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hryqb/Downloads/"/>
    </mc:Choice>
  </mc:AlternateContent>
  <xr:revisionPtr revIDLastSave="0" documentId="8_{465BD7BD-4713-FD46-B375-2701450F4B31}" xr6:coauthVersionLast="47" xr6:coauthVersionMax="47" xr10:uidLastSave="{00000000-0000-0000-0000-000000000000}"/>
  <bookViews>
    <workbookView xWindow="0" yWindow="660" windowWidth="30240" windowHeight="17680" activeTab="1" xr2:uid="{00000000-000D-0000-FFFF-FFFF00000000}"/>
  </bookViews>
  <sheets>
    <sheet name="גיליון 1 - AI_Companies" sheetId="1" r:id="rId1"/>
    <sheet name="ai_by_country" sheetId="3" r:id="rId2"/>
    <sheet name="ai_usage" sheetId="4" r:id="rId3"/>
    <sheet name="main" sheetId="2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V3101" i="2"/>
  <c r="U3101" i="2"/>
  <c r="T3101" i="2"/>
  <c r="S3101" i="2"/>
  <c r="R3101" i="2" a="1"/>
  <c r="R3101" i="2" s="1"/>
  <c r="Q3101" i="2" a="1"/>
  <c r="Q3101" i="2" s="1"/>
  <c r="P3101" i="2"/>
  <c r="O3101" i="2"/>
  <c r="M3101" i="2"/>
  <c r="K3101" i="2"/>
  <c r="J3101" i="2" a="1"/>
  <c r="J3101" i="2" s="1"/>
  <c r="V3100" i="2"/>
  <c r="U3100" i="2"/>
  <c r="T3100" i="2"/>
  <c r="S3100" i="2"/>
  <c r="R3100" i="2" a="1"/>
  <c r="R3100" i="2" s="1"/>
  <c r="Q3100" i="2" a="1"/>
  <c r="Q3100" i="2" s="1"/>
  <c r="P3100" i="2"/>
  <c r="O3100" i="2"/>
  <c r="M3100" i="2"/>
  <c r="K3100" i="2"/>
  <c r="J3100" i="2" a="1"/>
  <c r="J3100" i="2" s="1"/>
  <c r="V3099" i="2"/>
  <c r="U3099" i="2"/>
  <c r="T3099" i="2"/>
  <c r="S3099" i="2"/>
  <c r="R3099" i="2" a="1"/>
  <c r="R3099" i="2" s="1"/>
  <c r="Q3099" i="2" a="1"/>
  <c r="Q3099" i="2" s="1"/>
  <c r="P3099" i="2"/>
  <c r="O3099" i="2"/>
  <c r="M3099" i="2"/>
  <c r="K3099" i="2"/>
  <c r="J3099" i="2" a="1"/>
  <c r="J3099" i="2" s="1"/>
  <c r="V3098" i="2"/>
  <c r="U3098" i="2"/>
  <c r="T3098" i="2"/>
  <c r="S3098" i="2"/>
  <c r="R3098" i="2" a="1"/>
  <c r="R3098" i="2" s="1"/>
  <c r="Q3098" i="2" a="1"/>
  <c r="Q3098" i="2" s="1"/>
  <c r="P3098" i="2"/>
  <c r="O3098" i="2"/>
  <c r="M3098" i="2"/>
  <c r="K3098" i="2"/>
  <c r="J3098" i="2" a="1"/>
  <c r="J3098" i="2" s="1"/>
  <c r="V3097" i="2"/>
  <c r="U3097" i="2"/>
  <c r="T3097" i="2"/>
  <c r="S3097" i="2"/>
  <c r="R3097" i="2" a="1"/>
  <c r="R3097" i="2" s="1"/>
  <c r="Q3097" i="2" a="1"/>
  <c r="Q3097" i="2" s="1"/>
  <c r="P3097" i="2"/>
  <c r="O3097" i="2"/>
  <c r="M3097" i="2"/>
  <c r="K3097" i="2"/>
  <c r="J3097" i="2" a="1"/>
  <c r="J3097" i="2" s="1"/>
  <c r="V3096" i="2"/>
  <c r="U3096" i="2"/>
  <c r="T3096" i="2"/>
  <c r="S3096" i="2"/>
  <c r="R3096" i="2" a="1"/>
  <c r="R3096" i="2" s="1"/>
  <c r="Q3096" i="2" a="1"/>
  <c r="Q3096" i="2" s="1"/>
  <c r="P3096" i="2"/>
  <c r="O3096" i="2"/>
  <c r="M3096" i="2"/>
  <c r="K3096" i="2"/>
  <c r="J3096" i="2" a="1"/>
  <c r="J3096" i="2" s="1"/>
  <c r="V3095" i="2"/>
  <c r="U3095" i="2"/>
  <c r="T3095" i="2"/>
  <c r="S3095" i="2"/>
  <c r="R3095" i="2" a="1"/>
  <c r="R3095" i="2" s="1"/>
  <c r="Q3095" i="2" a="1"/>
  <c r="Q3095" i="2" s="1"/>
  <c r="P3095" i="2"/>
  <c r="O3095" i="2"/>
  <c r="M3095" i="2"/>
  <c r="K3095" i="2"/>
  <c r="J3095" i="2" a="1"/>
  <c r="J3095" i="2" s="1"/>
  <c r="V3094" i="2"/>
  <c r="U3094" i="2"/>
  <c r="T3094" i="2"/>
  <c r="S3094" i="2"/>
  <c r="R3094" i="2" a="1"/>
  <c r="R3094" i="2" s="1"/>
  <c r="Q3094" i="2" a="1"/>
  <c r="Q3094" i="2" s="1"/>
  <c r="P3094" i="2"/>
  <c r="O3094" i="2"/>
  <c r="M3094" i="2"/>
  <c r="K3094" i="2"/>
  <c r="J3094" i="2" a="1"/>
  <c r="J3094" i="2" s="1"/>
  <c r="V3093" i="2"/>
  <c r="U3093" i="2"/>
  <c r="T3093" i="2"/>
  <c r="S3093" i="2"/>
  <c r="R3093" i="2" a="1"/>
  <c r="R3093" i="2" s="1"/>
  <c r="Q3093" i="2" a="1"/>
  <c r="Q3093" i="2" s="1"/>
  <c r="P3093" i="2"/>
  <c r="O3093" i="2"/>
  <c r="M3093" i="2"/>
  <c r="K3093" i="2"/>
  <c r="J3093" i="2" a="1"/>
  <c r="J3093" i="2" s="1"/>
  <c r="V3092" i="2"/>
  <c r="U3092" i="2"/>
  <c r="T3092" i="2"/>
  <c r="S3092" i="2"/>
  <c r="R3092" i="2" a="1"/>
  <c r="R3092" i="2" s="1"/>
  <c r="Q3092" i="2" a="1"/>
  <c r="Q3092" i="2" s="1"/>
  <c r="P3092" i="2"/>
  <c r="O3092" i="2"/>
  <c r="M3092" i="2"/>
  <c r="K3092" i="2"/>
  <c r="J3092" i="2" a="1"/>
  <c r="J3092" i="2" s="1"/>
  <c r="V3091" i="2"/>
  <c r="U3091" i="2"/>
  <c r="T3091" i="2"/>
  <c r="S3091" i="2"/>
  <c r="R3091" i="2" a="1"/>
  <c r="R3091" i="2" s="1"/>
  <c r="Q3091" i="2" a="1"/>
  <c r="Q3091" i="2" s="1"/>
  <c r="P3091" i="2"/>
  <c r="O3091" i="2"/>
  <c r="M3091" i="2"/>
  <c r="K3091" i="2"/>
  <c r="J3091" i="2" a="1"/>
  <c r="J3091" i="2" s="1"/>
  <c r="V3090" i="2"/>
  <c r="U3090" i="2"/>
  <c r="T3090" i="2"/>
  <c r="S3090" i="2"/>
  <c r="R3090" i="2" a="1"/>
  <c r="R3090" i="2" s="1"/>
  <c r="Q3090" i="2" a="1"/>
  <c r="Q3090" i="2" s="1"/>
  <c r="P3090" i="2"/>
  <c r="O3090" i="2"/>
  <c r="M3090" i="2"/>
  <c r="K3090" i="2"/>
  <c r="J3090" i="2" a="1"/>
  <c r="J3090" i="2" s="1"/>
  <c r="V3089" i="2"/>
  <c r="U3089" i="2"/>
  <c r="T3089" i="2"/>
  <c r="S3089" i="2"/>
  <c r="R3089" i="2" a="1"/>
  <c r="R3089" i="2" s="1"/>
  <c r="Q3089" i="2" a="1"/>
  <c r="Q3089" i="2" s="1"/>
  <c r="P3089" i="2"/>
  <c r="O3089" i="2"/>
  <c r="M3089" i="2"/>
  <c r="K3089" i="2"/>
  <c r="J3089" i="2" a="1"/>
  <c r="J3089" i="2" s="1"/>
  <c r="V3088" i="2"/>
  <c r="U3088" i="2"/>
  <c r="T3088" i="2"/>
  <c r="S3088" i="2"/>
  <c r="R3088" i="2" a="1"/>
  <c r="R3088" i="2" s="1"/>
  <c r="Q3088" i="2"/>
  <c r="Q3088" i="2" a="1"/>
  <c r="P3088" i="2"/>
  <c r="O3088" i="2"/>
  <c r="M3088" i="2"/>
  <c r="K3088" i="2"/>
  <c r="J3088" i="2" a="1"/>
  <c r="J3088" i="2" s="1"/>
  <c r="V3087" i="2"/>
  <c r="U3087" i="2"/>
  <c r="T3087" i="2"/>
  <c r="S3087" i="2"/>
  <c r="R3087" i="2" a="1"/>
  <c r="R3087" i="2" s="1"/>
  <c r="Q3087" i="2" a="1"/>
  <c r="Q3087" i="2" s="1"/>
  <c r="P3087" i="2"/>
  <c r="O3087" i="2"/>
  <c r="M3087" i="2"/>
  <c r="K3087" i="2"/>
  <c r="J3087" i="2" a="1"/>
  <c r="J3087" i="2" s="1"/>
  <c r="V3086" i="2"/>
  <c r="U3086" i="2"/>
  <c r="T3086" i="2"/>
  <c r="S3086" i="2"/>
  <c r="R3086" i="2" a="1"/>
  <c r="R3086" i="2" s="1"/>
  <c r="Q3086" i="2" a="1"/>
  <c r="Q3086" i="2" s="1"/>
  <c r="P3086" i="2"/>
  <c r="O3086" i="2"/>
  <c r="M3086" i="2"/>
  <c r="K3086" i="2"/>
  <c r="J3086" i="2" a="1"/>
  <c r="J3086" i="2" s="1"/>
  <c r="V3085" i="2"/>
  <c r="U3085" i="2"/>
  <c r="T3085" i="2"/>
  <c r="S3085" i="2"/>
  <c r="R3085" i="2" a="1"/>
  <c r="R3085" i="2" s="1"/>
  <c r="Q3085" i="2" a="1"/>
  <c r="Q3085" i="2" s="1"/>
  <c r="P3085" i="2"/>
  <c r="O3085" i="2"/>
  <c r="M3085" i="2"/>
  <c r="K3085" i="2"/>
  <c r="J3085" i="2" a="1"/>
  <c r="J3085" i="2" s="1"/>
  <c r="V3084" i="2"/>
  <c r="U3084" i="2"/>
  <c r="T3084" i="2"/>
  <c r="S3084" i="2"/>
  <c r="R3084" i="2" a="1"/>
  <c r="R3084" i="2" s="1"/>
  <c r="Q3084" i="2" a="1"/>
  <c r="Q3084" i="2" s="1"/>
  <c r="P3084" i="2"/>
  <c r="O3084" i="2"/>
  <c r="M3084" i="2"/>
  <c r="K3084" i="2"/>
  <c r="J3084" i="2" a="1"/>
  <c r="J3084" i="2" s="1"/>
  <c r="V3083" i="2"/>
  <c r="U3083" i="2"/>
  <c r="T3083" i="2"/>
  <c r="S3083" i="2"/>
  <c r="R3083" i="2" a="1"/>
  <c r="R3083" i="2" s="1"/>
  <c r="Q3083" i="2" a="1"/>
  <c r="Q3083" i="2" s="1"/>
  <c r="P3083" i="2"/>
  <c r="O3083" i="2"/>
  <c r="M3083" i="2"/>
  <c r="K3083" i="2"/>
  <c r="J3083" i="2" a="1"/>
  <c r="J3083" i="2" s="1"/>
  <c r="V3082" i="2"/>
  <c r="U3082" i="2"/>
  <c r="T3082" i="2"/>
  <c r="S3082" i="2"/>
  <c r="R3082" i="2" a="1"/>
  <c r="R3082" i="2" s="1"/>
  <c r="Q3082" i="2" a="1"/>
  <c r="Q3082" i="2" s="1"/>
  <c r="P3082" i="2"/>
  <c r="O3082" i="2"/>
  <c r="M3082" i="2"/>
  <c r="K3082" i="2"/>
  <c r="J3082" i="2" a="1"/>
  <c r="J3082" i="2" s="1"/>
  <c r="V3081" i="2"/>
  <c r="U3081" i="2"/>
  <c r="T3081" i="2"/>
  <c r="S3081" i="2"/>
  <c r="R3081" i="2" a="1"/>
  <c r="R3081" i="2" s="1"/>
  <c r="Q3081" i="2" a="1"/>
  <c r="Q3081" i="2" s="1"/>
  <c r="P3081" i="2"/>
  <c r="O3081" i="2"/>
  <c r="M3081" i="2"/>
  <c r="K3081" i="2"/>
  <c r="J3081" i="2" a="1"/>
  <c r="J3081" i="2" s="1"/>
  <c r="V3080" i="2"/>
  <c r="U3080" i="2"/>
  <c r="T3080" i="2"/>
  <c r="S3080" i="2"/>
  <c r="R3080" i="2" a="1"/>
  <c r="R3080" i="2" s="1"/>
  <c r="Q3080" i="2" a="1"/>
  <c r="Q3080" i="2" s="1"/>
  <c r="P3080" i="2"/>
  <c r="O3080" i="2"/>
  <c r="M3080" i="2"/>
  <c r="K3080" i="2"/>
  <c r="J3080" i="2" a="1"/>
  <c r="J3080" i="2" s="1"/>
  <c r="V3079" i="2"/>
  <c r="U3079" i="2"/>
  <c r="T3079" i="2"/>
  <c r="S3079" i="2"/>
  <c r="R3079" i="2" a="1"/>
  <c r="R3079" i="2" s="1"/>
  <c r="Q3079" i="2" a="1"/>
  <c r="Q3079" i="2" s="1"/>
  <c r="P3079" i="2"/>
  <c r="O3079" i="2"/>
  <c r="M3079" i="2"/>
  <c r="K3079" i="2"/>
  <c r="J3079" i="2" a="1"/>
  <c r="J3079" i="2" s="1"/>
  <c r="V3078" i="2"/>
  <c r="U3078" i="2"/>
  <c r="T3078" i="2"/>
  <c r="S3078" i="2"/>
  <c r="R3078" i="2" a="1"/>
  <c r="R3078" i="2" s="1"/>
  <c r="Q3078" i="2" a="1"/>
  <c r="Q3078" i="2" s="1"/>
  <c r="P3078" i="2"/>
  <c r="O3078" i="2"/>
  <c r="M3078" i="2"/>
  <c r="K3078" i="2"/>
  <c r="J3078" i="2" a="1"/>
  <c r="J3078" i="2" s="1"/>
  <c r="V3077" i="2"/>
  <c r="U3077" i="2"/>
  <c r="T3077" i="2"/>
  <c r="S3077" i="2"/>
  <c r="R3077" i="2" a="1"/>
  <c r="R3077" i="2" s="1"/>
  <c r="Q3077" i="2" a="1"/>
  <c r="Q3077" i="2" s="1"/>
  <c r="P3077" i="2"/>
  <c r="O3077" i="2"/>
  <c r="M3077" i="2"/>
  <c r="K3077" i="2"/>
  <c r="J3077" i="2" a="1"/>
  <c r="J3077" i="2" s="1"/>
  <c r="V3076" i="2"/>
  <c r="U3076" i="2"/>
  <c r="T3076" i="2"/>
  <c r="S3076" i="2"/>
  <c r="R3076" i="2" a="1"/>
  <c r="R3076" i="2" s="1"/>
  <c r="Q3076" i="2" a="1"/>
  <c r="Q3076" i="2" s="1"/>
  <c r="P3076" i="2"/>
  <c r="O3076" i="2"/>
  <c r="M3076" i="2"/>
  <c r="K3076" i="2"/>
  <c r="J3076" i="2" a="1"/>
  <c r="J3076" i="2" s="1"/>
  <c r="V3075" i="2"/>
  <c r="U3075" i="2"/>
  <c r="T3075" i="2"/>
  <c r="S3075" i="2"/>
  <c r="R3075" i="2" a="1"/>
  <c r="R3075" i="2" s="1"/>
  <c r="Q3075" i="2" a="1"/>
  <c r="Q3075" i="2" s="1"/>
  <c r="P3075" i="2"/>
  <c r="O3075" i="2"/>
  <c r="M3075" i="2"/>
  <c r="K3075" i="2"/>
  <c r="J3075" i="2" a="1"/>
  <c r="J3075" i="2" s="1"/>
  <c r="V3074" i="2"/>
  <c r="U3074" i="2"/>
  <c r="T3074" i="2"/>
  <c r="S3074" i="2"/>
  <c r="R3074" i="2" a="1"/>
  <c r="R3074" i="2" s="1"/>
  <c r="Q3074" i="2" a="1"/>
  <c r="Q3074" i="2" s="1"/>
  <c r="P3074" i="2"/>
  <c r="O3074" i="2"/>
  <c r="M3074" i="2"/>
  <c r="K3074" i="2"/>
  <c r="J3074" i="2" a="1"/>
  <c r="J3074" i="2" s="1"/>
  <c r="V3073" i="2"/>
  <c r="U3073" i="2"/>
  <c r="T3073" i="2"/>
  <c r="S3073" i="2"/>
  <c r="R3073" i="2" a="1"/>
  <c r="R3073" i="2" s="1"/>
  <c r="Q3073" i="2" a="1"/>
  <c r="Q3073" i="2" s="1"/>
  <c r="P3073" i="2"/>
  <c r="O3073" i="2"/>
  <c r="M3073" i="2"/>
  <c r="K3073" i="2"/>
  <c r="J3073" i="2" a="1"/>
  <c r="J3073" i="2" s="1"/>
  <c r="V3072" i="2"/>
  <c r="U3072" i="2"/>
  <c r="T3072" i="2"/>
  <c r="S3072" i="2"/>
  <c r="R3072" i="2" a="1"/>
  <c r="R3072" i="2" s="1"/>
  <c r="Q3072" i="2" a="1"/>
  <c r="Q3072" i="2" s="1"/>
  <c r="P3072" i="2"/>
  <c r="O3072" i="2"/>
  <c r="M3072" i="2"/>
  <c r="K3072" i="2"/>
  <c r="J3072" i="2" a="1"/>
  <c r="J3072" i="2" s="1"/>
  <c r="V3071" i="2"/>
  <c r="U3071" i="2"/>
  <c r="T3071" i="2"/>
  <c r="S3071" i="2"/>
  <c r="R3071" i="2" a="1"/>
  <c r="R3071" i="2" s="1"/>
  <c r="Q3071" i="2" a="1"/>
  <c r="Q3071" i="2" s="1"/>
  <c r="P3071" i="2"/>
  <c r="O3071" i="2"/>
  <c r="M3071" i="2"/>
  <c r="K3071" i="2"/>
  <c r="J3071" i="2" a="1"/>
  <c r="J3071" i="2" s="1"/>
  <c r="V3070" i="2"/>
  <c r="U3070" i="2"/>
  <c r="T3070" i="2"/>
  <c r="S3070" i="2"/>
  <c r="R3070" i="2" a="1"/>
  <c r="R3070" i="2" s="1"/>
  <c r="Q3070" i="2" a="1"/>
  <c r="Q3070" i="2" s="1"/>
  <c r="P3070" i="2"/>
  <c r="O3070" i="2"/>
  <c r="M3070" i="2"/>
  <c r="K3070" i="2"/>
  <c r="J3070" i="2" a="1"/>
  <c r="J3070" i="2" s="1"/>
  <c r="V3069" i="2"/>
  <c r="U3069" i="2"/>
  <c r="T3069" i="2"/>
  <c r="S3069" i="2"/>
  <c r="R3069" i="2" a="1"/>
  <c r="R3069" i="2" s="1"/>
  <c r="Q3069" i="2" a="1"/>
  <c r="Q3069" i="2" s="1"/>
  <c r="P3069" i="2"/>
  <c r="O3069" i="2"/>
  <c r="M3069" i="2"/>
  <c r="K3069" i="2"/>
  <c r="J3069" i="2" a="1"/>
  <c r="J3069" i="2" s="1"/>
  <c r="V3068" i="2"/>
  <c r="U3068" i="2"/>
  <c r="T3068" i="2"/>
  <c r="S3068" i="2"/>
  <c r="R3068" i="2" a="1"/>
  <c r="R3068" i="2" s="1"/>
  <c r="Q3068" i="2" a="1"/>
  <c r="Q3068" i="2" s="1"/>
  <c r="P3068" i="2"/>
  <c r="O3068" i="2"/>
  <c r="M3068" i="2"/>
  <c r="K3068" i="2"/>
  <c r="J3068" i="2" a="1"/>
  <c r="J3068" i="2" s="1"/>
  <c r="V3067" i="2"/>
  <c r="U3067" i="2"/>
  <c r="T3067" i="2"/>
  <c r="S3067" i="2"/>
  <c r="R3067" i="2" a="1"/>
  <c r="R3067" i="2" s="1"/>
  <c r="Q3067" i="2" a="1"/>
  <c r="Q3067" i="2" s="1"/>
  <c r="P3067" i="2"/>
  <c r="O3067" i="2"/>
  <c r="M3067" i="2"/>
  <c r="K3067" i="2"/>
  <c r="J3067" i="2" a="1"/>
  <c r="J3067" i="2" s="1"/>
  <c r="V3066" i="2"/>
  <c r="U3066" i="2"/>
  <c r="T3066" i="2"/>
  <c r="S3066" i="2"/>
  <c r="R3066" i="2" a="1"/>
  <c r="R3066" i="2" s="1"/>
  <c r="Q3066" i="2" a="1"/>
  <c r="Q3066" i="2" s="1"/>
  <c r="P3066" i="2"/>
  <c r="O3066" i="2"/>
  <c r="M3066" i="2"/>
  <c r="K3066" i="2"/>
  <c r="J3066" i="2" a="1"/>
  <c r="J3066" i="2" s="1"/>
  <c r="V3065" i="2"/>
  <c r="U3065" i="2"/>
  <c r="T3065" i="2"/>
  <c r="S3065" i="2"/>
  <c r="R3065" i="2" a="1"/>
  <c r="R3065" i="2" s="1"/>
  <c r="Q3065" i="2" a="1"/>
  <c r="Q3065" i="2" s="1"/>
  <c r="P3065" i="2"/>
  <c r="O3065" i="2"/>
  <c r="M3065" i="2"/>
  <c r="K3065" i="2"/>
  <c r="J3065" i="2" a="1"/>
  <c r="J3065" i="2" s="1"/>
  <c r="V3064" i="2"/>
  <c r="U3064" i="2"/>
  <c r="T3064" i="2"/>
  <c r="S3064" i="2"/>
  <c r="R3064" i="2" a="1"/>
  <c r="R3064" i="2" s="1"/>
  <c r="Q3064" i="2" a="1"/>
  <c r="Q3064" i="2" s="1"/>
  <c r="P3064" i="2"/>
  <c r="O3064" i="2"/>
  <c r="M3064" i="2"/>
  <c r="K3064" i="2"/>
  <c r="J3064" i="2" a="1"/>
  <c r="J3064" i="2" s="1"/>
  <c r="V3063" i="2"/>
  <c r="U3063" i="2"/>
  <c r="T3063" i="2"/>
  <c r="S3063" i="2"/>
  <c r="R3063" i="2" a="1"/>
  <c r="R3063" i="2" s="1"/>
  <c r="Q3063" i="2" a="1"/>
  <c r="Q3063" i="2" s="1"/>
  <c r="P3063" i="2"/>
  <c r="O3063" i="2"/>
  <c r="M3063" i="2"/>
  <c r="K3063" i="2"/>
  <c r="J3063" i="2" a="1"/>
  <c r="J3063" i="2" s="1"/>
  <c r="V3062" i="2"/>
  <c r="U3062" i="2"/>
  <c r="T3062" i="2"/>
  <c r="S3062" i="2"/>
  <c r="R3062" i="2" a="1"/>
  <c r="R3062" i="2" s="1"/>
  <c r="Q3062" i="2" a="1"/>
  <c r="Q3062" i="2" s="1"/>
  <c r="P3062" i="2"/>
  <c r="O3062" i="2"/>
  <c r="M3062" i="2"/>
  <c r="K3062" i="2"/>
  <c r="J3062" i="2" a="1"/>
  <c r="J3062" i="2" s="1"/>
  <c r="V3061" i="2"/>
  <c r="U3061" i="2"/>
  <c r="T3061" i="2"/>
  <c r="S3061" i="2"/>
  <c r="R3061" i="2" a="1"/>
  <c r="R3061" i="2" s="1"/>
  <c r="Q3061" i="2" a="1"/>
  <c r="Q3061" i="2" s="1"/>
  <c r="P3061" i="2"/>
  <c r="O3061" i="2"/>
  <c r="M3061" i="2"/>
  <c r="K3061" i="2"/>
  <c r="J3061" i="2" a="1"/>
  <c r="J3061" i="2" s="1"/>
  <c r="V3060" i="2"/>
  <c r="U3060" i="2"/>
  <c r="T3060" i="2"/>
  <c r="S3060" i="2"/>
  <c r="R3060" i="2" a="1"/>
  <c r="R3060" i="2" s="1"/>
  <c r="Q3060" i="2" a="1"/>
  <c r="Q3060" i="2" s="1"/>
  <c r="P3060" i="2"/>
  <c r="O3060" i="2"/>
  <c r="M3060" i="2"/>
  <c r="K3060" i="2"/>
  <c r="J3060" i="2" a="1"/>
  <c r="J3060" i="2" s="1"/>
  <c r="V3059" i="2"/>
  <c r="U3059" i="2"/>
  <c r="T3059" i="2"/>
  <c r="S3059" i="2"/>
  <c r="R3059" i="2" a="1"/>
  <c r="R3059" i="2" s="1"/>
  <c r="Q3059" i="2" a="1"/>
  <c r="Q3059" i="2" s="1"/>
  <c r="P3059" i="2"/>
  <c r="O3059" i="2"/>
  <c r="M3059" i="2"/>
  <c r="K3059" i="2"/>
  <c r="J3059" i="2" a="1"/>
  <c r="J3059" i="2" s="1"/>
  <c r="V3058" i="2"/>
  <c r="U3058" i="2"/>
  <c r="T3058" i="2"/>
  <c r="S3058" i="2"/>
  <c r="R3058" i="2" a="1"/>
  <c r="R3058" i="2" s="1"/>
  <c r="Q3058" i="2" a="1"/>
  <c r="Q3058" i="2" s="1"/>
  <c r="P3058" i="2"/>
  <c r="O3058" i="2"/>
  <c r="M3058" i="2"/>
  <c r="K3058" i="2"/>
  <c r="J3058" i="2" a="1"/>
  <c r="J3058" i="2" s="1"/>
  <c r="V3057" i="2"/>
  <c r="U3057" i="2"/>
  <c r="T3057" i="2"/>
  <c r="S3057" i="2"/>
  <c r="R3057" i="2" a="1"/>
  <c r="R3057" i="2" s="1"/>
  <c r="Q3057" i="2" a="1"/>
  <c r="Q3057" i="2" s="1"/>
  <c r="P3057" i="2"/>
  <c r="O3057" i="2"/>
  <c r="M3057" i="2"/>
  <c r="K3057" i="2"/>
  <c r="J3057" i="2" a="1"/>
  <c r="J3057" i="2" s="1"/>
  <c r="V3056" i="2"/>
  <c r="U3056" i="2"/>
  <c r="T3056" i="2"/>
  <c r="S3056" i="2"/>
  <c r="R3056" i="2" a="1"/>
  <c r="R3056" i="2" s="1"/>
  <c r="Q3056" i="2" a="1"/>
  <c r="Q3056" i="2" s="1"/>
  <c r="P3056" i="2"/>
  <c r="O3056" i="2"/>
  <c r="M3056" i="2"/>
  <c r="K3056" i="2"/>
  <c r="J3056" i="2" a="1"/>
  <c r="J3056" i="2" s="1"/>
  <c r="V3055" i="2"/>
  <c r="U3055" i="2"/>
  <c r="T3055" i="2"/>
  <c r="S3055" i="2"/>
  <c r="R3055" i="2" a="1"/>
  <c r="R3055" i="2" s="1"/>
  <c r="Q3055" i="2" a="1"/>
  <c r="Q3055" i="2" s="1"/>
  <c r="P3055" i="2"/>
  <c r="O3055" i="2"/>
  <c r="M3055" i="2"/>
  <c r="K3055" i="2"/>
  <c r="J3055" i="2" a="1"/>
  <c r="J3055" i="2" s="1"/>
  <c r="V3054" i="2"/>
  <c r="U3054" i="2"/>
  <c r="T3054" i="2"/>
  <c r="S3054" i="2"/>
  <c r="R3054" i="2" a="1"/>
  <c r="R3054" i="2" s="1"/>
  <c r="Q3054" i="2" a="1"/>
  <c r="Q3054" i="2" s="1"/>
  <c r="P3054" i="2"/>
  <c r="O3054" i="2"/>
  <c r="M3054" i="2"/>
  <c r="K3054" i="2"/>
  <c r="J3054" i="2" a="1"/>
  <c r="J3054" i="2" s="1"/>
  <c r="V3053" i="2"/>
  <c r="U3053" i="2"/>
  <c r="T3053" i="2"/>
  <c r="S3053" i="2"/>
  <c r="R3053" i="2" a="1"/>
  <c r="R3053" i="2" s="1"/>
  <c r="Q3053" i="2" a="1"/>
  <c r="Q3053" i="2" s="1"/>
  <c r="P3053" i="2"/>
  <c r="O3053" i="2"/>
  <c r="M3053" i="2"/>
  <c r="K3053" i="2"/>
  <c r="J3053" i="2" a="1"/>
  <c r="J3053" i="2" s="1"/>
  <c r="V3052" i="2"/>
  <c r="U3052" i="2"/>
  <c r="T3052" i="2"/>
  <c r="S3052" i="2"/>
  <c r="R3052" i="2" a="1"/>
  <c r="R3052" i="2" s="1"/>
  <c r="Q3052" i="2" a="1"/>
  <c r="Q3052" i="2" s="1"/>
  <c r="P3052" i="2"/>
  <c r="O3052" i="2"/>
  <c r="M3052" i="2"/>
  <c r="K3052" i="2"/>
  <c r="J3052" i="2" a="1"/>
  <c r="J3052" i="2" s="1"/>
  <c r="V3051" i="2"/>
  <c r="U3051" i="2"/>
  <c r="T3051" i="2"/>
  <c r="S3051" i="2"/>
  <c r="R3051" i="2" a="1"/>
  <c r="R3051" i="2" s="1"/>
  <c r="Q3051" i="2" a="1"/>
  <c r="Q3051" i="2" s="1"/>
  <c r="P3051" i="2"/>
  <c r="O3051" i="2"/>
  <c r="M3051" i="2"/>
  <c r="K3051" i="2"/>
  <c r="J3051" i="2" a="1"/>
  <c r="J3051" i="2" s="1"/>
  <c r="V3050" i="2"/>
  <c r="U3050" i="2"/>
  <c r="T3050" i="2"/>
  <c r="S3050" i="2"/>
  <c r="R3050" i="2" a="1"/>
  <c r="R3050" i="2" s="1"/>
  <c r="Q3050" i="2" a="1"/>
  <c r="Q3050" i="2" s="1"/>
  <c r="P3050" i="2"/>
  <c r="O3050" i="2"/>
  <c r="M3050" i="2"/>
  <c r="K3050" i="2"/>
  <c r="J3050" i="2" a="1"/>
  <c r="J3050" i="2" s="1"/>
  <c r="V3049" i="2"/>
  <c r="U3049" i="2"/>
  <c r="T3049" i="2"/>
  <c r="S3049" i="2"/>
  <c r="R3049" i="2" a="1"/>
  <c r="R3049" i="2" s="1"/>
  <c r="Q3049" i="2" a="1"/>
  <c r="Q3049" i="2" s="1"/>
  <c r="P3049" i="2"/>
  <c r="O3049" i="2"/>
  <c r="M3049" i="2"/>
  <c r="K3049" i="2"/>
  <c r="J3049" i="2" a="1"/>
  <c r="J3049" i="2" s="1"/>
  <c r="V3048" i="2"/>
  <c r="U3048" i="2"/>
  <c r="T3048" i="2"/>
  <c r="S3048" i="2"/>
  <c r="R3048" i="2" a="1"/>
  <c r="R3048" i="2" s="1"/>
  <c r="Q3048" i="2" a="1"/>
  <c r="Q3048" i="2" s="1"/>
  <c r="P3048" i="2"/>
  <c r="O3048" i="2"/>
  <c r="M3048" i="2"/>
  <c r="K3048" i="2"/>
  <c r="J3048" i="2" a="1"/>
  <c r="J3048" i="2" s="1"/>
  <c r="V3047" i="2"/>
  <c r="U3047" i="2"/>
  <c r="T3047" i="2"/>
  <c r="S3047" i="2"/>
  <c r="R3047" i="2" a="1"/>
  <c r="R3047" i="2" s="1"/>
  <c r="Q3047" i="2" a="1"/>
  <c r="Q3047" i="2" s="1"/>
  <c r="P3047" i="2"/>
  <c r="O3047" i="2"/>
  <c r="M3047" i="2"/>
  <c r="K3047" i="2"/>
  <c r="J3047" i="2" a="1"/>
  <c r="J3047" i="2" s="1"/>
  <c r="V3046" i="2"/>
  <c r="U3046" i="2"/>
  <c r="T3046" i="2"/>
  <c r="S3046" i="2"/>
  <c r="R3046" i="2" a="1"/>
  <c r="R3046" i="2" s="1"/>
  <c r="Q3046" i="2" a="1"/>
  <c r="Q3046" i="2" s="1"/>
  <c r="P3046" i="2"/>
  <c r="O3046" i="2"/>
  <c r="M3046" i="2"/>
  <c r="K3046" i="2"/>
  <c r="J3046" i="2" a="1"/>
  <c r="J3046" i="2" s="1"/>
  <c r="V3045" i="2"/>
  <c r="U3045" i="2"/>
  <c r="T3045" i="2"/>
  <c r="S3045" i="2"/>
  <c r="R3045" i="2" a="1"/>
  <c r="R3045" i="2" s="1"/>
  <c r="Q3045" i="2" a="1"/>
  <c r="Q3045" i="2" s="1"/>
  <c r="P3045" i="2"/>
  <c r="O3045" i="2"/>
  <c r="M3045" i="2"/>
  <c r="K3045" i="2"/>
  <c r="J3045" i="2" a="1"/>
  <c r="J3045" i="2" s="1"/>
  <c r="V3044" i="2"/>
  <c r="U3044" i="2"/>
  <c r="T3044" i="2"/>
  <c r="S3044" i="2"/>
  <c r="R3044" i="2" a="1"/>
  <c r="R3044" i="2" s="1"/>
  <c r="Q3044" i="2" a="1"/>
  <c r="Q3044" i="2" s="1"/>
  <c r="P3044" i="2"/>
  <c r="O3044" i="2"/>
  <c r="M3044" i="2"/>
  <c r="K3044" i="2"/>
  <c r="J3044" i="2" a="1"/>
  <c r="J3044" i="2" s="1"/>
  <c r="V3043" i="2"/>
  <c r="U3043" i="2"/>
  <c r="T3043" i="2"/>
  <c r="S3043" i="2"/>
  <c r="R3043" i="2" a="1"/>
  <c r="R3043" i="2" s="1"/>
  <c r="Q3043" i="2"/>
  <c r="Q3043" i="2" a="1"/>
  <c r="P3043" i="2"/>
  <c r="O3043" i="2"/>
  <c r="M3043" i="2"/>
  <c r="K3043" i="2"/>
  <c r="J3043" i="2" a="1"/>
  <c r="J3043" i="2" s="1"/>
  <c r="V3042" i="2"/>
  <c r="U3042" i="2"/>
  <c r="T3042" i="2"/>
  <c r="S3042" i="2"/>
  <c r="R3042" i="2" a="1"/>
  <c r="R3042" i="2" s="1"/>
  <c r="Q3042" i="2" a="1"/>
  <c r="Q3042" i="2" s="1"/>
  <c r="P3042" i="2"/>
  <c r="O3042" i="2"/>
  <c r="M3042" i="2"/>
  <c r="K3042" i="2"/>
  <c r="J3042" i="2" a="1"/>
  <c r="J3042" i="2" s="1"/>
  <c r="V3041" i="2"/>
  <c r="U3041" i="2"/>
  <c r="T3041" i="2"/>
  <c r="S3041" i="2"/>
  <c r="R3041" i="2" a="1"/>
  <c r="R3041" i="2" s="1"/>
  <c r="Q3041" i="2" a="1"/>
  <c r="Q3041" i="2" s="1"/>
  <c r="P3041" i="2"/>
  <c r="O3041" i="2"/>
  <c r="M3041" i="2"/>
  <c r="K3041" i="2"/>
  <c r="J3041" i="2" a="1"/>
  <c r="J3041" i="2" s="1"/>
  <c r="V3040" i="2"/>
  <c r="U3040" i="2"/>
  <c r="T3040" i="2"/>
  <c r="S3040" i="2"/>
  <c r="R3040" i="2" a="1"/>
  <c r="R3040" i="2" s="1"/>
  <c r="Q3040" i="2" a="1"/>
  <c r="Q3040" i="2" s="1"/>
  <c r="P3040" i="2"/>
  <c r="O3040" i="2"/>
  <c r="M3040" i="2"/>
  <c r="K3040" i="2"/>
  <c r="J3040" i="2" a="1"/>
  <c r="J3040" i="2" s="1"/>
  <c r="V3039" i="2"/>
  <c r="U3039" i="2"/>
  <c r="T3039" i="2"/>
  <c r="S3039" i="2"/>
  <c r="R3039" i="2" a="1"/>
  <c r="R3039" i="2" s="1"/>
  <c r="Q3039" i="2" a="1"/>
  <c r="Q3039" i="2" s="1"/>
  <c r="P3039" i="2"/>
  <c r="O3039" i="2"/>
  <c r="M3039" i="2"/>
  <c r="K3039" i="2"/>
  <c r="J3039" i="2" a="1"/>
  <c r="J3039" i="2" s="1"/>
  <c r="V3038" i="2"/>
  <c r="U3038" i="2"/>
  <c r="T3038" i="2"/>
  <c r="S3038" i="2"/>
  <c r="R3038" i="2" a="1"/>
  <c r="R3038" i="2" s="1"/>
  <c r="Q3038" i="2" a="1"/>
  <c r="Q3038" i="2" s="1"/>
  <c r="P3038" i="2"/>
  <c r="O3038" i="2"/>
  <c r="M3038" i="2"/>
  <c r="K3038" i="2"/>
  <c r="J3038" i="2" a="1"/>
  <c r="J3038" i="2" s="1"/>
  <c r="V3037" i="2"/>
  <c r="U3037" i="2"/>
  <c r="T3037" i="2"/>
  <c r="S3037" i="2"/>
  <c r="R3037" i="2" a="1"/>
  <c r="R3037" i="2" s="1"/>
  <c r="Q3037" i="2" a="1"/>
  <c r="Q3037" i="2" s="1"/>
  <c r="P3037" i="2"/>
  <c r="O3037" i="2"/>
  <c r="M3037" i="2"/>
  <c r="K3037" i="2"/>
  <c r="J3037" i="2" a="1"/>
  <c r="J3037" i="2" s="1"/>
  <c r="V3036" i="2"/>
  <c r="U3036" i="2"/>
  <c r="T3036" i="2"/>
  <c r="S3036" i="2"/>
  <c r="R3036" i="2" a="1"/>
  <c r="R3036" i="2" s="1"/>
  <c r="Q3036" i="2" a="1"/>
  <c r="Q3036" i="2" s="1"/>
  <c r="P3036" i="2"/>
  <c r="O3036" i="2"/>
  <c r="M3036" i="2"/>
  <c r="K3036" i="2"/>
  <c r="J3036" i="2" a="1"/>
  <c r="J3036" i="2" s="1"/>
  <c r="V3035" i="2"/>
  <c r="U3035" i="2"/>
  <c r="T3035" i="2"/>
  <c r="S3035" i="2"/>
  <c r="R3035" i="2" a="1"/>
  <c r="R3035" i="2" s="1"/>
  <c r="Q3035" i="2" a="1"/>
  <c r="Q3035" i="2" s="1"/>
  <c r="P3035" i="2"/>
  <c r="O3035" i="2"/>
  <c r="M3035" i="2"/>
  <c r="K3035" i="2"/>
  <c r="J3035" i="2" a="1"/>
  <c r="J3035" i="2" s="1"/>
  <c r="V3034" i="2"/>
  <c r="U3034" i="2"/>
  <c r="T3034" i="2"/>
  <c r="S3034" i="2"/>
  <c r="R3034" i="2" a="1"/>
  <c r="R3034" i="2" s="1"/>
  <c r="Q3034" i="2"/>
  <c r="Q3034" i="2" a="1"/>
  <c r="P3034" i="2"/>
  <c r="O3034" i="2"/>
  <c r="M3034" i="2"/>
  <c r="K3034" i="2"/>
  <c r="J3034" i="2" a="1"/>
  <c r="J3034" i="2" s="1"/>
  <c r="V3033" i="2"/>
  <c r="U3033" i="2"/>
  <c r="T3033" i="2"/>
  <c r="S3033" i="2"/>
  <c r="R3033" i="2" a="1"/>
  <c r="R3033" i="2" s="1"/>
  <c r="Q3033" i="2" a="1"/>
  <c r="Q3033" i="2" s="1"/>
  <c r="P3033" i="2"/>
  <c r="O3033" i="2"/>
  <c r="M3033" i="2"/>
  <c r="K3033" i="2"/>
  <c r="J3033" i="2" a="1"/>
  <c r="J3033" i="2" s="1"/>
  <c r="V3032" i="2"/>
  <c r="U3032" i="2"/>
  <c r="T3032" i="2"/>
  <c r="S3032" i="2"/>
  <c r="R3032" i="2" a="1"/>
  <c r="R3032" i="2" s="1"/>
  <c r="Q3032" i="2" a="1"/>
  <c r="Q3032" i="2" s="1"/>
  <c r="P3032" i="2"/>
  <c r="O3032" i="2"/>
  <c r="M3032" i="2"/>
  <c r="K3032" i="2"/>
  <c r="J3032" i="2" a="1"/>
  <c r="J3032" i="2" s="1"/>
  <c r="V3031" i="2"/>
  <c r="U3031" i="2"/>
  <c r="T3031" i="2"/>
  <c r="S3031" i="2"/>
  <c r="R3031" i="2" a="1"/>
  <c r="R3031" i="2" s="1"/>
  <c r="Q3031" i="2" a="1"/>
  <c r="Q3031" i="2" s="1"/>
  <c r="P3031" i="2"/>
  <c r="O3031" i="2"/>
  <c r="M3031" i="2"/>
  <c r="K3031" i="2"/>
  <c r="J3031" i="2" a="1"/>
  <c r="J3031" i="2" s="1"/>
  <c r="V3030" i="2"/>
  <c r="U3030" i="2"/>
  <c r="T3030" i="2"/>
  <c r="S3030" i="2"/>
  <c r="R3030" i="2" a="1"/>
  <c r="R3030" i="2" s="1"/>
  <c r="Q3030" i="2" a="1"/>
  <c r="Q3030" i="2" s="1"/>
  <c r="P3030" i="2"/>
  <c r="O3030" i="2"/>
  <c r="M3030" i="2"/>
  <c r="K3030" i="2"/>
  <c r="J3030" i="2" a="1"/>
  <c r="J3030" i="2" s="1"/>
  <c r="V3029" i="2"/>
  <c r="U3029" i="2"/>
  <c r="T3029" i="2"/>
  <c r="S3029" i="2"/>
  <c r="R3029" i="2" a="1"/>
  <c r="R3029" i="2" s="1"/>
  <c r="Q3029" i="2" a="1"/>
  <c r="Q3029" i="2" s="1"/>
  <c r="P3029" i="2"/>
  <c r="O3029" i="2"/>
  <c r="M3029" i="2"/>
  <c r="K3029" i="2"/>
  <c r="J3029" i="2" a="1"/>
  <c r="J3029" i="2" s="1"/>
  <c r="V3028" i="2"/>
  <c r="U3028" i="2"/>
  <c r="T3028" i="2"/>
  <c r="S3028" i="2"/>
  <c r="R3028" i="2" a="1"/>
  <c r="R3028" i="2" s="1"/>
  <c r="Q3028" i="2" a="1"/>
  <c r="Q3028" i="2" s="1"/>
  <c r="P3028" i="2"/>
  <c r="O3028" i="2"/>
  <c r="M3028" i="2"/>
  <c r="K3028" i="2"/>
  <c r="J3028" i="2" a="1"/>
  <c r="J3028" i="2" s="1"/>
  <c r="V3027" i="2"/>
  <c r="U3027" i="2"/>
  <c r="T3027" i="2"/>
  <c r="S3027" i="2"/>
  <c r="R3027" i="2" a="1"/>
  <c r="R3027" i="2" s="1"/>
  <c r="Q3027" i="2" a="1"/>
  <c r="Q3027" i="2" s="1"/>
  <c r="P3027" i="2"/>
  <c r="O3027" i="2"/>
  <c r="M3027" i="2"/>
  <c r="K3027" i="2"/>
  <c r="J3027" i="2" a="1"/>
  <c r="J3027" i="2" s="1"/>
  <c r="V3026" i="2"/>
  <c r="U3026" i="2"/>
  <c r="T3026" i="2"/>
  <c r="S3026" i="2"/>
  <c r="R3026" i="2" a="1"/>
  <c r="R3026" i="2" s="1"/>
  <c r="Q3026" i="2" a="1"/>
  <c r="Q3026" i="2" s="1"/>
  <c r="P3026" i="2"/>
  <c r="O3026" i="2"/>
  <c r="M3026" i="2"/>
  <c r="K3026" i="2"/>
  <c r="J3026" i="2" a="1"/>
  <c r="J3026" i="2" s="1"/>
  <c r="V3025" i="2"/>
  <c r="U3025" i="2"/>
  <c r="T3025" i="2"/>
  <c r="S3025" i="2"/>
  <c r="R3025" i="2" a="1"/>
  <c r="R3025" i="2" s="1"/>
  <c r="Q3025" i="2" a="1"/>
  <c r="Q3025" i="2" s="1"/>
  <c r="P3025" i="2"/>
  <c r="O3025" i="2"/>
  <c r="M3025" i="2"/>
  <c r="K3025" i="2"/>
  <c r="J3025" i="2" a="1"/>
  <c r="J3025" i="2" s="1"/>
  <c r="V3024" i="2"/>
  <c r="U3024" i="2"/>
  <c r="T3024" i="2"/>
  <c r="S3024" i="2"/>
  <c r="R3024" i="2" a="1"/>
  <c r="R3024" i="2" s="1"/>
  <c r="Q3024" i="2" a="1"/>
  <c r="Q3024" i="2" s="1"/>
  <c r="P3024" i="2"/>
  <c r="O3024" i="2"/>
  <c r="M3024" i="2"/>
  <c r="K3024" i="2"/>
  <c r="J3024" i="2" a="1"/>
  <c r="J3024" i="2" s="1"/>
  <c r="V3023" i="2"/>
  <c r="U3023" i="2"/>
  <c r="T3023" i="2"/>
  <c r="S3023" i="2"/>
  <c r="R3023" i="2" a="1"/>
  <c r="R3023" i="2" s="1"/>
  <c r="Q3023" i="2" a="1"/>
  <c r="Q3023" i="2" s="1"/>
  <c r="P3023" i="2"/>
  <c r="O3023" i="2"/>
  <c r="M3023" i="2"/>
  <c r="K3023" i="2"/>
  <c r="J3023" i="2" a="1"/>
  <c r="J3023" i="2" s="1"/>
  <c r="V3022" i="2"/>
  <c r="U3022" i="2"/>
  <c r="T3022" i="2"/>
  <c r="S3022" i="2"/>
  <c r="R3022" i="2" a="1"/>
  <c r="R3022" i="2" s="1"/>
  <c r="Q3022" i="2" a="1"/>
  <c r="Q3022" i="2" s="1"/>
  <c r="P3022" i="2"/>
  <c r="O3022" i="2"/>
  <c r="M3022" i="2"/>
  <c r="K3022" i="2"/>
  <c r="J3022" i="2" a="1"/>
  <c r="J3022" i="2" s="1"/>
  <c r="V3021" i="2"/>
  <c r="U3021" i="2"/>
  <c r="T3021" i="2"/>
  <c r="S3021" i="2"/>
  <c r="R3021" i="2" a="1"/>
  <c r="R3021" i="2" s="1"/>
  <c r="Q3021" i="2" a="1"/>
  <c r="Q3021" i="2" s="1"/>
  <c r="P3021" i="2"/>
  <c r="O3021" i="2"/>
  <c r="M3021" i="2"/>
  <c r="K3021" i="2"/>
  <c r="J3021" i="2" a="1"/>
  <c r="J3021" i="2" s="1"/>
  <c r="V3020" i="2"/>
  <c r="U3020" i="2"/>
  <c r="T3020" i="2"/>
  <c r="S3020" i="2"/>
  <c r="R3020" i="2" a="1"/>
  <c r="R3020" i="2" s="1"/>
  <c r="Q3020" i="2" a="1"/>
  <c r="Q3020" i="2" s="1"/>
  <c r="P3020" i="2"/>
  <c r="O3020" i="2"/>
  <c r="M3020" i="2"/>
  <c r="K3020" i="2"/>
  <c r="J3020" i="2" a="1"/>
  <c r="J3020" i="2" s="1"/>
  <c r="V3019" i="2"/>
  <c r="U3019" i="2"/>
  <c r="T3019" i="2"/>
  <c r="S3019" i="2"/>
  <c r="R3019" i="2" a="1"/>
  <c r="R3019" i="2" s="1"/>
  <c r="Q3019" i="2" a="1"/>
  <c r="Q3019" i="2" s="1"/>
  <c r="P3019" i="2"/>
  <c r="O3019" i="2"/>
  <c r="M3019" i="2"/>
  <c r="K3019" i="2"/>
  <c r="J3019" i="2" a="1"/>
  <c r="J3019" i="2" s="1"/>
  <c r="V3018" i="2"/>
  <c r="U3018" i="2"/>
  <c r="T3018" i="2"/>
  <c r="S3018" i="2"/>
  <c r="R3018" i="2" a="1"/>
  <c r="R3018" i="2" s="1"/>
  <c r="Q3018" i="2" a="1"/>
  <c r="Q3018" i="2" s="1"/>
  <c r="P3018" i="2"/>
  <c r="O3018" i="2"/>
  <c r="M3018" i="2"/>
  <c r="K3018" i="2"/>
  <c r="J3018" i="2" a="1"/>
  <c r="J3018" i="2" s="1"/>
  <c r="V3017" i="2"/>
  <c r="U3017" i="2"/>
  <c r="T3017" i="2"/>
  <c r="S3017" i="2"/>
  <c r="R3017" i="2" a="1"/>
  <c r="R3017" i="2" s="1"/>
  <c r="Q3017" i="2" a="1"/>
  <c r="Q3017" i="2" s="1"/>
  <c r="P3017" i="2"/>
  <c r="O3017" i="2"/>
  <c r="M3017" i="2"/>
  <c r="K3017" i="2"/>
  <c r="J3017" i="2" a="1"/>
  <c r="J3017" i="2" s="1"/>
  <c r="V3016" i="2"/>
  <c r="U3016" i="2"/>
  <c r="T3016" i="2"/>
  <c r="S3016" i="2"/>
  <c r="R3016" i="2" a="1"/>
  <c r="R3016" i="2" s="1"/>
  <c r="Q3016" i="2" a="1"/>
  <c r="Q3016" i="2" s="1"/>
  <c r="P3016" i="2"/>
  <c r="O3016" i="2"/>
  <c r="M3016" i="2"/>
  <c r="K3016" i="2"/>
  <c r="J3016" i="2" a="1"/>
  <c r="J3016" i="2" s="1"/>
  <c r="V3015" i="2"/>
  <c r="U3015" i="2"/>
  <c r="T3015" i="2"/>
  <c r="S3015" i="2"/>
  <c r="R3015" i="2" a="1"/>
  <c r="R3015" i="2" s="1"/>
  <c r="Q3015" i="2" a="1"/>
  <c r="Q3015" i="2" s="1"/>
  <c r="P3015" i="2"/>
  <c r="O3015" i="2"/>
  <c r="M3015" i="2"/>
  <c r="K3015" i="2"/>
  <c r="J3015" i="2" a="1"/>
  <c r="J3015" i="2" s="1"/>
  <c r="V3014" i="2"/>
  <c r="U3014" i="2"/>
  <c r="T3014" i="2"/>
  <c r="S3014" i="2"/>
  <c r="R3014" i="2" a="1"/>
  <c r="R3014" i="2" s="1"/>
  <c r="Q3014" i="2" a="1"/>
  <c r="Q3014" i="2" s="1"/>
  <c r="P3014" i="2"/>
  <c r="O3014" i="2"/>
  <c r="M3014" i="2"/>
  <c r="K3014" i="2"/>
  <c r="J3014" i="2" a="1"/>
  <c r="J3014" i="2" s="1"/>
  <c r="V3013" i="2"/>
  <c r="U3013" i="2"/>
  <c r="T3013" i="2"/>
  <c r="S3013" i="2"/>
  <c r="R3013" i="2" a="1"/>
  <c r="R3013" i="2" s="1"/>
  <c r="Q3013" i="2" a="1"/>
  <c r="Q3013" i="2" s="1"/>
  <c r="P3013" i="2"/>
  <c r="O3013" i="2"/>
  <c r="M3013" i="2"/>
  <c r="K3013" i="2"/>
  <c r="J3013" i="2" a="1"/>
  <c r="J3013" i="2" s="1"/>
  <c r="V3012" i="2"/>
  <c r="U3012" i="2"/>
  <c r="T3012" i="2"/>
  <c r="S3012" i="2"/>
  <c r="R3012" i="2" a="1"/>
  <c r="R3012" i="2" s="1"/>
  <c r="Q3012" i="2" a="1"/>
  <c r="Q3012" i="2" s="1"/>
  <c r="P3012" i="2"/>
  <c r="O3012" i="2"/>
  <c r="M3012" i="2"/>
  <c r="K3012" i="2"/>
  <c r="J3012" i="2" a="1"/>
  <c r="J3012" i="2" s="1"/>
  <c r="V3011" i="2"/>
  <c r="U3011" i="2"/>
  <c r="T3011" i="2"/>
  <c r="S3011" i="2"/>
  <c r="R3011" i="2" a="1"/>
  <c r="R3011" i="2" s="1"/>
  <c r="Q3011" i="2" a="1"/>
  <c r="Q3011" i="2" s="1"/>
  <c r="P3011" i="2"/>
  <c r="O3011" i="2"/>
  <c r="M3011" i="2"/>
  <c r="K3011" i="2"/>
  <c r="J3011" i="2" a="1"/>
  <c r="J3011" i="2" s="1"/>
  <c r="V3010" i="2"/>
  <c r="U3010" i="2"/>
  <c r="T3010" i="2"/>
  <c r="S3010" i="2"/>
  <c r="R3010" i="2" a="1"/>
  <c r="R3010" i="2" s="1"/>
  <c r="Q3010" i="2" a="1"/>
  <c r="Q3010" i="2" s="1"/>
  <c r="P3010" i="2"/>
  <c r="O3010" i="2"/>
  <c r="M3010" i="2"/>
  <c r="K3010" i="2"/>
  <c r="J3010" i="2" a="1"/>
  <c r="J3010" i="2" s="1"/>
  <c r="V3009" i="2"/>
  <c r="U3009" i="2"/>
  <c r="T3009" i="2"/>
  <c r="S3009" i="2"/>
  <c r="R3009" i="2" a="1"/>
  <c r="R3009" i="2" s="1"/>
  <c r="Q3009" i="2" a="1"/>
  <c r="Q3009" i="2" s="1"/>
  <c r="P3009" i="2"/>
  <c r="O3009" i="2"/>
  <c r="M3009" i="2"/>
  <c r="K3009" i="2"/>
  <c r="J3009" i="2" a="1"/>
  <c r="J3009" i="2" s="1"/>
  <c r="V3008" i="2"/>
  <c r="U3008" i="2"/>
  <c r="T3008" i="2"/>
  <c r="S3008" i="2"/>
  <c r="R3008" i="2" a="1"/>
  <c r="R3008" i="2" s="1"/>
  <c r="Q3008" i="2" a="1"/>
  <c r="Q3008" i="2" s="1"/>
  <c r="P3008" i="2"/>
  <c r="O3008" i="2"/>
  <c r="M3008" i="2"/>
  <c r="K3008" i="2"/>
  <c r="J3008" i="2" a="1"/>
  <c r="J3008" i="2" s="1"/>
  <c r="V3007" i="2"/>
  <c r="U3007" i="2"/>
  <c r="T3007" i="2"/>
  <c r="S3007" i="2"/>
  <c r="R3007" i="2" a="1"/>
  <c r="R3007" i="2" s="1"/>
  <c r="Q3007" i="2" a="1"/>
  <c r="Q3007" i="2" s="1"/>
  <c r="P3007" i="2"/>
  <c r="O3007" i="2"/>
  <c r="M3007" i="2"/>
  <c r="K3007" i="2"/>
  <c r="J3007" i="2" a="1"/>
  <c r="J3007" i="2" s="1"/>
  <c r="V3006" i="2"/>
  <c r="U3006" i="2"/>
  <c r="T3006" i="2"/>
  <c r="S3006" i="2"/>
  <c r="R3006" i="2" a="1"/>
  <c r="R3006" i="2" s="1"/>
  <c r="Q3006" i="2" a="1"/>
  <c r="Q3006" i="2" s="1"/>
  <c r="P3006" i="2"/>
  <c r="O3006" i="2"/>
  <c r="M3006" i="2"/>
  <c r="K3006" i="2"/>
  <c r="J3006" i="2" a="1"/>
  <c r="J3006" i="2" s="1"/>
  <c r="V3005" i="2"/>
  <c r="U3005" i="2"/>
  <c r="T3005" i="2"/>
  <c r="S3005" i="2"/>
  <c r="R3005" i="2" a="1"/>
  <c r="R3005" i="2" s="1"/>
  <c r="Q3005" i="2" a="1"/>
  <c r="Q3005" i="2" s="1"/>
  <c r="P3005" i="2"/>
  <c r="O3005" i="2"/>
  <c r="M3005" i="2"/>
  <c r="K3005" i="2"/>
  <c r="J3005" i="2" a="1"/>
  <c r="J3005" i="2" s="1"/>
  <c r="V3004" i="2"/>
  <c r="U3004" i="2"/>
  <c r="T3004" i="2"/>
  <c r="S3004" i="2"/>
  <c r="R3004" i="2" a="1"/>
  <c r="R3004" i="2" s="1"/>
  <c r="Q3004" i="2" a="1"/>
  <c r="Q3004" i="2" s="1"/>
  <c r="P3004" i="2"/>
  <c r="O3004" i="2"/>
  <c r="M3004" i="2"/>
  <c r="K3004" i="2"/>
  <c r="J3004" i="2" a="1"/>
  <c r="J3004" i="2" s="1"/>
  <c r="V3003" i="2"/>
  <c r="U3003" i="2"/>
  <c r="T3003" i="2"/>
  <c r="S3003" i="2"/>
  <c r="R3003" i="2" a="1"/>
  <c r="R3003" i="2" s="1"/>
  <c r="Q3003" i="2" a="1"/>
  <c r="Q3003" i="2" s="1"/>
  <c r="P3003" i="2"/>
  <c r="O3003" i="2"/>
  <c r="M3003" i="2"/>
  <c r="K3003" i="2"/>
  <c r="J3003" i="2" a="1"/>
  <c r="J3003" i="2" s="1"/>
  <c r="V3002" i="2"/>
  <c r="U3002" i="2"/>
  <c r="T3002" i="2"/>
  <c r="S3002" i="2"/>
  <c r="R3002" i="2" a="1"/>
  <c r="R3002" i="2" s="1"/>
  <c r="Q3002" i="2" a="1"/>
  <c r="Q3002" i="2" s="1"/>
  <c r="P3002" i="2"/>
  <c r="O3002" i="2"/>
  <c r="M3002" i="2"/>
  <c r="K3002" i="2"/>
  <c r="J3002" i="2" a="1"/>
  <c r="J3002" i="2" s="1"/>
  <c r="V3001" i="2"/>
  <c r="U3001" i="2"/>
  <c r="T3001" i="2"/>
  <c r="S3001" i="2"/>
  <c r="R3001" i="2" a="1"/>
  <c r="R3001" i="2" s="1"/>
  <c r="Q3001" i="2" a="1"/>
  <c r="Q3001" i="2" s="1"/>
  <c r="P3001" i="2"/>
  <c r="O3001" i="2"/>
  <c r="M3001" i="2"/>
  <c r="K3001" i="2"/>
  <c r="J3001" i="2" a="1"/>
  <c r="J3001" i="2" s="1"/>
  <c r="V3000" i="2"/>
  <c r="U3000" i="2"/>
  <c r="T3000" i="2"/>
  <c r="S3000" i="2"/>
  <c r="R3000" i="2" a="1"/>
  <c r="R3000" i="2" s="1"/>
  <c r="Q3000" i="2" a="1"/>
  <c r="Q3000" i="2" s="1"/>
  <c r="P3000" i="2"/>
  <c r="O3000" i="2"/>
  <c r="M3000" i="2"/>
  <c r="K3000" i="2"/>
  <c r="J3000" i="2" a="1"/>
  <c r="J3000" i="2" s="1"/>
  <c r="V2999" i="2"/>
  <c r="U2999" i="2"/>
  <c r="T2999" i="2"/>
  <c r="S2999" i="2"/>
  <c r="R2999" i="2" a="1"/>
  <c r="R2999" i="2" s="1"/>
  <c r="Q2999" i="2" a="1"/>
  <c r="Q2999" i="2" s="1"/>
  <c r="P2999" i="2"/>
  <c r="O2999" i="2"/>
  <c r="M2999" i="2"/>
  <c r="K2999" i="2"/>
  <c r="J2999" i="2" a="1"/>
  <c r="J2999" i="2" s="1"/>
  <c r="V2998" i="2"/>
  <c r="U2998" i="2"/>
  <c r="T2998" i="2"/>
  <c r="S2998" i="2"/>
  <c r="R2998" i="2" a="1"/>
  <c r="R2998" i="2" s="1"/>
  <c r="Q2998" i="2" a="1"/>
  <c r="Q2998" i="2" s="1"/>
  <c r="P2998" i="2"/>
  <c r="O2998" i="2"/>
  <c r="M2998" i="2"/>
  <c r="K2998" i="2"/>
  <c r="J2998" i="2" a="1"/>
  <c r="J2998" i="2" s="1"/>
  <c r="V2997" i="2"/>
  <c r="U2997" i="2"/>
  <c r="T2997" i="2"/>
  <c r="S2997" i="2"/>
  <c r="R2997" i="2" a="1"/>
  <c r="R2997" i="2" s="1"/>
  <c r="Q2997" i="2" a="1"/>
  <c r="Q2997" i="2" s="1"/>
  <c r="P2997" i="2"/>
  <c r="O2997" i="2"/>
  <c r="M2997" i="2"/>
  <c r="K2997" i="2"/>
  <c r="J2997" i="2" a="1"/>
  <c r="J2997" i="2" s="1"/>
  <c r="V2996" i="2"/>
  <c r="U2996" i="2"/>
  <c r="T2996" i="2"/>
  <c r="S2996" i="2"/>
  <c r="R2996" i="2" a="1"/>
  <c r="R2996" i="2" s="1"/>
  <c r="Q2996" i="2" a="1"/>
  <c r="Q2996" i="2" s="1"/>
  <c r="P2996" i="2"/>
  <c r="O2996" i="2"/>
  <c r="M2996" i="2"/>
  <c r="K2996" i="2"/>
  <c r="J2996" i="2" a="1"/>
  <c r="J2996" i="2" s="1"/>
  <c r="V2995" i="2"/>
  <c r="U2995" i="2"/>
  <c r="T2995" i="2"/>
  <c r="S2995" i="2"/>
  <c r="R2995" i="2" a="1"/>
  <c r="R2995" i="2" s="1"/>
  <c r="Q2995" i="2" a="1"/>
  <c r="Q2995" i="2" s="1"/>
  <c r="P2995" i="2"/>
  <c r="O2995" i="2"/>
  <c r="M2995" i="2"/>
  <c r="K2995" i="2"/>
  <c r="J2995" i="2" a="1"/>
  <c r="J2995" i="2" s="1"/>
  <c r="V2994" i="2"/>
  <c r="U2994" i="2"/>
  <c r="T2994" i="2"/>
  <c r="S2994" i="2"/>
  <c r="R2994" i="2" a="1"/>
  <c r="R2994" i="2" s="1"/>
  <c r="Q2994" i="2" a="1"/>
  <c r="Q2994" i="2" s="1"/>
  <c r="P2994" i="2"/>
  <c r="O2994" i="2"/>
  <c r="M2994" i="2"/>
  <c r="K2994" i="2"/>
  <c r="J2994" i="2" a="1"/>
  <c r="J2994" i="2" s="1"/>
  <c r="V2993" i="2"/>
  <c r="U2993" i="2"/>
  <c r="T2993" i="2"/>
  <c r="S2993" i="2"/>
  <c r="R2993" i="2" a="1"/>
  <c r="R2993" i="2" s="1"/>
  <c r="Q2993" i="2" a="1"/>
  <c r="Q2993" i="2" s="1"/>
  <c r="P2993" i="2"/>
  <c r="O2993" i="2"/>
  <c r="M2993" i="2"/>
  <c r="K2993" i="2"/>
  <c r="J2993" i="2" a="1"/>
  <c r="J2993" i="2" s="1"/>
  <c r="V2992" i="2"/>
  <c r="U2992" i="2"/>
  <c r="T2992" i="2"/>
  <c r="S2992" i="2"/>
  <c r="R2992" i="2" a="1"/>
  <c r="R2992" i="2" s="1"/>
  <c r="Q2992" i="2" a="1"/>
  <c r="Q2992" i="2" s="1"/>
  <c r="P2992" i="2"/>
  <c r="O2992" i="2"/>
  <c r="M2992" i="2"/>
  <c r="K2992" i="2"/>
  <c r="J2992" i="2" a="1"/>
  <c r="J2992" i="2" s="1"/>
  <c r="V2991" i="2"/>
  <c r="U2991" i="2"/>
  <c r="T2991" i="2"/>
  <c r="S2991" i="2"/>
  <c r="R2991" i="2" a="1"/>
  <c r="R2991" i="2" s="1"/>
  <c r="Q2991" i="2" a="1"/>
  <c r="Q2991" i="2" s="1"/>
  <c r="P2991" i="2"/>
  <c r="O2991" i="2"/>
  <c r="M2991" i="2"/>
  <c r="K2991" i="2"/>
  <c r="J2991" i="2" a="1"/>
  <c r="J2991" i="2" s="1"/>
  <c r="V2990" i="2"/>
  <c r="U2990" i="2"/>
  <c r="T2990" i="2"/>
  <c r="S2990" i="2"/>
  <c r="R2990" i="2" a="1"/>
  <c r="R2990" i="2" s="1"/>
  <c r="Q2990" i="2" a="1"/>
  <c r="Q2990" i="2" s="1"/>
  <c r="P2990" i="2"/>
  <c r="O2990" i="2"/>
  <c r="M2990" i="2"/>
  <c r="K2990" i="2"/>
  <c r="J2990" i="2" a="1"/>
  <c r="J2990" i="2" s="1"/>
  <c r="V2989" i="2"/>
  <c r="U2989" i="2"/>
  <c r="T2989" i="2"/>
  <c r="S2989" i="2"/>
  <c r="R2989" i="2" a="1"/>
  <c r="R2989" i="2" s="1"/>
  <c r="Q2989" i="2" a="1"/>
  <c r="Q2989" i="2" s="1"/>
  <c r="P2989" i="2"/>
  <c r="O2989" i="2"/>
  <c r="M2989" i="2"/>
  <c r="K2989" i="2"/>
  <c r="J2989" i="2" a="1"/>
  <c r="J2989" i="2" s="1"/>
  <c r="V2988" i="2"/>
  <c r="U2988" i="2"/>
  <c r="T2988" i="2"/>
  <c r="S2988" i="2"/>
  <c r="R2988" i="2" a="1"/>
  <c r="R2988" i="2" s="1"/>
  <c r="Q2988" i="2" a="1"/>
  <c r="Q2988" i="2" s="1"/>
  <c r="P2988" i="2"/>
  <c r="O2988" i="2"/>
  <c r="M2988" i="2"/>
  <c r="K2988" i="2"/>
  <c r="J2988" i="2" a="1"/>
  <c r="J2988" i="2" s="1"/>
  <c r="V2987" i="2"/>
  <c r="U2987" i="2"/>
  <c r="T2987" i="2"/>
  <c r="S2987" i="2"/>
  <c r="R2987" i="2" a="1"/>
  <c r="R2987" i="2" s="1"/>
  <c r="Q2987" i="2" a="1"/>
  <c r="Q2987" i="2" s="1"/>
  <c r="P2987" i="2"/>
  <c r="O2987" i="2"/>
  <c r="M2987" i="2"/>
  <c r="K2987" i="2"/>
  <c r="J2987" i="2" a="1"/>
  <c r="J2987" i="2" s="1"/>
  <c r="V2986" i="2"/>
  <c r="U2986" i="2"/>
  <c r="T2986" i="2"/>
  <c r="S2986" i="2"/>
  <c r="R2986" i="2" a="1"/>
  <c r="R2986" i="2" s="1"/>
  <c r="Q2986" i="2" a="1"/>
  <c r="Q2986" i="2" s="1"/>
  <c r="P2986" i="2"/>
  <c r="O2986" i="2"/>
  <c r="M2986" i="2"/>
  <c r="K2986" i="2"/>
  <c r="J2986" i="2" a="1"/>
  <c r="J2986" i="2" s="1"/>
  <c r="V2985" i="2"/>
  <c r="U2985" i="2"/>
  <c r="T2985" i="2"/>
  <c r="S2985" i="2"/>
  <c r="R2985" i="2" a="1"/>
  <c r="R2985" i="2" s="1"/>
  <c r="Q2985" i="2" a="1"/>
  <c r="Q2985" i="2" s="1"/>
  <c r="P2985" i="2"/>
  <c r="O2985" i="2"/>
  <c r="M2985" i="2"/>
  <c r="K2985" i="2"/>
  <c r="J2985" i="2" a="1"/>
  <c r="J2985" i="2" s="1"/>
  <c r="V2984" i="2"/>
  <c r="U2984" i="2"/>
  <c r="T2984" i="2"/>
  <c r="S2984" i="2"/>
  <c r="R2984" i="2" a="1"/>
  <c r="R2984" i="2" s="1"/>
  <c r="Q2984" i="2" a="1"/>
  <c r="Q2984" i="2" s="1"/>
  <c r="P2984" i="2"/>
  <c r="O2984" i="2"/>
  <c r="M2984" i="2"/>
  <c r="K2984" i="2"/>
  <c r="J2984" i="2" a="1"/>
  <c r="J2984" i="2" s="1"/>
  <c r="V2983" i="2"/>
  <c r="U2983" i="2"/>
  <c r="T2983" i="2"/>
  <c r="S2983" i="2"/>
  <c r="R2983" i="2" a="1"/>
  <c r="R2983" i="2" s="1"/>
  <c r="Q2983" i="2" a="1"/>
  <c r="Q2983" i="2" s="1"/>
  <c r="P2983" i="2"/>
  <c r="O2983" i="2"/>
  <c r="M2983" i="2"/>
  <c r="K2983" i="2"/>
  <c r="J2983" i="2" a="1"/>
  <c r="J2983" i="2" s="1"/>
  <c r="V2982" i="2"/>
  <c r="U2982" i="2"/>
  <c r="T2982" i="2"/>
  <c r="S2982" i="2"/>
  <c r="R2982" i="2" a="1"/>
  <c r="R2982" i="2" s="1"/>
  <c r="Q2982" i="2" a="1"/>
  <c r="Q2982" i="2" s="1"/>
  <c r="P2982" i="2"/>
  <c r="O2982" i="2"/>
  <c r="M2982" i="2"/>
  <c r="K2982" i="2"/>
  <c r="J2982" i="2" a="1"/>
  <c r="J2982" i="2" s="1"/>
  <c r="V2981" i="2"/>
  <c r="U2981" i="2"/>
  <c r="T2981" i="2"/>
  <c r="S2981" i="2"/>
  <c r="R2981" i="2" a="1"/>
  <c r="R2981" i="2" s="1"/>
  <c r="Q2981" i="2" a="1"/>
  <c r="Q2981" i="2" s="1"/>
  <c r="P2981" i="2"/>
  <c r="O2981" i="2"/>
  <c r="M2981" i="2"/>
  <c r="K2981" i="2"/>
  <c r="J2981" i="2" a="1"/>
  <c r="J2981" i="2" s="1"/>
  <c r="V2980" i="2"/>
  <c r="U2980" i="2"/>
  <c r="T2980" i="2"/>
  <c r="S2980" i="2"/>
  <c r="R2980" i="2" a="1"/>
  <c r="R2980" i="2" s="1"/>
  <c r="Q2980" i="2" a="1"/>
  <c r="Q2980" i="2" s="1"/>
  <c r="P2980" i="2"/>
  <c r="O2980" i="2"/>
  <c r="M2980" i="2"/>
  <c r="K2980" i="2"/>
  <c r="J2980" i="2" a="1"/>
  <c r="J2980" i="2" s="1"/>
  <c r="V2979" i="2"/>
  <c r="U2979" i="2"/>
  <c r="T2979" i="2"/>
  <c r="S2979" i="2"/>
  <c r="R2979" i="2" a="1"/>
  <c r="R2979" i="2" s="1"/>
  <c r="Q2979" i="2" a="1"/>
  <c r="Q2979" i="2" s="1"/>
  <c r="P2979" i="2"/>
  <c r="O2979" i="2"/>
  <c r="M2979" i="2"/>
  <c r="K2979" i="2"/>
  <c r="J2979" i="2" a="1"/>
  <c r="J2979" i="2" s="1"/>
  <c r="V2978" i="2"/>
  <c r="U2978" i="2"/>
  <c r="T2978" i="2"/>
  <c r="S2978" i="2"/>
  <c r="R2978" i="2" a="1"/>
  <c r="R2978" i="2" s="1"/>
  <c r="Q2978" i="2" a="1"/>
  <c r="Q2978" i="2" s="1"/>
  <c r="P2978" i="2"/>
  <c r="O2978" i="2"/>
  <c r="M2978" i="2"/>
  <c r="K2978" i="2"/>
  <c r="J2978" i="2" a="1"/>
  <c r="J2978" i="2" s="1"/>
  <c r="V2977" i="2"/>
  <c r="U2977" i="2"/>
  <c r="T2977" i="2"/>
  <c r="S2977" i="2"/>
  <c r="R2977" i="2" a="1"/>
  <c r="R2977" i="2" s="1"/>
  <c r="Q2977" i="2" a="1"/>
  <c r="Q2977" i="2" s="1"/>
  <c r="P2977" i="2"/>
  <c r="O2977" i="2"/>
  <c r="M2977" i="2"/>
  <c r="K2977" i="2"/>
  <c r="J2977" i="2" a="1"/>
  <c r="J2977" i="2" s="1"/>
  <c r="V2976" i="2"/>
  <c r="U2976" i="2"/>
  <c r="T2976" i="2"/>
  <c r="S2976" i="2"/>
  <c r="R2976" i="2" a="1"/>
  <c r="R2976" i="2" s="1"/>
  <c r="Q2976" i="2" a="1"/>
  <c r="Q2976" i="2" s="1"/>
  <c r="P2976" i="2"/>
  <c r="O2976" i="2"/>
  <c r="M2976" i="2"/>
  <c r="K2976" i="2"/>
  <c r="J2976" i="2" a="1"/>
  <c r="J2976" i="2" s="1"/>
  <c r="V2975" i="2"/>
  <c r="U2975" i="2"/>
  <c r="T2975" i="2"/>
  <c r="S2975" i="2"/>
  <c r="R2975" i="2" a="1"/>
  <c r="R2975" i="2" s="1"/>
  <c r="Q2975" i="2" a="1"/>
  <c r="Q2975" i="2" s="1"/>
  <c r="P2975" i="2"/>
  <c r="O2975" i="2"/>
  <c r="M2975" i="2"/>
  <c r="K2975" i="2"/>
  <c r="J2975" i="2" a="1"/>
  <c r="J2975" i="2" s="1"/>
  <c r="V2974" i="2"/>
  <c r="U2974" i="2"/>
  <c r="T2974" i="2"/>
  <c r="S2974" i="2"/>
  <c r="R2974" i="2" a="1"/>
  <c r="R2974" i="2" s="1"/>
  <c r="Q2974" i="2"/>
  <c r="Q2974" i="2" a="1"/>
  <c r="P2974" i="2"/>
  <c r="O2974" i="2"/>
  <c r="M2974" i="2"/>
  <c r="K2974" i="2"/>
  <c r="J2974" i="2" a="1"/>
  <c r="J2974" i="2" s="1"/>
  <c r="V2973" i="2"/>
  <c r="U2973" i="2"/>
  <c r="T2973" i="2"/>
  <c r="S2973" i="2"/>
  <c r="R2973" i="2" a="1"/>
  <c r="R2973" i="2" s="1"/>
  <c r="Q2973" i="2" a="1"/>
  <c r="Q2973" i="2" s="1"/>
  <c r="P2973" i="2"/>
  <c r="O2973" i="2"/>
  <c r="M2973" i="2"/>
  <c r="K2973" i="2"/>
  <c r="J2973" i="2" a="1"/>
  <c r="J2973" i="2" s="1"/>
  <c r="V2972" i="2"/>
  <c r="U2972" i="2"/>
  <c r="T2972" i="2"/>
  <c r="S2972" i="2"/>
  <c r="R2972" i="2" a="1"/>
  <c r="R2972" i="2" s="1"/>
  <c r="Q2972" i="2" a="1"/>
  <c r="Q2972" i="2" s="1"/>
  <c r="P2972" i="2"/>
  <c r="O2972" i="2"/>
  <c r="M2972" i="2"/>
  <c r="K2972" i="2"/>
  <c r="J2972" i="2" a="1"/>
  <c r="J2972" i="2" s="1"/>
  <c r="V2971" i="2"/>
  <c r="U2971" i="2"/>
  <c r="T2971" i="2"/>
  <c r="S2971" i="2"/>
  <c r="R2971" i="2" a="1"/>
  <c r="R2971" i="2" s="1"/>
  <c r="Q2971" i="2" a="1"/>
  <c r="Q2971" i="2" s="1"/>
  <c r="P2971" i="2"/>
  <c r="O2971" i="2"/>
  <c r="M2971" i="2"/>
  <c r="K2971" i="2"/>
  <c r="J2971" i="2" a="1"/>
  <c r="J2971" i="2" s="1"/>
  <c r="V2970" i="2"/>
  <c r="U2970" i="2"/>
  <c r="T2970" i="2"/>
  <c r="S2970" i="2"/>
  <c r="R2970" i="2" a="1"/>
  <c r="R2970" i="2" s="1"/>
  <c r="Q2970" i="2" a="1"/>
  <c r="Q2970" i="2" s="1"/>
  <c r="P2970" i="2"/>
  <c r="O2970" i="2"/>
  <c r="M2970" i="2"/>
  <c r="K2970" i="2"/>
  <c r="J2970" i="2" a="1"/>
  <c r="J2970" i="2" s="1"/>
  <c r="V2969" i="2"/>
  <c r="U2969" i="2"/>
  <c r="T2969" i="2"/>
  <c r="S2969" i="2"/>
  <c r="R2969" i="2" a="1"/>
  <c r="R2969" i="2" s="1"/>
  <c r="Q2969" i="2" a="1"/>
  <c r="Q2969" i="2" s="1"/>
  <c r="P2969" i="2"/>
  <c r="O2969" i="2"/>
  <c r="M2969" i="2"/>
  <c r="K2969" i="2"/>
  <c r="J2969" i="2" a="1"/>
  <c r="J2969" i="2" s="1"/>
  <c r="V2968" i="2"/>
  <c r="U2968" i="2"/>
  <c r="T2968" i="2"/>
  <c r="S2968" i="2"/>
  <c r="R2968" i="2" a="1"/>
  <c r="R2968" i="2" s="1"/>
  <c r="Q2968" i="2" a="1"/>
  <c r="Q2968" i="2" s="1"/>
  <c r="P2968" i="2"/>
  <c r="O2968" i="2"/>
  <c r="M2968" i="2"/>
  <c r="K2968" i="2"/>
  <c r="J2968" i="2" a="1"/>
  <c r="J2968" i="2" s="1"/>
  <c r="V2967" i="2"/>
  <c r="U2967" i="2"/>
  <c r="T2967" i="2"/>
  <c r="S2967" i="2"/>
  <c r="R2967" i="2" a="1"/>
  <c r="R2967" i="2" s="1"/>
  <c r="Q2967" i="2" a="1"/>
  <c r="Q2967" i="2" s="1"/>
  <c r="P2967" i="2"/>
  <c r="O2967" i="2"/>
  <c r="M2967" i="2"/>
  <c r="K2967" i="2"/>
  <c r="J2967" i="2" a="1"/>
  <c r="J2967" i="2" s="1"/>
  <c r="V2966" i="2"/>
  <c r="U2966" i="2"/>
  <c r="T2966" i="2"/>
  <c r="S2966" i="2"/>
  <c r="R2966" i="2" a="1"/>
  <c r="R2966" i="2" s="1"/>
  <c r="Q2966" i="2" a="1"/>
  <c r="Q2966" i="2" s="1"/>
  <c r="P2966" i="2"/>
  <c r="O2966" i="2"/>
  <c r="M2966" i="2"/>
  <c r="K2966" i="2"/>
  <c r="J2966" i="2" a="1"/>
  <c r="J2966" i="2" s="1"/>
  <c r="V2965" i="2"/>
  <c r="U2965" i="2"/>
  <c r="T2965" i="2"/>
  <c r="S2965" i="2"/>
  <c r="R2965" i="2" a="1"/>
  <c r="R2965" i="2" s="1"/>
  <c r="Q2965" i="2" a="1"/>
  <c r="Q2965" i="2" s="1"/>
  <c r="P2965" i="2"/>
  <c r="O2965" i="2"/>
  <c r="M2965" i="2"/>
  <c r="K2965" i="2"/>
  <c r="J2965" i="2" a="1"/>
  <c r="J2965" i="2" s="1"/>
  <c r="V2964" i="2"/>
  <c r="U2964" i="2"/>
  <c r="T2964" i="2"/>
  <c r="S2964" i="2"/>
  <c r="R2964" i="2" a="1"/>
  <c r="R2964" i="2" s="1"/>
  <c r="Q2964" i="2" a="1"/>
  <c r="Q2964" i="2" s="1"/>
  <c r="P2964" i="2"/>
  <c r="O2964" i="2"/>
  <c r="M2964" i="2"/>
  <c r="K2964" i="2"/>
  <c r="J2964" i="2" a="1"/>
  <c r="J2964" i="2" s="1"/>
  <c r="V2963" i="2"/>
  <c r="U2963" i="2"/>
  <c r="T2963" i="2"/>
  <c r="S2963" i="2"/>
  <c r="R2963" i="2" a="1"/>
  <c r="R2963" i="2" s="1"/>
  <c r="Q2963" i="2" a="1"/>
  <c r="Q2963" i="2" s="1"/>
  <c r="P2963" i="2"/>
  <c r="O2963" i="2"/>
  <c r="M2963" i="2"/>
  <c r="K2963" i="2"/>
  <c r="J2963" i="2" a="1"/>
  <c r="J2963" i="2" s="1"/>
  <c r="V2962" i="2"/>
  <c r="U2962" i="2"/>
  <c r="T2962" i="2"/>
  <c r="S2962" i="2"/>
  <c r="R2962" i="2" a="1"/>
  <c r="R2962" i="2" s="1"/>
  <c r="Q2962" i="2" a="1"/>
  <c r="Q2962" i="2" s="1"/>
  <c r="P2962" i="2"/>
  <c r="O2962" i="2"/>
  <c r="M2962" i="2"/>
  <c r="K2962" i="2"/>
  <c r="J2962" i="2" a="1"/>
  <c r="J2962" i="2" s="1"/>
  <c r="V2961" i="2"/>
  <c r="U2961" i="2"/>
  <c r="T2961" i="2"/>
  <c r="S2961" i="2"/>
  <c r="R2961" i="2" a="1"/>
  <c r="R2961" i="2" s="1"/>
  <c r="Q2961" i="2" a="1"/>
  <c r="Q2961" i="2" s="1"/>
  <c r="P2961" i="2"/>
  <c r="O2961" i="2"/>
  <c r="M2961" i="2"/>
  <c r="K2961" i="2"/>
  <c r="J2961" i="2" a="1"/>
  <c r="J2961" i="2" s="1"/>
  <c r="V2960" i="2"/>
  <c r="U2960" i="2"/>
  <c r="T2960" i="2"/>
  <c r="S2960" i="2"/>
  <c r="R2960" i="2" a="1"/>
  <c r="R2960" i="2" s="1"/>
  <c r="Q2960" i="2" a="1"/>
  <c r="Q2960" i="2" s="1"/>
  <c r="P2960" i="2"/>
  <c r="O2960" i="2"/>
  <c r="M2960" i="2"/>
  <c r="K2960" i="2"/>
  <c r="J2960" i="2" a="1"/>
  <c r="J2960" i="2" s="1"/>
  <c r="V2959" i="2"/>
  <c r="U2959" i="2"/>
  <c r="T2959" i="2"/>
  <c r="S2959" i="2"/>
  <c r="R2959" i="2" a="1"/>
  <c r="R2959" i="2" s="1"/>
  <c r="Q2959" i="2" a="1"/>
  <c r="Q2959" i="2" s="1"/>
  <c r="P2959" i="2"/>
  <c r="O2959" i="2"/>
  <c r="M2959" i="2"/>
  <c r="K2959" i="2"/>
  <c r="J2959" i="2" a="1"/>
  <c r="J2959" i="2" s="1"/>
  <c r="V2958" i="2"/>
  <c r="U2958" i="2"/>
  <c r="T2958" i="2"/>
  <c r="S2958" i="2"/>
  <c r="R2958" i="2" a="1"/>
  <c r="R2958" i="2" s="1"/>
  <c r="Q2958" i="2" a="1"/>
  <c r="Q2958" i="2" s="1"/>
  <c r="P2958" i="2"/>
  <c r="O2958" i="2"/>
  <c r="M2958" i="2"/>
  <c r="K2958" i="2"/>
  <c r="J2958" i="2" a="1"/>
  <c r="J2958" i="2" s="1"/>
  <c r="V2957" i="2"/>
  <c r="U2957" i="2"/>
  <c r="T2957" i="2"/>
  <c r="S2957" i="2"/>
  <c r="R2957" i="2" a="1"/>
  <c r="R2957" i="2" s="1"/>
  <c r="Q2957" i="2" a="1"/>
  <c r="Q2957" i="2" s="1"/>
  <c r="P2957" i="2"/>
  <c r="O2957" i="2"/>
  <c r="M2957" i="2"/>
  <c r="K2957" i="2"/>
  <c r="J2957" i="2" a="1"/>
  <c r="J2957" i="2" s="1"/>
  <c r="V2956" i="2"/>
  <c r="U2956" i="2"/>
  <c r="T2956" i="2"/>
  <c r="S2956" i="2"/>
  <c r="R2956" i="2" a="1"/>
  <c r="R2956" i="2" s="1"/>
  <c r="Q2956" i="2" a="1"/>
  <c r="Q2956" i="2" s="1"/>
  <c r="P2956" i="2"/>
  <c r="O2956" i="2"/>
  <c r="M2956" i="2"/>
  <c r="K2956" i="2"/>
  <c r="J2956" i="2" a="1"/>
  <c r="J2956" i="2" s="1"/>
  <c r="V2955" i="2"/>
  <c r="U2955" i="2"/>
  <c r="T2955" i="2"/>
  <c r="S2955" i="2"/>
  <c r="R2955" i="2" a="1"/>
  <c r="R2955" i="2" s="1"/>
  <c r="Q2955" i="2"/>
  <c r="Q2955" i="2" a="1"/>
  <c r="P2955" i="2"/>
  <c r="O2955" i="2"/>
  <c r="M2955" i="2"/>
  <c r="K2955" i="2"/>
  <c r="J2955" i="2" a="1"/>
  <c r="J2955" i="2" s="1"/>
  <c r="V2954" i="2"/>
  <c r="U2954" i="2"/>
  <c r="T2954" i="2"/>
  <c r="S2954" i="2"/>
  <c r="R2954" i="2" a="1"/>
  <c r="R2954" i="2" s="1"/>
  <c r="Q2954" i="2" a="1"/>
  <c r="Q2954" i="2" s="1"/>
  <c r="P2954" i="2"/>
  <c r="O2954" i="2"/>
  <c r="M2954" i="2"/>
  <c r="K2954" i="2"/>
  <c r="J2954" i="2" a="1"/>
  <c r="J2954" i="2" s="1"/>
  <c r="V2953" i="2"/>
  <c r="U2953" i="2"/>
  <c r="T2953" i="2"/>
  <c r="S2953" i="2"/>
  <c r="R2953" i="2" a="1"/>
  <c r="R2953" i="2" s="1"/>
  <c r="Q2953" i="2" a="1"/>
  <c r="Q2953" i="2" s="1"/>
  <c r="P2953" i="2"/>
  <c r="O2953" i="2"/>
  <c r="M2953" i="2"/>
  <c r="K2953" i="2"/>
  <c r="J2953" i="2" a="1"/>
  <c r="J2953" i="2" s="1"/>
  <c r="V2952" i="2"/>
  <c r="U2952" i="2"/>
  <c r="T2952" i="2"/>
  <c r="S2952" i="2"/>
  <c r="R2952" i="2" a="1"/>
  <c r="R2952" i="2" s="1"/>
  <c r="Q2952" i="2" a="1"/>
  <c r="Q2952" i="2" s="1"/>
  <c r="P2952" i="2"/>
  <c r="O2952" i="2"/>
  <c r="M2952" i="2"/>
  <c r="K2952" i="2"/>
  <c r="J2952" i="2" a="1"/>
  <c r="J2952" i="2" s="1"/>
  <c r="V2951" i="2"/>
  <c r="U2951" i="2"/>
  <c r="T2951" i="2"/>
  <c r="S2951" i="2"/>
  <c r="R2951" i="2" a="1"/>
  <c r="R2951" i="2" s="1"/>
  <c r="Q2951" i="2" a="1"/>
  <c r="Q2951" i="2" s="1"/>
  <c r="P2951" i="2"/>
  <c r="O2951" i="2"/>
  <c r="M2951" i="2"/>
  <c r="K2951" i="2"/>
  <c r="J2951" i="2" a="1"/>
  <c r="J2951" i="2" s="1"/>
  <c r="V2950" i="2"/>
  <c r="U2950" i="2"/>
  <c r="T2950" i="2"/>
  <c r="S2950" i="2"/>
  <c r="R2950" i="2" a="1"/>
  <c r="R2950" i="2" s="1"/>
  <c r="Q2950" i="2" a="1"/>
  <c r="Q2950" i="2" s="1"/>
  <c r="P2950" i="2"/>
  <c r="O2950" i="2"/>
  <c r="M2950" i="2"/>
  <c r="K2950" i="2"/>
  <c r="J2950" i="2" a="1"/>
  <c r="J2950" i="2" s="1"/>
  <c r="V2949" i="2"/>
  <c r="U2949" i="2"/>
  <c r="T2949" i="2"/>
  <c r="S2949" i="2"/>
  <c r="R2949" i="2" a="1"/>
  <c r="R2949" i="2" s="1"/>
  <c r="Q2949" i="2" a="1"/>
  <c r="Q2949" i="2" s="1"/>
  <c r="P2949" i="2"/>
  <c r="O2949" i="2"/>
  <c r="M2949" i="2"/>
  <c r="K2949" i="2"/>
  <c r="J2949" i="2" a="1"/>
  <c r="J2949" i="2" s="1"/>
  <c r="V2948" i="2"/>
  <c r="U2948" i="2"/>
  <c r="T2948" i="2"/>
  <c r="S2948" i="2"/>
  <c r="R2948" i="2" a="1"/>
  <c r="R2948" i="2" s="1"/>
  <c r="Q2948" i="2" a="1"/>
  <c r="Q2948" i="2" s="1"/>
  <c r="P2948" i="2"/>
  <c r="O2948" i="2"/>
  <c r="M2948" i="2"/>
  <c r="K2948" i="2"/>
  <c r="J2948" i="2" a="1"/>
  <c r="J2948" i="2" s="1"/>
  <c r="V2947" i="2"/>
  <c r="U2947" i="2"/>
  <c r="T2947" i="2"/>
  <c r="S2947" i="2"/>
  <c r="R2947" i="2" a="1"/>
  <c r="R2947" i="2" s="1"/>
  <c r="Q2947" i="2" a="1"/>
  <c r="Q2947" i="2" s="1"/>
  <c r="P2947" i="2"/>
  <c r="O2947" i="2"/>
  <c r="M2947" i="2"/>
  <c r="K2947" i="2"/>
  <c r="J2947" i="2" a="1"/>
  <c r="J2947" i="2" s="1"/>
  <c r="V2946" i="2"/>
  <c r="U2946" i="2"/>
  <c r="T2946" i="2"/>
  <c r="S2946" i="2"/>
  <c r="R2946" i="2" a="1"/>
  <c r="R2946" i="2" s="1"/>
  <c r="Q2946" i="2" a="1"/>
  <c r="Q2946" i="2" s="1"/>
  <c r="P2946" i="2"/>
  <c r="O2946" i="2"/>
  <c r="M2946" i="2"/>
  <c r="K2946" i="2"/>
  <c r="J2946" i="2" a="1"/>
  <c r="J2946" i="2" s="1"/>
  <c r="V2945" i="2"/>
  <c r="U2945" i="2"/>
  <c r="T2945" i="2"/>
  <c r="S2945" i="2"/>
  <c r="R2945" i="2" a="1"/>
  <c r="R2945" i="2" s="1"/>
  <c r="Q2945" i="2" a="1"/>
  <c r="Q2945" i="2" s="1"/>
  <c r="P2945" i="2"/>
  <c r="O2945" i="2"/>
  <c r="M2945" i="2"/>
  <c r="K2945" i="2"/>
  <c r="J2945" i="2" a="1"/>
  <c r="J2945" i="2" s="1"/>
  <c r="V2944" i="2"/>
  <c r="U2944" i="2"/>
  <c r="T2944" i="2"/>
  <c r="S2944" i="2"/>
  <c r="R2944" i="2" a="1"/>
  <c r="R2944" i="2" s="1"/>
  <c r="Q2944" i="2" a="1"/>
  <c r="Q2944" i="2" s="1"/>
  <c r="P2944" i="2"/>
  <c r="O2944" i="2"/>
  <c r="M2944" i="2"/>
  <c r="K2944" i="2"/>
  <c r="J2944" i="2" a="1"/>
  <c r="J2944" i="2" s="1"/>
  <c r="V2943" i="2"/>
  <c r="U2943" i="2"/>
  <c r="T2943" i="2"/>
  <c r="S2943" i="2"/>
  <c r="R2943" i="2" a="1"/>
  <c r="R2943" i="2" s="1"/>
  <c r="Q2943" i="2" a="1"/>
  <c r="Q2943" i="2" s="1"/>
  <c r="P2943" i="2"/>
  <c r="O2943" i="2"/>
  <c r="M2943" i="2"/>
  <c r="K2943" i="2"/>
  <c r="J2943" i="2" a="1"/>
  <c r="J2943" i="2" s="1"/>
  <c r="V2942" i="2"/>
  <c r="U2942" i="2"/>
  <c r="T2942" i="2"/>
  <c r="S2942" i="2"/>
  <c r="R2942" i="2" a="1"/>
  <c r="R2942" i="2" s="1"/>
  <c r="Q2942" i="2" a="1"/>
  <c r="Q2942" i="2" s="1"/>
  <c r="P2942" i="2"/>
  <c r="O2942" i="2"/>
  <c r="M2942" i="2"/>
  <c r="K2942" i="2"/>
  <c r="J2942" i="2" a="1"/>
  <c r="J2942" i="2" s="1"/>
  <c r="V2941" i="2"/>
  <c r="U2941" i="2"/>
  <c r="T2941" i="2"/>
  <c r="S2941" i="2"/>
  <c r="R2941" i="2" a="1"/>
  <c r="R2941" i="2" s="1"/>
  <c r="Q2941" i="2" a="1"/>
  <c r="Q2941" i="2" s="1"/>
  <c r="P2941" i="2"/>
  <c r="O2941" i="2"/>
  <c r="M2941" i="2"/>
  <c r="K2941" i="2"/>
  <c r="J2941" i="2" a="1"/>
  <c r="J2941" i="2" s="1"/>
  <c r="V2940" i="2"/>
  <c r="U2940" i="2"/>
  <c r="T2940" i="2"/>
  <c r="S2940" i="2"/>
  <c r="R2940" i="2" a="1"/>
  <c r="R2940" i="2" s="1"/>
  <c r="Q2940" i="2" a="1"/>
  <c r="Q2940" i="2" s="1"/>
  <c r="P2940" i="2"/>
  <c r="O2940" i="2"/>
  <c r="M2940" i="2"/>
  <c r="K2940" i="2"/>
  <c r="J2940" i="2" a="1"/>
  <c r="J2940" i="2" s="1"/>
  <c r="V2939" i="2"/>
  <c r="U2939" i="2"/>
  <c r="T2939" i="2"/>
  <c r="S2939" i="2"/>
  <c r="R2939" i="2" a="1"/>
  <c r="R2939" i="2" s="1"/>
  <c r="Q2939" i="2" a="1"/>
  <c r="Q2939" i="2" s="1"/>
  <c r="P2939" i="2"/>
  <c r="O2939" i="2"/>
  <c r="M2939" i="2"/>
  <c r="K2939" i="2"/>
  <c r="J2939" i="2" a="1"/>
  <c r="J2939" i="2" s="1"/>
  <c r="V2938" i="2"/>
  <c r="U2938" i="2"/>
  <c r="T2938" i="2"/>
  <c r="S2938" i="2"/>
  <c r="R2938" i="2" a="1"/>
  <c r="R2938" i="2" s="1"/>
  <c r="Q2938" i="2" a="1"/>
  <c r="Q2938" i="2" s="1"/>
  <c r="P2938" i="2"/>
  <c r="O2938" i="2"/>
  <c r="M2938" i="2"/>
  <c r="K2938" i="2"/>
  <c r="J2938" i="2" a="1"/>
  <c r="J2938" i="2" s="1"/>
  <c r="V2937" i="2"/>
  <c r="U2937" i="2"/>
  <c r="T2937" i="2"/>
  <c r="S2937" i="2"/>
  <c r="R2937" i="2" a="1"/>
  <c r="R2937" i="2" s="1"/>
  <c r="Q2937" i="2" a="1"/>
  <c r="Q2937" i="2" s="1"/>
  <c r="P2937" i="2"/>
  <c r="O2937" i="2"/>
  <c r="M2937" i="2"/>
  <c r="K2937" i="2"/>
  <c r="J2937" i="2" a="1"/>
  <c r="J2937" i="2" s="1"/>
  <c r="V2936" i="2"/>
  <c r="U2936" i="2"/>
  <c r="T2936" i="2"/>
  <c r="S2936" i="2"/>
  <c r="R2936" i="2" a="1"/>
  <c r="R2936" i="2" s="1"/>
  <c r="Q2936" i="2" a="1"/>
  <c r="Q2936" i="2" s="1"/>
  <c r="P2936" i="2"/>
  <c r="O2936" i="2"/>
  <c r="M2936" i="2"/>
  <c r="K2936" i="2"/>
  <c r="J2936" i="2" a="1"/>
  <c r="J2936" i="2" s="1"/>
  <c r="V2935" i="2"/>
  <c r="U2935" i="2"/>
  <c r="T2935" i="2"/>
  <c r="S2935" i="2"/>
  <c r="R2935" i="2" a="1"/>
  <c r="R2935" i="2" s="1"/>
  <c r="Q2935" i="2" a="1"/>
  <c r="Q2935" i="2" s="1"/>
  <c r="P2935" i="2"/>
  <c r="O2935" i="2"/>
  <c r="M2935" i="2"/>
  <c r="K2935" i="2"/>
  <c r="J2935" i="2" a="1"/>
  <c r="J2935" i="2" s="1"/>
  <c r="V2934" i="2"/>
  <c r="U2934" i="2"/>
  <c r="T2934" i="2"/>
  <c r="S2934" i="2"/>
  <c r="R2934" i="2" a="1"/>
  <c r="R2934" i="2" s="1"/>
  <c r="Q2934" i="2" a="1"/>
  <c r="Q2934" i="2" s="1"/>
  <c r="P2934" i="2"/>
  <c r="O2934" i="2"/>
  <c r="M2934" i="2"/>
  <c r="K2934" i="2"/>
  <c r="J2934" i="2" a="1"/>
  <c r="J2934" i="2" s="1"/>
  <c r="V2933" i="2"/>
  <c r="U2933" i="2"/>
  <c r="T2933" i="2"/>
  <c r="S2933" i="2"/>
  <c r="R2933" i="2" a="1"/>
  <c r="R2933" i="2" s="1"/>
  <c r="Q2933" i="2" a="1"/>
  <c r="Q2933" i="2" s="1"/>
  <c r="P2933" i="2"/>
  <c r="O2933" i="2"/>
  <c r="M2933" i="2"/>
  <c r="K2933" i="2"/>
  <c r="J2933" i="2" a="1"/>
  <c r="J2933" i="2" s="1"/>
  <c r="V2932" i="2"/>
  <c r="U2932" i="2"/>
  <c r="T2932" i="2"/>
  <c r="S2932" i="2"/>
  <c r="R2932" i="2" a="1"/>
  <c r="R2932" i="2" s="1"/>
  <c r="Q2932" i="2" a="1"/>
  <c r="Q2932" i="2" s="1"/>
  <c r="P2932" i="2"/>
  <c r="O2932" i="2"/>
  <c r="M2932" i="2"/>
  <c r="K2932" i="2"/>
  <c r="J2932" i="2" a="1"/>
  <c r="J2932" i="2" s="1"/>
  <c r="V2931" i="2"/>
  <c r="U2931" i="2"/>
  <c r="T2931" i="2"/>
  <c r="S2931" i="2"/>
  <c r="R2931" i="2" a="1"/>
  <c r="R2931" i="2" s="1"/>
  <c r="Q2931" i="2" a="1"/>
  <c r="Q2931" i="2" s="1"/>
  <c r="P2931" i="2"/>
  <c r="O2931" i="2"/>
  <c r="M2931" i="2"/>
  <c r="K2931" i="2"/>
  <c r="J2931" i="2" a="1"/>
  <c r="J2931" i="2" s="1"/>
  <c r="V2930" i="2"/>
  <c r="U2930" i="2"/>
  <c r="T2930" i="2"/>
  <c r="S2930" i="2"/>
  <c r="R2930" i="2" a="1"/>
  <c r="R2930" i="2" s="1"/>
  <c r="Q2930" i="2" a="1"/>
  <c r="Q2930" i="2" s="1"/>
  <c r="P2930" i="2"/>
  <c r="O2930" i="2"/>
  <c r="M2930" i="2"/>
  <c r="K2930" i="2"/>
  <c r="J2930" i="2" a="1"/>
  <c r="J2930" i="2" s="1"/>
  <c r="V2929" i="2"/>
  <c r="U2929" i="2"/>
  <c r="T2929" i="2"/>
  <c r="S2929" i="2"/>
  <c r="R2929" i="2" a="1"/>
  <c r="R2929" i="2" s="1"/>
  <c r="Q2929" i="2" a="1"/>
  <c r="Q2929" i="2" s="1"/>
  <c r="P2929" i="2"/>
  <c r="O2929" i="2"/>
  <c r="M2929" i="2"/>
  <c r="K2929" i="2"/>
  <c r="J2929" i="2" a="1"/>
  <c r="J2929" i="2" s="1"/>
  <c r="V2928" i="2"/>
  <c r="U2928" i="2"/>
  <c r="T2928" i="2"/>
  <c r="S2928" i="2"/>
  <c r="R2928" i="2" a="1"/>
  <c r="R2928" i="2" s="1"/>
  <c r="Q2928" i="2" a="1"/>
  <c r="Q2928" i="2" s="1"/>
  <c r="P2928" i="2"/>
  <c r="O2928" i="2"/>
  <c r="M2928" i="2"/>
  <c r="K2928" i="2"/>
  <c r="J2928" i="2" a="1"/>
  <c r="J2928" i="2" s="1"/>
  <c r="V2927" i="2"/>
  <c r="U2927" i="2"/>
  <c r="T2927" i="2"/>
  <c r="S2927" i="2"/>
  <c r="R2927" i="2" a="1"/>
  <c r="R2927" i="2" s="1"/>
  <c r="Q2927" i="2" a="1"/>
  <c r="Q2927" i="2" s="1"/>
  <c r="P2927" i="2"/>
  <c r="O2927" i="2"/>
  <c r="M2927" i="2"/>
  <c r="K2927" i="2"/>
  <c r="J2927" i="2" a="1"/>
  <c r="J2927" i="2" s="1"/>
  <c r="V2926" i="2"/>
  <c r="U2926" i="2"/>
  <c r="T2926" i="2"/>
  <c r="S2926" i="2"/>
  <c r="R2926" i="2" a="1"/>
  <c r="R2926" i="2" s="1"/>
  <c r="Q2926" i="2" a="1"/>
  <c r="Q2926" i="2" s="1"/>
  <c r="P2926" i="2"/>
  <c r="O2926" i="2"/>
  <c r="M2926" i="2"/>
  <c r="K2926" i="2"/>
  <c r="J2926" i="2" a="1"/>
  <c r="J2926" i="2" s="1"/>
  <c r="V2925" i="2"/>
  <c r="U2925" i="2"/>
  <c r="T2925" i="2"/>
  <c r="S2925" i="2"/>
  <c r="R2925" i="2" a="1"/>
  <c r="R2925" i="2" s="1"/>
  <c r="Q2925" i="2" a="1"/>
  <c r="Q2925" i="2" s="1"/>
  <c r="P2925" i="2"/>
  <c r="O2925" i="2"/>
  <c r="M2925" i="2"/>
  <c r="K2925" i="2"/>
  <c r="J2925" i="2" a="1"/>
  <c r="J2925" i="2" s="1"/>
  <c r="V2924" i="2"/>
  <c r="U2924" i="2"/>
  <c r="T2924" i="2"/>
  <c r="S2924" i="2"/>
  <c r="R2924" i="2" a="1"/>
  <c r="R2924" i="2" s="1"/>
  <c r="Q2924" i="2" a="1"/>
  <c r="Q2924" i="2" s="1"/>
  <c r="P2924" i="2"/>
  <c r="O2924" i="2"/>
  <c r="M2924" i="2"/>
  <c r="K2924" i="2"/>
  <c r="J2924" i="2" a="1"/>
  <c r="J2924" i="2" s="1"/>
  <c r="V2923" i="2"/>
  <c r="U2923" i="2"/>
  <c r="T2923" i="2"/>
  <c r="S2923" i="2"/>
  <c r="R2923" i="2" a="1"/>
  <c r="R2923" i="2" s="1"/>
  <c r="Q2923" i="2" a="1"/>
  <c r="Q2923" i="2" s="1"/>
  <c r="P2923" i="2"/>
  <c r="O2923" i="2"/>
  <c r="M2923" i="2"/>
  <c r="K2923" i="2"/>
  <c r="J2923" i="2" a="1"/>
  <c r="J2923" i="2" s="1"/>
  <c r="V2922" i="2"/>
  <c r="U2922" i="2"/>
  <c r="T2922" i="2"/>
  <c r="S2922" i="2"/>
  <c r="R2922" i="2" a="1"/>
  <c r="R2922" i="2" s="1"/>
  <c r="Q2922" i="2" a="1"/>
  <c r="Q2922" i="2" s="1"/>
  <c r="P2922" i="2"/>
  <c r="O2922" i="2"/>
  <c r="M2922" i="2"/>
  <c r="K2922" i="2"/>
  <c r="J2922" i="2" a="1"/>
  <c r="J2922" i="2" s="1"/>
  <c r="V2921" i="2"/>
  <c r="U2921" i="2"/>
  <c r="T2921" i="2"/>
  <c r="S2921" i="2"/>
  <c r="R2921" i="2" a="1"/>
  <c r="R2921" i="2" s="1"/>
  <c r="Q2921" i="2" a="1"/>
  <c r="Q2921" i="2" s="1"/>
  <c r="P2921" i="2"/>
  <c r="O2921" i="2"/>
  <c r="M2921" i="2"/>
  <c r="K2921" i="2"/>
  <c r="J2921" i="2" a="1"/>
  <c r="J2921" i="2" s="1"/>
  <c r="V2920" i="2"/>
  <c r="U2920" i="2"/>
  <c r="T2920" i="2"/>
  <c r="S2920" i="2"/>
  <c r="R2920" i="2" a="1"/>
  <c r="R2920" i="2" s="1"/>
  <c r="Q2920" i="2" a="1"/>
  <c r="Q2920" i="2" s="1"/>
  <c r="P2920" i="2"/>
  <c r="O2920" i="2"/>
  <c r="M2920" i="2"/>
  <c r="K2920" i="2"/>
  <c r="J2920" i="2" a="1"/>
  <c r="J2920" i="2" s="1"/>
  <c r="V2919" i="2"/>
  <c r="U2919" i="2"/>
  <c r="T2919" i="2"/>
  <c r="S2919" i="2"/>
  <c r="R2919" i="2" a="1"/>
  <c r="R2919" i="2" s="1"/>
  <c r="Q2919" i="2" a="1"/>
  <c r="Q2919" i="2" s="1"/>
  <c r="P2919" i="2"/>
  <c r="O2919" i="2"/>
  <c r="M2919" i="2"/>
  <c r="K2919" i="2"/>
  <c r="J2919" i="2" a="1"/>
  <c r="J2919" i="2" s="1"/>
  <c r="V2918" i="2"/>
  <c r="U2918" i="2"/>
  <c r="T2918" i="2"/>
  <c r="S2918" i="2"/>
  <c r="R2918" i="2" a="1"/>
  <c r="R2918" i="2" s="1"/>
  <c r="Q2918" i="2" a="1"/>
  <c r="Q2918" i="2" s="1"/>
  <c r="P2918" i="2"/>
  <c r="O2918" i="2"/>
  <c r="M2918" i="2"/>
  <c r="K2918" i="2"/>
  <c r="J2918" i="2" a="1"/>
  <c r="J2918" i="2" s="1"/>
  <c r="V2917" i="2"/>
  <c r="U2917" i="2"/>
  <c r="T2917" i="2"/>
  <c r="S2917" i="2"/>
  <c r="R2917" i="2" a="1"/>
  <c r="R2917" i="2" s="1"/>
  <c r="Q2917" i="2" a="1"/>
  <c r="Q2917" i="2" s="1"/>
  <c r="P2917" i="2"/>
  <c r="O2917" i="2"/>
  <c r="M2917" i="2"/>
  <c r="K2917" i="2"/>
  <c r="J2917" i="2" a="1"/>
  <c r="J2917" i="2" s="1"/>
  <c r="V2916" i="2"/>
  <c r="U2916" i="2"/>
  <c r="T2916" i="2"/>
  <c r="S2916" i="2"/>
  <c r="R2916" i="2" a="1"/>
  <c r="R2916" i="2" s="1"/>
  <c r="Q2916" i="2" a="1"/>
  <c r="Q2916" i="2" s="1"/>
  <c r="P2916" i="2"/>
  <c r="O2916" i="2"/>
  <c r="M2916" i="2"/>
  <c r="K2916" i="2"/>
  <c r="J2916" i="2" a="1"/>
  <c r="J2916" i="2" s="1"/>
  <c r="V2915" i="2"/>
  <c r="U2915" i="2"/>
  <c r="T2915" i="2"/>
  <c r="S2915" i="2"/>
  <c r="R2915" i="2" a="1"/>
  <c r="R2915" i="2" s="1"/>
  <c r="Q2915" i="2" a="1"/>
  <c r="Q2915" i="2" s="1"/>
  <c r="P2915" i="2"/>
  <c r="O2915" i="2"/>
  <c r="M2915" i="2"/>
  <c r="K2915" i="2"/>
  <c r="J2915" i="2" a="1"/>
  <c r="J2915" i="2" s="1"/>
  <c r="V2914" i="2"/>
  <c r="U2914" i="2"/>
  <c r="T2914" i="2"/>
  <c r="S2914" i="2"/>
  <c r="R2914" i="2" a="1"/>
  <c r="R2914" i="2" s="1"/>
  <c r="Q2914" i="2" a="1"/>
  <c r="Q2914" i="2" s="1"/>
  <c r="P2914" i="2"/>
  <c r="O2914" i="2"/>
  <c r="M2914" i="2"/>
  <c r="K2914" i="2"/>
  <c r="J2914" i="2" a="1"/>
  <c r="J2914" i="2" s="1"/>
  <c r="V2913" i="2"/>
  <c r="U2913" i="2"/>
  <c r="T2913" i="2"/>
  <c r="S2913" i="2"/>
  <c r="R2913" i="2" a="1"/>
  <c r="R2913" i="2" s="1"/>
  <c r="Q2913" i="2" a="1"/>
  <c r="Q2913" i="2" s="1"/>
  <c r="P2913" i="2"/>
  <c r="O2913" i="2"/>
  <c r="M2913" i="2"/>
  <c r="K2913" i="2"/>
  <c r="J2913" i="2" a="1"/>
  <c r="J2913" i="2" s="1"/>
  <c r="V2912" i="2"/>
  <c r="U2912" i="2"/>
  <c r="T2912" i="2"/>
  <c r="S2912" i="2"/>
  <c r="R2912" i="2" a="1"/>
  <c r="R2912" i="2" s="1"/>
  <c r="Q2912" i="2" a="1"/>
  <c r="Q2912" i="2" s="1"/>
  <c r="P2912" i="2"/>
  <c r="O2912" i="2"/>
  <c r="M2912" i="2"/>
  <c r="K2912" i="2"/>
  <c r="J2912" i="2" a="1"/>
  <c r="J2912" i="2" s="1"/>
  <c r="V2911" i="2"/>
  <c r="U2911" i="2"/>
  <c r="T2911" i="2"/>
  <c r="S2911" i="2"/>
  <c r="R2911" i="2" a="1"/>
  <c r="R2911" i="2" s="1"/>
  <c r="Q2911" i="2" a="1"/>
  <c r="Q2911" i="2" s="1"/>
  <c r="P2911" i="2"/>
  <c r="O2911" i="2"/>
  <c r="M2911" i="2"/>
  <c r="K2911" i="2"/>
  <c r="J2911" i="2" a="1"/>
  <c r="J2911" i="2" s="1"/>
  <c r="V2910" i="2"/>
  <c r="U2910" i="2"/>
  <c r="T2910" i="2"/>
  <c r="S2910" i="2"/>
  <c r="R2910" i="2" a="1"/>
  <c r="R2910" i="2" s="1"/>
  <c r="Q2910" i="2" a="1"/>
  <c r="Q2910" i="2" s="1"/>
  <c r="P2910" i="2"/>
  <c r="O2910" i="2"/>
  <c r="M2910" i="2"/>
  <c r="K2910" i="2"/>
  <c r="J2910" i="2" a="1"/>
  <c r="J2910" i="2" s="1"/>
  <c r="V2909" i="2"/>
  <c r="U2909" i="2"/>
  <c r="T2909" i="2"/>
  <c r="S2909" i="2"/>
  <c r="R2909" i="2" a="1"/>
  <c r="R2909" i="2" s="1"/>
  <c r="Q2909" i="2" a="1"/>
  <c r="Q2909" i="2" s="1"/>
  <c r="P2909" i="2"/>
  <c r="O2909" i="2"/>
  <c r="M2909" i="2"/>
  <c r="K2909" i="2"/>
  <c r="J2909" i="2" a="1"/>
  <c r="J2909" i="2" s="1"/>
  <c r="V2908" i="2"/>
  <c r="U2908" i="2"/>
  <c r="T2908" i="2"/>
  <c r="S2908" i="2"/>
  <c r="R2908" i="2" a="1"/>
  <c r="R2908" i="2" s="1"/>
  <c r="Q2908" i="2" a="1"/>
  <c r="Q2908" i="2" s="1"/>
  <c r="P2908" i="2"/>
  <c r="O2908" i="2"/>
  <c r="M2908" i="2"/>
  <c r="K2908" i="2"/>
  <c r="J2908" i="2" a="1"/>
  <c r="J2908" i="2" s="1"/>
  <c r="V2907" i="2"/>
  <c r="U2907" i="2"/>
  <c r="T2907" i="2"/>
  <c r="S2907" i="2"/>
  <c r="R2907" i="2" a="1"/>
  <c r="R2907" i="2" s="1"/>
  <c r="Q2907" i="2" a="1"/>
  <c r="Q2907" i="2" s="1"/>
  <c r="P2907" i="2"/>
  <c r="O2907" i="2"/>
  <c r="M2907" i="2"/>
  <c r="K2907" i="2"/>
  <c r="J2907" i="2"/>
  <c r="J2907" i="2" a="1"/>
  <c r="V2906" i="2"/>
  <c r="U2906" i="2"/>
  <c r="T2906" i="2"/>
  <c r="S2906" i="2"/>
  <c r="R2906" i="2" a="1"/>
  <c r="R2906" i="2" s="1"/>
  <c r="Q2906" i="2" a="1"/>
  <c r="Q2906" i="2" s="1"/>
  <c r="P2906" i="2"/>
  <c r="O2906" i="2"/>
  <c r="M2906" i="2"/>
  <c r="K2906" i="2"/>
  <c r="J2906" i="2" a="1"/>
  <c r="J2906" i="2" s="1"/>
  <c r="V2905" i="2"/>
  <c r="U2905" i="2"/>
  <c r="T2905" i="2"/>
  <c r="S2905" i="2"/>
  <c r="R2905" i="2" a="1"/>
  <c r="R2905" i="2" s="1"/>
  <c r="Q2905" i="2" a="1"/>
  <c r="Q2905" i="2" s="1"/>
  <c r="P2905" i="2"/>
  <c r="O2905" i="2"/>
  <c r="M2905" i="2"/>
  <c r="K2905" i="2"/>
  <c r="J2905" i="2" a="1"/>
  <c r="J2905" i="2" s="1"/>
  <c r="V2904" i="2"/>
  <c r="U2904" i="2"/>
  <c r="T2904" i="2"/>
  <c r="S2904" i="2"/>
  <c r="R2904" i="2" a="1"/>
  <c r="R2904" i="2" s="1"/>
  <c r="Q2904" i="2" a="1"/>
  <c r="Q2904" i="2" s="1"/>
  <c r="P2904" i="2"/>
  <c r="O2904" i="2"/>
  <c r="M2904" i="2"/>
  <c r="K2904" i="2"/>
  <c r="J2904" i="2" a="1"/>
  <c r="J2904" i="2" s="1"/>
  <c r="V2903" i="2"/>
  <c r="U2903" i="2"/>
  <c r="T2903" i="2"/>
  <c r="S2903" i="2"/>
  <c r="R2903" i="2" a="1"/>
  <c r="R2903" i="2" s="1"/>
  <c r="Q2903" i="2" a="1"/>
  <c r="Q2903" i="2" s="1"/>
  <c r="P2903" i="2"/>
  <c r="O2903" i="2"/>
  <c r="M2903" i="2"/>
  <c r="K2903" i="2"/>
  <c r="J2903" i="2" a="1"/>
  <c r="J2903" i="2" s="1"/>
  <c r="V2902" i="2"/>
  <c r="U2902" i="2"/>
  <c r="T2902" i="2"/>
  <c r="S2902" i="2"/>
  <c r="R2902" i="2" a="1"/>
  <c r="R2902" i="2" s="1"/>
  <c r="Q2902" i="2" a="1"/>
  <c r="Q2902" i="2" s="1"/>
  <c r="P2902" i="2"/>
  <c r="O2902" i="2"/>
  <c r="M2902" i="2"/>
  <c r="K2902" i="2"/>
  <c r="J2902" i="2" a="1"/>
  <c r="J2902" i="2" s="1"/>
  <c r="V2901" i="2"/>
  <c r="U2901" i="2"/>
  <c r="T2901" i="2"/>
  <c r="S2901" i="2"/>
  <c r="R2901" i="2" a="1"/>
  <c r="R2901" i="2" s="1"/>
  <c r="Q2901" i="2" a="1"/>
  <c r="Q2901" i="2" s="1"/>
  <c r="P2901" i="2"/>
  <c r="O2901" i="2"/>
  <c r="M2901" i="2"/>
  <c r="K2901" i="2"/>
  <c r="J2901" i="2" a="1"/>
  <c r="J2901" i="2" s="1"/>
  <c r="V2900" i="2"/>
  <c r="U2900" i="2"/>
  <c r="T2900" i="2"/>
  <c r="S2900" i="2"/>
  <c r="R2900" i="2" a="1"/>
  <c r="R2900" i="2" s="1"/>
  <c r="Q2900" i="2" a="1"/>
  <c r="Q2900" i="2" s="1"/>
  <c r="P2900" i="2"/>
  <c r="O2900" i="2"/>
  <c r="M2900" i="2"/>
  <c r="K2900" i="2"/>
  <c r="J2900" i="2" a="1"/>
  <c r="J2900" i="2" s="1"/>
  <c r="V2899" i="2"/>
  <c r="U2899" i="2"/>
  <c r="T2899" i="2"/>
  <c r="S2899" i="2"/>
  <c r="R2899" i="2" a="1"/>
  <c r="R2899" i="2" s="1"/>
  <c r="Q2899" i="2" a="1"/>
  <c r="Q2899" i="2" s="1"/>
  <c r="P2899" i="2"/>
  <c r="O2899" i="2"/>
  <c r="M2899" i="2"/>
  <c r="K2899" i="2"/>
  <c r="J2899" i="2" a="1"/>
  <c r="J2899" i="2" s="1"/>
  <c r="V2898" i="2"/>
  <c r="U2898" i="2"/>
  <c r="T2898" i="2"/>
  <c r="S2898" i="2"/>
  <c r="R2898" i="2" a="1"/>
  <c r="R2898" i="2" s="1"/>
  <c r="Q2898" i="2" a="1"/>
  <c r="Q2898" i="2" s="1"/>
  <c r="P2898" i="2"/>
  <c r="O2898" i="2"/>
  <c r="M2898" i="2"/>
  <c r="K2898" i="2"/>
  <c r="J2898" i="2" a="1"/>
  <c r="J2898" i="2" s="1"/>
  <c r="V2897" i="2"/>
  <c r="U2897" i="2"/>
  <c r="T2897" i="2"/>
  <c r="S2897" i="2"/>
  <c r="R2897" i="2" a="1"/>
  <c r="R2897" i="2" s="1"/>
  <c r="Q2897" i="2" a="1"/>
  <c r="Q2897" i="2" s="1"/>
  <c r="P2897" i="2"/>
  <c r="O2897" i="2"/>
  <c r="M2897" i="2"/>
  <c r="K2897" i="2"/>
  <c r="J2897" i="2" a="1"/>
  <c r="J2897" i="2" s="1"/>
  <c r="V2896" i="2"/>
  <c r="U2896" i="2"/>
  <c r="T2896" i="2"/>
  <c r="S2896" i="2"/>
  <c r="R2896" i="2" a="1"/>
  <c r="R2896" i="2" s="1"/>
  <c r="Q2896" i="2" a="1"/>
  <c r="Q2896" i="2" s="1"/>
  <c r="P2896" i="2"/>
  <c r="O2896" i="2"/>
  <c r="M2896" i="2"/>
  <c r="K2896" i="2"/>
  <c r="J2896" i="2" a="1"/>
  <c r="J2896" i="2" s="1"/>
  <c r="V2895" i="2"/>
  <c r="U2895" i="2"/>
  <c r="T2895" i="2"/>
  <c r="S2895" i="2"/>
  <c r="R2895" i="2" a="1"/>
  <c r="R2895" i="2" s="1"/>
  <c r="Q2895" i="2" a="1"/>
  <c r="Q2895" i="2" s="1"/>
  <c r="P2895" i="2"/>
  <c r="O2895" i="2"/>
  <c r="M2895" i="2"/>
  <c r="K2895" i="2"/>
  <c r="J2895" i="2" a="1"/>
  <c r="J2895" i="2" s="1"/>
  <c r="V2894" i="2"/>
  <c r="U2894" i="2"/>
  <c r="T2894" i="2"/>
  <c r="S2894" i="2"/>
  <c r="R2894" i="2" a="1"/>
  <c r="R2894" i="2" s="1"/>
  <c r="Q2894" i="2" a="1"/>
  <c r="Q2894" i="2" s="1"/>
  <c r="P2894" i="2"/>
  <c r="O2894" i="2"/>
  <c r="M2894" i="2"/>
  <c r="K2894" i="2"/>
  <c r="J2894" i="2" a="1"/>
  <c r="J2894" i="2" s="1"/>
  <c r="V2893" i="2"/>
  <c r="U2893" i="2"/>
  <c r="T2893" i="2"/>
  <c r="S2893" i="2"/>
  <c r="R2893" i="2" a="1"/>
  <c r="R2893" i="2" s="1"/>
  <c r="Q2893" i="2" a="1"/>
  <c r="Q2893" i="2" s="1"/>
  <c r="P2893" i="2"/>
  <c r="O2893" i="2"/>
  <c r="M2893" i="2"/>
  <c r="K2893" i="2"/>
  <c r="J2893" i="2" a="1"/>
  <c r="J2893" i="2" s="1"/>
  <c r="V2892" i="2"/>
  <c r="U2892" i="2"/>
  <c r="T2892" i="2"/>
  <c r="S2892" i="2"/>
  <c r="R2892" i="2" a="1"/>
  <c r="R2892" i="2" s="1"/>
  <c r="Q2892" i="2" a="1"/>
  <c r="Q2892" i="2" s="1"/>
  <c r="P2892" i="2"/>
  <c r="O2892" i="2"/>
  <c r="M2892" i="2"/>
  <c r="K2892" i="2"/>
  <c r="J2892" i="2" a="1"/>
  <c r="J2892" i="2" s="1"/>
  <c r="V2891" i="2"/>
  <c r="U2891" i="2"/>
  <c r="T2891" i="2"/>
  <c r="S2891" i="2"/>
  <c r="R2891" i="2" a="1"/>
  <c r="R2891" i="2" s="1"/>
  <c r="Q2891" i="2" a="1"/>
  <c r="Q2891" i="2" s="1"/>
  <c r="P2891" i="2"/>
  <c r="O2891" i="2"/>
  <c r="M2891" i="2"/>
  <c r="K2891" i="2"/>
  <c r="J2891" i="2" a="1"/>
  <c r="J2891" i="2" s="1"/>
  <c r="V2890" i="2"/>
  <c r="U2890" i="2"/>
  <c r="T2890" i="2"/>
  <c r="S2890" i="2"/>
  <c r="R2890" i="2" a="1"/>
  <c r="R2890" i="2" s="1"/>
  <c r="Q2890" i="2" a="1"/>
  <c r="Q2890" i="2" s="1"/>
  <c r="P2890" i="2"/>
  <c r="O2890" i="2"/>
  <c r="M2890" i="2"/>
  <c r="K2890" i="2"/>
  <c r="J2890" i="2" a="1"/>
  <c r="J2890" i="2" s="1"/>
  <c r="V2889" i="2"/>
  <c r="U2889" i="2"/>
  <c r="T2889" i="2"/>
  <c r="S2889" i="2"/>
  <c r="R2889" i="2" a="1"/>
  <c r="R2889" i="2" s="1"/>
  <c r="Q2889" i="2" a="1"/>
  <c r="Q2889" i="2" s="1"/>
  <c r="P2889" i="2"/>
  <c r="O2889" i="2"/>
  <c r="M2889" i="2"/>
  <c r="K2889" i="2"/>
  <c r="J2889" i="2" a="1"/>
  <c r="J2889" i="2" s="1"/>
  <c r="V2888" i="2"/>
  <c r="U2888" i="2"/>
  <c r="T2888" i="2"/>
  <c r="S2888" i="2"/>
  <c r="R2888" i="2" a="1"/>
  <c r="R2888" i="2" s="1"/>
  <c r="Q2888" i="2" a="1"/>
  <c r="Q2888" i="2" s="1"/>
  <c r="P2888" i="2"/>
  <c r="O2888" i="2"/>
  <c r="M2888" i="2"/>
  <c r="K2888" i="2"/>
  <c r="J2888" i="2" a="1"/>
  <c r="J2888" i="2" s="1"/>
  <c r="V2887" i="2"/>
  <c r="U2887" i="2"/>
  <c r="T2887" i="2"/>
  <c r="S2887" i="2"/>
  <c r="R2887" i="2" a="1"/>
  <c r="R2887" i="2" s="1"/>
  <c r="Q2887" i="2" a="1"/>
  <c r="Q2887" i="2" s="1"/>
  <c r="P2887" i="2"/>
  <c r="O2887" i="2"/>
  <c r="M2887" i="2"/>
  <c r="K2887" i="2"/>
  <c r="J2887" i="2" a="1"/>
  <c r="J2887" i="2" s="1"/>
  <c r="V2886" i="2"/>
  <c r="U2886" i="2"/>
  <c r="T2886" i="2"/>
  <c r="S2886" i="2"/>
  <c r="R2886" i="2" a="1"/>
  <c r="R2886" i="2" s="1"/>
  <c r="Q2886" i="2" a="1"/>
  <c r="Q2886" i="2" s="1"/>
  <c r="P2886" i="2"/>
  <c r="O2886" i="2"/>
  <c r="M2886" i="2"/>
  <c r="K2886" i="2"/>
  <c r="J2886" i="2" a="1"/>
  <c r="J2886" i="2" s="1"/>
  <c r="V2885" i="2"/>
  <c r="U2885" i="2"/>
  <c r="T2885" i="2"/>
  <c r="S2885" i="2"/>
  <c r="R2885" i="2" a="1"/>
  <c r="R2885" i="2" s="1"/>
  <c r="Q2885" i="2" a="1"/>
  <c r="Q2885" i="2" s="1"/>
  <c r="P2885" i="2"/>
  <c r="O2885" i="2"/>
  <c r="M2885" i="2"/>
  <c r="K2885" i="2"/>
  <c r="J2885" i="2" a="1"/>
  <c r="J2885" i="2" s="1"/>
  <c r="V2884" i="2"/>
  <c r="U2884" i="2"/>
  <c r="T2884" i="2"/>
  <c r="S2884" i="2"/>
  <c r="R2884" i="2" a="1"/>
  <c r="R2884" i="2" s="1"/>
  <c r="Q2884" i="2" a="1"/>
  <c r="Q2884" i="2" s="1"/>
  <c r="P2884" i="2"/>
  <c r="O2884" i="2"/>
  <c r="M2884" i="2"/>
  <c r="K2884" i="2"/>
  <c r="J2884" i="2" a="1"/>
  <c r="J2884" i="2" s="1"/>
  <c r="V2883" i="2"/>
  <c r="U2883" i="2"/>
  <c r="T2883" i="2"/>
  <c r="S2883" i="2"/>
  <c r="R2883" i="2" a="1"/>
  <c r="R2883" i="2" s="1"/>
  <c r="Q2883" i="2" a="1"/>
  <c r="Q2883" i="2" s="1"/>
  <c r="P2883" i="2"/>
  <c r="O2883" i="2"/>
  <c r="M2883" i="2"/>
  <c r="K2883" i="2"/>
  <c r="J2883" i="2" a="1"/>
  <c r="J2883" i="2" s="1"/>
  <c r="V2882" i="2"/>
  <c r="U2882" i="2"/>
  <c r="T2882" i="2"/>
  <c r="S2882" i="2"/>
  <c r="R2882" i="2" a="1"/>
  <c r="R2882" i="2" s="1"/>
  <c r="Q2882" i="2" a="1"/>
  <c r="Q2882" i="2" s="1"/>
  <c r="P2882" i="2"/>
  <c r="O2882" i="2"/>
  <c r="M2882" i="2"/>
  <c r="K2882" i="2"/>
  <c r="J2882" i="2" a="1"/>
  <c r="J2882" i="2" s="1"/>
  <c r="V2881" i="2"/>
  <c r="U2881" i="2"/>
  <c r="T2881" i="2"/>
  <c r="S2881" i="2"/>
  <c r="R2881" i="2" a="1"/>
  <c r="R2881" i="2" s="1"/>
  <c r="Q2881" i="2" a="1"/>
  <c r="Q2881" i="2" s="1"/>
  <c r="P2881" i="2"/>
  <c r="O2881" i="2"/>
  <c r="M2881" i="2"/>
  <c r="K2881" i="2"/>
  <c r="J2881" i="2" a="1"/>
  <c r="J2881" i="2" s="1"/>
  <c r="V2880" i="2"/>
  <c r="U2880" i="2"/>
  <c r="T2880" i="2"/>
  <c r="S2880" i="2"/>
  <c r="R2880" i="2" a="1"/>
  <c r="R2880" i="2" s="1"/>
  <c r="Q2880" i="2" a="1"/>
  <c r="Q2880" i="2" s="1"/>
  <c r="P2880" i="2"/>
  <c r="O2880" i="2"/>
  <c r="M2880" i="2"/>
  <c r="K2880" i="2"/>
  <c r="J2880" i="2" a="1"/>
  <c r="J2880" i="2" s="1"/>
  <c r="V2879" i="2"/>
  <c r="U2879" i="2"/>
  <c r="T2879" i="2"/>
  <c r="S2879" i="2"/>
  <c r="R2879" i="2" a="1"/>
  <c r="R2879" i="2" s="1"/>
  <c r="Q2879" i="2" a="1"/>
  <c r="Q2879" i="2" s="1"/>
  <c r="P2879" i="2"/>
  <c r="O2879" i="2"/>
  <c r="M2879" i="2"/>
  <c r="K2879" i="2"/>
  <c r="J2879" i="2" a="1"/>
  <c r="J2879" i="2" s="1"/>
  <c r="V2878" i="2"/>
  <c r="U2878" i="2"/>
  <c r="T2878" i="2"/>
  <c r="S2878" i="2"/>
  <c r="R2878" i="2" a="1"/>
  <c r="R2878" i="2" s="1"/>
  <c r="Q2878" i="2" a="1"/>
  <c r="Q2878" i="2" s="1"/>
  <c r="P2878" i="2"/>
  <c r="O2878" i="2"/>
  <c r="M2878" i="2"/>
  <c r="K2878" i="2"/>
  <c r="J2878" i="2" a="1"/>
  <c r="J2878" i="2" s="1"/>
  <c r="V2877" i="2"/>
  <c r="U2877" i="2"/>
  <c r="T2877" i="2"/>
  <c r="S2877" i="2"/>
  <c r="R2877" i="2" a="1"/>
  <c r="R2877" i="2" s="1"/>
  <c r="Q2877" i="2" a="1"/>
  <c r="Q2877" i="2" s="1"/>
  <c r="P2877" i="2"/>
  <c r="O2877" i="2"/>
  <c r="M2877" i="2"/>
  <c r="K2877" i="2"/>
  <c r="J2877" i="2" a="1"/>
  <c r="J2877" i="2" s="1"/>
  <c r="V2876" i="2"/>
  <c r="U2876" i="2"/>
  <c r="T2876" i="2"/>
  <c r="S2876" i="2"/>
  <c r="R2876" i="2" a="1"/>
  <c r="R2876" i="2" s="1"/>
  <c r="Q2876" i="2" a="1"/>
  <c r="Q2876" i="2" s="1"/>
  <c r="P2876" i="2"/>
  <c r="O2876" i="2"/>
  <c r="M2876" i="2"/>
  <c r="K2876" i="2"/>
  <c r="J2876" i="2" a="1"/>
  <c r="J2876" i="2" s="1"/>
  <c r="V2875" i="2"/>
  <c r="U2875" i="2"/>
  <c r="T2875" i="2"/>
  <c r="S2875" i="2"/>
  <c r="R2875" i="2" a="1"/>
  <c r="R2875" i="2" s="1"/>
  <c r="Q2875" i="2" a="1"/>
  <c r="Q2875" i="2" s="1"/>
  <c r="P2875" i="2"/>
  <c r="O2875" i="2"/>
  <c r="M2875" i="2"/>
  <c r="K2875" i="2"/>
  <c r="J2875" i="2" a="1"/>
  <c r="J2875" i="2" s="1"/>
  <c r="V2874" i="2"/>
  <c r="U2874" i="2"/>
  <c r="T2874" i="2"/>
  <c r="S2874" i="2"/>
  <c r="R2874" i="2" a="1"/>
  <c r="R2874" i="2" s="1"/>
  <c r="Q2874" i="2" a="1"/>
  <c r="Q2874" i="2" s="1"/>
  <c r="P2874" i="2"/>
  <c r="O2874" i="2"/>
  <c r="M2874" i="2"/>
  <c r="K2874" i="2"/>
  <c r="J2874" i="2" a="1"/>
  <c r="J2874" i="2" s="1"/>
  <c r="V2873" i="2"/>
  <c r="U2873" i="2"/>
  <c r="T2873" i="2"/>
  <c r="S2873" i="2"/>
  <c r="R2873" i="2" a="1"/>
  <c r="R2873" i="2" s="1"/>
  <c r="Q2873" i="2" a="1"/>
  <c r="Q2873" i="2" s="1"/>
  <c r="P2873" i="2"/>
  <c r="O2873" i="2"/>
  <c r="M2873" i="2"/>
  <c r="K2873" i="2"/>
  <c r="J2873" i="2" a="1"/>
  <c r="J2873" i="2" s="1"/>
  <c r="V2872" i="2"/>
  <c r="U2872" i="2"/>
  <c r="T2872" i="2"/>
  <c r="S2872" i="2"/>
  <c r="R2872" i="2" a="1"/>
  <c r="R2872" i="2" s="1"/>
  <c r="Q2872" i="2" a="1"/>
  <c r="Q2872" i="2" s="1"/>
  <c r="P2872" i="2"/>
  <c r="O2872" i="2"/>
  <c r="M2872" i="2"/>
  <c r="K2872" i="2"/>
  <c r="J2872" i="2" a="1"/>
  <c r="J2872" i="2" s="1"/>
  <c r="V2871" i="2"/>
  <c r="U2871" i="2"/>
  <c r="T2871" i="2"/>
  <c r="S2871" i="2"/>
  <c r="R2871" i="2" a="1"/>
  <c r="R2871" i="2" s="1"/>
  <c r="Q2871" i="2" a="1"/>
  <c r="Q2871" i="2" s="1"/>
  <c r="P2871" i="2"/>
  <c r="O2871" i="2"/>
  <c r="M2871" i="2"/>
  <c r="K2871" i="2"/>
  <c r="J2871" i="2" a="1"/>
  <c r="J2871" i="2" s="1"/>
  <c r="V2870" i="2"/>
  <c r="U2870" i="2"/>
  <c r="T2870" i="2"/>
  <c r="S2870" i="2"/>
  <c r="R2870" i="2" a="1"/>
  <c r="R2870" i="2" s="1"/>
  <c r="Q2870" i="2" a="1"/>
  <c r="Q2870" i="2" s="1"/>
  <c r="P2870" i="2"/>
  <c r="O2870" i="2"/>
  <c r="M2870" i="2"/>
  <c r="K2870" i="2"/>
  <c r="J2870" i="2" a="1"/>
  <c r="J2870" i="2" s="1"/>
  <c r="V2869" i="2"/>
  <c r="U2869" i="2"/>
  <c r="T2869" i="2"/>
  <c r="S2869" i="2"/>
  <c r="R2869" i="2" a="1"/>
  <c r="R2869" i="2" s="1"/>
  <c r="Q2869" i="2" a="1"/>
  <c r="Q2869" i="2" s="1"/>
  <c r="P2869" i="2"/>
  <c r="O2869" i="2"/>
  <c r="M2869" i="2"/>
  <c r="K2869" i="2"/>
  <c r="J2869" i="2" a="1"/>
  <c r="J2869" i="2" s="1"/>
  <c r="V2868" i="2"/>
  <c r="U2868" i="2"/>
  <c r="T2868" i="2"/>
  <c r="S2868" i="2"/>
  <c r="R2868" i="2" a="1"/>
  <c r="R2868" i="2" s="1"/>
  <c r="Q2868" i="2" a="1"/>
  <c r="Q2868" i="2" s="1"/>
  <c r="P2868" i="2"/>
  <c r="O2868" i="2"/>
  <c r="M2868" i="2"/>
  <c r="K2868" i="2"/>
  <c r="J2868" i="2" a="1"/>
  <c r="J2868" i="2" s="1"/>
  <c r="V2867" i="2"/>
  <c r="U2867" i="2"/>
  <c r="T2867" i="2"/>
  <c r="S2867" i="2"/>
  <c r="R2867" i="2" a="1"/>
  <c r="R2867" i="2" s="1"/>
  <c r="Q2867" i="2" a="1"/>
  <c r="Q2867" i="2" s="1"/>
  <c r="P2867" i="2"/>
  <c r="O2867" i="2"/>
  <c r="M2867" i="2"/>
  <c r="K2867" i="2"/>
  <c r="J2867" i="2" a="1"/>
  <c r="J2867" i="2" s="1"/>
  <c r="V2866" i="2"/>
  <c r="U2866" i="2"/>
  <c r="T2866" i="2"/>
  <c r="S2866" i="2"/>
  <c r="R2866" i="2" a="1"/>
  <c r="R2866" i="2" s="1"/>
  <c r="Q2866" i="2" a="1"/>
  <c r="Q2866" i="2" s="1"/>
  <c r="P2866" i="2"/>
  <c r="O2866" i="2"/>
  <c r="M2866" i="2"/>
  <c r="K2866" i="2"/>
  <c r="J2866" i="2" a="1"/>
  <c r="J2866" i="2" s="1"/>
  <c r="V2865" i="2"/>
  <c r="U2865" i="2"/>
  <c r="T2865" i="2"/>
  <c r="S2865" i="2"/>
  <c r="R2865" i="2" a="1"/>
  <c r="R2865" i="2" s="1"/>
  <c r="Q2865" i="2" a="1"/>
  <c r="Q2865" i="2" s="1"/>
  <c r="P2865" i="2"/>
  <c r="O2865" i="2"/>
  <c r="M2865" i="2"/>
  <c r="K2865" i="2"/>
  <c r="J2865" i="2" a="1"/>
  <c r="J2865" i="2" s="1"/>
  <c r="V2864" i="2"/>
  <c r="U2864" i="2"/>
  <c r="T2864" i="2"/>
  <c r="S2864" i="2"/>
  <c r="R2864" i="2" a="1"/>
  <c r="R2864" i="2" s="1"/>
  <c r="Q2864" i="2" a="1"/>
  <c r="Q2864" i="2" s="1"/>
  <c r="P2864" i="2"/>
  <c r="O2864" i="2"/>
  <c r="M2864" i="2"/>
  <c r="K2864" i="2"/>
  <c r="J2864" i="2" a="1"/>
  <c r="J2864" i="2" s="1"/>
  <c r="V2863" i="2"/>
  <c r="U2863" i="2"/>
  <c r="T2863" i="2"/>
  <c r="S2863" i="2"/>
  <c r="R2863" i="2" a="1"/>
  <c r="R2863" i="2" s="1"/>
  <c r="Q2863" i="2" a="1"/>
  <c r="Q2863" i="2" s="1"/>
  <c r="P2863" i="2"/>
  <c r="O2863" i="2"/>
  <c r="M2863" i="2"/>
  <c r="K2863" i="2"/>
  <c r="J2863" i="2" a="1"/>
  <c r="J2863" i="2" s="1"/>
  <c r="V2862" i="2"/>
  <c r="U2862" i="2"/>
  <c r="T2862" i="2"/>
  <c r="S2862" i="2"/>
  <c r="R2862" i="2" a="1"/>
  <c r="R2862" i="2" s="1"/>
  <c r="Q2862" i="2" a="1"/>
  <c r="Q2862" i="2" s="1"/>
  <c r="P2862" i="2"/>
  <c r="O2862" i="2"/>
  <c r="M2862" i="2"/>
  <c r="K2862" i="2"/>
  <c r="J2862" i="2" a="1"/>
  <c r="J2862" i="2" s="1"/>
  <c r="V2861" i="2"/>
  <c r="U2861" i="2"/>
  <c r="T2861" i="2"/>
  <c r="S2861" i="2"/>
  <c r="R2861" i="2" a="1"/>
  <c r="R2861" i="2" s="1"/>
  <c r="Q2861" i="2" a="1"/>
  <c r="Q2861" i="2" s="1"/>
  <c r="P2861" i="2"/>
  <c r="O2861" i="2"/>
  <c r="M2861" i="2"/>
  <c r="K2861" i="2"/>
  <c r="J2861" i="2" a="1"/>
  <c r="J2861" i="2" s="1"/>
  <c r="V2860" i="2"/>
  <c r="U2860" i="2"/>
  <c r="T2860" i="2"/>
  <c r="S2860" i="2"/>
  <c r="R2860" i="2" a="1"/>
  <c r="R2860" i="2" s="1"/>
  <c r="Q2860" i="2" a="1"/>
  <c r="Q2860" i="2" s="1"/>
  <c r="P2860" i="2"/>
  <c r="O2860" i="2"/>
  <c r="M2860" i="2"/>
  <c r="K2860" i="2"/>
  <c r="J2860" i="2" a="1"/>
  <c r="J2860" i="2" s="1"/>
  <c r="V2859" i="2"/>
  <c r="U2859" i="2"/>
  <c r="T2859" i="2"/>
  <c r="S2859" i="2"/>
  <c r="R2859" i="2" a="1"/>
  <c r="R2859" i="2" s="1"/>
  <c r="Q2859" i="2" a="1"/>
  <c r="Q2859" i="2" s="1"/>
  <c r="P2859" i="2"/>
  <c r="O2859" i="2"/>
  <c r="M2859" i="2"/>
  <c r="K2859" i="2"/>
  <c r="J2859" i="2" a="1"/>
  <c r="J2859" i="2" s="1"/>
  <c r="V2858" i="2"/>
  <c r="U2858" i="2"/>
  <c r="T2858" i="2"/>
  <c r="S2858" i="2"/>
  <c r="R2858" i="2" a="1"/>
  <c r="R2858" i="2" s="1"/>
  <c r="Q2858" i="2" a="1"/>
  <c r="Q2858" i="2" s="1"/>
  <c r="P2858" i="2"/>
  <c r="O2858" i="2"/>
  <c r="M2858" i="2"/>
  <c r="K2858" i="2"/>
  <c r="J2858" i="2" a="1"/>
  <c r="J2858" i="2" s="1"/>
  <c r="V2857" i="2"/>
  <c r="U2857" i="2"/>
  <c r="T2857" i="2"/>
  <c r="S2857" i="2"/>
  <c r="R2857" i="2" a="1"/>
  <c r="R2857" i="2" s="1"/>
  <c r="Q2857" i="2" a="1"/>
  <c r="Q2857" i="2" s="1"/>
  <c r="P2857" i="2"/>
  <c r="O2857" i="2"/>
  <c r="M2857" i="2"/>
  <c r="K2857" i="2"/>
  <c r="J2857" i="2" a="1"/>
  <c r="J2857" i="2" s="1"/>
  <c r="V2856" i="2"/>
  <c r="U2856" i="2"/>
  <c r="T2856" i="2"/>
  <c r="S2856" i="2"/>
  <c r="R2856" i="2" a="1"/>
  <c r="R2856" i="2" s="1"/>
  <c r="Q2856" i="2" a="1"/>
  <c r="Q2856" i="2" s="1"/>
  <c r="P2856" i="2"/>
  <c r="O2856" i="2"/>
  <c r="M2856" i="2"/>
  <c r="K2856" i="2"/>
  <c r="J2856" i="2" a="1"/>
  <c r="J2856" i="2" s="1"/>
  <c r="V2855" i="2"/>
  <c r="U2855" i="2"/>
  <c r="T2855" i="2"/>
  <c r="S2855" i="2"/>
  <c r="R2855" i="2" a="1"/>
  <c r="R2855" i="2" s="1"/>
  <c r="Q2855" i="2" a="1"/>
  <c r="Q2855" i="2" s="1"/>
  <c r="P2855" i="2"/>
  <c r="O2855" i="2"/>
  <c r="M2855" i="2"/>
  <c r="K2855" i="2"/>
  <c r="J2855" i="2" a="1"/>
  <c r="J2855" i="2" s="1"/>
  <c r="V2854" i="2"/>
  <c r="U2854" i="2"/>
  <c r="T2854" i="2"/>
  <c r="S2854" i="2"/>
  <c r="R2854" i="2" a="1"/>
  <c r="R2854" i="2" s="1"/>
  <c r="Q2854" i="2" a="1"/>
  <c r="Q2854" i="2" s="1"/>
  <c r="P2854" i="2"/>
  <c r="O2854" i="2"/>
  <c r="M2854" i="2"/>
  <c r="K2854" i="2"/>
  <c r="J2854" i="2" a="1"/>
  <c r="J2854" i="2" s="1"/>
  <c r="V2853" i="2"/>
  <c r="U2853" i="2"/>
  <c r="T2853" i="2"/>
  <c r="S2853" i="2"/>
  <c r="R2853" i="2" a="1"/>
  <c r="R2853" i="2" s="1"/>
  <c r="Q2853" i="2" a="1"/>
  <c r="Q2853" i="2" s="1"/>
  <c r="P2853" i="2"/>
  <c r="O2853" i="2"/>
  <c r="M2853" i="2"/>
  <c r="K2853" i="2"/>
  <c r="J2853" i="2" a="1"/>
  <c r="J2853" i="2" s="1"/>
  <c r="V2852" i="2"/>
  <c r="U2852" i="2"/>
  <c r="T2852" i="2"/>
  <c r="S2852" i="2"/>
  <c r="R2852" i="2" a="1"/>
  <c r="R2852" i="2" s="1"/>
  <c r="Q2852" i="2" a="1"/>
  <c r="Q2852" i="2" s="1"/>
  <c r="P2852" i="2"/>
  <c r="O2852" i="2"/>
  <c r="M2852" i="2"/>
  <c r="K2852" i="2"/>
  <c r="J2852" i="2" a="1"/>
  <c r="J2852" i="2" s="1"/>
  <c r="V2851" i="2"/>
  <c r="U2851" i="2"/>
  <c r="T2851" i="2"/>
  <c r="S2851" i="2"/>
  <c r="R2851" i="2" a="1"/>
  <c r="R2851" i="2" s="1"/>
  <c r="Q2851" i="2" a="1"/>
  <c r="Q2851" i="2" s="1"/>
  <c r="P2851" i="2"/>
  <c r="O2851" i="2"/>
  <c r="M2851" i="2"/>
  <c r="K2851" i="2"/>
  <c r="J2851" i="2" a="1"/>
  <c r="J2851" i="2" s="1"/>
  <c r="V2850" i="2"/>
  <c r="U2850" i="2"/>
  <c r="T2850" i="2"/>
  <c r="S2850" i="2"/>
  <c r="R2850" i="2" a="1"/>
  <c r="R2850" i="2" s="1"/>
  <c r="Q2850" i="2" a="1"/>
  <c r="Q2850" i="2" s="1"/>
  <c r="P2850" i="2"/>
  <c r="O2850" i="2"/>
  <c r="M2850" i="2"/>
  <c r="K2850" i="2"/>
  <c r="J2850" i="2" a="1"/>
  <c r="J2850" i="2" s="1"/>
  <c r="V2849" i="2"/>
  <c r="U2849" i="2"/>
  <c r="T2849" i="2"/>
  <c r="S2849" i="2"/>
  <c r="R2849" i="2" a="1"/>
  <c r="R2849" i="2" s="1"/>
  <c r="Q2849" i="2" a="1"/>
  <c r="Q2849" i="2" s="1"/>
  <c r="P2849" i="2"/>
  <c r="O2849" i="2"/>
  <c r="M2849" i="2"/>
  <c r="K2849" i="2"/>
  <c r="J2849" i="2" a="1"/>
  <c r="J2849" i="2" s="1"/>
  <c r="V2848" i="2"/>
  <c r="U2848" i="2"/>
  <c r="T2848" i="2"/>
  <c r="S2848" i="2"/>
  <c r="R2848" i="2" a="1"/>
  <c r="R2848" i="2" s="1"/>
  <c r="Q2848" i="2" a="1"/>
  <c r="Q2848" i="2" s="1"/>
  <c r="P2848" i="2"/>
  <c r="O2848" i="2"/>
  <c r="M2848" i="2"/>
  <c r="K2848" i="2"/>
  <c r="J2848" i="2" a="1"/>
  <c r="J2848" i="2" s="1"/>
  <c r="V2847" i="2"/>
  <c r="U2847" i="2"/>
  <c r="T2847" i="2"/>
  <c r="S2847" i="2"/>
  <c r="R2847" i="2" a="1"/>
  <c r="R2847" i="2" s="1"/>
  <c r="Q2847" i="2" a="1"/>
  <c r="Q2847" i="2" s="1"/>
  <c r="P2847" i="2"/>
  <c r="O2847" i="2"/>
  <c r="M2847" i="2"/>
  <c r="K2847" i="2"/>
  <c r="J2847" i="2" a="1"/>
  <c r="J2847" i="2" s="1"/>
  <c r="V2846" i="2"/>
  <c r="U2846" i="2"/>
  <c r="T2846" i="2"/>
  <c r="S2846" i="2"/>
  <c r="R2846" i="2" a="1"/>
  <c r="R2846" i="2" s="1"/>
  <c r="Q2846" i="2" a="1"/>
  <c r="Q2846" i="2" s="1"/>
  <c r="P2846" i="2"/>
  <c r="O2846" i="2"/>
  <c r="M2846" i="2"/>
  <c r="K2846" i="2"/>
  <c r="J2846" i="2" a="1"/>
  <c r="J2846" i="2" s="1"/>
  <c r="V2845" i="2"/>
  <c r="U2845" i="2"/>
  <c r="T2845" i="2"/>
  <c r="S2845" i="2"/>
  <c r="R2845" i="2" a="1"/>
  <c r="R2845" i="2" s="1"/>
  <c r="Q2845" i="2" a="1"/>
  <c r="Q2845" i="2" s="1"/>
  <c r="P2845" i="2"/>
  <c r="O2845" i="2"/>
  <c r="M2845" i="2"/>
  <c r="K2845" i="2"/>
  <c r="J2845" i="2" a="1"/>
  <c r="J2845" i="2" s="1"/>
  <c r="V2844" i="2"/>
  <c r="U2844" i="2"/>
  <c r="T2844" i="2"/>
  <c r="S2844" i="2"/>
  <c r="R2844" i="2" a="1"/>
  <c r="R2844" i="2" s="1"/>
  <c r="Q2844" i="2" a="1"/>
  <c r="Q2844" i="2" s="1"/>
  <c r="P2844" i="2"/>
  <c r="O2844" i="2"/>
  <c r="M2844" i="2"/>
  <c r="K2844" i="2"/>
  <c r="J2844" i="2" a="1"/>
  <c r="J2844" i="2" s="1"/>
  <c r="V2843" i="2"/>
  <c r="U2843" i="2"/>
  <c r="T2843" i="2"/>
  <c r="S2843" i="2"/>
  <c r="R2843" i="2" a="1"/>
  <c r="R2843" i="2" s="1"/>
  <c r="Q2843" i="2"/>
  <c r="Q2843" i="2" a="1"/>
  <c r="P2843" i="2"/>
  <c r="O2843" i="2"/>
  <c r="M2843" i="2"/>
  <c r="K2843" i="2"/>
  <c r="J2843" i="2" a="1"/>
  <c r="J2843" i="2" s="1"/>
  <c r="V2842" i="2"/>
  <c r="U2842" i="2"/>
  <c r="T2842" i="2"/>
  <c r="S2842" i="2"/>
  <c r="R2842" i="2" a="1"/>
  <c r="R2842" i="2" s="1"/>
  <c r="Q2842" i="2" a="1"/>
  <c r="Q2842" i="2" s="1"/>
  <c r="P2842" i="2"/>
  <c r="O2842" i="2"/>
  <c r="M2842" i="2"/>
  <c r="K2842" i="2"/>
  <c r="J2842" i="2" a="1"/>
  <c r="J2842" i="2" s="1"/>
  <c r="V2841" i="2"/>
  <c r="U2841" i="2"/>
  <c r="T2841" i="2"/>
  <c r="S2841" i="2"/>
  <c r="R2841" i="2" a="1"/>
  <c r="R2841" i="2" s="1"/>
  <c r="Q2841" i="2" a="1"/>
  <c r="Q2841" i="2" s="1"/>
  <c r="P2841" i="2"/>
  <c r="O2841" i="2"/>
  <c r="M2841" i="2"/>
  <c r="K2841" i="2"/>
  <c r="J2841" i="2" a="1"/>
  <c r="J2841" i="2" s="1"/>
  <c r="V2840" i="2"/>
  <c r="U2840" i="2"/>
  <c r="T2840" i="2"/>
  <c r="S2840" i="2"/>
  <c r="R2840" i="2" a="1"/>
  <c r="R2840" i="2" s="1"/>
  <c r="Q2840" i="2" a="1"/>
  <c r="Q2840" i="2" s="1"/>
  <c r="P2840" i="2"/>
  <c r="O2840" i="2"/>
  <c r="M2840" i="2"/>
  <c r="K2840" i="2"/>
  <c r="J2840" i="2" a="1"/>
  <c r="J2840" i="2" s="1"/>
  <c r="V2839" i="2"/>
  <c r="U2839" i="2"/>
  <c r="T2839" i="2"/>
  <c r="S2839" i="2"/>
  <c r="R2839" i="2" a="1"/>
  <c r="R2839" i="2" s="1"/>
  <c r="Q2839" i="2" a="1"/>
  <c r="Q2839" i="2" s="1"/>
  <c r="P2839" i="2"/>
  <c r="O2839" i="2"/>
  <c r="M2839" i="2"/>
  <c r="K2839" i="2"/>
  <c r="J2839" i="2" a="1"/>
  <c r="J2839" i="2" s="1"/>
  <c r="V2838" i="2"/>
  <c r="U2838" i="2"/>
  <c r="T2838" i="2"/>
  <c r="S2838" i="2"/>
  <c r="R2838" i="2" a="1"/>
  <c r="R2838" i="2" s="1"/>
  <c r="Q2838" i="2" a="1"/>
  <c r="Q2838" i="2" s="1"/>
  <c r="P2838" i="2"/>
  <c r="O2838" i="2"/>
  <c r="M2838" i="2"/>
  <c r="K2838" i="2"/>
  <c r="J2838" i="2" a="1"/>
  <c r="J2838" i="2" s="1"/>
  <c r="V2837" i="2"/>
  <c r="U2837" i="2"/>
  <c r="T2837" i="2"/>
  <c r="S2837" i="2"/>
  <c r="R2837" i="2" a="1"/>
  <c r="R2837" i="2" s="1"/>
  <c r="Q2837" i="2" a="1"/>
  <c r="Q2837" i="2" s="1"/>
  <c r="P2837" i="2"/>
  <c r="O2837" i="2"/>
  <c r="M2837" i="2"/>
  <c r="K2837" i="2"/>
  <c r="J2837" i="2" a="1"/>
  <c r="J2837" i="2" s="1"/>
  <c r="V2836" i="2"/>
  <c r="U2836" i="2"/>
  <c r="T2836" i="2"/>
  <c r="S2836" i="2"/>
  <c r="R2836" i="2" a="1"/>
  <c r="R2836" i="2" s="1"/>
  <c r="Q2836" i="2" a="1"/>
  <c r="Q2836" i="2" s="1"/>
  <c r="P2836" i="2"/>
  <c r="O2836" i="2"/>
  <c r="M2836" i="2"/>
  <c r="K2836" i="2"/>
  <c r="J2836" i="2" a="1"/>
  <c r="J2836" i="2" s="1"/>
  <c r="V2835" i="2"/>
  <c r="U2835" i="2"/>
  <c r="T2835" i="2"/>
  <c r="S2835" i="2"/>
  <c r="R2835" i="2" a="1"/>
  <c r="R2835" i="2" s="1"/>
  <c r="Q2835" i="2" a="1"/>
  <c r="Q2835" i="2" s="1"/>
  <c r="P2835" i="2"/>
  <c r="O2835" i="2"/>
  <c r="M2835" i="2"/>
  <c r="K2835" i="2"/>
  <c r="J2835" i="2"/>
  <c r="J2835" i="2" a="1"/>
  <c r="V2834" i="2"/>
  <c r="U2834" i="2"/>
  <c r="T2834" i="2"/>
  <c r="S2834" i="2"/>
  <c r="R2834" i="2" a="1"/>
  <c r="R2834" i="2" s="1"/>
  <c r="Q2834" i="2" a="1"/>
  <c r="Q2834" i="2" s="1"/>
  <c r="P2834" i="2"/>
  <c r="O2834" i="2"/>
  <c r="M2834" i="2"/>
  <c r="K2834" i="2"/>
  <c r="J2834" i="2" a="1"/>
  <c r="J2834" i="2" s="1"/>
  <c r="V2833" i="2"/>
  <c r="U2833" i="2"/>
  <c r="T2833" i="2"/>
  <c r="S2833" i="2"/>
  <c r="R2833" i="2" a="1"/>
  <c r="R2833" i="2" s="1"/>
  <c r="Q2833" i="2" a="1"/>
  <c r="Q2833" i="2" s="1"/>
  <c r="P2833" i="2"/>
  <c r="O2833" i="2"/>
  <c r="M2833" i="2"/>
  <c r="K2833" i="2"/>
  <c r="J2833" i="2" a="1"/>
  <c r="J2833" i="2" s="1"/>
  <c r="V2832" i="2"/>
  <c r="U2832" i="2"/>
  <c r="T2832" i="2"/>
  <c r="S2832" i="2"/>
  <c r="R2832" i="2" a="1"/>
  <c r="R2832" i="2" s="1"/>
  <c r="Q2832" i="2" a="1"/>
  <c r="Q2832" i="2" s="1"/>
  <c r="P2832" i="2"/>
  <c r="O2832" i="2"/>
  <c r="M2832" i="2"/>
  <c r="K2832" i="2"/>
  <c r="J2832" i="2" a="1"/>
  <c r="J2832" i="2" s="1"/>
  <c r="V2831" i="2"/>
  <c r="U2831" i="2"/>
  <c r="T2831" i="2"/>
  <c r="S2831" i="2"/>
  <c r="R2831" i="2" a="1"/>
  <c r="R2831" i="2" s="1"/>
  <c r="Q2831" i="2" a="1"/>
  <c r="Q2831" i="2" s="1"/>
  <c r="P2831" i="2"/>
  <c r="O2831" i="2"/>
  <c r="M2831" i="2"/>
  <c r="K2831" i="2"/>
  <c r="J2831" i="2" a="1"/>
  <c r="J2831" i="2" s="1"/>
  <c r="V2830" i="2"/>
  <c r="U2830" i="2"/>
  <c r="T2830" i="2"/>
  <c r="S2830" i="2"/>
  <c r="R2830" i="2" a="1"/>
  <c r="R2830" i="2" s="1"/>
  <c r="Q2830" i="2" a="1"/>
  <c r="Q2830" i="2" s="1"/>
  <c r="P2830" i="2"/>
  <c r="O2830" i="2"/>
  <c r="M2830" i="2"/>
  <c r="K2830" i="2"/>
  <c r="J2830" i="2" a="1"/>
  <c r="J2830" i="2" s="1"/>
  <c r="V2829" i="2"/>
  <c r="U2829" i="2"/>
  <c r="T2829" i="2"/>
  <c r="S2829" i="2"/>
  <c r="R2829" i="2" a="1"/>
  <c r="R2829" i="2" s="1"/>
  <c r="Q2829" i="2" a="1"/>
  <c r="Q2829" i="2" s="1"/>
  <c r="P2829" i="2"/>
  <c r="O2829" i="2"/>
  <c r="M2829" i="2"/>
  <c r="K2829" i="2"/>
  <c r="J2829" i="2" a="1"/>
  <c r="J2829" i="2" s="1"/>
  <c r="V2828" i="2"/>
  <c r="U2828" i="2"/>
  <c r="T2828" i="2"/>
  <c r="S2828" i="2"/>
  <c r="R2828" i="2" a="1"/>
  <c r="R2828" i="2" s="1"/>
  <c r="Q2828" i="2" a="1"/>
  <c r="Q2828" i="2" s="1"/>
  <c r="P2828" i="2"/>
  <c r="O2828" i="2"/>
  <c r="M2828" i="2"/>
  <c r="K2828" i="2"/>
  <c r="J2828" i="2" a="1"/>
  <c r="J2828" i="2" s="1"/>
  <c r="V2827" i="2"/>
  <c r="U2827" i="2"/>
  <c r="T2827" i="2"/>
  <c r="S2827" i="2"/>
  <c r="R2827" i="2" a="1"/>
  <c r="R2827" i="2" s="1"/>
  <c r="Q2827" i="2" a="1"/>
  <c r="Q2827" i="2" s="1"/>
  <c r="P2827" i="2"/>
  <c r="O2827" i="2"/>
  <c r="M2827" i="2"/>
  <c r="K2827" i="2"/>
  <c r="J2827" i="2" a="1"/>
  <c r="J2827" i="2" s="1"/>
  <c r="V2826" i="2"/>
  <c r="U2826" i="2"/>
  <c r="T2826" i="2"/>
  <c r="S2826" i="2"/>
  <c r="R2826" i="2" a="1"/>
  <c r="R2826" i="2" s="1"/>
  <c r="Q2826" i="2" a="1"/>
  <c r="Q2826" i="2" s="1"/>
  <c r="P2826" i="2"/>
  <c r="O2826" i="2"/>
  <c r="M2826" i="2"/>
  <c r="K2826" i="2"/>
  <c r="J2826" i="2" a="1"/>
  <c r="J2826" i="2" s="1"/>
  <c r="V2825" i="2"/>
  <c r="U2825" i="2"/>
  <c r="T2825" i="2"/>
  <c r="S2825" i="2"/>
  <c r="R2825" i="2" a="1"/>
  <c r="R2825" i="2" s="1"/>
  <c r="Q2825" i="2" a="1"/>
  <c r="Q2825" i="2" s="1"/>
  <c r="P2825" i="2"/>
  <c r="O2825" i="2"/>
  <c r="M2825" i="2"/>
  <c r="K2825" i="2"/>
  <c r="J2825" i="2" a="1"/>
  <c r="J2825" i="2" s="1"/>
  <c r="V2824" i="2"/>
  <c r="U2824" i="2"/>
  <c r="T2824" i="2"/>
  <c r="S2824" i="2"/>
  <c r="R2824" i="2" a="1"/>
  <c r="R2824" i="2" s="1"/>
  <c r="Q2824" i="2" a="1"/>
  <c r="Q2824" i="2" s="1"/>
  <c r="P2824" i="2"/>
  <c r="O2824" i="2"/>
  <c r="M2824" i="2"/>
  <c r="K2824" i="2"/>
  <c r="J2824" i="2" a="1"/>
  <c r="J2824" i="2" s="1"/>
  <c r="V2823" i="2"/>
  <c r="U2823" i="2"/>
  <c r="T2823" i="2"/>
  <c r="S2823" i="2"/>
  <c r="R2823" i="2" a="1"/>
  <c r="R2823" i="2" s="1"/>
  <c r="Q2823" i="2" a="1"/>
  <c r="Q2823" i="2" s="1"/>
  <c r="P2823" i="2"/>
  <c r="O2823" i="2"/>
  <c r="M2823" i="2"/>
  <c r="K2823" i="2"/>
  <c r="J2823" i="2" a="1"/>
  <c r="J2823" i="2" s="1"/>
  <c r="V2822" i="2"/>
  <c r="U2822" i="2"/>
  <c r="T2822" i="2"/>
  <c r="S2822" i="2"/>
  <c r="R2822" i="2" a="1"/>
  <c r="R2822" i="2" s="1"/>
  <c r="Q2822" i="2" a="1"/>
  <c r="Q2822" i="2" s="1"/>
  <c r="P2822" i="2"/>
  <c r="O2822" i="2"/>
  <c r="M2822" i="2"/>
  <c r="K2822" i="2"/>
  <c r="J2822" i="2" a="1"/>
  <c r="J2822" i="2" s="1"/>
  <c r="V2821" i="2"/>
  <c r="U2821" i="2"/>
  <c r="T2821" i="2"/>
  <c r="S2821" i="2"/>
  <c r="R2821" i="2" a="1"/>
  <c r="R2821" i="2" s="1"/>
  <c r="Q2821" i="2" a="1"/>
  <c r="Q2821" i="2" s="1"/>
  <c r="P2821" i="2"/>
  <c r="O2821" i="2"/>
  <c r="M2821" i="2"/>
  <c r="K2821" i="2"/>
  <c r="J2821" i="2" a="1"/>
  <c r="J2821" i="2" s="1"/>
  <c r="V2820" i="2"/>
  <c r="U2820" i="2"/>
  <c r="T2820" i="2"/>
  <c r="S2820" i="2"/>
  <c r="R2820" i="2" a="1"/>
  <c r="R2820" i="2" s="1"/>
  <c r="Q2820" i="2" a="1"/>
  <c r="Q2820" i="2" s="1"/>
  <c r="P2820" i="2"/>
  <c r="O2820" i="2"/>
  <c r="M2820" i="2"/>
  <c r="K2820" i="2"/>
  <c r="J2820" i="2" a="1"/>
  <c r="J2820" i="2" s="1"/>
  <c r="V2819" i="2"/>
  <c r="U2819" i="2"/>
  <c r="T2819" i="2"/>
  <c r="S2819" i="2"/>
  <c r="R2819" i="2" a="1"/>
  <c r="R2819" i="2" s="1"/>
  <c r="Q2819" i="2" a="1"/>
  <c r="Q2819" i="2" s="1"/>
  <c r="P2819" i="2"/>
  <c r="O2819" i="2"/>
  <c r="M2819" i="2"/>
  <c r="K2819" i="2"/>
  <c r="J2819" i="2" a="1"/>
  <c r="J2819" i="2" s="1"/>
  <c r="V2818" i="2"/>
  <c r="U2818" i="2"/>
  <c r="T2818" i="2"/>
  <c r="S2818" i="2"/>
  <c r="R2818" i="2" a="1"/>
  <c r="R2818" i="2" s="1"/>
  <c r="Q2818" i="2" a="1"/>
  <c r="Q2818" i="2" s="1"/>
  <c r="P2818" i="2"/>
  <c r="O2818" i="2"/>
  <c r="M2818" i="2"/>
  <c r="K2818" i="2"/>
  <c r="J2818" i="2" a="1"/>
  <c r="J2818" i="2" s="1"/>
  <c r="V2817" i="2"/>
  <c r="U2817" i="2"/>
  <c r="T2817" i="2"/>
  <c r="S2817" i="2"/>
  <c r="R2817" i="2" a="1"/>
  <c r="R2817" i="2" s="1"/>
  <c r="Q2817" i="2" a="1"/>
  <c r="Q2817" i="2" s="1"/>
  <c r="P2817" i="2"/>
  <c r="O2817" i="2"/>
  <c r="M2817" i="2"/>
  <c r="K2817" i="2"/>
  <c r="J2817" i="2" a="1"/>
  <c r="J2817" i="2" s="1"/>
  <c r="V2816" i="2"/>
  <c r="U2816" i="2"/>
  <c r="T2816" i="2"/>
  <c r="S2816" i="2"/>
  <c r="R2816" i="2" a="1"/>
  <c r="R2816" i="2" s="1"/>
  <c r="Q2816" i="2" a="1"/>
  <c r="Q2816" i="2" s="1"/>
  <c r="P2816" i="2"/>
  <c r="O2816" i="2"/>
  <c r="M2816" i="2"/>
  <c r="K2816" i="2"/>
  <c r="J2816" i="2" a="1"/>
  <c r="J2816" i="2" s="1"/>
  <c r="V2815" i="2"/>
  <c r="U2815" i="2"/>
  <c r="T2815" i="2"/>
  <c r="S2815" i="2"/>
  <c r="R2815" i="2" a="1"/>
  <c r="R2815" i="2" s="1"/>
  <c r="Q2815" i="2" a="1"/>
  <c r="Q2815" i="2" s="1"/>
  <c r="P2815" i="2"/>
  <c r="O2815" i="2"/>
  <c r="M2815" i="2"/>
  <c r="K2815" i="2"/>
  <c r="J2815" i="2" a="1"/>
  <c r="J2815" i="2" s="1"/>
  <c r="V2814" i="2"/>
  <c r="U2814" i="2"/>
  <c r="T2814" i="2"/>
  <c r="S2814" i="2"/>
  <c r="R2814" i="2" a="1"/>
  <c r="R2814" i="2" s="1"/>
  <c r="Q2814" i="2" a="1"/>
  <c r="Q2814" i="2" s="1"/>
  <c r="P2814" i="2"/>
  <c r="O2814" i="2"/>
  <c r="M2814" i="2"/>
  <c r="K2814" i="2"/>
  <c r="J2814" i="2" a="1"/>
  <c r="J2814" i="2" s="1"/>
  <c r="V2813" i="2"/>
  <c r="U2813" i="2"/>
  <c r="T2813" i="2"/>
  <c r="S2813" i="2"/>
  <c r="R2813" i="2" a="1"/>
  <c r="R2813" i="2" s="1"/>
  <c r="Q2813" i="2" a="1"/>
  <c r="Q2813" i="2" s="1"/>
  <c r="P2813" i="2"/>
  <c r="O2813" i="2"/>
  <c r="M2813" i="2"/>
  <c r="K2813" i="2"/>
  <c r="J2813" i="2" a="1"/>
  <c r="J2813" i="2" s="1"/>
  <c r="V2812" i="2"/>
  <c r="U2812" i="2"/>
  <c r="T2812" i="2"/>
  <c r="S2812" i="2"/>
  <c r="R2812" i="2" a="1"/>
  <c r="R2812" i="2" s="1"/>
  <c r="Q2812" i="2" a="1"/>
  <c r="Q2812" i="2" s="1"/>
  <c r="P2812" i="2"/>
  <c r="O2812" i="2"/>
  <c r="M2812" i="2"/>
  <c r="K2812" i="2"/>
  <c r="J2812" i="2" a="1"/>
  <c r="J2812" i="2" s="1"/>
  <c r="V2811" i="2"/>
  <c r="U2811" i="2"/>
  <c r="T2811" i="2"/>
  <c r="S2811" i="2"/>
  <c r="R2811" i="2" a="1"/>
  <c r="R2811" i="2" s="1"/>
  <c r="Q2811" i="2" a="1"/>
  <c r="Q2811" i="2" s="1"/>
  <c r="P2811" i="2"/>
  <c r="O2811" i="2"/>
  <c r="M2811" i="2"/>
  <c r="K2811" i="2"/>
  <c r="J2811" i="2" a="1"/>
  <c r="J2811" i="2" s="1"/>
  <c r="V2810" i="2"/>
  <c r="U2810" i="2"/>
  <c r="T2810" i="2"/>
  <c r="S2810" i="2"/>
  <c r="R2810" i="2" a="1"/>
  <c r="R2810" i="2" s="1"/>
  <c r="Q2810" i="2" a="1"/>
  <c r="Q2810" i="2" s="1"/>
  <c r="P2810" i="2"/>
  <c r="O2810" i="2"/>
  <c r="M2810" i="2"/>
  <c r="K2810" i="2"/>
  <c r="J2810" i="2" a="1"/>
  <c r="J2810" i="2" s="1"/>
  <c r="V2809" i="2"/>
  <c r="U2809" i="2"/>
  <c r="T2809" i="2"/>
  <c r="S2809" i="2"/>
  <c r="R2809" i="2" a="1"/>
  <c r="R2809" i="2" s="1"/>
  <c r="Q2809" i="2" a="1"/>
  <c r="Q2809" i="2" s="1"/>
  <c r="P2809" i="2"/>
  <c r="O2809" i="2"/>
  <c r="M2809" i="2"/>
  <c r="K2809" i="2"/>
  <c r="J2809" i="2" a="1"/>
  <c r="J2809" i="2" s="1"/>
  <c r="V2808" i="2"/>
  <c r="U2808" i="2"/>
  <c r="T2808" i="2"/>
  <c r="S2808" i="2"/>
  <c r="R2808" i="2" a="1"/>
  <c r="R2808" i="2" s="1"/>
  <c r="Q2808" i="2" a="1"/>
  <c r="Q2808" i="2" s="1"/>
  <c r="P2808" i="2"/>
  <c r="O2808" i="2"/>
  <c r="M2808" i="2"/>
  <c r="K2808" i="2"/>
  <c r="J2808" i="2" a="1"/>
  <c r="J2808" i="2" s="1"/>
  <c r="V2807" i="2"/>
  <c r="U2807" i="2"/>
  <c r="T2807" i="2"/>
  <c r="S2807" i="2"/>
  <c r="R2807" i="2" a="1"/>
  <c r="R2807" i="2" s="1"/>
  <c r="Q2807" i="2" a="1"/>
  <c r="Q2807" i="2" s="1"/>
  <c r="P2807" i="2"/>
  <c r="O2807" i="2"/>
  <c r="M2807" i="2"/>
  <c r="K2807" i="2"/>
  <c r="J2807" i="2" a="1"/>
  <c r="J2807" i="2" s="1"/>
  <c r="V2806" i="2"/>
  <c r="U2806" i="2"/>
  <c r="T2806" i="2"/>
  <c r="S2806" i="2"/>
  <c r="R2806" i="2" a="1"/>
  <c r="R2806" i="2" s="1"/>
  <c r="Q2806" i="2" a="1"/>
  <c r="Q2806" i="2" s="1"/>
  <c r="P2806" i="2"/>
  <c r="O2806" i="2"/>
  <c r="M2806" i="2"/>
  <c r="K2806" i="2"/>
  <c r="J2806" i="2" a="1"/>
  <c r="J2806" i="2" s="1"/>
  <c r="V2805" i="2"/>
  <c r="U2805" i="2"/>
  <c r="T2805" i="2"/>
  <c r="S2805" i="2"/>
  <c r="R2805" i="2" a="1"/>
  <c r="R2805" i="2" s="1"/>
  <c r="Q2805" i="2" a="1"/>
  <c r="Q2805" i="2" s="1"/>
  <c r="P2805" i="2"/>
  <c r="O2805" i="2"/>
  <c r="M2805" i="2"/>
  <c r="K2805" i="2"/>
  <c r="J2805" i="2" a="1"/>
  <c r="J2805" i="2" s="1"/>
  <c r="V2804" i="2"/>
  <c r="U2804" i="2"/>
  <c r="T2804" i="2"/>
  <c r="S2804" i="2"/>
  <c r="R2804" i="2" a="1"/>
  <c r="R2804" i="2" s="1"/>
  <c r="Q2804" i="2" a="1"/>
  <c r="Q2804" i="2" s="1"/>
  <c r="P2804" i="2"/>
  <c r="O2804" i="2"/>
  <c r="M2804" i="2"/>
  <c r="K2804" i="2"/>
  <c r="J2804" i="2" a="1"/>
  <c r="J2804" i="2" s="1"/>
  <c r="V2803" i="2"/>
  <c r="U2803" i="2"/>
  <c r="T2803" i="2"/>
  <c r="S2803" i="2"/>
  <c r="R2803" i="2" a="1"/>
  <c r="R2803" i="2" s="1"/>
  <c r="Q2803" i="2" a="1"/>
  <c r="Q2803" i="2" s="1"/>
  <c r="P2803" i="2"/>
  <c r="O2803" i="2"/>
  <c r="M2803" i="2"/>
  <c r="K2803" i="2"/>
  <c r="J2803" i="2" a="1"/>
  <c r="J2803" i="2" s="1"/>
  <c r="V2802" i="2"/>
  <c r="U2802" i="2"/>
  <c r="T2802" i="2"/>
  <c r="S2802" i="2"/>
  <c r="R2802" i="2" a="1"/>
  <c r="R2802" i="2" s="1"/>
  <c r="Q2802" i="2" a="1"/>
  <c r="Q2802" i="2" s="1"/>
  <c r="P2802" i="2"/>
  <c r="O2802" i="2"/>
  <c r="M2802" i="2"/>
  <c r="K2802" i="2"/>
  <c r="J2802" i="2" a="1"/>
  <c r="J2802" i="2" s="1"/>
  <c r="V2801" i="2"/>
  <c r="U2801" i="2"/>
  <c r="T2801" i="2"/>
  <c r="S2801" i="2"/>
  <c r="R2801" i="2" a="1"/>
  <c r="R2801" i="2" s="1"/>
  <c r="Q2801" i="2" a="1"/>
  <c r="Q2801" i="2" s="1"/>
  <c r="P2801" i="2"/>
  <c r="O2801" i="2"/>
  <c r="M2801" i="2"/>
  <c r="K2801" i="2"/>
  <c r="J2801" i="2" a="1"/>
  <c r="J2801" i="2" s="1"/>
  <c r="V2800" i="2"/>
  <c r="U2800" i="2"/>
  <c r="T2800" i="2"/>
  <c r="S2800" i="2"/>
  <c r="R2800" i="2" a="1"/>
  <c r="R2800" i="2" s="1"/>
  <c r="Q2800" i="2" a="1"/>
  <c r="Q2800" i="2" s="1"/>
  <c r="P2800" i="2"/>
  <c r="O2800" i="2"/>
  <c r="M2800" i="2"/>
  <c r="K2800" i="2"/>
  <c r="J2800" i="2" a="1"/>
  <c r="J2800" i="2" s="1"/>
  <c r="V2799" i="2"/>
  <c r="U2799" i="2"/>
  <c r="T2799" i="2"/>
  <c r="S2799" i="2"/>
  <c r="R2799" i="2" a="1"/>
  <c r="R2799" i="2" s="1"/>
  <c r="Q2799" i="2" a="1"/>
  <c r="Q2799" i="2" s="1"/>
  <c r="P2799" i="2"/>
  <c r="O2799" i="2"/>
  <c r="M2799" i="2"/>
  <c r="K2799" i="2"/>
  <c r="J2799" i="2" a="1"/>
  <c r="J2799" i="2" s="1"/>
  <c r="V2798" i="2"/>
  <c r="U2798" i="2"/>
  <c r="T2798" i="2"/>
  <c r="S2798" i="2"/>
  <c r="R2798" i="2" a="1"/>
  <c r="R2798" i="2" s="1"/>
  <c r="Q2798" i="2" a="1"/>
  <c r="Q2798" i="2" s="1"/>
  <c r="P2798" i="2"/>
  <c r="O2798" i="2"/>
  <c r="M2798" i="2"/>
  <c r="K2798" i="2"/>
  <c r="J2798" i="2" a="1"/>
  <c r="J2798" i="2" s="1"/>
  <c r="V2797" i="2"/>
  <c r="U2797" i="2"/>
  <c r="T2797" i="2"/>
  <c r="S2797" i="2"/>
  <c r="R2797" i="2" a="1"/>
  <c r="R2797" i="2" s="1"/>
  <c r="Q2797" i="2" a="1"/>
  <c r="Q2797" i="2" s="1"/>
  <c r="P2797" i="2"/>
  <c r="O2797" i="2"/>
  <c r="M2797" i="2"/>
  <c r="K2797" i="2"/>
  <c r="J2797" i="2" a="1"/>
  <c r="J2797" i="2" s="1"/>
  <c r="V2796" i="2"/>
  <c r="U2796" i="2"/>
  <c r="T2796" i="2"/>
  <c r="S2796" i="2"/>
  <c r="R2796" i="2" a="1"/>
  <c r="R2796" i="2" s="1"/>
  <c r="Q2796" i="2" a="1"/>
  <c r="Q2796" i="2" s="1"/>
  <c r="P2796" i="2"/>
  <c r="O2796" i="2"/>
  <c r="M2796" i="2"/>
  <c r="K2796" i="2"/>
  <c r="J2796" i="2" a="1"/>
  <c r="J2796" i="2" s="1"/>
  <c r="V2795" i="2"/>
  <c r="U2795" i="2"/>
  <c r="T2795" i="2"/>
  <c r="S2795" i="2"/>
  <c r="R2795" i="2" a="1"/>
  <c r="R2795" i="2" s="1"/>
  <c r="Q2795" i="2" a="1"/>
  <c r="Q2795" i="2" s="1"/>
  <c r="P2795" i="2"/>
  <c r="O2795" i="2"/>
  <c r="M2795" i="2"/>
  <c r="K2795" i="2"/>
  <c r="J2795" i="2" a="1"/>
  <c r="J2795" i="2" s="1"/>
  <c r="V2794" i="2"/>
  <c r="U2794" i="2"/>
  <c r="T2794" i="2"/>
  <c r="S2794" i="2"/>
  <c r="R2794" i="2" a="1"/>
  <c r="R2794" i="2" s="1"/>
  <c r="Q2794" i="2" a="1"/>
  <c r="Q2794" i="2" s="1"/>
  <c r="P2794" i="2"/>
  <c r="O2794" i="2"/>
  <c r="M2794" i="2"/>
  <c r="K2794" i="2"/>
  <c r="J2794" i="2" a="1"/>
  <c r="J2794" i="2" s="1"/>
  <c r="V2793" i="2"/>
  <c r="U2793" i="2"/>
  <c r="T2793" i="2"/>
  <c r="S2793" i="2"/>
  <c r="R2793" i="2" a="1"/>
  <c r="R2793" i="2" s="1"/>
  <c r="Q2793" i="2" a="1"/>
  <c r="Q2793" i="2" s="1"/>
  <c r="P2793" i="2"/>
  <c r="O2793" i="2"/>
  <c r="M2793" i="2"/>
  <c r="K2793" i="2"/>
  <c r="J2793" i="2" a="1"/>
  <c r="J2793" i="2" s="1"/>
  <c r="V2792" i="2"/>
  <c r="U2792" i="2"/>
  <c r="T2792" i="2"/>
  <c r="S2792" i="2"/>
  <c r="R2792" i="2" a="1"/>
  <c r="R2792" i="2" s="1"/>
  <c r="Q2792" i="2" a="1"/>
  <c r="Q2792" i="2" s="1"/>
  <c r="P2792" i="2"/>
  <c r="O2792" i="2"/>
  <c r="M2792" i="2"/>
  <c r="K2792" i="2"/>
  <c r="J2792" i="2" a="1"/>
  <c r="J2792" i="2" s="1"/>
  <c r="V2791" i="2"/>
  <c r="U2791" i="2"/>
  <c r="T2791" i="2"/>
  <c r="S2791" i="2"/>
  <c r="R2791" i="2" a="1"/>
  <c r="R2791" i="2" s="1"/>
  <c r="Q2791" i="2" a="1"/>
  <c r="Q2791" i="2" s="1"/>
  <c r="P2791" i="2"/>
  <c r="O2791" i="2"/>
  <c r="M2791" i="2"/>
  <c r="K2791" i="2"/>
  <c r="J2791" i="2" a="1"/>
  <c r="J2791" i="2" s="1"/>
  <c r="V2790" i="2"/>
  <c r="U2790" i="2"/>
  <c r="T2790" i="2"/>
  <c r="S2790" i="2"/>
  <c r="R2790" i="2" a="1"/>
  <c r="R2790" i="2" s="1"/>
  <c r="Q2790" i="2" a="1"/>
  <c r="Q2790" i="2" s="1"/>
  <c r="P2790" i="2"/>
  <c r="O2790" i="2"/>
  <c r="M2790" i="2"/>
  <c r="K2790" i="2"/>
  <c r="J2790" i="2" a="1"/>
  <c r="J2790" i="2" s="1"/>
  <c r="V2789" i="2"/>
  <c r="U2789" i="2"/>
  <c r="T2789" i="2"/>
  <c r="S2789" i="2"/>
  <c r="R2789" i="2" a="1"/>
  <c r="R2789" i="2" s="1"/>
  <c r="Q2789" i="2" a="1"/>
  <c r="Q2789" i="2" s="1"/>
  <c r="P2789" i="2"/>
  <c r="O2789" i="2"/>
  <c r="M2789" i="2"/>
  <c r="K2789" i="2"/>
  <c r="J2789" i="2" a="1"/>
  <c r="J2789" i="2" s="1"/>
  <c r="V2788" i="2"/>
  <c r="U2788" i="2"/>
  <c r="T2788" i="2"/>
  <c r="S2788" i="2"/>
  <c r="R2788" i="2" a="1"/>
  <c r="R2788" i="2" s="1"/>
  <c r="Q2788" i="2" a="1"/>
  <c r="Q2788" i="2" s="1"/>
  <c r="P2788" i="2"/>
  <c r="O2788" i="2"/>
  <c r="M2788" i="2"/>
  <c r="K2788" i="2"/>
  <c r="J2788" i="2" a="1"/>
  <c r="J2788" i="2" s="1"/>
  <c r="V2787" i="2"/>
  <c r="U2787" i="2"/>
  <c r="T2787" i="2"/>
  <c r="S2787" i="2"/>
  <c r="R2787" i="2" a="1"/>
  <c r="R2787" i="2" s="1"/>
  <c r="Q2787" i="2" a="1"/>
  <c r="Q2787" i="2" s="1"/>
  <c r="P2787" i="2"/>
  <c r="O2787" i="2"/>
  <c r="M2787" i="2"/>
  <c r="K2787" i="2"/>
  <c r="J2787" i="2" a="1"/>
  <c r="J2787" i="2" s="1"/>
  <c r="V2786" i="2"/>
  <c r="U2786" i="2"/>
  <c r="T2786" i="2"/>
  <c r="S2786" i="2"/>
  <c r="R2786" i="2" a="1"/>
  <c r="R2786" i="2" s="1"/>
  <c r="Q2786" i="2" a="1"/>
  <c r="Q2786" i="2" s="1"/>
  <c r="P2786" i="2"/>
  <c r="O2786" i="2"/>
  <c r="M2786" i="2"/>
  <c r="K2786" i="2"/>
  <c r="J2786" i="2" a="1"/>
  <c r="J2786" i="2" s="1"/>
  <c r="V2785" i="2"/>
  <c r="U2785" i="2"/>
  <c r="T2785" i="2"/>
  <c r="S2785" i="2"/>
  <c r="R2785" i="2" a="1"/>
  <c r="R2785" i="2" s="1"/>
  <c r="Q2785" i="2" a="1"/>
  <c r="Q2785" i="2" s="1"/>
  <c r="P2785" i="2"/>
  <c r="O2785" i="2"/>
  <c r="M2785" i="2"/>
  <c r="K2785" i="2"/>
  <c r="J2785" i="2" a="1"/>
  <c r="J2785" i="2" s="1"/>
  <c r="V2784" i="2"/>
  <c r="U2784" i="2"/>
  <c r="T2784" i="2"/>
  <c r="S2784" i="2"/>
  <c r="R2784" i="2" a="1"/>
  <c r="R2784" i="2" s="1"/>
  <c r="Q2784" i="2" a="1"/>
  <c r="Q2784" i="2" s="1"/>
  <c r="P2784" i="2"/>
  <c r="O2784" i="2"/>
  <c r="M2784" i="2"/>
  <c r="K2784" i="2"/>
  <c r="J2784" i="2" a="1"/>
  <c r="J2784" i="2" s="1"/>
  <c r="V2783" i="2"/>
  <c r="U2783" i="2"/>
  <c r="T2783" i="2"/>
  <c r="S2783" i="2"/>
  <c r="R2783" i="2" a="1"/>
  <c r="R2783" i="2" s="1"/>
  <c r="Q2783" i="2" a="1"/>
  <c r="Q2783" i="2" s="1"/>
  <c r="P2783" i="2"/>
  <c r="O2783" i="2"/>
  <c r="M2783" i="2"/>
  <c r="K2783" i="2"/>
  <c r="J2783" i="2" a="1"/>
  <c r="J2783" i="2" s="1"/>
  <c r="V2782" i="2"/>
  <c r="U2782" i="2"/>
  <c r="T2782" i="2"/>
  <c r="S2782" i="2"/>
  <c r="R2782" i="2" a="1"/>
  <c r="R2782" i="2" s="1"/>
  <c r="Q2782" i="2" a="1"/>
  <c r="Q2782" i="2" s="1"/>
  <c r="P2782" i="2"/>
  <c r="O2782" i="2"/>
  <c r="M2782" i="2"/>
  <c r="K2782" i="2"/>
  <c r="J2782" i="2" a="1"/>
  <c r="J2782" i="2" s="1"/>
  <c r="V2781" i="2"/>
  <c r="U2781" i="2"/>
  <c r="T2781" i="2"/>
  <c r="S2781" i="2"/>
  <c r="R2781" i="2" a="1"/>
  <c r="R2781" i="2" s="1"/>
  <c r="Q2781" i="2" a="1"/>
  <c r="Q2781" i="2" s="1"/>
  <c r="P2781" i="2"/>
  <c r="O2781" i="2"/>
  <c r="M2781" i="2"/>
  <c r="K2781" i="2"/>
  <c r="J2781" i="2" a="1"/>
  <c r="J2781" i="2" s="1"/>
  <c r="V2780" i="2"/>
  <c r="U2780" i="2"/>
  <c r="T2780" i="2"/>
  <c r="S2780" i="2"/>
  <c r="R2780" i="2" a="1"/>
  <c r="R2780" i="2" s="1"/>
  <c r="Q2780" i="2" a="1"/>
  <c r="Q2780" i="2" s="1"/>
  <c r="P2780" i="2"/>
  <c r="O2780" i="2"/>
  <c r="M2780" i="2"/>
  <c r="K2780" i="2"/>
  <c r="J2780" i="2" a="1"/>
  <c r="J2780" i="2" s="1"/>
  <c r="V2779" i="2"/>
  <c r="U2779" i="2"/>
  <c r="T2779" i="2"/>
  <c r="S2779" i="2"/>
  <c r="R2779" i="2" a="1"/>
  <c r="R2779" i="2" s="1"/>
  <c r="Q2779" i="2" a="1"/>
  <c r="Q2779" i="2" s="1"/>
  <c r="P2779" i="2"/>
  <c r="O2779" i="2"/>
  <c r="M2779" i="2"/>
  <c r="K2779" i="2"/>
  <c r="J2779" i="2" a="1"/>
  <c r="J2779" i="2" s="1"/>
  <c r="V2778" i="2"/>
  <c r="U2778" i="2"/>
  <c r="T2778" i="2"/>
  <c r="S2778" i="2"/>
  <c r="R2778" i="2" a="1"/>
  <c r="R2778" i="2" s="1"/>
  <c r="Q2778" i="2" a="1"/>
  <c r="Q2778" i="2" s="1"/>
  <c r="P2778" i="2"/>
  <c r="O2778" i="2"/>
  <c r="M2778" i="2"/>
  <c r="K2778" i="2"/>
  <c r="J2778" i="2" a="1"/>
  <c r="J2778" i="2" s="1"/>
  <c r="V2777" i="2"/>
  <c r="U2777" i="2"/>
  <c r="T2777" i="2"/>
  <c r="S2777" i="2"/>
  <c r="R2777" i="2" a="1"/>
  <c r="R2777" i="2" s="1"/>
  <c r="Q2777" i="2" a="1"/>
  <c r="Q2777" i="2" s="1"/>
  <c r="P2777" i="2"/>
  <c r="O2777" i="2"/>
  <c r="M2777" i="2"/>
  <c r="K2777" i="2"/>
  <c r="J2777" i="2" a="1"/>
  <c r="J2777" i="2" s="1"/>
  <c r="V2776" i="2"/>
  <c r="U2776" i="2"/>
  <c r="T2776" i="2"/>
  <c r="S2776" i="2"/>
  <c r="R2776" i="2" a="1"/>
  <c r="R2776" i="2" s="1"/>
  <c r="Q2776" i="2" a="1"/>
  <c r="Q2776" i="2" s="1"/>
  <c r="P2776" i="2"/>
  <c r="O2776" i="2"/>
  <c r="M2776" i="2"/>
  <c r="K2776" i="2"/>
  <c r="J2776" i="2" a="1"/>
  <c r="J2776" i="2" s="1"/>
  <c r="V2775" i="2"/>
  <c r="U2775" i="2"/>
  <c r="T2775" i="2"/>
  <c r="S2775" i="2"/>
  <c r="R2775" i="2" a="1"/>
  <c r="R2775" i="2" s="1"/>
  <c r="Q2775" i="2" a="1"/>
  <c r="Q2775" i="2" s="1"/>
  <c r="P2775" i="2"/>
  <c r="O2775" i="2"/>
  <c r="M2775" i="2"/>
  <c r="K2775" i="2"/>
  <c r="J2775" i="2" a="1"/>
  <c r="J2775" i="2" s="1"/>
  <c r="V2774" i="2"/>
  <c r="U2774" i="2"/>
  <c r="T2774" i="2"/>
  <c r="S2774" i="2"/>
  <c r="R2774" i="2" a="1"/>
  <c r="R2774" i="2" s="1"/>
  <c r="Q2774" i="2" a="1"/>
  <c r="Q2774" i="2" s="1"/>
  <c r="P2774" i="2"/>
  <c r="O2774" i="2"/>
  <c r="M2774" i="2"/>
  <c r="K2774" i="2"/>
  <c r="J2774" i="2" a="1"/>
  <c r="J2774" i="2" s="1"/>
  <c r="V2773" i="2"/>
  <c r="U2773" i="2"/>
  <c r="T2773" i="2"/>
  <c r="S2773" i="2"/>
  <c r="R2773" i="2" a="1"/>
  <c r="R2773" i="2" s="1"/>
  <c r="Q2773" i="2" a="1"/>
  <c r="Q2773" i="2" s="1"/>
  <c r="P2773" i="2"/>
  <c r="O2773" i="2"/>
  <c r="M2773" i="2"/>
  <c r="K2773" i="2"/>
  <c r="J2773" i="2" a="1"/>
  <c r="J2773" i="2" s="1"/>
  <c r="V2772" i="2"/>
  <c r="U2772" i="2"/>
  <c r="T2772" i="2"/>
  <c r="S2772" i="2"/>
  <c r="R2772" i="2" a="1"/>
  <c r="R2772" i="2" s="1"/>
  <c r="Q2772" i="2" a="1"/>
  <c r="Q2772" i="2" s="1"/>
  <c r="P2772" i="2"/>
  <c r="O2772" i="2"/>
  <c r="M2772" i="2"/>
  <c r="K2772" i="2"/>
  <c r="J2772" i="2" a="1"/>
  <c r="J2772" i="2" s="1"/>
  <c r="V2771" i="2"/>
  <c r="U2771" i="2"/>
  <c r="T2771" i="2"/>
  <c r="S2771" i="2"/>
  <c r="R2771" i="2" a="1"/>
  <c r="R2771" i="2" s="1"/>
  <c r="Q2771" i="2" a="1"/>
  <c r="Q2771" i="2" s="1"/>
  <c r="P2771" i="2"/>
  <c r="O2771" i="2"/>
  <c r="M2771" i="2"/>
  <c r="K2771" i="2"/>
  <c r="J2771" i="2" a="1"/>
  <c r="J2771" i="2" s="1"/>
  <c r="V2770" i="2"/>
  <c r="U2770" i="2"/>
  <c r="T2770" i="2"/>
  <c r="S2770" i="2"/>
  <c r="R2770" i="2" a="1"/>
  <c r="R2770" i="2" s="1"/>
  <c r="Q2770" i="2" a="1"/>
  <c r="Q2770" i="2" s="1"/>
  <c r="P2770" i="2"/>
  <c r="O2770" i="2"/>
  <c r="M2770" i="2"/>
  <c r="K2770" i="2"/>
  <c r="J2770" i="2" a="1"/>
  <c r="J2770" i="2" s="1"/>
  <c r="V2769" i="2"/>
  <c r="U2769" i="2"/>
  <c r="T2769" i="2"/>
  <c r="S2769" i="2"/>
  <c r="R2769" i="2" a="1"/>
  <c r="R2769" i="2" s="1"/>
  <c r="Q2769" i="2" a="1"/>
  <c r="Q2769" i="2" s="1"/>
  <c r="P2769" i="2"/>
  <c r="O2769" i="2"/>
  <c r="M2769" i="2"/>
  <c r="K2769" i="2"/>
  <c r="J2769" i="2" a="1"/>
  <c r="J2769" i="2" s="1"/>
  <c r="V2768" i="2"/>
  <c r="U2768" i="2"/>
  <c r="T2768" i="2"/>
  <c r="S2768" i="2"/>
  <c r="R2768" i="2" a="1"/>
  <c r="R2768" i="2" s="1"/>
  <c r="Q2768" i="2" a="1"/>
  <c r="Q2768" i="2" s="1"/>
  <c r="P2768" i="2"/>
  <c r="O2768" i="2"/>
  <c r="M2768" i="2"/>
  <c r="K2768" i="2"/>
  <c r="J2768" i="2" a="1"/>
  <c r="J2768" i="2" s="1"/>
  <c r="V2767" i="2"/>
  <c r="U2767" i="2"/>
  <c r="T2767" i="2"/>
  <c r="S2767" i="2"/>
  <c r="R2767" i="2" a="1"/>
  <c r="R2767" i="2" s="1"/>
  <c r="Q2767" i="2" a="1"/>
  <c r="Q2767" i="2" s="1"/>
  <c r="P2767" i="2"/>
  <c r="O2767" i="2"/>
  <c r="M2767" i="2"/>
  <c r="K2767" i="2"/>
  <c r="J2767" i="2" a="1"/>
  <c r="J2767" i="2" s="1"/>
  <c r="V2766" i="2"/>
  <c r="U2766" i="2"/>
  <c r="T2766" i="2"/>
  <c r="S2766" i="2"/>
  <c r="R2766" i="2" a="1"/>
  <c r="R2766" i="2" s="1"/>
  <c r="Q2766" i="2" a="1"/>
  <c r="Q2766" i="2" s="1"/>
  <c r="P2766" i="2"/>
  <c r="O2766" i="2"/>
  <c r="M2766" i="2"/>
  <c r="K2766" i="2"/>
  <c r="J2766" i="2" a="1"/>
  <c r="J2766" i="2" s="1"/>
  <c r="V2765" i="2"/>
  <c r="U2765" i="2"/>
  <c r="T2765" i="2"/>
  <c r="S2765" i="2"/>
  <c r="R2765" i="2" a="1"/>
  <c r="R2765" i="2" s="1"/>
  <c r="Q2765" i="2" a="1"/>
  <c r="Q2765" i="2" s="1"/>
  <c r="P2765" i="2"/>
  <c r="O2765" i="2"/>
  <c r="M2765" i="2"/>
  <c r="K2765" i="2"/>
  <c r="J2765" i="2" a="1"/>
  <c r="J2765" i="2" s="1"/>
  <c r="V2764" i="2"/>
  <c r="U2764" i="2"/>
  <c r="T2764" i="2"/>
  <c r="S2764" i="2"/>
  <c r="R2764" i="2" a="1"/>
  <c r="R2764" i="2" s="1"/>
  <c r="Q2764" i="2" a="1"/>
  <c r="Q2764" i="2" s="1"/>
  <c r="P2764" i="2"/>
  <c r="O2764" i="2"/>
  <c r="M2764" i="2"/>
  <c r="K2764" i="2"/>
  <c r="J2764" i="2" a="1"/>
  <c r="J2764" i="2" s="1"/>
  <c r="V2763" i="2"/>
  <c r="U2763" i="2"/>
  <c r="T2763" i="2"/>
  <c r="S2763" i="2"/>
  <c r="R2763" i="2" a="1"/>
  <c r="R2763" i="2" s="1"/>
  <c r="Q2763" i="2" a="1"/>
  <c r="Q2763" i="2" s="1"/>
  <c r="P2763" i="2"/>
  <c r="O2763" i="2"/>
  <c r="M2763" i="2"/>
  <c r="K2763" i="2"/>
  <c r="J2763" i="2" a="1"/>
  <c r="J2763" i="2" s="1"/>
  <c r="V2762" i="2"/>
  <c r="U2762" i="2"/>
  <c r="T2762" i="2"/>
  <c r="S2762" i="2"/>
  <c r="R2762" i="2" a="1"/>
  <c r="R2762" i="2" s="1"/>
  <c r="Q2762" i="2" a="1"/>
  <c r="Q2762" i="2" s="1"/>
  <c r="P2762" i="2"/>
  <c r="O2762" i="2"/>
  <c r="M2762" i="2"/>
  <c r="K2762" i="2"/>
  <c r="J2762" i="2" a="1"/>
  <c r="J2762" i="2" s="1"/>
  <c r="V2761" i="2"/>
  <c r="U2761" i="2"/>
  <c r="T2761" i="2"/>
  <c r="S2761" i="2"/>
  <c r="R2761" i="2" a="1"/>
  <c r="R2761" i="2" s="1"/>
  <c r="Q2761" i="2" a="1"/>
  <c r="Q2761" i="2" s="1"/>
  <c r="P2761" i="2"/>
  <c r="O2761" i="2"/>
  <c r="M2761" i="2"/>
  <c r="K2761" i="2"/>
  <c r="J2761" i="2" a="1"/>
  <c r="J2761" i="2" s="1"/>
  <c r="V2760" i="2"/>
  <c r="U2760" i="2"/>
  <c r="T2760" i="2"/>
  <c r="S2760" i="2"/>
  <c r="R2760" i="2" a="1"/>
  <c r="R2760" i="2" s="1"/>
  <c r="Q2760" i="2" a="1"/>
  <c r="Q2760" i="2" s="1"/>
  <c r="P2760" i="2"/>
  <c r="O2760" i="2"/>
  <c r="M2760" i="2"/>
  <c r="K2760" i="2"/>
  <c r="J2760" i="2" a="1"/>
  <c r="J2760" i="2" s="1"/>
  <c r="V2759" i="2"/>
  <c r="U2759" i="2"/>
  <c r="T2759" i="2"/>
  <c r="S2759" i="2"/>
  <c r="R2759" i="2" a="1"/>
  <c r="R2759" i="2" s="1"/>
  <c r="Q2759" i="2" a="1"/>
  <c r="Q2759" i="2" s="1"/>
  <c r="P2759" i="2"/>
  <c r="O2759" i="2"/>
  <c r="M2759" i="2"/>
  <c r="K2759" i="2"/>
  <c r="J2759" i="2" a="1"/>
  <c r="J2759" i="2" s="1"/>
  <c r="V2758" i="2"/>
  <c r="U2758" i="2"/>
  <c r="T2758" i="2"/>
  <c r="S2758" i="2"/>
  <c r="R2758" i="2" a="1"/>
  <c r="R2758" i="2" s="1"/>
  <c r="Q2758" i="2" a="1"/>
  <c r="Q2758" i="2" s="1"/>
  <c r="P2758" i="2"/>
  <c r="O2758" i="2"/>
  <c r="M2758" i="2"/>
  <c r="K2758" i="2"/>
  <c r="J2758" i="2" a="1"/>
  <c r="J2758" i="2" s="1"/>
  <c r="V2757" i="2"/>
  <c r="U2757" i="2"/>
  <c r="T2757" i="2"/>
  <c r="S2757" i="2"/>
  <c r="R2757" i="2" a="1"/>
  <c r="R2757" i="2" s="1"/>
  <c r="Q2757" i="2" a="1"/>
  <c r="Q2757" i="2" s="1"/>
  <c r="P2757" i="2"/>
  <c r="O2757" i="2"/>
  <c r="M2757" i="2"/>
  <c r="K2757" i="2"/>
  <c r="J2757" i="2" a="1"/>
  <c r="J2757" i="2" s="1"/>
  <c r="V2756" i="2"/>
  <c r="U2756" i="2"/>
  <c r="T2756" i="2"/>
  <c r="S2756" i="2"/>
  <c r="R2756" i="2" a="1"/>
  <c r="R2756" i="2" s="1"/>
  <c r="Q2756" i="2" a="1"/>
  <c r="Q2756" i="2" s="1"/>
  <c r="P2756" i="2"/>
  <c r="O2756" i="2"/>
  <c r="M2756" i="2"/>
  <c r="K2756" i="2"/>
  <c r="J2756" i="2" a="1"/>
  <c r="J2756" i="2" s="1"/>
  <c r="V2755" i="2"/>
  <c r="U2755" i="2"/>
  <c r="T2755" i="2"/>
  <c r="S2755" i="2"/>
  <c r="R2755" i="2" a="1"/>
  <c r="R2755" i="2" s="1"/>
  <c r="Q2755" i="2" a="1"/>
  <c r="Q2755" i="2" s="1"/>
  <c r="P2755" i="2"/>
  <c r="O2755" i="2"/>
  <c r="M2755" i="2"/>
  <c r="K2755" i="2"/>
  <c r="J2755" i="2" a="1"/>
  <c r="J2755" i="2" s="1"/>
  <c r="V2754" i="2"/>
  <c r="U2754" i="2"/>
  <c r="T2754" i="2"/>
  <c r="S2754" i="2"/>
  <c r="R2754" i="2" a="1"/>
  <c r="R2754" i="2" s="1"/>
  <c r="Q2754" i="2" a="1"/>
  <c r="Q2754" i="2" s="1"/>
  <c r="P2754" i="2"/>
  <c r="O2754" i="2"/>
  <c r="M2754" i="2"/>
  <c r="K2754" i="2"/>
  <c r="J2754" i="2" a="1"/>
  <c r="J2754" i="2" s="1"/>
  <c r="V2753" i="2"/>
  <c r="U2753" i="2"/>
  <c r="T2753" i="2"/>
  <c r="S2753" i="2"/>
  <c r="R2753" i="2" a="1"/>
  <c r="R2753" i="2" s="1"/>
  <c r="Q2753" i="2" a="1"/>
  <c r="Q2753" i="2" s="1"/>
  <c r="P2753" i="2"/>
  <c r="O2753" i="2"/>
  <c r="M2753" i="2"/>
  <c r="K2753" i="2"/>
  <c r="J2753" i="2" a="1"/>
  <c r="J2753" i="2" s="1"/>
  <c r="V2752" i="2"/>
  <c r="U2752" i="2"/>
  <c r="T2752" i="2"/>
  <c r="S2752" i="2"/>
  <c r="R2752" i="2" a="1"/>
  <c r="R2752" i="2" s="1"/>
  <c r="Q2752" i="2" a="1"/>
  <c r="Q2752" i="2" s="1"/>
  <c r="P2752" i="2"/>
  <c r="O2752" i="2"/>
  <c r="M2752" i="2"/>
  <c r="K2752" i="2"/>
  <c r="J2752" i="2" a="1"/>
  <c r="J2752" i="2" s="1"/>
  <c r="V2751" i="2"/>
  <c r="U2751" i="2"/>
  <c r="T2751" i="2"/>
  <c r="S2751" i="2"/>
  <c r="R2751" i="2" a="1"/>
  <c r="R2751" i="2" s="1"/>
  <c r="Q2751" i="2" a="1"/>
  <c r="Q2751" i="2" s="1"/>
  <c r="P2751" i="2"/>
  <c r="O2751" i="2"/>
  <c r="M2751" i="2"/>
  <c r="K2751" i="2"/>
  <c r="J2751" i="2" a="1"/>
  <c r="J2751" i="2" s="1"/>
  <c r="V2750" i="2"/>
  <c r="U2750" i="2"/>
  <c r="T2750" i="2"/>
  <c r="S2750" i="2"/>
  <c r="R2750" i="2" a="1"/>
  <c r="R2750" i="2" s="1"/>
  <c r="Q2750" i="2" a="1"/>
  <c r="Q2750" i="2" s="1"/>
  <c r="P2750" i="2"/>
  <c r="O2750" i="2"/>
  <c r="M2750" i="2"/>
  <c r="K2750" i="2"/>
  <c r="J2750" i="2" a="1"/>
  <c r="J2750" i="2" s="1"/>
  <c r="V2749" i="2"/>
  <c r="U2749" i="2"/>
  <c r="T2749" i="2"/>
  <c r="S2749" i="2"/>
  <c r="R2749" i="2" a="1"/>
  <c r="R2749" i="2" s="1"/>
  <c r="Q2749" i="2"/>
  <c r="Q2749" i="2" a="1"/>
  <c r="P2749" i="2"/>
  <c r="O2749" i="2"/>
  <c r="M2749" i="2"/>
  <c r="K2749" i="2"/>
  <c r="J2749" i="2" a="1"/>
  <c r="J2749" i="2" s="1"/>
  <c r="V2748" i="2"/>
  <c r="U2748" i="2"/>
  <c r="T2748" i="2"/>
  <c r="S2748" i="2"/>
  <c r="R2748" i="2" a="1"/>
  <c r="R2748" i="2" s="1"/>
  <c r="Q2748" i="2" a="1"/>
  <c r="Q2748" i="2" s="1"/>
  <c r="P2748" i="2"/>
  <c r="O2748" i="2"/>
  <c r="M2748" i="2"/>
  <c r="K2748" i="2"/>
  <c r="J2748" i="2" a="1"/>
  <c r="J2748" i="2" s="1"/>
  <c r="V2747" i="2"/>
  <c r="U2747" i="2"/>
  <c r="T2747" i="2"/>
  <c r="S2747" i="2"/>
  <c r="R2747" i="2" a="1"/>
  <c r="R2747" i="2" s="1"/>
  <c r="Q2747" i="2" a="1"/>
  <c r="Q2747" i="2" s="1"/>
  <c r="P2747" i="2"/>
  <c r="O2747" i="2"/>
  <c r="M2747" i="2"/>
  <c r="K2747" i="2"/>
  <c r="J2747" i="2" a="1"/>
  <c r="J2747" i="2" s="1"/>
  <c r="V2746" i="2"/>
  <c r="U2746" i="2"/>
  <c r="T2746" i="2"/>
  <c r="S2746" i="2"/>
  <c r="R2746" i="2" a="1"/>
  <c r="R2746" i="2" s="1"/>
  <c r="Q2746" i="2" a="1"/>
  <c r="Q2746" i="2" s="1"/>
  <c r="P2746" i="2"/>
  <c r="O2746" i="2"/>
  <c r="M2746" i="2"/>
  <c r="K2746" i="2"/>
  <c r="J2746" i="2" a="1"/>
  <c r="J2746" i="2" s="1"/>
  <c r="V2745" i="2"/>
  <c r="U2745" i="2"/>
  <c r="T2745" i="2"/>
  <c r="S2745" i="2"/>
  <c r="R2745" i="2" a="1"/>
  <c r="R2745" i="2" s="1"/>
  <c r="Q2745" i="2" a="1"/>
  <c r="Q2745" i="2" s="1"/>
  <c r="P2745" i="2"/>
  <c r="O2745" i="2"/>
  <c r="M2745" i="2"/>
  <c r="K2745" i="2"/>
  <c r="J2745" i="2" a="1"/>
  <c r="J2745" i="2" s="1"/>
  <c r="V2744" i="2"/>
  <c r="U2744" i="2"/>
  <c r="T2744" i="2"/>
  <c r="S2744" i="2"/>
  <c r="R2744" i="2" a="1"/>
  <c r="R2744" i="2" s="1"/>
  <c r="Q2744" i="2" a="1"/>
  <c r="Q2744" i="2" s="1"/>
  <c r="P2744" i="2"/>
  <c r="O2744" i="2"/>
  <c r="M2744" i="2"/>
  <c r="K2744" i="2"/>
  <c r="J2744" i="2" a="1"/>
  <c r="J2744" i="2" s="1"/>
  <c r="V2743" i="2"/>
  <c r="U2743" i="2"/>
  <c r="T2743" i="2"/>
  <c r="S2743" i="2"/>
  <c r="R2743" i="2" a="1"/>
  <c r="R2743" i="2" s="1"/>
  <c r="Q2743" i="2" a="1"/>
  <c r="Q2743" i="2" s="1"/>
  <c r="P2743" i="2"/>
  <c r="O2743" i="2"/>
  <c r="M2743" i="2"/>
  <c r="K2743" i="2"/>
  <c r="J2743" i="2" a="1"/>
  <c r="J2743" i="2" s="1"/>
  <c r="V2742" i="2"/>
  <c r="U2742" i="2"/>
  <c r="T2742" i="2"/>
  <c r="S2742" i="2"/>
  <c r="R2742" i="2" a="1"/>
  <c r="R2742" i="2" s="1"/>
  <c r="Q2742" i="2" a="1"/>
  <c r="Q2742" i="2" s="1"/>
  <c r="P2742" i="2"/>
  <c r="O2742" i="2"/>
  <c r="M2742" i="2"/>
  <c r="K2742" i="2"/>
  <c r="J2742" i="2" a="1"/>
  <c r="J2742" i="2" s="1"/>
  <c r="V2741" i="2"/>
  <c r="U2741" i="2"/>
  <c r="T2741" i="2"/>
  <c r="S2741" i="2"/>
  <c r="R2741" i="2" a="1"/>
  <c r="R2741" i="2" s="1"/>
  <c r="Q2741" i="2" a="1"/>
  <c r="Q2741" i="2" s="1"/>
  <c r="P2741" i="2"/>
  <c r="O2741" i="2"/>
  <c r="M2741" i="2"/>
  <c r="K2741" i="2"/>
  <c r="J2741" i="2" a="1"/>
  <c r="J2741" i="2" s="1"/>
  <c r="V2740" i="2"/>
  <c r="U2740" i="2"/>
  <c r="T2740" i="2"/>
  <c r="S2740" i="2"/>
  <c r="R2740" i="2" a="1"/>
  <c r="R2740" i="2" s="1"/>
  <c r="Q2740" i="2" a="1"/>
  <c r="Q2740" i="2" s="1"/>
  <c r="P2740" i="2"/>
  <c r="O2740" i="2"/>
  <c r="M2740" i="2"/>
  <c r="K2740" i="2"/>
  <c r="J2740" i="2" a="1"/>
  <c r="J2740" i="2" s="1"/>
  <c r="V2739" i="2"/>
  <c r="U2739" i="2"/>
  <c r="T2739" i="2"/>
  <c r="S2739" i="2"/>
  <c r="R2739" i="2" a="1"/>
  <c r="R2739" i="2" s="1"/>
  <c r="Q2739" i="2" a="1"/>
  <c r="Q2739" i="2" s="1"/>
  <c r="P2739" i="2"/>
  <c r="O2739" i="2"/>
  <c r="M2739" i="2"/>
  <c r="K2739" i="2"/>
  <c r="J2739" i="2" a="1"/>
  <c r="J2739" i="2" s="1"/>
  <c r="V2738" i="2"/>
  <c r="U2738" i="2"/>
  <c r="T2738" i="2"/>
  <c r="S2738" i="2"/>
  <c r="R2738" i="2" a="1"/>
  <c r="R2738" i="2" s="1"/>
  <c r="Q2738" i="2" a="1"/>
  <c r="Q2738" i="2" s="1"/>
  <c r="P2738" i="2"/>
  <c r="O2738" i="2"/>
  <c r="M2738" i="2"/>
  <c r="K2738" i="2"/>
  <c r="J2738" i="2" a="1"/>
  <c r="J2738" i="2" s="1"/>
  <c r="V2737" i="2"/>
  <c r="U2737" i="2"/>
  <c r="T2737" i="2"/>
  <c r="S2737" i="2"/>
  <c r="R2737" i="2" a="1"/>
  <c r="R2737" i="2" s="1"/>
  <c r="Q2737" i="2" a="1"/>
  <c r="Q2737" i="2" s="1"/>
  <c r="P2737" i="2"/>
  <c r="O2737" i="2"/>
  <c r="M2737" i="2"/>
  <c r="K2737" i="2"/>
  <c r="J2737" i="2" a="1"/>
  <c r="J2737" i="2" s="1"/>
  <c r="V2736" i="2"/>
  <c r="U2736" i="2"/>
  <c r="T2736" i="2"/>
  <c r="S2736" i="2"/>
  <c r="R2736" i="2" a="1"/>
  <c r="R2736" i="2" s="1"/>
  <c r="Q2736" i="2" a="1"/>
  <c r="Q2736" i="2" s="1"/>
  <c r="P2736" i="2"/>
  <c r="O2736" i="2"/>
  <c r="M2736" i="2"/>
  <c r="K2736" i="2"/>
  <c r="J2736" i="2" a="1"/>
  <c r="J2736" i="2" s="1"/>
  <c r="V2735" i="2"/>
  <c r="U2735" i="2"/>
  <c r="T2735" i="2"/>
  <c r="S2735" i="2"/>
  <c r="R2735" i="2" a="1"/>
  <c r="R2735" i="2" s="1"/>
  <c r="Q2735" i="2" a="1"/>
  <c r="Q2735" i="2" s="1"/>
  <c r="P2735" i="2"/>
  <c r="O2735" i="2"/>
  <c r="M2735" i="2"/>
  <c r="K2735" i="2"/>
  <c r="J2735" i="2" a="1"/>
  <c r="J2735" i="2" s="1"/>
  <c r="V2734" i="2"/>
  <c r="U2734" i="2"/>
  <c r="T2734" i="2"/>
  <c r="S2734" i="2"/>
  <c r="R2734" i="2" a="1"/>
  <c r="R2734" i="2" s="1"/>
  <c r="Q2734" i="2" a="1"/>
  <c r="Q2734" i="2" s="1"/>
  <c r="P2734" i="2"/>
  <c r="O2734" i="2"/>
  <c r="M2734" i="2"/>
  <c r="K2734" i="2"/>
  <c r="J2734" i="2" a="1"/>
  <c r="J2734" i="2" s="1"/>
  <c r="V2733" i="2"/>
  <c r="U2733" i="2"/>
  <c r="T2733" i="2"/>
  <c r="S2733" i="2"/>
  <c r="R2733" i="2" a="1"/>
  <c r="R2733" i="2" s="1"/>
  <c r="Q2733" i="2" a="1"/>
  <c r="Q2733" i="2" s="1"/>
  <c r="P2733" i="2"/>
  <c r="O2733" i="2"/>
  <c r="M2733" i="2"/>
  <c r="K2733" i="2"/>
  <c r="J2733" i="2" a="1"/>
  <c r="J2733" i="2" s="1"/>
  <c r="V2732" i="2"/>
  <c r="U2732" i="2"/>
  <c r="T2732" i="2"/>
  <c r="S2732" i="2"/>
  <c r="R2732" i="2" a="1"/>
  <c r="R2732" i="2" s="1"/>
  <c r="Q2732" i="2" a="1"/>
  <c r="Q2732" i="2" s="1"/>
  <c r="P2732" i="2"/>
  <c r="O2732" i="2"/>
  <c r="M2732" i="2"/>
  <c r="K2732" i="2"/>
  <c r="J2732" i="2" a="1"/>
  <c r="J2732" i="2" s="1"/>
  <c r="V2731" i="2"/>
  <c r="U2731" i="2"/>
  <c r="T2731" i="2"/>
  <c r="S2731" i="2"/>
  <c r="R2731" i="2" a="1"/>
  <c r="R2731" i="2" s="1"/>
  <c r="Q2731" i="2" a="1"/>
  <c r="Q2731" i="2" s="1"/>
  <c r="P2731" i="2"/>
  <c r="O2731" i="2"/>
  <c r="M2731" i="2"/>
  <c r="K2731" i="2"/>
  <c r="J2731" i="2" a="1"/>
  <c r="J2731" i="2" s="1"/>
  <c r="V2730" i="2"/>
  <c r="U2730" i="2"/>
  <c r="T2730" i="2"/>
  <c r="S2730" i="2"/>
  <c r="R2730" i="2" a="1"/>
  <c r="R2730" i="2" s="1"/>
  <c r="Q2730" i="2" a="1"/>
  <c r="Q2730" i="2" s="1"/>
  <c r="P2730" i="2"/>
  <c r="O2730" i="2"/>
  <c r="M2730" i="2"/>
  <c r="K2730" i="2"/>
  <c r="J2730" i="2" a="1"/>
  <c r="J2730" i="2" s="1"/>
  <c r="V2729" i="2"/>
  <c r="U2729" i="2"/>
  <c r="T2729" i="2"/>
  <c r="S2729" i="2"/>
  <c r="R2729" i="2" a="1"/>
  <c r="R2729" i="2" s="1"/>
  <c r="Q2729" i="2" a="1"/>
  <c r="Q2729" i="2" s="1"/>
  <c r="P2729" i="2"/>
  <c r="O2729" i="2"/>
  <c r="M2729" i="2"/>
  <c r="K2729" i="2"/>
  <c r="J2729" i="2" a="1"/>
  <c r="J2729" i="2" s="1"/>
  <c r="V2728" i="2"/>
  <c r="U2728" i="2"/>
  <c r="T2728" i="2"/>
  <c r="S2728" i="2"/>
  <c r="R2728" i="2" a="1"/>
  <c r="R2728" i="2" s="1"/>
  <c r="Q2728" i="2" a="1"/>
  <c r="Q2728" i="2" s="1"/>
  <c r="P2728" i="2"/>
  <c r="O2728" i="2"/>
  <c r="M2728" i="2"/>
  <c r="K2728" i="2"/>
  <c r="J2728" i="2" a="1"/>
  <c r="J2728" i="2" s="1"/>
  <c r="V2727" i="2"/>
  <c r="U2727" i="2"/>
  <c r="T2727" i="2"/>
  <c r="S2727" i="2"/>
  <c r="R2727" i="2" a="1"/>
  <c r="R2727" i="2" s="1"/>
  <c r="Q2727" i="2" a="1"/>
  <c r="Q2727" i="2" s="1"/>
  <c r="P2727" i="2"/>
  <c r="O2727" i="2"/>
  <c r="M2727" i="2"/>
  <c r="K2727" i="2"/>
  <c r="J2727" i="2" a="1"/>
  <c r="J2727" i="2" s="1"/>
  <c r="V2726" i="2"/>
  <c r="U2726" i="2"/>
  <c r="T2726" i="2"/>
  <c r="S2726" i="2"/>
  <c r="R2726" i="2" a="1"/>
  <c r="R2726" i="2" s="1"/>
  <c r="Q2726" i="2" a="1"/>
  <c r="Q2726" i="2" s="1"/>
  <c r="P2726" i="2"/>
  <c r="O2726" i="2"/>
  <c r="M2726" i="2"/>
  <c r="K2726" i="2"/>
  <c r="J2726" i="2" a="1"/>
  <c r="J2726" i="2" s="1"/>
  <c r="V2725" i="2"/>
  <c r="U2725" i="2"/>
  <c r="T2725" i="2"/>
  <c r="S2725" i="2"/>
  <c r="R2725" i="2" a="1"/>
  <c r="R2725" i="2" s="1"/>
  <c r="Q2725" i="2" a="1"/>
  <c r="Q2725" i="2" s="1"/>
  <c r="P2725" i="2"/>
  <c r="O2725" i="2"/>
  <c r="M2725" i="2"/>
  <c r="K2725" i="2"/>
  <c r="J2725" i="2" a="1"/>
  <c r="J2725" i="2" s="1"/>
  <c r="V2724" i="2"/>
  <c r="U2724" i="2"/>
  <c r="T2724" i="2"/>
  <c r="S2724" i="2"/>
  <c r="R2724" i="2" a="1"/>
  <c r="R2724" i="2" s="1"/>
  <c r="Q2724" i="2"/>
  <c r="Q2724" i="2" a="1"/>
  <c r="P2724" i="2"/>
  <c r="O2724" i="2"/>
  <c r="M2724" i="2"/>
  <c r="K2724" i="2"/>
  <c r="J2724" i="2" a="1"/>
  <c r="J2724" i="2" s="1"/>
  <c r="V2723" i="2"/>
  <c r="U2723" i="2"/>
  <c r="T2723" i="2"/>
  <c r="S2723" i="2"/>
  <c r="R2723" i="2" a="1"/>
  <c r="R2723" i="2" s="1"/>
  <c r="Q2723" i="2" a="1"/>
  <c r="Q2723" i="2" s="1"/>
  <c r="P2723" i="2"/>
  <c r="O2723" i="2"/>
  <c r="M2723" i="2"/>
  <c r="K2723" i="2"/>
  <c r="J2723" i="2" a="1"/>
  <c r="J2723" i="2" s="1"/>
  <c r="V2722" i="2"/>
  <c r="U2722" i="2"/>
  <c r="T2722" i="2"/>
  <c r="S2722" i="2"/>
  <c r="R2722" i="2" a="1"/>
  <c r="R2722" i="2" s="1"/>
  <c r="Q2722" i="2" a="1"/>
  <c r="Q2722" i="2" s="1"/>
  <c r="P2722" i="2"/>
  <c r="O2722" i="2"/>
  <c r="M2722" i="2"/>
  <c r="K2722" i="2"/>
  <c r="J2722" i="2" a="1"/>
  <c r="J2722" i="2" s="1"/>
  <c r="V2721" i="2"/>
  <c r="U2721" i="2"/>
  <c r="T2721" i="2"/>
  <c r="S2721" i="2"/>
  <c r="R2721" i="2" a="1"/>
  <c r="R2721" i="2" s="1"/>
  <c r="Q2721" i="2" a="1"/>
  <c r="Q2721" i="2" s="1"/>
  <c r="P2721" i="2"/>
  <c r="O2721" i="2"/>
  <c r="M2721" i="2"/>
  <c r="K2721" i="2"/>
  <c r="J2721" i="2" a="1"/>
  <c r="J2721" i="2" s="1"/>
  <c r="V2720" i="2"/>
  <c r="U2720" i="2"/>
  <c r="T2720" i="2"/>
  <c r="S2720" i="2"/>
  <c r="R2720" i="2" a="1"/>
  <c r="R2720" i="2" s="1"/>
  <c r="Q2720" i="2" a="1"/>
  <c r="Q2720" i="2" s="1"/>
  <c r="P2720" i="2"/>
  <c r="O2720" i="2"/>
  <c r="M2720" i="2"/>
  <c r="K2720" i="2"/>
  <c r="J2720" i="2" a="1"/>
  <c r="J2720" i="2" s="1"/>
  <c r="V2719" i="2"/>
  <c r="U2719" i="2"/>
  <c r="T2719" i="2"/>
  <c r="S2719" i="2"/>
  <c r="R2719" i="2" a="1"/>
  <c r="R2719" i="2" s="1"/>
  <c r="Q2719" i="2" a="1"/>
  <c r="Q2719" i="2" s="1"/>
  <c r="P2719" i="2"/>
  <c r="O2719" i="2"/>
  <c r="M2719" i="2"/>
  <c r="K2719" i="2"/>
  <c r="J2719" i="2" a="1"/>
  <c r="J2719" i="2" s="1"/>
  <c r="V2718" i="2"/>
  <c r="U2718" i="2"/>
  <c r="T2718" i="2"/>
  <c r="S2718" i="2"/>
  <c r="R2718" i="2" a="1"/>
  <c r="R2718" i="2" s="1"/>
  <c r="Q2718" i="2" a="1"/>
  <c r="Q2718" i="2" s="1"/>
  <c r="P2718" i="2"/>
  <c r="O2718" i="2"/>
  <c r="M2718" i="2"/>
  <c r="K2718" i="2"/>
  <c r="J2718" i="2" a="1"/>
  <c r="J2718" i="2" s="1"/>
  <c r="V2717" i="2"/>
  <c r="U2717" i="2"/>
  <c r="T2717" i="2"/>
  <c r="S2717" i="2"/>
  <c r="R2717" i="2" a="1"/>
  <c r="R2717" i="2" s="1"/>
  <c r="Q2717" i="2" a="1"/>
  <c r="Q2717" i="2" s="1"/>
  <c r="P2717" i="2"/>
  <c r="O2717" i="2"/>
  <c r="M2717" i="2"/>
  <c r="K2717" i="2"/>
  <c r="J2717" i="2" a="1"/>
  <c r="J2717" i="2" s="1"/>
  <c r="V2716" i="2"/>
  <c r="U2716" i="2"/>
  <c r="T2716" i="2"/>
  <c r="S2716" i="2"/>
  <c r="R2716" i="2" a="1"/>
  <c r="R2716" i="2" s="1"/>
  <c r="Q2716" i="2" a="1"/>
  <c r="Q2716" i="2" s="1"/>
  <c r="P2716" i="2"/>
  <c r="O2716" i="2"/>
  <c r="M2716" i="2"/>
  <c r="K2716" i="2"/>
  <c r="J2716" i="2" a="1"/>
  <c r="J2716" i="2" s="1"/>
  <c r="V2715" i="2"/>
  <c r="U2715" i="2"/>
  <c r="T2715" i="2"/>
  <c r="S2715" i="2"/>
  <c r="R2715" i="2" a="1"/>
  <c r="R2715" i="2" s="1"/>
  <c r="Q2715" i="2" a="1"/>
  <c r="Q2715" i="2" s="1"/>
  <c r="P2715" i="2"/>
  <c r="O2715" i="2"/>
  <c r="M2715" i="2"/>
  <c r="K2715" i="2"/>
  <c r="J2715" i="2" a="1"/>
  <c r="J2715" i="2" s="1"/>
  <c r="V2714" i="2"/>
  <c r="U2714" i="2"/>
  <c r="T2714" i="2"/>
  <c r="S2714" i="2"/>
  <c r="R2714" i="2" a="1"/>
  <c r="R2714" i="2" s="1"/>
  <c r="Q2714" i="2" a="1"/>
  <c r="Q2714" i="2" s="1"/>
  <c r="P2714" i="2"/>
  <c r="O2714" i="2"/>
  <c r="M2714" i="2"/>
  <c r="K2714" i="2"/>
  <c r="J2714" i="2" a="1"/>
  <c r="J2714" i="2" s="1"/>
  <c r="V2713" i="2"/>
  <c r="U2713" i="2"/>
  <c r="T2713" i="2"/>
  <c r="S2713" i="2"/>
  <c r="R2713" i="2" a="1"/>
  <c r="R2713" i="2" s="1"/>
  <c r="Q2713" i="2" a="1"/>
  <c r="Q2713" i="2" s="1"/>
  <c r="P2713" i="2"/>
  <c r="O2713" i="2"/>
  <c r="M2713" i="2"/>
  <c r="K2713" i="2"/>
  <c r="J2713" i="2" a="1"/>
  <c r="J2713" i="2" s="1"/>
  <c r="V2712" i="2"/>
  <c r="U2712" i="2"/>
  <c r="T2712" i="2"/>
  <c r="S2712" i="2"/>
  <c r="R2712" i="2" a="1"/>
  <c r="R2712" i="2" s="1"/>
  <c r="Q2712" i="2" a="1"/>
  <c r="Q2712" i="2" s="1"/>
  <c r="P2712" i="2"/>
  <c r="O2712" i="2"/>
  <c r="M2712" i="2"/>
  <c r="K2712" i="2"/>
  <c r="J2712" i="2" a="1"/>
  <c r="J2712" i="2" s="1"/>
  <c r="V2711" i="2"/>
  <c r="U2711" i="2"/>
  <c r="T2711" i="2"/>
  <c r="S2711" i="2"/>
  <c r="R2711" i="2" a="1"/>
  <c r="R2711" i="2" s="1"/>
  <c r="Q2711" i="2" a="1"/>
  <c r="Q2711" i="2" s="1"/>
  <c r="P2711" i="2"/>
  <c r="O2711" i="2"/>
  <c r="M2711" i="2"/>
  <c r="K2711" i="2"/>
  <c r="J2711" i="2" a="1"/>
  <c r="J2711" i="2" s="1"/>
  <c r="V2710" i="2"/>
  <c r="U2710" i="2"/>
  <c r="T2710" i="2"/>
  <c r="S2710" i="2"/>
  <c r="R2710" i="2" a="1"/>
  <c r="R2710" i="2" s="1"/>
  <c r="Q2710" i="2" a="1"/>
  <c r="Q2710" i="2" s="1"/>
  <c r="P2710" i="2"/>
  <c r="O2710" i="2"/>
  <c r="M2710" i="2"/>
  <c r="K2710" i="2"/>
  <c r="J2710" i="2" a="1"/>
  <c r="J2710" i="2" s="1"/>
  <c r="V2709" i="2"/>
  <c r="U2709" i="2"/>
  <c r="T2709" i="2"/>
  <c r="S2709" i="2"/>
  <c r="R2709" i="2" a="1"/>
  <c r="R2709" i="2" s="1"/>
  <c r="Q2709" i="2" a="1"/>
  <c r="Q2709" i="2" s="1"/>
  <c r="P2709" i="2"/>
  <c r="O2709" i="2"/>
  <c r="M2709" i="2"/>
  <c r="K2709" i="2"/>
  <c r="J2709" i="2" a="1"/>
  <c r="J2709" i="2" s="1"/>
  <c r="V2708" i="2"/>
  <c r="U2708" i="2"/>
  <c r="T2708" i="2"/>
  <c r="S2708" i="2"/>
  <c r="R2708" i="2" a="1"/>
  <c r="R2708" i="2" s="1"/>
  <c r="Q2708" i="2" a="1"/>
  <c r="Q2708" i="2" s="1"/>
  <c r="P2708" i="2"/>
  <c r="O2708" i="2"/>
  <c r="M2708" i="2"/>
  <c r="K2708" i="2"/>
  <c r="J2708" i="2" a="1"/>
  <c r="J2708" i="2" s="1"/>
  <c r="V2707" i="2"/>
  <c r="U2707" i="2"/>
  <c r="T2707" i="2"/>
  <c r="S2707" i="2"/>
  <c r="R2707" i="2" a="1"/>
  <c r="R2707" i="2" s="1"/>
  <c r="Q2707" i="2" a="1"/>
  <c r="Q2707" i="2" s="1"/>
  <c r="P2707" i="2"/>
  <c r="O2707" i="2"/>
  <c r="M2707" i="2"/>
  <c r="K2707" i="2"/>
  <c r="J2707" i="2" a="1"/>
  <c r="J2707" i="2" s="1"/>
  <c r="V2706" i="2"/>
  <c r="U2706" i="2"/>
  <c r="T2706" i="2"/>
  <c r="S2706" i="2"/>
  <c r="R2706" i="2" a="1"/>
  <c r="R2706" i="2" s="1"/>
  <c r="Q2706" i="2" a="1"/>
  <c r="Q2706" i="2" s="1"/>
  <c r="P2706" i="2"/>
  <c r="O2706" i="2"/>
  <c r="M2706" i="2"/>
  <c r="K2706" i="2"/>
  <c r="J2706" i="2" a="1"/>
  <c r="J2706" i="2" s="1"/>
  <c r="V2705" i="2"/>
  <c r="U2705" i="2"/>
  <c r="T2705" i="2"/>
  <c r="S2705" i="2"/>
  <c r="R2705" i="2" a="1"/>
  <c r="R2705" i="2" s="1"/>
  <c r="Q2705" i="2" a="1"/>
  <c r="Q2705" i="2" s="1"/>
  <c r="P2705" i="2"/>
  <c r="O2705" i="2"/>
  <c r="M2705" i="2"/>
  <c r="K2705" i="2"/>
  <c r="J2705" i="2" a="1"/>
  <c r="J2705" i="2" s="1"/>
  <c r="V2704" i="2"/>
  <c r="U2704" i="2"/>
  <c r="T2704" i="2"/>
  <c r="S2704" i="2"/>
  <c r="R2704" i="2" a="1"/>
  <c r="R2704" i="2" s="1"/>
  <c r="Q2704" i="2" a="1"/>
  <c r="Q2704" i="2" s="1"/>
  <c r="P2704" i="2"/>
  <c r="O2704" i="2"/>
  <c r="M2704" i="2"/>
  <c r="K2704" i="2"/>
  <c r="J2704" i="2" a="1"/>
  <c r="J2704" i="2" s="1"/>
  <c r="V2703" i="2"/>
  <c r="U2703" i="2"/>
  <c r="T2703" i="2"/>
  <c r="S2703" i="2"/>
  <c r="R2703" i="2" a="1"/>
  <c r="R2703" i="2" s="1"/>
  <c r="Q2703" i="2" a="1"/>
  <c r="Q2703" i="2" s="1"/>
  <c r="P2703" i="2"/>
  <c r="O2703" i="2"/>
  <c r="M2703" i="2"/>
  <c r="K2703" i="2"/>
  <c r="J2703" i="2" a="1"/>
  <c r="J2703" i="2" s="1"/>
  <c r="V2702" i="2"/>
  <c r="U2702" i="2"/>
  <c r="T2702" i="2"/>
  <c r="S2702" i="2"/>
  <c r="R2702" i="2" a="1"/>
  <c r="R2702" i="2" s="1"/>
  <c r="Q2702" i="2" a="1"/>
  <c r="Q2702" i="2" s="1"/>
  <c r="P2702" i="2"/>
  <c r="O2702" i="2"/>
  <c r="M2702" i="2"/>
  <c r="K2702" i="2"/>
  <c r="J2702" i="2" a="1"/>
  <c r="J2702" i="2" s="1"/>
  <c r="V2701" i="2"/>
  <c r="U2701" i="2"/>
  <c r="T2701" i="2"/>
  <c r="S2701" i="2"/>
  <c r="R2701" i="2" a="1"/>
  <c r="R2701" i="2" s="1"/>
  <c r="Q2701" i="2" a="1"/>
  <c r="Q2701" i="2" s="1"/>
  <c r="P2701" i="2"/>
  <c r="O2701" i="2"/>
  <c r="M2701" i="2"/>
  <c r="K2701" i="2"/>
  <c r="J2701" i="2" a="1"/>
  <c r="J2701" i="2" s="1"/>
  <c r="V2700" i="2"/>
  <c r="U2700" i="2"/>
  <c r="T2700" i="2"/>
  <c r="S2700" i="2"/>
  <c r="R2700" i="2" a="1"/>
  <c r="R2700" i="2" s="1"/>
  <c r="Q2700" i="2" a="1"/>
  <c r="Q2700" i="2" s="1"/>
  <c r="P2700" i="2"/>
  <c r="O2700" i="2"/>
  <c r="M2700" i="2"/>
  <c r="K2700" i="2"/>
  <c r="J2700" i="2" a="1"/>
  <c r="J2700" i="2" s="1"/>
  <c r="V2699" i="2"/>
  <c r="U2699" i="2"/>
  <c r="T2699" i="2"/>
  <c r="S2699" i="2"/>
  <c r="R2699" i="2" a="1"/>
  <c r="R2699" i="2" s="1"/>
  <c r="Q2699" i="2" a="1"/>
  <c r="Q2699" i="2" s="1"/>
  <c r="P2699" i="2"/>
  <c r="O2699" i="2"/>
  <c r="M2699" i="2"/>
  <c r="K2699" i="2"/>
  <c r="J2699" i="2" a="1"/>
  <c r="J2699" i="2" s="1"/>
  <c r="V2698" i="2"/>
  <c r="U2698" i="2"/>
  <c r="T2698" i="2"/>
  <c r="S2698" i="2"/>
  <c r="R2698" i="2" a="1"/>
  <c r="R2698" i="2" s="1"/>
  <c r="Q2698" i="2" a="1"/>
  <c r="Q2698" i="2" s="1"/>
  <c r="P2698" i="2"/>
  <c r="O2698" i="2"/>
  <c r="M2698" i="2"/>
  <c r="K2698" i="2"/>
  <c r="J2698" i="2" a="1"/>
  <c r="J2698" i="2" s="1"/>
  <c r="V2697" i="2"/>
  <c r="U2697" i="2"/>
  <c r="T2697" i="2"/>
  <c r="S2697" i="2"/>
  <c r="R2697" i="2" a="1"/>
  <c r="R2697" i="2" s="1"/>
  <c r="Q2697" i="2" a="1"/>
  <c r="Q2697" i="2" s="1"/>
  <c r="P2697" i="2"/>
  <c r="O2697" i="2"/>
  <c r="M2697" i="2"/>
  <c r="K2697" i="2"/>
  <c r="J2697" i="2" a="1"/>
  <c r="J2697" i="2" s="1"/>
  <c r="V2696" i="2"/>
  <c r="U2696" i="2"/>
  <c r="T2696" i="2"/>
  <c r="S2696" i="2"/>
  <c r="R2696" i="2" a="1"/>
  <c r="R2696" i="2" s="1"/>
  <c r="Q2696" i="2" a="1"/>
  <c r="Q2696" i="2" s="1"/>
  <c r="P2696" i="2"/>
  <c r="O2696" i="2"/>
  <c r="M2696" i="2"/>
  <c r="K2696" i="2"/>
  <c r="J2696" i="2" a="1"/>
  <c r="J2696" i="2" s="1"/>
  <c r="V2695" i="2"/>
  <c r="U2695" i="2"/>
  <c r="T2695" i="2"/>
  <c r="S2695" i="2"/>
  <c r="R2695" i="2" a="1"/>
  <c r="R2695" i="2" s="1"/>
  <c r="Q2695" i="2" a="1"/>
  <c r="Q2695" i="2" s="1"/>
  <c r="P2695" i="2"/>
  <c r="O2695" i="2"/>
  <c r="M2695" i="2"/>
  <c r="K2695" i="2"/>
  <c r="J2695" i="2" a="1"/>
  <c r="J2695" i="2" s="1"/>
  <c r="V2694" i="2"/>
  <c r="U2694" i="2"/>
  <c r="T2694" i="2"/>
  <c r="S2694" i="2"/>
  <c r="R2694" i="2" a="1"/>
  <c r="R2694" i="2" s="1"/>
  <c r="Q2694" i="2" a="1"/>
  <c r="Q2694" i="2" s="1"/>
  <c r="P2694" i="2"/>
  <c r="O2694" i="2"/>
  <c r="M2694" i="2"/>
  <c r="K2694" i="2"/>
  <c r="J2694" i="2" a="1"/>
  <c r="J2694" i="2" s="1"/>
  <c r="V2693" i="2"/>
  <c r="U2693" i="2"/>
  <c r="T2693" i="2"/>
  <c r="S2693" i="2"/>
  <c r="R2693" i="2" a="1"/>
  <c r="R2693" i="2" s="1"/>
  <c r="Q2693" i="2" a="1"/>
  <c r="Q2693" i="2" s="1"/>
  <c r="P2693" i="2"/>
  <c r="O2693" i="2"/>
  <c r="M2693" i="2"/>
  <c r="K2693" i="2"/>
  <c r="J2693" i="2" a="1"/>
  <c r="J2693" i="2" s="1"/>
  <c r="V2692" i="2"/>
  <c r="U2692" i="2"/>
  <c r="T2692" i="2"/>
  <c r="S2692" i="2"/>
  <c r="R2692" i="2" a="1"/>
  <c r="R2692" i="2" s="1"/>
  <c r="Q2692" i="2" a="1"/>
  <c r="Q2692" i="2" s="1"/>
  <c r="P2692" i="2"/>
  <c r="O2692" i="2"/>
  <c r="M2692" i="2"/>
  <c r="K2692" i="2"/>
  <c r="J2692" i="2" a="1"/>
  <c r="J2692" i="2" s="1"/>
  <c r="V2691" i="2"/>
  <c r="U2691" i="2"/>
  <c r="T2691" i="2"/>
  <c r="S2691" i="2"/>
  <c r="R2691" i="2" a="1"/>
  <c r="R2691" i="2" s="1"/>
  <c r="Q2691" i="2" a="1"/>
  <c r="Q2691" i="2" s="1"/>
  <c r="P2691" i="2"/>
  <c r="O2691" i="2"/>
  <c r="M2691" i="2"/>
  <c r="K2691" i="2"/>
  <c r="J2691" i="2" a="1"/>
  <c r="J2691" i="2" s="1"/>
  <c r="V2690" i="2"/>
  <c r="U2690" i="2"/>
  <c r="T2690" i="2"/>
  <c r="S2690" i="2"/>
  <c r="R2690" i="2" a="1"/>
  <c r="R2690" i="2" s="1"/>
  <c r="Q2690" i="2" a="1"/>
  <c r="Q2690" i="2" s="1"/>
  <c r="P2690" i="2"/>
  <c r="O2690" i="2"/>
  <c r="M2690" i="2"/>
  <c r="K2690" i="2"/>
  <c r="J2690" i="2" a="1"/>
  <c r="J2690" i="2" s="1"/>
  <c r="V2689" i="2"/>
  <c r="U2689" i="2"/>
  <c r="T2689" i="2"/>
  <c r="S2689" i="2"/>
  <c r="R2689" i="2" a="1"/>
  <c r="R2689" i="2" s="1"/>
  <c r="Q2689" i="2" a="1"/>
  <c r="Q2689" i="2" s="1"/>
  <c r="P2689" i="2"/>
  <c r="O2689" i="2"/>
  <c r="M2689" i="2"/>
  <c r="K2689" i="2"/>
  <c r="J2689" i="2" a="1"/>
  <c r="J2689" i="2" s="1"/>
  <c r="V2688" i="2"/>
  <c r="U2688" i="2"/>
  <c r="T2688" i="2"/>
  <c r="S2688" i="2"/>
  <c r="R2688" i="2" a="1"/>
  <c r="R2688" i="2" s="1"/>
  <c r="Q2688" i="2" a="1"/>
  <c r="Q2688" i="2" s="1"/>
  <c r="P2688" i="2"/>
  <c r="O2688" i="2"/>
  <c r="M2688" i="2"/>
  <c r="K2688" i="2"/>
  <c r="J2688" i="2" a="1"/>
  <c r="J2688" i="2" s="1"/>
  <c r="V2687" i="2"/>
  <c r="U2687" i="2"/>
  <c r="T2687" i="2"/>
  <c r="S2687" i="2"/>
  <c r="R2687" i="2" a="1"/>
  <c r="R2687" i="2" s="1"/>
  <c r="Q2687" i="2" a="1"/>
  <c r="Q2687" i="2" s="1"/>
  <c r="P2687" i="2"/>
  <c r="O2687" i="2"/>
  <c r="M2687" i="2"/>
  <c r="K2687" i="2"/>
  <c r="J2687" i="2" a="1"/>
  <c r="J2687" i="2" s="1"/>
  <c r="V2686" i="2"/>
  <c r="U2686" i="2"/>
  <c r="T2686" i="2"/>
  <c r="S2686" i="2"/>
  <c r="R2686" i="2" a="1"/>
  <c r="R2686" i="2" s="1"/>
  <c r="Q2686" i="2" a="1"/>
  <c r="Q2686" i="2" s="1"/>
  <c r="P2686" i="2"/>
  <c r="O2686" i="2"/>
  <c r="M2686" i="2"/>
  <c r="K2686" i="2"/>
  <c r="J2686" i="2" a="1"/>
  <c r="J2686" i="2" s="1"/>
  <c r="V2685" i="2"/>
  <c r="U2685" i="2"/>
  <c r="T2685" i="2"/>
  <c r="S2685" i="2"/>
  <c r="R2685" i="2" a="1"/>
  <c r="R2685" i="2" s="1"/>
  <c r="Q2685" i="2" a="1"/>
  <c r="Q2685" i="2" s="1"/>
  <c r="P2685" i="2"/>
  <c r="O2685" i="2"/>
  <c r="M2685" i="2"/>
  <c r="K2685" i="2"/>
  <c r="J2685" i="2" a="1"/>
  <c r="J2685" i="2" s="1"/>
  <c r="V2684" i="2"/>
  <c r="U2684" i="2"/>
  <c r="T2684" i="2"/>
  <c r="S2684" i="2"/>
  <c r="R2684" i="2" a="1"/>
  <c r="R2684" i="2" s="1"/>
  <c r="Q2684" i="2" a="1"/>
  <c r="Q2684" i="2" s="1"/>
  <c r="P2684" i="2"/>
  <c r="O2684" i="2"/>
  <c r="M2684" i="2"/>
  <c r="K2684" i="2"/>
  <c r="J2684" i="2" a="1"/>
  <c r="J2684" i="2" s="1"/>
  <c r="V2683" i="2"/>
  <c r="U2683" i="2"/>
  <c r="T2683" i="2"/>
  <c r="S2683" i="2"/>
  <c r="R2683" i="2" a="1"/>
  <c r="R2683" i="2" s="1"/>
  <c r="Q2683" i="2" a="1"/>
  <c r="Q2683" i="2" s="1"/>
  <c r="P2683" i="2"/>
  <c r="O2683" i="2"/>
  <c r="M2683" i="2"/>
  <c r="K2683" i="2"/>
  <c r="J2683" i="2" a="1"/>
  <c r="J2683" i="2" s="1"/>
  <c r="V2682" i="2"/>
  <c r="U2682" i="2"/>
  <c r="T2682" i="2"/>
  <c r="S2682" i="2"/>
  <c r="R2682" i="2" a="1"/>
  <c r="R2682" i="2" s="1"/>
  <c r="Q2682" i="2" a="1"/>
  <c r="Q2682" i="2" s="1"/>
  <c r="P2682" i="2"/>
  <c r="O2682" i="2"/>
  <c r="M2682" i="2"/>
  <c r="K2682" i="2"/>
  <c r="J2682" i="2" a="1"/>
  <c r="J2682" i="2" s="1"/>
  <c r="V2681" i="2"/>
  <c r="U2681" i="2"/>
  <c r="T2681" i="2"/>
  <c r="S2681" i="2"/>
  <c r="R2681" i="2" a="1"/>
  <c r="R2681" i="2" s="1"/>
  <c r="Q2681" i="2" a="1"/>
  <c r="Q2681" i="2" s="1"/>
  <c r="P2681" i="2"/>
  <c r="O2681" i="2"/>
  <c r="M2681" i="2"/>
  <c r="K2681" i="2"/>
  <c r="J2681" i="2" a="1"/>
  <c r="J2681" i="2" s="1"/>
  <c r="V2680" i="2"/>
  <c r="U2680" i="2"/>
  <c r="T2680" i="2"/>
  <c r="S2680" i="2"/>
  <c r="R2680" i="2" a="1"/>
  <c r="R2680" i="2" s="1"/>
  <c r="Q2680" i="2" a="1"/>
  <c r="Q2680" i="2" s="1"/>
  <c r="P2680" i="2"/>
  <c r="O2680" i="2"/>
  <c r="M2680" i="2"/>
  <c r="K2680" i="2"/>
  <c r="J2680" i="2" a="1"/>
  <c r="J2680" i="2" s="1"/>
  <c r="V2679" i="2"/>
  <c r="U2679" i="2"/>
  <c r="T2679" i="2"/>
  <c r="S2679" i="2"/>
  <c r="R2679" i="2" a="1"/>
  <c r="R2679" i="2" s="1"/>
  <c r="Q2679" i="2" a="1"/>
  <c r="Q2679" i="2" s="1"/>
  <c r="P2679" i="2"/>
  <c r="O2679" i="2"/>
  <c r="M2679" i="2"/>
  <c r="K2679" i="2"/>
  <c r="J2679" i="2" a="1"/>
  <c r="J2679" i="2" s="1"/>
  <c r="V2678" i="2"/>
  <c r="U2678" i="2"/>
  <c r="T2678" i="2"/>
  <c r="S2678" i="2"/>
  <c r="R2678" i="2" a="1"/>
  <c r="R2678" i="2" s="1"/>
  <c r="Q2678" i="2" a="1"/>
  <c r="Q2678" i="2" s="1"/>
  <c r="P2678" i="2"/>
  <c r="O2678" i="2"/>
  <c r="M2678" i="2"/>
  <c r="K2678" i="2"/>
  <c r="J2678" i="2" a="1"/>
  <c r="J2678" i="2" s="1"/>
  <c r="V2677" i="2"/>
  <c r="U2677" i="2"/>
  <c r="T2677" i="2"/>
  <c r="S2677" i="2"/>
  <c r="R2677" i="2" a="1"/>
  <c r="R2677" i="2" s="1"/>
  <c r="Q2677" i="2" a="1"/>
  <c r="Q2677" i="2" s="1"/>
  <c r="P2677" i="2"/>
  <c r="O2677" i="2"/>
  <c r="M2677" i="2"/>
  <c r="K2677" i="2"/>
  <c r="J2677" i="2" a="1"/>
  <c r="J2677" i="2" s="1"/>
  <c r="V2676" i="2"/>
  <c r="U2676" i="2"/>
  <c r="T2676" i="2"/>
  <c r="S2676" i="2"/>
  <c r="R2676" i="2" a="1"/>
  <c r="R2676" i="2" s="1"/>
  <c r="Q2676" i="2" a="1"/>
  <c r="Q2676" i="2" s="1"/>
  <c r="P2676" i="2"/>
  <c r="O2676" i="2"/>
  <c r="M2676" i="2"/>
  <c r="K2676" i="2"/>
  <c r="J2676" i="2" a="1"/>
  <c r="J2676" i="2" s="1"/>
  <c r="V2675" i="2"/>
  <c r="U2675" i="2"/>
  <c r="T2675" i="2"/>
  <c r="S2675" i="2"/>
  <c r="R2675" i="2" a="1"/>
  <c r="R2675" i="2" s="1"/>
  <c r="Q2675" i="2" a="1"/>
  <c r="Q2675" i="2" s="1"/>
  <c r="P2675" i="2"/>
  <c r="O2675" i="2"/>
  <c r="M2675" i="2"/>
  <c r="K2675" i="2"/>
  <c r="J2675" i="2" a="1"/>
  <c r="J2675" i="2" s="1"/>
  <c r="V2674" i="2"/>
  <c r="U2674" i="2"/>
  <c r="T2674" i="2"/>
  <c r="S2674" i="2"/>
  <c r="R2674" i="2" a="1"/>
  <c r="R2674" i="2" s="1"/>
  <c r="Q2674" i="2" a="1"/>
  <c r="Q2674" i="2" s="1"/>
  <c r="P2674" i="2"/>
  <c r="O2674" i="2"/>
  <c r="M2674" i="2"/>
  <c r="K2674" i="2"/>
  <c r="J2674" i="2" a="1"/>
  <c r="J2674" i="2" s="1"/>
  <c r="V2673" i="2"/>
  <c r="U2673" i="2"/>
  <c r="T2673" i="2"/>
  <c r="S2673" i="2"/>
  <c r="R2673" i="2" a="1"/>
  <c r="R2673" i="2" s="1"/>
  <c r="Q2673" i="2" a="1"/>
  <c r="Q2673" i="2" s="1"/>
  <c r="P2673" i="2"/>
  <c r="O2673" i="2"/>
  <c r="M2673" i="2"/>
  <c r="K2673" i="2"/>
  <c r="J2673" i="2" a="1"/>
  <c r="J2673" i="2" s="1"/>
  <c r="V2672" i="2"/>
  <c r="U2672" i="2"/>
  <c r="T2672" i="2"/>
  <c r="S2672" i="2"/>
  <c r="R2672" i="2" a="1"/>
  <c r="R2672" i="2" s="1"/>
  <c r="Q2672" i="2" a="1"/>
  <c r="Q2672" i="2" s="1"/>
  <c r="P2672" i="2"/>
  <c r="O2672" i="2"/>
  <c r="M2672" i="2"/>
  <c r="K2672" i="2"/>
  <c r="J2672" i="2" a="1"/>
  <c r="J2672" i="2" s="1"/>
  <c r="V2671" i="2"/>
  <c r="U2671" i="2"/>
  <c r="T2671" i="2"/>
  <c r="S2671" i="2"/>
  <c r="R2671" i="2" a="1"/>
  <c r="R2671" i="2" s="1"/>
  <c r="Q2671" i="2" a="1"/>
  <c r="Q2671" i="2" s="1"/>
  <c r="P2671" i="2"/>
  <c r="O2671" i="2"/>
  <c r="M2671" i="2"/>
  <c r="K2671" i="2"/>
  <c r="J2671" i="2" a="1"/>
  <c r="J2671" i="2" s="1"/>
  <c r="V2670" i="2"/>
  <c r="U2670" i="2"/>
  <c r="T2670" i="2"/>
  <c r="S2670" i="2"/>
  <c r="R2670" i="2" a="1"/>
  <c r="R2670" i="2" s="1"/>
  <c r="Q2670" i="2" a="1"/>
  <c r="Q2670" i="2" s="1"/>
  <c r="P2670" i="2"/>
  <c r="O2670" i="2"/>
  <c r="M2670" i="2"/>
  <c r="K2670" i="2"/>
  <c r="J2670" i="2" a="1"/>
  <c r="J2670" i="2" s="1"/>
  <c r="V2669" i="2"/>
  <c r="U2669" i="2"/>
  <c r="T2669" i="2"/>
  <c r="S2669" i="2"/>
  <c r="R2669" i="2" a="1"/>
  <c r="R2669" i="2" s="1"/>
  <c r="Q2669" i="2" a="1"/>
  <c r="Q2669" i="2" s="1"/>
  <c r="P2669" i="2"/>
  <c r="O2669" i="2"/>
  <c r="M2669" i="2"/>
  <c r="K2669" i="2"/>
  <c r="J2669" i="2" a="1"/>
  <c r="J2669" i="2" s="1"/>
  <c r="V2668" i="2"/>
  <c r="U2668" i="2"/>
  <c r="T2668" i="2"/>
  <c r="S2668" i="2"/>
  <c r="R2668" i="2" a="1"/>
  <c r="R2668" i="2" s="1"/>
  <c r="Q2668" i="2" a="1"/>
  <c r="Q2668" i="2" s="1"/>
  <c r="P2668" i="2"/>
  <c r="O2668" i="2"/>
  <c r="M2668" i="2"/>
  <c r="K2668" i="2"/>
  <c r="J2668" i="2" a="1"/>
  <c r="J2668" i="2" s="1"/>
  <c r="V2667" i="2"/>
  <c r="U2667" i="2"/>
  <c r="T2667" i="2"/>
  <c r="S2667" i="2"/>
  <c r="R2667" i="2" a="1"/>
  <c r="R2667" i="2" s="1"/>
  <c r="Q2667" i="2" a="1"/>
  <c r="Q2667" i="2" s="1"/>
  <c r="P2667" i="2"/>
  <c r="O2667" i="2"/>
  <c r="M2667" i="2"/>
  <c r="K2667" i="2"/>
  <c r="J2667" i="2" a="1"/>
  <c r="J2667" i="2" s="1"/>
  <c r="V2666" i="2"/>
  <c r="U2666" i="2"/>
  <c r="T2666" i="2"/>
  <c r="S2666" i="2"/>
  <c r="R2666" i="2" a="1"/>
  <c r="R2666" i="2" s="1"/>
  <c r="Q2666" i="2" a="1"/>
  <c r="Q2666" i="2" s="1"/>
  <c r="P2666" i="2"/>
  <c r="O2666" i="2"/>
  <c r="M2666" i="2"/>
  <c r="K2666" i="2"/>
  <c r="J2666" i="2" a="1"/>
  <c r="J2666" i="2" s="1"/>
  <c r="V2665" i="2"/>
  <c r="U2665" i="2"/>
  <c r="T2665" i="2"/>
  <c r="S2665" i="2"/>
  <c r="R2665" i="2" a="1"/>
  <c r="R2665" i="2" s="1"/>
  <c r="Q2665" i="2" a="1"/>
  <c r="Q2665" i="2" s="1"/>
  <c r="P2665" i="2"/>
  <c r="O2665" i="2"/>
  <c r="M2665" i="2"/>
  <c r="K2665" i="2"/>
  <c r="J2665" i="2" a="1"/>
  <c r="J2665" i="2" s="1"/>
  <c r="V2664" i="2"/>
  <c r="U2664" i="2"/>
  <c r="T2664" i="2"/>
  <c r="S2664" i="2"/>
  <c r="R2664" i="2" a="1"/>
  <c r="R2664" i="2" s="1"/>
  <c r="Q2664" i="2" a="1"/>
  <c r="Q2664" i="2" s="1"/>
  <c r="P2664" i="2"/>
  <c r="O2664" i="2"/>
  <c r="M2664" i="2"/>
  <c r="K2664" i="2"/>
  <c r="J2664" i="2" a="1"/>
  <c r="J2664" i="2" s="1"/>
  <c r="V2663" i="2"/>
  <c r="U2663" i="2"/>
  <c r="T2663" i="2"/>
  <c r="S2663" i="2"/>
  <c r="R2663" i="2" a="1"/>
  <c r="R2663" i="2" s="1"/>
  <c r="Q2663" i="2" a="1"/>
  <c r="Q2663" i="2" s="1"/>
  <c r="P2663" i="2"/>
  <c r="O2663" i="2"/>
  <c r="M2663" i="2"/>
  <c r="K2663" i="2"/>
  <c r="J2663" i="2" a="1"/>
  <c r="J2663" i="2" s="1"/>
  <c r="V2662" i="2"/>
  <c r="U2662" i="2"/>
  <c r="T2662" i="2"/>
  <c r="S2662" i="2"/>
  <c r="R2662" i="2" a="1"/>
  <c r="R2662" i="2" s="1"/>
  <c r="Q2662" i="2" a="1"/>
  <c r="Q2662" i="2" s="1"/>
  <c r="P2662" i="2"/>
  <c r="O2662" i="2"/>
  <c r="M2662" i="2"/>
  <c r="K2662" i="2"/>
  <c r="J2662" i="2" a="1"/>
  <c r="J2662" i="2" s="1"/>
  <c r="V2661" i="2"/>
  <c r="U2661" i="2"/>
  <c r="T2661" i="2"/>
  <c r="S2661" i="2"/>
  <c r="R2661" i="2" a="1"/>
  <c r="R2661" i="2" s="1"/>
  <c r="Q2661" i="2" a="1"/>
  <c r="Q2661" i="2" s="1"/>
  <c r="P2661" i="2"/>
  <c r="O2661" i="2"/>
  <c r="M2661" i="2"/>
  <c r="K2661" i="2"/>
  <c r="J2661" i="2" a="1"/>
  <c r="J2661" i="2" s="1"/>
  <c r="V2660" i="2"/>
  <c r="U2660" i="2"/>
  <c r="T2660" i="2"/>
  <c r="S2660" i="2"/>
  <c r="R2660" i="2" a="1"/>
  <c r="R2660" i="2" s="1"/>
  <c r="Q2660" i="2" a="1"/>
  <c r="Q2660" i="2" s="1"/>
  <c r="P2660" i="2"/>
  <c r="O2660" i="2"/>
  <c r="M2660" i="2"/>
  <c r="K2660" i="2"/>
  <c r="J2660" i="2" a="1"/>
  <c r="J2660" i="2" s="1"/>
  <c r="V2659" i="2"/>
  <c r="U2659" i="2"/>
  <c r="T2659" i="2"/>
  <c r="S2659" i="2"/>
  <c r="R2659" i="2" a="1"/>
  <c r="R2659" i="2" s="1"/>
  <c r="Q2659" i="2" a="1"/>
  <c r="Q2659" i="2" s="1"/>
  <c r="P2659" i="2"/>
  <c r="O2659" i="2"/>
  <c r="M2659" i="2"/>
  <c r="K2659" i="2"/>
  <c r="J2659" i="2" a="1"/>
  <c r="J2659" i="2" s="1"/>
  <c r="V2658" i="2"/>
  <c r="U2658" i="2"/>
  <c r="T2658" i="2"/>
  <c r="S2658" i="2"/>
  <c r="R2658" i="2" a="1"/>
  <c r="R2658" i="2" s="1"/>
  <c r="Q2658" i="2" a="1"/>
  <c r="Q2658" i="2" s="1"/>
  <c r="P2658" i="2"/>
  <c r="O2658" i="2"/>
  <c r="M2658" i="2"/>
  <c r="K2658" i="2"/>
  <c r="J2658" i="2" a="1"/>
  <c r="J2658" i="2" s="1"/>
  <c r="V2657" i="2"/>
  <c r="U2657" i="2"/>
  <c r="T2657" i="2"/>
  <c r="S2657" i="2"/>
  <c r="R2657" i="2" a="1"/>
  <c r="R2657" i="2" s="1"/>
  <c r="Q2657" i="2" a="1"/>
  <c r="Q2657" i="2" s="1"/>
  <c r="P2657" i="2"/>
  <c r="O2657" i="2"/>
  <c r="M2657" i="2"/>
  <c r="K2657" i="2"/>
  <c r="J2657" i="2" a="1"/>
  <c r="J2657" i="2" s="1"/>
  <c r="V2656" i="2"/>
  <c r="U2656" i="2"/>
  <c r="T2656" i="2"/>
  <c r="S2656" i="2"/>
  <c r="R2656" i="2" a="1"/>
  <c r="R2656" i="2" s="1"/>
  <c r="Q2656" i="2" a="1"/>
  <c r="Q2656" i="2" s="1"/>
  <c r="P2656" i="2"/>
  <c r="O2656" i="2"/>
  <c r="M2656" i="2"/>
  <c r="K2656" i="2"/>
  <c r="J2656" i="2" a="1"/>
  <c r="J2656" i="2" s="1"/>
  <c r="V2655" i="2"/>
  <c r="U2655" i="2"/>
  <c r="T2655" i="2"/>
  <c r="S2655" i="2"/>
  <c r="R2655" i="2" a="1"/>
  <c r="R2655" i="2" s="1"/>
  <c r="Q2655" i="2" a="1"/>
  <c r="Q2655" i="2" s="1"/>
  <c r="P2655" i="2"/>
  <c r="O2655" i="2"/>
  <c r="M2655" i="2"/>
  <c r="K2655" i="2"/>
  <c r="J2655" i="2" a="1"/>
  <c r="J2655" i="2" s="1"/>
  <c r="V2654" i="2"/>
  <c r="U2654" i="2"/>
  <c r="T2654" i="2"/>
  <c r="S2654" i="2"/>
  <c r="R2654" i="2" a="1"/>
  <c r="R2654" i="2" s="1"/>
  <c r="Q2654" i="2" a="1"/>
  <c r="Q2654" i="2" s="1"/>
  <c r="P2654" i="2"/>
  <c r="O2654" i="2"/>
  <c r="M2654" i="2"/>
  <c r="K2654" i="2"/>
  <c r="J2654" i="2" a="1"/>
  <c r="J2654" i="2" s="1"/>
  <c r="V2653" i="2"/>
  <c r="U2653" i="2"/>
  <c r="T2653" i="2"/>
  <c r="S2653" i="2"/>
  <c r="R2653" i="2" a="1"/>
  <c r="R2653" i="2" s="1"/>
  <c r="Q2653" i="2" a="1"/>
  <c r="Q2653" i="2" s="1"/>
  <c r="P2653" i="2"/>
  <c r="O2653" i="2"/>
  <c r="M2653" i="2"/>
  <c r="K2653" i="2"/>
  <c r="J2653" i="2" a="1"/>
  <c r="J2653" i="2" s="1"/>
  <c r="V2652" i="2"/>
  <c r="U2652" i="2"/>
  <c r="T2652" i="2"/>
  <c r="S2652" i="2"/>
  <c r="R2652" i="2" a="1"/>
  <c r="R2652" i="2" s="1"/>
  <c r="Q2652" i="2" a="1"/>
  <c r="Q2652" i="2" s="1"/>
  <c r="P2652" i="2"/>
  <c r="O2652" i="2"/>
  <c r="M2652" i="2"/>
  <c r="K2652" i="2"/>
  <c r="J2652" i="2" a="1"/>
  <c r="J2652" i="2" s="1"/>
  <c r="V2651" i="2"/>
  <c r="U2651" i="2"/>
  <c r="T2651" i="2"/>
  <c r="S2651" i="2"/>
  <c r="R2651" i="2" a="1"/>
  <c r="R2651" i="2" s="1"/>
  <c r="Q2651" i="2" a="1"/>
  <c r="Q2651" i="2" s="1"/>
  <c r="P2651" i="2"/>
  <c r="O2651" i="2"/>
  <c r="M2651" i="2"/>
  <c r="K2651" i="2"/>
  <c r="J2651" i="2" a="1"/>
  <c r="J2651" i="2" s="1"/>
  <c r="V2650" i="2"/>
  <c r="U2650" i="2"/>
  <c r="T2650" i="2"/>
  <c r="S2650" i="2"/>
  <c r="R2650" i="2" a="1"/>
  <c r="R2650" i="2" s="1"/>
  <c r="Q2650" i="2" a="1"/>
  <c r="Q2650" i="2" s="1"/>
  <c r="P2650" i="2"/>
  <c r="O2650" i="2"/>
  <c r="M2650" i="2"/>
  <c r="K2650" i="2"/>
  <c r="J2650" i="2" a="1"/>
  <c r="J2650" i="2" s="1"/>
  <c r="V2649" i="2"/>
  <c r="U2649" i="2"/>
  <c r="T2649" i="2"/>
  <c r="S2649" i="2"/>
  <c r="R2649" i="2" a="1"/>
  <c r="R2649" i="2" s="1"/>
  <c r="Q2649" i="2" a="1"/>
  <c r="Q2649" i="2" s="1"/>
  <c r="P2649" i="2"/>
  <c r="O2649" i="2"/>
  <c r="M2649" i="2"/>
  <c r="K2649" i="2"/>
  <c r="J2649" i="2" a="1"/>
  <c r="J2649" i="2" s="1"/>
  <c r="V2648" i="2"/>
  <c r="U2648" i="2"/>
  <c r="T2648" i="2"/>
  <c r="S2648" i="2"/>
  <c r="R2648" i="2" a="1"/>
  <c r="R2648" i="2" s="1"/>
  <c r="Q2648" i="2" a="1"/>
  <c r="Q2648" i="2" s="1"/>
  <c r="P2648" i="2"/>
  <c r="O2648" i="2"/>
  <c r="M2648" i="2"/>
  <c r="K2648" i="2"/>
  <c r="J2648" i="2" a="1"/>
  <c r="J2648" i="2" s="1"/>
  <c r="V2647" i="2"/>
  <c r="U2647" i="2"/>
  <c r="T2647" i="2"/>
  <c r="S2647" i="2"/>
  <c r="R2647" i="2" a="1"/>
  <c r="R2647" i="2" s="1"/>
  <c r="Q2647" i="2" a="1"/>
  <c r="Q2647" i="2" s="1"/>
  <c r="P2647" i="2"/>
  <c r="O2647" i="2"/>
  <c r="M2647" i="2"/>
  <c r="K2647" i="2"/>
  <c r="J2647" i="2" a="1"/>
  <c r="J2647" i="2" s="1"/>
  <c r="V2646" i="2"/>
  <c r="U2646" i="2"/>
  <c r="T2646" i="2"/>
  <c r="S2646" i="2"/>
  <c r="R2646" i="2" a="1"/>
  <c r="R2646" i="2" s="1"/>
  <c r="Q2646" i="2" a="1"/>
  <c r="Q2646" i="2" s="1"/>
  <c r="P2646" i="2"/>
  <c r="O2646" i="2"/>
  <c r="M2646" i="2"/>
  <c r="K2646" i="2"/>
  <c r="J2646" i="2" a="1"/>
  <c r="J2646" i="2" s="1"/>
  <c r="V2645" i="2"/>
  <c r="U2645" i="2"/>
  <c r="T2645" i="2"/>
  <c r="S2645" i="2"/>
  <c r="R2645" i="2" a="1"/>
  <c r="R2645" i="2" s="1"/>
  <c r="Q2645" i="2" a="1"/>
  <c r="Q2645" i="2" s="1"/>
  <c r="P2645" i="2"/>
  <c r="O2645" i="2"/>
  <c r="M2645" i="2"/>
  <c r="K2645" i="2"/>
  <c r="J2645" i="2" a="1"/>
  <c r="J2645" i="2" s="1"/>
  <c r="V2644" i="2"/>
  <c r="U2644" i="2"/>
  <c r="T2644" i="2"/>
  <c r="S2644" i="2"/>
  <c r="R2644" i="2" a="1"/>
  <c r="R2644" i="2" s="1"/>
  <c r="Q2644" i="2" a="1"/>
  <c r="Q2644" i="2" s="1"/>
  <c r="P2644" i="2"/>
  <c r="O2644" i="2"/>
  <c r="M2644" i="2"/>
  <c r="K2644" i="2"/>
  <c r="J2644" i="2" a="1"/>
  <c r="J2644" i="2" s="1"/>
  <c r="V2643" i="2"/>
  <c r="U2643" i="2"/>
  <c r="T2643" i="2"/>
  <c r="S2643" i="2"/>
  <c r="R2643" i="2" a="1"/>
  <c r="R2643" i="2" s="1"/>
  <c r="Q2643" i="2" a="1"/>
  <c r="Q2643" i="2" s="1"/>
  <c r="P2643" i="2"/>
  <c r="O2643" i="2"/>
  <c r="M2643" i="2"/>
  <c r="K2643" i="2"/>
  <c r="J2643" i="2" a="1"/>
  <c r="J2643" i="2" s="1"/>
  <c r="V2642" i="2"/>
  <c r="U2642" i="2"/>
  <c r="T2642" i="2"/>
  <c r="S2642" i="2"/>
  <c r="R2642" i="2" a="1"/>
  <c r="R2642" i="2" s="1"/>
  <c r="Q2642" i="2" a="1"/>
  <c r="Q2642" i="2" s="1"/>
  <c r="P2642" i="2"/>
  <c r="O2642" i="2"/>
  <c r="M2642" i="2"/>
  <c r="K2642" i="2"/>
  <c r="J2642" i="2" a="1"/>
  <c r="J2642" i="2" s="1"/>
  <c r="V2641" i="2"/>
  <c r="U2641" i="2"/>
  <c r="T2641" i="2"/>
  <c r="S2641" i="2"/>
  <c r="R2641" i="2" a="1"/>
  <c r="R2641" i="2" s="1"/>
  <c r="Q2641" i="2" a="1"/>
  <c r="Q2641" i="2" s="1"/>
  <c r="P2641" i="2"/>
  <c r="O2641" i="2"/>
  <c r="M2641" i="2"/>
  <c r="K2641" i="2"/>
  <c r="J2641" i="2" a="1"/>
  <c r="J2641" i="2" s="1"/>
  <c r="V2640" i="2"/>
  <c r="U2640" i="2"/>
  <c r="T2640" i="2"/>
  <c r="S2640" i="2"/>
  <c r="R2640" i="2" a="1"/>
  <c r="R2640" i="2" s="1"/>
  <c r="Q2640" i="2" a="1"/>
  <c r="Q2640" i="2" s="1"/>
  <c r="P2640" i="2"/>
  <c r="O2640" i="2"/>
  <c r="M2640" i="2"/>
  <c r="K2640" i="2"/>
  <c r="J2640" i="2" a="1"/>
  <c r="J2640" i="2" s="1"/>
  <c r="V2639" i="2"/>
  <c r="U2639" i="2"/>
  <c r="T2639" i="2"/>
  <c r="S2639" i="2"/>
  <c r="R2639" i="2" a="1"/>
  <c r="R2639" i="2" s="1"/>
  <c r="Q2639" i="2" a="1"/>
  <c r="Q2639" i="2" s="1"/>
  <c r="P2639" i="2"/>
  <c r="O2639" i="2"/>
  <c r="M2639" i="2"/>
  <c r="K2639" i="2"/>
  <c r="J2639" i="2" a="1"/>
  <c r="J2639" i="2" s="1"/>
  <c r="V2638" i="2"/>
  <c r="U2638" i="2"/>
  <c r="T2638" i="2"/>
  <c r="S2638" i="2"/>
  <c r="R2638" i="2" a="1"/>
  <c r="R2638" i="2" s="1"/>
  <c r="Q2638" i="2" a="1"/>
  <c r="Q2638" i="2" s="1"/>
  <c r="P2638" i="2"/>
  <c r="O2638" i="2"/>
  <c r="M2638" i="2"/>
  <c r="K2638" i="2"/>
  <c r="J2638" i="2" a="1"/>
  <c r="J2638" i="2" s="1"/>
  <c r="V2637" i="2"/>
  <c r="U2637" i="2"/>
  <c r="T2637" i="2"/>
  <c r="S2637" i="2"/>
  <c r="R2637" i="2" a="1"/>
  <c r="R2637" i="2" s="1"/>
  <c r="Q2637" i="2" a="1"/>
  <c r="Q2637" i="2" s="1"/>
  <c r="P2637" i="2"/>
  <c r="O2637" i="2"/>
  <c r="M2637" i="2"/>
  <c r="K2637" i="2"/>
  <c r="J2637" i="2" a="1"/>
  <c r="J2637" i="2" s="1"/>
  <c r="V2636" i="2"/>
  <c r="U2636" i="2"/>
  <c r="T2636" i="2"/>
  <c r="S2636" i="2"/>
  <c r="R2636" i="2" a="1"/>
  <c r="R2636" i="2" s="1"/>
  <c r="Q2636" i="2" a="1"/>
  <c r="Q2636" i="2" s="1"/>
  <c r="P2636" i="2"/>
  <c r="O2636" i="2"/>
  <c r="M2636" i="2"/>
  <c r="K2636" i="2"/>
  <c r="J2636" i="2" a="1"/>
  <c r="J2636" i="2" s="1"/>
  <c r="V2635" i="2"/>
  <c r="U2635" i="2"/>
  <c r="T2635" i="2"/>
  <c r="S2635" i="2"/>
  <c r="R2635" i="2" a="1"/>
  <c r="R2635" i="2" s="1"/>
  <c r="Q2635" i="2" a="1"/>
  <c r="Q2635" i="2" s="1"/>
  <c r="P2635" i="2"/>
  <c r="O2635" i="2"/>
  <c r="M2635" i="2"/>
  <c r="K2635" i="2"/>
  <c r="J2635" i="2" a="1"/>
  <c r="J2635" i="2" s="1"/>
  <c r="V2634" i="2"/>
  <c r="U2634" i="2"/>
  <c r="T2634" i="2"/>
  <c r="S2634" i="2"/>
  <c r="R2634" i="2" a="1"/>
  <c r="R2634" i="2" s="1"/>
  <c r="Q2634" i="2" a="1"/>
  <c r="Q2634" i="2" s="1"/>
  <c r="P2634" i="2"/>
  <c r="O2634" i="2"/>
  <c r="M2634" i="2"/>
  <c r="K2634" i="2"/>
  <c r="J2634" i="2" a="1"/>
  <c r="J2634" i="2" s="1"/>
  <c r="V2633" i="2"/>
  <c r="U2633" i="2"/>
  <c r="T2633" i="2"/>
  <c r="S2633" i="2"/>
  <c r="R2633" i="2" a="1"/>
  <c r="R2633" i="2" s="1"/>
  <c r="Q2633" i="2" a="1"/>
  <c r="Q2633" i="2" s="1"/>
  <c r="P2633" i="2"/>
  <c r="O2633" i="2"/>
  <c r="M2633" i="2"/>
  <c r="K2633" i="2"/>
  <c r="J2633" i="2" a="1"/>
  <c r="J2633" i="2" s="1"/>
  <c r="V2632" i="2"/>
  <c r="U2632" i="2"/>
  <c r="T2632" i="2"/>
  <c r="S2632" i="2"/>
  <c r="R2632" i="2" a="1"/>
  <c r="R2632" i="2" s="1"/>
  <c r="Q2632" i="2" a="1"/>
  <c r="Q2632" i="2" s="1"/>
  <c r="P2632" i="2"/>
  <c r="O2632" i="2"/>
  <c r="M2632" i="2"/>
  <c r="K2632" i="2"/>
  <c r="J2632" i="2" a="1"/>
  <c r="J2632" i="2" s="1"/>
  <c r="V2631" i="2"/>
  <c r="U2631" i="2"/>
  <c r="T2631" i="2"/>
  <c r="S2631" i="2"/>
  <c r="R2631" i="2" a="1"/>
  <c r="R2631" i="2" s="1"/>
  <c r="Q2631" i="2" a="1"/>
  <c r="Q2631" i="2" s="1"/>
  <c r="P2631" i="2"/>
  <c r="O2631" i="2"/>
  <c r="M2631" i="2"/>
  <c r="K2631" i="2"/>
  <c r="J2631" i="2" a="1"/>
  <c r="J2631" i="2" s="1"/>
  <c r="V2630" i="2"/>
  <c r="U2630" i="2"/>
  <c r="T2630" i="2"/>
  <c r="S2630" i="2"/>
  <c r="R2630" i="2" a="1"/>
  <c r="R2630" i="2" s="1"/>
  <c r="Q2630" i="2" a="1"/>
  <c r="Q2630" i="2" s="1"/>
  <c r="P2630" i="2"/>
  <c r="O2630" i="2"/>
  <c r="M2630" i="2"/>
  <c r="K2630" i="2"/>
  <c r="J2630" i="2" a="1"/>
  <c r="J2630" i="2" s="1"/>
  <c r="V2629" i="2"/>
  <c r="U2629" i="2"/>
  <c r="T2629" i="2"/>
  <c r="S2629" i="2"/>
  <c r="R2629" i="2" a="1"/>
  <c r="R2629" i="2" s="1"/>
  <c r="Q2629" i="2" a="1"/>
  <c r="Q2629" i="2" s="1"/>
  <c r="P2629" i="2"/>
  <c r="O2629" i="2"/>
  <c r="M2629" i="2"/>
  <c r="K2629" i="2"/>
  <c r="J2629" i="2" a="1"/>
  <c r="J2629" i="2" s="1"/>
  <c r="V2628" i="2"/>
  <c r="U2628" i="2"/>
  <c r="T2628" i="2"/>
  <c r="S2628" i="2"/>
  <c r="R2628" i="2" a="1"/>
  <c r="R2628" i="2" s="1"/>
  <c r="Q2628" i="2" a="1"/>
  <c r="Q2628" i="2" s="1"/>
  <c r="P2628" i="2"/>
  <c r="O2628" i="2"/>
  <c r="M2628" i="2"/>
  <c r="K2628" i="2"/>
  <c r="J2628" i="2" a="1"/>
  <c r="J2628" i="2" s="1"/>
  <c r="V2627" i="2"/>
  <c r="U2627" i="2"/>
  <c r="T2627" i="2"/>
  <c r="S2627" i="2"/>
  <c r="R2627" i="2" a="1"/>
  <c r="R2627" i="2" s="1"/>
  <c r="Q2627" i="2" a="1"/>
  <c r="Q2627" i="2" s="1"/>
  <c r="P2627" i="2"/>
  <c r="O2627" i="2"/>
  <c r="M2627" i="2"/>
  <c r="K2627" i="2"/>
  <c r="J2627" i="2" a="1"/>
  <c r="J2627" i="2" s="1"/>
  <c r="V2626" i="2"/>
  <c r="U2626" i="2"/>
  <c r="T2626" i="2"/>
  <c r="S2626" i="2"/>
  <c r="R2626" i="2" a="1"/>
  <c r="R2626" i="2" s="1"/>
  <c r="Q2626" i="2" a="1"/>
  <c r="Q2626" i="2" s="1"/>
  <c r="P2626" i="2"/>
  <c r="O2626" i="2"/>
  <c r="M2626" i="2"/>
  <c r="K2626" i="2"/>
  <c r="J2626" i="2" a="1"/>
  <c r="J2626" i="2" s="1"/>
  <c r="V2625" i="2"/>
  <c r="U2625" i="2"/>
  <c r="T2625" i="2"/>
  <c r="S2625" i="2"/>
  <c r="R2625" i="2" a="1"/>
  <c r="R2625" i="2" s="1"/>
  <c r="Q2625" i="2" a="1"/>
  <c r="Q2625" i="2" s="1"/>
  <c r="P2625" i="2"/>
  <c r="O2625" i="2"/>
  <c r="M2625" i="2"/>
  <c r="K2625" i="2"/>
  <c r="J2625" i="2" a="1"/>
  <c r="J2625" i="2" s="1"/>
  <c r="V2624" i="2"/>
  <c r="U2624" i="2"/>
  <c r="T2624" i="2"/>
  <c r="S2624" i="2"/>
  <c r="R2624" i="2" a="1"/>
  <c r="R2624" i="2" s="1"/>
  <c r="Q2624" i="2" a="1"/>
  <c r="Q2624" i="2" s="1"/>
  <c r="P2624" i="2"/>
  <c r="O2624" i="2"/>
  <c r="M2624" i="2"/>
  <c r="K2624" i="2"/>
  <c r="J2624" i="2" a="1"/>
  <c r="J2624" i="2" s="1"/>
  <c r="V2623" i="2"/>
  <c r="U2623" i="2"/>
  <c r="T2623" i="2"/>
  <c r="S2623" i="2"/>
  <c r="R2623" i="2" a="1"/>
  <c r="R2623" i="2" s="1"/>
  <c r="Q2623" i="2" a="1"/>
  <c r="Q2623" i="2" s="1"/>
  <c r="P2623" i="2"/>
  <c r="O2623" i="2"/>
  <c r="M2623" i="2"/>
  <c r="K2623" i="2"/>
  <c r="J2623" i="2" a="1"/>
  <c r="J2623" i="2" s="1"/>
  <c r="V2622" i="2"/>
  <c r="U2622" i="2"/>
  <c r="T2622" i="2"/>
  <c r="S2622" i="2"/>
  <c r="R2622" i="2" a="1"/>
  <c r="R2622" i="2" s="1"/>
  <c r="Q2622" i="2" a="1"/>
  <c r="Q2622" i="2" s="1"/>
  <c r="P2622" i="2"/>
  <c r="O2622" i="2"/>
  <c r="M2622" i="2"/>
  <c r="K2622" i="2"/>
  <c r="J2622" i="2" a="1"/>
  <c r="J2622" i="2" s="1"/>
  <c r="V2621" i="2"/>
  <c r="U2621" i="2"/>
  <c r="T2621" i="2"/>
  <c r="S2621" i="2"/>
  <c r="R2621" i="2" a="1"/>
  <c r="R2621" i="2" s="1"/>
  <c r="Q2621" i="2" a="1"/>
  <c r="Q2621" i="2" s="1"/>
  <c r="P2621" i="2"/>
  <c r="O2621" i="2"/>
  <c r="M2621" i="2"/>
  <c r="K2621" i="2"/>
  <c r="J2621" i="2" a="1"/>
  <c r="J2621" i="2" s="1"/>
  <c r="V2620" i="2"/>
  <c r="U2620" i="2"/>
  <c r="T2620" i="2"/>
  <c r="S2620" i="2"/>
  <c r="R2620" i="2" a="1"/>
  <c r="R2620" i="2" s="1"/>
  <c r="Q2620" i="2" a="1"/>
  <c r="Q2620" i="2" s="1"/>
  <c r="P2620" i="2"/>
  <c r="O2620" i="2"/>
  <c r="M2620" i="2"/>
  <c r="K2620" i="2"/>
  <c r="J2620" i="2" a="1"/>
  <c r="J2620" i="2" s="1"/>
  <c r="V2619" i="2"/>
  <c r="U2619" i="2"/>
  <c r="T2619" i="2"/>
  <c r="S2619" i="2"/>
  <c r="R2619" i="2" a="1"/>
  <c r="R2619" i="2" s="1"/>
  <c r="Q2619" i="2" a="1"/>
  <c r="Q2619" i="2" s="1"/>
  <c r="P2619" i="2"/>
  <c r="O2619" i="2"/>
  <c r="M2619" i="2"/>
  <c r="K2619" i="2"/>
  <c r="J2619" i="2" a="1"/>
  <c r="J2619" i="2" s="1"/>
  <c r="V2618" i="2"/>
  <c r="U2618" i="2"/>
  <c r="T2618" i="2"/>
  <c r="S2618" i="2"/>
  <c r="R2618" i="2" a="1"/>
  <c r="R2618" i="2" s="1"/>
  <c r="Q2618" i="2" a="1"/>
  <c r="Q2618" i="2" s="1"/>
  <c r="P2618" i="2"/>
  <c r="O2618" i="2"/>
  <c r="M2618" i="2"/>
  <c r="K2618" i="2"/>
  <c r="J2618" i="2" a="1"/>
  <c r="J2618" i="2" s="1"/>
  <c r="V2617" i="2"/>
  <c r="U2617" i="2"/>
  <c r="T2617" i="2"/>
  <c r="S2617" i="2"/>
  <c r="R2617" i="2" a="1"/>
  <c r="R2617" i="2" s="1"/>
  <c r="Q2617" i="2" a="1"/>
  <c r="Q2617" i="2" s="1"/>
  <c r="P2617" i="2"/>
  <c r="O2617" i="2"/>
  <c r="M2617" i="2"/>
  <c r="K2617" i="2"/>
  <c r="J2617" i="2" a="1"/>
  <c r="J2617" i="2" s="1"/>
  <c r="V2616" i="2"/>
  <c r="U2616" i="2"/>
  <c r="T2616" i="2"/>
  <c r="S2616" i="2"/>
  <c r="R2616" i="2" a="1"/>
  <c r="R2616" i="2" s="1"/>
  <c r="Q2616" i="2" a="1"/>
  <c r="Q2616" i="2" s="1"/>
  <c r="P2616" i="2"/>
  <c r="O2616" i="2"/>
  <c r="M2616" i="2"/>
  <c r="K2616" i="2"/>
  <c r="J2616" i="2" a="1"/>
  <c r="J2616" i="2" s="1"/>
  <c r="V2615" i="2"/>
  <c r="U2615" i="2"/>
  <c r="T2615" i="2"/>
  <c r="S2615" i="2"/>
  <c r="R2615" i="2" a="1"/>
  <c r="R2615" i="2" s="1"/>
  <c r="Q2615" i="2" a="1"/>
  <c r="Q2615" i="2" s="1"/>
  <c r="P2615" i="2"/>
  <c r="O2615" i="2"/>
  <c r="M2615" i="2"/>
  <c r="K2615" i="2"/>
  <c r="J2615" i="2" a="1"/>
  <c r="J2615" i="2" s="1"/>
  <c r="V2614" i="2"/>
  <c r="U2614" i="2"/>
  <c r="T2614" i="2"/>
  <c r="S2614" i="2"/>
  <c r="R2614" i="2" a="1"/>
  <c r="R2614" i="2" s="1"/>
  <c r="Q2614" i="2" a="1"/>
  <c r="Q2614" i="2" s="1"/>
  <c r="P2614" i="2"/>
  <c r="O2614" i="2"/>
  <c r="M2614" i="2"/>
  <c r="K2614" i="2"/>
  <c r="J2614" i="2" a="1"/>
  <c r="J2614" i="2" s="1"/>
  <c r="V2613" i="2"/>
  <c r="U2613" i="2"/>
  <c r="T2613" i="2"/>
  <c r="S2613" i="2"/>
  <c r="R2613" i="2" a="1"/>
  <c r="R2613" i="2" s="1"/>
  <c r="Q2613" i="2" a="1"/>
  <c r="Q2613" i="2" s="1"/>
  <c r="P2613" i="2"/>
  <c r="O2613" i="2"/>
  <c r="M2613" i="2"/>
  <c r="K2613" i="2"/>
  <c r="J2613" i="2" a="1"/>
  <c r="J2613" i="2" s="1"/>
  <c r="V2612" i="2"/>
  <c r="U2612" i="2"/>
  <c r="T2612" i="2"/>
  <c r="S2612" i="2"/>
  <c r="R2612" i="2" a="1"/>
  <c r="R2612" i="2" s="1"/>
  <c r="Q2612" i="2" a="1"/>
  <c r="Q2612" i="2" s="1"/>
  <c r="P2612" i="2"/>
  <c r="O2612" i="2"/>
  <c r="M2612" i="2"/>
  <c r="K2612" i="2"/>
  <c r="J2612" i="2" a="1"/>
  <c r="J2612" i="2" s="1"/>
  <c r="V2611" i="2"/>
  <c r="U2611" i="2"/>
  <c r="T2611" i="2"/>
  <c r="S2611" i="2"/>
  <c r="R2611" i="2" a="1"/>
  <c r="R2611" i="2" s="1"/>
  <c r="Q2611" i="2" a="1"/>
  <c r="Q2611" i="2" s="1"/>
  <c r="P2611" i="2"/>
  <c r="O2611" i="2"/>
  <c r="M2611" i="2"/>
  <c r="K2611" i="2"/>
  <c r="J2611" i="2" a="1"/>
  <c r="J2611" i="2" s="1"/>
  <c r="V2610" i="2"/>
  <c r="U2610" i="2"/>
  <c r="T2610" i="2"/>
  <c r="S2610" i="2"/>
  <c r="R2610" i="2" a="1"/>
  <c r="R2610" i="2" s="1"/>
  <c r="Q2610" i="2" a="1"/>
  <c r="Q2610" i="2" s="1"/>
  <c r="P2610" i="2"/>
  <c r="O2610" i="2"/>
  <c r="M2610" i="2"/>
  <c r="K2610" i="2"/>
  <c r="J2610" i="2" a="1"/>
  <c r="J2610" i="2" s="1"/>
  <c r="V2609" i="2"/>
  <c r="U2609" i="2"/>
  <c r="T2609" i="2"/>
  <c r="S2609" i="2"/>
  <c r="R2609" i="2" a="1"/>
  <c r="R2609" i="2" s="1"/>
  <c r="Q2609" i="2" a="1"/>
  <c r="Q2609" i="2" s="1"/>
  <c r="P2609" i="2"/>
  <c r="O2609" i="2"/>
  <c r="M2609" i="2"/>
  <c r="K2609" i="2"/>
  <c r="J2609" i="2" a="1"/>
  <c r="J2609" i="2" s="1"/>
  <c r="V2608" i="2"/>
  <c r="U2608" i="2"/>
  <c r="T2608" i="2"/>
  <c r="S2608" i="2"/>
  <c r="R2608" i="2" a="1"/>
  <c r="R2608" i="2" s="1"/>
  <c r="Q2608" i="2" a="1"/>
  <c r="Q2608" i="2" s="1"/>
  <c r="P2608" i="2"/>
  <c r="O2608" i="2"/>
  <c r="M2608" i="2"/>
  <c r="K2608" i="2"/>
  <c r="J2608" i="2" a="1"/>
  <c r="J2608" i="2" s="1"/>
  <c r="V2607" i="2"/>
  <c r="U2607" i="2"/>
  <c r="T2607" i="2"/>
  <c r="S2607" i="2"/>
  <c r="R2607" i="2" a="1"/>
  <c r="R2607" i="2" s="1"/>
  <c r="Q2607" i="2" a="1"/>
  <c r="Q2607" i="2" s="1"/>
  <c r="P2607" i="2"/>
  <c r="O2607" i="2"/>
  <c r="M2607" i="2"/>
  <c r="K2607" i="2"/>
  <c r="J2607" i="2" a="1"/>
  <c r="J2607" i="2" s="1"/>
  <c r="V2606" i="2"/>
  <c r="U2606" i="2"/>
  <c r="T2606" i="2"/>
  <c r="S2606" i="2"/>
  <c r="R2606" i="2" a="1"/>
  <c r="R2606" i="2" s="1"/>
  <c r="Q2606" i="2" a="1"/>
  <c r="Q2606" i="2" s="1"/>
  <c r="P2606" i="2"/>
  <c r="O2606" i="2"/>
  <c r="M2606" i="2"/>
  <c r="K2606" i="2"/>
  <c r="J2606" i="2" a="1"/>
  <c r="J2606" i="2" s="1"/>
  <c r="V2605" i="2"/>
  <c r="U2605" i="2"/>
  <c r="T2605" i="2"/>
  <c r="S2605" i="2"/>
  <c r="R2605" i="2" a="1"/>
  <c r="R2605" i="2" s="1"/>
  <c r="Q2605" i="2" a="1"/>
  <c r="Q2605" i="2" s="1"/>
  <c r="P2605" i="2"/>
  <c r="O2605" i="2"/>
  <c r="M2605" i="2"/>
  <c r="K2605" i="2"/>
  <c r="J2605" i="2" a="1"/>
  <c r="J2605" i="2" s="1"/>
  <c r="V2604" i="2"/>
  <c r="U2604" i="2"/>
  <c r="T2604" i="2"/>
  <c r="S2604" i="2"/>
  <c r="R2604" i="2" a="1"/>
  <c r="R2604" i="2" s="1"/>
  <c r="Q2604" i="2" a="1"/>
  <c r="Q2604" i="2" s="1"/>
  <c r="P2604" i="2"/>
  <c r="O2604" i="2"/>
  <c r="M2604" i="2"/>
  <c r="K2604" i="2"/>
  <c r="J2604" i="2" a="1"/>
  <c r="J2604" i="2" s="1"/>
  <c r="V2603" i="2"/>
  <c r="U2603" i="2"/>
  <c r="T2603" i="2"/>
  <c r="S2603" i="2"/>
  <c r="R2603" i="2" a="1"/>
  <c r="R2603" i="2" s="1"/>
  <c r="Q2603" i="2" a="1"/>
  <c r="Q2603" i="2" s="1"/>
  <c r="P2603" i="2"/>
  <c r="O2603" i="2"/>
  <c r="M2603" i="2"/>
  <c r="K2603" i="2"/>
  <c r="J2603" i="2" a="1"/>
  <c r="J2603" i="2" s="1"/>
  <c r="V2602" i="2"/>
  <c r="U2602" i="2"/>
  <c r="T2602" i="2"/>
  <c r="S2602" i="2"/>
  <c r="R2602" i="2" a="1"/>
  <c r="R2602" i="2" s="1"/>
  <c r="Q2602" i="2" a="1"/>
  <c r="Q2602" i="2" s="1"/>
  <c r="P2602" i="2"/>
  <c r="O2602" i="2"/>
  <c r="M2602" i="2"/>
  <c r="K2602" i="2"/>
  <c r="J2602" i="2" a="1"/>
  <c r="J2602" i="2" s="1"/>
  <c r="V2601" i="2"/>
  <c r="U2601" i="2"/>
  <c r="T2601" i="2"/>
  <c r="S2601" i="2"/>
  <c r="R2601" i="2" a="1"/>
  <c r="R2601" i="2" s="1"/>
  <c r="Q2601" i="2" a="1"/>
  <c r="Q2601" i="2" s="1"/>
  <c r="P2601" i="2"/>
  <c r="O2601" i="2"/>
  <c r="M2601" i="2"/>
  <c r="K2601" i="2"/>
  <c r="J2601" i="2" a="1"/>
  <c r="J2601" i="2" s="1"/>
  <c r="V2600" i="2"/>
  <c r="U2600" i="2"/>
  <c r="T2600" i="2"/>
  <c r="S2600" i="2"/>
  <c r="R2600" i="2" a="1"/>
  <c r="R2600" i="2" s="1"/>
  <c r="Q2600" i="2" a="1"/>
  <c r="Q2600" i="2" s="1"/>
  <c r="P2600" i="2"/>
  <c r="O2600" i="2"/>
  <c r="M2600" i="2"/>
  <c r="K2600" i="2"/>
  <c r="J2600" i="2" a="1"/>
  <c r="J2600" i="2" s="1"/>
  <c r="V2599" i="2"/>
  <c r="U2599" i="2"/>
  <c r="T2599" i="2"/>
  <c r="S2599" i="2"/>
  <c r="R2599" i="2" a="1"/>
  <c r="R2599" i="2" s="1"/>
  <c r="Q2599" i="2" a="1"/>
  <c r="Q2599" i="2" s="1"/>
  <c r="P2599" i="2"/>
  <c r="O2599" i="2"/>
  <c r="M2599" i="2"/>
  <c r="K2599" i="2"/>
  <c r="J2599" i="2" a="1"/>
  <c r="J2599" i="2" s="1"/>
  <c r="V2598" i="2"/>
  <c r="U2598" i="2"/>
  <c r="T2598" i="2"/>
  <c r="S2598" i="2"/>
  <c r="R2598" i="2" a="1"/>
  <c r="R2598" i="2" s="1"/>
  <c r="Q2598" i="2" a="1"/>
  <c r="Q2598" i="2" s="1"/>
  <c r="P2598" i="2"/>
  <c r="O2598" i="2"/>
  <c r="M2598" i="2"/>
  <c r="K2598" i="2"/>
  <c r="J2598" i="2" a="1"/>
  <c r="J2598" i="2" s="1"/>
  <c r="V2597" i="2"/>
  <c r="U2597" i="2"/>
  <c r="T2597" i="2"/>
  <c r="S2597" i="2"/>
  <c r="R2597" i="2" a="1"/>
  <c r="R2597" i="2" s="1"/>
  <c r="Q2597" i="2" a="1"/>
  <c r="Q2597" i="2" s="1"/>
  <c r="P2597" i="2"/>
  <c r="O2597" i="2"/>
  <c r="M2597" i="2"/>
  <c r="K2597" i="2"/>
  <c r="J2597" i="2" a="1"/>
  <c r="J2597" i="2" s="1"/>
  <c r="V2596" i="2"/>
  <c r="U2596" i="2"/>
  <c r="T2596" i="2"/>
  <c r="S2596" i="2"/>
  <c r="R2596" i="2" a="1"/>
  <c r="R2596" i="2" s="1"/>
  <c r="Q2596" i="2" a="1"/>
  <c r="Q2596" i="2" s="1"/>
  <c r="P2596" i="2"/>
  <c r="O2596" i="2"/>
  <c r="M2596" i="2"/>
  <c r="K2596" i="2"/>
  <c r="J2596" i="2" a="1"/>
  <c r="J2596" i="2" s="1"/>
  <c r="V2595" i="2"/>
  <c r="U2595" i="2"/>
  <c r="T2595" i="2"/>
  <c r="S2595" i="2"/>
  <c r="R2595" i="2" a="1"/>
  <c r="R2595" i="2" s="1"/>
  <c r="Q2595" i="2" a="1"/>
  <c r="Q2595" i="2" s="1"/>
  <c r="P2595" i="2"/>
  <c r="O2595" i="2"/>
  <c r="M2595" i="2"/>
  <c r="K2595" i="2"/>
  <c r="J2595" i="2" a="1"/>
  <c r="J2595" i="2" s="1"/>
  <c r="V2594" i="2"/>
  <c r="U2594" i="2"/>
  <c r="T2594" i="2"/>
  <c r="S2594" i="2"/>
  <c r="R2594" i="2" a="1"/>
  <c r="R2594" i="2" s="1"/>
  <c r="Q2594" i="2" a="1"/>
  <c r="Q2594" i="2" s="1"/>
  <c r="P2594" i="2"/>
  <c r="O2594" i="2"/>
  <c r="M2594" i="2"/>
  <c r="K2594" i="2"/>
  <c r="J2594" i="2" a="1"/>
  <c r="J2594" i="2" s="1"/>
  <c r="V2593" i="2"/>
  <c r="U2593" i="2"/>
  <c r="T2593" i="2"/>
  <c r="S2593" i="2"/>
  <c r="R2593" i="2" a="1"/>
  <c r="R2593" i="2" s="1"/>
  <c r="Q2593" i="2" a="1"/>
  <c r="Q2593" i="2" s="1"/>
  <c r="P2593" i="2"/>
  <c r="O2593" i="2"/>
  <c r="M2593" i="2"/>
  <c r="K2593" i="2"/>
  <c r="J2593" i="2" a="1"/>
  <c r="J2593" i="2" s="1"/>
  <c r="V2592" i="2"/>
  <c r="U2592" i="2"/>
  <c r="T2592" i="2"/>
  <c r="S2592" i="2"/>
  <c r="R2592" i="2" a="1"/>
  <c r="R2592" i="2" s="1"/>
  <c r="Q2592" i="2" a="1"/>
  <c r="Q2592" i="2" s="1"/>
  <c r="P2592" i="2"/>
  <c r="O2592" i="2"/>
  <c r="M2592" i="2"/>
  <c r="K2592" i="2"/>
  <c r="J2592" i="2" a="1"/>
  <c r="J2592" i="2" s="1"/>
  <c r="V2591" i="2"/>
  <c r="U2591" i="2"/>
  <c r="T2591" i="2"/>
  <c r="S2591" i="2"/>
  <c r="R2591" i="2" a="1"/>
  <c r="R2591" i="2" s="1"/>
  <c r="Q2591" i="2" a="1"/>
  <c r="Q2591" i="2" s="1"/>
  <c r="P2591" i="2"/>
  <c r="O2591" i="2"/>
  <c r="M2591" i="2"/>
  <c r="K2591" i="2"/>
  <c r="J2591" i="2" a="1"/>
  <c r="J2591" i="2" s="1"/>
  <c r="V2590" i="2"/>
  <c r="U2590" i="2"/>
  <c r="T2590" i="2"/>
  <c r="S2590" i="2"/>
  <c r="R2590" i="2" a="1"/>
  <c r="R2590" i="2" s="1"/>
  <c r="Q2590" i="2" a="1"/>
  <c r="Q2590" i="2" s="1"/>
  <c r="P2590" i="2"/>
  <c r="O2590" i="2"/>
  <c r="M2590" i="2"/>
  <c r="K2590" i="2"/>
  <c r="J2590" i="2" a="1"/>
  <c r="J2590" i="2" s="1"/>
  <c r="V2589" i="2"/>
  <c r="U2589" i="2"/>
  <c r="T2589" i="2"/>
  <c r="S2589" i="2"/>
  <c r="R2589" i="2" a="1"/>
  <c r="R2589" i="2" s="1"/>
  <c r="Q2589" i="2" a="1"/>
  <c r="Q2589" i="2" s="1"/>
  <c r="P2589" i="2"/>
  <c r="O2589" i="2"/>
  <c r="M2589" i="2"/>
  <c r="K2589" i="2"/>
  <c r="J2589" i="2" a="1"/>
  <c r="J2589" i="2" s="1"/>
  <c r="V2588" i="2"/>
  <c r="U2588" i="2"/>
  <c r="T2588" i="2"/>
  <c r="S2588" i="2"/>
  <c r="R2588" i="2" a="1"/>
  <c r="R2588" i="2" s="1"/>
  <c r="Q2588" i="2" a="1"/>
  <c r="Q2588" i="2" s="1"/>
  <c r="P2588" i="2"/>
  <c r="O2588" i="2"/>
  <c r="M2588" i="2"/>
  <c r="K2588" i="2"/>
  <c r="J2588" i="2" a="1"/>
  <c r="J2588" i="2" s="1"/>
  <c r="V2587" i="2"/>
  <c r="U2587" i="2"/>
  <c r="T2587" i="2"/>
  <c r="S2587" i="2"/>
  <c r="R2587" i="2" a="1"/>
  <c r="R2587" i="2" s="1"/>
  <c r="Q2587" i="2" a="1"/>
  <c r="Q2587" i="2" s="1"/>
  <c r="P2587" i="2"/>
  <c r="O2587" i="2"/>
  <c r="M2587" i="2"/>
  <c r="K2587" i="2"/>
  <c r="J2587" i="2" a="1"/>
  <c r="J2587" i="2" s="1"/>
  <c r="V2586" i="2"/>
  <c r="U2586" i="2"/>
  <c r="T2586" i="2"/>
  <c r="S2586" i="2"/>
  <c r="R2586" i="2" a="1"/>
  <c r="R2586" i="2" s="1"/>
  <c r="Q2586" i="2" a="1"/>
  <c r="Q2586" i="2" s="1"/>
  <c r="P2586" i="2"/>
  <c r="O2586" i="2"/>
  <c r="M2586" i="2"/>
  <c r="K2586" i="2"/>
  <c r="J2586" i="2" a="1"/>
  <c r="J2586" i="2" s="1"/>
  <c r="V2585" i="2"/>
  <c r="U2585" i="2"/>
  <c r="T2585" i="2"/>
  <c r="S2585" i="2"/>
  <c r="R2585" i="2" a="1"/>
  <c r="R2585" i="2" s="1"/>
  <c r="Q2585" i="2" a="1"/>
  <c r="Q2585" i="2" s="1"/>
  <c r="P2585" i="2"/>
  <c r="O2585" i="2"/>
  <c r="M2585" i="2"/>
  <c r="K2585" i="2"/>
  <c r="J2585" i="2" a="1"/>
  <c r="J2585" i="2" s="1"/>
  <c r="V2584" i="2"/>
  <c r="U2584" i="2"/>
  <c r="T2584" i="2"/>
  <c r="S2584" i="2"/>
  <c r="R2584" i="2" a="1"/>
  <c r="R2584" i="2" s="1"/>
  <c r="Q2584" i="2" a="1"/>
  <c r="Q2584" i="2" s="1"/>
  <c r="P2584" i="2"/>
  <c r="O2584" i="2"/>
  <c r="M2584" i="2"/>
  <c r="K2584" i="2"/>
  <c r="J2584" i="2" a="1"/>
  <c r="J2584" i="2" s="1"/>
  <c r="V2583" i="2"/>
  <c r="U2583" i="2"/>
  <c r="T2583" i="2"/>
  <c r="S2583" i="2"/>
  <c r="R2583" i="2" a="1"/>
  <c r="R2583" i="2" s="1"/>
  <c r="Q2583" i="2" a="1"/>
  <c r="Q2583" i="2" s="1"/>
  <c r="P2583" i="2"/>
  <c r="O2583" i="2"/>
  <c r="M2583" i="2"/>
  <c r="K2583" i="2"/>
  <c r="J2583" i="2" a="1"/>
  <c r="J2583" i="2" s="1"/>
  <c r="V2582" i="2"/>
  <c r="U2582" i="2"/>
  <c r="T2582" i="2"/>
  <c r="S2582" i="2"/>
  <c r="R2582" i="2" a="1"/>
  <c r="R2582" i="2" s="1"/>
  <c r="Q2582" i="2" a="1"/>
  <c r="Q2582" i="2" s="1"/>
  <c r="P2582" i="2"/>
  <c r="O2582" i="2"/>
  <c r="M2582" i="2"/>
  <c r="K2582" i="2"/>
  <c r="J2582" i="2" a="1"/>
  <c r="J2582" i="2" s="1"/>
  <c r="V2581" i="2"/>
  <c r="U2581" i="2"/>
  <c r="T2581" i="2"/>
  <c r="S2581" i="2"/>
  <c r="R2581" i="2" a="1"/>
  <c r="R2581" i="2" s="1"/>
  <c r="Q2581" i="2" a="1"/>
  <c r="Q2581" i="2" s="1"/>
  <c r="P2581" i="2"/>
  <c r="O2581" i="2"/>
  <c r="M2581" i="2"/>
  <c r="K2581" i="2"/>
  <c r="J2581" i="2" a="1"/>
  <c r="J2581" i="2" s="1"/>
  <c r="V2580" i="2"/>
  <c r="U2580" i="2"/>
  <c r="T2580" i="2"/>
  <c r="S2580" i="2"/>
  <c r="R2580" i="2" a="1"/>
  <c r="R2580" i="2" s="1"/>
  <c r="Q2580" i="2" a="1"/>
  <c r="Q2580" i="2" s="1"/>
  <c r="P2580" i="2"/>
  <c r="O2580" i="2"/>
  <c r="M2580" i="2"/>
  <c r="K2580" i="2"/>
  <c r="J2580" i="2" a="1"/>
  <c r="J2580" i="2" s="1"/>
  <c r="V2579" i="2"/>
  <c r="U2579" i="2"/>
  <c r="T2579" i="2"/>
  <c r="S2579" i="2"/>
  <c r="R2579" i="2" a="1"/>
  <c r="R2579" i="2" s="1"/>
  <c r="Q2579" i="2" a="1"/>
  <c r="Q2579" i="2" s="1"/>
  <c r="P2579" i="2"/>
  <c r="O2579" i="2"/>
  <c r="M2579" i="2"/>
  <c r="K2579" i="2"/>
  <c r="J2579" i="2" a="1"/>
  <c r="J2579" i="2" s="1"/>
  <c r="V2578" i="2"/>
  <c r="U2578" i="2"/>
  <c r="T2578" i="2"/>
  <c r="S2578" i="2"/>
  <c r="R2578" i="2" a="1"/>
  <c r="R2578" i="2" s="1"/>
  <c r="Q2578" i="2" a="1"/>
  <c r="Q2578" i="2" s="1"/>
  <c r="P2578" i="2"/>
  <c r="O2578" i="2"/>
  <c r="M2578" i="2"/>
  <c r="K2578" i="2"/>
  <c r="J2578" i="2" a="1"/>
  <c r="J2578" i="2" s="1"/>
  <c r="V2577" i="2"/>
  <c r="U2577" i="2"/>
  <c r="T2577" i="2"/>
  <c r="S2577" i="2"/>
  <c r="R2577" i="2" a="1"/>
  <c r="R2577" i="2" s="1"/>
  <c r="Q2577" i="2" a="1"/>
  <c r="Q2577" i="2" s="1"/>
  <c r="P2577" i="2"/>
  <c r="O2577" i="2"/>
  <c r="M2577" i="2"/>
  <c r="K2577" i="2"/>
  <c r="J2577" i="2" a="1"/>
  <c r="J2577" i="2" s="1"/>
  <c r="V2576" i="2"/>
  <c r="U2576" i="2"/>
  <c r="T2576" i="2"/>
  <c r="S2576" i="2"/>
  <c r="R2576" i="2" a="1"/>
  <c r="R2576" i="2" s="1"/>
  <c r="Q2576" i="2" a="1"/>
  <c r="Q2576" i="2" s="1"/>
  <c r="P2576" i="2"/>
  <c r="O2576" i="2"/>
  <c r="M2576" i="2"/>
  <c r="K2576" i="2"/>
  <c r="J2576" i="2" a="1"/>
  <c r="J2576" i="2" s="1"/>
  <c r="V2575" i="2"/>
  <c r="U2575" i="2"/>
  <c r="T2575" i="2"/>
  <c r="S2575" i="2"/>
  <c r="R2575" i="2" a="1"/>
  <c r="R2575" i="2" s="1"/>
  <c r="Q2575" i="2" a="1"/>
  <c r="Q2575" i="2" s="1"/>
  <c r="P2575" i="2"/>
  <c r="O2575" i="2"/>
  <c r="M2575" i="2"/>
  <c r="K2575" i="2"/>
  <c r="J2575" i="2" a="1"/>
  <c r="J2575" i="2" s="1"/>
  <c r="V2574" i="2"/>
  <c r="U2574" i="2"/>
  <c r="T2574" i="2"/>
  <c r="S2574" i="2"/>
  <c r="R2574" i="2" a="1"/>
  <c r="R2574" i="2" s="1"/>
  <c r="Q2574" i="2" a="1"/>
  <c r="Q2574" i="2" s="1"/>
  <c r="P2574" i="2"/>
  <c r="O2574" i="2"/>
  <c r="M2574" i="2"/>
  <c r="K2574" i="2"/>
  <c r="J2574" i="2" a="1"/>
  <c r="J2574" i="2" s="1"/>
  <c r="V2573" i="2"/>
  <c r="U2573" i="2"/>
  <c r="T2573" i="2"/>
  <c r="S2573" i="2"/>
  <c r="R2573" i="2" a="1"/>
  <c r="R2573" i="2" s="1"/>
  <c r="Q2573" i="2" a="1"/>
  <c r="Q2573" i="2" s="1"/>
  <c r="P2573" i="2"/>
  <c r="O2573" i="2"/>
  <c r="M2573" i="2"/>
  <c r="K2573" i="2"/>
  <c r="J2573" i="2" a="1"/>
  <c r="J2573" i="2" s="1"/>
  <c r="V2572" i="2"/>
  <c r="U2572" i="2"/>
  <c r="T2572" i="2"/>
  <c r="S2572" i="2"/>
  <c r="R2572" i="2" a="1"/>
  <c r="R2572" i="2" s="1"/>
  <c r="Q2572" i="2" a="1"/>
  <c r="Q2572" i="2" s="1"/>
  <c r="P2572" i="2"/>
  <c r="O2572" i="2"/>
  <c r="M2572" i="2"/>
  <c r="K2572" i="2"/>
  <c r="J2572" i="2" a="1"/>
  <c r="J2572" i="2" s="1"/>
  <c r="V2571" i="2"/>
  <c r="U2571" i="2"/>
  <c r="T2571" i="2"/>
  <c r="S2571" i="2"/>
  <c r="R2571" i="2" a="1"/>
  <c r="R2571" i="2" s="1"/>
  <c r="Q2571" i="2" a="1"/>
  <c r="Q2571" i="2" s="1"/>
  <c r="P2571" i="2"/>
  <c r="O2571" i="2"/>
  <c r="M2571" i="2"/>
  <c r="K2571" i="2"/>
  <c r="J2571" i="2" a="1"/>
  <c r="J2571" i="2" s="1"/>
  <c r="V2570" i="2"/>
  <c r="U2570" i="2"/>
  <c r="T2570" i="2"/>
  <c r="S2570" i="2"/>
  <c r="R2570" i="2" a="1"/>
  <c r="R2570" i="2" s="1"/>
  <c r="Q2570" i="2" a="1"/>
  <c r="Q2570" i="2" s="1"/>
  <c r="P2570" i="2"/>
  <c r="O2570" i="2"/>
  <c r="M2570" i="2"/>
  <c r="K2570" i="2"/>
  <c r="J2570" i="2" a="1"/>
  <c r="J2570" i="2" s="1"/>
  <c r="V2569" i="2"/>
  <c r="U2569" i="2"/>
  <c r="T2569" i="2"/>
  <c r="S2569" i="2"/>
  <c r="R2569" i="2" a="1"/>
  <c r="R2569" i="2" s="1"/>
  <c r="Q2569" i="2" a="1"/>
  <c r="Q2569" i="2" s="1"/>
  <c r="P2569" i="2"/>
  <c r="O2569" i="2"/>
  <c r="M2569" i="2"/>
  <c r="K2569" i="2"/>
  <c r="J2569" i="2" a="1"/>
  <c r="J2569" i="2" s="1"/>
  <c r="V2568" i="2"/>
  <c r="U2568" i="2"/>
  <c r="T2568" i="2"/>
  <c r="S2568" i="2"/>
  <c r="R2568" i="2" a="1"/>
  <c r="R2568" i="2" s="1"/>
  <c r="Q2568" i="2" a="1"/>
  <c r="Q2568" i="2" s="1"/>
  <c r="P2568" i="2"/>
  <c r="O2568" i="2"/>
  <c r="M2568" i="2"/>
  <c r="K2568" i="2"/>
  <c r="J2568" i="2" a="1"/>
  <c r="J2568" i="2" s="1"/>
  <c r="V2567" i="2"/>
  <c r="U2567" i="2"/>
  <c r="T2567" i="2"/>
  <c r="S2567" i="2"/>
  <c r="R2567" i="2" a="1"/>
  <c r="R2567" i="2" s="1"/>
  <c r="Q2567" i="2" a="1"/>
  <c r="Q2567" i="2" s="1"/>
  <c r="P2567" i="2"/>
  <c r="O2567" i="2"/>
  <c r="M2567" i="2"/>
  <c r="K2567" i="2"/>
  <c r="J2567" i="2" a="1"/>
  <c r="J2567" i="2" s="1"/>
  <c r="V2566" i="2"/>
  <c r="U2566" i="2"/>
  <c r="T2566" i="2"/>
  <c r="S2566" i="2"/>
  <c r="R2566" i="2" a="1"/>
  <c r="R2566" i="2" s="1"/>
  <c r="Q2566" i="2" a="1"/>
  <c r="Q2566" i="2" s="1"/>
  <c r="P2566" i="2"/>
  <c r="O2566" i="2"/>
  <c r="M2566" i="2"/>
  <c r="K2566" i="2"/>
  <c r="J2566" i="2" a="1"/>
  <c r="J2566" i="2" s="1"/>
  <c r="V2565" i="2"/>
  <c r="U2565" i="2"/>
  <c r="T2565" i="2"/>
  <c r="S2565" i="2"/>
  <c r="R2565" i="2" a="1"/>
  <c r="R2565" i="2" s="1"/>
  <c r="Q2565" i="2" a="1"/>
  <c r="Q2565" i="2" s="1"/>
  <c r="P2565" i="2"/>
  <c r="O2565" i="2"/>
  <c r="M2565" i="2"/>
  <c r="K2565" i="2"/>
  <c r="J2565" i="2" a="1"/>
  <c r="J2565" i="2" s="1"/>
  <c r="V2564" i="2"/>
  <c r="U2564" i="2"/>
  <c r="T2564" i="2"/>
  <c r="S2564" i="2"/>
  <c r="R2564" i="2" a="1"/>
  <c r="R2564" i="2" s="1"/>
  <c r="Q2564" i="2" a="1"/>
  <c r="Q2564" i="2" s="1"/>
  <c r="P2564" i="2"/>
  <c r="O2564" i="2"/>
  <c r="M2564" i="2"/>
  <c r="K2564" i="2"/>
  <c r="J2564" i="2" a="1"/>
  <c r="J2564" i="2" s="1"/>
  <c r="V2563" i="2"/>
  <c r="U2563" i="2"/>
  <c r="T2563" i="2"/>
  <c r="S2563" i="2"/>
  <c r="R2563" i="2" a="1"/>
  <c r="R2563" i="2" s="1"/>
  <c r="Q2563" i="2" a="1"/>
  <c r="Q2563" i="2" s="1"/>
  <c r="P2563" i="2"/>
  <c r="O2563" i="2"/>
  <c r="M2563" i="2"/>
  <c r="K2563" i="2"/>
  <c r="J2563" i="2" a="1"/>
  <c r="J2563" i="2" s="1"/>
  <c r="V2562" i="2"/>
  <c r="U2562" i="2"/>
  <c r="T2562" i="2"/>
  <c r="S2562" i="2"/>
  <c r="R2562" i="2" a="1"/>
  <c r="R2562" i="2" s="1"/>
  <c r="Q2562" i="2" a="1"/>
  <c r="Q2562" i="2" s="1"/>
  <c r="P2562" i="2"/>
  <c r="O2562" i="2"/>
  <c r="M2562" i="2"/>
  <c r="K2562" i="2"/>
  <c r="J2562" i="2" a="1"/>
  <c r="J2562" i="2" s="1"/>
  <c r="V2561" i="2"/>
  <c r="U2561" i="2"/>
  <c r="T2561" i="2"/>
  <c r="S2561" i="2"/>
  <c r="R2561" i="2" a="1"/>
  <c r="R2561" i="2" s="1"/>
  <c r="Q2561" i="2" a="1"/>
  <c r="Q2561" i="2" s="1"/>
  <c r="P2561" i="2"/>
  <c r="O2561" i="2"/>
  <c r="M2561" i="2"/>
  <c r="K2561" i="2"/>
  <c r="J2561" i="2" a="1"/>
  <c r="J2561" i="2" s="1"/>
  <c r="V2560" i="2"/>
  <c r="U2560" i="2"/>
  <c r="T2560" i="2"/>
  <c r="S2560" i="2"/>
  <c r="R2560" i="2" a="1"/>
  <c r="R2560" i="2" s="1"/>
  <c r="Q2560" i="2" a="1"/>
  <c r="Q2560" i="2" s="1"/>
  <c r="P2560" i="2"/>
  <c r="O2560" i="2"/>
  <c r="M2560" i="2"/>
  <c r="K2560" i="2"/>
  <c r="J2560" i="2" a="1"/>
  <c r="J2560" i="2" s="1"/>
  <c r="V2559" i="2"/>
  <c r="U2559" i="2"/>
  <c r="T2559" i="2"/>
  <c r="S2559" i="2"/>
  <c r="R2559" i="2" a="1"/>
  <c r="R2559" i="2" s="1"/>
  <c r="Q2559" i="2" a="1"/>
  <c r="Q2559" i="2" s="1"/>
  <c r="P2559" i="2"/>
  <c r="O2559" i="2"/>
  <c r="M2559" i="2"/>
  <c r="K2559" i="2"/>
  <c r="J2559" i="2" a="1"/>
  <c r="J2559" i="2" s="1"/>
  <c r="V2558" i="2"/>
  <c r="U2558" i="2"/>
  <c r="T2558" i="2"/>
  <c r="S2558" i="2"/>
  <c r="R2558" i="2" a="1"/>
  <c r="R2558" i="2" s="1"/>
  <c r="Q2558" i="2" a="1"/>
  <c r="Q2558" i="2" s="1"/>
  <c r="P2558" i="2"/>
  <c r="O2558" i="2"/>
  <c r="M2558" i="2"/>
  <c r="K2558" i="2"/>
  <c r="J2558" i="2" a="1"/>
  <c r="J2558" i="2" s="1"/>
  <c r="V2557" i="2"/>
  <c r="U2557" i="2"/>
  <c r="T2557" i="2"/>
  <c r="S2557" i="2"/>
  <c r="R2557" i="2" a="1"/>
  <c r="R2557" i="2" s="1"/>
  <c r="Q2557" i="2" a="1"/>
  <c r="Q2557" i="2" s="1"/>
  <c r="P2557" i="2"/>
  <c r="O2557" i="2"/>
  <c r="M2557" i="2"/>
  <c r="K2557" i="2"/>
  <c r="J2557" i="2" a="1"/>
  <c r="J2557" i="2" s="1"/>
  <c r="V2556" i="2"/>
  <c r="U2556" i="2"/>
  <c r="T2556" i="2"/>
  <c r="S2556" i="2"/>
  <c r="R2556" i="2" a="1"/>
  <c r="R2556" i="2" s="1"/>
  <c r="Q2556" i="2" a="1"/>
  <c r="Q2556" i="2" s="1"/>
  <c r="P2556" i="2"/>
  <c r="O2556" i="2"/>
  <c r="M2556" i="2"/>
  <c r="K2556" i="2"/>
  <c r="J2556" i="2" a="1"/>
  <c r="J2556" i="2" s="1"/>
  <c r="V2555" i="2"/>
  <c r="U2555" i="2"/>
  <c r="T2555" i="2"/>
  <c r="S2555" i="2"/>
  <c r="R2555" i="2" a="1"/>
  <c r="R2555" i="2" s="1"/>
  <c r="Q2555" i="2" a="1"/>
  <c r="Q2555" i="2" s="1"/>
  <c r="P2555" i="2"/>
  <c r="O2555" i="2"/>
  <c r="M2555" i="2"/>
  <c r="K2555" i="2"/>
  <c r="J2555" i="2" a="1"/>
  <c r="J2555" i="2" s="1"/>
  <c r="V2554" i="2"/>
  <c r="U2554" i="2"/>
  <c r="T2554" i="2"/>
  <c r="S2554" i="2"/>
  <c r="R2554" i="2" a="1"/>
  <c r="R2554" i="2" s="1"/>
  <c r="Q2554" i="2" a="1"/>
  <c r="Q2554" i="2" s="1"/>
  <c r="P2554" i="2"/>
  <c r="O2554" i="2"/>
  <c r="M2554" i="2"/>
  <c r="K2554" i="2"/>
  <c r="J2554" i="2" a="1"/>
  <c r="J2554" i="2" s="1"/>
  <c r="V2553" i="2"/>
  <c r="U2553" i="2"/>
  <c r="T2553" i="2"/>
  <c r="S2553" i="2"/>
  <c r="R2553" i="2" a="1"/>
  <c r="R2553" i="2" s="1"/>
  <c r="Q2553" i="2" a="1"/>
  <c r="Q2553" i="2" s="1"/>
  <c r="P2553" i="2"/>
  <c r="O2553" i="2"/>
  <c r="M2553" i="2"/>
  <c r="K2553" i="2"/>
  <c r="J2553" i="2" a="1"/>
  <c r="J2553" i="2" s="1"/>
  <c r="V2552" i="2"/>
  <c r="U2552" i="2"/>
  <c r="T2552" i="2"/>
  <c r="S2552" i="2"/>
  <c r="R2552" i="2" a="1"/>
  <c r="R2552" i="2" s="1"/>
  <c r="Q2552" i="2" a="1"/>
  <c r="Q2552" i="2" s="1"/>
  <c r="P2552" i="2"/>
  <c r="O2552" i="2"/>
  <c r="M2552" i="2"/>
  <c r="K2552" i="2"/>
  <c r="J2552" i="2" a="1"/>
  <c r="J2552" i="2" s="1"/>
  <c r="V2551" i="2"/>
  <c r="U2551" i="2"/>
  <c r="T2551" i="2"/>
  <c r="S2551" i="2"/>
  <c r="R2551" i="2" a="1"/>
  <c r="R2551" i="2" s="1"/>
  <c r="Q2551" i="2" a="1"/>
  <c r="Q2551" i="2" s="1"/>
  <c r="P2551" i="2"/>
  <c r="O2551" i="2"/>
  <c r="M2551" i="2"/>
  <c r="K2551" i="2"/>
  <c r="J2551" i="2" a="1"/>
  <c r="J2551" i="2" s="1"/>
  <c r="V2550" i="2"/>
  <c r="U2550" i="2"/>
  <c r="T2550" i="2"/>
  <c r="S2550" i="2"/>
  <c r="R2550" i="2" a="1"/>
  <c r="R2550" i="2" s="1"/>
  <c r="Q2550" i="2" a="1"/>
  <c r="Q2550" i="2" s="1"/>
  <c r="P2550" i="2"/>
  <c r="O2550" i="2"/>
  <c r="M2550" i="2"/>
  <c r="K2550" i="2"/>
  <c r="J2550" i="2" a="1"/>
  <c r="J2550" i="2" s="1"/>
  <c r="V2549" i="2"/>
  <c r="U2549" i="2"/>
  <c r="T2549" i="2"/>
  <c r="S2549" i="2"/>
  <c r="R2549" i="2" a="1"/>
  <c r="R2549" i="2" s="1"/>
  <c r="Q2549" i="2" a="1"/>
  <c r="Q2549" i="2" s="1"/>
  <c r="P2549" i="2"/>
  <c r="O2549" i="2"/>
  <c r="M2549" i="2"/>
  <c r="K2549" i="2"/>
  <c r="J2549" i="2" a="1"/>
  <c r="J2549" i="2" s="1"/>
  <c r="V2548" i="2"/>
  <c r="U2548" i="2"/>
  <c r="T2548" i="2"/>
  <c r="S2548" i="2"/>
  <c r="R2548" i="2" a="1"/>
  <c r="R2548" i="2" s="1"/>
  <c r="Q2548" i="2" a="1"/>
  <c r="Q2548" i="2" s="1"/>
  <c r="P2548" i="2"/>
  <c r="O2548" i="2"/>
  <c r="M2548" i="2"/>
  <c r="K2548" i="2"/>
  <c r="J2548" i="2" a="1"/>
  <c r="J2548" i="2" s="1"/>
  <c r="V2547" i="2"/>
  <c r="U2547" i="2"/>
  <c r="T2547" i="2"/>
  <c r="S2547" i="2"/>
  <c r="R2547" i="2" a="1"/>
  <c r="R2547" i="2" s="1"/>
  <c r="Q2547" i="2" a="1"/>
  <c r="Q2547" i="2" s="1"/>
  <c r="P2547" i="2"/>
  <c r="O2547" i="2"/>
  <c r="M2547" i="2"/>
  <c r="K2547" i="2"/>
  <c r="J2547" i="2" a="1"/>
  <c r="J2547" i="2" s="1"/>
  <c r="V2546" i="2"/>
  <c r="U2546" i="2"/>
  <c r="T2546" i="2"/>
  <c r="S2546" i="2"/>
  <c r="R2546" i="2" a="1"/>
  <c r="R2546" i="2" s="1"/>
  <c r="Q2546" i="2" a="1"/>
  <c r="Q2546" i="2" s="1"/>
  <c r="P2546" i="2"/>
  <c r="O2546" i="2"/>
  <c r="M2546" i="2"/>
  <c r="K2546" i="2"/>
  <c r="J2546" i="2" a="1"/>
  <c r="J2546" i="2" s="1"/>
  <c r="V2545" i="2"/>
  <c r="U2545" i="2"/>
  <c r="T2545" i="2"/>
  <c r="S2545" i="2"/>
  <c r="R2545" i="2" a="1"/>
  <c r="R2545" i="2" s="1"/>
  <c r="Q2545" i="2" a="1"/>
  <c r="Q2545" i="2" s="1"/>
  <c r="P2545" i="2"/>
  <c r="O2545" i="2"/>
  <c r="M2545" i="2"/>
  <c r="K2545" i="2"/>
  <c r="J2545" i="2" a="1"/>
  <c r="J2545" i="2" s="1"/>
  <c r="V2544" i="2"/>
  <c r="U2544" i="2"/>
  <c r="T2544" i="2"/>
  <c r="S2544" i="2"/>
  <c r="R2544" i="2" a="1"/>
  <c r="R2544" i="2" s="1"/>
  <c r="Q2544" i="2" a="1"/>
  <c r="Q2544" i="2" s="1"/>
  <c r="P2544" i="2"/>
  <c r="O2544" i="2"/>
  <c r="M2544" i="2"/>
  <c r="K2544" i="2"/>
  <c r="J2544" i="2" a="1"/>
  <c r="J2544" i="2" s="1"/>
  <c r="V2543" i="2"/>
  <c r="U2543" i="2"/>
  <c r="T2543" i="2"/>
  <c r="S2543" i="2"/>
  <c r="R2543" i="2" a="1"/>
  <c r="R2543" i="2" s="1"/>
  <c r="Q2543" i="2" a="1"/>
  <c r="Q2543" i="2" s="1"/>
  <c r="P2543" i="2"/>
  <c r="O2543" i="2"/>
  <c r="M2543" i="2"/>
  <c r="K2543" i="2"/>
  <c r="J2543" i="2" a="1"/>
  <c r="J2543" i="2" s="1"/>
  <c r="V2542" i="2"/>
  <c r="U2542" i="2"/>
  <c r="T2542" i="2"/>
  <c r="S2542" i="2"/>
  <c r="R2542" i="2" a="1"/>
  <c r="R2542" i="2" s="1"/>
  <c r="Q2542" i="2" a="1"/>
  <c r="Q2542" i="2" s="1"/>
  <c r="P2542" i="2"/>
  <c r="O2542" i="2"/>
  <c r="M2542" i="2"/>
  <c r="K2542" i="2"/>
  <c r="J2542" i="2" a="1"/>
  <c r="J2542" i="2" s="1"/>
  <c r="V2541" i="2"/>
  <c r="U2541" i="2"/>
  <c r="T2541" i="2"/>
  <c r="S2541" i="2"/>
  <c r="R2541" i="2" a="1"/>
  <c r="R2541" i="2" s="1"/>
  <c r="Q2541" i="2" a="1"/>
  <c r="Q2541" i="2" s="1"/>
  <c r="P2541" i="2"/>
  <c r="O2541" i="2"/>
  <c r="M2541" i="2"/>
  <c r="K2541" i="2"/>
  <c r="J2541" i="2" a="1"/>
  <c r="J2541" i="2" s="1"/>
  <c r="V2540" i="2"/>
  <c r="U2540" i="2"/>
  <c r="T2540" i="2"/>
  <c r="S2540" i="2"/>
  <c r="R2540" i="2" a="1"/>
  <c r="R2540" i="2" s="1"/>
  <c r="Q2540" i="2" a="1"/>
  <c r="Q2540" i="2" s="1"/>
  <c r="P2540" i="2"/>
  <c r="O2540" i="2"/>
  <c r="M2540" i="2"/>
  <c r="K2540" i="2"/>
  <c r="J2540" i="2" a="1"/>
  <c r="J2540" i="2" s="1"/>
  <c r="V2539" i="2"/>
  <c r="U2539" i="2"/>
  <c r="T2539" i="2"/>
  <c r="S2539" i="2"/>
  <c r="R2539" i="2" a="1"/>
  <c r="R2539" i="2" s="1"/>
  <c r="Q2539" i="2" a="1"/>
  <c r="Q2539" i="2" s="1"/>
  <c r="P2539" i="2"/>
  <c r="O2539" i="2"/>
  <c r="M2539" i="2"/>
  <c r="K2539" i="2"/>
  <c r="J2539" i="2" a="1"/>
  <c r="J2539" i="2" s="1"/>
  <c r="V2538" i="2"/>
  <c r="U2538" i="2"/>
  <c r="T2538" i="2"/>
  <c r="S2538" i="2"/>
  <c r="R2538" i="2" a="1"/>
  <c r="R2538" i="2" s="1"/>
  <c r="Q2538" i="2" a="1"/>
  <c r="Q2538" i="2" s="1"/>
  <c r="P2538" i="2"/>
  <c r="O2538" i="2"/>
  <c r="M2538" i="2"/>
  <c r="K2538" i="2"/>
  <c r="J2538" i="2" a="1"/>
  <c r="J2538" i="2" s="1"/>
  <c r="V2537" i="2"/>
  <c r="U2537" i="2"/>
  <c r="T2537" i="2"/>
  <c r="S2537" i="2"/>
  <c r="R2537" i="2" a="1"/>
  <c r="R2537" i="2" s="1"/>
  <c r="Q2537" i="2" a="1"/>
  <c r="Q2537" i="2" s="1"/>
  <c r="P2537" i="2"/>
  <c r="O2537" i="2"/>
  <c r="M2537" i="2"/>
  <c r="K2537" i="2"/>
  <c r="J2537" i="2" a="1"/>
  <c r="J2537" i="2" s="1"/>
  <c r="V2536" i="2"/>
  <c r="U2536" i="2"/>
  <c r="T2536" i="2"/>
  <c r="S2536" i="2"/>
  <c r="R2536" i="2" a="1"/>
  <c r="R2536" i="2" s="1"/>
  <c r="Q2536" i="2" a="1"/>
  <c r="Q2536" i="2" s="1"/>
  <c r="P2536" i="2"/>
  <c r="O2536" i="2"/>
  <c r="M2536" i="2"/>
  <c r="K2536" i="2"/>
  <c r="J2536" i="2" a="1"/>
  <c r="J2536" i="2" s="1"/>
  <c r="V2535" i="2"/>
  <c r="U2535" i="2"/>
  <c r="T2535" i="2"/>
  <c r="S2535" i="2"/>
  <c r="R2535" i="2" a="1"/>
  <c r="R2535" i="2" s="1"/>
  <c r="Q2535" i="2" a="1"/>
  <c r="Q2535" i="2" s="1"/>
  <c r="P2535" i="2"/>
  <c r="O2535" i="2"/>
  <c r="M2535" i="2"/>
  <c r="K2535" i="2"/>
  <c r="J2535" i="2" a="1"/>
  <c r="J2535" i="2" s="1"/>
  <c r="V2534" i="2"/>
  <c r="U2534" i="2"/>
  <c r="T2534" i="2"/>
  <c r="S2534" i="2"/>
  <c r="R2534" i="2" a="1"/>
  <c r="R2534" i="2" s="1"/>
  <c r="Q2534" i="2" a="1"/>
  <c r="Q2534" i="2" s="1"/>
  <c r="P2534" i="2"/>
  <c r="O2534" i="2"/>
  <c r="M2534" i="2"/>
  <c r="K2534" i="2"/>
  <c r="J2534" i="2" a="1"/>
  <c r="J2534" i="2" s="1"/>
  <c r="V2533" i="2"/>
  <c r="U2533" i="2"/>
  <c r="T2533" i="2"/>
  <c r="S2533" i="2"/>
  <c r="R2533" i="2" a="1"/>
  <c r="R2533" i="2" s="1"/>
  <c r="Q2533" i="2" a="1"/>
  <c r="Q2533" i="2" s="1"/>
  <c r="P2533" i="2"/>
  <c r="O2533" i="2"/>
  <c r="M2533" i="2"/>
  <c r="K2533" i="2"/>
  <c r="J2533" i="2" a="1"/>
  <c r="J2533" i="2" s="1"/>
  <c r="V2532" i="2"/>
  <c r="U2532" i="2"/>
  <c r="T2532" i="2"/>
  <c r="S2532" i="2"/>
  <c r="R2532" i="2" a="1"/>
  <c r="R2532" i="2" s="1"/>
  <c r="Q2532" i="2" a="1"/>
  <c r="Q2532" i="2" s="1"/>
  <c r="P2532" i="2"/>
  <c r="O2532" i="2"/>
  <c r="M2532" i="2"/>
  <c r="K2532" i="2"/>
  <c r="J2532" i="2" a="1"/>
  <c r="J2532" i="2" s="1"/>
  <c r="V2531" i="2"/>
  <c r="U2531" i="2"/>
  <c r="T2531" i="2"/>
  <c r="S2531" i="2"/>
  <c r="R2531" i="2" a="1"/>
  <c r="R2531" i="2" s="1"/>
  <c r="Q2531" i="2" a="1"/>
  <c r="Q2531" i="2" s="1"/>
  <c r="P2531" i="2"/>
  <c r="O2531" i="2"/>
  <c r="M2531" i="2"/>
  <c r="K2531" i="2"/>
  <c r="J2531" i="2" a="1"/>
  <c r="J2531" i="2" s="1"/>
  <c r="V2530" i="2"/>
  <c r="U2530" i="2"/>
  <c r="T2530" i="2"/>
  <c r="S2530" i="2"/>
  <c r="R2530" i="2" a="1"/>
  <c r="R2530" i="2" s="1"/>
  <c r="Q2530" i="2" a="1"/>
  <c r="Q2530" i="2" s="1"/>
  <c r="P2530" i="2"/>
  <c r="O2530" i="2"/>
  <c r="M2530" i="2"/>
  <c r="K2530" i="2"/>
  <c r="J2530" i="2" a="1"/>
  <c r="J2530" i="2" s="1"/>
  <c r="V2529" i="2"/>
  <c r="U2529" i="2"/>
  <c r="T2529" i="2"/>
  <c r="S2529" i="2"/>
  <c r="R2529" i="2" a="1"/>
  <c r="R2529" i="2" s="1"/>
  <c r="Q2529" i="2" a="1"/>
  <c r="Q2529" i="2" s="1"/>
  <c r="P2529" i="2"/>
  <c r="O2529" i="2"/>
  <c r="M2529" i="2"/>
  <c r="K2529" i="2"/>
  <c r="J2529" i="2" a="1"/>
  <c r="J2529" i="2" s="1"/>
  <c r="V2528" i="2"/>
  <c r="U2528" i="2"/>
  <c r="T2528" i="2"/>
  <c r="S2528" i="2"/>
  <c r="R2528" i="2" a="1"/>
  <c r="R2528" i="2" s="1"/>
  <c r="Q2528" i="2" a="1"/>
  <c r="Q2528" i="2" s="1"/>
  <c r="P2528" i="2"/>
  <c r="O2528" i="2"/>
  <c r="M2528" i="2"/>
  <c r="K2528" i="2"/>
  <c r="J2528" i="2" a="1"/>
  <c r="J2528" i="2" s="1"/>
  <c r="V2527" i="2"/>
  <c r="U2527" i="2"/>
  <c r="T2527" i="2"/>
  <c r="S2527" i="2"/>
  <c r="R2527" i="2"/>
  <c r="R2527" i="2" a="1"/>
  <c r="Q2527" i="2" a="1"/>
  <c r="Q2527" i="2" s="1"/>
  <c r="P2527" i="2"/>
  <c r="O2527" i="2"/>
  <c r="M2527" i="2"/>
  <c r="K2527" i="2"/>
  <c r="J2527" i="2" a="1"/>
  <c r="J2527" i="2" s="1"/>
  <c r="V2526" i="2"/>
  <c r="U2526" i="2"/>
  <c r="T2526" i="2"/>
  <c r="S2526" i="2"/>
  <c r="R2526" i="2" a="1"/>
  <c r="R2526" i="2" s="1"/>
  <c r="Q2526" i="2" a="1"/>
  <c r="Q2526" i="2" s="1"/>
  <c r="P2526" i="2"/>
  <c r="O2526" i="2"/>
  <c r="M2526" i="2"/>
  <c r="K2526" i="2"/>
  <c r="J2526" i="2" a="1"/>
  <c r="J2526" i="2" s="1"/>
  <c r="V2525" i="2"/>
  <c r="U2525" i="2"/>
  <c r="T2525" i="2"/>
  <c r="S2525" i="2"/>
  <c r="R2525" i="2" a="1"/>
  <c r="R2525" i="2" s="1"/>
  <c r="Q2525" i="2" a="1"/>
  <c r="Q2525" i="2" s="1"/>
  <c r="P2525" i="2"/>
  <c r="O2525" i="2"/>
  <c r="M2525" i="2"/>
  <c r="K2525" i="2"/>
  <c r="J2525" i="2" a="1"/>
  <c r="J2525" i="2" s="1"/>
  <c r="V2524" i="2"/>
  <c r="U2524" i="2"/>
  <c r="T2524" i="2"/>
  <c r="S2524" i="2"/>
  <c r="R2524" i="2" a="1"/>
  <c r="R2524" i="2" s="1"/>
  <c r="Q2524" i="2" a="1"/>
  <c r="Q2524" i="2" s="1"/>
  <c r="P2524" i="2"/>
  <c r="O2524" i="2"/>
  <c r="M2524" i="2"/>
  <c r="K2524" i="2"/>
  <c r="J2524" i="2" a="1"/>
  <c r="J2524" i="2" s="1"/>
  <c r="V2523" i="2"/>
  <c r="U2523" i="2"/>
  <c r="T2523" i="2"/>
  <c r="S2523" i="2"/>
  <c r="R2523" i="2" a="1"/>
  <c r="R2523" i="2" s="1"/>
  <c r="Q2523" i="2" a="1"/>
  <c r="Q2523" i="2" s="1"/>
  <c r="P2523" i="2"/>
  <c r="O2523" i="2"/>
  <c r="M2523" i="2"/>
  <c r="K2523" i="2"/>
  <c r="J2523" i="2" a="1"/>
  <c r="J2523" i="2" s="1"/>
  <c r="V2522" i="2"/>
  <c r="U2522" i="2"/>
  <c r="T2522" i="2"/>
  <c r="S2522" i="2"/>
  <c r="R2522" i="2" a="1"/>
  <c r="R2522" i="2" s="1"/>
  <c r="Q2522" i="2" a="1"/>
  <c r="Q2522" i="2" s="1"/>
  <c r="P2522" i="2"/>
  <c r="O2522" i="2"/>
  <c r="M2522" i="2"/>
  <c r="K2522" i="2"/>
  <c r="J2522" i="2" a="1"/>
  <c r="J2522" i="2" s="1"/>
  <c r="V2521" i="2"/>
  <c r="U2521" i="2"/>
  <c r="T2521" i="2"/>
  <c r="S2521" i="2"/>
  <c r="R2521" i="2" a="1"/>
  <c r="R2521" i="2" s="1"/>
  <c r="Q2521" i="2" a="1"/>
  <c r="Q2521" i="2" s="1"/>
  <c r="P2521" i="2"/>
  <c r="O2521" i="2"/>
  <c r="M2521" i="2"/>
  <c r="K2521" i="2"/>
  <c r="J2521" i="2" a="1"/>
  <c r="J2521" i="2" s="1"/>
  <c r="V2520" i="2"/>
  <c r="U2520" i="2"/>
  <c r="T2520" i="2"/>
  <c r="S2520" i="2"/>
  <c r="R2520" i="2" a="1"/>
  <c r="R2520" i="2" s="1"/>
  <c r="Q2520" i="2" a="1"/>
  <c r="Q2520" i="2" s="1"/>
  <c r="P2520" i="2"/>
  <c r="O2520" i="2"/>
  <c r="M2520" i="2"/>
  <c r="K2520" i="2"/>
  <c r="J2520" i="2" a="1"/>
  <c r="J2520" i="2" s="1"/>
  <c r="V2519" i="2"/>
  <c r="U2519" i="2"/>
  <c r="T2519" i="2"/>
  <c r="S2519" i="2"/>
  <c r="R2519" i="2" a="1"/>
  <c r="R2519" i="2" s="1"/>
  <c r="Q2519" i="2" a="1"/>
  <c r="Q2519" i="2" s="1"/>
  <c r="P2519" i="2"/>
  <c r="O2519" i="2"/>
  <c r="M2519" i="2"/>
  <c r="K2519" i="2"/>
  <c r="J2519" i="2" a="1"/>
  <c r="J2519" i="2" s="1"/>
  <c r="V2518" i="2"/>
  <c r="U2518" i="2"/>
  <c r="T2518" i="2"/>
  <c r="S2518" i="2"/>
  <c r="R2518" i="2" a="1"/>
  <c r="R2518" i="2" s="1"/>
  <c r="Q2518" i="2" a="1"/>
  <c r="Q2518" i="2" s="1"/>
  <c r="P2518" i="2"/>
  <c r="O2518" i="2"/>
  <c r="M2518" i="2"/>
  <c r="K2518" i="2"/>
  <c r="J2518" i="2" a="1"/>
  <c r="J2518" i="2" s="1"/>
  <c r="V2517" i="2"/>
  <c r="U2517" i="2"/>
  <c r="T2517" i="2"/>
  <c r="S2517" i="2"/>
  <c r="R2517" i="2" a="1"/>
  <c r="R2517" i="2" s="1"/>
  <c r="Q2517" i="2" a="1"/>
  <c r="Q2517" i="2" s="1"/>
  <c r="P2517" i="2"/>
  <c r="O2517" i="2"/>
  <c r="M2517" i="2"/>
  <c r="K2517" i="2"/>
  <c r="J2517" i="2" a="1"/>
  <c r="J2517" i="2" s="1"/>
  <c r="V2516" i="2"/>
  <c r="U2516" i="2"/>
  <c r="T2516" i="2"/>
  <c r="S2516" i="2"/>
  <c r="R2516" i="2" a="1"/>
  <c r="R2516" i="2" s="1"/>
  <c r="Q2516" i="2" a="1"/>
  <c r="Q2516" i="2" s="1"/>
  <c r="P2516" i="2"/>
  <c r="O2516" i="2"/>
  <c r="M2516" i="2"/>
  <c r="K2516" i="2"/>
  <c r="J2516" i="2" a="1"/>
  <c r="J2516" i="2" s="1"/>
  <c r="V2515" i="2"/>
  <c r="U2515" i="2"/>
  <c r="T2515" i="2"/>
  <c r="S2515" i="2"/>
  <c r="R2515" i="2" a="1"/>
  <c r="R2515" i="2" s="1"/>
  <c r="Q2515" i="2" a="1"/>
  <c r="Q2515" i="2" s="1"/>
  <c r="P2515" i="2"/>
  <c r="O2515" i="2"/>
  <c r="M2515" i="2"/>
  <c r="K2515" i="2"/>
  <c r="J2515" i="2" a="1"/>
  <c r="J2515" i="2" s="1"/>
  <c r="V2514" i="2"/>
  <c r="U2514" i="2"/>
  <c r="T2514" i="2"/>
  <c r="S2514" i="2"/>
  <c r="R2514" i="2" a="1"/>
  <c r="R2514" i="2" s="1"/>
  <c r="Q2514" i="2" a="1"/>
  <c r="Q2514" i="2" s="1"/>
  <c r="P2514" i="2"/>
  <c r="O2514" i="2"/>
  <c r="M2514" i="2"/>
  <c r="K2514" i="2"/>
  <c r="J2514" i="2" a="1"/>
  <c r="J2514" i="2" s="1"/>
  <c r="V2513" i="2"/>
  <c r="U2513" i="2"/>
  <c r="T2513" i="2"/>
  <c r="S2513" i="2"/>
  <c r="R2513" i="2" a="1"/>
  <c r="R2513" i="2" s="1"/>
  <c r="Q2513" i="2" a="1"/>
  <c r="Q2513" i="2" s="1"/>
  <c r="P2513" i="2"/>
  <c r="O2513" i="2"/>
  <c r="M2513" i="2"/>
  <c r="K2513" i="2"/>
  <c r="J2513" i="2" a="1"/>
  <c r="J2513" i="2" s="1"/>
  <c r="V2512" i="2"/>
  <c r="U2512" i="2"/>
  <c r="T2512" i="2"/>
  <c r="S2512" i="2"/>
  <c r="R2512" i="2" a="1"/>
  <c r="R2512" i="2" s="1"/>
  <c r="Q2512" i="2" a="1"/>
  <c r="Q2512" i="2" s="1"/>
  <c r="P2512" i="2"/>
  <c r="O2512" i="2"/>
  <c r="M2512" i="2"/>
  <c r="K2512" i="2"/>
  <c r="J2512" i="2" a="1"/>
  <c r="J2512" i="2" s="1"/>
  <c r="V2511" i="2"/>
  <c r="U2511" i="2"/>
  <c r="T2511" i="2"/>
  <c r="S2511" i="2"/>
  <c r="R2511" i="2" a="1"/>
  <c r="R2511" i="2" s="1"/>
  <c r="Q2511" i="2" a="1"/>
  <c r="Q2511" i="2" s="1"/>
  <c r="P2511" i="2"/>
  <c r="O2511" i="2"/>
  <c r="M2511" i="2"/>
  <c r="K2511" i="2"/>
  <c r="J2511" i="2" a="1"/>
  <c r="J2511" i="2" s="1"/>
  <c r="V2510" i="2"/>
  <c r="U2510" i="2"/>
  <c r="T2510" i="2"/>
  <c r="S2510" i="2"/>
  <c r="R2510" i="2" a="1"/>
  <c r="R2510" i="2" s="1"/>
  <c r="Q2510" i="2" a="1"/>
  <c r="Q2510" i="2" s="1"/>
  <c r="P2510" i="2"/>
  <c r="O2510" i="2"/>
  <c r="M2510" i="2"/>
  <c r="K2510" i="2"/>
  <c r="J2510" i="2" a="1"/>
  <c r="J2510" i="2" s="1"/>
  <c r="V2509" i="2"/>
  <c r="U2509" i="2"/>
  <c r="T2509" i="2"/>
  <c r="S2509" i="2"/>
  <c r="R2509" i="2" a="1"/>
  <c r="R2509" i="2" s="1"/>
  <c r="Q2509" i="2" a="1"/>
  <c r="Q2509" i="2" s="1"/>
  <c r="P2509" i="2"/>
  <c r="O2509" i="2"/>
  <c r="M2509" i="2"/>
  <c r="K2509" i="2"/>
  <c r="J2509" i="2" a="1"/>
  <c r="J2509" i="2" s="1"/>
  <c r="V2508" i="2"/>
  <c r="U2508" i="2"/>
  <c r="T2508" i="2"/>
  <c r="S2508" i="2"/>
  <c r="R2508" i="2" a="1"/>
  <c r="R2508" i="2" s="1"/>
  <c r="Q2508" i="2" a="1"/>
  <c r="Q2508" i="2" s="1"/>
  <c r="P2508" i="2"/>
  <c r="O2508" i="2"/>
  <c r="M2508" i="2"/>
  <c r="K2508" i="2"/>
  <c r="J2508" i="2" a="1"/>
  <c r="J2508" i="2" s="1"/>
  <c r="V2507" i="2"/>
  <c r="U2507" i="2"/>
  <c r="T2507" i="2"/>
  <c r="S2507" i="2"/>
  <c r="R2507" i="2" a="1"/>
  <c r="R2507" i="2" s="1"/>
  <c r="Q2507" i="2" a="1"/>
  <c r="Q2507" i="2" s="1"/>
  <c r="P2507" i="2"/>
  <c r="O2507" i="2"/>
  <c r="M2507" i="2"/>
  <c r="K2507" i="2"/>
  <c r="J2507" i="2" a="1"/>
  <c r="J2507" i="2" s="1"/>
  <c r="V2506" i="2"/>
  <c r="U2506" i="2"/>
  <c r="T2506" i="2"/>
  <c r="S2506" i="2"/>
  <c r="R2506" i="2" a="1"/>
  <c r="R2506" i="2" s="1"/>
  <c r="Q2506" i="2" a="1"/>
  <c r="Q2506" i="2" s="1"/>
  <c r="P2506" i="2"/>
  <c r="O2506" i="2"/>
  <c r="M2506" i="2"/>
  <c r="K2506" i="2"/>
  <c r="J2506" i="2" a="1"/>
  <c r="J2506" i="2" s="1"/>
  <c r="V2505" i="2"/>
  <c r="U2505" i="2"/>
  <c r="T2505" i="2"/>
  <c r="S2505" i="2"/>
  <c r="R2505" i="2" a="1"/>
  <c r="R2505" i="2" s="1"/>
  <c r="Q2505" i="2" a="1"/>
  <c r="Q2505" i="2" s="1"/>
  <c r="P2505" i="2"/>
  <c r="O2505" i="2"/>
  <c r="M2505" i="2"/>
  <c r="K2505" i="2"/>
  <c r="J2505" i="2" a="1"/>
  <c r="J2505" i="2" s="1"/>
  <c r="V2504" i="2"/>
  <c r="U2504" i="2"/>
  <c r="T2504" i="2"/>
  <c r="S2504" i="2"/>
  <c r="R2504" i="2" a="1"/>
  <c r="R2504" i="2" s="1"/>
  <c r="Q2504" i="2" a="1"/>
  <c r="Q2504" i="2" s="1"/>
  <c r="P2504" i="2"/>
  <c r="O2504" i="2"/>
  <c r="M2504" i="2"/>
  <c r="K2504" i="2"/>
  <c r="J2504" i="2" a="1"/>
  <c r="J2504" i="2" s="1"/>
  <c r="V2503" i="2"/>
  <c r="U2503" i="2"/>
  <c r="T2503" i="2"/>
  <c r="S2503" i="2"/>
  <c r="R2503" i="2" a="1"/>
  <c r="R2503" i="2" s="1"/>
  <c r="Q2503" i="2" a="1"/>
  <c r="Q2503" i="2" s="1"/>
  <c r="P2503" i="2"/>
  <c r="O2503" i="2"/>
  <c r="M2503" i="2"/>
  <c r="K2503" i="2"/>
  <c r="J2503" i="2" a="1"/>
  <c r="J2503" i="2" s="1"/>
  <c r="V2502" i="2"/>
  <c r="U2502" i="2"/>
  <c r="T2502" i="2"/>
  <c r="S2502" i="2"/>
  <c r="R2502" i="2" a="1"/>
  <c r="R2502" i="2" s="1"/>
  <c r="Q2502" i="2" a="1"/>
  <c r="Q2502" i="2" s="1"/>
  <c r="P2502" i="2"/>
  <c r="O2502" i="2"/>
  <c r="M2502" i="2"/>
  <c r="K2502" i="2"/>
  <c r="J2502" i="2" a="1"/>
  <c r="J2502" i="2" s="1"/>
  <c r="V2501" i="2"/>
  <c r="U2501" i="2"/>
  <c r="T2501" i="2"/>
  <c r="S2501" i="2"/>
  <c r="R2501" i="2" a="1"/>
  <c r="R2501" i="2" s="1"/>
  <c r="Q2501" i="2" a="1"/>
  <c r="Q2501" i="2" s="1"/>
  <c r="P2501" i="2"/>
  <c r="O2501" i="2"/>
  <c r="M2501" i="2"/>
  <c r="K2501" i="2"/>
  <c r="J2501" i="2" a="1"/>
  <c r="J2501" i="2" s="1"/>
  <c r="V2500" i="2"/>
  <c r="U2500" i="2"/>
  <c r="T2500" i="2"/>
  <c r="S2500" i="2"/>
  <c r="R2500" i="2" a="1"/>
  <c r="R2500" i="2" s="1"/>
  <c r="Q2500" i="2" a="1"/>
  <c r="Q2500" i="2" s="1"/>
  <c r="P2500" i="2"/>
  <c r="O2500" i="2"/>
  <c r="M2500" i="2"/>
  <c r="K2500" i="2"/>
  <c r="J2500" i="2" a="1"/>
  <c r="J2500" i="2" s="1"/>
  <c r="V2499" i="2"/>
  <c r="U2499" i="2"/>
  <c r="T2499" i="2"/>
  <c r="S2499" i="2"/>
  <c r="R2499" i="2" a="1"/>
  <c r="R2499" i="2" s="1"/>
  <c r="Q2499" i="2" a="1"/>
  <c r="Q2499" i="2" s="1"/>
  <c r="P2499" i="2"/>
  <c r="O2499" i="2"/>
  <c r="M2499" i="2"/>
  <c r="K2499" i="2"/>
  <c r="J2499" i="2" a="1"/>
  <c r="J2499" i="2" s="1"/>
  <c r="V2498" i="2"/>
  <c r="U2498" i="2"/>
  <c r="T2498" i="2"/>
  <c r="S2498" i="2"/>
  <c r="R2498" i="2" a="1"/>
  <c r="R2498" i="2" s="1"/>
  <c r="Q2498" i="2" a="1"/>
  <c r="Q2498" i="2" s="1"/>
  <c r="P2498" i="2"/>
  <c r="O2498" i="2"/>
  <c r="M2498" i="2"/>
  <c r="K2498" i="2"/>
  <c r="J2498" i="2" a="1"/>
  <c r="J2498" i="2" s="1"/>
  <c r="V2497" i="2"/>
  <c r="U2497" i="2"/>
  <c r="T2497" i="2"/>
  <c r="S2497" i="2"/>
  <c r="R2497" i="2" a="1"/>
  <c r="R2497" i="2" s="1"/>
  <c r="Q2497" i="2" a="1"/>
  <c r="Q2497" i="2" s="1"/>
  <c r="P2497" i="2"/>
  <c r="O2497" i="2"/>
  <c r="M2497" i="2"/>
  <c r="K2497" i="2"/>
  <c r="J2497" i="2" a="1"/>
  <c r="J2497" i="2" s="1"/>
  <c r="V2496" i="2"/>
  <c r="U2496" i="2"/>
  <c r="T2496" i="2"/>
  <c r="S2496" i="2"/>
  <c r="R2496" i="2" a="1"/>
  <c r="R2496" i="2" s="1"/>
  <c r="Q2496" i="2" a="1"/>
  <c r="Q2496" i="2" s="1"/>
  <c r="P2496" i="2"/>
  <c r="O2496" i="2"/>
  <c r="M2496" i="2"/>
  <c r="K2496" i="2"/>
  <c r="J2496" i="2" a="1"/>
  <c r="J2496" i="2" s="1"/>
  <c r="V2495" i="2"/>
  <c r="U2495" i="2"/>
  <c r="T2495" i="2"/>
  <c r="S2495" i="2"/>
  <c r="R2495" i="2" a="1"/>
  <c r="R2495" i="2" s="1"/>
  <c r="Q2495" i="2" a="1"/>
  <c r="Q2495" i="2" s="1"/>
  <c r="P2495" i="2"/>
  <c r="O2495" i="2"/>
  <c r="M2495" i="2"/>
  <c r="K2495" i="2"/>
  <c r="J2495" i="2" a="1"/>
  <c r="J2495" i="2" s="1"/>
  <c r="V2494" i="2"/>
  <c r="U2494" i="2"/>
  <c r="T2494" i="2"/>
  <c r="S2494" i="2"/>
  <c r="R2494" i="2" a="1"/>
  <c r="R2494" i="2" s="1"/>
  <c r="Q2494" i="2" a="1"/>
  <c r="Q2494" i="2" s="1"/>
  <c r="P2494" i="2"/>
  <c r="O2494" i="2"/>
  <c r="M2494" i="2"/>
  <c r="K2494" i="2"/>
  <c r="J2494" i="2" a="1"/>
  <c r="J2494" i="2" s="1"/>
  <c r="V2493" i="2"/>
  <c r="U2493" i="2"/>
  <c r="T2493" i="2"/>
  <c r="S2493" i="2"/>
  <c r="R2493" i="2" a="1"/>
  <c r="R2493" i="2" s="1"/>
  <c r="Q2493" i="2" a="1"/>
  <c r="Q2493" i="2" s="1"/>
  <c r="P2493" i="2"/>
  <c r="O2493" i="2"/>
  <c r="M2493" i="2"/>
  <c r="K2493" i="2"/>
  <c r="J2493" i="2" a="1"/>
  <c r="J2493" i="2" s="1"/>
  <c r="V2492" i="2"/>
  <c r="U2492" i="2"/>
  <c r="T2492" i="2"/>
  <c r="S2492" i="2"/>
  <c r="R2492" i="2" a="1"/>
  <c r="R2492" i="2" s="1"/>
  <c r="Q2492" i="2" a="1"/>
  <c r="Q2492" i="2" s="1"/>
  <c r="P2492" i="2"/>
  <c r="O2492" i="2"/>
  <c r="M2492" i="2"/>
  <c r="K2492" i="2"/>
  <c r="J2492" i="2" a="1"/>
  <c r="J2492" i="2" s="1"/>
  <c r="V2491" i="2"/>
  <c r="U2491" i="2"/>
  <c r="T2491" i="2"/>
  <c r="S2491" i="2"/>
  <c r="R2491" i="2" a="1"/>
  <c r="R2491" i="2" s="1"/>
  <c r="Q2491" i="2" a="1"/>
  <c r="Q2491" i="2" s="1"/>
  <c r="P2491" i="2"/>
  <c r="O2491" i="2"/>
  <c r="M2491" i="2"/>
  <c r="K2491" i="2"/>
  <c r="J2491" i="2" a="1"/>
  <c r="J2491" i="2" s="1"/>
  <c r="V2490" i="2"/>
  <c r="U2490" i="2"/>
  <c r="T2490" i="2"/>
  <c r="S2490" i="2"/>
  <c r="R2490" i="2" a="1"/>
  <c r="R2490" i="2" s="1"/>
  <c r="Q2490" i="2" a="1"/>
  <c r="Q2490" i="2" s="1"/>
  <c r="P2490" i="2"/>
  <c r="O2490" i="2"/>
  <c r="M2490" i="2"/>
  <c r="K2490" i="2"/>
  <c r="J2490" i="2" a="1"/>
  <c r="J2490" i="2" s="1"/>
  <c r="V2489" i="2"/>
  <c r="U2489" i="2"/>
  <c r="T2489" i="2"/>
  <c r="S2489" i="2"/>
  <c r="R2489" i="2" a="1"/>
  <c r="R2489" i="2" s="1"/>
  <c r="Q2489" i="2" a="1"/>
  <c r="Q2489" i="2" s="1"/>
  <c r="P2489" i="2"/>
  <c r="O2489" i="2"/>
  <c r="M2489" i="2"/>
  <c r="K2489" i="2"/>
  <c r="J2489" i="2" a="1"/>
  <c r="J2489" i="2" s="1"/>
  <c r="V2488" i="2"/>
  <c r="U2488" i="2"/>
  <c r="T2488" i="2"/>
  <c r="S2488" i="2"/>
  <c r="R2488" i="2" a="1"/>
  <c r="R2488" i="2" s="1"/>
  <c r="Q2488" i="2" a="1"/>
  <c r="Q2488" i="2" s="1"/>
  <c r="P2488" i="2"/>
  <c r="O2488" i="2"/>
  <c r="M2488" i="2"/>
  <c r="K2488" i="2"/>
  <c r="J2488" i="2" a="1"/>
  <c r="J2488" i="2" s="1"/>
  <c r="V2487" i="2"/>
  <c r="U2487" i="2"/>
  <c r="T2487" i="2"/>
  <c r="S2487" i="2"/>
  <c r="R2487" i="2" a="1"/>
  <c r="R2487" i="2" s="1"/>
  <c r="Q2487" i="2" a="1"/>
  <c r="Q2487" i="2" s="1"/>
  <c r="P2487" i="2"/>
  <c r="O2487" i="2"/>
  <c r="M2487" i="2"/>
  <c r="K2487" i="2"/>
  <c r="J2487" i="2" a="1"/>
  <c r="J2487" i="2" s="1"/>
  <c r="V2486" i="2"/>
  <c r="U2486" i="2"/>
  <c r="T2486" i="2"/>
  <c r="S2486" i="2"/>
  <c r="R2486" i="2" a="1"/>
  <c r="R2486" i="2" s="1"/>
  <c r="Q2486" i="2" a="1"/>
  <c r="Q2486" i="2" s="1"/>
  <c r="P2486" i="2"/>
  <c r="O2486" i="2"/>
  <c r="M2486" i="2"/>
  <c r="K2486" i="2"/>
  <c r="J2486" i="2" a="1"/>
  <c r="J2486" i="2" s="1"/>
  <c r="V2485" i="2"/>
  <c r="U2485" i="2"/>
  <c r="T2485" i="2"/>
  <c r="S2485" i="2"/>
  <c r="R2485" i="2" a="1"/>
  <c r="R2485" i="2" s="1"/>
  <c r="Q2485" i="2" a="1"/>
  <c r="Q2485" i="2" s="1"/>
  <c r="P2485" i="2"/>
  <c r="O2485" i="2"/>
  <c r="M2485" i="2"/>
  <c r="K2485" i="2"/>
  <c r="J2485" i="2" a="1"/>
  <c r="J2485" i="2" s="1"/>
  <c r="V2484" i="2"/>
  <c r="U2484" i="2"/>
  <c r="T2484" i="2"/>
  <c r="S2484" i="2"/>
  <c r="R2484" i="2" a="1"/>
  <c r="R2484" i="2" s="1"/>
  <c r="Q2484" i="2" a="1"/>
  <c r="Q2484" i="2" s="1"/>
  <c r="P2484" i="2"/>
  <c r="O2484" i="2"/>
  <c r="M2484" i="2"/>
  <c r="K2484" i="2"/>
  <c r="J2484" i="2" a="1"/>
  <c r="J2484" i="2" s="1"/>
  <c r="V2483" i="2"/>
  <c r="U2483" i="2"/>
  <c r="T2483" i="2"/>
  <c r="S2483" i="2"/>
  <c r="R2483" i="2" a="1"/>
  <c r="R2483" i="2" s="1"/>
  <c r="Q2483" i="2" a="1"/>
  <c r="Q2483" i="2" s="1"/>
  <c r="P2483" i="2"/>
  <c r="O2483" i="2"/>
  <c r="M2483" i="2"/>
  <c r="K2483" i="2"/>
  <c r="J2483" i="2" a="1"/>
  <c r="J2483" i="2" s="1"/>
  <c r="V2482" i="2"/>
  <c r="U2482" i="2"/>
  <c r="T2482" i="2"/>
  <c r="S2482" i="2"/>
  <c r="R2482" i="2" a="1"/>
  <c r="R2482" i="2" s="1"/>
  <c r="Q2482" i="2" a="1"/>
  <c r="Q2482" i="2" s="1"/>
  <c r="P2482" i="2"/>
  <c r="O2482" i="2"/>
  <c r="M2482" i="2"/>
  <c r="K2482" i="2"/>
  <c r="J2482" i="2" a="1"/>
  <c r="J2482" i="2" s="1"/>
  <c r="V2481" i="2"/>
  <c r="U2481" i="2"/>
  <c r="T2481" i="2"/>
  <c r="S2481" i="2"/>
  <c r="R2481" i="2" a="1"/>
  <c r="R2481" i="2" s="1"/>
  <c r="Q2481" i="2" a="1"/>
  <c r="Q2481" i="2" s="1"/>
  <c r="P2481" i="2"/>
  <c r="O2481" i="2"/>
  <c r="M2481" i="2"/>
  <c r="K2481" i="2"/>
  <c r="J2481" i="2" a="1"/>
  <c r="J2481" i="2" s="1"/>
  <c r="V2480" i="2"/>
  <c r="U2480" i="2"/>
  <c r="T2480" i="2"/>
  <c r="S2480" i="2"/>
  <c r="R2480" i="2" a="1"/>
  <c r="R2480" i="2" s="1"/>
  <c r="Q2480" i="2" a="1"/>
  <c r="Q2480" i="2" s="1"/>
  <c r="P2480" i="2"/>
  <c r="O2480" i="2"/>
  <c r="M2480" i="2"/>
  <c r="K2480" i="2"/>
  <c r="J2480" i="2" a="1"/>
  <c r="J2480" i="2" s="1"/>
  <c r="V2479" i="2"/>
  <c r="U2479" i="2"/>
  <c r="T2479" i="2"/>
  <c r="S2479" i="2"/>
  <c r="R2479" i="2" a="1"/>
  <c r="R2479" i="2" s="1"/>
  <c r="Q2479" i="2" a="1"/>
  <c r="Q2479" i="2" s="1"/>
  <c r="P2479" i="2"/>
  <c r="O2479" i="2"/>
  <c r="M2479" i="2"/>
  <c r="K2479" i="2"/>
  <c r="J2479" i="2" a="1"/>
  <c r="J2479" i="2" s="1"/>
  <c r="V2478" i="2"/>
  <c r="U2478" i="2"/>
  <c r="T2478" i="2"/>
  <c r="S2478" i="2"/>
  <c r="R2478" i="2" a="1"/>
  <c r="R2478" i="2" s="1"/>
  <c r="Q2478" i="2" a="1"/>
  <c r="Q2478" i="2" s="1"/>
  <c r="P2478" i="2"/>
  <c r="O2478" i="2"/>
  <c r="M2478" i="2"/>
  <c r="K2478" i="2"/>
  <c r="J2478" i="2" a="1"/>
  <c r="J2478" i="2" s="1"/>
  <c r="V2477" i="2"/>
  <c r="U2477" i="2"/>
  <c r="T2477" i="2"/>
  <c r="S2477" i="2"/>
  <c r="R2477" i="2" a="1"/>
  <c r="R2477" i="2" s="1"/>
  <c r="Q2477" i="2" a="1"/>
  <c r="Q2477" i="2" s="1"/>
  <c r="P2477" i="2"/>
  <c r="O2477" i="2"/>
  <c r="M2477" i="2"/>
  <c r="K2477" i="2"/>
  <c r="J2477" i="2" a="1"/>
  <c r="J2477" i="2" s="1"/>
  <c r="V2476" i="2"/>
  <c r="U2476" i="2"/>
  <c r="T2476" i="2"/>
  <c r="S2476" i="2"/>
  <c r="R2476" i="2" a="1"/>
  <c r="R2476" i="2" s="1"/>
  <c r="Q2476" i="2" a="1"/>
  <c r="Q2476" i="2" s="1"/>
  <c r="P2476" i="2"/>
  <c r="O2476" i="2"/>
  <c r="M2476" i="2"/>
  <c r="K2476" i="2"/>
  <c r="J2476" i="2" a="1"/>
  <c r="J2476" i="2" s="1"/>
  <c r="V2475" i="2"/>
  <c r="U2475" i="2"/>
  <c r="T2475" i="2"/>
  <c r="S2475" i="2"/>
  <c r="R2475" i="2" a="1"/>
  <c r="R2475" i="2" s="1"/>
  <c r="Q2475" i="2" a="1"/>
  <c r="Q2475" i="2" s="1"/>
  <c r="P2475" i="2"/>
  <c r="O2475" i="2"/>
  <c r="M2475" i="2"/>
  <c r="K2475" i="2"/>
  <c r="J2475" i="2" a="1"/>
  <c r="J2475" i="2" s="1"/>
  <c r="V2474" i="2"/>
  <c r="U2474" i="2"/>
  <c r="T2474" i="2"/>
  <c r="S2474" i="2"/>
  <c r="R2474" i="2" a="1"/>
  <c r="R2474" i="2" s="1"/>
  <c r="Q2474" i="2" a="1"/>
  <c r="Q2474" i="2" s="1"/>
  <c r="P2474" i="2"/>
  <c r="O2474" i="2"/>
  <c r="M2474" i="2"/>
  <c r="K2474" i="2"/>
  <c r="J2474" i="2" a="1"/>
  <c r="J2474" i="2" s="1"/>
  <c r="V2473" i="2"/>
  <c r="U2473" i="2"/>
  <c r="T2473" i="2"/>
  <c r="S2473" i="2"/>
  <c r="R2473" i="2" a="1"/>
  <c r="R2473" i="2" s="1"/>
  <c r="Q2473" i="2" a="1"/>
  <c r="Q2473" i="2" s="1"/>
  <c r="P2473" i="2"/>
  <c r="O2473" i="2"/>
  <c r="M2473" i="2"/>
  <c r="K2473" i="2"/>
  <c r="J2473" i="2" a="1"/>
  <c r="J2473" i="2" s="1"/>
  <c r="V2472" i="2"/>
  <c r="U2472" i="2"/>
  <c r="T2472" i="2"/>
  <c r="S2472" i="2"/>
  <c r="R2472" i="2" a="1"/>
  <c r="R2472" i="2" s="1"/>
  <c r="Q2472" i="2" a="1"/>
  <c r="Q2472" i="2" s="1"/>
  <c r="P2472" i="2"/>
  <c r="O2472" i="2"/>
  <c r="M2472" i="2"/>
  <c r="K2472" i="2"/>
  <c r="J2472" i="2" a="1"/>
  <c r="J2472" i="2" s="1"/>
  <c r="V2471" i="2"/>
  <c r="U2471" i="2"/>
  <c r="T2471" i="2"/>
  <c r="S2471" i="2"/>
  <c r="R2471" i="2" a="1"/>
  <c r="R2471" i="2" s="1"/>
  <c r="Q2471" i="2" a="1"/>
  <c r="Q2471" i="2" s="1"/>
  <c r="P2471" i="2"/>
  <c r="O2471" i="2"/>
  <c r="M2471" i="2"/>
  <c r="K2471" i="2"/>
  <c r="J2471" i="2" a="1"/>
  <c r="J2471" i="2" s="1"/>
  <c r="V2470" i="2"/>
  <c r="U2470" i="2"/>
  <c r="T2470" i="2"/>
  <c r="S2470" i="2"/>
  <c r="R2470" i="2" a="1"/>
  <c r="R2470" i="2" s="1"/>
  <c r="Q2470" i="2" a="1"/>
  <c r="Q2470" i="2" s="1"/>
  <c r="P2470" i="2"/>
  <c r="O2470" i="2"/>
  <c r="M2470" i="2"/>
  <c r="K2470" i="2"/>
  <c r="J2470" i="2" a="1"/>
  <c r="J2470" i="2" s="1"/>
  <c r="V2469" i="2"/>
  <c r="U2469" i="2"/>
  <c r="T2469" i="2"/>
  <c r="S2469" i="2"/>
  <c r="R2469" i="2" a="1"/>
  <c r="R2469" i="2" s="1"/>
  <c r="Q2469" i="2" a="1"/>
  <c r="Q2469" i="2" s="1"/>
  <c r="P2469" i="2"/>
  <c r="O2469" i="2"/>
  <c r="M2469" i="2"/>
  <c r="K2469" i="2"/>
  <c r="J2469" i="2" a="1"/>
  <c r="J2469" i="2" s="1"/>
  <c r="V2468" i="2"/>
  <c r="U2468" i="2"/>
  <c r="T2468" i="2"/>
  <c r="S2468" i="2"/>
  <c r="R2468" i="2" a="1"/>
  <c r="R2468" i="2" s="1"/>
  <c r="Q2468" i="2" a="1"/>
  <c r="Q2468" i="2" s="1"/>
  <c r="P2468" i="2"/>
  <c r="O2468" i="2"/>
  <c r="M2468" i="2"/>
  <c r="K2468" i="2"/>
  <c r="J2468" i="2" a="1"/>
  <c r="J2468" i="2" s="1"/>
  <c r="V2467" i="2"/>
  <c r="U2467" i="2"/>
  <c r="T2467" i="2"/>
  <c r="S2467" i="2"/>
  <c r="R2467" i="2" a="1"/>
  <c r="R2467" i="2" s="1"/>
  <c r="Q2467" i="2" a="1"/>
  <c r="Q2467" i="2" s="1"/>
  <c r="P2467" i="2"/>
  <c r="O2467" i="2"/>
  <c r="M2467" i="2"/>
  <c r="K2467" i="2"/>
  <c r="J2467" i="2" a="1"/>
  <c r="J2467" i="2" s="1"/>
  <c r="V2466" i="2"/>
  <c r="U2466" i="2"/>
  <c r="T2466" i="2"/>
  <c r="S2466" i="2"/>
  <c r="R2466" i="2" a="1"/>
  <c r="R2466" i="2" s="1"/>
  <c r="Q2466" i="2" a="1"/>
  <c r="Q2466" i="2" s="1"/>
  <c r="P2466" i="2"/>
  <c r="O2466" i="2"/>
  <c r="M2466" i="2"/>
  <c r="K2466" i="2"/>
  <c r="J2466" i="2" a="1"/>
  <c r="J2466" i="2" s="1"/>
  <c r="V2465" i="2"/>
  <c r="U2465" i="2"/>
  <c r="T2465" i="2"/>
  <c r="S2465" i="2"/>
  <c r="R2465" i="2" a="1"/>
  <c r="R2465" i="2" s="1"/>
  <c r="Q2465" i="2" a="1"/>
  <c r="Q2465" i="2" s="1"/>
  <c r="P2465" i="2"/>
  <c r="O2465" i="2"/>
  <c r="M2465" i="2"/>
  <c r="K2465" i="2"/>
  <c r="J2465" i="2" a="1"/>
  <c r="J2465" i="2" s="1"/>
  <c r="V2464" i="2"/>
  <c r="U2464" i="2"/>
  <c r="T2464" i="2"/>
  <c r="S2464" i="2"/>
  <c r="R2464" i="2" a="1"/>
  <c r="R2464" i="2" s="1"/>
  <c r="Q2464" i="2" a="1"/>
  <c r="Q2464" i="2" s="1"/>
  <c r="P2464" i="2"/>
  <c r="O2464" i="2"/>
  <c r="M2464" i="2"/>
  <c r="K2464" i="2"/>
  <c r="J2464" i="2" a="1"/>
  <c r="J2464" i="2" s="1"/>
  <c r="V2463" i="2"/>
  <c r="U2463" i="2"/>
  <c r="T2463" i="2"/>
  <c r="S2463" i="2"/>
  <c r="R2463" i="2" a="1"/>
  <c r="R2463" i="2" s="1"/>
  <c r="Q2463" i="2" a="1"/>
  <c r="Q2463" i="2" s="1"/>
  <c r="P2463" i="2"/>
  <c r="O2463" i="2"/>
  <c r="M2463" i="2"/>
  <c r="K2463" i="2"/>
  <c r="J2463" i="2" a="1"/>
  <c r="J2463" i="2" s="1"/>
  <c r="V2462" i="2"/>
  <c r="U2462" i="2"/>
  <c r="T2462" i="2"/>
  <c r="S2462" i="2"/>
  <c r="R2462" i="2" a="1"/>
  <c r="R2462" i="2" s="1"/>
  <c r="Q2462" i="2" a="1"/>
  <c r="Q2462" i="2" s="1"/>
  <c r="P2462" i="2"/>
  <c r="O2462" i="2"/>
  <c r="M2462" i="2"/>
  <c r="K2462" i="2"/>
  <c r="J2462" i="2" a="1"/>
  <c r="J2462" i="2" s="1"/>
  <c r="V2461" i="2"/>
  <c r="U2461" i="2"/>
  <c r="T2461" i="2"/>
  <c r="S2461" i="2"/>
  <c r="R2461" i="2" a="1"/>
  <c r="R2461" i="2" s="1"/>
  <c r="Q2461" i="2" a="1"/>
  <c r="Q2461" i="2" s="1"/>
  <c r="P2461" i="2"/>
  <c r="O2461" i="2"/>
  <c r="M2461" i="2"/>
  <c r="K2461" i="2"/>
  <c r="J2461" i="2" a="1"/>
  <c r="J2461" i="2" s="1"/>
  <c r="V2460" i="2"/>
  <c r="U2460" i="2"/>
  <c r="T2460" i="2"/>
  <c r="S2460" i="2"/>
  <c r="R2460" i="2" a="1"/>
  <c r="R2460" i="2" s="1"/>
  <c r="Q2460" i="2" a="1"/>
  <c r="Q2460" i="2" s="1"/>
  <c r="P2460" i="2"/>
  <c r="O2460" i="2"/>
  <c r="M2460" i="2"/>
  <c r="K2460" i="2"/>
  <c r="J2460" i="2" a="1"/>
  <c r="J2460" i="2" s="1"/>
  <c r="V2459" i="2"/>
  <c r="U2459" i="2"/>
  <c r="T2459" i="2"/>
  <c r="S2459" i="2"/>
  <c r="R2459" i="2" a="1"/>
  <c r="R2459" i="2" s="1"/>
  <c r="Q2459" i="2" a="1"/>
  <c r="Q2459" i="2" s="1"/>
  <c r="P2459" i="2"/>
  <c r="O2459" i="2"/>
  <c r="M2459" i="2"/>
  <c r="K2459" i="2"/>
  <c r="J2459" i="2" a="1"/>
  <c r="J2459" i="2" s="1"/>
  <c r="V2458" i="2"/>
  <c r="U2458" i="2"/>
  <c r="T2458" i="2"/>
  <c r="S2458" i="2"/>
  <c r="R2458" i="2" a="1"/>
  <c r="R2458" i="2" s="1"/>
  <c r="Q2458" i="2" a="1"/>
  <c r="Q2458" i="2" s="1"/>
  <c r="P2458" i="2"/>
  <c r="O2458" i="2"/>
  <c r="M2458" i="2"/>
  <c r="K2458" i="2"/>
  <c r="J2458" i="2" a="1"/>
  <c r="J2458" i="2" s="1"/>
  <c r="V2457" i="2"/>
  <c r="U2457" i="2"/>
  <c r="T2457" i="2"/>
  <c r="S2457" i="2"/>
  <c r="R2457" i="2" a="1"/>
  <c r="R2457" i="2" s="1"/>
  <c r="Q2457" i="2" a="1"/>
  <c r="Q2457" i="2" s="1"/>
  <c r="P2457" i="2"/>
  <c r="O2457" i="2"/>
  <c r="M2457" i="2"/>
  <c r="K2457" i="2"/>
  <c r="J2457" i="2" a="1"/>
  <c r="J2457" i="2" s="1"/>
  <c r="V2456" i="2"/>
  <c r="U2456" i="2"/>
  <c r="T2456" i="2"/>
  <c r="S2456" i="2"/>
  <c r="R2456" i="2" a="1"/>
  <c r="R2456" i="2" s="1"/>
  <c r="Q2456" i="2" a="1"/>
  <c r="Q2456" i="2" s="1"/>
  <c r="P2456" i="2"/>
  <c r="O2456" i="2"/>
  <c r="M2456" i="2"/>
  <c r="K2456" i="2"/>
  <c r="J2456" i="2" a="1"/>
  <c r="J2456" i="2" s="1"/>
  <c r="V2455" i="2"/>
  <c r="U2455" i="2"/>
  <c r="T2455" i="2"/>
  <c r="S2455" i="2"/>
  <c r="R2455" i="2" a="1"/>
  <c r="R2455" i="2" s="1"/>
  <c r="Q2455" i="2" a="1"/>
  <c r="Q2455" i="2" s="1"/>
  <c r="P2455" i="2"/>
  <c r="O2455" i="2"/>
  <c r="M2455" i="2"/>
  <c r="K2455" i="2"/>
  <c r="J2455" i="2" a="1"/>
  <c r="J2455" i="2" s="1"/>
  <c r="V2454" i="2"/>
  <c r="U2454" i="2"/>
  <c r="T2454" i="2"/>
  <c r="S2454" i="2"/>
  <c r="R2454" i="2" a="1"/>
  <c r="R2454" i="2" s="1"/>
  <c r="Q2454" i="2" a="1"/>
  <c r="Q2454" i="2" s="1"/>
  <c r="P2454" i="2"/>
  <c r="O2454" i="2"/>
  <c r="M2454" i="2"/>
  <c r="K2454" i="2"/>
  <c r="J2454" i="2" a="1"/>
  <c r="J2454" i="2" s="1"/>
  <c r="V2453" i="2"/>
  <c r="U2453" i="2"/>
  <c r="T2453" i="2"/>
  <c r="S2453" i="2"/>
  <c r="R2453" i="2" a="1"/>
  <c r="R2453" i="2" s="1"/>
  <c r="Q2453" i="2" a="1"/>
  <c r="Q2453" i="2" s="1"/>
  <c r="P2453" i="2"/>
  <c r="O2453" i="2"/>
  <c r="M2453" i="2"/>
  <c r="K2453" i="2"/>
  <c r="J2453" i="2" a="1"/>
  <c r="J2453" i="2" s="1"/>
  <c r="V2452" i="2"/>
  <c r="U2452" i="2"/>
  <c r="T2452" i="2"/>
  <c r="S2452" i="2"/>
  <c r="R2452" i="2" a="1"/>
  <c r="R2452" i="2" s="1"/>
  <c r="Q2452" i="2" a="1"/>
  <c r="Q2452" i="2" s="1"/>
  <c r="P2452" i="2"/>
  <c r="O2452" i="2"/>
  <c r="M2452" i="2"/>
  <c r="K2452" i="2"/>
  <c r="J2452" i="2" a="1"/>
  <c r="J2452" i="2" s="1"/>
  <c r="V2451" i="2"/>
  <c r="U2451" i="2"/>
  <c r="T2451" i="2"/>
  <c r="S2451" i="2"/>
  <c r="R2451" i="2" a="1"/>
  <c r="R2451" i="2" s="1"/>
  <c r="Q2451" i="2" a="1"/>
  <c r="Q2451" i="2" s="1"/>
  <c r="P2451" i="2"/>
  <c r="O2451" i="2"/>
  <c r="M2451" i="2"/>
  <c r="K2451" i="2"/>
  <c r="J2451" i="2" a="1"/>
  <c r="J2451" i="2" s="1"/>
  <c r="V2450" i="2"/>
  <c r="U2450" i="2"/>
  <c r="T2450" i="2"/>
  <c r="S2450" i="2"/>
  <c r="R2450" i="2" a="1"/>
  <c r="R2450" i="2" s="1"/>
  <c r="Q2450" i="2" a="1"/>
  <c r="Q2450" i="2" s="1"/>
  <c r="P2450" i="2"/>
  <c r="O2450" i="2"/>
  <c r="M2450" i="2"/>
  <c r="K2450" i="2"/>
  <c r="J2450" i="2" a="1"/>
  <c r="J2450" i="2" s="1"/>
  <c r="V2449" i="2"/>
  <c r="U2449" i="2"/>
  <c r="T2449" i="2"/>
  <c r="S2449" i="2"/>
  <c r="R2449" i="2" a="1"/>
  <c r="R2449" i="2" s="1"/>
  <c r="Q2449" i="2" a="1"/>
  <c r="Q2449" i="2" s="1"/>
  <c r="P2449" i="2"/>
  <c r="O2449" i="2"/>
  <c r="M2449" i="2"/>
  <c r="K2449" i="2"/>
  <c r="J2449" i="2" a="1"/>
  <c r="J2449" i="2" s="1"/>
  <c r="V2448" i="2"/>
  <c r="U2448" i="2"/>
  <c r="T2448" i="2"/>
  <c r="S2448" i="2"/>
  <c r="R2448" i="2" a="1"/>
  <c r="R2448" i="2" s="1"/>
  <c r="Q2448" i="2" a="1"/>
  <c r="Q2448" i="2" s="1"/>
  <c r="P2448" i="2"/>
  <c r="O2448" i="2"/>
  <c r="M2448" i="2"/>
  <c r="K2448" i="2"/>
  <c r="J2448" i="2" a="1"/>
  <c r="J2448" i="2" s="1"/>
  <c r="V2447" i="2"/>
  <c r="U2447" i="2"/>
  <c r="T2447" i="2"/>
  <c r="S2447" i="2"/>
  <c r="R2447" i="2" a="1"/>
  <c r="R2447" i="2" s="1"/>
  <c r="Q2447" i="2" a="1"/>
  <c r="Q2447" i="2" s="1"/>
  <c r="P2447" i="2"/>
  <c r="O2447" i="2"/>
  <c r="M2447" i="2"/>
  <c r="K2447" i="2"/>
  <c r="J2447" i="2" a="1"/>
  <c r="J2447" i="2" s="1"/>
  <c r="V2446" i="2"/>
  <c r="U2446" i="2"/>
  <c r="T2446" i="2"/>
  <c r="S2446" i="2"/>
  <c r="R2446" i="2" a="1"/>
  <c r="R2446" i="2" s="1"/>
  <c r="Q2446" i="2" a="1"/>
  <c r="Q2446" i="2" s="1"/>
  <c r="P2446" i="2"/>
  <c r="O2446" i="2"/>
  <c r="M2446" i="2"/>
  <c r="K2446" i="2"/>
  <c r="J2446" i="2" a="1"/>
  <c r="J2446" i="2" s="1"/>
  <c r="V2445" i="2"/>
  <c r="U2445" i="2"/>
  <c r="T2445" i="2"/>
  <c r="S2445" i="2"/>
  <c r="R2445" i="2" a="1"/>
  <c r="R2445" i="2" s="1"/>
  <c r="Q2445" i="2" a="1"/>
  <c r="Q2445" i="2" s="1"/>
  <c r="P2445" i="2"/>
  <c r="O2445" i="2"/>
  <c r="M2445" i="2"/>
  <c r="K2445" i="2"/>
  <c r="J2445" i="2" a="1"/>
  <c r="J2445" i="2" s="1"/>
  <c r="V2444" i="2"/>
  <c r="U2444" i="2"/>
  <c r="T2444" i="2"/>
  <c r="S2444" i="2"/>
  <c r="R2444" i="2" a="1"/>
  <c r="R2444" i="2" s="1"/>
  <c r="Q2444" i="2" a="1"/>
  <c r="Q2444" i="2" s="1"/>
  <c r="P2444" i="2"/>
  <c r="O2444" i="2"/>
  <c r="M2444" i="2"/>
  <c r="K2444" i="2"/>
  <c r="J2444" i="2" a="1"/>
  <c r="J2444" i="2" s="1"/>
  <c r="V2443" i="2"/>
  <c r="U2443" i="2"/>
  <c r="T2443" i="2"/>
  <c r="S2443" i="2"/>
  <c r="R2443" i="2" a="1"/>
  <c r="R2443" i="2" s="1"/>
  <c r="Q2443" i="2" a="1"/>
  <c r="Q2443" i="2" s="1"/>
  <c r="P2443" i="2"/>
  <c r="O2443" i="2"/>
  <c r="M2443" i="2"/>
  <c r="K2443" i="2"/>
  <c r="J2443" i="2" a="1"/>
  <c r="J2443" i="2" s="1"/>
  <c r="V2442" i="2"/>
  <c r="U2442" i="2"/>
  <c r="T2442" i="2"/>
  <c r="S2442" i="2"/>
  <c r="R2442" i="2" a="1"/>
  <c r="R2442" i="2" s="1"/>
  <c r="Q2442" i="2" a="1"/>
  <c r="Q2442" i="2" s="1"/>
  <c r="P2442" i="2"/>
  <c r="O2442" i="2"/>
  <c r="M2442" i="2"/>
  <c r="K2442" i="2"/>
  <c r="J2442" i="2" a="1"/>
  <c r="J2442" i="2" s="1"/>
  <c r="V2441" i="2"/>
  <c r="U2441" i="2"/>
  <c r="T2441" i="2"/>
  <c r="S2441" i="2"/>
  <c r="R2441" i="2" a="1"/>
  <c r="R2441" i="2" s="1"/>
  <c r="Q2441" i="2" a="1"/>
  <c r="Q2441" i="2" s="1"/>
  <c r="P2441" i="2"/>
  <c r="O2441" i="2"/>
  <c r="M2441" i="2"/>
  <c r="K2441" i="2"/>
  <c r="J2441" i="2" a="1"/>
  <c r="J2441" i="2" s="1"/>
  <c r="V2440" i="2"/>
  <c r="U2440" i="2"/>
  <c r="T2440" i="2"/>
  <c r="S2440" i="2"/>
  <c r="R2440" i="2" a="1"/>
  <c r="R2440" i="2" s="1"/>
  <c r="Q2440" i="2" a="1"/>
  <c r="Q2440" i="2" s="1"/>
  <c r="P2440" i="2"/>
  <c r="O2440" i="2"/>
  <c r="M2440" i="2"/>
  <c r="K2440" i="2"/>
  <c r="J2440" i="2" a="1"/>
  <c r="J2440" i="2" s="1"/>
  <c r="V2439" i="2"/>
  <c r="U2439" i="2"/>
  <c r="T2439" i="2"/>
  <c r="S2439" i="2"/>
  <c r="R2439" i="2" a="1"/>
  <c r="R2439" i="2" s="1"/>
  <c r="Q2439" i="2" a="1"/>
  <c r="Q2439" i="2" s="1"/>
  <c r="P2439" i="2"/>
  <c r="O2439" i="2"/>
  <c r="M2439" i="2"/>
  <c r="K2439" i="2"/>
  <c r="J2439" i="2" a="1"/>
  <c r="J2439" i="2" s="1"/>
  <c r="V2438" i="2"/>
  <c r="U2438" i="2"/>
  <c r="T2438" i="2"/>
  <c r="S2438" i="2"/>
  <c r="R2438" i="2" a="1"/>
  <c r="R2438" i="2" s="1"/>
  <c r="Q2438" i="2" a="1"/>
  <c r="Q2438" i="2" s="1"/>
  <c r="P2438" i="2"/>
  <c r="O2438" i="2"/>
  <c r="M2438" i="2"/>
  <c r="K2438" i="2"/>
  <c r="J2438" i="2" a="1"/>
  <c r="J2438" i="2" s="1"/>
  <c r="V2437" i="2"/>
  <c r="U2437" i="2"/>
  <c r="T2437" i="2"/>
  <c r="S2437" i="2"/>
  <c r="R2437" i="2" a="1"/>
  <c r="R2437" i="2" s="1"/>
  <c r="Q2437" i="2" a="1"/>
  <c r="Q2437" i="2" s="1"/>
  <c r="P2437" i="2"/>
  <c r="O2437" i="2"/>
  <c r="M2437" i="2"/>
  <c r="K2437" i="2"/>
  <c r="J2437" i="2" a="1"/>
  <c r="J2437" i="2" s="1"/>
  <c r="V2436" i="2"/>
  <c r="U2436" i="2"/>
  <c r="T2436" i="2"/>
  <c r="S2436" i="2"/>
  <c r="R2436" i="2" a="1"/>
  <c r="R2436" i="2" s="1"/>
  <c r="Q2436" i="2" a="1"/>
  <c r="Q2436" i="2" s="1"/>
  <c r="P2436" i="2"/>
  <c r="O2436" i="2"/>
  <c r="M2436" i="2"/>
  <c r="K2436" i="2"/>
  <c r="J2436" i="2" a="1"/>
  <c r="J2436" i="2" s="1"/>
  <c r="V2435" i="2"/>
  <c r="U2435" i="2"/>
  <c r="T2435" i="2"/>
  <c r="S2435" i="2"/>
  <c r="R2435" i="2" a="1"/>
  <c r="R2435" i="2" s="1"/>
  <c r="Q2435" i="2" a="1"/>
  <c r="Q2435" i="2" s="1"/>
  <c r="P2435" i="2"/>
  <c r="O2435" i="2"/>
  <c r="M2435" i="2"/>
  <c r="K2435" i="2"/>
  <c r="J2435" i="2" a="1"/>
  <c r="J2435" i="2" s="1"/>
  <c r="V2434" i="2"/>
  <c r="U2434" i="2"/>
  <c r="T2434" i="2"/>
  <c r="S2434" i="2"/>
  <c r="R2434" i="2" a="1"/>
  <c r="R2434" i="2" s="1"/>
  <c r="Q2434" i="2" a="1"/>
  <c r="Q2434" i="2" s="1"/>
  <c r="P2434" i="2"/>
  <c r="O2434" i="2"/>
  <c r="M2434" i="2"/>
  <c r="K2434" i="2"/>
  <c r="J2434" i="2" a="1"/>
  <c r="J2434" i="2" s="1"/>
  <c r="V2433" i="2"/>
  <c r="U2433" i="2"/>
  <c r="T2433" i="2"/>
  <c r="S2433" i="2"/>
  <c r="R2433" i="2" a="1"/>
  <c r="R2433" i="2" s="1"/>
  <c r="Q2433" i="2" a="1"/>
  <c r="Q2433" i="2" s="1"/>
  <c r="P2433" i="2"/>
  <c r="O2433" i="2"/>
  <c r="M2433" i="2"/>
  <c r="K2433" i="2"/>
  <c r="J2433" i="2" a="1"/>
  <c r="J2433" i="2" s="1"/>
  <c r="V2432" i="2"/>
  <c r="U2432" i="2"/>
  <c r="T2432" i="2"/>
  <c r="S2432" i="2"/>
  <c r="R2432" i="2" a="1"/>
  <c r="R2432" i="2" s="1"/>
  <c r="Q2432" i="2" a="1"/>
  <c r="Q2432" i="2" s="1"/>
  <c r="P2432" i="2"/>
  <c r="O2432" i="2"/>
  <c r="M2432" i="2"/>
  <c r="K2432" i="2"/>
  <c r="J2432" i="2" a="1"/>
  <c r="J2432" i="2" s="1"/>
  <c r="V2431" i="2"/>
  <c r="U2431" i="2"/>
  <c r="T2431" i="2"/>
  <c r="S2431" i="2"/>
  <c r="R2431" i="2" a="1"/>
  <c r="R2431" i="2" s="1"/>
  <c r="Q2431" i="2" a="1"/>
  <c r="Q2431" i="2" s="1"/>
  <c r="P2431" i="2"/>
  <c r="O2431" i="2"/>
  <c r="M2431" i="2"/>
  <c r="K2431" i="2"/>
  <c r="J2431" i="2" a="1"/>
  <c r="J2431" i="2" s="1"/>
  <c r="V2430" i="2"/>
  <c r="U2430" i="2"/>
  <c r="T2430" i="2"/>
  <c r="S2430" i="2"/>
  <c r="R2430" i="2" a="1"/>
  <c r="R2430" i="2" s="1"/>
  <c r="Q2430" i="2" a="1"/>
  <c r="Q2430" i="2" s="1"/>
  <c r="P2430" i="2"/>
  <c r="O2430" i="2"/>
  <c r="M2430" i="2"/>
  <c r="K2430" i="2"/>
  <c r="J2430" i="2" a="1"/>
  <c r="J2430" i="2" s="1"/>
  <c r="V2429" i="2"/>
  <c r="U2429" i="2"/>
  <c r="T2429" i="2"/>
  <c r="S2429" i="2"/>
  <c r="R2429" i="2" a="1"/>
  <c r="R2429" i="2" s="1"/>
  <c r="Q2429" i="2" a="1"/>
  <c r="Q2429" i="2" s="1"/>
  <c r="P2429" i="2"/>
  <c r="O2429" i="2"/>
  <c r="M2429" i="2"/>
  <c r="K2429" i="2"/>
  <c r="J2429" i="2" a="1"/>
  <c r="J2429" i="2" s="1"/>
  <c r="V2428" i="2"/>
  <c r="U2428" i="2"/>
  <c r="T2428" i="2"/>
  <c r="S2428" i="2"/>
  <c r="R2428" i="2" a="1"/>
  <c r="R2428" i="2" s="1"/>
  <c r="Q2428" i="2" a="1"/>
  <c r="Q2428" i="2" s="1"/>
  <c r="P2428" i="2"/>
  <c r="O2428" i="2"/>
  <c r="M2428" i="2"/>
  <c r="K2428" i="2"/>
  <c r="J2428" i="2" a="1"/>
  <c r="J2428" i="2" s="1"/>
  <c r="V2427" i="2"/>
  <c r="U2427" i="2"/>
  <c r="T2427" i="2"/>
  <c r="S2427" i="2"/>
  <c r="R2427" i="2" a="1"/>
  <c r="R2427" i="2" s="1"/>
  <c r="Q2427" i="2" a="1"/>
  <c r="Q2427" i="2" s="1"/>
  <c r="P2427" i="2"/>
  <c r="O2427" i="2"/>
  <c r="M2427" i="2"/>
  <c r="K2427" i="2"/>
  <c r="J2427" i="2" a="1"/>
  <c r="J2427" i="2" s="1"/>
  <c r="V2426" i="2"/>
  <c r="U2426" i="2"/>
  <c r="T2426" i="2"/>
  <c r="S2426" i="2"/>
  <c r="R2426" i="2" a="1"/>
  <c r="R2426" i="2" s="1"/>
  <c r="Q2426" i="2" a="1"/>
  <c r="Q2426" i="2" s="1"/>
  <c r="P2426" i="2"/>
  <c r="O2426" i="2"/>
  <c r="M2426" i="2"/>
  <c r="K2426" i="2"/>
  <c r="J2426" i="2" a="1"/>
  <c r="J2426" i="2" s="1"/>
  <c r="V2425" i="2"/>
  <c r="U2425" i="2"/>
  <c r="T2425" i="2"/>
  <c r="S2425" i="2"/>
  <c r="R2425" i="2" a="1"/>
  <c r="R2425" i="2" s="1"/>
  <c r="Q2425" i="2" a="1"/>
  <c r="Q2425" i="2" s="1"/>
  <c r="P2425" i="2"/>
  <c r="O2425" i="2"/>
  <c r="M2425" i="2"/>
  <c r="K2425" i="2"/>
  <c r="J2425" i="2" a="1"/>
  <c r="J2425" i="2" s="1"/>
  <c r="V2424" i="2"/>
  <c r="U2424" i="2"/>
  <c r="T2424" i="2"/>
  <c r="S2424" i="2"/>
  <c r="R2424" i="2" a="1"/>
  <c r="R2424" i="2" s="1"/>
  <c r="Q2424" i="2" a="1"/>
  <c r="Q2424" i="2" s="1"/>
  <c r="P2424" i="2"/>
  <c r="O2424" i="2"/>
  <c r="M2424" i="2"/>
  <c r="K2424" i="2"/>
  <c r="J2424" i="2" a="1"/>
  <c r="J2424" i="2" s="1"/>
  <c r="V2423" i="2"/>
  <c r="U2423" i="2"/>
  <c r="T2423" i="2"/>
  <c r="S2423" i="2"/>
  <c r="R2423" i="2" a="1"/>
  <c r="R2423" i="2" s="1"/>
  <c r="Q2423" i="2" a="1"/>
  <c r="Q2423" i="2" s="1"/>
  <c r="P2423" i="2"/>
  <c r="O2423" i="2"/>
  <c r="M2423" i="2"/>
  <c r="K2423" i="2"/>
  <c r="J2423" i="2" a="1"/>
  <c r="J2423" i="2" s="1"/>
  <c r="V2422" i="2"/>
  <c r="U2422" i="2"/>
  <c r="T2422" i="2"/>
  <c r="S2422" i="2"/>
  <c r="R2422" i="2" a="1"/>
  <c r="R2422" i="2" s="1"/>
  <c r="Q2422" i="2" a="1"/>
  <c r="Q2422" i="2" s="1"/>
  <c r="P2422" i="2"/>
  <c r="O2422" i="2"/>
  <c r="M2422" i="2"/>
  <c r="K2422" i="2"/>
  <c r="J2422" i="2" a="1"/>
  <c r="J2422" i="2" s="1"/>
  <c r="V2421" i="2"/>
  <c r="U2421" i="2"/>
  <c r="T2421" i="2"/>
  <c r="S2421" i="2"/>
  <c r="R2421" i="2" a="1"/>
  <c r="R2421" i="2" s="1"/>
  <c r="Q2421" i="2" a="1"/>
  <c r="Q2421" i="2" s="1"/>
  <c r="P2421" i="2"/>
  <c r="O2421" i="2"/>
  <c r="M2421" i="2"/>
  <c r="K2421" i="2"/>
  <c r="J2421" i="2" a="1"/>
  <c r="J2421" i="2" s="1"/>
  <c r="V2420" i="2"/>
  <c r="U2420" i="2"/>
  <c r="T2420" i="2"/>
  <c r="S2420" i="2"/>
  <c r="R2420" i="2" a="1"/>
  <c r="R2420" i="2" s="1"/>
  <c r="Q2420" i="2" a="1"/>
  <c r="Q2420" i="2" s="1"/>
  <c r="P2420" i="2"/>
  <c r="O2420" i="2"/>
  <c r="M2420" i="2"/>
  <c r="K2420" i="2"/>
  <c r="J2420" i="2" a="1"/>
  <c r="J2420" i="2" s="1"/>
  <c r="V2419" i="2"/>
  <c r="U2419" i="2"/>
  <c r="T2419" i="2"/>
  <c r="S2419" i="2"/>
  <c r="R2419" i="2" a="1"/>
  <c r="R2419" i="2" s="1"/>
  <c r="Q2419" i="2" a="1"/>
  <c r="Q2419" i="2" s="1"/>
  <c r="P2419" i="2"/>
  <c r="O2419" i="2"/>
  <c r="M2419" i="2"/>
  <c r="K2419" i="2"/>
  <c r="J2419" i="2" a="1"/>
  <c r="J2419" i="2" s="1"/>
  <c r="V2418" i="2"/>
  <c r="U2418" i="2"/>
  <c r="T2418" i="2"/>
  <c r="S2418" i="2"/>
  <c r="R2418" i="2" a="1"/>
  <c r="R2418" i="2" s="1"/>
  <c r="Q2418" i="2" a="1"/>
  <c r="Q2418" i="2" s="1"/>
  <c r="P2418" i="2"/>
  <c r="O2418" i="2"/>
  <c r="M2418" i="2"/>
  <c r="K2418" i="2"/>
  <c r="J2418" i="2" a="1"/>
  <c r="J2418" i="2" s="1"/>
  <c r="V2417" i="2"/>
  <c r="U2417" i="2"/>
  <c r="T2417" i="2"/>
  <c r="S2417" i="2"/>
  <c r="R2417" i="2" a="1"/>
  <c r="R2417" i="2" s="1"/>
  <c r="Q2417" i="2" a="1"/>
  <c r="Q2417" i="2" s="1"/>
  <c r="P2417" i="2"/>
  <c r="O2417" i="2"/>
  <c r="M2417" i="2"/>
  <c r="K2417" i="2"/>
  <c r="J2417" i="2" a="1"/>
  <c r="J2417" i="2" s="1"/>
  <c r="V2416" i="2"/>
  <c r="U2416" i="2"/>
  <c r="T2416" i="2"/>
  <c r="S2416" i="2"/>
  <c r="R2416" i="2" a="1"/>
  <c r="R2416" i="2" s="1"/>
  <c r="Q2416" i="2" a="1"/>
  <c r="Q2416" i="2" s="1"/>
  <c r="P2416" i="2"/>
  <c r="O2416" i="2"/>
  <c r="M2416" i="2"/>
  <c r="K2416" i="2"/>
  <c r="J2416" i="2" a="1"/>
  <c r="J2416" i="2" s="1"/>
  <c r="V2415" i="2"/>
  <c r="U2415" i="2"/>
  <c r="T2415" i="2"/>
  <c r="S2415" i="2"/>
  <c r="R2415" i="2" a="1"/>
  <c r="R2415" i="2" s="1"/>
  <c r="Q2415" i="2" a="1"/>
  <c r="Q2415" i="2" s="1"/>
  <c r="P2415" i="2"/>
  <c r="O2415" i="2"/>
  <c r="M2415" i="2"/>
  <c r="K2415" i="2"/>
  <c r="J2415" i="2" a="1"/>
  <c r="J2415" i="2" s="1"/>
  <c r="V2414" i="2"/>
  <c r="U2414" i="2"/>
  <c r="T2414" i="2"/>
  <c r="S2414" i="2"/>
  <c r="R2414" i="2" a="1"/>
  <c r="R2414" i="2" s="1"/>
  <c r="Q2414" i="2" a="1"/>
  <c r="Q2414" i="2" s="1"/>
  <c r="P2414" i="2"/>
  <c r="O2414" i="2"/>
  <c r="M2414" i="2"/>
  <c r="K2414" i="2"/>
  <c r="J2414" i="2" a="1"/>
  <c r="J2414" i="2" s="1"/>
  <c r="V2413" i="2"/>
  <c r="U2413" i="2"/>
  <c r="T2413" i="2"/>
  <c r="S2413" i="2"/>
  <c r="R2413" i="2" a="1"/>
  <c r="R2413" i="2" s="1"/>
  <c r="Q2413" i="2" a="1"/>
  <c r="Q2413" i="2" s="1"/>
  <c r="P2413" i="2"/>
  <c r="O2413" i="2"/>
  <c r="M2413" i="2"/>
  <c r="K2413" i="2"/>
  <c r="J2413" i="2" a="1"/>
  <c r="J2413" i="2" s="1"/>
  <c r="V2412" i="2"/>
  <c r="U2412" i="2"/>
  <c r="T2412" i="2"/>
  <c r="S2412" i="2"/>
  <c r="R2412" i="2" a="1"/>
  <c r="R2412" i="2" s="1"/>
  <c r="Q2412" i="2" a="1"/>
  <c r="Q2412" i="2" s="1"/>
  <c r="P2412" i="2"/>
  <c r="O2412" i="2"/>
  <c r="M2412" i="2"/>
  <c r="K2412" i="2"/>
  <c r="J2412" i="2" a="1"/>
  <c r="J2412" i="2" s="1"/>
  <c r="V2411" i="2"/>
  <c r="U2411" i="2"/>
  <c r="T2411" i="2"/>
  <c r="S2411" i="2"/>
  <c r="R2411" i="2" a="1"/>
  <c r="R2411" i="2" s="1"/>
  <c r="Q2411" i="2" a="1"/>
  <c r="Q2411" i="2" s="1"/>
  <c r="P2411" i="2"/>
  <c r="O2411" i="2"/>
  <c r="M2411" i="2"/>
  <c r="K2411" i="2"/>
  <c r="J2411" i="2" a="1"/>
  <c r="J2411" i="2" s="1"/>
  <c r="V2410" i="2"/>
  <c r="U2410" i="2"/>
  <c r="T2410" i="2"/>
  <c r="S2410" i="2"/>
  <c r="R2410" i="2" a="1"/>
  <c r="R2410" i="2" s="1"/>
  <c r="Q2410" i="2" a="1"/>
  <c r="Q2410" i="2" s="1"/>
  <c r="P2410" i="2"/>
  <c r="O2410" i="2"/>
  <c r="M2410" i="2"/>
  <c r="K2410" i="2"/>
  <c r="J2410" i="2" a="1"/>
  <c r="J2410" i="2" s="1"/>
  <c r="V2409" i="2"/>
  <c r="U2409" i="2"/>
  <c r="T2409" i="2"/>
  <c r="S2409" i="2"/>
  <c r="R2409" i="2" a="1"/>
  <c r="R2409" i="2" s="1"/>
  <c r="Q2409" i="2" a="1"/>
  <c r="Q2409" i="2" s="1"/>
  <c r="P2409" i="2"/>
  <c r="O2409" i="2"/>
  <c r="M2409" i="2"/>
  <c r="K2409" i="2"/>
  <c r="J2409" i="2" a="1"/>
  <c r="J2409" i="2" s="1"/>
  <c r="V2408" i="2"/>
  <c r="U2408" i="2"/>
  <c r="T2408" i="2"/>
  <c r="S2408" i="2"/>
  <c r="R2408" i="2" a="1"/>
  <c r="R2408" i="2" s="1"/>
  <c r="Q2408" i="2" a="1"/>
  <c r="Q2408" i="2" s="1"/>
  <c r="P2408" i="2"/>
  <c r="O2408" i="2"/>
  <c r="M2408" i="2"/>
  <c r="K2408" i="2"/>
  <c r="J2408" i="2" a="1"/>
  <c r="J2408" i="2" s="1"/>
  <c r="V2407" i="2"/>
  <c r="U2407" i="2"/>
  <c r="T2407" i="2"/>
  <c r="S2407" i="2"/>
  <c r="R2407" i="2" a="1"/>
  <c r="R2407" i="2" s="1"/>
  <c r="Q2407" i="2" a="1"/>
  <c r="Q2407" i="2" s="1"/>
  <c r="P2407" i="2"/>
  <c r="O2407" i="2"/>
  <c r="M2407" i="2"/>
  <c r="K2407" i="2"/>
  <c r="J2407" i="2" a="1"/>
  <c r="J2407" i="2" s="1"/>
  <c r="V2406" i="2"/>
  <c r="U2406" i="2"/>
  <c r="T2406" i="2"/>
  <c r="S2406" i="2"/>
  <c r="R2406" i="2" a="1"/>
  <c r="R2406" i="2" s="1"/>
  <c r="Q2406" i="2" a="1"/>
  <c r="Q2406" i="2" s="1"/>
  <c r="P2406" i="2"/>
  <c r="O2406" i="2"/>
  <c r="M2406" i="2"/>
  <c r="K2406" i="2"/>
  <c r="J2406" i="2" a="1"/>
  <c r="J2406" i="2" s="1"/>
  <c r="V2405" i="2"/>
  <c r="U2405" i="2"/>
  <c r="T2405" i="2"/>
  <c r="S2405" i="2"/>
  <c r="R2405" i="2" a="1"/>
  <c r="R2405" i="2" s="1"/>
  <c r="Q2405" i="2" a="1"/>
  <c r="Q2405" i="2" s="1"/>
  <c r="P2405" i="2"/>
  <c r="O2405" i="2"/>
  <c r="M2405" i="2"/>
  <c r="K2405" i="2"/>
  <c r="J2405" i="2" a="1"/>
  <c r="J2405" i="2" s="1"/>
  <c r="V2404" i="2"/>
  <c r="U2404" i="2"/>
  <c r="T2404" i="2"/>
  <c r="S2404" i="2"/>
  <c r="R2404" i="2" a="1"/>
  <c r="R2404" i="2" s="1"/>
  <c r="Q2404" i="2" a="1"/>
  <c r="Q2404" i="2" s="1"/>
  <c r="P2404" i="2"/>
  <c r="O2404" i="2"/>
  <c r="M2404" i="2"/>
  <c r="K2404" i="2"/>
  <c r="J2404" i="2" a="1"/>
  <c r="J2404" i="2" s="1"/>
  <c r="V2403" i="2"/>
  <c r="U2403" i="2"/>
  <c r="T2403" i="2"/>
  <c r="S2403" i="2"/>
  <c r="R2403" i="2" a="1"/>
  <c r="R2403" i="2" s="1"/>
  <c r="Q2403" i="2" a="1"/>
  <c r="Q2403" i="2" s="1"/>
  <c r="P2403" i="2"/>
  <c r="O2403" i="2"/>
  <c r="M2403" i="2"/>
  <c r="K2403" i="2"/>
  <c r="J2403" i="2" a="1"/>
  <c r="J2403" i="2" s="1"/>
  <c r="V2402" i="2"/>
  <c r="U2402" i="2"/>
  <c r="T2402" i="2"/>
  <c r="S2402" i="2"/>
  <c r="R2402" i="2" a="1"/>
  <c r="R2402" i="2" s="1"/>
  <c r="Q2402" i="2" a="1"/>
  <c r="Q2402" i="2" s="1"/>
  <c r="P2402" i="2"/>
  <c r="O2402" i="2"/>
  <c r="M2402" i="2"/>
  <c r="K2402" i="2"/>
  <c r="J2402" i="2" a="1"/>
  <c r="J2402" i="2" s="1"/>
  <c r="V2401" i="2"/>
  <c r="U2401" i="2"/>
  <c r="T2401" i="2"/>
  <c r="S2401" i="2"/>
  <c r="R2401" i="2" a="1"/>
  <c r="R2401" i="2" s="1"/>
  <c r="Q2401" i="2" a="1"/>
  <c r="Q2401" i="2" s="1"/>
  <c r="P2401" i="2"/>
  <c r="O2401" i="2"/>
  <c r="M2401" i="2"/>
  <c r="K2401" i="2"/>
  <c r="J2401" i="2" a="1"/>
  <c r="J2401" i="2" s="1"/>
  <c r="V2400" i="2"/>
  <c r="U2400" i="2"/>
  <c r="T2400" i="2"/>
  <c r="S2400" i="2"/>
  <c r="R2400" i="2" a="1"/>
  <c r="R2400" i="2" s="1"/>
  <c r="Q2400" i="2" a="1"/>
  <c r="Q2400" i="2" s="1"/>
  <c r="P2400" i="2"/>
  <c r="O2400" i="2"/>
  <c r="M2400" i="2"/>
  <c r="K2400" i="2"/>
  <c r="J2400" i="2" a="1"/>
  <c r="J2400" i="2" s="1"/>
  <c r="V2399" i="2"/>
  <c r="U2399" i="2"/>
  <c r="T2399" i="2"/>
  <c r="S2399" i="2"/>
  <c r="R2399" i="2" a="1"/>
  <c r="R2399" i="2" s="1"/>
  <c r="Q2399" i="2" a="1"/>
  <c r="Q2399" i="2" s="1"/>
  <c r="P2399" i="2"/>
  <c r="O2399" i="2"/>
  <c r="M2399" i="2"/>
  <c r="K2399" i="2"/>
  <c r="J2399" i="2" a="1"/>
  <c r="J2399" i="2" s="1"/>
  <c r="V2398" i="2"/>
  <c r="U2398" i="2"/>
  <c r="T2398" i="2"/>
  <c r="S2398" i="2"/>
  <c r="R2398" i="2" a="1"/>
  <c r="R2398" i="2" s="1"/>
  <c r="Q2398" i="2" a="1"/>
  <c r="Q2398" i="2" s="1"/>
  <c r="P2398" i="2"/>
  <c r="O2398" i="2"/>
  <c r="M2398" i="2"/>
  <c r="K2398" i="2"/>
  <c r="J2398" i="2" a="1"/>
  <c r="J2398" i="2" s="1"/>
  <c r="V2397" i="2"/>
  <c r="U2397" i="2"/>
  <c r="T2397" i="2"/>
  <c r="S2397" i="2"/>
  <c r="R2397" i="2" a="1"/>
  <c r="R2397" i="2" s="1"/>
  <c r="Q2397" i="2" a="1"/>
  <c r="Q2397" i="2" s="1"/>
  <c r="P2397" i="2"/>
  <c r="O2397" i="2"/>
  <c r="M2397" i="2"/>
  <c r="K2397" i="2"/>
  <c r="J2397" i="2" a="1"/>
  <c r="J2397" i="2" s="1"/>
  <c r="V2396" i="2"/>
  <c r="U2396" i="2"/>
  <c r="T2396" i="2"/>
  <c r="S2396" i="2"/>
  <c r="R2396" i="2" a="1"/>
  <c r="R2396" i="2" s="1"/>
  <c r="Q2396" i="2" a="1"/>
  <c r="Q2396" i="2" s="1"/>
  <c r="P2396" i="2"/>
  <c r="O2396" i="2"/>
  <c r="M2396" i="2"/>
  <c r="K2396" i="2"/>
  <c r="J2396" i="2" a="1"/>
  <c r="J2396" i="2" s="1"/>
  <c r="V2395" i="2"/>
  <c r="U2395" i="2"/>
  <c r="T2395" i="2"/>
  <c r="S2395" i="2"/>
  <c r="R2395" i="2" a="1"/>
  <c r="R2395" i="2" s="1"/>
  <c r="Q2395" i="2" a="1"/>
  <c r="Q2395" i="2" s="1"/>
  <c r="P2395" i="2"/>
  <c r="O2395" i="2"/>
  <c r="M2395" i="2"/>
  <c r="K2395" i="2"/>
  <c r="J2395" i="2" a="1"/>
  <c r="J2395" i="2" s="1"/>
  <c r="V2394" i="2"/>
  <c r="U2394" i="2"/>
  <c r="T2394" i="2"/>
  <c r="S2394" i="2"/>
  <c r="R2394" i="2" a="1"/>
  <c r="R2394" i="2" s="1"/>
  <c r="Q2394" i="2" a="1"/>
  <c r="Q2394" i="2" s="1"/>
  <c r="P2394" i="2"/>
  <c r="O2394" i="2"/>
  <c r="M2394" i="2"/>
  <c r="K2394" i="2"/>
  <c r="J2394" i="2" a="1"/>
  <c r="J2394" i="2" s="1"/>
  <c r="V2393" i="2"/>
  <c r="U2393" i="2"/>
  <c r="T2393" i="2"/>
  <c r="S2393" i="2"/>
  <c r="R2393" i="2" a="1"/>
  <c r="R2393" i="2" s="1"/>
  <c r="Q2393" i="2" a="1"/>
  <c r="Q2393" i="2" s="1"/>
  <c r="P2393" i="2"/>
  <c r="O2393" i="2"/>
  <c r="M2393" i="2"/>
  <c r="K2393" i="2"/>
  <c r="J2393" i="2" a="1"/>
  <c r="J2393" i="2" s="1"/>
  <c r="V2392" i="2"/>
  <c r="U2392" i="2"/>
  <c r="T2392" i="2"/>
  <c r="S2392" i="2"/>
  <c r="R2392" i="2" a="1"/>
  <c r="R2392" i="2" s="1"/>
  <c r="Q2392" i="2" a="1"/>
  <c r="Q2392" i="2" s="1"/>
  <c r="P2392" i="2"/>
  <c r="O2392" i="2"/>
  <c r="M2392" i="2"/>
  <c r="K2392" i="2"/>
  <c r="J2392" i="2" a="1"/>
  <c r="J2392" i="2" s="1"/>
  <c r="V2391" i="2"/>
  <c r="U2391" i="2"/>
  <c r="T2391" i="2"/>
  <c r="S2391" i="2"/>
  <c r="R2391" i="2" a="1"/>
  <c r="R2391" i="2" s="1"/>
  <c r="Q2391" i="2" a="1"/>
  <c r="Q2391" i="2" s="1"/>
  <c r="P2391" i="2"/>
  <c r="O2391" i="2"/>
  <c r="M2391" i="2"/>
  <c r="K2391" i="2"/>
  <c r="J2391" i="2" a="1"/>
  <c r="J2391" i="2" s="1"/>
  <c r="V2390" i="2"/>
  <c r="U2390" i="2"/>
  <c r="T2390" i="2"/>
  <c r="S2390" i="2"/>
  <c r="R2390" i="2" a="1"/>
  <c r="R2390" i="2" s="1"/>
  <c r="Q2390" i="2" a="1"/>
  <c r="Q2390" i="2" s="1"/>
  <c r="P2390" i="2"/>
  <c r="O2390" i="2"/>
  <c r="M2390" i="2"/>
  <c r="K2390" i="2"/>
  <c r="J2390" i="2" a="1"/>
  <c r="J2390" i="2" s="1"/>
  <c r="V2389" i="2"/>
  <c r="U2389" i="2"/>
  <c r="T2389" i="2"/>
  <c r="S2389" i="2"/>
  <c r="R2389" i="2" a="1"/>
  <c r="R2389" i="2" s="1"/>
  <c r="Q2389" i="2" a="1"/>
  <c r="Q2389" i="2" s="1"/>
  <c r="P2389" i="2"/>
  <c r="O2389" i="2"/>
  <c r="M2389" i="2"/>
  <c r="K2389" i="2"/>
  <c r="J2389" i="2" a="1"/>
  <c r="J2389" i="2" s="1"/>
  <c r="V2388" i="2"/>
  <c r="U2388" i="2"/>
  <c r="T2388" i="2"/>
  <c r="S2388" i="2"/>
  <c r="R2388" i="2" a="1"/>
  <c r="R2388" i="2" s="1"/>
  <c r="Q2388" i="2" a="1"/>
  <c r="Q2388" i="2" s="1"/>
  <c r="P2388" i="2"/>
  <c r="O2388" i="2"/>
  <c r="M2388" i="2"/>
  <c r="K2388" i="2"/>
  <c r="J2388" i="2" a="1"/>
  <c r="J2388" i="2" s="1"/>
  <c r="V2387" i="2"/>
  <c r="U2387" i="2"/>
  <c r="T2387" i="2"/>
  <c r="S2387" i="2"/>
  <c r="R2387" i="2" a="1"/>
  <c r="R2387" i="2" s="1"/>
  <c r="Q2387" i="2" a="1"/>
  <c r="Q2387" i="2" s="1"/>
  <c r="P2387" i="2"/>
  <c r="O2387" i="2"/>
  <c r="M2387" i="2"/>
  <c r="K2387" i="2"/>
  <c r="J2387" i="2" a="1"/>
  <c r="J2387" i="2" s="1"/>
  <c r="V2386" i="2"/>
  <c r="U2386" i="2"/>
  <c r="T2386" i="2"/>
  <c r="S2386" i="2"/>
  <c r="R2386" i="2" a="1"/>
  <c r="R2386" i="2" s="1"/>
  <c r="Q2386" i="2" a="1"/>
  <c r="Q2386" i="2" s="1"/>
  <c r="P2386" i="2"/>
  <c r="O2386" i="2"/>
  <c r="M2386" i="2"/>
  <c r="K2386" i="2"/>
  <c r="J2386" i="2" a="1"/>
  <c r="J2386" i="2" s="1"/>
  <c r="V2385" i="2"/>
  <c r="U2385" i="2"/>
  <c r="T2385" i="2"/>
  <c r="S2385" i="2"/>
  <c r="R2385" i="2" a="1"/>
  <c r="R2385" i="2" s="1"/>
  <c r="Q2385" i="2" a="1"/>
  <c r="Q2385" i="2" s="1"/>
  <c r="P2385" i="2"/>
  <c r="O2385" i="2"/>
  <c r="M2385" i="2"/>
  <c r="K2385" i="2"/>
  <c r="J2385" i="2" a="1"/>
  <c r="J2385" i="2" s="1"/>
  <c r="V2384" i="2"/>
  <c r="U2384" i="2"/>
  <c r="T2384" i="2"/>
  <c r="S2384" i="2"/>
  <c r="R2384" i="2" a="1"/>
  <c r="R2384" i="2" s="1"/>
  <c r="Q2384" i="2" a="1"/>
  <c r="Q2384" i="2" s="1"/>
  <c r="P2384" i="2"/>
  <c r="O2384" i="2"/>
  <c r="M2384" i="2"/>
  <c r="K2384" i="2"/>
  <c r="J2384" i="2" a="1"/>
  <c r="J2384" i="2" s="1"/>
  <c r="V2383" i="2"/>
  <c r="U2383" i="2"/>
  <c r="T2383" i="2"/>
  <c r="S2383" i="2"/>
  <c r="R2383" i="2" a="1"/>
  <c r="R2383" i="2" s="1"/>
  <c r="Q2383" i="2" a="1"/>
  <c r="Q2383" i="2" s="1"/>
  <c r="P2383" i="2"/>
  <c r="O2383" i="2"/>
  <c r="M2383" i="2"/>
  <c r="K2383" i="2"/>
  <c r="J2383" i="2" a="1"/>
  <c r="J2383" i="2" s="1"/>
  <c r="V2382" i="2"/>
  <c r="U2382" i="2"/>
  <c r="T2382" i="2"/>
  <c r="S2382" i="2"/>
  <c r="R2382" i="2" a="1"/>
  <c r="R2382" i="2" s="1"/>
  <c r="Q2382" i="2" a="1"/>
  <c r="Q2382" i="2" s="1"/>
  <c r="P2382" i="2"/>
  <c r="O2382" i="2"/>
  <c r="M2382" i="2"/>
  <c r="K2382" i="2"/>
  <c r="J2382" i="2" a="1"/>
  <c r="J2382" i="2" s="1"/>
  <c r="V2381" i="2"/>
  <c r="U2381" i="2"/>
  <c r="T2381" i="2"/>
  <c r="S2381" i="2"/>
  <c r="R2381" i="2" a="1"/>
  <c r="R2381" i="2" s="1"/>
  <c r="Q2381" i="2" a="1"/>
  <c r="Q2381" i="2" s="1"/>
  <c r="P2381" i="2"/>
  <c r="O2381" i="2"/>
  <c r="M2381" i="2"/>
  <c r="K2381" i="2"/>
  <c r="J2381" i="2" a="1"/>
  <c r="J2381" i="2" s="1"/>
  <c r="V2380" i="2"/>
  <c r="U2380" i="2"/>
  <c r="T2380" i="2"/>
  <c r="S2380" i="2"/>
  <c r="R2380" i="2" a="1"/>
  <c r="R2380" i="2" s="1"/>
  <c r="Q2380" i="2" a="1"/>
  <c r="Q2380" i="2" s="1"/>
  <c r="P2380" i="2"/>
  <c r="O2380" i="2"/>
  <c r="M2380" i="2"/>
  <c r="K2380" i="2"/>
  <c r="J2380" i="2" a="1"/>
  <c r="J2380" i="2" s="1"/>
  <c r="V2379" i="2"/>
  <c r="U2379" i="2"/>
  <c r="T2379" i="2"/>
  <c r="S2379" i="2"/>
  <c r="R2379" i="2" a="1"/>
  <c r="R2379" i="2" s="1"/>
  <c r="Q2379" i="2"/>
  <c r="Q2379" i="2" a="1"/>
  <c r="P2379" i="2"/>
  <c r="O2379" i="2"/>
  <c r="M2379" i="2"/>
  <c r="K2379" i="2"/>
  <c r="J2379" i="2" a="1"/>
  <c r="J2379" i="2" s="1"/>
  <c r="V2378" i="2"/>
  <c r="U2378" i="2"/>
  <c r="T2378" i="2"/>
  <c r="S2378" i="2"/>
  <c r="R2378" i="2" a="1"/>
  <c r="R2378" i="2" s="1"/>
  <c r="Q2378" i="2" a="1"/>
  <c r="Q2378" i="2" s="1"/>
  <c r="P2378" i="2"/>
  <c r="O2378" i="2"/>
  <c r="M2378" i="2"/>
  <c r="K2378" i="2"/>
  <c r="J2378" i="2" a="1"/>
  <c r="J2378" i="2" s="1"/>
  <c r="V2377" i="2"/>
  <c r="U2377" i="2"/>
  <c r="T2377" i="2"/>
  <c r="S2377" i="2"/>
  <c r="R2377" i="2" a="1"/>
  <c r="R2377" i="2" s="1"/>
  <c r="Q2377" i="2" a="1"/>
  <c r="Q2377" i="2" s="1"/>
  <c r="P2377" i="2"/>
  <c r="O2377" i="2"/>
  <c r="M2377" i="2"/>
  <c r="K2377" i="2"/>
  <c r="J2377" i="2" a="1"/>
  <c r="J2377" i="2" s="1"/>
  <c r="V2376" i="2"/>
  <c r="U2376" i="2"/>
  <c r="T2376" i="2"/>
  <c r="S2376" i="2"/>
  <c r="R2376" i="2" a="1"/>
  <c r="R2376" i="2" s="1"/>
  <c r="Q2376" i="2" a="1"/>
  <c r="Q2376" i="2" s="1"/>
  <c r="P2376" i="2"/>
  <c r="O2376" i="2"/>
  <c r="M2376" i="2"/>
  <c r="K2376" i="2"/>
  <c r="J2376" i="2" a="1"/>
  <c r="J2376" i="2" s="1"/>
  <c r="V2375" i="2"/>
  <c r="U2375" i="2"/>
  <c r="T2375" i="2"/>
  <c r="S2375" i="2"/>
  <c r="R2375" i="2" a="1"/>
  <c r="R2375" i="2" s="1"/>
  <c r="Q2375" i="2" a="1"/>
  <c r="Q2375" i="2" s="1"/>
  <c r="P2375" i="2"/>
  <c r="O2375" i="2"/>
  <c r="M2375" i="2"/>
  <c r="K2375" i="2"/>
  <c r="J2375" i="2" a="1"/>
  <c r="J2375" i="2" s="1"/>
  <c r="V2374" i="2"/>
  <c r="U2374" i="2"/>
  <c r="T2374" i="2"/>
  <c r="S2374" i="2"/>
  <c r="R2374" i="2" a="1"/>
  <c r="R2374" i="2" s="1"/>
  <c r="Q2374" i="2" a="1"/>
  <c r="Q2374" i="2" s="1"/>
  <c r="P2374" i="2"/>
  <c r="O2374" i="2"/>
  <c r="M2374" i="2"/>
  <c r="K2374" i="2"/>
  <c r="J2374" i="2" a="1"/>
  <c r="J2374" i="2" s="1"/>
  <c r="V2373" i="2"/>
  <c r="U2373" i="2"/>
  <c r="T2373" i="2"/>
  <c r="S2373" i="2"/>
  <c r="R2373" i="2" a="1"/>
  <c r="R2373" i="2" s="1"/>
  <c r="Q2373" i="2" a="1"/>
  <c r="Q2373" i="2" s="1"/>
  <c r="P2373" i="2"/>
  <c r="O2373" i="2"/>
  <c r="M2373" i="2"/>
  <c r="K2373" i="2"/>
  <c r="J2373" i="2" a="1"/>
  <c r="J2373" i="2" s="1"/>
  <c r="V2372" i="2"/>
  <c r="U2372" i="2"/>
  <c r="T2372" i="2"/>
  <c r="S2372" i="2"/>
  <c r="R2372" i="2" a="1"/>
  <c r="R2372" i="2" s="1"/>
  <c r="Q2372" i="2" a="1"/>
  <c r="Q2372" i="2" s="1"/>
  <c r="P2372" i="2"/>
  <c r="O2372" i="2"/>
  <c r="M2372" i="2"/>
  <c r="K2372" i="2"/>
  <c r="J2372" i="2" a="1"/>
  <c r="J2372" i="2" s="1"/>
  <c r="V2371" i="2"/>
  <c r="U2371" i="2"/>
  <c r="T2371" i="2"/>
  <c r="S2371" i="2"/>
  <c r="R2371" i="2" a="1"/>
  <c r="R2371" i="2" s="1"/>
  <c r="Q2371" i="2" a="1"/>
  <c r="Q2371" i="2" s="1"/>
  <c r="P2371" i="2"/>
  <c r="O2371" i="2"/>
  <c r="M2371" i="2"/>
  <c r="K2371" i="2"/>
  <c r="J2371" i="2" a="1"/>
  <c r="J2371" i="2" s="1"/>
  <c r="V2370" i="2"/>
  <c r="U2370" i="2"/>
  <c r="T2370" i="2"/>
  <c r="S2370" i="2"/>
  <c r="R2370" i="2"/>
  <c r="R2370" i="2" a="1"/>
  <c r="Q2370" i="2" a="1"/>
  <c r="Q2370" i="2" s="1"/>
  <c r="P2370" i="2"/>
  <c r="O2370" i="2"/>
  <c r="M2370" i="2"/>
  <c r="K2370" i="2"/>
  <c r="J2370" i="2" a="1"/>
  <c r="J2370" i="2" s="1"/>
  <c r="V2369" i="2"/>
  <c r="U2369" i="2"/>
  <c r="T2369" i="2"/>
  <c r="S2369" i="2"/>
  <c r="R2369" i="2" a="1"/>
  <c r="R2369" i="2" s="1"/>
  <c r="Q2369" i="2" a="1"/>
  <c r="Q2369" i="2" s="1"/>
  <c r="P2369" i="2"/>
  <c r="O2369" i="2"/>
  <c r="M2369" i="2"/>
  <c r="K2369" i="2"/>
  <c r="J2369" i="2" a="1"/>
  <c r="J2369" i="2" s="1"/>
  <c r="V2368" i="2"/>
  <c r="U2368" i="2"/>
  <c r="T2368" i="2"/>
  <c r="S2368" i="2"/>
  <c r="R2368" i="2" a="1"/>
  <c r="R2368" i="2" s="1"/>
  <c r="Q2368" i="2" a="1"/>
  <c r="Q2368" i="2" s="1"/>
  <c r="P2368" i="2"/>
  <c r="O2368" i="2"/>
  <c r="M2368" i="2"/>
  <c r="K2368" i="2"/>
  <c r="J2368" i="2" a="1"/>
  <c r="J2368" i="2" s="1"/>
  <c r="V2367" i="2"/>
  <c r="U2367" i="2"/>
  <c r="T2367" i="2"/>
  <c r="S2367" i="2"/>
  <c r="R2367" i="2" a="1"/>
  <c r="R2367" i="2" s="1"/>
  <c r="Q2367" i="2" a="1"/>
  <c r="Q2367" i="2" s="1"/>
  <c r="P2367" i="2"/>
  <c r="O2367" i="2"/>
  <c r="M2367" i="2"/>
  <c r="K2367" i="2"/>
  <c r="J2367" i="2" a="1"/>
  <c r="J2367" i="2" s="1"/>
  <c r="V2366" i="2"/>
  <c r="U2366" i="2"/>
  <c r="T2366" i="2"/>
  <c r="S2366" i="2"/>
  <c r="R2366" i="2" a="1"/>
  <c r="R2366" i="2" s="1"/>
  <c r="Q2366" i="2" a="1"/>
  <c r="Q2366" i="2" s="1"/>
  <c r="P2366" i="2"/>
  <c r="O2366" i="2"/>
  <c r="M2366" i="2"/>
  <c r="K2366" i="2"/>
  <c r="J2366" i="2" a="1"/>
  <c r="J2366" i="2" s="1"/>
  <c r="V2365" i="2"/>
  <c r="U2365" i="2"/>
  <c r="T2365" i="2"/>
  <c r="S2365" i="2"/>
  <c r="R2365" i="2" a="1"/>
  <c r="R2365" i="2" s="1"/>
  <c r="Q2365" i="2" a="1"/>
  <c r="Q2365" i="2" s="1"/>
  <c r="P2365" i="2"/>
  <c r="O2365" i="2"/>
  <c r="M2365" i="2"/>
  <c r="K2365" i="2"/>
  <c r="J2365" i="2" a="1"/>
  <c r="J2365" i="2" s="1"/>
  <c r="V2364" i="2"/>
  <c r="U2364" i="2"/>
  <c r="T2364" i="2"/>
  <c r="S2364" i="2"/>
  <c r="R2364" i="2" a="1"/>
  <c r="R2364" i="2" s="1"/>
  <c r="Q2364" i="2" a="1"/>
  <c r="Q2364" i="2" s="1"/>
  <c r="P2364" i="2"/>
  <c r="O2364" i="2"/>
  <c r="M2364" i="2"/>
  <c r="K2364" i="2"/>
  <c r="J2364" i="2" a="1"/>
  <c r="J2364" i="2" s="1"/>
  <c r="V2363" i="2"/>
  <c r="U2363" i="2"/>
  <c r="T2363" i="2"/>
  <c r="S2363" i="2"/>
  <c r="R2363" i="2" a="1"/>
  <c r="R2363" i="2" s="1"/>
  <c r="Q2363" i="2" a="1"/>
  <c r="Q2363" i="2" s="1"/>
  <c r="P2363" i="2"/>
  <c r="O2363" i="2"/>
  <c r="M2363" i="2"/>
  <c r="K2363" i="2"/>
  <c r="J2363" i="2" a="1"/>
  <c r="J2363" i="2" s="1"/>
  <c r="V2362" i="2"/>
  <c r="U2362" i="2"/>
  <c r="T2362" i="2"/>
  <c r="S2362" i="2"/>
  <c r="R2362" i="2" a="1"/>
  <c r="R2362" i="2" s="1"/>
  <c r="Q2362" i="2" a="1"/>
  <c r="Q2362" i="2" s="1"/>
  <c r="P2362" i="2"/>
  <c r="O2362" i="2"/>
  <c r="M2362" i="2"/>
  <c r="K2362" i="2"/>
  <c r="J2362" i="2" a="1"/>
  <c r="J2362" i="2" s="1"/>
  <c r="V2361" i="2"/>
  <c r="U2361" i="2"/>
  <c r="T2361" i="2"/>
  <c r="S2361" i="2"/>
  <c r="R2361" i="2" a="1"/>
  <c r="R2361" i="2" s="1"/>
  <c r="Q2361" i="2" a="1"/>
  <c r="Q2361" i="2" s="1"/>
  <c r="P2361" i="2"/>
  <c r="O2361" i="2"/>
  <c r="M2361" i="2"/>
  <c r="K2361" i="2"/>
  <c r="J2361" i="2" a="1"/>
  <c r="J2361" i="2" s="1"/>
  <c r="V2360" i="2"/>
  <c r="U2360" i="2"/>
  <c r="T2360" i="2"/>
  <c r="S2360" i="2"/>
  <c r="R2360" i="2" a="1"/>
  <c r="R2360" i="2" s="1"/>
  <c r="Q2360" i="2" a="1"/>
  <c r="Q2360" i="2" s="1"/>
  <c r="P2360" i="2"/>
  <c r="O2360" i="2"/>
  <c r="M2360" i="2"/>
  <c r="K2360" i="2"/>
  <c r="J2360" i="2" a="1"/>
  <c r="J2360" i="2" s="1"/>
  <c r="V2359" i="2"/>
  <c r="U2359" i="2"/>
  <c r="T2359" i="2"/>
  <c r="S2359" i="2"/>
  <c r="R2359" i="2" a="1"/>
  <c r="R2359" i="2" s="1"/>
  <c r="Q2359" i="2" a="1"/>
  <c r="Q2359" i="2" s="1"/>
  <c r="P2359" i="2"/>
  <c r="O2359" i="2"/>
  <c r="M2359" i="2"/>
  <c r="K2359" i="2"/>
  <c r="J2359" i="2" a="1"/>
  <c r="J2359" i="2" s="1"/>
  <c r="V2358" i="2"/>
  <c r="U2358" i="2"/>
  <c r="T2358" i="2"/>
  <c r="S2358" i="2"/>
  <c r="R2358" i="2" a="1"/>
  <c r="R2358" i="2" s="1"/>
  <c r="Q2358" i="2" a="1"/>
  <c r="Q2358" i="2" s="1"/>
  <c r="P2358" i="2"/>
  <c r="O2358" i="2"/>
  <c r="M2358" i="2"/>
  <c r="K2358" i="2"/>
  <c r="J2358" i="2" a="1"/>
  <c r="J2358" i="2" s="1"/>
  <c r="V2357" i="2"/>
  <c r="U2357" i="2"/>
  <c r="T2357" i="2"/>
  <c r="S2357" i="2"/>
  <c r="R2357" i="2" a="1"/>
  <c r="R2357" i="2" s="1"/>
  <c r="Q2357" i="2" a="1"/>
  <c r="Q2357" i="2" s="1"/>
  <c r="P2357" i="2"/>
  <c r="O2357" i="2"/>
  <c r="M2357" i="2"/>
  <c r="K2357" i="2"/>
  <c r="J2357" i="2" a="1"/>
  <c r="J2357" i="2" s="1"/>
  <c r="V2356" i="2"/>
  <c r="U2356" i="2"/>
  <c r="T2356" i="2"/>
  <c r="S2356" i="2"/>
  <c r="R2356" i="2" a="1"/>
  <c r="R2356" i="2" s="1"/>
  <c r="Q2356" i="2" a="1"/>
  <c r="Q2356" i="2" s="1"/>
  <c r="P2356" i="2"/>
  <c r="O2356" i="2"/>
  <c r="M2356" i="2"/>
  <c r="K2356" i="2"/>
  <c r="J2356" i="2" a="1"/>
  <c r="J2356" i="2" s="1"/>
  <c r="V2355" i="2"/>
  <c r="U2355" i="2"/>
  <c r="T2355" i="2"/>
  <c r="S2355" i="2"/>
  <c r="R2355" i="2" a="1"/>
  <c r="R2355" i="2" s="1"/>
  <c r="Q2355" i="2" a="1"/>
  <c r="Q2355" i="2" s="1"/>
  <c r="P2355" i="2"/>
  <c r="O2355" i="2"/>
  <c r="M2355" i="2"/>
  <c r="K2355" i="2"/>
  <c r="J2355" i="2" a="1"/>
  <c r="J2355" i="2" s="1"/>
  <c r="V2354" i="2"/>
  <c r="U2354" i="2"/>
  <c r="T2354" i="2"/>
  <c r="S2354" i="2"/>
  <c r="R2354" i="2" a="1"/>
  <c r="R2354" i="2" s="1"/>
  <c r="Q2354" i="2" a="1"/>
  <c r="Q2354" i="2" s="1"/>
  <c r="P2354" i="2"/>
  <c r="O2354" i="2"/>
  <c r="M2354" i="2"/>
  <c r="K2354" i="2"/>
  <c r="J2354" i="2" a="1"/>
  <c r="J2354" i="2" s="1"/>
  <c r="V2353" i="2"/>
  <c r="U2353" i="2"/>
  <c r="T2353" i="2"/>
  <c r="S2353" i="2"/>
  <c r="R2353" i="2" a="1"/>
  <c r="R2353" i="2" s="1"/>
  <c r="Q2353" i="2" a="1"/>
  <c r="Q2353" i="2" s="1"/>
  <c r="P2353" i="2"/>
  <c r="O2353" i="2"/>
  <c r="M2353" i="2"/>
  <c r="K2353" i="2"/>
  <c r="J2353" i="2" a="1"/>
  <c r="J2353" i="2" s="1"/>
  <c r="V2352" i="2"/>
  <c r="U2352" i="2"/>
  <c r="T2352" i="2"/>
  <c r="S2352" i="2"/>
  <c r="R2352" i="2" a="1"/>
  <c r="R2352" i="2" s="1"/>
  <c r="Q2352" i="2" a="1"/>
  <c r="Q2352" i="2" s="1"/>
  <c r="P2352" i="2"/>
  <c r="O2352" i="2"/>
  <c r="M2352" i="2"/>
  <c r="K2352" i="2"/>
  <c r="J2352" i="2" a="1"/>
  <c r="J2352" i="2" s="1"/>
  <c r="V2351" i="2"/>
  <c r="U2351" i="2"/>
  <c r="T2351" i="2"/>
  <c r="S2351" i="2"/>
  <c r="R2351" i="2" a="1"/>
  <c r="R2351" i="2" s="1"/>
  <c r="Q2351" i="2" a="1"/>
  <c r="Q2351" i="2" s="1"/>
  <c r="P2351" i="2"/>
  <c r="O2351" i="2"/>
  <c r="M2351" i="2"/>
  <c r="K2351" i="2"/>
  <c r="J2351" i="2" a="1"/>
  <c r="J2351" i="2" s="1"/>
  <c r="V2350" i="2"/>
  <c r="U2350" i="2"/>
  <c r="T2350" i="2"/>
  <c r="S2350" i="2"/>
  <c r="R2350" i="2" a="1"/>
  <c r="R2350" i="2" s="1"/>
  <c r="Q2350" i="2" a="1"/>
  <c r="Q2350" i="2" s="1"/>
  <c r="P2350" i="2"/>
  <c r="O2350" i="2"/>
  <c r="M2350" i="2"/>
  <c r="K2350" i="2"/>
  <c r="J2350" i="2" a="1"/>
  <c r="J2350" i="2" s="1"/>
  <c r="V2349" i="2"/>
  <c r="U2349" i="2"/>
  <c r="T2349" i="2"/>
  <c r="S2349" i="2"/>
  <c r="R2349" i="2" a="1"/>
  <c r="R2349" i="2" s="1"/>
  <c r="Q2349" i="2" a="1"/>
  <c r="Q2349" i="2" s="1"/>
  <c r="P2349" i="2"/>
  <c r="O2349" i="2"/>
  <c r="M2349" i="2"/>
  <c r="K2349" i="2"/>
  <c r="J2349" i="2" a="1"/>
  <c r="J2349" i="2" s="1"/>
  <c r="V2348" i="2"/>
  <c r="U2348" i="2"/>
  <c r="T2348" i="2"/>
  <c r="S2348" i="2"/>
  <c r="R2348" i="2" a="1"/>
  <c r="R2348" i="2" s="1"/>
  <c r="Q2348" i="2" a="1"/>
  <c r="Q2348" i="2" s="1"/>
  <c r="P2348" i="2"/>
  <c r="O2348" i="2"/>
  <c r="M2348" i="2"/>
  <c r="K2348" i="2"/>
  <c r="J2348" i="2" a="1"/>
  <c r="J2348" i="2" s="1"/>
  <c r="V2347" i="2"/>
  <c r="U2347" i="2"/>
  <c r="T2347" i="2"/>
  <c r="S2347" i="2"/>
  <c r="R2347" i="2" a="1"/>
  <c r="R2347" i="2" s="1"/>
  <c r="Q2347" i="2" a="1"/>
  <c r="Q2347" i="2" s="1"/>
  <c r="P2347" i="2"/>
  <c r="O2347" i="2"/>
  <c r="M2347" i="2"/>
  <c r="K2347" i="2"/>
  <c r="J2347" i="2" a="1"/>
  <c r="J2347" i="2" s="1"/>
  <c r="V2346" i="2"/>
  <c r="U2346" i="2"/>
  <c r="T2346" i="2"/>
  <c r="S2346" i="2"/>
  <c r="R2346" i="2" a="1"/>
  <c r="R2346" i="2" s="1"/>
  <c r="Q2346" i="2" a="1"/>
  <c r="Q2346" i="2" s="1"/>
  <c r="P2346" i="2"/>
  <c r="O2346" i="2"/>
  <c r="M2346" i="2"/>
  <c r="K2346" i="2"/>
  <c r="J2346" i="2" a="1"/>
  <c r="J2346" i="2" s="1"/>
  <c r="V2345" i="2"/>
  <c r="U2345" i="2"/>
  <c r="T2345" i="2"/>
  <c r="S2345" i="2"/>
  <c r="R2345" i="2" a="1"/>
  <c r="R2345" i="2" s="1"/>
  <c r="Q2345" i="2" a="1"/>
  <c r="Q2345" i="2" s="1"/>
  <c r="P2345" i="2"/>
  <c r="O2345" i="2"/>
  <c r="M2345" i="2"/>
  <c r="K2345" i="2"/>
  <c r="J2345" i="2" a="1"/>
  <c r="J2345" i="2" s="1"/>
  <c r="V2344" i="2"/>
  <c r="U2344" i="2"/>
  <c r="T2344" i="2"/>
  <c r="S2344" i="2"/>
  <c r="R2344" i="2" a="1"/>
  <c r="R2344" i="2" s="1"/>
  <c r="Q2344" i="2" a="1"/>
  <c r="Q2344" i="2" s="1"/>
  <c r="P2344" i="2"/>
  <c r="O2344" i="2"/>
  <c r="M2344" i="2"/>
  <c r="K2344" i="2"/>
  <c r="J2344" i="2" a="1"/>
  <c r="J2344" i="2" s="1"/>
  <c r="V2343" i="2"/>
  <c r="U2343" i="2"/>
  <c r="T2343" i="2"/>
  <c r="S2343" i="2"/>
  <c r="R2343" i="2" a="1"/>
  <c r="R2343" i="2" s="1"/>
  <c r="Q2343" i="2" a="1"/>
  <c r="Q2343" i="2" s="1"/>
  <c r="P2343" i="2"/>
  <c r="O2343" i="2"/>
  <c r="M2343" i="2"/>
  <c r="K2343" i="2"/>
  <c r="J2343" i="2" a="1"/>
  <c r="J2343" i="2" s="1"/>
  <c r="V2342" i="2"/>
  <c r="U2342" i="2"/>
  <c r="T2342" i="2"/>
  <c r="S2342" i="2"/>
  <c r="R2342" i="2" a="1"/>
  <c r="R2342" i="2" s="1"/>
  <c r="Q2342" i="2" a="1"/>
  <c r="Q2342" i="2" s="1"/>
  <c r="P2342" i="2"/>
  <c r="O2342" i="2"/>
  <c r="M2342" i="2"/>
  <c r="K2342" i="2"/>
  <c r="J2342" i="2" a="1"/>
  <c r="J2342" i="2" s="1"/>
  <c r="V2341" i="2"/>
  <c r="U2341" i="2"/>
  <c r="T2341" i="2"/>
  <c r="S2341" i="2"/>
  <c r="R2341" i="2" a="1"/>
  <c r="R2341" i="2" s="1"/>
  <c r="Q2341" i="2" a="1"/>
  <c r="Q2341" i="2" s="1"/>
  <c r="P2341" i="2"/>
  <c r="O2341" i="2"/>
  <c r="M2341" i="2"/>
  <c r="K2341" i="2"/>
  <c r="J2341" i="2" a="1"/>
  <c r="J2341" i="2" s="1"/>
  <c r="V2340" i="2"/>
  <c r="U2340" i="2"/>
  <c r="T2340" i="2"/>
  <c r="S2340" i="2"/>
  <c r="R2340" i="2"/>
  <c r="R2340" i="2" a="1"/>
  <c r="Q2340" i="2" a="1"/>
  <c r="Q2340" i="2" s="1"/>
  <c r="P2340" i="2"/>
  <c r="O2340" i="2"/>
  <c r="M2340" i="2"/>
  <c r="K2340" i="2"/>
  <c r="J2340" i="2" a="1"/>
  <c r="J2340" i="2" s="1"/>
  <c r="V2339" i="2"/>
  <c r="U2339" i="2"/>
  <c r="T2339" i="2"/>
  <c r="S2339" i="2"/>
  <c r="R2339" i="2" a="1"/>
  <c r="R2339" i="2" s="1"/>
  <c r="Q2339" i="2" a="1"/>
  <c r="Q2339" i="2" s="1"/>
  <c r="P2339" i="2"/>
  <c r="O2339" i="2"/>
  <c r="M2339" i="2"/>
  <c r="K2339" i="2"/>
  <c r="J2339" i="2" a="1"/>
  <c r="J2339" i="2" s="1"/>
  <c r="V2338" i="2"/>
  <c r="U2338" i="2"/>
  <c r="T2338" i="2"/>
  <c r="S2338" i="2"/>
  <c r="R2338" i="2" a="1"/>
  <c r="R2338" i="2" s="1"/>
  <c r="Q2338" i="2" a="1"/>
  <c r="Q2338" i="2" s="1"/>
  <c r="P2338" i="2"/>
  <c r="O2338" i="2"/>
  <c r="M2338" i="2"/>
  <c r="K2338" i="2"/>
  <c r="J2338" i="2" a="1"/>
  <c r="J2338" i="2" s="1"/>
  <c r="V2337" i="2"/>
  <c r="U2337" i="2"/>
  <c r="T2337" i="2"/>
  <c r="S2337" i="2"/>
  <c r="R2337" i="2" a="1"/>
  <c r="R2337" i="2" s="1"/>
  <c r="Q2337" i="2" a="1"/>
  <c r="Q2337" i="2" s="1"/>
  <c r="P2337" i="2"/>
  <c r="O2337" i="2"/>
  <c r="M2337" i="2"/>
  <c r="K2337" i="2"/>
  <c r="J2337" i="2" a="1"/>
  <c r="J2337" i="2" s="1"/>
  <c r="V2336" i="2"/>
  <c r="U2336" i="2"/>
  <c r="T2336" i="2"/>
  <c r="S2336" i="2"/>
  <c r="R2336" i="2" a="1"/>
  <c r="R2336" i="2" s="1"/>
  <c r="Q2336" i="2" a="1"/>
  <c r="Q2336" i="2" s="1"/>
  <c r="P2336" i="2"/>
  <c r="O2336" i="2"/>
  <c r="M2336" i="2"/>
  <c r="K2336" i="2"/>
  <c r="J2336" i="2" a="1"/>
  <c r="J2336" i="2" s="1"/>
  <c r="V2335" i="2"/>
  <c r="U2335" i="2"/>
  <c r="T2335" i="2"/>
  <c r="S2335" i="2"/>
  <c r="R2335" i="2" a="1"/>
  <c r="R2335" i="2" s="1"/>
  <c r="Q2335" i="2" a="1"/>
  <c r="Q2335" i="2" s="1"/>
  <c r="P2335" i="2"/>
  <c r="O2335" i="2"/>
  <c r="M2335" i="2"/>
  <c r="K2335" i="2"/>
  <c r="J2335" i="2" a="1"/>
  <c r="J2335" i="2" s="1"/>
  <c r="V2334" i="2"/>
  <c r="U2334" i="2"/>
  <c r="T2334" i="2"/>
  <c r="S2334" i="2"/>
  <c r="R2334" i="2" a="1"/>
  <c r="R2334" i="2" s="1"/>
  <c r="Q2334" i="2" a="1"/>
  <c r="Q2334" i="2" s="1"/>
  <c r="P2334" i="2"/>
  <c r="O2334" i="2"/>
  <c r="M2334" i="2"/>
  <c r="K2334" i="2"/>
  <c r="J2334" i="2" a="1"/>
  <c r="J2334" i="2" s="1"/>
  <c r="V2333" i="2"/>
  <c r="U2333" i="2"/>
  <c r="T2333" i="2"/>
  <c r="S2333" i="2"/>
  <c r="R2333" i="2" a="1"/>
  <c r="R2333" i="2" s="1"/>
  <c r="Q2333" i="2" a="1"/>
  <c r="Q2333" i="2" s="1"/>
  <c r="P2333" i="2"/>
  <c r="O2333" i="2"/>
  <c r="M2333" i="2"/>
  <c r="K2333" i="2"/>
  <c r="J2333" i="2"/>
  <c r="J2333" i="2" a="1"/>
  <c r="V2332" i="2"/>
  <c r="U2332" i="2"/>
  <c r="T2332" i="2"/>
  <c r="S2332" i="2"/>
  <c r="R2332" i="2" a="1"/>
  <c r="R2332" i="2" s="1"/>
  <c r="Q2332" i="2" a="1"/>
  <c r="Q2332" i="2" s="1"/>
  <c r="P2332" i="2"/>
  <c r="O2332" i="2"/>
  <c r="M2332" i="2"/>
  <c r="K2332" i="2"/>
  <c r="J2332" i="2" a="1"/>
  <c r="J2332" i="2" s="1"/>
  <c r="V2331" i="2"/>
  <c r="U2331" i="2"/>
  <c r="T2331" i="2"/>
  <c r="S2331" i="2"/>
  <c r="R2331" i="2" a="1"/>
  <c r="R2331" i="2" s="1"/>
  <c r="Q2331" i="2" a="1"/>
  <c r="Q2331" i="2" s="1"/>
  <c r="P2331" i="2"/>
  <c r="O2331" i="2"/>
  <c r="M2331" i="2"/>
  <c r="K2331" i="2"/>
  <c r="J2331" i="2" a="1"/>
  <c r="J2331" i="2" s="1"/>
  <c r="V2330" i="2"/>
  <c r="U2330" i="2"/>
  <c r="T2330" i="2"/>
  <c r="S2330" i="2"/>
  <c r="R2330" i="2" a="1"/>
  <c r="R2330" i="2" s="1"/>
  <c r="Q2330" i="2" a="1"/>
  <c r="Q2330" i="2" s="1"/>
  <c r="P2330" i="2"/>
  <c r="O2330" i="2"/>
  <c r="M2330" i="2"/>
  <c r="K2330" i="2"/>
  <c r="J2330" i="2" a="1"/>
  <c r="J2330" i="2" s="1"/>
  <c r="V2329" i="2"/>
  <c r="U2329" i="2"/>
  <c r="T2329" i="2"/>
  <c r="S2329" i="2"/>
  <c r="R2329" i="2" a="1"/>
  <c r="R2329" i="2" s="1"/>
  <c r="Q2329" i="2"/>
  <c r="Q2329" i="2" a="1"/>
  <c r="P2329" i="2"/>
  <c r="O2329" i="2"/>
  <c r="M2329" i="2"/>
  <c r="K2329" i="2"/>
  <c r="J2329" i="2" a="1"/>
  <c r="J2329" i="2" s="1"/>
  <c r="V2328" i="2"/>
  <c r="U2328" i="2"/>
  <c r="T2328" i="2"/>
  <c r="S2328" i="2"/>
  <c r="R2328" i="2" a="1"/>
  <c r="R2328" i="2" s="1"/>
  <c r="Q2328" i="2" a="1"/>
  <c r="Q2328" i="2" s="1"/>
  <c r="P2328" i="2"/>
  <c r="O2328" i="2"/>
  <c r="M2328" i="2"/>
  <c r="K2328" i="2"/>
  <c r="J2328" i="2" a="1"/>
  <c r="J2328" i="2" s="1"/>
  <c r="V2327" i="2"/>
  <c r="U2327" i="2"/>
  <c r="T2327" i="2"/>
  <c r="S2327" i="2"/>
  <c r="R2327" i="2" a="1"/>
  <c r="R2327" i="2" s="1"/>
  <c r="Q2327" i="2" a="1"/>
  <c r="Q2327" i="2" s="1"/>
  <c r="P2327" i="2"/>
  <c r="O2327" i="2"/>
  <c r="M2327" i="2"/>
  <c r="K2327" i="2"/>
  <c r="J2327" i="2" a="1"/>
  <c r="J2327" i="2" s="1"/>
  <c r="V2326" i="2"/>
  <c r="U2326" i="2"/>
  <c r="T2326" i="2"/>
  <c r="S2326" i="2"/>
  <c r="R2326" i="2" a="1"/>
  <c r="R2326" i="2" s="1"/>
  <c r="Q2326" i="2" a="1"/>
  <c r="Q2326" i="2" s="1"/>
  <c r="P2326" i="2"/>
  <c r="O2326" i="2"/>
  <c r="M2326" i="2"/>
  <c r="K2326" i="2"/>
  <c r="J2326" i="2" a="1"/>
  <c r="J2326" i="2" s="1"/>
  <c r="V2325" i="2"/>
  <c r="U2325" i="2"/>
  <c r="T2325" i="2"/>
  <c r="S2325" i="2"/>
  <c r="R2325" i="2" a="1"/>
  <c r="R2325" i="2" s="1"/>
  <c r="Q2325" i="2" a="1"/>
  <c r="Q2325" i="2" s="1"/>
  <c r="P2325" i="2"/>
  <c r="O2325" i="2"/>
  <c r="M2325" i="2"/>
  <c r="K2325" i="2"/>
  <c r="J2325" i="2" a="1"/>
  <c r="J2325" i="2" s="1"/>
  <c r="V2324" i="2"/>
  <c r="U2324" i="2"/>
  <c r="T2324" i="2"/>
  <c r="S2324" i="2"/>
  <c r="R2324" i="2" a="1"/>
  <c r="R2324" i="2" s="1"/>
  <c r="Q2324" i="2" a="1"/>
  <c r="Q2324" i="2" s="1"/>
  <c r="P2324" i="2"/>
  <c r="O2324" i="2"/>
  <c r="M2324" i="2"/>
  <c r="K2324" i="2"/>
  <c r="J2324" i="2" a="1"/>
  <c r="J2324" i="2" s="1"/>
  <c r="V2323" i="2"/>
  <c r="U2323" i="2"/>
  <c r="T2323" i="2"/>
  <c r="S2323" i="2"/>
  <c r="R2323" i="2" a="1"/>
  <c r="R2323" i="2" s="1"/>
  <c r="Q2323" i="2" a="1"/>
  <c r="Q2323" i="2" s="1"/>
  <c r="P2323" i="2"/>
  <c r="O2323" i="2"/>
  <c r="M2323" i="2"/>
  <c r="K2323" i="2"/>
  <c r="J2323" i="2" a="1"/>
  <c r="J2323" i="2" s="1"/>
  <c r="V2322" i="2"/>
  <c r="U2322" i="2"/>
  <c r="T2322" i="2"/>
  <c r="S2322" i="2"/>
  <c r="R2322" i="2" a="1"/>
  <c r="R2322" i="2" s="1"/>
  <c r="Q2322" i="2" a="1"/>
  <c r="Q2322" i="2" s="1"/>
  <c r="P2322" i="2"/>
  <c r="O2322" i="2"/>
  <c r="M2322" i="2"/>
  <c r="K2322" i="2"/>
  <c r="J2322" i="2" a="1"/>
  <c r="J2322" i="2" s="1"/>
  <c r="V2321" i="2"/>
  <c r="U2321" i="2"/>
  <c r="T2321" i="2"/>
  <c r="S2321" i="2"/>
  <c r="R2321" i="2" a="1"/>
  <c r="R2321" i="2" s="1"/>
  <c r="Q2321" i="2" a="1"/>
  <c r="Q2321" i="2" s="1"/>
  <c r="P2321" i="2"/>
  <c r="O2321" i="2"/>
  <c r="M2321" i="2"/>
  <c r="K2321" i="2"/>
  <c r="J2321" i="2" a="1"/>
  <c r="J2321" i="2" s="1"/>
  <c r="V2320" i="2"/>
  <c r="U2320" i="2"/>
  <c r="T2320" i="2"/>
  <c r="S2320" i="2"/>
  <c r="R2320" i="2" a="1"/>
  <c r="R2320" i="2" s="1"/>
  <c r="Q2320" i="2" a="1"/>
  <c r="Q2320" i="2" s="1"/>
  <c r="P2320" i="2"/>
  <c r="O2320" i="2"/>
  <c r="M2320" i="2"/>
  <c r="K2320" i="2"/>
  <c r="J2320" i="2" a="1"/>
  <c r="J2320" i="2" s="1"/>
  <c r="V2319" i="2"/>
  <c r="U2319" i="2"/>
  <c r="T2319" i="2"/>
  <c r="S2319" i="2"/>
  <c r="R2319" i="2" a="1"/>
  <c r="R2319" i="2" s="1"/>
  <c r="Q2319" i="2" a="1"/>
  <c r="Q2319" i="2" s="1"/>
  <c r="P2319" i="2"/>
  <c r="O2319" i="2"/>
  <c r="M2319" i="2"/>
  <c r="K2319" i="2"/>
  <c r="J2319" i="2" a="1"/>
  <c r="J2319" i="2" s="1"/>
  <c r="V2318" i="2"/>
  <c r="U2318" i="2"/>
  <c r="T2318" i="2"/>
  <c r="S2318" i="2"/>
  <c r="R2318" i="2" a="1"/>
  <c r="R2318" i="2" s="1"/>
  <c r="Q2318" i="2" a="1"/>
  <c r="Q2318" i="2" s="1"/>
  <c r="P2318" i="2"/>
  <c r="O2318" i="2"/>
  <c r="M2318" i="2"/>
  <c r="K2318" i="2"/>
  <c r="J2318" i="2" a="1"/>
  <c r="J2318" i="2" s="1"/>
  <c r="V2317" i="2"/>
  <c r="U2317" i="2"/>
  <c r="T2317" i="2"/>
  <c r="S2317" i="2"/>
  <c r="R2317" i="2" a="1"/>
  <c r="R2317" i="2" s="1"/>
  <c r="Q2317" i="2" a="1"/>
  <c r="Q2317" i="2" s="1"/>
  <c r="P2317" i="2"/>
  <c r="O2317" i="2"/>
  <c r="M2317" i="2"/>
  <c r="K2317" i="2"/>
  <c r="J2317" i="2" a="1"/>
  <c r="J2317" i="2" s="1"/>
  <c r="V2316" i="2"/>
  <c r="U2316" i="2"/>
  <c r="T2316" i="2"/>
  <c r="S2316" i="2"/>
  <c r="R2316" i="2" a="1"/>
  <c r="R2316" i="2" s="1"/>
  <c r="Q2316" i="2" a="1"/>
  <c r="Q2316" i="2" s="1"/>
  <c r="P2316" i="2"/>
  <c r="O2316" i="2"/>
  <c r="M2316" i="2"/>
  <c r="K2316" i="2"/>
  <c r="J2316" i="2" a="1"/>
  <c r="J2316" i="2" s="1"/>
  <c r="V2315" i="2"/>
  <c r="U2315" i="2"/>
  <c r="T2315" i="2"/>
  <c r="S2315" i="2"/>
  <c r="R2315" i="2" a="1"/>
  <c r="R2315" i="2" s="1"/>
  <c r="Q2315" i="2" a="1"/>
  <c r="Q2315" i="2" s="1"/>
  <c r="P2315" i="2"/>
  <c r="O2315" i="2"/>
  <c r="M2315" i="2"/>
  <c r="K2315" i="2"/>
  <c r="J2315" i="2" a="1"/>
  <c r="J2315" i="2" s="1"/>
  <c r="V2314" i="2"/>
  <c r="U2314" i="2"/>
  <c r="T2314" i="2"/>
  <c r="S2314" i="2"/>
  <c r="R2314" i="2" a="1"/>
  <c r="R2314" i="2" s="1"/>
  <c r="Q2314" i="2" a="1"/>
  <c r="Q2314" i="2" s="1"/>
  <c r="P2314" i="2"/>
  <c r="O2314" i="2"/>
  <c r="M2314" i="2"/>
  <c r="K2314" i="2"/>
  <c r="J2314" i="2" a="1"/>
  <c r="J2314" i="2" s="1"/>
  <c r="V2313" i="2"/>
  <c r="U2313" i="2"/>
  <c r="T2313" i="2"/>
  <c r="S2313" i="2"/>
  <c r="R2313" i="2" a="1"/>
  <c r="R2313" i="2" s="1"/>
  <c r="Q2313" i="2" a="1"/>
  <c r="Q2313" i="2" s="1"/>
  <c r="P2313" i="2"/>
  <c r="O2313" i="2"/>
  <c r="M2313" i="2"/>
  <c r="K2313" i="2"/>
  <c r="J2313" i="2" a="1"/>
  <c r="J2313" i="2" s="1"/>
  <c r="V2312" i="2"/>
  <c r="U2312" i="2"/>
  <c r="T2312" i="2"/>
  <c r="S2312" i="2"/>
  <c r="R2312" i="2" a="1"/>
  <c r="R2312" i="2" s="1"/>
  <c r="Q2312" i="2" a="1"/>
  <c r="Q2312" i="2" s="1"/>
  <c r="P2312" i="2"/>
  <c r="O2312" i="2"/>
  <c r="M2312" i="2"/>
  <c r="K2312" i="2"/>
  <c r="J2312" i="2" a="1"/>
  <c r="J2312" i="2" s="1"/>
  <c r="V2311" i="2"/>
  <c r="U2311" i="2"/>
  <c r="T2311" i="2"/>
  <c r="S2311" i="2"/>
  <c r="R2311" i="2"/>
  <c r="R2311" i="2" a="1"/>
  <c r="Q2311" i="2" a="1"/>
  <c r="Q2311" i="2" s="1"/>
  <c r="P2311" i="2"/>
  <c r="O2311" i="2"/>
  <c r="M2311" i="2"/>
  <c r="K2311" i="2"/>
  <c r="J2311" i="2" a="1"/>
  <c r="J2311" i="2" s="1"/>
  <c r="V2310" i="2"/>
  <c r="U2310" i="2"/>
  <c r="T2310" i="2"/>
  <c r="S2310" i="2"/>
  <c r="R2310" i="2" a="1"/>
  <c r="R2310" i="2" s="1"/>
  <c r="Q2310" i="2" a="1"/>
  <c r="Q2310" i="2" s="1"/>
  <c r="P2310" i="2"/>
  <c r="O2310" i="2"/>
  <c r="M2310" i="2"/>
  <c r="K2310" i="2"/>
  <c r="J2310" i="2" a="1"/>
  <c r="J2310" i="2" s="1"/>
  <c r="V2309" i="2"/>
  <c r="U2309" i="2"/>
  <c r="T2309" i="2"/>
  <c r="S2309" i="2"/>
  <c r="R2309" i="2" a="1"/>
  <c r="R2309" i="2" s="1"/>
  <c r="Q2309" i="2" a="1"/>
  <c r="Q2309" i="2" s="1"/>
  <c r="P2309" i="2"/>
  <c r="O2309" i="2"/>
  <c r="M2309" i="2"/>
  <c r="K2309" i="2"/>
  <c r="J2309" i="2" a="1"/>
  <c r="J2309" i="2" s="1"/>
  <c r="V2308" i="2"/>
  <c r="U2308" i="2"/>
  <c r="T2308" i="2"/>
  <c r="S2308" i="2"/>
  <c r="R2308" i="2" a="1"/>
  <c r="R2308" i="2" s="1"/>
  <c r="Q2308" i="2" a="1"/>
  <c r="Q2308" i="2" s="1"/>
  <c r="P2308" i="2"/>
  <c r="O2308" i="2"/>
  <c r="M2308" i="2"/>
  <c r="K2308" i="2"/>
  <c r="J2308" i="2" a="1"/>
  <c r="J2308" i="2" s="1"/>
  <c r="V2307" i="2"/>
  <c r="U2307" i="2"/>
  <c r="T2307" i="2"/>
  <c r="S2307" i="2"/>
  <c r="R2307" i="2" a="1"/>
  <c r="R2307" i="2" s="1"/>
  <c r="Q2307" i="2" a="1"/>
  <c r="Q2307" i="2" s="1"/>
  <c r="P2307" i="2"/>
  <c r="O2307" i="2"/>
  <c r="M2307" i="2"/>
  <c r="K2307" i="2"/>
  <c r="J2307" i="2" a="1"/>
  <c r="J2307" i="2" s="1"/>
  <c r="V2306" i="2"/>
  <c r="U2306" i="2"/>
  <c r="T2306" i="2"/>
  <c r="S2306" i="2"/>
  <c r="R2306" i="2" a="1"/>
  <c r="R2306" i="2" s="1"/>
  <c r="Q2306" i="2" a="1"/>
  <c r="Q2306" i="2" s="1"/>
  <c r="P2306" i="2"/>
  <c r="O2306" i="2"/>
  <c r="M2306" i="2"/>
  <c r="K2306" i="2"/>
  <c r="J2306" i="2" a="1"/>
  <c r="J2306" i="2" s="1"/>
  <c r="V2305" i="2"/>
  <c r="U2305" i="2"/>
  <c r="T2305" i="2"/>
  <c r="S2305" i="2"/>
  <c r="R2305" i="2" a="1"/>
  <c r="R2305" i="2" s="1"/>
  <c r="Q2305" i="2" a="1"/>
  <c r="Q2305" i="2" s="1"/>
  <c r="P2305" i="2"/>
  <c r="O2305" i="2"/>
  <c r="M2305" i="2"/>
  <c r="K2305" i="2"/>
  <c r="J2305" i="2" a="1"/>
  <c r="J2305" i="2" s="1"/>
  <c r="V2304" i="2"/>
  <c r="U2304" i="2"/>
  <c r="T2304" i="2"/>
  <c r="S2304" i="2"/>
  <c r="R2304" i="2" a="1"/>
  <c r="R2304" i="2" s="1"/>
  <c r="Q2304" i="2" a="1"/>
  <c r="Q2304" i="2" s="1"/>
  <c r="P2304" i="2"/>
  <c r="O2304" i="2"/>
  <c r="M2304" i="2"/>
  <c r="K2304" i="2"/>
  <c r="J2304" i="2" a="1"/>
  <c r="J2304" i="2" s="1"/>
  <c r="V2303" i="2"/>
  <c r="U2303" i="2"/>
  <c r="T2303" i="2"/>
  <c r="S2303" i="2"/>
  <c r="R2303" i="2" a="1"/>
  <c r="R2303" i="2" s="1"/>
  <c r="Q2303" i="2" a="1"/>
  <c r="Q2303" i="2" s="1"/>
  <c r="P2303" i="2"/>
  <c r="O2303" i="2"/>
  <c r="M2303" i="2"/>
  <c r="K2303" i="2"/>
  <c r="J2303" i="2" a="1"/>
  <c r="J2303" i="2" s="1"/>
  <c r="V2302" i="2"/>
  <c r="U2302" i="2"/>
  <c r="T2302" i="2"/>
  <c r="S2302" i="2"/>
  <c r="R2302" i="2" a="1"/>
  <c r="R2302" i="2" s="1"/>
  <c r="Q2302" i="2" a="1"/>
  <c r="Q2302" i="2" s="1"/>
  <c r="P2302" i="2"/>
  <c r="O2302" i="2"/>
  <c r="M2302" i="2"/>
  <c r="K2302" i="2"/>
  <c r="J2302" i="2" a="1"/>
  <c r="J2302" i="2" s="1"/>
  <c r="V2301" i="2"/>
  <c r="U2301" i="2"/>
  <c r="T2301" i="2"/>
  <c r="S2301" i="2"/>
  <c r="R2301" i="2" a="1"/>
  <c r="R2301" i="2" s="1"/>
  <c r="Q2301" i="2" a="1"/>
  <c r="Q2301" i="2" s="1"/>
  <c r="P2301" i="2"/>
  <c r="O2301" i="2"/>
  <c r="M2301" i="2"/>
  <c r="K2301" i="2"/>
  <c r="J2301" i="2" a="1"/>
  <c r="J2301" i="2" s="1"/>
  <c r="V2300" i="2"/>
  <c r="U2300" i="2"/>
  <c r="T2300" i="2"/>
  <c r="S2300" i="2"/>
  <c r="R2300" i="2" a="1"/>
  <c r="R2300" i="2" s="1"/>
  <c r="Q2300" i="2" a="1"/>
  <c r="Q2300" i="2" s="1"/>
  <c r="P2300" i="2"/>
  <c r="O2300" i="2"/>
  <c r="M2300" i="2"/>
  <c r="K2300" i="2"/>
  <c r="J2300" i="2" a="1"/>
  <c r="J2300" i="2" s="1"/>
  <c r="V2299" i="2"/>
  <c r="U2299" i="2"/>
  <c r="T2299" i="2"/>
  <c r="S2299" i="2"/>
  <c r="R2299" i="2" a="1"/>
  <c r="R2299" i="2" s="1"/>
  <c r="Q2299" i="2" a="1"/>
  <c r="Q2299" i="2" s="1"/>
  <c r="P2299" i="2"/>
  <c r="O2299" i="2"/>
  <c r="M2299" i="2"/>
  <c r="K2299" i="2"/>
  <c r="J2299" i="2" a="1"/>
  <c r="J2299" i="2" s="1"/>
  <c r="V2298" i="2"/>
  <c r="U2298" i="2"/>
  <c r="T2298" i="2"/>
  <c r="S2298" i="2"/>
  <c r="R2298" i="2" a="1"/>
  <c r="R2298" i="2" s="1"/>
  <c r="Q2298" i="2" a="1"/>
  <c r="Q2298" i="2" s="1"/>
  <c r="P2298" i="2"/>
  <c r="O2298" i="2"/>
  <c r="M2298" i="2"/>
  <c r="K2298" i="2"/>
  <c r="J2298" i="2" a="1"/>
  <c r="J2298" i="2" s="1"/>
  <c r="V2297" i="2"/>
  <c r="U2297" i="2"/>
  <c r="T2297" i="2"/>
  <c r="S2297" i="2"/>
  <c r="R2297" i="2" a="1"/>
  <c r="R2297" i="2" s="1"/>
  <c r="Q2297" i="2" a="1"/>
  <c r="Q2297" i="2" s="1"/>
  <c r="P2297" i="2"/>
  <c r="O2297" i="2"/>
  <c r="M2297" i="2"/>
  <c r="K2297" i="2"/>
  <c r="J2297" i="2" a="1"/>
  <c r="J2297" i="2" s="1"/>
  <c r="V2296" i="2"/>
  <c r="U2296" i="2"/>
  <c r="T2296" i="2"/>
  <c r="S2296" i="2"/>
  <c r="R2296" i="2" a="1"/>
  <c r="R2296" i="2" s="1"/>
  <c r="Q2296" i="2" a="1"/>
  <c r="Q2296" i="2" s="1"/>
  <c r="P2296" i="2"/>
  <c r="O2296" i="2"/>
  <c r="M2296" i="2"/>
  <c r="K2296" i="2"/>
  <c r="J2296" i="2" a="1"/>
  <c r="J2296" i="2" s="1"/>
  <c r="V2295" i="2"/>
  <c r="U2295" i="2"/>
  <c r="T2295" i="2"/>
  <c r="S2295" i="2"/>
  <c r="R2295" i="2" a="1"/>
  <c r="R2295" i="2" s="1"/>
  <c r="Q2295" i="2" a="1"/>
  <c r="Q2295" i="2" s="1"/>
  <c r="P2295" i="2"/>
  <c r="O2295" i="2"/>
  <c r="M2295" i="2"/>
  <c r="K2295" i="2"/>
  <c r="J2295" i="2" a="1"/>
  <c r="J2295" i="2" s="1"/>
  <c r="V2294" i="2"/>
  <c r="U2294" i="2"/>
  <c r="T2294" i="2"/>
  <c r="S2294" i="2"/>
  <c r="R2294" i="2" a="1"/>
  <c r="R2294" i="2" s="1"/>
  <c r="Q2294" i="2" a="1"/>
  <c r="Q2294" i="2" s="1"/>
  <c r="P2294" i="2"/>
  <c r="O2294" i="2"/>
  <c r="M2294" i="2"/>
  <c r="K2294" i="2"/>
  <c r="J2294" i="2" a="1"/>
  <c r="J2294" i="2" s="1"/>
  <c r="V2293" i="2"/>
  <c r="U2293" i="2"/>
  <c r="T2293" i="2"/>
  <c r="S2293" i="2"/>
  <c r="R2293" i="2" a="1"/>
  <c r="R2293" i="2" s="1"/>
  <c r="Q2293" i="2" a="1"/>
  <c r="Q2293" i="2" s="1"/>
  <c r="P2293" i="2"/>
  <c r="O2293" i="2"/>
  <c r="M2293" i="2"/>
  <c r="K2293" i="2"/>
  <c r="J2293" i="2" a="1"/>
  <c r="J2293" i="2" s="1"/>
  <c r="V2292" i="2"/>
  <c r="U2292" i="2"/>
  <c r="T2292" i="2"/>
  <c r="S2292" i="2"/>
  <c r="R2292" i="2" a="1"/>
  <c r="R2292" i="2" s="1"/>
  <c r="Q2292" i="2" a="1"/>
  <c r="Q2292" i="2" s="1"/>
  <c r="P2292" i="2"/>
  <c r="O2292" i="2"/>
  <c r="M2292" i="2"/>
  <c r="K2292" i="2"/>
  <c r="J2292" i="2" a="1"/>
  <c r="J2292" i="2" s="1"/>
  <c r="V2291" i="2"/>
  <c r="U2291" i="2"/>
  <c r="T2291" i="2"/>
  <c r="S2291" i="2"/>
  <c r="R2291" i="2" a="1"/>
  <c r="R2291" i="2" s="1"/>
  <c r="Q2291" i="2" a="1"/>
  <c r="Q2291" i="2" s="1"/>
  <c r="P2291" i="2"/>
  <c r="O2291" i="2"/>
  <c r="M2291" i="2"/>
  <c r="K2291" i="2"/>
  <c r="J2291" i="2" a="1"/>
  <c r="J2291" i="2" s="1"/>
  <c r="V2290" i="2"/>
  <c r="U2290" i="2"/>
  <c r="T2290" i="2"/>
  <c r="S2290" i="2"/>
  <c r="R2290" i="2" a="1"/>
  <c r="R2290" i="2" s="1"/>
  <c r="Q2290" i="2" a="1"/>
  <c r="Q2290" i="2" s="1"/>
  <c r="P2290" i="2"/>
  <c r="O2290" i="2"/>
  <c r="M2290" i="2"/>
  <c r="K2290" i="2"/>
  <c r="J2290" i="2" a="1"/>
  <c r="J2290" i="2" s="1"/>
  <c r="V2289" i="2"/>
  <c r="U2289" i="2"/>
  <c r="T2289" i="2"/>
  <c r="S2289" i="2"/>
  <c r="R2289" i="2" a="1"/>
  <c r="R2289" i="2" s="1"/>
  <c r="Q2289" i="2" a="1"/>
  <c r="Q2289" i="2" s="1"/>
  <c r="P2289" i="2"/>
  <c r="O2289" i="2"/>
  <c r="M2289" i="2"/>
  <c r="K2289" i="2"/>
  <c r="J2289" i="2" a="1"/>
  <c r="J2289" i="2" s="1"/>
  <c r="V2288" i="2"/>
  <c r="U2288" i="2"/>
  <c r="T2288" i="2"/>
  <c r="S2288" i="2"/>
  <c r="R2288" i="2" a="1"/>
  <c r="R2288" i="2" s="1"/>
  <c r="Q2288" i="2" a="1"/>
  <c r="Q2288" i="2" s="1"/>
  <c r="P2288" i="2"/>
  <c r="O2288" i="2"/>
  <c r="M2288" i="2"/>
  <c r="K2288" i="2"/>
  <c r="J2288" i="2" a="1"/>
  <c r="J2288" i="2" s="1"/>
  <c r="V2287" i="2"/>
  <c r="U2287" i="2"/>
  <c r="T2287" i="2"/>
  <c r="S2287" i="2"/>
  <c r="R2287" i="2" a="1"/>
  <c r="R2287" i="2" s="1"/>
  <c r="Q2287" i="2" a="1"/>
  <c r="Q2287" i="2" s="1"/>
  <c r="P2287" i="2"/>
  <c r="O2287" i="2"/>
  <c r="M2287" i="2"/>
  <c r="K2287" i="2"/>
  <c r="J2287" i="2" a="1"/>
  <c r="J2287" i="2" s="1"/>
  <c r="V2286" i="2"/>
  <c r="U2286" i="2"/>
  <c r="T2286" i="2"/>
  <c r="S2286" i="2"/>
  <c r="R2286" i="2" a="1"/>
  <c r="R2286" i="2" s="1"/>
  <c r="Q2286" i="2" a="1"/>
  <c r="Q2286" i="2" s="1"/>
  <c r="P2286" i="2"/>
  <c r="O2286" i="2"/>
  <c r="M2286" i="2"/>
  <c r="K2286" i="2"/>
  <c r="J2286" i="2" a="1"/>
  <c r="J2286" i="2" s="1"/>
  <c r="V2285" i="2"/>
  <c r="U2285" i="2"/>
  <c r="T2285" i="2"/>
  <c r="S2285" i="2"/>
  <c r="R2285" i="2" a="1"/>
  <c r="R2285" i="2" s="1"/>
  <c r="Q2285" i="2" a="1"/>
  <c r="Q2285" i="2" s="1"/>
  <c r="P2285" i="2"/>
  <c r="O2285" i="2"/>
  <c r="M2285" i="2"/>
  <c r="K2285" i="2"/>
  <c r="J2285" i="2" a="1"/>
  <c r="J2285" i="2" s="1"/>
  <c r="V2284" i="2"/>
  <c r="U2284" i="2"/>
  <c r="T2284" i="2"/>
  <c r="S2284" i="2"/>
  <c r="R2284" i="2" a="1"/>
  <c r="R2284" i="2" s="1"/>
  <c r="Q2284" i="2" a="1"/>
  <c r="Q2284" i="2" s="1"/>
  <c r="P2284" i="2"/>
  <c r="O2284" i="2"/>
  <c r="M2284" i="2"/>
  <c r="K2284" i="2"/>
  <c r="J2284" i="2" a="1"/>
  <c r="J2284" i="2" s="1"/>
  <c r="V2283" i="2"/>
  <c r="U2283" i="2"/>
  <c r="T2283" i="2"/>
  <c r="S2283" i="2"/>
  <c r="R2283" i="2" a="1"/>
  <c r="R2283" i="2" s="1"/>
  <c r="Q2283" i="2" a="1"/>
  <c r="Q2283" i="2" s="1"/>
  <c r="P2283" i="2"/>
  <c r="O2283" i="2"/>
  <c r="M2283" i="2"/>
  <c r="K2283" i="2"/>
  <c r="J2283" i="2" a="1"/>
  <c r="J2283" i="2" s="1"/>
  <c r="V2282" i="2"/>
  <c r="U2282" i="2"/>
  <c r="T2282" i="2"/>
  <c r="S2282" i="2"/>
  <c r="R2282" i="2" a="1"/>
  <c r="R2282" i="2" s="1"/>
  <c r="Q2282" i="2" a="1"/>
  <c r="Q2282" i="2" s="1"/>
  <c r="P2282" i="2"/>
  <c r="O2282" i="2"/>
  <c r="M2282" i="2"/>
  <c r="K2282" i="2"/>
  <c r="J2282" i="2" a="1"/>
  <c r="J2282" i="2" s="1"/>
  <c r="V2281" i="2"/>
  <c r="U2281" i="2"/>
  <c r="T2281" i="2"/>
  <c r="S2281" i="2"/>
  <c r="R2281" i="2"/>
  <c r="R2281" i="2" a="1"/>
  <c r="Q2281" i="2" a="1"/>
  <c r="Q2281" i="2" s="1"/>
  <c r="P2281" i="2"/>
  <c r="O2281" i="2"/>
  <c r="M2281" i="2"/>
  <c r="K2281" i="2"/>
  <c r="J2281" i="2" a="1"/>
  <c r="J2281" i="2" s="1"/>
  <c r="V2280" i="2"/>
  <c r="U2280" i="2"/>
  <c r="T2280" i="2"/>
  <c r="S2280" i="2"/>
  <c r="R2280" i="2" a="1"/>
  <c r="R2280" i="2" s="1"/>
  <c r="Q2280" i="2" a="1"/>
  <c r="Q2280" i="2" s="1"/>
  <c r="P2280" i="2"/>
  <c r="O2280" i="2"/>
  <c r="M2280" i="2"/>
  <c r="K2280" i="2"/>
  <c r="J2280" i="2" a="1"/>
  <c r="J2280" i="2" s="1"/>
  <c r="V2279" i="2"/>
  <c r="U2279" i="2"/>
  <c r="T2279" i="2"/>
  <c r="S2279" i="2"/>
  <c r="R2279" i="2" a="1"/>
  <c r="R2279" i="2" s="1"/>
  <c r="Q2279" i="2" a="1"/>
  <c r="Q2279" i="2" s="1"/>
  <c r="P2279" i="2"/>
  <c r="O2279" i="2"/>
  <c r="M2279" i="2"/>
  <c r="K2279" i="2"/>
  <c r="J2279" i="2" a="1"/>
  <c r="J2279" i="2" s="1"/>
  <c r="V2278" i="2"/>
  <c r="U2278" i="2"/>
  <c r="T2278" i="2"/>
  <c r="S2278" i="2"/>
  <c r="R2278" i="2" a="1"/>
  <c r="R2278" i="2" s="1"/>
  <c r="Q2278" i="2" a="1"/>
  <c r="Q2278" i="2" s="1"/>
  <c r="P2278" i="2"/>
  <c r="O2278" i="2"/>
  <c r="M2278" i="2"/>
  <c r="K2278" i="2"/>
  <c r="J2278" i="2" a="1"/>
  <c r="J2278" i="2" s="1"/>
  <c r="V2277" i="2"/>
  <c r="U2277" i="2"/>
  <c r="T2277" i="2"/>
  <c r="S2277" i="2"/>
  <c r="R2277" i="2"/>
  <c r="R2277" i="2" a="1"/>
  <c r="Q2277" i="2" a="1"/>
  <c r="Q2277" i="2" s="1"/>
  <c r="P2277" i="2"/>
  <c r="O2277" i="2"/>
  <c r="M2277" i="2"/>
  <c r="K2277" i="2"/>
  <c r="J2277" i="2" a="1"/>
  <c r="J2277" i="2" s="1"/>
  <c r="V2276" i="2"/>
  <c r="U2276" i="2"/>
  <c r="T2276" i="2"/>
  <c r="S2276" i="2"/>
  <c r="R2276" i="2" a="1"/>
  <c r="R2276" i="2" s="1"/>
  <c r="Q2276" i="2" a="1"/>
  <c r="Q2276" i="2" s="1"/>
  <c r="P2276" i="2"/>
  <c r="O2276" i="2"/>
  <c r="M2276" i="2"/>
  <c r="K2276" i="2"/>
  <c r="J2276" i="2" a="1"/>
  <c r="J2276" i="2" s="1"/>
  <c r="V2275" i="2"/>
  <c r="U2275" i="2"/>
  <c r="T2275" i="2"/>
  <c r="S2275" i="2"/>
  <c r="R2275" i="2" a="1"/>
  <c r="R2275" i="2" s="1"/>
  <c r="Q2275" i="2" a="1"/>
  <c r="Q2275" i="2" s="1"/>
  <c r="P2275" i="2"/>
  <c r="O2275" i="2"/>
  <c r="M2275" i="2"/>
  <c r="K2275" i="2"/>
  <c r="J2275" i="2" a="1"/>
  <c r="J2275" i="2" s="1"/>
  <c r="V2274" i="2"/>
  <c r="U2274" i="2"/>
  <c r="T2274" i="2"/>
  <c r="S2274" i="2"/>
  <c r="R2274" i="2" a="1"/>
  <c r="R2274" i="2" s="1"/>
  <c r="Q2274" i="2" a="1"/>
  <c r="Q2274" i="2" s="1"/>
  <c r="P2274" i="2"/>
  <c r="O2274" i="2"/>
  <c r="M2274" i="2"/>
  <c r="K2274" i="2"/>
  <c r="J2274" i="2" a="1"/>
  <c r="J2274" i="2" s="1"/>
  <c r="V2273" i="2"/>
  <c r="U2273" i="2"/>
  <c r="T2273" i="2"/>
  <c r="S2273" i="2"/>
  <c r="R2273" i="2" a="1"/>
  <c r="R2273" i="2" s="1"/>
  <c r="Q2273" i="2" a="1"/>
  <c r="Q2273" i="2" s="1"/>
  <c r="P2273" i="2"/>
  <c r="O2273" i="2"/>
  <c r="M2273" i="2"/>
  <c r="K2273" i="2"/>
  <c r="J2273" i="2" a="1"/>
  <c r="J2273" i="2" s="1"/>
  <c r="V2272" i="2"/>
  <c r="U2272" i="2"/>
  <c r="T2272" i="2"/>
  <c r="S2272" i="2"/>
  <c r="R2272" i="2" a="1"/>
  <c r="R2272" i="2" s="1"/>
  <c r="Q2272" i="2" a="1"/>
  <c r="Q2272" i="2" s="1"/>
  <c r="P2272" i="2"/>
  <c r="O2272" i="2"/>
  <c r="M2272" i="2"/>
  <c r="K2272" i="2"/>
  <c r="J2272" i="2" a="1"/>
  <c r="J2272" i="2" s="1"/>
  <c r="V2271" i="2"/>
  <c r="U2271" i="2"/>
  <c r="T2271" i="2"/>
  <c r="S2271" i="2"/>
  <c r="R2271" i="2" a="1"/>
  <c r="R2271" i="2" s="1"/>
  <c r="Q2271" i="2" a="1"/>
  <c r="Q2271" i="2" s="1"/>
  <c r="P2271" i="2"/>
  <c r="O2271" i="2"/>
  <c r="M2271" i="2"/>
  <c r="K2271" i="2"/>
  <c r="J2271" i="2" a="1"/>
  <c r="J2271" i="2" s="1"/>
  <c r="V2270" i="2"/>
  <c r="U2270" i="2"/>
  <c r="T2270" i="2"/>
  <c r="S2270" i="2"/>
  <c r="R2270" i="2" a="1"/>
  <c r="R2270" i="2" s="1"/>
  <c r="Q2270" i="2" a="1"/>
  <c r="Q2270" i="2" s="1"/>
  <c r="P2270" i="2"/>
  <c r="O2270" i="2"/>
  <c r="M2270" i="2"/>
  <c r="K2270" i="2"/>
  <c r="J2270" i="2" a="1"/>
  <c r="J2270" i="2" s="1"/>
  <c r="V2269" i="2"/>
  <c r="U2269" i="2"/>
  <c r="T2269" i="2"/>
  <c r="S2269" i="2"/>
  <c r="R2269" i="2" a="1"/>
  <c r="R2269" i="2" s="1"/>
  <c r="Q2269" i="2" a="1"/>
  <c r="Q2269" i="2" s="1"/>
  <c r="P2269" i="2"/>
  <c r="O2269" i="2"/>
  <c r="M2269" i="2"/>
  <c r="K2269" i="2"/>
  <c r="J2269" i="2" a="1"/>
  <c r="J2269" i="2" s="1"/>
  <c r="V2268" i="2"/>
  <c r="U2268" i="2"/>
  <c r="T2268" i="2"/>
  <c r="S2268" i="2"/>
  <c r="R2268" i="2" a="1"/>
  <c r="R2268" i="2" s="1"/>
  <c r="Q2268" i="2" a="1"/>
  <c r="Q2268" i="2" s="1"/>
  <c r="P2268" i="2"/>
  <c r="O2268" i="2"/>
  <c r="M2268" i="2"/>
  <c r="K2268" i="2"/>
  <c r="J2268" i="2" a="1"/>
  <c r="J2268" i="2" s="1"/>
  <c r="V2267" i="2"/>
  <c r="U2267" i="2"/>
  <c r="T2267" i="2"/>
  <c r="S2267" i="2"/>
  <c r="R2267" i="2" a="1"/>
  <c r="R2267" i="2" s="1"/>
  <c r="Q2267" i="2" a="1"/>
  <c r="Q2267" i="2" s="1"/>
  <c r="P2267" i="2"/>
  <c r="O2267" i="2"/>
  <c r="M2267" i="2"/>
  <c r="K2267" i="2"/>
  <c r="J2267" i="2" a="1"/>
  <c r="J2267" i="2" s="1"/>
  <c r="V2266" i="2"/>
  <c r="U2266" i="2"/>
  <c r="T2266" i="2"/>
  <c r="S2266" i="2"/>
  <c r="R2266" i="2" a="1"/>
  <c r="R2266" i="2" s="1"/>
  <c r="Q2266" i="2" a="1"/>
  <c r="Q2266" i="2" s="1"/>
  <c r="P2266" i="2"/>
  <c r="O2266" i="2"/>
  <c r="M2266" i="2"/>
  <c r="K2266" i="2"/>
  <c r="J2266" i="2" a="1"/>
  <c r="J2266" i="2" s="1"/>
  <c r="V2265" i="2"/>
  <c r="U2265" i="2"/>
  <c r="T2265" i="2"/>
  <c r="S2265" i="2"/>
  <c r="R2265" i="2" a="1"/>
  <c r="R2265" i="2" s="1"/>
  <c r="Q2265" i="2" a="1"/>
  <c r="Q2265" i="2" s="1"/>
  <c r="P2265" i="2"/>
  <c r="O2265" i="2"/>
  <c r="M2265" i="2"/>
  <c r="K2265" i="2"/>
  <c r="J2265" i="2" a="1"/>
  <c r="J2265" i="2" s="1"/>
  <c r="V2264" i="2"/>
  <c r="U2264" i="2"/>
  <c r="T2264" i="2"/>
  <c r="S2264" i="2"/>
  <c r="R2264" i="2" a="1"/>
  <c r="R2264" i="2" s="1"/>
  <c r="Q2264" i="2" a="1"/>
  <c r="Q2264" i="2" s="1"/>
  <c r="P2264" i="2"/>
  <c r="O2264" i="2"/>
  <c r="M2264" i="2"/>
  <c r="K2264" i="2"/>
  <c r="J2264" i="2" a="1"/>
  <c r="J2264" i="2" s="1"/>
  <c r="V2263" i="2"/>
  <c r="U2263" i="2"/>
  <c r="T2263" i="2"/>
  <c r="S2263" i="2"/>
  <c r="R2263" i="2" a="1"/>
  <c r="R2263" i="2" s="1"/>
  <c r="Q2263" i="2" a="1"/>
  <c r="Q2263" i="2" s="1"/>
  <c r="P2263" i="2"/>
  <c r="O2263" i="2"/>
  <c r="M2263" i="2"/>
  <c r="K2263" i="2"/>
  <c r="J2263" i="2" a="1"/>
  <c r="J2263" i="2" s="1"/>
  <c r="V2262" i="2"/>
  <c r="U2262" i="2"/>
  <c r="T2262" i="2"/>
  <c r="S2262" i="2"/>
  <c r="R2262" i="2" a="1"/>
  <c r="R2262" i="2" s="1"/>
  <c r="Q2262" i="2" a="1"/>
  <c r="Q2262" i="2" s="1"/>
  <c r="P2262" i="2"/>
  <c r="O2262" i="2"/>
  <c r="M2262" i="2"/>
  <c r="K2262" i="2"/>
  <c r="J2262" i="2" a="1"/>
  <c r="J2262" i="2" s="1"/>
  <c r="I2262" i="2" a="1"/>
  <c r="I2262" i="2" s="1"/>
  <c r="V2261" i="2"/>
  <c r="U2261" i="2"/>
  <c r="T2261" i="2"/>
  <c r="S2261" i="2"/>
  <c r="R2261" i="2" a="1"/>
  <c r="R2261" i="2" s="1"/>
  <c r="Q2261" i="2" a="1"/>
  <c r="Q2261" i="2" s="1"/>
  <c r="P2261" i="2"/>
  <c r="O2261" i="2"/>
  <c r="M2261" i="2"/>
  <c r="K2261" i="2"/>
  <c r="J2261" i="2"/>
  <c r="J2261" i="2" a="1"/>
  <c r="I2261" i="2" a="1"/>
  <c r="I2261" i="2" s="1"/>
  <c r="V2260" i="2"/>
  <c r="U2260" i="2"/>
  <c r="T2260" i="2"/>
  <c r="S2260" i="2"/>
  <c r="R2260" i="2" a="1"/>
  <c r="R2260" i="2" s="1"/>
  <c r="Q2260" i="2" a="1"/>
  <c r="Q2260" i="2" s="1"/>
  <c r="P2260" i="2"/>
  <c r="O2260" i="2"/>
  <c r="M2260" i="2"/>
  <c r="K2260" i="2"/>
  <c r="J2260" i="2" a="1"/>
  <c r="J2260" i="2" s="1"/>
  <c r="I2260" i="2" a="1"/>
  <c r="I2260" i="2" s="1"/>
  <c r="V2259" i="2"/>
  <c r="U2259" i="2"/>
  <c r="T2259" i="2"/>
  <c r="S2259" i="2"/>
  <c r="R2259" i="2" a="1"/>
  <c r="R2259" i="2" s="1"/>
  <c r="Q2259" i="2" a="1"/>
  <c r="Q2259" i="2" s="1"/>
  <c r="P2259" i="2"/>
  <c r="O2259" i="2"/>
  <c r="M2259" i="2"/>
  <c r="K2259" i="2"/>
  <c r="J2259" i="2" a="1"/>
  <c r="J2259" i="2" s="1"/>
  <c r="I2259" i="2" a="1"/>
  <c r="I2259" i="2" s="1"/>
  <c r="V2258" i="2"/>
  <c r="U2258" i="2"/>
  <c r="T2258" i="2"/>
  <c r="S2258" i="2"/>
  <c r="R2258" i="2" a="1"/>
  <c r="R2258" i="2" s="1"/>
  <c r="Q2258" i="2" a="1"/>
  <c r="Q2258" i="2" s="1"/>
  <c r="P2258" i="2"/>
  <c r="O2258" i="2"/>
  <c r="M2258" i="2"/>
  <c r="K2258" i="2"/>
  <c r="J2258" i="2" a="1"/>
  <c r="J2258" i="2" s="1"/>
  <c r="I2258" i="2" a="1"/>
  <c r="I2258" i="2" s="1"/>
  <c r="V2257" i="2"/>
  <c r="U2257" i="2"/>
  <c r="T2257" i="2"/>
  <c r="S2257" i="2"/>
  <c r="R2257" i="2" a="1"/>
  <c r="R2257" i="2" s="1"/>
  <c r="Q2257" i="2" a="1"/>
  <c r="Q2257" i="2" s="1"/>
  <c r="P2257" i="2"/>
  <c r="O2257" i="2"/>
  <c r="M2257" i="2"/>
  <c r="K2257" i="2"/>
  <c r="J2257" i="2" a="1"/>
  <c r="J2257" i="2" s="1"/>
  <c r="I2257" i="2" a="1"/>
  <c r="I2257" i="2" s="1"/>
  <c r="V2256" i="2"/>
  <c r="U2256" i="2"/>
  <c r="T2256" i="2"/>
  <c r="S2256" i="2"/>
  <c r="R2256" i="2" a="1"/>
  <c r="R2256" i="2" s="1"/>
  <c r="Q2256" i="2" a="1"/>
  <c r="Q2256" i="2" s="1"/>
  <c r="P2256" i="2"/>
  <c r="O2256" i="2"/>
  <c r="M2256" i="2"/>
  <c r="K2256" i="2"/>
  <c r="J2256" i="2" a="1"/>
  <c r="J2256" i="2" s="1"/>
  <c r="I2256" i="2" a="1"/>
  <c r="I2256" i="2" s="1"/>
  <c r="V2255" i="2"/>
  <c r="U2255" i="2"/>
  <c r="T2255" i="2"/>
  <c r="S2255" i="2"/>
  <c r="R2255" i="2" a="1"/>
  <c r="R2255" i="2" s="1"/>
  <c r="Q2255" i="2" a="1"/>
  <c r="Q2255" i="2" s="1"/>
  <c r="P2255" i="2"/>
  <c r="O2255" i="2"/>
  <c r="M2255" i="2"/>
  <c r="K2255" i="2"/>
  <c r="J2255" i="2" a="1"/>
  <c r="J2255" i="2" s="1"/>
  <c r="I2255" i="2" a="1"/>
  <c r="I2255" i="2" s="1"/>
  <c r="V2254" i="2"/>
  <c r="U2254" i="2"/>
  <c r="T2254" i="2"/>
  <c r="S2254" i="2"/>
  <c r="R2254" i="2" a="1"/>
  <c r="R2254" i="2" s="1"/>
  <c r="Q2254" i="2" a="1"/>
  <c r="Q2254" i="2" s="1"/>
  <c r="P2254" i="2"/>
  <c r="O2254" i="2"/>
  <c r="M2254" i="2"/>
  <c r="K2254" i="2"/>
  <c r="J2254" i="2" a="1"/>
  <c r="J2254" i="2" s="1"/>
  <c r="I2254" i="2" a="1"/>
  <c r="I2254" i="2" s="1"/>
  <c r="V2253" i="2"/>
  <c r="U2253" i="2"/>
  <c r="T2253" i="2"/>
  <c r="S2253" i="2"/>
  <c r="R2253" i="2" a="1"/>
  <c r="R2253" i="2" s="1"/>
  <c r="Q2253" i="2" a="1"/>
  <c r="Q2253" i="2" s="1"/>
  <c r="P2253" i="2"/>
  <c r="O2253" i="2"/>
  <c r="M2253" i="2"/>
  <c r="K2253" i="2"/>
  <c r="J2253" i="2" a="1"/>
  <c r="J2253" i="2" s="1"/>
  <c r="I2253" i="2" a="1"/>
  <c r="I2253" i="2" s="1"/>
  <c r="V2252" i="2"/>
  <c r="U2252" i="2"/>
  <c r="T2252" i="2"/>
  <c r="S2252" i="2"/>
  <c r="R2252" i="2" a="1"/>
  <c r="R2252" i="2" s="1"/>
  <c r="Q2252" i="2" a="1"/>
  <c r="Q2252" i="2" s="1"/>
  <c r="P2252" i="2"/>
  <c r="O2252" i="2"/>
  <c r="M2252" i="2"/>
  <c r="K2252" i="2"/>
  <c r="J2252" i="2" a="1"/>
  <c r="J2252" i="2" s="1"/>
  <c r="I2252" i="2" a="1"/>
  <c r="I2252" i="2" s="1"/>
  <c r="V2251" i="2"/>
  <c r="U2251" i="2"/>
  <c r="T2251" i="2"/>
  <c r="S2251" i="2"/>
  <c r="R2251" i="2" a="1"/>
  <c r="R2251" i="2" s="1"/>
  <c r="Q2251" i="2" a="1"/>
  <c r="Q2251" i="2" s="1"/>
  <c r="P2251" i="2"/>
  <c r="O2251" i="2"/>
  <c r="M2251" i="2"/>
  <c r="K2251" i="2"/>
  <c r="J2251" i="2" a="1"/>
  <c r="J2251" i="2" s="1"/>
  <c r="I2251" i="2" a="1"/>
  <c r="I2251" i="2" s="1"/>
  <c r="V2250" i="2"/>
  <c r="U2250" i="2"/>
  <c r="T2250" i="2"/>
  <c r="S2250" i="2"/>
  <c r="R2250" i="2" a="1"/>
  <c r="R2250" i="2" s="1"/>
  <c r="Q2250" i="2" a="1"/>
  <c r="Q2250" i="2" s="1"/>
  <c r="P2250" i="2"/>
  <c r="O2250" i="2"/>
  <c r="M2250" i="2"/>
  <c r="K2250" i="2"/>
  <c r="J2250" i="2" a="1"/>
  <c r="J2250" i="2" s="1"/>
  <c r="I2250" i="2" a="1"/>
  <c r="I2250" i="2" s="1"/>
  <c r="V2249" i="2"/>
  <c r="U2249" i="2"/>
  <c r="T2249" i="2"/>
  <c r="S2249" i="2"/>
  <c r="R2249" i="2" a="1"/>
  <c r="R2249" i="2" s="1"/>
  <c r="Q2249" i="2" a="1"/>
  <c r="Q2249" i="2" s="1"/>
  <c r="P2249" i="2"/>
  <c r="O2249" i="2"/>
  <c r="M2249" i="2"/>
  <c r="K2249" i="2"/>
  <c r="J2249" i="2" a="1"/>
  <c r="J2249" i="2" s="1"/>
  <c r="I2249" i="2" a="1"/>
  <c r="I2249" i="2" s="1"/>
  <c r="V2248" i="2"/>
  <c r="U2248" i="2"/>
  <c r="T2248" i="2"/>
  <c r="S2248" i="2"/>
  <c r="R2248" i="2" a="1"/>
  <c r="R2248" i="2" s="1"/>
  <c r="Q2248" i="2" a="1"/>
  <c r="Q2248" i="2" s="1"/>
  <c r="P2248" i="2"/>
  <c r="O2248" i="2"/>
  <c r="M2248" i="2"/>
  <c r="K2248" i="2"/>
  <c r="J2248" i="2" a="1"/>
  <c r="J2248" i="2" s="1"/>
  <c r="I2248" i="2" a="1"/>
  <c r="I2248" i="2" s="1"/>
  <c r="V2247" i="2"/>
  <c r="U2247" i="2"/>
  <c r="T2247" i="2"/>
  <c r="S2247" i="2"/>
  <c r="R2247" i="2" a="1"/>
  <c r="R2247" i="2" s="1"/>
  <c r="Q2247" i="2" a="1"/>
  <c r="Q2247" i="2" s="1"/>
  <c r="P2247" i="2"/>
  <c r="O2247" i="2"/>
  <c r="M2247" i="2"/>
  <c r="K2247" i="2"/>
  <c r="J2247" i="2" a="1"/>
  <c r="J2247" i="2" s="1"/>
  <c r="I2247" i="2" a="1"/>
  <c r="I2247" i="2" s="1"/>
  <c r="V2246" i="2"/>
  <c r="U2246" i="2"/>
  <c r="T2246" i="2"/>
  <c r="S2246" i="2"/>
  <c r="R2246" i="2" a="1"/>
  <c r="R2246" i="2" s="1"/>
  <c r="Q2246" i="2" a="1"/>
  <c r="Q2246" i="2" s="1"/>
  <c r="P2246" i="2"/>
  <c r="O2246" i="2"/>
  <c r="M2246" i="2"/>
  <c r="K2246" i="2"/>
  <c r="J2246" i="2" a="1"/>
  <c r="J2246" i="2" s="1"/>
  <c r="I2246" i="2" a="1"/>
  <c r="I2246" i="2" s="1"/>
  <c r="V2245" i="2"/>
  <c r="U2245" i="2"/>
  <c r="T2245" i="2"/>
  <c r="S2245" i="2"/>
  <c r="R2245" i="2" a="1"/>
  <c r="R2245" i="2" s="1"/>
  <c r="Q2245" i="2" a="1"/>
  <c r="Q2245" i="2" s="1"/>
  <c r="P2245" i="2"/>
  <c r="O2245" i="2"/>
  <c r="M2245" i="2"/>
  <c r="K2245" i="2"/>
  <c r="J2245" i="2" a="1"/>
  <c r="J2245" i="2" s="1"/>
  <c r="I2245" i="2" a="1"/>
  <c r="I2245" i="2" s="1"/>
  <c r="V2244" i="2"/>
  <c r="U2244" i="2"/>
  <c r="T2244" i="2"/>
  <c r="S2244" i="2"/>
  <c r="R2244" i="2" a="1"/>
  <c r="R2244" i="2" s="1"/>
  <c r="Q2244" i="2" a="1"/>
  <c r="Q2244" i="2" s="1"/>
  <c r="P2244" i="2"/>
  <c r="O2244" i="2"/>
  <c r="M2244" i="2"/>
  <c r="K2244" i="2"/>
  <c r="J2244" i="2" a="1"/>
  <c r="J2244" i="2" s="1"/>
  <c r="I2244" i="2" a="1"/>
  <c r="I2244" i="2" s="1"/>
  <c r="V2243" i="2"/>
  <c r="U2243" i="2"/>
  <c r="T2243" i="2"/>
  <c r="S2243" i="2"/>
  <c r="R2243" i="2" a="1"/>
  <c r="R2243" i="2" s="1"/>
  <c r="Q2243" i="2" a="1"/>
  <c r="Q2243" i="2" s="1"/>
  <c r="P2243" i="2"/>
  <c r="O2243" i="2"/>
  <c r="M2243" i="2"/>
  <c r="K2243" i="2"/>
  <c r="J2243" i="2" a="1"/>
  <c r="J2243" i="2" s="1"/>
  <c r="I2243" i="2" a="1"/>
  <c r="I2243" i="2" s="1"/>
  <c r="V2242" i="2"/>
  <c r="U2242" i="2"/>
  <c r="T2242" i="2"/>
  <c r="S2242" i="2"/>
  <c r="R2242" i="2" a="1"/>
  <c r="R2242" i="2" s="1"/>
  <c r="Q2242" i="2" a="1"/>
  <c r="Q2242" i="2" s="1"/>
  <c r="P2242" i="2"/>
  <c r="O2242" i="2"/>
  <c r="M2242" i="2"/>
  <c r="K2242" i="2"/>
  <c r="J2242" i="2" a="1"/>
  <c r="J2242" i="2" s="1"/>
  <c r="I2242" i="2" a="1"/>
  <c r="I2242" i="2" s="1"/>
  <c r="V2241" i="2"/>
  <c r="U2241" i="2"/>
  <c r="T2241" i="2"/>
  <c r="S2241" i="2"/>
  <c r="R2241" i="2" a="1"/>
  <c r="R2241" i="2" s="1"/>
  <c r="Q2241" i="2" a="1"/>
  <c r="Q2241" i="2" s="1"/>
  <c r="P2241" i="2"/>
  <c r="O2241" i="2"/>
  <c r="M2241" i="2"/>
  <c r="K2241" i="2"/>
  <c r="J2241" i="2" a="1"/>
  <c r="J2241" i="2" s="1"/>
  <c r="I2241" i="2" a="1"/>
  <c r="I2241" i="2" s="1"/>
  <c r="V2240" i="2"/>
  <c r="U2240" i="2"/>
  <c r="T2240" i="2"/>
  <c r="S2240" i="2"/>
  <c r="R2240" i="2" a="1"/>
  <c r="R2240" i="2" s="1"/>
  <c r="Q2240" i="2" a="1"/>
  <c r="Q2240" i="2" s="1"/>
  <c r="P2240" i="2"/>
  <c r="O2240" i="2"/>
  <c r="M2240" i="2"/>
  <c r="K2240" i="2"/>
  <c r="J2240" i="2" a="1"/>
  <c r="J2240" i="2" s="1"/>
  <c r="I2240" i="2" a="1"/>
  <c r="I2240" i="2" s="1"/>
  <c r="V2239" i="2"/>
  <c r="U2239" i="2"/>
  <c r="T2239" i="2"/>
  <c r="S2239" i="2"/>
  <c r="R2239" i="2" a="1"/>
  <c r="R2239" i="2" s="1"/>
  <c r="Q2239" i="2" a="1"/>
  <c r="Q2239" i="2" s="1"/>
  <c r="P2239" i="2"/>
  <c r="O2239" i="2"/>
  <c r="M2239" i="2"/>
  <c r="K2239" i="2"/>
  <c r="J2239" i="2" a="1"/>
  <c r="J2239" i="2" s="1"/>
  <c r="I2239" i="2" a="1"/>
  <c r="I2239" i="2" s="1"/>
  <c r="V2238" i="2"/>
  <c r="U2238" i="2"/>
  <c r="T2238" i="2"/>
  <c r="S2238" i="2"/>
  <c r="R2238" i="2" a="1"/>
  <c r="R2238" i="2" s="1"/>
  <c r="Q2238" i="2" a="1"/>
  <c r="Q2238" i="2" s="1"/>
  <c r="P2238" i="2"/>
  <c r="O2238" i="2"/>
  <c r="M2238" i="2"/>
  <c r="K2238" i="2"/>
  <c r="J2238" i="2" a="1"/>
  <c r="J2238" i="2" s="1"/>
  <c r="I2238" i="2" a="1"/>
  <c r="I2238" i="2" s="1"/>
  <c r="V2237" i="2"/>
  <c r="U2237" i="2"/>
  <c r="T2237" i="2"/>
  <c r="S2237" i="2"/>
  <c r="R2237" i="2" a="1"/>
  <c r="R2237" i="2" s="1"/>
  <c r="Q2237" i="2" a="1"/>
  <c r="Q2237" i="2" s="1"/>
  <c r="P2237" i="2"/>
  <c r="O2237" i="2"/>
  <c r="M2237" i="2"/>
  <c r="K2237" i="2"/>
  <c r="J2237" i="2" a="1"/>
  <c r="J2237" i="2" s="1"/>
  <c r="I2237" i="2" a="1"/>
  <c r="I2237" i="2" s="1"/>
  <c r="V2236" i="2"/>
  <c r="U2236" i="2"/>
  <c r="T2236" i="2"/>
  <c r="S2236" i="2"/>
  <c r="R2236" i="2" a="1"/>
  <c r="R2236" i="2" s="1"/>
  <c r="Q2236" i="2" a="1"/>
  <c r="Q2236" i="2" s="1"/>
  <c r="P2236" i="2"/>
  <c r="O2236" i="2"/>
  <c r="M2236" i="2"/>
  <c r="K2236" i="2"/>
  <c r="J2236" i="2" a="1"/>
  <c r="J2236" i="2" s="1"/>
  <c r="I2236" i="2" a="1"/>
  <c r="I2236" i="2" s="1"/>
  <c r="V2235" i="2"/>
  <c r="U2235" i="2"/>
  <c r="T2235" i="2"/>
  <c r="S2235" i="2"/>
  <c r="R2235" i="2" a="1"/>
  <c r="R2235" i="2" s="1"/>
  <c r="Q2235" i="2" a="1"/>
  <c r="Q2235" i="2" s="1"/>
  <c r="P2235" i="2"/>
  <c r="O2235" i="2"/>
  <c r="M2235" i="2"/>
  <c r="K2235" i="2"/>
  <c r="J2235" i="2" a="1"/>
  <c r="J2235" i="2" s="1"/>
  <c r="I2235" i="2" a="1"/>
  <c r="I2235" i="2" s="1"/>
  <c r="V2234" i="2"/>
  <c r="U2234" i="2"/>
  <c r="T2234" i="2"/>
  <c r="S2234" i="2"/>
  <c r="R2234" i="2" a="1"/>
  <c r="R2234" i="2" s="1"/>
  <c r="Q2234" i="2" a="1"/>
  <c r="Q2234" i="2" s="1"/>
  <c r="P2234" i="2"/>
  <c r="O2234" i="2"/>
  <c r="M2234" i="2"/>
  <c r="K2234" i="2"/>
  <c r="J2234" i="2" a="1"/>
  <c r="J2234" i="2" s="1"/>
  <c r="I2234" i="2" a="1"/>
  <c r="I2234" i="2" s="1"/>
  <c r="V2233" i="2"/>
  <c r="U2233" i="2"/>
  <c r="T2233" i="2"/>
  <c r="S2233" i="2"/>
  <c r="R2233" i="2" a="1"/>
  <c r="R2233" i="2" s="1"/>
  <c r="Q2233" i="2" a="1"/>
  <c r="Q2233" i="2" s="1"/>
  <c r="P2233" i="2"/>
  <c r="O2233" i="2"/>
  <c r="M2233" i="2"/>
  <c r="K2233" i="2"/>
  <c r="J2233" i="2" a="1"/>
  <c r="J2233" i="2" s="1"/>
  <c r="I2233" i="2" a="1"/>
  <c r="I2233" i="2" s="1"/>
  <c r="V2232" i="2"/>
  <c r="U2232" i="2"/>
  <c r="T2232" i="2"/>
  <c r="S2232" i="2"/>
  <c r="R2232" i="2" a="1"/>
  <c r="R2232" i="2" s="1"/>
  <c r="Q2232" i="2" a="1"/>
  <c r="Q2232" i="2" s="1"/>
  <c r="P2232" i="2"/>
  <c r="O2232" i="2"/>
  <c r="M2232" i="2"/>
  <c r="K2232" i="2"/>
  <c r="J2232" i="2" a="1"/>
  <c r="J2232" i="2" s="1"/>
  <c r="I2232" i="2" a="1"/>
  <c r="I2232" i="2" s="1"/>
  <c r="V2231" i="2"/>
  <c r="U2231" i="2"/>
  <c r="T2231" i="2"/>
  <c r="S2231" i="2"/>
  <c r="R2231" i="2" a="1"/>
  <c r="R2231" i="2" s="1"/>
  <c r="Q2231" i="2" a="1"/>
  <c r="Q2231" i="2" s="1"/>
  <c r="P2231" i="2"/>
  <c r="O2231" i="2"/>
  <c r="M2231" i="2"/>
  <c r="K2231" i="2"/>
  <c r="J2231" i="2" a="1"/>
  <c r="J2231" i="2" s="1"/>
  <c r="I2231" i="2" a="1"/>
  <c r="I2231" i="2" s="1"/>
  <c r="V2230" i="2"/>
  <c r="U2230" i="2"/>
  <c r="T2230" i="2"/>
  <c r="S2230" i="2"/>
  <c r="R2230" i="2" a="1"/>
  <c r="R2230" i="2" s="1"/>
  <c r="Q2230" i="2" a="1"/>
  <c r="Q2230" i="2" s="1"/>
  <c r="P2230" i="2"/>
  <c r="O2230" i="2"/>
  <c r="M2230" i="2"/>
  <c r="K2230" i="2"/>
  <c r="J2230" i="2" a="1"/>
  <c r="J2230" i="2" s="1"/>
  <c r="I2230" i="2" a="1"/>
  <c r="I2230" i="2" s="1"/>
  <c r="V2229" i="2"/>
  <c r="U2229" i="2"/>
  <c r="T2229" i="2"/>
  <c r="S2229" i="2"/>
  <c r="R2229" i="2" a="1"/>
  <c r="R2229" i="2" s="1"/>
  <c r="Q2229" i="2" a="1"/>
  <c r="Q2229" i="2" s="1"/>
  <c r="P2229" i="2"/>
  <c r="O2229" i="2"/>
  <c r="M2229" i="2"/>
  <c r="K2229" i="2"/>
  <c r="J2229" i="2" a="1"/>
  <c r="J2229" i="2" s="1"/>
  <c r="I2229" i="2" a="1"/>
  <c r="I2229" i="2" s="1"/>
  <c r="V2228" i="2"/>
  <c r="U2228" i="2"/>
  <c r="T2228" i="2"/>
  <c r="S2228" i="2"/>
  <c r="R2228" i="2" a="1"/>
  <c r="R2228" i="2" s="1"/>
  <c r="Q2228" i="2" a="1"/>
  <c r="Q2228" i="2" s="1"/>
  <c r="P2228" i="2"/>
  <c r="O2228" i="2"/>
  <c r="M2228" i="2"/>
  <c r="K2228" i="2"/>
  <c r="J2228" i="2" a="1"/>
  <c r="J2228" i="2" s="1"/>
  <c r="I2228" i="2" a="1"/>
  <c r="I2228" i="2" s="1"/>
  <c r="V2227" i="2"/>
  <c r="U2227" i="2"/>
  <c r="T2227" i="2"/>
  <c r="S2227" i="2"/>
  <c r="R2227" i="2" a="1"/>
  <c r="R2227" i="2" s="1"/>
  <c r="Q2227" i="2" a="1"/>
  <c r="Q2227" i="2" s="1"/>
  <c r="P2227" i="2"/>
  <c r="O2227" i="2"/>
  <c r="M2227" i="2"/>
  <c r="K2227" i="2"/>
  <c r="J2227" i="2" a="1"/>
  <c r="J2227" i="2" s="1"/>
  <c r="I2227" i="2" a="1"/>
  <c r="I2227" i="2" s="1"/>
  <c r="V2226" i="2"/>
  <c r="U2226" i="2"/>
  <c r="T2226" i="2"/>
  <c r="S2226" i="2"/>
  <c r="R2226" i="2" a="1"/>
  <c r="R2226" i="2" s="1"/>
  <c r="Q2226" i="2" a="1"/>
  <c r="Q2226" i="2" s="1"/>
  <c r="P2226" i="2"/>
  <c r="O2226" i="2"/>
  <c r="M2226" i="2"/>
  <c r="K2226" i="2"/>
  <c r="J2226" i="2" a="1"/>
  <c r="J2226" i="2" s="1"/>
  <c r="I2226" i="2" a="1"/>
  <c r="I2226" i="2" s="1"/>
  <c r="V2225" i="2"/>
  <c r="U2225" i="2"/>
  <c r="T2225" i="2"/>
  <c r="S2225" i="2"/>
  <c r="R2225" i="2" a="1"/>
  <c r="R2225" i="2" s="1"/>
  <c r="Q2225" i="2" a="1"/>
  <c r="Q2225" i="2" s="1"/>
  <c r="P2225" i="2"/>
  <c r="O2225" i="2"/>
  <c r="M2225" i="2"/>
  <c r="K2225" i="2"/>
  <c r="J2225" i="2" a="1"/>
  <c r="J2225" i="2" s="1"/>
  <c r="I2225" i="2" a="1"/>
  <c r="I2225" i="2" s="1"/>
  <c r="V2224" i="2"/>
  <c r="U2224" i="2"/>
  <c r="T2224" i="2"/>
  <c r="S2224" i="2"/>
  <c r="R2224" i="2" a="1"/>
  <c r="R2224" i="2" s="1"/>
  <c r="Q2224" i="2" a="1"/>
  <c r="Q2224" i="2" s="1"/>
  <c r="P2224" i="2"/>
  <c r="O2224" i="2"/>
  <c r="M2224" i="2"/>
  <c r="K2224" i="2"/>
  <c r="J2224" i="2" a="1"/>
  <c r="J2224" i="2" s="1"/>
  <c r="I2224" i="2" a="1"/>
  <c r="I2224" i="2" s="1"/>
  <c r="V2223" i="2"/>
  <c r="U2223" i="2"/>
  <c r="T2223" i="2"/>
  <c r="S2223" i="2"/>
  <c r="R2223" i="2" a="1"/>
  <c r="R2223" i="2" s="1"/>
  <c r="Q2223" i="2" a="1"/>
  <c r="Q2223" i="2" s="1"/>
  <c r="P2223" i="2"/>
  <c r="O2223" i="2"/>
  <c r="M2223" i="2"/>
  <c r="K2223" i="2"/>
  <c r="J2223" i="2" a="1"/>
  <c r="J2223" i="2" s="1"/>
  <c r="I2223" i="2" a="1"/>
  <c r="I2223" i="2" s="1"/>
  <c r="V2222" i="2"/>
  <c r="U2222" i="2"/>
  <c r="T2222" i="2"/>
  <c r="S2222" i="2"/>
  <c r="R2222" i="2" a="1"/>
  <c r="R2222" i="2" s="1"/>
  <c r="Q2222" i="2" a="1"/>
  <c r="Q2222" i="2" s="1"/>
  <c r="P2222" i="2"/>
  <c r="O2222" i="2"/>
  <c r="M2222" i="2"/>
  <c r="K2222" i="2"/>
  <c r="J2222" i="2" a="1"/>
  <c r="J2222" i="2" s="1"/>
  <c r="I2222" i="2" a="1"/>
  <c r="I2222" i="2" s="1"/>
  <c r="V2221" i="2"/>
  <c r="U2221" i="2"/>
  <c r="T2221" i="2"/>
  <c r="S2221" i="2"/>
  <c r="R2221" i="2" a="1"/>
  <c r="R2221" i="2" s="1"/>
  <c r="Q2221" i="2" a="1"/>
  <c r="Q2221" i="2" s="1"/>
  <c r="P2221" i="2"/>
  <c r="O2221" i="2"/>
  <c r="M2221" i="2"/>
  <c r="K2221" i="2"/>
  <c r="J2221" i="2" a="1"/>
  <c r="J2221" i="2" s="1"/>
  <c r="I2221" i="2" a="1"/>
  <c r="I2221" i="2" s="1"/>
  <c r="V2220" i="2"/>
  <c r="U2220" i="2"/>
  <c r="T2220" i="2"/>
  <c r="S2220" i="2"/>
  <c r="R2220" i="2" a="1"/>
  <c r="R2220" i="2" s="1"/>
  <c r="Q2220" i="2" a="1"/>
  <c r="Q2220" i="2" s="1"/>
  <c r="P2220" i="2"/>
  <c r="O2220" i="2"/>
  <c r="M2220" i="2"/>
  <c r="K2220" i="2"/>
  <c r="J2220" i="2" a="1"/>
  <c r="J2220" i="2" s="1"/>
  <c r="I2220" i="2" a="1"/>
  <c r="I2220" i="2" s="1"/>
  <c r="V2219" i="2"/>
  <c r="U2219" i="2"/>
  <c r="T2219" i="2"/>
  <c r="S2219" i="2"/>
  <c r="R2219" i="2" a="1"/>
  <c r="R2219" i="2" s="1"/>
  <c r="Q2219" i="2" a="1"/>
  <c r="Q2219" i="2" s="1"/>
  <c r="P2219" i="2"/>
  <c r="O2219" i="2"/>
  <c r="M2219" i="2"/>
  <c r="K2219" i="2"/>
  <c r="J2219" i="2" a="1"/>
  <c r="J2219" i="2" s="1"/>
  <c r="I2219" i="2" a="1"/>
  <c r="I2219" i="2" s="1"/>
  <c r="V2218" i="2"/>
  <c r="U2218" i="2"/>
  <c r="T2218" i="2"/>
  <c r="S2218" i="2"/>
  <c r="R2218" i="2" a="1"/>
  <c r="R2218" i="2" s="1"/>
  <c r="Q2218" i="2" a="1"/>
  <c r="Q2218" i="2" s="1"/>
  <c r="P2218" i="2"/>
  <c r="O2218" i="2"/>
  <c r="M2218" i="2"/>
  <c r="K2218" i="2"/>
  <c r="J2218" i="2" a="1"/>
  <c r="J2218" i="2" s="1"/>
  <c r="I2218" i="2" a="1"/>
  <c r="I2218" i="2" s="1"/>
  <c r="V2217" i="2"/>
  <c r="U2217" i="2"/>
  <c r="T2217" i="2"/>
  <c r="S2217" i="2"/>
  <c r="R2217" i="2" a="1"/>
  <c r="R2217" i="2" s="1"/>
  <c r="Q2217" i="2" a="1"/>
  <c r="Q2217" i="2" s="1"/>
  <c r="P2217" i="2"/>
  <c r="O2217" i="2"/>
  <c r="M2217" i="2"/>
  <c r="K2217" i="2"/>
  <c r="J2217" i="2" a="1"/>
  <c r="J2217" i="2" s="1"/>
  <c r="I2217" i="2" a="1"/>
  <c r="I2217" i="2" s="1"/>
  <c r="V2216" i="2"/>
  <c r="U2216" i="2"/>
  <c r="T2216" i="2"/>
  <c r="S2216" i="2"/>
  <c r="R2216" i="2" a="1"/>
  <c r="R2216" i="2" s="1"/>
  <c r="Q2216" i="2" a="1"/>
  <c r="Q2216" i="2" s="1"/>
  <c r="P2216" i="2"/>
  <c r="O2216" i="2"/>
  <c r="M2216" i="2"/>
  <c r="K2216" i="2"/>
  <c r="J2216" i="2" a="1"/>
  <c r="J2216" i="2" s="1"/>
  <c r="I2216" i="2" a="1"/>
  <c r="I2216" i="2" s="1"/>
  <c r="V2215" i="2"/>
  <c r="U2215" i="2"/>
  <c r="T2215" i="2"/>
  <c r="S2215" i="2"/>
  <c r="R2215" i="2" a="1"/>
  <c r="R2215" i="2" s="1"/>
  <c r="Q2215" i="2" a="1"/>
  <c r="Q2215" i="2" s="1"/>
  <c r="P2215" i="2"/>
  <c r="O2215" i="2"/>
  <c r="M2215" i="2"/>
  <c r="K2215" i="2"/>
  <c r="J2215" i="2" a="1"/>
  <c r="J2215" i="2" s="1"/>
  <c r="I2215" i="2" a="1"/>
  <c r="I2215" i="2" s="1"/>
  <c r="V2214" i="2"/>
  <c r="U2214" i="2"/>
  <c r="T2214" i="2"/>
  <c r="S2214" i="2"/>
  <c r="R2214" i="2" a="1"/>
  <c r="R2214" i="2" s="1"/>
  <c r="Q2214" i="2" a="1"/>
  <c r="Q2214" i="2" s="1"/>
  <c r="P2214" i="2"/>
  <c r="O2214" i="2"/>
  <c r="M2214" i="2"/>
  <c r="K2214" i="2"/>
  <c r="J2214" i="2" a="1"/>
  <c r="J2214" i="2" s="1"/>
  <c r="I2214" i="2" a="1"/>
  <c r="I2214" i="2" s="1"/>
  <c r="V2213" i="2"/>
  <c r="U2213" i="2"/>
  <c r="T2213" i="2"/>
  <c r="S2213" i="2"/>
  <c r="R2213" i="2" a="1"/>
  <c r="R2213" i="2" s="1"/>
  <c r="Q2213" i="2" a="1"/>
  <c r="Q2213" i="2" s="1"/>
  <c r="P2213" i="2"/>
  <c r="O2213" i="2"/>
  <c r="M2213" i="2"/>
  <c r="K2213" i="2"/>
  <c r="J2213" i="2" a="1"/>
  <c r="J2213" i="2" s="1"/>
  <c r="I2213" i="2" a="1"/>
  <c r="I2213" i="2" s="1"/>
  <c r="V2212" i="2"/>
  <c r="U2212" i="2"/>
  <c r="T2212" i="2"/>
  <c r="S2212" i="2"/>
  <c r="R2212" i="2" a="1"/>
  <c r="R2212" i="2" s="1"/>
  <c r="Q2212" i="2" a="1"/>
  <c r="Q2212" i="2" s="1"/>
  <c r="P2212" i="2"/>
  <c r="O2212" i="2"/>
  <c r="M2212" i="2"/>
  <c r="K2212" i="2"/>
  <c r="J2212" i="2" a="1"/>
  <c r="J2212" i="2" s="1"/>
  <c r="I2212" i="2" a="1"/>
  <c r="I2212" i="2" s="1"/>
  <c r="V2211" i="2"/>
  <c r="U2211" i="2"/>
  <c r="T2211" i="2"/>
  <c r="S2211" i="2"/>
  <c r="R2211" i="2" a="1"/>
  <c r="R2211" i="2" s="1"/>
  <c r="Q2211" i="2" a="1"/>
  <c r="Q2211" i="2" s="1"/>
  <c r="P2211" i="2"/>
  <c r="O2211" i="2"/>
  <c r="M2211" i="2"/>
  <c r="K2211" i="2"/>
  <c r="J2211" i="2" a="1"/>
  <c r="J2211" i="2" s="1"/>
  <c r="I2211" i="2" a="1"/>
  <c r="I2211" i="2" s="1"/>
  <c r="V2210" i="2"/>
  <c r="U2210" i="2"/>
  <c r="T2210" i="2"/>
  <c r="S2210" i="2"/>
  <c r="R2210" i="2" a="1"/>
  <c r="R2210" i="2" s="1"/>
  <c r="Q2210" i="2" a="1"/>
  <c r="Q2210" i="2" s="1"/>
  <c r="P2210" i="2"/>
  <c r="O2210" i="2"/>
  <c r="M2210" i="2"/>
  <c r="K2210" i="2"/>
  <c r="J2210" i="2" a="1"/>
  <c r="J2210" i="2" s="1"/>
  <c r="I2210" i="2" a="1"/>
  <c r="I2210" i="2" s="1"/>
  <c r="V2209" i="2"/>
  <c r="U2209" i="2"/>
  <c r="T2209" i="2"/>
  <c r="S2209" i="2"/>
  <c r="R2209" i="2" a="1"/>
  <c r="R2209" i="2" s="1"/>
  <c r="Q2209" i="2" a="1"/>
  <c r="Q2209" i="2" s="1"/>
  <c r="P2209" i="2"/>
  <c r="O2209" i="2"/>
  <c r="M2209" i="2"/>
  <c r="K2209" i="2"/>
  <c r="J2209" i="2" a="1"/>
  <c r="J2209" i="2" s="1"/>
  <c r="I2209" i="2" a="1"/>
  <c r="I2209" i="2" s="1"/>
  <c r="V2208" i="2"/>
  <c r="U2208" i="2"/>
  <c r="T2208" i="2"/>
  <c r="S2208" i="2"/>
  <c r="R2208" i="2" a="1"/>
  <c r="R2208" i="2" s="1"/>
  <c r="Q2208" i="2" a="1"/>
  <c r="Q2208" i="2" s="1"/>
  <c r="P2208" i="2"/>
  <c r="O2208" i="2"/>
  <c r="M2208" i="2"/>
  <c r="K2208" i="2"/>
  <c r="J2208" i="2" a="1"/>
  <c r="J2208" i="2" s="1"/>
  <c r="I2208" i="2" a="1"/>
  <c r="I2208" i="2" s="1"/>
  <c r="V2207" i="2"/>
  <c r="U2207" i="2"/>
  <c r="T2207" i="2"/>
  <c r="S2207" i="2"/>
  <c r="R2207" i="2" a="1"/>
  <c r="R2207" i="2" s="1"/>
  <c r="Q2207" i="2" a="1"/>
  <c r="Q2207" i="2" s="1"/>
  <c r="P2207" i="2"/>
  <c r="O2207" i="2"/>
  <c r="M2207" i="2"/>
  <c r="K2207" i="2"/>
  <c r="J2207" i="2" a="1"/>
  <c r="J2207" i="2" s="1"/>
  <c r="I2207" i="2" a="1"/>
  <c r="I2207" i="2" s="1"/>
  <c r="V2206" i="2"/>
  <c r="U2206" i="2"/>
  <c r="T2206" i="2"/>
  <c r="S2206" i="2"/>
  <c r="R2206" i="2" a="1"/>
  <c r="R2206" i="2" s="1"/>
  <c r="Q2206" i="2" a="1"/>
  <c r="Q2206" i="2" s="1"/>
  <c r="P2206" i="2"/>
  <c r="O2206" i="2"/>
  <c r="M2206" i="2"/>
  <c r="K2206" i="2"/>
  <c r="J2206" i="2" a="1"/>
  <c r="J2206" i="2" s="1"/>
  <c r="I2206" i="2" a="1"/>
  <c r="I2206" i="2" s="1"/>
  <c r="V2205" i="2"/>
  <c r="U2205" i="2"/>
  <c r="T2205" i="2"/>
  <c r="S2205" i="2"/>
  <c r="R2205" i="2" a="1"/>
  <c r="R2205" i="2" s="1"/>
  <c r="Q2205" i="2" a="1"/>
  <c r="Q2205" i="2" s="1"/>
  <c r="P2205" i="2"/>
  <c r="O2205" i="2"/>
  <c r="M2205" i="2"/>
  <c r="K2205" i="2"/>
  <c r="J2205" i="2" a="1"/>
  <c r="J2205" i="2" s="1"/>
  <c r="I2205" i="2" a="1"/>
  <c r="I2205" i="2" s="1"/>
  <c r="V2204" i="2"/>
  <c r="U2204" i="2"/>
  <c r="T2204" i="2"/>
  <c r="S2204" i="2"/>
  <c r="R2204" i="2" a="1"/>
  <c r="R2204" i="2" s="1"/>
  <c r="Q2204" i="2" a="1"/>
  <c r="Q2204" i="2" s="1"/>
  <c r="P2204" i="2"/>
  <c r="O2204" i="2"/>
  <c r="M2204" i="2"/>
  <c r="K2204" i="2"/>
  <c r="J2204" i="2" a="1"/>
  <c r="J2204" i="2" s="1"/>
  <c r="I2204" i="2" a="1"/>
  <c r="I2204" i="2" s="1"/>
  <c r="V2203" i="2"/>
  <c r="U2203" i="2"/>
  <c r="T2203" i="2"/>
  <c r="S2203" i="2"/>
  <c r="R2203" i="2"/>
  <c r="R2203" i="2" a="1"/>
  <c r="Q2203" i="2" a="1"/>
  <c r="Q2203" i="2" s="1"/>
  <c r="P2203" i="2"/>
  <c r="O2203" i="2"/>
  <c r="M2203" i="2"/>
  <c r="K2203" i="2"/>
  <c r="J2203" i="2" a="1"/>
  <c r="J2203" i="2" s="1"/>
  <c r="I2203" i="2" a="1"/>
  <c r="I2203" i="2" s="1"/>
  <c r="V2202" i="2"/>
  <c r="U2202" i="2"/>
  <c r="T2202" i="2"/>
  <c r="S2202" i="2"/>
  <c r="R2202" i="2" a="1"/>
  <c r="R2202" i="2" s="1"/>
  <c r="Q2202" i="2" a="1"/>
  <c r="Q2202" i="2" s="1"/>
  <c r="P2202" i="2"/>
  <c r="O2202" i="2"/>
  <c r="M2202" i="2"/>
  <c r="K2202" i="2"/>
  <c r="J2202" i="2" a="1"/>
  <c r="J2202" i="2" s="1"/>
  <c r="I2202" i="2"/>
  <c r="I2202" i="2" a="1"/>
  <c r="V2201" i="2"/>
  <c r="U2201" i="2"/>
  <c r="T2201" i="2"/>
  <c r="S2201" i="2"/>
  <c r="R2201" i="2" a="1"/>
  <c r="R2201" i="2" s="1"/>
  <c r="Q2201" i="2" a="1"/>
  <c r="Q2201" i="2" s="1"/>
  <c r="P2201" i="2"/>
  <c r="O2201" i="2"/>
  <c r="M2201" i="2"/>
  <c r="K2201" i="2"/>
  <c r="J2201" i="2" a="1"/>
  <c r="J2201" i="2" s="1"/>
  <c r="I2201" i="2" a="1"/>
  <c r="I2201" i="2" s="1"/>
  <c r="V2200" i="2"/>
  <c r="U2200" i="2"/>
  <c r="T2200" i="2"/>
  <c r="S2200" i="2"/>
  <c r="R2200" i="2" a="1"/>
  <c r="R2200" i="2" s="1"/>
  <c r="Q2200" i="2" a="1"/>
  <c r="Q2200" i="2" s="1"/>
  <c r="P2200" i="2"/>
  <c r="O2200" i="2"/>
  <c r="M2200" i="2"/>
  <c r="K2200" i="2"/>
  <c r="J2200" i="2" a="1"/>
  <c r="J2200" i="2" s="1"/>
  <c r="I2200" i="2" a="1"/>
  <c r="I2200" i="2" s="1"/>
  <c r="V2199" i="2"/>
  <c r="U2199" i="2"/>
  <c r="T2199" i="2"/>
  <c r="S2199" i="2"/>
  <c r="R2199" i="2" a="1"/>
  <c r="R2199" i="2" s="1"/>
  <c r="Q2199" i="2" a="1"/>
  <c r="Q2199" i="2" s="1"/>
  <c r="P2199" i="2"/>
  <c r="O2199" i="2"/>
  <c r="M2199" i="2"/>
  <c r="K2199" i="2"/>
  <c r="J2199" i="2" a="1"/>
  <c r="J2199" i="2" s="1"/>
  <c r="I2199" i="2" a="1"/>
  <c r="I2199" i="2" s="1"/>
  <c r="V2198" i="2"/>
  <c r="U2198" i="2"/>
  <c r="T2198" i="2"/>
  <c r="S2198" i="2"/>
  <c r="R2198" i="2"/>
  <c r="R2198" i="2" a="1"/>
  <c r="Q2198" i="2" a="1"/>
  <c r="Q2198" i="2" s="1"/>
  <c r="P2198" i="2"/>
  <c r="O2198" i="2"/>
  <c r="M2198" i="2"/>
  <c r="K2198" i="2"/>
  <c r="J2198" i="2" a="1"/>
  <c r="J2198" i="2" s="1"/>
  <c r="I2198" i="2" a="1"/>
  <c r="I2198" i="2" s="1"/>
  <c r="V2197" i="2"/>
  <c r="U2197" i="2"/>
  <c r="T2197" i="2"/>
  <c r="S2197" i="2"/>
  <c r="R2197" i="2" a="1"/>
  <c r="R2197" i="2" s="1"/>
  <c r="Q2197" i="2" a="1"/>
  <c r="Q2197" i="2" s="1"/>
  <c r="P2197" i="2"/>
  <c r="O2197" i="2"/>
  <c r="M2197" i="2"/>
  <c r="K2197" i="2"/>
  <c r="J2197" i="2" a="1"/>
  <c r="J2197" i="2" s="1"/>
  <c r="I2197" i="2" a="1"/>
  <c r="I2197" i="2" s="1"/>
  <c r="V2196" i="2"/>
  <c r="U2196" i="2"/>
  <c r="T2196" i="2"/>
  <c r="S2196" i="2"/>
  <c r="R2196" i="2" a="1"/>
  <c r="R2196" i="2" s="1"/>
  <c r="Q2196" i="2" a="1"/>
  <c r="Q2196" i="2" s="1"/>
  <c r="P2196" i="2"/>
  <c r="O2196" i="2"/>
  <c r="M2196" i="2"/>
  <c r="K2196" i="2"/>
  <c r="J2196" i="2" a="1"/>
  <c r="J2196" i="2" s="1"/>
  <c r="I2196" i="2" a="1"/>
  <c r="I2196" i="2" s="1"/>
  <c r="V2195" i="2"/>
  <c r="U2195" i="2"/>
  <c r="T2195" i="2"/>
  <c r="S2195" i="2"/>
  <c r="R2195" i="2" a="1"/>
  <c r="R2195" i="2" s="1"/>
  <c r="Q2195" i="2" a="1"/>
  <c r="Q2195" i="2" s="1"/>
  <c r="P2195" i="2"/>
  <c r="O2195" i="2"/>
  <c r="M2195" i="2"/>
  <c r="K2195" i="2"/>
  <c r="J2195" i="2" a="1"/>
  <c r="J2195" i="2" s="1"/>
  <c r="I2195" i="2" a="1"/>
  <c r="I2195" i="2" s="1"/>
  <c r="V2194" i="2"/>
  <c r="U2194" i="2"/>
  <c r="T2194" i="2"/>
  <c r="S2194" i="2"/>
  <c r="R2194" i="2" a="1"/>
  <c r="R2194" i="2" s="1"/>
  <c r="Q2194" i="2" a="1"/>
  <c r="Q2194" i="2" s="1"/>
  <c r="P2194" i="2"/>
  <c r="O2194" i="2"/>
  <c r="M2194" i="2"/>
  <c r="K2194" i="2"/>
  <c r="J2194" i="2" a="1"/>
  <c r="J2194" i="2" s="1"/>
  <c r="I2194" i="2" a="1"/>
  <c r="I2194" i="2" s="1"/>
  <c r="V2193" i="2"/>
  <c r="U2193" i="2"/>
  <c r="T2193" i="2"/>
  <c r="S2193" i="2"/>
  <c r="R2193" i="2" a="1"/>
  <c r="R2193" i="2" s="1"/>
  <c r="Q2193" i="2" a="1"/>
  <c r="Q2193" i="2" s="1"/>
  <c r="P2193" i="2"/>
  <c r="O2193" i="2"/>
  <c r="M2193" i="2"/>
  <c r="K2193" i="2"/>
  <c r="J2193" i="2" a="1"/>
  <c r="J2193" i="2" s="1"/>
  <c r="I2193" i="2" a="1"/>
  <c r="I2193" i="2" s="1"/>
  <c r="V2192" i="2"/>
  <c r="U2192" i="2"/>
  <c r="T2192" i="2"/>
  <c r="S2192" i="2"/>
  <c r="R2192" i="2" a="1"/>
  <c r="R2192" i="2" s="1"/>
  <c r="Q2192" i="2" a="1"/>
  <c r="Q2192" i="2" s="1"/>
  <c r="P2192" i="2"/>
  <c r="O2192" i="2"/>
  <c r="M2192" i="2"/>
  <c r="K2192" i="2"/>
  <c r="J2192" i="2" a="1"/>
  <c r="J2192" i="2" s="1"/>
  <c r="I2192" i="2" a="1"/>
  <c r="I2192" i="2" s="1"/>
  <c r="V2191" i="2"/>
  <c r="U2191" i="2"/>
  <c r="T2191" i="2"/>
  <c r="S2191" i="2"/>
  <c r="R2191" i="2" a="1"/>
  <c r="R2191" i="2" s="1"/>
  <c r="Q2191" i="2" a="1"/>
  <c r="Q2191" i="2" s="1"/>
  <c r="P2191" i="2"/>
  <c r="O2191" i="2"/>
  <c r="M2191" i="2"/>
  <c r="K2191" i="2"/>
  <c r="J2191" i="2" a="1"/>
  <c r="J2191" i="2" s="1"/>
  <c r="I2191" i="2" a="1"/>
  <c r="I2191" i="2" s="1"/>
  <c r="V2190" i="2"/>
  <c r="U2190" i="2"/>
  <c r="T2190" i="2"/>
  <c r="S2190" i="2"/>
  <c r="R2190" i="2" a="1"/>
  <c r="R2190" i="2" s="1"/>
  <c r="Q2190" i="2" a="1"/>
  <c r="Q2190" i="2" s="1"/>
  <c r="P2190" i="2"/>
  <c r="O2190" i="2"/>
  <c r="M2190" i="2"/>
  <c r="K2190" i="2"/>
  <c r="J2190" i="2" a="1"/>
  <c r="J2190" i="2" s="1"/>
  <c r="I2190" i="2" a="1"/>
  <c r="I2190" i="2" s="1"/>
  <c r="V2189" i="2"/>
  <c r="U2189" i="2"/>
  <c r="T2189" i="2"/>
  <c r="S2189" i="2"/>
  <c r="R2189" i="2" a="1"/>
  <c r="R2189" i="2" s="1"/>
  <c r="Q2189" i="2" a="1"/>
  <c r="Q2189" i="2" s="1"/>
  <c r="P2189" i="2"/>
  <c r="O2189" i="2"/>
  <c r="M2189" i="2"/>
  <c r="K2189" i="2"/>
  <c r="J2189" i="2" a="1"/>
  <c r="J2189" i="2" s="1"/>
  <c r="I2189" i="2" a="1"/>
  <c r="I2189" i="2" s="1"/>
  <c r="V2188" i="2"/>
  <c r="U2188" i="2"/>
  <c r="T2188" i="2"/>
  <c r="S2188" i="2"/>
  <c r="R2188" i="2" a="1"/>
  <c r="R2188" i="2" s="1"/>
  <c r="Q2188" i="2" a="1"/>
  <c r="Q2188" i="2" s="1"/>
  <c r="P2188" i="2"/>
  <c r="O2188" i="2"/>
  <c r="M2188" i="2"/>
  <c r="K2188" i="2"/>
  <c r="J2188" i="2" a="1"/>
  <c r="J2188" i="2" s="1"/>
  <c r="I2188" i="2" a="1"/>
  <c r="I2188" i="2" s="1"/>
  <c r="V2187" i="2"/>
  <c r="U2187" i="2"/>
  <c r="T2187" i="2"/>
  <c r="S2187" i="2"/>
  <c r="R2187" i="2" a="1"/>
  <c r="R2187" i="2" s="1"/>
  <c r="Q2187" i="2" a="1"/>
  <c r="Q2187" i="2" s="1"/>
  <c r="P2187" i="2"/>
  <c r="O2187" i="2"/>
  <c r="M2187" i="2"/>
  <c r="K2187" i="2"/>
  <c r="J2187" i="2" a="1"/>
  <c r="J2187" i="2" s="1"/>
  <c r="I2187" i="2" a="1"/>
  <c r="I2187" i="2" s="1"/>
  <c r="V2186" i="2"/>
  <c r="U2186" i="2"/>
  <c r="T2186" i="2"/>
  <c r="S2186" i="2"/>
  <c r="R2186" i="2" a="1"/>
  <c r="R2186" i="2" s="1"/>
  <c r="Q2186" i="2" a="1"/>
  <c r="Q2186" i="2" s="1"/>
  <c r="P2186" i="2"/>
  <c r="O2186" i="2"/>
  <c r="M2186" i="2"/>
  <c r="K2186" i="2"/>
  <c r="J2186" i="2"/>
  <c r="J2186" i="2" a="1"/>
  <c r="I2186" i="2" a="1"/>
  <c r="I2186" i="2" s="1"/>
  <c r="V2185" i="2"/>
  <c r="U2185" i="2"/>
  <c r="T2185" i="2"/>
  <c r="S2185" i="2"/>
  <c r="R2185" i="2" a="1"/>
  <c r="R2185" i="2" s="1"/>
  <c r="Q2185" i="2" a="1"/>
  <c r="Q2185" i="2" s="1"/>
  <c r="P2185" i="2"/>
  <c r="O2185" i="2"/>
  <c r="M2185" i="2"/>
  <c r="K2185" i="2"/>
  <c r="J2185" i="2" a="1"/>
  <c r="J2185" i="2" s="1"/>
  <c r="I2185" i="2" a="1"/>
  <c r="I2185" i="2" s="1"/>
  <c r="V2184" i="2"/>
  <c r="U2184" i="2"/>
  <c r="T2184" i="2"/>
  <c r="S2184" i="2"/>
  <c r="R2184" i="2" a="1"/>
  <c r="R2184" i="2" s="1"/>
  <c r="Q2184" i="2" a="1"/>
  <c r="Q2184" i="2" s="1"/>
  <c r="P2184" i="2"/>
  <c r="O2184" i="2"/>
  <c r="M2184" i="2"/>
  <c r="K2184" i="2"/>
  <c r="J2184" i="2" a="1"/>
  <c r="J2184" i="2" s="1"/>
  <c r="I2184" i="2" a="1"/>
  <c r="I2184" i="2" s="1"/>
  <c r="V2183" i="2"/>
  <c r="U2183" i="2"/>
  <c r="T2183" i="2"/>
  <c r="S2183" i="2"/>
  <c r="R2183" i="2" a="1"/>
  <c r="R2183" i="2" s="1"/>
  <c r="Q2183" i="2" a="1"/>
  <c r="Q2183" i="2" s="1"/>
  <c r="P2183" i="2"/>
  <c r="O2183" i="2"/>
  <c r="M2183" i="2"/>
  <c r="K2183" i="2"/>
  <c r="J2183" i="2" a="1"/>
  <c r="J2183" i="2" s="1"/>
  <c r="I2183" i="2" a="1"/>
  <c r="I2183" i="2" s="1"/>
  <c r="V2182" i="2"/>
  <c r="U2182" i="2"/>
  <c r="T2182" i="2"/>
  <c r="S2182" i="2"/>
  <c r="R2182" i="2" a="1"/>
  <c r="R2182" i="2" s="1"/>
  <c r="Q2182" i="2" a="1"/>
  <c r="Q2182" i="2" s="1"/>
  <c r="P2182" i="2"/>
  <c r="O2182" i="2"/>
  <c r="M2182" i="2"/>
  <c r="K2182" i="2"/>
  <c r="J2182" i="2" a="1"/>
  <c r="J2182" i="2" s="1"/>
  <c r="I2182" i="2" a="1"/>
  <c r="I2182" i="2" s="1"/>
  <c r="V2181" i="2"/>
  <c r="U2181" i="2"/>
  <c r="T2181" i="2"/>
  <c r="S2181" i="2"/>
  <c r="R2181" i="2" a="1"/>
  <c r="R2181" i="2" s="1"/>
  <c r="Q2181" i="2" a="1"/>
  <c r="Q2181" i="2" s="1"/>
  <c r="P2181" i="2"/>
  <c r="O2181" i="2"/>
  <c r="M2181" i="2"/>
  <c r="K2181" i="2"/>
  <c r="J2181" i="2" a="1"/>
  <c r="J2181" i="2" s="1"/>
  <c r="I2181" i="2" a="1"/>
  <c r="I2181" i="2" s="1"/>
  <c r="V2180" i="2"/>
  <c r="U2180" i="2"/>
  <c r="T2180" i="2"/>
  <c r="S2180" i="2"/>
  <c r="R2180" i="2" a="1"/>
  <c r="R2180" i="2" s="1"/>
  <c r="Q2180" i="2" a="1"/>
  <c r="Q2180" i="2" s="1"/>
  <c r="P2180" i="2"/>
  <c r="O2180" i="2"/>
  <c r="M2180" i="2"/>
  <c r="K2180" i="2"/>
  <c r="J2180" i="2" a="1"/>
  <c r="J2180" i="2" s="1"/>
  <c r="I2180" i="2" a="1"/>
  <c r="I2180" i="2" s="1"/>
  <c r="V2179" i="2"/>
  <c r="U2179" i="2"/>
  <c r="T2179" i="2"/>
  <c r="S2179" i="2"/>
  <c r="R2179" i="2" a="1"/>
  <c r="R2179" i="2" s="1"/>
  <c r="Q2179" i="2" a="1"/>
  <c r="Q2179" i="2" s="1"/>
  <c r="P2179" i="2"/>
  <c r="O2179" i="2"/>
  <c r="M2179" i="2"/>
  <c r="K2179" i="2"/>
  <c r="J2179" i="2" a="1"/>
  <c r="J2179" i="2" s="1"/>
  <c r="I2179" i="2" a="1"/>
  <c r="I2179" i="2" s="1"/>
  <c r="V2178" i="2"/>
  <c r="U2178" i="2"/>
  <c r="T2178" i="2"/>
  <c r="S2178" i="2"/>
  <c r="R2178" i="2" a="1"/>
  <c r="R2178" i="2" s="1"/>
  <c r="Q2178" i="2" a="1"/>
  <c r="Q2178" i="2" s="1"/>
  <c r="P2178" i="2"/>
  <c r="O2178" i="2"/>
  <c r="M2178" i="2"/>
  <c r="K2178" i="2"/>
  <c r="J2178" i="2" a="1"/>
  <c r="J2178" i="2" s="1"/>
  <c r="I2178" i="2" a="1"/>
  <c r="I2178" i="2" s="1"/>
  <c r="V2177" i="2"/>
  <c r="U2177" i="2"/>
  <c r="T2177" i="2"/>
  <c r="S2177" i="2"/>
  <c r="R2177" i="2" a="1"/>
  <c r="R2177" i="2" s="1"/>
  <c r="Q2177" i="2" a="1"/>
  <c r="Q2177" i="2" s="1"/>
  <c r="P2177" i="2"/>
  <c r="O2177" i="2"/>
  <c r="M2177" i="2"/>
  <c r="K2177" i="2"/>
  <c r="J2177" i="2" a="1"/>
  <c r="J2177" i="2" s="1"/>
  <c r="I2177" i="2" a="1"/>
  <c r="I2177" i="2" s="1"/>
  <c r="V2176" i="2"/>
  <c r="U2176" i="2"/>
  <c r="T2176" i="2"/>
  <c r="S2176" i="2"/>
  <c r="R2176" i="2" a="1"/>
  <c r="R2176" i="2" s="1"/>
  <c r="Q2176" i="2" a="1"/>
  <c r="Q2176" i="2" s="1"/>
  <c r="P2176" i="2"/>
  <c r="O2176" i="2"/>
  <c r="M2176" i="2"/>
  <c r="K2176" i="2"/>
  <c r="J2176" i="2" a="1"/>
  <c r="J2176" i="2" s="1"/>
  <c r="I2176" i="2" a="1"/>
  <c r="I2176" i="2" s="1"/>
  <c r="V2175" i="2"/>
  <c r="U2175" i="2"/>
  <c r="T2175" i="2"/>
  <c r="S2175" i="2"/>
  <c r="R2175" i="2" a="1"/>
  <c r="R2175" i="2" s="1"/>
  <c r="Q2175" i="2" a="1"/>
  <c r="Q2175" i="2" s="1"/>
  <c r="P2175" i="2"/>
  <c r="O2175" i="2"/>
  <c r="M2175" i="2"/>
  <c r="K2175" i="2"/>
  <c r="J2175" i="2" a="1"/>
  <c r="J2175" i="2" s="1"/>
  <c r="I2175" i="2" a="1"/>
  <c r="I2175" i="2" s="1"/>
  <c r="V2174" i="2"/>
  <c r="U2174" i="2"/>
  <c r="T2174" i="2"/>
  <c r="S2174" i="2"/>
  <c r="R2174" i="2" a="1"/>
  <c r="R2174" i="2" s="1"/>
  <c r="Q2174" i="2" a="1"/>
  <c r="Q2174" i="2" s="1"/>
  <c r="P2174" i="2"/>
  <c r="O2174" i="2"/>
  <c r="M2174" i="2"/>
  <c r="K2174" i="2"/>
  <c r="J2174" i="2" a="1"/>
  <c r="J2174" i="2" s="1"/>
  <c r="I2174" i="2" a="1"/>
  <c r="I2174" i="2" s="1"/>
  <c r="V2173" i="2"/>
  <c r="U2173" i="2"/>
  <c r="T2173" i="2"/>
  <c r="S2173" i="2"/>
  <c r="R2173" i="2" a="1"/>
  <c r="R2173" i="2" s="1"/>
  <c r="Q2173" i="2" a="1"/>
  <c r="Q2173" i="2" s="1"/>
  <c r="P2173" i="2"/>
  <c r="O2173" i="2"/>
  <c r="M2173" i="2"/>
  <c r="K2173" i="2"/>
  <c r="J2173" i="2" a="1"/>
  <c r="J2173" i="2" s="1"/>
  <c r="I2173" i="2" a="1"/>
  <c r="I2173" i="2" s="1"/>
  <c r="V2172" i="2"/>
  <c r="U2172" i="2"/>
  <c r="T2172" i="2"/>
  <c r="S2172" i="2"/>
  <c r="R2172" i="2" a="1"/>
  <c r="R2172" i="2" s="1"/>
  <c r="Q2172" i="2" a="1"/>
  <c r="Q2172" i="2" s="1"/>
  <c r="P2172" i="2"/>
  <c r="O2172" i="2"/>
  <c r="M2172" i="2"/>
  <c r="K2172" i="2"/>
  <c r="J2172" i="2" a="1"/>
  <c r="J2172" i="2" s="1"/>
  <c r="I2172" i="2" a="1"/>
  <c r="I2172" i="2" s="1"/>
  <c r="V2171" i="2"/>
  <c r="U2171" i="2"/>
  <c r="T2171" i="2"/>
  <c r="S2171" i="2"/>
  <c r="R2171" i="2" a="1"/>
  <c r="R2171" i="2" s="1"/>
  <c r="Q2171" i="2" a="1"/>
  <c r="Q2171" i="2" s="1"/>
  <c r="P2171" i="2"/>
  <c r="O2171" i="2"/>
  <c r="M2171" i="2"/>
  <c r="K2171" i="2"/>
  <c r="J2171" i="2" a="1"/>
  <c r="J2171" i="2" s="1"/>
  <c r="I2171" i="2" a="1"/>
  <c r="I2171" i="2" s="1"/>
  <c r="V2170" i="2"/>
  <c r="U2170" i="2"/>
  <c r="T2170" i="2"/>
  <c r="S2170" i="2"/>
  <c r="R2170" i="2" a="1"/>
  <c r="R2170" i="2" s="1"/>
  <c r="Q2170" i="2" a="1"/>
  <c r="Q2170" i="2" s="1"/>
  <c r="P2170" i="2"/>
  <c r="O2170" i="2"/>
  <c r="M2170" i="2"/>
  <c r="K2170" i="2"/>
  <c r="J2170" i="2" a="1"/>
  <c r="J2170" i="2" s="1"/>
  <c r="I2170" i="2" a="1"/>
  <c r="I2170" i="2" s="1"/>
  <c r="V2169" i="2"/>
  <c r="U2169" i="2"/>
  <c r="T2169" i="2"/>
  <c r="S2169" i="2"/>
  <c r="R2169" i="2" a="1"/>
  <c r="R2169" i="2" s="1"/>
  <c r="Q2169" i="2" a="1"/>
  <c r="Q2169" i="2" s="1"/>
  <c r="P2169" i="2"/>
  <c r="O2169" i="2"/>
  <c r="M2169" i="2"/>
  <c r="K2169" i="2"/>
  <c r="J2169" i="2" a="1"/>
  <c r="J2169" i="2" s="1"/>
  <c r="I2169" i="2" a="1"/>
  <c r="I2169" i="2" s="1"/>
  <c r="V2168" i="2"/>
  <c r="U2168" i="2"/>
  <c r="T2168" i="2"/>
  <c r="S2168" i="2"/>
  <c r="R2168" i="2" a="1"/>
  <c r="R2168" i="2" s="1"/>
  <c r="Q2168" i="2" a="1"/>
  <c r="Q2168" i="2" s="1"/>
  <c r="P2168" i="2"/>
  <c r="O2168" i="2"/>
  <c r="M2168" i="2"/>
  <c r="K2168" i="2"/>
  <c r="J2168" i="2" a="1"/>
  <c r="J2168" i="2" s="1"/>
  <c r="I2168" i="2" a="1"/>
  <c r="I2168" i="2" s="1"/>
  <c r="V2167" i="2"/>
  <c r="U2167" i="2"/>
  <c r="T2167" i="2"/>
  <c r="S2167" i="2"/>
  <c r="R2167" i="2" a="1"/>
  <c r="R2167" i="2" s="1"/>
  <c r="Q2167" i="2" a="1"/>
  <c r="Q2167" i="2" s="1"/>
  <c r="P2167" i="2"/>
  <c r="O2167" i="2"/>
  <c r="M2167" i="2"/>
  <c r="K2167" i="2"/>
  <c r="J2167" i="2" a="1"/>
  <c r="J2167" i="2" s="1"/>
  <c r="I2167" i="2" a="1"/>
  <c r="I2167" i="2" s="1"/>
  <c r="V2166" i="2"/>
  <c r="U2166" i="2"/>
  <c r="T2166" i="2"/>
  <c r="S2166" i="2"/>
  <c r="R2166" i="2" a="1"/>
  <c r="R2166" i="2" s="1"/>
  <c r="Q2166" i="2" a="1"/>
  <c r="Q2166" i="2" s="1"/>
  <c r="P2166" i="2"/>
  <c r="O2166" i="2"/>
  <c r="M2166" i="2"/>
  <c r="K2166" i="2"/>
  <c r="J2166" i="2" a="1"/>
  <c r="J2166" i="2" s="1"/>
  <c r="I2166" i="2" a="1"/>
  <c r="I2166" i="2" s="1"/>
  <c r="V2165" i="2"/>
  <c r="U2165" i="2"/>
  <c r="T2165" i="2"/>
  <c r="S2165" i="2"/>
  <c r="R2165" i="2" a="1"/>
  <c r="R2165" i="2" s="1"/>
  <c r="Q2165" i="2" a="1"/>
  <c r="Q2165" i="2" s="1"/>
  <c r="P2165" i="2"/>
  <c r="O2165" i="2"/>
  <c r="M2165" i="2"/>
  <c r="K2165" i="2"/>
  <c r="J2165" i="2" a="1"/>
  <c r="J2165" i="2" s="1"/>
  <c r="I2165" i="2" a="1"/>
  <c r="I2165" i="2" s="1"/>
  <c r="V2164" i="2"/>
  <c r="U2164" i="2"/>
  <c r="T2164" i="2"/>
  <c r="S2164" i="2"/>
  <c r="R2164" i="2" a="1"/>
  <c r="R2164" i="2" s="1"/>
  <c r="Q2164" i="2" a="1"/>
  <c r="Q2164" i="2" s="1"/>
  <c r="P2164" i="2"/>
  <c r="O2164" i="2"/>
  <c r="M2164" i="2"/>
  <c r="K2164" i="2"/>
  <c r="J2164" i="2" a="1"/>
  <c r="J2164" i="2" s="1"/>
  <c r="I2164" i="2" a="1"/>
  <c r="I2164" i="2" s="1"/>
  <c r="V2163" i="2"/>
  <c r="U2163" i="2"/>
  <c r="T2163" i="2"/>
  <c r="S2163" i="2"/>
  <c r="R2163" i="2" a="1"/>
  <c r="R2163" i="2" s="1"/>
  <c r="Q2163" i="2" a="1"/>
  <c r="Q2163" i="2" s="1"/>
  <c r="P2163" i="2"/>
  <c r="O2163" i="2"/>
  <c r="M2163" i="2"/>
  <c r="K2163" i="2"/>
  <c r="J2163" i="2" a="1"/>
  <c r="J2163" i="2" s="1"/>
  <c r="I2163" i="2" a="1"/>
  <c r="I2163" i="2" s="1"/>
  <c r="V2162" i="2"/>
  <c r="U2162" i="2"/>
  <c r="T2162" i="2"/>
  <c r="S2162" i="2"/>
  <c r="R2162" i="2" a="1"/>
  <c r="R2162" i="2" s="1"/>
  <c r="Q2162" i="2" a="1"/>
  <c r="Q2162" i="2" s="1"/>
  <c r="P2162" i="2"/>
  <c r="O2162" i="2"/>
  <c r="M2162" i="2"/>
  <c r="K2162" i="2"/>
  <c r="J2162" i="2" a="1"/>
  <c r="J2162" i="2" s="1"/>
  <c r="I2162" i="2"/>
  <c r="I2162" i="2" a="1"/>
  <c r="V2161" i="2"/>
  <c r="U2161" i="2"/>
  <c r="T2161" i="2"/>
  <c r="S2161" i="2"/>
  <c r="R2161" i="2" a="1"/>
  <c r="R2161" i="2" s="1"/>
  <c r="Q2161" i="2" a="1"/>
  <c r="Q2161" i="2" s="1"/>
  <c r="P2161" i="2"/>
  <c r="O2161" i="2"/>
  <c r="M2161" i="2"/>
  <c r="K2161" i="2"/>
  <c r="J2161" i="2" a="1"/>
  <c r="J2161" i="2" s="1"/>
  <c r="I2161" i="2" a="1"/>
  <c r="I2161" i="2" s="1"/>
  <c r="V2160" i="2"/>
  <c r="U2160" i="2"/>
  <c r="T2160" i="2"/>
  <c r="S2160" i="2"/>
  <c r="R2160" i="2" a="1"/>
  <c r="R2160" i="2" s="1"/>
  <c r="Q2160" i="2" a="1"/>
  <c r="Q2160" i="2" s="1"/>
  <c r="P2160" i="2"/>
  <c r="O2160" i="2"/>
  <c r="M2160" i="2"/>
  <c r="K2160" i="2"/>
  <c r="J2160" i="2" a="1"/>
  <c r="J2160" i="2" s="1"/>
  <c r="I2160" i="2" a="1"/>
  <c r="I2160" i="2" s="1"/>
  <c r="V2159" i="2"/>
  <c r="U2159" i="2"/>
  <c r="T2159" i="2"/>
  <c r="S2159" i="2"/>
  <c r="R2159" i="2" a="1"/>
  <c r="R2159" i="2" s="1"/>
  <c r="Q2159" i="2" a="1"/>
  <c r="Q2159" i="2" s="1"/>
  <c r="P2159" i="2"/>
  <c r="O2159" i="2"/>
  <c r="M2159" i="2"/>
  <c r="K2159" i="2"/>
  <c r="J2159" i="2" a="1"/>
  <c r="J2159" i="2" s="1"/>
  <c r="I2159" i="2" a="1"/>
  <c r="I2159" i="2" s="1"/>
  <c r="V2158" i="2"/>
  <c r="U2158" i="2"/>
  <c r="T2158" i="2"/>
  <c r="S2158" i="2"/>
  <c r="R2158" i="2" a="1"/>
  <c r="R2158" i="2" s="1"/>
  <c r="Q2158" i="2" a="1"/>
  <c r="Q2158" i="2" s="1"/>
  <c r="P2158" i="2"/>
  <c r="O2158" i="2"/>
  <c r="M2158" i="2"/>
  <c r="K2158" i="2"/>
  <c r="J2158" i="2" a="1"/>
  <c r="J2158" i="2" s="1"/>
  <c r="I2158" i="2" a="1"/>
  <c r="I2158" i="2" s="1"/>
  <c r="V2157" i="2"/>
  <c r="U2157" i="2"/>
  <c r="T2157" i="2"/>
  <c r="S2157" i="2"/>
  <c r="R2157" i="2" a="1"/>
  <c r="R2157" i="2" s="1"/>
  <c r="Q2157" i="2" a="1"/>
  <c r="Q2157" i="2" s="1"/>
  <c r="P2157" i="2"/>
  <c r="O2157" i="2"/>
  <c r="M2157" i="2"/>
  <c r="K2157" i="2"/>
  <c r="J2157" i="2" a="1"/>
  <c r="J2157" i="2" s="1"/>
  <c r="I2157" i="2" a="1"/>
  <c r="I2157" i="2" s="1"/>
  <c r="V2156" i="2"/>
  <c r="U2156" i="2"/>
  <c r="T2156" i="2"/>
  <c r="S2156" i="2"/>
  <c r="R2156" i="2" a="1"/>
  <c r="R2156" i="2" s="1"/>
  <c r="Q2156" i="2" a="1"/>
  <c r="Q2156" i="2" s="1"/>
  <c r="P2156" i="2"/>
  <c r="O2156" i="2"/>
  <c r="M2156" i="2"/>
  <c r="K2156" i="2"/>
  <c r="J2156" i="2" a="1"/>
  <c r="J2156" i="2" s="1"/>
  <c r="I2156" i="2" a="1"/>
  <c r="I2156" i="2" s="1"/>
  <c r="V2155" i="2"/>
  <c r="U2155" i="2"/>
  <c r="T2155" i="2"/>
  <c r="S2155" i="2"/>
  <c r="R2155" i="2" a="1"/>
  <c r="R2155" i="2" s="1"/>
  <c r="Q2155" i="2" a="1"/>
  <c r="Q2155" i="2" s="1"/>
  <c r="P2155" i="2"/>
  <c r="O2155" i="2"/>
  <c r="M2155" i="2"/>
  <c r="K2155" i="2"/>
  <c r="J2155" i="2" a="1"/>
  <c r="J2155" i="2" s="1"/>
  <c r="I2155" i="2" a="1"/>
  <c r="I2155" i="2" s="1"/>
  <c r="V2154" i="2"/>
  <c r="U2154" i="2"/>
  <c r="T2154" i="2"/>
  <c r="S2154" i="2"/>
  <c r="R2154" i="2" a="1"/>
  <c r="R2154" i="2" s="1"/>
  <c r="Q2154" i="2" a="1"/>
  <c r="Q2154" i="2" s="1"/>
  <c r="P2154" i="2"/>
  <c r="O2154" i="2"/>
  <c r="M2154" i="2"/>
  <c r="K2154" i="2"/>
  <c r="J2154" i="2" a="1"/>
  <c r="J2154" i="2" s="1"/>
  <c r="I2154" i="2" a="1"/>
  <c r="I2154" i="2" s="1"/>
  <c r="V2153" i="2"/>
  <c r="U2153" i="2"/>
  <c r="T2153" i="2"/>
  <c r="S2153" i="2"/>
  <c r="R2153" i="2" a="1"/>
  <c r="R2153" i="2" s="1"/>
  <c r="Q2153" i="2" a="1"/>
  <c r="Q2153" i="2" s="1"/>
  <c r="P2153" i="2"/>
  <c r="O2153" i="2"/>
  <c r="M2153" i="2"/>
  <c r="K2153" i="2"/>
  <c r="J2153" i="2" a="1"/>
  <c r="J2153" i="2" s="1"/>
  <c r="I2153" i="2"/>
  <c r="I2153" i="2" a="1"/>
  <c r="V2152" i="2"/>
  <c r="U2152" i="2"/>
  <c r="T2152" i="2"/>
  <c r="S2152" i="2"/>
  <c r="R2152" i="2" a="1"/>
  <c r="R2152" i="2" s="1"/>
  <c r="Q2152" i="2" a="1"/>
  <c r="Q2152" i="2" s="1"/>
  <c r="P2152" i="2"/>
  <c r="O2152" i="2"/>
  <c r="M2152" i="2"/>
  <c r="K2152" i="2"/>
  <c r="J2152" i="2" a="1"/>
  <c r="J2152" i="2" s="1"/>
  <c r="I2152" i="2" a="1"/>
  <c r="I2152" i="2" s="1"/>
  <c r="V2151" i="2"/>
  <c r="U2151" i="2"/>
  <c r="T2151" i="2"/>
  <c r="S2151" i="2"/>
  <c r="R2151" i="2" a="1"/>
  <c r="R2151" i="2" s="1"/>
  <c r="Q2151" i="2" a="1"/>
  <c r="Q2151" i="2" s="1"/>
  <c r="P2151" i="2"/>
  <c r="O2151" i="2"/>
  <c r="M2151" i="2"/>
  <c r="K2151" i="2"/>
  <c r="J2151" i="2" a="1"/>
  <c r="J2151" i="2" s="1"/>
  <c r="I2151" i="2" a="1"/>
  <c r="I2151" i="2" s="1"/>
  <c r="V2150" i="2"/>
  <c r="U2150" i="2"/>
  <c r="T2150" i="2"/>
  <c r="S2150" i="2"/>
  <c r="R2150" i="2" a="1"/>
  <c r="R2150" i="2" s="1"/>
  <c r="Q2150" i="2" a="1"/>
  <c r="Q2150" i="2" s="1"/>
  <c r="P2150" i="2"/>
  <c r="O2150" i="2"/>
  <c r="M2150" i="2"/>
  <c r="K2150" i="2"/>
  <c r="J2150" i="2" a="1"/>
  <c r="J2150" i="2" s="1"/>
  <c r="I2150" i="2" a="1"/>
  <c r="I2150" i="2" s="1"/>
  <c r="V2149" i="2"/>
  <c r="U2149" i="2"/>
  <c r="T2149" i="2"/>
  <c r="S2149" i="2"/>
  <c r="R2149" i="2" a="1"/>
  <c r="R2149" i="2" s="1"/>
  <c r="Q2149" i="2" a="1"/>
  <c r="Q2149" i="2" s="1"/>
  <c r="P2149" i="2"/>
  <c r="O2149" i="2"/>
  <c r="M2149" i="2"/>
  <c r="K2149" i="2"/>
  <c r="J2149" i="2" a="1"/>
  <c r="J2149" i="2" s="1"/>
  <c r="I2149" i="2" a="1"/>
  <c r="I2149" i="2" s="1"/>
  <c r="V2148" i="2"/>
  <c r="U2148" i="2"/>
  <c r="T2148" i="2"/>
  <c r="S2148" i="2"/>
  <c r="R2148" i="2" a="1"/>
  <c r="R2148" i="2" s="1"/>
  <c r="Q2148" i="2" a="1"/>
  <c r="Q2148" i="2" s="1"/>
  <c r="P2148" i="2"/>
  <c r="O2148" i="2"/>
  <c r="M2148" i="2"/>
  <c r="K2148" i="2"/>
  <c r="J2148" i="2" a="1"/>
  <c r="J2148" i="2" s="1"/>
  <c r="I2148" i="2" a="1"/>
  <c r="I2148" i="2" s="1"/>
  <c r="V2147" i="2"/>
  <c r="U2147" i="2"/>
  <c r="T2147" i="2"/>
  <c r="S2147" i="2"/>
  <c r="R2147" i="2" a="1"/>
  <c r="R2147" i="2" s="1"/>
  <c r="Q2147" i="2" a="1"/>
  <c r="Q2147" i="2" s="1"/>
  <c r="P2147" i="2"/>
  <c r="O2147" i="2"/>
  <c r="M2147" i="2"/>
  <c r="K2147" i="2"/>
  <c r="J2147" i="2" a="1"/>
  <c r="J2147" i="2" s="1"/>
  <c r="I2147" i="2" a="1"/>
  <c r="I2147" i="2" s="1"/>
  <c r="V2146" i="2"/>
  <c r="U2146" i="2"/>
  <c r="T2146" i="2"/>
  <c r="S2146" i="2"/>
  <c r="R2146" i="2" a="1"/>
  <c r="R2146" i="2" s="1"/>
  <c r="Q2146" i="2" a="1"/>
  <c r="Q2146" i="2" s="1"/>
  <c r="P2146" i="2"/>
  <c r="O2146" i="2"/>
  <c r="M2146" i="2"/>
  <c r="K2146" i="2"/>
  <c r="J2146" i="2" a="1"/>
  <c r="J2146" i="2" s="1"/>
  <c r="I2146" i="2" a="1"/>
  <c r="I2146" i="2" s="1"/>
  <c r="V2145" i="2"/>
  <c r="U2145" i="2"/>
  <c r="T2145" i="2"/>
  <c r="S2145" i="2"/>
  <c r="R2145" i="2" a="1"/>
  <c r="R2145" i="2" s="1"/>
  <c r="Q2145" i="2" a="1"/>
  <c r="Q2145" i="2" s="1"/>
  <c r="P2145" i="2"/>
  <c r="O2145" i="2"/>
  <c r="M2145" i="2"/>
  <c r="K2145" i="2"/>
  <c r="J2145" i="2" a="1"/>
  <c r="J2145" i="2" s="1"/>
  <c r="I2145" i="2" a="1"/>
  <c r="I2145" i="2" s="1"/>
  <c r="V2144" i="2"/>
  <c r="U2144" i="2"/>
  <c r="T2144" i="2"/>
  <c r="S2144" i="2"/>
  <c r="R2144" i="2" a="1"/>
  <c r="R2144" i="2" s="1"/>
  <c r="Q2144" i="2" a="1"/>
  <c r="Q2144" i="2" s="1"/>
  <c r="P2144" i="2"/>
  <c r="O2144" i="2"/>
  <c r="M2144" i="2"/>
  <c r="K2144" i="2"/>
  <c r="J2144" i="2" a="1"/>
  <c r="J2144" i="2" s="1"/>
  <c r="I2144" i="2" a="1"/>
  <c r="I2144" i="2" s="1"/>
  <c r="V2143" i="2"/>
  <c r="U2143" i="2"/>
  <c r="T2143" i="2"/>
  <c r="S2143" i="2"/>
  <c r="R2143" i="2" a="1"/>
  <c r="R2143" i="2" s="1"/>
  <c r="Q2143" i="2" a="1"/>
  <c r="Q2143" i="2" s="1"/>
  <c r="P2143" i="2"/>
  <c r="O2143" i="2"/>
  <c r="M2143" i="2"/>
  <c r="K2143" i="2"/>
  <c r="J2143" i="2" a="1"/>
  <c r="J2143" i="2" s="1"/>
  <c r="I2143" i="2" a="1"/>
  <c r="I2143" i="2" s="1"/>
  <c r="V2142" i="2"/>
  <c r="U2142" i="2"/>
  <c r="T2142" i="2"/>
  <c r="S2142" i="2"/>
  <c r="R2142" i="2" a="1"/>
  <c r="R2142" i="2" s="1"/>
  <c r="Q2142" i="2" a="1"/>
  <c r="Q2142" i="2" s="1"/>
  <c r="P2142" i="2"/>
  <c r="O2142" i="2"/>
  <c r="M2142" i="2"/>
  <c r="K2142" i="2"/>
  <c r="J2142" i="2" a="1"/>
  <c r="J2142" i="2" s="1"/>
  <c r="I2142" i="2" a="1"/>
  <c r="I2142" i="2" s="1"/>
  <c r="V2141" i="2"/>
  <c r="U2141" i="2"/>
  <c r="T2141" i="2"/>
  <c r="S2141" i="2"/>
  <c r="R2141" i="2" a="1"/>
  <c r="R2141" i="2" s="1"/>
  <c r="Q2141" i="2" a="1"/>
  <c r="Q2141" i="2" s="1"/>
  <c r="P2141" i="2"/>
  <c r="O2141" i="2"/>
  <c r="M2141" i="2"/>
  <c r="K2141" i="2"/>
  <c r="J2141" i="2" a="1"/>
  <c r="J2141" i="2" s="1"/>
  <c r="I2141" i="2" a="1"/>
  <c r="I2141" i="2" s="1"/>
  <c r="V2140" i="2"/>
  <c r="U2140" i="2"/>
  <c r="T2140" i="2"/>
  <c r="S2140" i="2"/>
  <c r="R2140" i="2" a="1"/>
  <c r="R2140" i="2" s="1"/>
  <c r="Q2140" i="2" a="1"/>
  <c r="Q2140" i="2" s="1"/>
  <c r="P2140" i="2"/>
  <c r="O2140" i="2"/>
  <c r="M2140" i="2"/>
  <c r="K2140" i="2"/>
  <c r="J2140" i="2" a="1"/>
  <c r="J2140" i="2" s="1"/>
  <c r="I2140" i="2" a="1"/>
  <c r="I2140" i="2" s="1"/>
  <c r="V2139" i="2"/>
  <c r="U2139" i="2"/>
  <c r="T2139" i="2"/>
  <c r="S2139" i="2"/>
  <c r="R2139" i="2" a="1"/>
  <c r="R2139" i="2" s="1"/>
  <c r="Q2139" i="2" a="1"/>
  <c r="Q2139" i="2" s="1"/>
  <c r="P2139" i="2"/>
  <c r="O2139" i="2"/>
  <c r="M2139" i="2"/>
  <c r="K2139" i="2"/>
  <c r="J2139" i="2" a="1"/>
  <c r="J2139" i="2" s="1"/>
  <c r="I2139" i="2" a="1"/>
  <c r="I2139" i="2" s="1"/>
  <c r="V2138" i="2"/>
  <c r="U2138" i="2"/>
  <c r="T2138" i="2"/>
  <c r="S2138" i="2"/>
  <c r="R2138" i="2" a="1"/>
  <c r="R2138" i="2" s="1"/>
  <c r="Q2138" i="2" a="1"/>
  <c r="Q2138" i="2" s="1"/>
  <c r="P2138" i="2"/>
  <c r="O2138" i="2"/>
  <c r="M2138" i="2"/>
  <c r="K2138" i="2"/>
  <c r="J2138" i="2" a="1"/>
  <c r="J2138" i="2" s="1"/>
  <c r="I2138" i="2" a="1"/>
  <c r="I2138" i="2" s="1"/>
  <c r="V2137" i="2"/>
  <c r="U2137" i="2"/>
  <c r="T2137" i="2"/>
  <c r="S2137" i="2"/>
  <c r="R2137" i="2" a="1"/>
  <c r="R2137" i="2" s="1"/>
  <c r="Q2137" i="2" a="1"/>
  <c r="Q2137" i="2" s="1"/>
  <c r="P2137" i="2"/>
  <c r="O2137" i="2"/>
  <c r="M2137" i="2"/>
  <c r="K2137" i="2"/>
  <c r="J2137" i="2" a="1"/>
  <c r="J2137" i="2" s="1"/>
  <c r="I2137" i="2" a="1"/>
  <c r="I2137" i="2" s="1"/>
  <c r="V2136" i="2"/>
  <c r="U2136" i="2"/>
  <c r="T2136" i="2"/>
  <c r="S2136" i="2"/>
  <c r="R2136" i="2" a="1"/>
  <c r="R2136" i="2" s="1"/>
  <c r="Q2136" i="2" a="1"/>
  <c r="Q2136" i="2" s="1"/>
  <c r="P2136" i="2"/>
  <c r="O2136" i="2"/>
  <c r="M2136" i="2"/>
  <c r="K2136" i="2"/>
  <c r="J2136" i="2" a="1"/>
  <c r="J2136" i="2" s="1"/>
  <c r="I2136" i="2" a="1"/>
  <c r="I2136" i="2" s="1"/>
  <c r="V2135" i="2"/>
  <c r="U2135" i="2"/>
  <c r="T2135" i="2"/>
  <c r="S2135" i="2"/>
  <c r="R2135" i="2" a="1"/>
  <c r="R2135" i="2" s="1"/>
  <c r="Q2135" i="2" a="1"/>
  <c r="Q2135" i="2" s="1"/>
  <c r="P2135" i="2"/>
  <c r="O2135" i="2"/>
  <c r="M2135" i="2"/>
  <c r="K2135" i="2"/>
  <c r="J2135" i="2" a="1"/>
  <c r="J2135" i="2" s="1"/>
  <c r="I2135" i="2" a="1"/>
  <c r="I2135" i="2" s="1"/>
  <c r="V2134" i="2"/>
  <c r="U2134" i="2"/>
  <c r="T2134" i="2"/>
  <c r="S2134" i="2"/>
  <c r="R2134" i="2" a="1"/>
  <c r="R2134" i="2" s="1"/>
  <c r="Q2134" i="2" a="1"/>
  <c r="Q2134" i="2" s="1"/>
  <c r="P2134" i="2"/>
  <c r="O2134" i="2"/>
  <c r="M2134" i="2"/>
  <c r="K2134" i="2"/>
  <c r="J2134" i="2" a="1"/>
  <c r="J2134" i="2" s="1"/>
  <c r="I2134" i="2"/>
  <c r="I2134" i="2" a="1"/>
  <c r="V2133" i="2"/>
  <c r="U2133" i="2"/>
  <c r="T2133" i="2"/>
  <c r="S2133" i="2"/>
  <c r="R2133" i="2" a="1"/>
  <c r="R2133" i="2" s="1"/>
  <c r="Q2133" i="2" a="1"/>
  <c r="Q2133" i="2" s="1"/>
  <c r="P2133" i="2"/>
  <c r="O2133" i="2"/>
  <c r="M2133" i="2"/>
  <c r="K2133" i="2"/>
  <c r="J2133" i="2" a="1"/>
  <c r="J2133" i="2" s="1"/>
  <c r="I2133" i="2" a="1"/>
  <c r="I2133" i="2" s="1"/>
  <c r="V2132" i="2"/>
  <c r="U2132" i="2"/>
  <c r="T2132" i="2"/>
  <c r="S2132" i="2"/>
  <c r="R2132" i="2" a="1"/>
  <c r="R2132" i="2" s="1"/>
  <c r="Q2132" i="2" a="1"/>
  <c r="Q2132" i="2" s="1"/>
  <c r="P2132" i="2"/>
  <c r="O2132" i="2"/>
  <c r="M2132" i="2"/>
  <c r="K2132" i="2"/>
  <c r="J2132" i="2" a="1"/>
  <c r="J2132" i="2" s="1"/>
  <c r="I2132" i="2" a="1"/>
  <c r="I2132" i="2" s="1"/>
  <c r="V2131" i="2"/>
  <c r="U2131" i="2"/>
  <c r="T2131" i="2"/>
  <c r="S2131" i="2"/>
  <c r="R2131" i="2" a="1"/>
  <c r="R2131" i="2" s="1"/>
  <c r="Q2131" i="2" a="1"/>
  <c r="Q2131" i="2" s="1"/>
  <c r="P2131" i="2"/>
  <c r="O2131" i="2"/>
  <c r="M2131" i="2"/>
  <c r="K2131" i="2"/>
  <c r="J2131" i="2" a="1"/>
  <c r="J2131" i="2" s="1"/>
  <c r="I2131" i="2" a="1"/>
  <c r="I2131" i="2" s="1"/>
  <c r="V2130" i="2"/>
  <c r="U2130" i="2"/>
  <c r="T2130" i="2"/>
  <c r="S2130" i="2"/>
  <c r="R2130" i="2" a="1"/>
  <c r="R2130" i="2" s="1"/>
  <c r="Q2130" i="2" a="1"/>
  <c r="Q2130" i="2" s="1"/>
  <c r="P2130" i="2"/>
  <c r="O2130" i="2"/>
  <c r="M2130" i="2"/>
  <c r="K2130" i="2"/>
  <c r="J2130" i="2" a="1"/>
  <c r="J2130" i="2" s="1"/>
  <c r="I2130" i="2" a="1"/>
  <c r="I2130" i="2" s="1"/>
  <c r="V2129" i="2"/>
  <c r="U2129" i="2"/>
  <c r="T2129" i="2"/>
  <c r="S2129" i="2"/>
  <c r="R2129" i="2" a="1"/>
  <c r="R2129" i="2" s="1"/>
  <c r="Q2129" i="2" a="1"/>
  <c r="Q2129" i="2" s="1"/>
  <c r="P2129" i="2"/>
  <c r="O2129" i="2"/>
  <c r="M2129" i="2"/>
  <c r="K2129" i="2"/>
  <c r="J2129" i="2" a="1"/>
  <c r="J2129" i="2" s="1"/>
  <c r="I2129" i="2" a="1"/>
  <c r="I2129" i="2" s="1"/>
  <c r="V2128" i="2"/>
  <c r="U2128" i="2"/>
  <c r="T2128" i="2"/>
  <c r="S2128" i="2"/>
  <c r="R2128" i="2" a="1"/>
  <c r="R2128" i="2" s="1"/>
  <c r="Q2128" i="2" a="1"/>
  <c r="Q2128" i="2" s="1"/>
  <c r="P2128" i="2"/>
  <c r="O2128" i="2"/>
  <c r="M2128" i="2"/>
  <c r="K2128" i="2"/>
  <c r="J2128" i="2" a="1"/>
  <c r="J2128" i="2" s="1"/>
  <c r="I2128" i="2" a="1"/>
  <c r="I2128" i="2" s="1"/>
  <c r="V2127" i="2"/>
  <c r="U2127" i="2"/>
  <c r="T2127" i="2"/>
  <c r="S2127" i="2"/>
  <c r="R2127" i="2" a="1"/>
  <c r="R2127" i="2" s="1"/>
  <c r="Q2127" i="2" a="1"/>
  <c r="Q2127" i="2" s="1"/>
  <c r="P2127" i="2"/>
  <c r="O2127" i="2"/>
  <c r="M2127" i="2"/>
  <c r="K2127" i="2"/>
  <c r="J2127" i="2" a="1"/>
  <c r="J2127" i="2" s="1"/>
  <c r="I2127" i="2" a="1"/>
  <c r="I2127" i="2" s="1"/>
  <c r="V2126" i="2"/>
  <c r="U2126" i="2"/>
  <c r="T2126" i="2"/>
  <c r="S2126" i="2"/>
  <c r="R2126" i="2" a="1"/>
  <c r="R2126" i="2" s="1"/>
  <c r="Q2126" i="2" a="1"/>
  <c r="Q2126" i="2" s="1"/>
  <c r="P2126" i="2"/>
  <c r="O2126" i="2"/>
  <c r="M2126" i="2"/>
  <c r="K2126" i="2"/>
  <c r="J2126" i="2" a="1"/>
  <c r="J2126" i="2" s="1"/>
  <c r="I2126" i="2" a="1"/>
  <c r="I2126" i="2" s="1"/>
  <c r="V2125" i="2"/>
  <c r="U2125" i="2"/>
  <c r="T2125" i="2"/>
  <c r="S2125" i="2"/>
  <c r="R2125" i="2" a="1"/>
  <c r="R2125" i="2" s="1"/>
  <c r="Q2125" i="2" a="1"/>
  <c r="Q2125" i="2" s="1"/>
  <c r="P2125" i="2"/>
  <c r="O2125" i="2"/>
  <c r="M2125" i="2"/>
  <c r="K2125" i="2"/>
  <c r="J2125" i="2" a="1"/>
  <c r="J2125" i="2" s="1"/>
  <c r="I2125" i="2" a="1"/>
  <c r="I2125" i="2" s="1"/>
  <c r="V2124" i="2"/>
  <c r="U2124" i="2"/>
  <c r="T2124" i="2"/>
  <c r="S2124" i="2"/>
  <c r="R2124" i="2" a="1"/>
  <c r="R2124" i="2" s="1"/>
  <c r="Q2124" i="2" a="1"/>
  <c r="Q2124" i="2" s="1"/>
  <c r="P2124" i="2"/>
  <c r="O2124" i="2"/>
  <c r="M2124" i="2"/>
  <c r="K2124" i="2"/>
  <c r="J2124" i="2" a="1"/>
  <c r="J2124" i="2" s="1"/>
  <c r="I2124" i="2" a="1"/>
  <c r="I2124" i="2" s="1"/>
  <c r="V2123" i="2"/>
  <c r="U2123" i="2"/>
  <c r="T2123" i="2"/>
  <c r="S2123" i="2"/>
  <c r="R2123" i="2" a="1"/>
  <c r="R2123" i="2" s="1"/>
  <c r="Q2123" i="2" a="1"/>
  <c r="Q2123" i="2" s="1"/>
  <c r="P2123" i="2"/>
  <c r="O2123" i="2"/>
  <c r="M2123" i="2"/>
  <c r="K2123" i="2"/>
  <c r="J2123" i="2" a="1"/>
  <c r="J2123" i="2" s="1"/>
  <c r="I2123" i="2" a="1"/>
  <c r="I2123" i="2" s="1"/>
  <c r="V2122" i="2"/>
  <c r="U2122" i="2"/>
  <c r="T2122" i="2"/>
  <c r="S2122" i="2"/>
  <c r="R2122" i="2" a="1"/>
  <c r="R2122" i="2" s="1"/>
  <c r="Q2122" i="2" a="1"/>
  <c r="Q2122" i="2" s="1"/>
  <c r="P2122" i="2"/>
  <c r="O2122" i="2"/>
  <c r="M2122" i="2"/>
  <c r="K2122" i="2"/>
  <c r="J2122" i="2" a="1"/>
  <c r="J2122" i="2" s="1"/>
  <c r="I2122" i="2" a="1"/>
  <c r="I2122" i="2" s="1"/>
  <c r="V2121" i="2"/>
  <c r="U2121" i="2"/>
  <c r="T2121" i="2"/>
  <c r="S2121" i="2"/>
  <c r="R2121" i="2" a="1"/>
  <c r="R2121" i="2" s="1"/>
  <c r="Q2121" i="2" a="1"/>
  <c r="Q2121" i="2" s="1"/>
  <c r="P2121" i="2"/>
  <c r="O2121" i="2"/>
  <c r="M2121" i="2"/>
  <c r="K2121" i="2"/>
  <c r="J2121" i="2" a="1"/>
  <c r="J2121" i="2" s="1"/>
  <c r="I2121" i="2" a="1"/>
  <c r="I2121" i="2" s="1"/>
  <c r="V2120" i="2"/>
  <c r="U2120" i="2"/>
  <c r="T2120" i="2"/>
  <c r="S2120" i="2"/>
  <c r="R2120" i="2" a="1"/>
  <c r="R2120" i="2" s="1"/>
  <c r="Q2120" i="2" a="1"/>
  <c r="Q2120" i="2" s="1"/>
  <c r="P2120" i="2"/>
  <c r="O2120" i="2"/>
  <c r="M2120" i="2"/>
  <c r="K2120" i="2"/>
  <c r="J2120" i="2" a="1"/>
  <c r="J2120" i="2" s="1"/>
  <c r="I2120" i="2" a="1"/>
  <c r="I2120" i="2" s="1"/>
  <c r="V2119" i="2"/>
  <c r="U2119" i="2"/>
  <c r="T2119" i="2"/>
  <c r="S2119" i="2"/>
  <c r="R2119" i="2" a="1"/>
  <c r="R2119" i="2" s="1"/>
  <c r="Q2119" i="2" a="1"/>
  <c r="Q2119" i="2" s="1"/>
  <c r="P2119" i="2"/>
  <c r="O2119" i="2"/>
  <c r="M2119" i="2"/>
  <c r="K2119" i="2"/>
  <c r="J2119" i="2" a="1"/>
  <c r="J2119" i="2" s="1"/>
  <c r="I2119" i="2" a="1"/>
  <c r="I2119" i="2" s="1"/>
  <c r="V2118" i="2"/>
  <c r="U2118" i="2"/>
  <c r="T2118" i="2"/>
  <c r="S2118" i="2"/>
  <c r="R2118" i="2" a="1"/>
  <c r="R2118" i="2" s="1"/>
  <c r="Q2118" i="2" a="1"/>
  <c r="Q2118" i="2" s="1"/>
  <c r="P2118" i="2"/>
  <c r="O2118" i="2"/>
  <c r="M2118" i="2"/>
  <c r="K2118" i="2"/>
  <c r="J2118" i="2" a="1"/>
  <c r="J2118" i="2" s="1"/>
  <c r="I2118" i="2" a="1"/>
  <c r="I2118" i="2" s="1"/>
  <c r="V2117" i="2"/>
  <c r="U2117" i="2"/>
  <c r="T2117" i="2"/>
  <c r="S2117" i="2"/>
  <c r="R2117" i="2" a="1"/>
  <c r="R2117" i="2" s="1"/>
  <c r="Q2117" i="2"/>
  <c r="Q2117" i="2" a="1"/>
  <c r="P2117" i="2"/>
  <c r="O2117" i="2"/>
  <c r="M2117" i="2"/>
  <c r="K2117" i="2"/>
  <c r="J2117" i="2" a="1"/>
  <c r="J2117" i="2" s="1"/>
  <c r="I2117" i="2" a="1"/>
  <c r="I2117" i="2" s="1"/>
  <c r="V2116" i="2"/>
  <c r="U2116" i="2"/>
  <c r="T2116" i="2"/>
  <c r="S2116" i="2"/>
  <c r="R2116" i="2" a="1"/>
  <c r="R2116" i="2" s="1"/>
  <c r="Q2116" i="2" a="1"/>
  <c r="Q2116" i="2" s="1"/>
  <c r="P2116" i="2"/>
  <c r="O2116" i="2"/>
  <c r="M2116" i="2"/>
  <c r="K2116" i="2"/>
  <c r="J2116" i="2" a="1"/>
  <c r="J2116" i="2" s="1"/>
  <c r="I2116" i="2" a="1"/>
  <c r="I2116" i="2" s="1"/>
  <c r="V2115" i="2"/>
  <c r="U2115" i="2"/>
  <c r="T2115" i="2"/>
  <c r="S2115" i="2"/>
  <c r="R2115" i="2" a="1"/>
  <c r="R2115" i="2" s="1"/>
  <c r="Q2115" i="2" a="1"/>
  <c r="Q2115" i="2" s="1"/>
  <c r="P2115" i="2"/>
  <c r="O2115" i="2"/>
  <c r="M2115" i="2"/>
  <c r="K2115" i="2"/>
  <c r="J2115" i="2" a="1"/>
  <c r="J2115" i="2" s="1"/>
  <c r="I2115" i="2" a="1"/>
  <c r="I2115" i="2" s="1"/>
  <c r="V2114" i="2"/>
  <c r="U2114" i="2"/>
  <c r="T2114" i="2"/>
  <c r="S2114" i="2"/>
  <c r="R2114" i="2" a="1"/>
  <c r="R2114" i="2" s="1"/>
  <c r="Q2114" i="2" a="1"/>
  <c r="Q2114" i="2" s="1"/>
  <c r="P2114" i="2"/>
  <c r="O2114" i="2"/>
  <c r="M2114" i="2"/>
  <c r="K2114" i="2"/>
  <c r="J2114" i="2" a="1"/>
  <c r="J2114" i="2" s="1"/>
  <c r="I2114" i="2" a="1"/>
  <c r="I2114" i="2" s="1"/>
  <c r="V2113" i="2"/>
  <c r="U2113" i="2"/>
  <c r="T2113" i="2"/>
  <c r="S2113" i="2"/>
  <c r="R2113" i="2" a="1"/>
  <c r="R2113" i="2" s="1"/>
  <c r="Q2113" i="2" a="1"/>
  <c r="Q2113" i="2" s="1"/>
  <c r="P2113" i="2"/>
  <c r="O2113" i="2"/>
  <c r="M2113" i="2"/>
  <c r="K2113" i="2"/>
  <c r="J2113" i="2" a="1"/>
  <c r="J2113" i="2" s="1"/>
  <c r="I2113" i="2" a="1"/>
  <c r="I2113" i="2" s="1"/>
  <c r="V2112" i="2"/>
  <c r="U2112" i="2"/>
  <c r="T2112" i="2"/>
  <c r="S2112" i="2"/>
  <c r="R2112" i="2" a="1"/>
  <c r="R2112" i="2" s="1"/>
  <c r="Q2112" i="2" a="1"/>
  <c r="Q2112" i="2" s="1"/>
  <c r="P2112" i="2"/>
  <c r="O2112" i="2"/>
  <c r="M2112" i="2"/>
  <c r="K2112" i="2"/>
  <c r="J2112" i="2" a="1"/>
  <c r="J2112" i="2" s="1"/>
  <c r="I2112" i="2" a="1"/>
  <c r="I2112" i="2" s="1"/>
  <c r="V2111" i="2"/>
  <c r="U2111" i="2"/>
  <c r="T2111" i="2"/>
  <c r="S2111" i="2"/>
  <c r="R2111" i="2" a="1"/>
  <c r="R2111" i="2" s="1"/>
  <c r="Q2111" i="2" a="1"/>
  <c r="Q2111" i="2" s="1"/>
  <c r="P2111" i="2"/>
  <c r="O2111" i="2"/>
  <c r="M2111" i="2"/>
  <c r="K2111" i="2"/>
  <c r="J2111" i="2" a="1"/>
  <c r="J2111" i="2" s="1"/>
  <c r="I2111" i="2" a="1"/>
  <c r="I2111" i="2" s="1"/>
  <c r="V2110" i="2"/>
  <c r="U2110" i="2"/>
  <c r="T2110" i="2"/>
  <c r="S2110" i="2"/>
  <c r="R2110" i="2" a="1"/>
  <c r="R2110" i="2" s="1"/>
  <c r="Q2110" i="2" a="1"/>
  <c r="Q2110" i="2" s="1"/>
  <c r="P2110" i="2"/>
  <c r="O2110" i="2"/>
  <c r="M2110" i="2"/>
  <c r="K2110" i="2"/>
  <c r="J2110" i="2" a="1"/>
  <c r="J2110" i="2" s="1"/>
  <c r="I2110" i="2" a="1"/>
  <c r="I2110" i="2" s="1"/>
  <c r="V2109" i="2"/>
  <c r="U2109" i="2"/>
  <c r="T2109" i="2"/>
  <c r="S2109" i="2"/>
  <c r="R2109" i="2" a="1"/>
  <c r="R2109" i="2" s="1"/>
  <c r="Q2109" i="2" a="1"/>
  <c r="Q2109" i="2" s="1"/>
  <c r="P2109" i="2"/>
  <c r="O2109" i="2"/>
  <c r="M2109" i="2"/>
  <c r="K2109" i="2"/>
  <c r="J2109" i="2" a="1"/>
  <c r="J2109" i="2" s="1"/>
  <c r="I2109" i="2" a="1"/>
  <c r="I2109" i="2" s="1"/>
  <c r="V2108" i="2"/>
  <c r="U2108" i="2"/>
  <c r="T2108" i="2"/>
  <c r="S2108" i="2"/>
  <c r="R2108" i="2" a="1"/>
  <c r="R2108" i="2" s="1"/>
  <c r="Q2108" i="2" a="1"/>
  <c r="Q2108" i="2" s="1"/>
  <c r="P2108" i="2"/>
  <c r="O2108" i="2"/>
  <c r="M2108" i="2"/>
  <c r="K2108" i="2"/>
  <c r="J2108" i="2" a="1"/>
  <c r="J2108" i="2" s="1"/>
  <c r="I2108" i="2" a="1"/>
  <c r="I2108" i="2" s="1"/>
  <c r="V2107" i="2"/>
  <c r="U2107" i="2"/>
  <c r="T2107" i="2"/>
  <c r="S2107" i="2"/>
  <c r="R2107" i="2" a="1"/>
  <c r="R2107" i="2" s="1"/>
  <c r="Q2107" i="2" a="1"/>
  <c r="Q2107" i="2" s="1"/>
  <c r="P2107" i="2"/>
  <c r="O2107" i="2"/>
  <c r="M2107" i="2"/>
  <c r="K2107" i="2"/>
  <c r="J2107" i="2" a="1"/>
  <c r="J2107" i="2" s="1"/>
  <c r="I2107" i="2" a="1"/>
  <c r="I2107" i="2" s="1"/>
  <c r="V2106" i="2"/>
  <c r="U2106" i="2"/>
  <c r="T2106" i="2"/>
  <c r="S2106" i="2"/>
  <c r="R2106" i="2" a="1"/>
  <c r="R2106" i="2" s="1"/>
  <c r="Q2106" i="2" a="1"/>
  <c r="Q2106" i="2" s="1"/>
  <c r="P2106" i="2"/>
  <c r="O2106" i="2"/>
  <c r="M2106" i="2"/>
  <c r="K2106" i="2"/>
  <c r="J2106" i="2" a="1"/>
  <c r="J2106" i="2" s="1"/>
  <c r="I2106" i="2" a="1"/>
  <c r="I2106" i="2" s="1"/>
  <c r="V2105" i="2"/>
  <c r="U2105" i="2"/>
  <c r="T2105" i="2"/>
  <c r="S2105" i="2"/>
  <c r="R2105" i="2" a="1"/>
  <c r="R2105" i="2" s="1"/>
  <c r="Q2105" i="2" a="1"/>
  <c r="Q2105" i="2" s="1"/>
  <c r="P2105" i="2"/>
  <c r="O2105" i="2"/>
  <c r="M2105" i="2"/>
  <c r="K2105" i="2"/>
  <c r="J2105" i="2" a="1"/>
  <c r="J2105" i="2" s="1"/>
  <c r="I2105" i="2" a="1"/>
  <c r="I2105" i="2" s="1"/>
  <c r="V2104" i="2"/>
  <c r="U2104" i="2"/>
  <c r="T2104" i="2"/>
  <c r="S2104" i="2"/>
  <c r="R2104" i="2" a="1"/>
  <c r="R2104" i="2" s="1"/>
  <c r="Q2104" i="2" a="1"/>
  <c r="Q2104" i="2" s="1"/>
  <c r="P2104" i="2"/>
  <c r="O2104" i="2"/>
  <c r="M2104" i="2"/>
  <c r="K2104" i="2"/>
  <c r="J2104" i="2" a="1"/>
  <c r="J2104" i="2" s="1"/>
  <c r="I2104" i="2" a="1"/>
  <c r="I2104" i="2" s="1"/>
  <c r="V2103" i="2"/>
  <c r="U2103" i="2"/>
  <c r="T2103" i="2"/>
  <c r="S2103" i="2"/>
  <c r="R2103" i="2" a="1"/>
  <c r="R2103" i="2" s="1"/>
  <c r="Q2103" i="2" a="1"/>
  <c r="Q2103" i="2" s="1"/>
  <c r="P2103" i="2"/>
  <c r="O2103" i="2"/>
  <c r="M2103" i="2"/>
  <c r="K2103" i="2"/>
  <c r="J2103" i="2" a="1"/>
  <c r="J2103" i="2" s="1"/>
  <c r="I2103" i="2" a="1"/>
  <c r="I2103" i="2" s="1"/>
  <c r="V2102" i="2"/>
  <c r="U2102" i="2"/>
  <c r="T2102" i="2"/>
  <c r="S2102" i="2"/>
  <c r="R2102" i="2" a="1"/>
  <c r="R2102" i="2" s="1"/>
  <c r="Q2102" i="2" a="1"/>
  <c r="Q2102" i="2" s="1"/>
  <c r="P2102" i="2"/>
  <c r="O2102" i="2"/>
  <c r="M2102" i="2"/>
  <c r="K2102" i="2"/>
  <c r="J2102" i="2" a="1"/>
  <c r="J2102" i="2" s="1"/>
  <c r="I2102" i="2" a="1"/>
  <c r="I2102" i="2" s="1"/>
  <c r="V2101" i="2"/>
  <c r="U2101" i="2"/>
  <c r="T2101" i="2"/>
  <c r="S2101" i="2"/>
  <c r="R2101" i="2" a="1"/>
  <c r="R2101" i="2" s="1"/>
  <c r="Q2101" i="2" a="1"/>
  <c r="Q2101" i="2" s="1"/>
  <c r="P2101" i="2"/>
  <c r="O2101" i="2"/>
  <c r="M2101" i="2"/>
  <c r="K2101" i="2"/>
  <c r="J2101" i="2" a="1"/>
  <c r="J2101" i="2" s="1"/>
  <c r="I2101" i="2" a="1"/>
  <c r="I2101" i="2" s="1"/>
  <c r="V2100" i="2"/>
  <c r="U2100" i="2"/>
  <c r="T2100" i="2"/>
  <c r="S2100" i="2"/>
  <c r="R2100" i="2" a="1"/>
  <c r="R2100" i="2" s="1"/>
  <c r="Q2100" i="2" a="1"/>
  <c r="Q2100" i="2" s="1"/>
  <c r="P2100" i="2"/>
  <c r="O2100" i="2"/>
  <c r="M2100" i="2"/>
  <c r="K2100" i="2"/>
  <c r="J2100" i="2" a="1"/>
  <c r="J2100" i="2" s="1"/>
  <c r="I2100" i="2" a="1"/>
  <c r="I2100" i="2" s="1"/>
  <c r="V2099" i="2"/>
  <c r="U2099" i="2"/>
  <c r="T2099" i="2"/>
  <c r="S2099" i="2"/>
  <c r="R2099" i="2" a="1"/>
  <c r="R2099" i="2" s="1"/>
  <c r="Q2099" i="2" a="1"/>
  <c r="Q2099" i="2" s="1"/>
  <c r="P2099" i="2"/>
  <c r="O2099" i="2"/>
  <c r="M2099" i="2"/>
  <c r="K2099" i="2"/>
  <c r="J2099" i="2" a="1"/>
  <c r="J2099" i="2" s="1"/>
  <c r="I2099" i="2" a="1"/>
  <c r="I2099" i="2" s="1"/>
  <c r="V2098" i="2"/>
  <c r="U2098" i="2"/>
  <c r="T2098" i="2"/>
  <c r="S2098" i="2"/>
  <c r="R2098" i="2" a="1"/>
  <c r="R2098" i="2" s="1"/>
  <c r="Q2098" i="2" a="1"/>
  <c r="Q2098" i="2" s="1"/>
  <c r="P2098" i="2"/>
  <c r="O2098" i="2"/>
  <c r="M2098" i="2"/>
  <c r="K2098" i="2"/>
  <c r="J2098" i="2" a="1"/>
  <c r="J2098" i="2" s="1"/>
  <c r="I2098" i="2" a="1"/>
  <c r="I2098" i="2" s="1"/>
  <c r="V2097" i="2"/>
  <c r="U2097" i="2"/>
  <c r="T2097" i="2"/>
  <c r="S2097" i="2"/>
  <c r="R2097" i="2" a="1"/>
  <c r="R2097" i="2" s="1"/>
  <c r="Q2097" i="2" a="1"/>
  <c r="Q2097" i="2" s="1"/>
  <c r="P2097" i="2"/>
  <c r="O2097" i="2"/>
  <c r="M2097" i="2"/>
  <c r="K2097" i="2"/>
  <c r="J2097" i="2" a="1"/>
  <c r="J2097" i="2" s="1"/>
  <c r="I2097" i="2" a="1"/>
  <c r="I2097" i="2" s="1"/>
  <c r="V2096" i="2"/>
  <c r="U2096" i="2"/>
  <c r="T2096" i="2"/>
  <c r="S2096" i="2"/>
  <c r="R2096" i="2" a="1"/>
  <c r="R2096" i="2" s="1"/>
  <c r="Q2096" i="2" a="1"/>
  <c r="Q2096" i="2" s="1"/>
  <c r="P2096" i="2"/>
  <c r="O2096" i="2"/>
  <c r="M2096" i="2"/>
  <c r="K2096" i="2"/>
  <c r="J2096" i="2" a="1"/>
  <c r="J2096" i="2" s="1"/>
  <c r="I2096" i="2" a="1"/>
  <c r="I2096" i="2" s="1"/>
  <c r="V2095" i="2"/>
  <c r="U2095" i="2"/>
  <c r="T2095" i="2"/>
  <c r="S2095" i="2"/>
  <c r="R2095" i="2" a="1"/>
  <c r="R2095" i="2" s="1"/>
  <c r="Q2095" i="2" a="1"/>
  <c r="Q2095" i="2" s="1"/>
  <c r="P2095" i="2"/>
  <c r="O2095" i="2"/>
  <c r="M2095" i="2"/>
  <c r="K2095" i="2"/>
  <c r="J2095" i="2" a="1"/>
  <c r="J2095" i="2" s="1"/>
  <c r="I2095" i="2" a="1"/>
  <c r="I2095" i="2" s="1"/>
  <c r="V2094" i="2"/>
  <c r="U2094" i="2"/>
  <c r="T2094" i="2"/>
  <c r="S2094" i="2"/>
  <c r="R2094" i="2" a="1"/>
  <c r="R2094" i="2" s="1"/>
  <c r="Q2094" i="2" a="1"/>
  <c r="Q2094" i="2" s="1"/>
  <c r="P2094" i="2"/>
  <c r="O2094" i="2"/>
  <c r="M2094" i="2"/>
  <c r="K2094" i="2"/>
  <c r="J2094" i="2" a="1"/>
  <c r="J2094" i="2" s="1"/>
  <c r="I2094" i="2" a="1"/>
  <c r="I2094" i="2" s="1"/>
  <c r="V2093" i="2"/>
  <c r="U2093" i="2"/>
  <c r="T2093" i="2"/>
  <c r="S2093" i="2"/>
  <c r="R2093" i="2" a="1"/>
  <c r="R2093" i="2" s="1"/>
  <c r="Q2093" i="2" a="1"/>
  <c r="Q2093" i="2" s="1"/>
  <c r="P2093" i="2"/>
  <c r="O2093" i="2"/>
  <c r="M2093" i="2"/>
  <c r="K2093" i="2"/>
  <c r="J2093" i="2" a="1"/>
  <c r="J2093" i="2" s="1"/>
  <c r="I2093" i="2" a="1"/>
  <c r="I2093" i="2" s="1"/>
  <c r="V2092" i="2"/>
  <c r="U2092" i="2"/>
  <c r="T2092" i="2"/>
  <c r="S2092" i="2"/>
  <c r="R2092" i="2" a="1"/>
  <c r="R2092" i="2" s="1"/>
  <c r="Q2092" i="2" a="1"/>
  <c r="Q2092" i="2" s="1"/>
  <c r="P2092" i="2"/>
  <c r="O2092" i="2"/>
  <c r="M2092" i="2"/>
  <c r="K2092" i="2"/>
  <c r="J2092" i="2" a="1"/>
  <c r="J2092" i="2" s="1"/>
  <c r="I2092" i="2" a="1"/>
  <c r="I2092" i="2" s="1"/>
  <c r="V2091" i="2"/>
  <c r="U2091" i="2"/>
  <c r="T2091" i="2"/>
  <c r="S2091" i="2"/>
  <c r="R2091" i="2" a="1"/>
  <c r="R2091" i="2" s="1"/>
  <c r="Q2091" i="2" a="1"/>
  <c r="Q2091" i="2" s="1"/>
  <c r="P2091" i="2"/>
  <c r="O2091" i="2"/>
  <c r="M2091" i="2"/>
  <c r="K2091" i="2"/>
  <c r="J2091" i="2" a="1"/>
  <c r="J2091" i="2" s="1"/>
  <c r="I2091" i="2" a="1"/>
  <c r="I2091" i="2" s="1"/>
  <c r="V2090" i="2"/>
  <c r="U2090" i="2"/>
  <c r="T2090" i="2"/>
  <c r="S2090" i="2"/>
  <c r="R2090" i="2" a="1"/>
  <c r="R2090" i="2" s="1"/>
  <c r="Q2090" i="2" a="1"/>
  <c r="Q2090" i="2" s="1"/>
  <c r="P2090" i="2"/>
  <c r="O2090" i="2"/>
  <c r="M2090" i="2"/>
  <c r="K2090" i="2"/>
  <c r="J2090" i="2" a="1"/>
  <c r="J2090" i="2" s="1"/>
  <c r="I2090" i="2" a="1"/>
  <c r="I2090" i="2" s="1"/>
  <c r="V2089" i="2"/>
  <c r="U2089" i="2"/>
  <c r="T2089" i="2"/>
  <c r="S2089" i="2"/>
  <c r="R2089" i="2" a="1"/>
  <c r="R2089" i="2" s="1"/>
  <c r="Q2089" i="2" a="1"/>
  <c r="Q2089" i="2" s="1"/>
  <c r="P2089" i="2"/>
  <c r="O2089" i="2"/>
  <c r="M2089" i="2"/>
  <c r="K2089" i="2"/>
  <c r="J2089" i="2" a="1"/>
  <c r="J2089" i="2" s="1"/>
  <c r="I2089" i="2" a="1"/>
  <c r="I2089" i="2" s="1"/>
  <c r="V2088" i="2"/>
  <c r="U2088" i="2"/>
  <c r="T2088" i="2"/>
  <c r="S2088" i="2"/>
  <c r="R2088" i="2" a="1"/>
  <c r="R2088" i="2" s="1"/>
  <c r="Q2088" i="2" a="1"/>
  <c r="Q2088" i="2" s="1"/>
  <c r="P2088" i="2"/>
  <c r="O2088" i="2"/>
  <c r="M2088" i="2"/>
  <c r="K2088" i="2"/>
  <c r="J2088" i="2" a="1"/>
  <c r="J2088" i="2" s="1"/>
  <c r="I2088" i="2" a="1"/>
  <c r="I2088" i="2" s="1"/>
  <c r="V2087" i="2"/>
  <c r="U2087" i="2"/>
  <c r="T2087" i="2"/>
  <c r="S2087" i="2"/>
  <c r="R2087" i="2" a="1"/>
  <c r="R2087" i="2" s="1"/>
  <c r="Q2087" i="2" a="1"/>
  <c r="Q2087" i="2" s="1"/>
  <c r="P2087" i="2"/>
  <c r="O2087" i="2"/>
  <c r="M2087" i="2"/>
  <c r="K2087" i="2"/>
  <c r="J2087" i="2" a="1"/>
  <c r="J2087" i="2" s="1"/>
  <c r="I2087" i="2" a="1"/>
  <c r="I2087" i="2" s="1"/>
  <c r="V2086" i="2"/>
  <c r="U2086" i="2"/>
  <c r="T2086" i="2"/>
  <c r="S2086" i="2"/>
  <c r="R2086" i="2" a="1"/>
  <c r="R2086" i="2" s="1"/>
  <c r="Q2086" i="2" a="1"/>
  <c r="Q2086" i="2" s="1"/>
  <c r="P2086" i="2"/>
  <c r="O2086" i="2"/>
  <c r="M2086" i="2"/>
  <c r="K2086" i="2"/>
  <c r="J2086" i="2" a="1"/>
  <c r="J2086" i="2" s="1"/>
  <c r="I2086" i="2" a="1"/>
  <c r="I2086" i="2" s="1"/>
  <c r="V2085" i="2"/>
  <c r="U2085" i="2"/>
  <c r="T2085" i="2"/>
  <c r="S2085" i="2"/>
  <c r="R2085" i="2" a="1"/>
  <c r="R2085" i="2" s="1"/>
  <c r="Q2085" i="2" a="1"/>
  <c r="Q2085" i="2" s="1"/>
  <c r="P2085" i="2"/>
  <c r="O2085" i="2"/>
  <c r="M2085" i="2"/>
  <c r="K2085" i="2"/>
  <c r="J2085" i="2" a="1"/>
  <c r="J2085" i="2" s="1"/>
  <c r="I2085" i="2" a="1"/>
  <c r="I2085" i="2" s="1"/>
  <c r="V2084" i="2"/>
  <c r="U2084" i="2"/>
  <c r="T2084" i="2"/>
  <c r="S2084" i="2"/>
  <c r="R2084" i="2" a="1"/>
  <c r="R2084" i="2" s="1"/>
  <c r="Q2084" i="2" a="1"/>
  <c r="Q2084" i="2" s="1"/>
  <c r="P2084" i="2"/>
  <c r="O2084" i="2"/>
  <c r="M2084" i="2"/>
  <c r="K2084" i="2"/>
  <c r="J2084" i="2" a="1"/>
  <c r="J2084" i="2" s="1"/>
  <c r="I2084" i="2" a="1"/>
  <c r="I2084" i="2" s="1"/>
  <c r="V2083" i="2"/>
  <c r="U2083" i="2"/>
  <c r="T2083" i="2"/>
  <c r="S2083" i="2"/>
  <c r="R2083" i="2" a="1"/>
  <c r="R2083" i="2" s="1"/>
  <c r="Q2083" i="2" a="1"/>
  <c r="Q2083" i="2" s="1"/>
  <c r="P2083" i="2"/>
  <c r="O2083" i="2"/>
  <c r="M2083" i="2"/>
  <c r="K2083" i="2"/>
  <c r="J2083" i="2" a="1"/>
  <c r="J2083" i="2" s="1"/>
  <c r="I2083" i="2" a="1"/>
  <c r="I2083" i="2" s="1"/>
  <c r="V2082" i="2"/>
  <c r="U2082" i="2"/>
  <c r="T2082" i="2"/>
  <c r="S2082" i="2"/>
  <c r="R2082" i="2" a="1"/>
  <c r="R2082" i="2" s="1"/>
  <c r="Q2082" i="2" a="1"/>
  <c r="Q2082" i="2" s="1"/>
  <c r="P2082" i="2"/>
  <c r="O2082" i="2"/>
  <c r="M2082" i="2"/>
  <c r="K2082" i="2"/>
  <c r="J2082" i="2" a="1"/>
  <c r="J2082" i="2" s="1"/>
  <c r="I2082" i="2" a="1"/>
  <c r="I2082" i="2" s="1"/>
  <c r="V2081" i="2"/>
  <c r="U2081" i="2"/>
  <c r="T2081" i="2"/>
  <c r="S2081" i="2"/>
  <c r="R2081" i="2" a="1"/>
  <c r="R2081" i="2" s="1"/>
  <c r="Q2081" i="2" a="1"/>
  <c r="Q2081" i="2" s="1"/>
  <c r="P2081" i="2"/>
  <c r="O2081" i="2"/>
  <c r="M2081" i="2"/>
  <c r="K2081" i="2"/>
  <c r="J2081" i="2" a="1"/>
  <c r="J2081" i="2" s="1"/>
  <c r="I2081" i="2" a="1"/>
  <c r="I2081" i="2" s="1"/>
  <c r="V2080" i="2"/>
  <c r="U2080" i="2"/>
  <c r="T2080" i="2"/>
  <c r="S2080" i="2"/>
  <c r="R2080" i="2" a="1"/>
  <c r="R2080" i="2" s="1"/>
  <c r="Q2080" i="2" a="1"/>
  <c r="Q2080" i="2" s="1"/>
  <c r="P2080" i="2"/>
  <c r="O2080" i="2"/>
  <c r="M2080" i="2"/>
  <c r="K2080" i="2"/>
  <c r="J2080" i="2" a="1"/>
  <c r="J2080" i="2" s="1"/>
  <c r="I2080" i="2" a="1"/>
  <c r="I2080" i="2" s="1"/>
  <c r="V2079" i="2"/>
  <c r="U2079" i="2"/>
  <c r="T2079" i="2"/>
  <c r="S2079" i="2"/>
  <c r="R2079" i="2" a="1"/>
  <c r="R2079" i="2" s="1"/>
  <c r="Q2079" i="2" a="1"/>
  <c r="Q2079" i="2" s="1"/>
  <c r="P2079" i="2"/>
  <c r="O2079" i="2"/>
  <c r="M2079" i="2"/>
  <c r="K2079" i="2"/>
  <c r="J2079" i="2" a="1"/>
  <c r="J2079" i="2" s="1"/>
  <c r="I2079" i="2"/>
  <c r="I2079" i="2" a="1"/>
  <c r="V2078" i="2"/>
  <c r="U2078" i="2"/>
  <c r="T2078" i="2"/>
  <c r="S2078" i="2"/>
  <c r="R2078" i="2" a="1"/>
  <c r="R2078" i="2" s="1"/>
  <c r="Q2078" i="2" a="1"/>
  <c r="Q2078" i="2" s="1"/>
  <c r="P2078" i="2"/>
  <c r="O2078" i="2"/>
  <c r="M2078" i="2"/>
  <c r="K2078" i="2"/>
  <c r="J2078" i="2" a="1"/>
  <c r="J2078" i="2" s="1"/>
  <c r="I2078" i="2" a="1"/>
  <c r="I2078" i="2" s="1"/>
  <c r="V2077" i="2"/>
  <c r="U2077" i="2"/>
  <c r="T2077" i="2"/>
  <c r="S2077" i="2"/>
  <c r="R2077" i="2" a="1"/>
  <c r="R2077" i="2" s="1"/>
  <c r="Q2077" i="2" a="1"/>
  <c r="Q2077" i="2" s="1"/>
  <c r="P2077" i="2"/>
  <c r="O2077" i="2"/>
  <c r="M2077" i="2"/>
  <c r="K2077" i="2"/>
  <c r="J2077" i="2" a="1"/>
  <c r="J2077" i="2" s="1"/>
  <c r="I2077" i="2" a="1"/>
  <c r="I2077" i="2" s="1"/>
  <c r="V2076" i="2"/>
  <c r="U2076" i="2"/>
  <c r="T2076" i="2"/>
  <c r="S2076" i="2"/>
  <c r="R2076" i="2" a="1"/>
  <c r="R2076" i="2" s="1"/>
  <c r="Q2076" i="2" a="1"/>
  <c r="Q2076" i="2" s="1"/>
  <c r="P2076" i="2"/>
  <c r="O2076" i="2"/>
  <c r="M2076" i="2"/>
  <c r="K2076" i="2"/>
  <c r="J2076" i="2" a="1"/>
  <c r="J2076" i="2" s="1"/>
  <c r="I2076" i="2" a="1"/>
  <c r="I2076" i="2" s="1"/>
  <c r="V2075" i="2"/>
  <c r="U2075" i="2"/>
  <c r="T2075" i="2"/>
  <c r="S2075" i="2"/>
  <c r="R2075" i="2" a="1"/>
  <c r="R2075" i="2" s="1"/>
  <c r="Q2075" i="2" a="1"/>
  <c r="Q2075" i="2" s="1"/>
  <c r="P2075" i="2"/>
  <c r="O2075" i="2"/>
  <c r="M2075" i="2"/>
  <c r="K2075" i="2"/>
  <c r="J2075" i="2" a="1"/>
  <c r="J2075" i="2" s="1"/>
  <c r="I2075" i="2" a="1"/>
  <c r="I2075" i="2" s="1"/>
  <c r="V2074" i="2"/>
  <c r="U2074" i="2"/>
  <c r="T2074" i="2"/>
  <c r="S2074" i="2"/>
  <c r="R2074" i="2" a="1"/>
  <c r="R2074" i="2" s="1"/>
  <c r="Q2074" i="2" a="1"/>
  <c r="Q2074" i="2" s="1"/>
  <c r="P2074" i="2"/>
  <c r="O2074" i="2"/>
  <c r="M2074" i="2"/>
  <c r="K2074" i="2"/>
  <c r="J2074" i="2" a="1"/>
  <c r="J2074" i="2" s="1"/>
  <c r="I2074" i="2" a="1"/>
  <c r="I2074" i="2" s="1"/>
  <c r="V2073" i="2"/>
  <c r="U2073" i="2"/>
  <c r="T2073" i="2"/>
  <c r="S2073" i="2"/>
  <c r="R2073" i="2" a="1"/>
  <c r="R2073" i="2" s="1"/>
  <c r="Q2073" i="2" a="1"/>
  <c r="Q2073" i="2" s="1"/>
  <c r="P2073" i="2"/>
  <c r="O2073" i="2"/>
  <c r="M2073" i="2"/>
  <c r="K2073" i="2"/>
  <c r="J2073" i="2" a="1"/>
  <c r="J2073" i="2" s="1"/>
  <c r="I2073" i="2" a="1"/>
  <c r="I2073" i="2" s="1"/>
  <c r="V2072" i="2"/>
  <c r="U2072" i="2"/>
  <c r="T2072" i="2"/>
  <c r="S2072" i="2"/>
  <c r="R2072" i="2" a="1"/>
  <c r="R2072" i="2" s="1"/>
  <c r="Q2072" i="2" a="1"/>
  <c r="Q2072" i="2" s="1"/>
  <c r="P2072" i="2"/>
  <c r="O2072" i="2"/>
  <c r="M2072" i="2"/>
  <c r="K2072" i="2"/>
  <c r="J2072" i="2" a="1"/>
  <c r="J2072" i="2" s="1"/>
  <c r="I2072" i="2" a="1"/>
  <c r="I2072" i="2" s="1"/>
  <c r="V2071" i="2"/>
  <c r="U2071" i="2"/>
  <c r="T2071" i="2"/>
  <c r="S2071" i="2"/>
  <c r="R2071" i="2" a="1"/>
  <c r="R2071" i="2" s="1"/>
  <c r="Q2071" i="2" a="1"/>
  <c r="Q2071" i="2" s="1"/>
  <c r="P2071" i="2"/>
  <c r="O2071" i="2"/>
  <c r="M2071" i="2"/>
  <c r="K2071" i="2"/>
  <c r="J2071" i="2" a="1"/>
  <c r="J2071" i="2" s="1"/>
  <c r="I2071" i="2" a="1"/>
  <c r="I2071" i="2" s="1"/>
  <c r="V2070" i="2"/>
  <c r="U2070" i="2"/>
  <c r="T2070" i="2"/>
  <c r="S2070" i="2"/>
  <c r="R2070" i="2" a="1"/>
  <c r="R2070" i="2" s="1"/>
  <c r="Q2070" i="2" a="1"/>
  <c r="Q2070" i="2" s="1"/>
  <c r="P2070" i="2"/>
  <c r="O2070" i="2"/>
  <c r="M2070" i="2"/>
  <c r="K2070" i="2"/>
  <c r="J2070" i="2" a="1"/>
  <c r="J2070" i="2" s="1"/>
  <c r="I2070" i="2" a="1"/>
  <c r="I2070" i="2" s="1"/>
  <c r="V2069" i="2"/>
  <c r="U2069" i="2"/>
  <c r="T2069" i="2"/>
  <c r="S2069" i="2"/>
  <c r="R2069" i="2" a="1"/>
  <c r="R2069" i="2" s="1"/>
  <c r="Q2069" i="2" a="1"/>
  <c r="Q2069" i="2" s="1"/>
  <c r="P2069" i="2"/>
  <c r="O2069" i="2"/>
  <c r="M2069" i="2"/>
  <c r="K2069" i="2"/>
  <c r="J2069" i="2" a="1"/>
  <c r="J2069" i="2" s="1"/>
  <c r="I2069" i="2" a="1"/>
  <c r="I2069" i="2" s="1"/>
  <c r="V2068" i="2"/>
  <c r="U2068" i="2"/>
  <c r="T2068" i="2"/>
  <c r="S2068" i="2"/>
  <c r="R2068" i="2" a="1"/>
  <c r="R2068" i="2" s="1"/>
  <c r="Q2068" i="2" a="1"/>
  <c r="Q2068" i="2" s="1"/>
  <c r="P2068" i="2"/>
  <c r="O2068" i="2"/>
  <c r="M2068" i="2"/>
  <c r="K2068" i="2"/>
  <c r="J2068" i="2" a="1"/>
  <c r="J2068" i="2" s="1"/>
  <c r="I2068" i="2" a="1"/>
  <c r="I2068" i="2" s="1"/>
  <c r="V2067" i="2"/>
  <c r="U2067" i="2"/>
  <c r="T2067" i="2"/>
  <c r="S2067" i="2"/>
  <c r="R2067" i="2" a="1"/>
  <c r="R2067" i="2" s="1"/>
  <c r="Q2067" i="2" a="1"/>
  <c r="Q2067" i="2" s="1"/>
  <c r="P2067" i="2"/>
  <c r="O2067" i="2"/>
  <c r="M2067" i="2"/>
  <c r="K2067" i="2"/>
  <c r="J2067" i="2" a="1"/>
  <c r="J2067" i="2" s="1"/>
  <c r="I2067" i="2" a="1"/>
  <c r="I2067" i="2" s="1"/>
  <c r="V2066" i="2"/>
  <c r="U2066" i="2"/>
  <c r="T2066" i="2"/>
  <c r="S2066" i="2"/>
  <c r="R2066" i="2" a="1"/>
  <c r="R2066" i="2" s="1"/>
  <c r="Q2066" i="2" a="1"/>
  <c r="Q2066" i="2" s="1"/>
  <c r="P2066" i="2"/>
  <c r="O2066" i="2"/>
  <c r="M2066" i="2"/>
  <c r="K2066" i="2"/>
  <c r="J2066" i="2" a="1"/>
  <c r="J2066" i="2" s="1"/>
  <c r="I2066" i="2" a="1"/>
  <c r="I2066" i="2" s="1"/>
  <c r="V2065" i="2"/>
  <c r="U2065" i="2"/>
  <c r="T2065" i="2"/>
  <c r="S2065" i="2"/>
  <c r="R2065" i="2" a="1"/>
  <c r="R2065" i="2" s="1"/>
  <c r="Q2065" i="2" a="1"/>
  <c r="Q2065" i="2" s="1"/>
  <c r="P2065" i="2"/>
  <c r="O2065" i="2"/>
  <c r="M2065" i="2"/>
  <c r="K2065" i="2"/>
  <c r="J2065" i="2" a="1"/>
  <c r="J2065" i="2" s="1"/>
  <c r="I2065" i="2" a="1"/>
  <c r="I2065" i="2" s="1"/>
  <c r="V2064" i="2"/>
  <c r="U2064" i="2"/>
  <c r="T2064" i="2"/>
  <c r="S2064" i="2"/>
  <c r="R2064" i="2" a="1"/>
  <c r="R2064" i="2" s="1"/>
  <c r="Q2064" i="2" a="1"/>
  <c r="Q2064" i="2" s="1"/>
  <c r="P2064" i="2"/>
  <c r="O2064" i="2"/>
  <c r="M2064" i="2"/>
  <c r="K2064" i="2"/>
  <c r="J2064" i="2" a="1"/>
  <c r="J2064" i="2" s="1"/>
  <c r="I2064" i="2" a="1"/>
  <c r="I2064" i="2" s="1"/>
  <c r="V2063" i="2"/>
  <c r="U2063" i="2"/>
  <c r="T2063" i="2"/>
  <c r="S2063" i="2"/>
  <c r="R2063" i="2" a="1"/>
  <c r="R2063" i="2" s="1"/>
  <c r="Q2063" i="2" a="1"/>
  <c r="Q2063" i="2" s="1"/>
  <c r="P2063" i="2"/>
  <c r="O2063" i="2"/>
  <c r="M2063" i="2"/>
  <c r="K2063" i="2"/>
  <c r="J2063" i="2" a="1"/>
  <c r="J2063" i="2" s="1"/>
  <c r="I2063" i="2" a="1"/>
  <c r="I2063" i="2" s="1"/>
  <c r="V2062" i="2"/>
  <c r="U2062" i="2"/>
  <c r="T2062" i="2"/>
  <c r="S2062" i="2"/>
  <c r="R2062" i="2" a="1"/>
  <c r="R2062" i="2" s="1"/>
  <c r="Q2062" i="2" a="1"/>
  <c r="Q2062" i="2" s="1"/>
  <c r="P2062" i="2"/>
  <c r="O2062" i="2"/>
  <c r="M2062" i="2"/>
  <c r="K2062" i="2"/>
  <c r="J2062" i="2" a="1"/>
  <c r="J2062" i="2" s="1"/>
  <c r="I2062" i="2" a="1"/>
  <c r="I2062" i="2" s="1"/>
  <c r="V2061" i="2"/>
  <c r="U2061" i="2"/>
  <c r="T2061" i="2"/>
  <c r="S2061" i="2"/>
  <c r="R2061" i="2" a="1"/>
  <c r="R2061" i="2" s="1"/>
  <c r="Q2061" i="2" a="1"/>
  <c r="Q2061" i="2" s="1"/>
  <c r="P2061" i="2"/>
  <c r="O2061" i="2"/>
  <c r="M2061" i="2"/>
  <c r="K2061" i="2"/>
  <c r="J2061" i="2" a="1"/>
  <c r="J2061" i="2" s="1"/>
  <c r="I2061" i="2" a="1"/>
  <c r="I2061" i="2" s="1"/>
  <c r="V2060" i="2"/>
  <c r="U2060" i="2"/>
  <c r="T2060" i="2"/>
  <c r="S2060" i="2"/>
  <c r="R2060" i="2" a="1"/>
  <c r="R2060" i="2" s="1"/>
  <c r="Q2060" i="2" a="1"/>
  <c r="Q2060" i="2" s="1"/>
  <c r="P2060" i="2"/>
  <c r="O2060" i="2"/>
  <c r="M2060" i="2"/>
  <c r="K2060" i="2"/>
  <c r="J2060" i="2" a="1"/>
  <c r="J2060" i="2" s="1"/>
  <c r="I2060" i="2" a="1"/>
  <c r="I2060" i="2" s="1"/>
  <c r="V2059" i="2"/>
  <c r="U2059" i="2"/>
  <c r="T2059" i="2"/>
  <c r="S2059" i="2"/>
  <c r="R2059" i="2" a="1"/>
  <c r="R2059" i="2" s="1"/>
  <c r="Q2059" i="2" a="1"/>
  <c r="Q2059" i="2" s="1"/>
  <c r="P2059" i="2"/>
  <c r="O2059" i="2"/>
  <c r="M2059" i="2"/>
  <c r="K2059" i="2"/>
  <c r="J2059" i="2" a="1"/>
  <c r="J2059" i="2" s="1"/>
  <c r="I2059" i="2" a="1"/>
  <c r="I2059" i="2" s="1"/>
  <c r="V2058" i="2"/>
  <c r="U2058" i="2"/>
  <c r="T2058" i="2"/>
  <c r="S2058" i="2"/>
  <c r="R2058" i="2" a="1"/>
  <c r="R2058" i="2" s="1"/>
  <c r="Q2058" i="2" a="1"/>
  <c r="Q2058" i="2" s="1"/>
  <c r="P2058" i="2"/>
  <c r="O2058" i="2"/>
  <c r="M2058" i="2"/>
  <c r="K2058" i="2"/>
  <c r="J2058" i="2" a="1"/>
  <c r="J2058" i="2" s="1"/>
  <c r="I2058" i="2" a="1"/>
  <c r="I2058" i="2" s="1"/>
  <c r="V2057" i="2"/>
  <c r="U2057" i="2"/>
  <c r="T2057" i="2"/>
  <c r="S2057" i="2"/>
  <c r="R2057" i="2" a="1"/>
  <c r="R2057" i="2" s="1"/>
  <c r="Q2057" i="2" a="1"/>
  <c r="Q2057" i="2" s="1"/>
  <c r="P2057" i="2"/>
  <c r="O2057" i="2"/>
  <c r="M2057" i="2"/>
  <c r="K2057" i="2"/>
  <c r="J2057" i="2" a="1"/>
  <c r="J2057" i="2" s="1"/>
  <c r="I2057" i="2" a="1"/>
  <c r="I2057" i="2" s="1"/>
  <c r="V2056" i="2"/>
  <c r="U2056" i="2"/>
  <c r="T2056" i="2"/>
  <c r="S2056" i="2"/>
  <c r="R2056" i="2" a="1"/>
  <c r="R2056" i="2" s="1"/>
  <c r="Q2056" i="2" a="1"/>
  <c r="Q2056" i="2" s="1"/>
  <c r="P2056" i="2"/>
  <c r="O2056" i="2"/>
  <c r="M2056" i="2"/>
  <c r="K2056" i="2"/>
  <c r="J2056" i="2" a="1"/>
  <c r="J2056" i="2" s="1"/>
  <c r="I2056" i="2" a="1"/>
  <c r="I2056" i="2" s="1"/>
  <c r="V2055" i="2"/>
  <c r="U2055" i="2"/>
  <c r="T2055" i="2"/>
  <c r="S2055" i="2"/>
  <c r="R2055" i="2" a="1"/>
  <c r="R2055" i="2" s="1"/>
  <c r="Q2055" i="2" a="1"/>
  <c r="Q2055" i="2" s="1"/>
  <c r="P2055" i="2"/>
  <c r="O2055" i="2"/>
  <c r="M2055" i="2"/>
  <c r="K2055" i="2"/>
  <c r="J2055" i="2" a="1"/>
  <c r="J2055" i="2" s="1"/>
  <c r="I2055" i="2" a="1"/>
  <c r="I2055" i="2" s="1"/>
  <c r="V2054" i="2"/>
  <c r="U2054" i="2"/>
  <c r="T2054" i="2"/>
  <c r="S2054" i="2"/>
  <c r="R2054" i="2" a="1"/>
  <c r="R2054" i="2" s="1"/>
  <c r="Q2054" i="2" a="1"/>
  <c r="Q2054" i="2" s="1"/>
  <c r="P2054" i="2"/>
  <c r="O2054" i="2"/>
  <c r="M2054" i="2"/>
  <c r="K2054" i="2"/>
  <c r="J2054" i="2" a="1"/>
  <c r="J2054" i="2" s="1"/>
  <c r="I2054" i="2" a="1"/>
  <c r="I2054" i="2" s="1"/>
  <c r="V2053" i="2"/>
  <c r="U2053" i="2"/>
  <c r="T2053" i="2"/>
  <c r="S2053" i="2"/>
  <c r="R2053" i="2" a="1"/>
  <c r="R2053" i="2" s="1"/>
  <c r="Q2053" i="2" a="1"/>
  <c r="Q2053" i="2" s="1"/>
  <c r="P2053" i="2"/>
  <c r="O2053" i="2"/>
  <c r="M2053" i="2"/>
  <c r="K2053" i="2"/>
  <c r="J2053" i="2" a="1"/>
  <c r="J2053" i="2" s="1"/>
  <c r="I2053" i="2" a="1"/>
  <c r="I2053" i="2" s="1"/>
  <c r="V2052" i="2"/>
  <c r="U2052" i="2"/>
  <c r="T2052" i="2"/>
  <c r="S2052" i="2"/>
  <c r="R2052" i="2" a="1"/>
  <c r="R2052" i="2" s="1"/>
  <c r="Q2052" i="2" a="1"/>
  <c r="Q2052" i="2" s="1"/>
  <c r="P2052" i="2"/>
  <c r="O2052" i="2"/>
  <c r="M2052" i="2"/>
  <c r="K2052" i="2"/>
  <c r="J2052" i="2" a="1"/>
  <c r="J2052" i="2" s="1"/>
  <c r="I2052" i="2" a="1"/>
  <c r="I2052" i="2" s="1"/>
  <c r="V2051" i="2"/>
  <c r="U2051" i="2"/>
  <c r="T2051" i="2"/>
  <c r="S2051" i="2"/>
  <c r="R2051" i="2" a="1"/>
  <c r="R2051" i="2" s="1"/>
  <c r="Q2051" i="2" a="1"/>
  <c r="Q2051" i="2" s="1"/>
  <c r="P2051" i="2"/>
  <c r="O2051" i="2"/>
  <c r="M2051" i="2"/>
  <c r="K2051" i="2"/>
  <c r="J2051" i="2" a="1"/>
  <c r="J2051" i="2" s="1"/>
  <c r="I2051" i="2" a="1"/>
  <c r="I2051" i="2" s="1"/>
  <c r="V2050" i="2"/>
  <c r="U2050" i="2"/>
  <c r="T2050" i="2"/>
  <c r="S2050" i="2"/>
  <c r="R2050" i="2" a="1"/>
  <c r="R2050" i="2" s="1"/>
  <c r="Q2050" i="2" a="1"/>
  <c r="Q2050" i="2" s="1"/>
  <c r="P2050" i="2"/>
  <c r="O2050" i="2"/>
  <c r="M2050" i="2"/>
  <c r="K2050" i="2"/>
  <c r="J2050" i="2" a="1"/>
  <c r="J2050" i="2" s="1"/>
  <c r="I2050" i="2" a="1"/>
  <c r="I2050" i="2" s="1"/>
  <c r="V2049" i="2"/>
  <c r="U2049" i="2"/>
  <c r="T2049" i="2"/>
  <c r="S2049" i="2"/>
  <c r="R2049" i="2" a="1"/>
  <c r="R2049" i="2" s="1"/>
  <c r="Q2049" i="2" a="1"/>
  <c r="Q2049" i="2" s="1"/>
  <c r="P2049" i="2"/>
  <c r="O2049" i="2"/>
  <c r="M2049" i="2"/>
  <c r="K2049" i="2"/>
  <c r="J2049" i="2" a="1"/>
  <c r="J2049" i="2" s="1"/>
  <c r="I2049" i="2" a="1"/>
  <c r="I2049" i="2" s="1"/>
  <c r="V2048" i="2"/>
  <c r="U2048" i="2"/>
  <c r="T2048" i="2"/>
  <c r="S2048" i="2"/>
  <c r="R2048" i="2" a="1"/>
  <c r="R2048" i="2" s="1"/>
  <c r="Q2048" i="2" a="1"/>
  <c r="Q2048" i="2" s="1"/>
  <c r="P2048" i="2"/>
  <c r="O2048" i="2"/>
  <c r="M2048" i="2"/>
  <c r="K2048" i="2"/>
  <c r="J2048" i="2" a="1"/>
  <c r="J2048" i="2" s="1"/>
  <c r="I2048" i="2" a="1"/>
  <c r="I2048" i="2" s="1"/>
  <c r="V2047" i="2"/>
  <c r="U2047" i="2"/>
  <c r="T2047" i="2"/>
  <c r="S2047" i="2"/>
  <c r="R2047" i="2" a="1"/>
  <c r="R2047" i="2" s="1"/>
  <c r="Q2047" i="2" a="1"/>
  <c r="Q2047" i="2" s="1"/>
  <c r="P2047" i="2"/>
  <c r="O2047" i="2"/>
  <c r="M2047" i="2"/>
  <c r="K2047" i="2"/>
  <c r="J2047" i="2" a="1"/>
  <c r="J2047" i="2" s="1"/>
  <c r="I2047" i="2" a="1"/>
  <c r="I2047" i="2" s="1"/>
  <c r="V2046" i="2"/>
  <c r="U2046" i="2"/>
  <c r="T2046" i="2"/>
  <c r="S2046" i="2"/>
  <c r="R2046" i="2" a="1"/>
  <c r="R2046" i="2" s="1"/>
  <c r="Q2046" i="2" a="1"/>
  <c r="Q2046" i="2" s="1"/>
  <c r="P2046" i="2"/>
  <c r="O2046" i="2"/>
  <c r="M2046" i="2"/>
  <c r="K2046" i="2"/>
  <c r="J2046" i="2" a="1"/>
  <c r="J2046" i="2" s="1"/>
  <c r="I2046" i="2" a="1"/>
  <c r="I2046" i="2" s="1"/>
  <c r="V2045" i="2"/>
  <c r="U2045" i="2"/>
  <c r="T2045" i="2"/>
  <c r="S2045" i="2"/>
  <c r="R2045" i="2" a="1"/>
  <c r="R2045" i="2" s="1"/>
  <c r="Q2045" i="2" a="1"/>
  <c r="Q2045" i="2" s="1"/>
  <c r="P2045" i="2"/>
  <c r="O2045" i="2"/>
  <c r="M2045" i="2"/>
  <c r="K2045" i="2"/>
  <c r="J2045" i="2" a="1"/>
  <c r="J2045" i="2" s="1"/>
  <c r="I2045" i="2" a="1"/>
  <c r="I2045" i="2" s="1"/>
  <c r="V2044" i="2"/>
  <c r="U2044" i="2"/>
  <c r="T2044" i="2"/>
  <c r="S2044" i="2"/>
  <c r="R2044" i="2" a="1"/>
  <c r="R2044" i="2" s="1"/>
  <c r="Q2044" i="2" a="1"/>
  <c r="Q2044" i="2" s="1"/>
  <c r="P2044" i="2"/>
  <c r="O2044" i="2"/>
  <c r="M2044" i="2"/>
  <c r="K2044" i="2"/>
  <c r="J2044" i="2" a="1"/>
  <c r="J2044" i="2" s="1"/>
  <c r="I2044" i="2" a="1"/>
  <c r="I2044" i="2" s="1"/>
  <c r="V2043" i="2"/>
  <c r="U2043" i="2"/>
  <c r="T2043" i="2"/>
  <c r="S2043" i="2"/>
  <c r="R2043" i="2" a="1"/>
  <c r="R2043" i="2" s="1"/>
  <c r="Q2043" i="2" a="1"/>
  <c r="Q2043" i="2" s="1"/>
  <c r="P2043" i="2"/>
  <c r="O2043" i="2"/>
  <c r="M2043" i="2"/>
  <c r="K2043" i="2"/>
  <c r="J2043" i="2" a="1"/>
  <c r="J2043" i="2" s="1"/>
  <c r="I2043" i="2" a="1"/>
  <c r="I2043" i="2" s="1"/>
  <c r="V2042" i="2"/>
  <c r="U2042" i="2"/>
  <c r="T2042" i="2"/>
  <c r="S2042" i="2"/>
  <c r="R2042" i="2" a="1"/>
  <c r="R2042" i="2" s="1"/>
  <c r="Q2042" i="2" a="1"/>
  <c r="Q2042" i="2" s="1"/>
  <c r="P2042" i="2"/>
  <c r="O2042" i="2"/>
  <c r="M2042" i="2"/>
  <c r="K2042" i="2"/>
  <c r="J2042" i="2" a="1"/>
  <c r="J2042" i="2" s="1"/>
  <c r="I2042" i="2" a="1"/>
  <c r="I2042" i="2" s="1"/>
  <c r="V2041" i="2"/>
  <c r="U2041" i="2"/>
  <c r="T2041" i="2"/>
  <c r="S2041" i="2"/>
  <c r="R2041" i="2" a="1"/>
  <c r="R2041" i="2" s="1"/>
  <c r="Q2041" i="2" a="1"/>
  <c r="Q2041" i="2" s="1"/>
  <c r="P2041" i="2"/>
  <c r="O2041" i="2"/>
  <c r="M2041" i="2"/>
  <c r="K2041" i="2"/>
  <c r="J2041" i="2" a="1"/>
  <c r="J2041" i="2" s="1"/>
  <c r="I2041" i="2" a="1"/>
  <c r="I2041" i="2" s="1"/>
  <c r="V2040" i="2"/>
  <c r="U2040" i="2"/>
  <c r="T2040" i="2"/>
  <c r="S2040" i="2"/>
  <c r="R2040" i="2" a="1"/>
  <c r="R2040" i="2" s="1"/>
  <c r="Q2040" i="2" a="1"/>
  <c r="Q2040" i="2" s="1"/>
  <c r="P2040" i="2"/>
  <c r="O2040" i="2"/>
  <c r="M2040" i="2"/>
  <c r="K2040" i="2"/>
  <c r="J2040" i="2" a="1"/>
  <c r="J2040" i="2" s="1"/>
  <c r="I2040" i="2" a="1"/>
  <c r="I2040" i="2" s="1"/>
  <c r="V2039" i="2"/>
  <c r="U2039" i="2"/>
  <c r="T2039" i="2"/>
  <c r="S2039" i="2"/>
  <c r="R2039" i="2" a="1"/>
  <c r="R2039" i="2" s="1"/>
  <c r="Q2039" i="2" a="1"/>
  <c r="Q2039" i="2" s="1"/>
  <c r="P2039" i="2"/>
  <c r="O2039" i="2"/>
  <c r="M2039" i="2"/>
  <c r="K2039" i="2"/>
  <c r="J2039" i="2" a="1"/>
  <c r="J2039" i="2" s="1"/>
  <c r="I2039" i="2" a="1"/>
  <c r="I2039" i="2" s="1"/>
  <c r="V2038" i="2"/>
  <c r="U2038" i="2"/>
  <c r="T2038" i="2"/>
  <c r="S2038" i="2"/>
  <c r="R2038" i="2" a="1"/>
  <c r="R2038" i="2" s="1"/>
  <c r="Q2038" i="2" a="1"/>
  <c r="Q2038" i="2" s="1"/>
  <c r="P2038" i="2"/>
  <c r="O2038" i="2"/>
  <c r="M2038" i="2"/>
  <c r="K2038" i="2"/>
  <c r="J2038" i="2" a="1"/>
  <c r="J2038" i="2" s="1"/>
  <c r="I2038" i="2" a="1"/>
  <c r="I2038" i="2" s="1"/>
  <c r="V2037" i="2"/>
  <c r="U2037" i="2"/>
  <c r="T2037" i="2"/>
  <c r="S2037" i="2"/>
  <c r="R2037" i="2" a="1"/>
  <c r="R2037" i="2" s="1"/>
  <c r="Q2037" i="2" a="1"/>
  <c r="Q2037" i="2" s="1"/>
  <c r="P2037" i="2"/>
  <c r="O2037" i="2"/>
  <c r="M2037" i="2"/>
  <c r="K2037" i="2"/>
  <c r="J2037" i="2" a="1"/>
  <c r="J2037" i="2" s="1"/>
  <c r="I2037" i="2" a="1"/>
  <c r="I2037" i="2" s="1"/>
  <c r="V2036" i="2"/>
  <c r="U2036" i="2"/>
  <c r="T2036" i="2"/>
  <c r="S2036" i="2"/>
  <c r="R2036" i="2" a="1"/>
  <c r="R2036" i="2" s="1"/>
  <c r="Q2036" i="2" a="1"/>
  <c r="Q2036" i="2" s="1"/>
  <c r="P2036" i="2"/>
  <c r="O2036" i="2"/>
  <c r="M2036" i="2"/>
  <c r="K2036" i="2"/>
  <c r="J2036" i="2" a="1"/>
  <c r="J2036" i="2" s="1"/>
  <c r="I2036" i="2" a="1"/>
  <c r="I2036" i="2" s="1"/>
  <c r="V2035" i="2"/>
  <c r="U2035" i="2"/>
  <c r="T2035" i="2"/>
  <c r="S2035" i="2"/>
  <c r="R2035" i="2" a="1"/>
  <c r="R2035" i="2" s="1"/>
  <c r="Q2035" i="2" a="1"/>
  <c r="Q2035" i="2" s="1"/>
  <c r="P2035" i="2"/>
  <c r="O2035" i="2"/>
  <c r="M2035" i="2"/>
  <c r="K2035" i="2"/>
  <c r="J2035" i="2" a="1"/>
  <c r="J2035" i="2" s="1"/>
  <c r="I2035" i="2" a="1"/>
  <c r="I2035" i="2" s="1"/>
  <c r="V2034" i="2"/>
  <c r="U2034" i="2"/>
  <c r="T2034" i="2"/>
  <c r="S2034" i="2"/>
  <c r="R2034" i="2" a="1"/>
  <c r="R2034" i="2" s="1"/>
  <c r="Q2034" i="2" a="1"/>
  <c r="Q2034" i="2" s="1"/>
  <c r="P2034" i="2"/>
  <c r="O2034" i="2"/>
  <c r="M2034" i="2"/>
  <c r="K2034" i="2"/>
  <c r="J2034" i="2" a="1"/>
  <c r="J2034" i="2" s="1"/>
  <c r="I2034" i="2" a="1"/>
  <c r="I2034" i="2" s="1"/>
  <c r="V2033" i="2"/>
  <c r="U2033" i="2"/>
  <c r="T2033" i="2"/>
  <c r="S2033" i="2"/>
  <c r="R2033" i="2" a="1"/>
  <c r="R2033" i="2" s="1"/>
  <c r="Q2033" i="2" a="1"/>
  <c r="Q2033" i="2" s="1"/>
  <c r="P2033" i="2"/>
  <c r="O2033" i="2"/>
  <c r="M2033" i="2"/>
  <c r="K2033" i="2"/>
  <c r="J2033" i="2" a="1"/>
  <c r="J2033" i="2" s="1"/>
  <c r="I2033" i="2" a="1"/>
  <c r="I2033" i="2" s="1"/>
  <c r="V2032" i="2"/>
  <c r="U2032" i="2"/>
  <c r="T2032" i="2"/>
  <c r="S2032" i="2"/>
  <c r="R2032" i="2" a="1"/>
  <c r="R2032" i="2" s="1"/>
  <c r="Q2032" i="2" a="1"/>
  <c r="Q2032" i="2" s="1"/>
  <c r="P2032" i="2"/>
  <c r="O2032" i="2"/>
  <c r="M2032" i="2"/>
  <c r="K2032" i="2"/>
  <c r="J2032" i="2" a="1"/>
  <c r="J2032" i="2" s="1"/>
  <c r="I2032" i="2" a="1"/>
  <c r="I2032" i="2" s="1"/>
  <c r="V2031" i="2"/>
  <c r="U2031" i="2"/>
  <c r="T2031" i="2"/>
  <c r="S2031" i="2"/>
  <c r="R2031" i="2" a="1"/>
  <c r="R2031" i="2" s="1"/>
  <c r="Q2031" i="2" a="1"/>
  <c r="Q2031" i="2" s="1"/>
  <c r="P2031" i="2"/>
  <c r="O2031" i="2"/>
  <c r="M2031" i="2"/>
  <c r="K2031" i="2"/>
  <c r="J2031" i="2" a="1"/>
  <c r="J2031" i="2" s="1"/>
  <c r="I2031" i="2" a="1"/>
  <c r="I2031" i="2" s="1"/>
  <c r="V2030" i="2"/>
  <c r="U2030" i="2"/>
  <c r="T2030" i="2"/>
  <c r="S2030" i="2"/>
  <c r="R2030" i="2" a="1"/>
  <c r="R2030" i="2" s="1"/>
  <c r="Q2030" i="2" a="1"/>
  <c r="Q2030" i="2" s="1"/>
  <c r="P2030" i="2"/>
  <c r="O2030" i="2"/>
  <c r="M2030" i="2"/>
  <c r="K2030" i="2"/>
  <c r="J2030" i="2" a="1"/>
  <c r="J2030" i="2" s="1"/>
  <c r="I2030" i="2" a="1"/>
  <c r="I2030" i="2" s="1"/>
  <c r="V2029" i="2"/>
  <c r="U2029" i="2"/>
  <c r="T2029" i="2"/>
  <c r="S2029" i="2"/>
  <c r="R2029" i="2" a="1"/>
  <c r="R2029" i="2" s="1"/>
  <c r="Q2029" i="2" a="1"/>
  <c r="Q2029" i="2" s="1"/>
  <c r="P2029" i="2"/>
  <c r="O2029" i="2"/>
  <c r="M2029" i="2"/>
  <c r="K2029" i="2"/>
  <c r="J2029" i="2" a="1"/>
  <c r="J2029" i="2" s="1"/>
  <c r="I2029" i="2" a="1"/>
  <c r="I2029" i="2" s="1"/>
  <c r="V2028" i="2"/>
  <c r="U2028" i="2"/>
  <c r="T2028" i="2"/>
  <c r="S2028" i="2"/>
  <c r="R2028" i="2" a="1"/>
  <c r="R2028" i="2" s="1"/>
  <c r="Q2028" i="2" a="1"/>
  <c r="Q2028" i="2" s="1"/>
  <c r="P2028" i="2"/>
  <c r="O2028" i="2"/>
  <c r="M2028" i="2"/>
  <c r="K2028" i="2"/>
  <c r="J2028" i="2" a="1"/>
  <c r="J2028" i="2" s="1"/>
  <c r="I2028" i="2" a="1"/>
  <c r="I2028" i="2" s="1"/>
  <c r="V2027" i="2"/>
  <c r="U2027" i="2"/>
  <c r="T2027" i="2"/>
  <c r="S2027" i="2"/>
  <c r="R2027" i="2" a="1"/>
  <c r="R2027" i="2" s="1"/>
  <c r="Q2027" i="2" a="1"/>
  <c r="Q2027" i="2" s="1"/>
  <c r="P2027" i="2"/>
  <c r="O2027" i="2"/>
  <c r="M2027" i="2"/>
  <c r="K2027" i="2"/>
  <c r="J2027" i="2" a="1"/>
  <c r="J2027" i="2" s="1"/>
  <c r="I2027" i="2" a="1"/>
  <c r="I2027" i="2" s="1"/>
  <c r="V2026" i="2"/>
  <c r="U2026" i="2"/>
  <c r="T2026" i="2"/>
  <c r="S2026" i="2"/>
  <c r="R2026" i="2" a="1"/>
  <c r="R2026" i="2" s="1"/>
  <c r="Q2026" i="2" a="1"/>
  <c r="Q2026" i="2" s="1"/>
  <c r="P2026" i="2"/>
  <c r="O2026" i="2"/>
  <c r="M2026" i="2"/>
  <c r="K2026" i="2"/>
  <c r="J2026" i="2" a="1"/>
  <c r="J2026" i="2" s="1"/>
  <c r="I2026" i="2" a="1"/>
  <c r="I2026" i="2" s="1"/>
  <c r="V2025" i="2"/>
  <c r="U2025" i="2"/>
  <c r="T2025" i="2"/>
  <c r="S2025" i="2"/>
  <c r="R2025" i="2" a="1"/>
  <c r="R2025" i="2" s="1"/>
  <c r="Q2025" i="2" a="1"/>
  <c r="Q2025" i="2" s="1"/>
  <c r="P2025" i="2"/>
  <c r="O2025" i="2"/>
  <c r="M2025" i="2"/>
  <c r="K2025" i="2"/>
  <c r="J2025" i="2" a="1"/>
  <c r="J2025" i="2" s="1"/>
  <c r="I2025" i="2" a="1"/>
  <c r="I2025" i="2" s="1"/>
  <c r="V2024" i="2"/>
  <c r="U2024" i="2"/>
  <c r="T2024" i="2"/>
  <c r="S2024" i="2"/>
  <c r="R2024" i="2" a="1"/>
  <c r="R2024" i="2" s="1"/>
  <c r="Q2024" i="2" a="1"/>
  <c r="Q2024" i="2" s="1"/>
  <c r="P2024" i="2"/>
  <c r="O2024" i="2"/>
  <c r="M2024" i="2"/>
  <c r="K2024" i="2"/>
  <c r="J2024" i="2" a="1"/>
  <c r="J2024" i="2" s="1"/>
  <c r="I2024" i="2" a="1"/>
  <c r="I2024" i="2" s="1"/>
  <c r="V2023" i="2"/>
  <c r="U2023" i="2"/>
  <c r="T2023" i="2"/>
  <c r="S2023" i="2"/>
  <c r="R2023" i="2" a="1"/>
  <c r="R2023" i="2" s="1"/>
  <c r="Q2023" i="2" a="1"/>
  <c r="Q2023" i="2" s="1"/>
  <c r="P2023" i="2"/>
  <c r="O2023" i="2"/>
  <c r="M2023" i="2"/>
  <c r="K2023" i="2"/>
  <c r="J2023" i="2" a="1"/>
  <c r="J2023" i="2" s="1"/>
  <c r="I2023" i="2" a="1"/>
  <c r="I2023" i="2" s="1"/>
  <c r="V2022" i="2"/>
  <c r="U2022" i="2"/>
  <c r="T2022" i="2"/>
  <c r="S2022" i="2"/>
  <c r="R2022" i="2" a="1"/>
  <c r="R2022" i="2" s="1"/>
  <c r="Q2022" i="2" a="1"/>
  <c r="Q2022" i="2" s="1"/>
  <c r="P2022" i="2"/>
  <c r="O2022" i="2"/>
  <c r="M2022" i="2"/>
  <c r="K2022" i="2"/>
  <c r="J2022" i="2" a="1"/>
  <c r="J2022" i="2" s="1"/>
  <c r="I2022" i="2" a="1"/>
  <c r="I2022" i="2" s="1"/>
  <c r="V2021" i="2"/>
  <c r="U2021" i="2"/>
  <c r="T2021" i="2"/>
  <c r="S2021" i="2"/>
  <c r="R2021" i="2" a="1"/>
  <c r="R2021" i="2" s="1"/>
  <c r="Q2021" i="2" a="1"/>
  <c r="Q2021" i="2" s="1"/>
  <c r="P2021" i="2"/>
  <c r="O2021" i="2"/>
  <c r="M2021" i="2"/>
  <c r="K2021" i="2"/>
  <c r="J2021" i="2" a="1"/>
  <c r="J2021" i="2" s="1"/>
  <c r="I2021" i="2" a="1"/>
  <c r="I2021" i="2" s="1"/>
  <c r="V2020" i="2"/>
  <c r="U2020" i="2"/>
  <c r="T2020" i="2"/>
  <c r="S2020" i="2"/>
  <c r="R2020" i="2" a="1"/>
  <c r="R2020" i="2" s="1"/>
  <c r="Q2020" i="2" a="1"/>
  <c r="Q2020" i="2" s="1"/>
  <c r="P2020" i="2"/>
  <c r="O2020" i="2"/>
  <c r="M2020" i="2"/>
  <c r="K2020" i="2"/>
  <c r="J2020" i="2" a="1"/>
  <c r="J2020" i="2" s="1"/>
  <c r="I2020" i="2" a="1"/>
  <c r="I2020" i="2" s="1"/>
  <c r="V2019" i="2"/>
  <c r="U2019" i="2"/>
  <c r="T2019" i="2"/>
  <c r="S2019" i="2"/>
  <c r="R2019" i="2" a="1"/>
  <c r="R2019" i="2" s="1"/>
  <c r="Q2019" i="2" a="1"/>
  <c r="Q2019" i="2" s="1"/>
  <c r="P2019" i="2"/>
  <c r="O2019" i="2"/>
  <c r="M2019" i="2"/>
  <c r="K2019" i="2"/>
  <c r="J2019" i="2" a="1"/>
  <c r="J2019" i="2" s="1"/>
  <c r="I2019" i="2" a="1"/>
  <c r="I2019" i="2" s="1"/>
  <c r="V2018" i="2"/>
  <c r="U2018" i="2"/>
  <c r="T2018" i="2"/>
  <c r="S2018" i="2"/>
  <c r="R2018" i="2" a="1"/>
  <c r="R2018" i="2" s="1"/>
  <c r="Q2018" i="2" a="1"/>
  <c r="Q2018" i="2" s="1"/>
  <c r="P2018" i="2"/>
  <c r="O2018" i="2"/>
  <c r="M2018" i="2"/>
  <c r="K2018" i="2"/>
  <c r="J2018" i="2" a="1"/>
  <c r="J2018" i="2" s="1"/>
  <c r="I2018" i="2" a="1"/>
  <c r="I2018" i="2" s="1"/>
  <c r="V2017" i="2"/>
  <c r="U2017" i="2"/>
  <c r="T2017" i="2"/>
  <c r="S2017" i="2"/>
  <c r="R2017" i="2" a="1"/>
  <c r="R2017" i="2" s="1"/>
  <c r="Q2017" i="2" a="1"/>
  <c r="Q2017" i="2" s="1"/>
  <c r="P2017" i="2"/>
  <c r="O2017" i="2"/>
  <c r="M2017" i="2"/>
  <c r="K2017" i="2"/>
  <c r="J2017" i="2" a="1"/>
  <c r="J2017" i="2" s="1"/>
  <c r="I2017" i="2" a="1"/>
  <c r="I2017" i="2" s="1"/>
  <c r="V2016" i="2"/>
  <c r="U2016" i="2"/>
  <c r="T2016" i="2"/>
  <c r="S2016" i="2"/>
  <c r="R2016" i="2" a="1"/>
  <c r="R2016" i="2" s="1"/>
  <c r="Q2016" i="2" a="1"/>
  <c r="Q2016" i="2" s="1"/>
  <c r="P2016" i="2"/>
  <c r="O2016" i="2"/>
  <c r="M2016" i="2"/>
  <c r="K2016" i="2"/>
  <c r="J2016" i="2" a="1"/>
  <c r="J2016" i="2" s="1"/>
  <c r="I2016" i="2" a="1"/>
  <c r="I2016" i="2" s="1"/>
  <c r="V2015" i="2"/>
  <c r="U2015" i="2"/>
  <c r="T2015" i="2"/>
  <c r="S2015" i="2"/>
  <c r="R2015" i="2" a="1"/>
  <c r="R2015" i="2" s="1"/>
  <c r="Q2015" i="2" a="1"/>
  <c r="Q2015" i="2" s="1"/>
  <c r="P2015" i="2"/>
  <c r="O2015" i="2"/>
  <c r="M2015" i="2"/>
  <c r="K2015" i="2"/>
  <c r="J2015" i="2" a="1"/>
  <c r="J2015" i="2" s="1"/>
  <c r="I2015" i="2" a="1"/>
  <c r="I2015" i="2" s="1"/>
  <c r="V2014" i="2"/>
  <c r="U2014" i="2"/>
  <c r="T2014" i="2"/>
  <c r="S2014" i="2"/>
  <c r="R2014" i="2" a="1"/>
  <c r="R2014" i="2" s="1"/>
  <c r="Q2014" i="2" a="1"/>
  <c r="Q2014" i="2" s="1"/>
  <c r="P2014" i="2"/>
  <c r="O2014" i="2"/>
  <c r="M2014" i="2"/>
  <c r="K2014" i="2"/>
  <c r="J2014" i="2" a="1"/>
  <c r="J2014" i="2" s="1"/>
  <c r="I2014" i="2" a="1"/>
  <c r="I2014" i="2" s="1"/>
  <c r="V2013" i="2"/>
  <c r="U2013" i="2"/>
  <c r="T2013" i="2"/>
  <c r="S2013" i="2"/>
  <c r="R2013" i="2" a="1"/>
  <c r="R2013" i="2" s="1"/>
  <c r="Q2013" i="2" a="1"/>
  <c r="Q2013" i="2" s="1"/>
  <c r="P2013" i="2"/>
  <c r="O2013" i="2"/>
  <c r="M2013" i="2"/>
  <c r="K2013" i="2"/>
  <c r="J2013" i="2" a="1"/>
  <c r="J2013" i="2" s="1"/>
  <c r="I2013" i="2" a="1"/>
  <c r="I2013" i="2" s="1"/>
  <c r="V2012" i="2"/>
  <c r="U2012" i="2"/>
  <c r="T2012" i="2"/>
  <c r="S2012" i="2"/>
  <c r="R2012" i="2" a="1"/>
  <c r="R2012" i="2" s="1"/>
  <c r="Q2012" i="2" a="1"/>
  <c r="Q2012" i="2" s="1"/>
  <c r="P2012" i="2"/>
  <c r="O2012" i="2"/>
  <c r="M2012" i="2"/>
  <c r="K2012" i="2"/>
  <c r="J2012" i="2" a="1"/>
  <c r="J2012" i="2" s="1"/>
  <c r="I2012" i="2" a="1"/>
  <c r="I2012" i="2" s="1"/>
  <c r="V2011" i="2"/>
  <c r="U2011" i="2"/>
  <c r="T2011" i="2"/>
  <c r="S2011" i="2"/>
  <c r="R2011" i="2" a="1"/>
  <c r="R2011" i="2" s="1"/>
  <c r="Q2011" i="2" a="1"/>
  <c r="Q2011" i="2" s="1"/>
  <c r="P2011" i="2"/>
  <c r="O2011" i="2"/>
  <c r="M2011" i="2"/>
  <c r="K2011" i="2"/>
  <c r="J2011" i="2" a="1"/>
  <c r="J2011" i="2" s="1"/>
  <c r="I2011" i="2" a="1"/>
  <c r="I2011" i="2" s="1"/>
  <c r="V2010" i="2"/>
  <c r="U2010" i="2"/>
  <c r="T2010" i="2"/>
  <c r="S2010" i="2"/>
  <c r="R2010" i="2" a="1"/>
  <c r="R2010" i="2" s="1"/>
  <c r="Q2010" i="2" a="1"/>
  <c r="Q2010" i="2" s="1"/>
  <c r="P2010" i="2"/>
  <c r="O2010" i="2"/>
  <c r="M2010" i="2"/>
  <c r="K2010" i="2"/>
  <c r="J2010" i="2" a="1"/>
  <c r="J2010" i="2" s="1"/>
  <c r="I2010" i="2" a="1"/>
  <c r="I2010" i="2" s="1"/>
  <c r="V2009" i="2"/>
  <c r="U2009" i="2"/>
  <c r="T2009" i="2"/>
  <c r="S2009" i="2"/>
  <c r="R2009" i="2" a="1"/>
  <c r="R2009" i="2" s="1"/>
  <c r="Q2009" i="2" a="1"/>
  <c r="Q2009" i="2" s="1"/>
  <c r="P2009" i="2"/>
  <c r="O2009" i="2"/>
  <c r="M2009" i="2"/>
  <c r="K2009" i="2"/>
  <c r="J2009" i="2" a="1"/>
  <c r="J2009" i="2" s="1"/>
  <c r="I2009" i="2" a="1"/>
  <c r="I2009" i="2" s="1"/>
  <c r="V2008" i="2"/>
  <c r="U2008" i="2"/>
  <c r="T2008" i="2"/>
  <c r="S2008" i="2"/>
  <c r="R2008" i="2" a="1"/>
  <c r="R2008" i="2" s="1"/>
  <c r="Q2008" i="2" a="1"/>
  <c r="Q2008" i="2" s="1"/>
  <c r="P2008" i="2"/>
  <c r="O2008" i="2"/>
  <c r="M2008" i="2"/>
  <c r="K2008" i="2"/>
  <c r="J2008" i="2" a="1"/>
  <c r="J2008" i="2" s="1"/>
  <c r="I2008" i="2" a="1"/>
  <c r="I2008" i="2" s="1"/>
  <c r="V2007" i="2"/>
  <c r="U2007" i="2"/>
  <c r="T2007" i="2"/>
  <c r="S2007" i="2"/>
  <c r="R2007" i="2" a="1"/>
  <c r="R2007" i="2" s="1"/>
  <c r="Q2007" i="2" a="1"/>
  <c r="Q2007" i="2" s="1"/>
  <c r="P2007" i="2"/>
  <c r="O2007" i="2"/>
  <c r="M2007" i="2"/>
  <c r="K2007" i="2"/>
  <c r="J2007" i="2" a="1"/>
  <c r="J2007" i="2" s="1"/>
  <c r="I2007" i="2" a="1"/>
  <c r="I2007" i="2" s="1"/>
  <c r="V2006" i="2"/>
  <c r="U2006" i="2"/>
  <c r="T2006" i="2"/>
  <c r="S2006" i="2"/>
  <c r="R2006" i="2" a="1"/>
  <c r="R2006" i="2" s="1"/>
  <c r="Q2006" i="2" a="1"/>
  <c r="Q2006" i="2" s="1"/>
  <c r="P2006" i="2"/>
  <c r="O2006" i="2"/>
  <c r="M2006" i="2"/>
  <c r="K2006" i="2"/>
  <c r="J2006" i="2" a="1"/>
  <c r="J2006" i="2" s="1"/>
  <c r="I2006" i="2" a="1"/>
  <c r="I2006" i="2" s="1"/>
  <c r="V2005" i="2"/>
  <c r="U2005" i="2"/>
  <c r="T2005" i="2"/>
  <c r="S2005" i="2"/>
  <c r="R2005" i="2" a="1"/>
  <c r="R2005" i="2" s="1"/>
  <c r="Q2005" i="2" a="1"/>
  <c r="Q2005" i="2" s="1"/>
  <c r="P2005" i="2"/>
  <c r="O2005" i="2"/>
  <c r="M2005" i="2"/>
  <c r="K2005" i="2"/>
  <c r="J2005" i="2" a="1"/>
  <c r="J2005" i="2" s="1"/>
  <c r="I2005" i="2" a="1"/>
  <c r="I2005" i="2" s="1"/>
  <c r="V2004" i="2"/>
  <c r="U2004" i="2"/>
  <c r="T2004" i="2"/>
  <c r="S2004" i="2"/>
  <c r="R2004" i="2" a="1"/>
  <c r="R2004" i="2" s="1"/>
  <c r="Q2004" i="2" a="1"/>
  <c r="Q2004" i="2" s="1"/>
  <c r="P2004" i="2"/>
  <c r="O2004" i="2"/>
  <c r="M2004" i="2"/>
  <c r="K2004" i="2"/>
  <c r="J2004" i="2" a="1"/>
  <c r="J2004" i="2" s="1"/>
  <c r="I2004" i="2" a="1"/>
  <c r="I2004" i="2" s="1"/>
  <c r="V2003" i="2"/>
  <c r="U2003" i="2"/>
  <c r="T2003" i="2"/>
  <c r="S2003" i="2"/>
  <c r="R2003" i="2" a="1"/>
  <c r="R2003" i="2" s="1"/>
  <c r="Q2003" i="2" a="1"/>
  <c r="Q2003" i="2" s="1"/>
  <c r="P2003" i="2"/>
  <c r="O2003" i="2"/>
  <c r="M2003" i="2"/>
  <c r="K2003" i="2"/>
  <c r="J2003" i="2" a="1"/>
  <c r="J2003" i="2" s="1"/>
  <c r="I2003" i="2" a="1"/>
  <c r="I2003" i="2" s="1"/>
  <c r="V2002" i="2"/>
  <c r="U2002" i="2"/>
  <c r="T2002" i="2"/>
  <c r="S2002" i="2"/>
  <c r="R2002" i="2" a="1"/>
  <c r="R2002" i="2" s="1"/>
  <c r="Q2002" i="2" a="1"/>
  <c r="Q2002" i="2" s="1"/>
  <c r="P2002" i="2"/>
  <c r="O2002" i="2"/>
  <c r="M2002" i="2"/>
  <c r="K2002" i="2"/>
  <c r="J2002" i="2" a="1"/>
  <c r="J2002" i="2" s="1"/>
  <c r="I2002" i="2" a="1"/>
  <c r="I2002" i="2" s="1"/>
  <c r="V2001" i="2"/>
  <c r="U2001" i="2"/>
  <c r="T2001" i="2"/>
  <c r="S2001" i="2"/>
  <c r="R2001" i="2" a="1"/>
  <c r="R2001" i="2" s="1"/>
  <c r="Q2001" i="2" a="1"/>
  <c r="Q2001" i="2" s="1"/>
  <c r="P2001" i="2"/>
  <c r="O2001" i="2"/>
  <c r="M2001" i="2"/>
  <c r="K2001" i="2"/>
  <c r="J2001" i="2" a="1"/>
  <c r="J2001" i="2" s="1"/>
  <c r="I2001" i="2" a="1"/>
  <c r="I2001" i="2" s="1"/>
  <c r="V2000" i="2"/>
  <c r="U2000" i="2"/>
  <c r="T2000" i="2"/>
  <c r="S2000" i="2"/>
  <c r="R2000" i="2" a="1"/>
  <c r="R2000" i="2" s="1"/>
  <c r="Q2000" i="2" a="1"/>
  <c r="Q2000" i="2" s="1"/>
  <c r="P2000" i="2"/>
  <c r="O2000" i="2"/>
  <c r="M2000" i="2"/>
  <c r="K2000" i="2"/>
  <c r="J2000" i="2" a="1"/>
  <c r="J2000" i="2" s="1"/>
  <c r="I2000" i="2" a="1"/>
  <c r="I2000" i="2" s="1"/>
  <c r="V1999" i="2"/>
  <c r="U1999" i="2"/>
  <c r="T1999" i="2"/>
  <c r="S1999" i="2"/>
  <c r="R1999" i="2" a="1"/>
  <c r="R1999" i="2" s="1"/>
  <c r="Q1999" i="2" a="1"/>
  <c r="Q1999" i="2" s="1"/>
  <c r="P1999" i="2"/>
  <c r="O1999" i="2"/>
  <c r="M1999" i="2"/>
  <c r="K1999" i="2"/>
  <c r="J1999" i="2" a="1"/>
  <c r="J1999" i="2" s="1"/>
  <c r="I1999" i="2" a="1"/>
  <c r="I1999" i="2" s="1"/>
  <c r="V1998" i="2"/>
  <c r="U1998" i="2"/>
  <c r="T1998" i="2"/>
  <c r="S1998" i="2"/>
  <c r="R1998" i="2" a="1"/>
  <c r="R1998" i="2" s="1"/>
  <c r="Q1998" i="2" a="1"/>
  <c r="Q1998" i="2" s="1"/>
  <c r="P1998" i="2"/>
  <c r="O1998" i="2"/>
  <c r="M1998" i="2"/>
  <c r="K1998" i="2"/>
  <c r="J1998" i="2" a="1"/>
  <c r="J1998" i="2" s="1"/>
  <c r="I1998" i="2" a="1"/>
  <c r="I1998" i="2" s="1"/>
  <c r="V1997" i="2"/>
  <c r="U1997" i="2"/>
  <c r="T1997" i="2"/>
  <c r="S1997" i="2"/>
  <c r="R1997" i="2" a="1"/>
  <c r="R1997" i="2" s="1"/>
  <c r="Q1997" i="2" a="1"/>
  <c r="Q1997" i="2" s="1"/>
  <c r="P1997" i="2"/>
  <c r="O1997" i="2"/>
  <c r="M1997" i="2"/>
  <c r="K1997" i="2"/>
  <c r="J1997" i="2" a="1"/>
  <c r="J1997" i="2" s="1"/>
  <c r="I1997" i="2" a="1"/>
  <c r="I1997" i="2" s="1"/>
  <c r="V1996" i="2"/>
  <c r="U1996" i="2"/>
  <c r="T1996" i="2"/>
  <c r="S1996" i="2"/>
  <c r="R1996" i="2" a="1"/>
  <c r="R1996" i="2" s="1"/>
  <c r="Q1996" i="2" a="1"/>
  <c r="Q1996" i="2" s="1"/>
  <c r="P1996" i="2"/>
  <c r="O1996" i="2"/>
  <c r="M1996" i="2"/>
  <c r="K1996" i="2"/>
  <c r="J1996" i="2" a="1"/>
  <c r="J1996" i="2" s="1"/>
  <c r="I1996" i="2" a="1"/>
  <c r="I1996" i="2" s="1"/>
  <c r="V1995" i="2"/>
  <c r="U1995" i="2"/>
  <c r="T1995" i="2"/>
  <c r="S1995" i="2"/>
  <c r="R1995" i="2" a="1"/>
  <c r="R1995" i="2" s="1"/>
  <c r="Q1995" i="2" a="1"/>
  <c r="Q1995" i="2" s="1"/>
  <c r="P1995" i="2"/>
  <c r="O1995" i="2"/>
  <c r="M1995" i="2"/>
  <c r="K1995" i="2"/>
  <c r="J1995" i="2" a="1"/>
  <c r="J1995" i="2" s="1"/>
  <c r="I1995" i="2" a="1"/>
  <c r="I1995" i="2" s="1"/>
  <c r="V1994" i="2"/>
  <c r="U1994" i="2"/>
  <c r="T1994" i="2"/>
  <c r="S1994" i="2"/>
  <c r="R1994" i="2" a="1"/>
  <c r="R1994" i="2" s="1"/>
  <c r="Q1994" i="2" a="1"/>
  <c r="Q1994" i="2" s="1"/>
  <c r="P1994" i="2"/>
  <c r="O1994" i="2"/>
  <c r="M1994" i="2"/>
  <c r="K1994" i="2"/>
  <c r="J1994" i="2" a="1"/>
  <c r="J1994" i="2" s="1"/>
  <c r="I1994" i="2" a="1"/>
  <c r="I1994" i="2" s="1"/>
  <c r="V1993" i="2"/>
  <c r="U1993" i="2"/>
  <c r="T1993" i="2"/>
  <c r="S1993" i="2"/>
  <c r="R1993" i="2" a="1"/>
  <c r="R1993" i="2" s="1"/>
  <c r="Q1993" i="2" a="1"/>
  <c r="Q1993" i="2" s="1"/>
  <c r="P1993" i="2"/>
  <c r="O1993" i="2"/>
  <c r="M1993" i="2"/>
  <c r="K1993" i="2"/>
  <c r="J1993" i="2" a="1"/>
  <c r="J1993" i="2" s="1"/>
  <c r="I1993" i="2" a="1"/>
  <c r="I1993" i="2" s="1"/>
  <c r="V1992" i="2"/>
  <c r="U1992" i="2"/>
  <c r="T1992" i="2"/>
  <c r="S1992" i="2"/>
  <c r="R1992" i="2" a="1"/>
  <c r="R1992" i="2" s="1"/>
  <c r="Q1992" i="2" a="1"/>
  <c r="Q1992" i="2" s="1"/>
  <c r="P1992" i="2"/>
  <c r="O1992" i="2"/>
  <c r="M1992" i="2"/>
  <c r="K1992" i="2"/>
  <c r="J1992" i="2" a="1"/>
  <c r="J1992" i="2" s="1"/>
  <c r="I1992" i="2" a="1"/>
  <c r="I1992" i="2" s="1"/>
  <c r="V1991" i="2"/>
  <c r="U1991" i="2"/>
  <c r="T1991" i="2"/>
  <c r="S1991" i="2"/>
  <c r="R1991" i="2" a="1"/>
  <c r="R1991" i="2" s="1"/>
  <c r="Q1991" i="2" a="1"/>
  <c r="Q1991" i="2" s="1"/>
  <c r="P1991" i="2"/>
  <c r="O1991" i="2"/>
  <c r="M1991" i="2"/>
  <c r="K1991" i="2"/>
  <c r="J1991" i="2" a="1"/>
  <c r="J1991" i="2" s="1"/>
  <c r="I1991" i="2" a="1"/>
  <c r="I1991" i="2" s="1"/>
  <c r="V1990" i="2"/>
  <c r="U1990" i="2"/>
  <c r="T1990" i="2"/>
  <c r="S1990" i="2"/>
  <c r="R1990" i="2" a="1"/>
  <c r="R1990" i="2" s="1"/>
  <c r="Q1990" i="2" a="1"/>
  <c r="Q1990" i="2" s="1"/>
  <c r="P1990" i="2"/>
  <c r="O1990" i="2"/>
  <c r="M1990" i="2"/>
  <c r="K1990" i="2"/>
  <c r="J1990" i="2" a="1"/>
  <c r="J1990" i="2" s="1"/>
  <c r="I1990" i="2" a="1"/>
  <c r="I1990" i="2" s="1"/>
  <c r="V1989" i="2"/>
  <c r="U1989" i="2"/>
  <c r="T1989" i="2"/>
  <c r="S1989" i="2"/>
  <c r="R1989" i="2" a="1"/>
  <c r="R1989" i="2" s="1"/>
  <c r="Q1989" i="2" a="1"/>
  <c r="Q1989" i="2" s="1"/>
  <c r="P1989" i="2"/>
  <c r="O1989" i="2"/>
  <c r="M1989" i="2"/>
  <c r="K1989" i="2"/>
  <c r="J1989" i="2" a="1"/>
  <c r="J1989" i="2" s="1"/>
  <c r="I1989" i="2" a="1"/>
  <c r="I1989" i="2" s="1"/>
  <c r="V1988" i="2"/>
  <c r="U1988" i="2"/>
  <c r="T1988" i="2"/>
  <c r="S1988" i="2"/>
  <c r="R1988" i="2" a="1"/>
  <c r="R1988" i="2" s="1"/>
  <c r="Q1988" i="2" a="1"/>
  <c r="Q1988" i="2" s="1"/>
  <c r="P1988" i="2"/>
  <c r="O1988" i="2"/>
  <c r="M1988" i="2"/>
  <c r="K1988" i="2"/>
  <c r="J1988" i="2" a="1"/>
  <c r="J1988" i="2" s="1"/>
  <c r="I1988" i="2" a="1"/>
  <c r="I1988" i="2" s="1"/>
  <c r="V1987" i="2"/>
  <c r="U1987" i="2"/>
  <c r="T1987" i="2"/>
  <c r="S1987" i="2"/>
  <c r="R1987" i="2" a="1"/>
  <c r="R1987" i="2" s="1"/>
  <c r="Q1987" i="2" a="1"/>
  <c r="Q1987" i="2" s="1"/>
  <c r="P1987" i="2"/>
  <c r="O1987" i="2"/>
  <c r="M1987" i="2"/>
  <c r="K1987" i="2"/>
  <c r="J1987" i="2" a="1"/>
  <c r="J1987" i="2" s="1"/>
  <c r="I1987" i="2" a="1"/>
  <c r="I1987" i="2" s="1"/>
  <c r="V1986" i="2"/>
  <c r="U1986" i="2"/>
  <c r="T1986" i="2"/>
  <c r="S1986" i="2"/>
  <c r="R1986" i="2" a="1"/>
  <c r="R1986" i="2" s="1"/>
  <c r="Q1986" i="2" a="1"/>
  <c r="Q1986" i="2" s="1"/>
  <c r="P1986" i="2"/>
  <c r="O1986" i="2"/>
  <c r="M1986" i="2"/>
  <c r="K1986" i="2"/>
  <c r="J1986" i="2" a="1"/>
  <c r="J1986" i="2" s="1"/>
  <c r="I1986" i="2" a="1"/>
  <c r="I1986" i="2" s="1"/>
  <c r="V1985" i="2"/>
  <c r="U1985" i="2"/>
  <c r="T1985" i="2"/>
  <c r="S1985" i="2"/>
  <c r="R1985" i="2" a="1"/>
  <c r="R1985" i="2" s="1"/>
  <c r="Q1985" i="2" a="1"/>
  <c r="Q1985" i="2" s="1"/>
  <c r="P1985" i="2"/>
  <c r="O1985" i="2"/>
  <c r="M1985" i="2"/>
  <c r="K1985" i="2"/>
  <c r="J1985" i="2" a="1"/>
  <c r="J1985" i="2" s="1"/>
  <c r="I1985" i="2" a="1"/>
  <c r="I1985" i="2" s="1"/>
  <c r="V1984" i="2"/>
  <c r="U1984" i="2"/>
  <c r="T1984" i="2"/>
  <c r="S1984" i="2"/>
  <c r="R1984" i="2" a="1"/>
  <c r="R1984" i="2" s="1"/>
  <c r="Q1984" i="2" a="1"/>
  <c r="Q1984" i="2" s="1"/>
  <c r="P1984" i="2"/>
  <c r="O1984" i="2"/>
  <c r="M1984" i="2"/>
  <c r="K1984" i="2"/>
  <c r="J1984" i="2" a="1"/>
  <c r="J1984" i="2" s="1"/>
  <c r="I1984" i="2" a="1"/>
  <c r="I1984" i="2" s="1"/>
  <c r="V1983" i="2"/>
  <c r="U1983" i="2"/>
  <c r="T1983" i="2"/>
  <c r="S1983" i="2"/>
  <c r="R1983" i="2" a="1"/>
  <c r="R1983" i="2" s="1"/>
  <c r="Q1983" i="2" a="1"/>
  <c r="Q1983" i="2" s="1"/>
  <c r="P1983" i="2"/>
  <c r="O1983" i="2"/>
  <c r="M1983" i="2"/>
  <c r="K1983" i="2"/>
  <c r="J1983" i="2" a="1"/>
  <c r="J1983" i="2" s="1"/>
  <c r="I1983" i="2" a="1"/>
  <c r="I1983" i="2" s="1"/>
  <c r="V1982" i="2"/>
  <c r="U1982" i="2"/>
  <c r="T1982" i="2"/>
  <c r="S1982" i="2"/>
  <c r="R1982" i="2" a="1"/>
  <c r="R1982" i="2" s="1"/>
  <c r="Q1982" i="2" a="1"/>
  <c r="Q1982" i="2" s="1"/>
  <c r="P1982" i="2"/>
  <c r="O1982" i="2"/>
  <c r="M1982" i="2"/>
  <c r="K1982" i="2"/>
  <c r="J1982" i="2" a="1"/>
  <c r="J1982" i="2" s="1"/>
  <c r="I1982" i="2" a="1"/>
  <c r="I1982" i="2" s="1"/>
  <c r="V1981" i="2"/>
  <c r="U1981" i="2"/>
  <c r="T1981" i="2"/>
  <c r="S1981" i="2"/>
  <c r="R1981" i="2" a="1"/>
  <c r="R1981" i="2" s="1"/>
  <c r="Q1981" i="2" a="1"/>
  <c r="Q1981" i="2" s="1"/>
  <c r="P1981" i="2"/>
  <c r="O1981" i="2"/>
  <c r="M1981" i="2"/>
  <c r="K1981" i="2"/>
  <c r="J1981" i="2" a="1"/>
  <c r="J1981" i="2" s="1"/>
  <c r="I1981" i="2" a="1"/>
  <c r="I1981" i="2" s="1"/>
  <c r="V1980" i="2"/>
  <c r="U1980" i="2"/>
  <c r="T1980" i="2"/>
  <c r="S1980" i="2"/>
  <c r="R1980" i="2" a="1"/>
  <c r="R1980" i="2" s="1"/>
  <c r="Q1980" i="2" a="1"/>
  <c r="Q1980" i="2" s="1"/>
  <c r="P1980" i="2"/>
  <c r="O1980" i="2"/>
  <c r="M1980" i="2"/>
  <c r="K1980" i="2"/>
  <c r="J1980" i="2" a="1"/>
  <c r="J1980" i="2" s="1"/>
  <c r="I1980" i="2" a="1"/>
  <c r="I1980" i="2" s="1"/>
  <c r="V1979" i="2"/>
  <c r="U1979" i="2"/>
  <c r="T1979" i="2"/>
  <c r="S1979" i="2"/>
  <c r="R1979" i="2" a="1"/>
  <c r="R1979" i="2" s="1"/>
  <c r="Q1979" i="2" a="1"/>
  <c r="Q1979" i="2" s="1"/>
  <c r="P1979" i="2"/>
  <c r="O1979" i="2"/>
  <c r="M1979" i="2"/>
  <c r="K1979" i="2"/>
  <c r="J1979" i="2" a="1"/>
  <c r="J1979" i="2" s="1"/>
  <c r="I1979" i="2" a="1"/>
  <c r="I1979" i="2" s="1"/>
  <c r="V1978" i="2"/>
  <c r="U1978" i="2"/>
  <c r="T1978" i="2"/>
  <c r="S1978" i="2"/>
  <c r="R1978" i="2" a="1"/>
  <c r="R1978" i="2" s="1"/>
  <c r="Q1978" i="2" a="1"/>
  <c r="Q1978" i="2" s="1"/>
  <c r="P1978" i="2"/>
  <c r="O1978" i="2"/>
  <c r="M1978" i="2"/>
  <c r="K1978" i="2"/>
  <c r="J1978" i="2" a="1"/>
  <c r="J1978" i="2" s="1"/>
  <c r="I1978" i="2" a="1"/>
  <c r="I1978" i="2" s="1"/>
  <c r="V1977" i="2"/>
  <c r="U1977" i="2"/>
  <c r="T1977" i="2"/>
  <c r="S1977" i="2"/>
  <c r="R1977" i="2"/>
  <c r="R1977" i="2" a="1"/>
  <c r="Q1977" i="2" a="1"/>
  <c r="Q1977" i="2" s="1"/>
  <c r="P1977" i="2"/>
  <c r="O1977" i="2"/>
  <c r="M1977" i="2"/>
  <c r="K1977" i="2"/>
  <c r="J1977" i="2" a="1"/>
  <c r="J1977" i="2" s="1"/>
  <c r="I1977" i="2" a="1"/>
  <c r="I1977" i="2" s="1"/>
  <c r="V1976" i="2"/>
  <c r="U1976" i="2"/>
  <c r="T1976" i="2"/>
  <c r="S1976" i="2"/>
  <c r="R1976" i="2" a="1"/>
  <c r="R1976" i="2" s="1"/>
  <c r="Q1976" i="2" a="1"/>
  <c r="Q1976" i="2" s="1"/>
  <c r="P1976" i="2"/>
  <c r="O1976" i="2"/>
  <c r="M1976" i="2"/>
  <c r="K1976" i="2"/>
  <c r="J1976" i="2" a="1"/>
  <c r="J1976" i="2" s="1"/>
  <c r="I1976" i="2" a="1"/>
  <c r="I1976" i="2" s="1"/>
  <c r="V1975" i="2"/>
  <c r="U1975" i="2"/>
  <c r="T1975" i="2"/>
  <c r="S1975" i="2"/>
  <c r="R1975" i="2" a="1"/>
  <c r="R1975" i="2" s="1"/>
  <c r="Q1975" i="2" a="1"/>
  <c r="Q1975" i="2" s="1"/>
  <c r="P1975" i="2"/>
  <c r="O1975" i="2"/>
  <c r="M1975" i="2"/>
  <c r="K1975" i="2"/>
  <c r="J1975" i="2" a="1"/>
  <c r="J1975" i="2" s="1"/>
  <c r="I1975" i="2" a="1"/>
  <c r="I1975" i="2" s="1"/>
  <c r="V1974" i="2"/>
  <c r="U1974" i="2"/>
  <c r="T1974" i="2"/>
  <c r="S1974" i="2"/>
  <c r="R1974" i="2" a="1"/>
  <c r="R1974" i="2" s="1"/>
  <c r="Q1974" i="2" a="1"/>
  <c r="Q1974" i="2" s="1"/>
  <c r="P1974" i="2"/>
  <c r="O1974" i="2"/>
  <c r="M1974" i="2"/>
  <c r="K1974" i="2"/>
  <c r="J1974" i="2" a="1"/>
  <c r="J1974" i="2" s="1"/>
  <c r="I1974" i="2" a="1"/>
  <c r="I1974" i="2" s="1"/>
  <c r="V1973" i="2"/>
  <c r="U1973" i="2"/>
  <c r="T1973" i="2"/>
  <c r="S1973" i="2"/>
  <c r="R1973" i="2" a="1"/>
  <c r="R1973" i="2" s="1"/>
  <c r="Q1973" i="2"/>
  <c r="Q1973" i="2" a="1"/>
  <c r="P1973" i="2"/>
  <c r="O1973" i="2"/>
  <c r="M1973" i="2"/>
  <c r="K1973" i="2"/>
  <c r="J1973" i="2" a="1"/>
  <c r="J1973" i="2" s="1"/>
  <c r="I1973" i="2" a="1"/>
  <c r="I1973" i="2" s="1"/>
  <c r="V1972" i="2"/>
  <c r="U1972" i="2"/>
  <c r="T1972" i="2"/>
  <c r="S1972" i="2"/>
  <c r="R1972" i="2" a="1"/>
  <c r="R1972" i="2" s="1"/>
  <c r="Q1972" i="2" a="1"/>
  <c r="Q1972" i="2" s="1"/>
  <c r="P1972" i="2"/>
  <c r="O1972" i="2"/>
  <c r="M1972" i="2"/>
  <c r="K1972" i="2"/>
  <c r="J1972" i="2" a="1"/>
  <c r="J1972" i="2" s="1"/>
  <c r="I1972" i="2" a="1"/>
  <c r="I1972" i="2" s="1"/>
  <c r="V1971" i="2"/>
  <c r="U1971" i="2"/>
  <c r="T1971" i="2"/>
  <c r="S1971" i="2"/>
  <c r="R1971" i="2" a="1"/>
  <c r="R1971" i="2" s="1"/>
  <c r="Q1971" i="2" a="1"/>
  <c r="Q1971" i="2" s="1"/>
  <c r="P1971" i="2"/>
  <c r="O1971" i="2"/>
  <c r="M1971" i="2"/>
  <c r="K1971" i="2"/>
  <c r="J1971" i="2" a="1"/>
  <c r="J1971" i="2" s="1"/>
  <c r="I1971" i="2" a="1"/>
  <c r="I1971" i="2" s="1"/>
  <c r="V1970" i="2"/>
  <c r="U1970" i="2"/>
  <c r="T1970" i="2"/>
  <c r="S1970" i="2"/>
  <c r="R1970" i="2" a="1"/>
  <c r="R1970" i="2" s="1"/>
  <c r="Q1970" i="2" a="1"/>
  <c r="Q1970" i="2" s="1"/>
  <c r="P1970" i="2"/>
  <c r="O1970" i="2"/>
  <c r="M1970" i="2"/>
  <c r="K1970" i="2"/>
  <c r="J1970" i="2" a="1"/>
  <c r="J1970" i="2" s="1"/>
  <c r="I1970" i="2" a="1"/>
  <c r="I1970" i="2" s="1"/>
  <c r="V1969" i="2"/>
  <c r="U1969" i="2"/>
  <c r="T1969" i="2"/>
  <c r="S1969" i="2"/>
  <c r="R1969" i="2" a="1"/>
  <c r="R1969" i="2" s="1"/>
  <c r="Q1969" i="2" a="1"/>
  <c r="Q1969" i="2" s="1"/>
  <c r="P1969" i="2"/>
  <c r="O1969" i="2"/>
  <c r="M1969" i="2"/>
  <c r="K1969" i="2"/>
  <c r="J1969" i="2" a="1"/>
  <c r="J1969" i="2" s="1"/>
  <c r="I1969" i="2" a="1"/>
  <c r="I1969" i="2" s="1"/>
  <c r="V1968" i="2"/>
  <c r="U1968" i="2"/>
  <c r="T1968" i="2"/>
  <c r="S1968" i="2"/>
  <c r="R1968" i="2" a="1"/>
  <c r="R1968" i="2" s="1"/>
  <c r="Q1968" i="2" a="1"/>
  <c r="Q1968" i="2" s="1"/>
  <c r="P1968" i="2"/>
  <c r="O1968" i="2"/>
  <c r="M1968" i="2"/>
  <c r="K1968" i="2"/>
  <c r="J1968" i="2" a="1"/>
  <c r="J1968" i="2" s="1"/>
  <c r="I1968" i="2" a="1"/>
  <c r="I1968" i="2" s="1"/>
  <c r="V1967" i="2"/>
  <c r="U1967" i="2"/>
  <c r="T1967" i="2"/>
  <c r="S1967" i="2"/>
  <c r="R1967" i="2" a="1"/>
  <c r="R1967" i="2" s="1"/>
  <c r="Q1967" i="2" a="1"/>
  <c r="Q1967" i="2" s="1"/>
  <c r="P1967" i="2"/>
  <c r="O1967" i="2"/>
  <c r="M1967" i="2"/>
  <c r="K1967" i="2"/>
  <c r="J1967" i="2" a="1"/>
  <c r="J1967" i="2" s="1"/>
  <c r="I1967" i="2" a="1"/>
  <c r="I1967" i="2" s="1"/>
  <c r="V1966" i="2"/>
  <c r="U1966" i="2"/>
  <c r="T1966" i="2"/>
  <c r="S1966" i="2"/>
  <c r="R1966" i="2"/>
  <c r="R1966" i="2" a="1"/>
  <c r="Q1966" i="2" a="1"/>
  <c r="Q1966" i="2" s="1"/>
  <c r="P1966" i="2"/>
  <c r="O1966" i="2"/>
  <c r="M1966" i="2"/>
  <c r="K1966" i="2"/>
  <c r="J1966" i="2" a="1"/>
  <c r="J1966" i="2" s="1"/>
  <c r="I1966" i="2" a="1"/>
  <c r="I1966" i="2" s="1"/>
  <c r="V1965" i="2"/>
  <c r="U1965" i="2"/>
  <c r="T1965" i="2"/>
  <c r="S1965" i="2"/>
  <c r="R1965" i="2" a="1"/>
  <c r="R1965" i="2" s="1"/>
  <c r="Q1965" i="2" a="1"/>
  <c r="Q1965" i="2" s="1"/>
  <c r="P1965" i="2"/>
  <c r="O1965" i="2"/>
  <c r="M1965" i="2"/>
  <c r="K1965" i="2"/>
  <c r="J1965" i="2" a="1"/>
  <c r="J1965" i="2" s="1"/>
  <c r="I1965" i="2" a="1"/>
  <c r="I1965" i="2" s="1"/>
  <c r="V1964" i="2"/>
  <c r="U1964" i="2"/>
  <c r="T1964" i="2"/>
  <c r="S1964" i="2"/>
  <c r="R1964" i="2" a="1"/>
  <c r="R1964" i="2" s="1"/>
  <c r="Q1964" i="2" a="1"/>
  <c r="Q1964" i="2" s="1"/>
  <c r="P1964" i="2"/>
  <c r="O1964" i="2"/>
  <c r="M1964" i="2"/>
  <c r="K1964" i="2"/>
  <c r="J1964" i="2"/>
  <c r="J1964" i="2" a="1"/>
  <c r="I1964" i="2" a="1"/>
  <c r="I1964" i="2" s="1"/>
  <c r="V1963" i="2"/>
  <c r="U1963" i="2"/>
  <c r="T1963" i="2"/>
  <c r="S1963" i="2"/>
  <c r="R1963" i="2" a="1"/>
  <c r="R1963" i="2" s="1"/>
  <c r="Q1963" i="2" a="1"/>
  <c r="Q1963" i="2" s="1"/>
  <c r="P1963" i="2"/>
  <c r="O1963" i="2"/>
  <c r="M1963" i="2"/>
  <c r="K1963" i="2"/>
  <c r="J1963" i="2" a="1"/>
  <c r="J1963" i="2" s="1"/>
  <c r="I1963" i="2" a="1"/>
  <c r="I1963" i="2" s="1"/>
  <c r="V1962" i="2"/>
  <c r="U1962" i="2"/>
  <c r="T1962" i="2"/>
  <c r="S1962" i="2"/>
  <c r="R1962" i="2" a="1"/>
  <c r="R1962" i="2" s="1"/>
  <c r="Q1962" i="2" a="1"/>
  <c r="Q1962" i="2" s="1"/>
  <c r="P1962" i="2"/>
  <c r="O1962" i="2"/>
  <c r="M1962" i="2"/>
  <c r="K1962" i="2"/>
  <c r="J1962" i="2" a="1"/>
  <c r="J1962" i="2" s="1"/>
  <c r="I1962" i="2" a="1"/>
  <c r="I1962" i="2" s="1"/>
  <c r="V1961" i="2"/>
  <c r="U1961" i="2"/>
  <c r="T1961" i="2"/>
  <c r="S1961" i="2"/>
  <c r="R1961" i="2" a="1"/>
  <c r="R1961" i="2" s="1"/>
  <c r="Q1961" i="2" a="1"/>
  <c r="Q1961" i="2" s="1"/>
  <c r="P1961" i="2"/>
  <c r="O1961" i="2"/>
  <c r="M1961" i="2"/>
  <c r="K1961" i="2"/>
  <c r="J1961" i="2" a="1"/>
  <c r="J1961" i="2" s="1"/>
  <c r="I1961" i="2" a="1"/>
  <c r="I1961" i="2" s="1"/>
  <c r="V1960" i="2"/>
  <c r="U1960" i="2"/>
  <c r="T1960" i="2"/>
  <c r="S1960" i="2"/>
  <c r="R1960" i="2" a="1"/>
  <c r="R1960" i="2" s="1"/>
  <c r="Q1960" i="2" a="1"/>
  <c r="Q1960" i="2" s="1"/>
  <c r="P1960" i="2"/>
  <c r="O1960" i="2"/>
  <c r="M1960" i="2"/>
  <c r="K1960" i="2"/>
  <c r="J1960" i="2" a="1"/>
  <c r="J1960" i="2" s="1"/>
  <c r="I1960" i="2" a="1"/>
  <c r="I1960" i="2" s="1"/>
  <c r="V1959" i="2"/>
  <c r="U1959" i="2"/>
  <c r="T1959" i="2"/>
  <c r="S1959" i="2"/>
  <c r="R1959" i="2" a="1"/>
  <c r="R1959" i="2" s="1"/>
  <c r="Q1959" i="2" a="1"/>
  <c r="Q1959" i="2" s="1"/>
  <c r="P1959" i="2"/>
  <c r="O1959" i="2"/>
  <c r="M1959" i="2"/>
  <c r="K1959" i="2"/>
  <c r="J1959" i="2" a="1"/>
  <c r="J1959" i="2" s="1"/>
  <c r="I1959" i="2" a="1"/>
  <c r="I1959" i="2" s="1"/>
  <c r="V1958" i="2"/>
  <c r="U1958" i="2"/>
  <c r="T1958" i="2"/>
  <c r="S1958" i="2"/>
  <c r="R1958" i="2" a="1"/>
  <c r="R1958" i="2" s="1"/>
  <c r="Q1958" i="2" a="1"/>
  <c r="Q1958" i="2" s="1"/>
  <c r="P1958" i="2"/>
  <c r="O1958" i="2"/>
  <c r="M1958" i="2"/>
  <c r="K1958" i="2"/>
  <c r="J1958" i="2" a="1"/>
  <c r="J1958" i="2" s="1"/>
  <c r="I1958" i="2" a="1"/>
  <c r="I1958" i="2" s="1"/>
  <c r="V1957" i="2"/>
  <c r="U1957" i="2"/>
  <c r="T1957" i="2"/>
  <c r="S1957" i="2"/>
  <c r="R1957" i="2" a="1"/>
  <c r="R1957" i="2" s="1"/>
  <c r="Q1957" i="2" a="1"/>
  <c r="Q1957" i="2" s="1"/>
  <c r="P1957" i="2"/>
  <c r="O1957" i="2"/>
  <c r="M1957" i="2"/>
  <c r="K1957" i="2"/>
  <c r="J1957" i="2" a="1"/>
  <c r="J1957" i="2" s="1"/>
  <c r="I1957" i="2" a="1"/>
  <c r="I1957" i="2" s="1"/>
  <c r="V1956" i="2"/>
  <c r="U1956" i="2"/>
  <c r="T1956" i="2"/>
  <c r="S1956" i="2"/>
  <c r="R1956" i="2" a="1"/>
  <c r="R1956" i="2" s="1"/>
  <c r="Q1956" i="2" a="1"/>
  <c r="Q1956" i="2" s="1"/>
  <c r="P1956" i="2"/>
  <c r="O1956" i="2"/>
  <c r="M1956" i="2"/>
  <c r="K1956" i="2"/>
  <c r="J1956" i="2" a="1"/>
  <c r="J1956" i="2" s="1"/>
  <c r="I1956" i="2" a="1"/>
  <c r="I1956" i="2" s="1"/>
  <c r="V1955" i="2"/>
  <c r="U1955" i="2"/>
  <c r="T1955" i="2"/>
  <c r="S1955" i="2"/>
  <c r="R1955" i="2" a="1"/>
  <c r="R1955" i="2" s="1"/>
  <c r="Q1955" i="2" a="1"/>
  <c r="Q1955" i="2" s="1"/>
  <c r="P1955" i="2"/>
  <c r="O1955" i="2"/>
  <c r="M1955" i="2"/>
  <c r="K1955" i="2"/>
  <c r="J1955" i="2" a="1"/>
  <c r="J1955" i="2" s="1"/>
  <c r="I1955" i="2" a="1"/>
  <c r="I1955" i="2" s="1"/>
  <c r="V1954" i="2"/>
  <c r="U1954" i="2"/>
  <c r="T1954" i="2"/>
  <c r="S1954" i="2"/>
  <c r="R1954" i="2" a="1"/>
  <c r="R1954" i="2" s="1"/>
  <c r="Q1954" i="2" a="1"/>
  <c r="Q1954" i="2" s="1"/>
  <c r="P1954" i="2"/>
  <c r="O1954" i="2"/>
  <c r="M1954" i="2"/>
  <c r="K1954" i="2"/>
  <c r="J1954" i="2" a="1"/>
  <c r="J1954" i="2" s="1"/>
  <c r="I1954" i="2" a="1"/>
  <c r="I1954" i="2" s="1"/>
  <c r="V1953" i="2"/>
  <c r="U1953" i="2"/>
  <c r="T1953" i="2"/>
  <c r="S1953" i="2"/>
  <c r="R1953" i="2" a="1"/>
  <c r="R1953" i="2" s="1"/>
  <c r="Q1953" i="2" a="1"/>
  <c r="Q1953" i="2" s="1"/>
  <c r="P1953" i="2"/>
  <c r="O1953" i="2"/>
  <c r="M1953" i="2"/>
  <c r="K1953" i="2"/>
  <c r="J1953" i="2" a="1"/>
  <c r="J1953" i="2" s="1"/>
  <c r="I1953" i="2" a="1"/>
  <c r="I1953" i="2" s="1"/>
  <c r="V1952" i="2"/>
  <c r="U1952" i="2"/>
  <c r="T1952" i="2"/>
  <c r="S1952" i="2"/>
  <c r="R1952" i="2" a="1"/>
  <c r="R1952" i="2" s="1"/>
  <c r="Q1952" i="2" a="1"/>
  <c r="Q1952" i="2" s="1"/>
  <c r="P1952" i="2"/>
  <c r="O1952" i="2"/>
  <c r="M1952" i="2"/>
  <c r="K1952" i="2"/>
  <c r="J1952" i="2" a="1"/>
  <c r="J1952" i="2" s="1"/>
  <c r="I1952" i="2" a="1"/>
  <c r="I1952" i="2" s="1"/>
  <c r="V1951" i="2"/>
  <c r="U1951" i="2"/>
  <c r="T1951" i="2"/>
  <c r="S1951" i="2"/>
  <c r="R1951" i="2" a="1"/>
  <c r="R1951" i="2" s="1"/>
  <c r="Q1951" i="2" a="1"/>
  <c r="Q1951" i="2" s="1"/>
  <c r="P1951" i="2"/>
  <c r="O1951" i="2"/>
  <c r="M1951" i="2"/>
  <c r="K1951" i="2"/>
  <c r="J1951" i="2" a="1"/>
  <c r="J1951" i="2" s="1"/>
  <c r="I1951" i="2" a="1"/>
  <c r="I1951" i="2" s="1"/>
  <c r="V1950" i="2"/>
  <c r="U1950" i="2"/>
  <c r="T1950" i="2"/>
  <c r="S1950" i="2"/>
  <c r="R1950" i="2" a="1"/>
  <c r="R1950" i="2" s="1"/>
  <c r="Q1950" i="2" a="1"/>
  <c r="Q1950" i="2" s="1"/>
  <c r="P1950" i="2"/>
  <c r="O1950" i="2"/>
  <c r="M1950" i="2"/>
  <c r="K1950" i="2"/>
  <c r="J1950" i="2" a="1"/>
  <c r="J1950" i="2" s="1"/>
  <c r="I1950" i="2" a="1"/>
  <c r="I1950" i="2" s="1"/>
  <c r="V1949" i="2"/>
  <c r="U1949" i="2"/>
  <c r="T1949" i="2"/>
  <c r="S1949" i="2"/>
  <c r="R1949" i="2" a="1"/>
  <c r="R1949" i="2" s="1"/>
  <c r="Q1949" i="2" a="1"/>
  <c r="Q1949" i="2" s="1"/>
  <c r="P1949" i="2"/>
  <c r="O1949" i="2"/>
  <c r="M1949" i="2"/>
  <c r="K1949" i="2"/>
  <c r="J1949" i="2" a="1"/>
  <c r="J1949" i="2" s="1"/>
  <c r="I1949" i="2" a="1"/>
  <c r="I1949" i="2" s="1"/>
  <c r="V1948" i="2"/>
  <c r="U1948" i="2"/>
  <c r="T1948" i="2"/>
  <c r="S1948" i="2"/>
  <c r="R1948" i="2" a="1"/>
  <c r="R1948" i="2" s="1"/>
  <c r="Q1948" i="2" a="1"/>
  <c r="Q1948" i="2" s="1"/>
  <c r="P1948" i="2"/>
  <c r="O1948" i="2"/>
  <c r="M1948" i="2"/>
  <c r="K1948" i="2"/>
  <c r="J1948" i="2" a="1"/>
  <c r="J1948" i="2" s="1"/>
  <c r="I1948" i="2" a="1"/>
  <c r="I1948" i="2" s="1"/>
  <c r="V1947" i="2"/>
  <c r="U1947" i="2"/>
  <c r="T1947" i="2"/>
  <c r="S1947" i="2"/>
  <c r="R1947" i="2" a="1"/>
  <c r="R1947" i="2" s="1"/>
  <c r="Q1947" i="2" a="1"/>
  <c r="Q1947" i="2" s="1"/>
  <c r="P1947" i="2"/>
  <c r="O1947" i="2"/>
  <c r="M1947" i="2"/>
  <c r="K1947" i="2"/>
  <c r="J1947" i="2" a="1"/>
  <c r="J1947" i="2" s="1"/>
  <c r="I1947" i="2" a="1"/>
  <c r="I1947" i="2" s="1"/>
  <c r="V1946" i="2"/>
  <c r="U1946" i="2"/>
  <c r="T1946" i="2"/>
  <c r="S1946" i="2"/>
  <c r="R1946" i="2" a="1"/>
  <c r="R1946" i="2" s="1"/>
  <c r="Q1946" i="2" a="1"/>
  <c r="Q1946" i="2" s="1"/>
  <c r="P1946" i="2"/>
  <c r="O1946" i="2"/>
  <c r="M1946" i="2"/>
  <c r="K1946" i="2"/>
  <c r="J1946" i="2" a="1"/>
  <c r="J1946" i="2" s="1"/>
  <c r="I1946" i="2" a="1"/>
  <c r="I1946" i="2" s="1"/>
  <c r="V1945" i="2"/>
  <c r="U1945" i="2"/>
  <c r="T1945" i="2"/>
  <c r="S1945" i="2"/>
  <c r="R1945" i="2" a="1"/>
  <c r="R1945" i="2" s="1"/>
  <c r="Q1945" i="2" a="1"/>
  <c r="Q1945" i="2" s="1"/>
  <c r="P1945" i="2"/>
  <c r="O1945" i="2"/>
  <c r="M1945" i="2"/>
  <c r="K1945" i="2"/>
  <c r="J1945" i="2"/>
  <c r="J1945" i="2" a="1"/>
  <c r="I1945" i="2" a="1"/>
  <c r="I1945" i="2" s="1"/>
  <c r="V1944" i="2"/>
  <c r="U1944" i="2"/>
  <c r="T1944" i="2"/>
  <c r="S1944" i="2"/>
  <c r="R1944" i="2" a="1"/>
  <c r="R1944" i="2" s="1"/>
  <c r="Q1944" i="2" a="1"/>
  <c r="Q1944" i="2" s="1"/>
  <c r="P1944" i="2"/>
  <c r="O1944" i="2"/>
  <c r="M1944" i="2"/>
  <c r="K1944" i="2"/>
  <c r="J1944" i="2" a="1"/>
  <c r="J1944" i="2" s="1"/>
  <c r="I1944" i="2" a="1"/>
  <c r="I1944" i="2" s="1"/>
  <c r="V1943" i="2"/>
  <c r="U1943" i="2"/>
  <c r="T1943" i="2"/>
  <c r="S1943" i="2"/>
  <c r="R1943" i="2" a="1"/>
  <c r="R1943" i="2" s="1"/>
  <c r="Q1943" i="2"/>
  <c r="Q1943" i="2" a="1"/>
  <c r="P1943" i="2"/>
  <c r="O1943" i="2"/>
  <c r="M1943" i="2"/>
  <c r="K1943" i="2"/>
  <c r="J1943" i="2" a="1"/>
  <c r="J1943" i="2" s="1"/>
  <c r="I1943" i="2" a="1"/>
  <c r="I1943" i="2" s="1"/>
  <c r="V1942" i="2"/>
  <c r="U1942" i="2"/>
  <c r="T1942" i="2"/>
  <c r="S1942" i="2"/>
  <c r="R1942" i="2" a="1"/>
  <c r="R1942" i="2" s="1"/>
  <c r="Q1942" i="2" a="1"/>
  <c r="Q1942" i="2" s="1"/>
  <c r="P1942" i="2"/>
  <c r="O1942" i="2"/>
  <c r="M1942" i="2"/>
  <c r="K1942" i="2"/>
  <c r="J1942" i="2" a="1"/>
  <c r="J1942" i="2" s="1"/>
  <c r="I1942" i="2" a="1"/>
  <c r="I1942" i="2" s="1"/>
  <c r="V1941" i="2"/>
  <c r="U1941" i="2"/>
  <c r="T1941" i="2"/>
  <c r="S1941" i="2"/>
  <c r="R1941" i="2" a="1"/>
  <c r="R1941" i="2" s="1"/>
  <c r="Q1941" i="2" a="1"/>
  <c r="Q1941" i="2" s="1"/>
  <c r="P1941" i="2"/>
  <c r="O1941" i="2"/>
  <c r="M1941" i="2"/>
  <c r="K1941" i="2"/>
  <c r="J1941" i="2" a="1"/>
  <c r="J1941" i="2" s="1"/>
  <c r="I1941" i="2" a="1"/>
  <c r="I1941" i="2" s="1"/>
  <c r="V1940" i="2"/>
  <c r="U1940" i="2"/>
  <c r="T1940" i="2"/>
  <c r="S1940" i="2"/>
  <c r="R1940" i="2" a="1"/>
  <c r="R1940" i="2" s="1"/>
  <c r="Q1940" i="2" a="1"/>
  <c r="Q1940" i="2" s="1"/>
  <c r="P1940" i="2"/>
  <c r="O1940" i="2"/>
  <c r="M1940" i="2"/>
  <c r="K1940" i="2"/>
  <c r="J1940" i="2" a="1"/>
  <c r="J1940" i="2" s="1"/>
  <c r="I1940" i="2" a="1"/>
  <c r="I1940" i="2" s="1"/>
  <c r="V1939" i="2"/>
  <c r="U1939" i="2"/>
  <c r="T1939" i="2"/>
  <c r="S1939" i="2"/>
  <c r="R1939" i="2" a="1"/>
  <c r="R1939" i="2" s="1"/>
  <c r="Q1939" i="2" a="1"/>
  <c r="Q1939" i="2" s="1"/>
  <c r="P1939" i="2"/>
  <c r="O1939" i="2"/>
  <c r="M1939" i="2"/>
  <c r="K1939" i="2"/>
  <c r="J1939" i="2" a="1"/>
  <c r="J1939" i="2" s="1"/>
  <c r="I1939" i="2" a="1"/>
  <c r="I1939" i="2" s="1"/>
  <c r="V1938" i="2"/>
  <c r="U1938" i="2"/>
  <c r="T1938" i="2"/>
  <c r="S1938" i="2"/>
  <c r="R1938" i="2" a="1"/>
  <c r="R1938" i="2" s="1"/>
  <c r="Q1938" i="2" a="1"/>
  <c r="Q1938" i="2" s="1"/>
  <c r="P1938" i="2"/>
  <c r="O1938" i="2"/>
  <c r="M1938" i="2"/>
  <c r="K1938" i="2"/>
  <c r="J1938" i="2" a="1"/>
  <c r="J1938" i="2" s="1"/>
  <c r="I1938" i="2" a="1"/>
  <c r="I1938" i="2" s="1"/>
  <c r="V1937" i="2"/>
  <c r="U1937" i="2"/>
  <c r="T1937" i="2"/>
  <c r="S1937" i="2"/>
  <c r="R1937" i="2" a="1"/>
  <c r="R1937" i="2" s="1"/>
  <c r="Q1937" i="2" a="1"/>
  <c r="Q1937" i="2" s="1"/>
  <c r="P1937" i="2"/>
  <c r="O1937" i="2"/>
  <c r="M1937" i="2"/>
  <c r="K1937" i="2"/>
  <c r="J1937" i="2" a="1"/>
  <c r="J1937" i="2" s="1"/>
  <c r="I1937" i="2" a="1"/>
  <c r="I1937" i="2" s="1"/>
  <c r="V1936" i="2"/>
  <c r="U1936" i="2"/>
  <c r="T1936" i="2"/>
  <c r="S1936" i="2"/>
  <c r="R1936" i="2" a="1"/>
  <c r="R1936" i="2" s="1"/>
  <c r="Q1936" i="2" a="1"/>
  <c r="Q1936" i="2" s="1"/>
  <c r="P1936" i="2"/>
  <c r="O1936" i="2"/>
  <c r="M1936" i="2"/>
  <c r="K1936" i="2"/>
  <c r="J1936" i="2" a="1"/>
  <c r="J1936" i="2" s="1"/>
  <c r="I1936" i="2" a="1"/>
  <c r="I1936" i="2" s="1"/>
  <c r="V1935" i="2"/>
  <c r="U1935" i="2"/>
  <c r="T1935" i="2"/>
  <c r="S1935" i="2"/>
  <c r="R1935" i="2" a="1"/>
  <c r="R1935" i="2" s="1"/>
  <c r="Q1935" i="2" a="1"/>
  <c r="Q1935" i="2" s="1"/>
  <c r="P1935" i="2"/>
  <c r="O1935" i="2"/>
  <c r="M1935" i="2"/>
  <c r="K1935" i="2"/>
  <c r="J1935" i="2" a="1"/>
  <c r="J1935" i="2" s="1"/>
  <c r="I1935" i="2" a="1"/>
  <c r="I1935" i="2" s="1"/>
  <c r="V1934" i="2"/>
  <c r="U1934" i="2"/>
  <c r="T1934" i="2"/>
  <c r="S1934" i="2"/>
  <c r="R1934" i="2" a="1"/>
  <c r="R1934" i="2" s="1"/>
  <c r="Q1934" i="2" a="1"/>
  <c r="Q1934" i="2" s="1"/>
  <c r="P1934" i="2"/>
  <c r="O1934" i="2"/>
  <c r="M1934" i="2"/>
  <c r="K1934" i="2"/>
  <c r="J1934" i="2" a="1"/>
  <c r="J1934" i="2" s="1"/>
  <c r="I1934" i="2" a="1"/>
  <c r="I1934" i="2" s="1"/>
  <c r="V1933" i="2"/>
  <c r="U1933" i="2"/>
  <c r="T1933" i="2"/>
  <c r="S1933" i="2"/>
  <c r="R1933" i="2" a="1"/>
  <c r="R1933" i="2" s="1"/>
  <c r="Q1933" i="2" a="1"/>
  <c r="Q1933" i="2" s="1"/>
  <c r="P1933" i="2"/>
  <c r="O1933" i="2"/>
  <c r="M1933" i="2"/>
  <c r="K1933" i="2"/>
  <c r="J1933" i="2" a="1"/>
  <c r="J1933" i="2" s="1"/>
  <c r="I1933" i="2" a="1"/>
  <c r="I1933" i="2" s="1"/>
  <c r="V1932" i="2"/>
  <c r="U1932" i="2"/>
  <c r="T1932" i="2"/>
  <c r="S1932" i="2"/>
  <c r="R1932" i="2" a="1"/>
  <c r="R1932" i="2" s="1"/>
  <c r="Q1932" i="2" a="1"/>
  <c r="Q1932" i="2" s="1"/>
  <c r="P1932" i="2"/>
  <c r="O1932" i="2"/>
  <c r="M1932" i="2"/>
  <c r="K1932" i="2"/>
  <c r="J1932" i="2" a="1"/>
  <c r="J1932" i="2" s="1"/>
  <c r="I1932" i="2" a="1"/>
  <c r="I1932" i="2" s="1"/>
  <c r="V1931" i="2"/>
  <c r="U1931" i="2"/>
  <c r="T1931" i="2"/>
  <c r="S1931" i="2"/>
  <c r="R1931" i="2" a="1"/>
  <c r="R1931" i="2" s="1"/>
  <c r="Q1931" i="2" a="1"/>
  <c r="Q1931" i="2" s="1"/>
  <c r="P1931" i="2"/>
  <c r="O1931" i="2"/>
  <c r="M1931" i="2"/>
  <c r="K1931" i="2"/>
  <c r="J1931" i="2" a="1"/>
  <c r="J1931" i="2" s="1"/>
  <c r="I1931" i="2" a="1"/>
  <c r="I1931" i="2" s="1"/>
  <c r="V1930" i="2"/>
  <c r="U1930" i="2"/>
  <c r="T1930" i="2"/>
  <c r="S1930" i="2"/>
  <c r="R1930" i="2" a="1"/>
  <c r="R1930" i="2" s="1"/>
  <c r="Q1930" i="2" a="1"/>
  <c r="Q1930" i="2" s="1"/>
  <c r="P1930" i="2"/>
  <c r="O1930" i="2"/>
  <c r="M1930" i="2"/>
  <c r="K1930" i="2"/>
  <c r="J1930" i="2" a="1"/>
  <c r="J1930" i="2" s="1"/>
  <c r="I1930" i="2" a="1"/>
  <c r="I1930" i="2" s="1"/>
  <c r="V1929" i="2"/>
  <c r="U1929" i="2"/>
  <c r="T1929" i="2"/>
  <c r="S1929" i="2"/>
  <c r="R1929" i="2" a="1"/>
  <c r="R1929" i="2" s="1"/>
  <c r="Q1929" i="2" a="1"/>
  <c r="Q1929" i="2" s="1"/>
  <c r="P1929" i="2"/>
  <c r="O1929" i="2"/>
  <c r="M1929" i="2"/>
  <c r="K1929" i="2"/>
  <c r="J1929" i="2" a="1"/>
  <c r="J1929" i="2" s="1"/>
  <c r="I1929" i="2" a="1"/>
  <c r="I1929" i="2" s="1"/>
  <c r="V1928" i="2"/>
  <c r="U1928" i="2"/>
  <c r="T1928" i="2"/>
  <c r="S1928" i="2"/>
  <c r="R1928" i="2" a="1"/>
  <c r="R1928" i="2" s="1"/>
  <c r="Q1928" i="2" a="1"/>
  <c r="Q1928" i="2" s="1"/>
  <c r="P1928" i="2"/>
  <c r="O1928" i="2"/>
  <c r="M1928" i="2"/>
  <c r="K1928" i="2"/>
  <c r="J1928" i="2" a="1"/>
  <c r="J1928" i="2" s="1"/>
  <c r="I1928" i="2" a="1"/>
  <c r="I1928" i="2" s="1"/>
  <c r="V1927" i="2"/>
  <c r="U1927" i="2"/>
  <c r="T1927" i="2"/>
  <c r="S1927" i="2"/>
  <c r="R1927" i="2" a="1"/>
  <c r="R1927" i="2" s="1"/>
  <c r="Q1927" i="2" a="1"/>
  <c r="Q1927" i="2" s="1"/>
  <c r="P1927" i="2"/>
  <c r="O1927" i="2"/>
  <c r="M1927" i="2"/>
  <c r="K1927" i="2"/>
  <c r="J1927" i="2" a="1"/>
  <c r="J1927" i="2" s="1"/>
  <c r="I1927" i="2" a="1"/>
  <c r="I1927" i="2" s="1"/>
  <c r="V1926" i="2"/>
  <c r="U1926" i="2"/>
  <c r="T1926" i="2"/>
  <c r="S1926" i="2"/>
  <c r="R1926" i="2" a="1"/>
  <c r="R1926" i="2" s="1"/>
  <c r="Q1926" i="2" a="1"/>
  <c r="Q1926" i="2" s="1"/>
  <c r="P1926" i="2"/>
  <c r="O1926" i="2"/>
  <c r="M1926" i="2"/>
  <c r="K1926" i="2"/>
  <c r="J1926" i="2" a="1"/>
  <c r="J1926" i="2" s="1"/>
  <c r="I1926" i="2" a="1"/>
  <c r="I1926" i="2" s="1"/>
  <c r="V1925" i="2"/>
  <c r="U1925" i="2"/>
  <c r="T1925" i="2"/>
  <c r="S1925" i="2"/>
  <c r="R1925" i="2" a="1"/>
  <c r="R1925" i="2" s="1"/>
  <c r="Q1925" i="2" a="1"/>
  <c r="Q1925" i="2" s="1"/>
  <c r="P1925" i="2"/>
  <c r="O1925" i="2"/>
  <c r="M1925" i="2"/>
  <c r="K1925" i="2"/>
  <c r="J1925" i="2" a="1"/>
  <c r="J1925" i="2" s="1"/>
  <c r="I1925" i="2" a="1"/>
  <c r="I1925" i="2" s="1"/>
  <c r="V1924" i="2"/>
  <c r="U1924" i="2"/>
  <c r="T1924" i="2"/>
  <c r="S1924" i="2"/>
  <c r="R1924" i="2" a="1"/>
  <c r="R1924" i="2" s="1"/>
  <c r="Q1924" i="2" a="1"/>
  <c r="Q1924" i="2" s="1"/>
  <c r="P1924" i="2"/>
  <c r="O1924" i="2"/>
  <c r="M1924" i="2"/>
  <c r="K1924" i="2"/>
  <c r="J1924" i="2" a="1"/>
  <c r="J1924" i="2" s="1"/>
  <c r="I1924" i="2" a="1"/>
  <c r="I1924" i="2" s="1"/>
  <c r="V1923" i="2"/>
  <c r="U1923" i="2"/>
  <c r="T1923" i="2"/>
  <c r="S1923" i="2"/>
  <c r="R1923" i="2" a="1"/>
  <c r="R1923" i="2" s="1"/>
  <c r="Q1923" i="2" a="1"/>
  <c r="Q1923" i="2" s="1"/>
  <c r="P1923" i="2"/>
  <c r="O1923" i="2"/>
  <c r="M1923" i="2"/>
  <c r="K1923" i="2"/>
  <c r="J1923" i="2" a="1"/>
  <c r="J1923" i="2" s="1"/>
  <c r="I1923" i="2" a="1"/>
  <c r="I1923" i="2" s="1"/>
  <c r="V1922" i="2"/>
  <c r="U1922" i="2"/>
  <c r="T1922" i="2"/>
  <c r="S1922" i="2"/>
  <c r="R1922" i="2" a="1"/>
  <c r="R1922" i="2" s="1"/>
  <c r="Q1922" i="2" a="1"/>
  <c r="Q1922" i="2" s="1"/>
  <c r="P1922" i="2"/>
  <c r="O1922" i="2"/>
  <c r="M1922" i="2"/>
  <c r="K1922" i="2"/>
  <c r="J1922" i="2" a="1"/>
  <c r="J1922" i="2" s="1"/>
  <c r="I1922" i="2" a="1"/>
  <c r="I1922" i="2" s="1"/>
  <c r="V1921" i="2"/>
  <c r="U1921" i="2"/>
  <c r="T1921" i="2"/>
  <c r="S1921" i="2"/>
  <c r="R1921" i="2" a="1"/>
  <c r="R1921" i="2" s="1"/>
  <c r="Q1921" i="2" a="1"/>
  <c r="Q1921" i="2" s="1"/>
  <c r="P1921" i="2"/>
  <c r="O1921" i="2"/>
  <c r="M1921" i="2"/>
  <c r="K1921" i="2"/>
  <c r="J1921" i="2" a="1"/>
  <c r="J1921" i="2" s="1"/>
  <c r="I1921" i="2" a="1"/>
  <c r="I1921" i="2" s="1"/>
  <c r="V1920" i="2"/>
  <c r="U1920" i="2"/>
  <c r="T1920" i="2"/>
  <c r="S1920" i="2"/>
  <c r="R1920" i="2" a="1"/>
  <c r="R1920" i="2" s="1"/>
  <c r="Q1920" i="2" a="1"/>
  <c r="Q1920" i="2" s="1"/>
  <c r="P1920" i="2"/>
  <c r="O1920" i="2"/>
  <c r="M1920" i="2"/>
  <c r="K1920" i="2"/>
  <c r="J1920" i="2" a="1"/>
  <c r="J1920" i="2" s="1"/>
  <c r="I1920" i="2" a="1"/>
  <c r="I1920" i="2" s="1"/>
  <c r="V1919" i="2"/>
  <c r="U1919" i="2"/>
  <c r="T1919" i="2"/>
  <c r="S1919" i="2"/>
  <c r="R1919" i="2" a="1"/>
  <c r="R1919" i="2" s="1"/>
  <c r="Q1919" i="2" a="1"/>
  <c r="Q1919" i="2" s="1"/>
  <c r="P1919" i="2"/>
  <c r="O1919" i="2"/>
  <c r="M1919" i="2"/>
  <c r="K1919" i="2"/>
  <c r="J1919" i="2" a="1"/>
  <c r="J1919" i="2" s="1"/>
  <c r="I1919" i="2" a="1"/>
  <c r="I1919" i="2" s="1"/>
  <c r="V1918" i="2"/>
  <c r="U1918" i="2"/>
  <c r="T1918" i="2"/>
  <c r="S1918" i="2"/>
  <c r="R1918" i="2" a="1"/>
  <c r="R1918" i="2" s="1"/>
  <c r="Q1918" i="2" a="1"/>
  <c r="Q1918" i="2" s="1"/>
  <c r="P1918" i="2"/>
  <c r="O1918" i="2"/>
  <c r="M1918" i="2"/>
  <c r="K1918" i="2"/>
  <c r="J1918" i="2" a="1"/>
  <c r="J1918" i="2" s="1"/>
  <c r="I1918" i="2" a="1"/>
  <c r="I1918" i="2" s="1"/>
  <c r="V1917" i="2"/>
  <c r="U1917" i="2"/>
  <c r="T1917" i="2"/>
  <c r="S1917" i="2"/>
  <c r="R1917" i="2" a="1"/>
  <c r="R1917" i="2" s="1"/>
  <c r="Q1917" i="2" a="1"/>
  <c r="Q1917" i="2" s="1"/>
  <c r="P1917" i="2"/>
  <c r="O1917" i="2"/>
  <c r="M1917" i="2"/>
  <c r="K1917" i="2"/>
  <c r="J1917" i="2" a="1"/>
  <c r="J1917" i="2" s="1"/>
  <c r="I1917" i="2" a="1"/>
  <c r="I1917" i="2" s="1"/>
  <c r="V1916" i="2"/>
  <c r="U1916" i="2"/>
  <c r="T1916" i="2"/>
  <c r="S1916" i="2"/>
  <c r="R1916" i="2" a="1"/>
  <c r="R1916" i="2" s="1"/>
  <c r="Q1916" i="2" a="1"/>
  <c r="Q1916" i="2" s="1"/>
  <c r="P1916" i="2"/>
  <c r="O1916" i="2"/>
  <c r="M1916" i="2"/>
  <c r="K1916" i="2"/>
  <c r="J1916" i="2" a="1"/>
  <c r="J1916" i="2" s="1"/>
  <c r="I1916" i="2" a="1"/>
  <c r="I1916" i="2" s="1"/>
  <c r="V1915" i="2"/>
  <c r="U1915" i="2"/>
  <c r="T1915" i="2"/>
  <c r="S1915" i="2"/>
  <c r="R1915" i="2" a="1"/>
  <c r="R1915" i="2" s="1"/>
  <c r="Q1915" i="2" a="1"/>
  <c r="Q1915" i="2" s="1"/>
  <c r="P1915" i="2"/>
  <c r="O1915" i="2"/>
  <c r="M1915" i="2"/>
  <c r="K1915" i="2"/>
  <c r="J1915" i="2" a="1"/>
  <c r="J1915" i="2" s="1"/>
  <c r="I1915" i="2" a="1"/>
  <c r="I1915" i="2" s="1"/>
  <c r="V1914" i="2"/>
  <c r="U1914" i="2"/>
  <c r="T1914" i="2"/>
  <c r="S1914" i="2"/>
  <c r="R1914" i="2" a="1"/>
  <c r="R1914" i="2" s="1"/>
  <c r="Q1914" i="2" a="1"/>
  <c r="Q1914" i="2" s="1"/>
  <c r="P1914" i="2"/>
  <c r="O1914" i="2"/>
  <c r="M1914" i="2"/>
  <c r="K1914" i="2"/>
  <c r="J1914" i="2" a="1"/>
  <c r="J1914" i="2" s="1"/>
  <c r="I1914" i="2" a="1"/>
  <c r="I1914" i="2" s="1"/>
  <c r="V1913" i="2"/>
  <c r="U1913" i="2"/>
  <c r="T1913" i="2"/>
  <c r="S1913" i="2"/>
  <c r="R1913" i="2" a="1"/>
  <c r="R1913" i="2" s="1"/>
  <c r="Q1913" i="2" a="1"/>
  <c r="Q1913" i="2" s="1"/>
  <c r="P1913" i="2"/>
  <c r="O1913" i="2"/>
  <c r="M1913" i="2"/>
  <c r="K1913" i="2"/>
  <c r="J1913" i="2" a="1"/>
  <c r="J1913" i="2" s="1"/>
  <c r="I1913" i="2" a="1"/>
  <c r="I1913" i="2" s="1"/>
  <c r="V1912" i="2"/>
  <c r="U1912" i="2"/>
  <c r="T1912" i="2"/>
  <c r="S1912" i="2"/>
  <c r="R1912" i="2" a="1"/>
  <c r="R1912" i="2" s="1"/>
  <c r="Q1912" i="2" a="1"/>
  <c r="Q1912" i="2" s="1"/>
  <c r="P1912" i="2"/>
  <c r="O1912" i="2"/>
  <c r="M1912" i="2"/>
  <c r="K1912" i="2"/>
  <c r="J1912" i="2" a="1"/>
  <c r="J1912" i="2" s="1"/>
  <c r="I1912" i="2" a="1"/>
  <c r="I1912" i="2" s="1"/>
  <c r="V1911" i="2"/>
  <c r="U1911" i="2"/>
  <c r="T1911" i="2"/>
  <c r="S1911" i="2"/>
  <c r="R1911" i="2" a="1"/>
  <c r="R1911" i="2" s="1"/>
  <c r="Q1911" i="2" a="1"/>
  <c r="Q1911" i="2" s="1"/>
  <c r="P1911" i="2"/>
  <c r="O1911" i="2"/>
  <c r="M1911" i="2"/>
  <c r="K1911" i="2"/>
  <c r="J1911" i="2" a="1"/>
  <c r="J1911" i="2" s="1"/>
  <c r="I1911" i="2" a="1"/>
  <c r="I1911" i="2" s="1"/>
  <c r="V1910" i="2"/>
  <c r="U1910" i="2"/>
  <c r="T1910" i="2"/>
  <c r="S1910" i="2"/>
  <c r="R1910" i="2" a="1"/>
  <c r="R1910" i="2" s="1"/>
  <c r="Q1910" i="2" a="1"/>
  <c r="Q1910" i="2" s="1"/>
  <c r="P1910" i="2"/>
  <c r="O1910" i="2"/>
  <c r="M1910" i="2"/>
  <c r="K1910" i="2"/>
  <c r="J1910" i="2" a="1"/>
  <c r="J1910" i="2" s="1"/>
  <c r="I1910" i="2" a="1"/>
  <c r="I1910" i="2" s="1"/>
  <c r="V1909" i="2"/>
  <c r="U1909" i="2"/>
  <c r="T1909" i="2"/>
  <c r="S1909" i="2"/>
  <c r="R1909" i="2" a="1"/>
  <c r="R1909" i="2" s="1"/>
  <c r="Q1909" i="2" a="1"/>
  <c r="Q1909" i="2" s="1"/>
  <c r="P1909" i="2"/>
  <c r="O1909" i="2"/>
  <c r="M1909" i="2"/>
  <c r="K1909" i="2"/>
  <c r="J1909" i="2" a="1"/>
  <c r="J1909" i="2" s="1"/>
  <c r="I1909" i="2" a="1"/>
  <c r="I1909" i="2" s="1"/>
  <c r="V1908" i="2"/>
  <c r="U1908" i="2"/>
  <c r="T1908" i="2"/>
  <c r="S1908" i="2"/>
  <c r="R1908" i="2" a="1"/>
  <c r="R1908" i="2" s="1"/>
  <c r="Q1908" i="2" a="1"/>
  <c r="Q1908" i="2" s="1"/>
  <c r="P1908" i="2"/>
  <c r="O1908" i="2"/>
  <c r="M1908" i="2"/>
  <c r="K1908" i="2"/>
  <c r="J1908" i="2" a="1"/>
  <c r="J1908" i="2" s="1"/>
  <c r="I1908" i="2" a="1"/>
  <c r="I1908" i="2" s="1"/>
  <c r="V1907" i="2"/>
  <c r="U1907" i="2"/>
  <c r="T1907" i="2"/>
  <c r="S1907" i="2"/>
  <c r="R1907" i="2" a="1"/>
  <c r="R1907" i="2" s="1"/>
  <c r="Q1907" i="2" a="1"/>
  <c r="Q1907" i="2" s="1"/>
  <c r="P1907" i="2"/>
  <c r="O1907" i="2"/>
  <c r="M1907" i="2"/>
  <c r="K1907" i="2"/>
  <c r="J1907" i="2" a="1"/>
  <c r="J1907" i="2" s="1"/>
  <c r="I1907" i="2" a="1"/>
  <c r="I1907" i="2" s="1"/>
  <c r="V1906" i="2"/>
  <c r="U1906" i="2"/>
  <c r="T1906" i="2"/>
  <c r="S1906" i="2"/>
  <c r="R1906" i="2" a="1"/>
  <c r="R1906" i="2" s="1"/>
  <c r="Q1906" i="2" a="1"/>
  <c r="Q1906" i="2" s="1"/>
  <c r="P1906" i="2"/>
  <c r="O1906" i="2"/>
  <c r="M1906" i="2"/>
  <c r="K1906" i="2"/>
  <c r="J1906" i="2" a="1"/>
  <c r="J1906" i="2" s="1"/>
  <c r="I1906" i="2" a="1"/>
  <c r="I1906" i="2" s="1"/>
  <c r="V1905" i="2"/>
  <c r="U1905" i="2"/>
  <c r="T1905" i="2"/>
  <c r="S1905" i="2"/>
  <c r="R1905" i="2" a="1"/>
  <c r="R1905" i="2" s="1"/>
  <c r="Q1905" i="2" a="1"/>
  <c r="Q1905" i="2" s="1"/>
  <c r="P1905" i="2"/>
  <c r="O1905" i="2"/>
  <c r="M1905" i="2"/>
  <c r="K1905" i="2"/>
  <c r="J1905" i="2" a="1"/>
  <c r="J1905" i="2" s="1"/>
  <c r="I1905" i="2" a="1"/>
  <c r="I1905" i="2" s="1"/>
  <c r="V1904" i="2"/>
  <c r="U1904" i="2"/>
  <c r="T1904" i="2"/>
  <c r="S1904" i="2"/>
  <c r="R1904" i="2" a="1"/>
  <c r="R1904" i="2" s="1"/>
  <c r="Q1904" i="2" a="1"/>
  <c r="Q1904" i="2" s="1"/>
  <c r="P1904" i="2"/>
  <c r="O1904" i="2"/>
  <c r="M1904" i="2"/>
  <c r="K1904" i="2"/>
  <c r="J1904" i="2" a="1"/>
  <c r="J1904" i="2" s="1"/>
  <c r="I1904" i="2" a="1"/>
  <c r="I1904" i="2" s="1"/>
  <c r="V1903" i="2"/>
  <c r="U1903" i="2"/>
  <c r="T1903" i="2"/>
  <c r="S1903" i="2"/>
  <c r="R1903" i="2" a="1"/>
  <c r="R1903" i="2" s="1"/>
  <c r="Q1903" i="2" a="1"/>
  <c r="Q1903" i="2" s="1"/>
  <c r="P1903" i="2"/>
  <c r="O1903" i="2"/>
  <c r="M1903" i="2"/>
  <c r="K1903" i="2"/>
  <c r="J1903" i="2" a="1"/>
  <c r="J1903" i="2" s="1"/>
  <c r="I1903" i="2" a="1"/>
  <c r="I1903" i="2" s="1"/>
  <c r="V1902" i="2"/>
  <c r="U1902" i="2"/>
  <c r="T1902" i="2"/>
  <c r="S1902" i="2"/>
  <c r="R1902" i="2" a="1"/>
  <c r="R1902" i="2" s="1"/>
  <c r="Q1902" i="2" a="1"/>
  <c r="Q1902" i="2" s="1"/>
  <c r="P1902" i="2"/>
  <c r="O1902" i="2"/>
  <c r="M1902" i="2"/>
  <c r="K1902" i="2"/>
  <c r="J1902" i="2" a="1"/>
  <c r="J1902" i="2" s="1"/>
  <c r="I1902" i="2" a="1"/>
  <c r="I1902" i="2" s="1"/>
  <c r="V1901" i="2"/>
  <c r="U1901" i="2"/>
  <c r="T1901" i="2"/>
  <c r="S1901" i="2"/>
  <c r="R1901" i="2" a="1"/>
  <c r="R1901" i="2" s="1"/>
  <c r="Q1901" i="2" a="1"/>
  <c r="Q1901" i="2" s="1"/>
  <c r="P1901" i="2"/>
  <c r="O1901" i="2"/>
  <c r="M1901" i="2"/>
  <c r="K1901" i="2"/>
  <c r="J1901" i="2" a="1"/>
  <c r="J1901" i="2" s="1"/>
  <c r="I1901" i="2" a="1"/>
  <c r="I1901" i="2" s="1"/>
  <c r="V1900" i="2"/>
  <c r="U1900" i="2"/>
  <c r="T1900" i="2"/>
  <c r="S1900" i="2"/>
  <c r="R1900" i="2" a="1"/>
  <c r="R1900" i="2" s="1"/>
  <c r="Q1900" i="2" a="1"/>
  <c r="Q1900" i="2" s="1"/>
  <c r="P1900" i="2"/>
  <c r="O1900" i="2"/>
  <c r="M1900" i="2"/>
  <c r="K1900" i="2"/>
  <c r="J1900" i="2" a="1"/>
  <c r="J1900" i="2" s="1"/>
  <c r="I1900" i="2" a="1"/>
  <c r="I1900" i="2" s="1"/>
  <c r="V1899" i="2"/>
  <c r="U1899" i="2"/>
  <c r="T1899" i="2"/>
  <c r="S1899" i="2"/>
  <c r="R1899" i="2" a="1"/>
  <c r="R1899" i="2" s="1"/>
  <c r="Q1899" i="2" a="1"/>
  <c r="Q1899" i="2" s="1"/>
  <c r="P1899" i="2"/>
  <c r="O1899" i="2"/>
  <c r="M1899" i="2"/>
  <c r="K1899" i="2"/>
  <c r="J1899" i="2" a="1"/>
  <c r="J1899" i="2" s="1"/>
  <c r="I1899" i="2" a="1"/>
  <c r="I1899" i="2" s="1"/>
  <c r="V1898" i="2"/>
  <c r="U1898" i="2"/>
  <c r="T1898" i="2"/>
  <c r="S1898" i="2"/>
  <c r="R1898" i="2" a="1"/>
  <c r="R1898" i="2" s="1"/>
  <c r="Q1898" i="2" a="1"/>
  <c r="Q1898" i="2" s="1"/>
  <c r="P1898" i="2"/>
  <c r="O1898" i="2"/>
  <c r="M1898" i="2"/>
  <c r="K1898" i="2"/>
  <c r="J1898" i="2" a="1"/>
  <c r="J1898" i="2" s="1"/>
  <c r="I1898" i="2" a="1"/>
  <c r="I1898" i="2" s="1"/>
  <c r="V1897" i="2"/>
  <c r="U1897" i="2"/>
  <c r="T1897" i="2"/>
  <c r="S1897" i="2"/>
  <c r="R1897" i="2" a="1"/>
  <c r="R1897" i="2" s="1"/>
  <c r="Q1897" i="2" a="1"/>
  <c r="Q1897" i="2" s="1"/>
  <c r="P1897" i="2"/>
  <c r="O1897" i="2"/>
  <c r="M1897" i="2"/>
  <c r="K1897" i="2"/>
  <c r="J1897" i="2" a="1"/>
  <c r="J1897" i="2" s="1"/>
  <c r="I1897" i="2" a="1"/>
  <c r="I1897" i="2" s="1"/>
  <c r="V1896" i="2"/>
  <c r="U1896" i="2"/>
  <c r="T1896" i="2"/>
  <c r="S1896" i="2"/>
  <c r="R1896" i="2" a="1"/>
  <c r="R1896" i="2" s="1"/>
  <c r="Q1896" i="2" a="1"/>
  <c r="Q1896" i="2" s="1"/>
  <c r="P1896" i="2"/>
  <c r="O1896" i="2"/>
  <c r="M1896" i="2"/>
  <c r="K1896" i="2"/>
  <c r="J1896" i="2" a="1"/>
  <c r="J1896" i="2" s="1"/>
  <c r="I1896" i="2" a="1"/>
  <c r="I1896" i="2" s="1"/>
  <c r="V1895" i="2"/>
  <c r="U1895" i="2"/>
  <c r="T1895" i="2"/>
  <c r="S1895" i="2"/>
  <c r="R1895" i="2" a="1"/>
  <c r="R1895" i="2" s="1"/>
  <c r="Q1895" i="2" a="1"/>
  <c r="Q1895" i="2" s="1"/>
  <c r="P1895" i="2"/>
  <c r="O1895" i="2"/>
  <c r="M1895" i="2"/>
  <c r="K1895" i="2"/>
  <c r="J1895" i="2" a="1"/>
  <c r="J1895" i="2" s="1"/>
  <c r="I1895" i="2" a="1"/>
  <c r="I1895" i="2" s="1"/>
  <c r="V1894" i="2"/>
  <c r="U1894" i="2"/>
  <c r="T1894" i="2"/>
  <c r="S1894" i="2"/>
  <c r="R1894" i="2" a="1"/>
  <c r="R1894" i="2" s="1"/>
  <c r="Q1894" i="2" a="1"/>
  <c r="Q1894" i="2" s="1"/>
  <c r="P1894" i="2"/>
  <c r="O1894" i="2"/>
  <c r="M1894" i="2"/>
  <c r="K1894" i="2"/>
  <c r="J1894" i="2" a="1"/>
  <c r="J1894" i="2" s="1"/>
  <c r="I1894" i="2" a="1"/>
  <c r="I1894" i="2" s="1"/>
  <c r="V1893" i="2"/>
  <c r="U1893" i="2"/>
  <c r="T1893" i="2"/>
  <c r="S1893" i="2"/>
  <c r="R1893" i="2" a="1"/>
  <c r="R1893" i="2" s="1"/>
  <c r="Q1893" i="2" a="1"/>
  <c r="Q1893" i="2" s="1"/>
  <c r="P1893" i="2"/>
  <c r="O1893" i="2"/>
  <c r="M1893" i="2"/>
  <c r="K1893" i="2"/>
  <c r="J1893" i="2" a="1"/>
  <c r="J1893" i="2" s="1"/>
  <c r="I1893" i="2" a="1"/>
  <c r="I1893" i="2" s="1"/>
  <c r="V1892" i="2"/>
  <c r="U1892" i="2"/>
  <c r="T1892" i="2"/>
  <c r="S1892" i="2"/>
  <c r="R1892" i="2" a="1"/>
  <c r="R1892" i="2" s="1"/>
  <c r="Q1892" i="2" a="1"/>
  <c r="Q1892" i="2" s="1"/>
  <c r="P1892" i="2"/>
  <c r="O1892" i="2"/>
  <c r="M1892" i="2"/>
  <c r="K1892" i="2"/>
  <c r="J1892" i="2" a="1"/>
  <c r="J1892" i="2" s="1"/>
  <c r="I1892" i="2" a="1"/>
  <c r="I1892" i="2" s="1"/>
  <c r="V1891" i="2"/>
  <c r="U1891" i="2"/>
  <c r="T1891" i="2"/>
  <c r="S1891" i="2"/>
  <c r="R1891" i="2" a="1"/>
  <c r="R1891" i="2" s="1"/>
  <c r="Q1891" i="2" a="1"/>
  <c r="Q1891" i="2" s="1"/>
  <c r="P1891" i="2"/>
  <c r="O1891" i="2"/>
  <c r="M1891" i="2"/>
  <c r="K1891" i="2"/>
  <c r="J1891" i="2" a="1"/>
  <c r="J1891" i="2" s="1"/>
  <c r="I1891" i="2" a="1"/>
  <c r="I1891" i="2" s="1"/>
  <c r="V1890" i="2"/>
  <c r="U1890" i="2"/>
  <c r="T1890" i="2"/>
  <c r="S1890" i="2"/>
  <c r="R1890" i="2" a="1"/>
  <c r="R1890" i="2" s="1"/>
  <c r="Q1890" i="2" a="1"/>
  <c r="Q1890" i="2" s="1"/>
  <c r="P1890" i="2"/>
  <c r="O1890" i="2"/>
  <c r="M1890" i="2"/>
  <c r="K1890" i="2"/>
  <c r="J1890" i="2" a="1"/>
  <c r="J1890" i="2" s="1"/>
  <c r="I1890" i="2" a="1"/>
  <c r="I1890" i="2" s="1"/>
  <c r="V1889" i="2"/>
  <c r="U1889" i="2"/>
  <c r="T1889" i="2"/>
  <c r="S1889" i="2"/>
  <c r="R1889" i="2" a="1"/>
  <c r="R1889" i="2" s="1"/>
  <c r="Q1889" i="2" a="1"/>
  <c r="Q1889" i="2" s="1"/>
  <c r="P1889" i="2"/>
  <c r="O1889" i="2"/>
  <c r="M1889" i="2"/>
  <c r="K1889" i="2"/>
  <c r="J1889" i="2" a="1"/>
  <c r="J1889" i="2" s="1"/>
  <c r="I1889" i="2" a="1"/>
  <c r="I1889" i="2" s="1"/>
  <c r="V1888" i="2"/>
  <c r="U1888" i="2"/>
  <c r="T1888" i="2"/>
  <c r="S1888" i="2"/>
  <c r="R1888" i="2" a="1"/>
  <c r="R1888" i="2" s="1"/>
  <c r="Q1888" i="2" a="1"/>
  <c r="Q1888" i="2" s="1"/>
  <c r="P1888" i="2"/>
  <c r="O1888" i="2"/>
  <c r="M1888" i="2"/>
  <c r="K1888" i="2"/>
  <c r="J1888" i="2" a="1"/>
  <c r="J1888" i="2" s="1"/>
  <c r="I1888" i="2" a="1"/>
  <c r="I1888" i="2" s="1"/>
  <c r="V1887" i="2"/>
  <c r="U1887" i="2"/>
  <c r="T1887" i="2"/>
  <c r="S1887" i="2"/>
  <c r="R1887" i="2" a="1"/>
  <c r="R1887" i="2" s="1"/>
  <c r="Q1887" i="2" a="1"/>
  <c r="Q1887" i="2" s="1"/>
  <c r="P1887" i="2"/>
  <c r="O1887" i="2"/>
  <c r="M1887" i="2"/>
  <c r="K1887" i="2"/>
  <c r="J1887" i="2" a="1"/>
  <c r="J1887" i="2" s="1"/>
  <c r="I1887" i="2" a="1"/>
  <c r="I1887" i="2" s="1"/>
  <c r="V1886" i="2"/>
  <c r="U1886" i="2"/>
  <c r="T1886" i="2"/>
  <c r="S1886" i="2"/>
  <c r="R1886" i="2" a="1"/>
  <c r="R1886" i="2" s="1"/>
  <c r="Q1886" i="2" a="1"/>
  <c r="Q1886" i="2" s="1"/>
  <c r="P1886" i="2"/>
  <c r="O1886" i="2"/>
  <c r="M1886" i="2"/>
  <c r="K1886" i="2"/>
  <c r="J1886" i="2" a="1"/>
  <c r="J1886" i="2" s="1"/>
  <c r="I1886" i="2" a="1"/>
  <c r="I1886" i="2" s="1"/>
  <c r="V1885" i="2"/>
  <c r="U1885" i="2"/>
  <c r="T1885" i="2"/>
  <c r="S1885" i="2"/>
  <c r="R1885" i="2" a="1"/>
  <c r="R1885" i="2" s="1"/>
  <c r="Q1885" i="2" a="1"/>
  <c r="Q1885" i="2" s="1"/>
  <c r="P1885" i="2"/>
  <c r="O1885" i="2"/>
  <c r="M1885" i="2"/>
  <c r="K1885" i="2"/>
  <c r="J1885" i="2" a="1"/>
  <c r="J1885" i="2" s="1"/>
  <c r="I1885" i="2" a="1"/>
  <c r="I1885" i="2" s="1"/>
  <c r="V1884" i="2"/>
  <c r="U1884" i="2"/>
  <c r="T1884" i="2"/>
  <c r="S1884" i="2"/>
  <c r="R1884" i="2" a="1"/>
  <c r="R1884" i="2" s="1"/>
  <c r="Q1884" i="2" a="1"/>
  <c r="Q1884" i="2" s="1"/>
  <c r="P1884" i="2"/>
  <c r="O1884" i="2"/>
  <c r="M1884" i="2"/>
  <c r="K1884" i="2"/>
  <c r="J1884" i="2" a="1"/>
  <c r="J1884" i="2" s="1"/>
  <c r="I1884" i="2" a="1"/>
  <c r="I1884" i="2" s="1"/>
  <c r="V1883" i="2"/>
  <c r="U1883" i="2"/>
  <c r="T1883" i="2"/>
  <c r="S1883" i="2"/>
  <c r="R1883" i="2" a="1"/>
  <c r="R1883" i="2" s="1"/>
  <c r="Q1883" i="2" a="1"/>
  <c r="Q1883" i="2" s="1"/>
  <c r="P1883" i="2"/>
  <c r="O1883" i="2"/>
  <c r="M1883" i="2"/>
  <c r="K1883" i="2"/>
  <c r="J1883" i="2" a="1"/>
  <c r="J1883" i="2" s="1"/>
  <c r="I1883" i="2" a="1"/>
  <c r="I1883" i="2" s="1"/>
  <c r="V1882" i="2"/>
  <c r="U1882" i="2"/>
  <c r="T1882" i="2"/>
  <c r="S1882" i="2"/>
  <c r="R1882" i="2" a="1"/>
  <c r="R1882" i="2" s="1"/>
  <c r="Q1882" i="2" a="1"/>
  <c r="Q1882" i="2" s="1"/>
  <c r="P1882" i="2"/>
  <c r="O1882" i="2"/>
  <c r="M1882" i="2"/>
  <c r="K1882" i="2"/>
  <c r="J1882" i="2" a="1"/>
  <c r="J1882" i="2" s="1"/>
  <c r="I1882" i="2" a="1"/>
  <c r="I1882" i="2" s="1"/>
  <c r="V1881" i="2"/>
  <c r="U1881" i="2"/>
  <c r="T1881" i="2"/>
  <c r="S1881" i="2"/>
  <c r="R1881" i="2" a="1"/>
  <c r="R1881" i="2" s="1"/>
  <c r="Q1881" i="2" a="1"/>
  <c r="Q1881" i="2" s="1"/>
  <c r="P1881" i="2"/>
  <c r="O1881" i="2"/>
  <c r="M1881" i="2"/>
  <c r="K1881" i="2"/>
  <c r="J1881" i="2" a="1"/>
  <c r="J1881" i="2" s="1"/>
  <c r="I1881" i="2" a="1"/>
  <c r="I1881" i="2" s="1"/>
  <c r="V1880" i="2"/>
  <c r="U1880" i="2"/>
  <c r="T1880" i="2"/>
  <c r="S1880" i="2"/>
  <c r="R1880" i="2" a="1"/>
  <c r="R1880" i="2" s="1"/>
  <c r="Q1880" i="2" a="1"/>
  <c r="Q1880" i="2" s="1"/>
  <c r="P1880" i="2"/>
  <c r="O1880" i="2"/>
  <c r="M1880" i="2"/>
  <c r="K1880" i="2"/>
  <c r="J1880" i="2" a="1"/>
  <c r="J1880" i="2" s="1"/>
  <c r="I1880" i="2" a="1"/>
  <c r="I1880" i="2" s="1"/>
  <c r="V1879" i="2"/>
  <c r="U1879" i="2"/>
  <c r="T1879" i="2"/>
  <c r="S1879" i="2"/>
  <c r="R1879" i="2" a="1"/>
  <c r="R1879" i="2" s="1"/>
  <c r="Q1879" i="2" a="1"/>
  <c r="Q1879" i="2" s="1"/>
  <c r="P1879" i="2"/>
  <c r="O1879" i="2"/>
  <c r="M1879" i="2"/>
  <c r="K1879" i="2"/>
  <c r="J1879" i="2" a="1"/>
  <c r="J1879" i="2" s="1"/>
  <c r="I1879" i="2" a="1"/>
  <c r="I1879" i="2" s="1"/>
  <c r="V1878" i="2"/>
  <c r="U1878" i="2"/>
  <c r="T1878" i="2"/>
  <c r="S1878" i="2"/>
  <c r="R1878" i="2" a="1"/>
  <c r="R1878" i="2" s="1"/>
  <c r="Q1878" i="2" a="1"/>
  <c r="Q1878" i="2" s="1"/>
  <c r="P1878" i="2"/>
  <c r="O1878" i="2"/>
  <c r="M1878" i="2"/>
  <c r="K1878" i="2"/>
  <c r="J1878" i="2" a="1"/>
  <c r="J1878" i="2" s="1"/>
  <c r="I1878" i="2" a="1"/>
  <c r="I1878" i="2" s="1"/>
  <c r="V1877" i="2"/>
  <c r="U1877" i="2"/>
  <c r="T1877" i="2"/>
  <c r="S1877" i="2"/>
  <c r="R1877" i="2" a="1"/>
  <c r="R1877" i="2" s="1"/>
  <c r="Q1877" i="2" a="1"/>
  <c r="Q1877" i="2" s="1"/>
  <c r="P1877" i="2"/>
  <c r="O1877" i="2"/>
  <c r="M1877" i="2"/>
  <c r="K1877" i="2"/>
  <c r="J1877" i="2" a="1"/>
  <c r="J1877" i="2" s="1"/>
  <c r="I1877" i="2" a="1"/>
  <c r="I1877" i="2" s="1"/>
  <c r="V1876" i="2"/>
  <c r="U1876" i="2"/>
  <c r="T1876" i="2"/>
  <c r="S1876" i="2"/>
  <c r="R1876" i="2" a="1"/>
  <c r="R1876" i="2" s="1"/>
  <c r="Q1876" i="2" a="1"/>
  <c r="Q1876" i="2" s="1"/>
  <c r="P1876" i="2"/>
  <c r="O1876" i="2"/>
  <c r="M1876" i="2"/>
  <c r="K1876" i="2"/>
  <c r="J1876" i="2" a="1"/>
  <c r="J1876" i="2" s="1"/>
  <c r="I1876" i="2" a="1"/>
  <c r="I1876" i="2" s="1"/>
  <c r="V1875" i="2"/>
  <c r="U1875" i="2"/>
  <c r="T1875" i="2"/>
  <c r="S1875" i="2"/>
  <c r="R1875" i="2" a="1"/>
  <c r="R1875" i="2" s="1"/>
  <c r="Q1875" i="2" a="1"/>
  <c r="Q1875" i="2" s="1"/>
  <c r="P1875" i="2"/>
  <c r="O1875" i="2"/>
  <c r="M1875" i="2"/>
  <c r="K1875" i="2"/>
  <c r="J1875" i="2" a="1"/>
  <c r="J1875" i="2" s="1"/>
  <c r="I1875" i="2" a="1"/>
  <c r="I1875" i="2" s="1"/>
  <c r="V1874" i="2"/>
  <c r="U1874" i="2"/>
  <c r="T1874" i="2"/>
  <c r="S1874" i="2"/>
  <c r="R1874" i="2" a="1"/>
  <c r="R1874" i="2" s="1"/>
  <c r="Q1874" i="2" a="1"/>
  <c r="Q1874" i="2" s="1"/>
  <c r="P1874" i="2"/>
  <c r="O1874" i="2"/>
  <c r="M1874" i="2"/>
  <c r="K1874" i="2"/>
  <c r="J1874" i="2" a="1"/>
  <c r="J1874" i="2" s="1"/>
  <c r="I1874" i="2" a="1"/>
  <c r="I1874" i="2" s="1"/>
  <c r="V1873" i="2"/>
  <c r="U1873" i="2"/>
  <c r="T1873" i="2"/>
  <c r="S1873" i="2"/>
  <c r="R1873" i="2" a="1"/>
  <c r="R1873" i="2" s="1"/>
  <c r="Q1873" i="2" a="1"/>
  <c r="Q1873" i="2" s="1"/>
  <c r="P1873" i="2"/>
  <c r="O1873" i="2"/>
  <c r="M1873" i="2"/>
  <c r="K1873" i="2"/>
  <c r="J1873" i="2" a="1"/>
  <c r="J1873" i="2" s="1"/>
  <c r="I1873" i="2" a="1"/>
  <c r="I1873" i="2" s="1"/>
  <c r="V1872" i="2"/>
  <c r="U1872" i="2"/>
  <c r="T1872" i="2"/>
  <c r="S1872" i="2"/>
  <c r="R1872" i="2" a="1"/>
  <c r="R1872" i="2" s="1"/>
  <c r="Q1872" i="2" a="1"/>
  <c r="Q1872" i="2" s="1"/>
  <c r="P1872" i="2"/>
  <c r="O1872" i="2"/>
  <c r="M1872" i="2"/>
  <c r="K1872" i="2"/>
  <c r="J1872" i="2" a="1"/>
  <c r="J1872" i="2" s="1"/>
  <c r="I1872" i="2" a="1"/>
  <c r="I1872" i="2" s="1"/>
  <c r="V1871" i="2"/>
  <c r="U1871" i="2"/>
  <c r="T1871" i="2"/>
  <c r="S1871" i="2"/>
  <c r="R1871" i="2" a="1"/>
  <c r="R1871" i="2" s="1"/>
  <c r="Q1871" i="2" a="1"/>
  <c r="Q1871" i="2" s="1"/>
  <c r="P1871" i="2"/>
  <c r="O1871" i="2"/>
  <c r="M1871" i="2"/>
  <c r="K1871" i="2"/>
  <c r="J1871" i="2" a="1"/>
  <c r="J1871" i="2" s="1"/>
  <c r="I1871" i="2" a="1"/>
  <c r="I1871" i="2" s="1"/>
  <c r="V1870" i="2"/>
  <c r="U1870" i="2"/>
  <c r="T1870" i="2"/>
  <c r="S1870" i="2"/>
  <c r="R1870" i="2" a="1"/>
  <c r="R1870" i="2" s="1"/>
  <c r="Q1870" i="2" a="1"/>
  <c r="Q1870" i="2" s="1"/>
  <c r="P1870" i="2"/>
  <c r="O1870" i="2"/>
  <c r="M1870" i="2"/>
  <c r="K1870" i="2"/>
  <c r="J1870" i="2" a="1"/>
  <c r="J1870" i="2" s="1"/>
  <c r="I1870" i="2" a="1"/>
  <c r="I1870" i="2" s="1"/>
  <c r="V1869" i="2"/>
  <c r="U1869" i="2"/>
  <c r="T1869" i="2"/>
  <c r="S1869" i="2"/>
  <c r="R1869" i="2" a="1"/>
  <c r="R1869" i="2" s="1"/>
  <c r="Q1869" i="2" a="1"/>
  <c r="Q1869" i="2" s="1"/>
  <c r="P1869" i="2"/>
  <c r="O1869" i="2"/>
  <c r="M1869" i="2"/>
  <c r="K1869" i="2"/>
  <c r="J1869" i="2" a="1"/>
  <c r="J1869" i="2" s="1"/>
  <c r="I1869" i="2" a="1"/>
  <c r="I1869" i="2" s="1"/>
  <c r="V1868" i="2"/>
  <c r="U1868" i="2"/>
  <c r="T1868" i="2"/>
  <c r="S1868" i="2"/>
  <c r="R1868" i="2" a="1"/>
  <c r="R1868" i="2" s="1"/>
  <c r="Q1868" i="2" a="1"/>
  <c r="Q1868" i="2" s="1"/>
  <c r="P1868" i="2"/>
  <c r="O1868" i="2"/>
  <c r="M1868" i="2"/>
  <c r="K1868" i="2"/>
  <c r="J1868" i="2" a="1"/>
  <c r="J1868" i="2" s="1"/>
  <c r="I1868" i="2" a="1"/>
  <c r="I1868" i="2" s="1"/>
  <c r="V1867" i="2"/>
  <c r="U1867" i="2"/>
  <c r="T1867" i="2"/>
  <c r="S1867" i="2"/>
  <c r="R1867" i="2" a="1"/>
  <c r="R1867" i="2" s="1"/>
  <c r="Q1867" i="2" a="1"/>
  <c r="Q1867" i="2" s="1"/>
  <c r="P1867" i="2"/>
  <c r="O1867" i="2"/>
  <c r="M1867" i="2"/>
  <c r="K1867" i="2"/>
  <c r="J1867" i="2" a="1"/>
  <c r="J1867" i="2" s="1"/>
  <c r="I1867" i="2" a="1"/>
  <c r="I1867" i="2" s="1"/>
  <c r="V1866" i="2"/>
  <c r="U1866" i="2"/>
  <c r="T1866" i="2"/>
  <c r="S1866" i="2"/>
  <c r="R1866" i="2" a="1"/>
  <c r="R1866" i="2" s="1"/>
  <c r="Q1866" i="2" a="1"/>
  <c r="Q1866" i="2" s="1"/>
  <c r="P1866" i="2"/>
  <c r="O1866" i="2"/>
  <c r="M1866" i="2"/>
  <c r="K1866" i="2"/>
  <c r="J1866" i="2" a="1"/>
  <c r="J1866" i="2" s="1"/>
  <c r="I1866" i="2" a="1"/>
  <c r="I1866" i="2" s="1"/>
  <c r="V1865" i="2"/>
  <c r="U1865" i="2"/>
  <c r="T1865" i="2"/>
  <c r="S1865" i="2"/>
  <c r="R1865" i="2" a="1"/>
  <c r="R1865" i="2" s="1"/>
  <c r="Q1865" i="2" a="1"/>
  <c r="Q1865" i="2" s="1"/>
  <c r="P1865" i="2"/>
  <c r="O1865" i="2"/>
  <c r="M1865" i="2"/>
  <c r="K1865" i="2"/>
  <c r="J1865" i="2" a="1"/>
  <c r="J1865" i="2" s="1"/>
  <c r="I1865" i="2" a="1"/>
  <c r="I1865" i="2" s="1"/>
  <c r="V1864" i="2"/>
  <c r="U1864" i="2"/>
  <c r="T1864" i="2"/>
  <c r="S1864" i="2"/>
  <c r="R1864" i="2" a="1"/>
  <c r="R1864" i="2" s="1"/>
  <c r="Q1864" i="2" a="1"/>
  <c r="Q1864" i="2" s="1"/>
  <c r="P1864" i="2"/>
  <c r="O1864" i="2"/>
  <c r="M1864" i="2"/>
  <c r="K1864" i="2"/>
  <c r="J1864" i="2" a="1"/>
  <c r="J1864" i="2" s="1"/>
  <c r="I1864" i="2" a="1"/>
  <c r="I1864" i="2" s="1"/>
  <c r="V1863" i="2"/>
  <c r="U1863" i="2"/>
  <c r="T1863" i="2"/>
  <c r="S1863" i="2"/>
  <c r="R1863" i="2" a="1"/>
  <c r="R1863" i="2" s="1"/>
  <c r="Q1863" i="2" a="1"/>
  <c r="Q1863" i="2" s="1"/>
  <c r="P1863" i="2"/>
  <c r="O1863" i="2"/>
  <c r="M1863" i="2"/>
  <c r="K1863" i="2"/>
  <c r="J1863" i="2" a="1"/>
  <c r="J1863" i="2" s="1"/>
  <c r="I1863" i="2" a="1"/>
  <c r="I1863" i="2" s="1"/>
  <c r="V1862" i="2"/>
  <c r="U1862" i="2"/>
  <c r="T1862" i="2"/>
  <c r="S1862" i="2"/>
  <c r="R1862" i="2" a="1"/>
  <c r="R1862" i="2" s="1"/>
  <c r="Q1862" i="2" a="1"/>
  <c r="Q1862" i="2" s="1"/>
  <c r="P1862" i="2"/>
  <c r="O1862" i="2"/>
  <c r="M1862" i="2"/>
  <c r="K1862" i="2"/>
  <c r="J1862" i="2" a="1"/>
  <c r="J1862" i="2" s="1"/>
  <c r="I1862" i="2" a="1"/>
  <c r="I1862" i="2" s="1"/>
  <c r="V1861" i="2"/>
  <c r="U1861" i="2"/>
  <c r="T1861" i="2"/>
  <c r="S1861" i="2"/>
  <c r="R1861" i="2" a="1"/>
  <c r="R1861" i="2" s="1"/>
  <c r="Q1861" i="2" a="1"/>
  <c r="Q1861" i="2" s="1"/>
  <c r="P1861" i="2"/>
  <c r="O1861" i="2"/>
  <c r="M1861" i="2"/>
  <c r="K1861" i="2"/>
  <c r="J1861" i="2" a="1"/>
  <c r="J1861" i="2" s="1"/>
  <c r="I1861" i="2" a="1"/>
  <c r="I1861" i="2" s="1"/>
  <c r="V1860" i="2"/>
  <c r="U1860" i="2"/>
  <c r="T1860" i="2"/>
  <c r="S1860" i="2"/>
  <c r="R1860" i="2" a="1"/>
  <c r="R1860" i="2" s="1"/>
  <c r="Q1860" i="2" a="1"/>
  <c r="Q1860" i="2" s="1"/>
  <c r="P1860" i="2"/>
  <c r="O1860" i="2"/>
  <c r="M1860" i="2"/>
  <c r="K1860" i="2"/>
  <c r="J1860" i="2" a="1"/>
  <c r="J1860" i="2" s="1"/>
  <c r="I1860" i="2" a="1"/>
  <c r="I1860" i="2" s="1"/>
  <c r="V1859" i="2"/>
  <c r="U1859" i="2"/>
  <c r="T1859" i="2"/>
  <c r="S1859" i="2"/>
  <c r="R1859" i="2" a="1"/>
  <c r="R1859" i="2" s="1"/>
  <c r="Q1859" i="2" a="1"/>
  <c r="Q1859" i="2" s="1"/>
  <c r="P1859" i="2"/>
  <c r="O1859" i="2"/>
  <c r="M1859" i="2"/>
  <c r="K1859" i="2"/>
  <c r="J1859" i="2" a="1"/>
  <c r="J1859" i="2" s="1"/>
  <c r="I1859" i="2" a="1"/>
  <c r="I1859" i="2" s="1"/>
  <c r="V1858" i="2"/>
  <c r="U1858" i="2"/>
  <c r="T1858" i="2"/>
  <c r="S1858" i="2"/>
  <c r="R1858" i="2" a="1"/>
  <c r="R1858" i="2" s="1"/>
  <c r="Q1858" i="2" a="1"/>
  <c r="Q1858" i="2" s="1"/>
  <c r="P1858" i="2"/>
  <c r="O1858" i="2"/>
  <c r="M1858" i="2"/>
  <c r="K1858" i="2"/>
  <c r="J1858" i="2" a="1"/>
  <c r="J1858" i="2" s="1"/>
  <c r="I1858" i="2" a="1"/>
  <c r="I1858" i="2" s="1"/>
  <c r="V1857" i="2"/>
  <c r="U1857" i="2"/>
  <c r="T1857" i="2"/>
  <c r="S1857" i="2"/>
  <c r="R1857" i="2" a="1"/>
  <c r="R1857" i="2" s="1"/>
  <c r="Q1857" i="2" a="1"/>
  <c r="Q1857" i="2" s="1"/>
  <c r="P1857" i="2"/>
  <c r="O1857" i="2"/>
  <c r="M1857" i="2"/>
  <c r="K1857" i="2"/>
  <c r="J1857" i="2" a="1"/>
  <c r="J1857" i="2" s="1"/>
  <c r="I1857" i="2" a="1"/>
  <c r="I1857" i="2" s="1"/>
  <c r="V1856" i="2"/>
  <c r="U1856" i="2"/>
  <c r="T1856" i="2"/>
  <c r="S1856" i="2"/>
  <c r="R1856" i="2" a="1"/>
  <c r="R1856" i="2" s="1"/>
  <c r="Q1856" i="2" a="1"/>
  <c r="Q1856" i="2" s="1"/>
  <c r="P1856" i="2"/>
  <c r="O1856" i="2"/>
  <c r="M1856" i="2"/>
  <c r="K1856" i="2"/>
  <c r="J1856" i="2" a="1"/>
  <c r="J1856" i="2" s="1"/>
  <c r="I1856" i="2" a="1"/>
  <c r="I1856" i="2" s="1"/>
  <c r="V1855" i="2"/>
  <c r="U1855" i="2"/>
  <c r="T1855" i="2"/>
  <c r="S1855" i="2"/>
  <c r="R1855" i="2" a="1"/>
  <c r="R1855" i="2" s="1"/>
  <c r="Q1855" i="2" a="1"/>
  <c r="Q1855" i="2" s="1"/>
  <c r="P1855" i="2"/>
  <c r="O1855" i="2"/>
  <c r="M1855" i="2"/>
  <c r="K1855" i="2"/>
  <c r="J1855" i="2" a="1"/>
  <c r="J1855" i="2" s="1"/>
  <c r="I1855" i="2" a="1"/>
  <c r="I1855" i="2" s="1"/>
  <c r="V1854" i="2"/>
  <c r="U1854" i="2"/>
  <c r="T1854" i="2"/>
  <c r="S1854" i="2"/>
  <c r="R1854" i="2" a="1"/>
  <c r="R1854" i="2" s="1"/>
  <c r="Q1854" i="2" a="1"/>
  <c r="Q1854" i="2" s="1"/>
  <c r="P1854" i="2"/>
  <c r="O1854" i="2"/>
  <c r="M1854" i="2"/>
  <c r="K1854" i="2"/>
  <c r="J1854" i="2" a="1"/>
  <c r="J1854" i="2" s="1"/>
  <c r="I1854" i="2" a="1"/>
  <c r="I1854" i="2" s="1"/>
  <c r="V1853" i="2"/>
  <c r="U1853" i="2"/>
  <c r="T1853" i="2"/>
  <c r="S1853" i="2"/>
  <c r="R1853" i="2" a="1"/>
  <c r="R1853" i="2" s="1"/>
  <c r="Q1853" i="2" a="1"/>
  <c r="Q1853" i="2" s="1"/>
  <c r="P1853" i="2"/>
  <c r="O1853" i="2"/>
  <c r="M1853" i="2"/>
  <c r="K1853" i="2"/>
  <c r="J1853" i="2" a="1"/>
  <c r="J1853" i="2" s="1"/>
  <c r="I1853" i="2" a="1"/>
  <c r="I1853" i="2" s="1"/>
  <c r="V1852" i="2"/>
  <c r="U1852" i="2"/>
  <c r="T1852" i="2"/>
  <c r="S1852" i="2"/>
  <c r="R1852" i="2" a="1"/>
  <c r="R1852" i="2" s="1"/>
  <c r="Q1852" i="2" a="1"/>
  <c r="Q1852" i="2" s="1"/>
  <c r="P1852" i="2"/>
  <c r="O1852" i="2"/>
  <c r="M1852" i="2"/>
  <c r="K1852" i="2"/>
  <c r="J1852" i="2" a="1"/>
  <c r="J1852" i="2" s="1"/>
  <c r="I1852" i="2" a="1"/>
  <c r="I1852" i="2" s="1"/>
  <c r="V1851" i="2"/>
  <c r="U1851" i="2"/>
  <c r="T1851" i="2"/>
  <c r="S1851" i="2"/>
  <c r="R1851" i="2" a="1"/>
  <c r="R1851" i="2" s="1"/>
  <c r="Q1851" i="2" a="1"/>
  <c r="Q1851" i="2" s="1"/>
  <c r="P1851" i="2"/>
  <c r="O1851" i="2"/>
  <c r="M1851" i="2"/>
  <c r="K1851" i="2"/>
  <c r="J1851" i="2" a="1"/>
  <c r="J1851" i="2" s="1"/>
  <c r="I1851" i="2" a="1"/>
  <c r="I1851" i="2" s="1"/>
  <c r="V1850" i="2"/>
  <c r="U1850" i="2"/>
  <c r="T1850" i="2"/>
  <c r="S1850" i="2"/>
  <c r="R1850" i="2" a="1"/>
  <c r="R1850" i="2" s="1"/>
  <c r="Q1850" i="2" a="1"/>
  <c r="Q1850" i="2" s="1"/>
  <c r="P1850" i="2"/>
  <c r="O1850" i="2"/>
  <c r="M1850" i="2"/>
  <c r="K1850" i="2"/>
  <c r="J1850" i="2" a="1"/>
  <c r="J1850" i="2" s="1"/>
  <c r="I1850" i="2" a="1"/>
  <c r="I1850" i="2" s="1"/>
  <c r="V1849" i="2"/>
  <c r="U1849" i="2"/>
  <c r="T1849" i="2"/>
  <c r="S1849" i="2"/>
  <c r="R1849" i="2" a="1"/>
  <c r="R1849" i="2" s="1"/>
  <c r="Q1849" i="2" a="1"/>
  <c r="Q1849" i="2" s="1"/>
  <c r="P1849" i="2"/>
  <c r="O1849" i="2"/>
  <c r="M1849" i="2"/>
  <c r="K1849" i="2"/>
  <c r="J1849" i="2" a="1"/>
  <c r="J1849" i="2" s="1"/>
  <c r="I1849" i="2" a="1"/>
  <c r="I1849" i="2" s="1"/>
  <c r="V1848" i="2"/>
  <c r="U1848" i="2"/>
  <c r="T1848" i="2"/>
  <c r="S1848" i="2"/>
  <c r="R1848" i="2" a="1"/>
  <c r="R1848" i="2" s="1"/>
  <c r="Q1848" i="2" a="1"/>
  <c r="Q1848" i="2" s="1"/>
  <c r="P1848" i="2"/>
  <c r="O1848" i="2"/>
  <c r="M1848" i="2"/>
  <c r="K1848" i="2"/>
  <c r="J1848" i="2" a="1"/>
  <c r="J1848" i="2" s="1"/>
  <c r="I1848" i="2" a="1"/>
  <c r="I1848" i="2" s="1"/>
  <c r="V1847" i="2"/>
  <c r="U1847" i="2"/>
  <c r="T1847" i="2"/>
  <c r="S1847" i="2"/>
  <c r="R1847" i="2" a="1"/>
  <c r="R1847" i="2" s="1"/>
  <c r="Q1847" i="2" a="1"/>
  <c r="Q1847" i="2" s="1"/>
  <c r="P1847" i="2"/>
  <c r="O1847" i="2"/>
  <c r="M1847" i="2"/>
  <c r="K1847" i="2"/>
  <c r="J1847" i="2" a="1"/>
  <c r="J1847" i="2" s="1"/>
  <c r="I1847" i="2" a="1"/>
  <c r="I1847" i="2" s="1"/>
  <c r="V1846" i="2"/>
  <c r="U1846" i="2"/>
  <c r="T1846" i="2"/>
  <c r="S1846" i="2"/>
  <c r="R1846" i="2" a="1"/>
  <c r="R1846" i="2" s="1"/>
  <c r="Q1846" i="2" a="1"/>
  <c r="Q1846" i="2" s="1"/>
  <c r="P1846" i="2"/>
  <c r="O1846" i="2"/>
  <c r="M1846" i="2"/>
  <c r="K1846" i="2"/>
  <c r="J1846" i="2" a="1"/>
  <c r="J1846" i="2" s="1"/>
  <c r="I1846" i="2" a="1"/>
  <c r="I1846" i="2" s="1"/>
  <c r="V1845" i="2"/>
  <c r="U1845" i="2"/>
  <c r="T1845" i="2"/>
  <c r="S1845" i="2"/>
  <c r="R1845" i="2" a="1"/>
  <c r="R1845" i="2" s="1"/>
  <c r="Q1845" i="2" a="1"/>
  <c r="Q1845" i="2" s="1"/>
  <c r="P1845" i="2"/>
  <c r="O1845" i="2"/>
  <c r="M1845" i="2"/>
  <c r="K1845" i="2"/>
  <c r="J1845" i="2" a="1"/>
  <c r="J1845" i="2" s="1"/>
  <c r="I1845" i="2" a="1"/>
  <c r="I1845" i="2" s="1"/>
  <c r="V1844" i="2"/>
  <c r="U1844" i="2"/>
  <c r="T1844" i="2"/>
  <c r="S1844" i="2"/>
  <c r="R1844" i="2" a="1"/>
  <c r="R1844" i="2" s="1"/>
  <c r="Q1844" i="2" a="1"/>
  <c r="Q1844" i="2" s="1"/>
  <c r="P1844" i="2"/>
  <c r="O1844" i="2"/>
  <c r="M1844" i="2"/>
  <c r="K1844" i="2"/>
  <c r="J1844" i="2" a="1"/>
  <c r="J1844" i="2" s="1"/>
  <c r="I1844" i="2" a="1"/>
  <c r="I1844" i="2" s="1"/>
  <c r="V1843" i="2"/>
  <c r="U1843" i="2"/>
  <c r="T1843" i="2"/>
  <c r="S1843" i="2"/>
  <c r="R1843" i="2" a="1"/>
  <c r="R1843" i="2" s="1"/>
  <c r="Q1843" i="2" a="1"/>
  <c r="Q1843" i="2" s="1"/>
  <c r="P1843" i="2"/>
  <c r="O1843" i="2"/>
  <c r="M1843" i="2"/>
  <c r="K1843" i="2"/>
  <c r="J1843" i="2" a="1"/>
  <c r="J1843" i="2" s="1"/>
  <c r="I1843" i="2" a="1"/>
  <c r="I1843" i="2" s="1"/>
  <c r="V1842" i="2"/>
  <c r="U1842" i="2"/>
  <c r="T1842" i="2"/>
  <c r="S1842" i="2"/>
  <c r="R1842" i="2" a="1"/>
  <c r="R1842" i="2" s="1"/>
  <c r="Q1842" i="2" a="1"/>
  <c r="Q1842" i="2" s="1"/>
  <c r="P1842" i="2"/>
  <c r="O1842" i="2"/>
  <c r="M1842" i="2"/>
  <c r="K1842" i="2"/>
  <c r="J1842" i="2" a="1"/>
  <c r="J1842" i="2" s="1"/>
  <c r="I1842" i="2" a="1"/>
  <c r="I1842" i="2" s="1"/>
  <c r="V1841" i="2"/>
  <c r="U1841" i="2"/>
  <c r="T1841" i="2"/>
  <c r="S1841" i="2"/>
  <c r="R1841" i="2" a="1"/>
  <c r="R1841" i="2" s="1"/>
  <c r="Q1841" i="2" a="1"/>
  <c r="Q1841" i="2" s="1"/>
  <c r="P1841" i="2"/>
  <c r="O1841" i="2"/>
  <c r="M1841" i="2"/>
  <c r="K1841" i="2"/>
  <c r="J1841" i="2" a="1"/>
  <c r="J1841" i="2" s="1"/>
  <c r="I1841" i="2" a="1"/>
  <c r="I1841" i="2" s="1"/>
  <c r="V1840" i="2"/>
  <c r="U1840" i="2"/>
  <c r="T1840" i="2"/>
  <c r="S1840" i="2"/>
  <c r="R1840" i="2" a="1"/>
  <c r="R1840" i="2" s="1"/>
  <c r="Q1840" i="2" a="1"/>
  <c r="Q1840" i="2" s="1"/>
  <c r="P1840" i="2"/>
  <c r="O1840" i="2"/>
  <c r="M1840" i="2"/>
  <c r="K1840" i="2"/>
  <c r="J1840" i="2" a="1"/>
  <c r="J1840" i="2" s="1"/>
  <c r="I1840" i="2" a="1"/>
  <c r="I1840" i="2" s="1"/>
  <c r="V1839" i="2"/>
  <c r="U1839" i="2"/>
  <c r="T1839" i="2"/>
  <c r="S1839" i="2"/>
  <c r="R1839" i="2" a="1"/>
  <c r="R1839" i="2" s="1"/>
  <c r="Q1839" i="2" a="1"/>
  <c r="Q1839" i="2" s="1"/>
  <c r="P1839" i="2"/>
  <c r="O1839" i="2"/>
  <c r="M1839" i="2"/>
  <c r="K1839" i="2"/>
  <c r="J1839" i="2" a="1"/>
  <c r="J1839" i="2" s="1"/>
  <c r="I1839" i="2" a="1"/>
  <c r="I1839" i="2" s="1"/>
  <c r="V1838" i="2"/>
  <c r="U1838" i="2"/>
  <c r="T1838" i="2"/>
  <c r="S1838" i="2"/>
  <c r="R1838" i="2" a="1"/>
  <c r="R1838" i="2" s="1"/>
  <c r="Q1838" i="2" a="1"/>
  <c r="Q1838" i="2" s="1"/>
  <c r="P1838" i="2"/>
  <c r="O1838" i="2"/>
  <c r="M1838" i="2"/>
  <c r="K1838" i="2"/>
  <c r="J1838" i="2" a="1"/>
  <c r="J1838" i="2" s="1"/>
  <c r="I1838" i="2" a="1"/>
  <c r="I1838" i="2" s="1"/>
  <c r="V1837" i="2"/>
  <c r="U1837" i="2"/>
  <c r="T1837" i="2"/>
  <c r="S1837" i="2"/>
  <c r="R1837" i="2" a="1"/>
  <c r="R1837" i="2" s="1"/>
  <c r="Q1837" i="2" a="1"/>
  <c r="Q1837" i="2" s="1"/>
  <c r="P1837" i="2"/>
  <c r="O1837" i="2"/>
  <c r="M1837" i="2"/>
  <c r="K1837" i="2"/>
  <c r="J1837" i="2" a="1"/>
  <c r="J1837" i="2" s="1"/>
  <c r="I1837" i="2" a="1"/>
  <c r="I1837" i="2" s="1"/>
  <c r="V1836" i="2"/>
  <c r="U1836" i="2"/>
  <c r="T1836" i="2"/>
  <c r="S1836" i="2"/>
  <c r="R1836" i="2" a="1"/>
  <c r="R1836" i="2" s="1"/>
  <c r="Q1836" i="2" a="1"/>
  <c r="Q1836" i="2" s="1"/>
  <c r="P1836" i="2"/>
  <c r="O1836" i="2"/>
  <c r="M1836" i="2"/>
  <c r="K1836" i="2"/>
  <c r="J1836" i="2" a="1"/>
  <c r="J1836" i="2" s="1"/>
  <c r="I1836" i="2" a="1"/>
  <c r="I1836" i="2" s="1"/>
  <c r="V1835" i="2"/>
  <c r="U1835" i="2"/>
  <c r="T1835" i="2"/>
  <c r="S1835" i="2"/>
  <c r="R1835" i="2" a="1"/>
  <c r="R1835" i="2" s="1"/>
  <c r="Q1835" i="2" a="1"/>
  <c r="Q1835" i="2" s="1"/>
  <c r="P1835" i="2"/>
  <c r="O1835" i="2"/>
  <c r="M1835" i="2"/>
  <c r="K1835" i="2"/>
  <c r="J1835" i="2" a="1"/>
  <c r="J1835" i="2" s="1"/>
  <c r="I1835" i="2"/>
  <c r="I1835" i="2" a="1"/>
  <c r="V1834" i="2"/>
  <c r="U1834" i="2"/>
  <c r="T1834" i="2"/>
  <c r="S1834" i="2"/>
  <c r="R1834" i="2" a="1"/>
  <c r="R1834" i="2" s="1"/>
  <c r="Q1834" i="2" a="1"/>
  <c r="Q1834" i="2" s="1"/>
  <c r="P1834" i="2"/>
  <c r="O1834" i="2"/>
  <c r="M1834" i="2"/>
  <c r="K1834" i="2"/>
  <c r="J1834" i="2" a="1"/>
  <c r="J1834" i="2" s="1"/>
  <c r="I1834" i="2" a="1"/>
  <c r="I1834" i="2" s="1"/>
  <c r="V1833" i="2"/>
  <c r="U1833" i="2"/>
  <c r="T1833" i="2"/>
  <c r="S1833" i="2"/>
  <c r="R1833" i="2" a="1"/>
  <c r="R1833" i="2" s="1"/>
  <c r="Q1833" i="2" a="1"/>
  <c r="Q1833" i="2" s="1"/>
  <c r="P1833" i="2"/>
  <c r="O1833" i="2"/>
  <c r="M1833" i="2"/>
  <c r="K1833" i="2"/>
  <c r="J1833" i="2" a="1"/>
  <c r="J1833" i="2" s="1"/>
  <c r="I1833" i="2" a="1"/>
  <c r="I1833" i="2" s="1"/>
  <c r="V1832" i="2"/>
  <c r="U1832" i="2"/>
  <c r="T1832" i="2"/>
  <c r="S1832" i="2"/>
  <c r="R1832" i="2" a="1"/>
  <c r="R1832" i="2" s="1"/>
  <c r="Q1832" i="2" a="1"/>
  <c r="Q1832" i="2" s="1"/>
  <c r="P1832" i="2"/>
  <c r="O1832" i="2"/>
  <c r="M1832" i="2"/>
  <c r="K1832" i="2"/>
  <c r="J1832" i="2" a="1"/>
  <c r="J1832" i="2" s="1"/>
  <c r="I1832" i="2" a="1"/>
  <c r="I1832" i="2" s="1"/>
  <c r="V1831" i="2"/>
  <c r="U1831" i="2"/>
  <c r="T1831" i="2"/>
  <c r="S1831" i="2"/>
  <c r="R1831" i="2" a="1"/>
  <c r="R1831" i="2" s="1"/>
  <c r="Q1831" i="2" a="1"/>
  <c r="Q1831" i="2" s="1"/>
  <c r="P1831" i="2"/>
  <c r="O1831" i="2"/>
  <c r="M1831" i="2"/>
  <c r="K1831" i="2"/>
  <c r="J1831" i="2" a="1"/>
  <c r="J1831" i="2" s="1"/>
  <c r="I1831" i="2" a="1"/>
  <c r="I1831" i="2" s="1"/>
  <c r="V1830" i="2"/>
  <c r="U1830" i="2"/>
  <c r="T1830" i="2"/>
  <c r="S1830" i="2"/>
  <c r="R1830" i="2" a="1"/>
  <c r="R1830" i="2" s="1"/>
  <c r="Q1830" i="2" a="1"/>
  <c r="Q1830" i="2" s="1"/>
  <c r="P1830" i="2"/>
  <c r="O1830" i="2"/>
  <c r="M1830" i="2"/>
  <c r="K1830" i="2"/>
  <c r="J1830" i="2" a="1"/>
  <c r="J1830" i="2" s="1"/>
  <c r="I1830" i="2" a="1"/>
  <c r="I1830" i="2" s="1"/>
  <c r="V1829" i="2"/>
  <c r="U1829" i="2"/>
  <c r="T1829" i="2"/>
  <c r="S1829" i="2"/>
  <c r="R1829" i="2" a="1"/>
  <c r="R1829" i="2" s="1"/>
  <c r="Q1829" i="2" a="1"/>
  <c r="Q1829" i="2" s="1"/>
  <c r="P1829" i="2"/>
  <c r="O1829" i="2"/>
  <c r="M1829" i="2"/>
  <c r="K1829" i="2"/>
  <c r="J1829" i="2" a="1"/>
  <c r="J1829" i="2" s="1"/>
  <c r="I1829" i="2" a="1"/>
  <c r="I1829" i="2" s="1"/>
  <c r="V1828" i="2"/>
  <c r="U1828" i="2"/>
  <c r="T1828" i="2"/>
  <c r="S1828" i="2"/>
  <c r="R1828" i="2" a="1"/>
  <c r="R1828" i="2" s="1"/>
  <c r="Q1828" i="2" a="1"/>
  <c r="Q1828" i="2" s="1"/>
  <c r="P1828" i="2"/>
  <c r="O1828" i="2"/>
  <c r="M1828" i="2"/>
  <c r="K1828" i="2"/>
  <c r="J1828" i="2" a="1"/>
  <c r="J1828" i="2" s="1"/>
  <c r="I1828" i="2" a="1"/>
  <c r="I1828" i="2" s="1"/>
  <c r="V1827" i="2"/>
  <c r="U1827" i="2"/>
  <c r="T1827" i="2"/>
  <c r="S1827" i="2"/>
  <c r="R1827" i="2" a="1"/>
  <c r="R1827" i="2" s="1"/>
  <c r="Q1827" i="2" a="1"/>
  <c r="Q1827" i="2" s="1"/>
  <c r="P1827" i="2"/>
  <c r="O1827" i="2"/>
  <c r="M1827" i="2"/>
  <c r="K1827" i="2"/>
  <c r="J1827" i="2" a="1"/>
  <c r="J1827" i="2" s="1"/>
  <c r="I1827" i="2" a="1"/>
  <c r="I1827" i="2" s="1"/>
  <c r="V1826" i="2"/>
  <c r="U1826" i="2"/>
  <c r="T1826" i="2"/>
  <c r="S1826" i="2"/>
  <c r="R1826" i="2" a="1"/>
  <c r="R1826" i="2" s="1"/>
  <c r="Q1826" i="2" a="1"/>
  <c r="Q1826" i="2" s="1"/>
  <c r="P1826" i="2"/>
  <c r="O1826" i="2"/>
  <c r="M1826" i="2"/>
  <c r="K1826" i="2"/>
  <c r="J1826" i="2" a="1"/>
  <c r="J1826" i="2" s="1"/>
  <c r="I1826" i="2" a="1"/>
  <c r="I1826" i="2" s="1"/>
  <c r="V1825" i="2"/>
  <c r="U1825" i="2"/>
  <c r="T1825" i="2"/>
  <c r="S1825" i="2"/>
  <c r="R1825" i="2" a="1"/>
  <c r="R1825" i="2" s="1"/>
  <c r="Q1825" i="2" a="1"/>
  <c r="Q1825" i="2" s="1"/>
  <c r="P1825" i="2"/>
  <c r="O1825" i="2"/>
  <c r="M1825" i="2"/>
  <c r="K1825" i="2"/>
  <c r="J1825" i="2" a="1"/>
  <c r="J1825" i="2" s="1"/>
  <c r="I1825" i="2" a="1"/>
  <c r="I1825" i="2" s="1"/>
  <c r="V1824" i="2"/>
  <c r="U1824" i="2"/>
  <c r="T1824" i="2"/>
  <c r="S1824" i="2"/>
  <c r="R1824" i="2" a="1"/>
  <c r="R1824" i="2" s="1"/>
  <c r="Q1824" i="2" a="1"/>
  <c r="Q1824" i="2" s="1"/>
  <c r="P1824" i="2"/>
  <c r="O1824" i="2"/>
  <c r="M1824" i="2"/>
  <c r="K1824" i="2"/>
  <c r="J1824" i="2" a="1"/>
  <c r="J1824" i="2" s="1"/>
  <c r="I1824" i="2" a="1"/>
  <c r="I1824" i="2" s="1"/>
  <c r="V1823" i="2"/>
  <c r="U1823" i="2"/>
  <c r="T1823" i="2"/>
  <c r="S1823" i="2"/>
  <c r="R1823" i="2" a="1"/>
  <c r="R1823" i="2" s="1"/>
  <c r="Q1823" i="2" a="1"/>
  <c r="Q1823" i="2" s="1"/>
  <c r="P1823" i="2"/>
  <c r="O1823" i="2"/>
  <c r="M1823" i="2"/>
  <c r="K1823" i="2"/>
  <c r="J1823" i="2" a="1"/>
  <c r="J1823" i="2" s="1"/>
  <c r="I1823" i="2" a="1"/>
  <c r="I1823" i="2" s="1"/>
  <c r="V1822" i="2"/>
  <c r="U1822" i="2"/>
  <c r="T1822" i="2"/>
  <c r="S1822" i="2"/>
  <c r="R1822" i="2" a="1"/>
  <c r="R1822" i="2" s="1"/>
  <c r="Q1822" i="2" a="1"/>
  <c r="Q1822" i="2" s="1"/>
  <c r="P1822" i="2"/>
  <c r="O1822" i="2"/>
  <c r="M1822" i="2"/>
  <c r="K1822" i="2"/>
  <c r="J1822" i="2" a="1"/>
  <c r="J1822" i="2" s="1"/>
  <c r="I1822" i="2" a="1"/>
  <c r="I1822" i="2" s="1"/>
  <c r="V1821" i="2"/>
  <c r="U1821" i="2"/>
  <c r="T1821" i="2"/>
  <c r="S1821" i="2"/>
  <c r="R1821" i="2" a="1"/>
  <c r="R1821" i="2" s="1"/>
  <c r="Q1821" i="2" a="1"/>
  <c r="Q1821" i="2" s="1"/>
  <c r="P1821" i="2"/>
  <c r="O1821" i="2"/>
  <c r="M1821" i="2"/>
  <c r="K1821" i="2"/>
  <c r="J1821" i="2" a="1"/>
  <c r="J1821" i="2" s="1"/>
  <c r="I1821" i="2" a="1"/>
  <c r="I1821" i="2" s="1"/>
  <c r="V1820" i="2"/>
  <c r="U1820" i="2"/>
  <c r="T1820" i="2"/>
  <c r="S1820" i="2"/>
  <c r="R1820" i="2" a="1"/>
  <c r="R1820" i="2" s="1"/>
  <c r="Q1820" i="2" a="1"/>
  <c r="Q1820" i="2" s="1"/>
  <c r="P1820" i="2"/>
  <c r="O1820" i="2"/>
  <c r="M1820" i="2"/>
  <c r="K1820" i="2"/>
  <c r="J1820" i="2" a="1"/>
  <c r="J1820" i="2" s="1"/>
  <c r="I1820" i="2" a="1"/>
  <c r="I1820" i="2" s="1"/>
  <c r="V1819" i="2"/>
  <c r="U1819" i="2"/>
  <c r="T1819" i="2"/>
  <c r="S1819" i="2"/>
  <c r="R1819" i="2" a="1"/>
  <c r="R1819" i="2" s="1"/>
  <c r="Q1819" i="2" a="1"/>
  <c r="Q1819" i="2" s="1"/>
  <c r="P1819" i="2"/>
  <c r="O1819" i="2"/>
  <c r="M1819" i="2"/>
  <c r="K1819" i="2"/>
  <c r="J1819" i="2" a="1"/>
  <c r="J1819" i="2" s="1"/>
  <c r="I1819" i="2" a="1"/>
  <c r="I1819" i="2" s="1"/>
  <c r="V1818" i="2"/>
  <c r="U1818" i="2"/>
  <c r="T1818" i="2"/>
  <c r="S1818" i="2"/>
  <c r="R1818" i="2" a="1"/>
  <c r="R1818" i="2" s="1"/>
  <c r="Q1818" i="2" a="1"/>
  <c r="Q1818" i="2" s="1"/>
  <c r="P1818" i="2"/>
  <c r="O1818" i="2"/>
  <c r="M1818" i="2"/>
  <c r="K1818" i="2"/>
  <c r="J1818" i="2" a="1"/>
  <c r="J1818" i="2" s="1"/>
  <c r="I1818" i="2" a="1"/>
  <c r="I1818" i="2" s="1"/>
  <c r="V1817" i="2"/>
  <c r="U1817" i="2"/>
  <c r="T1817" i="2"/>
  <c r="S1817" i="2"/>
  <c r="R1817" i="2" a="1"/>
  <c r="R1817" i="2" s="1"/>
  <c r="Q1817" i="2" a="1"/>
  <c r="Q1817" i="2" s="1"/>
  <c r="P1817" i="2"/>
  <c r="O1817" i="2"/>
  <c r="M1817" i="2"/>
  <c r="K1817" i="2"/>
  <c r="J1817" i="2" a="1"/>
  <c r="J1817" i="2" s="1"/>
  <c r="I1817" i="2" a="1"/>
  <c r="I1817" i="2" s="1"/>
  <c r="V1816" i="2"/>
  <c r="U1816" i="2"/>
  <c r="T1816" i="2"/>
  <c r="S1816" i="2"/>
  <c r="R1816" i="2" a="1"/>
  <c r="R1816" i="2" s="1"/>
  <c r="Q1816" i="2" a="1"/>
  <c r="Q1816" i="2" s="1"/>
  <c r="P1816" i="2"/>
  <c r="O1816" i="2"/>
  <c r="M1816" i="2"/>
  <c r="K1816" i="2"/>
  <c r="J1816" i="2" a="1"/>
  <c r="J1816" i="2" s="1"/>
  <c r="I1816" i="2" a="1"/>
  <c r="I1816" i="2" s="1"/>
  <c r="V1815" i="2"/>
  <c r="U1815" i="2"/>
  <c r="T1815" i="2"/>
  <c r="S1815" i="2"/>
  <c r="R1815" i="2" a="1"/>
  <c r="R1815" i="2" s="1"/>
  <c r="Q1815" i="2" a="1"/>
  <c r="Q1815" i="2" s="1"/>
  <c r="P1815" i="2"/>
  <c r="O1815" i="2"/>
  <c r="M1815" i="2"/>
  <c r="K1815" i="2"/>
  <c r="J1815" i="2" a="1"/>
  <c r="J1815" i="2" s="1"/>
  <c r="I1815" i="2" a="1"/>
  <c r="I1815" i="2" s="1"/>
  <c r="V1814" i="2"/>
  <c r="U1814" i="2"/>
  <c r="T1814" i="2"/>
  <c r="S1814" i="2"/>
  <c r="R1814" i="2" a="1"/>
  <c r="R1814" i="2" s="1"/>
  <c r="Q1814" i="2" a="1"/>
  <c r="Q1814" i="2" s="1"/>
  <c r="P1814" i="2"/>
  <c r="O1814" i="2"/>
  <c r="M1814" i="2"/>
  <c r="K1814" i="2"/>
  <c r="J1814" i="2" a="1"/>
  <c r="J1814" i="2" s="1"/>
  <c r="I1814" i="2" a="1"/>
  <c r="I1814" i="2" s="1"/>
  <c r="V1813" i="2"/>
  <c r="U1813" i="2"/>
  <c r="T1813" i="2"/>
  <c r="S1813" i="2"/>
  <c r="R1813" i="2" a="1"/>
  <c r="R1813" i="2" s="1"/>
  <c r="Q1813" i="2" a="1"/>
  <c r="Q1813" i="2" s="1"/>
  <c r="P1813" i="2"/>
  <c r="O1813" i="2"/>
  <c r="M1813" i="2"/>
  <c r="K1813" i="2"/>
  <c r="J1813" i="2" a="1"/>
  <c r="J1813" i="2" s="1"/>
  <c r="I1813" i="2" a="1"/>
  <c r="I1813" i="2" s="1"/>
  <c r="V1812" i="2"/>
  <c r="U1812" i="2"/>
  <c r="T1812" i="2"/>
  <c r="S1812" i="2"/>
  <c r="R1812" i="2" a="1"/>
  <c r="R1812" i="2" s="1"/>
  <c r="Q1812" i="2" a="1"/>
  <c r="Q1812" i="2" s="1"/>
  <c r="P1812" i="2"/>
  <c r="O1812" i="2"/>
  <c r="M1812" i="2"/>
  <c r="K1812" i="2"/>
  <c r="J1812" i="2" a="1"/>
  <c r="J1812" i="2" s="1"/>
  <c r="I1812" i="2" a="1"/>
  <c r="I1812" i="2" s="1"/>
  <c r="V1811" i="2"/>
  <c r="U1811" i="2"/>
  <c r="T1811" i="2"/>
  <c r="S1811" i="2"/>
  <c r="R1811" i="2" a="1"/>
  <c r="R1811" i="2" s="1"/>
  <c r="Q1811" i="2" a="1"/>
  <c r="Q1811" i="2" s="1"/>
  <c r="P1811" i="2"/>
  <c r="O1811" i="2"/>
  <c r="M1811" i="2"/>
  <c r="K1811" i="2"/>
  <c r="J1811" i="2" a="1"/>
  <c r="J1811" i="2" s="1"/>
  <c r="I1811" i="2" a="1"/>
  <c r="I1811" i="2" s="1"/>
  <c r="V1810" i="2"/>
  <c r="U1810" i="2"/>
  <c r="T1810" i="2"/>
  <c r="S1810" i="2"/>
  <c r="R1810" i="2" a="1"/>
  <c r="R1810" i="2" s="1"/>
  <c r="Q1810" i="2" a="1"/>
  <c r="Q1810" i="2" s="1"/>
  <c r="P1810" i="2"/>
  <c r="O1810" i="2"/>
  <c r="M1810" i="2"/>
  <c r="K1810" i="2"/>
  <c r="J1810" i="2" a="1"/>
  <c r="J1810" i="2" s="1"/>
  <c r="I1810" i="2" a="1"/>
  <c r="I1810" i="2" s="1"/>
  <c r="V1809" i="2"/>
  <c r="U1809" i="2"/>
  <c r="T1809" i="2"/>
  <c r="S1809" i="2"/>
  <c r="R1809" i="2" a="1"/>
  <c r="R1809" i="2" s="1"/>
  <c r="Q1809" i="2" a="1"/>
  <c r="Q1809" i="2" s="1"/>
  <c r="P1809" i="2"/>
  <c r="O1809" i="2"/>
  <c r="M1809" i="2"/>
  <c r="K1809" i="2"/>
  <c r="J1809" i="2" a="1"/>
  <c r="J1809" i="2" s="1"/>
  <c r="I1809" i="2" a="1"/>
  <c r="I1809" i="2" s="1"/>
  <c r="V1808" i="2"/>
  <c r="U1808" i="2"/>
  <c r="T1808" i="2"/>
  <c r="S1808" i="2"/>
  <c r="R1808" i="2" a="1"/>
  <c r="R1808" i="2" s="1"/>
  <c r="Q1808" i="2" a="1"/>
  <c r="Q1808" i="2" s="1"/>
  <c r="P1808" i="2"/>
  <c r="O1808" i="2"/>
  <c r="M1808" i="2"/>
  <c r="K1808" i="2"/>
  <c r="J1808" i="2" a="1"/>
  <c r="J1808" i="2" s="1"/>
  <c r="I1808" i="2" a="1"/>
  <c r="I1808" i="2" s="1"/>
  <c r="V1807" i="2"/>
  <c r="U1807" i="2"/>
  <c r="T1807" i="2"/>
  <c r="S1807" i="2"/>
  <c r="R1807" i="2" a="1"/>
  <c r="R1807" i="2" s="1"/>
  <c r="Q1807" i="2" a="1"/>
  <c r="Q1807" i="2" s="1"/>
  <c r="P1807" i="2"/>
  <c r="O1807" i="2"/>
  <c r="M1807" i="2"/>
  <c r="K1807" i="2"/>
  <c r="J1807" i="2" a="1"/>
  <c r="J1807" i="2" s="1"/>
  <c r="I1807" i="2"/>
  <c r="I1807" i="2" a="1"/>
  <c r="V1806" i="2"/>
  <c r="U1806" i="2"/>
  <c r="T1806" i="2"/>
  <c r="S1806" i="2"/>
  <c r="R1806" i="2" a="1"/>
  <c r="R1806" i="2" s="1"/>
  <c r="Q1806" i="2" a="1"/>
  <c r="Q1806" i="2" s="1"/>
  <c r="P1806" i="2"/>
  <c r="O1806" i="2"/>
  <c r="M1806" i="2"/>
  <c r="K1806" i="2"/>
  <c r="J1806" i="2" a="1"/>
  <c r="J1806" i="2" s="1"/>
  <c r="I1806" i="2" a="1"/>
  <c r="I1806" i="2" s="1"/>
  <c r="V1805" i="2"/>
  <c r="U1805" i="2"/>
  <c r="T1805" i="2"/>
  <c r="S1805" i="2"/>
  <c r="R1805" i="2" a="1"/>
  <c r="R1805" i="2" s="1"/>
  <c r="Q1805" i="2" a="1"/>
  <c r="Q1805" i="2" s="1"/>
  <c r="P1805" i="2"/>
  <c r="O1805" i="2"/>
  <c r="M1805" i="2"/>
  <c r="K1805" i="2"/>
  <c r="J1805" i="2" a="1"/>
  <c r="J1805" i="2" s="1"/>
  <c r="I1805" i="2" a="1"/>
  <c r="I1805" i="2" s="1"/>
  <c r="V1804" i="2"/>
  <c r="U1804" i="2"/>
  <c r="T1804" i="2"/>
  <c r="S1804" i="2"/>
  <c r="R1804" i="2" a="1"/>
  <c r="R1804" i="2" s="1"/>
  <c r="Q1804" i="2" a="1"/>
  <c r="Q1804" i="2" s="1"/>
  <c r="P1804" i="2"/>
  <c r="O1804" i="2"/>
  <c r="M1804" i="2"/>
  <c r="K1804" i="2"/>
  <c r="J1804" i="2" a="1"/>
  <c r="J1804" i="2" s="1"/>
  <c r="I1804" i="2" a="1"/>
  <c r="I1804" i="2" s="1"/>
  <c r="V1803" i="2"/>
  <c r="U1803" i="2"/>
  <c r="T1803" i="2"/>
  <c r="S1803" i="2"/>
  <c r="R1803" i="2" a="1"/>
  <c r="R1803" i="2" s="1"/>
  <c r="Q1803" i="2" a="1"/>
  <c r="Q1803" i="2" s="1"/>
  <c r="P1803" i="2"/>
  <c r="O1803" i="2"/>
  <c r="M1803" i="2"/>
  <c r="K1803" i="2"/>
  <c r="J1803" i="2" a="1"/>
  <c r="J1803" i="2" s="1"/>
  <c r="I1803" i="2" a="1"/>
  <c r="I1803" i="2" s="1"/>
  <c r="V1802" i="2"/>
  <c r="U1802" i="2"/>
  <c r="T1802" i="2"/>
  <c r="S1802" i="2"/>
  <c r="R1802" i="2" a="1"/>
  <c r="R1802" i="2" s="1"/>
  <c r="Q1802" i="2" a="1"/>
  <c r="Q1802" i="2" s="1"/>
  <c r="P1802" i="2"/>
  <c r="O1802" i="2"/>
  <c r="M1802" i="2"/>
  <c r="K1802" i="2"/>
  <c r="J1802" i="2" a="1"/>
  <c r="J1802" i="2" s="1"/>
  <c r="I1802" i="2" a="1"/>
  <c r="I1802" i="2" s="1"/>
  <c r="V1801" i="2"/>
  <c r="U1801" i="2"/>
  <c r="T1801" i="2"/>
  <c r="S1801" i="2"/>
  <c r="R1801" i="2" a="1"/>
  <c r="R1801" i="2" s="1"/>
  <c r="Q1801" i="2" a="1"/>
  <c r="Q1801" i="2" s="1"/>
  <c r="P1801" i="2"/>
  <c r="O1801" i="2"/>
  <c r="M1801" i="2"/>
  <c r="K1801" i="2"/>
  <c r="J1801" i="2" a="1"/>
  <c r="J1801" i="2" s="1"/>
  <c r="I1801" i="2" a="1"/>
  <c r="I1801" i="2" s="1"/>
  <c r="V1800" i="2"/>
  <c r="U1800" i="2"/>
  <c r="T1800" i="2"/>
  <c r="S1800" i="2"/>
  <c r="R1800" i="2" a="1"/>
  <c r="R1800" i="2" s="1"/>
  <c r="Q1800" i="2" a="1"/>
  <c r="Q1800" i="2" s="1"/>
  <c r="P1800" i="2"/>
  <c r="O1800" i="2"/>
  <c r="M1800" i="2"/>
  <c r="K1800" i="2"/>
  <c r="J1800" i="2" a="1"/>
  <c r="J1800" i="2" s="1"/>
  <c r="I1800" i="2" a="1"/>
  <c r="I1800" i="2" s="1"/>
  <c r="V1799" i="2"/>
  <c r="U1799" i="2"/>
  <c r="T1799" i="2"/>
  <c r="S1799" i="2"/>
  <c r="R1799" i="2" a="1"/>
  <c r="R1799" i="2" s="1"/>
  <c r="Q1799" i="2" a="1"/>
  <c r="Q1799" i="2" s="1"/>
  <c r="P1799" i="2"/>
  <c r="O1799" i="2"/>
  <c r="M1799" i="2"/>
  <c r="K1799" i="2"/>
  <c r="J1799" i="2" a="1"/>
  <c r="J1799" i="2" s="1"/>
  <c r="I1799" i="2" a="1"/>
  <c r="I1799" i="2" s="1"/>
  <c r="V1798" i="2"/>
  <c r="U1798" i="2"/>
  <c r="T1798" i="2"/>
  <c r="S1798" i="2"/>
  <c r="R1798" i="2" a="1"/>
  <c r="R1798" i="2" s="1"/>
  <c r="Q1798" i="2" a="1"/>
  <c r="Q1798" i="2" s="1"/>
  <c r="P1798" i="2"/>
  <c r="O1798" i="2"/>
  <c r="M1798" i="2"/>
  <c r="K1798" i="2"/>
  <c r="J1798" i="2" a="1"/>
  <c r="J1798" i="2" s="1"/>
  <c r="I1798" i="2" a="1"/>
  <c r="I1798" i="2" s="1"/>
  <c r="V1797" i="2"/>
  <c r="U1797" i="2"/>
  <c r="T1797" i="2"/>
  <c r="S1797" i="2"/>
  <c r="R1797" i="2" a="1"/>
  <c r="R1797" i="2" s="1"/>
  <c r="Q1797" i="2" a="1"/>
  <c r="Q1797" i="2" s="1"/>
  <c r="P1797" i="2"/>
  <c r="O1797" i="2"/>
  <c r="M1797" i="2"/>
  <c r="K1797" i="2"/>
  <c r="J1797" i="2" a="1"/>
  <c r="J1797" i="2" s="1"/>
  <c r="I1797" i="2" a="1"/>
  <c r="I1797" i="2" s="1"/>
  <c r="V1796" i="2"/>
  <c r="U1796" i="2"/>
  <c r="T1796" i="2"/>
  <c r="S1796" i="2"/>
  <c r="R1796" i="2" a="1"/>
  <c r="R1796" i="2" s="1"/>
  <c r="Q1796" i="2" a="1"/>
  <c r="Q1796" i="2" s="1"/>
  <c r="P1796" i="2"/>
  <c r="O1796" i="2"/>
  <c r="M1796" i="2"/>
  <c r="K1796" i="2"/>
  <c r="J1796" i="2" a="1"/>
  <c r="J1796" i="2" s="1"/>
  <c r="I1796" i="2" a="1"/>
  <c r="I1796" i="2" s="1"/>
  <c r="V1795" i="2"/>
  <c r="U1795" i="2"/>
  <c r="T1795" i="2"/>
  <c r="S1795" i="2"/>
  <c r="R1795" i="2" a="1"/>
  <c r="R1795" i="2" s="1"/>
  <c r="Q1795" i="2" a="1"/>
  <c r="Q1795" i="2" s="1"/>
  <c r="P1795" i="2"/>
  <c r="O1795" i="2"/>
  <c r="M1795" i="2"/>
  <c r="K1795" i="2"/>
  <c r="J1795" i="2" a="1"/>
  <c r="J1795" i="2" s="1"/>
  <c r="I1795" i="2" a="1"/>
  <c r="I1795" i="2" s="1"/>
  <c r="V1794" i="2"/>
  <c r="U1794" i="2"/>
  <c r="T1794" i="2"/>
  <c r="S1794" i="2"/>
  <c r="R1794" i="2" a="1"/>
  <c r="R1794" i="2" s="1"/>
  <c r="Q1794" i="2" a="1"/>
  <c r="Q1794" i="2" s="1"/>
  <c r="P1794" i="2"/>
  <c r="O1794" i="2"/>
  <c r="M1794" i="2"/>
  <c r="K1794" i="2"/>
  <c r="J1794" i="2" a="1"/>
  <c r="J1794" i="2" s="1"/>
  <c r="I1794" i="2" a="1"/>
  <c r="I1794" i="2" s="1"/>
  <c r="V1793" i="2"/>
  <c r="U1793" i="2"/>
  <c r="T1793" i="2"/>
  <c r="S1793" i="2"/>
  <c r="R1793" i="2" a="1"/>
  <c r="R1793" i="2" s="1"/>
  <c r="Q1793" i="2" a="1"/>
  <c r="Q1793" i="2" s="1"/>
  <c r="P1793" i="2"/>
  <c r="O1793" i="2"/>
  <c r="M1793" i="2"/>
  <c r="K1793" i="2"/>
  <c r="J1793" i="2" a="1"/>
  <c r="J1793" i="2" s="1"/>
  <c r="I1793" i="2" a="1"/>
  <c r="I1793" i="2" s="1"/>
  <c r="V1792" i="2"/>
  <c r="U1792" i="2"/>
  <c r="T1792" i="2"/>
  <c r="S1792" i="2"/>
  <c r="R1792" i="2" a="1"/>
  <c r="R1792" i="2" s="1"/>
  <c r="Q1792" i="2" a="1"/>
  <c r="Q1792" i="2" s="1"/>
  <c r="P1792" i="2"/>
  <c r="O1792" i="2"/>
  <c r="M1792" i="2"/>
  <c r="K1792" i="2"/>
  <c r="J1792" i="2" a="1"/>
  <c r="J1792" i="2" s="1"/>
  <c r="I1792" i="2" a="1"/>
  <c r="I1792" i="2" s="1"/>
  <c r="V1791" i="2"/>
  <c r="U1791" i="2"/>
  <c r="T1791" i="2"/>
  <c r="S1791" i="2"/>
  <c r="R1791" i="2" a="1"/>
  <c r="R1791" i="2" s="1"/>
  <c r="Q1791" i="2" a="1"/>
  <c r="Q1791" i="2" s="1"/>
  <c r="P1791" i="2"/>
  <c r="O1791" i="2"/>
  <c r="M1791" i="2"/>
  <c r="K1791" i="2"/>
  <c r="J1791" i="2" a="1"/>
  <c r="J1791" i="2" s="1"/>
  <c r="I1791" i="2" a="1"/>
  <c r="I1791" i="2" s="1"/>
  <c r="V1790" i="2"/>
  <c r="U1790" i="2"/>
  <c r="T1790" i="2"/>
  <c r="S1790" i="2"/>
  <c r="R1790" i="2" a="1"/>
  <c r="R1790" i="2" s="1"/>
  <c r="Q1790" i="2" a="1"/>
  <c r="Q1790" i="2" s="1"/>
  <c r="P1790" i="2"/>
  <c r="O1790" i="2"/>
  <c r="M1790" i="2"/>
  <c r="K1790" i="2"/>
  <c r="J1790" i="2" a="1"/>
  <c r="J1790" i="2" s="1"/>
  <c r="I1790" i="2" a="1"/>
  <c r="I1790" i="2" s="1"/>
  <c r="V1789" i="2"/>
  <c r="U1789" i="2"/>
  <c r="T1789" i="2"/>
  <c r="S1789" i="2"/>
  <c r="R1789" i="2" a="1"/>
  <c r="R1789" i="2" s="1"/>
  <c r="Q1789" i="2" a="1"/>
  <c r="Q1789" i="2" s="1"/>
  <c r="P1789" i="2"/>
  <c r="O1789" i="2"/>
  <c r="M1789" i="2"/>
  <c r="K1789" i="2"/>
  <c r="J1789" i="2" a="1"/>
  <c r="J1789" i="2" s="1"/>
  <c r="I1789" i="2" a="1"/>
  <c r="I1789" i="2" s="1"/>
  <c r="V1788" i="2"/>
  <c r="U1788" i="2"/>
  <c r="T1788" i="2"/>
  <c r="S1788" i="2"/>
  <c r="R1788" i="2" a="1"/>
  <c r="R1788" i="2" s="1"/>
  <c r="Q1788" i="2" a="1"/>
  <c r="Q1788" i="2" s="1"/>
  <c r="P1788" i="2"/>
  <c r="O1788" i="2"/>
  <c r="M1788" i="2"/>
  <c r="K1788" i="2"/>
  <c r="J1788" i="2" a="1"/>
  <c r="J1788" i="2" s="1"/>
  <c r="I1788" i="2" a="1"/>
  <c r="I1788" i="2" s="1"/>
  <c r="V1787" i="2"/>
  <c r="U1787" i="2"/>
  <c r="T1787" i="2"/>
  <c r="S1787" i="2"/>
  <c r="R1787" i="2" a="1"/>
  <c r="R1787" i="2" s="1"/>
  <c r="Q1787" i="2" a="1"/>
  <c r="Q1787" i="2" s="1"/>
  <c r="P1787" i="2"/>
  <c r="O1787" i="2"/>
  <c r="M1787" i="2"/>
  <c r="K1787" i="2"/>
  <c r="J1787" i="2" a="1"/>
  <c r="J1787" i="2" s="1"/>
  <c r="I1787" i="2" a="1"/>
  <c r="I1787" i="2" s="1"/>
  <c r="V1786" i="2"/>
  <c r="U1786" i="2"/>
  <c r="T1786" i="2"/>
  <c r="S1786" i="2"/>
  <c r="R1786" i="2" a="1"/>
  <c r="R1786" i="2" s="1"/>
  <c r="Q1786" i="2" a="1"/>
  <c r="Q1786" i="2" s="1"/>
  <c r="P1786" i="2"/>
  <c r="O1786" i="2"/>
  <c r="M1786" i="2"/>
  <c r="K1786" i="2"/>
  <c r="J1786" i="2" a="1"/>
  <c r="J1786" i="2" s="1"/>
  <c r="I1786" i="2" a="1"/>
  <c r="I1786" i="2" s="1"/>
  <c r="V1785" i="2"/>
  <c r="U1785" i="2"/>
  <c r="T1785" i="2"/>
  <c r="S1785" i="2"/>
  <c r="R1785" i="2" a="1"/>
  <c r="R1785" i="2" s="1"/>
  <c r="Q1785" i="2" a="1"/>
  <c r="Q1785" i="2" s="1"/>
  <c r="P1785" i="2"/>
  <c r="O1785" i="2"/>
  <c r="M1785" i="2"/>
  <c r="K1785" i="2"/>
  <c r="J1785" i="2" a="1"/>
  <c r="J1785" i="2" s="1"/>
  <c r="I1785" i="2" a="1"/>
  <c r="I1785" i="2" s="1"/>
  <c r="V1784" i="2"/>
  <c r="U1784" i="2"/>
  <c r="T1784" i="2"/>
  <c r="S1784" i="2"/>
  <c r="R1784" i="2" a="1"/>
  <c r="R1784" i="2" s="1"/>
  <c r="Q1784" i="2" a="1"/>
  <c r="Q1784" i="2" s="1"/>
  <c r="P1784" i="2"/>
  <c r="O1784" i="2"/>
  <c r="M1784" i="2"/>
  <c r="K1784" i="2"/>
  <c r="J1784" i="2" a="1"/>
  <c r="J1784" i="2" s="1"/>
  <c r="I1784" i="2" a="1"/>
  <c r="I1784" i="2" s="1"/>
  <c r="V1783" i="2"/>
  <c r="U1783" i="2"/>
  <c r="T1783" i="2"/>
  <c r="S1783" i="2"/>
  <c r="R1783" i="2" a="1"/>
  <c r="R1783" i="2" s="1"/>
  <c r="Q1783" i="2" a="1"/>
  <c r="Q1783" i="2" s="1"/>
  <c r="P1783" i="2"/>
  <c r="O1783" i="2"/>
  <c r="M1783" i="2"/>
  <c r="K1783" i="2"/>
  <c r="J1783" i="2" a="1"/>
  <c r="J1783" i="2" s="1"/>
  <c r="I1783" i="2" a="1"/>
  <c r="I1783" i="2" s="1"/>
  <c r="V1782" i="2"/>
  <c r="U1782" i="2"/>
  <c r="T1782" i="2"/>
  <c r="S1782" i="2"/>
  <c r="R1782" i="2" a="1"/>
  <c r="R1782" i="2" s="1"/>
  <c r="Q1782" i="2" a="1"/>
  <c r="Q1782" i="2" s="1"/>
  <c r="P1782" i="2"/>
  <c r="O1782" i="2"/>
  <c r="M1782" i="2"/>
  <c r="K1782" i="2"/>
  <c r="J1782" i="2" a="1"/>
  <c r="J1782" i="2" s="1"/>
  <c r="I1782" i="2" a="1"/>
  <c r="I1782" i="2" s="1"/>
  <c r="V1781" i="2"/>
  <c r="U1781" i="2"/>
  <c r="T1781" i="2"/>
  <c r="S1781" i="2"/>
  <c r="R1781" i="2" a="1"/>
  <c r="R1781" i="2" s="1"/>
  <c r="Q1781" i="2" a="1"/>
  <c r="Q1781" i="2" s="1"/>
  <c r="P1781" i="2"/>
  <c r="O1781" i="2"/>
  <c r="M1781" i="2"/>
  <c r="K1781" i="2"/>
  <c r="J1781" i="2" a="1"/>
  <c r="J1781" i="2" s="1"/>
  <c r="I1781" i="2" a="1"/>
  <c r="I1781" i="2" s="1"/>
  <c r="V1780" i="2"/>
  <c r="U1780" i="2"/>
  <c r="T1780" i="2"/>
  <c r="S1780" i="2"/>
  <c r="R1780" i="2" a="1"/>
  <c r="R1780" i="2" s="1"/>
  <c r="Q1780" i="2" a="1"/>
  <c r="Q1780" i="2" s="1"/>
  <c r="P1780" i="2"/>
  <c r="O1780" i="2"/>
  <c r="M1780" i="2"/>
  <c r="K1780" i="2"/>
  <c r="J1780" i="2" a="1"/>
  <c r="J1780" i="2" s="1"/>
  <c r="I1780" i="2" a="1"/>
  <c r="I1780" i="2" s="1"/>
  <c r="V1779" i="2"/>
  <c r="U1779" i="2"/>
  <c r="T1779" i="2"/>
  <c r="S1779" i="2"/>
  <c r="R1779" i="2" a="1"/>
  <c r="R1779" i="2" s="1"/>
  <c r="Q1779" i="2" a="1"/>
  <c r="Q1779" i="2" s="1"/>
  <c r="P1779" i="2"/>
  <c r="O1779" i="2"/>
  <c r="M1779" i="2"/>
  <c r="K1779" i="2"/>
  <c r="J1779" i="2" a="1"/>
  <c r="J1779" i="2" s="1"/>
  <c r="I1779" i="2" a="1"/>
  <c r="I1779" i="2" s="1"/>
  <c r="V1778" i="2"/>
  <c r="U1778" i="2"/>
  <c r="T1778" i="2"/>
  <c r="S1778" i="2"/>
  <c r="R1778" i="2" a="1"/>
  <c r="R1778" i="2" s="1"/>
  <c r="Q1778" i="2" a="1"/>
  <c r="Q1778" i="2" s="1"/>
  <c r="P1778" i="2"/>
  <c r="O1778" i="2"/>
  <c r="M1778" i="2"/>
  <c r="K1778" i="2"/>
  <c r="J1778" i="2" a="1"/>
  <c r="J1778" i="2" s="1"/>
  <c r="I1778" i="2" a="1"/>
  <c r="I1778" i="2" s="1"/>
  <c r="V1777" i="2"/>
  <c r="U1777" i="2"/>
  <c r="T1777" i="2"/>
  <c r="S1777" i="2"/>
  <c r="R1777" i="2" a="1"/>
  <c r="R1777" i="2" s="1"/>
  <c r="Q1777" i="2" a="1"/>
  <c r="Q1777" i="2" s="1"/>
  <c r="P1777" i="2"/>
  <c r="O1777" i="2"/>
  <c r="M1777" i="2"/>
  <c r="K1777" i="2"/>
  <c r="J1777" i="2" a="1"/>
  <c r="J1777" i="2" s="1"/>
  <c r="I1777" i="2" a="1"/>
  <c r="I1777" i="2" s="1"/>
  <c r="V1776" i="2"/>
  <c r="U1776" i="2"/>
  <c r="T1776" i="2"/>
  <c r="S1776" i="2"/>
  <c r="R1776" i="2" a="1"/>
  <c r="R1776" i="2" s="1"/>
  <c r="Q1776" i="2" a="1"/>
  <c r="Q1776" i="2" s="1"/>
  <c r="P1776" i="2"/>
  <c r="O1776" i="2"/>
  <c r="M1776" i="2"/>
  <c r="K1776" i="2"/>
  <c r="J1776" i="2" a="1"/>
  <c r="J1776" i="2" s="1"/>
  <c r="I1776" i="2" a="1"/>
  <c r="I1776" i="2" s="1"/>
  <c r="V1775" i="2"/>
  <c r="U1775" i="2"/>
  <c r="T1775" i="2"/>
  <c r="S1775" i="2"/>
  <c r="R1775" i="2" a="1"/>
  <c r="R1775" i="2" s="1"/>
  <c r="Q1775" i="2" a="1"/>
  <c r="Q1775" i="2" s="1"/>
  <c r="P1775" i="2"/>
  <c r="O1775" i="2"/>
  <c r="M1775" i="2"/>
  <c r="K1775" i="2"/>
  <c r="J1775" i="2" a="1"/>
  <c r="J1775" i="2" s="1"/>
  <c r="I1775" i="2" a="1"/>
  <c r="I1775" i="2" s="1"/>
  <c r="V1774" i="2"/>
  <c r="U1774" i="2"/>
  <c r="T1774" i="2"/>
  <c r="S1774" i="2"/>
  <c r="R1774" i="2" a="1"/>
  <c r="R1774" i="2" s="1"/>
  <c r="Q1774" i="2" a="1"/>
  <c r="Q1774" i="2" s="1"/>
  <c r="P1774" i="2"/>
  <c r="O1774" i="2"/>
  <c r="M1774" i="2"/>
  <c r="K1774" i="2"/>
  <c r="J1774" i="2" a="1"/>
  <c r="J1774" i="2" s="1"/>
  <c r="I1774" i="2" a="1"/>
  <c r="I1774" i="2" s="1"/>
  <c r="V1773" i="2"/>
  <c r="U1773" i="2"/>
  <c r="T1773" i="2"/>
  <c r="S1773" i="2"/>
  <c r="R1773" i="2" a="1"/>
  <c r="R1773" i="2" s="1"/>
  <c r="Q1773" i="2" a="1"/>
  <c r="Q1773" i="2" s="1"/>
  <c r="P1773" i="2"/>
  <c r="O1773" i="2"/>
  <c r="M1773" i="2"/>
  <c r="K1773" i="2"/>
  <c r="J1773" i="2" a="1"/>
  <c r="J1773" i="2" s="1"/>
  <c r="I1773" i="2" a="1"/>
  <c r="I1773" i="2" s="1"/>
  <c r="V1772" i="2"/>
  <c r="U1772" i="2"/>
  <c r="T1772" i="2"/>
  <c r="S1772" i="2"/>
  <c r="R1772" i="2" a="1"/>
  <c r="R1772" i="2" s="1"/>
  <c r="Q1772" i="2" a="1"/>
  <c r="Q1772" i="2" s="1"/>
  <c r="P1772" i="2"/>
  <c r="O1772" i="2"/>
  <c r="M1772" i="2"/>
  <c r="K1772" i="2"/>
  <c r="J1772" i="2" a="1"/>
  <c r="J1772" i="2" s="1"/>
  <c r="I1772" i="2" a="1"/>
  <c r="I1772" i="2" s="1"/>
  <c r="V1771" i="2"/>
  <c r="U1771" i="2"/>
  <c r="T1771" i="2"/>
  <c r="S1771" i="2"/>
  <c r="R1771" i="2" a="1"/>
  <c r="R1771" i="2" s="1"/>
  <c r="Q1771" i="2" a="1"/>
  <c r="Q1771" i="2" s="1"/>
  <c r="P1771" i="2"/>
  <c r="O1771" i="2"/>
  <c r="M1771" i="2"/>
  <c r="K1771" i="2"/>
  <c r="J1771" i="2" a="1"/>
  <c r="J1771" i="2" s="1"/>
  <c r="I1771" i="2" a="1"/>
  <c r="I1771" i="2" s="1"/>
  <c r="V1770" i="2"/>
  <c r="U1770" i="2"/>
  <c r="T1770" i="2"/>
  <c r="S1770" i="2"/>
  <c r="R1770" i="2" a="1"/>
  <c r="R1770" i="2" s="1"/>
  <c r="Q1770" i="2" a="1"/>
  <c r="Q1770" i="2" s="1"/>
  <c r="P1770" i="2"/>
  <c r="O1770" i="2"/>
  <c r="M1770" i="2"/>
  <c r="K1770" i="2"/>
  <c r="J1770" i="2" a="1"/>
  <c r="J1770" i="2" s="1"/>
  <c r="I1770" i="2" a="1"/>
  <c r="I1770" i="2" s="1"/>
  <c r="V1769" i="2"/>
  <c r="U1769" i="2"/>
  <c r="T1769" i="2"/>
  <c r="S1769" i="2"/>
  <c r="R1769" i="2" a="1"/>
  <c r="R1769" i="2" s="1"/>
  <c r="Q1769" i="2" a="1"/>
  <c r="Q1769" i="2" s="1"/>
  <c r="P1769" i="2"/>
  <c r="O1769" i="2"/>
  <c r="M1769" i="2"/>
  <c r="K1769" i="2"/>
  <c r="J1769" i="2" a="1"/>
  <c r="J1769" i="2" s="1"/>
  <c r="I1769" i="2" a="1"/>
  <c r="I1769" i="2" s="1"/>
  <c r="V1768" i="2"/>
  <c r="U1768" i="2"/>
  <c r="T1768" i="2"/>
  <c r="S1768" i="2"/>
  <c r="R1768" i="2" a="1"/>
  <c r="R1768" i="2" s="1"/>
  <c r="Q1768" i="2" a="1"/>
  <c r="Q1768" i="2" s="1"/>
  <c r="P1768" i="2"/>
  <c r="O1768" i="2"/>
  <c r="M1768" i="2"/>
  <c r="K1768" i="2"/>
  <c r="J1768" i="2" a="1"/>
  <c r="J1768" i="2" s="1"/>
  <c r="I1768" i="2" a="1"/>
  <c r="I1768" i="2" s="1"/>
  <c r="V1767" i="2"/>
  <c r="U1767" i="2"/>
  <c r="T1767" i="2"/>
  <c r="S1767" i="2"/>
  <c r="R1767" i="2" a="1"/>
  <c r="R1767" i="2" s="1"/>
  <c r="Q1767" i="2" a="1"/>
  <c r="Q1767" i="2" s="1"/>
  <c r="P1767" i="2"/>
  <c r="O1767" i="2"/>
  <c r="M1767" i="2"/>
  <c r="K1767" i="2"/>
  <c r="J1767" i="2" a="1"/>
  <c r="J1767" i="2" s="1"/>
  <c r="I1767" i="2" a="1"/>
  <c r="I1767" i="2" s="1"/>
  <c r="V1766" i="2"/>
  <c r="U1766" i="2"/>
  <c r="T1766" i="2"/>
  <c r="S1766" i="2"/>
  <c r="R1766" i="2" a="1"/>
  <c r="R1766" i="2" s="1"/>
  <c r="Q1766" i="2" a="1"/>
  <c r="Q1766" i="2" s="1"/>
  <c r="P1766" i="2"/>
  <c r="O1766" i="2"/>
  <c r="M1766" i="2"/>
  <c r="K1766" i="2"/>
  <c r="J1766" i="2" a="1"/>
  <c r="J1766" i="2" s="1"/>
  <c r="I1766" i="2" a="1"/>
  <c r="I1766" i="2" s="1"/>
  <c r="V1765" i="2"/>
  <c r="U1765" i="2"/>
  <c r="T1765" i="2"/>
  <c r="S1765" i="2"/>
  <c r="R1765" i="2" a="1"/>
  <c r="R1765" i="2" s="1"/>
  <c r="Q1765" i="2" a="1"/>
  <c r="Q1765" i="2" s="1"/>
  <c r="P1765" i="2"/>
  <c r="O1765" i="2"/>
  <c r="M1765" i="2"/>
  <c r="K1765" i="2"/>
  <c r="J1765" i="2" a="1"/>
  <c r="J1765" i="2" s="1"/>
  <c r="I1765" i="2" a="1"/>
  <c r="I1765" i="2" s="1"/>
  <c r="V1764" i="2"/>
  <c r="U1764" i="2"/>
  <c r="T1764" i="2"/>
  <c r="S1764" i="2"/>
  <c r="R1764" i="2" a="1"/>
  <c r="R1764" i="2" s="1"/>
  <c r="Q1764" i="2" a="1"/>
  <c r="Q1764" i="2" s="1"/>
  <c r="P1764" i="2"/>
  <c r="O1764" i="2"/>
  <c r="M1764" i="2"/>
  <c r="K1764" i="2"/>
  <c r="J1764" i="2" a="1"/>
  <c r="J1764" i="2" s="1"/>
  <c r="I1764" i="2" a="1"/>
  <c r="I1764" i="2" s="1"/>
  <c r="V1763" i="2"/>
  <c r="U1763" i="2"/>
  <c r="T1763" i="2"/>
  <c r="S1763" i="2"/>
  <c r="R1763" i="2" a="1"/>
  <c r="R1763" i="2" s="1"/>
  <c r="Q1763" i="2" a="1"/>
  <c r="Q1763" i="2" s="1"/>
  <c r="P1763" i="2"/>
  <c r="O1763" i="2"/>
  <c r="M1763" i="2"/>
  <c r="K1763" i="2"/>
  <c r="J1763" i="2" a="1"/>
  <c r="J1763" i="2" s="1"/>
  <c r="I1763" i="2" a="1"/>
  <c r="I1763" i="2" s="1"/>
  <c r="V1762" i="2"/>
  <c r="U1762" i="2"/>
  <c r="T1762" i="2"/>
  <c r="S1762" i="2"/>
  <c r="R1762" i="2" a="1"/>
  <c r="R1762" i="2" s="1"/>
  <c r="Q1762" i="2" a="1"/>
  <c r="Q1762" i="2" s="1"/>
  <c r="P1762" i="2"/>
  <c r="O1762" i="2"/>
  <c r="M1762" i="2"/>
  <c r="K1762" i="2"/>
  <c r="J1762" i="2" a="1"/>
  <c r="J1762" i="2" s="1"/>
  <c r="I1762" i="2" a="1"/>
  <c r="I1762" i="2" s="1"/>
  <c r="V1761" i="2"/>
  <c r="U1761" i="2"/>
  <c r="T1761" i="2"/>
  <c r="S1761" i="2"/>
  <c r="R1761" i="2" a="1"/>
  <c r="R1761" i="2" s="1"/>
  <c r="Q1761" i="2" a="1"/>
  <c r="Q1761" i="2" s="1"/>
  <c r="P1761" i="2"/>
  <c r="O1761" i="2"/>
  <c r="M1761" i="2"/>
  <c r="K1761" i="2"/>
  <c r="J1761" i="2" a="1"/>
  <c r="J1761" i="2" s="1"/>
  <c r="I1761" i="2" a="1"/>
  <c r="I1761" i="2" s="1"/>
  <c r="V1760" i="2"/>
  <c r="U1760" i="2"/>
  <c r="T1760" i="2"/>
  <c r="S1760" i="2"/>
  <c r="R1760" i="2" a="1"/>
  <c r="R1760" i="2" s="1"/>
  <c r="Q1760" i="2" a="1"/>
  <c r="Q1760" i="2" s="1"/>
  <c r="P1760" i="2"/>
  <c r="O1760" i="2"/>
  <c r="M1760" i="2"/>
  <c r="K1760" i="2"/>
  <c r="J1760" i="2" a="1"/>
  <c r="J1760" i="2" s="1"/>
  <c r="I1760" i="2" a="1"/>
  <c r="I1760" i="2" s="1"/>
  <c r="V1759" i="2"/>
  <c r="U1759" i="2"/>
  <c r="T1759" i="2"/>
  <c r="S1759" i="2"/>
  <c r="R1759" i="2" a="1"/>
  <c r="R1759" i="2" s="1"/>
  <c r="Q1759" i="2" a="1"/>
  <c r="Q1759" i="2" s="1"/>
  <c r="P1759" i="2"/>
  <c r="O1759" i="2"/>
  <c r="M1759" i="2"/>
  <c r="K1759" i="2"/>
  <c r="J1759" i="2" a="1"/>
  <c r="J1759" i="2" s="1"/>
  <c r="I1759" i="2" a="1"/>
  <c r="I1759" i="2" s="1"/>
  <c r="V1758" i="2"/>
  <c r="U1758" i="2"/>
  <c r="T1758" i="2"/>
  <c r="S1758" i="2"/>
  <c r="R1758" i="2" a="1"/>
  <c r="R1758" i="2" s="1"/>
  <c r="Q1758" i="2" a="1"/>
  <c r="Q1758" i="2" s="1"/>
  <c r="P1758" i="2"/>
  <c r="O1758" i="2"/>
  <c r="M1758" i="2"/>
  <c r="K1758" i="2"/>
  <c r="J1758" i="2" a="1"/>
  <c r="J1758" i="2" s="1"/>
  <c r="I1758" i="2" a="1"/>
  <c r="I1758" i="2" s="1"/>
  <c r="V1757" i="2"/>
  <c r="U1757" i="2"/>
  <c r="T1757" i="2"/>
  <c r="S1757" i="2"/>
  <c r="R1757" i="2" a="1"/>
  <c r="R1757" i="2" s="1"/>
  <c r="Q1757" i="2" a="1"/>
  <c r="Q1757" i="2" s="1"/>
  <c r="P1757" i="2"/>
  <c r="O1757" i="2"/>
  <c r="M1757" i="2"/>
  <c r="K1757" i="2"/>
  <c r="J1757" i="2" a="1"/>
  <c r="J1757" i="2" s="1"/>
  <c r="I1757" i="2" a="1"/>
  <c r="I1757" i="2" s="1"/>
  <c r="V1756" i="2"/>
  <c r="U1756" i="2"/>
  <c r="T1756" i="2"/>
  <c r="S1756" i="2"/>
  <c r="R1756" i="2" a="1"/>
  <c r="R1756" i="2" s="1"/>
  <c r="Q1756" i="2" a="1"/>
  <c r="Q1756" i="2" s="1"/>
  <c r="P1756" i="2"/>
  <c r="O1756" i="2"/>
  <c r="M1756" i="2"/>
  <c r="K1756" i="2"/>
  <c r="J1756" i="2" a="1"/>
  <c r="J1756" i="2" s="1"/>
  <c r="I1756" i="2" a="1"/>
  <c r="I1756" i="2" s="1"/>
  <c r="V1755" i="2"/>
  <c r="U1755" i="2"/>
  <c r="T1755" i="2"/>
  <c r="S1755" i="2"/>
  <c r="R1755" i="2" a="1"/>
  <c r="R1755" i="2" s="1"/>
  <c r="Q1755" i="2" a="1"/>
  <c r="Q1755" i="2" s="1"/>
  <c r="P1755" i="2"/>
  <c r="O1755" i="2"/>
  <c r="M1755" i="2"/>
  <c r="K1755" i="2"/>
  <c r="J1755" i="2" a="1"/>
  <c r="J1755" i="2" s="1"/>
  <c r="I1755" i="2" a="1"/>
  <c r="I1755" i="2" s="1"/>
  <c r="V1754" i="2"/>
  <c r="U1754" i="2"/>
  <c r="T1754" i="2"/>
  <c r="S1754" i="2"/>
  <c r="R1754" i="2" a="1"/>
  <c r="R1754" i="2" s="1"/>
  <c r="Q1754" i="2" a="1"/>
  <c r="Q1754" i="2" s="1"/>
  <c r="P1754" i="2"/>
  <c r="O1754" i="2"/>
  <c r="M1754" i="2"/>
  <c r="K1754" i="2"/>
  <c r="J1754" i="2" a="1"/>
  <c r="J1754" i="2" s="1"/>
  <c r="I1754" i="2" a="1"/>
  <c r="I1754" i="2" s="1"/>
  <c r="V1753" i="2"/>
  <c r="U1753" i="2"/>
  <c r="T1753" i="2"/>
  <c r="S1753" i="2"/>
  <c r="R1753" i="2" a="1"/>
  <c r="R1753" i="2" s="1"/>
  <c r="Q1753" i="2" a="1"/>
  <c r="Q1753" i="2" s="1"/>
  <c r="P1753" i="2"/>
  <c r="O1753" i="2"/>
  <c r="M1753" i="2"/>
  <c r="K1753" i="2"/>
  <c r="J1753" i="2" a="1"/>
  <c r="J1753" i="2" s="1"/>
  <c r="I1753" i="2" a="1"/>
  <c r="I1753" i="2" s="1"/>
  <c r="V1752" i="2"/>
  <c r="U1752" i="2"/>
  <c r="T1752" i="2"/>
  <c r="S1752" i="2"/>
  <c r="R1752" i="2" a="1"/>
  <c r="R1752" i="2" s="1"/>
  <c r="Q1752" i="2" a="1"/>
  <c r="Q1752" i="2" s="1"/>
  <c r="P1752" i="2"/>
  <c r="O1752" i="2"/>
  <c r="M1752" i="2"/>
  <c r="K1752" i="2"/>
  <c r="J1752" i="2" a="1"/>
  <c r="J1752" i="2" s="1"/>
  <c r="I1752" i="2" a="1"/>
  <c r="I1752" i="2" s="1"/>
  <c r="V1751" i="2"/>
  <c r="U1751" i="2"/>
  <c r="T1751" i="2"/>
  <c r="S1751" i="2"/>
  <c r="R1751" i="2" a="1"/>
  <c r="R1751" i="2" s="1"/>
  <c r="Q1751" i="2" a="1"/>
  <c r="Q1751" i="2" s="1"/>
  <c r="P1751" i="2"/>
  <c r="O1751" i="2"/>
  <c r="M1751" i="2"/>
  <c r="K1751" i="2"/>
  <c r="J1751" i="2" a="1"/>
  <c r="J1751" i="2" s="1"/>
  <c r="I1751" i="2" a="1"/>
  <c r="I1751" i="2" s="1"/>
  <c r="V1750" i="2"/>
  <c r="U1750" i="2"/>
  <c r="T1750" i="2"/>
  <c r="S1750" i="2"/>
  <c r="R1750" i="2" a="1"/>
  <c r="R1750" i="2" s="1"/>
  <c r="Q1750" i="2" a="1"/>
  <c r="Q1750" i="2" s="1"/>
  <c r="P1750" i="2"/>
  <c r="O1750" i="2"/>
  <c r="M1750" i="2"/>
  <c r="K1750" i="2"/>
  <c r="J1750" i="2" a="1"/>
  <c r="J1750" i="2" s="1"/>
  <c r="I1750" i="2" a="1"/>
  <c r="I1750" i="2" s="1"/>
  <c r="V1749" i="2"/>
  <c r="U1749" i="2"/>
  <c r="T1749" i="2"/>
  <c r="S1749" i="2"/>
  <c r="R1749" i="2" a="1"/>
  <c r="R1749" i="2" s="1"/>
  <c r="Q1749" i="2" a="1"/>
  <c r="Q1749" i="2" s="1"/>
  <c r="P1749" i="2"/>
  <c r="O1749" i="2"/>
  <c r="M1749" i="2"/>
  <c r="K1749" i="2"/>
  <c r="J1749" i="2" a="1"/>
  <c r="J1749" i="2" s="1"/>
  <c r="I1749" i="2" a="1"/>
  <c r="I1749" i="2" s="1"/>
  <c r="V1748" i="2"/>
  <c r="U1748" i="2"/>
  <c r="T1748" i="2"/>
  <c r="S1748" i="2"/>
  <c r="R1748" i="2" a="1"/>
  <c r="R1748" i="2" s="1"/>
  <c r="Q1748" i="2" a="1"/>
  <c r="Q1748" i="2" s="1"/>
  <c r="P1748" i="2"/>
  <c r="O1748" i="2"/>
  <c r="M1748" i="2"/>
  <c r="K1748" i="2"/>
  <c r="J1748" i="2" a="1"/>
  <c r="J1748" i="2" s="1"/>
  <c r="I1748" i="2" a="1"/>
  <c r="I1748" i="2" s="1"/>
  <c r="V1747" i="2"/>
  <c r="U1747" i="2"/>
  <c r="T1747" i="2"/>
  <c r="S1747" i="2"/>
  <c r="R1747" i="2" a="1"/>
  <c r="R1747" i="2" s="1"/>
  <c r="Q1747" i="2" a="1"/>
  <c r="Q1747" i="2" s="1"/>
  <c r="P1747" i="2"/>
  <c r="O1747" i="2"/>
  <c r="M1747" i="2"/>
  <c r="K1747" i="2"/>
  <c r="J1747" i="2" a="1"/>
  <c r="J1747" i="2" s="1"/>
  <c r="I1747" i="2" a="1"/>
  <c r="I1747" i="2" s="1"/>
  <c r="V1746" i="2"/>
  <c r="U1746" i="2"/>
  <c r="T1746" i="2"/>
  <c r="S1746" i="2"/>
  <c r="R1746" i="2" a="1"/>
  <c r="R1746" i="2" s="1"/>
  <c r="Q1746" i="2" a="1"/>
  <c r="Q1746" i="2" s="1"/>
  <c r="P1746" i="2"/>
  <c r="O1746" i="2"/>
  <c r="M1746" i="2"/>
  <c r="K1746" i="2"/>
  <c r="J1746" i="2" a="1"/>
  <c r="J1746" i="2" s="1"/>
  <c r="I1746" i="2" a="1"/>
  <c r="I1746" i="2" s="1"/>
  <c r="V1745" i="2"/>
  <c r="U1745" i="2"/>
  <c r="T1745" i="2"/>
  <c r="S1745" i="2"/>
  <c r="R1745" i="2" a="1"/>
  <c r="R1745" i="2" s="1"/>
  <c r="Q1745" i="2"/>
  <c r="Q1745" i="2" a="1"/>
  <c r="P1745" i="2"/>
  <c r="O1745" i="2"/>
  <c r="M1745" i="2"/>
  <c r="K1745" i="2"/>
  <c r="J1745" i="2" a="1"/>
  <c r="J1745" i="2" s="1"/>
  <c r="I1745" i="2" a="1"/>
  <c r="I1745" i="2" s="1"/>
  <c r="V1744" i="2"/>
  <c r="U1744" i="2"/>
  <c r="T1744" i="2"/>
  <c r="S1744" i="2"/>
  <c r="R1744" i="2" a="1"/>
  <c r="R1744" i="2" s="1"/>
  <c r="Q1744" i="2" a="1"/>
  <c r="Q1744" i="2" s="1"/>
  <c r="P1744" i="2"/>
  <c r="O1744" i="2"/>
  <c r="M1744" i="2"/>
  <c r="K1744" i="2"/>
  <c r="J1744" i="2" a="1"/>
  <c r="J1744" i="2" s="1"/>
  <c r="I1744" i="2" a="1"/>
  <c r="I1744" i="2" s="1"/>
  <c r="V1743" i="2"/>
  <c r="U1743" i="2"/>
  <c r="T1743" i="2"/>
  <c r="S1743" i="2"/>
  <c r="R1743" i="2" a="1"/>
  <c r="R1743" i="2" s="1"/>
  <c r="Q1743" i="2" a="1"/>
  <c r="Q1743" i="2" s="1"/>
  <c r="P1743" i="2"/>
  <c r="O1743" i="2"/>
  <c r="M1743" i="2"/>
  <c r="K1743" i="2"/>
  <c r="J1743" i="2" a="1"/>
  <c r="J1743" i="2" s="1"/>
  <c r="I1743" i="2" a="1"/>
  <c r="I1743" i="2" s="1"/>
  <c r="V1742" i="2"/>
  <c r="U1742" i="2"/>
  <c r="T1742" i="2"/>
  <c r="S1742" i="2"/>
  <c r="R1742" i="2" a="1"/>
  <c r="R1742" i="2" s="1"/>
  <c r="Q1742" i="2" a="1"/>
  <c r="Q1742" i="2" s="1"/>
  <c r="P1742" i="2"/>
  <c r="O1742" i="2"/>
  <c r="M1742" i="2"/>
  <c r="K1742" i="2"/>
  <c r="J1742" i="2" a="1"/>
  <c r="J1742" i="2" s="1"/>
  <c r="I1742" i="2" a="1"/>
  <c r="I1742" i="2" s="1"/>
  <c r="V1741" i="2"/>
  <c r="U1741" i="2"/>
  <c r="T1741" i="2"/>
  <c r="S1741" i="2"/>
  <c r="R1741" i="2" a="1"/>
  <c r="R1741" i="2" s="1"/>
  <c r="Q1741" i="2" a="1"/>
  <c r="Q1741" i="2" s="1"/>
  <c r="P1741" i="2"/>
  <c r="O1741" i="2"/>
  <c r="M1741" i="2"/>
  <c r="K1741" i="2"/>
  <c r="J1741" i="2" a="1"/>
  <c r="J1741" i="2" s="1"/>
  <c r="I1741" i="2" a="1"/>
  <c r="I1741" i="2" s="1"/>
  <c r="V1740" i="2"/>
  <c r="U1740" i="2"/>
  <c r="T1740" i="2"/>
  <c r="S1740" i="2"/>
  <c r="R1740" i="2" a="1"/>
  <c r="R1740" i="2" s="1"/>
  <c r="Q1740" i="2" a="1"/>
  <c r="Q1740" i="2" s="1"/>
  <c r="P1740" i="2"/>
  <c r="O1740" i="2"/>
  <c r="M1740" i="2"/>
  <c r="K1740" i="2"/>
  <c r="J1740" i="2" a="1"/>
  <c r="J1740" i="2" s="1"/>
  <c r="I1740" i="2" a="1"/>
  <c r="I1740" i="2" s="1"/>
  <c r="V1739" i="2"/>
  <c r="U1739" i="2"/>
  <c r="T1739" i="2"/>
  <c r="S1739" i="2"/>
  <c r="R1739" i="2" a="1"/>
  <c r="R1739" i="2" s="1"/>
  <c r="Q1739" i="2" a="1"/>
  <c r="Q1739" i="2" s="1"/>
  <c r="P1739" i="2"/>
  <c r="O1739" i="2"/>
  <c r="M1739" i="2"/>
  <c r="K1739" i="2"/>
  <c r="J1739" i="2" a="1"/>
  <c r="J1739" i="2" s="1"/>
  <c r="I1739" i="2" a="1"/>
  <c r="I1739" i="2" s="1"/>
  <c r="V1738" i="2"/>
  <c r="U1738" i="2"/>
  <c r="T1738" i="2"/>
  <c r="S1738" i="2"/>
  <c r="R1738" i="2" a="1"/>
  <c r="R1738" i="2" s="1"/>
  <c r="Q1738" i="2" a="1"/>
  <c r="Q1738" i="2" s="1"/>
  <c r="P1738" i="2"/>
  <c r="O1738" i="2"/>
  <c r="M1738" i="2"/>
  <c r="K1738" i="2"/>
  <c r="J1738" i="2" a="1"/>
  <c r="J1738" i="2" s="1"/>
  <c r="I1738" i="2" a="1"/>
  <c r="I1738" i="2" s="1"/>
  <c r="V1737" i="2"/>
  <c r="U1737" i="2"/>
  <c r="T1737" i="2"/>
  <c r="S1737" i="2"/>
  <c r="R1737" i="2" a="1"/>
  <c r="R1737" i="2" s="1"/>
  <c r="Q1737" i="2" a="1"/>
  <c r="Q1737" i="2" s="1"/>
  <c r="P1737" i="2"/>
  <c r="O1737" i="2"/>
  <c r="M1737" i="2"/>
  <c r="K1737" i="2"/>
  <c r="J1737" i="2" a="1"/>
  <c r="J1737" i="2" s="1"/>
  <c r="I1737" i="2" a="1"/>
  <c r="I1737" i="2" s="1"/>
  <c r="V1736" i="2"/>
  <c r="U1736" i="2"/>
  <c r="T1736" i="2"/>
  <c r="S1736" i="2"/>
  <c r="R1736" i="2" a="1"/>
  <c r="R1736" i="2" s="1"/>
  <c r="Q1736" i="2" a="1"/>
  <c r="Q1736" i="2" s="1"/>
  <c r="P1736" i="2"/>
  <c r="O1736" i="2"/>
  <c r="M1736" i="2"/>
  <c r="K1736" i="2"/>
  <c r="J1736" i="2" a="1"/>
  <c r="J1736" i="2" s="1"/>
  <c r="I1736" i="2" a="1"/>
  <c r="I1736" i="2" s="1"/>
  <c r="V1735" i="2"/>
  <c r="U1735" i="2"/>
  <c r="T1735" i="2"/>
  <c r="S1735" i="2"/>
  <c r="R1735" i="2" a="1"/>
  <c r="R1735" i="2" s="1"/>
  <c r="Q1735" i="2" a="1"/>
  <c r="Q1735" i="2" s="1"/>
  <c r="P1735" i="2"/>
  <c r="O1735" i="2"/>
  <c r="M1735" i="2"/>
  <c r="K1735" i="2"/>
  <c r="J1735" i="2" a="1"/>
  <c r="J1735" i="2" s="1"/>
  <c r="I1735" i="2" a="1"/>
  <c r="I1735" i="2" s="1"/>
  <c r="V1734" i="2"/>
  <c r="U1734" i="2"/>
  <c r="T1734" i="2"/>
  <c r="S1734" i="2"/>
  <c r="R1734" i="2" a="1"/>
  <c r="R1734" i="2" s="1"/>
  <c r="Q1734" i="2" a="1"/>
  <c r="Q1734" i="2" s="1"/>
  <c r="P1734" i="2"/>
  <c r="O1734" i="2"/>
  <c r="M1734" i="2"/>
  <c r="K1734" i="2"/>
  <c r="J1734" i="2" a="1"/>
  <c r="J1734" i="2" s="1"/>
  <c r="I1734" i="2" a="1"/>
  <c r="I1734" i="2" s="1"/>
  <c r="V1733" i="2"/>
  <c r="U1733" i="2"/>
  <c r="T1733" i="2"/>
  <c r="S1733" i="2"/>
  <c r="R1733" i="2" a="1"/>
  <c r="R1733" i="2" s="1"/>
  <c r="Q1733" i="2" a="1"/>
  <c r="Q1733" i="2" s="1"/>
  <c r="P1733" i="2"/>
  <c r="O1733" i="2"/>
  <c r="M1733" i="2"/>
  <c r="K1733" i="2"/>
  <c r="J1733" i="2" a="1"/>
  <c r="J1733" i="2" s="1"/>
  <c r="I1733" i="2" a="1"/>
  <c r="I1733" i="2" s="1"/>
  <c r="V1732" i="2"/>
  <c r="U1732" i="2"/>
  <c r="T1732" i="2"/>
  <c r="S1732" i="2"/>
  <c r="R1732" i="2" a="1"/>
  <c r="R1732" i="2" s="1"/>
  <c r="Q1732" i="2" a="1"/>
  <c r="Q1732" i="2" s="1"/>
  <c r="P1732" i="2"/>
  <c r="O1732" i="2"/>
  <c r="M1732" i="2"/>
  <c r="K1732" i="2"/>
  <c r="J1732" i="2" a="1"/>
  <c r="J1732" i="2" s="1"/>
  <c r="I1732" i="2" a="1"/>
  <c r="I1732" i="2" s="1"/>
  <c r="V1731" i="2"/>
  <c r="U1731" i="2"/>
  <c r="T1731" i="2"/>
  <c r="S1731" i="2"/>
  <c r="R1731" i="2" a="1"/>
  <c r="R1731" i="2" s="1"/>
  <c r="Q1731" i="2" a="1"/>
  <c r="Q1731" i="2" s="1"/>
  <c r="P1731" i="2"/>
  <c r="O1731" i="2"/>
  <c r="M1731" i="2"/>
  <c r="K1731" i="2"/>
  <c r="J1731" i="2" a="1"/>
  <c r="J1731" i="2" s="1"/>
  <c r="I1731" i="2" a="1"/>
  <c r="I1731" i="2" s="1"/>
  <c r="V1730" i="2"/>
  <c r="U1730" i="2"/>
  <c r="T1730" i="2"/>
  <c r="S1730" i="2"/>
  <c r="R1730" i="2" a="1"/>
  <c r="R1730" i="2" s="1"/>
  <c r="Q1730" i="2" a="1"/>
  <c r="Q1730" i="2" s="1"/>
  <c r="P1730" i="2"/>
  <c r="O1730" i="2"/>
  <c r="M1730" i="2"/>
  <c r="K1730" i="2"/>
  <c r="J1730" i="2" a="1"/>
  <c r="J1730" i="2" s="1"/>
  <c r="I1730" i="2" a="1"/>
  <c r="I1730" i="2" s="1"/>
  <c r="V1729" i="2"/>
  <c r="U1729" i="2"/>
  <c r="T1729" i="2"/>
  <c r="S1729" i="2"/>
  <c r="R1729" i="2" a="1"/>
  <c r="R1729" i="2" s="1"/>
  <c r="Q1729" i="2" a="1"/>
  <c r="Q1729" i="2" s="1"/>
  <c r="P1729" i="2"/>
  <c r="O1729" i="2"/>
  <c r="M1729" i="2"/>
  <c r="K1729" i="2"/>
  <c r="J1729" i="2" a="1"/>
  <c r="J1729" i="2" s="1"/>
  <c r="I1729" i="2" a="1"/>
  <c r="I1729" i="2" s="1"/>
  <c r="V1728" i="2"/>
  <c r="U1728" i="2"/>
  <c r="T1728" i="2"/>
  <c r="S1728" i="2"/>
  <c r="R1728" i="2" a="1"/>
  <c r="R1728" i="2" s="1"/>
  <c r="Q1728" i="2" a="1"/>
  <c r="Q1728" i="2" s="1"/>
  <c r="P1728" i="2"/>
  <c r="O1728" i="2"/>
  <c r="M1728" i="2"/>
  <c r="K1728" i="2"/>
  <c r="J1728" i="2" a="1"/>
  <c r="J1728" i="2" s="1"/>
  <c r="I1728" i="2" a="1"/>
  <c r="I1728" i="2" s="1"/>
  <c r="V1727" i="2"/>
  <c r="U1727" i="2"/>
  <c r="T1727" i="2"/>
  <c r="S1727" i="2"/>
  <c r="R1727" i="2" a="1"/>
  <c r="R1727" i="2" s="1"/>
  <c r="Q1727" i="2" a="1"/>
  <c r="Q1727" i="2" s="1"/>
  <c r="P1727" i="2"/>
  <c r="O1727" i="2"/>
  <c r="M1727" i="2"/>
  <c r="K1727" i="2"/>
  <c r="J1727" i="2" a="1"/>
  <c r="J1727" i="2" s="1"/>
  <c r="I1727" i="2" a="1"/>
  <c r="I1727" i="2" s="1"/>
  <c r="V1726" i="2"/>
  <c r="U1726" i="2"/>
  <c r="T1726" i="2"/>
  <c r="S1726" i="2"/>
  <c r="R1726" i="2" a="1"/>
  <c r="R1726" i="2" s="1"/>
  <c r="Q1726" i="2" a="1"/>
  <c r="Q1726" i="2" s="1"/>
  <c r="P1726" i="2"/>
  <c r="O1726" i="2"/>
  <c r="M1726" i="2"/>
  <c r="K1726" i="2"/>
  <c r="J1726" i="2" a="1"/>
  <c r="J1726" i="2" s="1"/>
  <c r="I1726" i="2" a="1"/>
  <c r="I1726" i="2" s="1"/>
  <c r="V1725" i="2"/>
  <c r="U1725" i="2"/>
  <c r="T1725" i="2"/>
  <c r="S1725" i="2"/>
  <c r="R1725" i="2" a="1"/>
  <c r="R1725" i="2" s="1"/>
  <c r="Q1725" i="2" a="1"/>
  <c r="Q1725" i="2" s="1"/>
  <c r="P1725" i="2"/>
  <c r="O1725" i="2"/>
  <c r="M1725" i="2"/>
  <c r="K1725" i="2"/>
  <c r="J1725" i="2" a="1"/>
  <c r="J1725" i="2" s="1"/>
  <c r="I1725" i="2" a="1"/>
  <c r="I1725" i="2" s="1"/>
  <c r="V1724" i="2"/>
  <c r="U1724" i="2"/>
  <c r="T1724" i="2"/>
  <c r="S1724" i="2"/>
  <c r="R1724" i="2" a="1"/>
  <c r="R1724" i="2" s="1"/>
  <c r="Q1724" i="2" a="1"/>
  <c r="Q1724" i="2" s="1"/>
  <c r="P1724" i="2"/>
  <c r="O1724" i="2"/>
  <c r="M1724" i="2"/>
  <c r="K1724" i="2"/>
  <c r="J1724" i="2" a="1"/>
  <c r="J1724" i="2" s="1"/>
  <c r="I1724" i="2" a="1"/>
  <c r="I1724" i="2" s="1"/>
  <c r="V1723" i="2"/>
  <c r="U1723" i="2"/>
  <c r="T1723" i="2"/>
  <c r="S1723" i="2"/>
  <c r="R1723" i="2" a="1"/>
  <c r="R1723" i="2" s="1"/>
  <c r="Q1723" i="2" a="1"/>
  <c r="Q1723" i="2" s="1"/>
  <c r="P1723" i="2"/>
  <c r="O1723" i="2"/>
  <c r="M1723" i="2"/>
  <c r="K1723" i="2"/>
  <c r="J1723" i="2" a="1"/>
  <c r="J1723" i="2" s="1"/>
  <c r="I1723" i="2" a="1"/>
  <c r="I1723" i="2" s="1"/>
  <c r="V1722" i="2"/>
  <c r="U1722" i="2"/>
  <c r="T1722" i="2"/>
  <c r="S1722" i="2"/>
  <c r="R1722" i="2" a="1"/>
  <c r="R1722" i="2" s="1"/>
  <c r="Q1722" i="2" a="1"/>
  <c r="Q1722" i="2" s="1"/>
  <c r="P1722" i="2"/>
  <c r="O1722" i="2"/>
  <c r="M1722" i="2"/>
  <c r="K1722" i="2"/>
  <c r="J1722" i="2" a="1"/>
  <c r="J1722" i="2" s="1"/>
  <c r="I1722" i="2" a="1"/>
  <c r="I1722" i="2" s="1"/>
  <c r="V1721" i="2"/>
  <c r="U1721" i="2"/>
  <c r="T1721" i="2"/>
  <c r="S1721" i="2"/>
  <c r="R1721" i="2" a="1"/>
  <c r="R1721" i="2" s="1"/>
  <c r="Q1721" i="2" a="1"/>
  <c r="Q1721" i="2" s="1"/>
  <c r="P1721" i="2"/>
  <c r="O1721" i="2"/>
  <c r="M1721" i="2"/>
  <c r="K1721" i="2"/>
  <c r="J1721" i="2" a="1"/>
  <c r="J1721" i="2" s="1"/>
  <c r="I1721" i="2" a="1"/>
  <c r="I1721" i="2" s="1"/>
  <c r="V1720" i="2"/>
  <c r="U1720" i="2"/>
  <c r="T1720" i="2"/>
  <c r="S1720" i="2"/>
  <c r="R1720" i="2" a="1"/>
  <c r="R1720" i="2" s="1"/>
  <c r="Q1720" i="2" a="1"/>
  <c r="Q1720" i="2" s="1"/>
  <c r="P1720" i="2"/>
  <c r="O1720" i="2"/>
  <c r="M1720" i="2"/>
  <c r="K1720" i="2"/>
  <c r="J1720" i="2" a="1"/>
  <c r="J1720" i="2" s="1"/>
  <c r="I1720" i="2" a="1"/>
  <c r="I1720" i="2" s="1"/>
  <c r="V1719" i="2"/>
  <c r="U1719" i="2"/>
  <c r="T1719" i="2"/>
  <c r="S1719" i="2"/>
  <c r="R1719" i="2" a="1"/>
  <c r="R1719" i="2" s="1"/>
  <c r="Q1719" i="2" a="1"/>
  <c r="Q1719" i="2" s="1"/>
  <c r="P1719" i="2"/>
  <c r="O1719" i="2"/>
  <c r="M1719" i="2"/>
  <c r="K1719" i="2"/>
  <c r="J1719" i="2" a="1"/>
  <c r="J1719" i="2" s="1"/>
  <c r="I1719" i="2" a="1"/>
  <c r="I1719" i="2" s="1"/>
  <c r="V1718" i="2"/>
  <c r="U1718" i="2"/>
  <c r="T1718" i="2"/>
  <c r="S1718" i="2"/>
  <c r="R1718" i="2" a="1"/>
  <c r="R1718" i="2" s="1"/>
  <c r="Q1718" i="2" a="1"/>
  <c r="Q1718" i="2" s="1"/>
  <c r="P1718" i="2"/>
  <c r="O1718" i="2"/>
  <c r="M1718" i="2"/>
  <c r="K1718" i="2"/>
  <c r="J1718" i="2" a="1"/>
  <c r="J1718" i="2" s="1"/>
  <c r="I1718" i="2" a="1"/>
  <c r="I1718" i="2" s="1"/>
  <c r="V1717" i="2"/>
  <c r="U1717" i="2"/>
  <c r="T1717" i="2"/>
  <c r="S1717" i="2"/>
  <c r="R1717" i="2" a="1"/>
  <c r="R1717" i="2" s="1"/>
  <c r="Q1717" i="2" a="1"/>
  <c r="Q1717" i="2" s="1"/>
  <c r="P1717" i="2"/>
  <c r="O1717" i="2"/>
  <c r="M1717" i="2"/>
  <c r="K1717" i="2"/>
  <c r="J1717" i="2" a="1"/>
  <c r="J1717" i="2" s="1"/>
  <c r="I1717" i="2" a="1"/>
  <c r="I1717" i="2" s="1"/>
  <c r="V1716" i="2"/>
  <c r="U1716" i="2"/>
  <c r="T1716" i="2"/>
  <c r="S1716" i="2"/>
  <c r="R1716" i="2" a="1"/>
  <c r="R1716" i="2" s="1"/>
  <c r="Q1716" i="2" a="1"/>
  <c r="Q1716" i="2" s="1"/>
  <c r="P1716" i="2"/>
  <c r="O1716" i="2"/>
  <c r="M1716" i="2"/>
  <c r="K1716" i="2"/>
  <c r="J1716" i="2" a="1"/>
  <c r="J1716" i="2" s="1"/>
  <c r="I1716" i="2" a="1"/>
  <c r="I1716" i="2" s="1"/>
  <c r="V1715" i="2"/>
  <c r="U1715" i="2"/>
  <c r="T1715" i="2"/>
  <c r="S1715" i="2"/>
  <c r="R1715" i="2" a="1"/>
  <c r="R1715" i="2" s="1"/>
  <c r="Q1715" i="2" a="1"/>
  <c r="Q1715" i="2" s="1"/>
  <c r="P1715" i="2"/>
  <c r="O1715" i="2"/>
  <c r="M1715" i="2"/>
  <c r="K1715" i="2"/>
  <c r="J1715" i="2" a="1"/>
  <c r="J1715" i="2" s="1"/>
  <c r="I1715" i="2" a="1"/>
  <c r="I1715" i="2" s="1"/>
  <c r="V1714" i="2"/>
  <c r="U1714" i="2"/>
  <c r="T1714" i="2"/>
  <c r="S1714" i="2"/>
  <c r="R1714" i="2" a="1"/>
  <c r="R1714" i="2" s="1"/>
  <c r="Q1714" i="2" a="1"/>
  <c r="Q1714" i="2" s="1"/>
  <c r="P1714" i="2"/>
  <c r="O1714" i="2"/>
  <c r="M1714" i="2"/>
  <c r="K1714" i="2"/>
  <c r="J1714" i="2" a="1"/>
  <c r="J1714" i="2" s="1"/>
  <c r="I1714" i="2" a="1"/>
  <c r="I1714" i="2" s="1"/>
  <c r="V1713" i="2"/>
  <c r="U1713" i="2"/>
  <c r="T1713" i="2"/>
  <c r="S1713" i="2"/>
  <c r="R1713" i="2" a="1"/>
  <c r="R1713" i="2" s="1"/>
  <c r="Q1713" i="2" a="1"/>
  <c r="Q1713" i="2" s="1"/>
  <c r="P1713" i="2"/>
  <c r="O1713" i="2"/>
  <c r="M1713" i="2"/>
  <c r="K1713" i="2"/>
  <c r="J1713" i="2" a="1"/>
  <c r="J1713" i="2" s="1"/>
  <c r="I1713" i="2" a="1"/>
  <c r="I1713" i="2" s="1"/>
  <c r="V1712" i="2"/>
  <c r="U1712" i="2"/>
  <c r="T1712" i="2"/>
  <c r="S1712" i="2"/>
  <c r="R1712" i="2" a="1"/>
  <c r="R1712" i="2" s="1"/>
  <c r="Q1712" i="2" a="1"/>
  <c r="Q1712" i="2" s="1"/>
  <c r="P1712" i="2"/>
  <c r="O1712" i="2"/>
  <c r="M1712" i="2"/>
  <c r="K1712" i="2"/>
  <c r="J1712" i="2" a="1"/>
  <c r="J1712" i="2" s="1"/>
  <c r="I1712" i="2" a="1"/>
  <c r="I1712" i="2" s="1"/>
  <c r="V1711" i="2"/>
  <c r="U1711" i="2"/>
  <c r="T1711" i="2"/>
  <c r="S1711" i="2"/>
  <c r="R1711" i="2" a="1"/>
  <c r="R1711" i="2" s="1"/>
  <c r="Q1711" i="2" a="1"/>
  <c r="Q1711" i="2" s="1"/>
  <c r="P1711" i="2"/>
  <c r="O1711" i="2"/>
  <c r="M1711" i="2"/>
  <c r="K1711" i="2"/>
  <c r="J1711" i="2" a="1"/>
  <c r="J1711" i="2" s="1"/>
  <c r="I1711" i="2" a="1"/>
  <c r="I1711" i="2" s="1"/>
  <c r="V1710" i="2"/>
  <c r="U1710" i="2"/>
  <c r="T1710" i="2"/>
  <c r="S1710" i="2"/>
  <c r="R1710" i="2" a="1"/>
  <c r="R1710" i="2" s="1"/>
  <c r="Q1710" i="2" a="1"/>
  <c r="Q1710" i="2" s="1"/>
  <c r="P1710" i="2"/>
  <c r="O1710" i="2"/>
  <c r="M1710" i="2"/>
  <c r="K1710" i="2"/>
  <c r="J1710" i="2" a="1"/>
  <c r="J1710" i="2" s="1"/>
  <c r="I1710" i="2" a="1"/>
  <c r="I1710" i="2" s="1"/>
  <c r="V1709" i="2"/>
  <c r="U1709" i="2"/>
  <c r="T1709" i="2"/>
  <c r="S1709" i="2"/>
  <c r="R1709" i="2" a="1"/>
  <c r="R1709" i="2" s="1"/>
  <c r="Q1709" i="2" a="1"/>
  <c r="Q1709" i="2" s="1"/>
  <c r="P1709" i="2"/>
  <c r="O1709" i="2"/>
  <c r="M1709" i="2"/>
  <c r="K1709" i="2"/>
  <c r="J1709" i="2" a="1"/>
  <c r="J1709" i="2" s="1"/>
  <c r="I1709" i="2" a="1"/>
  <c r="I1709" i="2" s="1"/>
  <c r="V1708" i="2"/>
  <c r="U1708" i="2"/>
  <c r="T1708" i="2"/>
  <c r="S1708" i="2"/>
  <c r="R1708" i="2" a="1"/>
  <c r="R1708" i="2" s="1"/>
  <c r="Q1708" i="2" a="1"/>
  <c r="Q1708" i="2" s="1"/>
  <c r="P1708" i="2"/>
  <c r="O1708" i="2"/>
  <c r="M1708" i="2"/>
  <c r="K1708" i="2"/>
  <c r="J1708" i="2" a="1"/>
  <c r="J1708" i="2" s="1"/>
  <c r="I1708" i="2" a="1"/>
  <c r="I1708" i="2" s="1"/>
  <c r="V1707" i="2"/>
  <c r="U1707" i="2"/>
  <c r="T1707" i="2"/>
  <c r="S1707" i="2"/>
  <c r="R1707" i="2" a="1"/>
  <c r="R1707" i="2" s="1"/>
  <c r="Q1707" i="2" a="1"/>
  <c r="Q1707" i="2" s="1"/>
  <c r="P1707" i="2"/>
  <c r="O1707" i="2"/>
  <c r="M1707" i="2"/>
  <c r="K1707" i="2"/>
  <c r="J1707" i="2" a="1"/>
  <c r="J1707" i="2" s="1"/>
  <c r="I1707" i="2" a="1"/>
  <c r="I1707" i="2" s="1"/>
  <c r="V1706" i="2"/>
  <c r="U1706" i="2"/>
  <c r="T1706" i="2"/>
  <c r="S1706" i="2"/>
  <c r="R1706" i="2" a="1"/>
  <c r="R1706" i="2" s="1"/>
  <c r="Q1706" i="2" a="1"/>
  <c r="Q1706" i="2" s="1"/>
  <c r="P1706" i="2"/>
  <c r="O1706" i="2"/>
  <c r="M1706" i="2"/>
  <c r="K1706" i="2"/>
  <c r="J1706" i="2" a="1"/>
  <c r="J1706" i="2" s="1"/>
  <c r="I1706" i="2" a="1"/>
  <c r="I1706" i="2" s="1"/>
  <c r="V1705" i="2"/>
  <c r="U1705" i="2"/>
  <c r="T1705" i="2"/>
  <c r="S1705" i="2"/>
  <c r="R1705" i="2" a="1"/>
  <c r="R1705" i="2" s="1"/>
  <c r="Q1705" i="2" a="1"/>
  <c r="Q1705" i="2" s="1"/>
  <c r="P1705" i="2"/>
  <c r="O1705" i="2"/>
  <c r="M1705" i="2"/>
  <c r="K1705" i="2"/>
  <c r="J1705" i="2" a="1"/>
  <c r="J1705" i="2" s="1"/>
  <c r="I1705" i="2" a="1"/>
  <c r="I1705" i="2" s="1"/>
  <c r="V1704" i="2"/>
  <c r="U1704" i="2"/>
  <c r="T1704" i="2"/>
  <c r="S1704" i="2"/>
  <c r="R1704" i="2" a="1"/>
  <c r="R1704" i="2" s="1"/>
  <c r="Q1704" i="2" a="1"/>
  <c r="Q1704" i="2" s="1"/>
  <c r="P1704" i="2"/>
  <c r="O1704" i="2"/>
  <c r="M1704" i="2"/>
  <c r="K1704" i="2"/>
  <c r="J1704" i="2" a="1"/>
  <c r="J1704" i="2" s="1"/>
  <c r="I1704" i="2" a="1"/>
  <c r="I1704" i="2" s="1"/>
  <c r="V1703" i="2"/>
  <c r="U1703" i="2"/>
  <c r="T1703" i="2"/>
  <c r="S1703" i="2"/>
  <c r="R1703" i="2" a="1"/>
  <c r="R1703" i="2" s="1"/>
  <c r="Q1703" i="2" a="1"/>
  <c r="Q1703" i="2" s="1"/>
  <c r="P1703" i="2"/>
  <c r="O1703" i="2"/>
  <c r="M1703" i="2"/>
  <c r="K1703" i="2"/>
  <c r="J1703" i="2" a="1"/>
  <c r="J1703" i="2" s="1"/>
  <c r="I1703" i="2" a="1"/>
  <c r="I1703" i="2" s="1"/>
  <c r="V1702" i="2"/>
  <c r="U1702" i="2"/>
  <c r="T1702" i="2"/>
  <c r="S1702" i="2"/>
  <c r="R1702" i="2" a="1"/>
  <c r="R1702" i="2" s="1"/>
  <c r="Q1702" i="2" a="1"/>
  <c r="Q1702" i="2" s="1"/>
  <c r="P1702" i="2"/>
  <c r="O1702" i="2"/>
  <c r="M1702" i="2"/>
  <c r="K1702" i="2"/>
  <c r="J1702" i="2" a="1"/>
  <c r="J1702" i="2" s="1"/>
  <c r="I1702" i="2" a="1"/>
  <c r="I1702" i="2" s="1"/>
  <c r="V1701" i="2"/>
  <c r="U1701" i="2"/>
  <c r="T1701" i="2"/>
  <c r="S1701" i="2"/>
  <c r="R1701" i="2" a="1"/>
  <c r="R1701" i="2" s="1"/>
  <c r="Q1701" i="2" a="1"/>
  <c r="Q1701" i="2" s="1"/>
  <c r="P1701" i="2"/>
  <c r="O1701" i="2"/>
  <c r="M1701" i="2"/>
  <c r="K1701" i="2"/>
  <c r="J1701" i="2" a="1"/>
  <c r="J1701" i="2" s="1"/>
  <c r="I1701" i="2" a="1"/>
  <c r="I1701" i="2" s="1"/>
  <c r="V1700" i="2"/>
  <c r="U1700" i="2"/>
  <c r="T1700" i="2"/>
  <c r="S1700" i="2"/>
  <c r="R1700" i="2" a="1"/>
  <c r="R1700" i="2" s="1"/>
  <c r="Q1700" i="2" a="1"/>
  <c r="Q1700" i="2" s="1"/>
  <c r="P1700" i="2"/>
  <c r="O1700" i="2"/>
  <c r="M1700" i="2"/>
  <c r="K1700" i="2"/>
  <c r="J1700" i="2" a="1"/>
  <c r="J1700" i="2" s="1"/>
  <c r="I1700" i="2" a="1"/>
  <c r="I1700" i="2" s="1"/>
  <c r="V1699" i="2"/>
  <c r="U1699" i="2"/>
  <c r="T1699" i="2"/>
  <c r="S1699" i="2"/>
  <c r="R1699" i="2" a="1"/>
  <c r="R1699" i="2" s="1"/>
  <c r="Q1699" i="2" a="1"/>
  <c r="Q1699" i="2" s="1"/>
  <c r="P1699" i="2"/>
  <c r="O1699" i="2"/>
  <c r="M1699" i="2"/>
  <c r="K1699" i="2"/>
  <c r="J1699" i="2" a="1"/>
  <c r="J1699" i="2" s="1"/>
  <c r="I1699" i="2" a="1"/>
  <c r="I1699" i="2" s="1"/>
  <c r="V1698" i="2"/>
  <c r="U1698" i="2"/>
  <c r="T1698" i="2"/>
  <c r="S1698" i="2"/>
  <c r="R1698" i="2" a="1"/>
  <c r="R1698" i="2" s="1"/>
  <c r="Q1698" i="2" a="1"/>
  <c r="Q1698" i="2" s="1"/>
  <c r="P1698" i="2"/>
  <c r="O1698" i="2"/>
  <c r="M1698" i="2"/>
  <c r="K1698" i="2"/>
  <c r="J1698" i="2" a="1"/>
  <c r="J1698" i="2" s="1"/>
  <c r="I1698" i="2" a="1"/>
  <c r="I1698" i="2" s="1"/>
  <c r="V1697" i="2"/>
  <c r="U1697" i="2"/>
  <c r="T1697" i="2"/>
  <c r="S1697" i="2"/>
  <c r="R1697" i="2" a="1"/>
  <c r="R1697" i="2" s="1"/>
  <c r="Q1697" i="2" a="1"/>
  <c r="Q1697" i="2" s="1"/>
  <c r="P1697" i="2"/>
  <c r="O1697" i="2"/>
  <c r="M1697" i="2"/>
  <c r="K1697" i="2"/>
  <c r="J1697" i="2" a="1"/>
  <c r="J1697" i="2" s="1"/>
  <c r="I1697" i="2" a="1"/>
  <c r="I1697" i="2" s="1"/>
  <c r="V1696" i="2"/>
  <c r="U1696" i="2"/>
  <c r="T1696" i="2"/>
  <c r="S1696" i="2"/>
  <c r="R1696" i="2" a="1"/>
  <c r="R1696" i="2" s="1"/>
  <c r="Q1696" i="2" a="1"/>
  <c r="Q1696" i="2" s="1"/>
  <c r="P1696" i="2"/>
  <c r="O1696" i="2"/>
  <c r="M1696" i="2"/>
  <c r="K1696" i="2"/>
  <c r="J1696" i="2" a="1"/>
  <c r="J1696" i="2" s="1"/>
  <c r="I1696" i="2" a="1"/>
  <c r="I1696" i="2" s="1"/>
  <c r="V1695" i="2"/>
  <c r="U1695" i="2"/>
  <c r="T1695" i="2"/>
  <c r="S1695" i="2"/>
  <c r="R1695" i="2" a="1"/>
  <c r="R1695" i="2" s="1"/>
  <c r="Q1695" i="2" a="1"/>
  <c r="Q1695" i="2" s="1"/>
  <c r="P1695" i="2"/>
  <c r="O1695" i="2"/>
  <c r="M1695" i="2"/>
  <c r="K1695" i="2"/>
  <c r="J1695" i="2" a="1"/>
  <c r="J1695" i="2" s="1"/>
  <c r="I1695" i="2" a="1"/>
  <c r="I1695" i="2" s="1"/>
  <c r="V1694" i="2"/>
  <c r="U1694" i="2"/>
  <c r="T1694" i="2"/>
  <c r="S1694" i="2"/>
  <c r="R1694" i="2" a="1"/>
  <c r="R1694" i="2" s="1"/>
  <c r="Q1694" i="2" a="1"/>
  <c r="Q1694" i="2" s="1"/>
  <c r="P1694" i="2"/>
  <c r="O1694" i="2"/>
  <c r="M1694" i="2"/>
  <c r="K1694" i="2"/>
  <c r="J1694" i="2" a="1"/>
  <c r="J1694" i="2" s="1"/>
  <c r="I1694" i="2" a="1"/>
  <c r="I1694" i="2" s="1"/>
  <c r="V1693" i="2"/>
  <c r="U1693" i="2"/>
  <c r="T1693" i="2"/>
  <c r="S1693" i="2"/>
  <c r="R1693" i="2" a="1"/>
  <c r="R1693" i="2" s="1"/>
  <c r="Q1693" i="2" a="1"/>
  <c r="Q1693" i="2" s="1"/>
  <c r="P1693" i="2"/>
  <c r="O1693" i="2"/>
  <c r="M1693" i="2"/>
  <c r="K1693" i="2"/>
  <c r="J1693" i="2" a="1"/>
  <c r="J1693" i="2" s="1"/>
  <c r="I1693" i="2" a="1"/>
  <c r="I1693" i="2" s="1"/>
  <c r="V1692" i="2"/>
  <c r="U1692" i="2"/>
  <c r="T1692" i="2"/>
  <c r="S1692" i="2"/>
  <c r="R1692" i="2" a="1"/>
  <c r="R1692" i="2" s="1"/>
  <c r="Q1692" i="2" a="1"/>
  <c r="Q1692" i="2" s="1"/>
  <c r="P1692" i="2"/>
  <c r="O1692" i="2"/>
  <c r="M1692" i="2"/>
  <c r="K1692" i="2"/>
  <c r="J1692" i="2" a="1"/>
  <c r="J1692" i="2" s="1"/>
  <c r="I1692" i="2" a="1"/>
  <c r="I1692" i="2" s="1"/>
  <c r="V1691" i="2"/>
  <c r="U1691" i="2"/>
  <c r="T1691" i="2"/>
  <c r="S1691" i="2"/>
  <c r="R1691" i="2" a="1"/>
  <c r="R1691" i="2" s="1"/>
  <c r="Q1691" i="2" a="1"/>
  <c r="Q1691" i="2" s="1"/>
  <c r="P1691" i="2"/>
  <c r="O1691" i="2"/>
  <c r="M1691" i="2"/>
  <c r="K1691" i="2"/>
  <c r="J1691" i="2" a="1"/>
  <c r="J1691" i="2" s="1"/>
  <c r="I1691" i="2" a="1"/>
  <c r="I1691" i="2" s="1"/>
  <c r="V1690" i="2"/>
  <c r="U1690" i="2"/>
  <c r="T1690" i="2"/>
  <c r="S1690" i="2"/>
  <c r="R1690" i="2" a="1"/>
  <c r="R1690" i="2" s="1"/>
  <c r="Q1690" i="2" a="1"/>
  <c r="Q1690" i="2" s="1"/>
  <c r="P1690" i="2"/>
  <c r="O1690" i="2"/>
  <c r="M1690" i="2"/>
  <c r="K1690" i="2"/>
  <c r="J1690" i="2" a="1"/>
  <c r="J1690" i="2" s="1"/>
  <c r="I1690" i="2" a="1"/>
  <c r="I1690" i="2" s="1"/>
  <c r="V1689" i="2"/>
  <c r="U1689" i="2"/>
  <c r="T1689" i="2"/>
  <c r="S1689" i="2"/>
  <c r="R1689" i="2" a="1"/>
  <c r="R1689" i="2" s="1"/>
  <c r="Q1689" i="2" a="1"/>
  <c r="Q1689" i="2" s="1"/>
  <c r="P1689" i="2"/>
  <c r="O1689" i="2"/>
  <c r="M1689" i="2"/>
  <c r="K1689" i="2"/>
  <c r="J1689" i="2" a="1"/>
  <c r="J1689" i="2" s="1"/>
  <c r="I1689" i="2" a="1"/>
  <c r="I1689" i="2" s="1"/>
  <c r="V1688" i="2"/>
  <c r="U1688" i="2"/>
  <c r="T1688" i="2"/>
  <c r="S1688" i="2"/>
  <c r="R1688" i="2" a="1"/>
  <c r="R1688" i="2" s="1"/>
  <c r="Q1688" i="2" a="1"/>
  <c r="Q1688" i="2" s="1"/>
  <c r="P1688" i="2"/>
  <c r="O1688" i="2"/>
  <c r="M1688" i="2"/>
  <c r="K1688" i="2"/>
  <c r="J1688" i="2" a="1"/>
  <c r="J1688" i="2" s="1"/>
  <c r="I1688" i="2" a="1"/>
  <c r="I1688" i="2" s="1"/>
  <c r="V1687" i="2"/>
  <c r="U1687" i="2"/>
  <c r="T1687" i="2"/>
  <c r="S1687" i="2"/>
  <c r="R1687" i="2" a="1"/>
  <c r="R1687" i="2" s="1"/>
  <c r="Q1687" i="2" a="1"/>
  <c r="Q1687" i="2" s="1"/>
  <c r="P1687" i="2"/>
  <c r="O1687" i="2"/>
  <c r="M1687" i="2"/>
  <c r="K1687" i="2"/>
  <c r="J1687" i="2" a="1"/>
  <c r="J1687" i="2" s="1"/>
  <c r="I1687" i="2" a="1"/>
  <c r="I1687" i="2" s="1"/>
  <c r="V1686" i="2"/>
  <c r="U1686" i="2"/>
  <c r="T1686" i="2"/>
  <c r="S1686" i="2"/>
  <c r="R1686" i="2" a="1"/>
  <c r="R1686" i="2" s="1"/>
  <c r="Q1686" i="2" a="1"/>
  <c r="Q1686" i="2" s="1"/>
  <c r="P1686" i="2"/>
  <c r="O1686" i="2"/>
  <c r="M1686" i="2"/>
  <c r="K1686" i="2"/>
  <c r="J1686" i="2" a="1"/>
  <c r="J1686" i="2" s="1"/>
  <c r="I1686" i="2" a="1"/>
  <c r="I1686" i="2" s="1"/>
  <c r="V1685" i="2"/>
  <c r="U1685" i="2"/>
  <c r="T1685" i="2"/>
  <c r="S1685" i="2"/>
  <c r="R1685" i="2" a="1"/>
  <c r="R1685" i="2" s="1"/>
  <c r="Q1685" i="2" a="1"/>
  <c r="Q1685" i="2" s="1"/>
  <c r="P1685" i="2"/>
  <c r="O1685" i="2"/>
  <c r="M1685" i="2"/>
  <c r="K1685" i="2"/>
  <c r="J1685" i="2" a="1"/>
  <c r="J1685" i="2" s="1"/>
  <c r="I1685" i="2" a="1"/>
  <c r="I1685" i="2" s="1"/>
  <c r="V1684" i="2"/>
  <c r="U1684" i="2"/>
  <c r="T1684" i="2"/>
  <c r="S1684" i="2"/>
  <c r="R1684" i="2" a="1"/>
  <c r="R1684" i="2" s="1"/>
  <c r="Q1684" i="2" a="1"/>
  <c r="Q1684" i="2" s="1"/>
  <c r="P1684" i="2"/>
  <c r="O1684" i="2"/>
  <c r="M1684" i="2"/>
  <c r="K1684" i="2"/>
  <c r="J1684" i="2" a="1"/>
  <c r="J1684" i="2" s="1"/>
  <c r="I1684" i="2" a="1"/>
  <c r="I1684" i="2" s="1"/>
  <c r="V1683" i="2"/>
  <c r="U1683" i="2"/>
  <c r="T1683" i="2"/>
  <c r="S1683" i="2"/>
  <c r="R1683" i="2" a="1"/>
  <c r="R1683" i="2" s="1"/>
  <c r="Q1683" i="2" a="1"/>
  <c r="Q1683" i="2" s="1"/>
  <c r="P1683" i="2"/>
  <c r="O1683" i="2"/>
  <c r="M1683" i="2"/>
  <c r="K1683" i="2"/>
  <c r="J1683" i="2" a="1"/>
  <c r="J1683" i="2" s="1"/>
  <c r="I1683" i="2" a="1"/>
  <c r="I1683" i="2" s="1"/>
  <c r="V1682" i="2"/>
  <c r="U1682" i="2"/>
  <c r="T1682" i="2"/>
  <c r="S1682" i="2"/>
  <c r="R1682" i="2" a="1"/>
  <c r="R1682" i="2" s="1"/>
  <c r="Q1682" i="2" a="1"/>
  <c r="Q1682" i="2" s="1"/>
  <c r="P1682" i="2"/>
  <c r="O1682" i="2"/>
  <c r="M1682" i="2"/>
  <c r="K1682" i="2"/>
  <c r="J1682" i="2" a="1"/>
  <c r="J1682" i="2" s="1"/>
  <c r="I1682" i="2" a="1"/>
  <c r="I1682" i="2" s="1"/>
  <c r="V1681" i="2"/>
  <c r="U1681" i="2"/>
  <c r="T1681" i="2"/>
  <c r="S1681" i="2"/>
  <c r="R1681" i="2" a="1"/>
  <c r="R1681" i="2" s="1"/>
  <c r="Q1681" i="2" a="1"/>
  <c r="Q1681" i="2" s="1"/>
  <c r="P1681" i="2"/>
  <c r="O1681" i="2"/>
  <c r="M1681" i="2"/>
  <c r="K1681" i="2"/>
  <c r="J1681" i="2" a="1"/>
  <c r="J1681" i="2" s="1"/>
  <c r="I1681" i="2" a="1"/>
  <c r="I1681" i="2" s="1"/>
  <c r="V1680" i="2"/>
  <c r="U1680" i="2"/>
  <c r="T1680" i="2"/>
  <c r="S1680" i="2"/>
  <c r="R1680" i="2" a="1"/>
  <c r="R1680" i="2" s="1"/>
  <c r="Q1680" i="2" a="1"/>
  <c r="Q1680" i="2" s="1"/>
  <c r="P1680" i="2"/>
  <c r="O1680" i="2"/>
  <c r="M1680" i="2"/>
  <c r="K1680" i="2"/>
  <c r="J1680" i="2" a="1"/>
  <c r="J1680" i="2" s="1"/>
  <c r="I1680" i="2" a="1"/>
  <c r="I1680" i="2" s="1"/>
  <c r="V1679" i="2"/>
  <c r="U1679" i="2"/>
  <c r="T1679" i="2"/>
  <c r="S1679" i="2"/>
  <c r="R1679" i="2" a="1"/>
  <c r="R1679" i="2" s="1"/>
  <c r="Q1679" i="2" a="1"/>
  <c r="Q1679" i="2" s="1"/>
  <c r="P1679" i="2"/>
  <c r="O1679" i="2"/>
  <c r="M1679" i="2"/>
  <c r="K1679" i="2"/>
  <c r="J1679" i="2" a="1"/>
  <c r="J1679" i="2" s="1"/>
  <c r="I1679" i="2" a="1"/>
  <c r="I1679" i="2" s="1"/>
  <c r="V1678" i="2"/>
  <c r="U1678" i="2"/>
  <c r="T1678" i="2"/>
  <c r="S1678" i="2"/>
  <c r="R1678" i="2" a="1"/>
  <c r="R1678" i="2" s="1"/>
  <c r="Q1678" i="2" a="1"/>
  <c r="Q1678" i="2" s="1"/>
  <c r="P1678" i="2"/>
  <c r="O1678" i="2"/>
  <c r="M1678" i="2"/>
  <c r="K1678" i="2"/>
  <c r="J1678" i="2" a="1"/>
  <c r="J1678" i="2" s="1"/>
  <c r="I1678" i="2" a="1"/>
  <c r="I1678" i="2" s="1"/>
  <c r="V1677" i="2"/>
  <c r="U1677" i="2"/>
  <c r="T1677" i="2"/>
  <c r="S1677" i="2"/>
  <c r="R1677" i="2" a="1"/>
  <c r="R1677" i="2" s="1"/>
  <c r="Q1677" i="2" a="1"/>
  <c r="Q1677" i="2" s="1"/>
  <c r="P1677" i="2"/>
  <c r="O1677" i="2"/>
  <c r="M1677" i="2"/>
  <c r="K1677" i="2"/>
  <c r="J1677" i="2" a="1"/>
  <c r="J1677" i="2" s="1"/>
  <c r="I1677" i="2" a="1"/>
  <c r="I1677" i="2" s="1"/>
  <c r="V1676" i="2"/>
  <c r="U1676" i="2"/>
  <c r="T1676" i="2"/>
  <c r="S1676" i="2"/>
  <c r="R1676" i="2" a="1"/>
  <c r="R1676" i="2" s="1"/>
  <c r="Q1676" i="2" a="1"/>
  <c r="Q1676" i="2" s="1"/>
  <c r="P1676" i="2"/>
  <c r="O1676" i="2"/>
  <c r="M1676" i="2"/>
  <c r="K1676" i="2"/>
  <c r="J1676" i="2" a="1"/>
  <c r="J1676" i="2" s="1"/>
  <c r="I1676" i="2" a="1"/>
  <c r="I1676" i="2" s="1"/>
  <c r="V1675" i="2"/>
  <c r="U1675" i="2"/>
  <c r="T1675" i="2"/>
  <c r="S1675" i="2"/>
  <c r="R1675" i="2" a="1"/>
  <c r="R1675" i="2" s="1"/>
  <c r="Q1675" i="2" a="1"/>
  <c r="Q1675" i="2" s="1"/>
  <c r="P1675" i="2"/>
  <c r="O1675" i="2"/>
  <c r="M1675" i="2"/>
  <c r="K1675" i="2"/>
  <c r="J1675" i="2" a="1"/>
  <c r="J1675" i="2" s="1"/>
  <c r="I1675" i="2" a="1"/>
  <c r="I1675" i="2" s="1"/>
  <c r="V1674" i="2"/>
  <c r="U1674" i="2"/>
  <c r="T1674" i="2"/>
  <c r="S1674" i="2"/>
  <c r="R1674" i="2" a="1"/>
  <c r="R1674" i="2" s="1"/>
  <c r="Q1674" i="2" a="1"/>
  <c r="Q1674" i="2" s="1"/>
  <c r="P1674" i="2"/>
  <c r="O1674" i="2"/>
  <c r="M1674" i="2"/>
  <c r="K1674" i="2"/>
  <c r="J1674" i="2" a="1"/>
  <c r="J1674" i="2" s="1"/>
  <c r="I1674" i="2" a="1"/>
  <c r="I1674" i="2" s="1"/>
  <c r="V1673" i="2"/>
  <c r="U1673" i="2"/>
  <c r="T1673" i="2"/>
  <c r="S1673" i="2"/>
  <c r="R1673" i="2" a="1"/>
  <c r="R1673" i="2" s="1"/>
  <c r="Q1673" i="2" a="1"/>
  <c r="Q1673" i="2" s="1"/>
  <c r="P1673" i="2"/>
  <c r="O1673" i="2"/>
  <c r="M1673" i="2"/>
  <c r="K1673" i="2"/>
  <c r="J1673" i="2" a="1"/>
  <c r="J1673" i="2" s="1"/>
  <c r="I1673" i="2" a="1"/>
  <c r="I1673" i="2" s="1"/>
  <c r="V1672" i="2"/>
  <c r="U1672" i="2"/>
  <c r="T1672" i="2"/>
  <c r="S1672" i="2"/>
  <c r="R1672" i="2" a="1"/>
  <c r="R1672" i="2" s="1"/>
  <c r="Q1672" i="2" a="1"/>
  <c r="Q1672" i="2" s="1"/>
  <c r="P1672" i="2"/>
  <c r="O1672" i="2"/>
  <c r="M1672" i="2"/>
  <c r="K1672" i="2"/>
  <c r="J1672" i="2" a="1"/>
  <c r="J1672" i="2" s="1"/>
  <c r="I1672" i="2" a="1"/>
  <c r="I1672" i="2" s="1"/>
  <c r="V1671" i="2"/>
  <c r="U1671" i="2"/>
  <c r="T1671" i="2"/>
  <c r="S1671" i="2"/>
  <c r="R1671" i="2" a="1"/>
  <c r="R1671" i="2" s="1"/>
  <c r="Q1671" i="2" a="1"/>
  <c r="Q1671" i="2" s="1"/>
  <c r="P1671" i="2"/>
  <c r="O1671" i="2"/>
  <c r="M1671" i="2"/>
  <c r="K1671" i="2"/>
  <c r="J1671" i="2" a="1"/>
  <c r="J1671" i="2" s="1"/>
  <c r="I1671" i="2" a="1"/>
  <c r="I1671" i="2" s="1"/>
  <c r="V1670" i="2"/>
  <c r="U1670" i="2"/>
  <c r="T1670" i="2"/>
  <c r="S1670" i="2"/>
  <c r="R1670" i="2" a="1"/>
  <c r="R1670" i="2" s="1"/>
  <c r="Q1670" i="2" a="1"/>
  <c r="Q1670" i="2" s="1"/>
  <c r="P1670" i="2"/>
  <c r="O1670" i="2"/>
  <c r="M1670" i="2"/>
  <c r="K1670" i="2"/>
  <c r="J1670" i="2" a="1"/>
  <c r="J1670" i="2" s="1"/>
  <c r="I1670" i="2" a="1"/>
  <c r="I1670" i="2" s="1"/>
  <c r="V1669" i="2"/>
  <c r="U1669" i="2"/>
  <c r="T1669" i="2"/>
  <c r="S1669" i="2"/>
  <c r="R1669" i="2" a="1"/>
  <c r="R1669" i="2" s="1"/>
  <c r="Q1669" i="2" a="1"/>
  <c r="Q1669" i="2" s="1"/>
  <c r="P1669" i="2"/>
  <c r="O1669" i="2"/>
  <c r="M1669" i="2"/>
  <c r="K1669" i="2"/>
  <c r="J1669" i="2" a="1"/>
  <c r="J1669" i="2" s="1"/>
  <c r="I1669" i="2" a="1"/>
  <c r="I1669" i="2" s="1"/>
  <c r="V1668" i="2"/>
  <c r="U1668" i="2"/>
  <c r="T1668" i="2"/>
  <c r="S1668" i="2"/>
  <c r="R1668" i="2" a="1"/>
  <c r="R1668" i="2" s="1"/>
  <c r="Q1668" i="2" a="1"/>
  <c r="Q1668" i="2" s="1"/>
  <c r="P1668" i="2"/>
  <c r="O1668" i="2"/>
  <c r="M1668" i="2"/>
  <c r="K1668" i="2"/>
  <c r="J1668" i="2" a="1"/>
  <c r="J1668" i="2" s="1"/>
  <c r="I1668" i="2" a="1"/>
  <c r="I1668" i="2" s="1"/>
  <c r="V1667" i="2"/>
  <c r="U1667" i="2"/>
  <c r="T1667" i="2"/>
  <c r="S1667" i="2"/>
  <c r="R1667" i="2" a="1"/>
  <c r="R1667" i="2" s="1"/>
  <c r="Q1667" i="2" a="1"/>
  <c r="Q1667" i="2" s="1"/>
  <c r="P1667" i="2"/>
  <c r="O1667" i="2"/>
  <c r="M1667" i="2"/>
  <c r="K1667" i="2"/>
  <c r="J1667" i="2" a="1"/>
  <c r="J1667" i="2" s="1"/>
  <c r="I1667" i="2" a="1"/>
  <c r="I1667" i="2" s="1"/>
  <c r="V1666" i="2"/>
  <c r="U1666" i="2"/>
  <c r="T1666" i="2"/>
  <c r="S1666" i="2"/>
  <c r="R1666" i="2" a="1"/>
  <c r="R1666" i="2" s="1"/>
  <c r="Q1666" i="2" a="1"/>
  <c r="Q1666" i="2" s="1"/>
  <c r="P1666" i="2"/>
  <c r="O1666" i="2"/>
  <c r="M1666" i="2"/>
  <c r="K1666" i="2"/>
  <c r="J1666" i="2" a="1"/>
  <c r="J1666" i="2" s="1"/>
  <c r="I1666" i="2" a="1"/>
  <c r="I1666" i="2" s="1"/>
  <c r="V1665" i="2"/>
  <c r="U1665" i="2"/>
  <c r="T1665" i="2"/>
  <c r="S1665" i="2"/>
  <c r="R1665" i="2" a="1"/>
  <c r="R1665" i="2" s="1"/>
  <c r="Q1665" i="2" a="1"/>
  <c r="Q1665" i="2" s="1"/>
  <c r="P1665" i="2"/>
  <c r="O1665" i="2"/>
  <c r="M1665" i="2"/>
  <c r="K1665" i="2"/>
  <c r="J1665" i="2" a="1"/>
  <c r="J1665" i="2" s="1"/>
  <c r="I1665" i="2" a="1"/>
  <c r="I1665" i="2" s="1"/>
  <c r="V1664" i="2"/>
  <c r="U1664" i="2"/>
  <c r="T1664" i="2"/>
  <c r="S1664" i="2"/>
  <c r="R1664" i="2" a="1"/>
  <c r="R1664" i="2" s="1"/>
  <c r="Q1664" i="2" a="1"/>
  <c r="Q1664" i="2" s="1"/>
  <c r="P1664" i="2"/>
  <c r="O1664" i="2"/>
  <c r="M1664" i="2"/>
  <c r="K1664" i="2"/>
  <c r="J1664" i="2" a="1"/>
  <c r="J1664" i="2" s="1"/>
  <c r="I1664" i="2" a="1"/>
  <c r="I1664" i="2" s="1"/>
  <c r="V1663" i="2"/>
  <c r="U1663" i="2"/>
  <c r="T1663" i="2"/>
  <c r="S1663" i="2"/>
  <c r="R1663" i="2" a="1"/>
  <c r="R1663" i="2" s="1"/>
  <c r="Q1663" i="2" a="1"/>
  <c r="Q1663" i="2" s="1"/>
  <c r="P1663" i="2"/>
  <c r="O1663" i="2"/>
  <c r="M1663" i="2"/>
  <c r="K1663" i="2"/>
  <c r="J1663" i="2" a="1"/>
  <c r="J1663" i="2" s="1"/>
  <c r="I1663" i="2" a="1"/>
  <c r="I1663" i="2" s="1"/>
  <c r="V1662" i="2"/>
  <c r="U1662" i="2"/>
  <c r="T1662" i="2"/>
  <c r="S1662" i="2"/>
  <c r="R1662" i="2" a="1"/>
  <c r="R1662" i="2" s="1"/>
  <c r="Q1662" i="2" a="1"/>
  <c r="Q1662" i="2" s="1"/>
  <c r="P1662" i="2"/>
  <c r="O1662" i="2"/>
  <c r="M1662" i="2"/>
  <c r="K1662" i="2"/>
  <c r="J1662" i="2" a="1"/>
  <c r="J1662" i="2" s="1"/>
  <c r="I1662" i="2" a="1"/>
  <c r="I1662" i="2" s="1"/>
  <c r="V1661" i="2"/>
  <c r="U1661" i="2"/>
  <c r="T1661" i="2"/>
  <c r="S1661" i="2"/>
  <c r="R1661" i="2" a="1"/>
  <c r="R1661" i="2" s="1"/>
  <c r="Q1661" i="2" a="1"/>
  <c r="Q1661" i="2" s="1"/>
  <c r="P1661" i="2"/>
  <c r="O1661" i="2"/>
  <c r="M1661" i="2"/>
  <c r="K1661" i="2"/>
  <c r="J1661" i="2" a="1"/>
  <c r="J1661" i="2" s="1"/>
  <c r="I1661" i="2" a="1"/>
  <c r="I1661" i="2" s="1"/>
  <c r="V1660" i="2"/>
  <c r="U1660" i="2"/>
  <c r="T1660" i="2"/>
  <c r="S1660" i="2"/>
  <c r="R1660" i="2" a="1"/>
  <c r="R1660" i="2" s="1"/>
  <c r="Q1660" i="2" a="1"/>
  <c r="Q1660" i="2" s="1"/>
  <c r="P1660" i="2"/>
  <c r="O1660" i="2"/>
  <c r="M1660" i="2"/>
  <c r="K1660" i="2"/>
  <c r="J1660" i="2" a="1"/>
  <c r="J1660" i="2" s="1"/>
  <c r="I1660" i="2" a="1"/>
  <c r="I1660" i="2" s="1"/>
  <c r="V1659" i="2"/>
  <c r="U1659" i="2"/>
  <c r="T1659" i="2"/>
  <c r="S1659" i="2"/>
  <c r="R1659" i="2" a="1"/>
  <c r="R1659" i="2" s="1"/>
  <c r="Q1659" i="2" a="1"/>
  <c r="Q1659" i="2" s="1"/>
  <c r="P1659" i="2"/>
  <c r="O1659" i="2"/>
  <c r="M1659" i="2"/>
  <c r="K1659" i="2"/>
  <c r="J1659" i="2" a="1"/>
  <c r="J1659" i="2" s="1"/>
  <c r="I1659" i="2" a="1"/>
  <c r="I1659" i="2" s="1"/>
  <c r="V1658" i="2"/>
  <c r="U1658" i="2"/>
  <c r="T1658" i="2"/>
  <c r="S1658" i="2"/>
  <c r="R1658" i="2" a="1"/>
  <c r="R1658" i="2" s="1"/>
  <c r="Q1658" i="2" a="1"/>
  <c r="Q1658" i="2" s="1"/>
  <c r="P1658" i="2"/>
  <c r="O1658" i="2"/>
  <c r="M1658" i="2"/>
  <c r="K1658" i="2"/>
  <c r="J1658" i="2" a="1"/>
  <c r="J1658" i="2" s="1"/>
  <c r="I1658" i="2" a="1"/>
  <c r="I1658" i="2" s="1"/>
  <c r="V1657" i="2"/>
  <c r="U1657" i="2"/>
  <c r="T1657" i="2"/>
  <c r="S1657" i="2"/>
  <c r="R1657" i="2" a="1"/>
  <c r="R1657" i="2" s="1"/>
  <c r="Q1657" i="2" a="1"/>
  <c r="Q1657" i="2" s="1"/>
  <c r="P1657" i="2"/>
  <c r="O1657" i="2"/>
  <c r="M1657" i="2"/>
  <c r="K1657" i="2"/>
  <c r="J1657" i="2" a="1"/>
  <c r="J1657" i="2" s="1"/>
  <c r="I1657" i="2" a="1"/>
  <c r="I1657" i="2" s="1"/>
  <c r="V1656" i="2"/>
  <c r="U1656" i="2"/>
  <c r="T1656" i="2"/>
  <c r="S1656" i="2"/>
  <c r="R1656" i="2" a="1"/>
  <c r="R1656" i="2" s="1"/>
  <c r="Q1656" i="2" a="1"/>
  <c r="Q1656" i="2" s="1"/>
  <c r="P1656" i="2"/>
  <c r="O1656" i="2"/>
  <c r="M1656" i="2"/>
  <c r="K1656" i="2"/>
  <c r="J1656" i="2" a="1"/>
  <c r="J1656" i="2" s="1"/>
  <c r="I1656" i="2" a="1"/>
  <c r="I1656" i="2" s="1"/>
  <c r="V1655" i="2"/>
  <c r="U1655" i="2"/>
  <c r="T1655" i="2"/>
  <c r="S1655" i="2"/>
  <c r="R1655" i="2" a="1"/>
  <c r="R1655" i="2" s="1"/>
  <c r="Q1655" i="2" a="1"/>
  <c r="Q1655" i="2" s="1"/>
  <c r="P1655" i="2"/>
  <c r="O1655" i="2"/>
  <c r="M1655" i="2"/>
  <c r="K1655" i="2"/>
  <c r="J1655" i="2" a="1"/>
  <c r="J1655" i="2" s="1"/>
  <c r="I1655" i="2" a="1"/>
  <c r="I1655" i="2" s="1"/>
  <c r="V1654" i="2"/>
  <c r="U1654" i="2"/>
  <c r="T1654" i="2"/>
  <c r="S1654" i="2"/>
  <c r="R1654" i="2" a="1"/>
  <c r="R1654" i="2" s="1"/>
  <c r="Q1654" i="2" a="1"/>
  <c r="Q1654" i="2" s="1"/>
  <c r="P1654" i="2"/>
  <c r="O1654" i="2"/>
  <c r="M1654" i="2"/>
  <c r="K1654" i="2"/>
  <c r="J1654" i="2" a="1"/>
  <c r="J1654" i="2" s="1"/>
  <c r="I1654" i="2" a="1"/>
  <c r="I1654" i="2" s="1"/>
  <c r="V1653" i="2"/>
  <c r="U1653" i="2"/>
  <c r="T1653" i="2"/>
  <c r="S1653" i="2"/>
  <c r="R1653" i="2" a="1"/>
  <c r="R1653" i="2" s="1"/>
  <c r="Q1653" i="2" a="1"/>
  <c r="Q1653" i="2" s="1"/>
  <c r="P1653" i="2"/>
  <c r="O1653" i="2"/>
  <c r="M1653" i="2"/>
  <c r="K1653" i="2"/>
  <c r="J1653" i="2" a="1"/>
  <c r="J1653" i="2" s="1"/>
  <c r="I1653" i="2" a="1"/>
  <c r="I1653" i="2" s="1"/>
  <c r="V1652" i="2"/>
  <c r="U1652" i="2"/>
  <c r="T1652" i="2"/>
  <c r="S1652" i="2"/>
  <c r="R1652" i="2" a="1"/>
  <c r="R1652" i="2" s="1"/>
  <c r="Q1652" i="2" a="1"/>
  <c r="Q1652" i="2" s="1"/>
  <c r="P1652" i="2"/>
  <c r="O1652" i="2"/>
  <c r="M1652" i="2"/>
  <c r="K1652" i="2"/>
  <c r="J1652" i="2" a="1"/>
  <c r="J1652" i="2" s="1"/>
  <c r="I1652" i="2" a="1"/>
  <c r="I1652" i="2" s="1"/>
  <c r="V1651" i="2"/>
  <c r="U1651" i="2"/>
  <c r="T1651" i="2"/>
  <c r="S1651" i="2"/>
  <c r="R1651" i="2" a="1"/>
  <c r="R1651" i="2" s="1"/>
  <c r="Q1651" i="2" a="1"/>
  <c r="Q1651" i="2" s="1"/>
  <c r="P1651" i="2"/>
  <c r="O1651" i="2"/>
  <c r="M1651" i="2"/>
  <c r="K1651" i="2"/>
  <c r="J1651" i="2" a="1"/>
  <c r="J1651" i="2" s="1"/>
  <c r="I1651" i="2" a="1"/>
  <c r="I1651" i="2" s="1"/>
  <c r="V1650" i="2"/>
  <c r="U1650" i="2"/>
  <c r="T1650" i="2"/>
  <c r="S1650" i="2"/>
  <c r="R1650" i="2" a="1"/>
  <c r="R1650" i="2" s="1"/>
  <c r="Q1650" i="2" a="1"/>
  <c r="Q1650" i="2" s="1"/>
  <c r="P1650" i="2"/>
  <c r="O1650" i="2"/>
  <c r="M1650" i="2"/>
  <c r="K1650" i="2"/>
  <c r="J1650" i="2" a="1"/>
  <c r="J1650" i="2" s="1"/>
  <c r="I1650" i="2" a="1"/>
  <c r="I1650" i="2" s="1"/>
  <c r="V1649" i="2"/>
  <c r="U1649" i="2"/>
  <c r="T1649" i="2"/>
  <c r="S1649" i="2"/>
  <c r="R1649" i="2" a="1"/>
  <c r="R1649" i="2" s="1"/>
  <c r="Q1649" i="2" a="1"/>
  <c r="Q1649" i="2" s="1"/>
  <c r="P1649" i="2"/>
  <c r="O1649" i="2"/>
  <c r="M1649" i="2"/>
  <c r="K1649" i="2"/>
  <c r="J1649" i="2" a="1"/>
  <c r="J1649" i="2" s="1"/>
  <c r="I1649" i="2" a="1"/>
  <c r="I1649" i="2" s="1"/>
  <c r="V1648" i="2"/>
  <c r="U1648" i="2"/>
  <c r="T1648" i="2"/>
  <c r="S1648" i="2"/>
  <c r="R1648" i="2" a="1"/>
  <c r="R1648" i="2" s="1"/>
  <c r="Q1648" i="2" a="1"/>
  <c r="Q1648" i="2" s="1"/>
  <c r="P1648" i="2"/>
  <c r="O1648" i="2"/>
  <c r="M1648" i="2"/>
  <c r="K1648" i="2"/>
  <c r="J1648" i="2" a="1"/>
  <c r="J1648" i="2" s="1"/>
  <c r="I1648" i="2" a="1"/>
  <c r="I1648" i="2" s="1"/>
  <c r="V1647" i="2"/>
  <c r="U1647" i="2"/>
  <c r="T1647" i="2"/>
  <c r="S1647" i="2"/>
  <c r="R1647" i="2" a="1"/>
  <c r="R1647" i="2" s="1"/>
  <c r="Q1647" i="2" a="1"/>
  <c r="Q1647" i="2" s="1"/>
  <c r="P1647" i="2"/>
  <c r="O1647" i="2"/>
  <c r="M1647" i="2"/>
  <c r="K1647" i="2"/>
  <c r="J1647" i="2" a="1"/>
  <c r="J1647" i="2" s="1"/>
  <c r="I1647" i="2" a="1"/>
  <c r="I1647" i="2" s="1"/>
  <c r="V1646" i="2"/>
  <c r="U1646" i="2"/>
  <c r="T1646" i="2"/>
  <c r="S1646" i="2"/>
  <c r="R1646" i="2" a="1"/>
  <c r="R1646" i="2" s="1"/>
  <c r="Q1646" i="2" a="1"/>
  <c r="Q1646" i="2" s="1"/>
  <c r="P1646" i="2"/>
  <c r="O1646" i="2"/>
  <c r="M1646" i="2"/>
  <c r="K1646" i="2"/>
  <c r="J1646" i="2" a="1"/>
  <c r="J1646" i="2" s="1"/>
  <c r="I1646" i="2" a="1"/>
  <c r="I1646" i="2" s="1"/>
  <c r="V1645" i="2"/>
  <c r="U1645" i="2"/>
  <c r="T1645" i="2"/>
  <c r="S1645" i="2"/>
  <c r="R1645" i="2" a="1"/>
  <c r="R1645" i="2" s="1"/>
  <c r="Q1645" i="2" a="1"/>
  <c r="Q1645" i="2" s="1"/>
  <c r="P1645" i="2"/>
  <c r="O1645" i="2"/>
  <c r="M1645" i="2"/>
  <c r="K1645" i="2"/>
  <c r="J1645" i="2" a="1"/>
  <c r="J1645" i="2" s="1"/>
  <c r="I1645" i="2" a="1"/>
  <c r="I1645" i="2" s="1"/>
  <c r="V1644" i="2"/>
  <c r="U1644" i="2"/>
  <c r="T1644" i="2"/>
  <c r="S1644" i="2"/>
  <c r="R1644" i="2" a="1"/>
  <c r="R1644" i="2" s="1"/>
  <c r="Q1644" i="2" a="1"/>
  <c r="Q1644" i="2" s="1"/>
  <c r="P1644" i="2"/>
  <c r="O1644" i="2"/>
  <c r="M1644" i="2"/>
  <c r="K1644" i="2"/>
  <c r="J1644" i="2" a="1"/>
  <c r="J1644" i="2" s="1"/>
  <c r="I1644" i="2" a="1"/>
  <c r="I1644" i="2" s="1"/>
  <c r="V1643" i="2"/>
  <c r="U1643" i="2"/>
  <c r="T1643" i="2"/>
  <c r="S1643" i="2"/>
  <c r="R1643" i="2" a="1"/>
  <c r="R1643" i="2" s="1"/>
  <c r="Q1643" i="2" a="1"/>
  <c r="Q1643" i="2" s="1"/>
  <c r="P1643" i="2"/>
  <c r="O1643" i="2"/>
  <c r="M1643" i="2"/>
  <c r="K1643" i="2"/>
  <c r="J1643" i="2" a="1"/>
  <c r="J1643" i="2" s="1"/>
  <c r="I1643" i="2" a="1"/>
  <c r="I1643" i="2" s="1"/>
  <c r="V1642" i="2"/>
  <c r="U1642" i="2"/>
  <c r="T1642" i="2"/>
  <c r="S1642" i="2"/>
  <c r="R1642" i="2" a="1"/>
  <c r="R1642" i="2" s="1"/>
  <c r="Q1642" i="2" a="1"/>
  <c r="Q1642" i="2" s="1"/>
  <c r="P1642" i="2"/>
  <c r="O1642" i="2"/>
  <c r="M1642" i="2"/>
  <c r="K1642" i="2"/>
  <c r="J1642" i="2" a="1"/>
  <c r="J1642" i="2" s="1"/>
  <c r="I1642" i="2" a="1"/>
  <c r="I1642" i="2" s="1"/>
  <c r="V1641" i="2"/>
  <c r="U1641" i="2"/>
  <c r="T1641" i="2"/>
  <c r="S1641" i="2"/>
  <c r="R1641" i="2" a="1"/>
  <c r="R1641" i="2" s="1"/>
  <c r="Q1641" i="2" a="1"/>
  <c r="Q1641" i="2" s="1"/>
  <c r="P1641" i="2"/>
  <c r="O1641" i="2"/>
  <c r="M1641" i="2"/>
  <c r="K1641" i="2"/>
  <c r="J1641" i="2" a="1"/>
  <c r="J1641" i="2" s="1"/>
  <c r="I1641" i="2" a="1"/>
  <c r="I1641" i="2" s="1"/>
  <c r="V1640" i="2"/>
  <c r="U1640" i="2"/>
  <c r="T1640" i="2"/>
  <c r="S1640" i="2"/>
  <c r="R1640" i="2" a="1"/>
  <c r="R1640" i="2" s="1"/>
  <c r="Q1640" i="2" a="1"/>
  <c r="Q1640" i="2" s="1"/>
  <c r="P1640" i="2"/>
  <c r="O1640" i="2"/>
  <c r="M1640" i="2"/>
  <c r="K1640" i="2"/>
  <c r="J1640" i="2" a="1"/>
  <c r="J1640" i="2" s="1"/>
  <c r="I1640" i="2" a="1"/>
  <c r="I1640" i="2" s="1"/>
  <c r="V1639" i="2"/>
  <c r="U1639" i="2"/>
  <c r="T1639" i="2"/>
  <c r="S1639" i="2"/>
  <c r="R1639" i="2" a="1"/>
  <c r="R1639" i="2" s="1"/>
  <c r="Q1639" i="2" a="1"/>
  <c r="Q1639" i="2" s="1"/>
  <c r="P1639" i="2"/>
  <c r="O1639" i="2"/>
  <c r="M1639" i="2"/>
  <c r="K1639" i="2"/>
  <c r="J1639" i="2" a="1"/>
  <c r="J1639" i="2" s="1"/>
  <c r="I1639" i="2" a="1"/>
  <c r="I1639" i="2" s="1"/>
  <c r="V1638" i="2"/>
  <c r="U1638" i="2"/>
  <c r="T1638" i="2"/>
  <c r="S1638" i="2"/>
  <c r="R1638" i="2" a="1"/>
  <c r="R1638" i="2" s="1"/>
  <c r="Q1638" i="2" a="1"/>
  <c r="Q1638" i="2" s="1"/>
  <c r="P1638" i="2"/>
  <c r="O1638" i="2"/>
  <c r="M1638" i="2"/>
  <c r="K1638" i="2"/>
  <c r="J1638" i="2" a="1"/>
  <c r="J1638" i="2" s="1"/>
  <c r="I1638" i="2" a="1"/>
  <c r="I1638" i="2" s="1"/>
  <c r="V1637" i="2"/>
  <c r="U1637" i="2"/>
  <c r="T1637" i="2"/>
  <c r="S1637" i="2"/>
  <c r="R1637" i="2" a="1"/>
  <c r="R1637" i="2" s="1"/>
  <c r="Q1637" i="2" a="1"/>
  <c r="Q1637" i="2" s="1"/>
  <c r="P1637" i="2"/>
  <c r="O1637" i="2"/>
  <c r="M1637" i="2"/>
  <c r="K1637" i="2"/>
  <c r="J1637" i="2" a="1"/>
  <c r="J1637" i="2" s="1"/>
  <c r="I1637" i="2" a="1"/>
  <c r="I1637" i="2" s="1"/>
  <c r="V1636" i="2"/>
  <c r="U1636" i="2"/>
  <c r="T1636" i="2"/>
  <c r="S1636" i="2"/>
  <c r="R1636" i="2" a="1"/>
  <c r="R1636" i="2" s="1"/>
  <c r="Q1636" i="2" a="1"/>
  <c r="Q1636" i="2" s="1"/>
  <c r="P1636" i="2"/>
  <c r="O1636" i="2"/>
  <c r="M1636" i="2"/>
  <c r="K1636" i="2"/>
  <c r="J1636" i="2" a="1"/>
  <c r="J1636" i="2" s="1"/>
  <c r="I1636" i="2" a="1"/>
  <c r="I1636" i="2" s="1"/>
  <c r="V1635" i="2"/>
  <c r="U1635" i="2"/>
  <c r="T1635" i="2"/>
  <c r="S1635" i="2"/>
  <c r="R1635" i="2" a="1"/>
  <c r="R1635" i="2" s="1"/>
  <c r="Q1635" i="2" a="1"/>
  <c r="Q1635" i="2" s="1"/>
  <c r="P1635" i="2"/>
  <c r="O1635" i="2"/>
  <c r="M1635" i="2"/>
  <c r="K1635" i="2"/>
  <c r="J1635" i="2" a="1"/>
  <c r="J1635" i="2" s="1"/>
  <c r="I1635" i="2" a="1"/>
  <c r="I1635" i="2" s="1"/>
  <c r="V1634" i="2"/>
  <c r="U1634" i="2"/>
  <c r="T1634" i="2"/>
  <c r="S1634" i="2"/>
  <c r="R1634" i="2" a="1"/>
  <c r="R1634" i="2" s="1"/>
  <c r="Q1634" i="2" a="1"/>
  <c r="Q1634" i="2" s="1"/>
  <c r="P1634" i="2"/>
  <c r="O1634" i="2"/>
  <c r="M1634" i="2"/>
  <c r="K1634" i="2"/>
  <c r="J1634" i="2" a="1"/>
  <c r="J1634" i="2" s="1"/>
  <c r="I1634" i="2" a="1"/>
  <c r="I1634" i="2" s="1"/>
  <c r="V1633" i="2"/>
  <c r="U1633" i="2"/>
  <c r="T1633" i="2"/>
  <c r="S1633" i="2"/>
  <c r="R1633" i="2" a="1"/>
  <c r="R1633" i="2" s="1"/>
  <c r="Q1633" i="2" a="1"/>
  <c r="Q1633" i="2" s="1"/>
  <c r="P1633" i="2"/>
  <c r="O1633" i="2"/>
  <c r="M1633" i="2"/>
  <c r="K1633" i="2"/>
  <c r="J1633" i="2" a="1"/>
  <c r="J1633" i="2" s="1"/>
  <c r="I1633" i="2" a="1"/>
  <c r="I1633" i="2" s="1"/>
  <c r="V1632" i="2"/>
  <c r="U1632" i="2"/>
  <c r="T1632" i="2"/>
  <c r="S1632" i="2"/>
  <c r="R1632" i="2" a="1"/>
  <c r="R1632" i="2" s="1"/>
  <c r="Q1632" i="2" a="1"/>
  <c r="Q1632" i="2" s="1"/>
  <c r="P1632" i="2"/>
  <c r="O1632" i="2"/>
  <c r="M1632" i="2"/>
  <c r="K1632" i="2"/>
  <c r="J1632" i="2" a="1"/>
  <c r="J1632" i="2" s="1"/>
  <c r="I1632" i="2" a="1"/>
  <c r="I1632" i="2" s="1"/>
  <c r="V1631" i="2"/>
  <c r="U1631" i="2"/>
  <c r="T1631" i="2"/>
  <c r="S1631" i="2"/>
  <c r="R1631" i="2" a="1"/>
  <c r="R1631" i="2" s="1"/>
  <c r="Q1631" i="2" a="1"/>
  <c r="Q1631" i="2" s="1"/>
  <c r="P1631" i="2"/>
  <c r="O1631" i="2"/>
  <c r="M1631" i="2"/>
  <c r="K1631" i="2"/>
  <c r="J1631" i="2" a="1"/>
  <c r="J1631" i="2" s="1"/>
  <c r="I1631" i="2" a="1"/>
  <c r="I1631" i="2" s="1"/>
  <c r="V1630" i="2"/>
  <c r="U1630" i="2"/>
  <c r="T1630" i="2"/>
  <c r="S1630" i="2"/>
  <c r="R1630" i="2" a="1"/>
  <c r="R1630" i="2" s="1"/>
  <c r="Q1630" i="2" a="1"/>
  <c r="Q1630" i="2" s="1"/>
  <c r="P1630" i="2"/>
  <c r="O1630" i="2"/>
  <c r="M1630" i="2"/>
  <c r="K1630" i="2"/>
  <c r="J1630" i="2" a="1"/>
  <c r="J1630" i="2" s="1"/>
  <c r="I1630" i="2" a="1"/>
  <c r="I1630" i="2" s="1"/>
  <c r="V1629" i="2"/>
  <c r="U1629" i="2"/>
  <c r="T1629" i="2"/>
  <c r="S1629" i="2"/>
  <c r="R1629" i="2" a="1"/>
  <c r="R1629" i="2" s="1"/>
  <c r="Q1629" i="2" a="1"/>
  <c r="Q1629" i="2" s="1"/>
  <c r="P1629" i="2"/>
  <c r="O1629" i="2"/>
  <c r="M1629" i="2"/>
  <c r="K1629" i="2"/>
  <c r="J1629" i="2" a="1"/>
  <c r="J1629" i="2" s="1"/>
  <c r="I1629" i="2" a="1"/>
  <c r="I1629" i="2" s="1"/>
  <c r="V1628" i="2"/>
  <c r="U1628" i="2"/>
  <c r="T1628" i="2"/>
  <c r="S1628" i="2"/>
  <c r="R1628" i="2" a="1"/>
  <c r="R1628" i="2" s="1"/>
  <c r="Q1628" i="2" a="1"/>
  <c r="Q1628" i="2" s="1"/>
  <c r="P1628" i="2"/>
  <c r="O1628" i="2"/>
  <c r="M1628" i="2"/>
  <c r="K1628" i="2"/>
  <c r="J1628" i="2" a="1"/>
  <c r="J1628" i="2" s="1"/>
  <c r="I1628" i="2" a="1"/>
  <c r="I1628" i="2" s="1"/>
  <c r="V1627" i="2"/>
  <c r="U1627" i="2"/>
  <c r="T1627" i="2"/>
  <c r="S1627" i="2"/>
  <c r="R1627" i="2" a="1"/>
  <c r="R1627" i="2" s="1"/>
  <c r="Q1627" i="2" a="1"/>
  <c r="Q1627" i="2" s="1"/>
  <c r="P1627" i="2"/>
  <c r="O1627" i="2"/>
  <c r="M1627" i="2"/>
  <c r="K1627" i="2"/>
  <c r="J1627" i="2" a="1"/>
  <c r="J1627" i="2" s="1"/>
  <c r="I1627" i="2" a="1"/>
  <c r="I1627" i="2" s="1"/>
  <c r="V1626" i="2"/>
  <c r="U1626" i="2"/>
  <c r="T1626" i="2"/>
  <c r="S1626" i="2"/>
  <c r="R1626" i="2" a="1"/>
  <c r="R1626" i="2" s="1"/>
  <c r="Q1626" i="2" a="1"/>
  <c r="Q1626" i="2" s="1"/>
  <c r="P1626" i="2"/>
  <c r="O1626" i="2"/>
  <c r="M1626" i="2"/>
  <c r="K1626" i="2"/>
  <c r="J1626" i="2" a="1"/>
  <c r="J1626" i="2" s="1"/>
  <c r="I1626" i="2" a="1"/>
  <c r="I1626" i="2" s="1"/>
  <c r="V1625" i="2"/>
  <c r="U1625" i="2"/>
  <c r="T1625" i="2"/>
  <c r="S1625" i="2"/>
  <c r="R1625" i="2" a="1"/>
  <c r="R1625" i="2" s="1"/>
  <c r="Q1625" i="2" a="1"/>
  <c r="Q1625" i="2" s="1"/>
  <c r="P1625" i="2"/>
  <c r="O1625" i="2"/>
  <c r="M1625" i="2"/>
  <c r="K1625" i="2"/>
  <c r="J1625" i="2" a="1"/>
  <c r="J1625" i="2" s="1"/>
  <c r="I1625" i="2" a="1"/>
  <c r="I1625" i="2" s="1"/>
  <c r="V1624" i="2"/>
  <c r="U1624" i="2"/>
  <c r="T1624" i="2"/>
  <c r="S1624" i="2"/>
  <c r="R1624" i="2" a="1"/>
  <c r="R1624" i="2" s="1"/>
  <c r="Q1624" i="2" a="1"/>
  <c r="Q1624" i="2" s="1"/>
  <c r="P1624" i="2"/>
  <c r="O1624" i="2"/>
  <c r="M1624" i="2"/>
  <c r="K1624" i="2"/>
  <c r="J1624" i="2" a="1"/>
  <c r="J1624" i="2" s="1"/>
  <c r="I1624" i="2" a="1"/>
  <c r="I1624" i="2" s="1"/>
  <c r="V1623" i="2"/>
  <c r="U1623" i="2"/>
  <c r="T1623" i="2"/>
  <c r="S1623" i="2"/>
  <c r="R1623" i="2" a="1"/>
  <c r="R1623" i="2" s="1"/>
  <c r="Q1623" i="2" a="1"/>
  <c r="Q1623" i="2" s="1"/>
  <c r="P1623" i="2"/>
  <c r="O1623" i="2"/>
  <c r="M1623" i="2"/>
  <c r="K1623" i="2"/>
  <c r="J1623" i="2" a="1"/>
  <c r="J1623" i="2" s="1"/>
  <c r="I1623" i="2" a="1"/>
  <c r="I1623" i="2" s="1"/>
  <c r="V1622" i="2"/>
  <c r="U1622" i="2"/>
  <c r="T1622" i="2"/>
  <c r="S1622" i="2"/>
  <c r="R1622" i="2" a="1"/>
  <c r="R1622" i="2" s="1"/>
  <c r="Q1622" i="2" a="1"/>
  <c r="Q1622" i="2" s="1"/>
  <c r="P1622" i="2"/>
  <c r="O1622" i="2"/>
  <c r="M1622" i="2"/>
  <c r="K1622" i="2"/>
  <c r="J1622" i="2" a="1"/>
  <c r="J1622" i="2" s="1"/>
  <c r="I1622" i="2" a="1"/>
  <c r="I1622" i="2" s="1"/>
  <c r="V1621" i="2"/>
  <c r="U1621" i="2"/>
  <c r="T1621" i="2"/>
  <c r="S1621" i="2"/>
  <c r="R1621" i="2" a="1"/>
  <c r="R1621" i="2" s="1"/>
  <c r="Q1621" i="2" a="1"/>
  <c r="Q1621" i="2" s="1"/>
  <c r="P1621" i="2"/>
  <c r="O1621" i="2"/>
  <c r="M1621" i="2"/>
  <c r="K1621" i="2"/>
  <c r="J1621" i="2" a="1"/>
  <c r="J1621" i="2" s="1"/>
  <c r="I1621" i="2" a="1"/>
  <c r="I1621" i="2" s="1"/>
  <c r="V1620" i="2"/>
  <c r="U1620" i="2"/>
  <c r="T1620" i="2"/>
  <c r="S1620" i="2"/>
  <c r="R1620" i="2"/>
  <c r="R1620" i="2" a="1"/>
  <c r="Q1620" i="2" a="1"/>
  <c r="Q1620" i="2" s="1"/>
  <c r="P1620" i="2"/>
  <c r="O1620" i="2"/>
  <c r="M1620" i="2"/>
  <c r="K1620" i="2"/>
  <c r="J1620" i="2" a="1"/>
  <c r="J1620" i="2" s="1"/>
  <c r="I1620" i="2" a="1"/>
  <c r="I1620" i="2" s="1"/>
  <c r="V1619" i="2"/>
  <c r="U1619" i="2"/>
  <c r="T1619" i="2"/>
  <c r="S1619" i="2"/>
  <c r="R1619" i="2" a="1"/>
  <c r="R1619" i="2" s="1"/>
  <c r="Q1619" i="2" a="1"/>
  <c r="Q1619" i="2" s="1"/>
  <c r="P1619" i="2"/>
  <c r="O1619" i="2"/>
  <c r="M1619" i="2"/>
  <c r="K1619" i="2"/>
  <c r="J1619" i="2" a="1"/>
  <c r="J1619" i="2" s="1"/>
  <c r="I1619" i="2" a="1"/>
  <c r="I1619" i="2" s="1"/>
  <c r="V1618" i="2"/>
  <c r="U1618" i="2"/>
  <c r="T1618" i="2"/>
  <c r="S1618" i="2"/>
  <c r="R1618" i="2" a="1"/>
  <c r="R1618" i="2" s="1"/>
  <c r="Q1618" i="2" a="1"/>
  <c r="Q1618" i="2" s="1"/>
  <c r="P1618" i="2"/>
  <c r="O1618" i="2"/>
  <c r="M1618" i="2"/>
  <c r="K1618" i="2"/>
  <c r="J1618" i="2" a="1"/>
  <c r="J1618" i="2" s="1"/>
  <c r="I1618" i="2" a="1"/>
  <c r="I1618" i="2" s="1"/>
  <c r="V1617" i="2"/>
  <c r="U1617" i="2"/>
  <c r="T1617" i="2"/>
  <c r="S1617" i="2"/>
  <c r="R1617" i="2" a="1"/>
  <c r="R1617" i="2" s="1"/>
  <c r="Q1617" i="2" a="1"/>
  <c r="Q1617" i="2" s="1"/>
  <c r="P1617" i="2"/>
  <c r="O1617" i="2"/>
  <c r="M1617" i="2"/>
  <c r="K1617" i="2"/>
  <c r="J1617" i="2" a="1"/>
  <c r="J1617" i="2" s="1"/>
  <c r="I1617" i="2" a="1"/>
  <c r="I1617" i="2" s="1"/>
  <c r="V1616" i="2"/>
  <c r="U1616" i="2"/>
  <c r="T1616" i="2"/>
  <c r="S1616" i="2"/>
  <c r="R1616" i="2" a="1"/>
  <c r="R1616" i="2" s="1"/>
  <c r="Q1616" i="2" a="1"/>
  <c r="Q1616" i="2" s="1"/>
  <c r="P1616" i="2"/>
  <c r="O1616" i="2"/>
  <c r="M1616" i="2"/>
  <c r="K1616" i="2"/>
  <c r="J1616" i="2" a="1"/>
  <c r="J1616" i="2" s="1"/>
  <c r="I1616" i="2" a="1"/>
  <c r="I1616" i="2" s="1"/>
  <c r="V1615" i="2"/>
  <c r="U1615" i="2"/>
  <c r="T1615" i="2"/>
  <c r="S1615" i="2"/>
  <c r="R1615" i="2" a="1"/>
  <c r="R1615" i="2" s="1"/>
  <c r="Q1615" i="2" a="1"/>
  <c r="Q1615" i="2" s="1"/>
  <c r="P1615" i="2"/>
  <c r="O1615" i="2"/>
  <c r="M1615" i="2"/>
  <c r="K1615" i="2"/>
  <c r="J1615" i="2" a="1"/>
  <c r="J1615" i="2" s="1"/>
  <c r="I1615" i="2" a="1"/>
  <c r="I1615" i="2" s="1"/>
  <c r="V1614" i="2"/>
  <c r="U1614" i="2"/>
  <c r="T1614" i="2"/>
  <c r="S1614" i="2"/>
  <c r="R1614" i="2" a="1"/>
  <c r="R1614" i="2" s="1"/>
  <c r="Q1614" i="2" a="1"/>
  <c r="Q1614" i="2" s="1"/>
  <c r="P1614" i="2"/>
  <c r="O1614" i="2"/>
  <c r="M1614" i="2"/>
  <c r="K1614" i="2"/>
  <c r="J1614" i="2" a="1"/>
  <c r="J1614" i="2" s="1"/>
  <c r="I1614" i="2" a="1"/>
  <c r="I1614" i="2" s="1"/>
  <c r="V1613" i="2"/>
  <c r="U1613" i="2"/>
  <c r="T1613" i="2"/>
  <c r="S1613" i="2"/>
  <c r="R1613" i="2" a="1"/>
  <c r="R1613" i="2" s="1"/>
  <c r="Q1613" i="2" a="1"/>
  <c r="Q1613" i="2" s="1"/>
  <c r="P1613" i="2"/>
  <c r="O1613" i="2"/>
  <c r="M1613" i="2"/>
  <c r="K1613" i="2"/>
  <c r="J1613" i="2" a="1"/>
  <c r="J1613" i="2" s="1"/>
  <c r="I1613" i="2" a="1"/>
  <c r="I1613" i="2" s="1"/>
  <c r="V1612" i="2"/>
  <c r="U1612" i="2"/>
  <c r="T1612" i="2"/>
  <c r="S1612" i="2"/>
  <c r="R1612" i="2" a="1"/>
  <c r="R1612" i="2" s="1"/>
  <c r="Q1612" i="2" a="1"/>
  <c r="Q1612" i="2" s="1"/>
  <c r="P1612" i="2"/>
  <c r="O1612" i="2"/>
  <c r="M1612" i="2"/>
  <c r="K1612" i="2"/>
  <c r="J1612" i="2" a="1"/>
  <c r="J1612" i="2" s="1"/>
  <c r="I1612" i="2" a="1"/>
  <c r="I1612" i="2" s="1"/>
  <c r="V1611" i="2"/>
  <c r="U1611" i="2"/>
  <c r="T1611" i="2"/>
  <c r="S1611" i="2"/>
  <c r="R1611" i="2" a="1"/>
  <c r="R1611" i="2" s="1"/>
  <c r="Q1611" i="2" a="1"/>
  <c r="Q1611" i="2" s="1"/>
  <c r="P1611" i="2"/>
  <c r="O1611" i="2"/>
  <c r="M1611" i="2"/>
  <c r="K1611" i="2"/>
  <c r="J1611" i="2" a="1"/>
  <c r="J1611" i="2" s="1"/>
  <c r="I1611" i="2" a="1"/>
  <c r="I1611" i="2" s="1"/>
  <c r="V1610" i="2"/>
  <c r="U1610" i="2"/>
  <c r="T1610" i="2"/>
  <c r="S1610" i="2"/>
  <c r="R1610" i="2" a="1"/>
  <c r="R1610" i="2" s="1"/>
  <c r="Q1610" i="2" a="1"/>
  <c r="Q1610" i="2" s="1"/>
  <c r="P1610" i="2"/>
  <c r="O1610" i="2"/>
  <c r="M1610" i="2"/>
  <c r="K1610" i="2"/>
  <c r="J1610" i="2" a="1"/>
  <c r="J1610" i="2" s="1"/>
  <c r="I1610" i="2" a="1"/>
  <c r="I1610" i="2" s="1"/>
  <c r="V1609" i="2"/>
  <c r="U1609" i="2"/>
  <c r="T1609" i="2"/>
  <c r="S1609" i="2"/>
  <c r="R1609" i="2" a="1"/>
  <c r="R1609" i="2" s="1"/>
  <c r="Q1609" i="2" a="1"/>
  <c r="Q1609" i="2" s="1"/>
  <c r="P1609" i="2"/>
  <c r="O1609" i="2"/>
  <c r="M1609" i="2"/>
  <c r="K1609" i="2"/>
  <c r="J1609" i="2" a="1"/>
  <c r="J1609" i="2" s="1"/>
  <c r="I1609" i="2" a="1"/>
  <c r="I1609" i="2" s="1"/>
  <c r="V1608" i="2"/>
  <c r="U1608" i="2"/>
  <c r="T1608" i="2"/>
  <c r="S1608" i="2"/>
  <c r="R1608" i="2"/>
  <c r="R1608" i="2" a="1"/>
  <c r="Q1608" i="2" a="1"/>
  <c r="Q1608" i="2" s="1"/>
  <c r="P1608" i="2"/>
  <c r="O1608" i="2"/>
  <c r="M1608" i="2"/>
  <c r="K1608" i="2"/>
  <c r="J1608" i="2" a="1"/>
  <c r="J1608" i="2" s="1"/>
  <c r="I1608" i="2" a="1"/>
  <c r="I1608" i="2" s="1"/>
  <c r="V1607" i="2"/>
  <c r="U1607" i="2"/>
  <c r="T1607" i="2"/>
  <c r="S1607" i="2"/>
  <c r="R1607" i="2" a="1"/>
  <c r="R1607" i="2" s="1"/>
  <c r="Q1607" i="2" a="1"/>
  <c r="Q1607" i="2" s="1"/>
  <c r="P1607" i="2"/>
  <c r="O1607" i="2"/>
  <c r="M1607" i="2"/>
  <c r="K1607" i="2"/>
  <c r="J1607" i="2" a="1"/>
  <c r="J1607" i="2" s="1"/>
  <c r="I1607" i="2" a="1"/>
  <c r="I1607" i="2" s="1"/>
  <c r="V1606" i="2"/>
  <c r="U1606" i="2"/>
  <c r="T1606" i="2"/>
  <c r="S1606" i="2"/>
  <c r="R1606" i="2" a="1"/>
  <c r="R1606" i="2" s="1"/>
  <c r="Q1606" i="2" a="1"/>
  <c r="Q1606" i="2" s="1"/>
  <c r="P1606" i="2"/>
  <c r="O1606" i="2"/>
  <c r="M1606" i="2"/>
  <c r="K1606" i="2"/>
  <c r="J1606" i="2" a="1"/>
  <c r="J1606" i="2" s="1"/>
  <c r="I1606" i="2" a="1"/>
  <c r="I1606" i="2" s="1"/>
  <c r="V1605" i="2"/>
  <c r="U1605" i="2"/>
  <c r="T1605" i="2"/>
  <c r="S1605" i="2"/>
  <c r="R1605" i="2" a="1"/>
  <c r="R1605" i="2" s="1"/>
  <c r="Q1605" i="2" a="1"/>
  <c r="Q1605" i="2" s="1"/>
  <c r="P1605" i="2"/>
  <c r="O1605" i="2"/>
  <c r="M1605" i="2"/>
  <c r="K1605" i="2"/>
  <c r="J1605" i="2" a="1"/>
  <c r="J1605" i="2" s="1"/>
  <c r="I1605" i="2" a="1"/>
  <c r="I1605" i="2" s="1"/>
  <c r="V1604" i="2"/>
  <c r="U1604" i="2"/>
  <c r="T1604" i="2"/>
  <c r="S1604" i="2"/>
  <c r="R1604" i="2" a="1"/>
  <c r="R1604" i="2" s="1"/>
  <c r="Q1604" i="2" a="1"/>
  <c r="Q1604" i="2" s="1"/>
  <c r="P1604" i="2"/>
  <c r="O1604" i="2"/>
  <c r="M1604" i="2"/>
  <c r="K1604" i="2"/>
  <c r="J1604" i="2" a="1"/>
  <c r="J1604" i="2" s="1"/>
  <c r="I1604" i="2" a="1"/>
  <c r="I1604" i="2" s="1"/>
  <c r="V1603" i="2"/>
  <c r="U1603" i="2"/>
  <c r="T1603" i="2"/>
  <c r="S1603" i="2"/>
  <c r="R1603" i="2" a="1"/>
  <c r="R1603" i="2" s="1"/>
  <c r="Q1603" i="2" a="1"/>
  <c r="Q1603" i="2" s="1"/>
  <c r="P1603" i="2"/>
  <c r="O1603" i="2"/>
  <c r="M1603" i="2"/>
  <c r="K1603" i="2"/>
  <c r="J1603" i="2" a="1"/>
  <c r="J1603" i="2" s="1"/>
  <c r="I1603" i="2" a="1"/>
  <c r="I1603" i="2" s="1"/>
  <c r="V1602" i="2"/>
  <c r="U1602" i="2"/>
  <c r="T1602" i="2"/>
  <c r="S1602" i="2"/>
  <c r="R1602" i="2" a="1"/>
  <c r="R1602" i="2" s="1"/>
  <c r="Q1602" i="2" a="1"/>
  <c r="Q1602" i="2" s="1"/>
  <c r="P1602" i="2"/>
  <c r="O1602" i="2"/>
  <c r="M1602" i="2"/>
  <c r="K1602" i="2"/>
  <c r="J1602" i="2" a="1"/>
  <c r="J1602" i="2" s="1"/>
  <c r="I1602" i="2" a="1"/>
  <c r="I1602" i="2" s="1"/>
  <c r="V1601" i="2"/>
  <c r="U1601" i="2"/>
  <c r="T1601" i="2"/>
  <c r="S1601" i="2"/>
  <c r="R1601" i="2" a="1"/>
  <c r="R1601" i="2" s="1"/>
  <c r="Q1601" i="2" a="1"/>
  <c r="Q1601" i="2" s="1"/>
  <c r="P1601" i="2"/>
  <c r="O1601" i="2"/>
  <c r="M1601" i="2"/>
  <c r="K1601" i="2"/>
  <c r="J1601" i="2" a="1"/>
  <c r="J1601" i="2" s="1"/>
  <c r="I1601" i="2" a="1"/>
  <c r="I1601" i="2" s="1"/>
  <c r="V1600" i="2"/>
  <c r="U1600" i="2"/>
  <c r="T1600" i="2"/>
  <c r="S1600" i="2"/>
  <c r="R1600" i="2" a="1"/>
  <c r="R1600" i="2" s="1"/>
  <c r="Q1600" i="2" a="1"/>
  <c r="Q1600" i="2" s="1"/>
  <c r="P1600" i="2"/>
  <c r="O1600" i="2"/>
  <c r="M1600" i="2"/>
  <c r="K1600" i="2"/>
  <c r="J1600" i="2" a="1"/>
  <c r="J1600" i="2" s="1"/>
  <c r="I1600" i="2" a="1"/>
  <c r="I1600" i="2" s="1"/>
  <c r="V1599" i="2"/>
  <c r="U1599" i="2"/>
  <c r="T1599" i="2"/>
  <c r="S1599" i="2"/>
  <c r="R1599" i="2" a="1"/>
  <c r="R1599" i="2" s="1"/>
  <c r="Q1599" i="2"/>
  <c r="Q1599" i="2" a="1"/>
  <c r="P1599" i="2"/>
  <c r="O1599" i="2"/>
  <c r="M1599" i="2"/>
  <c r="K1599" i="2"/>
  <c r="J1599" i="2" a="1"/>
  <c r="J1599" i="2" s="1"/>
  <c r="I1599" i="2" a="1"/>
  <c r="I1599" i="2" s="1"/>
  <c r="V1598" i="2"/>
  <c r="U1598" i="2"/>
  <c r="T1598" i="2"/>
  <c r="S1598" i="2"/>
  <c r="R1598" i="2" a="1"/>
  <c r="R1598" i="2" s="1"/>
  <c r="Q1598" i="2" a="1"/>
  <c r="Q1598" i="2" s="1"/>
  <c r="P1598" i="2"/>
  <c r="O1598" i="2"/>
  <c r="M1598" i="2"/>
  <c r="K1598" i="2"/>
  <c r="J1598" i="2" a="1"/>
  <c r="J1598" i="2" s="1"/>
  <c r="I1598" i="2" a="1"/>
  <c r="I1598" i="2" s="1"/>
  <c r="V1597" i="2"/>
  <c r="U1597" i="2"/>
  <c r="T1597" i="2"/>
  <c r="S1597" i="2"/>
  <c r="R1597" i="2" a="1"/>
  <c r="R1597" i="2" s="1"/>
  <c r="Q1597" i="2" a="1"/>
  <c r="Q1597" i="2" s="1"/>
  <c r="P1597" i="2"/>
  <c r="O1597" i="2"/>
  <c r="M1597" i="2"/>
  <c r="K1597" i="2"/>
  <c r="J1597" i="2" a="1"/>
  <c r="J1597" i="2" s="1"/>
  <c r="I1597" i="2" a="1"/>
  <c r="I1597" i="2" s="1"/>
  <c r="V1596" i="2"/>
  <c r="U1596" i="2"/>
  <c r="T1596" i="2"/>
  <c r="S1596" i="2"/>
  <c r="R1596" i="2" a="1"/>
  <c r="R1596" i="2" s="1"/>
  <c r="Q1596" i="2" a="1"/>
  <c r="Q1596" i="2" s="1"/>
  <c r="P1596" i="2"/>
  <c r="O1596" i="2"/>
  <c r="M1596" i="2"/>
  <c r="K1596" i="2"/>
  <c r="J1596" i="2" a="1"/>
  <c r="J1596" i="2" s="1"/>
  <c r="I1596" i="2" a="1"/>
  <c r="I1596" i="2" s="1"/>
  <c r="V1595" i="2"/>
  <c r="U1595" i="2"/>
  <c r="T1595" i="2"/>
  <c r="S1595" i="2"/>
  <c r="R1595" i="2" a="1"/>
  <c r="R1595" i="2" s="1"/>
  <c r="Q1595" i="2" a="1"/>
  <c r="Q1595" i="2" s="1"/>
  <c r="P1595" i="2"/>
  <c r="O1595" i="2"/>
  <c r="M1595" i="2"/>
  <c r="K1595" i="2"/>
  <c r="J1595" i="2" a="1"/>
  <c r="J1595" i="2" s="1"/>
  <c r="I1595" i="2" a="1"/>
  <c r="I1595" i="2" s="1"/>
  <c r="V1594" i="2"/>
  <c r="U1594" i="2"/>
  <c r="T1594" i="2"/>
  <c r="S1594" i="2"/>
  <c r="R1594" i="2" a="1"/>
  <c r="R1594" i="2" s="1"/>
  <c r="Q1594" i="2" a="1"/>
  <c r="Q1594" i="2" s="1"/>
  <c r="P1594" i="2"/>
  <c r="O1594" i="2"/>
  <c r="M1594" i="2"/>
  <c r="K1594" i="2"/>
  <c r="J1594" i="2" a="1"/>
  <c r="J1594" i="2" s="1"/>
  <c r="I1594" i="2" a="1"/>
  <c r="I1594" i="2" s="1"/>
  <c r="V1593" i="2"/>
  <c r="U1593" i="2"/>
  <c r="T1593" i="2"/>
  <c r="S1593" i="2"/>
  <c r="R1593" i="2" a="1"/>
  <c r="R1593" i="2" s="1"/>
  <c r="Q1593" i="2" a="1"/>
  <c r="Q1593" i="2" s="1"/>
  <c r="P1593" i="2"/>
  <c r="O1593" i="2"/>
  <c r="M1593" i="2"/>
  <c r="K1593" i="2"/>
  <c r="J1593" i="2" a="1"/>
  <c r="J1593" i="2" s="1"/>
  <c r="I1593" i="2" a="1"/>
  <c r="I1593" i="2" s="1"/>
  <c r="V1592" i="2"/>
  <c r="U1592" i="2"/>
  <c r="T1592" i="2"/>
  <c r="S1592" i="2"/>
  <c r="R1592" i="2" a="1"/>
  <c r="R1592" i="2" s="1"/>
  <c r="Q1592" i="2" a="1"/>
  <c r="Q1592" i="2" s="1"/>
  <c r="P1592" i="2"/>
  <c r="O1592" i="2"/>
  <c r="M1592" i="2"/>
  <c r="K1592" i="2"/>
  <c r="J1592" i="2" a="1"/>
  <c r="J1592" i="2" s="1"/>
  <c r="I1592" i="2" a="1"/>
  <c r="I1592" i="2" s="1"/>
  <c r="V1591" i="2"/>
  <c r="U1591" i="2"/>
  <c r="T1591" i="2"/>
  <c r="S1591" i="2"/>
  <c r="R1591" i="2" a="1"/>
  <c r="R1591" i="2" s="1"/>
  <c r="Q1591" i="2" a="1"/>
  <c r="Q1591" i="2" s="1"/>
  <c r="P1591" i="2"/>
  <c r="O1591" i="2"/>
  <c r="M1591" i="2"/>
  <c r="K1591" i="2"/>
  <c r="J1591" i="2"/>
  <c r="J1591" i="2" a="1"/>
  <c r="I1591" i="2" a="1"/>
  <c r="I1591" i="2" s="1"/>
  <c r="V1590" i="2"/>
  <c r="U1590" i="2"/>
  <c r="T1590" i="2"/>
  <c r="S1590" i="2"/>
  <c r="R1590" i="2" a="1"/>
  <c r="R1590" i="2" s="1"/>
  <c r="Q1590" i="2" a="1"/>
  <c r="Q1590" i="2" s="1"/>
  <c r="P1590" i="2"/>
  <c r="O1590" i="2"/>
  <c r="M1590" i="2"/>
  <c r="K1590" i="2"/>
  <c r="J1590" i="2" a="1"/>
  <c r="J1590" i="2" s="1"/>
  <c r="I1590" i="2" a="1"/>
  <c r="I1590" i="2" s="1"/>
  <c r="V1589" i="2"/>
  <c r="U1589" i="2"/>
  <c r="T1589" i="2"/>
  <c r="S1589" i="2"/>
  <c r="R1589" i="2" a="1"/>
  <c r="R1589" i="2" s="1"/>
  <c r="Q1589" i="2"/>
  <c r="Q1589" i="2" a="1"/>
  <c r="P1589" i="2"/>
  <c r="O1589" i="2"/>
  <c r="M1589" i="2"/>
  <c r="K1589" i="2"/>
  <c r="J1589" i="2" a="1"/>
  <c r="J1589" i="2" s="1"/>
  <c r="I1589" i="2" a="1"/>
  <c r="I1589" i="2" s="1"/>
  <c r="V1588" i="2"/>
  <c r="U1588" i="2"/>
  <c r="T1588" i="2"/>
  <c r="S1588" i="2"/>
  <c r="R1588" i="2" a="1"/>
  <c r="R1588" i="2" s="1"/>
  <c r="Q1588" i="2" a="1"/>
  <c r="Q1588" i="2" s="1"/>
  <c r="P1588" i="2"/>
  <c r="O1588" i="2"/>
  <c r="M1588" i="2"/>
  <c r="K1588" i="2"/>
  <c r="J1588" i="2" a="1"/>
  <c r="J1588" i="2" s="1"/>
  <c r="I1588" i="2" a="1"/>
  <c r="I1588" i="2" s="1"/>
  <c r="V1587" i="2"/>
  <c r="U1587" i="2"/>
  <c r="T1587" i="2"/>
  <c r="S1587" i="2"/>
  <c r="R1587" i="2" a="1"/>
  <c r="R1587" i="2" s="1"/>
  <c r="Q1587" i="2" a="1"/>
  <c r="Q1587" i="2" s="1"/>
  <c r="P1587" i="2"/>
  <c r="O1587" i="2"/>
  <c r="M1587" i="2"/>
  <c r="K1587" i="2"/>
  <c r="J1587" i="2" a="1"/>
  <c r="J1587" i="2" s="1"/>
  <c r="I1587" i="2" a="1"/>
  <c r="I1587" i="2" s="1"/>
  <c r="V1586" i="2"/>
  <c r="U1586" i="2"/>
  <c r="T1586" i="2"/>
  <c r="S1586" i="2"/>
  <c r="R1586" i="2" a="1"/>
  <c r="R1586" i="2" s="1"/>
  <c r="Q1586" i="2" a="1"/>
  <c r="Q1586" i="2" s="1"/>
  <c r="P1586" i="2"/>
  <c r="O1586" i="2"/>
  <c r="M1586" i="2"/>
  <c r="K1586" i="2"/>
  <c r="J1586" i="2" a="1"/>
  <c r="J1586" i="2" s="1"/>
  <c r="I1586" i="2" a="1"/>
  <c r="I1586" i="2" s="1"/>
  <c r="V1585" i="2"/>
  <c r="U1585" i="2"/>
  <c r="T1585" i="2"/>
  <c r="S1585" i="2"/>
  <c r="R1585" i="2" a="1"/>
  <c r="R1585" i="2" s="1"/>
  <c r="Q1585" i="2" a="1"/>
  <c r="Q1585" i="2" s="1"/>
  <c r="P1585" i="2"/>
  <c r="O1585" i="2"/>
  <c r="M1585" i="2"/>
  <c r="K1585" i="2"/>
  <c r="J1585" i="2" a="1"/>
  <c r="J1585" i="2" s="1"/>
  <c r="I1585" i="2" a="1"/>
  <c r="I1585" i="2" s="1"/>
  <c r="V1584" i="2"/>
  <c r="U1584" i="2"/>
  <c r="T1584" i="2"/>
  <c r="S1584" i="2"/>
  <c r="R1584" i="2" a="1"/>
  <c r="R1584" i="2" s="1"/>
  <c r="Q1584" i="2" a="1"/>
  <c r="Q1584" i="2" s="1"/>
  <c r="P1584" i="2"/>
  <c r="O1584" i="2"/>
  <c r="M1584" i="2"/>
  <c r="K1584" i="2"/>
  <c r="J1584" i="2" a="1"/>
  <c r="J1584" i="2" s="1"/>
  <c r="I1584" i="2" a="1"/>
  <c r="I1584" i="2" s="1"/>
  <c r="V1583" i="2"/>
  <c r="U1583" i="2"/>
  <c r="T1583" i="2"/>
  <c r="S1583" i="2"/>
  <c r="R1583" i="2" a="1"/>
  <c r="R1583" i="2" s="1"/>
  <c r="Q1583" i="2" a="1"/>
  <c r="Q1583" i="2" s="1"/>
  <c r="P1583" i="2"/>
  <c r="O1583" i="2"/>
  <c r="M1583" i="2"/>
  <c r="K1583" i="2"/>
  <c r="J1583" i="2" a="1"/>
  <c r="J1583" i="2" s="1"/>
  <c r="I1583" i="2" a="1"/>
  <c r="I1583" i="2" s="1"/>
  <c r="V1582" i="2"/>
  <c r="U1582" i="2"/>
  <c r="T1582" i="2"/>
  <c r="S1582" i="2"/>
  <c r="R1582" i="2" a="1"/>
  <c r="R1582" i="2" s="1"/>
  <c r="Q1582" i="2" a="1"/>
  <c r="Q1582" i="2" s="1"/>
  <c r="P1582" i="2"/>
  <c r="O1582" i="2"/>
  <c r="M1582" i="2"/>
  <c r="K1582" i="2"/>
  <c r="J1582" i="2" a="1"/>
  <c r="J1582" i="2" s="1"/>
  <c r="I1582" i="2" a="1"/>
  <c r="I1582" i="2" s="1"/>
  <c r="V1581" i="2"/>
  <c r="U1581" i="2"/>
  <c r="T1581" i="2"/>
  <c r="S1581" i="2"/>
  <c r="R1581" i="2" a="1"/>
  <c r="R1581" i="2" s="1"/>
  <c r="Q1581" i="2" a="1"/>
  <c r="Q1581" i="2" s="1"/>
  <c r="P1581" i="2"/>
  <c r="O1581" i="2"/>
  <c r="M1581" i="2"/>
  <c r="K1581" i="2"/>
  <c r="J1581" i="2" a="1"/>
  <c r="J1581" i="2" s="1"/>
  <c r="I1581" i="2" a="1"/>
  <c r="I1581" i="2" s="1"/>
  <c r="V1580" i="2"/>
  <c r="U1580" i="2"/>
  <c r="T1580" i="2"/>
  <c r="S1580" i="2"/>
  <c r="R1580" i="2" a="1"/>
  <c r="R1580" i="2" s="1"/>
  <c r="Q1580" i="2" a="1"/>
  <c r="Q1580" i="2" s="1"/>
  <c r="P1580" i="2"/>
  <c r="O1580" i="2"/>
  <c r="M1580" i="2"/>
  <c r="K1580" i="2"/>
  <c r="J1580" i="2" a="1"/>
  <c r="J1580" i="2" s="1"/>
  <c r="I1580" i="2" a="1"/>
  <c r="I1580" i="2" s="1"/>
  <c r="V1579" i="2"/>
  <c r="U1579" i="2"/>
  <c r="T1579" i="2"/>
  <c r="S1579" i="2"/>
  <c r="R1579" i="2" a="1"/>
  <c r="R1579" i="2" s="1"/>
  <c r="Q1579" i="2" a="1"/>
  <c r="Q1579" i="2" s="1"/>
  <c r="P1579" i="2"/>
  <c r="O1579" i="2"/>
  <c r="M1579" i="2"/>
  <c r="K1579" i="2"/>
  <c r="J1579" i="2" a="1"/>
  <c r="J1579" i="2" s="1"/>
  <c r="I1579" i="2" a="1"/>
  <c r="I1579" i="2" s="1"/>
  <c r="V1578" i="2"/>
  <c r="U1578" i="2"/>
  <c r="T1578" i="2"/>
  <c r="S1578" i="2"/>
  <c r="R1578" i="2" a="1"/>
  <c r="R1578" i="2" s="1"/>
  <c r="Q1578" i="2" a="1"/>
  <c r="Q1578" i="2" s="1"/>
  <c r="P1578" i="2"/>
  <c r="O1578" i="2"/>
  <c r="M1578" i="2"/>
  <c r="K1578" i="2"/>
  <c r="J1578" i="2" a="1"/>
  <c r="J1578" i="2" s="1"/>
  <c r="I1578" i="2" a="1"/>
  <c r="I1578" i="2" s="1"/>
  <c r="V1577" i="2"/>
  <c r="U1577" i="2"/>
  <c r="T1577" i="2"/>
  <c r="S1577" i="2"/>
  <c r="R1577" i="2" a="1"/>
  <c r="R1577" i="2" s="1"/>
  <c r="Q1577" i="2" a="1"/>
  <c r="Q1577" i="2" s="1"/>
  <c r="P1577" i="2"/>
  <c r="O1577" i="2"/>
  <c r="M1577" i="2"/>
  <c r="K1577" i="2"/>
  <c r="J1577" i="2" a="1"/>
  <c r="J1577" i="2" s="1"/>
  <c r="I1577" i="2" a="1"/>
  <c r="I1577" i="2" s="1"/>
  <c r="V1576" i="2"/>
  <c r="U1576" i="2"/>
  <c r="T1576" i="2"/>
  <c r="S1576" i="2"/>
  <c r="R1576" i="2" a="1"/>
  <c r="R1576" i="2" s="1"/>
  <c r="Q1576" i="2" a="1"/>
  <c r="Q1576" i="2" s="1"/>
  <c r="P1576" i="2"/>
  <c r="O1576" i="2"/>
  <c r="M1576" i="2"/>
  <c r="K1576" i="2"/>
  <c r="J1576" i="2" a="1"/>
  <c r="J1576" i="2" s="1"/>
  <c r="I1576" i="2" a="1"/>
  <c r="I1576" i="2" s="1"/>
  <c r="V1575" i="2"/>
  <c r="U1575" i="2"/>
  <c r="T1575" i="2"/>
  <c r="S1575" i="2"/>
  <c r="R1575" i="2" a="1"/>
  <c r="R1575" i="2" s="1"/>
  <c r="Q1575" i="2" a="1"/>
  <c r="Q1575" i="2" s="1"/>
  <c r="P1575" i="2"/>
  <c r="O1575" i="2"/>
  <c r="M1575" i="2"/>
  <c r="K1575" i="2"/>
  <c r="J1575" i="2" a="1"/>
  <c r="J1575" i="2" s="1"/>
  <c r="I1575" i="2" a="1"/>
  <c r="I1575" i="2" s="1"/>
  <c r="V1574" i="2"/>
  <c r="U1574" i="2"/>
  <c r="T1574" i="2"/>
  <c r="S1574" i="2"/>
  <c r="R1574" i="2" a="1"/>
  <c r="R1574" i="2" s="1"/>
  <c r="Q1574" i="2" a="1"/>
  <c r="Q1574" i="2" s="1"/>
  <c r="P1574" i="2"/>
  <c r="O1574" i="2"/>
  <c r="M1574" i="2"/>
  <c r="K1574" i="2"/>
  <c r="J1574" i="2" a="1"/>
  <c r="J1574" i="2" s="1"/>
  <c r="I1574" i="2" a="1"/>
  <c r="I1574" i="2" s="1"/>
  <c r="V1573" i="2"/>
  <c r="U1573" i="2"/>
  <c r="T1573" i="2"/>
  <c r="S1573" i="2"/>
  <c r="R1573" i="2" a="1"/>
  <c r="R1573" i="2" s="1"/>
  <c r="Q1573" i="2" a="1"/>
  <c r="Q1573" i="2" s="1"/>
  <c r="P1573" i="2"/>
  <c r="O1573" i="2"/>
  <c r="M1573" i="2"/>
  <c r="K1573" i="2"/>
  <c r="J1573" i="2" a="1"/>
  <c r="J1573" i="2" s="1"/>
  <c r="I1573" i="2" a="1"/>
  <c r="I1573" i="2" s="1"/>
  <c r="V1572" i="2"/>
  <c r="U1572" i="2"/>
  <c r="T1572" i="2"/>
  <c r="S1572" i="2"/>
  <c r="R1572" i="2" a="1"/>
  <c r="R1572" i="2" s="1"/>
  <c r="Q1572" i="2" a="1"/>
  <c r="Q1572" i="2" s="1"/>
  <c r="P1572" i="2"/>
  <c r="O1572" i="2"/>
  <c r="M1572" i="2"/>
  <c r="K1572" i="2"/>
  <c r="J1572" i="2" a="1"/>
  <c r="J1572" i="2" s="1"/>
  <c r="I1572" i="2" a="1"/>
  <c r="I1572" i="2" s="1"/>
  <c r="V1571" i="2"/>
  <c r="U1571" i="2"/>
  <c r="T1571" i="2"/>
  <c r="S1571" i="2"/>
  <c r="R1571" i="2" a="1"/>
  <c r="R1571" i="2" s="1"/>
  <c r="Q1571" i="2" a="1"/>
  <c r="Q1571" i="2" s="1"/>
  <c r="P1571" i="2"/>
  <c r="O1571" i="2"/>
  <c r="M1571" i="2"/>
  <c r="K1571" i="2"/>
  <c r="J1571" i="2" a="1"/>
  <c r="J1571" i="2" s="1"/>
  <c r="I1571" i="2" a="1"/>
  <c r="I1571" i="2" s="1"/>
  <c r="V1570" i="2"/>
  <c r="U1570" i="2"/>
  <c r="T1570" i="2"/>
  <c r="S1570" i="2"/>
  <c r="R1570" i="2" a="1"/>
  <c r="R1570" i="2" s="1"/>
  <c r="Q1570" i="2" a="1"/>
  <c r="Q1570" i="2" s="1"/>
  <c r="P1570" i="2"/>
  <c r="O1570" i="2"/>
  <c r="M1570" i="2"/>
  <c r="K1570" i="2"/>
  <c r="J1570" i="2" a="1"/>
  <c r="J1570" i="2" s="1"/>
  <c r="I1570" i="2" a="1"/>
  <c r="I1570" i="2" s="1"/>
  <c r="V1569" i="2"/>
  <c r="U1569" i="2"/>
  <c r="T1569" i="2"/>
  <c r="S1569" i="2"/>
  <c r="R1569" i="2" a="1"/>
  <c r="R1569" i="2" s="1"/>
  <c r="Q1569" i="2" a="1"/>
  <c r="Q1569" i="2" s="1"/>
  <c r="P1569" i="2"/>
  <c r="O1569" i="2"/>
  <c r="M1569" i="2"/>
  <c r="K1569" i="2"/>
  <c r="J1569" i="2" a="1"/>
  <c r="J1569" i="2" s="1"/>
  <c r="I1569" i="2" a="1"/>
  <c r="I1569" i="2" s="1"/>
  <c r="V1568" i="2"/>
  <c r="U1568" i="2"/>
  <c r="T1568" i="2"/>
  <c r="S1568" i="2"/>
  <c r="R1568" i="2" a="1"/>
  <c r="R1568" i="2" s="1"/>
  <c r="Q1568" i="2" a="1"/>
  <c r="Q1568" i="2" s="1"/>
  <c r="P1568" i="2"/>
  <c r="O1568" i="2"/>
  <c r="M1568" i="2"/>
  <c r="K1568" i="2"/>
  <c r="J1568" i="2" a="1"/>
  <c r="J1568" i="2" s="1"/>
  <c r="I1568" i="2" a="1"/>
  <c r="I1568" i="2" s="1"/>
  <c r="V1567" i="2"/>
  <c r="U1567" i="2"/>
  <c r="T1567" i="2"/>
  <c r="S1567" i="2"/>
  <c r="R1567" i="2" a="1"/>
  <c r="R1567" i="2" s="1"/>
  <c r="Q1567" i="2" a="1"/>
  <c r="Q1567" i="2" s="1"/>
  <c r="P1567" i="2"/>
  <c r="O1567" i="2"/>
  <c r="M1567" i="2"/>
  <c r="K1567" i="2"/>
  <c r="J1567" i="2" a="1"/>
  <c r="J1567" i="2" s="1"/>
  <c r="I1567" i="2" a="1"/>
  <c r="I1567" i="2" s="1"/>
  <c r="V1566" i="2"/>
  <c r="U1566" i="2"/>
  <c r="T1566" i="2"/>
  <c r="S1566" i="2"/>
  <c r="R1566" i="2" a="1"/>
  <c r="R1566" i="2" s="1"/>
  <c r="Q1566" i="2" a="1"/>
  <c r="Q1566" i="2" s="1"/>
  <c r="P1566" i="2"/>
  <c r="O1566" i="2"/>
  <c r="M1566" i="2"/>
  <c r="K1566" i="2"/>
  <c r="J1566" i="2" a="1"/>
  <c r="J1566" i="2" s="1"/>
  <c r="I1566" i="2" a="1"/>
  <c r="I1566" i="2" s="1"/>
  <c r="V1565" i="2"/>
  <c r="U1565" i="2"/>
  <c r="T1565" i="2"/>
  <c r="S1565" i="2"/>
  <c r="R1565" i="2" a="1"/>
  <c r="R1565" i="2" s="1"/>
  <c r="Q1565" i="2" a="1"/>
  <c r="Q1565" i="2" s="1"/>
  <c r="P1565" i="2"/>
  <c r="O1565" i="2"/>
  <c r="M1565" i="2"/>
  <c r="K1565" i="2"/>
  <c r="J1565" i="2" a="1"/>
  <c r="J1565" i="2" s="1"/>
  <c r="I1565" i="2" a="1"/>
  <c r="I1565" i="2" s="1"/>
  <c r="V1564" i="2"/>
  <c r="U1564" i="2"/>
  <c r="T1564" i="2"/>
  <c r="S1564" i="2"/>
  <c r="R1564" i="2" a="1"/>
  <c r="R1564" i="2" s="1"/>
  <c r="Q1564" i="2" a="1"/>
  <c r="Q1564" i="2" s="1"/>
  <c r="P1564" i="2"/>
  <c r="O1564" i="2"/>
  <c r="M1564" i="2"/>
  <c r="K1564" i="2"/>
  <c r="J1564" i="2" a="1"/>
  <c r="J1564" i="2" s="1"/>
  <c r="I1564" i="2" a="1"/>
  <c r="I1564" i="2" s="1"/>
  <c r="V1563" i="2"/>
  <c r="U1563" i="2"/>
  <c r="T1563" i="2"/>
  <c r="S1563" i="2"/>
  <c r="R1563" i="2" a="1"/>
  <c r="R1563" i="2" s="1"/>
  <c r="Q1563" i="2" a="1"/>
  <c r="Q1563" i="2" s="1"/>
  <c r="P1563" i="2"/>
  <c r="O1563" i="2"/>
  <c r="M1563" i="2"/>
  <c r="K1563" i="2"/>
  <c r="J1563" i="2" a="1"/>
  <c r="J1563" i="2" s="1"/>
  <c r="I1563" i="2" a="1"/>
  <c r="I1563" i="2" s="1"/>
  <c r="V1562" i="2"/>
  <c r="U1562" i="2"/>
  <c r="T1562" i="2"/>
  <c r="S1562" i="2"/>
  <c r="R1562" i="2" a="1"/>
  <c r="R1562" i="2" s="1"/>
  <c r="Q1562" i="2" a="1"/>
  <c r="Q1562" i="2" s="1"/>
  <c r="P1562" i="2"/>
  <c r="O1562" i="2"/>
  <c r="M1562" i="2"/>
  <c r="K1562" i="2"/>
  <c r="J1562" i="2" a="1"/>
  <c r="J1562" i="2" s="1"/>
  <c r="I1562" i="2" a="1"/>
  <c r="I1562" i="2" s="1"/>
  <c r="V1561" i="2"/>
  <c r="U1561" i="2"/>
  <c r="T1561" i="2"/>
  <c r="S1561" i="2"/>
  <c r="R1561" i="2" a="1"/>
  <c r="R1561" i="2" s="1"/>
  <c r="Q1561" i="2" a="1"/>
  <c r="Q1561" i="2" s="1"/>
  <c r="P1561" i="2"/>
  <c r="O1561" i="2"/>
  <c r="M1561" i="2"/>
  <c r="K1561" i="2"/>
  <c r="J1561" i="2" a="1"/>
  <c r="J1561" i="2" s="1"/>
  <c r="I1561" i="2" a="1"/>
  <c r="I1561" i="2" s="1"/>
  <c r="V1560" i="2"/>
  <c r="U1560" i="2"/>
  <c r="T1560" i="2"/>
  <c r="S1560" i="2"/>
  <c r="R1560" i="2" a="1"/>
  <c r="R1560" i="2" s="1"/>
  <c r="Q1560" i="2" a="1"/>
  <c r="Q1560" i="2" s="1"/>
  <c r="P1560" i="2"/>
  <c r="O1560" i="2"/>
  <c r="M1560" i="2"/>
  <c r="K1560" i="2"/>
  <c r="J1560" i="2" a="1"/>
  <c r="J1560" i="2" s="1"/>
  <c r="I1560" i="2" a="1"/>
  <c r="I1560" i="2" s="1"/>
  <c r="V1559" i="2"/>
  <c r="U1559" i="2"/>
  <c r="T1559" i="2"/>
  <c r="S1559" i="2"/>
  <c r="R1559" i="2" a="1"/>
  <c r="R1559" i="2" s="1"/>
  <c r="Q1559" i="2" a="1"/>
  <c r="Q1559" i="2" s="1"/>
  <c r="P1559" i="2"/>
  <c r="O1559" i="2"/>
  <c r="M1559" i="2"/>
  <c r="K1559" i="2"/>
  <c r="J1559" i="2" a="1"/>
  <c r="J1559" i="2" s="1"/>
  <c r="I1559" i="2" a="1"/>
  <c r="I1559" i="2" s="1"/>
  <c r="V1558" i="2"/>
  <c r="U1558" i="2"/>
  <c r="T1558" i="2"/>
  <c r="S1558" i="2"/>
  <c r="R1558" i="2" a="1"/>
  <c r="R1558" i="2" s="1"/>
  <c r="Q1558" i="2" a="1"/>
  <c r="Q1558" i="2" s="1"/>
  <c r="P1558" i="2"/>
  <c r="O1558" i="2"/>
  <c r="M1558" i="2"/>
  <c r="K1558" i="2"/>
  <c r="J1558" i="2" a="1"/>
  <c r="J1558" i="2" s="1"/>
  <c r="I1558" i="2" a="1"/>
  <c r="I1558" i="2" s="1"/>
  <c r="V1557" i="2"/>
  <c r="U1557" i="2"/>
  <c r="T1557" i="2"/>
  <c r="S1557" i="2"/>
  <c r="R1557" i="2" a="1"/>
  <c r="R1557" i="2" s="1"/>
  <c r="Q1557" i="2" a="1"/>
  <c r="Q1557" i="2" s="1"/>
  <c r="P1557" i="2"/>
  <c r="O1557" i="2"/>
  <c r="M1557" i="2"/>
  <c r="K1557" i="2"/>
  <c r="J1557" i="2" a="1"/>
  <c r="J1557" i="2" s="1"/>
  <c r="I1557" i="2" a="1"/>
  <c r="I1557" i="2" s="1"/>
  <c r="V1556" i="2"/>
  <c r="U1556" i="2"/>
  <c r="T1556" i="2"/>
  <c r="S1556" i="2"/>
  <c r="R1556" i="2" a="1"/>
  <c r="R1556" i="2" s="1"/>
  <c r="Q1556" i="2" a="1"/>
  <c r="Q1556" i="2" s="1"/>
  <c r="P1556" i="2"/>
  <c r="O1556" i="2"/>
  <c r="M1556" i="2"/>
  <c r="K1556" i="2"/>
  <c r="J1556" i="2" a="1"/>
  <c r="J1556" i="2" s="1"/>
  <c r="I1556" i="2" a="1"/>
  <c r="I1556" i="2" s="1"/>
  <c r="V1555" i="2"/>
  <c r="U1555" i="2"/>
  <c r="T1555" i="2"/>
  <c r="S1555" i="2"/>
  <c r="R1555" i="2" a="1"/>
  <c r="R1555" i="2" s="1"/>
  <c r="Q1555" i="2" a="1"/>
  <c r="Q1555" i="2" s="1"/>
  <c r="P1555" i="2"/>
  <c r="O1555" i="2"/>
  <c r="M1555" i="2"/>
  <c r="K1555" i="2"/>
  <c r="J1555" i="2" a="1"/>
  <c r="J1555" i="2" s="1"/>
  <c r="I1555" i="2" a="1"/>
  <c r="I1555" i="2" s="1"/>
  <c r="V1554" i="2"/>
  <c r="U1554" i="2"/>
  <c r="T1554" i="2"/>
  <c r="S1554" i="2"/>
  <c r="R1554" i="2" a="1"/>
  <c r="R1554" i="2" s="1"/>
  <c r="Q1554" i="2" a="1"/>
  <c r="Q1554" i="2" s="1"/>
  <c r="P1554" i="2"/>
  <c r="O1554" i="2"/>
  <c r="M1554" i="2"/>
  <c r="K1554" i="2"/>
  <c r="J1554" i="2" a="1"/>
  <c r="J1554" i="2" s="1"/>
  <c r="I1554" i="2" a="1"/>
  <c r="I1554" i="2" s="1"/>
  <c r="V1553" i="2"/>
  <c r="U1553" i="2"/>
  <c r="T1553" i="2"/>
  <c r="S1553" i="2"/>
  <c r="R1553" i="2" a="1"/>
  <c r="R1553" i="2" s="1"/>
  <c r="Q1553" i="2" a="1"/>
  <c r="Q1553" i="2" s="1"/>
  <c r="P1553" i="2"/>
  <c r="O1553" i="2"/>
  <c r="M1553" i="2"/>
  <c r="K1553" i="2"/>
  <c r="J1553" i="2" a="1"/>
  <c r="J1553" i="2" s="1"/>
  <c r="I1553" i="2" a="1"/>
  <c r="I1553" i="2" s="1"/>
  <c r="V1552" i="2"/>
  <c r="U1552" i="2"/>
  <c r="T1552" i="2"/>
  <c r="S1552" i="2"/>
  <c r="R1552" i="2" a="1"/>
  <c r="R1552" i="2" s="1"/>
  <c r="Q1552" i="2" a="1"/>
  <c r="Q1552" i="2" s="1"/>
  <c r="P1552" i="2"/>
  <c r="O1552" i="2"/>
  <c r="M1552" i="2"/>
  <c r="K1552" i="2"/>
  <c r="J1552" i="2" a="1"/>
  <c r="J1552" i="2" s="1"/>
  <c r="I1552" i="2" a="1"/>
  <c r="I1552" i="2" s="1"/>
  <c r="V1551" i="2"/>
  <c r="U1551" i="2"/>
  <c r="T1551" i="2"/>
  <c r="S1551" i="2"/>
  <c r="R1551" i="2" a="1"/>
  <c r="R1551" i="2" s="1"/>
  <c r="Q1551" i="2" a="1"/>
  <c r="Q1551" i="2" s="1"/>
  <c r="P1551" i="2"/>
  <c r="O1551" i="2"/>
  <c r="M1551" i="2"/>
  <c r="K1551" i="2"/>
  <c r="J1551" i="2" a="1"/>
  <c r="J1551" i="2" s="1"/>
  <c r="I1551" i="2" a="1"/>
  <c r="I1551" i="2" s="1"/>
  <c r="V1550" i="2"/>
  <c r="U1550" i="2"/>
  <c r="T1550" i="2"/>
  <c r="S1550" i="2"/>
  <c r="R1550" i="2" a="1"/>
  <c r="R1550" i="2" s="1"/>
  <c r="Q1550" i="2" a="1"/>
  <c r="Q1550" i="2" s="1"/>
  <c r="P1550" i="2"/>
  <c r="O1550" i="2"/>
  <c r="M1550" i="2"/>
  <c r="K1550" i="2"/>
  <c r="J1550" i="2" a="1"/>
  <c r="J1550" i="2" s="1"/>
  <c r="I1550" i="2" a="1"/>
  <c r="I1550" i="2" s="1"/>
  <c r="V1549" i="2"/>
  <c r="U1549" i="2"/>
  <c r="T1549" i="2"/>
  <c r="S1549" i="2"/>
  <c r="R1549" i="2" a="1"/>
  <c r="R1549" i="2" s="1"/>
  <c r="Q1549" i="2" a="1"/>
  <c r="Q1549" i="2" s="1"/>
  <c r="P1549" i="2"/>
  <c r="O1549" i="2"/>
  <c r="M1549" i="2"/>
  <c r="K1549" i="2"/>
  <c r="J1549" i="2" a="1"/>
  <c r="J1549" i="2" s="1"/>
  <c r="I1549" i="2" a="1"/>
  <c r="I1549" i="2" s="1"/>
  <c r="V1548" i="2"/>
  <c r="U1548" i="2"/>
  <c r="T1548" i="2"/>
  <c r="S1548" i="2"/>
  <c r="R1548" i="2" a="1"/>
  <c r="R1548" i="2" s="1"/>
  <c r="Q1548" i="2" a="1"/>
  <c r="Q1548" i="2" s="1"/>
  <c r="P1548" i="2"/>
  <c r="O1548" i="2"/>
  <c r="M1548" i="2"/>
  <c r="K1548" i="2"/>
  <c r="J1548" i="2" a="1"/>
  <c r="J1548" i="2" s="1"/>
  <c r="I1548" i="2" a="1"/>
  <c r="I1548" i="2" s="1"/>
  <c r="V1547" i="2"/>
  <c r="U1547" i="2"/>
  <c r="T1547" i="2"/>
  <c r="S1547" i="2"/>
  <c r="R1547" i="2" a="1"/>
  <c r="R1547" i="2" s="1"/>
  <c r="Q1547" i="2" a="1"/>
  <c r="Q1547" i="2" s="1"/>
  <c r="P1547" i="2"/>
  <c r="O1547" i="2"/>
  <c r="M1547" i="2"/>
  <c r="K1547" i="2"/>
  <c r="J1547" i="2" a="1"/>
  <c r="J1547" i="2" s="1"/>
  <c r="I1547" i="2" a="1"/>
  <c r="I1547" i="2" s="1"/>
  <c r="V1546" i="2"/>
  <c r="U1546" i="2"/>
  <c r="T1546" i="2"/>
  <c r="S1546" i="2"/>
  <c r="R1546" i="2" a="1"/>
  <c r="R1546" i="2" s="1"/>
  <c r="Q1546" i="2" a="1"/>
  <c r="Q1546" i="2" s="1"/>
  <c r="P1546" i="2"/>
  <c r="O1546" i="2"/>
  <c r="M1546" i="2"/>
  <c r="K1546" i="2"/>
  <c r="J1546" i="2" a="1"/>
  <c r="J1546" i="2" s="1"/>
  <c r="I1546" i="2" a="1"/>
  <c r="I1546" i="2" s="1"/>
  <c r="V1545" i="2"/>
  <c r="U1545" i="2"/>
  <c r="T1545" i="2"/>
  <c r="S1545" i="2"/>
  <c r="R1545" i="2" a="1"/>
  <c r="R1545" i="2" s="1"/>
  <c r="Q1545" i="2" a="1"/>
  <c r="Q1545" i="2" s="1"/>
  <c r="P1545" i="2"/>
  <c r="O1545" i="2"/>
  <c r="M1545" i="2"/>
  <c r="K1545" i="2"/>
  <c r="J1545" i="2" a="1"/>
  <c r="J1545" i="2" s="1"/>
  <c r="I1545" i="2" a="1"/>
  <c r="I1545" i="2" s="1"/>
  <c r="V1544" i="2"/>
  <c r="U1544" i="2"/>
  <c r="T1544" i="2"/>
  <c r="S1544" i="2"/>
  <c r="R1544" i="2" a="1"/>
  <c r="R1544" i="2" s="1"/>
  <c r="Q1544" i="2" a="1"/>
  <c r="Q1544" i="2" s="1"/>
  <c r="P1544" i="2"/>
  <c r="O1544" i="2"/>
  <c r="M1544" i="2"/>
  <c r="K1544" i="2"/>
  <c r="J1544" i="2" a="1"/>
  <c r="J1544" i="2" s="1"/>
  <c r="I1544" i="2" a="1"/>
  <c r="I1544" i="2" s="1"/>
  <c r="V1543" i="2"/>
  <c r="U1543" i="2"/>
  <c r="T1543" i="2"/>
  <c r="S1543" i="2"/>
  <c r="R1543" i="2" a="1"/>
  <c r="R1543" i="2" s="1"/>
  <c r="Q1543" i="2" a="1"/>
  <c r="Q1543" i="2" s="1"/>
  <c r="P1543" i="2"/>
  <c r="O1543" i="2"/>
  <c r="M1543" i="2"/>
  <c r="K1543" i="2"/>
  <c r="J1543" i="2" a="1"/>
  <c r="J1543" i="2" s="1"/>
  <c r="I1543" i="2" a="1"/>
  <c r="I1543" i="2" s="1"/>
  <c r="V1542" i="2"/>
  <c r="U1542" i="2"/>
  <c r="T1542" i="2"/>
  <c r="S1542" i="2"/>
  <c r="R1542" i="2" a="1"/>
  <c r="R1542" i="2" s="1"/>
  <c r="Q1542" i="2" a="1"/>
  <c r="Q1542" i="2" s="1"/>
  <c r="P1542" i="2"/>
  <c r="O1542" i="2"/>
  <c r="M1542" i="2"/>
  <c r="K1542" i="2"/>
  <c r="J1542" i="2" a="1"/>
  <c r="J1542" i="2" s="1"/>
  <c r="I1542" i="2" a="1"/>
  <c r="I1542" i="2" s="1"/>
  <c r="V1541" i="2"/>
  <c r="U1541" i="2"/>
  <c r="T1541" i="2"/>
  <c r="S1541" i="2"/>
  <c r="R1541" i="2" a="1"/>
  <c r="R1541" i="2" s="1"/>
  <c r="Q1541" i="2" a="1"/>
  <c r="Q1541" i="2" s="1"/>
  <c r="P1541" i="2"/>
  <c r="O1541" i="2"/>
  <c r="M1541" i="2"/>
  <c r="K1541" i="2"/>
  <c r="J1541" i="2" a="1"/>
  <c r="J1541" i="2" s="1"/>
  <c r="I1541" i="2" a="1"/>
  <c r="I1541" i="2" s="1"/>
  <c r="V1540" i="2"/>
  <c r="U1540" i="2"/>
  <c r="T1540" i="2"/>
  <c r="S1540" i="2"/>
  <c r="R1540" i="2" a="1"/>
  <c r="R1540" i="2" s="1"/>
  <c r="Q1540" i="2" a="1"/>
  <c r="Q1540" i="2" s="1"/>
  <c r="P1540" i="2"/>
  <c r="O1540" i="2"/>
  <c r="M1540" i="2"/>
  <c r="K1540" i="2"/>
  <c r="J1540" i="2" a="1"/>
  <c r="J1540" i="2" s="1"/>
  <c r="I1540" i="2" a="1"/>
  <c r="I1540" i="2" s="1"/>
  <c r="V1539" i="2"/>
  <c r="U1539" i="2"/>
  <c r="T1539" i="2"/>
  <c r="S1539" i="2"/>
  <c r="R1539" i="2" a="1"/>
  <c r="R1539" i="2" s="1"/>
  <c r="Q1539" i="2" a="1"/>
  <c r="Q1539" i="2" s="1"/>
  <c r="P1539" i="2"/>
  <c r="O1539" i="2"/>
  <c r="M1539" i="2"/>
  <c r="K1539" i="2"/>
  <c r="J1539" i="2" a="1"/>
  <c r="J1539" i="2" s="1"/>
  <c r="I1539" i="2" a="1"/>
  <c r="I1539" i="2" s="1"/>
  <c r="V1538" i="2"/>
  <c r="U1538" i="2"/>
  <c r="T1538" i="2"/>
  <c r="S1538" i="2"/>
  <c r="R1538" i="2" a="1"/>
  <c r="R1538" i="2" s="1"/>
  <c r="Q1538" i="2" a="1"/>
  <c r="Q1538" i="2" s="1"/>
  <c r="P1538" i="2"/>
  <c r="O1538" i="2"/>
  <c r="M1538" i="2"/>
  <c r="K1538" i="2"/>
  <c r="J1538" i="2" a="1"/>
  <c r="J1538" i="2" s="1"/>
  <c r="I1538" i="2" a="1"/>
  <c r="I1538" i="2" s="1"/>
  <c r="V1537" i="2"/>
  <c r="U1537" i="2"/>
  <c r="T1537" i="2"/>
  <c r="S1537" i="2"/>
  <c r="R1537" i="2" a="1"/>
  <c r="R1537" i="2" s="1"/>
  <c r="Q1537" i="2" a="1"/>
  <c r="Q1537" i="2" s="1"/>
  <c r="P1537" i="2"/>
  <c r="O1537" i="2"/>
  <c r="M1537" i="2"/>
  <c r="K1537" i="2"/>
  <c r="J1537" i="2" a="1"/>
  <c r="J1537" i="2" s="1"/>
  <c r="I1537" i="2" a="1"/>
  <c r="I1537" i="2" s="1"/>
  <c r="V1536" i="2"/>
  <c r="U1536" i="2"/>
  <c r="T1536" i="2"/>
  <c r="S1536" i="2"/>
  <c r="R1536" i="2" a="1"/>
  <c r="R1536" i="2" s="1"/>
  <c r="Q1536" i="2" a="1"/>
  <c r="Q1536" i="2" s="1"/>
  <c r="P1536" i="2"/>
  <c r="O1536" i="2"/>
  <c r="M1536" i="2"/>
  <c r="K1536" i="2"/>
  <c r="J1536" i="2" a="1"/>
  <c r="J1536" i="2" s="1"/>
  <c r="I1536" i="2" a="1"/>
  <c r="I1536" i="2" s="1"/>
  <c r="V1535" i="2"/>
  <c r="U1535" i="2"/>
  <c r="T1535" i="2"/>
  <c r="S1535" i="2"/>
  <c r="R1535" i="2" a="1"/>
  <c r="R1535" i="2" s="1"/>
  <c r="Q1535" i="2" a="1"/>
  <c r="Q1535" i="2" s="1"/>
  <c r="P1535" i="2"/>
  <c r="O1535" i="2"/>
  <c r="M1535" i="2"/>
  <c r="K1535" i="2"/>
  <c r="J1535" i="2" a="1"/>
  <c r="J1535" i="2" s="1"/>
  <c r="I1535" i="2" a="1"/>
  <c r="I1535" i="2" s="1"/>
  <c r="V1534" i="2"/>
  <c r="U1534" i="2"/>
  <c r="T1534" i="2"/>
  <c r="S1534" i="2"/>
  <c r="R1534" i="2" a="1"/>
  <c r="R1534" i="2" s="1"/>
  <c r="Q1534" i="2" a="1"/>
  <c r="Q1534" i="2" s="1"/>
  <c r="P1534" i="2"/>
  <c r="O1534" i="2"/>
  <c r="M1534" i="2"/>
  <c r="K1534" i="2"/>
  <c r="J1534" i="2" a="1"/>
  <c r="J1534" i="2" s="1"/>
  <c r="I1534" i="2" a="1"/>
  <c r="I1534" i="2" s="1"/>
  <c r="V1533" i="2"/>
  <c r="U1533" i="2"/>
  <c r="T1533" i="2"/>
  <c r="S1533" i="2"/>
  <c r="R1533" i="2" a="1"/>
  <c r="R1533" i="2" s="1"/>
  <c r="Q1533" i="2" a="1"/>
  <c r="Q1533" i="2" s="1"/>
  <c r="P1533" i="2"/>
  <c r="O1533" i="2"/>
  <c r="M1533" i="2"/>
  <c r="K1533" i="2"/>
  <c r="J1533" i="2" a="1"/>
  <c r="J1533" i="2" s="1"/>
  <c r="I1533" i="2" a="1"/>
  <c r="I1533" i="2" s="1"/>
  <c r="V1532" i="2"/>
  <c r="U1532" i="2"/>
  <c r="T1532" i="2"/>
  <c r="S1532" i="2"/>
  <c r="R1532" i="2" a="1"/>
  <c r="R1532" i="2" s="1"/>
  <c r="Q1532" i="2" a="1"/>
  <c r="Q1532" i="2" s="1"/>
  <c r="P1532" i="2"/>
  <c r="O1532" i="2"/>
  <c r="M1532" i="2"/>
  <c r="K1532" i="2"/>
  <c r="J1532" i="2" a="1"/>
  <c r="J1532" i="2" s="1"/>
  <c r="I1532" i="2" a="1"/>
  <c r="I1532" i="2" s="1"/>
  <c r="V1531" i="2"/>
  <c r="U1531" i="2"/>
  <c r="T1531" i="2"/>
  <c r="S1531" i="2"/>
  <c r="R1531" i="2" a="1"/>
  <c r="R1531" i="2" s="1"/>
  <c r="Q1531" i="2" a="1"/>
  <c r="Q1531" i="2" s="1"/>
  <c r="P1531" i="2"/>
  <c r="O1531" i="2"/>
  <c r="M1531" i="2"/>
  <c r="K1531" i="2"/>
  <c r="J1531" i="2" a="1"/>
  <c r="J1531" i="2" s="1"/>
  <c r="I1531" i="2" a="1"/>
  <c r="I1531" i="2" s="1"/>
  <c r="V1530" i="2"/>
  <c r="U1530" i="2"/>
  <c r="T1530" i="2"/>
  <c r="S1530" i="2"/>
  <c r="R1530" i="2" a="1"/>
  <c r="R1530" i="2" s="1"/>
  <c r="Q1530" i="2" a="1"/>
  <c r="Q1530" i="2" s="1"/>
  <c r="P1530" i="2"/>
  <c r="O1530" i="2"/>
  <c r="M1530" i="2"/>
  <c r="K1530" i="2"/>
  <c r="J1530" i="2" a="1"/>
  <c r="J1530" i="2" s="1"/>
  <c r="I1530" i="2" a="1"/>
  <c r="I1530" i="2" s="1"/>
  <c r="V1529" i="2"/>
  <c r="U1529" i="2"/>
  <c r="T1529" i="2"/>
  <c r="S1529" i="2"/>
  <c r="R1529" i="2" a="1"/>
  <c r="R1529" i="2" s="1"/>
  <c r="Q1529" i="2" a="1"/>
  <c r="Q1529" i="2" s="1"/>
  <c r="P1529" i="2"/>
  <c r="O1529" i="2"/>
  <c r="M1529" i="2"/>
  <c r="K1529" i="2"/>
  <c r="J1529" i="2" a="1"/>
  <c r="J1529" i="2" s="1"/>
  <c r="I1529" i="2" a="1"/>
  <c r="I1529" i="2" s="1"/>
  <c r="V1528" i="2"/>
  <c r="U1528" i="2"/>
  <c r="T1528" i="2"/>
  <c r="S1528" i="2"/>
  <c r="R1528" i="2" a="1"/>
  <c r="R1528" i="2" s="1"/>
  <c r="Q1528" i="2" a="1"/>
  <c r="Q1528" i="2" s="1"/>
  <c r="P1528" i="2"/>
  <c r="O1528" i="2"/>
  <c r="M1528" i="2"/>
  <c r="K1528" i="2"/>
  <c r="J1528" i="2" a="1"/>
  <c r="J1528" i="2" s="1"/>
  <c r="I1528" i="2" a="1"/>
  <c r="I1528" i="2" s="1"/>
  <c r="V1527" i="2"/>
  <c r="U1527" i="2"/>
  <c r="T1527" i="2"/>
  <c r="S1527" i="2"/>
  <c r="R1527" i="2" a="1"/>
  <c r="R1527" i="2" s="1"/>
  <c r="Q1527" i="2" a="1"/>
  <c r="Q1527" i="2" s="1"/>
  <c r="P1527" i="2"/>
  <c r="O1527" i="2"/>
  <c r="M1527" i="2"/>
  <c r="K1527" i="2"/>
  <c r="J1527" i="2" a="1"/>
  <c r="J1527" i="2" s="1"/>
  <c r="I1527" i="2" a="1"/>
  <c r="I1527" i="2" s="1"/>
  <c r="V1526" i="2"/>
  <c r="U1526" i="2"/>
  <c r="T1526" i="2"/>
  <c r="S1526" i="2"/>
  <c r="R1526" i="2" a="1"/>
  <c r="R1526" i="2" s="1"/>
  <c r="Q1526" i="2" a="1"/>
  <c r="Q1526" i="2" s="1"/>
  <c r="P1526" i="2"/>
  <c r="O1526" i="2"/>
  <c r="M1526" i="2"/>
  <c r="K1526" i="2"/>
  <c r="J1526" i="2" a="1"/>
  <c r="J1526" i="2" s="1"/>
  <c r="I1526" i="2" a="1"/>
  <c r="I1526" i="2" s="1"/>
  <c r="V1525" i="2"/>
  <c r="U1525" i="2"/>
  <c r="T1525" i="2"/>
  <c r="S1525" i="2"/>
  <c r="R1525" i="2" a="1"/>
  <c r="R1525" i="2" s="1"/>
  <c r="Q1525" i="2" a="1"/>
  <c r="Q1525" i="2" s="1"/>
  <c r="P1525" i="2"/>
  <c r="O1525" i="2"/>
  <c r="M1525" i="2"/>
  <c r="K1525" i="2"/>
  <c r="J1525" i="2" a="1"/>
  <c r="J1525" i="2" s="1"/>
  <c r="I1525" i="2" a="1"/>
  <c r="I1525" i="2" s="1"/>
  <c r="V1524" i="2"/>
  <c r="U1524" i="2"/>
  <c r="T1524" i="2"/>
  <c r="S1524" i="2"/>
  <c r="R1524" i="2" a="1"/>
  <c r="R1524" i="2" s="1"/>
  <c r="Q1524" i="2" a="1"/>
  <c r="Q1524" i="2" s="1"/>
  <c r="P1524" i="2"/>
  <c r="O1524" i="2"/>
  <c r="M1524" i="2"/>
  <c r="K1524" i="2"/>
  <c r="J1524" i="2" a="1"/>
  <c r="J1524" i="2" s="1"/>
  <c r="I1524" i="2" a="1"/>
  <c r="I1524" i="2" s="1"/>
  <c r="V1523" i="2"/>
  <c r="U1523" i="2"/>
  <c r="T1523" i="2"/>
  <c r="S1523" i="2"/>
  <c r="R1523" i="2" a="1"/>
  <c r="R1523" i="2" s="1"/>
  <c r="Q1523" i="2" a="1"/>
  <c r="Q1523" i="2" s="1"/>
  <c r="P1523" i="2"/>
  <c r="O1523" i="2"/>
  <c r="M1523" i="2"/>
  <c r="K1523" i="2"/>
  <c r="J1523" i="2" a="1"/>
  <c r="J1523" i="2" s="1"/>
  <c r="I1523" i="2" a="1"/>
  <c r="I1523" i="2" s="1"/>
  <c r="V1522" i="2"/>
  <c r="U1522" i="2"/>
  <c r="T1522" i="2"/>
  <c r="S1522" i="2"/>
  <c r="R1522" i="2" a="1"/>
  <c r="R1522" i="2" s="1"/>
  <c r="Q1522" i="2" a="1"/>
  <c r="Q1522" i="2" s="1"/>
  <c r="P1522" i="2"/>
  <c r="O1522" i="2"/>
  <c r="M1522" i="2"/>
  <c r="K1522" i="2"/>
  <c r="J1522" i="2" a="1"/>
  <c r="J1522" i="2" s="1"/>
  <c r="I1522" i="2" a="1"/>
  <c r="I1522" i="2" s="1"/>
  <c r="V1521" i="2"/>
  <c r="U1521" i="2"/>
  <c r="T1521" i="2"/>
  <c r="S1521" i="2"/>
  <c r="R1521" i="2" a="1"/>
  <c r="R1521" i="2" s="1"/>
  <c r="Q1521" i="2" a="1"/>
  <c r="Q1521" i="2" s="1"/>
  <c r="P1521" i="2"/>
  <c r="O1521" i="2"/>
  <c r="M1521" i="2"/>
  <c r="K1521" i="2"/>
  <c r="J1521" i="2" a="1"/>
  <c r="J1521" i="2" s="1"/>
  <c r="I1521" i="2" a="1"/>
  <c r="I1521" i="2" s="1"/>
  <c r="V1520" i="2"/>
  <c r="U1520" i="2"/>
  <c r="T1520" i="2"/>
  <c r="S1520" i="2"/>
  <c r="R1520" i="2" a="1"/>
  <c r="R1520" i="2" s="1"/>
  <c r="Q1520" i="2" a="1"/>
  <c r="Q1520" i="2" s="1"/>
  <c r="P1520" i="2"/>
  <c r="O1520" i="2"/>
  <c r="M1520" i="2"/>
  <c r="K1520" i="2"/>
  <c r="J1520" i="2" a="1"/>
  <c r="J1520" i="2" s="1"/>
  <c r="I1520" i="2" a="1"/>
  <c r="I1520" i="2" s="1"/>
  <c r="V1519" i="2"/>
  <c r="U1519" i="2"/>
  <c r="T1519" i="2"/>
  <c r="S1519" i="2"/>
  <c r="R1519" i="2" a="1"/>
  <c r="R1519" i="2" s="1"/>
  <c r="Q1519" i="2" a="1"/>
  <c r="Q1519" i="2" s="1"/>
  <c r="P1519" i="2"/>
  <c r="O1519" i="2"/>
  <c r="M1519" i="2"/>
  <c r="K1519" i="2"/>
  <c r="J1519" i="2" a="1"/>
  <c r="J1519" i="2" s="1"/>
  <c r="I1519" i="2" a="1"/>
  <c r="I1519" i="2" s="1"/>
  <c r="V1518" i="2"/>
  <c r="U1518" i="2"/>
  <c r="T1518" i="2"/>
  <c r="S1518" i="2"/>
  <c r="R1518" i="2" a="1"/>
  <c r="R1518" i="2" s="1"/>
  <c r="Q1518" i="2" a="1"/>
  <c r="Q1518" i="2" s="1"/>
  <c r="P1518" i="2"/>
  <c r="O1518" i="2"/>
  <c r="M1518" i="2"/>
  <c r="K1518" i="2"/>
  <c r="J1518" i="2" a="1"/>
  <c r="J1518" i="2" s="1"/>
  <c r="I1518" i="2" a="1"/>
  <c r="I1518" i="2" s="1"/>
  <c r="V1517" i="2"/>
  <c r="U1517" i="2"/>
  <c r="T1517" i="2"/>
  <c r="S1517" i="2"/>
  <c r="R1517" i="2" a="1"/>
  <c r="R1517" i="2" s="1"/>
  <c r="Q1517" i="2" a="1"/>
  <c r="Q1517" i="2" s="1"/>
  <c r="P1517" i="2"/>
  <c r="O1517" i="2"/>
  <c r="M1517" i="2"/>
  <c r="K1517" i="2"/>
  <c r="J1517" i="2" a="1"/>
  <c r="J1517" i="2" s="1"/>
  <c r="I1517" i="2" a="1"/>
  <c r="I1517" i="2" s="1"/>
  <c r="V1516" i="2"/>
  <c r="U1516" i="2"/>
  <c r="T1516" i="2"/>
  <c r="S1516" i="2"/>
  <c r="R1516" i="2" a="1"/>
  <c r="R1516" i="2" s="1"/>
  <c r="Q1516" i="2" a="1"/>
  <c r="Q1516" i="2" s="1"/>
  <c r="P1516" i="2"/>
  <c r="O1516" i="2"/>
  <c r="M1516" i="2"/>
  <c r="K1516" i="2"/>
  <c r="J1516" i="2" a="1"/>
  <c r="J1516" i="2" s="1"/>
  <c r="I1516" i="2" a="1"/>
  <c r="I1516" i="2" s="1"/>
  <c r="V1515" i="2"/>
  <c r="U1515" i="2"/>
  <c r="T1515" i="2"/>
  <c r="S1515" i="2"/>
  <c r="R1515" i="2" a="1"/>
  <c r="R1515" i="2" s="1"/>
  <c r="Q1515" i="2" a="1"/>
  <c r="Q1515" i="2" s="1"/>
  <c r="P1515" i="2"/>
  <c r="O1515" i="2"/>
  <c r="M1515" i="2"/>
  <c r="K1515" i="2"/>
  <c r="J1515" i="2" a="1"/>
  <c r="J1515" i="2" s="1"/>
  <c r="I1515" i="2" a="1"/>
  <c r="I1515" i="2" s="1"/>
  <c r="V1514" i="2"/>
  <c r="U1514" i="2"/>
  <c r="T1514" i="2"/>
  <c r="S1514" i="2"/>
  <c r="R1514" i="2" a="1"/>
  <c r="R1514" i="2" s="1"/>
  <c r="Q1514" i="2" a="1"/>
  <c r="Q1514" i="2" s="1"/>
  <c r="P1514" i="2"/>
  <c r="O1514" i="2"/>
  <c r="M1514" i="2"/>
  <c r="K1514" i="2"/>
  <c r="J1514" i="2" a="1"/>
  <c r="J1514" i="2" s="1"/>
  <c r="I1514" i="2" a="1"/>
  <c r="I1514" i="2" s="1"/>
  <c r="V1513" i="2"/>
  <c r="U1513" i="2"/>
  <c r="T1513" i="2"/>
  <c r="S1513" i="2"/>
  <c r="R1513" i="2" a="1"/>
  <c r="R1513" i="2" s="1"/>
  <c r="Q1513" i="2" a="1"/>
  <c r="Q1513" i="2" s="1"/>
  <c r="P1513" i="2"/>
  <c r="O1513" i="2"/>
  <c r="M1513" i="2"/>
  <c r="K1513" i="2"/>
  <c r="J1513" i="2" a="1"/>
  <c r="J1513" i="2" s="1"/>
  <c r="I1513" i="2" a="1"/>
  <c r="I1513" i="2" s="1"/>
  <c r="V1512" i="2"/>
  <c r="U1512" i="2"/>
  <c r="T1512" i="2"/>
  <c r="S1512" i="2"/>
  <c r="R1512" i="2" a="1"/>
  <c r="R1512" i="2" s="1"/>
  <c r="Q1512" i="2" a="1"/>
  <c r="Q1512" i="2" s="1"/>
  <c r="P1512" i="2"/>
  <c r="O1512" i="2"/>
  <c r="M1512" i="2"/>
  <c r="K1512" i="2"/>
  <c r="J1512" i="2" a="1"/>
  <c r="J1512" i="2" s="1"/>
  <c r="I1512" i="2" a="1"/>
  <c r="I1512" i="2" s="1"/>
  <c r="V1511" i="2"/>
  <c r="U1511" i="2"/>
  <c r="T1511" i="2"/>
  <c r="S1511" i="2"/>
  <c r="R1511" i="2" a="1"/>
  <c r="R1511" i="2" s="1"/>
  <c r="Q1511" i="2" a="1"/>
  <c r="Q1511" i="2" s="1"/>
  <c r="P1511" i="2"/>
  <c r="O1511" i="2"/>
  <c r="M1511" i="2"/>
  <c r="K1511" i="2"/>
  <c r="J1511" i="2" a="1"/>
  <c r="J1511" i="2" s="1"/>
  <c r="I1511" i="2" a="1"/>
  <c r="I1511" i="2" s="1"/>
  <c r="V1510" i="2"/>
  <c r="U1510" i="2"/>
  <c r="T1510" i="2"/>
  <c r="S1510" i="2"/>
  <c r="R1510" i="2" a="1"/>
  <c r="R1510" i="2" s="1"/>
  <c r="Q1510" i="2" a="1"/>
  <c r="Q1510" i="2" s="1"/>
  <c r="P1510" i="2"/>
  <c r="O1510" i="2"/>
  <c r="M1510" i="2"/>
  <c r="K1510" i="2"/>
  <c r="J1510" i="2" a="1"/>
  <c r="J1510" i="2" s="1"/>
  <c r="I1510" i="2" a="1"/>
  <c r="I1510" i="2" s="1"/>
  <c r="V1509" i="2"/>
  <c r="U1509" i="2"/>
  <c r="T1509" i="2"/>
  <c r="S1509" i="2"/>
  <c r="R1509" i="2" a="1"/>
  <c r="R1509" i="2" s="1"/>
  <c r="Q1509" i="2" a="1"/>
  <c r="Q1509" i="2" s="1"/>
  <c r="P1509" i="2"/>
  <c r="O1509" i="2"/>
  <c r="M1509" i="2"/>
  <c r="K1509" i="2"/>
  <c r="J1509" i="2" a="1"/>
  <c r="J1509" i="2" s="1"/>
  <c r="I1509" i="2" a="1"/>
  <c r="I1509" i="2" s="1"/>
  <c r="V1508" i="2"/>
  <c r="U1508" i="2"/>
  <c r="T1508" i="2"/>
  <c r="S1508" i="2"/>
  <c r="R1508" i="2" a="1"/>
  <c r="R1508" i="2" s="1"/>
  <c r="Q1508" i="2" a="1"/>
  <c r="Q1508" i="2" s="1"/>
  <c r="P1508" i="2"/>
  <c r="O1508" i="2"/>
  <c r="M1508" i="2"/>
  <c r="K1508" i="2"/>
  <c r="J1508" i="2" a="1"/>
  <c r="J1508" i="2" s="1"/>
  <c r="I1508" i="2" a="1"/>
  <c r="I1508" i="2" s="1"/>
  <c r="V1507" i="2"/>
  <c r="U1507" i="2"/>
  <c r="T1507" i="2"/>
  <c r="S1507" i="2"/>
  <c r="R1507" i="2" a="1"/>
  <c r="R1507" i="2" s="1"/>
  <c r="Q1507" i="2" a="1"/>
  <c r="Q1507" i="2" s="1"/>
  <c r="P1507" i="2"/>
  <c r="O1507" i="2"/>
  <c r="M1507" i="2"/>
  <c r="K1507" i="2"/>
  <c r="J1507" i="2" a="1"/>
  <c r="J1507" i="2" s="1"/>
  <c r="I1507" i="2" a="1"/>
  <c r="I1507" i="2" s="1"/>
  <c r="V1506" i="2"/>
  <c r="U1506" i="2"/>
  <c r="T1506" i="2"/>
  <c r="S1506" i="2"/>
  <c r="R1506" i="2" a="1"/>
  <c r="R1506" i="2" s="1"/>
  <c r="Q1506" i="2" a="1"/>
  <c r="Q1506" i="2" s="1"/>
  <c r="P1506" i="2"/>
  <c r="O1506" i="2"/>
  <c r="M1506" i="2"/>
  <c r="K1506" i="2"/>
  <c r="J1506" i="2" a="1"/>
  <c r="J1506" i="2" s="1"/>
  <c r="I1506" i="2" a="1"/>
  <c r="I1506" i="2" s="1"/>
  <c r="V1505" i="2"/>
  <c r="U1505" i="2"/>
  <c r="T1505" i="2"/>
  <c r="S1505" i="2"/>
  <c r="R1505" i="2" a="1"/>
  <c r="R1505" i="2" s="1"/>
  <c r="Q1505" i="2" a="1"/>
  <c r="Q1505" i="2" s="1"/>
  <c r="P1505" i="2"/>
  <c r="O1505" i="2"/>
  <c r="M1505" i="2"/>
  <c r="K1505" i="2"/>
  <c r="J1505" i="2" a="1"/>
  <c r="J1505" i="2" s="1"/>
  <c r="I1505" i="2" a="1"/>
  <c r="I1505" i="2" s="1"/>
  <c r="V1504" i="2"/>
  <c r="U1504" i="2"/>
  <c r="T1504" i="2"/>
  <c r="S1504" i="2"/>
  <c r="R1504" i="2" a="1"/>
  <c r="R1504" i="2" s="1"/>
  <c r="Q1504" i="2" a="1"/>
  <c r="Q1504" i="2" s="1"/>
  <c r="P1504" i="2"/>
  <c r="O1504" i="2"/>
  <c r="M1504" i="2"/>
  <c r="K1504" i="2"/>
  <c r="J1504" i="2" a="1"/>
  <c r="J1504" i="2" s="1"/>
  <c r="I1504" i="2" a="1"/>
  <c r="I1504" i="2" s="1"/>
  <c r="V1503" i="2"/>
  <c r="U1503" i="2"/>
  <c r="T1503" i="2"/>
  <c r="S1503" i="2"/>
  <c r="R1503" i="2" a="1"/>
  <c r="R1503" i="2" s="1"/>
  <c r="Q1503" i="2" a="1"/>
  <c r="Q1503" i="2" s="1"/>
  <c r="P1503" i="2"/>
  <c r="O1503" i="2"/>
  <c r="M1503" i="2"/>
  <c r="K1503" i="2"/>
  <c r="J1503" i="2" a="1"/>
  <c r="J1503" i="2" s="1"/>
  <c r="I1503" i="2" a="1"/>
  <c r="I1503" i="2" s="1"/>
  <c r="V1502" i="2"/>
  <c r="U1502" i="2"/>
  <c r="T1502" i="2"/>
  <c r="S1502" i="2"/>
  <c r="R1502" i="2" a="1"/>
  <c r="R1502" i="2" s="1"/>
  <c r="Q1502" i="2" a="1"/>
  <c r="Q1502" i="2" s="1"/>
  <c r="P1502" i="2"/>
  <c r="O1502" i="2"/>
  <c r="M1502" i="2"/>
  <c r="K1502" i="2"/>
  <c r="J1502" i="2" a="1"/>
  <c r="J1502" i="2" s="1"/>
  <c r="I1502" i="2" a="1"/>
  <c r="I1502" i="2" s="1"/>
  <c r="V1501" i="2"/>
  <c r="U1501" i="2"/>
  <c r="T1501" i="2"/>
  <c r="S1501" i="2"/>
  <c r="R1501" i="2" a="1"/>
  <c r="R1501" i="2" s="1"/>
  <c r="Q1501" i="2" a="1"/>
  <c r="Q1501" i="2" s="1"/>
  <c r="P1501" i="2"/>
  <c r="O1501" i="2"/>
  <c r="M1501" i="2"/>
  <c r="K1501" i="2"/>
  <c r="J1501" i="2" a="1"/>
  <c r="J1501" i="2" s="1"/>
  <c r="I1501" i="2" a="1"/>
  <c r="I1501" i="2" s="1"/>
  <c r="V1500" i="2"/>
  <c r="U1500" i="2"/>
  <c r="T1500" i="2"/>
  <c r="S1500" i="2"/>
  <c r="R1500" i="2" a="1"/>
  <c r="R1500" i="2" s="1"/>
  <c r="Q1500" i="2" a="1"/>
  <c r="Q1500" i="2" s="1"/>
  <c r="P1500" i="2"/>
  <c r="O1500" i="2"/>
  <c r="M1500" i="2"/>
  <c r="K1500" i="2"/>
  <c r="J1500" i="2" a="1"/>
  <c r="J1500" i="2" s="1"/>
  <c r="I1500" i="2" a="1"/>
  <c r="I1500" i="2" s="1"/>
  <c r="V1499" i="2"/>
  <c r="U1499" i="2"/>
  <c r="T1499" i="2"/>
  <c r="S1499" i="2"/>
  <c r="R1499" i="2" a="1"/>
  <c r="R1499" i="2" s="1"/>
  <c r="Q1499" i="2" a="1"/>
  <c r="Q1499" i="2" s="1"/>
  <c r="P1499" i="2"/>
  <c r="O1499" i="2"/>
  <c r="M1499" i="2"/>
  <c r="K1499" i="2"/>
  <c r="J1499" i="2" a="1"/>
  <c r="J1499" i="2" s="1"/>
  <c r="I1499" i="2" a="1"/>
  <c r="I1499" i="2" s="1"/>
  <c r="V1498" i="2"/>
  <c r="U1498" i="2"/>
  <c r="T1498" i="2"/>
  <c r="S1498" i="2"/>
  <c r="R1498" i="2" a="1"/>
  <c r="R1498" i="2" s="1"/>
  <c r="Q1498" i="2" a="1"/>
  <c r="Q1498" i="2" s="1"/>
  <c r="P1498" i="2"/>
  <c r="O1498" i="2"/>
  <c r="M1498" i="2"/>
  <c r="K1498" i="2"/>
  <c r="J1498" i="2" a="1"/>
  <c r="J1498" i="2" s="1"/>
  <c r="I1498" i="2" a="1"/>
  <c r="I1498" i="2" s="1"/>
  <c r="V1497" i="2"/>
  <c r="U1497" i="2"/>
  <c r="T1497" i="2"/>
  <c r="S1497" i="2"/>
  <c r="R1497" i="2" a="1"/>
  <c r="R1497" i="2" s="1"/>
  <c r="Q1497" i="2" a="1"/>
  <c r="Q1497" i="2" s="1"/>
  <c r="P1497" i="2"/>
  <c r="O1497" i="2"/>
  <c r="M1497" i="2"/>
  <c r="K1497" i="2"/>
  <c r="J1497" i="2" a="1"/>
  <c r="J1497" i="2" s="1"/>
  <c r="I1497" i="2" a="1"/>
  <c r="I1497" i="2" s="1"/>
  <c r="V1496" i="2"/>
  <c r="U1496" i="2"/>
  <c r="T1496" i="2"/>
  <c r="S1496" i="2"/>
  <c r="R1496" i="2" a="1"/>
  <c r="R1496" i="2" s="1"/>
  <c r="Q1496" i="2" a="1"/>
  <c r="Q1496" i="2" s="1"/>
  <c r="P1496" i="2"/>
  <c r="O1496" i="2"/>
  <c r="M1496" i="2"/>
  <c r="K1496" i="2"/>
  <c r="J1496" i="2" a="1"/>
  <c r="J1496" i="2" s="1"/>
  <c r="I1496" i="2" a="1"/>
  <c r="I1496" i="2" s="1"/>
  <c r="V1495" i="2"/>
  <c r="U1495" i="2"/>
  <c r="T1495" i="2"/>
  <c r="S1495" i="2"/>
  <c r="R1495" i="2" a="1"/>
  <c r="R1495" i="2" s="1"/>
  <c r="Q1495" i="2" a="1"/>
  <c r="Q1495" i="2" s="1"/>
  <c r="P1495" i="2"/>
  <c r="O1495" i="2"/>
  <c r="M1495" i="2"/>
  <c r="K1495" i="2"/>
  <c r="J1495" i="2" a="1"/>
  <c r="J1495" i="2" s="1"/>
  <c r="I1495" i="2" a="1"/>
  <c r="I1495" i="2" s="1"/>
  <c r="V1494" i="2"/>
  <c r="U1494" i="2"/>
  <c r="T1494" i="2"/>
  <c r="S1494" i="2"/>
  <c r="R1494" i="2" a="1"/>
  <c r="R1494" i="2" s="1"/>
  <c r="Q1494" i="2" a="1"/>
  <c r="Q1494" i="2" s="1"/>
  <c r="P1494" i="2"/>
  <c r="O1494" i="2"/>
  <c r="M1494" i="2"/>
  <c r="K1494" i="2"/>
  <c r="J1494" i="2" a="1"/>
  <c r="J1494" i="2" s="1"/>
  <c r="I1494" i="2" a="1"/>
  <c r="I1494" i="2" s="1"/>
  <c r="V1493" i="2"/>
  <c r="U1493" i="2"/>
  <c r="T1493" i="2"/>
  <c r="S1493" i="2"/>
  <c r="R1493" i="2" a="1"/>
  <c r="R1493" i="2" s="1"/>
  <c r="Q1493" i="2" a="1"/>
  <c r="Q1493" i="2" s="1"/>
  <c r="P1493" i="2"/>
  <c r="O1493" i="2"/>
  <c r="M1493" i="2"/>
  <c r="K1493" i="2"/>
  <c r="J1493" i="2" a="1"/>
  <c r="J1493" i="2" s="1"/>
  <c r="I1493" i="2" a="1"/>
  <c r="I1493" i="2" s="1"/>
  <c r="V1492" i="2"/>
  <c r="U1492" i="2"/>
  <c r="T1492" i="2"/>
  <c r="S1492" i="2"/>
  <c r="R1492" i="2" a="1"/>
  <c r="R1492" i="2" s="1"/>
  <c r="Q1492" i="2" a="1"/>
  <c r="Q1492" i="2" s="1"/>
  <c r="P1492" i="2"/>
  <c r="O1492" i="2"/>
  <c r="M1492" i="2"/>
  <c r="K1492" i="2"/>
  <c r="J1492" i="2" a="1"/>
  <c r="J1492" i="2" s="1"/>
  <c r="I1492" i="2" a="1"/>
  <c r="I1492" i="2" s="1"/>
  <c r="V1491" i="2"/>
  <c r="U1491" i="2"/>
  <c r="T1491" i="2"/>
  <c r="S1491" i="2"/>
  <c r="R1491" i="2" a="1"/>
  <c r="R1491" i="2" s="1"/>
  <c r="Q1491" i="2" a="1"/>
  <c r="Q1491" i="2" s="1"/>
  <c r="P1491" i="2"/>
  <c r="O1491" i="2"/>
  <c r="M1491" i="2"/>
  <c r="K1491" i="2"/>
  <c r="J1491" i="2" a="1"/>
  <c r="J1491" i="2" s="1"/>
  <c r="I1491" i="2" a="1"/>
  <c r="I1491" i="2" s="1"/>
  <c r="V1490" i="2"/>
  <c r="U1490" i="2"/>
  <c r="T1490" i="2"/>
  <c r="S1490" i="2"/>
  <c r="R1490" i="2" a="1"/>
  <c r="R1490" i="2" s="1"/>
  <c r="Q1490" i="2" a="1"/>
  <c r="Q1490" i="2" s="1"/>
  <c r="P1490" i="2"/>
  <c r="O1490" i="2"/>
  <c r="M1490" i="2"/>
  <c r="K1490" i="2"/>
  <c r="J1490" i="2" a="1"/>
  <c r="J1490" i="2" s="1"/>
  <c r="I1490" i="2" a="1"/>
  <c r="I1490" i="2" s="1"/>
  <c r="V1489" i="2"/>
  <c r="U1489" i="2"/>
  <c r="T1489" i="2"/>
  <c r="S1489" i="2"/>
  <c r="R1489" i="2" a="1"/>
  <c r="R1489" i="2" s="1"/>
  <c r="Q1489" i="2" a="1"/>
  <c r="Q1489" i="2" s="1"/>
  <c r="P1489" i="2"/>
  <c r="O1489" i="2"/>
  <c r="M1489" i="2"/>
  <c r="K1489" i="2"/>
  <c r="J1489" i="2" a="1"/>
  <c r="J1489" i="2" s="1"/>
  <c r="I1489" i="2" a="1"/>
  <c r="I1489" i="2" s="1"/>
  <c r="V1488" i="2"/>
  <c r="U1488" i="2"/>
  <c r="T1488" i="2"/>
  <c r="S1488" i="2"/>
  <c r="R1488" i="2" a="1"/>
  <c r="R1488" i="2" s="1"/>
  <c r="Q1488" i="2" a="1"/>
  <c r="Q1488" i="2" s="1"/>
  <c r="P1488" i="2"/>
  <c r="O1488" i="2"/>
  <c r="M1488" i="2"/>
  <c r="K1488" i="2"/>
  <c r="J1488" i="2" a="1"/>
  <c r="J1488" i="2" s="1"/>
  <c r="I1488" i="2" a="1"/>
  <c r="I1488" i="2" s="1"/>
  <c r="V1487" i="2"/>
  <c r="U1487" i="2"/>
  <c r="T1487" i="2"/>
  <c r="S1487" i="2"/>
  <c r="R1487" i="2" a="1"/>
  <c r="R1487" i="2" s="1"/>
  <c r="Q1487" i="2" a="1"/>
  <c r="Q1487" i="2" s="1"/>
  <c r="P1487" i="2"/>
  <c r="O1487" i="2"/>
  <c r="M1487" i="2"/>
  <c r="K1487" i="2"/>
  <c r="J1487" i="2" a="1"/>
  <c r="J1487" i="2" s="1"/>
  <c r="I1487" i="2" a="1"/>
  <c r="I1487" i="2" s="1"/>
  <c r="V1486" i="2"/>
  <c r="U1486" i="2"/>
  <c r="T1486" i="2"/>
  <c r="S1486" i="2"/>
  <c r="R1486" i="2" a="1"/>
  <c r="R1486" i="2" s="1"/>
  <c r="Q1486" i="2" a="1"/>
  <c r="Q1486" i="2" s="1"/>
  <c r="P1486" i="2"/>
  <c r="O1486" i="2"/>
  <c r="M1486" i="2"/>
  <c r="K1486" i="2"/>
  <c r="J1486" i="2" a="1"/>
  <c r="J1486" i="2" s="1"/>
  <c r="I1486" i="2" a="1"/>
  <c r="I1486" i="2" s="1"/>
  <c r="V1485" i="2"/>
  <c r="U1485" i="2"/>
  <c r="T1485" i="2"/>
  <c r="S1485" i="2"/>
  <c r="R1485" i="2" a="1"/>
  <c r="R1485" i="2" s="1"/>
  <c r="Q1485" i="2" a="1"/>
  <c r="Q1485" i="2" s="1"/>
  <c r="P1485" i="2"/>
  <c r="O1485" i="2"/>
  <c r="M1485" i="2"/>
  <c r="K1485" i="2"/>
  <c r="J1485" i="2" a="1"/>
  <c r="J1485" i="2" s="1"/>
  <c r="I1485" i="2" a="1"/>
  <c r="I1485" i="2" s="1"/>
  <c r="V1484" i="2"/>
  <c r="U1484" i="2"/>
  <c r="T1484" i="2"/>
  <c r="S1484" i="2"/>
  <c r="R1484" i="2" a="1"/>
  <c r="R1484" i="2" s="1"/>
  <c r="Q1484" i="2" a="1"/>
  <c r="Q1484" i="2" s="1"/>
  <c r="P1484" i="2"/>
  <c r="O1484" i="2"/>
  <c r="M1484" i="2"/>
  <c r="K1484" i="2"/>
  <c r="J1484" i="2" a="1"/>
  <c r="J1484" i="2" s="1"/>
  <c r="I1484" i="2" a="1"/>
  <c r="I1484" i="2" s="1"/>
  <c r="V1483" i="2"/>
  <c r="U1483" i="2"/>
  <c r="T1483" i="2"/>
  <c r="S1483" i="2"/>
  <c r="R1483" i="2" a="1"/>
  <c r="R1483" i="2" s="1"/>
  <c r="Q1483" i="2" a="1"/>
  <c r="Q1483" i="2" s="1"/>
  <c r="P1483" i="2"/>
  <c r="O1483" i="2"/>
  <c r="M1483" i="2"/>
  <c r="K1483" i="2"/>
  <c r="J1483" i="2" a="1"/>
  <c r="J1483" i="2" s="1"/>
  <c r="I1483" i="2" a="1"/>
  <c r="I1483" i="2" s="1"/>
  <c r="V1482" i="2"/>
  <c r="U1482" i="2"/>
  <c r="T1482" i="2"/>
  <c r="S1482" i="2"/>
  <c r="R1482" i="2" a="1"/>
  <c r="R1482" i="2" s="1"/>
  <c r="Q1482" i="2" a="1"/>
  <c r="Q1482" i="2" s="1"/>
  <c r="P1482" i="2"/>
  <c r="O1482" i="2"/>
  <c r="M1482" i="2"/>
  <c r="K1482" i="2"/>
  <c r="J1482" i="2" a="1"/>
  <c r="J1482" i="2" s="1"/>
  <c r="I1482" i="2" a="1"/>
  <c r="I1482" i="2" s="1"/>
  <c r="V1481" i="2"/>
  <c r="U1481" i="2"/>
  <c r="T1481" i="2"/>
  <c r="S1481" i="2"/>
  <c r="R1481" i="2" a="1"/>
  <c r="R1481" i="2" s="1"/>
  <c r="Q1481" i="2" a="1"/>
  <c r="Q1481" i="2" s="1"/>
  <c r="P1481" i="2"/>
  <c r="O1481" i="2"/>
  <c r="M1481" i="2"/>
  <c r="K1481" i="2"/>
  <c r="J1481" i="2" a="1"/>
  <c r="J1481" i="2" s="1"/>
  <c r="I1481" i="2" a="1"/>
  <c r="I1481" i="2" s="1"/>
  <c r="V1480" i="2"/>
  <c r="U1480" i="2"/>
  <c r="T1480" i="2"/>
  <c r="S1480" i="2"/>
  <c r="R1480" i="2" a="1"/>
  <c r="R1480" i="2" s="1"/>
  <c r="Q1480" i="2" a="1"/>
  <c r="Q1480" i="2" s="1"/>
  <c r="P1480" i="2"/>
  <c r="O1480" i="2"/>
  <c r="M1480" i="2"/>
  <c r="K1480" i="2"/>
  <c r="J1480" i="2" a="1"/>
  <c r="J1480" i="2" s="1"/>
  <c r="I1480" i="2" a="1"/>
  <c r="I1480" i="2" s="1"/>
  <c r="V1479" i="2"/>
  <c r="U1479" i="2"/>
  <c r="T1479" i="2"/>
  <c r="S1479" i="2"/>
  <c r="R1479" i="2" a="1"/>
  <c r="R1479" i="2" s="1"/>
  <c r="Q1479" i="2" a="1"/>
  <c r="Q1479" i="2" s="1"/>
  <c r="P1479" i="2"/>
  <c r="O1479" i="2"/>
  <c r="M1479" i="2"/>
  <c r="K1479" i="2"/>
  <c r="J1479" i="2" a="1"/>
  <c r="J1479" i="2" s="1"/>
  <c r="I1479" i="2" a="1"/>
  <c r="I1479" i="2" s="1"/>
  <c r="V1478" i="2"/>
  <c r="U1478" i="2"/>
  <c r="T1478" i="2"/>
  <c r="S1478" i="2"/>
  <c r="R1478" i="2" a="1"/>
  <c r="R1478" i="2" s="1"/>
  <c r="Q1478" i="2" a="1"/>
  <c r="Q1478" i="2" s="1"/>
  <c r="P1478" i="2"/>
  <c r="O1478" i="2"/>
  <c r="M1478" i="2"/>
  <c r="K1478" i="2"/>
  <c r="J1478" i="2" a="1"/>
  <c r="J1478" i="2" s="1"/>
  <c r="I1478" i="2" a="1"/>
  <c r="I1478" i="2" s="1"/>
  <c r="V1477" i="2"/>
  <c r="U1477" i="2"/>
  <c r="T1477" i="2"/>
  <c r="S1477" i="2"/>
  <c r="R1477" i="2" a="1"/>
  <c r="R1477" i="2" s="1"/>
  <c r="Q1477" i="2" a="1"/>
  <c r="Q1477" i="2" s="1"/>
  <c r="P1477" i="2"/>
  <c r="O1477" i="2"/>
  <c r="M1477" i="2"/>
  <c r="K1477" i="2"/>
  <c r="J1477" i="2" a="1"/>
  <c r="J1477" i="2" s="1"/>
  <c r="I1477" i="2" a="1"/>
  <c r="I1477" i="2" s="1"/>
  <c r="V1476" i="2"/>
  <c r="U1476" i="2"/>
  <c r="T1476" i="2"/>
  <c r="S1476" i="2"/>
  <c r="R1476" i="2" a="1"/>
  <c r="R1476" i="2" s="1"/>
  <c r="Q1476" i="2" a="1"/>
  <c r="Q1476" i="2" s="1"/>
  <c r="P1476" i="2"/>
  <c r="O1476" i="2"/>
  <c r="M1476" i="2"/>
  <c r="K1476" i="2"/>
  <c r="J1476" i="2" a="1"/>
  <c r="J1476" i="2" s="1"/>
  <c r="I1476" i="2" a="1"/>
  <c r="I1476" i="2" s="1"/>
  <c r="V1475" i="2"/>
  <c r="U1475" i="2"/>
  <c r="T1475" i="2"/>
  <c r="S1475" i="2"/>
  <c r="R1475" i="2" a="1"/>
  <c r="R1475" i="2" s="1"/>
  <c r="Q1475" i="2" a="1"/>
  <c r="Q1475" i="2" s="1"/>
  <c r="P1475" i="2"/>
  <c r="O1475" i="2"/>
  <c r="M1475" i="2"/>
  <c r="K1475" i="2"/>
  <c r="J1475" i="2" a="1"/>
  <c r="J1475" i="2" s="1"/>
  <c r="I1475" i="2" a="1"/>
  <c r="I1475" i="2" s="1"/>
  <c r="V1474" i="2"/>
  <c r="U1474" i="2"/>
  <c r="T1474" i="2"/>
  <c r="S1474" i="2"/>
  <c r="R1474" i="2" a="1"/>
  <c r="R1474" i="2" s="1"/>
  <c r="Q1474" i="2" a="1"/>
  <c r="Q1474" i="2" s="1"/>
  <c r="P1474" i="2"/>
  <c r="O1474" i="2"/>
  <c r="M1474" i="2"/>
  <c r="K1474" i="2"/>
  <c r="J1474" i="2" a="1"/>
  <c r="J1474" i="2" s="1"/>
  <c r="I1474" i="2" a="1"/>
  <c r="I1474" i="2" s="1"/>
  <c r="V1473" i="2"/>
  <c r="U1473" i="2"/>
  <c r="T1473" i="2"/>
  <c r="S1473" i="2"/>
  <c r="R1473" i="2" a="1"/>
  <c r="R1473" i="2" s="1"/>
  <c r="Q1473" i="2" a="1"/>
  <c r="Q1473" i="2" s="1"/>
  <c r="P1473" i="2"/>
  <c r="O1473" i="2"/>
  <c r="M1473" i="2"/>
  <c r="K1473" i="2"/>
  <c r="J1473" i="2" a="1"/>
  <c r="J1473" i="2" s="1"/>
  <c r="I1473" i="2" a="1"/>
  <c r="I1473" i="2" s="1"/>
  <c r="V1472" i="2"/>
  <c r="U1472" i="2"/>
  <c r="T1472" i="2"/>
  <c r="S1472" i="2"/>
  <c r="R1472" i="2" a="1"/>
  <c r="R1472" i="2" s="1"/>
  <c r="Q1472" i="2" a="1"/>
  <c r="Q1472" i="2" s="1"/>
  <c r="P1472" i="2"/>
  <c r="O1472" i="2"/>
  <c r="M1472" i="2"/>
  <c r="K1472" i="2"/>
  <c r="J1472" i="2" a="1"/>
  <c r="J1472" i="2" s="1"/>
  <c r="I1472" i="2" a="1"/>
  <c r="I1472" i="2" s="1"/>
  <c r="V1471" i="2"/>
  <c r="U1471" i="2"/>
  <c r="T1471" i="2"/>
  <c r="S1471" i="2"/>
  <c r="R1471" i="2" a="1"/>
  <c r="R1471" i="2" s="1"/>
  <c r="Q1471" i="2" a="1"/>
  <c r="Q1471" i="2" s="1"/>
  <c r="P1471" i="2"/>
  <c r="O1471" i="2"/>
  <c r="M1471" i="2"/>
  <c r="K1471" i="2"/>
  <c r="J1471" i="2" a="1"/>
  <c r="J1471" i="2" s="1"/>
  <c r="I1471" i="2" a="1"/>
  <c r="I1471" i="2" s="1"/>
  <c r="V1470" i="2"/>
  <c r="U1470" i="2"/>
  <c r="T1470" i="2"/>
  <c r="S1470" i="2"/>
  <c r="R1470" i="2" a="1"/>
  <c r="R1470" i="2" s="1"/>
  <c r="Q1470" i="2" a="1"/>
  <c r="Q1470" i="2" s="1"/>
  <c r="P1470" i="2"/>
  <c r="O1470" i="2"/>
  <c r="M1470" i="2"/>
  <c r="K1470" i="2"/>
  <c r="J1470" i="2" a="1"/>
  <c r="J1470" i="2" s="1"/>
  <c r="I1470" i="2" a="1"/>
  <c r="I1470" i="2" s="1"/>
  <c r="V1469" i="2"/>
  <c r="U1469" i="2"/>
  <c r="T1469" i="2"/>
  <c r="S1469" i="2"/>
  <c r="R1469" i="2" a="1"/>
  <c r="R1469" i="2" s="1"/>
  <c r="Q1469" i="2" a="1"/>
  <c r="Q1469" i="2" s="1"/>
  <c r="P1469" i="2"/>
  <c r="O1469" i="2"/>
  <c r="M1469" i="2"/>
  <c r="K1469" i="2"/>
  <c r="J1469" i="2" a="1"/>
  <c r="J1469" i="2" s="1"/>
  <c r="I1469" i="2" a="1"/>
  <c r="I1469" i="2" s="1"/>
  <c r="V1468" i="2"/>
  <c r="U1468" i="2"/>
  <c r="T1468" i="2"/>
  <c r="S1468" i="2"/>
  <c r="R1468" i="2" a="1"/>
  <c r="R1468" i="2" s="1"/>
  <c r="Q1468" i="2" a="1"/>
  <c r="Q1468" i="2" s="1"/>
  <c r="P1468" i="2"/>
  <c r="O1468" i="2"/>
  <c r="M1468" i="2"/>
  <c r="K1468" i="2"/>
  <c r="J1468" i="2" a="1"/>
  <c r="J1468" i="2" s="1"/>
  <c r="I1468" i="2"/>
  <c r="I1468" i="2" a="1"/>
  <c r="V1467" i="2"/>
  <c r="U1467" i="2"/>
  <c r="T1467" i="2"/>
  <c r="S1467" i="2"/>
  <c r="R1467" i="2" a="1"/>
  <c r="R1467" i="2" s="1"/>
  <c r="Q1467" i="2" a="1"/>
  <c r="Q1467" i="2" s="1"/>
  <c r="P1467" i="2"/>
  <c r="O1467" i="2"/>
  <c r="M1467" i="2"/>
  <c r="K1467" i="2"/>
  <c r="J1467" i="2" a="1"/>
  <c r="J1467" i="2" s="1"/>
  <c r="I1467" i="2" a="1"/>
  <c r="I1467" i="2" s="1"/>
  <c r="V1466" i="2"/>
  <c r="U1466" i="2"/>
  <c r="T1466" i="2"/>
  <c r="S1466" i="2"/>
  <c r="R1466" i="2" a="1"/>
  <c r="R1466" i="2" s="1"/>
  <c r="Q1466" i="2" a="1"/>
  <c r="Q1466" i="2" s="1"/>
  <c r="P1466" i="2"/>
  <c r="O1466" i="2"/>
  <c r="M1466" i="2"/>
  <c r="K1466" i="2"/>
  <c r="J1466" i="2" a="1"/>
  <c r="J1466" i="2" s="1"/>
  <c r="I1466" i="2" a="1"/>
  <c r="I1466" i="2" s="1"/>
  <c r="V1465" i="2"/>
  <c r="U1465" i="2"/>
  <c r="T1465" i="2"/>
  <c r="S1465" i="2"/>
  <c r="R1465" i="2" a="1"/>
  <c r="R1465" i="2" s="1"/>
  <c r="Q1465" i="2" a="1"/>
  <c r="Q1465" i="2" s="1"/>
  <c r="P1465" i="2"/>
  <c r="O1465" i="2"/>
  <c r="M1465" i="2"/>
  <c r="K1465" i="2"/>
  <c r="J1465" i="2" a="1"/>
  <c r="J1465" i="2" s="1"/>
  <c r="I1465" i="2" a="1"/>
  <c r="I1465" i="2" s="1"/>
  <c r="V1464" i="2"/>
  <c r="U1464" i="2"/>
  <c r="T1464" i="2"/>
  <c r="S1464" i="2"/>
  <c r="R1464" i="2" a="1"/>
  <c r="R1464" i="2" s="1"/>
  <c r="Q1464" i="2" a="1"/>
  <c r="Q1464" i="2" s="1"/>
  <c r="P1464" i="2"/>
  <c r="O1464" i="2"/>
  <c r="M1464" i="2"/>
  <c r="K1464" i="2"/>
  <c r="J1464" i="2" a="1"/>
  <c r="J1464" i="2" s="1"/>
  <c r="I1464" i="2" a="1"/>
  <c r="I1464" i="2" s="1"/>
  <c r="V1463" i="2"/>
  <c r="U1463" i="2"/>
  <c r="T1463" i="2"/>
  <c r="S1463" i="2"/>
  <c r="R1463" i="2" a="1"/>
  <c r="R1463" i="2" s="1"/>
  <c r="Q1463" i="2" a="1"/>
  <c r="Q1463" i="2" s="1"/>
  <c r="P1463" i="2"/>
  <c r="O1463" i="2"/>
  <c r="M1463" i="2"/>
  <c r="K1463" i="2"/>
  <c r="J1463" i="2"/>
  <c r="J1463" i="2" a="1"/>
  <c r="I1463" i="2" a="1"/>
  <c r="I1463" i="2" s="1"/>
  <c r="V1462" i="2"/>
  <c r="U1462" i="2"/>
  <c r="T1462" i="2"/>
  <c r="S1462" i="2"/>
  <c r="R1462" i="2" a="1"/>
  <c r="R1462" i="2" s="1"/>
  <c r="Q1462" i="2" a="1"/>
  <c r="Q1462" i="2" s="1"/>
  <c r="P1462" i="2"/>
  <c r="O1462" i="2"/>
  <c r="M1462" i="2"/>
  <c r="K1462" i="2"/>
  <c r="J1462" i="2" a="1"/>
  <c r="J1462" i="2" s="1"/>
  <c r="I1462" i="2" a="1"/>
  <c r="I1462" i="2" s="1"/>
  <c r="V1461" i="2"/>
  <c r="U1461" i="2"/>
  <c r="T1461" i="2"/>
  <c r="S1461" i="2"/>
  <c r="R1461" i="2" a="1"/>
  <c r="R1461" i="2" s="1"/>
  <c r="Q1461" i="2" a="1"/>
  <c r="Q1461" i="2" s="1"/>
  <c r="P1461" i="2"/>
  <c r="O1461" i="2"/>
  <c r="M1461" i="2"/>
  <c r="K1461" i="2"/>
  <c r="J1461" i="2"/>
  <c r="J1461" i="2" a="1"/>
  <c r="I1461" i="2" a="1"/>
  <c r="I1461" i="2" s="1"/>
  <c r="V1460" i="2"/>
  <c r="U1460" i="2"/>
  <c r="T1460" i="2"/>
  <c r="S1460" i="2"/>
  <c r="R1460" i="2" a="1"/>
  <c r="R1460" i="2" s="1"/>
  <c r="Q1460" i="2" a="1"/>
  <c r="Q1460" i="2" s="1"/>
  <c r="P1460" i="2"/>
  <c r="O1460" i="2"/>
  <c r="M1460" i="2"/>
  <c r="K1460" i="2"/>
  <c r="J1460" i="2" a="1"/>
  <c r="J1460" i="2" s="1"/>
  <c r="I1460" i="2" a="1"/>
  <c r="I1460" i="2" s="1"/>
  <c r="V1459" i="2"/>
  <c r="U1459" i="2"/>
  <c r="T1459" i="2"/>
  <c r="S1459" i="2"/>
  <c r="R1459" i="2" a="1"/>
  <c r="R1459" i="2" s="1"/>
  <c r="Q1459" i="2"/>
  <c r="Q1459" i="2" a="1"/>
  <c r="P1459" i="2"/>
  <c r="O1459" i="2"/>
  <c r="M1459" i="2"/>
  <c r="K1459" i="2"/>
  <c r="J1459" i="2" a="1"/>
  <c r="J1459" i="2" s="1"/>
  <c r="I1459" i="2" a="1"/>
  <c r="I1459" i="2" s="1"/>
  <c r="V1458" i="2"/>
  <c r="U1458" i="2"/>
  <c r="T1458" i="2"/>
  <c r="S1458" i="2"/>
  <c r="R1458" i="2" a="1"/>
  <c r="R1458" i="2" s="1"/>
  <c r="Q1458" i="2" a="1"/>
  <c r="Q1458" i="2" s="1"/>
  <c r="P1458" i="2"/>
  <c r="O1458" i="2"/>
  <c r="M1458" i="2"/>
  <c r="K1458" i="2"/>
  <c r="J1458" i="2" a="1"/>
  <c r="J1458" i="2" s="1"/>
  <c r="I1458" i="2" a="1"/>
  <c r="I1458" i="2" s="1"/>
  <c r="V1457" i="2"/>
  <c r="U1457" i="2"/>
  <c r="T1457" i="2"/>
  <c r="S1457" i="2"/>
  <c r="R1457" i="2" a="1"/>
  <c r="R1457" i="2" s="1"/>
  <c r="Q1457" i="2" a="1"/>
  <c r="Q1457" i="2" s="1"/>
  <c r="P1457" i="2"/>
  <c r="O1457" i="2"/>
  <c r="M1457" i="2"/>
  <c r="K1457" i="2"/>
  <c r="J1457" i="2" a="1"/>
  <c r="J1457" i="2" s="1"/>
  <c r="I1457" i="2" a="1"/>
  <c r="I1457" i="2" s="1"/>
  <c r="V1456" i="2"/>
  <c r="U1456" i="2"/>
  <c r="T1456" i="2"/>
  <c r="S1456" i="2"/>
  <c r="R1456" i="2" a="1"/>
  <c r="R1456" i="2" s="1"/>
  <c r="Q1456" i="2" a="1"/>
  <c r="Q1456" i="2" s="1"/>
  <c r="P1456" i="2"/>
  <c r="O1456" i="2"/>
  <c r="M1456" i="2"/>
  <c r="K1456" i="2"/>
  <c r="J1456" i="2" a="1"/>
  <c r="J1456" i="2" s="1"/>
  <c r="I1456" i="2" a="1"/>
  <c r="I1456" i="2" s="1"/>
  <c r="V1455" i="2"/>
  <c r="U1455" i="2"/>
  <c r="T1455" i="2"/>
  <c r="S1455" i="2"/>
  <c r="R1455" i="2" a="1"/>
  <c r="R1455" i="2" s="1"/>
  <c r="Q1455" i="2" a="1"/>
  <c r="Q1455" i="2" s="1"/>
  <c r="P1455" i="2"/>
  <c r="O1455" i="2"/>
  <c r="M1455" i="2"/>
  <c r="K1455" i="2"/>
  <c r="J1455" i="2" a="1"/>
  <c r="J1455" i="2" s="1"/>
  <c r="I1455" i="2" a="1"/>
  <c r="I1455" i="2" s="1"/>
  <c r="V1454" i="2"/>
  <c r="U1454" i="2"/>
  <c r="T1454" i="2"/>
  <c r="S1454" i="2"/>
  <c r="R1454" i="2" a="1"/>
  <c r="R1454" i="2" s="1"/>
  <c r="Q1454" i="2" a="1"/>
  <c r="Q1454" i="2" s="1"/>
  <c r="P1454" i="2"/>
  <c r="O1454" i="2"/>
  <c r="M1454" i="2"/>
  <c r="K1454" i="2"/>
  <c r="J1454" i="2" a="1"/>
  <c r="J1454" i="2" s="1"/>
  <c r="I1454" i="2" a="1"/>
  <c r="I1454" i="2" s="1"/>
  <c r="V1453" i="2"/>
  <c r="U1453" i="2"/>
  <c r="T1453" i="2"/>
  <c r="S1453" i="2"/>
  <c r="R1453" i="2"/>
  <c r="R1453" i="2" a="1"/>
  <c r="Q1453" i="2" a="1"/>
  <c r="Q1453" i="2" s="1"/>
  <c r="P1453" i="2"/>
  <c r="O1453" i="2"/>
  <c r="M1453" i="2"/>
  <c r="K1453" i="2"/>
  <c r="J1453" i="2" a="1"/>
  <c r="J1453" i="2" s="1"/>
  <c r="I1453" i="2" a="1"/>
  <c r="I1453" i="2" s="1"/>
  <c r="V1452" i="2"/>
  <c r="U1452" i="2"/>
  <c r="T1452" i="2"/>
  <c r="S1452" i="2"/>
  <c r="R1452" i="2" a="1"/>
  <c r="R1452" i="2" s="1"/>
  <c r="Q1452" i="2" a="1"/>
  <c r="Q1452" i="2" s="1"/>
  <c r="P1452" i="2"/>
  <c r="O1452" i="2"/>
  <c r="M1452" i="2"/>
  <c r="K1452" i="2"/>
  <c r="J1452" i="2" a="1"/>
  <c r="J1452" i="2" s="1"/>
  <c r="I1452" i="2"/>
  <c r="I1452" i="2" a="1"/>
  <c r="V1451" i="2"/>
  <c r="U1451" i="2"/>
  <c r="T1451" i="2"/>
  <c r="S1451" i="2"/>
  <c r="R1451" i="2" a="1"/>
  <c r="R1451" i="2" s="1"/>
  <c r="Q1451" i="2" a="1"/>
  <c r="Q1451" i="2" s="1"/>
  <c r="P1451" i="2"/>
  <c r="O1451" i="2"/>
  <c r="M1451" i="2"/>
  <c r="K1451" i="2"/>
  <c r="J1451" i="2" a="1"/>
  <c r="J1451" i="2" s="1"/>
  <c r="I1451" i="2" a="1"/>
  <c r="I1451" i="2" s="1"/>
  <c r="V1450" i="2"/>
  <c r="U1450" i="2"/>
  <c r="T1450" i="2"/>
  <c r="S1450" i="2"/>
  <c r="R1450" i="2" a="1"/>
  <c r="R1450" i="2" s="1"/>
  <c r="Q1450" i="2" a="1"/>
  <c r="Q1450" i="2" s="1"/>
  <c r="P1450" i="2"/>
  <c r="O1450" i="2"/>
  <c r="M1450" i="2"/>
  <c r="K1450" i="2"/>
  <c r="J1450" i="2" a="1"/>
  <c r="J1450" i="2" s="1"/>
  <c r="I1450" i="2" a="1"/>
  <c r="I1450" i="2" s="1"/>
  <c r="V1449" i="2"/>
  <c r="U1449" i="2"/>
  <c r="T1449" i="2"/>
  <c r="S1449" i="2"/>
  <c r="R1449" i="2" a="1"/>
  <c r="R1449" i="2" s="1"/>
  <c r="Q1449" i="2" a="1"/>
  <c r="Q1449" i="2" s="1"/>
  <c r="P1449" i="2"/>
  <c r="O1449" i="2"/>
  <c r="M1449" i="2"/>
  <c r="K1449" i="2"/>
  <c r="J1449" i="2" a="1"/>
  <c r="J1449" i="2" s="1"/>
  <c r="I1449" i="2" a="1"/>
  <c r="I1449" i="2" s="1"/>
  <c r="V1448" i="2"/>
  <c r="U1448" i="2"/>
  <c r="T1448" i="2"/>
  <c r="S1448" i="2"/>
  <c r="R1448" i="2" a="1"/>
  <c r="R1448" i="2" s="1"/>
  <c r="Q1448" i="2" a="1"/>
  <c r="Q1448" i="2" s="1"/>
  <c r="P1448" i="2"/>
  <c r="O1448" i="2"/>
  <c r="M1448" i="2"/>
  <c r="K1448" i="2"/>
  <c r="J1448" i="2" a="1"/>
  <c r="J1448" i="2" s="1"/>
  <c r="I1448" i="2" a="1"/>
  <c r="I1448" i="2" s="1"/>
  <c r="V1447" i="2"/>
  <c r="U1447" i="2"/>
  <c r="T1447" i="2"/>
  <c r="S1447" i="2"/>
  <c r="R1447" i="2" a="1"/>
  <c r="R1447" i="2" s="1"/>
  <c r="Q1447" i="2" a="1"/>
  <c r="Q1447" i="2" s="1"/>
  <c r="P1447" i="2"/>
  <c r="O1447" i="2"/>
  <c r="M1447" i="2"/>
  <c r="K1447" i="2"/>
  <c r="J1447" i="2" a="1"/>
  <c r="J1447" i="2" s="1"/>
  <c r="I1447" i="2" a="1"/>
  <c r="I1447" i="2" s="1"/>
  <c r="V1446" i="2"/>
  <c r="U1446" i="2"/>
  <c r="T1446" i="2"/>
  <c r="S1446" i="2"/>
  <c r="R1446" i="2" a="1"/>
  <c r="R1446" i="2" s="1"/>
  <c r="Q1446" i="2" a="1"/>
  <c r="Q1446" i="2" s="1"/>
  <c r="P1446" i="2"/>
  <c r="O1446" i="2"/>
  <c r="M1446" i="2"/>
  <c r="K1446" i="2"/>
  <c r="J1446" i="2" a="1"/>
  <c r="J1446" i="2" s="1"/>
  <c r="I1446" i="2" a="1"/>
  <c r="I1446" i="2" s="1"/>
  <c r="V1445" i="2"/>
  <c r="U1445" i="2"/>
  <c r="T1445" i="2"/>
  <c r="S1445" i="2"/>
  <c r="R1445" i="2" a="1"/>
  <c r="R1445" i="2" s="1"/>
  <c r="Q1445" i="2" a="1"/>
  <c r="Q1445" i="2" s="1"/>
  <c r="P1445" i="2"/>
  <c r="O1445" i="2"/>
  <c r="M1445" i="2"/>
  <c r="K1445" i="2"/>
  <c r="J1445" i="2" a="1"/>
  <c r="J1445" i="2" s="1"/>
  <c r="I1445" i="2" a="1"/>
  <c r="I1445" i="2" s="1"/>
  <c r="V1444" i="2"/>
  <c r="U1444" i="2"/>
  <c r="T1444" i="2"/>
  <c r="S1444" i="2"/>
  <c r="R1444" i="2" a="1"/>
  <c r="R1444" i="2" s="1"/>
  <c r="Q1444" i="2" a="1"/>
  <c r="Q1444" i="2" s="1"/>
  <c r="P1444" i="2"/>
  <c r="O1444" i="2"/>
  <c r="M1444" i="2"/>
  <c r="K1444" i="2"/>
  <c r="J1444" i="2" a="1"/>
  <c r="J1444" i="2" s="1"/>
  <c r="I1444" i="2" a="1"/>
  <c r="I1444" i="2" s="1"/>
  <c r="V1443" i="2"/>
  <c r="U1443" i="2"/>
  <c r="T1443" i="2"/>
  <c r="S1443" i="2"/>
  <c r="R1443" i="2" a="1"/>
  <c r="R1443" i="2" s="1"/>
  <c r="Q1443" i="2" a="1"/>
  <c r="Q1443" i="2" s="1"/>
  <c r="P1443" i="2"/>
  <c r="O1443" i="2"/>
  <c r="M1443" i="2"/>
  <c r="K1443" i="2"/>
  <c r="J1443" i="2" a="1"/>
  <c r="J1443" i="2" s="1"/>
  <c r="I1443" i="2" a="1"/>
  <c r="I1443" i="2" s="1"/>
  <c r="V1442" i="2"/>
  <c r="U1442" i="2"/>
  <c r="T1442" i="2"/>
  <c r="S1442" i="2"/>
  <c r="R1442" i="2" a="1"/>
  <c r="R1442" i="2" s="1"/>
  <c r="Q1442" i="2" a="1"/>
  <c r="Q1442" i="2" s="1"/>
  <c r="P1442" i="2"/>
  <c r="O1442" i="2"/>
  <c r="M1442" i="2"/>
  <c r="K1442" i="2"/>
  <c r="J1442" i="2" a="1"/>
  <c r="J1442" i="2" s="1"/>
  <c r="I1442" i="2" a="1"/>
  <c r="I1442" i="2" s="1"/>
  <c r="V1441" i="2"/>
  <c r="U1441" i="2"/>
  <c r="T1441" i="2"/>
  <c r="S1441" i="2"/>
  <c r="R1441" i="2" a="1"/>
  <c r="R1441" i="2" s="1"/>
  <c r="Q1441" i="2" a="1"/>
  <c r="Q1441" i="2" s="1"/>
  <c r="P1441" i="2"/>
  <c r="O1441" i="2"/>
  <c r="M1441" i="2"/>
  <c r="K1441" i="2"/>
  <c r="J1441" i="2" a="1"/>
  <c r="J1441" i="2" s="1"/>
  <c r="I1441" i="2" a="1"/>
  <c r="I1441" i="2" s="1"/>
  <c r="V1440" i="2"/>
  <c r="U1440" i="2"/>
  <c r="T1440" i="2"/>
  <c r="S1440" i="2"/>
  <c r="R1440" i="2" a="1"/>
  <c r="R1440" i="2" s="1"/>
  <c r="Q1440" i="2" a="1"/>
  <c r="Q1440" i="2" s="1"/>
  <c r="P1440" i="2"/>
  <c r="O1440" i="2"/>
  <c r="M1440" i="2"/>
  <c r="K1440" i="2"/>
  <c r="J1440" i="2" a="1"/>
  <c r="J1440" i="2" s="1"/>
  <c r="I1440" i="2" a="1"/>
  <c r="I1440" i="2" s="1"/>
  <c r="V1439" i="2"/>
  <c r="U1439" i="2"/>
  <c r="T1439" i="2"/>
  <c r="S1439" i="2"/>
  <c r="R1439" i="2" a="1"/>
  <c r="R1439" i="2" s="1"/>
  <c r="Q1439" i="2" a="1"/>
  <c r="Q1439" i="2" s="1"/>
  <c r="P1439" i="2"/>
  <c r="O1439" i="2"/>
  <c r="M1439" i="2"/>
  <c r="K1439" i="2"/>
  <c r="J1439" i="2" a="1"/>
  <c r="J1439" i="2" s="1"/>
  <c r="I1439" i="2" a="1"/>
  <c r="I1439" i="2" s="1"/>
  <c r="V1438" i="2"/>
  <c r="U1438" i="2"/>
  <c r="T1438" i="2"/>
  <c r="S1438" i="2"/>
  <c r="R1438" i="2" a="1"/>
  <c r="R1438" i="2" s="1"/>
  <c r="Q1438" i="2" a="1"/>
  <c r="Q1438" i="2" s="1"/>
  <c r="P1438" i="2"/>
  <c r="O1438" i="2"/>
  <c r="M1438" i="2"/>
  <c r="K1438" i="2"/>
  <c r="J1438" i="2" a="1"/>
  <c r="J1438" i="2" s="1"/>
  <c r="I1438" i="2" a="1"/>
  <c r="I1438" i="2" s="1"/>
  <c r="V1437" i="2"/>
  <c r="U1437" i="2"/>
  <c r="T1437" i="2"/>
  <c r="S1437" i="2"/>
  <c r="R1437" i="2" a="1"/>
  <c r="R1437" i="2" s="1"/>
  <c r="Q1437" i="2" a="1"/>
  <c r="Q1437" i="2" s="1"/>
  <c r="P1437" i="2"/>
  <c r="O1437" i="2"/>
  <c r="M1437" i="2"/>
  <c r="K1437" i="2"/>
  <c r="J1437" i="2" a="1"/>
  <c r="J1437" i="2" s="1"/>
  <c r="I1437" i="2" a="1"/>
  <c r="I1437" i="2" s="1"/>
  <c r="V1436" i="2"/>
  <c r="U1436" i="2"/>
  <c r="T1436" i="2"/>
  <c r="S1436" i="2"/>
  <c r="R1436" i="2" a="1"/>
  <c r="R1436" i="2" s="1"/>
  <c r="Q1436" i="2" a="1"/>
  <c r="Q1436" i="2" s="1"/>
  <c r="P1436" i="2"/>
  <c r="O1436" i="2"/>
  <c r="M1436" i="2"/>
  <c r="K1436" i="2"/>
  <c r="J1436" i="2" a="1"/>
  <c r="J1436" i="2" s="1"/>
  <c r="I1436" i="2" a="1"/>
  <c r="I1436" i="2" s="1"/>
  <c r="V1435" i="2"/>
  <c r="U1435" i="2"/>
  <c r="T1435" i="2"/>
  <c r="S1435" i="2"/>
  <c r="R1435" i="2" a="1"/>
  <c r="R1435" i="2" s="1"/>
  <c r="Q1435" i="2" a="1"/>
  <c r="Q1435" i="2" s="1"/>
  <c r="P1435" i="2"/>
  <c r="O1435" i="2"/>
  <c r="M1435" i="2"/>
  <c r="K1435" i="2"/>
  <c r="J1435" i="2" a="1"/>
  <c r="J1435" i="2" s="1"/>
  <c r="I1435" i="2" a="1"/>
  <c r="I1435" i="2" s="1"/>
  <c r="V1434" i="2"/>
  <c r="U1434" i="2"/>
  <c r="T1434" i="2"/>
  <c r="S1434" i="2"/>
  <c r="R1434" i="2" a="1"/>
  <c r="R1434" i="2" s="1"/>
  <c r="Q1434" i="2" a="1"/>
  <c r="Q1434" i="2" s="1"/>
  <c r="P1434" i="2"/>
  <c r="O1434" i="2"/>
  <c r="M1434" i="2"/>
  <c r="K1434" i="2"/>
  <c r="J1434" i="2" a="1"/>
  <c r="J1434" i="2" s="1"/>
  <c r="I1434" i="2" a="1"/>
  <c r="I1434" i="2" s="1"/>
  <c r="V1433" i="2"/>
  <c r="U1433" i="2"/>
  <c r="T1433" i="2"/>
  <c r="S1433" i="2"/>
  <c r="R1433" i="2" a="1"/>
  <c r="R1433" i="2" s="1"/>
  <c r="Q1433" i="2" a="1"/>
  <c r="Q1433" i="2" s="1"/>
  <c r="P1433" i="2"/>
  <c r="O1433" i="2"/>
  <c r="M1433" i="2"/>
  <c r="K1433" i="2"/>
  <c r="J1433" i="2" a="1"/>
  <c r="J1433" i="2" s="1"/>
  <c r="I1433" i="2" a="1"/>
  <c r="I1433" i="2" s="1"/>
  <c r="V1432" i="2"/>
  <c r="U1432" i="2"/>
  <c r="T1432" i="2"/>
  <c r="S1432" i="2"/>
  <c r="R1432" i="2" a="1"/>
  <c r="R1432" i="2" s="1"/>
  <c r="Q1432" i="2" a="1"/>
  <c r="Q1432" i="2" s="1"/>
  <c r="P1432" i="2"/>
  <c r="O1432" i="2"/>
  <c r="M1432" i="2"/>
  <c r="K1432" i="2"/>
  <c r="J1432" i="2" a="1"/>
  <c r="J1432" i="2" s="1"/>
  <c r="I1432" i="2" a="1"/>
  <c r="I1432" i="2" s="1"/>
  <c r="V1431" i="2"/>
  <c r="U1431" i="2"/>
  <c r="T1431" i="2"/>
  <c r="S1431" i="2"/>
  <c r="R1431" i="2" a="1"/>
  <c r="R1431" i="2" s="1"/>
  <c r="Q1431" i="2" a="1"/>
  <c r="Q1431" i="2" s="1"/>
  <c r="P1431" i="2"/>
  <c r="O1431" i="2"/>
  <c r="M1431" i="2"/>
  <c r="K1431" i="2"/>
  <c r="J1431" i="2" a="1"/>
  <c r="J1431" i="2" s="1"/>
  <c r="I1431" i="2" a="1"/>
  <c r="I1431" i="2" s="1"/>
  <c r="V1430" i="2"/>
  <c r="U1430" i="2"/>
  <c r="T1430" i="2"/>
  <c r="S1430" i="2"/>
  <c r="R1430" i="2" a="1"/>
  <c r="R1430" i="2" s="1"/>
  <c r="Q1430" i="2" a="1"/>
  <c r="Q1430" i="2" s="1"/>
  <c r="P1430" i="2"/>
  <c r="O1430" i="2"/>
  <c r="M1430" i="2"/>
  <c r="K1430" i="2"/>
  <c r="J1430" i="2" a="1"/>
  <c r="J1430" i="2" s="1"/>
  <c r="I1430" i="2" a="1"/>
  <c r="I1430" i="2" s="1"/>
  <c r="V1429" i="2"/>
  <c r="U1429" i="2"/>
  <c r="T1429" i="2"/>
  <c r="S1429" i="2"/>
  <c r="R1429" i="2" a="1"/>
  <c r="R1429" i="2" s="1"/>
  <c r="Q1429" i="2" a="1"/>
  <c r="Q1429" i="2" s="1"/>
  <c r="P1429" i="2"/>
  <c r="O1429" i="2"/>
  <c r="M1429" i="2"/>
  <c r="K1429" i="2"/>
  <c r="J1429" i="2" a="1"/>
  <c r="J1429" i="2" s="1"/>
  <c r="I1429" i="2" a="1"/>
  <c r="I1429" i="2" s="1"/>
  <c r="V1428" i="2"/>
  <c r="U1428" i="2"/>
  <c r="T1428" i="2"/>
  <c r="S1428" i="2"/>
  <c r="R1428" i="2" a="1"/>
  <c r="R1428" i="2" s="1"/>
  <c r="Q1428" i="2" a="1"/>
  <c r="Q1428" i="2" s="1"/>
  <c r="P1428" i="2"/>
  <c r="O1428" i="2"/>
  <c r="M1428" i="2"/>
  <c r="K1428" i="2"/>
  <c r="J1428" i="2" a="1"/>
  <c r="J1428" i="2" s="1"/>
  <c r="I1428" i="2" a="1"/>
  <c r="I1428" i="2" s="1"/>
  <c r="V1427" i="2"/>
  <c r="U1427" i="2"/>
  <c r="T1427" i="2"/>
  <c r="S1427" i="2"/>
  <c r="R1427" i="2" a="1"/>
  <c r="R1427" i="2" s="1"/>
  <c r="Q1427" i="2" a="1"/>
  <c r="Q1427" i="2" s="1"/>
  <c r="P1427" i="2"/>
  <c r="O1427" i="2"/>
  <c r="M1427" i="2"/>
  <c r="K1427" i="2"/>
  <c r="J1427" i="2" a="1"/>
  <c r="J1427" i="2" s="1"/>
  <c r="I1427" i="2" a="1"/>
  <c r="I1427" i="2" s="1"/>
  <c r="V1426" i="2"/>
  <c r="U1426" i="2"/>
  <c r="T1426" i="2"/>
  <c r="S1426" i="2"/>
  <c r="R1426" i="2" a="1"/>
  <c r="R1426" i="2" s="1"/>
  <c r="Q1426" i="2" a="1"/>
  <c r="Q1426" i="2" s="1"/>
  <c r="P1426" i="2"/>
  <c r="O1426" i="2"/>
  <c r="M1426" i="2"/>
  <c r="K1426" i="2"/>
  <c r="J1426" i="2" a="1"/>
  <c r="J1426" i="2" s="1"/>
  <c r="I1426" i="2" a="1"/>
  <c r="I1426" i="2" s="1"/>
  <c r="V1425" i="2"/>
  <c r="U1425" i="2"/>
  <c r="T1425" i="2"/>
  <c r="S1425" i="2"/>
  <c r="R1425" i="2" a="1"/>
  <c r="R1425" i="2" s="1"/>
  <c r="Q1425" i="2" a="1"/>
  <c r="Q1425" i="2" s="1"/>
  <c r="P1425" i="2"/>
  <c r="O1425" i="2"/>
  <c r="M1425" i="2"/>
  <c r="K1425" i="2"/>
  <c r="J1425" i="2" a="1"/>
  <c r="J1425" i="2" s="1"/>
  <c r="I1425" i="2" a="1"/>
  <c r="I1425" i="2" s="1"/>
  <c r="V1424" i="2"/>
  <c r="U1424" i="2"/>
  <c r="T1424" i="2"/>
  <c r="S1424" i="2"/>
  <c r="R1424" i="2" a="1"/>
  <c r="R1424" i="2" s="1"/>
  <c r="Q1424" i="2" a="1"/>
  <c r="Q1424" i="2" s="1"/>
  <c r="P1424" i="2"/>
  <c r="O1424" i="2"/>
  <c r="M1424" i="2"/>
  <c r="K1424" i="2"/>
  <c r="J1424" i="2" a="1"/>
  <c r="J1424" i="2" s="1"/>
  <c r="I1424" i="2" a="1"/>
  <c r="I1424" i="2" s="1"/>
  <c r="V1423" i="2"/>
  <c r="U1423" i="2"/>
  <c r="T1423" i="2"/>
  <c r="S1423" i="2"/>
  <c r="R1423" i="2" a="1"/>
  <c r="R1423" i="2" s="1"/>
  <c r="Q1423" i="2" a="1"/>
  <c r="Q1423" i="2" s="1"/>
  <c r="P1423" i="2"/>
  <c r="O1423" i="2"/>
  <c r="M1423" i="2"/>
  <c r="K1423" i="2"/>
  <c r="J1423" i="2" a="1"/>
  <c r="J1423" i="2" s="1"/>
  <c r="I1423" i="2" a="1"/>
  <c r="I1423" i="2" s="1"/>
  <c r="V1422" i="2"/>
  <c r="U1422" i="2"/>
  <c r="T1422" i="2"/>
  <c r="S1422" i="2"/>
  <c r="R1422" i="2" a="1"/>
  <c r="R1422" i="2" s="1"/>
  <c r="Q1422" i="2" a="1"/>
  <c r="Q1422" i="2" s="1"/>
  <c r="P1422" i="2"/>
  <c r="O1422" i="2"/>
  <c r="M1422" i="2"/>
  <c r="K1422" i="2"/>
  <c r="J1422" i="2" a="1"/>
  <c r="J1422" i="2" s="1"/>
  <c r="I1422" i="2" a="1"/>
  <c r="I1422" i="2" s="1"/>
  <c r="V1421" i="2"/>
  <c r="U1421" i="2"/>
  <c r="T1421" i="2"/>
  <c r="S1421" i="2"/>
  <c r="R1421" i="2" a="1"/>
  <c r="R1421" i="2" s="1"/>
  <c r="Q1421" i="2" a="1"/>
  <c r="Q1421" i="2" s="1"/>
  <c r="P1421" i="2"/>
  <c r="O1421" i="2"/>
  <c r="M1421" i="2"/>
  <c r="K1421" i="2"/>
  <c r="J1421" i="2" a="1"/>
  <c r="J1421" i="2" s="1"/>
  <c r="I1421" i="2" a="1"/>
  <c r="I1421" i="2" s="1"/>
  <c r="V1420" i="2"/>
  <c r="U1420" i="2"/>
  <c r="T1420" i="2"/>
  <c r="S1420" i="2"/>
  <c r="R1420" i="2" a="1"/>
  <c r="R1420" i="2" s="1"/>
  <c r="Q1420" i="2" a="1"/>
  <c r="Q1420" i="2" s="1"/>
  <c r="P1420" i="2"/>
  <c r="O1420" i="2"/>
  <c r="M1420" i="2"/>
  <c r="K1420" i="2"/>
  <c r="J1420" i="2" a="1"/>
  <c r="J1420" i="2" s="1"/>
  <c r="I1420" i="2" a="1"/>
  <c r="I1420" i="2" s="1"/>
  <c r="V1419" i="2"/>
  <c r="U1419" i="2"/>
  <c r="T1419" i="2"/>
  <c r="S1419" i="2"/>
  <c r="R1419" i="2" a="1"/>
  <c r="R1419" i="2" s="1"/>
  <c r="Q1419" i="2" a="1"/>
  <c r="Q1419" i="2" s="1"/>
  <c r="P1419" i="2"/>
  <c r="O1419" i="2"/>
  <c r="M1419" i="2"/>
  <c r="K1419" i="2"/>
  <c r="J1419" i="2" a="1"/>
  <c r="J1419" i="2" s="1"/>
  <c r="I1419" i="2" a="1"/>
  <c r="I1419" i="2" s="1"/>
  <c r="V1418" i="2"/>
  <c r="U1418" i="2"/>
  <c r="T1418" i="2"/>
  <c r="S1418" i="2"/>
  <c r="R1418" i="2" a="1"/>
  <c r="R1418" i="2" s="1"/>
  <c r="Q1418" i="2" a="1"/>
  <c r="Q1418" i="2" s="1"/>
  <c r="P1418" i="2"/>
  <c r="O1418" i="2"/>
  <c r="M1418" i="2"/>
  <c r="K1418" i="2"/>
  <c r="J1418" i="2" a="1"/>
  <c r="J1418" i="2" s="1"/>
  <c r="I1418" i="2" a="1"/>
  <c r="I1418" i="2" s="1"/>
  <c r="V1417" i="2"/>
  <c r="U1417" i="2"/>
  <c r="T1417" i="2"/>
  <c r="S1417" i="2"/>
  <c r="R1417" i="2" a="1"/>
  <c r="R1417" i="2" s="1"/>
  <c r="Q1417" i="2" a="1"/>
  <c r="Q1417" i="2" s="1"/>
  <c r="P1417" i="2"/>
  <c r="O1417" i="2"/>
  <c r="M1417" i="2"/>
  <c r="K1417" i="2"/>
  <c r="J1417" i="2" a="1"/>
  <c r="J1417" i="2" s="1"/>
  <c r="I1417" i="2" a="1"/>
  <c r="I1417" i="2" s="1"/>
  <c r="V1416" i="2"/>
  <c r="U1416" i="2"/>
  <c r="T1416" i="2"/>
  <c r="S1416" i="2"/>
  <c r="R1416" i="2" a="1"/>
  <c r="R1416" i="2" s="1"/>
  <c r="Q1416" i="2" a="1"/>
  <c r="Q1416" i="2" s="1"/>
  <c r="P1416" i="2"/>
  <c r="O1416" i="2"/>
  <c r="M1416" i="2"/>
  <c r="K1416" i="2"/>
  <c r="J1416" i="2" a="1"/>
  <c r="J1416" i="2" s="1"/>
  <c r="I1416" i="2" a="1"/>
  <c r="I1416" i="2" s="1"/>
  <c r="V1415" i="2"/>
  <c r="U1415" i="2"/>
  <c r="T1415" i="2"/>
  <c r="S1415" i="2"/>
  <c r="R1415" i="2" a="1"/>
  <c r="R1415" i="2" s="1"/>
  <c r="Q1415" i="2" a="1"/>
  <c r="Q1415" i="2" s="1"/>
  <c r="P1415" i="2"/>
  <c r="O1415" i="2"/>
  <c r="M1415" i="2"/>
  <c r="K1415" i="2"/>
  <c r="J1415" i="2" a="1"/>
  <c r="J1415" i="2" s="1"/>
  <c r="I1415" i="2" a="1"/>
  <c r="I1415" i="2" s="1"/>
  <c r="V1414" i="2"/>
  <c r="U1414" i="2"/>
  <c r="T1414" i="2"/>
  <c r="S1414" i="2"/>
  <c r="R1414" i="2" a="1"/>
  <c r="R1414" i="2" s="1"/>
  <c r="Q1414" i="2" a="1"/>
  <c r="Q1414" i="2" s="1"/>
  <c r="P1414" i="2"/>
  <c r="O1414" i="2"/>
  <c r="M1414" i="2"/>
  <c r="K1414" i="2"/>
  <c r="J1414" i="2" a="1"/>
  <c r="J1414" i="2" s="1"/>
  <c r="I1414" i="2" a="1"/>
  <c r="I1414" i="2" s="1"/>
  <c r="V1413" i="2"/>
  <c r="U1413" i="2"/>
  <c r="T1413" i="2"/>
  <c r="S1413" i="2"/>
  <c r="R1413" i="2" a="1"/>
  <c r="R1413" i="2" s="1"/>
  <c r="Q1413" i="2" a="1"/>
  <c r="Q1413" i="2" s="1"/>
  <c r="P1413" i="2"/>
  <c r="O1413" i="2"/>
  <c r="M1413" i="2"/>
  <c r="K1413" i="2"/>
  <c r="J1413" i="2"/>
  <c r="J1413" i="2" a="1"/>
  <c r="I1413" i="2" a="1"/>
  <c r="I1413" i="2" s="1"/>
  <c r="V1412" i="2"/>
  <c r="U1412" i="2"/>
  <c r="T1412" i="2"/>
  <c r="S1412" i="2"/>
  <c r="R1412" i="2" a="1"/>
  <c r="R1412" i="2" s="1"/>
  <c r="Q1412" i="2" a="1"/>
  <c r="Q1412" i="2" s="1"/>
  <c r="P1412" i="2"/>
  <c r="O1412" i="2"/>
  <c r="M1412" i="2"/>
  <c r="K1412" i="2"/>
  <c r="J1412" i="2" a="1"/>
  <c r="J1412" i="2" s="1"/>
  <c r="I1412" i="2" a="1"/>
  <c r="I1412" i="2" s="1"/>
  <c r="V1411" i="2"/>
  <c r="U1411" i="2"/>
  <c r="T1411" i="2"/>
  <c r="S1411" i="2"/>
  <c r="R1411" i="2" a="1"/>
  <c r="R1411" i="2" s="1"/>
  <c r="Q1411" i="2" a="1"/>
  <c r="Q1411" i="2" s="1"/>
  <c r="P1411" i="2"/>
  <c r="O1411" i="2"/>
  <c r="M1411" i="2"/>
  <c r="K1411" i="2"/>
  <c r="J1411" i="2" a="1"/>
  <c r="J1411" i="2" s="1"/>
  <c r="I1411" i="2" a="1"/>
  <c r="I1411" i="2" s="1"/>
  <c r="V1410" i="2"/>
  <c r="U1410" i="2"/>
  <c r="T1410" i="2"/>
  <c r="S1410" i="2"/>
  <c r="R1410" i="2" a="1"/>
  <c r="R1410" i="2" s="1"/>
  <c r="Q1410" i="2" a="1"/>
  <c r="Q1410" i="2" s="1"/>
  <c r="P1410" i="2"/>
  <c r="O1410" i="2"/>
  <c r="M1410" i="2"/>
  <c r="K1410" i="2"/>
  <c r="J1410" i="2" a="1"/>
  <c r="J1410" i="2" s="1"/>
  <c r="I1410" i="2" a="1"/>
  <c r="I1410" i="2" s="1"/>
  <c r="V1409" i="2"/>
  <c r="U1409" i="2"/>
  <c r="T1409" i="2"/>
  <c r="S1409" i="2"/>
  <c r="R1409" i="2" a="1"/>
  <c r="R1409" i="2" s="1"/>
  <c r="Q1409" i="2" a="1"/>
  <c r="Q1409" i="2" s="1"/>
  <c r="P1409" i="2"/>
  <c r="O1409" i="2"/>
  <c r="M1409" i="2"/>
  <c r="K1409" i="2"/>
  <c r="J1409" i="2" a="1"/>
  <c r="J1409" i="2" s="1"/>
  <c r="I1409" i="2" a="1"/>
  <c r="I1409" i="2" s="1"/>
  <c r="V1408" i="2"/>
  <c r="U1408" i="2"/>
  <c r="T1408" i="2"/>
  <c r="S1408" i="2"/>
  <c r="R1408" i="2" a="1"/>
  <c r="R1408" i="2" s="1"/>
  <c r="Q1408" i="2" a="1"/>
  <c r="Q1408" i="2" s="1"/>
  <c r="P1408" i="2"/>
  <c r="O1408" i="2"/>
  <c r="M1408" i="2"/>
  <c r="K1408" i="2"/>
  <c r="J1408" i="2" a="1"/>
  <c r="J1408" i="2" s="1"/>
  <c r="I1408" i="2" a="1"/>
  <c r="I1408" i="2" s="1"/>
  <c r="V1407" i="2"/>
  <c r="U1407" i="2"/>
  <c r="T1407" i="2"/>
  <c r="S1407" i="2"/>
  <c r="R1407" i="2" a="1"/>
  <c r="R1407" i="2" s="1"/>
  <c r="Q1407" i="2" a="1"/>
  <c r="Q1407" i="2" s="1"/>
  <c r="P1407" i="2"/>
  <c r="O1407" i="2"/>
  <c r="M1407" i="2"/>
  <c r="K1407" i="2"/>
  <c r="J1407" i="2" a="1"/>
  <c r="J1407" i="2" s="1"/>
  <c r="I1407" i="2" a="1"/>
  <c r="I1407" i="2" s="1"/>
  <c r="V1406" i="2"/>
  <c r="U1406" i="2"/>
  <c r="T1406" i="2"/>
  <c r="S1406" i="2"/>
  <c r="R1406" i="2" a="1"/>
  <c r="R1406" i="2" s="1"/>
  <c r="Q1406" i="2" a="1"/>
  <c r="Q1406" i="2" s="1"/>
  <c r="P1406" i="2"/>
  <c r="O1406" i="2"/>
  <c r="M1406" i="2"/>
  <c r="K1406" i="2"/>
  <c r="J1406" i="2" a="1"/>
  <c r="J1406" i="2" s="1"/>
  <c r="I1406" i="2" a="1"/>
  <c r="I1406" i="2" s="1"/>
  <c r="V1405" i="2"/>
  <c r="U1405" i="2"/>
  <c r="T1405" i="2"/>
  <c r="S1405" i="2"/>
  <c r="R1405" i="2" a="1"/>
  <c r="R1405" i="2" s="1"/>
  <c r="Q1405" i="2" a="1"/>
  <c r="Q1405" i="2" s="1"/>
  <c r="P1405" i="2"/>
  <c r="O1405" i="2"/>
  <c r="M1405" i="2"/>
  <c r="K1405" i="2"/>
  <c r="J1405" i="2" a="1"/>
  <c r="J1405" i="2" s="1"/>
  <c r="I1405" i="2" a="1"/>
  <c r="I1405" i="2" s="1"/>
  <c r="V1404" i="2"/>
  <c r="U1404" i="2"/>
  <c r="T1404" i="2"/>
  <c r="S1404" i="2"/>
  <c r="R1404" i="2" a="1"/>
  <c r="R1404" i="2" s="1"/>
  <c r="Q1404" i="2" a="1"/>
  <c r="Q1404" i="2" s="1"/>
  <c r="P1404" i="2"/>
  <c r="O1404" i="2"/>
  <c r="M1404" i="2"/>
  <c r="K1404" i="2"/>
  <c r="J1404" i="2" a="1"/>
  <c r="J1404" i="2" s="1"/>
  <c r="I1404" i="2" a="1"/>
  <c r="I1404" i="2" s="1"/>
  <c r="V1403" i="2"/>
  <c r="U1403" i="2"/>
  <c r="T1403" i="2"/>
  <c r="S1403" i="2"/>
  <c r="R1403" i="2" a="1"/>
  <c r="R1403" i="2" s="1"/>
  <c r="Q1403" i="2" a="1"/>
  <c r="Q1403" i="2" s="1"/>
  <c r="P1403" i="2"/>
  <c r="O1403" i="2"/>
  <c r="M1403" i="2"/>
  <c r="K1403" i="2"/>
  <c r="J1403" i="2" a="1"/>
  <c r="J1403" i="2" s="1"/>
  <c r="I1403" i="2" a="1"/>
  <c r="I1403" i="2" s="1"/>
  <c r="V1402" i="2"/>
  <c r="U1402" i="2"/>
  <c r="T1402" i="2"/>
  <c r="S1402" i="2"/>
  <c r="R1402" i="2" a="1"/>
  <c r="R1402" i="2" s="1"/>
  <c r="Q1402" i="2" a="1"/>
  <c r="Q1402" i="2" s="1"/>
  <c r="P1402" i="2"/>
  <c r="O1402" i="2"/>
  <c r="M1402" i="2"/>
  <c r="K1402" i="2"/>
  <c r="J1402" i="2" a="1"/>
  <c r="J1402" i="2" s="1"/>
  <c r="I1402" i="2" a="1"/>
  <c r="I1402" i="2" s="1"/>
  <c r="V1401" i="2"/>
  <c r="U1401" i="2"/>
  <c r="T1401" i="2"/>
  <c r="S1401" i="2"/>
  <c r="R1401" i="2" a="1"/>
  <c r="R1401" i="2" s="1"/>
  <c r="Q1401" i="2" a="1"/>
  <c r="Q1401" i="2" s="1"/>
  <c r="P1401" i="2"/>
  <c r="O1401" i="2"/>
  <c r="M1401" i="2"/>
  <c r="K1401" i="2"/>
  <c r="J1401" i="2" a="1"/>
  <c r="J1401" i="2" s="1"/>
  <c r="I1401" i="2" a="1"/>
  <c r="I1401" i="2" s="1"/>
  <c r="V1400" i="2"/>
  <c r="U1400" i="2"/>
  <c r="T1400" i="2"/>
  <c r="S1400" i="2"/>
  <c r="R1400" i="2" a="1"/>
  <c r="R1400" i="2" s="1"/>
  <c r="Q1400" i="2" a="1"/>
  <c r="Q1400" i="2" s="1"/>
  <c r="P1400" i="2"/>
  <c r="O1400" i="2"/>
  <c r="M1400" i="2"/>
  <c r="K1400" i="2"/>
  <c r="J1400" i="2" a="1"/>
  <c r="J1400" i="2" s="1"/>
  <c r="I1400" i="2" a="1"/>
  <c r="I1400" i="2" s="1"/>
  <c r="V1399" i="2"/>
  <c r="U1399" i="2"/>
  <c r="T1399" i="2"/>
  <c r="S1399" i="2"/>
  <c r="R1399" i="2" a="1"/>
  <c r="R1399" i="2" s="1"/>
  <c r="Q1399" i="2" a="1"/>
  <c r="Q1399" i="2" s="1"/>
  <c r="P1399" i="2"/>
  <c r="O1399" i="2"/>
  <c r="M1399" i="2"/>
  <c r="K1399" i="2"/>
  <c r="J1399" i="2" a="1"/>
  <c r="J1399" i="2" s="1"/>
  <c r="I1399" i="2" a="1"/>
  <c r="I1399" i="2" s="1"/>
  <c r="V1398" i="2"/>
  <c r="U1398" i="2"/>
  <c r="T1398" i="2"/>
  <c r="S1398" i="2"/>
  <c r="R1398" i="2" a="1"/>
  <c r="R1398" i="2" s="1"/>
  <c r="Q1398" i="2" a="1"/>
  <c r="Q1398" i="2" s="1"/>
  <c r="P1398" i="2"/>
  <c r="O1398" i="2"/>
  <c r="M1398" i="2"/>
  <c r="K1398" i="2"/>
  <c r="J1398" i="2" a="1"/>
  <c r="J1398" i="2" s="1"/>
  <c r="I1398" i="2" a="1"/>
  <c r="I1398" i="2" s="1"/>
  <c r="V1397" i="2"/>
  <c r="U1397" i="2"/>
  <c r="T1397" i="2"/>
  <c r="S1397" i="2"/>
  <c r="R1397" i="2" a="1"/>
  <c r="R1397" i="2" s="1"/>
  <c r="Q1397" i="2" a="1"/>
  <c r="Q1397" i="2" s="1"/>
  <c r="P1397" i="2"/>
  <c r="O1397" i="2"/>
  <c r="M1397" i="2"/>
  <c r="K1397" i="2"/>
  <c r="J1397" i="2" a="1"/>
  <c r="J1397" i="2" s="1"/>
  <c r="I1397" i="2" a="1"/>
  <c r="I1397" i="2" s="1"/>
  <c r="V1396" i="2"/>
  <c r="U1396" i="2"/>
  <c r="T1396" i="2"/>
  <c r="S1396" i="2"/>
  <c r="R1396" i="2" a="1"/>
  <c r="R1396" i="2" s="1"/>
  <c r="Q1396" i="2" a="1"/>
  <c r="Q1396" i="2" s="1"/>
  <c r="P1396" i="2"/>
  <c r="O1396" i="2"/>
  <c r="M1396" i="2"/>
  <c r="K1396" i="2"/>
  <c r="J1396" i="2" a="1"/>
  <c r="J1396" i="2" s="1"/>
  <c r="I1396" i="2" a="1"/>
  <c r="I1396" i="2" s="1"/>
  <c r="V1395" i="2"/>
  <c r="U1395" i="2"/>
  <c r="T1395" i="2"/>
  <c r="S1395" i="2"/>
  <c r="R1395" i="2" a="1"/>
  <c r="R1395" i="2" s="1"/>
  <c r="Q1395" i="2" a="1"/>
  <c r="Q1395" i="2" s="1"/>
  <c r="P1395" i="2"/>
  <c r="O1395" i="2"/>
  <c r="M1395" i="2"/>
  <c r="K1395" i="2"/>
  <c r="J1395" i="2" a="1"/>
  <c r="J1395" i="2" s="1"/>
  <c r="I1395" i="2" a="1"/>
  <c r="I1395" i="2" s="1"/>
  <c r="V1394" i="2"/>
  <c r="U1394" i="2"/>
  <c r="T1394" i="2"/>
  <c r="S1394" i="2"/>
  <c r="R1394" i="2" a="1"/>
  <c r="R1394" i="2" s="1"/>
  <c r="Q1394" i="2" a="1"/>
  <c r="Q1394" i="2" s="1"/>
  <c r="P1394" i="2"/>
  <c r="O1394" i="2"/>
  <c r="M1394" i="2"/>
  <c r="K1394" i="2"/>
  <c r="J1394" i="2" a="1"/>
  <c r="J1394" i="2" s="1"/>
  <c r="I1394" i="2" a="1"/>
  <c r="I1394" i="2" s="1"/>
  <c r="V1393" i="2"/>
  <c r="U1393" i="2"/>
  <c r="T1393" i="2"/>
  <c r="S1393" i="2"/>
  <c r="R1393" i="2" a="1"/>
  <c r="R1393" i="2" s="1"/>
  <c r="Q1393" i="2" a="1"/>
  <c r="Q1393" i="2" s="1"/>
  <c r="P1393" i="2"/>
  <c r="O1393" i="2"/>
  <c r="M1393" i="2"/>
  <c r="K1393" i="2"/>
  <c r="J1393" i="2" a="1"/>
  <c r="J1393" i="2" s="1"/>
  <c r="I1393" i="2" a="1"/>
  <c r="I1393" i="2" s="1"/>
  <c r="V1392" i="2"/>
  <c r="U1392" i="2"/>
  <c r="T1392" i="2"/>
  <c r="S1392" i="2"/>
  <c r="R1392" i="2" a="1"/>
  <c r="R1392" i="2" s="1"/>
  <c r="Q1392" i="2" a="1"/>
  <c r="Q1392" i="2" s="1"/>
  <c r="P1392" i="2"/>
  <c r="O1392" i="2"/>
  <c r="M1392" i="2"/>
  <c r="K1392" i="2"/>
  <c r="J1392" i="2" a="1"/>
  <c r="J1392" i="2" s="1"/>
  <c r="I1392" i="2" a="1"/>
  <c r="I1392" i="2" s="1"/>
  <c r="V1391" i="2"/>
  <c r="U1391" i="2"/>
  <c r="T1391" i="2"/>
  <c r="S1391" i="2"/>
  <c r="R1391" i="2" a="1"/>
  <c r="R1391" i="2" s="1"/>
  <c r="Q1391" i="2" a="1"/>
  <c r="Q1391" i="2" s="1"/>
  <c r="P1391" i="2"/>
  <c r="O1391" i="2"/>
  <c r="M1391" i="2"/>
  <c r="K1391" i="2"/>
  <c r="J1391" i="2" a="1"/>
  <c r="J1391" i="2" s="1"/>
  <c r="I1391" i="2" a="1"/>
  <c r="I1391" i="2" s="1"/>
  <c r="V1390" i="2"/>
  <c r="U1390" i="2"/>
  <c r="T1390" i="2"/>
  <c r="S1390" i="2"/>
  <c r="R1390" i="2" a="1"/>
  <c r="R1390" i="2" s="1"/>
  <c r="Q1390" i="2" a="1"/>
  <c r="Q1390" i="2" s="1"/>
  <c r="P1390" i="2"/>
  <c r="O1390" i="2"/>
  <c r="M1390" i="2"/>
  <c r="K1390" i="2"/>
  <c r="J1390" i="2" a="1"/>
  <c r="J1390" i="2" s="1"/>
  <c r="I1390" i="2" a="1"/>
  <c r="I1390" i="2" s="1"/>
  <c r="V1389" i="2"/>
  <c r="U1389" i="2"/>
  <c r="T1389" i="2"/>
  <c r="S1389" i="2"/>
  <c r="R1389" i="2" a="1"/>
  <c r="R1389" i="2" s="1"/>
  <c r="Q1389" i="2" a="1"/>
  <c r="Q1389" i="2" s="1"/>
  <c r="P1389" i="2"/>
  <c r="O1389" i="2"/>
  <c r="M1389" i="2"/>
  <c r="K1389" i="2"/>
  <c r="J1389" i="2" a="1"/>
  <c r="J1389" i="2" s="1"/>
  <c r="I1389" i="2" a="1"/>
  <c r="I1389" i="2" s="1"/>
  <c r="V1388" i="2"/>
  <c r="U1388" i="2"/>
  <c r="T1388" i="2"/>
  <c r="S1388" i="2"/>
  <c r="R1388" i="2" a="1"/>
  <c r="R1388" i="2" s="1"/>
  <c r="Q1388" i="2" a="1"/>
  <c r="Q1388" i="2" s="1"/>
  <c r="P1388" i="2"/>
  <c r="O1388" i="2"/>
  <c r="M1388" i="2"/>
  <c r="K1388" i="2"/>
  <c r="J1388" i="2" a="1"/>
  <c r="J1388" i="2" s="1"/>
  <c r="I1388" i="2" a="1"/>
  <c r="I1388" i="2" s="1"/>
  <c r="V1387" i="2"/>
  <c r="U1387" i="2"/>
  <c r="T1387" i="2"/>
  <c r="S1387" i="2"/>
  <c r="R1387" i="2" a="1"/>
  <c r="R1387" i="2" s="1"/>
  <c r="Q1387" i="2" a="1"/>
  <c r="Q1387" i="2" s="1"/>
  <c r="P1387" i="2"/>
  <c r="O1387" i="2"/>
  <c r="M1387" i="2"/>
  <c r="K1387" i="2"/>
  <c r="J1387" i="2" a="1"/>
  <c r="J1387" i="2" s="1"/>
  <c r="I1387" i="2" a="1"/>
  <c r="I1387" i="2" s="1"/>
  <c r="V1386" i="2"/>
  <c r="U1386" i="2"/>
  <c r="T1386" i="2"/>
  <c r="S1386" i="2"/>
  <c r="R1386" i="2" a="1"/>
  <c r="R1386" i="2" s="1"/>
  <c r="Q1386" i="2" a="1"/>
  <c r="Q1386" i="2" s="1"/>
  <c r="P1386" i="2"/>
  <c r="O1386" i="2"/>
  <c r="M1386" i="2"/>
  <c r="K1386" i="2"/>
  <c r="J1386" i="2" a="1"/>
  <c r="J1386" i="2" s="1"/>
  <c r="I1386" i="2" a="1"/>
  <c r="I1386" i="2" s="1"/>
  <c r="V1385" i="2"/>
  <c r="U1385" i="2"/>
  <c r="T1385" i="2"/>
  <c r="S1385" i="2"/>
  <c r="R1385" i="2" a="1"/>
  <c r="R1385" i="2" s="1"/>
  <c r="Q1385" i="2" a="1"/>
  <c r="Q1385" i="2" s="1"/>
  <c r="P1385" i="2"/>
  <c r="O1385" i="2"/>
  <c r="M1385" i="2"/>
  <c r="K1385" i="2"/>
  <c r="J1385" i="2" a="1"/>
  <c r="J1385" i="2" s="1"/>
  <c r="I1385" i="2" a="1"/>
  <c r="I1385" i="2" s="1"/>
  <c r="V1384" i="2"/>
  <c r="U1384" i="2"/>
  <c r="T1384" i="2"/>
  <c r="S1384" i="2"/>
  <c r="R1384" i="2" a="1"/>
  <c r="R1384" i="2" s="1"/>
  <c r="Q1384" i="2" a="1"/>
  <c r="Q1384" i="2" s="1"/>
  <c r="P1384" i="2"/>
  <c r="O1384" i="2"/>
  <c r="M1384" i="2"/>
  <c r="K1384" i="2"/>
  <c r="J1384" i="2" a="1"/>
  <c r="J1384" i="2" s="1"/>
  <c r="I1384" i="2" a="1"/>
  <c r="I1384" i="2" s="1"/>
  <c r="V1383" i="2"/>
  <c r="U1383" i="2"/>
  <c r="T1383" i="2"/>
  <c r="S1383" i="2"/>
  <c r="R1383" i="2" a="1"/>
  <c r="R1383" i="2" s="1"/>
  <c r="Q1383" i="2" a="1"/>
  <c r="Q1383" i="2" s="1"/>
  <c r="P1383" i="2"/>
  <c r="O1383" i="2"/>
  <c r="M1383" i="2"/>
  <c r="K1383" i="2"/>
  <c r="J1383" i="2" a="1"/>
  <c r="J1383" i="2" s="1"/>
  <c r="I1383" i="2" a="1"/>
  <c r="I1383" i="2" s="1"/>
  <c r="V1382" i="2"/>
  <c r="U1382" i="2"/>
  <c r="T1382" i="2"/>
  <c r="S1382" i="2"/>
  <c r="R1382" i="2" a="1"/>
  <c r="R1382" i="2" s="1"/>
  <c r="Q1382" i="2" a="1"/>
  <c r="Q1382" i="2" s="1"/>
  <c r="P1382" i="2"/>
  <c r="O1382" i="2"/>
  <c r="M1382" i="2"/>
  <c r="K1382" i="2"/>
  <c r="J1382" i="2" a="1"/>
  <c r="J1382" i="2" s="1"/>
  <c r="I1382" i="2" a="1"/>
  <c r="I1382" i="2" s="1"/>
  <c r="V1381" i="2"/>
  <c r="U1381" i="2"/>
  <c r="T1381" i="2"/>
  <c r="S1381" i="2"/>
  <c r="R1381" i="2" a="1"/>
  <c r="R1381" i="2" s="1"/>
  <c r="Q1381" i="2" a="1"/>
  <c r="Q1381" i="2" s="1"/>
  <c r="P1381" i="2"/>
  <c r="O1381" i="2"/>
  <c r="M1381" i="2"/>
  <c r="K1381" i="2"/>
  <c r="J1381" i="2" a="1"/>
  <c r="J1381" i="2" s="1"/>
  <c r="I1381" i="2" a="1"/>
  <c r="I1381" i="2" s="1"/>
  <c r="V1380" i="2"/>
  <c r="U1380" i="2"/>
  <c r="T1380" i="2"/>
  <c r="S1380" i="2"/>
  <c r="R1380" i="2" a="1"/>
  <c r="R1380" i="2" s="1"/>
  <c r="Q1380" i="2" a="1"/>
  <c r="Q1380" i="2" s="1"/>
  <c r="P1380" i="2"/>
  <c r="O1380" i="2"/>
  <c r="M1380" i="2"/>
  <c r="K1380" i="2"/>
  <c r="J1380" i="2" a="1"/>
  <c r="J1380" i="2" s="1"/>
  <c r="I1380" i="2" a="1"/>
  <c r="I1380" i="2" s="1"/>
  <c r="V1379" i="2"/>
  <c r="U1379" i="2"/>
  <c r="T1379" i="2"/>
  <c r="S1379" i="2"/>
  <c r="R1379" i="2" a="1"/>
  <c r="R1379" i="2" s="1"/>
  <c r="Q1379" i="2" a="1"/>
  <c r="Q1379" i="2" s="1"/>
  <c r="P1379" i="2"/>
  <c r="O1379" i="2"/>
  <c r="M1379" i="2"/>
  <c r="K1379" i="2"/>
  <c r="J1379" i="2" a="1"/>
  <c r="J1379" i="2" s="1"/>
  <c r="I1379" i="2" a="1"/>
  <c r="I1379" i="2" s="1"/>
  <c r="V1378" i="2"/>
  <c r="U1378" i="2"/>
  <c r="T1378" i="2"/>
  <c r="S1378" i="2"/>
  <c r="R1378" i="2" a="1"/>
  <c r="R1378" i="2" s="1"/>
  <c r="Q1378" i="2" a="1"/>
  <c r="Q1378" i="2" s="1"/>
  <c r="P1378" i="2"/>
  <c r="O1378" i="2"/>
  <c r="M1378" i="2"/>
  <c r="K1378" i="2"/>
  <c r="J1378" i="2" a="1"/>
  <c r="J1378" i="2" s="1"/>
  <c r="I1378" i="2" a="1"/>
  <c r="I1378" i="2" s="1"/>
  <c r="V1377" i="2"/>
  <c r="U1377" i="2"/>
  <c r="T1377" i="2"/>
  <c r="S1377" i="2"/>
  <c r="R1377" i="2" a="1"/>
  <c r="R1377" i="2" s="1"/>
  <c r="Q1377" i="2" a="1"/>
  <c r="Q1377" i="2" s="1"/>
  <c r="P1377" i="2"/>
  <c r="O1377" i="2"/>
  <c r="M1377" i="2"/>
  <c r="K1377" i="2"/>
  <c r="J1377" i="2" a="1"/>
  <c r="J1377" i="2" s="1"/>
  <c r="I1377" i="2" a="1"/>
  <c r="I1377" i="2" s="1"/>
  <c r="V1376" i="2"/>
  <c r="U1376" i="2"/>
  <c r="T1376" i="2"/>
  <c r="S1376" i="2"/>
  <c r="R1376" i="2" a="1"/>
  <c r="R1376" i="2" s="1"/>
  <c r="Q1376" i="2" a="1"/>
  <c r="Q1376" i="2" s="1"/>
  <c r="P1376" i="2"/>
  <c r="O1376" i="2"/>
  <c r="M1376" i="2"/>
  <c r="K1376" i="2"/>
  <c r="J1376" i="2" a="1"/>
  <c r="J1376" i="2" s="1"/>
  <c r="I1376" i="2" a="1"/>
  <c r="I1376" i="2" s="1"/>
  <c r="V1375" i="2"/>
  <c r="U1375" i="2"/>
  <c r="T1375" i="2"/>
  <c r="S1375" i="2"/>
  <c r="R1375" i="2" a="1"/>
  <c r="R1375" i="2" s="1"/>
  <c r="Q1375" i="2" a="1"/>
  <c r="Q1375" i="2" s="1"/>
  <c r="P1375" i="2"/>
  <c r="O1375" i="2"/>
  <c r="M1375" i="2"/>
  <c r="K1375" i="2"/>
  <c r="J1375" i="2" a="1"/>
  <c r="J1375" i="2" s="1"/>
  <c r="I1375" i="2" a="1"/>
  <c r="I1375" i="2" s="1"/>
  <c r="V1374" i="2"/>
  <c r="U1374" i="2"/>
  <c r="T1374" i="2"/>
  <c r="S1374" i="2"/>
  <c r="R1374" i="2" a="1"/>
  <c r="R1374" i="2" s="1"/>
  <c r="Q1374" i="2" a="1"/>
  <c r="Q1374" i="2" s="1"/>
  <c r="P1374" i="2"/>
  <c r="O1374" i="2"/>
  <c r="M1374" i="2"/>
  <c r="K1374" i="2"/>
  <c r="J1374" i="2" a="1"/>
  <c r="J1374" i="2" s="1"/>
  <c r="I1374" i="2" a="1"/>
  <c r="I1374" i="2" s="1"/>
  <c r="V1373" i="2"/>
  <c r="U1373" i="2"/>
  <c r="T1373" i="2"/>
  <c r="S1373" i="2"/>
  <c r="R1373" i="2" a="1"/>
  <c r="R1373" i="2" s="1"/>
  <c r="Q1373" i="2" a="1"/>
  <c r="Q1373" i="2" s="1"/>
  <c r="P1373" i="2"/>
  <c r="O1373" i="2"/>
  <c r="M1373" i="2"/>
  <c r="K1373" i="2"/>
  <c r="J1373" i="2" a="1"/>
  <c r="J1373" i="2" s="1"/>
  <c r="I1373" i="2" a="1"/>
  <c r="I1373" i="2" s="1"/>
  <c r="V1372" i="2"/>
  <c r="U1372" i="2"/>
  <c r="T1372" i="2"/>
  <c r="S1372" i="2"/>
  <c r="R1372" i="2" a="1"/>
  <c r="R1372" i="2" s="1"/>
  <c r="Q1372" i="2" a="1"/>
  <c r="Q1372" i="2" s="1"/>
  <c r="P1372" i="2"/>
  <c r="O1372" i="2"/>
  <c r="M1372" i="2"/>
  <c r="K1372" i="2"/>
  <c r="J1372" i="2" a="1"/>
  <c r="J1372" i="2" s="1"/>
  <c r="I1372" i="2" a="1"/>
  <c r="I1372" i="2" s="1"/>
  <c r="V1371" i="2"/>
  <c r="U1371" i="2"/>
  <c r="T1371" i="2"/>
  <c r="S1371" i="2"/>
  <c r="R1371" i="2" a="1"/>
  <c r="R1371" i="2" s="1"/>
  <c r="Q1371" i="2" a="1"/>
  <c r="Q1371" i="2" s="1"/>
  <c r="P1371" i="2"/>
  <c r="O1371" i="2"/>
  <c r="M1371" i="2"/>
  <c r="K1371" i="2"/>
  <c r="J1371" i="2" a="1"/>
  <c r="J1371" i="2" s="1"/>
  <c r="I1371" i="2" a="1"/>
  <c r="I1371" i="2" s="1"/>
  <c r="V1370" i="2"/>
  <c r="U1370" i="2"/>
  <c r="T1370" i="2"/>
  <c r="S1370" i="2"/>
  <c r="R1370" i="2" a="1"/>
  <c r="R1370" i="2" s="1"/>
  <c r="Q1370" i="2" a="1"/>
  <c r="Q1370" i="2" s="1"/>
  <c r="P1370" i="2"/>
  <c r="O1370" i="2"/>
  <c r="M1370" i="2"/>
  <c r="K1370" i="2"/>
  <c r="J1370" i="2" a="1"/>
  <c r="J1370" i="2" s="1"/>
  <c r="I1370" i="2" a="1"/>
  <c r="I1370" i="2" s="1"/>
  <c r="V1369" i="2"/>
  <c r="U1369" i="2"/>
  <c r="T1369" i="2"/>
  <c r="S1369" i="2"/>
  <c r="R1369" i="2" a="1"/>
  <c r="R1369" i="2" s="1"/>
  <c r="Q1369" i="2" a="1"/>
  <c r="Q1369" i="2" s="1"/>
  <c r="P1369" i="2"/>
  <c r="O1369" i="2"/>
  <c r="M1369" i="2"/>
  <c r="K1369" i="2"/>
  <c r="J1369" i="2" a="1"/>
  <c r="J1369" i="2" s="1"/>
  <c r="I1369" i="2" a="1"/>
  <c r="I1369" i="2" s="1"/>
  <c r="V1368" i="2"/>
  <c r="U1368" i="2"/>
  <c r="T1368" i="2"/>
  <c r="S1368" i="2"/>
  <c r="R1368" i="2" a="1"/>
  <c r="R1368" i="2" s="1"/>
  <c r="Q1368" i="2" a="1"/>
  <c r="Q1368" i="2" s="1"/>
  <c r="P1368" i="2"/>
  <c r="O1368" i="2"/>
  <c r="M1368" i="2"/>
  <c r="K1368" i="2"/>
  <c r="J1368" i="2" a="1"/>
  <c r="J1368" i="2" s="1"/>
  <c r="I1368" i="2" a="1"/>
  <c r="I1368" i="2" s="1"/>
  <c r="V1367" i="2"/>
  <c r="U1367" i="2"/>
  <c r="T1367" i="2"/>
  <c r="S1367" i="2"/>
  <c r="R1367" i="2" a="1"/>
  <c r="R1367" i="2" s="1"/>
  <c r="Q1367" i="2" a="1"/>
  <c r="Q1367" i="2" s="1"/>
  <c r="P1367" i="2"/>
  <c r="O1367" i="2"/>
  <c r="M1367" i="2"/>
  <c r="K1367" i="2"/>
  <c r="J1367" i="2" a="1"/>
  <c r="J1367" i="2" s="1"/>
  <c r="I1367" i="2" a="1"/>
  <c r="I1367" i="2" s="1"/>
  <c r="V1366" i="2"/>
  <c r="U1366" i="2"/>
  <c r="T1366" i="2"/>
  <c r="S1366" i="2"/>
  <c r="R1366" i="2" a="1"/>
  <c r="R1366" i="2" s="1"/>
  <c r="Q1366" i="2" a="1"/>
  <c r="Q1366" i="2" s="1"/>
  <c r="P1366" i="2"/>
  <c r="O1366" i="2"/>
  <c r="M1366" i="2"/>
  <c r="K1366" i="2"/>
  <c r="J1366" i="2" a="1"/>
  <c r="J1366" i="2" s="1"/>
  <c r="I1366" i="2" a="1"/>
  <c r="I1366" i="2" s="1"/>
  <c r="V1365" i="2"/>
  <c r="U1365" i="2"/>
  <c r="T1365" i="2"/>
  <c r="S1365" i="2"/>
  <c r="R1365" i="2" a="1"/>
  <c r="R1365" i="2" s="1"/>
  <c r="Q1365" i="2" a="1"/>
  <c r="Q1365" i="2" s="1"/>
  <c r="P1365" i="2"/>
  <c r="O1365" i="2"/>
  <c r="M1365" i="2"/>
  <c r="K1365" i="2"/>
  <c r="J1365" i="2" a="1"/>
  <c r="J1365" i="2" s="1"/>
  <c r="I1365" i="2" a="1"/>
  <c r="I1365" i="2" s="1"/>
  <c r="V1364" i="2"/>
  <c r="U1364" i="2"/>
  <c r="T1364" i="2"/>
  <c r="S1364" i="2"/>
  <c r="R1364" i="2" a="1"/>
  <c r="R1364" i="2" s="1"/>
  <c r="Q1364" i="2" a="1"/>
  <c r="Q1364" i="2" s="1"/>
  <c r="P1364" i="2"/>
  <c r="O1364" i="2"/>
  <c r="M1364" i="2"/>
  <c r="K1364" i="2"/>
  <c r="J1364" i="2" a="1"/>
  <c r="J1364" i="2" s="1"/>
  <c r="I1364" i="2" a="1"/>
  <c r="I1364" i="2" s="1"/>
  <c r="V1363" i="2"/>
  <c r="U1363" i="2"/>
  <c r="T1363" i="2"/>
  <c r="S1363" i="2"/>
  <c r="R1363" i="2" a="1"/>
  <c r="R1363" i="2" s="1"/>
  <c r="Q1363" i="2" a="1"/>
  <c r="Q1363" i="2" s="1"/>
  <c r="P1363" i="2"/>
  <c r="O1363" i="2"/>
  <c r="M1363" i="2"/>
  <c r="K1363" i="2"/>
  <c r="J1363" i="2" a="1"/>
  <c r="J1363" i="2" s="1"/>
  <c r="I1363" i="2" a="1"/>
  <c r="I1363" i="2" s="1"/>
  <c r="V1362" i="2"/>
  <c r="U1362" i="2"/>
  <c r="T1362" i="2"/>
  <c r="S1362" i="2"/>
  <c r="R1362" i="2" a="1"/>
  <c r="R1362" i="2" s="1"/>
  <c r="Q1362" i="2" a="1"/>
  <c r="Q1362" i="2" s="1"/>
  <c r="P1362" i="2"/>
  <c r="O1362" i="2"/>
  <c r="M1362" i="2"/>
  <c r="K1362" i="2"/>
  <c r="J1362" i="2" a="1"/>
  <c r="J1362" i="2" s="1"/>
  <c r="I1362" i="2" a="1"/>
  <c r="I1362" i="2" s="1"/>
  <c r="V1361" i="2"/>
  <c r="U1361" i="2"/>
  <c r="T1361" i="2"/>
  <c r="S1361" i="2"/>
  <c r="R1361" i="2" a="1"/>
  <c r="R1361" i="2" s="1"/>
  <c r="Q1361" i="2" a="1"/>
  <c r="Q1361" i="2" s="1"/>
  <c r="P1361" i="2"/>
  <c r="O1361" i="2"/>
  <c r="M1361" i="2"/>
  <c r="K1361" i="2"/>
  <c r="J1361" i="2" a="1"/>
  <c r="J1361" i="2" s="1"/>
  <c r="I1361" i="2" a="1"/>
  <c r="I1361" i="2" s="1"/>
  <c r="V1360" i="2"/>
  <c r="U1360" i="2"/>
  <c r="T1360" i="2"/>
  <c r="S1360" i="2"/>
  <c r="R1360" i="2" a="1"/>
  <c r="R1360" i="2" s="1"/>
  <c r="Q1360" i="2" a="1"/>
  <c r="Q1360" i="2" s="1"/>
  <c r="P1360" i="2"/>
  <c r="O1360" i="2"/>
  <c r="M1360" i="2"/>
  <c r="K1360" i="2"/>
  <c r="J1360" i="2" a="1"/>
  <c r="J1360" i="2" s="1"/>
  <c r="I1360" i="2" a="1"/>
  <c r="I1360" i="2" s="1"/>
  <c r="V1359" i="2"/>
  <c r="U1359" i="2"/>
  <c r="T1359" i="2"/>
  <c r="S1359" i="2"/>
  <c r="R1359" i="2" a="1"/>
  <c r="R1359" i="2" s="1"/>
  <c r="Q1359" i="2" a="1"/>
  <c r="Q1359" i="2" s="1"/>
  <c r="P1359" i="2"/>
  <c r="O1359" i="2"/>
  <c r="M1359" i="2"/>
  <c r="K1359" i="2"/>
  <c r="J1359" i="2" a="1"/>
  <c r="J1359" i="2" s="1"/>
  <c r="I1359" i="2" a="1"/>
  <c r="I1359" i="2" s="1"/>
  <c r="V1358" i="2"/>
  <c r="U1358" i="2"/>
  <c r="T1358" i="2"/>
  <c r="S1358" i="2"/>
  <c r="R1358" i="2" a="1"/>
  <c r="R1358" i="2" s="1"/>
  <c r="Q1358" i="2" a="1"/>
  <c r="Q1358" i="2" s="1"/>
  <c r="P1358" i="2"/>
  <c r="O1358" i="2"/>
  <c r="M1358" i="2"/>
  <c r="K1358" i="2"/>
  <c r="J1358" i="2" a="1"/>
  <c r="J1358" i="2" s="1"/>
  <c r="I1358" i="2" a="1"/>
  <c r="I1358" i="2" s="1"/>
  <c r="V1357" i="2"/>
  <c r="U1357" i="2"/>
  <c r="T1357" i="2"/>
  <c r="S1357" i="2"/>
  <c r="R1357" i="2" a="1"/>
  <c r="R1357" i="2" s="1"/>
  <c r="Q1357" i="2" a="1"/>
  <c r="Q1357" i="2" s="1"/>
  <c r="P1357" i="2"/>
  <c r="O1357" i="2"/>
  <c r="M1357" i="2"/>
  <c r="K1357" i="2"/>
  <c r="J1357" i="2" a="1"/>
  <c r="J1357" i="2" s="1"/>
  <c r="I1357" i="2" a="1"/>
  <c r="I1357" i="2" s="1"/>
  <c r="V1356" i="2"/>
  <c r="U1356" i="2"/>
  <c r="T1356" i="2"/>
  <c r="S1356" i="2"/>
  <c r="R1356" i="2" a="1"/>
  <c r="R1356" i="2" s="1"/>
  <c r="Q1356" i="2" a="1"/>
  <c r="Q1356" i="2" s="1"/>
  <c r="P1356" i="2"/>
  <c r="O1356" i="2"/>
  <c r="M1356" i="2"/>
  <c r="K1356" i="2"/>
  <c r="J1356" i="2" a="1"/>
  <c r="J1356" i="2" s="1"/>
  <c r="I1356" i="2" a="1"/>
  <c r="I1356" i="2" s="1"/>
  <c r="V1355" i="2"/>
  <c r="U1355" i="2"/>
  <c r="T1355" i="2"/>
  <c r="S1355" i="2"/>
  <c r="R1355" i="2" a="1"/>
  <c r="R1355" i="2" s="1"/>
  <c r="Q1355" i="2" a="1"/>
  <c r="Q1355" i="2" s="1"/>
  <c r="P1355" i="2"/>
  <c r="O1355" i="2"/>
  <c r="M1355" i="2"/>
  <c r="K1355" i="2"/>
  <c r="J1355" i="2" a="1"/>
  <c r="J1355" i="2" s="1"/>
  <c r="I1355" i="2" a="1"/>
  <c r="I1355" i="2" s="1"/>
  <c r="V1354" i="2"/>
  <c r="U1354" i="2"/>
  <c r="T1354" i="2"/>
  <c r="S1354" i="2"/>
  <c r="R1354" i="2" a="1"/>
  <c r="R1354" i="2" s="1"/>
  <c r="Q1354" i="2" a="1"/>
  <c r="Q1354" i="2" s="1"/>
  <c r="P1354" i="2"/>
  <c r="O1354" i="2"/>
  <c r="M1354" i="2"/>
  <c r="K1354" i="2"/>
  <c r="J1354" i="2" a="1"/>
  <c r="J1354" i="2" s="1"/>
  <c r="I1354" i="2" a="1"/>
  <c r="I1354" i="2" s="1"/>
  <c r="V1353" i="2"/>
  <c r="U1353" i="2"/>
  <c r="T1353" i="2"/>
  <c r="S1353" i="2"/>
  <c r="R1353" i="2" a="1"/>
  <c r="R1353" i="2" s="1"/>
  <c r="Q1353" i="2" a="1"/>
  <c r="Q1353" i="2" s="1"/>
  <c r="P1353" i="2"/>
  <c r="O1353" i="2"/>
  <c r="M1353" i="2"/>
  <c r="K1353" i="2"/>
  <c r="J1353" i="2" a="1"/>
  <c r="J1353" i="2" s="1"/>
  <c r="I1353" i="2" a="1"/>
  <c r="I1353" i="2" s="1"/>
  <c r="V1352" i="2"/>
  <c r="U1352" i="2"/>
  <c r="T1352" i="2"/>
  <c r="S1352" i="2"/>
  <c r="R1352" i="2" a="1"/>
  <c r="R1352" i="2" s="1"/>
  <c r="Q1352" i="2" a="1"/>
  <c r="Q1352" i="2" s="1"/>
  <c r="P1352" i="2"/>
  <c r="O1352" i="2"/>
  <c r="M1352" i="2"/>
  <c r="K1352" i="2"/>
  <c r="J1352" i="2" a="1"/>
  <c r="J1352" i="2" s="1"/>
  <c r="I1352" i="2" a="1"/>
  <c r="I1352" i="2" s="1"/>
  <c r="V1351" i="2"/>
  <c r="U1351" i="2"/>
  <c r="T1351" i="2"/>
  <c r="S1351" i="2"/>
  <c r="R1351" i="2" a="1"/>
  <c r="R1351" i="2" s="1"/>
  <c r="Q1351" i="2" a="1"/>
  <c r="Q1351" i="2" s="1"/>
  <c r="P1351" i="2"/>
  <c r="O1351" i="2"/>
  <c r="M1351" i="2"/>
  <c r="K1351" i="2"/>
  <c r="J1351" i="2" a="1"/>
  <c r="J1351" i="2" s="1"/>
  <c r="I1351" i="2" a="1"/>
  <c r="I1351" i="2" s="1"/>
  <c r="V1350" i="2"/>
  <c r="U1350" i="2"/>
  <c r="T1350" i="2"/>
  <c r="S1350" i="2"/>
  <c r="R1350" i="2" a="1"/>
  <c r="R1350" i="2" s="1"/>
  <c r="Q1350" i="2" a="1"/>
  <c r="Q1350" i="2" s="1"/>
  <c r="P1350" i="2"/>
  <c r="O1350" i="2"/>
  <c r="M1350" i="2"/>
  <c r="K1350" i="2"/>
  <c r="J1350" i="2" a="1"/>
  <c r="J1350" i="2" s="1"/>
  <c r="I1350" i="2" a="1"/>
  <c r="I1350" i="2" s="1"/>
  <c r="V1349" i="2"/>
  <c r="U1349" i="2"/>
  <c r="T1349" i="2"/>
  <c r="S1349" i="2"/>
  <c r="R1349" i="2" a="1"/>
  <c r="R1349" i="2" s="1"/>
  <c r="Q1349" i="2" a="1"/>
  <c r="Q1349" i="2" s="1"/>
  <c r="P1349" i="2"/>
  <c r="O1349" i="2"/>
  <c r="M1349" i="2"/>
  <c r="K1349" i="2"/>
  <c r="J1349" i="2" a="1"/>
  <c r="J1349" i="2" s="1"/>
  <c r="I1349" i="2" a="1"/>
  <c r="I1349" i="2" s="1"/>
  <c r="V1348" i="2"/>
  <c r="U1348" i="2"/>
  <c r="T1348" i="2"/>
  <c r="S1348" i="2"/>
  <c r="R1348" i="2" a="1"/>
  <c r="R1348" i="2" s="1"/>
  <c r="Q1348" i="2" a="1"/>
  <c r="Q1348" i="2" s="1"/>
  <c r="P1348" i="2"/>
  <c r="O1348" i="2"/>
  <c r="M1348" i="2"/>
  <c r="K1348" i="2"/>
  <c r="J1348" i="2" a="1"/>
  <c r="J1348" i="2" s="1"/>
  <c r="I1348" i="2" a="1"/>
  <c r="I1348" i="2" s="1"/>
  <c r="V1347" i="2"/>
  <c r="U1347" i="2"/>
  <c r="T1347" i="2"/>
  <c r="S1347" i="2"/>
  <c r="R1347" i="2" a="1"/>
  <c r="R1347" i="2" s="1"/>
  <c r="Q1347" i="2" a="1"/>
  <c r="Q1347" i="2" s="1"/>
  <c r="P1347" i="2"/>
  <c r="O1347" i="2"/>
  <c r="M1347" i="2"/>
  <c r="K1347" i="2"/>
  <c r="J1347" i="2" a="1"/>
  <c r="J1347" i="2" s="1"/>
  <c r="I1347" i="2" a="1"/>
  <c r="I1347" i="2" s="1"/>
  <c r="V1346" i="2"/>
  <c r="U1346" i="2"/>
  <c r="T1346" i="2"/>
  <c r="S1346" i="2"/>
  <c r="R1346" i="2" a="1"/>
  <c r="R1346" i="2" s="1"/>
  <c r="Q1346" i="2" a="1"/>
  <c r="Q1346" i="2" s="1"/>
  <c r="P1346" i="2"/>
  <c r="O1346" i="2"/>
  <c r="M1346" i="2"/>
  <c r="K1346" i="2"/>
  <c r="J1346" i="2" a="1"/>
  <c r="J1346" i="2" s="1"/>
  <c r="I1346" i="2" a="1"/>
  <c r="I1346" i="2" s="1"/>
  <c r="V1345" i="2"/>
  <c r="U1345" i="2"/>
  <c r="T1345" i="2"/>
  <c r="S1345" i="2"/>
  <c r="R1345" i="2" a="1"/>
  <c r="R1345" i="2" s="1"/>
  <c r="Q1345" i="2" a="1"/>
  <c r="Q1345" i="2" s="1"/>
  <c r="P1345" i="2"/>
  <c r="O1345" i="2"/>
  <c r="M1345" i="2"/>
  <c r="K1345" i="2"/>
  <c r="J1345" i="2" a="1"/>
  <c r="J1345" i="2" s="1"/>
  <c r="I1345" i="2" a="1"/>
  <c r="I1345" i="2" s="1"/>
  <c r="V1344" i="2"/>
  <c r="U1344" i="2"/>
  <c r="T1344" i="2"/>
  <c r="S1344" i="2"/>
  <c r="R1344" i="2" a="1"/>
  <c r="R1344" i="2" s="1"/>
  <c r="Q1344" i="2" a="1"/>
  <c r="Q1344" i="2" s="1"/>
  <c r="P1344" i="2"/>
  <c r="O1344" i="2"/>
  <c r="M1344" i="2"/>
  <c r="K1344" i="2"/>
  <c r="J1344" i="2" a="1"/>
  <c r="J1344" i="2" s="1"/>
  <c r="I1344" i="2" a="1"/>
  <c r="I1344" i="2" s="1"/>
  <c r="V1343" i="2"/>
  <c r="U1343" i="2"/>
  <c r="T1343" i="2"/>
  <c r="S1343" i="2"/>
  <c r="R1343" i="2" a="1"/>
  <c r="R1343" i="2" s="1"/>
  <c r="Q1343" i="2" a="1"/>
  <c r="Q1343" i="2" s="1"/>
  <c r="P1343" i="2"/>
  <c r="O1343" i="2"/>
  <c r="M1343" i="2"/>
  <c r="K1343" i="2"/>
  <c r="J1343" i="2" a="1"/>
  <c r="J1343" i="2" s="1"/>
  <c r="I1343" i="2" a="1"/>
  <c r="I1343" i="2" s="1"/>
  <c r="V1342" i="2"/>
  <c r="U1342" i="2"/>
  <c r="T1342" i="2"/>
  <c r="S1342" i="2"/>
  <c r="R1342" i="2" a="1"/>
  <c r="R1342" i="2" s="1"/>
  <c r="Q1342" i="2" a="1"/>
  <c r="Q1342" i="2" s="1"/>
  <c r="P1342" i="2"/>
  <c r="O1342" i="2"/>
  <c r="M1342" i="2"/>
  <c r="K1342" i="2"/>
  <c r="J1342" i="2" a="1"/>
  <c r="J1342" i="2" s="1"/>
  <c r="I1342" i="2" a="1"/>
  <c r="I1342" i="2" s="1"/>
  <c r="V1341" i="2"/>
  <c r="U1341" i="2"/>
  <c r="T1341" i="2"/>
  <c r="S1341" i="2"/>
  <c r="R1341" i="2" a="1"/>
  <c r="R1341" i="2" s="1"/>
  <c r="Q1341" i="2" a="1"/>
  <c r="Q1341" i="2" s="1"/>
  <c r="P1341" i="2"/>
  <c r="O1341" i="2"/>
  <c r="M1341" i="2"/>
  <c r="K1341" i="2"/>
  <c r="J1341" i="2"/>
  <c r="J1341" i="2" a="1"/>
  <c r="I1341" i="2" a="1"/>
  <c r="I1341" i="2" s="1"/>
  <c r="V1340" i="2"/>
  <c r="U1340" i="2"/>
  <c r="T1340" i="2"/>
  <c r="S1340" i="2"/>
  <c r="R1340" i="2" a="1"/>
  <c r="R1340" i="2" s="1"/>
  <c r="Q1340" i="2" a="1"/>
  <c r="Q1340" i="2" s="1"/>
  <c r="P1340" i="2"/>
  <c r="O1340" i="2"/>
  <c r="M1340" i="2"/>
  <c r="K1340" i="2"/>
  <c r="J1340" i="2" a="1"/>
  <c r="J1340" i="2" s="1"/>
  <c r="I1340" i="2" a="1"/>
  <c r="I1340" i="2" s="1"/>
  <c r="V1339" i="2"/>
  <c r="U1339" i="2"/>
  <c r="T1339" i="2"/>
  <c r="S1339" i="2"/>
  <c r="R1339" i="2" a="1"/>
  <c r="R1339" i="2" s="1"/>
  <c r="Q1339" i="2" a="1"/>
  <c r="Q1339" i="2" s="1"/>
  <c r="P1339" i="2"/>
  <c r="O1339" i="2"/>
  <c r="M1339" i="2"/>
  <c r="K1339" i="2"/>
  <c r="J1339" i="2" a="1"/>
  <c r="J1339" i="2" s="1"/>
  <c r="I1339" i="2" a="1"/>
  <c r="I1339" i="2" s="1"/>
  <c r="V1338" i="2"/>
  <c r="U1338" i="2"/>
  <c r="T1338" i="2"/>
  <c r="S1338" i="2"/>
  <c r="R1338" i="2" a="1"/>
  <c r="R1338" i="2" s="1"/>
  <c r="Q1338" i="2" a="1"/>
  <c r="Q1338" i="2" s="1"/>
  <c r="P1338" i="2"/>
  <c r="O1338" i="2"/>
  <c r="M1338" i="2"/>
  <c r="K1338" i="2"/>
  <c r="J1338" i="2" a="1"/>
  <c r="J1338" i="2" s="1"/>
  <c r="I1338" i="2" a="1"/>
  <c r="I1338" i="2" s="1"/>
  <c r="V1337" i="2"/>
  <c r="U1337" i="2"/>
  <c r="T1337" i="2"/>
  <c r="S1337" i="2"/>
  <c r="R1337" i="2" a="1"/>
  <c r="R1337" i="2" s="1"/>
  <c r="Q1337" i="2" a="1"/>
  <c r="Q1337" i="2" s="1"/>
  <c r="P1337" i="2"/>
  <c r="O1337" i="2"/>
  <c r="M1337" i="2"/>
  <c r="K1337" i="2"/>
  <c r="J1337" i="2" a="1"/>
  <c r="J1337" i="2" s="1"/>
  <c r="I1337" i="2" a="1"/>
  <c r="I1337" i="2" s="1"/>
  <c r="V1336" i="2"/>
  <c r="U1336" i="2"/>
  <c r="T1336" i="2"/>
  <c r="S1336" i="2"/>
  <c r="R1336" i="2" a="1"/>
  <c r="R1336" i="2" s="1"/>
  <c r="Q1336" i="2" a="1"/>
  <c r="Q1336" i="2" s="1"/>
  <c r="P1336" i="2"/>
  <c r="O1336" i="2"/>
  <c r="M1336" i="2"/>
  <c r="K1336" i="2"/>
  <c r="J1336" i="2" a="1"/>
  <c r="J1336" i="2" s="1"/>
  <c r="I1336" i="2" a="1"/>
  <c r="I1336" i="2" s="1"/>
  <c r="V1335" i="2"/>
  <c r="U1335" i="2"/>
  <c r="T1335" i="2"/>
  <c r="S1335" i="2"/>
  <c r="R1335" i="2" a="1"/>
  <c r="R1335" i="2" s="1"/>
  <c r="Q1335" i="2" a="1"/>
  <c r="Q1335" i="2" s="1"/>
  <c r="P1335" i="2"/>
  <c r="O1335" i="2"/>
  <c r="M1335" i="2"/>
  <c r="K1335" i="2"/>
  <c r="J1335" i="2" a="1"/>
  <c r="J1335" i="2" s="1"/>
  <c r="I1335" i="2" a="1"/>
  <c r="I1335" i="2" s="1"/>
  <c r="V1334" i="2"/>
  <c r="U1334" i="2"/>
  <c r="T1334" i="2"/>
  <c r="S1334" i="2"/>
  <c r="R1334" i="2" a="1"/>
  <c r="R1334" i="2" s="1"/>
  <c r="Q1334" i="2" a="1"/>
  <c r="Q1334" i="2" s="1"/>
  <c r="P1334" i="2"/>
  <c r="O1334" i="2"/>
  <c r="M1334" i="2"/>
  <c r="K1334" i="2"/>
  <c r="J1334" i="2" a="1"/>
  <c r="J1334" i="2" s="1"/>
  <c r="I1334" i="2" a="1"/>
  <c r="I1334" i="2" s="1"/>
  <c r="V1333" i="2"/>
  <c r="U1333" i="2"/>
  <c r="T1333" i="2"/>
  <c r="S1333" i="2"/>
  <c r="R1333" i="2" a="1"/>
  <c r="R1333" i="2" s="1"/>
  <c r="Q1333" i="2" a="1"/>
  <c r="Q1333" i="2" s="1"/>
  <c r="P1333" i="2"/>
  <c r="O1333" i="2"/>
  <c r="M1333" i="2"/>
  <c r="K1333" i="2"/>
  <c r="J1333" i="2" a="1"/>
  <c r="J1333" i="2" s="1"/>
  <c r="I1333" i="2" a="1"/>
  <c r="I1333" i="2" s="1"/>
  <c r="V1332" i="2"/>
  <c r="U1332" i="2"/>
  <c r="T1332" i="2"/>
  <c r="S1332" i="2"/>
  <c r="R1332" i="2" a="1"/>
  <c r="R1332" i="2" s="1"/>
  <c r="Q1332" i="2" a="1"/>
  <c r="Q1332" i="2" s="1"/>
  <c r="P1332" i="2"/>
  <c r="O1332" i="2"/>
  <c r="M1332" i="2"/>
  <c r="K1332" i="2"/>
  <c r="J1332" i="2" a="1"/>
  <c r="J1332" i="2" s="1"/>
  <c r="I1332" i="2" a="1"/>
  <c r="I1332" i="2" s="1"/>
  <c r="V1331" i="2"/>
  <c r="U1331" i="2"/>
  <c r="T1331" i="2"/>
  <c r="S1331" i="2"/>
  <c r="R1331" i="2" a="1"/>
  <c r="R1331" i="2" s="1"/>
  <c r="Q1331" i="2" a="1"/>
  <c r="Q1331" i="2" s="1"/>
  <c r="P1331" i="2"/>
  <c r="O1331" i="2"/>
  <c r="M1331" i="2"/>
  <c r="K1331" i="2"/>
  <c r="J1331" i="2" a="1"/>
  <c r="J1331" i="2" s="1"/>
  <c r="I1331" i="2" a="1"/>
  <c r="I1331" i="2" s="1"/>
  <c r="V1330" i="2"/>
  <c r="U1330" i="2"/>
  <c r="T1330" i="2"/>
  <c r="S1330" i="2"/>
  <c r="R1330" i="2" a="1"/>
  <c r="R1330" i="2" s="1"/>
  <c r="Q1330" i="2" a="1"/>
  <c r="Q1330" i="2" s="1"/>
  <c r="P1330" i="2"/>
  <c r="O1330" i="2"/>
  <c r="M1330" i="2"/>
  <c r="K1330" i="2"/>
  <c r="J1330" i="2" a="1"/>
  <c r="J1330" i="2" s="1"/>
  <c r="I1330" i="2" a="1"/>
  <c r="I1330" i="2" s="1"/>
  <c r="V1329" i="2"/>
  <c r="U1329" i="2"/>
  <c r="T1329" i="2"/>
  <c r="S1329" i="2"/>
  <c r="R1329" i="2" a="1"/>
  <c r="R1329" i="2" s="1"/>
  <c r="Q1329" i="2" a="1"/>
  <c r="Q1329" i="2" s="1"/>
  <c r="P1329" i="2"/>
  <c r="O1329" i="2"/>
  <c r="M1329" i="2"/>
  <c r="K1329" i="2"/>
  <c r="J1329" i="2" a="1"/>
  <c r="J1329" i="2" s="1"/>
  <c r="I1329" i="2" a="1"/>
  <c r="I1329" i="2" s="1"/>
  <c r="V1328" i="2"/>
  <c r="U1328" i="2"/>
  <c r="T1328" i="2"/>
  <c r="S1328" i="2"/>
  <c r="R1328" i="2" a="1"/>
  <c r="R1328" i="2" s="1"/>
  <c r="Q1328" i="2" a="1"/>
  <c r="Q1328" i="2" s="1"/>
  <c r="P1328" i="2"/>
  <c r="O1328" i="2"/>
  <c r="M1328" i="2"/>
  <c r="K1328" i="2"/>
  <c r="J1328" i="2" a="1"/>
  <c r="J1328" i="2" s="1"/>
  <c r="I1328" i="2" a="1"/>
  <c r="I1328" i="2" s="1"/>
  <c r="V1327" i="2"/>
  <c r="U1327" i="2"/>
  <c r="T1327" i="2"/>
  <c r="S1327" i="2"/>
  <c r="R1327" i="2" a="1"/>
  <c r="R1327" i="2" s="1"/>
  <c r="Q1327" i="2" a="1"/>
  <c r="Q1327" i="2" s="1"/>
  <c r="P1327" i="2"/>
  <c r="O1327" i="2"/>
  <c r="M1327" i="2"/>
  <c r="K1327" i="2"/>
  <c r="J1327" i="2" a="1"/>
  <c r="J1327" i="2" s="1"/>
  <c r="I1327" i="2" a="1"/>
  <c r="I1327" i="2" s="1"/>
  <c r="V1326" i="2"/>
  <c r="U1326" i="2"/>
  <c r="T1326" i="2"/>
  <c r="S1326" i="2"/>
  <c r="R1326" i="2" a="1"/>
  <c r="R1326" i="2" s="1"/>
  <c r="Q1326" i="2" a="1"/>
  <c r="Q1326" i="2" s="1"/>
  <c r="P1326" i="2"/>
  <c r="O1326" i="2"/>
  <c r="M1326" i="2"/>
  <c r="K1326" i="2"/>
  <c r="J1326" i="2" a="1"/>
  <c r="J1326" i="2" s="1"/>
  <c r="I1326" i="2"/>
  <c r="I1326" i="2" a="1"/>
  <c r="V1325" i="2"/>
  <c r="U1325" i="2"/>
  <c r="T1325" i="2"/>
  <c r="S1325" i="2"/>
  <c r="R1325" i="2" a="1"/>
  <c r="R1325" i="2" s="1"/>
  <c r="Q1325" i="2" a="1"/>
  <c r="Q1325" i="2" s="1"/>
  <c r="P1325" i="2"/>
  <c r="O1325" i="2"/>
  <c r="M1325" i="2"/>
  <c r="K1325" i="2"/>
  <c r="J1325" i="2" a="1"/>
  <c r="J1325" i="2" s="1"/>
  <c r="I1325" i="2" a="1"/>
  <c r="I1325" i="2" s="1"/>
  <c r="V1324" i="2"/>
  <c r="U1324" i="2"/>
  <c r="T1324" i="2"/>
  <c r="S1324" i="2"/>
  <c r="R1324" i="2" a="1"/>
  <c r="R1324" i="2" s="1"/>
  <c r="Q1324" i="2" a="1"/>
  <c r="Q1324" i="2" s="1"/>
  <c r="P1324" i="2"/>
  <c r="O1324" i="2"/>
  <c r="M1324" i="2"/>
  <c r="K1324" i="2"/>
  <c r="J1324" i="2" a="1"/>
  <c r="J1324" i="2" s="1"/>
  <c r="I1324" i="2" a="1"/>
  <c r="I1324" i="2" s="1"/>
  <c r="V1323" i="2"/>
  <c r="U1323" i="2"/>
  <c r="T1323" i="2"/>
  <c r="S1323" i="2"/>
  <c r="R1323" i="2"/>
  <c r="R1323" i="2" a="1"/>
  <c r="Q1323" i="2" a="1"/>
  <c r="Q1323" i="2" s="1"/>
  <c r="P1323" i="2"/>
  <c r="O1323" i="2"/>
  <c r="M1323" i="2"/>
  <c r="K1323" i="2"/>
  <c r="J1323" i="2" a="1"/>
  <c r="J1323" i="2" s="1"/>
  <c r="I1323" i="2" a="1"/>
  <c r="I1323" i="2" s="1"/>
  <c r="V1322" i="2"/>
  <c r="U1322" i="2"/>
  <c r="T1322" i="2"/>
  <c r="S1322" i="2"/>
  <c r="R1322" i="2" a="1"/>
  <c r="R1322" i="2" s="1"/>
  <c r="Q1322" i="2" a="1"/>
  <c r="Q1322" i="2" s="1"/>
  <c r="P1322" i="2"/>
  <c r="O1322" i="2"/>
  <c r="M1322" i="2"/>
  <c r="K1322" i="2"/>
  <c r="J1322" i="2" a="1"/>
  <c r="J1322" i="2" s="1"/>
  <c r="I1322" i="2" a="1"/>
  <c r="I1322" i="2" s="1"/>
  <c r="V1321" i="2"/>
  <c r="U1321" i="2"/>
  <c r="T1321" i="2"/>
  <c r="S1321" i="2"/>
  <c r="R1321" i="2" a="1"/>
  <c r="R1321" i="2" s="1"/>
  <c r="Q1321" i="2" a="1"/>
  <c r="Q1321" i="2" s="1"/>
  <c r="P1321" i="2"/>
  <c r="O1321" i="2"/>
  <c r="M1321" i="2"/>
  <c r="K1321" i="2"/>
  <c r="J1321" i="2" a="1"/>
  <c r="J1321" i="2" s="1"/>
  <c r="I1321" i="2" a="1"/>
  <c r="I1321" i="2" s="1"/>
  <c r="V1320" i="2"/>
  <c r="U1320" i="2"/>
  <c r="T1320" i="2"/>
  <c r="S1320" i="2"/>
  <c r="R1320" i="2" a="1"/>
  <c r="R1320" i="2" s="1"/>
  <c r="Q1320" i="2" a="1"/>
  <c r="Q1320" i="2" s="1"/>
  <c r="P1320" i="2"/>
  <c r="O1320" i="2"/>
  <c r="M1320" i="2"/>
  <c r="K1320" i="2"/>
  <c r="J1320" i="2" a="1"/>
  <c r="J1320" i="2" s="1"/>
  <c r="I1320" i="2" a="1"/>
  <c r="I1320" i="2" s="1"/>
  <c r="V1319" i="2"/>
  <c r="U1319" i="2"/>
  <c r="T1319" i="2"/>
  <c r="S1319" i="2"/>
  <c r="R1319" i="2" a="1"/>
  <c r="R1319" i="2" s="1"/>
  <c r="Q1319" i="2" a="1"/>
  <c r="Q1319" i="2" s="1"/>
  <c r="P1319" i="2"/>
  <c r="O1319" i="2"/>
  <c r="M1319" i="2"/>
  <c r="K1319" i="2"/>
  <c r="J1319" i="2" a="1"/>
  <c r="J1319" i="2" s="1"/>
  <c r="I1319" i="2" a="1"/>
  <c r="I1319" i="2" s="1"/>
  <c r="V1318" i="2"/>
  <c r="U1318" i="2"/>
  <c r="T1318" i="2"/>
  <c r="S1318" i="2"/>
  <c r="R1318" i="2" a="1"/>
  <c r="R1318" i="2" s="1"/>
  <c r="Q1318" i="2" a="1"/>
  <c r="Q1318" i="2" s="1"/>
  <c r="P1318" i="2"/>
  <c r="O1318" i="2"/>
  <c r="M1318" i="2"/>
  <c r="K1318" i="2"/>
  <c r="J1318" i="2" a="1"/>
  <c r="J1318" i="2" s="1"/>
  <c r="I1318" i="2" a="1"/>
  <c r="I1318" i="2" s="1"/>
  <c r="V1317" i="2"/>
  <c r="U1317" i="2"/>
  <c r="T1317" i="2"/>
  <c r="S1317" i="2"/>
  <c r="R1317" i="2" a="1"/>
  <c r="R1317" i="2" s="1"/>
  <c r="Q1317" i="2" a="1"/>
  <c r="Q1317" i="2" s="1"/>
  <c r="P1317" i="2"/>
  <c r="O1317" i="2"/>
  <c r="M1317" i="2"/>
  <c r="K1317" i="2"/>
  <c r="J1317" i="2" a="1"/>
  <c r="J1317" i="2" s="1"/>
  <c r="I1317" i="2" a="1"/>
  <c r="I1317" i="2" s="1"/>
  <c r="V1316" i="2"/>
  <c r="U1316" i="2"/>
  <c r="T1316" i="2"/>
  <c r="S1316" i="2"/>
  <c r="R1316" i="2" a="1"/>
  <c r="R1316" i="2" s="1"/>
  <c r="Q1316" i="2" a="1"/>
  <c r="Q1316" i="2" s="1"/>
  <c r="P1316" i="2"/>
  <c r="O1316" i="2"/>
  <c r="M1316" i="2"/>
  <c r="K1316" i="2"/>
  <c r="J1316" i="2" a="1"/>
  <c r="J1316" i="2" s="1"/>
  <c r="I1316" i="2" a="1"/>
  <c r="I1316" i="2" s="1"/>
  <c r="V1315" i="2"/>
  <c r="U1315" i="2"/>
  <c r="T1315" i="2"/>
  <c r="S1315" i="2"/>
  <c r="R1315" i="2" a="1"/>
  <c r="R1315" i="2" s="1"/>
  <c r="Q1315" i="2" a="1"/>
  <c r="Q1315" i="2" s="1"/>
  <c r="P1315" i="2"/>
  <c r="O1315" i="2"/>
  <c r="M1315" i="2"/>
  <c r="K1315" i="2"/>
  <c r="J1315" i="2" a="1"/>
  <c r="J1315" i="2" s="1"/>
  <c r="I1315" i="2" a="1"/>
  <c r="I1315" i="2" s="1"/>
  <c r="V1314" i="2"/>
  <c r="U1314" i="2"/>
  <c r="T1314" i="2"/>
  <c r="S1314" i="2"/>
  <c r="R1314" i="2" a="1"/>
  <c r="R1314" i="2" s="1"/>
  <c r="Q1314" i="2" a="1"/>
  <c r="Q1314" i="2" s="1"/>
  <c r="P1314" i="2"/>
  <c r="O1314" i="2"/>
  <c r="M1314" i="2"/>
  <c r="K1314" i="2"/>
  <c r="J1314" i="2" a="1"/>
  <c r="J1314" i="2" s="1"/>
  <c r="I1314" i="2" a="1"/>
  <c r="I1314" i="2" s="1"/>
  <c r="V1313" i="2"/>
  <c r="U1313" i="2"/>
  <c r="T1313" i="2"/>
  <c r="S1313" i="2"/>
  <c r="R1313" i="2" a="1"/>
  <c r="R1313" i="2" s="1"/>
  <c r="Q1313" i="2" a="1"/>
  <c r="Q1313" i="2" s="1"/>
  <c r="P1313" i="2"/>
  <c r="O1313" i="2"/>
  <c r="M1313" i="2"/>
  <c r="K1313" i="2"/>
  <c r="J1313" i="2" a="1"/>
  <c r="J1313" i="2" s="1"/>
  <c r="I1313" i="2"/>
  <c r="I1313" i="2" a="1"/>
  <c r="V1312" i="2"/>
  <c r="U1312" i="2"/>
  <c r="T1312" i="2"/>
  <c r="S1312" i="2"/>
  <c r="R1312" i="2" a="1"/>
  <c r="R1312" i="2" s="1"/>
  <c r="Q1312" i="2" a="1"/>
  <c r="Q1312" i="2" s="1"/>
  <c r="P1312" i="2"/>
  <c r="O1312" i="2"/>
  <c r="M1312" i="2"/>
  <c r="K1312" i="2"/>
  <c r="J1312" i="2" a="1"/>
  <c r="J1312" i="2" s="1"/>
  <c r="I1312" i="2" a="1"/>
  <c r="I1312" i="2" s="1"/>
  <c r="V1311" i="2"/>
  <c r="U1311" i="2"/>
  <c r="T1311" i="2"/>
  <c r="S1311" i="2"/>
  <c r="R1311" i="2" a="1"/>
  <c r="R1311" i="2" s="1"/>
  <c r="Q1311" i="2" a="1"/>
  <c r="Q1311" i="2" s="1"/>
  <c r="P1311" i="2"/>
  <c r="O1311" i="2"/>
  <c r="M1311" i="2"/>
  <c r="K1311" i="2"/>
  <c r="J1311" i="2" a="1"/>
  <c r="J1311" i="2" s="1"/>
  <c r="I1311" i="2" a="1"/>
  <c r="I1311" i="2" s="1"/>
  <c r="V1310" i="2"/>
  <c r="U1310" i="2"/>
  <c r="T1310" i="2"/>
  <c r="S1310" i="2"/>
  <c r="R1310" i="2" a="1"/>
  <c r="R1310" i="2" s="1"/>
  <c r="Q1310" i="2" a="1"/>
  <c r="Q1310" i="2" s="1"/>
  <c r="P1310" i="2"/>
  <c r="O1310" i="2"/>
  <c r="M1310" i="2"/>
  <c r="K1310" i="2"/>
  <c r="J1310" i="2" a="1"/>
  <c r="J1310" i="2" s="1"/>
  <c r="I1310" i="2" a="1"/>
  <c r="I1310" i="2" s="1"/>
  <c r="V1309" i="2"/>
  <c r="U1309" i="2"/>
  <c r="T1309" i="2"/>
  <c r="S1309" i="2"/>
  <c r="R1309" i="2" a="1"/>
  <c r="R1309" i="2" s="1"/>
  <c r="Q1309" i="2" a="1"/>
  <c r="Q1309" i="2" s="1"/>
  <c r="P1309" i="2"/>
  <c r="O1309" i="2"/>
  <c r="M1309" i="2"/>
  <c r="K1309" i="2"/>
  <c r="J1309" i="2" a="1"/>
  <c r="J1309" i="2" s="1"/>
  <c r="I1309" i="2" a="1"/>
  <c r="I1309" i="2" s="1"/>
  <c r="V1308" i="2"/>
  <c r="U1308" i="2"/>
  <c r="T1308" i="2"/>
  <c r="S1308" i="2"/>
  <c r="R1308" i="2" a="1"/>
  <c r="R1308" i="2" s="1"/>
  <c r="Q1308" i="2" a="1"/>
  <c r="Q1308" i="2" s="1"/>
  <c r="P1308" i="2"/>
  <c r="O1308" i="2"/>
  <c r="M1308" i="2"/>
  <c r="K1308" i="2"/>
  <c r="J1308" i="2" a="1"/>
  <c r="J1308" i="2" s="1"/>
  <c r="I1308" i="2" a="1"/>
  <c r="I1308" i="2" s="1"/>
  <c r="V1307" i="2"/>
  <c r="U1307" i="2"/>
  <c r="T1307" i="2"/>
  <c r="S1307" i="2"/>
  <c r="R1307" i="2" a="1"/>
  <c r="R1307" i="2" s="1"/>
  <c r="Q1307" i="2" a="1"/>
  <c r="Q1307" i="2" s="1"/>
  <c r="P1307" i="2"/>
  <c r="O1307" i="2"/>
  <c r="M1307" i="2"/>
  <c r="K1307" i="2"/>
  <c r="J1307" i="2" a="1"/>
  <c r="J1307" i="2" s="1"/>
  <c r="I1307" i="2" a="1"/>
  <c r="I1307" i="2" s="1"/>
  <c r="V1306" i="2"/>
  <c r="U1306" i="2"/>
  <c r="T1306" i="2"/>
  <c r="S1306" i="2"/>
  <c r="R1306" i="2" a="1"/>
  <c r="R1306" i="2" s="1"/>
  <c r="Q1306" i="2" a="1"/>
  <c r="Q1306" i="2" s="1"/>
  <c r="P1306" i="2"/>
  <c r="O1306" i="2"/>
  <c r="M1306" i="2"/>
  <c r="K1306" i="2"/>
  <c r="J1306" i="2" a="1"/>
  <c r="J1306" i="2" s="1"/>
  <c r="I1306" i="2" a="1"/>
  <c r="I1306" i="2" s="1"/>
  <c r="V1305" i="2"/>
  <c r="U1305" i="2"/>
  <c r="T1305" i="2"/>
  <c r="S1305" i="2"/>
  <c r="R1305" i="2" a="1"/>
  <c r="R1305" i="2" s="1"/>
  <c r="Q1305" i="2" a="1"/>
  <c r="Q1305" i="2" s="1"/>
  <c r="P1305" i="2"/>
  <c r="O1305" i="2"/>
  <c r="M1305" i="2"/>
  <c r="K1305" i="2"/>
  <c r="J1305" i="2" a="1"/>
  <c r="J1305" i="2" s="1"/>
  <c r="I1305" i="2" a="1"/>
  <c r="I1305" i="2" s="1"/>
  <c r="V1304" i="2"/>
  <c r="U1304" i="2"/>
  <c r="T1304" i="2"/>
  <c r="S1304" i="2"/>
  <c r="R1304" i="2" a="1"/>
  <c r="R1304" i="2" s="1"/>
  <c r="Q1304" i="2" a="1"/>
  <c r="Q1304" i="2" s="1"/>
  <c r="P1304" i="2"/>
  <c r="O1304" i="2"/>
  <c r="M1304" i="2"/>
  <c r="K1304" i="2"/>
  <c r="J1304" i="2" a="1"/>
  <c r="J1304" i="2" s="1"/>
  <c r="I1304" i="2" a="1"/>
  <c r="I1304" i="2" s="1"/>
  <c r="V1303" i="2"/>
  <c r="U1303" i="2"/>
  <c r="T1303" i="2"/>
  <c r="S1303" i="2"/>
  <c r="R1303" i="2" a="1"/>
  <c r="R1303" i="2" s="1"/>
  <c r="Q1303" i="2" a="1"/>
  <c r="Q1303" i="2" s="1"/>
  <c r="P1303" i="2"/>
  <c r="O1303" i="2"/>
  <c r="M1303" i="2"/>
  <c r="K1303" i="2"/>
  <c r="J1303" i="2" a="1"/>
  <c r="J1303" i="2" s="1"/>
  <c r="I1303" i="2" a="1"/>
  <c r="I1303" i="2" s="1"/>
  <c r="V1302" i="2"/>
  <c r="U1302" i="2"/>
  <c r="T1302" i="2"/>
  <c r="S1302" i="2"/>
  <c r="R1302" i="2" a="1"/>
  <c r="R1302" i="2" s="1"/>
  <c r="Q1302" i="2" a="1"/>
  <c r="Q1302" i="2" s="1"/>
  <c r="P1302" i="2"/>
  <c r="O1302" i="2"/>
  <c r="M1302" i="2"/>
  <c r="K1302" i="2"/>
  <c r="J1302" i="2" a="1"/>
  <c r="J1302" i="2" s="1"/>
  <c r="I1302" i="2" a="1"/>
  <c r="I1302" i="2" s="1"/>
  <c r="V1301" i="2"/>
  <c r="U1301" i="2"/>
  <c r="T1301" i="2"/>
  <c r="S1301" i="2"/>
  <c r="R1301" i="2" a="1"/>
  <c r="R1301" i="2" s="1"/>
  <c r="Q1301" i="2" a="1"/>
  <c r="Q1301" i="2" s="1"/>
  <c r="P1301" i="2"/>
  <c r="O1301" i="2"/>
  <c r="M1301" i="2"/>
  <c r="K1301" i="2"/>
  <c r="J1301" i="2" a="1"/>
  <c r="J1301" i="2" s="1"/>
  <c r="I1301" i="2" a="1"/>
  <c r="I1301" i="2" s="1"/>
  <c r="V1300" i="2"/>
  <c r="U1300" i="2"/>
  <c r="T1300" i="2"/>
  <c r="S1300" i="2"/>
  <c r="R1300" i="2" a="1"/>
  <c r="R1300" i="2" s="1"/>
  <c r="Q1300" i="2" a="1"/>
  <c r="Q1300" i="2" s="1"/>
  <c r="P1300" i="2"/>
  <c r="O1300" i="2"/>
  <c r="M1300" i="2"/>
  <c r="K1300" i="2"/>
  <c r="J1300" i="2" a="1"/>
  <c r="J1300" i="2" s="1"/>
  <c r="I1300" i="2" a="1"/>
  <c r="I1300" i="2" s="1"/>
  <c r="V1299" i="2"/>
  <c r="U1299" i="2"/>
  <c r="T1299" i="2"/>
  <c r="S1299" i="2"/>
  <c r="R1299" i="2" a="1"/>
  <c r="R1299" i="2" s="1"/>
  <c r="Q1299" i="2" a="1"/>
  <c r="Q1299" i="2" s="1"/>
  <c r="P1299" i="2"/>
  <c r="O1299" i="2"/>
  <c r="M1299" i="2"/>
  <c r="K1299" i="2"/>
  <c r="J1299" i="2" a="1"/>
  <c r="J1299" i="2" s="1"/>
  <c r="I1299" i="2" a="1"/>
  <c r="I1299" i="2" s="1"/>
  <c r="V1298" i="2"/>
  <c r="U1298" i="2"/>
  <c r="T1298" i="2"/>
  <c r="S1298" i="2"/>
  <c r="R1298" i="2" a="1"/>
  <c r="R1298" i="2" s="1"/>
  <c r="Q1298" i="2" a="1"/>
  <c r="Q1298" i="2" s="1"/>
  <c r="P1298" i="2"/>
  <c r="O1298" i="2"/>
  <c r="M1298" i="2"/>
  <c r="K1298" i="2"/>
  <c r="J1298" i="2" a="1"/>
  <c r="J1298" i="2" s="1"/>
  <c r="I1298" i="2" a="1"/>
  <c r="I1298" i="2" s="1"/>
  <c r="V1297" i="2"/>
  <c r="U1297" i="2"/>
  <c r="T1297" i="2"/>
  <c r="S1297" i="2"/>
  <c r="R1297" i="2" a="1"/>
  <c r="R1297" i="2" s="1"/>
  <c r="Q1297" i="2" a="1"/>
  <c r="Q1297" i="2" s="1"/>
  <c r="P1297" i="2"/>
  <c r="O1297" i="2"/>
  <c r="M1297" i="2"/>
  <c r="K1297" i="2"/>
  <c r="J1297" i="2" a="1"/>
  <c r="J1297" i="2" s="1"/>
  <c r="I1297" i="2" a="1"/>
  <c r="I1297" i="2" s="1"/>
  <c r="V1296" i="2"/>
  <c r="U1296" i="2"/>
  <c r="T1296" i="2"/>
  <c r="S1296" i="2"/>
  <c r="R1296" i="2" a="1"/>
  <c r="R1296" i="2" s="1"/>
  <c r="Q1296" i="2" a="1"/>
  <c r="Q1296" i="2" s="1"/>
  <c r="P1296" i="2"/>
  <c r="O1296" i="2"/>
  <c r="M1296" i="2"/>
  <c r="K1296" i="2"/>
  <c r="J1296" i="2" a="1"/>
  <c r="J1296" i="2" s="1"/>
  <c r="I1296" i="2" a="1"/>
  <c r="I1296" i="2" s="1"/>
  <c r="V1295" i="2"/>
  <c r="U1295" i="2"/>
  <c r="T1295" i="2"/>
  <c r="S1295" i="2"/>
  <c r="R1295" i="2" a="1"/>
  <c r="R1295" i="2" s="1"/>
  <c r="Q1295" i="2" a="1"/>
  <c r="Q1295" i="2" s="1"/>
  <c r="P1295" i="2"/>
  <c r="O1295" i="2"/>
  <c r="M1295" i="2"/>
  <c r="K1295" i="2"/>
  <c r="J1295" i="2" a="1"/>
  <c r="J1295" i="2" s="1"/>
  <c r="I1295" i="2" a="1"/>
  <c r="I1295" i="2" s="1"/>
  <c r="V1294" i="2"/>
  <c r="U1294" i="2"/>
  <c r="T1294" i="2"/>
  <c r="S1294" i="2"/>
  <c r="R1294" i="2" a="1"/>
  <c r="R1294" i="2" s="1"/>
  <c r="Q1294" i="2" a="1"/>
  <c r="Q1294" i="2" s="1"/>
  <c r="P1294" i="2"/>
  <c r="O1294" i="2"/>
  <c r="M1294" i="2"/>
  <c r="K1294" i="2"/>
  <c r="J1294" i="2" a="1"/>
  <c r="J1294" i="2" s="1"/>
  <c r="I1294" i="2" a="1"/>
  <c r="I1294" i="2" s="1"/>
  <c r="V1293" i="2"/>
  <c r="U1293" i="2"/>
  <c r="T1293" i="2"/>
  <c r="S1293" i="2"/>
  <c r="R1293" i="2" a="1"/>
  <c r="R1293" i="2" s="1"/>
  <c r="Q1293" i="2" a="1"/>
  <c r="Q1293" i="2" s="1"/>
  <c r="P1293" i="2"/>
  <c r="O1293" i="2"/>
  <c r="M1293" i="2"/>
  <c r="K1293" i="2"/>
  <c r="J1293" i="2" a="1"/>
  <c r="J1293" i="2" s="1"/>
  <c r="I1293" i="2" a="1"/>
  <c r="I1293" i="2" s="1"/>
  <c r="V1292" i="2"/>
  <c r="U1292" i="2"/>
  <c r="T1292" i="2"/>
  <c r="S1292" i="2"/>
  <c r="R1292" i="2" a="1"/>
  <c r="R1292" i="2" s="1"/>
  <c r="Q1292" i="2" a="1"/>
  <c r="Q1292" i="2" s="1"/>
  <c r="P1292" i="2"/>
  <c r="O1292" i="2"/>
  <c r="M1292" i="2"/>
  <c r="K1292" i="2"/>
  <c r="J1292" i="2" a="1"/>
  <c r="J1292" i="2" s="1"/>
  <c r="I1292" i="2" a="1"/>
  <c r="I1292" i="2" s="1"/>
  <c r="V1291" i="2"/>
  <c r="U1291" i="2"/>
  <c r="T1291" i="2"/>
  <c r="S1291" i="2"/>
  <c r="R1291" i="2" a="1"/>
  <c r="R1291" i="2" s="1"/>
  <c r="Q1291" i="2" a="1"/>
  <c r="Q1291" i="2" s="1"/>
  <c r="P1291" i="2"/>
  <c r="O1291" i="2"/>
  <c r="M1291" i="2"/>
  <c r="K1291" i="2"/>
  <c r="J1291" i="2" a="1"/>
  <c r="J1291" i="2" s="1"/>
  <c r="I1291" i="2" a="1"/>
  <c r="I1291" i="2" s="1"/>
  <c r="V1290" i="2"/>
  <c r="U1290" i="2"/>
  <c r="T1290" i="2"/>
  <c r="S1290" i="2"/>
  <c r="R1290" i="2" a="1"/>
  <c r="R1290" i="2" s="1"/>
  <c r="Q1290" i="2" a="1"/>
  <c r="Q1290" i="2" s="1"/>
  <c r="P1290" i="2"/>
  <c r="O1290" i="2"/>
  <c r="M1290" i="2"/>
  <c r="K1290" i="2"/>
  <c r="J1290" i="2" a="1"/>
  <c r="J1290" i="2" s="1"/>
  <c r="I1290" i="2" a="1"/>
  <c r="I1290" i="2" s="1"/>
  <c r="V1289" i="2"/>
  <c r="U1289" i="2"/>
  <c r="T1289" i="2"/>
  <c r="S1289" i="2"/>
  <c r="R1289" i="2" a="1"/>
  <c r="R1289" i="2" s="1"/>
  <c r="Q1289" i="2" a="1"/>
  <c r="Q1289" i="2" s="1"/>
  <c r="P1289" i="2"/>
  <c r="O1289" i="2"/>
  <c r="M1289" i="2"/>
  <c r="K1289" i="2"/>
  <c r="J1289" i="2" a="1"/>
  <c r="J1289" i="2" s="1"/>
  <c r="I1289" i="2" a="1"/>
  <c r="I1289" i="2" s="1"/>
  <c r="V1288" i="2"/>
  <c r="U1288" i="2"/>
  <c r="T1288" i="2"/>
  <c r="S1288" i="2"/>
  <c r="R1288" i="2"/>
  <c r="R1288" i="2" a="1"/>
  <c r="Q1288" i="2" a="1"/>
  <c r="Q1288" i="2" s="1"/>
  <c r="P1288" i="2"/>
  <c r="O1288" i="2"/>
  <c r="M1288" i="2"/>
  <c r="K1288" i="2"/>
  <c r="J1288" i="2" a="1"/>
  <c r="J1288" i="2" s="1"/>
  <c r="I1288" i="2" a="1"/>
  <c r="I1288" i="2" s="1"/>
  <c r="V1287" i="2"/>
  <c r="U1287" i="2"/>
  <c r="T1287" i="2"/>
  <c r="S1287" i="2"/>
  <c r="R1287" i="2" a="1"/>
  <c r="R1287" i="2" s="1"/>
  <c r="Q1287" i="2" a="1"/>
  <c r="Q1287" i="2" s="1"/>
  <c r="P1287" i="2"/>
  <c r="O1287" i="2"/>
  <c r="M1287" i="2"/>
  <c r="K1287" i="2"/>
  <c r="J1287" i="2" a="1"/>
  <c r="J1287" i="2" s="1"/>
  <c r="I1287" i="2" a="1"/>
  <c r="I1287" i="2" s="1"/>
  <c r="V1286" i="2"/>
  <c r="U1286" i="2"/>
  <c r="T1286" i="2"/>
  <c r="S1286" i="2"/>
  <c r="R1286" i="2" a="1"/>
  <c r="R1286" i="2" s="1"/>
  <c r="Q1286" i="2" a="1"/>
  <c r="Q1286" i="2" s="1"/>
  <c r="P1286" i="2"/>
  <c r="O1286" i="2"/>
  <c r="M1286" i="2"/>
  <c r="K1286" i="2"/>
  <c r="J1286" i="2" a="1"/>
  <c r="J1286" i="2" s="1"/>
  <c r="I1286" i="2" a="1"/>
  <c r="I1286" i="2" s="1"/>
  <c r="V1285" i="2"/>
  <c r="U1285" i="2"/>
  <c r="T1285" i="2"/>
  <c r="S1285" i="2"/>
  <c r="R1285" i="2" a="1"/>
  <c r="R1285" i="2" s="1"/>
  <c r="Q1285" i="2" a="1"/>
  <c r="Q1285" i="2" s="1"/>
  <c r="P1285" i="2"/>
  <c r="O1285" i="2"/>
  <c r="M1285" i="2"/>
  <c r="K1285" i="2"/>
  <c r="J1285" i="2" a="1"/>
  <c r="J1285" i="2" s="1"/>
  <c r="I1285" i="2" a="1"/>
  <c r="I1285" i="2" s="1"/>
  <c r="V1284" i="2"/>
  <c r="U1284" i="2"/>
  <c r="T1284" i="2"/>
  <c r="S1284" i="2"/>
  <c r="R1284" i="2" a="1"/>
  <c r="R1284" i="2" s="1"/>
  <c r="Q1284" i="2" a="1"/>
  <c r="Q1284" i="2" s="1"/>
  <c r="P1284" i="2"/>
  <c r="O1284" i="2"/>
  <c r="M1284" i="2"/>
  <c r="K1284" i="2"/>
  <c r="J1284" i="2" a="1"/>
  <c r="J1284" i="2" s="1"/>
  <c r="I1284" i="2" a="1"/>
  <c r="I1284" i="2" s="1"/>
  <c r="V1283" i="2"/>
  <c r="U1283" i="2"/>
  <c r="T1283" i="2"/>
  <c r="S1283" i="2"/>
  <c r="R1283" i="2" a="1"/>
  <c r="R1283" i="2" s="1"/>
  <c r="Q1283" i="2" a="1"/>
  <c r="Q1283" i="2" s="1"/>
  <c r="P1283" i="2"/>
  <c r="O1283" i="2"/>
  <c r="M1283" i="2"/>
  <c r="K1283" i="2"/>
  <c r="J1283" i="2" a="1"/>
  <c r="J1283" i="2" s="1"/>
  <c r="I1283" i="2" a="1"/>
  <c r="I1283" i="2" s="1"/>
  <c r="V1282" i="2"/>
  <c r="U1282" i="2"/>
  <c r="T1282" i="2"/>
  <c r="S1282" i="2"/>
  <c r="R1282" i="2" a="1"/>
  <c r="R1282" i="2" s="1"/>
  <c r="Q1282" i="2" a="1"/>
  <c r="Q1282" i="2" s="1"/>
  <c r="P1282" i="2"/>
  <c r="O1282" i="2"/>
  <c r="M1282" i="2"/>
  <c r="K1282" i="2"/>
  <c r="J1282" i="2" a="1"/>
  <c r="J1282" i="2" s="1"/>
  <c r="I1282" i="2" a="1"/>
  <c r="I1282" i="2" s="1"/>
  <c r="V1281" i="2"/>
  <c r="U1281" i="2"/>
  <c r="T1281" i="2"/>
  <c r="S1281" i="2"/>
  <c r="R1281" i="2" a="1"/>
  <c r="R1281" i="2" s="1"/>
  <c r="Q1281" i="2" a="1"/>
  <c r="Q1281" i="2" s="1"/>
  <c r="P1281" i="2"/>
  <c r="O1281" i="2"/>
  <c r="M1281" i="2"/>
  <c r="K1281" i="2"/>
  <c r="J1281" i="2" a="1"/>
  <c r="J1281" i="2" s="1"/>
  <c r="I1281" i="2" a="1"/>
  <c r="I1281" i="2" s="1"/>
  <c r="V1280" i="2"/>
  <c r="U1280" i="2"/>
  <c r="T1280" i="2"/>
  <c r="S1280" i="2"/>
  <c r="R1280" i="2" a="1"/>
  <c r="R1280" i="2" s="1"/>
  <c r="Q1280" i="2"/>
  <c r="Q1280" i="2" a="1"/>
  <c r="P1280" i="2"/>
  <c r="O1280" i="2"/>
  <c r="M1280" i="2"/>
  <c r="K1280" i="2"/>
  <c r="J1280" i="2" a="1"/>
  <c r="J1280" i="2" s="1"/>
  <c r="I1280" i="2" a="1"/>
  <c r="I1280" i="2" s="1"/>
  <c r="V1279" i="2"/>
  <c r="U1279" i="2"/>
  <c r="T1279" i="2"/>
  <c r="S1279" i="2"/>
  <c r="R1279" i="2" a="1"/>
  <c r="R1279" i="2" s="1"/>
  <c r="Q1279" i="2" a="1"/>
  <c r="Q1279" i="2" s="1"/>
  <c r="P1279" i="2"/>
  <c r="O1279" i="2"/>
  <c r="M1279" i="2"/>
  <c r="K1279" i="2"/>
  <c r="J1279" i="2" a="1"/>
  <c r="J1279" i="2" s="1"/>
  <c r="I1279" i="2" a="1"/>
  <c r="I1279" i="2" s="1"/>
  <c r="V1278" i="2"/>
  <c r="U1278" i="2"/>
  <c r="T1278" i="2"/>
  <c r="S1278" i="2"/>
  <c r="R1278" i="2" a="1"/>
  <c r="R1278" i="2" s="1"/>
  <c r="Q1278" i="2" a="1"/>
  <c r="Q1278" i="2" s="1"/>
  <c r="P1278" i="2"/>
  <c r="O1278" i="2"/>
  <c r="M1278" i="2"/>
  <c r="K1278" i="2"/>
  <c r="J1278" i="2" a="1"/>
  <c r="J1278" i="2" s="1"/>
  <c r="I1278" i="2" a="1"/>
  <c r="I1278" i="2" s="1"/>
  <c r="V1277" i="2"/>
  <c r="U1277" i="2"/>
  <c r="T1277" i="2"/>
  <c r="S1277" i="2"/>
  <c r="R1277" i="2" a="1"/>
  <c r="R1277" i="2" s="1"/>
  <c r="Q1277" i="2" a="1"/>
  <c r="Q1277" i="2" s="1"/>
  <c r="P1277" i="2"/>
  <c r="O1277" i="2"/>
  <c r="M1277" i="2"/>
  <c r="K1277" i="2"/>
  <c r="J1277" i="2" a="1"/>
  <c r="J1277" i="2" s="1"/>
  <c r="I1277" i="2" a="1"/>
  <c r="I1277" i="2" s="1"/>
  <c r="V1276" i="2"/>
  <c r="U1276" i="2"/>
  <c r="T1276" i="2"/>
  <c r="S1276" i="2"/>
  <c r="R1276" i="2" a="1"/>
  <c r="R1276" i="2" s="1"/>
  <c r="Q1276" i="2" a="1"/>
  <c r="Q1276" i="2" s="1"/>
  <c r="P1276" i="2"/>
  <c r="O1276" i="2"/>
  <c r="M1276" i="2"/>
  <c r="K1276" i="2"/>
  <c r="J1276" i="2" a="1"/>
  <c r="J1276" i="2" s="1"/>
  <c r="I1276" i="2" a="1"/>
  <c r="I1276" i="2" s="1"/>
  <c r="V1275" i="2"/>
  <c r="U1275" i="2"/>
  <c r="T1275" i="2"/>
  <c r="S1275" i="2"/>
  <c r="R1275" i="2" a="1"/>
  <c r="R1275" i="2" s="1"/>
  <c r="Q1275" i="2" a="1"/>
  <c r="Q1275" i="2" s="1"/>
  <c r="P1275" i="2"/>
  <c r="O1275" i="2"/>
  <c r="M1275" i="2"/>
  <c r="K1275" i="2"/>
  <c r="J1275" i="2" a="1"/>
  <c r="J1275" i="2" s="1"/>
  <c r="I1275" i="2" a="1"/>
  <c r="I1275" i="2" s="1"/>
  <c r="V1274" i="2"/>
  <c r="U1274" i="2"/>
  <c r="T1274" i="2"/>
  <c r="S1274" i="2"/>
  <c r="R1274" i="2" a="1"/>
  <c r="R1274" i="2" s="1"/>
  <c r="Q1274" i="2" a="1"/>
  <c r="Q1274" i="2" s="1"/>
  <c r="P1274" i="2"/>
  <c r="O1274" i="2"/>
  <c r="M1274" i="2"/>
  <c r="K1274" i="2"/>
  <c r="J1274" i="2" a="1"/>
  <c r="J1274" i="2" s="1"/>
  <c r="I1274" i="2" a="1"/>
  <c r="I1274" i="2" s="1"/>
  <c r="V1273" i="2"/>
  <c r="U1273" i="2"/>
  <c r="T1273" i="2"/>
  <c r="S1273" i="2"/>
  <c r="R1273" i="2" a="1"/>
  <c r="R1273" i="2" s="1"/>
  <c r="Q1273" i="2" a="1"/>
  <c r="Q1273" i="2" s="1"/>
  <c r="P1273" i="2"/>
  <c r="O1273" i="2"/>
  <c r="M1273" i="2"/>
  <c r="K1273" i="2"/>
  <c r="J1273" i="2" a="1"/>
  <c r="J1273" i="2" s="1"/>
  <c r="I1273" i="2"/>
  <c r="I1273" i="2" a="1"/>
  <c r="V1272" i="2"/>
  <c r="U1272" i="2"/>
  <c r="T1272" i="2"/>
  <c r="S1272" i="2"/>
  <c r="R1272" i="2" a="1"/>
  <c r="R1272" i="2" s="1"/>
  <c r="Q1272" i="2" a="1"/>
  <c r="Q1272" i="2" s="1"/>
  <c r="P1272" i="2"/>
  <c r="O1272" i="2"/>
  <c r="M1272" i="2"/>
  <c r="K1272" i="2"/>
  <c r="J1272" i="2" a="1"/>
  <c r="J1272" i="2" s="1"/>
  <c r="I1272" i="2" a="1"/>
  <c r="I1272" i="2" s="1"/>
  <c r="V1271" i="2"/>
  <c r="U1271" i="2"/>
  <c r="T1271" i="2"/>
  <c r="S1271" i="2"/>
  <c r="R1271" i="2" a="1"/>
  <c r="R1271" i="2" s="1"/>
  <c r="Q1271" i="2" a="1"/>
  <c r="Q1271" i="2" s="1"/>
  <c r="P1271" i="2"/>
  <c r="O1271" i="2"/>
  <c r="M1271" i="2"/>
  <c r="K1271" i="2"/>
  <c r="J1271" i="2"/>
  <c r="J1271" i="2" a="1"/>
  <c r="I1271" i="2" a="1"/>
  <c r="I1271" i="2" s="1"/>
  <c r="V1270" i="2"/>
  <c r="U1270" i="2"/>
  <c r="T1270" i="2"/>
  <c r="S1270" i="2"/>
  <c r="R1270" i="2" a="1"/>
  <c r="R1270" i="2" s="1"/>
  <c r="Q1270" i="2" a="1"/>
  <c r="Q1270" i="2" s="1"/>
  <c r="P1270" i="2"/>
  <c r="O1270" i="2"/>
  <c r="M1270" i="2"/>
  <c r="K1270" i="2"/>
  <c r="J1270" i="2" a="1"/>
  <c r="J1270" i="2" s="1"/>
  <c r="I1270" i="2" a="1"/>
  <c r="I1270" i="2" s="1"/>
  <c r="V1269" i="2"/>
  <c r="U1269" i="2"/>
  <c r="T1269" i="2"/>
  <c r="S1269" i="2"/>
  <c r="R1269" i="2" a="1"/>
  <c r="R1269" i="2" s="1"/>
  <c r="Q1269" i="2" a="1"/>
  <c r="Q1269" i="2" s="1"/>
  <c r="P1269" i="2"/>
  <c r="O1269" i="2"/>
  <c r="M1269" i="2"/>
  <c r="K1269" i="2"/>
  <c r="J1269" i="2" a="1"/>
  <c r="J1269" i="2" s="1"/>
  <c r="I1269" i="2" a="1"/>
  <c r="I1269" i="2" s="1"/>
  <c r="V1268" i="2"/>
  <c r="U1268" i="2"/>
  <c r="T1268" i="2"/>
  <c r="S1268" i="2"/>
  <c r="R1268" i="2" a="1"/>
  <c r="R1268" i="2" s="1"/>
  <c r="Q1268" i="2" a="1"/>
  <c r="Q1268" i="2" s="1"/>
  <c r="P1268" i="2"/>
  <c r="O1268" i="2"/>
  <c r="M1268" i="2"/>
  <c r="K1268" i="2"/>
  <c r="J1268" i="2" a="1"/>
  <c r="J1268" i="2" s="1"/>
  <c r="I1268" i="2" a="1"/>
  <c r="I1268" i="2" s="1"/>
  <c r="V1267" i="2"/>
  <c r="U1267" i="2"/>
  <c r="T1267" i="2"/>
  <c r="S1267" i="2"/>
  <c r="R1267" i="2" a="1"/>
  <c r="R1267" i="2" s="1"/>
  <c r="Q1267" i="2" a="1"/>
  <c r="Q1267" i="2" s="1"/>
  <c r="P1267" i="2"/>
  <c r="O1267" i="2"/>
  <c r="M1267" i="2"/>
  <c r="K1267" i="2"/>
  <c r="J1267" i="2" a="1"/>
  <c r="J1267" i="2" s="1"/>
  <c r="I1267" i="2"/>
  <c r="I1267" i="2" a="1"/>
  <c r="V1266" i="2"/>
  <c r="U1266" i="2"/>
  <c r="T1266" i="2"/>
  <c r="S1266" i="2"/>
  <c r="R1266" i="2" a="1"/>
  <c r="R1266" i="2" s="1"/>
  <c r="Q1266" i="2" a="1"/>
  <c r="Q1266" i="2" s="1"/>
  <c r="P1266" i="2"/>
  <c r="O1266" i="2"/>
  <c r="M1266" i="2"/>
  <c r="K1266" i="2"/>
  <c r="J1266" i="2" a="1"/>
  <c r="J1266" i="2" s="1"/>
  <c r="I1266" i="2" a="1"/>
  <c r="I1266" i="2" s="1"/>
  <c r="V1265" i="2"/>
  <c r="U1265" i="2"/>
  <c r="T1265" i="2"/>
  <c r="S1265" i="2"/>
  <c r="R1265" i="2" a="1"/>
  <c r="R1265" i="2" s="1"/>
  <c r="Q1265" i="2" a="1"/>
  <c r="Q1265" i="2" s="1"/>
  <c r="P1265" i="2"/>
  <c r="O1265" i="2"/>
  <c r="M1265" i="2"/>
  <c r="K1265" i="2"/>
  <c r="J1265" i="2" a="1"/>
  <c r="J1265" i="2" s="1"/>
  <c r="I1265" i="2" a="1"/>
  <c r="I1265" i="2" s="1"/>
  <c r="V1264" i="2"/>
  <c r="U1264" i="2"/>
  <c r="T1264" i="2"/>
  <c r="S1264" i="2"/>
  <c r="R1264" i="2" a="1"/>
  <c r="R1264" i="2" s="1"/>
  <c r="Q1264" i="2" a="1"/>
  <c r="Q1264" i="2" s="1"/>
  <c r="P1264" i="2"/>
  <c r="O1264" i="2"/>
  <c r="M1264" i="2"/>
  <c r="K1264" i="2"/>
  <c r="J1264" i="2" a="1"/>
  <c r="J1264" i="2" s="1"/>
  <c r="I1264" i="2" a="1"/>
  <c r="I1264" i="2" s="1"/>
  <c r="V1263" i="2"/>
  <c r="U1263" i="2"/>
  <c r="T1263" i="2"/>
  <c r="S1263" i="2"/>
  <c r="R1263" i="2" a="1"/>
  <c r="R1263" i="2" s="1"/>
  <c r="Q1263" i="2" a="1"/>
  <c r="Q1263" i="2" s="1"/>
  <c r="P1263" i="2"/>
  <c r="O1263" i="2"/>
  <c r="M1263" i="2"/>
  <c r="K1263" i="2"/>
  <c r="J1263" i="2" a="1"/>
  <c r="J1263" i="2" s="1"/>
  <c r="I1263" i="2" a="1"/>
  <c r="I1263" i="2" s="1"/>
  <c r="V1262" i="2"/>
  <c r="U1262" i="2"/>
  <c r="T1262" i="2"/>
  <c r="S1262" i="2"/>
  <c r="R1262" i="2" a="1"/>
  <c r="R1262" i="2" s="1"/>
  <c r="Q1262" i="2" a="1"/>
  <c r="Q1262" i="2" s="1"/>
  <c r="P1262" i="2"/>
  <c r="O1262" i="2"/>
  <c r="M1262" i="2"/>
  <c r="K1262" i="2"/>
  <c r="J1262" i="2" a="1"/>
  <c r="J1262" i="2" s="1"/>
  <c r="I1262" i="2" a="1"/>
  <c r="I1262" i="2" s="1"/>
  <c r="V1261" i="2"/>
  <c r="U1261" i="2"/>
  <c r="T1261" i="2"/>
  <c r="S1261" i="2"/>
  <c r="R1261" i="2" a="1"/>
  <c r="R1261" i="2" s="1"/>
  <c r="Q1261" i="2" a="1"/>
  <c r="Q1261" i="2" s="1"/>
  <c r="P1261" i="2"/>
  <c r="O1261" i="2"/>
  <c r="M1261" i="2"/>
  <c r="K1261" i="2"/>
  <c r="J1261" i="2" a="1"/>
  <c r="J1261" i="2" s="1"/>
  <c r="I1261" i="2" a="1"/>
  <c r="I1261" i="2" s="1"/>
  <c r="V1260" i="2"/>
  <c r="U1260" i="2"/>
  <c r="T1260" i="2"/>
  <c r="S1260" i="2"/>
  <c r="R1260" i="2" a="1"/>
  <c r="R1260" i="2" s="1"/>
  <c r="Q1260" i="2" a="1"/>
  <c r="Q1260" i="2" s="1"/>
  <c r="P1260" i="2"/>
  <c r="O1260" i="2"/>
  <c r="M1260" i="2"/>
  <c r="K1260" i="2"/>
  <c r="J1260" i="2" a="1"/>
  <c r="J1260" i="2" s="1"/>
  <c r="I1260" i="2" a="1"/>
  <c r="I1260" i="2" s="1"/>
  <c r="V1259" i="2"/>
  <c r="U1259" i="2"/>
  <c r="T1259" i="2"/>
  <c r="S1259" i="2"/>
  <c r="R1259" i="2" a="1"/>
  <c r="R1259" i="2" s="1"/>
  <c r="Q1259" i="2" a="1"/>
  <c r="Q1259" i="2" s="1"/>
  <c r="P1259" i="2"/>
  <c r="O1259" i="2"/>
  <c r="M1259" i="2"/>
  <c r="K1259" i="2"/>
  <c r="J1259" i="2" a="1"/>
  <c r="J1259" i="2" s="1"/>
  <c r="I1259" i="2" a="1"/>
  <c r="I1259" i="2" s="1"/>
  <c r="V1258" i="2"/>
  <c r="U1258" i="2"/>
  <c r="T1258" i="2"/>
  <c r="S1258" i="2"/>
  <c r="R1258" i="2" a="1"/>
  <c r="R1258" i="2" s="1"/>
  <c r="Q1258" i="2" a="1"/>
  <c r="Q1258" i="2" s="1"/>
  <c r="P1258" i="2"/>
  <c r="O1258" i="2"/>
  <c r="M1258" i="2"/>
  <c r="K1258" i="2"/>
  <c r="J1258" i="2" a="1"/>
  <c r="J1258" i="2" s="1"/>
  <c r="I1258" i="2" a="1"/>
  <c r="I1258" i="2" s="1"/>
  <c r="V1257" i="2"/>
  <c r="U1257" i="2"/>
  <c r="T1257" i="2"/>
  <c r="S1257" i="2"/>
  <c r="R1257" i="2" a="1"/>
  <c r="R1257" i="2" s="1"/>
  <c r="Q1257" i="2" a="1"/>
  <c r="Q1257" i="2" s="1"/>
  <c r="P1257" i="2"/>
  <c r="O1257" i="2"/>
  <c r="M1257" i="2"/>
  <c r="K1257" i="2"/>
  <c r="J1257" i="2"/>
  <c r="J1257" i="2" a="1"/>
  <c r="I1257" i="2" a="1"/>
  <c r="I1257" i="2" s="1"/>
  <c r="V1256" i="2"/>
  <c r="U1256" i="2"/>
  <c r="T1256" i="2"/>
  <c r="S1256" i="2"/>
  <c r="R1256" i="2" a="1"/>
  <c r="R1256" i="2" s="1"/>
  <c r="Q1256" i="2" a="1"/>
  <c r="Q1256" i="2" s="1"/>
  <c r="P1256" i="2"/>
  <c r="O1256" i="2"/>
  <c r="M1256" i="2"/>
  <c r="K1256" i="2"/>
  <c r="J1256" i="2" a="1"/>
  <c r="J1256" i="2" s="1"/>
  <c r="I1256" i="2" a="1"/>
  <c r="I1256" i="2" s="1"/>
  <c r="V1255" i="2"/>
  <c r="U1255" i="2"/>
  <c r="T1255" i="2"/>
  <c r="S1255" i="2"/>
  <c r="R1255" i="2" a="1"/>
  <c r="R1255" i="2" s="1"/>
  <c r="Q1255" i="2" a="1"/>
  <c r="Q1255" i="2" s="1"/>
  <c r="P1255" i="2"/>
  <c r="O1255" i="2"/>
  <c r="M1255" i="2"/>
  <c r="K1255" i="2"/>
  <c r="J1255" i="2" a="1"/>
  <c r="J1255" i="2" s="1"/>
  <c r="I1255" i="2" a="1"/>
  <c r="I1255" i="2" s="1"/>
  <c r="V1254" i="2"/>
  <c r="U1254" i="2"/>
  <c r="T1254" i="2"/>
  <c r="S1254" i="2"/>
  <c r="R1254" i="2" a="1"/>
  <c r="R1254" i="2" s="1"/>
  <c r="Q1254" i="2" a="1"/>
  <c r="Q1254" i="2" s="1"/>
  <c r="P1254" i="2"/>
  <c r="O1254" i="2"/>
  <c r="M1254" i="2"/>
  <c r="K1254" i="2"/>
  <c r="J1254" i="2" a="1"/>
  <c r="J1254" i="2" s="1"/>
  <c r="I1254" i="2" a="1"/>
  <c r="I1254" i="2" s="1"/>
  <c r="V1253" i="2"/>
  <c r="U1253" i="2"/>
  <c r="T1253" i="2"/>
  <c r="S1253" i="2"/>
  <c r="R1253" i="2" a="1"/>
  <c r="R1253" i="2" s="1"/>
  <c r="Q1253" i="2" a="1"/>
  <c r="Q1253" i="2" s="1"/>
  <c r="P1253" i="2"/>
  <c r="O1253" i="2"/>
  <c r="M1253" i="2"/>
  <c r="K1253" i="2"/>
  <c r="J1253" i="2" a="1"/>
  <c r="J1253" i="2" s="1"/>
  <c r="I1253" i="2" a="1"/>
  <c r="I1253" i="2" s="1"/>
  <c r="V1252" i="2"/>
  <c r="U1252" i="2"/>
  <c r="T1252" i="2"/>
  <c r="S1252" i="2"/>
  <c r="R1252" i="2" a="1"/>
  <c r="R1252" i="2" s="1"/>
  <c r="Q1252" i="2" a="1"/>
  <c r="Q1252" i="2" s="1"/>
  <c r="P1252" i="2"/>
  <c r="O1252" i="2"/>
  <c r="M1252" i="2"/>
  <c r="K1252" i="2"/>
  <c r="J1252" i="2" a="1"/>
  <c r="J1252" i="2" s="1"/>
  <c r="I1252" i="2" a="1"/>
  <c r="I1252" i="2" s="1"/>
  <c r="V1251" i="2"/>
  <c r="U1251" i="2"/>
  <c r="T1251" i="2"/>
  <c r="S1251" i="2"/>
  <c r="R1251" i="2" a="1"/>
  <c r="R1251" i="2" s="1"/>
  <c r="Q1251" i="2" a="1"/>
  <c r="Q1251" i="2" s="1"/>
  <c r="P1251" i="2"/>
  <c r="O1251" i="2"/>
  <c r="M1251" i="2"/>
  <c r="K1251" i="2"/>
  <c r="J1251" i="2" a="1"/>
  <c r="J1251" i="2" s="1"/>
  <c r="I1251" i="2" a="1"/>
  <c r="I1251" i="2" s="1"/>
  <c r="V1250" i="2"/>
  <c r="U1250" i="2"/>
  <c r="T1250" i="2"/>
  <c r="S1250" i="2"/>
  <c r="R1250" i="2" a="1"/>
  <c r="R1250" i="2" s="1"/>
  <c r="Q1250" i="2"/>
  <c r="Q1250" i="2" a="1"/>
  <c r="P1250" i="2"/>
  <c r="O1250" i="2"/>
  <c r="M1250" i="2"/>
  <c r="K1250" i="2"/>
  <c r="J1250" i="2" a="1"/>
  <c r="J1250" i="2" s="1"/>
  <c r="I1250" i="2" a="1"/>
  <c r="I1250" i="2" s="1"/>
  <c r="V1249" i="2"/>
  <c r="U1249" i="2"/>
  <c r="T1249" i="2"/>
  <c r="S1249" i="2"/>
  <c r="R1249" i="2" a="1"/>
  <c r="R1249" i="2" s="1"/>
  <c r="Q1249" i="2" a="1"/>
  <c r="Q1249" i="2" s="1"/>
  <c r="P1249" i="2"/>
  <c r="O1249" i="2"/>
  <c r="M1249" i="2"/>
  <c r="K1249" i="2"/>
  <c r="J1249" i="2" a="1"/>
  <c r="J1249" i="2" s="1"/>
  <c r="I1249" i="2"/>
  <c r="I1249" i="2" a="1"/>
  <c r="V1248" i="2"/>
  <c r="U1248" i="2"/>
  <c r="T1248" i="2"/>
  <c r="S1248" i="2"/>
  <c r="R1248" i="2" a="1"/>
  <c r="R1248" i="2" s="1"/>
  <c r="Q1248" i="2" a="1"/>
  <c r="Q1248" i="2" s="1"/>
  <c r="P1248" i="2"/>
  <c r="O1248" i="2"/>
  <c r="M1248" i="2"/>
  <c r="K1248" i="2"/>
  <c r="J1248" i="2" a="1"/>
  <c r="J1248" i="2" s="1"/>
  <c r="I1248" i="2" a="1"/>
  <c r="I1248" i="2" s="1"/>
  <c r="V1247" i="2"/>
  <c r="U1247" i="2"/>
  <c r="T1247" i="2"/>
  <c r="S1247" i="2"/>
  <c r="R1247" i="2" a="1"/>
  <c r="R1247" i="2" s="1"/>
  <c r="Q1247" i="2" a="1"/>
  <c r="Q1247" i="2" s="1"/>
  <c r="P1247" i="2"/>
  <c r="O1247" i="2"/>
  <c r="M1247" i="2"/>
  <c r="K1247" i="2"/>
  <c r="J1247" i="2" a="1"/>
  <c r="J1247" i="2" s="1"/>
  <c r="I1247" i="2" a="1"/>
  <c r="I1247" i="2" s="1"/>
  <c r="V1246" i="2"/>
  <c r="U1246" i="2"/>
  <c r="T1246" i="2"/>
  <c r="S1246" i="2"/>
  <c r="R1246" i="2" a="1"/>
  <c r="R1246" i="2" s="1"/>
  <c r="Q1246" i="2" a="1"/>
  <c r="Q1246" i="2" s="1"/>
  <c r="P1246" i="2"/>
  <c r="O1246" i="2"/>
  <c r="M1246" i="2"/>
  <c r="K1246" i="2"/>
  <c r="J1246" i="2" a="1"/>
  <c r="J1246" i="2" s="1"/>
  <c r="I1246" i="2" a="1"/>
  <c r="I1246" i="2" s="1"/>
  <c r="V1245" i="2"/>
  <c r="U1245" i="2"/>
  <c r="T1245" i="2"/>
  <c r="S1245" i="2"/>
  <c r="R1245" i="2" a="1"/>
  <c r="R1245" i="2" s="1"/>
  <c r="Q1245" i="2" a="1"/>
  <c r="Q1245" i="2" s="1"/>
  <c r="P1245" i="2"/>
  <c r="O1245" i="2"/>
  <c r="M1245" i="2"/>
  <c r="K1245" i="2"/>
  <c r="J1245" i="2" a="1"/>
  <c r="J1245" i="2" s="1"/>
  <c r="I1245" i="2" a="1"/>
  <c r="I1245" i="2" s="1"/>
  <c r="V1244" i="2"/>
  <c r="U1244" i="2"/>
  <c r="T1244" i="2"/>
  <c r="S1244" i="2"/>
  <c r="R1244" i="2" a="1"/>
  <c r="R1244" i="2" s="1"/>
  <c r="Q1244" i="2" a="1"/>
  <c r="Q1244" i="2" s="1"/>
  <c r="P1244" i="2"/>
  <c r="O1244" i="2"/>
  <c r="M1244" i="2"/>
  <c r="K1244" i="2"/>
  <c r="J1244" i="2" a="1"/>
  <c r="J1244" i="2" s="1"/>
  <c r="I1244" i="2" a="1"/>
  <c r="I1244" i="2" s="1"/>
  <c r="V1243" i="2"/>
  <c r="U1243" i="2"/>
  <c r="T1243" i="2"/>
  <c r="S1243" i="2"/>
  <c r="R1243" i="2" a="1"/>
  <c r="R1243" i="2" s="1"/>
  <c r="Q1243" i="2" a="1"/>
  <c r="Q1243" i="2" s="1"/>
  <c r="P1243" i="2"/>
  <c r="O1243" i="2"/>
  <c r="M1243" i="2"/>
  <c r="K1243" i="2"/>
  <c r="J1243" i="2" a="1"/>
  <c r="J1243" i="2" s="1"/>
  <c r="I1243" i="2" a="1"/>
  <c r="I1243" i="2" s="1"/>
  <c r="V1242" i="2"/>
  <c r="U1242" i="2"/>
  <c r="T1242" i="2"/>
  <c r="S1242" i="2"/>
  <c r="R1242" i="2" a="1"/>
  <c r="R1242" i="2" s="1"/>
  <c r="Q1242" i="2" a="1"/>
  <c r="Q1242" i="2" s="1"/>
  <c r="P1242" i="2"/>
  <c r="O1242" i="2"/>
  <c r="M1242" i="2"/>
  <c r="K1242" i="2"/>
  <c r="J1242" i="2" a="1"/>
  <c r="J1242" i="2" s="1"/>
  <c r="I1242" i="2" a="1"/>
  <c r="I1242" i="2" s="1"/>
  <c r="V1241" i="2"/>
  <c r="U1241" i="2"/>
  <c r="T1241" i="2"/>
  <c r="S1241" i="2"/>
  <c r="R1241" i="2" a="1"/>
  <c r="R1241" i="2" s="1"/>
  <c r="Q1241" i="2" a="1"/>
  <c r="Q1241" i="2" s="1"/>
  <c r="P1241" i="2"/>
  <c r="O1241" i="2"/>
  <c r="M1241" i="2"/>
  <c r="K1241" i="2"/>
  <c r="J1241" i="2" a="1"/>
  <c r="J1241" i="2" s="1"/>
  <c r="I1241" i="2" a="1"/>
  <c r="I1241" i="2" s="1"/>
  <c r="V1240" i="2"/>
  <c r="U1240" i="2"/>
  <c r="T1240" i="2"/>
  <c r="S1240" i="2"/>
  <c r="R1240" i="2" a="1"/>
  <c r="R1240" i="2" s="1"/>
  <c r="Q1240" i="2" a="1"/>
  <c r="Q1240" i="2" s="1"/>
  <c r="P1240" i="2"/>
  <c r="O1240" i="2"/>
  <c r="M1240" i="2"/>
  <c r="K1240" i="2"/>
  <c r="J1240" i="2" a="1"/>
  <c r="J1240" i="2" s="1"/>
  <c r="I1240" i="2" a="1"/>
  <c r="I1240" i="2" s="1"/>
  <c r="V1239" i="2"/>
  <c r="U1239" i="2"/>
  <c r="T1239" i="2"/>
  <c r="S1239" i="2"/>
  <c r="R1239" i="2" a="1"/>
  <c r="R1239" i="2" s="1"/>
  <c r="Q1239" i="2" a="1"/>
  <c r="Q1239" i="2" s="1"/>
  <c r="P1239" i="2"/>
  <c r="O1239" i="2"/>
  <c r="M1239" i="2"/>
  <c r="K1239" i="2"/>
  <c r="J1239" i="2" a="1"/>
  <c r="J1239" i="2" s="1"/>
  <c r="I1239" i="2" a="1"/>
  <c r="I1239" i="2" s="1"/>
  <c r="V1238" i="2"/>
  <c r="U1238" i="2"/>
  <c r="T1238" i="2"/>
  <c r="S1238" i="2"/>
  <c r="R1238" i="2" a="1"/>
  <c r="R1238" i="2" s="1"/>
  <c r="Q1238" i="2" a="1"/>
  <c r="Q1238" i="2" s="1"/>
  <c r="P1238" i="2"/>
  <c r="O1238" i="2"/>
  <c r="M1238" i="2"/>
  <c r="K1238" i="2"/>
  <c r="J1238" i="2" a="1"/>
  <c r="J1238" i="2" s="1"/>
  <c r="I1238" i="2" a="1"/>
  <c r="I1238" i="2" s="1"/>
  <c r="V1237" i="2"/>
  <c r="U1237" i="2"/>
  <c r="T1237" i="2"/>
  <c r="S1237" i="2"/>
  <c r="R1237" i="2" a="1"/>
  <c r="R1237" i="2" s="1"/>
  <c r="Q1237" i="2" a="1"/>
  <c r="Q1237" i="2" s="1"/>
  <c r="P1237" i="2"/>
  <c r="O1237" i="2"/>
  <c r="M1237" i="2"/>
  <c r="K1237" i="2"/>
  <c r="J1237" i="2" a="1"/>
  <c r="J1237" i="2" s="1"/>
  <c r="I1237" i="2" a="1"/>
  <c r="I1237" i="2" s="1"/>
  <c r="V1236" i="2"/>
  <c r="U1236" i="2"/>
  <c r="T1236" i="2"/>
  <c r="S1236" i="2"/>
  <c r="R1236" i="2" a="1"/>
  <c r="R1236" i="2" s="1"/>
  <c r="Q1236" i="2" a="1"/>
  <c r="Q1236" i="2" s="1"/>
  <c r="P1236" i="2"/>
  <c r="O1236" i="2"/>
  <c r="M1236" i="2"/>
  <c r="K1236" i="2"/>
  <c r="J1236" i="2"/>
  <c r="J1236" i="2" a="1"/>
  <c r="I1236" i="2" a="1"/>
  <c r="I1236" i="2" s="1"/>
  <c r="V1235" i="2"/>
  <c r="U1235" i="2"/>
  <c r="T1235" i="2"/>
  <c r="S1235" i="2"/>
  <c r="R1235" i="2" a="1"/>
  <c r="R1235" i="2" s="1"/>
  <c r="Q1235" i="2" a="1"/>
  <c r="Q1235" i="2" s="1"/>
  <c r="P1235" i="2"/>
  <c r="O1235" i="2"/>
  <c r="M1235" i="2"/>
  <c r="K1235" i="2"/>
  <c r="J1235" i="2" a="1"/>
  <c r="J1235" i="2" s="1"/>
  <c r="I1235" i="2" a="1"/>
  <c r="I1235" i="2" s="1"/>
  <c r="V1234" i="2"/>
  <c r="U1234" i="2"/>
  <c r="T1234" i="2"/>
  <c r="S1234" i="2"/>
  <c r="R1234" i="2"/>
  <c r="R1234" i="2" a="1"/>
  <c r="Q1234" i="2" a="1"/>
  <c r="Q1234" i="2" s="1"/>
  <c r="P1234" i="2"/>
  <c r="O1234" i="2"/>
  <c r="M1234" i="2"/>
  <c r="K1234" i="2"/>
  <c r="J1234" i="2" a="1"/>
  <c r="J1234" i="2" s="1"/>
  <c r="I1234" i="2" a="1"/>
  <c r="I1234" i="2" s="1"/>
  <c r="V1233" i="2"/>
  <c r="U1233" i="2"/>
  <c r="T1233" i="2"/>
  <c r="S1233" i="2"/>
  <c r="R1233" i="2" a="1"/>
  <c r="R1233" i="2" s="1"/>
  <c r="Q1233" i="2" a="1"/>
  <c r="Q1233" i="2" s="1"/>
  <c r="P1233" i="2"/>
  <c r="O1233" i="2"/>
  <c r="M1233" i="2"/>
  <c r="K1233" i="2"/>
  <c r="J1233" i="2" a="1"/>
  <c r="J1233" i="2" s="1"/>
  <c r="I1233" i="2" a="1"/>
  <c r="I1233" i="2" s="1"/>
  <c r="V1232" i="2"/>
  <c r="U1232" i="2"/>
  <c r="T1232" i="2"/>
  <c r="S1232" i="2"/>
  <c r="R1232" i="2" a="1"/>
  <c r="R1232" i="2" s="1"/>
  <c r="Q1232" i="2" a="1"/>
  <c r="Q1232" i="2" s="1"/>
  <c r="P1232" i="2"/>
  <c r="O1232" i="2"/>
  <c r="M1232" i="2"/>
  <c r="K1232" i="2"/>
  <c r="J1232" i="2"/>
  <c r="J1232" i="2" a="1"/>
  <c r="I1232" i="2" a="1"/>
  <c r="I1232" i="2" s="1"/>
  <c r="V1231" i="2"/>
  <c r="U1231" i="2"/>
  <c r="T1231" i="2"/>
  <c r="S1231" i="2"/>
  <c r="R1231" i="2" a="1"/>
  <c r="R1231" i="2" s="1"/>
  <c r="Q1231" i="2" a="1"/>
  <c r="Q1231" i="2" s="1"/>
  <c r="P1231" i="2"/>
  <c r="O1231" i="2"/>
  <c r="M1231" i="2"/>
  <c r="K1231" i="2"/>
  <c r="J1231" i="2" a="1"/>
  <c r="J1231" i="2" s="1"/>
  <c r="I1231" i="2" a="1"/>
  <c r="I1231" i="2" s="1"/>
  <c r="V1230" i="2"/>
  <c r="U1230" i="2"/>
  <c r="T1230" i="2"/>
  <c r="S1230" i="2"/>
  <c r="R1230" i="2" a="1"/>
  <c r="R1230" i="2" s="1"/>
  <c r="Q1230" i="2" a="1"/>
  <c r="Q1230" i="2" s="1"/>
  <c r="P1230" i="2"/>
  <c r="O1230" i="2"/>
  <c r="M1230" i="2"/>
  <c r="K1230" i="2"/>
  <c r="J1230" i="2" a="1"/>
  <c r="J1230" i="2" s="1"/>
  <c r="I1230" i="2" a="1"/>
  <c r="I1230" i="2" s="1"/>
  <c r="V1229" i="2"/>
  <c r="U1229" i="2"/>
  <c r="T1229" i="2"/>
  <c r="S1229" i="2"/>
  <c r="R1229" i="2" a="1"/>
  <c r="R1229" i="2" s="1"/>
  <c r="Q1229" i="2"/>
  <c r="Q1229" i="2" a="1"/>
  <c r="P1229" i="2"/>
  <c r="O1229" i="2"/>
  <c r="M1229" i="2"/>
  <c r="K1229" i="2"/>
  <c r="J1229" i="2" a="1"/>
  <c r="J1229" i="2" s="1"/>
  <c r="I1229" i="2" a="1"/>
  <c r="I1229" i="2" s="1"/>
  <c r="V1228" i="2"/>
  <c r="U1228" i="2"/>
  <c r="T1228" i="2"/>
  <c r="S1228" i="2"/>
  <c r="R1228" i="2" a="1"/>
  <c r="R1228" i="2" s="1"/>
  <c r="Q1228" i="2" a="1"/>
  <c r="Q1228" i="2" s="1"/>
  <c r="P1228" i="2"/>
  <c r="O1228" i="2"/>
  <c r="M1228" i="2"/>
  <c r="K1228" i="2"/>
  <c r="J1228" i="2"/>
  <c r="J1228" i="2" a="1"/>
  <c r="I1228" i="2"/>
  <c r="I1228" i="2" a="1"/>
  <c r="V1227" i="2"/>
  <c r="U1227" i="2"/>
  <c r="T1227" i="2"/>
  <c r="S1227" i="2"/>
  <c r="R1227" i="2" a="1"/>
  <c r="R1227" i="2" s="1"/>
  <c r="Q1227" i="2" a="1"/>
  <c r="Q1227" i="2" s="1"/>
  <c r="P1227" i="2"/>
  <c r="O1227" i="2"/>
  <c r="M1227" i="2"/>
  <c r="K1227" i="2"/>
  <c r="J1227" i="2" a="1"/>
  <c r="J1227" i="2" s="1"/>
  <c r="I1227" i="2" a="1"/>
  <c r="I1227" i="2" s="1"/>
  <c r="V1226" i="2"/>
  <c r="U1226" i="2"/>
  <c r="T1226" i="2"/>
  <c r="S1226" i="2"/>
  <c r="R1226" i="2" a="1"/>
  <c r="R1226" i="2" s="1"/>
  <c r="Q1226" i="2" a="1"/>
  <c r="Q1226" i="2" s="1"/>
  <c r="P1226" i="2"/>
  <c r="O1226" i="2"/>
  <c r="M1226" i="2"/>
  <c r="K1226" i="2"/>
  <c r="J1226" i="2" a="1"/>
  <c r="J1226" i="2" s="1"/>
  <c r="I1226" i="2" a="1"/>
  <c r="I1226" i="2" s="1"/>
  <c r="V1225" i="2"/>
  <c r="U1225" i="2"/>
  <c r="T1225" i="2"/>
  <c r="S1225" i="2"/>
  <c r="R1225" i="2" a="1"/>
  <c r="R1225" i="2" s="1"/>
  <c r="Q1225" i="2" a="1"/>
  <c r="Q1225" i="2" s="1"/>
  <c r="P1225" i="2"/>
  <c r="O1225" i="2"/>
  <c r="M1225" i="2"/>
  <c r="K1225" i="2"/>
  <c r="J1225" i="2" a="1"/>
  <c r="J1225" i="2" s="1"/>
  <c r="I1225" i="2" a="1"/>
  <c r="I1225" i="2" s="1"/>
  <c r="V1224" i="2"/>
  <c r="U1224" i="2"/>
  <c r="T1224" i="2"/>
  <c r="S1224" i="2"/>
  <c r="R1224" i="2" a="1"/>
  <c r="R1224" i="2" s="1"/>
  <c r="Q1224" i="2" a="1"/>
  <c r="Q1224" i="2" s="1"/>
  <c r="P1224" i="2"/>
  <c r="O1224" i="2"/>
  <c r="M1224" i="2"/>
  <c r="K1224" i="2"/>
  <c r="J1224" i="2" a="1"/>
  <c r="J1224" i="2" s="1"/>
  <c r="I1224" i="2" a="1"/>
  <c r="I1224" i="2" s="1"/>
  <c r="V1223" i="2"/>
  <c r="U1223" i="2"/>
  <c r="T1223" i="2"/>
  <c r="S1223" i="2"/>
  <c r="R1223" i="2" a="1"/>
  <c r="R1223" i="2" s="1"/>
  <c r="Q1223" i="2" a="1"/>
  <c r="Q1223" i="2" s="1"/>
  <c r="P1223" i="2"/>
  <c r="O1223" i="2"/>
  <c r="M1223" i="2"/>
  <c r="K1223" i="2"/>
  <c r="J1223" i="2" a="1"/>
  <c r="J1223" i="2" s="1"/>
  <c r="I1223" i="2" a="1"/>
  <c r="I1223" i="2" s="1"/>
  <c r="V1222" i="2"/>
  <c r="U1222" i="2"/>
  <c r="T1222" i="2"/>
  <c r="S1222" i="2"/>
  <c r="R1222" i="2" a="1"/>
  <c r="R1222" i="2" s="1"/>
  <c r="Q1222" i="2" a="1"/>
  <c r="Q1222" i="2" s="1"/>
  <c r="P1222" i="2"/>
  <c r="O1222" i="2"/>
  <c r="M1222" i="2"/>
  <c r="K1222" i="2"/>
  <c r="J1222" i="2" a="1"/>
  <c r="J1222" i="2" s="1"/>
  <c r="I1222" i="2" a="1"/>
  <c r="I1222" i="2" s="1"/>
  <c r="V1221" i="2"/>
  <c r="U1221" i="2"/>
  <c r="T1221" i="2"/>
  <c r="S1221" i="2"/>
  <c r="R1221" i="2" a="1"/>
  <c r="R1221" i="2" s="1"/>
  <c r="Q1221" i="2" a="1"/>
  <c r="Q1221" i="2" s="1"/>
  <c r="P1221" i="2"/>
  <c r="O1221" i="2"/>
  <c r="M1221" i="2"/>
  <c r="K1221" i="2"/>
  <c r="J1221" i="2" a="1"/>
  <c r="J1221" i="2" s="1"/>
  <c r="I1221" i="2" a="1"/>
  <c r="I1221" i="2" s="1"/>
  <c r="V1220" i="2"/>
  <c r="U1220" i="2"/>
  <c r="T1220" i="2"/>
  <c r="S1220" i="2"/>
  <c r="R1220" i="2" a="1"/>
  <c r="R1220" i="2" s="1"/>
  <c r="Q1220" i="2" a="1"/>
  <c r="Q1220" i="2" s="1"/>
  <c r="P1220" i="2"/>
  <c r="O1220" i="2"/>
  <c r="M1220" i="2"/>
  <c r="K1220" i="2"/>
  <c r="J1220" i="2" a="1"/>
  <c r="J1220" i="2" s="1"/>
  <c r="I1220" i="2" a="1"/>
  <c r="I1220" i="2" s="1"/>
  <c r="V1219" i="2"/>
  <c r="U1219" i="2"/>
  <c r="T1219" i="2"/>
  <c r="S1219" i="2"/>
  <c r="R1219" i="2" a="1"/>
  <c r="R1219" i="2" s="1"/>
  <c r="Q1219" i="2" a="1"/>
  <c r="Q1219" i="2" s="1"/>
  <c r="P1219" i="2"/>
  <c r="O1219" i="2"/>
  <c r="M1219" i="2"/>
  <c r="K1219" i="2"/>
  <c r="J1219" i="2" a="1"/>
  <c r="J1219" i="2" s="1"/>
  <c r="I1219" i="2" a="1"/>
  <c r="I1219" i="2" s="1"/>
  <c r="V1218" i="2"/>
  <c r="U1218" i="2"/>
  <c r="T1218" i="2"/>
  <c r="S1218" i="2"/>
  <c r="R1218" i="2" a="1"/>
  <c r="R1218" i="2" s="1"/>
  <c r="Q1218" i="2" a="1"/>
  <c r="Q1218" i="2" s="1"/>
  <c r="P1218" i="2"/>
  <c r="O1218" i="2"/>
  <c r="M1218" i="2"/>
  <c r="K1218" i="2"/>
  <c r="J1218" i="2" a="1"/>
  <c r="J1218" i="2" s="1"/>
  <c r="I1218" i="2" a="1"/>
  <c r="I1218" i="2" s="1"/>
  <c r="V1217" i="2"/>
  <c r="U1217" i="2"/>
  <c r="T1217" i="2"/>
  <c r="S1217" i="2"/>
  <c r="R1217" i="2" a="1"/>
  <c r="R1217" i="2" s="1"/>
  <c r="Q1217" i="2" a="1"/>
  <c r="Q1217" i="2" s="1"/>
  <c r="P1217" i="2"/>
  <c r="O1217" i="2"/>
  <c r="M1217" i="2"/>
  <c r="K1217" i="2"/>
  <c r="J1217" i="2" a="1"/>
  <c r="J1217" i="2" s="1"/>
  <c r="I1217" i="2" a="1"/>
  <c r="I1217" i="2" s="1"/>
  <c r="V1216" i="2"/>
  <c r="U1216" i="2"/>
  <c r="T1216" i="2"/>
  <c r="S1216" i="2"/>
  <c r="R1216" i="2" a="1"/>
  <c r="R1216" i="2" s="1"/>
  <c r="Q1216" i="2" a="1"/>
  <c r="Q1216" i="2" s="1"/>
  <c r="P1216" i="2"/>
  <c r="O1216" i="2"/>
  <c r="M1216" i="2"/>
  <c r="K1216" i="2"/>
  <c r="J1216" i="2" a="1"/>
  <c r="J1216" i="2" s="1"/>
  <c r="I1216" i="2" a="1"/>
  <c r="I1216" i="2" s="1"/>
  <c r="V1215" i="2"/>
  <c r="U1215" i="2"/>
  <c r="T1215" i="2"/>
  <c r="S1215" i="2"/>
  <c r="R1215" i="2" a="1"/>
  <c r="R1215" i="2" s="1"/>
  <c r="Q1215" i="2" a="1"/>
  <c r="Q1215" i="2" s="1"/>
  <c r="P1215" i="2"/>
  <c r="O1215" i="2"/>
  <c r="M1215" i="2"/>
  <c r="K1215" i="2"/>
  <c r="J1215" i="2" a="1"/>
  <c r="J1215" i="2" s="1"/>
  <c r="I1215" i="2" a="1"/>
  <c r="I1215" i="2" s="1"/>
  <c r="V1214" i="2"/>
  <c r="U1214" i="2"/>
  <c r="T1214" i="2"/>
  <c r="S1214" i="2"/>
  <c r="R1214" i="2" a="1"/>
  <c r="R1214" i="2" s="1"/>
  <c r="Q1214" i="2" a="1"/>
  <c r="Q1214" i="2" s="1"/>
  <c r="P1214" i="2"/>
  <c r="O1214" i="2"/>
  <c r="M1214" i="2"/>
  <c r="K1214" i="2"/>
  <c r="J1214" i="2" a="1"/>
  <c r="J1214" i="2" s="1"/>
  <c r="I1214" i="2" a="1"/>
  <c r="I1214" i="2" s="1"/>
  <c r="V1213" i="2"/>
  <c r="U1213" i="2"/>
  <c r="T1213" i="2"/>
  <c r="S1213" i="2"/>
  <c r="R1213" i="2" a="1"/>
  <c r="R1213" i="2" s="1"/>
  <c r="Q1213" i="2" a="1"/>
  <c r="Q1213" i="2" s="1"/>
  <c r="P1213" i="2"/>
  <c r="O1213" i="2"/>
  <c r="M1213" i="2"/>
  <c r="K1213" i="2"/>
  <c r="J1213" i="2" a="1"/>
  <c r="J1213" i="2" s="1"/>
  <c r="I1213" i="2" a="1"/>
  <c r="I1213" i="2" s="1"/>
  <c r="V1212" i="2"/>
  <c r="U1212" i="2"/>
  <c r="T1212" i="2"/>
  <c r="S1212" i="2"/>
  <c r="R1212" i="2" a="1"/>
  <c r="R1212" i="2" s="1"/>
  <c r="Q1212" i="2" a="1"/>
  <c r="Q1212" i="2" s="1"/>
  <c r="P1212" i="2"/>
  <c r="O1212" i="2"/>
  <c r="M1212" i="2"/>
  <c r="K1212" i="2"/>
  <c r="J1212" i="2" a="1"/>
  <c r="J1212" i="2" s="1"/>
  <c r="I1212" i="2" a="1"/>
  <c r="I1212" i="2" s="1"/>
  <c r="V1211" i="2"/>
  <c r="U1211" i="2"/>
  <c r="T1211" i="2"/>
  <c r="S1211" i="2"/>
  <c r="R1211" i="2" a="1"/>
  <c r="R1211" i="2" s="1"/>
  <c r="Q1211" i="2" a="1"/>
  <c r="Q1211" i="2" s="1"/>
  <c r="P1211" i="2"/>
  <c r="O1211" i="2"/>
  <c r="M1211" i="2"/>
  <c r="K1211" i="2"/>
  <c r="J1211" i="2" a="1"/>
  <c r="J1211" i="2" s="1"/>
  <c r="I1211" i="2" a="1"/>
  <c r="I1211" i="2" s="1"/>
  <c r="V1210" i="2"/>
  <c r="U1210" i="2"/>
  <c r="T1210" i="2"/>
  <c r="S1210" i="2"/>
  <c r="R1210" i="2" a="1"/>
  <c r="R1210" i="2" s="1"/>
  <c r="Q1210" i="2" a="1"/>
  <c r="Q1210" i="2" s="1"/>
  <c r="P1210" i="2"/>
  <c r="O1210" i="2"/>
  <c r="M1210" i="2"/>
  <c r="K1210" i="2"/>
  <c r="J1210" i="2" a="1"/>
  <c r="J1210" i="2" s="1"/>
  <c r="I1210" i="2" a="1"/>
  <c r="I1210" i="2" s="1"/>
  <c r="V1209" i="2"/>
  <c r="U1209" i="2"/>
  <c r="T1209" i="2"/>
  <c r="S1209" i="2"/>
  <c r="R1209" i="2" a="1"/>
  <c r="R1209" i="2" s="1"/>
  <c r="Q1209" i="2" a="1"/>
  <c r="Q1209" i="2" s="1"/>
  <c r="P1209" i="2"/>
  <c r="O1209" i="2"/>
  <c r="M1209" i="2"/>
  <c r="K1209" i="2"/>
  <c r="J1209" i="2" a="1"/>
  <c r="J1209" i="2" s="1"/>
  <c r="I1209" i="2" a="1"/>
  <c r="I1209" i="2" s="1"/>
  <c r="V1208" i="2"/>
  <c r="U1208" i="2"/>
  <c r="T1208" i="2"/>
  <c r="S1208" i="2"/>
  <c r="R1208" i="2" a="1"/>
  <c r="R1208" i="2" s="1"/>
  <c r="Q1208" i="2" a="1"/>
  <c r="Q1208" i="2" s="1"/>
  <c r="P1208" i="2"/>
  <c r="O1208" i="2"/>
  <c r="M1208" i="2"/>
  <c r="K1208" i="2"/>
  <c r="J1208" i="2" a="1"/>
  <c r="J1208" i="2" s="1"/>
  <c r="I1208" i="2" a="1"/>
  <c r="I1208" i="2" s="1"/>
  <c r="V1207" i="2"/>
  <c r="U1207" i="2"/>
  <c r="T1207" i="2"/>
  <c r="S1207" i="2"/>
  <c r="R1207" i="2" a="1"/>
  <c r="R1207" i="2" s="1"/>
  <c r="Q1207" i="2" a="1"/>
  <c r="Q1207" i="2" s="1"/>
  <c r="P1207" i="2"/>
  <c r="O1207" i="2"/>
  <c r="M1207" i="2"/>
  <c r="K1207" i="2"/>
  <c r="J1207" i="2" a="1"/>
  <c r="J1207" i="2" s="1"/>
  <c r="I1207" i="2" a="1"/>
  <c r="I1207" i="2" s="1"/>
  <c r="V1206" i="2"/>
  <c r="U1206" i="2"/>
  <c r="T1206" i="2"/>
  <c r="S1206" i="2"/>
  <c r="R1206" i="2" a="1"/>
  <c r="R1206" i="2" s="1"/>
  <c r="Q1206" i="2" a="1"/>
  <c r="Q1206" i="2" s="1"/>
  <c r="P1206" i="2"/>
  <c r="O1206" i="2"/>
  <c r="M1206" i="2"/>
  <c r="K1206" i="2"/>
  <c r="J1206" i="2" a="1"/>
  <c r="J1206" i="2" s="1"/>
  <c r="I1206" i="2" a="1"/>
  <c r="I1206" i="2" s="1"/>
  <c r="V1205" i="2"/>
  <c r="U1205" i="2"/>
  <c r="T1205" i="2"/>
  <c r="S1205" i="2"/>
  <c r="R1205" i="2" a="1"/>
  <c r="R1205" i="2" s="1"/>
  <c r="Q1205" i="2" a="1"/>
  <c r="Q1205" i="2" s="1"/>
  <c r="P1205" i="2"/>
  <c r="O1205" i="2"/>
  <c r="M1205" i="2"/>
  <c r="K1205" i="2"/>
  <c r="J1205" i="2" a="1"/>
  <c r="J1205" i="2" s="1"/>
  <c r="I1205" i="2" a="1"/>
  <c r="I1205" i="2" s="1"/>
  <c r="V1204" i="2"/>
  <c r="U1204" i="2"/>
  <c r="T1204" i="2"/>
  <c r="S1204" i="2"/>
  <c r="R1204" i="2" a="1"/>
  <c r="R1204" i="2" s="1"/>
  <c r="Q1204" i="2" a="1"/>
  <c r="Q1204" i="2" s="1"/>
  <c r="P1204" i="2"/>
  <c r="O1204" i="2"/>
  <c r="M1204" i="2"/>
  <c r="K1204" i="2"/>
  <c r="J1204" i="2" a="1"/>
  <c r="J1204" i="2" s="1"/>
  <c r="I1204" i="2" a="1"/>
  <c r="I1204" i="2" s="1"/>
  <c r="V1203" i="2"/>
  <c r="U1203" i="2"/>
  <c r="T1203" i="2"/>
  <c r="S1203" i="2"/>
  <c r="R1203" i="2" a="1"/>
  <c r="R1203" i="2" s="1"/>
  <c r="Q1203" i="2" a="1"/>
  <c r="Q1203" i="2" s="1"/>
  <c r="P1203" i="2"/>
  <c r="O1203" i="2"/>
  <c r="M1203" i="2"/>
  <c r="K1203" i="2"/>
  <c r="J1203" i="2" a="1"/>
  <c r="J1203" i="2" s="1"/>
  <c r="I1203" i="2" a="1"/>
  <c r="I1203" i="2" s="1"/>
  <c r="V1202" i="2"/>
  <c r="U1202" i="2"/>
  <c r="T1202" i="2"/>
  <c r="S1202" i="2"/>
  <c r="R1202" i="2" a="1"/>
  <c r="R1202" i="2" s="1"/>
  <c r="Q1202" i="2" a="1"/>
  <c r="Q1202" i="2" s="1"/>
  <c r="P1202" i="2"/>
  <c r="O1202" i="2"/>
  <c r="M1202" i="2"/>
  <c r="K1202" i="2"/>
  <c r="J1202" i="2" a="1"/>
  <c r="J1202" i="2" s="1"/>
  <c r="I1202" i="2" a="1"/>
  <c r="I1202" i="2" s="1"/>
  <c r="V1201" i="2"/>
  <c r="U1201" i="2"/>
  <c r="T1201" i="2"/>
  <c r="S1201" i="2"/>
  <c r="R1201" i="2" a="1"/>
  <c r="R1201" i="2" s="1"/>
  <c r="Q1201" i="2" a="1"/>
  <c r="Q1201" i="2" s="1"/>
  <c r="P1201" i="2"/>
  <c r="O1201" i="2"/>
  <c r="M1201" i="2"/>
  <c r="K1201" i="2"/>
  <c r="J1201" i="2" a="1"/>
  <c r="J1201" i="2" s="1"/>
  <c r="I1201" i="2" a="1"/>
  <c r="I1201" i="2" s="1"/>
  <c r="V1200" i="2"/>
  <c r="U1200" i="2"/>
  <c r="T1200" i="2"/>
  <c r="S1200" i="2"/>
  <c r="R1200" i="2" a="1"/>
  <c r="R1200" i="2" s="1"/>
  <c r="Q1200" i="2" a="1"/>
  <c r="Q1200" i="2" s="1"/>
  <c r="P1200" i="2"/>
  <c r="O1200" i="2"/>
  <c r="M1200" i="2"/>
  <c r="K1200" i="2"/>
  <c r="J1200" i="2" a="1"/>
  <c r="J1200" i="2" s="1"/>
  <c r="I1200" i="2" a="1"/>
  <c r="I1200" i="2" s="1"/>
  <c r="V1199" i="2"/>
  <c r="U1199" i="2"/>
  <c r="T1199" i="2"/>
  <c r="S1199" i="2"/>
  <c r="R1199" i="2" a="1"/>
  <c r="R1199" i="2" s="1"/>
  <c r="Q1199" i="2" a="1"/>
  <c r="Q1199" i="2" s="1"/>
  <c r="P1199" i="2"/>
  <c r="O1199" i="2"/>
  <c r="M1199" i="2"/>
  <c r="K1199" i="2"/>
  <c r="J1199" i="2" a="1"/>
  <c r="J1199" i="2" s="1"/>
  <c r="I1199" i="2" a="1"/>
  <c r="I1199" i="2" s="1"/>
  <c r="V1198" i="2"/>
  <c r="U1198" i="2"/>
  <c r="T1198" i="2"/>
  <c r="S1198" i="2"/>
  <c r="R1198" i="2" a="1"/>
  <c r="R1198" i="2" s="1"/>
  <c r="Q1198" i="2" a="1"/>
  <c r="Q1198" i="2" s="1"/>
  <c r="P1198" i="2"/>
  <c r="O1198" i="2"/>
  <c r="M1198" i="2"/>
  <c r="K1198" i="2"/>
  <c r="J1198" i="2" a="1"/>
  <c r="J1198" i="2" s="1"/>
  <c r="I1198" i="2" a="1"/>
  <c r="I1198" i="2" s="1"/>
  <c r="V1197" i="2"/>
  <c r="U1197" i="2"/>
  <c r="T1197" i="2"/>
  <c r="S1197" i="2"/>
  <c r="R1197" i="2" a="1"/>
  <c r="R1197" i="2" s="1"/>
  <c r="Q1197" i="2" a="1"/>
  <c r="Q1197" i="2" s="1"/>
  <c r="P1197" i="2"/>
  <c r="O1197" i="2"/>
  <c r="M1197" i="2"/>
  <c r="K1197" i="2"/>
  <c r="J1197" i="2" a="1"/>
  <c r="J1197" i="2" s="1"/>
  <c r="I1197" i="2" a="1"/>
  <c r="I1197" i="2" s="1"/>
  <c r="V1196" i="2"/>
  <c r="U1196" i="2"/>
  <c r="T1196" i="2"/>
  <c r="S1196" i="2"/>
  <c r="R1196" i="2" a="1"/>
  <c r="R1196" i="2" s="1"/>
  <c r="Q1196" i="2" a="1"/>
  <c r="Q1196" i="2" s="1"/>
  <c r="P1196" i="2"/>
  <c r="O1196" i="2"/>
  <c r="M1196" i="2"/>
  <c r="K1196" i="2"/>
  <c r="J1196" i="2" a="1"/>
  <c r="J1196" i="2" s="1"/>
  <c r="I1196" i="2" a="1"/>
  <c r="I1196" i="2" s="1"/>
  <c r="V1195" i="2"/>
  <c r="U1195" i="2"/>
  <c r="T1195" i="2"/>
  <c r="S1195" i="2"/>
  <c r="R1195" i="2" a="1"/>
  <c r="R1195" i="2" s="1"/>
  <c r="Q1195" i="2" a="1"/>
  <c r="Q1195" i="2" s="1"/>
  <c r="P1195" i="2"/>
  <c r="O1195" i="2"/>
  <c r="M1195" i="2"/>
  <c r="K1195" i="2"/>
  <c r="J1195" i="2" a="1"/>
  <c r="J1195" i="2" s="1"/>
  <c r="I1195" i="2" a="1"/>
  <c r="I1195" i="2" s="1"/>
  <c r="V1194" i="2"/>
  <c r="U1194" i="2"/>
  <c r="T1194" i="2"/>
  <c r="S1194" i="2"/>
  <c r="R1194" i="2" a="1"/>
  <c r="R1194" i="2" s="1"/>
  <c r="Q1194" i="2" a="1"/>
  <c r="Q1194" i="2" s="1"/>
  <c r="P1194" i="2"/>
  <c r="O1194" i="2"/>
  <c r="M1194" i="2"/>
  <c r="K1194" i="2"/>
  <c r="J1194" i="2" a="1"/>
  <c r="J1194" i="2" s="1"/>
  <c r="I1194" i="2" a="1"/>
  <c r="I1194" i="2" s="1"/>
  <c r="V1193" i="2"/>
  <c r="U1193" i="2"/>
  <c r="T1193" i="2"/>
  <c r="S1193" i="2"/>
  <c r="R1193" i="2" a="1"/>
  <c r="R1193" i="2" s="1"/>
  <c r="Q1193" i="2" a="1"/>
  <c r="Q1193" i="2" s="1"/>
  <c r="P1193" i="2"/>
  <c r="O1193" i="2"/>
  <c r="M1193" i="2"/>
  <c r="K1193" i="2"/>
  <c r="J1193" i="2" a="1"/>
  <c r="J1193" i="2" s="1"/>
  <c r="I1193" i="2" a="1"/>
  <c r="I1193" i="2" s="1"/>
  <c r="V1192" i="2"/>
  <c r="U1192" i="2"/>
  <c r="T1192" i="2"/>
  <c r="S1192" i="2"/>
  <c r="R1192" i="2" a="1"/>
  <c r="R1192" i="2" s="1"/>
  <c r="Q1192" i="2" a="1"/>
  <c r="Q1192" i="2" s="1"/>
  <c r="P1192" i="2"/>
  <c r="O1192" i="2"/>
  <c r="M1192" i="2"/>
  <c r="K1192" i="2"/>
  <c r="J1192" i="2" a="1"/>
  <c r="J1192" i="2" s="1"/>
  <c r="I1192" i="2" a="1"/>
  <c r="I1192" i="2" s="1"/>
  <c r="V1191" i="2"/>
  <c r="U1191" i="2"/>
  <c r="T1191" i="2"/>
  <c r="S1191" i="2"/>
  <c r="R1191" i="2" a="1"/>
  <c r="R1191" i="2" s="1"/>
  <c r="Q1191" i="2" a="1"/>
  <c r="Q1191" i="2" s="1"/>
  <c r="P1191" i="2"/>
  <c r="O1191" i="2"/>
  <c r="M1191" i="2"/>
  <c r="K1191" i="2"/>
  <c r="J1191" i="2"/>
  <c r="J1191" i="2" a="1"/>
  <c r="I1191" i="2" a="1"/>
  <c r="I1191" i="2" s="1"/>
  <c r="V1190" i="2"/>
  <c r="U1190" i="2"/>
  <c r="T1190" i="2"/>
  <c r="S1190" i="2"/>
  <c r="R1190" i="2" a="1"/>
  <c r="R1190" i="2" s="1"/>
  <c r="Q1190" i="2" a="1"/>
  <c r="Q1190" i="2" s="1"/>
  <c r="P1190" i="2"/>
  <c r="O1190" i="2"/>
  <c r="M1190" i="2"/>
  <c r="K1190" i="2"/>
  <c r="J1190" i="2" a="1"/>
  <c r="J1190" i="2" s="1"/>
  <c r="I1190" i="2" a="1"/>
  <c r="I1190" i="2" s="1"/>
  <c r="V1189" i="2"/>
  <c r="U1189" i="2"/>
  <c r="T1189" i="2"/>
  <c r="S1189" i="2"/>
  <c r="R1189" i="2" a="1"/>
  <c r="R1189" i="2" s="1"/>
  <c r="Q1189" i="2" a="1"/>
  <c r="Q1189" i="2" s="1"/>
  <c r="P1189" i="2"/>
  <c r="O1189" i="2"/>
  <c r="M1189" i="2"/>
  <c r="K1189" i="2"/>
  <c r="J1189" i="2" a="1"/>
  <c r="J1189" i="2" s="1"/>
  <c r="I1189" i="2" a="1"/>
  <c r="I1189" i="2" s="1"/>
  <c r="V1188" i="2"/>
  <c r="U1188" i="2"/>
  <c r="T1188" i="2"/>
  <c r="S1188" i="2"/>
  <c r="R1188" i="2" a="1"/>
  <c r="R1188" i="2" s="1"/>
  <c r="Q1188" i="2" a="1"/>
  <c r="Q1188" i="2" s="1"/>
  <c r="P1188" i="2"/>
  <c r="O1188" i="2"/>
  <c r="M1188" i="2"/>
  <c r="K1188" i="2"/>
  <c r="J1188" i="2" a="1"/>
  <c r="J1188" i="2" s="1"/>
  <c r="I1188" i="2" a="1"/>
  <c r="I1188" i="2" s="1"/>
  <c r="V1187" i="2"/>
  <c r="U1187" i="2"/>
  <c r="T1187" i="2"/>
  <c r="S1187" i="2"/>
  <c r="R1187" i="2" a="1"/>
  <c r="R1187" i="2" s="1"/>
  <c r="Q1187" i="2" a="1"/>
  <c r="Q1187" i="2" s="1"/>
  <c r="P1187" i="2"/>
  <c r="O1187" i="2"/>
  <c r="M1187" i="2"/>
  <c r="K1187" i="2"/>
  <c r="J1187" i="2" a="1"/>
  <c r="J1187" i="2" s="1"/>
  <c r="I1187" i="2" a="1"/>
  <c r="I1187" i="2" s="1"/>
  <c r="V1186" i="2"/>
  <c r="U1186" i="2"/>
  <c r="T1186" i="2"/>
  <c r="S1186" i="2"/>
  <c r="R1186" i="2" a="1"/>
  <c r="R1186" i="2" s="1"/>
  <c r="Q1186" i="2" a="1"/>
  <c r="Q1186" i="2" s="1"/>
  <c r="P1186" i="2"/>
  <c r="O1186" i="2"/>
  <c r="M1186" i="2"/>
  <c r="K1186" i="2"/>
  <c r="J1186" i="2" a="1"/>
  <c r="J1186" i="2" s="1"/>
  <c r="I1186" i="2" a="1"/>
  <c r="I1186" i="2" s="1"/>
  <c r="V1185" i="2"/>
  <c r="U1185" i="2"/>
  <c r="T1185" i="2"/>
  <c r="S1185" i="2"/>
  <c r="R1185" i="2" a="1"/>
  <c r="R1185" i="2" s="1"/>
  <c r="Q1185" i="2" a="1"/>
  <c r="Q1185" i="2" s="1"/>
  <c r="P1185" i="2"/>
  <c r="O1185" i="2"/>
  <c r="M1185" i="2"/>
  <c r="K1185" i="2"/>
  <c r="J1185" i="2" a="1"/>
  <c r="J1185" i="2" s="1"/>
  <c r="I1185" i="2" a="1"/>
  <c r="I1185" i="2" s="1"/>
  <c r="V1184" i="2"/>
  <c r="U1184" i="2"/>
  <c r="T1184" i="2"/>
  <c r="S1184" i="2"/>
  <c r="R1184" i="2"/>
  <c r="R1184" i="2" a="1"/>
  <c r="Q1184" i="2" a="1"/>
  <c r="Q1184" i="2" s="1"/>
  <c r="P1184" i="2"/>
  <c r="O1184" i="2"/>
  <c r="M1184" i="2"/>
  <c r="K1184" i="2"/>
  <c r="J1184" i="2" a="1"/>
  <c r="J1184" i="2" s="1"/>
  <c r="I1184" i="2" a="1"/>
  <c r="I1184" i="2" s="1"/>
  <c r="V1183" i="2"/>
  <c r="U1183" i="2"/>
  <c r="T1183" i="2"/>
  <c r="S1183" i="2"/>
  <c r="R1183" i="2" a="1"/>
  <c r="R1183" i="2" s="1"/>
  <c r="Q1183" i="2" a="1"/>
  <c r="Q1183" i="2" s="1"/>
  <c r="P1183" i="2"/>
  <c r="O1183" i="2"/>
  <c r="M1183" i="2"/>
  <c r="K1183" i="2"/>
  <c r="J1183" i="2" a="1"/>
  <c r="J1183" i="2" s="1"/>
  <c r="I1183" i="2" a="1"/>
  <c r="I1183" i="2" s="1"/>
  <c r="V1182" i="2"/>
  <c r="U1182" i="2"/>
  <c r="T1182" i="2"/>
  <c r="S1182" i="2"/>
  <c r="R1182" i="2" a="1"/>
  <c r="R1182" i="2" s="1"/>
  <c r="Q1182" i="2" a="1"/>
  <c r="Q1182" i="2" s="1"/>
  <c r="P1182" i="2"/>
  <c r="O1182" i="2"/>
  <c r="M1182" i="2"/>
  <c r="K1182" i="2"/>
  <c r="J1182" i="2" a="1"/>
  <c r="J1182" i="2" s="1"/>
  <c r="I1182" i="2" a="1"/>
  <c r="I1182" i="2" s="1"/>
  <c r="V1181" i="2"/>
  <c r="U1181" i="2"/>
  <c r="T1181" i="2"/>
  <c r="S1181" i="2"/>
  <c r="R1181" i="2" a="1"/>
  <c r="R1181" i="2" s="1"/>
  <c r="Q1181" i="2" a="1"/>
  <c r="Q1181" i="2" s="1"/>
  <c r="P1181" i="2"/>
  <c r="O1181" i="2"/>
  <c r="M1181" i="2"/>
  <c r="K1181" i="2"/>
  <c r="J1181" i="2" a="1"/>
  <c r="J1181" i="2" s="1"/>
  <c r="I1181" i="2" a="1"/>
  <c r="I1181" i="2" s="1"/>
  <c r="V1180" i="2"/>
  <c r="U1180" i="2"/>
  <c r="T1180" i="2"/>
  <c r="S1180" i="2"/>
  <c r="R1180" i="2" a="1"/>
  <c r="R1180" i="2" s="1"/>
  <c r="Q1180" i="2" a="1"/>
  <c r="Q1180" i="2" s="1"/>
  <c r="P1180" i="2"/>
  <c r="O1180" i="2"/>
  <c r="M1180" i="2"/>
  <c r="K1180" i="2"/>
  <c r="J1180" i="2" a="1"/>
  <c r="J1180" i="2" s="1"/>
  <c r="I1180" i="2" a="1"/>
  <c r="I1180" i="2" s="1"/>
  <c r="V1179" i="2"/>
  <c r="U1179" i="2"/>
  <c r="T1179" i="2"/>
  <c r="S1179" i="2"/>
  <c r="R1179" i="2" a="1"/>
  <c r="R1179" i="2" s="1"/>
  <c r="Q1179" i="2" a="1"/>
  <c r="Q1179" i="2" s="1"/>
  <c r="P1179" i="2"/>
  <c r="O1179" i="2"/>
  <c r="M1179" i="2"/>
  <c r="K1179" i="2"/>
  <c r="J1179" i="2" a="1"/>
  <c r="J1179" i="2" s="1"/>
  <c r="I1179" i="2" a="1"/>
  <c r="I1179" i="2" s="1"/>
  <c r="V1178" i="2"/>
  <c r="U1178" i="2"/>
  <c r="T1178" i="2"/>
  <c r="S1178" i="2"/>
  <c r="R1178" i="2" a="1"/>
  <c r="R1178" i="2" s="1"/>
  <c r="Q1178" i="2" a="1"/>
  <c r="Q1178" i="2" s="1"/>
  <c r="P1178" i="2"/>
  <c r="O1178" i="2"/>
  <c r="M1178" i="2"/>
  <c r="K1178" i="2"/>
  <c r="J1178" i="2" a="1"/>
  <c r="J1178" i="2" s="1"/>
  <c r="I1178" i="2" a="1"/>
  <c r="I1178" i="2" s="1"/>
  <c r="V1177" i="2"/>
  <c r="U1177" i="2"/>
  <c r="T1177" i="2"/>
  <c r="S1177" i="2"/>
  <c r="R1177" i="2" a="1"/>
  <c r="R1177" i="2" s="1"/>
  <c r="Q1177" i="2" a="1"/>
  <c r="Q1177" i="2" s="1"/>
  <c r="P1177" i="2"/>
  <c r="O1177" i="2"/>
  <c r="M1177" i="2"/>
  <c r="K1177" i="2"/>
  <c r="J1177" i="2" a="1"/>
  <c r="J1177" i="2" s="1"/>
  <c r="I1177" i="2" a="1"/>
  <c r="I1177" i="2" s="1"/>
  <c r="V1176" i="2"/>
  <c r="U1176" i="2"/>
  <c r="T1176" i="2"/>
  <c r="S1176" i="2"/>
  <c r="R1176" i="2" a="1"/>
  <c r="R1176" i="2" s="1"/>
  <c r="Q1176" i="2" a="1"/>
  <c r="Q1176" i="2" s="1"/>
  <c r="P1176" i="2"/>
  <c r="O1176" i="2"/>
  <c r="M1176" i="2"/>
  <c r="K1176" i="2"/>
  <c r="J1176" i="2" a="1"/>
  <c r="J1176" i="2" s="1"/>
  <c r="I1176" i="2" a="1"/>
  <c r="I1176" i="2" s="1"/>
  <c r="V1175" i="2"/>
  <c r="U1175" i="2"/>
  <c r="T1175" i="2"/>
  <c r="S1175" i="2"/>
  <c r="R1175" i="2" a="1"/>
  <c r="R1175" i="2" s="1"/>
  <c r="Q1175" i="2" a="1"/>
  <c r="Q1175" i="2" s="1"/>
  <c r="P1175" i="2"/>
  <c r="O1175" i="2"/>
  <c r="M1175" i="2"/>
  <c r="K1175" i="2"/>
  <c r="J1175" i="2" a="1"/>
  <c r="J1175" i="2" s="1"/>
  <c r="I1175" i="2" a="1"/>
  <c r="I1175" i="2" s="1"/>
  <c r="V1174" i="2"/>
  <c r="U1174" i="2"/>
  <c r="T1174" i="2"/>
  <c r="S1174" i="2"/>
  <c r="R1174" i="2" a="1"/>
  <c r="R1174" i="2" s="1"/>
  <c r="Q1174" i="2" a="1"/>
  <c r="Q1174" i="2" s="1"/>
  <c r="P1174" i="2"/>
  <c r="O1174" i="2"/>
  <c r="M1174" i="2"/>
  <c r="K1174" i="2"/>
  <c r="J1174" i="2" a="1"/>
  <c r="J1174" i="2" s="1"/>
  <c r="I1174" i="2" a="1"/>
  <c r="I1174" i="2" s="1"/>
  <c r="V1173" i="2"/>
  <c r="U1173" i="2"/>
  <c r="T1173" i="2"/>
  <c r="S1173" i="2"/>
  <c r="R1173" i="2" a="1"/>
  <c r="R1173" i="2" s="1"/>
  <c r="Q1173" i="2" a="1"/>
  <c r="Q1173" i="2" s="1"/>
  <c r="P1173" i="2"/>
  <c r="O1173" i="2"/>
  <c r="M1173" i="2"/>
  <c r="K1173" i="2"/>
  <c r="J1173" i="2" a="1"/>
  <c r="J1173" i="2" s="1"/>
  <c r="I1173" i="2" a="1"/>
  <c r="I1173" i="2" s="1"/>
  <c r="V1172" i="2"/>
  <c r="U1172" i="2"/>
  <c r="T1172" i="2"/>
  <c r="S1172" i="2"/>
  <c r="R1172" i="2" a="1"/>
  <c r="R1172" i="2" s="1"/>
  <c r="Q1172" i="2" a="1"/>
  <c r="Q1172" i="2" s="1"/>
  <c r="P1172" i="2"/>
  <c r="O1172" i="2"/>
  <c r="M1172" i="2"/>
  <c r="K1172" i="2"/>
  <c r="J1172" i="2" a="1"/>
  <c r="J1172" i="2" s="1"/>
  <c r="I1172" i="2" a="1"/>
  <c r="I1172" i="2" s="1"/>
  <c r="V1171" i="2"/>
  <c r="U1171" i="2"/>
  <c r="T1171" i="2"/>
  <c r="S1171" i="2"/>
  <c r="R1171" i="2" a="1"/>
  <c r="R1171" i="2" s="1"/>
  <c r="Q1171" i="2" a="1"/>
  <c r="Q1171" i="2" s="1"/>
  <c r="P1171" i="2"/>
  <c r="O1171" i="2"/>
  <c r="M1171" i="2"/>
  <c r="K1171" i="2"/>
  <c r="J1171" i="2" a="1"/>
  <c r="J1171" i="2" s="1"/>
  <c r="I1171" i="2" a="1"/>
  <c r="I1171" i="2" s="1"/>
  <c r="V1170" i="2"/>
  <c r="U1170" i="2"/>
  <c r="T1170" i="2"/>
  <c r="S1170" i="2"/>
  <c r="R1170" i="2" a="1"/>
  <c r="R1170" i="2" s="1"/>
  <c r="Q1170" i="2" a="1"/>
  <c r="Q1170" i="2" s="1"/>
  <c r="P1170" i="2"/>
  <c r="O1170" i="2"/>
  <c r="M1170" i="2"/>
  <c r="K1170" i="2"/>
  <c r="J1170" i="2" a="1"/>
  <c r="J1170" i="2" s="1"/>
  <c r="I1170" i="2" a="1"/>
  <c r="I1170" i="2" s="1"/>
  <c r="V1169" i="2"/>
  <c r="U1169" i="2"/>
  <c r="T1169" i="2"/>
  <c r="S1169" i="2"/>
  <c r="R1169" i="2" a="1"/>
  <c r="R1169" i="2" s="1"/>
  <c r="Q1169" i="2" a="1"/>
  <c r="Q1169" i="2" s="1"/>
  <c r="P1169" i="2"/>
  <c r="O1169" i="2"/>
  <c r="M1169" i="2"/>
  <c r="K1169" i="2"/>
  <c r="J1169" i="2" a="1"/>
  <c r="J1169" i="2" s="1"/>
  <c r="I1169" i="2" a="1"/>
  <c r="I1169" i="2" s="1"/>
  <c r="V1168" i="2"/>
  <c r="U1168" i="2"/>
  <c r="T1168" i="2"/>
  <c r="S1168" i="2"/>
  <c r="R1168" i="2"/>
  <c r="R1168" i="2" a="1"/>
  <c r="Q1168" i="2" a="1"/>
  <c r="Q1168" i="2" s="1"/>
  <c r="P1168" i="2"/>
  <c r="O1168" i="2"/>
  <c r="M1168" i="2"/>
  <c r="K1168" i="2"/>
  <c r="J1168" i="2" a="1"/>
  <c r="J1168" i="2" s="1"/>
  <c r="I1168" i="2" a="1"/>
  <c r="I1168" i="2" s="1"/>
  <c r="V1167" i="2"/>
  <c r="U1167" i="2"/>
  <c r="T1167" i="2"/>
  <c r="S1167" i="2"/>
  <c r="R1167" i="2" a="1"/>
  <c r="R1167" i="2" s="1"/>
  <c r="Q1167" i="2" a="1"/>
  <c r="Q1167" i="2" s="1"/>
  <c r="P1167" i="2"/>
  <c r="O1167" i="2"/>
  <c r="M1167" i="2"/>
  <c r="K1167" i="2"/>
  <c r="J1167" i="2" a="1"/>
  <c r="J1167" i="2" s="1"/>
  <c r="I1167" i="2"/>
  <c r="I1167" i="2" a="1"/>
  <c r="V1166" i="2"/>
  <c r="U1166" i="2"/>
  <c r="T1166" i="2"/>
  <c r="S1166" i="2"/>
  <c r="R1166" i="2" a="1"/>
  <c r="R1166" i="2" s="1"/>
  <c r="Q1166" i="2" a="1"/>
  <c r="Q1166" i="2" s="1"/>
  <c r="P1166" i="2"/>
  <c r="O1166" i="2"/>
  <c r="M1166" i="2"/>
  <c r="K1166" i="2"/>
  <c r="J1166" i="2" a="1"/>
  <c r="J1166" i="2" s="1"/>
  <c r="I1166" i="2" a="1"/>
  <c r="I1166" i="2" s="1"/>
  <c r="V1165" i="2"/>
  <c r="U1165" i="2"/>
  <c r="T1165" i="2"/>
  <c r="S1165" i="2"/>
  <c r="R1165" i="2" a="1"/>
  <c r="R1165" i="2" s="1"/>
  <c r="Q1165" i="2" a="1"/>
  <c r="Q1165" i="2" s="1"/>
  <c r="P1165" i="2"/>
  <c r="O1165" i="2"/>
  <c r="M1165" i="2"/>
  <c r="K1165" i="2"/>
  <c r="J1165" i="2" a="1"/>
  <c r="J1165" i="2" s="1"/>
  <c r="I1165" i="2" a="1"/>
  <c r="I1165" i="2" s="1"/>
  <c r="V1164" i="2"/>
  <c r="U1164" i="2"/>
  <c r="T1164" i="2"/>
  <c r="S1164" i="2"/>
  <c r="R1164" i="2" a="1"/>
  <c r="R1164" i="2" s="1"/>
  <c r="Q1164" i="2" a="1"/>
  <c r="Q1164" i="2" s="1"/>
  <c r="P1164" i="2"/>
  <c r="O1164" i="2"/>
  <c r="M1164" i="2"/>
  <c r="K1164" i="2"/>
  <c r="J1164" i="2" a="1"/>
  <c r="J1164" i="2" s="1"/>
  <c r="I1164" i="2" a="1"/>
  <c r="I1164" i="2" s="1"/>
  <c r="V1163" i="2"/>
  <c r="U1163" i="2"/>
  <c r="T1163" i="2"/>
  <c r="S1163" i="2"/>
  <c r="R1163" i="2" a="1"/>
  <c r="R1163" i="2" s="1"/>
  <c r="Q1163" i="2" a="1"/>
  <c r="Q1163" i="2" s="1"/>
  <c r="P1163" i="2"/>
  <c r="O1163" i="2"/>
  <c r="M1163" i="2"/>
  <c r="K1163" i="2"/>
  <c r="J1163" i="2" a="1"/>
  <c r="J1163" i="2" s="1"/>
  <c r="I1163" i="2" a="1"/>
  <c r="I1163" i="2" s="1"/>
  <c r="V1162" i="2"/>
  <c r="U1162" i="2"/>
  <c r="T1162" i="2"/>
  <c r="S1162" i="2"/>
  <c r="R1162" i="2" a="1"/>
  <c r="R1162" i="2" s="1"/>
  <c r="Q1162" i="2" a="1"/>
  <c r="Q1162" i="2" s="1"/>
  <c r="P1162" i="2"/>
  <c r="O1162" i="2"/>
  <c r="M1162" i="2"/>
  <c r="K1162" i="2"/>
  <c r="J1162" i="2" a="1"/>
  <c r="J1162" i="2" s="1"/>
  <c r="I1162" i="2" a="1"/>
  <c r="I1162" i="2" s="1"/>
  <c r="V1161" i="2"/>
  <c r="U1161" i="2"/>
  <c r="T1161" i="2"/>
  <c r="S1161" i="2"/>
  <c r="R1161" i="2" a="1"/>
  <c r="R1161" i="2" s="1"/>
  <c r="Q1161" i="2" a="1"/>
  <c r="Q1161" i="2" s="1"/>
  <c r="P1161" i="2"/>
  <c r="O1161" i="2"/>
  <c r="M1161" i="2"/>
  <c r="K1161" i="2"/>
  <c r="J1161" i="2" a="1"/>
  <c r="J1161" i="2" s="1"/>
  <c r="I1161" i="2" a="1"/>
  <c r="I1161" i="2" s="1"/>
  <c r="V1160" i="2"/>
  <c r="U1160" i="2"/>
  <c r="T1160" i="2"/>
  <c r="S1160" i="2"/>
  <c r="R1160" i="2" a="1"/>
  <c r="R1160" i="2" s="1"/>
  <c r="Q1160" i="2" a="1"/>
  <c r="Q1160" i="2" s="1"/>
  <c r="P1160" i="2"/>
  <c r="O1160" i="2"/>
  <c r="M1160" i="2"/>
  <c r="K1160" i="2"/>
  <c r="J1160" i="2" a="1"/>
  <c r="J1160" i="2" s="1"/>
  <c r="I1160" i="2" a="1"/>
  <c r="I1160" i="2" s="1"/>
  <c r="V1159" i="2"/>
  <c r="U1159" i="2"/>
  <c r="T1159" i="2"/>
  <c r="S1159" i="2"/>
  <c r="R1159" i="2" a="1"/>
  <c r="R1159" i="2" s="1"/>
  <c r="Q1159" i="2" a="1"/>
  <c r="Q1159" i="2" s="1"/>
  <c r="P1159" i="2"/>
  <c r="O1159" i="2"/>
  <c r="M1159" i="2"/>
  <c r="K1159" i="2"/>
  <c r="J1159" i="2" a="1"/>
  <c r="J1159" i="2" s="1"/>
  <c r="I1159" i="2" a="1"/>
  <c r="I1159" i="2" s="1"/>
  <c r="V1158" i="2"/>
  <c r="U1158" i="2"/>
  <c r="T1158" i="2"/>
  <c r="S1158" i="2"/>
  <c r="R1158" i="2" a="1"/>
  <c r="R1158" i="2" s="1"/>
  <c r="Q1158" i="2" a="1"/>
  <c r="Q1158" i="2" s="1"/>
  <c r="P1158" i="2"/>
  <c r="O1158" i="2"/>
  <c r="M1158" i="2"/>
  <c r="K1158" i="2"/>
  <c r="J1158" i="2" a="1"/>
  <c r="J1158" i="2" s="1"/>
  <c r="I1158" i="2" a="1"/>
  <c r="I1158" i="2" s="1"/>
  <c r="V1157" i="2"/>
  <c r="U1157" i="2"/>
  <c r="T1157" i="2"/>
  <c r="S1157" i="2"/>
  <c r="R1157" i="2" a="1"/>
  <c r="R1157" i="2" s="1"/>
  <c r="Q1157" i="2" a="1"/>
  <c r="Q1157" i="2" s="1"/>
  <c r="P1157" i="2"/>
  <c r="O1157" i="2"/>
  <c r="M1157" i="2"/>
  <c r="K1157" i="2"/>
  <c r="J1157" i="2" a="1"/>
  <c r="J1157" i="2" s="1"/>
  <c r="I1157" i="2" a="1"/>
  <c r="I1157" i="2" s="1"/>
  <c r="V1156" i="2"/>
  <c r="U1156" i="2"/>
  <c r="T1156" i="2"/>
  <c r="S1156" i="2"/>
  <c r="R1156" i="2" a="1"/>
  <c r="R1156" i="2" s="1"/>
  <c r="Q1156" i="2" a="1"/>
  <c r="Q1156" i="2" s="1"/>
  <c r="P1156" i="2"/>
  <c r="O1156" i="2"/>
  <c r="M1156" i="2"/>
  <c r="K1156" i="2"/>
  <c r="J1156" i="2" a="1"/>
  <c r="J1156" i="2" s="1"/>
  <c r="I1156" i="2" a="1"/>
  <c r="I1156" i="2" s="1"/>
  <c r="V1155" i="2"/>
  <c r="U1155" i="2"/>
  <c r="T1155" i="2"/>
  <c r="S1155" i="2"/>
  <c r="R1155" i="2" a="1"/>
  <c r="R1155" i="2" s="1"/>
  <c r="Q1155" i="2" a="1"/>
  <c r="Q1155" i="2" s="1"/>
  <c r="P1155" i="2"/>
  <c r="O1155" i="2"/>
  <c r="M1155" i="2"/>
  <c r="K1155" i="2"/>
  <c r="J1155" i="2" a="1"/>
  <c r="J1155" i="2" s="1"/>
  <c r="I1155" i="2" a="1"/>
  <c r="I1155" i="2" s="1"/>
  <c r="V1154" i="2"/>
  <c r="U1154" i="2"/>
  <c r="T1154" i="2"/>
  <c r="S1154" i="2"/>
  <c r="R1154" i="2" a="1"/>
  <c r="R1154" i="2" s="1"/>
  <c r="Q1154" i="2" a="1"/>
  <c r="Q1154" i="2" s="1"/>
  <c r="P1154" i="2"/>
  <c r="O1154" i="2"/>
  <c r="M1154" i="2"/>
  <c r="K1154" i="2"/>
  <c r="J1154" i="2" a="1"/>
  <c r="J1154" i="2" s="1"/>
  <c r="I1154" i="2" a="1"/>
  <c r="I1154" i="2" s="1"/>
  <c r="V1153" i="2"/>
  <c r="U1153" i="2"/>
  <c r="T1153" i="2"/>
  <c r="S1153" i="2"/>
  <c r="R1153" i="2" a="1"/>
  <c r="R1153" i="2" s="1"/>
  <c r="Q1153" i="2" a="1"/>
  <c r="Q1153" i="2" s="1"/>
  <c r="P1153" i="2"/>
  <c r="O1153" i="2"/>
  <c r="M1153" i="2"/>
  <c r="K1153" i="2"/>
  <c r="J1153" i="2" a="1"/>
  <c r="J1153" i="2" s="1"/>
  <c r="I1153" i="2" a="1"/>
  <c r="I1153" i="2" s="1"/>
  <c r="V1152" i="2"/>
  <c r="U1152" i="2"/>
  <c r="T1152" i="2"/>
  <c r="S1152" i="2"/>
  <c r="R1152" i="2" a="1"/>
  <c r="R1152" i="2" s="1"/>
  <c r="Q1152" i="2" a="1"/>
  <c r="Q1152" i="2" s="1"/>
  <c r="P1152" i="2"/>
  <c r="O1152" i="2"/>
  <c r="M1152" i="2"/>
  <c r="K1152" i="2"/>
  <c r="J1152" i="2" a="1"/>
  <c r="J1152" i="2" s="1"/>
  <c r="I1152" i="2" a="1"/>
  <c r="I1152" i="2" s="1"/>
  <c r="V1151" i="2"/>
  <c r="U1151" i="2"/>
  <c r="T1151" i="2"/>
  <c r="S1151" i="2"/>
  <c r="R1151" i="2" a="1"/>
  <c r="R1151" i="2" s="1"/>
  <c r="Q1151" i="2" a="1"/>
  <c r="Q1151" i="2" s="1"/>
  <c r="P1151" i="2"/>
  <c r="O1151" i="2"/>
  <c r="M1151" i="2"/>
  <c r="K1151" i="2"/>
  <c r="J1151" i="2" a="1"/>
  <c r="J1151" i="2" s="1"/>
  <c r="I1151" i="2" a="1"/>
  <c r="I1151" i="2" s="1"/>
  <c r="V1150" i="2"/>
  <c r="U1150" i="2"/>
  <c r="T1150" i="2"/>
  <c r="S1150" i="2"/>
  <c r="R1150" i="2" a="1"/>
  <c r="R1150" i="2" s="1"/>
  <c r="Q1150" i="2" a="1"/>
  <c r="Q1150" i="2" s="1"/>
  <c r="P1150" i="2"/>
  <c r="O1150" i="2"/>
  <c r="M1150" i="2"/>
  <c r="K1150" i="2"/>
  <c r="J1150" i="2" a="1"/>
  <c r="J1150" i="2" s="1"/>
  <c r="I1150" i="2" a="1"/>
  <c r="I1150" i="2" s="1"/>
  <c r="V1149" i="2"/>
  <c r="U1149" i="2"/>
  <c r="T1149" i="2"/>
  <c r="S1149" i="2"/>
  <c r="R1149" i="2" a="1"/>
  <c r="R1149" i="2" s="1"/>
  <c r="Q1149" i="2" a="1"/>
  <c r="Q1149" i="2" s="1"/>
  <c r="P1149" i="2"/>
  <c r="O1149" i="2"/>
  <c r="M1149" i="2"/>
  <c r="K1149" i="2"/>
  <c r="J1149" i="2" a="1"/>
  <c r="J1149" i="2" s="1"/>
  <c r="I1149" i="2" a="1"/>
  <c r="I1149" i="2" s="1"/>
  <c r="V1148" i="2"/>
  <c r="U1148" i="2"/>
  <c r="T1148" i="2"/>
  <c r="S1148" i="2"/>
  <c r="R1148" i="2" a="1"/>
  <c r="R1148" i="2" s="1"/>
  <c r="Q1148" i="2" a="1"/>
  <c r="Q1148" i="2" s="1"/>
  <c r="P1148" i="2"/>
  <c r="O1148" i="2"/>
  <c r="M1148" i="2"/>
  <c r="K1148" i="2"/>
  <c r="J1148" i="2"/>
  <c r="J1148" i="2" a="1"/>
  <c r="I1148" i="2" a="1"/>
  <c r="I1148" i="2" s="1"/>
  <c r="V1147" i="2"/>
  <c r="U1147" i="2"/>
  <c r="T1147" i="2"/>
  <c r="S1147" i="2"/>
  <c r="R1147" i="2" a="1"/>
  <c r="R1147" i="2" s="1"/>
  <c r="Q1147" i="2" a="1"/>
  <c r="Q1147" i="2" s="1"/>
  <c r="P1147" i="2"/>
  <c r="O1147" i="2"/>
  <c r="M1147" i="2"/>
  <c r="K1147" i="2"/>
  <c r="J1147" i="2" a="1"/>
  <c r="J1147" i="2" s="1"/>
  <c r="I1147" i="2" a="1"/>
  <c r="I1147" i="2" s="1"/>
  <c r="V1146" i="2"/>
  <c r="U1146" i="2"/>
  <c r="T1146" i="2"/>
  <c r="S1146" i="2"/>
  <c r="R1146" i="2" a="1"/>
  <c r="R1146" i="2" s="1"/>
  <c r="Q1146" i="2" a="1"/>
  <c r="Q1146" i="2" s="1"/>
  <c r="P1146" i="2"/>
  <c r="O1146" i="2"/>
  <c r="M1146" i="2"/>
  <c r="K1146" i="2"/>
  <c r="J1146" i="2" a="1"/>
  <c r="J1146" i="2" s="1"/>
  <c r="I1146" i="2" a="1"/>
  <c r="I1146" i="2" s="1"/>
  <c r="V1145" i="2"/>
  <c r="U1145" i="2"/>
  <c r="T1145" i="2"/>
  <c r="S1145" i="2"/>
  <c r="R1145" i="2" a="1"/>
  <c r="R1145" i="2" s="1"/>
  <c r="Q1145" i="2"/>
  <c r="Q1145" i="2" a="1"/>
  <c r="P1145" i="2"/>
  <c r="O1145" i="2"/>
  <c r="M1145" i="2"/>
  <c r="K1145" i="2"/>
  <c r="J1145" i="2" a="1"/>
  <c r="J1145" i="2" s="1"/>
  <c r="I1145" i="2" a="1"/>
  <c r="I1145" i="2" s="1"/>
  <c r="V1144" i="2"/>
  <c r="U1144" i="2"/>
  <c r="T1144" i="2"/>
  <c r="S1144" i="2"/>
  <c r="R1144" i="2" a="1"/>
  <c r="R1144" i="2" s="1"/>
  <c r="Q1144" i="2" a="1"/>
  <c r="Q1144" i="2" s="1"/>
  <c r="P1144" i="2"/>
  <c r="O1144" i="2"/>
  <c r="M1144" i="2"/>
  <c r="K1144" i="2"/>
  <c r="J1144" i="2" a="1"/>
  <c r="J1144" i="2" s="1"/>
  <c r="I1144" i="2" a="1"/>
  <c r="I1144" i="2" s="1"/>
  <c r="V1143" i="2"/>
  <c r="U1143" i="2"/>
  <c r="T1143" i="2"/>
  <c r="S1143" i="2"/>
  <c r="R1143" i="2" a="1"/>
  <c r="R1143" i="2" s="1"/>
  <c r="Q1143" i="2" a="1"/>
  <c r="Q1143" i="2" s="1"/>
  <c r="P1143" i="2"/>
  <c r="O1143" i="2"/>
  <c r="M1143" i="2"/>
  <c r="K1143" i="2"/>
  <c r="J1143" i="2" a="1"/>
  <c r="J1143" i="2" s="1"/>
  <c r="I1143" i="2" a="1"/>
  <c r="I1143" i="2" s="1"/>
  <c r="V1142" i="2"/>
  <c r="U1142" i="2"/>
  <c r="T1142" i="2"/>
  <c r="S1142" i="2"/>
  <c r="R1142" i="2" a="1"/>
  <c r="R1142" i="2" s="1"/>
  <c r="Q1142" i="2" a="1"/>
  <c r="Q1142" i="2" s="1"/>
  <c r="P1142" i="2"/>
  <c r="O1142" i="2"/>
  <c r="M1142" i="2"/>
  <c r="K1142" i="2"/>
  <c r="J1142" i="2" a="1"/>
  <c r="J1142" i="2" s="1"/>
  <c r="I1142" i="2" a="1"/>
  <c r="I1142" i="2" s="1"/>
  <c r="V1141" i="2"/>
  <c r="U1141" i="2"/>
  <c r="T1141" i="2"/>
  <c r="S1141" i="2"/>
  <c r="R1141" i="2" a="1"/>
  <c r="R1141" i="2" s="1"/>
  <c r="Q1141" i="2" a="1"/>
  <c r="Q1141" i="2" s="1"/>
  <c r="P1141" i="2"/>
  <c r="O1141" i="2"/>
  <c r="M1141" i="2"/>
  <c r="K1141" i="2"/>
  <c r="J1141" i="2" a="1"/>
  <c r="J1141" i="2" s="1"/>
  <c r="I1141" i="2" a="1"/>
  <c r="I1141" i="2" s="1"/>
  <c r="V1140" i="2"/>
  <c r="U1140" i="2"/>
  <c r="T1140" i="2"/>
  <c r="S1140" i="2"/>
  <c r="R1140" i="2" a="1"/>
  <c r="R1140" i="2" s="1"/>
  <c r="Q1140" i="2" a="1"/>
  <c r="Q1140" i="2" s="1"/>
  <c r="P1140" i="2"/>
  <c r="O1140" i="2"/>
  <c r="M1140" i="2"/>
  <c r="K1140" i="2"/>
  <c r="J1140" i="2" a="1"/>
  <c r="J1140" i="2" s="1"/>
  <c r="I1140" i="2" a="1"/>
  <c r="I1140" i="2" s="1"/>
  <c r="V1139" i="2"/>
  <c r="U1139" i="2"/>
  <c r="T1139" i="2"/>
  <c r="S1139" i="2"/>
  <c r="R1139" i="2" a="1"/>
  <c r="R1139" i="2" s="1"/>
  <c r="Q1139" i="2" a="1"/>
  <c r="Q1139" i="2" s="1"/>
  <c r="P1139" i="2"/>
  <c r="O1139" i="2"/>
  <c r="M1139" i="2"/>
  <c r="K1139" i="2"/>
  <c r="J1139" i="2" a="1"/>
  <c r="J1139" i="2" s="1"/>
  <c r="I1139" i="2" a="1"/>
  <c r="I1139" i="2" s="1"/>
  <c r="V1138" i="2"/>
  <c r="U1138" i="2"/>
  <c r="T1138" i="2"/>
  <c r="S1138" i="2"/>
  <c r="R1138" i="2" a="1"/>
  <c r="R1138" i="2" s="1"/>
  <c r="Q1138" i="2" a="1"/>
  <c r="Q1138" i="2" s="1"/>
  <c r="P1138" i="2"/>
  <c r="O1138" i="2"/>
  <c r="M1138" i="2"/>
  <c r="K1138" i="2"/>
  <c r="J1138" i="2" a="1"/>
  <c r="J1138" i="2" s="1"/>
  <c r="I1138" i="2" a="1"/>
  <c r="I1138" i="2" s="1"/>
  <c r="V1137" i="2"/>
  <c r="U1137" i="2"/>
  <c r="T1137" i="2"/>
  <c r="S1137" i="2"/>
  <c r="R1137" i="2" a="1"/>
  <c r="R1137" i="2" s="1"/>
  <c r="Q1137" i="2" a="1"/>
  <c r="Q1137" i="2" s="1"/>
  <c r="P1137" i="2"/>
  <c r="O1137" i="2"/>
  <c r="M1137" i="2"/>
  <c r="K1137" i="2"/>
  <c r="J1137" i="2" a="1"/>
  <c r="J1137" i="2" s="1"/>
  <c r="I1137" i="2" a="1"/>
  <c r="I1137" i="2" s="1"/>
  <c r="V1136" i="2"/>
  <c r="U1136" i="2"/>
  <c r="T1136" i="2"/>
  <c r="S1136" i="2"/>
  <c r="R1136" i="2" a="1"/>
  <c r="R1136" i="2" s="1"/>
  <c r="Q1136" i="2" a="1"/>
  <c r="Q1136" i="2" s="1"/>
  <c r="P1136" i="2"/>
  <c r="O1136" i="2"/>
  <c r="M1136" i="2"/>
  <c r="K1136" i="2"/>
  <c r="J1136" i="2" a="1"/>
  <c r="J1136" i="2" s="1"/>
  <c r="I1136" i="2" a="1"/>
  <c r="I1136" i="2" s="1"/>
  <c r="V1135" i="2"/>
  <c r="U1135" i="2"/>
  <c r="T1135" i="2"/>
  <c r="S1135" i="2"/>
  <c r="R1135" i="2" a="1"/>
  <c r="R1135" i="2" s="1"/>
  <c r="Q1135" i="2" a="1"/>
  <c r="Q1135" i="2" s="1"/>
  <c r="P1135" i="2"/>
  <c r="O1135" i="2"/>
  <c r="M1135" i="2"/>
  <c r="K1135" i="2"/>
  <c r="J1135" i="2" a="1"/>
  <c r="J1135" i="2" s="1"/>
  <c r="I1135" i="2" a="1"/>
  <c r="I1135" i="2" s="1"/>
  <c r="V1134" i="2"/>
  <c r="U1134" i="2"/>
  <c r="T1134" i="2"/>
  <c r="S1134" i="2"/>
  <c r="R1134" i="2" a="1"/>
  <c r="R1134" i="2" s="1"/>
  <c r="Q1134" i="2" a="1"/>
  <c r="Q1134" i="2" s="1"/>
  <c r="P1134" i="2"/>
  <c r="O1134" i="2"/>
  <c r="M1134" i="2"/>
  <c r="K1134" i="2"/>
  <c r="J1134" i="2" a="1"/>
  <c r="J1134" i="2" s="1"/>
  <c r="I1134" i="2" a="1"/>
  <c r="I1134" i="2" s="1"/>
  <c r="V1133" i="2"/>
  <c r="U1133" i="2"/>
  <c r="T1133" i="2"/>
  <c r="S1133" i="2"/>
  <c r="R1133" i="2" a="1"/>
  <c r="R1133" i="2" s="1"/>
  <c r="Q1133" i="2" a="1"/>
  <c r="Q1133" i="2" s="1"/>
  <c r="P1133" i="2"/>
  <c r="O1133" i="2"/>
  <c r="M1133" i="2"/>
  <c r="K1133" i="2"/>
  <c r="J1133" i="2" a="1"/>
  <c r="J1133" i="2" s="1"/>
  <c r="I1133" i="2" a="1"/>
  <c r="I1133" i="2" s="1"/>
  <c r="V1132" i="2"/>
  <c r="U1132" i="2"/>
  <c r="T1132" i="2"/>
  <c r="S1132" i="2"/>
  <c r="R1132" i="2" a="1"/>
  <c r="R1132" i="2" s="1"/>
  <c r="Q1132" i="2" a="1"/>
  <c r="Q1132" i="2" s="1"/>
  <c r="P1132" i="2"/>
  <c r="O1132" i="2"/>
  <c r="M1132" i="2"/>
  <c r="K1132" i="2"/>
  <c r="J1132" i="2" a="1"/>
  <c r="J1132" i="2" s="1"/>
  <c r="I1132" i="2" a="1"/>
  <c r="I1132" i="2" s="1"/>
  <c r="V1131" i="2"/>
  <c r="U1131" i="2"/>
  <c r="T1131" i="2"/>
  <c r="S1131" i="2"/>
  <c r="R1131" i="2" a="1"/>
  <c r="R1131" i="2" s="1"/>
  <c r="Q1131" i="2" a="1"/>
  <c r="Q1131" i="2" s="1"/>
  <c r="P1131" i="2"/>
  <c r="O1131" i="2"/>
  <c r="M1131" i="2"/>
  <c r="K1131" i="2"/>
  <c r="J1131" i="2" a="1"/>
  <c r="J1131" i="2" s="1"/>
  <c r="I1131" i="2" a="1"/>
  <c r="I1131" i="2" s="1"/>
  <c r="V1130" i="2"/>
  <c r="U1130" i="2"/>
  <c r="T1130" i="2"/>
  <c r="S1130" i="2"/>
  <c r="R1130" i="2" a="1"/>
  <c r="R1130" i="2" s="1"/>
  <c r="Q1130" i="2" a="1"/>
  <c r="Q1130" i="2" s="1"/>
  <c r="P1130" i="2"/>
  <c r="O1130" i="2"/>
  <c r="M1130" i="2"/>
  <c r="K1130" i="2"/>
  <c r="J1130" i="2" a="1"/>
  <c r="J1130" i="2" s="1"/>
  <c r="I1130" i="2" a="1"/>
  <c r="I1130" i="2" s="1"/>
  <c r="V1129" i="2"/>
  <c r="U1129" i="2"/>
  <c r="T1129" i="2"/>
  <c r="S1129" i="2"/>
  <c r="R1129" i="2" a="1"/>
  <c r="R1129" i="2" s="1"/>
  <c r="Q1129" i="2" a="1"/>
  <c r="Q1129" i="2" s="1"/>
  <c r="P1129" i="2"/>
  <c r="O1129" i="2"/>
  <c r="M1129" i="2"/>
  <c r="K1129" i="2"/>
  <c r="J1129" i="2" a="1"/>
  <c r="J1129" i="2" s="1"/>
  <c r="I1129" i="2" a="1"/>
  <c r="I1129" i="2" s="1"/>
  <c r="V1128" i="2"/>
  <c r="U1128" i="2"/>
  <c r="T1128" i="2"/>
  <c r="S1128" i="2"/>
  <c r="R1128" i="2" a="1"/>
  <c r="R1128" i="2" s="1"/>
  <c r="Q1128" i="2" a="1"/>
  <c r="Q1128" i="2" s="1"/>
  <c r="P1128" i="2"/>
  <c r="O1128" i="2"/>
  <c r="M1128" i="2"/>
  <c r="K1128" i="2"/>
  <c r="J1128" i="2" a="1"/>
  <c r="J1128" i="2" s="1"/>
  <c r="I1128" i="2" a="1"/>
  <c r="I1128" i="2" s="1"/>
  <c r="V1127" i="2"/>
  <c r="U1127" i="2"/>
  <c r="T1127" i="2"/>
  <c r="S1127" i="2"/>
  <c r="R1127" i="2" a="1"/>
  <c r="R1127" i="2" s="1"/>
  <c r="Q1127" i="2" a="1"/>
  <c r="Q1127" i="2" s="1"/>
  <c r="P1127" i="2"/>
  <c r="O1127" i="2"/>
  <c r="M1127" i="2"/>
  <c r="K1127" i="2"/>
  <c r="J1127" i="2" a="1"/>
  <c r="J1127" i="2" s="1"/>
  <c r="I1127" i="2" a="1"/>
  <c r="I1127" i="2" s="1"/>
  <c r="V1126" i="2"/>
  <c r="U1126" i="2"/>
  <c r="T1126" i="2"/>
  <c r="S1126" i="2"/>
  <c r="R1126" i="2" a="1"/>
  <c r="R1126" i="2" s="1"/>
  <c r="Q1126" i="2" a="1"/>
  <c r="Q1126" i="2" s="1"/>
  <c r="P1126" i="2"/>
  <c r="O1126" i="2"/>
  <c r="M1126" i="2"/>
  <c r="K1126" i="2"/>
  <c r="J1126" i="2" a="1"/>
  <c r="J1126" i="2" s="1"/>
  <c r="I1126" i="2" a="1"/>
  <c r="I1126" i="2" s="1"/>
  <c r="V1125" i="2"/>
  <c r="U1125" i="2"/>
  <c r="T1125" i="2"/>
  <c r="S1125" i="2"/>
  <c r="R1125" i="2" a="1"/>
  <c r="R1125" i="2" s="1"/>
  <c r="Q1125" i="2" a="1"/>
  <c r="Q1125" i="2" s="1"/>
  <c r="P1125" i="2"/>
  <c r="O1125" i="2"/>
  <c r="M1125" i="2"/>
  <c r="K1125" i="2"/>
  <c r="J1125" i="2" a="1"/>
  <c r="J1125" i="2" s="1"/>
  <c r="I1125" i="2" a="1"/>
  <c r="I1125" i="2" s="1"/>
  <c r="V1124" i="2"/>
  <c r="U1124" i="2"/>
  <c r="T1124" i="2"/>
  <c r="S1124" i="2"/>
  <c r="R1124" i="2" a="1"/>
  <c r="R1124" i="2" s="1"/>
  <c r="Q1124" i="2" a="1"/>
  <c r="Q1124" i="2" s="1"/>
  <c r="P1124" i="2"/>
  <c r="O1124" i="2"/>
  <c r="M1124" i="2"/>
  <c r="K1124" i="2"/>
  <c r="J1124" i="2" a="1"/>
  <c r="J1124" i="2" s="1"/>
  <c r="I1124" i="2" a="1"/>
  <c r="I1124" i="2" s="1"/>
  <c r="V1123" i="2"/>
  <c r="U1123" i="2"/>
  <c r="T1123" i="2"/>
  <c r="S1123" i="2"/>
  <c r="R1123" i="2" a="1"/>
  <c r="R1123" i="2" s="1"/>
  <c r="Q1123" i="2" a="1"/>
  <c r="Q1123" i="2" s="1"/>
  <c r="P1123" i="2"/>
  <c r="O1123" i="2"/>
  <c r="M1123" i="2"/>
  <c r="K1123" i="2"/>
  <c r="J1123" i="2" a="1"/>
  <c r="J1123" i="2" s="1"/>
  <c r="I1123" i="2" a="1"/>
  <c r="I1123" i="2" s="1"/>
  <c r="V1122" i="2"/>
  <c r="U1122" i="2"/>
  <c r="T1122" i="2"/>
  <c r="S1122" i="2"/>
  <c r="R1122" i="2" a="1"/>
  <c r="R1122" i="2" s="1"/>
  <c r="Q1122" i="2" a="1"/>
  <c r="Q1122" i="2" s="1"/>
  <c r="P1122" i="2"/>
  <c r="O1122" i="2"/>
  <c r="M1122" i="2"/>
  <c r="K1122" i="2"/>
  <c r="J1122" i="2" a="1"/>
  <c r="J1122" i="2" s="1"/>
  <c r="I1122" i="2" a="1"/>
  <c r="I1122" i="2" s="1"/>
  <c r="V1121" i="2"/>
  <c r="U1121" i="2"/>
  <c r="T1121" i="2"/>
  <c r="S1121" i="2"/>
  <c r="R1121" i="2" a="1"/>
  <c r="R1121" i="2" s="1"/>
  <c r="Q1121" i="2" a="1"/>
  <c r="Q1121" i="2" s="1"/>
  <c r="P1121" i="2"/>
  <c r="O1121" i="2"/>
  <c r="M1121" i="2"/>
  <c r="K1121" i="2"/>
  <c r="J1121" i="2" a="1"/>
  <c r="J1121" i="2" s="1"/>
  <c r="I1121" i="2" a="1"/>
  <c r="I1121" i="2" s="1"/>
  <c r="V1120" i="2"/>
  <c r="U1120" i="2"/>
  <c r="T1120" i="2"/>
  <c r="S1120" i="2"/>
  <c r="R1120" i="2" a="1"/>
  <c r="R1120" i="2" s="1"/>
  <c r="Q1120" i="2" a="1"/>
  <c r="Q1120" i="2" s="1"/>
  <c r="P1120" i="2"/>
  <c r="O1120" i="2"/>
  <c r="M1120" i="2"/>
  <c r="K1120" i="2"/>
  <c r="J1120" i="2" a="1"/>
  <c r="J1120" i="2" s="1"/>
  <c r="I1120" i="2" a="1"/>
  <c r="I1120" i="2" s="1"/>
  <c r="V1119" i="2"/>
  <c r="U1119" i="2"/>
  <c r="T1119" i="2"/>
  <c r="S1119" i="2"/>
  <c r="R1119" i="2" a="1"/>
  <c r="R1119" i="2" s="1"/>
  <c r="Q1119" i="2" a="1"/>
  <c r="Q1119" i="2" s="1"/>
  <c r="P1119" i="2"/>
  <c r="O1119" i="2"/>
  <c r="M1119" i="2"/>
  <c r="K1119" i="2"/>
  <c r="J1119" i="2" a="1"/>
  <c r="J1119" i="2" s="1"/>
  <c r="I1119" i="2" a="1"/>
  <c r="I1119" i="2" s="1"/>
  <c r="V1118" i="2"/>
  <c r="U1118" i="2"/>
  <c r="T1118" i="2"/>
  <c r="S1118" i="2"/>
  <c r="R1118" i="2" a="1"/>
  <c r="R1118" i="2" s="1"/>
  <c r="Q1118" i="2" a="1"/>
  <c r="Q1118" i="2" s="1"/>
  <c r="P1118" i="2"/>
  <c r="O1118" i="2"/>
  <c r="M1118" i="2"/>
  <c r="K1118" i="2"/>
  <c r="J1118" i="2" a="1"/>
  <c r="J1118" i="2" s="1"/>
  <c r="I1118" i="2" a="1"/>
  <c r="I1118" i="2" s="1"/>
  <c r="V1117" i="2"/>
  <c r="U1117" i="2"/>
  <c r="T1117" i="2"/>
  <c r="S1117" i="2"/>
  <c r="R1117" i="2" a="1"/>
  <c r="R1117" i="2" s="1"/>
  <c r="Q1117" i="2" a="1"/>
  <c r="Q1117" i="2" s="1"/>
  <c r="P1117" i="2"/>
  <c r="O1117" i="2"/>
  <c r="M1117" i="2"/>
  <c r="K1117" i="2"/>
  <c r="J1117" i="2" a="1"/>
  <c r="J1117" i="2" s="1"/>
  <c r="I1117" i="2" a="1"/>
  <c r="I1117" i="2" s="1"/>
  <c r="V1116" i="2"/>
  <c r="U1116" i="2"/>
  <c r="T1116" i="2"/>
  <c r="S1116" i="2"/>
  <c r="R1116" i="2" a="1"/>
  <c r="R1116" i="2" s="1"/>
  <c r="Q1116" i="2" a="1"/>
  <c r="Q1116" i="2" s="1"/>
  <c r="P1116" i="2"/>
  <c r="O1116" i="2"/>
  <c r="M1116" i="2"/>
  <c r="K1116" i="2"/>
  <c r="J1116" i="2" a="1"/>
  <c r="J1116" i="2" s="1"/>
  <c r="I1116" i="2" a="1"/>
  <c r="I1116" i="2" s="1"/>
  <c r="V1115" i="2"/>
  <c r="U1115" i="2"/>
  <c r="T1115" i="2"/>
  <c r="S1115" i="2"/>
  <c r="R1115" i="2" a="1"/>
  <c r="R1115" i="2" s="1"/>
  <c r="Q1115" i="2" a="1"/>
  <c r="Q1115" i="2" s="1"/>
  <c r="P1115" i="2"/>
  <c r="O1115" i="2"/>
  <c r="M1115" i="2"/>
  <c r="K1115" i="2"/>
  <c r="J1115" i="2" a="1"/>
  <c r="J1115" i="2" s="1"/>
  <c r="I1115" i="2" a="1"/>
  <c r="I1115" i="2" s="1"/>
  <c r="V1114" i="2"/>
  <c r="U1114" i="2"/>
  <c r="T1114" i="2"/>
  <c r="S1114" i="2"/>
  <c r="R1114" i="2" a="1"/>
  <c r="R1114" i="2" s="1"/>
  <c r="Q1114" i="2" a="1"/>
  <c r="Q1114" i="2" s="1"/>
  <c r="P1114" i="2"/>
  <c r="O1114" i="2"/>
  <c r="M1114" i="2"/>
  <c r="K1114" i="2"/>
  <c r="J1114" i="2" a="1"/>
  <c r="J1114" i="2" s="1"/>
  <c r="I1114" i="2" a="1"/>
  <c r="I1114" i="2" s="1"/>
  <c r="V1113" i="2"/>
  <c r="U1113" i="2"/>
  <c r="T1113" i="2"/>
  <c r="S1113" i="2"/>
  <c r="R1113" i="2" a="1"/>
  <c r="R1113" i="2" s="1"/>
  <c r="Q1113" i="2" a="1"/>
  <c r="Q1113" i="2" s="1"/>
  <c r="P1113" i="2"/>
  <c r="O1113" i="2"/>
  <c r="M1113" i="2"/>
  <c r="K1113" i="2"/>
  <c r="J1113" i="2" a="1"/>
  <c r="J1113" i="2" s="1"/>
  <c r="I1113" i="2" a="1"/>
  <c r="I1113" i="2" s="1"/>
  <c r="V1112" i="2"/>
  <c r="U1112" i="2"/>
  <c r="T1112" i="2"/>
  <c r="S1112" i="2"/>
  <c r="R1112" i="2" a="1"/>
  <c r="R1112" i="2" s="1"/>
  <c r="Q1112" i="2" a="1"/>
  <c r="Q1112" i="2" s="1"/>
  <c r="P1112" i="2"/>
  <c r="O1112" i="2"/>
  <c r="M1112" i="2"/>
  <c r="K1112" i="2"/>
  <c r="J1112" i="2" a="1"/>
  <c r="J1112" i="2" s="1"/>
  <c r="I1112" i="2" a="1"/>
  <c r="I1112" i="2" s="1"/>
  <c r="V1111" i="2"/>
  <c r="U1111" i="2"/>
  <c r="T1111" i="2"/>
  <c r="S1111" i="2"/>
  <c r="R1111" i="2" a="1"/>
  <c r="R1111" i="2" s="1"/>
  <c r="Q1111" i="2" a="1"/>
  <c r="Q1111" i="2" s="1"/>
  <c r="P1111" i="2"/>
  <c r="O1111" i="2"/>
  <c r="M1111" i="2"/>
  <c r="K1111" i="2"/>
  <c r="J1111" i="2"/>
  <c r="J1111" i="2" a="1"/>
  <c r="I1111" i="2" a="1"/>
  <c r="I1111" i="2" s="1"/>
  <c r="V1110" i="2"/>
  <c r="U1110" i="2"/>
  <c r="T1110" i="2"/>
  <c r="S1110" i="2"/>
  <c r="R1110" i="2" a="1"/>
  <c r="R1110" i="2" s="1"/>
  <c r="Q1110" i="2" a="1"/>
  <c r="Q1110" i="2" s="1"/>
  <c r="P1110" i="2"/>
  <c r="O1110" i="2"/>
  <c r="M1110" i="2"/>
  <c r="K1110" i="2"/>
  <c r="J1110" i="2" a="1"/>
  <c r="J1110" i="2" s="1"/>
  <c r="I1110" i="2" a="1"/>
  <c r="I1110" i="2" s="1"/>
  <c r="V1109" i="2"/>
  <c r="U1109" i="2"/>
  <c r="T1109" i="2"/>
  <c r="S1109" i="2"/>
  <c r="R1109" i="2" a="1"/>
  <c r="R1109" i="2" s="1"/>
  <c r="Q1109" i="2" a="1"/>
  <c r="Q1109" i="2" s="1"/>
  <c r="P1109" i="2"/>
  <c r="O1109" i="2"/>
  <c r="M1109" i="2"/>
  <c r="K1109" i="2"/>
  <c r="J1109" i="2" a="1"/>
  <c r="J1109" i="2" s="1"/>
  <c r="I1109" i="2" a="1"/>
  <c r="I1109" i="2" s="1"/>
  <c r="V1108" i="2"/>
  <c r="U1108" i="2"/>
  <c r="T1108" i="2"/>
  <c r="S1108" i="2"/>
  <c r="R1108" i="2" a="1"/>
  <c r="R1108" i="2" s="1"/>
  <c r="Q1108" i="2" a="1"/>
  <c r="Q1108" i="2" s="1"/>
  <c r="P1108" i="2"/>
  <c r="O1108" i="2"/>
  <c r="M1108" i="2"/>
  <c r="K1108" i="2"/>
  <c r="J1108" i="2" a="1"/>
  <c r="J1108" i="2" s="1"/>
  <c r="I1108" i="2" a="1"/>
  <c r="I1108" i="2" s="1"/>
  <c r="V1107" i="2"/>
  <c r="U1107" i="2"/>
  <c r="T1107" i="2"/>
  <c r="S1107" i="2"/>
  <c r="R1107" i="2" a="1"/>
  <c r="R1107" i="2" s="1"/>
  <c r="Q1107" i="2" a="1"/>
  <c r="Q1107" i="2" s="1"/>
  <c r="P1107" i="2"/>
  <c r="O1107" i="2"/>
  <c r="M1107" i="2"/>
  <c r="K1107" i="2"/>
  <c r="J1107" i="2" a="1"/>
  <c r="J1107" i="2" s="1"/>
  <c r="I1107" i="2" a="1"/>
  <c r="I1107" i="2" s="1"/>
  <c r="V1106" i="2"/>
  <c r="U1106" i="2"/>
  <c r="T1106" i="2"/>
  <c r="S1106" i="2"/>
  <c r="R1106" i="2" a="1"/>
  <c r="R1106" i="2" s="1"/>
  <c r="Q1106" i="2" a="1"/>
  <c r="Q1106" i="2" s="1"/>
  <c r="P1106" i="2"/>
  <c r="O1106" i="2"/>
  <c r="M1106" i="2"/>
  <c r="K1106" i="2"/>
  <c r="J1106" i="2" a="1"/>
  <c r="J1106" i="2" s="1"/>
  <c r="I1106" i="2" a="1"/>
  <c r="I1106" i="2" s="1"/>
  <c r="V1105" i="2"/>
  <c r="U1105" i="2"/>
  <c r="T1105" i="2"/>
  <c r="S1105" i="2"/>
  <c r="R1105" i="2" a="1"/>
  <c r="R1105" i="2" s="1"/>
  <c r="Q1105" i="2" a="1"/>
  <c r="Q1105" i="2" s="1"/>
  <c r="P1105" i="2"/>
  <c r="O1105" i="2"/>
  <c r="M1105" i="2"/>
  <c r="K1105" i="2"/>
  <c r="J1105" i="2" a="1"/>
  <c r="J1105" i="2" s="1"/>
  <c r="I1105" i="2" a="1"/>
  <c r="I1105" i="2" s="1"/>
  <c r="V1104" i="2"/>
  <c r="U1104" i="2"/>
  <c r="T1104" i="2"/>
  <c r="S1104" i="2"/>
  <c r="R1104" i="2" a="1"/>
  <c r="R1104" i="2" s="1"/>
  <c r="Q1104" i="2" a="1"/>
  <c r="Q1104" i="2" s="1"/>
  <c r="P1104" i="2"/>
  <c r="O1104" i="2"/>
  <c r="M1104" i="2"/>
  <c r="K1104" i="2"/>
  <c r="J1104" i="2" a="1"/>
  <c r="J1104" i="2" s="1"/>
  <c r="I1104" i="2" a="1"/>
  <c r="I1104" i="2" s="1"/>
  <c r="V1103" i="2"/>
  <c r="U1103" i="2"/>
  <c r="T1103" i="2"/>
  <c r="S1103" i="2"/>
  <c r="R1103" i="2" a="1"/>
  <c r="R1103" i="2" s="1"/>
  <c r="Q1103" i="2" a="1"/>
  <c r="Q1103" i="2" s="1"/>
  <c r="P1103" i="2"/>
  <c r="O1103" i="2"/>
  <c r="M1103" i="2"/>
  <c r="K1103" i="2"/>
  <c r="J1103" i="2" a="1"/>
  <c r="J1103" i="2" s="1"/>
  <c r="I1103" i="2" a="1"/>
  <c r="I1103" i="2" s="1"/>
  <c r="V1102" i="2"/>
  <c r="U1102" i="2"/>
  <c r="T1102" i="2"/>
  <c r="S1102" i="2"/>
  <c r="R1102" i="2" a="1"/>
  <c r="R1102" i="2" s="1"/>
  <c r="Q1102" i="2" a="1"/>
  <c r="Q1102" i="2" s="1"/>
  <c r="P1102" i="2"/>
  <c r="O1102" i="2"/>
  <c r="M1102" i="2"/>
  <c r="K1102" i="2"/>
  <c r="J1102" i="2" a="1"/>
  <c r="J1102" i="2" s="1"/>
  <c r="I1102" i="2" a="1"/>
  <c r="I1102" i="2" s="1"/>
  <c r="V1101" i="2"/>
  <c r="U1101" i="2"/>
  <c r="T1101" i="2"/>
  <c r="S1101" i="2"/>
  <c r="R1101" i="2" a="1"/>
  <c r="R1101" i="2" s="1"/>
  <c r="Q1101" i="2" a="1"/>
  <c r="Q1101" i="2" s="1"/>
  <c r="P1101" i="2"/>
  <c r="O1101" i="2"/>
  <c r="M1101" i="2"/>
  <c r="K1101" i="2"/>
  <c r="J1101" i="2" a="1"/>
  <c r="J1101" i="2" s="1"/>
  <c r="I1101" i="2" a="1"/>
  <c r="I1101" i="2" s="1"/>
  <c r="V1100" i="2"/>
  <c r="U1100" i="2"/>
  <c r="T1100" i="2"/>
  <c r="S1100" i="2"/>
  <c r="R1100" i="2" a="1"/>
  <c r="R1100" i="2" s="1"/>
  <c r="Q1100" i="2" a="1"/>
  <c r="Q1100" i="2" s="1"/>
  <c r="P1100" i="2"/>
  <c r="O1100" i="2"/>
  <c r="M1100" i="2"/>
  <c r="K1100" i="2"/>
  <c r="J1100" i="2" a="1"/>
  <c r="J1100" i="2" s="1"/>
  <c r="I1100" i="2" a="1"/>
  <c r="I1100" i="2" s="1"/>
  <c r="V1099" i="2"/>
  <c r="U1099" i="2"/>
  <c r="T1099" i="2"/>
  <c r="S1099" i="2"/>
  <c r="R1099" i="2" a="1"/>
  <c r="R1099" i="2" s="1"/>
  <c r="Q1099" i="2" a="1"/>
  <c r="Q1099" i="2" s="1"/>
  <c r="P1099" i="2"/>
  <c r="O1099" i="2"/>
  <c r="M1099" i="2"/>
  <c r="K1099" i="2"/>
  <c r="J1099" i="2" a="1"/>
  <c r="J1099" i="2" s="1"/>
  <c r="I1099" i="2" a="1"/>
  <c r="I1099" i="2" s="1"/>
  <c r="V1098" i="2"/>
  <c r="U1098" i="2"/>
  <c r="T1098" i="2"/>
  <c r="S1098" i="2"/>
  <c r="R1098" i="2" a="1"/>
  <c r="R1098" i="2" s="1"/>
  <c r="Q1098" i="2" a="1"/>
  <c r="Q1098" i="2" s="1"/>
  <c r="P1098" i="2"/>
  <c r="O1098" i="2"/>
  <c r="M1098" i="2"/>
  <c r="K1098" i="2"/>
  <c r="J1098" i="2" a="1"/>
  <c r="J1098" i="2" s="1"/>
  <c r="I1098" i="2" a="1"/>
  <c r="I1098" i="2" s="1"/>
  <c r="V1097" i="2"/>
  <c r="U1097" i="2"/>
  <c r="T1097" i="2"/>
  <c r="S1097" i="2"/>
  <c r="R1097" i="2" a="1"/>
  <c r="R1097" i="2" s="1"/>
  <c r="Q1097" i="2" a="1"/>
  <c r="Q1097" i="2" s="1"/>
  <c r="P1097" i="2"/>
  <c r="O1097" i="2"/>
  <c r="M1097" i="2"/>
  <c r="K1097" i="2"/>
  <c r="J1097" i="2" a="1"/>
  <c r="J1097" i="2" s="1"/>
  <c r="I1097" i="2" a="1"/>
  <c r="I1097" i="2" s="1"/>
  <c r="V1096" i="2"/>
  <c r="U1096" i="2"/>
  <c r="T1096" i="2"/>
  <c r="S1096" i="2"/>
  <c r="R1096" i="2" a="1"/>
  <c r="R1096" i="2" s="1"/>
  <c r="Q1096" i="2" a="1"/>
  <c r="Q1096" i="2" s="1"/>
  <c r="P1096" i="2"/>
  <c r="O1096" i="2"/>
  <c r="M1096" i="2"/>
  <c r="K1096" i="2"/>
  <c r="J1096" i="2" a="1"/>
  <c r="J1096" i="2" s="1"/>
  <c r="I1096" i="2" a="1"/>
  <c r="I1096" i="2" s="1"/>
  <c r="V1095" i="2"/>
  <c r="U1095" i="2"/>
  <c r="T1095" i="2"/>
  <c r="S1095" i="2"/>
  <c r="R1095" i="2" a="1"/>
  <c r="R1095" i="2" s="1"/>
  <c r="Q1095" i="2" a="1"/>
  <c r="Q1095" i="2" s="1"/>
  <c r="P1095" i="2"/>
  <c r="O1095" i="2"/>
  <c r="M1095" i="2"/>
  <c r="K1095" i="2"/>
  <c r="J1095" i="2" a="1"/>
  <c r="J1095" i="2" s="1"/>
  <c r="I1095" i="2" a="1"/>
  <c r="I1095" i="2" s="1"/>
  <c r="V1094" i="2"/>
  <c r="U1094" i="2"/>
  <c r="T1094" i="2"/>
  <c r="S1094" i="2"/>
  <c r="R1094" i="2" a="1"/>
  <c r="R1094" i="2" s="1"/>
  <c r="Q1094" i="2" a="1"/>
  <c r="Q1094" i="2" s="1"/>
  <c r="P1094" i="2"/>
  <c r="O1094" i="2"/>
  <c r="M1094" i="2"/>
  <c r="K1094" i="2"/>
  <c r="J1094" i="2" a="1"/>
  <c r="J1094" i="2" s="1"/>
  <c r="I1094" i="2" a="1"/>
  <c r="I1094" i="2" s="1"/>
  <c r="V1093" i="2"/>
  <c r="U1093" i="2"/>
  <c r="T1093" i="2"/>
  <c r="S1093" i="2"/>
  <c r="R1093" i="2" a="1"/>
  <c r="R1093" i="2" s="1"/>
  <c r="Q1093" i="2" a="1"/>
  <c r="Q1093" i="2" s="1"/>
  <c r="P1093" i="2"/>
  <c r="O1093" i="2"/>
  <c r="M1093" i="2"/>
  <c r="K1093" i="2"/>
  <c r="J1093" i="2" a="1"/>
  <c r="J1093" i="2" s="1"/>
  <c r="I1093" i="2" a="1"/>
  <c r="I1093" i="2" s="1"/>
  <c r="V1092" i="2"/>
  <c r="U1092" i="2"/>
  <c r="T1092" i="2"/>
  <c r="S1092" i="2"/>
  <c r="R1092" i="2" a="1"/>
  <c r="R1092" i="2" s="1"/>
  <c r="Q1092" i="2" a="1"/>
  <c r="Q1092" i="2" s="1"/>
  <c r="P1092" i="2"/>
  <c r="O1092" i="2"/>
  <c r="M1092" i="2"/>
  <c r="K1092" i="2"/>
  <c r="J1092" i="2" a="1"/>
  <c r="J1092" i="2" s="1"/>
  <c r="I1092" i="2" a="1"/>
  <c r="I1092" i="2" s="1"/>
  <c r="V1091" i="2"/>
  <c r="U1091" i="2"/>
  <c r="T1091" i="2"/>
  <c r="S1091" i="2"/>
  <c r="R1091" i="2" a="1"/>
  <c r="R1091" i="2" s="1"/>
  <c r="Q1091" i="2" a="1"/>
  <c r="Q1091" i="2" s="1"/>
  <c r="P1091" i="2"/>
  <c r="O1091" i="2"/>
  <c r="M1091" i="2"/>
  <c r="K1091" i="2"/>
  <c r="J1091" i="2" a="1"/>
  <c r="J1091" i="2" s="1"/>
  <c r="I1091" i="2" a="1"/>
  <c r="I1091" i="2" s="1"/>
  <c r="V1090" i="2"/>
  <c r="U1090" i="2"/>
  <c r="T1090" i="2"/>
  <c r="S1090" i="2"/>
  <c r="R1090" i="2" a="1"/>
  <c r="R1090" i="2" s="1"/>
  <c r="Q1090" i="2" a="1"/>
  <c r="Q1090" i="2" s="1"/>
  <c r="P1090" i="2"/>
  <c r="O1090" i="2"/>
  <c r="M1090" i="2"/>
  <c r="K1090" i="2"/>
  <c r="J1090" i="2" a="1"/>
  <c r="J1090" i="2" s="1"/>
  <c r="I1090" i="2" a="1"/>
  <c r="I1090" i="2" s="1"/>
  <c r="V1089" i="2"/>
  <c r="U1089" i="2"/>
  <c r="T1089" i="2"/>
  <c r="S1089" i="2"/>
  <c r="R1089" i="2" a="1"/>
  <c r="R1089" i="2" s="1"/>
  <c r="Q1089" i="2" a="1"/>
  <c r="Q1089" i="2" s="1"/>
  <c r="P1089" i="2"/>
  <c r="O1089" i="2"/>
  <c r="M1089" i="2"/>
  <c r="K1089" i="2"/>
  <c r="J1089" i="2" a="1"/>
  <c r="J1089" i="2" s="1"/>
  <c r="I1089" i="2" a="1"/>
  <c r="I1089" i="2" s="1"/>
  <c r="V1088" i="2"/>
  <c r="U1088" i="2"/>
  <c r="T1088" i="2"/>
  <c r="S1088" i="2"/>
  <c r="R1088" i="2" a="1"/>
  <c r="R1088" i="2" s="1"/>
  <c r="Q1088" i="2" a="1"/>
  <c r="Q1088" i="2" s="1"/>
  <c r="P1088" i="2"/>
  <c r="O1088" i="2"/>
  <c r="M1088" i="2"/>
  <c r="K1088" i="2"/>
  <c r="J1088" i="2" a="1"/>
  <c r="J1088" i="2" s="1"/>
  <c r="I1088" i="2" a="1"/>
  <c r="I1088" i="2" s="1"/>
  <c r="V1087" i="2"/>
  <c r="U1087" i="2"/>
  <c r="T1087" i="2"/>
  <c r="S1087" i="2"/>
  <c r="R1087" i="2" a="1"/>
  <c r="R1087" i="2" s="1"/>
  <c r="Q1087" i="2" a="1"/>
  <c r="Q1087" i="2" s="1"/>
  <c r="P1087" i="2"/>
  <c r="O1087" i="2"/>
  <c r="M1087" i="2"/>
  <c r="K1087" i="2"/>
  <c r="J1087" i="2" a="1"/>
  <c r="J1087" i="2" s="1"/>
  <c r="I1087" i="2" a="1"/>
  <c r="I1087" i="2" s="1"/>
  <c r="V1086" i="2"/>
  <c r="U1086" i="2"/>
  <c r="T1086" i="2"/>
  <c r="S1086" i="2"/>
  <c r="R1086" i="2" a="1"/>
  <c r="R1086" i="2" s="1"/>
  <c r="Q1086" i="2" a="1"/>
  <c r="Q1086" i="2" s="1"/>
  <c r="P1086" i="2"/>
  <c r="O1086" i="2"/>
  <c r="M1086" i="2"/>
  <c r="K1086" i="2"/>
  <c r="J1086" i="2" a="1"/>
  <c r="J1086" i="2" s="1"/>
  <c r="I1086" i="2" a="1"/>
  <c r="I1086" i="2" s="1"/>
  <c r="V1085" i="2"/>
  <c r="U1085" i="2"/>
  <c r="T1085" i="2"/>
  <c r="S1085" i="2"/>
  <c r="R1085" i="2" a="1"/>
  <c r="R1085" i="2" s="1"/>
  <c r="Q1085" i="2" a="1"/>
  <c r="Q1085" i="2" s="1"/>
  <c r="P1085" i="2"/>
  <c r="O1085" i="2"/>
  <c r="M1085" i="2"/>
  <c r="K1085" i="2"/>
  <c r="J1085" i="2" a="1"/>
  <c r="J1085" i="2" s="1"/>
  <c r="I1085" i="2" a="1"/>
  <c r="I1085" i="2" s="1"/>
  <c r="V1084" i="2"/>
  <c r="U1084" i="2"/>
  <c r="T1084" i="2"/>
  <c r="S1084" i="2"/>
  <c r="R1084" i="2" a="1"/>
  <c r="R1084" i="2" s="1"/>
  <c r="Q1084" i="2" a="1"/>
  <c r="Q1084" i="2" s="1"/>
  <c r="P1084" i="2"/>
  <c r="O1084" i="2"/>
  <c r="M1084" i="2"/>
  <c r="K1084" i="2"/>
  <c r="J1084" i="2" a="1"/>
  <c r="J1084" i="2" s="1"/>
  <c r="I1084" i="2" a="1"/>
  <c r="I1084" i="2" s="1"/>
  <c r="V1083" i="2"/>
  <c r="U1083" i="2"/>
  <c r="T1083" i="2"/>
  <c r="S1083" i="2"/>
  <c r="R1083" i="2" a="1"/>
  <c r="R1083" i="2" s="1"/>
  <c r="Q1083" i="2" a="1"/>
  <c r="Q1083" i="2" s="1"/>
  <c r="P1083" i="2"/>
  <c r="O1083" i="2"/>
  <c r="M1083" i="2"/>
  <c r="K1083" i="2"/>
  <c r="J1083" i="2" a="1"/>
  <c r="J1083" i="2" s="1"/>
  <c r="I1083" i="2" a="1"/>
  <c r="I1083" i="2" s="1"/>
  <c r="V1082" i="2"/>
  <c r="U1082" i="2"/>
  <c r="T1082" i="2"/>
  <c r="S1082" i="2"/>
  <c r="R1082" i="2" a="1"/>
  <c r="R1082" i="2" s="1"/>
  <c r="Q1082" i="2" a="1"/>
  <c r="Q1082" i="2" s="1"/>
  <c r="P1082" i="2"/>
  <c r="O1082" i="2"/>
  <c r="M1082" i="2"/>
  <c r="K1082" i="2"/>
  <c r="J1082" i="2" a="1"/>
  <c r="J1082" i="2" s="1"/>
  <c r="I1082" i="2" a="1"/>
  <c r="I1082" i="2" s="1"/>
  <c r="V1081" i="2"/>
  <c r="U1081" i="2"/>
  <c r="T1081" i="2"/>
  <c r="S1081" i="2"/>
  <c r="R1081" i="2" a="1"/>
  <c r="R1081" i="2" s="1"/>
  <c r="Q1081" i="2" a="1"/>
  <c r="Q1081" i="2" s="1"/>
  <c r="P1081" i="2"/>
  <c r="O1081" i="2"/>
  <c r="M1081" i="2"/>
  <c r="K1081" i="2"/>
  <c r="J1081" i="2" a="1"/>
  <c r="J1081" i="2" s="1"/>
  <c r="I1081" i="2" a="1"/>
  <c r="I1081" i="2" s="1"/>
  <c r="V1080" i="2"/>
  <c r="U1080" i="2"/>
  <c r="T1080" i="2"/>
  <c r="S1080" i="2"/>
  <c r="R1080" i="2" a="1"/>
  <c r="R1080" i="2" s="1"/>
  <c r="Q1080" i="2" a="1"/>
  <c r="Q1080" i="2" s="1"/>
  <c r="P1080" i="2"/>
  <c r="O1080" i="2"/>
  <c r="M1080" i="2"/>
  <c r="K1080" i="2"/>
  <c r="J1080" i="2" a="1"/>
  <c r="J1080" i="2" s="1"/>
  <c r="I1080" i="2" a="1"/>
  <c r="I1080" i="2" s="1"/>
  <c r="V1079" i="2"/>
  <c r="U1079" i="2"/>
  <c r="T1079" i="2"/>
  <c r="S1079" i="2"/>
  <c r="R1079" i="2" a="1"/>
  <c r="R1079" i="2" s="1"/>
  <c r="Q1079" i="2" a="1"/>
  <c r="Q1079" i="2" s="1"/>
  <c r="P1079" i="2"/>
  <c r="O1079" i="2"/>
  <c r="M1079" i="2"/>
  <c r="K1079" i="2"/>
  <c r="J1079" i="2" a="1"/>
  <c r="J1079" i="2" s="1"/>
  <c r="I1079" i="2" a="1"/>
  <c r="I1079" i="2" s="1"/>
  <c r="V1078" i="2"/>
  <c r="U1078" i="2"/>
  <c r="T1078" i="2"/>
  <c r="S1078" i="2"/>
  <c r="R1078" i="2" a="1"/>
  <c r="R1078" i="2" s="1"/>
  <c r="Q1078" i="2" a="1"/>
  <c r="Q1078" i="2" s="1"/>
  <c r="P1078" i="2"/>
  <c r="O1078" i="2"/>
  <c r="M1078" i="2"/>
  <c r="K1078" i="2"/>
  <c r="J1078" i="2" a="1"/>
  <c r="J1078" i="2" s="1"/>
  <c r="I1078" i="2" a="1"/>
  <c r="I1078" i="2" s="1"/>
  <c r="V1077" i="2"/>
  <c r="U1077" i="2"/>
  <c r="T1077" i="2"/>
  <c r="S1077" i="2"/>
  <c r="R1077" i="2" a="1"/>
  <c r="R1077" i="2" s="1"/>
  <c r="Q1077" i="2" a="1"/>
  <c r="Q1077" i="2" s="1"/>
  <c r="P1077" i="2"/>
  <c r="O1077" i="2"/>
  <c r="M1077" i="2"/>
  <c r="K1077" i="2"/>
  <c r="J1077" i="2" a="1"/>
  <c r="J1077" i="2" s="1"/>
  <c r="I1077" i="2" a="1"/>
  <c r="I1077" i="2" s="1"/>
  <c r="V1076" i="2"/>
  <c r="U1076" i="2"/>
  <c r="T1076" i="2"/>
  <c r="S1076" i="2"/>
  <c r="R1076" i="2" a="1"/>
  <c r="R1076" i="2" s="1"/>
  <c r="Q1076" i="2" a="1"/>
  <c r="Q1076" i="2" s="1"/>
  <c r="P1076" i="2"/>
  <c r="O1076" i="2"/>
  <c r="M1076" i="2"/>
  <c r="K1076" i="2"/>
  <c r="J1076" i="2" a="1"/>
  <c r="J1076" i="2" s="1"/>
  <c r="I1076" i="2" a="1"/>
  <c r="I1076" i="2" s="1"/>
  <c r="V1075" i="2"/>
  <c r="U1075" i="2"/>
  <c r="T1075" i="2"/>
  <c r="S1075" i="2"/>
  <c r="R1075" i="2" a="1"/>
  <c r="R1075" i="2" s="1"/>
  <c r="Q1075" i="2" a="1"/>
  <c r="Q1075" i="2" s="1"/>
  <c r="P1075" i="2"/>
  <c r="O1075" i="2"/>
  <c r="M1075" i="2"/>
  <c r="K1075" i="2"/>
  <c r="J1075" i="2" a="1"/>
  <c r="J1075" i="2" s="1"/>
  <c r="I1075" i="2" a="1"/>
  <c r="I1075" i="2" s="1"/>
  <c r="V1074" i="2"/>
  <c r="U1074" i="2"/>
  <c r="T1074" i="2"/>
  <c r="S1074" i="2"/>
  <c r="R1074" i="2" a="1"/>
  <c r="R1074" i="2" s="1"/>
  <c r="Q1074" i="2" a="1"/>
  <c r="Q1074" i="2" s="1"/>
  <c r="P1074" i="2"/>
  <c r="O1074" i="2"/>
  <c r="M1074" i="2"/>
  <c r="K1074" i="2"/>
  <c r="J1074" i="2" a="1"/>
  <c r="J1074" i="2" s="1"/>
  <c r="I1074" i="2" a="1"/>
  <c r="I1074" i="2" s="1"/>
  <c r="V1073" i="2"/>
  <c r="U1073" i="2"/>
  <c r="T1073" i="2"/>
  <c r="S1073" i="2"/>
  <c r="R1073" i="2" a="1"/>
  <c r="R1073" i="2" s="1"/>
  <c r="Q1073" i="2" a="1"/>
  <c r="Q1073" i="2" s="1"/>
  <c r="P1073" i="2"/>
  <c r="O1073" i="2"/>
  <c r="M1073" i="2"/>
  <c r="K1073" i="2"/>
  <c r="J1073" i="2" a="1"/>
  <c r="J1073" i="2" s="1"/>
  <c r="I1073" i="2" a="1"/>
  <c r="I1073" i="2" s="1"/>
  <c r="V1072" i="2"/>
  <c r="U1072" i="2"/>
  <c r="T1072" i="2"/>
  <c r="S1072" i="2"/>
  <c r="R1072" i="2" a="1"/>
  <c r="R1072" i="2" s="1"/>
  <c r="Q1072" i="2" a="1"/>
  <c r="Q1072" i="2" s="1"/>
  <c r="P1072" i="2"/>
  <c r="O1072" i="2"/>
  <c r="M1072" i="2"/>
  <c r="K1072" i="2"/>
  <c r="J1072" i="2" a="1"/>
  <c r="J1072" i="2" s="1"/>
  <c r="I1072" i="2" a="1"/>
  <c r="I1072" i="2" s="1"/>
  <c r="V1071" i="2"/>
  <c r="U1071" i="2"/>
  <c r="T1071" i="2"/>
  <c r="S1071" i="2"/>
  <c r="R1071" i="2" a="1"/>
  <c r="R1071" i="2" s="1"/>
  <c r="Q1071" i="2" a="1"/>
  <c r="Q1071" i="2" s="1"/>
  <c r="P1071" i="2"/>
  <c r="O1071" i="2"/>
  <c r="M1071" i="2"/>
  <c r="K1071" i="2"/>
  <c r="J1071" i="2" a="1"/>
  <c r="J1071" i="2" s="1"/>
  <c r="I1071" i="2" a="1"/>
  <c r="I1071" i="2" s="1"/>
  <c r="V1070" i="2"/>
  <c r="U1070" i="2"/>
  <c r="T1070" i="2"/>
  <c r="S1070" i="2"/>
  <c r="R1070" i="2" a="1"/>
  <c r="R1070" i="2" s="1"/>
  <c r="Q1070" i="2"/>
  <c r="Q1070" i="2" a="1"/>
  <c r="P1070" i="2"/>
  <c r="O1070" i="2"/>
  <c r="M1070" i="2"/>
  <c r="K1070" i="2"/>
  <c r="J1070" i="2" a="1"/>
  <c r="J1070" i="2" s="1"/>
  <c r="I1070" i="2" a="1"/>
  <c r="I1070" i="2" s="1"/>
  <c r="V1069" i="2"/>
  <c r="U1069" i="2"/>
  <c r="T1069" i="2"/>
  <c r="S1069" i="2"/>
  <c r="R1069" i="2" a="1"/>
  <c r="R1069" i="2" s="1"/>
  <c r="Q1069" i="2" a="1"/>
  <c r="Q1069" i="2" s="1"/>
  <c r="P1069" i="2"/>
  <c r="O1069" i="2"/>
  <c r="M1069" i="2"/>
  <c r="K1069" i="2"/>
  <c r="J1069" i="2" a="1"/>
  <c r="J1069" i="2" s="1"/>
  <c r="I1069" i="2" a="1"/>
  <c r="I1069" i="2" s="1"/>
  <c r="V1068" i="2"/>
  <c r="U1068" i="2"/>
  <c r="T1068" i="2"/>
  <c r="S1068" i="2"/>
  <c r="R1068" i="2" a="1"/>
  <c r="R1068" i="2" s="1"/>
  <c r="Q1068" i="2" a="1"/>
  <c r="Q1068" i="2" s="1"/>
  <c r="P1068" i="2"/>
  <c r="O1068" i="2"/>
  <c r="M1068" i="2"/>
  <c r="K1068" i="2"/>
  <c r="J1068" i="2" a="1"/>
  <c r="J1068" i="2" s="1"/>
  <c r="I1068" i="2" a="1"/>
  <c r="I1068" i="2" s="1"/>
  <c r="V1067" i="2"/>
  <c r="U1067" i="2"/>
  <c r="T1067" i="2"/>
  <c r="S1067" i="2"/>
  <c r="R1067" i="2" a="1"/>
  <c r="R1067" i="2" s="1"/>
  <c r="Q1067" i="2" a="1"/>
  <c r="Q1067" i="2" s="1"/>
  <c r="P1067" i="2"/>
  <c r="O1067" i="2"/>
  <c r="M1067" i="2"/>
  <c r="K1067" i="2"/>
  <c r="J1067" i="2" a="1"/>
  <c r="J1067" i="2" s="1"/>
  <c r="I1067" i="2" a="1"/>
  <c r="I1067" i="2" s="1"/>
  <c r="V1066" i="2"/>
  <c r="U1066" i="2"/>
  <c r="T1066" i="2"/>
  <c r="S1066" i="2"/>
  <c r="R1066" i="2" a="1"/>
  <c r="R1066" i="2" s="1"/>
  <c r="Q1066" i="2" a="1"/>
  <c r="Q1066" i="2" s="1"/>
  <c r="P1066" i="2"/>
  <c r="O1066" i="2"/>
  <c r="M1066" i="2"/>
  <c r="K1066" i="2"/>
  <c r="J1066" i="2" a="1"/>
  <c r="J1066" i="2" s="1"/>
  <c r="I1066" i="2" a="1"/>
  <c r="I1066" i="2" s="1"/>
  <c r="V1065" i="2"/>
  <c r="U1065" i="2"/>
  <c r="T1065" i="2"/>
  <c r="S1065" i="2"/>
  <c r="R1065" i="2" a="1"/>
  <c r="R1065" i="2" s="1"/>
  <c r="Q1065" i="2" a="1"/>
  <c r="Q1065" i="2" s="1"/>
  <c r="P1065" i="2"/>
  <c r="O1065" i="2"/>
  <c r="M1065" i="2"/>
  <c r="K1065" i="2"/>
  <c r="J1065" i="2" a="1"/>
  <c r="J1065" i="2" s="1"/>
  <c r="I1065" i="2" a="1"/>
  <c r="I1065" i="2" s="1"/>
  <c r="V1064" i="2"/>
  <c r="U1064" i="2"/>
  <c r="T1064" i="2"/>
  <c r="S1064" i="2"/>
  <c r="R1064" i="2" a="1"/>
  <c r="R1064" i="2" s="1"/>
  <c r="Q1064" i="2" a="1"/>
  <c r="Q1064" i="2" s="1"/>
  <c r="P1064" i="2"/>
  <c r="O1064" i="2"/>
  <c r="M1064" i="2"/>
  <c r="K1064" i="2"/>
  <c r="J1064" i="2" a="1"/>
  <c r="J1064" i="2" s="1"/>
  <c r="I1064" i="2" a="1"/>
  <c r="I1064" i="2" s="1"/>
  <c r="V1063" i="2"/>
  <c r="U1063" i="2"/>
  <c r="T1063" i="2"/>
  <c r="S1063" i="2"/>
  <c r="R1063" i="2" a="1"/>
  <c r="R1063" i="2" s="1"/>
  <c r="Q1063" i="2" a="1"/>
  <c r="Q1063" i="2" s="1"/>
  <c r="P1063" i="2"/>
  <c r="O1063" i="2"/>
  <c r="M1063" i="2"/>
  <c r="K1063" i="2"/>
  <c r="J1063" i="2" a="1"/>
  <c r="J1063" i="2" s="1"/>
  <c r="I1063" i="2" a="1"/>
  <c r="I1063" i="2" s="1"/>
  <c r="V1062" i="2"/>
  <c r="U1062" i="2"/>
  <c r="T1062" i="2"/>
  <c r="S1062" i="2"/>
  <c r="R1062" i="2" a="1"/>
  <c r="R1062" i="2" s="1"/>
  <c r="Q1062" i="2" a="1"/>
  <c r="Q1062" i="2" s="1"/>
  <c r="P1062" i="2"/>
  <c r="O1062" i="2"/>
  <c r="M1062" i="2"/>
  <c r="K1062" i="2"/>
  <c r="J1062" i="2" a="1"/>
  <c r="J1062" i="2" s="1"/>
  <c r="I1062" i="2" a="1"/>
  <c r="I1062" i="2" s="1"/>
  <c r="V1061" i="2"/>
  <c r="U1061" i="2"/>
  <c r="T1061" i="2"/>
  <c r="S1061" i="2"/>
  <c r="R1061" i="2" a="1"/>
  <c r="R1061" i="2" s="1"/>
  <c r="Q1061" i="2" a="1"/>
  <c r="Q1061" i="2" s="1"/>
  <c r="P1061" i="2"/>
  <c r="O1061" i="2"/>
  <c r="M1061" i="2"/>
  <c r="K1061" i="2"/>
  <c r="J1061" i="2" a="1"/>
  <c r="J1061" i="2" s="1"/>
  <c r="I1061" i="2" a="1"/>
  <c r="I1061" i="2" s="1"/>
  <c r="V1060" i="2"/>
  <c r="U1060" i="2"/>
  <c r="T1060" i="2"/>
  <c r="S1060" i="2"/>
  <c r="R1060" i="2" a="1"/>
  <c r="R1060" i="2" s="1"/>
  <c r="Q1060" i="2" a="1"/>
  <c r="Q1060" i="2" s="1"/>
  <c r="P1060" i="2"/>
  <c r="O1060" i="2"/>
  <c r="M1060" i="2"/>
  <c r="K1060" i="2"/>
  <c r="J1060" i="2" a="1"/>
  <c r="J1060" i="2" s="1"/>
  <c r="I1060" i="2" a="1"/>
  <c r="I1060" i="2" s="1"/>
  <c r="V1059" i="2"/>
  <c r="U1059" i="2"/>
  <c r="T1059" i="2"/>
  <c r="S1059" i="2"/>
  <c r="R1059" i="2" a="1"/>
  <c r="R1059" i="2" s="1"/>
  <c r="Q1059" i="2" a="1"/>
  <c r="Q1059" i="2" s="1"/>
  <c r="P1059" i="2"/>
  <c r="O1059" i="2"/>
  <c r="M1059" i="2"/>
  <c r="K1059" i="2"/>
  <c r="J1059" i="2" a="1"/>
  <c r="J1059" i="2" s="1"/>
  <c r="I1059" i="2" a="1"/>
  <c r="I1059" i="2" s="1"/>
  <c r="V1058" i="2"/>
  <c r="U1058" i="2"/>
  <c r="T1058" i="2"/>
  <c r="S1058" i="2"/>
  <c r="R1058" i="2" a="1"/>
  <c r="R1058" i="2" s="1"/>
  <c r="Q1058" i="2" a="1"/>
  <c r="Q1058" i="2" s="1"/>
  <c r="P1058" i="2"/>
  <c r="O1058" i="2"/>
  <c r="M1058" i="2"/>
  <c r="K1058" i="2"/>
  <c r="J1058" i="2"/>
  <c r="J1058" i="2" a="1"/>
  <c r="I1058" i="2" a="1"/>
  <c r="I1058" i="2" s="1"/>
  <c r="V1057" i="2"/>
  <c r="U1057" i="2"/>
  <c r="T1057" i="2"/>
  <c r="S1057" i="2"/>
  <c r="R1057" i="2" a="1"/>
  <c r="R1057" i="2" s="1"/>
  <c r="Q1057" i="2" a="1"/>
  <c r="Q1057" i="2" s="1"/>
  <c r="P1057" i="2"/>
  <c r="O1057" i="2"/>
  <c r="M1057" i="2"/>
  <c r="K1057" i="2"/>
  <c r="J1057" i="2" a="1"/>
  <c r="J1057" i="2" s="1"/>
  <c r="I1057" i="2" a="1"/>
  <c r="I1057" i="2" s="1"/>
  <c r="V1056" i="2"/>
  <c r="U1056" i="2"/>
  <c r="T1056" i="2"/>
  <c r="S1056" i="2"/>
  <c r="R1056" i="2" a="1"/>
  <c r="R1056" i="2" s="1"/>
  <c r="Q1056" i="2" a="1"/>
  <c r="Q1056" i="2" s="1"/>
  <c r="P1056" i="2"/>
  <c r="O1056" i="2"/>
  <c r="M1056" i="2"/>
  <c r="K1056" i="2"/>
  <c r="J1056" i="2" a="1"/>
  <c r="J1056" i="2" s="1"/>
  <c r="I1056" i="2" a="1"/>
  <c r="I1056" i="2" s="1"/>
  <c r="V1055" i="2"/>
  <c r="U1055" i="2"/>
  <c r="T1055" i="2"/>
  <c r="S1055" i="2"/>
  <c r="R1055" i="2" a="1"/>
  <c r="R1055" i="2" s="1"/>
  <c r="Q1055" i="2" a="1"/>
  <c r="Q1055" i="2" s="1"/>
  <c r="P1055" i="2"/>
  <c r="O1055" i="2"/>
  <c r="M1055" i="2"/>
  <c r="K1055" i="2"/>
  <c r="J1055" i="2" a="1"/>
  <c r="J1055" i="2" s="1"/>
  <c r="I1055" i="2" a="1"/>
  <c r="I1055" i="2" s="1"/>
  <c r="V1054" i="2"/>
  <c r="U1054" i="2"/>
  <c r="T1054" i="2"/>
  <c r="S1054" i="2"/>
  <c r="R1054" i="2" a="1"/>
  <c r="R1054" i="2" s="1"/>
  <c r="Q1054" i="2" a="1"/>
  <c r="Q1054" i="2" s="1"/>
  <c r="P1054" i="2"/>
  <c r="O1054" i="2"/>
  <c r="M1054" i="2"/>
  <c r="K1054" i="2"/>
  <c r="J1054" i="2" a="1"/>
  <c r="J1054" i="2" s="1"/>
  <c r="I1054" i="2" a="1"/>
  <c r="I1054" i="2" s="1"/>
  <c r="V1053" i="2"/>
  <c r="U1053" i="2"/>
  <c r="T1053" i="2"/>
  <c r="S1053" i="2"/>
  <c r="R1053" i="2" a="1"/>
  <c r="R1053" i="2" s="1"/>
  <c r="Q1053" i="2" a="1"/>
  <c r="Q1053" i="2" s="1"/>
  <c r="P1053" i="2"/>
  <c r="O1053" i="2"/>
  <c r="M1053" i="2"/>
  <c r="K1053" i="2"/>
  <c r="J1053" i="2" a="1"/>
  <c r="J1053" i="2" s="1"/>
  <c r="I1053" i="2" a="1"/>
  <c r="I1053" i="2" s="1"/>
  <c r="V1052" i="2"/>
  <c r="U1052" i="2"/>
  <c r="T1052" i="2"/>
  <c r="S1052" i="2"/>
  <c r="R1052" i="2" a="1"/>
  <c r="R1052" i="2" s="1"/>
  <c r="Q1052" i="2" a="1"/>
  <c r="Q1052" i="2" s="1"/>
  <c r="P1052" i="2"/>
  <c r="O1052" i="2"/>
  <c r="M1052" i="2"/>
  <c r="K1052" i="2"/>
  <c r="J1052" i="2" a="1"/>
  <c r="J1052" i="2" s="1"/>
  <c r="I1052" i="2" a="1"/>
  <c r="I1052" i="2" s="1"/>
  <c r="V1051" i="2"/>
  <c r="U1051" i="2"/>
  <c r="T1051" i="2"/>
  <c r="S1051" i="2"/>
  <c r="R1051" i="2" a="1"/>
  <c r="R1051" i="2" s="1"/>
  <c r="Q1051" i="2" a="1"/>
  <c r="Q1051" i="2" s="1"/>
  <c r="P1051" i="2"/>
  <c r="O1051" i="2"/>
  <c r="M1051" i="2"/>
  <c r="K1051" i="2"/>
  <c r="J1051" i="2" a="1"/>
  <c r="J1051" i="2" s="1"/>
  <c r="I1051" i="2" a="1"/>
  <c r="I1051" i="2" s="1"/>
  <c r="V1050" i="2"/>
  <c r="U1050" i="2"/>
  <c r="T1050" i="2"/>
  <c r="S1050" i="2"/>
  <c r="R1050" i="2" a="1"/>
  <c r="R1050" i="2" s="1"/>
  <c r="Q1050" i="2" a="1"/>
  <c r="Q1050" i="2" s="1"/>
  <c r="P1050" i="2"/>
  <c r="O1050" i="2"/>
  <c r="M1050" i="2"/>
  <c r="K1050" i="2"/>
  <c r="J1050" i="2" a="1"/>
  <c r="J1050" i="2" s="1"/>
  <c r="I1050" i="2" a="1"/>
  <c r="I1050" i="2" s="1"/>
  <c r="V1049" i="2"/>
  <c r="U1049" i="2"/>
  <c r="T1049" i="2"/>
  <c r="S1049" i="2"/>
  <c r="R1049" i="2" a="1"/>
  <c r="R1049" i="2" s="1"/>
  <c r="Q1049" i="2" a="1"/>
  <c r="Q1049" i="2" s="1"/>
  <c r="P1049" i="2"/>
  <c r="O1049" i="2"/>
  <c r="M1049" i="2"/>
  <c r="K1049" i="2"/>
  <c r="J1049" i="2" a="1"/>
  <c r="J1049" i="2" s="1"/>
  <c r="I1049" i="2" a="1"/>
  <c r="I1049" i="2" s="1"/>
  <c r="V1048" i="2"/>
  <c r="U1048" i="2"/>
  <c r="T1048" i="2"/>
  <c r="S1048" i="2"/>
  <c r="R1048" i="2" a="1"/>
  <c r="R1048" i="2" s="1"/>
  <c r="Q1048" i="2" a="1"/>
  <c r="Q1048" i="2" s="1"/>
  <c r="P1048" i="2"/>
  <c r="O1048" i="2"/>
  <c r="M1048" i="2"/>
  <c r="K1048" i="2"/>
  <c r="J1048" i="2" a="1"/>
  <c r="J1048" i="2" s="1"/>
  <c r="I1048" i="2" a="1"/>
  <c r="I1048" i="2" s="1"/>
  <c r="V1047" i="2"/>
  <c r="U1047" i="2"/>
  <c r="T1047" i="2"/>
  <c r="S1047" i="2"/>
  <c r="R1047" i="2" a="1"/>
  <c r="R1047" i="2" s="1"/>
  <c r="Q1047" i="2" a="1"/>
  <c r="Q1047" i="2" s="1"/>
  <c r="P1047" i="2"/>
  <c r="O1047" i="2"/>
  <c r="M1047" i="2"/>
  <c r="K1047" i="2"/>
  <c r="J1047" i="2" a="1"/>
  <c r="J1047" i="2" s="1"/>
  <c r="I1047" i="2" a="1"/>
  <c r="I1047" i="2" s="1"/>
  <c r="V1046" i="2"/>
  <c r="U1046" i="2"/>
  <c r="T1046" i="2"/>
  <c r="S1046" i="2"/>
  <c r="R1046" i="2" a="1"/>
  <c r="R1046" i="2" s="1"/>
  <c r="Q1046" i="2" a="1"/>
  <c r="Q1046" i="2" s="1"/>
  <c r="P1046" i="2"/>
  <c r="O1046" i="2"/>
  <c r="M1046" i="2"/>
  <c r="K1046" i="2"/>
  <c r="J1046" i="2"/>
  <c r="J1046" i="2" a="1"/>
  <c r="I1046" i="2" a="1"/>
  <c r="I1046" i="2" s="1"/>
  <c r="V1045" i="2"/>
  <c r="U1045" i="2"/>
  <c r="T1045" i="2"/>
  <c r="S1045" i="2"/>
  <c r="R1045" i="2" a="1"/>
  <c r="R1045" i="2" s="1"/>
  <c r="Q1045" i="2" a="1"/>
  <c r="Q1045" i="2" s="1"/>
  <c r="P1045" i="2"/>
  <c r="O1045" i="2"/>
  <c r="M1045" i="2"/>
  <c r="K1045" i="2"/>
  <c r="J1045" i="2" a="1"/>
  <c r="J1045" i="2" s="1"/>
  <c r="I1045" i="2"/>
  <c r="I1045" i="2" a="1"/>
  <c r="V1044" i="2"/>
  <c r="U1044" i="2"/>
  <c r="T1044" i="2"/>
  <c r="S1044" i="2"/>
  <c r="R1044" i="2" a="1"/>
  <c r="R1044" i="2" s="1"/>
  <c r="Q1044" i="2" a="1"/>
  <c r="Q1044" i="2" s="1"/>
  <c r="P1044" i="2"/>
  <c r="O1044" i="2"/>
  <c r="M1044" i="2"/>
  <c r="K1044" i="2"/>
  <c r="J1044" i="2" a="1"/>
  <c r="J1044" i="2" s="1"/>
  <c r="I1044" i="2" a="1"/>
  <c r="I1044" i="2" s="1"/>
  <c r="V1043" i="2"/>
  <c r="U1043" i="2"/>
  <c r="T1043" i="2"/>
  <c r="S1043" i="2"/>
  <c r="R1043" i="2" a="1"/>
  <c r="R1043" i="2" s="1"/>
  <c r="Q1043" i="2" a="1"/>
  <c r="Q1043" i="2" s="1"/>
  <c r="P1043" i="2"/>
  <c r="O1043" i="2"/>
  <c r="M1043" i="2"/>
  <c r="K1043" i="2"/>
  <c r="J1043" i="2" a="1"/>
  <c r="J1043" i="2" s="1"/>
  <c r="I1043" i="2" a="1"/>
  <c r="I1043" i="2" s="1"/>
  <c r="V1042" i="2"/>
  <c r="U1042" i="2"/>
  <c r="T1042" i="2"/>
  <c r="S1042" i="2"/>
  <c r="R1042" i="2" a="1"/>
  <c r="R1042" i="2" s="1"/>
  <c r="Q1042" i="2" a="1"/>
  <c r="Q1042" i="2" s="1"/>
  <c r="P1042" i="2"/>
  <c r="O1042" i="2"/>
  <c r="M1042" i="2"/>
  <c r="K1042" i="2"/>
  <c r="J1042" i="2" a="1"/>
  <c r="J1042" i="2" s="1"/>
  <c r="I1042" i="2" a="1"/>
  <c r="I1042" i="2" s="1"/>
  <c r="V1041" i="2"/>
  <c r="U1041" i="2"/>
  <c r="T1041" i="2"/>
  <c r="S1041" i="2"/>
  <c r="R1041" i="2" a="1"/>
  <c r="R1041" i="2" s="1"/>
  <c r="Q1041" i="2" a="1"/>
  <c r="Q1041" i="2" s="1"/>
  <c r="P1041" i="2"/>
  <c r="O1041" i="2"/>
  <c r="M1041" i="2"/>
  <c r="K1041" i="2"/>
  <c r="J1041" i="2" a="1"/>
  <c r="J1041" i="2" s="1"/>
  <c r="I1041" i="2" a="1"/>
  <c r="I1041" i="2" s="1"/>
  <c r="V1040" i="2"/>
  <c r="U1040" i="2"/>
  <c r="T1040" i="2"/>
  <c r="S1040" i="2"/>
  <c r="R1040" i="2" a="1"/>
  <c r="R1040" i="2" s="1"/>
  <c r="Q1040" i="2" a="1"/>
  <c r="Q1040" i="2" s="1"/>
  <c r="P1040" i="2"/>
  <c r="O1040" i="2"/>
  <c r="M1040" i="2"/>
  <c r="K1040" i="2"/>
  <c r="J1040" i="2" a="1"/>
  <c r="J1040" i="2" s="1"/>
  <c r="I1040" i="2" a="1"/>
  <c r="I1040" i="2" s="1"/>
  <c r="V1039" i="2"/>
  <c r="U1039" i="2"/>
  <c r="T1039" i="2"/>
  <c r="S1039" i="2"/>
  <c r="R1039" i="2" a="1"/>
  <c r="R1039" i="2" s="1"/>
  <c r="Q1039" i="2"/>
  <c r="Q1039" i="2" a="1"/>
  <c r="P1039" i="2"/>
  <c r="O1039" i="2"/>
  <c r="M1039" i="2"/>
  <c r="K1039" i="2"/>
  <c r="J1039" i="2" a="1"/>
  <c r="J1039" i="2" s="1"/>
  <c r="I1039" i="2" a="1"/>
  <c r="I1039" i="2" s="1"/>
  <c r="V1038" i="2"/>
  <c r="U1038" i="2"/>
  <c r="T1038" i="2"/>
  <c r="S1038" i="2"/>
  <c r="R1038" i="2" a="1"/>
  <c r="R1038" i="2" s="1"/>
  <c r="Q1038" i="2" a="1"/>
  <c r="Q1038" i="2" s="1"/>
  <c r="P1038" i="2"/>
  <c r="O1038" i="2"/>
  <c r="M1038" i="2"/>
  <c r="K1038" i="2"/>
  <c r="J1038" i="2" a="1"/>
  <c r="J1038" i="2" s="1"/>
  <c r="I1038" i="2" a="1"/>
  <c r="I1038" i="2" s="1"/>
  <c r="V1037" i="2"/>
  <c r="U1037" i="2"/>
  <c r="T1037" i="2"/>
  <c r="S1037" i="2"/>
  <c r="R1037" i="2" a="1"/>
  <c r="R1037" i="2" s="1"/>
  <c r="Q1037" i="2" a="1"/>
  <c r="Q1037" i="2" s="1"/>
  <c r="P1037" i="2"/>
  <c r="O1037" i="2"/>
  <c r="M1037" i="2"/>
  <c r="K1037" i="2"/>
  <c r="J1037" i="2" a="1"/>
  <c r="J1037" i="2" s="1"/>
  <c r="I1037" i="2" a="1"/>
  <c r="I1037" i="2" s="1"/>
  <c r="V1036" i="2"/>
  <c r="U1036" i="2"/>
  <c r="T1036" i="2"/>
  <c r="S1036" i="2"/>
  <c r="R1036" i="2" a="1"/>
  <c r="R1036" i="2" s="1"/>
  <c r="Q1036" i="2" a="1"/>
  <c r="Q1036" i="2" s="1"/>
  <c r="P1036" i="2"/>
  <c r="O1036" i="2"/>
  <c r="M1036" i="2"/>
  <c r="K1036" i="2"/>
  <c r="J1036" i="2" a="1"/>
  <c r="J1036" i="2" s="1"/>
  <c r="I1036" i="2" a="1"/>
  <c r="I1036" i="2" s="1"/>
  <c r="V1035" i="2"/>
  <c r="U1035" i="2"/>
  <c r="T1035" i="2"/>
  <c r="S1035" i="2"/>
  <c r="R1035" i="2" a="1"/>
  <c r="R1035" i="2" s="1"/>
  <c r="Q1035" i="2" a="1"/>
  <c r="Q1035" i="2" s="1"/>
  <c r="P1035" i="2"/>
  <c r="O1035" i="2"/>
  <c r="M1035" i="2"/>
  <c r="K1035" i="2"/>
  <c r="J1035" i="2" a="1"/>
  <c r="J1035" i="2" s="1"/>
  <c r="I1035" i="2" a="1"/>
  <c r="I1035" i="2" s="1"/>
  <c r="V1034" i="2"/>
  <c r="U1034" i="2"/>
  <c r="T1034" i="2"/>
  <c r="S1034" i="2"/>
  <c r="R1034" i="2" a="1"/>
  <c r="R1034" i="2" s="1"/>
  <c r="Q1034" i="2" a="1"/>
  <c r="Q1034" i="2" s="1"/>
  <c r="P1034" i="2"/>
  <c r="O1034" i="2"/>
  <c r="M1034" i="2"/>
  <c r="K1034" i="2"/>
  <c r="J1034" i="2" a="1"/>
  <c r="J1034" i="2" s="1"/>
  <c r="I1034" i="2" a="1"/>
  <c r="I1034" i="2" s="1"/>
  <c r="V1033" i="2"/>
  <c r="U1033" i="2"/>
  <c r="T1033" i="2"/>
  <c r="S1033" i="2"/>
  <c r="R1033" i="2" a="1"/>
  <c r="R1033" i="2" s="1"/>
  <c r="Q1033" i="2" a="1"/>
  <c r="Q1033" i="2" s="1"/>
  <c r="P1033" i="2"/>
  <c r="O1033" i="2"/>
  <c r="M1033" i="2"/>
  <c r="K1033" i="2"/>
  <c r="J1033" i="2" a="1"/>
  <c r="J1033" i="2" s="1"/>
  <c r="I1033" i="2" a="1"/>
  <c r="I1033" i="2" s="1"/>
  <c r="V1032" i="2"/>
  <c r="U1032" i="2"/>
  <c r="T1032" i="2"/>
  <c r="S1032" i="2"/>
  <c r="R1032" i="2" a="1"/>
  <c r="R1032" i="2" s="1"/>
  <c r="Q1032" i="2" a="1"/>
  <c r="Q1032" i="2" s="1"/>
  <c r="P1032" i="2"/>
  <c r="O1032" i="2"/>
  <c r="M1032" i="2"/>
  <c r="K1032" i="2"/>
  <c r="J1032" i="2" a="1"/>
  <c r="J1032" i="2" s="1"/>
  <c r="I1032" i="2" a="1"/>
  <c r="I1032" i="2" s="1"/>
  <c r="V1031" i="2"/>
  <c r="U1031" i="2"/>
  <c r="T1031" i="2"/>
  <c r="S1031" i="2"/>
  <c r="R1031" i="2" a="1"/>
  <c r="R1031" i="2" s="1"/>
  <c r="Q1031" i="2" a="1"/>
  <c r="Q1031" i="2" s="1"/>
  <c r="P1031" i="2"/>
  <c r="O1031" i="2"/>
  <c r="M1031" i="2"/>
  <c r="K1031" i="2"/>
  <c r="J1031" i="2" a="1"/>
  <c r="J1031" i="2" s="1"/>
  <c r="I1031" i="2" a="1"/>
  <c r="I1031" i="2" s="1"/>
  <c r="V1030" i="2"/>
  <c r="U1030" i="2"/>
  <c r="T1030" i="2"/>
  <c r="S1030" i="2"/>
  <c r="R1030" i="2" a="1"/>
  <c r="R1030" i="2" s="1"/>
  <c r="Q1030" i="2" a="1"/>
  <c r="Q1030" i="2" s="1"/>
  <c r="P1030" i="2"/>
  <c r="O1030" i="2"/>
  <c r="M1030" i="2"/>
  <c r="K1030" i="2"/>
  <c r="J1030" i="2" a="1"/>
  <c r="J1030" i="2" s="1"/>
  <c r="I1030" i="2" a="1"/>
  <c r="I1030" i="2" s="1"/>
  <c r="V1029" i="2"/>
  <c r="U1029" i="2"/>
  <c r="T1029" i="2"/>
  <c r="S1029" i="2"/>
  <c r="R1029" i="2" a="1"/>
  <c r="R1029" i="2" s="1"/>
  <c r="Q1029" i="2" a="1"/>
  <c r="Q1029" i="2" s="1"/>
  <c r="P1029" i="2"/>
  <c r="O1029" i="2"/>
  <c r="M1029" i="2"/>
  <c r="K1029" i="2"/>
  <c r="J1029" i="2" a="1"/>
  <c r="J1029" i="2" s="1"/>
  <c r="I1029" i="2" a="1"/>
  <c r="I1029" i="2" s="1"/>
  <c r="V1028" i="2"/>
  <c r="U1028" i="2"/>
  <c r="T1028" i="2"/>
  <c r="S1028" i="2"/>
  <c r="R1028" i="2" a="1"/>
  <c r="R1028" i="2" s="1"/>
  <c r="Q1028" i="2" a="1"/>
  <c r="Q1028" i="2" s="1"/>
  <c r="P1028" i="2"/>
  <c r="O1028" i="2"/>
  <c r="M1028" i="2"/>
  <c r="K1028" i="2"/>
  <c r="J1028" i="2" a="1"/>
  <c r="J1028" i="2" s="1"/>
  <c r="I1028" i="2" a="1"/>
  <c r="I1028" i="2" s="1"/>
  <c r="V1027" i="2"/>
  <c r="U1027" i="2"/>
  <c r="T1027" i="2"/>
  <c r="S1027" i="2"/>
  <c r="R1027" i="2" a="1"/>
  <c r="R1027" i="2" s="1"/>
  <c r="Q1027" i="2" a="1"/>
  <c r="Q1027" i="2" s="1"/>
  <c r="P1027" i="2"/>
  <c r="O1027" i="2"/>
  <c r="M1027" i="2"/>
  <c r="K1027" i="2"/>
  <c r="J1027" i="2" a="1"/>
  <c r="J1027" i="2" s="1"/>
  <c r="I1027" i="2" a="1"/>
  <c r="I1027" i="2" s="1"/>
  <c r="V1026" i="2"/>
  <c r="U1026" i="2"/>
  <c r="T1026" i="2"/>
  <c r="S1026" i="2"/>
  <c r="R1026" i="2" a="1"/>
  <c r="R1026" i="2" s="1"/>
  <c r="Q1026" i="2" a="1"/>
  <c r="Q1026" i="2" s="1"/>
  <c r="P1026" i="2"/>
  <c r="O1026" i="2"/>
  <c r="M1026" i="2"/>
  <c r="K1026" i="2"/>
  <c r="J1026" i="2" a="1"/>
  <c r="J1026" i="2" s="1"/>
  <c r="I1026" i="2" a="1"/>
  <c r="I1026" i="2" s="1"/>
  <c r="V1025" i="2"/>
  <c r="U1025" i="2"/>
  <c r="T1025" i="2"/>
  <c r="S1025" i="2"/>
  <c r="R1025" i="2" a="1"/>
  <c r="R1025" i="2" s="1"/>
  <c r="Q1025" i="2" a="1"/>
  <c r="Q1025" i="2" s="1"/>
  <c r="P1025" i="2"/>
  <c r="O1025" i="2"/>
  <c r="M1025" i="2"/>
  <c r="K1025" i="2"/>
  <c r="J1025" i="2" a="1"/>
  <c r="J1025" i="2" s="1"/>
  <c r="I1025" i="2" a="1"/>
  <c r="I1025" i="2" s="1"/>
  <c r="V1024" i="2"/>
  <c r="U1024" i="2"/>
  <c r="T1024" i="2"/>
  <c r="S1024" i="2"/>
  <c r="R1024" i="2" a="1"/>
  <c r="R1024" i="2" s="1"/>
  <c r="Q1024" i="2" a="1"/>
  <c r="Q1024" i="2" s="1"/>
  <c r="P1024" i="2"/>
  <c r="O1024" i="2"/>
  <c r="M1024" i="2"/>
  <c r="K1024" i="2"/>
  <c r="J1024" i="2" a="1"/>
  <c r="J1024" i="2" s="1"/>
  <c r="I1024" i="2" a="1"/>
  <c r="I1024" i="2" s="1"/>
  <c r="V1023" i="2"/>
  <c r="U1023" i="2"/>
  <c r="T1023" i="2"/>
  <c r="S1023" i="2"/>
  <c r="R1023" i="2" a="1"/>
  <c r="R1023" i="2" s="1"/>
  <c r="Q1023" i="2" a="1"/>
  <c r="Q1023" i="2" s="1"/>
  <c r="P1023" i="2"/>
  <c r="O1023" i="2"/>
  <c r="M1023" i="2"/>
  <c r="K1023" i="2"/>
  <c r="J1023" i="2" a="1"/>
  <c r="J1023" i="2" s="1"/>
  <c r="I1023" i="2" a="1"/>
  <c r="I1023" i="2" s="1"/>
  <c r="V1022" i="2"/>
  <c r="U1022" i="2"/>
  <c r="T1022" i="2"/>
  <c r="S1022" i="2"/>
  <c r="R1022" i="2" a="1"/>
  <c r="R1022" i="2" s="1"/>
  <c r="Q1022" i="2" a="1"/>
  <c r="Q1022" i="2" s="1"/>
  <c r="P1022" i="2"/>
  <c r="O1022" i="2"/>
  <c r="M1022" i="2"/>
  <c r="K1022" i="2"/>
  <c r="J1022" i="2" a="1"/>
  <c r="J1022" i="2" s="1"/>
  <c r="I1022" i="2" a="1"/>
  <c r="I1022" i="2" s="1"/>
  <c r="V1021" i="2"/>
  <c r="U1021" i="2"/>
  <c r="T1021" i="2"/>
  <c r="S1021" i="2"/>
  <c r="R1021" i="2" a="1"/>
  <c r="R1021" i="2" s="1"/>
  <c r="Q1021" i="2" a="1"/>
  <c r="Q1021" i="2" s="1"/>
  <c r="P1021" i="2"/>
  <c r="O1021" i="2"/>
  <c r="M1021" i="2"/>
  <c r="K1021" i="2"/>
  <c r="J1021" i="2" a="1"/>
  <c r="J1021" i="2" s="1"/>
  <c r="I1021" i="2" a="1"/>
  <c r="I1021" i="2" s="1"/>
  <c r="V1020" i="2"/>
  <c r="U1020" i="2"/>
  <c r="T1020" i="2"/>
  <c r="S1020" i="2"/>
  <c r="R1020" i="2" a="1"/>
  <c r="R1020" i="2" s="1"/>
  <c r="Q1020" i="2" a="1"/>
  <c r="Q1020" i="2" s="1"/>
  <c r="P1020" i="2"/>
  <c r="O1020" i="2"/>
  <c r="M1020" i="2"/>
  <c r="K1020" i="2"/>
  <c r="J1020" i="2" a="1"/>
  <c r="J1020" i="2" s="1"/>
  <c r="I1020" i="2" a="1"/>
  <c r="I1020" i="2" s="1"/>
  <c r="V1019" i="2"/>
  <c r="U1019" i="2"/>
  <c r="T1019" i="2"/>
  <c r="S1019" i="2"/>
  <c r="R1019" i="2" a="1"/>
  <c r="R1019" i="2" s="1"/>
  <c r="Q1019" i="2" a="1"/>
  <c r="Q1019" i="2" s="1"/>
  <c r="P1019" i="2"/>
  <c r="O1019" i="2"/>
  <c r="M1019" i="2"/>
  <c r="K1019" i="2"/>
  <c r="J1019" i="2" a="1"/>
  <c r="J1019" i="2" s="1"/>
  <c r="I1019" i="2" a="1"/>
  <c r="I1019" i="2" s="1"/>
  <c r="V1018" i="2"/>
  <c r="U1018" i="2"/>
  <c r="T1018" i="2"/>
  <c r="S1018" i="2"/>
  <c r="R1018" i="2" a="1"/>
  <c r="R1018" i="2" s="1"/>
  <c r="Q1018" i="2" a="1"/>
  <c r="Q1018" i="2" s="1"/>
  <c r="P1018" i="2"/>
  <c r="O1018" i="2"/>
  <c r="M1018" i="2"/>
  <c r="K1018" i="2"/>
  <c r="J1018" i="2" a="1"/>
  <c r="J1018" i="2" s="1"/>
  <c r="I1018" i="2" a="1"/>
  <c r="I1018" i="2" s="1"/>
  <c r="V1017" i="2"/>
  <c r="U1017" i="2"/>
  <c r="T1017" i="2"/>
  <c r="S1017" i="2"/>
  <c r="R1017" i="2" a="1"/>
  <c r="R1017" i="2" s="1"/>
  <c r="Q1017" i="2" a="1"/>
  <c r="Q1017" i="2" s="1"/>
  <c r="P1017" i="2"/>
  <c r="O1017" i="2"/>
  <c r="M1017" i="2"/>
  <c r="K1017" i="2"/>
  <c r="J1017" i="2" a="1"/>
  <c r="J1017" i="2" s="1"/>
  <c r="I1017" i="2" a="1"/>
  <c r="I1017" i="2" s="1"/>
  <c r="V1016" i="2"/>
  <c r="U1016" i="2"/>
  <c r="T1016" i="2"/>
  <c r="S1016" i="2"/>
  <c r="R1016" i="2" a="1"/>
  <c r="R1016" i="2" s="1"/>
  <c r="Q1016" i="2" a="1"/>
  <c r="Q1016" i="2" s="1"/>
  <c r="P1016" i="2"/>
  <c r="O1016" i="2"/>
  <c r="M1016" i="2"/>
  <c r="K1016" i="2"/>
  <c r="J1016" i="2" a="1"/>
  <c r="J1016" i="2" s="1"/>
  <c r="I1016" i="2" a="1"/>
  <c r="I1016" i="2" s="1"/>
  <c r="V1015" i="2"/>
  <c r="U1015" i="2"/>
  <c r="T1015" i="2"/>
  <c r="S1015" i="2"/>
  <c r="R1015" i="2" a="1"/>
  <c r="R1015" i="2" s="1"/>
  <c r="Q1015" i="2" a="1"/>
  <c r="Q1015" i="2" s="1"/>
  <c r="P1015" i="2"/>
  <c r="O1015" i="2"/>
  <c r="M1015" i="2"/>
  <c r="K1015" i="2"/>
  <c r="J1015" i="2" a="1"/>
  <c r="J1015" i="2" s="1"/>
  <c r="I1015" i="2" a="1"/>
  <c r="I1015" i="2" s="1"/>
  <c r="V1014" i="2"/>
  <c r="U1014" i="2"/>
  <c r="T1014" i="2"/>
  <c r="S1014" i="2"/>
  <c r="R1014" i="2" a="1"/>
  <c r="R1014" i="2" s="1"/>
  <c r="Q1014" i="2" a="1"/>
  <c r="Q1014" i="2" s="1"/>
  <c r="P1014" i="2"/>
  <c r="O1014" i="2"/>
  <c r="M1014" i="2"/>
  <c r="K1014" i="2"/>
  <c r="J1014" i="2" a="1"/>
  <c r="J1014" i="2" s="1"/>
  <c r="I1014" i="2" a="1"/>
  <c r="I1014" i="2" s="1"/>
  <c r="V1013" i="2"/>
  <c r="U1013" i="2"/>
  <c r="T1013" i="2"/>
  <c r="S1013" i="2"/>
  <c r="R1013" i="2" a="1"/>
  <c r="R1013" i="2" s="1"/>
  <c r="Q1013" i="2" a="1"/>
  <c r="Q1013" i="2" s="1"/>
  <c r="P1013" i="2"/>
  <c r="O1013" i="2"/>
  <c r="M1013" i="2"/>
  <c r="K1013" i="2"/>
  <c r="J1013" i="2" a="1"/>
  <c r="J1013" i="2" s="1"/>
  <c r="I1013" i="2" a="1"/>
  <c r="I1013" i="2" s="1"/>
  <c r="V1012" i="2"/>
  <c r="U1012" i="2"/>
  <c r="T1012" i="2"/>
  <c r="S1012" i="2"/>
  <c r="R1012" i="2" a="1"/>
  <c r="R1012" i="2" s="1"/>
  <c r="Q1012" i="2" a="1"/>
  <c r="Q1012" i="2" s="1"/>
  <c r="P1012" i="2"/>
  <c r="O1012" i="2"/>
  <c r="M1012" i="2"/>
  <c r="K1012" i="2"/>
  <c r="J1012" i="2" a="1"/>
  <c r="J1012" i="2" s="1"/>
  <c r="I1012" i="2" a="1"/>
  <c r="I1012" i="2" s="1"/>
  <c r="V1011" i="2"/>
  <c r="U1011" i="2"/>
  <c r="T1011" i="2"/>
  <c r="S1011" i="2"/>
  <c r="R1011" i="2" a="1"/>
  <c r="R1011" i="2" s="1"/>
  <c r="Q1011" i="2" a="1"/>
  <c r="Q1011" i="2" s="1"/>
  <c r="P1011" i="2"/>
  <c r="O1011" i="2"/>
  <c r="M1011" i="2"/>
  <c r="K1011" i="2"/>
  <c r="J1011" i="2" a="1"/>
  <c r="J1011" i="2" s="1"/>
  <c r="I1011" i="2" a="1"/>
  <c r="I1011" i="2" s="1"/>
  <c r="V1010" i="2"/>
  <c r="U1010" i="2"/>
  <c r="T1010" i="2"/>
  <c r="S1010" i="2"/>
  <c r="R1010" i="2" a="1"/>
  <c r="R1010" i="2" s="1"/>
  <c r="Q1010" i="2" a="1"/>
  <c r="Q1010" i="2" s="1"/>
  <c r="P1010" i="2"/>
  <c r="O1010" i="2"/>
  <c r="M1010" i="2"/>
  <c r="K1010" i="2"/>
  <c r="J1010" i="2" a="1"/>
  <c r="J1010" i="2" s="1"/>
  <c r="I1010" i="2" a="1"/>
  <c r="I1010" i="2" s="1"/>
  <c r="V1009" i="2"/>
  <c r="U1009" i="2"/>
  <c r="T1009" i="2"/>
  <c r="S1009" i="2"/>
  <c r="R1009" i="2" a="1"/>
  <c r="R1009" i="2" s="1"/>
  <c r="Q1009" i="2" a="1"/>
  <c r="Q1009" i="2" s="1"/>
  <c r="P1009" i="2"/>
  <c r="O1009" i="2"/>
  <c r="M1009" i="2"/>
  <c r="K1009" i="2"/>
  <c r="J1009" i="2" a="1"/>
  <c r="J1009" i="2" s="1"/>
  <c r="I1009" i="2" a="1"/>
  <c r="I1009" i="2" s="1"/>
  <c r="V1008" i="2"/>
  <c r="U1008" i="2"/>
  <c r="T1008" i="2"/>
  <c r="S1008" i="2"/>
  <c r="R1008" i="2" a="1"/>
  <c r="R1008" i="2" s="1"/>
  <c r="Q1008" i="2" a="1"/>
  <c r="Q1008" i="2" s="1"/>
  <c r="P1008" i="2"/>
  <c r="O1008" i="2"/>
  <c r="M1008" i="2"/>
  <c r="K1008" i="2"/>
  <c r="J1008" i="2" a="1"/>
  <c r="J1008" i="2" s="1"/>
  <c r="I1008" i="2" a="1"/>
  <c r="I1008" i="2" s="1"/>
  <c r="V1007" i="2"/>
  <c r="U1007" i="2"/>
  <c r="T1007" i="2"/>
  <c r="S1007" i="2"/>
  <c r="R1007" i="2" a="1"/>
  <c r="R1007" i="2" s="1"/>
  <c r="Q1007" i="2" a="1"/>
  <c r="Q1007" i="2" s="1"/>
  <c r="P1007" i="2"/>
  <c r="O1007" i="2"/>
  <c r="M1007" i="2"/>
  <c r="K1007" i="2"/>
  <c r="J1007" i="2" a="1"/>
  <c r="J1007" i="2" s="1"/>
  <c r="I1007" i="2" a="1"/>
  <c r="I1007" i="2" s="1"/>
  <c r="V1006" i="2"/>
  <c r="U1006" i="2"/>
  <c r="T1006" i="2"/>
  <c r="S1006" i="2"/>
  <c r="R1006" i="2" a="1"/>
  <c r="R1006" i="2" s="1"/>
  <c r="Q1006" i="2" a="1"/>
  <c r="Q1006" i="2" s="1"/>
  <c r="P1006" i="2"/>
  <c r="O1006" i="2"/>
  <c r="M1006" i="2"/>
  <c r="K1006" i="2"/>
  <c r="J1006" i="2" a="1"/>
  <c r="J1006" i="2" s="1"/>
  <c r="I1006" i="2" a="1"/>
  <c r="I1006" i="2" s="1"/>
  <c r="V1005" i="2"/>
  <c r="U1005" i="2"/>
  <c r="T1005" i="2"/>
  <c r="S1005" i="2"/>
  <c r="R1005" i="2" a="1"/>
  <c r="R1005" i="2" s="1"/>
  <c r="Q1005" i="2" a="1"/>
  <c r="Q1005" i="2" s="1"/>
  <c r="P1005" i="2"/>
  <c r="O1005" i="2"/>
  <c r="M1005" i="2"/>
  <c r="K1005" i="2"/>
  <c r="J1005" i="2" a="1"/>
  <c r="J1005" i="2" s="1"/>
  <c r="I1005" i="2" a="1"/>
  <c r="I1005" i="2" s="1"/>
  <c r="V1004" i="2"/>
  <c r="U1004" i="2"/>
  <c r="T1004" i="2"/>
  <c r="S1004" i="2"/>
  <c r="R1004" i="2" a="1"/>
  <c r="R1004" i="2" s="1"/>
  <c r="Q1004" i="2" a="1"/>
  <c r="Q1004" i="2" s="1"/>
  <c r="P1004" i="2"/>
  <c r="O1004" i="2"/>
  <c r="M1004" i="2"/>
  <c r="K1004" i="2"/>
  <c r="J1004" i="2" a="1"/>
  <c r="J1004" i="2" s="1"/>
  <c r="I1004" i="2" a="1"/>
  <c r="I1004" i="2" s="1"/>
  <c r="V1003" i="2"/>
  <c r="U1003" i="2"/>
  <c r="T1003" i="2"/>
  <c r="S1003" i="2"/>
  <c r="R1003" i="2" a="1"/>
  <c r="R1003" i="2" s="1"/>
  <c r="Q1003" i="2" a="1"/>
  <c r="Q1003" i="2" s="1"/>
  <c r="P1003" i="2"/>
  <c r="O1003" i="2"/>
  <c r="M1003" i="2"/>
  <c r="K1003" i="2"/>
  <c r="J1003" i="2" a="1"/>
  <c r="J1003" i="2" s="1"/>
  <c r="I1003" i="2" a="1"/>
  <c r="I1003" i="2" s="1"/>
  <c r="V1002" i="2"/>
  <c r="U1002" i="2"/>
  <c r="T1002" i="2"/>
  <c r="S1002" i="2"/>
  <c r="R1002" i="2" a="1"/>
  <c r="R1002" i="2" s="1"/>
  <c r="Q1002" i="2" a="1"/>
  <c r="Q1002" i="2" s="1"/>
  <c r="P1002" i="2"/>
  <c r="O1002" i="2"/>
  <c r="M1002" i="2"/>
  <c r="K1002" i="2"/>
  <c r="J1002" i="2" a="1"/>
  <c r="J1002" i="2" s="1"/>
  <c r="I1002" i="2" a="1"/>
  <c r="I1002" i="2" s="1"/>
  <c r="V1001" i="2"/>
  <c r="U1001" i="2"/>
  <c r="T1001" i="2"/>
  <c r="S1001" i="2"/>
  <c r="R1001" i="2" a="1"/>
  <c r="R1001" i="2" s="1"/>
  <c r="Q1001" i="2" a="1"/>
  <c r="Q1001" i="2" s="1"/>
  <c r="P1001" i="2"/>
  <c r="O1001" i="2"/>
  <c r="M1001" i="2"/>
  <c r="K1001" i="2"/>
  <c r="J1001" i="2" a="1"/>
  <c r="J1001" i="2" s="1"/>
  <c r="I1001" i="2" a="1"/>
  <c r="I1001" i="2" s="1"/>
  <c r="V1000" i="2"/>
  <c r="U1000" i="2"/>
  <c r="T1000" i="2"/>
  <c r="S1000" i="2"/>
  <c r="R1000" i="2" a="1"/>
  <c r="R1000" i="2" s="1"/>
  <c r="Q1000" i="2" a="1"/>
  <c r="Q1000" i="2" s="1"/>
  <c r="P1000" i="2"/>
  <c r="O1000" i="2"/>
  <c r="M1000" i="2"/>
  <c r="K1000" i="2"/>
  <c r="J1000" i="2" a="1"/>
  <c r="J1000" i="2" s="1"/>
  <c r="I1000" i="2" a="1"/>
  <c r="I1000" i="2" s="1"/>
  <c r="V999" i="2"/>
  <c r="U999" i="2"/>
  <c r="T999" i="2"/>
  <c r="S999" i="2"/>
  <c r="R999" i="2" a="1"/>
  <c r="R999" i="2" s="1"/>
  <c r="Q999" i="2" a="1"/>
  <c r="Q999" i="2" s="1"/>
  <c r="P999" i="2"/>
  <c r="O999" i="2"/>
  <c r="M999" i="2"/>
  <c r="K999" i="2"/>
  <c r="J999" i="2" a="1"/>
  <c r="J999" i="2" s="1"/>
  <c r="I999" i="2" a="1"/>
  <c r="I999" i="2" s="1"/>
  <c r="V998" i="2"/>
  <c r="U998" i="2"/>
  <c r="T998" i="2"/>
  <c r="S998" i="2"/>
  <c r="R998" i="2" a="1"/>
  <c r="R998" i="2" s="1"/>
  <c r="Q998" i="2" a="1"/>
  <c r="Q998" i="2" s="1"/>
  <c r="P998" i="2"/>
  <c r="O998" i="2"/>
  <c r="M998" i="2"/>
  <c r="K998" i="2"/>
  <c r="J998" i="2" a="1"/>
  <c r="J998" i="2" s="1"/>
  <c r="I998" i="2" a="1"/>
  <c r="I998" i="2" s="1"/>
  <c r="V997" i="2"/>
  <c r="U997" i="2"/>
  <c r="T997" i="2"/>
  <c r="S997" i="2"/>
  <c r="R997" i="2" a="1"/>
  <c r="R997" i="2" s="1"/>
  <c r="Q997" i="2" a="1"/>
  <c r="Q997" i="2" s="1"/>
  <c r="P997" i="2"/>
  <c r="O997" i="2"/>
  <c r="M997" i="2"/>
  <c r="K997" i="2"/>
  <c r="J997" i="2" a="1"/>
  <c r="J997" i="2" s="1"/>
  <c r="I997" i="2" a="1"/>
  <c r="I997" i="2" s="1"/>
  <c r="V996" i="2"/>
  <c r="U996" i="2"/>
  <c r="T996" i="2"/>
  <c r="S996" i="2"/>
  <c r="R996" i="2" a="1"/>
  <c r="R996" i="2" s="1"/>
  <c r="Q996" i="2" a="1"/>
  <c r="Q996" i="2" s="1"/>
  <c r="P996" i="2"/>
  <c r="O996" i="2"/>
  <c r="M996" i="2"/>
  <c r="K996" i="2"/>
  <c r="J996" i="2" a="1"/>
  <c r="J996" i="2" s="1"/>
  <c r="I996" i="2" a="1"/>
  <c r="I996" i="2" s="1"/>
  <c r="V995" i="2"/>
  <c r="U995" i="2"/>
  <c r="T995" i="2"/>
  <c r="S995" i="2"/>
  <c r="R995" i="2" a="1"/>
  <c r="R995" i="2" s="1"/>
  <c r="Q995" i="2" a="1"/>
  <c r="Q995" i="2" s="1"/>
  <c r="P995" i="2"/>
  <c r="O995" i="2"/>
  <c r="M995" i="2"/>
  <c r="K995" i="2"/>
  <c r="J995" i="2" a="1"/>
  <c r="J995" i="2" s="1"/>
  <c r="I995" i="2" a="1"/>
  <c r="I995" i="2" s="1"/>
  <c r="V994" i="2"/>
  <c r="U994" i="2"/>
  <c r="T994" i="2"/>
  <c r="S994" i="2"/>
  <c r="R994" i="2" a="1"/>
  <c r="R994" i="2" s="1"/>
  <c r="Q994" i="2" a="1"/>
  <c r="Q994" i="2" s="1"/>
  <c r="P994" i="2"/>
  <c r="O994" i="2"/>
  <c r="M994" i="2"/>
  <c r="K994" i="2"/>
  <c r="J994" i="2" a="1"/>
  <c r="J994" i="2" s="1"/>
  <c r="I994" i="2" a="1"/>
  <c r="I994" i="2" s="1"/>
  <c r="V993" i="2"/>
  <c r="U993" i="2"/>
  <c r="T993" i="2"/>
  <c r="S993" i="2"/>
  <c r="R993" i="2" a="1"/>
  <c r="R993" i="2" s="1"/>
  <c r="Q993" i="2" a="1"/>
  <c r="Q993" i="2" s="1"/>
  <c r="P993" i="2"/>
  <c r="O993" i="2"/>
  <c r="M993" i="2"/>
  <c r="K993" i="2"/>
  <c r="J993" i="2" a="1"/>
  <c r="J993" i="2" s="1"/>
  <c r="I993" i="2" a="1"/>
  <c r="I993" i="2" s="1"/>
  <c r="V992" i="2"/>
  <c r="U992" i="2"/>
  <c r="T992" i="2"/>
  <c r="S992" i="2"/>
  <c r="R992" i="2" a="1"/>
  <c r="R992" i="2" s="1"/>
  <c r="Q992" i="2" a="1"/>
  <c r="Q992" i="2" s="1"/>
  <c r="P992" i="2"/>
  <c r="O992" i="2"/>
  <c r="M992" i="2"/>
  <c r="K992" i="2"/>
  <c r="J992" i="2" a="1"/>
  <c r="J992" i="2" s="1"/>
  <c r="I992" i="2" a="1"/>
  <c r="I992" i="2" s="1"/>
  <c r="V991" i="2"/>
  <c r="U991" i="2"/>
  <c r="T991" i="2"/>
  <c r="S991" i="2"/>
  <c r="R991" i="2" a="1"/>
  <c r="R991" i="2" s="1"/>
  <c r="Q991" i="2" a="1"/>
  <c r="Q991" i="2" s="1"/>
  <c r="P991" i="2"/>
  <c r="O991" i="2"/>
  <c r="M991" i="2"/>
  <c r="K991" i="2"/>
  <c r="J991" i="2" a="1"/>
  <c r="J991" i="2" s="1"/>
  <c r="I991" i="2" a="1"/>
  <c r="I991" i="2" s="1"/>
  <c r="V990" i="2"/>
  <c r="U990" i="2"/>
  <c r="T990" i="2"/>
  <c r="S990" i="2"/>
  <c r="R990" i="2" a="1"/>
  <c r="R990" i="2" s="1"/>
  <c r="Q990" i="2" a="1"/>
  <c r="Q990" i="2" s="1"/>
  <c r="P990" i="2"/>
  <c r="O990" i="2"/>
  <c r="M990" i="2"/>
  <c r="K990" i="2"/>
  <c r="J990" i="2" a="1"/>
  <c r="J990" i="2" s="1"/>
  <c r="I990" i="2" a="1"/>
  <c r="I990" i="2" s="1"/>
  <c r="V989" i="2"/>
  <c r="U989" i="2"/>
  <c r="T989" i="2"/>
  <c r="S989" i="2"/>
  <c r="R989" i="2" a="1"/>
  <c r="R989" i="2" s="1"/>
  <c r="Q989" i="2" a="1"/>
  <c r="Q989" i="2" s="1"/>
  <c r="P989" i="2"/>
  <c r="O989" i="2"/>
  <c r="M989" i="2"/>
  <c r="K989" i="2"/>
  <c r="J989" i="2" a="1"/>
  <c r="J989" i="2" s="1"/>
  <c r="I989" i="2" a="1"/>
  <c r="I989" i="2" s="1"/>
  <c r="V988" i="2"/>
  <c r="U988" i="2"/>
  <c r="T988" i="2"/>
  <c r="S988" i="2"/>
  <c r="R988" i="2" a="1"/>
  <c r="R988" i="2" s="1"/>
  <c r="Q988" i="2" a="1"/>
  <c r="Q988" i="2" s="1"/>
  <c r="P988" i="2"/>
  <c r="O988" i="2"/>
  <c r="M988" i="2"/>
  <c r="K988" i="2"/>
  <c r="J988" i="2" a="1"/>
  <c r="J988" i="2" s="1"/>
  <c r="I988" i="2" a="1"/>
  <c r="I988" i="2" s="1"/>
  <c r="V987" i="2"/>
  <c r="U987" i="2"/>
  <c r="T987" i="2"/>
  <c r="S987" i="2"/>
  <c r="R987" i="2" a="1"/>
  <c r="R987" i="2" s="1"/>
  <c r="Q987" i="2" a="1"/>
  <c r="Q987" i="2" s="1"/>
  <c r="P987" i="2"/>
  <c r="O987" i="2"/>
  <c r="M987" i="2"/>
  <c r="K987" i="2"/>
  <c r="J987" i="2" a="1"/>
  <c r="J987" i="2" s="1"/>
  <c r="I987" i="2" a="1"/>
  <c r="I987" i="2" s="1"/>
  <c r="V986" i="2"/>
  <c r="U986" i="2"/>
  <c r="T986" i="2"/>
  <c r="S986" i="2"/>
  <c r="R986" i="2" a="1"/>
  <c r="R986" i="2" s="1"/>
  <c r="Q986" i="2" a="1"/>
  <c r="Q986" i="2" s="1"/>
  <c r="P986" i="2"/>
  <c r="O986" i="2"/>
  <c r="M986" i="2"/>
  <c r="K986" i="2"/>
  <c r="J986" i="2" a="1"/>
  <c r="J986" i="2" s="1"/>
  <c r="I986" i="2" a="1"/>
  <c r="I986" i="2" s="1"/>
  <c r="V985" i="2"/>
  <c r="U985" i="2"/>
  <c r="T985" i="2"/>
  <c r="S985" i="2"/>
  <c r="R985" i="2" a="1"/>
  <c r="R985" i="2" s="1"/>
  <c r="Q985" i="2" a="1"/>
  <c r="Q985" i="2" s="1"/>
  <c r="P985" i="2"/>
  <c r="O985" i="2"/>
  <c r="M985" i="2"/>
  <c r="K985" i="2"/>
  <c r="J985" i="2" a="1"/>
  <c r="J985" i="2" s="1"/>
  <c r="I985" i="2" a="1"/>
  <c r="I985" i="2" s="1"/>
  <c r="V984" i="2"/>
  <c r="U984" i="2"/>
  <c r="T984" i="2"/>
  <c r="S984" i="2"/>
  <c r="R984" i="2" a="1"/>
  <c r="R984" i="2" s="1"/>
  <c r="Q984" i="2" a="1"/>
  <c r="Q984" i="2" s="1"/>
  <c r="P984" i="2"/>
  <c r="O984" i="2"/>
  <c r="M984" i="2"/>
  <c r="K984" i="2"/>
  <c r="J984" i="2" a="1"/>
  <c r="J984" i="2" s="1"/>
  <c r="I984" i="2" a="1"/>
  <c r="I984" i="2" s="1"/>
  <c r="V983" i="2"/>
  <c r="U983" i="2"/>
  <c r="T983" i="2"/>
  <c r="S983" i="2"/>
  <c r="R983" i="2" a="1"/>
  <c r="R983" i="2" s="1"/>
  <c r="Q983" i="2" a="1"/>
  <c r="Q983" i="2" s="1"/>
  <c r="P983" i="2"/>
  <c r="O983" i="2"/>
  <c r="M983" i="2"/>
  <c r="K983" i="2"/>
  <c r="J983" i="2" a="1"/>
  <c r="J983" i="2" s="1"/>
  <c r="I983" i="2" a="1"/>
  <c r="I983" i="2" s="1"/>
  <c r="V982" i="2"/>
  <c r="U982" i="2"/>
  <c r="T982" i="2"/>
  <c r="S982" i="2"/>
  <c r="R982" i="2" a="1"/>
  <c r="R982" i="2" s="1"/>
  <c r="Q982" i="2" a="1"/>
  <c r="Q982" i="2" s="1"/>
  <c r="P982" i="2"/>
  <c r="O982" i="2"/>
  <c r="M982" i="2"/>
  <c r="K982" i="2"/>
  <c r="J982" i="2" a="1"/>
  <c r="J982" i="2" s="1"/>
  <c r="I982" i="2" a="1"/>
  <c r="I982" i="2" s="1"/>
  <c r="V981" i="2"/>
  <c r="U981" i="2"/>
  <c r="T981" i="2"/>
  <c r="S981" i="2"/>
  <c r="R981" i="2" a="1"/>
  <c r="R981" i="2" s="1"/>
  <c r="Q981" i="2" a="1"/>
  <c r="Q981" i="2" s="1"/>
  <c r="P981" i="2"/>
  <c r="O981" i="2"/>
  <c r="M981" i="2"/>
  <c r="K981" i="2"/>
  <c r="J981" i="2" a="1"/>
  <c r="J981" i="2" s="1"/>
  <c r="I981" i="2" a="1"/>
  <c r="I981" i="2" s="1"/>
  <c r="V980" i="2"/>
  <c r="U980" i="2"/>
  <c r="T980" i="2"/>
  <c r="S980" i="2"/>
  <c r="R980" i="2" a="1"/>
  <c r="R980" i="2" s="1"/>
  <c r="Q980" i="2" a="1"/>
  <c r="Q980" i="2" s="1"/>
  <c r="P980" i="2"/>
  <c r="O980" i="2"/>
  <c r="M980" i="2"/>
  <c r="K980" i="2"/>
  <c r="J980" i="2" a="1"/>
  <c r="J980" i="2" s="1"/>
  <c r="I980" i="2" a="1"/>
  <c r="I980" i="2" s="1"/>
  <c r="V979" i="2"/>
  <c r="U979" i="2"/>
  <c r="T979" i="2"/>
  <c r="S979" i="2"/>
  <c r="R979" i="2" a="1"/>
  <c r="R979" i="2" s="1"/>
  <c r="Q979" i="2" a="1"/>
  <c r="Q979" i="2" s="1"/>
  <c r="P979" i="2"/>
  <c r="O979" i="2"/>
  <c r="M979" i="2"/>
  <c r="K979" i="2"/>
  <c r="J979" i="2" a="1"/>
  <c r="J979" i="2" s="1"/>
  <c r="I979" i="2" a="1"/>
  <c r="I979" i="2" s="1"/>
  <c r="V978" i="2"/>
  <c r="U978" i="2"/>
  <c r="T978" i="2"/>
  <c r="S978" i="2"/>
  <c r="R978" i="2" a="1"/>
  <c r="R978" i="2" s="1"/>
  <c r="Q978" i="2" a="1"/>
  <c r="Q978" i="2" s="1"/>
  <c r="P978" i="2"/>
  <c r="O978" i="2"/>
  <c r="M978" i="2"/>
  <c r="K978" i="2"/>
  <c r="J978" i="2" a="1"/>
  <c r="J978" i="2" s="1"/>
  <c r="I978" i="2" a="1"/>
  <c r="I978" i="2" s="1"/>
  <c r="V977" i="2"/>
  <c r="U977" i="2"/>
  <c r="T977" i="2"/>
  <c r="S977" i="2"/>
  <c r="R977" i="2" a="1"/>
  <c r="R977" i="2" s="1"/>
  <c r="Q977" i="2" a="1"/>
  <c r="Q977" i="2" s="1"/>
  <c r="P977" i="2"/>
  <c r="O977" i="2"/>
  <c r="M977" i="2"/>
  <c r="K977" i="2"/>
  <c r="J977" i="2" a="1"/>
  <c r="J977" i="2" s="1"/>
  <c r="I977" i="2" a="1"/>
  <c r="I977" i="2" s="1"/>
  <c r="V976" i="2"/>
  <c r="U976" i="2"/>
  <c r="T976" i="2"/>
  <c r="S976" i="2"/>
  <c r="R976" i="2" a="1"/>
  <c r="R976" i="2" s="1"/>
  <c r="Q976" i="2" a="1"/>
  <c r="Q976" i="2" s="1"/>
  <c r="P976" i="2"/>
  <c r="O976" i="2"/>
  <c r="M976" i="2"/>
  <c r="K976" i="2"/>
  <c r="J976" i="2" a="1"/>
  <c r="J976" i="2" s="1"/>
  <c r="I976" i="2" a="1"/>
  <c r="I976" i="2" s="1"/>
  <c r="V975" i="2"/>
  <c r="U975" i="2"/>
  <c r="T975" i="2"/>
  <c r="S975" i="2"/>
  <c r="R975" i="2" a="1"/>
  <c r="R975" i="2" s="1"/>
  <c r="Q975" i="2" a="1"/>
  <c r="Q975" i="2" s="1"/>
  <c r="P975" i="2"/>
  <c r="O975" i="2"/>
  <c r="M975" i="2"/>
  <c r="K975" i="2"/>
  <c r="J975" i="2" a="1"/>
  <c r="J975" i="2" s="1"/>
  <c r="I975" i="2" a="1"/>
  <c r="I975" i="2" s="1"/>
  <c r="V974" i="2"/>
  <c r="U974" i="2"/>
  <c r="T974" i="2"/>
  <c r="S974" i="2"/>
  <c r="R974" i="2" a="1"/>
  <c r="R974" i="2" s="1"/>
  <c r="Q974" i="2" a="1"/>
  <c r="Q974" i="2" s="1"/>
  <c r="P974" i="2"/>
  <c r="O974" i="2"/>
  <c r="M974" i="2"/>
  <c r="K974" i="2"/>
  <c r="J974" i="2" a="1"/>
  <c r="J974" i="2" s="1"/>
  <c r="I974" i="2" a="1"/>
  <c r="I974" i="2" s="1"/>
  <c r="V973" i="2"/>
  <c r="U973" i="2"/>
  <c r="T973" i="2"/>
  <c r="S973" i="2"/>
  <c r="R973" i="2" a="1"/>
  <c r="R973" i="2" s="1"/>
  <c r="Q973" i="2" a="1"/>
  <c r="Q973" i="2" s="1"/>
  <c r="P973" i="2"/>
  <c r="O973" i="2"/>
  <c r="M973" i="2"/>
  <c r="K973" i="2"/>
  <c r="J973" i="2" a="1"/>
  <c r="J973" i="2" s="1"/>
  <c r="I973" i="2" a="1"/>
  <c r="I973" i="2" s="1"/>
  <c r="V972" i="2"/>
  <c r="U972" i="2"/>
  <c r="T972" i="2"/>
  <c r="S972" i="2"/>
  <c r="R972" i="2" a="1"/>
  <c r="R972" i="2" s="1"/>
  <c r="Q972" i="2" a="1"/>
  <c r="Q972" i="2" s="1"/>
  <c r="P972" i="2"/>
  <c r="O972" i="2"/>
  <c r="M972" i="2"/>
  <c r="K972" i="2"/>
  <c r="J972" i="2" a="1"/>
  <c r="J972" i="2" s="1"/>
  <c r="I972" i="2" a="1"/>
  <c r="I972" i="2" s="1"/>
  <c r="V971" i="2"/>
  <c r="U971" i="2"/>
  <c r="T971" i="2"/>
  <c r="S971" i="2"/>
  <c r="R971" i="2" a="1"/>
  <c r="R971" i="2" s="1"/>
  <c r="Q971" i="2" a="1"/>
  <c r="Q971" i="2" s="1"/>
  <c r="P971" i="2"/>
  <c r="O971" i="2"/>
  <c r="M971" i="2"/>
  <c r="K971" i="2"/>
  <c r="J971" i="2" a="1"/>
  <c r="J971" i="2" s="1"/>
  <c r="I971" i="2" a="1"/>
  <c r="I971" i="2" s="1"/>
  <c r="V970" i="2"/>
  <c r="U970" i="2"/>
  <c r="T970" i="2"/>
  <c r="S970" i="2"/>
  <c r="R970" i="2" a="1"/>
  <c r="R970" i="2" s="1"/>
  <c r="Q970" i="2" a="1"/>
  <c r="Q970" i="2" s="1"/>
  <c r="P970" i="2"/>
  <c r="O970" i="2"/>
  <c r="M970" i="2"/>
  <c r="K970" i="2"/>
  <c r="J970" i="2" a="1"/>
  <c r="J970" i="2" s="1"/>
  <c r="I970" i="2" a="1"/>
  <c r="I970" i="2" s="1"/>
  <c r="V969" i="2"/>
  <c r="U969" i="2"/>
  <c r="T969" i="2"/>
  <c r="S969" i="2"/>
  <c r="R969" i="2" a="1"/>
  <c r="R969" i="2" s="1"/>
  <c r="Q969" i="2" a="1"/>
  <c r="Q969" i="2" s="1"/>
  <c r="P969" i="2"/>
  <c r="O969" i="2"/>
  <c r="M969" i="2"/>
  <c r="K969" i="2"/>
  <c r="J969" i="2" a="1"/>
  <c r="J969" i="2" s="1"/>
  <c r="I969" i="2" a="1"/>
  <c r="I969" i="2" s="1"/>
  <c r="V968" i="2"/>
  <c r="U968" i="2"/>
  <c r="T968" i="2"/>
  <c r="S968" i="2"/>
  <c r="R968" i="2" a="1"/>
  <c r="R968" i="2" s="1"/>
  <c r="Q968" i="2" a="1"/>
  <c r="Q968" i="2" s="1"/>
  <c r="P968" i="2"/>
  <c r="O968" i="2"/>
  <c r="M968" i="2"/>
  <c r="K968" i="2"/>
  <c r="J968" i="2" a="1"/>
  <c r="J968" i="2" s="1"/>
  <c r="I968" i="2" a="1"/>
  <c r="I968" i="2" s="1"/>
  <c r="V967" i="2"/>
  <c r="U967" i="2"/>
  <c r="T967" i="2"/>
  <c r="S967" i="2"/>
  <c r="R967" i="2" a="1"/>
  <c r="R967" i="2" s="1"/>
  <c r="Q967" i="2" a="1"/>
  <c r="Q967" i="2" s="1"/>
  <c r="P967" i="2"/>
  <c r="O967" i="2"/>
  <c r="M967" i="2"/>
  <c r="K967" i="2"/>
  <c r="J967" i="2" a="1"/>
  <c r="J967" i="2" s="1"/>
  <c r="I967" i="2" a="1"/>
  <c r="I967" i="2" s="1"/>
  <c r="V966" i="2"/>
  <c r="U966" i="2"/>
  <c r="T966" i="2"/>
  <c r="S966" i="2"/>
  <c r="R966" i="2" a="1"/>
  <c r="R966" i="2" s="1"/>
  <c r="Q966" i="2" a="1"/>
  <c r="Q966" i="2" s="1"/>
  <c r="P966" i="2"/>
  <c r="O966" i="2"/>
  <c r="M966" i="2"/>
  <c r="K966" i="2"/>
  <c r="J966" i="2" a="1"/>
  <c r="J966" i="2" s="1"/>
  <c r="I966" i="2" a="1"/>
  <c r="I966" i="2" s="1"/>
  <c r="V965" i="2"/>
  <c r="U965" i="2"/>
  <c r="T965" i="2"/>
  <c r="S965" i="2"/>
  <c r="R965" i="2" a="1"/>
  <c r="R965" i="2" s="1"/>
  <c r="Q965" i="2" a="1"/>
  <c r="Q965" i="2" s="1"/>
  <c r="P965" i="2"/>
  <c r="O965" i="2"/>
  <c r="M965" i="2"/>
  <c r="K965" i="2"/>
  <c r="J965" i="2" a="1"/>
  <c r="J965" i="2" s="1"/>
  <c r="I965" i="2" a="1"/>
  <c r="I965" i="2" s="1"/>
  <c r="V964" i="2"/>
  <c r="U964" i="2"/>
  <c r="T964" i="2"/>
  <c r="S964" i="2"/>
  <c r="R964" i="2" a="1"/>
  <c r="R964" i="2" s="1"/>
  <c r="Q964" i="2" a="1"/>
  <c r="Q964" i="2" s="1"/>
  <c r="P964" i="2"/>
  <c r="O964" i="2"/>
  <c r="M964" i="2"/>
  <c r="K964" i="2"/>
  <c r="J964" i="2" a="1"/>
  <c r="J964" i="2" s="1"/>
  <c r="I964" i="2" a="1"/>
  <c r="I964" i="2" s="1"/>
  <c r="V963" i="2"/>
  <c r="U963" i="2"/>
  <c r="T963" i="2"/>
  <c r="S963" i="2"/>
  <c r="R963" i="2" a="1"/>
  <c r="R963" i="2" s="1"/>
  <c r="Q963" i="2" a="1"/>
  <c r="Q963" i="2" s="1"/>
  <c r="P963" i="2"/>
  <c r="O963" i="2"/>
  <c r="M963" i="2"/>
  <c r="K963" i="2"/>
  <c r="J963" i="2" a="1"/>
  <c r="J963" i="2" s="1"/>
  <c r="I963" i="2" a="1"/>
  <c r="I963" i="2" s="1"/>
  <c r="V962" i="2"/>
  <c r="U962" i="2"/>
  <c r="T962" i="2"/>
  <c r="S962" i="2"/>
  <c r="R962" i="2" a="1"/>
  <c r="R962" i="2" s="1"/>
  <c r="Q962" i="2" a="1"/>
  <c r="Q962" i="2" s="1"/>
  <c r="P962" i="2"/>
  <c r="O962" i="2"/>
  <c r="M962" i="2"/>
  <c r="K962" i="2"/>
  <c r="J962" i="2" a="1"/>
  <c r="J962" i="2" s="1"/>
  <c r="I962" i="2" a="1"/>
  <c r="I962" i="2" s="1"/>
  <c r="V961" i="2"/>
  <c r="U961" i="2"/>
  <c r="T961" i="2"/>
  <c r="S961" i="2"/>
  <c r="R961" i="2" a="1"/>
  <c r="R961" i="2" s="1"/>
  <c r="Q961" i="2" a="1"/>
  <c r="Q961" i="2" s="1"/>
  <c r="P961" i="2"/>
  <c r="O961" i="2"/>
  <c r="M961" i="2"/>
  <c r="K961" i="2"/>
  <c r="J961" i="2" a="1"/>
  <c r="J961" i="2" s="1"/>
  <c r="I961" i="2" a="1"/>
  <c r="I961" i="2" s="1"/>
  <c r="V960" i="2"/>
  <c r="U960" i="2"/>
  <c r="T960" i="2"/>
  <c r="S960" i="2"/>
  <c r="R960" i="2" a="1"/>
  <c r="R960" i="2" s="1"/>
  <c r="Q960" i="2" a="1"/>
  <c r="Q960" i="2" s="1"/>
  <c r="P960" i="2"/>
  <c r="O960" i="2"/>
  <c r="M960" i="2"/>
  <c r="K960" i="2"/>
  <c r="J960" i="2" a="1"/>
  <c r="J960" i="2" s="1"/>
  <c r="I960" i="2" a="1"/>
  <c r="I960" i="2" s="1"/>
  <c r="V959" i="2"/>
  <c r="U959" i="2"/>
  <c r="T959" i="2"/>
  <c r="S959" i="2"/>
  <c r="R959" i="2" a="1"/>
  <c r="R959" i="2" s="1"/>
  <c r="Q959" i="2" a="1"/>
  <c r="Q959" i="2" s="1"/>
  <c r="P959" i="2"/>
  <c r="O959" i="2"/>
  <c r="M959" i="2"/>
  <c r="K959" i="2"/>
  <c r="J959" i="2" a="1"/>
  <c r="J959" i="2" s="1"/>
  <c r="I959" i="2" a="1"/>
  <c r="I959" i="2" s="1"/>
  <c r="V958" i="2"/>
  <c r="U958" i="2"/>
  <c r="T958" i="2"/>
  <c r="S958" i="2"/>
  <c r="R958" i="2" a="1"/>
  <c r="R958" i="2" s="1"/>
  <c r="Q958" i="2" a="1"/>
  <c r="Q958" i="2" s="1"/>
  <c r="P958" i="2"/>
  <c r="O958" i="2"/>
  <c r="M958" i="2"/>
  <c r="K958" i="2"/>
  <c r="J958" i="2" a="1"/>
  <c r="J958" i="2" s="1"/>
  <c r="I958" i="2" a="1"/>
  <c r="I958" i="2" s="1"/>
  <c r="V957" i="2"/>
  <c r="U957" i="2"/>
  <c r="T957" i="2"/>
  <c r="S957" i="2"/>
  <c r="R957" i="2" a="1"/>
  <c r="R957" i="2" s="1"/>
  <c r="Q957" i="2" a="1"/>
  <c r="Q957" i="2" s="1"/>
  <c r="P957" i="2"/>
  <c r="O957" i="2"/>
  <c r="M957" i="2"/>
  <c r="K957" i="2"/>
  <c r="J957" i="2" a="1"/>
  <c r="J957" i="2" s="1"/>
  <c r="I957" i="2" a="1"/>
  <c r="I957" i="2" s="1"/>
  <c r="V956" i="2"/>
  <c r="U956" i="2"/>
  <c r="T956" i="2"/>
  <c r="S956" i="2"/>
  <c r="R956" i="2" a="1"/>
  <c r="R956" i="2" s="1"/>
  <c r="Q956" i="2" a="1"/>
  <c r="Q956" i="2" s="1"/>
  <c r="P956" i="2"/>
  <c r="O956" i="2"/>
  <c r="M956" i="2"/>
  <c r="K956" i="2"/>
  <c r="J956" i="2" a="1"/>
  <c r="J956" i="2" s="1"/>
  <c r="I956" i="2" a="1"/>
  <c r="I956" i="2" s="1"/>
  <c r="V955" i="2"/>
  <c r="U955" i="2"/>
  <c r="T955" i="2"/>
  <c r="S955" i="2"/>
  <c r="R955" i="2" a="1"/>
  <c r="R955" i="2" s="1"/>
  <c r="Q955" i="2" a="1"/>
  <c r="Q955" i="2" s="1"/>
  <c r="P955" i="2"/>
  <c r="O955" i="2"/>
  <c r="M955" i="2"/>
  <c r="K955" i="2"/>
  <c r="J955" i="2" a="1"/>
  <c r="J955" i="2" s="1"/>
  <c r="I955" i="2" a="1"/>
  <c r="I955" i="2" s="1"/>
  <c r="V954" i="2"/>
  <c r="U954" i="2"/>
  <c r="T954" i="2"/>
  <c r="S954" i="2"/>
  <c r="R954" i="2" a="1"/>
  <c r="R954" i="2" s="1"/>
  <c r="Q954" i="2" a="1"/>
  <c r="Q954" i="2" s="1"/>
  <c r="P954" i="2"/>
  <c r="O954" i="2"/>
  <c r="M954" i="2"/>
  <c r="K954" i="2"/>
  <c r="J954" i="2" a="1"/>
  <c r="J954" i="2" s="1"/>
  <c r="I954" i="2" a="1"/>
  <c r="I954" i="2" s="1"/>
  <c r="V953" i="2"/>
  <c r="U953" i="2"/>
  <c r="T953" i="2"/>
  <c r="S953" i="2"/>
  <c r="R953" i="2" a="1"/>
  <c r="R953" i="2" s="1"/>
  <c r="Q953" i="2" a="1"/>
  <c r="Q953" i="2" s="1"/>
  <c r="P953" i="2"/>
  <c r="O953" i="2"/>
  <c r="M953" i="2"/>
  <c r="K953" i="2"/>
  <c r="J953" i="2" a="1"/>
  <c r="J953" i="2" s="1"/>
  <c r="I953" i="2" a="1"/>
  <c r="I953" i="2" s="1"/>
  <c r="V952" i="2"/>
  <c r="U952" i="2"/>
  <c r="T952" i="2"/>
  <c r="S952" i="2"/>
  <c r="R952" i="2" a="1"/>
  <c r="R952" i="2" s="1"/>
  <c r="Q952" i="2" a="1"/>
  <c r="Q952" i="2" s="1"/>
  <c r="P952" i="2"/>
  <c r="O952" i="2"/>
  <c r="M952" i="2"/>
  <c r="K952" i="2"/>
  <c r="J952" i="2" a="1"/>
  <c r="J952" i="2" s="1"/>
  <c r="I952" i="2" a="1"/>
  <c r="I952" i="2" s="1"/>
  <c r="V951" i="2"/>
  <c r="U951" i="2"/>
  <c r="T951" i="2"/>
  <c r="S951" i="2"/>
  <c r="R951" i="2" a="1"/>
  <c r="R951" i="2" s="1"/>
  <c r="Q951" i="2" a="1"/>
  <c r="Q951" i="2" s="1"/>
  <c r="P951" i="2"/>
  <c r="O951" i="2"/>
  <c r="M951" i="2"/>
  <c r="K951" i="2"/>
  <c r="J951" i="2" a="1"/>
  <c r="J951" i="2" s="1"/>
  <c r="I951" i="2" a="1"/>
  <c r="I951" i="2" s="1"/>
  <c r="V950" i="2"/>
  <c r="U950" i="2"/>
  <c r="T950" i="2"/>
  <c r="S950" i="2"/>
  <c r="R950" i="2" a="1"/>
  <c r="R950" i="2" s="1"/>
  <c r="Q950" i="2" a="1"/>
  <c r="Q950" i="2" s="1"/>
  <c r="P950" i="2"/>
  <c r="O950" i="2"/>
  <c r="M950" i="2"/>
  <c r="K950" i="2"/>
  <c r="J950" i="2" a="1"/>
  <c r="J950" i="2" s="1"/>
  <c r="I950" i="2" a="1"/>
  <c r="I950" i="2" s="1"/>
  <c r="V949" i="2"/>
  <c r="U949" i="2"/>
  <c r="T949" i="2"/>
  <c r="S949" i="2"/>
  <c r="R949" i="2" a="1"/>
  <c r="R949" i="2" s="1"/>
  <c r="Q949" i="2" a="1"/>
  <c r="Q949" i="2" s="1"/>
  <c r="P949" i="2"/>
  <c r="O949" i="2"/>
  <c r="M949" i="2"/>
  <c r="K949" i="2"/>
  <c r="J949" i="2" a="1"/>
  <c r="J949" i="2" s="1"/>
  <c r="I949" i="2" a="1"/>
  <c r="I949" i="2" s="1"/>
  <c r="V948" i="2"/>
  <c r="U948" i="2"/>
  <c r="T948" i="2"/>
  <c r="S948" i="2"/>
  <c r="R948" i="2" a="1"/>
  <c r="R948" i="2" s="1"/>
  <c r="Q948" i="2" a="1"/>
  <c r="Q948" i="2" s="1"/>
  <c r="P948" i="2"/>
  <c r="O948" i="2"/>
  <c r="M948" i="2"/>
  <c r="K948" i="2"/>
  <c r="J948" i="2" a="1"/>
  <c r="J948" i="2" s="1"/>
  <c r="I948" i="2" a="1"/>
  <c r="I948" i="2" s="1"/>
  <c r="V947" i="2"/>
  <c r="U947" i="2"/>
  <c r="T947" i="2"/>
  <c r="S947" i="2"/>
  <c r="R947" i="2" a="1"/>
  <c r="R947" i="2" s="1"/>
  <c r="Q947" i="2" a="1"/>
  <c r="Q947" i="2" s="1"/>
  <c r="P947" i="2"/>
  <c r="O947" i="2"/>
  <c r="M947" i="2"/>
  <c r="K947" i="2"/>
  <c r="J947" i="2" a="1"/>
  <c r="J947" i="2" s="1"/>
  <c r="I947" i="2" a="1"/>
  <c r="I947" i="2" s="1"/>
  <c r="V946" i="2"/>
  <c r="U946" i="2"/>
  <c r="T946" i="2"/>
  <c r="S946" i="2"/>
  <c r="R946" i="2" a="1"/>
  <c r="R946" i="2" s="1"/>
  <c r="Q946" i="2" a="1"/>
  <c r="Q946" i="2" s="1"/>
  <c r="P946" i="2"/>
  <c r="O946" i="2"/>
  <c r="M946" i="2"/>
  <c r="K946" i="2"/>
  <c r="J946" i="2" a="1"/>
  <c r="J946" i="2" s="1"/>
  <c r="I946" i="2" a="1"/>
  <c r="I946" i="2" s="1"/>
  <c r="V945" i="2"/>
  <c r="U945" i="2"/>
  <c r="T945" i="2"/>
  <c r="S945" i="2"/>
  <c r="R945" i="2" a="1"/>
  <c r="R945" i="2" s="1"/>
  <c r="Q945" i="2" a="1"/>
  <c r="Q945" i="2" s="1"/>
  <c r="P945" i="2"/>
  <c r="O945" i="2"/>
  <c r="M945" i="2"/>
  <c r="K945" i="2"/>
  <c r="J945" i="2" a="1"/>
  <c r="J945" i="2" s="1"/>
  <c r="I945" i="2" a="1"/>
  <c r="I945" i="2" s="1"/>
  <c r="V944" i="2"/>
  <c r="U944" i="2"/>
  <c r="T944" i="2"/>
  <c r="S944" i="2"/>
  <c r="R944" i="2" a="1"/>
  <c r="R944" i="2" s="1"/>
  <c r="Q944" i="2" a="1"/>
  <c r="Q944" i="2" s="1"/>
  <c r="P944" i="2"/>
  <c r="O944" i="2"/>
  <c r="M944" i="2"/>
  <c r="K944" i="2"/>
  <c r="J944" i="2" a="1"/>
  <c r="J944" i="2" s="1"/>
  <c r="I944" i="2" a="1"/>
  <c r="I944" i="2" s="1"/>
  <c r="V943" i="2"/>
  <c r="U943" i="2"/>
  <c r="T943" i="2"/>
  <c r="S943" i="2"/>
  <c r="R943" i="2" a="1"/>
  <c r="R943" i="2" s="1"/>
  <c r="Q943" i="2" a="1"/>
  <c r="Q943" i="2" s="1"/>
  <c r="P943" i="2"/>
  <c r="O943" i="2"/>
  <c r="M943" i="2"/>
  <c r="K943" i="2"/>
  <c r="J943" i="2" a="1"/>
  <c r="J943" i="2" s="1"/>
  <c r="I943" i="2" a="1"/>
  <c r="I943" i="2" s="1"/>
  <c r="V942" i="2"/>
  <c r="U942" i="2"/>
  <c r="T942" i="2"/>
  <c r="S942" i="2"/>
  <c r="R942" i="2" a="1"/>
  <c r="R942" i="2" s="1"/>
  <c r="Q942" i="2" a="1"/>
  <c r="Q942" i="2" s="1"/>
  <c r="P942" i="2"/>
  <c r="O942" i="2"/>
  <c r="M942" i="2"/>
  <c r="K942" i="2"/>
  <c r="J942" i="2" a="1"/>
  <c r="J942" i="2" s="1"/>
  <c r="I942" i="2" a="1"/>
  <c r="I942" i="2" s="1"/>
  <c r="V941" i="2"/>
  <c r="U941" i="2"/>
  <c r="T941" i="2"/>
  <c r="S941" i="2"/>
  <c r="R941" i="2" a="1"/>
  <c r="R941" i="2" s="1"/>
  <c r="Q941" i="2" a="1"/>
  <c r="Q941" i="2" s="1"/>
  <c r="P941" i="2"/>
  <c r="O941" i="2"/>
  <c r="M941" i="2"/>
  <c r="K941" i="2"/>
  <c r="J941" i="2" a="1"/>
  <c r="J941" i="2" s="1"/>
  <c r="I941" i="2" a="1"/>
  <c r="I941" i="2" s="1"/>
  <c r="V940" i="2"/>
  <c r="U940" i="2"/>
  <c r="T940" i="2"/>
  <c r="S940" i="2"/>
  <c r="R940" i="2" a="1"/>
  <c r="R940" i="2" s="1"/>
  <c r="Q940" i="2" a="1"/>
  <c r="Q940" i="2" s="1"/>
  <c r="P940" i="2"/>
  <c r="O940" i="2"/>
  <c r="M940" i="2"/>
  <c r="K940" i="2"/>
  <c r="J940" i="2" a="1"/>
  <c r="J940" i="2" s="1"/>
  <c r="I940" i="2" a="1"/>
  <c r="I940" i="2" s="1"/>
  <c r="V939" i="2"/>
  <c r="U939" i="2"/>
  <c r="T939" i="2"/>
  <c r="S939" i="2"/>
  <c r="R939" i="2" a="1"/>
  <c r="R939" i="2" s="1"/>
  <c r="Q939" i="2" a="1"/>
  <c r="Q939" i="2" s="1"/>
  <c r="P939" i="2"/>
  <c r="O939" i="2"/>
  <c r="M939" i="2"/>
  <c r="K939" i="2"/>
  <c r="J939" i="2" a="1"/>
  <c r="J939" i="2" s="1"/>
  <c r="I939" i="2" a="1"/>
  <c r="I939" i="2" s="1"/>
  <c r="V938" i="2"/>
  <c r="U938" i="2"/>
  <c r="T938" i="2"/>
  <c r="S938" i="2"/>
  <c r="R938" i="2" a="1"/>
  <c r="R938" i="2" s="1"/>
  <c r="Q938" i="2" a="1"/>
  <c r="Q938" i="2" s="1"/>
  <c r="P938" i="2"/>
  <c r="O938" i="2"/>
  <c r="M938" i="2"/>
  <c r="K938" i="2"/>
  <c r="J938" i="2" a="1"/>
  <c r="J938" i="2" s="1"/>
  <c r="I938" i="2" a="1"/>
  <c r="I938" i="2" s="1"/>
  <c r="V937" i="2"/>
  <c r="U937" i="2"/>
  <c r="T937" i="2"/>
  <c r="S937" i="2"/>
  <c r="R937" i="2" a="1"/>
  <c r="R937" i="2" s="1"/>
  <c r="Q937" i="2" a="1"/>
  <c r="Q937" i="2" s="1"/>
  <c r="P937" i="2"/>
  <c r="O937" i="2"/>
  <c r="M937" i="2"/>
  <c r="K937" i="2"/>
  <c r="J937" i="2" a="1"/>
  <c r="J937" i="2" s="1"/>
  <c r="I937" i="2" a="1"/>
  <c r="I937" i="2" s="1"/>
  <c r="V936" i="2"/>
  <c r="U936" i="2"/>
  <c r="T936" i="2"/>
  <c r="S936" i="2"/>
  <c r="R936" i="2" a="1"/>
  <c r="R936" i="2" s="1"/>
  <c r="Q936" i="2" a="1"/>
  <c r="Q936" i="2" s="1"/>
  <c r="P936" i="2"/>
  <c r="O936" i="2"/>
  <c r="M936" i="2"/>
  <c r="K936" i="2"/>
  <c r="J936" i="2"/>
  <c r="J936" i="2" a="1"/>
  <c r="I936" i="2" a="1"/>
  <c r="I936" i="2" s="1"/>
  <c r="V935" i="2"/>
  <c r="U935" i="2"/>
  <c r="T935" i="2"/>
  <c r="S935" i="2"/>
  <c r="R935" i="2" a="1"/>
  <c r="R935" i="2" s="1"/>
  <c r="Q935" i="2" a="1"/>
  <c r="Q935" i="2" s="1"/>
  <c r="P935" i="2"/>
  <c r="O935" i="2"/>
  <c r="M935" i="2"/>
  <c r="K935" i="2"/>
  <c r="J935" i="2" a="1"/>
  <c r="J935" i="2" s="1"/>
  <c r="I935" i="2" a="1"/>
  <c r="I935" i="2" s="1"/>
  <c r="V934" i="2"/>
  <c r="U934" i="2"/>
  <c r="T934" i="2"/>
  <c r="S934" i="2"/>
  <c r="R934" i="2" a="1"/>
  <c r="R934" i="2" s="1"/>
  <c r="Q934" i="2"/>
  <c r="Q934" i="2" a="1"/>
  <c r="P934" i="2"/>
  <c r="O934" i="2"/>
  <c r="M934" i="2"/>
  <c r="K934" i="2"/>
  <c r="J934" i="2" a="1"/>
  <c r="J934" i="2" s="1"/>
  <c r="I934" i="2" a="1"/>
  <c r="I934" i="2" s="1"/>
  <c r="V933" i="2"/>
  <c r="U933" i="2"/>
  <c r="T933" i="2"/>
  <c r="S933" i="2"/>
  <c r="R933" i="2" a="1"/>
  <c r="R933" i="2" s="1"/>
  <c r="Q933" i="2" a="1"/>
  <c r="Q933" i="2" s="1"/>
  <c r="P933" i="2"/>
  <c r="O933" i="2"/>
  <c r="M933" i="2"/>
  <c r="K933" i="2"/>
  <c r="J933" i="2" a="1"/>
  <c r="J933" i="2" s="1"/>
  <c r="I933" i="2" a="1"/>
  <c r="I933" i="2" s="1"/>
  <c r="V932" i="2"/>
  <c r="U932" i="2"/>
  <c r="T932" i="2"/>
  <c r="S932" i="2"/>
  <c r="R932" i="2" a="1"/>
  <c r="R932" i="2" s="1"/>
  <c r="Q932" i="2" a="1"/>
  <c r="Q932" i="2" s="1"/>
  <c r="P932" i="2"/>
  <c r="O932" i="2"/>
  <c r="M932" i="2"/>
  <c r="K932" i="2"/>
  <c r="J932" i="2" a="1"/>
  <c r="J932" i="2" s="1"/>
  <c r="I932" i="2" a="1"/>
  <c r="I932" i="2" s="1"/>
  <c r="V931" i="2"/>
  <c r="U931" i="2"/>
  <c r="T931" i="2"/>
  <c r="S931" i="2"/>
  <c r="R931" i="2" a="1"/>
  <c r="R931" i="2" s="1"/>
  <c r="Q931" i="2" a="1"/>
  <c r="Q931" i="2" s="1"/>
  <c r="P931" i="2"/>
  <c r="O931" i="2"/>
  <c r="M931" i="2"/>
  <c r="K931" i="2"/>
  <c r="J931" i="2" a="1"/>
  <c r="J931" i="2" s="1"/>
  <c r="I931" i="2" a="1"/>
  <c r="I931" i="2" s="1"/>
  <c r="V930" i="2"/>
  <c r="U930" i="2"/>
  <c r="T930" i="2"/>
  <c r="S930" i="2"/>
  <c r="R930" i="2" a="1"/>
  <c r="R930" i="2" s="1"/>
  <c r="Q930" i="2" a="1"/>
  <c r="Q930" i="2" s="1"/>
  <c r="P930" i="2"/>
  <c r="O930" i="2"/>
  <c r="M930" i="2"/>
  <c r="K930" i="2"/>
  <c r="J930" i="2" a="1"/>
  <c r="J930" i="2" s="1"/>
  <c r="I930" i="2" a="1"/>
  <c r="I930" i="2" s="1"/>
  <c r="V929" i="2"/>
  <c r="U929" i="2"/>
  <c r="T929" i="2"/>
  <c r="S929" i="2"/>
  <c r="R929" i="2" a="1"/>
  <c r="R929" i="2" s="1"/>
  <c r="Q929" i="2" a="1"/>
  <c r="Q929" i="2" s="1"/>
  <c r="P929" i="2"/>
  <c r="O929" i="2"/>
  <c r="M929" i="2"/>
  <c r="K929" i="2"/>
  <c r="J929" i="2" a="1"/>
  <c r="J929" i="2" s="1"/>
  <c r="I929" i="2" a="1"/>
  <c r="I929" i="2" s="1"/>
  <c r="V928" i="2"/>
  <c r="U928" i="2"/>
  <c r="T928" i="2"/>
  <c r="S928" i="2"/>
  <c r="R928" i="2" a="1"/>
  <c r="R928" i="2" s="1"/>
  <c r="Q928" i="2" a="1"/>
  <c r="Q928" i="2" s="1"/>
  <c r="P928" i="2"/>
  <c r="O928" i="2"/>
  <c r="M928" i="2"/>
  <c r="K928" i="2"/>
  <c r="J928" i="2" a="1"/>
  <c r="J928" i="2" s="1"/>
  <c r="I928" i="2" a="1"/>
  <c r="I928" i="2" s="1"/>
  <c r="V927" i="2"/>
  <c r="U927" i="2"/>
  <c r="T927" i="2"/>
  <c r="S927" i="2"/>
  <c r="R927" i="2" a="1"/>
  <c r="R927" i="2" s="1"/>
  <c r="Q927" i="2" a="1"/>
  <c r="Q927" i="2" s="1"/>
  <c r="P927" i="2"/>
  <c r="O927" i="2"/>
  <c r="M927" i="2"/>
  <c r="K927" i="2"/>
  <c r="J927" i="2" a="1"/>
  <c r="J927" i="2" s="1"/>
  <c r="I927" i="2" a="1"/>
  <c r="I927" i="2" s="1"/>
  <c r="V926" i="2"/>
  <c r="U926" i="2"/>
  <c r="T926" i="2"/>
  <c r="S926" i="2"/>
  <c r="R926" i="2" a="1"/>
  <c r="R926" i="2" s="1"/>
  <c r="Q926" i="2" a="1"/>
  <c r="Q926" i="2" s="1"/>
  <c r="P926" i="2"/>
  <c r="O926" i="2"/>
  <c r="M926" i="2"/>
  <c r="K926" i="2"/>
  <c r="J926" i="2" a="1"/>
  <c r="J926" i="2" s="1"/>
  <c r="I926" i="2" a="1"/>
  <c r="I926" i="2" s="1"/>
  <c r="V925" i="2"/>
  <c r="U925" i="2"/>
  <c r="T925" i="2"/>
  <c r="S925" i="2"/>
  <c r="R925" i="2" a="1"/>
  <c r="R925" i="2" s="1"/>
  <c r="Q925" i="2" a="1"/>
  <c r="Q925" i="2" s="1"/>
  <c r="P925" i="2"/>
  <c r="O925" i="2"/>
  <c r="M925" i="2"/>
  <c r="K925" i="2"/>
  <c r="J925" i="2" a="1"/>
  <c r="J925" i="2" s="1"/>
  <c r="I925" i="2"/>
  <c r="I925" i="2" a="1"/>
  <c r="V924" i="2"/>
  <c r="U924" i="2"/>
  <c r="T924" i="2"/>
  <c r="S924" i="2"/>
  <c r="R924" i="2" a="1"/>
  <c r="R924" i="2" s="1"/>
  <c r="Q924" i="2" a="1"/>
  <c r="Q924" i="2" s="1"/>
  <c r="P924" i="2"/>
  <c r="O924" i="2"/>
  <c r="M924" i="2"/>
  <c r="K924" i="2"/>
  <c r="J924" i="2" a="1"/>
  <c r="J924" i="2" s="1"/>
  <c r="I924" i="2" a="1"/>
  <c r="I924" i="2" s="1"/>
  <c r="V923" i="2"/>
  <c r="U923" i="2"/>
  <c r="T923" i="2"/>
  <c r="S923" i="2"/>
  <c r="R923" i="2" a="1"/>
  <c r="R923" i="2" s="1"/>
  <c r="Q923" i="2" a="1"/>
  <c r="Q923" i="2" s="1"/>
  <c r="P923" i="2"/>
  <c r="O923" i="2"/>
  <c r="M923" i="2"/>
  <c r="K923" i="2"/>
  <c r="J923" i="2" a="1"/>
  <c r="J923" i="2" s="1"/>
  <c r="I923" i="2" a="1"/>
  <c r="I923" i="2" s="1"/>
  <c r="V922" i="2"/>
  <c r="U922" i="2"/>
  <c r="T922" i="2"/>
  <c r="S922" i="2"/>
  <c r="R922" i="2" a="1"/>
  <c r="R922" i="2" s="1"/>
  <c r="Q922" i="2" a="1"/>
  <c r="Q922" i="2" s="1"/>
  <c r="P922" i="2"/>
  <c r="O922" i="2"/>
  <c r="M922" i="2"/>
  <c r="K922" i="2"/>
  <c r="J922" i="2" a="1"/>
  <c r="J922" i="2" s="1"/>
  <c r="I922" i="2" a="1"/>
  <c r="I922" i="2" s="1"/>
  <c r="V921" i="2"/>
  <c r="U921" i="2"/>
  <c r="T921" i="2"/>
  <c r="S921" i="2"/>
  <c r="R921" i="2" a="1"/>
  <c r="R921" i="2" s="1"/>
  <c r="Q921" i="2" a="1"/>
  <c r="Q921" i="2" s="1"/>
  <c r="P921" i="2"/>
  <c r="O921" i="2"/>
  <c r="M921" i="2"/>
  <c r="K921" i="2"/>
  <c r="J921" i="2" a="1"/>
  <c r="J921" i="2" s="1"/>
  <c r="I921" i="2" a="1"/>
  <c r="I921" i="2" s="1"/>
  <c r="V920" i="2"/>
  <c r="U920" i="2"/>
  <c r="T920" i="2"/>
  <c r="S920" i="2"/>
  <c r="R920" i="2" a="1"/>
  <c r="R920" i="2" s="1"/>
  <c r="Q920" i="2" a="1"/>
  <c r="Q920" i="2" s="1"/>
  <c r="P920" i="2"/>
  <c r="O920" i="2"/>
  <c r="M920" i="2"/>
  <c r="K920" i="2"/>
  <c r="J920" i="2" a="1"/>
  <c r="J920" i="2" s="1"/>
  <c r="I920" i="2" a="1"/>
  <c r="I920" i="2" s="1"/>
  <c r="V919" i="2"/>
  <c r="U919" i="2"/>
  <c r="T919" i="2"/>
  <c r="S919" i="2"/>
  <c r="R919" i="2" a="1"/>
  <c r="R919" i="2" s="1"/>
  <c r="Q919" i="2" a="1"/>
  <c r="Q919" i="2" s="1"/>
  <c r="P919" i="2"/>
  <c r="O919" i="2"/>
  <c r="M919" i="2"/>
  <c r="K919" i="2"/>
  <c r="J919" i="2" a="1"/>
  <c r="J919" i="2" s="1"/>
  <c r="I919" i="2" a="1"/>
  <c r="I919" i="2" s="1"/>
  <c r="V918" i="2"/>
  <c r="U918" i="2"/>
  <c r="T918" i="2"/>
  <c r="S918" i="2"/>
  <c r="R918" i="2" a="1"/>
  <c r="R918" i="2" s="1"/>
  <c r="Q918" i="2" a="1"/>
  <c r="Q918" i="2" s="1"/>
  <c r="P918" i="2"/>
  <c r="O918" i="2"/>
  <c r="M918" i="2"/>
  <c r="K918" i="2"/>
  <c r="J918" i="2" a="1"/>
  <c r="J918" i="2" s="1"/>
  <c r="I918" i="2" a="1"/>
  <c r="I918" i="2" s="1"/>
  <c r="V917" i="2"/>
  <c r="U917" i="2"/>
  <c r="T917" i="2"/>
  <c r="S917" i="2"/>
  <c r="R917" i="2" a="1"/>
  <c r="R917" i="2" s="1"/>
  <c r="Q917" i="2" a="1"/>
  <c r="Q917" i="2" s="1"/>
  <c r="P917" i="2"/>
  <c r="O917" i="2"/>
  <c r="M917" i="2"/>
  <c r="K917" i="2"/>
  <c r="J917" i="2" a="1"/>
  <c r="J917" i="2" s="1"/>
  <c r="I917" i="2" a="1"/>
  <c r="I917" i="2" s="1"/>
  <c r="V916" i="2"/>
  <c r="U916" i="2"/>
  <c r="T916" i="2"/>
  <c r="S916" i="2"/>
  <c r="R916" i="2" a="1"/>
  <c r="R916" i="2" s="1"/>
  <c r="Q916" i="2" a="1"/>
  <c r="Q916" i="2" s="1"/>
  <c r="P916" i="2"/>
  <c r="O916" i="2"/>
  <c r="M916" i="2"/>
  <c r="K916" i="2"/>
  <c r="J916" i="2" a="1"/>
  <c r="J916" i="2" s="1"/>
  <c r="I916" i="2" a="1"/>
  <c r="I916" i="2" s="1"/>
  <c r="V915" i="2"/>
  <c r="U915" i="2"/>
  <c r="T915" i="2"/>
  <c r="S915" i="2"/>
  <c r="R915" i="2" a="1"/>
  <c r="R915" i="2" s="1"/>
  <c r="Q915" i="2" a="1"/>
  <c r="Q915" i="2" s="1"/>
  <c r="P915" i="2"/>
  <c r="O915" i="2"/>
  <c r="M915" i="2"/>
  <c r="K915" i="2"/>
  <c r="J915" i="2" a="1"/>
  <c r="J915" i="2" s="1"/>
  <c r="I915" i="2" a="1"/>
  <c r="I915" i="2" s="1"/>
  <c r="V914" i="2"/>
  <c r="U914" i="2"/>
  <c r="T914" i="2"/>
  <c r="S914" i="2"/>
  <c r="R914" i="2" a="1"/>
  <c r="R914" i="2" s="1"/>
  <c r="Q914" i="2" a="1"/>
  <c r="Q914" i="2" s="1"/>
  <c r="P914" i="2"/>
  <c r="O914" i="2"/>
  <c r="M914" i="2"/>
  <c r="K914" i="2"/>
  <c r="J914" i="2" a="1"/>
  <c r="J914" i="2" s="1"/>
  <c r="I914" i="2" a="1"/>
  <c r="I914" i="2" s="1"/>
  <c r="V913" i="2"/>
  <c r="U913" i="2"/>
  <c r="T913" i="2"/>
  <c r="S913" i="2"/>
  <c r="R913" i="2" a="1"/>
  <c r="R913" i="2" s="1"/>
  <c r="Q913" i="2" a="1"/>
  <c r="Q913" i="2" s="1"/>
  <c r="P913" i="2"/>
  <c r="O913" i="2"/>
  <c r="M913" i="2"/>
  <c r="K913" i="2"/>
  <c r="J913" i="2" a="1"/>
  <c r="J913" i="2" s="1"/>
  <c r="I913" i="2" a="1"/>
  <c r="I913" i="2" s="1"/>
  <c r="V912" i="2"/>
  <c r="U912" i="2"/>
  <c r="T912" i="2"/>
  <c r="S912" i="2"/>
  <c r="R912" i="2" a="1"/>
  <c r="R912" i="2" s="1"/>
  <c r="Q912" i="2" a="1"/>
  <c r="Q912" i="2" s="1"/>
  <c r="P912" i="2"/>
  <c r="O912" i="2"/>
  <c r="M912" i="2"/>
  <c r="K912" i="2"/>
  <c r="J912" i="2" a="1"/>
  <c r="J912" i="2" s="1"/>
  <c r="I912" i="2" a="1"/>
  <c r="I912" i="2" s="1"/>
  <c r="V911" i="2"/>
  <c r="U911" i="2"/>
  <c r="T911" i="2"/>
  <c r="S911" i="2"/>
  <c r="R911" i="2" a="1"/>
  <c r="R911" i="2" s="1"/>
  <c r="Q911" i="2" a="1"/>
  <c r="Q911" i="2" s="1"/>
  <c r="P911" i="2"/>
  <c r="O911" i="2"/>
  <c r="M911" i="2"/>
  <c r="K911" i="2"/>
  <c r="J911" i="2" a="1"/>
  <c r="J911" i="2" s="1"/>
  <c r="I911" i="2" a="1"/>
  <c r="I911" i="2" s="1"/>
  <c r="V910" i="2"/>
  <c r="U910" i="2"/>
  <c r="T910" i="2"/>
  <c r="S910" i="2"/>
  <c r="R910" i="2" a="1"/>
  <c r="R910" i="2" s="1"/>
  <c r="Q910" i="2" a="1"/>
  <c r="Q910" i="2" s="1"/>
  <c r="P910" i="2"/>
  <c r="O910" i="2"/>
  <c r="M910" i="2"/>
  <c r="K910" i="2"/>
  <c r="J910" i="2" a="1"/>
  <c r="J910" i="2" s="1"/>
  <c r="I910" i="2" a="1"/>
  <c r="I910" i="2" s="1"/>
  <c r="V909" i="2"/>
  <c r="U909" i="2"/>
  <c r="T909" i="2"/>
  <c r="S909" i="2"/>
  <c r="R909" i="2" a="1"/>
  <c r="R909" i="2" s="1"/>
  <c r="Q909" i="2" a="1"/>
  <c r="Q909" i="2" s="1"/>
  <c r="P909" i="2"/>
  <c r="O909" i="2"/>
  <c r="M909" i="2"/>
  <c r="K909" i="2"/>
  <c r="J909" i="2" a="1"/>
  <c r="J909" i="2" s="1"/>
  <c r="I909" i="2" a="1"/>
  <c r="I909" i="2" s="1"/>
  <c r="V908" i="2"/>
  <c r="U908" i="2"/>
  <c r="T908" i="2"/>
  <c r="S908" i="2"/>
  <c r="R908" i="2" a="1"/>
  <c r="R908" i="2" s="1"/>
  <c r="Q908" i="2" a="1"/>
  <c r="Q908" i="2" s="1"/>
  <c r="P908" i="2"/>
  <c r="O908" i="2"/>
  <c r="M908" i="2"/>
  <c r="K908" i="2"/>
  <c r="J908" i="2" a="1"/>
  <c r="J908" i="2" s="1"/>
  <c r="I908" i="2" a="1"/>
  <c r="I908" i="2" s="1"/>
  <c r="V907" i="2"/>
  <c r="U907" i="2"/>
  <c r="T907" i="2"/>
  <c r="S907" i="2"/>
  <c r="R907" i="2" a="1"/>
  <c r="R907" i="2" s="1"/>
  <c r="Q907" i="2" a="1"/>
  <c r="Q907" i="2" s="1"/>
  <c r="P907" i="2"/>
  <c r="O907" i="2"/>
  <c r="M907" i="2"/>
  <c r="K907" i="2"/>
  <c r="J907" i="2" a="1"/>
  <c r="J907" i="2" s="1"/>
  <c r="I907" i="2" a="1"/>
  <c r="I907" i="2" s="1"/>
  <c r="V906" i="2"/>
  <c r="U906" i="2"/>
  <c r="T906" i="2"/>
  <c r="S906" i="2"/>
  <c r="R906" i="2" a="1"/>
  <c r="R906" i="2" s="1"/>
  <c r="Q906" i="2" a="1"/>
  <c r="Q906" i="2" s="1"/>
  <c r="P906" i="2"/>
  <c r="O906" i="2"/>
  <c r="M906" i="2"/>
  <c r="K906" i="2"/>
  <c r="J906" i="2" a="1"/>
  <c r="J906" i="2" s="1"/>
  <c r="I906" i="2" a="1"/>
  <c r="I906" i="2" s="1"/>
  <c r="V905" i="2"/>
  <c r="U905" i="2"/>
  <c r="T905" i="2"/>
  <c r="S905" i="2"/>
  <c r="R905" i="2" a="1"/>
  <c r="R905" i="2" s="1"/>
  <c r="Q905" i="2" a="1"/>
  <c r="Q905" i="2" s="1"/>
  <c r="P905" i="2"/>
  <c r="O905" i="2"/>
  <c r="M905" i="2"/>
  <c r="K905" i="2"/>
  <c r="J905" i="2" a="1"/>
  <c r="J905" i="2" s="1"/>
  <c r="I905" i="2" a="1"/>
  <c r="I905" i="2" s="1"/>
  <c r="V904" i="2"/>
  <c r="U904" i="2"/>
  <c r="T904" i="2"/>
  <c r="S904" i="2"/>
  <c r="R904" i="2" a="1"/>
  <c r="R904" i="2" s="1"/>
  <c r="Q904" i="2" a="1"/>
  <c r="Q904" i="2" s="1"/>
  <c r="P904" i="2"/>
  <c r="O904" i="2"/>
  <c r="M904" i="2"/>
  <c r="K904" i="2"/>
  <c r="J904" i="2" a="1"/>
  <c r="J904" i="2" s="1"/>
  <c r="I904" i="2" a="1"/>
  <c r="I904" i="2" s="1"/>
  <c r="V903" i="2"/>
  <c r="U903" i="2"/>
  <c r="T903" i="2"/>
  <c r="S903" i="2"/>
  <c r="R903" i="2" a="1"/>
  <c r="R903" i="2" s="1"/>
  <c r="Q903" i="2" a="1"/>
  <c r="Q903" i="2" s="1"/>
  <c r="P903" i="2"/>
  <c r="O903" i="2"/>
  <c r="M903" i="2"/>
  <c r="K903" i="2"/>
  <c r="J903" i="2" a="1"/>
  <c r="J903" i="2" s="1"/>
  <c r="I903" i="2" a="1"/>
  <c r="I903" i="2" s="1"/>
  <c r="V902" i="2"/>
  <c r="U902" i="2"/>
  <c r="T902" i="2"/>
  <c r="S902" i="2"/>
  <c r="R902" i="2" a="1"/>
  <c r="R902" i="2" s="1"/>
  <c r="Q902" i="2" a="1"/>
  <c r="Q902" i="2" s="1"/>
  <c r="P902" i="2"/>
  <c r="O902" i="2"/>
  <c r="M902" i="2"/>
  <c r="K902" i="2"/>
  <c r="J902" i="2" a="1"/>
  <c r="J902" i="2" s="1"/>
  <c r="I902" i="2" a="1"/>
  <c r="I902" i="2" s="1"/>
  <c r="V901" i="2"/>
  <c r="U901" i="2"/>
  <c r="T901" i="2"/>
  <c r="S901" i="2"/>
  <c r="R901" i="2" a="1"/>
  <c r="R901" i="2" s="1"/>
  <c r="Q901" i="2" a="1"/>
  <c r="Q901" i="2" s="1"/>
  <c r="P901" i="2"/>
  <c r="O901" i="2"/>
  <c r="M901" i="2"/>
  <c r="K901" i="2"/>
  <c r="J901" i="2" a="1"/>
  <c r="J901" i="2" s="1"/>
  <c r="I901" i="2" a="1"/>
  <c r="I901" i="2" s="1"/>
  <c r="V900" i="2"/>
  <c r="U900" i="2"/>
  <c r="T900" i="2"/>
  <c r="S900" i="2"/>
  <c r="R900" i="2"/>
  <c r="R900" i="2" a="1"/>
  <c r="Q900" i="2" a="1"/>
  <c r="Q900" i="2" s="1"/>
  <c r="P900" i="2"/>
  <c r="O900" i="2"/>
  <c r="M900" i="2"/>
  <c r="K900" i="2"/>
  <c r="J900" i="2" a="1"/>
  <c r="J900" i="2" s="1"/>
  <c r="I900" i="2" a="1"/>
  <c r="I900" i="2" s="1"/>
  <c r="V899" i="2"/>
  <c r="U899" i="2"/>
  <c r="T899" i="2"/>
  <c r="S899" i="2"/>
  <c r="R899" i="2" a="1"/>
  <c r="R899" i="2" s="1"/>
  <c r="Q899" i="2" a="1"/>
  <c r="Q899" i="2" s="1"/>
  <c r="P899" i="2"/>
  <c r="O899" i="2"/>
  <c r="M899" i="2"/>
  <c r="K899" i="2"/>
  <c r="J899" i="2" a="1"/>
  <c r="J899" i="2" s="1"/>
  <c r="I899" i="2" a="1"/>
  <c r="I899" i="2" s="1"/>
  <c r="V898" i="2"/>
  <c r="U898" i="2"/>
  <c r="T898" i="2"/>
  <c r="S898" i="2"/>
  <c r="R898" i="2" a="1"/>
  <c r="R898" i="2" s="1"/>
  <c r="Q898" i="2" a="1"/>
  <c r="Q898" i="2" s="1"/>
  <c r="P898" i="2"/>
  <c r="O898" i="2"/>
  <c r="M898" i="2"/>
  <c r="K898" i="2"/>
  <c r="J898" i="2" a="1"/>
  <c r="J898" i="2" s="1"/>
  <c r="I898" i="2" a="1"/>
  <c r="I898" i="2" s="1"/>
  <c r="V897" i="2"/>
  <c r="U897" i="2"/>
  <c r="T897" i="2"/>
  <c r="S897" i="2"/>
  <c r="R897" i="2" a="1"/>
  <c r="R897" i="2" s="1"/>
  <c r="Q897" i="2" a="1"/>
  <c r="Q897" i="2" s="1"/>
  <c r="P897" i="2"/>
  <c r="O897" i="2"/>
  <c r="M897" i="2"/>
  <c r="K897" i="2"/>
  <c r="J897" i="2" a="1"/>
  <c r="J897" i="2" s="1"/>
  <c r="I897" i="2" a="1"/>
  <c r="I897" i="2" s="1"/>
  <c r="V896" i="2"/>
  <c r="U896" i="2"/>
  <c r="T896" i="2"/>
  <c r="S896" i="2"/>
  <c r="R896" i="2" a="1"/>
  <c r="R896" i="2" s="1"/>
  <c r="Q896" i="2" a="1"/>
  <c r="Q896" i="2" s="1"/>
  <c r="P896" i="2"/>
  <c r="O896" i="2"/>
  <c r="M896" i="2"/>
  <c r="K896" i="2"/>
  <c r="J896" i="2" a="1"/>
  <c r="J896" i="2" s="1"/>
  <c r="I896" i="2" a="1"/>
  <c r="I896" i="2" s="1"/>
  <c r="V895" i="2"/>
  <c r="U895" i="2"/>
  <c r="T895" i="2"/>
  <c r="S895" i="2"/>
  <c r="R895" i="2" a="1"/>
  <c r="R895" i="2" s="1"/>
  <c r="Q895" i="2" a="1"/>
  <c r="Q895" i="2" s="1"/>
  <c r="P895" i="2"/>
  <c r="O895" i="2"/>
  <c r="M895" i="2"/>
  <c r="K895" i="2"/>
  <c r="J895" i="2" a="1"/>
  <c r="J895" i="2" s="1"/>
  <c r="I895" i="2" a="1"/>
  <c r="I895" i="2" s="1"/>
  <c r="V894" i="2"/>
  <c r="U894" i="2"/>
  <c r="T894" i="2"/>
  <c r="S894" i="2"/>
  <c r="R894" i="2" a="1"/>
  <c r="R894" i="2" s="1"/>
  <c r="Q894" i="2" a="1"/>
  <c r="Q894" i="2" s="1"/>
  <c r="P894" i="2"/>
  <c r="O894" i="2"/>
  <c r="M894" i="2"/>
  <c r="K894" i="2"/>
  <c r="J894" i="2" a="1"/>
  <c r="J894" i="2" s="1"/>
  <c r="I894" i="2" a="1"/>
  <c r="I894" i="2" s="1"/>
  <c r="V893" i="2"/>
  <c r="U893" i="2"/>
  <c r="T893" i="2"/>
  <c r="S893" i="2"/>
  <c r="R893" i="2" a="1"/>
  <c r="R893" i="2" s="1"/>
  <c r="Q893" i="2" a="1"/>
  <c r="Q893" i="2" s="1"/>
  <c r="P893" i="2"/>
  <c r="O893" i="2"/>
  <c r="M893" i="2"/>
  <c r="K893" i="2"/>
  <c r="J893" i="2" a="1"/>
  <c r="J893" i="2" s="1"/>
  <c r="I893" i="2" a="1"/>
  <c r="I893" i="2" s="1"/>
  <c r="V892" i="2"/>
  <c r="U892" i="2"/>
  <c r="T892" i="2"/>
  <c r="S892" i="2"/>
  <c r="R892" i="2" a="1"/>
  <c r="R892" i="2" s="1"/>
  <c r="Q892" i="2" a="1"/>
  <c r="Q892" i="2" s="1"/>
  <c r="P892" i="2"/>
  <c r="O892" i="2"/>
  <c r="M892" i="2"/>
  <c r="K892" i="2"/>
  <c r="J892" i="2" a="1"/>
  <c r="J892" i="2" s="1"/>
  <c r="I892" i="2" a="1"/>
  <c r="I892" i="2" s="1"/>
  <c r="V891" i="2"/>
  <c r="U891" i="2"/>
  <c r="T891" i="2"/>
  <c r="S891" i="2"/>
  <c r="R891" i="2" a="1"/>
  <c r="R891" i="2" s="1"/>
  <c r="Q891" i="2" a="1"/>
  <c r="Q891" i="2" s="1"/>
  <c r="P891" i="2"/>
  <c r="O891" i="2"/>
  <c r="M891" i="2"/>
  <c r="K891" i="2"/>
  <c r="J891" i="2" a="1"/>
  <c r="J891" i="2" s="1"/>
  <c r="I891" i="2" a="1"/>
  <c r="I891" i="2" s="1"/>
  <c r="V890" i="2"/>
  <c r="U890" i="2"/>
  <c r="T890" i="2"/>
  <c r="S890" i="2"/>
  <c r="R890" i="2" a="1"/>
  <c r="R890" i="2" s="1"/>
  <c r="Q890" i="2" a="1"/>
  <c r="Q890" i="2" s="1"/>
  <c r="P890" i="2"/>
  <c r="O890" i="2"/>
  <c r="M890" i="2"/>
  <c r="K890" i="2"/>
  <c r="J890" i="2" a="1"/>
  <c r="J890" i="2" s="1"/>
  <c r="I890" i="2" a="1"/>
  <c r="I890" i="2" s="1"/>
  <c r="V889" i="2"/>
  <c r="U889" i="2"/>
  <c r="T889" i="2"/>
  <c r="S889" i="2"/>
  <c r="R889" i="2" a="1"/>
  <c r="R889" i="2" s="1"/>
  <c r="Q889" i="2" a="1"/>
  <c r="Q889" i="2" s="1"/>
  <c r="P889" i="2"/>
  <c r="O889" i="2"/>
  <c r="M889" i="2"/>
  <c r="K889" i="2"/>
  <c r="J889" i="2" a="1"/>
  <c r="J889" i="2" s="1"/>
  <c r="I889" i="2" a="1"/>
  <c r="I889" i="2" s="1"/>
  <c r="V888" i="2"/>
  <c r="U888" i="2"/>
  <c r="T888" i="2"/>
  <c r="S888" i="2"/>
  <c r="R888" i="2" a="1"/>
  <c r="R888" i="2" s="1"/>
  <c r="Q888" i="2" a="1"/>
  <c r="Q888" i="2" s="1"/>
  <c r="P888" i="2"/>
  <c r="O888" i="2"/>
  <c r="M888" i="2"/>
  <c r="K888" i="2"/>
  <c r="J888" i="2" a="1"/>
  <c r="J888" i="2" s="1"/>
  <c r="I888" i="2" a="1"/>
  <c r="I888" i="2" s="1"/>
  <c r="V887" i="2"/>
  <c r="U887" i="2"/>
  <c r="T887" i="2"/>
  <c r="S887" i="2"/>
  <c r="R887" i="2" a="1"/>
  <c r="R887" i="2" s="1"/>
  <c r="Q887" i="2" a="1"/>
  <c r="Q887" i="2" s="1"/>
  <c r="P887" i="2"/>
  <c r="O887" i="2"/>
  <c r="M887" i="2"/>
  <c r="K887" i="2"/>
  <c r="J887" i="2" a="1"/>
  <c r="J887" i="2" s="1"/>
  <c r="I887" i="2" a="1"/>
  <c r="I887" i="2" s="1"/>
  <c r="V886" i="2"/>
  <c r="U886" i="2"/>
  <c r="T886" i="2"/>
  <c r="S886" i="2"/>
  <c r="R886" i="2" a="1"/>
  <c r="R886" i="2" s="1"/>
  <c r="Q886" i="2" a="1"/>
  <c r="Q886" i="2" s="1"/>
  <c r="P886" i="2"/>
  <c r="O886" i="2"/>
  <c r="M886" i="2"/>
  <c r="K886" i="2"/>
  <c r="J886" i="2" a="1"/>
  <c r="J886" i="2" s="1"/>
  <c r="I886" i="2" a="1"/>
  <c r="I886" i="2" s="1"/>
  <c r="V885" i="2"/>
  <c r="U885" i="2"/>
  <c r="T885" i="2"/>
  <c r="S885" i="2"/>
  <c r="R885" i="2" a="1"/>
  <c r="R885" i="2" s="1"/>
  <c r="Q885" i="2" a="1"/>
  <c r="Q885" i="2" s="1"/>
  <c r="P885" i="2"/>
  <c r="O885" i="2"/>
  <c r="M885" i="2"/>
  <c r="K885" i="2"/>
  <c r="J885" i="2" a="1"/>
  <c r="J885" i="2" s="1"/>
  <c r="I885" i="2" a="1"/>
  <c r="I885" i="2" s="1"/>
  <c r="V884" i="2"/>
  <c r="U884" i="2"/>
  <c r="T884" i="2"/>
  <c r="S884" i="2"/>
  <c r="R884" i="2" a="1"/>
  <c r="R884" i="2" s="1"/>
  <c r="Q884" i="2" a="1"/>
  <c r="Q884" i="2" s="1"/>
  <c r="P884" i="2"/>
  <c r="O884" i="2"/>
  <c r="M884" i="2"/>
  <c r="K884" i="2"/>
  <c r="J884" i="2" a="1"/>
  <c r="J884" i="2" s="1"/>
  <c r="I884" i="2" a="1"/>
  <c r="I884" i="2" s="1"/>
  <c r="V883" i="2"/>
  <c r="U883" i="2"/>
  <c r="T883" i="2"/>
  <c r="S883" i="2"/>
  <c r="R883" i="2" a="1"/>
  <c r="R883" i="2" s="1"/>
  <c r="Q883" i="2" a="1"/>
  <c r="Q883" i="2" s="1"/>
  <c r="P883" i="2"/>
  <c r="O883" i="2"/>
  <c r="M883" i="2"/>
  <c r="K883" i="2"/>
  <c r="J883" i="2" a="1"/>
  <c r="J883" i="2" s="1"/>
  <c r="I883" i="2" a="1"/>
  <c r="I883" i="2" s="1"/>
  <c r="V882" i="2"/>
  <c r="U882" i="2"/>
  <c r="T882" i="2"/>
  <c r="S882" i="2"/>
  <c r="R882" i="2" a="1"/>
  <c r="R882" i="2" s="1"/>
  <c r="Q882" i="2" a="1"/>
  <c r="Q882" i="2" s="1"/>
  <c r="P882" i="2"/>
  <c r="O882" i="2"/>
  <c r="M882" i="2"/>
  <c r="K882" i="2"/>
  <c r="J882" i="2" a="1"/>
  <c r="J882" i="2" s="1"/>
  <c r="I882" i="2" a="1"/>
  <c r="I882" i="2" s="1"/>
  <c r="V881" i="2"/>
  <c r="U881" i="2"/>
  <c r="T881" i="2"/>
  <c r="S881" i="2"/>
  <c r="R881" i="2" a="1"/>
  <c r="R881" i="2" s="1"/>
  <c r="Q881" i="2" a="1"/>
  <c r="Q881" i="2" s="1"/>
  <c r="P881" i="2"/>
  <c r="O881" i="2"/>
  <c r="M881" i="2"/>
  <c r="K881" i="2"/>
  <c r="J881" i="2" a="1"/>
  <c r="J881" i="2" s="1"/>
  <c r="I881" i="2" a="1"/>
  <c r="I881" i="2" s="1"/>
  <c r="V880" i="2"/>
  <c r="U880" i="2"/>
  <c r="T880" i="2"/>
  <c r="S880" i="2"/>
  <c r="R880" i="2" a="1"/>
  <c r="R880" i="2" s="1"/>
  <c r="Q880" i="2" a="1"/>
  <c r="Q880" i="2" s="1"/>
  <c r="P880" i="2"/>
  <c r="O880" i="2"/>
  <c r="M880" i="2"/>
  <c r="K880" i="2"/>
  <c r="J880" i="2" a="1"/>
  <c r="J880" i="2" s="1"/>
  <c r="I880" i="2" a="1"/>
  <c r="I880" i="2" s="1"/>
  <c r="V879" i="2"/>
  <c r="U879" i="2"/>
  <c r="T879" i="2"/>
  <c r="S879" i="2"/>
  <c r="R879" i="2" a="1"/>
  <c r="R879" i="2" s="1"/>
  <c r="Q879" i="2" a="1"/>
  <c r="Q879" i="2" s="1"/>
  <c r="P879" i="2"/>
  <c r="O879" i="2"/>
  <c r="M879" i="2"/>
  <c r="K879" i="2"/>
  <c r="J879" i="2" a="1"/>
  <c r="J879" i="2" s="1"/>
  <c r="I879" i="2" a="1"/>
  <c r="I879" i="2" s="1"/>
  <c r="V878" i="2"/>
  <c r="U878" i="2"/>
  <c r="T878" i="2"/>
  <c r="S878" i="2"/>
  <c r="R878" i="2" a="1"/>
  <c r="R878" i="2" s="1"/>
  <c r="Q878" i="2" a="1"/>
  <c r="Q878" i="2" s="1"/>
  <c r="P878" i="2"/>
  <c r="O878" i="2"/>
  <c r="M878" i="2"/>
  <c r="K878" i="2"/>
  <c r="J878" i="2" a="1"/>
  <c r="J878" i="2" s="1"/>
  <c r="I878" i="2" a="1"/>
  <c r="I878" i="2" s="1"/>
  <c r="V877" i="2"/>
  <c r="U877" i="2"/>
  <c r="T877" i="2"/>
  <c r="S877" i="2"/>
  <c r="R877" i="2" a="1"/>
  <c r="R877" i="2" s="1"/>
  <c r="Q877" i="2" a="1"/>
  <c r="Q877" i="2" s="1"/>
  <c r="P877" i="2"/>
  <c r="O877" i="2"/>
  <c r="M877" i="2"/>
  <c r="K877" i="2"/>
  <c r="J877" i="2" a="1"/>
  <c r="J877" i="2" s="1"/>
  <c r="I877" i="2" a="1"/>
  <c r="I877" i="2" s="1"/>
  <c r="V876" i="2"/>
  <c r="U876" i="2"/>
  <c r="T876" i="2"/>
  <c r="S876" i="2"/>
  <c r="R876" i="2" a="1"/>
  <c r="R876" i="2" s="1"/>
  <c r="Q876" i="2" a="1"/>
  <c r="Q876" i="2" s="1"/>
  <c r="P876" i="2"/>
  <c r="O876" i="2"/>
  <c r="M876" i="2"/>
  <c r="K876" i="2"/>
  <c r="J876" i="2" a="1"/>
  <c r="J876" i="2" s="1"/>
  <c r="I876" i="2" a="1"/>
  <c r="I876" i="2" s="1"/>
  <c r="V875" i="2"/>
  <c r="U875" i="2"/>
  <c r="T875" i="2"/>
  <c r="S875" i="2"/>
  <c r="R875" i="2" a="1"/>
  <c r="R875" i="2" s="1"/>
  <c r="Q875" i="2" a="1"/>
  <c r="Q875" i="2" s="1"/>
  <c r="P875" i="2"/>
  <c r="O875" i="2"/>
  <c r="M875" i="2"/>
  <c r="K875" i="2"/>
  <c r="J875" i="2" a="1"/>
  <c r="J875" i="2" s="1"/>
  <c r="I875" i="2" a="1"/>
  <c r="I875" i="2" s="1"/>
  <c r="V874" i="2"/>
  <c r="U874" i="2"/>
  <c r="T874" i="2"/>
  <c r="S874" i="2"/>
  <c r="R874" i="2" a="1"/>
  <c r="R874" i="2" s="1"/>
  <c r="Q874" i="2" a="1"/>
  <c r="Q874" i="2" s="1"/>
  <c r="P874" i="2"/>
  <c r="O874" i="2"/>
  <c r="M874" i="2"/>
  <c r="K874" i="2"/>
  <c r="J874" i="2" a="1"/>
  <c r="J874" i="2" s="1"/>
  <c r="I874" i="2" a="1"/>
  <c r="I874" i="2" s="1"/>
  <c r="V873" i="2"/>
  <c r="U873" i="2"/>
  <c r="T873" i="2"/>
  <c r="S873" i="2"/>
  <c r="R873" i="2" a="1"/>
  <c r="R873" i="2" s="1"/>
  <c r="Q873" i="2" a="1"/>
  <c r="Q873" i="2" s="1"/>
  <c r="P873" i="2"/>
  <c r="O873" i="2"/>
  <c r="M873" i="2"/>
  <c r="K873" i="2"/>
  <c r="J873" i="2" a="1"/>
  <c r="J873" i="2" s="1"/>
  <c r="I873" i="2" a="1"/>
  <c r="I873" i="2" s="1"/>
  <c r="V872" i="2"/>
  <c r="U872" i="2"/>
  <c r="T872" i="2"/>
  <c r="S872" i="2"/>
  <c r="R872" i="2" a="1"/>
  <c r="R872" i="2" s="1"/>
  <c r="Q872" i="2" a="1"/>
  <c r="Q872" i="2" s="1"/>
  <c r="P872" i="2"/>
  <c r="O872" i="2"/>
  <c r="M872" i="2"/>
  <c r="K872" i="2"/>
  <c r="J872" i="2" a="1"/>
  <c r="J872" i="2" s="1"/>
  <c r="I872" i="2" a="1"/>
  <c r="I872" i="2" s="1"/>
  <c r="V871" i="2"/>
  <c r="U871" i="2"/>
  <c r="T871" i="2"/>
  <c r="S871" i="2"/>
  <c r="R871" i="2" a="1"/>
  <c r="R871" i="2" s="1"/>
  <c r="Q871" i="2" a="1"/>
  <c r="Q871" i="2" s="1"/>
  <c r="P871" i="2"/>
  <c r="O871" i="2"/>
  <c r="M871" i="2"/>
  <c r="K871" i="2"/>
  <c r="J871" i="2" a="1"/>
  <c r="J871" i="2" s="1"/>
  <c r="I871" i="2" a="1"/>
  <c r="I871" i="2" s="1"/>
  <c r="V870" i="2"/>
  <c r="U870" i="2"/>
  <c r="T870" i="2"/>
  <c r="S870" i="2"/>
  <c r="R870" i="2" a="1"/>
  <c r="R870" i="2" s="1"/>
  <c r="Q870" i="2" a="1"/>
  <c r="Q870" i="2" s="1"/>
  <c r="P870" i="2"/>
  <c r="O870" i="2"/>
  <c r="M870" i="2"/>
  <c r="K870" i="2"/>
  <c r="J870" i="2" a="1"/>
  <c r="J870" i="2" s="1"/>
  <c r="I870" i="2" a="1"/>
  <c r="I870" i="2" s="1"/>
  <c r="V869" i="2"/>
  <c r="U869" i="2"/>
  <c r="T869" i="2"/>
  <c r="S869" i="2"/>
  <c r="R869" i="2" a="1"/>
  <c r="R869" i="2" s="1"/>
  <c r="Q869" i="2" a="1"/>
  <c r="Q869" i="2" s="1"/>
  <c r="P869" i="2"/>
  <c r="O869" i="2"/>
  <c r="M869" i="2"/>
  <c r="K869" i="2"/>
  <c r="J869" i="2" a="1"/>
  <c r="J869" i="2" s="1"/>
  <c r="I869" i="2" a="1"/>
  <c r="I869" i="2" s="1"/>
  <c r="V868" i="2"/>
  <c r="U868" i="2"/>
  <c r="T868" i="2"/>
  <c r="S868" i="2"/>
  <c r="R868" i="2" a="1"/>
  <c r="R868" i="2" s="1"/>
  <c r="Q868" i="2" a="1"/>
  <c r="Q868" i="2" s="1"/>
  <c r="P868" i="2"/>
  <c r="O868" i="2"/>
  <c r="M868" i="2"/>
  <c r="K868" i="2"/>
  <c r="J868" i="2" a="1"/>
  <c r="J868" i="2" s="1"/>
  <c r="I868" i="2" a="1"/>
  <c r="I868" i="2" s="1"/>
  <c r="V867" i="2"/>
  <c r="U867" i="2"/>
  <c r="T867" i="2"/>
  <c r="S867" i="2"/>
  <c r="R867" i="2" a="1"/>
  <c r="R867" i="2" s="1"/>
  <c r="Q867" i="2" a="1"/>
  <c r="Q867" i="2" s="1"/>
  <c r="P867" i="2"/>
  <c r="O867" i="2"/>
  <c r="M867" i="2"/>
  <c r="K867" i="2"/>
  <c r="J867" i="2" a="1"/>
  <c r="J867" i="2" s="1"/>
  <c r="I867" i="2" a="1"/>
  <c r="I867" i="2" s="1"/>
  <c r="V866" i="2"/>
  <c r="U866" i="2"/>
  <c r="T866" i="2"/>
  <c r="S866" i="2"/>
  <c r="R866" i="2" a="1"/>
  <c r="R866" i="2" s="1"/>
  <c r="Q866" i="2" a="1"/>
  <c r="Q866" i="2" s="1"/>
  <c r="P866" i="2"/>
  <c r="O866" i="2"/>
  <c r="M866" i="2"/>
  <c r="K866" i="2"/>
  <c r="J866" i="2" a="1"/>
  <c r="J866" i="2" s="1"/>
  <c r="I866" i="2" a="1"/>
  <c r="I866" i="2" s="1"/>
  <c r="V865" i="2"/>
  <c r="U865" i="2"/>
  <c r="T865" i="2"/>
  <c r="S865" i="2"/>
  <c r="R865" i="2" a="1"/>
  <c r="R865" i="2" s="1"/>
  <c r="Q865" i="2" a="1"/>
  <c r="Q865" i="2" s="1"/>
  <c r="P865" i="2"/>
  <c r="O865" i="2"/>
  <c r="M865" i="2"/>
  <c r="K865" i="2"/>
  <c r="J865" i="2" a="1"/>
  <c r="J865" i="2" s="1"/>
  <c r="I865" i="2" a="1"/>
  <c r="I865" i="2" s="1"/>
  <c r="V864" i="2"/>
  <c r="U864" i="2"/>
  <c r="T864" i="2"/>
  <c r="S864" i="2"/>
  <c r="R864" i="2" a="1"/>
  <c r="R864" i="2" s="1"/>
  <c r="Q864" i="2" a="1"/>
  <c r="Q864" i="2" s="1"/>
  <c r="P864" i="2"/>
  <c r="O864" i="2"/>
  <c r="M864" i="2"/>
  <c r="K864" i="2"/>
  <c r="J864" i="2" a="1"/>
  <c r="J864" i="2" s="1"/>
  <c r="I864" i="2" a="1"/>
  <c r="I864" i="2" s="1"/>
  <c r="V863" i="2"/>
  <c r="U863" i="2"/>
  <c r="T863" i="2"/>
  <c r="S863" i="2"/>
  <c r="R863" i="2" a="1"/>
  <c r="R863" i="2" s="1"/>
  <c r="Q863" i="2" a="1"/>
  <c r="Q863" i="2" s="1"/>
  <c r="P863" i="2"/>
  <c r="O863" i="2"/>
  <c r="M863" i="2"/>
  <c r="K863" i="2"/>
  <c r="J863" i="2" a="1"/>
  <c r="J863" i="2" s="1"/>
  <c r="I863" i="2" a="1"/>
  <c r="I863" i="2" s="1"/>
  <c r="V862" i="2"/>
  <c r="U862" i="2"/>
  <c r="T862" i="2"/>
  <c r="S862" i="2"/>
  <c r="R862" i="2" a="1"/>
  <c r="R862" i="2" s="1"/>
  <c r="Q862" i="2" a="1"/>
  <c r="Q862" i="2" s="1"/>
  <c r="P862" i="2"/>
  <c r="O862" i="2"/>
  <c r="M862" i="2"/>
  <c r="K862" i="2"/>
  <c r="J862" i="2" a="1"/>
  <c r="J862" i="2" s="1"/>
  <c r="I862" i="2" a="1"/>
  <c r="I862" i="2" s="1"/>
  <c r="V861" i="2"/>
  <c r="U861" i="2"/>
  <c r="T861" i="2"/>
  <c r="S861" i="2"/>
  <c r="R861" i="2" a="1"/>
  <c r="R861" i="2" s="1"/>
  <c r="Q861" i="2" a="1"/>
  <c r="Q861" i="2" s="1"/>
  <c r="P861" i="2"/>
  <c r="O861" i="2"/>
  <c r="M861" i="2"/>
  <c r="K861" i="2"/>
  <c r="J861" i="2" a="1"/>
  <c r="J861" i="2" s="1"/>
  <c r="I861" i="2" a="1"/>
  <c r="I861" i="2" s="1"/>
  <c r="V860" i="2"/>
  <c r="U860" i="2"/>
  <c r="T860" i="2"/>
  <c r="S860" i="2"/>
  <c r="R860" i="2" a="1"/>
  <c r="R860" i="2" s="1"/>
  <c r="Q860" i="2" a="1"/>
  <c r="Q860" i="2" s="1"/>
  <c r="P860" i="2"/>
  <c r="O860" i="2"/>
  <c r="M860" i="2"/>
  <c r="K860" i="2"/>
  <c r="J860" i="2" a="1"/>
  <c r="J860" i="2" s="1"/>
  <c r="I860" i="2" a="1"/>
  <c r="I860" i="2" s="1"/>
  <c r="V859" i="2"/>
  <c r="U859" i="2"/>
  <c r="T859" i="2"/>
  <c r="S859" i="2"/>
  <c r="R859" i="2" a="1"/>
  <c r="R859" i="2" s="1"/>
  <c r="Q859" i="2" a="1"/>
  <c r="Q859" i="2" s="1"/>
  <c r="P859" i="2"/>
  <c r="O859" i="2"/>
  <c r="M859" i="2"/>
  <c r="K859" i="2"/>
  <c r="J859" i="2" a="1"/>
  <c r="J859" i="2" s="1"/>
  <c r="I859" i="2" a="1"/>
  <c r="I859" i="2" s="1"/>
  <c r="V858" i="2"/>
  <c r="U858" i="2"/>
  <c r="T858" i="2"/>
  <c r="S858" i="2"/>
  <c r="R858" i="2" a="1"/>
  <c r="R858" i="2" s="1"/>
  <c r="Q858" i="2" a="1"/>
  <c r="Q858" i="2" s="1"/>
  <c r="P858" i="2"/>
  <c r="O858" i="2"/>
  <c r="M858" i="2"/>
  <c r="K858" i="2"/>
  <c r="J858" i="2" a="1"/>
  <c r="J858" i="2" s="1"/>
  <c r="I858" i="2" a="1"/>
  <c r="I858" i="2" s="1"/>
  <c r="V857" i="2"/>
  <c r="U857" i="2"/>
  <c r="T857" i="2"/>
  <c r="S857" i="2"/>
  <c r="R857" i="2" a="1"/>
  <c r="R857" i="2" s="1"/>
  <c r="Q857" i="2" a="1"/>
  <c r="Q857" i="2" s="1"/>
  <c r="P857" i="2"/>
  <c r="O857" i="2"/>
  <c r="M857" i="2"/>
  <c r="K857" i="2"/>
  <c r="J857" i="2" a="1"/>
  <c r="J857" i="2" s="1"/>
  <c r="I857" i="2" a="1"/>
  <c r="I857" i="2" s="1"/>
  <c r="V856" i="2"/>
  <c r="U856" i="2"/>
  <c r="T856" i="2"/>
  <c r="S856" i="2"/>
  <c r="R856" i="2" a="1"/>
  <c r="R856" i="2" s="1"/>
  <c r="Q856" i="2" a="1"/>
  <c r="Q856" i="2" s="1"/>
  <c r="P856" i="2"/>
  <c r="O856" i="2"/>
  <c r="M856" i="2"/>
  <c r="K856" i="2"/>
  <c r="J856" i="2" a="1"/>
  <c r="J856" i="2" s="1"/>
  <c r="I856" i="2" a="1"/>
  <c r="I856" i="2" s="1"/>
  <c r="V855" i="2"/>
  <c r="U855" i="2"/>
  <c r="T855" i="2"/>
  <c r="S855" i="2"/>
  <c r="R855" i="2" a="1"/>
  <c r="R855" i="2" s="1"/>
  <c r="Q855" i="2" a="1"/>
  <c r="Q855" i="2" s="1"/>
  <c r="P855" i="2"/>
  <c r="O855" i="2"/>
  <c r="M855" i="2"/>
  <c r="K855" i="2"/>
  <c r="J855" i="2" a="1"/>
  <c r="J855" i="2" s="1"/>
  <c r="I855" i="2" a="1"/>
  <c r="I855" i="2" s="1"/>
  <c r="V854" i="2"/>
  <c r="U854" i="2"/>
  <c r="T854" i="2"/>
  <c r="S854" i="2"/>
  <c r="R854" i="2" a="1"/>
  <c r="R854" i="2" s="1"/>
  <c r="Q854" i="2" a="1"/>
  <c r="Q854" i="2" s="1"/>
  <c r="P854" i="2"/>
  <c r="O854" i="2"/>
  <c r="M854" i="2"/>
  <c r="K854" i="2"/>
  <c r="J854" i="2" a="1"/>
  <c r="J854" i="2" s="1"/>
  <c r="I854" i="2" a="1"/>
  <c r="I854" i="2" s="1"/>
  <c r="V853" i="2"/>
  <c r="U853" i="2"/>
  <c r="T853" i="2"/>
  <c r="S853" i="2"/>
  <c r="R853" i="2" a="1"/>
  <c r="R853" i="2" s="1"/>
  <c r="Q853" i="2" a="1"/>
  <c r="Q853" i="2" s="1"/>
  <c r="P853" i="2"/>
  <c r="O853" i="2"/>
  <c r="M853" i="2"/>
  <c r="K853" i="2"/>
  <c r="J853" i="2" a="1"/>
  <c r="J853" i="2" s="1"/>
  <c r="I853" i="2" a="1"/>
  <c r="I853" i="2" s="1"/>
  <c r="V852" i="2"/>
  <c r="U852" i="2"/>
  <c r="T852" i="2"/>
  <c r="S852" i="2"/>
  <c r="R852" i="2" a="1"/>
  <c r="R852" i="2" s="1"/>
  <c r="Q852" i="2" a="1"/>
  <c r="Q852" i="2" s="1"/>
  <c r="P852" i="2"/>
  <c r="O852" i="2"/>
  <c r="M852" i="2"/>
  <c r="K852" i="2"/>
  <c r="J852" i="2" a="1"/>
  <c r="J852" i="2" s="1"/>
  <c r="I852" i="2" a="1"/>
  <c r="I852" i="2" s="1"/>
  <c r="V851" i="2"/>
  <c r="U851" i="2"/>
  <c r="T851" i="2"/>
  <c r="S851" i="2"/>
  <c r="R851" i="2" a="1"/>
  <c r="R851" i="2" s="1"/>
  <c r="Q851" i="2" a="1"/>
  <c r="Q851" i="2" s="1"/>
  <c r="P851" i="2"/>
  <c r="O851" i="2"/>
  <c r="M851" i="2"/>
  <c r="K851" i="2"/>
  <c r="J851" i="2" a="1"/>
  <c r="J851" i="2" s="1"/>
  <c r="I851" i="2" a="1"/>
  <c r="I851" i="2" s="1"/>
  <c r="V850" i="2"/>
  <c r="U850" i="2"/>
  <c r="T850" i="2"/>
  <c r="S850" i="2"/>
  <c r="R850" i="2" a="1"/>
  <c r="R850" i="2" s="1"/>
  <c r="Q850" i="2" a="1"/>
  <c r="Q850" i="2" s="1"/>
  <c r="P850" i="2"/>
  <c r="O850" i="2"/>
  <c r="M850" i="2"/>
  <c r="K850" i="2"/>
  <c r="J850" i="2" a="1"/>
  <c r="J850" i="2" s="1"/>
  <c r="I850" i="2" a="1"/>
  <c r="I850" i="2" s="1"/>
  <c r="V849" i="2"/>
  <c r="U849" i="2"/>
  <c r="T849" i="2"/>
  <c r="S849" i="2"/>
  <c r="R849" i="2" a="1"/>
  <c r="R849" i="2" s="1"/>
  <c r="Q849" i="2" a="1"/>
  <c r="Q849" i="2" s="1"/>
  <c r="P849" i="2"/>
  <c r="O849" i="2"/>
  <c r="M849" i="2"/>
  <c r="K849" i="2"/>
  <c r="J849" i="2" a="1"/>
  <c r="J849" i="2" s="1"/>
  <c r="I849" i="2" a="1"/>
  <c r="I849" i="2" s="1"/>
  <c r="V848" i="2"/>
  <c r="U848" i="2"/>
  <c r="T848" i="2"/>
  <c r="S848" i="2"/>
  <c r="R848" i="2" a="1"/>
  <c r="R848" i="2" s="1"/>
  <c r="Q848" i="2" a="1"/>
  <c r="Q848" i="2" s="1"/>
  <c r="P848" i="2"/>
  <c r="O848" i="2"/>
  <c r="M848" i="2"/>
  <c r="K848" i="2"/>
  <c r="J848" i="2" a="1"/>
  <c r="J848" i="2" s="1"/>
  <c r="I848" i="2" a="1"/>
  <c r="I848" i="2" s="1"/>
  <c r="V847" i="2"/>
  <c r="U847" i="2"/>
  <c r="T847" i="2"/>
  <c r="S847" i="2"/>
  <c r="R847" i="2" a="1"/>
  <c r="R847" i="2" s="1"/>
  <c r="Q847" i="2" a="1"/>
  <c r="Q847" i="2" s="1"/>
  <c r="P847" i="2"/>
  <c r="O847" i="2"/>
  <c r="M847" i="2"/>
  <c r="K847" i="2"/>
  <c r="J847" i="2" a="1"/>
  <c r="J847" i="2" s="1"/>
  <c r="I847" i="2" a="1"/>
  <c r="I847" i="2" s="1"/>
  <c r="V846" i="2"/>
  <c r="U846" i="2"/>
  <c r="T846" i="2"/>
  <c r="S846" i="2"/>
  <c r="R846" i="2" a="1"/>
  <c r="R846" i="2" s="1"/>
  <c r="Q846" i="2" a="1"/>
  <c r="Q846" i="2" s="1"/>
  <c r="P846" i="2"/>
  <c r="O846" i="2"/>
  <c r="M846" i="2"/>
  <c r="K846" i="2"/>
  <c r="J846" i="2" a="1"/>
  <c r="J846" i="2" s="1"/>
  <c r="I846" i="2" a="1"/>
  <c r="I846" i="2" s="1"/>
  <c r="V845" i="2"/>
  <c r="U845" i="2"/>
  <c r="T845" i="2"/>
  <c r="S845" i="2"/>
  <c r="R845" i="2" a="1"/>
  <c r="R845" i="2" s="1"/>
  <c r="Q845" i="2" a="1"/>
  <c r="Q845" i="2" s="1"/>
  <c r="P845" i="2"/>
  <c r="O845" i="2"/>
  <c r="M845" i="2"/>
  <c r="K845" i="2"/>
  <c r="J845" i="2" a="1"/>
  <c r="J845" i="2" s="1"/>
  <c r="I845" i="2" a="1"/>
  <c r="I845" i="2" s="1"/>
  <c r="V844" i="2"/>
  <c r="U844" i="2"/>
  <c r="T844" i="2"/>
  <c r="S844" i="2"/>
  <c r="R844" i="2" a="1"/>
  <c r="R844" i="2" s="1"/>
  <c r="Q844" i="2" a="1"/>
  <c r="Q844" i="2" s="1"/>
  <c r="P844" i="2"/>
  <c r="O844" i="2"/>
  <c r="M844" i="2"/>
  <c r="K844" i="2"/>
  <c r="J844" i="2" a="1"/>
  <c r="J844" i="2" s="1"/>
  <c r="I844" i="2" a="1"/>
  <c r="I844" i="2" s="1"/>
  <c r="V843" i="2"/>
  <c r="U843" i="2"/>
  <c r="T843" i="2"/>
  <c r="S843" i="2"/>
  <c r="R843" i="2" a="1"/>
  <c r="R843" i="2" s="1"/>
  <c r="Q843" i="2" a="1"/>
  <c r="Q843" i="2" s="1"/>
  <c r="P843" i="2"/>
  <c r="O843" i="2"/>
  <c r="M843" i="2"/>
  <c r="K843" i="2"/>
  <c r="J843" i="2" a="1"/>
  <c r="J843" i="2" s="1"/>
  <c r="I843" i="2" a="1"/>
  <c r="I843" i="2" s="1"/>
  <c r="V842" i="2"/>
  <c r="U842" i="2"/>
  <c r="T842" i="2"/>
  <c r="S842" i="2"/>
  <c r="R842" i="2" a="1"/>
  <c r="R842" i="2" s="1"/>
  <c r="Q842" i="2" a="1"/>
  <c r="Q842" i="2" s="1"/>
  <c r="P842" i="2"/>
  <c r="O842" i="2"/>
  <c r="M842" i="2"/>
  <c r="K842" i="2"/>
  <c r="J842" i="2" a="1"/>
  <c r="J842" i="2" s="1"/>
  <c r="I842" i="2" a="1"/>
  <c r="I842" i="2" s="1"/>
  <c r="V841" i="2"/>
  <c r="U841" i="2"/>
  <c r="T841" i="2"/>
  <c r="S841" i="2"/>
  <c r="R841" i="2" a="1"/>
  <c r="R841" i="2" s="1"/>
  <c r="Q841" i="2" a="1"/>
  <c r="Q841" i="2" s="1"/>
  <c r="P841" i="2"/>
  <c r="O841" i="2"/>
  <c r="M841" i="2"/>
  <c r="K841" i="2"/>
  <c r="J841" i="2" a="1"/>
  <c r="J841" i="2" s="1"/>
  <c r="I841" i="2" a="1"/>
  <c r="I841" i="2" s="1"/>
  <c r="V840" i="2"/>
  <c r="U840" i="2"/>
  <c r="T840" i="2"/>
  <c r="S840" i="2"/>
  <c r="R840" i="2" a="1"/>
  <c r="R840" i="2" s="1"/>
  <c r="Q840" i="2" a="1"/>
  <c r="Q840" i="2" s="1"/>
  <c r="P840" i="2"/>
  <c r="O840" i="2"/>
  <c r="M840" i="2"/>
  <c r="K840" i="2"/>
  <c r="J840" i="2" a="1"/>
  <c r="J840" i="2" s="1"/>
  <c r="I840" i="2" a="1"/>
  <c r="I840" i="2" s="1"/>
  <c r="V839" i="2"/>
  <c r="U839" i="2"/>
  <c r="T839" i="2"/>
  <c r="S839" i="2"/>
  <c r="R839" i="2" a="1"/>
  <c r="R839" i="2" s="1"/>
  <c r="Q839" i="2" a="1"/>
  <c r="Q839" i="2" s="1"/>
  <c r="P839" i="2"/>
  <c r="O839" i="2"/>
  <c r="M839" i="2"/>
  <c r="K839" i="2"/>
  <c r="J839" i="2" a="1"/>
  <c r="J839" i="2" s="1"/>
  <c r="I839" i="2" a="1"/>
  <c r="I839" i="2" s="1"/>
  <c r="V838" i="2"/>
  <c r="U838" i="2"/>
  <c r="T838" i="2"/>
  <c r="S838" i="2"/>
  <c r="R838" i="2" a="1"/>
  <c r="R838" i="2" s="1"/>
  <c r="Q838" i="2" a="1"/>
  <c r="Q838" i="2" s="1"/>
  <c r="P838" i="2"/>
  <c r="O838" i="2"/>
  <c r="M838" i="2"/>
  <c r="K838" i="2"/>
  <c r="J838" i="2" a="1"/>
  <c r="J838" i="2" s="1"/>
  <c r="I838" i="2" a="1"/>
  <c r="I838" i="2" s="1"/>
  <c r="V837" i="2"/>
  <c r="U837" i="2"/>
  <c r="T837" i="2"/>
  <c r="S837" i="2"/>
  <c r="R837" i="2" a="1"/>
  <c r="R837" i="2" s="1"/>
  <c r="Q837" i="2" a="1"/>
  <c r="Q837" i="2" s="1"/>
  <c r="P837" i="2"/>
  <c r="O837" i="2"/>
  <c r="M837" i="2"/>
  <c r="K837" i="2"/>
  <c r="J837" i="2" a="1"/>
  <c r="J837" i="2" s="1"/>
  <c r="I837" i="2" a="1"/>
  <c r="I837" i="2" s="1"/>
  <c r="V836" i="2"/>
  <c r="U836" i="2"/>
  <c r="T836" i="2"/>
  <c r="S836" i="2"/>
  <c r="R836" i="2" a="1"/>
  <c r="R836" i="2" s="1"/>
  <c r="Q836" i="2" a="1"/>
  <c r="Q836" i="2" s="1"/>
  <c r="P836" i="2"/>
  <c r="O836" i="2"/>
  <c r="M836" i="2"/>
  <c r="K836" i="2"/>
  <c r="J836" i="2" a="1"/>
  <c r="J836" i="2" s="1"/>
  <c r="I836" i="2" a="1"/>
  <c r="I836" i="2" s="1"/>
  <c r="V835" i="2"/>
  <c r="U835" i="2"/>
  <c r="T835" i="2"/>
  <c r="S835" i="2"/>
  <c r="R835" i="2" a="1"/>
  <c r="R835" i="2" s="1"/>
  <c r="Q835" i="2" a="1"/>
  <c r="Q835" i="2" s="1"/>
  <c r="P835" i="2"/>
  <c r="O835" i="2"/>
  <c r="M835" i="2"/>
  <c r="K835" i="2"/>
  <c r="J835" i="2" a="1"/>
  <c r="J835" i="2" s="1"/>
  <c r="I835" i="2" a="1"/>
  <c r="I835" i="2" s="1"/>
  <c r="V834" i="2"/>
  <c r="U834" i="2"/>
  <c r="T834" i="2"/>
  <c r="S834" i="2"/>
  <c r="R834" i="2" a="1"/>
  <c r="R834" i="2" s="1"/>
  <c r="Q834" i="2" a="1"/>
  <c r="Q834" i="2" s="1"/>
  <c r="P834" i="2"/>
  <c r="O834" i="2"/>
  <c r="M834" i="2"/>
  <c r="K834" i="2"/>
  <c r="J834" i="2" a="1"/>
  <c r="J834" i="2" s="1"/>
  <c r="I834" i="2" a="1"/>
  <c r="I834" i="2" s="1"/>
  <c r="V833" i="2"/>
  <c r="U833" i="2"/>
  <c r="T833" i="2"/>
  <c r="S833" i="2"/>
  <c r="R833" i="2" a="1"/>
  <c r="R833" i="2" s="1"/>
  <c r="Q833" i="2" a="1"/>
  <c r="Q833" i="2" s="1"/>
  <c r="P833" i="2"/>
  <c r="O833" i="2"/>
  <c r="M833" i="2"/>
  <c r="K833" i="2"/>
  <c r="J833" i="2" a="1"/>
  <c r="J833" i="2" s="1"/>
  <c r="I833" i="2" a="1"/>
  <c r="I833" i="2" s="1"/>
  <c r="V832" i="2"/>
  <c r="U832" i="2"/>
  <c r="T832" i="2"/>
  <c r="S832" i="2"/>
  <c r="R832" i="2" a="1"/>
  <c r="R832" i="2" s="1"/>
  <c r="Q832" i="2" a="1"/>
  <c r="Q832" i="2" s="1"/>
  <c r="P832" i="2"/>
  <c r="O832" i="2"/>
  <c r="M832" i="2"/>
  <c r="K832" i="2"/>
  <c r="J832" i="2" a="1"/>
  <c r="J832" i="2" s="1"/>
  <c r="I832" i="2" a="1"/>
  <c r="I832" i="2" s="1"/>
  <c r="V831" i="2"/>
  <c r="U831" i="2"/>
  <c r="T831" i="2"/>
  <c r="S831" i="2"/>
  <c r="R831" i="2" a="1"/>
  <c r="R831" i="2" s="1"/>
  <c r="Q831" i="2" a="1"/>
  <c r="Q831" i="2" s="1"/>
  <c r="P831" i="2"/>
  <c r="O831" i="2"/>
  <c r="M831" i="2"/>
  <c r="K831" i="2"/>
  <c r="J831" i="2" a="1"/>
  <c r="J831" i="2" s="1"/>
  <c r="I831" i="2" a="1"/>
  <c r="I831" i="2" s="1"/>
  <c r="V830" i="2"/>
  <c r="U830" i="2"/>
  <c r="T830" i="2"/>
  <c r="S830" i="2"/>
  <c r="R830" i="2" a="1"/>
  <c r="R830" i="2" s="1"/>
  <c r="Q830" i="2" a="1"/>
  <c r="Q830" i="2" s="1"/>
  <c r="P830" i="2"/>
  <c r="O830" i="2"/>
  <c r="M830" i="2"/>
  <c r="K830" i="2"/>
  <c r="J830" i="2" a="1"/>
  <c r="J830" i="2" s="1"/>
  <c r="I830" i="2" a="1"/>
  <c r="I830" i="2" s="1"/>
  <c r="V829" i="2"/>
  <c r="U829" i="2"/>
  <c r="T829" i="2"/>
  <c r="S829" i="2"/>
  <c r="R829" i="2" a="1"/>
  <c r="R829" i="2" s="1"/>
  <c r="Q829" i="2" a="1"/>
  <c r="Q829" i="2" s="1"/>
  <c r="P829" i="2"/>
  <c r="O829" i="2"/>
  <c r="M829" i="2"/>
  <c r="K829" i="2"/>
  <c r="J829" i="2" a="1"/>
  <c r="J829" i="2" s="1"/>
  <c r="I829" i="2" a="1"/>
  <c r="I829" i="2" s="1"/>
  <c r="V828" i="2"/>
  <c r="U828" i="2"/>
  <c r="T828" i="2"/>
  <c r="S828" i="2"/>
  <c r="R828" i="2" a="1"/>
  <c r="R828" i="2" s="1"/>
  <c r="Q828" i="2" a="1"/>
  <c r="Q828" i="2" s="1"/>
  <c r="P828" i="2"/>
  <c r="O828" i="2"/>
  <c r="M828" i="2"/>
  <c r="K828" i="2"/>
  <c r="J828" i="2" a="1"/>
  <c r="J828" i="2" s="1"/>
  <c r="I828" i="2" a="1"/>
  <c r="I828" i="2" s="1"/>
  <c r="V827" i="2"/>
  <c r="U827" i="2"/>
  <c r="T827" i="2"/>
  <c r="S827" i="2"/>
  <c r="R827" i="2" a="1"/>
  <c r="R827" i="2" s="1"/>
  <c r="Q827" i="2" a="1"/>
  <c r="Q827" i="2" s="1"/>
  <c r="P827" i="2"/>
  <c r="O827" i="2"/>
  <c r="M827" i="2"/>
  <c r="K827" i="2"/>
  <c r="J827" i="2" a="1"/>
  <c r="J827" i="2" s="1"/>
  <c r="I827" i="2" a="1"/>
  <c r="I827" i="2" s="1"/>
  <c r="V826" i="2"/>
  <c r="U826" i="2"/>
  <c r="T826" i="2"/>
  <c r="S826" i="2"/>
  <c r="R826" i="2" a="1"/>
  <c r="R826" i="2" s="1"/>
  <c r="Q826" i="2" a="1"/>
  <c r="Q826" i="2" s="1"/>
  <c r="P826" i="2"/>
  <c r="O826" i="2"/>
  <c r="M826" i="2"/>
  <c r="K826" i="2"/>
  <c r="J826" i="2" a="1"/>
  <c r="J826" i="2" s="1"/>
  <c r="I826" i="2" a="1"/>
  <c r="I826" i="2" s="1"/>
  <c r="V825" i="2"/>
  <c r="U825" i="2"/>
  <c r="T825" i="2"/>
  <c r="S825" i="2"/>
  <c r="R825" i="2" a="1"/>
  <c r="R825" i="2" s="1"/>
  <c r="Q825" i="2" a="1"/>
  <c r="Q825" i="2" s="1"/>
  <c r="P825" i="2"/>
  <c r="O825" i="2"/>
  <c r="M825" i="2"/>
  <c r="K825" i="2"/>
  <c r="J825" i="2" a="1"/>
  <c r="J825" i="2" s="1"/>
  <c r="I825" i="2" a="1"/>
  <c r="I825" i="2" s="1"/>
  <c r="V824" i="2"/>
  <c r="U824" i="2"/>
  <c r="T824" i="2"/>
  <c r="S824" i="2"/>
  <c r="R824" i="2" a="1"/>
  <c r="R824" i="2" s="1"/>
  <c r="Q824" i="2" a="1"/>
  <c r="Q824" i="2" s="1"/>
  <c r="P824" i="2"/>
  <c r="O824" i="2"/>
  <c r="M824" i="2"/>
  <c r="K824" i="2"/>
  <c r="J824" i="2" a="1"/>
  <c r="J824" i="2" s="1"/>
  <c r="I824" i="2" a="1"/>
  <c r="I824" i="2" s="1"/>
  <c r="V823" i="2"/>
  <c r="U823" i="2"/>
  <c r="T823" i="2"/>
  <c r="S823" i="2"/>
  <c r="R823" i="2" a="1"/>
  <c r="R823" i="2" s="1"/>
  <c r="Q823" i="2" a="1"/>
  <c r="Q823" i="2" s="1"/>
  <c r="P823" i="2"/>
  <c r="O823" i="2"/>
  <c r="M823" i="2"/>
  <c r="K823" i="2"/>
  <c r="J823" i="2" a="1"/>
  <c r="J823" i="2" s="1"/>
  <c r="I823" i="2" a="1"/>
  <c r="I823" i="2" s="1"/>
  <c r="V822" i="2"/>
  <c r="U822" i="2"/>
  <c r="T822" i="2"/>
  <c r="S822" i="2"/>
  <c r="R822" i="2" a="1"/>
  <c r="R822" i="2" s="1"/>
  <c r="Q822" i="2" a="1"/>
  <c r="Q822" i="2" s="1"/>
  <c r="P822" i="2"/>
  <c r="O822" i="2"/>
  <c r="M822" i="2"/>
  <c r="K822" i="2"/>
  <c r="J822" i="2" a="1"/>
  <c r="J822" i="2" s="1"/>
  <c r="I822" i="2" a="1"/>
  <c r="I822" i="2" s="1"/>
  <c r="V821" i="2"/>
  <c r="U821" i="2"/>
  <c r="T821" i="2"/>
  <c r="S821" i="2"/>
  <c r="R821" i="2" a="1"/>
  <c r="R821" i="2" s="1"/>
  <c r="Q821" i="2" a="1"/>
  <c r="Q821" i="2" s="1"/>
  <c r="P821" i="2"/>
  <c r="O821" i="2"/>
  <c r="M821" i="2"/>
  <c r="K821" i="2"/>
  <c r="J821" i="2" a="1"/>
  <c r="J821" i="2" s="1"/>
  <c r="I821" i="2" a="1"/>
  <c r="I821" i="2" s="1"/>
  <c r="V820" i="2"/>
  <c r="U820" i="2"/>
  <c r="T820" i="2"/>
  <c r="S820" i="2"/>
  <c r="R820" i="2" a="1"/>
  <c r="R820" i="2" s="1"/>
  <c r="Q820" i="2" a="1"/>
  <c r="Q820" i="2" s="1"/>
  <c r="P820" i="2"/>
  <c r="O820" i="2"/>
  <c r="M820" i="2"/>
  <c r="K820" i="2"/>
  <c r="J820" i="2" a="1"/>
  <c r="J820" i="2" s="1"/>
  <c r="I820" i="2" a="1"/>
  <c r="I820" i="2" s="1"/>
  <c r="V819" i="2"/>
  <c r="U819" i="2"/>
  <c r="T819" i="2"/>
  <c r="S819" i="2"/>
  <c r="R819" i="2" a="1"/>
  <c r="R819" i="2" s="1"/>
  <c r="Q819" i="2" a="1"/>
  <c r="Q819" i="2" s="1"/>
  <c r="P819" i="2"/>
  <c r="O819" i="2"/>
  <c r="M819" i="2"/>
  <c r="K819" i="2"/>
  <c r="J819" i="2" a="1"/>
  <c r="J819" i="2" s="1"/>
  <c r="I819" i="2" a="1"/>
  <c r="I819" i="2" s="1"/>
  <c r="V818" i="2"/>
  <c r="U818" i="2"/>
  <c r="T818" i="2"/>
  <c r="S818" i="2"/>
  <c r="R818" i="2" a="1"/>
  <c r="R818" i="2" s="1"/>
  <c r="Q818" i="2" a="1"/>
  <c r="Q818" i="2" s="1"/>
  <c r="P818" i="2"/>
  <c r="O818" i="2"/>
  <c r="M818" i="2"/>
  <c r="K818" i="2"/>
  <c r="J818" i="2" a="1"/>
  <c r="J818" i="2" s="1"/>
  <c r="I818" i="2" a="1"/>
  <c r="I818" i="2" s="1"/>
  <c r="V817" i="2"/>
  <c r="U817" i="2"/>
  <c r="T817" i="2"/>
  <c r="S817" i="2"/>
  <c r="R817" i="2" a="1"/>
  <c r="R817" i="2" s="1"/>
  <c r="Q817" i="2" a="1"/>
  <c r="Q817" i="2" s="1"/>
  <c r="P817" i="2"/>
  <c r="O817" i="2"/>
  <c r="M817" i="2"/>
  <c r="K817" i="2"/>
  <c r="J817" i="2" a="1"/>
  <c r="J817" i="2" s="1"/>
  <c r="I817" i="2" a="1"/>
  <c r="I817" i="2" s="1"/>
  <c r="V816" i="2"/>
  <c r="U816" i="2"/>
  <c r="T816" i="2"/>
  <c r="S816" i="2"/>
  <c r="R816" i="2" a="1"/>
  <c r="R816" i="2" s="1"/>
  <c r="Q816" i="2" a="1"/>
  <c r="Q816" i="2" s="1"/>
  <c r="P816" i="2"/>
  <c r="O816" i="2"/>
  <c r="M816" i="2"/>
  <c r="K816" i="2"/>
  <c r="J816" i="2" a="1"/>
  <c r="J816" i="2" s="1"/>
  <c r="I816" i="2" a="1"/>
  <c r="I816" i="2" s="1"/>
  <c r="V815" i="2"/>
  <c r="U815" i="2"/>
  <c r="T815" i="2"/>
  <c r="S815" i="2"/>
  <c r="R815" i="2" a="1"/>
  <c r="R815" i="2" s="1"/>
  <c r="Q815" i="2" a="1"/>
  <c r="Q815" i="2" s="1"/>
  <c r="P815" i="2"/>
  <c r="O815" i="2"/>
  <c r="M815" i="2"/>
  <c r="K815" i="2"/>
  <c r="J815" i="2" a="1"/>
  <c r="J815" i="2" s="1"/>
  <c r="I815" i="2" a="1"/>
  <c r="I815" i="2" s="1"/>
  <c r="V814" i="2"/>
  <c r="U814" i="2"/>
  <c r="T814" i="2"/>
  <c r="S814" i="2"/>
  <c r="R814" i="2" a="1"/>
  <c r="R814" i="2" s="1"/>
  <c r="Q814" i="2" a="1"/>
  <c r="Q814" i="2" s="1"/>
  <c r="P814" i="2"/>
  <c r="O814" i="2"/>
  <c r="M814" i="2"/>
  <c r="K814" i="2"/>
  <c r="J814" i="2" a="1"/>
  <c r="J814" i="2" s="1"/>
  <c r="I814" i="2" a="1"/>
  <c r="I814" i="2" s="1"/>
  <c r="V813" i="2"/>
  <c r="U813" i="2"/>
  <c r="T813" i="2"/>
  <c r="S813" i="2"/>
  <c r="R813" i="2" a="1"/>
  <c r="R813" i="2" s="1"/>
  <c r="Q813" i="2" a="1"/>
  <c r="Q813" i="2" s="1"/>
  <c r="P813" i="2"/>
  <c r="O813" i="2"/>
  <c r="M813" i="2"/>
  <c r="K813" i="2"/>
  <c r="J813" i="2" a="1"/>
  <c r="J813" i="2" s="1"/>
  <c r="I813" i="2" a="1"/>
  <c r="I813" i="2" s="1"/>
  <c r="V812" i="2"/>
  <c r="U812" i="2"/>
  <c r="T812" i="2"/>
  <c r="S812" i="2"/>
  <c r="R812" i="2" a="1"/>
  <c r="R812" i="2" s="1"/>
  <c r="Q812" i="2" a="1"/>
  <c r="Q812" i="2" s="1"/>
  <c r="P812" i="2"/>
  <c r="O812" i="2"/>
  <c r="M812" i="2"/>
  <c r="K812" i="2"/>
  <c r="J812" i="2" a="1"/>
  <c r="J812" i="2" s="1"/>
  <c r="I812" i="2" a="1"/>
  <c r="I812" i="2" s="1"/>
  <c r="V811" i="2"/>
  <c r="U811" i="2"/>
  <c r="T811" i="2"/>
  <c r="S811" i="2"/>
  <c r="R811" i="2" a="1"/>
  <c r="R811" i="2" s="1"/>
  <c r="Q811" i="2" a="1"/>
  <c r="Q811" i="2" s="1"/>
  <c r="P811" i="2"/>
  <c r="O811" i="2"/>
  <c r="M811" i="2"/>
  <c r="K811" i="2"/>
  <c r="J811" i="2" a="1"/>
  <c r="J811" i="2" s="1"/>
  <c r="I811" i="2" a="1"/>
  <c r="I811" i="2" s="1"/>
  <c r="V810" i="2"/>
  <c r="U810" i="2"/>
  <c r="T810" i="2"/>
  <c r="S810" i="2"/>
  <c r="R810" i="2" a="1"/>
  <c r="R810" i="2" s="1"/>
  <c r="Q810" i="2" a="1"/>
  <c r="Q810" i="2" s="1"/>
  <c r="P810" i="2"/>
  <c r="O810" i="2"/>
  <c r="M810" i="2"/>
  <c r="K810" i="2"/>
  <c r="J810" i="2" a="1"/>
  <c r="J810" i="2" s="1"/>
  <c r="I810" i="2" a="1"/>
  <c r="I810" i="2" s="1"/>
  <c r="V809" i="2"/>
  <c r="U809" i="2"/>
  <c r="T809" i="2"/>
  <c r="S809" i="2"/>
  <c r="R809" i="2" a="1"/>
  <c r="R809" i="2" s="1"/>
  <c r="Q809" i="2" a="1"/>
  <c r="Q809" i="2" s="1"/>
  <c r="P809" i="2"/>
  <c r="O809" i="2"/>
  <c r="M809" i="2"/>
  <c r="K809" i="2"/>
  <c r="J809" i="2" a="1"/>
  <c r="J809" i="2" s="1"/>
  <c r="I809" i="2" a="1"/>
  <c r="I809" i="2" s="1"/>
  <c r="V808" i="2"/>
  <c r="U808" i="2"/>
  <c r="T808" i="2"/>
  <c r="S808" i="2"/>
  <c r="R808" i="2" a="1"/>
  <c r="R808" i="2" s="1"/>
  <c r="Q808" i="2" a="1"/>
  <c r="Q808" i="2" s="1"/>
  <c r="P808" i="2"/>
  <c r="O808" i="2"/>
  <c r="M808" i="2"/>
  <c r="K808" i="2"/>
  <c r="J808" i="2" a="1"/>
  <c r="J808" i="2" s="1"/>
  <c r="I808" i="2" a="1"/>
  <c r="I808" i="2" s="1"/>
  <c r="V807" i="2"/>
  <c r="U807" i="2"/>
  <c r="T807" i="2"/>
  <c r="S807" i="2"/>
  <c r="R807" i="2" a="1"/>
  <c r="R807" i="2" s="1"/>
  <c r="Q807" i="2" a="1"/>
  <c r="Q807" i="2" s="1"/>
  <c r="P807" i="2"/>
  <c r="O807" i="2"/>
  <c r="M807" i="2"/>
  <c r="K807" i="2"/>
  <c r="J807" i="2" a="1"/>
  <c r="J807" i="2" s="1"/>
  <c r="I807" i="2" a="1"/>
  <c r="I807" i="2" s="1"/>
  <c r="V806" i="2"/>
  <c r="U806" i="2"/>
  <c r="T806" i="2"/>
  <c r="S806" i="2"/>
  <c r="R806" i="2" a="1"/>
  <c r="R806" i="2" s="1"/>
  <c r="Q806" i="2" a="1"/>
  <c r="Q806" i="2" s="1"/>
  <c r="P806" i="2"/>
  <c r="O806" i="2"/>
  <c r="M806" i="2"/>
  <c r="K806" i="2"/>
  <c r="J806" i="2"/>
  <c r="J806" i="2" a="1"/>
  <c r="I806" i="2" a="1"/>
  <c r="I806" i="2" s="1"/>
  <c r="V805" i="2"/>
  <c r="U805" i="2"/>
  <c r="T805" i="2"/>
  <c r="S805" i="2"/>
  <c r="R805" i="2" a="1"/>
  <c r="R805" i="2" s="1"/>
  <c r="Q805" i="2" a="1"/>
  <c r="Q805" i="2" s="1"/>
  <c r="P805" i="2"/>
  <c r="O805" i="2"/>
  <c r="M805" i="2"/>
  <c r="K805" i="2"/>
  <c r="J805" i="2" a="1"/>
  <c r="J805" i="2" s="1"/>
  <c r="I805" i="2" a="1"/>
  <c r="I805" i="2" s="1"/>
  <c r="V804" i="2"/>
  <c r="U804" i="2"/>
  <c r="T804" i="2"/>
  <c r="S804" i="2"/>
  <c r="R804" i="2" a="1"/>
  <c r="R804" i="2" s="1"/>
  <c r="Q804" i="2" a="1"/>
  <c r="Q804" i="2" s="1"/>
  <c r="P804" i="2"/>
  <c r="O804" i="2"/>
  <c r="M804" i="2"/>
  <c r="K804" i="2"/>
  <c r="J804" i="2" a="1"/>
  <c r="J804" i="2" s="1"/>
  <c r="I804" i="2" a="1"/>
  <c r="I804" i="2" s="1"/>
  <c r="V803" i="2"/>
  <c r="U803" i="2"/>
  <c r="T803" i="2"/>
  <c r="S803" i="2"/>
  <c r="R803" i="2" a="1"/>
  <c r="R803" i="2" s="1"/>
  <c r="Q803" i="2" a="1"/>
  <c r="Q803" i="2" s="1"/>
  <c r="P803" i="2"/>
  <c r="O803" i="2"/>
  <c r="M803" i="2"/>
  <c r="K803" i="2"/>
  <c r="J803" i="2" a="1"/>
  <c r="J803" i="2" s="1"/>
  <c r="I803" i="2" a="1"/>
  <c r="I803" i="2" s="1"/>
  <c r="V802" i="2"/>
  <c r="U802" i="2"/>
  <c r="T802" i="2"/>
  <c r="S802" i="2"/>
  <c r="R802" i="2" a="1"/>
  <c r="R802" i="2" s="1"/>
  <c r="Q802" i="2" a="1"/>
  <c r="Q802" i="2" s="1"/>
  <c r="P802" i="2"/>
  <c r="O802" i="2"/>
  <c r="M802" i="2"/>
  <c r="K802" i="2"/>
  <c r="J802" i="2" a="1"/>
  <c r="J802" i="2" s="1"/>
  <c r="I802" i="2" a="1"/>
  <c r="I802" i="2" s="1"/>
  <c r="V801" i="2"/>
  <c r="U801" i="2"/>
  <c r="T801" i="2"/>
  <c r="S801" i="2"/>
  <c r="R801" i="2" a="1"/>
  <c r="R801" i="2" s="1"/>
  <c r="Q801" i="2" a="1"/>
  <c r="Q801" i="2" s="1"/>
  <c r="P801" i="2"/>
  <c r="O801" i="2"/>
  <c r="M801" i="2"/>
  <c r="K801" i="2"/>
  <c r="J801" i="2" a="1"/>
  <c r="J801" i="2" s="1"/>
  <c r="I801" i="2" a="1"/>
  <c r="I801" i="2" s="1"/>
  <c r="V800" i="2"/>
  <c r="U800" i="2"/>
  <c r="T800" i="2"/>
  <c r="S800" i="2"/>
  <c r="R800" i="2" a="1"/>
  <c r="R800" i="2" s="1"/>
  <c r="Q800" i="2" a="1"/>
  <c r="Q800" i="2" s="1"/>
  <c r="P800" i="2"/>
  <c r="O800" i="2"/>
  <c r="M800" i="2"/>
  <c r="K800" i="2"/>
  <c r="J800" i="2" a="1"/>
  <c r="J800" i="2" s="1"/>
  <c r="I800" i="2" a="1"/>
  <c r="I800" i="2" s="1"/>
  <c r="V799" i="2"/>
  <c r="U799" i="2"/>
  <c r="T799" i="2"/>
  <c r="S799" i="2"/>
  <c r="R799" i="2" a="1"/>
  <c r="R799" i="2" s="1"/>
  <c r="Q799" i="2" a="1"/>
  <c r="Q799" i="2" s="1"/>
  <c r="P799" i="2"/>
  <c r="O799" i="2"/>
  <c r="M799" i="2"/>
  <c r="K799" i="2"/>
  <c r="J799" i="2" a="1"/>
  <c r="J799" i="2" s="1"/>
  <c r="I799" i="2" a="1"/>
  <c r="I799" i="2" s="1"/>
  <c r="V798" i="2"/>
  <c r="U798" i="2"/>
  <c r="T798" i="2"/>
  <c r="S798" i="2"/>
  <c r="R798" i="2" a="1"/>
  <c r="R798" i="2" s="1"/>
  <c r="Q798" i="2" a="1"/>
  <c r="Q798" i="2" s="1"/>
  <c r="P798" i="2"/>
  <c r="O798" i="2"/>
  <c r="M798" i="2"/>
  <c r="K798" i="2"/>
  <c r="J798" i="2" a="1"/>
  <c r="J798" i="2" s="1"/>
  <c r="I798" i="2" a="1"/>
  <c r="I798" i="2" s="1"/>
  <c r="V797" i="2"/>
  <c r="U797" i="2"/>
  <c r="T797" i="2"/>
  <c r="S797" i="2"/>
  <c r="R797" i="2" a="1"/>
  <c r="R797" i="2" s="1"/>
  <c r="Q797" i="2" a="1"/>
  <c r="Q797" i="2" s="1"/>
  <c r="P797" i="2"/>
  <c r="O797" i="2"/>
  <c r="M797" i="2"/>
  <c r="K797" i="2"/>
  <c r="J797" i="2" a="1"/>
  <c r="J797" i="2" s="1"/>
  <c r="I797" i="2" a="1"/>
  <c r="I797" i="2" s="1"/>
  <c r="V796" i="2"/>
  <c r="U796" i="2"/>
  <c r="T796" i="2"/>
  <c r="S796" i="2"/>
  <c r="R796" i="2" a="1"/>
  <c r="R796" i="2" s="1"/>
  <c r="Q796" i="2" a="1"/>
  <c r="Q796" i="2" s="1"/>
  <c r="P796" i="2"/>
  <c r="O796" i="2"/>
  <c r="M796" i="2"/>
  <c r="K796" i="2"/>
  <c r="J796" i="2" a="1"/>
  <c r="J796" i="2" s="1"/>
  <c r="I796" i="2" a="1"/>
  <c r="I796" i="2" s="1"/>
  <c r="V795" i="2"/>
  <c r="U795" i="2"/>
  <c r="T795" i="2"/>
  <c r="S795" i="2"/>
  <c r="R795" i="2" a="1"/>
  <c r="R795" i="2" s="1"/>
  <c r="Q795" i="2" a="1"/>
  <c r="Q795" i="2" s="1"/>
  <c r="P795" i="2"/>
  <c r="O795" i="2"/>
  <c r="M795" i="2"/>
  <c r="K795" i="2"/>
  <c r="J795" i="2" a="1"/>
  <c r="J795" i="2" s="1"/>
  <c r="I795" i="2" a="1"/>
  <c r="I795" i="2" s="1"/>
  <c r="V794" i="2"/>
  <c r="U794" i="2"/>
  <c r="T794" i="2"/>
  <c r="S794" i="2"/>
  <c r="R794" i="2" a="1"/>
  <c r="R794" i="2" s="1"/>
  <c r="Q794" i="2" a="1"/>
  <c r="Q794" i="2" s="1"/>
  <c r="P794" i="2"/>
  <c r="O794" i="2"/>
  <c r="M794" i="2"/>
  <c r="K794" i="2"/>
  <c r="J794" i="2" a="1"/>
  <c r="J794" i="2" s="1"/>
  <c r="I794" i="2" a="1"/>
  <c r="I794" i="2" s="1"/>
  <c r="V793" i="2"/>
  <c r="U793" i="2"/>
  <c r="T793" i="2"/>
  <c r="S793" i="2"/>
  <c r="R793" i="2" a="1"/>
  <c r="R793" i="2" s="1"/>
  <c r="Q793" i="2" a="1"/>
  <c r="Q793" i="2" s="1"/>
  <c r="P793" i="2"/>
  <c r="O793" i="2"/>
  <c r="M793" i="2"/>
  <c r="K793" i="2"/>
  <c r="J793" i="2" a="1"/>
  <c r="J793" i="2" s="1"/>
  <c r="I793" i="2" a="1"/>
  <c r="I793" i="2" s="1"/>
  <c r="V792" i="2"/>
  <c r="U792" i="2"/>
  <c r="T792" i="2"/>
  <c r="S792" i="2"/>
  <c r="R792" i="2" a="1"/>
  <c r="R792" i="2" s="1"/>
  <c r="Q792" i="2" a="1"/>
  <c r="Q792" i="2" s="1"/>
  <c r="P792" i="2"/>
  <c r="O792" i="2"/>
  <c r="M792" i="2"/>
  <c r="K792" i="2"/>
  <c r="J792" i="2" a="1"/>
  <c r="J792" i="2" s="1"/>
  <c r="I792" i="2" a="1"/>
  <c r="I792" i="2" s="1"/>
  <c r="V791" i="2"/>
  <c r="U791" i="2"/>
  <c r="T791" i="2"/>
  <c r="S791" i="2"/>
  <c r="R791" i="2" a="1"/>
  <c r="R791" i="2" s="1"/>
  <c r="Q791" i="2" a="1"/>
  <c r="Q791" i="2" s="1"/>
  <c r="P791" i="2"/>
  <c r="O791" i="2"/>
  <c r="M791" i="2"/>
  <c r="K791" i="2"/>
  <c r="J791" i="2" a="1"/>
  <c r="J791" i="2" s="1"/>
  <c r="I791" i="2" a="1"/>
  <c r="I791" i="2" s="1"/>
  <c r="V790" i="2"/>
  <c r="U790" i="2"/>
  <c r="T790" i="2"/>
  <c r="S790" i="2"/>
  <c r="R790" i="2" a="1"/>
  <c r="R790" i="2" s="1"/>
  <c r="Q790" i="2" a="1"/>
  <c r="Q790" i="2" s="1"/>
  <c r="P790" i="2"/>
  <c r="O790" i="2"/>
  <c r="M790" i="2"/>
  <c r="K790" i="2"/>
  <c r="J790" i="2" a="1"/>
  <c r="J790" i="2" s="1"/>
  <c r="I790" i="2" a="1"/>
  <c r="I790" i="2" s="1"/>
  <c r="V789" i="2"/>
  <c r="U789" i="2"/>
  <c r="T789" i="2"/>
  <c r="S789" i="2"/>
  <c r="R789" i="2" a="1"/>
  <c r="R789" i="2" s="1"/>
  <c r="Q789" i="2" a="1"/>
  <c r="Q789" i="2" s="1"/>
  <c r="P789" i="2"/>
  <c r="O789" i="2"/>
  <c r="M789" i="2"/>
  <c r="K789" i="2"/>
  <c r="J789" i="2" a="1"/>
  <c r="J789" i="2" s="1"/>
  <c r="I789" i="2" a="1"/>
  <c r="I789" i="2" s="1"/>
  <c r="V788" i="2"/>
  <c r="U788" i="2"/>
  <c r="T788" i="2"/>
  <c r="S788" i="2"/>
  <c r="R788" i="2" a="1"/>
  <c r="R788" i="2" s="1"/>
  <c r="Q788" i="2" a="1"/>
  <c r="Q788" i="2" s="1"/>
  <c r="P788" i="2"/>
  <c r="O788" i="2"/>
  <c r="M788" i="2"/>
  <c r="K788" i="2"/>
  <c r="J788" i="2" a="1"/>
  <c r="J788" i="2" s="1"/>
  <c r="I788" i="2" a="1"/>
  <c r="I788" i="2" s="1"/>
  <c r="V787" i="2"/>
  <c r="U787" i="2"/>
  <c r="T787" i="2"/>
  <c r="S787" i="2"/>
  <c r="R787" i="2" a="1"/>
  <c r="R787" i="2" s="1"/>
  <c r="Q787" i="2" a="1"/>
  <c r="Q787" i="2" s="1"/>
  <c r="P787" i="2"/>
  <c r="O787" i="2"/>
  <c r="M787" i="2"/>
  <c r="K787" i="2"/>
  <c r="J787" i="2" a="1"/>
  <c r="J787" i="2" s="1"/>
  <c r="I787" i="2" a="1"/>
  <c r="I787" i="2" s="1"/>
  <c r="V786" i="2"/>
  <c r="U786" i="2"/>
  <c r="T786" i="2"/>
  <c r="S786" i="2"/>
  <c r="R786" i="2" a="1"/>
  <c r="R786" i="2" s="1"/>
  <c r="Q786" i="2" a="1"/>
  <c r="Q786" i="2" s="1"/>
  <c r="P786" i="2"/>
  <c r="O786" i="2"/>
  <c r="M786" i="2"/>
  <c r="K786" i="2"/>
  <c r="J786" i="2" a="1"/>
  <c r="J786" i="2" s="1"/>
  <c r="I786" i="2" a="1"/>
  <c r="I786" i="2" s="1"/>
  <c r="V785" i="2"/>
  <c r="U785" i="2"/>
  <c r="T785" i="2"/>
  <c r="S785" i="2"/>
  <c r="R785" i="2" a="1"/>
  <c r="R785" i="2" s="1"/>
  <c r="Q785" i="2" a="1"/>
  <c r="Q785" i="2" s="1"/>
  <c r="P785" i="2"/>
  <c r="O785" i="2"/>
  <c r="M785" i="2"/>
  <c r="K785" i="2"/>
  <c r="J785" i="2" a="1"/>
  <c r="J785" i="2" s="1"/>
  <c r="I785" i="2" a="1"/>
  <c r="I785" i="2" s="1"/>
  <c r="V784" i="2"/>
  <c r="U784" i="2"/>
  <c r="T784" i="2"/>
  <c r="S784" i="2"/>
  <c r="R784" i="2" a="1"/>
  <c r="R784" i="2" s="1"/>
  <c r="Q784" i="2" a="1"/>
  <c r="Q784" i="2" s="1"/>
  <c r="P784" i="2"/>
  <c r="O784" i="2"/>
  <c r="M784" i="2"/>
  <c r="K784" i="2"/>
  <c r="J784" i="2" a="1"/>
  <c r="J784" i="2" s="1"/>
  <c r="I784" i="2" a="1"/>
  <c r="I784" i="2" s="1"/>
  <c r="V783" i="2"/>
  <c r="U783" i="2"/>
  <c r="T783" i="2"/>
  <c r="S783" i="2"/>
  <c r="R783" i="2" a="1"/>
  <c r="R783" i="2" s="1"/>
  <c r="Q783" i="2" a="1"/>
  <c r="Q783" i="2" s="1"/>
  <c r="P783" i="2"/>
  <c r="O783" i="2"/>
  <c r="M783" i="2"/>
  <c r="K783" i="2"/>
  <c r="J783" i="2" a="1"/>
  <c r="J783" i="2" s="1"/>
  <c r="I783" i="2" a="1"/>
  <c r="I783" i="2" s="1"/>
  <c r="V782" i="2"/>
  <c r="U782" i="2"/>
  <c r="T782" i="2"/>
  <c r="S782" i="2"/>
  <c r="R782" i="2" a="1"/>
  <c r="R782" i="2" s="1"/>
  <c r="Q782" i="2" a="1"/>
  <c r="Q782" i="2" s="1"/>
  <c r="P782" i="2"/>
  <c r="O782" i="2"/>
  <c r="M782" i="2"/>
  <c r="K782" i="2"/>
  <c r="J782" i="2" a="1"/>
  <c r="J782" i="2" s="1"/>
  <c r="I782" i="2" a="1"/>
  <c r="I782" i="2" s="1"/>
  <c r="V781" i="2"/>
  <c r="U781" i="2"/>
  <c r="T781" i="2"/>
  <c r="S781" i="2"/>
  <c r="R781" i="2" a="1"/>
  <c r="R781" i="2" s="1"/>
  <c r="Q781" i="2" a="1"/>
  <c r="Q781" i="2" s="1"/>
  <c r="P781" i="2"/>
  <c r="O781" i="2"/>
  <c r="M781" i="2"/>
  <c r="K781" i="2"/>
  <c r="J781" i="2" a="1"/>
  <c r="J781" i="2" s="1"/>
  <c r="I781" i="2" a="1"/>
  <c r="I781" i="2" s="1"/>
  <c r="V780" i="2"/>
  <c r="U780" i="2"/>
  <c r="T780" i="2"/>
  <c r="S780" i="2"/>
  <c r="R780" i="2" a="1"/>
  <c r="R780" i="2" s="1"/>
  <c r="Q780" i="2" a="1"/>
  <c r="Q780" i="2" s="1"/>
  <c r="P780" i="2"/>
  <c r="O780" i="2"/>
  <c r="M780" i="2"/>
  <c r="K780" i="2"/>
  <c r="J780" i="2" a="1"/>
  <c r="J780" i="2" s="1"/>
  <c r="I780" i="2" a="1"/>
  <c r="I780" i="2" s="1"/>
  <c r="V779" i="2"/>
  <c r="U779" i="2"/>
  <c r="T779" i="2"/>
  <c r="S779" i="2"/>
  <c r="R779" i="2" a="1"/>
  <c r="R779" i="2" s="1"/>
  <c r="Q779" i="2" a="1"/>
  <c r="Q779" i="2" s="1"/>
  <c r="P779" i="2"/>
  <c r="O779" i="2"/>
  <c r="M779" i="2"/>
  <c r="K779" i="2"/>
  <c r="J779" i="2" a="1"/>
  <c r="J779" i="2" s="1"/>
  <c r="I779" i="2" a="1"/>
  <c r="I779" i="2" s="1"/>
  <c r="V778" i="2"/>
  <c r="U778" i="2"/>
  <c r="T778" i="2"/>
  <c r="S778" i="2"/>
  <c r="R778" i="2" a="1"/>
  <c r="R778" i="2" s="1"/>
  <c r="Q778" i="2" a="1"/>
  <c r="Q778" i="2" s="1"/>
  <c r="P778" i="2"/>
  <c r="O778" i="2"/>
  <c r="M778" i="2"/>
  <c r="K778" i="2"/>
  <c r="J778" i="2" a="1"/>
  <c r="J778" i="2" s="1"/>
  <c r="I778" i="2" a="1"/>
  <c r="I778" i="2" s="1"/>
  <c r="V777" i="2"/>
  <c r="U777" i="2"/>
  <c r="T777" i="2"/>
  <c r="S777" i="2"/>
  <c r="R777" i="2" a="1"/>
  <c r="R777" i="2" s="1"/>
  <c r="Q777" i="2" a="1"/>
  <c r="Q777" i="2" s="1"/>
  <c r="P777" i="2"/>
  <c r="O777" i="2"/>
  <c r="M777" i="2"/>
  <c r="K777" i="2"/>
  <c r="J777" i="2" a="1"/>
  <c r="J777" i="2" s="1"/>
  <c r="I777" i="2" a="1"/>
  <c r="I777" i="2" s="1"/>
  <c r="V776" i="2"/>
  <c r="U776" i="2"/>
  <c r="T776" i="2"/>
  <c r="S776" i="2"/>
  <c r="R776" i="2" a="1"/>
  <c r="R776" i="2" s="1"/>
  <c r="Q776" i="2" a="1"/>
  <c r="Q776" i="2" s="1"/>
  <c r="P776" i="2"/>
  <c r="O776" i="2"/>
  <c r="M776" i="2"/>
  <c r="K776" i="2"/>
  <c r="J776" i="2" a="1"/>
  <c r="J776" i="2" s="1"/>
  <c r="I776" i="2" a="1"/>
  <c r="I776" i="2" s="1"/>
  <c r="V775" i="2"/>
  <c r="U775" i="2"/>
  <c r="T775" i="2"/>
  <c r="S775" i="2"/>
  <c r="R775" i="2" a="1"/>
  <c r="R775" i="2" s="1"/>
  <c r="Q775" i="2" a="1"/>
  <c r="Q775" i="2" s="1"/>
  <c r="P775" i="2"/>
  <c r="O775" i="2"/>
  <c r="M775" i="2"/>
  <c r="K775" i="2"/>
  <c r="J775" i="2" a="1"/>
  <c r="J775" i="2" s="1"/>
  <c r="I775" i="2" a="1"/>
  <c r="I775" i="2" s="1"/>
  <c r="V774" i="2"/>
  <c r="U774" i="2"/>
  <c r="T774" i="2"/>
  <c r="S774" i="2"/>
  <c r="R774" i="2" a="1"/>
  <c r="R774" i="2" s="1"/>
  <c r="Q774" i="2" a="1"/>
  <c r="Q774" i="2" s="1"/>
  <c r="P774" i="2"/>
  <c r="O774" i="2"/>
  <c r="M774" i="2"/>
  <c r="K774" i="2"/>
  <c r="J774" i="2" a="1"/>
  <c r="J774" i="2" s="1"/>
  <c r="I774" i="2" a="1"/>
  <c r="I774" i="2" s="1"/>
  <c r="V773" i="2"/>
  <c r="U773" i="2"/>
  <c r="T773" i="2"/>
  <c r="S773" i="2"/>
  <c r="R773" i="2" a="1"/>
  <c r="R773" i="2" s="1"/>
  <c r="Q773" i="2" a="1"/>
  <c r="Q773" i="2" s="1"/>
  <c r="P773" i="2"/>
  <c r="O773" i="2"/>
  <c r="M773" i="2"/>
  <c r="K773" i="2"/>
  <c r="J773" i="2" a="1"/>
  <c r="J773" i="2" s="1"/>
  <c r="I773" i="2" a="1"/>
  <c r="I773" i="2" s="1"/>
  <c r="V772" i="2"/>
  <c r="U772" i="2"/>
  <c r="T772" i="2"/>
  <c r="S772" i="2"/>
  <c r="R772" i="2" a="1"/>
  <c r="R772" i="2" s="1"/>
  <c r="Q772" i="2" a="1"/>
  <c r="Q772" i="2" s="1"/>
  <c r="P772" i="2"/>
  <c r="O772" i="2"/>
  <c r="M772" i="2"/>
  <c r="K772" i="2"/>
  <c r="J772" i="2" a="1"/>
  <c r="J772" i="2" s="1"/>
  <c r="I772" i="2" a="1"/>
  <c r="I772" i="2" s="1"/>
  <c r="V771" i="2"/>
  <c r="U771" i="2"/>
  <c r="T771" i="2"/>
  <c r="S771" i="2"/>
  <c r="R771" i="2" a="1"/>
  <c r="R771" i="2" s="1"/>
  <c r="Q771" i="2" a="1"/>
  <c r="Q771" i="2" s="1"/>
  <c r="P771" i="2"/>
  <c r="O771" i="2"/>
  <c r="M771" i="2"/>
  <c r="K771" i="2"/>
  <c r="J771" i="2" a="1"/>
  <c r="J771" i="2" s="1"/>
  <c r="I771" i="2" a="1"/>
  <c r="I771" i="2" s="1"/>
  <c r="V770" i="2"/>
  <c r="U770" i="2"/>
  <c r="T770" i="2"/>
  <c r="S770" i="2"/>
  <c r="R770" i="2" a="1"/>
  <c r="R770" i="2" s="1"/>
  <c r="Q770" i="2" a="1"/>
  <c r="Q770" i="2" s="1"/>
  <c r="P770" i="2"/>
  <c r="O770" i="2"/>
  <c r="M770" i="2"/>
  <c r="K770" i="2"/>
  <c r="J770" i="2" a="1"/>
  <c r="J770" i="2" s="1"/>
  <c r="I770" i="2" a="1"/>
  <c r="I770" i="2" s="1"/>
  <c r="V769" i="2"/>
  <c r="U769" i="2"/>
  <c r="T769" i="2"/>
  <c r="S769" i="2"/>
  <c r="R769" i="2" a="1"/>
  <c r="R769" i="2" s="1"/>
  <c r="Q769" i="2" a="1"/>
  <c r="Q769" i="2" s="1"/>
  <c r="P769" i="2"/>
  <c r="O769" i="2"/>
  <c r="M769" i="2"/>
  <c r="K769" i="2"/>
  <c r="J769" i="2" a="1"/>
  <c r="J769" i="2" s="1"/>
  <c r="I769" i="2" a="1"/>
  <c r="I769" i="2" s="1"/>
  <c r="V768" i="2"/>
  <c r="U768" i="2"/>
  <c r="T768" i="2"/>
  <c r="S768" i="2"/>
  <c r="R768" i="2" a="1"/>
  <c r="R768" i="2" s="1"/>
  <c r="Q768" i="2" a="1"/>
  <c r="Q768" i="2" s="1"/>
  <c r="P768" i="2"/>
  <c r="O768" i="2"/>
  <c r="M768" i="2"/>
  <c r="K768" i="2"/>
  <c r="J768" i="2" a="1"/>
  <c r="J768" i="2" s="1"/>
  <c r="I768" i="2" a="1"/>
  <c r="I768" i="2" s="1"/>
  <c r="V767" i="2"/>
  <c r="U767" i="2"/>
  <c r="T767" i="2"/>
  <c r="S767" i="2"/>
  <c r="R767" i="2" a="1"/>
  <c r="R767" i="2" s="1"/>
  <c r="Q767" i="2" a="1"/>
  <c r="Q767" i="2" s="1"/>
  <c r="P767" i="2"/>
  <c r="O767" i="2"/>
  <c r="M767" i="2"/>
  <c r="K767" i="2"/>
  <c r="J767" i="2" a="1"/>
  <c r="J767" i="2" s="1"/>
  <c r="I767" i="2" a="1"/>
  <c r="I767" i="2" s="1"/>
  <c r="V766" i="2"/>
  <c r="U766" i="2"/>
  <c r="T766" i="2"/>
  <c r="S766" i="2"/>
  <c r="R766" i="2" a="1"/>
  <c r="R766" i="2" s="1"/>
  <c r="Q766" i="2" a="1"/>
  <c r="Q766" i="2" s="1"/>
  <c r="P766" i="2"/>
  <c r="O766" i="2"/>
  <c r="M766" i="2"/>
  <c r="K766" i="2"/>
  <c r="J766" i="2" a="1"/>
  <c r="J766" i="2" s="1"/>
  <c r="I766" i="2" a="1"/>
  <c r="I766" i="2" s="1"/>
  <c r="V765" i="2"/>
  <c r="U765" i="2"/>
  <c r="T765" i="2"/>
  <c r="S765" i="2"/>
  <c r="R765" i="2" a="1"/>
  <c r="R765" i="2" s="1"/>
  <c r="Q765" i="2" a="1"/>
  <c r="Q765" i="2" s="1"/>
  <c r="P765" i="2"/>
  <c r="O765" i="2"/>
  <c r="M765" i="2"/>
  <c r="K765" i="2"/>
  <c r="J765" i="2" a="1"/>
  <c r="J765" i="2" s="1"/>
  <c r="I765" i="2" a="1"/>
  <c r="I765" i="2" s="1"/>
  <c r="V764" i="2"/>
  <c r="U764" i="2"/>
  <c r="T764" i="2"/>
  <c r="S764" i="2"/>
  <c r="R764" i="2" a="1"/>
  <c r="R764" i="2" s="1"/>
  <c r="Q764" i="2" a="1"/>
  <c r="Q764" i="2" s="1"/>
  <c r="P764" i="2"/>
  <c r="O764" i="2"/>
  <c r="M764" i="2"/>
  <c r="K764" i="2"/>
  <c r="J764" i="2" a="1"/>
  <c r="J764" i="2" s="1"/>
  <c r="I764" i="2" a="1"/>
  <c r="I764" i="2" s="1"/>
  <c r="V763" i="2"/>
  <c r="U763" i="2"/>
  <c r="T763" i="2"/>
  <c r="S763" i="2"/>
  <c r="R763" i="2" a="1"/>
  <c r="R763" i="2" s="1"/>
  <c r="Q763" i="2" a="1"/>
  <c r="Q763" i="2" s="1"/>
  <c r="P763" i="2"/>
  <c r="O763" i="2"/>
  <c r="M763" i="2"/>
  <c r="K763" i="2"/>
  <c r="J763" i="2" a="1"/>
  <c r="J763" i="2" s="1"/>
  <c r="I763" i="2" a="1"/>
  <c r="I763" i="2" s="1"/>
  <c r="V762" i="2"/>
  <c r="U762" i="2"/>
  <c r="T762" i="2"/>
  <c r="S762" i="2"/>
  <c r="R762" i="2" a="1"/>
  <c r="R762" i="2" s="1"/>
  <c r="Q762" i="2" a="1"/>
  <c r="Q762" i="2" s="1"/>
  <c r="P762" i="2"/>
  <c r="O762" i="2"/>
  <c r="M762" i="2"/>
  <c r="K762" i="2"/>
  <c r="J762" i="2" a="1"/>
  <c r="J762" i="2" s="1"/>
  <c r="I762" i="2" a="1"/>
  <c r="I762" i="2" s="1"/>
  <c r="V761" i="2"/>
  <c r="U761" i="2"/>
  <c r="T761" i="2"/>
  <c r="S761" i="2"/>
  <c r="R761" i="2" a="1"/>
  <c r="R761" i="2" s="1"/>
  <c r="Q761" i="2" a="1"/>
  <c r="Q761" i="2" s="1"/>
  <c r="P761" i="2"/>
  <c r="O761" i="2"/>
  <c r="M761" i="2"/>
  <c r="K761" i="2"/>
  <c r="J761" i="2" a="1"/>
  <c r="J761" i="2" s="1"/>
  <c r="I761" i="2" a="1"/>
  <c r="I761" i="2" s="1"/>
  <c r="V760" i="2"/>
  <c r="U760" i="2"/>
  <c r="T760" i="2"/>
  <c r="S760" i="2"/>
  <c r="R760" i="2" a="1"/>
  <c r="R760" i="2" s="1"/>
  <c r="Q760" i="2" a="1"/>
  <c r="Q760" i="2" s="1"/>
  <c r="P760" i="2"/>
  <c r="O760" i="2"/>
  <c r="M760" i="2"/>
  <c r="K760" i="2"/>
  <c r="J760" i="2" a="1"/>
  <c r="J760" i="2" s="1"/>
  <c r="I760" i="2" a="1"/>
  <c r="I760" i="2" s="1"/>
  <c r="V759" i="2"/>
  <c r="U759" i="2"/>
  <c r="T759" i="2"/>
  <c r="S759" i="2"/>
  <c r="R759" i="2" a="1"/>
  <c r="R759" i="2" s="1"/>
  <c r="Q759" i="2" a="1"/>
  <c r="Q759" i="2" s="1"/>
  <c r="P759" i="2"/>
  <c r="O759" i="2"/>
  <c r="M759" i="2"/>
  <c r="K759" i="2"/>
  <c r="J759" i="2" a="1"/>
  <c r="J759" i="2" s="1"/>
  <c r="I759" i="2" a="1"/>
  <c r="I759" i="2" s="1"/>
  <c r="V758" i="2"/>
  <c r="U758" i="2"/>
  <c r="T758" i="2"/>
  <c r="S758" i="2"/>
  <c r="R758" i="2" a="1"/>
  <c r="R758" i="2" s="1"/>
  <c r="Q758" i="2" a="1"/>
  <c r="Q758" i="2" s="1"/>
  <c r="P758" i="2"/>
  <c r="O758" i="2"/>
  <c r="M758" i="2"/>
  <c r="K758" i="2"/>
  <c r="J758" i="2" a="1"/>
  <c r="J758" i="2" s="1"/>
  <c r="I758" i="2" a="1"/>
  <c r="I758" i="2" s="1"/>
  <c r="V757" i="2"/>
  <c r="U757" i="2"/>
  <c r="T757" i="2"/>
  <c r="S757" i="2"/>
  <c r="R757" i="2" a="1"/>
  <c r="R757" i="2" s="1"/>
  <c r="Q757" i="2" a="1"/>
  <c r="Q757" i="2" s="1"/>
  <c r="P757" i="2"/>
  <c r="O757" i="2"/>
  <c r="M757" i="2"/>
  <c r="K757" i="2"/>
  <c r="J757" i="2" a="1"/>
  <c r="J757" i="2" s="1"/>
  <c r="I757" i="2" a="1"/>
  <c r="I757" i="2" s="1"/>
  <c r="V756" i="2"/>
  <c r="U756" i="2"/>
  <c r="T756" i="2"/>
  <c r="S756" i="2"/>
  <c r="R756" i="2" a="1"/>
  <c r="R756" i="2" s="1"/>
  <c r="Q756" i="2" a="1"/>
  <c r="Q756" i="2" s="1"/>
  <c r="P756" i="2"/>
  <c r="O756" i="2"/>
  <c r="M756" i="2"/>
  <c r="K756" i="2"/>
  <c r="J756" i="2" a="1"/>
  <c r="J756" i="2" s="1"/>
  <c r="I756" i="2" a="1"/>
  <c r="I756" i="2" s="1"/>
  <c r="V755" i="2"/>
  <c r="U755" i="2"/>
  <c r="T755" i="2"/>
  <c r="S755" i="2"/>
  <c r="R755" i="2" a="1"/>
  <c r="R755" i="2" s="1"/>
  <c r="Q755" i="2" a="1"/>
  <c r="Q755" i="2" s="1"/>
  <c r="P755" i="2"/>
  <c r="O755" i="2"/>
  <c r="M755" i="2"/>
  <c r="K755" i="2"/>
  <c r="J755" i="2" a="1"/>
  <c r="J755" i="2" s="1"/>
  <c r="I755" i="2" a="1"/>
  <c r="I755" i="2" s="1"/>
  <c r="V754" i="2"/>
  <c r="U754" i="2"/>
  <c r="T754" i="2"/>
  <c r="S754" i="2"/>
  <c r="R754" i="2" a="1"/>
  <c r="R754" i="2" s="1"/>
  <c r="Q754" i="2" a="1"/>
  <c r="Q754" i="2" s="1"/>
  <c r="P754" i="2"/>
  <c r="O754" i="2"/>
  <c r="M754" i="2"/>
  <c r="K754" i="2"/>
  <c r="J754" i="2" a="1"/>
  <c r="J754" i="2" s="1"/>
  <c r="I754" i="2" a="1"/>
  <c r="I754" i="2" s="1"/>
  <c r="V753" i="2"/>
  <c r="U753" i="2"/>
  <c r="T753" i="2"/>
  <c r="S753" i="2"/>
  <c r="R753" i="2" a="1"/>
  <c r="R753" i="2" s="1"/>
  <c r="Q753" i="2" a="1"/>
  <c r="Q753" i="2" s="1"/>
  <c r="P753" i="2"/>
  <c r="O753" i="2"/>
  <c r="M753" i="2"/>
  <c r="K753" i="2"/>
  <c r="J753" i="2" a="1"/>
  <c r="J753" i="2" s="1"/>
  <c r="I753" i="2" a="1"/>
  <c r="I753" i="2" s="1"/>
  <c r="V752" i="2"/>
  <c r="U752" i="2"/>
  <c r="T752" i="2"/>
  <c r="S752" i="2"/>
  <c r="R752" i="2" a="1"/>
  <c r="R752" i="2" s="1"/>
  <c r="Q752" i="2" a="1"/>
  <c r="Q752" i="2" s="1"/>
  <c r="P752" i="2"/>
  <c r="O752" i="2"/>
  <c r="M752" i="2"/>
  <c r="K752" i="2"/>
  <c r="J752" i="2" a="1"/>
  <c r="J752" i="2" s="1"/>
  <c r="I752" i="2" a="1"/>
  <c r="I752" i="2" s="1"/>
  <c r="V751" i="2"/>
  <c r="U751" i="2"/>
  <c r="T751" i="2"/>
  <c r="S751" i="2"/>
  <c r="R751" i="2" a="1"/>
  <c r="R751" i="2" s="1"/>
  <c r="Q751" i="2" a="1"/>
  <c r="Q751" i="2" s="1"/>
  <c r="P751" i="2"/>
  <c r="O751" i="2"/>
  <c r="M751" i="2"/>
  <c r="K751" i="2"/>
  <c r="J751" i="2" a="1"/>
  <c r="J751" i="2" s="1"/>
  <c r="I751" i="2" a="1"/>
  <c r="I751" i="2" s="1"/>
  <c r="V750" i="2"/>
  <c r="U750" i="2"/>
  <c r="T750" i="2"/>
  <c r="S750" i="2"/>
  <c r="R750" i="2" a="1"/>
  <c r="R750" i="2" s="1"/>
  <c r="Q750" i="2" a="1"/>
  <c r="Q750" i="2" s="1"/>
  <c r="P750" i="2"/>
  <c r="O750" i="2"/>
  <c r="M750" i="2"/>
  <c r="K750" i="2"/>
  <c r="J750" i="2" a="1"/>
  <c r="J750" i="2" s="1"/>
  <c r="I750" i="2" a="1"/>
  <c r="I750" i="2" s="1"/>
  <c r="V749" i="2"/>
  <c r="U749" i="2"/>
  <c r="T749" i="2"/>
  <c r="S749" i="2"/>
  <c r="R749" i="2" a="1"/>
  <c r="R749" i="2" s="1"/>
  <c r="Q749" i="2" a="1"/>
  <c r="Q749" i="2" s="1"/>
  <c r="P749" i="2"/>
  <c r="O749" i="2"/>
  <c r="M749" i="2"/>
  <c r="K749" i="2"/>
  <c r="J749" i="2" a="1"/>
  <c r="J749" i="2" s="1"/>
  <c r="I749" i="2" a="1"/>
  <c r="I749" i="2" s="1"/>
  <c r="V748" i="2"/>
  <c r="U748" i="2"/>
  <c r="T748" i="2"/>
  <c r="S748" i="2"/>
  <c r="R748" i="2" a="1"/>
  <c r="R748" i="2" s="1"/>
  <c r="Q748" i="2" a="1"/>
  <c r="Q748" i="2" s="1"/>
  <c r="P748" i="2"/>
  <c r="O748" i="2"/>
  <c r="M748" i="2"/>
  <c r="K748" i="2"/>
  <c r="J748" i="2" a="1"/>
  <c r="J748" i="2" s="1"/>
  <c r="I748" i="2" a="1"/>
  <c r="I748" i="2" s="1"/>
  <c r="V747" i="2"/>
  <c r="U747" i="2"/>
  <c r="T747" i="2"/>
  <c r="S747" i="2"/>
  <c r="R747" i="2" a="1"/>
  <c r="R747" i="2" s="1"/>
  <c r="Q747" i="2" a="1"/>
  <c r="Q747" i="2" s="1"/>
  <c r="P747" i="2"/>
  <c r="O747" i="2"/>
  <c r="M747" i="2"/>
  <c r="K747" i="2"/>
  <c r="J747" i="2" a="1"/>
  <c r="J747" i="2" s="1"/>
  <c r="I747" i="2" a="1"/>
  <c r="I747" i="2" s="1"/>
  <c r="V746" i="2"/>
  <c r="U746" i="2"/>
  <c r="T746" i="2"/>
  <c r="S746" i="2"/>
  <c r="R746" i="2" a="1"/>
  <c r="R746" i="2" s="1"/>
  <c r="Q746" i="2" a="1"/>
  <c r="Q746" i="2" s="1"/>
  <c r="P746" i="2"/>
  <c r="O746" i="2"/>
  <c r="M746" i="2"/>
  <c r="K746" i="2"/>
  <c r="J746" i="2" a="1"/>
  <c r="J746" i="2" s="1"/>
  <c r="I746" i="2" a="1"/>
  <c r="I746" i="2" s="1"/>
  <c r="V745" i="2"/>
  <c r="U745" i="2"/>
  <c r="T745" i="2"/>
  <c r="S745" i="2"/>
  <c r="R745" i="2" a="1"/>
  <c r="R745" i="2" s="1"/>
  <c r="Q745" i="2" a="1"/>
  <c r="Q745" i="2" s="1"/>
  <c r="P745" i="2"/>
  <c r="O745" i="2"/>
  <c r="M745" i="2"/>
  <c r="K745" i="2"/>
  <c r="J745" i="2" a="1"/>
  <c r="J745" i="2" s="1"/>
  <c r="I745" i="2" a="1"/>
  <c r="I745" i="2" s="1"/>
  <c r="V744" i="2"/>
  <c r="U744" i="2"/>
  <c r="T744" i="2"/>
  <c r="S744" i="2"/>
  <c r="R744" i="2" a="1"/>
  <c r="R744" i="2" s="1"/>
  <c r="Q744" i="2" a="1"/>
  <c r="Q744" i="2" s="1"/>
  <c r="P744" i="2"/>
  <c r="O744" i="2"/>
  <c r="M744" i="2"/>
  <c r="K744" i="2"/>
  <c r="J744" i="2" a="1"/>
  <c r="J744" i="2" s="1"/>
  <c r="I744" i="2" a="1"/>
  <c r="I744" i="2" s="1"/>
  <c r="V743" i="2"/>
  <c r="U743" i="2"/>
  <c r="T743" i="2"/>
  <c r="S743" i="2"/>
  <c r="R743" i="2" a="1"/>
  <c r="R743" i="2" s="1"/>
  <c r="Q743" i="2" a="1"/>
  <c r="Q743" i="2" s="1"/>
  <c r="P743" i="2"/>
  <c r="O743" i="2"/>
  <c r="M743" i="2"/>
  <c r="K743" i="2"/>
  <c r="J743" i="2" a="1"/>
  <c r="J743" i="2" s="1"/>
  <c r="I743" i="2" a="1"/>
  <c r="I743" i="2" s="1"/>
  <c r="V742" i="2"/>
  <c r="U742" i="2"/>
  <c r="T742" i="2"/>
  <c r="S742" i="2"/>
  <c r="R742" i="2" a="1"/>
  <c r="R742" i="2" s="1"/>
  <c r="Q742" i="2" a="1"/>
  <c r="Q742" i="2" s="1"/>
  <c r="P742" i="2"/>
  <c r="O742" i="2"/>
  <c r="M742" i="2"/>
  <c r="K742" i="2"/>
  <c r="J742" i="2" a="1"/>
  <c r="J742" i="2" s="1"/>
  <c r="I742" i="2" a="1"/>
  <c r="I742" i="2" s="1"/>
  <c r="V741" i="2"/>
  <c r="U741" i="2"/>
  <c r="T741" i="2"/>
  <c r="S741" i="2"/>
  <c r="R741" i="2" a="1"/>
  <c r="R741" i="2" s="1"/>
  <c r="Q741" i="2" a="1"/>
  <c r="Q741" i="2" s="1"/>
  <c r="P741" i="2"/>
  <c r="O741" i="2"/>
  <c r="M741" i="2"/>
  <c r="K741" i="2"/>
  <c r="J741" i="2" a="1"/>
  <c r="J741" i="2" s="1"/>
  <c r="I741" i="2" a="1"/>
  <c r="I741" i="2" s="1"/>
  <c r="V740" i="2"/>
  <c r="U740" i="2"/>
  <c r="T740" i="2"/>
  <c r="S740" i="2"/>
  <c r="R740" i="2" a="1"/>
  <c r="R740" i="2" s="1"/>
  <c r="Q740" i="2" a="1"/>
  <c r="Q740" i="2" s="1"/>
  <c r="P740" i="2"/>
  <c r="O740" i="2"/>
  <c r="M740" i="2"/>
  <c r="K740" i="2"/>
  <c r="J740" i="2" a="1"/>
  <c r="J740" i="2" s="1"/>
  <c r="I740" i="2" a="1"/>
  <c r="I740" i="2" s="1"/>
  <c r="V739" i="2"/>
  <c r="U739" i="2"/>
  <c r="T739" i="2"/>
  <c r="S739" i="2"/>
  <c r="R739" i="2" a="1"/>
  <c r="R739" i="2" s="1"/>
  <c r="Q739" i="2" a="1"/>
  <c r="Q739" i="2" s="1"/>
  <c r="P739" i="2"/>
  <c r="O739" i="2"/>
  <c r="M739" i="2"/>
  <c r="K739" i="2"/>
  <c r="J739" i="2" a="1"/>
  <c r="J739" i="2" s="1"/>
  <c r="I739" i="2" a="1"/>
  <c r="I739" i="2" s="1"/>
  <c r="V738" i="2"/>
  <c r="U738" i="2"/>
  <c r="T738" i="2"/>
  <c r="S738" i="2"/>
  <c r="R738" i="2" a="1"/>
  <c r="R738" i="2" s="1"/>
  <c r="Q738" i="2" a="1"/>
  <c r="Q738" i="2" s="1"/>
  <c r="P738" i="2"/>
  <c r="O738" i="2"/>
  <c r="M738" i="2"/>
  <c r="K738" i="2"/>
  <c r="J738" i="2" a="1"/>
  <c r="J738" i="2" s="1"/>
  <c r="I738" i="2" a="1"/>
  <c r="I738" i="2" s="1"/>
  <c r="V737" i="2"/>
  <c r="U737" i="2"/>
  <c r="T737" i="2"/>
  <c r="S737" i="2"/>
  <c r="R737" i="2" a="1"/>
  <c r="R737" i="2" s="1"/>
  <c r="Q737" i="2" a="1"/>
  <c r="Q737" i="2" s="1"/>
  <c r="P737" i="2"/>
  <c r="O737" i="2"/>
  <c r="M737" i="2"/>
  <c r="K737" i="2"/>
  <c r="J737" i="2" a="1"/>
  <c r="J737" i="2" s="1"/>
  <c r="I737" i="2" a="1"/>
  <c r="I737" i="2" s="1"/>
  <c r="V736" i="2"/>
  <c r="U736" i="2"/>
  <c r="T736" i="2"/>
  <c r="S736" i="2"/>
  <c r="R736" i="2" a="1"/>
  <c r="R736" i="2" s="1"/>
  <c r="Q736" i="2" a="1"/>
  <c r="Q736" i="2" s="1"/>
  <c r="P736" i="2"/>
  <c r="O736" i="2"/>
  <c r="M736" i="2"/>
  <c r="K736" i="2"/>
  <c r="J736" i="2" a="1"/>
  <c r="J736" i="2" s="1"/>
  <c r="I736" i="2" a="1"/>
  <c r="I736" i="2" s="1"/>
  <c r="V735" i="2"/>
  <c r="U735" i="2"/>
  <c r="T735" i="2"/>
  <c r="S735" i="2"/>
  <c r="R735" i="2" a="1"/>
  <c r="R735" i="2" s="1"/>
  <c r="Q735" i="2" a="1"/>
  <c r="Q735" i="2" s="1"/>
  <c r="P735" i="2"/>
  <c r="O735" i="2"/>
  <c r="M735" i="2"/>
  <c r="K735" i="2"/>
  <c r="J735" i="2" a="1"/>
  <c r="J735" i="2" s="1"/>
  <c r="I735" i="2" a="1"/>
  <c r="I735" i="2" s="1"/>
  <c r="V734" i="2"/>
  <c r="U734" i="2"/>
  <c r="T734" i="2"/>
  <c r="S734" i="2"/>
  <c r="R734" i="2" a="1"/>
  <c r="R734" i="2" s="1"/>
  <c r="Q734" i="2" a="1"/>
  <c r="Q734" i="2" s="1"/>
  <c r="P734" i="2"/>
  <c r="O734" i="2"/>
  <c r="M734" i="2"/>
  <c r="K734" i="2"/>
  <c r="J734" i="2" a="1"/>
  <c r="J734" i="2" s="1"/>
  <c r="I734" i="2" a="1"/>
  <c r="I734" i="2" s="1"/>
  <c r="V733" i="2"/>
  <c r="U733" i="2"/>
  <c r="T733" i="2"/>
  <c r="S733" i="2"/>
  <c r="R733" i="2" a="1"/>
  <c r="R733" i="2" s="1"/>
  <c r="Q733" i="2" a="1"/>
  <c r="Q733" i="2" s="1"/>
  <c r="P733" i="2"/>
  <c r="O733" i="2"/>
  <c r="M733" i="2"/>
  <c r="K733" i="2"/>
  <c r="J733" i="2" a="1"/>
  <c r="J733" i="2" s="1"/>
  <c r="I733" i="2" a="1"/>
  <c r="I733" i="2" s="1"/>
  <c r="V732" i="2"/>
  <c r="U732" i="2"/>
  <c r="T732" i="2"/>
  <c r="S732" i="2"/>
  <c r="R732" i="2" a="1"/>
  <c r="R732" i="2" s="1"/>
  <c r="Q732" i="2" a="1"/>
  <c r="Q732" i="2" s="1"/>
  <c r="P732" i="2"/>
  <c r="O732" i="2"/>
  <c r="M732" i="2"/>
  <c r="K732" i="2"/>
  <c r="J732" i="2" a="1"/>
  <c r="J732" i="2" s="1"/>
  <c r="I732" i="2" a="1"/>
  <c r="I732" i="2" s="1"/>
  <c r="V731" i="2"/>
  <c r="U731" i="2"/>
  <c r="T731" i="2"/>
  <c r="S731" i="2"/>
  <c r="R731" i="2" a="1"/>
  <c r="R731" i="2" s="1"/>
  <c r="Q731" i="2" a="1"/>
  <c r="Q731" i="2" s="1"/>
  <c r="P731" i="2"/>
  <c r="O731" i="2"/>
  <c r="M731" i="2"/>
  <c r="K731" i="2"/>
  <c r="J731" i="2" a="1"/>
  <c r="J731" i="2" s="1"/>
  <c r="I731" i="2" a="1"/>
  <c r="I731" i="2" s="1"/>
  <c r="V730" i="2"/>
  <c r="U730" i="2"/>
  <c r="T730" i="2"/>
  <c r="S730" i="2"/>
  <c r="R730" i="2" a="1"/>
  <c r="R730" i="2" s="1"/>
  <c r="Q730" i="2" a="1"/>
  <c r="Q730" i="2" s="1"/>
  <c r="P730" i="2"/>
  <c r="O730" i="2"/>
  <c r="M730" i="2"/>
  <c r="K730" i="2"/>
  <c r="J730" i="2" a="1"/>
  <c r="J730" i="2" s="1"/>
  <c r="I730" i="2" a="1"/>
  <c r="I730" i="2" s="1"/>
  <c r="V729" i="2"/>
  <c r="U729" i="2"/>
  <c r="T729" i="2"/>
  <c r="S729" i="2"/>
  <c r="R729" i="2" a="1"/>
  <c r="R729" i="2" s="1"/>
  <c r="Q729" i="2" a="1"/>
  <c r="Q729" i="2" s="1"/>
  <c r="P729" i="2"/>
  <c r="O729" i="2"/>
  <c r="M729" i="2"/>
  <c r="K729" i="2"/>
  <c r="J729" i="2" a="1"/>
  <c r="J729" i="2" s="1"/>
  <c r="I729" i="2" a="1"/>
  <c r="I729" i="2" s="1"/>
  <c r="V728" i="2"/>
  <c r="U728" i="2"/>
  <c r="T728" i="2"/>
  <c r="S728" i="2"/>
  <c r="R728" i="2" a="1"/>
  <c r="R728" i="2" s="1"/>
  <c r="Q728" i="2" a="1"/>
  <c r="Q728" i="2" s="1"/>
  <c r="P728" i="2"/>
  <c r="O728" i="2"/>
  <c r="M728" i="2"/>
  <c r="K728" i="2"/>
  <c r="J728" i="2" a="1"/>
  <c r="J728" i="2" s="1"/>
  <c r="I728" i="2" a="1"/>
  <c r="I728" i="2" s="1"/>
  <c r="V727" i="2"/>
  <c r="U727" i="2"/>
  <c r="T727" i="2"/>
  <c r="S727" i="2"/>
  <c r="R727" i="2" a="1"/>
  <c r="R727" i="2" s="1"/>
  <c r="Q727" i="2" a="1"/>
  <c r="Q727" i="2" s="1"/>
  <c r="P727" i="2"/>
  <c r="O727" i="2"/>
  <c r="M727" i="2"/>
  <c r="K727" i="2"/>
  <c r="J727" i="2" a="1"/>
  <c r="J727" i="2" s="1"/>
  <c r="I727" i="2" a="1"/>
  <c r="I727" i="2" s="1"/>
  <c r="V726" i="2"/>
  <c r="U726" i="2"/>
  <c r="T726" i="2"/>
  <c r="S726" i="2"/>
  <c r="R726" i="2" a="1"/>
  <c r="R726" i="2" s="1"/>
  <c r="Q726" i="2" a="1"/>
  <c r="Q726" i="2" s="1"/>
  <c r="P726" i="2"/>
  <c r="O726" i="2"/>
  <c r="M726" i="2"/>
  <c r="K726" i="2"/>
  <c r="J726" i="2" a="1"/>
  <c r="J726" i="2" s="1"/>
  <c r="I726" i="2" a="1"/>
  <c r="I726" i="2" s="1"/>
  <c r="V725" i="2"/>
  <c r="U725" i="2"/>
  <c r="T725" i="2"/>
  <c r="S725" i="2"/>
  <c r="R725" i="2" a="1"/>
  <c r="R725" i="2" s="1"/>
  <c r="Q725" i="2" a="1"/>
  <c r="Q725" i="2" s="1"/>
  <c r="P725" i="2"/>
  <c r="O725" i="2"/>
  <c r="M725" i="2"/>
  <c r="K725" i="2"/>
  <c r="J725" i="2" a="1"/>
  <c r="J725" i="2" s="1"/>
  <c r="I725" i="2" a="1"/>
  <c r="I725" i="2" s="1"/>
  <c r="V724" i="2"/>
  <c r="U724" i="2"/>
  <c r="T724" i="2"/>
  <c r="S724" i="2"/>
  <c r="R724" i="2" a="1"/>
  <c r="R724" i="2" s="1"/>
  <c r="Q724" i="2" a="1"/>
  <c r="Q724" i="2" s="1"/>
  <c r="P724" i="2"/>
  <c r="O724" i="2"/>
  <c r="M724" i="2"/>
  <c r="K724" i="2"/>
  <c r="J724" i="2" a="1"/>
  <c r="J724" i="2" s="1"/>
  <c r="I724" i="2" a="1"/>
  <c r="I724" i="2" s="1"/>
  <c r="V723" i="2"/>
  <c r="U723" i="2"/>
  <c r="T723" i="2"/>
  <c r="S723" i="2"/>
  <c r="R723" i="2" a="1"/>
  <c r="R723" i="2" s="1"/>
  <c r="Q723" i="2" a="1"/>
  <c r="Q723" i="2" s="1"/>
  <c r="P723" i="2"/>
  <c r="O723" i="2"/>
  <c r="M723" i="2"/>
  <c r="K723" i="2"/>
  <c r="J723" i="2" a="1"/>
  <c r="J723" i="2" s="1"/>
  <c r="I723" i="2" a="1"/>
  <c r="I723" i="2" s="1"/>
  <c r="V722" i="2"/>
  <c r="U722" i="2"/>
  <c r="T722" i="2"/>
  <c r="S722" i="2"/>
  <c r="R722" i="2" a="1"/>
  <c r="R722" i="2" s="1"/>
  <c r="Q722" i="2" a="1"/>
  <c r="Q722" i="2" s="1"/>
  <c r="P722" i="2"/>
  <c r="O722" i="2"/>
  <c r="M722" i="2"/>
  <c r="K722" i="2"/>
  <c r="J722" i="2" a="1"/>
  <c r="J722" i="2" s="1"/>
  <c r="I722" i="2" a="1"/>
  <c r="I722" i="2" s="1"/>
  <c r="V721" i="2"/>
  <c r="U721" i="2"/>
  <c r="T721" i="2"/>
  <c r="S721" i="2"/>
  <c r="R721" i="2" a="1"/>
  <c r="R721" i="2" s="1"/>
  <c r="Q721" i="2" a="1"/>
  <c r="Q721" i="2" s="1"/>
  <c r="P721" i="2"/>
  <c r="O721" i="2"/>
  <c r="M721" i="2"/>
  <c r="K721" i="2"/>
  <c r="J721" i="2" a="1"/>
  <c r="J721" i="2" s="1"/>
  <c r="I721" i="2" a="1"/>
  <c r="I721" i="2" s="1"/>
  <c r="V720" i="2"/>
  <c r="U720" i="2"/>
  <c r="T720" i="2"/>
  <c r="S720" i="2"/>
  <c r="R720" i="2" a="1"/>
  <c r="R720" i="2" s="1"/>
  <c r="Q720" i="2" a="1"/>
  <c r="Q720" i="2" s="1"/>
  <c r="P720" i="2"/>
  <c r="O720" i="2"/>
  <c r="M720" i="2"/>
  <c r="K720" i="2"/>
  <c r="J720" i="2" a="1"/>
  <c r="J720" i="2" s="1"/>
  <c r="I720" i="2" a="1"/>
  <c r="I720" i="2" s="1"/>
  <c r="V719" i="2"/>
  <c r="U719" i="2"/>
  <c r="T719" i="2"/>
  <c r="S719" i="2"/>
  <c r="R719" i="2" a="1"/>
  <c r="R719" i="2" s="1"/>
  <c r="Q719" i="2" a="1"/>
  <c r="Q719" i="2" s="1"/>
  <c r="P719" i="2"/>
  <c r="O719" i="2"/>
  <c r="M719" i="2"/>
  <c r="K719" i="2"/>
  <c r="J719" i="2" a="1"/>
  <c r="J719" i="2" s="1"/>
  <c r="I719" i="2" a="1"/>
  <c r="I719" i="2" s="1"/>
  <c r="V718" i="2"/>
  <c r="U718" i="2"/>
  <c r="T718" i="2"/>
  <c r="S718" i="2"/>
  <c r="R718" i="2" a="1"/>
  <c r="R718" i="2" s="1"/>
  <c r="Q718" i="2" a="1"/>
  <c r="Q718" i="2" s="1"/>
  <c r="P718" i="2"/>
  <c r="O718" i="2"/>
  <c r="M718" i="2"/>
  <c r="K718" i="2"/>
  <c r="J718" i="2" a="1"/>
  <c r="J718" i="2" s="1"/>
  <c r="I718" i="2" a="1"/>
  <c r="I718" i="2" s="1"/>
  <c r="V717" i="2"/>
  <c r="U717" i="2"/>
  <c r="T717" i="2"/>
  <c r="S717" i="2"/>
  <c r="R717" i="2" a="1"/>
  <c r="R717" i="2" s="1"/>
  <c r="Q717" i="2" a="1"/>
  <c r="Q717" i="2" s="1"/>
  <c r="P717" i="2"/>
  <c r="O717" i="2"/>
  <c r="M717" i="2"/>
  <c r="K717" i="2"/>
  <c r="J717" i="2" a="1"/>
  <c r="J717" i="2" s="1"/>
  <c r="I717" i="2" a="1"/>
  <c r="I717" i="2" s="1"/>
  <c r="V716" i="2"/>
  <c r="U716" i="2"/>
  <c r="T716" i="2"/>
  <c r="S716" i="2"/>
  <c r="R716" i="2" a="1"/>
  <c r="R716" i="2" s="1"/>
  <c r="Q716" i="2" a="1"/>
  <c r="Q716" i="2" s="1"/>
  <c r="P716" i="2"/>
  <c r="O716" i="2"/>
  <c r="M716" i="2"/>
  <c r="K716" i="2"/>
  <c r="J716" i="2" a="1"/>
  <c r="J716" i="2" s="1"/>
  <c r="I716" i="2" a="1"/>
  <c r="I716" i="2" s="1"/>
  <c r="V715" i="2"/>
  <c r="U715" i="2"/>
  <c r="T715" i="2"/>
  <c r="S715" i="2"/>
  <c r="R715" i="2" a="1"/>
  <c r="R715" i="2" s="1"/>
  <c r="Q715" i="2" a="1"/>
  <c r="Q715" i="2" s="1"/>
  <c r="P715" i="2"/>
  <c r="O715" i="2"/>
  <c r="M715" i="2"/>
  <c r="K715" i="2"/>
  <c r="J715" i="2" a="1"/>
  <c r="J715" i="2" s="1"/>
  <c r="I715" i="2" a="1"/>
  <c r="I715" i="2" s="1"/>
  <c r="V714" i="2"/>
  <c r="U714" i="2"/>
  <c r="T714" i="2"/>
  <c r="S714" i="2"/>
  <c r="R714" i="2" a="1"/>
  <c r="R714" i="2" s="1"/>
  <c r="Q714" i="2" a="1"/>
  <c r="Q714" i="2" s="1"/>
  <c r="P714" i="2"/>
  <c r="O714" i="2"/>
  <c r="M714" i="2"/>
  <c r="K714" i="2"/>
  <c r="J714" i="2" a="1"/>
  <c r="J714" i="2" s="1"/>
  <c r="I714" i="2" a="1"/>
  <c r="I714" i="2" s="1"/>
  <c r="V713" i="2"/>
  <c r="U713" i="2"/>
  <c r="T713" i="2"/>
  <c r="S713" i="2"/>
  <c r="R713" i="2" a="1"/>
  <c r="R713" i="2" s="1"/>
  <c r="Q713" i="2" a="1"/>
  <c r="Q713" i="2" s="1"/>
  <c r="P713" i="2"/>
  <c r="O713" i="2"/>
  <c r="M713" i="2"/>
  <c r="K713" i="2"/>
  <c r="J713" i="2" a="1"/>
  <c r="J713" i="2" s="1"/>
  <c r="I713" i="2" a="1"/>
  <c r="I713" i="2" s="1"/>
  <c r="V712" i="2"/>
  <c r="U712" i="2"/>
  <c r="T712" i="2"/>
  <c r="S712" i="2"/>
  <c r="R712" i="2" a="1"/>
  <c r="R712" i="2" s="1"/>
  <c r="Q712" i="2" a="1"/>
  <c r="Q712" i="2" s="1"/>
  <c r="P712" i="2"/>
  <c r="O712" i="2"/>
  <c r="M712" i="2"/>
  <c r="K712" i="2"/>
  <c r="J712" i="2" a="1"/>
  <c r="J712" i="2" s="1"/>
  <c r="I712" i="2" a="1"/>
  <c r="I712" i="2" s="1"/>
  <c r="V711" i="2"/>
  <c r="U711" i="2"/>
  <c r="T711" i="2"/>
  <c r="S711" i="2"/>
  <c r="R711" i="2" a="1"/>
  <c r="R711" i="2" s="1"/>
  <c r="Q711" i="2" a="1"/>
  <c r="Q711" i="2" s="1"/>
  <c r="P711" i="2"/>
  <c r="O711" i="2"/>
  <c r="M711" i="2"/>
  <c r="K711" i="2"/>
  <c r="J711" i="2" a="1"/>
  <c r="J711" i="2" s="1"/>
  <c r="I711" i="2" a="1"/>
  <c r="I711" i="2" s="1"/>
  <c r="V710" i="2"/>
  <c r="U710" i="2"/>
  <c r="T710" i="2"/>
  <c r="S710" i="2"/>
  <c r="R710" i="2" a="1"/>
  <c r="R710" i="2" s="1"/>
  <c r="Q710" i="2" a="1"/>
  <c r="Q710" i="2" s="1"/>
  <c r="P710" i="2"/>
  <c r="O710" i="2"/>
  <c r="M710" i="2"/>
  <c r="K710" i="2"/>
  <c r="J710" i="2" a="1"/>
  <c r="J710" i="2" s="1"/>
  <c r="I710" i="2" a="1"/>
  <c r="I710" i="2" s="1"/>
  <c r="V709" i="2"/>
  <c r="U709" i="2"/>
  <c r="T709" i="2"/>
  <c r="S709" i="2"/>
  <c r="R709" i="2" a="1"/>
  <c r="R709" i="2" s="1"/>
  <c r="Q709" i="2" a="1"/>
  <c r="Q709" i="2" s="1"/>
  <c r="P709" i="2"/>
  <c r="O709" i="2"/>
  <c r="M709" i="2"/>
  <c r="K709" i="2"/>
  <c r="J709" i="2" a="1"/>
  <c r="J709" i="2" s="1"/>
  <c r="I709" i="2" a="1"/>
  <c r="I709" i="2" s="1"/>
  <c r="V708" i="2"/>
  <c r="U708" i="2"/>
  <c r="T708" i="2"/>
  <c r="S708" i="2"/>
  <c r="R708" i="2" a="1"/>
  <c r="R708" i="2" s="1"/>
  <c r="Q708" i="2" a="1"/>
  <c r="Q708" i="2" s="1"/>
  <c r="P708" i="2"/>
  <c r="O708" i="2"/>
  <c r="M708" i="2"/>
  <c r="K708" i="2"/>
  <c r="J708" i="2" a="1"/>
  <c r="J708" i="2" s="1"/>
  <c r="I708" i="2" a="1"/>
  <c r="I708" i="2" s="1"/>
  <c r="V707" i="2"/>
  <c r="U707" i="2"/>
  <c r="T707" i="2"/>
  <c r="S707" i="2"/>
  <c r="R707" i="2" a="1"/>
  <c r="R707" i="2" s="1"/>
  <c r="Q707" i="2" a="1"/>
  <c r="Q707" i="2" s="1"/>
  <c r="P707" i="2"/>
  <c r="O707" i="2"/>
  <c r="M707" i="2"/>
  <c r="K707" i="2"/>
  <c r="J707" i="2" a="1"/>
  <c r="J707" i="2" s="1"/>
  <c r="I707" i="2" a="1"/>
  <c r="I707" i="2" s="1"/>
  <c r="V706" i="2"/>
  <c r="U706" i="2"/>
  <c r="T706" i="2"/>
  <c r="S706" i="2"/>
  <c r="R706" i="2" a="1"/>
  <c r="R706" i="2" s="1"/>
  <c r="Q706" i="2" a="1"/>
  <c r="Q706" i="2" s="1"/>
  <c r="P706" i="2"/>
  <c r="O706" i="2"/>
  <c r="M706" i="2"/>
  <c r="K706" i="2"/>
  <c r="J706" i="2" a="1"/>
  <c r="J706" i="2" s="1"/>
  <c r="I706" i="2" a="1"/>
  <c r="I706" i="2" s="1"/>
  <c r="V705" i="2"/>
  <c r="U705" i="2"/>
  <c r="T705" i="2"/>
  <c r="S705" i="2"/>
  <c r="R705" i="2" a="1"/>
  <c r="R705" i="2" s="1"/>
  <c r="Q705" i="2" a="1"/>
  <c r="Q705" i="2" s="1"/>
  <c r="P705" i="2"/>
  <c r="O705" i="2"/>
  <c r="M705" i="2"/>
  <c r="K705" i="2"/>
  <c r="J705" i="2" a="1"/>
  <c r="J705" i="2" s="1"/>
  <c r="I705" i="2" a="1"/>
  <c r="I705" i="2" s="1"/>
  <c r="V704" i="2"/>
  <c r="U704" i="2"/>
  <c r="T704" i="2"/>
  <c r="S704" i="2"/>
  <c r="R704" i="2" a="1"/>
  <c r="R704" i="2" s="1"/>
  <c r="Q704" i="2" a="1"/>
  <c r="Q704" i="2" s="1"/>
  <c r="P704" i="2"/>
  <c r="O704" i="2"/>
  <c r="M704" i="2"/>
  <c r="K704" i="2"/>
  <c r="J704" i="2" a="1"/>
  <c r="J704" i="2" s="1"/>
  <c r="I704" i="2" a="1"/>
  <c r="I704" i="2" s="1"/>
  <c r="V703" i="2"/>
  <c r="U703" i="2"/>
  <c r="T703" i="2"/>
  <c r="S703" i="2"/>
  <c r="R703" i="2" a="1"/>
  <c r="R703" i="2" s="1"/>
  <c r="Q703" i="2" a="1"/>
  <c r="Q703" i="2" s="1"/>
  <c r="P703" i="2"/>
  <c r="O703" i="2"/>
  <c r="M703" i="2"/>
  <c r="K703" i="2"/>
  <c r="J703" i="2" a="1"/>
  <c r="J703" i="2" s="1"/>
  <c r="I703" i="2" a="1"/>
  <c r="I703" i="2" s="1"/>
  <c r="V702" i="2"/>
  <c r="U702" i="2"/>
  <c r="T702" i="2"/>
  <c r="S702" i="2"/>
  <c r="R702" i="2" a="1"/>
  <c r="R702" i="2" s="1"/>
  <c r="Q702" i="2" a="1"/>
  <c r="Q702" i="2" s="1"/>
  <c r="P702" i="2"/>
  <c r="O702" i="2"/>
  <c r="M702" i="2"/>
  <c r="K702" i="2"/>
  <c r="J702" i="2" a="1"/>
  <c r="J702" i="2" s="1"/>
  <c r="I702" i="2" a="1"/>
  <c r="I702" i="2" s="1"/>
  <c r="V701" i="2"/>
  <c r="U701" i="2"/>
  <c r="T701" i="2"/>
  <c r="S701" i="2"/>
  <c r="R701" i="2" a="1"/>
  <c r="R701" i="2" s="1"/>
  <c r="Q701" i="2" a="1"/>
  <c r="Q701" i="2" s="1"/>
  <c r="P701" i="2"/>
  <c r="O701" i="2"/>
  <c r="M701" i="2"/>
  <c r="K701" i="2"/>
  <c r="J701" i="2" a="1"/>
  <c r="J701" i="2" s="1"/>
  <c r="I701" i="2" a="1"/>
  <c r="I701" i="2" s="1"/>
  <c r="V700" i="2"/>
  <c r="U700" i="2"/>
  <c r="T700" i="2"/>
  <c r="S700" i="2"/>
  <c r="R700" i="2" a="1"/>
  <c r="R700" i="2" s="1"/>
  <c r="Q700" i="2" a="1"/>
  <c r="Q700" i="2" s="1"/>
  <c r="P700" i="2"/>
  <c r="O700" i="2"/>
  <c r="M700" i="2"/>
  <c r="K700" i="2"/>
  <c r="J700" i="2" a="1"/>
  <c r="J700" i="2" s="1"/>
  <c r="I700" i="2" a="1"/>
  <c r="I700" i="2" s="1"/>
  <c r="V699" i="2"/>
  <c r="U699" i="2"/>
  <c r="T699" i="2"/>
  <c r="S699" i="2"/>
  <c r="R699" i="2" a="1"/>
  <c r="R699" i="2" s="1"/>
  <c r="Q699" i="2" a="1"/>
  <c r="Q699" i="2" s="1"/>
  <c r="P699" i="2"/>
  <c r="O699" i="2"/>
  <c r="M699" i="2"/>
  <c r="K699" i="2"/>
  <c r="J699" i="2" a="1"/>
  <c r="J699" i="2" s="1"/>
  <c r="I699" i="2" a="1"/>
  <c r="I699" i="2" s="1"/>
  <c r="V698" i="2"/>
  <c r="U698" i="2"/>
  <c r="T698" i="2"/>
  <c r="S698" i="2"/>
  <c r="R698" i="2" a="1"/>
  <c r="R698" i="2" s="1"/>
  <c r="Q698" i="2" a="1"/>
  <c r="Q698" i="2" s="1"/>
  <c r="P698" i="2"/>
  <c r="O698" i="2"/>
  <c r="M698" i="2"/>
  <c r="K698" i="2"/>
  <c r="J698" i="2" a="1"/>
  <c r="J698" i="2" s="1"/>
  <c r="I698" i="2" a="1"/>
  <c r="I698" i="2" s="1"/>
  <c r="V697" i="2"/>
  <c r="U697" i="2"/>
  <c r="T697" i="2"/>
  <c r="S697" i="2"/>
  <c r="R697" i="2" a="1"/>
  <c r="R697" i="2" s="1"/>
  <c r="Q697" i="2" a="1"/>
  <c r="Q697" i="2" s="1"/>
  <c r="P697" i="2"/>
  <c r="O697" i="2"/>
  <c r="M697" i="2"/>
  <c r="K697" i="2"/>
  <c r="J697" i="2" a="1"/>
  <c r="J697" i="2" s="1"/>
  <c r="I697" i="2" a="1"/>
  <c r="I697" i="2" s="1"/>
  <c r="V696" i="2"/>
  <c r="U696" i="2"/>
  <c r="T696" i="2"/>
  <c r="S696" i="2"/>
  <c r="R696" i="2" a="1"/>
  <c r="R696" i="2" s="1"/>
  <c r="Q696" i="2" a="1"/>
  <c r="Q696" i="2" s="1"/>
  <c r="P696" i="2"/>
  <c r="O696" i="2"/>
  <c r="M696" i="2"/>
  <c r="K696" i="2"/>
  <c r="J696" i="2" a="1"/>
  <c r="J696" i="2" s="1"/>
  <c r="I696" i="2" a="1"/>
  <c r="I696" i="2" s="1"/>
  <c r="V695" i="2"/>
  <c r="U695" i="2"/>
  <c r="T695" i="2"/>
  <c r="S695" i="2"/>
  <c r="R695" i="2" a="1"/>
  <c r="R695" i="2" s="1"/>
  <c r="Q695" i="2" a="1"/>
  <c r="Q695" i="2" s="1"/>
  <c r="P695" i="2"/>
  <c r="O695" i="2"/>
  <c r="M695" i="2"/>
  <c r="K695" i="2"/>
  <c r="J695" i="2" a="1"/>
  <c r="J695" i="2" s="1"/>
  <c r="I695" i="2" a="1"/>
  <c r="I695" i="2" s="1"/>
  <c r="V694" i="2"/>
  <c r="U694" i="2"/>
  <c r="T694" i="2"/>
  <c r="S694" i="2"/>
  <c r="R694" i="2" a="1"/>
  <c r="R694" i="2" s="1"/>
  <c r="Q694" i="2" a="1"/>
  <c r="Q694" i="2" s="1"/>
  <c r="P694" i="2"/>
  <c r="O694" i="2"/>
  <c r="M694" i="2"/>
  <c r="K694" i="2"/>
  <c r="J694" i="2"/>
  <c r="J694" i="2" a="1"/>
  <c r="I694" i="2" a="1"/>
  <c r="I694" i="2" s="1"/>
  <c r="V693" i="2"/>
  <c r="U693" i="2"/>
  <c r="T693" i="2"/>
  <c r="S693" i="2"/>
  <c r="R693" i="2" a="1"/>
  <c r="R693" i="2" s="1"/>
  <c r="Q693" i="2" a="1"/>
  <c r="Q693" i="2" s="1"/>
  <c r="P693" i="2"/>
  <c r="O693" i="2"/>
  <c r="M693" i="2"/>
  <c r="K693" i="2"/>
  <c r="J693" i="2" a="1"/>
  <c r="J693" i="2" s="1"/>
  <c r="I693" i="2" a="1"/>
  <c r="I693" i="2" s="1"/>
  <c r="V692" i="2"/>
  <c r="U692" i="2"/>
  <c r="T692" i="2"/>
  <c r="S692" i="2"/>
  <c r="R692" i="2" a="1"/>
  <c r="R692" i="2" s="1"/>
  <c r="Q692" i="2" a="1"/>
  <c r="Q692" i="2" s="1"/>
  <c r="P692" i="2"/>
  <c r="O692" i="2"/>
  <c r="M692" i="2"/>
  <c r="K692" i="2"/>
  <c r="J692" i="2" a="1"/>
  <c r="J692" i="2" s="1"/>
  <c r="I692" i="2" a="1"/>
  <c r="I692" i="2" s="1"/>
  <c r="V691" i="2"/>
  <c r="U691" i="2"/>
  <c r="T691" i="2"/>
  <c r="S691" i="2"/>
  <c r="R691" i="2" a="1"/>
  <c r="R691" i="2" s="1"/>
  <c r="Q691" i="2" a="1"/>
  <c r="Q691" i="2" s="1"/>
  <c r="P691" i="2"/>
  <c r="O691" i="2"/>
  <c r="M691" i="2"/>
  <c r="K691" i="2"/>
  <c r="J691" i="2" a="1"/>
  <c r="J691" i="2" s="1"/>
  <c r="I691" i="2" a="1"/>
  <c r="I691" i="2" s="1"/>
  <c r="V690" i="2"/>
  <c r="U690" i="2"/>
  <c r="T690" i="2"/>
  <c r="S690" i="2"/>
  <c r="R690" i="2" a="1"/>
  <c r="R690" i="2" s="1"/>
  <c r="Q690" i="2" a="1"/>
  <c r="Q690" i="2" s="1"/>
  <c r="P690" i="2"/>
  <c r="O690" i="2"/>
  <c r="M690" i="2"/>
  <c r="K690" i="2"/>
  <c r="J690" i="2" a="1"/>
  <c r="J690" i="2" s="1"/>
  <c r="I690" i="2" a="1"/>
  <c r="I690" i="2" s="1"/>
  <c r="V689" i="2"/>
  <c r="U689" i="2"/>
  <c r="T689" i="2"/>
  <c r="S689" i="2"/>
  <c r="R689" i="2" a="1"/>
  <c r="R689" i="2" s="1"/>
  <c r="Q689" i="2" a="1"/>
  <c r="Q689" i="2" s="1"/>
  <c r="P689" i="2"/>
  <c r="O689" i="2"/>
  <c r="M689" i="2"/>
  <c r="K689" i="2"/>
  <c r="J689" i="2" a="1"/>
  <c r="J689" i="2" s="1"/>
  <c r="I689" i="2" a="1"/>
  <c r="I689" i="2" s="1"/>
  <c r="V688" i="2"/>
  <c r="U688" i="2"/>
  <c r="T688" i="2"/>
  <c r="S688" i="2"/>
  <c r="R688" i="2" a="1"/>
  <c r="R688" i="2" s="1"/>
  <c r="Q688" i="2" a="1"/>
  <c r="Q688" i="2" s="1"/>
  <c r="P688" i="2"/>
  <c r="O688" i="2"/>
  <c r="M688" i="2"/>
  <c r="K688" i="2"/>
  <c r="J688" i="2" a="1"/>
  <c r="J688" i="2" s="1"/>
  <c r="I688" i="2" a="1"/>
  <c r="I688" i="2" s="1"/>
  <c r="V687" i="2"/>
  <c r="U687" i="2"/>
  <c r="T687" i="2"/>
  <c r="S687" i="2"/>
  <c r="R687" i="2" a="1"/>
  <c r="R687" i="2" s="1"/>
  <c r="Q687" i="2" a="1"/>
  <c r="Q687" i="2" s="1"/>
  <c r="P687" i="2"/>
  <c r="O687" i="2"/>
  <c r="M687" i="2"/>
  <c r="K687" i="2"/>
  <c r="J687" i="2" a="1"/>
  <c r="J687" i="2" s="1"/>
  <c r="I687" i="2" a="1"/>
  <c r="I687" i="2" s="1"/>
  <c r="V686" i="2"/>
  <c r="U686" i="2"/>
  <c r="T686" i="2"/>
  <c r="S686" i="2"/>
  <c r="R686" i="2" a="1"/>
  <c r="R686" i="2" s="1"/>
  <c r="Q686" i="2" a="1"/>
  <c r="Q686" i="2" s="1"/>
  <c r="P686" i="2"/>
  <c r="O686" i="2"/>
  <c r="M686" i="2"/>
  <c r="K686" i="2"/>
  <c r="J686" i="2" a="1"/>
  <c r="J686" i="2" s="1"/>
  <c r="I686" i="2" a="1"/>
  <c r="I686" i="2" s="1"/>
  <c r="V685" i="2"/>
  <c r="U685" i="2"/>
  <c r="T685" i="2"/>
  <c r="S685" i="2"/>
  <c r="R685" i="2" a="1"/>
  <c r="R685" i="2" s="1"/>
  <c r="Q685" i="2" a="1"/>
  <c r="Q685" i="2" s="1"/>
  <c r="P685" i="2"/>
  <c r="O685" i="2"/>
  <c r="M685" i="2"/>
  <c r="K685" i="2"/>
  <c r="J685" i="2" a="1"/>
  <c r="J685" i="2" s="1"/>
  <c r="I685" i="2" a="1"/>
  <c r="I685" i="2" s="1"/>
  <c r="V684" i="2"/>
  <c r="U684" i="2"/>
  <c r="T684" i="2"/>
  <c r="S684" i="2"/>
  <c r="R684" i="2" a="1"/>
  <c r="R684" i="2" s="1"/>
  <c r="Q684" i="2" a="1"/>
  <c r="Q684" i="2" s="1"/>
  <c r="P684" i="2"/>
  <c r="O684" i="2"/>
  <c r="M684" i="2"/>
  <c r="K684" i="2"/>
  <c r="J684" i="2" a="1"/>
  <c r="J684" i="2" s="1"/>
  <c r="I684" i="2" a="1"/>
  <c r="I684" i="2" s="1"/>
  <c r="V683" i="2"/>
  <c r="U683" i="2"/>
  <c r="T683" i="2"/>
  <c r="S683" i="2"/>
  <c r="R683" i="2" a="1"/>
  <c r="R683" i="2" s="1"/>
  <c r="Q683" i="2" a="1"/>
  <c r="Q683" i="2" s="1"/>
  <c r="P683" i="2"/>
  <c r="O683" i="2"/>
  <c r="M683" i="2"/>
  <c r="K683" i="2"/>
  <c r="J683" i="2" a="1"/>
  <c r="J683" i="2" s="1"/>
  <c r="I683" i="2" a="1"/>
  <c r="I683" i="2" s="1"/>
  <c r="V682" i="2"/>
  <c r="U682" i="2"/>
  <c r="T682" i="2"/>
  <c r="S682" i="2"/>
  <c r="R682" i="2" a="1"/>
  <c r="R682" i="2" s="1"/>
  <c r="Q682" i="2" a="1"/>
  <c r="Q682" i="2" s="1"/>
  <c r="P682" i="2"/>
  <c r="O682" i="2"/>
  <c r="M682" i="2"/>
  <c r="K682" i="2"/>
  <c r="J682" i="2" a="1"/>
  <c r="J682" i="2" s="1"/>
  <c r="I682" i="2" a="1"/>
  <c r="I682" i="2" s="1"/>
  <c r="V681" i="2"/>
  <c r="U681" i="2"/>
  <c r="T681" i="2"/>
  <c r="S681" i="2"/>
  <c r="R681" i="2" a="1"/>
  <c r="R681" i="2" s="1"/>
  <c r="Q681" i="2"/>
  <c r="Q681" i="2" a="1"/>
  <c r="P681" i="2"/>
  <c r="O681" i="2"/>
  <c r="M681" i="2"/>
  <c r="K681" i="2"/>
  <c r="J681" i="2" a="1"/>
  <c r="J681" i="2" s="1"/>
  <c r="I681" i="2" a="1"/>
  <c r="I681" i="2" s="1"/>
  <c r="V680" i="2"/>
  <c r="U680" i="2"/>
  <c r="T680" i="2"/>
  <c r="S680" i="2"/>
  <c r="R680" i="2" a="1"/>
  <c r="R680" i="2" s="1"/>
  <c r="Q680" i="2" a="1"/>
  <c r="Q680" i="2" s="1"/>
  <c r="P680" i="2"/>
  <c r="O680" i="2"/>
  <c r="M680" i="2"/>
  <c r="K680" i="2"/>
  <c r="J680" i="2" a="1"/>
  <c r="J680" i="2" s="1"/>
  <c r="I680" i="2" a="1"/>
  <c r="I680" i="2" s="1"/>
  <c r="V679" i="2"/>
  <c r="U679" i="2"/>
  <c r="T679" i="2"/>
  <c r="S679" i="2"/>
  <c r="R679" i="2" a="1"/>
  <c r="R679" i="2" s="1"/>
  <c r="Q679" i="2" a="1"/>
  <c r="Q679" i="2" s="1"/>
  <c r="P679" i="2"/>
  <c r="O679" i="2"/>
  <c r="M679" i="2"/>
  <c r="K679" i="2"/>
  <c r="J679" i="2" a="1"/>
  <c r="J679" i="2" s="1"/>
  <c r="I679" i="2" a="1"/>
  <c r="I679" i="2" s="1"/>
  <c r="V678" i="2"/>
  <c r="U678" i="2"/>
  <c r="T678" i="2"/>
  <c r="S678" i="2"/>
  <c r="R678" i="2" a="1"/>
  <c r="R678" i="2" s="1"/>
  <c r="Q678" i="2" a="1"/>
  <c r="Q678" i="2" s="1"/>
  <c r="P678" i="2"/>
  <c r="O678" i="2"/>
  <c r="M678" i="2"/>
  <c r="K678" i="2"/>
  <c r="J678" i="2" a="1"/>
  <c r="J678" i="2" s="1"/>
  <c r="I678" i="2" a="1"/>
  <c r="I678" i="2" s="1"/>
  <c r="V677" i="2"/>
  <c r="U677" i="2"/>
  <c r="T677" i="2"/>
  <c r="S677" i="2"/>
  <c r="R677" i="2" a="1"/>
  <c r="R677" i="2" s="1"/>
  <c r="Q677" i="2" a="1"/>
  <c r="Q677" i="2" s="1"/>
  <c r="P677" i="2"/>
  <c r="O677" i="2"/>
  <c r="M677" i="2"/>
  <c r="K677" i="2"/>
  <c r="J677" i="2" a="1"/>
  <c r="J677" i="2" s="1"/>
  <c r="I677" i="2" a="1"/>
  <c r="I677" i="2" s="1"/>
  <c r="V676" i="2"/>
  <c r="U676" i="2"/>
  <c r="T676" i="2"/>
  <c r="S676" i="2"/>
  <c r="R676" i="2" a="1"/>
  <c r="R676" i="2" s="1"/>
  <c r="Q676" i="2" a="1"/>
  <c r="Q676" i="2" s="1"/>
  <c r="P676" i="2"/>
  <c r="O676" i="2"/>
  <c r="M676" i="2"/>
  <c r="K676" i="2"/>
  <c r="J676" i="2" a="1"/>
  <c r="J676" i="2" s="1"/>
  <c r="I676" i="2" a="1"/>
  <c r="I676" i="2" s="1"/>
  <c r="V675" i="2"/>
  <c r="U675" i="2"/>
  <c r="T675" i="2"/>
  <c r="S675" i="2"/>
  <c r="R675" i="2" a="1"/>
  <c r="R675" i="2" s="1"/>
  <c r="Q675" i="2" a="1"/>
  <c r="Q675" i="2" s="1"/>
  <c r="P675" i="2"/>
  <c r="O675" i="2"/>
  <c r="M675" i="2"/>
  <c r="K675" i="2"/>
  <c r="J675" i="2" a="1"/>
  <c r="J675" i="2" s="1"/>
  <c r="I675" i="2" a="1"/>
  <c r="I675" i="2" s="1"/>
  <c r="V674" i="2"/>
  <c r="U674" i="2"/>
  <c r="T674" i="2"/>
  <c r="S674" i="2"/>
  <c r="R674" i="2" a="1"/>
  <c r="R674" i="2" s="1"/>
  <c r="Q674" i="2" a="1"/>
  <c r="Q674" i="2" s="1"/>
  <c r="P674" i="2"/>
  <c r="O674" i="2"/>
  <c r="M674" i="2"/>
  <c r="K674" i="2"/>
  <c r="J674" i="2" a="1"/>
  <c r="J674" i="2" s="1"/>
  <c r="I674" i="2" a="1"/>
  <c r="I674" i="2" s="1"/>
  <c r="V673" i="2"/>
  <c r="U673" i="2"/>
  <c r="T673" i="2"/>
  <c r="S673" i="2"/>
  <c r="R673" i="2" a="1"/>
  <c r="R673" i="2" s="1"/>
  <c r="Q673" i="2" a="1"/>
  <c r="Q673" i="2" s="1"/>
  <c r="P673" i="2"/>
  <c r="O673" i="2"/>
  <c r="M673" i="2"/>
  <c r="K673" i="2"/>
  <c r="J673" i="2" a="1"/>
  <c r="J673" i="2" s="1"/>
  <c r="I673" i="2" a="1"/>
  <c r="I673" i="2" s="1"/>
  <c r="V672" i="2"/>
  <c r="U672" i="2"/>
  <c r="T672" i="2"/>
  <c r="S672" i="2"/>
  <c r="R672" i="2" a="1"/>
  <c r="R672" i="2" s="1"/>
  <c r="Q672" i="2" a="1"/>
  <c r="Q672" i="2" s="1"/>
  <c r="P672" i="2"/>
  <c r="O672" i="2"/>
  <c r="M672" i="2"/>
  <c r="K672" i="2"/>
  <c r="J672" i="2" a="1"/>
  <c r="J672" i="2" s="1"/>
  <c r="I672" i="2" a="1"/>
  <c r="I672" i="2" s="1"/>
  <c r="V671" i="2"/>
  <c r="U671" i="2"/>
  <c r="T671" i="2"/>
  <c r="S671" i="2"/>
  <c r="R671" i="2" a="1"/>
  <c r="R671" i="2" s="1"/>
  <c r="Q671" i="2" a="1"/>
  <c r="Q671" i="2" s="1"/>
  <c r="P671" i="2"/>
  <c r="O671" i="2"/>
  <c r="M671" i="2"/>
  <c r="K671" i="2"/>
  <c r="J671" i="2" a="1"/>
  <c r="J671" i="2" s="1"/>
  <c r="I671" i="2" a="1"/>
  <c r="I671" i="2" s="1"/>
  <c r="V670" i="2"/>
  <c r="U670" i="2"/>
  <c r="T670" i="2"/>
  <c r="S670" i="2"/>
  <c r="R670" i="2" a="1"/>
  <c r="R670" i="2" s="1"/>
  <c r="Q670" i="2" a="1"/>
  <c r="Q670" i="2" s="1"/>
  <c r="P670" i="2"/>
  <c r="O670" i="2"/>
  <c r="M670" i="2"/>
  <c r="K670" i="2"/>
  <c r="J670" i="2" a="1"/>
  <c r="J670" i="2" s="1"/>
  <c r="I670" i="2" a="1"/>
  <c r="I670" i="2" s="1"/>
  <c r="V669" i="2"/>
  <c r="U669" i="2"/>
  <c r="T669" i="2"/>
  <c r="S669" i="2"/>
  <c r="R669" i="2" a="1"/>
  <c r="R669" i="2" s="1"/>
  <c r="Q669" i="2" a="1"/>
  <c r="Q669" i="2" s="1"/>
  <c r="P669" i="2"/>
  <c r="O669" i="2"/>
  <c r="M669" i="2"/>
  <c r="K669" i="2"/>
  <c r="J669" i="2" a="1"/>
  <c r="J669" i="2" s="1"/>
  <c r="I669" i="2" a="1"/>
  <c r="I669" i="2" s="1"/>
  <c r="V668" i="2"/>
  <c r="U668" i="2"/>
  <c r="T668" i="2"/>
  <c r="S668" i="2"/>
  <c r="R668" i="2" a="1"/>
  <c r="R668" i="2" s="1"/>
  <c r="Q668" i="2" a="1"/>
  <c r="Q668" i="2" s="1"/>
  <c r="P668" i="2"/>
  <c r="O668" i="2"/>
  <c r="M668" i="2"/>
  <c r="K668" i="2"/>
  <c r="J668" i="2" a="1"/>
  <c r="J668" i="2" s="1"/>
  <c r="I668" i="2" a="1"/>
  <c r="I668" i="2" s="1"/>
  <c r="V667" i="2"/>
  <c r="U667" i="2"/>
  <c r="T667" i="2"/>
  <c r="S667" i="2"/>
  <c r="R667" i="2" a="1"/>
  <c r="R667" i="2" s="1"/>
  <c r="Q667" i="2" a="1"/>
  <c r="Q667" i="2" s="1"/>
  <c r="P667" i="2"/>
  <c r="O667" i="2"/>
  <c r="M667" i="2"/>
  <c r="K667" i="2"/>
  <c r="J667" i="2" a="1"/>
  <c r="J667" i="2" s="1"/>
  <c r="I667" i="2" a="1"/>
  <c r="I667" i="2" s="1"/>
  <c r="V666" i="2"/>
  <c r="U666" i="2"/>
  <c r="T666" i="2"/>
  <c r="S666" i="2"/>
  <c r="R666" i="2" a="1"/>
  <c r="R666" i="2" s="1"/>
  <c r="Q666" i="2" a="1"/>
  <c r="Q666" i="2" s="1"/>
  <c r="P666" i="2"/>
  <c r="O666" i="2"/>
  <c r="M666" i="2"/>
  <c r="K666" i="2"/>
  <c r="J666" i="2" a="1"/>
  <c r="J666" i="2" s="1"/>
  <c r="I666" i="2" a="1"/>
  <c r="I666" i="2" s="1"/>
  <c r="V665" i="2"/>
  <c r="U665" i="2"/>
  <c r="T665" i="2"/>
  <c r="S665" i="2"/>
  <c r="R665" i="2" a="1"/>
  <c r="R665" i="2" s="1"/>
  <c r="Q665" i="2" a="1"/>
  <c r="Q665" i="2" s="1"/>
  <c r="P665" i="2"/>
  <c r="O665" i="2"/>
  <c r="M665" i="2"/>
  <c r="K665" i="2"/>
  <c r="J665" i="2" a="1"/>
  <c r="J665" i="2" s="1"/>
  <c r="I665" i="2" a="1"/>
  <c r="I665" i="2" s="1"/>
  <c r="V664" i="2"/>
  <c r="U664" i="2"/>
  <c r="T664" i="2"/>
  <c r="S664" i="2"/>
  <c r="R664" i="2" a="1"/>
  <c r="R664" i="2" s="1"/>
  <c r="Q664" i="2" a="1"/>
  <c r="Q664" i="2" s="1"/>
  <c r="P664" i="2"/>
  <c r="O664" i="2"/>
  <c r="M664" i="2"/>
  <c r="K664" i="2"/>
  <c r="J664" i="2" a="1"/>
  <c r="J664" i="2" s="1"/>
  <c r="I664" i="2" a="1"/>
  <c r="I664" i="2" s="1"/>
  <c r="V663" i="2"/>
  <c r="U663" i="2"/>
  <c r="T663" i="2"/>
  <c r="S663" i="2"/>
  <c r="R663" i="2" a="1"/>
  <c r="R663" i="2" s="1"/>
  <c r="Q663" i="2" a="1"/>
  <c r="Q663" i="2" s="1"/>
  <c r="P663" i="2"/>
  <c r="O663" i="2"/>
  <c r="M663" i="2"/>
  <c r="K663" i="2"/>
  <c r="J663" i="2" a="1"/>
  <c r="J663" i="2" s="1"/>
  <c r="I663" i="2" a="1"/>
  <c r="I663" i="2" s="1"/>
  <c r="V662" i="2"/>
  <c r="U662" i="2"/>
  <c r="T662" i="2"/>
  <c r="S662" i="2"/>
  <c r="R662" i="2" a="1"/>
  <c r="R662" i="2" s="1"/>
  <c r="Q662" i="2" a="1"/>
  <c r="Q662" i="2" s="1"/>
  <c r="P662" i="2"/>
  <c r="O662" i="2"/>
  <c r="M662" i="2"/>
  <c r="K662" i="2"/>
  <c r="J662" i="2" a="1"/>
  <c r="J662" i="2" s="1"/>
  <c r="I662" i="2" a="1"/>
  <c r="I662" i="2" s="1"/>
  <c r="V661" i="2"/>
  <c r="U661" i="2"/>
  <c r="T661" i="2"/>
  <c r="S661" i="2"/>
  <c r="R661" i="2" a="1"/>
  <c r="R661" i="2" s="1"/>
  <c r="Q661" i="2" a="1"/>
  <c r="Q661" i="2" s="1"/>
  <c r="P661" i="2"/>
  <c r="O661" i="2"/>
  <c r="M661" i="2"/>
  <c r="K661" i="2"/>
  <c r="J661" i="2" a="1"/>
  <c r="J661" i="2" s="1"/>
  <c r="I661" i="2" a="1"/>
  <c r="I661" i="2" s="1"/>
  <c r="V660" i="2"/>
  <c r="U660" i="2"/>
  <c r="T660" i="2"/>
  <c r="S660" i="2"/>
  <c r="R660" i="2" a="1"/>
  <c r="R660" i="2" s="1"/>
  <c r="Q660" i="2" a="1"/>
  <c r="Q660" i="2" s="1"/>
  <c r="P660" i="2"/>
  <c r="O660" i="2"/>
  <c r="M660" i="2"/>
  <c r="K660" i="2"/>
  <c r="J660" i="2" a="1"/>
  <c r="J660" i="2" s="1"/>
  <c r="I660" i="2" a="1"/>
  <c r="I660" i="2" s="1"/>
  <c r="V659" i="2"/>
  <c r="U659" i="2"/>
  <c r="T659" i="2"/>
  <c r="S659" i="2"/>
  <c r="R659" i="2" a="1"/>
  <c r="R659" i="2" s="1"/>
  <c r="Q659" i="2" a="1"/>
  <c r="Q659" i="2" s="1"/>
  <c r="P659" i="2"/>
  <c r="O659" i="2"/>
  <c r="M659" i="2"/>
  <c r="K659" i="2"/>
  <c r="J659" i="2" a="1"/>
  <c r="J659" i="2" s="1"/>
  <c r="I659" i="2" a="1"/>
  <c r="I659" i="2" s="1"/>
  <c r="V658" i="2"/>
  <c r="U658" i="2"/>
  <c r="T658" i="2"/>
  <c r="S658" i="2"/>
  <c r="R658" i="2" a="1"/>
  <c r="R658" i="2" s="1"/>
  <c r="Q658" i="2" a="1"/>
  <c r="Q658" i="2" s="1"/>
  <c r="P658" i="2"/>
  <c r="O658" i="2"/>
  <c r="M658" i="2"/>
  <c r="K658" i="2"/>
  <c r="J658" i="2" a="1"/>
  <c r="J658" i="2" s="1"/>
  <c r="I658" i="2" a="1"/>
  <c r="I658" i="2" s="1"/>
  <c r="V657" i="2"/>
  <c r="U657" i="2"/>
  <c r="T657" i="2"/>
  <c r="S657" i="2"/>
  <c r="R657" i="2" a="1"/>
  <c r="R657" i="2" s="1"/>
  <c r="Q657" i="2" a="1"/>
  <c r="Q657" i="2" s="1"/>
  <c r="P657" i="2"/>
  <c r="O657" i="2"/>
  <c r="M657" i="2"/>
  <c r="K657" i="2"/>
  <c r="J657" i="2" a="1"/>
  <c r="J657" i="2" s="1"/>
  <c r="I657" i="2" a="1"/>
  <c r="I657" i="2" s="1"/>
  <c r="V656" i="2"/>
  <c r="U656" i="2"/>
  <c r="T656" i="2"/>
  <c r="S656" i="2"/>
  <c r="R656" i="2" a="1"/>
  <c r="R656" i="2" s="1"/>
  <c r="Q656" i="2" a="1"/>
  <c r="Q656" i="2" s="1"/>
  <c r="P656" i="2"/>
  <c r="O656" i="2"/>
  <c r="M656" i="2"/>
  <c r="K656" i="2"/>
  <c r="J656" i="2" a="1"/>
  <c r="J656" i="2" s="1"/>
  <c r="I656" i="2" a="1"/>
  <c r="I656" i="2" s="1"/>
  <c r="V655" i="2"/>
  <c r="U655" i="2"/>
  <c r="T655" i="2"/>
  <c r="S655" i="2"/>
  <c r="R655" i="2" a="1"/>
  <c r="R655" i="2" s="1"/>
  <c r="Q655" i="2" a="1"/>
  <c r="Q655" i="2" s="1"/>
  <c r="P655" i="2"/>
  <c r="O655" i="2"/>
  <c r="M655" i="2"/>
  <c r="K655" i="2"/>
  <c r="J655" i="2" a="1"/>
  <c r="J655" i="2" s="1"/>
  <c r="I655" i="2" a="1"/>
  <c r="I655" i="2" s="1"/>
  <c r="V654" i="2"/>
  <c r="U654" i="2"/>
  <c r="T654" i="2"/>
  <c r="S654" i="2"/>
  <c r="R654" i="2" a="1"/>
  <c r="R654" i="2" s="1"/>
  <c r="Q654" i="2" a="1"/>
  <c r="Q654" i="2" s="1"/>
  <c r="P654" i="2"/>
  <c r="O654" i="2"/>
  <c r="M654" i="2"/>
  <c r="K654" i="2"/>
  <c r="J654" i="2" a="1"/>
  <c r="J654" i="2" s="1"/>
  <c r="I654" i="2" a="1"/>
  <c r="I654" i="2" s="1"/>
  <c r="V653" i="2"/>
  <c r="U653" i="2"/>
  <c r="T653" i="2"/>
  <c r="S653" i="2"/>
  <c r="R653" i="2" a="1"/>
  <c r="R653" i="2" s="1"/>
  <c r="Q653" i="2" a="1"/>
  <c r="Q653" i="2" s="1"/>
  <c r="P653" i="2"/>
  <c r="O653" i="2"/>
  <c r="M653" i="2"/>
  <c r="K653" i="2"/>
  <c r="J653" i="2" a="1"/>
  <c r="J653" i="2" s="1"/>
  <c r="I653" i="2" a="1"/>
  <c r="I653" i="2" s="1"/>
  <c r="V652" i="2"/>
  <c r="U652" i="2"/>
  <c r="T652" i="2"/>
  <c r="S652" i="2"/>
  <c r="R652" i="2"/>
  <c r="R652" i="2" a="1"/>
  <c r="Q652" i="2" a="1"/>
  <c r="Q652" i="2" s="1"/>
  <c r="P652" i="2"/>
  <c r="O652" i="2"/>
  <c r="M652" i="2"/>
  <c r="K652" i="2"/>
  <c r="J652" i="2" a="1"/>
  <c r="J652" i="2" s="1"/>
  <c r="I652" i="2" a="1"/>
  <c r="I652" i="2" s="1"/>
  <c r="V651" i="2"/>
  <c r="U651" i="2"/>
  <c r="T651" i="2"/>
  <c r="S651" i="2"/>
  <c r="R651" i="2" a="1"/>
  <c r="R651" i="2" s="1"/>
  <c r="Q651" i="2" a="1"/>
  <c r="Q651" i="2" s="1"/>
  <c r="P651" i="2"/>
  <c r="O651" i="2"/>
  <c r="M651" i="2"/>
  <c r="K651" i="2"/>
  <c r="J651" i="2" a="1"/>
  <c r="J651" i="2" s="1"/>
  <c r="I651" i="2" a="1"/>
  <c r="I651" i="2" s="1"/>
  <c r="V650" i="2"/>
  <c r="U650" i="2"/>
  <c r="T650" i="2"/>
  <c r="S650" i="2"/>
  <c r="R650" i="2" a="1"/>
  <c r="R650" i="2" s="1"/>
  <c r="Q650" i="2" a="1"/>
  <c r="Q650" i="2" s="1"/>
  <c r="P650" i="2"/>
  <c r="O650" i="2"/>
  <c r="M650" i="2"/>
  <c r="K650" i="2"/>
  <c r="J650" i="2" a="1"/>
  <c r="J650" i="2" s="1"/>
  <c r="I650" i="2" a="1"/>
  <c r="I650" i="2" s="1"/>
  <c r="V649" i="2"/>
  <c r="U649" i="2"/>
  <c r="T649" i="2"/>
  <c r="S649" i="2"/>
  <c r="R649" i="2" a="1"/>
  <c r="R649" i="2" s="1"/>
  <c r="Q649" i="2" a="1"/>
  <c r="Q649" i="2" s="1"/>
  <c r="P649" i="2"/>
  <c r="O649" i="2"/>
  <c r="M649" i="2"/>
  <c r="K649" i="2"/>
  <c r="J649" i="2" a="1"/>
  <c r="J649" i="2" s="1"/>
  <c r="I649" i="2" a="1"/>
  <c r="I649" i="2" s="1"/>
  <c r="V648" i="2"/>
  <c r="U648" i="2"/>
  <c r="T648" i="2"/>
  <c r="S648" i="2"/>
  <c r="R648" i="2" a="1"/>
  <c r="R648" i="2" s="1"/>
  <c r="Q648" i="2" a="1"/>
  <c r="Q648" i="2" s="1"/>
  <c r="P648" i="2"/>
  <c r="O648" i="2"/>
  <c r="M648" i="2"/>
  <c r="K648" i="2"/>
  <c r="J648" i="2" a="1"/>
  <c r="J648" i="2" s="1"/>
  <c r="I648" i="2" a="1"/>
  <c r="I648" i="2" s="1"/>
  <c r="V647" i="2"/>
  <c r="U647" i="2"/>
  <c r="T647" i="2"/>
  <c r="S647" i="2"/>
  <c r="R647" i="2" a="1"/>
  <c r="R647" i="2" s="1"/>
  <c r="Q647" i="2" a="1"/>
  <c r="Q647" i="2" s="1"/>
  <c r="P647" i="2"/>
  <c r="O647" i="2"/>
  <c r="M647" i="2"/>
  <c r="K647" i="2"/>
  <c r="J647" i="2" a="1"/>
  <c r="J647" i="2" s="1"/>
  <c r="I647" i="2" a="1"/>
  <c r="I647" i="2" s="1"/>
  <c r="V646" i="2"/>
  <c r="U646" i="2"/>
  <c r="T646" i="2"/>
  <c r="S646" i="2"/>
  <c r="R646" i="2" a="1"/>
  <c r="R646" i="2" s="1"/>
  <c r="Q646" i="2" a="1"/>
  <c r="Q646" i="2" s="1"/>
  <c r="P646" i="2"/>
  <c r="O646" i="2"/>
  <c r="M646" i="2"/>
  <c r="K646" i="2"/>
  <c r="J646" i="2" a="1"/>
  <c r="J646" i="2" s="1"/>
  <c r="I646" i="2" a="1"/>
  <c r="I646" i="2" s="1"/>
  <c r="V645" i="2"/>
  <c r="U645" i="2"/>
  <c r="T645" i="2"/>
  <c r="S645" i="2"/>
  <c r="R645" i="2" a="1"/>
  <c r="R645" i="2" s="1"/>
  <c r="Q645" i="2" a="1"/>
  <c r="Q645" i="2" s="1"/>
  <c r="P645" i="2"/>
  <c r="O645" i="2"/>
  <c r="M645" i="2"/>
  <c r="K645" i="2"/>
  <c r="J645" i="2" a="1"/>
  <c r="J645" i="2" s="1"/>
  <c r="I645" i="2" a="1"/>
  <c r="I645" i="2" s="1"/>
  <c r="V644" i="2"/>
  <c r="U644" i="2"/>
  <c r="T644" i="2"/>
  <c r="S644" i="2"/>
  <c r="R644" i="2" a="1"/>
  <c r="R644" i="2" s="1"/>
  <c r="Q644" i="2" a="1"/>
  <c r="Q644" i="2" s="1"/>
  <c r="P644" i="2"/>
  <c r="O644" i="2"/>
  <c r="M644" i="2"/>
  <c r="K644" i="2"/>
  <c r="J644" i="2" a="1"/>
  <c r="J644" i="2" s="1"/>
  <c r="I644" i="2" a="1"/>
  <c r="I644" i="2" s="1"/>
  <c r="V643" i="2"/>
  <c r="U643" i="2"/>
  <c r="T643" i="2"/>
  <c r="S643" i="2"/>
  <c r="R643" i="2" a="1"/>
  <c r="R643" i="2" s="1"/>
  <c r="Q643" i="2" a="1"/>
  <c r="Q643" i="2" s="1"/>
  <c r="P643" i="2"/>
  <c r="O643" i="2"/>
  <c r="M643" i="2"/>
  <c r="K643" i="2"/>
  <c r="J643" i="2" a="1"/>
  <c r="J643" i="2" s="1"/>
  <c r="I643" i="2" a="1"/>
  <c r="I643" i="2" s="1"/>
  <c r="V642" i="2"/>
  <c r="U642" i="2"/>
  <c r="T642" i="2"/>
  <c r="S642" i="2"/>
  <c r="R642" i="2" a="1"/>
  <c r="R642" i="2" s="1"/>
  <c r="Q642" i="2" a="1"/>
  <c r="Q642" i="2" s="1"/>
  <c r="P642" i="2"/>
  <c r="O642" i="2"/>
  <c r="M642" i="2"/>
  <c r="K642" i="2"/>
  <c r="J642" i="2" a="1"/>
  <c r="J642" i="2" s="1"/>
  <c r="I642" i="2" a="1"/>
  <c r="I642" i="2" s="1"/>
  <c r="V641" i="2"/>
  <c r="U641" i="2"/>
  <c r="T641" i="2"/>
  <c r="S641" i="2"/>
  <c r="R641" i="2" a="1"/>
  <c r="R641" i="2" s="1"/>
  <c r="Q641" i="2" a="1"/>
  <c r="Q641" i="2" s="1"/>
  <c r="P641" i="2"/>
  <c r="O641" i="2"/>
  <c r="M641" i="2"/>
  <c r="K641" i="2"/>
  <c r="J641" i="2" a="1"/>
  <c r="J641" i="2" s="1"/>
  <c r="I641" i="2" a="1"/>
  <c r="I641" i="2" s="1"/>
  <c r="V640" i="2"/>
  <c r="U640" i="2"/>
  <c r="T640" i="2"/>
  <c r="S640" i="2"/>
  <c r="R640" i="2" a="1"/>
  <c r="R640" i="2" s="1"/>
  <c r="Q640" i="2" a="1"/>
  <c r="Q640" i="2" s="1"/>
  <c r="P640" i="2"/>
  <c r="O640" i="2"/>
  <c r="M640" i="2"/>
  <c r="K640" i="2"/>
  <c r="J640" i="2" a="1"/>
  <c r="J640" i="2" s="1"/>
  <c r="I640" i="2" a="1"/>
  <c r="I640" i="2" s="1"/>
  <c r="V639" i="2"/>
  <c r="U639" i="2"/>
  <c r="T639" i="2"/>
  <c r="S639" i="2"/>
  <c r="R639" i="2" a="1"/>
  <c r="R639" i="2" s="1"/>
  <c r="Q639" i="2" a="1"/>
  <c r="Q639" i="2" s="1"/>
  <c r="P639" i="2"/>
  <c r="O639" i="2"/>
  <c r="M639" i="2"/>
  <c r="K639" i="2"/>
  <c r="J639" i="2" a="1"/>
  <c r="J639" i="2" s="1"/>
  <c r="I639" i="2" a="1"/>
  <c r="I639" i="2" s="1"/>
  <c r="V638" i="2"/>
  <c r="U638" i="2"/>
  <c r="T638" i="2"/>
  <c r="S638" i="2"/>
  <c r="R638" i="2" a="1"/>
  <c r="R638" i="2" s="1"/>
  <c r="Q638" i="2" a="1"/>
  <c r="Q638" i="2" s="1"/>
  <c r="P638" i="2"/>
  <c r="O638" i="2"/>
  <c r="M638" i="2"/>
  <c r="K638" i="2"/>
  <c r="J638" i="2" a="1"/>
  <c r="J638" i="2" s="1"/>
  <c r="I638" i="2" a="1"/>
  <c r="I638" i="2" s="1"/>
  <c r="V637" i="2"/>
  <c r="U637" i="2"/>
  <c r="T637" i="2"/>
  <c r="S637" i="2"/>
  <c r="R637" i="2" a="1"/>
  <c r="R637" i="2" s="1"/>
  <c r="Q637" i="2" a="1"/>
  <c r="Q637" i="2" s="1"/>
  <c r="P637" i="2"/>
  <c r="O637" i="2"/>
  <c r="M637" i="2"/>
  <c r="K637" i="2"/>
  <c r="J637" i="2" a="1"/>
  <c r="J637" i="2" s="1"/>
  <c r="I637" i="2" a="1"/>
  <c r="I637" i="2" s="1"/>
  <c r="V636" i="2"/>
  <c r="U636" i="2"/>
  <c r="T636" i="2"/>
  <c r="S636" i="2"/>
  <c r="R636" i="2" a="1"/>
  <c r="R636" i="2" s="1"/>
  <c r="Q636" i="2" a="1"/>
  <c r="Q636" i="2" s="1"/>
  <c r="P636" i="2"/>
  <c r="O636" i="2"/>
  <c r="M636" i="2"/>
  <c r="K636" i="2"/>
  <c r="J636" i="2" a="1"/>
  <c r="J636" i="2" s="1"/>
  <c r="I636" i="2" a="1"/>
  <c r="I636" i="2" s="1"/>
  <c r="V635" i="2"/>
  <c r="U635" i="2"/>
  <c r="T635" i="2"/>
  <c r="S635" i="2"/>
  <c r="R635" i="2" a="1"/>
  <c r="R635" i="2" s="1"/>
  <c r="Q635" i="2" a="1"/>
  <c r="Q635" i="2" s="1"/>
  <c r="P635" i="2"/>
  <c r="O635" i="2"/>
  <c r="M635" i="2"/>
  <c r="K635" i="2"/>
  <c r="J635" i="2" a="1"/>
  <c r="J635" i="2" s="1"/>
  <c r="I635" i="2" a="1"/>
  <c r="I635" i="2" s="1"/>
  <c r="V634" i="2"/>
  <c r="U634" i="2"/>
  <c r="T634" i="2"/>
  <c r="S634" i="2"/>
  <c r="R634" i="2" a="1"/>
  <c r="R634" i="2" s="1"/>
  <c r="Q634" i="2" a="1"/>
  <c r="Q634" i="2" s="1"/>
  <c r="P634" i="2"/>
  <c r="O634" i="2"/>
  <c r="M634" i="2"/>
  <c r="K634" i="2"/>
  <c r="J634" i="2" a="1"/>
  <c r="J634" i="2" s="1"/>
  <c r="I634" i="2" a="1"/>
  <c r="I634" i="2" s="1"/>
  <c r="V633" i="2"/>
  <c r="U633" i="2"/>
  <c r="T633" i="2"/>
  <c r="S633" i="2"/>
  <c r="R633" i="2" a="1"/>
  <c r="R633" i="2" s="1"/>
  <c r="Q633" i="2" a="1"/>
  <c r="Q633" i="2" s="1"/>
  <c r="P633" i="2"/>
  <c r="O633" i="2"/>
  <c r="M633" i="2"/>
  <c r="K633" i="2"/>
  <c r="J633" i="2" a="1"/>
  <c r="J633" i="2" s="1"/>
  <c r="I633" i="2" a="1"/>
  <c r="I633" i="2" s="1"/>
  <c r="V632" i="2"/>
  <c r="U632" i="2"/>
  <c r="T632" i="2"/>
  <c r="S632" i="2"/>
  <c r="R632" i="2" a="1"/>
  <c r="R632" i="2" s="1"/>
  <c r="Q632" i="2" a="1"/>
  <c r="Q632" i="2" s="1"/>
  <c r="P632" i="2"/>
  <c r="O632" i="2"/>
  <c r="M632" i="2"/>
  <c r="K632" i="2"/>
  <c r="J632" i="2" a="1"/>
  <c r="J632" i="2" s="1"/>
  <c r="I632" i="2" a="1"/>
  <c r="I632" i="2" s="1"/>
  <c r="V631" i="2"/>
  <c r="U631" i="2"/>
  <c r="T631" i="2"/>
  <c r="S631" i="2"/>
  <c r="R631" i="2" a="1"/>
  <c r="R631" i="2" s="1"/>
  <c r="Q631" i="2" a="1"/>
  <c r="Q631" i="2" s="1"/>
  <c r="P631" i="2"/>
  <c r="O631" i="2"/>
  <c r="M631" i="2"/>
  <c r="K631" i="2"/>
  <c r="J631" i="2" a="1"/>
  <c r="J631" i="2" s="1"/>
  <c r="I631" i="2" a="1"/>
  <c r="I631" i="2" s="1"/>
  <c r="V630" i="2"/>
  <c r="U630" i="2"/>
  <c r="T630" i="2"/>
  <c r="S630" i="2"/>
  <c r="R630" i="2" a="1"/>
  <c r="R630" i="2" s="1"/>
  <c r="Q630" i="2" a="1"/>
  <c r="Q630" i="2" s="1"/>
  <c r="P630" i="2"/>
  <c r="O630" i="2"/>
  <c r="M630" i="2"/>
  <c r="K630" i="2"/>
  <c r="J630" i="2" a="1"/>
  <c r="J630" i="2" s="1"/>
  <c r="I630" i="2" a="1"/>
  <c r="I630" i="2" s="1"/>
  <c r="V629" i="2"/>
  <c r="U629" i="2"/>
  <c r="T629" i="2"/>
  <c r="S629" i="2"/>
  <c r="R629" i="2" a="1"/>
  <c r="R629" i="2" s="1"/>
  <c r="Q629" i="2" a="1"/>
  <c r="Q629" i="2" s="1"/>
  <c r="P629" i="2"/>
  <c r="O629" i="2"/>
  <c r="M629" i="2"/>
  <c r="K629" i="2"/>
  <c r="J629" i="2" a="1"/>
  <c r="J629" i="2" s="1"/>
  <c r="I629" i="2" a="1"/>
  <c r="I629" i="2" s="1"/>
  <c r="V628" i="2"/>
  <c r="U628" i="2"/>
  <c r="T628" i="2"/>
  <c r="S628" i="2"/>
  <c r="R628" i="2" a="1"/>
  <c r="R628" i="2" s="1"/>
  <c r="Q628" i="2" a="1"/>
  <c r="Q628" i="2" s="1"/>
  <c r="P628" i="2"/>
  <c r="O628" i="2"/>
  <c r="M628" i="2"/>
  <c r="K628" i="2"/>
  <c r="J628" i="2" a="1"/>
  <c r="J628" i="2" s="1"/>
  <c r="I628" i="2" a="1"/>
  <c r="I628" i="2" s="1"/>
  <c r="V627" i="2"/>
  <c r="U627" i="2"/>
  <c r="T627" i="2"/>
  <c r="S627" i="2"/>
  <c r="R627" i="2" a="1"/>
  <c r="R627" i="2" s="1"/>
  <c r="Q627" i="2" a="1"/>
  <c r="Q627" i="2" s="1"/>
  <c r="P627" i="2"/>
  <c r="O627" i="2"/>
  <c r="M627" i="2"/>
  <c r="K627" i="2"/>
  <c r="J627" i="2" a="1"/>
  <c r="J627" i="2" s="1"/>
  <c r="I627" i="2" a="1"/>
  <c r="I627" i="2" s="1"/>
  <c r="V626" i="2"/>
  <c r="U626" i="2"/>
  <c r="T626" i="2"/>
  <c r="S626" i="2"/>
  <c r="R626" i="2" a="1"/>
  <c r="R626" i="2" s="1"/>
  <c r="Q626" i="2" a="1"/>
  <c r="Q626" i="2" s="1"/>
  <c r="P626" i="2"/>
  <c r="O626" i="2"/>
  <c r="M626" i="2"/>
  <c r="K626" i="2"/>
  <c r="J626" i="2" a="1"/>
  <c r="J626" i="2" s="1"/>
  <c r="I626" i="2" a="1"/>
  <c r="I626" i="2" s="1"/>
  <c r="V625" i="2"/>
  <c r="U625" i="2"/>
  <c r="T625" i="2"/>
  <c r="S625" i="2"/>
  <c r="R625" i="2" a="1"/>
  <c r="R625" i="2" s="1"/>
  <c r="Q625" i="2" a="1"/>
  <c r="Q625" i="2" s="1"/>
  <c r="P625" i="2"/>
  <c r="O625" i="2"/>
  <c r="M625" i="2"/>
  <c r="K625" i="2"/>
  <c r="J625" i="2" a="1"/>
  <c r="J625" i="2" s="1"/>
  <c r="I625" i="2" a="1"/>
  <c r="I625" i="2" s="1"/>
  <c r="V624" i="2"/>
  <c r="U624" i="2"/>
  <c r="T624" i="2"/>
  <c r="S624" i="2"/>
  <c r="R624" i="2" a="1"/>
  <c r="R624" i="2" s="1"/>
  <c r="Q624" i="2" a="1"/>
  <c r="Q624" i="2" s="1"/>
  <c r="P624" i="2"/>
  <c r="O624" i="2"/>
  <c r="M624" i="2"/>
  <c r="K624" i="2"/>
  <c r="J624" i="2" a="1"/>
  <c r="J624" i="2" s="1"/>
  <c r="I624" i="2" a="1"/>
  <c r="I624" i="2" s="1"/>
  <c r="V623" i="2"/>
  <c r="U623" i="2"/>
  <c r="T623" i="2"/>
  <c r="S623" i="2"/>
  <c r="R623" i="2" a="1"/>
  <c r="R623" i="2" s="1"/>
  <c r="Q623" i="2" a="1"/>
  <c r="Q623" i="2" s="1"/>
  <c r="P623" i="2"/>
  <c r="O623" i="2"/>
  <c r="M623" i="2"/>
  <c r="K623" i="2"/>
  <c r="J623" i="2" a="1"/>
  <c r="J623" i="2" s="1"/>
  <c r="I623" i="2" a="1"/>
  <c r="I623" i="2" s="1"/>
  <c r="V622" i="2"/>
  <c r="U622" i="2"/>
  <c r="T622" i="2"/>
  <c r="S622" i="2"/>
  <c r="R622" i="2" a="1"/>
  <c r="R622" i="2" s="1"/>
  <c r="Q622" i="2" a="1"/>
  <c r="Q622" i="2" s="1"/>
  <c r="P622" i="2"/>
  <c r="O622" i="2"/>
  <c r="M622" i="2"/>
  <c r="K622" i="2"/>
  <c r="J622" i="2" a="1"/>
  <c r="J622" i="2" s="1"/>
  <c r="I622" i="2" a="1"/>
  <c r="I622" i="2" s="1"/>
  <c r="V621" i="2"/>
  <c r="U621" i="2"/>
  <c r="T621" i="2"/>
  <c r="S621" i="2"/>
  <c r="R621" i="2" a="1"/>
  <c r="R621" i="2" s="1"/>
  <c r="Q621" i="2" a="1"/>
  <c r="Q621" i="2" s="1"/>
  <c r="P621" i="2"/>
  <c r="O621" i="2"/>
  <c r="M621" i="2"/>
  <c r="K621" i="2"/>
  <c r="J621" i="2" a="1"/>
  <c r="J621" i="2" s="1"/>
  <c r="I621" i="2" a="1"/>
  <c r="I621" i="2" s="1"/>
  <c r="V620" i="2"/>
  <c r="U620" i="2"/>
  <c r="T620" i="2"/>
  <c r="S620" i="2"/>
  <c r="R620" i="2" a="1"/>
  <c r="R620" i="2" s="1"/>
  <c r="Q620" i="2" a="1"/>
  <c r="Q620" i="2" s="1"/>
  <c r="P620" i="2"/>
  <c r="O620" i="2"/>
  <c r="M620" i="2"/>
  <c r="K620" i="2"/>
  <c r="J620" i="2" a="1"/>
  <c r="J620" i="2" s="1"/>
  <c r="I620" i="2" a="1"/>
  <c r="I620" i="2" s="1"/>
  <c r="V619" i="2"/>
  <c r="U619" i="2"/>
  <c r="T619" i="2"/>
  <c r="S619" i="2"/>
  <c r="R619" i="2" a="1"/>
  <c r="R619" i="2" s="1"/>
  <c r="Q619" i="2" a="1"/>
  <c r="Q619" i="2" s="1"/>
  <c r="P619" i="2"/>
  <c r="O619" i="2"/>
  <c r="M619" i="2"/>
  <c r="K619" i="2"/>
  <c r="J619" i="2" a="1"/>
  <c r="J619" i="2" s="1"/>
  <c r="I619" i="2" a="1"/>
  <c r="I619" i="2" s="1"/>
  <c r="V618" i="2"/>
  <c r="U618" i="2"/>
  <c r="T618" i="2"/>
  <c r="S618" i="2"/>
  <c r="R618" i="2" a="1"/>
  <c r="R618" i="2" s="1"/>
  <c r="Q618" i="2" a="1"/>
  <c r="Q618" i="2" s="1"/>
  <c r="P618" i="2"/>
  <c r="O618" i="2"/>
  <c r="M618" i="2"/>
  <c r="K618" i="2"/>
  <c r="J618" i="2" a="1"/>
  <c r="J618" i="2" s="1"/>
  <c r="I618" i="2" a="1"/>
  <c r="I618" i="2" s="1"/>
  <c r="V617" i="2"/>
  <c r="U617" i="2"/>
  <c r="T617" i="2"/>
  <c r="S617" i="2"/>
  <c r="R617" i="2" a="1"/>
  <c r="R617" i="2" s="1"/>
  <c r="Q617" i="2" a="1"/>
  <c r="Q617" i="2" s="1"/>
  <c r="P617" i="2"/>
  <c r="O617" i="2"/>
  <c r="M617" i="2"/>
  <c r="K617" i="2"/>
  <c r="J617" i="2" a="1"/>
  <c r="J617" i="2" s="1"/>
  <c r="I617" i="2" a="1"/>
  <c r="I617" i="2" s="1"/>
  <c r="V616" i="2"/>
  <c r="U616" i="2"/>
  <c r="T616" i="2"/>
  <c r="S616" i="2"/>
  <c r="R616" i="2" a="1"/>
  <c r="R616" i="2" s="1"/>
  <c r="Q616" i="2" a="1"/>
  <c r="Q616" i="2" s="1"/>
  <c r="P616" i="2"/>
  <c r="O616" i="2"/>
  <c r="M616" i="2"/>
  <c r="K616" i="2"/>
  <c r="J616" i="2" a="1"/>
  <c r="J616" i="2" s="1"/>
  <c r="I616" i="2" a="1"/>
  <c r="I616" i="2" s="1"/>
  <c r="V615" i="2"/>
  <c r="U615" i="2"/>
  <c r="T615" i="2"/>
  <c r="S615" i="2"/>
  <c r="R615" i="2" a="1"/>
  <c r="R615" i="2" s="1"/>
  <c r="Q615" i="2" a="1"/>
  <c r="Q615" i="2" s="1"/>
  <c r="P615" i="2"/>
  <c r="O615" i="2"/>
  <c r="M615" i="2"/>
  <c r="K615" i="2"/>
  <c r="J615" i="2" a="1"/>
  <c r="J615" i="2" s="1"/>
  <c r="I615" i="2" a="1"/>
  <c r="I615" i="2" s="1"/>
  <c r="V614" i="2"/>
  <c r="U614" i="2"/>
  <c r="T614" i="2"/>
  <c r="S614" i="2"/>
  <c r="R614" i="2" a="1"/>
  <c r="R614" i="2" s="1"/>
  <c r="Q614" i="2" a="1"/>
  <c r="Q614" i="2" s="1"/>
  <c r="P614" i="2"/>
  <c r="O614" i="2"/>
  <c r="M614" i="2"/>
  <c r="K614" i="2"/>
  <c r="J614" i="2" a="1"/>
  <c r="J614" i="2" s="1"/>
  <c r="I614" i="2" a="1"/>
  <c r="I614" i="2" s="1"/>
  <c r="V613" i="2"/>
  <c r="U613" i="2"/>
  <c r="T613" i="2"/>
  <c r="S613" i="2"/>
  <c r="R613" i="2" a="1"/>
  <c r="R613" i="2" s="1"/>
  <c r="Q613" i="2" a="1"/>
  <c r="Q613" i="2" s="1"/>
  <c r="P613" i="2"/>
  <c r="O613" i="2"/>
  <c r="M613" i="2"/>
  <c r="K613" i="2"/>
  <c r="J613" i="2" a="1"/>
  <c r="J613" i="2" s="1"/>
  <c r="I613" i="2" a="1"/>
  <c r="I613" i="2" s="1"/>
  <c r="V612" i="2"/>
  <c r="U612" i="2"/>
  <c r="T612" i="2"/>
  <c r="S612" i="2"/>
  <c r="R612" i="2" a="1"/>
  <c r="R612" i="2" s="1"/>
  <c r="Q612" i="2" a="1"/>
  <c r="Q612" i="2" s="1"/>
  <c r="P612" i="2"/>
  <c r="O612" i="2"/>
  <c r="M612" i="2"/>
  <c r="K612" i="2"/>
  <c r="J612" i="2" a="1"/>
  <c r="J612" i="2" s="1"/>
  <c r="I612" i="2" a="1"/>
  <c r="I612" i="2" s="1"/>
  <c r="V611" i="2"/>
  <c r="U611" i="2"/>
  <c r="T611" i="2"/>
  <c r="S611" i="2"/>
  <c r="R611" i="2" a="1"/>
  <c r="R611" i="2" s="1"/>
  <c r="Q611" i="2" a="1"/>
  <c r="Q611" i="2" s="1"/>
  <c r="P611" i="2"/>
  <c r="O611" i="2"/>
  <c r="M611" i="2"/>
  <c r="K611" i="2"/>
  <c r="J611" i="2" a="1"/>
  <c r="J611" i="2" s="1"/>
  <c r="I611" i="2" a="1"/>
  <c r="I611" i="2" s="1"/>
  <c r="V610" i="2"/>
  <c r="U610" i="2"/>
  <c r="T610" i="2"/>
  <c r="S610" i="2"/>
  <c r="R610" i="2" a="1"/>
  <c r="R610" i="2" s="1"/>
  <c r="Q610" i="2" a="1"/>
  <c r="Q610" i="2" s="1"/>
  <c r="P610" i="2"/>
  <c r="O610" i="2"/>
  <c r="M610" i="2"/>
  <c r="K610" i="2"/>
  <c r="J610" i="2" a="1"/>
  <c r="J610" i="2" s="1"/>
  <c r="I610" i="2" a="1"/>
  <c r="I610" i="2" s="1"/>
  <c r="V609" i="2"/>
  <c r="U609" i="2"/>
  <c r="T609" i="2"/>
  <c r="S609" i="2"/>
  <c r="R609" i="2" a="1"/>
  <c r="R609" i="2" s="1"/>
  <c r="Q609" i="2" a="1"/>
  <c r="Q609" i="2" s="1"/>
  <c r="P609" i="2"/>
  <c r="O609" i="2"/>
  <c r="M609" i="2"/>
  <c r="K609" i="2"/>
  <c r="J609" i="2" a="1"/>
  <c r="J609" i="2" s="1"/>
  <c r="I609" i="2" a="1"/>
  <c r="I609" i="2" s="1"/>
  <c r="V608" i="2"/>
  <c r="U608" i="2"/>
  <c r="T608" i="2"/>
  <c r="S608" i="2"/>
  <c r="R608" i="2" a="1"/>
  <c r="R608" i="2" s="1"/>
  <c r="Q608" i="2" a="1"/>
  <c r="Q608" i="2" s="1"/>
  <c r="P608" i="2"/>
  <c r="O608" i="2"/>
  <c r="M608" i="2"/>
  <c r="K608" i="2"/>
  <c r="J608" i="2" a="1"/>
  <c r="J608" i="2" s="1"/>
  <c r="I608" i="2" a="1"/>
  <c r="I608" i="2" s="1"/>
  <c r="V607" i="2"/>
  <c r="U607" i="2"/>
  <c r="T607" i="2"/>
  <c r="S607" i="2"/>
  <c r="R607" i="2" a="1"/>
  <c r="R607" i="2" s="1"/>
  <c r="Q607" i="2" a="1"/>
  <c r="Q607" i="2" s="1"/>
  <c r="P607" i="2"/>
  <c r="O607" i="2"/>
  <c r="M607" i="2"/>
  <c r="K607" i="2"/>
  <c r="J607" i="2" a="1"/>
  <c r="J607" i="2" s="1"/>
  <c r="I607" i="2" a="1"/>
  <c r="I607" i="2" s="1"/>
  <c r="V606" i="2"/>
  <c r="U606" i="2"/>
  <c r="T606" i="2"/>
  <c r="S606" i="2"/>
  <c r="R606" i="2" a="1"/>
  <c r="R606" i="2" s="1"/>
  <c r="Q606" i="2" a="1"/>
  <c r="Q606" i="2" s="1"/>
  <c r="P606" i="2"/>
  <c r="O606" i="2"/>
  <c r="M606" i="2"/>
  <c r="K606" i="2"/>
  <c r="J606" i="2" a="1"/>
  <c r="J606" i="2" s="1"/>
  <c r="I606" i="2" a="1"/>
  <c r="I606" i="2" s="1"/>
  <c r="V605" i="2"/>
  <c r="U605" i="2"/>
  <c r="T605" i="2"/>
  <c r="S605" i="2"/>
  <c r="R605" i="2" a="1"/>
  <c r="R605" i="2" s="1"/>
  <c r="Q605" i="2" a="1"/>
  <c r="Q605" i="2" s="1"/>
  <c r="P605" i="2"/>
  <c r="O605" i="2"/>
  <c r="M605" i="2"/>
  <c r="K605" i="2"/>
  <c r="J605" i="2" a="1"/>
  <c r="J605" i="2" s="1"/>
  <c r="I605" i="2" a="1"/>
  <c r="I605" i="2" s="1"/>
  <c r="V604" i="2"/>
  <c r="U604" i="2"/>
  <c r="T604" i="2"/>
  <c r="S604" i="2"/>
  <c r="R604" i="2" a="1"/>
  <c r="R604" i="2" s="1"/>
  <c r="Q604" i="2"/>
  <c r="Q604" i="2" a="1"/>
  <c r="P604" i="2"/>
  <c r="O604" i="2"/>
  <c r="M604" i="2"/>
  <c r="K604" i="2"/>
  <c r="J604" i="2" a="1"/>
  <c r="J604" i="2" s="1"/>
  <c r="I604" i="2" a="1"/>
  <c r="I604" i="2" s="1"/>
  <c r="V603" i="2"/>
  <c r="U603" i="2"/>
  <c r="T603" i="2"/>
  <c r="S603" i="2"/>
  <c r="R603" i="2" a="1"/>
  <c r="R603" i="2" s="1"/>
  <c r="Q603" i="2" a="1"/>
  <c r="Q603" i="2" s="1"/>
  <c r="P603" i="2"/>
  <c r="O603" i="2"/>
  <c r="M603" i="2"/>
  <c r="K603" i="2"/>
  <c r="J603" i="2" a="1"/>
  <c r="J603" i="2" s="1"/>
  <c r="I603" i="2" a="1"/>
  <c r="I603" i="2" s="1"/>
  <c r="V602" i="2"/>
  <c r="U602" i="2"/>
  <c r="T602" i="2"/>
  <c r="S602" i="2"/>
  <c r="R602" i="2" a="1"/>
  <c r="R602" i="2" s="1"/>
  <c r="Q602" i="2" a="1"/>
  <c r="Q602" i="2" s="1"/>
  <c r="P602" i="2"/>
  <c r="O602" i="2"/>
  <c r="M602" i="2"/>
  <c r="K602" i="2"/>
  <c r="J602" i="2" a="1"/>
  <c r="J602" i="2" s="1"/>
  <c r="I602" i="2" a="1"/>
  <c r="I602" i="2" s="1"/>
  <c r="V601" i="2"/>
  <c r="U601" i="2"/>
  <c r="T601" i="2"/>
  <c r="S601" i="2"/>
  <c r="R601" i="2" a="1"/>
  <c r="R601" i="2" s="1"/>
  <c r="Q601" i="2" a="1"/>
  <c r="Q601" i="2" s="1"/>
  <c r="P601" i="2"/>
  <c r="O601" i="2"/>
  <c r="M601" i="2"/>
  <c r="K601" i="2"/>
  <c r="J601" i="2" a="1"/>
  <c r="J601" i="2" s="1"/>
  <c r="I601" i="2" a="1"/>
  <c r="I601" i="2" s="1"/>
  <c r="V600" i="2"/>
  <c r="U600" i="2"/>
  <c r="T600" i="2"/>
  <c r="S600" i="2"/>
  <c r="R600" i="2" a="1"/>
  <c r="R600" i="2" s="1"/>
  <c r="Q600" i="2" a="1"/>
  <c r="Q600" i="2" s="1"/>
  <c r="P600" i="2"/>
  <c r="O600" i="2"/>
  <c r="M600" i="2"/>
  <c r="K600" i="2"/>
  <c r="J600" i="2" a="1"/>
  <c r="J600" i="2" s="1"/>
  <c r="I600" i="2" a="1"/>
  <c r="I600" i="2" s="1"/>
  <c r="V599" i="2"/>
  <c r="U599" i="2"/>
  <c r="T599" i="2"/>
  <c r="S599" i="2"/>
  <c r="R599" i="2" a="1"/>
  <c r="R599" i="2" s="1"/>
  <c r="Q599" i="2" a="1"/>
  <c r="Q599" i="2" s="1"/>
  <c r="P599" i="2"/>
  <c r="O599" i="2"/>
  <c r="M599" i="2"/>
  <c r="K599" i="2"/>
  <c r="J599" i="2" a="1"/>
  <c r="J599" i="2" s="1"/>
  <c r="I599" i="2" a="1"/>
  <c r="I599" i="2" s="1"/>
  <c r="V598" i="2"/>
  <c r="U598" i="2"/>
  <c r="T598" i="2"/>
  <c r="S598" i="2"/>
  <c r="R598" i="2" a="1"/>
  <c r="R598" i="2" s="1"/>
  <c r="Q598" i="2" a="1"/>
  <c r="Q598" i="2" s="1"/>
  <c r="P598" i="2"/>
  <c r="O598" i="2"/>
  <c r="M598" i="2"/>
  <c r="K598" i="2"/>
  <c r="J598" i="2" a="1"/>
  <c r="J598" i="2" s="1"/>
  <c r="I598" i="2" a="1"/>
  <c r="I598" i="2" s="1"/>
  <c r="V597" i="2"/>
  <c r="U597" i="2"/>
  <c r="T597" i="2"/>
  <c r="S597" i="2"/>
  <c r="R597" i="2" a="1"/>
  <c r="R597" i="2" s="1"/>
  <c r="Q597" i="2" a="1"/>
  <c r="Q597" i="2" s="1"/>
  <c r="P597" i="2"/>
  <c r="O597" i="2"/>
  <c r="M597" i="2"/>
  <c r="K597" i="2"/>
  <c r="J597" i="2" a="1"/>
  <c r="J597" i="2" s="1"/>
  <c r="I597" i="2" a="1"/>
  <c r="I597" i="2" s="1"/>
  <c r="V596" i="2"/>
  <c r="U596" i="2"/>
  <c r="T596" i="2"/>
  <c r="S596" i="2"/>
  <c r="R596" i="2" a="1"/>
  <c r="R596" i="2" s="1"/>
  <c r="Q596" i="2" a="1"/>
  <c r="Q596" i="2" s="1"/>
  <c r="P596" i="2"/>
  <c r="O596" i="2"/>
  <c r="M596" i="2"/>
  <c r="K596" i="2"/>
  <c r="J596" i="2" a="1"/>
  <c r="J596" i="2" s="1"/>
  <c r="I596" i="2" a="1"/>
  <c r="I596" i="2" s="1"/>
  <c r="V595" i="2"/>
  <c r="U595" i="2"/>
  <c r="T595" i="2"/>
  <c r="S595" i="2"/>
  <c r="R595" i="2" a="1"/>
  <c r="R595" i="2" s="1"/>
  <c r="Q595" i="2" a="1"/>
  <c r="Q595" i="2" s="1"/>
  <c r="P595" i="2"/>
  <c r="O595" i="2"/>
  <c r="M595" i="2"/>
  <c r="K595" i="2"/>
  <c r="J595" i="2" a="1"/>
  <c r="J595" i="2" s="1"/>
  <c r="I595" i="2" a="1"/>
  <c r="I595" i="2" s="1"/>
  <c r="V594" i="2"/>
  <c r="U594" i="2"/>
  <c r="T594" i="2"/>
  <c r="S594" i="2"/>
  <c r="R594" i="2" a="1"/>
  <c r="R594" i="2" s="1"/>
  <c r="Q594" i="2" a="1"/>
  <c r="Q594" i="2" s="1"/>
  <c r="P594" i="2"/>
  <c r="O594" i="2"/>
  <c r="M594" i="2"/>
  <c r="K594" i="2"/>
  <c r="J594" i="2" a="1"/>
  <c r="J594" i="2" s="1"/>
  <c r="I594" i="2" a="1"/>
  <c r="I594" i="2" s="1"/>
  <c r="V593" i="2"/>
  <c r="U593" i="2"/>
  <c r="T593" i="2"/>
  <c r="S593" i="2"/>
  <c r="R593" i="2" a="1"/>
  <c r="R593" i="2" s="1"/>
  <c r="Q593" i="2" a="1"/>
  <c r="Q593" i="2" s="1"/>
  <c r="P593" i="2"/>
  <c r="O593" i="2"/>
  <c r="M593" i="2"/>
  <c r="K593" i="2"/>
  <c r="J593" i="2" a="1"/>
  <c r="J593" i="2" s="1"/>
  <c r="I593" i="2" a="1"/>
  <c r="I593" i="2" s="1"/>
  <c r="V592" i="2"/>
  <c r="U592" i="2"/>
  <c r="T592" i="2"/>
  <c r="S592" i="2"/>
  <c r="R592" i="2" a="1"/>
  <c r="R592" i="2" s="1"/>
  <c r="Q592" i="2" a="1"/>
  <c r="Q592" i="2" s="1"/>
  <c r="P592" i="2"/>
  <c r="O592" i="2"/>
  <c r="M592" i="2"/>
  <c r="K592" i="2"/>
  <c r="J592" i="2" a="1"/>
  <c r="J592" i="2" s="1"/>
  <c r="I592" i="2" a="1"/>
  <c r="I592" i="2" s="1"/>
  <c r="V591" i="2"/>
  <c r="U591" i="2"/>
  <c r="T591" i="2"/>
  <c r="S591" i="2"/>
  <c r="R591" i="2" a="1"/>
  <c r="R591" i="2" s="1"/>
  <c r="Q591" i="2" a="1"/>
  <c r="Q591" i="2" s="1"/>
  <c r="P591" i="2"/>
  <c r="O591" i="2"/>
  <c r="M591" i="2"/>
  <c r="K591" i="2"/>
  <c r="J591" i="2" a="1"/>
  <c r="J591" i="2" s="1"/>
  <c r="I591" i="2" a="1"/>
  <c r="I591" i="2" s="1"/>
  <c r="V590" i="2"/>
  <c r="U590" i="2"/>
  <c r="T590" i="2"/>
  <c r="S590" i="2"/>
  <c r="R590" i="2" a="1"/>
  <c r="R590" i="2" s="1"/>
  <c r="Q590" i="2" a="1"/>
  <c r="Q590" i="2" s="1"/>
  <c r="P590" i="2"/>
  <c r="O590" i="2"/>
  <c r="M590" i="2"/>
  <c r="K590" i="2"/>
  <c r="J590" i="2" a="1"/>
  <c r="J590" i="2" s="1"/>
  <c r="I590" i="2" a="1"/>
  <c r="I590" i="2" s="1"/>
  <c r="V589" i="2"/>
  <c r="U589" i="2"/>
  <c r="T589" i="2"/>
  <c r="S589" i="2"/>
  <c r="R589" i="2" a="1"/>
  <c r="R589" i="2" s="1"/>
  <c r="Q589" i="2" a="1"/>
  <c r="Q589" i="2" s="1"/>
  <c r="P589" i="2"/>
  <c r="O589" i="2"/>
  <c r="M589" i="2"/>
  <c r="K589" i="2"/>
  <c r="J589" i="2" a="1"/>
  <c r="J589" i="2" s="1"/>
  <c r="I589" i="2" a="1"/>
  <c r="I589" i="2" s="1"/>
  <c r="V588" i="2"/>
  <c r="U588" i="2"/>
  <c r="T588" i="2"/>
  <c r="S588" i="2"/>
  <c r="R588" i="2" a="1"/>
  <c r="R588" i="2" s="1"/>
  <c r="Q588" i="2" a="1"/>
  <c r="Q588" i="2" s="1"/>
  <c r="P588" i="2"/>
  <c r="O588" i="2"/>
  <c r="M588" i="2"/>
  <c r="K588" i="2"/>
  <c r="J588" i="2" a="1"/>
  <c r="J588" i="2" s="1"/>
  <c r="I588" i="2" a="1"/>
  <c r="I588" i="2" s="1"/>
  <c r="V587" i="2"/>
  <c r="U587" i="2"/>
  <c r="T587" i="2"/>
  <c r="S587" i="2"/>
  <c r="R587" i="2" a="1"/>
  <c r="R587" i="2" s="1"/>
  <c r="Q587" i="2" a="1"/>
  <c r="Q587" i="2" s="1"/>
  <c r="P587" i="2"/>
  <c r="O587" i="2"/>
  <c r="M587" i="2"/>
  <c r="K587" i="2"/>
  <c r="J587" i="2" a="1"/>
  <c r="J587" i="2" s="1"/>
  <c r="I587" i="2" a="1"/>
  <c r="I587" i="2" s="1"/>
  <c r="V586" i="2"/>
  <c r="U586" i="2"/>
  <c r="T586" i="2"/>
  <c r="S586" i="2"/>
  <c r="R586" i="2" a="1"/>
  <c r="R586" i="2" s="1"/>
  <c r="Q586" i="2" a="1"/>
  <c r="Q586" i="2" s="1"/>
  <c r="P586" i="2"/>
  <c r="O586" i="2"/>
  <c r="M586" i="2"/>
  <c r="K586" i="2"/>
  <c r="J586" i="2" a="1"/>
  <c r="J586" i="2" s="1"/>
  <c r="I586" i="2" a="1"/>
  <c r="I586" i="2" s="1"/>
  <c r="V585" i="2"/>
  <c r="U585" i="2"/>
  <c r="T585" i="2"/>
  <c r="S585" i="2"/>
  <c r="R585" i="2" a="1"/>
  <c r="R585" i="2" s="1"/>
  <c r="Q585" i="2" a="1"/>
  <c r="Q585" i="2" s="1"/>
  <c r="P585" i="2"/>
  <c r="O585" i="2"/>
  <c r="M585" i="2"/>
  <c r="K585" i="2"/>
  <c r="J585" i="2" a="1"/>
  <c r="J585" i="2" s="1"/>
  <c r="I585" i="2" a="1"/>
  <c r="I585" i="2" s="1"/>
  <c r="V584" i="2"/>
  <c r="U584" i="2"/>
  <c r="T584" i="2"/>
  <c r="S584" i="2"/>
  <c r="R584" i="2" a="1"/>
  <c r="R584" i="2" s="1"/>
  <c r="Q584" i="2" a="1"/>
  <c r="Q584" i="2" s="1"/>
  <c r="P584" i="2"/>
  <c r="O584" i="2"/>
  <c r="M584" i="2"/>
  <c r="K584" i="2"/>
  <c r="J584" i="2" a="1"/>
  <c r="J584" i="2" s="1"/>
  <c r="I584" i="2" a="1"/>
  <c r="I584" i="2" s="1"/>
  <c r="V583" i="2"/>
  <c r="U583" i="2"/>
  <c r="T583" i="2"/>
  <c r="S583" i="2"/>
  <c r="R583" i="2" a="1"/>
  <c r="R583" i="2" s="1"/>
  <c r="Q583" i="2" a="1"/>
  <c r="Q583" i="2" s="1"/>
  <c r="P583" i="2"/>
  <c r="O583" i="2"/>
  <c r="M583" i="2"/>
  <c r="K583" i="2"/>
  <c r="J583" i="2" a="1"/>
  <c r="J583" i="2" s="1"/>
  <c r="I583" i="2" a="1"/>
  <c r="I583" i="2" s="1"/>
  <c r="V582" i="2"/>
  <c r="U582" i="2"/>
  <c r="T582" i="2"/>
  <c r="S582" i="2"/>
  <c r="R582" i="2" a="1"/>
  <c r="R582" i="2" s="1"/>
  <c r="Q582" i="2" a="1"/>
  <c r="Q582" i="2" s="1"/>
  <c r="P582" i="2"/>
  <c r="O582" i="2"/>
  <c r="M582" i="2"/>
  <c r="K582" i="2"/>
  <c r="J582" i="2" a="1"/>
  <c r="J582" i="2" s="1"/>
  <c r="I582" i="2" a="1"/>
  <c r="I582" i="2" s="1"/>
  <c r="V581" i="2"/>
  <c r="U581" i="2"/>
  <c r="T581" i="2"/>
  <c r="S581" i="2"/>
  <c r="R581" i="2" a="1"/>
  <c r="R581" i="2" s="1"/>
  <c r="Q581" i="2" a="1"/>
  <c r="Q581" i="2" s="1"/>
  <c r="P581" i="2"/>
  <c r="O581" i="2"/>
  <c r="M581" i="2"/>
  <c r="K581" i="2"/>
  <c r="J581" i="2" a="1"/>
  <c r="J581" i="2" s="1"/>
  <c r="I581" i="2" a="1"/>
  <c r="I581" i="2" s="1"/>
  <c r="V580" i="2"/>
  <c r="U580" i="2"/>
  <c r="T580" i="2"/>
  <c r="S580" i="2"/>
  <c r="R580" i="2" a="1"/>
  <c r="R580" i="2" s="1"/>
  <c r="Q580" i="2" a="1"/>
  <c r="Q580" i="2" s="1"/>
  <c r="P580" i="2"/>
  <c r="O580" i="2"/>
  <c r="M580" i="2"/>
  <c r="K580" i="2"/>
  <c r="J580" i="2" a="1"/>
  <c r="J580" i="2" s="1"/>
  <c r="I580" i="2" a="1"/>
  <c r="I580" i="2" s="1"/>
  <c r="V579" i="2"/>
  <c r="U579" i="2"/>
  <c r="T579" i="2"/>
  <c r="S579" i="2"/>
  <c r="R579" i="2" a="1"/>
  <c r="R579" i="2" s="1"/>
  <c r="Q579" i="2" a="1"/>
  <c r="Q579" i="2" s="1"/>
  <c r="P579" i="2"/>
  <c r="O579" i="2"/>
  <c r="M579" i="2"/>
  <c r="K579" i="2"/>
  <c r="J579" i="2" a="1"/>
  <c r="J579" i="2" s="1"/>
  <c r="I579" i="2" a="1"/>
  <c r="I579" i="2" s="1"/>
  <c r="V578" i="2"/>
  <c r="U578" i="2"/>
  <c r="T578" i="2"/>
  <c r="S578" i="2"/>
  <c r="R578" i="2" a="1"/>
  <c r="R578" i="2" s="1"/>
  <c r="Q578" i="2" a="1"/>
  <c r="Q578" i="2" s="1"/>
  <c r="P578" i="2"/>
  <c r="O578" i="2"/>
  <c r="M578" i="2"/>
  <c r="K578" i="2"/>
  <c r="J578" i="2" a="1"/>
  <c r="J578" i="2" s="1"/>
  <c r="I578" i="2" a="1"/>
  <c r="I578" i="2" s="1"/>
  <c r="V577" i="2"/>
  <c r="U577" i="2"/>
  <c r="T577" i="2"/>
  <c r="S577" i="2"/>
  <c r="R577" i="2" a="1"/>
  <c r="R577" i="2" s="1"/>
  <c r="Q577" i="2" a="1"/>
  <c r="Q577" i="2" s="1"/>
  <c r="P577" i="2"/>
  <c r="O577" i="2"/>
  <c r="M577" i="2"/>
  <c r="K577" i="2"/>
  <c r="J577" i="2" a="1"/>
  <c r="J577" i="2" s="1"/>
  <c r="I577" i="2" a="1"/>
  <c r="I577" i="2" s="1"/>
  <c r="V576" i="2"/>
  <c r="U576" i="2"/>
  <c r="T576" i="2"/>
  <c r="S576" i="2"/>
  <c r="R576" i="2" a="1"/>
  <c r="R576" i="2" s="1"/>
  <c r="Q576" i="2" a="1"/>
  <c r="Q576" i="2" s="1"/>
  <c r="P576" i="2"/>
  <c r="O576" i="2"/>
  <c r="M576" i="2"/>
  <c r="K576" i="2"/>
  <c r="J576" i="2" a="1"/>
  <c r="J576" i="2" s="1"/>
  <c r="I576" i="2" a="1"/>
  <c r="I576" i="2" s="1"/>
  <c r="V575" i="2"/>
  <c r="U575" i="2"/>
  <c r="T575" i="2"/>
  <c r="S575" i="2"/>
  <c r="R575" i="2" a="1"/>
  <c r="R575" i="2" s="1"/>
  <c r="Q575" i="2" a="1"/>
  <c r="Q575" i="2" s="1"/>
  <c r="P575" i="2"/>
  <c r="O575" i="2"/>
  <c r="M575" i="2"/>
  <c r="K575" i="2"/>
  <c r="J575" i="2" a="1"/>
  <c r="J575" i="2" s="1"/>
  <c r="I575" i="2" a="1"/>
  <c r="I575" i="2" s="1"/>
  <c r="V574" i="2"/>
  <c r="U574" i="2"/>
  <c r="T574" i="2"/>
  <c r="S574" i="2"/>
  <c r="R574" i="2" a="1"/>
  <c r="R574" i="2" s="1"/>
  <c r="Q574" i="2" a="1"/>
  <c r="Q574" i="2" s="1"/>
  <c r="P574" i="2"/>
  <c r="O574" i="2"/>
  <c r="M574" i="2"/>
  <c r="K574" i="2"/>
  <c r="J574" i="2" a="1"/>
  <c r="J574" i="2" s="1"/>
  <c r="I574" i="2" a="1"/>
  <c r="I574" i="2" s="1"/>
  <c r="V573" i="2"/>
  <c r="U573" i="2"/>
  <c r="T573" i="2"/>
  <c r="S573" i="2"/>
  <c r="R573" i="2" a="1"/>
  <c r="R573" i="2" s="1"/>
  <c r="Q573" i="2" a="1"/>
  <c r="Q573" i="2" s="1"/>
  <c r="P573" i="2"/>
  <c r="O573" i="2"/>
  <c r="M573" i="2"/>
  <c r="K573" i="2"/>
  <c r="J573" i="2" a="1"/>
  <c r="J573" i="2" s="1"/>
  <c r="I573" i="2" a="1"/>
  <c r="I573" i="2" s="1"/>
  <c r="V572" i="2"/>
  <c r="U572" i="2"/>
  <c r="T572" i="2"/>
  <c r="S572" i="2"/>
  <c r="R572" i="2" a="1"/>
  <c r="R572" i="2" s="1"/>
  <c r="Q572" i="2" a="1"/>
  <c r="Q572" i="2" s="1"/>
  <c r="P572" i="2"/>
  <c r="O572" i="2"/>
  <c r="M572" i="2"/>
  <c r="K572" i="2"/>
  <c r="J572" i="2" a="1"/>
  <c r="J572" i="2" s="1"/>
  <c r="I572" i="2" a="1"/>
  <c r="I572" i="2" s="1"/>
  <c r="V571" i="2"/>
  <c r="U571" i="2"/>
  <c r="T571" i="2"/>
  <c r="S571" i="2"/>
  <c r="R571" i="2" a="1"/>
  <c r="R571" i="2" s="1"/>
  <c r="Q571" i="2" a="1"/>
  <c r="Q571" i="2" s="1"/>
  <c r="P571" i="2"/>
  <c r="O571" i="2"/>
  <c r="M571" i="2"/>
  <c r="K571" i="2"/>
  <c r="J571" i="2" a="1"/>
  <c r="J571" i="2" s="1"/>
  <c r="I571" i="2" a="1"/>
  <c r="I571" i="2" s="1"/>
  <c r="V570" i="2"/>
  <c r="U570" i="2"/>
  <c r="T570" i="2"/>
  <c r="S570" i="2"/>
  <c r="R570" i="2" a="1"/>
  <c r="R570" i="2" s="1"/>
  <c r="Q570" i="2" a="1"/>
  <c r="Q570" i="2" s="1"/>
  <c r="P570" i="2"/>
  <c r="O570" i="2"/>
  <c r="M570" i="2"/>
  <c r="K570" i="2"/>
  <c r="J570" i="2" a="1"/>
  <c r="J570" i="2" s="1"/>
  <c r="I570" i="2" a="1"/>
  <c r="I570" i="2" s="1"/>
  <c r="V569" i="2"/>
  <c r="U569" i="2"/>
  <c r="T569" i="2"/>
  <c r="S569" i="2"/>
  <c r="R569" i="2" a="1"/>
  <c r="R569" i="2" s="1"/>
  <c r="Q569" i="2" a="1"/>
  <c r="Q569" i="2" s="1"/>
  <c r="P569" i="2"/>
  <c r="O569" i="2"/>
  <c r="M569" i="2"/>
  <c r="K569" i="2"/>
  <c r="J569" i="2" a="1"/>
  <c r="J569" i="2" s="1"/>
  <c r="I569" i="2" a="1"/>
  <c r="I569" i="2" s="1"/>
  <c r="V568" i="2"/>
  <c r="U568" i="2"/>
  <c r="T568" i="2"/>
  <c r="S568" i="2"/>
  <c r="R568" i="2" a="1"/>
  <c r="R568" i="2" s="1"/>
  <c r="Q568" i="2" a="1"/>
  <c r="Q568" i="2" s="1"/>
  <c r="P568" i="2"/>
  <c r="O568" i="2"/>
  <c r="M568" i="2"/>
  <c r="K568" i="2"/>
  <c r="J568" i="2" a="1"/>
  <c r="J568" i="2" s="1"/>
  <c r="I568" i="2" a="1"/>
  <c r="I568" i="2" s="1"/>
  <c r="V567" i="2"/>
  <c r="U567" i="2"/>
  <c r="T567" i="2"/>
  <c r="S567" i="2"/>
  <c r="R567" i="2" a="1"/>
  <c r="R567" i="2" s="1"/>
  <c r="Q567" i="2" a="1"/>
  <c r="Q567" i="2" s="1"/>
  <c r="P567" i="2"/>
  <c r="O567" i="2"/>
  <c r="M567" i="2"/>
  <c r="K567" i="2"/>
  <c r="J567" i="2" a="1"/>
  <c r="J567" i="2" s="1"/>
  <c r="I567" i="2" a="1"/>
  <c r="I567" i="2" s="1"/>
  <c r="V566" i="2"/>
  <c r="U566" i="2"/>
  <c r="T566" i="2"/>
  <c r="S566" i="2"/>
  <c r="R566" i="2" a="1"/>
  <c r="R566" i="2" s="1"/>
  <c r="Q566" i="2" a="1"/>
  <c r="Q566" i="2" s="1"/>
  <c r="P566" i="2"/>
  <c r="O566" i="2"/>
  <c r="M566" i="2"/>
  <c r="K566" i="2"/>
  <c r="J566" i="2" a="1"/>
  <c r="J566" i="2" s="1"/>
  <c r="I566" i="2" a="1"/>
  <c r="I566" i="2" s="1"/>
  <c r="V565" i="2"/>
  <c r="U565" i="2"/>
  <c r="T565" i="2"/>
  <c r="S565" i="2"/>
  <c r="R565" i="2" a="1"/>
  <c r="R565" i="2" s="1"/>
  <c r="Q565" i="2" a="1"/>
  <c r="Q565" i="2" s="1"/>
  <c r="P565" i="2"/>
  <c r="O565" i="2"/>
  <c r="M565" i="2"/>
  <c r="K565" i="2"/>
  <c r="J565" i="2" a="1"/>
  <c r="J565" i="2" s="1"/>
  <c r="I565" i="2" a="1"/>
  <c r="I565" i="2" s="1"/>
  <c r="V564" i="2"/>
  <c r="U564" i="2"/>
  <c r="T564" i="2"/>
  <c r="S564" i="2"/>
  <c r="R564" i="2" a="1"/>
  <c r="R564" i="2" s="1"/>
  <c r="Q564" i="2" a="1"/>
  <c r="Q564" i="2" s="1"/>
  <c r="P564" i="2"/>
  <c r="O564" i="2"/>
  <c r="M564" i="2"/>
  <c r="K564" i="2"/>
  <c r="J564" i="2" a="1"/>
  <c r="J564" i="2" s="1"/>
  <c r="I564" i="2" a="1"/>
  <c r="I564" i="2" s="1"/>
  <c r="V563" i="2"/>
  <c r="U563" i="2"/>
  <c r="T563" i="2"/>
  <c r="S563" i="2"/>
  <c r="R563" i="2" a="1"/>
  <c r="R563" i="2" s="1"/>
  <c r="Q563" i="2" a="1"/>
  <c r="Q563" i="2" s="1"/>
  <c r="P563" i="2"/>
  <c r="O563" i="2"/>
  <c r="M563" i="2"/>
  <c r="K563" i="2"/>
  <c r="J563" i="2" a="1"/>
  <c r="J563" i="2" s="1"/>
  <c r="I563" i="2" a="1"/>
  <c r="I563" i="2" s="1"/>
  <c r="V562" i="2"/>
  <c r="U562" i="2"/>
  <c r="T562" i="2"/>
  <c r="S562" i="2"/>
  <c r="R562" i="2" a="1"/>
  <c r="R562" i="2" s="1"/>
  <c r="Q562" i="2" a="1"/>
  <c r="Q562" i="2" s="1"/>
  <c r="P562" i="2"/>
  <c r="O562" i="2"/>
  <c r="M562" i="2"/>
  <c r="K562" i="2"/>
  <c r="J562" i="2" a="1"/>
  <c r="J562" i="2" s="1"/>
  <c r="I562" i="2" a="1"/>
  <c r="I562" i="2" s="1"/>
  <c r="V561" i="2"/>
  <c r="U561" i="2"/>
  <c r="T561" i="2"/>
  <c r="S561" i="2"/>
  <c r="R561" i="2" a="1"/>
  <c r="R561" i="2" s="1"/>
  <c r="Q561" i="2" a="1"/>
  <c r="Q561" i="2" s="1"/>
  <c r="P561" i="2"/>
  <c r="O561" i="2"/>
  <c r="M561" i="2"/>
  <c r="K561" i="2"/>
  <c r="J561" i="2" a="1"/>
  <c r="J561" i="2" s="1"/>
  <c r="I561" i="2" a="1"/>
  <c r="I561" i="2" s="1"/>
  <c r="V560" i="2"/>
  <c r="U560" i="2"/>
  <c r="T560" i="2"/>
  <c r="S560" i="2"/>
  <c r="R560" i="2" a="1"/>
  <c r="R560" i="2" s="1"/>
  <c r="Q560" i="2" a="1"/>
  <c r="Q560" i="2" s="1"/>
  <c r="P560" i="2"/>
  <c r="O560" i="2"/>
  <c r="M560" i="2"/>
  <c r="K560" i="2"/>
  <c r="J560" i="2" a="1"/>
  <c r="J560" i="2" s="1"/>
  <c r="I560" i="2" a="1"/>
  <c r="I560" i="2" s="1"/>
  <c r="V559" i="2"/>
  <c r="U559" i="2"/>
  <c r="T559" i="2"/>
  <c r="S559" i="2"/>
  <c r="R559" i="2" a="1"/>
  <c r="R559" i="2" s="1"/>
  <c r="Q559" i="2" a="1"/>
  <c r="Q559" i="2" s="1"/>
  <c r="P559" i="2"/>
  <c r="O559" i="2"/>
  <c r="M559" i="2"/>
  <c r="K559" i="2"/>
  <c r="J559" i="2" a="1"/>
  <c r="J559" i="2" s="1"/>
  <c r="I559" i="2" a="1"/>
  <c r="I559" i="2" s="1"/>
  <c r="V558" i="2"/>
  <c r="U558" i="2"/>
  <c r="T558" i="2"/>
  <c r="S558" i="2"/>
  <c r="R558" i="2" a="1"/>
  <c r="R558" i="2" s="1"/>
  <c r="Q558" i="2" a="1"/>
  <c r="Q558" i="2" s="1"/>
  <c r="P558" i="2"/>
  <c r="O558" i="2"/>
  <c r="M558" i="2"/>
  <c r="K558" i="2"/>
  <c r="J558" i="2" a="1"/>
  <c r="J558" i="2" s="1"/>
  <c r="I558" i="2" a="1"/>
  <c r="I558" i="2" s="1"/>
  <c r="V557" i="2"/>
  <c r="U557" i="2"/>
  <c r="T557" i="2"/>
  <c r="S557" i="2"/>
  <c r="R557" i="2" a="1"/>
  <c r="R557" i="2" s="1"/>
  <c r="Q557" i="2" a="1"/>
  <c r="Q557" i="2" s="1"/>
  <c r="P557" i="2"/>
  <c r="O557" i="2"/>
  <c r="M557" i="2"/>
  <c r="K557" i="2"/>
  <c r="J557" i="2" a="1"/>
  <c r="J557" i="2" s="1"/>
  <c r="I557" i="2" a="1"/>
  <c r="I557" i="2" s="1"/>
  <c r="V556" i="2"/>
  <c r="U556" i="2"/>
  <c r="T556" i="2"/>
  <c r="S556" i="2"/>
  <c r="R556" i="2" a="1"/>
  <c r="R556" i="2" s="1"/>
  <c r="Q556" i="2" a="1"/>
  <c r="Q556" i="2" s="1"/>
  <c r="P556" i="2"/>
  <c r="O556" i="2"/>
  <c r="M556" i="2"/>
  <c r="K556" i="2"/>
  <c r="J556" i="2" a="1"/>
  <c r="J556" i="2" s="1"/>
  <c r="I556" i="2" a="1"/>
  <c r="I556" i="2" s="1"/>
  <c r="V555" i="2"/>
  <c r="U555" i="2"/>
  <c r="T555" i="2"/>
  <c r="S555" i="2"/>
  <c r="R555" i="2" a="1"/>
  <c r="R555" i="2" s="1"/>
  <c r="Q555" i="2" a="1"/>
  <c r="Q555" i="2" s="1"/>
  <c r="P555" i="2"/>
  <c r="O555" i="2"/>
  <c r="M555" i="2"/>
  <c r="K555" i="2"/>
  <c r="J555" i="2" a="1"/>
  <c r="J555" i="2" s="1"/>
  <c r="I555" i="2" a="1"/>
  <c r="I555" i="2" s="1"/>
  <c r="V554" i="2"/>
  <c r="U554" i="2"/>
  <c r="T554" i="2"/>
  <c r="S554" i="2"/>
  <c r="R554" i="2" a="1"/>
  <c r="R554" i="2" s="1"/>
  <c r="Q554" i="2" a="1"/>
  <c r="Q554" i="2" s="1"/>
  <c r="P554" i="2"/>
  <c r="O554" i="2"/>
  <c r="M554" i="2"/>
  <c r="K554" i="2"/>
  <c r="J554" i="2" a="1"/>
  <c r="J554" i="2" s="1"/>
  <c r="I554" i="2" a="1"/>
  <c r="I554" i="2" s="1"/>
  <c r="V553" i="2"/>
  <c r="U553" i="2"/>
  <c r="T553" i="2"/>
  <c r="S553" i="2"/>
  <c r="R553" i="2" a="1"/>
  <c r="R553" i="2" s="1"/>
  <c r="Q553" i="2" a="1"/>
  <c r="Q553" i="2" s="1"/>
  <c r="P553" i="2"/>
  <c r="O553" i="2"/>
  <c r="M553" i="2"/>
  <c r="K553" i="2"/>
  <c r="J553" i="2" a="1"/>
  <c r="J553" i="2" s="1"/>
  <c r="I553" i="2" a="1"/>
  <c r="I553" i="2" s="1"/>
  <c r="V552" i="2"/>
  <c r="U552" i="2"/>
  <c r="T552" i="2"/>
  <c r="S552" i="2"/>
  <c r="R552" i="2" a="1"/>
  <c r="R552" i="2" s="1"/>
  <c r="Q552" i="2" a="1"/>
  <c r="Q552" i="2" s="1"/>
  <c r="P552" i="2"/>
  <c r="O552" i="2"/>
  <c r="M552" i="2"/>
  <c r="K552" i="2"/>
  <c r="J552" i="2" a="1"/>
  <c r="J552" i="2" s="1"/>
  <c r="I552" i="2" a="1"/>
  <c r="I552" i="2" s="1"/>
  <c r="V551" i="2"/>
  <c r="U551" i="2"/>
  <c r="T551" i="2"/>
  <c r="S551" i="2"/>
  <c r="R551" i="2" a="1"/>
  <c r="R551" i="2" s="1"/>
  <c r="Q551" i="2" a="1"/>
  <c r="Q551" i="2" s="1"/>
  <c r="P551" i="2"/>
  <c r="O551" i="2"/>
  <c r="M551" i="2"/>
  <c r="K551" i="2"/>
  <c r="J551" i="2" a="1"/>
  <c r="J551" i="2" s="1"/>
  <c r="I551" i="2" a="1"/>
  <c r="I551" i="2" s="1"/>
  <c r="V550" i="2"/>
  <c r="U550" i="2"/>
  <c r="T550" i="2"/>
  <c r="S550" i="2"/>
  <c r="R550" i="2" a="1"/>
  <c r="R550" i="2" s="1"/>
  <c r="Q550" i="2" a="1"/>
  <c r="Q550" i="2" s="1"/>
  <c r="P550" i="2"/>
  <c r="O550" i="2"/>
  <c r="M550" i="2"/>
  <c r="K550" i="2"/>
  <c r="J550" i="2" a="1"/>
  <c r="J550" i="2" s="1"/>
  <c r="I550" i="2" a="1"/>
  <c r="I550" i="2" s="1"/>
  <c r="V549" i="2"/>
  <c r="U549" i="2"/>
  <c r="T549" i="2"/>
  <c r="S549" i="2"/>
  <c r="R549" i="2" a="1"/>
  <c r="R549" i="2" s="1"/>
  <c r="Q549" i="2" a="1"/>
  <c r="Q549" i="2" s="1"/>
  <c r="P549" i="2"/>
  <c r="O549" i="2"/>
  <c r="M549" i="2"/>
  <c r="K549" i="2"/>
  <c r="J549" i="2" a="1"/>
  <c r="J549" i="2" s="1"/>
  <c r="I549" i="2" a="1"/>
  <c r="I549" i="2" s="1"/>
  <c r="V548" i="2"/>
  <c r="U548" i="2"/>
  <c r="T548" i="2"/>
  <c r="S548" i="2"/>
  <c r="R548" i="2" a="1"/>
  <c r="R548" i="2" s="1"/>
  <c r="Q548" i="2" a="1"/>
  <c r="Q548" i="2" s="1"/>
  <c r="P548" i="2"/>
  <c r="O548" i="2"/>
  <c r="M548" i="2"/>
  <c r="K548" i="2"/>
  <c r="J548" i="2" a="1"/>
  <c r="J548" i="2" s="1"/>
  <c r="I548" i="2" a="1"/>
  <c r="I548" i="2" s="1"/>
  <c r="V547" i="2"/>
  <c r="U547" i="2"/>
  <c r="T547" i="2"/>
  <c r="S547" i="2"/>
  <c r="R547" i="2" a="1"/>
  <c r="R547" i="2" s="1"/>
  <c r="Q547" i="2" a="1"/>
  <c r="Q547" i="2" s="1"/>
  <c r="P547" i="2"/>
  <c r="O547" i="2"/>
  <c r="M547" i="2"/>
  <c r="K547" i="2"/>
  <c r="J547" i="2" a="1"/>
  <c r="J547" i="2" s="1"/>
  <c r="I547" i="2" a="1"/>
  <c r="I547" i="2" s="1"/>
  <c r="V546" i="2"/>
  <c r="U546" i="2"/>
  <c r="T546" i="2"/>
  <c r="S546" i="2"/>
  <c r="R546" i="2" a="1"/>
  <c r="R546" i="2" s="1"/>
  <c r="Q546" i="2" a="1"/>
  <c r="Q546" i="2" s="1"/>
  <c r="P546" i="2"/>
  <c r="O546" i="2"/>
  <c r="M546" i="2"/>
  <c r="K546" i="2"/>
  <c r="J546" i="2" a="1"/>
  <c r="J546" i="2" s="1"/>
  <c r="I546" i="2" a="1"/>
  <c r="I546" i="2" s="1"/>
  <c r="V545" i="2"/>
  <c r="U545" i="2"/>
  <c r="T545" i="2"/>
  <c r="S545" i="2"/>
  <c r="R545" i="2" a="1"/>
  <c r="R545" i="2" s="1"/>
  <c r="Q545" i="2" a="1"/>
  <c r="Q545" i="2" s="1"/>
  <c r="P545" i="2"/>
  <c r="O545" i="2"/>
  <c r="M545" i="2"/>
  <c r="K545" i="2"/>
  <c r="J545" i="2" a="1"/>
  <c r="J545" i="2" s="1"/>
  <c r="I545" i="2" a="1"/>
  <c r="I545" i="2" s="1"/>
  <c r="V544" i="2"/>
  <c r="U544" i="2"/>
  <c r="T544" i="2"/>
  <c r="S544" i="2"/>
  <c r="R544" i="2" a="1"/>
  <c r="R544" i="2" s="1"/>
  <c r="Q544" i="2" a="1"/>
  <c r="Q544" i="2" s="1"/>
  <c r="P544" i="2"/>
  <c r="O544" i="2"/>
  <c r="M544" i="2"/>
  <c r="K544" i="2"/>
  <c r="J544" i="2" a="1"/>
  <c r="J544" i="2" s="1"/>
  <c r="I544" i="2" a="1"/>
  <c r="I544" i="2" s="1"/>
  <c r="V543" i="2"/>
  <c r="U543" i="2"/>
  <c r="T543" i="2"/>
  <c r="S543" i="2"/>
  <c r="R543" i="2" a="1"/>
  <c r="R543" i="2" s="1"/>
  <c r="Q543" i="2" a="1"/>
  <c r="Q543" i="2" s="1"/>
  <c r="P543" i="2"/>
  <c r="O543" i="2"/>
  <c r="M543" i="2"/>
  <c r="K543" i="2"/>
  <c r="J543" i="2" a="1"/>
  <c r="J543" i="2" s="1"/>
  <c r="I543" i="2" a="1"/>
  <c r="I543" i="2" s="1"/>
  <c r="V542" i="2"/>
  <c r="U542" i="2"/>
  <c r="T542" i="2"/>
  <c r="S542" i="2"/>
  <c r="R542" i="2" a="1"/>
  <c r="R542" i="2" s="1"/>
  <c r="Q542" i="2" a="1"/>
  <c r="Q542" i="2" s="1"/>
  <c r="P542" i="2"/>
  <c r="O542" i="2"/>
  <c r="M542" i="2"/>
  <c r="K542" i="2"/>
  <c r="J542" i="2" a="1"/>
  <c r="J542" i="2" s="1"/>
  <c r="I542" i="2" a="1"/>
  <c r="I542" i="2" s="1"/>
  <c r="V541" i="2"/>
  <c r="U541" i="2"/>
  <c r="T541" i="2"/>
  <c r="S541" i="2"/>
  <c r="R541" i="2" a="1"/>
  <c r="R541" i="2" s="1"/>
  <c r="Q541" i="2" a="1"/>
  <c r="Q541" i="2" s="1"/>
  <c r="P541" i="2"/>
  <c r="O541" i="2"/>
  <c r="M541" i="2"/>
  <c r="K541" i="2"/>
  <c r="J541" i="2" a="1"/>
  <c r="J541" i="2" s="1"/>
  <c r="I541" i="2" a="1"/>
  <c r="I541" i="2" s="1"/>
  <c r="V540" i="2"/>
  <c r="U540" i="2"/>
  <c r="T540" i="2"/>
  <c r="S540" i="2"/>
  <c r="R540" i="2" a="1"/>
  <c r="R540" i="2" s="1"/>
  <c r="Q540" i="2" a="1"/>
  <c r="Q540" i="2" s="1"/>
  <c r="P540" i="2"/>
  <c r="O540" i="2"/>
  <c r="M540" i="2"/>
  <c r="K540" i="2"/>
  <c r="J540" i="2" a="1"/>
  <c r="J540" i="2" s="1"/>
  <c r="I540" i="2" a="1"/>
  <c r="I540" i="2" s="1"/>
  <c r="V539" i="2"/>
  <c r="U539" i="2"/>
  <c r="T539" i="2"/>
  <c r="S539" i="2"/>
  <c r="R539" i="2" a="1"/>
  <c r="R539" i="2" s="1"/>
  <c r="Q539" i="2" a="1"/>
  <c r="Q539" i="2" s="1"/>
  <c r="P539" i="2"/>
  <c r="O539" i="2"/>
  <c r="M539" i="2"/>
  <c r="K539" i="2"/>
  <c r="J539" i="2" a="1"/>
  <c r="J539" i="2" s="1"/>
  <c r="I539" i="2" a="1"/>
  <c r="I539" i="2" s="1"/>
  <c r="V538" i="2"/>
  <c r="U538" i="2"/>
  <c r="T538" i="2"/>
  <c r="S538" i="2"/>
  <c r="R538" i="2" a="1"/>
  <c r="R538" i="2" s="1"/>
  <c r="Q538" i="2" a="1"/>
  <c r="Q538" i="2" s="1"/>
  <c r="P538" i="2"/>
  <c r="O538" i="2"/>
  <c r="M538" i="2"/>
  <c r="K538" i="2"/>
  <c r="J538" i="2" a="1"/>
  <c r="J538" i="2" s="1"/>
  <c r="I538" i="2" a="1"/>
  <c r="I538" i="2" s="1"/>
  <c r="V537" i="2"/>
  <c r="U537" i="2"/>
  <c r="T537" i="2"/>
  <c r="S537" i="2"/>
  <c r="R537" i="2" a="1"/>
  <c r="R537" i="2" s="1"/>
  <c r="Q537" i="2" a="1"/>
  <c r="Q537" i="2" s="1"/>
  <c r="P537" i="2"/>
  <c r="O537" i="2"/>
  <c r="M537" i="2"/>
  <c r="K537" i="2"/>
  <c r="J537" i="2" a="1"/>
  <c r="J537" i="2" s="1"/>
  <c r="I537" i="2" a="1"/>
  <c r="I537" i="2" s="1"/>
  <c r="V536" i="2"/>
  <c r="U536" i="2"/>
  <c r="T536" i="2"/>
  <c r="S536" i="2"/>
  <c r="R536" i="2" a="1"/>
  <c r="R536" i="2" s="1"/>
  <c r="Q536" i="2" a="1"/>
  <c r="Q536" i="2" s="1"/>
  <c r="P536" i="2"/>
  <c r="O536" i="2"/>
  <c r="M536" i="2"/>
  <c r="K536" i="2"/>
  <c r="J536" i="2" a="1"/>
  <c r="J536" i="2" s="1"/>
  <c r="I536" i="2" a="1"/>
  <c r="I536" i="2" s="1"/>
  <c r="V535" i="2"/>
  <c r="U535" i="2"/>
  <c r="T535" i="2"/>
  <c r="S535" i="2"/>
  <c r="R535" i="2" a="1"/>
  <c r="R535" i="2" s="1"/>
  <c r="Q535" i="2" a="1"/>
  <c r="Q535" i="2" s="1"/>
  <c r="P535" i="2"/>
  <c r="O535" i="2"/>
  <c r="M535" i="2"/>
  <c r="K535" i="2"/>
  <c r="J535" i="2" a="1"/>
  <c r="J535" i="2" s="1"/>
  <c r="I535" i="2" a="1"/>
  <c r="I535" i="2" s="1"/>
  <c r="V534" i="2"/>
  <c r="U534" i="2"/>
  <c r="T534" i="2"/>
  <c r="S534" i="2"/>
  <c r="R534" i="2" a="1"/>
  <c r="R534" i="2" s="1"/>
  <c r="Q534" i="2" a="1"/>
  <c r="Q534" i="2" s="1"/>
  <c r="P534" i="2"/>
  <c r="O534" i="2"/>
  <c r="M534" i="2"/>
  <c r="K534" i="2"/>
  <c r="J534" i="2" a="1"/>
  <c r="J534" i="2" s="1"/>
  <c r="I534" i="2" a="1"/>
  <c r="I534" i="2" s="1"/>
  <c r="V533" i="2"/>
  <c r="U533" i="2"/>
  <c r="T533" i="2"/>
  <c r="S533" i="2"/>
  <c r="R533" i="2" a="1"/>
  <c r="R533" i="2" s="1"/>
  <c r="Q533" i="2" a="1"/>
  <c r="Q533" i="2" s="1"/>
  <c r="P533" i="2"/>
  <c r="O533" i="2"/>
  <c r="M533" i="2"/>
  <c r="K533" i="2"/>
  <c r="J533" i="2" a="1"/>
  <c r="J533" i="2" s="1"/>
  <c r="I533" i="2" a="1"/>
  <c r="I533" i="2" s="1"/>
  <c r="V532" i="2"/>
  <c r="U532" i="2"/>
  <c r="T532" i="2"/>
  <c r="S532" i="2"/>
  <c r="R532" i="2" a="1"/>
  <c r="R532" i="2" s="1"/>
  <c r="Q532" i="2" a="1"/>
  <c r="Q532" i="2" s="1"/>
  <c r="P532" i="2"/>
  <c r="O532" i="2"/>
  <c r="M532" i="2"/>
  <c r="K532" i="2"/>
  <c r="J532" i="2" a="1"/>
  <c r="J532" i="2" s="1"/>
  <c r="I532" i="2" a="1"/>
  <c r="I532" i="2" s="1"/>
  <c r="V531" i="2"/>
  <c r="U531" i="2"/>
  <c r="T531" i="2"/>
  <c r="S531" i="2"/>
  <c r="R531" i="2" a="1"/>
  <c r="R531" i="2" s="1"/>
  <c r="Q531" i="2" a="1"/>
  <c r="Q531" i="2" s="1"/>
  <c r="P531" i="2"/>
  <c r="O531" i="2"/>
  <c r="M531" i="2"/>
  <c r="K531" i="2"/>
  <c r="J531" i="2" a="1"/>
  <c r="J531" i="2" s="1"/>
  <c r="I531" i="2" a="1"/>
  <c r="I531" i="2" s="1"/>
  <c r="V530" i="2"/>
  <c r="U530" i="2"/>
  <c r="T530" i="2"/>
  <c r="S530" i="2"/>
  <c r="R530" i="2" a="1"/>
  <c r="R530" i="2" s="1"/>
  <c r="Q530" i="2" a="1"/>
  <c r="Q530" i="2" s="1"/>
  <c r="P530" i="2"/>
  <c r="O530" i="2"/>
  <c r="M530" i="2"/>
  <c r="K530" i="2"/>
  <c r="J530" i="2" a="1"/>
  <c r="J530" i="2" s="1"/>
  <c r="I530" i="2" a="1"/>
  <c r="I530" i="2" s="1"/>
  <c r="V529" i="2"/>
  <c r="U529" i="2"/>
  <c r="T529" i="2"/>
  <c r="S529" i="2"/>
  <c r="R529" i="2" a="1"/>
  <c r="R529" i="2" s="1"/>
  <c r="Q529" i="2" a="1"/>
  <c r="Q529" i="2" s="1"/>
  <c r="P529" i="2"/>
  <c r="O529" i="2"/>
  <c r="M529" i="2"/>
  <c r="K529" i="2"/>
  <c r="J529" i="2" a="1"/>
  <c r="J529" i="2" s="1"/>
  <c r="I529" i="2" a="1"/>
  <c r="I529" i="2" s="1"/>
  <c r="V528" i="2"/>
  <c r="U528" i="2"/>
  <c r="T528" i="2"/>
  <c r="S528" i="2"/>
  <c r="R528" i="2" a="1"/>
  <c r="R528" i="2" s="1"/>
  <c r="Q528" i="2" a="1"/>
  <c r="Q528" i="2" s="1"/>
  <c r="P528" i="2"/>
  <c r="O528" i="2"/>
  <c r="M528" i="2"/>
  <c r="K528" i="2"/>
  <c r="J528" i="2" a="1"/>
  <c r="J528" i="2" s="1"/>
  <c r="I528" i="2" a="1"/>
  <c r="I528" i="2" s="1"/>
  <c r="V527" i="2"/>
  <c r="U527" i="2"/>
  <c r="T527" i="2"/>
  <c r="S527" i="2"/>
  <c r="R527" i="2" a="1"/>
  <c r="R527" i="2" s="1"/>
  <c r="Q527" i="2" a="1"/>
  <c r="Q527" i="2" s="1"/>
  <c r="P527" i="2"/>
  <c r="O527" i="2"/>
  <c r="M527" i="2"/>
  <c r="K527" i="2"/>
  <c r="J527" i="2" a="1"/>
  <c r="J527" i="2" s="1"/>
  <c r="I527" i="2" a="1"/>
  <c r="I527" i="2" s="1"/>
  <c r="V526" i="2"/>
  <c r="U526" i="2"/>
  <c r="T526" i="2"/>
  <c r="S526" i="2"/>
  <c r="R526" i="2" a="1"/>
  <c r="R526" i="2" s="1"/>
  <c r="Q526" i="2" a="1"/>
  <c r="Q526" i="2" s="1"/>
  <c r="P526" i="2"/>
  <c r="O526" i="2"/>
  <c r="M526" i="2"/>
  <c r="K526" i="2"/>
  <c r="J526" i="2" a="1"/>
  <c r="J526" i="2" s="1"/>
  <c r="I526" i="2" a="1"/>
  <c r="I526" i="2" s="1"/>
  <c r="V525" i="2"/>
  <c r="U525" i="2"/>
  <c r="T525" i="2"/>
  <c r="S525" i="2"/>
  <c r="R525" i="2" a="1"/>
  <c r="R525" i="2" s="1"/>
  <c r="Q525" i="2" a="1"/>
  <c r="Q525" i="2" s="1"/>
  <c r="P525" i="2"/>
  <c r="O525" i="2"/>
  <c r="M525" i="2"/>
  <c r="K525" i="2"/>
  <c r="J525" i="2" a="1"/>
  <c r="J525" i="2" s="1"/>
  <c r="I525" i="2" a="1"/>
  <c r="I525" i="2" s="1"/>
  <c r="V524" i="2"/>
  <c r="U524" i="2"/>
  <c r="T524" i="2"/>
  <c r="S524" i="2"/>
  <c r="R524" i="2" a="1"/>
  <c r="R524" i="2" s="1"/>
  <c r="Q524" i="2" a="1"/>
  <c r="Q524" i="2" s="1"/>
  <c r="P524" i="2"/>
  <c r="O524" i="2"/>
  <c r="M524" i="2"/>
  <c r="K524" i="2"/>
  <c r="J524" i="2" a="1"/>
  <c r="J524" i="2" s="1"/>
  <c r="I524" i="2" a="1"/>
  <c r="I524" i="2" s="1"/>
  <c r="V523" i="2"/>
  <c r="U523" i="2"/>
  <c r="T523" i="2"/>
  <c r="S523" i="2"/>
  <c r="R523" i="2" a="1"/>
  <c r="R523" i="2" s="1"/>
  <c r="Q523" i="2" a="1"/>
  <c r="Q523" i="2" s="1"/>
  <c r="P523" i="2"/>
  <c r="O523" i="2"/>
  <c r="M523" i="2"/>
  <c r="K523" i="2"/>
  <c r="J523" i="2" a="1"/>
  <c r="J523" i="2" s="1"/>
  <c r="I523" i="2" a="1"/>
  <c r="I523" i="2" s="1"/>
  <c r="V522" i="2"/>
  <c r="U522" i="2"/>
  <c r="T522" i="2"/>
  <c r="S522" i="2"/>
  <c r="R522" i="2" a="1"/>
  <c r="R522" i="2" s="1"/>
  <c r="Q522" i="2" a="1"/>
  <c r="Q522" i="2" s="1"/>
  <c r="P522" i="2"/>
  <c r="O522" i="2"/>
  <c r="M522" i="2"/>
  <c r="K522" i="2"/>
  <c r="J522" i="2" a="1"/>
  <c r="J522" i="2" s="1"/>
  <c r="I522" i="2" a="1"/>
  <c r="I522" i="2" s="1"/>
  <c r="V521" i="2"/>
  <c r="U521" i="2"/>
  <c r="T521" i="2"/>
  <c r="S521" i="2"/>
  <c r="R521" i="2" a="1"/>
  <c r="R521" i="2" s="1"/>
  <c r="Q521" i="2" a="1"/>
  <c r="Q521" i="2" s="1"/>
  <c r="P521" i="2"/>
  <c r="O521" i="2"/>
  <c r="M521" i="2"/>
  <c r="K521" i="2"/>
  <c r="J521" i="2" a="1"/>
  <c r="J521" i="2" s="1"/>
  <c r="I521" i="2" a="1"/>
  <c r="I521" i="2" s="1"/>
  <c r="V520" i="2"/>
  <c r="U520" i="2"/>
  <c r="T520" i="2"/>
  <c r="S520" i="2"/>
  <c r="R520" i="2" a="1"/>
  <c r="R520" i="2" s="1"/>
  <c r="Q520" i="2" a="1"/>
  <c r="Q520" i="2" s="1"/>
  <c r="P520" i="2"/>
  <c r="O520" i="2"/>
  <c r="M520" i="2"/>
  <c r="K520" i="2"/>
  <c r="J520" i="2" a="1"/>
  <c r="J520" i="2" s="1"/>
  <c r="I520" i="2" a="1"/>
  <c r="I520" i="2" s="1"/>
  <c r="V519" i="2"/>
  <c r="U519" i="2"/>
  <c r="T519" i="2"/>
  <c r="S519" i="2"/>
  <c r="R519" i="2" a="1"/>
  <c r="R519" i="2" s="1"/>
  <c r="Q519" i="2" a="1"/>
  <c r="Q519" i="2" s="1"/>
  <c r="P519" i="2"/>
  <c r="O519" i="2"/>
  <c r="M519" i="2"/>
  <c r="K519" i="2"/>
  <c r="J519" i="2" a="1"/>
  <c r="J519" i="2" s="1"/>
  <c r="I519" i="2" a="1"/>
  <c r="I519" i="2" s="1"/>
  <c r="V518" i="2"/>
  <c r="U518" i="2"/>
  <c r="T518" i="2"/>
  <c r="S518" i="2"/>
  <c r="R518" i="2" a="1"/>
  <c r="R518" i="2" s="1"/>
  <c r="Q518" i="2" a="1"/>
  <c r="Q518" i="2" s="1"/>
  <c r="P518" i="2"/>
  <c r="O518" i="2"/>
  <c r="M518" i="2"/>
  <c r="K518" i="2"/>
  <c r="J518" i="2" a="1"/>
  <c r="J518" i="2" s="1"/>
  <c r="I518" i="2" a="1"/>
  <c r="I518" i="2" s="1"/>
  <c r="V517" i="2"/>
  <c r="U517" i="2"/>
  <c r="T517" i="2"/>
  <c r="S517" i="2"/>
  <c r="R517" i="2" a="1"/>
  <c r="R517" i="2" s="1"/>
  <c r="Q517" i="2" a="1"/>
  <c r="Q517" i="2" s="1"/>
  <c r="P517" i="2"/>
  <c r="O517" i="2"/>
  <c r="M517" i="2"/>
  <c r="K517" i="2"/>
  <c r="J517" i="2" a="1"/>
  <c r="J517" i="2" s="1"/>
  <c r="I517" i="2" a="1"/>
  <c r="I517" i="2" s="1"/>
  <c r="V516" i="2"/>
  <c r="U516" i="2"/>
  <c r="T516" i="2"/>
  <c r="S516" i="2"/>
  <c r="R516" i="2" a="1"/>
  <c r="R516" i="2" s="1"/>
  <c r="Q516" i="2" a="1"/>
  <c r="Q516" i="2" s="1"/>
  <c r="P516" i="2"/>
  <c r="O516" i="2"/>
  <c r="M516" i="2"/>
  <c r="K516" i="2"/>
  <c r="J516" i="2" a="1"/>
  <c r="J516" i="2" s="1"/>
  <c r="I516" i="2" a="1"/>
  <c r="I516" i="2" s="1"/>
  <c r="V515" i="2"/>
  <c r="U515" i="2"/>
  <c r="T515" i="2"/>
  <c r="S515" i="2"/>
  <c r="R515" i="2" a="1"/>
  <c r="R515" i="2" s="1"/>
  <c r="Q515" i="2" a="1"/>
  <c r="Q515" i="2" s="1"/>
  <c r="P515" i="2"/>
  <c r="O515" i="2"/>
  <c r="M515" i="2"/>
  <c r="K515" i="2"/>
  <c r="J515" i="2" a="1"/>
  <c r="J515" i="2" s="1"/>
  <c r="I515" i="2" a="1"/>
  <c r="I515" i="2" s="1"/>
  <c r="V514" i="2"/>
  <c r="U514" i="2"/>
  <c r="T514" i="2"/>
  <c r="S514" i="2"/>
  <c r="R514" i="2" a="1"/>
  <c r="R514" i="2" s="1"/>
  <c r="Q514" i="2" a="1"/>
  <c r="Q514" i="2" s="1"/>
  <c r="P514" i="2"/>
  <c r="O514" i="2"/>
  <c r="M514" i="2"/>
  <c r="K514" i="2"/>
  <c r="J514" i="2" a="1"/>
  <c r="J514" i="2" s="1"/>
  <c r="I514" i="2" a="1"/>
  <c r="I514" i="2" s="1"/>
  <c r="V513" i="2"/>
  <c r="U513" i="2"/>
  <c r="T513" i="2"/>
  <c r="S513" i="2"/>
  <c r="R513" i="2" a="1"/>
  <c r="R513" i="2" s="1"/>
  <c r="Q513" i="2" a="1"/>
  <c r="Q513" i="2" s="1"/>
  <c r="P513" i="2"/>
  <c r="O513" i="2"/>
  <c r="M513" i="2"/>
  <c r="K513" i="2"/>
  <c r="J513" i="2" a="1"/>
  <c r="J513" i="2" s="1"/>
  <c r="I513" i="2" a="1"/>
  <c r="I513" i="2" s="1"/>
  <c r="V512" i="2"/>
  <c r="U512" i="2"/>
  <c r="T512" i="2"/>
  <c r="S512" i="2"/>
  <c r="R512" i="2" a="1"/>
  <c r="R512" i="2" s="1"/>
  <c r="Q512" i="2" a="1"/>
  <c r="Q512" i="2" s="1"/>
  <c r="P512" i="2"/>
  <c r="O512" i="2"/>
  <c r="M512" i="2"/>
  <c r="K512" i="2"/>
  <c r="J512" i="2" a="1"/>
  <c r="J512" i="2" s="1"/>
  <c r="I512" i="2" a="1"/>
  <c r="I512" i="2" s="1"/>
  <c r="V511" i="2"/>
  <c r="U511" i="2"/>
  <c r="T511" i="2"/>
  <c r="S511" i="2"/>
  <c r="R511" i="2" a="1"/>
  <c r="R511" i="2" s="1"/>
  <c r="Q511" i="2" a="1"/>
  <c r="Q511" i="2" s="1"/>
  <c r="P511" i="2"/>
  <c r="O511" i="2"/>
  <c r="M511" i="2"/>
  <c r="K511" i="2"/>
  <c r="J511" i="2" a="1"/>
  <c r="J511" i="2" s="1"/>
  <c r="I511" i="2" a="1"/>
  <c r="I511" i="2" s="1"/>
  <c r="V510" i="2"/>
  <c r="U510" i="2"/>
  <c r="T510" i="2"/>
  <c r="S510" i="2"/>
  <c r="R510" i="2" a="1"/>
  <c r="R510" i="2" s="1"/>
  <c r="Q510" i="2" a="1"/>
  <c r="Q510" i="2" s="1"/>
  <c r="P510" i="2"/>
  <c r="O510" i="2"/>
  <c r="M510" i="2"/>
  <c r="K510" i="2"/>
  <c r="J510" i="2" a="1"/>
  <c r="J510" i="2" s="1"/>
  <c r="I510" i="2" a="1"/>
  <c r="I510" i="2" s="1"/>
  <c r="V509" i="2"/>
  <c r="U509" i="2"/>
  <c r="T509" i="2"/>
  <c r="S509" i="2"/>
  <c r="R509" i="2" a="1"/>
  <c r="R509" i="2" s="1"/>
  <c r="Q509" i="2" a="1"/>
  <c r="Q509" i="2" s="1"/>
  <c r="P509" i="2"/>
  <c r="O509" i="2"/>
  <c r="M509" i="2"/>
  <c r="K509" i="2"/>
  <c r="J509" i="2" a="1"/>
  <c r="J509" i="2" s="1"/>
  <c r="I509" i="2" a="1"/>
  <c r="I509" i="2" s="1"/>
  <c r="V508" i="2"/>
  <c r="U508" i="2"/>
  <c r="T508" i="2"/>
  <c r="S508" i="2"/>
  <c r="R508" i="2" a="1"/>
  <c r="R508" i="2" s="1"/>
  <c r="Q508" i="2" a="1"/>
  <c r="Q508" i="2" s="1"/>
  <c r="P508" i="2"/>
  <c r="O508" i="2"/>
  <c r="M508" i="2"/>
  <c r="K508" i="2"/>
  <c r="J508" i="2" a="1"/>
  <c r="J508" i="2" s="1"/>
  <c r="I508" i="2" a="1"/>
  <c r="I508" i="2" s="1"/>
  <c r="V507" i="2"/>
  <c r="U507" i="2"/>
  <c r="T507" i="2"/>
  <c r="S507" i="2"/>
  <c r="R507" i="2" a="1"/>
  <c r="R507" i="2" s="1"/>
  <c r="Q507" i="2" a="1"/>
  <c r="Q507" i="2" s="1"/>
  <c r="P507" i="2"/>
  <c r="O507" i="2"/>
  <c r="M507" i="2"/>
  <c r="K507" i="2"/>
  <c r="J507" i="2" a="1"/>
  <c r="J507" i="2" s="1"/>
  <c r="I507" i="2" a="1"/>
  <c r="I507" i="2" s="1"/>
  <c r="V506" i="2"/>
  <c r="U506" i="2"/>
  <c r="T506" i="2"/>
  <c r="S506" i="2"/>
  <c r="R506" i="2" a="1"/>
  <c r="R506" i="2" s="1"/>
  <c r="Q506" i="2" a="1"/>
  <c r="Q506" i="2" s="1"/>
  <c r="P506" i="2"/>
  <c r="O506" i="2"/>
  <c r="M506" i="2"/>
  <c r="K506" i="2"/>
  <c r="J506" i="2" a="1"/>
  <c r="J506" i="2" s="1"/>
  <c r="I506" i="2" a="1"/>
  <c r="I506" i="2" s="1"/>
  <c r="V505" i="2"/>
  <c r="U505" i="2"/>
  <c r="T505" i="2"/>
  <c r="S505" i="2"/>
  <c r="R505" i="2" a="1"/>
  <c r="R505" i="2" s="1"/>
  <c r="Q505" i="2" a="1"/>
  <c r="Q505" i="2" s="1"/>
  <c r="P505" i="2"/>
  <c r="O505" i="2"/>
  <c r="M505" i="2"/>
  <c r="K505" i="2"/>
  <c r="J505" i="2" a="1"/>
  <c r="J505" i="2" s="1"/>
  <c r="I505" i="2" a="1"/>
  <c r="I505" i="2" s="1"/>
  <c r="V504" i="2"/>
  <c r="U504" i="2"/>
  <c r="T504" i="2"/>
  <c r="S504" i="2"/>
  <c r="R504" i="2" a="1"/>
  <c r="R504" i="2" s="1"/>
  <c r="Q504" i="2" a="1"/>
  <c r="Q504" i="2" s="1"/>
  <c r="P504" i="2"/>
  <c r="O504" i="2"/>
  <c r="M504" i="2"/>
  <c r="K504" i="2"/>
  <c r="J504" i="2" a="1"/>
  <c r="J504" i="2" s="1"/>
  <c r="I504" i="2" a="1"/>
  <c r="I504" i="2" s="1"/>
  <c r="V503" i="2"/>
  <c r="U503" i="2"/>
  <c r="T503" i="2"/>
  <c r="S503" i="2"/>
  <c r="R503" i="2" a="1"/>
  <c r="R503" i="2" s="1"/>
  <c r="Q503" i="2" a="1"/>
  <c r="Q503" i="2" s="1"/>
  <c r="P503" i="2"/>
  <c r="O503" i="2"/>
  <c r="M503" i="2"/>
  <c r="K503" i="2"/>
  <c r="J503" i="2" a="1"/>
  <c r="J503" i="2" s="1"/>
  <c r="I503" i="2" a="1"/>
  <c r="I503" i="2" s="1"/>
  <c r="V502" i="2"/>
  <c r="U502" i="2"/>
  <c r="T502" i="2"/>
  <c r="S502" i="2"/>
  <c r="R502" i="2" a="1"/>
  <c r="R502" i="2" s="1"/>
  <c r="Q502" i="2" a="1"/>
  <c r="Q502" i="2" s="1"/>
  <c r="P502" i="2"/>
  <c r="O502" i="2"/>
  <c r="M502" i="2"/>
  <c r="K502" i="2"/>
  <c r="J502" i="2" a="1"/>
  <c r="J502" i="2" s="1"/>
  <c r="I502" i="2" a="1"/>
  <c r="I502" i="2" s="1"/>
  <c r="V501" i="2"/>
  <c r="U501" i="2"/>
  <c r="T501" i="2"/>
  <c r="S501" i="2"/>
  <c r="R501" i="2" a="1"/>
  <c r="R501" i="2" s="1"/>
  <c r="Q501" i="2" a="1"/>
  <c r="Q501" i="2" s="1"/>
  <c r="P501" i="2"/>
  <c r="O501" i="2"/>
  <c r="M501" i="2"/>
  <c r="K501" i="2"/>
  <c r="J501" i="2" a="1"/>
  <c r="J501" i="2" s="1"/>
  <c r="I501" i="2" a="1"/>
  <c r="I501" i="2" s="1"/>
  <c r="V500" i="2"/>
  <c r="U500" i="2"/>
  <c r="T500" i="2"/>
  <c r="S500" i="2"/>
  <c r="R500" i="2" a="1"/>
  <c r="R500" i="2" s="1"/>
  <c r="Q500" i="2" a="1"/>
  <c r="Q500" i="2" s="1"/>
  <c r="P500" i="2"/>
  <c r="O500" i="2"/>
  <c r="M500" i="2"/>
  <c r="K500" i="2"/>
  <c r="J500" i="2" a="1"/>
  <c r="J500" i="2" s="1"/>
  <c r="I500" i="2" a="1"/>
  <c r="I500" i="2" s="1"/>
  <c r="V499" i="2"/>
  <c r="U499" i="2"/>
  <c r="T499" i="2"/>
  <c r="S499" i="2"/>
  <c r="R499" i="2" a="1"/>
  <c r="R499" i="2" s="1"/>
  <c r="Q499" i="2" a="1"/>
  <c r="Q499" i="2" s="1"/>
  <c r="P499" i="2"/>
  <c r="O499" i="2"/>
  <c r="M499" i="2"/>
  <c r="K499" i="2"/>
  <c r="J499" i="2" a="1"/>
  <c r="J499" i="2" s="1"/>
  <c r="I499" i="2" a="1"/>
  <c r="I499" i="2" s="1"/>
  <c r="V498" i="2"/>
  <c r="U498" i="2"/>
  <c r="T498" i="2"/>
  <c r="S498" i="2"/>
  <c r="R498" i="2" a="1"/>
  <c r="R498" i="2" s="1"/>
  <c r="Q498" i="2" a="1"/>
  <c r="Q498" i="2" s="1"/>
  <c r="P498" i="2"/>
  <c r="O498" i="2"/>
  <c r="M498" i="2"/>
  <c r="K498" i="2"/>
  <c r="J498" i="2" a="1"/>
  <c r="J498" i="2" s="1"/>
  <c r="I498" i="2" a="1"/>
  <c r="I498" i="2" s="1"/>
  <c r="V497" i="2"/>
  <c r="U497" i="2"/>
  <c r="T497" i="2"/>
  <c r="S497" i="2"/>
  <c r="R497" i="2" a="1"/>
  <c r="R497" i="2" s="1"/>
  <c r="Q497" i="2" a="1"/>
  <c r="Q497" i="2" s="1"/>
  <c r="P497" i="2"/>
  <c r="O497" i="2"/>
  <c r="M497" i="2"/>
  <c r="K497" i="2"/>
  <c r="J497" i="2" a="1"/>
  <c r="J497" i="2" s="1"/>
  <c r="I497" i="2" a="1"/>
  <c r="I497" i="2" s="1"/>
  <c r="V496" i="2"/>
  <c r="U496" i="2"/>
  <c r="T496" i="2"/>
  <c r="S496" i="2"/>
  <c r="R496" i="2" a="1"/>
  <c r="R496" i="2" s="1"/>
  <c r="Q496" i="2" a="1"/>
  <c r="Q496" i="2" s="1"/>
  <c r="P496" i="2"/>
  <c r="O496" i="2"/>
  <c r="M496" i="2"/>
  <c r="K496" i="2"/>
  <c r="J496" i="2" a="1"/>
  <c r="J496" i="2" s="1"/>
  <c r="I496" i="2" a="1"/>
  <c r="I496" i="2" s="1"/>
  <c r="V495" i="2"/>
  <c r="U495" i="2"/>
  <c r="T495" i="2"/>
  <c r="S495" i="2"/>
  <c r="R495" i="2" a="1"/>
  <c r="R495" i="2" s="1"/>
  <c r="Q495" i="2" a="1"/>
  <c r="Q495" i="2" s="1"/>
  <c r="P495" i="2"/>
  <c r="O495" i="2"/>
  <c r="M495" i="2"/>
  <c r="K495" i="2"/>
  <c r="J495" i="2" a="1"/>
  <c r="J495" i="2" s="1"/>
  <c r="I495" i="2" a="1"/>
  <c r="I495" i="2" s="1"/>
  <c r="V494" i="2"/>
  <c r="U494" i="2"/>
  <c r="T494" i="2"/>
  <c r="S494" i="2"/>
  <c r="R494" i="2" a="1"/>
  <c r="R494" i="2" s="1"/>
  <c r="Q494" i="2" a="1"/>
  <c r="Q494" i="2" s="1"/>
  <c r="P494" i="2"/>
  <c r="O494" i="2"/>
  <c r="M494" i="2"/>
  <c r="K494" i="2"/>
  <c r="J494" i="2" a="1"/>
  <c r="J494" i="2" s="1"/>
  <c r="I494" i="2" a="1"/>
  <c r="I494" i="2" s="1"/>
  <c r="V493" i="2"/>
  <c r="U493" i="2"/>
  <c r="T493" i="2"/>
  <c r="S493" i="2"/>
  <c r="R493" i="2" a="1"/>
  <c r="R493" i="2" s="1"/>
  <c r="Q493" i="2" a="1"/>
  <c r="Q493" i="2" s="1"/>
  <c r="P493" i="2"/>
  <c r="O493" i="2"/>
  <c r="M493" i="2"/>
  <c r="K493" i="2"/>
  <c r="J493" i="2" a="1"/>
  <c r="J493" i="2" s="1"/>
  <c r="I493" i="2" a="1"/>
  <c r="I493" i="2" s="1"/>
  <c r="V492" i="2"/>
  <c r="U492" i="2"/>
  <c r="T492" i="2"/>
  <c r="S492" i="2"/>
  <c r="R492" i="2" a="1"/>
  <c r="R492" i="2" s="1"/>
  <c r="Q492" i="2" a="1"/>
  <c r="Q492" i="2" s="1"/>
  <c r="P492" i="2"/>
  <c r="O492" i="2"/>
  <c r="M492" i="2"/>
  <c r="K492" i="2"/>
  <c r="J492" i="2" a="1"/>
  <c r="J492" i="2" s="1"/>
  <c r="I492" i="2" a="1"/>
  <c r="I492" i="2" s="1"/>
  <c r="V491" i="2"/>
  <c r="U491" i="2"/>
  <c r="T491" i="2"/>
  <c r="S491" i="2"/>
  <c r="R491" i="2" a="1"/>
  <c r="R491" i="2" s="1"/>
  <c r="Q491" i="2" a="1"/>
  <c r="Q491" i="2" s="1"/>
  <c r="P491" i="2"/>
  <c r="O491" i="2"/>
  <c r="M491" i="2"/>
  <c r="K491" i="2"/>
  <c r="J491" i="2" a="1"/>
  <c r="J491" i="2" s="1"/>
  <c r="I491" i="2" a="1"/>
  <c r="I491" i="2" s="1"/>
  <c r="V490" i="2"/>
  <c r="U490" i="2"/>
  <c r="T490" i="2"/>
  <c r="S490" i="2"/>
  <c r="R490" i="2" a="1"/>
  <c r="R490" i="2" s="1"/>
  <c r="Q490" i="2" a="1"/>
  <c r="Q490" i="2" s="1"/>
  <c r="P490" i="2"/>
  <c r="O490" i="2"/>
  <c r="M490" i="2"/>
  <c r="K490" i="2"/>
  <c r="J490" i="2" a="1"/>
  <c r="J490" i="2" s="1"/>
  <c r="I490" i="2" a="1"/>
  <c r="I490" i="2" s="1"/>
  <c r="V489" i="2"/>
  <c r="U489" i="2"/>
  <c r="T489" i="2"/>
  <c r="S489" i="2"/>
  <c r="R489" i="2" a="1"/>
  <c r="R489" i="2" s="1"/>
  <c r="Q489" i="2" a="1"/>
  <c r="Q489" i="2" s="1"/>
  <c r="P489" i="2"/>
  <c r="O489" i="2"/>
  <c r="M489" i="2"/>
  <c r="K489" i="2"/>
  <c r="J489" i="2" a="1"/>
  <c r="J489" i="2" s="1"/>
  <c r="I489" i="2" a="1"/>
  <c r="I489" i="2" s="1"/>
  <c r="V488" i="2"/>
  <c r="U488" i="2"/>
  <c r="T488" i="2"/>
  <c r="S488" i="2"/>
  <c r="R488" i="2" a="1"/>
  <c r="R488" i="2" s="1"/>
  <c r="Q488" i="2" a="1"/>
  <c r="Q488" i="2" s="1"/>
  <c r="P488" i="2"/>
  <c r="O488" i="2"/>
  <c r="M488" i="2"/>
  <c r="K488" i="2"/>
  <c r="J488" i="2" a="1"/>
  <c r="J488" i="2" s="1"/>
  <c r="I488" i="2" a="1"/>
  <c r="I488" i="2" s="1"/>
  <c r="V487" i="2"/>
  <c r="U487" i="2"/>
  <c r="T487" i="2"/>
  <c r="S487" i="2"/>
  <c r="R487" i="2" a="1"/>
  <c r="R487" i="2" s="1"/>
  <c r="Q487" i="2" a="1"/>
  <c r="Q487" i="2" s="1"/>
  <c r="P487" i="2"/>
  <c r="O487" i="2"/>
  <c r="M487" i="2"/>
  <c r="K487" i="2"/>
  <c r="J487" i="2" a="1"/>
  <c r="J487" i="2" s="1"/>
  <c r="I487" i="2" a="1"/>
  <c r="I487" i="2" s="1"/>
  <c r="V486" i="2"/>
  <c r="U486" i="2"/>
  <c r="T486" i="2"/>
  <c r="S486" i="2"/>
  <c r="R486" i="2" a="1"/>
  <c r="R486" i="2" s="1"/>
  <c r="Q486" i="2" a="1"/>
  <c r="Q486" i="2" s="1"/>
  <c r="P486" i="2"/>
  <c r="O486" i="2"/>
  <c r="M486" i="2"/>
  <c r="K486" i="2"/>
  <c r="J486" i="2" a="1"/>
  <c r="J486" i="2" s="1"/>
  <c r="I486" i="2" a="1"/>
  <c r="I486" i="2" s="1"/>
  <c r="V485" i="2"/>
  <c r="U485" i="2"/>
  <c r="T485" i="2"/>
  <c r="S485" i="2"/>
  <c r="R485" i="2" a="1"/>
  <c r="R485" i="2" s="1"/>
  <c r="Q485" i="2" a="1"/>
  <c r="Q485" i="2" s="1"/>
  <c r="P485" i="2"/>
  <c r="O485" i="2"/>
  <c r="M485" i="2"/>
  <c r="K485" i="2"/>
  <c r="J485" i="2" a="1"/>
  <c r="J485" i="2" s="1"/>
  <c r="I485" i="2" a="1"/>
  <c r="I485" i="2" s="1"/>
  <c r="V484" i="2"/>
  <c r="U484" i="2"/>
  <c r="T484" i="2"/>
  <c r="S484" i="2"/>
  <c r="R484" i="2" a="1"/>
  <c r="R484" i="2" s="1"/>
  <c r="Q484" i="2" a="1"/>
  <c r="Q484" i="2" s="1"/>
  <c r="P484" i="2"/>
  <c r="O484" i="2"/>
  <c r="M484" i="2"/>
  <c r="K484" i="2"/>
  <c r="J484" i="2" a="1"/>
  <c r="J484" i="2" s="1"/>
  <c r="I484" i="2" a="1"/>
  <c r="I484" i="2" s="1"/>
  <c r="V483" i="2"/>
  <c r="U483" i="2"/>
  <c r="T483" i="2"/>
  <c r="S483" i="2"/>
  <c r="R483" i="2" a="1"/>
  <c r="R483" i="2" s="1"/>
  <c r="Q483" i="2" a="1"/>
  <c r="Q483" i="2" s="1"/>
  <c r="P483" i="2"/>
  <c r="O483" i="2"/>
  <c r="M483" i="2"/>
  <c r="K483" i="2"/>
  <c r="J483" i="2" a="1"/>
  <c r="J483" i="2" s="1"/>
  <c r="I483" i="2" a="1"/>
  <c r="I483" i="2" s="1"/>
  <c r="V482" i="2"/>
  <c r="U482" i="2"/>
  <c r="T482" i="2"/>
  <c r="S482" i="2"/>
  <c r="R482" i="2" a="1"/>
  <c r="R482" i="2" s="1"/>
  <c r="Q482" i="2" a="1"/>
  <c r="Q482" i="2" s="1"/>
  <c r="P482" i="2"/>
  <c r="O482" i="2"/>
  <c r="M482" i="2"/>
  <c r="K482" i="2"/>
  <c r="J482" i="2" a="1"/>
  <c r="J482" i="2" s="1"/>
  <c r="I482" i="2" a="1"/>
  <c r="I482" i="2" s="1"/>
  <c r="V481" i="2"/>
  <c r="U481" i="2"/>
  <c r="T481" i="2"/>
  <c r="S481" i="2"/>
  <c r="R481" i="2" a="1"/>
  <c r="R481" i="2" s="1"/>
  <c r="Q481" i="2" a="1"/>
  <c r="Q481" i="2" s="1"/>
  <c r="P481" i="2"/>
  <c r="O481" i="2"/>
  <c r="M481" i="2"/>
  <c r="K481" i="2"/>
  <c r="J481" i="2" a="1"/>
  <c r="J481" i="2" s="1"/>
  <c r="I481" i="2" a="1"/>
  <c r="I481" i="2" s="1"/>
  <c r="V480" i="2"/>
  <c r="U480" i="2"/>
  <c r="T480" i="2"/>
  <c r="S480" i="2"/>
  <c r="R480" i="2" a="1"/>
  <c r="R480" i="2" s="1"/>
  <c r="Q480" i="2" a="1"/>
  <c r="Q480" i="2" s="1"/>
  <c r="P480" i="2"/>
  <c r="O480" i="2"/>
  <c r="M480" i="2"/>
  <c r="K480" i="2"/>
  <c r="J480" i="2" a="1"/>
  <c r="J480" i="2" s="1"/>
  <c r="I480" i="2" a="1"/>
  <c r="I480" i="2" s="1"/>
  <c r="V479" i="2"/>
  <c r="U479" i="2"/>
  <c r="T479" i="2"/>
  <c r="S479" i="2"/>
  <c r="R479" i="2" a="1"/>
  <c r="R479" i="2" s="1"/>
  <c r="Q479" i="2" a="1"/>
  <c r="Q479" i="2" s="1"/>
  <c r="P479" i="2"/>
  <c r="O479" i="2"/>
  <c r="M479" i="2"/>
  <c r="K479" i="2"/>
  <c r="J479" i="2" a="1"/>
  <c r="J479" i="2" s="1"/>
  <c r="I479" i="2" a="1"/>
  <c r="I479" i="2" s="1"/>
  <c r="V478" i="2"/>
  <c r="U478" i="2"/>
  <c r="T478" i="2"/>
  <c r="S478" i="2"/>
  <c r="R478" i="2" a="1"/>
  <c r="R478" i="2" s="1"/>
  <c r="Q478" i="2" a="1"/>
  <c r="Q478" i="2" s="1"/>
  <c r="P478" i="2"/>
  <c r="O478" i="2"/>
  <c r="M478" i="2"/>
  <c r="K478" i="2"/>
  <c r="J478" i="2" a="1"/>
  <c r="J478" i="2" s="1"/>
  <c r="I478" i="2" a="1"/>
  <c r="I478" i="2" s="1"/>
  <c r="V477" i="2"/>
  <c r="U477" i="2"/>
  <c r="T477" i="2"/>
  <c r="S477" i="2"/>
  <c r="R477" i="2" a="1"/>
  <c r="R477" i="2" s="1"/>
  <c r="Q477" i="2" a="1"/>
  <c r="Q477" i="2" s="1"/>
  <c r="P477" i="2"/>
  <c r="O477" i="2"/>
  <c r="M477" i="2"/>
  <c r="K477" i="2"/>
  <c r="J477" i="2" a="1"/>
  <c r="J477" i="2" s="1"/>
  <c r="I477" i="2" a="1"/>
  <c r="I477" i="2" s="1"/>
  <c r="V476" i="2"/>
  <c r="U476" i="2"/>
  <c r="T476" i="2"/>
  <c r="S476" i="2"/>
  <c r="R476" i="2" a="1"/>
  <c r="R476" i="2" s="1"/>
  <c r="Q476" i="2" a="1"/>
  <c r="Q476" i="2" s="1"/>
  <c r="P476" i="2"/>
  <c r="O476" i="2"/>
  <c r="M476" i="2"/>
  <c r="K476" i="2"/>
  <c r="J476" i="2" a="1"/>
  <c r="J476" i="2" s="1"/>
  <c r="I476" i="2" a="1"/>
  <c r="I476" i="2" s="1"/>
  <c r="V475" i="2"/>
  <c r="U475" i="2"/>
  <c r="T475" i="2"/>
  <c r="S475" i="2"/>
  <c r="R475" i="2" a="1"/>
  <c r="R475" i="2" s="1"/>
  <c r="Q475" i="2" a="1"/>
  <c r="Q475" i="2" s="1"/>
  <c r="P475" i="2"/>
  <c r="O475" i="2"/>
  <c r="M475" i="2"/>
  <c r="K475" i="2"/>
  <c r="J475" i="2" a="1"/>
  <c r="J475" i="2" s="1"/>
  <c r="I475" i="2" a="1"/>
  <c r="I475" i="2" s="1"/>
  <c r="V474" i="2"/>
  <c r="U474" i="2"/>
  <c r="T474" i="2"/>
  <c r="S474" i="2"/>
  <c r="R474" i="2" a="1"/>
  <c r="R474" i="2" s="1"/>
  <c r="Q474" i="2" a="1"/>
  <c r="Q474" i="2" s="1"/>
  <c r="P474" i="2"/>
  <c r="O474" i="2"/>
  <c r="M474" i="2"/>
  <c r="K474" i="2"/>
  <c r="J474" i="2" a="1"/>
  <c r="J474" i="2" s="1"/>
  <c r="I474" i="2" a="1"/>
  <c r="I474" i="2" s="1"/>
  <c r="V473" i="2"/>
  <c r="U473" i="2"/>
  <c r="T473" i="2"/>
  <c r="S473" i="2"/>
  <c r="R473" i="2" a="1"/>
  <c r="R473" i="2" s="1"/>
  <c r="Q473" i="2" a="1"/>
  <c r="Q473" i="2" s="1"/>
  <c r="P473" i="2"/>
  <c r="O473" i="2"/>
  <c r="M473" i="2"/>
  <c r="K473" i="2"/>
  <c r="J473" i="2" a="1"/>
  <c r="J473" i="2" s="1"/>
  <c r="I473" i="2" a="1"/>
  <c r="I473" i="2" s="1"/>
  <c r="V472" i="2"/>
  <c r="U472" i="2"/>
  <c r="T472" i="2"/>
  <c r="S472" i="2"/>
  <c r="R472" i="2" a="1"/>
  <c r="R472" i="2" s="1"/>
  <c r="Q472" i="2" a="1"/>
  <c r="Q472" i="2" s="1"/>
  <c r="P472" i="2"/>
  <c r="O472" i="2"/>
  <c r="M472" i="2"/>
  <c r="K472" i="2"/>
  <c r="J472" i="2" a="1"/>
  <c r="J472" i="2" s="1"/>
  <c r="I472" i="2" a="1"/>
  <c r="I472" i="2" s="1"/>
  <c r="V471" i="2"/>
  <c r="U471" i="2"/>
  <c r="T471" i="2"/>
  <c r="S471" i="2"/>
  <c r="R471" i="2" a="1"/>
  <c r="R471" i="2" s="1"/>
  <c r="Q471" i="2" a="1"/>
  <c r="Q471" i="2" s="1"/>
  <c r="P471" i="2"/>
  <c r="O471" i="2"/>
  <c r="M471" i="2"/>
  <c r="K471" i="2"/>
  <c r="J471" i="2" a="1"/>
  <c r="J471" i="2" s="1"/>
  <c r="I471" i="2" a="1"/>
  <c r="I471" i="2" s="1"/>
  <c r="V470" i="2"/>
  <c r="U470" i="2"/>
  <c r="T470" i="2"/>
  <c r="S470" i="2"/>
  <c r="R470" i="2" a="1"/>
  <c r="R470" i="2" s="1"/>
  <c r="Q470" i="2" a="1"/>
  <c r="Q470" i="2" s="1"/>
  <c r="P470" i="2"/>
  <c r="O470" i="2"/>
  <c r="M470" i="2"/>
  <c r="K470" i="2"/>
  <c r="J470" i="2" a="1"/>
  <c r="J470" i="2" s="1"/>
  <c r="I470" i="2" a="1"/>
  <c r="I470" i="2" s="1"/>
  <c r="V469" i="2"/>
  <c r="U469" i="2"/>
  <c r="T469" i="2"/>
  <c r="S469" i="2"/>
  <c r="R469" i="2" a="1"/>
  <c r="R469" i="2" s="1"/>
  <c r="Q469" i="2" a="1"/>
  <c r="Q469" i="2" s="1"/>
  <c r="P469" i="2"/>
  <c r="O469" i="2"/>
  <c r="M469" i="2"/>
  <c r="K469" i="2"/>
  <c r="J469" i="2" a="1"/>
  <c r="J469" i="2" s="1"/>
  <c r="I469" i="2" a="1"/>
  <c r="I469" i="2" s="1"/>
  <c r="V468" i="2"/>
  <c r="U468" i="2"/>
  <c r="T468" i="2"/>
  <c r="S468" i="2"/>
  <c r="R468" i="2" a="1"/>
  <c r="R468" i="2" s="1"/>
  <c r="Q468" i="2" a="1"/>
  <c r="Q468" i="2" s="1"/>
  <c r="P468" i="2"/>
  <c r="O468" i="2"/>
  <c r="M468" i="2"/>
  <c r="K468" i="2"/>
  <c r="J468" i="2" a="1"/>
  <c r="J468" i="2" s="1"/>
  <c r="I468" i="2" a="1"/>
  <c r="I468" i="2" s="1"/>
  <c r="V467" i="2"/>
  <c r="U467" i="2"/>
  <c r="T467" i="2"/>
  <c r="S467" i="2"/>
  <c r="R467" i="2" a="1"/>
  <c r="R467" i="2" s="1"/>
  <c r="Q467" i="2" a="1"/>
  <c r="Q467" i="2" s="1"/>
  <c r="P467" i="2"/>
  <c r="O467" i="2"/>
  <c r="M467" i="2"/>
  <c r="K467" i="2"/>
  <c r="J467" i="2" a="1"/>
  <c r="J467" i="2" s="1"/>
  <c r="I467" i="2" a="1"/>
  <c r="I467" i="2" s="1"/>
  <c r="V466" i="2"/>
  <c r="U466" i="2"/>
  <c r="T466" i="2"/>
  <c r="S466" i="2"/>
  <c r="R466" i="2" a="1"/>
  <c r="R466" i="2" s="1"/>
  <c r="Q466" i="2" a="1"/>
  <c r="Q466" i="2" s="1"/>
  <c r="P466" i="2"/>
  <c r="O466" i="2"/>
  <c r="M466" i="2"/>
  <c r="K466" i="2"/>
  <c r="J466" i="2" a="1"/>
  <c r="J466" i="2" s="1"/>
  <c r="I466" i="2" a="1"/>
  <c r="I466" i="2" s="1"/>
  <c r="V465" i="2"/>
  <c r="U465" i="2"/>
  <c r="T465" i="2"/>
  <c r="S465" i="2"/>
  <c r="R465" i="2" a="1"/>
  <c r="R465" i="2" s="1"/>
  <c r="Q465" i="2" a="1"/>
  <c r="Q465" i="2" s="1"/>
  <c r="P465" i="2"/>
  <c r="O465" i="2"/>
  <c r="M465" i="2"/>
  <c r="K465" i="2"/>
  <c r="J465" i="2" a="1"/>
  <c r="J465" i="2" s="1"/>
  <c r="I465" i="2" a="1"/>
  <c r="I465" i="2" s="1"/>
  <c r="V464" i="2"/>
  <c r="U464" i="2"/>
  <c r="T464" i="2"/>
  <c r="S464" i="2"/>
  <c r="R464" i="2" a="1"/>
  <c r="R464" i="2" s="1"/>
  <c r="Q464" i="2" a="1"/>
  <c r="Q464" i="2" s="1"/>
  <c r="P464" i="2"/>
  <c r="O464" i="2"/>
  <c r="M464" i="2"/>
  <c r="K464" i="2"/>
  <c r="J464" i="2" a="1"/>
  <c r="J464" i="2" s="1"/>
  <c r="I464" i="2" a="1"/>
  <c r="I464" i="2" s="1"/>
  <c r="V463" i="2"/>
  <c r="U463" i="2"/>
  <c r="T463" i="2"/>
  <c r="S463" i="2"/>
  <c r="R463" i="2" a="1"/>
  <c r="R463" i="2" s="1"/>
  <c r="Q463" i="2" a="1"/>
  <c r="Q463" i="2" s="1"/>
  <c r="P463" i="2"/>
  <c r="O463" i="2"/>
  <c r="M463" i="2"/>
  <c r="K463" i="2"/>
  <c r="J463" i="2" a="1"/>
  <c r="J463" i="2" s="1"/>
  <c r="I463" i="2" a="1"/>
  <c r="I463" i="2" s="1"/>
  <c r="V462" i="2"/>
  <c r="U462" i="2"/>
  <c r="T462" i="2"/>
  <c r="S462" i="2"/>
  <c r="R462" i="2" a="1"/>
  <c r="R462" i="2" s="1"/>
  <c r="Q462" i="2" a="1"/>
  <c r="Q462" i="2" s="1"/>
  <c r="P462" i="2"/>
  <c r="O462" i="2"/>
  <c r="M462" i="2"/>
  <c r="K462" i="2"/>
  <c r="J462" i="2" a="1"/>
  <c r="J462" i="2" s="1"/>
  <c r="I462" i="2" a="1"/>
  <c r="I462" i="2" s="1"/>
  <c r="V461" i="2"/>
  <c r="U461" i="2"/>
  <c r="T461" i="2"/>
  <c r="S461" i="2"/>
  <c r="R461" i="2" a="1"/>
  <c r="R461" i="2" s="1"/>
  <c r="Q461" i="2" a="1"/>
  <c r="Q461" i="2" s="1"/>
  <c r="P461" i="2"/>
  <c r="O461" i="2"/>
  <c r="M461" i="2"/>
  <c r="K461" i="2"/>
  <c r="J461" i="2" a="1"/>
  <c r="J461" i="2" s="1"/>
  <c r="I461" i="2" a="1"/>
  <c r="I461" i="2" s="1"/>
  <c r="V460" i="2"/>
  <c r="U460" i="2"/>
  <c r="T460" i="2"/>
  <c r="S460" i="2"/>
  <c r="R460" i="2" a="1"/>
  <c r="R460" i="2" s="1"/>
  <c r="Q460" i="2" a="1"/>
  <c r="Q460" i="2" s="1"/>
  <c r="P460" i="2"/>
  <c r="O460" i="2"/>
  <c r="M460" i="2"/>
  <c r="K460" i="2"/>
  <c r="J460" i="2" a="1"/>
  <c r="J460" i="2" s="1"/>
  <c r="I460" i="2" a="1"/>
  <c r="I460" i="2" s="1"/>
  <c r="V459" i="2"/>
  <c r="U459" i="2"/>
  <c r="T459" i="2"/>
  <c r="S459" i="2"/>
  <c r="R459" i="2" a="1"/>
  <c r="R459" i="2" s="1"/>
  <c r="Q459" i="2" a="1"/>
  <c r="Q459" i="2" s="1"/>
  <c r="P459" i="2"/>
  <c r="O459" i="2"/>
  <c r="M459" i="2"/>
  <c r="K459" i="2"/>
  <c r="J459" i="2" a="1"/>
  <c r="J459" i="2" s="1"/>
  <c r="I459" i="2" a="1"/>
  <c r="I459" i="2" s="1"/>
  <c r="V458" i="2"/>
  <c r="U458" i="2"/>
  <c r="T458" i="2"/>
  <c r="S458" i="2"/>
  <c r="R458" i="2" a="1"/>
  <c r="R458" i="2" s="1"/>
  <c r="Q458" i="2" a="1"/>
  <c r="Q458" i="2" s="1"/>
  <c r="P458" i="2"/>
  <c r="O458" i="2"/>
  <c r="M458" i="2"/>
  <c r="K458" i="2"/>
  <c r="J458" i="2" a="1"/>
  <c r="J458" i="2" s="1"/>
  <c r="I458" i="2" a="1"/>
  <c r="I458" i="2" s="1"/>
  <c r="V457" i="2"/>
  <c r="U457" i="2"/>
  <c r="T457" i="2"/>
  <c r="S457" i="2"/>
  <c r="R457" i="2" a="1"/>
  <c r="R457" i="2" s="1"/>
  <c r="Q457" i="2" a="1"/>
  <c r="Q457" i="2" s="1"/>
  <c r="P457" i="2"/>
  <c r="O457" i="2"/>
  <c r="M457" i="2"/>
  <c r="K457" i="2"/>
  <c r="J457" i="2" a="1"/>
  <c r="J457" i="2" s="1"/>
  <c r="I457" i="2" a="1"/>
  <c r="I457" i="2" s="1"/>
  <c r="V456" i="2"/>
  <c r="U456" i="2"/>
  <c r="T456" i="2"/>
  <c r="S456" i="2"/>
  <c r="R456" i="2" a="1"/>
  <c r="R456" i="2" s="1"/>
  <c r="Q456" i="2" a="1"/>
  <c r="Q456" i="2" s="1"/>
  <c r="P456" i="2"/>
  <c r="O456" i="2"/>
  <c r="M456" i="2"/>
  <c r="K456" i="2"/>
  <c r="J456" i="2" a="1"/>
  <c r="J456" i="2" s="1"/>
  <c r="I456" i="2" a="1"/>
  <c r="I456" i="2" s="1"/>
  <c r="V455" i="2"/>
  <c r="U455" i="2"/>
  <c r="T455" i="2"/>
  <c r="S455" i="2"/>
  <c r="R455" i="2" a="1"/>
  <c r="R455" i="2" s="1"/>
  <c r="Q455" i="2" a="1"/>
  <c r="Q455" i="2" s="1"/>
  <c r="P455" i="2"/>
  <c r="O455" i="2"/>
  <c r="M455" i="2"/>
  <c r="K455" i="2"/>
  <c r="J455" i="2" a="1"/>
  <c r="J455" i="2" s="1"/>
  <c r="I455" i="2" a="1"/>
  <c r="I455" i="2" s="1"/>
  <c r="V454" i="2"/>
  <c r="U454" i="2"/>
  <c r="T454" i="2"/>
  <c r="S454" i="2"/>
  <c r="R454" i="2" a="1"/>
  <c r="R454" i="2" s="1"/>
  <c r="Q454" i="2" a="1"/>
  <c r="Q454" i="2" s="1"/>
  <c r="P454" i="2"/>
  <c r="O454" i="2"/>
  <c r="M454" i="2"/>
  <c r="K454" i="2"/>
  <c r="J454" i="2" a="1"/>
  <c r="J454" i="2" s="1"/>
  <c r="I454" i="2" a="1"/>
  <c r="I454" i="2" s="1"/>
  <c r="V453" i="2"/>
  <c r="U453" i="2"/>
  <c r="T453" i="2"/>
  <c r="S453" i="2"/>
  <c r="R453" i="2" a="1"/>
  <c r="R453" i="2" s="1"/>
  <c r="Q453" i="2" a="1"/>
  <c r="Q453" i="2" s="1"/>
  <c r="P453" i="2"/>
  <c r="O453" i="2"/>
  <c r="M453" i="2"/>
  <c r="K453" i="2"/>
  <c r="J453" i="2" a="1"/>
  <c r="J453" i="2" s="1"/>
  <c r="I453" i="2" a="1"/>
  <c r="I453" i="2" s="1"/>
  <c r="V452" i="2"/>
  <c r="U452" i="2"/>
  <c r="T452" i="2"/>
  <c r="S452" i="2"/>
  <c r="R452" i="2" a="1"/>
  <c r="R452" i="2" s="1"/>
  <c r="Q452" i="2" a="1"/>
  <c r="Q452" i="2" s="1"/>
  <c r="P452" i="2"/>
  <c r="O452" i="2"/>
  <c r="M452" i="2"/>
  <c r="K452" i="2"/>
  <c r="J452" i="2" a="1"/>
  <c r="J452" i="2" s="1"/>
  <c r="I452" i="2" a="1"/>
  <c r="I452" i="2" s="1"/>
  <c r="V451" i="2"/>
  <c r="U451" i="2"/>
  <c r="T451" i="2"/>
  <c r="S451" i="2"/>
  <c r="R451" i="2" a="1"/>
  <c r="R451" i="2" s="1"/>
  <c r="Q451" i="2" a="1"/>
  <c r="Q451" i="2" s="1"/>
  <c r="P451" i="2"/>
  <c r="O451" i="2"/>
  <c r="M451" i="2"/>
  <c r="K451" i="2"/>
  <c r="J451" i="2" a="1"/>
  <c r="J451" i="2" s="1"/>
  <c r="I451" i="2" a="1"/>
  <c r="I451" i="2" s="1"/>
  <c r="V450" i="2"/>
  <c r="U450" i="2"/>
  <c r="T450" i="2"/>
  <c r="S450" i="2"/>
  <c r="R450" i="2" a="1"/>
  <c r="R450" i="2" s="1"/>
  <c r="Q450" i="2" a="1"/>
  <c r="Q450" i="2" s="1"/>
  <c r="P450" i="2"/>
  <c r="O450" i="2"/>
  <c r="M450" i="2"/>
  <c r="K450" i="2"/>
  <c r="J450" i="2" a="1"/>
  <c r="J450" i="2" s="1"/>
  <c r="I450" i="2" a="1"/>
  <c r="I450" i="2" s="1"/>
  <c r="V449" i="2"/>
  <c r="U449" i="2"/>
  <c r="T449" i="2"/>
  <c r="S449" i="2"/>
  <c r="R449" i="2" a="1"/>
  <c r="R449" i="2" s="1"/>
  <c r="Q449" i="2" a="1"/>
  <c r="Q449" i="2" s="1"/>
  <c r="P449" i="2"/>
  <c r="O449" i="2"/>
  <c r="M449" i="2"/>
  <c r="K449" i="2"/>
  <c r="J449" i="2" a="1"/>
  <c r="J449" i="2" s="1"/>
  <c r="I449" i="2" a="1"/>
  <c r="I449" i="2" s="1"/>
  <c r="V448" i="2"/>
  <c r="U448" i="2"/>
  <c r="T448" i="2"/>
  <c r="S448" i="2"/>
  <c r="R448" i="2" a="1"/>
  <c r="R448" i="2" s="1"/>
  <c r="Q448" i="2" a="1"/>
  <c r="Q448" i="2" s="1"/>
  <c r="P448" i="2"/>
  <c r="O448" i="2"/>
  <c r="M448" i="2"/>
  <c r="K448" i="2"/>
  <c r="J448" i="2" a="1"/>
  <c r="J448" i="2" s="1"/>
  <c r="I448" i="2" a="1"/>
  <c r="I448" i="2" s="1"/>
  <c r="V447" i="2"/>
  <c r="U447" i="2"/>
  <c r="T447" i="2"/>
  <c r="S447" i="2"/>
  <c r="R447" i="2" a="1"/>
  <c r="R447" i="2" s="1"/>
  <c r="Q447" i="2" a="1"/>
  <c r="Q447" i="2" s="1"/>
  <c r="P447" i="2"/>
  <c r="O447" i="2"/>
  <c r="M447" i="2"/>
  <c r="K447" i="2"/>
  <c r="J447" i="2" a="1"/>
  <c r="J447" i="2" s="1"/>
  <c r="I447" i="2" a="1"/>
  <c r="I447" i="2" s="1"/>
  <c r="V446" i="2"/>
  <c r="U446" i="2"/>
  <c r="T446" i="2"/>
  <c r="S446" i="2"/>
  <c r="R446" i="2" a="1"/>
  <c r="R446" i="2" s="1"/>
  <c r="Q446" i="2" a="1"/>
  <c r="Q446" i="2" s="1"/>
  <c r="P446" i="2"/>
  <c r="O446" i="2"/>
  <c r="M446" i="2"/>
  <c r="K446" i="2"/>
  <c r="J446" i="2" a="1"/>
  <c r="J446" i="2" s="1"/>
  <c r="I446" i="2" a="1"/>
  <c r="I446" i="2" s="1"/>
  <c r="V445" i="2"/>
  <c r="U445" i="2"/>
  <c r="T445" i="2"/>
  <c r="S445" i="2"/>
  <c r="R445" i="2" a="1"/>
  <c r="R445" i="2" s="1"/>
  <c r="Q445" i="2" a="1"/>
  <c r="Q445" i="2" s="1"/>
  <c r="P445" i="2"/>
  <c r="O445" i="2"/>
  <c r="M445" i="2"/>
  <c r="K445" i="2"/>
  <c r="J445" i="2" a="1"/>
  <c r="J445" i="2" s="1"/>
  <c r="I445" i="2" a="1"/>
  <c r="I445" i="2" s="1"/>
  <c r="V444" i="2"/>
  <c r="U444" i="2"/>
  <c r="T444" i="2"/>
  <c r="S444" i="2"/>
  <c r="R444" i="2" a="1"/>
  <c r="R444" i="2" s="1"/>
  <c r="Q444" i="2" a="1"/>
  <c r="Q444" i="2" s="1"/>
  <c r="P444" i="2"/>
  <c r="O444" i="2"/>
  <c r="M444" i="2"/>
  <c r="K444" i="2"/>
  <c r="J444" i="2" a="1"/>
  <c r="J444" i="2" s="1"/>
  <c r="I444" i="2" a="1"/>
  <c r="I444" i="2" s="1"/>
  <c r="V443" i="2"/>
  <c r="U443" i="2"/>
  <c r="T443" i="2"/>
  <c r="S443" i="2"/>
  <c r="R443" i="2" a="1"/>
  <c r="R443" i="2" s="1"/>
  <c r="Q443" i="2" a="1"/>
  <c r="Q443" i="2" s="1"/>
  <c r="P443" i="2"/>
  <c r="O443" i="2"/>
  <c r="M443" i="2"/>
  <c r="K443" i="2"/>
  <c r="J443" i="2" a="1"/>
  <c r="J443" i="2" s="1"/>
  <c r="I443" i="2" a="1"/>
  <c r="I443" i="2" s="1"/>
  <c r="V442" i="2"/>
  <c r="U442" i="2"/>
  <c r="T442" i="2"/>
  <c r="S442" i="2"/>
  <c r="R442" i="2" a="1"/>
  <c r="R442" i="2" s="1"/>
  <c r="Q442" i="2" a="1"/>
  <c r="Q442" i="2" s="1"/>
  <c r="P442" i="2"/>
  <c r="O442" i="2"/>
  <c r="M442" i="2"/>
  <c r="K442" i="2"/>
  <c r="J442" i="2" a="1"/>
  <c r="J442" i="2" s="1"/>
  <c r="I442" i="2" a="1"/>
  <c r="I442" i="2" s="1"/>
  <c r="V441" i="2"/>
  <c r="U441" i="2"/>
  <c r="T441" i="2"/>
  <c r="S441" i="2"/>
  <c r="R441" i="2" a="1"/>
  <c r="R441" i="2" s="1"/>
  <c r="Q441" i="2" a="1"/>
  <c r="Q441" i="2" s="1"/>
  <c r="P441" i="2"/>
  <c r="O441" i="2"/>
  <c r="M441" i="2"/>
  <c r="K441" i="2"/>
  <c r="J441" i="2" a="1"/>
  <c r="J441" i="2" s="1"/>
  <c r="I441" i="2" a="1"/>
  <c r="I441" i="2" s="1"/>
  <c r="V440" i="2"/>
  <c r="U440" i="2"/>
  <c r="T440" i="2"/>
  <c r="S440" i="2"/>
  <c r="R440" i="2" a="1"/>
  <c r="R440" i="2" s="1"/>
  <c r="Q440" i="2" a="1"/>
  <c r="Q440" i="2" s="1"/>
  <c r="P440" i="2"/>
  <c r="O440" i="2"/>
  <c r="M440" i="2"/>
  <c r="K440" i="2"/>
  <c r="J440" i="2" a="1"/>
  <c r="J440" i="2" s="1"/>
  <c r="I440" i="2" a="1"/>
  <c r="I440" i="2" s="1"/>
  <c r="V439" i="2"/>
  <c r="U439" i="2"/>
  <c r="T439" i="2"/>
  <c r="S439" i="2"/>
  <c r="R439" i="2" a="1"/>
  <c r="R439" i="2" s="1"/>
  <c r="Q439" i="2" a="1"/>
  <c r="Q439" i="2" s="1"/>
  <c r="P439" i="2"/>
  <c r="O439" i="2"/>
  <c r="M439" i="2"/>
  <c r="K439" i="2"/>
  <c r="J439" i="2" a="1"/>
  <c r="J439" i="2" s="1"/>
  <c r="I439" i="2" a="1"/>
  <c r="I439" i="2" s="1"/>
  <c r="V438" i="2"/>
  <c r="U438" i="2"/>
  <c r="T438" i="2"/>
  <c r="S438" i="2"/>
  <c r="R438" i="2" a="1"/>
  <c r="R438" i="2" s="1"/>
  <c r="Q438" i="2" a="1"/>
  <c r="Q438" i="2" s="1"/>
  <c r="P438" i="2"/>
  <c r="O438" i="2"/>
  <c r="M438" i="2"/>
  <c r="K438" i="2"/>
  <c r="J438" i="2" a="1"/>
  <c r="J438" i="2" s="1"/>
  <c r="I438" i="2" a="1"/>
  <c r="I438" i="2" s="1"/>
  <c r="V437" i="2"/>
  <c r="U437" i="2"/>
  <c r="T437" i="2"/>
  <c r="S437" i="2"/>
  <c r="R437" i="2" a="1"/>
  <c r="R437" i="2" s="1"/>
  <c r="Q437" i="2" a="1"/>
  <c r="Q437" i="2" s="1"/>
  <c r="P437" i="2"/>
  <c r="O437" i="2"/>
  <c r="M437" i="2"/>
  <c r="K437" i="2"/>
  <c r="J437" i="2" a="1"/>
  <c r="J437" i="2" s="1"/>
  <c r="I437" i="2" a="1"/>
  <c r="I437" i="2" s="1"/>
  <c r="V436" i="2"/>
  <c r="U436" i="2"/>
  <c r="T436" i="2"/>
  <c r="S436" i="2"/>
  <c r="R436" i="2" a="1"/>
  <c r="R436" i="2" s="1"/>
  <c r="Q436" i="2" a="1"/>
  <c r="Q436" i="2" s="1"/>
  <c r="P436" i="2"/>
  <c r="O436" i="2"/>
  <c r="M436" i="2"/>
  <c r="K436" i="2"/>
  <c r="J436" i="2" a="1"/>
  <c r="J436" i="2" s="1"/>
  <c r="I436" i="2" a="1"/>
  <c r="I436" i="2" s="1"/>
  <c r="V435" i="2"/>
  <c r="U435" i="2"/>
  <c r="T435" i="2"/>
  <c r="S435" i="2"/>
  <c r="R435" i="2" a="1"/>
  <c r="R435" i="2" s="1"/>
  <c r="Q435" i="2" a="1"/>
  <c r="Q435" i="2" s="1"/>
  <c r="P435" i="2"/>
  <c r="O435" i="2"/>
  <c r="M435" i="2"/>
  <c r="K435" i="2"/>
  <c r="J435" i="2" a="1"/>
  <c r="J435" i="2" s="1"/>
  <c r="I435" i="2" a="1"/>
  <c r="I435" i="2" s="1"/>
  <c r="V434" i="2"/>
  <c r="U434" i="2"/>
  <c r="T434" i="2"/>
  <c r="S434" i="2"/>
  <c r="R434" i="2" a="1"/>
  <c r="R434" i="2" s="1"/>
  <c r="Q434" i="2" a="1"/>
  <c r="Q434" i="2" s="1"/>
  <c r="P434" i="2"/>
  <c r="O434" i="2"/>
  <c r="M434" i="2"/>
  <c r="K434" i="2"/>
  <c r="J434" i="2" a="1"/>
  <c r="J434" i="2" s="1"/>
  <c r="I434" i="2" a="1"/>
  <c r="I434" i="2" s="1"/>
  <c r="V433" i="2"/>
  <c r="U433" i="2"/>
  <c r="T433" i="2"/>
  <c r="S433" i="2"/>
  <c r="R433" i="2" a="1"/>
  <c r="R433" i="2" s="1"/>
  <c r="Q433" i="2" a="1"/>
  <c r="Q433" i="2" s="1"/>
  <c r="P433" i="2"/>
  <c r="O433" i="2"/>
  <c r="M433" i="2"/>
  <c r="K433" i="2"/>
  <c r="J433" i="2" a="1"/>
  <c r="J433" i="2" s="1"/>
  <c r="I433" i="2" a="1"/>
  <c r="I433" i="2" s="1"/>
  <c r="V432" i="2"/>
  <c r="U432" i="2"/>
  <c r="T432" i="2"/>
  <c r="S432" i="2"/>
  <c r="R432" i="2" a="1"/>
  <c r="R432" i="2" s="1"/>
  <c r="Q432" i="2" a="1"/>
  <c r="Q432" i="2" s="1"/>
  <c r="P432" i="2"/>
  <c r="O432" i="2"/>
  <c r="M432" i="2"/>
  <c r="K432" i="2"/>
  <c r="J432" i="2" a="1"/>
  <c r="J432" i="2" s="1"/>
  <c r="I432" i="2"/>
  <c r="I432" i="2" a="1"/>
  <c r="V431" i="2"/>
  <c r="U431" i="2"/>
  <c r="T431" i="2"/>
  <c r="S431" i="2"/>
  <c r="R431" i="2" a="1"/>
  <c r="R431" i="2" s="1"/>
  <c r="Q431" i="2" a="1"/>
  <c r="Q431" i="2" s="1"/>
  <c r="P431" i="2"/>
  <c r="O431" i="2"/>
  <c r="M431" i="2"/>
  <c r="K431" i="2"/>
  <c r="J431" i="2" a="1"/>
  <c r="J431" i="2" s="1"/>
  <c r="I431" i="2" a="1"/>
  <c r="I431" i="2" s="1"/>
  <c r="V430" i="2"/>
  <c r="U430" i="2"/>
  <c r="T430" i="2"/>
  <c r="S430" i="2"/>
  <c r="R430" i="2" a="1"/>
  <c r="R430" i="2" s="1"/>
  <c r="Q430" i="2" a="1"/>
  <c r="Q430" i="2" s="1"/>
  <c r="P430" i="2"/>
  <c r="O430" i="2"/>
  <c r="M430" i="2"/>
  <c r="K430" i="2"/>
  <c r="J430" i="2" a="1"/>
  <c r="J430" i="2" s="1"/>
  <c r="I430" i="2" a="1"/>
  <c r="I430" i="2" s="1"/>
  <c r="V429" i="2"/>
  <c r="U429" i="2"/>
  <c r="T429" i="2"/>
  <c r="S429" i="2"/>
  <c r="R429" i="2" a="1"/>
  <c r="R429" i="2" s="1"/>
  <c r="Q429" i="2" a="1"/>
  <c r="Q429" i="2" s="1"/>
  <c r="P429" i="2"/>
  <c r="O429" i="2"/>
  <c r="M429" i="2"/>
  <c r="K429" i="2"/>
  <c r="J429" i="2" a="1"/>
  <c r="J429" i="2" s="1"/>
  <c r="I429" i="2" a="1"/>
  <c r="I429" i="2" s="1"/>
  <c r="V428" i="2"/>
  <c r="U428" i="2"/>
  <c r="T428" i="2"/>
  <c r="S428" i="2"/>
  <c r="R428" i="2" a="1"/>
  <c r="R428" i="2" s="1"/>
  <c r="Q428" i="2" a="1"/>
  <c r="Q428" i="2" s="1"/>
  <c r="P428" i="2"/>
  <c r="O428" i="2"/>
  <c r="M428" i="2"/>
  <c r="K428" i="2"/>
  <c r="J428" i="2" a="1"/>
  <c r="J428" i="2" s="1"/>
  <c r="I428" i="2" a="1"/>
  <c r="I428" i="2" s="1"/>
  <c r="V427" i="2"/>
  <c r="U427" i="2"/>
  <c r="T427" i="2"/>
  <c r="S427" i="2"/>
  <c r="R427" i="2" a="1"/>
  <c r="R427" i="2" s="1"/>
  <c r="Q427" i="2" a="1"/>
  <c r="Q427" i="2" s="1"/>
  <c r="P427" i="2"/>
  <c r="O427" i="2"/>
  <c r="M427" i="2"/>
  <c r="K427" i="2"/>
  <c r="J427" i="2" a="1"/>
  <c r="J427" i="2" s="1"/>
  <c r="I427" i="2" a="1"/>
  <c r="I427" i="2" s="1"/>
  <c r="V426" i="2"/>
  <c r="U426" i="2"/>
  <c r="T426" i="2"/>
  <c r="S426" i="2"/>
  <c r="R426" i="2" a="1"/>
  <c r="R426" i="2" s="1"/>
  <c r="Q426" i="2" a="1"/>
  <c r="Q426" i="2" s="1"/>
  <c r="P426" i="2"/>
  <c r="O426" i="2"/>
  <c r="M426" i="2"/>
  <c r="K426" i="2"/>
  <c r="J426" i="2" a="1"/>
  <c r="J426" i="2" s="1"/>
  <c r="I426" i="2" a="1"/>
  <c r="I426" i="2" s="1"/>
  <c r="V425" i="2"/>
  <c r="U425" i="2"/>
  <c r="T425" i="2"/>
  <c r="S425" i="2"/>
  <c r="R425" i="2" a="1"/>
  <c r="R425" i="2" s="1"/>
  <c r="Q425" i="2" a="1"/>
  <c r="Q425" i="2" s="1"/>
  <c r="P425" i="2"/>
  <c r="O425" i="2"/>
  <c r="M425" i="2"/>
  <c r="K425" i="2"/>
  <c r="J425" i="2" a="1"/>
  <c r="J425" i="2" s="1"/>
  <c r="I425" i="2" a="1"/>
  <c r="I425" i="2" s="1"/>
  <c r="V424" i="2"/>
  <c r="U424" i="2"/>
  <c r="T424" i="2"/>
  <c r="S424" i="2"/>
  <c r="R424" i="2"/>
  <c r="R424" i="2" a="1"/>
  <c r="Q424" i="2" a="1"/>
  <c r="Q424" i="2" s="1"/>
  <c r="P424" i="2"/>
  <c r="O424" i="2"/>
  <c r="M424" i="2"/>
  <c r="K424" i="2"/>
  <c r="J424" i="2" a="1"/>
  <c r="J424" i="2" s="1"/>
  <c r="I424" i="2" a="1"/>
  <c r="I424" i="2" s="1"/>
  <c r="V423" i="2"/>
  <c r="U423" i="2"/>
  <c r="T423" i="2"/>
  <c r="S423" i="2"/>
  <c r="R423" i="2" a="1"/>
  <c r="R423" i="2" s="1"/>
  <c r="Q423" i="2" a="1"/>
  <c r="Q423" i="2" s="1"/>
  <c r="P423" i="2"/>
  <c r="O423" i="2"/>
  <c r="M423" i="2"/>
  <c r="K423" i="2"/>
  <c r="J423" i="2" a="1"/>
  <c r="J423" i="2" s="1"/>
  <c r="I423" i="2" a="1"/>
  <c r="I423" i="2" s="1"/>
  <c r="V422" i="2"/>
  <c r="U422" i="2"/>
  <c r="T422" i="2"/>
  <c r="S422" i="2"/>
  <c r="R422" i="2" a="1"/>
  <c r="R422" i="2" s="1"/>
  <c r="Q422" i="2" a="1"/>
  <c r="Q422" i="2" s="1"/>
  <c r="P422" i="2"/>
  <c r="O422" i="2"/>
  <c r="M422" i="2"/>
  <c r="K422" i="2"/>
  <c r="J422" i="2" a="1"/>
  <c r="J422" i="2" s="1"/>
  <c r="I422" i="2" a="1"/>
  <c r="I422" i="2" s="1"/>
  <c r="V421" i="2"/>
  <c r="U421" i="2"/>
  <c r="T421" i="2"/>
  <c r="S421" i="2"/>
  <c r="R421" i="2" a="1"/>
  <c r="R421" i="2" s="1"/>
  <c r="Q421" i="2" a="1"/>
  <c r="Q421" i="2" s="1"/>
  <c r="P421" i="2"/>
  <c r="O421" i="2"/>
  <c r="M421" i="2"/>
  <c r="K421" i="2"/>
  <c r="J421" i="2" a="1"/>
  <c r="J421" i="2" s="1"/>
  <c r="I421" i="2" a="1"/>
  <c r="I421" i="2" s="1"/>
  <c r="V420" i="2"/>
  <c r="U420" i="2"/>
  <c r="T420" i="2"/>
  <c r="S420" i="2"/>
  <c r="R420" i="2" a="1"/>
  <c r="R420" i="2" s="1"/>
  <c r="Q420" i="2" a="1"/>
  <c r="Q420" i="2" s="1"/>
  <c r="P420" i="2"/>
  <c r="O420" i="2"/>
  <c r="M420" i="2"/>
  <c r="K420" i="2"/>
  <c r="J420" i="2" a="1"/>
  <c r="J420" i="2" s="1"/>
  <c r="I420" i="2" a="1"/>
  <c r="I420" i="2" s="1"/>
  <c r="V419" i="2"/>
  <c r="U419" i="2"/>
  <c r="T419" i="2"/>
  <c r="S419" i="2"/>
  <c r="R419" i="2" a="1"/>
  <c r="R419" i="2" s="1"/>
  <c r="Q419" i="2" a="1"/>
  <c r="Q419" i="2" s="1"/>
  <c r="P419" i="2"/>
  <c r="O419" i="2"/>
  <c r="M419" i="2"/>
  <c r="K419" i="2"/>
  <c r="J419" i="2" a="1"/>
  <c r="J419" i="2" s="1"/>
  <c r="I419" i="2" a="1"/>
  <c r="I419" i="2" s="1"/>
  <c r="V418" i="2"/>
  <c r="U418" i="2"/>
  <c r="T418" i="2"/>
  <c r="S418" i="2"/>
  <c r="R418" i="2" a="1"/>
  <c r="R418" i="2" s="1"/>
  <c r="Q418" i="2" a="1"/>
  <c r="Q418" i="2" s="1"/>
  <c r="P418" i="2"/>
  <c r="O418" i="2"/>
  <c r="M418" i="2"/>
  <c r="K418" i="2"/>
  <c r="J418" i="2" a="1"/>
  <c r="J418" i="2" s="1"/>
  <c r="I418" i="2" a="1"/>
  <c r="I418" i="2" s="1"/>
  <c r="V417" i="2"/>
  <c r="U417" i="2"/>
  <c r="T417" i="2"/>
  <c r="S417" i="2"/>
  <c r="R417" i="2" a="1"/>
  <c r="R417" i="2" s="1"/>
  <c r="Q417" i="2" a="1"/>
  <c r="Q417" i="2" s="1"/>
  <c r="P417" i="2"/>
  <c r="O417" i="2"/>
  <c r="M417" i="2"/>
  <c r="K417" i="2"/>
  <c r="J417" i="2" a="1"/>
  <c r="J417" i="2" s="1"/>
  <c r="I417" i="2" a="1"/>
  <c r="I417" i="2" s="1"/>
  <c r="V416" i="2"/>
  <c r="U416" i="2"/>
  <c r="T416" i="2"/>
  <c r="S416" i="2"/>
  <c r="R416" i="2" a="1"/>
  <c r="R416" i="2" s="1"/>
  <c r="Q416" i="2" a="1"/>
  <c r="Q416" i="2" s="1"/>
  <c r="P416" i="2"/>
  <c r="O416" i="2"/>
  <c r="M416" i="2"/>
  <c r="K416" i="2"/>
  <c r="J416" i="2" a="1"/>
  <c r="J416" i="2" s="1"/>
  <c r="I416" i="2" a="1"/>
  <c r="I416" i="2" s="1"/>
  <c r="V415" i="2"/>
  <c r="U415" i="2"/>
  <c r="T415" i="2"/>
  <c r="S415" i="2"/>
  <c r="R415" i="2" a="1"/>
  <c r="R415" i="2" s="1"/>
  <c r="Q415" i="2" a="1"/>
  <c r="Q415" i="2" s="1"/>
  <c r="P415" i="2"/>
  <c r="O415" i="2"/>
  <c r="M415" i="2"/>
  <c r="K415" i="2"/>
  <c r="J415" i="2" a="1"/>
  <c r="J415" i="2" s="1"/>
  <c r="I415" i="2" a="1"/>
  <c r="I415" i="2" s="1"/>
  <c r="V414" i="2"/>
  <c r="U414" i="2"/>
  <c r="T414" i="2"/>
  <c r="S414" i="2"/>
  <c r="R414" i="2" a="1"/>
  <c r="R414" i="2" s="1"/>
  <c r="Q414" i="2" a="1"/>
  <c r="Q414" i="2" s="1"/>
  <c r="P414" i="2"/>
  <c r="O414" i="2"/>
  <c r="M414" i="2"/>
  <c r="K414" i="2"/>
  <c r="J414" i="2" a="1"/>
  <c r="J414" i="2" s="1"/>
  <c r="I414" i="2" a="1"/>
  <c r="I414" i="2" s="1"/>
  <c r="V413" i="2"/>
  <c r="U413" i="2"/>
  <c r="T413" i="2"/>
  <c r="S413" i="2"/>
  <c r="R413" i="2" a="1"/>
  <c r="R413" i="2" s="1"/>
  <c r="Q413" i="2" a="1"/>
  <c r="Q413" i="2" s="1"/>
  <c r="P413" i="2"/>
  <c r="O413" i="2"/>
  <c r="M413" i="2"/>
  <c r="K413" i="2"/>
  <c r="J413" i="2" a="1"/>
  <c r="J413" i="2" s="1"/>
  <c r="I413" i="2" a="1"/>
  <c r="I413" i="2" s="1"/>
  <c r="V412" i="2"/>
  <c r="U412" i="2"/>
  <c r="T412" i="2"/>
  <c r="S412" i="2"/>
  <c r="R412" i="2" a="1"/>
  <c r="R412" i="2" s="1"/>
  <c r="Q412" i="2" a="1"/>
  <c r="Q412" i="2" s="1"/>
  <c r="P412" i="2"/>
  <c r="O412" i="2"/>
  <c r="M412" i="2"/>
  <c r="K412" i="2"/>
  <c r="J412" i="2" a="1"/>
  <c r="J412" i="2" s="1"/>
  <c r="I412" i="2" a="1"/>
  <c r="I412" i="2" s="1"/>
  <c r="V411" i="2"/>
  <c r="U411" i="2"/>
  <c r="T411" i="2"/>
  <c r="S411" i="2"/>
  <c r="R411" i="2" a="1"/>
  <c r="R411" i="2" s="1"/>
  <c r="Q411" i="2" a="1"/>
  <c r="Q411" i="2" s="1"/>
  <c r="P411" i="2"/>
  <c r="O411" i="2"/>
  <c r="M411" i="2"/>
  <c r="K411" i="2"/>
  <c r="J411" i="2" a="1"/>
  <c r="J411" i="2" s="1"/>
  <c r="I411" i="2" a="1"/>
  <c r="I411" i="2" s="1"/>
  <c r="V410" i="2"/>
  <c r="U410" i="2"/>
  <c r="T410" i="2"/>
  <c r="S410" i="2"/>
  <c r="R410" i="2" a="1"/>
  <c r="R410" i="2" s="1"/>
  <c r="Q410" i="2" a="1"/>
  <c r="Q410" i="2" s="1"/>
  <c r="P410" i="2"/>
  <c r="O410" i="2"/>
  <c r="M410" i="2"/>
  <c r="K410" i="2"/>
  <c r="J410" i="2" a="1"/>
  <c r="J410" i="2" s="1"/>
  <c r="I410" i="2" a="1"/>
  <c r="I410" i="2" s="1"/>
  <c r="V409" i="2"/>
  <c r="U409" i="2"/>
  <c r="T409" i="2"/>
  <c r="S409" i="2"/>
  <c r="R409" i="2" a="1"/>
  <c r="R409" i="2" s="1"/>
  <c r="Q409" i="2" a="1"/>
  <c r="Q409" i="2" s="1"/>
  <c r="P409" i="2"/>
  <c r="O409" i="2"/>
  <c r="M409" i="2"/>
  <c r="K409" i="2"/>
  <c r="J409" i="2" a="1"/>
  <c r="J409" i="2" s="1"/>
  <c r="I409" i="2" a="1"/>
  <c r="I409" i="2" s="1"/>
  <c r="V408" i="2"/>
  <c r="U408" i="2"/>
  <c r="T408" i="2"/>
  <c r="S408" i="2"/>
  <c r="R408" i="2" a="1"/>
  <c r="R408" i="2" s="1"/>
  <c r="Q408" i="2" a="1"/>
  <c r="Q408" i="2" s="1"/>
  <c r="P408" i="2"/>
  <c r="O408" i="2"/>
  <c r="M408" i="2"/>
  <c r="K408" i="2"/>
  <c r="J408" i="2" a="1"/>
  <c r="J408" i="2" s="1"/>
  <c r="I408" i="2" a="1"/>
  <c r="I408" i="2" s="1"/>
  <c r="V407" i="2"/>
  <c r="U407" i="2"/>
  <c r="T407" i="2"/>
  <c r="S407" i="2"/>
  <c r="R407" i="2" a="1"/>
  <c r="R407" i="2" s="1"/>
  <c r="Q407" i="2" a="1"/>
  <c r="Q407" i="2" s="1"/>
  <c r="P407" i="2"/>
  <c r="O407" i="2"/>
  <c r="M407" i="2"/>
  <c r="K407" i="2"/>
  <c r="J407" i="2" a="1"/>
  <c r="J407" i="2" s="1"/>
  <c r="I407" i="2" a="1"/>
  <c r="I407" i="2" s="1"/>
  <c r="V406" i="2"/>
  <c r="U406" i="2"/>
  <c r="T406" i="2"/>
  <c r="S406" i="2"/>
  <c r="R406" i="2" a="1"/>
  <c r="R406" i="2" s="1"/>
  <c r="Q406" i="2" a="1"/>
  <c r="Q406" i="2" s="1"/>
  <c r="P406" i="2"/>
  <c r="O406" i="2"/>
  <c r="M406" i="2"/>
  <c r="K406" i="2"/>
  <c r="J406" i="2" a="1"/>
  <c r="J406" i="2" s="1"/>
  <c r="I406" i="2" a="1"/>
  <c r="I406" i="2" s="1"/>
  <c r="V405" i="2"/>
  <c r="U405" i="2"/>
  <c r="T405" i="2"/>
  <c r="S405" i="2"/>
  <c r="R405" i="2" a="1"/>
  <c r="R405" i="2" s="1"/>
  <c r="Q405" i="2" a="1"/>
  <c r="Q405" i="2" s="1"/>
  <c r="P405" i="2"/>
  <c r="O405" i="2"/>
  <c r="M405" i="2"/>
  <c r="K405" i="2"/>
  <c r="J405" i="2" a="1"/>
  <c r="J405" i="2" s="1"/>
  <c r="I405" i="2" a="1"/>
  <c r="I405" i="2" s="1"/>
  <c r="V404" i="2"/>
  <c r="U404" i="2"/>
  <c r="T404" i="2"/>
  <c r="S404" i="2"/>
  <c r="R404" i="2" a="1"/>
  <c r="R404" i="2" s="1"/>
  <c r="Q404" i="2" a="1"/>
  <c r="Q404" i="2" s="1"/>
  <c r="P404" i="2"/>
  <c r="O404" i="2"/>
  <c r="M404" i="2"/>
  <c r="K404" i="2"/>
  <c r="J404" i="2" a="1"/>
  <c r="J404" i="2" s="1"/>
  <c r="I404" i="2" a="1"/>
  <c r="I404" i="2" s="1"/>
  <c r="V403" i="2"/>
  <c r="U403" i="2"/>
  <c r="T403" i="2"/>
  <c r="S403" i="2"/>
  <c r="R403" i="2" a="1"/>
  <c r="R403" i="2" s="1"/>
  <c r="Q403" i="2" a="1"/>
  <c r="Q403" i="2" s="1"/>
  <c r="P403" i="2"/>
  <c r="O403" i="2"/>
  <c r="M403" i="2"/>
  <c r="K403" i="2"/>
  <c r="J403" i="2" a="1"/>
  <c r="J403" i="2" s="1"/>
  <c r="I403" i="2" a="1"/>
  <c r="I403" i="2" s="1"/>
  <c r="V402" i="2"/>
  <c r="U402" i="2"/>
  <c r="T402" i="2"/>
  <c r="S402" i="2"/>
  <c r="R402" i="2" a="1"/>
  <c r="R402" i="2" s="1"/>
  <c r="Q402" i="2" a="1"/>
  <c r="Q402" i="2" s="1"/>
  <c r="P402" i="2"/>
  <c r="O402" i="2"/>
  <c r="M402" i="2"/>
  <c r="K402" i="2"/>
  <c r="J402" i="2" a="1"/>
  <c r="J402" i="2" s="1"/>
  <c r="I402" i="2" a="1"/>
  <c r="I402" i="2" s="1"/>
  <c r="V401" i="2"/>
  <c r="U401" i="2"/>
  <c r="T401" i="2"/>
  <c r="S401" i="2"/>
  <c r="R401" i="2" a="1"/>
  <c r="R401" i="2" s="1"/>
  <c r="Q401" i="2" a="1"/>
  <c r="Q401" i="2" s="1"/>
  <c r="P401" i="2"/>
  <c r="O401" i="2"/>
  <c r="M401" i="2"/>
  <c r="K401" i="2"/>
  <c r="J401" i="2" a="1"/>
  <c r="J401" i="2" s="1"/>
  <c r="I401" i="2" a="1"/>
  <c r="I401" i="2" s="1"/>
  <c r="V400" i="2"/>
  <c r="U400" i="2"/>
  <c r="T400" i="2"/>
  <c r="S400" i="2"/>
  <c r="R400" i="2" a="1"/>
  <c r="R400" i="2" s="1"/>
  <c r="Q400" i="2" a="1"/>
  <c r="Q400" i="2" s="1"/>
  <c r="P400" i="2"/>
  <c r="O400" i="2"/>
  <c r="M400" i="2"/>
  <c r="K400" i="2"/>
  <c r="J400" i="2" a="1"/>
  <c r="J400" i="2" s="1"/>
  <c r="I400" i="2" a="1"/>
  <c r="I400" i="2" s="1"/>
  <c r="V399" i="2"/>
  <c r="U399" i="2"/>
  <c r="T399" i="2"/>
  <c r="S399" i="2"/>
  <c r="R399" i="2" a="1"/>
  <c r="R399" i="2" s="1"/>
  <c r="Q399" i="2" a="1"/>
  <c r="Q399" i="2" s="1"/>
  <c r="P399" i="2"/>
  <c r="O399" i="2"/>
  <c r="M399" i="2"/>
  <c r="K399" i="2"/>
  <c r="J399" i="2" a="1"/>
  <c r="J399" i="2" s="1"/>
  <c r="I399" i="2" a="1"/>
  <c r="I399" i="2" s="1"/>
  <c r="V398" i="2"/>
  <c r="U398" i="2"/>
  <c r="T398" i="2"/>
  <c r="S398" i="2"/>
  <c r="R398" i="2" a="1"/>
  <c r="R398" i="2" s="1"/>
  <c r="Q398" i="2" a="1"/>
  <c r="Q398" i="2" s="1"/>
  <c r="P398" i="2"/>
  <c r="O398" i="2"/>
  <c r="M398" i="2"/>
  <c r="K398" i="2"/>
  <c r="J398" i="2" a="1"/>
  <c r="J398" i="2" s="1"/>
  <c r="I398" i="2" a="1"/>
  <c r="I398" i="2" s="1"/>
  <c r="V397" i="2"/>
  <c r="U397" i="2"/>
  <c r="T397" i="2"/>
  <c r="S397" i="2"/>
  <c r="R397" i="2" a="1"/>
  <c r="R397" i="2" s="1"/>
  <c r="Q397" i="2" a="1"/>
  <c r="Q397" i="2" s="1"/>
  <c r="P397" i="2"/>
  <c r="O397" i="2"/>
  <c r="M397" i="2"/>
  <c r="K397" i="2"/>
  <c r="J397" i="2" a="1"/>
  <c r="J397" i="2" s="1"/>
  <c r="I397" i="2" a="1"/>
  <c r="I397" i="2" s="1"/>
  <c r="V396" i="2"/>
  <c r="U396" i="2"/>
  <c r="T396" i="2"/>
  <c r="S396" i="2"/>
  <c r="R396" i="2" a="1"/>
  <c r="R396" i="2" s="1"/>
  <c r="Q396" i="2" a="1"/>
  <c r="Q396" i="2" s="1"/>
  <c r="P396" i="2"/>
  <c r="O396" i="2"/>
  <c r="M396" i="2"/>
  <c r="K396" i="2"/>
  <c r="J396" i="2" a="1"/>
  <c r="J396" i="2" s="1"/>
  <c r="I396" i="2" a="1"/>
  <c r="I396" i="2" s="1"/>
  <c r="V395" i="2"/>
  <c r="U395" i="2"/>
  <c r="T395" i="2"/>
  <c r="S395" i="2"/>
  <c r="R395" i="2" a="1"/>
  <c r="R395" i="2" s="1"/>
  <c r="Q395" i="2" a="1"/>
  <c r="Q395" i="2" s="1"/>
  <c r="P395" i="2"/>
  <c r="O395" i="2"/>
  <c r="M395" i="2"/>
  <c r="K395" i="2"/>
  <c r="J395" i="2" a="1"/>
  <c r="J395" i="2" s="1"/>
  <c r="I395" i="2" a="1"/>
  <c r="I395" i="2" s="1"/>
  <c r="V394" i="2"/>
  <c r="U394" i="2"/>
  <c r="T394" i="2"/>
  <c r="S394" i="2"/>
  <c r="R394" i="2" a="1"/>
  <c r="R394" i="2" s="1"/>
  <c r="Q394" i="2" a="1"/>
  <c r="Q394" i="2" s="1"/>
  <c r="P394" i="2"/>
  <c r="O394" i="2"/>
  <c r="M394" i="2"/>
  <c r="K394" i="2"/>
  <c r="J394" i="2" a="1"/>
  <c r="J394" i="2" s="1"/>
  <c r="I394" i="2" a="1"/>
  <c r="I394" i="2" s="1"/>
  <c r="V393" i="2"/>
  <c r="U393" i="2"/>
  <c r="T393" i="2"/>
  <c r="S393" i="2"/>
  <c r="R393" i="2" a="1"/>
  <c r="R393" i="2" s="1"/>
  <c r="Q393" i="2" a="1"/>
  <c r="Q393" i="2" s="1"/>
  <c r="P393" i="2"/>
  <c r="O393" i="2"/>
  <c r="M393" i="2"/>
  <c r="K393" i="2"/>
  <c r="J393" i="2" a="1"/>
  <c r="J393" i="2" s="1"/>
  <c r="I393" i="2" a="1"/>
  <c r="I393" i="2" s="1"/>
  <c r="V392" i="2"/>
  <c r="U392" i="2"/>
  <c r="T392" i="2"/>
  <c r="S392" i="2"/>
  <c r="R392" i="2" a="1"/>
  <c r="R392" i="2" s="1"/>
  <c r="Q392" i="2" a="1"/>
  <c r="Q392" i="2" s="1"/>
  <c r="P392" i="2"/>
  <c r="O392" i="2"/>
  <c r="M392" i="2"/>
  <c r="K392" i="2"/>
  <c r="J392" i="2" a="1"/>
  <c r="J392" i="2" s="1"/>
  <c r="I392" i="2" a="1"/>
  <c r="I392" i="2" s="1"/>
  <c r="V391" i="2"/>
  <c r="U391" i="2"/>
  <c r="T391" i="2"/>
  <c r="S391" i="2"/>
  <c r="R391" i="2" a="1"/>
  <c r="R391" i="2" s="1"/>
  <c r="Q391" i="2" a="1"/>
  <c r="Q391" i="2" s="1"/>
  <c r="P391" i="2"/>
  <c r="O391" i="2"/>
  <c r="M391" i="2"/>
  <c r="K391" i="2"/>
  <c r="J391" i="2" a="1"/>
  <c r="J391" i="2" s="1"/>
  <c r="I391" i="2" a="1"/>
  <c r="I391" i="2" s="1"/>
  <c r="V390" i="2"/>
  <c r="U390" i="2"/>
  <c r="T390" i="2"/>
  <c r="S390" i="2"/>
  <c r="R390" i="2" a="1"/>
  <c r="R390" i="2" s="1"/>
  <c r="Q390" i="2" a="1"/>
  <c r="Q390" i="2" s="1"/>
  <c r="P390" i="2"/>
  <c r="O390" i="2"/>
  <c r="M390" i="2"/>
  <c r="K390" i="2"/>
  <c r="J390" i="2" a="1"/>
  <c r="J390" i="2" s="1"/>
  <c r="I390" i="2" a="1"/>
  <c r="I390" i="2" s="1"/>
  <c r="V389" i="2"/>
  <c r="U389" i="2"/>
  <c r="T389" i="2"/>
  <c r="S389" i="2"/>
  <c r="R389" i="2" a="1"/>
  <c r="R389" i="2" s="1"/>
  <c r="Q389" i="2" a="1"/>
  <c r="Q389" i="2" s="1"/>
  <c r="P389" i="2"/>
  <c r="O389" i="2"/>
  <c r="M389" i="2"/>
  <c r="K389" i="2"/>
  <c r="J389" i="2" a="1"/>
  <c r="J389" i="2" s="1"/>
  <c r="I389" i="2" a="1"/>
  <c r="I389" i="2" s="1"/>
  <c r="V388" i="2"/>
  <c r="U388" i="2"/>
  <c r="T388" i="2"/>
  <c r="S388" i="2"/>
  <c r="R388" i="2" a="1"/>
  <c r="R388" i="2" s="1"/>
  <c r="Q388" i="2" a="1"/>
  <c r="Q388" i="2" s="1"/>
  <c r="P388" i="2"/>
  <c r="O388" i="2"/>
  <c r="M388" i="2"/>
  <c r="K388" i="2"/>
  <c r="J388" i="2" a="1"/>
  <c r="J388" i="2" s="1"/>
  <c r="I388" i="2" a="1"/>
  <c r="I388" i="2" s="1"/>
  <c r="V387" i="2"/>
  <c r="U387" i="2"/>
  <c r="T387" i="2"/>
  <c r="S387" i="2"/>
  <c r="R387" i="2" a="1"/>
  <c r="R387" i="2" s="1"/>
  <c r="Q387" i="2" a="1"/>
  <c r="Q387" i="2" s="1"/>
  <c r="P387" i="2"/>
  <c r="O387" i="2"/>
  <c r="M387" i="2"/>
  <c r="K387" i="2"/>
  <c r="J387" i="2" a="1"/>
  <c r="J387" i="2" s="1"/>
  <c r="I387" i="2" a="1"/>
  <c r="I387" i="2" s="1"/>
  <c r="V386" i="2"/>
  <c r="U386" i="2"/>
  <c r="T386" i="2"/>
  <c r="S386" i="2"/>
  <c r="R386" i="2" a="1"/>
  <c r="R386" i="2" s="1"/>
  <c r="Q386" i="2" a="1"/>
  <c r="Q386" i="2" s="1"/>
  <c r="P386" i="2"/>
  <c r="O386" i="2"/>
  <c r="M386" i="2"/>
  <c r="K386" i="2"/>
  <c r="J386" i="2" a="1"/>
  <c r="J386" i="2" s="1"/>
  <c r="I386" i="2" a="1"/>
  <c r="I386" i="2" s="1"/>
  <c r="V385" i="2"/>
  <c r="U385" i="2"/>
  <c r="T385" i="2"/>
  <c r="S385" i="2"/>
  <c r="R385" i="2" a="1"/>
  <c r="R385" i="2" s="1"/>
  <c r="Q385" i="2" a="1"/>
  <c r="Q385" i="2" s="1"/>
  <c r="P385" i="2"/>
  <c r="O385" i="2"/>
  <c r="M385" i="2"/>
  <c r="K385" i="2"/>
  <c r="J385" i="2" a="1"/>
  <c r="J385" i="2" s="1"/>
  <c r="I385" i="2" a="1"/>
  <c r="I385" i="2" s="1"/>
  <c r="V384" i="2"/>
  <c r="U384" i="2"/>
  <c r="T384" i="2"/>
  <c r="S384" i="2"/>
  <c r="R384" i="2" a="1"/>
  <c r="R384" i="2" s="1"/>
  <c r="Q384" i="2" a="1"/>
  <c r="Q384" i="2" s="1"/>
  <c r="P384" i="2"/>
  <c r="O384" i="2"/>
  <c r="M384" i="2"/>
  <c r="K384" i="2"/>
  <c r="J384" i="2" a="1"/>
  <c r="J384" i="2" s="1"/>
  <c r="I384" i="2" a="1"/>
  <c r="I384" i="2" s="1"/>
  <c r="V383" i="2"/>
  <c r="U383" i="2"/>
  <c r="T383" i="2"/>
  <c r="S383" i="2"/>
  <c r="R383" i="2" a="1"/>
  <c r="R383" i="2" s="1"/>
  <c r="Q383" i="2" a="1"/>
  <c r="Q383" i="2" s="1"/>
  <c r="P383" i="2"/>
  <c r="O383" i="2"/>
  <c r="M383" i="2"/>
  <c r="K383" i="2"/>
  <c r="J383" i="2" a="1"/>
  <c r="J383" i="2" s="1"/>
  <c r="I383" i="2" a="1"/>
  <c r="I383" i="2" s="1"/>
  <c r="V382" i="2"/>
  <c r="U382" i="2"/>
  <c r="T382" i="2"/>
  <c r="S382" i="2"/>
  <c r="R382" i="2" a="1"/>
  <c r="R382" i="2" s="1"/>
  <c r="Q382" i="2"/>
  <c r="Q382" i="2" a="1"/>
  <c r="P382" i="2"/>
  <c r="O382" i="2"/>
  <c r="M382" i="2"/>
  <c r="K382" i="2"/>
  <c r="J382" i="2" a="1"/>
  <c r="J382" i="2" s="1"/>
  <c r="I382" i="2" a="1"/>
  <c r="I382" i="2" s="1"/>
  <c r="V381" i="2"/>
  <c r="U381" i="2"/>
  <c r="T381" i="2"/>
  <c r="S381" i="2"/>
  <c r="R381" i="2" a="1"/>
  <c r="R381" i="2" s="1"/>
  <c r="Q381" i="2" a="1"/>
  <c r="Q381" i="2" s="1"/>
  <c r="P381" i="2"/>
  <c r="O381" i="2"/>
  <c r="M381" i="2"/>
  <c r="K381" i="2"/>
  <c r="J381" i="2" a="1"/>
  <c r="J381" i="2" s="1"/>
  <c r="I381" i="2" a="1"/>
  <c r="I381" i="2" s="1"/>
  <c r="V380" i="2"/>
  <c r="U380" i="2"/>
  <c r="T380" i="2"/>
  <c r="S380" i="2"/>
  <c r="R380" i="2" a="1"/>
  <c r="R380" i="2" s="1"/>
  <c r="Q380" i="2" a="1"/>
  <c r="Q380" i="2" s="1"/>
  <c r="P380" i="2"/>
  <c r="O380" i="2"/>
  <c r="M380" i="2"/>
  <c r="K380" i="2"/>
  <c r="J380" i="2" a="1"/>
  <c r="J380" i="2" s="1"/>
  <c r="I380" i="2" a="1"/>
  <c r="I380" i="2" s="1"/>
  <c r="V379" i="2"/>
  <c r="U379" i="2"/>
  <c r="T379" i="2"/>
  <c r="S379" i="2"/>
  <c r="R379" i="2" a="1"/>
  <c r="R379" i="2" s="1"/>
  <c r="Q379" i="2" a="1"/>
  <c r="Q379" i="2" s="1"/>
  <c r="P379" i="2"/>
  <c r="O379" i="2"/>
  <c r="M379" i="2"/>
  <c r="K379" i="2"/>
  <c r="J379" i="2" a="1"/>
  <c r="J379" i="2" s="1"/>
  <c r="I379" i="2" a="1"/>
  <c r="I379" i="2" s="1"/>
  <c r="V378" i="2"/>
  <c r="U378" i="2"/>
  <c r="T378" i="2"/>
  <c r="S378" i="2"/>
  <c r="R378" i="2" a="1"/>
  <c r="R378" i="2" s="1"/>
  <c r="Q378" i="2" a="1"/>
  <c r="Q378" i="2" s="1"/>
  <c r="P378" i="2"/>
  <c r="O378" i="2"/>
  <c r="M378" i="2"/>
  <c r="K378" i="2"/>
  <c r="J378" i="2" a="1"/>
  <c r="J378" i="2" s="1"/>
  <c r="I378" i="2" a="1"/>
  <c r="I378" i="2" s="1"/>
  <c r="V377" i="2"/>
  <c r="U377" i="2"/>
  <c r="T377" i="2"/>
  <c r="S377" i="2"/>
  <c r="R377" i="2" a="1"/>
  <c r="R377" i="2" s="1"/>
  <c r="Q377" i="2" a="1"/>
  <c r="Q377" i="2" s="1"/>
  <c r="P377" i="2"/>
  <c r="O377" i="2"/>
  <c r="M377" i="2"/>
  <c r="K377" i="2"/>
  <c r="J377" i="2" a="1"/>
  <c r="J377" i="2" s="1"/>
  <c r="I377" i="2" a="1"/>
  <c r="I377" i="2" s="1"/>
  <c r="V376" i="2"/>
  <c r="U376" i="2"/>
  <c r="T376" i="2"/>
  <c r="S376" i="2"/>
  <c r="R376" i="2" a="1"/>
  <c r="R376" i="2" s="1"/>
  <c r="Q376" i="2" a="1"/>
  <c r="Q376" i="2" s="1"/>
  <c r="P376" i="2"/>
  <c r="O376" i="2"/>
  <c r="M376" i="2"/>
  <c r="K376" i="2"/>
  <c r="J376" i="2" a="1"/>
  <c r="J376" i="2" s="1"/>
  <c r="I376" i="2" a="1"/>
  <c r="I376" i="2" s="1"/>
  <c r="V375" i="2"/>
  <c r="U375" i="2"/>
  <c r="T375" i="2"/>
  <c r="S375" i="2"/>
  <c r="R375" i="2" a="1"/>
  <c r="R375" i="2" s="1"/>
  <c r="Q375" i="2" a="1"/>
  <c r="Q375" i="2" s="1"/>
  <c r="P375" i="2"/>
  <c r="O375" i="2"/>
  <c r="M375" i="2"/>
  <c r="K375" i="2"/>
  <c r="J375" i="2" a="1"/>
  <c r="J375" i="2" s="1"/>
  <c r="I375" i="2" a="1"/>
  <c r="I375" i="2" s="1"/>
  <c r="V374" i="2"/>
  <c r="U374" i="2"/>
  <c r="T374" i="2"/>
  <c r="S374" i="2"/>
  <c r="R374" i="2" a="1"/>
  <c r="R374" i="2" s="1"/>
  <c r="Q374" i="2" a="1"/>
  <c r="Q374" i="2" s="1"/>
  <c r="P374" i="2"/>
  <c r="O374" i="2"/>
  <c r="M374" i="2"/>
  <c r="K374" i="2"/>
  <c r="J374" i="2" a="1"/>
  <c r="J374" i="2" s="1"/>
  <c r="I374" i="2" a="1"/>
  <c r="I374" i="2" s="1"/>
  <c r="V373" i="2"/>
  <c r="U373" i="2"/>
  <c r="T373" i="2"/>
  <c r="S373" i="2"/>
  <c r="R373" i="2" a="1"/>
  <c r="R373" i="2" s="1"/>
  <c r="Q373" i="2" a="1"/>
  <c r="Q373" i="2" s="1"/>
  <c r="P373" i="2"/>
  <c r="O373" i="2"/>
  <c r="M373" i="2"/>
  <c r="K373" i="2"/>
  <c r="J373" i="2" a="1"/>
  <c r="J373" i="2" s="1"/>
  <c r="I373" i="2" a="1"/>
  <c r="I373" i="2" s="1"/>
  <c r="V372" i="2"/>
  <c r="U372" i="2"/>
  <c r="T372" i="2"/>
  <c r="S372" i="2"/>
  <c r="R372" i="2" a="1"/>
  <c r="R372" i="2" s="1"/>
  <c r="Q372" i="2" a="1"/>
  <c r="Q372" i="2" s="1"/>
  <c r="P372" i="2"/>
  <c r="O372" i="2"/>
  <c r="M372" i="2"/>
  <c r="K372" i="2"/>
  <c r="J372" i="2" a="1"/>
  <c r="J372" i="2" s="1"/>
  <c r="I372" i="2" a="1"/>
  <c r="I372" i="2" s="1"/>
  <c r="V371" i="2"/>
  <c r="U371" i="2"/>
  <c r="T371" i="2"/>
  <c r="S371" i="2"/>
  <c r="R371" i="2" a="1"/>
  <c r="R371" i="2" s="1"/>
  <c r="Q371" i="2" a="1"/>
  <c r="Q371" i="2" s="1"/>
  <c r="P371" i="2"/>
  <c r="O371" i="2"/>
  <c r="M371" i="2"/>
  <c r="K371" i="2"/>
  <c r="J371" i="2" a="1"/>
  <c r="J371" i="2" s="1"/>
  <c r="I371" i="2" a="1"/>
  <c r="I371" i="2" s="1"/>
  <c r="V370" i="2"/>
  <c r="U370" i="2"/>
  <c r="T370" i="2"/>
  <c r="S370" i="2"/>
  <c r="R370" i="2" a="1"/>
  <c r="R370" i="2" s="1"/>
  <c r="Q370" i="2" a="1"/>
  <c r="Q370" i="2" s="1"/>
  <c r="P370" i="2"/>
  <c r="O370" i="2"/>
  <c r="M370" i="2"/>
  <c r="K370" i="2"/>
  <c r="J370" i="2" a="1"/>
  <c r="J370" i="2" s="1"/>
  <c r="I370" i="2" a="1"/>
  <c r="I370" i="2" s="1"/>
  <c r="V369" i="2"/>
  <c r="U369" i="2"/>
  <c r="T369" i="2"/>
  <c r="S369" i="2"/>
  <c r="R369" i="2" a="1"/>
  <c r="R369" i="2" s="1"/>
  <c r="Q369" i="2" a="1"/>
  <c r="Q369" i="2" s="1"/>
  <c r="P369" i="2"/>
  <c r="O369" i="2"/>
  <c r="M369" i="2"/>
  <c r="K369" i="2"/>
  <c r="J369" i="2" a="1"/>
  <c r="J369" i="2" s="1"/>
  <c r="I369" i="2" a="1"/>
  <c r="I369" i="2" s="1"/>
  <c r="V368" i="2"/>
  <c r="U368" i="2"/>
  <c r="T368" i="2"/>
  <c r="S368" i="2"/>
  <c r="R368" i="2" a="1"/>
  <c r="R368" i="2" s="1"/>
  <c r="Q368" i="2" a="1"/>
  <c r="Q368" i="2" s="1"/>
  <c r="P368" i="2"/>
  <c r="O368" i="2"/>
  <c r="M368" i="2"/>
  <c r="K368" i="2"/>
  <c r="J368" i="2" a="1"/>
  <c r="J368" i="2" s="1"/>
  <c r="I368" i="2" a="1"/>
  <c r="I368" i="2" s="1"/>
  <c r="V367" i="2"/>
  <c r="U367" i="2"/>
  <c r="T367" i="2"/>
  <c r="S367" i="2"/>
  <c r="R367" i="2" a="1"/>
  <c r="R367" i="2" s="1"/>
  <c r="Q367" i="2" a="1"/>
  <c r="Q367" i="2" s="1"/>
  <c r="P367" i="2"/>
  <c r="O367" i="2"/>
  <c r="M367" i="2"/>
  <c r="K367" i="2"/>
  <c r="J367" i="2" a="1"/>
  <c r="J367" i="2" s="1"/>
  <c r="I367" i="2" a="1"/>
  <c r="I367" i="2" s="1"/>
  <c r="V366" i="2"/>
  <c r="U366" i="2"/>
  <c r="T366" i="2"/>
  <c r="S366" i="2"/>
  <c r="R366" i="2" a="1"/>
  <c r="R366" i="2" s="1"/>
  <c r="Q366" i="2" a="1"/>
  <c r="Q366" i="2" s="1"/>
  <c r="P366" i="2"/>
  <c r="O366" i="2"/>
  <c r="M366" i="2"/>
  <c r="K366" i="2"/>
  <c r="J366" i="2" a="1"/>
  <c r="J366" i="2" s="1"/>
  <c r="I366" i="2" a="1"/>
  <c r="I366" i="2" s="1"/>
  <c r="V365" i="2"/>
  <c r="U365" i="2"/>
  <c r="T365" i="2"/>
  <c r="S365" i="2"/>
  <c r="R365" i="2" a="1"/>
  <c r="R365" i="2" s="1"/>
  <c r="Q365" i="2" a="1"/>
  <c r="Q365" i="2" s="1"/>
  <c r="P365" i="2"/>
  <c r="O365" i="2"/>
  <c r="M365" i="2"/>
  <c r="K365" i="2"/>
  <c r="J365" i="2" a="1"/>
  <c r="J365" i="2" s="1"/>
  <c r="I365" i="2" a="1"/>
  <c r="I365" i="2" s="1"/>
  <c r="V364" i="2"/>
  <c r="U364" i="2"/>
  <c r="T364" i="2"/>
  <c r="S364" i="2"/>
  <c r="R364" i="2" a="1"/>
  <c r="R364" i="2" s="1"/>
  <c r="Q364" i="2" a="1"/>
  <c r="Q364" i="2" s="1"/>
  <c r="P364" i="2"/>
  <c r="O364" i="2"/>
  <c r="M364" i="2"/>
  <c r="K364" i="2"/>
  <c r="J364" i="2" a="1"/>
  <c r="J364" i="2" s="1"/>
  <c r="I364" i="2" a="1"/>
  <c r="I364" i="2" s="1"/>
  <c r="V363" i="2"/>
  <c r="U363" i="2"/>
  <c r="T363" i="2"/>
  <c r="S363" i="2"/>
  <c r="R363" i="2" a="1"/>
  <c r="R363" i="2" s="1"/>
  <c r="Q363" i="2" a="1"/>
  <c r="Q363" i="2" s="1"/>
  <c r="P363" i="2"/>
  <c r="O363" i="2"/>
  <c r="M363" i="2"/>
  <c r="K363" i="2"/>
  <c r="J363" i="2" a="1"/>
  <c r="J363" i="2" s="1"/>
  <c r="I363" i="2" a="1"/>
  <c r="I363" i="2" s="1"/>
  <c r="V362" i="2"/>
  <c r="U362" i="2"/>
  <c r="T362" i="2"/>
  <c r="S362" i="2"/>
  <c r="R362" i="2" a="1"/>
  <c r="R362" i="2" s="1"/>
  <c r="Q362" i="2" a="1"/>
  <c r="Q362" i="2" s="1"/>
  <c r="P362" i="2"/>
  <c r="O362" i="2"/>
  <c r="M362" i="2"/>
  <c r="K362" i="2"/>
  <c r="J362" i="2" a="1"/>
  <c r="J362" i="2" s="1"/>
  <c r="I362" i="2" a="1"/>
  <c r="I362" i="2" s="1"/>
  <c r="V361" i="2"/>
  <c r="U361" i="2"/>
  <c r="T361" i="2"/>
  <c r="S361" i="2"/>
  <c r="R361" i="2" a="1"/>
  <c r="R361" i="2" s="1"/>
  <c r="Q361" i="2" a="1"/>
  <c r="Q361" i="2" s="1"/>
  <c r="P361" i="2"/>
  <c r="O361" i="2"/>
  <c r="M361" i="2"/>
  <c r="K361" i="2"/>
  <c r="J361" i="2" a="1"/>
  <c r="J361" i="2" s="1"/>
  <c r="I361" i="2" a="1"/>
  <c r="I361" i="2" s="1"/>
  <c r="V360" i="2"/>
  <c r="U360" i="2"/>
  <c r="T360" i="2"/>
  <c r="S360" i="2"/>
  <c r="R360" i="2" a="1"/>
  <c r="R360" i="2" s="1"/>
  <c r="Q360" i="2" a="1"/>
  <c r="Q360" i="2" s="1"/>
  <c r="P360" i="2"/>
  <c r="O360" i="2"/>
  <c r="M360" i="2"/>
  <c r="K360" i="2"/>
  <c r="J360" i="2" a="1"/>
  <c r="J360" i="2" s="1"/>
  <c r="I360" i="2" a="1"/>
  <c r="I360" i="2" s="1"/>
  <c r="V359" i="2"/>
  <c r="U359" i="2"/>
  <c r="T359" i="2"/>
  <c r="S359" i="2"/>
  <c r="R359" i="2" a="1"/>
  <c r="R359" i="2" s="1"/>
  <c r="Q359" i="2" a="1"/>
  <c r="Q359" i="2" s="1"/>
  <c r="P359" i="2"/>
  <c r="O359" i="2"/>
  <c r="M359" i="2"/>
  <c r="K359" i="2"/>
  <c r="J359" i="2" a="1"/>
  <c r="J359" i="2" s="1"/>
  <c r="I359" i="2" a="1"/>
  <c r="I359" i="2" s="1"/>
  <c r="V358" i="2"/>
  <c r="U358" i="2"/>
  <c r="T358" i="2"/>
  <c r="S358" i="2"/>
  <c r="R358" i="2" a="1"/>
  <c r="R358" i="2" s="1"/>
  <c r="Q358" i="2" a="1"/>
  <c r="Q358" i="2" s="1"/>
  <c r="P358" i="2"/>
  <c r="O358" i="2"/>
  <c r="M358" i="2"/>
  <c r="K358" i="2"/>
  <c r="J358" i="2" a="1"/>
  <c r="J358" i="2" s="1"/>
  <c r="I358" i="2" a="1"/>
  <c r="I358" i="2" s="1"/>
  <c r="V357" i="2"/>
  <c r="U357" i="2"/>
  <c r="T357" i="2"/>
  <c r="S357" i="2"/>
  <c r="R357" i="2" a="1"/>
  <c r="R357" i="2" s="1"/>
  <c r="Q357" i="2" a="1"/>
  <c r="Q357" i="2" s="1"/>
  <c r="P357" i="2"/>
  <c r="O357" i="2"/>
  <c r="M357" i="2"/>
  <c r="K357" i="2"/>
  <c r="J357" i="2" a="1"/>
  <c r="J357" i="2" s="1"/>
  <c r="I357" i="2" a="1"/>
  <c r="I357" i="2" s="1"/>
  <c r="V356" i="2"/>
  <c r="U356" i="2"/>
  <c r="T356" i="2"/>
  <c r="S356" i="2"/>
  <c r="R356" i="2" a="1"/>
  <c r="R356" i="2" s="1"/>
  <c r="Q356" i="2" a="1"/>
  <c r="Q356" i="2" s="1"/>
  <c r="P356" i="2"/>
  <c r="O356" i="2"/>
  <c r="M356" i="2"/>
  <c r="K356" i="2"/>
  <c r="J356" i="2" a="1"/>
  <c r="J356" i="2" s="1"/>
  <c r="I356" i="2" a="1"/>
  <c r="I356" i="2" s="1"/>
  <c r="V355" i="2"/>
  <c r="U355" i="2"/>
  <c r="T355" i="2"/>
  <c r="S355" i="2"/>
  <c r="R355" i="2" a="1"/>
  <c r="R355" i="2" s="1"/>
  <c r="Q355" i="2" a="1"/>
  <c r="Q355" i="2" s="1"/>
  <c r="P355" i="2"/>
  <c r="O355" i="2"/>
  <c r="M355" i="2"/>
  <c r="K355" i="2"/>
  <c r="J355" i="2" a="1"/>
  <c r="J355" i="2" s="1"/>
  <c r="I355" i="2" a="1"/>
  <c r="I355" i="2" s="1"/>
  <c r="V354" i="2"/>
  <c r="U354" i="2"/>
  <c r="T354" i="2"/>
  <c r="S354" i="2"/>
  <c r="R354" i="2" a="1"/>
  <c r="R354" i="2" s="1"/>
  <c r="Q354" i="2" a="1"/>
  <c r="Q354" i="2" s="1"/>
  <c r="P354" i="2"/>
  <c r="O354" i="2"/>
  <c r="M354" i="2"/>
  <c r="K354" i="2"/>
  <c r="J354" i="2" a="1"/>
  <c r="J354" i="2" s="1"/>
  <c r="I354" i="2" a="1"/>
  <c r="I354" i="2" s="1"/>
  <c r="V353" i="2"/>
  <c r="U353" i="2"/>
  <c r="T353" i="2"/>
  <c r="S353" i="2"/>
  <c r="R353" i="2" a="1"/>
  <c r="R353" i="2" s="1"/>
  <c r="Q353" i="2" a="1"/>
  <c r="Q353" i="2" s="1"/>
  <c r="P353" i="2"/>
  <c r="O353" i="2"/>
  <c r="M353" i="2"/>
  <c r="K353" i="2"/>
  <c r="J353" i="2" a="1"/>
  <c r="J353" i="2" s="1"/>
  <c r="I353" i="2" a="1"/>
  <c r="I353" i="2" s="1"/>
  <c r="V352" i="2"/>
  <c r="U352" i="2"/>
  <c r="T352" i="2"/>
  <c r="S352" i="2"/>
  <c r="R352" i="2" a="1"/>
  <c r="R352" i="2" s="1"/>
  <c r="Q352" i="2" a="1"/>
  <c r="Q352" i="2" s="1"/>
  <c r="P352" i="2"/>
  <c r="O352" i="2"/>
  <c r="M352" i="2"/>
  <c r="K352" i="2"/>
  <c r="J352" i="2" a="1"/>
  <c r="J352" i="2" s="1"/>
  <c r="I352" i="2" a="1"/>
  <c r="I352" i="2" s="1"/>
  <c r="V351" i="2"/>
  <c r="U351" i="2"/>
  <c r="T351" i="2"/>
  <c r="S351" i="2"/>
  <c r="R351" i="2" a="1"/>
  <c r="R351" i="2" s="1"/>
  <c r="Q351" i="2" a="1"/>
  <c r="Q351" i="2" s="1"/>
  <c r="P351" i="2"/>
  <c r="O351" i="2"/>
  <c r="M351" i="2"/>
  <c r="K351" i="2"/>
  <c r="J351" i="2" a="1"/>
  <c r="J351" i="2" s="1"/>
  <c r="I351" i="2" a="1"/>
  <c r="I351" i="2" s="1"/>
  <c r="V350" i="2"/>
  <c r="U350" i="2"/>
  <c r="T350" i="2"/>
  <c r="S350" i="2"/>
  <c r="R350" i="2" a="1"/>
  <c r="R350" i="2" s="1"/>
  <c r="Q350" i="2" a="1"/>
  <c r="Q350" i="2" s="1"/>
  <c r="P350" i="2"/>
  <c r="O350" i="2"/>
  <c r="M350" i="2"/>
  <c r="K350" i="2"/>
  <c r="J350" i="2" a="1"/>
  <c r="J350" i="2" s="1"/>
  <c r="I350" i="2" a="1"/>
  <c r="I350" i="2" s="1"/>
  <c r="V349" i="2"/>
  <c r="U349" i="2"/>
  <c r="T349" i="2"/>
  <c r="S349" i="2"/>
  <c r="R349" i="2" a="1"/>
  <c r="R349" i="2" s="1"/>
  <c r="Q349" i="2" a="1"/>
  <c r="Q349" i="2" s="1"/>
  <c r="P349" i="2"/>
  <c r="O349" i="2"/>
  <c r="M349" i="2"/>
  <c r="K349" i="2"/>
  <c r="J349" i="2" a="1"/>
  <c r="J349" i="2" s="1"/>
  <c r="I349" i="2" a="1"/>
  <c r="I349" i="2" s="1"/>
  <c r="V348" i="2"/>
  <c r="U348" i="2"/>
  <c r="T348" i="2"/>
  <c r="S348" i="2"/>
  <c r="R348" i="2" a="1"/>
  <c r="R348" i="2" s="1"/>
  <c r="Q348" i="2" a="1"/>
  <c r="Q348" i="2" s="1"/>
  <c r="P348" i="2"/>
  <c r="O348" i="2"/>
  <c r="M348" i="2"/>
  <c r="K348" i="2"/>
  <c r="J348" i="2" a="1"/>
  <c r="J348" i="2" s="1"/>
  <c r="I348" i="2" a="1"/>
  <c r="I348" i="2" s="1"/>
  <c r="V347" i="2"/>
  <c r="U347" i="2"/>
  <c r="T347" i="2"/>
  <c r="S347" i="2"/>
  <c r="R347" i="2" a="1"/>
  <c r="R347" i="2" s="1"/>
  <c r="Q347" i="2" a="1"/>
  <c r="Q347" i="2" s="1"/>
  <c r="P347" i="2"/>
  <c r="O347" i="2"/>
  <c r="M347" i="2"/>
  <c r="K347" i="2"/>
  <c r="J347" i="2" a="1"/>
  <c r="J347" i="2" s="1"/>
  <c r="I347" i="2" a="1"/>
  <c r="I347" i="2" s="1"/>
  <c r="V346" i="2"/>
  <c r="U346" i="2"/>
  <c r="T346" i="2"/>
  <c r="S346" i="2"/>
  <c r="R346" i="2" a="1"/>
  <c r="R346" i="2" s="1"/>
  <c r="Q346" i="2" a="1"/>
  <c r="Q346" i="2" s="1"/>
  <c r="P346" i="2"/>
  <c r="O346" i="2"/>
  <c r="M346" i="2"/>
  <c r="K346" i="2"/>
  <c r="J346" i="2" a="1"/>
  <c r="J346" i="2" s="1"/>
  <c r="I346" i="2" a="1"/>
  <c r="I346" i="2" s="1"/>
  <c r="V345" i="2"/>
  <c r="U345" i="2"/>
  <c r="T345" i="2"/>
  <c r="S345" i="2"/>
  <c r="R345" i="2" a="1"/>
  <c r="R345" i="2" s="1"/>
  <c r="Q345" i="2" a="1"/>
  <c r="Q345" i="2" s="1"/>
  <c r="P345" i="2"/>
  <c r="O345" i="2"/>
  <c r="M345" i="2"/>
  <c r="K345" i="2"/>
  <c r="J345" i="2" a="1"/>
  <c r="J345" i="2" s="1"/>
  <c r="I345" i="2" a="1"/>
  <c r="I345" i="2" s="1"/>
  <c r="V344" i="2"/>
  <c r="U344" i="2"/>
  <c r="T344" i="2"/>
  <c r="S344" i="2"/>
  <c r="R344" i="2" a="1"/>
  <c r="R344" i="2" s="1"/>
  <c r="Q344" i="2" a="1"/>
  <c r="Q344" i="2" s="1"/>
  <c r="P344" i="2"/>
  <c r="O344" i="2"/>
  <c r="M344" i="2"/>
  <c r="K344" i="2"/>
  <c r="J344" i="2" a="1"/>
  <c r="J344" i="2" s="1"/>
  <c r="I344" i="2" a="1"/>
  <c r="I344" i="2" s="1"/>
  <c r="V343" i="2"/>
  <c r="U343" i="2"/>
  <c r="T343" i="2"/>
  <c r="S343" i="2"/>
  <c r="R343" i="2" a="1"/>
  <c r="R343" i="2" s="1"/>
  <c r="Q343" i="2" a="1"/>
  <c r="Q343" i="2" s="1"/>
  <c r="P343" i="2"/>
  <c r="O343" i="2"/>
  <c r="M343" i="2"/>
  <c r="K343" i="2"/>
  <c r="J343" i="2" a="1"/>
  <c r="J343" i="2" s="1"/>
  <c r="I343" i="2" a="1"/>
  <c r="I343" i="2" s="1"/>
  <c r="V342" i="2"/>
  <c r="U342" i="2"/>
  <c r="T342" i="2"/>
  <c r="S342" i="2"/>
  <c r="R342" i="2" a="1"/>
  <c r="R342" i="2" s="1"/>
  <c r="Q342" i="2" a="1"/>
  <c r="Q342" i="2" s="1"/>
  <c r="P342" i="2"/>
  <c r="O342" i="2"/>
  <c r="M342" i="2"/>
  <c r="K342" i="2"/>
  <c r="J342" i="2" a="1"/>
  <c r="J342" i="2" s="1"/>
  <c r="I342" i="2" a="1"/>
  <c r="I342" i="2" s="1"/>
  <c r="V341" i="2"/>
  <c r="U341" i="2"/>
  <c r="T341" i="2"/>
  <c r="S341" i="2"/>
  <c r="R341" i="2" a="1"/>
  <c r="R341" i="2" s="1"/>
  <c r="Q341" i="2" a="1"/>
  <c r="Q341" i="2" s="1"/>
  <c r="P341" i="2"/>
  <c r="O341" i="2"/>
  <c r="M341" i="2"/>
  <c r="K341" i="2"/>
  <c r="J341" i="2" a="1"/>
  <c r="J341" i="2" s="1"/>
  <c r="I341" i="2" a="1"/>
  <c r="I341" i="2" s="1"/>
  <c r="V340" i="2"/>
  <c r="U340" i="2"/>
  <c r="T340" i="2"/>
  <c r="S340" i="2"/>
  <c r="R340" i="2" a="1"/>
  <c r="R340" i="2" s="1"/>
  <c r="Q340" i="2" a="1"/>
  <c r="Q340" i="2" s="1"/>
  <c r="P340" i="2"/>
  <c r="O340" i="2"/>
  <c r="M340" i="2"/>
  <c r="K340" i="2"/>
  <c r="J340" i="2" a="1"/>
  <c r="J340" i="2" s="1"/>
  <c r="I340" i="2" a="1"/>
  <c r="I340" i="2" s="1"/>
  <c r="V339" i="2"/>
  <c r="U339" i="2"/>
  <c r="T339" i="2"/>
  <c r="S339" i="2"/>
  <c r="R339" i="2" a="1"/>
  <c r="R339" i="2" s="1"/>
  <c r="Q339" i="2" a="1"/>
  <c r="Q339" i="2" s="1"/>
  <c r="P339" i="2"/>
  <c r="O339" i="2"/>
  <c r="M339" i="2"/>
  <c r="K339" i="2"/>
  <c r="J339" i="2" a="1"/>
  <c r="J339" i="2" s="1"/>
  <c r="I339" i="2" a="1"/>
  <c r="I339" i="2" s="1"/>
  <c r="V338" i="2"/>
  <c r="U338" i="2"/>
  <c r="T338" i="2"/>
  <c r="S338" i="2"/>
  <c r="R338" i="2" a="1"/>
  <c r="R338" i="2" s="1"/>
  <c r="Q338" i="2" a="1"/>
  <c r="Q338" i="2" s="1"/>
  <c r="P338" i="2"/>
  <c r="O338" i="2"/>
  <c r="M338" i="2"/>
  <c r="K338" i="2"/>
  <c r="J338" i="2" a="1"/>
  <c r="J338" i="2" s="1"/>
  <c r="I338" i="2" a="1"/>
  <c r="I338" i="2" s="1"/>
  <c r="V337" i="2"/>
  <c r="U337" i="2"/>
  <c r="T337" i="2"/>
  <c r="S337" i="2"/>
  <c r="R337" i="2" a="1"/>
  <c r="R337" i="2" s="1"/>
  <c r="Q337" i="2" a="1"/>
  <c r="Q337" i="2" s="1"/>
  <c r="P337" i="2"/>
  <c r="O337" i="2"/>
  <c r="M337" i="2"/>
  <c r="K337" i="2"/>
  <c r="J337" i="2" a="1"/>
  <c r="J337" i="2" s="1"/>
  <c r="I337" i="2" a="1"/>
  <c r="I337" i="2" s="1"/>
  <c r="V336" i="2"/>
  <c r="U336" i="2"/>
  <c r="T336" i="2"/>
  <c r="S336" i="2"/>
  <c r="R336" i="2" a="1"/>
  <c r="R336" i="2" s="1"/>
  <c r="Q336" i="2" a="1"/>
  <c r="Q336" i="2" s="1"/>
  <c r="P336" i="2"/>
  <c r="O336" i="2"/>
  <c r="M336" i="2"/>
  <c r="K336" i="2"/>
  <c r="J336" i="2" a="1"/>
  <c r="J336" i="2" s="1"/>
  <c r="I336" i="2" a="1"/>
  <c r="I336" i="2" s="1"/>
  <c r="V335" i="2"/>
  <c r="U335" i="2"/>
  <c r="T335" i="2"/>
  <c r="S335" i="2"/>
  <c r="R335" i="2" a="1"/>
  <c r="R335" i="2" s="1"/>
  <c r="Q335" i="2" a="1"/>
  <c r="Q335" i="2" s="1"/>
  <c r="P335" i="2"/>
  <c r="O335" i="2"/>
  <c r="M335" i="2"/>
  <c r="K335" i="2"/>
  <c r="J335" i="2" a="1"/>
  <c r="J335" i="2" s="1"/>
  <c r="I335" i="2" a="1"/>
  <c r="I335" i="2" s="1"/>
  <c r="V334" i="2"/>
  <c r="U334" i="2"/>
  <c r="T334" i="2"/>
  <c r="S334" i="2"/>
  <c r="R334" i="2" a="1"/>
  <c r="R334" i="2" s="1"/>
  <c r="Q334" i="2" a="1"/>
  <c r="Q334" i="2" s="1"/>
  <c r="P334" i="2"/>
  <c r="O334" i="2"/>
  <c r="M334" i="2"/>
  <c r="K334" i="2"/>
  <c r="J334" i="2"/>
  <c r="J334" i="2" a="1"/>
  <c r="I334" i="2" a="1"/>
  <c r="I334" i="2" s="1"/>
  <c r="V333" i="2"/>
  <c r="U333" i="2"/>
  <c r="T333" i="2"/>
  <c r="S333" i="2"/>
  <c r="R333" i="2" a="1"/>
  <c r="R333" i="2" s="1"/>
  <c r="Q333" i="2" a="1"/>
  <c r="Q333" i="2" s="1"/>
  <c r="P333" i="2"/>
  <c r="O333" i="2"/>
  <c r="M333" i="2"/>
  <c r="K333" i="2"/>
  <c r="J333" i="2" a="1"/>
  <c r="J333" i="2" s="1"/>
  <c r="I333" i="2" a="1"/>
  <c r="I333" i="2" s="1"/>
  <c r="V332" i="2"/>
  <c r="U332" i="2"/>
  <c r="T332" i="2"/>
  <c r="S332" i="2"/>
  <c r="R332" i="2" a="1"/>
  <c r="R332" i="2" s="1"/>
  <c r="Q332" i="2" a="1"/>
  <c r="Q332" i="2" s="1"/>
  <c r="P332" i="2"/>
  <c r="O332" i="2"/>
  <c r="M332" i="2"/>
  <c r="K332" i="2"/>
  <c r="J332" i="2" a="1"/>
  <c r="J332" i="2" s="1"/>
  <c r="I332" i="2" a="1"/>
  <c r="I332" i="2" s="1"/>
  <c r="V331" i="2"/>
  <c r="U331" i="2"/>
  <c r="T331" i="2"/>
  <c r="S331" i="2"/>
  <c r="R331" i="2" a="1"/>
  <c r="R331" i="2" s="1"/>
  <c r="Q331" i="2" a="1"/>
  <c r="Q331" i="2" s="1"/>
  <c r="P331" i="2"/>
  <c r="O331" i="2"/>
  <c r="M331" i="2"/>
  <c r="K331" i="2"/>
  <c r="J331" i="2" a="1"/>
  <c r="J331" i="2" s="1"/>
  <c r="I331" i="2" a="1"/>
  <c r="I331" i="2" s="1"/>
  <c r="V330" i="2"/>
  <c r="U330" i="2"/>
  <c r="T330" i="2"/>
  <c r="S330" i="2"/>
  <c r="R330" i="2" a="1"/>
  <c r="R330" i="2" s="1"/>
  <c r="Q330" i="2" a="1"/>
  <c r="Q330" i="2" s="1"/>
  <c r="P330" i="2"/>
  <c r="O330" i="2"/>
  <c r="M330" i="2"/>
  <c r="K330" i="2"/>
  <c r="J330" i="2" a="1"/>
  <c r="J330" i="2" s="1"/>
  <c r="I330" i="2"/>
  <c r="I330" i="2" a="1"/>
  <c r="V329" i="2"/>
  <c r="U329" i="2"/>
  <c r="T329" i="2"/>
  <c r="S329" i="2"/>
  <c r="R329" i="2" a="1"/>
  <c r="R329" i="2" s="1"/>
  <c r="Q329" i="2" a="1"/>
  <c r="Q329" i="2" s="1"/>
  <c r="P329" i="2"/>
  <c r="O329" i="2"/>
  <c r="M329" i="2"/>
  <c r="K329" i="2"/>
  <c r="J329" i="2" a="1"/>
  <c r="J329" i="2" s="1"/>
  <c r="I329" i="2" a="1"/>
  <c r="I329" i="2" s="1"/>
  <c r="V328" i="2"/>
  <c r="U328" i="2"/>
  <c r="T328" i="2"/>
  <c r="S328" i="2"/>
  <c r="R328" i="2" a="1"/>
  <c r="R328" i="2" s="1"/>
  <c r="Q328" i="2" a="1"/>
  <c r="Q328" i="2" s="1"/>
  <c r="P328" i="2"/>
  <c r="O328" i="2"/>
  <c r="M328" i="2"/>
  <c r="K328" i="2"/>
  <c r="J328" i="2" a="1"/>
  <c r="J328" i="2" s="1"/>
  <c r="I328" i="2" a="1"/>
  <c r="I328" i="2" s="1"/>
  <c r="V327" i="2"/>
  <c r="U327" i="2"/>
  <c r="T327" i="2"/>
  <c r="S327" i="2"/>
  <c r="R327" i="2" a="1"/>
  <c r="R327" i="2" s="1"/>
  <c r="Q327" i="2" a="1"/>
  <c r="Q327" i="2" s="1"/>
  <c r="P327" i="2"/>
  <c r="O327" i="2"/>
  <c r="M327" i="2"/>
  <c r="K327" i="2"/>
  <c r="J327" i="2" a="1"/>
  <c r="J327" i="2" s="1"/>
  <c r="I327" i="2" a="1"/>
  <c r="I327" i="2" s="1"/>
  <c r="V326" i="2"/>
  <c r="U326" i="2"/>
  <c r="T326" i="2"/>
  <c r="S326" i="2"/>
  <c r="R326" i="2" a="1"/>
  <c r="R326" i="2" s="1"/>
  <c r="Q326" i="2" a="1"/>
  <c r="Q326" i="2" s="1"/>
  <c r="P326" i="2"/>
  <c r="O326" i="2"/>
  <c r="M326" i="2"/>
  <c r="K326" i="2"/>
  <c r="J326" i="2" a="1"/>
  <c r="J326" i="2" s="1"/>
  <c r="I326" i="2" a="1"/>
  <c r="I326" i="2" s="1"/>
  <c r="V325" i="2"/>
  <c r="U325" i="2"/>
  <c r="T325" i="2"/>
  <c r="S325" i="2"/>
  <c r="R325" i="2" a="1"/>
  <c r="R325" i="2" s="1"/>
  <c r="Q325" i="2" a="1"/>
  <c r="Q325" i="2" s="1"/>
  <c r="P325" i="2"/>
  <c r="O325" i="2"/>
  <c r="M325" i="2"/>
  <c r="K325" i="2"/>
  <c r="J325" i="2" a="1"/>
  <c r="J325" i="2" s="1"/>
  <c r="I325" i="2" a="1"/>
  <c r="I325" i="2" s="1"/>
  <c r="V324" i="2"/>
  <c r="U324" i="2"/>
  <c r="T324" i="2"/>
  <c r="S324" i="2"/>
  <c r="R324" i="2" a="1"/>
  <c r="R324" i="2" s="1"/>
  <c r="Q324" i="2" a="1"/>
  <c r="Q324" i="2" s="1"/>
  <c r="P324" i="2"/>
  <c r="O324" i="2"/>
  <c r="M324" i="2"/>
  <c r="K324" i="2"/>
  <c r="J324" i="2" a="1"/>
  <c r="J324" i="2" s="1"/>
  <c r="I324" i="2" a="1"/>
  <c r="I324" i="2" s="1"/>
  <c r="V323" i="2"/>
  <c r="U323" i="2"/>
  <c r="T323" i="2"/>
  <c r="S323" i="2"/>
  <c r="R323" i="2" a="1"/>
  <c r="R323" i="2" s="1"/>
  <c r="Q323" i="2" a="1"/>
  <c r="Q323" i="2" s="1"/>
  <c r="P323" i="2"/>
  <c r="O323" i="2"/>
  <c r="M323" i="2"/>
  <c r="K323" i="2"/>
  <c r="J323" i="2" a="1"/>
  <c r="J323" i="2" s="1"/>
  <c r="I323" i="2" a="1"/>
  <c r="I323" i="2" s="1"/>
  <c r="V322" i="2"/>
  <c r="U322" i="2"/>
  <c r="T322" i="2"/>
  <c r="S322" i="2"/>
  <c r="R322" i="2" a="1"/>
  <c r="R322" i="2" s="1"/>
  <c r="Q322" i="2" a="1"/>
  <c r="Q322" i="2" s="1"/>
  <c r="P322" i="2"/>
  <c r="O322" i="2"/>
  <c r="M322" i="2"/>
  <c r="K322" i="2"/>
  <c r="J322" i="2" a="1"/>
  <c r="J322" i="2" s="1"/>
  <c r="I322" i="2" a="1"/>
  <c r="I322" i="2" s="1"/>
  <c r="V321" i="2"/>
  <c r="U321" i="2"/>
  <c r="T321" i="2"/>
  <c r="S321" i="2"/>
  <c r="R321" i="2" a="1"/>
  <c r="R321" i="2" s="1"/>
  <c r="Q321" i="2" a="1"/>
  <c r="Q321" i="2" s="1"/>
  <c r="P321" i="2"/>
  <c r="O321" i="2"/>
  <c r="M321" i="2"/>
  <c r="K321" i="2"/>
  <c r="J321" i="2" a="1"/>
  <c r="J321" i="2" s="1"/>
  <c r="I321" i="2" a="1"/>
  <c r="I321" i="2" s="1"/>
  <c r="V320" i="2"/>
  <c r="U320" i="2"/>
  <c r="T320" i="2"/>
  <c r="S320" i="2"/>
  <c r="R320" i="2" a="1"/>
  <c r="R320" i="2" s="1"/>
  <c r="Q320" i="2" a="1"/>
  <c r="Q320" i="2" s="1"/>
  <c r="P320" i="2"/>
  <c r="O320" i="2"/>
  <c r="M320" i="2"/>
  <c r="K320" i="2"/>
  <c r="J320" i="2" a="1"/>
  <c r="J320" i="2" s="1"/>
  <c r="I320" i="2" a="1"/>
  <c r="I320" i="2" s="1"/>
  <c r="V319" i="2"/>
  <c r="U319" i="2"/>
  <c r="T319" i="2"/>
  <c r="S319" i="2"/>
  <c r="R319" i="2" a="1"/>
  <c r="R319" i="2" s="1"/>
  <c r="Q319" i="2" a="1"/>
  <c r="Q319" i="2" s="1"/>
  <c r="P319" i="2"/>
  <c r="O319" i="2"/>
  <c r="M319" i="2"/>
  <c r="K319" i="2"/>
  <c r="J319" i="2" a="1"/>
  <c r="J319" i="2" s="1"/>
  <c r="I319" i="2" a="1"/>
  <c r="I319" i="2" s="1"/>
  <c r="V318" i="2"/>
  <c r="U318" i="2"/>
  <c r="T318" i="2"/>
  <c r="S318" i="2"/>
  <c r="R318" i="2" a="1"/>
  <c r="R318" i="2" s="1"/>
  <c r="Q318" i="2" a="1"/>
  <c r="Q318" i="2" s="1"/>
  <c r="P318" i="2"/>
  <c r="O318" i="2"/>
  <c r="M318" i="2"/>
  <c r="K318" i="2"/>
  <c r="J318" i="2" a="1"/>
  <c r="J318" i="2" s="1"/>
  <c r="I318" i="2" a="1"/>
  <c r="I318" i="2" s="1"/>
  <c r="V317" i="2"/>
  <c r="U317" i="2"/>
  <c r="T317" i="2"/>
  <c r="S317" i="2"/>
  <c r="R317" i="2" a="1"/>
  <c r="R317" i="2" s="1"/>
  <c r="Q317" i="2" a="1"/>
  <c r="Q317" i="2" s="1"/>
  <c r="P317" i="2"/>
  <c r="O317" i="2"/>
  <c r="M317" i="2"/>
  <c r="K317" i="2"/>
  <c r="J317" i="2" a="1"/>
  <c r="J317" i="2" s="1"/>
  <c r="I317" i="2" a="1"/>
  <c r="I317" i="2" s="1"/>
  <c r="V316" i="2"/>
  <c r="U316" i="2"/>
  <c r="T316" i="2"/>
  <c r="S316" i="2"/>
  <c r="R316" i="2" a="1"/>
  <c r="R316" i="2" s="1"/>
  <c r="Q316" i="2" a="1"/>
  <c r="Q316" i="2" s="1"/>
  <c r="P316" i="2"/>
  <c r="O316" i="2"/>
  <c r="M316" i="2"/>
  <c r="K316" i="2"/>
  <c r="J316" i="2" a="1"/>
  <c r="J316" i="2" s="1"/>
  <c r="I316" i="2" a="1"/>
  <c r="I316" i="2" s="1"/>
  <c r="V315" i="2"/>
  <c r="U315" i="2"/>
  <c r="T315" i="2"/>
  <c r="S315" i="2"/>
  <c r="R315" i="2" a="1"/>
  <c r="R315" i="2" s="1"/>
  <c r="Q315" i="2" a="1"/>
  <c r="Q315" i="2" s="1"/>
  <c r="P315" i="2"/>
  <c r="O315" i="2"/>
  <c r="M315" i="2"/>
  <c r="K315" i="2"/>
  <c r="J315" i="2" a="1"/>
  <c r="J315" i="2" s="1"/>
  <c r="I315" i="2" a="1"/>
  <c r="I315" i="2" s="1"/>
  <c r="V314" i="2"/>
  <c r="U314" i="2"/>
  <c r="T314" i="2"/>
  <c r="S314" i="2"/>
  <c r="R314" i="2" a="1"/>
  <c r="R314" i="2" s="1"/>
  <c r="Q314" i="2" a="1"/>
  <c r="Q314" i="2" s="1"/>
  <c r="P314" i="2"/>
  <c r="O314" i="2"/>
  <c r="M314" i="2"/>
  <c r="K314" i="2"/>
  <c r="J314" i="2" a="1"/>
  <c r="J314" i="2" s="1"/>
  <c r="I314" i="2" a="1"/>
  <c r="I314" i="2" s="1"/>
  <c r="V313" i="2"/>
  <c r="U313" i="2"/>
  <c r="T313" i="2"/>
  <c r="S313" i="2"/>
  <c r="R313" i="2" a="1"/>
  <c r="R313" i="2" s="1"/>
  <c r="Q313" i="2" a="1"/>
  <c r="Q313" i="2" s="1"/>
  <c r="P313" i="2"/>
  <c r="O313" i="2"/>
  <c r="M313" i="2"/>
  <c r="K313" i="2"/>
  <c r="J313" i="2" a="1"/>
  <c r="J313" i="2" s="1"/>
  <c r="I313" i="2" a="1"/>
  <c r="I313" i="2" s="1"/>
  <c r="V312" i="2"/>
  <c r="U312" i="2"/>
  <c r="T312" i="2"/>
  <c r="S312" i="2"/>
  <c r="R312" i="2" a="1"/>
  <c r="R312" i="2" s="1"/>
  <c r="Q312" i="2" a="1"/>
  <c r="Q312" i="2" s="1"/>
  <c r="P312" i="2"/>
  <c r="O312" i="2"/>
  <c r="M312" i="2"/>
  <c r="K312" i="2"/>
  <c r="J312" i="2" a="1"/>
  <c r="J312" i="2" s="1"/>
  <c r="I312" i="2" a="1"/>
  <c r="I312" i="2" s="1"/>
  <c r="V311" i="2"/>
  <c r="U311" i="2"/>
  <c r="T311" i="2"/>
  <c r="S311" i="2"/>
  <c r="R311" i="2" a="1"/>
  <c r="R311" i="2" s="1"/>
  <c r="Q311" i="2" a="1"/>
  <c r="Q311" i="2" s="1"/>
  <c r="P311" i="2"/>
  <c r="O311" i="2"/>
  <c r="M311" i="2"/>
  <c r="K311" i="2"/>
  <c r="J311" i="2" a="1"/>
  <c r="J311" i="2" s="1"/>
  <c r="I311" i="2" a="1"/>
  <c r="I311" i="2" s="1"/>
  <c r="V310" i="2"/>
  <c r="U310" i="2"/>
  <c r="T310" i="2"/>
  <c r="S310" i="2"/>
  <c r="R310" i="2" a="1"/>
  <c r="R310" i="2" s="1"/>
  <c r="Q310" i="2" a="1"/>
  <c r="Q310" i="2" s="1"/>
  <c r="P310" i="2"/>
  <c r="O310" i="2"/>
  <c r="M310" i="2"/>
  <c r="K310" i="2"/>
  <c r="J310" i="2" a="1"/>
  <c r="J310" i="2" s="1"/>
  <c r="I310" i="2" a="1"/>
  <c r="I310" i="2" s="1"/>
  <c r="V309" i="2"/>
  <c r="U309" i="2"/>
  <c r="T309" i="2"/>
  <c r="S309" i="2"/>
  <c r="R309" i="2" a="1"/>
  <c r="R309" i="2" s="1"/>
  <c r="Q309" i="2" a="1"/>
  <c r="Q309" i="2" s="1"/>
  <c r="P309" i="2"/>
  <c r="O309" i="2"/>
  <c r="M309" i="2"/>
  <c r="K309" i="2"/>
  <c r="J309" i="2" a="1"/>
  <c r="J309" i="2" s="1"/>
  <c r="I309" i="2" a="1"/>
  <c r="I309" i="2" s="1"/>
  <c r="V308" i="2"/>
  <c r="U308" i="2"/>
  <c r="T308" i="2"/>
  <c r="S308" i="2"/>
  <c r="R308" i="2" a="1"/>
  <c r="R308" i="2" s="1"/>
  <c r="Q308" i="2" a="1"/>
  <c r="Q308" i="2" s="1"/>
  <c r="P308" i="2"/>
  <c r="O308" i="2"/>
  <c r="M308" i="2"/>
  <c r="K308" i="2"/>
  <c r="J308" i="2" a="1"/>
  <c r="J308" i="2" s="1"/>
  <c r="I308" i="2" a="1"/>
  <c r="I308" i="2" s="1"/>
  <c r="V307" i="2"/>
  <c r="U307" i="2"/>
  <c r="T307" i="2"/>
  <c r="S307" i="2"/>
  <c r="R307" i="2" a="1"/>
  <c r="R307" i="2" s="1"/>
  <c r="Q307" i="2" a="1"/>
  <c r="Q307" i="2" s="1"/>
  <c r="P307" i="2"/>
  <c r="O307" i="2"/>
  <c r="M307" i="2"/>
  <c r="K307" i="2"/>
  <c r="J307" i="2" a="1"/>
  <c r="J307" i="2" s="1"/>
  <c r="I307" i="2" a="1"/>
  <c r="I307" i="2" s="1"/>
  <c r="V306" i="2"/>
  <c r="U306" i="2"/>
  <c r="T306" i="2"/>
  <c r="S306" i="2"/>
  <c r="R306" i="2" a="1"/>
  <c r="R306" i="2" s="1"/>
  <c r="Q306" i="2" a="1"/>
  <c r="Q306" i="2" s="1"/>
  <c r="P306" i="2"/>
  <c r="O306" i="2"/>
  <c r="M306" i="2"/>
  <c r="K306" i="2"/>
  <c r="J306" i="2" a="1"/>
  <c r="J306" i="2" s="1"/>
  <c r="I306" i="2" a="1"/>
  <c r="I306" i="2" s="1"/>
  <c r="V305" i="2"/>
  <c r="U305" i="2"/>
  <c r="T305" i="2"/>
  <c r="S305" i="2"/>
  <c r="R305" i="2" a="1"/>
  <c r="R305" i="2" s="1"/>
  <c r="Q305" i="2" a="1"/>
  <c r="Q305" i="2" s="1"/>
  <c r="P305" i="2"/>
  <c r="O305" i="2"/>
  <c r="M305" i="2"/>
  <c r="K305" i="2"/>
  <c r="J305" i="2" a="1"/>
  <c r="J305" i="2" s="1"/>
  <c r="I305" i="2" a="1"/>
  <c r="I305" i="2" s="1"/>
  <c r="V304" i="2"/>
  <c r="U304" i="2"/>
  <c r="T304" i="2"/>
  <c r="S304" i="2"/>
  <c r="R304" i="2" a="1"/>
  <c r="R304" i="2" s="1"/>
  <c r="Q304" i="2" a="1"/>
  <c r="Q304" i="2" s="1"/>
  <c r="P304" i="2"/>
  <c r="O304" i="2"/>
  <c r="M304" i="2"/>
  <c r="K304" i="2"/>
  <c r="J304" i="2" a="1"/>
  <c r="J304" i="2" s="1"/>
  <c r="I304" i="2" a="1"/>
  <c r="I304" i="2" s="1"/>
  <c r="V303" i="2"/>
  <c r="U303" i="2"/>
  <c r="T303" i="2"/>
  <c r="S303" i="2"/>
  <c r="R303" i="2" a="1"/>
  <c r="R303" i="2" s="1"/>
  <c r="Q303" i="2" a="1"/>
  <c r="Q303" i="2" s="1"/>
  <c r="P303" i="2"/>
  <c r="O303" i="2"/>
  <c r="M303" i="2"/>
  <c r="K303" i="2"/>
  <c r="J303" i="2" a="1"/>
  <c r="J303" i="2" s="1"/>
  <c r="I303" i="2" a="1"/>
  <c r="I303" i="2" s="1"/>
  <c r="V302" i="2"/>
  <c r="U302" i="2"/>
  <c r="T302" i="2"/>
  <c r="S302" i="2"/>
  <c r="R302" i="2" a="1"/>
  <c r="R302" i="2" s="1"/>
  <c r="Q302" i="2" a="1"/>
  <c r="Q302" i="2" s="1"/>
  <c r="P302" i="2"/>
  <c r="O302" i="2"/>
  <c r="M302" i="2"/>
  <c r="K302" i="2"/>
  <c r="J302" i="2" a="1"/>
  <c r="J302" i="2" s="1"/>
  <c r="I302" i="2" a="1"/>
  <c r="I302" i="2" s="1"/>
  <c r="V301" i="2"/>
  <c r="U301" i="2"/>
  <c r="T301" i="2"/>
  <c r="S301" i="2"/>
  <c r="R301" i="2" a="1"/>
  <c r="R301" i="2" s="1"/>
  <c r="Q301" i="2" a="1"/>
  <c r="Q301" i="2" s="1"/>
  <c r="P301" i="2"/>
  <c r="O301" i="2"/>
  <c r="M301" i="2"/>
  <c r="K301" i="2"/>
  <c r="J301" i="2" a="1"/>
  <c r="J301" i="2" s="1"/>
  <c r="I301" i="2"/>
  <c r="I301" i="2" a="1"/>
  <c r="V300" i="2"/>
  <c r="U300" i="2"/>
  <c r="T300" i="2"/>
  <c r="S300" i="2"/>
  <c r="R300" i="2" a="1"/>
  <c r="R300" i="2" s="1"/>
  <c r="Q300" i="2" a="1"/>
  <c r="Q300" i="2" s="1"/>
  <c r="P300" i="2"/>
  <c r="O300" i="2"/>
  <c r="M300" i="2"/>
  <c r="K300" i="2"/>
  <c r="J300" i="2" a="1"/>
  <c r="J300" i="2" s="1"/>
  <c r="I300" i="2" a="1"/>
  <c r="I300" i="2" s="1"/>
  <c r="V299" i="2"/>
  <c r="U299" i="2"/>
  <c r="T299" i="2"/>
  <c r="S299" i="2"/>
  <c r="R299" i="2" a="1"/>
  <c r="R299" i="2" s="1"/>
  <c r="Q299" i="2" a="1"/>
  <c r="Q299" i="2" s="1"/>
  <c r="P299" i="2"/>
  <c r="O299" i="2"/>
  <c r="M299" i="2"/>
  <c r="K299" i="2"/>
  <c r="J299" i="2" a="1"/>
  <c r="J299" i="2" s="1"/>
  <c r="I299" i="2" a="1"/>
  <c r="I299" i="2" s="1"/>
  <c r="V298" i="2"/>
  <c r="U298" i="2"/>
  <c r="T298" i="2"/>
  <c r="S298" i="2"/>
  <c r="R298" i="2" a="1"/>
  <c r="R298" i="2" s="1"/>
  <c r="Q298" i="2" a="1"/>
  <c r="Q298" i="2" s="1"/>
  <c r="P298" i="2"/>
  <c r="O298" i="2"/>
  <c r="M298" i="2"/>
  <c r="K298" i="2"/>
  <c r="J298" i="2" a="1"/>
  <c r="J298" i="2" s="1"/>
  <c r="I298" i="2" a="1"/>
  <c r="I298" i="2" s="1"/>
  <c r="V297" i="2"/>
  <c r="U297" i="2"/>
  <c r="T297" i="2"/>
  <c r="S297" i="2"/>
  <c r="R297" i="2" a="1"/>
  <c r="R297" i="2" s="1"/>
  <c r="Q297" i="2" a="1"/>
  <c r="Q297" i="2" s="1"/>
  <c r="P297" i="2"/>
  <c r="O297" i="2"/>
  <c r="M297" i="2"/>
  <c r="K297" i="2"/>
  <c r="J297" i="2" a="1"/>
  <c r="J297" i="2" s="1"/>
  <c r="I297" i="2" a="1"/>
  <c r="I297" i="2" s="1"/>
  <c r="V296" i="2"/>
  <c r="U296" i="2"/>
  <c r="T296" i="2"/>
  <c r="S296" i="2"/>
  <c r="R296" i="2" a="1"/>
  <c r="R296" i="2" s="1"/>
  <c r="Q296" i="2" a="1"/>
  <c r="Q296" i="2" s="1"/>
  <c r="P296" i="2"/>
  <c r="O296" i="2"/>
  <c r="M296" i="2"/>
  <c r="K296" i="2"/>
  <c r="J296" i="2" a="1"/>
  <c r="J296" i="2" s="1"/>
  <c r="I296" i="2" a="1"/>
  <c r="I296" i="2" s="1"/>
  <c r="V295" i="2"/>
  <c r="U295" i="2"/>
  <c r="T295" i="2"/>
  <c r="S295" i="2"/>
  <c r="R295" i="2" a="1"/>
  <c r="R295" i="2" s="1"/>
  <c r="Q295" i="2" a="1"/>
  <c r="Q295" i="2" s="1"/>
  <c r="P295" i="2"/>
  <c r="O295" i="2"/>
  <c r="M295" i="2"/>
  <c r="K295" i="2"/>
  <c r="J295" i="2" a="1"/>
  <c r="J295" i="2" s="1"/>
  <c r="I295" i="2" a="1"/>
  <c r="I295" i="2" s="1"/>
  <c r="V294" i="2"/>
  <c r="U294" i="2"/>
  <c r="T294" i="2"/>
  <c r="S294" i="2"/>
  <c r="R294" i="2" a="1"/>
  <c r="R294" i="2" s="1"/>
  <c r="Q294" i="2" a="1"/>
  <c r="Q294" i="2" s="1"/>
  <c r="P294" i="2"/>
  <c r="O294" i="2"/>
  <c r="M294" i="2"/>
  <c r="K294" i="2"/>
  <c r="J294" i="2" a="1"/>
  <c r="J294" i="2" s="1"/>
  <c r="I294" i="2" a="1"/>
  <c r="I294" i="2" s="1"/>
  <c r="V293" i="2"/>
  <c r="U293" i="2"/>
  <c r="T293" i="2"/>
  <c r="S293" i="2"/>
  <c r="R293" i="2" a="1"/>
  <c r="R293" i="2" s="1"/>
  <c r="Q293" i="2"/>
  <c r="Q293" i="2" a="1"/>
  <c r="P293" i="2"/>
  <c r="O293" i="2"/>
  <c r="M293" i="2"/>
  <c r="K293" i="2"/>
  <c r="J293" i="2" a="1"/>
  <c r="J293" i="2" s="1"/>
  <c r="I293" i="2" a="1"/>
  <c r="I293" i="2" s="1"/>
  <c r="V292" i="2"/>
  <c r="U292" i="2"/>
  <c r="T292" i="2"/>
  <c r="S292" i="2"/>
  <c r="R292" i="2" a="1"/>
  <c r="R292" i="2" s="1"/>
  <c r="Q292" i="2" a="1"/>
  <c r="Q292" i="2" s="1"/>
  <c r="P292" i="2"/>
  <c r="O292" i="2"/>
  <c r="M292" i="2"/>
  <c r="K292" i="2"/>
  <c r="J292" i="2" a="1"/>
  <c r="J292" i="2" s="1"/>
  <c r="I292" i="2" a="1"/>
  <c r="I292" i="2" s="1"/>
  <c r="V291" i="2"/>
  <c r="U291" i="2"/>
  <c r="T291" i="2"/>
  <c r="S291" i="2"/>
  <c r="R291" i="2" a="1"/>
  <c r="R291" i="2" s="1"/>
  <c r="Q291" i="2" a="1"/>
  <c r="Q291" i="2" s="1"/>
  <c r="P291" i="2"/>
  <c r="O291" i="2"/>
  <c r="M291" i="2"/>
  <c r="K291" i="2"/>
  <c r="J291" i="2" a="1"/>
  <c r="J291" i="2" s="1"/>
  <c r="I291" i="2" a="1"/>
  <c r="I291" i="2" s="1"/>
  <c r="V290" i="2"/>
  <c r="U290" i="2"/>
  <c r="T290" i="2"/>
  <c r="S290" i="2"/>
  <c r="R290" i="2" a="1"/>
  <c r="R290" i="2" s="1"/>
  <c r="Q290" i="2" a="1"/>
  <c r="Q290" i="2" s="1"/>
  <c r="P290" i="2"/>
  <c r="O290" i="2"/>
  <c r="M290" i="2"/>
  <c r="K290" i="2"/>
  <c r="J290" i="2" a="1"/>
  <c r="J290" i="2" s="1"/>
  <c r="I290" i="2" a="1"/>
  <c r="I290" i="2" s="1"/>
  <c r="V289" i="2"/>
  <c r="U289" i="2"/>
  <c r="T289" i="2"/>
  <c r="S289" i="2"/>
  <c r="R289" i="2" a="1"/>
  <c r="R289" i="2" s="1"/>
  <c r="Q289" i="2" a="1"/>
  <c r="Q289" i="2" s="1"/>
  <c r="P289" i="2"/>
  <c r="O289" i="2"/>
  <c r="M289" i="2"/>
  <c r="K289" i="2"/>
  <c r="J289" i="2" a="1"/>
  <c r="J289" i="2" s="1"/>
  <c r="I289" i="2" a="1"/>
  <c r="I289" i="2" s="1"/>
  <c r="V288" i="2"/>
  <c r="U288" i="2"/>
  <c r="T288" i="2"/>
  <c r="S288" i="2"/>
  <c r="R288" i="2" a="1"/>
  <c r="R288" i="2" s="1"/>
  <c r="Q288" i="2" a="1"/>
  <c r="Q288" i="2" s="1"/>
  <c r="P288" i="2"/>
  <c r="O288" i="2"/>
  <c r="M288" i="2"/>
  <c r="K288" i="2"/>
  <c r="J288" i="2" a="1"/>
  <c r="J288" i="2" s="1"/>
  <c r="I288" i="2" a="1"/>
  <c r="I288" i="2" s="1"/>
  <c r="V287" i="2"/>
  <c r="U287" i="2"/>
  <c r="T287" i="2"/>
  <c r="S287" i="2"/>
  <c r="R287" i="2" a="1"/>
  <c r="R287" i="2" s="1"/>
  <c r="Q287" i="2" a="1"/>
  <c r="Q287" i="2" s="1"/>
  <c r="P287" i="2"/>
  <c r="O287" i="2"/>
  <c r="M287" i="2"/>
  <c r="K287" i="2"/>
  <c r="J287" i="2" a="1"/>
  <c r="J287" i="2" s="1"/>
  <c r="I287" i="2" a="1"/>
  <c r="I287" i="2" s="1"/>
  <c r="V286" i="2"/>
  <c r="U286" i="2"/>
  <c r="T286" i="2"/>
  <c r="S286" i="2"/>
  <c r="R286" i="2" a="1"/>
  <c r="R286" i="2" s="1"/>
  <c r="Q286" i="2" a="1"/>
  <c r="Q286" i="2" s="1"/>
  <c r="P286" i="2"/>
  <c r="O286" i="2"/>
  <c r="M286" i="2"/>
  <c r="K286" i="2"/>
  <c r="J286" i="2" a="1"/>
  <c r="J286" i="2" s="1"/>
  <c r="I286" i="2" a="1"/>
  <c r="I286" i="2" s="1"/>
  <c r="V285" i="2"/>
  <c r="U285" i="2"/>
  <c r="T285" i="2"/>
  <c r="S285" i="2"/>
  <c r="R285" i="2" a="1"/>
  <c r="R285" i="2" s="1"/>
  <c r="Q285" i="2" a="1"/>
  <c r="Q285" i="2" s="1"/>
  <c r="P285" i="2"/>
  <c r="O285" i="2"/>
  <c r="M285" i="2"/>
  <c r="K285" i="2"/>
  <c r="J285" i="2" a="1"/>
  <c r="J285" i="2" s="1"/>
  <c r="I285" i="2" a="1"/>
  <c r="I285" i="2" s="1"/>
  <c r="V284" i="2"/>
  <c r="U284" i="2"/>
  <c r="T284" i="2"/>
  <c r="S284" i="2"/>
  <c r="R284" i="2" a="1"/>
  <c r="R284" i="2" s="1"/>
  <c r="Q284" i="2" a="1"/>
  <c r="Q284" i="2" s="1"/>
  <c r="P284" i="2"/>
  <c r="O284" i="2"/>
  <c r="M284" i="2"/>
  <c r="K284" i="2"/>
  <c r="J284" i="2" a="1"/>
  <c r="J284" i="2" s="1"/>
  <c r="I284" i="2" a="1"/>
  <c r="I284" i="2" s="1"/>
  <c r="V283" i="2"/>
  <c r="U283" i="2"/>
  <c r="T283" i="2"/>
  <c r="S283" i="2"/>
  <c r="R283" i="2" a="1"/>
  <c r="R283" i="2" s="1"/>
  <c r="Q283" i="2" a="1"/>
  <c r="Q283" i="2" s="1"/>
  <c r="P283" i="2"/>
  <c r="O283" i="2"/>
  <c r="M283" i="2"/>
  <c r="K283" i="2"/>
  <c r="J283" i="2" a="1"/>
  <c r="J283" i="2" s="1"/>
  <c r="I283" i="2" a="1"/>
  <c r="I283" i="2" s="1"/>
  <c r="V282" i="2"/>
  <c r="U282" i="2"/>
  <c r="T282" i="2"/>
  <c r="S282" i="2"/>
  <c r="R282" i="2" a="1"/>
  <c r="R282" i="2" s="1"/>
  <c r="Q282" i="2" a="1"/>
  <c r="Q282" i="2" s="1"/>
  <c r="P282" i="2"/>
  <c r="O282" i="2"/>
  <c r="M282" i="2"/>
  <c r="K282" i="2"/>
  <c r="J282" i="2" a="1"/>
  <c r="J282" i="2" s="1"/>
  <c r="I282" i="2" a="1"/>
  <c r="I282" i="2" s="1"/>
  <c r="V281" i="2"/>
  <c r="U281" i="2"/>
  <c r="T281" i="2"/>
  <c r="S281" i="2"/>
  <c r="R281" i="2" a="1"/>
  <c r="R281" i="2" s="1"/>
  <c r="Q281" i="2" a="1"/>
  <c r="Q281" i="2" s="1"/>
  <c r="P281" i="2"/>
  <c r="O281" i="2"/>
  <c r="M281" i="2"/>
  <c r="K281" i="2"/>
  <c r="J281" i="2" a="1"/>
  <c r="J281" i="2" s="1"/>
  <c r="I281" i="2" a="1"/>
  <c r="I281" i="2" s="1"/>
  <c r="V280" i="2"/>
  <c r="U280" i="2"/>
  <c r="T280" i="2"/>
  <c r="S280" i="2"/>
  <c r="R280" i="2" a="1"/>
  <c r="R280" i="2" s="1"/>
  <c r="Q280" i="2" a="1"/>
  <c r="Q280" i="2" s="1"/>
  <c r="P280" i="2"/>
  <c r="O280" i="2"/>
  <c r="M280" i="2"/>
  <c r="K280" i="2"/>
  <c r="J280" i="2" a="1"/>
  <c r="J280" i="2" s="1"/>
  <c r="I280" i="2" a="1"/>
  <c r="I280" i="2" s="1"/>
  <c r="V279" i="2"/>
  <c r="U279" i="2"/>
  <c r="T279" i="2"/>
  <c r="S279" i="2"/>
  <c r="R279" i="2" a="1"/>
  <c r="R279" i="2" s="1"/>
  <c r="Q279" i="2" a="1"/>
  <c r="Q279" i="2" s="1"/>
  <c r="P279" i="2"/>
  <c r="O279" i="2"/>
  <c r="M279" i="2"/>
  <c r="K279" i="2"/>
  <c r="J279" i="2" a="1"/>
  <c r="J279" i="2" s="1"/>
  <c r="I279" i="2" a="1"/>
  <c r="I279" i="2" s="1"/>
  <c r="V278" i="2"/>
  <c r="U278" i="2"/>
  <c r="T278" i="2"/>
  <c r="S278" i="2"/>
  <c r="R278" i="2" a="1"/>
  <c r="R278" i="2" s="1"/>
  <c r="Q278" i="2" a="1"/>
  <c r="Q278" i="2" s="1"/>
  <c r="P278" i="2"/>
  <c r="O278" i="2"/>
  <c r="M278" i="2"/>
  <c r="K278" i="2"/>
  <c r="J278" i="2" a="1"/>
  <c r="J278" i="2" s="1"/>
  <c r="I278" i="2" a="1"/>
  <c r="I278" i="2" s="1"/>
  <c r="V277" i="2"/>
  <c r="U277" i="2"/>
  <c r="T277" i="2"/>
  <c r="S277" i="2"/>
  <c r="R277" i="2" a="1"/>
  <c r="R277" i="2" s="1"/>
  <c r="Q277" i="2" a="1"/>
  <c r="Q277" i="2" s="1"/>
  <c r="P277" i="2"/>
  <c r="O277" i="2"/>
  <c r="M277" i="2"/>
  <c r="K277" i="2"/>
  <c r="J277" i="2" a="1"/>
  <c r="J277" i="2" s="1"/>
  <c r="I277" i="2" a="1"/>
  <c r="I277" i="2" s="1"/>
  <c r="V276" i="2"/>
  <c r="U276" i="2"/>
  <c r="T276" i="2"/>
  <c r="S276" i="2"/>
  <c r="R276" i="2" a="1"/>
  <c r="R276" i="2" s="1"/>
  <c r="Q276" i="2" a="1"/>
  <c r="Q276" i="2" s="1"/>
  <c r="P276" i="2"/>
  <c r="O276" i="2"/>
  <c r="M276" i="2"/>
  <c r="K276" i="2"/>
  <c r="J276" i="2" a="1"/>
  <c r="J276" i="2" s="1"/>
  <c r="I276" i="2" a="1"/>
  <c r="I276" i="2" s="1"/>
  <c r="V275" i="2"/>
  <c r="U275" i="2"/>
  <c r="T275" i="2"/>
  <c r="S275" i="2"/>
  <c r="R275" i="2" a="1"/>
  <c r="R275" i="2" s="1"/>
  <c r="Q275" i="2" a="1"/>
  <c r="Q275" i="2" s="1"/>
  <c r="P275" i="2"/>
  <c r="O275" i="2"/>
  <c r="M275" i="2"/>
  <c r="K275" i="2"/>
  <c r="J275" i="2" a="1"/>
  <c r="J275" i="2" s="1"/>
  <c r="I275" i="2" a="1"/>
  <c r="I275" i="2" s="1"/>
  <c r="V274" i="2"/>
  <c r="U274" i="2"/>
  <c r="T274" i="2"/>
  <c r="S274" i="2"/>
  <c r="R274" i="2" a="1"/>
  <c r="R274" i="2" s="1"/>
  <c r="Q274" i="2" a="1"/>
  <c r="Q274" i="2" s="1"/>
  <c r="P274" i="2"/>
  <c r="O274" i="2"/>
  <c r="M274" i="2"/>
  <c r="K274" i="2"/>
  <c r="J274" i="2" a="1"/>
  <c r="J274" i="2" s="1"/>
  <c r="I274" i="2" a="1"/>
  <c r="I274" i="2" s="1"/>
  <c r="V273" i="2"/>
  <c r="U273" i="2"/>
  <c r="T273" i="2"/>
  <c r="S273" i="2"/>
  <c r="R273" i="2" a="1"/>
  <c r="R273" i="2" s="1"/>
  <c r="Q273" i="2" a="1"/>
  <c r="Q273" i="2" s="1"/>
  <c r="P273" i="2"/>
  <c r="O273" i="2"/>
  <c r="M273" i="2"/>
  <c r="K273" i="2"/>
  <c r="J273" i="2" a="1"/>
  <c r="J273" i="2" s="1"/>
  <c r="I273" i="2" a="1"/>
  <c r="I273" i="2" s="1"/>
  <c r="V272" i="2"/>
  <c r="U272" i="2"/>
  <c r="T272" i="2"/>
  <c r="S272" i="2"/>
  <c r="R272" i="2" a="1"/>
  <c r="R272" i="2" s="1"/>
  <c r="Q272" i="2" a="1"/>
  <c r="Q272" i="2" s="1"/>
  <c r="P272" i="2"/>
  <c r="O272" i="2"/>
  <c r="M272" i="2"/>
  <c r="K272" i="2"/>
  <c r="J272" i="2" a="1"/>
  <c r="J272" i="2" s="1"/>
  <c r="I272" i="2" a="1"/>
  <c r="I272" i="2" s="1"/>
  <c r="V271" i="2"/>
  <c r="U271" i="2"/>
  <c r="T271" i="2"/>
  <c r="S271" i="2"/>
  <c r="R271" i="2" a="1"/>
  <c r="R271" i="2" s="1"/>
  <c r="Q271" i="2" a="1"/>
  <c r="Q271" i="2" s="1"/>
  <c r="P271" i="2"/>
  <c r="O271" i="2"/>
  <c r="M271" i="2"/>
  <c r="K271" i="2"/>
  <c r="J271" i="2" a="1"/>
  <c r="J271" i="2" s="1"/>
  <c r="I271" i="2" a="1"/>
  <c r="I271" i="2" s="1"/>
  <c r="V270" i="2"/>
  <c r="U270" i="2"/>
  <c r="T270" i="2"/>
  <c r="S270" i="2"/>
  <c r="R270" i="2" a="1"/>
  <c r="R270" i="2" s="1"/>
  <c r="Q270" i="2" a="1"/>
  <c r="Q270" i="2" s="1"/>
  <c r="P270" i="2"/>
  <c r="O270" i="2"/>
  <c r="M270" i="2"/>
  <c r="K270" i="2"/>
  <c r="J270" i="2" a="1"/>
  <c r="J270" i="2" s="1"/>
  <c r="I270" i="2" a="1"/>
  <c r="I270" i="2" s="1"/>
  <c r="V269" i="2"/>
  <c r="U269" i="2"/>
  <c r="T269" i="2"/>
  <c r="S269" i="2"/>
  <c r="R269" i="2" a="1"/>
  <c r="R269" i="2" s="1"/>
  <c r="Q269" i="2" a="1"/>
  <c r="Q269" i="2" s="1"/>
  <c r="P269" i="2"/>
  <c r="O269" i="2"/>
  <c r="M269" i="2"/>
  <c r="K269" i="2"/>
  <c r="J269" i="2" a="1"/>
  <c r="J269" i="2" s="1"/>
  <c r="I269" i="2" a="1"/>
  <c r="I269" i="2" s="1"/>
  <c r="V268" i="2"/>
  <c r="U268" i="2"/>
  <c r="T268" i="2"/>
  <c r="S268" i="2"/>
  <c r="R268" i="2" a="1"/>
  <c r="R268" i="2" s="1"/>
  <c r="Q268" i="2" a="1"/>
  <c r="Q268" i="2" s="1"/>
  <c r="P268" i="2"/>
  <c r="O268" i="2"/>
  <c r="M268" i="2"/>
  <c r="K268" i="2"/>
  <c r="J268" i="2" a="1"/>
  <c r="J268" i="2" s="1"/>
  <c r="I268" i="2" a="1"/>
  <c r="I268" i="2" s="1"/>
  <c r="V267" i="2"/>
  <c r="U267" i="2"/>
  <c r="T267" i="2"/>
  <c r="S267" i="2"/>
  <c r="R267" i="2" a="1"/>
  <c r="R267" i="2" s="1"/>
  <c r="Q267" i="2" a="1"/>
  <c r="Q267" i="2" s="1"/>
  <c r="P267" i="2"/>
  <c r="O267" i="2"/>
  <c r="M267" i="2"/>
  <c r="K267" i="2"/>
  <c r="J267" i="2" a="1"/>
  <c r="J267" i="2" s="1"/>
  <c r="I267" i="2" a="1"/>
  <c r="I267" i="2" s="1"/>
  <c r="V266" i="2"/>
  <c r="U266" i="2"/>
  <c r="T266" i="2"/>
  <c r="S266" i="2"/>
  <c r="R266" i="2" a="1"/>
  <c r="R266" i="2" s="1"/>
  <c r="Q266" i="2" a="1"/>
  <c r="Q266" i="2" s="1"/>
  <c r="P266" i="2"/>
  <c r="O266" i="2"/>
  <c r="M266" i="2"/>
  <c r="K266" i="2"/>
  <c r="J266" i="2" a="1"/>
  <c r="J266" i="2" s="1"/>
  <c r="I266" i="2" a="1"/>
  <c r="I266" i="2" s="1"/>
  <c r="V265" i="2"/>
  <c r="U265" i="2"/>
  <c r="T265" i="2"/>
  <c r="S265" i="2"/>
  <c r="R265" i="2" a="1"/>
  <c r="R265" i="2" s="1"/>
  <c r="Q265" i="2" a="1"/>
  <c r="Q265" i="2" s="1"/>
  <c r="P265" i="2"/>
  <c r="O265" i="2"/>
  <c r="M265" i="2"/>
  <c r="K265" i="2"/>
  <c r="J265" i="2" a="1"/>
  <c r="J265" i="2" s="1"/>
  <c r="I265" i="2" a="1"/>
  <c r="I265" i="2" s="1"/>
  <c r="V264" i="2"/>
  <c r="U264" i="2"/>
  <c r="T264" i="2"/>
  <c r="S264" i="2"/>
  <c r="R264" i="2" a="1"/>
  <c r="R264" i="2" s="1"/>
  <c r="Q264" i="2" a="1"/>
  <c r="Q264" i="2" s="1"/>
  <c r="P264" i="2"/>
  <c r="O264" i="2"/>
  <c r="M264" i="2"/>
  <c r="K264" i="2"/>
  <c r="J264" i="2" a="1"/>
  <c r="J264" i="2" s="1"/>
  <c r="I264" i="2" a="1"/>
  <c r="I264" i="2" s="1"/>
  <c r="V263" i="2"/>
  <c r="U263" i="2"/>
  <c r="T263" i="2"/>
  <c r="S263" i="2"/>
  <c r="R263" i="2" a="1"/>
  <c r="R263" i="2" s="1"/>
  <c r="Q263" i="2" a="1"/>
  <c r="Q263" i="2" s="1"/>
  <c r="P263" i="2"/>
  <c r="O263" i="2"/>
  <c r="M263" i="2"/>
  <c r="K263" i="2"/>
  <c r="J263" i="2" a="1"/>
  <c r="J263" i="2" s="1"/>
  <c r="I263" i="2" a="1"/>
  <c r="I263" i="2" s="1"/>
  <c r="V262" i="2"/>
  <c r="U262" i="2"/>
  <c r="T262" i="2"/>
  <c r="S262" i="2"/>
  <c r="R262" i="2" a="1"/>
  <c r="R262" i="2" s="1"/>
  <c r="Q262" i="2" a="1"/>
  <c r="Q262" i="2" s="1"/>
  <c r="P262" i="2"/>
  <c r="O262" i="2"/>
  <c r="M262" i="2"/>
  <c r="K262" i="2"/>
  <c r="J262" i="2" a="1"/>
  <c r="J262" i="2" s="1"/>
  <c r="I262" i="2" a="1"/>
  <c r="I262" i="2" s="1"/>
  <c r="V261" i="2"/>
  <c r="U261" i="2"/>
  <c r="T261" i="2"/>
  <c r="S261" i="2"/>
  <c r="R261" i="2" a="1"/>
  <c r="R261" i="2" s="1"/>
  <c r="Q261" i="2" a="1"/>
  <c r="Q261" i="2" s="1"/>
  <c r="P261" i="2"/>
  <c r="O261" i="2"/>
  <c r="M261" i="2"/>
  <c r="K261" i="2"/>
  <c r="J261" i="2" a="1"/>
  <c r="J261" i="2" s="1"/>
  <c r="I261" i="2" a="1"/>
  <c r="I261" i="2" s="1"/>
  <c r="V260" i="2"/>
  <c r="U260" i="2"/>
  <c r="T260" i="2"/>
  <c r="S260" i="2"/>
  <c r="R260" i="2" a="1"/>
  <c r="R260" i="2" s="1"/>
  <c r="Q260" i="2" a="1"/>
  <c r="Q260" i="2" s="1"/>
  <c r="P260" i="2"/>
  <c r="O260" i="2"/>
  <c r="M260" i="2"/>
  <c r="K260" i="2"/>
  <c r="J260" i="2" a="1"/>
  <c r="J260" i="2" s="1"/>
  <c r="I260" i="2" a="1"/>
  <c r="I260" i="2" s="1"/>
  <c r="V259" i="2"/>
  <c r="U259" i="2"/>
  <c r="T259" i="2"/>
  <c r="S259" i="2"/>
  <c r="R259" i="2" a="1"/>
  <c r="R259" i="2" s="1"/>
  <c r="Q259" i="2" a="1"/>
  <c r="Q259" i="2" s="1"/>
  <c r="P259" i="2"/>
  <c r="O259" i="2"/>
  <c r="M259" i="2"/>
  <c r="K259" i="2"/>
  <c r="J259" i="2" a="1"/>
  <c r="J259" i="2" s="1"/>
  <c r="I259" i="2" a="1"/>
  <c r="I259" i="2" s="1"/>
  <c r="V258" i="2"/>
  <c r="U258" i="2"/>
  <c r="T258" i="2"/>
  <c r="S258" i="2"/>
  <c r="R258" i="2" a="1"/>
  <c r="R258" i="2" s="1"/>
  <c r="Q258" i="2" a="1"/>
  <c r="Q258" i="2" s="1"/>
  <c r="P258" i="2"/>
  <c r="O258" i="2"/>
  <c r="M258" i="2"/>
  <c r="K258" i="2"/>
  <c r="J258" i="2" a="1"/>
  <c r="J258" i="2" s="1"/>
  <c r="I258" i="2" a="1"/>
  <c r="I258" i="2" s="1"/>
  <c r="V257" i="2"/>
  <c r="U257" i="2"/>
  <c r="T257" i="2"/>
  <c r="S257" i="2"/>
  <c r="R257" i="2" a="1"/>
  <c r="R257" i="2" s="1"/>
  <c r="Q257" i="2" a="1"/>
  <c r="Q257" i="2" s="1"/>
  <c r="P257" i="2"/>
  <c r="O257" i="2"/>
  <c r="M257" i="2"/>
  <c r="K257" i="2"/>
  <c r="J257" i="2" a="1"/>
  <c r="J257" i="2" s="1"/>
  <c r="I257" i="2" a="1"/>
  <c r="I257" i="2" s="1"/>
  <c r="V256" i="2"/>
  <c r="U256" i="2"/>
  <c r="T256" i="2"/>
  <c r="S256" i="2"/>
  <c r="R256" i="2" a="1"/>
  <c r="R256" i="2" s="1"/>
  <c r="Q256" i="2" a="1"/>
  <c r="Q256" i="2" s="1"/>
  <c r="P256" i="2"/>
  <c r="O256" i="2"/>
  <c r="M256" i="2"/>
  <c r="K256" i="2"/>
  <c r="J256" i="2" a="1"/>
  <c r="J256" i="2" s="1"/>
  <c r="I256" i="2" a="1"/>
  <c r="I256" i="2" s="1"/>
  <c r="V255" i="2"/>
  <c r="U255" i="2"/>
  <c r="T255" i="2"/>
  <c r="S255" i="2"/>
  <c r="R255" i="2" a="1"/>
  <c r="R255" i="2" s="1"/>
  <c r="Q255" i="2" a="1"/>
  <c r="Q255" i="2" s="1"/>
  <c r="P255" i="2"/>
  <c r="O255" i="2"/>
  <c r="M255" i="2"/>
  <c r="K255" i="2"/>
  <c r="J255" i="2" a="1"/>
  <c r="J255" i="2" s="1"/>
  <c r="I255" i="2" a="1"/>
  <c r="I255" i="2" s="1"/>
  <c r="V254" i="2"/>
  <c r="U254" i="2"/>
  <c r="T254" i="2"/>
  <c r="S254" i="2"/>
  <c r="R254" i="2" a="1"/>
  <c r="R254" i="2" s="1"/>
  <c r="Q254" i="2" a="1"/>
  <c r="Q254" i="2" s="1"/>
  <c r="P254" i="2"/>
  <c r="O254" i="2"/>
  <c r="M254" i="2"/>
  <c r="K254" i="2"/>
  <c r="J254" i="2" a="1"/>
  <c r="J254" i="2" s="1"/>
  <c r="I254" i="2" a="1"/>
  <c r="I254" i="2" s="1"/>
  <c r="V253" i="2"/>
  <c r="U253" i="2"/>
  <c r="T253" i="2"/>
  <c r="S253" i="2"/>
  <c r="R253" i="2" a="1"/>
  <c r="R253" i="2" s="1"/>
  <c r="Q253" i="2" a="1"/>
  <c r="Q253" i="2" s="1"/>
  <c r="P253" i="2"/>
  <c r="O253" i="2"/>
  <c r="M253" i="2"/>
  <c r="K253" i="2"/>
  <c r="J253" i="2" a="1"/>
  <c r="J253" i="2" s="1"/>
  <c r="I253" i="2" a="1"/>
  <c r="I253" i="2" s="1"/>
  <c r="V252" i="2"/>
  <c r="U252" i="2"/>
  <c r="T252" i="2"/>
  <c r="S252" i="2"/>
  <c r="R252" i="2" a="1"/>
  <c r="R252" i="2" s="1"/>
  <c r="Q252" i="2" a="1"/>
  <c r="Q252" i="2" s="1"/>
  <c r="P252" i="2"/>
  <c r="O252" i="2"/>
  <c r="M252" i="2"/>
  <c r="K252" i="2"/>
  <c r="J252" i="2" a="1"/>
  <c r="J252" i="2" s="1"/>
  <c r="I252" i="2" a="1"/>
  <c r="I252" i="2" s="1"/>
  <c r="V251" i="2"/>
  <c r="U251" i="2"/>
  <c r="T251" i="2"/>
  <c r="S251" i="2"/>
  <c r="R251" i="2" a="1"/>
  <c r="R251" i="2" s="1"/>
  <c r="Q251" i="2" a="1"/>
  <c r="Q251" i="2" s="1"/>
  <c r="P251" i="2"/>
  <c r="O251" i="2"/>
  <c r="M251" i="2"/>
  <c r="K251" i="2"/>
  <c r="J251" i="2" a="1"/>
  <c r="J251" i="2" s="1"/>
  <c r="I251" i="2" a="1"/>
  <c r="I251" i="2" s="1"/>
  <c r="V250" i="2"/>
  <c r="U250" i="2"/>
  <c r="T250" i="2"/>
  <c r="S250" i="2"/>
  <c r="R250" i="2" a="1"/>
  <c r="R250" i="2" s="1"/>
  <c r="Q250" i="2" a="1"/>
  <c r="Q250" i="2" s="1"/>
  <c r="P250" i="2"/>
  <c r="O250" i="2"/>
  <c r="M250" i="2"/>
  <c r="K250" i="2"/>
  <c r="J250" i="2" a="1"/>
  <c r="J250" i="2" s="1"/>
  <c r="I250" i="2" a="1"/>
  <c r="I250" i="2" s="1"/>
  <c r="V249" i="2"/>
  <c r="U249" i="2"/>
  <c r="T249" i="2"/>
  <c r="S249" i="2"/>
  <c r="R249" i="2" a="1"/>
  <c r="R249" i="2" s="1"/>
  <c r="Q249" i="2" a="1"/>
  <c r="Q249" i="2" s="1"/>
  <c r="P249" i="2"/>
  <c r="O249" i="2"/>
  <c r="M249" i="2"/>
  <c r="K249" i="2"/>
  <c r="J249" i="2" a="1"/>
  <c r="J249" i="2" s="1"/>
  <c r="I249" i="2" a="1"/>
  <c r="I249" i="2" s="1"/>
  <c r="V248" i="2"/>
  <c r="U248" i="2"/>
  <c r="T248" i="2"/>
  <c r="S248" i="2"/>
  <c r="R248" i="2" a="1"/>
  <c r="R248" i="2" s="1"/>
  <c r="Q248" i="2" a="1"/>
  <c r="Q248" i="2" s="1"/>
  <c r="P248" i="2"/>
  <c r="O248" i="2"/>
  <c r="M248" i="2"/>
  <c r="K248" i="2"/>
  <c r="J248" i="2" a="1"/>
  <c r="J248" i="2" s="1"/>
  <c r="I248" i="2" a="1"/>
  <c r="I248" i="2" s="1"/>
  <c r="V247" i="2"/>
  <c r="U247" i="2"/>
  <c r="T247" i="2"/>
  <c r="S247" i="2"/>
  <c r="R247" i="2" a="1"/>
  <c r="R247" i="2" s="1"/>
  <c r="Q247" i="2" a="1"/>
  <c r="Q247" i="2" s="1"/>
  <c r="P247" i="2"/>
  <c r="O247" i="2"/>
  <c r="M247" i="2"/>
  <c r="K247" i="2"/>
  <c r="J247" i="2" a="1"/>
  <c r="J247" i="2" s="1"/>
  <c r="I247" i="2" a="1"/>
  <c r="I247" i="2" s="1"/>
  <c r="V246" i="2"/>
  <c r="U246" i="2"/>
  <c r="T246" i="2"/>
  <c r="S246" i="2"/>
  <c r="R246" i="2" a="1"/>
  <c r="R246" i="2" s="1"/>
  <c r="Q246" i="2" a="1"/>
  <c r="Q246" i="2" s="1"/>
  <c r="P246" i="2"/>
  <c r="O246" i="2"/>
  <c r="M246" i="2"/>
  <c r="K246" i="2"/>
  <c r="J246" i="2" a="1"/>
  <c r="J246" i="2" s="1"/>
  <c r="I246" i="2" a="1"/>
  <c r="I246" i="2" s="1"/>
  <c r="V245" i="2"/>
  <c r="U245" i="2"/>
  <c r="T245" i="2"/>
  <c r="S245" i="2"/>
  <c r="R245" i="2" a="1"/>
  <c r="R245" i="2" s="1"/>
  <c r="Q245" i="2" a="1"/>
  <c r="Q245" i="2" s="1"/>
  <c r="P245" i="2"/>
  <c r="O245" i="2"/>
  <c r="M245" i="2"/>
  <c r="K245" i="2"/>
  <c r="J245" i="2" a="1"/>
  <c r="J245" i="2" s="1"/>
  <c r="I245" i="2" a="1"/>
  <c r="I245" i="2" s="1"/>
  <c r="V244" i="2"/>
  <c r="U244" i="2"/>
  <c r="T244" i="2"/>
  <c r="S244" i="2"/>
  <c r="R244" i="2" a="1"/>
  <c r="R244" i="2" s="1"/>
  <c r="Q244" i="2" a="1"/>
  <c r="Q244" i="2" s="1"/>
  <c r="P244" i="2"/>
  <c r="O244" i="2"/>
  <c r="M244" i="2"/>
  <c r="K244" i="2"/>
  <c r="J244" i="2" a="1"/>
  <c r="J244" i="2" s="1"/>
  <c r="I244" i="2" a="1"/>
  <c r="I244" i="2" s="1"/>
  <c r="V243" i="2"/>
  <c r="U243" i="2"/>
  <c r="T243" i="2"/>
  <c r="S243" i="2"/>
  <c r="R243" i="2" a="1"/>
  <c r="R243" i="2" s="1"/>
  <c r="Q243" i="2" a="1"/>
  <c r="Q243" i="2" s="1"/>
  <c r="P243" i="2"/>
  <c r="O243" i="2"/>
  <c r="M243" i="2"/>
  <c r="K243" i="2"/>
  <c r="J243" i="2" a="1"/>
  <c r="J243" i="2" s="1"/>
  <c r="I243" i="2" a="1"/>
  <c r="I243" i="2" s="1"/>
  <c r="V242" i="2"/>
  <c r="U242" i="2"/>
  <c r="T242" i="2"/>
  <c r="S242" i="2"/>
  <c r="R242" i="2" a="1"/>
  <c r="R242" i="2" s="1"/>
  <c r="Q242" i="2" a="1"/>
  <c r="Q242" i="2" s="1"/>
  <c r="P242" i="2"/>
  <c r="O242" i="2"/>
  <c r="M242" i="2"/>
  <c r="K242" i="2"/>
  <c r="J242" i="2" a="1"/>
  <c r="J242" i="2" s="1"/>
  <c r="I242" i="2" a="1"/>
  <c r="I242" i="2" s="1"/>
  <c r="V241" i="2"/>
  <c r="U241" i="2"/>
  <c r="T241" i="2"/>
  <c r="S241" i="2"/>
  <c r="R241" i="2" a="1"/>
  <c r="R241" i="2" s="1"/>
  <c r="Q241" i="2" a="1"/>
  <c r="Q241" i="2" s="1"/>
  <c r="P241" i="2"/>
  <c r="O241" i="2"/>
  <c r="M241" i="2"/>
  <c r="K241" i="2"/>
  <c r="J241" i="2" a="1"/>
  <c r="J241" i="2" s="1"/>
  <c r="I241" i="2" a="1"/>
  <c r="I241" i="2" s="1"/>
  <c r="V240" i="2"/>
  <c r="U240" i="2"/>
  <c r="T240" i="2"/>
  <c r="S240" i="2"/>
  <c r="R240" i="2" a="1"/>
  <c r="R240" i="2" s="1"/>
  <c r="Q240" i="2" a="1"/>
  <c r="Q240" i="2" s="1"/>
  <c r="P240" i="2"/>
  <c r="O240" i="2"/>
  <c r="M240" i="2"/>
  <c r="K240" i="2"/>
  <c r="J240" i="2" a="1"/>
  <c r="J240" i="2" s="1"/>
  <c r="I240" i="2" a="1"/>
  <c r="I240" i="2" s="1"/>
  <c r="V239" i="2"/>
  <c r="U239" i="2"/>
  <c r="T239" i="2"/>
  <c r="S239" i="2"/>
  <c r="R239" i="2" a="1"/>
  <c r="R239" i="2" s="1"/>
  <c r="Q239" i="2" a="1"/>
  <c r="Q239" i="2" s="1"/>
  <c r="P239" i="2"/>
  <c r="O239" i="2"/>
  <c r="M239" i="2"/>
  <c r="K239" i="2"/>
  <c r="J239" i="2" a="1"/>
  <c r="J239" i="2" s="1"/>
  <c r="I239" i="2" a="1"/>
  <c r="I239" i="2" s="1"/>
  <c r="V238" i="2"/>
  <c r="U238" i="2"/>
  <c r="T238" i="2"/>
  <c r="S238" i="2"/>
  <c r="R238" i="2" a="1"/>
  <c r="R238" i="2" s="1"/>
  <c r="Q238" i="2" a="1"/>
  <c r="Q238" i="2" s="1"/>
  <c r="P238" i="2"/>
  <c r="O238" i="2"/>
  <c r="M238" i="2"/>
  <c r="K238" i="2"/>
  <c r="J238" i="2" a="1"/>
  <c r="J238" i="2" s="1"/>
  <c r="I238" i="2" a="1"/>
  <c r="I238" i="2" s="1"/>
  <c r="V237" i="2"/>
  <c r="U237" i="2"/>
  <c r="T237" i="2"/>
  <c r="S237" i="2"/>
  <c r="R237" i="2" a="1"/>
  <c r="R237" i="2" s="1"/>
  <c r="Q237" i="2" a="1"/>
  <c r="Q237" i="2" s="1"/>
  <c r="P237" i="2"/>
  <c r="O237" i="2"/>
  <c r="M237" i="2"/>
  <c r="K237" i="2"/>
  <c r="J237" i="2" a="1"/>
  <c r="J237" i="2" s="1"/>
  <c r="I237" i="2" a="1"/>
  <c r="I237" i="2" s="1"/>
  <c r="V236" i="2"/>
  <c r="U236" i="2"/>
  <c r="T236" i="2"/>
  <c r="S236" i="2"/>
  <c r="R236" i="2" a="1"/>
  <c r="R236" i="2" s="1"/>
  <c r="Q236" i="2" a="1"/>
  <c r="Q236" i="2" s="1"/>
  <c r="P236" i="2"/>
  <c r="O236" i="2"/>
  <c r="M236" i="2"/>
  <c r="K236" i="2"/>
  <c r="J236" i="2" a="1"/>
  <c r="J236" i="2" s="1"/>
  <c r="I236" i="2" a="1"/>
  <c r="I236" i="2" s="1"/>
  <c r="V235" i="2"/>
  <c r="U235" i="2"/>
  <c r="T235" i="2"/>
  <c r="S235" i="2"/>
  <c r="R235" i="2" a="1"/>
  <c r="R235" i="2" s="1"/>
  <c r="Q235" i="2" a="1"/>
  <c r="Q235" i="2" s="1"/>
  <c r="P235" i="2"/>
  <c r="O235" i="2"/>
  <c r="M235" i="2"/>
  <c r="K235" i="2"/>
  <c r="J235" i="2" a="1"/>
  <c r="J235" i="2" s="1"/>
  <c r="I235" i="2" a="1"/>
  <c r="I235" i="2" s="1"/>
  <c r="V234" i="2"/>
  <c r="U234" i="2"/>
  <c r="T234" i="2"/>
  <c r="S234" i="2"/>
  <c r="R234" i="2" a="1"/>
  <c r="R234" i="2" s="1"/>
  <c r="Q234" i="2" a="1"/>
  <c r="Q234" i="2" s="1"/>
  <c r="P234" i="2"/>
  <c r="O234" i="2"/>
  <c r="M234" i="2"/>
  <c r="K234" i="2"/>
  <c r="J234" i="2" a="1"/>
  <c r="J234" i="2" s="1"/>
  <c r="I234" i="2" a="1"/>
  <c r="I234" i="2" s="1"/>
  <c r="V233" i="2"/>
  <c r="U233" i="2"/>
  <c r="T233" i="2"/>
  <c r="S233" i="2"/>
  <c r="R233" i="2" a="1"/>
  <c r="R233" i="2" s="1"/>
  <c r="Q233" i="2" a="1"/>
  <c r="Q233" i="2" s="1"/>
  <c r="P233" i="2"/>
  <c r="O233" i="2"/>
  <c r="M233" i="2"/>
  <c r="K233" i="2"/>
  <c r="J233" i="2" a="1"/>
  <c r="J233" i="2" s="1"/>
  <c r="I233" i="2" a="1"/>
  <c r="I233" i="2" s="1"/>
  <c r="V232" i="2"/>
  <c r="U232" i="2"/>
  <c r="T232" i="2"/>
  <c r="S232" i="2"/>
  <c r="R232" i="2" a="1"/>
  <c r="R232" i="2" s="1"/>
  <c r="Q232" i="2" a="1"/>
  <c r="Q232" i="2" s="1"/>
  <c r="P232" i="2"/>
  <c r="O232" i="2"/>
  <c r="M232" i="2"/>
  <c r="K232" i="2"/>
  <c r="J232" i="2" a="1"/>
  <c r="J232" i="2" s="1"/>
  <c r="I232" i="2" a="1"/>
  <c r="I232" i="2" s="1"/>
  <c r="V231" i="2"/>
  <c r="U231" i="2"/>
  <c r="T231" i="2"/>
  <c r="S231" i="2"/>
  <c r="R231" i="2" a="1"/>
  <c r="R231" i="2" s="1"/>
  <c r="Q231" i="2" a="1"/>
  <c r="Q231" i="2" s="1"/>
  <c r="P231" i="2"/>
  <c r="O231" i="2"/>
  <c r="M231" i="2"/>
  <c r="K231" i="2"/>
  <c r="J231" i="2" a="1"/>
  <c r="J231" i="2" s="1"/>
  <c r="I231" i="2" a="1"/>
  <c r="I231" i="2" s="1"/>
  <c r="V230" i="2"/>
  <c r="U230" i="2"/>
  <c r="T230" i="2"/>
  <c r="S230" i="2"/>
  <c r="R230" i="2" a="1"/>
  <c r="R230" i="2" s="1"/>
  <c r="Q230" i="2" a="1"/>
  <c r="Q230" i="2" s="1"/>
  <c r="P230" i="2"/>
  <c r="O230" i="2"/>
  <c r="M230" i="2"/>
  <c r="K230" i="2"/>
  <c r="J230" i="2" a="1"/>
  <c r="J230" i="2" s="1"/>
  <c r="I230" i="2" a="1"/>
  <c r="I230" i="2" s="1"/>
  <c r="V229" i="2"/>
  <c r="U229" i="2"/>
  <c r="T229" i="2"/>
  <c r="S229" i="2"/>
  <c r="R229" i="2" a="1"/>
  <c r="R229" i="2" s="1"/>
  <c r="Q229" i="2" a="1"/>
  <c r="Q229" i="2" s="1"/>
  <c r="P229" i="2"/>
  <c r="O229" i="2"/>
  <c r="M229" i="2"/>
  <c r="K229" i="2"/>
  <c r="J229" i="2" a="1"/>
  <c r="J229" i="2" s="1"/>
  <c r="I229" i="2" a="1"/>
  <c r="I229" i="2" s="1"/>
  <c r="V228" i="2"/>
  <c r="U228" i="2"/>
  <c r="T228" i="2"/>
  <c r="S228" i="2"/>
  <c r="R228" i="2" a="1"/>
  <c r="R228" i="2" s="1"/>
  <c r="Q228" i="2" a="1"/>
  <c r="Q228" i="2" s="1"/>
  <c r="P228" i="2"/>
  <c r="O228" i="2"/>
  <c r="M228" i="2"/>
  <c r="K228" i="2"/>
  <c r="J228" i="2" a="1"/>
  <c r="J228" i="2" s="1"/>
  <c r="I228" i="2" a="1"/>
  <c r="I228" i="2" s="1"/>
  <c r="V227" i="2"/>
  <c r="U227" i="2"/>
  <c r="T227" i="2"/>
  <c r="S227" i="2"/>
  <c r="R227" i="2" a="1"/>
  <c r="R227" i="2" s="1"/>
  <c r="Q227" i="2" a="1"/>
  <c r="Q227" i="2" s="1"/>
  <c r="P227" i="2"/>
  <c r="O227" i="2"/>
  <c r="M227" i="2"/>
  <c r="K227" i="2"/>
  <c r="J227" i="2" a="1"/>
  <c r="J227" i="2" s="1"/>
  <c r="I227" i="2" a="1"/>
  <c r="I227" i="2" s="1"/>
  <c r="V226" i="2"/>
  <c r="U226" i="2"/>
  <c r="T226" i="2"/>
  <c r="S226" i="2"/>
  <c r="R226" i="2" a="1"/>
  <c r="R226" i="2" s="1"/>
  <c r="Q226" i="2" a="1"/>
  <c r="Q226" i="2" s="1"/>
  <c r="P226" i="2"/>
  <c r="O226" i="2"/>
  <c r="M226" i="2"/>
  <c r="K226" i="2"/>
  <c r="J226" i="2" a="1"/>
  <c r="J226" i="2" s="1"/>
  <c r="I226" i="2" a="1"/>
  <c r="I226" i="2" s="1"/>
  <c r="V225" i="2"/>
  <c r="U225" i="2"/>
  <c r="T225" i="2"/>
  <c r="S225" i="2"/>
  <c r="R225" i="2" a="1"/>
  <c r="R225" i="2" s="1"/>
  <c r="Q225" i="2" a="1"/>
  <c r="Q225" i="2" s="1"/>
  <c r="P225" i="2"/>
  <c r="O225" i="2"/>
  <c r="M225" i="2"/>
  <c r="K225" i="2"/>
  <c r="J225" i="2" a="1"/>
  <c r="J225" i="2" s="1"/>
  <c r="I225" i="2" a="1"/>
  <c r="I225" i="2" s="1"/>
  <c r="V224" i="2"/>
  <c r="U224" i="2"/>
  <c r="T224" i="2"/>
  <c r="S224" i="2"/>
  <c r="R224" i="2" a="1"/>
  <c r="R224" i="2" s="1"/>
  <c r="Q224" i="2" a="1"/>
  <c r="Q224" i="2" s="1"/>
  <c r="P224" i="2"/>
  <c r="O224" i="2"/>
  <c r="M224" i="2"/>
  <c r="K224" i="2"/>
  <c r="J224" i="2" a="1"/>
  <c r="J224" i="2" s="1"/>
  <c r="I224" i="2" a="1"/>
  <c r="I224" i="2" s="1"/>
  <c r="V223" i="2"/>
  <c r="U223" i="2"/>
  <c r="T223" i="2"/>
  <c r="S223" i="2"/>
  <c r="R223" i="2" a="1"/>
  <c r="R223" i="2" s="1"/>
  <c r="Q223" i="2" a="1"/>
  <c r="Q223" i="2" s="1"/>
  <c r="P223" i="2"/>
  <c r="O223" i="2"/>
  <c r="M223" i="2"/>
  <c r="K223" i="2"/>
  <c r="J223" i="2" a="1"/>
  <c r="J223" i="2" s="1"/>
  <c r="I223" i="2" a="1"/>
  <c r="I223" i="2" s="1"/>
  <c r="V222" i="2"/>
  <c r="U222" i="2"/>
  <c r="T222" i="2"/>
  <c r="S222" i="2"/>
  <c r="R222" i="2" a="1"/>
  <c r="R222" i="2" s="1"/>
  <c r="Q222" i="2" a="1"/>
  <c r="Q222" i="2" s="1"/>
  <c r="P222" i="2"/>
  <c r="O222" i="2"/>
  <c r="M222" i="2"/>
  <c r="K222" i="2"/>
  <c r="J222" i="2" a="1"/>
  <c r="J222" i="2" s="1"/>
  <c r="I222" i="2" a="1"/>
  <c r="I222" i="2" s="1"/>
  <c r="V221" i="2"/>
  <c r="U221" i="2"/>
  <c r="T221" i="2"/>
  <c r="S221" i="2"/>
  <c r="R221" i="2" a="1"/>
  <c r="R221" i="2" s="1"/>
  <c r="Q221" i="2" a="1"/>
  <c r="Q221" i="2" s="1"/>
  <c r="P221" i="2"/>
  <c r="O221" i="2"/>
  <c r="M221" i="2"/>
  <c r="K221" i="2"/>
  <c r="J221" i="2" a="1"/>
  <c r="J221" i="2" s="1"/>
  <c r="I221" i="2" a="1"/>
  <c r="I221" i="2" s="1"/>
  <c r="V220" i="2"/>
  <c r="U220" i="2"/>
  <c r="T220" i="2"/>
  <c r="S220" i="2"/>
  <c r="R220" i="2" a="1"/>
  <c r="R220" i="2" s="1"/>
  <c r="Q220" i="2" a="1"/>
  <c r="Q220" i="2" s="1"/>
  <c r="P220" i="2"/>
  <c r="O220" i="2"/>
  <c r="M220" i="2"/>
  <c r="K220" i="2"/>
  <c r="J220" i="2" a="1"/>
  <c r="J220" i="2" s="1"/>
  <c r="I220" i="2" a="1"/>
  <c r="I220" i="2" s="1"/>
  <c r="V219" i="2"/>
  <c r="U219" i="2"/>
  <c r="T219" i="2"/>
  <c r="S219" i="2"/>
  <c r="R219" i="2" a="1"/>
  <c r="R219" i="2" s="1"/>
  <c r="Q219" i="2" a="1"/>
  <c r="Q219" i="2" s="1"/>
  <c r="P219" i="2"/>
  <c r="O219" i="2"/>
  <c r="M219" i="2"/>
  <c r="K219" i="2"/>
  <c r="J219" i="2" a="1"/>
  <c r="J219" i="2" s="1"/>
  <c r="I219" i="2" a="1"/>
  <c r="I219" i="2" s="1"/>
  <c r="V218" i="2"/>
  <c r="U218" i="2"/>
  <c r="T218" i="2"/>
  <c r="S218" i="2"/>
  <c r="R218" i="2" a="1"/>
  <c r="R218" i="2" s="1"/>
  <c r="Q218" i="2" a="1"/>
  <c r="Q218" i="2" s="1"/>
  <c r="P218" i="2"/>
  <c r="O218" i="2"/>
  <c r="M218" i="2"/>
  <c r="K218" i="2"/>
  <c r="J218" i="2" a="1"/>
  <c r="J218" i="2" s="1"/>
  <c r="I218" i="2" a="1"/>
  <c r="I218" i="2" s="1"/>
  <c r="V217" i="2"/>
  <c r="U217" i="2"/>
  <c r="T217" i="2"/>
  <c r="S217" i="2"/>
  <c r="R217" i="2" a="1"/>
  <c r="R217" i="2" s="1"/>
  <c r="Q217" i="2" a="1"/>
  <c r="Q217" i="2" s="1"/>
  <c r="P217" i="2"/>
  <c r="O217" i="2"/>
  <c r="M217" i="2"/>
  <c r="K217" i="2"/>
  <c r="J217" i="2" a="1"/>
  <c r="J217" i="2" s="1"/>
  <c r="I217" i="2" a="1"/>
  <c r="I217" i="2" s="1"/>
  <c r="V216" i="2"/>
  <c r="U216" i="2"/>
  <c r="T216" i="2"/>
  <c r="S216" i="2"/>
  <c r="R216" i="2" a="1"/>
  <c r="R216" i="2" s="1"/>
  <c r="Q216" i="2" a="1"/>
  <c r="Q216" i="2" s="1"/>
  <c r="P216" i="2"/>
  <c r="O216" i="2"/>
  <c r="M216" i="2"/>
  <c r="K216" i="2"/>
  <c r="J216" i="2" a="1"/>
  <c r="J216" i="2" s="1"/>
  <c r="I216" i="2" a="1"/>
  <c r="I216" i="2" s="1"/>
  <c r="V215" i="2"/>
  <c r="U215" i="2"/>
  <c r="T215" i="2"/>
  <c r="S215" i="2"/>
  <c r="R215" i="2" a="1"/>
  <c r="R215" i="2" s="1"/>
  <c r="Q215" i="2" a="1"/>
  <c r="Q215" i="2" s="1"/>
  <c r="P215" i="2"/>
  <c r="O215" i="2"/>
  <c r="M215" i="2"/>
  <c r="K215" i="2"/>
  <c r="J215" i="2" a="1"/>
  <c r="J215" i="2" s="1"/>
  <c r="I215" i="2" a="1"/>
  <c r="I215" i="2" s="1"/>
  <c r="V214" i="2"/>
  <c r="U214" i="2"/>
  <c r="T214" i="2"/>
  <c r="S214" i="2"/>
  <c r="R214" i="2" a="1"/>
  <c r="R214" i="2" s="1"/>
  <c r="Q214" i="2" a="1"/>
  <c r="Q214" i="2" s="1"/>
  <c r="P214" i="2"/>
  <c r="O214" i="2"/>
  <c r="M214" i="2"/>
  <c r="K214" i="2"/>
  <c r="J214" i="2" a="1"/>
  <c r="J214" i="2" s="1"/>
  <c r="I214" i="2" a="1"/>
  <c r="I214" i="2" s="1"/>
  <c r="V213" i="2"/>
  <c r="U213" i="2"/>
  <c r="T213" i="2"/>
  <c r="S213" i="2"/>
  <c r="R213" i="2" a="1"/>
  <c r="R213" i="2" s="1"/>
  <c r="Q213" i="2" a="1"/>
  <c r="Q213" i="2" s="1"/>
  <c r="P213" i="2"/>
  <c r="O213" i="2"/>
  <c r="M213" i="2"/>
  <c r="K213" i="2"/>
  <c r="J213" i="2" a="1"/>
  <c r="J213" i="2" s="1"/>
  <c r="I213" i="2" a="1"/>
  <c r="I213" i="2" s="1"/>
  <c r="V212" i="2"/>
  <c r="U212" i="2"/>
  <c r="T212" i="2"/>
  <c r="S212" i="2"/>
  <c r="R212" i="2" a="1"/>
  <c r="R212" i="2" s="1"/>
  <c r="Q212" i="2" a="1"/>
  <c r="Q212" i="2" s="1"/>
  <c r="P212" i="2"/>
  <c r="O212" i="2"/>
  <c r="M212" i="2"/>
  <c r="K212" i="2"/>
  <c r="J212" i="2" a="1"/>
  <c r="J212" i="2" s="1"/>
  <c r="I212" i="2" a="1"/>
  <c r="I212" i="2" s="1"/>
  <c r="V211" i="2"/>
  <c r="U211" i="2"/>
  <c r="T211" i="2"/>
  <c r="S211" i="2"/>
  <c r="R211" i="2" a="1"/>
  <c r="R211" i="2" s="1"/>
  <c r="Q211" i="2" a="1"/>
  <c r="Q211" i="2" s="1"/>
  <c r="P211" i="2"/>
  <c r="O211" i="2"/>
  <c r="M211" i="2"/>
  <c r="K211" i="2"/>
  <c r="J211" i="2" a="1"/>
  <c r="J211" i="2" s="1"/>
  <c r="I211" i="2" a="1"/>
  <c r="I211" i="2" s="1"/>
  <c r="V210" i="2"/>
  <c r="U210" i="2"/>
  <c r="T210" i="2"/>
  <c r="S210" i="2"/>
  <c r="R210" i="2" a="1"/>
  <c r="R210" i="2" s="1"/>
  <c r="Q210" i="2" a="1"/>
  <c r="Q210" i="2" s="1"/>
  <c r="P210" i="2"/>
  <c r="O210" i="2"/>
  <c r="M210" i="2"/>
  <c r="K210" i="2"/>
  <c r="J210" i="2" a="1"/>
  <c r="J210" i="2" s="1"/>
  <c r="I210" i="2" a="1"/>
  <c r="I210" i="2" s="1"/>
  <c r="V209" i="2"/>
  <c r="U209" i="2"/>
  <c r="T209" i="2"/>
  <c r="S209" i="2"/>
  <c r="R209" i="2" a="1"/>
  <c r="R209" i="2" s="1"/>
  <c r="Q209" i="2" a="1"/>
  <c r="Q209" i="2" s="1"/>
  <c r="P209" i="2"/>
  <c r="O209" i="2"/>
  <c r="M209" i="2"/>
  <c r="K209" i="2"/>
  <c r="J209" i="2" a="1"/>
  <c r="J209" i="2" s="1"/>
  <c r="I209" i="2" a="1"/>
  <c r="I209" i="2" s="1"/>
  <c r="V208" i="2"/>
  <c r="U208" i="2"/>
  <c r="T208" i="2"/>
  <c r="S208" i="2"/>
  <c r="R208" i="2"/>
  <c r="R208" i="2" a="1"/>
  <c r="Q208" i="2" a="1"/>
  <c r="Q208" i="2" s="1"/>
  <c r="P208" i="2"/>
  <c r="O208" i="2"/>
  <c r="M208" i="2"/>
  <c r="K208" i="2"/>
  <c r="J208" i="2" a="1"/>
  <c r="J208" i="2" s="1"/>
  <c r="I208" i="2" a="1"/>
  <c r="I208" i="2" s="1"/>
  <c r="V207" i="2"/>
  <c r="U207" i="2"/>
  <c r="T207" i="2"/>
  <c r="S207" i="2"/>
  <c r="R207" i="2" a="1"/>
  <c r="R207" i="2" s="1"/>
  <c r="Q207" i="2" a="1"/>
  <c r="Q207" i="2" s="1"/>
  <c r="P207" i="2"/>
  <c r="O207" i="2"/>
  <c r="M207" i="2"/>
  <c r="K207" i="2"/>
  <c r="J207" i="2" a="1"/>
  <c r="J207" i="2" s="1"/>
  <c r="I207" i="2" a="1"/>
  <c r="I207" i="2" s="1"/>
  <c r="V206" i="2"/>
  <c r="U206" i="2"/>
  <c r="T206" i="2"/>
  <c r="S206" i="2"/>
  <c r="R206" i="2" a="1"/>
  <c r="R206" i="2" s="1"/>
  <c r="Q206" i="2" a="1"/>
  <c r="Q206" i="2" s="1"/>
  <c r="P206" i="2"/>
  <c r="O206" i="2"/>
  <c r="M206" i="2"/>
  <c r="K206" i="2"/>
  <c r="J206" i="2" a="1"/>
  <c r="J206" i="2" s="1"/>
  <c r="I206" i="2" a="1"/>
  <c r="I206" i="2" s="1"/>
  <c r="V205" i="2"/>
  <c r="U205" i="2"/>
  <c r="T205" i="2"/>
  <c r="S205" i="2"/>
  <c r="R205" i="2" a="1"/>
  <c r="R205" i="2" s="1"/>
  <c r="Q205" i="2" a="1"/>
  <c r="Q205" i="2" s="1"/>
  <c r="P205" i="2"/>
  <c r="O205" i="2"/>
  <c r="M205" i="2"/>
  <c r="K205" i="2"/>
  <c r="J205" i="2" a="1"/>
  <c r="J205" i="2" s="1"/>
  <c r="I205" i="2" a="1"/>
  <c r="I205" i="2" s="1"/>
  <c r="V204" i="2"/>
  <c r="U204" i="2"/>
  <c r="T204" i="2"/>
  <c r="S204" i="2"/>
  <c r="R204" i="2" a="1"/>
  <c r="R204" i="2" s="1"/>
  <c r="Q204" i="2" a="1"/>
  <c r="Q204" i="2" s="1"/>
  <c r="P204" i="2"/>
  <c r="O204" i="2"/>
  <c r="M204" i="2"/>
  <c r="K204" i="2"/>
  <c r="J204" i="2" a="1"/>
  <c r="J204" i="2" s="1"/>
  <c r="I204" i="2" a="1"/>
  <c r="I204" i="2" s="1"/>
  <c r="V203" i="2"/>
  <c r="U203" i="2"/>
  <c r="T203" i="2"/>
  <c r="S203" i="2"/>
  <c r="R203" i="2" a="1"/>
  <c r="R203" i="2" s="1"/>
  <c r="Q203" i="2" a="1"/>
  <c r="Q203" i="2" s="1"/>
  <c r="P203" i="2"/>
  <c r="O203" i="2"/>
  <c r="M203" i="2"/>
  <c r="K203" i="2"/>
  <c r="J203" i="2" a="1"/>
  <c r="J203" i="2" s="1"/>
  <c r="I203" i="2" a="1"/>
  <c r="I203" i="2" s="1"/>
  <c r="V202" i="2"/>
  <c r="U202" i="2"/>
  <c r="T202" i="2"/>
  <c r="S202" i="2"/>
  <c r="R202" i="2" a="1"/>
  <c r="R202" i="2" s="1"/>
  <c r="Q202" i="2" a="1"/>
  <c r="Q202" i="2" s="1"/>
  <c r="P202" i="2"/>
  <c r="O202" i="2"/>
  <c r="M202" i="2"/>
  <c r="K202" i="2"/>
  <c r="J202" i="2" a="1"/>
  <c r="J202" i="2" s="1"/>
  <c r="I202" i="2" a="1"/>
  <c r="I202" i="2" s="1"/>
  <c r="V201" i="2"/>
  <c r="U201" i="2"/>
  <c r="T201" i="2"/>
  <c r="S201" i="2"/>
  <c r="R201" i="2" a="1"/>
  <c r="R201" i="2" s="1"/>
  <c r="Q201" i="2" a="1"/>
  <c r="Q201" i="2" s="1"/>
  <c r="P201" i="2"/>
  <c r="O201" i="2"/>
  <c r="M201" i="2"/>
  <c r="K201" i="2"/>
  <c r="J201" i="2" a="1"/>
  <c r="J201" i="2" s="1"/>
  <c r="I201" i="2" a="1"/>
  <c r="I201" i="2" s="1"/>
  <c r="V200" i="2"/>
  <c r="U200" i="2"/>
  <c r="T200" i="2"/>
  <c r="S200" i="2"/>
  <c r="R200" i="2" a="1"/>
  <c r="R200" i="2" s="1"/>
  <c r="Q200" i="2" a="1"/>
  <c r="Q200" i="2" s="1"/>
  <c r="P200" i="2"/>
  <c r="O200" i="2"/>
  <c r="M200" i="2"/>
  <c r="K200" i="2"/>
  <c r="J200" i="2" a="1"/>
  <c r="J200" i="2" s="1"/>
  <c r="I200" i="2" a="1"/>
  <c r="I200" i="2" s="1"/>
  <c r="V199" i="2"/>
  <c r="U199" i="2"/>
  <c r="T199" i="2"/>
  <c r="S199" i="2"/>
  <c r="R199" i="2" a="1"/>
  <c r="R199" i="2" s="1"/>
  <c r="Q199" i="2" a="1"/>
  <c r="Q199" i="2" s="1"/>
  <c r="P199" i="2"/>
  <c r="O199" i="2"/>
  <c r="M199" i="2"/>
  <c r="K199" i="2"/>
  <c r="J199" i="2" a="1"/>
  <c r="J199" i="2" s="1"/>
  <c r="I199" i="2" a="1"/>
  <c r="I199" i="2" s="1"/>
  <c r="V198" i="2"/>
  <c r="U198" i="2"/>
  <c r="T198" i="2"/>
  <c r="S198" i="2"/>
  <c r="R198" i="2" a="1"/>
  <c r="R198" i="2" s="1"/>
  <c r="Q198" i="2" a="1"/>
  <c r="Q198" i="2" s="1"/>
  <c r="P198" i="2"/>
  <c r="O198" i="2"/>
  <c r="M198" i="2"/>
  <c r="K198" i="2"/>
  <c r="J198" i="2" a="1"/>
  <c r="J198" i="2" s="1"/>
  <c r="I198" i="2" a="1"/>
  <c r="I198" i="2" s="1"/>
  <c r="V197" i="2"/>
  <c r="U197" i="2"/>
  <c r="T197" i="2"/>
  <c r="S197" i="2"/>
  <c r="R197" i="2" a="1"/>
  <c r="R197" i="2" s="1"/>
  <c r="Q197" i="2" a="1"/>
  <c r="Q197" i="2" s="1"/>
  <c r="P197" i="2"/>
  <c r="O197" i="2"/>
  <c r="M197" i="2"/>
  <c r="K197" i="2"/>
  <c r="J197" i="2" a="1"/>
  <c r="J197" i="2" s="1"/>
  <c r="I197" i="2" a="1"/>
  <c r="I197" i="2" s="1"/>
  <c r="V196" i="2"/>
  <c r="U196" i="2"/>
  <c r="T196" i="2"/>
  <c r="S196" i="2"/>
  <c r="R196" i="2" a="1"/>
  <c r="R196" i="2" s="1"/>
  <c r="Q196" i="2" a="1"/>
  <c r="Q196" i="2" s="1"/>
  <c r="P196" i="2"/>
  <c r="O196" i="2"/>
  <c r="M196" i="2"/>
  <c r="K196" i="2"/>
  <c r="J196" i="2" a="1"/>
  <c r="J196" i="2" s="1"/>
  <c r="I196" i="2" a="1"/>
  <c r="I196" i="2" s="1"/>
  <c r="V195" i="2"/>
  <c r="U195" i="2"/>
  <c r="T195" i="2"/>
  <c r="S195" i="2"/>
  <c r="R195" i="2" a="1"/>
  <c r="R195" i="2" s="1"/>
  <c r="Q195" i="2" a="1"/>
  <c r="Q195" i="2" s="1"/>
  <c r="P195" i="2"/>
  <c r="O195" i="2"/>
  <c r="M195" i="2"/>
  <c r="K195" i="2"/>
  <c r="J195" i="2" a="1"/>
  <c r="J195" i="2" s="1"/>
  <c r="I195" i="2" a="1"/>
  <c r="I195" i="2" s="1"/>
  <c r="V194" i="2"/>
  <c r="U194" i="2"/>
  <c r="T194" i="2"/>
  <c r="S194" i="2"/>
  <c r="R194" i="2" a="1"/>
  <c r="R194" i="2" s="1"/>
  <c r="Q194" i="2" a="1"/>
  <c r="Q194" i="2" s="1"/>
  <c r="P194" i="2"/>
  <c r="O194" i="2"/>
  <c r="M194" i="2"/>
  <c r="K194" i="2"/>
  <c r="J194" i="2" a="1"/>
  <c r="J194" i="2" s="1"/>
  <c r="I194" i="2" a="1"/>
  <c r="I194" i="2" s="1"/>
  <c r="V193" i="2"/>
  <c r="U193" i="2"/>
  <c r="T193" i="2"/>
  <c r="S193" i="2"/>
  <c r="R193" i="2" a="1"/>
  <c r="R193" i="2" s="1"/>
  <c r="Q193" i="2" a="1"/>
  <c r="Q193" i="2" s="1"/>
  <c r="P193" i="2"/>
  <c r="O193" i="2"/>
  <c r="M193" i="2"/>
  <c r="K193" i="2"/>
  <c r="J193" i="2" a="1"/>
  <c r="J193" i="2" s="1"/>
  <c r="I193" i="2" a="1"/>
  <c r="I193" i="2" s="1"/>
  <c r="V192" i="2"/>
  <c r="U192" i="2"/>
  <c r="T192" i="2"/>
  <c r="S192" i="2"/>
  <c r="R192" i="2" a="1"/>
  <c r="R192" i="2" s="1"/>
  <c r="Q192" i="2" a="1"/>
  <c r="Q192" i="2" s="1"/>
  <c r="P192" i="2"/>
  <c r="O192" i="2"/>
  <c r="M192" i="2"/>
  <c r="K192" i="2"/>
  <c r="J192" i="2" a="1"/>
  <c r="J192" i="2" s="1"/>
  <c r="I192" i="2" a="1"/>
  <c r="I192" i="2" s="1"/>
  <c r="V191" i="2"/>
  <c r="U191" i="2"/>
  <c r="T191" i="2"/>
  <c r="S191" i="2"/>
  <c r="R191" i="2" a="1"/>
  <c r="R191" i="2" s="1"/>
  <c r="Q191" i="2" a="1"/>
  <c r="Q191" i="2" s="1"/>
  <c r="P191" i="2"/>
  <c r="O191" i="2"/>
  <c r="M191" i="2"/>
  <c r="K191" i="2"/>
  <c r="J191" i="2" a="1"/>
  <c r="J191" i="2" s="1"/>
  <c r="I191" i="2" a="1"/>
  <c r="I191" i="2" s="1"/>
  <c r="V190" i="2"/>
  <c r="U190" i="2"/>
  <c r="T190" i="2"/>
  <c r="S190" i="2"/>
  <c r="R190" i="2" a="1"/>
  <c r="R190" i="2" s="1"/>
  <c r="Q190" i="2" a="1"/>
  <c r="Q190" i="2" s="1"/>
  <c r="P190" i="2"/>
  <c r="O190" i="2"/>
  <c r="M190" i="2"/>
  <c r="K190" i="2"/>
  <c r="J190" i="2" a="1"/>
  <c r="J190" i="2" s="1"/>
  <c r="I190" i="2" a="1"/>
  <c r="I190" i="2" s="1"/>
  <c r="V189" i="2"/>
  <c r="U189" i="2"/>
  <c r="T189" i="2"/>
  <c r="S189" i="2"/>
  <c r="R189" i="2" a="1"/>
  <c r="R189" i="2" s="1"/>
  <c r="Q189" i="2" a="1"/>
  <c r="Q189" i="2" s="1"/>
  <c r="P189" i="2"/>
  <c r="O189" i="2"/>
  <c r="M189" i="2"/>
  <c r="K189" i="2"/>
  <c r="J189" i="2" a="1"/>
  <c r="J189" i="2" s="1"/>
  <c r="I189" i="2" a="1"/>
  <c r="I189" i="2" s="1"/>
  <c r="V188" i="2"/>
  <c r="U188" i="2"/>
  <c r="T188" i="2"/>
  <c r="S188" i="2"/>
  <c r="R188" i="2" a="1"/>
  <c r="R188" i="2" s="1"/>
  <c r="Q188" i="2" a="1"/>
  <c r="Q188" i="2" s="1"/>
  <c r="P188" i="2"/>
  <c r="O188" i="2"/>
  <c r="M188" i="2"/>
  <c r="K188" i="2"/>
  <c r="J188" i="2" a="1"/>
  <c r="J188" i="2" s="1"/>
  <c r="I188" i="2" a="1"/>
  <c r="I188" i="2" s="1"/>
  <c r="V187" i="2"/>
  <c r="U187" i="2"/>
  <c r="T187" i="2"/>
  <c r="S187" i="2"/>
  <c r="R187" i="2" a="1"/>
  <c r="R187" i="2" s="1"/>
  <c r="Q187" i="2" a="1"/>
  <c r="Q187" i="2" s="1"/>
  <c r="P187" i="2"/>
  <c r="O187" i="2"/>
  <c r="M187" i="2"/>
  <c r="K187" i="2"/>
  <c r="J187" i="2" a="1"/>
  <c r="J187" i="2" s="1"/>
  <c r="I187" i="2" a="1"/>
  <c r="I187" i="2" s="1"/>
  <c r="V186" i="2"/>
  <c r="U186" i="2"/>
  <c r="T186" i="2"/>
  <c r="S186" i="2"/>
  <c r="R186" i="2" a="1"/>
  <c r="R186" i="2" s="1"/>
  <c r="Q186" i="2" a="1"/>
  <c r="Q186" i="2" s="1"/>
  <c r="P186" i="2"/>
  <c r="O186" i="2"/>
  <c r="M186" i="2"/>
  <c r="K186" i="2"/>
  <c r="J186" i="2" a="1"/>
  <c r="J186" i="2" s="1"/>
  <c r="I186" i="2" a="1"/>
  <c r="I186" i="2" s="1"/>
  <c r="V185" i="2"/>
  <c r="U185" i="2"/>
  <c r="T185" i="2"/>
  <c r="S185" i="2"/>
  <c r="R185" i="2" a="1"/>
  <c r="R185" i="2" s="1"/>
  <c r="Q185" i="2" a="1"/>
  <c r="Q185" i="2" s="1"/>
  <c r="P185" i="2"/>
  <c r="O185" i="2"/>
  <c r="M185" i="2"/>
  <c r="K185" i="2"/>
  <c r="J185" i="2" a="1"/>
  <c r="J185" i="2" s="1"/>
  <c r="I185" i="2" a="1"/>
  <c r="I185" i="2" s="1"/>
  <c r="V184" i="2"/>
  <c r="U184" i="2"/>
  <c r="T184" i="2"/>
  <c r="S184" i="2"/>
  <c r="R184" i="2" a="1"/>
  <c r="R184" i="2" s="1"/>
  <c r="Q184" i="2" a="1"/>
  <c r="Q184" i="2" s="1"/>
  <c r="P184" i="2"/>
  <c r="O184" i="2"/>
  <c r="M184" i="2"/>
  <c r="K184" i="2"/>
  <c r="J184" i="2" a="1"/>
  <c r="J184" i="2" s="1"/>
  <c r="I184" i="2" a="1"/>
  <c r="I184" i="2" s="1"/>
  <c r="V183" i="2"/>
  <c r="U183" i="2"/>
  <c r="T183" i="2"/>
  <c r="S183" i="2"/>
  <c r="R183" i="2" a="1"/>
  <c r="R183" i="2" s="1"/>
  <c r="Q183" i="2" a="1"/>
  <c r="Q183" i="2" s="1"/>
  <c r="P183" i="2"/>
  <c r="O183" i="2"/>
  <c r="M183" i="2"/>
  <c r="K183" i="2"/>
  <c r="J183" i="2" a="1"/>
  <c r="J183" i="2" s="1"/>
  <c r="I183" i="2" a="1"/>
  <c r="I183" i="2" s="1"/>
  <c r="V182" i="2"/>
  <c r="U182" i="2"/>
  <c r="T182" i="2"/>
  <c r="S182" i="2"/>
  <c r="R182" i="2" a="1"/>
  <c r="R182" i="2" s="1"/>
  <c r="Q182" i="2" a="1"/>
  <c r="Q182" i="2" s="1"/>
  <c r="P182" i="2"/>
  <c r="O182" i="2"/>
  <c r="M182" i="2"/>
  <c r="K182" i="2"/>
  <c r="J182" i="2" a="1"/>
  <c r="J182" i="2" s="1"/>
  <c r="I182" i="2" a="1"/>
  <c r="I182" i="2" s="1"/>
  <c r="V181" i="2"/>
  <c r="U181" i="2"/>
  <c r="T181" i="2"/>
  <c r="S181" i="2"/>
  <c r="R181" i="2" a="1"/>
  <c r="R181" i="2" s="1"/>
  <c r="Q181" i="2" a="1"/>
  <c r="Q181" i="2" s="1"/>
  <c r="P181" i="2"/>
  <c r="O181" i="2"/>
  <c r="M181" i="2"/>
  <c r="K181" i="2"/>
  <c r="J181" i="2" a="1"/>
  <c r="J181" i="2" s="1"/>
  <c r="I181" i="2" a="1"/>
  <c r="I181" i="2" s="1"/>
  <c r="V180" i="2"/>
  <c r="U180" i="2"/>
  <c r="T180" i="2"/>
  <c r="S180" i="2"/>
  <c r="R180" i="2" a="1"/>
  <c r="R180" i="2" s="1"/>
  <c r="Q180" i="2" a="1"/>
  <c r="Q180" i="2" s="1"/>
  <c r="P180" i="2"/>
  <c r="O180" i="2"/>
  <c r="M180" i="2"/>
  <c r="K180" i="2"/>
  <c r="J180" i="2" a="1"/>
  <c r="J180" i="2" s="1"/>
  <c r="I180" i="2" a="1"/>
  <c r="I180" i="2" s="1"/>
  <c r="V179" i="2"/>
  <c r="U179" i="2"/>
  <c r="T179" i="2"/>
  <c r="S179" i="2"/>
  <c r="R179" i="2" a="1"/>
  <c r="R179" i="2" s="1"/>
  <c r="Q179" i="2" a="1"/>
  <c r="Q179" i="2" s="1"/>
  <c r="P179" i="2"/>
  <c r="O179" i="2"/>
  <c r="M179" i="2"/>
  <c r="K179" i="2"/>
  <c r="J179" i="2" a="1"/>
  <c r="J179" i="2" s="1"/>
  <c r="I179" i="2" a="1"/>
  <c r="I179" i="2" s="1"/>
  <c r="V178" i="2"/>
  <c r="U178" i="2"/>
  <c r="T178" i="2"/>
  <c r="S178" i="2"/>
  <c r="R178" i="2" a="1"/>
  <c r="R178" i="2" s="1"/>
  <c r="Q178" i="2" a="1"/>
  <c r="Q178" i="2" s="1"/>
  <c r="P178" i="2"/>
  <c r="O178" i="2"/>
  <c r="M178" i="2"/>
  <c r="K178" i="2"/>
  <c r="J178" i="2" a="1"/>
  <c r="J178" i="2" s="1"/>
  <c r="I178" i="2" a="1"/>
  <c r="I178" i="2" s="1"/>
  <c r="V177" i="2"/>
  <c r="U177" i="2"/>
  <c r="T177" i="2"/>
  <c r="S177" i="2"/>
  <c r="R177" i="2" a="1"/>
  <c r="R177" i="2" s="1"/>
  <c r="Q177" i="2" a="1"/>
  <c r="Q177" i="2" s="1"/>
  <c r="P177" i="2"/>
  <c r="O177" i="2"/>
  <c r="M177" i="2"/>
  <c r="K177" i="2"/>
  <c r="J177" i="2" a="1"/>
  <c r="J177" i="2" s="1"/>
  <c r="I177" i="2" a="1"/>
  <c r="I177" i="2" s="1"/>
  <c r="V176" i="2"/>
  <c r="U176" i="2"/>
  <c r="T176" i="2"/>
  <c r="S176" i="2"/>
  <c r="R176" i="2" a="1"/>
  <c r="R176" i="2" s="1"/>
  <c r="Q176" i="2" a="1"/>
  <c r="Q176" i="2" s="1"/>
  <c r="P176" i="2"/>
  <c r="O176" i="2"/>
  <c r="M176" i="2"/>
  <c r="K176" i="2"/>
  <c r="J176" i="2" a="1"/>
  <c r="J176" i="2" s="1"/>
  <c r="I176" i="2" a="1"/>
  <c r="I176" i="2" s="1"/>
  <c r="V175" i="2"/>
  <c r="U175" i="2"/>
  <c r="T175" i="2"/>
  <c r="S175" i="2"/>
  <c r="R175" i="2" a="1"/>
  <c r="R175" i="2" s="1"/>
  <c r="Q175" i="2" a="1"/>
  <c r="Q175" i="2" s="1"/>
  <c r="P175" i="2"/>
  <c r="O175" i="2"/>
  <c r="M175" i="2"/>
  <c r="K175" i="2"/>
  <c r="J175" i="2" a="1"/>
  <c r="J175" i="2" s="1"/>
  <c r="I175" i="2" a="1"/>
  <c r="I175" i="2" s="1"/>
  <c r="V174" i="2"/>
  <c r="U174" i="2"/>
  <c r="T174" i="2"/>
  <c r="S174" i="2"/>
  <c r="R174" i="2" a="1"/>
  <c r="R174" i="2" s="1"/>
  <c r="Q174" i="2" a="1"/>
  <c r="Q174" i="2" s="1"/>
  <c r="P174" i="2"/>
  <c r="O174" i="2"/>
  <c r="M174" i="2"/>
  <c r="K174" i="2"/>
  <c r="J174" i="2" a="1"/>
  <c r="J174" i="2" s="1"/>
  <c r="I174" i="2" a="1"/>
  <c r="I174" i="2" s="1"/>
  <c r="V173" i="2"/>
  <c r="U173" i="2"/>
  <c r="T173" i="2"/>
  <c r="S173" i="2"/>
  <c r="R173" i="2" a="1"/>
  <c r="R173" i="2" s="1"/>
  <c r="Q173" i="2" a="1"/>
  <c r="Q173" i="2" s="1"/>
  <c r="P173" i="2"/>
  <c r="O173" i="2"/>
  <c r="M173" i="2"/>
  <c r="K173" i="2"/>
  <c r="J173" i="2" a="1"/>
  <c r="J173" i="2" s="1"/>
  <c r="I173" i="2" a="1"/>
  <c r="I173" i="2" s="1"/>
  <c r="V172" i="2"/>
  <c r="U172" i="2"/>
  <c r="T172" i="2"/>
  <c r="S172" i="2"/>
  <c r="R172" i="2" a="1"/>
  <c r="R172" i="2" s="1"/>
  <c r="Q172" i="2" a="1"/>
  <c r="Q172" i="2" s="1"/>
  <c r="P172" i="2"/>
  <c r="O172" i="2"/>
  <c r="M172" i="2"/>
  <c r="K172" i="2"/>
  <c r="J172" i="2" a="1"/>
  <c r="J172" i="2" s="1"/>
  <c r="I172" i="2" a="1"/>
  <c r="I172" i="2" s="1"/>
  <c r="V171" i="2"/>
  <c r="U171" i="2"/>
  <c r="T171" i="2"/>
  <c r="S171" i="2"/>
  <c r="R171" i="2" a="1"/>
  <c r="R171" i="2" s="1"/>
  <c r="Q171" i="2" a="1"/>
  <c r="Q171" i="2" s="1"/>
  <c r="P171" i="2"/>
  <c r="O171" i="2"/>
  <c r="M171" i="2"/>
  <c r="K171" i="2"/>
  <c r="J171" i="2" a="1"/>
  <c r="J171" i="2" s="1"/>
  <c r="I171" i="2" a="1"/>
  <c r="I171" i="2" s="1"/>
  <c r="V170" i="2"/>
  <c r="U170" i="2"/>
  <c r="T170" i="2"/>
  <c r="S170" i="2"/>
  <c r="R170" i="2" a="1"/>
  <c r="R170" i="2" s="1"/>
  <c r="Q170" i="2" a="1"/>
  <c r="Q170" i="2" s="1"/>
  <c r="P170" i="2"/>
  <c r="O170" i="2"/>
  <c r="M170" i="2"/>
  <c r="K170" i="2"/>
  <c r="J170" i="2" a="1"/>
  <c r="J170" i="2" s="1"/>
  <c r="I170" i="2" a="1"/>
  <c r="I170" i="2" s="1"/>
  <c r="V169" i="2"/>
  <c r="U169" i="2"/>
  <c r="T169" i="2"/>
  <c r="S169" i="2"/>
  <c r="R169" i="2" a="1"/>
  <c r="R169" i="2" s="1"/>
  <c r="Q169" i="2" a="1"/>
  <c r="Q169" i="2" s="1"/>
  <c r="P169" i="2"/>
  <c r="O169" i="2"/>
  <c r="M169" i="2"/>
  <c r="K169" i="2"/>
  <c r="J169" i="2" a="1"/>
  <c r="J169" i="2" s="1"/>
  <c r="I169" i="2" a="1"/>
  <c r="I169" i="2" s="1"/>
  <c r="V168" i="2"/>
  <c r="U168" i="2"/>
  <c r="T168" i="2"/>
  <c r="S168" i="2"/>
  <c r="R168" i="2" a="1"/>
  <c r="R168" i="2" s="1"/>
  <c r="Q168" i="2" a="1"/>
  <c r="Q168" i="2" s="1"/>
  <c r="P168" i="2"/>
  <c r="O168" i="2"/>
  <c r="M168" i="2"/>
  <c r="K168" i="2"/>
  <c r="J168" i="2" a="1"/>
  <c r="J168" i="2" s="1"/>
  <c r="I168" i="2" a="1"/>
  <c r="I168" i="2" s="1"/>
  <c r="V167" i="2"/>
  <c r="U167" i="2"/>
  <c r="T167" i="2"/>
  <c r="S167" i="2"/>
  <c r="R167" i="2" a="1"/>
  <c r="R167" i="2" s="1"/>
  <c r="Q167" i="2" a="1"/>
  <c r="Q167" i="2" s="1"/>
  <c r="P167" i="2"/>
  <c r="O167" i="2"/>
  <c r="M167" i="2"/>
  <c r="K167" i="2"/>
  <c r="J167" i="2" a="1"/>
  <c r="J167" i="2" s="1"/>
  <c r="I167" i="2" a="1"/>
  <c r="I167" i="2" s="1"/>
  <c r="V166" i="2"/>
  <c r="U166" i="2"/>
  <c r="T166" i="2"/>
  <c r="S166" i="2"/>
  <c r="R166" i="2"/>
  <c r="R166" i="2" a="1"/>
  <c r="Q166" i="2" a="1"/>
  <c r="Q166" i="2" s="1"/>
  <c r="P166" i="2"/>
  <c r="O166" i="2"/>
  <c r="M166" i="2"/>
  <c r="K166" i="2"/>
  <c r="J166" i="2" a="1"/>
  <c r="J166" i="2" s="1"/>
  <c r="I166" i="2" a="1"/>
  <c r="I166" i="2" s="1"/>
  <c r="V165" i="2"/>
  <c r="U165" i="2"/>
  <c r="T165" i="2"/>
  <c r="S165" i="2"/>
  <c r="R165" i="2" a="1"/>
  <c r="R165" i="2" s="1"/>
  <c r="Q165" i="2" a="1"/>
  <c r="Q165" i="2" s="1"/>
  <c r="P165" i="2"/>
  <c r="O165" i="2"/>
  <c r="M165" i="2"/>
  <c r="K165" i="2"/>
  <c r="J165" i="2" a="1"/>
  <c r="J165" i="2" s="1"/>
  <c r="I165" i="2" a="1"/>
  <c r="I165" i="2" s="1"/>
  <c r="V164" i="2"/>
  <c r="U164" i="2"/>
  <c r="T164" i="2"/>
  <c r="S164" i="2"/>
  <c r="R164" i="2" a="1"/>
  <c r="R164" i="2" s="1"/>
  <c r="Q164" i="2" a="1"/>
  <c r="Q164" i="2" s="1"/>
  <c r="P164" i="2"/>
  <c r="O164" i="2"/>
  <c r="M164" i="2"/>
  <c r="K164" i="2"/>
  <c r="J164" i="2" a="1"/>
  <c r="J164" i="2" s="1"/>
  <c r="I164" i="2" a="1"/>
  <c r="I164" i="2" s="1"/>
  <c r="V163" i="2"/>
  <c r="U163" i="2"/>
  <c r="T163" i="2"/>
  <c r="S163" i="2"/>
  <c r="R163" i="2" a="1"/>
  <c r="R163" i="2" s="1"/>
  <c r="Q163" i="2" a="1"/>
  <c r="Q163" i="2" s="1"/>
  <c r="P163" i="2"/>
  <c r="O163" i="2"/>
  <c r="M163" i="2"/>
  <c r="K163" i="2"/>
  <c r="J163" i="2" a="1"/>
  <c r="J163" i="2" s="1"/>
  <c r="I163" i="2" a="1"/>
  <c r="I163" i="2" s="1"/>
  <c r="V162" i="2"/>
  <c r="U162" i="2"/>
  <c r="T162" i="2"/>
  <c r="S162" i="2"/>
  <c r="R162" i="2" a="1"/>
  <c r="R162" i="2" s="1"/>
  <c r="Q162" i="2" a="1"/>
  <c r="Q162" i="2" s="1"/>
  <c r="P162" i="2"/>
  <c r="O162" i="2"/>
  <c r="M162" i="2"/>
  <c r="K162" i="2"/>
  <c r="J162" i="2" a="1"/>
  <c r="J162" i="2" s="1"/>
  <c r="I162" i="2" a="1"/>
  <c r="I162" i="2" s="1"/>
  <c r="V161" i="2"/>
  <c r="U161" i="2"/>
  <c r="T161" i="2"/>
  <c r="S161" i="2"/>
  <c r="R161" i="2" a="1"/>
  <c r="R161" i="2" s="1"/>
  <c r="Q161" i="2" a="1"/>
  <c r="Q161" i="2" s="1"/>
  <c r="P161" i="2"/>
  <c r="O161" i="2"/>
  <c r="M161" i="2"/>
  <c r="K161" i="2"/>
  <c r="J161" i="2" a="1"/>
  <c r="J161" i="2" s="1"/>
  <c r="I161" i="2" a="1"/>
  <c r="I161" i="2" s="1"/>
  <c r="V160" i="2"/>
  <c r="U160" i="2"/>
  <c r="T160" i="2"/>
  <c r="S160" i="2"/>
  <c r="R160" i="2" a="1"/>
  <c r="R160" i="2" s="1"/>
  <c r="Q160" i="2" a="1"/>
  <c r="Q160" i="2" s="1"/>
  <c r="P160" i="2"/>
  <c r="O160" i="2"/>
  <c r="M160" i="2"/>
  <c r="K160" i="2"/>
  <c r="J160" i="2" a="1"/>
  <c r="J160" i="2" s="1"/>
  <c r="I160" i="2" a="1"/>
  <c r="I160" i="2" s="1"/>
  <c r="V159" i="2"/>
  <c r="U159" i="2"/>
  <c r="T159" i="2"/>
  <c r="S159" i="2"/>
  <c r="R159" i="2" a="1"/>
  <c r="R159" i="2" s="1"/>
  <c r="Q159" i="2" a="1"/>
  <c r="Q159" i="2" s="1"/>
  <c r="P159" i="2"/>
  <c r="O159" i="2"/>
  <c r="M159" i="2"/>
  <c r="K159" i="2"/>
  <c r="J159" i="2" a="1"/>
  <c r="J159" i="2" s="1"/>
  <c r="I159" i="2" a="1"/>
  <c r="I159" i="2" s="1"/>
  <c r="V158" i="2"/>
  <c r="U158" i="2"/>
  <c r="T158" i="2"/>
  <c r="S158" i="2"/>
  <c r="R158" i="2" a="1"/>
  <c r="R158" i="2" s="1"/>
  <c r="Q158" i="2" a="1"/>
  <c r="Q158" i="2" s="1"/>
  <c r="P158" i="2"/>
  <c r="O158" i="2"/>
  <c r="M158" i="2"/>
  <c r="K158" i="2"/>
  <c r="J158" i="2" a="1"/>
  <c r="J158" i="2" s="1"/>
  <c r="I158" i="2" a="1"/>
  <c r="I158" i="2" s="1"/>
  <c r="V157" i="2"/>
  <c r="U157" i="2"/>
  <c r="T157" i="2"/>
  <c r="S157" i="2"/>
  <c r="R157" i="2" a="1"/>
  <c r="R157" i="2" s="1"/>
  <c r="Q157" i="2" a="1"/>
  <c r="Q157" i="2" s="1"/>
  <c r="P157" i="2"/>
  <c r="O157" i="2"/>
  <c r="M157" i="2"/>
  <c r="K157" i="2"/>
  <c r="J157" i="2" a="1"/>
  <c r="J157" i="2" s="1"/>
  <c r="I157" i="2" a="1"/>
  <c r="I157" i="2" s="1"/>
  <c r="V156" i="2"/>
  <c r="U156" i="2"/>
  <c r="T156" i="2"/>
  <c r="S156" i="2"/>
  <c r="R156" i="2" a="1"/>
  <c r="R156" i="2" s="1"/>
  <c r="Q156" i="2" a="1"/>
  <c r="Q156" i="2" s="1"/>
  <c r="P156" i="2"/>
  <c r="O156" i="2"/>
  <c r="M156" i="2"/>
  <c r="K156" i="2"/>
  <c r="J156" i="2" a="1"/>
  <c r="J156" i="2" s="1"/>
  <c r="I156" i="2" a="1"/>
  <c r="I156" i="2" s="1"/>
  <c r="V155" i="2"/>
  <c r="U155" i="2"/>
  <c r="T155" i="2"/>
  <c r="S155" i="2"/>
  <c r="R155" i="2" a="1"/>
  <c r="R155" i="2" s="1"/>
  <c r="Q155" i="2" a="1"/>
  <c r="Q155" i="2" s="1"/>
  <c r="P155" i="2"/>
  <c r="O155" i="2"/>
  <c r="M155" i="2"/>
  <c r="K155" i="2"/>
  <c r="J155" i="2" a="1"/>
  <c r="J155" i="2" s="1"/>
  <c r="I155" i="2" a="1"/>
  <c r="I155" i="2" s="1"/>
  <c r="V154" i="2"/>
  <c r="U154" i="2"/>
  <c r="T154" i="2"/>
  <c r="S154" i="2"/>
  <c r="R154" i="2" a="1"/>
  <c r="R154" i="2" s="1"/>
  <c r="Q154" i="2" a="1"/>
  <c r="Q154" i="2" s="1"/>
  <c r="P154" i="2"/>
  <c r="O154" i="2"/>
  <c r="M154" i="2"/>
  <c r="K154" i="2"/>
  <c r="J154" i="2" a="1"/>
  <c r="J154" i="2" s="1"/>
  <c r="I154" i="2" a="1"/>
  <c r="I154" i="2" s="1"/>
  <c r="V153" i="2"/>
  <c r="U153" i="2"/>
  <c r="T153" i="2"/>
  <c r="S153" i="2"/>
  <c r="R153" i="2" a="1"/>
  <c r="R153" i="2" s="1"/>
  <c r="Q153" i="2" a="1"/>
  <c r="Q153" i="2" s="1"/>
  <c r="P153" i="2"/>
  <c r="O153" i="2"/>
  <c r="M153" i="2"/>
  <c r="K153" i="2"/>
  <c r="J153" i="2" a="1"/>
  <c r="J153" i="2" s="1"/>
  <c r="I153" i="2" a="1"/>
  <c r="I153" i="2" s="1"/>
  <c r="V152" i="2"/>
  <c r="U152" i="2"/>
  <c r="T152" i="2"/>
  <c r="S152" i="2"/>
  <c r="R152" i="2" a="1"/>
  <c r="R152" i="2" s="1"/>
  <c r="Q152" i="2" a="1"/>
  <c r="Q152" i="2" s="1"/>
  <c r="P152" i="2"/>
  <c r="O152" i="2"/>
  <c r="M152" i="2"/>
  <c r="K152" i="2"/>
  <c r="J152" i="2" a="1"/>
  <c r="J152" i="2" s="1"/>
  <c r="I152" i="2" a="1"/>
  <c r="I152" i="2" s="1"/>
  <c r="V151" i="2"/>
  <c r="U151" i="2"/>
  <c r="T151" i="2"/>
  <c r="S151" i="2"/>
  <c r="R151" i="2" a="1"/>
  <c r="R151" i="2" s="1"/>
  <c r="Q151" i="2" a="1"/>
  <c r="Q151" i="2" s="1"/>
  <c r="P151" i="2"/>
  <c r="O151" i="2"/>
  <c r="M151" i="2"/>
  <c r="K151" i="2"/>
  <c r="J151" i="2" a="1"/>
  <c r="J151" i="2" s="1"/>
  <c r="I151" i="2" a="1"/>
  <c r="I151" i="2" s="1"/>
  <c r="V150" i="2"/>
  <c r="U150" i="2"/>
  <c r="T150" i="2"/>
  <c r="S150" i="2"/>
  <c r="R150" i="2" a="1"/>
  <c r="R150" i="2" s="1"/>
  <c r="Q150" i="2" a="1"/>
  <c r="Q150" i="2" s="1"/>
  <c r="P150" i="2"/>
  <c r="O150" i="2"/>
  <c r="M150" i="2"/>
  <c r="K150" i="2"/>
  <c r="J150" i="2" a="1"/>
  <c r="J150" i="2" s="1"/>
  <c r="I150" i="2" a="1"/>
  <c r="I150" i="2" s="1"/>
  <c r="V149" i="2"/>
  <c r="U149" i="2"/>
  <c r="T149" i="2"/>
  <c r="S149" i="2"/>
  <c r="R149" i="2" a="1"/>
  <c r="R149" i="2" s="1"/>
  <c r="Q149" i="2" a="1"/>
  <c r="Q149" i="2" s="1"/>
  <c r="P149" i="2"/>
  <c r="O149" i="2"/>
  <c r="M149" i="2"/>
  <c r="K149" i="2"/>
  <c r="J149" i="2" a="1"/>
  <c r="J149" i="2" s="1"/>
  <c r="I149" i="2" a="1"/>
  <c r="I149" i="2" s="1"/>
  <c r="V148" i="2"/>
  <c r="U148" i="2"/>
  <c r="T148" i="2"/>
  <c r="S148" i="2"/>
  <c r="R148" i="2" a="1"/>
  <c r="R148" i="2" s="1"/>
  <c r="Q148" i="2" a="1"/>
  <c r="Q148" i="2" s="1"/>
  <c r="P148" i="2"/>
  <c r="O148" i="2"/>
  <c r="M148" i="2"/>
  <c r="K148" i="2"/>
  <c r="J148" i="2" a="1"/>
  <c r="J148" i="2" s="1"/>
  <c r="I148" i="2" a="1"/>
  <c r="I148" i="2" s="1"/>
  <c r="V147" i="2"/>
  <c r="U147" i="2"/>
  <c r="T147" i="2"/>
  <c r="S147" i="2"/>
  <c r="R147" i="2" a="1"/>
  <c r="R147" i="2" s="1"/>
  <c r="Q147" i="2" a="1"/>
  <c r="Q147" i="2" s="1"/>
  <c r="P147" i="2"/>
  <c r="O147" i="2"/>
  <c r="M147" i="2"/>
  <c r="K147" i="2"/>
  <c r="J147" i="2" a="1"/>
  <c r="J147" i="2" s="1"/>
  <c r="I147" i="2" a="1"/>
  <c r="I147" i="2" s="1"/>
  <c r="V146" i="2"/>
  <c r="U146" i="2"/>
  <c r="T146" i="2"/>
  <c r="S146" i="2"/>
  <c r="R146" i="2" a="1"/>
  <c r="R146" i="2" s="1"/>
  <c r="Q146" i="2" a="1"/>
  <c r="Q146" i="2" s="1"/>
  <c r="P146" i="2"/>
  <c r="O146" i="2"/>
  <c r="M146" i="2"/>
  <c r="K146" i="2"/>
  <c r="J146" i="2" a="1"/>
  <c r="J146" i="2" s="1"/>
  <c r="I146" i="2" a="1"/>
  <c r="I146" i="2" s="1"/>
  <c r="V145" i="2"/>
  <c r="U145" i="2"/>
  <c r="T145" i="2"/>
  <c r="S145" i="2"/>
  <c r="R145" i="2" a="1"/>
  <c r="R145" i="2" s="1"/>
  <c r="Q145" i="2" a="1"/>
  <c r="Q145" i="2" s="1"/>
  <c r="P145" i="2"/>
  <c r="O145" i="2"/>
  <c r="M145" i="2"/>
  <c r="K145" i="2"/>
  <c r="J145" i="2" a="1"/>
  <c r="J145" i="2" s="1"/>
  <c r="I145" i="2" a="1"/>
  <c r="I145" i="2" s="1"/>
  <c r="V144" i="2"/>
  <c r="U144" i="2"/>
  <c r="T144" i="2"/>
  <c r="S144" i="2"/>
  <c r="R144" i="2" a="1"/>
  <c r="R144" i="2" s="1"/>
  <c r="Q144" i="2" a="1"/>
  <c r="Q144" i="2" s="1"/>
  <c r="P144" i="2"/>
  <c r="O144" i="2"/>
  <c r="M144" i="2"/>
  <c r="K144" i="2"/>
  <c r="J144" i="2" a="1"/>
  <c r="J144" i="2" s="1"/>
  <c r="I144" i="2" a="1"/>
  <c r="I144" i="2" s="1"/>
  <c r="V143" i="2"/>
  <c r="U143" i="2"/>
  <c r="T143" i="2"/>
  <c r="S143" i="2"/>
  <c r="R143" i="2" a="1"/>
  <c r="R143" i="2" s="1"/>
  <c r="Q143" i="2" a="1"/>
  <c r="Q143" i="2" s="1"/>
  <c r="P143" i="2"/>
  <c r="O143" i="2"/>
  <c r="M143" i="2"/>
  <c r="K143" i="2"/>
  <c r="J143" i="2" a="1"/>
  <c r="J143" i="2" s="1"/>
  <c r="I143" i="2" a="1"/>
  <c r="I143" i="2" s="1"/>
  <c r="V142" i="2"/>
  <c r="U142" i="2"/>
  <c r="T142" i="2"/>
  <c r="S142" i="2"/>
  <c r="R142" i="2" a="1"/>
  <c r="R142" i="2" s="1"/>
  <c r="Q142" i="2" a="1"/>
  <c r="Q142" i="2" s="1"/>
  <c r="P142" i="2"/>
  <c r="O142" i="2"/>
  <c r="M142" i="2"/>
  <c r="K142" i="2"/>
  <c r="J142" i="2" a="1"/>
  <c r="J142" i="2" s="1"/>
  <c r="I142" i="2" a="1"/>
  <c r="I142" i="2" s="1"/>
  <c r="V141" i="2"/>
  <c r="U141" i="2"/>
  <c r="T141" i="2"/>
  <c r="S141" i="2"/>
  <c r="R141" i="2" a="1"/>
  <c r="R141" i="2" s="1"/>
  <c r="Q141" i="2" a="1"/>
  <c r="Q141" i="2" s="1"/>
  <c r="P141" i="2"/>
  <c r="O141" i="2"/>
  <c r="M141" i="2"/>
  <c r="K141" i="2"/>
  <c r="J141" i="2" a="1"/>
  <c r="J141" i="2" s="1"/>
  <c r="I141" i="2" a="1"/>
  <c r="I141" i="2" s="1"/>
  <c r="V140" i="2"/>
  <c r="U140" i="2"/>
  <c r="T140" i="2"/>
  <c r="S140" i="2"/>
  <c r="R140" i="2" a="1"/>
  <c r="R140" i="2" s="1"/>
  <c r="Q140" i="2" a="1"/>
  <c r="Q140" i="2" s="1"/>
  <c r="P140" i="2"/>
  <c r="O140" i="2"/>
  <c r="M140" i="2"/>
  <c r="K140" i="2"/>
  <c r="J140" i="2" a="1"/>
  <c r="J140" i="2" s="1"/>
  <c r="I140" i="2" a="1"/>
  <c r="I140" i="2" s="1"/>
  <c r="V139" i="2"/>
  <c r="U139" i="2"/>
  <c r="T139" i="2"/>
  <c r="S139" i="2"/>
  <c r="R139" i="2" a="1"/>
  <c r="R139" i="2" s="1"/>
  <c r="Q139" i="2" a="1"/>
  <c r="Q139" i="2" s="1"/>
  <c r="P139" i="2"/>
  <c r="O139" i="2"/>
  <c r="M139" i="2"/>
  <c r="K139" i="2"/>
  <c r="J139" i="2" a="1"/>
  <c r="J139" i="2" s="1"/>
  <c r="I139" i="2" a="1"/>
  <c r="I139" i="2" s="1"/>
  <c r="V138" i="2"/>
  <c r="U138" i="2"/>
  <c r="T138" i="2"/>
  <c r="S138" i="2"/>
  <c r="R138" i="2" a="1"/>
  <c r="R138" i="2" s="1"/>
  <c r="Q138" i="2" a="1"/>
  <c r="Q138" i="2" s="1"/>
  <c r="P138" i="2"/>
  <c r="O138" i="2"/>
  <c r="M138" i="2"/>
  <c r="K138" i="2"/>
  <c r="J138" i="2" a="1"/>
  <c r="J138" i="2" s="1"/>
  <c r="I138" i="2" a="1"/>
  <c r="I138" i="2" s="1"/>
  <c r="V137" i="2"/>
  <c r="U137" i="2"/>
  <c r="T137" i="2"/>
  <c r="S137" i="2"/>
  <c r="R137" i="2" a="1"/>
  <c r="R137" i="2" s="1"/>
  <c r="Q137" i="2" a="1"/>
  <c r="Q137" i="2" s="1"/>
  <c r="P137" i="2"/>
  <c r="O137" i="2"/>
  <c r="M137" i="2"/>
  <c r="K137" i="2"/>
  <c r="J137" i="2" a="1"/>
  <c r="J137" i="2" s="1"/>
  <c r="I137" i="2" a="1"/>
  <c r="I137" i="2" s="1"/>
  <c r="V136" i="2"/>
  <c r="U136" i="2"/>
  <c r="T136" i="2"/>
  <c r="S136" i="2"/>
  <c r="R136" i="2" a="1"/>
  <c r="R136" i="2" s="1"/>
  <c r="Q136" i="2" a="1"/>
  <c r="Q136" i="2" s="1"/>
  <c r="P136" i="2"/>
  <c r="O136" i="2"/>
  <c r="M136" i="2"/>
  <c r="K136" i="2"/>
  <c r="J136" i="2" a="1"/>
  <c r="J136" i="2" s="1"/>
  <c r="I136" i="2" a="1"/>
  <c r="I136" i="2" s="1"/>
  <c r="V135" i="2"/>
  <c r="U135" i="2"/>
  <c r="T135" i="2"/>
  <c r="S135" i="2"/>
  <c r="R135" i="2" a="1"/>
  <c r="R135" i="2" s="1"/>
  <c r="Q135" i="2" a="1"/>
  <c r="Q135" i="2" s="1"/>
  <c r="P135" i="2"/>
  <c r="O135" i="2"/>
  <c r="M135" i="2"/>
  <c r="K135" i="2"/>
  <c r="J135" i="2" a="1"/>
  <c r="J135" i="2" s="1"/>
  <c r="I135" i="2" a="1"/>
  <c r="I135" i="2" s="1"/>
  <c r="V134" i="2"/>
  <c r="U134" i="2"/>
  <c r="T134" i="2"/>
  <c r="S134" i="2"/>
  <c r="R134" i="2" a="1"/>
  <c r="R134" i="2" s="1"/>
  <c r="Q134" i="2" a="1"/>
  <c r="Q134" i="2" s="1"/>
  <c r="P134" i="2"/>
  <c r="O134" i="2"/>
  <c r="M134" i="2"/>
  <c r="K134" i="2"/>
  <c r="J134" i="2" a="1"/>
  <c r="J134" i="2" s="1"/>
  <c r="I134" i="2" a="1"/>
  <c r="I134" i="2" s="1"/>
  <c r="V133" i="2"/>
  <c r="U133" i="2"/>
  <c r="T133" i="2"/>
  <c r="S133" i="2"/>
  <c r="R133" i="2" a="1"/>
  <c r="R133" i="2" s="1"/>
  <c r="Q133" i="2" a="1"/>
  <c r="Q133" i="2" s="1"/>
  <c r="P133" i="2"/>
  <c r="O133" i="2"/>
  <c r="M133" i="2"/>
  <c r="K133" i="2"/>
  <c r="J133" i="2" a="1"/>
  <c r="J133" i="2" s="1"/>
  <c r="I133" i="2" a="1"/>
  <c r="I133" i="2" s="1"/>
  <c r="V132" i="2"/>
  <c r="U132" i="2"/>
  <c r="T132" i="2"/>
  <c r="S132" i="2"/>
  <c r="R132" i="2" a="1"/>
  <c r="R132" i="2" s="1"/>
  <c r="Q132" i="2" a="1"/>
  <c r="Q132" i="2" s="1"/>
  <c r="P132" i="2"/>
  <c r="O132" i="2"/>
  <c r="M132" i="2"/>
  <c r="K132" i="2"/>
  <c r="J132" i="2" a="1"/>
  <c r="J132" i="2" s="1"/>
  <c r="I132" i="2" a="1"/>
  <c r="I132" i="2" s="1"/>
  <c r="V131" i="2"/>
  <c r="U131" i="2"/>
  <c r="T131" i="2"/>
  <c r="S131" i="2"/>
  <c r="R131" i="2" a="1"/>
  <c r="R131" i="2" s="1"/>
  <c r="Q131" i="2" a="1"/>
  <c r="Q131" i="2" s="1"/>
  <c r="P131" i="2"/>
  <c r="O131" i="2"/>
  <c r="M131" i="2"/>
  <c r="K131" i="2"/>
  <c r="J131" i="2" a="1"/>
  <c r="J131" i="2" s="1"/>
  <c r="I131" i="2" a="1"/>
  <c r="I131" i="2" s="1"/>
  <c r="V130" i="2"/>
  <c r="U130" i="2"/>
  <c r="T130" i="2"/>
  <c r="S130" i="2"/>
  <c r="R130" i="2" a="1"/>
  <c r="R130" i="2" s="1"/>
  <c r="Q130" i="2" a="1"/>
  <c r="Q130" i="2" s="1"/>
  <c r="P130" i="2"/>
  <c r="O130" i="2"/>
  <c r="M130" i="2"/>
  <c r="K130" i="2"/>
  <c r="J130" i="2" a="1"/>
  <c r="J130" i="2" s="1"/>
  <c r="I130" i="2" a="1"/>
  <c r="I130" i="2" s="1"/>
  <c r="V129" i="2"/>
  <c r="U129" i="2"/>
  <c r="T129" i="2"/>
  <c r="S129" i="2"/>
  <c r="R129" i="2" a="1"/>
  <c r="R129" i="2" s="1"/>
  <c r="Q129" i="2" a="1"/>
  <c r="Q129" i="2" s="1"/>
  <c r="P129" i="2"/>
  <c r="O129" i="2"/>
  <c r="M129" i="2"/>
  <c r="K129" i="2"/>
  <c r="J129" i="2" a="1"/>
  <c r="J129" i="2" s="1"/>
  <c r="I129" i="2" a="1"/>
  <c r="I129" i="2" s="1"/>
  <c r="V128" i="2"/>
  <c r="U128" i="2"/>
  <c r="T128" i="2"/>
  <c r="S128" i="2"/>
  <c r="R128" i="2" a="1"/>
  <c r="R128" i="2" s="1"/>
  <c r="Q128" i="2" a="1"/>
  <c r="Q128" i="2" s="1"/>
  <c r="P128" i="2"/>
  <c r="O128" i="2"/>
  <c r="M128" i="2"/>
  <c r="K128" i="2"/>
  <c r="J128" i="2" a="1"/>
  <c r="J128" i="2" s="1"/>
  <c r="I128" i="2" a="1"/>
  <c r="I128" i="2" s="1"/>
  <c r="V127" i="2"/>
  <c r="U127" i="2"/>
  <c r="T127" i="2"/>
  <c r="S127" i="2"/>
  <c r="R127" i="2" a="1"/>
  <c r="R127" i="2" s="1"/>
  <c r="Q127" i="2" a="1"/>
  <c r="Q127" i="2" s="1"/>
  <c r="P127" i="2"/>
  <c r="O127" i="2"/>
  <c r="M127" i="2"/>
  <c r="K127" i="2"/>
  <c r="J127" i="2" a="1"/>
  <c r="J127" i="2" s="1"/>
  <c r="I127" i="2" a="1"/>
  <c r="I127" i="2" s="1"/>
  <c r="V126" i="2"/>
  <c r="U126" i="2"/>
  <c r="T126" i="2"/>
  <c r="S126" i="2"/>
  <c r="R126" i="2" a="1"/>
  <c r="R126" i="2" s="1"/>
  <c r="Q126" i="2" a="1"/>
  <c r="Q126" i="2" s="1"/>
  <c r="P126" i="2"/>
  <c r="O126" i="2"/>
  <c r="M126" i="2"/>
  <c r="K126" i="2"/>
  <c r="J126" i="2" a="1"/>
  <c r="J126" i="2" s="1"/>
  <c r="I126" i="2" a="1"/>
  <c r="I126" i="2" s="1"/>
  <c r="V125" i="2"/>
  <c r="U125" i="2"/>
  <c r="T125" i="2"/>
  <c r="S125" i="2"/>
  <c r="R125" i="2" a="1"/>
  <c r="R125" i="2" s="1"/>
  <c r="Q125" i="2" a="1"/>
  <c r="Q125" i="2" s="1"/>
  <c r="P125" i="2"/>
  <c r="O125" i="2"/>
  <c r="M125" i="2"/>
  <c r="K125" i="2"/>
  <c r="J125" i="2" a="1"/>
  <c r="J125" i="2" s="1"/>
  <c r="I125" i="2" a="1"/>
  <c r="I125" i="2" s="1"/>
  <c r="V124" i="2"/>
  <c r="U124" i="2"/>
  <c r="T124" i="2"/>
  <c r="S124" i="2"/>
  <c r="R124" i="2" a="1"/>
  <c r="R124" i="2" s="1"/>
  <c r="Q124" i="2" a="1"/>
  <c r="Q124" i="2" s="1"/>
  <c r="P124" i="2"/>
  <c r="O124" i="2"/>
  <c r="M124" i="2"/>
  <c r="K124" i="2"/>
  <c r="J124" i="2" a="1"/>
  <c r="J124" i="2" s="1"/>
  <c r="I124" i="2" a="1"/>
  <c r="I124" i="2" s="1"/>
  <c r="V123" i="2"/>
  <c r="U123" i="2"/>
  <c r="T123" i="2"/>
  <c r="S123" i="2"/>
  <c r="R123" i="2" a="1"/>
  <c r="R123" i="2" s="1"/>
  <c r="Q123" i="2" a="1"/>
  <c r="Q123" i="2" s="1"/>
  <c r="P123" i="2"/>
  <c r="O123" i="2"/>
  <c r="M123" i="2"/>
  <c r="K123" i="2"/>
  <c r="J123" i="2" a="1"/>
  <c r="J123" i="2" s="1"/>
  <c r="I123" i="2" a="1"/>
  <c r="I123" i="2" s="1"/>
  <c r="V122" i="2"/>
  <c r="U122" i="2"/>
  <c r="T122" i="2"/>
  <c r="S122" i="2"/>
  <c r="R122" i="2" a="1"/>
  <c r="R122" i="2" s="1"/>
  <c r="Q122" i="2" a="1"/>
  <c r="Q122" i="2" s="1"/>
  <c r="P122" i="2"/>
  <c r="O122" i="2"/>
  <c r="M122" i="2"/>
  <c r="K122" i="2"/>
  <c r="J122" i="2" a="1"/>
  <c r="J122" i="2" s="1"/>
  <c r="I122" i="2" a="1"/>
  <c r="I122" i="2" s="1"/>
  <c r="V121" i="2"/>
  <c r="U121" i="2"/>
  <c r="T121" i="2"/>
  <c r="S121" i="2"/>
  <c r="R121" i="2" a="1"/>
  <c r="R121" i="2" s="1"/>
  <c r="Q121" i="2" a="1"/>
  <c r="Q121" i="2" s="1"/>
  <c r="P121" i="2"/>
  <c r="O121" i="2"/>
  <c r="M121" i="2"/>
  <c r="K121" i="2"/>
  <c r="J121" i="2" a="1"/>
  <c r="J121" i="2" s="1"/>
  <c r="I121" i="2" a="1"/>
  <c r="I121" i="2" s="1"/>
  <c r="V120" i="2"/>
  <c r="U120" i="2"/>
  <c r="T120" i="2"/>
  <c r="S120" i="2"/>
  <c r="R120" i="2" a="1"/>
  <c r="R120" i="2" s="1"/>
  <c r="Q120" i="2" a="1"/>
  <c r="Q120" i="2" s="1"/>
  <c r="P120" i="2"/>
  <c r="O120" i="2"/>
  <c r="M120" i="2"/>
  <c r="K120" i="2"/>
  <c r="J120" i="2" a="1"/>
  <c r="J120" i="2" s="1"/>
  <c r="I120" i="2" a="1"/>
  <c r="I120" i="2" s="1"/>
  <c r="V119" i="2"/>
  <c r="U119" i="2"/>
  <c r="T119" i="2"/>
  <c r="S119" i="2"/>
  <c r="R119" i="2" a="1"/>
  <c r="R119" i="2" s="1"/>
  <c r="Q119" i="2" a="1"/>
  <c r="Q119" i="2" s="1"/>
  <c r="P119" i="2"/>
  <c r="O119" i="2"/>
  <c r="M119" i="2"/>
  <c r="K119" i="2"/>
  <c r="J119" i="2" a="1"/>
  <c r="J119" i="2" s="1"/>
  <c r="I119" i="2" a="1"/>
  <c r="I119" i="2" s="1"/>
  <c r="V118" i="2"/>
  <c r="U118" i="2"/>
  <c r="T118" i="2"/>
  <c r="S118" i="2"/>
  <c r="R118" i="2" a="1"/>
  <c r="R118" i="2" s="1"/>
  <c r="Q118" i="2" a="1"/>
  <c r="Q118" i="2" s="1"/>
  <c r="P118" i="2"/>
  <c r="O118" i="2"/>
  <c r="M118" i="2"/>
  <c r="K118" i="2"/>
  <c r="J118" i="2" a="1"/>
  <c r="J118" i="2" s="1"/>
  <c r="I118" i="2" a="1"/>
  <c r="I118" i="2" s="1"/>
  <c r="V117" i="2"/>
  <c r="U117" i="2"/>
  <c r="T117" i="2"/>
  <c r="S117" i="2"/>
  <c r="R117" i="2" a="1"/>
  <c r="R117" i="2" s="1"/>
  <c r="Q117" i="2" a="1"/>
  <c r="Q117" i="2" s="1"/>
  <c r="P117" i="2"/>
  <c r="O117" i="2"/>
  <c r="M117" i="2"/>
  <c r="K117" i="2"/>
  <c r="J117" i="2" a="1"/>
  <c r="J117" i="2" s="1"/>
  <c r="I117" i="2" a="1"/>
  <c r="I117" i="2" s="1"/>
  <c r="V116" i="2"/>
  <c r="U116" i="2"/>
  <c r="T116" i="2"/>
  <c r="S116" i="2"/>
  <c r="R116" i="2" a="1"/>
  <c r="R116" i="2" s="1"/>
  <c r="Q116" i="2" a="1"/>
  <c r="Q116" i="2" s="1"/>
  <c r="P116" i="2"/>
  <c r="O116" i="2"/>
  <c r="M116" i="2"/>
  <c r="K116" i="2"/>
  <c r="J116" i="2" a="1"/>
  <c r="J116" i="2" s="1"/>
  <c r="I116" i="2" a="1"/>
  <c r="I116" i="2" s="1"/>
  <c r="V115" i="2"/>
  <c r="U115" i="2"/>
  <c r="T115" i="2"/>
  <c r="S115" i="2"/>
  <c r="R115" i="2" a="1"/>
  <c r="R115" i="2" s="1"/>
  <c r="Q115" i="2" a="1"/>
  <c r="Q115" i="2" s="1"/>
  <c r="P115" i="2"/>
  <c r="O115" i="2"/>
  <c r="M115" i="2"/>
  <c r="K115" i="2"/>
  <c r="J115" i="2" a="1"/>
  <c r="J115" i="2" s="1"/>
  <c r="I115" i="2" a="1"/>
  <c r="I115" i="2" s="1"/>
  <c r="V114" i="2"/>
  <c r="U114" i="2"/>
  <c r="T114" i="2"/>
  <c r="S114" i="2"/>
  <c r="R114" i="2" a="1"/>
  <c r="R114" i="2" s="1"/>
  <c r="Q114" i="2" a="1"/>
  <c r="Q114" i="2" s="1"/>
  <c r="P114" i="2"/>
  <c r="O114" i="2"/>
  <c r="M114" i="2"/>
  <c r="K114" i="2"/>
  <c r="J114" i="2" a="1"/>
  <c r="J114" i="2" s="1"/>
  <c r="I114" i="2" a="1"/>
  <c r="I114" i="2" s="1"/>
  <c r="V113" i="2"/>
  <c r="U113" i="2"/>
  <c r="T113" i="2"/>
  <c r="S113" i="2"/>
  <c r="R113" i="2" a="1"/>
  <c r="R113" i="2" s="1"/>
  <c r="Q113" i="2" a="1"/>
  <c r="Q113" i="2" s="1"/>
  <c r="P113" i="2"/>
  <c r="O113" i="2"/>
  <c r="M113" i="2"/>
  <c r="K113" i="2"/>
  <c r="J113" i="2" a="1"/>
  <c r="J113" i="2" s="1"/>
  <c r="I113" i="2" a="1"/>
  <c r="I113" i="2" s="1"/>
  <c r="V112" i="2"/>
  <c r="U112" i="2"/>
  <c r="T112" i="2"/>
  <c r="S112" i="2"/>
  <c r="R112" i="2" a="1"/>
  <c r="R112" i="2" s="1"/>
  <c r="Q112" i="2" a="1"/>
  <c r="Q112" i="2" s="1"/>
  <c r="P112" i="2"/>
  <c r="O112" i="2"/>
  <c r="M112" i="2"/>
  <c r="K112" i="2"/>
  <c r="J112" i="2" a="1"/>
  <c r="J112" i="2" s="1"/>
  <c r="I112" i="2" a="1"/>
  <c r="I112" i="2" s="1"/>
  <c r="V111" i="2"/>
  <c r="U111" i="2"/>
  <c r="T111" i="2"/>
  <c r="S111" i="2"/>
  <c r="R111" i="2" a="1"/>
  <c r="R111" i="2" s="1"/>
  <c r="Q111" i="2" a="1"/>
  <c r="Q111" i="2" s="1"/>
  <c r="P111" i="2"/>
  <c r="O111" i="2"/>
  <c r="M111" i="2"/>
  <c r="K111" i="2"/>
  <c r="J111" i="2" a="1"/>
  <c r="J111" i="2" s="1"/>
  <c r="I111" i="2" a="1"/>
  <c r="I111" i="2" s="1"/>
  <c r="V110" i="2"/>
  <c r="U110" i="2"/>
  <c r="T110" i="2"/>
  <c r="S110" i="2"/>
  <c r="R110" i="2" a="1"/>
  <c r="R110" i="2" s="1"/>
  <c r="Q110" i="2" a="1"/>
  <c r="Q110" i="2" s="1"/>
  <c r="P110" i="2"/>
  <c r="O110" i="2"/>
  <c r="M110" i="2"/>
  <c r="K110" i="2"/>
  <c r="J110" i="2" a="1"/>
  <c r="J110" i="2" s="1"/>
  <c r="I110" i="2" a="1"/>
  <c r="I110" i="2" s="1"/>
  <c r="V109" i="2"/>
  <c r="U109" i="2"/>
  <c r="T109" i="2"/>
  <c r="S109" i="2"/>
  <c r="R109" i="2" a="1"/>
  <c r="R109" i="2" s="1"/>
  <c r="Q109" i="2" a="1"/>
  <c r="Q109" i="2" s="1"/>
  <c r="P109" i="2"/>
  <c r="O109" i="2"/>
  <c r="M109" i="2"/>
  <c r="K109" i="2"/>
  <c r="J109" i="2" a="1"/>
  <c r="J109" i="2" s="1"/>
  <c r="I109" i="2" a="1"/>
  <c r="I109" i="2" s="1"/>
  <c r="V108" i="2"/>
  <c r="U108" i="2"/>
  <c r="T108" i="2"/>
  <c r="S108" i="2"/>
  <c r="R108" i="2" a="1"/>
  <c r="R108" i="2" s="1"/>
  <c r="Q108" i="2" a="1"/>
  <c r="Q108" i="2" s="1"/>
  <c r="P108" i="2"/>
  <c r="O108" i="2"/>
  <c r="M108" i="2"/>
  <c r="K108" i="2"/>
  <c r="J108" i="2" a="1"/>
  <c r="J108" i="2" s="1"/>
  <c r="I108" i="2" a="1"/>
  <c r="I108" i="2" s="1"/>
  <c r="V107" i="2"/>
  <c r="U107" i="2"/>
  <c r="T107" i="2"/>
  <c r="S107" i="2"/>
  <c r="R107" i="2" a="1"/>
  <c r="R107" i="2" s="1"/>
  <c r="Q107" i="2" a="1"/>
  <c r="Q107" i="2" s="1"/>
  <c r="P107" i="2"/>
  <c r="O107" i="2"/>
  <c r="M107" i="2"/>
  <c r="K107" i="2"/>
  <c r="J107" i="2" a="1"/>
  <c r="J107" i="2" s="1"/>
  <c r="I107" i="2" a="1"/>
  <c r="I107" i="2" s="1"/>
  <c r="V106" i="2"/>
  <c r="U106" i="2"/>
  <c r="T106" i="2"/>
  <c r="S106" i="2"/>
  <c r="R106" i="2" a="1"/>
  <c r="R106" i="2" s="1"/>
  <c r="Q106" i="2" a="1"/>
  <c r="Q106" i="2" s="1"/>
  <c r="P106" i="2"/>
  <c r="O106" i="2"/>
  <c r="M106" i="2"/>
  <c r="K106" i="2"/>
  <c r="J106" i="2" a="1"/>
  <c r="J106" i="2" s="1"/>
  <c r="I106" i="2" a="1"/>
  <c r="I106" i="2" s="1"/>
  <c r="V105" i="2"/>
  <c r="U105" i="2"/>
  <c r="T105" i="2"/>
  <c r="S105" i="2"/>
  <c r="R105" i="2" a="1"/>
  <c r="R105" i="2" s="1"/>
  <c r="Q105" i="2" a="1"/>
  <c r="Q105" i="2" s="1"/>
  <c r="P105" i="2"/>
  <c r="O105" i="2"/>
  <c r="M105" i="2"/>
  <c r="K105" i="2"/>
  <c r="J105" i="2" a="1"/>
  <c r="J105" i="2" s="1"/>
  <c r="I105" i="2" a="1"/>
  <c r="I105" i="2" s="1"/>
  <c r="V104" i="2"/>
  <c r="U104" i="2"/>
  <c r="T104" i="2"/>
  <c r="S104" i="2"/>
  <c r="R104" i="2" a="1"/>
  <c r="R104" i="2" s="1"/>
  <c r="Q104" i="2" a="1"/>
  <c r="Q104" i="2" s="1"/>
  <c r="P104" i="2"/>
  <c r="O104" i="2"/>
  <c r="M104" i="2"/>
  <c r="K104" i="2"/>
  <c r="J104" i="2" a="1"/>
  <c r="J104" i="2" s="1"/>
  <c r="I104" i="2" a="1"/>
  <c r="I104" i="2" s="1"/>
  <c r="V103" i="2"/>
  <c r="U103" i="2"/>
  <c r="T103" i="2"/>
  <c r="S103" i="2"/>
  <c r="R103" i="2" a="1"/>
  <c r="R103" i="2" s="1"/>
  <c r="Q103" i="2" a="1"/>
  <c r="Q103" i="2" s="1"/>
  <c r="P103" i="2"/>
  <c r="O103" i="2"/>
  <c r="M103" i="2"/>
  <c r="K103" i="2"/>
  <c r="J103" i="2" a="1"/>
  <c r="J103" i="2" s="1"/>
  <c r="I103" i="2" a="1"/>
  <c r="I103" i="2" s="1"/>
  <c r="V102" i="2"/>
  <c r="U102" i="2"/>
  <c r="T102" i="2"/>
  <c r="S102" i="2"/>
  <c r="R102" i="2" a="1"/>
  <c r="R102" i="2" s="1"/>
  <c r="Q102" i="2" a="1"/>
  <c r="Q102" i="2" s="1"/>
  <c r="P102" i="2"/>
  <c r="O102" i="2"/>
  <c r="M102" i="2"/>
  <c r="K102" i="2"/>
  <c r="J102" i="2" a="1"/>
  <c r="J102" i="2" s="1"/>
  <c r="I102" i="2" a="1"/>
  <c r="I102" i="2" s="1"/>
  <c r="V101" i="2"/>
  <c r="U101" i="2"/>
  <c r="T101" i="2"/>
  <c r="S101" i="2"/>
  <c r="R101" i="2" a="1"/>
  <c r="R101" i="2" s="1"/>
  <c r="Q101" i="2" a="1"/>
  <c r="Q101" i="2" s="1"/>
  <c r="P101" i="2"/>
  <c r="O101" i="2"/>
  <c r="M101" i="2"/>
  <c r="K101" i="2"/>
  <c r="J101" i="2" a="1"/>
  <c r="J101" i="2" s="1"/>
  <c r="I101" i="2" a="1"/>
  <c r="I101" i="2" s="1"/>
  <c r="V100" i="2"/>
  <c r="U100" i="2"/>
  <c r="T100" i="2"/>
  <c r="S100" i="2"/>
  <c r="R100" i="2" a="1"/>
  <c r="R100" i="2" s="1"/>
  <c r="Q100" i="2" a="1"/>
  <c r="Q100" i="2" s="1"/>
  <c r="P100" i="2"/>
  <c r="O100" i="2"/>
  <c r="M100" i="2"/>
  <c r="K100" i="2"/>
  <c r="J100" i="2" a="1"/>
  <c r="J100" i="2" s="1"/>
  <c r="I100" i="2" a="1"/>
  <c r="I100" i="2" s="1"/>
  <c r="V99" i="2"/>
  <c r="U99" i="2"/>
  <c r="T99" i="2"/>
  <c r="S99" i="2"/>
  <c r="R99" i="2" a="1"/>
  <c r="R99" i="2" s="1"/>
  <c r="Q99" i="2" a="1"/>
  <c r="Q99" i="2" s="1"/>
  <c r="P99" i="2"/>
  <c r="O99" i="2"/>
  <c r="M99" i="2"/>
  <c r="K99" i="2"/>
  <c r="J99" i="2" a="1"/>
  <c r="J99" i="2" s="1"/>
  <c r="I99" i="2" a="1"/>
  <c r="I99" i="2" s="1"/>
  <c r="V98" i="2"/>
  <c r="U98" i="2"/>
  <c r="T98" i="2"/>
  <c r="S98" i="2"/>
  <c r="R98" i="2" a="1"/>
  <c r="R98" i="2" s="1"/>
  <c r="Q98" i="2" a="1"/>
  <c r="Q98" i="2" s="1"/>
  <c r="P98" i="2"/>
  <c r="O98" i="2"/>
  <c r="M98" i="2"/>
  <c r="K98" i="2"/>
  <c r="J98" i="2" a="1"/>
  <c r="J98" i="2" s="1"/>
  <c r="I98" i="2" a="1"/>
  <c r="I98" i="2" s="1"/>
  <c r="V97" i="2"/>
  <c r="U97" i="2"/>
  <c r="T97" i="2"/>
  <c r="S97" i="2"/>
  <c r="R97" i="2" a="1"/>
  <c r="R97" i="2" s="1"/>
  <c r="Q97" i="2" a="1"/>
  <c r="Q97" i="2" s="1"/>
  <c r="P97" i="2"/>
  <c r="O97" i="2"/>
  <c r="M97" i="2"/>
  <c r="K97" i="2"/>
  <c r="J97" i="2" a="1"/>
  <c r="J97" i="2" s="1"/>
  <c r="I97" i="2" a="1"/>
  <c r="I97" i="2" s="1"/>
  <c r="V96" i="2"/>
  <c r="U96" i="2"/>
  <c r="T96" i="2"/>
  <c r="S96" i="2"/>
  <c r="R96" i="2" a="1"/>
  <c r="R96" i="2" s="1"/>
  <c r="Q96" i="2" a="1"/>
  <c r="Q96" i="2" s="1"/>
  <c r="P96" i="2"/>
  <c r="O96" i="2"/>
  <c r="M96" i="2"/>
  <c r="K96" i="2"/>
  <c r="J96" i="2" a="1"/>
  <c r="J96" i="2" s="1"/>
  <c r="I96" i="2" a="1"/>
  <c r="I96" i="2" s="1"/>
  <c r="V95" i="2"/>
  <c r="U95" i="2"/>
  <c r="T95" i="2"/>
  <c r="S95" i="2"/>
  <c r="R95" i="2" a="1"/>
  <c r="R95" i="2" s="1"/>
  <c r="Q95" i="2" a="1"/>
  <c r="Q95" i="2" s="1"/>
  <c r="P95" i="2"/>
  <c r="O95" i="2"/>
  <c r="M95" i="2"/>
  <c r="K95" i="2"/>
  <c r="J95" i="2" a="1"/>
  <c r="J95" i="2" s="1"/>
  <c r="I95" i="2" a="1"/>
  <c r="I95" i="2" s="1"/>
  <c r="V94" i="2"/>
  <c r="U94" i="2"/>
  <c r="T94" i="2"/>
  <c r="S94" i="2"/>
  <c r="R94" i="2" a="1"/>
  <c r="R94" i="2" s="1"/>
  <c r="Q94" i="2" a="1"/>
  <c r="Q94" i="2" s="1"/>
  <c r="P94" i="2"/>
  <c r="O94" i="2"/>
  <c r="M94" i="2"/>
  <c r="K94" i="2"/>
  <c r="J94" i="2" a="1"/>
  <c r="J94" i="2" s="1"/>
  <c r="I94" i="2" a="1"/>
  <c r="I94" i="2" s="1"/>
  <c r="V93" i="2"/>
  <c r="U93" i="2"/>
  <c r="T93" i="2"/>
  <c r="S93" i="2"/>
  <c r="R93" i="2" a="1"/>
  <c r="R93" i="2" s="1"/>
  <c r="Q93" i="2" a="1"/>
  <c r="Q93" i="2" s="1"/>
  <c r="P93" i="2"/>
  <c r="O93" i="2"/>
  <c r="M93" i="2"/>
  <c r="K93" i="2"/>
  <c r="J93" i="2" a="1"/>
  <c r="J93" i="2" s="1"/>
  <c r="I93" i="2" a="1"/>
  <c r="I93" i="2" s="1"/>
  <c r="V92" i="2"/>
  <c r="U92" i="2"/>
  <c r="T92" i="2"/>
  <c r="S92" i="2"/>
  <c r="R92" i="2" a="1"/>
  <c r="R92" i="2" s="1"/>
  <c r="Q92" i="2" a="1"/>
  <c r="Q92" i="2" s="1"/>
  <c r="P92" i="2"/>
  <c r="O92" i="2"/>
  <c r="M92" i="2"/>
  <c r="K92" i="2"/>
  <c r="J92" i="2" a="1"/>
  <c r="J92" i="2" s="1"/>
  <c r="I92" i="2" a="1"/>
  <c r="I92" i="2" s="1"/>
  <c r="V91" i="2"/>
  <c r="U91" i="2"/>
  <c r="T91" i="2"/>
  <c r="S91" i="2"/>
  <c r="R91" i="2" a="1"/>
  <c r="R91" i="2" s="1"/>
  <c r="Q91" i="2" a="1"/>
  <c r="Q91" i="2" s="1"/>
  <c r="P91" i="2"/>
  <c r="O91" i="2"/>
  <c r="M91" i="2"/>
  <c r="K91" i="2"/>
  <c r="J91" i="2" a="1"/>
  <c r="J91" i="2" s="1"/>
  <c r="I91" i="2" a="1"/>
  <c r="I91" i="2" s="1"/>
  <c r="V90" i="2"/>
  <c r="U90" i="2"/>
  <c r="T90" i="2"/>
  <c r="S90" i="2"/>
  <c r="R90" i="2" a="1"/>
  <c r="R90" i="2" s="1"/>
  <c r="Q90" i="2" a="1"/>
  <c r="Q90" i="2" s="1"/>
  <c r="P90" i="2"/>
  <c r="O90" i="2"/>
  <c r="M90" i="2"/>
  <c r="K90" i="2"/>
  <c r="J90" i="2" a="1"/>
  <c r="J90" i="2" s="1"/>
  <c r="I90" i="2" a="1"/>
  <c r="I90" i="2" s="1"/>
  <c r="V89" i="2"/>
  <c r="U89" i="2"/>
  <c r="T89" i="2"/>
  <c r="S89" i="2"/>
  <c r="R89" i="2" a="1"/>
  <c r="R89" i="2" s="1"/>
  <c r="Q89" i="2" a="1"/>
  <c r="Q89" i="2" s="1"/>
  <c r="P89" i="2"/>
  <c r="O89" i="2"/>
  <c r="M89" i="2"/>
  <c r="K89" i="2"/>
  <c r="J89" i="2" a="1"/>
  <c r="J89" i="2" s="1"/>
  <c r="I89" i="2" a="1"/>
  <c r="I89" i="2" s="1"/>
  <c r="V88" i="2"/>
  <c r="U88" i="2"/>
  <c r="T88" i="2"/>
  <c r="S88" i="2"/>
  <c r="R88" i="2" a="1"/>
  <c r="R88" i="2" s="1"/>
  <c r="Q88" i="2" a="1"/>
  <c r="Q88" i="2" s="1"/>
  <c r="P88" i="2"/>
  <c r="O88" i="2"/>
  <c r="M88" i="2"/>
  <c r="K88" i="2"/>
  <c r="J88" i="2" a="1"/>
  <c r="J88" i="2" s="1"/>
  <c r="I88" i="2" a="1"/>
  <c r="I88" i="2" s="1"/>
  <c r="V87" i="2"/>
  <c r="U87" i="2"/>
  <c r="T87" i="2"/>
  <c r="S87" i="2"/>
  <c r="R87" i="2" a="1"/>
  <c r="R87" i="2" s="1"/>
  <c r="Q87" i="2" a="1"/>
  <c r="Q87" i="2" s="1"/>
  <c r="P87" i="2"/>
  <c r="O87" i="2"/>
  <c r="M87" i="2"/>
  <c r="K87" i="2"/>
  <c r="J87" i="2" a="1"/>
  <c r="J87" i="2" s="1"/>
  <c r="I87" i="2" a="1"/>
  <c r="I87" i="2" s="1"/>
  <c r="V86" i="2"/>
  <c r="U86" i="2"/>
  <c r="T86" i="2"/>
  <c r="S86" i="2"/>
  <c r="R86" i="2" a="1"/>
  <c r="R86" i="2" s="1"/>
  <c r="Q86" i="2" a="1"/>
  <c r="Q86" i="2" s="1"/>
  <c r="P86" i="2"/>
  <c r="O86" i="2"/>
  <c r="M86" i="2"/>
  <c r="K86" i="2"/>
  <c r="J86" i="2" a="1"/>
  <c r="J86" i="2" s="1"/>
  <c r="I86" i="2" a="1"/>
  <c r="I86" i="2" s="1"/>
  <c r="V85" i="2"/>
  <c r="U85" i="2"/>
  <c r="T85" i="2"/>
  <c r="S85" i="2"/>
  <c r="R85" i="2" a="1"/>
  <c r="R85" i="2" s="1"/>
  <c r="Q85" i="2" a="1"/>
  <c r="Q85" i="2" s="1"/>
  <c r="P85" i="2"/>
  <c r="O85" i="2"/>
  <c r="M85" i="2"/>
  <c r="K85" i="2"/>
  <c r="J85" i="2" a="1"/>
  <c r="J85" i="2" s="1"/>
  <c r="I85" i="2" a="1"/>
  <c r="I85" i="2" s="1"/>
  <c r="V84" i="2"/>
  <c r="U84" i="2"/>
  <c r="T84" i="2"/>
  <c r="S84" i="2"/>
  <c r="R84" i="2" a="1"/>
  <c r="R84" i="2" s="1"/>
  <c r="Q84" i="2" a="1"/>
  <c r="Q84" i="2" s="1"/>
  <c r="P84" i="2"/>
  <c r="O84" i="2"/>
  <c r="M84" i="2"/>
  <c r="K84" i="2"/>
  <c r="J84" i="2" a="1"/>
  <c r="J84" i="2" s="1"/>
  <c r="I84" i="2" a="1"/>
  <c r="I84" i="2" s="1"/>
  <c r="V83" i="2"/>
  <c r="U83" i="2"/>
  <c r="T83" i="2"/>
  <c r="S83" i="2"/>
  <c r="R83" i="2" a="1"/>
  <c r="R83" i="2" s="1"/>
  <c r="Q83" i="2" a="1"/>
  <c r="Q83" i="2" s="1"/>
  <c r="P83" i="2"/>
  <c r="O83" i="2"/>
  <c r="M83" i="2"/>
  <c r="K83" i="2"/>
  <c r="J83" i="2" a="1"/>
  <c r="J83" i="2" s="1"/>
  <c r="I83" i="2" a="1"/>
  <c r="I83" i="2" s="1"/>
  <c r="V82" i="2"/>
  <c r="U82" i="2"/>
  <c r="T82" i="2"/>
  <c r="S82" i="2"/>
  <c r="R82" i="2" a="1"/>
  <c r="R82" i="2" s="1"/>
  <c r="Q82" i="2" a="1"/>
  <c r="Q82" i="2" s="1"/>
  <c r="P82" i="2"/>
  <c r="O82" i="2"/>
  <c r="M82" i="2"/>
  <c r="K82" i="2"/>
  <c r="J82" i="2" a="1"/>
  <c r="J82" i="2" s="1"/>
  <c r="I82" i="2" a="1"/>
  <c r="I82" i="2" s="1"/>
  <c r="V81" i="2"/>
  <c r="U81" i="2"/>
  <c r="T81" i="2"/>
  <c r="S81" i="2"/>
  <c r="R81" i="2"/>
  <c r="R81" i="2" a="1"/>
  <c r="Q81" i="2" a="1"/>
  <c r="Q81" i="2" s="1"/>
  <c r="P81" i="2"/>
  <c r="O81" i="2"/>
  <c r="M81" i="2"/>
  <c r="K81" i="2"/>
  <c r="J81" i="2" a="1"/>
  <c r="J81" i="2" s="1"/>
  <c r="I81" i="2" a="1"/>
  <c r="I81" i="2" s="1"/>
  <c r="V80" i="2"/>
  <c r="U80" i="2"/>
  <c r="T80" i="2"/>
  <c r="S80" i="2"/>
  <c r="R80" i="2" a="1"/>
  <c r="R80" i="2" s="1"/>
  <c r="Q80" i="2" a="1"/>
  <c r="Q80" i="2" s="1"/>
  <c r="P80" i="2"/>
  <c r="O80" i="2"/>
  <c r="M80" i="2"/>
  <c r="K80" i="2"/>
  <c r="J80" i="2" a="1"/>
  <c r="J80" i="2" s="1"/>
  <c r="I80" i="2" a="1"/>
  <c r="I80" i="2" s="1"/>
  <c r="V79" i="2"/>
  <c r="U79" i="2"/>
  <c r="T79" i="2"/>
  <c r="S79" i="2"/>
  <c r="R79" i="2" a="1"/>
  <c r="R79" i="2" s="1"/>
  <c r="Q79" i="2" a="1"/>
  <c r="Q79" i="2" s="1"/>
  <c r="P79" i="2"/>
  <c r="O79" i="2"/>
  <c r="M79" i="2"/>
  <c r="K79" i="2"/>
  <c r="J79" i="2" a="1"/>
  <c r="J79" i="2" s="1"/>
  <c r="I79" i="2" a="1"/>
  <c r="I79" i="2" s="1"/>
  <c r="V78" i="2"/>
  <c r="U78" i="2"/>
  <c r="T78" i="2"/>
  <c r="S78" i="2"/>
  <c r="R78" i="2" a="1"/>
  <c r="R78" i="2" s="1"/>
  <c r="Q78" i="2" a="1"/>
  <c r="Q78" i="2" s="1"/>
  <c r="P78" i="2"/>
  <c r="O78" i="2"/>
  <c r="M78" i="2"/>
  <c r="K78" i="2"/>
  <c r="J78" i="2" a="1"/>
  <c r="J78" i="2" s="1"/>
  <c r="I78" i="2" a="1"/>
  <c r="I78" i="2" s="1"/>
  <c r="V77" i="2"/>
  <c r="U77" i="2"/>
  <c r="T77" i="2"/>
  <c r="S77" i="2"/>
  <c r="R77" i="2" a="1"/>
  <c r="R77" i="2" s="1"/>
  <c r="Q77" i="2" a="1"/>
  <c r="Q77" i="2" s="1"/>
  <c r="P77" i="2"/>
  <c r="O77" i="2"/>
  <c r="M77" i="2"/>
  <c r="K77" i="2"/>
  <c r="J77" i="2" a="1"/>
  <c r="J77" i="2" s="1"/>
  <c r="I77" i="2" a="1"/>
  <c r="I77" i="2" s="1"/>
  <c r="V76" i="2"/>
  <c r="U76" i="2"/>
  <c r="T76" i="2"/>
  <c r="S76" i="2"/>
  <c r="R76" i="2" a="1"/>
  <c r="R76" i="2" s="1"/>
  <c r="Q76" i="2" a="1"/>
  <c r="Q76" i="2" s="1"/>
  <c r="P76" i="2"/>
  <c r="O76" i="2"/>
  <c r="M76" i="2"/>
  <c r="K76" i="2"/>
  <c r="J76" i="2" a="1"/>
  <c r="J76" i="2" s="1"/>
  <c r="I76" i="2" a="1"/>
  <c r="I76" i="2" s="1"/>
  <c r="V75" i="2"/>
  <c r="U75" i="2"/>
  <c r="T75" i="2"/>
  <c r="S75" i="2"/>
  <c r="R75" i="2" a="1"/>
  <c r="R75" i="2" s="1"/>
  <c r="Q75" i="2" a="1"/>
  <c r="Q75" i="2" s="1"/>
  <c r="P75" i="2"/>
  <c r="O75" i="2"/>
  <c r="M75" i="2"/>
  <c r="K75" i="2"/>
  <c r="J75" i="2" a="1"/>
  <c r="J75" i="2" s="1"/>
  <c r="I75" i="2" a="1"/>
  <c r="I75" i="2" s="1"/>
  <c r="V74" i="2"/>
  <c r="U74" i="2"/>
  <c r="T74" i="2"/>
  <c r="S74" i="2"/>
  <c r="R74" i="2" a="1"/>
  <c r="R74" i="2" s="1"/>
  <c r="Q74" i="2" a="1"/>
  <c r="Q74" i="2" s="1"/>
  <c r="P74" i="2"/>
  <c r="O74" i="2"/>
  <c r="M74" i="2"/>
  <c r="K74" i="2"/>
  <c r="J74" i="2" a="1"/>
  <c r="J74" i="2" s="1"/>
  <c r="I74" i="2" a="1"/>
  <c r="I74" i="2" s="1"/>
  <c r="V73" i="2"/>
  <c r="U73" i="2"/>
  <c r="T73" i="2"/>
  <c r="S73" i="2"/>
  <c r="R73" i="2" a="1"/>
  <c r="R73" i="2" s="1"/>
  <c r="Q73" i="2" a="1"/>
  <c r="Q73" i="2" s="1"/>
  <c r="P73" i="2"/>
  <c r="O73" i="2"/>
  <c r="M73" i="2"/>
  <c r="K73" i="2"/>
  <c r="J73" i="2" a="1"/>
  <c r="J73" i="2" s="1"/>
  <c r="I73" i="2" a="1"/>
  <c r="I73" i="2" s="1"/>
  <c r="V72" i="2"/>
  <c r="U72" i="2"/>
  <c r="T72" i="2"/>
  <c r="S72" i="2"/>
  <c r="R72" i="2" a="1"/>
  <c r="R72" i="2" s="1"/>
  <c r="Q72" i="2" a="1"/>
  <c r="Q72" i="2" s="1"/>
  <c r="P72" i="2"/>
  <c r="O72" i="2"/>
  <c r="M72" i="2"/>
  <c r="K72" i="2"/>
  <c r="J72" i="2" a="1"/>
  <c r="J72" i="2" s="1"/>
  <c r="I72" i="2" a="1"/>
  <c r="I72" i="2" s="1"/>
  <c r="V71" i="2"/>
  <c r="U71" i="2"/>
  <c r="T71" i="2"/>
  <c r="S71" i="2"/>
  <c r="R71" i="2" a="1"/>
  <c r="R71" i="2" s="1"/>
  <c r="Q71" i="2" a="1"/>
  <c r="Q71" i="2" s="1"/>
  <c r="P71" i="2"/>
  <c r="O71" i="2"/>
  <c r="M71" i="2"/>
  <c r="K71" i="2"/>
  <c r="J71" i="2" a="1"/>
  <c r="J71" i="2" s="1"/>
  <c r="I71" i="2" a="1"/>
  <c r="I71" i="2" s="1"/>
  <c r="V70" i="2"/>
  <c r="U70" i="2"/>
  <c r="T70" i="2"/>
  <c r="S70" i="2"/>
  <c r="R70" i="2" a="1"/>
  <c r="R70" i="2" s="1"/>
  <c r="Q70" i="2" a="1"/>
  <c r="Q70" i="2" s="1"/>
  <c r="P70" i="2"/>
  <c r="O70" i="2"/>
  <c r="M70" i="2"/>
  <c r="K70" i="2"/>
  <c r="J70" i="2" a="1"/>
  <c r="J70" i="2" s="1"/>
  <c r="I70" i="2" a="1"/>
  <c r="I70" i="2" s="1"/>
  <c r="V69" i="2"/>
  <c r="U69" i="2"/>
  <c r="T69" i="2"/>
  <c r="S69" i="2"/>
  <c r="R69" i="2" a="1"/>
  <c r="R69" i="2" s="1"/>
  <c r="Q69" i="2" a="1"/>
  <c r="Q69" i="2" s="1"/>
  <c r="P69" i="2"/>
  <c r="O69" i="2"/>
  <c r="M69" i="2"/>
  <c r="K69" i="2"/>
  <c r="J69" i="2" a="1"/>
  <c r="J69" i="2" s="1"/>
  <c r="I69" i="2" a="1"/>
  <c r="I69" i="2" s="1"/>
  <c r="V68" i="2"/>
  <c r="U68" i="2"/>
  <c r="T68" i="2"/>
  <c r="S68" i="2"/>
  <c r="R68" i="2" a="1"/>
  <c r="R68" i="2" s="1"/>
  <c r="Q68" i="2" a="1"/>
  <c r="Q68" i="2" s="1"/>
  <c r="P68" i="2"/>
  <c r="O68" i="2"/>
  <c r="M68" i="2"/>
  <c r="K68" i="2"/>
  <c r="J68" i="2" a="1"/>
  <c r="J68" i="2" s="1"/>
  <c r="I68" i="2" a="1"/>
  <c r="I68" i="2" s="1"/>
  <c r="V67" i="2"/>
  <c r="U67" i="2"/>
  <c r="T67" i="2"/>
  <c r="S67" i="2"/>
  <c r="R67" i="2" a="1"/>
  <c r="R67" i="2" s="1"/>
  <c r="Q67" i="2" a="1"/>
  <c r="Q67" i="2" s="1"/>
  <c r="P67" i="2"/>
  <c r="O67" i="2"/>
  <c r="M67" i="2"/>
  <c r="K67" i="2"/>
  <c r="J67" i="2" a="1"/>
  <c r="J67" i="2" s="1"/>
  <c r="I67" i="2" a="1"/>
  <c r="I67" i="2" s="1"/>
  <c r="V66" i="2"/>
  <c r="U66" i="2"/>
  <c r="T66" i="2"/>
  <c r="S66" i="2"/>
  <c r="R66" i="2" a="1"/>
  <c r="R66" i="2" s="1"/>
  <c r="Q66" i="2" a="1"/>
  <c r="Q66" i="2" s="1"/>
  <c r="P66" i="2"/>
  <c r="O66" i="2"/>
  <c r="M66" i="2"/>
  <c r="K66" i="2"/>
  <c r="J66" i="2" a="1"/>
  <c r="J66" i="2" s="1"/>
  <c r="I66" i="2" a="1"/>
  <c r="I66" i="2" s="1"/>
  <c r="V65" i="2"/>
  <c r="U65" i="2"/>
  <c r="T65" i="2"/>
  <c r="S65" i="2"/>
  <c r="R65" i="2" a="1"/>
  <c r="R65" i="2" s="1"/>
  <c r="Q65" i="2" a="1"/>
  <c r="Q65" i="2" s="1"/>
  <c r="P65" i="2"/>
  <c r="O65" i="2"/>
  <c r="M65" i="2"/>
  <c r="K65" i="2"/>
  <c r="J65" i="2" a="1"/>
  <c r="J65" i="2" s="1"/>
  <c r="I65" i="2" a="1"/>
  <c r="I65" i="2" s="1"/>
  <c r="V64" i="2"/>
  <c r="U64" i="2"/>
  <c r="T64" i="2"/>
  <c r="S64" i="2"/>
  <c r="R64" i="2" a="1"/>
  <c r="R64" i="2" s="1"/>
  <c r="Q64" i="2" a="1"/>
  <c r="Q64" i="2" s="1"/>
  <c r="P64" i="2"/>
  <c r="O64" i="2"/>
  <c r="M64" i="2"/>
  <c r="K64" i="2"/>
  <c r="J64" i="2" a="1"/>
  <c r="J64" i="2" s="1"/>
  <c r="I64" i="2" a="1"/>
  <c r="I64" i="2" s="1"/>
  <c r="V63" i="2"/>
  <c r="U63" i="2"/>
  <c r="T63" i="2"/>
  <c r="S63" i="2"/>
  <c r="R63" i="2" a="1"/>
  <c r="R63" i="2" s="1"/>
  <c r="Q63" i="2" a="1"/>
  <c r="Q63" i="2" s="1"/>
  <c r="P63" i="2"/>
  <c r="O63" i="2"/>
  <c r="M63" i="2"/>
  <c r="K63" i="2"/>
  <c r="J63" i="2" a="1"/>
  <c r="J63" i="2" s="1"/>
  <c r="I63" i="2" a="1"/>
  <c r="I63" i="2" s="1"/>
  <c r="V62" i="2"/>
  <c r="U62" i="2"/>
  <c r="T62" i="2"/>
  <c r="S62" i="2"/>
  <c r="R62" i="2" a="1"/>
  <c r="R62" i="2" s="1"/>
  <c r="Q62" i="2" a="1"/>
  <c r="Q62" i="2" s="1"/>
  <c r="P62" i="2"/>
  <c r="O62" i="2"/>
  <c r="M62" i="2"/>
  <c r="K62" i="2"/>
  <c r="J62" i="2" a="1"/>
  <c r="J62" i="2" s="1"/>
  <c r="I62" i="2" a="1"/>
  <c r="I62" i="2" s="1"/>
  <c r="V61" i="2"/>
  <c r="U61" i="2"/>
  <c r="T61" i="2"/>
  <c r="S61" i="2"/>
  <c r="R61" i="2" a="1"/>
  <c r="R61" i="2" s="1"/>
  <c r="Q61" i="2" a="1"/>
  <c r="Q61" i="2" s="1"/>
  <c r="P61" i="2"/>
  <c r="O61" i="2"/>
  <c r="M61" i="2"/>
  <c r="K61" i="2"/>
  <c r="J61" i="2" a="1"/>
  <c r="J61" i="2" s="1"/>
  <c r="I61" i="2" a="1"/>
  <c r="I61" i="2" s="1"/>
  <c r="V60" i="2"/>
  <c r="U60" i="2"/>
  <c r="T60" i="2"/>
  <c r="S60" i="2"/>
  <c r="R60" i="2" a="1"/>
  <c r="R60" i="2" s="1"/>
  <c r="Q60" i="2" a="1"/>
  <c r="Q60" i="2" s="1"/>
  <c r="P60" i="2"/>
  <c r="O60" i="2"/>
  <c r="M60" i="2"/>
  <c r="K60" i="2"/>
  <c r="J60" i="2" a="1"/>
  <c r="J60" i="2" s="1"/>
  <c r="I60" i="2" a="1"/>
  <c r="I60" i="2" s="1"/>
  <c r="V59" i="2"/>
  <c r="U59" i="2"/>
  <c r="T59" i="2"/>
  <c r="S59" i="2"/>
  <c r="R59" i="2" a="1"/>
  <c r="R59" i="2" s="1"/>
  <c r="Q59" i="2" a="1"/>
  <c r="Q59" i="2" s="1"/>
  <c r="P59" i="2"/>
  <c r="O59" i="2"/>
  <c r="M59" i="2"/>
  <c r="K59" i="2"/>
  <c r="J59" i="2" a="1"/>
  <c r="J59" i="2" s="1"/>
  <c r="I59" i="2" a="1"/>
  <c r="I59" i="2" s="1"/>
  <c r="V58" i="2"/>
  <c r="U58" i="2"/>
  <c r="T58" i="2"/>
  <c r="S58" i="2"/>
  <c r="R58" i="2" a="1"/>
  <c r="R58" i="2" s="1"/>
  <c r="Q58" i="2" a="1"/>
  <c r="Q58" i="2" s="1"/>
  <c r="P58" i="2"/>
  <c r="O58" i="2"/>
  <c r="M58" i="2"/>
  <c r="K58" i="2"/>
  <c r="J58" i="2" a="1"/>
  <c r="J58" i="2" s="1"/>
  <c r="I58" i="2" a="1"/>
  <c r="I58" i="2" s="1"/>
  <c r="V57" i="2"/>
  <c r="U57" i="2"/>
  <c r="T57" i="2"/>
  <c r="S57" i="2"/>
  <c r="R57" i="2" a="1"/>
  <c r="R57" i="2" s="1"/>
  <c r="Q57" i="2" a="1"/>
  <c r="Q57" i="2" s="1"/>
  <c r="P57" i="2"/>
  <c r="O57" i="2"/>
  <c r="M57" i="2"/>
  <c r="K57" i="2"/>
  <c r="J57" i="2" a="1"/>
  <c r="J57" i="2" s="1"/>
  <c r="I57" i="2" a="1"/>
  <c r="I57" i="2" s="1"/>
  <c r="V56" i="2"/>
  <c r="U56" i="2"/>
  <c r="T56" i="2"/>
  <c r="S56" i="2"/>
  <c r="R56" i="2" a="1"/>
  <c r="R56" i="2" s="1"/>
  <c r="Q56" i="2" a="1"/>
  <c r="Q56" i="2" s="1"/>
  <c r="P56" i="2"/>
  <c r="O56" i="2"/>
  <c r="M56" i="2"/>
  <c r="K56" i="2"/>
  <c r="J56" i="2" a="1"/>
  <c r="J56" i="2" s="1"/>
  <c r="I56" i="2" a="1"/>
  <c r="I56" i="2" s="1"/>
  <c r="V55" i="2"/>
  <c r="U55" i="2"/>
  <c r="T55" i="2"/>
  <c r="S55" i="2"/>
  <c r="R55" i="2" a="1"/>
  <c r="R55" i="2" s="1"/>
  <c r="Q55" i="2" a="1"/>
  <c r="Q55" i="2" s="1"/>
  <c r="P55" i="2"/>
  <c r="O55" i="2"/>
  <c r="M55" i="2"/>
  <c r="K55" i="2"/>
  <c r="J55" i="2" a="1"/>
  <c r="J55" i="2" s="1"/>
  <c r="I55" i="2" a="1"/>
  <c r="I55" i="2" s="1"/>
  <c r="V54" i="2"/>
  <c r="U54" i="2"/>
  <c r="T54" i="2"/>
  <c r="S54" i="2"/>
  <c r="R54" i="2" a="1"/>
  <c r="R54" i="2" s="1"/>
  <c r="Q54" i="2" a="1"/>
  <c r="Q54" i="2" s="1"/>
  <c r="P54" i="2"/>
  <c r="O54" i="2"/>
  <c r="M54" i="2"/>
  <c r="K54" i="2"/>
  <c r="J54" i="2" a="1"/>
  <c r="J54" i="2" s="1"/>
  <c r="I54" i="2" a="1"/>
  <c r="I54" i="2" s="1"/>
  <c r="V53" i="2"/>
  <c r="U53" i="2"/>
  <c r="T53" i="2"/>
  <c r="S53" i="2"/>
  <c r="R53" i="2" a="1"/>
  <c r="R53" i="2" s="1"/>
  <c r="Q53" i="2" a="1"/>
  <c r="Q53" i="2" s="1"/>
  <c r="P53" i="2"/>
  <c r="O53" i="2"/>
  <c r="M53" i="2"/>
  <c r="K53" i="2"/>
  <c r="J53" i="2" a="1"/>
  <c r="J53" i="2" s="1"/>
  <c r="I53" i="2" a="1"/>
  <c r="I53" i="2" s="1"/>
  <c r="V52" i="2"/>
  <c r="U52" i="2"/>
  <c r="T52" i="2"/>
  <c r="S52" i="2"/>
  <c r="R52" i="2" a="1"/>
  <c r="R52" i="2" s="1"/>
  <c r="Q52" i="2" a="1"/>
  <c r="Q52" i="2" s="1"/>
  <c r="P52" i="2"/>
  <c r="O52" i="2"/>
  <c r="M52" i="2"/>
  <c r="K52" i="2"/>
  <c r="J52" i="2" a="1"/>
  <c r="J52" i="2" s="1"/>
  <c r="I52" i="2" a="1"/>
  <c r="I52" i="2" s="1"/>
  <c r="V51" i="2"/>
  <c r="U51" i="2"/>
  <c r="T51" i="2"/>
  <c r="S51" i="2"/>
  <c r="R51" i="2" a="1"/>
  <c r="R51" i="2" s="1"/>
  <c r="Q51" i="2" a="1"/>
  <c r="Q51" i="2" s="1"/>
  <c r="P51" i="2"/>
  <c r="O51" i="2"/>
  <c r="M51" i="2"/>
  <c r="K51" i="2"/>
  <c r="J51" i="2" a="1"/>
  <c r="J51" i="2" s="1"/>
  <c r="I51" i="2" a="1"/>
  <c r="I51" i="2" s="1"/>
  <c r="V50" i="2"/>
  <c r="U50" i="2"/>
  <c r="T50" i="2"/>
  <c r="S50" i="2"/>
  <c r="R50" i="2" a="1"/>
  <c r="R50" i="2" s="1"/>
  <c r="Q50" i="2" a="1"/>
  <c r="Q50" i="2" s="1"/>
  <c r="P50" i="2"/>
  <c r="O50" i="2"/>
  <c r="M50" i="2"/>
  <c r="K50" i="2"/>
  <c r="J50" i="2" a="1"/>
  <c r="J50" i="2" s="1"/>
  <c r="I50" i="2" a="1"/>
  <c r="I50" i="2" s="1"/>
  <c r="V49" i="2"/>
  <c r="U49" i="2"/>
  <c r="T49" i="2"/>
  <c r="S49" i="2"/>
  <c r="R49" i="2" a="1"/>
  <c r="R49" i="2" s="1"/>
  <c r="Q49" i="2" a="1"/>
  <c r="Q49" i="2" s="1"/>
  <c r="P49" i="2"/>
  <c r="O49" i="2"/>
  <c r="M49" i="2"/>
  <c r="K49" i="2"/>
  <c r="J49" i="2" a="1"/>
  <c r="J49" i="2" s="1"/>
  <c r="I49" i="2" a="1"/>
  <c r="I49" i="2" s="1"/>
  <c r="V48" i="2"/>
  <c r="U48" i="2"/>
  <c r="T48" i="2"/>
  <c r="S48" i="2"/>
  <c r="R48" i="2" a="1"/>
  <c r="R48" i="2" s="1"/>
  <c r="Q48" i="2" a="1"/>
  <c r="Q48" i="2" s="1"/>
  <c r="P48" i="2"/>
  <c r="O48" i="2"/>
  <c r="M48" i="2"/>
  <c r="K48" i="2"/>
  <c r="J48" i="2" a="1"/>
  <c r="J48" i="2" s="1"/>
  <c r="I48" i="2" a="1"/>
  <c r="I48" i="2" s="1"/>
  <c r="V47" i="2"/>
  <c r="U47" i="2"/>
  <c r="T47" i="2"/>
  <c r="S47" i="2"/>
  <c r="R47" i="2" a="1"/>
  <c r="R47" i="2" s="1"/>
  <c r="Q47" i="2" a="1"/>
  <c r="Q47" i="2" s="1"/>
  <c r="P47" i="2"/>
  <c r="O47" i="2"/>
  <c r="M47" i="2"/>
  <c r="K47" i="2"/>
  <c r="J47" i="2" a="1"/>
  <c r="J47" i="2" s="1"/>
  <c r="I47" i="2" a="1"/>
  <c r="I47" i="2" s="1"/>
  <c r="V46" i="2"/>
  <c r="U46" i="2"/>
  <c r="T46" i="2"/>
  <c r="S46" i="2"/>
  <c r="R46" i="2" a="1"/>
  <c r="R46" i="2" s="1"/>
  <c r="Q46" i="2" a="1"/>
  <c r="Q46" i="2" s="1"/>
  <c r="P46" i="2"/>
  <c r="O46" i="2"/>
  <c r="M46" i="2"/>
  <c r="K46" i="2"/>
  <c r="J46" i="2" a="1"/>
  <c r="J46" i="2" s="1"/>
  <c r="I46" i="2" a="1"/>
  <c r="I46" i="2" s="1"/>
  <c r="V45" i="2"/>
  <c r="U45" i="2"/>
  <c r="T45" i="2"/>
  <c r="S45" i="2"/>
  <c r="R45" i="2" a="1"/>
  <c r="R45" i="2" s="1"/>
  <c r="Q45" i="2" a="1"/>
  <c r="Q45" i="2" s="1"/>
  <c r="P45" i="2"/>
  <c r="O45" i="2"/>
  <c r="M45" i="2"/>
  <c r="K45" i="2"/>
  <c r="J45" i="2" a="1"/>
  <c r="J45" i="2" s="1"/>
  <c r="I45" i="2" a="1"/>
  <c r="I45" i="2" s="1"/>
  <c r="V44" i="2"/>
  <c r="U44" i="2"/>
  <c r="T44" i="2"/>
  <c r="S44" i="2"/>
  <c r="R44" i="2" a="1"/>
  <c r="R44" i="2" s="1"/>
  <c r="Q44" i="2" a="1"/>
  <c r="Q44" i="2" s="1"/>
  <c r="P44" i="2"/>
  <c r="O44" i="2"/>
  <c r="M44" i="2"/>
  <c r="K44" i="2"/>
  <c r="J44" i="2" a="1"/>
  <c r="J44" i="2" s="1"/>
  <c r="I44" i="2" a="1"/>
  <c r="I44" i="2" s="1"/>
  <c r="V43" i="2"/>
  <c r="U43" i="2"/>
  <c r="T43" i="2"/>
  <c r="S43" i="2"/>
  <c r="R43" i="2" a="1"/>
  <c r="R43" i="2" s="1"/>
  <c r="Q43" i="2" a="1"/>
  <c r="Q43" i="2" s="1"/>
  <c r="P43" i="2"/>
  <c r="O43" i="2"/>
  <c r="M43" i="2"/>
  <c r="K43" i="2"/>
  <c r="J43" i="2" a="1"/>
  <c r="J43" i="2" s="1"/>
  <c r="I43" i="2" a="1"/>
  <c r="I43" i="2" s="1"/>
  <c r="V42" i="2"/>
  <c r="U42" i="2"/>
  <c r="T42" i="2"/>
  <c r="S42" i="2"/>
  <c r="R42" i="2" a="1"/>
  <c r="R42" i="2" s="1"/>
  <c r="Q42" i="2" a="1"/>
  <c r="Q42" i="2" s="1"/>
  <c r="P42" i="2"/>
  <c r="O42" i="2"/>
  <c r="M42" i="2"/>
  <c r="K42" i="2"/>
  <c r="J42" i="2" a="1"/>
  <c r="J42" i="2" s="1"/>
  <c r="I42" i="2" a="1"/>
  <c r="I42" i="2" s="1"/>
  <c r="V41" i="2"/>
  <c r="U41" i="2"/>
  <c r="T41" i="2"/>
  <c r="S41" i="2"/>
  <c r="R41" i="2" a="1"/>
  <c r="R41" i="2" s="1"/>
  <c r="Q41" i="2" a="1"/>
  <c r="Q41" i="2" s="1"/>
  <c r="P41" i="2"/>
  <c r="O41" i="2"/>
  <c r="M41" i="2"/>
  <c r="K41" i="2"/>
  <c r="J41" i="2" a="1"/>
  <c r="J41" i="2" s="1"/>
  <c r="I41" i="2" a="1"/>
  <c r="I41" i="2" s="1"/>
  <c r="V40" i="2"/>
  <c r="U40" i="2"/>
  <c r="T40" i="2"/>
  <c r="S40" i="2"/>
  <c r="R40" i="2" a="1"/>
  <c r="R40" i="2" s="1"/>
  <c r="Q40" i="2" a="1"/>
  <c r="Q40" i="2" s="1"/>
  <c r="P40" i="2"/>
  <c r="O40" i="2"/>
  <c r="M40" i="2"/>
  <c r="K40" i="2"/>
  <c r="J40" i="2" a="1"/>
  <c r="J40" i="2" s="1"/>
  <c r="I40" i="2" a="1"/>
  <c r="I40" i="2" s="1"/>
  <c r="V39" i="2"/>
  <c r="U39" i="2"/>
  <c r="T39" i="2"/>
  <c r="S39" i="2"/>
  <c r="R39" i="2" a="1"/>
  <c r="R39" i="2" s="1"/>
  <c r="Q39" i="2" a="1"/>
  <c r="Q39" i="2" s="1"/>
  <c r="P39" i="2"/>
  <c r="O39" i="2"/>
  <c r="M39" i="2"/>
  <c r="K39" i="2"/>
  <c r="J39" i="2" a="1"/>
  <c r="J39" i="2" s="1"/>
  <c r="I39" i="2" a="1"/>
  <c r="I39" i="2" s="1"/>
  <c r="V38" i="2"/>
  <c r="U38" i="2"/>
  <c r="T38" i="2"/>
  <c r="S38" i="2"/>
  <c r="R38" i="2" a="1"/>
  <c r="R38" i="2" s="1"/>
  <c r="Q38" i="2" a="1"/>
  <c r="Q38" i="2" s="1"/>
  <c r="P38" i="2"/>
  <c r="O38" i="2"/>
  <c r="M38" i="2"/>
  <c r="K38" i="2"/>
  <c r="J38" i="2" a="1"/>
  <c r="J38" i="2" s="1"/>
  <c r="I38" i="2" a="1"/>
  <c r="I38" i="2" s="1"/>
  <c r="V37" i="2"/>
  <c r="U37" i="2"/>
  <c r="T37" i="2"/>
  <c r="S37" i="2"/>
  <c r="R37" i="2" a="1"/>
  <c r="R37" i="2" s="1"/>
  <c r="Q37" i="2" a="1"/>
  <c r="Q37" i="2" s="1"/>
  <c r="P37" i="2"/>
  <c r="O37" i="2"/>
  <c r="M37" i="2"/>
  <c r="K37" i="2"/>
  <c r="J37" i="2" a="1"/>
  <c r="J37" i="2" s="1"/>
  <c r="I37" i="2" a="1"/>
  <c r="I37" i="2" s="1"/>
  <c r="V36" i="2"/>
  <c r="U36" i="2"/>
  <c r="T36" i="2"/>
  <c r="S36" i="2"/>
  <c r="R36" i="2" a="1"/>
  <c r="R36" i="2" s="1"/>
  <c r="Q36" i="2" a="1"/>
  <c r="Q36" i="2" s="1"/>
  <c r="P36" i="2"/>
  <c r="O36" i="2"/>
  <c r="M36" i="2"/>
  <c r="K36" i="2"/>
  <c r="J36" i="2" a="1"/>
  <c r="J36" i="2" s="1"/>
  <c r="I36" i="2" a="1"/>
  <c r="I36" i="2" s="1"/>
  <c r="V35" i="2"/>
  <c r="U35" i="2"/>
  <c r="T35" i="2"/>
  <c r="S35" i="2"/>
  <c r="R35" i="2" a="1"/>
  <c r="R35" i="2" s="1"/>
  <c r="Q35" i="2" a="1"/>
  <c r="Q35" i="2" s="1"/>
  <c r="P35" i="2"/>
  <c r="O35" i="2"/>
  <c r="M35" i="2"/>
  <c r="K35" i="2"/>
  <c r="J35" i="2" a="1"/>
  <c r="J35" i="2" s="1"/>
  <c r="I35" i="2" a="1"/>
  <c r="I35" i="2" s="1"/>
  <c r="V34" i="2"/>
  <c r="U34" i="2"/>
  <c r="T34" i="2"/>
  <c r="S34" i="2"/>
  <c r="R34" i="2" a="1"/>
  <c r="R34" i="2" s="1"/>
  <c r="Q34" i="2" a="1"/>
  <c r="Q34" i="2" s="1"/>
  <c r="P34" i="2"/>
  <c r="O34" i="2"/>
  <c r="M34" i="2"/>
  <c r="K34" i="2"/>
  <c r="J34" i="2" a="1"/>
  <c r="J34" i="2" s="1"/>
  <c r="I34" i="2" a="1"/>
  <c r="I34" i="2" s="1"/>
  <c r="V33" i="2"/>
  <c r="U33" i="2"/>
  <c r="T33" i="2"/>
  <c r="S33" i="2"/>
  <c r="R33" i="2" a="1"/>
  <c r="R33" i="2" s="1"/>
  <c r="Q33" i="2" a="1"/>
  <c r="Q33" i="2" s="1"/>
  <c r="P33" i="2"/>
  <c r="O33" i="2"/>
  <c r="M33" i="2"/>
  <c r="K33" i="2"/>
  <c r="J33" i="2" a="1"/>
  <c r="J33" i="2" s="1"/>
  <c r="I33" i="2" a="1"/>
  <c r="I33" i="2" s="1"/>
  <c r="V32" i="2"/>
  <c r="U32" i="2"/>
  <c r="T32" i="2"/>
  <c r="S32" i="2"/>
  <c r="R32" i="2" a="1"/>
  <c r="R32" i="2" s="1"/>
  <c r="Q32" i="2" a="1"/>
  <c r="Q32" i="2" s="1"/>
  <c r="P32" i="2"/>
  <c r="O32" i="2"/>
  <c r="M32" i="2"/>
  <c r="K32" i="2"/>
  <c r="J32" i="2" a="1"/>
  <c r="J32" i="2" s="1"/>
  <c r="I32" i="2" a="1"/>
  <c r="I32" i="2" s="1"/>
  <c r="V31" i="2"/>
  <c r="U31" i="2"/>
  <c r="T31" i="2"/>
  <c r="S31" i="2"/>
  <c r="R31" i="2" a="1"/>
  <c r="R31" i="2" s="1"/>
  <c r="Q31" i="2" a="1"/>
  <c r="Q31" i="2" s="1"/>
  <c r="P31" i="2"/>
  <c r="O31" i="2"/>
  <c r="M31" i="2"/>
  <c r="K31" i="2"/>
  <c r="J31" i="2" a="1"/>
  <c r="J31" i="2" s="1"/>
  <c r="I31" i="2" a="1"/>
  <c r="I31" i="2" s="1"/>
  <c r="V30" i="2"/>
  <c r="U30" i="2"/>
  <c r="T30" i="2"/>
  <c r="S30" i="2"/>
  <c r="R30" i="2" a="1"/>
  <c r="R30" i="2" s="1"/>
  <c r="Q30" i="2" a="1"/>
  <c r="Q30" i="2" s="1"/>
  <c r="P30" i="2"/>
  <c r="O30" i="2"/>
  <c r="M30" i="2"/>
  <c r="K30" i="2"/>
  <c r="J30" i="2" a="1"/>
  <c r="J30" i="2" s="1"/>
  <c r="I30" i="2" a="1"/>
  <c r="I30" i="2" s="1"/>
  <c r="V29" i="2"/>
  <c r="U29" i="2"/>
  <c r="T29" i="2"/>
  <c r="S29" i="2"/>
  <c r="R29" i="2" a="1"/>
  <c r="R29" i="2" s="1"/>
  <c r="Q29" i="2" a="1"/>
  <c r="Q29" i="2" s="1"/>
  <c r="P29" i="2"/>
  <c r="O29" i="2"/>
  <c r="M29" i="2"/>
  <c r="K29" i="2"/>
  <c r="J29" i="2" a="1"/>
  <c r="J29" i="2" s="1"/>
  <c r="I29" i="2" a="1"/>
  <c r="I29" i="2" s="1"/>
  <c r="V28" i="2"/>
  <c r="U28" i="2"/>
  <c r="T28" i="2"/>
  <c r="S28" i="2"/>
  <c r="R28" i="2" a="1"/>
  <c r="R28" i="2" s="1"/>
  <c r="Q28" i="2" a="1"/>
  <c r="Q28" i="2" s="1"/>
  <c r="P28" i="2"/>
  <c r="O28" i="2"/>
  <c r="M28" i="2"/>
  <c r="K28" i="2"/>
  <c r="J28" i="2" a="1"/>
  <c r="J28" i="2" s="1"/>
  <c r="I28" i="2" a="1"/>
  <c r="I28" i="2" s="1"/>
  <c r="V27" i="2"/>
  <c r="U27" i="2"/>
  <c r="T27" i="2"/>
  <c r="S27" i="2"/>
  <c r="R27" i="2" a="1"/>
  <c r="R27" i="2" s="1"/>
  <c r="Q27" i="2" a="1"/>
  <c r="Q27" i="2" s="1"/>
  <c r="P27" i="2"/>
  <c r="O27" i="2"/>
  <c r="M27" i="2"/>
  <c r="K27" i="2"/>
  <c r="J27" i="2" a="1"/>
  <c r="J27" i="2" s="1"/>
  <c r="I27" i="2" a="1"/>
  <c r="I27" i="2" s="1"/>
  <c r="V26" i="2"/>
  <c r="U26" i="2"/>
  <c r="T26" i="2"/>
  <c r="S26" i="2"/>
  <c r="R26" i="2" a="1"/>
  <c r="R26" i="2" s="1"/>
  <c r="Q26" i="2" a="1"/>
  <c r="Q26" i="2" s="1"/>
  <c r="P26" i="2"/>
  <c r="O26" i="2"/>
  <c r="M26" i="2"/>
  <c r="K26" i="2"/>
  <c r="J26" i="2" a="1"/>
  <c r="J26" i="2" s="1"/>
  <c r="I26" i="2" a="1"/>
  <c r="I26" i="2" s="1"/>
  <c r="V25" i="2"/>
  <c r="U25" i="2"/>
  <c r="T25" i="2"/>
  <c r="S25" i="2"/>
  <c r="R25" i="2" a="1"/>
  <c r="R25" i="2" s="1"/>
  <c r="Q25" i="2" a="1"/>
  <c r="Q25" i="2" s="1"/>
  <c r="P25" i="2"/>
  <c r="O25" i="2"/>
  <c r="M25" i="2"/>
  <c r="K25" i="2"/>
  <c r="J25" i="2" a="1"/>
  <c r="J25" i="2" s="1"/>
  <c r="I25" i="2" a="1"/>
  <c r="I25" i="2" s="1"/>
  <c r="V24" i="2"/>
  <c r="U24" i="2"/>
  <c r="T24" i="2"/>
  <c r="S24" i="2"/>
  <c r="R24" i="2" a="1"/>
  <c r="R24" i="2" s="1"/>
  <c r="Q24" i="2" a="1"/>
  <c r="Q24" i="2" s="1"/>
  <c r="P24" i="2"/>
  <c r="O24" i="2"/>
  <c r="M24" i="2"/>
  <c r="K24" i="2"/>
  <c r="J24" i="2" a="1"/>
  <c r="J24" i="2" s="1"/>
  <c r="I24" i="2" a="1"/>
  <c r="I24" i="2" s="1"/>
  <c r="V23" i="2"/>
  <c r="U23" i="2"/>
  <c r="T23" i="2"/>
  <c r="S23" i="2"/>
  <c r="R23" i="2" a="1"/>
  <c r="R23" i="2" s="1"/>
  <c r="Q23" i="2" a="1"/>
  <c r="Q23" i="2" s="1"/>
  <c r="P23" i="2"/>
  <c r="O23" i="2"/>
  <c r="M23" i="2"/>
  <c r="K23" i="2"/>
  <c r="J23" i="2" a="1"/>
  <c r="J23" i="2" s="1"/>
  <c r="I23" i="2" a="1"/>
  <c r="I23" i="2" s="1"/>
  <c r="V22" i="2"/>
  <c r="U22" i="2"/>
  <c r="T22" i="2"/>
  <c r="S22" i="2"/>
  <c r="R22" i="2" a="1"/>
  <c r="R22" i="2" s="1"/>
  <c r="Q22" i="2" a="1"/>
  <c r="Q22" i="2" s="1"/>
  <c r="P22" i="2"/>
  <c r="O22" i="2"/>
  <c r="M22" i="2"/>
  <c r="K22" i="2"/>
  <c r="J22" i="2" a="1"/>
  <c r="J22" i="2" s="1"/>
  <c r="I22" i="2" a="1"/>
  <c r="I22" i="2" s="1"/>
  <c r="V21" i="2"/>
  <c r="U21" i="2"/>
  <c r="T21" i="2"/>
  <c r="S21" i="2"/>
  <c r="R21" i="2" a="1"/>
  <c r="R21" i="2" s="1"/>
  <c r="Q21" i="2" a="1"/>
  <c r="Q21" i="2" s="1"/>
  <c r="P21" i="2"/>
  <c r="O21" i="2"/>
  <c r="M21" i="2"/>
  <c r="K21" i="2"/>
  <c r="J21" i="2" a="1"/>
  <c r="J21" i="2" s="1"/>
  <c r="I21" i="2" a="1"/>
  <c r="I21" i="2" s="1"/>
  <c r="V20" i="2"/>
  <c r="U20" i="2"/>
  <c r="T20" i="2"/>
  <c r="S20" i="2"/>
  <c r="R20" i="2" a="1"/>
  <c r="R20" i="2" s="1"/>
  <c r="Q20" i="2" a="1"/>
  <c r="Q20" i="2" s="1"/>
  <c r="P20" i="2"/>
  <c r="O20" i="2"/>
  <c r="M20" i="2"/>
  <c r="K20" i="2"/>
  <c r="J20" i="2" a="1"/>
  <c r="J20" i="2" s="1"/>
  <c r="I20" i="2" a="1"/>
  <c r="I20" i="2" s="1"/>
  <c r="V19" i="2"/>
  <c r="U19" i="2"/>
  <c r="T19" i="2"/>
  <c r="S19" i="2"/>
  <c r="R19" i="2" a="1"/>
  <c r="R19" i="2" s="1"/>
  <c r="Q19" i="2" a="1"/>
  <c r="Q19" i="2" s="1"/>
  <c r="P19" i="2"/>
  <c r="O19" i="2"/>
  <c r="M19" i="2"/>
  <c r="K19" i="2"/>
  <c r="J19" i="2" a="1"/>
  <c r="J19" i="2" s="1"/>
  <c r="I19" i="2" a="1"/>
  <c r="I19" i="2" s="1"/>
  <c r="V18" i="2"/>
  <c r="U18" i="2"/>
  <c r="T18" i="2"/>
  <c r="S18" i="2"/>
  <c r="R18" i="2" a="1"/>
  <c r="R18" i="2" s="1"/>
  <c r="Q18" i="2" a="1"/>
  <c r="Q18" i="2" s="1"/>
  <c r="P18" i="2"/>
  <c r="O18" i="2"/>
  <c r="M18" i="2"/>
  <c r="K18" i="2"/>
  <c r="J18" i="2" a="1"/>
  <c r="J18" i="2" s="1"/>
  <c r="I18" i="2" a="1"/>
  <c r="I18" i="2" s="1"/>
  <c r="V17" i="2"/>
  <c r="U17" i="2"/>
  <c r="T17" i="2"/>
  <c r="S17" i="2"/>
  <c r="R17" i="2" a="1"/>
  <c r="R17" i="2" s="1"/>
  <c r="Q17" i="2" a="1"/>
  <c r="Q17" i="2" s="1"/>
  <c r="P17" i="2"/>
  <c r="O17" i="2"/>
  <c r="M17" i="2"/>
  <c r="K17" i="2"/>
  <c r="J17" i="2" a="1"/>
  <c r="J17" i="2" s="1"/>
  <c r="I17" i="2" a="1"/>
  <c r="I17" i="2" s="1"/>
  <c r="V16" i="2"/>
  <c r="U16" i="2"/>
  <c r="T16" i="2"/>
  <c r="S16" i="2"/>
  <c r="R16" i="2" a="1"/>
  <c r="R16" i="2" s="1"/>
  <c r="Q16" i="2" a="1"/>
  <c r="Q16" i="2" s="1"/>
  <c r="P16" i="2"/>
  <c r="O16" i="2"/>
  <c r="M16" i="2"/>
  <c r="K16" i="2"/>
  <c r="J16" i="2" a="1"/>
  <c r="J16" i="2" s="1"/>
  <c r="I16" i="2" a="1"/>
  <c r="I16" i="2" s="1"/>
  <c r="V15" i="2"/>
  <c r="U15" i="2"/>
  <c r="T15" i="2"/>
  <c r="S15" i="2"/>
  <c r="R15" i="2" a="1"/>
  <c r="R15" i="2" s="1"/>
  <c r="Q15" i="2" a="1"/>
  <c r="Q15" i="2" s="1"/>
  <c r="P15" i="2"/>
  <c r="O15" i="2"/>
  <c r="M15" i="2"/>
  <c r="K15" i="2"/>
  <c r="J15" i="2" a="1"/>
  <c r="J15" i="2" s="1"/>
  <c r="I15" i="2" a="1"/>
  <c r="I15" i="2" s="1"/>
  <c r="V14" i="2"/>
  <c r="U14" i="2"/>
  <c r="T14" i="2"/>
  <c r="S14" i="2"/>
  <c r="R14" i="2" a="1"/>
  <c r="R14" i="2" s="1"/>
  <c r="Q14" i="2" a="1"/>
  <c r="Q14" i="2" s="1"/>
  <c r="P14" i="2"/>
  <c r="O14" i="2"/>
  <c r="M14" i="2"/>
  <c r="K14" i="2"/>
  <c r="J14" i="2" a="1"/>
  <c r="J14" i="2" s="1"/>
  <c r="I14" i="2" a="1"/>
  <c r="I14" i="2" s="1"/>
  <c r="V13" i="2"/>
  <c r="U13" i="2"/>
  <c r="T13" i="2"/>
  <c r="S13" i="2"/>
  <c r="R13" i="2" a="1"/>
  <c r="R13" i="2" s="1"/>
  <c r="Q13" i="2" a="1"/>
  <c r="Q13" i="2" s="1"/>
  <c r="P13" i="2"/>
  <c r="O13" i="2"/>
  <c r="M13" i="2"/>
  <c r="K13" i="2"/>
  <c r="J13" i="2" a="1"/>
  <c r="J13" i="2" s="1"/>
  <c r="I13" i="2" a="1"/>
  <c r="I13" i="2" s="1"/>
  <c r="V12" i="2"/>
  <c r="U12" i="2"/>
  <c r="T12" i="2"/>
  <c r="S12" i="2"/>
  <c r="R12" i="2" a="1"/>
  <c r="R12" i="2" s="1"/>
  <c r="Q12" i="2" a="1"/>
  <c r="Q12" i="2" s="1"/>
  <c r="P12" i="2"/>
  <c r="O12" i="2"/>
  <c r="M12" i="2"/>
  <c r="K12" i="2"/>
  <c r="J12" i="2" a="1"/>
  <c r="J12" i="2" s="1"/>
  <c r="I12" i="2" a="1"/>
  <c r="I12" i="2" s="1"/>
  <c r="V11" i="2"/>
  <c r="U11" i="2"/>
  <c r="T11" i="2"/>
  <c r="S11" i="2"/>
  <c r="R11" i="2" a="1"/>
  <c r="R11" i="2" s="1"/>
  <c r="Q11" i="2" a="1"/>
  <c r="Q11" i="2" s="1"/>
  <c r="P11" i="2"/>
  <c r="O11" i="2"/>
  <c r="M11" i="2"/>
  <c r="K11" i="2"/>
  <c r="J11" i="2" a="1"/>
  <c r="J11" i="2" s="1"/>
  <c r="I11" i="2" a="1"/>
  <c r="I11" i="2" s="1"/>
  <c r="V10" i="2"/>
  <c r="U10" i="2"/>
  <c r="T10" i="2"/>
  <c r="S10" i="2"/>
  <c r="R10" i="2" a="1"/>
  <c r="R10" i="2" s="1"/>
  <c r="Q10" i="2" a="1"/>
  <c r="Q10" i="2" s="1"/>
  <c r="P10" i="2"/>
  <c r="O10" i="2"/>
  <c r="M10" i="2"/>
  <c r="K10" i="2"/>
  <c r="J10" i="2" a="1"/>
  <c r="J10" i="2" s="1"/>
  <c r="I10" i="2" a="1"/>
  <c r="I10" i="2" s="1"/>
  <c r="V9" i="2"/>
  <c r="U9" i="2"/>
  <c r="T9" i="2"/>
  <c r="S9" i="2"/>
  <c r="R9" i="2" a="1"/>
  <c r="R9" i="2" s="1"/>
  <c r="Q9" i="2" a="1"/>
  <c r="Q9" i="2" s="1"/>
  <c r="P9" i="2"/>
  <c r="O9" i="2"/>
  <c r="M9" i="2"/>
  <c r="K9" i="2"/>
  <c r="J9" i="2" a="1"/>
  <c r="J9" i="2" s="1"/>
  <c r="I9" i="2" a="1"/>
  <c r="I9" i="2" s="1"/>
  <c r="V8" i="2"/>
  <c r="U8" i="2"/>
  <c r="T8" i="2"/>
  <c r="S8" i="2"/>
  <c r="R8" i="2" a="1"/>
  <c r="R8" i="2" s="1"/>
  <c r="Q8" i="2" a="1"/>
  <c r="Q8" i="2" s="1"/>
  <c r="P8" i="2"/>
  <c r="O8" i="2"/>
  <c r="M8" i="2"/>
  <c r="K8" i="2"/>
  <c r="J8" i="2" a="1"/>
  <c r="J8" i="2" s="1"/>
  <c r="I8" i="2" a="1"/>
  <c r="I8" i="2" s="1"/>
  <c r="V7" i="2"/>
  <c r="U7" i="2"/>
  <c r="T7" i="2"/>
  <c r="S7" i="2"/>
  <c r="R7" i="2" a="1"/>
  <c r="R7" i="2" s="1"/>
  <c r="Q7" i="2" a="1"/>
  <c r="Q7" i="2" s="1"/>
  <c r="P7" i="2"/>
  <c r="O7" i="2"/>
  <c r="M7" i="2"/>
  <c r="K7" i="2"/>
  <c r="J7" i="2" a="1"/>
  <c r="J7" i="2" s="1"/>
  <c r="I7" i="2" a="1"/>
  <c r="I7" i="2" s="1"/>
  <c r="V6" i="2"/>
  <c r="U6" i="2"/>
  <c r="T6" i="2"/>
  <c r="S6" i="2"/>
  <c r="R6" i="2" a="1"/>
  <c r="R6" i="2" s="1"/>
  <c r="Q6" i="2" a="1"/>
  <c r="Q6" i="2" s="1"/>
  <c r="P6" i="2"/>
  <c r="O6" i="2"/>
  <c r="M6" i="2"/>
  <c r="K6" i="2"/>
  <c r="J6" i="2" a="1"/>
  <c r="J6" i="2" s="1"/>
  <c r="I6" i="2" a="1"/>
  <c r="I6" i="2" s="1"/>
  <c r="V5" i="2"/>
  <c r="U5" i="2"/>
  <c r="T5" i="2"/>
  <c r="S5" i="2"/>
  <c r="R5" i="2" a="1"/>
  <c r="R5" i="2" s="1"/>
  <c r="Q5" i="2" a="1"/>
  <c r="Q5" i="2" s="1"/>
  <c r="P5" i="2"/>
  <c r="O5" i="2"/>
  <c r="M5" i="2"/>
  <c r="K5" i="2"/>
  <c r="J5" i="2" a="1"/>
  <c r="J5" i="2" s="1"/>
  <c r="I5" i="2" a="1"/>
  <c r="I5" i="2" s="1"/>
  <c r="V4" i="2"/>
  <c r="U4" i="2"/>
  <c r="T4" i="2"/>
  <c r="S4" i="2"/>
  <c r="R4" i="2" a="1"/>
  <c r="R4" i="2" s="1"/>
  <c r="Q4" i="2" a="1"/>
  <c r="Q4" i="2" s="1"/>
  <c r="P4" i="2"/>
  <c r="O4" i="2"/>
  <c r="M4" i="2"/>
  <c r="K4" i="2"/>
  <c r="J4" i="2" a="1"/>
  <c r="J4" i="2" s="1"/>
  <c r="I4" i="2" a="1"/>
  <c r="I4" i="2" s="1"/>
  <c r="V3" i="2"/>
  <c r="U3" i="2"/>
  <c r="T3" i="2"/>
  <c r="S3" i="2"/>
  <c r="R3" i="2" a="1"/>
  <c r="R3" i="2" s="1"/>
  <c r="Q3" i="2" a="1"/>
  <c r="Q3" i="2" s="1"/>
  <c r="P3" i="2"/>
  <c r="O3" i="2"/>
  <c r="M3" i="2"/>
  <c r="K3" i="2"/>
  <c r="J3" i="2" a="1"/>
  <c r="J3" i="2" s="1"/>
  <c r="I3" i="2" a="1"/>
  <c r="I3" i="2" s="1"/>
  <c r="V2" i="2"/>
  <c r="U2" i="2"/>
  <c r="T2" i="2"/>
  <c r="S2" i="2"/>
  <c r="R2" i="2" a="1"/>
  <c r="R2" i="2" s="1"/>
  <c r="Q2" i="2" a="1"/>
  <c r="Q2" i="2" s="1"/>
  <c r="P2" i="2"/>
  <c r="O2" i="2"/>
  <c r="M2" i="2"/>
  <c r="K2" i="2"/>
  <c r="J2" i="2" a="1"/>
  <c r="J2" i="2" s="1"/>
  <c r="I2" i="2" a="1"/>
  <c r="I2" i="2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H3" i="1" a="1"/>
  <c r="H3" i="1" s="1"/>
  <c r="O3" i="1"/>
  <c r="O4" i="1"/>
  <c r="O5" i="1"/>
  <c r="Q5" i="1" s="1" a="1"/>
  <c r="Q5" i="1" s="1"/>
  <c r="T5" i="1" s="1"/>
  <c r="O6" i="1"/>
  <c r="Q6" i="1" s="1" a="1"/>
  <c r="Q6" i="1" s="1"/>
  <c r="T6" i="1" s="1"/>
  <c r="O7" i="1"/>
  <c r="Q7" i="1" s="1" a="1"/>
  <c r="Q7" i="1" s="1"/>
  <c r="T7" i="1" s="1"/>
  <c r="O8" i="1"/>
  <c r="Q8" i="1" s="1" a="1"/>
  <c r="Q8" i="1" s="1"/>
  <c r="T8" i="1" s="1"/>
  <c r="O9" i="1"/>
  <c r="Q9" i="1" s="1" a="1"/>
  <c r="Q9" i="1" s="1"/>
  <c r="T9" i="1" s="1"/>
  <c r="O10" i="1"/>
  <c r="Q10" i="1" s="1" a="1"/>
  <c r="Q10" i="1" s="1"/>
  <c r="T10" i="1" s="1"/>
  <c r="O11" i="1"/>
  <c r="Q11" i="1" s="1" a="1"/>
  <c r="Q11" i="1" s="1"/>
  <c r="T11" i="1" s="1"/>
  <c r="O12" i="1"/>
  <c r="Q12" i="1" s="1" a="1"/>
  <c r="Q12" i="1" s="1"/>
  <c r="T12" i="1" s="1"/>
  <c r="O13" i="1"/>
  <c r="Q13" i="1" s="1" a="1"/>
  <c r="Q13" i="1" s="1"/>
  <c r="T13" i="1" s="1"/>
  <c r="O14" i="1"/>
  <c r="Q14" i="1" s="1" a="1"/>
  <c r="Q14" i="1" s="1"/>
  <c r="T14" i="1" s="1"/>
  <c r="O15" i="1"/>
  <c r="Q15" i="1" s="1" a="1"/>
  <c r="Q15" i="1" s="1"/>
  <c r="T15" i="1" s="1"/>
  <c r="O16" i="1"/>
  <c r="Q16" i="1" s="1" a="1"/>
  <c r="Q16" i="1" s="1"/>
  <c r="T16" i="1" s="1"/>
  <c r="O17" i="1"/>
  <c r="Q17" i="1" s="1" a="1"/>
  <c r="Q17" i="1" s="1"/>
  <c r="T17" i="1" s="1"/>
  <c r="O18" i="1"/>
  <c r="Q18" i="1" s="1" a="1"/>
  <c r="Q18" i="1" s="1"/>
  <c r="T18" i="1" s="1"/>
  <c r="O19" i="1"/>
  <c r="Q19" i="1" s="1" a="1"/>
  <c r="Q19" i="1" s="1"/>
  <c r="T19" i="1" s="1"/>
  <c r="O20" i="1"/>
  <c r="Q20" i="1" s="1" a="1"/>
  <c r="Q20" i="1" s="1"/>
  <c r="T20" i="1" s="1"/>
  <c r="O21" i="1"/>
  <c r="Q21" i="1" s="1" a="1"/>
  <c r="Q21" i="1" s="1"/>
  <c r="T21" i="1" s="1"/>
  <c r="O22" i="1"/>
  <c r="Q22" i="1" s="1" a="1"/>
  <c r="Q22" i="1" s="1"/>
  <c r="T22" i="1" s="1"/>
  <c r="O23" i="1"/>
  <c r="Q23" i="1" s="1" a="1"/>
  <c r="Q23" i="1" s="1"/>
  <c r="T23" i="1" s="1"/>
  <c r="O24" i="1"/>
  <c r="Q24" i="1" s="1" a="1"/>
  <c r="Q24" i="1" s="1"/>
  <c r="T24" i="1" s="1"/>
  <c r="O25" i="1"/>
  <c r="Q25" i="1" s="1" a="1"/>
  <c r="Q25" i="1" s="1"/>
  <c r="T25" i="1" s="1"/>
  <c r="O26" i="1"/>
  <c r="Q26" i="1" s="1" a="1"/>
  <c r="Q26" i="1" s="1"/>
  <c r="T26" i="1" s="1"/>
  <c r="O27" i="1"/>
  <c r="Q27" i="1" s="1" a="1"/>
  <c r="Q27" i="1" s="1"/>
  <c r="T27" i="1" s="1"/>
  <c r="O28" i="1"/>
  <c r="Q28" i="1" s="1" a="1"/>
  <c r="Q28" i="1" s="1"/>
  <c r="T28" i="1" s="1"/>
  <c r="O29" i="1"/>
  <c r="Q29" i="1" s="1" a="1"/>
  <c r="Q29" i="1" s="1"/>
  <c r="T29" i="1" s="1"/>
  <c r="O30" i="1"/>
  <c r="Q30" i="1" s="1" a="1"/>
  <c r="Q30" i="1" s="1"/>
  <c r="T30" i="1" s="1"/>
  <c r="O31" i="1"/>
  <c r="Q31" i="1" s="1" a="1"/>
  <c r="Q31" i="1" s="1"/>
  <c r="T31" i="1" s="1"/>
  <c r="O32" i="1"/>
  <c r="Q32" i="1" s="1" a="1"/>
  <c r="Q32" i="1" s="1"/>
  <c r="T32" i="1" s="1"/>
  <c r="O33" i="1"/>
  <c r="Q33" i="1" s="1" a="1"/>
  <c r="Q33" i="1" s="1"/>
  <c r="T33" i="1" s="1"/>
  <c r="O34" i="1"/>
  <c r="Q34" i="1" s="1" a="1"/>
  <c r="Q34" i="1" s="1"/>
  <c r="T34" i="1" s="1"/>
  <c r="O35" i="1"/>
  <c r="Q35" i="1" s="1" a="1"/>
  <c r="Q35" i="1" s="1"/>
  <c r="T35" i="1" s="1"/>
  <c r="O36" i="1"/>
  <c r="Q36" i="1" s="1" a="1"/>
  <c r="Q36" i="1" s="1"/>
  <c r="T36" i="1" s="1"/>
  <c r="O37" i="1"/>
  <c r="Q37" i="1" s="1" a="1"/>
  <c r="Q37" i="1" s="1"/>
  <c r="T37" i="1" s="1"/>
  <c r="O38" i="1"/>
  <c r="Q38" i="1" s="1" a="1"/>
  <c r="Q38" i="1" s="1"/>
  <c r="T38" i="1" s="1"/>
  <c r="O39" i="1"/>
  <c r="Q39" i="1" s="1" a="1"/>
  <c r="Q39" i="1" s="1"/>
  <c r="T39" i="1" s="1"/>
  <c r="O40" i="1"/>
  <c r="Q40" i="1" s="1" a="1"/>
  <c r="Q40" i="1" s="1"/>
  <c r="T40" i="1" s="1"/>
  <c r="O41" i="1"/>
  <c r="Q41" i="1" s="1" a="1"/>
  <c r="Q41" i="1" s="1"/>
  <c r="T41" i="1" s="1"/>
  <c r="O42" i="1"/>
  <c r="Q42" i="1" s="1" a="1"/>
  <c r="Q42" i="1" s="1"/>
  <c r="T42" i="1" s="1"/>
  <c r="O43" i="1"/>
  <c r="Q43" i="1" s="1" a="1"/>
  <c r="Q43" i="1" s="1"/>
  <c r="T43" i="1" s="1"/>
  <c r="O44" i="1"/>
  <c r="Q44" i="1" s="1" a="1"/>
  <c r="Q44" i="1" s="1"/>
  <c r="T44" i="1" s="1"/>
  <c r="O45" i="1"/>
  <c r="Q45" i="1" s="1" a="1"/>
  <c r="Q45" i="1" s="1"/>
  <c r="T45" i="1" s="1"/>
  <c r="O46" i="1"/>
  <c r="Q46" i="1" s="1" a="1"/>
  <c r="Q46" i="1" s="1"/>
  <c r="T46" i="1" s="1"/>
  <c r="O47" i="1"/>
  <c r="Q47" i="1" s="1" a="1"/>
  <c r="Q47" i="1" s="1"/>
  <c r="T47" i="1" s="1"/>
  <c r="O48" i="1"/>
  <c r="Q48" i="1" s="1" a="1"/>
  <c r="Q48" i="1" s="1"/>
  <c r="T48" i="1" s="1"/>
  <c r="O49" i="1"/>
  <c r="Q49" i="1" s="1" a="1"/>
  <c r="Q49" i="1" s="1"/>
  <c r="T49" i="1" s="1"/>
  <c r="O50" i="1"/>
  <c r="Q50" i="1" s="1" a="1"/>
  <c r="Q50" i="1" s="1"/>
  <c r="T50" i="1" s="1"/>
  <c r="O51" i="1"/>
  <c r="Q51" i="1" s="1" a="1"/>
  <c r="Q51" i="1" s="1"/>
  <c r="T51" i="1" s="1"/>
  <c r="O52" i="1"/>
  <c r="Q52" i="1" s="1" a="1"/>
  <c r="Q52" i="1" s="1"/>
  <c r="T52" i="1" s="1"/>
  <c r="O53" i="1"/>
  <c r="Q53" i="1" s="1" a="1"/>
  <c r="Q53" i="1" s="1"/>
  <c r="T53" i="1" s="1"/>
  <c r="O54" i="1"/>
  <c r="Q54" i="1" s="1" a="1"/>
  <c r="Q54" i="1" s="1"/>
  <c r="T54" i="1" s="1"/>
  <c r="O55" i="1"/>
  <c r="Q55" i="1" s="1" a="1"/>
  <c r="Q55" i="1" s="1"/>
  <c r="T55" i="1" s="1"/>
  <c r="O56" i="1"/>
  <c r="Q56" i="1" s="1" a="1"/>
  <c r="Q56" i="1" s="1"/>
  <c r="T56" i="1" s="1"/>
  <c r="O57" i="1"/>
  <c r="Q57" i="1" s="1" a="1"/>
  <c r="Q57" i="1" s="1"/>
  <c r="T57" i="1" s="1"/>
  <c r="O58" i="1"/>
  <c r="Q58" i="1" s="1" a="1"/>
  <c r="Q58" i="1" s="1"/>
  <c r="T58" i="1" s="1"/>
  <c r="O59" i="1"/>
  <c r="Q59" i="1" s="1" a="1"/>
  <c r="Q59" i="1" s="1"/>
  <c r="T59" i="1" s="1"/>
  <c r="O60" i="1"/>
  <c r="Q60" i="1" s="1" a="1"/>
  <c r="Q60" i="1" s="1"/>
  <c r="T60" i="1" s="1"/>
  <c r="O61" i="1"/>
  <c r="Q61" i="1" s="1" a="1"/>
  <c r="Q61" i="1" s="1"/>
  <c r="T61" i="1" s="1"/>
  <c r="O62" i="1"/>
  <c r="Q62" i="1" s="1" a="1"/>
  <c r="Q62" i="1" s="1"/>
  <c r="T62" i="1" s="1"/>
  <c r="O63" i="1"/>
  <c r="Q63" i="1" s="1" a="1"/>
  <c r="Q63" i="1" s="1"/>
  <c r="T63" i="1" s="1"/>
  <c r="O64" i="1"/>
  <c r="Q64" i="1" s="1" a="1"/>
  <c r="Q64" i="1" s="1"/>
  <c r="T64" i="1" s="1"/>
  <c r="O65" i="1"/>
  <c r="Q65" i="1" s="1" a="1"/>
  <c r="Q65" i="1" s="1"/>
  <c r="T65" i="1" s="1"/>
  <c r="O66" i="1"/>
  <c r="Q66" i="1" s="1" a="1"/>
  <c r="Q66" i="1" s="1"/>
  <c r="T66" i="1" s="1"/>
  <c r="O67" i="1"/>
  <c r="Q67" i="1" s="1" a="1"/>
  <c r="Q67" i="1" s="1"/>
  <c r="T67" i="1" s="1"/>
  <c r="O68" i="1"/>
  <c r="Q68" i="1" s="1" a="1"/>
  <c r="Q68" i="1" s="1"/>
  <c r="T68" i="1" s="1"/>
  <c r="O69" i="1"/>
  <c r="Q69" i="1" s="1" a="1"/>
  <c r="Q69" i="1" s="1"/>
  <c r="T69" i="1" s="1"/>
  <c r="O70" i="1"/>
  <c r="Q70" i="1" s="1" a="1"/>
  <c r="Q70" i="1" s="1"/>
  <c r="T70" i="1" s="1"/>
  <c r="O71" i="1"/>
  <c r="Q71" i="1" s="1" a="1"/>
  <c r="Q71" i="1" s="1"/>
  <c r="T71" i="1" s="1"/>
  <c r="O72" i="1"/>
  <c r="Q72" i="1" s="1" a="1"/>
  <c r="Q72" i="1" s="1"/>
  <c r="T72" i="1" s="1"/>
  <c r="O73" i="1"/>
  <c r="Q73" i="1" s="1" a="1"/>
  <c r="Q73" i="1" s="1"/>
  <c r="T73" i="1" s="1"/>
  <c r="O74" i="1"/>
  <c r="Q74" i="1" s="1" a="1"/>
  <c r="Q74" i="1" s="1"/>
  <c r="T74" i="1" s="1"/>
  <c r="O75" i="1"/>
  <c r="Q75" i="1" s="1" a="1"/>
  <c r="Q75" i="1" s="1"/>
  <c r="T75" i="1" s="1"/>
  <c r="O76" i="1"/>
  <c r="Q76" i="1" s="1" a="1"/>
  <c r="Q76" i="1" s="1"/>
  <c r="T76" i="1" s="1"/>
  <c r="O77" i="1"/>
  <c r="Q77" i="1" s="1" a="1"/>
  <c r="Q77" i="1" s="1"/>
  <c r="T77" i="1" s="1"/>
  <c r="O78" i="1"/>
  <c r="Q78" i="1" s="1" a="1"/>
  <c r="Q78" i="1" s="1"/>
  <c r="T78" i="1" s="1"/>
  <c r="O79" i="1"/>
  <c r="Q79" i="1" s="1" a="1"/>
  <c r="Q79" i="1" s="1"/>
  <c r="T79" i="1" s="1"/>
  <c r="O80" i="1"/>
  <c r="Q80" i="1" s="1" a="1"/>
  <c r="Q80" i="1" s="1"/>
  <c r="T80" i="1" s="1"/>
  <c r="O81" i="1"/>
  <c r="Q81" i="1" s="1" a="1"/>
  <c r="Q81" i="1" s="1"/>
  <c r="T81" i="1" s="1"/>
  <c r="O82" i="1"/>
  <c r="Q82" i="1" s="1" a="1"/>
  <c r="Q82" i="1" s="1"/>
  <c r="T82" i="1" s="1"/>
  <c r="O83" i="1"/>
  <c r="Q83" i="1" s="1" a="1"/>
  <c r="Q83" i="1" s="1"/>
  <c r="T83" i="1" s="1"/>
  <c r="O84" i="1"/>
  <c r="Q84" i="1" s="1" a="1"/>
  <c r="Q84" i="1" s="1"/>
  <c r="T84" i="1" s="1"/>
  <c r="O85" i="1"/>
  <c r="Q85" i="1" s="1" a="1"/>
  <c r="Q85" i="1" s="1"/>
  <c r="T85" i="1" s="1"/>
  <c r="O86" i="1"/>
  <c r="Q86" i="1" s="1" a="1"/>
  <c r="Q86" i="1" s="1"/>
  <c r="T86" i="1" s="1"/>
  <c r="O87" i="1"/>
  <c r="Q87" i="1" s="1" a="1"/>
  <c r="Q87" i="1" s="1"/>
  <c r="T87" i="1" s="1"/>
  <c r="O88" i="1"/>
  <c r="Q88" i="1" s="1" a="1"/>
  <c r="Q88" i="1" s="1"/>
  <c r="T88" i="1" s="1"/>
  <c r="O89" i="1"/>
  <c r="Q89" i="1" s="1" a="1"/>
  <c r="Q89" i="1" s="1"/>
  <c r="T89" i="1" s="1"/>
  <c r="O90" i="1"/>
  <c r="Q90" i="1" s="1" a="1"/>
  <c r="Q90" i="1" s="1"/>
  <c r="T90" i="1" s="1"/>
  <c r="O91" i="1"/>
  <c r="Q91" i="1" s="1" a="1"/>
  <c r="Q91" i="1" s="1"/>
  <c r="T91" i="1" s="1"/>
  <c r="O92" i="1"/>
  <c r="Q92" i="1" s="1" a="1"/>
  <c r="Q92" i="1" s="1"/>
  <c r="T92" i="1" s="1"/>
  <c r="O93" i="1"/>
  <c r="Q93" i="1" s="1" a="1"/>
  <c r="Q93" i="1" s="1"/>
  <c r="T93" i="1" s="1"/>
  <c r="O94" i="1"/>
  <c r="Q94" i="1" s="1" a="1"/>
  <c r="Q94" i="1" s="1"/>
  <c r="T94" i="1" s="1"/>
  <c r="O95" i="1"/>
  <c r="Q95" i="1" s="1" a="1"/>
  <c r="Q95" i="1" s="1"/>
  <c r="T95" i="1" s="1"/>
  <c r="O96" i="1"/>
  <c r="Q96" i="1" s="1" a="1"/>
  <c r="Q96" i="1" s="1"/>
  <c r="T96" i="1" s="1"/>
  <c r="O97" i="1"/>
  <c r="Q97" i="1" s="1" a="1"/>
  <c r="Q97" i="1" s="1"/>
  <c r="T97" i="1" s="1"/>
  <c r="O98" i="1"/>
  <c r="Q98" i="1" s="1" a="1"/>
  <c r="Q98" i="1" s="1"/>
  <c r="T98" i="1" s="1"/>
  <c r="O99" i="1"/>
  <c r="Q99" i="1" s="1" a="1"/>
  <c r="Q99" i="1" s="1"/>
  <c r="T99" i="1" s="1"/>
  <c r="O100" i="1"/>
  <c r="Q100" i="1" s="1" a="1"/>
  <c r="Q100" i="1" s="1"/>
  <c r="T100" i="1" s="1"/>
  <c r="O101" i="1"/>
  <c r="Q101" i="1" s="1" a="1"/>
  <c r="Q101" i="1" s="1"/>
  <c r="T101" i="1" s="1"/>
  <c r="O102" i="1"/>
  <c r="Q102" i="1" s="1" a="1"/>
  <c r="Q102" i="1" s="1"/>
  <c r="T102" i="1" s="1"/>
  <c r="O103" i="1"/>
  <c r="Q103" i="1" s="1" a="1"/>
  <c r="Q103" i="1" s="1"/>
  <c r="T103" i="1" s="1"/>
  <c r="O104" i="1"/>
  <c r="Q104" i="1" s="1" a="1"/>
  <c r="Q104" i="1" s="1"/>
  <c r="T104" i="1" s="1"/>
  <c r="O105" i="1"/>
  <c r="Q105" i="1" s="1" a="1"/>
  <c r="Q105" i="1" s="1"/>
  <c r="T105" i="1" s="1"/>
  <c r="O106" i="1"/>
  <c r="Q106" i="1" s="1" a="1"/>
  <c r="Q106" i="1" s="1"/>
  <c r="T106" i="1" s="1"/>
  <c r="O107" i="1"/>
  <c r="Q107" i="1" s="1" a="1"/>
  <c r="Q107" i="1" s="1"/>
  <c r="T107" i="1" s="1"/>
  <c r="O108" i="1"/>
  <c r="Q108" i="1" s="1" a="1"/>
  <c r="Q108" i="1" s="1"/>
  <c r="T108" i="1" s="1"/>
  <c r="O109" i="1"/>
  <c r="Q109" i="1" s="1" a="1"/>
  <c r="Q109" i="1" s="1"/>
  <c r="T109" i="1" s="1"/>
  <c r="O110" i="1"/>
  <c r="Q110" i="1" s="1" a="1"/>
  <c r="Q110" i="1" s="1"/>
  <c r="T110" i="1" s="1"/>
  <c r="O111" i="1"/>
  <c r="Q111" i="1" s="1" a="1"/>
  <c r="Q111" i="1" s="1"/>
  <c r="T111" i="1" s="1"/>
  <c r="O112" i="1"/>
  <c r="Q112" i="1" s="1" a="1"/>
  <c r="Q112" i="1" s="1"/>
  <c r="T112" i="1" s="1"/>
  <c r="O113" i="1"/>
  <c r="Q113" i="1" s="1" a="1"/>
  <c r="Q113" i="1" s="1"/>
  <c r="T113" i="1" s="1"/>
  <c r="O114" i="1"/>
  <c r="Q114" i="1" s="1" a="1"/>
  <c r="Q114" i="1" s="1"/>
  <c r="T114" i="1" s="1"/>
  <c r="O115" i="1"/>
  <c r="Q115" i="1" s="1" a="1"/>
  <c r="Q115" i="1" s="1"/>
  <c r="T115" i="1" s="1"/>
  <c r="O116" i="1"/>
  <c r="Q116" i="1" s="1" a="1"/>
  <c r="Q116" i="1" s="1"/>
  <c r="T116" i="1" s="1"/>
  <c r="O117" i="1"/>
  <c r="Q117" i="1" s="1" a="1"/>
  <c r="Q117" i="1" s="1"/>
  <c r="T117" i="1" s="1"/>
  <c r="O118" i="1"/>
  <c r="Q118" i="1" s="1" a="1"/>
  <c r="Q118" i="1" s="1"/>
  <c r="T118" i="1" s="1"/>
  <c r="O119" i="1"/>
  <c r="Q119" i="1" s="1" a="1"/>
  <c r="Q119" i="1" s="1"/>
  <c r="T119" i="1" s="1"/>
  <c r="O120" i="1"/>
  <c r="Q120" i="1" s="1" a="1"/>
  <c r="Q120" i="1" s="1"/>
  <c r="T120" i="1" s="1"/>
  <c r="O121" i="1"/>
  <c r="Q121" i="1" s="1" a="1"/>
  <c r="Q121" i="1" s="1"/>
  <c r="T121" i="1" s="1"/>
  <c r="O122" i="1"/>
  <c r="Q122" i="1" s="1" a="1"/>
  <c r="Q122" i="1" s="1"/>
  <c r="T122" i="1" s="1"/>
  <c r="O123" i="1"/>
  <c r="Q123" i="1" s="1" a="1"/>
  <c r="Q123" i="1" s="1"/>
  <c r="T123" i="1" s="1"/>
  <c r="O124" i="1"/>
  <c r="Q124" i="1" s="1" a="1"/>
  <c r="Q124" i="1" s="1"/>
  <c r="T124" i="1" s="1"/>
  <c r="O125" i="1"/>
  <c r="Q125" i="1" s="1" a="1"/>
  <c r="Q125" i="1" s="1"/>
  <c r="T125" i="1" s="1"/>
  <c r="O126" i="1"/>
  <c r="Q126" i="1" s="1" a="1"/>
  <c r="Q126" i="1" s="1"/>
  <c r="T126" i="1" s="1"/>
  <c r="O127" i="1"/>
  <c r="Q127" i="1" s="1" a="1"/>
  <c r="Q127" i="1" s="1"/>
  <c r="T127" i="1" s="1"/>
  <c r="O128" i="1"/>
  <c r="Q128" i="1" s="1" a="1"/>
  <c r="Q128" i="1" s="1"/>
  <c r="T128" i="1" s="1"/>
  <c r="O129" i="1"/>
  <c r="Q129" i="1" s="1" a="1"/>
  <c r="Q129" i="1" s="1"/>
  <c r="T129" i="1" s="1"/>
  <c r="O130" i="1"/>
  <c r="Q130" i="1" s="1" a="1"/>
  <c r="Q130" i="1" s="1"/>
  <c r="T130" i="1" s="1"/>
  <c r="O131" i="1"/>
  <c r="Q131" i="1" s="1" a="1"/>
  <c r="Q131" i="1" s="1"/>
  <c r="T131" i="1" s="1"/>
  <c r="O132" i="1"/>
  <c r="Q132" i="1" s="1" a="1"/>
  <c r="Q132" i="1" s="1"/>
  <c r="T132" i="1" s="1"/>
  <c r="O133" i="1"/>
  <c r="Q133" i="1" s="1" a="1"/>
  <c r="Q133" i="1" s="1"/>
  <c r="T133" i="1" s="1"/>
  <c r="O134" i="1"/>
  <c r="Q134" i="1" s="1" a="1"/>
  <c r="Q134" i="1" s="1"/>
  <c r="T134" i="1" s="1"/>
  <c r="O135" i="1"/>
  <c r="Q135" i="1" s="1" a="1"/>
  <c r="Q135" i="1" s="1"/>
  <c r="T135" i="1" s="1"/>
  <c r="O136" i="1"/>
  <c r="Q136" i="1" s="1" a="1"/>
  <c r="Q136" i="1" s="1"/>
  <c r="T136" i="1" s="1"/>
  <c r="O137" i="1"/>
  <c r="Q137" i="1" s="1" a="1"/>
  <c r="Q137" i="1" s="1"/>
  <c r="T137" i="1" s="1"/>
  <c r="O138" i="1"/>
  <c r="Q138" i="1" s="1" a="1"/>
  <c r="Q138" i="1" s="1"/>
  <c r="T138" i="1" s="1"/>
  <c r="O139" i="1"/>
  <c r="Q139" i="1" s="1" a="1"/>
  <c r="Q139" i="1" s="1"/>
  <c r="T139" i="1" s="1"/>
  <c r="O140" i="1"/>
  <c r="Q140" i="1" s="1" a="1"/>
  <c r="Q140" i="1" s="1"/>
  <c r="T140" i="1" s="1"/>
  <c r="O141" i="1"/>
  <c r="Q141" i="1" s="1" a="1"/>
  <c r="Q141" i="1" s="1"/>
  <c r="T141" i="1" s="1"/>
  <c r="O142" i="1"/>
  <c r="Q142" i="1" s="1" a="1"/>
  <c r="Q142" i="1" s="1"/>
  <c r="T142" i="1" s="1"/>
  <c r="O143" i="1"/>
  <c r="Q143" i="1" s="1" a="1"/>
  <c r="Q143" i="1" s="1"/>
  <c r="T143" i="1" s="1"/>
  <c r="O144" i="1"/>
  <c r="Q144" i="1" s="1" a="1"/>
  <c r="Q144" i="1" s="1"/>
  <c r="T144" i="1" s="1"/>
  <c r="O145" i="1"/>
  <c r="Q145" i="1" s="1" a="1"/>
  <c r="Q145" i="1" s="1"/>
  <c r="T145" i="1" s="1"/>
  <c r="O146" i="1"/>
  <c r="Q146" i="1" s="1" a="1"/>
  <c r="Q146" i="1" s="1"/>
  <c r="T146" i="1" s="1"/>
  <c r="O147" i="1"/>
  <c r="Q147" i="1" s="1" a="1"/>
  <c r="Q147" i="1" s="1"/>
  <c r="T147" i="1" s="1"/>
  <c r="O148" i="1"/>
  <c r="Q148" i="1" s="1" a="1"/>
  <c r="Q148" i="1" s="1"/>
  <c r="T148" i="1" s="1"/>
  <c r="O149" i="1"/>
  <c r="Q149" i="1" s="1" a="1"/>
  <c r="Q149" i="1" s="1"/>
  <c r="T149" i="1" s="1"/>
  <c r="O150" i="1"/>
  <c r="Q150" i="1" s="1" a="1"/>
  <c r="Q150" i="1" s="1"/>
  <c r="T150" i="1" s="1"/>
  <c r="O151" i="1"/>
  <c r="Q151" i="1" s="1" a="1"/>
  <c r="Q151" i="1" s="1"/>
  <c r="T151" i="1" s="1"/>
  <c r="O152" i="1"/>
  <c r="Q152" i="1" s="1" a="1"/>
  <c r="Q152" i="1" s="1"/>
  <c r="T152" i="1" s="1"/>
  <c r="O153" i="1"/>
  <c r="Q153" i="1" s="1" a="1"/>
  <c r="Q153" i="1" s="1"/>
  <c r="T153" i="1" s="1"/>
  <c r="O154" i="1"/>
  <c r="Q154" i="1" s="1" a="1"/>
  <c r="Q154" i="1" s="1"/>
  <c r="T154" i="1" s="1"/>
  <c r="O155" i="1"/>
  <c r="Q155" i="1" s="1" a="1"/>
  <c r="Q155" i="1" s="1"/>
  <c r="T155" i="1" s="1"/>
  <c r="O156" i="1"/>
  <c r="Q156" i="1" s="1" a="1"/>
  <c r="Q156" i="1" s="1"/>
  <c r="T156" i="1" s="1"/>
  <c r="O157" i="1"/>
  <c r="Q157" i="1" s="1" a="1"/>
  <c r="Q157" i="1" s="1"/>
  <c r="T157" i="1" s="1"/>
  <c r="O158" i="1"/>
  <c r="Q158" i="1" s="1" a="1"/>
  <c r="Q158" i="1" s="1"/>
  <c r="T158" i="1" s="1"/>
  <c r="O159" i="1"/>
  <c r="Q159" i="1" s="1" a="1"/>
  <c r="Q159" i="1" s="1"/>
  <c r="T159" i="1" s="1"/>
  <c r="O160" i="1"/>
  <c r="Q160" i="1" s="1" a="1"/>
  <c r="Q160" i="1" s="1"/>
  <c r="T160" i="1" s="1"/>
  <c r="O161" i="1"/>
  <c r="Q161" i="1" s="1" a="1"/>
  <c r="Q161" i="1" s="1"/>
  <c r="T161" i="1" s="1"/>
  <c r="O162" i="1"/>
  <c r="Q162" i="1" s="1" a="1"/>
  <c r="Q162" i="1" s="1"/>
  <c r="T162" i="1" s="1"/>
  <c r="O163" i="1"/>
  <c r="Q163" i="1" s="1" a="1"/>
  <c r="Q163" i="1" s="1"/>
  <c r="T163" i="1" s="1"/>
  <c r="O164" i="1"/>
  <c r="Q164" i="1" s="1" a="1"/>
  <c r="Q164" i="1" s="1"/>
  <c r="T164" i="1" s="1"/>
  <c r="O165" i="1"/>
  <c r="Q165" i="1" s="1" a="1"/>
  <c r="Q165" i="1" s="1"/>
  <c r="T165" i="1" s="1"/>
  <c r="O166" i="1"/>
  <c r="Q166" i="1" s="1" a="1"/>
  <c r="Q166" i="1" s="1"/>
  <c r="T166" i="1" s="1"/>
  <c r="O167" i="1"/>
  <c r="Q167" i="1" s="1" a="1"/>
  <c r="Q167" i="1" s="1"/>
  <c r="T167" i="1" s="1"/>
  <c r="O168" i="1"/>
  <c r="Q168" i="1" s="1" a="1"/>
  <c r="Q168" i="1" s="1"/>
  <c r="T168" i="1" s="1"/>
  <c r="O169" i="1"/>
  <c r="Q169" i="1" s="1" a="1"/>
  <c r="Q169" i="1" s="1"/>
  <c r="T169" i="1" s="1"/>
  <c r="O170" i="1"/>
  <c r="Q170" i="1" s="1" a="1"/>
  <c r="Q170" i="1" s="1"/>
  <c r="T170" i="1" s="1"/>
  <c r="O171" i="1"/>
  <c r="Q171" i="1" s="1" a="1"/>
  <c r="Q171" i="1" s="1"/>
  <c r="T171" i="1" s="1"/>
  <c r="O172" i="1"/>
  <c r="Q172" i="1" s="1" a="1"/>
  <c r="Q172" i="1" s="1"/>
  <c r="T172" i="1" s="1"/>
  <c r="O173" i="1"/>
  <c r="Q173" i="1" s="1" a="1"/>
  <c r="Q173" i="1" s="1"/>
  <c r="T173" i="1" s="1"/>
  <c r="O174" i="1"/>
  <c r="Q174" i="1" s="1" a="1"/>
  <c r="Q174" i="1" s="1"/>
  <c r="T174" i="1" s="1"/>
  <c r="O175" i="1"/>
  <c r="Q175" i="1" s="1" a="1"/>
  <c r="Q175" i="1" s="1"/>
  <c r="T175" i="1" s="1"/>
  <c r="O176" i="1"/>
  <c r="Q176" i="1" s="1" a="1"/>
  <c r="Q176" i="1" s="1"/>
  <c r="T176" i="1" s="1"/>
  <c r="O177" i="1"/>
  <c r="Q177" i="1" s="1" a="1"/>
  <c r="Q177" i="1" s="1"/>
  <c r="T177" i="1" s="1"/>
  <c r="O178" i="1"/>
  <c r="Q178" i="1" s="1" a="1"/>
  <c r="Q178" i="1" s="1"/>
  <c r="T178" i="1" s="1"/>
  <c r="O179" i="1"/>
  <c r="Q179" i="1" s="1" a="1"/>
  <c r="Q179" i="1" s="1"/>
  <c r="T179" i="1" s="1"/>
  <c r="O180" i="1"/>
  <c r="Q180" i="1" s="1" a="1"/>
  <c r="Q180" i="1" s="1"/>
  <c r="T180" i="1" s="1"/>
  <c r="O181" i="1"/>
  <c r="Q181" i="1" s="1" a="1"/>
  <c r="Q181" i="1" s="1"/>
  <c r="T181" i="1" s="1"/>
  <c r="O182" i="1"/>
  <c r="Q182" i="1" s="1" a="1"/>
  <c r="Q182" i="1" s="1"/>
  <c r="T182" i="1" s="1"/>
  <c r="O183" i="1"/>
  <c r="Q183" i="1" s="1" a="1"/>
  <c r="Q183" i="1" s="1"/>
  <c r="T183" i="1" s="1"/>
  <c r="O184" i="1"/>
  <c r="Q184" i="1" s="1" a="1"/>
  <c r="Q184" i="1" s="1"/>
  <c r="T184" i="1" s="1"/>
  <c r="O185" i="1"/>
  <c r="Q185" i="1" s="1" a="1"/>
  <c r="Q185" i="1" s="1"/>
  <c r="T185" i="1" s="1"/>
  <c r="O186" i="1"/>
  <c r="Q186" i="1" s="1" a="1"/>
  <c r="Q186" i="1" s="1"/>
  <c r="T186" i="1" s="1"/>
  <c r="O187" i="1"/>
  <c r="Q187" i="1" s="1" a="1"/>
  <c r="Q187" i="1" s="1"/>
  <c r="T187" i="1" s="1"/>
  <c r="O188" i="1"/>
  <c r="Q188" i="1" s="1" a="1"/>
  <c r="Q188" i="1" s="1"/>
  <c r="T188" i="1" s="1"/>
  <c r="O189" i="1"/>
  <c r="Q189" i="1" s="1" a="1"/>
  <c r="Q189" i="1" s="1"/>
  <c r="T189" i="1" s="1"/>
  <c r="O190" i="1"/>
  <c r="Q190" i="1" s="1" a="1"/>
  <c r="Q190" i="1" s="1"/>
  <c r="T190" i="1" s="1"/>
  <c r="O191" i="1"/>
  <c r="Q191" i="1" s="1" a="1"/>
  <c r="Q191" i="1" s="1"/>
  <c r="T191" i="1" s="1"/>
  <c r="O192" i="1"/>
  <c r="Q192" i="1" s="1" a="1"/>
  <c r="Q192" i="1" s="1"/>
  <c r="T192" i="1" s="1"/>
  <c r="O193" i="1"/>
  <c r="Q193" i="1" s="1" a="1"/>
  <c r="Q193" i="1" s="1"/>
  <c r="T193" i="1" s="1"/>
  <c r="O194" i="1"/>
  <c r="Q194" i="1" s="1" a="1"/>
  <c r="Q194" i="1" s="1"/>
  <c r="T194" i="1" s="1"/>
  <c r="O195" i="1"/>
  <c r="Q195" i="1" s="1" a="1"/>
  <c r="Q195" i="1" s="1"/>
  <c r="T195" i="1" s="1"/>
  <c r="O196" i="1"/>
  <c r="Q196" i="1" s="1" a="1"/>
  <c r="Q196" i="1" s="1"/>
  <c r="T196" i="1" s="1"/>
  <c r="O197" i="1"/>
  <c r="Q197" i="1" s="1" a="1"/>
  <c r="Q197" i="1" s="1"/>
  <c r="T197" i="1" s="1"/>
  <c r="O198" i="1"/>
  <c r="Q198" i="1" s="1" a="1"/>
  <c r="Q198" i="1" s="1"/>
  <c r="T198" i="1" s="1"/>
  <c r="O199" i="1"/>
  <c r="Q199" i="1" s="1" a="1"/>
  <c r="Q199" i="1" s="1"/>
  <c r="T199" i="1" s="1"/>
  <c r="O200" i="1"/>
  <c r="Q200" i="1" s="1" a="1"/>
  <c r="Q200" i="1" s="1"/>
  <c r="T200" i="1" s="1"/>
  <c r="O201" i="1"/>
  <c r="Q201" i="1" s="1" a="1"/>
  <c r="Q201" i="1" s="1"/>
  <c r="T201" i="1" s="1"/>
  <c r="O202" i="1"/>
  <c r="Q202" i="1" s="1" a="1"/>
  <c r="Q202" i="1" s="1"/>
  <c r="T202" i="1" s="1"/>
  <c r="O203" i="1"/>
  <c r="Q203" i="1" s="1" a="1"/>
  <c r="Q203" i="1" s="1"/>
  <c r="T203" i="1" s="1"/>
  <c r="O204" i="1"/>
  <c r="Q204" i="1" s="1" a="1"/>
  <c r="Q204" i="1" s="1"/>
  <c r="T204" i="1" s="1"/>
  <c r="O205" i="1"/>
  <c r="Q205" i="1" s="1" a="1"/>
  <c r="Q205" i="1" s="1"/>
  <c r="T205" i="1" s="1"/>
  <c r="O206" i="1"/>
  <c r="Q206" i="1" s="1" a="1"/>
  <c r="Q206" i="1" s="1"/>
  <c r="T206" i="1" s="1"/>
  <c r="O207" i="1"/>
  <c r="Q207" i="1" s="1" a="1"/>
  <c r="Q207" i="1" s="1"/>
  <c r="T207" i="1" s="1"/>
  <c r="O208" i="1"/>
  <c r="Q208" i="1" s="1" a="1"/>
  <c r="Q208" i="1" s="1"/>
  <c r="T208" i="1" s="1"/>
  <c r="O209" i="1"/>
  <c r="Q209" i="1" s="1" a="1"/>
  <c r="Q209" i="1" s="1"/>
  <c r="T209" i="1" s="1"/>
  <c r="O210" i="1"/>
  <c r="Q210" i="1" s="1" a="1"/>
  <c r="Q210" i="1" s="1"/>
  <c r="T210" i="1" s="1"/>
  <c r="O211" i="1"/>
  <c r="Q211" i="1" s="1" a="1"/>
  <c r="Q211" i="1" s="1"/>
  <c r="T211" i="1" s="1"/>
  <c r="O212" i="1"/>
  <c r="Q212" i="1" s="1" a="1"/>
  <c r="Q212" i="1" s="1"/>
  <c r="T212" i="1" s="1"/>
  <c r="O213" i="1"/>
  <c r="Q213" i="1" s="1" a="1"/>
  <c r="Q213" i="1" s="1"/>
  <c r="T213" i="1" s="1"/>
  <c r="O214" i="1"/>
  <c r="Q214" i="1" s="1" a="1"/>
  <c r="Q214" i="1" s="1"/>
  <c r="T214" i="1" s="1"/>
  <c r="O215" i="1"/>
  <c r="Q215" i="1" s="1" a="1"/>
  <c r="Q215" i="1" s="1"/>
  <c r="T215" i="1" s="1"/>
  <c r="O216" i="1"/>
  <c r="Q216" i="1" s="1" a="1"/>
  <c r="Q216" i="1" s="1"/>
  <c r="T216" i="1" s="1"/>
  <c r="O217" i="1"/>
  <c r="Q217" i="1" s="1" a="1"/>
  <c r="Q217" i="1" s="1"/>
  <c r="T217" i="1" s="1"/>
  <c r="O218" i="1"/>
  <c r="Q218" i="1" s="1" a="1"/>
  <c r="Q218" i="1" s="1"/>
  <c r="T218" i="1" s="1"/>
  <c r="O219" i="1"/>
  <c r="Q219" i="1" s="1" a="1"/>
  <c r="Q219" i="1" s="1"/>
  <c r="T219" i="1" s="1"/>
  <c r="O220" i="1"/>
  <c r="Q220" i="1" s="1" a="1"/>
  <c r="Q220" i="1" s="1"/>
  <c r="T220" i="1" s="1"/>
  <c r="O221" i="1"/>
  <c r="Q221" i="1" s="1" a="1"/>
  <c r="Q221" i="1" s="1"/>
  <c r="T221" i="1" s="1"/>
  <c r="O222" i="1"/>
  <c r="Q222" i="1" s="1" a="1"/>
  <c r="Q222" i="1" s="1"/>
  <c r="T222" i="1" s="1"/>
  <c r="O223" i="1"/>
  <c r="Q223" i="1" s="1" a="1"/>
  <c r="Q223" i="1" s="1"/>
  <c r="T223" i="1" s="1"/>
  <c r="O224" i="1"/>
  <c r="Q224" i="1" s="1" a="1"/>
  <c r="Q224" i="1" s="1"/>
  <c r="T224" i="1" s="1"/>
  <c r="O225" i="1"/>
  <c r="Q225" i="1" s="1" a="1"/>
  <c r="Q225" i="1" s="1"/>
  <c r="T225" i="1" s="1"/>
  <c r="O226" i="1"/>
  <c r="Q226" i="1" s="1" a="1"/>
  <c r="Q226" i="1" s="1"/>
  <c r="T226" i="1" s="1"/>
  <c r="O227" i="1"/>
  <c r="Q227" i="1" s="1" a="1"/>
  <c r="Q227" i="1" s="1"/>
  <c r="T227" i="1" s="1"/>
  <c r="O228" i="1"/>
  <c r="Q228" i="1" s="1" a="1"/>
  <c r="Q228" i="1" s="1"/>
  <c r="T228" i="1" s="1"/>
  <c r="O229" i="1"/>
  <c r="Q229" i="1" s="1" a="1"/>
  <c r="Q229" i="1" s="1"/>
  <c r="T229" i="1" s="1"/>
  <c r="O230" i="1"/>
  <c r="Q230" i="1" s="1" a="1"/>
  <c r="Q230" i="1" s="1"/>
  <c r="T230" i="1" s="1"/>
  <c r="O231" i="1"/>
  <c r="Q231" i="1" s="1" a="1"/>
  <c r="Q231" i="1" s="1"/>
  <c r="T231" i="1" s="1"/>
  <c r="O232" i="1"/>
  <c r="Q232" i="1" s="1" a="1"/>
  <c r="Q232" i="1" s="1"/>
  <c r="T232" i="1" s="1"/>
  <c r="O233" i="1"/>
  <c r="Q233" i="1" s="1" a="1"/>
  <c r="Q233" i="1" s="1"/>
  <c r="T233" i="1" s="1"/>
  <c r="O234" i="1"/>
  <c r="Q234" i="1" s="1" a="1"/>
  <c r="Q234" i="1" s="1"/>
  <c r="T234" i="1" s="1"/>
  <c r="O235" i="1"/>
  <c r="Q235" i="1" s="1" a="1"/>
  <c r="Q235" i="1" s="1"/>
  <c r="T235" i="1" s="1"/>
  <c r="O236" i="1"/>
  <c r="Q236" i="1" s="1" a="1"/>
  <c r="Q236" i="1" s="1"/>
  <c r="T236" i="1" s="1"/>
  <c r="O237" i="1"/>
  <c r="Q237" i="1" s="1" a="1"/>
  <c r="Q237" i="1" s="1"/>
  <c r="T237" i="1" s="1"/>
  <c r="O238" i="1"/>
  <c r="Q238" i="1" s="1" a="1"/>
  <c r="Q238" i="1" s="1"/>
  <c r="T238" i="1" s="1"/>
  <c r="O239" i="1"/>
  <c r="Q239" i="1" s="1" a="1"/>
  <c r="Q239" i="1" s="1"/>
  <c r="T239" i="1" s="1"/>
  <c r="O240" i="1"/>
  <c r="Q240" i="1" s="1" a="1"/>
  <c r="Q240" i="1" s="1"/>
  <c r="T240" i="1" s="1"/>
  <c r="O241" i="1"/>
  <c r="Q241" i="1" s="1" a="1"/>
  <c r="Q241" i="1" s="1"/>
  <c r="T241" i="1" s="1"/>
  <c r="O242" i="1"/>
  <c r="Q242" i="1" s="1" a="1"/>
  <c r="Q242" i="1" s="1"/>
  <c r="T242" i="1" s="1"/>
  <c r="O243" i="1"/>
  <c r="Q243" i="1" s="1" a="1"/>
  <c r="Q243" i="1" s="1"/>
  <c r="T243" i="1" s="1"/>
  <c r="O244" i="1"/>
  <c r="Q244" i="1" s="1" a="1"/>
  <c r="Q244" i="1" s="1"/>
  <c r="T244" i="1" s="1"/>
  <c r="O245" i="1"/>
  <c r="Q245" i="1" s="1" a="1"/>
  <c r="Q245" i="1" s="1"/>
  <c r="T245" i="1" s="1"/>
  <c r="O246" i="1"/>
  <c r="Q246" i="1" s="1" a="1"/>
  <c r="Q246" i="1" s="1"/>
  <c r="T246" i="1" s="1"/>
  <c r="O247" i="1"/>
  <c r="Q247" i="1" s="1" a="1"/>
  <c r="Q247" i="1" s="1"/>
  <c r="T247" i="1" s="1"/>
  <c r="O248" i="1"/>
  <c r="Q248" i="1" s="1" a="1"/>
  <c r="Q248" i="1" s="1"/>
  <c r="T248" i="1" s="1"/>
  <c r="O249" i="1"/>
  <c r="Q249" i="1" s="1" a="1"/>
  <c r="Q249" i="1" s="1"/>
  <c r="T249" i="1" s="1"/>
  <c r="O250" i="1"/>
  <c r="Q250" i="1" s="1" a="1"/>
  <c r="Q250" i="1" s="1"/>
  <c r="T250" i="1" s="1"/>
  <c r="O251" i="1"/>
  <c r="Q251" i="1" s="1" a="1"/>
  <c r="Q251" i="1" s="1"/>
  <c r="T251" i="1" s="1"/>
  <c r="O252" i="1"/>
  <c r="Q252" i="1" s="1" a="1"/>
  <c r="Q252" i="1" s="1"/>
  <c r="T252" i="1" s="1"/>
  <c r="O253" i="1"/>
  <c r="Q253" i="1" s="1" a="1"/>
  <c r="Q253" i="1" s="1"/>
  <c r="T253" i="1" s="1"/>
  <c r="O254" i="1"/>
  <c r="Q254" i="1" s="1" a="1"/>
  <c r="Q254" i="1" s="1"/>
  <c r="T254" i="1" s="1"/>
  <c r="O255" i="1"/>
  <c r="Q255" i="1" s="1" a="1"/>
  <c r="Q255" i="1" s="1"/>
  <c r="T255" i="1" s="1"/>
  <c r="O256" i="1"/>
  <c r="Q256" i="1" s="1" a="1"/>
  <c r="Q256" i="1" s="1"/>
  <c r="T256" i="1" s="1"/>
  <c r="O257" i="1"/>
  <c r="Q257" i="1" s="1" a="1"/>
  <c r="Q257" i="1" s="1"/>
  <c r="T257" i="1" s="1"/>
  <c r="O258" i="1"/>
  <c r="Q258" i="1" s="1" a="1"/>
  <c r="Q258" i="1" s="1"/>
  <c r="T258" i="1" s="1"/>
  <c r="O259" i="1"/>
  <c r="Q259" i="1" s="1" a="1"/>
  <c r="Q259" i="1" s="1"/>
  <c r="T259" i="1" s="1"/>
  <c r="O260" i="1"/>
  <c r="Q260" i="1" s="1" a="1"/>
  <c r="Q260" i="1" s="1"/>
  <c r="T260" i="1" s="1"/>
  <c r="O261" i="1"/>
  <c r="Q261" i="1" s="1" a="1"/>
  <c r="Q261" i="1" s="1"/>
  <c r="T261" i="1" s="1"/>
  <c r="O262" i="1"/>
  <c r="Q262" i="1" s="1" a="1"/>
  <c r="Q262" i="1" s="1"/>
  <c r="T262" i="1" s="1"/>
  <c r="O263" i="1"/>
  <c r="Q263" i="1" s="1" a="1"/>
  <c r="Q263" i="1" s="1"/>
  <c r="T263" i="1" s="1"/>
  <c r="O264" i="1"/>
  <c r="Q264" i="1" s="1" a="1"/>
  <c r="Q264" i="1" s="1"/>
  <c r="T264" i="1" s="1"/>
  <c r="O265" i="1"/>
  <c r="Q265" i="1" s="1" a="1"/>
  <c r="Q265" i="1" s="1"/>
  <c r="T265" i="1" s="1"/>
  <c r="O266" i="1"/>
  <c r="Q266" i="1" s="1" a="1"/>
  <c r="Q266" i="1" s="1"/>
  <c r="T266" i="1" s="1"/>
  <c r="O267" i="1"/>
  <c r="Q267" i="1" s="1" a="1"/>
  <c r="Q267" i="1" s="1"/>
  <c r="T267" i="1" s="1"/>
  <c r="O268" i="1"/>
  <c r="Q268" i="1" s="1" a="1"/>
  <c r="Q268" i="1" s="1"/>
  <c r="T268" i="1" s="1"/>
  <c r="O269" i="1"/>
  <c r="Q269" i="1" s="1" a="1"/>
  <c r="Q269" i="1" s="1"/>
  <c r="T269" i="1" s="1"/>
  <c r="O270" i="1"/>
  <c r="Q270" i="1" s="1" a="1"/>
  <c r="Q270" i="1" s="1"/>
  <c r="T270" i="1" s="1"/>
  <c r="O271" i="1"/>
  <c r="Q271" i="1" s="1" a="1"/>
  <c r="Q271" i="1" s="1"/>
  <c r="T271" i="1" s="1"/>
  <c r="O272" i="1"/>
  <c r="Q272" i="1" s="1" a="1"/>
  <c r="Q272" i="1" s="1"/>
  <c r="T272" i="1" s="1"/>
  <c r="O273" i="1"/>
  <c r="Q273" i="1" s="1" a="1"/>
  <c r="Q273" i="1" s="1"/>
  <c r="T273" i="1" s="1"/>
  <c r="O274" i="1"/>
  <c r="Q274" i="1" s="1" a="1"/>
  <c r="Q274" i="1" s="1"/>
  <c r="T274" i="1" s="1"/>
  <c r="O275" i="1"/>
  <c r="Q275" i="1" s="1" a="1"/>
  <c r="Q275" i="1" s="1"/>
  <c r="T275" i="1" s="1"/>
  <c r="O276" i="1"/>
  <c r="Q276" i="1" s="1" a="1"/>
  <c r="Q276" i="1" s="1"/>
  <c r="T276" i="1" s="1"/>
  <c r="O277" i="1"/>
  <c r="Q277" i="1" s="1" a="1"/>
  <c r="Q277" i="1" s="1"/>
  <c r="T277" i="1" s="1"/>
  <c r="O278" i="1"/>
  <c r="Q278" i="1" s="1" a="1"/>
  <c r="Q278" i="1" s="1"/>
  <c r="T278" i="1" s="1"/>
  <c r="O279" i="1"/>
  <c r="Q279" i="1" s="1" a="1"/>
  <c r="Q279" i="1" s="1"/>
  <c r="T279" i="1" s="1"/>
  <c r="O280" i="1"/>
  <c r="Q280" i="1" s="1" a="1"/>
  <c r="Q280" i="1" s="1"/>
  <c r="T280" i="1" s="1"/>
  <c r="O281" i="1"/>
  <c r="Q281" i="1" s="1" a="1"/>
  <c r="Q281" i="1" s="1"/>
  <c r="T281" i="1" s="1"/>
  <c r="O282" i="1"/>
  <c r="Q282" i="1" s="1" a="1"/>
  <c r="Q282" i="1" s="1"/>
  <c r="T282" i="1" s="1"/>
  <c r="O283" i="1"/>
  <c r="Q283" i="1" s="1" a="1"/>
  <c r="Q283" i="1" s="1"/>
  <c r="T283" i="1" s="1"/>
  <c r="O284" i="1"/>
  <c r="Q284" i="1" s="1" a="1"/>
  <c r="Q284" i="1" s="1"/>
  <c r="T284" i="1" s="1"/>
  <c r="O285" i="1"/>
  <c r="Q285" i="1" s="1" a="1"/>
  <c r="Q285" i="1" s="1"/>
  <c r="T285" i="1" s="1"/>
  <c r="O286" i="1"/>
  <c r="Q286" i="1" s="1" a="1"/>
  <c r="Q286" i="1" s="1"/>
  <c r="T286" i="1" s="1"/>
  <c r="O287" i="1"/>
  <c r="Q287" i="1" s="1" a="1"/>
  <c r="Q287" i="1" s="1"/>
  <c r="T287" i="1" s="1"/>
  <c r="O288" i="1"/>
  <c r="Q288" i="1" s="1" a="1"/>
  <c r="Q288" i="1" s="1"/>
  <c r="T288" i="1" s="1"/>
  <c r="O289" i="1"/>
  <c r="Q289" i="1" s="1" a="1"/>
  <c r="Q289" i="1" s="1"/>
  <c r="T289" i="1" s="1"/>
  <c r="O290" i="1"/>
  <c r="Q290" i="1" s="1" a="1"/>
  <c r="Q290" i="1" s="1"/>
  <c r="T290" i="1" s="1"/>
  <c r="O291" i="1"/>
  <c r="Q291" i="1" s="1" a="1"/>
  <c r="Q291" i="1" s="1"/>
  <c r="T291" i="1" s="1"/>
  <c r="O292" i="1"/>
  <c r="Q292" i="1" s="1" a="1"/>
  <c r="Q292" i="1" s="1"/>
  <c r="T292" i="1" s="1"/>
  <c r="O293" i="1"/>
  <c r="Q293" i="1" s="1" a="1"/>
  <c r="Q293" i="1" s="1"/>
  <c r="T293" i="1" s="1"/>
  <c r="O294" i="1"/>
  <c r="Q294" i="1" s="1" a="1"/>
  <c r="Q294" i="1" s="1"/>
  <c r="T294" i="1" s="1"/>
  <c r="O295" i="1"/>
  <c r="Q295" i="1" s="1" a="1"/>
  <c r="Q295" i="1" s="1"/>
  <c r="T295" i="1" s="1"/>
  <c r="O296" i="1"/>
  <c r="Q296" i="1" s="1" a="1"/>
  <c r="Q296" i="1" s="1"/>
  <c r="T296" i="1" s="1"/>
  <c r="O297" i="1"/>
  <c r="O298" i="1"/>
  <c r="Q298" i="1" s="1" a="1"/>
  <c r="Q298" i="1" s="1"/>
  <c r="T298" i="1" s="1"/>
  <c r="O299" i="1"/>
  <c r="Q299" i="1" s="1" a="1"/>
  <c r="Q299" i="1" s="1"/>
  <c r="T299" i="1" s="1"/>
  <c r="O300" i="1"/>
  <c r="Q300" i="1" s="1" a="1"/>
  <c r="Q300" i="1" s="1"/>
  <c r="T300" i="1" s="1"/>
  <c r="O301" i="1"/>
  <c r="Q301" i="1" s="1" a="1"/>
  <c r="Q301" i="1" s="1"/>
  <c r="T301" i="1" s="1"/>
  <c r="O302" i="1"/>
  <c r="Q302" i="1" s="1" a="1"/>
  <c r="Q302" i="1" s="1"/>
  <c r="T302" i="1" s="1"/>
  <c r="O303" i="1"/>
  <c r="Q303" i="1" s="1" a="1"/>
  <c r="Q303" i="1" s="1"/>
  <c r="T303" i="1" s="1"/>
  <c r="O304" i="1"/>
  <c r="Q304" i="1" s="1" a="1"/>
  <c r="Q304" i="1" s="1"/>
  <c r="T304" i="1" s="1"/>
  <c r="O305" i="1"/>
  <c r="Q305" i="1" s="1" a="1"/>
  <c r="Q305" i="1" s="1"/>
  <c r="T305" i="1" s="1"/>
  <c r="O306" i="1"/>
  <c r="Q306" i="1" s="1" a="1"/>
  <c r="Q306" i="1" s="1"/>
  <c r="T306" i="1" s="1"/>
  <c r="O307" i="1"/>
  <c r="Q307" i="1" s="1" a="1"/>
  <c r="Q307" i="1" s="1"/>
  <c r="T307" i="1" s="1"/>
  <c r="O308" i="1"/>
  <c r="Q308" i="1" s="1" a="1"/>
  <c r="Q308" i="1" s="1"/>
  <c r="T308" i="1" s="1"/>
  <c r="O309" i="1"/>
  <c r="Q309" i="1" s="1" a="1"/>
  <c r="Q309" i="1" s="1"/>
  <c r="T309" i="1" s="1"/>
  <c r="O310" i="1"/>
  <c r="Q310" i="1" s="1" a="1"/>
  <c r="Q310" i="1" s="1"/>
  <c r="T310" i="1" s="1"/>
  <c r="O311" i="1"/>
  <c r="Q311" i="1" s="1" a="1"/>
  <c r="Q311" i="1" s="1"/>
  <c r="T311" i="1" s="1"/>
  <c r="O312" i="1"/>
  <c r="Q312" i="1" s="1" a="1"/>
  <c r="Q312" i="1" s="1"/>
  <c r="T312" i="1" s="1"/>
  <c r="O313" i="1"/>
  <c r="Q313" i="1" s="1" a="1"/>
  <c r="Q313" i="1" s="1"/>
  <c r="T313" i="1" s="1"/>
  <c r="O314" i="1"/>
  <c r="O315" i="1"/>
  <c r="Q315" i="1" s="1" a="1"/>
  <c r="Q315" i="1" s="1"/>
  <c r="T315" i="1" s="1"/>
  <c r="O316" i="1"/>
  <c r="Q316" i="1" s="1" a="1"/>
  <c r="Q316" i="1" s="1"/>
  <c r="T316" i="1" s="1"/>
  <c r="O317" i="1"/>
  <c r="Q317" i="1" s="1" a="1"/>
  <c r="Q317" i="1" s="1"/>
  <c r="T317" i="1" s="1"/>
  <c r="O318" i="1"/>
  <c r="Q318" i="1" s="1" a="1"/>
  <c r="Q318" i="1" s="1"/>
  <c r="T318" i="1" s="1"/>
  <c r="O319" i="1"/>
  <c r="Q319" i="1" s="1" a="1"/>
  <c r="Q319" i="1" s="1"/>
  <c r="T319" i="1" s="1"/>
  <c r="O320" i="1"/>
  <c r="Q320" i="1" s="1" a="1"/>
  <c r="Q320" i="1" s="1"/>
  <c r="T320" i="1" s="1"/>
  <c r="O321" i="1"/>
  <c r="Q321" i="1" s="1" a="1"/>
  <c r="Q321" i="1" s="1"/>
  <c r="T321" i="1" s="1"/>
  <c r="O322" i="1"/>
  <c r="Q322" i="1" s="1" a="1"/>
  <c r="Q322" i="1" s="1"/>
  <c r="T322" i="1" s="1"/>
  <c r="O323" i="1"/>
  <c r="Q323" i="1" s="1" a="1"/>
  <c r="Q323" i="1" s="1"/>
  <c r="T323" i="1" s="1"/>
  <c r="O324" i="1"/>
  <c r="Q324" i="1" s="1" a="1"/>
  <c r="Q324" i="1" s="1"/>
  <c r="T324" i="1" s="1"/>
  <c r="O325" i="1"/>
  <c r="Q325" i="1" s="1" a="1"/>
  <c r="Q325" i="1" s="1"/>
  <c r="T325" i="1" s="1"/>
  <c r="O326" i="1"/>
  <c r="Q326" i="1" s="1" a="1"/>
  <c r="Q326" i="1" s="1"/>
  <c r="T326" i="1" s="1"/>
  <c r="O327" i="1"/>
  <c r="Q327" i="1" s="1" a="1"/>
  <c r="Q327" i="1" s="1"/>
  <c r="T327" i="1" s="1"/>
  <c r="O328" i="1"/>
  <c r="Q328" i="1" s="1" a="1"/>
  <c r="Q328" i="1" s="1"/>
  <c r="T328" i="1" s="1"/>
  <c r="O329" i="1"/>
  <c r="Q329" i="1" s="1" a="1"/>
  <c r="Q329" i="1" s="1"/>
  <c r="T329" i="1" s="1"/>
  <c r="O330" i="1"/>
  <c r="Q330" i="1" s="1" a="1"/>
  <c r="Q330" i="1" s="1"/>
  <c r="T330" i="1" s="1"/>
  <c r="O331" i="1"/>
  <c r="Q331" i="1" s="1" a="1"/>
  <c r="Q331" i="1" s="1"/>
  <c r="T331" i="1" s="1"/>
  <c r="O332" i="1"/>
  <c r="Q332" i="1" s="1" a="1"/>
  <c r="Q332" i="1" s="1"/>
  <c r="T332" i="1" s="1"/>
  <c r="O333" i="1"/>
  <c r="Q333" i="1" s="1" a="1"/>
  <c r="Q333" i="1" s="1"/>
  <c r="T333" i="1" s="1"/>
  <c r="O334" i="1"/>
  <c r="Q334" i="1" s="1" a="1"/>
  <c r="Q334" i="1" s="1"/>
  <c r="T334" i="1" s="1"/>
  <c r="O335" i="1"/>
  <c r="Q335" i="1" s="1" a="1"/>
  <c r="Q335" i="1" s="1"/>
  <c r="T335" i="1" s="1"/>
  <c r="O336" i="1"/>
  <c r="Q336" i="1" s="1" a="1"/>
  <c r="Q336" i="1" s="1"/>
  <c r="T336" i="1" s="1"/>
  <c r="O337" i="1"/>
  <c r="Q337" i="1" s="1" a="1"/>
  <c r="Q337" i="1" s="1"/>
  <c r="T337" i="1" s="1"/>
  <c r="O338" i="1"/>
  <c r="Q338" i="1" s="1" a="1"/>
  <c r="Q338" i="1" s="1"/>
  <c r="T338" i="1" s="1"/>
  <c r="O339" i="1"/>
  <c r="Q339" i="1" s="1" a="1"/>
  <c r="Q339" i="1" s="1"/>
  <c r="T339" i="1" s="1"/>
  <c r="O340" i="1"/>
  <c r="Q340" i="1" s="1" a="1"/>
  <c r="Q340" i="1" s="1"/>
  <c r="T340" i="1" s="1"/>
  <c r="O341" i="1"/>
  <c r="Q341" i="1" s="1" a="1"/>
  <c r="Q341" i="1" s="1"/>
  <c r="T341" i="1" s="1"/>
  <c r="O342" i="1"/>
  <c r="Q342" i="1" s="1" a="1"/>
  <c r="Q342" i="1" s="1"/>
  <c r="T342" i="1" s="1"/>
  <c r="O343" i="1"/>
  <c r="Q343" i="1" s="1" a="1"/>
  <c r="Q343" i="1" s="1"/>
  <c r="T343" i="1" s="1"/>
  <c r="O344" i="1"/>
  <c r="Q344" i="1" s="1" a="1"/>
  <c r="Q344" i="1" s="1"/>
  <c r="T344" i="1" s="1"/>
  <c r="O345" i="1"/>
  <c r="Q345" i="1" s="1" a="1"/>
  <c r="Q345" i="1" s="1"/>
  <c r="T345" i="1" s="1"/>
  <c r="O346" i="1"/>
  <c r="Q346" i="1" s="1" a="1"/>
  <c r="Q346" i="1" s="1"/>
  <c r="T346" i="1" s="1"/>
  <c r="O347" i="1"/>
  <c r="Q347" i="1" s="1" a="1"/>
  <c r="Q347" i="1" s="1"/>
  <c r="T347" i="1" s="1"/>
  <c r="O348" i="1"/>
  <c r="Q348" i="1" s="1" a="1"/>
  <c r="Q348" i="1" s="1"/>
  <c r="T348" i="1" s="1"/>
  <c r="O349" i="1"/>
  <c r="Q349" i="1" s="1" a="1"/>
  <c r="Q349" i="1" s="1"/>
  <c r="T349" i="1" s="1"/>
  <c r="O350" i="1"/>
  <c r="Q350" i="1" s="1" a="1"/>
  <c r="Q350" i="1" s="1"/>
  <c r="T350" i="1" s="1"/>
  <c r="O351" i="1"/>
  <c r="Q351" i="1" s="1" a="1"/>
  <c r="Q351" i="1" s="1"/>
  <c r="T351" i="1" s="1"/>
  <c r="O352" i="1"/>
  <c r="Q352" i="1" s="1" a="1"/>
  <c r="Q352" i="1" s="1"/>
  <c r="T352" i="1" s="1"/>
  <c r="O353" i="1"/>
  <c r="Q353" i="1" s="1" a="1"/>
  <c r="Q353" i="1" s="1"/>
  <c r="T353" i="1" s="1"/>
  <c r="O354" i="1"/>
  <c r="Q354" i="1" s="1" a="1"/>
  <c r="Q354" i="1" s="1"/>
  <c r="T354" i="1" s="1"/>
  <c r="O355" i="1"/>
  <c r="Q355" i="1" s="1" a="1"/>
  <c r="Q355" i="1" s="1"/>
  <c r="T355" i="1" s="1"/>
  <c r="O356" i="1"/>
  <c r="Q356" i="1" s="1" a="1"/>
  <c r="Q356" i="1" s="1"/>
  <c r="T356" i="1" s="1"/>
  <c r="O357" i="1"/>
  <c r="Q357" i="1" s="1" a="1"/>
  <c r="Q357" i="1" s="1"/>
  <c r="T357" i="1" s="1"/>
  <c r="O358" i="1"/>
  <c r="Q358" i="1" s="1" a="1"/>
  <c r="Q358" i="1" s="1"/>
  <c r="T358" i="1" s="1"/>
  <c r="O359" i="1"/>
  <c r="Q359" i="1" s="1" a="1"/>
  <c r="Q359" i="1" s="1"/>
  <c r="T359" i="1" s="1"/>
  <c r="O360" i="1"/>
  <c r="Q360" i="1" s="1" a="1"/>
  <c r="Q360" i="1" s="1"/>
  <c r="T360" i="1" s="1"/>
  <c r="O361" i="1"/>
  <c r="Q361" i="1" s="1" a="1"/>
  <c r="Q361" i="1" s="1"/>
  <c r="T361" i="1" s="1"/>
  <c r="O362" i="1"/>
  <c r="Q362" i="1" s="1" a="1"/>
  <c r="Q362" i="1" s="1"/>
  <c r="T362" i="1" s="1"/>
  <c r="O363" i="1"/>
  <c r="Q363" i="1" s="1" a="1"/>
  <c r="Q363" i="1" s="1"/>
  <c r="T363" i="1" s="1"/>
  <c r="O364" i="1"/>
  <c r="Q364" i="1" s="1" a="1"/>
  <c r="Q364" i="1" s="1"/>
  <c r="T364" i="1" s="1"/>
  <c r="O365" i="1"/>
  <c r="Q365" i="1" s="1" a="1"/>
  <c r="Q365" i="1" s="1"/>
  <c r="T365" i="1" s="1"/>
  <c r="O366" i="1"/>
  <c r="Q366" i="1" s="1" a="1"/>
  <c r="Q366" i="1" s="1"/>
  <c r="T366" i="1" s="1"/>
  <c r="O367" i="1"/>
  <c r="Q367" i="1" s="1" a="1"/>
  <c r="Q367" i="1" s="1"/>
  <c r="T367" i="1" s="1"/>
  <c r="O368" i="1"/>
  <c r="Q368" i="1" s="1" a="1"/>
  <c r="Q368" i="1" s="1"/>
  <c r="T368" i="1" s="1"/>
  <c r="O369" i="1"/>
  <c r="Q369" i="1" s="1" a="1"/>
  <c r="Q369" i="1" s="1"/>
  <c r="T369" i="1" s="1"/>
  <c r="O370" i="1"/>
  <c r="Q370" i="1" s="1" a="1"/>
  <c r="Q370" i="1" s="1"/>
  <c r="T370" i="1" s="1"/>
  <c r="O371" i="1"/>
  <c r="Q371" i="1" s="1" a="1"/>
  <c r="Q371" i="1" s="1"/>
  <c r="T371" i="1" s="1"/>
  <c r="O372" i="1"/>
  <c r="Q372" i="1" s="1" a="1"/>
  <c r="Q372" i="1" s="1"/>
  <c r="T372" i="1" s="1"/>
  <c r="O373" i="1"/>
  <c r="Q373" i="1" s="1" a="1"/>
  <c r="Q373" i="1" s="1"/>
  <c r="T373" i="1" s="1"/>
  <c r="O374" i="1"/>
  <c r="Q374" i="1" s="1" a="1"/>
  <c r="Q374" i="1" s="1"/>
  <c r="T374" i="1" s="1"/>
  <c r="O375" i="1"/>
  <c r="Q375" i="1" s="1" a="1"/>
  <c r="Q375" i="1" s="1"/>
  <c r="T375" i="1" s="1"/>
  <c r="O376" i="1"/>
  <c r="Q376" i="1" s="1" a="1"/>
  <c r="Q376" i="1" s="1"/>
  <c r="T376" i="1" s="1"/>
  <c r="O377" i="1"/>
  <c r="Q377" i="1" s="1" a="1"/>
  <c r="Q377" i="1" s="1"/>
  <c r="T377" i="1" s="1"/>
  <c r="O378" i="1"/>
  <c r="Q378" i="1" s="1" a="1"/>
  <c r="Q378" i="1" s="1"/>
  <c r="T378" i="1" s="1"/>
  <c r="O379" i="1"/>
  <c r="Q379" i="1" s="1" a="1"/>
  <c r="Q379" i="1" s="1"/>
  <c r="T379" i="1" s="1"/>
  <c r="O380" i="1"/>
  <c r="Q380" i="1" s="1" a="1"/>
  <c r="Q380" i="1" s="1"/>
  <c r="T380" i="1" s="1"/>
  <c r="O381" i="1"/>
  <c r="Q381" i="1" s="1" a="1"/>
  <c r="Q381" i="1" s="1"/>
  <c r="T381" i="1" s="1"/>
  <c r="O382" i="1"/>
  <c r="Q382" i="1" s="1" a="1"/>
  <c r="Q382" i="1" s="1"/>
  <c r="T382" i="1" s="1"/>
  <c r="O383" i="1"/>
  <c r="Q383" i="1" s="1" a="1"/>
  <c r="Q383" i="1" s="1"/>
  <c r="T383" i="1" s="1"/>
  <c r="O384" i="1"/>
  <c r="Q384" i="1" s="1" a="1"/>
  <c r="Q384" i="1" s="1"/>
  <c r="T384" i="1" s="1"/>
  <c r="O385" i="1"/>
  <c r="Q385" i="1" s="1" a="1"/>
  <c r="Q385" i="1" s="1"/>
  <c r="T385" i="1" s="1"/>
  <c r="O386" i="1"/>
  <c r="Q386" i="1" s="1" a="1"/>
  <c r="Q386" i="1" s="1"/>
  <c r="T386" i="1" s="1"/>
  <c r="O387" i="1"/>
  <c r="Q387" i="1" s="1" a="1"/>
  <c r="Q387" i="1" s="1"/>
  <c r="T387" i="1" s="1"/>
  <c r="O388" i="1"/>
  <c r="Q388" i="1" s="1" a="1"/>
  <c r="Q388" i="1" s="1"/>
  <c r="T388" i="1" s="1"/>
  <c r="O389" i="1"/>
  <c r="Q389" i="1" s="1" a="1"/>
  <c r="Q389" i="1" s="1"/>
  <c r="T389" i="1" s="1"/>
  <c r="O390" i="1"/>
  <c r="Q390" i="1" s="1" a="1"/>
  <c r="Q390" i="1" s="1"/>
  <c r="T390" i="1" s="1"/>
  <c r="O391" i="1"/>
  <c r="Q391" i="1" s="1" a="1"/>
  <c r="Q391" i="1" s="1"/>
  <c r="T391" i="1" s="1"/>
  <c r="O392" i="1"/>
  <c r="Q392" i="1" s="1" a="1"/>
  <c r="Q392" i="1" s="1"/>
  <c r="T392" i="1" s="1"/>
  <c r="O393" i="1"/>
  <c r="Q393" i="1" s="1" a="1"/>
  <c r="Q393" i="1" s="1"/>
  <c r="T393" i="1" s="1"/>
  <c r="O394" i="1"/>
  <c r="Q394" i="1" s="1" a="1"/>
  <c r="Q394" i="1" s="1"/>
  <c r="T394" i="1" s="1"/>
  <c r="O395" i="1"/>
  <c r="Q395" i="1" s="1" a="1"/>
  <c r="Q395" i="1" s="1"/>
  <c r="T395" i="1" s="1"/>
  <c r="O396" i="1"/>
  <c r="Q396" i="1" s="1" a="1"/>
  <c r="Q396" i="1" s="1"/>
  <c r="T396" i="1" s="1"/>
  <c r="O397" i="1"/>
  <c r="Q397" i="1" s="1" a="1"/>
  <c r="Q397" i="1" s="1"/>
  <c r="T397" i="1" s="1"/>
  <c r="O398" i="1"/>
  <c r="Q398" i="1" s="1" a="1"/>
  <c r="Q398" i="1" s="1"/>
  <c r="T398" i="1" s="1"/>
  <c r="O399" i="1"/>
  <c r="Q399" i="1" s="1" a="1"/>
  <c r="Q399" i="1" s="1"/>
  <c r="T399" i="1" s="1"/>
  <c r="O400" i="1"/>
  <c r="Q400" i="1" s="1" a="1"/>
  <c r="Q400" i="1" s="1"/>
  <c r="T400" i="1" s="1"/>
  <c r="O401" i="1"/>
  <c r="Q401" i="1" s="1" a="1"/>
  <c r="Q401" i="1" s="1"/>
  <c r="T401" i="1" s="1"/>
  <c r="O402" i="1"/>
  <c r="Q402" i="1" s="1" a="1"/>
  <c r="Q402" i="1" s="1"/>
  <c r="T402" i="1" s="1"/>
  <c r="O403" i="1"/>
  <c r="Q403" i="1" s="1" a="1"/>
  <c r="Q403" i="1" s="1"/>
  <c r="T403" i="1" s="1"/>
  <c r="O404" i="1"/>
  <c r="Q404" i="1" s="1" a="1"/>
  <c r="Q404" i="1" s="1"/>
  <c r="T404" i="1" s="1"/>
  <c r="O405" i="1"/>
  <c r="Q405" i="1" s="1" a="1"/>
  <c r="Q405" i="1" s="1"/>
  <c r="T405" i="1" s="1"/>
  <c r="O406" i="1"/>
  <c r="Q406" i="1" s="1" a="1"/>
  <c r="Q406" i="1" s="1"/>
  <c r="T406" i="1" s="1"/>
  <c r="O407" i="1"/>
  <c r="Q407" i="1" s="1" a="1"/>
  <c r="Q407" i="1" s="1"/>
  <c r="T407" i="1" s="1"/>
  <c r="O408" i="1"/>
  <c r="Q408" i="1" s="1" a="1"/>
  <c r="Q408" i="1" s="1"/>
  <c r="T408" i="1" s="1"/>
  <c r="O409" i="1"/>
  <c r="Q409" i="1" s="1" a="1"/>
  <c r="Q409" i="1" s="1"/>
  <c r="T409" i="1" s="1"/>
  <c r="O410" i="1"/>
  <c r="Q410" i="1" s="1" a="1"/>
  <c r="Q410" i="1" s="1"/>
  <c r="T410" i="1" s="1"/>
  <c r="O411" i="1"/>
  <c r="Q411" i="1" s="1" a="1"/>
  <c r="Q411" i="1" s="1"/>
  <c r="T411" i="1" s="1"/>
  <c r="O412" i="1"/>
  <c r="Q412" i="1" s="1" a="1"/>
  <c r="Q412" i="1" s="1"/>
  <c r="T412" i="1" s="1"/>
  <c r="O413" i="1"/>
  <c r="Q413" i="1" s="1" a="1"/>
  <c r="Q413" i="1" s="1"/>
  <c r="T413" i="1" s="1"/>
  <c r="O414" i="1"/>
  <c r="Q414" i="1" s="1" a="1"/>
  <c r="Q414" i="1" s="1"/>
  <c r="T414" i="1" s="1"/>
  <c r="O415" i="1"/>
  <c r="Q415" i="1" s="1" a="1"/>
  <c r="Q415" i="1" s="1"/>
  <c r="T415" i="1" s="1"/>
  <c r="O416" i="1"/>
  <c r="Q416" i="1" s="1" a="1"/>
  <c r="Q416" i="1" s="1"/>
  <c r="T416" i="1" s="1"/>
  <c r="O417" i="1"/>
  <c r="Q417" i="1" s="1" a="1"/>
  <c r="Q417" i="1" s="1"/>
  <c r="T417" i="1" s="1"/>
  <c r="O418" i="1"/>
  <c r="Q418" i="1" s="1" a="1"/>
  <c r="Q418" i="1" s="1"/>
  <c r="T418" i="1" s="1"/>
  <c r="O419" i="1"/>
  <c r="Q419" i="1" s="1" a="1"/>
  <c r="Q419" i="1" s="1"/>
  <c r="T419" i="1" s="1"/>
  <c r="O420" i="1"/>
  <c r="Q420" i="1" s="1" a="1"/>
  <c r="Q420" i="1" s="1"/>
  <c r="T420" i="1" s="1"/>
  <c r="O421" i="1"/>
  <c r="Q421" i="1" s="1" a="1"/>
  <c r="Q421" i="1" s="1"/>
  <c r="T421" i="1" s="1"/>
  <c r="O422" i="1"/>
  <c r="Q422" i="1" s="1" a="1"/>
  <c r="Q422" i="1" s="1"/>
  <c r="T422" i="1" s="1"/>
  <c r="O423" i="1"/>
  <c r="Q423" i="1" s="1" a="1"/>
  <c r="Q423" i="1" s="1"/>
  <c r="T423" i="1" s="1"/>
  <c r="O424" i="1"/>
  <c r="Q424" i="1" s="1" a="1"/>
  <c r="Q424" i="1" s="1"/>
  <c r="T424" i="1" s="1"/>
  <c r="O425" i="1"/>
  <c r="Q425" i="1" s="1" a="1"/>
  <c r="Q425" i="1" s="1"/>
  <c r="T425" i="1" s="1"/>
  <c r="O426" i="1"/>
  <c r="Q426" i="1" s="1" a="1"/>
  <c r="Q426" i="1" s="1"/>
  <c r="T426" i="1" s="1"/>
  <c r="O427" i="1"/>
  <c r="Q427" i="1" s="1" a="1"/>
  <c r="Q427" i="1" s="1"/>
  <c r="T427" i="1" s="1"/>
  <c r="O428" i="1"/>
  <c r="Q428" i="1" s="1" a="1"/>
  <c r="Q428" i="1" s="1"/>
  <c r="T428" i="1" s="1"/>
  <c r="O429" i="1"/>
  <c r="Q429" i="1" s="1" a="1"/>
  <c r="Q429" i="1" s="1"/>
  <c r="T429" i="1" s="1"/>
  <c r="O430" i="1"/>
  <c r="Q430" i="1" s="1" a="1"/>
  <c r="Q430" i="1" s="1"/>
  <c r="T430" i="1" s="1"/>
  <c r="O431" i="1"/>
  <c r="Q431" i="1" s="1" a="1"/>
  <c r="Q431" i="1" s="1"/>
  <c r="T431" i="1" s="1"/>
  <c r="O432" i="1"/>
  <c r="Q432" i="1" s="1" a="1"/>
  <c r="Q432" i="1" s="1"/>
  <c r="T432" i="1" s="1"/>
  <c r="O433" i="1"/>
  <c r="Q433" i="1" s="1" a="1"/>
  <c r="Q433" i="1" s="1"/>
  <c r="T433" i="1" s="1"/>
  <c r="O434" i="1"/>
  <c r="Q434" i="1" s="1" a="1"/>
  <c r="Q434" i="1" s="1"/>
  <c r="T434" i="1" s="1"/>
  <c r="O435" i="1"/>
  <c r="Q435" i="1" s="1" a="1"/>
  <c r="Q435" i="1" s="1"/>
  <c r="T435" i="1" s="1"/>
  <c r="O436" i="1"/>
  <c r="Q436" i="1" s="1" a="1"/>
  <c r="Q436" i="1" s="1"/>
  <c r="T436" i="1" s="1"/>
  <c r="O437" i="1"/>
  <c r="Q437" i="1" s="1" a="1"/>
  <c r="Q437" i="1" s="1"/>
  <c r="T437" i="1" s="1"/>
  <c r="O438" i="1"/>
  <c r="Q438" i="1" s="1" a="1"/>
  <c r="Q438" i="1" s="1"/>
  <c r="T438" i="1" s="1"/>
  <c r="O439" i="1"/>
  <c r="Q439" i="1" s="1" a="1"/>
  <c r="Q439" i="1" s="1"/>
  <c r="T439" i="1" s="1"/>
  <c r="O440" i="1"/>
  <c r="Q440" i="1" s="1" a="1"/>
  <c r="Q440" i="1" s="1"/>
  <c r="T440" i="1" s="1"/>
  <c r="O441" i="1"/>
  <c r="Q441" i="1" s="1" a="1"/>
  <c r="Q441" i="1" s="1"/>
  <c r="T441" i="1" s="1"/>
  <c r="O442" i="1"/>
  <c r="Q442" i="1" s="1" a="1"/>
  <c r="Q442" i="1" s="1"/>
  <c r="T442" i="1" s="1"/>
  <c r="O443" i="1"/>
  <c r="Q443" i="1" s="1" a="1"/>
  <c r="Q443" i="1" s="1"/>
  <c r="T443" i="1" s="1"/>
  <c r="O444" i="1"/>
  <c r="Q444" i="1" s="1" a="1"/>
  <c r="Q444" i="1" s="1"/>
  <c r="T444" i="1" s="1"/>
  <c r="O445" i="1"/>
  <c r="Q445" i="1" s="1" a="1"/>
  <c r="Q445" i="1" s="1"/>
  <c r="T445" i="1" s="1"/>
  <c r="O446" i="1"/>
  <c r="Q446" i="1" s="1" a="1"/>
  <c r="Q446" i="1" s="1"/>
  <c r="T446" i="1" s="1"/>
  <c r="O447" i="1"/>
  <c r="Q447" i="1" s="1" a="1"/>
  <c r="Q447" i="1" s="1"/>
  <c r="T447" i="1" s="1"/>
  <c r="O448" i="1"/>
  <c r="Q448" i="1" s="1" a="1"/>
  <c r="Q448" i="1" s="1"/>
  <c r="T448" i="1" s="1"/>
  <c r="O449" i="1"/>
  <c r="Q449" i="1" s="1" a="1"/>
  <c r="Q449" i="1" s="1"/>
  <c r="T449" i="1" s="1"/>
  <c r="O450" i="1"/>
  <c r="Q450" i="1" s="1" a="1"/>
  <c r="Q450" i="1" s="1"/>
  <c r="T450" i="1" s="1"/>
  <c r="O451" i="1"/>
  <c r="Q451" i="1" s="1" a="1"/>
  <c r="Q451" i="1" s="1"/>
  <c r="T451" i="1" s="1"/>
  <c r="O452" i="1"/>
  <c r="Q452" i="1" s="1" a="1"/>
  <c r="Q452" i="1" s="1"/>
  <c r="T452" i="1" s="1"/>
  <c r="O453" i="1"/>
  <c r="Q453" i="1" s="1" a="1"/>
  <c r="Q453" i="1" s="1"/>
  <c r="T453" i="1" s="1"/>
  <c r="O454" i="1"/>
  <c r="Q454" i="1" s="1" a="1"/>
  <c r="Q454" i="1" s="1"/>
  <c r="T454" i="1" s="1"/>
  <c r="O455" i="1"/>
  <c r="Q455" i="1" s="1" a="1"/>
  <c r="Q455" i="1" s="1"/>
  <c r="T455" i="1" s="1"/>
  <c r="O456" i="1"/>
  <c r="Q456" i="1" s="1" a="1"/>
  <c r="Q456" i="1" s="1"/>
  <c r="T456" i="1" s="1"/>
  <c r="O457" i="1"/>
  <c r="Q457" i="1" s="1" a="1"/>
  <c r="Q457" i="1" s="1"/>
  <c r="T457" i="1" s="1"/>
  <c r="O458" i="1"/>
  <c r="Q458" i="1" s="1" a="1"/>
  <c r="Q458" i="1" s="1"/>
  <c r="T458" i="1" s="1"/>
  <c r="O459" i="1"/>
  <c r="Q459" i="1" s="1" a="1"/>
  <c r="Q459" i="1" s="1"/>
  <c r="T459" i="1" s="1"/>
  <c r="O460" i="1"/>
  <c r="Q460" i="1" s="1" a="1"/>
  <c r="Q460" i="1" s="1"/>
  <c r="T460" i="1" s="1"/>
  <c r="O461" i="1"/>
  <c r="Q461" i="1" s="1" a="1"/>
  <c r="Q461" i="1" s="1"/>
  <c r="T461" i="1" s="1"/>
  <c r="O462" i="1"/>
  <c r="Q462" i="1" s="1" a="1"/>
  <c r="Q462" i="1" s="1"/>
  <c r="T462" i="1" s="1"/>
  <c r="O463" i="1"/>
  <c r="Q463" i="1" s="1" a="1"/>
  <c r="Q463" i="1" s="1"/>
  <c r="T463" i="1" s="1"/>
  <c r="O464" i="1"/>
  <c r="Q464" i="1" s="1" a="1"/>
  <c r="Q464" i="1" s="1"/>
  <c r="T464" i="1" s="1"/>
  <c r="O465" i="1"/>
  <c r="Q465" i="1" s="1" a="1"/>
  <c r="Q465" i="1" s="1"/>
  <c r="T465" i="1" s="1"/>
  <c r="O466" i="1"/>
  <c r="Q466" i="1" s="1" a="1"/>
  <c r="Q466" i="1" s="1"/>
  <c r="T466" i="1" s="1"/>
  <c r="O467" i="1"/>
  <c r="Q467" i="1" s="1" a="1"/>
  <c r="Q467" i="1" s="1"/>
  <c r="T467" i="1" s="1"/>
  <c r="O468" i="1"/>
  <c r="Q468" i="1" s="1" a="1"/>
  <c r="Q468" i="1" s="1"/>
  <c r="T468" i="1" s="1"/>
  <c r="O469" i="1"/>
  <c r="Q469" i="1" s="1" a="1"/>
  <c r="Q469" i="1" s="1"/>
  <c r="T469" i="1" s="1"/>
  <c r="O470" i="1"/>
  <c r="Q470" i="1" s="1" a="1"/>
  <c r="Q470" i="1" s="1"/>
  <c r="T470" i="1" s="1"/>
  <c r="O471" i="1"/>
  <c r="Q471" i="1" s="1" a="1"/>
  <c r="Q471" i="1" s="1"/>
  <c r="T471" i="1" s="1"/>
  <c r="O472" i="1"/>
  <c r="Q472" i="1" s="1" a="1"/>
  <c r="Q472" i="1" s="1"/>
  <c r="T472" i="1" s="1"/>
  <c r="O473" i="1"/>
  <c r="Q473" i="1" s="1" a="1"/>
  <c r="Q473" i="1" s="1"/>
  <c r="T473" i="1" s="1"/>
  <c r="O474" i="1"/>
  <c r="Q474" i="1" s="1" a="1"/>
  <c r="Q474" i="1" s="1"/>
  <c r="T474" i="1" s="1"/>
  <c r="O475" i="1"/>
  <c r="Q475" i="1" s="1" a="1"/>
  <c r="Q475" i="1" s="1"/>
  <c r="T475" i="1" s="1"/>
  <c r="O476" i="1"/>
  <c r="Q476" i="1" s="1" a="1"/>
  <c r="Q476" i="1" s="1"/>
  <c r="T476" i="1" s="1"/>
  <c r="O477" i="1"/>
  <c r="Q477" i="1" s="1" a="1"/>
  <c r="Q477" i="1" s="1"/>
  <c r="T477" i="1" s="1"/>
  <c r="O478" i="1"/>
  <c r="Q478" i="1" s="1" a="1"/>
  <c r="Q478" i="1" s="1"/>
  <c r="T478" i="1" s="1"/>
  <c r="O479" i="1"/>
  <c r="Q479" i="1" s="1" a="1"/>
  <c r="Q479" i="1" s="1"/>
  <c r="T479" i="1" s="1"/>
  <c r="O480" i="1"/>
  <c r="Q480" i="1" s="1" a="1"/>
  <c r="Q480" i="1" s="1"/>
  <c r="T480" i="1" s="1"/>
  <c r="O481" i="1"/>
  <c r="Q481" i="1" s="1" a="1"/>
  <c r="Q481" i="1" s="1"/>
  <c r="T481" i="1" s="1"/>
  <c r="O482" i="1"/>
  <c r="Q482" i="1" s="1" a="1"/>
  <c r="Q482" i="1" s="1"/>
  <c r="T482" i="1" s="1"/>
  <c r="O483" i="1"/>
  <c r="Q483" i="1" s="1" a="1"/>
  <c r="Q483" i="1" s="1"/>
  <c r="T483" i="1" s="1"/>
  <c r="O484" i="1"/>
  <c r="Q484" i="1" s="1" a="1"/>
  <c r="Q484" i="1" s="1"/>
  <c r="T484" i="1" s="1"/>
  <c r="O485" i="1"/>
  <c r="Q485" i="1" s="1" a="1"/>
  <c r="Q485" i="1" s="1"/>
  <c r="T485" i="1" s="1"/>
  <c r="O486" i="1"/>
  <c r="Q486" i="1" s="1" a="1"/>
  <c r="Q486" i="1" s="1"/>
  <c r="T486" i="1" s="1"/>
  <c r="O487" i="1"/>
  <c r="Q487" i="1" s="1" a="1"/>
  <c r="Q487" i="1" s="1"/>
  <c r="T487" i="1" s="1"/>
  <c r="O488" i="1"/>
  <c r="Q488" i="1" s="1" a="1"/>
  <c r="Q488" i="1" s="1"/>
  <c r="T488" i="1" s="1"/>
  <c r="O489" i="1"/>
  <c r="Q489" i="1" s="1" a="1"/>
  <c r="Q489" i="1" s="1"/>
  <c r="T489" i="1" s="1"/>
  <c r="O490" i="1"/>
  <c r="Q490" i="1" s="1" a="1"/>
  <c r="Q490" i="1" s="1"/>
  <c r="T490" i="1" s="1"/>
  <c r="O491" i="1"/>
  <c r="Q491" i="1" s="1" a="1"/>
  <c r="Q491" i="1" s="1"/>
  <c r="T491" i="1" s="1"/>
  <c r="O492" i="1"/>
  <c r="Q492" i="1" s="1" a="1"/>
  <c r="Q492" i="1" s="1"/>
  <c r="T492" i="1" s="1"/>
  <c r="O493" i="1"/>
  <c r="Q493" i="1" s="1" a="1"/>
  <c r="Q493" i="1" s="1"/>
  <c r="T493" i="1" s="1"/>
  <c r="O494" i="1"/>
  <c r="Q494" i="1" s="1" a="1"/>
  <c r="Q494" i="1" s="1"/>
  <c r="T494" i="1" s="1"/>
  <c r="O495" i="1"/>
  <c r="Q495" i="1" s="1" a="1"/>
  <c r="Q495" i="1" s="1"/>
  <c r="T495" i="1" s="1"/>
  <c r="O496" i="1"/>
  <c r="Q496" i="1" s="1" a="1"/>
  <c r="Q496" i="1" s="1"/>
  <c r="T496" i="1" s="1"/>
  <c r="O497" i="1"/>
  <c r="Q497" i="1" s="1" a="1"/>
  <c r="Q497" i="1" s="1"/>
  <c r="T497" i="1" s="1"/>
  <c r="O498" i="1"/>
  <c r="Q498" i="1" s="1" a="1"/>
  <c r="Q498" i="1" s="1"/>
  <c r="T498" i="1" s="1"/>
  <c r="O499" i="1"/>
  <c r="Q499" i="1" s="1" a="1"/>
  <c r="Q499" i="1" s="1"/>
  <c r="T499" i="1" s="1"/>
  <c r="O500" i="1"/>
  <c r="Q500" i="1" s="1" a="1"/>
  <c r="Q500" i="1" s="1"/>
  <c r="T500" i="1" s="1"/>
  <c r="O501" i="1"/>
  <c r="O502" i="1"/>
  <c r="Q502" i="1" s="1" a="1"/>
  <c r="Q502" i="1" s="1"/>
  <c r="T502" i="1" s="1"/>
  <c r="O503" i="1"/>
  <c r="Q503" i="1" s="1" a="1"/>
  <c r="Q503" i="1" s="1"/>
  <c r="T503" i="1" s="1"/>
  <c r="O504" i="1"/>
  <c r="Q504" i="1" s="1" a="1"/>
  <c r="Q504" i="1" s="1"/>
  <c r="T504" i="1" s="1"/>
  <c r="O505" i="1"/>
  <c r="Q505" i="1" s="1" a="1"/>
  <c r="Q505" i="1" s="1"/>
  <c r="T505" i="1" s="1"/>
  <c r="O506" i="1"/>
  <c r="Q506" i="1" s="1" a="1"/>
  <c r="Q506" i="1" s="1"/>
  <c r="T506" i="1" s="1"/>
  <c r="O507" i="1"/>
  <c r="Q507" i="1" s="1" a="1"/>
  <c r="Q507" i="1" s="1"/>
  <c r="T507" i="1" s="1"/>
  <c r="O508" i="1"/>
  <c r="Q508" i="1" s="1" a="1"/>
  <c r="Q508" i="1" s="1"/>
  <c r="T508" i="1" s="1"/>
  <c r="O509" i="1"/>
  <c r="Q509" i="1" s="1" a="1"/>
  <c r="Q509" i="1" s="1"/>
  <c r="T509" i="1" s="1"/>
  <c r="O510" i="1"/>
  <c r="Q510" i="1" s="1" a="1"/>
  <c r="Q510" i="1" s="1"/>
  <c r="T510" i="1" s="1"/>
  <c r="O511" i="1"/>
  <c r="Q511" i="1" s="1" a="1"/>
  <c r="Q511" i="1" s="1"/>
  <c r="T511" i="1" s="1"/>
  <c r="O512" i="1"/>
  <c r="Q512" i="1" s="1" a="1"/>
  <c r="Q512" i="1" s="1"/>
  <c r="T512" i="1" s="1"/>
  <c r="O513" i="1"/>
  <c r="Q513" i="1" s="1" a="1"/>
  <c r="Q513" i="1" s="1"/>
  <c r="T513" i="1" s="1"/>
  <c r="O514" i="1"/>
  <c r="Q514" i="1" s="1" a="1"/>
  <c r="Q514" i="1" s="1"/>
  <c r="T514" i="1" s="1"/>
  <c r="O515" i="1"/>
  <c r="Q515" i="1" s="1" a="1"/>
  <c r="Q515" i="1" s="1"/>
  <c r="T515" i="1" s="1"/>
  <c r="O516" i="1"/>
  <c r="Q516" i="1" s="1" a="1"/>
  <c r="Q516" i="1" s="1"/>
  <c r="T516" i="1" s="1"/>
  <c r="O517" i="1"/>
  <c r="Q517" i="1" s="1" a="1"/>
  <c r="Q517" i="1" s="1"/>
  <c r="T517" i="1" s="1"/>
  <c r="O518" i="1"/>
  <c r="Q518" i="1" s="1" a="1"/>
  <c r="Q518" i="1" s="1"/>
  <c r="T518" i="1" s="1"/>
  <c r="O519" i="1"/>
  <c r="Q519" i="1" s="1" a="1"/>
  <c r="Q519" i="1" s="1"/>
  <c r="T519" i="1" s="1"/>
  <c r="O520" i="1"/>
  <c r="Q520" i="1" s="1" a="1"/>
  <c r="Q520" i="1" s="1"/>
  <c r="T520" i="1" s="1"/>
  <c r="O521" i="1"/>
  <c r="Q521" i="1" s="1" a="1"/>
  <c r="Q521" i="1" s="1"/>
  <c r="T521" i="1" s="1"/>
  <c r="O522" i="1"/>
  <c r="Q522" i="1" s="1" a="1"/>
  <c r="Q522" i="1" s="1"/>
  <c r="T522" i="1" s="1"/>
  <c r="O523" i="1"/>
  <c r="Q523" i="1" s="1" a="1"/>
  <c r="Q523" i="1" s="1"/>
  <c r="T523" i="1" s="1"/>
  <c r="O524" i="1"/>
  <c r="Q524" i="1" s="1" a="1"/>
  <c r="Q524" i="1" s="1"/>
  <c r="T524" i="1" s="1"/>
  <c r="O525" i="1"/>
  <c r="Q525" i="1" s="1" a="1"/>
  <c r="Q525" i="1" s="1"/>
  <c r="T525" i="1" s="1"/>
  <c r="O526" i="1"/>
  <c r="Q526" i="1" s="1" a="1"/>
  <c r="Q526" i="1" s="1"/>
  <c r="T526" i="1" s="1"/>
  <c r="O527" i="1"/>
  <c r="Q527" i="1" s="1" a="1"/>
  <c r="Q527" i="1" s="1"/>
  <c r="T527" i="1" s="1"/>
  <c r="O528" i="1"/>
  <c r="Q528" i="1" s="1" a="1"/>
  <c r="Q528" i="1" s="1"/>
  <c r="T528" i="1" s="1"/>
  <c r="O529" i="1"/>
  <c r="Q529" i="1" s="1" a="1"/>
  <c r="Q529" i="1" s="1"/>
  <c r="T529" i="1" s="1"/>
  <c r="O530" i="1"/>
  <c r="Q530" i="1" s="1" a="1"/>
  <c r="Q530" i="1" s="1"/>
  <c r="T530" i="1" s="1"/>
  <c r="O531" i="1"/>
  <c r="Q531" i="1" s="1" a="1"/>
  <c r="Q531" i="1" s="1"/>
  <c r="T531" i="1" s="1"/>
  <c r="O532" i="1"/>
  <c r="Q532" i="1" s="1" a="1"/>
  <c r="Q532" i="1" s="1"/>
  <c r="T532" i="1" s="1"/>
  <c r="O533" i="1"/>
  <c r="Q533" i="1" s="1" a="1"/>
  <c r="Q533" i="1" s="1"/>
  <c r="T533" i="1" s="1"/>
  <c r="O534" i="1"/>
  <c r="Q534" i="1" s="1" a="1"/>
  <c r="Q534" i="1" s="1"/>
  <c r="T534" i="1" s="1"/>
  <c r="O535" i="1"/>
  <c r="Q535" i="1" s="1" a="1"/>
  <c r="Q535" i="1" s="1"/>
  <c r="T535" i="1" s="1"/>
  <c r="O536" i="1"/>
  <c r="Q536" i="1" s="1" a="1"/>
  <c r="Q536" i="1" s="1"/>
  <c r="T536" i="1" s="1"/>
  <c r="O537" i="1"/>
  <c r="Q537" i="1" s="1" a="1"/>
  <c r="Q537" i="1" s="1"/>
  <c r="T537" i="1" s="1"/>
  <c r="O538" i="1"/>
  <c r="Q538" i="1" s="1" a="1"/>
  <c r="Q538" i="1" s="1"/>
  <c r="T538" i="1" s="1"/>
  <c r="O539" i="1"/>
  <c r="Q539" i="1" s="1" a="1"/>
  <c r="Q539" i="1" s="1"/>
  <c r="T539" i="1" s="1"/>
  <c r="O540" i="1"/>
  <c r="Q540" i="1" s="1" a="1"/>
  <c r="Q540" i="1" s="1"/>
  <c r="T540" i="1" s="1"/>
  <c r="O541" i="1"/>
  <c r="Q541" i="1" s="1" a="1"/>
  <c r="Q541" i="1" s="1"/>
  <c r="T541" i="1" s="1"/>
  <c r="O542" i="1"/>
  <c r="Q542" i="1" s="1" a="1"/>
  <c r="Q542" i="1" s="1"/>
  <c r="T542" i="1" s="1"/>
  <c r="O543" i="1"/>
  <c r="Q543" i="1" s="1" a="1"/>
  <c r="Q543" i="1" s="1"/>
  <c r="T543" i="1" s="1"/>
  <c r="O544" i="1"/>
  <c r="Q544" i="1" s="1" a="1"/>
  <c r="Q544" i="1" s="1"/>
  <c r="T544" i="1" s="1"/>
  <c r="O545" i="1"/>
  <c r="Q545" i="1" s="1" a="1"/>
  <c r="Q545" i="1" s="1"/>
  <c r="T545" i="1" s="1"/>
  <c r="O546" i="1"/>
  <c r="Q546" i="1" s="1" a="1"/>
  <c r="Q546" i="1" s="1"/>
  <c r="T546" i="1" s="1"/>
  <c r="O547" i="1"/>
  <c r="Q547" i="1" s="1" a="1"/>
  <c r="Q547" i="1" s="1"/>
  <c r="T547" i="1" s="1"/>
  <c r="O548" i="1"/>
  <c r="Q548" i="1" s="1" a="1"/>
  <c r="Q548" i="1" s="1"/>
  <c r="T548" i="1" s="1"/>
  <c r="O549" i="1"/>
  <c r="Q549" i="1" s="1" a="1"/>
  <c r="Q549" i="1" s="1"/>
  <c r="T549" i="1" s="1"/>
  <c r="O550" i="1"/>
  <c r="Q550" i="1" s="1" a="1"/>
  <c r="Q550" i="1" s="1"/>
  <c r="T550" i="1" s="1"/>
  <c r="O551" i="1"/>
  <c r="Q551" i="1" s="1" a="1"/>
  <c r="Q551" i="1" s="1"/>
  <c r="T551" i="1" s="1"/>
  <c r="O552" i="1"/>
  <c r="Q552" i="1" s="1" a="1"/>
  <c r="Q552" i="1" s="1"/>
  <c r="T552" i="1" s="1"/>
  <c r="O553" i="1"/>
  <c r="Q553" i="1" s="1" a="1"/>
  <c r="Q553" i="1" s="1"/>
  <c r="T553" i="1" s="1"/>
  <c r="O554" i="1"/>
  <c r="Q554" i="1" s="1" a="1"/>
  <c r="Q554" i="1" s="1"/>
  <c r="T554" i="1" s="1"/>
  <c r="O555" i="1"/>
  <c r="Q555" i="1" s="1" a="1"/>
  <c r="Q555" i="1" s="1"/>
  <c r="T555" i="1" s="1"/>
  <c r="O556" i="1"/>
  <c r="Q556" i="1" s="1" a="1"/>
  <c r="Q556" i="1" s="1"/>
  <c r="T556" i="1" s="1"/>
  <c r="O557" i="1"/>
  <c r="Q557" i="1" s="1" a="1"/>
  <c r="Q557" i="1" s="1"/>
  <c r="T557" i="1" s="1"/>
  <c r="O558" i="1"/>
  <c r="Q558" i="1" s="1" a="1"/>
  <c r="Q558" i="1" s="1"/>
  <c r="T558" i="1" s="1"/>
  <c r="O559" i="1"/>
  <c r="Q559" i="1" s="1" a="1"/>
  <c r="Q559" i="1" s="1"/>
  <c r="T559" i="1" s="1"/>
  <c r="O560" i="1"/>
  <c r="Q560" i="1" s="1" a="1"/>
  <c r="Q560" i="1" s="1"/>
  <c r="T560" i="1" s="1"/>
  <c r="O561" i="1"/>
  <c r="Q561" i="1" s="1" a="1"/>
  <c r="Q561" i="1" s="1"/>
  <c r="T561" i="1" s="1"/>
  <c r="O562" i="1"/>
  <c r="Q562" i="1" s="1" a="1"/>
  <c r="Q562" i="1" s="1"/>
  <c r="T562" i="1" s="1"/>
  <c r="O563" i="1"/>
  <c r="Q563" i="1" s="1" a="1"/>
  <c r="Q563" i="1" s="1"/>
  <c r="T563" i="1" s="1"/>
  <c r="O564" i="1"/>
  <c r="Q564" i="1" s="1" a="1"/>
  <c r="Q564" i="1" s="1"/>
  <c r="T564" i="1" s="1"/>
  <c r="O565" i="1"/>
  <c r="Q565" i="1" s="1" a="1"/>
  <c r="Q565" i="1" s="1"/>
  <c r="T565" i="1" s="1"/>
  <c r="O566" i="1"/>
  <c r="Q566" i="1" s="1" a="1"/>
  <c r="Q566" i="1" s="1"/>
  <c r="T566" i="1" s="1"/>
  <c r="O567" i="1"/>
  <c r="Q567" i="1" s="1" a="1"/>
  <c r="Q567" i="1" s="1"/>
  <c r="T567" i="1" s="1"/>
  <c r="O568" i="1"/>
  <c r="Q568" i="1" s="1" a="1"/>
  <c r="Q568" i="1" s="1"/>
  <c r="T568" i="1" s="1"/>
  <c r="O569" i="1"/>
  <c r="Q569" i="1" s="1" a="1"/>
  <c r="Q569" i="1" s="1"/>
  <c r="T569" i="1" s="1"/>
  <c r="O570" i="1"/>
  <c r="Q570" i="1" s="1" a="1"/>
  <c r="Q570" i="1" s="1"/>
  <c r="T570" i="1" s="1"/>
  <c r="O571" i="1"/>
  <c r="Q571" i="1" s="1" a="1"/>
  <c r="Q571" i="1" s="1"/>
  <c r="T571" i="1" s="1"/>
  <c r="O572" i="1"/>
  <c r="Q572" i="1" s="1" a="1"/>
  <c r="Q572" i="1" s="1"/>
  <c r="T572" i="1" s="1"/>
  <c r="O573" i="1"/>
  <c r="Q573" i="1" s="1" a="1"/>
  <c r="Q573" i="1" s="1"/>
  <c r="T573" i="1" s="1"/>
  <c r="O574" i="1"/>
  <c r="Q574" i="1" s="1" a="1"/>
  <c r="Q574" i="1" s="1"/>
  <c r="T574" i="1" s="1"/>
  <c r="O575" i="1"/>
  <c r="Q575" i="1" s="1" a="1"/>
  <c r="Q575" i="1" s="1"/>
  <c r="T575" i="1" s="1"/>
  <c r="O576" i="1"/>
  <c r="Q576" i="1" s="1" a="1"/>
  <c r="Q576" i="1" s="1"/>
  <c r="T576" i="1" s="1"/>
  <c r="O577" i="1"/>
  <c r="Q577" i="1" s="1" a="1"/>
  <c r="Q577" i="1" s="1"/>
  <c r="T577" i="1" s="1"/>
  <c r="O578" i="1"/>
  <c r="Q578" i="1" s="1" a="1"/>
  <c r="Q578" i="1" s="1"/>
  <c r="T578" i="1" s="1"/>
  <c r="O579" i="1"/>
  <c r="Q579" i="1" s="1" a="1"/>
  <c r="Q579" i="1" s="1"/>
  <c r="T579" i="1" s="1"/>
  <c r="O580" i="1"/>
  <c r="Q580" i="1" s="1" a="1"/>
  <c r="Q580" i="1" s="1"/>
  <c r="T580" i="1" s="1"/>
  <c r="O581" i="1"/>
  <c r="Q581" i="1" s="1" a="1"/>
  <c r="Q581" i="1" s="1"/>
  <c r="T581" i="1" s="1"/>
  <c r="O582" i="1"/>
  <c r="Q582" i="1" s="1" a="1"/>
  <c r="Q582" i="1" s="1"/>
  <c r="T582" i="1" s="1"/>
  <c r="O583" i="1"/>
  <c r="Q583" i="1" s="1" a="1"/>
  <c r="Q583" i="1" s="1"/>
  <c r="T583" i="1" s="1"/>
  <c r="O584" i="1"/>
  <c r="Q584" i="1" s="1" a="1"/>
  <c r="Q584" i="1" s="1"/>
  <c r="T584" i="1" s="1"/>
  <c r="O585" i="1"/>
  <c r="Q585" i="1" s="1" a="1"/>
  <c r="Q585" i="1" s="1"/>
  <c r="T585" i="1" s="1"/>
  <c r="O586" i="1"/>
  <c r="Q586" i="1" s="1" a="1"/>
  <c r="Q586" i="1" s="1"/>
  <c r="T586" i="1" s="1"/>
  <c r="O587" i="1"/>
  <c r="Q587" i="1" s="1" a="1"/>
  <c r="Q587" i="1" s="1"/>
  <c r="T587" i="1" s="1"/>
  <c r="O588" i="1"/>
  <c r="Q588" i="1" s="1" a="1"/>
  <c r="Q588" i="1" s="1"/>
  <c r="T588" i="1" s="1"/>
  <c r="O589" i="1"/>
  <c r="Q589" i="1" s="1" a="1"/>
  <c r="Q589" i="1" s="1"/>
  <c r="T589" i="1" s="1"/>
  <c r="O590" i="1"/>
  <c r="Q590" i="1" s="1" a="1"/>
  <c r="Q590" i="1" s="1"/>
  <c r="T590" i="1" s="1"/>
  <c r="O591" i="1"/>
  <c r="Q591" i="1" s="1" a="1"/>
  <c r="Q591" i="1" s="1"/>
  <c r="T591" i="1" s="1"/>
  <c r="O592" i="1"/>
  <c r="Q592" i="1" s="1" a="1"/>
  <c r="Q592" i="1" s="1"/>
  <c r="T592" i="1" s="1"/>
  <c r="O593" i="1"/>
  <c r="Q593" i="1" s="1" a="1"/>
  <c r="Q593" i="1" s="1"/>
  <c r="T593" i="1" s="1"/>
  <c r="O594" i="1"/>
  <c r="Q594" i="1" s="1" a="1"/>
  <c r="Q594" i="1" s="1"/>
  <c r="T594" i="1" s="1"/>
  <c r="O595" i="1"/>
  <c r="Q595" i="1" s="1" a="1"/>
  <c r="Q595" i="1" s="1"/>
  <c r="T595" i="1" s="1"/>
  <c r="O596" i="1"/>
  <c r="Q596" i="1" s="1" a="1"/>
  <c r="Q596" i="1" s="1"/>
  <c r="T596" i="1" s="1"/>
  <c r="O597" i="1"/>
  <c r="Q597" i="1" s="1" a="1"/>
  <c r="Q597" i="1" s="1"/>
  <c r="T597" i="1" s="1"/>
  <c r="O598" i="1"/>
  <c r="Q598" i="1" s="1" a="1"/>
  <c r="Q598" i="1" s="1"/>
  <c r="T598" i="1" s="1"/>
  <c r="O599" i="1"/>
  <c r="Q599" i="1" s="1" a="1"/>
  <c r="Q599" i="1" s="1"/>
  <c r="T599" i="1" s="1"/>
  <c r="O600" i="1"/>
  <c r="Q600" i="1" s="1" a="1"/>
  <c r="Q600" i="1" s="1"/>
  <c r="T600" i="1" s="1"/>
  <c r="O601" i="1"/>
  <c r="Q601" i="1" s="1" a="1"/>
  <c r="Q601" i="1" s="1"/>
  <c r="T601" i="1" s="1"/>
  <c r="O602" i="1"/>
  <c r="Q602" i="1" s="1" a="1"/>
  <c r="Q602" i="1" s="1"/>
  <c r="T602" i="1" s="1"/>
  <c r="O603" i="1"/>
  <c r="Q603" i="1" s="1" a="1"/>
  <c r="Q603" i="1" s="1"/>
  <c r="T603" i="1" s="1"/>
  <c r="O604" i="1"/>
  <c r="Q604" i="1" s="1" a="1"/>
  <c r="Q604" i="1" s="1"/>
  <c r="T604" i="1" s="1"/>
  <c r="O605" i="1"/>
  <c r="Q605" i="1" s="1" a="1"/>
  <c r="Q605" i="1" s="1"/>
  <c r="T605" i="1" s="1"/>
  <c r="O606" i="1"/>
  <c r="Q606" i="1" s="1" a="1"/>
  <c r="Q606" i="1" s="1"/>
  <c r="T606" i="1" s="1"/>
  <c r="O607" i="1"/>
  <c r="Q607" i="1" s="1" a="1"/>
  <c r="Q607" i="1" s="1"/>
  <c r="T607" i="1" s="1"/>
  <c r="O608" i="1"/>
  <c r="Q608" i="1" s="1" a="1"/>
  <c r="Q608" i="1" s="1"/>
  <c r="T608" i="1" s="1"/>
  <c r="O609" i="1"/>
  <c r="Q609" i="1" s="1" a="1"/>
  <c r="Q609" i="1" s="1"/>
  <c r="T609" i="1" s="1"/>
  <c r="O610" i="1"/>
  <c r="Q610" i="1" s="1" a="1"/>
  <c r="Q610" i="1" s="1"/>
  <c r="T610" i="1" s="1"/>
  <c r="O611" i="1"/>
  <c r="Q611" i="1" s="1" a="1"/>
  <c r="Q611" i="1" s="1"/>
  <c r="T611" i="1" s="1"/>
  <c r="O612" i="1"/>
  <c r="Q612" i="1" s="1" a="1"/>
  <c r="Q612" i="1" s="1"/>
  <c r="T612" i="1" s="1"/>
  <c r="O613" i="1"/>
  <c r="Q613" i="1" s="1" a="1"/>
  <c r="Q613" i="1" s="1"/>
  <c r="T613" i="1" s="1"/>
  <c r="O614" i="1"/>
  <c r="Q614" i="1" s="1" a="1"/>
  <c r="Q614" i="1" s="1"/>
  <c r="T614" i="1" s="1"/>
  <c r="O615" i="1"/>
  <c r="Q615" i="1" s="1" a="1"/>
  <c r="Q615" i="1" s="1"/>
  <c r="T615" i="1" s="1"/>
  <c r="O616" i="1"/>
  <c r="Q616" i="1" s="1" a="1"/>
  <c r="Q616" i="1" s="1"/>
  <c r="T616" i="1" s="1"/>
  <c r="O617" i="1"/>
  <c r="Q617" i="1" s="1" a="1"/>
  <c r="Q617" i="1" s="1"/>
  <c r="T617" i="1" s="1"/>
  <c r="O618" i="1"/>
  <c r="Q618" i="1" s="1" a="1"/>
  <c r="Q618" i="1" s="1"/>
  <c r="T618" i="1" s="1"/>
  <c r="O619" i="1"/>
  <c r="Q619" i="1" s="1" a="1"/>
  <c r="Q619" i="1" s="1"/>
  <c r="T619" i="1" s="1"/>
  <c r="O620" i="1"/>
  <c r="Q620" i="1" s="1" a="1"/>
  <c r="Q620" i="1" s="1"/>
  <c r="T620" i="1" s="1"/>
  <c r="O621" i="1"/>
  <c r="Q621" i="1" s="1" a="1"/>
  <c r="Q621" i="1" s="1"/>
  <c r="T621" i="1" s="1"/>
  <c r="O622" i="1"/>
  <c r="Q622" i="1" s="1" a="1"/>
  <c r="Q622" i="1" s="1"/>
  <c r="T622" i="1" s="1"/>
  <c r="O623" i="1"/>
  <c r="Q623" i="1" s="1" a="1"/>
  <c r="Q623" i="1" s="1"/>
  <c r="T623" i="1" s="1"/>
  <c r="O624" i="1"/>
  <c r="Q624" i="1" s="1" a="1"/>
  <c r="Q624" i="1" s="1"/>
  <c r="T624" i="1" s="1"/>
  <c r="O625" i="1"/>
  <c r="Q625" i="1" s="1" a="1"/>
  <c r="Q625" i="1" s="1"/>
  <c r="T625" i="1" s="1"/>
  <c r="O626" i="1"/>
  <c r="Q626" i="1" s="1" a="1"/>
  <c r="Q626" i="1" s="1"/>
  <c r="T626" i="1" s="1"/>
  <c r="O627" i="1"/>
  <c r="Q627" i="1" s="1" a="1"/>
  <c r="Q627" i="1" s="1"/>
  <c r="T627" i="1" s="1"/>
  <c r="O628" i="1"/>
  <c r="Q628" i="1" s="1" a="1"/>
  <c r="Q628" i="1" s="1"/>
  <c r="T628" i="1" s="1"/>
  <c r="O629" i="1"/>
  <c r="Q629" i="1" s="1" a="1"/>
  <c r="Q629" i="1" s="1"/>
  <c r="T629" i="1" s="1"/>
  <c r="O630" i="1"/>
  <c r="Q630" i="1" s="1" a="1"/>
  <c r="Q630" i="1" s="1"/>
  <c r="T630" i="1" s="1"/>
  <c r="O631" i="1"/>
  <c r="Q631" i="1" s="1" a="1"/>
  <c r="Q631" i="1" s="1"/>
  <c r="T631" i="1" s="1"/>
  <c r="O632" i="1"/>
  <c r="Q632" i="1" s="1" a="1"/>
  <c r="Q632" i="1" s="1"/>
  <c r="T632" i="1" s="1"/>
  <c r="O633" i="1"/>
  <c r="Q633" i="1" s="1" a="1"/>
  <c r="Q633" i="1" s="1"/>
  <c r="T633" i="1" s="1"/>
  <c r="O634" i="1"/>
  <c r="Q634" i="1" s="1" a="1"/>
  <c r="Q634" i="1" s="1"/>
  <c r="T634" i="1" s="1"/>
  <c r="O635" i="1"/>
  <c r="Q635" i="1" s="1" a="1"/>
  <c r="Q635" i="1" s="1"/>
  <c r="T635" i="1" s="1"/>
  <c r="O636" i="1"/>
  <c r="Q636" i="1" s="1" a="1"/>
  <c r="Q636" i="1" s="1"/>
  <c r="T636" i="1" s="1"/>
  <c r="O637" i="1"/>
  <c r="Q637" i="1" s="1" a="1"/>
  <c r="Q637" i="1" s="1"/>
  <c r="T637" i="1" s="1"/>
  <c r="O638" i="1"/>
  <c r="Q638" i="1" s="1" a="1"/>
  <c r="Q638" i="1" s="1"/>
  <c r="T638" i="1" s="1"/>
  <c r="O639" i="1"/>
  <c r="Q639" i="1" s="1" a="1"/>
  <c r="Q639" i="1" s="1"/>
  <c r="T639" i="1" s="1"/>
  <c r="O640" i="1"/>
  <c r="Q640" i="1" s="1" a="1"/>
  <c r="Q640" i="1" s="1"/>
  <c r="T640" i="1" s="1"/>
  <c r="O641" i="1"/>
  <c r="Q641" i="1" s="1" a="1"/>
  <c r="Q641" i="1" s="1"/>
  <c r="T641" i="1" s="1"/>
  <c r="O642" i="1"/>
  <c r="Q642" i="1" s="1" a="1"/>
  <c r="Q642" i="1" s="1"/>
  <c r="T642" i="1" s="1"/>
  <c r="O643" i="1"/>
  <c r="Q643" i="1" s="1" a="1"/>
  <c r="Q643" i="1" s="1"/>
  <c r="T643" i="1" s="1"/>
  <c r="O644" i="1"/>
  <c r="Q644" i="1" s="1" a="1"/>
  <c r="Q644" i="1" s="1"/>
  <c r="T644" i="1" s="1"/>
  <c r="O645" i="1"/>
  <c r="Q645" i="1" s="1" a="1"/>
  <c r="Q645" i="1" s="1"/>
  <c r="T645" i="1" s="1"/>
  <c r="O646" i="1"/>
  <c r="Q646" i="1" s="1" a="1"/>
  <c r="Q646" i="1" s="1"/>
  <c r="T646" i="1" s="1"/>
  <c r="O647" i="1"/>
  <c r="Q647" i="1" s="1" a="1"/>
  <c r="Q647" i="1" s="1"/>
  <c r="T647" i="1" s="1"/>
  <c r="O648" i="1"/>
  <c r="Q648" i="1" s="1" a="1"/>
  <c r="Q648" i="1" s="1"/>
  <c r="T648" i="1" s="1"/>
  <c r="O649" i="1"/>
  <c r="Q649" i="1" s="1" a="1"/>
  <c r="Q649" i="1" s="1"/>
  <c r="T649" i="1" s="1"/>
  <c r="O650" i="1"/>
  <c r="Q650" i="1" s="1" a="1"/>
  <c r="Q650" i="1" s="1"/>
  <c r="T650" i="1" s="1"/>
  <c r="O651" i="1"/>
  <c r="Q651" i="1" s="1" a="1"/>
  <c r="Q651" i="1" s="1"/>
  <c r="T651" i="1" s="1"/>
  <c r="O652" i="1"/>
  <c r="Q652" i="1" s="1" a="1"/>
  <c r="Q652" i="1" s="1"/>
  <c r="T652" i="1" s="1"/>
  <c r="O653" i="1"/>
  <c r="Q653" i="1" s="1" a="1"/>
  <c r="Q653" i="1" s="1"/>
  <c r="T653" i="1" s="1"/>
  <c r="O654" i="1"/>
  <c r="Q654" i="1" s="1" a="1"/>
  <c r="Q654" i="1" s="1"/>
  <c r="T654" i="1" s="1"/>
  <c r="O655" i="1"/>
  <c r="Q655" i="1" s="1" a="1"/>
  <c r="Q655" i="1" s="1"/>
  <c r="T655" i="1" s="1"/>
  <c r="O656" i="1"/>
  <c r="Q656" i="1" s="1" a="1"/>
  <c r="Q656" i="1" s="1"/>
  <c r="T656" i="1" s="1"/>
  <c r="O657" i="1"/>
  <c r="Q657" i="1" s="1" a="1"/>
  <c r="Q657" i="1" s="1"/>
  <c r="T657" i="1" s="1"/>
  <c r="O658" i="1"/>
  <c r="Q658" i="1" s="1" a="1"/>
  <c r="Q658" i="1" s="1"/>
  <c r="T658" i="1" s="1"/>
  <c r="O659" i="1"/>
  <c r="Q659" i="1" s="1" a="1"/>
  <c r="Q659" i="1" s="1"/>
  <c r="T659" i="1" s="1"/>
  <c r="O660" i="1"/>
  <c r="Q660" i="1" s="1" a="1"/>
  <c r="Q660" i="1" s="1"/>
  <c r="T660" i="1" s="1"/>
  <c r="O661" i="1"/>
  <c r="Q661" i="1" s="1" a="1"/>
  <c r="Q661" i="1" s="1"/>
  <c r="T661" i="1" s="1"/>
  <c r="O662" i="1"/>
  <c r="Q662" i="1" s="1" a="1"/>
  <c r="Q662" i="1" s="1"/>
  <c r="T662" i="1" s="1"/>
  <c r="O663" i="1"/>
  <c r="Q663" i="1" s="1" a="1"/>
  <c r="Q663" i="1" s="1"/>
  <c r="T663" i="1" s="1"/>
  <c r="O664" i="1"/>
  <c r="Q664" i="1" s="1" a="1"/>
  <c r="Q664" i="1" s="1"/>
  <c r="T664" i="1" s="1"/>
  <c r="O665" i="1"/>
  <c r="Q665" i="1" s="1" a="1"/>
  <c r="Q665" i="1" s="1"/>
  <c r="T665" i="1" s="1"/>
  <c r="O666" i="1"/>
  <c r="Q666" i="1" s="1" a="1"/>
  <c r="Q666" i="1" s="1"/>
  <c r="T666" i="1" s="1"/>
  <c r="O667" i="1"/>
  <c r="Q667" i="1" s="1" a="1"/>
  <c r="Q667" i="1" s="1"/>
  <c r="T667" i="1" s="1"/>
  <c r="O668" i="1"/>
  <c r="Q668" i="1" s="1" a="1"/>
  <c r="Q668" i="1" s="1"/>
  <c r="T668" i="1" s="1"/>
  <c r="O669" i="1"/>
  <c r="Q669" i="1" s="1" a="1"/>
  <c r="Q669" i="1" s="1"/>
  <c r="T669" i="1" s="1"/>
  <c r="O670" i="1"/>
  <c r="Q670" i="1" s="1" a="1"/>
  <c r="Q670" i="1" s="1"/>
  <c r="T670" i="1" s="1"/>
  <c r="O671" i="1"/>
  <c r="Q671" i="1" s="1" a="1"/>
  <c r="Q671" i="1" s="1"/>
  <c r="T671" i="1" s="1"/>
  <c r="O672" i="1"/>
  <c r="Q672" i="1" s="1" a="1"/>
  <c r="Q672" i="1" s="1"/>
  <c r="T672" i="1" s="1"/>
  <c r="O673" i="1"/>
  <c r="Q673" i="1" s="1" a="1"/>
  <c r="Q673" i="1" s="1"/>
  <c r="T673" i="1" s="1"/>
  <c r="O674" i="1"/>
  <c r="Q674" i="1" s="1" a="1"/>
  <c r="Q674" i="1" s="1"/>
  <c r="T674" i="1" s="1"/>
  <c r="O675" i="1"/>
  <c r="Q675" i="1" s="1" a="1"/>
  <c r="Q675" i="1" s="1"/>
  <c r="T675" i="1" s="1"/>
  <c r="O676" i="1"/>
  <c r="Q676" i="1" s="1" a="1"/>
  <c r="Q676" i="1" s="1"/>
  <c r="T676" i="1" s="1"/>
  <c r="O677" i="1"/>
  <c r="Q677" i="1" s="1" a="1"/>
  <c r="Q677" i="1" s="1"/>
  <c r="T677" i="1" s="1"/>
  <c r="O678" i="1"/>
  <c r="Q678" i="1" s="1" a="1"/>
  <c r="Q678" i="1" s="1"/>
  <c r="T678" i="1" s="1"/>
  <c r="O679" i="1"/>
  <c r="Q679" i="1" s="1" a="1"/>
  <c r="Q679" i="1" s="1"/>
  <c r="T679" i="1" s="1"/>
  <c r="O680" i="1"/>
  <c r="Q680" i="1" s="1" a="1"/>
  <c r="Q680" i="1" s="1"/>
  <c r="T680" i="1" s="1"/>
  <c r="O681" i="1"/>
  <c r="Q681" i="1" s="1" a="1"/>
  <c r="Q681" i="1" s="1"/>
  <c r="T681" i="1" s="1"/>
  <c r="O682" i="1"/>
  <c r="Q682" i="1" s="1" a="1"/>
  <c r="Q682" i="1" s="1"/>
  <c r="T682" i="1" s="1"/>
  <c r="O683" i="1"/>
  <c r="Q683" i="1" s="1" a="1"/>
  <c r="Q683" i="1" s="1"/>
  <c r="T683" i="1" s="1"/>
  <c r="O684" i="1"/>
  <c r="Q684" i="1" s="1" a="1"/>
  <c r="Q684" i="1" s="1"/>
  <c r="T684" i="1" s="1"/>
  <c r="O685" i="1"/>
  <c r="Q685" i="1" s="1" a="1"/>
  <c r="Q685" i="1" s="1"/>
  <c r="T685" i="1" s="1"/>
  <c r="O686" i="1"/>
  <c r="Q686" i="1" s="1" a="1"/>
  <c r="Q686" i="1" s="1"/>
  <c r="T686" i="1" s="1"/>
  <c r="O687" i="1"/>
  <c r="Q687" i="1" s="1" a="1"/>
  <c r="Q687" i="1" s="1"/>
  <c r="T687" i="1" s="1"/>
  <c r="O688" i="1"/>
  <c r="Q688" i="1" s="1" a="1"/>
  <c r="Q688" i="1" s="1"/>
  <c r="T688" i="1" s="1"/>
  <c r="O689" i="1"/>
  <c r="Q689" i="1" s="1" a="1"/>
  <c r="Q689" i="1" s="1"/>
  <c r="T689" i="1" s="1"/>
  <c r="O690" i="1"/>
  <c r="Q690" i="1" s="1" a="1"/>
  <c r="Q690" i="1" s="1"/>
  <c r="T690" i="1" s="1"/>
  <c r="O691" i="1"/>
  <c r="Q691" i="1" s="1" a="1"/>
  <c r="Q691" i="1" s="1"/>
  <c r="T691" i="1" s="1"/>
  <c r="O692" i="1"/>
  <c r="Q692" i="1" s="1" a="1"/>
  <c r="Q692" i="1" s="1"/>
  <c r="T692" i="1" s="1"/>
  <c r="O693" i="1"/>
  <c r="Q693" i="1" s="1" a="1"/>
  <c r="Q693" i="1" s="1"/>
  <c r="T693" i="1" s="1"/>
  <c r="O694" i="1"/>
  <c r="Q694" i="1" s="1" a="1"/>
  <c r="Q694" i="1" s="1"/>
  <c r="T694" i="1" s="1"/>
  <c r="O695" i="1"/>
  <c r="Q695" i="1" s="1" a="1"/>
  <c r="Q695" i="1" s="1"/>
  <c r="T695" i="1" s="1"/>
  <c r="O696" i="1"/>
  <c r="Q696" i="1" s="1" a="1"/>
  <c r="Q696" i="1" s="1"/>
  <c r="T696" i="1" s="1"/>
  <c r="O697" i="1"/>
  <c r="Q697" i="1" s="1" a="1"/>
  <c r="Q697" i="1" s="1"/>
  <c r="T697" i="1" s="1"/>
  <c r="O698" i="1"/>
  <c r="Q698" i="1" s="1" a="1"/>
  <c r="Q698" i="1" s="1"/>
  <c r="T698" i="1" s="1"/>
  <c r="O699" i="1"/>
  <c r="Q699" i="1" s="1" a="1"/>
  <c r="Q699" i="1" s="1"/>
  <c r="T699" i="1" s="1"/>
  <c r="O700" i="1"/>
  <c r="Q700" i="1" s="1" a="1"/>
  <c r="Q700" i="1" s="1"/>
  <c r="T700" i="1" s="1"/>
  <c r="O701" i="1"/>
  <c r="Q701" i="1" s="1" a="1"/>
  <c r="Q701" i="1" s="1"/>
  <c r="T701" i="1" s="1"/>
  <c r="O702" i="1"/>
  <c r="Q702" i="1" s="1" a="1"/>
  <c r="Q702" i="1" s="1"/>
  <c r="T702" i="1" s="1"/>
  <c r="O703" i="1"/>
  <c r="Q703" i="1" s="1" a="1"/>
  <c r="Q703" i="1" s="1"/>
  <c r="T703" i="1" s="1"/>
  <c r="O704" i="1"/>
  <c r="Q704" i="1" s="1" a="1"/>
  <c r="Q704" i="1" s="1"/>
  <c r="T704" i="1" s="1"/>
  <c r="O705" i="1"/>
  <c r="Q705" i="1" s="1" a="1"/>
  <c r="Q705" i="1" s="1"/>
  <c r="T705" i="1" s="1"/>
  <c r="O706" i="1"/>
  <c r="Q706" i="1" s="1" a="1"/>
  <c r="Q706" i="1" s="1"/>
  <c r="T706" i="1" s="1"/>
  <c r="O707" i="1"/>
  <c r="Q707" i="1" s="1" a="1"/>
  <c r="Q707" i="1" s="1"/>
  <c r="T707" i="1" s="1"/>
  <c r="O708" i="1"/>
  <c r="Q708" i="1" s="1" a="1"/>
  <c r="Q708" i="1" s="1"/>
  <c r="T708" i="1" s="1"/>
  <c r="O709" i="1"/>
  <c r="Q709" i="1" s="1" a="1"/>
  <c r="Q709" i="1" s="1"/>
  <c r="T709" i="1" s="1"/>
  <c r="O710" i="1"/>
  <c r="Q710" i="1" s="1" a="1"/>
  <c r="Q710" i="1" s="1"/>
  <c r="T710" i="1" s="1"/>
  <c r="O711" i="1"/>
  <c r="Q711" i="1" s="1" a="1"/>
  <c r="Q711" i="1" s="1"/>
  <c r="T711" i="1" s="1"/>
  <c r="O712" i="1"/>
  <c r="Q712" i="1" s="1" a="1"/>
  <c r="Q712" i="1" s="1"/>
  <c r="T712" i="1" s="1"/>
  <c r="O713" i="1"/>
  <c r="Q713" i="1" s="1" a="1"/>
  <c r="Q713" i="1" s="1"/>
  <c r="T713" i="1" s="1"/>
  <c r="O714" i="1"/>
  <c r="Q714" i="1" s="1" a="1"/>
  <c r="Q714" i="1" s="1"/>
  <c r="T714" i="1" s="1"/>
  <c r="O715" i="1"/>
  <c r="Q715" i="1" s="1" a="1"/>
  <c r="Q715" i="1" s="1"/>
  <c r="T715" i="1" s="1"/>
  <c r="O716" i="1"/>
  <c r="Q716" i="1" s="1" a="1"/>
  <c r="Q716" i="1" s="1"/>
  <c r="T716" i="1" s="1"/>
  <c r="O717" i="1"/>
  <c r="Q717" i="1" s="1" a="1"/>
  <c r="Q717" i="1" s="1"/>
  <c r="T717" i="1" s="1"/>
  <c r="O718" i="1"/>
  <c r="Q718" i="1" s="1" a="1"/>
  <c r="Q718" i="1" s="1"/>
  <c r="T718" i="1" s="1"/>
  <c r="O719" i="1"/>
  <c r="Q719" i="1" s="1" a="1"/>
  <c r="Q719" i="1" s="1"/>
  <c r="T719" i="1" s="1"/>
  <c r="O720" i="1"/>
  <c r="Q720" i="1" s="1" a="1"/>
  <c r="Q720" i="1" s="1"/>
  <c r="T720" i="1" s="1"/>
  <c r="O721" i="1"/>
  <c r="Q721" i="1" s="1" a="1"/>
  <c r="Q721" i="1" s="1"/>
  <c r="T721" i="1" s="1"/>
  <c r="O722" i="1"/>
  <c r="Q722" i="1" s="1" a="1"/>
  <c r="Q722" i="1" s="1"/>
  <c r="T722" i="1" s="1"/>
  <c r="O723" i="1"/>
  <c r="Q723" i="1" s="1" a="1"/>
  <c r="Q723" i="1" s="1"/>
  <c r="T723" i="1" s="1"/>
  <c r="O724" i="1"/>
  <c r="Q724" i="1" s="1" a="1"/>
  <c r="Q724" i="1" s="1"/>
  <c r="T724" i="1" s="1"/>
  <c r="O725" i="1"/>
  <c r="Q725" i="1" s="1" a="1"/>
  <c r="Q725" i="1" s="1"/>
  <c r="T725" i="1" s="1"/>
  <c r="O726" i="1"/>
  <c r="Q726" i="1" s="1" a="1"/>
  <c r="Q726" i="1" s="1"/>
  <c r="T726" i="1" s="1"/>
  <c r="O727" i="1"/>
  <c r="Q727" i="1" s="1" a="1"/>
  <c r="Q727" i="1" s="1"/>
  <c r="T727" i="1" s="1"/>
  <c r="O728" i="1"/>
  <c r="Q728" i="1" s="1" a="1"/>
  <c r="Q728" i="1" s="1"/>
  <c r="T728" i="1" s="1"/>
  <c r="O729" i="1"/>
  <c r="Q729" i="1" s="1" a="1"/>
  <c r="Q729" i="1" s="1"/>
  <c r="T729" i="1" s="1"/>
  <c r="O730" i="1"/>
  <c r="Q730" i="1" s="1" a="1"/>
  <c r="Q730" i="1" s="1"/>
  <c r="T730" i="1" s="1"/>
  <c r="O731" i="1"/>
  <c r="Q731" i="1" s="1" a="1"/>
  <c r="Q731" i="1" s="1"/>
  <c r="T731" i="1" s="1"/>
  <c r="O732" i="1"/>
  <c r="Q732" i="1" s="1" a="1"/>
  <c r="Q732" i="1" s="1"/>
  <c r="T732" i="1" s="1"/>
  <c r="O733" i="1"/>
  <c r="Q733" i="1" s="1" a="1"/>
  <c r="Q733" i="1" s="1"/>
  <c r="T733" i="1" s="1"/>
  <c r="O734" i="1"/>
  <c r="Q734" i="1" s="1" a="1"/>
  <c r="Q734" i="1" s="1"/>
  <c r="T734" i="1" s="1"/>
  <c r="O735" i="1"/>
  <c r="Q735" i="1" s="1" a="1"/>
  <c r="Q735" i="1" s="1"/>
  <c r="T735" i="1" s="1"/>
  <c r="O736" i="1"/>
  <c r="Q736" i="1" s="1" a="1"/>
  <c r="Q736" i="1" s="1"/>
  <c r="T736" i="1" s="1"/>
  <c r="O737" i="1"/>
  <c r="Q737" i="1" s="1" a="1"/>
  <c r="Q737" i="1" s="1"/>
  <c r="T737" i="1" s="1"/>
  <c r="O738" i="1"/>
  <c r="Q738" i="1" s="1" a="1"/>
  <c r="Q738" i="1" s="1"/>
  <c r="T738" i="1" s="1"/>
  <c r="O739" i="1"/>
  <c r="Q739" i="1" s="1" a="1"/>
  <c r="Q739" i="1" s="1"/>
  <c r="T739" i="1" s="1"/>
  <c r="O740" i="1"/>
  <c r="Q740" i="1" s="1" a="1"/>
  <c r="Q740" i="1" s="1"/>
  <c r="T740" i="1" s="1"/>
  <c r="O741" i="1"/>
  <c r="Q741" i="1" s="1" a="1"/>
  <c r="Q741" i="1" s="1"/>
  <c r="T741" i="1" s="1"/>
  <c r="O742" i="1"/>
  <c r="Q742" i="1" s="1" a="1"/>
  <c r="Q742" i="1" s="1"/>
  <c r="T742" i="1" s="1"/>
  <c r="O743" i="1"/>
  <c r="Q743" i="1" s="1" a="1"/>
  <c r="Q743" i="1" s="1"/>
  <c r="T743" i="1" s="1"/>
  <c r="O744" i="1"/>
  <c r="Q744" i="1" s="1" a="1"/>
  <c r="Q744" i="1" s="1"/>
  <c r="T744" i="1" s="1"/>
  <c r="O745" i="1"/>
  <c r="Q745" i="1" s="1" a="1"/>
  <c r="Q745" i="1" s="1"/>
  <c r="T745" i="1" s="1"/>
  <c r="O746" i="1"/>
  <c r="Q746" i="1" s="1" a="1"/>
  <c r="Q746" i="1" s="1"/>
  <c r="T746" i="1" s="1"/>
  <c r="O747" i="1"/>
  <c r="Q747" i="1" s="1" a="1"/>
  <c r="Q747" i="1" s="1"/>
  <c r="T747" i="1" s="1"/>
  <c r="O748" i="1"/>
  <c r="Q748" i="1" s="1" a="1"/>
  <c r="Q748" i="1" s="1"/>
  <c r="T748" i="1" s="1"/>
  <c r="O749" i="1"/>
  <c r="Q749" i="1" s="1" a="1"/>
  <c r="Q749" i="1" s="1"/>
  <c r="T749" i="1" s="1"/>
  <c r="O750" i="1"/>
  <c r="Q750" i="1" s="1" a="1"/>
  <c r="Q750" i="1" s="1"/>
  <c r="T750" i="1" s="1"/>
  <c r="O751" i="1"/>
  <c r="Q751" i="1" s="1" a="1"/>
  <c r="Q751" i="1" s="1"/>
  <c r="T751" i="1" s="1"/>
  <c r="O752" i="1"/>
  <c r="Q752" i="1" s="1" a="1"/>
  <c r="Q752" i="1" s="1"/>
  <c r="T752" i="1" s="1"/>
  <c r="O753" i="1"/>
  <c r="Q753" i="1" s="1" a="1"/>
  <c r="Q753" i="1" s="1"/>
  <c r="T753" i="1" s="1"/>
  <c r="O754" i="1"/>
  <c r="Q754" i="1" s="1" a="1"/>
  <c r="Q754" i="1" s="1"/>
  <c r="T754" i="1" s="1"/>
  <c r="O755" i="1"/>
  <c r="Q755" i="1" s="1" a="1"/>
  <c r="Q755" i="1" s="1"/>
  <c r="T755" i="1" s="1"/>
  <c r="O756" i="1"/>
  <c r="Q756" i="1" s="1" a="1"/>
  <c r="Q756" i="1" s="1"/>
  <c r="T756" i="1" s="1"/>
  <c r="O757" i="1"/>
  <c r="Q757" i="1" s="1" a="1"/>
  <c r="Q757" i="1" s="1"/>
  <c r="T757" i="1" s="1"/>
  <c r="O758" i="1"/>
  <c r="Q758" i="1" s="1" a="1"/>
  <c r="Q758" i="1" s="1"/>
  <c r="T758" i="1" s="1"/>
  <c r="O759" i="1"/>
  <c r="Q759" i="1" s="1" a="1"/>
  <c r="Q759" i="1" s="1"/>
  <c r="T759" i="1" s="1"/>
  <c r="O760" i="1"/>
  <c r="Q760" i="1" s="1" a="1"/>
  <c r="Q760" i="1" s="1"/>
  <c r="T760" i="1" s="1"/>
  <c r="O761" i="1"/>
  <c r="Q761" i="1" s="1" a="1"/>
  <c r="Q761" i="1" s="1"/>
  <c r="T761" i="1" s="1"/>
  <c r="O762" i="1"/>
  <c r="Q762" i="1" s="1" a="1"/>
  <c r="Q762" i="1" s="1"/>
  <c r="T762" i="1" s="1"/>
  <c r="O763" i="1"/>
  <c r="Q763" i="1" s="1" a="1"/>
  <c r="Q763" i="1" s="1"/>
  <c r="T763" i="1" s="1"/>
  <c r="O764" i="1"/>
  <c r="Q764" i="1" s="1" a="1"/>
  <c r="Q764" i="1" s="1"/>
  <c r="T764" i="1" s="1"/>
  <c r="O765" i="1"/>
  <c r="Q765" i="1" s="1" a="1"/>
  <c r="Q765" i="1" s="1"/>
  <c r="T765" i="1" s="1"/>
  <c r="O766" i="1"/>
  <c r="Q766" i="1" s="1" a="1"/>
  <c r="Q766" i="1" s="1"/>
  <c r="T766" i="1" s="1"/>
  <c r="O767" i="1"/>
  <c r="Q767" i="1" s="1" a="1"/>
  <c r="Q767" i="1" s="1"/>
  <c r="T767" i="1" s="1"/>
  <c r="O768" i="1"/>
  <c r="Q768" i="1" s="1" a="1"/>
  <c r="Q768" i="1" s="1"/>
  <c r="T768" i="1" s="1"/>
  <c r="O769" i="1"/>
  <c r="Q769" i="1" s="1" a="1"/>
  <c r="Q769" i="1" s="1"/>
  <c r="T769" i="1" s="1"/>
  <c r="O770" i="1"/>
  <c r="Q770" i="1" s="1" a="1"/>
  <c r="Q770" i="1" s="1"/>
  <c r="T770" i="1" s="1"/>
  <c r="O771" i="1"/>
  <c r="Q771" i="1" s="1" a="1"/>
  <c r="Q771" i="1" s="1"/>
  <c r="T771" i="1" s="1"/>
  <c r="O772" i="1"/>
  <c r="Q772" i="1" s="1" a="1"/>
  <c r="Q772" i="1" s="1"/>
  <c r="T772" i="1" s="1"/>
  <c r="O773" i="1"/>
  <c r="Q773" i="1" s="1" a="1"/>
  <c r="Q773" i="1" s="1"/>
  <c r="T773" i="1" s="1"/>
  <c r="O774" i="1"/>
  <c r="Q774" i="1" s="1" a="1"/>
  <c r="Q774" i="1" s="1"/>
  <c r="T774" i="1" s="1"/>
  <c r="O775" i="1"/>
  <c r="Q775" i="1" s="1" a="1"/>
  <c r="Q775" i="1" s="1"/>
  <c r="T775" i="1" s="1"/>
  <c r="O776" i="1"/>
  <c r="Q776" i="1" s="1" a="1"/>
  <c r="Q776" i="1" s="1"/>
  <c r="T776" i="1" s="1"/>
  <c r="O777" i="1"/>
  <c r="Q777" i="1" s="1" a="1"/>
  <c r="Q777" i="1" s="1"/>
  <c r="T777" i="1" s="1"/>
  <c r="O778" i="1"/>
  <c r="Q778" i="1" s="1" a="1"/>
  <c r="Q778" i="1" s="1"/>
  <c r="T778" i="1" s="1"/>
  <c r="O779" i="1"/>
  <c r="Q779" i="1" s="1" a="1"/>
  <c r="Q779" i="1" s="1"/>
  <c r="T779" i="1" s="1"/>
  <c r="O780" i="1"/>
  <c r="Q780" i="1" s="1" a="1"/>
  <c r="Q780" i="1" s="1"/>
  <c r="T780" i="1" s="1"/>
  <c r="O781" i="1"/>
  <c r="Q781" i="1" s="1" a="1"/>
  <c r="Q781" i="1" s="1"/>
  <c r="T781" i="1" s="1"/>
  <c r="O782" i="1"/>
  <c r="Q782" i="1" s="1" a="1"/>
  <c r="Q782" i="1" s="1"/>
  <c r="T782" i="1" s="1"/>
  <c r="O783" i="1"/>
  <c r="Q783" i="1" s="1" a="1"/>
  <c r="Q783" i="1" s="1"/>
  <c r="T783" i="1" s="1"/>
  <c r="O784" i="1"/>
  <c r="Q784" i="1" s="1" a="1"/>
  <c r="Q784" i="1" s="1"/>
  <c r="T784" i="1" s="1"/>
  <c r="O785" i="1"/>
  <c r="Q785" i="1" s="1" a="1"/>
  <c r="Q785" i="1" s="1"/>
  <c r="T785" i="1" s="1"/>
  <c r="O786" i="1"/>
  <c r="Q786" i="1" s="1" a="1"/>
  <c r="Q786" i="1" s="1"/>
  <c r="T786" i="1" s="1"/>
  <c r="O787" i="1"/>
  <c r="Q787" i="1" s="1" a="1"/>
  <c r="Q787" i="1" s="1"/>
  <c r="T787" i="1" s="1"/>
  <c r="O788" i="1"/>
  <c r="Q788" i="1" s="1" a="1"/>
  <c r="Q788" i="1" s="1"/>
  <c r="T788" i="1" s="1"/>
  <c r="O789" i="1"/>
  <c r="Q789" i="1" s="1" a="1"/>
  <c r="Q789" i="1" s="1"/>
  <c r="T789" i="1" s="1"/>
  <c r="O790" i="1"/>
  <c r="Q790" i="1" s="1" a="1"/>
  <c r="Q790" i="1" s="1"/>
  <c r="T790" i="1" s="1"/>
  <c r="O791" i="1"/>
  <c r="Q791" i="1" s="1" a="1"/>
  <c r="Q791" i="1" s="1"/>
  <c r="T791" i="1" s="1"/>
  <c r="O792" i="1"/>
  <c r="Q792" i="1" s="1" a="1"/>
  <c r="Q792" i="1" s="1"/>
  <c r="T792" i="1" s="1"/>
  <c r="O793" i="1"/>
  <c r="Q793" i="1" s="1" a="1"/>
  <c r="Q793" i="1" s="1"/>
  <c r="T793" i="1" s="1"/>
  <c r="O794" i="1"/>
  <c r="Q794" i="1" s="1" a="1"/>
  <c r="Q794" i="1" s="1"/>
  <c r="T794" i="1" s="1"/>
  <c r="O795" i="1"/>
  <c r="Q795" i="1" s="1" a="1"/>
  <c r="Q795" i="1" s="1"/>
  <c r="T795" i="1" s="1"/>
  <c r="O796" i="1"/>
  <c r="Q796" i="1" s="1" a="1"/>
  <c r="Q796" i="1" s="1"/>
  <c r="T796" i="1" s="1"/>
  <c r="O797" i="1"/>
  <c r="Q797" i="1" s="1" a="1"/>
  <c r="Q797" i="1" s="1"/>
  <c r="T797" i="1" s="1"/>
  <c r="O798" i="1"/>
  <c r="Q798" i="1" s="1" a="1"/>
  <c r="Q798" i="1" s="1"/>
  <c r="T798" i="1" s="1"/>
  <c r="O799" i="1"/>
  <c r="Q799" i="1" s="1" a="1"/>
  <c r="Q799" i="1" s="1"/>
  <c r="T799" i="1" s="1"/>
  <c r="O800" i="1"/>
  <c r="Q800" i="1" s="1" a="1"/>
  <c r="Q800" i="1" s="1"/>
  <c r="T800" i="1" s="1"/>
  <c r="O801" i="1"/>
  <c r="Q801" i="1" s="1" a="1"/>
  <c r="Q801" i="1" s="1"/>
  <c r="T801" i="1" s="1"/>
  <c r="O802" i="1"/>
  <c r="Q802" i="1" s="1" a="1"/>
  <c r="Q802" i="1" s="1"/>
  <c r="T802" i="1" s="1"/>
  <c r="O803" i="1"/>
  <c r="Q803" i="1" s="1" a="1"/>
  <c r="Q803" i="1" s="1"/>
  <c r="T803" i="1" s="1"/>
  <c r="O804" i="1"/>
  <c r="Q804" i="1" s="1" a="1"/>
  <c r="Q804" i="1" s="1"/>
  <c r="T804" i="1" s="1"/>
  <c r="O805" i="1"/>
  <c r="Q805" i="1" s="1" a="1"/>
  <c r="Q805" i="1" s="1"/>
  <c r="T805" i="1" s="1"/>
  <c r="O806" i="1"/>
  <c r="Q806" i="1" s="1" a="1"/>
  <c r="Q806" i="1" s="1"/>
  <c r="T806" i="1" s="1"/>
  <c r="O807" i="1"/>
  <c r="Q807" i="1" s="1" a="1"/>
  <c r="Q807" i="1" s="1"/>
  <c r="T807" i="1" s="1"/>
  <c r="O808" i="1"/>
  <c r="Q808" i="1" s="1" a="1"/>
  <c r="Q808" i="1" s="1"/>
  <c r="T808" i="1" s="1"/>
  <c r="O809" i="1"/>
  <c r="Q809" i="1" s="1" a="1"/>
  <c r="Q809" i="1" s="1"/>
  <c r="T809" i="1" s="1"/>
  <c r="O810" i="1"/>
  <c r="Q810" i="1" s="1" a="1"/>
  <c r="Q810" i="1" s="1"/>
  <c r="T810" i="1" s="1"/>
  <c r="O811" i="1"/>
  <c r="Q811" i="1" s="1" a="1"/>
  <c r="Q811" i="1" s="1"/>
  <c r="T811" i="1" s="1"/>
  <c r="O812" i="1"/>
  <c r="Q812" i="1" s="1" a="1"/>
  <c r="Q812" i="1" s="1"/>
  <c r="T812" i="1" s="1"/>
  <c r="O813" i="1"/>
  <c r="Q813" i="1" s="1" a="1"/>
  <c r="Q813" i="1" s="1"/>
  <c r="T813" i="1" s="1"/>
  <c r="O814" i="1"/>
  <c r="Q814" i="1" s="1" a="1"/>
  <c r="Q814" i="1" s="1"/>
  <c r="T814" i="1" s="1"/>
  <c r="O815" i="1"/>
  <c r="Q815" i="1" s="1" a="1"/>
  <c r="Q815" i="1" s="1"/>
  <c r="T815" i="1" s="1"/>
  <c r="O816" i="1"/>
  <c r="Q816" i="1" s="1" a="1"/>
  <c r="Q816" i="1" s="1"/>
  <c r="T816" i="1" s="1"/>
  <c r="O817" i="1"/>
  <c r="Q817" i="1" s="1" a="1"/>
  <c r="Q817" i="1" s="1"/>
  <c r="T817" i="1" s="1"/>
  <c r="O818" i="1"/>
  <c r="Q818" i="1" s="1" a="1"/>
  <c r="Q818" i="1" s="1"/>
  <c r="T818" i="1" s="1"/>
  <c r="O819" i="1"/>
  <c r="Q819" i="1" s="1" a="1"/>
  <c r="Q819" i="1" s="1"/>
  <c r="T819" i="1" s="1"/>
  <c r="O820" i="1"/>
  <c r="Q820" i="1" s="1" a="1"/>
  <c r="Q820" i="1" s="1"/>
  <c r="T820" i="1" s="1"/>
  <c r="O821" i="1"/>
  <c r="Q821" i="1" s="1" a="1"/>
  <c r="Q821" i="1" s="1"/>
  <c r="T821" i="1" s="1"/>
  <c r="O822" i="1"/>
  <c r="Q822" i="1" s="1" a="1"/>
  <c r="Q822" i="1" s="1"/>
  <c r="T822" i="1" s="1"/>
  <c r="O823" i="1"/>
  <c r="Q823" i="1" s="1" a="1"/>
  <c r="Q823" i="1" s="1"/>
  <c r="T823" i="1" s="1"/>
  <c r="O824" i="1"/>
  <c r="Q824" i="1" s="1" a="1"/>
  <c r="Q824" i="1" s="1"/>
  <c r="T824" i="1" s="1"/>
  <c r="O825" i="1"/>
  <c r="Q825" i="1" s="1" a="1"/>
  <c r="Q825" i="1" s="1"/>
  <c r="T825" i="1" s="1"/>
  <c r="O826" i="1"/>
  <c r="Q826" i="1" s="1" a="1"/>
  <c r="Q826" i="1" s="1"/>
  <c r="T826" i="1" s="1"/>
  <c r="O827" i="1"/>
  <c r="Q827" i="1" s="1" a="1"/>
  <c r="Q827" i="1" s="1"/>
  <c r="T827" i="1" s="1"/>
  <c r="O828" i="1"/>
  <c r="Q828" i="1" s="1" a="1"/>
  <c r="Q828" i="1" s="1"/>
  <c r="T828" i="1" s="1"/>
  <c r="O829" i="1"/>
  <c r="Q829" i="1" s="1" a="1"/>
  <c r="Q829" i="1" s="1"/>
  <c r="T829" i="1" s="1"/>
  <c r="O830" i="1"/>
  <c r="Q830" i="1" s="1" a="1"/>
  <c r="Q830" i="1" s="1"/>
  <c r="T830" i="1" s="1"/>
  <c r="O831" i="1"/>
  <c r="Q831" i="1" s="1" a="1"/>
  <c r="Q831" i="1" s="1"/>
  <c r="T831" i="1" s="1"/>
  <c r="O832" i="1"/>
  <c r="Q832" i="1" s="1" a="1"/>
  <c r="Q832" i="1" s="1"/>
  <c r="T832" i="1" s="1"/>
  <c r="O833" i="1"/>
  <c r="Q833" i="1" s="1" a="1"/>
  <c r="Q833" i="1" s="1"/>
  <c r="T833" i="1" s="1"/>
  <c r="O834" i="1"/>
  <c r="Q834" i="1" s="1" a="1"/>
  <c r="Q834" i="1" s="1"/>
  <c r="T834" i="1" s="1"/>
  <c r="O835" i="1"/>
  <c r="Q835" i="1" s="1" a="1"/>
  <c r="Q835" i="1" s="1"/>
  <c r="T835" i="1" s="1"/>
  <c r="O836" i="1"/>
  <c r="Q836" i="1" s="1" a="1"/>
  <c r="Q836" i="1" s="1"/>
  <c r="T836" i="1" s="1"/>
  <c r="O837" i="1"/>
  <c r="Q837" i="1" s="1" a="1"/>
  <c r="Q837" i="1" s="1"/>
  <c r="T837" i="1" s="1"/>
  <c r="O838" i="1"/>
  <c r="Q838" i="1" s="1" a="1"/>
  <c r="Q838" i="1" s="1"/>
  <c r="T838" i="1" s="1"/>
  <c r="O839" i="1"/>
  <c r="Q839" i="1" s="1" a="1"/>
  <c r="Q839" i="1" s="1"/>
  <c r="T839" i="1" s="1"/>
  <c r="O840" i="1"/>
  <c r="Q840" i="1" s="1" a="1"/>
  <c r="Q840" i="1" s="1"/>
  <c r="T840" i="1" s="1"/>
  <c r="O841" i="1"/>
  <c r="Q841" i="1" s="1" a="1"/>
  <c r="Q841" i="1" s="1"/>
  <c r="T841" i="1" s="1"/>
  <c r="O842" i="1"/>
  <c r="Q842" i="1" s="1" a="1"/>
  <c r="Q842" i="1" s="1"/>
  <c r="T842" i="1" s="1"/>
  <c r="O843" i="1"/>
  <c r="Q843" i="1" s="1" a="1"/>
  <c r="Q843" i="1" s="1"/>
  <c r="T843" i="1" s="1"/>
  <c r="O844" i="1"/>
  <c r="Q844" i="1" s="1" a="1"/>
  <c r="Q844" i="1" s="1"/>
  <c r="T844" i="1" s="1"/>
  <c r="O845" i="1"/>
  <c r="Q845" i="1" s="1" a="1"/>
  <c r="Q845" i="1" s="1"/>
  <c r="T845" i="1" s="1"/>
  <c r="O846" i="1"/>
  <c r="Q846" i="1" s="1" a="1"/>
  <c r="Q846" i="1" s="1"/>
  <c r="T846" i="1" s="1"/>
  <c r="O847" i="1"/>
  <c r="Q847" i="1" s="1" a="1"/>
  <c r="Q847" i="1" s="1"/>
  <c r="T847" i="1" s="1"/>
  <c r="O848" i="1"/>
  <c r="Q848" i="1" s="1" a="1"/>
  <c r="Q848" i="1" s="1"/>
  <c r="T848" i="1" s="1"/>
  <c r="O849" i="1"/>
  <c r="Q849" i="1" s="1" a="1"/>
  <c r="Q849" i="1" s="1"/>
  <c r="T849" i="1" s="1"/>
  <c r="O850" i="1"/>
  <c r="Q850" i="1" s="1" a="1"/>
  <c r="Q850" i="1" s="1"/>
  <c r="T850" i="1" s="1"/>
  <c r="O851" i="1"/>
  <c r="Q851" i="1" s="1" a="1"/>
  <c r="Q851" i="1" s="1"/>
  <c r="T851" i="1" s="1"/>
  <c r="O852" i="1"/>
  <c r="Q852" i="1" s="1" a="1"/>
  <c r="Q852" i="1" s="1"/>
  <c r="T852" i="1" s="1"/>
  <c r="O853" i="1"/>
  <c r="O854" i="1"/>
  <c r="Q854" i="1" s="1" a="1"/>
  <c r="Q854" i="1" s="1"/>
  <c r="T854" i="1" s="1"/>
  <c r="O855" i="1"/>
  <c r="Q855" i="1" s="1" a="1"/>
  <c r="Q855" i="1" s="1"/>
  <c r="T855" i="1" s="1"/>
  <c r="O856" i="1"/>
  <c r="Q856" i="1" s="1" a="1"/>
  <c r="Q856" i="1" s="1"/>
  <c r="T856" i="1" s="1"/>
  <c r="O857" i="1"/>
  <c r="Q857" i="1" s="1" a="1"/>
  <c r="Q857" i="1" s="1"/>
  <c r="T857" i="1" s="1"/>
  <c r="O858" i="1"/>
  <c r="Q858" i="1" s="1" a="1"/>
  <c r="Q858" i="1" s="1"/>
  <c r="T858" i="1" s="1"/>
  <c r="O859" i="1"/>
  <c r="Q859" i="1" s="1" a="1"/>
  <c r="Q859" i="1" s="1"/>
  <c r="T859" i="1" s="1"/>
  <c r="O860" i="1"/>
  <c r="Q860" i="1" s="1" a="1"/>
  <c r="Q860" i="1" s="1"/>
  <c r="T860" i="1" s="1"/>
  <c r="O861" i="1"/>
  <c r="Q861" i="1" s="1" a="1"/>
  <c r="Q861" i="1" s="1"/>
  <c r="T861" i="1" s="1"/>
  <c r="O862" i="1"/>
  <c r="Q862" i="1" s="1" a="1"/>
  <c r="Q862" i="1" s="1"/>
  <c r="T862" i="1" s="1"/>
  <c r="O863" i="1"/>
  <c r="Q863" i="1" s="1" a="1"/>
  <c r="Q863" i="1" s="1"/>
  <c r="T863" i="1" s="1"/>
  <c r="O864" i="1"/>
  <c r="Q864" i="1" s="1" a="1"/>
  <c r="Q864" i="1" s="1"/>
  <c r="T864" i="1" s="1"/>
  <c r="O865" i="1"/>
  <c r="Q865" i="1" s="1" a="1"/>
  <c r="Q865" i="1" s="1"/>
  <c r="T865" i="1" s="1"/>
  <c r="O866" i="1"/>
  <c r="Q866" i="1" s="1" a="1"/>
  <c r="Q866" i="1" s="1"/>
  <c r="T866" i="1" s="1"/>
  <c r="O867" i="1"/>
  <c r="Q867" i="1" s="1" a="1"/>
  <c r="Q867" i="1" s="1"/>
  <c r="T867" i="1" s="1"/>
  <c r="O868" i="1"/>
  <c r="Q868" i="1" s="1" a="1"/>
  <c r="Q868" i="1" s="1"/>
  <c r="T868" i="1" s="1"/>
  <c r="O869" i="1"/>
  <c r="Q869" i="1" s="1" a="1"/>
  <c r="Q869" i="1" s="1"/>
  <c r="T869" i="1" s="1"/>
  <c r="O870" i="1"/>
  <c r="Q870" i="1" s="1" a="1"/>
  <c r="Q870" i="1" s="1"/>
  <c r="T870" i="1" s="1"/>
  <c r="O871" i="1"/>
  <c r="Q871" i="1" s="1" a="1"/>
  <c r="Q871" i="1" s="1"/>
  <c r="T871" i="1" s="1"/>
  <c r="O872" i="1"/>
  <c r="Q872" i="1" s="1" a="1"/>
  <c r="Q872" i="1" s="1"/>
  <c r="T872" i="1" s="1"/>
  <c r="O873" i="1"/>
  <c r="Q873" i="1" s="1" a="1"/>
  <c r="Q873" i="1" s="1"/>
  <c r="T873" i="1" s="1"/>
  <c r="O874" i="1"/>
  <c r="Q874" i="1" s="1" a="1"/>
  <c r="Q874" i="1" s="1"/>
  <c r="T874" i="1" s="1"/>
  <c r="O875" i="1"/>
  <c r="Q875" i="1" s="1" a="1"/>
  <c r="Q875" i="1" s="1"/>
  <c r="T875" i="1" s="1"/>
  <c r="O876" i="1"/>
  <c r="Q876" i="1" s="1" a="1"/>
  <c r="Q876" i="1" s="1"/>
  <c r="T876" i="1" s="1"/>
  <c r="O877" i="1"/>
  <c r="Q877" i="1" s="1" a="1"/>
  <c r="Q877" i="1" s="1"/>
  <c r="T877" i="1" s="1"/>
  <c r="O878" i="1"/>
  <c r="Q878" i="1" s="1" a="1"/>
  <c r="Q878" i="1" s="1"/>
  <c r="T878" i="1" s="1"/>
  <c r="O879" i="1"/>
  <c r="Q879" i="1" s="1" a="1"/>
  <c r="Q879" i="1" s="1"/>
  <c r="T879" i="1" s="1"/>
  <c r="O880" i="1"/>
  <c r="Q880" i="1" s="1" a="1"/>
  <c r="Q880" i="1" s="1"/>
  <c r="T880" i="1" s="1"/>
  <c r="O881" i="1"/>
  <c r="Q881" i="1" s="1" a="1"/>
  <c r="Q881" i="1" s="1"/>
  <c r="T881" i="1" s="1"/>
  <c r="O882" i="1"/>
  <c r="Q882" i="1" s="1" a="1"/>
  <c r="Q882" i="1" s="1"/>
  <c r="T882" i="1" s="1"/>
  <c r="O883" i="1"/>
  <c r="Q883" i="1" s="1" a="1"/>
  <c r="Q883" i="1" s="1"/>
  <c r="T883" i="1" s="1"/>
  <c r="O884" i="1"/>
  <c r="Q884" i="1" s="1" a="1"/>
  <c r="Q884" i="1" s="1"/>
  <c r="T884" i="1" s="1"/>
  <c r="O885" i="1"/>
  <c r="Q885" i="1" s="1" a="1"/>
  <c r="Q885" i="1" s="1"/>
  <c r="T885" i="1" s="1"/>
  <c r="O886" i="1"/>
  <c r="Q886" i="1" s="1" a="1"/>
  <c r="Q886" i="1" s="1"/>
  <c r="T886" i="1" s="1"/>
  <c r="O887" i="1"/>
  <c r="Q887" i="1" s="1" a="1"/>
  <c r="Q887" i="1" s="1"/>
  <c r="T887" i="1" s="1"/>
  <c r="O888" i="1"/>
  <c r="Q888" i="1" s="1" a="1"/>
  <c r="Q888" i="1" s="1"/>
  <c r="T888" i="1" s="1"/>
  <c r="O889" i="1"/>
  <c r="Q889" i="1" s="1" a="1"/>
  <c r="Q889" i="1" s="1"/>
  <c r="T889" i="1" s="1"/>
  <c r="O890" i="1"/>
  <c r="Q890" i="1" s="1" a="1"/>
  <c r="Q890" i="1" s="1"/>
  <c r="T890" i="1" s="1"/>
  <c r="O891" i="1"/>
  <c r="Q891" i="1" s="1" a="1"/>
  <c r="Q891" i="1" s="1"/>
  <c r="T891" i="1" s="1"/>
  <c r="O892" i="1"/>
  <c r="Q892" i="1" s="1" a="1"/>
  <c r="Q892" i="1" s="1"/>
  <c r="T892" i="1" s="1"/>
  <c r="O893" i="1"/>
  <c r="Q893" i="1" s="1" a="1"/>
  <c r="Q893" i="1" s="1"/>
  <c r="T893" i="1" s="1"/>
  <c r="O894" i="1"/>
  <c r="Q894" i="1" s="1" a="1"/>
  <c r="Q894" i="1" s="1"/>
  <c r="T894" i="1" s="1"/>
  <c r="O895" i="1"/>
  <c r="Q895" i="1" s="1" a="1"/>
  <c r="Q895" i="1" s="1"/>
  <c r="T895" i="1" s="1"/>
  <c r="O896" i="1"/>
  <c r="Q896" i="1" s="1" a="1"/>
  <c r="Q896" i="1" s="1"/>
  <c r="T896" i="1" s="1"/>
  <c r="O897" i="1"/>
  <c r="Q897" i="1" s="1" a="1"/>
  <c r="Q897" i="1" s="1"/>
  <c r="T897" i="1" s="1"/>
  <c r="O898" i="1"/>
  <c r="Q898" i="1" s="1" a="1"/>
  <c r="Q898" i="1" s="1"/>
  <c r="T898" i="1" s="1"/>
  <c r="O899" i="1"/>
  <c r="Q899" i="1" s="1" a="1"/>
  <c r="Q899" i="1" s="1"/>
  <c r="T899" i="1" s="1"/>
  <c r="O900" i="1"/>
  <c r="Q900" i="1" s="1" a="1"/>
  <c r="Q900" i="1" s="1"/>
  <c r="T900" i="1" s="1"/>
  <c r="O901" i="1"/>
  <c r="Q901" i="1" s="1" a="1"/>
  <c r="Q901" i="1" s="1"/>
  <c r="T901" i="1" s="1"/>
  <c r="O902" i="1"/>
  <c r="Q902" i="1" s="1" a="1"/>
  <c r="Q902" i="1" s="1"/>
  <c r="T902" i="1" s="1"/>
  <c r="O903" i="1"/>
  <c r="Q903" i="1" s="1" a="1"/>
  <c r="Q903" i="1" s="1"/>
  <c r="T903" i="1" s="1"/>
  <c r="O904" i="1"/>
  <c r="Q904" i="1" s="1" a="1"/>
  <c r="Q904" i="1" s="1"/>
  <c r="T904" i="1" s="1"/>
  <c r="O905" i="1"/>
  <c r="Q905" i="1" s="1" a="1"/>
  <c r="Q905" i="1" s="1"/>
  <c r="T905" i="1" s="1"/>
  <c r="O906" i="1"/>
  <c r="Q906" i="1" s="1" a="1"/>
  <c r="Q906" i="1" s="1"/>
  <c r="T906" i="1" s="1"/>
  <c r="O907" i="1"/>
  <c r="Q907" i="1" s="1" a="1"/>
  <c r="Q907" i="1" s="1"/>
  <c r="T907" i="1" s="1"/>
  <c r="O908" i="1"/>
  <c r="Q908" i="1" s="1" a="1"/>
  <c r="Q908" i="1" s="1"/>
  <c r="T908" i="1" s="1"/>
  <c r="O909" i="1"/>
  <c r="Q909" i="1" s="1" a="1"/>
  <c r="Q909" i="1" s="1"/>
  <c r="T909" i="1" s="1"/>
  <c r="O910" i="1"/>
  <c r="Q910" i="1" s="1" a="1"/>
  <c r="Q910" i="1" s="1"/>
  <c r="T910" i="1" s="1"/>
  <c r="O911" i="1"/>
  <c r="Q911" i="1" s="1" a="1"/>
  <c r="Q911" i="1" s="1"/>
  <c r="T911" i="1" s="1"/>
  <c r="O912" i="1"/>
  <c r="Q912" i="1" s="1" a="1"/>
  <c r="Q912" i="1" s="1"/>
  <c r="T912" i="1" s="1"/>
  <c r="O913" i="1"/>
  <c r="Q913" i="1" s="1" a="1"/>
  <c r="Q913" i="1" s="1"/>
  <c r="T913" i="1" s="1"/>
  <c r="O914" i="1"/>
  <c r="Q914" i="1" s="1" a="1"/>
  <c r="Q914" i="1" s="1"/>
  <c r="T914" i="1" s="1"/>
  <c r="O915" i="1"/>
  <c r="Q915" i="1" s="1" a="1"/>
  <c r="Q915" i="1" s="1"/>
  <c r="T915" i="1" s="1"/>
  <c r="O916" i="1"/>
  <c r="Q916" i="1" s="1" a="1"/>
  <c r="Q916" i="1" s="1"/>
  <c r="T916" i="1" s="1"/>
  <c r="O917" i="1"/>
  <c r="Q917" i="1" s="1" a="1"/>
  <c r="Q917" i="1" s="1"/>
  <c r="T917" i="1" s="1"/>
  <c r="O918" i="1"/>
  <c r="Q918" i="1" s="1" a="1"/>
  <c r="Q918" i="1" s="1"/>
  <c r="T918" i="1" s="1"/>
  <c r="O919" i="1"/>
  <c r="Q919" i="1" s="1" a="1"/>
  <c r="Q919" i="1" s="1"/>
  <c r="T919" i="1" s="1"/>
  <c r="O920" i="1"/>
  <c r="Q920" i="1" s="1" a="1"/>
  <c r="Q920" i="1" s="1"/>
  <c r="T920" i="1" s="1"/>
  <c r="O921" i="1"/>
  <c r="Q921" i="1" s="1" a="1"/>
  <c r="Q921" i="1" s="1"/>
  <c r="T921" i="1" s="1"/>
  <c r="O922" i="1"/>
  <c r="Q922" i="1" s="1" a="1"/>
  <c r="Q922" i="1" s="1"/>
  <c r="T922" i="1" s="1"/>
  <c r="O923" i="1"/>
  <c r="Q923" i="1" s="1" a="1"/>
  <c r="Q923" i="1" s="1"/>
  <c r="T923" i="1" s="1"/>
  <c r="O924" i="1"/>
  <c r="Q924" i="1" s="1" a="1"/>
  <c r="Q924" i="1" s="1"/>
  <c r="T924" i="1" s="1"/>
  <c r="O925" i="1"/>
  <c r="Q925" i="1" s="1" a="1"/>
  <c r="Q925" i="1" s="1"/>
  <c r="T925" i="1" s="1"/>
  <c r="O926" i="1"/>
  <c r="Q926" i="1" s="1" a="1"/>
  <c r="Q926" i="1" s="1"/>
  <c r="T926" i="1" s="1"/>
  <c r="O927" i="1"/>
  <c r="Q927" i="1" s="1" a="1"/>
  <c r="Q927" i="1" s="1"/>
  <c r="T927" i="1" s="1"/>
  <c r="O928" i="1"/>
  <c r="Q928" i="1" s="1" a="1"/>
  <c r="Q928" i="1" s="1"/>
  <c r="T928" i="1" s="1"/>
  <c r="O929" i="1"/>
  <c r="Q929" i="1" s="1" a="1"/>
  <c r="Q929" i="1" s="1"/>
  <c r="T929" i="1" s="1"/>
  <c r="O930" i="1"/>
  <c r="Q930" i="1" s="1" a="1"/>
  <c r="Q930" i="1" s="1"/>
  <c r="T930" i="1" s="1"/>
  <c r="O931" i="1"/>
  <c r="Q931" i="1" s="1" a="1"/>
  <c r="Q931" i="1" s="1"/>
  <c r="T931" i="1" s="1"/>
  <c r="O932" i="1"/>
  <c r="Q932" i="1" s="1" a="1"/>
  <c r="Q932" i="1" s="1"/>
  <c r="T932" i="1" s="1"/>
  <c r="O933" i="1"/>
  <c r="Q933" i="1" s="1" a="1"/>
  <c r="Q933" i="1" s="1"/>
  <c r="T933" i="1" s="1"/>
  <c r="O934" i="1"/>
  <c r="Q934" i="1" s="1" a="1"/>
  <c r="Q934" i="1" s="1"/>
  <c r="T934" i="1" s="1"/>
  <c r="O935" i="1"/>
  <c r="Q935" i="1" s="1" a="1"/>
  <c r="Q935" i="1" s="1"/>
  <c r="T935" i="1" s="1"/>
  <c r="O936" i="1"/>
  <c r="Q936" i="1" s="1" a="1"/>
  <c r="Q936" i="1" s="1"/>
  <c r="T936" i="1" s="1"/>
  <c r="O937" i="1"/>
  <c r="Q937" i="1" s="1" a="1"/>
  <c r="Q937" i="1" s="1"/>
  <c r="T937" i="1" s="1"/>
  <c r="O938" i="1"/>
  <c r="Q938" i="1" s="1" a="1"/>
  <c r="Q938" i="1" s="1"/>
  <c r="T938" i="1" s="1"/>
  <c r="O939" i="1"/>
  <c r="Q939" i="1" s="1" a="1"/>
  <c r="Q939" i="1" s="1"/>
  <c r="T939" i="1" s="1"/>
  <c r="O940" i="1"/>
  <c r="Q940" i="1" s="1" a="1"/>
  <c r="Q940" i="1" s="1"/>
  <c r="T940" i="1" s="1"/>
  <c r="O941" i="1"/>
  <c r="Q941" i="1" s="1" a="1"/>
  <c r="Q941" i="1" s="1"/>
  <c r="T941" i="1" s="1"/>
  <c r="O942" i="1"/>
  <c r="Q942" i="1" s="1" a="1"/>
  <c r="Q942" i="1" s="1"/>
  <c r="T942" i="1" s="1"/>
  <c r="O943" i="1"/>
  <c r="Q943" i="1" s="1" a="1"/>
  <c r="Q943" i="1" s="1"/>
  <c r="T943" i="1" s="1"/>
  <c r="O944" i="1"/>
  <c r="Q944" i="1" s="1" a="1"/>
  <c r="Q944" i="1" s="1"/>
  <c r="T944" i="1" s="1"/>
  <c r="O945" i="1"/>
  <c r="Q945" i="1" s="1" a="1"/>
  <c r="Q945" i="1" s="1"/>
  <c r="T945" i="1" s="1"/>
  <c r="O946" i="1"/>
  <c r="Q946" i="1" s="1" a="1"/>
  <c r="Q946" i="1" s="1"/>
  <c r="T946" i="1" s="1"/>
  <c r="O947" i="1"/>
  <c r="Q947" i="1" s="1" a="1"/>
  <c r="Q947" i="1" s="1"/>
  <c r="T947" i="1" s="1"/>
  <c r="O948" i="1"/>
  <c r="Q948" i="1" s="1" a="1"/>
  <c r="Q948" i="1" s="1"/>
  <c r="T948" i="1" s="1"/>
  <c r="O949" i="1"/>
  <c r="Q949" i="1" s="1" a="1"/>
  <c r="Q949" i="1" s="1"/>
  <c r="T949" i="1" s="1"/>
  <c r="O950" i="1"/>
  <c r="Q950" i="1" s="1" a="1"/>
  <c r="Q950" i="1" s="1"/>
  <c r="T950" i="1" s="1"/>
  <c r="O951" i="1"/>
  <c r="Q951" i="1" s="1" a="1"/>
  <c r="Q951" i="1" s="1"/>
  <c r="T951" i="1" s="1"/>
  <c r="O952" i="1"/>
  <c r="Q952" i="1" s="1" a="1"/>
  <c r="Q952" i="1" s="1"/>
  <c r="T952" i="1" s="1"/>
  <c r="O953" i="1"/>
  <c r="Q953" i="1" s="1" a="1"/>
  <c r="Q953" i="1" s="1"/>
  <c r="T953" i="1" s="1"/>
  <c r="O954" i="1"/>
  <c r="Q954" i="1" s="1" a="1"/>
  <c r="Q954" i="1" s="1"/>
  <c r="T954" i="1" s="1"/>
  <c r="O955" i="1"/>
  <c r="Q955" i="1" s="1" a="1"/>
  <c r="Q955" i="1" s="1"/>
  <c r="T955" i="1" s="1"/>
  <c r="O956" i="1"/>
  <c r="Q956" i="1" s="1" a="1"/>
  <c r="Q956" i="1" s="1"/>
  <c r="T956" i="1" s="1"/>
  <c r="O957" i="1"/>
  <c r="Q957" i="1" s="1" a="1"/>
  <c r="Q957" i="1" s="1"/>
  <c r="T957" i="1" s="1"/>
  <c r="O958" i="1"/>
  <c r="Q958" i="1" s="1" a="1"/>
  <c r="Q958" i="1" s="1"/>
  <c r="T958" i="1" s="1"/>
  <c r="O959" i="1"/>
  <c r="Q959" i="1" s="1" a="1"/>
  <c r="Q959" i="1" s="1"/>
  <c r="T959" i="1" s="1"/>
  <c r="O960" i="1"/>
  <c r="Q960" i="1" s="1" a="1"/>
  <c r="Q960" i="1" s="1"/>
  <c r="T960" i="1" s="1"/>
  <c r="O961" i="1"/>
  <c r="Q961" i="1" s="1" a="1"/>
  <c r="Q961" i="1" s="1"/>
  <c r="T961" i="1" s="1"/>
  <c r="O962" i="1"/>
  <c r="Q962" i="1" s="1" a="1"/>
  <c r="Q962" i="1" s="1"/>
  <c r="T962" i="1" s="1"/>
  <c r="O963" i="1"/>
  <c r="Q963" i="1" s="1" a="1"/>
  <c r="Q963" i="1" s="1"/>
  <c r="T963" i="1" s="1"/>
  <c r="O964" i="1"/>
  <c r="Q964" i="1" s="1" a="1"/>
  <c r="Q964" i="1" s="1"/>
  <c r="T964" i="1" s="1"/>
  <c r="O965" i="1"/>
  <c r="Q965" i="1" s="1" a="1"/>
  <c r="Q965" i="1" s="1"/>
  <c r="T965" i="1" s="1"/>
  <c r="O966" i="1"/>
  <c r="Q966" i="1" s="1" a="1"/>
  <c r="Q966" i="1" s="1"/>
  <c r="T966" i="1" s="1"/>
  <c r="O967" i="1"/>
  <c r="Q967" i="1" s="1" a="1"/>
  <c r="Q967" i="1" s="1"/>
  <c r="T967" i="1" s="1"/>
  <c r="O968" i="1"/>
  <c r="Q968" i="1" s="1" a="1"/>
  <c r="Q968" i="1" s="1"/>
  <c r="T968" i="1" s="1"/>
  <c r="O969" i="1"/>
  <c r="Q969" i="1" s="1" a="1"/>
  <c r="Q969" i="1" s="1"/>
  <c r="T969" i="1" s="1"/>
  <c r="O970" i="1"/>
  <c r="Q970" i="1" s="1" a="1"/>
  <c r="Q970" i="1" s="1"/>
  <c r="T970" i="1" s="1"/>
  <c r="O971" i="1"/>
  <c r="Q971" i="1" s="1" a="1"/>
  <c r="Q971" i="1" s="1"/>
  <c r="T971" i="1" s="1"/>
  <c r="O972" i="1"/>
  <c r="Q972" i="1" s="1" a="1"/>
  <c r="Q972" i="1" s="1"/>
  <c r="T972" i="1" s="1"/>
  <c r="O973" i="1"/>
  <c r="Q973" i="1" s="1" a="1"/>
  <c r="Q973" i="1" s="1"/>
  <c r="T973" i="1" s="1"/>
  <c r="O974" i="1"/>
  <c r="Q974" i="1" s="1" a="1"/>
  <c r="Q974" i="1" s="1"/>
  <c r="T974" i="1" s="1"/>
  <c r="O975" i="1"/>
  <c r="Q975" i="1" s="1" a="1"/>
  <c r="Q975" i="1" s="1"/>
  <c r="T975" i="1" s="1"/>
  <c r="O976" i="1"/>
  <c r="Q976" i="1" s="1" a="1"/>
  <c r="Q976" i="1" s="1"/>
  <c r="T976" i="1" s="1"/>
  <c r="O977" i="1"/>
  <c r="Q977" i="1" s="1" a="1"/>
  <c r="Q977" i="1" s="1"/>
  <c r="T977" i="1" s="1"/>
  <c r="O978" i="1"/>
  <c r="Q978" i="1" s="1" a="1"/>
  <c r="Q978" i="1" s="1"/>
  <c r="T978" i="1" s="1"/>
  <c r="O979" i="1"/>
  <c r="Q979" i="1" s="1" a="1"/>
  <c r="Q979" i="1" s="1"/>
  <c r="T979" i="1" s="1"/>
  <c r="O980" i="1"/>
  <c r="Q980" i="1" s="1" a="1"/>
  <c r="Q980" i="1" s="1"/>
  <c r="T980" i="1" s="1"/>
  <c r="O981" i="1"/>
  <c r="Q981" i="1" s="1" a="1"/>
  <c r="Q981" i="1" s="1"/>
  <c r="T981" i="1" s="1"/>
  <c r="O982" i="1"/>
  <c r="Q982" i="1" s="1" a="1"/>
  <c r="Q982" i="1" s="1"/>
  <c r="T982" i="1" s="1"/>
  <c r="O983" i="1"/>
  <c r="Q983" i="1" s="1" a="1"/>
  <c r="Q983" i="1" s="1"/>
  <c r="T983" i="1" s="1"/>
  <c r="O984" i="1"/>
  <c r="Q984" i="1" s="1" a="1"/>
  <c r="Q984" i="1" s="1"/>
  <c r="T984" i="1" s="1"/>
  <c r="O985" i="1"/>
  <c r="Q985" i="1" s="1" a="1"/>
  <c r="Q985" i="1" s="1"/>
  <c r="T985" i="1" s="1"/>
  <c r="O986" i="1"/>
  <c r="Q986" i="1" s="1" a="1"/>
  <c r="Q986" i="1" s="1"/>
  <c r="T986" i="1" s="1"/>
  <c r="O987" i="1"/>
  <c r="Q987" i="1" s="1" a="1"/>
  <c r="Q987" i="1" s="1"/>
  <c r="T987" i="1" s="1"/>
  <c r="O988" i="1"/>
  <c r="Q988" i="1" s="1" a="1"/>
  <c r="Q988" i="1" s="1"/>
  <c r="T988" i="1" s="1"/>
  <c r="O989" i="1"/>
  <c r="Q989" i="1" s="1" a="1"/>
  <c r="Q989" i="1" s="1"/>
  <c r="T989" i="1" s="1"/>
  <c r="O990" i="1"/>
  <c r="Q990" i="1" s="1" a="1"/>
  <c r="Q990" i="1" s="1"/>
  <c r="T990" i="1" s="1"/>
  <c r="O991" i="1"/>
  <c r="Q991" i="1" s="1" a="1"/>
  <c r="Q991" i="1" s="1"/>
  <c r="T991" i="1" s="1"/>
  <c r="O992" i="1"/>
  <c r="Q992" i="1" s="1" a="1"/>
  <c r="Q992" i="1" s="1"/>
  <c r="T992" i="1" s="1"/>
  <c r="O993" i="1"/>
  <c r="Q993" i="1" s="1" a="1"/>
  <c r="Q993" i="1" s="1"/>
  <c r="T993" i="1" s="1"/>
  <c r="O994" i="1"/>
  <c r="Q994" i="1" s="1" a="1"/>
  <c r="Q994" i="1" s="1"/>
  <c r="T994" i="1" s="1"/>
  <c r="O995" i="1"/>
  <c r="Q995" i="1" s="1" a="1"/>
  <c r="Q995" i="1" s="1"/>
  <c r="T995" i="1" s="1"/>
  <c r="O996" i="1"/>
  <c r="Q996" i="1" s="1" a="1"/>
  <c r="Q996" i="1" s="1"/>
  <c r="T996" i="1" s="1"/>
  <c r="O997" i="1"/>
  <c r="Q997" i="1" s="1" a="1"/>
  <c r="Q997" i="1" s="1"/>
  <c r="T997" i="1" s="1"/>
  <c r="O998" i="1"/>
  <c r="Q998" i="1" s="1" a="1"/>
  <c r="Q998" i="1" s="1"/>
  <c r="T998" i="1" s="1"/>
  <c r="O999" i="1"/>
  <c r="Q999" i="1" s="1" a="1"/>
  <c r="Q999" i="1" s="1"/>
  <c r="T999" i="1" s="1"/>
  <c r="O1000" i="1"/>
  <c r="Q1000" i="1" s="1" a="1"/>
  <c r="Q1000" i="1" s="1"/>
  <c r="T1000" i="1" s="1"/>
  <c r="O1001" i="1"/>
  <c r="Q1001" i="1" s="1" a="1"/>
  <c r="Q1001" i="1" s="1"/>
  <c r="T1001" i="1" s="1"/>
  <c r="O1002" i="1"/>
  <c r="Q1002" i="1" s="1" a="1"/>
  <c r="Q1002" i="1" s="1"/>
  <c r="T1002" i="1" s="1"/>
  <c r="O1003" i="1"/>
  <c r="Q1003" i="1" s="1" a="1"/>
  <c r="Q1003" i="1" s="1"/>
  <c r="T1003" i="1" s="1"/>
  <c r="O1004" i="1"/>
  <c r="Q1004" i="1" s="1" a="1"/>
  <c r="Q1004" i="1" s="1"/>
  <c r="T1004" i="1" s="1"/>
  <c r="O1005" i="1"/>
  <c r="Q1005" i="1" s="1" a="1"/>
  <c r="Q1005" i="1" s="1"/>
  <c r="T1005" i="1" s="1"/>
  <c r="O1006" i="1"/>
  <c r="Q1006" i="1" s="1" a="1"/>
  <c r="Q1006" i="1" s="1"/>
  <c r="T1006" i="1" s="1"/>
  <c r="O1007" i="1"/>
  <c r="Q1007" i="1" s="1" a="1"/>
  <c r="Q1007" i="1" s="1"/>
  <c r="T1007" i="1" s="1"/>
  <c r="O1008" i="1"/>
  <c r="Q1008" i="1" s="1" a="1"/>
  <c r="Q1008" i="1" s="1"/>
  <c r="T1008" i="1" s="1"/>
  <c r="O1009" i="1"/>
  <c r="Q1009" i="1" s="1" a="1"/>
  <c r="Q1009" i="1" s="1"/>
  <c r="T1009" i="1" s="1"/>
  <c r="O1010" i="1"/>
  <c r="Q1010" i="1" s="1" a="1"/>
  <c r="Q1010" i="1" s="1"/>
  <c r="T1010" i="1" s="1"/>
  <c r="O1011" i="1"/>
  <c r="Q1011" i="1" s="1" a="1"/>
  <c r="Q1011" i="1" s="1"/>
  <c r="T1011" i="1" s="1"/>
  <c r="O1012" i="1"/>
  <c r="Q1012" i="1" s="1" a="1"/>
  <c r="Q1012" i="1" s="1"/>
  <c r="T1012" i="1" s="1"/>
  <c r="O1013" i="1"/>
  <c r="Q1013" i="1" s="1" a="1"/>
  <c r="Q1013" i="1" s="1"/>
  <c r="T1013" i="1" s="1"/>
  <c r="O1014" i="1"/>
  <c r="Q1014" i="1" s="1" a="1"/>
  <c r="Q1014" i="1" s="1"/>
  <c r="T1014" i="1" s="1"/>
  <c r="O1015" i="1"/>
  <c r="Q1015" i="1" s="1" a="1"/>
  <c r="Q1015" i="1" s="1"/>
  <c r="T1015" i="1" s="1"/>
  <c r="O1016" i="1"/>
  <c r="Q1016" i="1" s="1" a="1"/>
  <c r="Q1016" i="1" s="1"/>
  <c r="T1016" i="1" s="1"/>
  <c r="O1017" i="1"/>
  <c r="Q1017" i="1" s="1" a="1"/>
  <c r="Q1017" i="1" s="1"/>
  <c r="T1017" i="1" s="1"/>
  <c r="O1018" i="1"/>
  <c r="Q1018" i="1" s="1" a="1"/>
  <c r="Q1018" i="1" s="1"/>
  <c r="T1018" i="1" s="1"/>
  <c r="O1019" i="1"/>
  <c r="Q1019" i="1" s="1" a="1"/>
  <c r="Q1019" i="1" s="1"/>
  <c r="T1019" i="1" s="1"/>
  <c r="O1020" i="1"/>
  <c r="Q1020" i="1" s="1" a="1"/>
  <c r="Q1020" i="1" s="1"/>
  <c r="T1020" i="1" s="1"/>
  <c r="O1021" i="1"/>
  <c r="Q1021" i="1" s="1" a="1"/>
  <c r="Q1021" i="1" s="1"/>
  <c r="T1021" i="1" s="1"/>
  <c r="O1022" i="1"/>
  <c r="Q1022" i="1" s="1" a="1"/>
  <c r="Q1022" i="1" s="1"/>
  <c r="T1022" i="1" s="1"/>
  <c r="O1023" i="1"/>
  <c r="Q1023" i="1" s="1" a="1"/>
  <c r="Q1023" i="1" s="1"/>
  <c r="T1023" i="1" s="1"/>
  <c r="O1024" i="1"/>
  <c r="Q1024" i="1" s="1" a="1"/>
  <c r="Q1024" i="1" s="1"/>
  <c r="T1024" i="1" s="1"/>
  <c r="O1025" i="1"/>
  <c r="Q1025" i="1" s="1" a="1"/>
  <c r="Q1025" i="1" s="1"/>
  <c r="T1025" i="1" s="1"/>
  <c r="O1026" i="1"/>
  <c r="Q1026" i="1" s="1" a="1"/>
  <c r="Q1026" i="1" s="1"/>
  <c r="T1026" i="1" s="1"/>
  <c r="O1027" i="1"/>
  <c r="Q1027" i="1" s="1" a="1"/>
  <c r="Q1027" i="1" s="1"/>
  <c r="T1027" i="1" s="1"/>
  <c r="O1028" i="1"/>
  <c r="Q1028" i="1" s="1" a="1"/>
  <c r="Q1028" i="1" s="1"/>
  <c r="T1028" i="1" s="1"/>
  <c r="O1029" i="1"/>
  <c r="Q1029" i="1" s="1" a="1"/>
  <c r="Q1029" i="1" s="1"/>
  <c r="T1029" i="1" s="1"/>
  <c r="O1030" i="1"/>
  <c r="Q1030" i="1" s="1" a="1"/>
  <c r="Q1030" i="1" s="1"/>
  <c r="T1030" i="1" s="1"/>
  <c r="O1031" i="1"/>
  <c r="Q1031" i="1" s="1" a="1"/>
  <c r="Q1031" i="1" s="1"/>
  <c r="T1031" i="1" s="1"/>
  <c r="O1032" i="1"/>
  <c r="Q1032" i="1" s="1" a="1"/>
  <c r="Q1032" i="1" s="1"/>
  <c r="T1032" i="1" s="1"/>
  <c r="O1033" i="1"/>
  <c r="Q1033" i="1" s="1" a="1"/>
  <c r="Q1033" i="1" s="1"/>
  <c r="T1033" i="1" s="1"/>
  <c r="O1034" i="1"/>
  <c r="Q1034" i="1" s="1" a="1"/>
  <c r="Q1034" i="1" s="1"/>
  <c r="T1034" i="1" s="1"/>
  <c r="O1035" i="1"/>
  <c r="Q1035" i="1" s="1" a="1"/>
  <c r="Q1035" i="1" s="1"/>
  <c r="T1035" i="1" s="1"/>
  <c r="O1036" i="1"/>
  <c r="Q1036" i="1" s="1" a="1"/>
  <c r="Q1036" i="1" s="1"/>
  <c r="T1036" i="1" s="1"/>
  <c r="O1037" i="1"/>
  <c r="Q1037" i="1" s="1" a="1"/>
  <c r="Q1037" i="1" s="1"/>
  <c r="T1037" i="1" s="1"/>
  <c r="O1038" i="1"/>
  <c r="Q1038" i="1" s="1" a="1"/>
  <c r="Q1038" i="1" s="1"/>
  <c r="T1038" i="1" s="1"/>
  <c r="O1039" i="1"/>
  <c r="Q1039" i="1" s="1" a="1"/>
  <c r="Q1039" i="1" s="1"/>
  <c r="T1039" i="1" s="1"/>
  <c r="O1040" i="1"/>
  <c r="Q1040" i="1" s="1" a="1"/>
  <c r="Q1040" i="1" s="1"/>
  <c r="T1040" i="1" s="1"/>
  <c r="O1041" i="1"/>
  <c r="Q1041" i="1" s="1" a="1"/>
  <c r="Q1041" i="1" s="1"/>
  <c r="T1041" i="1" s="1"/>
  <c r="O1042" i="1"/>
  <c r="Q1042" i="1" s="1" a="1"/>
  <c r="Q1042" i="1" s="1"/>
  <c r="T1042" i="1" s="1"/>
  <c r="O1043" i="1"/>
  <c r="Q1043" i="1" s="1" a="1"/>
  <c r="Q1043" i="1" s="1"/>
  <c r="T1043" i="1" s="1"/>
  <c r="O1044" i="1"/>
  <c r="Q1044" i="1" s="1" a="1"/>
  <c r="Q1044" i="1" s="1"/>
  <c r="T1044" i="1" s="1"/>
  <c r="O1045" i="1"/>
  <c r="Q1045" i="1" s="1" a="1"/>
  <c r="Q1045" i="1" s="1"/>
  <c r="T1045" i="1" s="1"/>
  <c r="O1046" i="1"/>
  <c r="Q1046" i="1" s="1" a="1"/>
  <c r="Q1046" i="1" s="1"/>
  <c r="T1046" i="1" s="1"/>
  <c r="O1047" i="1"/>
  <c r="Q1047" i="1" s="1" a="1"/>
  <c r="Q1047" i="1" s="1"/>
  <c r="T1047" i="1" s="1"/>
  <c r="O1048" i="1"/>
  <c r="Q1048" i="1" s="1" a="1"/>
  <c r="Q1048" i="1" s="1"/>
  <c r="T1048" i="1" s="1"/>
  <c r="O1049" i="1"/>
  <c r="Q1049" i="1" s="1" a="1"/>
  <c r="Q1049" i="1" s="1"/>
  <c r="T1049" i="1" s="1"/>
  <c r="O1050" i="1"/>
  <c r="Q1050" i="1" s="1" a="1"/>
  <c r="Q1050" i="1" s="1"/>
  <c r="T1050" i="1" s="1"/>
  <c r="O1051" i="1"/>
  <c r="Q1051" i="1" s="1" a="1"/>
  <c r="Q1051" i="1" s="1"/>
  <c r="T1051" i="1" s="1"/>
  <c r="O1052" i="1"/>
  <c r="Q1052" i="1" s="1" a="1"/>
  <c r="Q1052" i="1" s="1"/>
  <c r="T1052" i="1" s="1"/>
  <c r="O1053" i="1"/>
  <c r="O1054" i="1"/>
  <c r="Q1054" i="1" s="1" a="1"/>
  <c r="Q1054" i="1" s="1"/>
  <c r="T1054" i="1" s="1"/>
  <c r="O1055" i="1"/>
  <c r="Q1055" i="1" s="1" a="1"/>
  <c r="Q1055" i="1" s="1"/>
  <c r="T1055" i="1" s="1"/>
  <c r="O1056" i="1"/>
  <c r="Q1056" i="1" s="1" a="1"/>
  <c r="Q1056" i="1" s="1"/>
  <c r="T1056" i="1" s="1"/>
  <c r="O1057" i="1"/>
  <c r="Q1057" i="1" s="1" a="1"/>
  <c r="Q1057" i="1" s="1"/>
  <c r="T1057" i="1" s="1"/>
  <c r="O1058" i="1"/>
  <c r="Q1058" i="1" s="1" a="1"/>
  <c r="Q1058" i="1" s="1"/>
  <c r="T1058" i="1" s="1"/>
  <c r="O1059" i="1"/>
  <c r="Q1059" i="1" s="1" a="1"/>
  <c r="Q1059" i="1" s="1"/>
  <c r="T1059" i="1" s="1"/>
  <c r="O1060" i="1"/>
  <c r="Q1060" i="1" s="1" a="1"/>
  <c r="Q1060" i="1" s="1"/>
  <c r="T1060" i="1" s="1"/>
  <c r="O1061" i="1"/>
  <c r="Q1061" i="1" s="1" a="1"/>
  <c r="Q1061" i="1" s="1"/>
  <c r="T1061" i="1" s="1"/>
  <c r="O1062" i="1"/>
  <c r="Q1062" i="1" s="1" a="1"/>
  <c r="Q1062" i="1" s="1"/>
  <c r="T1062" i="1" s="1"/>
  <c r="O1063" i="1"/>
  <c r="Q1063" i="1" s="1" a="1"/>
  <c r="Q1063" i="1" s="1"/>
  <c r="T1063" i="1" s="1"/>
  <c r="O1064" i="1"/>
  <c r="Q1064" i="1" s="1" a="1"/>
  <c r="Q1064" i="1" s="1"/>
  <c r="T1064" i="1" s="1"/>
  <c r="O1065" i="1"/>
  <c r="Q1065" i="1" s="1" a="1"/>
  <c r="Q1065" i="1" s="1"/>
  <c r="T1065" i="1" s="1"/>
  <c r="O1066" i="1"/>
  <c r="Q1066" i="1" s="1" a="1"/>
  <c r="Q1066" i="1" s="1"/>
  <c r="T1066" i="1" s="1"/>
  <c r="O1067" i="1"/>
  <c r="Q1067" i="1" s="1" a="1"/>
  <c r="Q1067" i="1" s="1"/>
  <c r="T1067" i="1" s="1"/>
  <c r="O1068" i="1"/>
  <c r="Q1068" i="1" s="1" a="1"/>
  <c r="Q1068" i="1" s="1"/>
  <c r="T1068" i="1" s="1"/>
  <c r="O1069" i="1"/>
  <c r="Q1069" i="1" s="1" a="1"/>
  <c r="Q1069" i="1" s="1"/>
  <c r="T1069" i="1" s="1"/>
  <c r="O1070" i="1"/>
  <c r="Q1070" i="1" s="1" a="1"/>
  <c r="Q1070" i="1" s="1"/>
  <c r="T1070" i="1" s="1"/>
  <c r="O1071" i="1"/>
  <c r="Q1071" i="1" s="1" a="1"/>
  <c r="Q1071" i="1" s="1"/>
  <c r="T1071" i="1" s="1"/>
  <c r="O1072" i="1"/>
  <c r="Q1072" i="1" s="1" a="1"/>
  <c r="Q1072" i="1" s="1"/>
  <c r="T1072" i="1" s="1"/>
  <c r="O1073" i="1"/>
  <c r="Q1073" i="1" s="1" a="1"/>
  <c r="Q1073" i="1" s="1"/>
  <c r="T1073" i="1" s="1"/>
  <c r="O1074" i="1"/>
  <c r="Q1074" i="1" s="1" a="1"/>
  <c r="Q1074" i="1" s="1"/>
  <c r="T1074" i="1" s="1"/>
  <c r="O1075" i="1"/>
  <c r="Q1075" i="1" s="1" a="1"/>
  <c r="Q1075" i="1" s="1"/>
  <c r="T1075" i="1" s="1"/>
  <c r="O1076" i="1"/>
  <c r="Q1076" i="1" s="1" a="1"/>
  <c r="Q1076" i="1" s="1"/>
  <c r="T1076" i="1" s="1"/>
  <c r="O1077" i="1"/>
  <c r="Q1077" i="1" s="1" a="1"/>
  <c r="Q1077" i="1" s="1"/>
  <c r="T1077" i="1" s="1"/>
  <c r="O1078" i="1"/>
  <c r="Q1078" i="1" s="1" a="1"/>
  <c r="Q1078" i="1" s="1"/>
  <c r="T1078" i="1" s="1"/>
  <c r="O1079" i="1"/>
  <c r="Q1079" i="1" s="1" a="1"/>
  <c r="Q1079" i="1" s="1"/>
  <c r="T1079" i="1" s="1"/>
  <c r="O1080" i="1"/>
  <c r="Q1080" i="1" s="1" a="1"/>
  <c r="Q1080" i="1" s="1"/>
  <c r="T1080" i="1" s="1"/>
  <c r="O1081" i="1"/>
  <c r="Q1081" i="1" s="1" a="1"/>
  <c r="Q1081" i="1" s="1"/>
  <c r="T1081" i="1" s="1"/>
  <c r="O1082" i="1"/>
  <c r="Q1082" i="1" s="1" a="1"/>
  <c r="Q1082" i="1" s="1"/>
  <c r="T1082" i="1" s="1"/>
  <c r="O1083" i="1"/>
  <c r="Q1083" i="1" s="1" a="1"/>
  <c r="Q1083" i="1" s="1"/>
  <c r="T1083" i="1" s="1"/>
  <c r="O1084" i="1"/>
  <c r="Q1084" i="1" s="1" a="1"/>
  <c r="Q1084" i="1" s="1"/>
  <c r="T1084" i="1" s="1"/>
  <c r="O1085" i="1"/>
  <c r="Q1085" i="1" s="1" a="1"/>
  <c r="Q1085" i="1" s="1"/>
  <c r="T1085" i="1" s="1"/>
  <c r="O1086" i="1"/>
  <c r="Q1086" i="1" s="1" a="1"/>
  <c r="Q1086" i="1" s="1"/>
  <c r="T1086" i="1" s="1"/>
  <c r="O1087" i="1"/>
  <c r="Q1087" i="1" s="1" a="1"/>
  <c r="Q1087" i="1" s="1"/>
  <c r="T1087" i="1" s="1"/>
  <c r="O1088" i="1"/>
  <c r="Q1088" i="1" s="1" a="1"/>
  <c r="Q1088" i="1" s="1"/>
  <c r="T1088" i="1" s="1"/>
  <c r="O1089" i="1"/>
  <c r="Q1089" i="1" s="1" a="1"/>
  <c r="Q1089" i="1" s="1"/>
  <c r="T1089" i="1" s="1"/>
  <c r="O1090" i="1"/>
  <c r="Q1090" i="1" s="1" a="1"/>
  <c r="Q1090" i="1" s="1"/>
  <c r="T1090" i="1" s="1"/>
  <c r="O1091" i="1"/>
  <c r="Q1091" i="1" s="1" a="1"/>
  <c r="Q1091" i="1" s="1"/>
  <c r="T1091" i="1" s="1"/>
  <c r="O1092" i="1"/>
  <c r="Q1092" i="1" s="1" a="1"/>
  <c r="Q1092" i="1" s="1"/>
  <c r="T1092" i="1" s="1"/>
  <c r="O1093" i="1"/>
  <c r="Q1093" i="1" s="1" a="1"/>
  <c r="Q1093" i="1" s="1"/>
  <c r="T1093" i="1" s="1"/>
  <c r="O1094" i="1"/>
  <c r="Q1094" i="1" s="1" a="1"/>
  <c r="Q1094" i="1" s="1"/>
  <c r="T1094" i="1" s="1"/>
  <c r="O1095" i="1"/>
  <c r="Q1095" i="1" s="1" a="1"/>
  <c r="Q1095" i="1" s="1"/>
  <c r="T1095" i="1" s="1"/>
  <c r="O1096" i="1"/>
  <c r="Q1096" i="1" s="1" a="1"/>
  <c r="Q1096" i="1" s="1"/>
  <c r="T1096" i="1" s="1"/>
  <c r="O1097" i="1"/>
  <c r="Q1097" i="1" s="1" a="1"/>
  <c r="Q1097" i="1" s="1"/>
  <c r="T1097" i="1" s="1"/>
  <c r="O1098" i="1"/>
  <c r="Q1098" i="1" s="1" a="1"/>
  <c r="Q1098" i="1" s="1"/>
  <c r="T1098" i="1" s="1"/>
  <c r="O1099" i="1"/>
  <c r="Q1099" i="1" s="1" a="1"/>
  <c r="Q1099" i="1" s="1"/>
  <c r="T1099" i="1" s="1"/>
  <c r="O1100" i="1"/>
  <c r="Q1100" i="1" s="1" a="1"/>
  <c r="Q1100" i="1" s="1"/>
  <c r="T1100" i="1" s="1"/>
  <c r="O1101" i="1"/>
  <c r="Q1101" i="1" s="1" a="1"/>
  <c r="Q1101" i="1" s="1"/>
  <c r="T1101" i="1" s="1"/>
  <c r="O1102" i="1"/>
  <c r="Q1102" i="1" s="1" a="1"/>
  <c r="Q1102" i="1" s="1"/>
  <c r="T1102" i="1" s="1"/>
  <c r="O1103" i="1"/>
  <c r="Q1103" i="1" s="1" a="1"/>
  <c r="Q1103" i="1" s="1"/>
  <c r="T1103" i="1" s="1"/>
  <c r="O1104" i="1"/>
  <c r="Q1104" i="1" s="1" a="1"/>
  <c r="Q1104" i="1" s="1"/>
  <c r="T1104" i="1" s="1"/>
  <c r="O1105" i="1"/>
  <c r="Q1105" i="1" s="1" a="1"/>
  <c r="Q1105" i="1" s="1"/>
  <c r="T1105" i="1" s="1"/>
  <c r="O1106" i="1"/>
  <c r="Q1106" i="1" s="1" a="1"/>
  <c r="Q1106" i="1" s="1"/>
  <c r="T1106" i="1" s="1"/>
  <c r="O1107" i="1"/>
  <c r="Q1107" i="1" s="1" a="1"/>
  <c r="Q1107" i="1" s="1"/>
  <c r="T1107" i="1" s="1"/>
  <c r="O1108" i="1"/>
  <c r="Q1108" i="1" s="1" a="1"/>
  <c r="Q1108" i="1" s="1"/>
  <c r="T1108" i="1" s="1"/>
  <c r="O1109" i="1"/>
  <c r="Q1109" i="1" s="1" a="1"/>
  <c r="Q1109" i="1" s="1"/>
  <c r="T1109" i="1" s="1"/>
  <c r="O1110" i="1"/>
  <c r="Q1110" i="1" s="1" a="1"/>
  <c r="Q1110" i="1" s="1"/>
  <c r="T1110" i="1" s="1"/>
  <c r="O1111" i="1"/>
  <c r="Q1111" i="1" s="1" a="1"/>
  <c r="Q1111" i="1" s="1"/>
  <c r="T1111" i="1" s="1"/>
  <c r="O1112" i="1"/>
  <c r="Q1112" i="1" s="1" a="1"/>
  <c r="Q1112" i="1" s="1"/>
  <c r="T1112" i="1" s="1"/>
  <c r="O1113" i="1"/>
  <c r="Q1113" i="1" s="1" a="1"/>
  <c r="Q1113" i="1" s="1"/>
  <c r="T1113" i="1" s="1"/>
  <c r="O1114" i="1"/>
  <c r="Q1114" i="1" s="1" a="1"/>
  <c r="Q1114" i="1" s="1"/>
  <c r="T1114" i="1" s="1"/>
  <c r="O1115" i="1"/>
  <c r="Q1115" i="1" s="1" a="1"/>
  <c r="Q1115" i="1" s="1"/>
  <c r="T1115" i="1" s="1"/>
  <c r="O1116" i="1"/>
  <c r="Q1116" i="1" s="1" a="1"/>
  <c r="Q1116" i="1" s="1"/>
  <c r="T1116" i="1" s="1"/>
  <c r="O1117" i="1"/>
  <c r="Q1117" i="1" s="1" a="1"/>
  <c r="Q1117" i="1" s="1"/>
  <c r="T1117" i="1" s="1"/>
  <c r="O1118" i="1"/>
  <c r="Q1118" i="1" s="1" a="1"/>
  <c r="Q1118" i="1" s="1"/>
  <c r="T1118" i="1" s="1"/>
  <c r="O1119" i="1"/>
  <c r="Q1119" i="1" s="1" a="1"/>
  <c r="Q1119" i="1" s="1"/>
  <c r="T1119" i="1" s="1"/>
  <c r="O1120" i="1"/>
  <c r="Q1120" i="1" s="1" a="1"/>
  <c r="Q1120" i="1" s="1"/>
  <c r="T1120" i="1" s="1"/>
  <c r="O1121" i="1"/>
  <c r="Q1121" i="1" s="1" a="1"/>
  <c r="Q1121" i="1" s="1"/>
  <c r="T1121" i="1" s="1"/>
  <c r="O1122" i="1"/>
  <c r="Q1122" i="1" s="1" a="1"/>
  <c r="Q1122" i="1" s="1"/>
  <c r="T1122" i="1" s="1"/>
  <c r="O1123" i="1"/>
  <c r="Q1123" i="1" s="1" a="1"/>
  <c r="Q1123" i="1" s="1"/>
  <c r="T1123" i="1" s="1"/>
  <c r="O1124" i="1"/>
  <c r="Q1124" i="1" s="1" a="1"/>
  <c r="Q1124" i="1" s="1"/>
  <c r="T1124" i="1" s="1"/>
  <c r="O1125" i="1"/>
  <c r="Q1125" i="1" s="1" a="1"/>
  <c r="Q1125" i="1" s="1"/>
  <c r="T1125" i="1" s="1"/>
  <c r="O1126" i="1"/>
  <c r="Q1126" i="1" s="1" a="1"/>
  <c r="Q1126" i="1" s="1"/>
  <c r="T1126" i="1" s="1"/>
  <c r="O1127" i="1"/>
  <c r="Q1127" i="1" s="1" a="1"/>
  <c r="Q1127" i="1" s="1"/>
  <c r="T1127" i="1" s="1"/>
  <c r="O1128" i="1"/>
  <c r="Q1128" i="1" s="1" a="1"/>
  <c r="Q1128" i="1" s="1"/>
  <c r="T1128" i="1" s="1"/>
  <c r="O1129" i="1"/>
  <c r="Q1129" i="1" s="1" a="1"/>
  <c r="Q1129" i="1" s="1"/>
  <c r="T1129" i="1" s="1"/>
  <c r="O1130" i="1"/>
  <c r="Q1130" i="1" s="1" a="1"/>
  <c r="Q1130" i="1" s="1"/>
  <c r="T1130" i="1" s="1"/>
  <c r="O1131" i="1"/>
  <c r="Q1131" i="1" s="1" a="1"/>
  <c r="Q1131" i="1" s="1"/>
  <c r="T1131" i="1" s="1"/>
  <c r="O1132" i="1"/>
  <c r="Q1132" i="1" s="1" a="1"/>
  <c r="Q1132" i="1" s="1"/>
  <c r="T1132" i="1" s="1"/>
  <c r="O1133" i="1"/>
  <c r="Q1133" i="1" s="1" a="1"/>
  <c r="Q1133" i="1" s="1"/>
  <c r="T1133" i="1" s="1"/>
  <c r="O1134" i="1"/>
  <c r="Q1134" i="1" s="1" a="1"/>
  <c r="Q1134" i="1" s="1"/>
  <c r="T1134" i="1" s="1"/>
  <c r="O1135" i="1"/>
  <c r="Q1135" i="1" s="1" a="1"/>
  <c r="Q1135" i="1" s="1"/>
  <c r="T1135" i="1" s="1"/>
  <c r="O1136" i="1"/>
  <c r="Q1136" i="1" s="1" a="1"/>
  <c r="Q1136" i="1" s="1"/>
  <c r="T1136" i="1" s="1"/>
  <c r="O1137" i="1"/>
  <c r="Q1137" i="1" s="1" a="1"/>
  <c r="Q1137" i="1" s="1"/>
  <c r="T1137" i="1" s="1"/>
  <c r="O1138" i="1"/>
  <c r="Q1138" i="1" s="1" a="1"/>
  <c r="Q1138" i="1" s="1"/>
  <c r="T1138" i="1" s="1"/>
  <c r="O1139" i="1"/>
  <c r="Q1139" i="1" s="1" a="1"/>
  <c r="Q1139" i="1" s="1"/>
  <c r="T1139" i="1" s="1"/>
  <c r="O1140" i="1"/>
  <c r="Q1140" i="1" s="1" a="1"/>
  <c r="Q1140" i="1" s="1"/>
  <c r="T1140" i="1" s="1"/>
  <c r="O1141" i="1"/>
  <c r="Q1141" i="1" s="1" a="1"/>
  <c r="Q1141" i="1" s="1"/>
  <c r="T1141" i="1" s="1"/>
  <c r="O1142" i="1"/>
  <c r="Q1142" i="1" s="1" a="1"/>
  <c r="Q1142" i="1" s="1"/>
  <c r="T1142" i="1" s="1"/>
  <c r="O1143" i="1"/>
  <c r="Q1143" i="1" s="1" a="1"/>
  <c r="Q1143" i="1" s="1"/>
  <c r="T1143" i="1" s="1"/>
  <c r="O1144" i="1"/>
  <c r="Q1144" i="1" s="1" a="1"/>
  <c r="Q1144" i="1" s="1"/>
  <c r="T1144" i="1" s="1"/>
  <c r="O1145" i="1"/>
  <c r="Q1145" i="1" s="1" a="1"/>
  <c r="Q1145" i="1" s="1"/>
  <c r="T1145" i="1" s="1"/>
  <c r="O1146" i="1"/>
  <c r="Q1146" i="1" s="1" a="1"/>
  <c r="Q1146" i="1" s="1"/>
  <c r="T1146" i="1" s="1"/>
  <c r="O1147" i="1"/>
  <c r="Q1147" i="1" s="1" a="1"/>
  <c r="Q1147" i="1" s="1"/>
  <c r="T1147" i="1" s="1"/>
  <c r="O1148" i="1"/>
  <c r="Q1148" i="1" s="1" a="1"/>
  <c r="Q1148" i="1" s="1"/>
  <c r="T1148" i="1" s="1"/>
  <c r="O1149" i="1"/>
  <c r="Q1149" i="1" s="1" a="1"/>
  <c r="Q1149" i="1" s="1"/>
  <c r="T1149" i="1" s="1"/>
  <c r="O1150" i="1"/>
  <c r="Q1150" i="1" s="1" a="1"/>
  <c r="Q1150" i="1" s="1"/>
  <c r="T1150" i="1" s="1"/>
  <c r="O1151" i="1"/>
  <c r="Q1151" i="1" s="1" a="1"/>
  <c r="Q1151" i="1" s="1"/>
  <c r="T1151" i="1" s="1"/>
  <c r="O1152" i="1"/>
  <c r="Q1152" i="1" s="1" a="1"/>
  <c r="Q1152" i="1" s="1"/>
  <c r="T1152" i="1" s="1"/>
  <c r="O1153" i="1"/>
  <c r="Q1153" i="1" s="1" a="1"/>
  <c r="Q1153" i="1" s="1"/>
  <c r="T1153" i="1" s="1"/>
  <c r="O1154" i="1"/>
  <c r="Q1154" i="1" s="1" a="1"/>
  <c r="Q1154" i="1" s="1"/>
  <c r="T1154" i="1" s="1"/>
  <c r="O1155" i="1"/>
  <c r="Q1155" i="1" s="1" a="1"/>
  <c r="Q1155" i="1" s="1"/>
  <c r="T1155" i="1" s="1"/>
  <c r="O1156" i="1"/>
  <c r="Q1156" i="1" s="1" a="1"/>
  <c r="Q1156" i="1" s="1"/>
  <c r="T1156" i="1" s="1"/>
  <c r="O1157" i="1"/>
  <c r="Q1157" i="1" s="1" a="1"/>
  <c r="Q1157" i="1" s="1"/>
  <c r="T1157" i="1" s="1"/>
  <c r="O1158" i="1"/>
  <c r="Q1158" i="1" s="1" a="1"/>
  <c r="Q1158" i="1" s="1"/>
  <c r="T1158" i="1" s="1"/>
  <c r="O1159" i="1"/>
  <c r="Q1159" i="1" s="1" a="1"/>
  <c r="Q1159" i="1" s="1"/>
  <c r="T1159" i="1" s="1"/>
  <c r="O1160" i="1"/>
  <c r="Q1160" i="1" s="1" a="1"/>
  <c r="Q1160" i="1" s="1"/>
  <c r="T1160" i="1" s="1"/>
  <c r="O1161" i="1"/>
  <c r="Q1161" i="1" s="1" a="1"/>
  <c r="Q1161" i="1" s="1"/>
  <c r="T1161" i="1" s="1"/>
  <c r="O1162" i="1"/>
  <c r="Q1162" i="1" s="1" a="1"/>
  <c r="Q1162" i="1" s="1"/>
  <c r="T1162" i="1" s="1"/>
  <c r="O1163" i="1"/>
  <c r="Q1163" i="1" s="1" a="1"/>
  <c r="Q1163" i="1" s="1"/>
  <c r="T1163" i="1" s="1"/>
  <c r="O1164" i="1"/>
  <c r="Q1164" i="1" s="1" a="1"/>
  <c r="Q1164" i="1" s="1"/>
  <c r="T1164" i="1" s="1"/>
  <c r="O1165" i="1"/>
  <c r="Q1165" i="1" s="1" a="1"/>
  <c r="Q1165" i="1" s="1"/>
  <c r="T1165" i="1" s="1"/>
  <c r="O1166" i="1"/>
  <c r="Q1166" i="1" s="1" a="1"/>
  <c r="Q1166" i="1" s="1"/>
  <c r="T1166" i="1" s="1"/>
  <c r="O1167" i="1"/>
  <c r="Q1167" i="1" s="1" a="1"/>
  <c r="Q1167" i="1" s="1"/>
  <c r="T1167" i="1" s="1"/>
  <c r="O1168" i="1"/>
  <c r="Q1168" i="1" s="1" a="1"/>
  <c r="Q1168" i="1" s="1"/>
  <c r="T1168" i="1" s="1"/>
  <c r="O1169" i="1"/>
  <c r="Q1169" i="1" s="1" a="1"/>
  <c r="Q1169" i="1" s="1"/>
  <c r="T1169" i="1" s="1"/>
  <c r="O1170" i="1"/>
  <c r="Q1170" i="1" s="1" a="1"/>
  <c r="Q1170" i="1" s="1"/>
  <c r="T1170" i="1" s="1"/>
  <c r="O1171" i="1"/>
  <c r="Q1171" i="1" s="1" a="1"/>
  <c r="Q1171" i="1" s="1"/>
  <c r="T1171" i="1" s="1"/>
  <c r="O1172" i="1"/>
  <c r="Q1172" i="1" s="1" a="1"/>
  <c r="Q1172" i="1" s="1"/>
  <c r="T1172" i="1" s="1"/>
  <c r="O1173" i="1"/>
  <c r="Q1173" i="1" s="1" a="1"/>
  <c r="Q1173" i="1" s="1"/>
  <c r="T1173" i="1" s="1"/>
  <c r="O1174" i="1"/>
  <c r="Q1174" i="1" s="1" a="1"/>
  <c r="Q1174" i="1" s="1"/>
  <c r="T1174" i="1" s="1"/>
  <c r="O1175" i="1"/>
  <c r="Q1175" i="1" s="1" a="1"/>
  <c r="Q1175" i="1" s="1"/>
  <c r="T1175" i="1" s="1"/>
  <c r="O1176" i="1"/>
  <c r="Q1176" i="1" s="1" a="1"/>
  <c r="Q1176" i="1" s="1"/>
  <c r="T1176" i="1" s="1"/>
  <c r="O1177" i="1"/>
  <c r="Q1177" i="1" s="1" a="1"/>
  <c r="Q1177" i="1" s="1"/>
  <c r="T1177" i="1" s="1"/>
  <c r="O1178" i="1"/>
  <c r="Q1178" i="1" s="1" a="1"/>
  <c r="Q1178" i="1" s="1"/>
  <c r="T1178" i="1" s="1"/>
  <c r="O1179" i="1"/>
  <c r="Q1179" i="1" s="1" a="1"/>
  <c r="Q1179" i="1" s="1"/>
  <c r="T1179" i="1" s="1"/>
  <c r="O1180" i="1"/>
  <c r="Q1180" i="1" s="1" a="1"/>
  <c r="Q1180" i="1" s="1"/>
  <c r="T1180" i="1" s="1"/>
  <c r="O1181" i="1"/>
  <c r="Q1181" i="1" s="1" a="1"/>
  <c r="Q1181" i="1" s="1"/>
  <c r="T1181" i="1" s="1"/>
  <c r="O1182" i="1"/>
  <c r="Q1182" i="1" s="1" a="1"/>
  <c r="Q1182" i="1" s="1"/>
  <c r="T1182" i="1" s="1"/>
  <c r="O1183" i="1"/>
  <c r="Q1183" i="1" s="1" a="1"/>
  <c r="Q1183" i="1" s="1"/>
  <c r="T1183" i="1" s="1"/>
  <c r="O1184" i="1"/>
  <c r="Q1184" i="1" s="1" a="1"/>
  <c r="Q1184" i="1" s="1"/>
  <c r="T1184" i="1" s="1"/>
  <c r="O1185" i="1"/>
  <c r="Q1185" i="1" s="1" a="1"/>
  <c r="Q1185" i="1" s="1"/>
  <c r="T1185" i="1" s="1"/>
  <c r="O1186" i="1"/>
  <c r="Q1186" i="1" s="1" a="1"/>
  <c r="Q1186" i="1" s="1"/>
  <c r="T1186" i="1" s="1"/>
  <c r="O1187" i="1"/>
  <c r="Q1187" i="1" s="1" a="1"/>
  <c r="Q1187" i="1" s="1"/>
  <c r="T1187" i="1" s="1"/>
  <c r="O1188" i="1"/>
  <c r="Q1188" i="1" s="1" a="1"/>
  <c r="Q1188" i="1" s="1"/>
  <c r="T1188" i="1" s="1"/>
  <c r="O1189" i="1"/>
  <c r="Q1189" i="1" s="1" a="1"/>
  <c r="Q1189" i="1" s="1"/>
  <c r="T1189" i="1" s="1"/>
  <c r="O1190" i="1"/>
  <c r="Q1190" i="1" s="1" a="1"/>
  <c r="Q1190" i="1" s="1"/>
  <c r="T1190" i="1" s="1"/>
  <c r="O1191" i="1"/>
  <c r="Q1191" i="1" s="1" a="1"/>
  <c r="Q1191" i="1" s="1"/>
  <c r="T1191" i="1" s="1"/>
  <c r="O1192" i="1"/>
  <c r="Q1192" i="1" s="1" a="1"/>
  <c r="Q1192" i="1" s="1"/>
  <c r="T1192" i="1" s="1"/>
  <c r="O1193" i="1"/>
  <c r="Q1193" i="1" s="1" a="1"/>
  <c r="Q1193" i="1" s="1"/>
  <c r="T1193" i="1" s="1"/>
  <c r="O1194" i="1"/>
  <c r="Q1194" i="1" s="1" a="1"/>
  <c r="Q1194" i="1" s="1"/>
  <c r="T1194" i="1" s="1"/>
  <c r="O1195" i="1"/>
  <c r="Q1195" i="1" s="1" a="1"/>
  <c r="Q1195" i="1" s="1"/>
  <c r="T1195" i="1" s="1"/>
  <c r="O1196" i="1"/>
  <c r="Q1196" i="1" s="1" a="1"/>
  <c r="Q1196" i="1" s="1"/>
  <c r="T1196" i="1" s="1"/>
  <c r="O1197" i="1"/>
  <c r="Q1197" i="1" s="1" a="1"/>
  <c r="Q1197" i="1" s="1"/>
  <c r="T1197" i="1" s="1"/>
  <c r="O1198" i="1"/>
  <c r="Q1198" i="1" s="1" a="1"/>
  <c r="Q1198" i="1" s="1"/>
  <c r="T1198" i="1" s="1"/>
  <c r="O1199" i="1"/>
  <c r="Q1199" i="1" s="1" a="1"/>
  <c r="Q1199" i="1" s="1"/>
  <c r="T1199" i="1" s="1"/>
  <c r="O1200" i="1"/>
  <c r="Q1200" i="1" s="1" a="1"/>
  <c r="Q1200" i="1" s="1"/>
  <c r="T1200" i="1" s="1"/>
  <c r="O1201" i="1"/>
  <c r="Q1201" i="1" s="1" a="1"/>
  <c r="Q1201" i="1" s="1"/>
  <c r="T1201" i="1" s="1"/>
  <c r="O1202" i="1"/>
  <c r="Q1202" i="1" s="1" a="1"/>
  <c r="Q1202" i="1" s="1"/>
  <c r="T1202" i="1" s="1"/>
  <c r="O1203" i="1"/>
  <c r="Q1203" i="1" s="1" a="1"/>
  <c r="Q1203" i="1" s="1"/>
  <c r="T1203" i="1" s="1"/>
  <c r="O1204" i="1"/>
  <c r="Q1204" i="1" s="1" a="1"/>
  <c r="Q1204" i="1" s="1"/>
  <c r="T1204" i="1" s="1"/>
  <c r="O1205" i="1"/>
  <c r="Q1205" i="1" s="1" a="1"/>
  <c r="Q1205" i="1" s="1"/>
  <c r="T1205" i="1" s="1"/>
  <c r="O1206" i="1"/>
  <c r="Q1206" i="1" s="1" a="1"/>
  <c r="Q1206" i="1" s="1"/>
  <c r="T1206" i="1" s="1"/>
  <c r="O1207" i="1"/>
  <c r="Q1207" i="1" s="1" a="1"/>
  <c r="Q1207" i="1" s="1"/>
  <c r="T1207" i="1" s="1"/>
  <c r="O1208" i="1"/>
  <c r="Q1208" i="1" s="1" a="1"/>
  <c r="Q1208" i="1" s="1"/>
  <c r="T1208" i="1" s="1"/>
  <c r="O1209" i="1"/>
  <c r="Q1209" i="1" s="1" a="1"/>
  <c r="Q1209" i="1" s="1"/>
  <c r="T1209" i="1" s="1"/>
  <c r="O1210" i="1"/>
  <c r="Q1210" i="1" s="1" a="1"/>
  <c r="Q1210" i="1" s="1"/>
  <c r="T1210" i="1" s="1"/>
  <c r="O1211" i="1"/>
  <c r="Q1211" i="1" s="1" a="1"/>
  <c r="Q1211" i="1" s="1"/>
  <c r="T1211" i="1" s="1"/>
  <c r="O1212" i="1"/>
  <c r="Q1212" i="1" s="1" a="1"/>
  <c r="Q1212" i="1" s="1"/>
  <c r="T1212" i="1" s="1"/>
  <c r="O1213" i="1"/>
  <c r="Q1213" i="1" s="1" a="1"/>
  <c r="Q1213" i="1" s="1"/>
  <c r="T1213" i="1" s="1"/>
  <c r="O1214" i="1"/>
  <c r="Q1214" i="1" s="1" a="1"/>
  <c r="Q1214" i="1" s="1"/>
  <c r="T1214" i="1" s="1"/>
  <c r="O1215" i="1"/>
  <c r="Q1215" i="1" s="1" a="1"/>
  <c r="Q1215" i="1" s="1"/>
  <c r="T1215" i="1" s="1"/>
  <c r="O1216" i="1"/>
  <c r="Q1216" i="1" s="1" a="1"/>
  <c r="Q1216" i="1" s="1"/>
  <c r="T1216" i="1" s="1"/>
  <c r="O1217" i="1"/>
  <c r="Q1217" i="1" s="1" a="1"/>
  <c r="Q1217" i="1" s="1"/>
  <c r="T1217" i="1" s="1"/>
  <c r="O1218" i="1"/>
  <c r="Q1218" i="1" s="1" a="1"/>
  <c r="Q1218" i="1" s="1"/>
  <c r="T1218" i="1" s="1"/>
  <c r="O1219" i="1"/>
  <c r="Q1219" i="1" s="1" a="1"/>
  <c r="Q1219" i="1" s="1"/>
  <c r="T1219" i="1" s="1"/>
  <c r="O1220" i="1"/>
  <c r="Q1220" i="1" s="1" a="1"/>
  <c r="Q1220" i="1" s="1"/>
  <c r="T1220" i="1" s="1"/>
  <c r="O1221" i="1"/>
  <c r="Q1221" i="1" s="1" a="1"/>
  <c r="Q1221" i="1" s="1"/>
  <c r="T1221" i="1" s="1"/>
  <c r="O1222" i="1"/>
  <c r="Q1222" i="1" s="1" a="1"/>
  <c r="Q1222" i="1" s="1"/>
  <c r="T1222" i="1" s="1"/>
  <c r="O1223" i="1"/>
  <c r="Q1223" i="1" s="1" a="1"/>
  <c r="Q1223" i="1" s="1"/>
  <c r="T1223" i="1" s="1"/>
  <c r="O1224" i="1"/>
  <c r="Q1224" i="1" s="1" a="1"/>
  <c r="Q1224" i="1" s="1"/>
  <c r="T1224" i="1" s="1"/>
  <c r="O1225" i="1"/>
  <c r="Q1225" i="1" s="1" a="1"/>
  <c r="Q1225" i="1" s="1"/>
  <c r="T1225" i="1" s="1"/>
  <c r="O1226" i="1"/>
  <c r="Q1226" i="1" s="1" a="1"/>
  <c r="Q1226" i="1" s="1"/>
  <c r="T1226" i="1" s="1"/>
  <c r="O1227" i="1"/>
  <c r="Q1227" i="1" s="1" a="1"/>
  <c r="Q1227" i="1" s="1"/>
  <c r="T1227" i="1" s="1"/>
  <c r="O1228" i="1"/>
  <c r="Q1228" i="1" s="1" a="1"/>
  <c r="Q1228" i="1" s="1"/>
  <c r="T1228" i="1" s="1"/>
  <c r="O1229" i="1"/>
  <c r="Q1229" i="1" s="1" a="1"/>
  <c r="Q1229" i="1" s="1"/>
  <c r="T1229" i="1" s="1"/>
  <c r="O1230" i="1"/>
  <c r="Q1230" i="1" s="1" a="1"/>
  <c r="Q1230" i="1" s="1"/>
  <c r="T1230" i="1" s="1"/>
  <c r="O1231" i="1"/>
  <c r="Q1231" i="1" s="1" a="1"/>
  <c r="Q1231" i="1" s="1"/>
  <c r="T1231" i="1" s="1"/>
  <c r="O1232" i="1"/>
  <c r="Q1232" i="1" s="1" a="1"/>
  <c r="Q1232" i="1" s="1"/>
  <c r="T1232" i="1" s="1"/>
  <c r="O1233" i="1"/>
  <c r="Q1233" i="1" s="1" a="1"/>
  <c r="Q1233" i="1" s="1"/>
  <c r="T1233" i="1" s="1"/>
  <c r="O1234" i="1"/>
  <c r="Q1234" i="1" s="1" a="1"/>
  <c r="Q1234" i="1" s="1"/>
  <c r="T1234" i="1" s="1"/>
  <c r="O1235" i="1"/>
  <c r="Q1235" i="1" s="1" a="1"/>
  <c r="Q1235" i="1" s="1"/>
  <c r="T1235" i="1" s="1"/>
  <c r="O1236" i="1"/>
  <c r="Q1236" i="1" s="1" a="1"/>
  <c r="Q1236" i="1" s="1"/>
  <c r="T1236" i="1" s="1"/>
  <c r="O1237" i="1"/>
  <c r="Q1237" i="1" s="1" a="1"/>
  <c r="Q1237" i="1" s="1"/>
  <c r="T1237" i="1" s="1"/>
  <c r="O1238" i="1"/>
  <c r="Q1238" i="1" s="1" a="1"/>
  <c r="Q1238" i="1" s="1"/>
  <c r="T1238" i="1" s="1"/>
  <c r="O1239" i="1"/>
  <c r="Q1239" i="1" s="1" a="1"/>
  <c r="Q1239" i="1" s="1"/>
  <c r="T1239" i="1" s="1"/>
  <c r="O1240" i="1"/>
  <c r="Q1240" i="1" s="1" a="1"/>
  <c r="Q1240" i="1" s="1"/>
  <c r="T1240" i="1" s="1"/>
  <c r="O1241" i="1"/>
  <c r="Q1241" i="1" s="1" a="1"/>
  <c r="Q1241" i="1" s="1"/>
  <c r="T1241" i="1" s="1"/>
  <c r="O1242" i="1"/>
  <c r="Q1242" i="1" s="1" a="1"/>
  <c r="Q1242" i="1" s="1"/>
  <c r="T1242" i="1" s="1"/>
  <c r="O1243" i="1"/>
  <c r="Q1243" i="1" s="1" a="1"/>
  <c r="Q1243" i="1" s="1"/>
  <c r="T1243" i="1" s="1"/>
  <c r="O1244" i="1"/>
  <c r="Q1244" i="1" s="1" a="1"/>
  <c r="Q1244" i="1" s="1"/>
  <c r="T1244" i="1" s="1"/>
  <c r="O1245" i="1"/>
  <c r="Q1245" i="1" s="1" a="1"/>
  <c r="Q1245" i="1" s="1"/>
  <c r="T1245" i="1" s="1"/>
  <c r="O1246" i="1"/>
  <c r="Q1246" i="1" s="1" a="1"/>
  <c r="Q1246" i="1" s="1"/>
  <c r="T1246" i="1" s="1"/>
  <c r="O1247" i="1"/>
  <c r="Q1247" i="1" s="1" a="1"/>
  <c r="Q1247" i="1" s="1"/>
  <c r="T1247" i="1" s="1"/>
  <c r="O1248" i="1"/>
  <c r="Q1248" i="1" s="1" a="1"/>
  <c r="Q1248" i="1" s="1"/>
  <c r="T1248" i="1" s="1"/>
  <c r="O1249" i="1"/>
  <c r="Q1249" i="1" s="1" a="1"/>
  <c r="Q1249" i="1" s="1"/>
  <c r="T1249" i="1" s="1"/>
  <c r="O1250" i="1"/>
  <c r="Q1250" i="1" s="1" a="1"/>
  <c r="Q1250" i="1" s="1"/>
  <c r="T1250" i="1" s="1"/>
  <c r="O1251" i="1"/>
  <c r="Q1251" i="1" s="1" a="1"/>
  <c r="Q1251" i="1" s="1"/>
  <c r="T1251" i="1" s="1"/>
  <c r="O1252" i="1"/>
  <c r="Q1252" i="1" s="1" a="1"/>
  <c r="Q1252" i="1" s="1"/>
  <c r="T1252" i="1" s="1"/>
  <c r="O1253" i="1"/>
  <c r="Q1253" i="1" s="1" a="1"/>
  <c r="Q1253" i="1" s="1"/>
  <c r="T1253" i="1" s="1"/>
  <c r="O1254" i="1"/>
  <c r="Q1254" i="1" s="1" a="1"/>
  <c r="Q1254" i="1" s="1"/>
  <c r="T1254" i="1" s="1"/>
  <c r="O1255" i="1"/>
  <c r="Q1255" i="1" s="1" a="1"/>
  <c r="Q1255" i="1" s="1"/>
  <c r="T1255" i="1" s="1"/>
  <c r="O1256" i="1"/>
  <c r="Q1256" i="1" s="1" a="1"/>
  <c r="Q1256" i="1" s="1"/>
  <c r="T1256" i="1" s="1"/>
  <c r="O1257" i="1"/>
  <c r="Q1257" i="1" s="1" a="1"/>
  <c r="Q1257" i="1" s="1"/>
  <c r="T1257" i="1" s="1"/>
  <c r="O1258" i="1"/>
  <c r="Q1258" i="1" s="1" a="1"/>
  <c r="Q1258" i="1" s="1"/>
  <c r="T1258" i="1" s="1"/>
  <c r="O1259" i="1"/>
  <c r="Q1259" i="1" s="1" a="1"/>
  <c r="Q1259" i="1" s="1"/>
  <c r="T1259" i="1" s="1"/>
  <c r="O1260" i="1"/>
  <c r="Q1260" i="1" s="1" a="1"/>
  <c r="Q1260" i="1" s="1"/>
  <c r="T1260" i="1" s="1"/>
  <c r="O1261" i="1"/>
  <c r="Q1261" i="1" s="1" a="1"/>
  <c r="Q1261" i="1" s="1"/>
  <c r="T1261" i="1" s="1"/>
  <c r="O1262" i="1"/>
  <c r="Q1262" i="1" s="1" a="1"/>
  <c r="Q1262" i="1" s="1"/>
  <c r="T1262" i="1" s="1"/>
  <c r="O1263" i="1"/>
  <c r="Q1263" i="1" s="1" a="1"/>
  <c r="Q1263" i="1" s="1"/>
  <c r="T1263" i="1" s="1"/>
  <c r="O1264" i="1"/>
  <c r="Q1264" i="1" s="1" a="1"/>
  <c r="Q1264" i="1" s="1"/>
  <c r="T1264" i="1" s="1"/>
  <c r="O1265" i="1"/>
  <c r="Q1265" i="1" s="1" a="1"/>
  <c r="Q1265" i="1" s="1"/>
  <c r="T1265" i="1" s="1"/>
  <c r="O1266" i="1"/>
  <c r="Q1266" i="1" s="1" a="1"/>
  <c r="Q1266" i="1" s="1"/>
  <c r="T1266" i="1" s="1"/>
  <c r="O1267" i="1"/>
  <c r="Q1267" i="1" s="1" a="1"/>
  <c r="Q1267" i="1" s="1"/>
  <c r="T1267" i="1" s="1"/>
  <c r="O1268" i="1"/>
  <c r="Q1268" i="1" s="1" a="1"/>
  <c r="Q1268" i="1" s="1"/>
  <c r="T1268" i="1" s="1"/>
  <c r="O1269" i="1"/>
  <c r="Q1269" i="1" s="1" a="1"/>
  <c r="Q1269" i="1" s="1"/>
  <c r="T1269" i="1" s="1"/>
  <c r="O1270" i="1"/>
  <c r="Q1270" i="1" s="1" a="1"/>
  <c r="Q1270" i="1" s="1"/>
  <c r="T1270" i="1" s="1"/>
  <c r="O1271" i="1"/>
  <c r="Q1271" i="1" s="1" a="1"/>
  <c r="Q1271" i="1" s="1"/>
  <c r="T1271" i="1" s="1"/>
  <c r="O1272" i="1"/>
  <c r="Q1272" i="1" s="1" a="1"/>
  <c r="Q1272" i="1" s="1"/>
  <c r="T1272" i="1" s="1"/>
  <c r="O1273" i="1"/>
  <c r="Q1273" i="1" s="1" a="1"/>
  <c r="Q1273" i="1" s="1"/>
  <c r="T1273" i="1" s="1"/>
  <c r="O1274" i="1"/>
  <c r="Q1274" i="1" s="1" a="1"/>
  <c r="Q1274" i="1" s="1"/>
  <c r="T1274" i="1" s="1"/>
  <c r="O1275" i="1"/>
  <c r="Q1275" i="1" s="1" a="1"/>
  <c r="Q1275" i="1" s="1"/>
  <c r="T1275" i="1" s="1"/>
  <c r="O1276" i="1"/>
  <c r="Q1276" i="1" s="1" a="1"/>
  <c r="Q1276" i="1" s="1"/>
  <c r="T1276" i="1" s="1"/>
  <c r="O1277" i="1"/>
  <c r="Q1277" i="1" s="1" a="1"/>
  <c r="Q1277" i="1" s="1"/>
  <c r="T1277" i="1" s="1"/>
  <c r="O1278" i="1"/>
  <c r="Q1278" i="1" s="1" a="1"/>
  <c r="Q1278" i="1" s="1"/>
  <c r="T1278" i="1" s="1"/>
  <c r="O1279" i="1"/>
  <c r="Q1279" i="1" s="1" a="1"/>
  <c r="Q1279" i="1" s="1"/>
  <c r="T1279" i="1" s="1"/>
  <c r="O1280" i="1"/>
  <c r="Q1280" i="1" s="1" a="1"/>
  <c r="Q1280" i="1" s="1"/>
  <c r="T1280" i="1" s="1"/>
  <c r="O1281" i="1"/>
  <c r="Q1281" i="1" s="1" a="1"/>
  <c r="Q1281" i="1" s="1"/>
  <c r="T1281" i="1" s="1"/>
  <c r="O1282" i="1"/>
  <c r="Q1282" i="1" s="1" a="1"/>
  <c r="Q1282" i="1" s="1"/>
  <c r="T1282" i="1" s="1"/>
  <c r="O1283" i="1"/>
  <c r="Q1283" i="1" s="1" a="1"/>
  <c r="Q1283" i="1" s="1"/>
  <c r="T1283" i="1" s="1"/>
  <c r="O1284" i="1"/>
  <c r="Q1284" i="1" s="1" a="1"/>
  <c r="Q1284" i="1" s="1"/>
  <c r="T1284" i="1" s="1"/>
  <c r="O1285" i="1"/>
  <c r="Q1285" i="1" s="1" a="1"/>
  <c r="Q1285" i="1" s="1"/>
  <c r="T1285" i="1" s="1"/>
  <c r="O1286" i="1"/>
  <c r="Q1286" i="1" s="1" a="1"/>
  <c r="Q1286" i="1" s="1"/>
  <c r="T1286" i="1" s="1"/>
  <c r="O1287" i="1"/>
  <c r="Q1287" i="1" s="1" a="1"/>
  <c r="Q1287" i="1" s="1"/>
  <c r="T1287" i="1" s="1"/>
  <c r="O1288" i="1"/>
  <c r="Q1288" i="1" s="1" a="1"/>
  <c r="Q1288" i="1" s="1"/>
  <c r="T1288" i="1" s="1"/>
  <c r="O1289" i="1"/>
  <c r="Q1289" i="1" s="1" a="1"/>
  <c r="Q1289" i="1" s="1"/>
  <c r="T1289" i="1" s="1"/>
  <c r="O1290" i="1"/>
  <c r="Q1290" i="1" s="1" a="1"/>
  <c r="Q1290" i="1" s="1"/>
  <c r="T1290" i="1" s="1"/>
  <c r="O1291" i="1"/>
  <c r="Q1291" i="1" s="1" a="1"/>
  <c r="Q1291" i="1" s="1"/>
  <c r="T1291" i="1" s="1"/>
  <c r="O1292" i="1"/>
  <c r="Q1292" i="1" s="1" a="1"/>
  <c r="Q1292" i="1" s="1"/>
  <c r="T1292" i="1" s="1"/>
  <c r="O1293" i="1"/>
  <c r="Q1293" i="1" s="1" a="1"/>
  <c r="Q1293" i="1" s="1"/>
  <c r="T1293" i="1" s="1"/>
  <c r="O1294" i="1"/>
  <c r="Q1294" i="1" s="1" a="1"/>
  <c r="Q1294" i="1" s="1"/>
  <c r="T1294" i="1" s="1"/>
  <c r="O1295" i="1"/>
  <c r="Q1295" i="1" s="1" a="1"/>
  <c r="Q1295" i="1" s="1"/>
  <c r="T1295" i="1" s="1"/>
  <c r="O1296" i="1"/>
  <c r="Q1296" i="1" s="1" a="1"/>
  <c r="Q1296" i="1" s="1"/>
  <c r="T1296" i="1" s="1"/>
  <c r="O1297" i="1"/>
  <c r="Q1297" i="1" s="1" a="1"/>
  <c r="Q1297" i="1" s="1"/>
  <c r="T1297" i="1" s="1"/>
  <c r="O1298" i="1"/>
  <c r="Q1298" i="1" s="1" a="1"/>
  <c r="Q1298" i="1" s="1"/>
  <c r="T1298" i="1" s="1"/>
  <c r="O1299" i="1"/>
  <c r="Q1299" i="1" s="1" a="1"/>
  <c r="Q1299" i="1" s="1"/>
  <c r="T1299" i="1" s="1"/>
  <c r="O1300" i="1"/>
  <c r="Q1300" i="1" s="1" a="1"/>
  <c r="Q1300" i="1" s="1"/>
  <c r="T1300" i="1" s="1"/>
  <c r="O1301" i="1"/>
  <c r="Q1301" i="1" s="1" a="1"/>
  <c r="Q1301" i="1" s="1"/>
  <c r="T1301" i="1" s="1"/>
  <c r="O1302" i="1"/>
  <c r="Q1302" i="1" s="1" a="1"/>
  <c r="Q1302" i="1" s="1"/>
  <c r="T1302" i="1" s="1"/>
  <c r="O1303" i="1"/>
  <c r="Q1303" i="1" s="1" a="1"/>
  <c r="Q1303" i="1" s="1"/>
  <c r="T1303" i="1" s="1"/>
  <c r="O1304" i="1"/>
  <c r="Q1304" i="1" s="1" a="1"/>
  <c r="Q1304" i="1" s="1"/>
  <c r="T1304" i="1" s="1"/>
  <c r="O1305" i="1"/>
  <c r="Q1305" i="1" s="1" a="1"/>
  <c r="Q1305" i="1" s="1"/>
  <c r="T1305" i="1" s="1"/>
  <c r="O1306" i="1"/>
  <c r="Q1306" i="1" s="1" a="1"/>
  <c r="Q1306" i="1" s="1"/>
  <c r="T1306" i="1" s="1"/>
  <c r="O1307" i="1"/>
  <c r="Q1307" i="1" s="1" a="1"/>
  <c r="Q1307" i="1" s="1"/>
  <c r="T1307" i="1" s="1"/>
  <c r="O1308" i="1"/>
  <c r="Q1308" i="1" s="1" a="1"/>
  <c r="Q1308" i="1" s="1"/>
  <c r="T1308" i="1" s="1"/>
  <c r="O1309" i="1"/>
  <c r="Q1309" i="1" s="1" a="1"/>
  <c r="Q1309" i="1" s="1"/>
  <c r="T1309" i="1" s="1"/>
  <c r="O1310" i="1"/>
  <c r="Q1310" i="1" s="1" a="1"/>
  <c r="Q1310" i="1" s="1"/>
  <c r="T1310" i="1" s="1"/>
  <c r="O1311" i="1"/>
  <c r="Q1311" i="1" s="1" a="1"/>
  <c r="Q1311" i="1" s="1"/>
  <c r="T1311" i="1" s="1"/>
  <c r="O1312" i="1"/>
  <c r="Q1312" i="1" s="1" a="1"/>
  <c r="Q1312" i="1" s="1"/>
  <c r="T1312" i="1" s="1"/>
  <c r="O1313" i="1"/>
  <c r="Q1313" i="1" s="1" a="1"/>
  <c r="Q1313" i="1" s="1"/>
  <c r="T1313" i="1" s="1"/>
  <c r="O1314" i="1"/>
  <c r="Q1314" i="1" s="1" a="1"/>
  <c r="Q1314" i="1" s="1"/>
  <c r="T1314" i="1" s="1"/>
  <c r="O1315" i="1"/>
  <c r="Q1315" i="1" s="1" a="1"/>
  <c r="Q1315" i="1" s="1"/>
  <c r="T1315" i="1" s="1"/>
  <c r="O1316" i="1"/>
  <c r="Q1316" i="1" s="1" a="1"/>
  <c r="Q1316" i="1" s="1"/>
  <c r="T1316" i="1" s="1"/>
  <c r="O1317" i="1"/>
  <c r="Q1317" i="1" s="1" a="1"/>
  <c r="Q1317" i="1" s="1"/>
  <c r="T1317" i="1" s="1"/>
  <c r="O1318" i="1"/>
  <c r="Q1318" i="1" s="1" a="1"/>
  <c r="Q1318" i="1" s="1"/>
  <c r="T1318" i="1" s="1"/>
  <c r="O1319" i="1"/>
  <c r="Q1319" i="1" s="1" a="1"/>
  <c r="Q1319" i="1" s="1"/>
  <c r="T1319" i="1" s="1"/>
  <c r="O1320" i="1"/>
  <c r="Q1320" i="1" s="1" a="1"/>
  <c r="Q1320" i="1" s="1"/>
  <c r="T1320" i="1" s="1"/>
  <c r="O1321" i="1"/>
  <c r="Q1321" i="1" s="1" a="1"/>
  <c r="Q1321" i="1" s="1"/>
  <c r="T1321" i="1" s="1"/>
  <c r="O1322" i="1"/>
  <c r="Q1322" i="1" s="1" a="1"/>
  <c r="Q1322" i="1" s="1"/>
  <c r="T1322" i="1" s="1"/>
  <c r="O1323" i="1"/>
  <c r="Q1323" i="1" s="1" a="1"/>
  <c r="Q1323" i="1" s="1"/>
  <c r="T1323" i="1" s="1"/>
  <c r="O1324" i="1"/>
  <c r="Q1324" i="1" s="1" a="1"/>
  <c r="Q1324" i="1" s="1"/>
  <c r="T1324" i="1" s="1"/>
  <c r="O1325" i="1"/>
  <c r="Q1325" i="1" s="1" a="1"/>
  <c r="Q1325" i="1" s="1"/>
  <c r="T1325" i="1" s="1"/>
  <c r="O1326" i="1"/>
  <c r="Q1326" i="1" s="1" a="1"/>
  <c r="Q1326" i="1" s="1"/>
  <c r="T1326" i="1" s="1"/>
  <c r="O1327" i="1"/>
  <c r="Q1327" i="1" s="1" a="1"/>
  <c r="Q1327" i="1" s="1"/>
  <c r="T1327" i="1" s="1"/>
  <c r="O1328" i="1"/>
  <c r="Q1328" i="1" s="1" a="1"/>
  <c r="Q1328" i="1" s="1"/>
  <c r="T1328" i="1" s="1"/>
  <c r="O1329" i="1"/>
  <c r="Q1329" i="1" s="1" a="1"/>
  <c r="Q1329" i="1" s="1"/>
  <c r="T1329" i="1" s="1"/>
  <c r="O1330" i="1"/>
  <c r="Q1330" i="1" s="1" a="1"/>
  <c r="Q1330" i="1" s="1"/>
  <c r="T1330" i="1" s="1"/>
  <c r="O1331" i="1"/>
  <c r="Q1331" i="1" s="1" a="1"/>
  <c r="Q1331" i="1" s="1"/>
  <c r="T1331" i="1" s="1"/>
  <c r="O1332" i="1"/>
  <c r="Q1332" i="1" s="1" a="1"/>
  <c r="Q1332" i="1" s="1"/>
  <c r="T1332" i="1" s="1"/>
  <c r="O1333" i="1"/>
  <c r="Q1333" i="1" s="1" a="1"/>
  <c r="Q1333" i="1" s="1"/>
  <c r="T1333" i="1" s="1"/>
  <c r="O1334" i="1"/>
  <c r="Q1334" i="1" s="1" a="1"/>
  <c r="Q1334" i="1" s="1"/>
  <c r="T1334" i="1" s="1"/>
  <c r="O1335" i="1"/>
  <c r="Q1335" i="1" s="1" a="1"/>
  <c r="Q1335" i="1" s="1"/>
  <c r="T1335" i="1" s="1"/>
  <c r="O1336" i="1"/>
  <c r="Q1336" i="1" s="1" a="1"/>
  <c r="Q1336" i="1" s="1"/>
  <c r="T1336" i="1" s="1"/>
  <c r="O1337" i="1"/>
  <c r="Q1337" i="1" s="1" a="1"/>
  <c r="Q1337" i="1" s="1"/>
  <c r="T1337" i="1" s="1"/>
  <c r="O1338" i="1"/>
  <c r="Q1338" i="1" s="1" a="1"/>
  <c r="Q1338" i="1" s="1"/>
  <c r="T1338" i="1" s="1"/>
  <c r="O1339" i="1"/>
  <c r="Q1339" i="1" s="1" a="1"/>
  <c r="Q1339" i="1" s="1"/>
  <c r="T1339" i="1" s="1"/>
  <c r="O1340" i="1"/>
  <c r="Q1340" i="1" s="1" a="1"/>
  <c r="Q1340" i="1" s="1"/>
  <c r="T1340" i="1" s="1"/>
  <c r="O1341" i="1"/>
  <c r="Q1341" i="1" s="1" a="1"/>
  <c r="Q1341" i="1" s="1"/>
  <c r="T1341" i="1" s="1"/>
  <c r="O1342" i="1"/>
  <c r="Q1342" i="1" s="1" a="1"/>
  <c r="Q1342" i="1" s="1"/>
  <c r="T1342" i="1" s="1"/>
  <c r="O1343" i="1"/>
  <c r="Q1343" i="1" s="1" a="1"/>
  <c r="Q1343" i="1" s="1"/>
  <c r="T1343" i="1" s="1"/>
  <c r="O1344" i="1"/>
  <c r="Q1344" i="1" s="1" a="1"/>
  <c r="Q1344" i="1" s="1"/>
  <c r="T1344" i="1" s="1"/>
  <c r="O1345" i="1"/>
  <c r="Q1345" i="1" s="1" a="1"/>
  <c r="Q1345" i="1" s="1"/>
  <c r="T1345" i="1" s="1"/>
  <c r="O1346" i="1"/>
  <c r="Q1346" i="1" s="1" a="1"/>
  <c r="Q1346" i="1" s="1"/>
  <c r="T1346" i="1" s="1"/>
  <c r="O1347" i="1"/>
  <c r="Q1347" i="1" s="1" a="1"/>
  <c r="Q1347" i="1" s="1"/>
  <c r="T1347" i="1" s="1"/>
  <c r="O1348" i="1"/>
  <c r="Q1348" i="1" s="1" a="1"/>
  <c r="Q1348" i="1" s="1"/>
  <c r="T1348" i="1" s="1"/>
  <c r="O1349" i="1"/>
  <c r="Q1349" i="1" s="1" a="1"/>
  <c r="Q1349" i="1" s="1"/>
  <c r="T1349" i="1" s="1"/>
  <c r="O1350" i="1"/>
  <c r="Q1350" i="1" s="1" a="1"/>
  <c r="Q1350" i="1" s="1"/>
  <c r="T1350" i="1" s="1"/>
  <c r="O1351" i="1"/>
  <c r="Q1351" i="1" s="1" a="1"/>
  <c r="Q1351" i="1" s="1"/>
  <c r="T1351" i="1" s="1"/>
  <c r="O1352" i="1"/>
  <c r="Q1352" i="1" s="1" a="1"/>
  <c r="Q1352" i="1" s="1"/>
  <c r="T1352" i="1" s="1"/>
  <c r="O1353" i="1"/>
  <c r="O1354" i="1"/>
  <c r="O1355" i="1"/>
  <c r="Q1355" i="1" s="1" a="1"/>
  <c r="Q1355" i="1" s="1"/>
  <c r="T1355" i="1" s="1"/>
  <c r="O1356" i="1"/>
  <c r="Q1356" i="1" s="1" a="1"/>
  <c r="Q1356" i="1" s="1"/>
  <c r="T1356" i="1" s="1"/>
  <c r="O1357" i="1"/>
  <c r="Q1357" i="1" s="1" a="1"/>
  <c r="Q1357" i="1" s="1"/>
  <c r="T1357" i="1" s="1"/>
  <c r="O1358" i="1"/>
  <c r="Q1358" i="1" s="1" a="1"/>
  <c r="Q1358" i="1" s="1"/>
  <c r="T1358" i="1" s="1"/>
  <c r="O1359" i="1"/>
  <c r="Q1359" i="1" s="1" a="1"/>
  <c r="Q1359" i="1" s="1"/>
  <c r="T1359" i="1" s="1"/>
  <c r="O1360" i="1"/>
  <c r="Q1360" i="1" s="1" a="1"/>
  <c r="Q1360" i="1" s="1"/>
  <c r="T1360" i="1" s="1"/>
  <c r="O1361" i="1"/>
  <c r="Q1361" i="1" s="1" a="1"/>
  <c r="Q1361" i="1" s="1"/>
  <c r="T1361" i="1" s="1"/>
  <c r="O1362" i="1"/>
  <c r="Q1362" i="1" s="1" a="1"/>
  <c r="Q1362" i="1" s="1"/>
  <c r="T1362" i="1" s="1"/>
  <c r="O1363" i="1"/>
  <c r="Q1363" i="1" s="1" a="1"/>
  <c r="Q1363" i="1" s="1"/>
  <c r="T1363" i="1" s="1"/>
  <c r="O1364" i="1"/>
  <c r="Q1364" i="1" s="1" a="1"/>
  <c r="Q1364" i="1" s="1"/>
  <c r="T1364" i="1" s="1"/>
  <c r="O1365" i="1"/>
  <c r="Q1365" i="1" s="1" a="1"/>
  <c r="Q1365" i="1" s="1"/>
  <c r="T1365" i="1" s="1"/>
  <c r="O1366" i="1"/>
  <c r="Q1366" i="1" s="1" a="1"/>
  <c r="Q1366" i="1" s="1"/>
  <c r="T1366" i="1" s="1"/>
  <c r="O1367" i="1"/>
  <c r="Q1367" i="1" s="1" a="1"/>
  <c r="Q1367" i="1" s="1"/>
  <c r="T1367" i="1" s="1"/>
  <c r="O1368" i="1"/>
  <c r="Q1368" i="1" s="1" a="1"/>
  <c r="Q1368" i="1" s="1"/>
  <c r="T1368" i="1" s="1"/>
  <c r="O1369" i="1"/>
  <c r="Q1369" i="1" s="1" a="1"/>
  <c r="Q1369" i="1" s="1"/>
  <c r="T1369" i="1" s="1"/>
  <c r="O1370" i="1"/>
  <c r="Q1370" i="1" s="1" a="1"/>
  <c r="Q1370" i="1" s="1"/>
  <c r="T1370" i="1" s="1"/>
  <c r="O1371" i="1"/>
  <c r="Q1371" i="1" s="1" a="1"/>
  <c r="Q1371" i="1" s="1"/>
  <c r="T1371" i="1" s="1"/>
  <c r="O1372" i="1"/>
  <c r="Q1372" i="1" s="1" a="1"/>
  <c r="Q1372" i="1" s="1"/>
  <c r="T1372" i="1" s="1"/>
  <c r="O1373" i="1"/>
  <c r="Q1373" i="1" s="1" a="1"/>
  <c r="Q1373" i="1" s="1"/>
  <c r="T1373" i="1" s="1"/>
  <c r="O1374" i="1"/>
  <c r="Q1374" i="1" s="1" a="1"/>
  <c r="Q1374" i="1" s="1"/>
  <c r="T1374" i="1" s="1"/>
  <c r="O1375" i="1"/>
  <c r="Q1375" i="1" s="1" a="1"/>
  <c r="Q1375" i="1" s="1"/>
  <c r="T1375" i="1" s="1"/>
  <c r="O1376" i="1"/>
  <c r="Q1376" i="1" s="1" a="1"/>
  <c r="Q1376" i="1" s="1"/>
  <c r="T1376" i="1" s="1"/>
  <c r="O1377" i="1"/>
  <c r="Q1377" i="1" s="1" a="1"/>
  <c r="Q1377" i="1" s="1"/>
  <c r="T1377" i="1" s="1"/>
  <c r="O1378" i="1"/>
  <c r="Q1378" i="1" s="1" a="1"/>
  <c r="Q1378" i="1" s="1"/>
  <c r="T1378" i="1" s="1"/>
  <c r="O1379" i="1"/>
  <c r="Q1379" i="1" s="1" a="1"/>
  <c r="Q1379" i="1" s="1"/>
  <c r="T1379" i="1" s="1"/>
  <c r="O1380" i="1"/>
  <c r="Q1380" i="1" s="1" a="1"/>
  <c r="Q1380" i="1" s="1"/>
  <c r="T1380" i="1" s="1"/>
  <c r="O1381" i="1"/>
  <c r="Q1381" i="1" s="1" a="1"/>
  <c r="Q1381" i="1" s="1"/>
  <c r="T1381" i="1" s="1"/>
  <c r="O1382" i="1"/>
  <c r="O1383" i="1"/>
  <c r="Q1383" i="1" s="1" a="1"/>
  <c r="Q1383" i="1" s="1"/>
  <c r="T1383" i="1" s="1"/>
  <c r="O1384" i="1"/>
  <c r="Q1384" i="1" s="1" a="1"/>
  <c r="Q1384" i="1" s="1"/>
  <c r="T1384" i="1" s="1"/>
  <c r="O1385" i="1"/>
  <c r="Q1385" i="1" s="1" a="1"/>
  <c r="Q1385" i="1" s="1"/>
  <c r="T1385" i="1" s="1"/>
  <c r="O1386" i="1"/>
  <c r="Q1386" i="1" s="1" a="1"/>
  <c r="Q1386" i="1" s="1"/>
  <c r="T1386" i="1" s="1"/>
  <c r="O1387" i="1"/>
  <c r="Q1387" i="1" s="1" a="1"/>
  <c r="Q1387" i="1" s="1"/>
  <c r="T1387" i="1" s="1"/>
  <c r="O1388" i="1"/>
  <c r="Q1388" i="1" s="1" a="1"/>
  <c r="Q1388" i="1" s="1"/>
  <c r="T1388" i="1" s="1"/>
  <c r="O1389" i="1"/>
  <c r="Q1389" i="1" s="1" a="1"/>
  <c r="Q1389" i="1" s="1"/>
  <c r="T1389" i="1" s="1"/>
  <c r="O1390" i="1"/>
  <c r="Q1390" i="1" s="1" a="1"/>
  <c r="Q1390" i="1" s="1"/>
  <c r="T1390" i="1" s="1"/>
  <c r="O1391" i="1"/>
  <c r="Q1391" i="1" s="1" a="1"/>
  <c r="Q1391" i="1" s="1"/>
  <c r="T1391" i="1" s="1"/>
  <c r="O1392" i="1"/>
  <c r="Q1392" i="1" s="1" a="1"/>
  <c r="Q1392" i="1" s="1"/>
  <c r="T1392" i="1" s="1"/>
  <c r="O1393" i="1"/>
  <c r="Q1393" i="1" s="1" a="1"/>
  <c r="Q1393" i="1" s="1"/>
  <c r="T1393" i="1" s="1"/>
  <c r="O1394" i="1"/>
  <c r="Q1394" i="1" s="1" a="1"/>
  <c r="Q1394" i="1" s="1"/>
  <c r="T1394" i="1" s="1"/>
  <c r="O1395" i="1"/>
  <c r="Q1395" i="1" s="1" a="1"/>
  <c r="Q1395" i="1" s="1"/>
  <c r="T1395" i="1" s="1"/>
  <c r="O1396" i="1"/>
  <c r="Q1396" i="1" s="1" a="1"/>
  <c r="Q1396" i="1" s="1"/>
  <c r="T1396" i="1" s="1"/>
  <c r="O1397" i="1"/>
  <c r="Q1397" i="1" s="1" a="1"/>
  <c r="Q1397" i="1" s="1"/>
  <c r="T1397" i="1" s="1"/>
  <c r="O1398" i="1"/>
  <c r="Q1398" i="1" s="1" a="1"/>
  <c r="Q1398" i="1" s="1"/>
  <c r="T1398" i="1" s="1"/>
  <c r="O1399" i="1"/>
  <c r="Q1399" i="1" s="1" a="1"/>
  <c r="Q1399" i="1" s="1"/>
  <c r="T1399" i="1" s="1"/>
  <c r="O1400" i="1"/>
  <c r="Q1400" i="1" s="1" a="1"/>
  <c r="Q1400" i="1" s="1"/>
  <c r="T1400" i="1" s="1"/>
  <c r="O1401" i="1"/>
  <c r="Q1401" i="1" s="1" a="1"/>
  <c r="Q1401" i="1" s="1"/>
  <c r="T1401" i="1" s="1"/>
  <c r="O1402" i="1"/>
  <c r="Q1402" i="1" s="1" a="1"/>
  <c r="Q1402" i="1" s="1"/>
  <c r="T1402" i="1" s="1"/>
  <c r="O1403" i="1"/>
  <c r="Q1403" i="1" s="1" a="1"/>
  <c r="Q1403" i="1" s="1"/>
  <c r="T1403" i="1" s="1"/>
  <c r="O1404" i="1"/>
  <c r="Q1404" i="1" s="1" a="1"/>
  <c r="Q1404" i="1" s="1"/>
  <c r="T1404" i="1" s="1"/>
  <c r="O1405" i="1"/>
  <c r="Q1405" i="1" s="1" a="1"/>
  <c r="Q1405" i="1" s="1"/>
  <c r="T1405" i="1" s="1"/>
  <c r="O1406" i="1"/>
  <c r="Q1406" i="1" s="1" a="1"/>
  <c r="Q1406" i="1" s="1"/>
  <c r="T1406" i="1" s="1"/>
  <c r="O1407" i="1"/>
  <c r="Q1407" i="1" s="1" a="1"/>
  <c r="Q1407" i="1" s="1"/>
  <c r="T1407" i="1" s="1"/>
  <c r="O1408" i="1"/>
  <c r="Q1408" i="1" s="1" a="1"/>
  <c r="Q1408" i="1" s="1"/>
  <c r="T1408" i="1" s="1"/>
  <c r="O1409" i="1"/>
  <c r="Q1409" i="1" s="1" a="1"/>
  <c r="Q1409" i="1" s="1"/>
  <c r="T1409" i="1" s="1"/>
  <c r="O1410" i="1"/>
  <c r="Q1410" i="1" s="1" a="1"/>
  <c r="Q1410" i="1" s="1"/>
  <c r="T1410" i="1" s="1"/>
  <c r="O1411" i="1"/>
  <c r="Q1411" i="1" s="1" a="1"/>
  <c r="Q1411" i="1" s="1"/>
  <c r="T1411" i="1" s="1"/>
  <c r="O1412" i="1"/>
  <c r="Q1412" i="1" s="1" a="1"/>
  <c r="Q1412" i="1" s="1"/>
  <c r="T1412" i="1" s="1"/>
  <c r="O1413" i="1"/>
  <c r="Q1413" i="1" s="1" a="1"/>
  <c r="Q1413" i="1" s="1"/>
  <c r="T1413" i="1" s="1"/>
  <c r="O1414" i="1"/>
  <c r="Q1414" i="1" s="1" a="1"/>
  <c r="Q1414" i="1" s="1"/>
  <c r="T1414" i="1" s="1"/>
  <c r="O1415" i="1"/>
  <c r="Q1415" i="1" s="1" a="1"/>
  <c r="Q1415" i="1" s="1"/>
  <c r="T1415" i="1" s="1"/>
  <c r="O1416" i="1"/>
  <c r="Q1416" i="1" s="1" a="1"/>
  <c r="Q1416" i="1" s="1"/>
  <c r="T1416" i="1" s="1"/>
  <c r="O1417" i="1"/>
  <c r="Q1417" i="1" s="1" a="1"/>
  <c r="Q1417" i="1" s="1"/>
  <c r="T1417" i="1" s="1"/>
  <c r="O1418" i="1"/>
  <c r="Q1418" i="1" s="1" a="1"/>
  <c r="Q1418" i="1" s="1"/>
  <c r="T1418" i="1" s="1"/>
  <c r="O1419" i="1"/>
  <c r="Q1419" i="1" s="1" a="1"/>
  <c r="Q1419" i="1" s="1"/>
  <c r="T1419" i="1" s="1"/>
  <c r="O1420" i="1"/>
  <c r="Q1420" i="1" s="1" a="1"/>
  <c r="Q1420" i="1" s="1"/>
  <c r="T1420" i="1" s="1"/>
  <c r="O1421" i="1"/>
  <c r="Q1421" i="1" s="1" a="1"/>
  <c r="Q1421" i="1" s="1"/>
  <c r="T1421" i="1" s="1"/>
  <c r="O1422" i="1"/>
  <c r="Q1422" i="1" s="1" a="1"/>
  <c r="Q1422" i="1" s="1"/>
  <c r="T1422" i="1" s="1"/>
  <c r="O1423" i="1"/>
  <c r="Q1423" i="1" s="1" a="1"/>
  <c r="Q1423" i="1" s="1"/>
  <c r="T1423" i="1" s="1"/>
  <c r="O1424" i="1"/>
  <c r="Q1424" i="1" s="1" a="1"/>
  <c r="Q1424" i="1" s="1"/>
  <c r="T1424" i="1" s="1"/>
  <c r="O1425" i="1"/>
  <c r="Q1425" i="1" s="1" a="1"/>
  <c r="Q1425" i="1" s="1"/>
  <c r="T1425" i="1" s="1"/>
  <c r="O1426" i="1"/>
  <c r="Q1426" i="1" s="1" a="1"/>
  <c r="Q1426" i="1" s="1"/>
  <c r="T1426" i="1" s="1"/>
  <c r="O1427" i="1"/>
  <c r="Q1427" i="1" s="1" a="1"/>
  <c r="Q1427" i="1" s="1"/>
  <c r="T1427" i="1" s="1"/>
  <c r="O1428" i="1"/>
  <c r="Q1428" i="1" s="1" a="1"/>
  <c r="Q1428" i="1" s="1"/>
  <c r="T1428" i="1" s="1"/>
  <c r="O1429" i="1"/>
  <c r="Q1429" i="1" s="1" a="1"/>
  <c r="Q1429" i="1" s="1"/>
  <c r="T1429" i="1" s="1"/>
  <c r="O1430" i="1"/>
  <c r="Q1430" i="1" s="1" a="1"/>
  <c r="Q1430" i="1" s="1"/>
  <c r="T1430" i="1" s="1"/>
  <c r="O1431" i="1"/>
  <c r="Q1431" i="1" s="1" a="1"/>
  <c r="Q1431" i="1" s="1"/>
  <c r="T1431" i="1" s="1"/>
  <c r="O1432" i="1"/>
  <c r="Q1432" i="1" s="1" a="1"/>
  <c r="Q1432" i="1" s="1"/>
  <c r="T1432" i="1" s="1"/>
  <c r="O1433" i="1"/>
  <c r="Q1433" i="1" s="1" a="1"/>
  <c r="Q1433" i="1" s="1"/>
  <c r="T1433" i="1" s="1"/>
  <c r="O1434" i="1"/>
  <c r="Q1434" i="1" s="1" a="1"/>
  <c r="Q1434" i="1" s="1"/>
  <c r="T1434" i="1" s="1"/>
  <c r="O1435" i="1"/>
  <c r="Q1435" i="1" s="1" a="1"/>
  <c r="Q1435" i="1" s="1"/>
  <c r="T1435" i="1" s="1"/>
  <c r="O1436" i="1"/>
  <c r="Q1436" i="1" s="1" a="1"/>
  <c r="Q1436" i="1" s="1"/>
  <c r="T1436" i="1" s="1"/>
  <c r="O1437" i="1"/>
  <c r="Q1437" i="1" s="1" a="1"/>
  <c r="Q1437" i="1" s="1"/>
  <c r="T1437" i="1" s="1"/>
  <c r="O1438" i="1"/>
  <c r="Q1438" i="1" s="1" a="1"/>
  <c r="Q1438" i="1" s="1"/>
  <c r="T1438" i="1" s="1"/>
  <c r="O1439" i="1"/>
  <c r="Q1439" i="1" s="1" a="1"/>
  <c r="Q1439" i="1" s="1"/>
  <c r="T1439" i="1" s="1"/>
  <c r="O1440" i="1"/>
  <c r="Q1440" i="1" s="1" a="1"/>
  <c r="Q1440" i="1" s="1"/>
  <c r="T1440" i="1" s="1"/>
  <c r="O1441" i="1"/>
  <c r="Q1441" i="1" s="1" a="1"/>
  <c r="Q1441" i="1" s="1"/>
  <c r="T1441" i="1" s="1"/>
  <c r="O1442" i="1"/>
  <c r="Q1442" i="1" s="1" a="1"/>
  <c r="Q1442" i="1" s="1"/>
  <c r="T1442" i="1" s="1"/>
  <c r="O1443" i="1"/>
  <c r="Q1443" i="1" s="1" a="1"/>
  <c r="Q1443" i="1" s="1"/>
  <c r="T1443" i="1" s="1"/>
  <c r="O1444" i="1"/>
  <c r="Q1444" i="1" s="1" a="1"/>
  <c r="Q1444" i="1" s="1"/>
  <c r="T1444" i="1" s="1"/>
  <c r="O1445" i="1"/>
  <c r="Q1445" i="1" s="1" a="1"/>
  <c r="Q1445" i="1" s="1"/>
  <c r="T1445" i="1" s="1"/>
  <c r="O1446" i="1"/>
  <c r="Q1446" i="1" s="1" a="1"/>
  <c r="Q1446" i="1" s="1"/>
  <c r="T1446" i="1" s="1"/>
  <c r="O1447" i="1"/>
  <c r="Q1447" i="1" s="1" a="1"/>
  <c r="Q1447" i="1" s="1"/>
  <c r="T1447" i="1" s="1"/>
  <c r="O1448" i="1"/>
  <c r="Q1448" i="1" s="1" a="1"/>
  <c r="Q1448" i="1" s="1"/>
  <c r="T1448" i="1" s="1"/>
  <c r="O1449" i="1"/>
  <c r="Q1449" i="1" s="1" a="1"/>
  <c r="Q1449" i="1" s="1"/>
  <c r="T1449" i="1" s="1"/>
  <c r="O1450" i="1"/>
  <c r="Q1450" i="1" s="1" a="1"/>
  <c r="Q1450" i="1" s="1"/>
  <c r="T1450" i="1" s="1"/>
  <c r="O1451" i="1"/>
  <c r="Q1451" i="1" s="1" a="1"/>
  <c r="Q1451" i="1" s="1"/>
  <c r="T1451" i="1" s="1"/>
  <c r="O1452" i="1"/>
  <c r="Q1452" i="1" s="1" a="1"/>
  <c r="Q1452" i="1" s="1"/>
  <c r="T1452" i="1" s="1"/>
  <c r="O1453" i="1"/>
  <c r="Q1453" i="1" s="1" a="1"/>
  <c r="Q1453" i="1" s="1"/>
  <c r="T1453" i="1" s="1"/>
  <c r="O1454" i="1"/>
  <c r="Q1454" i="1" s="1" a="1"/>
  <c r="Q1454" i="1" s="1"/>
  <c r="T1454" i="1" s="1"/>
  <c r="O1455" i="1"/>
  <c r="Q1455" i="1" s="1" a="1"/>
  <c r="Q1455" i="1" s="1"/>
  <c r="T1455" i="1" s="1"/>
  <c r="O1456" i="1"/>
  <c r="Q1456" i="1" s="1" a="1"/>
  <c r="Q1456" i="1" s="1"/>
  <c r="T1456" i="1" s="1"/>
  <c r="O1457" i="1"/>
  <c r="Q1457" i="1" s="1" a="1"/>
  <c r="Q1457" i="1" s="1"/>
  <c r="T1457" i="1" s="1"/>
  <c r="O1458" i="1"/>
  <c r="Q1458" i="1" s="1" a="1"/>
  <c r="Q1458" i="1" s="1"/>
  <c r="T1458" i="1" s="1"/>
  <c r="O1459" i="1"/>
  <c r="Q1459" i="1" s="1" a="1"/>
  <c r="Q1459" i="1" s="1"/>
  <c r="T1459" i="1" s="1"/>
  <c r="O1460" i="1"/>
  <c r="Q1460" i="1" s="1" a="1"/>
  <c r="Q1460" i="1" s="1"/>
  <c r="T1460" i="1" s="1"/>
  <c r="O1461" i="1"/>
  <c r="Q1461" i="1" s="1" a="1"/>
  <c r="Q1461" i="1" s="1"/>
  <c r="T1461" i="1" s="1"/>
  <c r="O1462" i="1"/>
  <c r="Q1462" i="1" s="1" a="1"/>
  <c r="Q1462" i="1" s="1"/>
  <c r="T1462" i="1" s="1"/>
  <c r="O1463" i="1"/>
  <c r="Q1463" i="1" s="1" a="1"/>
  <c r="Q1463" i="1" s="1"/>
  <c r="T1463" i="1" s="1"/>
  <c r="O1464" i="1"/>
  <c r="Q1464" i="1" s="1" a="1"/>
  <c r="Q1464" i="1" s="1"/>
  <c r="T1464" i="1" s="1"/>
  <c r="O1465" i="1"/>
  <c r="Q1465" i="1" s="1" a="1"/>
  <c r="Q1465" i="1" s="1"/>
  <c r="T1465" i="1" s="1"/>
  <c r="O1466" i="1"/>
  <c r="Q1466" i="1" s="1" a="1"/>
  <c r="Q1466" i="1" s="1"/>
  <c r="T1466" i="1" s="1"/>
  <c r="O1467" i="1"/>
  <c r="Q1467" i="1" s="1" a="1"/>
  <c r="Q1467" i="1" s="1"/>
  <c r="T1467" i="1" s="1"/>
  <c r="O1468" i="1"/>
  <c r="Q1468" i="1" s="1" a="1"/>
  <c r="Q1468" i="1" s="1"/>
  <c r="T1468" i="1" s="1"/>
  <c r="O1469" i="1"/>
  <c r="Q1469" i="1" s="1" a="1"/>
  <c r="Q1469" i="1" s="1"/>
  <c r="T1469" i="1" s="1"/>
  <c r="O1470" i="1"/>
  <c r="Q1470" i="1" s="1" a="1"/>
  <c r="Q1470" i="1" s="1"/>
  <c r="T1470" i="1" s="1"/>
  <c r="O1471" i="1"/>
  <c r="Q1471" i="1" s="1" a="1"/>
  <c r="Q1471" i="1" s="1"/>
  <c r="T1471" i="1" s="1"/>
  <c r="O1472" i="1"/>
  <c r="Q1472" i="1" s="1" a="1"/>
  <c r="Q1472" i="1" s="1"/>
  <c r="T1472" i="1" s="1"/>
  <c r="O1473" i="1"/>
  <c r="Q1473" i="1" s="1" a="1"/>
  <c r="Q1473" i="1" s="1"/>
  <c r="T1473" i="1" s="1"/>
  <c r="O1474" i="1"/>
  <c r="Q1474" i="1" s="1" a="1"/>
  <c r="Q1474" i="1" s="1"/>
  <c r="T1474" i="1" s="1"/>
  <c r="O1475" i="1"/>
  <c r="Q1475" i="1" s="1" a="1"/>
  <c r="Q1475" i="1" s="1"/>
  <c r="T1475" i="1" s="1"/>
  <c r="O1476" i="1"/>
  <c r="Q1476" i="1" s="1" a="1"/>
  <c r="Q1476" i="1" s="1"/>
  <c r="T1476" i="1" s="1"/>
  <c r="O1477" i="1"/>
  <c r="Q1477" i="1" s="1" a="1"/>
  <c r="Q1477" i="1" s="1"/>
  <c r="T1477" i="1" s="1"/>
  <c r="O1478" i="1"/>
  <c r="Q1478" i="1" s="1" a="1"/>
  <c r="Q1478" i="1" s="1"/>
  <c r="T1478" i="1" s="1"/>
  <c r="O1479" i="1"/>
  <c r="Q1479" i="1" s="1" a="1"/>
  <c r="Q1479" i="1" s="1"/>
  <c r="T1479" i="1" s="1"/>
  <c r="O1480" i="1"/>
  <c r="Q1480" i="1" s="1" a="1"/>
  <c r="Q1480" i="1" s="1"/>
  <c r="T1480" i="1" s="1"/>
  <c r="O1481" i="1"/>
  <c r="Q1481" i="1" s="1" a="1"/>
  <c r="Q1481" i="1" s="1"/>
  <c r="T1481" i="1" s="1"/>
  <c r="O1482" i="1"/>
  <c r="Q1482" i="1" s="1" a="1"/>
  <c r="Q1482" i="1" s="1"/>
  <c r="T1482" i="1" s="1"/>
  <c r="O1483" i="1"/>
  <c r="Q1483" i="1" s="1" a="1"/>
  <c r="Q1483" i="1" s="1"/>
  <c r="T1483" i="1" s="1"/>
  <c r="O1484" i="1"/>
  <c r="Q1484" i="1" s="1" a="1"/>
  <c r="Q1484" i="1" s="1"/>
  <c r="T1484" i="1" s="1"/>
  <c r="O1485" i="1"/>
  <c r="Q1485" i="1" s="1" a="1"/>
  <c r="Q1485" i="1" s="1"/>
  <c r="T1485" i="1" s="1"/>
  <c r="O1486" i="1"/>
  <c r="Q1486" i="1" s="1" a="1"/>
  <c r="Q1486" i="1" s="1"/>
  <c r="T1486" i="1" s="1"/>
  <c r="O1487" i="1"/>
  <c r="Q1487" i="1" s="1" a="1"/>
  <c r="Q1487" i="1" s="1"/>
  <c r="T1487" i="1" s="1"/>
  <c r="O1488" i="1"/>
  <c r="Q1488" i="1" s="1" a="1"/>
  <c r="Q1488" i="1" s="1"/>
  <c r="T1488" i="1" s="1"/>
  <c r="O1489" i="1"/>
  <c r="Q1489" i="1" s="1" a="1"/>
  <c r="Q1489" i="1" s="1"/>
  <c r="T1489" i="1" s="1"/>
  <c r="O1490" i="1"/>
  <c r="Q1490" i="1" s="1" a="1"/>
  <c r="Q1490" i="1" s="1"/>
  <c r="T1490" i="1" s="1"/>
  <c r="O1491" i="1"/>
  <c r="Q1491" i="1" s="1" a="1"/>
  <c r="Q1491" i="1" s="1"/>
  <c r="T1491" i="1" s="1"/>
  <c r="O1492" i="1"/>
  <c r="Q1492" i="1" s="1" a="1"/>
  <c r="Q1492" i="1" s="1"/>
  <c r="T1492" i="1" s="1"/>
  <c r="O1493" i="1"/>
  <c r="Q1493" i="1" s="1" a="1"/>
  <c r="Q1493" i="1" s="1"/>
  <c r="T1493" i="1" s="1"/>
  <c r="O1494" i="1"/>
  <c r="Q1494" i="1" s="1" a="1"/>
  <c r="Q1494" i="1" s="1"/>
  <c r="T1494" i="1" s="1"/>
  <c r="O1495" i="1"/>
  <c r="Q1495" i="1" s="1" a="1"/>
  <c r="Q1495" i="1" s="1"/>
  <c r="T1495" i="1" s="1"/>
  <c r="O1496" i="1"/>
  <c r="Q1496" i="1" s="1" a="1"/>
  <c r="Q1496" i="1" s="1"/>
  <c r="T1496" i="1" s="1"/>
  <c r="O1497" i="1"/>
  <c r="Q1497" i="1" s="1" a="1"/>
  <c r="Q1497" i="1" s="1"/>
  <c r="T1497" i="1" s="1"/>
  <c r="O1498" i="1"/>
  <c r="Q1498" i="1" s="1" a="1"/>
  <c r="Q1498" i="1" s="1"/>
  <c r="T1498" i="1" s="1"/>
  <c r="O1499" i="1"/>
  <c r="Q1499" i="1" s="1" a="1"/>
  <c r="Q1499" i="1" s="1"/>
  <c r="T1499" i="1" s="1"/>
  <c r="O1500" i="1"/>
  <c r="Q1500" i="1" s="1" a="1"/>
  <c r="Q1500" i="1" s="1"/>
  <c r="T1500" i="1" s="1"/>
  <c r="O1501" i="1"/>
  <c r="Q1501" i="1" s="1" a="1"/>
  <c r="Q1501" i="1" s="1"/>
  <c r="T1501" i="1" s="1"/>
  <c r="O1502" i="1"/>
  <c r="Q1502" i="1" s="1" a="1"/>
  <c r="Q1502" i="1" s="1"/>
  <c r="T1502" i="1" s="1"/>
  <c r="O1503" i="1"/>
  <c r="Q1503" i="1" s="1" a="1"/>
  <c r="Q1503" i="1" s="1"/>
  <c r="T1503" i="1" s="1"/>
  <c r="O1504" i="1"/>
  <c r="Q1504" i="1" s="1" a="1"/>
  <c r="Q1504" i="1" s="1"/>
  <c r="T1504" i="1" s="1"/>
  <c r="O1505" i="1"/>
  <c r="Q1505" i="1" s="1" a="1"/>
  <c r="Q1505" i="1" s="1"/>
  <c r="T1505" i="1" s="1"/>
  <c r="O1506" i="1"/>
  <c r="Q1506" i="1" s="1" a="1"/>
  <c r="Q1506" i="1" s="1"/>
  <c r="T1506" i="1" s="1"/>
  <c r="O1507" i="1"/>
  <c r="Q1507" i="1" s="1" a="1"/>
  <c r="Q1507" i="1" s="1"/>
  <c r="T1507" i="1" s="1"/>
  <c r="O1508" i="1"/>
  <c r="Q1508" i="1" s="1" a="1"/>
  <c r="Q1508" i="1" s="1"/>
  <c r="T1508" i="1" s="1"/>
  <c r="O1509" i="1"/>
  <c r="Q1509" i="1" s="1" a="1"/>
  <c r="Q1509" i="1" s="1"/>
  <c r="T1509" i="1" s="1"/>
  <c r="O1510" i="1"/>
  <c r="Q1510" i="1" s="1" a="1"/>
  <c r="Q1510" i="1" s="1"/>
  <c r="T1510" i="1" s="1"/>
  <c r="O1511" i="1"/>
  <c r="Q1511" i="1" s="1" a="1"/>
  <c r="Q1511" i="1" s="1"/>
  <c r="T1511" i="1" s="1"/>
  <c r="O1512" i="1"/>
  <c r="Q1512" i="1" s="1" a="1"/>
  <c r="Q1512" i="1" s="1"/>
  <c r="T1512" i="1" s="1"/>
  <c r="O1513" i="1"/>
  <c r="Q1513" i="1" s="1" a="1"/>
  <c r="Q1513" i="1" s="1"/>
  <c r="T1513" i="1" s="1"/>
  <c r="O1514" i="1"/>
  <c r="Q1514" i="1" s="1" a="1"/>
  <c r="Q1514" i="1" s="1"/>
  <c r="T1514" i="1" s="1"/>
  <c r="O1515" i="1"/>
  <c r="Q1515" i="1" s="1" a="1"/>
  <c r="Q1515" i="1" s="1"/>
  <c r="T1515" i="1" s="1"/>
  <c r="O1516" i="1"/>
  <c r="Q1516" i="1" s="1" a="1"/>
  <c r="Q1516" i="1" s="1"/>
  <c r="T1516" i="1" s="1"/>
  <c r="O1517" i="1"/>
  <c r="Q1517" i="1" s="1" a="1"/>
  <c r="Q1517" i="1" s="1"/>
  <c r="T1517" i="1" s="1"/>
  <c r="O1518" i="1"/>
  <c r="Q1518" i="1" s="1" a="1"/>
  <c r="Q1518" i="1" s="1"/>
  <c r="T1518" i="1" s="1"/>
  <c r="O1519" i="1"/>
  <c r="Q1519" i="1" s="1" a="1"/>
  <c r="Q1519" i="1" s="1"/>
  <c r="T1519" i="1" s="1"/>
  <c r="O1520" i="1"/>
  <c r="Q1520" i="1" s="1" a="1"/>
  <c r="Q1520" i="1" s="1"/>
  <c r="T1520" i="1" s="1"/>
  <c r="O1521" i="1"/>
  <c r="Q1521" i="1" s="1" a="1"/>
  <c r="Q1521" i="1" s="1"/>
  <c r="T1521" i="1" s="1"/>
  <c r="O1522" i="1"/>
  <c r="Q1522" i="1" s="1" a="1"/>
  <c r="Q1522" i="1" s="1"/>
  <c r="T1522" i="1" s="1"/>
  <c r="O1523" i="1"/>
  <c r="Q1523" i="1" s="1" a="1"/>
  <c r="Q1523" i="1" s="1"/>
  <c r="T1523" i="1" s="1"/>
  <c r="O1524" i="1"/>
  <c r="Q1524" i="1" s="1" a="1"/>
  <c r="Q1524" i="1" s="1"/>
  <c r="T1524" i="1" s="1"/>
  <c r="O1525" i="1"/>
  <c r="Q1525" i="1" s="1" a="1"/>
  <c r="Q1525" i="1" s="1"/>
  <c r="T1525" i="1" s="1"/>
  <c r="O1526" i="1"/>
  <c r="Q1526" i="1" s="1" a="1"/>
  <c r="Q1526" i="1" s="1"/>
  <c r="T1526" i="1" s="1"/>
  <c r="O1527" i="1"/>
  <c r="Q1527" i="1" s="1" a="1"/>
  <c r="Q1527" i="1" s="1"/>
  <c r="T1527" i="1" s="1"/>
  <c r="O1528" i="1"/>
  <c r="Q1528" i="1" s="1" a="1"/>
  <c r="Q1528" i="1" s="1"/>
  <c r="T1528" i="1" s="1"/>
  <c r="O1529" i="1"/>
  <c r="Q1529" i="1" s="1" a="1"/>
  <c r="Q1529" i="1" s="1"/>
  <c r="T1529" i="1" s="1"/>
  <c r="O1530" i="1"/>
  <c r="Q1530" i="1" s="1" a="1"/>
  <c r="Q1530" i="1" s="1"/>
  <c r="T1530" i="1" s="1"/>
  <c r="O1531" i="1"/>
  <c r="Q1531" i="1" s="1" a="1"/>
  <c r="Q1531" i="1" s="1"/>
  <c r="T1531" i="1" s="1"/>
  <c r="O1532" i="1"/>
  <c r="Q1532" i="1" s="1" a="1"/>
  <c r="Q1532" i="1" s="1"/>
  <c r="T1532" i="1" s="1"/>
  <c r="O1533" i="1"/>
  <c r="Q1533" i="1" s="1" a="1"/>
  <c r="Q1533" i="1" s="1"/>
  <c r="T1533" i="1" s="1"/>
  <c r="O1534" i="1"/>
  <c r="Q1534" i="1" s="1" a="1"/>
  <c r="Q1534" i="1" s="1"/>
  <c r="T1534" i="1" s="1"/>
  <c r="O1535" i="1"/>
  <c r="Q1535" i="1" s="1" a="1"/>
  <c r="Q1535" i="1" s="1"/>
  <c r="T1535" i="1" s="1"/>
  <c r="O1536" i="1"/>
  <c r="Q1536" i="1" s="1" a="1"/>
  <c r="Q1536" i="1" s="1"/>
  <c r="T1536" i="1" s="1"/>
  <c r="O1537" i="1"/>
  <c r="Q1537" i="1" s="1" a="1"/>
  <c r="Q1537" i="1" s="1"/>
  <c r="T1537" i="1" s="1"/>
  <c r="O1538" i="1"/>
  <c r="Q1538" i="1" s="1" a="1"/>
  <c r="Q1538" i="1" s="1"/>
  <c r="T1538" i="1" s="1"/>
  <c r="O1539" i="1"/>
  <c r="Q1539" i="1" s="1" a="1"/>
  <c r="Q1539" i="1" s="1"/>
  <c r="T1539" i="1" s="1"/>
  <c r="O1540" i="1"/>
  <c r="Q1540" i="1" s="1" a="1"/>
  <c r="Q1540" i="1" s="1"/>
  <c r="T1540" i="1" s="1"/>
  <c r="O1541" i="1"/>
  <c r="Q1541" i="1" s="1" a="1"/>
  <c r="Q1541" i="1" s="1"/>
  <c r="T1541" i="1" s="1"/>
  <c r="O1542" i="1"/>
  <c r="Q1542" i="1" s="1" a="1"/>
  <c r="Q1542" i="1" s="1"/>
  <c r="T1542" i="1" s="1"/>
  <c r="O1543" i="1"/>
  <c r="Q1543" i="1" s="1" a="1"/>
  <c r="Q1543" i="1" s="1"/>
  <c r="T1543" i="1" s="1"/>
  <c r="O1544" i="1"/>
  <c r="O1545" i="1"/>
  <c r="Q1545" i="1" s="1" a="1"/>
  <c r="Q1545" i="1" s="1"/>
  <c r="T1545" i="1" s="1"/>
  <c r="O1546" i="1"/>
  <c r="Q1546" i="1" s="1" a="1"/>
  <c r="Q1546" i="1" s="1"/>
  <c r="T1546" i="1" s="1"/>
  <c r="O1547" i="1"/>
  <c r="Q1547" i="1" s="1" a="1"/>
  <c r="Q1547" i="1" s="1"/>
  <c r="T1547" i="1" s="1"/>
  <c r="O1548" i="1"/>
  <c r="Q1548" i="1" s="1" a="1"/>
  <c r="Q1548" i="1" s="1"/>
  <c r="T1548" i="1" s="1"/>
  <c r="O1549" i="1"/>
  <c r="Q1549" i="1" s="1" a="1"/>
  <c r="Q1549" i="1" s="1"/>
  <c r="T1549" i="1" s="1"/>
  <c r="O1550" i="1"/>
  <c r="Q1550" i="1" s="1" a="1"/>
  <c r="Q1550" i="1" s="1"/>
  <c r="T1550" i="1" s="1"/>
  <c r="O1551" i="1"/>
  <c r="Q1551" i="1" s="1" a="1"/>
  <c r="Q1551" i="1" s="1"/>
  <c r="T1551" i="1" s="1"/>
  <c r="O1552" i="1"/>
  <c r="Q1552" i="1" s="1" a="1"/>
  <c r="Q1552" i="1" s="1"/>
  <c r="T1552" i="1" s="1"/>
  <c r="O1553" i="1"/>
  <c r="Q1553" i="1" s="1" a="1"/>
  <c r="Q1553" i="1" s="1"/>
  <c r="T1553" i="1" s="1"/>
  <c r="O1554" i="1"/>
  <c r="Q1554" i="1" s="1" a="1"/>
  <c r="Q1554" i="1" s="1"/>
  <c r="T1554" i="1" s="1"/>
  <c r="O1555" i="1"/>
  <c r="Q1555" i="1" s="1" a="1"/>
  <c r="Q1555" i="1" s="1"/>
  <c r="T1555" i="1" s="1"/>
  <c r="O1556" i="1"/>
  <c r="Q1556" i="1" s="1" a="1"/>
  <c r="Q1556" i="1" s="1"/>
  <c r="T1556" i="1" s="1"/>
  <c r="O1557" i="1"/>
  <c r="Q1557" i="1" s="1" a="1"/>
  <c r="Q1557" i="1" s="1"/>
  <c r="T1557" i="1" s="1"/>
  <c r="O1558" i="1"/>
  <c r="Q1558" i="1" s="1" a="1"/>
  <c r="Q1558" i="1" s="1"/>
  <c r="T1558" i="1" s="1"/>
  <c r="O1559" i="1"/>
  <c r="Q1559" i="1" s="1" a="1"/>
  <c r="Q1559" i="1" s="1"/>
  <c r="T1559" i="1" s="1"/>
  <c r="O1560" i="1"/>
  <c r="Q1560" i="1" s="1" a="1"/>
  <c r="Q1560" i="1" s="1"/>
  <c r="T1560" i="1" s="1"/>
  <c r="O1561" i="1"/>
  <c r="Q1561" i="1" s="1" a="1"/>
  <c r="Q1561" i="1" s="1"/>
  <c r="T1561" i="1" s="1"/>
  <c r="O1562" i="1"/>
  <c r="Q1562" i="1" s="1" a="1"/>
  <c r="Q1562" i="1" s="1"/>
  <c r="T1562" i="1" s="1"/>
  <c r="O1563" i="1"/>
  <c r="Q1563" i="1" s="1" a="1"/>
  <c r="Q1563" i="1" s="1"/>
  <c r="T1563" i="1" s="1"/>
  <c r="O1564" i="1"/>
  <c r="Q1564" i="1" s="1" a="1"/>
  <c r="Q1564" i="1" s="1"/>
  <c r="T1564" i="1" s="1"/>
  <c r="O1565" i="1"/>
  <c r="Q1565" i="1" s="1" a="1"/>
  <c r="Q1565" i="1" s="1"/>
  <c r="T1565" i="1" s="1"/>
  <c r="O1566" i="1"/>
  <c r="Q1566" i="1" s="1" a="1"/>
  <c r="Q1566" i="1" s="1"/>
  <c r="T1566" i="1" s="1"/>
  <c r="O1567" i="1"/>
  <c r="Q1567" i="1" s="1" a="1"/>
  <c r="Q1567" i="1" s="1"/>
  <c r="T1567" i="1" s="1"/>
  <c r="O1568" i="1"/>
  <c r="Q1568" i="1" s="1" a="1"/>
  <c r="Q1568" i="1" s="1"/>
  <c r="T1568" i="1" s="1"/>
  <c r="O1569" i="1"/>
  <c r="Q1569" i="1" s="1" a="1"/>
  <c r="Q1569" i="1" s="1"/>
  <c r="T1569" i="1" s="1"/>
  <c r="O1570" i="1"/>
  <c r="Q1570" i="1" s="1" a="1"/>
  <c r="Q1570" i="1" s="1"/>
  <c r="T1570" i="1" s="1"/>
  <c r="O1571" i="1"/>
  <c r="Q1571" i="1" s="1" a="1"/>
  <c r="Q1571" i="1" s="1"/>
  <c r="T1571" i="1" s="1"/>
  <c r="O1572" i="1"/>
  <c r="Q1572" i="1" s="1" a="1"/>
  <c r="Q1572" i="1" s="1"/>
  <c r="T1572" i="1" s="1"/>
  <c r="O1573" i="1"/>
  <c r="Q1573" i="1" s="1" a="1"/>
  <c r="Q1573" i="1" s="1"/>
  <c r="T1573" i="1" s="1"/>
  <c r="O1574" i="1"/>
  <c r="Q1574" i="1" s="1" a="1"/>
  <c r="Q1574" i="1" s="1"/>
  <c r="T1574" i="1" s="1"/>
  <c r="O1575" i="1"/>
  <c r="Q1575" i="1" s="1" a="1"/>
  <c r="Q1575" i="1" s="1"/>
  <c r="T1575" i="1" s="1"/>
  <c r="O1576" i="1"/>
  <c r="Q1576" i="1" s="1" a="1"/>
  <c r="Q1576" i="1" s="1"/>
  <c r="T1576" i="1" s="1"/>
  <c r="O1577" i="1"/>
  <c r="Q1577" i="1" s="1" a="1"/>
  <c r="Q1577" i="1" s="1"/>
  <c r="T1577" i="1" s="1"/>
  <c r="O1578" i="1"/>
  <c r="Q1578" i="1" s="1" a="1"/>
  <c r="Q1578" i="1" s="1"/>
  <c r="T1578" i="1" s="1"/>
  <c r="O1579" i="1"/>
  <c r="Q1579" i="1" s="1" a="1"/>
  <c r="Q1579" i="1" s="1"/>
  <c r="T1579" i="1" s="1"/>
  <c r="O1580" i="1"/>
  <c r="Q1580" i="1" s="1" a="1"/>
  <c r="Q1580" i="1" s="1"/>
  <c r="T1580" i="1" s="1"/>
  <c r="O1581" i="1"/>
  <c r="Q1581" i="1" s="1" a="1"/>
  <c r="Q1581" i="1" s="1"/>
  <c r="T1581" i="1" s="1"/>
  <c r="O1582" i="1"/>
  <c r="Q1582" i="1" s="1" a="1"/>
  <c r="Q1582" i="1" s="1"/>
  <c r="T1582" i="1" s="1"/>
  <c r="O1583" i="1"/>
  <c r="Q1583" i="1" s="1" a="1"/>
  <c r="Q1583" i="1" s="1"/>
  <c r="T1583" i="1" s="1"/>
  <c r="O1584" i="1"/>
  <c r="Q1584" i="1" s="1" a="1"/>
  <c r="Q1584" i="1" s="1"/>
  <c r="T1584" i="1" s="1"/>
  <c r="O1585" i="1"/>
  <c r="Q1585" i="1" s="1" a="1"/>
  <c r="Q1585" i="1" s="1"/>
  <c r="T1585" i="1" s="1"/>
  <c r="O1586" i="1"/>
  <c r="Q1586" i="1" s="1" a="1"/>
  <c r="Q1586" i="1" s="1"/>
  <c r="T1586" i="1" s="1"/>
  <c r="O1587" i="1"/>
  <c r="Q1587" i="1" s="1" a="1"/>
  <c r="Q1587" i="1" s="1"/>
  <c r="T1587" i="1" s="1"/>
  <c r="O1588" i="1"/>
  <c r="Q1588" i="1" s="1" a="1"/>
  <c r="Q1588" i="1" s="1"/>
  <c r="T1588" i="1" s="1"/>
  <c r="O1589" i="1"/>
  <c r="Q1589" i="1" s="1" a="1"/>
  <c r="Q1589" i="1" s="1"/>
  <c r="T1589" i="1" s="1"/>
  <c r="O1590" i="1"/>
  <c r="Q1590" i="1" s="1" a="1"/>
  <c r="Q1590" i="1" s="1"/>
  <c r="T1590" i="1" s="1"/>
  <c r="O1591" i="1"/>
  <c r="Q1591" i="1" s="1" a="1"/>
  <c r="Q1591" i="1" s="1"/>
  <c r="T1591" i="1" s="1"/>
  <c r="O1592" i="1"/>
  <c r="Q1592" i="1" s="1" a="1"/>
  <c r="Q1592" i="1" s="1"/>
  <c r="T1592" i="1" s="1"/>
  <c r="O1593" i="1"/>
  <c r="Q1593" i="1" s="1" a="1"/>
  <c r="Q1593" i="1" s="1"/>
  <c r="T1593" i="1" s="1"/>
  <c r="O1594" i="1"/>
  <c r="Q1594" i="1" s="1" a="1"/>
  <c r="Q1594" i="1" s="1"/>
  <c r="T1594" i="1" s="1"/>
  <c r="O1595" i="1"/>
  <c r="Q1595" i="1" s="1" a="1"/>
  <c r="Q1595" i="1" s="1"/>
  <c r="T1595" i="1" s="1"/>
  <c r="O1596" i="1"/>
  <c r="Q1596" i="1" s="1" a="1"/>
  <c r="Q1596" i="1" s="1"/>
  <c r="T1596" i="1" s="1"/>
  <c r="O1597" i="1"/>
  <c r="Q1597" i="1" s="1" a="1"/>
  <c r="Q1597" i="1" s="1"/>
  <c r="T1597" i="1" s="1"/>
  <c r="O1598" i="1"/>
  <c r="Q1598" i="1" s="1" a="1"/>
  <c r="Q1598" i="1" s="1"/>
  <c r="T1598" i="1" s="1"/>
  <c r="O1599" i="1"/>
  <c r="Q1599" i="1" s="1" a="1"/>
  <c r="Q1599" i="1" s="1"/>
  <c r="T1599" i="1" s="1"/>
  <c r="O1600" i="1"/>
  <c r="Q1600" i="1" s="1" a="1"/>
  <c r="Q1600" i="1" s="1"/>
  <c r="T1600" i="1" s="1"/>
  <c r="O1601" i="1"/>
  <c r="Q1601" i="1" s="1" a="1"/>
  <c r="Q1601" i="1" s="1"/>
  <c r="T1601" i="1" s="1"/>
  <c r="O1602" i="1"/>
  <c r="Q1602" i="1" s="1" a="1"/>
  <c r="Q1602" i="1" s="1"/>
  <c r="T1602" i="1" s="1"/>
  <c r="O1603" i="1"/>
  <c r="Q1603" i="1" s="1" a="1"/>
  <c r="Q1603" i="1" s="1"/>
  <c r="T1603" i="1" s="1"/>
  <c r="O1604" i="1"/>
  <c r="Q1604" i="1" s="1" a="1"/>
  <c r="Q1604" i="1" s="1"/>
  <c r="T1604" i="1" s="1"/>
  <c r="O1605" i="1"/>
  <c r="Q1605" i="1" s="1" a="1"/>
  <c r="Q1605" i="1" s="1"/>
  <c r="T1605" i="1" s="1"/>
  <c r="O1606" i="1"/>
  <c r="Q1606" i="1" s="1" a="1"/>
  <c r="Q1606" i="1" s="1"/>
  <c r="T1606" i="1" s="1"/>
  <c r="O1607" i="1"/>
  <c r="Q1607" i="1" s="1" a="1"/>
  <c r="Q1607" i="1" s="1"/>
  <c r="T1607" i="1" s="1"/>
  <c r="O1608" i="1"/>
  <c r="Q1608" i="1" s="1" a="1"/>
  <c r="Q1608" i="1" s="1"/>
  <c r="T1608" i="1" s="1"/>
  <c r="O1609" i="1"/>
  <c r="Q1609" i="1" s="1" a="1"/>
  <c r="Q1609" i="1" s="1"/>
  <c r="T1609" i="1" s="1"/>
  <c r="O1610" i="1"/>
  <c r="Q1610" i="1" s="1" a="1"/>
  <c r="Q1610" i="1" s="1"/>
  <c r="T1610" i="1" s="1"/>
  <c r="O1611" i="1"/>
  <c r="Q1611" i="1" s="1" a="1"/>
  <c r="Q1611" i="1" s="1"/>
  <c r="T1611" i="1" s="1"/>
  <c r="O1612" i="1"/>
  <c r="Q1612" i="1" s="1" a="1"/>
  <c r="Q1612" i="1" s="1"/>
  <c r="T1612" i="1" s="1"/>
  <c r="O1613" i="1"/>
  <c r="Q1613" i="1" s="1" a="1"/>
  <c r="Q1613" i="1" s="1"/>
  <c r="T1613" i="1" s="1"/>
  <c r="O1614" i="1"/>
  <c r="Q1614" i="1" s="1" a="1"/>
  <c r="Q1614" i="1" s="1"/>
  <c r="T1614" i="1" s="1"/>
  <c r="O1615" i="1"/>
  <c r="Q1615" i="1" s="1" a="1"/>
  <c r="Q1615" i="1" s="1"/>
  <c r="T1615" i="1" s="1"/>
  <c r="O1616" i="1"/>
  <c r="Q1616" i="1" s="1" a="1"/>
  <c r="Q1616" i="1" s="1"/>
  <c r="T1616" i="1" s="1"/>
  <c r="O1617" i="1"/>
  <c r="Q1617" i="1" s="1" a="1"/>
  <c r="Q1617" i="1" s="1"/>
  <c r="T1617" i="1" s="1"/>
  <c r="O1618" i="1"/>
  <c r="Q1618" i="1" s="1" a="1"/>
  <c r="Q1618" i="1" s="1"/>
  <c r="T1618" i="1" s="1"/>
  <c r="O1619" i="1"/>
  <c r="Q1619" i="1" s="1" a="1"/>
  <c r="Q1619" i="1" s="1"/>
  <c r="T1619" i="1" s="1"/>
  <c r="O1620" i="1"/>
  <c r="Q1620" i="1" s="1" a="1"/>
  <c r="Q1620" i="1" s="1"/>
  <c r="T1620" i="1" s="1"/>
  <c r="O1621" i="1"/>
  <c r="Q1621" i="1" s="1" a="1"/>
  <c r="Q1621" i="1" s="1"/>
  <c r="T1621" i="1" s="1"/>
  <c r="O1622" i="1"/>
  <c r="O1623" i="1"/>
  <c r="Q1623" i="1" s="1" a="1"/>
  <c r="Q1623" i="1" s="1"/>
  <c r="T1623" i="1" s="1"/>
  <c r="O1624" i="1"/>
  <c r="Q1624" i="1" s="1" a="1"/>
  <c r="Q1624" i="1" s="1"/>
  <c r="T1624" i="1" s="1"/>
  <c r="O1625" i="1"/>
  <c r="Q1625" i="1" s="1" a="1"/>
  <c r="Q1625" i="1" s="1"/>
  <c r="T1625" i="1" s="1"/>
  <c r="O1626" i="1"/>
  <c r="Q1626" i="1" s="1" a="1"/>
  <c r="Q1626" i="1" s="1"/>
  <c r="T1626" i="1" s="1"/>
  <c r="O1627" i="1"/>
  <c r="Q1627" i="1" s="1" a="1"/>
  <c r="Q1627" i="1" s="1"/>
  <c r="T1627" i="1" s="1"/>
  <c r="O1628" i="1"/>
  <c r="Q1628" i="1" s="1" a="1"/>
  <c r="Q1628" i="1" s="1"/>
  <c r="T1628" i="1" s="1"/>
  <c r="O1629" i="1"/>
  <c r="Q1629" i="1" s="1" a="1"/>
  <c r="Q1629" i="1" s="1"/>
  <c r="T1629" i="1" s="1"/>
  <c r="O1630" i="1"/>
  <c r="Q1630" i="1" s="1" a="1"/>
  <c r="Q1630" i="1" s="1"/>
  <c r="T1630" i="1" s="1"/>
  <c r="O1631" i="1"/>
  <c r="Q1631" i="1" s="1" a="1"/>
  <c r="Q1631" i="1" s="1"/>
  <c r="T1631" i="1" s="1"/>
  <c r="O1632" i="1"/>
  <c r="Q1632" i="1" s="1" a="1"/>
  <c r="Q1632" i="1" s="1"/>
  <c r="T1632" i="1" s="1"/>
  <c r="O1633" i="1"/>
  <c r="Q1633" i="1" s="1" a="1"/>
  <c r="Q1633" i="1" s="1"/>
  <c r="T1633" i="1" s="1"/>
  <c r="O1634" i="1"/>
  <c r="Q1634" i="1" s="1" a="1"/>
  <c r="Q1634" i="1" s="1"/>
  <c r="T1634" i="1" s="1"/>
  <c r="O1635" i="1"/>
  <c r="Q1635" i="1" s="1" a="1"/>
  <c r="Q1635" i="1" s="1"/>
  <c r="T1635" i="1" s="1"/>
  <c r="O1636" i="1"/>
  <c r="Q1636" i="1" s="1" a="1"/>
  <c r="Q1636" i="1" s="1"/>
  <c r="T1636" i="1" s="1"/>
  <c r="O1637" i="1"/>
  <c r="Q1637" i="1" s="1" a="1"/>
  <c r="Q1637" i="1" s="1"/>
  <c r="T1637" i="1" s="1"/>
  <c r="O1638" i="1"/>
  <c r="Q1638" i="1" s="1" a="1"/>
  <c r="Q1638" i="1" s="1"/>
  <c r="T1638" i="1" s="1"/>
  <c r="O1639" i="1"/>
  <c r="Q1639" i="1" s="1" a="1"/>
  <c r="Q1639" i="1" s="1"/>
  <c r="T1639" i="1" s="1"/>
  <c r="O1640" i="1"/>
  <c r="Q1640" i="1" s="1" a="1"/>
  <c r="Q1640" i="1" s="1"/>
  <c r="T1640" i="1" s="1"/>
  <c r="O1641" i="1"/>
  <c r="Q1641" i="1" s="1" a="1"/>
  <c r="Q1641" i="1" s="1"/>
  <c r="T1641" i="1" s="1"/>
  <c r="O1642" i="1"/>
  <c r="Q1642" i="1" s="1" a="1"/>
  <c r="Q1642" i="1" s="1"/>
  <c r="T1642" i="1" s="1"/>
  <c r="O1643" i="1"/>
  <c r="Q1643" i="1" s="1" a="1"/>
  <c r="Q1643" i="1" s="1"/>
  <c r="T1643" i="1" s="1"/>
  <c r="O1644" i="1"/>
  <c r="Q1644" i="1" s="1" a="1"/>
  <c r="Q1644" i="1" s="1"/>
  <c r="T1644" i="1" s="1"/>
  <c r="O1645" i="1"/>
  <c r="Q1645" i="1" s="1" a="1"/>
  <c r="Q1645" i="1" s="1"/>
  <c r="T1645" i="1" s="1"/>
  <c r="O1646" i="1"/>
  <c r="Q1646" i="1" s="1" a="1"/>
  <c r="Q1646" i="1" s="1"/>
  <c r="T1646" i="1" s="1"/>
  <c r="O1647" i="1"/>
  <c r="Q1647" i="1" s="1" a="1"/>
  <c r="Q1647" i="1" s="1"/>
  <c r="T1647" i="1" s="1"/>
  <c r="O1648" i="1"/>
  <c r="Q1648" i="1" s="1" a="1"/>
  <c r="Q1648" i="1" s="1"/>
  <c r="T1648" i="1" s="1"/>
  <c r="O1649" i="1"/>
  <c r="Q1649" i="1" s="1" a="1"/>
  <c r="Q1649" i="1" s="1"/>
  <c r="T1649" i="1" s="1"/>
  <c r="O1650" i="1"/>
  <c r="Q1650" i="1" s="1" a="1"/>
  <c r="Q1650" i="1" s="1"/>
  <c r="T1650" i="1" s="1"/>
  <c r="O1651" i="1"/>
  <c r="Q1651" i="1" s="1" a="1"/>
  <c r="Q1651" i="1" s="1"/>
  <c r="T1651" i="1" s="1"/>
  <c r="O1652" i="1"/>
  <c r="Q1652" i="1" s="1" a="1"/>
  <c r="Q1652" i="1" s="1"/>
  <c r="T1652" i="1" s="1"/>
  <c r="O1653" i="1"/>
  <c r="Q1653" i="1" s="1" a="1"/>
  <c r="Q1653" i="1" s="1"/>
  <c r="T1653" i="1" s="1"/>
  <c r="O1654" i="1"/>
  <c r="Q1654" i="1" s="1" a="1"/>
  <c r="Q1654" i="1" s="1"/>
  <c r="T1654" i="1" s="1"/>
  <c r="O1655" i="1"/>
  <c r="Q1655" i="1" s="1" a="1"/>
  <c r="Q1655" i="1" s="1"/>
  <c r="T1655" i="1" s="1"/>
  <c r="O1656" i="1"/>
  <c r="Q1656" i="1" s="1" a="1"/>
  <c r="Q1656" i="1" s="1"/>
  <c r="T1656" i="1" s="1"/>
  <c r="O1657" i="1"/>
  <c r="Q1657" i="1" s="1" a="1"/>
  <c r="Q1657" i="1" s="1"/>
  <c r="T1657" i="1" s="1"/>
  <c r="O1658" i="1"/>
  <c r="Q1658" i="1" s="1" a="1"/>
  <c r="Q1658" i="1" s="1"/>
  <c r="T1658" i="1" s="1"/>
  <c r="O1659" i="1"/>
  <c r="Q1659" i="1" s="1" a="1"/>
  <c r="Q1659" i="1" s="1"/>
  <c r="T1659" i="1" s="1"/>
  <c r="O1660" i="1"/>
  <c r="Q1660" i="1" s="1" a="1"/>
  <c r="Q1660" i="1" s="1"/>
  <c r="T1660" i="1" s="1"/>
  <c r="O1661" i="1"/>
  <c r="Q1661" i="1" s="1" a="1"/>
  <c r="Q1661" i="1" s="1"/>
  <c r="T1661" i="1" s="1"/>
  <c r="O1662" i="1"/>
  <c r="Q1662" i="1" s="1" a="1"/>
  <c r="Q1662" i="1" s="1"/>
  <c r="T1662" i="1" s="1"/>
  <c r="O1663" i="1"/>
  <c r="Q1663" i="1" s="1" a="1"/>
  <c r="Q1663" i="1" s="1"/>
  <c r="T1663" i="1" s="1"/>
  <c r="O1664" i="1"/>
  <c r="Q1664" i="1" s="1" a="1"/>
  <c r="Q1664" i="1" s="1"/>
  <c r="T1664" i="1" s="1"/>
  <c r="O1665" i="1"/>
  <c r="Q1665" i="1" s="1" a="1"/>
  <c r="Q1665" i="1" s="1"/>
  <c r="T1665" i="1" s="1"/>
  <c r="O1666" i="1"/>
  <c r="Q1666" i="1" s="1" a="1"/>
  <c r="Q1666" i="1" s="1"/>
  <c r="T1666" i="1" s="1"/>
  <c r="O1667" i="1"/>
  <c r="Q1667" i="1" s="1" a="1"/>
  <c r="Q1667" i="1" s="1"/>
  <c r="T1667" i="1" s="1"/>
  <c r="O1668" i="1"/>
  <c r="Q1668" i="1" s="1" a="1"/>
  <c r="Q1668" i="1" s="1"/>
  <c r="T1668" i="1" s="1"/>
  <c r="O1669" i="1"/>
  <c r="Q1669" i="1" s="1" a="1"/>
  <c r="Q1669" i="1" s="1"/>
  <c r="T1669" i="1" s="1"/>
  <c r="O1670" i="1"/>
  <c r="Q1670" i="1" s="1" a="1"/>
  <c r="Q1670" i="1" s="1"/>
  <c r="T1670" i="1" s="1"/>
  <c r="O1671" i="1"/>
  <c r="Q1671" i="1" s="1" a="1"/>
  <c r="Q1671" i="1" s="1"/>
  <c r="T1671" i="1" s="1"/>
  <c r="O1672" i="1"/>
  <c r="Q1672" i="1" s="1" a="1"/>
  <c r="Q1672" i="1" s="1"/>
  <c r="T1672" i="1" s="1"/>
  <c r="O1673" i="1"/>
  <c r="Q1673" i="1" s="1" a="1"/>
  <c r="Q1673" i="1" s="1"/>
  <c r="T1673" i="1" s="1"/>
  <c r="O1674" i="1"/>
  <c r="Q1674" i="1" s="1" a="1"/>
  <c r="Q1674" i="1" s="1"/>
  <c r="T1674" i="1" s="1"/>
  <c r="O1675" i="1"/>
  <c r="Q1675" i="1" s="1" a="1"/>
  <c r="Q1675" i="1" s="1"/>
  <c r="T1675" i="1" s="1"/>
  <c r="O1676" i="1"/>
  <c r="Q1676" i="1" s="1" a="1"/>
  <c r="Q1676" i="1" s="1"/>
  <c r="T1676" i="1" s="1"/>
  <c r="O1677" i="1"/>
  <c r="Q1677" i="1" s="1" a="1"/>
  <c r="Q1677" i="1" s="1"/>
  <c r="T1677" i="1" s="1"/>
  <c r="O1678" i="1"/>
  <c r="Q1678" i="1" s="1" a="1"/>
  <c r="Q1678" i="1" s="1"/>
  <c r="T1678" i="1" s="1"/>
  <c r="O1679" i="1"/>
  <c r="Q1679" i="1" s="1" a="1"/>
  <c r="Q1679" i="1" s="1"/>
  <c r="T1679" i="1" s="1"/>
  <c r="O1680" i="1"/>
  <c r="Q1680" i="1" s="1" a="1"/>
  <c r="Q1680" i="1" s="1"/>
  <c r="T1680" i="1" s="1"/>
  <c r="O1681" i="1"/>
  <c r="Q1681" i="1" s="1" a="1"/>
  <c r="Q1681" i="1" s="1"/>
  <c r="T1681" i="1" s="1"/>
  <c r="O1682" i="1"/>
  <c r="Q1682" i="1" s="1" a="1"/>
  <c r="Q1682" i="1" s="1"/>
  <c r="T1682" i="1" s="1"/>
  <c r="O1683" i="1"/>
  <c r="Q1683" i="1" s="1" a="1"/>
  <c r="Q1683" i="1" s="1"/>
  <c r="T1683" i="1" s="1"/>
  <c r="O1684" i="1"/>
  <c r="Q1684" i="1" s="1" a="1"/>
  <c r="Q1684" i="1" s="1"/>
  <c r="T1684" i="1" s="1"/>
  <c r="O1685" i="1"/>
  <c r="Q1685" i="1" s="1" a="1"/>
  <c r="Q1685" i="1" s="1"/>
  <c r="T1685" i="1" s="1"/>
  <c r="O1686" i="1"/>
  <c r="Q1686" i="1" s="1" a="1"/>
  <c r="Q1686" i="1" s="1"/>
  <c r="T1686" i="1" s="1"/>
  <c r="O1687" i="1"/>
  <c r="Q1687" i="1" s="1" a="1"/>
  <c r="Q1687" i="1" s="1"/>
  <c r="T1687" i="1" s="1"/>
  <c r="O1688" i="1"/>
  <c r="Q1688" i="1" s="1" a="1"/>
  <c r="Q1688" i="1" s="1"/>
  <c r="T1688" i="1" s="1"/>
  <c r="O1689" i="1"/>
  <c r="Q1689" i="1" s="1" a="1"/>
  <c r="Q1689" i="1" s="1"/>
  <c r="T1689" i="1" s="1"/>
  <c r="O1690" i="1"/>
  <c r="Q1690" i="1" s="1" a="1"/>
  <c r="Q1690" i="1" s="1"/>
  <c r="T1690" i="1" s="1"/>
  <c r="O1691" i="1"/>
  <c r="Q1691" i="1" s="1" a="1"/>
  <c r="Q1691" i="1" s="1"/>
  <c r="T1691" i="1" s="1"/>
  <c r="O1692" i="1"/>
  <c r="Q1692" i="1" s="1" a="1"/>
  <c r="Q1692" i="1" s="1"/>
  <c r="T1692" i="1" s="1"/>
  <c r="O1693" i="1"/>
  <c r="Q1693" i="1" s="1" a="1"/>
  <c r="Q1693" i="1" s="1"/>
  <c r="T1693" i="1" s="1"/>
  <c r="O1694" i="1"/>
  <c r="Q1694" i="1" s="1" a="1"/>
  <c r="Q1694" i="1" s="1"/>
  <c r="T1694" i="1" s="1"/>
  <c r="O1695" i="1"/>
  <c r="Q1695" i="1" s="1" a="1"/>
  <c r="Q1695" i="1" s="1"/>
  <c r="T1695" i="1" s="1"/>
  <c r="O1696" i="1"/>
  <c r="Q1696" i="1" s="1" a="1"/>
  <c r="Q1696" i="1" s="1"/>
  <c r="T1696" i="1" s="1"/>
  <c r="O1697" i="1"/>
  <c r="Q1697" i="1" s="1" a="1"/>
  <c r="Q1697" i="1" s="1"/>
  <c r="T1697" i="1" s="1"/>
  <c r="O1698" i="1"/>
  <c r="Q1698" i="1" s="1" a="1"/>
  <c r="Q1698" i="1" s="1"/>
  <c r="T1698" i="1" s="1"/>
  <c r="O1699" i="1"/>
  <c r="Q1699" i="1" s="1" a="1"/>
  <c r="Q1699" i="1" s="1"/>
  <c r="T1699" i="1" s="1"/>
  <c r="O1700" i="1"/>
  <c r="Q1700" i="1" s="1" a="1"/>
  <c r="Q1700" i="1" s="1"/>
  <c r="T1700" i="1" s="1"/>
  <c r="O1701" i="1"/>
  <c r="Q1701" i="1" s="1" a="1"/>
  <c r="Q1701" i="1" s="1"/>
  <c r="T1701" i="1" s="1"/>
  <c r="O1702" i="1"/>
  <c r="Q1702" i="1" s="1" a="1"/>
  <c r="Q1702" i="1" s="1"/>
  <c r="T1702" i="1" s="1"/>
  <c r="O1703" i="1"/>
  <c r="Q1703" i="1" s="1" a="1"/>
  <c r="Q1703" i="1" s="1"/>
  <c r="T1703" i="1" s="1"/>
  <c r="O1704" i="1"/>
  <c r="Q1704" i="1" s="1" a="1"/>
  <c r="Q1704" i="1" s="1"/>
  <c r="T1704" i="1" s="1"/>
  <c r="O1705" i="1"/>
  <c r="Q1705" i="1" s="1" a="1"/>
  <c r="Q1705" i="1" s="1"/>
  <c r="T1705" i="1" s="1"/>
  <c r="O1706" i="1"/>
  <c r="Q1706" i="1" s="1" a="1"/>
  <c r="Q1706" i="1" s="1"/>
  <c r="T1706" i="1" s="1"/>
  <c r="O1707" i="1"/>
  <c r="Q1707" i="1" s="1" a="1"/>
  <c r="Q1707" i="1" s="1"/>
  <c r="T1707" i="1" s="1"/>
  <c r="O1708" i="1"/>
  <c r="Q1708" i="1" s="1" a="1"/>
  <c r="Q1708" i="1" s="1"/>
  <c r="T1708" i="1" s="1"/>
  <c r="O1709" i="1"/>
  <c r="Q1709" i="1" s="1" a="1"/>
  <c r="Q1709" i="1" s="1"/>
  <c r="T1709" i="1" s="1"/>
  <c r="O1710" i="1"/>
  <c r="Q1710" i="1" s="1" a="1"/>
  <c r="Q1710" i="1" s="1"/>
  <c r="T1710" i="1" s="1"/>
  <c r="O1711" i="1"/>
  <c r="Q1711" i="1" s="1" a="1"/>
  <c r="Q1711" i="1" s="1"/>
  <c r="T1711" i="1" s="1"/>
  <c r="O1712" i="1"/>
  <c r="O1713" i="1"/>
  <c r="Q1713" i="1" s="1" a="1"/>
  <c r="Q1713" i="1" s="1"/>
  <c r="T1713" i="1" s="1"/>
  <c r="O1714" i="1"/>
  <c r="Q1714" i="1" s="1" a="1"/>
  <c r="Q1714" i="1" s="1"/>
  <c r="T1714" i="1" s="1"/>
  <c r="O1715" i="1"/>
  <c r="Q1715" i="1" s="1" a="1"/>
  <c r="Q1715" i="1" s="1"/>
  <c r="T1715" i="1" s="1"/>
  <c r="O1716" i="1"/>
  <c r="Q1716" i="1" s="1" a="1"/>
  <c r="Q1716" i="1" s="1"/>
  <c r="T1716" i="1" s="1"/>
  <c r="O1717" i="1"/>
  <c r="Q1717" i="1" s="1" a="1"/>
  <c r="Q1717" i="1" s="1"/>
  <c r="T1717" i="1" s="1"/>
  <c r="O1718" i="1"/>
  <c r="Q1718" i="1" s="1" a="1"/>
  <c r="Q1718" i="1" s="1"/>
  <c r="T1718" i="1" s="1"/>
  <c r="O1719" i="1"/>
  <c r="Q1719" i="1" s="1" a="1"/>
  <c r="Q1719" i="1" s="1"/>
  <c r="T1719" i="1" s="1"/>
  <c r="O1720" i="1"/>
  <c r="Q1720" i="1" s="1" a="1"/>
  <c r="Q1720" i="1" s="1"/>
  <c r="T1720" i="1" s="1"/>
  <c r="O1721" i="1"/>
  <c r="Q1721" i="1" s="1" a="1"/>
  <c r="Q1721" i="1" s="1"/>
  <c r="T1721" i="1" s="1"/>
  <c r="O1722" i="1"/>
  <c r="Q1722" i="1" s="1" a="1"/>
  <c r="Q1722" i="1" s="1"/>
  <c r="T1722" i="1" s="1"/>
  <c r="O1723" i="1"/>
  <c r="Q1723" i="1" s="1" a="1"/>
  <c r="Q1723" i="1" s="1"/>
  <c r="T1723" i="1" s="1"/>
  <c r="O1724" i="1"/>
  <c r="Q1724" i="1" s="1" a="1"/>
  <c r="Q1724" i="1" s="1"/>
  <c r="T1724" i="1" s="1"/>
  <c r="O1725" i="1"/>
  <c r="Q1725" i="1" s="1" a="1"/>
  <c r="Q1725" i="1" s="1"/>
  <c r="T1725" i="1" s="1"/>
  <c r="O1726" i="1"/>
  <c r="Q1726" i="1" s="1" a="1"/>
  <c r="Q1726" i="1" s="1"/>
  <c r="T1726" i="1" s="1"/>
  <c r="O1727" i="1"/>
  <c r="Q1727" i="1" s="1" a="1"/>
  <c r="Q1727" i="1" s="1"/>
  <c r="T1727" i="1" s="1"/>
  <c r="O1728" i="1"/>
  <c r="Q1728" i="1" s="1" a="1"/>
  <c r="Q1728" i="1" s="1"/>
  <c r="T1728" i="1" s="1"/>
  <c r="O1729" i="1"/>
  <c r="Q1729" i="1" s="1" a="1"/>
  <c r="Q1729" i="1" s="1"/>
  <c r="T1729" i="1" s="1"/>
  <c r="O1730" i="1"/>
  <c r="Q1730" i="1" s="1" a="1"/>
  <c r="Q1730" i="1" s="1"/>
  <c r="T1730" i="1" s="1"/>
  <c r="O1731" i="1"/>
  <c r="Q1731" i="1" s="1" a="1"/>
  <c r="Q1731" i="1" s="1"/>
  <c r="T1731" i="1" s="1"/>
  <c r="O1732" i="1"/>
  <c r="Q1732" i="1" s="1" a="1"/>
  <c r="Q1732" i="1" s="1"/>
  <c r="T1732" i="1" s="1"/>
  <c r="O1733" i="1"/>
  <c r="Q1733" i="1" s="1" a="1"/>
  <c r="Q1733" i="1" s="1"/>
  <c r="T1733" i="1" s="1"/>
  <c r="O1734" i="1"/>
  <c r="Q1734" i="1" s="1" a="1"/>
  <c r="Q1734" i="1" s="1"/>
  <c r="T1734" i="1" s="1"/>
  <c r="O1735" i="1"/>
  <c r="Q1735" i="1" s="1" a="1"/>
  <c r="Q1735" i="1" s="1"/>
  <c r="T1735" i="1" s="1"/>
  <c r="O1736" i="1"/>
  <c r="Q1736" i="1" s="1" a="1"/>
  <c r="Q1736" i="1" s="1"/>
  <c r="T1736" i="1" s="1"/>
  <c r="O1737" i="1"/>
  <c r="Q1737" i="1" s="1" a="1"/>
  <c r="Q1737" i="1" s="1"/>
  <c r="T1737" i="1" s="1"/>
  <c r="O1738" i="1"/>
  <c r="Q1738" i="1" s="1" a="1"/>
  <c r="Q1738" i="1" s="1"/>
  <c r="T1738" i="1" s="1"/>
  <c r="O1739" i="1"/>
  <c r="Q1739" i="1" s="1" a="1"/>
  <c r="Q1739" i="1" s="1"/>
  <c r="T1739" i="1" s="1"/>
  <c r="O1740" i="1"/>
  <c r="Q1740" i="1" s="1" a="1"/>
  <c r="Q1740" i="1" s="1"/>
  <c r="T1740" i="1" s="1"/>
  <c r="O1741" i="1"/>
  <c r="Q1741" i="1" s="1" a="1"/>
  <c r="Q1741" i="1" s="1"/>
  <c r="T1741" i="1" s="1"/>
  <c r="O1742" i="1"/>
  <c r="O1743" i="1"/>
  <c r="Q1743" i="1" s="1" a="1"/>
  <c r="Q1743" i="1" s="1"/>
  <c r="T1743" i="1" s="1"/>
  <c r="O1744" i="1"/>
  <c r="Q1744" i="1" s="1" a="1"/>
  <c r="Q1744" i="1" s="1"/>
  <c r="T1744" i="1" s="1"/>
  <c r="O1745" i="1"/>
  <c r="Q1745" i="1" s="1" a="1"/>
  <c r="Q1745" i="1" s="1"/>
  <c r="T1745" i="1" s="1"/>
  <c r="O1746" i="1"/>
  <c r="Q1746" i="1" s="1" a="1"/>
  <c r="Q1746" i="1" s="1"/>
  <c r="T1746" i="1" s="1"/>
  <c r="O1747" i="1"/>
  <c r="Q1747" i="1" s="1" a="1"/>
  <c r="Q1747" i="1" s="1"/>
  <c r="T1747" i="1" s="1"/>
  <c r="O1748" i="1"/>
  <c r="Q1748" i="1" s="1" a="1"/>
  <c r="Q1748" i="1" s="1"/>
  <c r="T1748" i="1" s="1"/>
  <c r="O1749" i="1"/>
  <c r="Q1749" i="1" s="1" a="1"/>
  <c r="Q1749" i="1" s="1"/>
  <c r="T1749" i="1" s="1"/>
  <c r="O1750" i="1"/>
  <c r="Q1750" i="1" s="1" a="1"/>
  <c r="Q1750" i="1" s="1"/>
  <c r="T1750" i="1" s="1"/>
  <c r="O1751" i="1"/>
  <c r="Q1751" i="1" s="1" a="1"/>
  <c r="Q1751" i="1" s="1"/>
  <c r="T1751" i="1" s="1"/>
  <c r="O1752" i="1"/>
  <c r="Q1752" i="1" s="1" a="1"/>
  <c r="Q1752" i="1" s="1"/>
  <c r="T1752" i="1" s="1"/>
  <c r="O1753" i="1"/>
  <c r="Q1753" i="1" s="1" a="1"/>
  <c r="Q1753" i="1" s="1"/>
  <c r="T1753" i="1" s="1"/>
  <c r="O1754" i="1"/>
  <c r="Q1754" i="1" s="1" a="1"/>
  <c r="Q1754" i="1" s="1"/>
  <c r="T1754" i="1" s="1"/>
  <c r="O1755" i="1"/>
  <c r="Q1755" i="1" s="1" a="1"/>
  <c r="Q1755" i="1" s="1"/>
  <c r="T1755" i="1" s="1"/>
  <c r="O1756" i="1"/>
  <c r="Q1756" i="1" s="1" a="1"/>
  <c r="Q1756" i="1" s="1"/>
  <c r="T1756" i="1" s="1"/>
  <c r="O1757" i="1"/>
  <c r="Q1757" i="1" s="1" a="1"/>
  <c r="Q1757" i="1" s="1"/>
  <c r="T1757" i="1" s="1"/>
  <c r="O1758" i="1"/>
  <c r="Q1758" i="1" s="1" a="1"/>
  <c r="Q1758" i="1" s="1"/>
  <c r="T1758" i="1" s="1"/>
  <c r="O1759" i="1"/>
  <c r="Q1759" i="1" s="1" a="1"/>
  <c r="Q1759" i="1" s="1"/>
  <c r="T1759" i="1" s="1"/>
  <c r="O1760" i="1"/>
  <c r="Q1760" i="1" s="1" a="1"/>
  <c r="Q1760" i="1" s="1"/>
  <c r="T1760" i="1" s="1"/>
  <c r="O1761" i="1"/>
  <c r="Q1761" i="1" s="1" a="1"/>
  <c r="Q1761" i="1" s="1"/>
  <c r="T1761" i="1" s="1"/>
  <c r="O1762" i="1"/>
  <c r="Q1762" i="1" s="1" a="1"/>
  <c r="Q1762" i="1" s="1"/>
  <c r="T1762" i="1" s="1"/>
  <c r="O1763" i="1"/>
  <c r="Q1763" i="1" s="1" a="1"/>
  <c r="Q1763" i="1" s="1"/>
  <c r="T1763" i="1" s="1"/>
  <c r="O1764" i="1"/>
  <c r="Q1764" i="1" s="1" a="1"/>
  <c r="Q1764" i="1" s="1"/>
  <c r="T1764" i="1" s="1"/>
  <c r="O1765" i="1"/>
  <c r="Q1765" i="1" s="1" a="1"/>
  <c r="Q1765" i="1" s="1"/>
  <c r="T1765" i="1" s="1"/>
  <c r="O1766" i="1"/>
  <c r="Q1766" i="1" s="1" a="1"/>
  <c r="Q1766" i="1" s="1"/>
  <c r="T1766" i="1" s="1"/>
  <c r="O1767" i="1"/>
  <c r="Q1767" i="1" s="1" a="1"/>
  <c r="Q1767" i="1" s="1"/>
  <c r="T1767" i="1" s="1"/>
  <c r="O1768" i="1"/>
  <c r="Q1768" i="1" s="1" a="1"/>
  <c r="Q1768" i="1" s="1"/>
  <c r="T1768" i="1" s="1"/>
  <c r="O1769" i="1"/>
  <c r="Q1769" i="1" s="1" a="1"/>
  <c r="Q1769" i="1" s="1"/>
  <c r="T1769" i="1" s="1"/>
  <c r="O1770" i="1"/>
  <c r="Q1770" i="1" s="1" a="1"/>
  <c r="Q1770" i="1" s="1"/>
  <c r="T1770" i="1" s="1"/>
  <c r="O1771" i="1"/>
  <c r="Q1771" i="1" s="1" a="1"/>
  <c r="Q1771" i="1" s="1"/>
  <c r="T1771" i="1" s="1"/>
  <c r="O1772" i="1"/>
  <c r="Q1772" i="1" s="1" a="1"/>
  <c r="Q1772" i="1" s="1"/>
  <c r="T1772" i="1" s="1"/>
  <c r="O1773" i="1"/>
  <c r="Q1773" i="1" s="1" a="1"/>
  <c r="Q1773" i="1" s="1"/>
  <c r="T1773" i="1" s="1"/>
  <c r="O1774" i="1"/>
  <c r="Q1774" i="1" s="1" a="1"/>
  <c r="Q1774" i="1" s="1"/>
  <c r="T1774" i="1" s="1"/>
  <c r="O1775" i="1"/>
  <c r="Q1775" i="1" s="1" a="1"/>
  <c r="Q1775" i="1" s="1"/>
  <c r="T1775" i="1" s="1"/>
  <c r="O1776" i="1"/>
  <c r="Q1776" i="1" s="1" a="1"/>
  <c r="Q1776" i="1" s="1"/>
  <c r="T1776" i="1" s="1"/>
  <c r="O1777" i="1"/>
  <c r="Q1777" i="1" s="1" a="1"/>
  <c r="Q1777" i="1" s="1"/>
  <c r="T1777" i="1" s="1"/>
  <c r="O1778" i="1"/>
  <c r="Q1778" i="1" s="1" a="1"/>
  <c r="Q1778" i="1" s="1"/>
  <c r="T1778" i="1" s="1"/>
  <c r="O1779" i="1"/>
  <c r="Q1779" i="1" s="1" a="1"/>
  <c r="Q1779" i="1" s="1"/>
  <c r="T1779" i="1" s="1"/>
  <c r="O1780" i="1"/>
  <c r="Q1780" i="1" s="1" a="1"/>
  <c r="Q1780" i="1" s="1"/>
  <c r="T1780" i="1" s="1"/>
  <c r="O1781" i="1"/>
  <c r="Q1781" i="1" s="1" a="1"/>
  <c r="Q1781" i="1" s="1"/>
  <c r="T1781" i="1" s="1"/>
  <c r="O1782" i="1"/>
  <c r="Q1782" i="1" s="1" a="1"/>
  <c r="Q1782" i="1" s="1"/>
  <c r="T1782" i="1" s="1"/>
  <c r="O1783" i="1"/>
  <c r="Q1783" i="1" s="1" a="1"/>
  <c r="Q1783" i="1" s="1"/>
  <c r="T1783" i="1" s="1"/>
  <c r="O1784" i="1"/>
  <c r="Q1784" i="1" s="1" a="1"/>
  <c r="Q1784" i="1" s="1"/>
  <c r="T1784" i="1" s="1"/>
  <c r="O1785" i="1"/>
  <c r="Q1785" i="1" s="1" a="1"/>
  <c r="Q1785" i="1" s="1"/>
  <c r="T1785" i="1" s="1"/>
  <c r="O1786" i="1"/>
  <c r="Q1786" i="1" s="1" a="1"/>
  <c r="Q1786" i="1" s="1"/>
  <c r="T1786" i="1" s="1"/>
  <c r="O1787" i="1"/>
  <c r="Q1787" i="1" s="1" a="1"/>
  <c r="Q1787" i="1" s="1"/>
  <c r="T1787" i="1" s="1"/>
  <c r="O1788" i="1"/>
  <c r="Q1788" i="1" s="1" a="1"/>
  <c r="Q1788" i="1" s="1"/>
  <c r="T1788" i="1" s="1"/>
  <c r="O1789" i="1"/>
  <c r="Q1789" i="1" s="1" a="1"/>
  <c r="Q1789" i="1" s="1"/>
  <c r="T1789" i="1" s="1"/>
  <c r="O1790" i="1"/>
  <c r="Q1790" i="1" s="1" a="1"/>
  <c r="Q1790" i="1" s="1"/>
  <c r="T1790" i="1" s="1"/>
  <c r="O1791" i="1"/>
  <c r="Q1791" i="1" s="1" a="1"/>
  <c r="Q1791" i="1" s="1"/>
  <c r="T1791" i="1" s="1"/>
  <c r="O1792" i="1"/>
  <c r="Q1792" i="1" s="1" a="1"/>
  <c r="Q1792" i="1" s="1"/>
  <c r="T1792" i="1" s="1"/>
  <c r="O1793" i="1"/>
  <c r="Q1793" i="1" s="1" a="1"/>
  <c r="Q1793" i="1" s="1"/>
  <c r="T1793" i="1" s="1"/>
  <c r="O1794" i="1"/>
  <c r="Q1794" i="1" s="1" a="1"/>
  <c r="Q1794" i="1" s="1"/>
  <c r="T1794" i="1" s="1"/>
  <c r="O1795" i="1"/>
  <c r="Q1795" i="1" s="1" a="1"/>
  <c r="Q1795" i="1" s="1"/>
  <c r="T1795" i="1" s="1"/>
  <c r="O1796" i="1"/>
  <c r="Q1796" i="1" s="1" a="1"/>
  <c r="Q1796" i="1" s="1"/>
  <c r="T1796" i="1" s="1"/>
  <c r="O1797" i="1"/>
  <c r="Q1797" i="1" s="1" a="1"/>
  <c r="Q1797" i="1" s="1"/>
  <c r="T1797" i="1" s="1"/>
  <c r="O1798" i="1"/>
  <c r="Q1798" i="1" s="1" a="1"/>
  <c r="Q1798" i="1" s="1"/>
  <c r="T1798" i="1" s="1"/>
  <c r="O1799" i="1"/>
  <c r="Q1799" i="1" s="1" a="1"/>
  <c r="Q1799" i="1" s="1"/>
  <c r="T1799" i="1" s="1"/>
  <c r="O1800" i="1"/>
  <c r="Q1800" i="1" s="1" a="1"/>
  <c r="Q1800" i="1" s="1"/>
  <c r="T1800" i="1" s="1"/>
  <c r="O1801" i="1"/>
  <c r="Q1801" i="1" s="1" a="1"/>
  <c r="Q1801" i="1" s="1"/>
  <c r="T1801" i="1" s="1"/>
  <c r="O1802" i="1"/>
  <c r="Q1802" i="1" s="1" a="1"/>
  <c r="Q1802" i="1" s="1"/>
  <c r="T1802" i="1" s="1"/>
  <c r="O1803" i="1"/>
  <c r="Q1803" i="1" s="1" a="1"/>
  <c r="Q1803" i="1" s="1"/>
  <c r="T1803" i="1" s="1"/>
  <c r="O1804" i="1"/>
  <c r="Q1804" i="1" s="1" a="1"/>
  <c r="Q1804" i="1" s="1"/>
  <c r="T1804" i="1" s="1"/>
  <c r="O1805" i="1"/>
  <c r="Q1805" i="1" s="1" a="1"/>
  <c r="Q1805" i="1" s="1"/>
  <c r="T1805" i="1" s="1"/>
  <c r="O1806" i="1"/>
  <c r="Q1806" i="1" s="1" a="1"/>
  <c r="Q1806" i="1" s="1"/>
  <c r="T1806" i="1" s="1"/>
  <c r="O1807" i="1"/>
  <c r="Q1807" i="1" s="1" a="1"/>
  <c r="Q1807" i="1" s="1"/>
  <c r="T1807" i="1" s="1"/>
  <c r="O1808" i="1"/>
  <c r="Q1808" i="1" s="1" a="1"/>
  <c r="Q1808" i="1" s="1"/>
  <c r="T1808" i="1" s="1"/>
  <c r="O1809" i="1"/>
  <c r="Q1809" i="1" s="1" a="1"/>
  <c r="Q1809" i="1" s="1"/>
  <c r="T1809" i="1" s="1"/>
  <c r="O1810" i="1"/>
  <c r="Q1810" i="1" s="1" a="1"/>
  <c r="Q1810" i="1" s="1"/>
  <c r="T1810" i="1" s="1"/>
  <c r="O1811" i="1"/>
  <c r="Q1811" i="1" s="1" a="1"/>
  <c r="Q1811" i="1" s="1"/>
  <c r="T1811" i="1" s="1"/>
  <c r="O1812" i="1"/>
  <c r="Q1812" i="1" s="1" a="1"/>
  <c r="Q1812" i="1" s="1"/>
  <c r="T1812" i="1" s="1"/>
  <c r="O1813" i="1"/>
  <c r="Q1813" i="1" s="1" a="1"/>
  <c r="Q1813" i="1" s="1"/>
  <c r="T1813" i="1" s="1"/>
  <c r="O1814" i="1"/>
  <c r="Q1814" i="1" s="1" a="1"/>
  <c r="Q1814" i="1" s="1"/>
  <c r="T1814" i="1" s="1"/>
  <c r="O1815" i="1"/>
  <c r="Q1815" i="1" s="1" a="1"/>
  <c r="Q1815" i="1" s="1"/>
  <c r="T1815" i="1" s="1"/>
  <c r="O1816" i="1"/>
  <c r="Q1816" i="1" s="1" a="1"/>
  <c r="Q1816" i="1" s="1"/>
  <c r="T1816" i="1" s="1"/>
  <c r="O1817" i="1"/>
  <c r="Q1817" i="1" s="1" a="1"/>
  <c r="Q1817" i="1" s="1"/>
  <c r="T1817" i="1" s="1"/>
  <c r="O1818" i="1"/>
  <c r="Q1818" i="1" s="1" a="1"/>
  <c r="Q1818" i="1" s="1"/>
  <c r="T1818" i="1" s="1"/>
  <c r="O1819" i="1"/>
  <c r="Q1819" i="1" s="1" a="1"/>
  <c r="Q1819" i="1" s="1"/>
  <c r="T1819" i="1" s="1"/>
  <c r="O1820" i="1"/>
  <c r="Q1820" i="1" s="1" a="1"/>
  <c r="Q1820" i="1" s="1"/>
  <c r="T1820" i="1" s="1"/>
  <c r="O1821" i="1"/>
  <c r="Q1821" i="1" s="1" a="1"/>
  <c r="Q1821" i="1" s="1"/>
  <c r="T1821" i="1" s="1"/>
  <c r="O1822" i="1"/>
  <c r="O1823" i="1"/>
  <c r="Q1823" i="1" s="1" a="1"/>
  <c r="Q1823" i="1" s="1"/>
  <c r="T1823" i="1" s="1"/>
  <c r="O1824" i="1"/>
  <c r="Q1824" i="1" s="1" a="1"/>
  <c r="Q1824" i="1" s="1"/>
  <c r="T1824" i="1" s="1"/>
  <c r="O1825" i="1"/>
  <c r="Q1825" i="1" s="1" a="1"/>
  <c r="Q1825" i="1" s="1"/>
  <c r="T1825" i="1" s="1"/>
  <c r="O1826" i="1"/>
  <c r="Q1826" i="1" s="1" a="1"/>
  <c r="Q1826" i="1" s="1"/>
  <c r="T1826" i="1" s="1"/>
  <c r="O1827" i="1"/>
  <c r="Q1827" i="1" s="1" a="1"/>
  <c r="Q1827" i="1" s="1"/>
  <c r="T1827" i="1" s="1"/>
  <c r="O1828" i="1"/>
  <c r="Q1828" i="1" s="1" a="1"/>
  <c r="Q1828" i="1" s="1"/>
  <c r="T1828" i="1" s="1"/>
  <c r="O1829" i="1"/>
  <c r="Q1829" i="1" s="1" a="1"/>
  <c r="Q1829" i="1" s="1"/>
  <c r="T1829" i="1" s="1"/>
  <c r="O1830" i="1"/>
  <c r="Q1830" i="1" s="1" a="1"/>
  <c r="Q1830" i="1" s="1"/>
  <c r="T1830" i="1" s="1"/>
  <c r="O1831" i="1"/>
  <c r="Q1831" i="1" s="1" a="1"/>
  <c r="Q1831" i="1" s="1"/>
  <c r="T1831" i="1" s="1"/>
  <c r="O1832" i="1"/>
  <c r="Q1832" i="1" s="1" a="1"/>
  <c r="Q1832" i="1" s="1"/>
  <c r="T1832" i="1" s="1"/>
  <c r="O1833" i="1"/>
  <c r="Q1833" i="1" s="1" a="1"/>
  <c r="Q1833" i="1" s="1"/>
  <c r="T1833" i="1" s="1"/>
  <c r="O1834" i="1"/>
  <c r="Q1834" i="1" s="1" a="1"/>
  <c r="Q1834" i="1" s="1"/>
  <c r="T1834" i="1" s="1"/>
  <c r="O1835" i="1"/>
  <c r="Q1835" i="1" s="1" a="1"/>
  <c r="Q1835" i="1" s="1"/>
  <c r="T1835" i="1" s="1"/>
  <c r="O1836" i="1"/>
  <c r="Q1836" i="1" s="1" a="1"/>
  <c r="Q1836" i="1" s="1"/>
  <c r="T1836" i="1" s="1"/>
  <c r="O1837" i="1"/>
  <c r="Q1837" i="1" s="1" a="1"/>
  <c r="Q1837" i="1" s="1"/>
  <c r="T1837" i="1" s="1"/>
  <c r="O1838" i="1"/>
  <c r="Q1838" i="1" s="1" a="1"/>
  <c r="Q1838" i="1" s="1"/>
  <c r="T1838" i="1" s="1"/>
  <c r="O1839" i="1"/>
  <c r="Q1839" i="1" s="1" a="1"/>
  <c r="Q1839" i="1" s="1"/>
  <c r="T1839" i="1" s="1"/>
  <c r="O1840" i="1"/>
  <c r="Q1840" i="1" s="1" a="1"/>
  <c r="Q1840" i="1" s="1"/>
  <c r="T1840" i="1" s="1"/>
  <c r="O1841" i="1"/>
  <c r="Q1841" i="1" s="1" a="1"/>
  <c r="Q1841" i="1" s="1"/>
  <c r="T1841" i="1" s="1"/>
  <c r="O1842" i="1"/>
  <c r="O1843" i="1"/>
  <c r="Q1843" i="1" s="1" a="1"/>
  <c r="Q1843" i="1" s="1"/>
  <c r="T1843" i="1" s="1"/>
  <c r="O1844" i="1"/>
  <c r="Q1844" i="1" s="1" a="1"/>
  <c r="Q1844" i="1" s="1"/>
  <c r="T1844" i="1" s="1"/>
  <c r="O1845" i="1"/>
  <c r="Q1845" i="1" s="1" a="1"/>
  <c r="Q1845" i="1" s="1"/>
  <c r="T1845" i="1" s="1"/>
  <c r="O1846" i="1"/>
  <c r="Q1846" i="1" s="1" a="1"/>
  <c r="Q1846" i="1" s="1"/>
  <c r="T1846" i="1" s="1"/>
  <c r="O1847" i="1"/>
  <c r="Q1847" i="1" s="1" a="1"/>
  <c r="Q1847" i="1" s="1"/>
  <c r="T1847" i="1" s="1"/>
  <c r="O1848" i="1"/>
  <c r="Q1848" i="1" s="1" a="1"/>
  <c r="Q1848" i="1" s="1"/>
  <c r="T1848" i="1" s="1"/>
  <c r="O1849" i="1"/>
  <c r="Q1849" i="1" s="1" a="1"/>
  <c r="Q1849" i="1" s="1"/>
  <c r="T1849" i="1" s="1"/>
  <c r="O1850" i="1"/>
  <c r="Q1850" i="1" s="1" a="1"/>
  <c r="Q1850" i="1" s="1"/>
  <c r="T1850" i="1" s="1"/>
  <c r="O1851" i="1"/>
  <c r="Q1851" i="1" s="1" a="1"/>
  <c r="Q1851" i="1" s="1"/>
  <c r="T1851" i="1" s="1"/>
  <c r="O1852" i="1"/>
  <c r="Q1852" i="1" s="1" a="1"/>
  <c r="Q1852" i="1" s="1"/>
  <c r="T1852" i="1" s="1"/>
  <c r="O1853" i="1"/>
  <c r="Q1853" i="1" s="1" a="1"/>
  <c r="Q1853" i="1" s="1"/>
  <c r="T1853" i="1" s="1"/>
  <c r="O1854" i="1"/>
  <c r="Q1854" i="1" s="1" a="1"/>
  <c r="Q1854" i="1" s="1"/>
  <c r="T1854" i="1" s="1"/>
  <c r="O1855" i="1"/>
  <c r="Q1855" i="1" s="1" a="1"/>
  <c r="Q1855" i="1" s="1"/>
  <c r="T1855" i="1" s="1"/>
  <c r="O1856" i="1"/>
  <c r="Q1856" i="1" s="1" a="1"/>
  <c r="Q1856" i="1" s="1"/>
  <c r="T1856" i="1" s="1"/>
  <c r="O1857" i="1"/>
  <c r="Q1857" i="1" s="1" a="1"/>
  <c r="Q1857" i="1" s="1"/>
  <c r="T1857" i="1" s="1"/>
  <c r="O1858" i="1"/>
  <c r="Q1858" i="1" s="1" a="1"/>
  <c r="Q1858" i="1" s="1"/>
  <c r="T1858" i="1" s="1"/>
  <c r="O1859" i="1"/>
  <c r="Q1859" i="1" s="1" a="1"/>
  <c r="Q1859" i="1" s="1"/>
  <c r="T1859" i="1" s="1"/>
  <c r="O1860" i="1"/>
  <c r="Q1860" i="1" s="1" a="1"/>
  <c r="Q1860" i="1" s="1"/>
  <c r="T1860" i="1" s="1"/>
  <c r="O1861" i="1"/>
  <c r="Q1861" i="1" s="1" a="1"/>
  <c r="Q1861" i="1" s="1"/>
  <c r="T1861" i="1" s="1"/>
  <c r="O1862" i="1"/>
  <c r="Q1862" i="1" s="1" a="1"/>
  <c r="Q1862" i="1" s="1"/>
  <c r="T1862" i="1" s="1"/>
  <c r="O1863" i="1"/>
  <c r="Q1863" i="1" s="1" a="1"/>
  <c r="Q1863" i="1" s="1"/>
  <c r="T1863" i="1" s="1"/>
  <c r="O1864" i="1"/>
  <c r="Q1864" i="1" s="1" a="1"/>
  <c r="Q1864" i="1" s="1"/>
  <c r="T1864" i="1" s="1"/>
  <c r="O1865" i="1"/>
  <c r="Q1865" i="1" s="1" a="1"/>
  <c r="Q1865" i="1" s="1"/>
  <c r="T1865" i="1" s="1"/>
  <c r="O1866" i="1"/>
  <c r="Q1866" i="1" s="1" a="1"/>
  <c r="Q1866" i="1" s="1"/>
  <c r="T1866" i="1" s="1"/>
  <c r="O1867" i="1"/>
  <c r="Q1867" i="1" s="1" a="1"/>
  <c r="Q1867" i="1" s="1"/>
  <c r="T1867" i="1" s="1"/>
  <c r="O1868" i="1"/>
  <c r="Q1868" i="1" s="1" a="1"/>
  <c r="Q1868" i="1" s="1"/>
  <c r="T1868" i="1" s="1"/>
  <c r="O1869" i="1"/>
  <c r="Q1869" i="1" s="1" a="1"/>
  <c r="Q1869" i="1" s="1"/>
  <c r="T1869" i="1" s="1"/>
  <c r="O1870" i="1"/>
  <c r="Q1870" i="1" s="1" a="1"/>
  <c r="Q1870" i="1" s="1"/>
  <c r="T1870" i="1" s="1"/>
  <c r="O1871" i="1"/>
  <c r="Q1871" i="1" s="1" a="1"/>
  <c r="Q1871" i="1" s="1"/>
  <c r="T1871" i="1" s="1"/>
  <c r="O1872" i="1"/>
  <c r="Q1872" i="1" s="1" a="1"/>
  <c r="Q1872" i="1" s="1"/>
  <c r="T1872" i="1" s="1"/>
  <c r="O1873" i="1"/>
  <c r="Q1873" i="1" s="1" a="1"/>
  <c r="Q1873" i="1" s="1"/>
  <c r="T1873" i="1" s="1"/>
  <c r="O1874" i="1"/>
  <c r="Q1874" i="1" s="1" a="1"/>
  <c r="Q1874" i="1" s="1"/>
  <c r="T1874" i="1" s="1"/>
  <c r="O1875" i="1"/>
  <c r="Q1875" i="1" s="1" a="1"/>
  <c r="Q1875" i="1" s="1"/>
  <c r="T1875" i="1" s="1"/>
  <c r="O1876" i="1"/>
  <c r="Q1876" i="1" s="1" a="1"/>
  <c r="Q1876" i="1" s="1"/>
  <c r="T1876" i="1" s="1"/>
  <c r="O1877" i="1"/>
  <c r="Q1877" i="1" s="1" a="1"/>
  <c r="Q1877" i="1" s="1"/>
  <c r="T1877" i="1" s="1"/>
  <c r="O1878" i="1"/>
  <c r="Q1878" i="1" s="1" a="1"/>
  <c r="Q1878" i="1" s="1"/>
  <c r="T1878" i="1" s="1"/>
  <c r="O1879" i="1"/>
  <c r="Q1879" i="1" s="1" a="1"/>
  <c r="Q1879" i="1" s="1"/>
  <c r="T1879" i="1" s="1"/>
  <c r="O1880" i="1"/>
  <c r="Q1880" i="1" s="1" a="1"/>
  <c r="Q1880" i="1" s="1"/>
  <c r="T1880" i="1" s="1"/>
  <c r="O1881" i="1"/>
  <c r="Q1881" i="1" s="1" a="1"/>
  <c r="Q1881" i="1" s="1"/>
  <c r="T1881" i="1" s="1"/>
  <c r="O1882" i="1"/>
  <c r="Q1882" i="1" s="1" a="1"/>
  <c r="Q1882" i="1" s="1"/>
  <c r="T1882" i="1" s="1"/>
  <c r="O1883" i="1"/>
  <c r="Q1883" i="1" s="1" a="1"/>
  <c r="Q1883" i="1" s="1"/>
  <c r="T1883" i="1" s="1"/>
  <c r="O1884" i="1"/>
  <c r="Q1884" i="1" s="1" a="1"/>
  <c r="Q1884" i="1" s="1"/>
  <c r="T1884" i="1" s="1"/>
  <c r="O1885" i="1"/>
  <c r="Q1885" i="1" s="1" a="1"/>
  <c r="Q1885" i="1" s="1"/>
  <c r="T1885" i="1" s="1"/>
  <c r="O1886" i="1"/>
  <c r="Q1886" i="1" s="1" a="1"/>
  <c r="Q1886" i="1" s="1"/>
  <c r="T1886" i="1" s="1"/>
  <c r="O1887" i="1"/>
  <c r="Q1887" i="1" s="1" a="1"/>
  <c r="Q1887" i="1" s="1"/>
  <c r="T1887" i="1" s="1"/>
  <c r="O1888" i="1"/>
  <c r="Q1888" i="1" s="1" a="1"/>
  <c r="Q1888" i="1" s="1"/>
  <c r="T1888" i="1" s="1"/>
  <c r="O1889" i="1"/>
  <c r="Q1889" i="1" s="1" a="1"/>
  <c r="Q1889" i="1" s="1"/>
  <c r="T1889" i="1" s="1"/>
  <c r="O1890" i="1"/>
  <c r="Q1890" i="1" s="1" a="1"/>
  <c r="Q1890" i="1" s="1"/>
  <c r="T1890" i="1" s="1"/>
  <c r="O1891" i="1"/>
  <c r="Q1891" i="1" s="1" a="1"/>
  <c r="Q1891" i="1" s="1"/>
  <c r="T1891" i="1" s="1"/>
  <c r="O1892" i="1"/>
  <c r="Q1892" i="1" s="1" a="1"/>
  <c r="Q1892" i="1" s="1"/>
  <c r="T1892" i="1" s="1"/>
  <c r="O1893" i="1"/>
  <c r="Q1893" i="1" s="1" a="1"/>
  <c r="Q1893" i="1" s="1"/>
  <c r="T1893" i="1" s="1"/>
  <c r="O1894" i="1"/>
  <c r="Q1894" i="1" s="1" a="1"/>
  <c r="Q1894" i="1" s="1"/>
  <c r="T1894" i="1" s="1"/>
  <c r="O1895" i="1"/>
  <c r="Q1895" i="1" s="1" a="1"/>
  <c r="Q1895" i="1" s="1"/>
  <c r="T1895" i="1" s="1"/>
  <c r="O1896" i="1"/>
  <c r="Q1896" i="1" s="1" a="1"/>
  <c r="Q1896" i="1" s="1"/>
  <c r="T1896" i="1" s="1"/>
  <c r="O1897" i="1"/>
  <c r="Q1897" i="1" s="1" a="1"/>
  <c r="Q1897" i="1" s="1"/>
  <c r="T1897" i="1" s="1"/>
  <c r="O1898" i="1"/>
  <c r="Q1898" i="1" s="1" a="1"/>
  <c r="Q1898" i="1" s="1"/>
  <c r="T1898" i="1" s="1"/>
  <c r="O1899" i="1"/>
  <c r="Q1899" i="1" s="1" a="1"/>
  <c r="Q1899" i="1" s="1"/>
  <c r="T1899" i="1" s="1"/>
  <c r="O1900" i="1"/>
  <c r="Q1900" i="1" s="1" a="1"/>
  <c r="Q1900" i="1" s="1"/>
  <c r="T1900" i="1" s="1"/>
  <c r="O1901" i="1"/>
  <c r="Q1901" i="1" s="1" a="1"/>
  <c r="Q1901" i="1" s="1"/>
  <c r="T1901" i="1" s="1"/>
  <c r="O1902" i="1"/>
  <c r="Q1902" i="1" s="1" a="1"/>
  <c r="Q1902" i="1" s="1"/>
  <c r="T1902" i="1" s="1"/>
  <c r="O1903" i="1"/>
  <c r="Q1903" i="1" s="1" a="1"/>
  <c r="Q1903" i="1" s="1"/>
  <c r="T1903" i="1" s="1"/>
  <c r="O1904" i="1"/>
  <c r="Q1904" i="1" s="1" a="1"/>
  <c r="Q1904" i="1" s="1"/>
  <c r="T1904" i="1" s="1"/>
  <c r="O1905" i="1"/>
  <c r="Q1905" i="1" s="1" a="1"/>
  <c r="Q1905" i="1" s="1"/>
  <c r="T1905" i="1" s="1"/>
  <c r="O1906" i="1"/>
  <c r="Q1906" i="1" s="1" a="1"/>
  <c r="Q1906" i="1" s="1"/>
  <c r="T1906" i="1" s="1"/>
  <c r="O1907" i="1"/>
  <c r="Q1907" i="1" s="1" a="1"/>
  <c r="Q1907" i="1" s="1"/>
  <c r="T1907" i="1" s="1"/>
  <c r="O1908" i="1"/>
  <c r="Q1908" i="1" s="1" a="1"/>
  <c r="Q1908" i="1" s="1"/>
  <c r="T1908" i="1" s="1"/>
  <c r="O1909" i="1"/>
  <c r="Q1909" i="1" s="1" a="1"/>
  <c r="Q1909" i="1" s="1"/>
  <c r="T1909" i="1" s="1"/>
  <c r="O1910" i="1"/>
  <c r="Q1910" i="1" s="1" a="1"/>
  <c r="Q1910" i="1" s="1"/>
  <c r="T1910" i="1" s="1"/>
  <c r="O1911" i="1"/>
  <c r="Q1911" i="1" s="1" a="1"/>
  <c r="Q1911" i="1" s="1"/>
  <c r="T1911" i="1" s="1"/>
  <c r="O1912" i="1"/>
  <c r="Q1912" i="1" s="1" a="1"/>
  <c r="Q1912" i="1" s="1"/>
  <c r="T1912" i="1" s="1"/>
  <c r="O1913" i="1"/>
  <c r="Q1913" i="1" s="1" a="1"/>
  <c r="Q1913" i="1" s="1"/>
  <c r="T1913" i="1" s="1"/>
  <c r="O1914" i="1"/>
  <c r="Q1914" i="1" s="1" a="1"/>
  <c r="Q1914" i="1" s="1"/>
  <c r="T1914" i="1" s="1"/>
  <c r="O1915" i="1"/>
  <c r="Q1915" i="1" s="1" a="1"/>
  <c r="Q1915" i="1" s="1"/>
  <c r="T1915" i="1" s="1"/>
  <c r="O1916" i="1"/>
  <c r="Q1916" i="1" s="1" a="1"/>
  <c r="Q1916" i="1" s="1"/>
  <c r="T1916" i="1" s="1"/>
  <c r="O1917" i="1"/>
  <c r="Q1917" i="1" s="1" a="1"/>
  <c r="Q1917" i="1" s="1"/>
  <c r="T1917" i="1" s="1"/>
  <c r="O1918" i="1"/>
  <c r="Q1918" i="1" s="1" a="1"/>
  <c r="Q1918" i="1" s="1"/>
  <c r="T1918" i="1" s="1"/>
  <c r="O1919" i="1"/>
  <c r="Q1919" i="1" s="1" a="1"/>
  <c r="Q1919" i="1" s="1"/>
  <c r="T1919" i="1" s="1"/>
  <c r="O1920" i="1"/>
  <c r="Q1920" i="1" s="1" a="1"/>
  <c r="Q1920" i="1" s="1"/>
  <c r="T1920" i="1" s="1"/>
  <c r="O1921" i="1"/>
  <c r="Q1921" i="1" s="1" a="1"/>
  <c r="Q1921" i="1" s="1"/>
  <c r="T1921" i="1" s="1"/>
  <c r="O1922" i="1"/>
  <c r="Q1922" i="1" s="1" a="1"/>
  <c r="Q1922" i="1" s="1"/>
  <c r="T1922" i="1" s="1"/>
  <c r="O1923" i="1"/>
  <c r="Q1923" i="1" s="1" a="1"/>
  <c r="Q1923" i="1" s="1"/>
  <c r="T1923" i="1" s="1"/>
  <c r="O1924" i="1"/>
  <c r="Q1924" i="1" s="1" a="1"/>
  <c r="Q1924" i="1" s="1"/>
  <c r="T1924" i="1" s="1"/>
  <c r="O1925" i="1"/>
  <c r="Q1925" i="1" s="1" a="1"/>
  <c r="Q1925" i="1" s="1"/>
  <c r="T1925" i="1" s="1"/>
  <c r="O1926" i="1"/>
  <c r="Q1926" i="1" s="1" a="1"/>
  <c r="Q1926" i="1" s="1"/>
  <c r="T1926" i="1" s="1"/>
  <c r="O1927" i="1"/>
  <c r="Q1927" i="1" s="1" a="1"/>
  <c r="Q1927" i="1" s="1"/>
  <c r="T1927" i="1" s="1"/>
  <c r="O1928" i="1"/>
  <c r="Q1928" i="1" s="1" a="1"/>
  <c r="Q1928" i="1" s="1"/>
  <c r="T1928" i="1" s="1"/>
  <c r="O1929" i="1"/>
  <c r="Q1929" i="1" s="1" a="1"/>
  <c r="Q1929" i="1" s="1"/>
  <c r="T1929" i="1" s="1"/>
  <c r="O1930" i="1"/>
  <c r="Q1930" i="1" s="1" a="1"/>
  <c r="Q1930" i="1" s="1"/>
  <c r="T1930" i="1" s="1"/>
  <c r="O1931" i="1"/>
  <c r="Q1931" i="1" s="1" a="1"/>
  <c r="Q1931" i="1" s="1"/>
  <c r="T1931" i="1" s="1"/>
  <c r="O1932" i="1"/>
  <c r="Q1932" i="1" s="1" a="1"/>
  <c r="Q1932" i="1" s="1"/>
  <c r="T1932" i="1" s="1"/>
  <c r="O1933" i="1"/>
  <c r="Q1933" i="1" s="1" a="1"/>
  <c r="Q1933" i="1" s="1"/>
  <c r="T1933" i="1" s="1"/>
  <c r="O1934" i="1"/>
  <c r="Q1934" i="1" s="1" a="1"/>
  <c r="Q1934" i="1" s="1"/>
  <c r="T1934" i="1" s="1"/>
  <c r="O1935" i="1"/>
  <c r="Q1935" i="1" s="1" a="1"/>
  <c r="Q1935" i="1" s="1"/>
  <c r="T1935" i="1" s="1"/>
  <c r="O1936" i="1"/>
  <c r="Q1936" i="1" s="1" a="1"/>
  <c r="Q1936" i="1" s="1"/>
  <c r="T1936" i="1" s="1"/>
  <c r="O1937" i="1"/>
  <c r="Q1937" i="1" s="1" a="1"/>
  <c r="Q1937" i="1" s="1"/>
  <c r="T1937" i="1" s="1"/>
  <c r="O1938" i="1"/>
  <c r="Q1938" i="1" s="1" a="1"/>
  <c r="Q1938" i="1" s="1"/>
  <c r="T1938" i="1" s="1"/>
  <c r="O1939" i="1"/>
  <c r="Q1939" i="1" s="1" a="1"/>
  <c r="Q1939" i="1" s="1"/>
  <c r="T1939" i="1" s="1"/>
  <c r="O1940" i="1"/>
  <c r="Q1940" i="1" s="1" a="1"/>
  <c r="Q1940" i="1" s="1"/>
  <c r="T1940" i="1" s="1"/>
  <c r="O1941" i="1"/>
  <c r="Q1941" i="1" s="1" a="1"/>
  <c r="Q1941" i="1" s="1"/>
  <c r="T1941" i="1" s="1"/>
  <c r="O1942" i="1"/>
  <c r="Q1942" i="1" s="1" a="1"/>
  <c r="Q1942" i="1" s="1"/>
  <c r="T1942" i="1" s="1"/>
  <c r="O1943" i="1"/>
  <c r="Q1943" i="1" s="1" a="1"/>
  <c r="Q1943" i="1" s="1"/>
  <c r="T1943" i="1" s="1"/>
  <c r="O1944" i="1"/>
  <c r="Q1944" i="1" s="1" a="1"/>
  <c r="Q1944" i="1" s="1"/>
  <c r="T1944" i="1" s="1"/>
  <c r="O1945" i="1"/>
  <c r="Q1945" i="1" s="1" a="1"/>
  <c r="Q1945" i="1" s="1"/>
  <c r="T1945" i="1" s="1"/>
  <c r="O1946" i="1"/>
  <c r="Q1946" i="1" s="1" a="1"/>
  <c r="Q1946" i="1" s="1"/>
  <c r="T1946" i="1" s="1"/>
  <c r="O1947" i="1"/>
  <c r="Q1947" i="1" s="1" a="1"/>
  <c r="Q1947" i="1" s="1"/>
  <c r="T1947" i="1" s="1"/>
  <c r="O1948" i="1"/>
  <c r="Q1948" i="1" s="1" a="1"/>
  <c r="Q1948" i="1" s="1"/>
  <c r="T1948" i="1" s="1"/>
  <c r="O1949" i="1"/>
  <c r="Q1949" i="1" s="1" a="1"/>
  <c r="Q1949" i="1" s="1"/>
  <c r="T1949" i="1" s="1"/>
  <c r="O1950" i="1"/>
  <c r="Q1950" i="1" s="1" a="1"/>
  <c r="Q1950" i="1" s="1"/>
  <c r="T1950" i="1" s="1"/>
  <c r="O1951" i="1"/>
  <c r="Q1951" i="1" s="1" a="1"/>
  <c r="Q1951" i="1" s="1"/>
  <c r="T1951" i="1" s="1"/>
  <c r="O1952" i="1"/>
  <c r="Q1952" i="1" s="1" a="1"/>
  <c r="Q1952" i="1" s="1"/>
  <c r="T1952" i="1" s="1"/>
  <c r="O1953" i="1"/>
  <c r="Q1953" i="1" s="1" a="1"/>
  <c r="Q1953" i="1" s="1"/>
  <c r="T1953" i="1" s="1"/>
  <c r="O1954" i="1"/>
  <c r="Q1954" i="1" s="1" a="1"/>
  <c r="Q1954" i="1" s="1"/>
  <c r="T1954" i="1" s="1"/>
  <c r="O1955" i="1"/>
  <c r="Q1955" i="1" s="1" a="1"/>
  <c r="Q1955" i="1" s="1"/>
  <c r="T1955" i="1" s="1"/>
  <c r="O1956" i="1"/>
  <c r="Q1956" i="1" s="1" a="1"/>
  <c r="Q1956" i="1" s="1"/>
  <c r="T1956" i="1" s="1"/>
  <c r="O1957" i="1"/>
  <c r="Q1957" i="1" s="1" a="1"/>
  <c r="Q1957" i="1" s="1"/>
  <c r="T1957" i="1" s="1"/>
  <c r="O1958" i="1"/>
  <c r="Q1958" i="1" s="1" a="1"/>
  <c r="Q1958" i="1" s="1"/>
  <c r="T1958" i="1" s="1"/>
  <c r="O1959" i="1"/>
  <c r="Q1959" i="1" s="1" a="1"/>
  <c r="Q1959" i="1" s="1"/>
  <c r="T1959" i="1" s="1"/>
  <c r="O1960" i="1"/>
  <c r="Q1960" i="1" s="1" a="1"/>
  <c r="Q1960" i="1" s="1"/>
  <c r="T1960" i="1" s="1"/>
  <c r="O1961" i="1"/>
  <c r="Q1961" i="1" s="1" a="1"/>
  <c r="Q1961" i="1" s="1"/>
  <c r="T1961" i="1" s="1"/>
  <c r="O1962" i="1"/>
  <c r="Q1962" i="1" s="1" a="1"/>
  <c r="Q1962" i="1" s="1"/>
  <c r="T1962" i="1" s="1"/>
  <c r="O1963" i="1"/>
  <c r="Q1963" i="1" s="1" a="1"/>
  <c r="Q1963" i="1" s="1"/>
  <c r="T1963" i="1" s="1"/>
  <c r="O1964" i="1"/>
  <c r="Q1964" i="1" s="1" a="1"/>
  <c r="Q1964" i="1" s="1"/>
  <c r="T1964" i="1" s="1"/>
  <c r="O1965" i="1"/>
  <c r="Q1965" i="1" s="1" a="1"/>
  <c r="Q1965" i="1" s="1"/>
  <c r="T1965" i="1" s="1"/>
  <c r="O1966" i="1"/>
  <c r="Q1966" i="1" s="1" a="1"/>
  <c r="Q1966" i="1" s="1"/>
  <c r="T1966" i="1" s="1"/>
  <c r="O1967" i="1"/>
  <c r="Q1967" i="1" s="1" a="1"/>
  <c r="Q1967" i="1" s="1"/>
  <c r="T1967" i="1" s="1"/>
  <c r="O1968" i="1"/>
  <c r="Q1968" i="1" s="1" a="1"/>
  <c r="Q1968" i="1" s="1"/>
  <c r="T1968" i="1" s="1"/>
  <c r="O1969" i="1"/>
  <c r="Q1969" i="1" s="1" a="1"/>
  <c r="Q1969" i="1" s="1"/>
  <c r="T1969" i="1" s="1"/>
  <c r="O1970" i="1"/>
  <c r="Q1970" i="1" s="1" a="1"/>
  <c r="Q1970" i="1" s="1"/>
  <c r="T1970" i="1" s="1"/>
  <c r="O1971" i="1"/>
  <c r="Q1971" i="1" s="1" a="1"/>
  <c r="Q1971" i="1" s="1"/>
  <c r="T1971" i="1" s="1"/>
  <c r="O1972" i="1"/>
  <c r="Q1972" i="1" s="1" a="1"/>
  <c r="Q1972" i="1" s="1"/>
  <c r="T1972" i="1" s="1"/>
  <c r="O1973" i="1"/>
  <c r="Q1973" i="1" s="1" a="1"/>
  <c r="Q1973" i="1" s="1"/>
  <c r="T1973" i="1" s="1"/>
  <c r="O1974" i="1"/>
  <c r="Q1974" i="1" s="1" a="1"/>
  <c r="Q1974" i="1" s="1"/>
  <c r="T1974" i="1" s="1"/>
  <c r="O1975" i="1"/>
  <c r="Q1975" i="1" s="1" a="1"/>
  <c r="Q1975" i="1" s="1"/>
  <c r="T1975" i="1" s="1"/>
  <c r="O1976" i="1"/>
  <c r="Q1976" i="1" s="1" a="1"/>
  <c r="Q1976" i="1" s="1"/>
  <c r="T1976" i="1" s="1"/>
  <c r="O1977" i="1"/>
  <c r="Q1977" i="1" s="1" a="1"/>
  <c r="Q1977" i="1" s="1"/>
  <c r="T1977" i="1" s="1"/>
  <c r="O1978" i="1"/>
  <c r="Q1978" i="1" s="1" a="1"/>
  <c r="Q1978" i="1" s="1"/>
  <c r="T1978" i="1" s="1"/>
  <c r="O1979" i="1"/>
  <c r="Q1979" i="1" s="1" a="1"/>
  <c r="Q1979" i="1" s="1"/>
  <c r="T1979" i="1" s="1"/>
  <c r="O1980" i="1"/>
  <c r="Q1980" i="1" s="1" a="1"/>
  <c r="Q1980" i="1" s="1"/>
  <c r="T1980" i="1" s="1"/>
  <c r="O1981" i="1"/>
  <c r="Q1981" i="1" s="1" a="1"/>
  <c r="Q1981" i="1" s="1"/>
  <c r="T1981" i="1" s="1"/>
  <c r="O1982" i="1"/>
  <c r="Q1982" i="1" s="1" a="1"/>
  <c r="Q1982" i="1" s="1"/>
  <c r="T1982" i="1" s="1"/>
  <c r="O1983" i="1"/>
  <c r="Q1983" i="1" s="1" a="1"/>
  <c r="Q1983" i="1" s="1"/>
  <c r="T1983" i="1" s="1"/>
  <c r="O1984" i="1"/>
  <c r="Q1984" i="1" s="1" a="1"/>
  <c r="Q1984" i="1" s="1"/>
  <c r="T1984" i="1" s="1"/>
  <c r="O1985" i="1"/>
  <c r="Q1985" i="1" s="1" a="1"/>
  <c r="Q1985" i="1" s="1"/>
  <c r="T1985" i="1" s="1"/>
  <c r="O1986" i="1"/>
  <c r="Q1986" i="1" s="1" a="1"/>
  <c r="Q1986" i="1" s="1"/>
  <c r="T1986" i="1" s="1"/>
  <c r="O1987" i="1"/>
  <c r="Q1987" i="1" s="1" a="1"/>
  <c r="Q1987" i="1" s="1"/>
  <c r="T1987" i="1" s="1"/>
  <c r="O1988" i="1"/>
  <c r="Q1988" i="1" s="1" a="1"/>
  <c r="Q1988" i="1" s="1"/>
  <c r="T1988" i="1" s="1"/>
  <c r="O1989" i="1"/>
  <c r="Q1989" i="1" s="1" a="1"/>
  <c r="Q1989" i="1" s="1"/>
  <c r="T1989" i="1" s="1"/>
  <c r="O1990" i="1"/>
  <c r="Q1990" i="1" s="1" a="1"/>
  <c r="Q1990" i="1" s="1"/>
  <c r="T1990" i="1" s="1"/>
  <c r="O1991" i="1"/>
  <c r="Q1991" i="1" s="1" a="1"/>
  <c r="Q1991" i="1" s="1"/>
  <c r="T1991" i="1" s="1"/>
  <c r="O1992" i="1"/>
  <c r="Q1992" i="1" s="1" a="1"/>
  <c r="Q1992" i="1" s="1"/>
  <c r="T1992" i="1" s="1"/>
  <c r="O1993" i="1"/>
  <c r="Q1993" i="1" s="1" a="1"/>
  <c r="Q1993" i="1" s="1"/>
  <c r="T1993" i="1" s="1"/>
  <c r="O1994" i="1"/>
  <c r="Q1994" i="1" s="1" a="1"/>
  <c r="Q1994" i="1" s="1"/>
  <c r="T1994" i="1" s="1"/>
  <c r="O1995" i="1"/>
  <c r="Q1995" i="1" s="1" a="1"/>
  <c r="Q1995" i="1" s="1"/>
  <c r="T1995" i="1" s="1"/>
  <c r="O1996" i="1"/>
  <c r="Q1996" i="1" s="1" a="1"/>
  <c r="Q1996" i="1" s="1"/>
  <c r="T1996" i="1" s="1"/>
  <c r="O1997" i="1"/>
  <c r="Q1997" i="1" s="1" a="1"/>
  <c r="Q1997" i="1" s="1"/>
  <c r="T1997" i="1" s="1"/>
  <c r="O1998" i="1"/>
  <c r="Q1998" i="1" s="1" a="1"/>
  <c r="Q1998" i="1" s="1"/>
  <c r="T1998" i="1" s="1"/>
  <c r="O1999" i="1"/>
  <c r="Q1999" i="1" s="1" a="1"/>
  <c r="Q1999" i="1" s="1"/>
  <c r="T1999" i="1" s="1"/>
  <c r="O2000" i="1"/>
  <c r="Q2000" i="1" s="1" a="1"/>
  <c r="Q2000" i="1" s="1"/>
  <c r="T2000" i="1" s="1"/>
  <c r="O2001" i="1"/>
  <c r="Q2001" i="1" s="1" a="1"/>
  <c r="Q2001" i="1" s="1"/>
  <c r="T2001" i="1" s="1"/>
  <c r="O2002" i="1"/>
  <c r="Q2002" i="1" s="1" a="1"/>
  <c r="Q2002" i="1" s="1"/>
  <c r="T2002" i="1" s="1"/>
  <c r="O2003" i="1"/>
  <c r="Q2003" i="1" s="1" a="1"/>
  <c r="Q2003" i="1" s="1"/>
  <c r="T2003" i="1" s="1"/>
  <c r="O2004" i="1"/>
  <c r="Q2004" i="1" s="1" a="1"/>
  <c r="Q2004" i="1" s="1"/>
  <c r="T2004" i="1" s="1"/>
  <c r="O2005" i="1"/>
  <c r="Q2005" i="1" s="1" a="1"/>
  <c r="Q2005" i="1" s="1"/>
  <c r="T2005" i="1" s="1"/>
  <c r="O2006" i="1"/>
  <c r="Q2006" i="1" s="1" a="1"/>
  <c r="Q2006" i="1" s="1"/>
  <c r="T2006" i="1" s="1"/>
  <c r="O2007" i="1"/>
  <c r="Q2007" i="1" s="1" a="1"/>
  <c r="Q2007" i="1" s="1"/>
  <c r="T2007" i="1" s="1"/>
  <c r="O2008" i="1"/>
  <c r="Q2008" i="1" s="1" a="1"/>
  <c r="Q2008" i="1" s="1"/>
  <c r="T2008" i="1" s="1"/>
  <c r="O2009" i="1"/>
  <c r="Q2009" i="1" s="1" a="1"/>
  <c r="Q2009" i="1" s="1"/>
  <c r="T2009" i="1" s="1"/>
  <c r="O2010" i="1"/>
  <c r="Q2010" i="1" s="1" a="1"/>
  <c r="Q2010" i="1" s="1"/>
  <c r="T2010" i="1" s="1"/>
  <c r="O2011" i="1"/>
  <c r="Q2011" i="1" s="1" a="1"/>
  <c r="Q2011" i="1" s="1"/>
  <c r="T2011" i="1" s="1"/>
  <c r="O2012" i="1"/>
  <c r="Q2012" i="1" s="1" a="1"/>
  <c r="Q2012" i="1" s="1"/>
  <c r="T2012" i="1" s="1"/>
  <c r="O2013" i="1"/>
  <c r="Q2013" i="1" s="1" a="1"/>
  <c r="Q2013" i="1" s="1"/>
  <c r="T2013" i="1" s="1"/>
  <c r="O2014" i="1"/>
  <c r="Q2014" i="1" s="1" a="1"/>
  <c r="Q2014" i="1" s="1"/>
  <c r="T2014" i="1" s="1"/>
  <c r="O2015" i="1"/>
  <c r="Q2015" i="1" s="1" a="1"/>
  <c r="Q2015" i="1" s="1"/>
  <c r="T2015" i="1" s="1"/>
  <c r="O2016" i="1"/>
  <c r="Q2016" i="1" s="1" a="1"/>
  <c r="Q2016" i="1" s="1"/>
  <c r="T2016" i="1" s="1"/>
  <c r="O2017" i="1"/>
  <c r="Q2017" i="1" s="1" a="1"/>
  <c r="Q2017" i="1" s="1"/>
  <c r="T2017" i="1" s="1"/>
  <c r="O2018" i="1"/>
  <c r="Q2018" i="1" s="1" a="1"/>
  <c r="Q2018" i="1" s="1"/>
  <c r="T2018" i="1" s="1"/>
  <c r="O2019" i="1"/>
  <c r="Q2019" i="1" s="1" a="1"/>
  <c r="Q2019" i="1" s="1"/>
  <c r="T2019" i="1" s="1"/>
  <c r="O2020" i="1"/>
  <c r="Q2020" i="1" s="1" a="1"/>
  <c r="Q2020" i="1" s="1"/>
  <c r="T2020" i="1" s="1"/>
  <c r="O2021" i="1"/>
  <c r="Q2021" i="1" s="1" a="1"/>
  <c r="Q2021" i="1" s="1"/>
  <c r="T2021" i="1" s="1"/>
  <c r="O2022" i="1"/>
  <c r="Q2022" i="1" s="1" a="1"/>
  <c r="Q2022" i="1" s="1"/>
  <c r="T2022" i="1" s="1"/>
  <c r="O2023" i="1"/>
  <c r="Q2023" i="1" s="1" a="1"/>
  <c r="Q2023" i="1" s="1"/>
  <c r="T2023" i="1" s="1"/>
  <c r="O2024" i="1"/>
  <c r="Q2024" i="1" s="1" a="1"/>
  <c r="Q2024" i="1" s="1"/>
  <c r="T2024" i="1" s="1"/>
  <c r="O2025" i="1"/>
  <c r="Q2025" i="1" s="1" a="1"/>
  <c r="Q2025" i="1" s="1"/>
  <c r="T2025" i="1" s="1"/>
  <c r="O2026" i="1"/>
  <c r="Q2026" i="1" s="1" a="1"/>
  <c r="Q2026" i="1" s="1"/>
  <c r="T2026" i="1" s="1"/>
  <c r="O2027" i="1"/>
  <c r="Q2027" i="1" s="1" a="1"/>
  <c r="Q2027" i="1" s="1"/>
  <c r="T2027" i="1" s="1"/>
  <c r="O2028" i="1"/>
  <c r="Q2028" i="1" s="1" a="1"/>
  <c r="Q2028" i="1" s="1"/>
  <c r="T2028" i="1" s="1"/>
  <c r="O2029" i="1"/>
  <c r="Q2029" i="1" s="1" a="1"/>
  <c r="Q2029" i="1" s="1"/>
  <c r="T2029" i="1" s="1"/>
  <c r="O2030" i="1"/>
  <c r="Q2030" i="1" s="1" a="1"/>
  <c r="Q2030" i="1" s="1"/>
  <c r="T2030" i="1" s="1"/>
  <c r="O2031" i="1"/>
  <c r="Q2031" i="1" s="1" a="1"/>
  <c r="Q2031" i="1" s="1"/>
  <c r="T2031" i="1" s="1"/>
  <c r="O2032" i="1"/>
  <c r="Q2032" i="1" s="1" a="1"/>
  <c r="Q2032" i="1" s="1"/>
  <c r="T2032" i="1" s="1"/>
  <c r="O2033" i="1"/>
  <c r="Q2033" i="1" s="1" a="1"/>
  <c r="Q2033" i="1" s="1"/>
  <c r="T2033" i="1" s="1"/>
  <c r="O2034" i="1"/>
  <c r="Q2034" i="1" s="1" a="1"/>
  <c r="Q2034" i="1" s="1"/>
  <c r="T2034" i="1" s="1"/>
  <c r="O2035" i="1"/>
  <c r="Q2035" i="1" s="1" a="1"/>
  <c r="Q2035" i="1" s="1"/>
  <c r="T2035" i="1" s="1"/>
  <c r="O2036" i="1"/>
  <c r="Q2036" i="1" s="1" a="1"/>
  <c r="Q2036" i="1" s="1"/>
  <c r="T2036" i="1" s="1"/>
  <c r="O2037" i="1"/>
  <c r="Q2037" i="1" s="1" a="1"/>
  <c r="Q2037" i="1" s="1"/>
  <c r="T2037" i="1" s="1"/>
  <c r="O2038" i="1"/>
  <c r="Q2038" i="1" s="1" a="1"/>
  <c r="Q2038" i="1" s="1"/>
  <c r="T2038" i="1" s="1"/>
  <c r="O2039" i="1"/>
  <c r="Q2039" i="1" s="1" a="1"/>
  <c r="Q2039" i="1" s="1"/>
  <c r="T2039" i="1" s="1"/>
  <c r="O2040" i="1"/>
  <c r="Q2040" i="1" s="1" a="1"/>
  <c r="Q2040" i="1" s="1"/>
  <c r="T2040" i="1" s="1"/>
  <c r="O2041" i="1"/>
  <c r="Q2041" i="1" s="1" a="1"/>
  <c r="Q2041" i="1" s="1"/>
  <c r="T2041" i="1" s="1"/>
  <c r="O2042" i="1"/>
  <c r="Q2042" i="1" s="1" a="1"/>
  <c r="Q2042" i="1" s="1"/>
  <c r="T2042" i="1" s="1"/>
  <c r="O2043" i="1"/>
  <c r="Q2043" i="1" s="1" a="1"/>
  <c r="Q2043" i="1" s="1"/>
  <c r="T2043" i="1" s="1"/>
  <c r="O2044" i="1"/>
  <c r="Q2044" i="1" s="1" a="1"/>
  <c r="Q2044" i="1" s="1"/>
  <c r="T2044" i="1" s="1"/>
  <c r="O2045" i="1"/>
  <c r="Q2045" i="1" s="1" a="1"/>
  <c r="Q2045" i="1" s="1"/>
  <c r="T2045" i="1" s="1"/>
  <c r="O2046" i="1"/>
  <c r="Q2046" i="1" s="1" a="1"/>
  <c r="Q2046" i="1" s="1"/>
  <c r="T2046" i="1" s="1"/>
  <c r="O2047" i="1"/>
  <c r="Q2047" i="1" s="1" a="1"/>
  <c r="Q2047" i="1" s="1"/>
  <c r="T2047" i="1" s="1"/>
  <c r="O2048" i="1"/>
  <c r="Q2048" i="1" s="1" a="1"/>
  <c r="Q2048" i="1" s="1"/>
  <c r="T2048" i="1" s="1"/>
  <c r="O2049" i="1"/>
  <c r="Q2049" i="1" s="1" a="1"/>
  <c r="Q2049" i="1" s="1"/>
  <c r="T2049" i="1" s="1"/>
  <c r="O2050" i="1"/>
  <c r="Q2050" i="1" s="1" a="1"/>
  <c r="Q2050" i="1" s="1"/>
  <c r="T2050" i="1" s="1"/>
  <c r="O2051" i="1"/>
  <c r="Q2051" i="1" s="1" a="1"/>
  <c r="Q2051" i="1" s="1"/>
  <c r="T2051" i="1" s="1"/>
  <c r="O2052" i="1"/>
  <c r="Q2052" i="1" s="1" a="1"/>
  <c r="Q2052" i="1" s="1"/>
  <c r="T2052" i="1" s="1"/>
  <c r="O2053" i="1"/>
  <c r="Q2053" i="1" s="1" a="1"/>
  <c r="Q2053" i="1" s="1"/>
  <c r="T2053" i="1" s="1"/>
  <c r="O2054" i="1"/>
  <c r="Q2054" i="1" s="1" a="1"/>
  <c r="Q2054" i="1" s="1"/>
  <c r="T2054" i="1" s="1"/>
  <c r="O2055" i="1"/>
  <c r="Q2055" i="1" s="1" a="1"/>
  <c r="Q2055" i="1" s="1"/>
  <c r="T2055" i="1" s="1"/>
  <c r="O2056" i="1"/>
  <c r="Q2056" i="1" s="1" a="1"/>
  <c r="Q2056" i="1" s="1"/>
  <c r="T2056" i="1" s="1"/>
  <c r="O2057" i="1"/>
  <c r="Q2057" i="1" s="1" a="1"/>
  <c r="Q2057" i="1" s="1"/>
  <c r="T2057" i="1" s="1"/>
  <c r="O2058" i="1"/>
  <c r="Q2058" i="1" s="1" a="1"/>
  <c r="Q2058" i="1" s="1"/>
  <c r="T2058" i="1" s="1"/>
  <c r="O2059" i="1"/>
  <c r="Q2059" i="1" s="1" a="1"/>
  <c r="Q2059" i="1" s="1"/>
  <c r="T2059" i="1" s="1"/>
  <c r="O2060" i="1"/>
  <c r="Q2060" i="1" s="1" a="1"/>
  <c r="Q2060" i="1" s="1"/>
  <c r="T2060" i="1" s="1"/>
  <c r="O2061" i="1"/>
  <c r="Q2061" i="1" s="1" a="1"/>
  <c r="Q2061" i="1" s="1"/>
  <c r="T2061" i="1" s="1"/>
  <c r="O2062" i="1"/>
  <c r="Q2062" i="1" s="1" a="1"/>
  <c r="Q2062" i="1" s="1"/>
  <c r="T2062" i="1" s="1"/>
  <c r="O2063" i="1"/>
  <c r="Q2063" i="1" s="1" a="1"/>
  <c r="Q2063" i="1" s="1"/>
  <c r="T2063" i="1" s="1"/>
  <c r="O2064" i="1"/>
  <c r="Q2064" i="1" s="1" a="1"/>
  <c r="Q2064" i="1" s="1"/>
  <c r="T2064" i="1" s="1"/>
  <c r="O2065" i="1"/>
  <c r="Q2065" i="1" s="1" a="1"/>
  <c r="Q2065" i="1" s="1"/>
  <c r="T2065" i="1" s="1"/>
  <c r="O2066" i="1"/>
  <c r="Q2066" i="1" s="1" a="1"/>
  <c r="Q2066" i="1" s="1"/>
  <c r="T2066" i="1" s="1"/>
  <c r="O2067" i="1"/>
  <c r="Q2067" i="1" s="1" a="1"/>
  <c r="Q2067" i="1" s="1"/>
  <c r="T2067" i="1" s="1"/>
  <c r="O2068" i="1"/>
  <c r="Q2068" i="1" s="1" a="1"/>
  <c r="Q2068" i="1" s="1"/>
  <c r="T2068" i="1" s="1"/>
  <c r="O2069" i="1"/>
  <c r="Q2069" i="1" s="1" a="1"/>
  <c r="Q2069" i="1" s="1"/>
  <c r="T2069" i="1" s="1"/>
  <c r="O2070" i="1"/>
  <c r="Q2070" i="1" s="1" a="1"/>
  <c r="Q2070" i="1" s="1"/>
  <c r="T2070" i="1" s="1"/>
  <c r="O2071" i="1"/>
  <c r="Q2071" i="1" s="1" a="1"/>
  <c r="Q2071" i="1" s="1"/>
  <c r="T2071" i="1" s="1"/>
  <c r="O2072" i="1"/>
  <c r="Q2072" i="1" s="1" a="1"/>
  <c r="Q2072" i="1" s="1"/>
  <c r="T2072" i="1" s="1"/>
  <c r="O2073" i="1"/>
  <c r="Q2073" i="1" s="1" a="1"/>
  <c r="Q2073" i="1" s="1"/>
  <c r="T2073" i="1" s="1"/>
  <c r="O2074" i="1"/>
  <c r="Q2074" i="1" s="1" a="1"/>
  <c r="Q2074" i="1" s="1"/>
  <c r="T2074" i="1" s="1"/>
  <c r="O2075" i="1"/>
  <c r="Q2075" i="1" s="1" a="1"/>
  <c r="Q2075" i="1" s="1"/>
  <c r="T2075" i="1" s="1"/>
  <c r="O2076" i="1"/>
  <c r="Q2076" i="1" s="1" a="1"/>
  <c r="Q2076" i="1" s="1"/>
  <c r="T2076" i="1" s="1"/>
  <c r="O2077" i="1"/>
  <c r="Q2077" i="1" s="1" a="1"/>
  <c r="Q2077" i="1" s="1"/>
  <c r="T2077" i="1" s="1"/>
  <c r="O2078" i="1"/>
  <c r="Q2078" i="1" s="1" a="1"/>
  <c r="Q2078" i="1" s="1"/>
  <c r="T2078" i="1" s="1"/>
  <c r="O2079" i="1"/>
  <c r="Q2079" i="1" s="1" a="1"/>
  <c r="Q2079" i="1" s="1"/>
  <c r="T2079" i="1" s="1"/>
  <c r="O2080" i="1"/>
  <c r="Q2080" i="1" s="1" a="1"/>
  <c r="Q2080" i="1" s="1"/>
  <c r="T2080" i="1" s="1"/>
  <c r="O2081" i="1"/>
  <c r="Q2081" i="1" s="1" a="1"/>
  <c r="Q2081" i="1" s="1"/>
  <c r="T2081" i="1" s="1"/>
  <c r="O2082" i="1"/>
  <c r="Q2082" i="1" s="1" a="1"/>
  <c r="Q2082" i="1" s="1"/>
  <c r="T2082" i="1" s="1"/>
  <c r="O2083" i="1"/>
  <c r="Q2083" i="1" s="1" a="1"/>
  <c r="Q2083" i="1" s="1"/>
  <c r="T2083" i="1" s="1"/>
  <c r="O2084" i="1"/>
  <c r="Q2084" i="1" s="1" a="1"/>
  <c r="Q2084" i="1" s="1"/>
  <c r="T2084" i="1" s="1"/>
  <c r="O2085" i="1"/>
  <c r="Q2085" i="1" s="1" a="1"/>
  <c r="Q2085" i="1" s="1"/>
  <c r="T2085" i="1" s="1"/>
  <c r="O2086" i="1"/>
  <c r="Q2086" i="1" s="1" a="1"/>
  <c r="Q2086" i="1" s="1"/>
  <c r="T2086" i="1" s="1"/>
  <c r="O2087" i="1"/>
  <c r="Q2087" i="1" s="1" a="1"/>
  <c r="Q2087" i="1" s="1"/>
  <c r="T2087" i="1" s="1"/>
  <c r="O2088" i="1"/>
  <c r="Q2088" i="1" s="1" a="1"/>
  <c r="Q2088" i="1" s="1"/>
  <c r="T2088" i="1" s="1"/>
  <c r="O2089" i="1"/>
  <c r="Q2089" i="1" s="1" a="1"/>
  <c r="Q2089" i="1" s="1"/>
  <c r="T2089" i="1" s="1"/>
  <c r="O2090" i="1"/>
  <c r="Q2090" i="1" s="1" a="1"/>
  <c r="Q2090" i="1" s="1"/>
  <c r="T2090" i="1" s="1"/>
  <c r="O2091" i="1"/>
  <c r="Q2091" i="1" s="1" a="1"/>
  <c r="Q2091" i="1" s="1"/>
  <c r="T2091" i="1" s="1"/>
  <c r="O2092" i="1"/>
  <c r="Q2092" i="1" s="1" a="1"/>
  <c r="Q2092" i="1" s="1"/>
  <c r="T2092" i="1" s="1"/>
  <c r="O2093" i="1"/>
  <c r="Q2093" i="1" s="1" a="1"/>
  <c r="Q2093" i="1" s="1"/>
  <c r="T2093" i="1" s="1"/>
  <c r="O2094" i="1"/>
  <c r="Q2094" i="1" s="1" a="1"/>
  <c r="Q2094" i="1" s="1"/>
  <c r="T2094" i="1" s="1"/>
  <c r="O2095" i="1"/>
  <c r="Q2095" i="1" s="1" a="1"/>
  <c r="Q2095" i="1" s="1"/>
  <c r="T2095" i="1" s="1"/>
  <c r="O2096" i="1"/>
  <c r="Q2096" i="1" s="1" a="1"/>
  <c r="Q2096" i="1" s="1"/>
  <c r="T2096" i="1" s="1"/>
  <c r="O2097" i="1"/>
  <c r="Q2097" i="1" s="1" a="1"/>
  <c r="Q2097" i="1" s="1"/>
  <c r="T2097" i="1" s="1"/>
  <c r="O2098" i="1"/>
  <c r="Q2098" i="1" s="1" a="1"/>
  <c r="Q2098" i="1" s="1"/>
  <c r="T2098" i="1" s="1"/>
  <c r="O2099" i="1"/>
  <c r="Q2099" i="1" s="1" a="1"/>
  <c r="Q2099" i="1" s="1"/>
  <c r="T2099" i="1" s="1"/>
  <c r="O2100" i="1"/>
  <c r="Q2100" i="1" s="1" a="1"/>
  <c r="Q2100" i="1" s="1"/>
  <c r="T2100" i="1" s="1"/>
  <c r="O2101" i="1"/>
  <c r="Q2101" i="1" s="1" a="1"/>
  <c r="Q2101" i="1" s="1"/>
  <c r="T2101" i="1" s="1"/>
  <c r="O2102" i="1"/>
  <c r="Q2102" i="1" s="1" a="1"/>
  <c r="Q2102" i="1" s="1"/>
  <c r="T2102" i="1" s="1"/>
  <c r="O2103" i="1"/>
  <c r="Q2103" i="1" s="1" a="1"/>
  <c r="Q2103" i="1" s="1"/>
  <c r="T2103" i="1" s="1"/>
  <c r="O2104" i="1"/>
  <c r="Q2104" i="1" s="1" a="1"/>
  <c r="Q2104" i="1" s="1"/>
  <c r="T2104" i="1" s="1"/>
  <c r="O2105" i="1"/>
  <c r="Q2105" i="1" s="1" a="1"/>
  <c r="Q2105" i="1" s="1"/>
  <c r="T2105" i="1" s="1"/>
  <c r="O2106" i="1"/>
  <c r="Q2106" i="1" s="1" a="1"/>
  <c r="Q2106" i="1" s="1"/>
  <c r="T2106" i="1" s="1"/>
  <c r="O2107" i="1"/>
  <c r="Q2107" i="1" s="1" a="1"/>
  <c r="Q2107" i="1" s="1"/>
  <c r="T2107" i="1" s="1"/>
  <c r="O2108" i="1"/>
  <c r="Q2108" i="1" s="1" a="1"/>
  <c r="Q2108" i="1" s="1"/>
  <c r="T2108" i="1" s="1"/>
  <c r="O2109" i="1"/>
  <c r="Q2109" i="1" s="1" a="1"/>
  <c r="Q2109" i="1" s="1"/>
  <c r="T2109" i="1" s="1"/>
  <c r="O2110" i="1"/>
  <c r="Q2110" i="1" s="1" a="1"/>
  <c r="Q2110" i="1" s="1"/>
  <c r="T2110" i="1" s="1"/>
  <c r="O2111" i="1"/>
  <c r="Q2111" i="1" s="1" a="1"/>
  <c r="Q2111" i="1" s="1"/>
  <c r="T2111" i="1" s="1"/>
  <c r="O2112" i="1"/>
  <c r="Q2112" i="1" s="1" a="1"/>
  <c r="Q2112" i="1" s="1"/>
  <c r="T2112" i="1" s="1"/>
  <c r="O2113" i="1"/>
  <c r="Q2113" i="1" s="1" a="1"/>
  <c r="Q2113" i="1" s="1"/>
  <c r="T2113" i="1" s="1"/>
  <c r="O2114" i="1"/>
  <c r="Q2114" i="1" s="1" a="1"/>
  <c r="Q2114" i="1" s="1"/>
  <c r="T2114" i="1" s="1"/>
  <c r="O2115" i="1"/>
  <c r="Q2115" i="1" s="1" a="1"/>
  <c r="Q2115" i="1" s="1"/>
  <c r="T2115" i="1" s="1"/>
  <c r="O2116" i="1"/>
  <c r="Q2116" i="1" s="1" a="1"/>
  <c r="Q2116" i="1" s="1"/>
  <c r="T2116" i="1" s="1"/>
  <c r="O2117" i="1"/>
  <c r="Q2117" i="1" s="1" a="1"/>
  <c r="Q2117" i="1" s="1"/>
  <c r="T2117" i="1" s="1"/>
  <c r="O2118" i="1"/>
  <c r="Q2118" i="1" s="1" a="1"/>
  <c r="Q2118" i="1" s="1"/>
  <c r="T2118" i="1" s="1"/>
  <c r="O2119" i="1"/>
  <c r="Q2119" i="1" s="1" a="1"/>
  <c r="Q2119" i="1" s="1"/>
  <c r="T2119" i="1" s="1"/>
  <c r="O2120" i="1"/>
  <c r="Q2120" i="1" s="1" a="1"/>
  <c r="Q2120" i="1" s="1"/>
  <c r="T2120" i="1" s="1"/>
  <c r="O2121" i="1"/>
  <c r="Q2121" i="1" s="1" a="1"/>
  <c r="Q2121" i="1" s="1"/>
  <c r="T2121" i="1" s="1"/>
  <c r="O2122" i="1"/>
  <c r="Q2122" i="1" s="1" a="1"/>
  <c r="Q2122" i="1" s="1"/>
  <c r="T2122" i="1" s="1"/>
  <c r="O2123" i="1"/>
  <c r="Q2123" i="1" s="1" a="1"/>
  <c r="Q2123" i="1" s="1"/>
  <c r="T2123" i="1" s="1"/>
  <c r="O2124" i="1"/>
  <c r="Q2124" i="1" s="1" a="1"/>
  <c r="Q2124" i="1" s="1"/>
  <c r="T2124" i="1" s="1"/>
  <c r="O2125" i="1"/>
  <c r="Q2125" i="1" s="1" a="1"/>
  <c r="Q2125" i="1" s="1"/>
  <c r="T2125" i="1" s="1"/>
  <c r="O2126" i="1"/>
  <c r="Q2126" i="1" s="1" a="1"/>
  <c r="Q2126" i="1" s="1"/>
  <c r="T2126" i="1" s="1"/>
  <c r="O2127" i="1"/>
  <c r="Q2127" i="1" s="1" a="1"/>
  <c r="Q2127" i="1" s="1"/>
  <c r="T2127" i="1" s="1"/>
  <c r="O2128" i="1"/>
  <c r="Q2128" i="1" s="1" a="1"/>
  <c r="Q2128" i="1" s="1"/>
  <c r="T2128" i="1" s="1"/>
  <c r="O2129" i="1"/>
  <c r="Q2129" i="1" s="1" a="1"/>
  <c r="Q2129" i="1" s="1"/>
  <c r="T2129" i="1" s="1"/>
  <c r="O2130" i="1"/>
  <c r="Q2130" i="1" s="1" a="1"/>
  <c r="Q2130" i="1" s="1"/>
  <c r="T2130" i="1" s="1"/>
  <c r="O2131" i="1"/>
  <c r="Q2131" i="1" s="1" a="1"/>
  <c r="Q2131" i="1" s="1"/>
  <c r="T2131" i="1" s="1"/>
  <c r="O2132" i="1"/>
  <c r="Q2132" i="1" s="1" a="1"/>
  <c r="Q2132" i="1" s="1"/>
  <c r="T2132" i="1" s="1"/>
  <c r="O2133" i="1"/>
  <c r="Q2133" i="1" s="1" a="1"/>
  <c r="Q2133" i="1" s="1"/>
  <c r="T2133" i="1" s="1"/>
  <c r="O2134" i="1"/>
  <c r="Q2134" i="1" s="1" a="1"/>
  <c r="Q2134" i="1" s="1"/>
  <c r="T2134" i="1" s="1"/>
  <c r="O2135" i="1"/>
  <c r="Q2135" i="1" s="1" a="1"/>
  <c r="Q2135" i="1" s="1"/>
  <c r="T2135" i="1" s="1"/>
  <c r="O2136" i="1"/>
  <c r="Q2136" i="1" s="1" a="1"/>
  <c r="Q2136" i="1" s="1"/>
  <c r="T2136" i="1" s="1"/>
  <c r="O2137" i="1"/>
  <c r="Q2137" i="1" s="1" a="1"/>
  <c r="Q2137" i="1" s="1"/>
  <c r="T2137" i="1" s="1"/>
  <c r="O2138" i="1"/>
  <c r="Q2138" i="1" s="1" a="1"/>
  <c r="Q2138" i="1" s="1"/>
  <c r="T2138" i="1" s="1"/>
  <c r="O2139" i="1"/>
  <c r="Q2139" i="1" s="1" a="1"/>
  <c r="Q2139" i="1" s="1"/>
  <c r="T2139" i="1" s="1"/>
  <c r="O2140" i="1"/>
  <c r="Q2140" i="1" s="1" a="1"/>
  <c r="Q2140" i="1" s="1"/>
  <c r="T2140" i="1" s="1"/>
  <c r="O2141" i="1"/>
  <c r="Q2141" i="1" s="1" a="1"/>
  <c r="Q2141" i="1" s="1"/>
  <c r="T2141" i="1" s="1"/>
  <c r="O2142" i="1"/>
  <c r="Q2142" i="1" s="1" a="1"/>
  <c r="Q2142" i="1" s="1"/>
  <c r="T2142" i="1" s="1"/>
  <c r="O2143" i="1"/>
  <c r="Q2143" i="1" s="1" a="1"/>
  <c r="Q2143" i="1" s="1"/>
  <c r="T2143" i="1" s="1"/>
  <c r="O2144" i="1"/>
  <c r="Q2144" i="1" s="1" a="1"/>
  <c r="Q2144" i="1" s="1"/>
  <c r="T2144" i="1" s="1"/>
  <c r="O2145" i="1"/>
  <c r="Q2145" i="1" s="1" a="1"/>
  <c r="Q2145" i="1" s="1"/>
  <c r="T2145" i="1" s="1"/>
  <c r="O2146" i="1"/>
  <c r="Q2146" i="1" s="1" a="1"/>
  <c r="Q2146" i="1" s="1"/>
  <c r="T2146" i="1" s="1"/>
  <c r="O2147" i="1"/>
  <c r="Q2147" i="1" s="1" a="1"/>
  <c r="Q2147" i="1" s="1"/>
  <c r="T2147" i="1" s="1"/>
  <c r="O2148" i="1"/>
  <c r="Q2148" i="1" s="1" a="1"/>
  <c r="Q2148" i="1" s="1"/>
  <c r="T2148" i="1" s="1"/>
  <c r="O2149" i="1"/>
  <c r="Q2149" i="1" s="1" a="1"/>
  <c r="Q2149" i="1" s="1"/>
  <c r="T2149" i="1" s="1"/>
  <c r="O2150" i="1"/>
  <c r="Q2150" i="1" s="1" a="1"/>
  <c r="Q2150" i="1" s="1"/>
  <c r="T2150" i="1" s="1"/>
  <c r="O2151" i="1"/>
  <c r="Q2151" i="1" s="1" a="1"/>
  <c r="Q2151" i="1" s="1"/>
  <c r="T2151" i="1" s="1"/>
  <c r="O2152" i="1"/>
  <c r="Q2152" i="1" s="1" a="1"/>
  <c r="Q2152" i="1" s="1"/>
  <c r="T2152" i="1" s="1"/>
  <c r="O2153" i="1"/>
  <c r="Q2153" i="1" s="1" a="1"/>
  <c r="Q2153" i="1" s="1"/>
  <c r="T2153" i="1" s="1"/>
  <c r="O2154" i="1"/>
  <c r="Q2154" i="1" s="1" a="1"/>
  <c r="Q2154" i="1" s="1"/>
  <c r="T2154" i="1" s="1"/>
  <c r="O2155" i="1"/>
  <c r="Q2155" i="1" s="1" a="1"/>
  <c r="Q2155" i="1" s="1"/>
  <c r="T2155" i="1" s="1"/>
  <c r="O2156" i="1"/>
  <c r="Q2156" i="1" s="1" a="1"/>
  <c r="Q2156" i="1" s="1"/>
  <c r="T2156" i="1" s="1"/>
  <c r="O2157" i="1"/>
  <c r="Q2157" i="1" s="1" a="1"/>
  <c r="Q2157" i="1" s="1"/>
  <c r="T2157" i="1" s="1"/>
  <c r="O2158" i="1"/>
  <c r="Q2158" i="1" s="1" a="1"/>
  <c r="Q2158" i="1" s="1"/>
  <c r="T2158" i="1" s="1"/>
  <c r="O2159" i="1"/>
  <c r="Q2159" i="1" s="1" a="1"/>
  <c r="Q2159" i="1" s="1"/>
  <c r="T2159" i="1" s="1"/>
  <c r="O2160" i="1"/>
  <c r="Q2160" i="1" s="1" a="1"/>
  <c r="Q2160" i="1" s="1"/>
  <c r="T2160" i="1" s="1"/>
  <c r="O2161" i="1"/>
  <c r="Q2161" i="1" s="1" a="1"/>
  <c r="Q2161" i="1" s="1"/>
  <c r="T2161" i="1" s="1"/>
  <c r="O2162" i="1"/>
  <c r="Q2162" i="1" s="1" a="1"/>
  <c r="Q2162" i="1" s="1"/>
  <c r="T2162" i="1" s="1"/>
  <c r="O2163" i="1"/>
  <c r="Q2163" i="1" s="1" a="1"/>
  <c r="Q2163" i="1" s="1"/>
  <c r="T2163" i="1" s="1"/>
  <c r="O2164" i="1"/>
  <c r="Q2164" i="1" s="1" a="1"/>
  <c r="Q2164" i="1" s="1"/>
  <c r="T2164" i="1" s="1"/>
  <c r="O2165" i="1"/>
  <c r="Q2165" i="1" s="1" a="1"/>
  <c r="Q2165" i="1" s="1"/>
  <c r="T2165" i="1" s="1"/>
  <c r="O2166" i="1"/>
  <c r="Q2166" i="1" s="1" a="1"/>
  <c r="Q2166" i="1" s="1"/>
  <c r="T2166" i="1" s="1"/>
  <c r="O2167" i="1"/>
  <c r="Q2167" i="1" s="1" a="1"/>
  <c r="Q2167" i="1" s="1"/>
  <c r="T2167" i="1" s="1"/>
  <c r="O2168" i="1"/>
  <c r="Q2168" i="1" s="1" a="1"/>
  <c r="Q2168" i="1" s="1"/>
  <c r="T2168" i="1" s="1"/>
  <c r="O2169" i="1"/>
  <c r="Q2169" i="1" s="1" a="1"/>
  <c r="Q2169" i="1" s="1"/>
  <c r="T2169" i="1" s="1"/>
  <c r="O2170" i="1"/>
  <c r="Q2170" i="1" s="1" a="1"/>
  <c r="Q2170" i="1" s="1"/>
  <c r="T2170" i="1" s="1"/>
  <c r="O2171" i="1"/>
  <c r="Q2171" i="1" s="1" a="1"/>
  <c r="Q2171" i="1" s="1"/>
  <c r="T2171" i="1" s="1"/>
  <c r="O2172" i="1"/>
  <c r="Q2172" i="1" s="1" a="1"/>
  <c r="Q2172" i="1" s="1"/>
  <c r="T2172" i="1" s="1"/>
  <c r="O2173" i="1"/>
  <c r="Q2173" i="1" s="1" a="1"/>
  <c r="Q2173" i="1" s="1"/>
  <c r="T2173" i="1" s="1"/>
  <c r="O2174" i="1"/>
  <c r="Q2174" i="1" s="1" a="1"/>
  <c r="Q2174" i="1" s="1"/>
  <c r="T2174" i="1" s="1"/>
  <c r="O2175" i="1"/>
  <c r="Q2175" i="1" s="1" a="1"/>
  <c r="Q2175" i="1" s="1"/>
  <c r="T2175" i="1" s="1"/>
  <c r="O2176" i="1"/>
  <c r="Q2176" i="1" s="1" a="1"/>
  <c r="Q2176" i="1" s="1"/>
  <c r="T2176" i="1" s="1"/>
  <c r="O2177" i="1"/>
  <c r="Q2177" i="1" s="1" a="1"/>
  <c r="Q2177" i="1" s="1"/>
  <c r="T2177" i="1" s="1"/>
  <c r="O2178" i="1"/>
  <c r="Q2178" i="1" s="1" a="1"/>
  <c r="Q2178" i="1" s="1"/>
  <c r="T2178" i="1" s="1"/>
  <c r="O2179" i="1"/>
  <c r="Q2179" i="1" s="1" a="1"/>
  <c r="Q2179" i="1" s="1"/>
  <c r="T2179" i="1" s="1"/>
  <c r="O2180" i="1"/>
  <c r="Q2180" i="1" s="1" a="1"/>
  <c r="Q2180" i="1" s="1"/>
  <c r="T2180" i="1" s="1"/>
  <c r="O2181" i="1"/>
  <c r="Q2181" i="1" s="1" a="1"/>
  <c r="Q2181" i="1" s="1"/>
  <c r="T2181" i="1" s="1"/>
  <c r="O2182" i="1"/>
  <c r="Q2182" i="1" s="1" a="1"/>
  <c r="Q2182" i="1" s="1"/>
  <c r="T2182" i="1" s="1"/>
  <c r="O2183" i="1"/>
  <c r="Q2183" i="1" s="1" a="1"/>
  <c r="Q2183" i="1" s="1"/>
  <c r="T2183" i="1" s="1"/>
  <c r="O2184" i="1"/>
  <c r="Q2184" i="1" s="1" a="1"/>
  <c r="Q2184" i="1" s="1"/>
  <c r="T2184" i="1" s="1"/>
  <c r="O2185" i="1"/>
  <c r="Q2185" i="1" s="1" a="1"/>
  <c r="Q2185" i="1" s="1"/>
  <c r="T2185" i="1" s="1"/>
  <c r="O2186" i="1"/>
  <c r="Q2186" i="1" s="1" a="1"/>
  <c r="Q2186" i="1" s="1"/>
  <c r="T2186" i="1" s="1"/>
  <c r="O2187" i="1"/>
  <c r="Q2187" i="1" s="1" a="1"/>
  <c r="Q2187" i="1" s="1"/>
  <c r="T2187" i="1" s="1"/>
  <c r="O2188" i="1"/>
  <c r="Q2188" i="1" s="1" a="1"/>
  <c r="Q2188" i="1" s="1"/>
  <c r="T2188" i="1" s="1"/>
  <c r="O2189" i="1"/>
  <c r="Q2189" i="1" s="1" a="1"/>
  <c r="Q2189" i="1" s="1"/>
  <c r="T2189" i="1" s="1"/>
  <c r="O2190" i="1"/>
  <c r="Q2190" i="1" s="1" a="1"/>
  <c r="Q2190" i="1" s="1"/>
  <c r="T2190" i="1" s="1"/>
  <c r="O2191" i="1"/>
  <c r="Q2191" i="1" s="1" a="1"/>
  <c r="Q2191" i="1" s="1"/>
  <c r="T2191" i="1" s="1"/>
  <c r="O2192" i="1"/>
  <c r="Q2192" i="1" s="1" a="1"/>
  <c r="Q2192" i="1" s="1"/>
  <c r="T2192" i="1" s="1"/>
  <c r="O2193" i="1"/>
  <c r="Q2193" i="1" s="1" a="1"/>
  <c r="Q2193" i="1" s="1"/>
  <c r="T2193" i="1" s="1"/>
  <c r="O2194" i="1"/>
  <c r="Q2194" i="1" s="1" a="1"/>
  <c r="Q2194" i="1" s="1"/>
  <c r="T2194" i="1" s="1"/>
  <c r="O2195" i="1"/>
  <c r="Q2195" i="1" s="1" a="1"/>
  <c r="Q2195" i="1" s="1"/>
  <c r="T2195" i="1" s="1"/>
  <c r="O2196" i="1"/>
  <c r="Q2196" i="1" s="1" a="1"/>
  <c r="Q2196" i="1" s="1"/>
  <c r="T2196" i="1" s="1"/>
  <c r="O2197" i="1"/>
  <c r="Q2197" i="1" s="1" a="1"/>
  <c r="Q2197" i="1" s="1"/>
  <c r="T2197" i="1" s="1"/>
  <c r="O2198" i="1"/>
  <c r="Q2198" i="1" s="1" a="1"/>
  <c r="Q2198" i="1" s="1"/>
  <c r="T2198" i="1" s="1"/>
  <c r="O2199" i="1"/>
  <c r="Q2199" i="1" s="1" a="1"/>
  <c r="Q2199" i="1" s="1"/>
  <c r="T2199" i="1" s="1"/>
  <c r="O2200" i="1"/>
  <c r="Q2200" i="1" s="1" a="1"/>
  <c r="Q2200" i="1" s="1"/>
  <c r="T2200" i="1" s="1"/>
  <c r="O2201" i="1"/>
  <c r="Q2201" i="1" s="1" a="1"/>
  <c r="Q2201" i="1" s="1"/>
  <c r="T2201" i="1" s="1"/>
  <c r="O2202" i="1"/>
  <c r="Q2202" i="1" s="1" a="1"/>
  <c r="Q2202" i="1" s="1"/>
  <c r="T2202" i="1" s="1"/>
  <c r="O2203" i="1"/>
  <c r="Q2203" i="1" s="1" a="1"/>
  <c r="Q2203" i="1" s="1"/>
  <c r="T2203" i="1" s="1"/>
  <c r="O2204" i="1"/>
  <c r="Q2204" i="1" s="1" a="1"/>
  <c r="Q2204" i="1" s="1"/>
  <c r="T2204" i="1" s="1"/>
  <c r="O2205" i="1"/>
  <c r="Q2205" i="1" s="1" a="1"/>
  <c r="Q2205" i="1" s="1"/>
  <c r="T2205" i="1" s="1"/>
  <c r="O2206" i="1"/>
  <c r="Q2206" i="1" s="1" a="1"/>
  <c r="Q2206" i="1" s="1"/>
  <c r="T2206" i="1" s="1"/>
  <c r="O2207" i="1"/>
  <c r="Q2207" i="1" s="1" a="1"/>
  <c r="Q2207" i="1" s="1"/>
  <c r="T2207" i="1" s="1"/>
  <c r="O2208" i="1"/>
  <c r="Q2208" i="1" s="1" a="1"/>
  <c r="Q2208" i="1" s="1"/>
  <c r="T2208" i="1" s="1"/>
  <c r="O2209" i="1"/>
  <c r="Q2209" i="1" s="1" a="1"/>
  <c r="Q2209" i="1" s="1"/>
  <c r="T2209" i="1" s="1"/>
  <c r="O2210" i="1"/>
  <c r="Q2210" i="1" s="1" a="1"/>
  <c r="Q2210" i="1" s="1"/>
  <c r="T2210" i="1" s="1"/>
  <c r="O2211" i="1"/>
  <c r="Q2211" i="1" s="1" a="1"/>
  <c r="Q2211" i="1" s="1"/>
  <c r="T2211" i="1" s="1"/>
  <c r="O2212" i="1"/>
  <c r="Q2212" i="1" s="1" a="1"/>
  <c r="Q2212" i="1" s="1"/>
  <c r="T2212" i="1" s="1"/>
  <c r="O2213" i="1"/>
  <c r="Q2213" i="1" s="1" a="1"/>
  <c r="Q2213" i="1" s="1"/>
  <c r="T2213" i="1" s="1"/>
  <c r="O2214" i="1"/>
  <c r="Q2214" i="1" s="1" a="1"/>
  <c r="Q2214" i="1" s="1"/>
  <c r="T2214" i="1" s="1"/>
  <c r="O2215" i="1"/>
  <c r="Q2215" i="1" s="1" a="1"/>
  <c r="Q2215" i="1" s="1"/>
  <c r="T2215" i="1" s="1"/>
  <c r="O2216" i="1"/>
  <c r="Q2216" i="1" s="1" a="1"/>
  <c r="Q2216" i="1" s="1"/>
  <c r="T2216" i="1" s="1"/>
  <c r="O2217" i="1"/>
  <c r="Q2217" i="1" s="1" a="1"/>
  <c r="Q2217" i="1" s="1"/>
  <c r="T2217" i="1" s="1"/>
  <c r="O2218" i="1"/>
  <c r="Q2218" i="1" s="1" a="1"/>
  <c r="Q2218" i="1" s="1"/>
  <c r="T2218" i="1" s="1"/>
  <c r="O2219" i="1"/>
  <c r="Q2219" i="1" s="1" a="1"/>
  <c r="Q2219" i="1" s="1"/>
  <c r="T2219" i="1" s="1"/>
  <c r="O2220" i="1"/>
  <c r="Q2220" i="1" s="1" a="1"/>
  <c r="Q2220" i="1" s="1"/>
  <c r="T2220" i="1" s="1"/>
  <c r="O2221" i="1"/>
  <c r="Q2221" i="1" s="1" a="1"/>
  <c r="Q2221" i="1" s="1"/>
  <c r="T2221" i="1" s="1"/>
  <c r="O2222" i="1"/>
  <c r="Q2222" i="1" s="1" a="1"/>
  <c r="Q2222" i="1" s="1"/>
  <c r="T2222" i="1" s="1"/>
  <c r="O2223" i="1"/>
  <c r="Q2223" i="1" s="1" a="1"/>
  <c r="Q2223" i="1" s="1"/>
  <c r="T2223" i="1" s="1"/>
  <c r="O2224" i="1"/>
  <c r="Q2224" i="1" s="1" a="1"/>
  <c r="Q2224" i="1" s="1"/>
  <c r="T2224" i="1" s="1"/>
  <c r="O2225" i="1"/>
  <c r="Q2225" i="1" s="1" a="1"/>
  <c r="Q2225" i="1" s="1"/>
  <c r="T2225" i="1" s="1"/>
  <c r="O2226" i="1"/>
  <c r="Q2226" i="1" s="1" a="1"/>
  <c r="Q2226" i="1" s="1"/>
  <c r="T2226" i="1" s="1"/>
  <c r="O2227" i="1"/>
  <c r="Q2227" i="1" s="1" a="1"/>
  <c r="Q2227" i="1" s="1"/>
  <c r="T2227" i="1" s="1"/>
  <c r="O2228" i="1"/>
  <c r="Q2228" i="1" s="1" a="1"/>
  <c r="Q2228" i="1" s="1"/>
  <c r="T2228" i="1" s="1"/>
  <c r="O2229" i="1"/>
  <c r="Q2229" i="1" s="1" a="1"/>
  <c r="Q2229" i="1" s="1"/>
  <c r="T2229" i="1" s="1"/>
  <c r="O2230" i="1"/>
  <c r="Q2230" i="1" s="1" a="1"/>
  <c r="Q2230" i="1" s="1"/>
  <c r="T2230" i="1" s="1"/>
  <c r="O2231" i="1"/>
  <c r="Q2231" i="1" s="1" a="1"/>
  <c r="Q2231" i="1" s="1"/>
  <c r="T2231" i="1" s="1"/>
  <c r="O2232" i="1"/>
  <c r="Q2232" i="1" s="1" a="1"/>
  <c r="Q2232" i="1" s="1"/>
  <c r="T2232" i="1" s="1"/>
  <c r="O2233" i="1"/>
  <c r="Q2233" i="1" s="1" a="1"/>
  <c r="Q2233" i="1" s="1"/>
  <c r="T2233" i="1" s="1"/>
  <c r="O2234" i="1"/>
  <c r="Q2234" i="1" s="1" a="1"/>
  <c r="Q2234" i="1" s="1"/>
  <c r="T2234" i="1" s="1"/>
  <c r="O2235" i="1"/>
  <c r="Q2235" i="1" s="1" a="1"/>
  <c r="Q2235" i="1" s="1"/>
  <c r="T2235" i="1" s="1"/>
  <c r="O2236" i="1"/>
  <c r="Q2236" i="1" s="1" a="1"/>
  <c r="Q2236" i="1" s="1"/>
  <c r="T2236" i="1" s="1"/>
  <c r="O2237" i="1"/>
  <c r="Q2237" i="1" s="1" a="1"/>
  <c r="Q2237" i="1" s="1"/>
  <c r="T2237" i="1" s="1"/>
  <c r="O2238" i="1"/>
  <c r="Q2238" i="1" s="1" a="1"/>
  <c r="Q2238" i="1" s="1"/>
  <c r="T2238" i="1" s="1"/>
  <c r="O2239" i="1"/>
  <c r="Q2239" i="1" s="1" a="1"/>
  <c r="Q2239" i="1" s="1"/>
  <c r="T2239" i="1" s="1"/>
  <c r="O2240" i="1"/>
  <c r="Q2240" i="1" s="1" a="1"/>
  <c r="Q2240" i="1" s="1"/>
  <c r="T2240" i="1" s="1"/>
  <c r="O2241" i="1"/>
  <c r="Q2241" i="1" s="1" a="1"/>
  <c r="Q2241" i="1" s="1"/>
  <c r="T2241" i="1" s="1"/>
  <c r="O2242" i="1"/>
  <c r="Q2242" i="1" s="1" a="1"/>
  <c r="Q2242" i="1" s="1"/>
  <c r="T2242" i="1" s="1"/>
  <c r="O2243" i="1"/>
  <c r="Q2243" i="1" s="1" a="1"/>
  <c r="Q2243" i="1" s="1"/>
  <c r="T2243" i="1" s="1"/>
  <c r="O2244" i="1"/>
  <c r="Q2244" i="1" s="1" a="1"/>
  <c r="Q2244" i="1" s="1"/>
  <c r="T2244" i="1" s="1"/>
  <c r="O2245" i="1"/>
  <c r="Q2245" i="1" s="1" a="1"/>
  <c r="Q2245" i="1" s="1"/>
  <c r="T2245" i="1" s="1"/>
  <c r="O2246" i="1"/>
  <c r="Q2246" i="1" s="1" a="1"/>
  <c r="Q2246" i="1" s="1"/>
  <c r="T2246" i="1" s="1"/>
  <c r="O2247" i="1"/>
  <c r="Q2247" i="1" s="1" a="1"/>
  <c r="Q2247" i="1" s="1"/>
  <c r="T2247" i="1" s="1"/>
  <c r="O2248" i="1"/>
  <c r="Q2248" i="1" s="1" a="1"/>
  <c r="Q2248" i="1" s="1"/>
  <c r="T2248" i="1" s="1"/>
  <c r="O2249" i="1"/>
  <c r="Q2249" i="1" s="1" a="1"/>
  <c r="Q2249" i="1" s="1"/>
  <c r="T2249" i="1" s="1"/>
  <c r="O2250" i="1"/>
  <c r="Q2250" i="1" s="1" a="1"/>
  <c r="Q2250" i="1" s="1"/>
  <c r="T2250" i="1" s="1"/>
  <c r="O2251" i="1"/>
  <c r="Q2251" i="1" s="1" a="1"/>
  <c r="Q2251" i="1" s="1"/>
  <c r="T2251" i="1" s="1"/>
  <c r="O2252" i="1"/>
  <c r="Q2252" i="1" s="1" a="1"/>
  <c r="Q2252" i="1" s="1"/>
  <c r="T2252" i="1" s="1"/>
  <c r="O2253" i="1"/>
  <c r="Q2253" i="1" s="1" a="1"/>
  <c r="Q2253" i="1" s="1"/>
  <c r="T2253" i="1" s="1"/>
  <c r="O2254" i="1"/>
  <c r="Q2254" i="1" s="1" a="1"/>
  <c r="Q2254" i="1" s="1"/>
  <c r="T2254" i="1" s="1"/>
  <c r="O2255" i="1"/>
  <c r="Q2255" i="1" s="1" a="1"/>
  <c r="Q2255" i="1" s="1"/>
  <c r="T2255" i="1" s="1"/>
  <c r="O2256" i="1"/>
  <c r="Q2256" i="1" s="1" a="1"/>
  <c r="Q2256" i="1" s="1"/>
  <c r="T2256" i="1" s="1"/>
  <c r="O2257" i="1"/>
  <c r="Q2257" i="1" s="1" a="1"/>
  <c r="Q2257" i="1" s="1"/>
  <c r="T2257" i="1" s="1"/>
  <c r="O2258" i="1"/>
  <c r="Q2258" i="1" s="1" a="1"/>
  <c r="Q2258" i="1" s="1"/>
  <c r="T2258" i="1" s="1"/>
  <c r="O2259" i="1"/>
  <c r="Q2259" i="1" s="1" a="1"/>
  <c r="Q2259" i="1" s="1"/>
  <c r="T2259" i="1" s="1"/>
  <c r="O2260" i="1"/>
  <c r="Q2260" i="1" s="1" a="1"/>
  <c r="Q2260" i="1" s="1"/>
  <c r="T2260" i="1" s="1"/>
  <c r="O2261" i="1"/>
  <c r="Q2261" i="1" s="1" a="1"/>
  <c r="Q2261" i="1" s="1"/>
  <c r="T2261" i="1" s="1"/>
  <c r="O2262" i="1"/>
  <c r="Q2262" i="1" s="1" a="1"/>
  <c r="Q2262" i="1" s="1"/>
  <c r="T2262" i="1" s="1"/>
  <c r="O2263" i="1"/>
  <c r="Q2263" i="1" s="1" a="1"/>
  <c r="Q2263" i="1" s="1"/>
  <c r="T2263" i="1" s="1"/>
  <c r="O2264" i="1"/>
  <c r="Q2264" i="1" s="1" a="1"/>
  <c r="Q2264" i="1" s="1"/>
  <c r="T2264" i="1" s="1"/>
  <c r="O2265" i="1"/>
  <c r="Q2265" i="1" s="1" a="1"/>
  <c r="Q2265" i="1" s="1"/>
  <c r="T2265" i="1" s="1"/>
  <c r="O2266" i="1"/>
  <c r="Q2266" i="1" s="1" a="1"/>
  <c r="Q2266" i="1" s="1"/>
  <c r="T2266" i="1" s="1"/>
  <c r="O2267" i="1"/>
  <c r="Q2267" i="1" s="1" a="1"/>
  <c r="Q2267" i="1" s="1"/>
  <c r="T2267" i="1" s="1"/>
  <c r="O2268" i="1"/>
  <c r="Q2268" i="1" s="1" a="1"/>
  <c r="Q2268" i="1" s="1"/>
  <c r="T2268" i="1" s="1"/>
  <c r="O2269" i="1"/>
  <c r="Q2269" i="1" s="1" a="1"/>
  <c r="Q2269" i="1" s="1"/>
  <c r="T2269" i="1" s="1"/>
  <c r="O2270" i="1"/>
  <c r="Q2270" i="1" s="1" a="1"/>
  <c r="Q2270" i="1" s="1"/>
  <c r="T2270" i="1" s="1"/>
  <c r="O2271" i="1"/>
  <c r="Q2271" i="1" s="1" a="1"/>
  <c r="Q2271" i="1" s="1"/>
  <c r="T2271" i="1" s="1"/>
  <c r="O2272" i="1"/>
  <c r="Q2272" i="1" s="1" a="1"/>
  <c r="Q2272" i="1" s="1"/>
  <c r="T2272" i="1" s="1"/>
  <c r="O2273" i="1"/>
  <c r="Q2273" i="1" s="1" a="1"/>
  <c r="Q2273" i="1" s="1"/>
  <c r="T2273" i="1" s="1"/>
  <c r="O2274" i="1"/>
  <c r="Q2274" i="1" s="1" a="1"/>
  <c r="Q2274" i="1" s="1"/>
  <c r="T2274" i="1" s="1"/>
  <c r="O2275" i="1"/>
  <c r="Q2275" i="1" s="1" a="1"/>
  <c r="Q2275" i="1" s="1"/>
  <c r="T2275" i="1" s="1"/>
  <c r="O2276" i="1"/>
  <c r="Q2276" i="1" s="1" a="1"/>
  <c r="Q2276" i="1" s="1"/>
  <c r="T2276" i="1" s="1"/>
  <c r="O2277" i="1"/>
  <c r="Q2277" i="1" s="1" a="1"/>
  <c r="Q2277" i="1" s="1"/>
  <c r="T2277" i="1" s="1"/>
  <c r="O2278" i="1"/>
  <c r="Q2278" i="1" s="1" a="1"/>
  <c r="Q2278" i="1" s="1"/>
  <c r="T2278" i="1" s="1"/>
  <c r="O2279" i="1"/>
  <c r="Q2279" i="1" s="1" a="1"/>
  <c r="Q2279" i="1" s="1"/>
  <c r="T2279" i="1" s="1"/>
  <c r="O2280" i="1"/>
  <c r="Q2280" i="1" s="1" a="1"/>
  <c r="Q2280" i="1" s="1"/>
  <c r="T2280" i="1" s="1"/>
  <c r="O2281" i="1"/>
  <c r="Q2281" i="1" s="1" a="1"/>
  <c r="Q2281" i="1" s="1"/>
  <c r="T2281" i="1" s="1"/>
  <c r="O2282" i="1"/>
  <c r="Q2282" i="1" s="1" a="1"/>
  <c r="Q2282" i="1" s="1"/>
  <c r="T2282" i="1" s="1"/>
  <c r="O2283" i="1"/>
  <c r="Q2283" i="1" s="1" a="1"/>
  <c r="Q2283" i="1" s="1"/>
  <c r="T2283" i="1" s="1"/>
  <c r="O2284" i="1"/>
  <c r="Q2284" i="1" s="1" a="1"/>
  <c r="Q2284" i="1" s="1"/>
  <c r="T2284" i="1" s="1"/>
  <c r="O2285" i="1"/>
  <c r="Q2285" i="1" s="1" a="1"/>
  <c r="Q2285" i="1" s="1"/>
  <c r="T2285" i="1" s="1"/>
  <c r="O2286" i="1"/>
  <c r="Q2286" i="1" s="1" a="1"/>
  <c r="Q2286" i="1" s="1"/>
  <c r="T2286" i="1" s="1"/>
  <c r="O2287" i="1"/>
  <c r="Q2287" i="1" s="1" a="1"/>
  <c r="Q2287" i="1" s="1"/>
  <c r="T2287" i="1" s="1"/>
  <c r="O2288" i="1"/>
  <c r="Q2288" i="1" s="1" a="1"/>
  <c r="Q2288" i="1" s="1"/>
  <c r="T2288" i="1" s="1"/>
  <c r="O2289" i="1"/>
  <c r="Q2289" i="1" s="1" a="1"/>
  <c r="Q2289" i="1" s="1"/>
  <c r="T2289" i="1" s="1"/>
  <c r="O2290" i="1"/>
  <c r="Q2290" i="1" s="1" a="1"/>
  <c r="Q2290" i="1" s="1"/>
  <c r="T2290" i="1" s="1"/>
  <c r="O2291" i="1"/>
  <c r="Q2291" i="1" s="1" a="1"/>
  <c r="Q2291" i="1" s="1"/>
  <c r="T2291" i="1" s="1"/>
  <c r="O2292" i="1"/>
  <c r="Q2292" i="1" s="1" a="1"/>
  <c r="Q2292" i="1" s="1"/>
  <c r="T2292" i="1" s="1"/>
  <c r="O2293" i="1"/>
  <c r="Q2293" i="1" s="1" a="1"/>
  <c r="Q2293" i="1" s="1"/>
  <c r="T2293" i="1" s="1"/>
  <c r="O2294" i="1"/>
  <c r="Q2294" i="1" s="1" a="1"/>
  <c r="Q2294" i="1" s="1"/>
  <c r="T2294" i="1" s="1"/>
  <c r="O2295" i="1"/>
  <c r="Q2295" i="1" s="1" a="1"/>
  <c r="Q2295" i="1" s="1"/>
  <c r="T2295" i="1" s="1"/>
  <c r="O2296" i="1"/>
  <c r="Q2296" i="1" s="1" a="1"/>
  <c r="Q2296" i="1" s="1"/>
  <c r="T2296" i="1" s="1"/>
  <c r="O2297" i="1"/>
  <c r="Q2297" i="1" s="1" a="1"/>
  <c r="Q2297" i="1" s="1"/>
  <c r="T2297" i="1" s="1"/>
  <c r="O2298" i="1"/>
  <c r="Q2298" i="1" s="1" a="1"/>
  <c r="Q2298" i="1" s="1"/>
  <c r="T2298" i="1" s="1"/>
  <c r="O2299" i="1"/>
  <c r="Q2299" i="1" s="1" a="1"/>
  <c r="Q2299" i="1" s="1"/>
  <c r="T2299" i="1" s="1"/>
  <c r="O2300" i="1"/>
  <c r="Q2300" i="1" s="1" a="1"/>
  <c r="Q2300" i="1" s="1"/>
  <c r="T2300" i="1" s="1"/>
  <c r="O2301" i="1"/>
  <c r="Q2301" i="1" s="1" a="1"/>
  <c r="Q2301" i="1" s="1"/>
  <c r="T2301" i="1" s="1"/>
  <c r="O2302" i="1"/>
  <c r="Q2302" i="1" s="1" a="1"/>
  <c r="Q2302" i="1" s="1"/>
  <c r="T2302" i="1" s="1"/>
  <c r="O2303" i="1"/>
  <c r="Q2303" i="1" s="1" a="1"/>
  <c r="Q2303" i="1" s="1"/>
  <c r="T2303" i="1" s="1"/>
  <c r="O2304" i="1"/>
  <c r="Q2304" i="1" s="1" a="1"/>
  <c r="Q2304" i="1" s="1"/>
  <c r="T2304" i="1" s="1"/>
  <c r="O2305" i="1"/>
  <c r="Q2305" i="1" s="1" a="1"/>
  <c r="Q2305" i="1" s="1"/>
  <c r="T2305" i="1" s="1"/>
  <c r="O2306" i="1"/>
  <c r="Q2306" i="1" s="1" a="1"/>
  <c r="Q2306" i="1" s="1"/>
  <c r="T2306" i="1" s="1"/>
  <c r="O2307" i="1"/>
  <c r="Q2307" i="1" s="1" a="1"/>
  <c r="Q2307" i="1" s="1"/>
  <c r="T2307" i="1" s="1"/>
  <c r="O2308" i="1"/>
  <c r="Q2308" i="1" s="1" a="1"/>
  <c r="Q2308" i="1" s="1"/>
  <c r="T2308" i="1" s="1"/>
  <c r="O2309" i="1"/>
  <c r="Q2309" i="1" s="1" a="1"/>
  <c r="Q2309" i="1" s="1"/>
  <c r="T2309" i="1" s="1"/>
  <c r="O2310" i="1"/>
  <c r="Q2310" i="1" s="1" a="1"/>
  <c r="Q2310" i="1" s="1"/>
  <c r="T2310" i="1" s="1"/>
  <c r="O2311" i="1"/>
  <c r="Q2311" i="1" s="1" a="1"/>
  <c r="Q2311" i="1" s="1"/>
  <c r="T2311" i="1" s="1"/>
  <c r="O2312" i="1"/>
  <c r="Q2312" i="1" s="1" a="1"/>
  <c r="Q2312" i="1" s="1"/>
  <c r="T2312" i="1" s="1"/>
  <c r="O2313" i="1"/>
  <c r="Q2313" i="1" s="1" a="1"/>
  <c r="Q2313" i="1" s="1"/>
  <c r="T2313" i="1" s="1"/>
  <c r="O2314" i="1"/>
  <c r="Q2314" i="1" s="1" a="1"/>
  <c r="Q2314" i="1" s="1"/>
  <c r="T2314" i="1" s="1"/>
  <c r="O2315" i="1"/>
  <c r="Q2315" i="1" s="1" a="1"/>
  <c r="Q2315" i="1" s="1"/>
  <c r="T2315" i="1" s="1"/>
  <c r="O2316" i="1"/>
  <c r="Q2316" i="1" s="1" a="1"/>
  <c r="Q2316" i="1" s="1"/>
  <c r="T2316" i="1" s="1"/>
  <c r="O2317" i="1"/>
  <c r="Q2317" i="1" s="1" a="1"/>
  <c r="Q2317" i="1" s="1"/>
  <c r="T2317" i="1" s="1"/>
  <c r="O2318" i="1"/>
  <c r="Q2318" i="1" s="1" a="1"/>
  <c r="Q2318" i="1" s="1"/>
  <c r="T2318" i="1" s="1"/>
  <c r="O2319" i="1"/>
  <c r="Q2319" i="1" s="1" a="1"/>
  <c r="Q2319" i="1" s="1"/>
  <c r="T2319" i="1" s="1"/>
  <c r="O2320" i="1"/>
  <c r="Q2320" i="1" s="1" a="1"/>
  <c r="Q2320" i="1" s="1"/>
  <c r="T2320" i="1" s="1"/>
  <c r="O2321" i="1"/>
  <c r="Q2321" i="1" s="1" a="1"/>
  <c r="Q2321" i="1" s="1"/>
  <c r="T2321" i="1" s="1"/>
  <c r="O2322" i="1"/>
  <c r="Q2322" i="1" s="1" a="1"/>
  <c r="Q2322" i="1" s="1"/>
  <c r="T2322" i="1" s="1"/>
  <c r="O2323" i="1"/>
  <c r="Q2323" i="1" s="1" a="1"/>
  <c r="Q2323" i="1" s="1"/>
  <c r="T2323" i="1" s="1"/>
  <c r="O2324" i="1"/>
  <c r="Q2324" i="1" s="1" a="1"/>
  <c r="Q2324" i="1" s="1"/>
  <c r="T2324" i="1" s="1"/>
  <c r="O2325" i="1"/>
  <c r="Q2325" i="1" s="1" a="1"/>
  <c r="Q2325" i="1" s="1"/>
  <c r="T2325" i="1" s="1"/>
  <c r="O2326" i="1"/>
  <c r="Q2326" i="1" s="1" a="1"/>
  <c r="Q2326" i="1" s="1"/>
  <c r="T2326" i="1" s="1"/>
  <c r="O2327" i="1"/>
  <c r="Q2327" i="1" s="1" a="1"/>
  <c r="Q2327" i="1" s="1"/>
  <c r="T2327" i="1" s="1"/>
  <c r="O2328" i="1"/>
  <c r="Q2328" i="1" s="1" a="1"/>
  <c r="Q2328" i="1" s="1"/>
  <c r="T2328" i="1" s="1"/>
  <c r="O2329" i="1"/>
  <c r="Q2329" i="1" s="1" a="1"/>
  <c r="Q2329" i="1" s="1"/>
  <c r="T2329" i="1" s="1"/>
  <c r="O2330" i="1"/>
  <c r="Q2330" i="1" s="1" a="1"/>
  <c r="Q2330" i="1" s="1"/>
  <c r="T2330" i="1" s="1"/>
  <c r="O2331" i="1"/>
  <c r="Q2331" i="1" s="1" a="1"/>
  <c r="Q2331" i="1" s="1"/>
  <c r="T2331" i="1" s="1"/>
  <c r="O2332" i="1"/>
  <c r="Q2332" i="1" s="1" a="1"/>
  <c r="Q2332" i="1" s="1"/>
  <c r="T2332" i="1" s="1"/>
  <c r="O2333" i="1"/>
  <c r="Q2333" i="1" s="1" a="1"/>
  <c r="Q2333" i="1" s="1"/>
  <c r="T2333" i="1" s="1"/>
  <c r="O2334" i="1"/>
  <c r="Q2334" i="1" s="1" a="1"/>
  <c r="Q2334" i="1" s="1"/>
  <c r="T2334" i="1" s="1"/>
  <c r="O2335" i="1"/>
  <c r="Q2335" i="1" s="1" a="1"/>
  <c r="Q2335" i="1" s="1"/>
  <c r="T2335" i="1" s="1"/>
  <c r="O2336" i="1"/>
  <c r="Q2336" i="1" s="1" a="1"/>
  <c r="Q2336" i="1" s="1"/>
  <c r="T2336" i="1" s="1"/>
  <c r="O2337" i="1"/>
  <c r="Q2337" i="1" s="1" a="1"/>
  <c r="Q2337" i="1" s="1"/>
  <c r="T2337" i="1" s="1"/>
  <c r="O2338" i="1"/>
  <c r="Q2338" i="1" s="1" a="1"/>
  <c r="Q2338" i="1" s="1"/>
  <c r="T2338" i="1" s="1"/>
  <c r="O2339" i="1"/>
  <c r="Q2339" i="1" s="1" a="1"/>
  <c r="Q2339" i="1" s="1"/>
  <c r="T2339" i="1" s="1"/>
  <c r="O2340" i="1"/>
  <c r="Q2340" i="1" s="1" a="1"/>
  <c r="Q2340" i="1" s="1"/>
  <c r="T2340" i="1" s="1"/>
  <c r="O2341" i="1"/>
  <c r="Q2341" i="1" s="1" a="1"/>
  <c r="Q2341" i="1" s="1"/>
  <c r="T2341" i="1" s="1"/>
  <c r="O2342" i="1"/>
  <c r="Q2342" i="1" s="1" a="1"/>
  <c r="Q2342" i="1" s="1"/>
  <c r="T2342" i="1" s="1"/>
  <c r="O2343" i="1"/>
  <c r="Q2343" i="1" s="1" a="1"/>
  <c r="Q2343" i="1" s="1"/>
  <c r="T2343" i="1" s="1"/>
  <c r="O2344" i="1"/>
  <c r="Q2344" i="1" s="1" a="1"/>
  <c r="Q2344" i="1" s="1"/>
  <c r="T2344" i="1" s="1"/>
  <c r="O2345" i="1"/>
  <c r="Q2345" i="1" s="1" a="1"/>
  <c r="Q2345" i="1" s="1"/>
  <c r="T2345" i="1" s="1"/>
  <c r="O2346" i="1"/>
  <c r="Q2346" i="1" s="1" a="1"/>
  <c r="Q2346" i="1" s="1"/>
  <c r="T2346" i="1" s="1"/>
  <c r="O2347" i="1"/>
  <c r="Q2347" i="1" s="1" a="1"/>
  <c r="Q2347" i="1" s="1"/>
  <c r="T2347" i="1" s="1"/>
  <c r="O2348" i="1"/>
  <c r="Q2348" i="1" s="1" a="1"/>
  <c r="Q2348" i="1" s="1"/>
  <c r="T2348" i="1" s="1"/>
  <c r="O2349" i="1"/>
  <c r="Q2349" i="1" s="1" a="1"/>
  <c r="Q2349" i="1" s="1"/>
  <c r="T2349" i="1" s="1"/>
  <c r="O2350" i="1"/>
  <c r="Q2350" i="1" s="1" a="1"/>
  <c r="Q2350" i="1" s="1"/>
  <c r="T2350" i="1" s="1"/>
  <c r="O2351" i="1"/>
  <c r="Q2351" i="1" s="1" a="1"/>
  <c r="Q2351" i="1" s="1"/>
  <c r="T2351" i="1" s="1"/>
  <c r="O2352" i="1"/>
  <c r="Q2352" i="1" s="1" a="1"/>
  <c r="Q2352" i="1" s="1"/>
  <c r="T2352" i="1" s="1"/>
  <c r="O2353" i="1"/>
  <c r="Q2353" i="1" s="1" a="1"/>
  <c r="Q2353" i="1" s="1"/>
  <c r="T2353" i="1" s="1"/>
  <c r="O2354" i="1"/>
  <c r="Q2354" i="1" s="1" a="1"/>
  <c r="Q2354" i="1" s="1"/>
  <c r="T2354" i="1" s="1"/>
  <c r="O2355" i="1"/>
  <c r="Q2355" i="1" s="1" a="1"/>
  <c r="Q2355" i="1" s="1"/>
  <c r="T2355" i="1" s="1"/>
  <c r="O2356" i="1"/>
  <c r="Q2356" i="1" s="1" a="1"/>
  <c r="Q2356" i="1" s="1"/>
  <c r="T2356" i="1" s="1"/>
  <c r="O2357" i="1"/>
  <c r="Q2357" i="1" s="1" a="1"/>
  <c r="Q2357" i="1" s="1"/>
  <c r="T2357" i="1" s="1"/>
  <c r="O2358" i="1"/>
  <c r="Q2358" i="1" s="1" a="1"/>
  <c r="Q2358" i="1" s="1"/>
  <c r="T2358" i="1" s="1"/>
  <c r="O2359" i="1"/>
  <c r="Q2359" i="1" s="1" a="1"/>
  <c r="Q2359" i="1" s="1"/>
  <c r="T2359" i="1" s="1"/>
  <c r="O2360" i="1"/>
  <c r="Q2360" i="1" s="1" a="1"/>
  <c r="Q2360" i="1" s="1"/>
  <c r="T2360" i="1" s="1"/>
  <c r="O2361" i="1"/>
  <c r="Q2361" i="1" s="1" a="1"/>
  <c r="Q2361" i="1" s="1"/>
  <c r="T2361" i="1" s="1"/>
  <c r="O2362" i="1"/>
  <c r="Q2362" i="1" s="1" a="1"/>
  <c r="Q2362" i="1" s="1"/>
  <c r="T2362" i="1" s="1"/>
  <c r="O2363" i="1"/>
  <c r="Q2363" i="1" s="1" a="1"/>
  <c r="Q2363" i="1" s="1"/>
  <c r="T2363" i="1" s="1"/>
  <c r="O2364" i="1"/>
  <c r="Q2364" i="1" s="1" a="1"/>
  <c r="Q2364" i="1" s="1"/>
  <c r="T2364" i="1" s="1"/>
  <c r="O2365" i="1"/>
  <c r="Q2365" i="1" s="1" a="1"/>
  <c r="Q2365" i="1" s="1"/>
  <c r="T2365" i="1" s="1"/>
  <c r="O2366" i="1"/>
  <c r="Q2366" i="1" s="1" a="1"/>
  <c r="Q2366" i="1" s="1"/>
  <c r="T2366" i="1" s="1"/>
  <c r="O2367" i="1"/>
  <c r="Q2367" i="1" s="1" a="1"/>
  <c r="Q2367" i="1" s="1"/>
  <c r="T2367" i="1" s="1"/>
  <c r="O2368" i="1"/>
  <c r="Q2368" i="1" s="1" a="1"/>
  <c r="Q2368" i="1" s="1"/>
  <c r="T2368" i="1" s="1"/>
  <c r="O2369" i="1"/>
  <c r="Q2369" i="1" s="1" a="1"/>
  <c r="Q2369" i="1" s="1"/>
  <c r="T2369" i="1" s="1"/>
  <c r="O2370" i="1"/>
  <c r="Q2370" i="1" s="1" a="1"/>
  <c r="Q2370" i="1" s="1"/>
  <c r="T2370" i="1" s="1"/>
  <c r="O2371" i="1"/>
  <c r="Q2371" i="1" s="1" a="1"/>
  <c r="Q2371" i="1" s="1"/>
  <c r="T2371" i="1" s="1"/>
  <c r="O2372" i="1"/>
  <c r="Q2372" i="1" s="1" a="1"/>
  <c r="Q2372" i="1" s="1"/>
  <c r="T2372" i="1" s="1"/>
  <c r="O2373" i="1"/>
  <c r="Q2373" i="1" s="1" a="1"/>
  <c r="Q2373" i="1" s="1"/>
  <c r="T2373" i="1" s="1"/>
  <c r="O2374" i="1"/>
  <c r="Q2374" i="1" s="1" a="1"/>
  <c r="Q2374" i="1" s="1"/>
  <c r="T2374" i="1" s="1"/>
  <c r="O2375" i="1"/>
  <c r="Q2375" i="1" s="1" a="1"/>
  <c r="Q2375" i="1" s="1"/>
  <c r="T2375" i="1" s="1"/>
  <c r="O2376" i="1"/>
  <c r="Q2376" i="1" s="1" a="1"/>
  <c r="Q2376" i="1" s="1"/>
  <c r="T2376" i="1" s="1"/>
  <c r="O2377" i="1"/>
  <c r="Q2377" i="1" s="1" a="1"/>
  <c r="Q2377" i="1" s="1"/>
  <c r="T2377" i="1" s="1"/>
  <c r="O2378" i="1"/>
  <c r="Q2378" i="1" s="1" a="1"/>
  <c r="Q2378" i="1" s="1"/>
  <c r="T2378" i="1" s="1"/>
  <c r="O2379" i="1"/>
  <c r="Q2379" i="1" s="1" a="1"/>
  <c r="Q2379" i="1" s="1"/>
  <c r="T2379" i="1" s="1"/>
  <c r="O2380" i="1"/>
  <c r="Q2380" i="1" s="1" a="1"/>
  <c r="Q2380" i="1" s="1"/>
  <c r="T2380" i="1" s="1"/>
  <c r="O2381" i="1"/>
  <c r="Q2381" i="1" s="1" a="1"/>
  <c r="Q2381" i="1" s="1"/>
  <c r="T2381" i="1" s="1"/>
  <c r="O2382" i="1"/>
  <c r="Q2382" i="1" s="1" a="1"/>
  <c r="Q2382" i="1" s="1"/>
  <c r="T2382" i="1" s="1"/>
  <c r="O2383" i="1"/>
  <c r="Q2383" i="1" s="1" a="1"/>
  <c r="Q2383" i="1" s="1"/>
  <c r="T2383" i="1" s="1"/>
  <c r="O2384" i="1"/>
  <c r="Q2384" i="1" s="1" a="1"/>
  <c r="Q2384" i="1" s="1"/>
  <c r="T2384" i="1" s="1"/>
  <c r="O2385" i="1"/>
  <c r="Q2385" i="1" s="1" a="1"/>
  <c r="Q2385" i="1" s="1"/>
  <c r="T2385" i="1" s="1"/>
  <c r="O2386" i="1"/>
  <c r="Q2386" i="1" s="1" a="1"/>
  <c r="Q2386" i="1" s="1"/>
  <c r="T2386" i="1" s="1"/>
  <c r="O2387" i="1"/>
  <c r="Q2387" i="1" s="1" a="1"/>
  <c r="Q2387" i="1" s="1"/>
  <c r="T2387" i="1" s="1"/>
  <c r="O2388" i="1"/>
  <c r="Q2388" i="1" s="1" a="1"/>
  <c r="Q2388" i="1" s="1"/>
  <c r="T2388" i="1" s="1"/>
  <c r="O2389" i="1"/>
  <c r="Q2389" i="1" s="1" a="1"/>
  <c r="Q2389" i="1" s="1"/>
  <c r="T2389" i="1" s="1"/>
  <c r="O2390" i="1"/>
  <c r="Q2390" i="1" s="1" a="1"/>
  <c r="Q2390" i="1" s="1"/>
  <c r="T2390" i="1" s="1"/>
  <c r="O2391" i="1"/>
  <c r="Q2391" i="1" s="1" a="1"/>
  <c r="Q2391" i="1" s="1"/>
  <c r="T2391" i="1" s="1"/>
  <c r="O2392" i="1"/>
  <c r="Q2392" i="1" s="1" a="1"/>
  <c r="Q2392" i="1" s="1"/>
  <c r="T2392" i="1" s="1"/>
  <c r="O2393" i="1"/>
  <c r="Q2393" i="1" s="1" a="1"/>
  <c r="Q2393" i="1" s="1"/>
  <c r="T2393" i="1" s="1"/>
  <c r="O2394" i="1"/>
  <c r="Q2394" i="1" s="1" a="1"/>
  <c r="Q2394" i="1" s="1"/>
  <c r="T2394" i="1" s="1"/>
  <c r="O2395" i="1"/>
  <c r="Q2395" i="1" s="1" a="1"/>
  <c r="Q2395" i="1" s="1"/>
  <c r="T2395" i="1" s="1"/>
  <c r="O2396" i="1"/>
  <c r="Q2396" i="1" s="1" a="1"/>
  <c r="Q2396" i="1" s="1"/>
  <c r="T2396" i="1" s="1"/>
  <c r="O2397" i="1"/>
  <c r="Q2397" i="1" s="1" a="1"/>
  <c r="Q2397" i="1" s="1"/>
  <c r="T2397" i="1" s="1"/>
  <c r="O2398" i="1"/>
  <c r="Q2398" i="1" s="1" a="1"/>
  <c r="Q2398" i="1" s="1"/>
  <c r="T2398" i="1" s="1"/>
  <c r="O2399" i="1"/>
  <c r="Q2399" i="1" s="1" a="1"/>
  <c r="Q2399" i="1" s="1"/>
  <c r="T2399" i="1" s="1"/>
  <c r="O2400" i="1"/>
  <c r="Q2400" i="1" s="1" a="1"/>
  <c r="Q2400" i="1" s="1"/>
  <c r="T2400" i="1" s="1"/>
  <c r="O2401" i="1"/>
  <c r="Q2401" i="1" s="1" a="1"/>
  <c r="Q2401" i="1" s="1"/>
  <c r="T2401" i="1" s="1"/>
  <c r="O2402" i="1"/>
  <c r="Q2402" i="1" s="1" a="1"/>
  <c r="Q2402" i="1" s="1"/>
  <c r="T2402" i="1" s="1"/>
  <c r="O2403" i="1"/>
  <c r="Q2403" i="1" s="1" a="1"/>
  <c r="Q2403" i="1" s="1"/>
  <c r="T2403" i="1" s="1"/>
  <c r="O2404" i="1"/>
  <c r="Q2404" i="1" s="1" a="1"/>
  <c r="Q2404" i="1" s="1"/>
  <c r="T2404" i="1" s="1"/>
  <c r="O2405" i="1"/>
  <c r="Q2405" i="1" s="1" a="1"/>
  <c r="Q2405" i="1" s="1"/>
  <c r="T2405" i="1" s="1"/>
  <c r="O2406" i="1"/>
  <c r="Q2406" i="1" s="1" a="1"/>
  <c r="Q2406" i="1" s="1"/>
  <c r="T2406" i="1" s="1"/>
  <c r="O2407" i="1"/>
  <c r="Q2407" i="1" s="1" a="1"/>
  <c r="Q2407" i="1" s="1"/>
  <c r="T2407" i="1" s="1"/>
  <c r="O2408" i="1"/>
  <c r="Q2408" i="1" s="1" a="1"/>
  <c r="Q2408" i="1" s="1"/>
  <c r="T2408" i="1" s="1"/>
  <c r="O2409" i="1"/>
  <c r="Q2409" i="1" s="1" a="1"/>
  <c r="Q2409" i="1" s="1"/>
  <c r="T2409" i="1" s="1"/>
  <c r="O2410" i="1"/>
  <c r="Q2410" i="1" s="1" a="1"/>
  <c r="Q2410" i="1" s="1"/>
  <c r="T2410" i="1" s="1"/>
  <c r="O2411" i="1"/>
  <c r="Q2411" i="1" s="1" a="1"/>
  <c r="Q2411" i="1" s="1"/>
  <c r="T2411" i="1" s="1"/>
  <c r="O2412" i="1"/>
  <c r="Q2412" i="1" s="1" a="1"/>
  <c r="Q2412" i="1" s="1"/>
  <c r="T2412" i="1" s="1"/>
  <c r="O2413" i="1"/>
  <c r="Q2413" i="1" s="1" a="1"/>
  <c r="Q2413" i="1" s="1"/>
  <c r="T2413" i="1" s="1"/>
  <c r="O2414" i="1"/>
  <c r="Q2414" i="1" s="1" a="1"/>
  <c r="Q2414" i="1" s="1"/>
  <c r="T2414" i="1" s="1"/>
  <c r="O2415" i="1"/>
  <c r="Q2415" i="1" s="1" a="1"/>
  <c r="Q2415" i="1" s="1"/>
  <c r="T2415" i="1" s="1"/>
  <c r="O2416" i="1"/>
  <c r="Q2416" i="1" s="1" a="1"/>
  <c r="Q2416" i="1" s="1"/>
  <c r="T2416" i="1" s="1"/>
  <c r="O2417" i="1"/>
  <c r="Q2417" i="1" s="1" a="1"/>
  <c r="Q2417" i="1" s="1"/>
  <c r="T2417" i="1" s="1"/>
  <c r="O2418" i="1"/>
  <c r="Q2418" i="1" s="1" a="1"/>
  <c r="Q2418" i="1" s="1"/>
  <c r="T2418" i="1" s="1"/>
  <c r="O2419" i="1"/>
  <c r="Q2419" i="1" s="1" a="1"/>
  <c r="Q2419" i="1" s="1"/>
  <c r="T2419" i="1" s="1"/>
  <c r="O2420" i="1"/>
  <c r="Q2420" i="1" s="1" a="1"/>
  <c r="Q2420" i="1" s="1"/>
  <c r="T2420" i="1" s="1"/>
  <c r="O2421" i="1"/>
  <c r="Q2421" i="1" s="1" a="1"/>
  <c r="Q2421" i="1" s="1"/>
  <c r="T2421" i="1" s="1"/>
  <c r="O2422" i="1"/>
  <c r="Q2422" i="1" s="1" a="1"/>
  <c r="Q2422" i="1" s="1"/>
  <c r="T2422" i="1" s="1"/>
  <c r="O2423" i="1"/>
  <c r="Q2423" i="1" s="1" a="1"/>
  <c r="Q2423" i="1" s="1"/>
  <c r="T2423" i="1" s="1"/>
  <c r="O2424" i="1"/>
  <c r="Q2424" i="1" s="1" a="1"/>
  <c r="Q2424" i="1" s="1"/>
  <c r="T2424" i="1" s="1"/>
  <c r="O2425" i="1"/>
  <c r="Q2425" i="1" s="1" a="1"/>
  <c r="Q2425" i="1" s="1"/>
  <c r="T2425" i="1" s="1"/>
  <c r="O2426" i="1"/>
  <c r="Q2426" i="1" s="1" a="1"/>
  <c r="Q2426" i="1" s="1"/>
  <c r="T2426" i="1" s="1"/>
  <c r="O2427" i="1"/>
  <c r="Q2427" i="1" s="1" a="1"/>
  <c r="Q2427" i="1" s="1"/>
  <c r="T2427" i="1" s="1"/>
  <c r="O2428" i="1"/>
  <c r="Q2428" i="1" s="1" a="1"/>
  <c r="Q2428" i="1" s="1"/>
  <c r="T2428" i="1" s="1"/>
  <c r="O2429" i="1"/>
  <c r="Q2429" i="1" s="1" a="1"/>
  <c r="Q2429" i="1" s="1"/>
  <c r="T2429" i="1" s="1"/>
  <c r="O2430" i="1"/>
  <c r="Q2430" i="1" s="1" a="1"/>
  <c r="Q2430" i="1" s="1"/>
  <c r="T2430" i="1" s="1"/>
  <c r="O2431" i="1"/>
  <c r="Q2431" i="1" s="1" a="1"/>
  <c r="Q2431" i="1" s="1"/>
  <c r="T2431" i="1" s="1"/>
  <c r="O2432" i="1"/>
  <c r="Q2432" i="1" s="1" a="1"/>
  <c r="Q2432" i="1" s="1"/>
  <c r="T2432" i="1" s="1"/>
  <c r="O2433" i="1"/>
  <c r="Q2433" i="1" s="1" a="1"/>
  <c r="Q2433" i="1" s="1"/>
  <c r="T2433" i="1" s="1"/>
  <c r="O2434" i="1"/>
  <c r="Q2434" i="1" s="1" a="1"/>
  <c r="Q2434" i="1" s="1"/>
  <c r="T2434" i="1" s="1"/>
  <c r="O2435" i="1"/>
  <c r="Q2435" i="1" s="1" a="1"/>
  <c r="Q2435" i="1" s="1"/>
  <c r="T2435" i="1" s="1"/>
  <c r="O2436" i="1"/>
  <c r="Q2436" i="1" s="1" a="1"/>
  <c r="Q2436" i="1" s="1"/>
  <c r="T2436" i="1" s="1"/>
  <c r="O2437" i="1"/>
  <c r="Q2437" i="1" s="1" a="1"/>
  <c r="Q2437" i="1" s="1"/>
  <c r="T2437" i="1" s="1"/>
  <c r="O2438" i="1"/>
  <c r="Q2438" i="1" s="1" a="1"/>
  <c r="Q2438" i="1" s="1"/>
  <c r="T2438" i="1" s="1"/>
  <c r="O2439" i="1"/>
  <c r="Q2439" i="1" s="1" a="1"/>
  <c r="Q2439" i="1" s="1"/>
  <c r="T2439" i="1" s="1"/>
  <c r="O2440" i="1"/>
  <c r="Q2440" i="1" s="1" a="1"/>
  <c r="Q2440" i="1" s="1"/>
  <c r="T2440" i="1" s="1"/>
  <c r="O2441" i="1"/>
  <c r="Q2441" i="1" s="1" a="1"/>
  <c r="Q2441" i="1" s="1"/>
  <c r="T2441" i="1" s="1"/>
  <c r="O2442" i="1"/>
  <c r="Q2442" i="1" s="1" a="1"/>
  <c r="Q2442" i="1" s="1"/>
  <c r="T2442" i="1" s="1"/>
  <c r="O2443" i="1"/>
  <c r="Q2443" i="1" s="1" a="1"/>
  <c r="Q2443" i="1" s="1"/>
  <c r="T2443" i="1" s="1"/>
  <c r="O2444" i="1"/>
  <c r="Q2444" i="1" s="1" a="1"/>
  <c r="Q2444" i="1" s="1"/>
  <c r="T2444" i="1" s="1"/>
  <c r="O2445" i="1"/>
  <c r="Q2445" i="1" s="1" a="1"/>
  <c r="Q2445" i="1" s="1"/>
  <c r="T2445" i="1" s="1"/>
  <c r="O2446" i="1"/>
  <c r="Q2446" i="1" s="1" a="1"/>
  <c r="Q2446" i="1" s="1"/>
  <c r="T2446" i="1" s="1"/>
  <c r="O2447" i="1"/>
  <c r="Q2447" i="1" s="1" a="1"/>
  <c r="Q2447" i="1" s="1"/>
  <c r="T2447" i="1" s="1"/>
  <c r="O2448" i="1"/>
  <c r="Q2448" i="1" s="1" a="1"/>
  <c r="Q2448" i="1" s="1"/>
  <c r="T2448" i="1" s="1"/>
  <c r="O2449" i="1"/>
  <c r="Q2449" i="1" s="1" a="1"/>
  <c r="Q2449" i="1" s="1"/>
  <c r="T2449" i="1" s="1"/>
  <c r="O2450" i="1"/>
  <c r="Q2450" i="1" s="1" a="1"/>
  <c r="Q2450" i="1" s="1"/>
  <c r="T2450" i="1" s="1"/>
  <c r="O2451" i="1"/>
  <c r="Q2451" i="1" s="1" a="1"/>
  <c r="Q2451" i="1" s="1"/>
  <c r="T2451" i="1" s="1"/>
  <c r="O2452" i="1"/>
  <c r="Q2452" i="1" s="1" a="1"/>
  <c r="Q2452" i="1" s="1"/>
  <c r="T2452" i="1" s="1"/>
  <c r="O2453" i="1"/>
  <c r="Q2453" i="1" s="1" a="1"/>
  <c r="Q2453" i="1" s="1"/>
  <c r="T2453" i="1" s="1"/>
  <c r="O2454" i="1"/>
  <c r="Q2454" i="1" s="1" a="1"/>
  <c r="Q2454" i="1" s="1"/>
  <c r="T2454" i="1" s="1"/>
  <c r="O2455" i="1"/>
  <c r="Q2455" i="1" s="1" a="1"/>
  <c r="Q2455" i="1" s="1"/>
  <c r="T2455" i="1" s="1"/>
  <c r="O2456" i="1"/>
  <c r="Q2456" i="1" s="1" a="1"/>
  <c r="Q2456" i="1" s="1"/>
  <c r="T2456" i="1" s="1"/>
  <c r="O2457" i="1"/>
  <c r="Q2457" i="1" s="1" a="1"/>
  <c r="Q2457" i="1" s="1"/>
  <c r="T2457" i="1" s="1"/>
  <c r="O2458" i="1"/>
  <c r="Q2458" i="1" s="1" a="1"/>
  <c r="Q2458" i="1" s="1"/>
  <c r="T2458" i="1" s="1"/>
  <c r="O2459" i="1"/>
  <c r="Q2459" i="1" s="1" a="1"/>
  <c r="Q2459" i="1" s="1"/>
  <c r="T2459" i="1" s="1"/>
  <c r="O2460" i="1"/>
  <c r="Q2460" i="1" s="1" a="1"/>
  <c r="Q2460" i="1" s="1"/>
  <c r="T2460" i="1" s="1"/>
  <c r="O2461" i="1"/>
  <c r="Q2461" i="1" s="1" a="1"/>
  <c r="Q2461" i="1" s="1"/>
  <c r="T2461" i="1" s="1"/>
  <c r="O2462" i="1"/>
  <c r="Q2462" i="1" s="1" a="1"/>
  <c r="Q2462" i="1" s="1"/>
  <c r="T2462" i="1" s="1"/>
  <c r="O2463" i="1"/>
  <c r="Q2463" i="1" s="1" a="1"/>
  <c r="Q2463" i="1" s="1"/>
  <c r="T2463" i="1" s="1"/>
  <c r="O2464" i="1"/>
  <c r="Q2464" i="1" s="1" a="1"/>
  <c r="Q2464" i="1" s="1"/>
  <c r="T2464" i="1" s="1"/>
  <c r="O2465" i="1"/>
  <c r="Q2465" i="1" s="1" a="1"/>
  <c r="Q2465" i="1" s="1"/>
  <c r="T2465" i="1" s="1"/>
  <c r="O2466" i="1"/>
  <c r="Q2466" i="1" s="1" a="1"/>
  <c r="Q2466" i="1" s="1"/>
  <c r="T2466" i="1" s="1"/>
  <c r="O2467" i="1"/>
  <c r="Q2467" i="1" s="1" a="1"/>
  <c r="Q2467" i="1" s="1"/>
  <c r="T2467" i="1" s="1"/>
  <c r="O2468" i="1"/>
  <c r="Q2468" i="1" s="1" a="1"/>
  <c r="Q2468" i="1" s="1"/>
  <c r="T2468" i="1" s="1"/>
  <c r="O2469" i="1"/>
  <c r="Q2469" i="1" s="1" a="1"/>
  <c r="Q2469" i="1" s="1"/>
  <c r="T2469" i="1" s="1"/>
  <c r="O2470" i="1"/>
  <c r="Q2470" i="1" s="1" a="1"/>
  <c r="Q2470" i="1" s="1"/>
  <c r="T2470" i="1" s="1"/>
  <c r="O2471" i="1"/>
  <c r="Q2471" i="1" s="1" a="1"/>
  <c r="Q2471" i="1" s="1"/>
  <c r="T2471" i="1" s="1"/>
  <c r="O2472" i="1"/>
  <c r="Q2472" i="1" s="1" a="1"/>
  <c r="Q2472" i="1" s="1"/>
  <c r="T2472" i="1" s="1"/>
  <c r="O2473" i="1"/>
  <c r="Q2473" i="1" s="1" a="1"/>
  <c r="Q2473" i="1" s="1"/>
  <c r="T2473" i="1" s="1"/>
  <c r="O2474" i="1"/>
  <c r="Q2474" i="1" s="1" a="1"/>
  <c r="Q2474" i="1" s="1"/>
  <c r="T2474" i="1" s="1"/>
  <c r="O2475" i="1"/>
  <c r="Q2475" i="1" s="1" a="1"/>
  <c r="Q2475" i="1" s="1"/>
  <c r="T2475" i="1" s="1"/>
  <c r="O2476" i="1"/>
  <c r="Q2476" i="1" s="1" a="1"/>
  <c r="Q2476" i="1" s="1"/>
  <c r="T2476" i="1" s="1"/>
  <c r="O2477" i="1"/>
  <c r="Q2477" i="1" s="1" a="1"/>
  <c r="Q2477" i="1" s="1"/>
  <c r="T2477" i="1" s="1"/>
  <c r="O2478" i="1"/>
  <c r="Q2478" i="1" s="1" a="1"/>
  <c r="Q2478" i="1" s="1"/>
  <c r="T2478" i="1" s="1"/>
  <c r="O2479" i="1"/>
  <c r="Q2479" i="1" s="1" a="1"/>
  <c r="Q2479" i="1" s="1"/>
  <c r="T2479" i="1" s="1"/>
  <c r="O2480" i="1"/>
  <c r="Q2480" i="1" s="1" a="1"/>
  <c r="Q2480" i="1" s="1"/>
  <c r="T2480" i="1" s="1"/>
  <c r="O2481" i="1"/>
  <c r="Q2481" i="1" s="1" a="1"/>
  <c r="Q2481" i="1" s="1"/>
  <c r="T2481" i="1" s="1"/>
  <c r="O2482" i="1"/>
  <c r="Q2482" i="1" s="1" a="1"/>
  <c r="Q2482" i="1" s="1"/>
  <c r="T2482" i="1" s="1"/>
  <c r="O2483" i="1"/>
  <c r="Q2483" i="1" s="1" a="1"/>
  <c r="Q2483" i="1" s="1"/>
  <c r="T2483" i="1" s="1"/>
  <c r="O2484" i="1"/>
  <c r="Q2484" i="1" s="1" a="1"/>
  <c r="Q2484" i="1" s="1"/>
  <c r="T2484" i="1" s="1"/>
  <c r="O2485" i="1"/>
  <c r="Q2485" i="1" s="1" a="1"/>
  <c r="Q2485" i="1" s="1"/>
  <c r="T2485" i="1" s="1"/>
  <c r="O2486" i="1"/>
  <c r="Q2486" i="1" s="1" a="1"/>
  <c r="Q2486" i="1" s="1"/>
  <c r="T2486" i="1" s="1"/>
  <c r="O2487" i="1"/>
  <c r="Q2487" i="1" s="1" a="1"/>
  <c r="Q2487" i="1" s="1"/>
  <c r="T2487" i="1" s="1"/>
  <c r="O2488" i="1"/>
  <c r="Q2488" i="1" s="1" a="1"/>
  <c r="Q2488" i="1" s="1"/>
  <c r="T2488" i="1" s="1"/>
  <c r="O2489" i="1"/>
  <c r="Q2489" i="1" s="1" a="1"/>
  <c r="Q2489" i="1" s="1"/>
  <c r="T2489" i="1" s="1"/>
  <c r="O2490" i="1"/>
  <c r="Q2490" i="1" s="1" a="1"/>
  <c r="Q2490" i="1" s="1"/>
  <c r="T2490" i="1" s="1"/>
  <c r="O2491" i="1"/>
  <c r="Q2491" i="1" s="1" a="1"/>
  <c r="Q2491" i="1" s="1"/>
  <c r="T2491" i="1" s="1"/>
  <c r="O2492" i="1"/>
  <c r="Q2492" i="1" s="1" a="1"/>
  <c r="Q2492" i="1" s="1"/>
  <c r="T2492" i="1" s="1"/>
  <c r="O2493" i="1"/>
  <c r="Q2493" i="1" s="1" a="1"/>
  <c r="Q2493" i="1" s="1"/>
  <c r="T2493" i="1" s="1"/>
  <c r="O2494" i="1"/>
  <c r="Q2494" i="1" s="1" a="1"/>
  <c r="Q2494" i="1" s="1"/>
  <c r="T2494" i="1" s="1"/>
  <c r="O2495" i="1"/>
  <c r="Q2495" i="1" s="1" a="1"/>
  <c r="Q2495" i="1" s="1"/>
  <c r="T2495" i="1" s="1"/>
  <c r="O2496" i="1"/>
  <c r="Q2496" i="1" s="1" a="1"/>
  <c r="Q2496" i="1" s="1"/>
  <c r="T2496" i="1" s="1"/>
  <c r="O2497" i="1"/>
  <c r="Q2497" i="1" s="1" a="1"/>
  <c r="Q2497" i="1" s="1"/>
  <c r="T2497" i="1" s="1"/>
  <c r="O2498" i="1"/>
  <c r="Q2498" i="1" s="1" a="1"/>
  <c r="Q2498" i="1" s="1"/>
  <c r="T2498" i="1" s="1"/>
  <c r="O2499" i="1"/>
  <c r="Q2499" i="1" s="1" a="1"/>
  <c r="Q2499" i="1" s="1"/>
  <c r="T2499" i="1" s="1"/>
  <c r="O2500" i="1"/>
  <c r="Q2500" i="1" s="1" a="1"/>
  <c r="Q2500" i="1" s="1"/>
  <c r="T2500" i="1" s="1"/>
  <c r="O2501" i="1"/>
  <c r="Q2501" i="1" s="1" a="1"/>
  <c r="Q2501" i="1" s="1"/>
  <c r="T2501" i="1" s="1"/>
  <c r="O2502" i="1"/>
  <c r="Q2502" i="1" s="1" a="1"/>
  <c r="Q2502" i="1" s="1"/>
  <c r="T2502" i="1" s="1"/>
  <c r="O2503" i="1"/>
  <c r="Q2503" i="1" s="1" a="1"/>
  <c r="Q2503" i="1" s="1"/>
  <c r="T2503" i="1" s="1"/>
  <c r="O2504" i="1"/>
  <c r="Q2504" i="1" s="1" a="1"/>
  <c r="Q2504" i="1" s="1"/>
  <c r="T2504" i="1" s="1"/>
  <c r="O2505" i="1"/>
  <c r="Q2505" i="1" s="1" a="1"/>
  <c r="Q2505" i="1" s="1"/>
  <c r="T2505" i="1" s="1"/>
  <c r="O2506" i="1"/>
  <c r="Q2506" i="1" s="1" a="1"/>
  <c r="Q2506" i="1" s="1"/>
  <c r="T2506" i="1" s="1"/>
  <c r="O2507" i="1"/>
  <c r="Q2507" i="1" s="1" a="1"/>
  <c r="Q2507" i="1" s="1"/>
  <c r="T2507" i="1" s="1"/>
  <c r="O2508" i="1"/>
  <c r="Q2508" i="1" s="1" a="1"/>
  <c r="Q2508" i="1" s="1"/>
  <c r="T2508" i="1" s="1"/>
  <c r="O2509" i="1"/>
  <c r="Q2509" i="1" s="1" a="1"/>
  <c r="Q2509" i="1" s="1"/>
  <c r="T2509" i="1" s="1"/>
  <c r="O2510" i="1"/>
  <c r="Q2510" i="1" s="1" a="1"/>
  <c r="Q2510" i="1" s="1"/>
  <c r="T2510" i="1" s="1"/>
  <c r="O2511" i="1"/>
  <c r="Q2511" i="1" s="1" a="1"/>
  <c r="Q2511" i="1" s="1"/>
  <c r="T2511" i="1" s="1"/>
  <c r="O2512" i="1"/>
  <c r="Q2512" i="1" s="1" a="1"/>
  <c r="Q2512" i="1" s="1"/>
  <c r="T2512" i="1" s="1"/>
  <c r="O2513" i="1"/>
  <c r="Q2513" i="1" s="1" a="1"/>
  <c r="Q2513" i="1" s="1"/>
  <c r="T2513" i="1" s="1"/>
  <c r="O2514" i="1"/>
  <c r="Q2514" i="1" s="1" a="1"/>
  <c r="Q2514" i="1" s="1"/>
  <c r="T2514" i="1" s="1"/>
  <c r="O2515" i="1"/>
  <c r="Q2515" i="1" s="1" a="1"/>
  <c r="Q2515" i="1" s="1"/>
  <c r="T2515" i="1" s="1"/>
  <c r="O2516" i="1"/>
  <c r="Q2516" i="1" s="1" a="1"/>
  <c r="Q2516" i="1" s="1"/>
  <c r="T2516" i="1" s="1"/>
  <c r="O2517" i="1"/>
  <c r="Q2517" i="1" s="1" a="1"/>
  <c r="Q2517" i="1" s="1"/>
  <c r="T2517" i="1" s="1"/>
  <c r="O2518" i="1"/>
  <c r="Q2518" i="1" s="1" a="1"/>
  <c r="Q2518" i="1" s="1"/>
  <c r="T2518" i="1" s="1"/>
  <c r="O2519" i="1"/>
  <c r="Q2519" i="1" s="1" a="1"/>
  <c r="Q2519" i="1" s="1"/>
  <c r="T2519" i="1" s="1"/>
  <c r="O2520" i="1"/>
  <c r="Q2520" i="1" s="1" a="1"/>
  <c r="Q2520" i="1" s="1"/>
  <c r="T2520" i="1" s="1"/>
  <c r="O2521" i="1"/>
  <c r="Q2521" i="1" s="1" a="1"/>
  <c r="Q2521" i="1" s="1"/>
  <c r="T2521" i="1" s="1"/>
  <c r="O2522" i="1"/>
  <c r="Q2522" i="1" s="1" a="1"/>
  <c r="Q2522" i="1" s="1"/>
  <c r="T2522" i="1" s="1"/>
  <c r="O2523" i="1"/>
  <c r="Q2523" i="1" s="1" a="1"/>
  <c r="Q2523" i="1" s="1"/>
  <c r="T2523" i="1" s="1"/>
  <c r="O2524" i="1"/>
  <c r="Q2524" i="1" s="1" a="1"/>
  <c r="Q2524" i="1" s="1"/>
  <c r="T2524" i="1" s="1"/>
  <c r="O2525" i="1"/>
  <c r="Q2525" i="1" s="1" a="1"/>
  <c r="Q2525" i="1" s="1"/>
  <c r="T2525" i="1" s="1"/>
  <c r="O2526" i="1"/>
  <c r="Q2526" i="1" s="1" a="1"/>
  <c r="Q2526" i="1" s="1"/>
  <c r="T2526" i="1" s="1"/>
  <c r="O2527" i="1"/>
  <c r="Q2527" i="1" s="1" a="1"/>
  <c r="Q2527" i="1" s="1"/>
  <c r="T2527" i="1" s="1"/>
  <c r="O2528" i="1"/>
  <c r="Q2528" i="1" s="1" a="1"/>
  <c r="Q2528" i="1" s="1"/>
  <c r="T2528" i="1" s="1"/>
  <c r="O2529" i="1"/>
  <c r="Q2529" i="1" s="1" a="1"/>
  <c r="Q2529" i="1" s="1"/>
  <c r="T2529" i="1" s="1"/>
  <c r="O2530" i="1"/>
  <c r="Q2530" i="1" s="1" a="1"/>
  <c r="Q2530" i="1" s="1"/>
  <c r="T2530" i="1" s="1"/>
  <c r="O2531" i="1"/>
  <c r="Q2531" i="1" s="1" a="1"/>
  <c r="Q2531" i="1" s="1"/>
  <c r="T2531" i="1" s="1"/>
  <c r="O2532" i="1"/>
  <c r="Q2532" i="1" s="1" a="1"/>
  <c r="Q2532" i="1" s="1"/>
  <c r="T2532" i="1" s="1"/>
  <c r="O2533" i="1"/>
  <c r="Q2533" i="1" s="1" a="1"/>
  <c r="Q2533" i="1" s="1"/>
  <c r="T2533" i="1" s="1"/>
  <c r="O2534" i="1"/>
  <c r="Q2534" i="1" s="1" a="1"/>
  <c r="Q2534" i="1" s="1"/>
  <c r="T2534" i="1" s="1"/>
  <c r="O2535" i="1"/>
  <c r="Q2535" i="1" s="1" a="1"/>
  <c r="Q2535" i="1" s="1"/>
  <c r="T2535" i="1" s="1"/>
  <c r="O2536" i="1"/>
  <c r="Q2536" i="1" s="1" a="1"/>
  <c r="Q2536" i="1" s="1"/>
  <c r="T2536" i="1" s="1"/>
  <c r="O2537" i="1"/>
  <c r="Q2537" i="1" s="1" a="1"/>
  <c r="Q2537" i="1" s="1"/>
  <c r="T2537" i="1" s="1"/>
  <c r="O2538" i="1"/>
  <c r="Q2538" i="1" s="1" a="1"/>
  <c r="Q2538" i="1" s="1"/>
  <c r="T2538" i="1" s="1"/>
  <c r="O2539" i="1"/>
  <c r="Q2539" i="1" s="1" a="1"/>
  <c r="Q2539" i="1" s="1"/>
  <c r="T2539" i="1" s="1"/>
  <c r="O2540" i="1"/>
  <c r="Q2540" i="1" s="1" a="1"/>
  <c r="Q2540" i="1" s="1"/>
  <c r="T2540" i="1" s="1"/>
  <c r="O2541" i="1"/>
  <c r="Q2541" i="1" s="1" a="1"/>
  <c r="Q2541" i="1" s="1"/>
  <c r="T2541" i="1" s="1"/>
  <c r="O2542" i="1"/>
  <c r="Q2542" i="1" s="1" a="1"/>
  <c r="Q2542" i="1" s="1"/>
  <c r="T2542" i="1" s="1"/>
  <c r="O2543" i="1"/>
  <c r="Q2543" i="1" s="1" a="1"/>
  <c r="Q2543" i="1" s="1"/>
  <c r="T2543" i="1" s="1"/>
  <c r="O2544" i="1"/>
  <c r="Q2544" i="1" s="1" a="1"/>
  <c r="Q2544" i="1" s="1"/>
  <c r="T2544" i="1" s="1"/>
  <c r="O2545" i="1"/>
  <c r="Q2545" i="1" s="1" a="1"/>
  <c r="Q2545" i="1" s="1"/>
  <c r="T2545" i="1" s="1"/>
  <c r="O2546" i="1"/>
  <c r="Q2546" i="1" s="1" a="1"/>
  <c r="Q2546" i="1" s="1"/>
  <c r="T2546" i="1" s="1"/>
  <c r="O2547" i="1"/>
  <c r="Q2547" i="1" s="1" a="1"/>
  <c r="Q2547" i="1" s="1"/>
  <c r="T2547" i="1" s="1"/>
  <c r="O2548" i="1"/>
  <c r="Q2548" i="1" s="1" a="1"/>
  <c r="Q2548" i="1" s="1"/>
  <c r="T2548" i="1" s="1"/>
  <c r="O2549" i="1"/>
  <c r="Q2549" i="1" s="1" a="1"/>
  <c r="Q2549" i="1" s="1"/>
  <c r="T2549" i="1" s="1"/>
  <c r="O2550" i="1"/>
  <c r="Q2550" i="1" s="1" a="1"/>
  <c r="Q2550" i="1" s="1"/>
  <c r="T2550" i="1" s="1"/>
  <c r="O2551" i="1"/>
  <c r="Q2551" i="1" s="1" a="1"/>
  <c r="Q2551" i="1" s="1"/>
  <c r="T2551" i="1" s="1"/>
  <c r="O2552" i="1"/>
  <c r="Q2552" i="1" s="1" a="1"/>
  <c r="Q2552" i="1" s="1"/>
  <c r="T2552" i="1" s="1"/>
  <c r="O2553" i="1"/>
  <c r="Q2553" i="1" s="1" a="1"/>
  <c r="Q2553" i="1" s="1"/>
  <c r="T2553" i="1" s="1"/>
  <c r="O2554" i="1"/>
  <c r="Q2554" i="1" s="1" a="1"/>
  <c r="Q2554" i="1" s="1"/>
  <c r="T2554" i="1" s="1"/>
  <c r="O2555" i="1"/>
  <c r="Q2555" i="1" s="1" a="1"/>
  <c r="Q2555" i="1" s="1"/>
  <c r="T2555" i="1" s="1"/>
  <c r="O2556" i="1"/>
  <c r="Q2556" i="1" s="1" a="1"/>
  <c r="Q2556" i="1" s="1"/>
  <c r="T2556" i="1" s="1"/>
  <c r="O2557" i="1"/>
  <c r="Q2557" i="1" s="1" a="1"/>
  <c r="Q2557" i="1" s="1"/>
  <c r="T2557" i="1" s="1"/>
  <c r="O2558" i="1"/>
  <c r="Q2558" i="1" s="1" a="1"/>
  <c r="Q2558" i="1" s="1"/>
  <c r="T2558" i="1" s="1"/>
  <c r="O2559" i="1"/>
  <c r="Q2559" i="1" s="1" a="1"/>
  <c r="Q2559" i="1" s="1"/>
  <c r="T2559" i="1" s="1"/>
  <c r="O2560" i="1"/>
  <c r="Q2560" i="1" s="1" a="1"/>
  <c r="Q2560" i="1" s="1"/>
  <c r="T2560" i="1" s="1"/>
  <c r="O2561" i="1"/>
  <c r="Q2561" i="1" s="1" a="1"/>
  <c r="Q2561" i="1" s="1"/>
  <c r="T2561" i="1" s="1"/>
  <c r="O2562" i="1"/>
  <c r="Q2562" i="1" s="1" a="1"/>
  <c r="Q2562" i="1" s="1"/>
  <c r="T2562" i="1" s="1"/>
  <c r="O2563" i="1"/>
  <c r="Q2563" i="1" s="1" a="1"/>
  <c r="Q2563" i="1" s="1"/>
  <c r="T2563" i="1" s="1"/>
  <c r="O2564" i="1"/>
  <c r="Q2564" i="1" s="1" a="1"/>
  <c r="Q2564" i="1" s="1"/>
  <c r="T2564" i="1" s="1"/>
  <c r="O2565" i="1"/>
  <c r="Q2565" i="1" s="1" a="1"/>
  <c r="Q2565" i="1" s="1"/>
  <c r="T2565" i="1" s="1"/>
  <c r="O2566" i="1"/>
  <c r="Q2566" i="1" s="1" a="1"/>
  <c r="Q2566" i="1" s="1"/>
  <c r="T2566" i="1" s="1"/>
  <c r="O2567" i="1"/>
  <c r="Q2567" i="1" s="1" a="1"/>
  <c r="Q2567" i="1" s="1"/>
  <c r="T2567" i="1" s="1"/>
  <c r="O2568" i="1"/>
  <c r="Q2568" i="1" s="1" a="1"/>
  <c r="Q2568" i="1" s="1"/>
  <c r="T2568" i="1" s="1"/>
  <c r="O2569" i="1"/>
  <c r="Q2569" i="1" s="1" a="1"/>
  <c r="Q2569" i="1" s="1"/>
  <c r="T2569" i="1" s="1"/>
  <c r="O2570" i="1"/>
  <c r="Q2570" i="1" s="1" a="1"/>
  <c r="Q2570" i="1" s="1"/>
  <c r="T2570" i="1" s="1"/>
  <c r="O2571" i="1"/>
  <c r="Q2571" i="1" s="1" a="1"/>
  <c r="Q2571" i="1" s="1"/>
  <c r="T2571" i="1" s="1"/>
  <c r="O2572" i="1"/>
  <c r="Q2572" i="1" s="1" a="1"/>
  <c r="Q2572" i="1" s="1"/>
  <c r="T2572" i="1" s="1"/>
  <c r="O2573" i="1"/>
  <c r="Q2573" i="1" s="1" a="1"/>
  <c r="Q2573" i="1" s="1"/>
  <c r="T2573" i="1" s="1"/>
  <c r="O2574" i="1"/>
  <c r="Q2574" i="1" s="1" a="1"/>
  <c r="Q2574" i="1" s="1"/>
  <c r="T2574" i="1" s="1"/>
  <c r="O2575" i="1"/>
  <c r="Q2575" i="1" s="1" a="1"/>
  <c r="Q2575" i="1" s="1"/>
  <c r="T2575" i="1" s="1"/>
  <c r="O2576" i="1"/>
  <c r="Q2576" i="1" s="1" a="1"/>
  <c r="Q2576" i="1" s="1"/>
  <c r="T2576" i="1" s="1"/>
  <c r="O2577" i="1"/>
  <c r="Q2577" i="1" s="1" a="1"/>
  <c r="Q2577" i="1" s="1"/>
  <c r="T2577" i="1" s="1"/>
  <c r="O2578" i="1"/>
  <c r="Q2578" i="1" s="1" a="1"/>
  <c r="Q2578" i="1" s="1"/>
  <c r="T2578" i="1" s="1"/>
  <c r="O2579" i="1"/>
  <c r="Q2579" i="1" s="1" a="1"/>
  <c r="Q2579" i="1" s="1"/>
  <c r="T2579" i="1" s="1"/>
  <c r="O2580" i="1"/>
  <c r="Q2580" i="1" s="1" a="1"/>
  <c r="Q2580" i="1" s="1"/>
  <c r="T2580" i="1" s="1"/>
  <c r="O2581" i="1"/>
  <c r="Q2581" i="1" s="1" a="1"/>
  <c r="Q2581" i="1" s="1"/>
  <c r="T2581" i="1" s="1"/>
  <c r="O2582" i="1"/>
  <c r="Q2582" i="1" s="1" a="1"/>
  <c r="Q2582" i="1" s="1"/>
  <c r="T2582" i="1" s="1"/>
  <c r="O2583" i="1"/>
  <c r="Q2583" i="1" s="1" a="1"/>
  <c r="Q2583" i="1" s="1"/>
  <c r="T2583" i="1" s="1"/>
  <c r="O2584" i="1"/>
  <c r="Q2584" i="1" s="1" a="1"/>
  <c r="Q2584" i="1" s="1"/>
  <c r="T2584" i="1" s="1"/>
  <c r="O2585" i="1"/>
  <c r="Q2585" i="1" s="1" a="1"/>
  <c r="Q2585" i="1" s="1"/>
  <c r="T2585" i="1" s="1"/>
  <c r="O2586" i="1"/>
  <c r="Q2586" i="1" s="1" a="1"/>
  <c r="Q2586" i="1" s="1"/>
  <c r="T2586" i="1" s="1"/>
  <c r="O2587" i="1"/>
  <c r="Q2587" i="1" s="1" a="1"/>
  <c r="Q2587" i="1" s="1"/>
  <c r="T2587" i="1" s="1"/>
  <c r="O2588" i="1"/>
  <c r="Q2588" i="1" s="1" a="1"/>
  <c r="Q2588" i="1" s="1"/>
  <c r="T2588" i="1" s="1"/>
  <c r="O2589" i="1"/>
  <c r="Q2589" i="1" s="1" a="1"/>
  <c r="Q2589" i="1" s="1"/>
  <c r="T2589" i="1" s="1"/>
  <c r="O2590" i="1"/>
  <c r="Q2590" i="1" s="1" a="1"/>
  <c r="Q2590" i="1" s="1"/>
  <c r="T2590" i="1" s="1"/>
  <c r="O2591" i="1"/>
  <c r="Q2591" i="1" s="1" a="1"/>
  <c r="Q2591" i="1" s="1"/>
  <c r="T2591" i="1" s="1"/>
  <c r="O2592" i="1"/>
  <c r="Q2592" i="1" s="1" a="1"/>
  <c r="Q2592" i="1" s="1"/>
  <c r="T2592" i="1" s="1"/>
  <c r="O2593" i="1"/>
  <c r="Q2593" i="1" s="1" a="1"/>
  <c r="Q2593" i="1" s="1"/>
  <c r="T2593" i="1" s="1"/>
  <c r="O2594" i="1"/>
  <c r="Q2594" i="1" s="1" a="1"/>
  <c r="Q2594" i="1" s="1"/>
  <c r="T2594" i="1" s="1"/>
  <c r="O2595" i="1"/>
  <c r="Q2595" i="1" s="1" a="1"/>
  <c r="Q2595" i="1" s="1"/>
  <c r="T2595" i="1" s="1"/>
  <c r="O2596" i="1"/>
  <c r="Q2596" i="1" s="1" a="1"/>
  <c r="Q2596" i="1" s="1"/>
  <c r="T2596" i="1" s="1"/>
  <c r="O2597" i="1"/>
  <c r="Q2597" i="1" s="1" a="1"/>
  <c r="Q2597" i="1" s="1"/>
  <c r="T2597" i="1" s="1"/>
  <c r="O2598" i="1"/>
  <c r="Q2598" i="1" s="1" a="1"/>
  <c r="Q2598" i="1" s="1"/>
  <c r="T2598" i="1" s="1"/>
  <c r="O2599" i="1"/>
  <c r="Q2599" i="1" s="1" a="1"/>
  <c r="Q2599" i="1" s="1"/>
  <c r="T2599" i="1" s="1"/>
  <c r="O2600" i="1"/>
  <c r="Q2600" i="1" s="1" a="1"/>
  <c r="Q2600" i="1" s="1"/>
  <c r="T2600" i="1" s="1"/>
  <c r="O2601" i="1"/>
  <c r="Q2601" i="1" s="1" a="1"/>
  <c r="Q2601" i="1" s="1"/>
  <c r="T2601" i="1" s="1"/>
  <c r="O2602" i="1"/>
  <c r="Q2602" i="1" s="1" a="1"/>
  <c r="Q2602" i="1" s="1"/>
  <c r="T2602" i="1" s="1"/>
  <c r="O2603" i="1"/>
  <c r="Q2603" i="1" s="1" a="1"/>
  <c r="Q2603" i="1" s="1"/>
  <c r="T2603" i="1" s="1"/>
  <c r="O2604" i="1"/>
  <c r="Q2604" i="1" s="1" a="1"/>
  <c r="Q2604" i="1" s="1"/>
  <c r="T2604" i="1" s="1"/>
  <c r="O2605" i="1"/>
  <c r="Q2605" i="1" s="1" a="1"/>
  <c r="Q2605" i="1" s="1"/>
  <c r="T2605" i="1" s="1"/>
  <c r="O2606" i="1"/>
  <c r="Q2606" i="1" s="1" a="1"/>
  <c r="Q2606" i="1" s="1"/>
  <c r="T2606" i="1" s="1"/>
  <c r="O2607" i="1"/>
  <c r="Q2607" i="1" s="1" a="1"/>
  <c r="Q2607" i="1" s="1"/>
  <c r="T2607" i="1" s="1"/>
  <c r="O2608" i="1"/>
  <c r="Q2608" i="1" s="1" a="1"/>
  <c r="Q2608" i="1" s="1"/>
  <c r="T2608" i="1" s="1"/>
  <c r="O2609" i="1"/>
  <c r="Q2609" i="1" s="1" a="1"/>
  <c r="Q2609" i="1" s="1"/>
  <c r="T2609" i="1" s="1"/>
  <c r="O2610" i="1"/>
  <c r="Q2610" i="1" s="1" a="1"/>
  <c r="Q2610" i="1" s="1"/>
  <c r="T2610" i="1" s="1"/>
  <c r="O2611" i="1"/>
  <c r="Q2611" i="1" s="1" a="1"/>
  <c r="Q2611" i="1" s="1"/>
  <c r="T2611" i="1" s="1"/>
  <c r="O2612" i="1"/>
  <c r="Q2612" i="1" s="1" a="1"/>
  <c r="Q2612" i="1" s="1"/>
  <c r="T2612" i="1" s="1"/>
  <c r="O2613" i="1"/>
  <c r="Q2613" i="1" s="1" a="1"/>
  <c r="Q2613" i="1" s="1"/>
  <c r="T2613" i="1" s="1"/>
  <c r="O2614" i="1"/>
  <c r="Q2614" i="1" s="1" a="1"/>
  <c r="Q2614" i="1" s="1"/>
  <c r="T2614" i="1" s="1"/>
  <c r="O2615" i="1"/>
  <c r="Q2615" i="1" s="1" a="1"/>
  <c r="Q2615" i="1" s="1"/>
  <c r="T2615" i="1" s="1"/>
  <c r="O2616" i="1"/>
  <c r="Q2616" i="1" s="1" a="1"/>
  <c r="Q2616" i="1" s="1"/>
  <c r="T2616" i="1" s="1"/>
  <c r="O2617" i="1"/>
  <c r="Q2617" i="1" s="1" a="1"/>
  <c r="Q2617" i="1" s="1"/>
  <c r="T2617" i="1" s="1"/>
  <c r="O2618" i="1"/>
  <c r="Q2618" i="1" s="1" a="1"/>
  <c r="Q2618" i="1" s="1"/>
  <c r="T2618" i="1" s="1"/>
  <c r="O2619" i="1"/>
  <c r="Q2619" i="1" s="1" a="1"/>
  <c r="Q2619" i="1" s="1"/>
  <c r="T2619" i="1" s="1"/>
  <c r="O2620" i="1"/>
  <c r="Q2620" i="1" s="1" a="1"/>
  <c r="Q2620" i="1" s="1"/>
  <c r="T2620" i="1" s="1"/>
  <c r="O2621" i="1"/>
  <c r="Q2621" i="1" s="1" a="1"/>
  <c r="Q2621" i="1" s="1"/>
  <c r="T2621" i="1" s="1"/>
  <c r="O2622" i="1"/>
  <c r="Q2622" i="1" s="1" a="1"/>
  <c r="Q2622" i="1" s="1"/>
  <c r="T2622" i="1" s="1"/>
  <c r="O2623" i="1"/>
  <c r="Q2623" i="1" s="1" a="1"/>
  <c r="Q2623" i="1" s="1"/>
  <c r="T2623" i="1" s="1"/>
  <c r="O2624" i="1"/>
  <c r="Q2624" i="1" s="1" a="1"/>
  <c r="Q2624" i="1" s="1"/>
  <c r="T2624" i="1" s="1"/>
  <c r="O2625" i="1"/>
  <c r="Q2625" i="1" s="1" a="1"/>
  <c r="Q2625" i="1" s="1"/>
  <c r="T2625" i="1" s="1"/>
  <c r="O2626" i="1"/>
  <c r="Q2626" i="1" s="1" a="1"/>
  <c r="Q2626" i="1" s="1"/>
  <c r="T2626" i="1" s="1"/>
  <c r="O2627" i="1"/>
  <c r="Q2627" i="1" s="1" a="1"/>
  <c r="Q2627" i="1" s="1"/>
  <c r="T2627" i="1" s="1"/>
  <c r="O2628" i="1"/>
  <c r="Q2628" i="1" s="1" a="1"/>
  <c r="Q2628" i="1" s="1"/>
  <c r="T2628" i="1" s="1"/>
  <c r="O2629" i="1"/>
  <c r="Q2629" i="1" s="1" a="1"/>
  <c r="Q2629" i="1" s="1"/>
  <c r="T2629" i="1" s="1"/>
  <c r="O2630" i="1"/>
  <c r="Q2630" i="1" s="1" a="1"/>
  <c r="Q2630" i="1" s="1"/>
  <c r="T2630" i="1" s="1"/>
  <c r="O2631" i="1"/>
  <c r="Q2631" i="1" s="1" a="1"/>
  <c r="Q2631" i="1" s="1"/>
  <c r="T2631" i="1" s="1"/>
  <c r="O2632" i="1"/>
  <c r="Q2632" i="1" s="1" a="1"/>
  <c r="Q2632" i="1" s="1"/>
  <c r="T2632" i="1" s="1"/>
  <c r="O2633" i="1"/>
  <c r="Q2633" i="1" s="1" a="1"/>
  <c r="Q2633" i="1" s="1"/>
  <c r="T2633" i="1" s="1"/>
  <c r="O2634" i="1"/>
  <c r="Q2634" i="1" s="1" a="1"/>
  <c r="Q2634" i="1" s="1"/>
  <c r="T2634" i="1" s="1"/>
  <c r="O2635" i="1"/>
  <c r="Q2635" i="1" s="1" a="1"/>
  <c r="Q2635" i="1" s="1"/>
  <c r="T2635" i="1" s="1"/>
  <c r="O2636" i="1"/>
  <c r="Q2636" i="1" s="1" a="1"/>
  <c r="Q2636" i="1" s="1"/>
  <c r="T2636" i="1" s="1"/>
  <c r="O2637" i="1"/>
  <c r="Q2637" i="1" s="1" a="1"/>
  <c r="Q2637" i="1" s="1"/>
  <c r="T2637" i="1" s="1"/>
  <c r="O2638" i="1"/>
  <c r="Q2638" i="1" s="1" a="1"/>
  <c r="Q2638" i="1" s="1"/>
  <c r="T2638" i="1" s="1"/>
  <c r="O2639" i="1"/>
  <c r="Q2639" i="1" s="1" a="1"/>
  <c r="Q2639" i="1" s="1"/>
  <c r="T2639" i="1" s="1"/>
  <c r="O2640" i="1"/>
  <c r="Q2640" i="1" s="1" a="1"/>
  <c r="Q2640" i="1" s="1"/>
  <c r="T2640" i="1" s="1"/>
  <c r="O2641" i="1"/>
  <c r="Q2641" i="1" s="1" a="1"/>
  <c r="Q2641" i="1" s="1"/>
  <c r="T2641" i="1" s="1"/>
  <c r="O2642" i="1"/>
  <c r="Q2642" i="1" s="1" a="1"/>
  <c r="Q2642" i="1" s="1"/>
  <c r="T2642" i="1" s="1"/>
  <c r="O2643" i="1"/>
  <c r="Q2643" i="1" s="1" a="1"/>
  <c r="Q2643" i="1" s="1"/>
  <c r="T2643" i="1" s="1"/>
  <c r="O2644" i="1"/>
  <c r="Q2644" i="1" s="1" a="1"/>
  <c r="Q2644" i="1" s="1"/>
  <c r="T2644" i="1" s="1"/>
  <c r="O2645" i="1"/>
  <c r="Q2645" i="1" s="1" a="1"/>
  <c r="Q2645" i="1" s="1"/>
  <c r="T2645" i="1" s="1"/>
  <c r="O2646" i="1"/>
  <c r="Q2646" i="1" s="1" a="1"/>
  <c r="Q2646" i="1" s="1"/>
  <c r="T2646" i="1" s="1"/>
  <c r="O2647" i="1"/>
  <c r="Q2647" i="1" s="1" a="1"/>
  <c r="Q2647" i="1" s="1"/>
  <c r="T2647" i="1" s="1"/>
  <c r="O2648" i="1"/>
  <c r="Q2648" i="1" s="1" a="1"/>
  <c r="Q2648" i="1" s="1"/>
  <c r="T2648" i="1" s="1"/>
  <c r="O2649" i="1"/>
  <c r="Q2649" i="1" s="1" a="1"/>
  <c r="Q2649" i="1" s="1"/>
  <c r="T2649" i="1" s="1"/>
  <c r="O2650" i="1"/>
  <c r="Q2650" i="1" s="1" a="1"/>
  <c r="Q2650" i="1" s="1"/>
  <c r="T2650" i="1" s="1"/>
  <c r="O2651" i="1"/>
  <c r="Q2651" i="1" s="1" a="1"/>
  <c r="Q2651" i="1" s="1"/>
  <c r="T2651" i="1" s="1"/>
  <c r="O2652" i="1"/>
  <c r="Q2652" i="1" s="1" a="1"/>
  <c r="Q2652" i="1" s="1"/>
  <c r="T2652" i="1" s="1"/>
  <c r="O2653" i="1"/>
  <c r="Q2653" i="1" s="1" a="1"/>
  <c r="Q2653" i="1" s="1"/>
  <c r="T2653" i="1" s="1"/>
  <c r="O2654" i="1"/>
  <c r="Q2654" i="1" s="1" a="1"/>
  <c r="Q2654" i="1" s="1"/>
  <c r="T2654" i="1" s="1"/>
  <c r="O2655" i="1"/>
  <c r="Q2655" i="1" s="1" a="1"/>
  <c r="Q2655" i="1" s="1"/>
  <c r="T2655" i="1" s="1"/>
  <c r="O2656" i="1"/>
  <c r="Q2656" i="1" s="1" a="1"/>
  <c r="Q2656" i="1" s="1"/>
  <c r="T2656" i="1" s="1"/>
  <c r="O2657" i="1"/>
  <c r="Q2657" i="1" s="1" a="1"/>
  <c r="Q2657" i="1" s="1"/>
  <c r="T2657" i="1" s="1"/>
  <c r="O2658" i="1"/>
  <c r="Q2658" i="1" s="1" a="1"/>
  <c r="Q2658" i="1" s="1"/>
  <c r="T2658" i="1" s="1"/>
  <c r="O2659" i="1"/>
  <c r="Q2659" i="1" s="1" a="1"/>
  <c r="Q2659" i="1" s="1"/>
  <c r="T2659" i="1" s="1"/>
  <c r="O2660" i="1"/>
  <c r="Q2660" i="1" s="1" a="1"/>
  <c r="Q2660" i="1" s="1"/>
  <c r="T2660" i="1" s="1"/>
  <c r="O2661" i="1"/>
  <c r="Q2661" i="1" s="1" a="1"/>
  <c r="Q2661" i="1" s="1"/>
  <c r="T2661" i="1" s="1"/>
  <c r="O2662" i="1"/>
  <c r="Q2662" i="1" s="1" a="1"/>
  <c r="Q2662" i="1" s="1"/>
  <c r="T2662" i="1" s="1"/>
  <c r="O2663" i="1"/>
  <c r="Q2663" i="1" s="1" a="1"/>
  <c r="Q2663" i="1" s="1"/>
  <c r="T2663" i="1" s="1"/>
  <c r="O2664" i="1"/>
  <c r="Q2664" i="1" s="1" a="1"/>
  <c r="Q2664" i="1" s="1"/>
  <c r="T2664" i="1" s="1"/>
  <c r="O2665" i="1"/>
  <c r="Q2665" i="1" s="1" a="1"/>
  <c r="Q2665" i="1" s="1"/>
  <c r="T2665" i="1" s="1"/>
  <c r="O2666" i="1"/>
  <c r="Q2666" i="1" s="1" a="1"/>
  <c r="Q2666" i="1" s="1"/>
  <c r="T2666" i="1" s="1"/>
  <c r="O2667" i="1"/>
  <c r="Q2667" i="1" s="1" a="1"/>
  <c r="Q2667" i="1" s="1"/>
  <c r="T2667" i="1" s="1"/>
  <c r="O2668" i="1"/>
  <c r="Q2668" i="1" s="1" a="1"/>
  <c r="Q2668" i="1" s="1"/>
  <c r="T2668" i="1" s="1"/>
  <c r="O2669" i="1"/>
  <c r="Q2669" i="1" s="1" a="1"/>
  <c r="Q2669" i="1" s="1"/>
  <c r="T2669" i="1" s="1"/>
  <c r="O2670" i="1"/>
  <c r="Q2670" i="1" s="1" a="1"/>
  <c r="Q2670" i="1" s="1"/>
  <c r="T2670" i="1" s="1"/>
  <c r="O2671" i="1"/>
  <c r="Q2671" i="1" s="1" a="1"/>
  <c r="Q2671" i="1" s="1"/>
  <c r="T2671" i="1" s="1"/>
  <c r="O2672" i="1"/>
  <c r="Q2672" i="1" s="1" a="1"/>
  <c r="Q2672" i="1" s="1"/>
  <c r="T2672" i="1" s="1"/>
  <c r="O2673" i="1"/>
  <c r="Q2673" i="1" s="1" a="1"/>
  <c r="Q2673" i="1" s="1"/>
  <c r="T2673" i="1" s="1"/>
  <c r="O2674" i="1"/>
  <c r="Q2674" i="1" s="1" a="1"/>
  <c r="Q2674" i="1" s="1"/>
  <c r="T2674" i="1" s="1"/>
  <c r="O2675" i="1"/>
  <c r="Q2675" i="1" s="1" a="1"/>
  <c r="Q2675" i="1" s="1"/>
  <c r="T2675" i="1" s="1"/>
  <c r="O2676" i="1"/>
  <c r="Q2676" i="1" s="1" a="1"/>
  <c r="Q2676" i="1" s="1"/>
  <c r="T2676" i="1" s="1"/>
  <c r="O2677" i="1"/>
  <c r="Q2677" i="1" s="1" a="1"/>
  <c r="Q2677" i="1" s="1"/>
  <c r="T2677" i="1" s="1"/>
  <c r="O2678" i="1"/>
  <c r="Q2678" i="1" s="1" a="1"/>
  <c r="Q2678" i="1" s="1"/>
  <c r="T2678" i="1" s="1"/>
  <c r="O2679" i="1"/>
  <c r="Q2679" i="1" s="1" a="1"/>
  <c r="Q2679" i="1" s="1"/>
  <c r="T2679" i="1" s="1"/>
  <c r="O2680" i="1"/>
  <c r="Q2680" i="1" s="1" a="1"/>
  <c r="Q2680" i="1" s="1"/>
  <c r="T2680" i="1" s="1"/>
  <c r="O2681" i="1"/>
  <c r="Q2681" i="1" s="1" a="1"/>
  <c r="Q2681" i="1" s="1"/>
  <c r="T2681" i="1" s="1"/>
  <c r="O2682" i="1"/>
  <c r="Q2682" i="1" s="1" a="1"/>
  <c r="Q2682" i="1" s="1"/>
  <c r="T2682" i="1" s="1"/>
  <c r="O2683" i="1"/>
  <c r="Q2683" i="1" s="1" a="1"/>
  <c r="Q2683" i="1" s="1"/>
  <c r="T2683" i="1" s="1"/>
  <c r="O2684" i="1"/>
  <c r="Q2684" i="1" s="1" a="1"/>
  <c r="Q2684" i="1" s="1"/>
  <c r="T2684" i="1" s="1"/>
  <c r="O2685" i="1"/>
  <c r="Q2685" i="1" s="1" a="1"/>
  <c r="Q2685" i="1" s="1"/>
  <c r="T2685" i="1" s="1"/>
  <c r="O2686" i="1"/>
  <c r="Q2686" i="1" s="1" a="1"/>
  <c r="Q2686" i="1" s="1"/>
  <c r="T2686" i="1" s="1"/>
  <c r="O2687" i="1"/>
  <c r="Q2687" i="1" s="1" a="1"/>
  <c r="Q2687" i="1" s="1"/>
  <c r="T2687" i="1" s="1"/>
  <c r="O2688" i="1"/>
  <c r="Q2688" i="1" s="1" a="1"/>
  <c r="Q2688" i="1" s="1"/>
  <c r="T2688" i="1" s="1"/>
  <c r="O2689" i="1"/>
  <c r="Q2689" i="1" s="1" a="1"/>
  <c r="Q2689" i="1" s="1"/>
  <c r="T2689" i="1" s="1"/>
  <c r="O2690" i="1"/>
  <c r="Q2690" i="1" s="1" a="1"/>
  <c r="Q2690" i="1" s="1"/>
  <c r="T2690" i="1" s="1"/>
  <c r="O2691" i="1"/>
  <c r="Q2691" i="1" s="1" a="1"/>
  <c r="Q2691" i="1" s="1"/>
  <c r="T2691" i="1" s="1"/>
  <c r="O2692" i="1"/>
  <c r="Q2692" i="1" s="1" a="1"/>
  <c r="Q2692" i="1" s="1"/>
  <c r="T2692" i="1" s="1"/>
  <c r="O2693" i="1"/>
  <c r="Q2693" i="1" s="1" a="1"/>
  <c r="Q2693" i="1" s="1"/>
  <c r="T2693" i="1" s="1"/>
  <c r="O2694" i="1"/>
  <c r="Q2694" i="1" s="1" a="1"/>
  <c r="Q2694" i="1" s="1"/>
  <c r="T2694" i="1" s="1"/>
  <c r="O2695" i="1"/>
  <c r="Q2695" i="1" s="1" a="1"/>
  <c r="Q2695" i="1" s="1"/>
  <c r="T2695" i="1" s="1"/>
  <c r="O2696" i="1"/>
  <c r="Q2696" i="1" s="1" a="1"/>
  <c r="Q2696" i="1" s="1"/>
  <c r="T2696" i="1" s="1"/>
  <c r="O2697" i="1"/>
  <c r="Q2697" i="1" s="1" a="1"/>
  <c r="Q2697" i="1" s="1"/>
  <c r="T2697" i="1" s="1"/>
  <c r="O2698" i="1"/>
  <c r="Q2698" i="1" s="1" a="1"/>
  <c r="Q2698" i="1" s="1"/>
  <c r="T2698" i="1" s="1"/>
  <c r="O2699" i="1"/>
  <c r="Q2699" i="1" s="1" a="1"/>
  <c r="Q2699" i="1" s="1"/>
  <c r="T2699" i="1" s="1"/>
  <c r="O2700" i="1"/>
  <c r="Q2700" i="1" s="1" a="1"/>
  <c r="Q2700" i="1" s="1"/>
  <c r="T2700" i="1" s="1"/>
  <c r="O2701" i="1"/>
  <c r="Q2701" i="1" s="1" a="1"/>
  <c r="Q2701" i="1" s="1"/>
  <c r="T2701" i="1" s="1"/>
  <c r="O2702" i="1"/>
  <c r="Q2702" i="1" s="1" a="1"/>
  <c r="Q2702" i="1" s="1"/>
  <c r="T2702" i="1" s="1"/>
  <c r="O2703" i="1"/>
  <c r="Q2703" i="1" s="1" a="1"/>
  <c r="Q2703" i="1" s="1"/>
  <c r="T2703" i="1" s="1"/>
  <c r="O2704" i="1"/>
  <c r="Q2704" i="1" s="1" a="1"/>
  <c r="Q2704" i="1" s="1"/>
  <c r="T2704" i="1" s="1"/>
  <c r="O2705" i="1"/>
  <c r="Q2705" i="1" s="1" a="1"/>
  <c r="Q2705" i="1" s="1"/>
  <c r="T2705" i="1" s="1"/>
  <c r="O2706" i="1"/>
  <c r="Q2706" i="1" s="1" a="1"/>
  <c r="Q2706" i="1" s="1"/>
  <c r="T2706" i="1" s="1"/>
  <c r="O2707" i="1"/>
  <c r="Q2707" i="1" s="1" a="1"/>
  <c r="Q2707" i="1" s="1"/>
  <c r="T2707" i="1" s="1"/>
  <c r="O2708" i="1"/>
  <c r="Q2708" i="1" s="1" a="1"/>
  <c r="Q2708" i="1" s="1"/>
  <c r="T2708" i="1" s="1"/>
  <c r="O2709" i="1"/>
  <c r="Q2709" i="1" s="1" a="1"/>
  <c r="Q2709" i="1" s="1"/>
  <c r="T2709" i="1" s="1"/>
  <c r="O2710" i="1"/>
  <c r="Q2710" i="1" s="1" a="1"/>
  <c r="Q2710" i="1" s="1"/>
  <c r="T2710" i="1" s="1"/>
  <c r="O2711" i="1"/>
  <c r="Q2711" i="1" s="1" a="1"/>
  <c r="Q2711" i="1" s="1"/>
  <c r="T2711" i="1" s="1"/>
  <c r="O2712" i="1"/>
  <c r="Q2712" i="1" s="1" a="1"/>
  <c r="Q2712" i="1" s="1"/>
  <c r="T2712" i="1" s="1"/>
  <c r="O2713" i="1"/>
  <c r="Q2713" i="1" s="1" a="1"/>
  <c r="Q2713" i="1" s="1"/>
  <c r="T2713" i="1" s="1"/>
  <c r="O2714" i="1"/>
  <c r="Q2714" i="1" s="1" a="1"/>
  <c r="Q2714" i="1" s="1"/>
  <c r="T2714" i="1" s="1"/>
  <c r="O2715" i="1"/>
  <c r="Q2715" i="1" s="1" a="1"/>
  <c r="Q2715" i="1" s="1"/>
  <c r="T2715" i="1" s="1"/>
  <c r="O2716" i="1"/>
  <c r="Q2716" i="1" s="1" a="1"/>
  <c r="Q2716" i="1" s="1"/>
  <c r="T2716" i="1" s="1"/>
  <c r="O2717" i="1"/>
  <c r="Q2717" i="1" s="1" a="1"/>
  <c r="Q2717" i="1" s="1"/>
  <c r="T2717" i="1" s="1"/>
  <c r="O2718" i="1"/>
  <c r="Q2718" i="1" s="1" a="1"/>
  <c r="Q2718" i="1" s="1"/>
  <c r="T2718" i="1" s="1"/>
  <c r="O2719" i="1"/>
  <c r="Q2719" i="1" s="1" a="1"/>
  <c r="Q2719" i="1" s="1"/>
  <c r="T2719" i="1" s="1"/>
  <c r="O2720" i="1"/>
  <c r="Q2720" i="1" s="1" a="1"/>
  <c r="Q2720" i="1" s="1"/>
  <c r="T2720" i="1" s="1"/>
  <c r="O2721" i="1"/>
  <c r="Q2721" i="1" s="1" a="1"/>
  <c r="Q2721" i="1" s="1"/>
  <c r="T2721" i="1" s="1"/>
  <c r="O2722" i="1"/>
  <c r="Q2722" i="1" s="1" a="1"/>
  <c r="Q2722" i="1" s="1"/>
  <c r="T2722" i="1" s="1"/>
  <c r="O2723" i="1"/>
  <c r="Q2723" i="1" s="1" a="1"/>
  <c r="Q2723" i="1" s="1"/>
  <c r="T2723" i="1" s="1"/>
  <c r="O2724" i="1"/>
  <c r="Q2724" i="1" s="1" a="1"/>
  <c r="Q2724" i="1" s="1"/>
  <c r="T2724" i="1" s="1"/>
  <c r="O2725" i="1"/>
  <c r="Q2725" i="1" s="1" a="1"/>
  <c r="Q2725" i="1" s="1"/>
  <c r="T2725" i="1" s="1"/>
  <c r="O2726" i="1"/>
  <c r="Q2726" i="1" s="1" a="1"/>
  <c r="Q2726" i="1" s="1"/>
  <c r="T2726" i="1" s="1"/>
  <c r="O2727" i="1"/>
  <c r="Q2727" i="1" s="1" a="1"/>
  <c r="Q2727" i="1" s="1"/>
  <c r="T2727" i="1" s="1"/>
  <c r="O2728" i="1"/>
  <c r="Q2728" i="1" s="1" a="1"/>
  <c r="Q2728" i="1" s="1"/>
  <c r="T2728" i="1" s="1"/>
  <c r="O2729" i="1"/>
  <c r="Q2729" i="1" s="1" a="1"/>
  <c r="Q2729" i="1" s="1"/>
  <c r="T2729" i="1" s="1"/>
  <c r="O2730" i="1"/>
  <c r="Q2730" i="1" s="1" a="1"/>
  <c r="Q2730" i="1" s="1"/>
  <c r="T2730" i="1" s="1"/>
  <c r="O2731" i="1"/>
  <c r="Q2731" i="1" s="1" a="1"/>
  <c r="Q2731" i="1" s="1"/>
  <c r="T2731" i="1" s="1"/>
  <c r="O2732" i="1"/>
  <c r="Q2732" i="1" s="1" a="1"/>
  <c r="Q2732" i="1" s="1"/>
  <c r="T2732" i="1" s="1"/>
  <c r="O2733" i="1"/>
  <c r="Q2733" i="1" s="1" a="1"/>
  <c r="Q2733" i="1" s="1"/>
  <c r="T2733" i="1" s="1"/>
  <c r="O2734" i="1"/>
  <c r="Q2734" i="1" s="1" a="1"/>
  <c r="Q2734" i="1" s="1"/>
  <c r="T2734" i="1" s="1"/>
  <c r="O2735" i="1"/>
  <c r="Q2735" i="1" s="1" a="1"/>
  <c r="Q2735" i="1" s="1"/>
  <c r="T2735" i="1" s="1"/>
  <c r="O2736" i="1"/>
  <c r="Q2736" i="1" s="1" a="1"/>
  <c r="Q2736" i="1" s="1"/>
  <c r="T2736" i="1" s="1"/>
  <c r="O2737" i="1"/>
  <c r="Q2737" i="1" s="1" a="1"/>
  <c r="Q2737" i="1" s="1"/>
  <c r="T2737" i="1" s="1"/>
  <c r="O2738" i="1"/>
  <c r="Q2738" i="1" s="1" a="1"/>
  <c r="Q2738" i="1" s="1"/>
  <c r="T2738" i="1" s="1"/>
  <c r="O2739" i="1"/>
  <c r="Q2739" i="1" s="1" a="1"/>
  <c r="Q2739" i="1" s="1"/>
  <c r="T2739" i="1" s="1"/>
  <c r="O2740" i="1"/>
  <c r="Q2740" i="1" s="1" a="1"/>
  <c r="Q2740" i="1" s="1"/>
  <c r="T2740" i="1" s="1"/>
  <c r="O2741" i="1"/>
  <c r="Q2741" i="1" s="1" a="1"/>
  <c r="Q2741" i="1" s="1"/>
  <c r="T2741" i="1" s="1"/>
  <c r="O2742" i="1"/>
  <c r="Q2742" i="1" s="1" a="1"/>
  <c r="Q2742" i="1" s="1"/>
  <c r="T2742" i="1" s="1"/>
  <c r="O2743" i="1"/>
  <c r="Q2743" i="1" s="1" a="1"/>
  <c r="Q2743" i="1" s="1"/>
  <c r="T2743" i="1" s="1"/>
  <c r="O2744" i="1"/>
  <c r="Q2744" i="1" s="1" a="1"/>
  <c r="Q2744" i="1" s="1"/>
  <c r="T2744" i="1" s="1"/>
  <c r="O2745" i="1"/>
  <c r="Q2745" i="1" s="1" a="1"/>
  <c r="Q2745" i="1" s="1"/>
  <c r="T2745" i="1" s="1"/>
  <c r="O2746" i="1"/>
  <c r="Q2746" i="1" s="1" a="1"/>
  <c r="Q2746" i="1" s="1"/>
  <c r="T2746" i="1" s="1"/>
  <c r="O2747" i="1"/>
  <c r="Q2747" i="1" s="1" a="1"/>
  <c r="Q2747" i="1" s="1"/>
  <c r="T2747" i="1" s="1"/>
  <c r="O2748" i="1"/>
  <c r="Q2748" i="1" s="1" a="1"/>
  <c r="Q2748" i="1" s="1"/>
  <c r="T2748" i="1" s="1"/>
  <c r="O2749" i="1"/>
  <c r="Q2749" i="1" s="1" a="1"/>
  <c r="Q2749" i="1" s="1"/>
  <c r="T2749" i="1" s="1"/>
  <c r="O2750" i="1"/>
  <c r="Q2750" i="1" s="1" a="1"/>
  <c r="Q2750" i="1" s="1"/>
  <c r="T2750" i="1" s="1"/>
  <c r="O2751" i="1"/>
  <c r="Q2751" i="1" s="1" a="1"/>
  <c r="Q2751" i="1" s="1"/>
  <c r="T2751" i="1" s="1"/>
  <c r="O2752" i="1"/>
  <c r="Q2752" i="1" s="1" a="1"/>
  <c r="Q2752" i="1" s="1"/>
  <c r="T2752" i="1" s="1"/>
  <c r="O2753" i="1"/>
  <c r="Q2753" i="1" s="1" a="1"/>
  <c r="Q2753" i="1" s="1"/>
  <c r="T2753" i="1" s="1"/>
  <c r="O2754" i="1"/>
  <c r="Q2754" i="1" s="1" a="1"/>
  <c r="Q2754" i="1" s="1"/>
  <c r="T2754" i="1" s="1"/>
  <c r="O2755" i="1"/>
  <c r="Q2755" i="1" s="1" a="1"/>
  <c r="Q2755" i="1" s="1"/>
  <c r="T2755" i="1" s="1"/>
  <c r="O2756" i="1"/>
  <c r="Q2756" i="1" s="1" a="1"/>
  <c r="Q2756" i="1" s="1"/>
  <c r="T2756" i="1" s="1"/>
  <c r="O2757" i="1"/>
  <c r="Q2757" i="1" s="1" a="1"/>
  <c r="Q2757" i="1" s="1"/>
  <c r="T2757" i="1" s="1"/>
  <c r="O2758" i="1"/>
  <c r="Q2758" i="1" s="1" a="1"/>
  <c r="Q2758" i="1" s="1"/>
  <c r="T2758" i="1" s="1"/>
  <c r="O2759" i="1"/>
  <c r="O2760" i="1"/>
  <c r="Q2760" i="1" s="1" a="1"/>
  <c r="Q2760" i="1" s="1"/>
  <c r="T2760" i="1" s="1"/>
  <c r="O2761" i="1"/>
  <c r="Q2761" i="1" s="1" a="1"/>
  <c r="Q2761" i="1" s="1"/>
  <c r="T2761" i="1" s="1"/>
  <c r="O2762" i="1"/>
  <c r="Q2762" i="1" s="1" a="1"/>
  <c r="Q2762" i="1" s="1"/>
  <c r="T2762" i="1" s="1"/>
  <c r="O2763" i="1"/>
  <c r="Q2763" i="1" s="1" a="1"/>
  <c r="Q2763" i="1" s="1"/>
  <c r="T2763" i="1" s="1"/>
  <c r="O2764" i="1"/>
  <c r="Q2764" i="1" s="1" a="1"/>
  <c r="Q2764" i="1" s="1"/>
  <c r="T2764" i="1" s="1"/>
  <c r="O2765" i="1"/>
  <c r="Q2765" i="1" s="1" a="1"/>
  <c r="Q2765" i="1" s="1"/>
  <c r="T2765" i="1" s="1"/>
  <c r="O2766" i="1"/>
  <c r="Q2766" i="1" s="1" a="1"/>
  <c r="Q2766" i="1" s="1"/>
  <c r="T2766" i="1" s="1"/>
  <c r="O2767" i="1"/>
  <c r="Q2767" i="1" s="1" a="1"/>
  <c r="Q2767" i="1" s="1"/>
  <c r="T2767" i="1" s="1"/>
  <c r="O2768" i="1"/>
  <c r="O2769" i="1"/>
  <c r="O2770" i="1"/>
  <c r="Q2770" i="1" s="1" a="1"/>
  <c r="Q2770" i="1" s="1"/>
  <c r="T2770" i="1" s="1"/>
  <c r="O2771" i="1"/>
  <c r="Q2771" i="1" s="1" a="1"/>
  <c r="Q2771" i="1" s="1"/>
  <c r="T2771" i="1" s="1"/>
  <c r="O2772" i="1"/>
  <c r="Q2772" i="1" s="1" a="1"/>
  <c r="Q2772" i="1" s="1"/>
  <c r="T2772" i="1" s="1"/>
  <c r="O2773" i="1"/>
  <c r="Q2773" i="1" s="1" a="1"/>
  <c r="Q2773" i="1" s="1"/>
  <c r="T2773" i="1" s="1"/>
  <c r="O2774" i="1"/>
  <c r="P2774" i="1" s="1" a="1"/>
  <c r="P2774" i="1" s="1"/>
  <c r="O2775" i="1"/>
  <c r="Q2775" i="1" s="1" a="1"/>
  <c r="Q2775" i="1" s="1"/>
  <c r="T2775" i="1" s="1"/>
  <c r="O2776" i="1"/>
  <c r="Q2776" i="1" s="1" a="1"/>
  <c r="Q2776" i="1" s="1"/>
  <c r="T2776" i="1" s="1"/>
  <c r="O2777" i="1"/>
  <c r="Q2777" i="1" s="1" a="1"/>
  <c r="Q2777" i="1" s="1"/>
  <c r="T2777" i="1" s="1"/>
  <c r="O2778" i="1"/>
  <c r="O2779" i="1"/>
  <c r="Q2779" i="1" s="1" a="1"/>
  <c r="Q2779" i="1" s="1"/>
  <c r="T2779" i="1" s="1"/>
  <c r="O2780" i="1"/>
  <c r="Q2780" i="1" s="1" a="1"/>
  <c r="Q2780" i="1" s="1"/>
  <c r="T2780" i="1" s="1"/>
  <c r="O2781" i="1"/>
  <c r="Q2781" i="1" s="1" a="1"/>
  <c r="Q2781" i="1" s="1"/>
  <c r="T2781" i="1" s="1"/>
  <c r="O2782" i="1"/>
  <c r="Q2782" i="1" s="1" a="1"/>
  <c r="Q2782" i="1" s="1"/>
  <c r="T2782" i="1" s="1"/>
  <c r="O2783" i="1"/>
  <c r="P2783" i="1" s="1" a="1"/>
  <c r="P2783" i="1" s="1"/>
  <c r="O2784" i="1"/>
  <c r="O2785" i="1"/>
  <c r="Q2785" i="1" s="1" a="1"/>
  <c r="Q2785" i="1" s="1"/>
  <c r="T2785" i="1" s="1"/>
  <c r="O2786" i="1"/>
  <c r="Q2786" i="1" s="1" a="1"/>
  <c r="Q2786" i="1" s="1"/>
  <c r="T2786" i="1" s="1"/>
  <c r="O2787" i="1"/>
  <c r="Q2787" i="1" s="1" a="1"/>
  <c r="Q2787" i="1" s="1"/>
  <c r="T2787" i="1" s="1"/>
  <c r="O2788" i="1"/>
  <c r="Q2788" i="1" s="1" a="1"/>
  <c r="Q2788" i="1" s="1"/>
  <c r="T2788" i="1" s="1"/>
  <c r="O2789" i="1"/>
  <c r="Q2789" i="1" s="1" a="1"/>
  <c r="Q2789" i="1" s="1"/>
  <c r="T2789" i="1" s="1"/>
  <c r="O2790" i="1"/>
  <c r="P2790" i="1" s="1" a="1"/>
  <c r="P2790" i="1" s="1"/>
  <c r="S2790" i="1" s="1"/>
  <c r="O2791" i="1"/>
  <c r="Q2791" i="1" s="1" a="1"/>
  <c r="Q2791" i="1" s="1"/>
  <c r="T2791" i="1" s="1"/>
  <c r="O2792" i="1"/>
  <c r="Q2792" i="1" s="1" a="1"/>
  <c r="Q2792" i="1" s="1"/>
  <c r="T2792" i="1" s="1"/>
  <c r="O2793" i="1"/>
  <c r="P2793" i="1" s="1" a="1"/>
  <c r="P2793" i="1" s="1"/>
  <c r="O2794" i="1"/>
  <c r="O2795" i="1"/>
  <c r="Q2795" i="1" s="1" a="1"/>
  <c r="Q2795" i="1" s="1"/>
  <c r="T2795" i="1" s="1"/>
  <c r="O2796" i="1"/>
  <c r="Q2796" i="1" s="1" a="1"/>
  <c r="Q2796" i="1" s="1"/>
  <c r="T2796" i="1" s="1"/>
  <c r="O2797" i="1"/>
  <c r="Q2797" i="1" s="1" a="1"/>
  <c r="Q2797" i="1" s="1"/>
  <c r="T2797" i="1" s="1"/>
  <c r="O2798" i="1"/>
  <c r="Q2798" i="1" s="1" a="1"/>
  <c r="Q2798" i="1" s="1"/>
  <c r="T2798" i="1" s="1"/>
  <c r="O2799" i="1"/>
  <c r="P2799" i="1" s="1" a="1"/>
  <c r="P2799" i="1" s="1"/>
  <c r="O2800" i="1"/>
  <c r="P2800" i="1" s="1" a="1"/>
  <c r="P2800" i="1" s="1"/>
  <c r="S2800" i="1" s="1"/>
  <c r="R2800" i="1" s="1"/>
  <c r="U2800" i="1" s="1"/>
  <c r="O2801" i="1"/>
  <c r="Q2801" i="1" s="1" a="1"/>
  <c r="Q2801" i="1" s="1"/>
  <c r="T2801" i="1" s="1"/>
  <c r="O2802" i="1"/>
  <c r="Q2802" i="1" s="1" a="1"/>
  <c r="Q2802" i="1" s="1"/>
  <c r="T2802" i="1" s="1"/>
  <c r="O2803" i="1"/>
  <c r="O2804" i="1"/>
  <c r="Q2804" i="1" s="1" a="1"/>
  <c r="Q2804" i="1" s="1"/>
  <c r="T2804" i="1" s="1"/>
  <c r="O2805" i="1"/>
  <c r="Q2805" i="1" s="1" a="1"/>
  <c r="Q2805" i="1" s="1"/>
  <c r="T2805" i="1" s="1"/>
  <c r="O2806" i="1"/>
  <c r="Q2806" i="1" s="1" a="1"/>
  <c r="Q2806" i="1" s="1"/>
  <c r="T2806" i="1" s="1"/>
  <c r="O2807" i="1"/>
  <c r="Q2807" i="1" s="1" a="1"/>
  <c r="Q2807" i="1" s="1"/>
  <c r="T2807" i="1" s="1"/>
  <c r="O2808" i="1"/>
  <c r="P2808" i="1" s="1" a="1"/>
  <c r="P2808" i="1" s="1"/>
  <c r="O2809" i="1"/>
  <c r="P2809" i="1" s="1" a="1"/>
  <c r="P2809" i="1" s="1"/>
  <c r="O2810" i="1"/>
  <c r="P2810" i="1" s="1" a="1"/>
  <c r="P2810" i="1" s="1"/>
  <c r="O2811" i="1"/>
  <c r="Q2811" i="1" s="1" a="1"/>
  <c r="Q2811" i="1" s="1"/>
  <c r="T2811" i="1" s="1"/>
  <c r="O2812" i="1"/>
  <c r="Q2812" i="1" s="1" a="1"/>
  <c r="Q2812" i="1" s="1"/>
  <c r="T2812" i="1" s="1"/>
  <c r="O2813" i="1"/>
  <c r="Q2813" i="1" s="1" a="1"/>
  <c r="Q2813" i="1" s="1"/>
  <c r="T2813" i="1" s="1"/>
  <c r="O2814" i="1"/>
  <c r="Q2814" i="1" s="1" a="1"/>
  <c r="Q2814" i="1" s="1"/>
  <c r="T2814" i="1" s="1"/>
  <c r="O2815" i="1"/>
  <c r="Q2815" i="1" s="1" a="1"/>
  <c r="Q2815" i="1" s="1"/>
  <c r="T2815" i="1" s="1"/>
  <c r="O2816" i="1"/>
  <c r="Q2816" i="1" s="1" a="1"/>
  <c r="Q2816" i="1" s="1"/>
  <c r="T2816" i="1" s="1"/>
  <c r="O2817" i="1"/>
  <c r="Q2817" i="1" s="1" a="1"/>
  <c r="Q2817" i="1" s="1"/>
  <c r="T2817" i="1" s="1"/>
  <c r="O2818" i="1"/>
  <c r="P2818" i="1" s="1" a="1"/>
  <c r="P2818" i="1" s="1"/>
  <c r="S2818" i="1" s="1"/>
  <c r="O2819" i="1"/>
  <c r="P2819" i="1" s="1" a="1"/>
  <c r="P2819" i="1" s="1"/>
  <c r="O2820" i="1"/>
  <c r="Q2820" i="1" s="1" a="1"/>
  <c r="Q2820" i="1" s="1"/>
  <c r="T2820" i="1" s="1"/>
  <c r="O2821" i="1"/>
  <c r="Q2821" i="1" s="1" a="1"/>
  <c r="Q2821" i="1" s="1"/>
  <c r="T2821" i="1" s="1"/>
  <c r="O2822" i="1"/>
  <c r="Q2822" i="1" s="1" a="1"/>
  <c r="Q2822" i="1" s="1"/>
  <c r="T2822" i="1" s="1"/>
  <c r="O2823" i="1"/>
  <c r="Q2823" i="1" s="1" a="1"/>
  <c r="Q2823" i="1" s="1"/>
  <c r="T2823" i="1" s="1"/>
  <c r="O2824" i="1"/>
  <c r="P2824" i="1" s="1" a="1"/>
  <c r="P2824" i="1" s="1"/>
  <c r="O2825" i="1"/>
  <c r="Q2825" i="1" s="1" a="1"/>
  <c r="Q2825" i="1" s="1"/>
  <c r="T2825" i="1" s="1"/>
  <c r="O2826" i="1"/>
  <c r="Q2826" i="1" s="1" a="1"/>
  <c r="Q2826" i="1" s="1"/>
  <c r="T2826" i="1" s="1"/>
  <c r="O2827" i="1"/>
  <c r="Q2827" i="1" s="1" a="1"/>
  <c r="Q2827" i="1" s="1"/>
  <c r="T2827" i="1" s="1"/>
  <c r="O2828" i="1"/>
  <c r="P2828" i="1" s="1" a="1"/>
  <c r="P2828" i="1" s="1"/>
  <c r="S2828" i="1" s="1"/>
  <c r="R2828" i="1" s="1"/>
  <c r="U2828" i="1" s="1"/>
  <c r="O2829" i="1"/>
  <c r="Q2829" i="1" s="1" a="1"/>
  <c r="Q2829" i="1" s="1"/>
  <c r="T2829" i="1" s="1"/>
  <c r="O2830" i="1"/>
  <c r="Q2830" i="1" s="1" a="1"/>
  <c r="Q2830" i="1" s="1"/>
  <c r="T2830" i="1" s="1"/>
  <c r="O2831" i="1"/>
  <c r="Q2831" i="1" s="1" a="1"/>
  <c r="Q2831" i="1" s="1"/>
  <c r="T2831" i="1" s="1"/>
  <c r="O2832" i="1"/>
  <c r="Q2832" i="1" s="1" a="1"/>
  <c r="Q2832" i="1" s="1"/>
  <c r="T2832" i="1" s="1"/>
  <c r="O2833" i="1"/>
  <c r="P2833" i="1" s="1" a="1"/>
  <c r="P2833" i="1" s="1"/>
  <c r="O2834" i="1"/>
  <c r="P2834" i="1" s="1" a="1"/>
  <c r="P2834" i="1" s="1"/>
  <c r="O2835" i="1"/>
  <c r="Q2835" i="1" s="1" a="1"/>
  <c r="Q2835" i="1" s="1"/>
  <c r="T2835" i="1" s="1"/>
  <c r="O2836" i="1"/>
  <c r="Q2836" i="1" s="1" a="1"/>
  <c r="Q2836" i="1" s="1"/>
  <c r="T2836" i="1" s="1"/>
  <c r="O2837" i="1"/>
  <c r="Q2837" i="1" s="1" a="1"/>
  <c r="Q2837" i="1" s="1"/>
  <c r="T2837" i="1" s="1"/>
  <c r="O2838" i="1"/>
  <c r="Q2838" i="1" s="1" a="1"/>
  <c r="Q2838" i="1" s="1"/>
  <c r="T2838" i="1" s="1"/>
  <c r="O2839" i="1"/>
  <c r="Q2839" i="1" s="1" a="1"/>
  <c r="Q2839" i="1" s="1"/>
  <c r="T2839" i="1" s="1"/>
  <c r="O2840" i="1"/>
  <c r="O2841" i="1"/>
  <c r="Q2841" i="1" s="1" a="1"/>
  <c r="Q2841" i="1" s="1"/>
  <c r="T2841" i="1" s="1"/>
  <c r="O2842" i="1"/>
  <c r="Q2842" i="1" s="1" a="1"/>
  <c r="Q2842" i="1" s="1"/>
  <c r="T2842" i="1" s="1"/>
  <c r="O2843" i="1"/>
  <c r="P2843" i="1" s="1" a="1"/>
  <c r="P2843" i="1" s="1"/>
  <c r="O2844" i="1"/>
  <c r="P2844" i="1" s="1" a="1"/>
  <c r="P2844" i="1" s="1"/>
  <c r="O2845" i="1"/>
  <c r="Q2845" i="1" s="1" a="1"/>
  <c r="Q2845" i="1" s="1"/>
  <c r="T2845" i="1" s="1"/>
  <c r="O2846" i="1"/>
  <c r="Q2846" i="1" s="1" a="1"/>
  <c r="Q2846" i="1" s="1"/>
  <c r="T2846" i="1" s="1"/>
  <c r="O2847" i="1"/>
  <c r="Q2847" i="1" s="1" a="1"/>
  <c r="Q2847" i="1" s="1"/>
  <c r="T2847" i="1" s="1"/>
  <c r="O2848" i="1"/>
  <c r="Q2848" i="1" s="1" a="1"/>
  <c r="Q2848" i="1" s="1"/>
  <c r="T2848" i="1" s="1"/>
  <c r="O2849" i="1"/>
  <c r="O2850" i="1"/>
  <c r="O2851" i="1"/>
  <c r="Q2851" i="1" s="1" a="1"/>
  <c r="Q2851" i="1" s="1"/>
  <c r="T2851" i="1" s="1"/>
  <c r="O2852" i="1"/>
  <c r="Q2852" i="1" s="1" a="1"/>
  <c r="Q2852" i="1" s="1"/>
  <c r="T2852" i="1" s="1"/>
  <c r="O2853" i="1"/>
  <c r="P2853" i="1" s="1" a="1"/>
  <c r="P2853" i="1" s="1"/>
  <c r="O2854" i="1"/>
  <c r="Q2854" i="1" s="1" a="1"/>
  <c r="Q2854" i="1" s="1"/>
  <c r="T2854" i="1" s="1"/>
  <c r="O2855" i="1"/>
  <c r="Q2855" i="1" s="1" a="1"/>
  <c r="Q2855" i="1" s="1"/>
  <c r="T2855" i="1" s="1"/>
  <c r="O2856" i="1"/>
  <c r="Q2856" i="1" s="1" a="1"/>
  <c r="Q2856" i="1" s="1"/>
  <c r="T2856" i="1" s="1"/>
  <c r="O2857" i="1"/>
  <c r="Q2857" i="1" s="1" a="1"/>
  <c r="Q2857" i="1" s="1"/>
  <c r="T2857" i="1" s="1"/>
  <c r="O2858" i="1"/>
  <c r="O2859" i="1"/>
  <c r="P2859" i="1" s="1" a="1"/>
  <c r="P2859" i="1" s="1"/>
  <c r="O2860" i="1"/>
  <c r="P2860" i="1" s="1" a="1"/>
  <c r="P2860" i="1" s="1"/>
  <c r="O2861" i="1"/>
  <c r="Q2861" i="1" s="1" a="1"/>
  <c r="Q2861" i="1" s="1"/>
  <c r="T2861" i="1" s="1"/>
  <c r="O2862" i="1"/>
  <c r="Q2862" i="1" s="1" a="1"/>
  <c r="Q2862" i="1" s="1"/>
  <c r="T2862" i="1" s="1"/>
  <c r="O2863" i="1"/>
  <c r="Q2863" i="1" s="1" a="1"/>
  <c r="Q2863" i="1" s="1"/>
  <c r="T2863" i="1" s="1"/>
  <c r="O2864" i="1"/>
  <c r="Q2864" i="1" s="1" a="1"/>
  <c r="Q2864" i="1" s="1"/>
  <c r="T2864" i="1" s="1"/>
  <c r="O2865" i="1"/>
  <c r="Q2865" i="1" s="1" a="1"/>
  <c r="Q2865" i="1" s="1"/>
  <c r="T2865" i="1" s="1"/>
  <c r="O2866" i="1"/>
  <c r="Q2866" i="1" s="1" a="1"/>
  <c r="Q2866" i="1" s="1"/>
  <c r="T2866" i="1" s="1"/>
  <c r="O2867" i="1"/>
  <c r="Q2867" i="1" s="1" a="1"/>
  <c r="Q2867" i="1" s="1"/>
  <c r="T2867" i="1" s="1"/>
  <c r="O2868" i="1"/>
  <c r="O2869" i="1"/>
  <c r="P2869" i="1" s="1" a="1"/>
  <c r="P2869" i="1" s="1"/>
  <c r="O2870" i="1"/>
  <c r="Q2870" i="1" s="1" a="1"/>
  <c r="Q2870" i="1" s="1"/>
  <c r="T2870" i="1" s="1"/>
  <c r="O2871" i="1"/>
  <c r="Q2871" i="1" s="1" a="1"/>
  <c r="Q2871" i="1" s="1"/>
  <c r="T2871" i="1" s="1"/>
  <c r="O2872" i="1"/>
  <c r="Q2872" i="1" s="1" a="1"/>
  <c r="Q2872" i="1" s="1"/>
  <c r="T2872" i="1" s="1"/>
  <c r="O2873" i="1"/>
  <c r="Q2873" i="1" s="1" a="1"/>
  <c r="Q2873" i="1" s="1"/>
  <c r="T2873" i="1" s="1"/>
  <c r="O2874" i="1"/>
  <c r="O2875" i="1"/>
  <c r="Q2875" i="1" s="1" a="1"/>
  <c r="Q2875" i="1" s="1"/>
  <c r="T2875" i="1" s="1"/>
  <c r="O2876" i="1"/>
  <c r="Q2876" i="1" s="1" a="1"/>
  <c r="Q2876" i="1" s="1"/>
  <c r="T2876" i="1" s="1"/>
  <c r="O2877" i="1"/>
  <c r="Q2877" i="1" s="1" a="1"/>
  <c r="Q2877" i="1" s="1"/>
  <c r="T2877" i="1" s="1"/>
  <c r="O2878" i="1"/>
  <c r="P2878" i="1" s="1" a="1"/>
  <c r="P2878" i="1" s="1"/>
  <c r="S2878" i="1" s="1"/>
  <c r="O2879" i="1"/>
  <c r="Q2879" i="1" s="1" a="1"/>
  <c r="Q2879" i="1" s="1"/>
  <c r="T2879" i="1" s="1"/>
  <c r="O2880" i="1"/>
  <c r="Q2880" i="1" s="1" a="1"/>
  <c r="Q2880" i="1" s="1"/>
  <c r="T2880" i="1" s="1"/>
  <c r="O2881" i="1"/>
  <c r="Q2881" i="1" s="1" a="1"/>
  <c r="Q2881" i="1" s="1"/>
  <c r="T2881" i="1" s="1"/>
  <c r="O2882" i="1"/>
  <c r="Q2882" i="1" s="1" a="1"/>
  <c r="Q2882" i="1" s="1"/>
  <c r="T2882" i="1" s="1"/>
  <c r="O2883" i="1"/>
  <c r="O2884" i="1"/>
  <c r="O2885" i="1"/>
  <c r="Q2885" i="1" s="1" a="1"/>
  <c r="Q2885" i="1" s="1"/>
  <c r="T2885" i="1" s="1"/>
  <c r="O2886" i="1"/>
  <c r="Q2886" i="1" s="1" a="1"/>
  <c r="Q2886" i="1" s="1"/>
  <c r="T2886" i="1" s="1"/>
  <c r="O2887" i="1"/>
  <c r="Q2887" i="1" s="1" a="1"/>
  <c r="Q2887" i="1" s="1"/>
  <c r="T2887" i="1" s="1"/>
  <c r="O2888" i="1"/>
  <c r="Q2888" i="1" s="1" a="1"/>
  <c r="Q2888" i="1" s="1"/>
  <c r="T2888" i="1" s="1"/>
  <c r="O2889" i="1"/>
  <c r="Q2889" i="1" s="1" a="1"/>
  <c r="Q2889" i="1" s="1"/>
  <c r="T2889" i="1" s="1"/>
  <c r="O2890" i="1"/>
  <c r="P2890" i="1" s="1" a="1"/>
  <c r="P2890" i="1" s="1"/>
  <c r="S2890" i="1" s="1"/>
  <c r="O2891" i="1"/>
  <c r="Q2891" i="1" s="1" a="1"/>
  <c r="Q2891" i="1" s="1"/>
  <c r="T2891" i="1" s="1"/>
  <c r="O2892" i="1"/>
  <c r="Q2892" i="1" s="1" a="1"/>
  <c r="Q2892" i="1" s="1"/>
  <c r="T2892" i="1" s="1"/>
  <c r="O2893" i="1"/>
  <c r="O2894" i="1"/>
  <c r="O2895" i="1"/>
  <c r="Q2895" i="1" s="1" a="1"/>
  <c r="Q2895" i="1" s="1"/>
  <c r="T2895" i="1" s="1"/>
  <c r="O2896" i="1"/>
  <c r="Q2896" i="1" s="1" a="1"/>
  <c r="Q2896" i="1" s="1"/>
  <c r="T2896" i="1" s="1"/>
  <c r="O2897" i="1"/>
  <c r="Q2897" i="1" s="1" a="1"/>
  <c r="Q2897" i="1" s="1"/>
  <c r="T2897" i="1" s="1"/>
  <c r="O2898" i="1"/>
  <c r="Q2898" i="1" s="1" a="1"/>
  <c r="Q2898" i="1" s="1"/>
  <c r="T2898" i="1" s="1"/>
  <c r="O2899" i="1"/>
  <c r="P2899" i="1" s="1" a="1"/>
  <c r="P2899" i="1" s="1"/>
  <c r="O2900" i="1"/>
  <c r="P2900" i="1" s="1" a="1"/>
  <c r="P2900" i="1" s="1"/>
  <c r="S2900" i="1" s="1"/>
  <c r="O2901" i="1"/>
  <c r="Q2901" i="1" s="1" a="1"/>
  <c r="Q2901" i="1" s="1"/>
  <c r="T2901" i="1" s="1"/>
  <c r="O2902" i="1"/>
  <c r="Q2902" i="1" s="1" a="1"/>
  <c r="Q2902" i="1" s="1"/>
  <c r="T2902" i="1" s="1"/>
  <c r="O2903" i="1"/>
  <c r="O2904" i="1"/>
  <c r="Q2904" i="1" s="1" a="1"/>
  <c r="Q2904" i="1" s="1"/>
  <c r="T2904" i="1" s="1"/>
  <c r="O2905" i="1"/>
  <c r="Q2905" i="1" s="1" a="1"/>
  <c r="Q2905" i="1" s="1"/>
  <c r="T2905" i="1" s="1"/>
  <c r="O2906" i="1"/>
  <c r="Q2906" i="1" s="1" a="1"/>
  <c r="Q2906" i="1" s="1"/>
  <c r="T2906" i="1" s="1"/>
  <c r="O2907" i="1"/>
  <c r="Q2907" i="1" s="1" a="1"/>
  <c r="Q2907" i="1" s="1"/>
  <c r="T2907" i="1" s="1"/>
  <c r="O2908" i="1"/>
  <c r="P2908" i="1" s="1" a="1"/>
  <c r="P2908" i="1" s="1"/>
  <c r="O2909" i="1"/>
  <c r="O2910" i="1"/>
  <c r="O2911" i="1"/>
  <c r="Q2911" i="1" s="1" a="1"/>
  <c r="Q2911" i="1" s="1"/>
  <c r="T2911" i="1" s="1"/>
  <c r="O2912" i="1"/>
  <c r="Q2912" i="1" s="1" a="1"/>
  <c r="Q2912" i="1" s="1"/>
  <c r="T2912" i="1" s="1"/>
  <c r="O2913" i="1"/>
  <c r="Q2913" i="1" s="1" a="1"/>
  <c r="Q2913" i="1" s="1"/>
  <c r="T2913" i="1" s="1"/>
  <c r="O2914" i="1"/>
  <c r="Q2914" i="1" s="1" a="1"/>
  <c r="Q2914" i="1" s="1"/>
  <c r="T2914" i="1" s="1"/>
  <c r="O2915" i="1"/>
  <c r="Q2915" i="1" s="1" a="1"/>
  <c r="Q2915" i="1" s="1"/>
  <c r="T2915" i="1" s="1"/>
  <c r="O2916" i="1"/>
  <c r="Q2916" i="1" s="1" a="1"/>
  <c r="Q2916" i="1" s="1"/>
  <c r="T2916" i="1" s="1"/>
  <c r="O2917" i="1"/>
  <c r="Q2917" i="1" s="1" a="1"/>
  <c r="Q2917" i="1" s="1"/>
  <c r="T2917" i="1" s="1"/>
  <c r="O2918" i="1"/>
  <c r="P2918" i="1" s="1" a="1"/>
  <c r="P2918" i="1" s="1"/>
  <c r="S2918" i="1" s="1"/>
  <c r="O2919" i="1"/>
  <c r="O2920" i="1"/>
  <c r="Q2920" i="1" s="1" a="1"/>
  <c r="Q2920" i="1" s="1"/>
  <c r="T2920" i="1" s="1"/>
  <c r="O2921" i="1"/>
  <c r="Q2921" i="1" s="1" a="1"/>
  <c r="Q2921" i="1" s="1"/>
  <c r="T2921" i="1" s="1"/>
  <c r="O2922" i="1"/>
  <c r="Q2922" i="1" s="1" a="1"/>
  <c r="Q2922" i="1" s="1"/>
  <c r="T2922" i="1" s="1"/>
  <c r="O2923" i="1"/>
  <c r="Q2923" i="1" s="1" a="1"/>
  <c r="Q2923" i="1" s="1"/>
  <c r="T2923" i="1" s="1"/>
  <c r="O2924" i="1"/>
  <c r="P2924" i="1" s="1" a="1"/>
  <c r="P2924" i="1" s="1"/>
  <c r="O2925" i="1"/>
  <c r="Q2925" i="1" s="1" a="1"/>
  <c r="Q2925" i="1" s="1"/>
  <c r="T2925" i="1" s="1"/>
  <c r="O2926" i="1"/>
  <c r="Q2926" i="1" s="1" a="1"/>
  <c r="Q2926" i="1" s="1"/>
  <c r="T2926" i="1" s="1"/>
  <c r="O2927" i="1"/>
  <c r="Q2927" i="1" s="1" a="1"/>
  <c r="Q2927" i="1" s="1"/>
  <c r="T2927" i="1" s="1"/>
  <c r="O2928" i="1"/>
  <c r="O2929" i="1"/>
  <c r="Q2929" i="1" s="1" a="1"/>
  <c r="Q2929" i="1" s="1"/>
  <c r="T2929" i="1" s="1"/>
  <c r="O2930" i="1"/>
  <c r="Q2930" i="1" s="1" a="1"/>
  <c r="Q2930" i="1" s="1"/>
  <c r="T2930" i="1" s="1"/>
  <c r="O2931" i="1"/>
  <c r="Q2931" i="1" s="1" a="1"/>
  <c r="Q2931" i="1" s="1"/>
  <c r="T2931" i="1" s="1"/>
  <c r="O2932" i="1"/>
  <c r="Q2932" i="1" s="1" a="1"/>
  <c r="Q2932" i="1" s="1"/>
  <c r="T2932" i="1" s="1"/>
  <c r="O2933" i="1"/>
  <c r="P2933" i="1" s="1" a="1"/>
  <c r="P2933" i="1" s="1"/>
  <c r="O2934" i="1"/>
  <c r="P2934" i="1" s="1" a="1"/>
  <c r="P2934" i="1" s="1"/>
  <c r="O2935" i="1"/>
  <c r="Q2935" i="1" s="1" a="1"/>
  <c r="Q2935" i="1" s="1"/>
  <c r="T2935" i="1" s="1"/>
  <c r="O2936" i="1"/>
  <c r="Q2936" i="1" s="1" a="1"/>
  <c r="Q2936" i="1" s="1"/>
  <c r="T2936" i="1" s="1"/>
  <c r="O2937" i="1"/>
  <c r="Q2937" i="1" s="1" a="1"/>
  <c r="Q2937" i="1" s="1"/>
  <c r="T2937" i="1" s="1"/>
  <c r="O2938" i="1"/>
  <c r="Q2938" i="1" s="1" a="1"/>
  <c r="Q2938" i="1" s="1"/>
  <c r="T2938" i="1" s="1"/>
  <c r="O2939" i="1"/>
  <c r="Q2939" i="1" s="1" a="1"/>
  <c r="Q2939" i="1" s="1"/>
  <c r="T2939" i="1" s="1"/>
  <c r="O2940" i="1"/>
  <c r="P2940" i="1" s="1" a="1"/>
  <c r="P2940" i="1" s="1"/>
  <c r="S2940" i="1" s="1"/>
  <c r="O2941" i="1"/>
  <c r="Q2941" i="1" s="1" a="1"/>
  <c r="Q2941" i="1" s="1"/>
  <c r="T2941" i="1" s="1"/>
  <c r="O2942" i="1"/>
  <c r="Q2942" i="1" s="1" a="1"/>
  <c r="Q2942" i="1" s="1"/>
  <c r="T2942" i="1" s="1"/>
  <c r="O2943" i="1"/>
  <c r="P2943" i="1" s="1" a="1"/>
  <c r="P2943" i="1" s="1"/>
  <c r="O2944" i="1"/>
  <c r="P2944" i="1" s="1" a="1"/>
  <c r="P2944" i="1" s="1"/>
  <c r="O2945" i="1"/>
  <c r="Q2945" i="1" s="1" a="1"/>
  <c r="Q2945" i="1" s="1"/>
  <c r="T2945" i="1" s="1"/>
  <c r="O2946" i="1"/>
  <c r="Q2946" i="1" s="1" a="1"/>
  <c r="Q2946" i="1" s="1"/>
  <c r="T2946" i="1" s="1"/>
  <c r="O2947" i="1"/>
  <c r="Q2947" i="1" s="1" a="1"/>
  <c r="Q2947" i="1" s="1"/>
  <c r="T2947" i="1" s="1"/>
  <c r="O2948" i="1"/>
  <c r="Q2948" i="1" s="1" a="1"/>
  <c r="Q2948" i="1" s="1"/>
  <c r="T2948" i="1" s="1"/>
  <c r="O2949" i="1"/>
  <c r="P2949" i="1" s="1" a="1"/>
  <c r="P2949" i="1" s="1"/>
  <c r="O2950" i="1"/>
  <c r="P2950" i="1" s="1" a="1"/>
  <c r="P2950" i="1" s="1"/>
  <c r="S2950" i="1" s="1"/>
  <c r="O2951" i="1"/>
  <c r="Q2951" i="1" s="1" a="1"/>
  <c r="Q2951" i="1" s="1"/>
  <c r="T2951" i="1" s="1"/>
  <c r="O2952" i="1"/>
  <c r="Q2952" i="1" s="1" a="1"/>
  <c r="Q2952" i="1" s="1"/>
  <c r="T2952" i="1" s="1"/>
  <c r="O2953" i="1"/>
  <c r="P2953" i="1" s="1" a="1"/>
  <c r="P2953" i="1" s="1"/>
  <c r="O2954" i="1"/>
  <c r="Q2954" i="1" s="1" a="1"/>
  <c r="Q2954" i="1" s="1"/>
  <c r="T2954" i="1" s="1"/>
  <c r="O2955" i="1"/>
  <c r="Q2955" i="1" s="1" a="1"/>
  <c r="Q2955" i="1" s="1"/>
  <c r="T2955" i="1" s="1"/>
  <c r="O2956" i="1"/>
  <c r="Q2956" i="1" s="1" a="1"/>
  <c r="Q2956" i="1" s="1"/>
  <c r="T2956" i="1" s="1"/>
  <c r="O2957" i="1"/>
  <c r="Q2957" i="1" s="1" a="1"/>
  <c r="Q2957" i="1" s="1"/>
  <c r="T2957" i="1" s="1"/>
  <c r="O2958" i="1"/>
  <c r="P2958" i="1" s="1" a="1"/>
  <c r="P2958" i="1" s="1"/>
  <c r="O2959" i="1"/>
  <c r="P2959" i="1" s="1" a="1"/>
  <c r="P2959" i="1" s="1"/>
  <c r="O2960" i="1"/>
  <c r="P2960" i="1" s="1" a="1"/>
  <c r="P2960" i="1" s="1"/>
  <c r="O2961" i="1"/>
  <c r="Q2961" i="1" s="1" a="1"/>
  <c r="Q2961" i="1" s="1"/>
  <c r="T2961" i="1" s="1"/>
  <c r="O2962" i="1"/>
  <c r="Q2962" i="1" s="1" a="1"/>
  <c r="Q2962" i="1" s="1"/>
  <c r="T2962" i="1" s="1"/>
  <c r="O2963" i="1"/>
  <c r="Q2963" i="1" s="1" a="1"/>
  <c r="Q2963" i="1" s="1"/>
  <c r="T2963" i="1" s="1"/>
  <c r="O2964" i="1"/>
  <c r="Q2964" i="1" s="1" a="1"/>
  <c r="Q2964" i="1" s="1"/>
  <c r="T2964" i="1" s="1"/>
  <c r="O2965" i="1"/>
  <c r="Q2965" i="1" s="1" a="1"/>
  <c r="Q2965" i="1" s="1"/>
  <c r="T2965" i="1" s="1"/>
  <c r="O2966" i="1"/>
  <c r="Q2966" i="1" s="1" a="1"/>
  <c r="Q2966" i="1" s="1"/>
  <c r="T2966" i="1" s="1"/>
  <c r="O2967" i="1"/>
  <c r="Q2967" i="1" s="1" a="1"/>
  <c r="Q2967" i="1" s="1"/>
  <c r="T2967" i="1" s="1"/>
  <c r="O2968" i="1"/>
  <c r="P2968" i="1" s="1" a="1"/>
  <c r="P2968" i="1" s="1"/>
  <c r="S2968" i="1" s="1"/>
  <c r="O2969" i="1"/>
  <c r="P2969" i="1" s="1" a="1"/>
  <c r="P2969" i="1" s="1"/>
  <c r="O2970" i="1"/>
  <c r="Q2970" i="1" s="1" a="1"/>
  <c r="Q2970" i="1" s="1"/>
  <c r="T2970" i="1" s="1"/>
  <c r="O2971" i="1"/>
  <c r="Q2971" i="1" s="1" a="1"/>
  <c r="Q2971" i="1" s="1"/>
  <c r="T2971" i="1" s="1"/>
  <c r="O2972" i="1"/>
  <c r="Q2972" i="1" s="1" a="1"/>
  <c r="Q2972" i="1" s="1"/>
  <c r="T2972" i="1" s="1"/>
  <c r="O2973" i="1"/>
  <c r="Q2973" i="1" s="1" a="1"/>
  <c r="Q2973" i="1" s="1"/>
  <c r="T2973" i="1" s="1"/>
  <c r="O2974" i="1"/>
  <c r="O2975" i="1"/>
  <c r="Q2975" i="1" s="1" a="1"/>
  <c r="Q2975" i="1" s="1"/>
  <c r="T2975" i="1" s="1"/>
  <c r="O2976" i="1"/>
  <c r="Q2976" i="1" s="1" a="1"/>
  <c r="Q2976" i="1" s="1"/>
  <c r="T2976" i="1" s="1"/>
  <c r="O2977" i="1"/>
  <c r="Q2977" i="1" s="1" a="1"/>
  <c r="Q2977" i="1" s="1"/>
  <c r="T2977" i="1" s="1"/>
  <c r="O2978" i="1"/>
  <c r="P2978" i="1" s="1" a="1"/>
  <c r="P2978" i="1" s="1"/>
  <c r="S2978" i="1" s="1"/>
  <c r="O2979" i="1"/>
  <c r="Q2979" i="1" s="1" a="1"/>
  <c r="Q2979" i="1" s="1"/>
  <c r="T2979" i="1" s="1"/>
  <c r="O2980" i="1"/>
  <c r="Q2980" i="1" s="1" a="1"/>
  <c r="Q2980" i="1" s="1"/>
  <c r="T2980" i="1" s="1"/>
  <c r="O2981" i="1"/>
  <c r="Q2981" i="1" s="1" a="1"/>
  <c r="Q2981" i="1" s="1"/>
  <c r="T2981" i="1" s="1"/>
  <c r="O2982" i="1"/>
  <c r="Q2982" i="1" s="1" a="1"/>
  <c r="Q2982" i="1" s="1"/>
  <c r="T2982" i="1" s="1"/>
  <c r="O2983" i="1"/>
  <c r="O2984" i="1"/>
  <c r="P2984" i="1" s="1" a="1"/>
  <c r="P2984" i="1" s="1"/>
  <c r="O2985" i="1"/>
  <c r="Q2985" i="1" s="1" a="1"/>
  <c r="Q2985" i="1" s="1"/>
  <c r="T2985" i="1" s="1"/>
  <c r="O2986" i="1"/>
  <c r="Q2986" i="1" s="1" a="1"/>
  <c r="Q2986" i="1" s="1"/>
  <c r="T2986" i="1" s="1"/>
  <c r="O2987" i="1"/>
  <c r="Q2987" i="1" s="1" a="1"/>
  <c r="Q2987" i="1" s="1"/>
  <c r="T2987" i="1" s="1"/>
  <c r="O2988" i="1"/>
  <c r="Q2988" i="1" s="1" a="1"/>
  <c r="Q2988" i="1" s="1"/>
  <c r="T2988" i="1" s="1"/>
  <c r="O2989" i="1"/>
  <c r="Q2989" i="1" s="1" a="1"/>
  <c r="Q2989" i="1" s="1"/>
  <c r="T2989" i="1" s="1"/>
  <c r="O2990" i="1"/>
  <c r="O2991" i="1"/>
  <c r="Q2991" i="1" s="1" a="1"/>
  <c r="Q2991" i="1" s="1"/>
  <c r="T2991" i="1" s="1"/>
  <c r="O2992" i="1"/>
  <c r="Q2992" i="1" s="1" a="1"/>
  <c r="Q2992" i="1" s="1"/>
  <c r="T2992" i="1" s="1"/>
  <c r="O2993" i="1"/>
  <c r="O2994" i="1"/>
  <c r="P2994" i="1" s="1" a="1"/>
  <c r="P2994" i="1" s="1"/>
  <c r="O2995" i="1"/>
  <c r="Q2995" i="1" s="1" a="1"/>
  <c r="Q2995" i="1" s="1"/>
  <c r="T2995" i="1" s="1"/>
  <c r="O2996" i="1"/>
  <c r="Q2996" i="1" s="1" a="1"/>
  <c r="Q2996" i="1" s="1"/>
  <c r="T2996" i="1" s="1"/>
  <c r="O2997" i="1"/>
  <c r="Q2997" i="1" s="1" a="1"/>
  <c r="Q2997" i="1" s="1"/>
  <c r="T2997" i="1" s="1"/>
  <c r="O2998" i="1"/>
  <c r="Q2998" i="1" s="1" a="1"/>
  <c r="Q2998" i="1" s="1"/>
  <c r="T2998" i="1" s="1"/>
  <c r="O2999" i="1"/>
  <c r="O3000" i="1"/>
  <c r="O3001" i="1"/>
  <c r="Q3001" i="1" s="1" a="1"/>
  <c r="Q3001" i="1" s="1"/>
  <c r="T3001" i="1" s="1"/>
  <c r="O3002" i="1"/>
  <c r="Q3002" i="1" s="1" a="1"/>
  <c r="Q3002" i="1" s="1"/>
  <c r="T3002" i="1" s="1"/>
  <c r="O3003" i="1"/>
  <c r="P3003" i="1" s="1" a="1"/>
  <c r="P3003" i="1" s="1"/>
  <c r="O3004" i="1"/>
  <c r="Q3004" i="1" s="1" a="1"/>
  <c r="Q3004" i="1" s="1"/>
  <c r="T3004" i="1" s="1"/>
  <c r="O3005" i="1"/>
  <c r="Q3005" i="1" s="1" a="1"/>
  <c r="Q3005" i="1" s="1"/>
  <c r="T3005" i="1" s="1"/>
  <c r="O3006" i="1"/>
  <c r="Q3006" i="1" s="1" a="1"/>
  <c r="Q3006" i="1" s="1"/>
  <c r="T3006" i="1" s="1"/>
  <c r="O3007" i="1"/>
  <c r="Q3007" i="1" s="1" a="1"/>
  <c r="Q3007" i="1" s="1"/>
  <c r="T3007" i="1" s="1"/>
  <c r="O3008" i="1"/>
  <c r="O3009" i="1"/>
  <c r="O3010" i="1"/>
  <c r="O3011" i="1"/>
  <c r="Q3011" i="1" s="1" a="1"/>
  <c r="Q3011" i="1" s="1"/>
  <c r="T3011" i="1" s="1"/>
  <c r="O3012" i="1"/>
  <c r="Q3012" i="1" s="1" a="1"/>
  <c r="Q3012" i="1" s="1"/>
  <c r="T3012" i="1" s="1"/>
  <c r="O3013" i="1"/>
  <c r="Q3013" i="1" s="1" a="1"/>
  <c r="Q3013" i="1" s="1"/>
  <c r="T3013" i="1" s="1"/>
  <c r="O3014" i="1"/>
  <c r="Q3014" i="1" s="1" a="1"/>
  <c r="Q3014" i="1" s="1"/>
  <c r="T3014" i="1" s="1"/>
  <c r="O3015" i="1"/>
  <c r="Q3015" i="1" s="1" a="1"/>
  <c r="Q3015" i="1" s="1"/>
  <c r="T3015" i="1" s="1"/>
  <c r="O3016" i="1"/>
  <c r="Q3016" i="1" s="1" a="1"/>
  <c r="Q3016" i="1" s="1"/>
  <c r="T3016" i="1" s="1"/>
  <c r="O3017" i="1"/>
  <c r="Q3017" i="1" s="1" a="1"/>
  <c r="Q3017" i="1" s="1"/>
  <c r="T3017" i="1" s="1"/>
  <c r="O3018" i="1"/>
  <c r="O3019" i="1"/>
  <c r="O3020" i="1"/>
  <c r="Q3020" i="1" s="1" a="1"/>
  <c r="Q3020" i="1" s="1"/>
  <c r="T3020" i="1" s="1"/>
  <c r="O3021" i="1"/>
  <c r="Q3021" i="1" s="1" a="1"/>
  <c r="Q3021" i="1" s="1"/>
  <c r="T3021" i="1" s="1"/>
  <c r="O3022" i="1"/>
  <c r="Q3022" i="1" s="1" a="1"/>
  <c r="Q3022" i="1" s="1"/>
  <c r="T3022" i="1" s="1"/>
  <c r="O3023" i="1"/>
  <c r="Q3023" i="1" s="1" a="1"/>
  <c r="Q3023" i="1" s="1"/>
  <c r="T3023" i="1" s="1"/>
  <c r="O3024" i="1"/>
  <c r="P3024" i="1" s="1" a="1"/>
  <c r="P3024" i="1" s="1"/>
  <c r="O3025" i="1"/>
  <c r="Q3025" i="1" s="1" a="1"/>
  <c r="Q3025" i="1" s="1"/>
  <c r="T3025" i="1" s="1"/>
  <c r="O3026" i="1"/>
  <c r="Q3026" i="1" s="1" a="1"/>
  <c r="Q3026" i="1" s="1"/>
  <c r="T3026" i="1" s="1"/>
  <c r="O3027" i="1"/>
  <c r="Q3027" i="1" s="1" a="1"/>
  <c r="Q3027" i="1" s="1"/>
  <c r="T3027" i="1" s="1"/>
  <c r="O3028" i="1"/>
  <c r="O3029" i="1"/>
  <c r="Q3029" i="1" s="1" a="1"/>
  <c r="Q3029" i="1" s="1"/>
  <c r="T3029" i="1" s="1"/>
  <c r="O3030" i="1"/>
  <c r="Q3030" i="1" s="1" a="1"/>
  <c r="Q3030" i="1" s="1"/>
  <c r="T3030" i="1" s="1"/>
  <c r="O3031" i="1"/>
  <c r="Q3031" i="1" s="1" a="1"/>
  <c r="Q3031" i="1" s="1"/>
  <c r="T3031" i="1" s="1"/>
  <c r="O3032" i="1"/>
  <c r="Q3032" i="1" s="1" a="1"/>
  <c r="Q3032" i="1" s="1"/>
  <c r="T3032" i="1" s="1"/>
  <c r="O3033" i="1"/>
  <c r="P3033" i="1" s="1" a="1"/>
  <c r="P3033" i="1" s="1"/>
  <c r="O3034" i="1"/>
  <c r="O3035" i="1"/>
  <c r="Q3035" i="1" s="1" a="1"/>
  <c r="Q3035" i="1" s="1"/>
  <c r="T3035" i="1" s="1"/>
  <c r="O3036" i="1"/>
  <c r="Q3036" i="1" s="1" a="1"/>
  <c r="Q3036" i="1" s="1"/>
  <c r="T3036" i="1" s="1"/>
  <c r="O3037" i="1"/>
  <c r="Q3037" i="1" s="1" a="1"/>
  <c r="Q3037" i="1" s="1"/>
  <c r="T3037" i="1" s="1"/>
  <c r="O3038" i="1"/>
  <c r="Q3038" i="1" s="1" a="1"/>
  <c r="Q3038" i="1" s="1"/>
  <c r="T3038" i="1" s="1"/>
  <c r="O3039" i="1"/>
  <c r="Q3039" i="1" s="1" a="1"/>
  <c r="Q3039" i="1" s="1"/>
  <c r="T3039" i="1" s="1"/>
  <c r="O3040" i="1"/>
  <c r="P3040" i="1" s="1" a="1"/>
  <c r="P3040" i="1" s="1"/>
  <c r="S3040" i="1" s="1"/>
  <c r="O3041" i="1"/>
  <c r="Q3041" i="1" s="1" a="1"/>
  <c r="Q3041" i="1" s="1"/>
  <c r="T3041" i="1" s="1"/>
  <c r="O3042" i="1"/>
  <c r="Q3042" i="1" s="1" a="1"/>
  <c r="Q3042" i="1" s="1"/>
  <c r="T3042" i="1" s="1"/>
  <c r="O3043" i="1"/>
  <c r="P3043" i="1" s="1" a="1"/>
  <c r="P3043" i="1" s="1"/>
  <c r="O3044" i="1"/>
  <c r="O3045" i="1"/>
  <c r="Q3045" i="1" s="1" a="1"/>
  <c r="Q3045" i="1" s="1"/>
  <c r="T3045" i="1" s="1"/>
  <c r="O3046" i="1"/>
  <c r="Q3046" i="1" s="1" a="1"/>
  <c r="Q3046" i="1" s="1"/>
  <c r="T3046" i="1" s="1"/>
  <c r="O3047" i="1"/>
  <c r="Q3047" i="1" s="1" a="1"/>
  <c r="Q3047" i="1" s="1"/>
  <c r="T3047" i="1" s="1"/>
  <c r="O3048" i="1"/>
  <c r="Q3048" i="1" s="1" a="1"/>
  <c r="Q3048" i="1" s="1"/>
  <c r="T3048" i="1" s="1"/>
  <c r="O3049" i="1"/>
  <c r="P3049" i="1" s="1" a="1"/>
  <c r="P3049" i="1" s="1"/>
  <c r="S3049" i="1" s="1"/>
  <c r="O3050" i="1"/>
  <c r="P3050" i="1" s="1" a="1"/>
  <c r="P3050" i="1" s="1"/>
  <c r="S3050" i="1" s="1"/>
  <c r="O3051" i="1"/>
  <c r="Q3051" i="1" s="1" a="1"/>
  <c r="Q3051" i="1" s="1"/>
  <c r="T3051" i="1" s="1"/>
  <c r="O3052" i="1"/>
  <c r="Q3052" i="1" s="1" a="1"/>
  <c r="Q3052" i="1" s="1"/>
  <c r="T3052" i="1" s="1"/>
  <c r="O3053" i="1"/>
  <c r="O3054" i="1"/>
  <c r="Q3054" i="1" s="1" a="1"/>
  <c r="Q3054" i="1" s="1"/>
  <c r="T3054" i="1" s="1"/>
  <c r="O3055" i="1"/>
  <c r="Q3055" i="1" s="1" a="1"/>
  <c r="Q3055" i="1" s="1"/>
  <c r="T3055" i="1" s="1"/>
  <c r="O3056" i="1"/>
  <c r="Q3056" i="1" s="1" a="1"/>
  <c r="Q3056" i="1" s="1"/>
  <c r="T3056" i="1" s="1"/>
  <c r="O3057" i="1"/>
  <c r="Q3057" i="1" s="1" a="1"/>
  <c r="Q3057" i="1" s="1"/>
  <c r="T3057" i="1" s="1"/>
  <c r="O3058" i="1"/>
  <c r="P3058" i="1" s="1" a="1"/>
  <c r="P3058" i="1" s="1"/>
  <c r="O3059" i="1"/>
  <c r="P3059" i="1" s="1" a="1"/>
  <c r="P3059" i="1" s="1"/>
  <c r="O3060" i="1"/>
  <c r="P3060" i="1" s="1" a="1"/>
  <c r="P3060" i="1" s="1"/>
  <c r="O3061" i="1"/>
  <c r="Q3061" i="1" s="1" a="1"/>
  <c r="Q3061" i="1" s="1"/>
  <c r="T3061" i="1" s="1"/>
  <c r="O3062" i="1"/>
  <c r="Q3062" i="1" s="1" a="1"/>
  <c r="Q3062" i="1" s="1"/>
  <c r="T3062" i="1" s="1"/>
  <c r="O3063" i="1"/>
  <c r="Q3063" i="1" s="1" a="1"/>
  <c r="Q3063" i="1" s="1"/>
  <c r="T3063" i="1" s="1"/>
  <c r="O3064" i="1"/>
  <c r="Q3064" i="1" s="1" a="1"/>
  <c r="Q3064" i="1" s="1"/>
  <c r="T3064" i="1" s="1"/>
  <c r="O3065" i="1"/>
  <c r="Q3065" i="1" s="1" a="1"/>
  <c r="Q3065" i="1" s="1"/>
  <c r="T3065" i="1" s="1"/>
  <c r="O3066" i="1"/>
  <c r="Q3066" i="1" s="1" a="1"/>
  <c r="Q3066" i="1" s="1"/>
  <c r="T3066" i="1" s="1"/>
  <c r="O3067" i="1"/>
  <c r="Q3067" i="1" s="1" a="1"/>
  <c r="Q3067" i="1" s="1"/>
  <c r="T3067" i="1" s="1"/>
  <c r="O3068" i="1"/>
  <c r="P3068" i="1" s="1" a="1"/>
  <c r="P3068" i="1" s="1"/>
  <c r="S3068" i="1" s="1"/>
  <c r="R3068" i="1" s="1"/>
  <c r="U3068" i="1" s="1"/>
  <c r="O3069" i="1"/>
  <c r="P3069" i="1" s="1" a="1"/>
  <c r="P3069" i="1" s="1"/>
  <c r="O3070" i="1"/>
  <c r="Q3070" i="1" s="1" a="1"/>
  <c r="Q3070" i="1" s="1"/>
  <c r="T3070" i="1" s="1"/>
  <c r="O3071" i="1"/>
  <c r="Q3071" i="1" s="1" a="1"/>
  <c r="Q3071" i="1" s="1"/>
  <c r="T3071" i="1" s="1"/>
  <c r="O3072" i="1"/>
  <c r="Q3072" i="1" s="1" a="1"/>
  <c r="Q3072" i="1" s="1"/>
  <c r="T3072" i="1" s="1"/>
  <c r="O3073" i="1"/>
  <c r="Q3073" i="1" s="1" a="1"/>
  <c r="Q3073" i="1" s="1"/>
  <c r="T3073" i="1" s="1"/>
  <c r="O3074" i="1"/>
  <c r="P3074" i="1" s="1" a="1"/>
  <c r="P3074" i="1" s="1"/>
  <c r="O3075" i="1"/>
  <c r="Q3075" i="1" s="1" a="1"/>
  <c r="Q3075" i="1" s="1"/>
  <c r="T3075" i="1" s="1"/>
  <c r="O3076" i="1"/>
  <c r="Q3076" i="1" s="1" a="1"/>
  <c r="Q3076" i="1" s="1"/>
  <c r="T3076" i="1" s="1"/>
  <c r="O3077" i="1"/>
  <c r="Q3077" i="1" s="1" a="1"/>
  <c r="Q3077" i="1" s="1"/>
  <c r="T3077" i="1" s="1"/>
  <c r="O3078" i="1"/>
  <c r="P3078" i="1" s="1" a="1"/>
  <c r="P3078" i="1" s="1"/>
  <c r="S3078" i="1" s="1"/>
  <c r="O3079" i="1"/>
  <c r="Q3079" i="1" s="1" a="1"/>
  <c r="Q3079" i="1" s="1"/>
  <c r="T3079" i="1" s="1"/>
  <c r="O3080" i="1"/>
  <c r="Q3080" i="1" s="1" a="1"/>
  <c r="Q3080" i="1" s="1"/>
  <c r="T3080" i="1" s="1"/>
  <c r="O3081" i="1"/>
  <c r="Q3081" i="1" s="1" a="1"/>
  <c r="Q3081" i="1" s="1"/>
  <c r="T3081" i="1" s="1"/>
  <c r="O3082" i="1"/>
  <c r="Q3082" i="1" s="1" a="1"/>
  <c r="Q3082" i="1" s="1"/>
  <c r="T3082" i="1" s="1"/>
  <c r="O3083" i="1"/>
  <c r="Q3083" i="1" s="1" a="1"/>
  <c r="Q3083" i="1" s="1"/>
  <c r="T3083" i="1" s="1"/>
  <c r="O3084" i="1"/>
  <c r="Q3084" i="1" s="1" a="1"/>
  <c r="Q3084" i="1" s="1"/>
  <c r="T3084" i="1" s="1"/>
  <c r="O3085" i="1"/>
  <c r="Q3085" i="1" s="1" a="1"/>
  <c r="Q3085" i="1" s="1"/>
  <c r="T3085" i="1" s="1"/>
  <c r="O3086" i="1"/>
  <c r="Q3086" i="1" s="1" a="1"/>
  <c r="Q3086" i="1" s="1"/>
  <c r="T3086" i="1" s="1"/>
  <c r="O3087" i="1"/>
  <c r="Q3087" i="1" s="1" a="1"/>
  <c r="Q3087" i="1" s="1"/>
  <c r="T3087" i="1" s="1"/>
  <c r="O3088" i="1"/>
  <c r="Q3088" i="1" s="1" a="1"/>
  <c r="Q3088" i="1" s="1"/>
  <c r="T3088" i="1" s="1"/>
  <c r="O3089" i="1"/>
  <c r="Q3089" i="1" s="1" a="1"/>
  <c r="Q3089" i="1" s="1"/>
  <c r="T3089" i="1" s="1"/>
  <c r="O3090" i="1"/>
  <c r="O3091" i="1"/>
  <c r="Q3091" i="1" s="1" a="1"/>
  <c r="Q3091" i="1" s="1"/>
  <c r="T3091" i="1" s="1"/>
  <c r="O3092" i="1"/>
  <c r="Q3092" i="1" s="1" a="1"/>
  <c r="Q3092" i="1" s="1"/>
  <c r="T3092" i="1" s="1"/>
  <c r="O3093" i="1"/>
  <c r="Q3093" i="1" s="1" a="1"/>
  <c r="Q3093" i="1" s="1"/>
  <c r="T3093" i="1" s="1"/>
  <c r="O3094" i="1"/>
  <c r="Q3094" i="1" s="1" a="1"/>
  <c r="Q3094" i="1" s="1"/>
  <c r="T3094" i="1" s="1"/>
  <c r="O3095" i="1"/>
  <c r="Q3095" i="1" s="1" a="1"/>
  <c r="Q3095" i="1" s="1"/>
  <c r="T3095" i="1" s="1"/>
  <c r="O3096" i="1"/>
  <c r="Q3096" i="1" s="1" a="1"/>
  <c r="Q3096" i="1" s="1"/>
  <c r="T3096" i="1" s="1"/>
  <c r="O3097" i="1"/>
  <c r="Q3097" i="1" s="1" a="1"/>
  <c r="Q3097" i="1" s="1"/>
  <c r="T3097" i="1" s="1"/>
  <c r="O3098" i="1"/>
  <c r="Q3098" i="1" s="1" a="1"/>
  <c r="Q3098" i="1" s="1"/>
  <c r="T3098" i="1" s="1"/>
  <c r="O3099" i="1"/>
  <c r="P3099" i="1" s="1" a="1"/>
  <c r="P3099" i="1" s="1"/>
  <c r="S3099" i="1" s="1"/>
  <c r="O3100" i="1"/>
  <c r="O3101" i="1"/>
  <c r="Q3101" i="1" s="1" a="1"/>
  <c r="Q3101" i="1" s="1"/>
  <c r="T3101" i="1" s="1"/>
  <c r="O3102" i="1"/>
  <c r="Q3102" i="1" s="1" a="1"/>
  <c r="Q3102" i="1" s="1"/>
  <c r="T3102" i="1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 s="1"/>
  <c r="I501" i="1" a="1"/>
  <c r="I501" i="1" s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 s="1"/>
  <c r="I509" i="1" a="1"/>
  <c r="I509" i="1" s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 s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 s="1"/>
  <c r="I597" i="1" a="1"/>
  <c r="I597" i="1" s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 s="1"/>
  <c r="I605" i="1" a="1"/>
  <c r="I605" i="1" s="1"/>
  <c r="I606" i="1" a="1"/>
  <c r="I606" i="1" s="1"/>
  <c r="I607" i="1" a="1"/>
  <c r="I607" i="1" s="1"/>
  <c r="I608" i="1" a="1"/>
  <c r="I608" i="1" s="1"/>
  <c r="I609" i="1" a="1"/>
  <c r="I609" i="1" s="1"/>
  <c r="I610" i="1" a="1"/>
  <c r="I610" i="1" s="1"/>
  <c r="I611" i="1" a="1"/>
  <c r="I611" i="1" s="1"/>
  <c r="I612" i="1" a="1"/>
  <c r="I612" i="1" s="1"/>
  <c r="I613" i="1" a="1"/>
  <c r="I613" i="1" s="1"/>
  <c r="I614" i="1" a="1"/>
  <c r="I614" i="1" s="1"/>
  <c r="I615" i="1" a="1"/>
  <c r="I615" i="1" s="1"/>
  <c r="I616" i="1" a="1"/>
  <c r="I616" i="1" s="1"/>
  <c r="I617" i="1" a="1"/>
  <c r="I617" i="1" s="1"/>
  <c r="I618" i="1" a="1"/>
  <c r="I618" i="1" s="1"/>
  <c r="I619" i="1" a="1"/>
  <c r="I619" i="1" s="1"/>
  <c r="I620" i="1" a="1"/>
  <c r="I620" i="1" s="1"/>
  <c r="I621" i="1" a="1"/>
  <c r="I621" i="1" s="1"/>
  <c r="I622" i="1" a="1"/>
  <c r="I622" i="1" s="1"/>
  <c r="I623" i="1" a="1"/>
  <c r="I623" i="1" s="1"/>
  <c r="I624" i="1" a="1"/>
  <c r="I624" i="1" s="1"/>
  <c r="I625" i="1" a="1"/>
  <c r="I625" i="1" s="1"/>
  <c r="I626" i="1" a="1"/>
  <c r="I626" i="1" s="1"/>
  <c r="I627" i="1" a="1"/>
  <c r="I627" i="1" s="1"/>
  <c r="I628" i="1" a="1"/>
  <c r="I628" i="1" s="1"/>
  <c r="I629" i="1" a="1"/>
  <c r="I629" i="1" s="1"/>
  <c r="I630" i="1" a="1"/>
  <c r="I630" i="1" s="1"/>
  <c r="I631" i="1" a="1"/>
  <c r="I631" i="1" s="1"/>
  <c r="I632" i="1" a="1"/>
  <c r="I632" i="1" s="1"/>
  <c r="I633" i="1" a="1"/>
  <c r="I633" i="1" s="1"/>
  <c r="I634" i="1" a="1"/>
  <c r="I634" i="1" s="1"/>
  <c r="I635" i="1" a="1"/>
  <c r="I635" i="1" s="1"/>
  <c r="I636" i="1" a="1"/>
  <c r="I636" i="1" s="1"/>
  <c r="I637" i="1" a="1"/>
  <c r="I637" i="1" s="1"/>
  <c r="I638" i="1" a="1"/>
  <c r="I638" i="1" s="1"/>
  <c r="I639" i="1" a="1"/>
  <c r="I639" i="1" s="1"/>
  <c r="I640" i="1" a="1"/>
  <c r="I640" i="1" s="1"/>
  <c r="I641" i="1" a="1"/>
  <c r="I641" i="1" s="1"/>
  <c r="I642" i="1" a="1"/>
  <c r="I642" i="1" s="1"/>
  <c r="I643" i="1" a="1"/>
  <c r="I643" i="1" s="1"/>
  <c r="I644" i="1" a="1"/>
  <c r="I644" i="1" s="1"/>
  <c r="I645" i="1" a="1"/>
  <c r="I645" i="1" s="1"/>
  <c r="I646" i="1" a="1"/>
  <c r="I646" i="1" s="1"/>
  <c r="I647" i="1" a="1"/>
  <c r="I647" i="1" s="1"/>
  <c r="I648" i="1" a="1"/>
  <c r="I648" i="1" s="1"/>
  <c r="I649" i="1" a="1"/>
  <c r="I649" i="1" s="1"/>
  <c r="I650" i="1" a="1"/>
  <c r="I650" i="1" s="1"/>
  <c r="I651" i="1" a="1"/>
  <c r="I651" i="1" s="1"/>
  <c r="I652" i="1" a="1"/>
  <c r="I652" i="1" s="1"/>
  <c r="I653" i="1" a="1"/>
  <c r="I653" i="1" s="1"/>
  <c r="I654" i="1" a="1"/>
  <c r="I654" i="1" s="1"/>
  <c r="I655" i="1" a="1"/>
  <c r="I655" i="1" s="1"/>
  <c r="I656" i="1" a="1"/>
  <c r="I656" i="1" s="1"/>
  <c r="I657" i="1" a="1"/>
  <c r="I657" i="1" s="1"/>
  <c r="I658" i="1" a="1"/>
  <c r="I658" i="1" s="1"/>
  <c r="I659" i="1" a="1"/>
  <c r="I659" i="1" s="1"/>
  <c r="I660" i="1" a="1"/>
  <c r="I660" i="1" s="1"/>
  <c r="I661" i="1" a="1"/>
  <c r="I661" i="1" s="1"/>
  <c r="I662" i="1" a="1"/>
  <c r="I662" i="1" s="1"/>
  <c r="I663" i="1" a="1"/>
  <c r="I663" i="1" s="1"/>
  <c r="I664" i="1" a="1"/>
  <c r="I664" i="1" s="1"/>
  <c r="I665" i="1" a="1"/>
  <c r="I665" i="1" s="1"/>
  <c r="I666" i="1" a="1"/>
  <c r="I666" i="1" s="1"/>
  <c r="I667" i="1" a="1"/>
  <c r="I667" i="1" s="1"/>
  <c r="I668" i="1" a="1"/>
  <c r="I668" i="1" s="1"/>
  <c r="I669" i="1" a="1"/>
  <c r="I669" i="1" s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 s="1"/>
  <c r="I676" i="1" a="1"/>
  <c r="I676" i="1" s="1"/>
  <c r="I677" i="1" a="1"/>
  <c r="I677" i="1" s="1"/>
  <c r="I678" i="1" a="1"/>
  <c r="I678" i="1" s="1"/>
  <c r="I679" i="1" a="1"/>
  <c r="I679" i="1" s="1"/>
  <c r="I680" i="1" a="1"/>
  <c r="I680" i="1" s="1"/>
  <c r="I681" i="1" a="1"/>
  <c r="I681" i="1" s="1"/>
  <c r="I682" i="1" a="1"/>
  <c r="I682" i="1" s="1"/>
  <c r="I683" i="1" a="1"/>
  <c r="I683" i="1" s="1"/>
  <c r="I684" i="1" a="1"/>
  <c r="I684" i="1" s="1"/>
  <c r="I685" i="1" a="1"/>
  <c r="I685" i="1" s="1"/>
  <c r="I686" i="1" a="1"/>
  <c r="I686" i="1" s="1"/>
  <c r="I687" i="1" a="1"/>
  <c r="I687" i="1" s="1"/>
  <c r="I688" i="1" a="1"/>
  <c r="I688" i="1" s="1"/>
  <c r="I689" i="1" a="1"/>
  <c r="I689" i="1" s="1"/>
  <c r="I690" i="1" a="1"/>
  <c r="I690" i="1" s="1"/>
  <c r="I691" i="1" a="1"/>
  <c r="I691" i="1" s="1"/>
  <c r="I692" i="1" a="1"/>
  <c r="I692" i="1" s="1"/>
  <c r="I693" i="1" a="1"/>
  <c r="I693" i="1" s="1"/>
  <c r="I694" i="1" a="1"/>
  <c r="I694" i="1" s="1"/>
  <c r="I695" i="1" a="1"/>
  <c r="I695" i="1" s="1"/>
  <c r="I696" i="1" a="1"/>
  <c r="I696" i="1" s="1"/>
  <c r="I697" i="1" a="1"/>
  <c r="I697" i="1" s="1"/>
  <c r="I698" i="1" a="1"/>
  <c r="I698" i="1" s="1"/>
  <c r="I699" i="1" a="1"/>
  <c r="I699" i="1" s="1"/>
  <c r="I700" i="1" a="1"/>
  <c r="I700" i="1" s="1"/>
  <c r="I701" i="1" a="1"/>
  <c r="I701" i="1" s="1"/>
  <c r="I702" i="1" a="1"/>
  <c r="I702" i="1" s="1"/>
  <c r="I703" i="1" a="1"/>
  <c r="I703" i="1" s="1"/>
  <c r="I704" i="1" a="1"/>
  <c r="I704" i="1" s="1"/>
  <c r="I705" i="1" a="1"/>
  <c r="I705" i="1" s="1"/>
  <c r="I706" i="1" a="1"/>
  <c r="I706" i="1" s="1"/>
  <c r="I707" i="1" a="1"/>
  <c r="I707" i="1" s="1"/>
  <c r="I708" i="1" a="1"/>
  <c r="I708" i="1" s="1"/>
  <c r="I709" i="1" a="1"/>
  <c r="I709" i="1" s="1"/>
  <c r="I710" i="1" a="1"/>
  <c r="I710" i="1" s="1"/>
  <c r="I711" i="1" a="1"/>
  <c r="I711" i="1" s="1"/>
  <c r="I712" i="1" a="1"/>
  <c r="I712" i="1" s="1"/>
  <c r="I713" i="1" a="1"/>
  <c r="I713" i="1" s="1"/>
  <c r="I714" i="1" a="1"/>
  <c r="I714" i="1" s="1"/>
  <c r="I715" i="1" a="1"/>
  <c r="I715" i="1" s="1"/>
  <c r="I716" i="1" a="1"/>
  <c r="I716" i="1" s="1"/>
  <c r="I717" i="1" a="1"/>
  <c r="I717" i="1" s="1"/>
  <c r="I718" i="1" a="1"/>
  <c r="I718" i="1" s="1"/>
  <c r="I719" i="1" a="1"/>
  <c r="I719" i="1" s="1"/>
  <c r="I720" i="1" a="1"/>
  <c r="I720" i="1" s="1"/>
  <c r="I721" i="1" a="1"/>
  <c r="I721" i="1" s="1"/>
  <c r="I722" i="1" a="1"/>
  <c r="I722" i="1" s="1"/>
  <c r="I723" i="1" a="1"/>
  <c r="I723" i="1" s="1"/>
  <c r="I724" i="1" a="1"/>
  <c r="I724" i="1" s="1"/>
  <c r="I725" i="1" a="1"/>
  <c r="I725" i="1" s="1"/>
  <c r="I726" i="1" a="1"/>
  <c r="I726" i="1" s="1"/>
  <c r="I727" i="1" a="1"/>
  <c r="I727" i="1" s="1"/>
  <c r="I728" i="1" a="1"/>
  <c r="I728" i="1" s="1"/>
  <c r="I729" i="1" a="1"/>
  <c r="I729" i="1" s="1"/>
  <c r="I730" i="1" a="1"/>
  <c r="I730" i="1" s="1"/>
  <c r="I731" i="1" a="1"/>
  <c r="I731" i="1" s="1"/>
  <c r="I732" i="1" a="1"/>
  <c r="I732" i="1" s="1"/>
  <c r="I733" i="1" a="1"/>
  <c r="I733" i="1" s="1"/>
  <c r="I734" i="1" a="1"/>
  <c r="I734" i="1" s="1"/>
  <c r="I735" i="1" a="1"/>
  <c r="I735" i="1" s="1"/>
  <c r="I736" i="1" a="1"/>
  <c r="I736" i="1" s="1"/>
  <c r="I737" i="1" a="1"/>
  <c r="I737" i="1" s="1"/>
  <c r="I738" i="1" a="1"/>
  <c r="I738" i="1" s="1"/>
  <c r="I739" i="1" a="1"/>
  <c r="I739" i="1" s="1"/>
  <c r="I740" i="1" a="1"/>
  <c r="I740" i="1" s="1"/>
  <c r="I741" i="1" a="1"/>
  <c r="I741" i="1" s="1"/>
  <c r="I742" i="1" a="1"/>
  <c r="I742" i="1" s="1"/>
  <c r="I743" i="1" a="1"/>
  <c r="I743" i="1" s="1"/>
  <c r="I744" i="1" a="1"/>
  <c r="I744" i="1" s="1"/>
  <c r="I745" i="1" a="1"/>
  <c r="I745" i="1" s="1"/>
  <c r="I746" i="1" a="1"/>
  <c r="I746" i="1" s="1"/>
  <c r="I747" i="1" a="1"/>
  <c r="I747" i="1" s="1"/>
  <c r="I748" i="1" a="1"/>
  <c r="I748" i="1" s="1"/>
  <c r="I749" i="1" a="1"/>
  <c r="I749" i="1" s="1"/>
  <c r="I750" i="1" a="1"/>
  <c r="I750" i="1" s="1"/>
  <c r="I751" i="1" a="1"/>
  <c r="I751" i="1" s="1"/>
  <c r="I752" i="1" a="1"/>
  <c r="I752" i="1" s="1"/>
  <c r="I753" i="1" a="1"/>
  <c r="I753" i="1" s="1"/>
  <c r="I754" i="1" a="1"/>
  <c r="I754" i="1" s="1"/>
  <c r="I755" i="1" a="1"/>
  <c r="I755" i="1" s="1"/>
  <c r="I756" i="1" a="1"/>
  <c r="I756" i="1" s="1"/>
  <c r="I757" i="1" a="1"/>
  <c r="I757" i="1" s="1"/>
  <c r="I758" i="1" a="1"/>
  <c r="I758" i="1" s="1"/>
  <c r="I759" i="1" a="1"/>
  <c r="I759" i="1" s="1"/>
  <c r="I760" i="1" a="1"/>
  <c r="I760" i="1" s="1"/>
  <c r="I761" i="1" a="1"/>
  <c r="I761" i="1" s="1"/>
  <c r="I762" i="1" a="1"/>
  <c r="I762" i="1" s="1"/>
  <c r="I763" i="1" a="1"/>
  <c r="I763" i="1" s="1"/>
  <c r="I764" i="1" a="1"/>
  <c r="I764" i="1" s="1"/>
  <c r="I765" i="1" a="1"/>
  <c r="I765" i="1" s="1"/>
  <c r="I766" i="1" a="1"/>
  <c r="I766" i="1" s="1"/>
  <c r="I767" i="1" a="1"/>
  <c r="I767" i="1" s="1"/>
  <c r="I768" i="1" a="1"/>
  <c r="I768" i="1" s="1"/>
  <c r="I769" i="1" a="1"/>
  <c r="I769" i="1" s="1"/>
  <c r="I770" i="1" a="1"/>
  <c r="I770" i="1" s="1"/>
  <c r="I771" i="1" a="1"/>
  <c r="I771" i="1" s="1"/>
  <c r="I772" i="1" a="1"/>
  <c r="I772" i="1" s="1"/>
  <c r="I773" i="1" a="1"/>
  <c r="I773" i="1" s="1"/>
  <c r="I774" i="1" a="1"/>
  <c r="I774" i="1" s="1"/>
  <c r="I775" i="1" a="1"/>
  <c r="I775" i="1" s="1"/>
  <c r="I776" i="1" a="1"/>
  <c r="I776" i="1" s="1"/>
  <c r="I777" i="1" a="1"/>
  <c r="I777" i="1" s="1"/>
  <c r="I778" i="1" a="1"/>
  <c r="I778" i="1" s="1"/>
  <c r="I779" i="1" a="1"/>
  <c r="I779" i="1" s="1"/>
  <c r="I780" i="1" a="1"/>
  <c r="I780" i="1" s="1"/>
  <c r="I781" i="1" a="1"/>
  <c r="I781" i="1" s="1"/>
  <c r="I782" i="1" a="1"/>
  <c r="I782" i="1" s="1"/>
  <c r="I783" i="1" a="1"/>
  <c r="I783" i="1" s="1"/>
  <c r="I784" i="1" a="1"/>
  <c r="I784" i="1" s="1"/>
  <c r="I785" i="1" a="1"/>
  <c r="I785" i="1" s="1"/>
  <c r="I786" i="1" a="1"/>
  <c r="I786" i="1" s="1"/>
  <c r="I787" i="1" a="1"/>
  <c r="I787" i="1" s="1"/>
  <c r="I788" i="1" a="1"/>
  <c r="I788" i="1" s="1"/>
  <c r="I789" i="1" a="1"/>
  <c r="I789" i="1" s="1"/>
  <c r="I790" i="1" a="1"/>
  <c r="I790" i="1" s="1"/>
  <c r="I791" i="1" a="1"/>
  <c r="I791" i="1" s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 s="1"/>
  <c r="I798" i="1" a="1"/>
  <c r="I798" i="1" s="1"/>
  <c r="I799" i="1" a="1"/>
  <c r="I799" i="1" s="1"/>
  <c r="I800" i="1" a="1"/>
  <c r="I800" i="1" s="1"/>
  <c r="I801" i="1" a="1"/>
  <c r="I801" i="1" s="1"/>
  <c r="I802" i="1" a="1"/>
  <c r="I802" i="1" s="1"/>
  <c r="I803" i="1" a="1"/>
  <c r="I803" i="1" s="1"/>
  <c r="I804" i="1" a="1"/>
  <c r="I804" i="1" s="1"/>
  <c r="I805" i="1" a="1"/>
  <c r="I805" i="1" s="1"/>
  <c r="I806" i="1" a="1"/>
  <c r="I806" i="1" s="1"/>
  <c r="I807" i="1" a="1"/>
  <c r="I807" i="1" s="1"/>
  <c r="I808" i="1" a="1"/>
  <c r="I808" i="1" s="1"/>
  <c r="I809" i="1" a="1"/>
  <c r="I809" i="1" s="1"/>
  <c r="I810" i="1" a="1"/>
  <c r="I810" i="1" s="1"/>
  <c r="I811" i="1" a="1"/>
  <c r="I811" i="1" s="1"/>
  <c r="I812" i="1" a="1"/>
  <c r="I812" i="1" s="1"/>
  <c r="I813" i="1" a="1"/>
  <c r="I813" i="1" s="1"/>
  <c r="I814" i="1" a="1"/>
  <c r="I814" i="1" s="1"/>
  <c r="I815" i="1" a="1"/>
  <c r="I815" i="1" s="1"/>
  <c r="I816" i="1" a="1"/>
  <c r="I816" i="1" s="1"/>
  <c r="I817" i="1" a="1"/>
  <c r="I817" i="1" s="1"/>
  <c r="I818" i="1" a="1"/>
  <c r="I818" i="1" s="1"/>
  <c r="I819" i="1" a="1"/>
  <c r="I819" i="1" s="1"/>
  <c r="I820" i="1" a="1"/>
  <c r="I820" i="1" s="1"/>
  <c r="I821" i="1" a="1"/>
  <c r="I821" i="1" s="1"/>
  <c r="I822" i="1" a="1"/>
  <c r="I822" i="1" s="1"/>
  <c r="I823" i="1" a="1"/>
  <c r="I823" i="1" s="1"/>
  <c r="I824" i="1" a="1"/>
  <c r="I824" i="1" s="1"/>
  <c r="I825" i="1" a="1"/>
  <c r="I825" i="1" s="1"/>
  <c r="I826" i="1" a="1"/>
  <c r="I826" i="1" s="1"/>
  <c r="I827" i="1" a="1"/>
  <c r="I827" i="1" s="1"/>
  <c r="I828" i="1" a="1"/>
  <c r="I828" i="1" s="1"/>
  <c r="I829" i="1" a="1"/>
  <c r="I829" i="1" s="1"/>
  <c r="I830" i="1" a="1"/>
  <c r="I830" i="1" s="1"/>
  <c r="I831" i="1" a="1"/>
  <c r="I831" i="1" s="1"/>
  <c r="I832" i="1" a="1"/>
  <c r="I832" i="1" s="1"/>
  <c r="I833" i="1" a="1"/>
  <c r="I833" i="1" s="1"/>
  <c r="I834" i="1" a="1"/>
  <c r="I834" i="1" s="1"/>
  <c r="I835" i="1" a="1"/>
  <c r="I835" i="1" s="1"/>
  <c r="I836" i="1" a="1"/>
  <c r="I836" i="1" s="1"/>
  <c r="I837" i="1" a="1"/>
  <c r="I837" i="1" s="1"/>
  <c r="I838" i="1" a="1"/>
  <c r="I838" i="1" s="1"/>
  <c r="I839" i="1" a="1"/>
  <c r="I839" i="1" s="1"/>
  <c r="I840" i="1" a="1"/>
  <c r="I840" i="1" s="1"/>
  <c r="I841" i="1" a="1"/>
  <c r="I841" i="1" s="1"/>
  <c r="I842" i="1" a="1"/>
  <c r="I842" i="1" s="1"/>
  <c r="I843" i="1" a="1"/>
  <c r="I843" i="1" s="1"/>
  <c r="I844" i="1" a="1"/>
  <c r="I844" i="1" s="1"/>
  <c r="I845" i="1" a="1"/>
  <c r="I845" i="1" s="1"/>
  <c r="I846" i="1" a="1"/>
  <c r="I846" i="1" s="1"/>
  <c r="I847" i="1" a="1"/>
  <c r="I847" i="1" s="1"/>
  <c r="I848" i="1" a="1"/>
  <c r="I848" i="1" s="1"/>
  <c r="I849" i="1" a="1"/>
  <c r="I849" i="1" s="1"/>
  <c r="I850" i="1" a="1"/>
  <c r="I850" i="1" s="1"/>
  <c r="I851" i="1" a="1"/>
  <c r="I851" i="1" s="1"/>
  <c r="I852" i="1" a="1"/>
  <c r="I852" i="1" s="1"/>
  <c r="I853" i="1" a="1"/>
  <c r="I853" i="1" s="1"/>
  <c r="I854" i="1" a="1"/>
  <c r="I854" i="1" s="1"/>
  <c r="I855" i="1" a="1"/>
  <c r="I855" i="1" s="1"/>
  <c r="I856" i="1" a="1"/>
  <c r="I856" i="1" s="1"/>
  <c r="I857" i="1" a="1"/>
  <c r="I857" i="1" s="1"/>
  <c r="I858" i="1" a="1"/>
  <c r="I858" i="1" s="1"/>
  <c r="I859" i="1" a="1"/>
  <c r="I859" i="1" s="1"/>
  <c r="I860" i="1" a="1"/>
  <c r="I860" i="1" s="1"/>
  <c r="I861" i="1" a="1"/>
  <c r="I861" i="1" s="1"/>
  <c r="I862" i="1" a="1"/>
  <c r="I862" i="1" s="1"/>
  <c r="I863" i="1" a="1"/>
  <c r="I863" i="1" s="1"/>
  <c r="I864" i="1" a="1"/>
  <c r="I864" i="1" s="1"/>
  <c r="I865" i="1" a="1"/>
  <c r="I865" i="1" s="1"/>
  <c r="I866" i="1" a="1"/>
  <c r="I866" i="1" s="1"/>
  <c r="I867" i="1" a="1"/>
  <c r="I867" i="1" s="1"/>
  <c r="I868" i="1" a="1"/>
  <c r="I868" i="1" s="1"/>
  <c r="I869" i="1" a="1"/>
  <c r="I869" i="1" s="1"/>
  <c r="I870" i="1" a="1"/>
  <c r="I870" i="1" s="1"/>
  <c r="I871" i="1" a="1"/>
  <c r="I871" i="1" s="1"/>
  <c r="I872" i="1" a="1"/>
  <c r="I872" i="1" s="1"/>
  <c r="I873" i="1" a="1"/>
  <c r="I873" i="1" s="1"/>
  <c r="I874" i="1" a="1"/>
  <c r="I874" i="1" s="1"/>
  <c r="I875" i="1" a="1"/>
  <c r="I875" i="1" s="1"/>
  <c r="I876" i="1" a="1"/>
  <c r="I876" i="1" s="1"/>
  <c r="I877" i="1" a="1"/>
  <c r="I877" i="1" s="1"/>
  <c r="I878" i="1" a="1"/>
  <c r="I878" i="1" s="1"/>
  <c r="I879" i="1" a="1"/>
  <c r="I879" i="1" s="1"/>
  <c r="I880" i="1" a="1"/>
  <c r="I880" i="1" s="1"/>
  <c r="I881" i="1" a="1"/>
  <c r="I881" i="1" s="1"/>
  <c r="I882" i="1" a="1"/>
  <c r="I882" i="1" s="1"/>
  <c r="I883" i="1" a="1"/>
  <c r="I883" i="1" s="1"/>
  <c r="I884" i="1" a="1"/>
  <c r="I884" i="1" s="1"/>
  <c r="I885" i="1" a="1"/>
  <c r="I885" i="1" s="1"/>
  <c r="I886" i="1" a="1"/>
  <c r="I886" i="1" s="1"/>
  <c r="I887" i="1" a="1"/>
  <c r="I887" i="1" s="1"/>
  <c r="I888" i="1" a="1"/>
  <c r="I888" i="1" s="1"/>
  <c r="I889" i="1" a="1"/>
  <c r="I889" i="1" s="1"/>
  <c r="I890" i="1" a="1"/>
  <c r="I890" i="1" s="1"/>
  <c r="I891" i="1" a="1"/>
  <c r="I891" i="1" s="1"/>
  <c r="I892" i="1" a="1"/>
  <c r="I892" i="1" s="1"/>
  <c r="I893" i="1" a="1"/>
  <c r="I893" i="1" s="1"/>
  <c r="I894" i="1" a="1"/>
  <c r="I894" i="1" s="1"/>
  <c r="I895" i="1" a="1"/>
  <c r="I895" i="1" s="1"/>
  <c r="I896" i="1" a="1"/>
  <c r="I896" i="1" s="1"/>
  <c r="I897" i="1" a="1"/>
  <c r="I897" i="1" s="1"/>
  <c r="I898" i="1" a="1"/>
  <c r="I898" i="1" s="1"/>
  <c r="I899" i="1" a="1"/>
  <c r="I899" i="1" s="1"/>
  <c r="I900" i="1" a="1"/>
  <c r="I900" i="1" s="1"/>
  <c r="I901" i="1" a="1"/>
  <c r="I901" i="1" s="1"/>
  <c r="I902" i="1" a="1"/>
  <c r="I902" i="1" s="1"/>
  <c r="I903" i="1" a="1"/>
  <c r="I903" i="1" s="1"/>
  <c r="I904" i="1" a="1"/>
  <c r="I904" i="1" s="1"/>
  <c r="I905" i="1" a="1"/>
  <c r="I905" i="1" s="1"/>
  <c r="I906" i="1" a="1"/>
  <c r="I906" i="1" s="1"/>
  <c r="I907" i="1" a="1"/>
  <c r="I907" i="1" s="1"/>
  <c r="I908" i="1" a="1"/>
  <c r="I908" i="1" s="1"/>
  <c r="I909" i="1" a="1"/>
  <c r="I909" i="1" s="1"/>
  <c r="I910" i="1" a="1"/>
  <c r="I910" i="1" s="1"/>
  <c r="I911" i="1" a="1"/>
  <c r="I911" i="1" s="1"/>
  <c r="I912" i="1" a="1"/>
  <c r="I912" i="1" s="1"/>
  <c r="I913" i="1" a="1"/>
  <c r="I913" i="1" s="1"/>
  <c r="I914" i="1" a="1"/>
  <c r="I914" i="1" s="1"/>
  <c r="I915" i="1" a="1"/>
  <c r="I915" i="1" s="1"/>
  <c r="I916" i="1" a="1"/>
  <c r="I916" i="1" s="1"/>
  <c r="I917" i="1" a="1"/>
  <c r="I917" i="1" s="1"/>
  <c r="I918" i="1" a="1"/>
  <c r="I918" i="1" s="1"/>
  <c r="I919" i="1" a="1"/>
  <c r="I919" i="1" s="1"/>
  <c r="I920" i="1" a="1"/>
  <c r="I920" i="1" s="1"/>
  <c r="I921" i="1" a="1"/>
  <c r="I921" i="1" s="1"/>
  <c r="I922" i="1" a="1"/>
  <c r="I922" i="1" s="1"/>
  <c r="I923" i="1" a="1"/>
  <c r="I923" i="1" s="1"/>
  <c r="I924" i="1" a="1"/>
  <c r="I924" i="1" s="1"/>
  <c r="I925" i="1" a="1"/>
  <c r="I925" i="1" s="1"/>
  <c r="I926" i="1" a="1"/>
  <c r="I926" i="1" s="1"/>
  <c r="I927" i="1" a="1"/>
  <c r="I927" i="1" s="1"/>
  <c r="I928" i="1" a="1"/>
  <c r="I928" i="1" s="1"/>
  <c r="I929" i="1" a="1"/>
  <c r="I929" i="1" s="1"/>
  <c r="I930" i="1" a="1"/>
  <c r="I930" i="1" s="1"/>
  <c r="I931" i="1" a="1"/>
  <c r="I931" i="1" s="1"/>
  <c r="I932" i="1" a="1"/>
  <c r="I932" i="1" s="1"/>
  <c r="I933" i="1" a="1"/>
  <c r="I933" i="1" s="1"/>
  <c r="I934" i="1" a="1"/>
  <c r="I934" i="1" s="1"/>
  <c r="I935" i="1" a="1"/>
  <c r="I935" i="1" s="1"/>
  <c r="I936" i="1" a="1"/>
  <c r="I936" i="1" s="1"/>
  <c r="I937" i="1" a="1"/>
  <c r="I937" i="1" s="1"/>
  <c r="I938" i="1" a="1"/>
  <c r="I938" i="1" s="1"/>
  <c r="I939" i="1" a="1"/>
  <c r="I939" i="1" s="1"/>
  <c r="I940" i="1" a="1"/>
  <c r="I940" i="1" s="1"/>
  <c r="I941" i="1" a="1"/>
  <c r="I941" i="1" s="1"/>
  <c r="I942" i="1" a="1"/>
  <c r="I942" i="1" s="1"/>
  <c r="I943" i="1" a="1"/>
  <c r="I943" i="1" s="1"/>
  <c r="I944" i="1" a="1"/>
  <c r="I944" i="1" s="1"/>
  <c r="I945" i="1" a="1"/>
  <c r="I945" i="1" s="1"/>
  <c r="I946" i="1" a="1"/>
  <c r="I946" i="1" s="1"/>
  <c r="I947" i="1" a="1"/>
  <c r="I947" i="1" s="1"/>
  <c r="I948" i="1" a="1"/>
  <c r="I948" i="1" s="1"/>
  <c r="I949" i="1" a="1"/>
  <c r="I949" i="1" s="1"/>
  <c r="I950" i="1" a="1"/>
  <c r="I950" i="1" s="1"/>
  <c r="I951" i="1" a="1"/>
  <c r="I951" i="1" s="1"/>
  <c r="I952" i="1" a="1"/>
  <c r="I952" i="1" s="1"/>
  <c r="I953" i="1" a="1"/>
  <c r="I953" i="1" s="1"/>
  <c r="I954" i="1" a="1"/>
  <c r="I954" i="1" s="1"/>
  <c r="I955" i="1" a="1"/>
  <c r="I955" i="1" s="1"/>
  <c r="I956" i="1" a="1"/>
  <c r="I956" i="1" s="1"/>
  <c r="I957" i="1" a="1"/>
  <c r="I957" i="1" s="1"/>
  <c r="I958" i="1" a="1"/>
  <c r="I958" i="1" s="1"/>
  <c r="I959" i="1" a="1"/>
  <c r="I959" i="1" s="1"/>
  <c r="I960" i="1" a="1"/>
  <c r="I960" i="1" s="1"/>
  <c r="I961" i="1" a="1"/>
  <c r="I961" i="1" s="1"/>
  <c r="I962" i="1" a="1"/>
  <c r="I962" i="1" s="1"/>
  <c r="I963" i="1" a="1"/>
  <c r="I963" i="1" s="1"/>
  <c r="I964" i="1" a="1"/>
  <c r="I964" i="1" s="1"/>
  <c r="I965" i="1" a="1"/>
  <c r="I965" i="1" s="1"/>
  <c r="I966" i="1" a="1"/>
  <c r="I966" i="1" s="1"/>
  <c r="I967" i="1" a="1"/>
  <c r="I967" i="1" s="1"/>
  <c r="I968" i="1" a="1"/>
  <c r="I968" i="1" s="1"/>
  <c r="I969" i="1" a="1"/>
  <c r="I969" i="1" s="1"/>
  <c r="I970" i="1" a="1"/>
  <c r="I970" i="1" s="1"/>
  <c r="I971" i="1" a="1"/>
  <c r="I971" i="1" s="1"/>
  <c r="I972" i="1" a="1"/>
  <c r="I972" i="1" s="1"/>
  <c r="I973" i="1" a="1"/>
  <c r="I973" i="1" s="1"/>
  <c r="I974" i="1" a="1"/>
  <c r="I974" i="1" s="1"/>
  <c r="I975" i="1" a="1"/>
  <c r="I975" i="1" s="1"/>
  <c r="I976" i="1" a="1"/>
  <c r="I976" i="1" s="1"/>
  <c r="I977" i="1" a="1"/>
  <c r="I977" i="1" s="1"/>
  <c r="I978" i="1" a="1"/>
  <c r="I978" i="1" s="1"/>
  <c r="I979" i="1" a="1"/>
  <c r="I979" i="1" s="1"/>
  <c r="I980" i="1" a="1"/>
  <c r="I980" i="1" s="1"/>
  <c r="I981" i="1" a="1"/>
  <c r="I981" i="1" s="1"/>
  <c r="I982" i="1" a="1"/>
  <c r="I982" i="1" s="1"/>
  <c r="I983" i="1" a="1"/>
  <c r="I983" i="1" s="1"/>
  <c r="I984" i="1" a="1"/>
  <c r="I984" i="1" s="1"/>
  <c r="I985" i="1" a="1"/>
  <c r="I985" i="1" s="1"/>
  <c r="I986" i="1" a="1"/>
  <c r="I986" i="1" s="1"/>
  <c r="I987" i="1" a="1"/>
  <c r="I987" i="1" s="1"/>
  <c r="I988" i="1" a="1"/>
  <c r="I988" i="1" s="1"/>
  <c r="I989" i="1" a="1"/>
  <c r="I989" i="1" s="1"/>
  <c r="I990" i="1" a="1"/>
  <c r="I990" i="1" s="1"/>
  <c r="I991" i="1" a="1"/>
  <c r="I991" i="1" s="1"/>
  <c r="I992" i="1" a="1"/>
  <c r="I992" i="1" s="1"/>
  <c r="I993" i="1" a="1"/>
  <c r="I993" i="1" s="1"/>
  <c r="I994" i="1" a="1"/>
  <c r="I994" i="1" s="1"/>
  <c r="I995" i="1" a="1"/>
  <c r="I995" i="1" s="1"/>
  <c r="I996" i="1" a="1"/>
  <c r="I996" i="1" s="1"/>
  <c r="I997" i="1" a="1"/>
  <c r="I997" i="1" s="1"/>
  <c r="I998" i="1" a="1"/>
  <c r="I998" i="1" s="1"/>
  <c r="I999" i="1" a="1"/>
  <c r="I999" i="1" s="1"/>
  <c r="I1000" i="1" a="1"/>
  <c r="I1000" i="1" s="1"/>
  <c r="I1001" i="1" a="1"/>
  <c r="I1001" i="1" s="1"/>
  <c r="I1002" i="1" a="1"/>
  <c r="I1002" i="1" s="1"/>
  <c r="I1003" i="1" a="1"/>
  <c r="I1003" i="1" s="1"/>
  <c r="I1004" i="1" a="1"/>
  <c r="I1004" i="1" s="1"/>
  <c r="I1005" i="1" a="1"/>
  <c r="I1005" i="1" s="1"/>
  <c r="I1006" i="1" a="1"/>
  <c r="I1006" i="1" s="1"/>
  <c r="I1007" i="1" a="1"/>
  <c r="I1007" i="1" s="1"/>
  <c r="I1008" i="1" a="1"/>
  <c r="I1008" i="1" s="1"/>
  <c r="I1009" i="1" a="1"/>
  <c r="I1009" i="1" s="1"/>
  <c r="I1010" i="1" a="1"/>
  <c r="I1010" i="1" s="1"/>
  <c r="I1011" i="1" a="1"/>
  <c r="I1011" i="1" s="1"/>
  <c r="I1012" i="1" a="1"/>
  <c r="I1012" i="1" s="1"/>
  <c r="I1013" i="1" a="1"/>
  <c r="I1013" i="1" s="1"/>
  <c r="I1014" i="1" a="1"/>
  <c r="I1014" i="1" s="1"/>
  <c r="I1015" i="1" a="1"/>
  <c r="I1015" i="1" s="1"/>
  <c r="I1016" i="1" a="1"/>
  <c r="I1016" i="1" s="1"/>
  <c r="I1017" i="1" a="1"/>
  <c r="I1017" i="1" s="1"/>
  <c r="I1018" i="1" a="1"/>
  <c r="I1018" i="1" s="1"/>
  <c r="I1019" i="1" a="1"/>
  <c r="I1019" i="1" s="1"/>
  <c r="I1020" i="1" a="1"/>
  <c r="I1020" i="1" s="1"/>
  <c r="I1021" i="1" a="1"/>
  <c r="I1021" i="1" s="1"/>
  <c r="I1022" i="1" a="1"/>
  <c r="I1022" i="1" s="1"/>
  <c r="I1023" i="1" a="1"/>
  <c r="I1023" i="1" s="1"/>
  <c r="I1024" i="1" a="1"/>
  <c r="I1024" i="1" s="1"/>
  <c r="I1025" i="1" a="1"/>
  <c r="I1025" i="1" s="1"/>
  <c r="I1026" i="1" a="1"/>
  <c r="I1026" i="1" s="1"/>
  <c r="I1027" i="1" a="1"/>
  <c r="I1027" i="1" s="1"/>
  <c r="I1028" i="1" a="1"/>
  <c r="I1028" i="1" s="1"/>
  <c r="I1029" i="1" a="1"/>
  <c r="I1029" i="1" s="1"/>
  <c r="I1030" i="1" a="1"/>
  <c r="I1030" i="1" s="1"/>
  <c r="I1031" i="1" a="1"/>
  <c r="I1031" i="1" s="1"/>
  <c r="I1032" i="1" a="1"/>
  <c r="I1032" i="1" s="1"/>
  <c r="I1033" i="1" a="1"/>
  <c r="I1033" i="1" s="1"/>
  <c r="I1034" i="1" a="1"/>
  <c r="I1034" i="1" s="1"/>
  <c r="I1035" i="1" a="1"/>
  <c r="I1035" i="1" s="1"/>
  <c r="I1036" i="1" a="1"/>
  <c r="I1036" i="1" s="1"/>
  <c r="I1037" i="1" a="1"/>
  <c r="I1037" i="1" s="1"/>
  <c r="I1038" i="1" a="1"/>
  <c r="I1038" i="1" s="1"/>
  <c r="I1039" i="1" a="1"/>
  <c r="I1039" i="1" s="1"/>
  <c r="I1040" i="1" a="1"/>
  <c r="I1040" i="1" s="1"/>
  <c r="I1041" i="1" a="1"/>
  <c r="I1041" i="1" s="1"/>
  <c r="I1042" i="1" a="1"/>
  <c r="I1042" i="1" s="1"/>
  <c r="I1043" i="1" a="1"/>
  <c r="I1043" i="1" s="1"/>
  <c r="I1044" i="1" a="1"/>
  <c r="I1044" i="1" s="1"/>
  <c r="I1045" i="1" a="1"/>
  <c r="I1045" i="1" s="1"/>
  <c r="I1046" i="1" a="1"/>
  <c r="I1046" i="1" s="1"/>
  <c r="I1047" i="1" a="1"/>
  <c r="I1047" i="1" s="1"/>
  <c r="I1048" i="1" a="1"/>
  <c r="I1048" i="1" s="1"/>
  <c r="I1049" i="1" a="1"/>
  <c r="I1049" i="1" s="1"/>
  <c r="I1050" i="1" a="1"/>
  <c r="I1050" i="1" s="1"/>
  <c r="I1051" i="1" a="1"/>
  <c r="I1051" i="1" s="1"/>
  <c r="I1052" i="1" a="1"/>
  <c r="I1052" i="1" s="1"/>
  <c r="I1053" i="1" a="1"/>
  <c r="I1053" i="1" s="1"/>
  <c r="I1054" i="1" a="1"/>
  <c r="I1054" i="1" s="1"/>
  <c r="I1055" i="1" a="1"/>
  <c r="I1055" i="1" s="1"/>
  <c r="I1056" i="1" a="1"/>
  <c r="I1056" i="1" s="1"/>
  <c r="I1057" i="1" a="1"/>
  <c r="I1057" i="1" s="1"/>
  <c r="I1058" i="1" a="1"/>
  <c r="I1058" i="1" s="1"/>
  <c r="I1059" i="1" a="1"/>
  <c r="I1059" i="1" s="1"/>
  <c r="I1060" i="1" a="1"/>
  <c r="I1060" i="1" s="1"/>
  <c r="I1061" i="1" a="1"/>
  <c r="I1061" i="1" s="1"/>
  <c r="I1062" i="1" a="1"/>
  <c r="I1062" i="1" s="1"/>
  <c r="I1063" i="1" a="1"/>
  <c r="I1063" i="1" s="1"/>
  <c r="I1064" i="1" a="1"/>
  <c r="I1064" i="1" s="1"/>
  <c r="I1065" i="1" a="1"/>
  <c r="I1065" i="1" s="1"/>
  <c r="I1066" i="1" a="1"/>
  <c r="I1066" i="1" s="1"/>
  <c r="I1067" i="1" a="1"/>
  <c r="I1067" i="1" s="1"/>
  <c r="I1068" i="1" a="1"/>
  <c r="I1068" i="1" s="1"/>
  <c r="I1069" i="1" a="1"/>
  <c r="I1069" i="1" s="1"/>
  <c r="I1070" i="1" a="1"/>
  <c r="I1070" i="1" s="1"/>
  <c r="I1071" i="1" a="1"/>
  <c r="I1071" i="1" s="1"/>
  <c r="I1072" i="1" a="1"/>
  <c r="I1072" i="1" s="1"/>
  <c r="I1073" i="1" a="1"/>
  <c r="I1073" i="1" s="1"/>
  <c r="I1074" i="1" a="1"/>
  <c r="I1074" i="1" s="1"/>
  <c r="I1075" i="1" a="1"/>
  <c r="I1075" i="1" s="1"/>
  <c r="I1076" i="1" a="1"/>
  <c r="I1076" i="1" s="1"/>
  <c r="I1077" i="1" a="1"/>
  <c r="I1077" i="1" s="1"/>
  <c r="I1078" i="1" a="1"/>
  <c r="I1078" i="1" s="1"/>
  <c r="I1079" i="1" a="1"/>
  <c r="I1079" i="1" s="1"/>
  <c r="I1080" i="1" a="1"/>
  <c r="I1080" i="1" s="1"/>
  <c r="I1081" i="1" a="1"/>
  <c r="I1081" i="1" s="1"/>
  <c r="I1082" i="1" a="1"/>
  <c r="I1082" i="1" s="1"/>
  <c r="I1083" i="1" a="1"/>
  <c r="I1083" i="1" s="1"/>
  <c r="I1084" i="1" a="1"/>
  <c r="I1084" i="1" s="1"/>
  <c r="I1085" i="1" a="1"/>
  <c r="I1085" i="1" s="1"/>
  <c r="I1086" i="1" a="1"/>
  <c r="I1086" i="1" s="1"/>
  <c r="I1087" i="1" a="1"/>
  <c r="I1087" i="1" s="1"/>
  <c r="I1088" i="1" a="1"/>
  <c r="I1088" i="1" s="1"/>
  <c r="I1089" i="1" a="1"/>
  <c r="I1089" i="1" s="1"/>
  <c r="I1090" i="1" a="1"/>
  <c r="I1090" i="1" s="1"/>
  <c r="I1091" i="1" a="1"/>
  <c r="I1091" i="1" s="1"/>
  <c r="I1092" i="1" a="1"/>
  <c r="I1092" i="1" s="1"/>
  <c r="I1093" i="1" a="1"/>
  <c r="I1093" i="1" s="1"/>
  <c r="I1094" i="1" a="1"/>
  <c r="I1094" i="1" s="1"/>
  <c r="I1095" i="1" a="1"/>
  <c r="I1095" i="1" s="1"/>
  <c r="I1096" i="1" a="1"/>
  <c r="I1096" i="1" s="1"/>
  <c r="I1097" i="1" a="1"/>
  <c r="I1097" i="1" s="1"/>
  <c r="I1098" i="1" a="1"/>
  <c r="I1098" i="1" s="1"/>
  <c r="I1099" i="1" a="1"/>
  <c r="I1099" i="1" s="1"/>
  <c r="I1100" i="1" a="1"/>
  <c r="I1100" i="1" s="1"/>
  <c r="I1101" i="1" a="1"/>
  <c r="I1101" i="1" s="1"/>
  <c r="I1102" i="1" a="1"/>
  <c r="I1102" i="1" s="1"/>
  <c r="I1103" i="1" a="1"/>
  <c r="I1103" i="1" s="1"/>
  <c r="I1104" i="1" a="1"/>
  <c r="I1104" i="1" s="1"/>
  <c r="I1105" i="1" a="1"/>
  <c r="I1105" i="1" s="1"/>
  <c r="I1106" i="1" a="1"/>
  <c r="I1106" i="1" s="1"/>
  <c r="I1107" i="1" a="1"/>
  <c r="I1107" i="1" s="1"/>
  <c r="I1108" i="1" a="1"/>
  <c r="I1108" i="1" s="1"/>
  <c r="I1109" i="1" a="1"/>
  <c r="I1109" i="1" s="1"/>
  <c r="I1110" i="1" a="1"/>
  <c r="I1110" i="1" s="1"/>
  <c r="I1111" i="1" a="1"/>
  <c r="I1111" i="1" s="1"/>
  <c r="I1112" i="1" a="1"/>
  <c r="I1112" i="1" s="1"/>
  <c r="I1113" i="1" a="1"/>
  <c r="I1113" i="1" s="1"/>
  <c r="I1114" i="1" a="1"/>
  <c r="I1114" i="1" s="1"/>
  <c r="I1115" i="1" a="1"/>
  <c r="I1115" i="1" s="1"/>
  <c r="I1116" i="1" a="1"/>
  <c r="I1116" i="1" s="1"/>
  <c r="I1117" i="1" a="1"/>
  <c r="I1117" i="1" s="1"/>
  <c r="I1118" i="1" a="1"/>
  <c r="I1118" i="1" s="1"/>
  <c r="I1119" i="1" a="1"/>
  <c r="I1119" i="1" s="1"/>
  <c r="I1120" i="1" a="1"/>
  <c r="I1120" i="1" s="1"/>
  <c r="I1121" i="1" a="1"/>
  <c r="I1121" i="1" s="1"/>
  <c r="I1122" i="1" a="1"/>
  <c r="I1122" i="1" s="1"/>
  <c r="I1123" i="1" a="1"/>
  <c r="I1123" i="1" s="1"/>
  <c r="I1124" i="1" a="1"/>
  <c r="I1124" i="1" s="1"/>
  <c r="I1125" i="1" a="1"/>
  <c r="I1125" i="1" s="1"/>
  <c r="I1126" i="1" a="1"/>
  <c r="I1126" i="1" s="1"/>
  <c r="I1127" i="1" a="1"/>
  <c r="I1127" i="1" s="1"/>
  <c r="I1128" i="1" a="1"/>
  <c r="I1128" i="1" s="1"/>
  <c r="I1129" i="1" a="1"/>
  <c r="I1129" i="1" s="1"/>
  <c r="I1130" i="1" a="1"/>
  <c r="I1130" i="1" s="1"/>
  <c r="I1131" i="1" a="1"/>
  <c r="I1131" i="1" s="1"/>
  <c r="I1132" i="1" a="1"/>
  <c r="I1132" i="1" s="1"/>
  <c r="I1133" i="1" a="1"/>
  <c r="I1133" i="1" s="1"/>
  <c r="I1134" i="1" a="1"/>
  <c r="I1134" i="1" s="1"/>
  <c r="I1135" i="1" a="1"/>
  <c r="I1135" i="1" s="1"/>
  <c r="I1136" i="1" a="1"/>
  <c r="I1136" i="1" s="1"/>
  <c r="I1137" i="1" a="1"/>
  <c r="I1137" i="1" s="1"/>
  <c r="I1138" i="1" a="1"/>
  <c r="I1138" i="1" s="1"/>
  <c r="I1139" i="1" a="1"/>
  <c r="I1139" i="1" s="1"/>
  <c r="I1140" i="1" a="1"/>
  <c r="I1140" i="1" s="1"/>
  <c r="I1141" i="1" a="1"/>
  <c r="I1141" i="1" s="1"/>
  <c r="I1142" i="1" a="1"/>
  <c r="I1142" i="1" s="1"/>
  <c r="I1143" i="1" a="1"/>
  <c r="I1143" i="1" s="1"/>
  <c r="I1144" i="1" a="1"/>
  <c r="I1144" i="1" s="1"/>
  <c r="I1145" i="1" a="1"/>
  <c r="I1145" i="1" s="1"/>
  <c r="I1146" i="1" a="1"/>
  <c r="I1146" i="1" s="1"/>
  <c r="I1147" i="1" a="1"/>
  <c r="I1147" i="1" s="1"/>
  <c r="I1148" i="1" a="1"/>
  <c r="I1148" i="1" s="1"/>
  <c r="I1149" i="1" a="1"/>
  <c r="I1149" i="1" s="1"/>
  <c r="I1150" i="1" a="1"/>
  <c r="I1150" i="1" s="1"/>
  <c r="I1151" i="1" a="1"/>
  <c r="I1151" i="1" s="1"/>
  <c r="I1152" i="1" a="1"/>
  <c r="I1152" i="1" s="1"/>
  <c r="I1153" i="1" a="1"/>
  <c r="I1153" i="1" s="1"/>
  <c r="I1154" i="1" a="1"/>
  <c r="I1154" i="1" s="1"/>
  <c r="I1155" i="1" a="1"/>
  <c r="I1155" i="1" s="1"/>
  <c r="I1156" i="1" a="1"/>
  <c r="I1156" i="1" s="1"/>
  <c r="I1157" i="1" a="1"/>
  <c r="I1157" i="1" s="1"/>
  <c r="I1158" i="1" a="1"/>
  <c r="I1158" i="1" s="1"/>
  <c r="I1159" i="1" a="1"/>
  <c r="I1159" i="1" s="1"/>
  <c r="I1160" i="1" a="1"/>
  <c r="I1160" i="1" s="1"/>
  <c r="I1161" i="1" a="1"/>
  <c r="I1161" i="1" s="1"/>
  <c r="I1162" i="1" a="1"/>
  <c r="I1162" i="1" s="1"/>
  <c r="I1163" i="1" a="1"/>
  <c r="I1163" i="1" s="1"/>
  <c r="I1164" i="1" a="1"/>
  <c r="I1164" i="1" s="1"/>
  <c r="I1165" i="1" a="1"/>
  <c r="I1165" i="1" s="1"/>
  <c r="I1166" i="1" a="1"/>
  <c r="I1166" i="1" s="1"/>
  <c r="I1167" i="1" a="1"/>
  <c r="I1167" i="1" s="1"/>
  <c r="I1168" i="1" a="1"/>
  <c r="I1168" i="1" s="1"/>
  <c r="I1169" i="1" a="1"/>
  <c r="I1169" i="1" s="1"/>
  <c r="I1170" i="1" a="1"/>
  <c r="I1170" i="1" s="1"/>
  <c r="I1171" i="1" a="1"/>
  <c r="I1171" i="1" s="1"/>
  <c r="I1172" i="1" a="1"/>
  <c r="I1172" i="1" s="1"/>
  <c r="I1173" i="1" a="1"/>
  <c r="I1173" i="1" s="1"/>
  <c r="I1174" i="1" a="1"/>
  <c r="I1174" i="1" s="1"/>
  <c r="I1175" i="1" a="1"/>
  <c r="I1175" i="1" s="1"/>
  <c r="I1176" i="1" a="1"/>
  <c r="I1176" i="1" s="1"/>
  <c r="I1177" i="1" a="1"/>
  <c r="I1177" i="1" s="1"/>
  <c r="I1178" i="1" a="1"/>
  <c r="I1178" i="1" s="1"/>
  <c r="I1179" i="1" a="1"/>
  <c r="I1179" i="1" s="1"/>
  <c r="I1180" i="1" a="1"/>
  <c r="I1180" i="1" s="1"/>
  <c r="I1181" i="1" a="1"/>
  <c r="I1181" i="1" s="1"/>
  <c r="I1182" i="1" a="1"/>
  <c r="I1182" i="1" s="1"/>
  <c r="I1183" i="1" a="1"/>
  <c r="I1183" i="1" s="1"/>
  <c r="I1184" i="1" a="1"/>
  <c r="I1184" i="1" s="1"/>
  <c r="I1185" i="1" a="1"/>
  <c r="I1185" i="1" s="1"/>
  <c r="I1186" i="1" a="1"/>
  <c r="I1186" i="1" s="1"/>
  <c r="I1187" i="1" a="1"/>
  <c r="I1187" i="1" s="1"/>
  <c r="I1188" i="1" a="1"/>
  <c r="I1188" i="1" s="1"/>
  <c r="I1189" i="1" a="1"/>
  <c r="I1189" i="1" s="1"/>
  <c r="I1190" i="1" a="1"/>
  <c r="I1190" i="1" s="1"/>
  <c r="I1191" i="1" a="1"/>
  <c r="I1191" i="1" s="1"/>
  <c r="I1192" i="1" a="1"/>
  <c r="I1192" i="1" s="1"/>
  <c r="I1193" i="1" a="1"/>
  <c r="I1193" i="1" s="1"/>
  <c r="I1194" i="1" a="1"/>
  <c r="I1194" i="1" s="1"/>
  <c r="I1195" i="1" a="1"/>
  <c r="I1195" i="1" s="1"/>
  <c r="I1196" i="1" a="1"/>
  <c r="I1196" i="1" s="1"/>
  <c r="I1197" i="1" a="1"/>
  <c r="I1197" i="1" s="1"/>
  <c r="I1198" i="1" a="1"/>
  <c r="I1198" i="1" s="1"/>
  <c r="I1199" i="1" a="1"/>
  <c r="I1199" i="1" s="1"/>
  <c r="I1200" i="1" a="1"/>
  <c r="I1200" i="1" s="1"/>
  <c r="I1201" i="1" a="1"/>
  <c r="I1201" i="1" s="1"/>
  <c r="I1202" i="1" a="1"/>
  <c r="I1202" i="1" s="1"/>
  <c r="I1203" i="1" a="1"/>
  <c r="I1203" i="1" s="1"/>
  <c r="I1204" i="1" a="1"/>
  <c r="I1204" i="1" s="1"/>
  <c r="I1205" i="1" a="1"/>
  <c r="I1205" i="1" s="1"/>
  <c r="I1206" i="1" a="1"/>
  <c r="I1206" i="1" s="1"/>
  <c r="I1207" i="1" a="1"/>
  <c r="I1207" i="1" s="1"/>
  <c r="I1208" i="1" a="1"/>
  <c r="I1208" i="1" s="1"/>
  <c r="I1209" i="1" a="1"/>
  <c r="I1209" i="1" s="1"/>
  <c r="I1210" i="1" a="1"/>
  <c r="I1210" i="1" s="1"/>
  <c r="I1211" i="1" a="1"/>
  <c r="I1211" i="1" s="1"/>
  <c r="I1212" i="1" a="1"/>
  <c r="I1212" i="1" s="1"/>
  <c r="I1213" i="1" a="1"/>
  <c r="I1213" i="1" s="1"/>
  <c r="I1214" i="1" a="1"/>
  <c r="I1214" i="1" s="1"/>
  <c r="I1215" i="1" a="1"/>
  <c r="I1215" i="1" s="1"/>
  <c r="I1216" i="1" a="1"/>
  <c r="I1216" i="1" s="1"/>
  <c r="I1217" i="1" a="1"/>
  <c r="I1217" i="1" s="1"/>
  <c r="I1218" i="1" a="1"/>
  <c r="I1218" i="1" s="1"/>
  <c r="I1219" i="1" a="1"/>
  <c r="I1219" i="1" s="1"/>
  <c r="I1220" i="1" a="1"/>
  <c r="I1220" i="1" s="1"/>
  <c r="I1221" i="1" a="1"/>
  <c r="I1221" i="1" s="1"/>
  <c r="I1222" i="1" a="1"/>
  <c r="I1222" i="1" s="1"/>
  <c r="I1223" i="1" a="1"/>
  <c r="I1223" i="1" s="1"/>
  <c r="I1224" i="1" a="1"/>
  <c r="I1224" i="1" s="1"/>
  <c r="I1225" i="1" a="1"/>
  <c r="I1225" i="1" s="1"/>
  <c r="I1226" i="1" a="1"/>
  <c r="I1226" i="1" s="1"/>
  <c r="I1227" i="1" a="1"/>
  <c r="I1227" i="1" s="1"/>
  <c r="I1228" i="1" a="1"/>
  <c r="I1228" i="1" s="1"/>
  <c r="I1229" i="1" a="1"/>
  <c r="I1229" i="1" s="1"/>
  <c r="I1230" i="1" a="1"/>
  <c r="I1230" i="1" s="1"/>
  <c r="I1231" i="1" a="1"/>
  <c r="I1231" i="1" s="1"/>
  <c r="I1232" i="1" a="1"/>
  <c r="I1232" i="1" s="1"/>
  <c r="I1233" i="1" a="1"/>
  <c r="I1233" i="1" s="1"/>
  <c r="I1234" i="1" a="1"/>
  <c r="I1234" i="1" s="1"/>
  <c r="I1235" i="1" a="1"/>
  <c r="I1235" i="1" s="1"/>
  <c r="I1236" i="1" a="1"/>
  <c r="I1236" i="1" s="1"/>
  <c r="I1237" i="1" a="1"/>
  <c r="I1237" i="1" s="1"/>
  <c r="I1238" i="1" a="1"/>
  <c r="I1238" i="1" s="1"/>
  <c r="I1239" i="1" a="1"/>
  <c r="I1239" i="1" s="1"/>
  <c r="I1240" i="1" a="1"/>
  <c r="I1240" i="1" s="1"/>
  <c r="I1241" i="1" a="1"/>
  <c r="I1241" i="1" s="1"/>
  <c r="I1242" i="1" a="1"/>
  <c r="I1242" i="1" s="1"/>
  <c r="I1243" i="1" a="1"/>
  <c r="I1243" i="1" s="1"/>
  <c r="I1244" i="1" a="1"/>
  <c r="I1244" i="1" s="1"/>
  <c r="I1245" i="1" a="1"/>
  <c r="I1245" i="1" s="1"/>
  <c r="I1246" i="1" a="1"/>
  <c r="I1246" i="1" s="1"/>
  <c r="I1247" i="1" a="1"/>
  <c r="I1247" i="1" s="1"/>
  <c r="I1248" i="1" a="1"/>
  <c r="I1248" i="1" s="1"/>
  <c r="I1249" i="1" a="1"/>
  <c r="I1249" i="1" s="1"/>
  <c r="I1250" i="1" a="1"/>
  <c r="I1250" i="1" s="1"/>
  <c r="I1251" i="1" a="1"/>
  <c r="I1251" i="1" s="1"/>
  <c r="I1252" i="1" a="1"/>
  <c r="I1252" i="1" s="1"/>
  <c r="I1253" i="1" a="1"/>
  <c r="I1253" i="1" s="1"/>
  <c r="I1254" i="1" a="1"/>
  <c r="I1254" i="1" s="1"/>
  <c r="I1255" i="1" a="1"/>
  <c r="I1255" i="1" s="1"/>
  <c r="I1256" i="1" a="1"/>
  <c r="I1256" i="1" s="1"/>
  <c r="I1257" i="1" a="1"/>
  <c r="I1257" i="1" s="1"/>
  <c r="I1258" i="1" a="1"/>
  <c r="I1258" i="1" s="1"/>
  <c r="I1259" i="1" a="1"/>
  <c r="I1259" i="1" s="1"/>
  <c r="I1260" i="1" a="1"/>
  <c r="I1260" i="1" s="1"/>
  <c r="I1261" i="1" a="1"/>
  <c r="I1261" i="1" s="1"/>
  <c r="I1262" i="1" a="1"/>
  <c r="I1262" i="1" s="1"/>
  <c r="I1263" i="1" a="1"/>
  <c r="I1263" i="1" s="1"/>
  <c r="I1264" i="1" a="1"/>
  <c r="I1264" i="1" s="1"/>
  <c r="I1265" i="1" a="1"/>
  <c r="I1265" i="1" s="1"/>
  <c r="I1266" i="1" a="1"/>
  <c r="I1266" i="1" s="1"/>
  <c r="I1267" i="1" a="1"/>
  <c r="I1267" i="1" s="1"/>
  <c r="I1268" i="1" a="1"/>
  <c r="I1268" i="1" s="1"/>
  <c r="I1269" i="1" a="1"/>
  <c r="I1269" i="1" s="1"/>
  <c r="I1270" i="1" a="1"/>
  <c r="I1270" i="1" s="1"/>
  <c r="I1271" i="1" a="1"/>
  <c r="I1271" i="1" s="1"/>
  <c r="I1272" i="1" a="1"/>
  <c r="I1272" i="1" s="1"/>
  <c r="I1273" i="1" a="1"/>
  <c r="I1273" i="1" s="1"/>
  <c r="I1274" i="1" a="1"/>
  <c r="I1274" i="1" s="1"/>
  <c r="I1275" i="1" a="1"/>
  <c r="I1275" i="1" s="1"/>
  <c r="I1276" i="1" a="1"/>
  <c r="I1276" i="1" s="1"/>
  <c r="I1277" i="1" a="1"/>
  <c r="I1277" i="1" s="1"/>
  <c r="I1278" i="1" a="1"/>
  <c r="I1278" i="1" s="1"/>
  <c r="I1279" i="1" a="1"/>
  <c r="I1279" i="1" s="1"/>
  <c r="I1280" i="1" a="1"/>
  <c r="I1280" i="1" s="1"/>
  <c r="I1281" i="1" a="1"/>
  <c r="I1281" i="1" s="1"/>
  <c r="I1282" i="1" a="1"/>
  <c r="I1282" i="1" s="1"/>
  <c r="I1283" i="1" a="1"/>
  <c r="I1283" i="1" s="1"/>
  <c r="I1284" i="1" a="1"/>
  <c r="I1284" i="1" s="1"/>
  <c r="I1285" i="1" a="1"/>
  <c r="I1285" i="1" s="1"/>
  <c r="I1286" i="1" a="1"/>
  <c r="I1286" i="1" s="1"/>
  <c r="I1287" i="1" a="1"/>
  <c r="I1287" i="1" s="1"/>
  <c r="I1288" i="1" a="1"/>
  <c r="I1288" i="1" s="1"/>
  <c r="I1289" i="1" a="1"/>
  <c r="I1289" i="1" s="1"/>
  <c r="I1290" i="1" a="1"/>
  <c r="I1290" i="1" s="1"/>
  <c r="I1291" i="1" a="1"/>
  <c r="I1291" i="1" s="1"/>
  <c r="I1292" i="1" a="1"/>
  <c r="I1292" i="1" s="1"/>
  <c r="I1293" i="1" a="1"/>
  <c r="I1293" i="1" s="1"/>
  <c r="I1294" i="1" a="1"/>
  <c r="I1294" i="1" s="1"/>
  <c r="I1295" i="1" a="1"/>
  <c r="I1295" i="1" s="1"/>
  <c r="I1296" i="1" a="1"/>
  <c r="I1296" i="1" s="1"/>
  <c r="I1297" i="1" a="1"/>
  <c r="I1297" i="1" s="1"/>
  <c r="I1298" i="1" a="1"/>
  <c r="I1298" i="1" s="1"/>
  <c r="I1299" i="1" a="1"/>
  <c r="I1299" i="1" s="1"/>
  <c r="I1300" i="1" a="1"/>
  <c r="I1300" i="1" s="1"/>
  <c r="I1301" i="1" a="1"/>
  <c r="I1301" i="1" s="1"/>
  <c r="I1302" i="1" a="1"/>
  <c r="I1302" i="1" s="1"/>
  <c r="I1303" i="1" a="1"/>
  <c r="I1303" i="1" s="1"/>
  <c r="I1304" i="1" a="1"/>
  <c r="I1304" i="1" s="1"/>
  <c r="I1305" i="1" a="1"/>
  <c r="I1305" i="1" s="1"/>
  <c r="I1306" i="1" a="1"/>
  <c r="I1306" i="1" s="1"/>
  <c r="I1307" i="1" a="1"/>
  <c r="I1307" i="1" s="1"/>
  <c r="I1308" i="1" a="1"/>
  <c r="I1308" i="1" s="1"/>
  <c r="I1309" i="1" a="1"/>
  <c r="I1309" i="1" s="1"/>
  <c r="I1310" i="1" a="1"/>
  <c r="I1310" i="1" s="1"/>
  <c r="I1311" i="1" a="1"/>
  <c r="I1311" i="1" s="1"/>
  <c r="I1312" i="1" a="1"/>
  <c r="I1312" i="1" s="1"/>
  <c r="I1313" i="1" a="1"/>
  <c r="I1313" i="1" s="1"/>
  <c r="I1314" i="1" a="1"/>
  <c r="I1314" i="1" s="1"/>
  <c r="I1315" i="1" a="1"/>
  <c r="I1315" i="1" s="1"/>
  <c r="I1316" i="1" a="1"/>
  <c r="I1316" i="1" s="1"/>
  <c r="I1317" i="1" a="1"/>
  <c r="I1317" i="1" s="1"/>
  <c r="I1318" i="1" a="1"/>
  <c r="I1318" i="1" s="1"/>
  <c r="I1319" i="1" a="1"/>
  <c r="I1319" i="1" s="1"/>
  <c r="I1320" i="1" a="1"/>
  <c r="I1320" i="1" s="1"/>
  <c r="I1321" i="1" a="1"/>
  <c r="I1321" i="1" s="1"/>
  <c r="I1322" i="1" a="1"/>
  <c r="I1322" i="1" s="1"/>
  <c r="I1323" i="1" a="1"/>
  <c r="I1323" i="1" s="1"/>
  <c r="I1324" i="1" a="1"/>
  <c r="I1324" i="1" s="1"/>
  <c r="I1325" i="1" a="1"/>
  <c r="I1325" i="1" s="1"/>
  <c r="I1326" i="1" a="1"/>
  <c r="I1326" i="1" s="1"/>
  <c r="I1327" i="1" a="1"/>
  <c r="I1327" i="1" s="1"/>
  <c r="I1328" i="1" a="1"/>
  <c r="I1328" i="1" s="1"/>
  <c r="I1329" i="1" a="1"/>
  <c r="I1329" i="1" s="1"/>
  <c r="I1330" i="1" a="1"/>
  <c r="I1330" i="1" s="1"/>
  <c r="I1331" i="1" a="1"/>
  <c r="I1331" i="1" s="1"/>
  <c r="I1332" i="1" a="1"/>
  <c r="I1332" i="1" s="1"/>
  <c r="I1333" i="1" a="1"/>
  <c r="I1333" i="1" s="1"/>
  <c r="I1334" i="1" a="1"/>
  <c r="I1334" i="1" s="1"/>
  <c r="I1335" i="1" a="1"/>
  <c r="I1335" i="1" s="1"/>
  <c r="I1336" i="1" a="1"/>
  <c r="I1336" i="1" s="1"/>
  <c r="I1337" i="1" a="1"/>
  <c r="I1337" i="1" s="1"/>
  <c r="I1338" i="1" a="1"/>
  <c r="I1338" i="1" s="1"/>
  <c r="I1339" i="1" a="1"/>
  <c r="I1339" i="1" s="1"/>
  <c r="I1340" i="1" a="1"/>
  <c r="I1340" i="1" s="1"/>
  <c r="I1341" i="1" a="1"/>
  <c r="I1341" i="1" s="1"/>
  <c r="I1342" i="1" a="1"/>
  <c r="I1342" i="1" s="1"/>
  <c r="I1343" i="1" a="1"/>
  <c r="I1343" i="1" s="1"/>
  <c r="I1344" i="1" a="1"/>
  <c r="I1344" i="1" s="1"/>
  <c r="I1345" i="1" a="1"/>
  <c r="I1345" i="1" s="1"/>
  <c r="I1346" i="1" a="1"/>
  <c r="I1346" i="1" s="1"/>
  <c r="I1347" i="1" a="1"/>
  <c r="I1347" i="1" s="1"/>
  <c r="I1348" i="1" a="1"/>
  <c r="I1348" i="1" s="1"/>
  <c r="I1349" i="1" a="1"/>
  <c r="I1349" i="1" s="1"/>
  <c r="I1350" i="1" a="1"/>
  <c r="I1350" i="1" s="1"/>
  <c r="I1351" i="1" a="1"/>
  <c r="I1351" i="1" s="1"/>
  <c r="I1352" i="1" a="1"/>
  <c r="I1352" i="1" s="1"/>
  <c r="I1353" i="1" a="1"/>
  <c r="I1353" i="1" s="1"/>
  <c r="I1354" i="1" a="1"/>
  <c r="I1354" i="1" s="1"/>
  <c r="I1355" i="1" a="1"/>
  <c r="I1355" i="1" s="1"/>
  <c r="I1356" i="1" a="1"/>
  <c r="I1356" i="1" s="1"/>
  <c r="I1357" i="1" a="1"/>
  <c r="I1357" i="1" s="1"/>
  <c r="I1358" i="1" a="1"/>
  <c r="I1358" i="1" s="1"/>
  <c r="I1359" i="1" a="1"/>
  <c r="I1359" i="1" s="1"/>
  <c r="I1360" i="1" a="1"/>
  <c r="I1360" i="1" s="1"/>
  <c r="I1361" i="1" a="1"/>
  <c r="I1361" i="1" s="1"/>
  <c r="I1362" i="1" a="1"/>
  <c r="I1362" i="1" s="1"/>
  <c r="I1363" i="1" a="1"/>
  <c r="I1363" i="1" s="1"/>
  <c r="I1364" i="1" a="1"/>
  <c r="I1364" i="1" s="1"/>
  <c r="I1365" i="1" a="1"/>
  <c r="I1365" i="1" s="1"/>
  <c r="I1366" i="1" a="1"/>
  <c r="I1366" i="1" s="1"/>
  <c r="I1367" i="1" a="1"/>
  <c r="I1367" i="1" s="1"/>
  <c r="I1368" i="1" a="1"/>
  <c r="I1368" i="1" s="1"/>
  <c r="I1369" i="1" a="1"/>
  <c r="I1369" i="1" s="1"/>
  <c r="I1370" i="1" a="1"/>
  <c r="I1370" i="1" s="1"/>
  <c r="I1371" i="1" a="1"/>
  <c r="I1371" i="1" s="1"/>
  <c r="I1372" i="1" a="1"/>
  <c r="I1372" i="1" s="1"/>
  <c r="I1373" i="1" a="1"/>
  <c r="I1373" i="1" s="1"/>
  <c r="I1374" i="1" a="1"/>
  <c r="I1374" i="1" s="1"/>
  <c r="I1375" i="1" a="1"/>
  <c r="I1375" i="1" s="1"/>
  <c r="I1376" i="1" a="1"/>
  <c r="I1376" i="1" s="1"/>
  <c r="I1377" i="1" a="1"/>
  <c r="I1377" i="1" s="1"/>
  <c r="I1378" i="1" a="1"/>
  <c r="I1378" i="1" s="1"/>
  <c r="I1379" i="1" a="1"/>
  <c r="I1379" i="1" s="1"/>
  <c r="I1380" i="1" a="1"/>
  <c r="I1380" i="1" s="1"/>
  <c r="I1381" i="1" a="1"/>
  <c r="I1381" i="1" s="1"/>
  <c r="I1382" i="1" a="1"/>
  <c r="I1382" i="1" s="1"/>
  <c r="I1383" i="1" a="1"/>
  <c r="I1383" i="1" s="1"/>
  <c r="I1384" i="1" a="1"/>
  <c r="I1384" i="1" s="1"/>
  <c r="I1385" i="1" a="1"/>
  <c r="I1385" i="1" s="1"/>
  <c r="I1386" i="1" a="1"/>
  <c r="I1386" i="1" s="1"/>
  <c r="I1387" i="1" a="1"/>
  <c r="I1387" i="1" s="1"/>
  <c r="I1388" i="1" a="1"/>
  <c r="I1388" i="1" s="1"/>
  <c r="I1389" i="1" a="1"/>
  <c r="I1389" i="1" s="1"/>
  <c r="I1390" i="1" a="1"/>
  <c r="I1390" i="1" s="1"/>
  <c r="I1391" i="1" a="1"/>
  <c r="I1391" i="1" s="1"/>
  <c r="I1392" i="1" a="1"/>
  <c r="I1392" i="1" s="1"/>
  <c r="I1393" i="1" a="1"/>
  <c r="I1393" i="1" s="1"/>
  <c r="I1394" i="1" a="1"/>
  <c r="I1394" i="1" s="1"/>
  <c r="I1395" i="1" a="1"/>
  <c r="I1395" i="1" s="1"/>
  <c r="I1396" i="1" a="1"/>
  <c r="I1396" i="1" s="1"/>
  <c r="I1397" i="1" a="1"/>
  <c r="I1397" i="1" s="1"/>
  <c r="I1398" i="1" a="1"/>
  <c r="I1398" i="1" s="1"/>
  <c r="I1399" i="1" a="1"/>
  <c r="I1399" i="1" s="1"/>
  <c r="I1400" i="1" a="1"/>
  <c r="I1400" i="1" s="1"/>
  <c r="I1401" i="1" a="1"/>
  <c r="I1401" i="1" s="1"/>
  <c r="I1402" i="1" a="1"/>
  <c r="I1402" i="1" s="1"/>
  <c r="I1403" i="1" a="1"/>
  <c r="I1403" i="1" s="1"/>
  <c r="I1404" i="1" a="1"/>
  <c r="I1404" i="1" s="1"/>
  <c r="I1405" i="1" a="1"/>
  <c r="I1405" i="1" s="1"/>
  <c r="I1406" i="1" a="1"/>
  <c r="I1406" i="1" s="1"/>
  <c r="I1407" i="1" a="1"/>
  <c r="I1407" i="1" s="1"/>
  <c r="I1408" i="1" a="1"/>
  <c r="I1408" i="1" s="1"/>
  <c r="I1409" i="1" a="1"/>
  <c r="I1409" i="1" s="1"/>
  <c r="I1410" i="1" a="1"/>
  <c r="I1410" i="1" s="1"/>
  <c r="I1411" i="1" a="1"/>
  <c r="I1411" i="1" s="1"/>
  <c r="I1412" i="1" a="1"/>
  <c r="I1412" i="1" s="1"/>
  <c r="I1413" i="1" a="1"/>
  <c r="I1413" i="1" s="1"/>
  <c r="I1414" i="1" a="1"/>
  <c r="I1414" i="1" s="1"/>
  <c r="I1415" i="1" a="1"/>
  <c r="I1415" i="1" s="1"/>
  <c r="I1416" i="1" a="1"/>
  <c r="I1416" i="1" s="1"/>
  <c r="I1417" i="1" a="1"/>
  <c r="I1417" i="1" s="1"/>
  <c r="I1418" i="1" a="1"/>
  <c r="I1418" i="1" s="1"/>
  <c r="I1419" i="1" a="1"/>
  <c r="I1419" i="1" s="1"/>
  <c r="I1420" i="1" a="1"/>
  <c r="I1420" i="1" s="1"/>
  <c r="I1421" i="1" a="1"/>
  <c r="I1421" i="1" s="1"/>
  <c r="I1422" i="1" a="1"/>
  <c r="I1422" i="1" s="1"/>
  <c r="I1423" i="1" a="1"/>
  <c r="I1423" i="1" s="1"/>
  <c r="I1424" i="1" a="1"/>
  <c r="I1424" i="1" s="1"/>
  <c r="I1425" i="1" a="1"/>
  <c r="I1425" i="1" s="1"/>
  <c r="I1426" i="1" a="1"/>
  <c r="I1426" i="1" s="1"/>
  <c r="I1427" i="1" a="1"/>
  <c r="I1427" i="1" s="1"/>
  <c r="I1428" i="1" a="1"/>
  <c r="I1428" i="1" s="1"/>
  <c r="I1429" i="1" a="1"/>
  <c r="I1429" i="1" s="1"/>
  <c r="I1430" i="1" a="1"/>
  <c r="I1430" i="1" s="1"/>
  <c r="I1431" i="1" a="1"/>
  <c r="I1431" i="1" s="1"/>
  <c r="I1432" i="1" a="1"/>
  <c r="I1432" i="1" s="1"/>
  <c r="I1433" i="1" a="1"/>
  <c r="I1433" i="1" s="1"/>
  <c r="I1434" i="1" a="1"/>
  <c r="I1434" i="1" s="1"/>
  <c r="I1435" i="1" a="1"/>
  <c r="I1435" i="1" s="1"/>
  <c r="I1436" i="1" a="1"/>
  <c r="I1436" i="1" s="1"/>
  <c r="I1437" i="1" a="1"/>
  <c r="I1437" i="1" s="1"/>
  <c r="I1438" i="1" a="1"/>
  <c r="I1438" i="1" s="1"/>
  <c r="I1439" i="1" a="1"/>
  <c r="I1439" i="1" s="1"/>
  <c r="I1440" i="1" a="1"/>
  <c r="I1440" i="1" s="1"/>
  <c r="I1441" i="1" a="1"/>
  <c r="I1441" i="1" s="1"/>
  <c r="I1442" i="1" a="1"/>
  <c r="I1442" i="1" s="1"/>
  <c r="I1443" i="1" a="1"/>
  <c r="I1443" i="1" s="1"/>
  <c r="I1444" i="1" a="1"/>
  <c r="I1444" i="1" s="1"/>
  <c r="I1445" i="1" a="1"/>
  <c r="I1445" i="1" s="1"/>
  <c r="I1446" i="1" a="1"/>
  <c r="I1446" i="1" s="1"/>
  <c r="I1447" i="1" a="1"/>
  <c r="I1447" i="1" s="1"/>
  <c r="I1448" i="1" a="1"/>
  <c r="I1448" i="1" s="1"/>
  <c r="I1449" i="1" a="1"/>
  <c r="I1449" i="1" s="1"/>
  <c r="I1450" i="1" a="1"/>
  <c r="I1450" i="1" s="1"/>
  <c r="I1451" i="1" a="1"/>
  <c r="I1451" i="1" s="1"/>
  <c r="I1452" i="1" a="1"/>
  <c r="I1452" i="1" s="1"/>
  <c r="I1453" i="1" a="1"/>
  <c r="I1453" i="1" s="1"/>
  <c r="I1454" i="1" a="1"/>
  <c r="I1454" i="1" s="1"/>
  <c r="I1455" i="1" a="1"/>
  <c r="I1455" i="1" s="1"/>
  <c r="I1456" i="1" a="1"/>
  <c r="I1456" i="1" s="1"/>
  <c r="I1457" i="1" a="1"/>
  <c r="I1457" i="1" s="1"/>
  <c r="I1458" i="1" a="1"/>
  <c r="I1458" i="1" s="1"/>
  <c r="I1459" i="1" a="1"/>
  <c r="I1459" i="1" s="1"/>
  <c r="I1460" i="1" a="1"/>
  <c r="I1460" i="1" s="1"/>
  <c r="I1461" i="1" a="1"/>
  <c r="I1461" i="1" s="1"/>
  <c r="I1462" i="1" a="1"/>
  <c r="I1462" i="1" s="1"/>
  <c r="I1463" i="1" a="1"/>
  <c r="I1463" i="1" s="1"/>
  <c r="I1464" i="1" a="1"/>
  <c r="I1464" i="1" s="1"/>
  <c r="I1465" i="1" a="1"/>
  <c r="I1465" i="1" s="1"/>
  <c r="I1466" i="1" a="1"/>
  <c r="I1466" i="1" s="1"/>
  <c r="I1467" i="1" a="1"/>
  <c r="I1467" i="1" s="1"/>
  <c r="I1468" i="1" a="1"/>
  <c r="I1468" i="1" s="1"/>
  <c r="I1469" i="1" a="1"/>
  <c r="I1469" i="1" s="1"/>
  <c r="I1470" i="1" a="1"/>
  <c r="I1470" i="1" s="1"/>
  <c r="I1471" i="1" a="1"/>
  <c r="I1471" i="1" s="1"/>
  <c r="I1472" i="1" a="1"/>
  <c r="I1472" i="1" s="1"/>
  <c r="I1473" i="1" a="1"/>
  <c r="I1473" i="1" s="1"/>
  <c r="I1474" i="1" a="1"/>
  <c r="I1474" i="1" s="1"/>
  <c r="I1475" i="1" a="1"/>
  <c r="I1475" i="1" s="1"/>
  <c r="I1476" i="1" a="1"/>
  <c r="I1476" i="1" s="1"/>
  <c r="I1477" i="1" a="1"/>
  <c r="I1477" i="1" s="1"/>
  <c r="I1478" i="1" a="1"/>
  <c r="I1478" i="1" s="1"/>
  <c r="I1479" i="1" a="1"/>
  <c r="I1479" i="1" s="1"/>
  <c r="I1480" i="1" a="1"/>
  <c r="I1480" i="1" s="1"/>
  <c r="I1481" i="1" a="1"/>
  <c r="I1481" i="1" s="1"/>
  <c r="I1482" i="1" a="1"/>
  <c r="I1482" i="1" s="1"/>
  <c r="I1483" i="1" a="1"/>
  <c r="I1483" i="1" s="1"/>
  <c r="I1484" i="1" a="1"/>
  <c r="I1484" i="1" s="1"/>
  <c r="I1485" i="1" a="1"/>
  <c r="I1485" i="1" s="1"/>
  <c r="I1486" i="1" a="1"/>
  <c r="I1486" i="1" s="1"/>
  <c r="I1487" i="1" a="1"/>
  <c r="I1487" i="1" s="1"/>
  <c r="I1488" i="1" a="1"/>
  <c r="I1488" i="1" s="1"/>
  <c r="I1489" i="1" a="1"/>
  <c r="I1489" i="1" s="1"/>
  <c r="I1490" i="1" a="1"/>
  <c r="I1490" i="1" s="1"/>
  <c r="I1491" i="1" a="1"/>
  <c r="I1491" i="1" s="1"/>
  <c r="I1492" i="1" a="1"/>
  <c r="I1492" i="1" s="1"/>
  <c r="I1493" i="1" a="1"/>
  <c r="I1493" i="1" s="1"/>
  <c r="I1494" i="1" a="1"/>
  <c r="I1494" i="1" s="1"/>
  <c r="I1495" i="1" a="1"/>
  <c r="I1495" i="1" s="1"/>
  <c r="I1496" i="1" a="1"/>
  <c r="I1496" i="1" s="1"/>
  <c r="I1497" i="1" a="1"/>
  <c r="I1497" i="1" s="1"/>
  <c r="I1498" i="1" a="1"/>
  <c r="I1498" i="1" s="1"/>
  <c r="I1499" i="1" a="1"/>
  <c r="I1499" i="1" s="1"/>
  <c r="I1500" i="1" a="1"/>
  <c r="I1500" i="1" s="1"/>
  <c r="I1501" i="1" a="1"/>
  <c r="I1501" i="1" s="1"/>
  <c r="I1502" i="1" a="1"/>
  <c r="I1502" i="1" s="1"/>
  <c r="I1503" i="1" a="1"/>
  <c r="I1503" i="1" s="1"/>
  <c r="I1504" i="1" a="1"/>
  <c r="I1504" i="1" s="1"/>
  <c r="I1505" i="1" a="1"/>
  <c r="I1505" i="1" s="1"/>
  <c r="I1506" i="1" a="1"/>
  <c r="I1506" i="1" s="1"/>
  <c r="I1507" i="1" a="1"/>
  <c r="I1507" i="1" s="1"/>
  <c r="I1508" i="1" a="1"/>
  <c r="I1508" i="1" s="1"/>
  <c r="I1509" i="1" a="1"/>
  <c r="I1509" i="1" s="1"/>
  <c r="I1510" i="1" a="1"/>
  <c r="I1510" i="1" s="1"/>
  <c r="I1511" i="1" a="1"/>
  <c r="I1511" i="1" s="1"/>
  <c r="I1512" i="1" a="1"/>
  <c r="I1512" i="1" s="1"/>
  <c r="I1513" i="1" a="1"/>
  <c r="I1513" i="1" s="1"/>
  <c r="I1514" i="1" a="1"/>
  <c r="I1514" i="1" s="1"/>
  <c r="I1515" i="1" a="1"/>
  <c r="I1515" i="1" s="1"/>
  <c r="I1516" i="1" a="1"/>
  <c r="I1516" i="1" s="1"/>
  <c r="I1517" i="1" a="1"/>
  <c r="I1517" i="1" s="1"/>
  <c r="I1518" i="1" a="1"/>
  <c r="I1518" i="1" s="1"/>
  <c r="I1519" i="1" a="1"/>
  <c r="I1519" i="1" s="1"/>
  <c r="I1520" i="1" a="1"/>
  <c r="I1520" i="1" s="1"/>
  <c r="I1521" i="1" a="1"/>
  <c r="I1521" i="1" s="1"/>
  <c r="I1522" i="1" a="1"/>
  <c r="I1522" i="1" s="1"/>
  <c r="I1523" i="1" a="1"/>
  <c r="I1523" i="1" s="1"/>
  <c r="I1524" i="1" a="1"/>
  <c r="I1524" i="1" s="1"/>
  <c r="I1525" i="1" a="1"/>
  <c r="I1525" i="1" s="1"/>
  <c r="I1526" i="1" a="1"/>
  <c r="I1526" i="1" s="1"/>
  <c r="I1527" i="1" a="1"/>
  <c r="I1527" i="1" s="1"/>
  <c r="I1528" i="1" a="1"/>
  <c r="I1528" i="1" s="1"/>
  <c r="I1529" i="1" a="1"/>
  <c r="I1529" i="1" s="1"/>
  <c r="I1530" i="1" a="1"/>
  <c r="I1530" i="1" s="1"/>
  <c r="I1531" i="1" a="1"/>
  <c r="I1531" i="1" s="1"/>
  <c r="I1532" i="1" a="1"/>
  <c r="I1532" i="1" s="1"/>
  <c r="I1533" i="1" a="1"/>
  <c r="I1533" i="1" s="1"/>
  <c r="I1534" i="1" a="1"/>
  <c r="I1534" i="1" s="1"/>
  <c r="I1535" i="1" a="1"/>
  <c r="I1535" i="1" s="1"/>
  <c r="I1536" i="1" a="1"/>
  <c r="I1536" i="1" s="1"/>
  <c r="I1537" i="1" a="1"/>
  <c r="I1537" i="1" s="1"/>
  <c r="I1538" i="1" a="1"/>
  <c r="I1538" i="1" s="1"/>
  <c r="I1539" i="1" a="1"/>
  <c r="I1539" i="1" s="1"/>
  <c r="I1540" i="1" a="1"/>
  <c r="I1540" i="1" s="1"/>
  <c r="I1541" i="1" a="1"/>
  <c r="I1541" i="1" s="1"/>
  <c r="I1542" i="1" a="1"/>
  <c r="I1542" i="1" s="1"/>
  <c r="I1543" i="1" a="1"/>
  <c r="I1543" i="1" s="1"/>
  <c r="I1544" i="1" a="1"/>
  <c r="I1544" i="1" s="1"/>
  <c r="I1545" i="1" a="1"/>
  <c r="I1545" i="1" s="1"/>
  <c r="I1546" i="1" a="1"/>
  <c r="I1546" i="1" s="1"/>
  <c r="I1547" i="1" a="1"/>
  <c r="I1547" i="1" s="1"/>
  <c r="I1548" i="1" a="1"/>
  <c r="I1548" i="1" s="1"/>
  <c r="I1549" i="1" a="1"/>
  <c r="I1549" i="1" s="1"/>
  <c r="I1550" i="1" a="1"/>
  <c r="I1550" i="1" s="1"/>
  <c r="I1551" i="1" a="1"/>
  <c r="I1551" i="1" s="1"/>
  <c r="I1552" i="1" a="1"/>
  <c r="I1552" i="1" s="1"/>
  <c r="I1553" i="1" a="1"/>
  <c r="I1553" i="1" s="1"/>
  <c r="I1554" i="1" a="1"/>
  <c r="I1554" i="1" s="1"/>
  <c r="I1555" i="1" a="1"/>
  <c r="I1555" i="1" s="1"/>
  <c r="I1556" i="1" a="1"/>
  <c r="I1556" i="1" s="1"/>
  <c r="I1557" i="1" a="1"/>
  <c r="I1557" i="1" s="1"/>
  <c r="I1558" i="1" a="1"/>
  <c r="I1558" i="1" s="1"/>
  <c r="I1559" i="1" a="1"/>
  <c r="I1559" i="1" s="1"/>
  <c r="I1560" i="1" a="1"/>
  <c r="I1560" i="1" s="1"/>
  <c r="I1561" i="1" a="1"/>
  <c r="I1561" i="1" s="1"/>
  <c r="I1562" i="1" a="1"/>
  <c r="I1562" i="1" s="1"/>
  <c r="I1563" i="1" a="1"/>
  <c r="I1563" i="1" s="1"/>
  <c r="I1564" i="1" a="1"/>
  <c r="I1564" i="1" s="1"/>
  <c r="I1565" i="1" a="1"/>
  <c r="I1565" i="1" s="1"/>
  <c r="I1566" i="1" a="1"/>
  <c r="I1566" i="1" s="1"/>
  <c r="I1567" i="1" a="1"/>
  <c r="I1567" i="1" s="1"/>
  <c r="I1568" i="1" a="1"/>
  <c r="I1568" i="1" s="1"/>
  <c r="I1569" i="1" a="1"/>
  <c r="I1569" i="1" s="1"/>
  <c r="I1570" i="1" a="1"/>
  <c r="I1570" i="1" s="1"/>
  <c r="I1571" i="1" a="1"/>
  <c r="I1571" i="1" s="1"/>
  <c r="I1572" i="1" a="1"/>
  <c r="I1572" i="1" s="1"/>
  <c r="I1573" i="1" a="1"/>
  <c r="I1573" i="1" s="1"/>
  <c r="I1574" i="1" a="1"/>
  <c r="I1574" i="1" s="1"/>
  <c r="I1575" i="1" a="1"/>
  <c r="I1575" i="1" s="1"/>
  <c r="I1576" i="1" a="1"/>
  <c r="I1576" i="1" s="1"/>
  <c r="I1577" i="1" a="1"/>
  <c r="I1577" i="1" s="1"/>
  <c r="I1578" i="1" a="1"/>
  <c r="I1578" i="1" s="1"/>
  <c r="I1579" i="1" a="1"/>
  <c r="I1579" i="1" s="1"/>
  <c r="I1580" i="1" a="1"/>
  <c r="I1580" i="1" s="1"/>
  <c r="I1581" i="1" a="1"/>
  <c r="I1581" i="1" s="1"/>
  <c r="I1582" i="1" a="1"/>
  <c r="I1582" i="1" s="1"/>
  <c r="I1583" i="1" a="1"/>
  <c r="I1583" i="1" s="1"/>
  <c r="I1584" i="1" a="1"/>
  <c r="I1584" i="1" s="1"/>
  <c r="I1585" i="1" a="1"/>
  <c r="I1585" i="1" s="1"/>
  <c r="I1586" i="1" a="1"/>
  <c r="I1586" i="1" s="1"/>
  <c r="I1587" i="1" a="1"/>
  <c r="I1587" i="1" s="1"/>
  <c r="I1588" i="1" a="1"/>
  <c r="I1588" i="1" s="1"/>
  <c r="I1589" i="1" a="1"/>
  <c r="I1589" i="1" s="1"/>
  <c r="I1590" i="1" a="1"/>
  <c r="I1590" i="1" s="1"/>
  <c r="I1591" i="1" a="1"/>
  <c r="I1591" i="1" s="1"/>
  <c r="I1592" i="1" a="1"/>
  <c r="I1592" i="1" s="1"/>
  <c r="I1593" i="1" a="1"/>
  <c r="I1593" i="1" s="1"/>
  <c r="I1594" i="1" a="1"/>
  <c r="I1594" i="1" s="1"/>
  <c r="I1595" i="1" a="1"/>
  <c r="I1595" i="1" s="1"/>
  <c r="I1596" i="1" a="1"/>
  <c r="I1596" i="1" s="1"/>
  <c r="I1597" i="1" a="1"/>
  <c r="I1597" i="1" s="1"/>
  <c r="I1598" i="1" a="1"/>
  <c r="I1598" i="1" s="1"/>
  <c r="I1599" i="1" a="1"/>
  <c r="I1599" i="1" s="1"/>
  <c r="I1600" i="1" a="1"/>
  <c r="I1600" i="1" s="1"/>
  <c r="I1601" i="1" a="1"/>
  <c r="I1601" i="1" s="1"/>
  <c r="I1602" i="1" a="1"/>
  <c r="I1602" i="1" s="1"/>
  <c r="I1603" i="1" a="1"/>
  <c r="I1603" i="1" s="1"/>
  <c r="I1604" i="1" a="1"/>
  <c r="I1604" i="1" s="1"/>
  <c r="I1605" i="1" a="1"/>
  <c r="I1605" i="1" s="1"/>
  <c r="I1606" i="1" a="1"/>
  <c r="I1606" i="1" s="1"/>
  <c r="I1607" i="1" a="1"/>
  <c r="I1607" i="1" s="1"/>
  <c r="I1608" i="1" a="1"/>
  <c r="I1608" i="1" s="1"/>
  <c r="I1609" i="1" a="1"/>
  <c r="I1609" i="1" s="1"/>
  <c r="I1610" i="1" a="1"/>
  <c r="I1610" i="1" s="1"/>
  <c r="I1611" i="1" a="1"/>
  <c r="I1611" i="1" s="1"/>
  <c r="I1612" i="1" a="1"/>
  <c r="I1612" i="1" s="1"/>
  <c r="I1613" i="1" a="1"/>
  <c r="I1613" i="1" s="1"/>
  <c r="I1614" i="1" a="1"/>
  <c r="I1614" i="1" s="1"/>
  <c r="I1615" i="1" a="1"/>
  <c r="I1615" i="1" s="1"/>
  <c r="I1616" i="1" a="1"/>
  <c r="I1616" i="1" s="1"/>
  <c r="I1617" i="1" a="1"/>
  <c r="I1617" i="1" s="1"/>
  <c r="I1618" i="1" a="1"/>
  <c r="I1618" i="1" s="1"/>
  <c r="I1619" i="1" a="1"/>
  <c r="I1619" i="1" s="1"/>
  <c r="I1620" i="1" a="1"/>
  <c r="I1620" i="1" s="1"/>
  <c r="I1621" i="1" a="1"/>
  <c r="I1621" i="1" s="1"/>
  <c r="I1622" i="1" a="1"/>
  <c r="I1622" i="1" s="1"/>
  <c r="I1623" i="1" a="1"/>
  <c r="I1623" i="1" s="1"/>
  <c r="I1624" i="1" a="1"/>
  <c r="I1624" i="1" s="1"/>
  <c r="I1625" i="1" a="1"/>
  <c r="I1625" i="1" s="1"/>
  <c r="I1626" i="1" a="1"/>
  <c r="I1626" i="1" s="1"/>
  <c r="I1627" i="1" a="1"/>
  <c r="I1627" i="1" s="1"/>
  <c r="I1628" i="1" a="1"/>
  <c r="I1628" i="1" s="1"/>
  <c r="I1629" i="1" a="1"/>
  <c r="I1629" i="1" s="1"/>
  <c r="I1630" i="1" a="1"/>
  <c r="I1630" i="1" s="1"/>
  <c r="I1631" i="1" a="1"/>
  <c r="I1631" i="1" s="1"/>
  <c r="I1632" i="1" a="1"/>
  <c r="I1632" i="1" s="1"/>
  <c r="I1633" i="1" a="1"/>
  <c r="I1633" i="1" s="1"/>
  <c r="I1634" i="1" a="1"/>
  <c r="I1634" i="1" s="1"/>
  <c r="I1635" i="1" a="1"/>
  <c r="I1635" i="1" s="1"/>
  <c r="I1636" i="1" a="1"/>
  <c r="I1636" i="1" s="1"/>
  <c r="I1637" i="1" a="1"/>
  <c r="I1637" i="1" s="1"/>
  <c r="I1638" i="1" a="1"/>
  <c r="I1638" i="1" s="1"/>
  <c r="I1639" i="1" a="1"/>
  <c r="I1639" i="1" s="1"/>
  <c r="I1640" i="1" a="1"/>
  <c r="I1640" i="1" s="1"/>
  <c r="I1641" i="1" a="1"/>
  <c r="I1641" i="1" s="1"/>
  <c r="I1642" i="1" a="1"/>
  <c r="I1642" i="1" s="1"/>
  <c r="I1643" i="1" a="1"/>
  <c r="I1643" i="1" s="1"/>
  <c r="I1644" i="1" a="1"/>
  <c r="I1644" i="1" s="1"/>
  <c r="I1645" i="1" a="1"/>
  <c r="I1645" i="1" s="1"/>
  <c r="I1646" i="1" a="1"/>
  <c r="I1646" i="1" s="1"/>
  <c r="I1647" i="1" a="1"/>
  <c r="I1647" i="1" s="1"/>
  <c r="I1648" i="1" a="1"/>
  <c r="I1648" i="1" s="1"/>
  <c r="I1649" i="1" a="1"/>
  <c r="I1649" i="1" s="1"/>
  <c r="I1650" i="1" a="1"/>
  <c r="I1650" i="1" s="1"/>
  <c r="I1651" i="1" a="1"/>
  <c r="I1651" i="1" s="1"/>
  <c r="I1652" i="1" a="1"/>
  <c r="I1652" i="1" s="1"/>
  <c r="I1653" i="1" a="1"/>
  <c r="I1653" i="1" s="1"/>
  <c r="I1654" i="1" a="1"/>
  <c r="I1654" i="1" s="1"/>
  <c r="I1655" i="1" a="1"/>
  <c r="I1655" i="1" s="1"/>
  <c r="I1656" i="1" a="1"/>
  <c r="I1656" i="1" s="1"/>
  <c r="I1657" i="1" a="1"/>
  <c r="I1657" i="1" s="1"/>
  <c r="I1658" i="1" a="1"/>
  <c r="I1658" i="1" s="1"/>
  <c r="I1659" i="1" a="1"/>
  <c r="I1659" i="1" s="1"/>
  <c r="I1660" i="1" a="1"/>
  <c r="I1660" i="1" s="1"/>
  <c r="I1661" i="1" a="1"/>
  <c r="I1661" i="1" s="1"/>
  <c r="I1662" i="1" a="1"/>
  <c r="I1662" i="1" s="1"/>
  <c r="I1663" i="1" a="1"/>
  <c r="I1663" i="1" s="1"/>
  <c r="I1664" i="1" a="1"/>
  <c r="I1664" i="1" s="1"/>
  <c r="I1665" i="1" a="1"/>
  <c r="I1665" i="1" s="1"/>
  <c r="I1666" i="1" a="1"/>
  <c r="I1666" i="1" s="1"/>
  <c r="I1667" i="1" a="1"/>
  <c r="I1667" i="1" s="1"/>
  <c r="I1668" i="1" a="1"/>
  <c r="I1668" i="1" s="1"/>
  <c r="I1669" i="1" a="1"/>
  <c r="I1669" i="1" s="1"/>
  <c r="I1670" i="1" a="1"/>
  <c r="I1670" i="1" s="1"/>
  <c r="I1671" i="1" a="1"/>
  <c r="I1671" i="1" s="1"/>
  <c r="I1672" i="1" a="1"/>
  <c r="I1672" i="1" s="1"/>
  <c r="I1673" i="1" a="1"/>
  <c r="I1673" i="1" s="1"/>
  <c r="I1674" i="1" a="1"/>
  <c r="I1674" i="1" s="1"/>
  <c r="I1675" i="1" a="1"/>
  <c r="I1675" i="1" s="1"/>
  <c r="I1676" i="1" a="1"/>
  <c r="I1676" i="1" s="1"/>
  <c r="I1677" i="1" a="1"/>
  <c r="I1677" i="1" s="1"/>
  <c r="I1678" i="1" a="1"/>
  <c r="I1678" i="1" s="1"/>
  <c r="I1679" i="1" a="1"/>
  <c r="I1679" i="1" s="1"/>
  <c r="I1680" i="1" a="1"/>
  <c r="I1680" i="1" s="1"/>
  <c r="I1681" i="1" a="1"/>
  <c r="I1681" i="1" s="1"/>
  <c r="I1682" i="1" a="1"/>
  <c r="I1682" i="1" s="1"/>
  <c r="I1683" i="1" a="1"/>
  <c r="I1683" i="1" s="1"/>
  <c r="I1684" i="1" a="1"/>
  <c r="I1684" i="1" s="1"/>
  <c r="I1685" i="1" a="1"/>
  <c r="I1685" i="1" s="1"/>
  <c r="I1686" i="1" a="1"/>
  <c r="I1686" i="1" s="1"/>
  <c r="I1687" i="1" a="1"/>
  <c r="I1687" i="1" s="1"/>
  <c r="I1688" i="1" a="1"/>
  <c r="I1688" i="1" s="1"/>
  <c r="I1689" i="1" a="1"/>
  <c r="I1689" i="1" s="1"/>
  <c r="I1690" i="1" a="1"/>
  <c r="I1690" i="1" s="1"/>
  <c r="I1691" i="1" a="1"/>
  <c r="I1691" i="1" s="1"/>
  <c r="I1692" i="1" a="1"/>
  <c r="I1692" i="1" s="1"/>
  <c r="I1693" i="1" a="1"/>
  <c r="I1693" i="1" s="1"/>
  <c r="I1694" i="1" a="1"/>
  <c r="I1694" i="1" s="1"/>
  <c r="I1695" i="1" a="1"/>
  <c r="I1695" i="1" s="1"/>
  <c r="I1696" i="1" a="1"/>
  <c r="I1696" i="1" s="1"/>
  <c r="I1697" i="1" a="1"/>
  <c r="I1697" i="1" s="1"/>
  <c r="I1698" i="1" a="1"/>
  <c r="I1698" i="1" s="1"/>
  <c r="I1699" i="1" a="1"/>
  <c r="I1699" i="1" s="1"/>
  <c r="I1700" i="1" a="1"/>
  <c r="I1700" i="1" s="1"/>
  <c r="I1701" i="1" a="1"/>
  <c r="I1701" i="1" s="1"/>
  <c r="I1702" i="1" a="1"/>
  <c r="I1702" i="1" s="1"/>
  <c r="I1703" i="1" a="1"/>
  <c r="I1703" i="1" s="1"/>
  <c r="I1704" i="1" a="1"/>
  <c r="I1704" i="1" s="1"/>
  <c r="I1705" i="1" a="1"/>
  <c r="I1705" i="1" s="1"/>
  <c r="I1706" i="1" a="1"/>
  <c r="I1706" i="1" s="1"/>
  <c r="I1707" i="1" a="1"/>
  <c r="I1707" i="1" s="1"/>
  <c r="I1708" i="1" a="1"/>
  <c r="I1708" i="1" s="1"/>
  <c r="I1709" i="1" a="1"/>
  <c r="I1709" i="1" s="1"/>
  <c r="I1710" i="1" a="1"/>
  <c r="I1710" i="1" s="1"/>
  <c r="I1711" i="1" a="1"/>
  <c r="I1711" i="1" s="1"/>
  <c r="I1712" i="1" a="1"/>
  <c r="I1712" i="1" s="1"/>
  <c r="I1713" i="1" a="1"/>
  <c r="I1713" i="1" s="1"/>
  <c r="I1714" i="1" a="1"/>
  <c r="I1714" i="1" s="1"/>
  <c r="I1715" i="1" a="1"/>
  <c r="I1715" i="1" s="1"/>
  <c r="I1716" i="1" a="1"/>
  <c r="I1716" i="1" s="1"/>
  <c r="I1717" i="1" a="1"/>
  <c r="I1717" i="1" s="1"/>
  <c r="I1718" i="1" a="1"/>
  <c r="I1718" i="1" s="1"/>
  <c r="I1719" i="1" a="1"/>
  <c r="I1719" i="1" s="1"/>
  <c r="I1720" i="1" a="1"/>
  <c r="I1720" i="1" s="1"/>
  <c r="I1721" i="1" a="1"/>
  <c r="I1721" i="1" s="1"/>
  <c r="I1722" i="1" a="1"/>
  <c r="I1722" i="1" s="1"/>
  <c r="I1723" i="1" a="1"/>
  <c r="I1723" i="1" s="1"/>
  <c r="I1724" i="1" a="1"/>
  <c r="I1724" i="1" s="1"/>
  <c r="I1725" i="1" a="1"/>
  <c r="I1725" i="1" s="1"/>
  <c r="I1726" i="1" a="1"/>
  <c r="I1726" i="1" s="1"/>
  <c r="I1727" i="1" a="1"/>
  <c r="I1727" i="1" s="1"/>
  <c r="I1728" i="1" a="1"/>
  <c r="I1728" i="1" s="1"/>
  <c r="I1729" i="1" a="1"/>
  <c r="I1729" i="1" s="1"/>
  <c r="I1730" i="1" a="1"/>
  <c r="I1730" i="1" s="1"/>
  <c r="I1731" i="1" a="1"/>
  <c r="I1731" i="1" s="1"/>
  <c r="I1732" i="1" a="1"/>
  <c r="I1732" i="1" s="1"/>
  <c r="I1733" i="1" a="1"/>
  <c r="I1733" i="1" s="1"/>
  <c r="I1734" i="1" a="1"/>
  <c r="I1734" i="1" s="1"/>
  <c r="I1735" i="1" a="1"/>
  <c r="I1735" i="1" s="1"/>
  <c r="I1736" i="1" a="1"/>
  <c r="I1736" i="1" s="1"/>
  <c r="I1737" i="1" a="1"/>
  <c r="I1737" i="1" s="1"/>
  <c r="I1738" i="1" a="1"/>
  <c r="I1738" i="1" s="1"/>
  <c r="I1739" i="1" a="1"/>
  <c r="I1739" i="1" s="1"/>
  <c r="I1740" i="1" a="1"/>
  <c r="I1740" i="1" s="1"/>
  <c r="I1741" i="1" a="1"/>
  <c r="I1741" i="1" s="1"/>
  <c r="I1742" i="1" a="1"/>
  <c r="I1742" i="1" s="1"/>
  <c r="I1743" i="1" a="1"/>
  <c r="I1743" i="1" s="1"/>
  <c r="I1744" i="1" a="1"/>
  <c r="I1744" i="1" s="1"/>
  <c r="I1745" i="1" a="1"/>
  <c r="I1745" i="1" s="1"/>
  <c r="I1746" i="1" a="1"/>
  <c r="I1746" i="1" s="1"/>
  <c r="I1747" i="1" a="1"/>
  <c r="I1747" i="1" s="1"/>
  <c r="I1748" i="1" a="1"/>
  <c r="I1748" i="1" s="1"/>
  <c r="I1749" i="1" a="1"/>
  <c r="I1749" i="1" s="1"/>
  <c r="I1750" i="1" a="1"/>
  <c r="I1750" i="1" s="1"/>
  <c r="I1751" i="1" a="1"/>
  <c r="I1751" i="1" s="1"/>
  <c r="I1752" i="1" a="1"/>
  <c r="I1752" i="1" s="1"/>
  <c r="I1753" i="1" a="1"/>
  <c r="I1753" i="1" s="1"/>
  <c r="I1754" i="1" a="1"/>
  <c r="I1754" i="1" s="1"/>
  <c r="I1755" i="1" a="1"/>
  <c r="I1755" i="1" s="1"/>
  <c r="I1756" i="1" a="1"/>
  <c r="I1756" i="1" s="1"/>
  <c r="I1757" i="1" a="1"/>
  <c r="I1757" i="1" s="1"/>
  <c r="I1758" i="1" a="1"/>
  <c r="I1758" i="1" s="1"/>
  <c r="I1759" i="1" a="1"/>
  <c r="I1759" i="1" s="1"/>
  <c r="I1760" i="1" a="1"/>
  <c r="I1760" i="1" s="1"/>
  <c r="I1761" i="1" a="1"/>
  <c r="I1761" i="1" s="1"/>
  <c r="I1762" i="1" a="1"/>
  <c r="I1762" i="1" s="1"/>
  <c r="I1763" i="1" a="1"/>
  <c r="I1763" i="1" s="1"/>
  <c r="I1764" i="1" a="1"/>
  <c r="I1764" i="1" s="1"/>
  <c r="I1765" i="1" a="1"/>
  <c r="I1765" i="1" s="1"/>
  <c r="I1766" i="1" a="1"/>
  <c r="I1766" i="1" s="1"/>
  <c r="I1767" i="1" a="1"/>
  <c r="I1767" i="1" s="1"/>
  <c r="I1768" i="1" a="1"/>
  <c r="I1768" i="1" s="1"/>
  <c r="I1769" i="1" a="1"/>
  <c r="I1769" i="1" s="1"/>
  <c r="I1770" i="1" a="1"/>
  <c r="I1770" i="1" s="1"/>
  <c r="I1771" i="1" a="1"/>
  <c r="I1771" i="1" s="1"/>
  <c r="I1772" i="1" a="1"/>
  <c r="I1772" i="1" s="1"/>
  <c r="I1773" i="1" a="1"/>
  <c r="I1773" i="1" s="1"/>
  <c r="I1774" i="1" a="1"/>
  <c r="I1774" i="1" s="1"/>
  <c r="I1775" i="1" a="1"/>
  <c r="I1775" i="1" s="1"/>
  <c r="I1776" i="1" a="1"/>
  <c r="I1776" i="1" s="1"/>
  <c r="I1777" i="1" a="1"/>
  <c r="I1777" i="1" s="1"/>
  <c r="I1778" i="1" a="1"/>
  <c r="I1778" i="1" s="1"/>
  <c r="I1779" i="1" a="1"/>
  <c r="I1779" i="1" s="1"/>
  <c r="I1780" i="1" a="1"/>
  <c r="I1780" i="1" s="1"/>
  <c r="I1781" i="1" a="1"/>
  <c r="I1781" i="1" s="1"/>
  <c r="I1782" i="1" a="1"/>
  <c r="I1782" i="1" s="1"/>
  <c r="I1783" i="1" a="1"/>
  <c r="I1783" i="1" s="1"/>
  <c r="I1784" i="1" a="1"/>
  <c r="I1784" i="1" s="1"/>
  <c r="I1785" i="1" a="1"/>
  <c r="I1785" i="1" s="1"/>
  <c r="I1786" i="1" a="1"/>
  <c r="I1786" i="1" s="1"/>
  <c r="I1787" i="1" a="1"/>
  <c r="I1787" i="1" s="1"/>
  <c r="I1788" i="1" a="1"/>
  <c r="I1788" i="1" s="1"/>
  <c r="I1789" i="1" a="1"/>
  <c r="I1789" i="1" s="1"/>
  <c r="I1790" i="1" a="1"/>
  <c r="I1790" i="1" s="1"/>
  <c r="I1791" i="1" a="1"/>
  <c r="I1791" i="1" s="1"/>
  <c r="I1792" i="1" a="1"/>
  <c r="I1792" i="1" s="1"/>
  <c r="I1793" i="1" a="1"/>
  <c r="I1793" i="1" s="1"/>
  <c r="I1794" i="1" a="1"/>
  <c r="I1794" i="1" s="1"/>
  <c r="I1795" i="1" a="1"/>
  <c r="I1795" i="1" s="1"/>
  <c r="I1796" i="1" a="1"/>
  <c r="I1796" i="1" s="1"/>
  <c r="I1797" i="1" a="1"/>
  <c r="I1797" i="1" s="1"/>
  <c r="I1798" i="1" a="1"/>
  <c r="I1798" i="1" s="1"/>
  <c r="I1799" i="1" a="1"/>
  <c r="I1799" i="1" s="1"/>
  <c r="I1800" i="1" a="1"/>
  <c r="I1800" i="1" s="1"/>
  <c r="I1801" i="1" a="1"/>
  <c r="I1801" i="1" s="1"/>
  <c r="I1802" i="1" a="1"/>
  <c r="I1802" i="1" s="1"/>
  <c r="I1803" i="1" a="1"/>
  <c r="I1803" i="1" s="1"/>
  <c r="I1804" i="1" a="1"/>
  <c r="I1804" i="1" s="1"/>
  <c r="I1805" i="1" a="1"/>
  <c r="I1805" i="1" s="1"/>
  <c r="I1806" i="1" a="1"/>
  <c r="I1806" i="1" s="1"/>
  <c r="I1807" i="1" a="1"/>
  <c r="I1807" i="1" s="1"/>
  <c r="I1808" i="1" a="1"/>
  <c r="I1808" i="1" s="1"/>
  <c r="I1809" i="1" a="1"/>
  <c r="I1809" i="1" s="1"/>
  <c r="I1810" i="1" a="1"/>
  <c r="I1810" i="1" s="1"/>
  <c r="I1811" i="1" a="1"/>
  <c r="I1811" i="1" s="1"/>
  <c r="I1812" i="1" a="1"/>
  <c r="I1812" i="1" s="1"/>
  <c r="I1813" i="1" a="1"/>
  <c r="I1813" i="1" s="1"/>
  <c r="I1814" i="1" a="1"/>
  <c r="I1814" i="1" s="1"/>
  <c r="I1815" i="1" a="1"/>
  <c r="I1815" i="1" s="1"/>
  <c r="I1816" i="1" a="1"/>
  <c r="I1816" i="1" s="1"/>
  <c r="I1817" i="1" a="1"/>
  <c r="I1817" i="1" s="1"/>
  <c r="I1818" i="1" a="1"/>
  <c r="I1818" i="1" s="1"/>
  <c r="I1819" i="1" a="1"/>
  <c r="I1819" i="1" s="1"/>
  <c r="I1820" i="1" a="1"/>
  <c r="I1820" i="1" s="1"/>
  <c r="I1821" i="1" a="1"/>
  <c r="I1821" i="1" s="1"/>
  <c r="I1822" i="1" a="1"/>
  <c r="I1822" i="1" s="1"/>
  <c r="I1823" i="1" a="1"/>
  <c r="I1823" i="1" s="1"/>
  <c r="I1824" i="1" a="1"/>
  <c r="I1824" i="1" s="1"/>
  <c r="I1825" i="1" a="1"/>
  <c r="I1825" i="1" s="1"/>
  <c r="I1826" i="1" a="1"/>
  <c r="I1826" i="1" s="1"/>
  <c r="I1827" i="1" a="1"/>
  <c r="I1827" i="1" s="1"/>
  <c r="I1828" i="1" a="1"/>
  <c r="I1828" i="1" s="1"/>
  <c r="I1829" i="1" a="1"/>
  <c r="I1829" i="1" s="1"/>
  <c r="I1830" i="1" a="1"/>
  <c r="I1830" i="1" s="1"/>
  <c r="I1831" i="1" a="1"/>
  <c r="I1831" i="1" s="1"/>
  <c r="I1832" i="1" a="1"/>
  <c r="I1832" i="1" s="1"/>
  <c r="I1833" i="1" a="1"/>
  <c r="I1833" i="1" s="1"/>
  <c r="I1834" i="1" a="1"/>
  <c r="I1834" i="1" s="1"/>
  <c r="I1835" i="1" a="1"/>
  <c r="I1835" i="1" s="1"/>
  <c r="I1836" i="1" a="1"/>
  <c r="I1836" i="1" s="1"/>
  <c r="I1837" i="1" a="1"/>
  <c r="I1837" i="1" s="1"/>
  <c r="I1838" i="1" a="1"/>
  <c r="I1838" i="1" s="1"/>
  <c r="I1839" i="1" a="1"/>
  <c r="I1839" i="1" s="1"/>
  <c r="I1840" i="1" a="1"/>
  <c r="I1840" i="1" s="1"/>
  <c r="I1841" i="1" a="1"/>
  <c r="I1841" i="1" s="1"/>
  <c r="I1842" i="1" a="1"/>
  <c r="I1842" i="1" s="1"/>
  <c r="I1843" i="1" a="1"/>
  <c r="I1843" i="1" s="1"/>
  <c r="I1844" i="1" a="1"/>
  <c r="I1844" i="1" s="1"/>
  <c r="I1845" i="1" a="1"/>
  <c r="I1845" i="1" s="1"/>
  <c r="I1846" i="1" a="1"/>
  <c r="I1846" i="1" s="1"/>
  <c r="I1847" i="1" a="1"/>
  <c r="I1847" i="1" s="1"/>
  <c r="I1848" i="1" a="1"/>
  <c r="I1848" i="1" s="1"/>
  <c r="I1849" i="1" a="1"/>
  <c r="I1849" i="1" s="1"/>
  <c r="I1850" i="1" a="1"/>
  <c r="I1850" i="1" s="1"/>
  <c r="I1851" i="1" a="1"/>
  <c r="I1851" i="1" s="1"/>
  <c r="I1852" i="1" a="1"/>
  <c r="I1852" i="1" s="1"/>
  <c r="I1853" i="1" a="1"/>
  <c r="I1853" i="1" s="1"/>
  <c r="I1854" i="1" a="1"/>
  <c r="I1854" i="1" s="1"/>
  <c r="I1855" i="1" a="1"/>
  <c r="I1855" i="1" s="1"/>
  <c r="I1856" i="1" a="1"/>
  <c r="I1856" i="1" s="1"/>
  <c r="I1857" i="1" a="1"/>
  <c r="I1857" i="1" s="1"/>
  <c r="I1858" i="1" a="1"/>
  <c r="I1858" i="1" s="1"/>
  <c r="I1859" i="1" a="1"/>
  <c r="I1859" i="1" s="1"/>
  <c r="I1860" i="1" a="1"/>
  <c r="I1860" i="1" s="1"/>
  <c r="I1861" i="1" a="1"/>
  <c r="I1861" i="1" s="1"/>
  <c r="I1862" i="1" a="1"/>
  <c r="I1862" i="1" s="1"/>
  <c r="I1863" i="1" a="1"/>
  <c r="I1863" i="1" s="1"/>
  <c r="I1864" i="1" a="1"/>
  <c r="I1864" i="1" s="1"/>
  <c r="I1865" i="1" a="1"/>
  <c r="I1865" i="1" s="1"/>
  <c r="I1866" i="1" a="1"/>
  <c r="I1866" i="1" s="1"/>
  <c r="I1867" i="1" a="1"/>
  <c r="I1867" i="1" s="1"/>
  <c r="I1868" i="1" a="1"/>
  <c r="I1868" i="1" s="1"/>
  <c r="I1869" i="1" a="1"/>
  <c r="I1869" i="1" s="1"/>
  <c r="I1870" i="1" a="1"/>
  <c r="I1870" i="1" s="1"/>
  <c r="I1871" i="1" a="1"/>
  <c r="I1871" i="1" s="1"/>
  <c r="I1872" i="1" a="1"/>
  <c r="I1872" i="1" s="1"/>
  <c r="I1873" i="1" a="1"/>
  <c r="I1873" i="1" s="1"/>
  <c r="I1874" i="1" a="1"/>
  <c r="I1874" i="1" s="1"/>
  <c r="I1875" i="1" a="1"/>
  <c r="I1875" i="1" s="1"/>
  <c r="I1876" i="1" a="1"/>
  <c r="I1876" i="1" s="1"/>
  <c r="I1877" i="1" a="1"/>
  <c r="I1877" i="1" s="1"/>
  <c r="I1878" i="1" a="1"/>
  <c r="I1878" i="1" s="1"/>
  <c r="I1879" i="1" a="1"/>
  <c r="I1879" i="1" s="1"/>
  <c r="I1880" i="1" a="1"/>
  <c r="I1880" i="1" s="1"/>
  <c r="I1881" i="1" a="1"/>
  <c r="I1881" i="1" s="1"/>
  <c r="I1882" i="1" a="1"/>
  <c r="I1882" i="1" s="1"/>
  <c r="I1883" i="1" a="1"/>
  <c r="I1883" i="1" s="1"/>
  <c r="I1884" i="1" a="1"/>
  <c r="I1884" i="1" s="1"/>
  <c r="I1885" i="1" a="1"/>
  <c r="I1885" i="1" s="1"/>
  <c r="I1886" i="1" a="1"/>
  <c r="I1886" i="1" s="1"/>
  <c r="I1887" i="1" a="1"/>
  <c r="I1887" i="1" s="1"/>
  <c r="I1888" i="1" a="1"/>
  <c r="I1888" i="1" s="1"/>
  <c r="I1889" i="1" a="1"/>
  <c r="I1889" i="1" s="1"/>
  <c r="I1890" i="1" a="1"/>
  <c r="I1890" i="1" s="1"/>
  <c r="I1891" i="1" a="1"/>
  <c r="I1891" i="1" s="1"/>
  <c r="I1892" i="1" a="1"/>
  <c r="I1892" i="1" s="1"/>
  <c r="I1893" i="1" a="1"/>
  <c r="I1893" i="1" s="1"/>
  <c r="I1894" i="1" a="1"/>
  <c r="I1894" i="1" s="1"/>
  <c r="I1895" i="1" a="1"/>
  <c r="I1895" i="1" s="1"/>
  <c r="I1896" i="1" a="1"/>
  <c r="I1896" i="1" s="1"/>
  <c r="I1897" i="1" a="1"/>
  <c r="I1897" i="1" s="1"/>
  <c r="I1898" i="1" a="1"/>
  <c r="I1898" i="1" s="1"/>
  <c r="I1899" i="1" a="1"/>
  <c r="I1899" i="1" s="1"/>
  <c r="I1900" i="1" a="1"/>
  <c r="I1900" i="1" s="1"/>
  <c r="I1901" i="1" a="1"/>
  <c r="I1901" i="1" s="1"/>
  <c r="I1902" i="1" a="1"/>
  <c r="I1902" i="1" s="1"/>
  <c r="I1903" i="1" a="1"/>
  <c r="I1903" i="1" s="1"/>
  <c r="I1904" i="1" a="1"/>
  <c r="I1904" i="1" s="1"/>
  <c r="I1905" i="1" a="1"/>
  <c r="I1905" i="1" s="1"/>
  <c r="I1906" i="1" a="1"/>
  <c r="I1906" i="1" s="1"/>
  <c r="I1907" i="1" a="1"/>
  <c r="I1907" i="1" s="1"/>
  <c r="I1908" i="1" a="1"/>
  <c r="I1908" i="1" s="1"/>
  <c r="I1909" i="1" a="1"/>
  <c r="I1909" i="1" s="1"/>
  <c r="I1910" i="1" a="1"/>
  <c r="I1910" i="1" s="1"/>
  <c r="I1911" i="1" a="1"/>
  <c r="I1911" i="1" s="1"/>
  <c r="I1912" i="1" a="1"/>
  <c r="I1912" i="1" s="1"/>
  <c r="I1913" i="1" a="1"/>
  <c r="I1913" i="1" s="1"/>
  <c r="I1914" i="1" a="1"/>
  <c r="I1914" i="1" s="1"/>
  <c r="I1915" i="1" a="1"/>
  <c r="I1915" i="1" s="1"/>
  <c r="I1916" i="1" a="1"/>
  <c r="I1916" i="1" s="1"/>
  <c r="I1917" i="1" a="1"/>
  <c r="I1917" i="1" s="1"/>
  <c r="I1918" i="1" a="1"/>
  <c r="I1918" i="1" s="1"/>
  <c r="I1919" i="1" a="1"/>
  <c r="I1919" i="1" s="1"/>
  <c r="I1920" i="1" a="1"/>
  <c r="I1920" i="1" s="1"/>
  <c r="I1921" i="1" a="1"/>
  <c r="I1921" i="1" s="1"/>
  <c r="I1922" i="1" a="1"/>
  <c r="I1922" i="1" s="1"/>
  <c r="I1923" i="1" a="1"/>
  <c r="I1923" i="1" s="1"/>
  <c r="I1924" i="1" a="1"/>
  <c r="I1924" i="1" s="1"/>
  <c r="I1925" i="1" a="1"/>
  <c r="I1925" i="1" s="1"/>
  <c r="I1926" i="1" a="1"/>
  <c r="I1926" i="1" s="1"/>
  <c r="I1927" i="1" a="1"/>
  <c r="I1927" i="1" s="1"/>
  <c r="I1928" i="1" a="1"/>
  <c r="I1928" i="1" s="1"/>
  <c r="I1929" i="1" a="1"/>
  <c r="I1929" i="1" s="1"/>
  <c r="I1930" i="1" a="1"/>
  <c r="I1930" i="1" s="1"/>
  <c r="I1931" i="1" a="1"/>
  <c r="I1931" i="1" s="1"/>
  <c r="I1932" i="1" a="1"/>
  <c r="I1932" i="1" s="1"/>
  <c r="I1933" i="1" a="1"/>
  <c r="I1933" i="1" s="1"/>
  <c r="I1934" i="1" a="1"/>
  <c r="I1934" i="1" s="1"/>
  <c r="I1935" i="1" a="1"/>
  <c r="I1935" i="1" s="1"/>
  <c r="I1936" i="1" a="1"/>
  <c r="I1936" i="1" s="1"/>
  <c r="I1937" i="1" a="1"/>
  <c r="I1937" i="1" s="1"/>
  <c r="I1938" i="1" a="1"/>
  <c r="I1938" i="1" s="1"/>
  <c r="I1939" i="1" a="1"/>
  <c r="I1939" i="1" s="1"/>
  <c r="I1940" i="1" a="1"/>
  <c r="I1940" i="1" s="1"/>
  <c r="I1941" i="1" a="1"/>
  <c r="I1941" i="1" s="1"/>
  <c r="I1942" i="1" a="1"/>
  <c r="I1942" i="1" s="1"/>
  <c r="I1943" i="1" a="1"/>
  <c r="I1943" i="1" s="1"/>
  <c r="I1944" i="1" a="1"/>
  <c r="I1944" i="1" s="1"/>
  <c r="I1945" i="1" a="1"/>
  <c r="I1945" i="1" s="1"/>
  <c r="I1946" i="1" a="1"/>
  <c r="I1946" i="1" s="1"/>
  <c r="I1947" i="1" a="1"/>
  <c r="I1947" i="1" s="1"/>
  <c r="I1948" i="1" a="1"/>
  <c r="I1948" i="1" s="1"/>
  <c r="I1949" i="1" a="1"/>
  <c r="I1949" i="1" s="1"/>
  <c r="I1950" i="1" a="1"/>
  <c r="I1950" i="1" s="1"/>
  <c r="I1951" i="1" a="1"/>
  <c r="I1951" i="1" s="1"/>
  <c r="I1952" i="1" a="1"/>
  <c r="I1952" i="1" s="1"/>
  <c r="I1953" i="1" a="1"/>
  <c r="I1953" i="1" s="1"/>
  <c r="I1954" i="1" a="1"/>
  <c r="I1954" i="1" s="1"/>
  <c r="I1955" i="1" a="1"/>
  <c r="I1955" i="1" s="1"/>
  <c r="I1956" i="1" a="1"/>
  <c r="I1956" i="1" s="1"/>
  <c r="I1957" i="1" a="1"/>
  <c r="I1957" i="1" s="1"/>
  <c r="I1958" i="1" a="1"/>
  <c r="I1958" i="1" s="1"/>
  <c r="I1959" i="1" a="1"/>
  <c r="I1959" i="1" s="1"/>
  <c r="I1960" i="1" a="1"/>
  <c r="I1960" i="1" s="1"/>
  <c r="I1961" i="1" a="1"/>
  <c r="I1961" i="1" s="1"/>
  <c r="I1962" i="1" a="1"/>
  <c r="I1962" i="1" s="1"/>
  <c r="I1963" i="1" a="1"/>
  <c r="I1963" i="1" s="1"/>
  <c r="I1964" i="1" a="1"/>
  <c r="I1964" i="1" s="1"/>
  <c r="I1965" i="1" a="1"/>
  <c r="I1965" i="1" s="1"/>
  <c r="I1966" i="1" a="1"/>
  <c r="I1966" i="1" s="1"/>
  <c r="I1967" i="1" a="1"/>
  <c r="I1967" i="1" s="1"/>
  <c r="I1968" i="1" a="1"/>
  <c r="I1968" i="1" s="1"/>
  <c r="I1969" i="1" a="1"/>
  <c r="I1969" i="1" s="1"/>
  <c r="I1970" i="1" a="1"/>
  <c r="I1970" i="1" s="1"/>
  <c r="I1971" i="1" a="1"/>
  <c r="I1971" i="1" s="1"/>
  <c r="I1972" i="1" a="1"/>
  <c r="I1972" i="1" s="1"/>
  <c r="I1973" i="1" a="1"/>
  <c r="I1973" i="1" s="1"/>
  <c r="I1974" i="1" a="1"/>
  <c r="I1974" i="1" s="1"/>
  <c r="I1975" i="1" a="1"/>
  <c r="I1975" i="1" s="1"/>
  <c r="I1976" i="1" a="1"/>
  <c r="I1976" i="1" s="1"/>
  <c r="I1977" i="1" a="1"/>
  <c r="I1977" i="1" s="1"/>
  <c r="I1978" i="1" a="1"/>
  <c r="I1978" i="1" s="1"/>
  <c r="I1979" i="1" a="1"/>
  <c r="I1979" i="1" s="1"/>
  <c r="I1980" i="1" a="1"/>
  <c r="I1980" i="1" s="1"/>
  <c r="I1981" i="1" a="1"/>
  <c r="I1981" i="1" s="1"/>
  <c r="I1982" i="1" a="1"/>
  <c r="I1982" i="1" s="1"/>
  <c r="I1983" i="1" a="1"/>
  <c r="I1983" i="1" s="1"/>
  <c r="I1984" i="1" a="1"/>
  <c r="I1984" i="1" s="1"/>
  <c r="I1985" i="1" a="1"/>
  <c r="I1985" i="1" s="1"/>
  <c r="I1986" i="1" a="1"/>
  <c r="I1986" i="1" s="1"/>
  <c r="I1987" i="1" a="1"/>
  <c r="I1987" i="1" s="1"/>
  <c r="I1988" i="1" a="1"/>
  <c r="I1988" i="1" s="1"/>
  <c r="I1989" i="1" a="1"/>
  <c r="I1989" i="1" s="1"/>
  <c r="I1990" i="1" a="1"/>
  <c r="I1990" i="1" s="1"/>
  <c r="I1991" i="1" a="1"/>
  <c r="I1991" i="1" s="1"/>
  <c r="I1992" i="1" a="1"/>
  <c r="I1992" i="1" s="1"/>
  <c r="I1993" i="1" a="1"/>
  <c r="I1993" i="1" s="1"/>
  <c r="I1994" i="1" a="1"/>
  <c r="I1994" i="1" s="1"/>
  <c r="I1995" i="1" a="1"/>
  <c r="I1995" i="1" s="1"/>
  <c r="I1996" i="1" a="1"/>
  <c r="I1996" i="1" s="1"/>
  <c r="I1997" i="1" a="1"/>
  <c r="I1997" i="1" s="1"/>
  <c r="I1998" i="1" a="1"/>
  <c r="I1998" i="1" s="1"/>
  <c r="I1999" i="1" a="1"/>
  <c r="I1999" i="1" s="1"/>
  <c r="I2000" i="1" a="1"/>
  <c r="I2000" i="1" s="1"/>
  <c r="I2001" i="1" a="1"/>
  <c r="I2001" i="1" s="1"/>
  <c r="I2002" i="1" a="1"/>
  <c r="I2002" i="1" s="1"/>
  <c r="I2003" i="1" a="1"/>
  <c r="I2003" i="1" s="1"/>
  <c r="I2004" i="1" a="1"/>
  <c r="I2004" i="1" s="1"/>
  <c r="I2005" i="1" a="1"/>
  <c r="I2005" i="1" s="1"/>
  <c r="I2006" i="1" a="1"/>
  <c r="I2006" i="1" s="1"/>
  <c r="I2007" i="1" a="1"/>
  <c r="I2007" i="1" s="1"/>
  <c r="I2008" i="1" a="1"/>
  <c r="I2008" i="1" s="1"/>
  <c r="I2009" i="1" a="1"/>
  <c r="I2009" i="1" s="1"/>
  <c r="I2010" i="1" a="1"/>
  <c r="I2010" i="1" s="1"/>
  <c r="I2011" i="1" a="1"/>
  <c r="I2011" i="1" s="1"/>
  <c r="I2012" i="1" a="1"/>
  <c r="I2012" i="1" s="1"/>
  <c r="I2013" i="1" a="1"/>
  <c r="I2013" i="1" s="1"/>
  <c r="I2014" i="1" a="1"/>
  <c r="I2014" i="1" s="1"/>
  <c r="I2015" i="1" a="1"/>
  <c r="I2015" i="1" s="1"/>
  <c r="I2016" i="1" a="1"/>
  <c r="I2016" i="1" s="1"/>
  <c r="I2017" i="1" a="1"/>
  <c r="I2017" i="1" s="1"/>
  <c r="I2018" i="1" a="1"/>
  <c r="I2018" i="1" s="1"/>
  <c r="I2019" i="1" a="1"/>
  <c r="I2019" i="1" s="1"/>
  <c r="I2020" i="1" a="1"/>
  <c r="I2020" i="1" s="1"/>
  <c r="I2021" i="1" a="1"/>
  <c r="I2021" i="1" s="1"/>
  <c r="I2022" i="1" a="1"/>
  <c r="I2022" i="1" s="1"/>
  <c r="I2023" i="1" a="1"/>
  <c r="I2023" i="1" s="1"/>
  <c r="I2024" i="1" a="1"/>
  <c r="I2024" i="1" s="1"/>
  <c r="I2025" i="1" a="1"/>
  <c r="I2025" i="1" s="1"/>
  <c r="I2026" i="1" a="1"/>
  <c r="I2026" i="1" s="1"/>
  <c r="I2027" i="1" a="1"/>
  <c r="I2027" i="1" s="1"/>
  <c r="I2028" i="1" a="1"/>
  <c r="I2028" i="1" s="1"/>
  <c r="I2029" i="1" a="1"/>
  <c r="I2029" i="1" s="1"/>
  <c r="I2030" i="1" a="1"/>
  <c r="I2030" i="1" s="1"/>
  <c r="I2031" i="1" a="1"/>
  <c r="I2031" i="1" s="1"/>
  <c r="I2032" i="1" a="1"/>
  <c r="I2032" i="1" s="1"/>
  <c r="I2033" i="1" a="1"/>
  <c r="I2033" i="1" s="1"/>
  <c r="I2034" i="1" a="1"/>
  <c r="I2034" i="1" s="1"/>
  <c r="I2035" i="1" a="1"/>
  <c r="I2035" i="1" s="1"/>
  <c r="I2036" i="1" a="1"/>
  <c r="I2036" i="1" s="1"/>
  <c r="I2037" i="1" a="1"/>
  <c r="I2037" i="1" s="1"/>
  <c r="I2038" i="1" a="1"/>
  <c r="I2038" i="1" s="1"/>
  <c r="I2039" i="1" a="1"/>
  <c r="I2039" i="1" s="1"/>
  <c r="I2040" i="1" a="1"/>
  <c r="I2040" i="1" s="1"/>
  <c r="I2041" i="1" a="1"/>
  <c r="I2041" i="1" s="1"/>
  <c r="I2042" i="1" a="1"/>
  <c r="I2042" i="1" s="1"/>
  <c r="I2043" i="1" a="1"/>
  <c r="I2043" i="1" s="1"/>
  <c r="I2044" i="1" a="1"/>
  <c r="I2044" i="1" s="1"/>
  <c r="I2045" i="1" a="1"/>
  <c r="I2045" i="1" s="1"/>
  <c r="I2046" i="1" a="1"/>
  <c r="I2046" i="1" s="1"/>
  <c r="I2047" i="1" a="1"/>
  <c r="I2047" i="1" s="1"/>
  <c r="I2048" i="1" a="1"/>
  <c r="I2048" i="1" s="1"/>
  <c r="I2049" i="1" a="1"/>
  <c r="I2049" i="1" s="1"/>
  <c r="I2050" i="1" a="1"/>
  <c r="I2050" i="1" s="1"/>
  <c r="I2051" i="1" a="1"/>
  <c r="I2051" i="1" s="1"/>
  <c r="I2052" i="1" a="1"/>
  <c r="I2052" i="1" s="1"/>
  <c r="I2053" i="1" a="1"/>
  <c r="I2053" i="1" s="1"/>
  <c r="I2054" i="1" a="1"/>
  <c r="I2054" i="1" s="1"/>
  <c r="I2055" i="1" a="1"/>
  <c r="I2055" i="1" s="1"/>
  <c r="I2056" i="1" a="1"/>
  <c r="I2056" i="1" s="1"/>
  <c r="I2057" i="1" a="1"/>
  <c r="I2057" i="1" s="1"/>
  <c r="I2058" i="1" a="1"/>
  <c r="I2058" i="1" s="1"/>
  <c r="I2059" i="1" a="1"/>
  <c r="I2059" i="1" s="1"/>
  <c r="I2060" i="1" a="1"/>
  <c r="I2060" i="1" s="1"/>
  <c r="I2061" i="1" a="1"/>
  <c r="I2061" i="1" s="1"/>
  <c r="I2062" i="1" a="1"/>
  <c r="I2062" i="1" s="1"/>
  <c r="I2063" i="1" a="1"/>
  <c r="I2063" i="1" s="1"/>
  <c r="I2064" i="1" a="1"/>
  <c r="I2064" i="1" s="1"/>
  <c r="I2065" i="1" a="1"/>
  <c r="I2065" i="1" s="1"/>
  <c r="I2066" i="1" a="1"/>
  <c r="I2066" i="1" s="1"/>
  <c r="I2067" i="1" a="1"/>
  <c r="I2067" i="1" s="1"/>
  <c r="I2068" i="1" a="1"/>
  <c r="I2068" i="1" s="1"/>
  <c r="I2069" i="1" a="1"/>
  <c r="I2069" i="1" s="1"/>
  <c r="I2070" i="1" a="1"/>
  <c r="I2070" i="1" s="1"/>
  <c r="I2071" i="1" a="1"/>
  <c r="I2071" i="1" s="1"/>
  <c r="I2072" i="1" a="1"/>
  <c r="I2072" i="1" s="1"/>
  <c r="I2073" i="1" a="1"/>
  <c r="I2073" i="1" s="1"/>
  <c r="I2074" i="1" a="1"/>
  <c r="I2074" i="1" s="1"/>
  <c r="I2075" i="1" a="1"/>
  <c r="I2075" i="1" s="1"/>
  <c r="I2076" i="1" a="1"/>
  <c r="I2076" i="1" s="1"/>
  <c r="I2077" i="1" a="1"/>
  <c r="I2077" i="1" s="1"/>
  <c r="I2078" i="1" a="1"/>
  <c r="I2078" i="1" s="1"/>
  <c r="I2079" i="1" a="1"/>
  <c r="I2079" i="1" s="1"/>
  <c r="I2080" i="1" a="1"/>
  <c r="I2080" i="1" s="1"/>
  <c r="I2081" i="1" a="1"/>
  <c r="I2081" i="1" s="1"/>
  <c r="I2082" i="1" a="1"/>
  <c r="I2082" i="1" s="1"/>
  <c r="I2083" i="1" a="1"/>
  <c r="I2083" i="1" s="1"/>
  <c r="I2084" i="1" a="1"/>
  <c r="I2084" i="1" s="1"/>
  <c r="I2085" i="1" a="1"/>
  <c r="I2085" i="1" s="1"/>
  <c r="I2086" i="1" a="1"/>
  <c r="I2086" i="1" s="1"/>
  <c r="I2087" i="1" a="1"/>
  <c r="I2087" i="1" s="1"/>
  <c r="I2088" i="1" a="1"/>
  <c r="I2088" i="1" s="1"/>
  <c r="I2089" i="1" a="1"/>
  <c r="I2089" i="1" s="1"/>
  <c r="I2090" i="1" a="1"/>
  <c r="I2090" i="1" s="1"/>
  <c r="I2091" i="1" a="1"/>
  <c r="I2091" i="1" s="1"/>
  <c r="I2092" i="1" a="1"/>
  <c r="I2092" i="1" s="1"/>
  <c r="I2093" i="1" a="1"/>
  <c r="I2093" i="1" s="1"/>
  <c r="I2094" i="1" a="1"/>
  <c r="I2094" i="1" s="1"/>
  <c r="I2095" i="1" a="1"/>
  <c r="I2095" i="1" s="1"/>
  <c r="I2096" i="1" a="1"/>
  <c r="I2096" i="1" s="1"/>
  <c r="I2097" i="1" a="1"/>
  <c r="I2097" i="1" s="1"/>
  <c r="I2098" i="1" a="1"/>
  <c r="I2098" i="1" s="1"/>
  <c r="I2099" i="1" a="1"/>
  <c r="I2099" i="1" s="1"/>
  <c r="I2100" i="1" a="1"/>
  <c r="I2100" i="1" s="1"/>
  <c r="I2101" i="1" a="1"/>
  <c r="I2101" i="1" s="1"/>
  <c r="I2102" i="1" a="1"/>
  <c r="I2102" i="1" s="1"/>
  <c r="I2103" i="1" a="1"/>
  <c r="I2103" i="1" s="1"/>
  <c r="I2104" i="1" a="1"/>
  <c r="I2104" i="1" s="1"/>
  <c r="I2105" i="1" a="1"/>
  <c r="I2105" i="1" s="1"/>
  <c r="I2106" i="1" a="1"/>
  <c r="I2106" i="1" s="1"/>
  <c r="I2107" i="1" a="1"/>
  <c r="I2107" i="1" s="1"/>
  <c r="I2108" i="1" a="1"/>
  <c r="I2108" i="1" s="1"/>
  <c r="I2109" i="1" a="1"/>
  <c r="I2109" i="1" s="1"/>
  <c r="I2110" i="1" a="1"/>
  <c r="I2110" i="1" s="1"/>
  <c r="I2111" i="1" a="1"/>
  <c r="I2111" i="1" s="1"/>
  <c r="I2112" i="1" a="1"/>
  <c r="I2112" i="1" s="1"/>
  <c r="I2113" i="1" a="1"/>
  <c r="I2113" i="1" s="1"/>
  <c r="I2114" i="1" a="1"/>
  <c r="I2114" i="1" s="1"/>
  <c r="I2115" i="1" a="1"/>
  <c r="I2115" i="1" s="1"/>
  <c r="I2116" i="1" a="1"/>
  <c r="I2116" i="1" s="1"/>
  <c r="I2117" i="1" a="1"/>
  <c r="I2117" i="1" s="1"/>
  <c r="I2118" i="1" a="1"/>
  <c r="I2118" i="1" s="1"/>
  <c r="I2119" i="1" a="1"/>
  <c r="I2119" i="1" s="1"/>
  <c r="I2120" i="1" a="1"/>
  <c r="I2120" i="1" s="1"/>
  <c r="I2121" i="1" a="1"/>
  <c r="I2121" i="1" s="1"/>
  <c r="I2122" i="1" a="1"/>
  <c r="I2122" i="1" s="1"/>
  <c r="I2123" i="1" a="1"/>
  <c r="I2123" i="1" s="1"/>
  <c r="I2124" i="1" a="1"/>
  <c r="I2124" i="1" s="1"/>
  <c r="I2125" i="1" a="1"/>
  <c r="I2125" i="1" s="1"/>
  <c r="I2126" i="1" a="1"/>
  <c r="I2126" i="1" s="1"/>
  <c r="I2127" i="1" a="1"/>
  <c r="I2127" i="1" s="1"/>
  <c r="I2128" i="1" a="1"/>
  <c r="I2128" i="1" s="1"/>
  <c r="I2129" i="1" a="1"/>
  <c r="I2129" i="1" s="1"/>
  <c r="I2130" i="1" a="1"/>
  <c r="I2130" i="1" s="1"/>
  <c r="I2131" i="1" a="1"/>
  <c r="I2131" i="1" s="1"/>
  <c r="I2132" i="1" a="1"/>
  <c r="I2132" i="1" s="1"/>
  <c r="I2133" i="1" a="1"/>
  <c r="I2133" i="1" s="1"/>
  <c r="I2134" i="1" a="1"/>
  <c r="I2134" i="1" s="1"/>
  <c r="I2135" i="1" a="1"/>
  <c r="I2135" i="1" s="1"/>
  <c r="I2136" i="1" a="1"/>
  <c r="I2136" i="1" s="1"/>
  <c r="I2137" i="1" a="1"/>
  <c r="I2137" i="1" s="1"/>
  <c r="I2138" i="1" a="1"/>
  <c r="I2138" i="1" s="1"/>
  <c r="I2139" i="1" a="1"/>
  <c r="I2139" i="1" s="1"/>
  <c r="I2140" i="1" a="1"/>
  <c r="I2140" i="1" s="1"/>
  <c r="I2141" i="1" a="1"/>
  <c r="I2141" i="1" s="1"/>
  <c r="I2142" i="1" a="1"/>
  <c r="I2142" i="1" s="1"/>
  <c r="I2143" i="1" a="1"/>
  <c r="I2143" i="1" s="1"/>
  <c r="I2144" i="1" a="1"/>
  <c r="I2144" i="1" s="1"/>
  <c r="I2145" i="1" a="1"/>
  <c r="I2145" i="1" s="1"/>
  <c r="I2146" i="1" a="1"/>
  <c r="I2146" i="1" s="1"/>
  <c r="I2147" i="1" a="1"/>
  <c r="I2147" i="1" s="1"/>
  <c r="I2148" i="1" a="1"/>
  <c r="I2148" i="1" s="1"/>
  <c r="I2149" i="1" a="1"/>
  <c r="I2149" i="1" s="1"/>
  <c r="I2150" i="1" a="1"/>
  <c r="I2150" i="1" s="1"/>
  <c r="I2151" i="1" a="1"/>
  <c r="I2151" i="1" s="1"/>
  <c r="I2152" i="1" a="1"/>
  <c r="I2152" i="1" s="1"/>
  <c r="I2153" i="1" a="1"/>
  <c r="I2153" i="1" s="1"/>
  <c r="I2154" i="1" a="1"/>
  <c r="I2154" i="1" s="1"/>
  <c r="I2155" i="1" a="1"/>
  <c r="I2155" i="1" s="1"/>
  <c r="I2156" i="1" a="1"/>
  <c r="I2156" i="1" s="1"/>
  <c r="I2157" i="1" a="1"/>
  <c r="I2157" i="1" s="1"/>
  <c r="I2158" i="1" a="1"/>
  <c r="I2158" i="1" s="1"/>
  <c r="I2159" i="1" a="1"/>
  <c r="I2159" i="1" s="1"/>
  <c r="I2160" i="1" a="1"/>
  <c r="I2160" i="1" s="1"/>
  <c r="I2161" i="1" a="1"/>
  <c r="I2161" i="1" s="1"/>
  <c r="I2162" i="1" a="1"/>
  <c r="I2162" i="1" s="1"/>
  <c r="I2163" i="1" a="1"/>
  <c r="I2163" i="1" s="1"/>
  <c r="I2164" i="1" a="1"/>
  <c r="I2164" i="1" s="1"/>
  <c r="I2165" i="1" a="1"/>
  <c r="I2165" i="1" s="1"/>
  <c r="I2166" i="1" a="1"/>
  <c r="I2166" i="1" s="1"/>
  <c r="I2167" i="1" a="1"/>
  <c r="I2167" i="1" s="1"/>
  <c r="I2168" i="1" a="1"/>
  <c r="I2168" i="1" s="1"/>
  <c r="I2169" i="1" a="1"/>
  <c r="I2169" i="1" s="1"/>
  <c r="I2170" i="1" a="1"/>
  <c r="I2170" i="1" s="1"/>
  <c r="I2171" i="1" a="1"/>
  <c r="I2171" i="1" s="1"/>
  <c r="I2172" i="1" a="1"/>
  <c r="I2172" i="1" s="1"/>
  <c r="I2173" i="1" a="1"/>
  <c r="I2173" i="1" s="1"/>
  <c r="I2174" i="1" a="1"/>
  <c r="I2174" i="1" s="1"/>
  <c r="I2175" i="1" a="1"/>
  <c r="I2175" i="1" s="1"/>
  <c r="I2176" i="1" a="1"/>
  <c r="I2176" i="1" s="1"/>
  <c r="I2177" i="1" a="1"/>
  <c r="I2177" i="1" s="1"/>
  <c r="I2178" i="1" a="1"/>
  <c r="I2178" i="1" s="1"/>
  <c r="I2179" i="1" a="1"/>
  <c r="I2179" i="1" s="1"/>
  <c r="I2180" i="1" a="1"/>
  <c r="I2180" i="1" s="1"/>
  <c r="I2181" i="1" a="1"/>
  <c r="I2181" i="1" s="1"/>
  <c r="I2182" i="1" a="1"/>
  <c r="I2182" i="1" s="1"/>
  <c r="I2183" i="1" a="1"/>
  <c r="I2183" i="1" s="1"/>
  <c r="I2184" i="1" a="1"/>
  <c r="I2184" i="1" s="1"/>
  <c r="I2185" i="1" a="1"/>
  <c r="I2185" i="1" s="1"/>
  <c r="I2186" i="1" a="1"/>
  <c r="I2186" i="1" s="1"/>
  <c r="I2187" i="1" a="1"/>
  <c r="I2187" i="1" s="1"/>
  <c r="I2188" i="1" a="1"/>
  <c r="I2188" i="1" s="1"/>
  <c r="I2189" i="1" a="1"/>
  <c r="I2189" i="1" s="1"/>
  <c r="I2190" i="1" a="1"/>
  <c r="I2190" i="1" s="1"/>
  <c r="I2191" i="1" a="1"/>
  <c r="I2191" i="1" s="1"/>
  <c r="I2192" i="1" a="1"/>
  <c r="I2192" i="1" s="1"/>
  <c r="I2193" i="1" a="1"/>
  <c r="I2193" i="1" s="1"/>
  <c r="I2194" i="1" a="1"/>
  <c r="I2194" i="1" s="1"/>
  <c r="I2195" i="1" a="1"/>
  <c r="I2195" i="1" s="1"/>
  <c r="I2196" i="1" a="1"/>
  <c r="I2196" i="1" s="1"/>
  <c r="I2197" i="1" a="1"/>
  <c r="I2197" i="1" s="1"/>
  <c r="I2198" i="1" a="1"/>
  <c r="I2198" i="1" s="1"/>
  <c r="I2199" i="1" a="1"/>
  <c r="I2199" i="1" s="1"/>
  <c r="I2200" i="1" a="1"/>
  <c r="I2200" i="1" s="1"/>
  <c r="I2201" i="1" a="1"/>
  <c r="I2201" i="1" s="1"/>
  <c r="I2202" i="1" a="1"/>
  <c r="I2202" i="1" s="1"/>
  <c r="I2203" i="1" a="1"/>
  <c r="I2203" i="1" s="1"/>
  <c r="I2204" i="1" a="1"/>
  <c r="I2204" i="1" s="1"/>
  <c r="I2205" i="1" a="1"/>
  <c r="I2205" i="1" s="1"/>
  <c r="I2206" i="1" a="1"/>
  <c r="I2206" i="1" s="1"/>
  <c r="I2207" i="1" a="1"/>
  <c r="I2207" i="1" s="1"/>
  <c r="I2208" i="1" a="1"/>
  <c r="I2208" i="1" s="1"/>
  <c r="I2209" i="1" a="1"/>
  <c r="I2209" i="1" s="1"/>
  <c r="I2210" i="1" a="1"/>
  <c r="I2210" i="1" s="1"/>
  <c r="I2211" i="1" a="1"/>
  <c r="I2211" i="1" s="1"/>
  <c r="I2212" i="1" a="1"/>
  <c r="I2212" i="1" s="1"/>
  <c r="I2213" i="1" a="1"/>
  <c r="I2213" i="1" s="1"/>
  <c r="I2214" i="1" a="1"/>
  <c r="I2214" i="1" s="1"/>
  <c r="I2215" i="1" a="1"/>
  <c r="I2215" i="1" s="1"/>
  <c r="I2216" i="1" a="1"/>
  <c r="I2216" i="1" s="1"/>
  <c r="I2217" i="1" a="1"/>
  <c r="I2217" i="1" s="1"/>
  <c r="I2218" i="1" a="1"/>
  <c r="I2218" i="1" s="1"/>
  <c r="I2219" i="1" a="1"/>
  <c r="I2219" i="1" s="1"/>
  <c r="I2220" i="1" a="1"/>
  <c r="I2220" i="1" s="1"/>
  <c r="I2221" i="1" a="1"/>
  <c r="I2221" i="1" s="1"/>
  <c r="I2222" i="1" a="1"/>
  <c r="I2222" i="1" s="1"/>
  <c r="I2223" i="1" a="1"/>
  <c r="I2223" i="1" s="1"/>
  <c r="I2224" i="1" a="1"/>
  <c r="I2224" i="1" s="1"/>
  <c r="I2225" i="1" a="1"/>
  <c r="I2225" i="1" s="1"/>
  <c r="I2226" i="1" a="1"/>
  <c r="I2226" i="1" s="1"/>
  <c r="I2227" i="1" a="1"/>
  <c r="I2227" i="1" s="1"/>
  <c r="I2228" i="1" a="1"/>
  <c r="I2228" i="1" s="1"/>
  <c r="I2229" i="1" a="1"/>
  <c r="I2229" i="1" s="1"/>
  <c r="I2230" i="1" a="1"/>
  <c r="I2230" i="1" s="1"/>
  <c r="I2231" i="1" a="1"/>
  <c r="I2231" i="1" s="1"/>
  <c r="I2232" i="1" a="1"/>
  <c r="I2232" i="1" s="1"/>
  <c r="I2233" i="1" a="1"/>
  <c r="I2233" i="1" s="1"/>
  <c r="I2234" i="1" a="1"/>
  <c r="I2234" i="1" s="1"/>
  <c r="I2235" i="1" a="1"/>
  <c r="I2235" i="1" s="1"/>
  <c r="I2236" i="1" a="1"/>
  <c r="I2236" i="1" s="1"/>
  <c r="I2237" i="1" a="1"/>
  <c r="I2237" i="1" s="1"/>
  <c r="I2238" i="1" a="1"/>
  <c r="I2238" i="1" s="1"/>
  <c r="I2239" i="1" a="1"/>
  <c r="I2239" i="1" s="1"/>
  <c r="I2240" i="1" a="1"/>
  <c r="I2240" i="1" s="1"/>
  <c r="I2241" i="1" a="1"/>
  <c r="I2241" i="1" s="1"/>
  <c r="I2242" i="1" a="1"/>
  <c r="I2242" i="1" s="1"/>
  <c r="I2243" i="1" a="1"/>
  <c r="I2243" i="1" s="1"/>
  <c r="I2244" i="1" a="1"/>
  <c r="I2244" i="1" s="1"/>
  <c r="I2245" i="1" a="1"/>
  <c r="I2245" i="1" s="1"/>
  <c r="I2246" i="1" a="1"/>
  <c r="I2246" i="1" s="1"/>
  <c r="I2247" i="1" a="1"/>
  <c r="I2247" i="1" s="1"/>
  <c r="I2248" i="1" a="1"/>
  <c r="I2248" i="1" s="1"/>
  <c r="I2249" i="1" a="1"/>
  <c r="I2249" i="1" s="1"/>
  <c r="I2250" i="1" a="1"/>
  <c r="I2250" i="1" s="1"/>
  <c r="I2251" i="1" a="1"/>
  <c r="I2251" i="1" s="1"/>
  <c r="I2252" i="1" a="1"/>
  <c r="I2252" i="1" s="1"/>
  <c r="I2253" i="1" a="1"/>
  <c r="I2253" i="1" s="1"/>
  <c r="I2254" i="1" a="1"/>
  <c r="I2254" i="1" s="1"/>
  <c r="I2255" i="1" a="1"/>
  <c r="I2255" i="1" s="1"/>
  <c r="I2256" i="1" a="1"/>
  <c r="I2256" i="1" s="1"/>
  <c r="I2257" i="1" a="1"/>
  <c r="I2257" i="1" s="1"/>
  <c r="I2258" i="1" a="1"/>
  <c r="I2258" i="1" s="1"/>
  <c r="I2259" i="1" a="1"/>
  <c r="I2259" i="1" s="1"/>
  <c r="I2260" i="1" a="1"/>
  <c r="I2260" i="1" s="1"/>
  <c r="I2261" i="1" a="1"/>
  <c r="I2261" i="1" s="1"/>
  <c r="I2262" i="1" a="1"/>
  <c r="I2262" i="1" s="1"/>
  <c r="I2263" i="1" a="1"/>
  <c r="I2263" i="1" s="1"/>
  <c r="I2264" i="1" a="1"/>
  <c r="I2264" i="1" s="1"/>
  <c r="I2265" i="1" a="1"/>
  <c r="I2265" i="1" s="1"/>
  <c r="I2266" i="1" a="1"/>
  <c r="I2266" i="1" s="1"/>
  <c r="I2267" i="1" a="1"/>
  <c r="I2267" i="1" s="1"/>
  <c r="I2268" i="1" a="1"/>
  <c r="I2268" i="1" s="1"/>
  <c r="I2269" i="1" a="1"/>
  <c r="I2269" i="1" s="1"/>
  <c r="I2270" i="1" a="1"/>
  <c r="I2270" i="1" s="1"/>
  <c r="I2271" i="1" a="1"/>
  <c r="I2271" i="1" s="1"/>
  <c r="I2272" i="1" a="1"/>
  <c r="I2272" i="1" s="1"/>
  <c r="I2273" i="1" a="1"/>
  <c r="I2273" i="1" s="1"/>
  <c r="I2274" i="1" a="1"/>
  <c r="I2274" i="1" s="1"/>
  <c r="I2275" i="1" a="1"/>
  <c r="I2275" i="1" s="1"/>
  <c r="I2276" i="1" a="1"/>
  <c r="I2276" i="1" s="1"/>
  <c r="I2277" i="1" a="1"/>
  <c r="I2277" i="1" s="1"/>
  <c r="I2278" i="1" a="1"/>
  <c r="I2278" i="1" s="1"/>
  <c r="I2279" i="1" a="1"/>
  <c r="I2279" i="1" s="1"/>
  <c r="I2280" i="1" a="1"/>
  <c r="I2280" i="1" s="1"/>
  <c r="I2281" i="1" a="1"/>
  <c r="I2281" i="1" s="1"/>
  <c r="I2282" i="1" a="1"/>
  <c r="I2282" i="1" s="1"/>
  <c r="I2283" i="1" a="1"/>
  <c r="I2283" i="1" s="1"/>
  <c r="I2284" i="1" a="1"/>
  <c r="I2284" i="1" s="1"/>
  <c r="I2285" i="1" a="1"/>
  <c r="I2285" i="1" s="1"/>
  <c r="I2286" i="1" a="1"/>
  <c r="I2286" i="1" s="1"/>
  <c r="I2287" i="1" a="1"/>
  <c r="I2287" i="1" s="1"/>
  <c r="I2288" i="1" a="1"/>
  <c r="I2288" i="1" s="1"/>
  <c r="I2289" i="1" a="1"/>
  <c r="I2289" i="1" s="1"/>
  <c r="I2290" i="1" a="1"/>
  <c r="I2290" i="1" s="1"/>
  <c r="I2291" i="1" a="1"/>
  <c r="I2291" i="1" s="1"/>
  <c r="I2292" i="1" a="1"/>
  <c r="I2292" i="1" s="1"/>
  <c r="I2293" i="1" a="1"/>
  <c r="I2293" i="1" s="1"/>
  <c r="I2294" i="1" a="1"/>
  <c r="I2294" i="1" s="1"/>
  <c r="I2295" i="1" a="1"/>
  <c r="I2295" i="1" s="1"/>
  <c r="I2296" i="1" a="1"/>
  <c r="I2296" i="1" s="1"/>
  <c r="I2297" i="1" a="1"/>
  <c r="I2297" i="1" s="1"/>
  <c r="I2298" i="1" a="1"/>
  <c r="I2298" i="1" s="1"/>
  <c r="I2299" i="1" a="1"/>
  <c r="I2299" i="1" s="1"/>
  <c r="I2300" i="1" a="1"/>
  <c r="I2300" i="1" s="1"/>
  <c r="I2301" i="1" a="1"/>
  <c r="I2301" i="1" s="1"/>
  <c r="I2302" i="1" a="1"/>
  <c r="I2302" i="1" s="1"/>
  <c r="I2303" i="1" a="1"/>
  <c r="I2303" i="1" s="1"/>
  <c r="I2304" i="1" a="1"/>
  <c r="I2304" i="1" s="1"/>
  <c r="I2305" i="1" a="1"/>
  <c r="I2305" i="1" s="1"/>
  <c r="I2306" i="1" a="1"/>
  <c r="I2306" i="1" s="1"/>
  <c r="I2307" i="1" a="1"/>
  <c r="I2307" i="1" s="1"/>
  <c r="I2308" i="1" a="1"/>
  <c r="I2308" i="1" s="1"/>
  <c r="I2309" i="1" a="1"/>
  <c r="I2309" i="1" s="1"/>
  <c r="I2310" i="1" a="1"/>
  <c r="I2310" i="1" s="1"/>
  <c r="I2311" i="1" a="1"/>
  <c r="I2311" i="1" s="1"/>
  <c r="I2312" i="1" a="1"/>
  <c r="I2312" i="1" s="1"/>
  <c r="I2313" i="1" a="1"/>
  <c r="I2313" i="1" s="1"/>
  <c r="I2314" i="1" a="1"/>
  <c r="I2314" i="1" s="1"/>
  <c r="I2315" i="1" a="1"/>
  <c r="I2315" i="1" s="1"/>
  <c r="I2316" i="1" a="1"/>
  <c r="I2316" i="1" s="1"/>
  <c r="I2317" i="1" a="1"/>
  <c r="I2317" i="1" s="1"/>
  <c r="I2318" i="1" a="1"/>
  <c r="I2318" i="1" s="1"/>
  <c r="I2319" i="1" a="1"/>
  <c r="I2319" i="1" s="1"/>
  <c r="I2320" i="1" a="1"/>
  <c r="I2320" i="1" s="1"/>
  <c r="I2321" i="1" a="1"/>
  <c r="I2321" i="1" s="1"/>
  <c r="I2322" i="1" a="1"/>
  <c r="I2322" i="1" s="1"/>
  <c r="I2323" i="1" a="1"/>
  <c r="I2323" i="1" s="1"/>
  <c r="I2324" i="1" a="1"/>
  <c r="I2324" i="1" s="1"/>
  <c r="I2325" i="1" a="1"/>
  <c r="I2325" i="1" s="1"/>
  <c r="I2326" i="1" a="1"/>
  <c r="I2326" i="1" s="1"/>
  <c r="I2327" i="1" a="1"/>
  <c r="I2327" i="1" s="1"/>
  <c r="I2328" i="1" a="1"/>
  <c r="I2328" i="1" s="1"/>
  <c r="I2329" i="1" a="1"/>
  <c r="I2329" i="1" s="1"/>
  <c r="I2330" i="1" a="1"/>
  <c r="I2330" i="1" s="1"/>
  <c r="I2331" i="1" a="1"/>
  <c r="I2331" i="1" s="1"/>
  <c r="I2332" i="1" a="1"/>
  <c r="I2332" i="1" s="1"/>
  <c r="I2333" i="1" a="1"/>
  <c r="I2333" i="1" s="1"/>
  <c r="I2334" i="1" a="1"/>
  <c r="I2334" i="1" s="1"/>
  <c r="I2335" i="1" a="1"/>
  <c r="I2335" i="1" s="1"/>
  <c r="I2336" i="1" a="1"/>
  <c r="I2336" i="1" s="1"/>
  <c r="I2337" i="1" a="1"/>
  <c r="I2337" i="1" s="1"/>
  <c r="I2338" i="1" a="1"/>
  <c r="I2338" i="1" s="1"/>
  <c r="I2339" i="1" a="1"/>
  <c r="I2339" i="1" s="1"/>
  <c r="I2340" i="1" a="1"/>
  <c r="I2340" i="1" s="1"/>
  <c r="I2341" i="1" a="1"/>
  <c r="I2341" i="1" s="1"/>
  <c r="I2342" i="1" a="1"/>
  <c r="I2342" i="1" s="1"/>
  <c r="I2343" i="1" a="1"/>
  <c r="I2343" i="1" s="1"/>
  <c r="I2344" i="1" a="1"/>
  <c r="I2344" i="1" s="1"/>
  <c r="I2345" i="1" a="1"/>
  <c r="I2345" i="1" s="1"/>
  <c r="I2346" i="1" a="1"/>
  <c r="I2346" i="1" s="1"/>
  <c r="I2347" i="1" a="1"/>
  <c r="I2347" i="1" s="1"/>
  <c r="I2348" i="1" a="1"/>
  <c r="I2348" i="1" s="1"/>
  <c r="I2349" i="1" a="1"/>
  <c r="I2349" i="1" s="1"/>
  <c r="I2350" i="1" a="1"/>
  <c r="I2350" i="1" s="1"/>
  <c r="I2351" i="1" a="1"/>
  <c r="I2351" i="1" s="1"/>
  <c r="I2352" i="1" a="1"/>
  <c r="I2352" i="1" s="1"/>
  <c r="I2353" i="1" a="1"/>
  <c r="I2353" i="1" s="1"/>
  <c r="I2354" i="1" a="1"/>
  <c r="I2354" i="1" s="1"/>
  <c r="I2355" i="1" a="1"/>
  <c r="I2355" i="1" s="1"/>
  <c r="I2356" i="1" a="1"/>
  <c r="I2356" i="1" s="1"/>
  <c r="I2357" i="1" a="1"/>
  <c r="I2357" i="1" s="1"/>
  <c r="I2358" i="1" a="1"/>
  <c r="I2358" i="1" s="1"/>
  <c r="I2359" i="1" a="1"/>
  <c r="I2359" i="1" s="1"/>
  <c r="I2360" i="1" a="1"/>
  <c r="I2360" i="1" s="1"/>
  <c r="I2361" i="1" a="1"/>
  <c r="I2361" i="1" s="1"/>
  <c r="I2362" i="1" a="1"/>
  <c r="I2362" i="1" s="1"/>
  <c r="I2363" i="1" a="1"/>
  <c r="I2363" i="1" s="1"/>
  <c r="I2364" i="1" a="1"/>
  <c r="I2364" i="1" s="1"/>
  <c r="I2365" i="1" a="1"/>
  <c r="I2365" i="1" s="1"/>
  <c r="I2366" i="1" a="1"/>
  <c r="I2366" i="1" s="1"/>
  <c r="I2367" i="1" a="1"/>
  <c r="I2367" i="1" s="1"/>
  <c r="I2368" i="1" a="1"/>
  <c r="I2368" i="1" s="1"/>
  <c r="I2369" i="1" a="1"/>
  <c r="I2369" i="1" s="1"/>
  <c r="I2370" i="1" a="1"/>
  <c r="I2370" i="1" s="1"/>
  <c r="I2371" i="1" a="1"/>
  <c r="I2371" i="1" s="1"/>
  <c r="I2372" i="1" a="1"/>
  <c r="I2372" i="1" s="1"/>
  <c r="I2373" i="1" a="1"/>
  <c r="I2373" i="1" s="1"/>
  <c r="I2374" i="1" a="1"/>
  <c r="I2374" i="1" s="1"/>
  <c r="I2375" i="1" a="1"/>
  <c r="I2375" i="1" s="1"/>
  <c r="I2376" i="1" a="1"/>
  <c r="I2376" i="1" s="1"/>
  <c r="I2377" i="1" a="1"/>
  <c r="I2377" i="1" s="1"/>
  <c r="I2378" i="1" a="1"/>
  <c r="I2378" i="1" s="1"/>
  <c r="I2379" i="1" a="1"/>
  <c r="I2379" i="1" s="1"/>
  <c r="I2380" i="1" a="1"/>
  <c r="I2380" i="1" s="1"/>
  <c r="I2381" i="1" a="1"/>
  <c r="I2381" i="1" s="1"/>
  <c r="I2382" i="1" a="1"/>
  <c r="I2382" i="1" s="1"/>
  <c r="I2383" i="1" a="1"/>
  <c r="I2383" i="1" s="1"/>
  <c r="I2384" i="1" a="1"/>
  <c r="I2384" i="1" s="1"/>
  <c r="I2385" i="1" a="1"/>
  <c r="I2385" i="1" s="1"/>
  <c r="I2386" i="1" a="1"/>
  <c r="I2386" i="1" s="1"/>
  <c r="I2387" i="1" a="1"/>
  <c r="I2387" i="1" s="1"/>
  <c r="I2388" i="1" a="1"/>
  <c r="I2388" i="1" s="1"/>
  <c r="I2389" i="1" a="1"/>
  <c r="I2389" i="1" s="1"/>
  <c r="I2390" i="1" a="1"/>
  <c r="I2390" i="1" s="1"/>
  <c r="I2391" i="1" a="1"/>
  <c r="I2391" i="1" s="1"/>
  <c r="I2392" i="1" a="1"/>
  <c r="I2392" i="1" s="1"/>
  <c r="I2393" i="1" a="1"/>
  <c r="I2393" i="1" s="1"/>
  <c r="I2394" i="1" a="1"/>
  <c r="I2394" i="1" s="1"/>
  <c r="I2395" i="1" a="1"/>
  <c r="I2395" i="1" s="1"/>
  <c r="I2396" i="1" a="1"/>
  <c r="I2396" i="1" s="1"/>
  <c r="I2397" i="1" a="1"/>
  <c r="I2397" i="1" s="1"/>
  <c r="I2398" i="1" a="1"/>
  <c r="I2398" i="1" s="1"/>
  <c r="I2399" i="1" a="1"/>
  <c r="I2399" i="1" s="1"/>
  <c r="I2400" i="1" a="1"/>
  <c r="I2400" i="1" s="1"/>
  <c r="I2401" i="1" a="1"/>
  <c r="I2401" i="1" s="1"/>
  <c r="I2402" i="1" a="1"/>
  <c r="I2402" i="1" s="1"/>
  <c r="I2403" i="1" a="1"/>
  <c r="I2403" i="1" s="1"/>
  <c r="I2404" i="1" a="1"/>
  <c r="I2404" i="1" s="1"/>
  <c r="I2405" i="1" a="1"/>
  <c r="I2405" i="1" s="1"/>
  <c r="I2406" i="1" a="1"/>
  <c r="I2406" i="1" s="1"/>
  <c r="I2407" i="1" a="1"/>
  <c r="I2407" i="1" s="1"/>
  <c r="I2408" i="1" a="1"/>
  <c r="I2408" i="1" s="1"/>
  <c r="I2409" i="1" a="1"/>
  <c r="I2409" i="1" s="1"/>
  <c r="I2410" i="1" a="1"/>
  <c r="I2410" i="1" s="1"/>
  <c r="I2411" i="1" a="1"/>
  <c r="I2411" i="1" s="1"/>
  <c r="I2412" i="1" a="1"/>
  <c r="I2412" i="1" s="1"/>
  <c r="I2413" i="1" a="1"/>
  <c r="I2413" i="1" s="1"/>
  <c r="I2414" i="1" a="1"/>
  <c r="I2414" i="1" s="1"/>
  <c r="I2415" i="1" a="1"/>
  <c r="I2415" i="1" s="1"/>
  <c r="I2416" i="1" a="1"/>
  <c r="I2416" i="1" s="1"/>
  <c r="I2417" i="1" a="1"/>
  <c r="I2417" i="1" s="1"/>
  <c r="I2418" i="1" a="1"/>
  <c r="I2418" i="1" s="1"/>
  <c r="I2419" i="1" a="1"/>
  <c r="I2419" i="1" s="1"/>
  <c r="I2420" i="1" a="1"/>
  <c r="I2420" i="1" s="1"/>
  <c r="I2421" i="1" a="1"/>
  <c r="I2421" i="1" s="1"/>
  <c r="I2422" i="1" a="1"/>
  <c r="I2422" i="1" s="1"/>
  <c r="I2423" i="1" a="1"/>
  <c r="I2423" i="1" s="1"/>
  <c r="I2424" i="1" a="1"/>
  <c r="I2424" i="1" s="1"/>
  <c r="I2425" i="1" a="1"/>
  <c r="I2425" i="1" s="1"/>
  <c r="I2426" i="1" a="1"/>
  <c r="I2426" i="1" s="1"/>
  <c r="I2427" i="1" a="1"/>
  <c r="I2427" i="1" s="1"/>
  <c r="I2428" i="1" a="1"/>
  <c r="I2428" i="1" s="1"/>
  <c r="I2429" i="1" a="1"/>
  <c r="I2429" i="1" s="1"/>
  <c r="I2430" i="1" a="1"/>
  <c r="I2430" i="1" s="1"/>
  <c r="I2431" i="1" a="1"/>
  <c r="I2431" i="1" s="1"/>
  <c r="I2432" i="1" a="1"/>
  <c r="I2432" i="1" s="1"/>
  <c r="I2433" i="1" a="1"/>
  <c r="I2433" i="1" s="1"/>
  <c r="I2434" i="1" a="1"/>
  <c r="I2434" i="1" s="1"/>
  <c r="I2435" i="1" a="1"/>
  <c r="I2435" i="1" s="1"/>
  <c r="I2436" i="1" a="1"/>
  <c r="I2436" i="1" s="1"/>
  <c r="I2437" i="1" a="1"/>
  <c r="I2437" i="1" s="1"/>
  <c r="I2438" i="1" a="1"/>
  <c r="I2438" i="1" s="1"/>
  <c r="I2439" i="1" a="1"/>
  <c r="I2439" i="1" s="1"/>
  <c r="I2440" i="1" a="1"/>
  <c r="I2440" i="1" s="1"/>
  <c r="I2441" i="1" a="1"/>
  <c r="I2441" i="1" s="1"/>
  <c r="I2442" i="1" a="1"/>
  <c r="I2442" i="1" s="1"/>
  <c r="I2443" i="1" a="1"/>
  <c r="I2443" i="1" s="1"/>
  <c r="I2444" i="1" a="1"/>
  <c r="I2444" i="1" s="1"/>
  <c r="I2445" i="1" a="1"/>
  <c r="I2445" i="1" s="1"/>
  <c r="I2446" i="1" a="1"/>
  <c r="I2446" i="1" s="1"/>
  <c r="I2447" i="1" a="1"/>
  <c r="I2447" i="1" s="1"/>
  <c r="I2448" i="1" a="1"/>
  <c r="I2448" i="1" s="1"/>
  <c r="I2449" i="1" a="1"/>
  <c r="I2449" i="1" s="1"/>
  <c r="I2450" i="1" a="1"/>
  <c r="I2450" i="1" s="1"/>
  <c r="I2451" i="1" a="1"/>
  <c r="I2451" i="1" s="1"/>
  <c r="I2452" i="1" a="1"/>
  <c r="I2452" i="1" s="1"/>
  <c r="I2453" i="1" a="1"/>
  <c r="I2453" i="1" s="1"/>
  <c r="I2454" i="1" a="1"/>
  <c r="I2454" i="1" s="1"/>
  <c r="I2455" i="1" a="1"/>
  <c r="I2455" i="1" s="1"/>
  <c r="I2456" i="1" a="1"/>
  <c r="I2456" i="1" s="1"/>
  <c r="I2457" i="1" a="1"/>
  <c r="I2457" i="1" s="1"/>
  <c r="I2458" i="1" a="1"/>
  <c r="I2458" i="1" s="1"/>
  <c r="I2459" i="1" a="1"/>
  <c r="I2459" i="1" s="1"/>
  <c r="I2460" i="1" a="1"/>
  <c r="I2460" i="1" s="1"/>
  <c r="I2461" i="1" a="1"/>
  <c r="I2461" i="1" s="1"/>
  <c r="I2462" i="1" a="1"/>
  <c r="I2462" i="1" s="1"/>
  <c r="I2463" i="1" a="1"/>
  <c r="I2463" i="1" s="1"/>
  <c r="I2464" i="1" a="1"/>
  <c r="I2464" i="1" s="1"/>
  <c r="I2465" i="1" a="1"/>
  <c r="I2465" i="1" s="1"/>
  <c r="I2466" i="1" a="1"/>
  <c r="I2466" i="1" s="1"/>
  <c r="I2467" i="1" a="1"/>
  <c r="I2467" i="1" s="1"/>
  <c r="I2468" i="1" a="1"/>
  <c r="I2468" i="1" s="1"/>
  <c r="I2469" i="1" a="1"/>
  <c r="I2469" i="1" s="1"/>
  <c r="I2470" i="1" a="1"/>
  <c r="I2470" i="1" s="1"/>
  <c r="I2471" i="1" a="1"/>
  <c r="I2471" i="1" s="1"/>
  <c r="I2472" i="1" a="1"/>
  <c r="I2472" i="1" s="1"/>
  <c r="I2473" i="1" a="1"/>
  <c r="I2473" i="1" s="1"/>
  <c r="I2474" i="1" a="1"/>
  <c r="I2474" i="1" s="1"/>
  <c r="I2475" i="1" a="1"/>
  <c r="I2475" i="1" s="1"/>
  <c r="I2476" i="1" a="1"/>
  <c r="I2476" i="1" s="1"/>
  <c r="I2477" i="1" a="1"/>
  <c r="I2477" i="1" s="1"/>
  <c r="I2478" i="1" a="1"/>
  <c r="I2478" i="1" s="1"/>
  <c r="I2479" i="1" a="1"/>
  <c r="I2479" i="1" s="1"/>
  <c r="I2480" i="1" a="1"/>
  <c r="I2480" i="1" s="1"/>
  <c r="I2481" i="1" a="1"/>
  <c r="I2481" i="1" s="1"/>
  <c r="I2482" i="1" a="1"/>
  <c r="I2482" i="1" s="1"/>
  <c r="I2483" i="1" a="1"/>
  <c r="I2483" i="1" s="1"/>
  <c r="I2484" i="1" a="1"/>
  <c r="I2484" i="1" s="1"/>
  <c r="I2485" i="1" a="1"/>
  <c r="I2485" i="1" s="1"/>
  <c r="I2486" i="1" a="1"/>
  <c r="I2486" i="1" s="1"/>
  <c r="I2487" i="1" a="1"/>
  <c r="I2487" i="1" s="1"/>
  <c r="I2488" i="1" a="1"/>
  <c r="I2488" i="1" s="1"/>
  <c r="I2489" i="1" a="1"/>
  <c r="I2489" i="1" s="1"/>
  <c r="I2490" i="1" a="1"/>
  <c r="I2490" i="1" s="1"/>
  <c r="I2491" i="1" a="1"/>
  <c r="I2491" i="1" s="1"/>
  <c r="I2492" i="1" a="1"/>
  <c r="I2492" i="1" s="1"/>
  <c r="I2493" i="1" a="1"/>
  <c r="I2493" i="1" s="1"/>
  <c r="I2494" i="1" a="1"/>
  <c r="I2494" i="1" s="1"/>
  <c r="I2495" i="1" a="1"/>
  <c r="I2495" i="1" s="1"/>
  <c r="I2496" i="1" a="1"/>
  <c r="I2496" i="1" s="1"/>
  <c r="I2497" i="1" a="1"/>
  <c r="I2497" i="1" s="1"/>
  <c r="I2498" i="1" a="1"/>
  <c r="I2498" i="1" s="1"/>
  <c r="I2499" i="1" a="1"/>
  <c r="I2499" i="1" s="1"/>
  <c r="I2500" i="1" a="1"/>
  <c r="I2500" i="1" s="1"/>
  <c r="I2501" i="1" a="1"/>
  <c r="I2501" i="1" s="1"/>
  <c r="I2502" i="1" a="1"/>
  <c r="I2502" i="1" s="1"/>
  <c r="I2503" i="1" a="1"/>
  <c r="I2503" i="1" s="1"/>
  <c r="I2504" i="1" a="1"/>
  <c r="I2504" i="1" s="1"/>
  <c r="I2505" i="1" a="1"/>
  <c r="I2505" i="1" s="1"/>
  <c r="I2506" i="1" a="1"/>
  <c r="I2506" i="1" s="1"/>
  <c r="I2507" i="1" a="1"/>
  <c r="I2507" i="1" s="1"/>
  <c r="I2508" i="1" a="1"/>
  <c r="I2508" i="1" s="1"/>
  <c r="I2509" i="1" a="1"/>
  <c r="I2509" i="1" s="1"/>
  <c r="I2510" i="1" a="1"/>
  <c r="I2510" i="1" s="1"/>
  <c r="I2511" i="1" a="1"/>
  <c r="I2511" i="1" s="1"/>
  <c r="I2512" i="1" a="1"/>
  <c r="I2512" i="1" s="1"/>
  <c r="I2513" i="1" a="1"/>
  <c r="I2513" i="1" s="1"/>
  <c r="I2514" i="1" a="1"/>
  <c r="I2514" i="1" s="1"/>
  <c r="I2515" i="1" a="1"/>
  <c r="I2515" i="1" s="1"/>
  <c r="I2516" i="1" a="1"/>
  <c r="I2516" i="1" s="1"/>
  <c r="I2517" i="1" a="1"/>
  <c r="I2517" i="1" s="1"/>
  <c r="I2518" i="1" a="1"/>
  <c r="I2518" i="1" s="1"/>
  <c r="I2519" i="1" a="1"/>
  <c r="I2519" i="1" s="1"/>
  <c r="I2520" i="1" a="1"/>
  <c r="I2520" i="1" s="1"/>
  <c r="I2521" i="1" a="1"/>
  <c r="I2521" i="1" s="1"/>
  <c r="I2522" i="1" a="1"/>
  <c r="I2522" i="1" s="1"/>
  <c r="I2523" i="1" a="1"/>
  <c r="I2523" i="1" s="1"/>
  <c r="I2524" i="1" a="1"/>
  <c r="I2524" i="1" s="1"/>
  <c r="I2525" i="1" a="1"/>
  <c r="I2525" i="1" s="1"/>
  <c r="I2526" i="1" a="1"/>
  <c r="I2526" i="1" s="1"/>
  <c r="I2527" i="1" a="1"/>
  <c r="I2527" i="1" s="1"/>
  <c r="I2528" i="1" a="1"/>
  <c r="I2528" i="1" s="1"/>
  <c r="I2529" i="1" a="1"/>
  <c r="I2529" i="1" s="1"/>
  <c r="I2530" i="1" a="1"/>
  <c r="I2530" i="1" s="1"/>
  <c r="I2531" i="1" a="1"/>
  <c r="I2531" i="1" s="1"/>
  <c r="I2532" i="1" a="1"/>
  <c r="I2532" i="1" s="1"/>
  <c r="I2533" i="1" a="1"/>
  <c r="I2533" i="1" s="1"/>
  <c r="I2534" i="1" a="1"/>
  <c r="I2534" i="1" s="1"/>
  <c r="I2535" i="1" a="1"/>
  <c r="I2535" i="1" s="1"/>
  <c r="I2536" i="1" a="1"/>
  <c r="I2536" i="1" s="1"/>
  <c r="I2537" i="1" a="1"/>
  <c r="I2537" i="1" s="1"/>
  <c r="I2538" i="1" a="1"/>
  <c r="I2538" i="1" s="1"/>
  <c r="I2539" i="1" a="1"/>
  <c r="I2539" i="1" s="1"/>
  <c r="I2540" i="1" a="1"/>
  <c r="I2540" i="1" s="1"/>
  <c r="I2541" i="1" a="1"/>
  <c r="I2541" i="1" s="1"/>
  <c r="I2542" i="1" a="1"/>
  <c r="I2542" i="1" s="1"/>
  <c r="I2543" i="1" a="1"/>
  <c r="I2543" i="1" s="1"/>
  <c r="I2544" i="1" a="1"/>
  <c r="I2544" i="1" s="1"/>
  <c r="I2545" i="1" a="1"/>
  <c r="I2545" i="1" s="1"/>
  <c r="I2546" i="1" a="1"/>
  <c r="I2546" i="1" s="1"/>
  <c r="I2547" i="1" a="1"/>
  <c r="I2547" i="1" s="1"/>
  <c r="I2548" i="1" a="1"/>
  <c r="I2548" i="1" s="1"/>
  <c r="I2549" i="1" a="1"/>
  <c r="I2549" i="1" s="1"/>
  <c r="I2550" i="1" a="1"/>
  <c r="I2550" i="1" s="1"/>
  <c r="I2551" i="1" a="1"/>
  <c r="I2551" i="1" s="1"/>
  <c r="I2552" i="1" a="1"/>
  <c r="I2552" i="1" s="1"/>
  <c r="I2553" i="1" a="1"/>
  <c r="I2553" i="1" s="1"/>
  <c r="I2554" i="1" a="1"/>
  <c r="I2554" i="1" s="1"/>
  <c r="I2555" i="1" a="1"/>
  <c r="I2555" i="1" s="1"/>
  <c r="I2556" i="1" a="1"/>
  <c r="I2556" i="1" s="1"/>
  <c r="I2557" i="1" a="1"/>
  <c r="I2557" i="1" s="1"/>
  <c r="I2558" i="1" a="1"/>
  <c r="I2558" i="1" s="1"/>
  <c r="I2559" i="1" a="1"/>
  <c r="I2559" i="1" s="1"/>
  <c r="I2560" i="1" a="1"/>
  <c r="I2560" i="1" s="1"/>
  <c r="I2561" i="1" a="1"/>
  <c r="I2561" i="1" s="1"/>
  <c r="I2562" i="1" a="1"/>
  <c r="I2562" i="1" s="1"/>
  <c r="I2563" i="1" a="1"/>
  <c r="I2563" i="1" s="1"/>
  <c r="I2564" i="1" a="1"/>
  <c r="I2564" i="1" s="1"/>
  <c r="I2565" i="1" a="1"/>
  <c r="I2565" i="1" s="1"/>
  <c r="I2566" i="1" a="1"/>
  <c r="I2566" i="1" s="1"/>
  <c r="I2567" i="1" a="1"/>
  <c r="I2567" i="1" s="1"/>
  <c r="I2568" i="1" a="1"/>
  <c r="I2568" i="1" s="1"/>
  <c r="I2569" i="1" a="1"/>
  <c r="I2569" i="1" s="1"/>
  <c r="I2570" i="1" a="1"/>
  <c r="I2570" i="1" s="1"/>
  <c r="I2571" i="1" a="1"/>
  <c r="I2571" i="1" s="1"/>
  <c r="I2572" i="1" a="1"/>
  <c r="I2572" i="1" s="1"/>
  <c r="I2573" i="1" a="1"/>
  <c r="I2573" i="1" s="1"/>
  <c r="I2574" i="1" a="1"/>
  <c r="I2574" i="1" s="1"/>
  <c r="I2575" i="1" a="1"/>
  <c r="I2575" i="1" s="1"/>
  <c r="I2576" i="1" a="1"/>
  <c r="I2576" i="1" s="1"/>
  <c r="I2577" i="1" a="1"/>
  <c r="I2577" i="1" s="1"/>
  <c r="I2578" i="1" a="1"/>
  <c r="I2578" i="1" s="1"/>
  <c r="I2579" i="1" a="1"/>
  <c r="I2579" i="1" s="1"/>
  <c r="I2580" i="1" a="1"/>
  <c r="I2580" i="1" s="1"/>
  <c r="I2581" i="1" a="1"/>
  <c r="I2581" i="1" s="1"/>
  <c r="I2582" i="1" a="1"/>
  <c r="I2582" i="1" s="1"/>
  <c r="I2583" i="1" a="1"/>
  <c r="I2583" i="1" s="1"/>
  <c r="I2584" i="1" a="1"/>
  <c r="I2584" i="1" s="1"/>
  <c r="I2585" i="1" a="1"/>
  <c r="I2585" i="1" s="1"/>
  <c r="I2586" i="1" a="1"/>
  <c r="I2586" i="1" s="1"/>
  <c r="I2587" i="1" a="1"/>
  <c r="I2587" i="1" s="1"/>
  <c r="I2588" i="1" a="1"/>
  <c r="I2588" i="1" s="1"/>
  <c r="I2589" i="1" a="1"/>
  <c r="I2589" i="1" s="1"/>
  <c r="I2590" i="1" a="1"/>
  <c r="I2590" i="1" s="1"/>
  <c r="I2591" i="1" a="1"/>
  <c r="I2591" i="1" s="1"/>
  <c r="I2592" i="1" a="1"/>
  <c r="I2592" i="1" s="1"/>
  <c r="I2593" i="1" a="1"/>
  <c r="I2593" i="1" s="1"/>
  <c r="I2594" i="1" a="1"/>
  <c r="I2594" i="1" s="1"/>
  <c r="I2595" i="1" a="1"/>
  <c r="I2595" i="1" s="1"/>
  <c r="I2596" i="1" a="1"/>
  <c r="I2596" i="1" s="1"/>
  <c r="I2597" i="1" a="1"/>
  <c r="I2597" i="1" s="1"/>
  <c r="I2598" i="1" a="1"/>
  <c r="I2598" i="1" s="1"/>
  <c r="I2599" i="1" a="1"/>
  <c r="I2599" i="1" s="1"/>
  <c r="I2600" i="1" a="1"/>
  <c r="I2600" i="1" s="1"/>
  <c r="I2601" i="1" a="1"/>
  <c r="I2601" i="1" s="1"/>
  <c r="I2602" i="1" a="1"/>
  <c r="I2602" i="1" s="1"/>
  <c r="I2603" i="1" a="1"/>
  <c r="I2603" i="1" s="1"/>
  <c r="I2604" i="1" a="1"/>
  <c r="I2604" i="1" s="1"/>
  <c r="I2605" i="1" a="1"/>
  <c r="I2605" i="1" s="1"/>
  <c r="I2606" i="1" a="1"/>
  <c r="I2606" i="1" s="1"/>
  <c r="I2607" i="1" a="1"/>
  <c r="I2607" i="1" s="1"/>
  <c r="I2608" i="1" a="1"/>
  <c r="I2608" i="1" s="1"/>
  <c r="I2609" i="1" a="1"/>
  <c r="I2609" i="1" s="1"/>
  <c r="I2610" i="1" a="1"/>
  <c r="I2610" i="1" s="1"/>
  <c r="I2611" i="1" a="1"/>
  <c r="I2611" i="1" s="1"/>
  <c r="I2612" i="1" a="1"/>
  <c r="I2612" i="1" s="1"/>
  <c r="I2613" i="1" a="1"/>
  <c r="I2613" i="1" s="1"/>
  <c r="I2614" i="1" a="1"/>
  <c r="I2614" i="1" s="1"/>
  <c r="I2615" i="1" a="1"/>
  <c r="I2615" i="1" s="1"/>
  <c r="I2616" i="1" a="1"/>
  <c r="I2616" i="1" s="1"/>
  <c r="I2617" i="1" a="1"/>
  <c r="I2617" i="1" s="1"/>
  <c r="I2618" i="1" a="1"/>
  <c r="I2618" i="1" s="1"/>
  <c r="I2619" i="1" a="1"/>
  <c r="I2619" i="1" s="1"/>
  <c r="I2620" i="1" a="1"/>
  <c r="I2620" i="1" s="1"/>
  <c r="I2621" i="1" a="1"/>
  <c r="I2621" i="1" s="1"/>
  <c r="I2622" i="1" a="1"/>
  <c r="I2622" i="1" s="1"/>
  <c r="I2623" i="1" a="1"/>
  <c r="I2623" i="1" s="1"/>
  <c r="I2624" i="1" a="1"/>
  <c r="I2624" i="1" s="1"/>
  <c r="I2625" i="1" a="1"/>
  <c r="I2625" i="1" s="1"/>
  <c r="I2626" i="1" a="1"/>
  <c r="I2626" i="1" s="1"/>
  <c r="I2627" i="1" a="1"/>
  <c r="I2627" i="1" s="1"/>
  <c r="I2628" i="1" a="1"/>
  <c r="I2628" i="1" s="1"/>
  <c r="I2629" i="1" a="1"/>
  <c r="I2629" i="1" s="1"/>
  <c r="I2630" i="1" a="1"/>
  <c r="I2630" i="1" s="1"/>
  <c r="I2631" i="1" a="1"/>
  <c r="I2631" i="1" s="1"/>
  <c r="I2632" i="1" a="1"/>
  <c r="I2632" i="1" s="1"/>
  <c r="I2633" i="1" a="1"/>
  <c r="I2633" i="1" s="1"/>
  <c r="I2634" i="1" a="1"/>
  <c r="I2634" i="1" s="1"/>
  <c r="I2635" i="1" a="1"/>
  <c r="I2635" i="1" s="1"/>
  <c r="I2636" i="1" a="1"/>
  <c r="I2636" i="1" s="1"/>
  <c r="I2637" i="1" a="1"/>
  <c r="I2637" i="1" s="1"/>
  <c r="I2638" i="1" a="1"/>
  <c r="I2638" i="1" s="1"/>
  <c r="I2639" i="1" a="1"/>
  <c r="I2639" i="1" s="1"/>
  <c r="I2640" i="1" a="1"/>
  <c r="I2640" i="1" s="1"/>
  <c r="I2641" i="1" a="1"/>
  <c r="I2641" i="1" s="1"/>
  <c r="I2642" i="1" a="1"/>
  <c r="I2642" i="1" s="1"/>
  <c r="I2643" i="1" a="1"/>
  <c r="I2643" i="1" s="1"/>
  <c r="I2644" i="1" a="1"/>
  <c r="I2644" i="1" s="1"/>
  <c r="I2645" i="1" a="1"/>
  <c r="I2645" i="1" s="1"/>
  <c r="I2646" i="1" a="1"/>
  <c r="I2646" i="1" s="1"/>
  <c r="I2647" i="1" a="1"/>
  <c r="I2647" i="1" s="1"/>
  <c r="I2648" i="1" a="1"/>
  <c r="I2648" i="1" s="1"/>
  <c r="I2649" i="1" a="1"/>
  <c r="I2649" i="1" s="1"/>
  <c r="I2650" i="1" a="1"/>
  <c r="I2650" i="1" s="1"/>
  <c r="I2651" i="1" a="1"/>
  <c r="I2651" i="1" s="1"/>
  <c r="I2652" i="1" a="1"/>
  <c r="I2652" i="1" s="1"/>
  <c r="I2653" i="1" a="1"/>
  <c r="I2653" i="1" s="1"/>
  <c r="I2654" i="1" a="1"/>
  <c r="I2654" i="1" s="1"/>
  <c r="I2655" i="1" a="1"/>
  <c r="I2655" i="1" s="1"/>
  <c r="I2656" i="1" a="1"/>
  <c r="I2656" i="1" s="1"/>
  <c r="I2657" i="1" a="1"/>
  <c r="I2657" i="1" s="1"/>
  <c r="I2658" i="1" a="1"/>
  <c r="I2658" i="1" s="1"/>
  <c r="I2659" i="1" a="1"/>
  <c r="I2659" i="1" s="1"/>
  <c r="I2660" i="1" a="1"/>
  <c r="I2660" i="1" s="1"/>
  <c r="I2661" i="1" a="1"/>
  <c r="I2661" i="1" s="1"/>
  <c r="I2662" i="1" a="1"/>
  <c r="I2662" i="1" s="1"/>
  <c r="I2663" i="1" a="1"/>
  <c r="I2663" i="1" s="1"/>
  <c r="I2664" i="1" a="1"/>
  <c r="I2664" i="1" s="1"/>
  <c r="I2665" i="1" a="1"/>
  <c r="I2665" i="1" s="1"/>
  <c r="I2666" i="1" a="1"/>
  <c r="I2666" i="1" s="1"/>
  <c r="I2667" i="1" a="1"/>
  <c r="I2667" i="1" s="1"/>
  <c r="I2668" i="1" a="1"/>
  <c r="I2668" i="1" s="1"/>
  <c r="I2669" i="1" a="1"/>
  <c r="I2669" i="1" s="1"/>
  <c r="I2670" i="1" a="1"/>
  <c r="I2670" i="1" s="1"/>
  <c r="I2671" i="1" a="1"/>
  <c r="I2671" i="1" s="1"/>
  <c r="I2672" i="1" a="1"/>
  <c r="I2672" i="1" s="1"/>
  <c r="I2673" i="1" a="1"/>
  <c r="I2673" i="1" s="1"/>
  <c r="I2674" i="1" a="1"/>
  <c r="I2674" i="1" s="1"/>
  <c r="I2675" i="1" a="1"/>
  <c r="I2675" i="1" s="1"/>
  <c r="I2676" i="1" a="1"/>
  <c r="I2676" i="1" s="1"/>
  <c r="I2677" i="1" a="1"/>
  <c r="I2677" i="1" s="1"/>
  <c r="I2678" i="1" a="1"/>
  <c r="I2678" i="1" s="1"/>
  <c r="I2679" i="1" a="1"/>
  <c r="I2679" i="1" s="1"/>
  <c r="I2680" i="1" a="1"/>
  <c r="I2680" i="1" s="1"/>
  <c r="I2681" i="1" a="1"/>
  <c r="I2681" i="1" s="1"/>
  <c r="I2682" i="1" a="1"/>
  <c r="I2682" i="1" s="1"/>
  <c r="I2683" i="1" a="1"/>
  <c r="I2683" i="1" s="1"/>
  <c r="I2684" i="1" a="1"/>
  <c r="I2684" i="1" s="1"/>
  <c r="I2685" i="1" a="1"/>
  <c r="I2685" i="1" s="1"/>
  <c r="I2686" i="1" a="1"/>
  <c r="I2686" i="1" s="1"/>
  <c r="I2687" i="1" a="1"/>
  <c r="I2687" i="1" s="1"/>
  <c r="I2688" i="1" a="1"/>
  <c r="I2688" i="1" s="1"/>
  <c r="I2689" i="1" a="1"/>
  <c r="I2689" i="1" s="1"/>
  <c r="I2690" i="1" a="1"/>
  <c r="I2690" i="1" s="1"/>
  <c r="I2691" i="1" a="1"/>
  <c r="I2691" i="1" s="1"/>
  <c r="I2692" i="1" a="1"/>
  <c r="I2692" i="1" s="1"/>
  <c r="I2693" i="1" a="1"/>
  <c r="I2693" i="1" s="1"/>
  <c r="I2694" i="1" a="1"/>
  <c r="I2694" i="1" s="1"/>
  <c r="I2695" i="1" a="1"/>
  <c r="I2695" i="1" s="1"/>
  <c r="I2696" i="1" a="1"/>
  <c r="I2696" i="1" s="1"/>
  <c r="I2697" i="1" a="1"/>
  <c r="I2697" i="1" s="1"/>
  <c r="I2698" i="1" a="1"/>
  <c r="I2698" i="1" s="1"/>
  <c r="I2699" i="1" a="1"/>
  <c r="I2699" i="1" s="1"/>
  <c r="I2700" i="1" a="1"/>
  <c r="I2700" i="1" s="1"/>
  <c r="I2701" i="1" a="1"/>
  <c r="I2701" i="1" s="1"/>
  <c r="I2702" i="1" a="1"/>
  <c r="I2702" i="1" s="1"/>
  <c r="I2703" i="1" a="1"/>
  <c r="I2703" i="1" s="1"/>
  <c r="I2704" i="1" a="1"/>
  <c r="I2704" i="1" s="1"/>
  <c r="I2705" i="1" a="1"/>
  <c r="I2705" i="1" s="1"/>
  <c r="I2706" i="1" a="1"/>
  <c r="I2706" i="1" s="1"/>
  <c r="I2707" i="1" a="1"/>
  <c r="I2707" i="1" s="1"/>
  <c r="I2708" i="1" a="1"/>
  <c r="I2708" i="1" s="1"/>
  <c r="I2709" i="1" a="1"/>
  <c r="I2709" i="1" s="1"/>
  <c r="I2710" i="1" a="1"/>
  <c r="I2710" i="1" s="1"/>
  <c r="I2711" i="1" a="1"/>
  <c r="I2711" i="1" s="1"/>
  <c r="I2712" i="1" a="1"/>
  <c r="I2712" i="1" s="1"/>
  <c r="I2713" i="1" a="1"/>
  <c r="I2713" i="1" s="1"/>
  <c r="I2714" i="1" a="1"/>
  <c r="I2714" i="1" s="1"/>
  <c r="I2715" i="1" a="1"/>
  <c r="I2715" i="1" s="1"/>
  <c r="I2716" i="1" a="1"/>
  <c r="I2716" i="1" s="1"/>
  <c r="I2717" i="1" a="1"/>
  <c r="I2717" i="1" s="1"/>
  <c r="I2718" i="1" a="1"/>
  <c r="I2718" i="1" s="1"/>
  <c r="I2719" i="1" a="1"/>
  <c r="I2719" i="1" s="1"/>
  <c r="I2720" i="1" a="1"/>
  <c r="I2720" i="1" s="1"/>
  <c r="I2721" i="1" a="1"/>
  <c r="I2721" i="1" s="1"/>
  <c r="I2722" i="1" a="1"/>
  <c r="I2722" i="1" s="1"/>
  <c r="I2723" i="1" a="1"/>
  <c r="I2723" i="1" s="1"/>
  <c r="I2724" i="1" a="1"/>
  <c r="I2724" i="1" s="1"/>
  <c r="I2725" i="1" a="1"/>
  <c r="I2725" i="1" s="1"/>
  <c r="I2726" i="1" a="1"/>
  <c r="I2726" i="1" s="1"/>
  <c r="I2727" i="1" a="1"/>
  <c r="I2727" i="1" s="1"/>
  <c r="I2728" i="1" a="1"/>
  <c r="I2728" i="1" s="1"/>
  <c r="I2729" i="1" a="1"/>
  <c r="I2729" i="1" s="1"/>
  <c r="I2730" i="1" a="1"/>
  <c r="I2730" i="1" s="1"/>
  <c r="I2731" i="1" a="1"/>
  <c r="I2731" i="1" s="1"/>
  <c r="I2732" i="1" a="1"/>
  <c r="I2732" i="1" s="1"/>
  <c r="I2733" i="1" a="1"/>
  <c r="I2733" i="1" s="1"/>
  <c r="I2734" i="1" a="1"/>
  <c r="I2734" i="1" s="1"/>
  <c r="I2735" i="1" a="1"/>
  <c r="I2735" i="1" s="1"/>
  <c r="I2736" i="1" a="1"/>
  <c r="I2736" i="1" s="1"/>
  <c r="I2737" i="1" a="1"/>
  <c r="I2737" i="1" s="1"/>
  <c r="I2738" i="1" a="1"/>
  <c r="I2738" i="1" s="1"/>
  <c r="I2739" i="1" a="1"/>
  <c r="I2739" i="1" s="1"/>
  <c r="I2740" i="1" a="1"/>
  <c r="I2740" i="1" s="1"/>
  <c r="I2741" i="1" a="1"/>
  <c r="I2741" i="1" s="1"/>
  <c r="I2742" i="1" a="1"/>
  <c r="I2742" i="1" s="1"/>
  <c r="I2743" i="1" a="1"/>
  <c r="I2743" i="1" s="1"/>
  <c r="I2744" i="1" a="1"/>
  <c r="I2744" i="1" s="1"/>
  <c r="I2745" i="1" a="1"/>
  <c r="I2745" i="1" s="1"/>
  <c r="I2746" i="1" a="1"/>
  <c r="I2746" i="1" s="1"/>
  <c r="I2747" i="1" a="1"/>
  <c r="I2747" i="1" s="1"/>
  <c r="I2748" i="1" a="1"/>
  <c r="I2748" i="1" s="1"/>
  <c r="I2749" i="1" a="1"/>
  <c r="I2749" i="1" s="1"/>
  <c r="I2750" i="1" a="1"/>
  <c r="I2750" i="1" s="1"/>
  <c r="I2751" i="1" a="1"/>
  <c r="I2751" i="1" s="1"/>
  <c r="I2752" i="1" a="1"/>
  <c r="I2752" i="1" s="1"/>
  <c r="I2753" i="1" a="1"/>
  <c r="I2753" i="1" s="1"/>
  <c r="I2754" i="1" a="1"/>
  <c r="I2754" i="1" s="1"/>
  <c r="I2755" i="1" a="1"/>
  <c r="I2755" i="1" s="1"/>
  <c r="I2756" i="1" a="1"/>
  <c r="I2756" i="1" s="1"/>
  <c r="I2757" i="1" a="1"/>
  <c r="I2757" i="1" s="1"/>
  <c r="I2758" i="1" a="1"/>
  <c r="I2758" i="1" s="1"/>
  <c r="I2759" i="1" a="1"/>
  <c r="I2759" i="1" s="1"/>
  <c r="I2760" i="1" a="1"/>
  <c r="I2760" i="1" s="1"/>
  <c r="I2761" i="1" a="1"/>
  <c r="I2761" i="1" s="1"/>
  <c r="I2762" i="1" a="1"/>
  <c r="I2762" i="1" s="1"/>
  <c r="I2763" i="1" a="1"/>
  <c r="I2763" i="1" s="1"/>
  <c r="I2764" i="1" a="1"/>
  <c r="I2764" i="1" s="1"/>
  <c r="I2765" i="1" a="1"/>
  <c r="I2765" i="1" s="1"/>
  <c r="I2766" i="1" a="1"/>
  <c r="I2766" i="1" s="1"/>
  <c r="I2767" i="1" a="1"/>
  <c r="I2767" i="1" s="1"/>
  <c r="I2768" i="1" a="1"/>
  <c r="I2768" i="1" s="1"/>
  <c r="I2769" i="1" a="1"/>
  <c r="I2769" i="1" s="1"/>
  <c r="I2770" i="1" a="1"/>
  <c r="I2770" i="1" s="1"/>
  <c r="I2771" i="1" a="1"/>
  <c r="I2771" i="1" s="1"/>
  <c r="I2772" i="1" a="1"/>
  <c r="I2772" i="1" s="1"/>
  <c r="I2773" i="1" a="1"/>
  <c r="I2773" i="1" s="1"/>
  <c r="I2774" i="1" a="1"/>
  <c r="I2774" i="1" s="1"/>
  <c r="I2775" i="1" a="1"/>
  <c r="I2775" i="1" s="1"/>
  <c r="I2776" i="1" a="1"/>
  <c r="I2776" i="1" s="1"/>
  <c r="I2777" i="1" a="1"/>
  <c r="I2777" i="1" s="1"/>
  <c r="I2778" i="1" a="1"/>
  <c r="I2778" i="1" s="1"/>
  <c r="I2779" i="1" a="1"/>
  <c r="I2779" i="1" s="1"/>
  <c r="I2780" i="1" a="1"/>
  <c r="I2780" i="1" s="1"/>
  <c r="I2781" i="1" a="1"/>
  <c r="I2781" i="1" s="1"/>
  <c r="I2782" i="1" a="1"/>
  <c r="I2782" i="1" s="1"/>
  <c r="I2783" i="1" a="1"/>
  <c r="I2783" i="1" s="1"/>
  <c r="I2784" i="1" a="1"/>
  <c r="I2784" i="1" s="1"/>
  <c r="I2785" i="1" a="1"/>
  <c r="I2785" i="1" s="1"/>
  <c r="I2786" i="1" a="1"/>
  <c r="I2786" i="1" s="1"/>
  <c r="I2787" i="1" a="1"/>
  <c r="I2787" i="1" s="1"/>
  <c r="I2788" i="1" a="1"/>
  <c r="I2788" i="1" s="1"/>
  <c r="I2789" i="1" a="1"/>
  <c r="I2789" i="1" s="1"/>
  <c r="I2790" i="1" a="1"/>
  <c r="I2790" i="1" s="1"/>
  <c r="I2791" i="1" a="1"/>
  <c r="I2791" i="1" s="1"/>
  <c r="I2792" i="1" a="1"/>
  <c r="I2792" i="1" s="1"/>
  <c r="I2793" i="1" a="1"/>
  <c r="I2793" i="1" s="1"/>
  <c r="I2794" i="1" a="1"/>
  <c r="I2794" i="1" s="1"/>
  <c r="I2795" i="1" a="1"/>
  <c r="I2795" i="1" s="1"/>
  <c r="I2796" i="1" a="1"/>
  <c r="I2796" i="1" s="1"/>
  <c r="I2797" i="1" a="1"/>
  <c r="I2797" i="1" s="1"/>
  <c r="I2798" i="1" a="1"/>
  <c r="I2798" i="1" s="1"/>
  <c r="I2799" i="1" a="1"/>
  <c r="I2799" i="1" s="1"/>
  <c r="I2800" i="1" a="1"/>
  <c r="I2800" i="1" s="1"/>
  <c r="I2801" i="1" a="1"/>
  <c r="I2801" i="1" s="1"/>
  <c r="I2802" i="1" a="1"/>
  <c r="I2802" i="1" s="1"/>
  <c r="I2803" i="1" a="1"/>
  <c r="I2803" i="1" s="1"/>
  <c r="I2804" i="1" a="1"/>
  <c r="I2804" i="1" s="1"/>
  <c r="I2805" i="1" a="1"/>
  <c r="I2805" i="1" s="1"/>
  <c r="I2806" i="1" a="1"/>
  <c r="I2806" i="1" s="1"/>
  <c r="I2807" i="1" a="1"/>
  <c r="I2807" i="1" s="1"/>
  <c r="I2808" i="1" a="1"/>
  <c r="I2808" i="1" s="1"/>
  <c r="I2809" i="1" a="1"/>
  <c r="I2809" i="1" s="1"/>
  <c r="I2810" i="1" a="1"/>
  <c r="I2810" i="1" s="1"/>
  <c r="I2811" i="1" a="1"/>
  <c r="I2811" i="1" s="1"/>
  <c r="I2812" i="1" a="1"/>
  <c r="I2812" i="1" s="1"/>
  <c r="I2813" i="1" a="1"/>
  <c r="I2813" i="1" s="1"/>
  <c r="I2814" i="1" a="1"/>
  <c r="I2814" i="1" s="1"/>
  <c r="I2815" i="1" a="1"/>
  <c r="I2815" i="1" s="1"/>
  <c r="I2816" i="1" a="1"/>
  <c r="I2816" i="1" s="1"/>
  <c r="I2817" i="1" a="1"/>
  <c r="I2817" i="1" s="1"/>
  <c r="I2818" i="1" a="1"/>
  <c r="I2818" i="1" s="1"/>
  <c r="I2819" i="1" a="1"/>
  <c r="I2819" i="1" s="1"/>
  <c r="I2820" i="1" a="1"/>
  <c r="I2820" i="1" s="1"/>
  <c r="I2821" i="1" a="1"/>
  <c r="I2821" i="1" s="1"/>
  <c r="I2822" i="1" a="1"/>
  <c r="I2822" i="1" s="1"/>
  <c r="I2823" i="1" a="1"/>
  <c r="I2823" i="1" s="1"/>
  <c r="I2824" i="1" a="1"/>
  <c r="I2824" i="1" s="1"/>
  <c r="I2825" i="1" a="1"/>
  <c r="I2825" i="1" s="1"/>
  <c r="I2826" i="1" a="1"/>
  <c r="I2826" i="1" s="1"/>
  <c r="I2827" i="1" a="1"/>
  <c r="I2827" i="1" s="1"/>
  <c r="I2828" i="1" a="1"/>
  <c r="I2828" i="1" s="1"/>
  <c r="I2829" i="1" a="1"/>
  <c r="I2829" i="1" s="1"/>
  <c r="I2830" i="1" a="1"/>
  <c r="I2830" i="1" s="1"/>
  <c r="I2831" i="1" a="1"/>
  <c r="I2831" i="1" s="1"/>
  <c r="I2832" i="1" a="1"/>
  <c r="I2832" i="1" s="1"/>
  <c r="I2833" i="1" a="1"/>
  <c r="I2833" i="1" s="1"/>
  <c r="I2834" i="1" a="1"/>
  <c r="I2834" i="1" s="1"/>
  <c r="I2835" i="1" a="1"/>
  <c r="I2835" i="1" s="1"/>
  <c r="I2836" i="1" a="1"/>
  <c r="I2836" i="1" s="1"/>
  <c r="I2837" i="1" a="1"/>
  <c r="I2837" i="1" s="1"/>
  <c r="I2838" i="1" a="1"/>
  <c r="I2838" i="1" s="1"/>
  <c r="I2839" i="1" a="1"/>
  <c r="I2839" i="1" s="1"/>
  <c r="I2840" i="1" a="1"/>
  <c r="I2840" i="1" s="1"/>
  <c r="I2841" i="1" a="1"/>
  <c r="I2841" i="1" s="1"/>
  <c r="I2842" i="1" a="1"/>
  <c r="I2842" i="1" s="1"/>
  <c r="I2843" i="1" a="1"/>
  <c r="I2843" i="1" s="1"/>
  <c r="I2844" i="1" a="1"/>
  <c r="I2844" i="1" s="1"/>
  <c r="I2845" i="1" a="1"/>
  <c r="I2845" i="1" s="1"/>
  <c r="I2846" i="1" a="1"/>
  <c r="I2846" i="1" s="1"/>
  <c r="I2847" i="1" a="1"/>
  <c r="I2847" i="1" s="1"/>
  <c r="I2848" i="1" a="1"/>
  <c r="I2848" i="1" s="1"/>
  <c r="I2849" i="1" a="1"/>
  <c r="I2849" i="1" s="1"/>
  <c r="I2850" i="1" a="1"/>
  <c r="I2850" i="1" s="1"/>
  <c r="I2851" i="1" a="1"/>
  <c r="I2851" i="1" s="1"/>
  <c r="I2852" i="1" a="1"/>
  <c r="I2852" i="1" s="1"/>
  <c r="I2853" i="1" a="1"/>
  <c r="I2853" i="1" s="1"/>
  <c r="I2854" i="1" a="1"/>
  <c r="I2854" i="1" s="1"/>
  <c r="I2855" i="1" a="1"/>
  <c r="I2855" i="1" s="1"/>
  <c r="I2856" i="1" a="1"/>
  <c r="I2856" i="1" s="1"/>
  <c r="I2857" i="1" a="1"/>
  <c r="I2857" i="1" s="1"/>
  <c r="I2858" i="1" a="1"/>
  <c r="I2858" i="1" s="1"/>
  <c r="I2859" i="1" a="1"/>
  <c r="I2859" i="1" s="1"/>
  <c r="I2860" i="1" a="1"/>
  <c r="I2860" i="1" s="1"/>
  <c r="I2861" i="1" a="1"/>
  <c r="I2861" i="1" s="1"/>
  <c r="I2862" i="1" a="1"/>
  <c r="I2862" i="1" s="1"/>
  <c r="I2863" i="1" a="1"/>
  <c r="I2863" i="1" s="1"/>
  <c r="I2864" i="1" a="1"/>
  <c r="I2864" i="1" s="1"/>
  <c r="I2865" i="1" a="1"/>
  <c r="I2865" i="1" s="1"/>
  <c r="I2866" i="1" a="1"/>
  <c r="I2866" i="1" s="1"/>
  <c r="I2867" i="1" a="1"/>
  <c r="I2867" i="1" s="1"/>
  <c r="I2868" i="1" a="1"/>
  <c r="I2868" i="1" s="1"/>
  <c r="I2869" i="1" a="1"/>
  <c r="I2869" i="1" s="1"/>
  <c r="I2870" i="1" a="1"/>
  <c r="I2870" i="1" s="1"/>
  <c r="I2871" i="1" a="1"/>
  <c r="I2871" i="1" s="1"/>
  <c r="I2872" i="1" a="1"/>
  <c r="I2872" i="1" s="1"/>
  <c r="I2873" i="1" a="1"/>
  <c r="I2873" i="1" s="1"/>
  <c r="I2874" i="1" a="1"/>
  <c r="I2874" i="1" s="1"/>
  <c r="I2875" i="1" a="1"/>
  <c r="I2875" i="1" s="1"/>
  <c r="I2876" i="1" a="1"/>
  <c r="I2876" i="1" s="1"/>
  <c r="I2877" i="1" a="1"/>
  <c r="I2877" i="1" s="1"/>
  <c r="I2878" i="1" a="1"/>
  <c r="I2878" i="1" s="1"/>
  <c r="I2879" i="1" a="1"/>
  <c r="I2879" i="1" s="1"/>
  <c r="I2880" i="1" a="1"/>
  <c r="I2880" i="1" s="1"/>
  <c r="I2881" i="1" a="1"/>
  <c r="I2881" i="1" s="1"/>
  <c r="I2882" i="1" a="1"/>
  <c r="I2882" i="1" s="1"/>
  <c r="I2883" i="1" a="1"/>
  <c r="I2883" i="1" s="1"/>
  <c r="I2884" i="1" a="1"/>
  <c r="I2884" i="1" s="1"/>
  <c r="I2885" i="1" a="1"/>
  <c r="I2885" i="1" s="1"/>
  <c r="I2886" i="1" a="1"/>
  <c r="I2886" i="1" s="1"/>
  <c r="I2887" i="1" a="1"/>
  <c r="I2887" i="1" s="1"/>
  <c r="I2888" i="1" a="1"/>
  <c r="I2888" i="1" s="1"/>
  <c r="I2889" i="1" a="1"/>
  <c r="I2889" i="1" s="1"/>
  <c r="I2890" i="1" a="1"/>
  <c r="I2890" i="1" s="1"/>
  <c r="I2891" i="1" a="1"/>
  <c r="I2891" i="1" s="1"/>
  <c r="I2892" i="1" a="1"/>
  <c r="I2892" i="1" s="1"/>
  <c r="I2893" i="1" a="1"/>
  <c r="I2893" i="1" s="1"/>
  <c r="I2894" i="1" a="1"/>
  <c r="I2894" i="1" s="1"/>
  <c r="I2895" i="1" a="1"/>
  <c r="I2895" i="1" s="1"/>
  <c r="I2896" i="1" a="1"/>
  <c r="I2896" i="1" s="1"/>
  <c r="I2897" i="1" a="1"/>
  <c r="I2897" i="1" s="1"/>
  <c r="I2898" i="1" a="1"/>
  <c r="I2898" i="1" s="1"/>
  <c r="I2899" i="1" a="1"/>
  <c r="I2899" i="1" s="1"/>
  <c r="I2900" i="1" a="1"/>
  <c r="I2900" i="1" s="1"/>
  <c r="I2901" i="1" a="1"/>
  <c r="I2901" i="1" s="1"/>
  <c r="I2902" i="1" a="1"/>
  <c r="I2902" i="1" s="1"/>
  <c r="I2903" i="1" a="1"/>
  <c r="I2903" i="1" s="1"/>
  <c r="I2904" i="1" a="1"/>
  <c r="I2904" i="1" s="1"/>
  <c r="I2905" i="1" a="1"/>
  <c r="I2905" i="1" s="1"/>
  <c r="I2906" i="1" a="1"/>
  <c r="I2906" i="1" s="1"/>
  <c r="I2907" i="1" a="1"/>
  <c r="I2907" i="1" s="1"/>
  <c r="I2908" i="1" a="1"/>
  <c r="I2908" i="1" s="1"/>
  <c r="I2909" i="1" a="1"/>
  <c r="I2909" i="1" s="1"/>
  <c r="I2910" i="1" a="1"/>
  <c r="I2910" i="1" s="1"/>
  <c r="I2911" i="1" a="1"/>
  <c r="I2911" i="1" s="1"/>
  <c r="I2912" i="1" a="1"/>
  <c r="I2912" i="1" s="1"/>
  <c r="I2913" i="1" a="1"/>
  <c r="I2913" i="1" s="1"/>
  <c r="I2914" i="1" a="1"/>
  <c r="I2914" i="1" s="1"/>
  <c r="I2915" i="1" a="1"/>
  <c r="I2915" i="1" s="1"/>
  <c r="I2916" i="1" a="1"/>
  <c r="I2916" i="1" s="1"/>
  <c r="I2917" i="1" a="1"/>
  <c r="I2917" i="1" s="1"/>
  <c r="I2918" i="1" a="1"/>
  <c r="I2918" i="1" s="1"/>
  <c r="I2919" i="1" a="1"/>
  <c r="I2919" i="1" s="1"/>
  <c r="I2920" i="1" a="1"/>
  <c r="I2920" i="1" s="1"/>
  <c r="I2921" i="1" a="1"/>
  <c r="I2921" i="1" s="1"/>
  <c r="I2922" i="1" a="1"/>
  <c r="I2922" i="1" s="1"/>
  <c r="I2923" i="1" a="1"/>
  <c r="I2923" i="1" s="1"/>
  <c r="I2924" i="1" a="1"/>
  <c r="I2924" i="1" s="1"/>
  <c r="I2925" i="1" a="1"/>
  <c r="I2925" i="1" s="1"/>
  <c r="I2926" i="1" a="1"/>
  <c r="I2926" i="1" s="1"/>
  <c r="I2927" i="1" a="1"/>
  <c r="I2927" i="1" s="1"/>
  <c r="I2928" i="1" a="1"/>
  <c r="I2928" i="1" s="1"/>
  <c r="I2929" i="1" a="1"/>
  <c r="I2929" i="1" s="1"/>
  <c r="I2930" i="1" a="1"/>
  <c r="I2930" i="1" s="1"/>
  <c r="I2931" i="1" a="1"/>
  <c r="I2931" i="1" s="1"/>
  <c r="I2932" i="1" a="1"/>
  <c r="I2932" i="1" s="1"/>
  <c r="I2933" i="1" a="1"/>
  <c r="I2933" i="1" s="1"/>
  <c r="I2934" i="1" a="1"/>
  <c r="I2934" i="1" s="1"/>
  <c r="I2935" i="1" a="1"/>
  <c r="I2935" i="1" s="1"/>
  <c r="I2936" i="1" a="1"/>
  <c r="I2936" i="1" s="1"/>
  <c r="I2937" i="1" a="1"/>
  <c r="I2937" i="1" s="1"/>
  <c r="I2938" i="1" a="1"/>
  <c r="I2938" i="1" s="1"/>
  <c r="I2939" i="1" a="1"/>
  <c r="I2939" i="1" s="1"/>
  <c r="I2940" i="1" a="1"/>
  <c r="I2940" i="1" s="1"/>
  <c r="I2941" i="1" a="1"/>
  <c r="I2941" i="1" s="1"/>
  <c r="I2942" i="1" a="1"/>
  <c r="I2942" i="1" s="1"/>
  <c r="I2943" i="1" a="1"/>
  <c r="I2943" i="1" s="1"/>
  <c r="I2944" i="1" a="1"/>
  <c r="I2944" i="1" s="1"/>
  <c r="I2945" i="1" a="1"/>
  <c r="I2945" i="1" s="1"/>
  <c r="I2946" i="1" a="1"/>
  <c r="I2946" i="1" s="1"/>
  <c r="I2947" i="1" a="1"/>
  <c r="I2947" i="1" s="1"/>
  <c r="I2948" i="1" a="1"/>
  <c r="I2948" i="1" s="1"/>
  <c r="I2949" i="1" a="1"/>
  <c r="I2949" i="1" s="1"/>
  <c r="I2950" i="1" a="1"/>
  <c r="I2950" i="1" s="1"/>
  <c r="I2951" i="1" a="1"/>
  <c r="I2951" i="1" s="1"/>
  <c r="I2952" i="1" a="1"/>
  <c r="I2952" i="1" s="1"/>
  <c r="I2953" i="1" a="1"/>
  <c r="I2953" i="1" s="1"/>
  <c r="I2954" i="1" a="1"/>
  <c r="I2954" i="1" s="1"/>
  <c r="I2955" i="1" a="1"/>
  <c r="I2955" i="1" s="1"/>
  <c r="I2956" i="1" a="1"/>
  <c r="I2956" i="1" s="1"/>
  <c r="I2957" i="1" a="1"/>
  <c r="I2957" i="1" s="1"/>
  <c r="I2958" i="1" a="1"/>
  <c r="I2958" i="1" s="1"/>
  <c r="I2959" i="1" a="1"/>
  <c r="I2959" i="1" s="1"/>
  <c r="I2960" i="1" a="1"/>
  <c r="I2960" i="1" s="1"/>
  <c r="I2961" i="1" a="1"/>
  <c r="I2961" i="1" s="1"/>
  <c r="I2962" i="1" a="1"/>
  <c r="I2962" i="1" s="1"/>
  <c r="I2963" i="1" a="1"/>
  <c r="I2963" i="1" s="1"/>
  <c r="I2964" i="1" a="1"/>
  <c r="I2964" i="1" s="1"/>
  <c r="I2965" i="1" a="1"/>
  <c r="I2965" i="1" s="1"/>
  <c r="I2966" i="1" a="1"/>
  <c r="I2966" i="1" s="1"/>
  <c r="I2967" i="1" a="1"/>
  <c r="I2967" i="1" s="1"/>
  <c r="I2968" i="1" a="1"/>
  <c r="I2968" i="1" s="1"/>
  <c r="I2969" i="1" a="1"/>
  <c r="I2969" i="1" s="1"/>
  <c r="I2970" i="1" a="1"/>
  <c r="I2970" i="1" s="1"/>
  <c r="I2971" i="1" a="1"/>
  <c r="I2971" i="1" s="1"/>
  <c r="I2972" i="1" a="1"/>
  <c r="I2972" i="1" s="1"/>
  <c r="I2973" i="1" a="1"/>
  <c r="I2973" i="1" s="1"/>
  <c r="I2974" i="1" a="1"/>
  <c r="I2974" i="1" s="1"/>
  <c r="I2975" i="1" a="1"/>
  <c r="I2975" i="1" s="1"/>
  <c r="I2976" i="1" a="1"/>
  <c r="I2976" i="1" s="1"/>
  <c r="I2977" i="1" a="1"/>
  <c r="I2977" i="1" s="1"/>
  <c r="I2978" i="1" a="1"/>
  <c r="I2978" i="1" s="1"/>
  <c r="I2979" i="1" a="1"/>
  <c r="I2979" i="1" s="1"/>
  <c r="I2980" i="1" a="1"/>
  <c r="I2980" i="1" s="1"/>
  <c r="I2981" i="1" a="1"/>
  <c r="I2981" i="1" s="1"/>
  <c r="I2982" i="1" a="1"/>
  <c r="I2982" i="1" s="1"/>
  <c r="I2983" i="1" a="1"/>
  <c r="I2983" i="1" s="1"/>
  <c r="I2984" i="1" a="1"/>
  <c r="I2984" i="1" s="1"/>
  <c r="I2985" i="1" a="1"/>
  <c r="I2985" i="1" s="1"/>
  <c r="I2986" i="1" a="1"/>
  <c r="I2986" i="1" s="1"/>
  <c r="I2987" i="1" a="1"/>
  <c r="I2987" i="1" s="1"/>
  <c r="I2988" i="1" a="1"/>
  <c r="I2988" i="1" s="1"/>
  <c r="I2989" i="1" a="1"/>
  <c r="I2989" i="1" s="1"/>
  <c r="I2990" i="1" a="1"/>
  <c r="I2990" i="1" s="1"/>
  <c r="I2991" i="1" a="1"/>
  <c r="I2991" i="1" s="1"/>
  <c r="I2992" i="1" a="1"/>
  <c r="I2992" i="1" s="1"/>
  <c r="I2993" i="1" a="1"/>
  <c r="I2993" i="1" s="1"/>
  <c r="I2994" i="1" a="1"/>
  <c r="I2994" i="1" s="1"/>
  <c r="I2995" i="1" a="1"/>
  <c r="I2995" i="1" s="1"/>
  <c r="I2996" i="1" a="1"/>
  <c r="I2996" i="1" s="1"/>
  <c r="I2997" i="1" a="1"/>
  <c r="I2997" i="1" s="1"/>
  <c r="I2998" i="1" a="1"/>
  <c r="I2998" i="1" s="1"/>
  <c r="I2999" i="1" a="1"/>
  <c r="I2999" i="1" s="1"/>
  <c r="I3000" i="1" a="1"/>
  <c r="I3000" i="1" s="1"/>
  <c r="I3001" i="1" a="1"/>
  <c r="I3001" i="1" s="1"/>
  <c r="I3002" i="1" a="1"/>
  <c r="I3002" i="1" s="1"/>
  <c r="I3003" i="1" a="1"/>
  <c r="I3003" i="1" s="1"/>
  <c r="I3004" i="1" a="1"/>
  <c r="I3004" i="1" s="1"/>
  <c r="I3005" i="1" a="1"/>
  <c r="I3005" i="1" s="1"/>
  <c r="I3006" i="1" a="1"/>
  <c r="I3006" i="1" s="1"/>
  <c r="I3007" i="1" a="1"/>
  <c r="I3007" i="1" s="1"/>
  <c r="I3008" i="1" a="1"/>
  <c r="I3008" i="1" s="1"/>
  <c r="I3009" i="1" a="1"/>
  <c r="I3009" i="1" s="1"/>
  <c r="I3010" i="1" a="1"/>
  <c r="I3010" i="1" s="1"/>
  <c r="I3011" i="1" a="1"/>
  <c r="I3011" i="1" s="1"/>
  <c r="I3012" i="1" a="1"/>
  <c r="I3012" i="1" s="1"/>
  <c r="I3013" i="1" a="1"/>
  <c r="I3013" i="1" s="1"/>
  <c r="I3014" i="1" a="1"/>
  <c r="I3014" i="1" s="1"/>
  <c r="I3015" i="1" a="1"/>
  <c r="I3015" i="1" s="1"/>
  <c r="I3016" i="1" a="1"/>
  <c r="I3016" i="1" s="1"/>
  <c r="I3017" i="1" a="1"/>
  <c r="I3017" i="1" s="1"/>
  <c r="I3018" i="1" a="1"/>
  <c r="I3018" i="1" s="1"/>
  <c r="I3019" i="1" a="1"/>
  <c r="I3019" i="1" s="1"/>
  <c r="I3020" i="1" a="1"/>
  <c r="I3020" i="1" s="1"/>
  <c r="I3021" i="1" a="1"/>
  <c r="I3021" i="1" s="1"/>
  <c r="I3022" i="1" a="1"/>
  <c r="I3022" i="1" s="1"/>
  <c r="I3023" i="1" a="1"/>
  <c r="I3023" i="1" s="1"/>
  <c r="I3024" i="1" a="1"/>
  <c r="I3024" i="1" s="1"/>
  <c r="I3025" i="1" a="1"/>
  <c r="I3025" i="1" s="1"/>
  <c r="I3026" i="1" a="1"/>
  <c r="I3026" i="1" s="1"/>
  <c r="I3027" i="1" a="1"/>
  <c r="I3027" i="1" s="1"/>
  <c r="I3028" i="1" a="1"/>
  <c r="I3028" i="1" s="1"/>
  <c r="I3029" i="1" a="1"/>
  <c r="I3029" i="1" s="1"/>
  <c r="I3030" i="1" a="1"/>
  <c r="I3030" i="1" s="1"/>
  <c r="I3031" i="1" a="1"/>
  <c r="I3031" i="1" s="1"/>
  <c r="I3032" i="1" a="1"/>
  <c r="I3032" i="1" s="1"/>
  <c r="I3033" i="1" a="1"/>
  <c r="I3033" i="1" s="1"/>
  <c r="I3034" i="1" a="1"/>
  <c r="I3034" i="1" s="1"/>
  <c r="I3035" i="1" a="1"/>
  <c r="I3035" i="1" s="1"/>
  <c r="I3036" i="1" a="1"/>
  <c r="I3036" i="1" s="1"/>
  <c r="I3037" i="1" a="1"/>
  <c r="I3037" i="1" s="1"/>
  <c r="I3038" i="1" a="1"/>
  <c r="I3038" i="1" s="1"/>
  <c r="I3039" i="1" a="1"/>
  <c r="I3039" i="1" s="1"/>
  <c r="I3040" i="1" a="1"/>
  <c r="I3040" i="1" s="1"/>
  <c r="I3041" i="1" a="1"/>
  <c r="I3041" i="1" s="1"/>
  <c r="I3042" i="1" a="1"/>
  <c r="I3042" i="1" s="1"/>
  <c r="I3043" i="1" a="1"/>
  <c r="I3043" i="1" s="1"/>
  <c r="I3044" i="1" a="1"/>
  <c r="I3044" i="1" s="1"/>
  <c r="I3045" i="1" a="1"/>
  <c r="I3045" i="1" s="1"/>
  <c r="I3046" i="1" a="1"/>
  <c r="I3046" i="1" s="1"/>
  <c r="I3047" i="1" a="1"/>
  <c r="I3047" i="1" s="1"/>
  <c r="I3048" i="1" a="1"/>
  <c r="I3048" i="1" s="1"/>
  <c r="I3049" i="1" a="1"/>
  <c r="I3049" i="1" s="1"/>
  <c r="I3050" i="1" a="1"/>
  <c r="I3050" i="1" s="1"/>
  <c r="I3051" i="1" a="1"/>
  <c r="I3051" i="1" s="1"/>
  <c r="I3052" i="1" a="1"/>
  <c r="I3052" i="1" s="1"/>
  <c r="I3053" i="1" a="1"/>
  <c r="I3053" i="1" s="1"/>
  <c r="I3054" i="1" a="1"/>
  <c r="I3054" i="1" s="1"/>
  <c r="I3055" i="1" a="1"/>
  <c r="I3055" i="1" s="1"/>
  <c r="I3056" i="1" a="1"/>
  <c r="I3056" i="1" s="1"/>
  <c r="I3057" i="1" a="1"/>
  <c r="I3057" i="1" s="1"/>
  <c r="I3058" i="1" a="1"/>
  <c r="I3058" i="1" s="1"/>
  <c r="I3059" i="1" a="1"/>
  <c r="I3059" i="1" s="1"/>
  <c r="I3060" i="1" a="1"/>
  <c r="I3060" i="1" s="1"/>
  <c r="I3061" i="1" a="1"/>
  <c r="I3061" i="1" s="1"/>
  <c r="I3062" i="1" a="1"/>
  <c r="I3062" i="1" s="1"/>
  <c r="I3063" i="1" a="1"/>
  <c r="I3063" i="1" s="1"/>
  <c r="I3064" i="1" a="1"/>
  <c r="I3064" i="1" s="1"/>
  <c r="I3065" i="1" a="1"/>
  <c r="I3065" i="1" s="1"/>
  <c r="I3066" i="1" a="1"/>
  <c r="I3066" i="1" s="1"/>
  <c r="I3067" i="1" a="1"/>
  <c r="I3067" i="1" s="1"/>
  <c r="I3068" i="1" a="1"/>
  <c r="I3068" i="1" s="1"/>
  <c r="I3069" i="1" a="1"/>
  <c r="I3069" i="1" s="1"/>
  <c r="I3070" i="1" a="1"/>
  <c r="I3070" i="1" s="1"/>
  <c r="I3071" i="1" a="1"/>
  <c r="I3071" i="1" s="1"/>
  <c r="I3072" i="1" a="1"/>
  <c r="I3072" i="1" s="1"/>
  <c r="I3073" i="1" a="1"/>
  <c r="I3073" i="1" s="1"/>
  <c r="I3074" i="1" a="1"/>
  <c r="I3074" i="1" s="1"/>
  <c r="I3075" i="1" a="1"/>
  <c r="I3075" i="1" s="1"/>
  <c r="I3076" i="1" a="1"/>
  <c r="I3076" i="1" s="1"/>
  <c r="I3077" i="1" a="1"/>
  <c r="I3077" i="1" s="1"/>
  <c r="I3078" i="1" a="1"/>
  <c r="I3078" i="1" s="1"/>
  <c r="I3079" i="1" a="1"/>
  <c r="I3079" i="1" s="1"/>
  <c r="I3080" i="1" a="1"/>
  <c r="I3080" i="1" s="1"/>
  <c r="I3081" i="1" a="1"/>
  <c r="I3081" i="1" s="1"/>
  <c r="I3082" i="1" a="1"/>
  <c r="I3082" i="1" s="1"/>
  <c r="I3083" i="1" a="1"/>
  <c r="I3083" i="1" s="1"/>
  <c r="I3084" i="1" a="1"/>
  <c r="I3084" i="1" s="1"/>
  <c r="I3085" i="1" a="1"/>
  <c r="I3085" i="1" s="1"/>
  <c r="I3086" i="1" a="1"/>
  <c r="I3086" i="1" s="1"/>
  <c r="I3087" i="1" a="1"/>
  <c r="I3087" i="1" s="1"/>
  <c r="I3088" i="1" a="1"/>
  <c r="I3088" i="1" s="1"/>
  <c r="I3089" i="1" a="1"/>
  <c r="I3089" i="1" s="1"/>
  <c r="I3090" i="1" a="1"/>
  <c r="I3090" i="1" s="1"/>
  <c r="I3091" i="1" a="1"/>
  <c r="I3091" i="1" s="1"/>
  <c r="I3092" i="1" a="1"/>
  <c r="I3092" i="1" s="1"/>
  <c r="I3093" i="1" a="1"/>
  <c r="I3093" i="1" s="1"/>
  <c r="I3094" i="1" a="1"/>
  <c r="I3094" i="1" s="1"/>
  <c r="I3095" i="1" a="1"/>
  <c r="I3095" i="1" s="1"/>
  <c r="I3096" i="1" a="1"/>
  <c r="I3096" i="1" s="1"/>
  <c r="I3097" i="1" a="1"/>
  <c r="I3097" i="1" s="1"/>
  <c r="I3098" i="1" a="1"/>
  <c r="I3098" i="1" s="1"/>
  <c r="I3099" i="1" a="1"/>
  <c r="I3099" i="1" s="1"/>
  <c r="I3100" i="1" a="1"/>
  <c r="I3100" i="1" s="1"/>
  <c r="I3101" i="1" a="1"/>
  <c r="I3101" i="1" s="1"/>
  <c r="I3102" i="1" a="1"/>
  <c r="I3102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 s="1"/>
  <c r="H258" i="1" a="1"/>
  <c r="H258" i="1" s="1"/>
  <c r="H259" i="1" a="1"/>
  <c r="H259" i="1" s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 s="1"/>
  <c r="H295" i="1" a="1"/>
  <c r="H295" i="1" s="1"/>
  <c r="H296" i="1" a="1"/>
  <c r="H296" i="1" s="1"/>
  <c r="H297" i="1" a="1"/>
  <c r="H297" i="1" s="1"/>
  <c r="H298" i="1" a="1"/>
  <c r="H298" i="1" s="1"/>
  <c r="H299" i="1" a="1"/>
  <c r="H299" i="1" s="1"/>
  <c r="H300" i="1" a="1"/>
  <c r="H300" i="1" s="1"/>
  <c r="H301" i="1" a="1"/>
  <c r="H301" i="1" s="1"/>
  <c r="H302" i="1" a="1"/>
  <c r="H302" i="1" s="1"/>
  <c r="H303" i="1" a="1"/>
  <c r="H303" i="1" s="1"/>
  <c r="H304" i="1" a="1"/>
  <c r="H304" i="1" s="1"/>
  <c r="H305" i="1" a="1"/>
  <c r="H305" i="1" s="1"/>
  <c r="H306" i="1" a="1"/>
  <c r="H306" i="1" s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 s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 s="1"/>
  <c r="H323" i="1" a="1"/>
  <c r="H323" i="1" s="1"/>
  <c r="H324" i="1" a="1"/>
  <c r="H324" i="1" s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 s="1"/>
  <c r="H335" i="1" a="1"/>
  <c r="H335" i="1" s="1"/>
  <c r="H336" i="1" a="1"/>
  <c r="H336" i="1" s="1"/>
  <c r="H337" i="1" a="1"/>
  <c r="H337" i="1" s="1"/>
  <c r="H338" i="1" a="1"/>
  <c r="H338" i="1" s="1"/>
  <c r="H339" i="1" a="1"/>
  <c r="H339" i="1" s="1"/>
  <c r="H340" i="1" a="1"/>
  <c r="H340" i="1" s="1"/>
  <c r="H341" i="1" a="1"/>
  <c r="H341" i="1" s="1"/>
  <c r="H342" i="1" a="1"/>
  <c r="H342" i="1" s="1"/>
  <c r="H343" i="1" a="1"/>
  <c r="H343" i="1" s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 s="1"/>
  <c r="H355" i="1" a="1"/>
  <c r="H355" i="1" s="1"/>
  <c r="H356" i="1" a="1"/>
  <c r="H356" i="1" s="1"/>
  <c r="H357" i="1" a="1"/>
  <c r="H357" i="1" s="1"/>
  <c r="H358" i="1" a="1"/>
  <c r="H358" i="1" s="1"/>
  <c r="H359" i="1" a="1"/>
  <c r="H359" i="1" s="1"/>
  <c r="H360" i="1" a="1"/>
  <c r="H360" i="1" s="1"/>
  <c r="H361" i="1" a="1"/>
  <c r="H361" i="1" s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 s="1"/>
  <c r="H369" i="1" a="1"/>
  <c r="H369" i="1" s="1"/>
  <c r="H370" i="1" a="1"/>
  <c r="H370" i="1" s="1"/>
  <c r="H371" i="1" a="1"/>
  <c r="H371" i="1" s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 s="1"/>
  <c r="H423" i="1" a="1"/>
  <c r="H423" i="1" s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 s="1"/>
  <c r="H497" i="1" a="1"/>
  <c r="H497" i="1" s="1"/>
  <c r="H498" i="1" a="1"/>
  <c r="H498" i="1" s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 s="1"/>
  <c r="H615" i="1" a="1"/>
  <c r="H615" i="1" s="1"/>
  <c r="H616" i="1" a="1"/>
  <c r="H616" i="1" s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 s="1"/>
  <c r="H623" i="1" a="1"/>
  <c r="H623" i="1" s="1"/>
  <c r="H624" i="1" a="1"/>
  <c r="H624" i="1" s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 s="1"/>
  <c r="H631" i="1" a="1"/>
  <c r="H631" i="1" s="1"/>
  <c r="H632" i="1" a="1"/>
  <c r="H632" i="1" s="1"/>
  <c r="H633" i="1" a="1"/>
  <c r="H633" i="1" s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 s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 s="1"/>
  <c r="H655" i="1" a="1"/>
  <c r="H655" i="1" s="1"/>
  <c r="H656" i="1" a="1"/>
  <c r="H656" i="1" s="1"/>
  <c r="H657" i="1" a="1"/>
  <c r="H657" i="1" s="1"/>
  <c r="H658" i="1" a="1"/>
  <c r="H658" i="1" s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 s="1"/>
  <c r="H665" i="1" a="1"/>
  <c r="H665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 s="1"/>
  <c r="H677" i="1" a="1"/>
  <c r="H677" i="1" s="1"/>
  <c r="H678" i="1" a="1"/>
  <c r="H678" i="1" s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 s="1"/>
  <c r="H685" i="1" a="1"/>
  <c r="H685" i="1" s="1"/>
  <c r="H686" i="1" a="1"/>
  <c r="H686" i="1" s="1"/>
  <c r="H687" i="1" a="1"/>
  <c r="H687" i="1" s="1"/>
  <c r="H688" i="1" a="1"/>
  <c r="H688" i="1" s="1"/>
  <c r="H689" i="1" a="1"/>
  <c r="H689" i="1" s="1"/>
  <c r="H690" i="1" a="1"/>
  <c r="H690" i="1" s="1"/>
  <c r="H691" i="1" a="1"/>
  <c r="H691" i="1" s="1"/>
  <c r="H692" i="1" a="1"/>
  <c r="H692" i="1" s="1"/>
  <c r="H693" i="1" a="1"/>
  <c r="H693" i="1" s="1"/>
  <c r="H694" i="1" a="1"/>
  <c r="H694" i="1" s="1"/>
  <c r="H695" i="1" a="1"/>
  <c r="H695" i="1" s="1"/>
  <c r="H696" i="1" a="1"/>
  <c r="H696" i="1" s="1"/>
  <c r="H697" i="1" a="1"/>
  <c r="H697" i="1" s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 s="1"/>
  <c r="H707" i="1" a="1"/>
  <c r="H707" i="1" s="1"/>
  <c r="H708" i="1" a="1"/>
  <c r="H708" i="1" s="1"/>
  <c r="H709" i="1" a="1"/>
  <c r="H709" i="1" s="1"/>
  <c r="H710" i="1" a="1"/>
  <c r="H710" i="1" s="1"/>
  <c r="H711" i="1" a="1"/>
  <c r="H711" i="1" s="1"/>
  <c r="H712" i="1" a="1"/>
  <c r="H712" i="1" s="1"/>
  <c r="H713" i="1" a="1"/>
  <c r="H713" i="1" s="1"/>
  <c r="H714" i="1" a="1"/>
  <c r="H714" i="1" s="1"/>
  <c r="H715" i="1" a="1"/>
  <c r="H715" i="1" s="1"/>
  <c r="H716" i="1" a="1"/>
  <c r="H716" i="1" s="1"/>
  <c r="H717" i="1" a="1"/>
  <c r="H717" i="1" s="1"/>
  <c r="H718" i="1" a="1"/>
  <c r="H718" i="1" s="1"/>
  <c r="H719" i="1" a="1"/>
  <c r="H719" i="1" s="1"/>
  <c r="H720" i="1" a="1"/>
  <c r="H720" i="1" s="1"/>
  <c r="H721" i="1" a="1"/>
  <c r="H721" i="1" s="1"/>
  <c r="H722" i="1" a="1"/>
  <c r="H722" i="1" s="1"/>
  <c r="H723" i="1" a="1"/>
  <c r="H723" i="1" s="1"/>
  <c r="H724" i="1" a="1"/>
  <c r="H724" i="1" s="1"/>
  <c r="H725" i="1" a="1"/>
  <c r="H725" i="1" s="1"/>
  <c r="H726" i="1" a="1"/>
  <c r="H726" i="1" s="1"/>
  <c r="H727" i="1" a="1"/>
  <c r="H727" i="1" s="1"/>
  <c r="H728" i="1" a="1"/>
  <c r="H728" i="1" s="1"/>
  <c r="H729" i="1" a="1"/>
  <c r="H729" i="1" s="1"/>
  <c r="H730" i="1" a="1"/>
  <c r="H730" i="1" s="1"/>
  <c r="H731" i="1" a="1"/>
  <c r="H731" i="1" s="1"/>
  <c r="H732" i="1" a="1"/>
  <c r="H732" i="1" s="1"/>
  <c r="H733" i="1" a="1"/>
  <c r="H733" i="1" s="1"/>
  <c r="H734" i="1" a="1"/>
  <c r="H734" i="1" s="1"/>
  <c r="H735" i="1" a="1"/>
  <c r="H735" i="1" s="1"/>
  <c r="H736" i="1" a="1"/>
  <c r="H736" i="1" s="1"/>
  <c r="H737" i="1" a="1"/>
  <c r="H737" i="1" s="1"/>
  <c r="H738" i="1" a="1"/>
  <c r="H738" i="1" s="1"/>
  <c r="H739" i="1" a="1"/>
  <c r="H739" i="1" s="1"/>
  <c r="H740" i="1" a="1"/>
  <c r="H740" i="1" s="1"/>
  <c r="H741" i="1" a="1"/>
  <c r="H741" i="1" s="1"/>
  <c r="H742" i="1" a="1"/>
  <c r="H742" i="1" s="1"/>
  <c r="H743" i="1" a="1"/>
  <c r="H743" i="1" s="1"/>
  <c r="H744" i="1" a="1"/>
  <c r="H744" i="1" s="1"/>
  <c r="H745" i="1" a="1"/>
  <c r="H745" i="1" s="1"/>
  <c r="H746" i="1" a="1"/>
  <c r="H746" i="1" s="1"/>
  <c r="H747" i="1" a="1"/>
  <c r="H747" i="1" s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 s="1"/>
  <c r="H755" i="1" a="1"/>
  <c r="H755" i="1" s="1"/>
  <c r="H756" i="1" a="1"/>
  <c r="H756" i="1" s="1"/>
  <c r="H757" i="1" a="1"/>
  <c r="H757" i="1" s="1"/>
  <c r="H758" i="1" a="1"/>
  <c r="H758" i="1" s="1"/>
  <c r="H759" i="1" a="1"/>
  <c r="H759" i="1" s="1"/>
  <c r="H760" i="1" a="1"/>
  <c r="H760" i="1" s="1"/>
  <c r="H761" i="1" a="1"/>
  <c r="H761" i="1" s="1"/>
  <c r="H762" i="1" a="1"/>
  <c r="H762" i="1" s="1"/>
  <c r="H763" i="1" a="1"/>
  <c r="H763" i="1" s="1"/>
  <c r="H764" i="1" a="1"/>
  <c r="H764" i="1" s="1"/>
  <c r="H765" i="1" a="1"/>
  <c r="H765" i="1" s="1"/>
  <c r="H766" i="1" a="1"/>
  <c r="H766" i="1" s="1"/>
  <c r="H767" i="1" a="1"/>
  <c r="H767" i="1" s="1"/>
  <c r="H768" i="1" a="1"/>
  <c r="H768" i="1" s="1"/>
  <c r="H769" i="1" a="1"/>
  <c r="H769" i="1" s="1"/>
  <c r="H770" i="1" a="1"/>
  <c r="H770" i="1" s="1"/>
  <c r="H771" i="1" a="1"/>
  <c r="H771" i="1" s="1"/>
  <c r="H772" i="1" a="1"/>
  <c r="H772" i="1" s="1"/>
  <c r="H773" i="1" a="1"/>
  <c r="H773" i="1" s="1"/>
  <c r="H774" i="1" a="1"/>
  <c r="H774" i="1" s="1"/>
  <c r="H775" i="1" a="1"/>
  <c r="H775" i="1" s="1"/>
  <c r="H776" i="1" a="1"/>
  <c r="H776" i="1" s="1"/>
  <c r="H777" i="1" a="1"/>
  <c r="H777" i="1" s="1"/>
  <c r="H778" i="1" a="1"/>
  <c r="H778" i="1" s="1"/>
  <c r="H779" i="1" a="1"/>
  <c r="H779" i="1" s="1"/>
  <c r="H780" i="1" a="1"/>
  <c r="H780" i="1" s="1"/>
  <c r="H781" i="1" a="1"/>
  <c r="H781" i="1" s="1"/>
  <c r="H782" i="1" a="1"/>
  <c r="H782" i="1" s="1"/>
  <c r="H783" i="1" a="1"/>
  <c r="H783" i="1" s="1"/>
  <c r="H784" i="1" a="1"/>
  <c r="H784" i="1" s="1"/>
  <c r="H785" i="1" a="1"/>
  <c r="H785" i="1" s="1"/>
  <c r="H786" i="1" a="1"/>
  <c r="H786" i="1" s="1"/>
  <c r="H787" i="1" a="1"/>
  <c r="H787" i="1" s="1"/>
  <c r="H788" i="1" a="1"/>
  <c r="H788" i="1" s="1"/>
  <c r="H789" i="1" a="1"/>
  <c r="H789" i="1" s="1"/>
  <c r="H790" i="1" a="1"/>
  <c r="H790" i="1" s="1"/>
  <c r="H791" i="1" a="1"/>
  <c r="H791" i="1" s="1"/>
  <c r="H792" i="1" a="1"/>
  <c r="H792" i="1" s="1"/>
  <c r="H793" i="1" a="1"/>
  <c r="H793" i="1" s="1"/>
  <c r="H794" i="1" a="1"/>
  <c r="H794" i="1" s="1"/>
  <c r="H795" i="1" a="1"/>
  <c r="H795" i="1" s="1"/>
  <c r="H796" i="1" a="1"/>
  <c r="H796" i="1" s="1"/>
  <c r="H797" i="1" a="1"/>
  <c r="H797" i="1" s="1"/>
  <c r="H798" i="1" a="1"/>
  <c r="H798" i="1" s="1"/>
  <c r="H799" i="1" a="1"/>
  <c r="H799" i="1" s="1"/>
  <c r="H800" i="1" a="1"/>
  <c r="H800" i="1" s="1"/>
  <c r="H801" i="1" a="1"/>
  <c r="H801" i="1" s="1"/>
  <c r="H802" i="1" a="1"/>
  <c r="H802" i="1" s="1"/>
  <c r="H803" i="1" a="1"/>
  <c r="H803" i="1" s="1"/>
  <c r="H804" i="1" a="1"/>
  <c r="H804" i="1" s="1"/>
  <c r="H805" i="1" a="1"/>
  <c r="H805" i="1" s="1"/>
  <c r="H806" i="1" a="1"/>
  <c r="H806" i="1" s="1"/>
  <c r="H807" i="1" a="1"/>
  <c r="H807" i="1" s="1"/>
  <c r="H808" i="1" a="1"/>
  <c r="H808" i="1" s="1"/>
  <c r="H809" i="1" a="1"/>
  <c r="H809" i="1" s="1"/>
  <c r="H810" i="1" a="1"/>
  <c r="H810" i="1" s="1"/>
  <c r="H811" i="1" a="1"/>
  <c r="H811" i="1" s="1"/>
  <c r="H812" i="1" a="1"/>
  <c r="H812" i="1" s="1"/>
  <c r="H813" i="1" a="1"/>
  <c r="H813" i="1" s="1"/>
  <c r="H814" i="1" a="1"/>
  <c r="H814" i="1" s="1"/>
  <c r="H815" i="1" a="1"/>
  <c r="H815" i="1" s="1"/>
  <c r="H816" i="1" a="1"/>
  <c r="H816" i="1" s="1"/>
  <c r="H817" i="1" a="1"/>
  <c r="H817" i="1" s="1"/>
  <c r="H818" i="1" a="1"/>
  <c r="H818" i="1" s="1"/>
  <c r="H819" i="1" a="1"/>
  <c r="H819" i="1" s="1"/>
  <c r="H820" i="1" a="1"/>
  <c r="H820" i="1" s="1"/>
  <c r="H821" i="1" a="1"/>
  <c r="H821" i="1" s="1"/>
  <c r="H822" i="1" a="1"/>
  <c r="H822" i="1" s="1"/>
  <c r="H823" i="1" a="1"/>
  <c r="H823" i="1" s="1"/>
  <c r="H824" i="1" a="1"/>
  <c r="H824" i="1" s="1"/>
  <c r="H825" i="1" a="1"/>
  <c r="H825" i="1" s="1"/>
  <c r="H826" i="1" a="1"/>
  <c r="H826" i="1" s="1"/>
  <c r="H827" i="1" a="1"/>
  <c r="H827" i="1" s="1"/>
  <c r="H828" i="1" a="1"/>
  <c r="H828" i="1" s="1"/>
  <c r="H829" i="1" a="1"/>
  <c r="H829" i="1" s="1"/>
  <c r="H830" i="1" a="1"/>
  <c r="H830" i="1" s="1"/>
  <c r="H831" i="1" a="1"/>
  <c r="H831" i="1" s="1"/>
  <c r="H832" i="1" a="1"/>
  <c r="H832" i="1" s="1"/>
  <c r="H833" i="1" a="1"/>
  <c r="H833" i="1" s="1"/>
  <c r="H834" i="1" a="1"/>
  <c r="H834" i="1" s="1"/>
  <c r="H835" i="1" a="1"/>
  <c r="H835" i="1" s="1"/>
  <c r="H836" i="1" a="1"/>
  <c r="H836" i="1" s="1"/>
  <c r="H837" i="1" a="1"/>
  <c r="H837" i="1" s="1"/>
  <c r="H838" i="1" a="1"/>
  <c r="H838" i="1" s="1"/>
  <c r="H839" i="1" a="1"/>
  <c r="H839" i="1" s="1"/>
  <c r="H840" i="1" a="1"/>
  <c r="H840" i="1" s="1"/>
  <c r="H841" i="1" a="1"/>
  <c r="H841" i="1" s="1"/>
  <c r="H842" i="1" a="1"/>
  <c r="H842" i="1" s="1"/>
  <c r="H843" i="1" a="1"/>
  <c r="H843" i="1" s="1"/>
  <c r="H844" i="1" a="1"/>
  <c r="H844" i="1" s="1"/>
  <c r="H845" i="1" a="1"/>
  <c r="H845" i="1" s="1"/>
  <c r="H846" i="1" a="1"/>
  <c r="H846" i="1" s="1"/>
  <c r="H847" i="1" a="1"/>
  <c r="H847" i="1" s="1"/>
  <c r="H848" i="1" a="1"/>
  <c r="H848" i="1" s="1"/>
  <c r="H849" i="1" a="1"/>
  <c r="H849" i="1" s="1"/>
  <c r="H850" i="1" a="1"/>
  <c r="H850" i="1" s="1"/>
  <c r="H851" i="1" a="1"/>
  <c r="H851" i="1" s="1"/>
  <c r="H852" i="1" a="1"/>
  <c r="H852" i="1" s="1"/>
  <c r="H853" i="1" a="1"/>
  <c r="H853" i="1" s="1"/>
  <c r="H854" i="1" a="1"/>
  <c r="H854" i="1" s="1"/>
  <c r="H855" i="1" a="1"/>
  <c r="H855" i="1" s="1"/>
  <c r="H856" i="1" a="1"/>
  <c r="H856" i="1" s="1"/>
  <c r="H857" i="1" a="1"/>
  <c r="H857" i="1" s="1"/>
  <c r="H858" i="1" a="1"/>
  <c r="H858" i="1" s="1"/>
  <c r="H859" i="1" a="1"/>
  <c r="H859" i="1" s="1"/>
  <c r="H860" i="1" a="1"/>
  <c r="H860" i="1" s="1"/>
  <c r="H861" i="1" a="1"/>
  <c r="H861" i="1" s="1"/>
  <c r="H862" i="1" a="1"/>
  <c r="H862" i="1" s="1"/>
  <c r="H863" i="1" a="1"/>
  <c r="H863" i="1" s="1"/>
  <c r="H864" i="1" a="1"/>
  <c r="H864" i="1" s="1"/>
  <c r="H865" i="1" a="1"/>
  <c r="H865" i="1" s="1"/>
  <c r="H866" i="1" a="1"/>
  <c r="H866" i="1" s="1"/>
  <c r="H867" i="1" a="1"/>
  <c r="H867" i="1" s="1"/>
  <c r="H868" i="1" a="1"/>
  <c r="H868" i="1" s="1"/>
  <c r="H869" i="1" a="1"/>
  <c r="H869" i="1" s="1"/>
  <c r="H870" i="1" a="1"/>
  <c r="H870" i="1" s="1"/>
  <c r="H871" i="1" a="1"/>
  <c r="H871" i="1" s="1"/>
  <c r="H872" i="1" a="1"/>
  <c r="H872" i="1" s="1"/>
  <c r="H873" i="1" a="1"/>
  <c r="H873" i="1" s="1"/>
  <c r="H874" i="1" a="1"/>
  <c r="H874" i="1" s="1"/>
  <c r="H875" i="1" a="1"/>
  <c r="H875" i="1" s="1"/>
  <c r="H876" i="1" a="1"/>
  <c r="H876" i="1" s="1"/>
  <c r="H877" i="1" a="1"/>
  <c r="H877" i="1" s="1"/>
  <c r="H878" i="1" a="1"/>
  <c r="H878" i="1" s="1"/>
  <c r="H879" i="1" a="1"/>
  <c r="H879" i="1" s="1"/>
  <c r="H880" i="1" a="1"/>
  <c r="H880" i="1" s="1"/>
  <c r="H881" i="1" a="1"/>
  <c r="H881" i="1" s="1"/>
  <c r="H882" i="1" a="1"/>
  <c r="H882" i="1" s="1"/>
  <c r="H883" i="1" a="1"/>
  <c r="H883" i="1" s="1"/>
  <c r="H884" i="1" a="1"/>
  <c r="H884" i="1" s="1"/>
  <c r="H885" i="1" a="1"/>
  <c r="H885" i="1" s="1"/>
  <c r="H886" i="1" a="1"/>
  <c r="H886" i="1" s="1"/>
  <c r="H887" i="1" a="1"/>
  <c r="H887" i="1" s="1"/>
  <c r="H888" i="1" a="1"/>
  <c r="H888" i="1" s="1"/>
  <c r="H889" i="1" a="1"/>
  <c r="H889" i="1" s="1"/>
  <c r="H890" i="1" a="1"/>
  <c r="H890" i="1" s="1"/>
  <c r="H891" i="1" a="1"/>
  <c r="H891" i="1" s="1"/>
  <c r="H892" i="1" a="1"/>
  <c r="H892" i="1" s="1"/>
  <c r="H893" i="1" a="1"/>
  <c r="H893" i="1" s="1"/>
  <c r="H894" i="1" a="1"/>
  <c r="H894" i="1" s="1"/>
  <c r="H895" i="1" a="1"/>
  <c r="H895" i="1" s="1"/>
  <c r="H896" i="1" a="1"/>
  <c r="H896" i="1" s="1"/>
  <c r="H897" i="1" a="1"/>
  <c r="H897" i="1" s="1"/>
  <c r="H898" i="1" a="1"/>
  <c r="H898" i="1" s="1"/>
  <c r="H899" i="1" a="1"/>
  <c r="H899" i="1" s="1"/>
  <c r="H900" i="1" a="1"/>
  <c r="H900" i="1" s="1"/>
  <c r="H901" i="1" a="1"/>
  <c r="H901" i="1" s="1"/>
  <c r="H902" i="1" a="1"/>
  <c r="H902" i="1" s="1"/>
  <c r="H903" i="1" a="1"/>
  <c r="H903" i="1" s="1"/>
  <c r="H904" i="1" a="1"/>
  <c r="H904" i="1" s="1"/>
  <c r="H905" i="1" a="1"/>
  <c r="H905" i="1" s="1"/>
  <c r="H906" i="1" a="1"/>
  <c r="H906" i="1" s="1"/>
  <c r="H907" i="1" a="1"/>
  <c r="H907" i="1" s="1"/>
  <c r="H908" i="1" a="1"/>
  <c r="H908" i="1" s="1"/>
  <c r="H909" i="1" a="1"/>
  <c r="H909" i="1" s="1"/>
  <c r="H910" i="1" a="1"/>
  <c r="H910" i="1" s="1"/>
  <c r="H911" i="1" a="1"/>
  <c r="H911" i="1" s="1"/>
  <c r="H912" i="1" a="1"/>
  <c r="H912" i="1" s="1"/>
  <c r="H913" i="1" a="1"/>
  <c r="H913" i="1" s="1"/>
  <c r="H914" i="1" a="1"/>
  <c r="H914" i="1" s="1"/>
  <c r="H915" i="1" a="1"/>
  <c r="H915" i="1" s="1"/>
  <c r="H916" i="1" a="1"/>
  <c r="H916" i="1" s="1"/>
  <c r="H917" i="1" a="1"/>
  <c r="H917" i="1" s="1"/>
  <c r="H918" i="1" a="1"/>
  <c r="H918" i="1" s="1"/>
  <c r="H919" i="1" a="1"/>
  <c r="H919" i="1" s="1"/>
  <c r="H920" i="1" a="1"/>
  <c r="H920" i="1" s="1"/>
  <c r="H921" i="1" a="1"/>
  <c r="H921" i="1" s="1"/>
  <c r="H922" i="1" a="1"/>
  <c r="H922" i="1" s="1"/>
  <c r="H923" i="1" a="1"/>
  <c r="H923" i="1" s="1"/>
  <c r="H924" i="1" a="1"/>
  <c r="H924" i="1" s="1"/>
  <c r="H925" i="1" a="1"/>
  <c r="H925" i="1" s="1"/>
  <c r="H926" i="1" a="1"/>
  <c r="H926" i="1" s="1"/>
  <c r="H927" i="1" a="1"/>
  <c r="H927" i="1" s="1"/>
  <c r="H928" i="1" a="1"/>
  <c r="H928" i="1" s="1"/>
  <c r="H929" i="1" a="1"/>
  <c r="H929" i="1" s="1"/>
  <c r="H930" i="1" a="1"/>
  <c r="H930" i="1" s="1"/>
  <c r="H931" i="1" a="1"/>
  <c r="H931" i="1" s="1"/>
  <c r="H932" i="1" a="1"/>
  <c r="H932" i="1" s="1"/>
  <c r="H933" i="1" a="1"/>
  <c r="H933" i="1" s="1"/>
  <c r="H934" i="1" a="1"/>
  <c r="H934" i="1" s="1"/>
  <c r="H935" i="1" a="1"/>
  <c r="H935" i="1" s="1"/>
  <c r="H936" i="1" a="1"/>
  <c r="H936" i="1" s="1"/>
  <c r="H937" i="1" a="1"/>
  <c r="H937" i="1" s="1"/>
  <c r="H938" i="1" a="1"/>
  <c r="H938" i="1" s="1"/>
  <c r="H939" i="1" a="1"/>
  <c r="H939" i="1" s="1"/>
  <c r="H940" i="1" a="1"/>
  <c r="H940" i="1" s="1"/>
  <c r="H941" i="1" a="1"/>
  <c r="H941" i="1" s="1"/>
  <c r="H942" i="1" a="1"/>
  <c r="H942" i="1" s="1"/>
  <c r="H943" i="1" a="1"/>
  <c r="H943" i="1" s="1"/>
  <c r="H944" i="1" a="1"/>
  <c r="H944" i="1" s="1"/>
  <c r="H945" i="1" a="1"/>
  <c r="H945" i="1" s="1"/>
  <c r="H946" i="1" a="1"/>
  <c r="H946" i="1" s="1"/>
  <c r="H947" i="1" a="1"/>
  <c r="H947" i="1" s="1"/>
  <c r="H948" i="1" a="1"/>
  <c r="H948" i="1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H957" i="1" a="1"/>
  <c r="H957" i="1" s="1"/>
  <c r="H958" i="1" a="1"/>
  <c r="H958" i="1" s="1"/>
  <c r="H959" i="1" a="1"/>
  <c r="H959" i="1" s="1"/>
  <c r="H960" i="1" a="1"/>
  <c r="H960" i="1" s="1"/>
  <c r="H961" i="1" a="1"/>
  <c r="H961" i="1" s="1"/>
  <c r="H962" i="1" a="1"/>
  <c r="H962" i="1" s="1"/>
  <c r="H963" i="1" a="1"/>
  <c r="H963" i="1" s="1"/>
  <c r="H964" i="1" a="1"/>
  <c r="H964" i="1" s="1"/>
  <c r="H965" i="1" a="1"/>
  <c r="H965" i="1" s="1"/>
  <c r="H966" i="1" a="1"/>
  <c r="H966" i="1" s="1"/>
  <c r="H967" i="1" a="1"/>
  <c r="H967" i="1" s="1"/>
  <c r="H968" i="1" a="1"/>
  <c r="H968" i="1" s="1"/>
  <c r="H969" i="1" a="1"/>
  <c r="H969" i="1" s="1"/>
  <c r="H970" i="1" a="1"/>
  <c r="H970" i="1" s="1"/>
  <c r="H971" i="1" a="1"/>
  <c r="H971" i="1" s="1"/>
  <c r="H972" i="1" a="1"/>
  <c r="H972" i="1" s="1"/>
  <c r="H973" i="1" a="1"/>
  <c r="H973" i="1" s="1"/>
  <c r="H974" i="1" a="1"/>
  <c r="H974" i="1" s="1"/>
  <c r="H975" i="1" a="1"/>
  <c r="H975" i="1" s="1"/>
  <c r="H976" i="1" a="1"/>
  <c r="H976" i="1" s="1"/>
  <c r="H977" i="1" a="1"/>
  <c r="H977" i="1" s="1"/>
  <c r="H978" i="1" a="1"/>
  <c r="H978" i="1" s="1"/>
  <c r="H979" i="1" a="1"/>
  <c r="H979" i="1" s="1"/>
  <c r="H980" i="1" a="1"/>
  <c r="H980" i="1" s="1"/>
  <c r="H981" i="1" a="1"/>
  <c r="H981" i="1" s="1"/>
  <c r="H982" i="1" a="1"/>
  <c r="H982" i="1" s="1"/>
  <c r="H983" i="1" a="1"/>
  <c r="H983" i="1" s="1"/>
  <c r="H984" i="1" a="1"/>
  <c r="H984" i="1" s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 s="1"/>
  <c r="H991" i="1" a="1"/>
  <c r="H991" i="1" s="1"/>
  <c r="H992" i="1" a="1"/>
  <c r="H992" i="1" s="1"/>
  <c r="H993" i="1" a="1"/>
  <c r="H993" i="1" s="1"/>
  <c r="H994" i="1" a="1"/>
  <c r="H994" i="1" s="1"/>
  <c r="H995" i="1" a="1"/>
  <c r="H995" i="1" s="1"/>
  <c r="H996" i="1" a="1"/>
  <c r="H996" i="1" s="1"/>
  <c r="H997" i="1" a="1"/>
  <c r="H997" i="1" s="1"/>
  <c r="H998" i="1" a="1"/>
  <c r="H998" i="1" s="1"/>
  <c r="H999" i="1" a="1"/>
  <c r="H999" i="1" s="1"/>
  <c r="H1000" i="1" a="1"/>
  <c r="H1000" i="1" s="1"/>
  <c r="H1001" i="1" a="1"/>
  <c r="H1001" i="1" s="1"/>
  <c r="H1002" i="1" a="1"/>
  <c r="H1002" i="1" s="1"/>
  <c r="H1003" i="1" a="1"/>
  <c r="H1003" i="1" s="1"/>
  <c r="H1004" i="1" a="1"/>
  <c r="H1004" i="1" s="1"/>
  <c r="H1005" i="1" a="1"/>
  <c r="H1005" i="1" s="1"/>
  <c r="H1006" i="1" a="1"/>
  <c r="H1006" i="1" s="1"/>
  <c r="H1007" i="1" a="1"/>
  <c r="H1007" i="1" s="1"/>
  <c r="H1008" i="1" a="1"/>
  <c r="H1008" i="1" s="1"/>
  <c r="H1009" i="1" a="1"/>
  <c r="H1009" i="1" s="1"/>
  <c r="H1010" i="1" a="1"/>
  <c r="H1010" i="1" s="1"/>
  <c r="H1011" i="1" a="1"/>
  <c r="H1011" i="1" s="1"/>
  <c r="H1012" i="1" a="1"/>
  <c r="H1012" i="1" s="1"/>
  <c r="H1013" i="1" a="1"/>
  <c r="H1013" i="1" s="1"/>
  <c r="H1014" i="1" a="1"/>
  <c r="H1014" i="1" s="1"/>
  <c r="H1015" i="1" a="1"/>
  <c r="H1015" i="1" s="1"/>
  <c r="H1016" i="1" a="1"/>
  <c r="H1016" i="1" s="1"/>
  <c r="H1017" i="1" a="1"/>
  <c r="H1017" i="1" s="1"/>
  <c r="H1018" i="1" a="1"/>
  <c r="H1018" i="1" s="1"/>
  <c r="H1019" i="1" a="1"/>
  <c r="H1019" i="1" s="1"/>
  <c r="H1020" i="1" a="1"/>
  <c r="H1020" i="1" s="1"/>
  <c r="H1021" i="1" a="1"/>
  <c r="H1021" i="1" s="1"/>
  <c r="H1022" i="1" a="1"/>
  <c r="H1022" i="1" s="1"/>
  <c r="H1023" i="1" a="1"/>
  <c r="H1023" i="1" s="1"/>
  <c r="H1024" i="1" a="1"/>
  <c r="H1024" i="1" s="1"/>
  <c r="H1025" i="1" a="1"/>
  <c r="H1025" i="1" s="1"/>
  <c r="H1026" i="1" a="1"/>
  <c r="H1026" i="1" s="1"/>
  <c r="H1027" i="1" a="1"/>
  <c r="H1027" i="1" s="1"/>
  <c r="H1028" i="1" a="1"/>
  <c r="H1028" i="1" s="1"/>
  <c r="H1029" i="1" a="1"/>
  <c r="H1029" i="1" s="1"/>
  <c r="H1030" i="1" a="1"/>
  <c r="H1030" i="1" s="1"/>
  <c r="H1031" i="1" a="1"/>
  <c r="H1031" i="1" s="1"/>
  <c r="H1032" i="1" a="1"/>
  <c r="H1032" i="1" s="1"/>
  <c r="H1033" i="1" a="1"/>
  <c r="H1033" i="1" s="1"/>
  <c r="H1034" i="1" a="1"/>
  <c r="H1034" i="1" s="1"/>
  <c r="H1035" i="1" a="1"/>
  <c r="H1035" i="1" s="1"/>
  <c r="H1036" i="1" a="1"/>
  <c r="H1036" i="1" s="1"/>
  <c r="H1037" i="1" a="1"/>
  <c r="H1037" i="1" s="1"/>
  <c r="H1038" i="1" a="1"/>
  <c r="H1038" i="1" s="1"/>
  <c r="H1039" i="1" a="1"/>
  <c r="H1039" i="1" s="1"/>
  <c r="H1040" i="1" a="1"/>
  <c r="H1040" i="1" s="1"/>
  <c r="H1041" i="1" a="1"/>
  <c r="H1041" i="1" s="1"/>
  <c r="H1042" i="1" a="1"/>
  <c r="H1042" i="1" s="1"/>
  <c r="H1043" i="1" a="1"/>
  <c r="H1043" i="1" s="1"/>
  <c r="H1044" i="1" a="1"/>
  <c r="H1044" i="1" s="1"/>
  <c r="H1045" i="1" a="1"/>
  <c r="H1045" i="1" s="1"/>
  <c r="H1046" i="1" a="1"/>
  <c r="H1046" i="1" s="1"/>
  <c r="H1047" i="1" a="1"/>
  <c r="H1047" i="1" s="1"/>
  <c r="H1048" i="1" a="1"/>
  <c r="H1048" i="1" s="1"/>
  <c r="H1049" i="1" a="1"/>
  <c r="H1049" i="1" s="1"/>
  <c r="H1050" i="1" a="1"/>
  <c r="H1050" i="1" s="1"/>
  <c r="H1051" i="1" a="1"/>
  <c r="H1051" i="1" s="1"/>
  <c r="H1052" i="1" a="1"/>
  <c r="H1052" i="1" s="1"/>
  <c r="H1053" i="1" a="1"/>
  <c r="H1053" i="1" s="1"/>
  <c r="H1054" i="1" a="1"/>
  <c r="H1054" i="1" s="1"/>
  <c r="H1055" i="1" a="1"/>
  <c r="H1055" i="1" s="1"/>
  <c r="H1056" i="1" a="1"/>
  <c r="H1056" i="1" s="1"/>
  <c r="H1057" i="1" a="1"/>
  <c r="H1057" i="1" s="1"/>
  <c r="H1058" i="1" a="1"/>
  <c r="H1058" i="1" s="1"/>
  <c r="H1059" i="1" a="1"/>
  <c r="H1059" i="1" s="1"/>
  <c r="H1060" i="1" a="1"/>
  <c r="H1060" i="1" s="1"/>
  <c r="H1061" i="1" a="1"/>
  <c r="H1061" i="1" s="1"/>
  <c r="H1062" i="1" a="1"/>
  <c r="H1062" i="1" s="1"/>
  <c r="H1063" i="1" a="1"/>
  <c r="H1063" i="1" s="1"/>
  <c r="H1064" i="1" a="1"/>
  <c r="H1064" i="1" s="1"/>
  <c r="H1065" i="1" a="1"/>
  <c r="H1065" i="1" s="1"/>
  <c r="H1066" i="1" a="1"/>
  <c r="H1066" i="1" s="1"/>
  <c r="H1067" i="1" a="1"/>
  <c r="H1067" i="1" s="1"/>
  <c r="H1068" i="1" a="1"/>
  <c r="H1068" i="1" s="1"/>
  <c r="H1069" i="1" a="1"/>
  <c r="H1069" i="1" s="1"/>
  <c r="H1070" i="1" a="1"/>
  <c r="H1070" i="1" s="1"/>
  <c r="H1071" i="1" a="1"/>
  <c r="H1071" i="1" s="1"/>
  <c r="H1072" i="1" a="1"/>
  <c r="H1072" i="1" s="1"/>
  <c r="H1073" i="1" a="1"/>
  <c r="H1073" i="1" s="1"/>
  <c r="H1074" i="1" a="1"/>
  <c r="H1074" i="1" s="1"/>
  <c r="H1075" i="1" a="1"/>
  <c r="H1075" i="1" s="1"/>
  <c r="H1076" i="1" a="1"/>
  <c r="H1076" i="1" s="1"/>
  <c r="H1077" i="1" a="1"/>
  <c r="H1077" i="1" s="1"/>
  <c r="H1078" i="1" a="1"/>
  <c r="H1078" i="1" s="1"/>
  <c r="H1079" i="1" a="1"/>
  <c r="H1079" i="1" s="1"/>
  <c r="H1080" i="1" a="1"/>
  <c r="H1080" i="1" s="1"/>
  <c r="H1081" i="1" a="1"/>
  <c r="H1081" i="1" s="1"/>
  <c r="H1082" i="1" a="1"/>
  <c r="H1082" i="1" s="1"/>
  <c r="H1083" i="1" a="1"/>
  <c r="H1083" i="1" s="1"/>
  <c r="H1084" i="1" a="1"/>
  <c r="H1084" i="1" s="1"/>
  <c r="H1085" i="1" a="1"/>
  <c r="H1085" i="1" s="1"/>
  <c r="H1086" i="1" a="1"/>
  <c r="H1086" i="1" s="1"/>
  <c r="H1087" i="1" a="1"/>
  <c r="H1087" i="1" s="1"/>
  <c r="H1088" i="1" a="1"/>
  <c r="H1088" i="1" s="1"/>
  <c r="H1089" i="1" a="1"/>
  <c r="H1089" i="1" s="1"/>
  <c r="H1090" i="1" a="1"/>
  <c r="H1090" i="1" s="1"/>
  <c r="H1091" i="1" a="1"/>
  <c r="H1091" i="1" s="1"/>
  <c r="H1092" i="1" a="1"/>
  <c r="H1092" i="1" s="1"/>
  <c r="H1093" i="1" a="1"/>
  <c r="H1093" i="1" s="1"/>
  <c r="H1094" i="1" a="1"/>
  <c r="H1094" i="1" s="1"/>
  <c r="H1095" i="1" a="1"/>
  <c r="H1095" i="1" s="1"/>
  <c r="H1096" i="1" a="1"/>
  <c r="H1096" i="1" s="1"/>
  <c r="H1097" i="1" a="1"/>
  <c r="H1097" i="1" s="1"/>
  <c r="H1098" i="1" a="1"/>
  <c r="H1098" i="1" s="1"/>
  <c r="H1099" i="1" a="1"/>
  <c r="H1099" i="1" s="1"/>
  <c r="H1100" i="1" a="1"/>
  <c r="H1100" i="1" s="1"/>
  <c r="H1101" i="1" a="1"/>
  <c r="H1101" i="1" s="1"/>
  <c r="H1102" i="1" a="1"/>
  <c r="H1102" i="1" s="1"/>
  <c r="H1103" i="1" a="1"/>
  <c r="H1103" i="1" s="1"/>
  <c r="H1104" i="1" a="1"/>
  <c r="H1104" i="1" s="1"/>
  <c r="H1105" i="1" a="1"/>
  <c r="H1105" i="1" s="1"/>
  <c r="H1106" i="1" a="1"/>
  <c r="H1106" i="1" s="1"/>
  <c r="H1107" i="1" a="1"/>
  <c r="H1107" i="1" s="1"/>
  <c r="H1108" i="1" a="1"/>
  <c r="H1108" i="1" s="1"/>
  <c r="H1109" i="1" a="1"/>
  <c r="H1109" i="1" s="1"/>
  <c r="H1110" i="1" a="1"/>
  <c r="H1110" i="1" s="1"/>
  <c r="H1111" i="1" a="1"/>
  <c r="H1111" i="1" s="1"/>
  <c r="H1112" i="1" a="1"/>
  <c r="H1112" i="1" s="1"/>
  <c r="H1113" i="1" a="1"/>
  <c r="H1113" i="1" s="1"/>
  <c r="H1114" i="1" a="1"/>
  <c r="H1114" i="1" s="1"/>
  <c r="H1115" i="1" a="1"/>
  <c r="H1115" i="1" s="1"/>
  <c r="H1116" i="1" a="1"/>
  <c r="H1116" i="1" s="1"/>
  <c r="H1117" i="1" a="1"/>
  <c r="H1117" i="1" s="1"/>
  <c r="H1118" i="1" a="1"/>
  <c r="H1118" i="1" s="1"/>
  <c r="H1119" i="1" a="1"/>
  <c r="H1119" i="1" s="1"/>
  <c r="H1120" i="1" a="1"/>
  <c r="H1120" i="1" s="1"/>
  <c r="H1121" i="1" a="1"/>
  <c r="H1121" i="1" s="1"/>
  <c r="H1122" i="1" a="1"/>
  <c r="H1122" i="1" s="1"/>
  <c r="H1123" i="1" a="1"/>
  <c r="H1123" i="1" s="1"/>
  <c r="H1124" i="1" a="1"/>
  <c r="H1124" i="1" s="1"/>
  <c r="H1125" i="1" a="1"/>
  <c r="H1125" i="1" s="1"/>
  <c r="H1126" i="1" a="1"/>
  <c r="H1126" i="1" s="1"/>
  <c r="H1127" i="1" a="1"/>
  <c r="H1127" i="1" s="1"/>
  <c r="H1128" i="1" a="1"/>
  <c r="H1128" i="1" s="1"/>
  <c r="H1129" i="1" a="1"/>
  <c r="H1129" i="1" s="1"/>
  <c r="H1130" i="1" a="1"/>
  <c r="H1130" i="1" s="1"/>
  <c r="H1131" i="1" a="1"/>
  <c r="H1131" i="1" s="1"/>
  <c r="H1132" i="1" a="1"/>
  <c r="H1132" i="1" s="1"/>
  <c r="H1133" i="1" a="1"/>
  <c r="H1133" i="1" s="1"/>
  <c r="H1134" i="1" a="1"/>
  <c r="H1134" i="1" s="1"/>
  <c r="H1135" i="1" a="1"/>
  <c r="H1135" i="1" s="1"/>
  <c r="H1136" i="1" a="1"/>
  <c r="H1136" i="1" s="1"/>
  <c r="H1137" i="1" a="1"/>
  <c r="H1137" i="1" s="1"/>
  <c r="H1138" i="1" a="1"/>
  <c r="H1138" i="1" s="1"/>
  <c r="H1139" i="1" a="1"/>
  <c r="H1139" i="1" s="1"/>
  <c r="H1140" i="1" a="1"/>
  <c r="H1140" i="1" s="1"/>
  <c r="H1141" i="1" a="1"/>
  <c r="H1141" i="1" s="1"/>
  <c r="H1142" i="1" a="1"/>
  <c r="H1142" i="1" s="1"/>
  <c r="H1143" i="1" a="1"/>
  <c r="H1143" i="1" s="1"/>
  <c r="H1144" i="1" a="1"/>
  <c r="H1144" i="1" s="1"/>
  <c r="H1145" i="1" a="1"/>
  <c r="H1145" i="1" s="1"/>
  <c r="H1146" i="1" a="1"/>
  <c r="H1146" i="1" s="1"/>
  <c r="H1147" i="1" a="1"/>
  <c r="H1147" i="1" s="1"/>
  <c r="H1148" i="1" a="1"/>
  <c r="H1148" i="1" s="1"/>
  <c r="H1149" i="1" a="1"/>
  <c r="H1149" i="1" s="1"/>
  <c r="H1150" i="1" a="1"/>
  <c r="H1150" i="1" s="1"/>
  <c r="H1151" i="1" a="1"/>
  <c r="H1151" i="1" s="1"/>
  <c r="H1152" i="1" a="1"/>
  <c r="H1152" i="1" s="1"/>
  <c r="H1153" i="1" a="1"/>
  <c r="H1153" i="1" s="1"/>
  <c r="H1154" i="1" a="1"/>
  <c r="H1154" i="1" s="1"/>
  <c r="H1155" i="1" a="1"/>
  <c r="H1155" i="1" s="1"/>
  <c r="H1156" i="1" a="1"/>
  <c r="H1156" i="1" s="1"/>
  <c r="H1157" i="1" a="1"/>
  <c r="H1157" i="1" s="1"/>
  <c r="H1158" i="1" a="1"/>
  <c r="H1158" i="1" s="1"/>
  <c r="H1159" i="1" a="1"/>
  <c r="H1159" i="1" s="1"/>
  <c r="H1160" i="1" a="1"/>
  <c r="H1160" i="1" s="1"/>
  <c r="H1161" i="1" a="1"/>
  <c r="H1161" i="1" s="1"/>
  <c r="H1162" i="1" a="1"/>
  <c r="H1162" i="1" s="1"/>
  <c r="H1163" i="1" a="1"/>
  <c r="H1163" i="1" s="1"/>
  <c r="H1164" i="1" a="1"/>
  <c r="H1164" i="1" s="1"/>
  <c r="H1165" i="1" a="1"/>
  <c r="H1165" i="1" s="1"/>
  <c r="H1166" i="1" a="1"/>
  <c r="H1166" i="1" s="1"/>
  <c r="H1167" i="1" a="1"/>
  <c r="H1167" i="1" s="1"/>
  <c r="H1168" i="1" a="1"/>
  <c r="H1168" i="1" s="1"/>
  <c r="H1169" i="1" a="1"/>
  <c r="H1169" i="1" s="1"/>
  <c r="H1170" i="1" a="1"/>
  <c r="H1170" i="1" s="1"/>
  <c r="H1171" i="1" a="1"/>
  <c r="H1171" i="1" s="1"/>
  <c r="H1172" i="1" a="1"/>
  <c r="H1172" i="1" s="1"/>
  <c r="H1173" i="1" a="1"/>
  <c r="H1173" i="1" s="1"/>
  <c r="H1174" i="1" a="1"/>
  <c r="H1174" i="1" s="1"/>
  <c r="H1175" i="1" a="1"/>
  <c r="H1175" i="1" s="1"/>
  <c r="H1176" i="1" a="1"/>
  <c r="H1176" i="1" s="1"/>
  <c r="H1177" i="1" a="1"/>
  <c r="H1177" i="1" s="1"/>
  <c r="H1178" i="1" a="1"/>
  <c r="H1178" i="1" s="1"/>
  <c r="H1179" i="1" a="1"/>
  <c r="H1179" i="1" s="1"/>
  <c r="H1180" i="1" a="1"/>
  <c r="H1180" i="1" s="1"/>
  <c r="H1181" i="1" a="1"/>
  <c r="H1181" i="1" s="1"/>
  <c r="H1182" i="1" a="1"/>
  <c r="H1182" i="1" s="1"/>
  <c r="H1183" i="1" a="1"/>
  <c r="H1183" i="1" s="1"/>
  <c r="H1184" i="1" a="1"/>
  <c r="H1184" i="1" s="1"/>
  <c r="H1185" i="1" a="1"/>
  <c r="H1185" i="1" s="1"/>
  <c r="H1186" i="1" a="1"/>
  <c r="H1186" i="1" s="1"/>
  <c r="H1187" i="1" a="1"/>
  <c r="H1187" i="1" s="1"/>
  <c r="H1188" i="1" a="1"/>
  <c r="H1188" i="1" s="1"/>
  <c r="H1189" i="1" a="1"/>
  <c r="H1189" i="1" s="1"/>
  <c r="H1190" i="1" a="1"/>
  <c r="H1190" i="1" s="1"/>
  <c r="H1191" i="1" a="1"/>
  <c r="H1191" i="1" s="1"/>
  <c r="H1192" i="1" a="1"/>
  <c r="H1192" i="1" s="1"/>
  <c r="H1193" i="1" a="1"/>
  <c r="H1193" i="1" s="1"/>
  <c r="H1194" i="1" a="1"/>
  <c r="H1194" i="1" s="1"/>
  <c r="H1195" i="1" a="1"/>
  <c r="H1195" i="1" s="1"/>
  <c r="H1196" i="1" a="1"/>
  <c r="H1196" i="1" s="1"/>
  <c r="H1197" i="1" a="1"/>
  <c r="H1197" i="1" s="1"/>
  <c r="H1198" i="1" a="1"/>
  <c r="H1198" i="1" s="1"/>
  <c r="H1199" i="1" a="1"/>
  <c r="H1199" i="1" s="1"/>
  <c r="H1200" i="1" a="1"/>
  <c r="H1200" i="1" s="1"/>
  <c r="H1201" i="1" a="1"/>
  <c r="H1201" i="1" s="1"/>
  <c r="H1202" i="1" a="1"/>
  <c r="H1202" i="1" s="1"/>
  <c r="H1203" i="1" a="1"/>
  <c r="H1203" i="1" s="1"/>
  <c r="H1204" i="1" a="1"/>
  <c r="H1204" i="1" s="1"/>
  <c r="H1205" i="1" a="1"/>
  <c r="H1205" i="1" s="1"/>
  <c r="H1206" i="1" a="1"/>
  <c r="H1206" i="1" s="1"/>
  <c r="H1207" i="1" a="1"/>
  <c r="H1207" i="1" s="1"/>
  <c r="H1208" i="1" a="1"/>
  <c r="H1208" i="1" s="1"/>
  <c r="H1209" i="1" a="1"/>
  <c r="H1209" i="1" s="1"/>
  <c r="H1210" i="1" a="1"/>
  <c r="H1210" i="1" s="1"/>
  <c r="H1211" i="1" a="1"/>
  <c r="H1211" i="1" s="1"/>
  <c r="H1212" i="1" a="1"/>
  <c r="H1212" i="1" s="1"/>
  <c r="H1213" i="1" a="1"/>
  <c r="H1213" i="1" s="1"/>
  <c r="H1214" i="1" a="1"/>
  <c r="H1214" i="1" s="1"/>
  <c r="H1215" i="1" a="1"/>
  <c r="H1215" i="1" s="1"/>
  <c r="H1216" i="1" a="1"/>
  <c r="H1216" i="1" s="1"/>
  <c r="H1217" i="1" a="1"/>
  <c r="H1217" i="1" s="1"/>
  <c r="H1218" i="1" a="1"/>
  <c r="H1218" i="1" s="1"/>
  <c r="H1219" i="1" a="1"/>
  <c r="H1219" i="1" s="1"/>
  <c r="H1220" i="1" a="1"/>
  <c r="H1220" i="1" s="1"/>
  <c r="H1221" i="1" a="1"/>
  <c r="H1221" i="1" s="1"/>
  <c r="H1222" i="1" a="1"/>
  <c r="H1222" i="1" s="1"/>
  <c r="H1223" i="1" a="1"/>
  <c r="H1223" i="1" s="1"/>
  <c r="H1224" i="1" a="1"/>
  <c r="H1224" i="1" s="1"/>
  <c r="H1225" i="1" a="1"/>
  <c r="H1225" i="1" s="1"/>
  <c r="H1226" i="1" a="1"/>
  <c r="H1226" i="1" s="1"/>
  <c r="H1227" i="1" a="1"/>
  <c r="H1227" i="1" s="1"/>
  <c r="H1228" i="1" a="1"/>
  <c r="H1228" i="1" s="1"/>
  <c r="H1229" i="1" a="1"/>
  <c r="H1229" i="1" s="1"/>
  <c r="H1230" i="1" a="1"/>
  <c r="H1230" i="1" s="1"/>
  <c r="H1231" i="1" a="1"/>
  <c r="H1231" i="1" s="1"/>
  <c r="H1232" i="1" a="1"/>
  <c r="H1232" i="1" s="1"/>
  <c r="H1233" i="1" a="1"/>
  <c r="H1233" i="1" s="1"/>
  <c r="H1234" i="1" a="1"/>
  <c r="H1234" i="1" s="1"/>
  <c r="H1235" i="1" a="1"/>
  <c r="H1235" i="1" s="1"/>
  <c r="H1236" i="1" a="1"/>
  <c r="H1236" i="1" s="1"/>
  <c r="H1237" i="1" a="1"/>
  <c r="H1237" i="1" s="1"/>
  <c r="H1238" i="1" a="1"/>
  <c r="H1238" i="1" s="1"/>
  <c r="H1239" i="1" a="1"/>
  <c r="H1239" i="1" s="1"/>
  <c r="H1240" i="1" a="1"/>
  <c r="H1240" i="1" s="1"/>
  <c r="H1241" i="1" a="1"/>
  <c r="H1241" i="1" s="1"/>
  <c r="H1242" i="1" a="1"/>
  <c r="H1242" i="1" s="1"/>
  <c r="H1243" i="1" a="1"/>
  <c r="H1243" i="1" s="1"/>
  <c r="H1244" i="1" a="1"/>
  <c r="H1244" i="1" s="1"/>
  <c r="H1245" i="1" a="1"/>
  <c r="H1245" i="1" s="1"/>
  <c r="H1246" i="1" a="1"/>
  <c r="H1246" i="1" s="1"/>
  <c r="H1247" i="1" a="1"/>
  <c r="H1247" i="1" s="1"/>
  <c r="H1248" i="1" a="1"/>
  <c r="H1248" i="1" s="1"/>
  <c r="H1249" i="1" a="1"/>
  <c r="H1249" i="1" s="1"/>
  <c r="H1250" i="1" a="1"/>
  <c r="H1250" i="1" s="1"/>
  <c r="H1251" i="1" a="1"/>
  <c r="H1251" i="1" s="1"/>
  <c r="H1252" i="1" a="1"/>
  <c r="H1252" i="1" s="1"/>
  <c r="H1253" i="1" a="1"/>
  <c r="H1253" i="1" s="1"/>
  <c r="H1254" i="1" a="1"/>
  <c r="H1254" i="1" s="1"/>
  <c r="H1255" i="1" a="1"/>
  <c r="H1255" i="1" s="1"/>
  <c r="H1256" i="1" a="1"/>
  <c r="H1256" i="1" s="1"/>
  <c r="H1257" i="1" a="1"/>
  <c r="H1257" i="1" s="1"/>
  <c r="H1258" i="1" a="1"/>
  <c r="H1258" i="1" s="1"/>
  <c r="H1259" i="1" a="1"/>
  <c r="H1259" i="1" s="1"/>
  <c r="H1260" i="1" a="1"/>
  <c r="H1260" i="1" s="1"/>
  <c r="H1261" i="1" a="1"/>
  <c r="H1261" i="1" s="1"/>
  <c r="H1262" i="1" a="1"/>
  <c r="H1262" i="1" s="1"/>
  <c r="H1263" i="1" a="1"/>
  <c r="H1263" i="1" s="1"/>
  <c r="H1264" i="1" a="1"/>
  <c r="H1264" i="1" s="1"/>
  <c r="H1265" i="1" a="1"/>
  <c r="H1265" i="1" s="1"/>
  <c r="H1266" i="1" a="1"/>
  <c r="H1266" i="1" s="1"/>
  <c r="H1267" i="1" a="1"/>
  <c r="H1267" i="1" s="1"/>
  <c r="H1268" i="1" a="1"/>
  <c r="H1268" i="1" s="1"/>
  <c r="H1269" i="1" a="1"/>
  <c r="H1269" i="1" s="1"/>
  <c r="H1270" i="1" a="1"/>
  <c r="H1270" i="1" s="1"/>
  <c r="H1271" i="1" a="1"/>
  <c r="H1271" i="1" s="1"/>
  <c r="H1272" i="1" a="1"/>
  <c r="H1272" i="1" s="1"/>
  <c r="H1273" i="1" a="1"/>
  <c r="H1273" i="1" s="1"/>
  <c r="H1274" i="1" a="1"/>
  <c r="H1274" i="1" s="1"/>
  <c r="H1275" i="1" a="1"/>
  <c r="H1275" i="1" s="1"/>
  <c r="H1276" i="1" a="1"/>
  <c r="H1276" i="1" s="1"/>
  <c r="H1277" i="1" a="1"/>
  <c r="H1277" i="1" s="1"/>
  <c r="H1278" i="1" a="1"/>
  <c r="H1278" i="1" s="1"/>
  <c r="H1279" i="1" a="1"/>
  <c r="H1279" i="1" s="1"/>
  <c r="H1280" i="1" a="1"/>
  <c r="H1280" i="1" s="1"/>
  <c r="H1281" i="1" a="1"/>
  <c r="H1281" i="1" s="1"/>
  <c r="H1282" i="1" a="1"/>
  <c r="H1282" i="1" s="1"/>
  <c r="H1283" i="1" a="1"/>
  <c r="H1283" i="1" s="1"/>
  <c r="H1284" i="1" a="1"/>
  <c r="H1284" i="1" s="1"/>
  <c r="H1285" i="1" a="1"/>
  <c r="H1285" i="1" s="1"/>
  <c r="H1286" i="1" a="1"/>
  <c r="H1286" i="1" s="1"/>
  <c r="H1287" i="1" a="1"/>
  <c r="H1287" i="1" s="1"/>
  <c r="H1288" i="1" a="1"/>
  <c r="H1288" i="1" s="1"/>
  <c r="H1289" i="1" a="1"/>
  <c r="H1289" i="1" s="1"/>
  <c r="H1290" i="1" a="1"/>
  <c r="H1290" i="1" s="1"/>
  <c r="H1291" i="1" a="1"/>
  <c r="H1291" i="1" s="1"/>
  <c r="H1292" i="1" a="1"/>
  <c r="H1292" i="1" s="1"/>
  <c r="H1293" i="1" a="1"/>
  <c r="H1293" i="1" s="1"/>
  <c r="H1294" i="1" a="1"/>
  <c r="H1294" i="1" s="1"/>
  <c r="H1295" i="1" a="1"/>
  <c r="H1295" i="1" s="1"/>
  <c r="H1296" i="1" a="1"/>
  <c r="H1296" i="1" s="1"/>
  <c r="H1297" i="1" a="1"/>
  <c r="H1297" i="1" s="1"/>
  <c r="H1298" i="1" a="1"/>
  <c r="H1298" i="1" s="1"/>
  <c r="H1299" i="1" a="1"/>
  <c r="H1299" i="1" s="1"/>
  <c r="H1300" i="1" a="1"/>
  <c r="H1300" i="1" s="1"/>
  <c r="H1301" i="1" a="1"/>
  <c r="H1301" i="1" s="1"/>
  <c r="H1302" i="1" a="1"/>
  <c r="H1302" i="1" s="1"/>
  <c r="H1303" i="1" a="1"/>
  <c r="H1303" i="1" s="1"/>
  <c r="H1304" i="1" a="1"/>
  <c r="H1304" i="1" s="1"/>
  <c r="H1305" i="1" a="1"/>
  <c r="H1305" i="1" s="1"/>
  <c r="H1306" i="1" a="1"/>
  <c r="H1306" i="1" s="1"/>
  <c r="H1307" i="1" a="1"/>
  <c r="H1307" i="1" s="1"/>
  <c r="H1308" i="1" a="1"/>
  <c r="H1308" i="1" s="1"/>
  <c r="H1309" i="1" a="1"/>
  <c r="H1309" i="1" s="1"/>
  <c r="H1310" i="1" a="1"/>
  <c r="H1310" i="1" s="1"/>
  <c r="H1311" i="1" a="1"/>
  <c r="H1311" i="1" s="1"/>
  <c r="H1312" i="1" a="1"/>
  <c r="H1312" i="1" s="1"/>
  <c r="H1313" i="1" a="1"/>
  <c r="H1313" i="1" s="1"/>
  <c r="H1314" i="1" a="1"/>
  <c r="H1314" i="1" s="1"/>
  <c r="H1315" i="1" a="1"/>
  <c r="H1315" i="1" s="1"/>
  <c r="H1316" i="1" a="1"/>
  <c r="H1316" i="1" s="1"/>
  <c r="H1317" i="1" a="1"/>
  <c r="H1317" i="1" s="1"/>
  <c r="H1318" i="1" a="1"/>
  <c r="H1318" i="1" s="1"/>
  <c r="H1319" i="1" a="1"/>
  <c r="H1319" i="1" s="1"/>
  <c r="H1320" i="1" a="1"/>
  <c r="H1320" i="1" s="1"/>
  <c r="H1321" i="1" a="1"/>
  <c r="H1321" i="1" s="1"/>
  <c r="H1322" i="1" a="1"/>
  <c r="H1322" i="1" s="1"/>
  <c r="H1323" i="1" a="1"/>
  <c r="H1323" i="1" s="1"/>
  <c r="H1324" i="1" a="1"/>
  <c r="H1324" i="1" s="1"/>
  <c r="H1325" i="1" a="1"/>
  <c r="H1325" i="1" s="1"/>
  <c r="H1326" i="1" a="1"/>
  <c r="H1326" i="1" s="1"/>
  <c r="H1327" i="1" a="1"/>
  <c r="H1327" i="1" s="1"/>
  <c r="H1328" i="1" a="1"/>
  <c r="H1328" i="1" s="1"/>
  <c r="H1329" i="1" a="1"/>
  <c r="H1329" i="1" s="1"/>
  <c r="H1330" i="1" a="1"/>
  <c r="H1330" i="1" s="1"/>
  <c r="H1331" i="1" a="1"/>
  <c r="H1331" i="1" s="1"/>
  <c r="H1332" i="1" a="1"/>
  <c r="H1332" i="1" s="1"/>
  <c r="H1333" i="1" a="1"/>
  <c r="H1333" i="1" s="1"/>
  <c r="H1334" i="1" a="1"/>
  <c r="H1334" i="1" s="1"/>
  <c r="H1335" i="1" a="1"/>
  <c r="H1335" i="1" s="1"/>
  <c r="H1336" i="1" a="1"/>
  <c r="H1336" i="1" s="1"/>
  <c r="H1337" i="1" a="1"/>
  <c r="H1337" i="1" s="1"/>
  <c r="H1338" i="1" a="1"/>
  <c r="H1338" i="1" s="1"/>
  <c r="H1339" i="1" a="1"/>
  <c r="H1339" i="1" s="1"/>
  <c r="H1340" i="1" a="1"/>
  <c r="H1340" i="1" s="1"/>
  <c r="H1341" i="1" a="1"/>
  <c r="H1341" i="1" s="1"/>
  <c r="H1342" i="1" a="1"/>
  <c r="H1342" i="1" s="1"/>
  <c r="H1343" i="1" a="1"/>
  <c r="H1343" i="1" s="1"/>
  <c r="H1344" i="1" a="1"/>
  <c r="H1344" i="1" s="1"/>
  <c r="H1345" i="1" a="1"/>
  <c r="H1345" i="1" s="1"/>
  <c r="H1346" i="1" a="1"/>
  <c r="H1346" i="1" s="1"/>
  <c r="H1347" i="1" a="1"/>
  <c r="H1347" i="1" s="1"/>
  <c r="H1348" i="1" a="1"/>
  <c r="H1348" i="1" s="1"/>
  <c r="H1349" i="1" a="1"/>
  <c r="H1349" i="1" s="1"/>
  <c r="H1350" i="1" a="1"/>
  <c r="H1350" i="1" s="1"/>
  <c r="H1351" i="1" a="1"/>
  <c r="H1351" i="1" s="1"/>
  <c r="H1352" i="1" a="1"/>
  <c r="H1352" i="1" s="1"/>
  <c r="H1353" i="1" a="1"/>
  <c r="H1353" i="1" s="1"/>
  <c r="H1354" i="1" a="1"/>
  <c r="H1354" i="1" s="1"/>
  <c r="H1355" i="1" a="1"/>
  <c r="H1355" i="1" s="1"/>
  <c r="H1356" i="1" a="1"/>
  <c r="H1356" i="1" s="1"/>
  <c r="H1357" i="1" a="1"/>
  <c r="H1357" i="1" s="1"/>
  <c r="H1358" i="1" a="1"/>
  <c r="H1358" i="1" s="1"/>
  <c r="H1359" i="1" a="1"/>
  <c r="H1359" i="1" s="1"/>
  <c r="H1360" i="1" a="1"/>
  <c r="H1360" i="1" s="1"/>
  <c r="H1361" i="1" a="1"/>
  <c r="H1361" i="1" s="1"/>
  <c r="H1362" i="1" a="1"/>
  <c r="H1362" i="1" s="1"/>
  <c r="H1363" i="1" a="1"/>
  <c r="H1363" i="1" s="1"/>
  <c r="H1364" i="1" a="1"/>
  <c r="H1364" i="1" s="1"/>
  <c r="H1365" i="1" a="1"/>
  <c r="H1365" i="1" s="1"/>
  <c r="H1366" i="1" a="1"/>
  <c r="H1366" i="1" s="1"/>
  <c r="H1367" i="1" a="1"/>
  <c r="H1367" i="1" s="1"/>
  <c r="H1368" i="1" a="1"/>
  <c r="H1368" i="1" s="1"/>
  <c r="H1369" i="1" a="1"/>
  <c r="H1369" i="1" s="1"/>
  <c r="H1370" i="1" a="1"/>
  <c r="H1370" i="1" s="1"/>
  <c r="H1371" i="1" a="1"/>
  <c r="H1371" i="1" s="1"/>
  <c r="H1372" i="1" a="1"/>
  <c r="H1372" i="1" s="1"/>
  <c r="H1373" i="1" a="1"/>
  <c r="H1373" i="1" s="1"/>
  <c r="H1374" i="1" a="1"/>
  <c r="H1374" i="1" s="1"/>
  <c r="H1375" i="1" a="1"/>
  <c r="H1375" i="1" s="1"/>
  <c r="H1376" i="1" a="1"/>
  <c r="H1376" i="1" s="1"/>
  <c r="H1377" i="1" a="1"/>
  <c r="H1377" i="1" s="1"/>
  <c r="H1378" i="1" a="1"/>
  <c r="H1378" i="1" s="1"/>
  <c r="H1379" i="1" a="1"/>
  <c r="H1379" i="1" s="1"/>
  <c r="H1380" i="1" a="1"/>
  <c r="H1380" i="1" s="1"/>
  <c r="H1381" i="1" a="1"/>
  <c r="H1381" i="1" s="1"/>
  <c r="H1382" i="1" a="1"/>
  <c r="H1382" i="1" s="1"/>
  <c r="H1383" i="1" a="1"/>
  <c r="H1383" i="1" s="1"/>
  <c r="H1384" i="1" a="1"/>
  <c r="H1384" i="1" s="1"/>
  <c r="H1385" i="1" a="1"/>
  <c r="H1385" i="1" s="1"/>
  <c r="H1386" i="1" a="1"/>
  <c r="H1386" i="1" s="1"/>
  <c r="H1387" i="1" a="1"/>
  <c r="H1387" i="1" s="1"/>
  <c r="H1388" i="1" a="1"/>
  <c r="H1388" i="1" s="1"/>
  <c r="H1389" i="1" a="1"/>
  <c r="H1389" i="1" s="1"/>
  <c r="H1390" i="1" a="1"/>
  <c r="H1390" i="1" s="1"/>
  <c r="H1391" i="1" a="1"/>
  <c r="H1391" i="1" s="1"/>
  <c r="H1392" i="1" a="1"/>
  <c r="H1392" i="1" s="1"/>
  <c r="H1393" i="1" a="1"/>
  <c r="H1393" i="1" s="1"/>
  <c r="H1394" i="1" a="1"/>
  <c r="H1394" i="1" s="1"/>
  <c r="H1395" i="1" a="1"/>
  <c r="H1395" i="1" s="1"/>
  <c r="H1396" i="1" a="1"/>
  <c r="H1396" i="1" s="1"/>
  <c r="H1397" i="1" a="1"/>
  <c r="H1397" i="1" s="1"/>
  <c r="H1398" i="1" a="1"/>
  <c r="H1398" i="1" s="1"/>
  <c r="H1399" i="1" a="1"/>
  <c r="H1399" i="1" s="1"/>
  <c r="H1400" i="1" a="1"/>
  <c r="H1400" i="1" s="1"/>
  <c r="H1401" i="1" a="1"/>
  <c r="H1401" i="1" s="1"/>
  <c r="H1402" i="1" a="1"/>
  <c r="H1402" i="1" s="1"/>
  <c r="H1403" i="1" a="1"/>
  <c r="H1403" i="1" s="1"/>
  <c r="H1404" i="1" a="1"/>
  <c r="H1404" i="1" s="1"/>
  <c r="H1405" i="1" a="1"/>
  <c r="H1405" i="1" s="1"/>
  <c r="H1406" i="1" a="1"/>
  <c r="H1406" i="1" s="1"/>
  <c r="H1407" i="1" a="1"/>
  <c r="H1407" i="1" s="1"/>
  <c r="H1408" i="1" a="1"/>
  <c r="H1408" i="1" s="1"/>
  <c r="H1409" i="1" a="1"/>
  <c r="H1409" i="1" s="1"/>
  <c r="H1410" i="1" a="1"/>
  <c r="H1410" i="1" s="1"/>
  <c r="H1411" i="1" a="1"/>
  <c r="H1411" i="1" s="1"/>
  <c r="H1412" i="1" a="1"/>
  <c r="H1412" i="1" s="1"/>
  <c r="H1413" i="1" a="1"/>
  <c r="H1413" i="1" s="1"/>
  <c r="H1414" i="1" a="1"/>
  <c r="H1414" i="1" s="1"/>
  <c r="H1415" i="1" a="1"/>
  <c r="H1415" i="1" s="1"/>
  <c r="H1416" i="1" a="1"/>
  <c r="H1416" i="1" s="1"/>
  <c r="H1417" i="1" a="1"/>
  <c r="H1417" i="1" s="1"/>
  <c r="H1418" i="1" a="1"/>
  <c r="H1418" i="1" s="1"/>
  <c r="H1419" i="1" a="1"/>
  <c r="H1419" i="1" s="1"/>
  <c r="H1420" i="1" a="1"/>
  <c r="H1420" i="1" s="1"/>
  <c r="H1421" i="1" a="1"/>
  <c r="H1421" i="1" s="1"/>
  <c r="H1422" i="1" a="1"/>
  <c r="H1422" i="1" s="1"/>
  <c r="H1423" i="1" a="1"/>
  <c r="H1423" i="1" s="1"/>
  <c r="H1424" i="1" a="1"/>
  <c r="H1424" i="1" s="1"/>
  <c r="H1425" i="1" a="1"/>
  <c r="H1425" i="1" s="1"/>
  <c r="H1426" i="1" a="1"/>
  <c r="H1426" i="1" s="1"/>
  <c r="H1427" i="1" a="1"/>
  <c r="H1427" i="1" s="1"/>
  <c r="H1428" i="1" a="1"/>
  <c r="H1428" i="1" s="1"/>
  <c r="H1429" i="1" a="1"/>
  <c r="H1429" i="1" s="1"/>
  <c r="H1430" i="1" a="1"/>
  <c r="H1430" i="1" s="1"/>
  <c r="H1431" i="1" a="1"/>
  <c r="H1431" i="1" s="1"/>
  <c r="H1432" i="1" a="1"/>
  <c r="H1432" i="1" s="1"/>
  <c r="H1433" i="1" a="1"/>
  <c r="H1433" i="1" s="1"/>
  <c r="H1434" i="1" a="1"/>
  <c r="H1434" i="1" s="1"/>
  <c r="H1435" i="1" a="1"/>
  <c r="H1435" i="1" s="1"/>
  <c r="H1436" i="1" a="1"/>
  <c r="H1436" i="1" s="1"/>
  <c r="H1437" i="1" a="1"/>
  <c r="H1437" i="1" s="1"/>
  <c r="H1438" i="1" a="1"/>
  <c r="H1438" i="1" s="1"/>
  <c r="H1439" i="1" a="1"/>
  <c r="H1439" i="1" s="1"/>
  <c r="H1440" i="1" a="1"/>
  <c r="H1440" i="1" s="1"/>
  <c r="H1441" i="1" a="1"/>
  <c r="H1441" i="1" s="1"/>
  <c r="H1442" i="1" a="1"/>
  <c r="H1442" i="1" s="1"/>
  <c r="H1443" i="1" a="1"/>
  <c r="H1443" i="1" s="1"/>
  <c r="H1444" i="1" a="1"/>
  <c r="H1444" i="1" s="1"/>
  <c r="H1445" i="1" a="1"/>
  <c r="H1445" i="1" s="1"/>
  <c r="H1446" i="1" a="1"/>
  <c r="H1446" i="1" s="1"/>
  <c r="H1447" i="1" a="1"/>
  <c r="H1447" i="1" s="1"/>
  <c r="H1448" i="1" a="1"/>
  <c r="H1448" i="1" s="1"/>
  <c r="H1449" i="1" a="1"/>
  <c r="H1449" i="1" s="1"/>
  <c r="H1450" i="1" a="1"/>
  <c r="H1450" i="1" s="1"/>
  <c r="H1451" i="1" a="1"/>
  <c r="H1451" i="1" s="1"/>
  <c r="H1452" i="1" a="1"/>
  <c r="H1452" i="1" s="1"/>
  <c r="H1453" i="1" a="1"/>
  <c r="H1453" i="1" s="1"/>
  <c r="H1454" i="1" a="1"/>
  <c r="H1454" i="1" s="1"/>
  <c r="H1455" i="1" a="1"/>
  <c r="H1455" i="1" s="1"/>
  <c r="H1456" i="1" a="1"/>
  <c r="H1456" i="1" s="1"/>
  <c r="H1457" i="1" a="1"/>
  <c r="H1457" i="1" s="1"/>
  <c r="H1458" i="1" a="1"/>
  <c r="H1458" i="1" s="1"/>
  <c r="H1459" i="1" a="1"/>
  <c r="H1459" i="1" s="1"/>
  <c r="H1460" i="1" a="1"/>
  <c r="H1460" i="1" s="1"/>
  <c r="H1461" i="1" a="1"/>
  <c r="H1461" i="1" s="1"/>
  <c r="H1462" i="1" a="1"/>
  <c r="H1462" i="1" s="1"/>
  <c r="H1463" i="1" a="1"/>
  <c r="H1463" i="1" s="1"/>
  <c r="H1464" i="1" a="1"/>
  <c r="H1464" i="1" s="1"/>
  <c r="H1465" i="1" a="1"/>
  <c r="H1465" i="1" s="1"/>
  <c r="H1466" i="1" a="1"/>
  <c r="H1466" i="1" s="1"/>
  <c r="H1467" i="1" a="1"/>
  <c r="H1467" i="1" s="1"/>
  <c r="H1468" i="1" a="1"/>
  <c r="H1468" i="1" s="1"/>
  <c r="H1469" i="1" a="1"/>
  <c r="H1469" i="1" s="1"/>
  <c r="H1470" i="1" a="1"/>
  <c r="H1470" i="1" s="1"/>
  <c r="H1471" i="1" a="1"/>
  <c r="H1471" i="1" s="1"/>
  <c r="H1472" i="1" a="1"/>
  <c r="H1472" i="1" s="1"/>
  <c r="H1473" i="1" a="1"/>
  <c r="H1473" i="1" s="1"/>
  <c r="H1474" i="1" a="1"/>
  <c r="H1474" i="1" s="1"/>
  <c r="H1475" i="1" a="1"/>
  <c r="H1475" i="1" s="1"/>
  <c r="H1476" i="1" a="1"/>
  <c r="H1476" i="1" s="1"/>
  <c r="H1477" i="1" a="1"/>
  <c r="H1477" i="1" s="1"/>
  <c r="H1478" i="1" a="1"/>
  <c r="H1478" i="1" s="1"/>
  <c r="H1479" i="1" a="1"/>
  <c r="H1479" i="1" s="1"/>
  <c r="H1480" i="1" a="1"/>
  <c r="H1480" i="1" s="1"/>
  <c r="H1481" i="1" a="1"/>
  <c r="H1481" i="1" s="1"/>
  <c r="H1482" i="1" a="1"/>
  <c r="H1482" i="1" s="1"/>
  <c r="H1483" i="1" a="1"/>
  <c r="H1483" i="1" s="1"/>
  <c r="H1484" i="1" a="1"/>
  <c r="H1484" i="1" s="1"/>
  <c r="H1485" i="1" a="1"/>
  <c r="H1485" i="1" s="1"/>
  <c r="H1486" i="1" a="1"/>
  <c r="H1486" i="1" s="1"/>
  <c r="H1487" i="1" a="1"/>
  <c r="H1487" i="1" s="1"/>
  <c r="H1488" i="1" a="1"/>
  <c r="H1488" i="1" s="1"/>
  <c r="H1489" i="1" a="1"/>
  <c r="H1489" i="1" s="1"/>
  <c r="H1490" i="1" a="1"/>
  <c r="H1490" i="1" s="1"/>
  <c r="H1491" i="1" a="1"/>
  <c r="H1491" i="1" s="1"/>
  <c r="H1492" i="1" a="1"/>
  <c r="H1492" i="1" s="1"/>
  <c r="H1493" i="1" a="1"/>
  <c r="H1493" i="1" s="1"/>
  <c r="H1494" i="1" a="1"/>
  <c r="H1494" i="1" s="1"/>
  <c r="H1495" i="1" a="1"/>
  <c r="H1495" i="1" s="1"/>
  <c r="H1496" i="1" a="1"/>
  <c r="H1496" i="1" s="1"/>
  <c r="H1497" i="1" a="1"/>
  <c r="H1497" i="1" s="1"/>
  <c r="H1498" i="1" a="1"/>
  <c r="H1498" i="1" s="1"/>
  <c r="H1499" i="1" a="1"/>
  <c r="H1499" i="1" s="1"/>
  <c r="H1500" i="1" a="1"/>
  <c r="H1500" i="1" s="1"/>
  <c r="H1501" i="1" a="1"/>
  <c r="H1501" i="1" s="1"/>
  <c r="H1502" i="1" a="1"/>
  <c r="H1502" i="1" s="1"/>
  <c r="H1503" i="1" a="1"/>
  <c r="H1503" i="1" s="1"/>
  <c r="H1504" i="1" a="1"/>
  <c r="H1504" i="1" s="1"/>
  <c r="H1505" i="1" a="1"/>
  <c r="H1505" i="1" s="1"/>
  <c r="H1506" i="1" a="1"/>
  <c r="H1506" i="1" s="1"/>
  <c r="H1507" i="1" a="1"/>
  <c r="H1507" i="1" s="1"/>
  <c r="H1508" i="1" a="1"/>
  <c r="H1508" i="1" s="1"/>
  <c r="H1509" i="1" a="1"/>
  <c r="H1509" i="1" s="1"/>
  <c r="H1510" i="1" a="1"/>
  <c r="H1510" i="1" s="1"/>
  <c r="H1511" i="1" a="1"/>
  <c r="H1511" i="1" s="1"/>
  <c r="H1512" i="1" a="1"/>
  <c r="H1512" i="1" s="1"/>
  <c r="H1513" i="1" a="1"/>
  <c r="H1513" i="1" s="1"/>
  <c r="H1514" i="1" a="1"/>
  <c r="H1514" i="1" s="1"/>
  <c r="H1515" i="1" a="1"/>
  <c r="H1515" i="1" s="1"/>
  <c r="H1516" i="1" a="1"/>
  <c r="H1516" i="1" s="1"/>
  <c r="H1517" i="1" a="1"/>
  <c r="H1517" i="1" s="1"/>
  <c r="H1518" i="1" a="1"/>
  <c r="H1518" i="1" s="1"/>
  <c r="H1519" i="1" a="1"/>
  <c r="H1519" i="1" s="1"/>
  <c r="H1520" i="1" a="1"/>
  <c r="H1520" i="1" s="1"/>
  <c r="H1521" i="1" a="1"/>
  <c r="H1521" i="1" s="1"/>
  <c r="H1522" i="1" a="1"/>
  <c r="H1522" i="1" s="1"/>
  <c r="H1523" i="1" a="1"/>
  <c r="H1523" i="1" s="1"/>
  <c r="H1524" i="1" a="1"/>
  <c r="H1524" i="1" s="1"/>
  <c r="H1525" i="1" a="1"/>
  <c r="H1525" i="1" s="1"/>
  <c r="H1526" i="1" a="1"/>
  <c r="H1526" i="1" s="1"/>
  <c r="H1527" i="1" a="1"/>
  <c r="H1527" i="1" s="1"/>
  <c r="H1528" i="1" a="1"/>
  <c r="H1528" i="1" s="1"/>
  <c r="H1529" i="1" a="1"/>
  <c r="H1529" i="1" s="1"/>
  <c r="H1530" i="1" a="1"/>
  <c r="H1530" i="1" s="1"/>
  <c r="H1531" i="1" a="1"/>
  <c r="H1531" i="1" s="1"/>
  <c r="H1532" i="1" a="1"/>
  <c r="H1532" i="1" s="1"/>
  <c r="H1533" i="1" a="1"/>
  <c r="H1533" i="1" s="1"/>
  <c r="H1534" i="1" a="1"/>
  <c r="H1534" i="1" s="1"/>
  <c r="H1535" i="1" a="1"/>
  <c r="H1535" i="1" s="1"/>
  <c r="H1536" i="1" a="1"/>
  <c r="H1536" i="1" s="1"/>
  <c r="H1537" i="1" a="1"/>
  <c r="H1537" i="1" s="1"/>
  <c r="H1538" i="1" a="1"/>
  <c r="H1538" i="1" s="1"/>
  <c r="H1539" i="1" a="1"/>
  <c r="H1539" i="1" s="1"/>
  <c r="H1540" i="1" a="1"/>
  <c r="H1540" i="1" s="1"/>
  <c r="H1541" i="1" a="1"/>
  <c r="H1541" i="1" s="1"/>
  <c r="H1542" i="1" a="1"/>
  <c r="H1542" i="1" s="1"/>
  <c r="H1543" i="1" a="1"/>
  <c r="H1543" i="1" s="1"/>
  <c r="H1544" i="1" a="1"/>
  <c r="H1544" i="1" s="1"/>
  <c r="H1545" i="1" a="1"/>
  <c r="H1545" i="1" s="1"/>
  <c r="H1546" i="1" a="1"/>
  <c r="H1546" i="1" s="1"/>
  <c r="H1547" i="1" a="1"/>
  <c r="H1547" i="1" s="1"/>
  <c r="H1548" i="1" a="1"/>
  <c r="H1548" i="1" s="1"/>
  <c r="H1549" i="1" a="1"/>
  <c r="H1549" i="1" s="1"/>
  <c r="H1550" i="1" a="1"/>
  <c r="H1550" i="1" s="1"/>
  <c r="H1551" i="1" a="1"/>
  <c r="H1551" i="1" s="1"/>
  <c r="H1552" i="1" a="1"/>
  <c r="H1552" i="1" s="1"/>
  <c r="H1553" i="1" a="1"/>
  <c r="H1553" i="1" s="1"/>
  <c r="H1554" i="1" a="1"/>
  <c r="H1554" i="1" s="1"/>
  <c r="H1555" i="1" a="1"/>
  <c r="H1555" i="1" s="1"/>
  <c r="H1556" i="1" a="1"/>
  <c r="H1556" i="1" s="1"/>
  <c r="H1557" i="1" a="1"/>
  <c r="H1557" i="1" s="1"/>
  <c r="H1558" i="1" a="1"/>
  <c r="H1558" i="1" s="1"/>
  <c r="H1559" i="1" a="1"/>
  <c r="H1559" i="1" s="1"/>
  <c r="H1560" i="1" a="1"/>
  <c r="H1560" i="1" s="1"/>
  <c r="H1561" i="1" a="1"/>
  <c r="H1561" i="1" s="1"/>
  <c r="H1562" i="1" a="1"/>
  <c r="H1562" i="1" s="1"/>
  <c r="H1563" i="1" a="1"/>
  <c r="H1563" i="1" s="1"/>
  <c r="H1564" i="1" a="1"/>
  <c r="H1564" i="1" s="1"/>
  <c r="H1565" i="1" a="1"/>
  <c r="H1565" i="1" s="1"/>
  <c r="H1566" i="1" a="1"/>
  <c r="H1566" i="1" s="1"/>
  <c r="H1567" i="1" a="1"/>
  <c r="H1567" i="1" s="1"/>
  <c r="H1568" i="1" a="1"/>
  <c r="H1568" i="1" s="1"/>
  <c r="H1569" i="1" a="1"/>
  <c r="H1569" i="1" s="1"/>
  <c r="H1570" i="1" a="1"/>
  <c r="H1570" i="1" s="1"/>
  <c r="H1571" i="1" a="1"/>
  <c r="H1571" i="1" s="1"/>
  <c r="H1572" i="1" a="1"/>
  <c r="H1572" i="1" s="1"/>
  <c r="H1573" i="1" a="1"/>
  <c r="H1573" i="1" s="1"/>
  <c r="H1574" i="1" a="1"/>
  <c r="H1574" i="1" s="1"/>
  <c r="H1575" i="1" a="1"/>
  <c r="H1575" i="1" s="1"/>
  <c r="H1576" i="1" a="1"/>
  <c r="H1576" i="1" s="1"/>
  <c r="H1577" i="1" a="1"/>
  <c r="H1577" i="1" s="1"/>
  <c r="H1578" i="1" a="1"/>
  <c r="H1578" i="1" s="1"/>
  <c r="H1579" i="1" a="1"/>
  <c r="H1579" i="1" s="1"/>
  <c r="H1580" i="1" a="1"/>
  <c r="H1580" i="1" s="1"/>
  <c r="H1581" i="1" a="1"/>
  <c r="H1581" i="1" s="1"/>
  <c r="H1582" i="1" a="1"/>
  <c r="H1582" i="1" s="1"/>
  <c r="H1583" i="1" a="1"/>
  <c r="H1583" i="1" s="1"/>
  <c r="H1584" i="1" a="1"/>
  <c r="H1584" i="1" s="1"/>
  <c r="H1585" i="1" a="1"/>
  <c r="H1585" i="1" s="1"/>
  <c r="H1586" i="1" a="1"/>
  <c r="H1586" i="1" s="1"/>
  <c r="H1587" i="1" a="1"/>
  <c r="H1587" i="1" s="1"/>
  <c r="H1588" i="1" a="1"/>
  <c r="H1588" i="1" s="1"/>
  <c r="H1589" i="1" a="1"/>
  <c r="H1589" i="1" s="1"/>
  <c r="H1590" i="1" a="1"/>
  <c r="H1590" i="1" s="1"/>
  <c r="H1591" i="1" a="1"/>
  <c r="H1591" i="1" s="1"/>
  <c r="H1592" i="1" a="1"/>
  <c r="H1592" i="1" s="1"/>
  <c r="H1593" i="1" a="1"/>
  <c r="H1593" i="1" s="1"/>
  <c r="H1594" i="1" a="1"/>
  <c r="H1594" i="1" s="1"/>
  <c r="H1595" i="1" a="1"/>
  <c r="H1595" i="1" s="1"/>
  <c r="H1596" i="1" a="1"/>
  <c r="H1596" i="1" s="1"/>
  <c r="H1597" i="1" a="1"/>
  <c r="H1597" i="1" s="1"/>
  <c r="H1598" i="1" a="1"/>
  <c r="H1598" i="1" s="1"/>
  <c r="H1599" i="1" a="1"/>
  <c r="H1599" i="1" s="1"/>
  <c r="H1600" i="1" a="1"/>
  <c r="H1600" i="1" s="1"/>
  <c r="H1601" i="1" a="1"/>
  <c r="H1601" i="1" s="1"/>
  <c r="H1602" i="1" a="1"/>
  <c r="H1602" i="1" s="1"/>
  <c r="H1603" i="1" a="1"/>
  <c r="H1603" i="1" s="1"/>
  <c r="H1604" i="1" a="1"/>
  <c r="H1604" i="1" s="1"/>
  <c r="H1605" i="1" a="1"/>
  <c r="H1605" i="1" s="1"/>
  <c r="H1606" i="1" a="1"/>
  <c r="H1606" i="1" s="1"/>
  <c r="H1607" i="1" a="1"/>
  <c r="H1607" i="1" s="1"/>
  <c r="H1608" i="1" a="1"/>
  <c r="H1608" i="1" s="1"/>
  <c r="H1609" i="1" a="1"/>
  <c r="H1609" i="1" s="1"/>
  <c r="H1610" i="1" a="1"/>
  <c r="H1610" i="1" s="1"/>
  <c r="H1611" i="1" a="1"/>
  <c r="H1611" i="1" s="1"/>
  <c r="H1612" i="1" a="1"/>
  <c r="H1612" i="1" s="1"/>
  <c r="H1613" i="1" a="1"/>
  <c r="H1613" i="1" s="1"/>
  <c r="H1614" i="1" a="1"/>
  <c r="H1614" i="1" s="1"/>
  <c r="H1615" i="1" a="1"/>
  <c r="H1615" i="1" s="1"/>
  <c r="H1616" i="1" a="1"/>
  <c r="H1616" i="1" s="1"/>
  <c r="H1617" i="1" a="1"/>
  <c r="H1617" i="1" s="1"/>
  <c r="H1618" i="1" a="1"/>
  <c r="H1618" i="1" s="1"/>
  <c r="H1619" i="1" a="1"/>
  <c r="H1619" i="1" s="1"/>
  <c r="H1620" i="1" a="1"/>
  <c r="H1620" i="1" s="1"/>
  <c r="H1621" i="1" a="1"/>
  <c r="H1621" i="1" s="1"/>
  <c r="H1622" i="1" a="1"/>
  <c r="H1622" i="1" s="1"/>
  <c r="H1623" i="1" a="1"/>
  <c r="H1623" i="1" s="1"/>
  <c r="H1624" i="1" a="1"/>
  <c r="H1624" i="1" s="1"/>
  <c r="H1625" i="1" a="1"/>
  <c r="H1625" i="1" s="1"/>
  <c r="H1626" i="1" a="1"/>
  <c r="H1626" i="1" s="1"/>
  <c r="H1627" i="1" a="1"/>
  <c r="H1627" i="1" s="1"/>
  <c r="H1628" i="1" a="1"/>
  <c r="H1628" i="1" s="1"/>
  <c r="H1629" i="1" a="1"/>
  <c r="H1629" i="1" s="1"/>
  <c r="H1630" i="1" a="1"/>
  <c r="H1630" i="1" s="1"/>
  <c r="H1631" i="1" a="1"/>
  <c r="H1631" i="1" s="1"/>
  <c r="H1632" i="1" a="1"/>
  <c r="H1632" i="1" s="1"/>
  <c r="H1633" i="1" a="1"/>
  <c r="H1633" i="1" s="1"/>
  <c r="H1634" i="1" a="1"/>
  <c r="H1634" i="1" s="1"/>
  <c r="H1635" i="1" a="1"/>
  <c r="H1635" i="1" s="1"/>
  <c r="H1636" i="1" a="1"/>
  <c r="H1636" i="1" s="1"/>
  <c r="H1637" i="1" a="1"/>
  <c r="H1637" i="1" s="1"/>
  <c r="H1638" i="1" a="1"/>
  <c r="H1638" i="1" s="1"/>
  <c r="H1639" i="1" a="1"/>
  <c r="H1639" i="1" s="1"/>
  <c r="H1640" i="1" a="1"/>
  <c r="H1640" i="1" s="1"/>
  <c r="H1641" i="1" a="1"/>
  <c r="H1641" i="1" s="1"/>
  <c r="H1642" i="1" a="1"/>
  <c r="H1642" i="1" s="1"/>
  <c r="H1643" i="1" a="1"/>
  <c r="H1643" i="1" s="1"/>
  <c r="H1644" i="1" a="1"/>
  <c r="H1644" i="1" s="1"/>
  <c r="H1645" i="1" a="1"/>
  <c r="H1645" i="1" s="1"/>
  <c r="H1646" i="1" a="1"/>
  <c r="H1646" i="1" s="1"/>
  <c r="H1647" i="1" a="1"/>
  <c r="H1647" i="1" s="1"/>
  <c r="H1648" i="1" a="1"/>
  <c r="H1648" i="1" s="1"/>
  <c r="H1649" i="1" a="1"/>
  <c r="H1649" i="1" s="1"/>
  <c r="H1650" i="1" a="1"/>
  <c r="H1650" i="1" s="1"/>
  <c r="H1651" i="1" a="1"/>
  <c r="H1651" i="1" s="1"/>
  <c r="H1652" i="1" a="1"/>
  <c r="H1652" i="1" s="1"/>
  <c r="H1653" i="1" a="1"/>
  <c r="H1653" i="1" s="1"/>
  <c r="H1654" i="1" a="1"/>
  <c r="H1654" i="1" s="1"/>
  <c r="H1655" i="1" a="1"/>
  <c r="H1655" i="1" s="1"/>
  <c r="H1656" i="1" a="1"/>
  <c r="H1656" i="1" s="1"/>
  <c r="H1657" i="1" a="1"/>
  <c r="H1657" i="1" s="1"/>
  <c r="H1658" i="1" a="1"/>
  <c r="H1658" i="1" s="1"/>
  <c r="H1659" i="1" a="1"/>
  <c r="H1659" i="1" s="1"/>
  <c r="H1660" i="1" a="1"/>
  <c r="H1660" i="1" s="1"/>
  <c r="H1661" i="1" a="1"/>
  <c r="H1661" i="1" s="1"/>
  <c r="H1662" i="1" a="1"/>
  <c r="H1662" i="1" s="1"/>
  <c r="H1663" i="1" a="1"/>
  <c r="H1663" i="1" s="1"/>
  <c r="H1664" i="1" a="1"/>
  <c r="H1664" i="1" s="1"/>
  <c r="H1665" i="1" a="1"/>
  <c r="H1665" i="1" s="1"/>
  <c r="H1666" i="1" a="1"/>
  <c r="H1666" i="1" s="1"/>
  <c r="H1667" i="1" a="1"/>
  <c r="H1667" i="1" s="1"/>
  <c r="H1668" i="1" a="1"/>
  <c r="H1668" i="1" s="1"/>
  <c r="H1669" i="1" a="1"/>
  <c r="H1669" i="1" s="1"/>
  <c r="H1670" i="1" a="1"/>
  <c r="H1670" i="1" s="1"/>
  <c r="H1671" i="1" a="1"/>
  <c r="H1671" i="1" s="1"/>
  <c r="H1672" i="1" a="1"/>
  <c r="H1672" i="1" s="1"/>
  <c r="H1673" i="1" a="1"/>
  <c r="H1673" i="1" s="1"/>
  <c r="H1674" i="1" a="1"/>
  <c r="H1674" i="1" s="1"/>
  <c r="H1675" i="1" a="1"/>
  <c r="H1675" i="1" s="1"/>
  <c r="H1676" i="1" a="1"/>
  <c r="H1676" i="1" s="1"/>
  <c r="H1677" i="1" a="1"/>
  <c r="H1677" i="1" s="1"/>
  <c r="H1678" i="1" a="1"/>
  <c r="H1678" i="1" s="1"/>
  <c r="H1679" i="1" a="1"/>
  <c r="H1679" i="1" s="1"/>
  <c r="H1680" i="1" a="1"/>
  <c r="H1680" i="1" s="1"/>
  <c r="H1681" i="1" a="1"/>
  <c r="H1681" i="1" s="1"/>
  <c r="H1682" i="1" a="1"/>
  <c r="H1682" i="1" s="1"/>
  <c r="H1683" i="1" a="1"/>
  <c r="H1683" i="1" s="1"/>
  <c r="H1684" i="1" a="1"/>
  <c r="H1684" i="1" s="1"/>
  <c r="H1685" i="1" a="1"/>
  <c r="H1685" i="1" s="1"/>
  <c r="H1686" i="1" a="1"/>
  <c r="H1686" i="1" s="1"/>
  <c r="H1687" i="1" a="1"/>
  <c r="H1687" i="1" s="1"/>
  <c r="H1688" i="1" a="1"/>
  <c r="H1688" i="1" s="1"/>
  <c r="H1689" i="1" a="1"/>
  <c r="H1689" i="1" s="1"/>
  <c r="H1690" i="1" a="1"/>
  <c r="H1690" i="1" s="1"/>
  <c r="H1691" i="1" a="1"/>
  <c r="H1691" i="1" s="1"/>
  <c r="H1692" i="1" a="1"/>
  <c r="H1692" i="1" s="1"/>
  <c r="H1693" i="1" a="1"/>
  <c r="H1693" i="1" s="1"/>
  <c r="H1694" i="1" a="1"/>
  <c r="H1694" i="1" s="1"/>
  <c r="H1695" i="1" a="1"/>
  <c r="H1695" i="1" s="1"/>
  <c r="H1696" i="1" a="1"/>
  <c r="H1696" i="1" s="1"/>
  <c r="H1697" i="1" a="1"/>
  <c r="H1697" i="1" s="1"/>
  <c r="H1698" i="1" a="1"/>
  <c r="H1698" i="1" s="1"/>
  <c r="H1699" i="1" a="1"/>
  <c r="H1699" i="1" s="1"/>
  <c r="H1700" i="1" a="1"/>
  <c r="H1700" i="1" s="1"/>
  <c r="H1701" i="1" a="1"/>
  <c r="H1701" i="1" s="1"/>
  <c r="H1702" i="1" a="1"/>
  <c r="H1702" i="1" s="1"/>
  <c r="H1703" i="1" a="1"/>
  <c r="H1703" i="1" s="1"/>
  <c r="H1704" i="1" a="1"/>
  <c r="H1704" i="1" s="1"/>
  <c r="H1705" i="1" a="1"/>
  <c r="H1705" i="1" s="1"/>
  <c r="H1706" i="1" a="1"/>
  <c r="H1706" i="1" s="1"/>
  <c r="H1707" i="1" a="1"/>
  <c r="H1707" i="1" s="1"/>
  <c r="H1708" i="1" a="1"/>
  <c r="H1708" i="1" s="1"/>
  <c r="H1709" i="1" a="1"/>
  <c r="H1709" i="1" s="1"/>
  <c r="H1710" i="1" a="1"/>
  <c r="H1710" i="1" s="1"/>
  <c r="H1711" i="1" a="1"/>
  <c r="H1711" i="1" s="1"/>
  <c r="H1712" i="1" a="1"/>
  <c r="H1712" i="1" s="1"/>
  <c r="H1713" i="1" a="1"/>
  <c r="H1713" i="1" s="1"/>
  <c r="H1714" i="1" a="1"/>
  <c r="H1714" i="1" s="1"/>
  <c r="H1715" i="1" a="1"/>
  <c r="H1715" i="1" s="1"/>
  <c r="H1716" i="1" a="1"/>
  <c r="H1716" i="1" s="1"/>
  <c r="H1717" i="1" a="1"/>
  <c r="H1717" i="1" s="1"/>
  <c r="H1718" i="1" a="1"/>
  <c r="H1718" i="1" s="1"/>
  <c r="H1719" i="1" a="1"/>
  <c r="H1719" i="1" s="1"/>
  <c r="H1720" i="1" a="1"/>
  <c r="H1720" i="1" s="1"/>
  <c r="H1721" i="1" a="1"/>
  <c r="H1721" i="1" s="1"/>
  <c r="H1722" i="1" a="1"/>
  <c r="H1722" i="1" s="1"/>
  <c r="H1723" i="1" a="1"/>
  <c r="H1723" i="1" s="1"/>
  <c r="H1724" i="1" a="1"/>
  <c r="H1724" i="1" s="1"/>
  <c r="H1725" i="1" a="1"/>
  <c r="H1725" i="1" s="1"/>
  <c r="H1726" i="1" a="1"/>
  <c r="H1726" i="1" s="1"/>
  <c r="H1727" i="1" a="1"/>
  <c r="H1727" i="1" s="1"/>
  <c r="H1728" i="1" a="1"/>
  <c r="H1728" i="1" s="1"/>
  <c r="H1729" i="1" a="1"/>
  <c r="H1729" i="1" s="1"/>
  <c r="H1730" i="1" a="1"/>
  <c r="H1730" i="1" s="1"/>
  <c r="H1731" i="1" a="1"/>
  <c r="H1731" i="1" s="1"/>
  <c r="H1732" i="1" a="1"/>
  <c r="H1732" i="1" s="1"/>
  <c r="H1733" i="1" a="1"/>
  <c r="H1733" i="1" s="1"/>
  <c r="H1734" i="1" a="1"/>
  <c r="H1734" i="1" s="1"/>
  <c r="H1735" i="1" a="1"/>
  <c r="H1735" i="1" s="1"/>
  <c r="H1736" i="1" a="1"/>
  <c r="H1736" i="1" s="1"/>
  <c r="H1737" i="1" a="1"/>
  <c r="H1737" i="1" s="1"/>
  <c r="H1738" i="1" a="1"/>
  <c r="H1738" i="1" s="1"/>
  <c r="H1739" i="1" a="1"/>
  <c r="H1739" i="1" s="1"/>
  <c r="H1740" i="1" a="1"/>
  <c r="H1740" i="1" s="1"/>
  <c r="H1741" i="1" a="1"/>
  <c r="H1741" i="1" s="1"/>
  <c r="H1742" i="1" a="1"/>
  <c r="H1742" i="1" s="1"/>
  <c r="H1743" i="1" a="1"/>
  <c r="H1743" i="1" s="1"/>
  <c r="H1744" i="1" a="1"/>
  <c r="H1744" i="1" s="1"/>
  <c r="H1745" i="1" a="1"/>
  <c r="H1745" i="1" s="1"/>
  <c r="H1746" i="1" a="1"/>
  <c r="H1746" i="1" s="1"/>
  <c r="H1747" i="1" a="1"/>
  <c r="H1747" i="1" s="1"/>
  <c r="H1748" i="1" a="1"/>
  <c r="H1748" i="1" s="1"/>
  <c r="H1749" i="1" a="1"/>
  <c r="H1749" i="1" s="1"/>
  <c r="H1750" i="1" a="1"/>
  <c r="H1750" i="1" s="1"/>
  <c r="H1751" i="1" a="1"/>
  <c r="H1751" i="1" s="1"/>
  <c r="H1752" i="1" a="1"/>
  <c r="H1752" i="1" s="1"/>
  <c r="H1753" i="1" a="1"/>
  <c r="H1753" i="1" s="1"/>
  <c r="H1754" i="1" a="1"/>
  <c r="H1754" i="1" s="1"/>
  <c r="H1755" i="1" a="1"/>
  <c r="H1755" i="1" s="1"/>
  <c r="H1756" i="1" a="1"/>
  <c r="H1756" i="1" s="1"/>
  <c r="H1757" i="1" a="1"/>
  <c r="H1757" i="1" s="1"/>
  <c r="H1758" i="1" a="1"/>
  <c r="H1758" i="1" s="1"/>
  <c r="H1759" i="1" a="1"/>
  <c r="H1759" i="1" s="1"/>
  <c r="H1760" i="1" a="1"/>
  <c r="H1760" i="1" s="1"/>
  <c r="H1761" i="1" a="1"/>
  <c r="H1761" i="1" s="1"/>
  <c r="H1762" i="1" a="1"/>
  <c r="H1762" i="1" s="1"/>
  <c r="H1763" i="1" a="1"/>
  <c r="H1763" i="1" s="1"/>
  <c r="H1764" i="1" a="1"/>
  <c r="H1764" i="1" s="1"/>
  <c r="H1765" i="1" a="1"/>
  <c r="H1765" i="1" s="1"/>
  <c r="H1766" i="1" a="1"/>
  <c r="H1766" i="1" s="1"/>
  <c r="H1767" i="1" a="1"/>
  <c r="H1767" i="1" s="1"/>
  <c r="H1768" i="1" a="1"/>
  <c r="H1768" i="1" s="1"/>
  <c r="H1769" i="1" a="1"/>
  <c r="H1769" i="1" s="1"/>
  <c r="H1770" i="1" a="1"/>
  <c r="H1770" i="1" s="1"/>
  <c r="H1771" i="1" a="1"/>
  <c r="H1771" i="1" s="1"/>
  <c r="H1772" i="1" a="1"/>
  <c r="H1772" i="1" s="1"/>
  <c r="H1773" i="1" a="1"/>
  <c r="H1773" i="1" s="1"/>
  <c r="H1774" i="1" a="1"/>
  <c r="H1774" i="1" s="1"/>
  <c r="H1775" i="1" a="1"/>
  <c r="H1775" i="1" s="1"/>
  <c r="H1776" i="1" a="1"/>
  <c r="H1776" i="1" s="1"/>
  <c r="H1777" i="1" a="1"/>
  <c r="H1777" i="1" s="1"/>
  <c r="H1778" i="1" a="1"/>
  <c r="H1778" i="1" s="1"/>
  <c r="H1779" i="1" a="1"/>
  <c r="H1779" i="1" s="1"/>
  <c r="H1780" i="1" a="1"/>
  <c r="H1780" i="1" s="1"/>
  <c r="H1781" i="1" a="1"/>
  <c r="H1781" i="1" s="1"/>
  <c r="H1782" i="1" a="1"/>
  <c r="H1782" i="1" s="1"/>
  <c r="H1783" i="1" a="1"/>
  <c r="H1783" i="1" s="1"/>
  <c r="H1784" i="1" a="1"/>
  <c r="H1784" i="1" s="1"/>
  <c r="H1785" i="1" a="1"/>
  <c r="H1785" i="1" s="1"/>
  <c r="H1786" i="1" a="1"/>
  <c r="H1786" i="1" s="1"/>
  <c r="H1787" i="1" a="1"/>
  <c r="H1787" i="1" s="1"/>
  <c r="H1788" i="1" a="1"/>
  <c r="H1788" i="1" s="1"/>
  <c r="H1789" i="1" a="1"/>
  <c r="H1789" i="1" s="1"/>
  <c r="H1790" i="1" a="1"/>
  <c r="H1790" i="1" s="1"/>
  <c r="H1791" i="1" a="1"/>
  <c r="H1791" i="1" s="1"/>
  <c r="H1792" i="1" a="1"/>
  <c r="H1792" i="1" s="1"/>
  <c r="H1793" i="1" a="1"/>
  <c r="H1793" i="1" s="1"/>
  <c r="H1794" i="1" a="1"/>
  <c r="H1794" i="1" s="1"/>
  <c r="H1795" i="1" a="1"/>
  <c r="H1795" i="1" s="1"/>
  <c r="H1796" i="1" a="1"/>
  <c r="H1796" i="1" s="1"/>
  <c r="H1797" i="1" a="1"/>
  <c r="H1797" i="1" s="1"/>
  <c r="H1798" i="1" a="1"/>
  <c r="H1798" i="1" s="1"/>
  <c r="H1799" i="1" a="1"/>
  <c r="H1799" i="1" s="1"/>
  <c r="H1800" i="1" a="1"/>
  <c r="H1800" i="1" s="1"/>
  <c r="H1801" i="1" a="1"/>
  <c r="H1801" i="1" s="1"/>
  <c r="H1802" i="1" a="1"/>
  <c r="H1802" i="1" s="1"/>
  <c r="H1803" i="1" a="1"/>
  <c r="H1803" i="1" s="1"/>
  <c r="H1804" i="1" a="1"/>
  <c r="H1804" i="1" s="1"/>
  <c r="H1805" i="1" a="1"/>
  <c r="H1805" i="1" s="1"/>
  <c r="H1806" i="1" a="1"/>
  <c r="H1806" i="1" s="1"/>
  <c r="H1807" i="1" a="1"/>
  <c r="H1807" i="1" s="1"/>
  <c r="H1808" i="1" a="1"/>
  <c r="H1808" i="1" s="1"/>
  <c r="H1809" i="1" a="1"/>
  <c r="H1809" i="1" s="1"/>
  <c r="H1810" i="1" a="1"/>
  <c r="H1810" i="1" s="1"/>
  <c r="H1811" i="1" a="1"/>
  <c r="H1811" i="1" s="1"/>
  <c r="H1812" i="1" a="1"/>
  <c r="H1812" i="1" s="1"/>
  <c r="H1813" i="1" a="1"/>
  <c r="H1813" i="1" s="1"/>
  <c r="H1814" i="1" a="1"/>
  <c r="H1814" i="1" s="1"/>
  <c r="H1815" i="1" a="1"/>
  <c r="H1815" i="1" s="1"/>
  <c r="H1816" i="1" a="1"/>
  <c r="H1816" i="1" s="1"/>
  <c r="H1817" i="1" a="1"/>
  <c r="H1817" i="1" s="1"/>
  <c r="H1818" i="1" a="1"/>
  <c r="H1818" i="1" s="1"/>
  <c r="H1819" i="1" a="1"/>
  <c r="H1819" i="1" s="1"/>
  <c r="H1820" i="1" a="1"/>
  <c r="H1820" i="1" s="1"/>
  <c r="H1821" i="1" a="1"/>
  <c r="H1821" i="1" s="1"/>
  <c r="H1822" i="1" a="1"/>
  <c r="H1822" i="1" s="1"/>
  <c r="H1823" i="1" a="1"/>
  <c r="H1823" i="1" s="1"/>
  <c r="H1824" i="1" a="1"/>
  <c r="H1824" i="1" s="1"/>
  <c r="H1825" i="1" a="1"/>
  <c r="H1825" i="1" s="1"/>
  <c r="H1826" i="1" a="1"/>
  <c r="H1826" i="1" s="1"/>
  <c r="H1827" i="1" a="1"/>
  <c r="H1827" i="1" s="1"/>
  <c r="H1828" i="1" a="1"/>
  <c r="H1828" i="1" s="1"/>
  <c r="H1829" i="1" a="1"/>
  <c r="H1829" i="1" s="1"/>
  <c r="H1830" i="1" a="1"/>
  <c r="H1830" i="1" s="1"/>
  <c r="H1831" i="1" a="1"/>
  <c r="H1831" i="1" s="1"/>
  <c r="H1832" i="1" a="1"/>
  <c r="H1832" i="1" s="1"/>
  <c r="H1833" i="1" a="1"/>
  <c r="H1833" i="1" s="1"/>
  <c r="H1834" i="1" a="1"/>
  <c r="H1834" i="1" s="1"/>
  <c r="H1835" i="1" a="1"/>
  <c r="H1835" i="1" s="1"/>
  <c r="H1836" i="1" a="1"/>
  <c r="H1836" i="1" s="1"/>
  <c r="H1837" i="1" a="1"/>
  <c r="H1837" i="1" s="1"/>
  <c r="H1838" i="1" a="1"/>
  <c r="H1838" i="1" s="1"/>
  <c r="H1839" i="1" a="1"/>
  <c r="H1839" i="1" s="1"/>
  <c r="H1840" i="1" a="1"/>
  <c r="H1840" i="1" s="1"/>
  <c r="H1841" i="1" a="1"/>
  <c r="H1841" i="1" s="1"/>
  <c r="H1842" i="1" a="1"/>
  <c r="H1842" i="1" s="1"/>
  <c r="H1843" i="1" a="1"/>
  <c r="H1843" i="1" s="1"/>
  <c r="H1844" i="1" a="1"/>
  <c r="H1844" i="1" s="1"/>
  <c r="H1845" i="1" a="1"/>
  <c r="H1845" i="1" s="1"/>
  <c r="H1846" i="1" a="1"/>
  <c r="H1846" i="1" s="1"/>
  <c r="H1847" i="1" a="1"/>
  <c r="H1847" i="1" s="1"/>
  <c r="H1848" i="1" a="1"/>
  <c r="H1848" i="1" s="1"/>
  <c r="H1849" i="1" a="1"/>
  <c r="H1849" i="1" s="1"/>
  <c r="H1850" i="1" a="1"/>
  <c r="H1850" i="1" s="1"/>
  <c r="H1851" i="1" a="1"/>
  <c r="H1851" i="1" s="1"/>
  <c r="H1852" i="1" a="1"/>
  <c r="H1852" i="1" s="1"/>
  <c r="H1853" i="1" a="1"/>
  <c r="H1853" i="1" s="1"/>
  <c r="H1854" i="1" a="1"/>
  <c r="H1854" i="1" s="1"/>
  <c r="H1855" i="1" a="1"/>
  <c r="H1855" i="1" s="1"/>
  <c r="H1856" i="1" a="1"/>
  <c r="H1856" i="1" s="1"/>
  <c r="H1857" i="1" a="1"/>
  <c r="H1857" i="1" s="1"/>
  <c r="H1858" i="1" a="1"/>
  <c r="H1858" i="1" s="1"/>
  <c r="H1859" i="1" a="1"/>
  <c r="H1859" i="1" s="1"/>
  <c r="H1860" i="1" a="1"/>
  <c r="H1860" i="1" s="1"/>
  <c r="H1861" i="1" a="1"/>
  <c r="H1861" i="1" s="1"/>
  <c r="H1862" i="1" a="1"/>
  <c r="H1862" i="1" s="1"/>
  <c r="H1863" i="1" a="1"/>
  <c r="H1863" i="1" s="1"/>
  <c r="H1864" i="1" a="1"/>
  <c r="H1864" i="1" s="1"/>
  <c r="H1865" i="1" a="1"/>
  <c r="H1865" i="1" s="1"/>
  <c r="H1866" i="1" a="1"/>
  <c r="H1866" i="1" s="1"/>
  <c r="H1867" i="1" a="1"/>
  <c r="H1867" i="1" s="1"/>
  <c r="H1868" i="1" a="1"/>
  <c r="H1868" i="1" s="1"/>
  <c r="H1869" i="1" a="1"/>
  <c r="H1869" i="1" s="1"/>
  <c r="H1870" i="1" a="1"/>
  <c r="H1870" i="1" s="1"/>
  <c r="H1871" i="1" a="1"/>
  <c r="H1871" i="1" s="1"/>
  <c r="H1872" i="1" a="1"/>
  <c r="H1872" i="1" s="1"/>
  <c r="H1873" i="1" a="1"/>
  <c r="H1873" i="1" s="1"/>
  <c r="H1874" i="1" a="1"/>
  <c r="H1874" i="1" s="1"/>
  <c r="H1875" i="1" a="1"/>
  <c r="H1875" i="1" s="1"/>
  <c r="H1876" i="1" a="1"/>
  <c r="H1876" i="1" s="1"/>
  <c r="H1877" i="1" a="1"/>
  <c r="H1877" i="1" s="1"/>
  <c r="H1878" i="1" a="1"/>
  <c r="H1878" i="1" s="1"/>
  <c r="H1879" i="1" a="1"/>
  <c r="H1879" i="1" s="1"/>
  <c r="H1880" i="1" a="1"/>
  <c r="H1880" i="1" s="1"/>
  <c r="H1881" i="1" a="1"/>
  <c r="H1881" i="1" s="1"/>
  <c r="H1882" i="1" a="1"/>
  <c r="H1882" i="1" s="1"/>
  <c r="H1883" i="1" a="1"/>
  <c r="H1883" i="1" s="1"/>
  <c r="H1884" i="1" a="1"/>
  <c r="H1884" i="1" s="1"/>
  <c r="H1885" i="1" a="1"/>
  <c r="H1885" i="1" s="1"/>
  <c r="H1886" i="1" a="1"/>
  <c r="H1886" i="1" s="1"/>
  <c r="H1887" i="1" a="1"/>
  <c r="H1887" i="1" s="1"/>
  <c r="H1888" i="1" a="1"/>
  <c r="H1888" i="1" s="1"/>
  <c r="H1889" i="1" a="1"/>
  <c r="H1889" i="1" s="1"/>
  <c r="H1890" i="1" a="1"/>
  <c r="H1890" i="1" s="1"/>
  <c r="H1891" i="1" a="1"/>
  <c r="H1891" i="1" s="1"/>
  <c r="H1892" i="1" a="1"/>
  <c r="H1892" i="1" s="1"/>
  <c r="H1893" i="1" a="1"/>
  <c r="H1893" i="1" s="1"/>
  <c r="H1894" i="1" a="1"/>
  <c r="H1894" i="1" s="1"/>
  <c r="H1895" i="1" a="1"/>
  <c r="H1895" i="1" s="1"/>
  <c r="H1896" i="1" a="1"/>
  <c r="H1896" i="1" s="1"/>
  <c r="H1897" i="1" a="1"/>
  <c r="H1897" i="1" s="1"/>
  <c r="H1898" i="1" a="1"/>
  <c r="H1898" i="1" s="1"/>
  <c r="H1899" i="1" a="1"/>
  <c r="H1899" i="1" s="1"/>
  <c r="H1900" i="1" a="1"/>
  <c r="H1900" i="1" s="1"/>
  <c r="H1901" i="1" a="1"/>
  <c r="H1901" i="1" s="1"/>
  <c r="H1902" i="1" a="1"/>
  <c r="H1902" i="1" s="1"/>
  <c r="H1903" i="1" a="1"/>
  <c r="H1903" i="1" s="1"/>
  <c r="H1904" i="1" a="1"/>
  <c r="H1904" i="1" s="1"/>
  <c r="H1905" i="1" a="1"/>
  <c r="H1905" i="1" s="1"/>
  <c r="H1906" i="1" a="1"/>
  <c r="H1906" i="1" s="1"/>
  <c r="H1907" i="1" a="1"/>
  <c r="H1907" i="1" s="1"/>
  <c r="H1908" i="1" a="1"/>
  <c r="H1908" i="1" s="1"/>
  <c r="H1909" i="1" a="1"/>
  <c r="H1909" i="1" s="1"/>
  <c r="H1910" i="1" a="1"/>
  <c r="H1910" i="1" s="1"/>
  <c r="H1911" i="1" a="1"/>
  <c r="H1911" i="1" s="1"/>
  <c r="H1912" i="1" a="1"/>
  <c r="H1912" i="1" s="1"/>
  <c r="H1913" i="1" a="1"/>
  <c r="H1913" i="1" s="1"/>
  <c r="H1914" i="1" a="1"/>
  <c r="H1914" i="1" s="1"/>
  <c r="H1915" i="1" a="1"/>
  <c r="H1915" i="1" s="1"/>
  <c r="H1916" i="1" a="1"/>
  <c r="H1916" i="1" s="1"/>
  <c r="H1917" i="1" a="1"/>
  <c r="H1917" i="1" s="1"/>
  <c r="H1918" i="1" a="1"/>
  <c r="H1918" i="1" s="1"/>
  <c r="H1919" i="1" a="1"/>
  <c r="H1919" i="1" s="1"/>
  <c r="H1920" i="1" a="1"/>
  <c r="H1920" i="1" s="1"/>
  <c r="H1921" i="1" a="1"/>
  <c r="H1921" i="1" s="1"/>
  <c r="H1922" i="1" a="1"/>
  <c r="H1922" i="1" s="1"/>
  <c r="H1923" i="1" a="1"/>
  <c r="H1923" i="1" s="1"/>
  <c r="H1924" i="1" a="1"/>
  <c r="H1924" i="1" s="1"/>
  <c r="H1925" i="1" a="1"/>
  <c r="H1925" i="1" s="1"/>
  <c r="H1926" i="1" a="1"/>
  <c r="H1926" i="1" s="1"/>
  <c r="H1927" i="1" a="1"/>
  <c r="H1927" i="1" s="1"/>
  <c r="H1928" i="1" a="1"/>
  <c r="H1928" i="1" s="1"/>
  <c r="H1929" i="1" a="1"/>
  <c r="H1929" i="1" s="1"/>
  <c r="H1930" i="1" a="1"/>
  <c r="H1930" i="1" s="1"/>
  <c r="H1931" i="1" a="1"/>
  <c r="H1931" i="1" s="1"/>
  <c r="H1932" i="1" a="1"/>
  <c r="H1932" i="1" s="1"/>
  <c r="H1933" i="1" a="1"/>
  <c r="H1933" i="1" s="1"/>
  <c r="H1934" i="1" a="1"/>
  <c r="H1934" i="1" s="1"/>
  <c r="H1935" i="1" a="1"/>
  <c r="H1935" i="1" s="1"/>
  <c r="H1936" i="1" a="1"/>
  <c r="H1936" i="1" s="1"/>
  <c r="H1937" i="1" a="1"/>
  <c r="H1937" i="1" s="1"/>
  <c r="H1938" i="1" a="1"/>
  <c r="H1938" i="1" s="1"/>
  <c r="H1939" i="1" a="1"/>
  <c r="H1939" i="1" s="1"/>
  <c r="H1940" i="1" a="1"/>
  <c r="H1940" i="1" s="1"/>
  <c r="H1941" i="1" a="1"/>
  <c r="H1941" i="1" s="1"/>
  <c r="H1942" i="1" a="1"/>
  <c r="H1942" i="1" s="1"/>
  <c r="H1943" i="1" a="1"/>
  <c r="H1943" i="1" s="1"/>
  <c r="H1944" i="1" a="1"/>
  <c r="H1944" i="1" s="1"/>
  <c r="H1945" i="1" a="1"/>
  <c r="H1945" i="1" s="1"/>
  <c r="H1946" i="1" a="1"/>
  <c r="H1946" i="1" s="1"/>
  <c r="H1947" i="1" a="1"/>
  <c r="H1947" i="1" s="1"/>
  <c r="H1948" i="1" a="1"/>
  <c r="H1948" i="1" s="1"/>
  <c r="H1949" i="1" a="1"/>
  <c r="H1949" i="1" s="1"/>
  <c r="H1950" i="1" a="1"/>
  <c r="H1950" i="1" s="1"/>
  <c r="H1951" i="1" a="1"/>
  <c r="H1951" i="1" s="1"/>
  <c r="H1952" i="1" a="1"/>
  <c r="H1952" i="1" s="1"/>
  <c r="H1953" i="1" a="1"/>
  <c r="H1953" i="1" s="1"/>
  <c r="H1954" i="1" a="1"/>
  <c r="H1954" i="1" s="1"/>
  <c r="H1955" i="1" a="1"/>
  <c r="H1955" i="1" s="1"/>
  <c r="H1956" i="1" a="1"/>
  <c r="H1956" i="1" s="1"/>
  <c r="H1957" i="1" a="1"/>
  <c r="H1957" i="1" s="1"/>
  <c r="H1958" i="1" a="1"/>
  <c r="H1958" i="1" s="1"/>
  <c r="H1959" i="1" a="1"/>
  <c r="H1959" i="1" s="1"/>
  <c r="H1960" i="1" a="1"/>
  <c r="H1960" i="1" s="1"/>
  <c r="H1961" i="1" a="1"/>
  <c r="H1961" i="1" s="1"/>
  <c r="H1962" i="1" a="1"/>
  <c r="H1962" i="1" s="1"/>
  <c r="H1963" i="1" a="1"/>
  <c r="H1963" i="1" s="1"/>
  <c r="H1964" i="1" a="1"/>
  <c r="H1964" i="1" s="1"/>
  <c r="H1965" i="1" a="1"/>
  <c r="H1965" i="1" s="1"/>
  <c r="H1966" i="1" a="1"/>
  <c r="H1966" i="1" s="1"/>
  <c r="H1967" i="1" a="1"/>
  <c r="H1967" i="1" s="1"/>
  <c r="H1968" i="1" a="1"/>
  <c r="H1968" i="1" s="1"/>
  <c r="H1969" i="1" a="1"/>
  <c r="H1969" i="1" s="1"/>
  <c r="H1970" i="1" a="1"/>
  <c r="H1970" i="1" s="1"/>
  <c r="H1971" i="1" a="1"/>
  <c r="H1971" i="1" s="1"/>
  <c r="H1972" i="1" a="1"/>
  <c r="H1972" i="1" s="1"/>
  <c r="H1973" i="1" a="1"/>
  <c r="H1973" i="1" s="1"/>
  <c r="H1974" i="1" a="1"/>
  <c r="H1974" i="1" s="1"/>
  <c r="H1975" i="1" a="1"/>
  <c r="H1975" i="1" s="1"/>
  <c r="H1976" i="1" a="1"/>
  <c r="H1976" i="1" s="1"/>
  <c r="H1977" i="1" a="1"/>
  <c r="H1977" i="1" s="1"/>
  <c r="H1978" i="1" a="1"/>
  <c r="H1978" i="1" s="1"/>
  <c r="H1979" i="1" a="1"/>
  <c r="H1979" i="1" s="1"/>
  <c r="H1980" i="1" a="1"/>
  <c r="H1980" i="1" s="1"/>
  <c r="H1981" i="1" a="1"/>
  <c r="H1981" i="1" s="1"/>
  <c r="H1982" i="1" a="1"/>
  <c r="H1982" i="1" s="1"/>
  <c r="H1983" i="1" a="1"/>
  <c r="H1983" i="1" s="1"/>
  <c r="H1984" i="1" a="1"/>
  <c r="H1984" i="1" s="1"/>
  <c r="H1985" i="1" a="1"/>
  <c r="H1985" i="1" s="1"/>
  <c r="H1986" i="1" a="1"/>
  <c r="H1986" i="1" s="1"/>
  <c r="H1987" i="1" a="1"/>
  <c r="H1987" i="1" s="1"/>
  <c r="H1988" i="1" a="1"/>
  <c r="H1988" i="1" s="1"/>
  <c r="H1989" i="1" a="1"/>
  <c r="H1989" i="1" s="1"/>
  <c r="H1990" i="1" a="1"/>
  <c r="H1990" i="1" s="1"/>
  <c r="H1991" i="1" a="1"/>
  <c r="H1991" i="1" s="1"/>
  <c r="H1992" i="1" a="1"/>
  <c r="H1992" i="1" s="1"/>
  <c r="H1993" i="1" a="1"/>
  <c r="H1993" i="1" s="1"/>
  <c r="H1994" i="1" a="1"/>
  <c r="H1994" i="1" s="1"/>
  <c r="H1995" i="1" a="1"/>
  <c r="H1995" i="1" s="1"/>
  <c r="H1996" i="1" a="1"/>
  <c r="H1996" i="1" s="1"/>
  <c r="H1997" i="1" a="1"/>
  <c r="H1997" i="1" s="1"/>
  <c r="H1998" i="1" a="1"/>
  <c r="H1998" i="1" s="1"/>
  <c r="H1999" i="1" a="1"/>
  <c r="H1999" i="1" s="1"/>
  <c r="H2000" i="1" a="1"/>
  <c r="H2000" i="1" s="1"/>
  <c r="H2001" i="1" a="1"/>
  <c r="H2001" i="1" s="1"/>
  <c r="H2002" i="1" a="1"/>
  <c r="H2002" i="1" s="1"/>
  <c r="H2003" i="1" a="1"/>
  <c r="H2003" i="1" s="1"/>
  <c r="H2004" i="1" a="1"/>
  <c r="H2004" i="1" s="1"/>
  <c r="H2005" i="1" a="1"/>
  <c r="H2005" i="1" s="1"/>
  <c r="H2006" i="1" a="1"/>
  <c r="H2006" i="1" s="1"/>
  <c r="H2007" i="1" a="1"/>
  <c r="H2007" i="1" s="1"/>
  <c r="H2008" i="1" a="1"/>
  <c r="H2008" i="1" s="1"/>
  <c r="H2009" i="1" a="1"/>
  <c r="H2009" i="1" s="1"/>
  <c r="H2010" i="1" a="1"/>
  <c r="H2010" i="1" s="1"/>
  <c r="H2011" i="1" a="1"/>
  <c r="H2011" i="1" s="1"/>
  <c r="H2012" i="1" a="1"/>
  <c r="H2012" i="1" s="1"/>
  <c r="H2013" i="1" a="1"/>
  <c r="H2013" i="1" s="1"/>
  <c r="H2014" i="1" a="1"/>
  <c r="H2014" i="1" s="1"/>
  <c r="H2015" i="1" a="1"/>
  <c r="H2015" i="1" s="1"/>
  <c r="H2016" i="1" a="1"/>
  <c r="H2016" i="1" s="1"/>
  <c r="H2017" i="1" a="1"/>
  <c r="H2017" i="1" s="1"/>
  <c r="H2018" i="1" a="1"/>
  <c r="H2018" i="1" s="1"/>
  <c r="H2019" i="1" a="1"/>
  <c r="H2019" i="1" s="1"/>
  <c r="H2020" i="1" a="1"/>
  <c r="H2020" i="1" s="1"/>
  <c r="H2021" i="1" a="1"/>
  <c r="H2021" i="1" s="1"/>
  <c r="H2022" i="1" a="1"/>
  <c r="H2022" i="1" s="1"/>
  <c r="H2023" i="1" a="1"/>
  <c r="H2023" i="1" s="1"/>
  <c r="H2024" i="1" a="1"/>
  <c r="H2024" i="1" s="1"/>
  <c r="H2025" i="1" a="1"/>
  <c r="H2025" i="1" s="1"/>
  <c r="H2026" i="1" a="1"/>
  <c r="H2026" i="1" s="1"/>
  <c r="H2027" i="1" a="1"/>
  <c r="H2027" i="1" s="1"/>
  <c r="H2028" i="1" a="1"/>
  <c r="H2028" i="1" s="1"/>
  <c r="H2029" i="1" a="1"/>
  <c r="H2029" i="1" s="1"/>
  <c r="H2030" i="1" a="1"/>
  <c r="H2030" i="1" s="1"/>
  <c r="H2031" i="1" a="1"/>
  <c r="H2031" i="1" s="1"/>
  <c r="H2032" i="1" a="1"/>
  <c r="H2032" i="1" s="1"/>
  <c r="H2033" i="1" a="1"/>
  <c r="H2033" i="1" s="1"/>
  <c r="H2034" i="1" a="1"/>
  <c r="H2034" i="1" s="1"/>
  <c r="H2035" i="1" a="1"/>
  <c r="H2035" i="1" s="1"/>
  <c r="H2036" i="1" a="1"/>
  <c r="H2036" i="1" s="1"/>
  <c r="H2037" i="1" a="1"/>
  <c r="H2037" i="1" s="1"/>
  <c r="H2038" i="1" a="1"/>
  <c r="H2038" i="1" s="1"/>
  <c r="H2039" i="1" a="1"/>
  <c r="H2039" i="1" s="1"/>
  <c r="H2040" i="1" a="1"/>
  <c r="H2040" i="1" s="1"/>
  <c r="H2041" i="1" a="1"/>
  <c r="H2041" i="1" s="1"/>
  <c r="H2042" i="1" a="1"/>
  <c r="H2042" i="1" s="1"/>
  <c r="H2043" i="1" a="1"/>
  <c r="H2043" i="1" s="1"/>
  <c r="H2044" i="1" a="1"/>
  <c r="H2044" i="1" s="1"/>
  <c r="H2045" i="1" a="1"/>
  <c r="H2045" i="1" s="1"/>
  <c r="H2046" i="1" a="1"/>
  <c r="H2046" i="1" s="1"/>
  <c r="H2047" i="1" a="1"/>
  <c r="H2047" i="1" s="1"/>
  <c r="H2048" i="1" a="1"/>
  <c r="H2048" i="1" s="1"/>
  <c r="H2049" i="1" a="1"/>
  <c r="H2049" i="1" s="1"/>
  <c r="H2050" i="1" a="1"/>
  <c r="H2050" i="1" s="1"/>
  <c r="H2051" i="1" a="1"/>
  <c r="H2051" i="1" s="1"/>
  <c r="H2052" i="1" a="1"/>
  <c r="H2052" i="1" s="1"/>
  <c r="H2053" i="1" a="1"/>
  <c r="H2053" i="1" s="1"/>
  <c r="H2054" i="1" a="1"/>
  <c r="H2054" i="1" s="1"/>
  <c r="H2055" i="1" a="1"/>
  <c r="H2055" i="1" s="1"/>
  <c r="H2056" i="1" a="1"/>
  <c r="H2056" i="1" s="1"/>
  <c r="H2057" i="1" a="1"/>
  <c r="H2057" i="1" s="1"/>
  <c r="H2058" i="1" a="1"/>
  <c r="H2058" i="1" s="1"/>
  <c r="H2059" i="1" a="1"/>
  <c r="H2059" i="1" s="1"/>
  <c r="H2060" i="1" a="1"/>
  <c r="H2060" i="1" s="1"/>
  <c r="H2061" i="1" a="1"/>
  <c r="H2061" i="1" s="1"/>
  <c r="H2062" i="1" a="1"/>
  <c r="H2062" i="1" s="1"/>
  <c r="H2063" i="1" a="1"/>
  <c r="H2063" i="1" s="1"/>
  <c r="H2064" i="1" a="1"/>
  <c r="H2064" i="1" s="1"/>
  <c r="H2065" i="1" a="1"/>
  <c r="H2065" i="1" s="1"/>
  <c r="H2066" i="1" a="1"/>
  <c r="H2066" i="1" s="1"/>
  <c r="H2067" i="1" a="1"/>
  <c r="H2067" i="1" s="1"/>
  <c r="H2068" i="1" a="1"/>
  <c r="H2068" i="1" s="1"/>
  <c r="H2069" i="1" a="1"/>
  <c r="H2069" i="1" s="1"/>
  <c r="H2070" i="1" a="1"/>
  <c r="H2070" i="1" s="1"/>
  <c r="H2071" i="1" a="1"/>
  <c r="H2071" i="1" s="1"/>
  <c r="H2072" i="1" a="1"/>
  <c r="H2072" i="1" s="1"/>
  <c r="H2073" i="1" a="1"/>
  <c r="H2073" i="1" s="1"/>
  <c r="H2074" i="1" a="1"/>
  <c r="H2074" i="1" s="1"/>
  <c r="H2075" i="1" a="1"/>
  <c r="H2075" i="1" s="1"/>
  <c r="H2076" i="1" a="1"/>
  <c r="H2076" i="1" s="1"/>
  <c r="H2077" i="1" a="1"/>
  <c r="H2077" i="1" s="1"/>
  <c r="H2078" i="1" a="1"/>
  <c r="H2078" i="1" s="1"/>
  <c r="H2079" i="1" a="1"/>
  <c r="H2079" i="1" s="1"/>
  <c r="H2080" i="1" a="1"/>
  <c r="H2080" i="1" s="1"/>
  <c r="H2081" i="1" a="1"/>
  <c r="H2081" i="1" s="1"/>
  <c r="H2082" i="1" a="1"/>
  <c r="H2082" i="1" s="1"/>
  <c r="H2083" i="1" a="1"/>
  <c r="H2083" i="1" s="1"/>
  <c r="H2084" i="1" a="1"/>
  <c r="H2084" i="1" s="1"/>
  <c r="H2085" i="1" a="1"/>
  <c r="H2085" i="1" s="1"/>
  <c r="H2086" i="1" a="1"/>
  <c r="H2086" i="1" s="1"/>
  <c r="H2087" i="1" a="1"/>
  <c r="H2087" i="1" s="1"/>
  <c r="H2088" i="1" a="1"/>
  <c r="H2088" i="1" s="1"/>
  <c r="H2089" i="1" a="1"/>
  <c r="H2089" i="1" s="1"/>
  <c r="H2090" i="1" a="1"/>
  <c r="H2090" i="1" s="1"/>
  <c r="H2091" i="1" a="1"/>
  <c r="H2091" i="1" s="1"/>
  <c r="H2092" i="1" a="1"/>
  <c r="H2092" i="1" s="1"/>
  <c r="H2093" i="1" a="1"/>
  <c r="H2093" i="1" s="1"/>
  <c r="H2094" i="1" a="1"/>
  <c r="H2094" i="1" s="1"/>
  <c r="H2095" i="1" a="1"/>
  <c r="H2095" i="1" s="1"/>
  <c r="H2096" i="1" a="1"/>
  <c r="H2096" i="1" s="1"/>
  <c r="H2097" i="1" a="1"/>
  <c r="H2097" i="1" s="1"/>
  <c r="H2098" i="1" a="1"/>
  <c r="H2098" i="1" s="1"/>
  <c r="H2099" i="1" a="1"/>
  <c r="H2099" i="1" s="1"/>
  <c r="H2100" i="1" a="1"/>
  <c r="H2100" i="1" s="1"/>
  <c r="H2101" i="1" a="1"/>
  <c r="H2101" i="1" s="1"/>
  <c r="H2102" i="1" a="1"/>
  <c r="H2102" i="1" s="1"/>
  <c r="H2103" i="1" a="1"/>
  <c r="H2103" i="1" s="1"/>
  <c r="H2104" i="1" a="1"/>
  <c r="H2104" i="1" s="1"/>
  <c r="H2105" i="1" a="1"/>
  <c r="H2105" i="1" s="1"/>
  <c r="H2106" i="1" a="1"/>
  <c r="H2106" i="1" s="1"/>
  <c r="H2107" i="1" a="1"/>
  <c r="H2107" i="1" s="1"/>
  <c r="H2108" i="1" a="1"/>
  <c r="H2108" i="1" s="1"/>
  <c r="H2109" i="1" a="1"/>
  <c r="H2109" i="1" s="1"/>
  <c r="H2110" i="1" a="1"/>
  <c r="H2110" i="1" s="1"/>
  <c r="H2111" i="1" a="1"/>
  <c r="H2111" i="1" s="1"/>
  <c r="H2112" i="1" a="1"/>
  <c r="H2112" i="1" s="1"/>
  <c r="H2113" i="1" a="1"/>
  <c r="H2113" i="1" s="1"/>
  <c r="H2114" i="1" a="1"/>
  <c r="H2114" i="1" s="1"/>
  <c r="H2115" i="1" a="1"/>
  <c r="H2115" i="1" s="1"/>
  <c r="H2116" i="1" a="1"/>
  <c r="H2116" i="1" s="1"/>
  <c r="H2117" i="1" a="1"/>
  <c r="H2117" i="1" s="1"/>
  <c r="H2118" i="1" a="1"/>
  <c r="H2118" i="1" s="1"/>
  <c r="H2119" i="1" a="1"/>
  <c r="H2119" i="1"/>
  <c r="H2120" i="1" a="1"/>
  <c r="H2120" i="1" s="1"/>
  <c r="H2121" i="1" a="1"/>
  <c r="H2121" i="1" s="1"/>
  <c r="H2122" i="1" a="1"/>
  <c r="H2122" i="1" s="1"/>
  <c r="H2123" i="1" a="1"/>
  <c r="H2123" i="1" s="1"/>
  <c r="H2124" i="1" a="1"/>
  <c r="H2124" i="1" s="1"/>
  <c r="H2125" i="1" a="1"/>
  <c r="H2125" i="1" s="1"/>
  <c r="H2126" i="1" a="1"/>
  <c r="H2126" i="1" s="1"/>
  <c r="H2127" i="1" a="1"/>
  <c r="H2127" i="1" s="1"/>
  <c r="H2128" i="1" a="1"/>
  <c r="H2128" i="1" s="1"/>
  <c r="H2129" i="1" a="1"/>
  <c r="H2129" i="1" s="1"/>
  <c r="H2130" i="1" a="1"/>
  <c r="H2130" i="1" s="1"/>
  <c r="H2131" i="1" a="1"/>
  <c r="H2131" i="1" s="1"/>
  <c r="H2132" i="1" a="1"/>
  <c r="H2132" i="1" s="1"/>
  <c r="H2133" i="1" a="1"/>
  <c r="H2133" i="1" s="1"/>
  <c r="H2134" i="1" a="1"/>
  <c r="H2134" i="1" s="1"/>
  <c r="H2135" i="1" a="1"/>
  <c r="H2135" i="1" s="1"/>
  <c r="H2136" i="1" a="1"/>
  <c r="H2136" i="1" s="1"/>
  <c r="H2137" i="1" a="1"/>
  <c r="H2137" i="1" s="1"/>
  <c r="H2138" i="1" a="1"/>
  <c r="H2138" i="1" s="1"/>
  <c r="H2139" i="1" a="1"/>
  <c r="H2139" i="1" s="1"/>
  <c r="H2140" i="1" a="1"/>
  <c r="H2140" i="1" s="1"/>
  <c r="H2141" i="1" a="1"/>
  <c r="H2141" i="1" s="1"/>
  <c r="H2142" i="1" a="1"/>
  <c r="H2142" i="1" s="1"/>
  <c r="H2143" i="1" a="1"/>
  <c r="H2143" i="1" s="1"/>
  <c r="H2144" i="1" a="1"/>
  <c r="H2144" i="1" s="1"/>
  <c r="H2145" i="1" a="1"/>
  <c r="H2145" i="1" s="1"/>
  <c r="H2146" i="1" a="1"/>
  <c r="H2146" i="1" s="1"/>
  <c r="H2147" i="1" a="1"/>
  <c r="H2147" i="1" s="1"/>
  <c r="H2148" i="1" a="1"/>
  <c r="H2148" i="1" s="1"/>
  <c r="H2149" i="1" a="1"/>
  <c r="H2149" i="1" s="1"/>
  <c r="H2150" i="1" a="1"/>
  <c r="H2150" i="1" s="1"/>
  <c r="H2151" i="1" a="1"/>
  <c r="H2151" i="1" s="1"/>
  <c r="H2152" i="1" a="1"/>
  <c r="H2152" i="1" s="1"/>
  <c r="H2153" i="1" a="1"/>
  <c r="H2153" i="1" s="1"/>
  <c r="H2154" i="1" a="1"/>
  <c r="H2154" i="1" s="1"/>
  <c r="H2155" i="1" a="1"/>
  <c r="H2155" i="1" s="1"/>
  <c r="H2156" i="1" a="1"/>
  <c r="H2156" i="1" s="1"/>
  <c r="H2157" i="1" a="1"/>
  <c r="H2157" i="1" s="1"/>
  <c r="H2158" i="1" a="1"/>
  <c r="H2158" i="1" s="1"/>
  <c r="H2159" i="1" a="1"/>
  <c r="H2159" i="1" s="1"/>
  <c r="H2160" i="1" a="1"/>
  <c r="H2160" i="1" s="1"/>
  <c r="H2161" i="1" a="1"/>
  <c r="H2161" i="1" s="1"/>
  <c r="H2162" i="1" a="1"/>
  <c r="H2162" i="1" s="1"/>
  <c r="H2163" i="1" a="1"/>
  <c r="H2163" i="1" s="1"/>
  <c r="H2164" i="1" a="1"/>
  <c r="H2164" i="1" s="1"/>
  <c r="H2165" i="1" a="1"/>
  <c r="H2165" i="1" s="1"/>
  <c r="H2166" i="1" a="1"/>
  <c r="H2166" i="1" s="1"/>
  <c r="H2167" i="1" a="1"/>
  <c r="H2167" i="1" s="1"/>
  <c r="H2168" i="1" a="1"/>
  <c r="H2168" i="1" s="1"/>
  <c r="H2169" i="1" a="1"/>
  <c r="H2169" i="1" s="1"/>
  <c r="H2170" i="1" a="1"/>
  <c r="H2170" i="1" s="1"/>
  <c r="H2171" i="1" a="1"/>
  <c r="H2171" i="1" s="1"/>
  <c r="H2172" i="1" a="1"/>
  <c r="H2172" i="1" s="1"/>
  <c r="H2173" i="1" a="1"/>
  <c r="H2173" i="1" s="1"/>
  <c r="H2174" i="1" a="1"/>
  <c r="H2174" i="1" s="1"/>
  <c r="H2175" i="1" a="1"/>
  <c r="H2175" i="1" s="1"/>
  <c r="H2176" i="1" a="1"/>
  <c r="H2176" i="1" s="1"/>
  <c r="H2177" i="1" a="1"/>
  <c r="H2177" i="1" s="1"/>
  <c r="H2178" i="1" a="1"/>
  <c r="H2178" i="1" s="1"/>
  <c r="H2179" i="1" a="1"/>
  <c r="H2179" i="1" s="1"/>
  <c r="H2180" i="1" a="1"/>
  <c r="H2180" i="1" s="1"/>
  <c r="H2181" i="1" a="1"/>
  <c r="H2181" i="1" s="1"/>
  <c r="H2182" i="1" a="1"/>
  <c r="H2182" i="1" s="1"/>
  <c r="H2183" i="1" a="1"/>
  <c r="H2183" i="1" s="1"/>
  <c r="H2184" i="1" a="1"/>
  <c r="H2184" i="1" s="1"/>
  <c r="H2185" i="1" a="1"/>
  <c r="H2185" i="1" s="1"/>
  <c r="H2186" i="1" a="1"/>
  <c r="H2186" i="1" s="1"/>
  <c r="H2187" i="1" a="1"/>
  <c r="H2187" i="1" s="1"/>
  <c r="H2188" i="1" a="1"/>
  <c r="H2188" i="1" s="1"/>
  <c r="H2189" i="1" a="1"/>
  <c r="H2189" i="1" s="1"/>
  <c r="H2190" i="1" a="1"/>
  <c r="H2190" i="1" s="1"/>
  <c r="H2191" i="1" a="1"/>
  <c r="H2191" i="1" s="1"/>
  <c r="H2192" i="1" a="1"/>
  <c r="H2192" i="1" s="1"/>
  <c r="H2193" i="1" a="1"/>
  <c r="H2193" i="1" s="1"/>
  <c r="H2194" i="1" a="1"/>
  <c r="H2194" i="1" s="1"/>
  <c r="H2195" i="1" a="1"/>
  <c r="H2195" i="1" s="1"/>
  <c r="H2196" i="1" a="1"/>
  <c r="H2196" i="1" s="1"/>
  <c r="H2197" i="1" a="1"/>
  <c r="H2197" i="1" s="1"/>
  <c r="H2198" i="1" a="1"/>
  <c r="H2198" i="1" s="1"/>
  <c r="H2199" i="1" a="1"/>
  <c r="H2199" i="1" s="1"/>
  <c r="H2200" i="1" a="1"/>
  <c r="H2200" i="1" s="1"/>
  <c r="H2201" i="1" a="1"/>
  <c r="H2201" i="1" s="1"/>
  <c r="H2202" i="1" a="1"/>
  <c r="H2202" i="1" s="1"/>
  <c r="H2203" i="1" a="1"/>
  <c r="H2203" i="1" s="1"/>
  <c r="H2204" i="1" a="1"/>
  <c r="H2204" i="1" s="1"/>
  <c r="H2205" i="1" a="1"/>
  <c r="H2205" i="1" s="1"/>
  <c r="H2206" i="1" a="1"/>
  <c r="H2206" i="1" s="1"/>
  <c r="H2207" i="1" a="1"/>
  <c r="H2207" i="1" s="1"/>
  <c r="H2208" i="1" a="1"/>
  <c r="H2208" i="1" s="1"/>
  <c r="H2209" i="1" a="1"/>
  <c r="H2209" i="1" s="1"/>
  <c r="H2210" i="1" a="1"/>
  <c r="H2210" i="1" s="1"/>
  <c r="H2211" i="1" a="1"/>
  <c r="H2211" i="1" s="1"/>
  <c r="H2212" i="1" a="1"/>
  <c r="H2212" i="1" s="1"/>
  <c r="H2213" i="1" a="1"/>
  <c r="H2213" i="1" s="1"/>
  <c r="H2214" i="1" a="1"/>
  <c r="H2214" i="1" s="1"/>
  <c r="H2215" i="1" a="1"/>
  <c r="H2215" i="1" s="1"/>
  <c r="H2216" i="1" a="1"/>
  <c r="H2216" i="1" s="1"/>
  <c r="H2217" i="1" a="1"/>
  <c r="H2217" i="1" s="1"/>
  <c r="H2218" i="1" a="1"/>
  <c r="H2218" i="1" s="1"/>
  <c r="H2219" i="1" a="1"/>
  <c r="H2219" i="1" s="1"/>
  <c r="H2220" i="1" a="1"/>
  <c r="H2220" i="1" s="1"/>
  <c r="H2221" i="1" a="1"/>
  <c r="H2221" i="1" s="1"/>
  <c r="H2222" i="1" a="1"/>
  <c r="H2222" i="1" s="1"/>
  <c r="H2223" i="1" a="1"/>
  <c r="H2223" i="1" s="1"/>
  <c r="H2224" i="1" a="1"/>
  <c r="H2224" i="1" s="1"/>
  <c r="H2225" i="1" a="1"/>
  <c r="H2225" i="1" s="1"/>
  <c r="H2226" i="1" a="1"/>
  <c r="H2226" i="1" s="1"/>
  <c r="H2227" i="1" a="1"/>
  <c r="H2227" i="1" s="1"/>
  <c r="H2228" i="1" a="1"/>
  <c r="H2228" i="1" s="1"/>
  <c r="H2229" i="1" a="1"/>
  <c r="H2229" i="1" s="1"/>
  <c r="H2230" i="1" a="1"/>
  <c r="H2230" i="1" s="1"/>
  <c r="H2231" i="1" a="1"/>
  <c r="H2231" i="1" s="1"/>
  <c r="H2232" i="1" a="1"/>
  <c r="H2232" i="1" s="1"/>
  <c r="H2233" i="1" a="1"/>
  <c r="H2233" i="1" s="1"/>
  <c r="H2234" i="1" a="1"/>
  <c r="H2234" i="1" s="1"/>
  <c r="H2235" i="1" a="1"/>
  <c r="H2235" i="1" s="1"/>
  <c r="H2236" i="1" a="1"/>
  <c r="H2236" i="1" s="1"/>
  <c r="H2237" i="1" a="1"/>
  <c r="H2237" i="1" s="1"/>
  <c r="H2238" i="1" a="1"/>
  <c r="H2238" i="1" s="1"/>
  <c r="H2239" i="1" a="1"/>
  <c r="H2239" i="1" s="1"/>
  <c r="H2240" i="1" a="1"/>
  <c r="H2240" i="1" s="1"/>
  <c r="H2241" i="1" a="1"/>
  <c r="H2241" i="1" s="1"/>
  <c r="H2242" i="1" a="1"/>
  <c r="H2242" i="1" s="1"/>
  <c r="H2243" i="1" a="1"/>
  <c r="H2243" i="1" s="1"/>
  <c r="H2244" i="1" a="1"/>
  <c r="H2244" i="1" s="1"/>
  <c r="H2245" i="1" a="1"/>
  <c r="H2245" i="1" s="1"/>
  <c r="H2246" i="1" a="1"/>
  <c r="H2246" i="1" s="1"/>
  <c r="H2247" i="1" a="1"/>
  <c r="H2247" i="1" s="1"/>
  <c r="H2248" i="1" a="1"/>
  <c r="H2248" i="1" s="1"/>
  <c r="H2249" i="1" a="1"/>
  <c r="H2249" i="1" s="1"/>
  <c r="H2250" i="1" a="1"/>
  <c r="H2250" i="1" s="1"/>
  <c r="H2251" i="1" a="1"/>
  <c r="H2251" i="1" s="1"/>
  <c r="H2252" i="1" a="1"/>
  <c r="H2252" i="1" s="1"/>
  <c r="H2253" i="1" a="1"/>
  <c r="H2253" i="1" s="1"/>
  <c r="H2254" i="1" a="1"/>
  <c r="H2254" i="1" s="1"/>
  <c r="H2255" i="1" a="1"/>
  <c r="H2255" i="1" s="1"/>
  <c r="H2256" i="1" a="1"/>
  <c r="H2256" i="1" s="1"/>
  <c r="H2257" i="1" a="1"/>
  <c r="H2257" i="1" s="1"/>
  <c r="H2258" i="1" a="1"/>
  <c r="H2258" i="1" s="1"/>
  <c r="H2259" i="1" a="1"/>
  <c r="H2259" i="1" s="1"/>
  <c r="H2260" i="1" a="1"/>
  <c r="H2260" i="1" s="1"/>
  <c r="H2261" i="1" a="1"/>
  <c r="H2261" i="1" s="1"/>
  <c r="H2262" i="1" a="1"/>
  <c r="H2262" i="1" s="1"/>
  <c r="H2263" i="1" a="1"/>
  <c r="H2263" i="1" s="1"/>
  <c r="C6" i="4"/>
  <c r="C5" i="4"/>
  <c r="S3058" i="1" l="1"/>
  <c r="S2958" i="1"/>
  <c r="S2908" i="1"/>
  <c r="S2808" i="1"/>
  <c r="S3074" i="1"/>
  <c r="R3074" i="1" s="1"/>
  <c r="U3074" i="1" s="1"/>
  <c r="S3024" i="1"/>
  <c r="S2994" i="1"/>
  <c r="S2984" i="1"/>
  <c r="S2944" i="1"/>
  <c r="S2934" i="1"/>
  <c r="S2924" i="1"/>
  <c r="S2844" i="1"/>
  <c r="R2844" i="1" s="1"/>
  <c r="U2844" i="1" s="1"/>
  <c r="S2834" i="1"/>
  <c r="S2824" i="1"/>
  <c r="S2774" i="1"/>
  <c r="S3043" i="1"/>
  <c r="S3033" i="1"/>
  <c r="S3003" i="1"/>
  <c r="S2953" i="1"/>
  <c r="S2943" i="1"/>
  <c r="S2933" i="1"/>
  <c r="S2853" i="1"/>
  <c r="S2843" i="1"/>
  <c r="S2833" i="1"/>
  <c r="S2793" i="1"/>
  <c r="R2793" i="1" s="1"/>
  <c r="U2793" i="1" s="1"/>
  <c r="S2783" i="1"/>
  <c r="S3060" i="1"/>
  <c r="S2960" i="1"/>
  <c r="S2860" i="1"/>
  <c r="S2810" i="1"/>
  <c r="S3069" i="1"/>
  <c r="S3059" i="1"/>
  <c r="S2969" i="1"/>
  <c r="S2959" i="1"/>
  <c r="S2949" i="1"/>
  <c r="S2899" i="1"/>
  <c r="S2869" i="1"/>
  <c r="S2859" i="1"/>
  <c r="S2819" i="1"/>
  <c r="S2809" i="1"/>
  <c r="S2799" i="1"/>
  <c r="R2799" i="1" s="1"/>
  <c r="U2799" i="1" s="1"/>
  <c r="Q4" i="1" a="1"/>
  <c r="Q4" i="1" s="1"/>
  <c r="T4" i="1" s="1"/>
  <c r="P4" i="1" a="1"/>
  <c r="P4" i="1" s="1"/>
  <c r="Q3060" i="1" a="1"/>
  <c r="Q3060" i="1" s="1"/>
  <c r="T3060" i="1" s="1"/>
  <c r="Q3003" i="1" a="1"/>
  <c r="Q3003" i="1" s="1"/>
  <c r="Q2958" i="1" a="1"/>
  <c r="Q2958" i="1" s="1"/>
  <c r="Q2943" i="1" a="1"/>
  <c r="Q2943" i="1" s="1"/>
  <c r="Q2853" i="1" a="1"/>
  <c r="Q2853" i="1" s="1"/>
  <c r="Q2808" i="1" a="1"/>
  <c r="Q2808" i="1" s="1"/>
  <c r="Q2793" i="1" a="1"/>
  <c r="Q2793" i="1" s="1"/>
  <c r="Q3059" i="1" a="1"/>
  <c r="Q3059" i="1" s="1"/>
  <c r="Q2869" i="1" a="1"/>
  <c r="Q2869" i="1" s="1"/>
  <c r="Q2824" i="1" a="1"/>
  <c r="Q2824" i="1" s="1"/>
  <c r="T2824" i="1" s="1"/>
  <c r="P3044" i="1" a="1"/>
  <c r="P3044" i="1" s="1"/>
  <c r="Q3044" i="1" a="1"/>
  <c r="Q3044" i="1" s="1"/>
  <c r="T3044" i="1" s="1"/>
  <c r="P3034" i="1" a="1"/>
  <c r="P3034" i="1" s="1"/>
  <c r="Q3034" i="1" a="1"/>
  <c r="Q3034" i="1" s="1"/>
  <c r="T3034" i="1" s="1"/>
  <c r="P2974" i="1" a="1"/>
  <c r="P2974" i="1" s="1"/>
  <c r="Q2974" i="1" a="1"/>
  <c r="Q2974" i="1" s="1"/>
  <c r="T2974" i="1" s="1"/>
  <c r="P2894" i="1" a="1"/>
  <c r="P2894" i="1" s="1"/>
  <c r="Q2894" i="1" a="1"/>
  <c r="Q2894" i="1" s="1"/>
  <c r="T2894" i="1" s="1"/>
  <c r="P2884" i="1" a="1"/>
  <c r="P2884" i="1" s="1"/>
  <c r="Q2884" i="1" a="1"/>
  <c r="Q2884" i="1" s="1"/>
  <c r="T2884" i="1" s="1"/>
  <c r="P2874" i="1" a="1"/>
  <c r="P2874" i="1" s="1"/>
  <c r="Q2874" i="1" a="1"/>
  <c r="Q2874" i="1" s="1"/>
  <c r="T2874" i="1" s="1"/>
  <c r="P2794" i="1" a="1"/>
  <c r="P2794" i="1" s="1"/>
  <c r="Q2794" i="1" a="1"/>
  <c r="Q2794" i="1" s="1"/>
  <c r="T2794" i="1" s="1"/>
  <c r="P2784" i="1" a="1"/>
  <c r="P2784" i="1" s="1"/>
  <c r="Q2784" i="1" a="1"/>
  <c r="Q2784" i="1" s="1"/>
  <c r="T2784" i="1" s="1"/>
  <c r="P1544" i="1" a="1"/>
  <c r="P1544" i="1" s="1"/>
  <c r="Q1544" i="1" a="1"/>
  <c r="Q1544" i="1" s="1"/>
  <c r="T1544" i="1" s="1"/>
  <c r="P1354" i="1" a="1"/>
  <c r="P1354" i="1" s="1"/>
  <c r="Q1354" i="1" a="1"/>
  <c r="Q1354" i="1" s="1"/>
  <c r="T1354" i="1" s="1"/>
  <c r="P314" i="1" a="1"/>
  <c r="P314" i="1" s="1"/>
  <c r="Q314" i="1" a="1"/>
  <c r="Q314" i="1" s="1"/>
  <c r="T314" i="1" s="1"/>
  <c r="Q3058" i="1" a="1"/>
  <c r="Q3058" i="1" s="1"/>
  <c r="Q3043" i="1" a="1"/>
  <c r="Q3043" i="1" s="1"/>
  <c r="Q2953" i="1" a="1"/>
  <c r="Q2953" i="1" s="1"/>
  <c r="Q2908" i="1" a="1"/>
  <c r="Q2908" i="1" s="1"/>
  <c r="P3053" i="1" a="1"/>
  <c r="P3053" i="1" s="1"/>
  <c r="Q3053" i="1" a="1"/>
  <c r="Q3053" i="1" s="1"/>
  <c r="T3053" i="1" s="1"/>
  <c r="P2993" i="1" a="1"/>
  <c r="P2993" i="1" s="1"/>
  <c r="Q2993" i="1" a="1"/>
  <c r="Q2993" i="1" s="1"/>
  <c r="T2993" i="1" s="1"/>
  <c r="P2983" i="1" a="1"/>
  <c r="P2983" i="1" s="1"/>
  <c r="Q2983" i="1" a="1"/>
  <c r="Q2983" i="1" s="1"/>
  <c r="T2983" i="1" s="1"/>
  <c r="P2903" i="1" a="1"/>
  <c r="P2903" i="1" s="1"/>
  <c r="Q2903" i="1" a="1"/>
  <c r="Q2903" i="1" s="1"/>
  <c r="T2903" i="1" s="1"/>
  <c r="P2893" i="1" a="1"/>
  <c r="P2893" i="1" s="1"/>
  <c r="Q2893" i="1" a="1"/>
  <c r="Q2893" i="1" s="1"/>
  <c r="T2893" i="1" s="1"/>
  <c r="P2883" i="1" a="1"/>
  <c r="P2883" i="1" s="1"/>
  <c r="Q2883" i="1" a="1"/>
  <c r="Q2883" i="1" s="1"/>
  <c r="T2883" i="1" s="1"/>
  <c r="P2803" i="1" a="1"/>
  <c r="P2803" i="1" s="1"/>
  <c r="Q2803" i="1" a="1"/>
  <c r="Q2803" i="1" s="1"/>
  <c r="T2803" i="1" s="1"/>
  <c r="P1353" i="1" a="1"/>
  <c r="P1353" i="1" s="1"/>
  <c r="Q1353" i="1" a="1"/>
  <c r="Q1353" i="1" s="1"/>
  <c r="T1353" i="1" s="1"/>
  <c r="P1053" i="1" a="1"/>
  <c r="P1053" i="1" s="1"/>
  <c r="Q1053" i="1" a="1"/>
  <c r="Q1053" i="1" s="1"/>
  <c r="T1053" i="1" s="1"/>
  <c r="P853" i="1" a="1"/>
  <c r="P853" i="1" s="1"/>
  <c r="Q853" i="1" a="1"/>
  <c r="Q853" i="1" s="1"/>
  <c r="T853" i="1" s="1"/>
  <c r="Q3" i="1" a="1"/>
  <c r="Q3" i="1" s="1"/>
  <c r="T3" i="1" s="1"/>
  <c r="P3" i="1" a="1"/>
  <c r="P3" i="1" s="1"/>
  <c r="Q3074" i="1" a="1"/>
  <c r="Q3074" i="1" s="1"/>
  <c r="T3074" i="1" s="1"/>
  <c r="Q2984" i="1" a="1"/>
  <c r="Q2984" i="1" s="1"/>
  <c r="T2984" i="1" s="1"/>
  <c r="Q2969" i="1" a="1"/>
  <c r="Q2969" i="1" s="1"/>
  <c r="T2969" i="1" s="1"/>
  <c r="Q2940" i="1" a="1"/>
  <c r="Q2940" i="1" s="1"/>
  <c r="Q2924" i="1" a="1"/>
  <c r="Q2924" i="1" s="1"/>
  <c r="Q2834" i="1" a="1"/>
  <c r="Q2834" i="1" s="1"/>
  <c r="Q2819" i="1" a="1"/>
  <c r="Q2819" i="1" s="1"/>
  <c r="Q2790" i="1" a="1"/>
  <c r="Q2790" i="1" s="1"/>
  <c r="Q2774" i="1" a="1"/>
  <c r="Q2774" i="1" s="1"/>
  <c r="P1842" i="1" a="1"/>
  <c r="P1842" i="1" s="1"/>
  <c r="Q1842" i="1" a="1"/>
  <c r="Q1842" i="1" s="1"/>
  <c r="T1842" i="1" s="1"/>
  <c r="P1822" i="1" a="1"/>
  <c r="P1822" i="1" s="1"/>
  <c r="Q1822" i="1" a="1"/>
  <c r="Q1822" i="1" s="1"/>
  <c r="T1822" i="1" s="1"/>
  <c r="P1742" i="1" a="1"/>
  <c r="P1742" i="1" s="1"/>
  <c r="Q1742" i="1" a="1"/>
  <c r="Q1742" i="1" s="1"/>
  <c r="T1742" i="1" s="1"/>
  <c r="P1712" i="1" a="1"/>
  <c r="P1712" i="1" s="1"/>
  <c r="Q1712" i="1" a="1"/>
  <c r="Q1712" i="1" s="1"/>
  <c r="T1712" i="1" s="1"/>
  <c r="P1622" i="1" a="1"/>
  <c r="P1622" i="1" s="1"/>
  <c r="Q1622" i="1" a="1"/>
  <c r="Q1622" i="1" s="1"/>
  <c r="T1622" i="1" s="1"/>
  <c r="P1382" i="1" a="1"/>
  <c r="P1382" i="1" s="1"/>
  <c r="Q1382" i="1" a="1"/>
  <c r="Q1382" i="1" s="1"/>
  <c r="T1382" i="1" s="1"/>
  <c r="Q2968" i="1" a="1"/>
  <c r="Q2968" i="1" s="1"/>
  <c r="Q2878" i="1" a="1"/>
  <c r="Q2878" i="1" s="1"/>
  <c r="T2878" i="1" s="1"/>
  <c r="R2878" i="1" s="1"/>
  <c r="U2878" i="1" s="1"/>
  <c r="Q2833" i="1" a="1"/>
  <c r="Q2833" i="1" s="1"/>
  <c r="Q2818" i="1" a="1"/>
  <c r="Q2818" i="1" s="1"/>
  <c r="P501" i="1" a="1"/>
  <c r="P501" i="1" s="1"/>
  <c r="Q501" i="1" a="1"/>
  <c r="Q501" i="1" s="1"/>
  <c r="T501" i="1" s="1"/>
  <c r="Q3069" i="1" a="1"/>
  <c r="Q3069" i="1" s="1"/>
  <c r="Q3040" i="1" a="1"/>
  <c r="Q3040" i="1" s="1"/>
  <c r="Q3024" i="1" a="1"/>
  <c r="Q3024" i="1" s="1"/>
  <c r="Q2934" i="1" a="1"/>
  <c r="Q2934" i="1" s="1"/>
  <c r="T2934" i="1" s="1"/>
  <c r="Q2890" i="1" a="1"/>
  <c r="Q2890" i="1" s="1"/>
  <c r="T2890" i="1" s="1"/>
  <c r="R2890" i="1" s="1"/>
  <c r="U2890" i="1" s="1"/>
  <c r="P3100" i="1" a="1"/>
  <c r="P3100" i="1" s="1"/>
  <c r="Q3100" i="1" a="1"/>
  <c r="Q3100" i="1" s="1"/>
  <c r="T3100" i="1" s="1"/>
  <c r="P3090" i="1" a="1"/>
  <c r="P3090" i="1" s="1"/>
  <c r="Q3090" i="1" a="1"/>
  <c r="Q3090" i="1" s="1"/>
  <c r="T3090" i="1" s="1"/>
  <c r="P3010" i="1" a="1"/>
  <c r="P3010" i="1" s="1"/>
  <c r="Q3010" i="1" a="1"/>
  <c r="Q3010" i="1" s="1"/>
  <c r="T3010" i="1" s="1"/>
  <c r="P3000" i="1" a="1"/>
  <c r="P3000" i="1" s="1"/>
  <c r="Q3000" i="1" a="1"/>
  <c r="Q3000" i="1" s="1"/>
  <c r="T3000" i="1" s="1"/>
  <c r="P2990" i="1" a="1"/>
  <c r="P2990" i="1" s="1"/>
  <c r="Q2990" i="1" a="1"/>
  <c r="Q2990" i="1" s="1"/>
  <c r="T2990" i="1" s="1"/>
  <c r="P2910" i="1" a="1"/>
  <c r="P2910" i="1" s="1"/>
  <c r="Q2910" i="1" a="1"/>
  <c r="Q2910" i="1" s="1"/>
  <c r="T2910" i="1" s="1"/>
  <c r="P2850" i="1" a="1"/>
  <c r="P2850" i="1" s="1"/>
  <c r="Q2850" i="1" a="1"/>
  <c r="Q2850" i="1" s="1"/>
  <c r="T2850" i="1" s="1"/>
  <c r="P2840" i="1" a="1"/>
  <c r="P2840" i="1" s="1"/>
  <c r="Q2840" i="1" a="1"/>
  <c r="Q2840" i="1" s="1"/>
  <c r="T2840" i="1" s="1"/>
  <c r="Q3099" i="1" a="1"/>
  <c r="Q3099" i="1" s="1"/>
  <c r="Q3068" i="1" a="1"/>
  <c r="Q3068" i="1" s="1"/>
  <c r="Q2978" i="1" a="1"/>
  <c r="Q2978" i="1" s="1"/>
  <c r="T2978" i="1" s="1"/>
  <c r="R2978" i="1" s="1"/>
  <c r="U2978" i="1" s="1"/>
  <c r="Q2950" i="1" a="1"/>
  <c r="Q2950" i="1" s="1"/>
  <c r="T2950" i="1" s="1"/>
  <c r="R2950" i="1" s="1"/>
  <c r="U2950" i="1" s="1"/>
  <c r="Q2933" i="1" a="1"/>
  <c r="Q2933" i="1" s="1"/>
  <c r="Q2918" i="1" a="1"/>
  <c r="Q2918" i="1" s="1"/>
  <c r="Q2860" i="1" a="1"/>
  <c r="Q2860" i="1" s="1"/>
  <c r="Q2828" i="1" a="1"/>
  <c r="Q2828" i="1" s="1"/>
  <c r="Q2800" i="1" a="1"/>
  <c r="Q2800" i="1" s="1"/>
  <c r="Q2783" i="1" a="1"/>
  <c r="Q2783" i="1" s="1"/>
  <c r="P3019" i="1" a="1"/>
  <c r="P3019" i="1" s="1"/>
  <c r="Q3019" i="1" a="1"/>
  <c r="Q3019" i="1" s="1"/>
  <c r="T3019" i="1" s="1"/>
  <c r="P3009" i="1" a="1"/>
  <c r="P3009" i="1" s="1"/>
  <c r="Q3009" i="1" a="1"/>
  <c r="Q3009" i="1" s="1"/>
  <c r="T3009" i="1" s="1"/>
  <c r="P2999" i="1" a="1"/>
  <c r="P2999" i="1" s="1"/>
  <c r="Q2999" i="1" a="1"/>
  <c r="Q2999" i="1" s="1"/>
  <c r="T2999" i="1" s="1"/>
  <c r="P2919" i="1" a="1"/>
  <c r="P2919" i="1" s="1"/>
  <c r="Q2919" i="1" a="1"/>
  <c r="Q2919" i="1" s="1"/>
  <c r="T2919" i="1" s="1"/>
  <c r="P2909" i="1" a="1"/>
  <c r="P2909" i="1" s="1"/>
  <c r="Q2909" i="1" a="1"/>
  <c r="Q2909" i="1" s="1"/>
  <c r="T2909" i="1" s="1"/>
  <c r="P2849" i="1" a="1"/>
  <c r="P2849" i="1" s="1"/>
  <c r="Q2849" i="1" a="1"/>
  <c r="Q2849" i="1" s="1"/>
  <c r="T2849" i="1" s="1"/>
  <c r="P2769" i="1" a="1"/>
  <c r="P2769" i="1" s="1"/>
  <c r="Q2769" i="1" a="1"/>
  <c r="Q2769" i="1" s="1"/>
  <c r="T2769" i="1" s="1"/>
  <c r="P2759" i="1" a="1"/>
  <c r="P2759" i="1" s="1"/>
  <c r="Q2759" i="1" a="1"/>
  <c r="Q2759" i="1" s="1"/>
  <c r="T2759" i="1" s="1"/>
  <c r="Q2994" i="1" a="1"/>
  <c r="Q2994" i="1" s="1"/>
  <c r="Q2949" i="1" a="1"/>
  <c r="Q2949" i="1" s="1"/>
  <c r="Q2859" i="1" a="1"/>
  <c r="Q2859" i="1" s="1"/>
  <c r="Q2844" i="1" a="1"/>
  <c r="Q2844" i="1" s="1"/>
  <c r="Q2799" i="1" a="1"/>
  <c r="Q2799" i="1" s="1"/>
  <c r="P3028" i="1" a="1"/>
  <c r="P3028" i="1" s="1"/>
  <c r="Q3028" i="1" a="1"/>
  <c r="Q3028" i="1" s="1"/>
  <c r="T3028" i="1" s="1"/>
  <c r="P3018" i="1" a="1"/>
  <c r="P3018" i="1" s="1"/>
  <c r="Q3018" i="1" a="1"/>
  <c r="Q3018" i="1" s="1"/>
  <c r="T3018" i="1" s="1"/>
  <c r="P3008" i="1" a="1"/>
  <c r="P3008" i="1" s="1"/>
  <c r="Q3008" i="1" a="1"/>
  <c r="Q3008" i="1" s="1"/>
  <c r="T3008" i="1" s="1"/>
  <c r="P2928" i="1" a="1"/>
  <c r="P2928" i="1" s="1"/>
  <c r="Q2928" i="1" a="1"/>
  <c r="Q2928" i="1" s="1"/>
  <c r="T2928" i="1" s="1"/>
  <c r="P2868" i="1" a="1"/>
  <c r="P2868" i="1" s="1"/>
  <c r="Q2868" i="1" a="1"/>
  <c r="Q2868" i="1" s="1"/>
  <c r="T2868" i="1" s="1"/>
  <c r="P2858" i="1" a="1"/>
  <c r="P2858" i="1" s="1"/>
  <c r="Q2858" i="1" a="1"/>
  <c r="Q2858" i="1" s="1"/>
  <c r="T2858" i="1" s="1"/>
  <c r="P2778" i="1" a="1"/>
  <c r="P2778" i="1" s="1"/>
  <c r="Q2778" i="1" a="1"/>
  <c r="Q2778" i="1" s="1"/>
  <c r="T2778" i="1" s="1"/>
  <c r="P2768" i="1" a="1"/>
  <c r="P2768" i="1" s="1"/>
  <c r="Q2768" i="1" a="1"/>
  <c r="Q2768" i="1" s="1"/>
  <c r="T2768" i="1" s="1"/>
  <c r="Q3050" i="1" a="1"/>
  <c r="Q3050" i="1" s="1"/>
  <c r="Q3033" i="1" a="1"/>
  <c r="Q3033" i="1" s="1"/>
  <c r="Q2960" i="1" a="1"/>
  <c r="Q2960" i="1" s="1"/>
  <c r="Q2900" i="1" a="1"/>
  <c r="Q2900" i="1" s="1"/>
  <c r="Q2843" i="1" a="1"/>
  <c r="Q2843" i="1" s="1"/>
  <c r="Q2810" i="1" a="1"/>
  <c r="Q2810" i="1" s="1"/>
  <c r="T2810" i="1" s="1"/>
  <c r="P297" i="1" a="1"/>
  <c r="P297" i="1" s="1"/>
  <c r="Q297" i="1" a="1"/>
  <c r="Q297" i="1" s="1"/>
  <c r="T297" i="1" s="1"/>
  <c r="Q3078" i="1" a="1"/>
  <c r="Q3078" i="1" s="1"/>
  <c r="Q3049" i="1" a="1"/>
  <c r="Q3049" i="1" s="1"/>
  <c r="Q2959" i="1" a="1"/>
  <c r="Q2959" i="1" s="1"/>
  <c r="Q2944" i="1" a="1"/>
  <c r="Q2944" i="1" s="1"/>
  <c r="Q2899" i="1" a="1"/>
  <c r="Q2899" i="1" s="1"/>
  <c r="Q2809" i="1" a="1"/>
  <c r="Q2809" i="1" s="1"/>
  <c r="P3096" i="1" a="1"/>
  <c r="P3096" i="1" s="1"/>
  <c r="P3086" i="1" a="1"/>
  <c r="P3086" i="1" s="1"/>
  <c r="P3076" i="1" a="1"/>
  <c r="P3076" i="1" s="1"/>
  <c r="P3066" i="1" a="1"/>
  <c r="P3066" i="1" s="1"/>
  <c r="P3056" i="1" a="1"/>
  <c r="P3056" i="1" s="1"/>
  <c r="P3046" i="1" a="1"/>
  <c r="P3046" i="1" s="1"/>
  <c r="P3036" i="1" a="1"/>
  <c r="P3036" i="1" s="1"/>
  <c r="P3026" i="1" a="1"/>
  <c r="P3026" i="1" s="1"/>
  <c r="P3016" i="1" a="1"/>
  <c r="P3016" i="1" s="1"/>
  <c r="P3006" i="1" a="1"/>
  <c r="P3006" i="1" s="1"/>
  <c r="P2996" i="1" a="1"/>
  <c r="P2996" i="1" s="1"/>
  <c r="P2986" i="1" a="1"/>
  <c r="P2986" i="1" s="1"/>
  <c r="P2976" i="1" a="1"/>
  <c r="P2976" i="1" s="1"/>
  <c r="P2966" i="1" a="1"/>
  <c r="P2966" i="1" s="1"/>
  <c r="P2956" i="1" a="1"/>
  <c r="P2956" i="1" s="1"/>
  <c r="P2946" i="1" a="1"/>
  <c r="P2946" i="1" s="1"/>
  <c r="P2936" i="1" a="1"/>
  <c r="P2936" i="1" s="1"/>
  <c r="P2926" i="1" a="1"/>
  <c r="P2926" i="1" s="1"/>
  <c r="P2916" i="1" a="1"/>
  <c r="P2916" i="1" s="1"/>
  <c r="P2906" i="1" a="1"/>
  <c r="P2906" i="1" s="1"/>
  <c r="P2896" i="1" a="1"/>
  <c r="P2896" i="1" s="1"/>
  <c r="P2886" i="1" a="1"/>
  <c r="P2886" i="1" s="1"/>
  <c r="P2876" i="1" a="1"/>
  <c r="P2876" i="1" s="1"/>
  <c r="P2866" i="1" a="1"/>
  <c r="P2866" i="1" s="1"/>
  <c r="P2856" i="1" a="1"/>
  <c r="P2856" i="1" s="1"/>
  <c r="P2846" i="1" a="1"/>
  <c r="P2846" i="1" s="1"/>
  <c r="P2836" i="1" a="1"/>
  <c r="P2836" i="1" s="1"/>
  <c r="P2826" i="1" a="1"/>
  <c r="P2826" i="1" s="1"/>
  <c r="P2816" i="1" a="1"/>
  <c r="P2816" i="1" s="1"/>
  <c r="P2806" i="1" a="1"/>
  <c r="P2806" i="1" s="1"/>
  <c r="P2796" i="1" a="1"/>
  <c r="P2796" i="1" s="1"/>
  <c r="P2786" i="1" a="1"/>
  <c r="P2786" i="1" s="1"/>
  <c r="P2776" i="1" a="1"/>
  <c r="P2776" i="1" s="1"/>
  <c r="P2766" i="1" a="1"/>
  <c r="P2766" i="1" s="1"/>
  <c r="P2756" i="1" a="1"/>
  <c r="P2756" i="1" s="1"/>
  <c r="P2746" i="1" a="1"/>
  <c r="P2746" i="1" s="1"/>
  <c r="P2736" i="1" a="1"/>
  <c r="P2736" i="1" s="1"/>
  <c r="P2726" i="1" a="1"/>
  <c r="P2726" i="1" s="1"/>
  <c r="P2716" i="1" a="1"/>
  <c r="P2716" i="1" s="1"/>
  <c r="P2706" i="1" a="1"/>
  <c r="P2706" i="1" s="1"/>
  <c r="P2696" i="1" a="1"/>
  <c r="P2696" i="1" s="1"/>
  <c r="P2686" i="1" a="1"/>
  <c r="P2686" i="1" s="1"/>
  <c r="P2676" i="1" a="1"/>
  <c r="P2676" i="1" s="1"/>
  <c r="P2666" i="1" a="1"/>
  <c r="P2666" i="1" s="1"/>
  <c r="P2656" i="1" a="1"/>
  <c r="P2656" i="1" s="1"/>
  <c r="P2646" i="1" a="1"/>
  <c r="P2646" i="1" s="1"/>
  <c r="P2636" i="1" a="1"/>
  <c r="P2636" i="1" s="1"/>
  <c r="P2626" i="1" a="1"/>
  <c r="P2626" i="1" s="1"/>
  <c r="P2616" i="1" a="1"/>
  <c r="P2616" i="1" s="1"/>
  <c r="P2606" i="1" a="1"/>
  <c r="P2606" i="1" s="1"/>
  <c r="P2596" i="1" a="1"/>
  <c r="P2596" i="1" s="1"/>
  <c r="P2586" i="1" a="1"/>
  <c r="P2586" i="1" s="1"/>
  <c r="P2576" i="1" a="1"/>
  <c r="P2576" i="1" s="1"/>
  <c r="P2566" i="1" a="1"/>
  <c r="P2566" i="1" s="1"/>
  <c r="P2556" i="1" a="1"/>
  <c r="P2556" i="1" s="1"/>
  <c r="P2546" i="1" a="1"/>
  <c r="P2546" i="1" s="1"/>
  <c r="P2536" i="1" a="1"/>
  <c r="P2536" i="1" s="1"/>
  <c r="P2526" i="1" a="1"/>
  <c r="P2526" i="1" s="1"/>
  <c r="P2516" i="1" a="1"/>
  <c r="P2516" i="1" s="1"/>
  <c r="P2506" i="1" a="1"/>
  <c r="P2506" i="1" s="1"/>
  <c r="P2496" i="1" a="1"/>
  <c r="P2496" i="1" s="1"/>
  <c r="P2486" i="1" a="1"/>
  <c r="P2486" i="1" s="1"/>
  <c r="P2476" i="1" a="1"/>
  <c r="P2476" i="1" s="1"/>
  <c r="P2466" i="1" a="1"/>
  <c r="P2466" i="1" s="1"/>
  <c r="P2456" i="1" a="1"/>
  <c r="P2456" i="1" s="1"/>
  <c r="P2446" i="1" a="1"/>
  <c r="P2446" i="1" s="1"/>
  <c r="P2436" i="1" a="1"/>
  <c r="P2436" i="1" s="1"/>
  <c r="P2426" i="1" a="1"/>
  <c r="P2426" i="1" s="1"/>
  <c r="P2416" i="1" a="1"/>
  <c r="P2416" i="1" s="1"/>
  <c r="P2406" i="1" a="1"/>
  <c r="P2406" i="1" s="1"/>
  <c r="P2396" i="1" a="1"/>
  <c r="P2396" i="1" s="1"/>
  <c r="P2386" i="1" a="1"/>
  <c r="P2386" i="1" s="1"/>
  <c r="P2376" i="1" a="1"/>
  <c r="P2376" i="1" s="1"/>
  <c r="P2366" i="1" a="1"/>
  <c r="P2366" i="1" s="1"/>
  <c r="P2356" i="1" a="1"/>
  <c r="P2356" i="1" s="1"/>
  <c r="P2346" i="1" a="1"/>
  <c r="P2346" i="1" s="1"/>
  <c r="P2336" i="1" a="1"/>
  <c r="P2336" i="1" s="1"/>
  <c r="P2326" i="1" a="1"/>
  <c r="P2326" i="1" s="1"/>
  <c r="P2316" i="1" a="1"/>
  <c r="P2316" i="1" s="1"/>
  <c r="P2306" i="1" a="1"/>
  <c r="P2306" i="1" s="1"/>
  <c r="P2296" i="1" a="1"/>
  <c r="P2296" i="1" s="1"/>
  <c r="P2286" i="1" a="1"/>
  <c r="P2286" i="1" s="1"/>
  <c r="P2276" i="1" a="1"/>
  <c r="P2276" i="1" s="1"/>
  <c r="P2266" i="1" a="1"/>
  <c r="P2266" i="1" s="1"/>
  <c r="P2256" i="1" a="1"/>
  <c r="P2256" i="1" s="1"/>
  <c r="P2246" i="1" a="1"/>
  <c r="P2246" i="1" s="1"/>
  <c r="P2236" i="1" a="1"/>
  <c r="P2236" i="1" s="1"/>
  <c r="P2226" i="1" a="1"/>
  <c r="P2226" i="1" s="1"/>
  <c r="P2216" i="1" a="1"/>
  <c r="P2216" i="1" s="1"/>
  <c r="P2206" i="1" a="1"/>
  <c r="P2206" i="1" s="1"/>
  <c r="P2196" i="1" a="1"/>
  <c r="P2196" i="1" s="1"/>
  <c r="P2186" i="1" a="1"/>
  <c r="P2186" i="1" s="1"/>
  <c r="P2176" i="1" a="1"/>
  <c r="P2176" i="1" s="1"/>
  <c r="P2166" i="1" a="1"/>
  <c r="P2166" i="1" s="1"/>
  <c r="P2156" i="1" a="1"/>
  <c r="P2156" i="1" s="1"/>
  <c r="P2146" i="1" a="1"/>
  <c r="P2146" i="1" s="1"/>
  <c r="P2136" i="1" a="1"/>
  <c r="P2136" i="1" s="1"/>
  <c r="P2126" i="1" a="1"/>
  <c r="P2126" i="1" s="1"/>
  <c r="P2116" i="1" a="1"/>
  <c r="P2116" i="1" s="1"/>
  <c r="P2106" i="1" a="1"/>
  <c r="P2106" i="1" s="1"/>
  <c r="P2096" i="1" a="1"/>
  <c r="P2096" i="1" s="1"/>
  <c r="P2086" i="1" a="1"/>
  <c r="P2086" i="1" s="1"/>
  <c r="P2076" i="1" a="1"/>
  <c r="P2076" i="1" s="1"/>
  <c r="P2066" i="1" a="1"/>
  <c r="P2066" i="1" s="1"/>
  <c r="P2056" i="1" a="1"/>
  <c r="P2056" i="1" s="1"/>
  <c r="P2046" i="1" a="1"/>
  <c r="P2046" i="1" s="1"/>
  <c r="P2036" i="1" a="1"/>
  <c r="P2036" i="1" s="1"/>
  <c r="P2026" i="1" a="1"/>
  <c r="P2026" i="1" s="1"/>
  <c r="P2016" i="1" a="1"/>
  <c r="P2016" i="1" s="1"/>
  <c r="P2006" i="1" a="1"/>
  <c r="P2006" i="1" s="1"/>
  <c r="P1996" i="1" a="1"/>
  <c r="P1996" i="1" s="1"/>
  <c r="P1986" i="1" a="1"/>
  <c r="P1986" i="1" s="1"/>
  <c r="P1976" i="1" a="1"/>
  <c r="P1976" i="1" s="1"/>
  <c r="P1966" i="1" a="1"/>
  <c r="P1966" i="1" s="1"/>
  <c r="P1956" i="1" a="1"/>
  <c r="P1956" i="1" s="1"/>
  <c r="P1946" i="1" a="1"/>
  <c r="P1946" i="1" s="1"/>
  <c r="P1936" i="1" a="1"/>
  <c r="P1936" i="1" s="1"/>
  <c r="P1926" i="1" a="1"/>
  <c r="P1926" i="1" s="1"/>
  <c r="P1916" i="1" a="1"/>
  <c r="P1916" i="1" s="1"/>
  <c r="P3095" i="1" a="1"/>
  <c r="P3095" i="1" s="1"/>
  <c r="P3085" i="1" a="1"/>
  <c r="P3085" i="1" s="1"/>
  <c r="P3075" i="1" a="1"/>
  <c r="P3075" i="1" s="1"/>
  <c r="P3065" i="1" a="1"/>
  <c r="P3065" i="1" s="1"/>
  <c r="P3055" i="1" a="1"/>
  <c r="P3055" i="1" s="1"/>
  <c r="P3045" i="1" a="1"/>
  <c r="P3045" i="1" s="1"/>
  <c r="P3035" i="1" a="1"/>
  <c r="P3035" i="1" s="1"/>
  <c r="P3025" i="1" a="1"/>
  <c r="P3025" i="1" s="1"/>
  <c r="P3015" i="1" a="1"/>
  <c r="P3015" i="1" s="1"/>
  <c r="P3005" i="1" a="1"/>
  <c r="P3005" i="1" s="1"/>
  <c r="P2995" i="1" a="1"/>
  <c r="P2995" i="1" s="1"/>
  <c r="P2985" i="1" a="1"/>
  <c r="P2985" i="1" s="1"/>
  <c r="P2975" i="1" a="1"/>
  <c r="P2975" i="1" s="1"/>
  <c r="P2965" i="1" a="1"/>
  <c r="P2965" i="1" s="1"/>
  <c r="P2955" i="1" a="1"/>
  <c r="P2955" i="1" s="1"/>
  <c r="P2945" i="1" a="1"/>
  <c r="P2945" i="1" s="1"/>
  <c r="P2935" i="1" a="1"/>
  <c r="P2935" i="1" s="1"/>
  <c r="P2925" i="1" a="1"/>
  <c r="P2925" i="1" s="1"/>
  <c r="P2915" i="1" a="1"/>
  <c r="P2915" i="1" s="1"/>
  <c r="P2905" i="1" a="1"/>
  <c r="P2905" i="1" s="1"/>
  <c r="P2895" i="1" a="1"/>
  <c r="P2895" i="1" s="1"/>
  <c r="P2885" i="1" a="1"/>
  <c r="P2885" i="1" s="1"/>
  <c r="P2875" i="1" a="1"/>
  <c r="P2875" i="1" s="1"/>
  <c r="P2865" i="1" a="1"/>
  <c r="P2865" i="1" s="1"/>
  <c r="P2855" i="1" a="1"/>
  <c r="P2855" i="1" s="1"/>
  <c r="P2845" i="1" a="1"/>
  <c r="P2845" i="1" s="1"/>
  <c r="P2835" i="1" a="1"/>
  <c r="P2835" i="1" s="1"/>
  <c r="P2825" i="1" a="1"/>
  <c r="P2825" i="1" s="1"/>
  <c r="P2815" i="1" a="1"/>
  <c r="P2815" i="1" s="1"/>
  <c r="P2805" i="1" a="1"/>
  <c r="P2805" i="1" s="1"/>
  <c r="P2795" i="1" a="1"/>
  <c r="P2795" i="1" s="1"/>
  <c r="P2785" i="1" a="1"/>
  <c r="P2785" i="1" s="1"/>
  <c r="P2775" i="1" a="1"/>
  <c r="P2775" i="1" s="1"/>
  <c r="P2765" i="1" a="1"/>
  <c r="P2765" i="1" s="1"/>
  <c r="P2755" i="1" a="1"/>
  <c r="P2755" i="1" s="1"/>
  <c r="P2745" i="1" a="1"/>
  <c r="P2745" i="1" s="1"/>
  <c r="P2735" i="1" a="1"/>
  <c r="P2735" i="1" s="1"/>
  <c r="P2725" i="1" a="1"/>
  <c r="P2725" i="1" s="1"/>
  <c r="P2715" i="1" a="1"/>
  <c r="P2715" i="1" s="1"/>
  <c r="P2705" i="1" a="1"/>
  <c r="P2705" i="1" s="1"/>
  <c r="P2695" i="1" a="1"/>
  <c r="P2695" i="1" s="1"/>
  <c r="P2685" i="1" a="1"/>
  <c r="P2685" i="1" s="1"/>
  <c r="P2675" i="1" a="1"/>
  <c r="P2675" i="1" s="1"/>
  <c r="P3094" i="1" a="1"/>
  <c r="P3094" i="1" s="1"/>
  <c r="P3084" i="1" a="1"/>
  <c r="P3084" i="1" s="1"/>
  <c r="P3093" i="1" a="1"/>
  <c r="P3093" i="1" s="1"/>
  <c r="P3083" i="1" a="1"/>
  <c r="P3083" i="1" s="1"/>
  <c r="P3073" i="1" a="1"/>
  <c r="P3073" i="1" s="1"/>
  <c r="P3097" i="1" a="1"/>
  <c r="P3097" i="1" s="1"/>
  <c r="P3087" i="1" a="1"/>
  <c r="P3087" i="1" s="1"/>
  <c r="P3077" i="1" a="1"/>
  <c r="P3077" i="1" s="1"/>
  <c r="P3067" i="1" a="1"/>
  <c r="P3067" i="1" s="1"/>
  <c r="P3057" i="1" a="1"/>
  <c r="P3057" i="1" s="1"/>
  <c r="P3047" i="1" a="1"/>
  <c r="P3047" i="1" s="1"/>
  <c r="P3037" i="1" a="1"/>
  <c r="P3037" i="1" s="1"/>
  <c r="P3027" i="1" a="1"/>
  <c r="P3027" i="1" s="1"/>
  <c r="P3017" i="1" a="1"/>
  <c r="P3017" i="1" s="1"/>
  <c r="P3007" i="1" a="1"/>
  <c r="P3007" i="1" s="1"/>
  <c r="P2997" i="1" a="1"/>
  <c r="P2997" i="1" s="1"/>
  <c r="P2987" i="1" a="1"/>
  <c r="P2987" i="1" s="1"/>
  <c r="P2977" i="1" a="1"/>
  <c r="P2977" i="1" s="1"/>
  <c r="P2967" i="1" a="1"/>
  <c r="P2967" i="1" s="1"/>
  <c r="P2957" i="1" a="1"/>
  <c r="P2957" i="1" s="1"/>
  <c r="P2947" i="1" a="1"/>
  <c r="P2947" i="1" s="1"/>
  <c r="P2937" i="1" a="1"/>
  <c r="P2937" i="1" s="1"/>
  <c r="P2927" i="1" a="1"/>
  <c r="P2927" i="1" s="1"/>
  <c r="P2917" i="1" a="1"/>
  <c r="P2917" i="1" s="1"/>
  <c r="P2907" i="1" a="1"/>
  <c r="P2907" i="1" s="1"/>
  <c r="P2897" i="1" a="1"/>
  <c r="P2897" i="1" s="1"/>
  <c r="P2887" i="1" a="1"/>
  <c r="P2887" i="1" s="1"/>
  <c r="P2877" i="1" a="1"/>
  <c r="P2877" i="1" s="1"/>
  <c r="P2867" i="1" a="1"/>
  <c r="P2867" i="1" s="1"/>
  <c r="P2857" i="1" a="1"/>
  <c r="P2857" i="1" s="1"/>
  <c r="P2847" i="1" a="1"/>
  <c r="P2847" i="1" s="1"/>
  <c r="P2837" i="1" a="1"/>
  <c r="P2837" i="1" s="1"/>
  <c r="P2827" i="1" a="1"/>
  <c r="P2827" i="1" s="1"/>
  <c r="P2817" i="1" a="1"/>
  <c r="P2817" i="1" s="1"/>
  <c r="P2807" i="1" a="1"/>
  <c r="P2807" i="1" s="1"/>
  <c r="P2797" i="1" a="1"/>
  <c r="P2797" i="1" s="1"/>
  <c r="P2787" i="1" a="1"/>
  <c r="P2787" i="1" s="1"/>
  <c r="P2777" i="1" a="1"/>
  <c r="P2777" i="1" s="1"/>
  <c r="P2767" i="1" a="1"/>
  <c r="P2767" i="1" s="1"/>
  <c r="P2757" i="1" a="1"/>
  <c r="P2757" i="1" s="1"/>
  <c r="P2747" i="1" a="1"/>
  <c r="P2747" i="1" s="1"/>
  <c r="P2737" i="1" a="1"/>
  <c r="P2737" i="1" s="1"/>
  <c r="P2727" i="1" a="1"/>
  <c r="P2727" i="1" s="1"/>
  <c r="P2717" i="1" a="1"/>
  <c r="P2717" i="1" s="1"/>
  <c r="P2707" i="1" a="1"/>
  <c r="P2707" i="1" s="1"/>
  <c r="P2697" i="1" a="1"/>
  <c r="P2697" i="1" s="1"/>
  <c r="P2687" i="1" a="1"/>
  <c r="P2687" i="1" s="1"/>
  <c r="P2677" i="1" a="1"/>
  <c r="P2677" i="1" s="1"/>
  <c r="P2667" i="1" a="1"/>
  <c r="P2667" i="1" s="1"/>
  <c r="P2657" i="1" a="1"/>
  <c r="P2657" i="1" s="1"/>
  <c r="P2647" i="1" a="1"/>
  <c r="P2647" i="1" s="1"/>
  <c r="P2637" i="1" a="1"/>
  <c r="P2637" i="1" s="1"/>
  <c r="P2627" i="1" a="1"/>
  <c r="P2627" i="1" s="1"/>
  <c r="P2617" i="1" a="1"/>
  <c r="P2617" i="1" s="1"/>
  <c r="P2607" i="1" a="1"/>
  <c r="P2607" i="1" s="1"/>
  <c r="P2597" i="1" a="1"/>
  <c r="P2597" i="1" s="1"/>
  <c r="P2587" i="1" a="1"/>
  <c r="P2587" i="1" s="1"/>
  <c r="P2577" i="1" a="1"/>
  <c r="P2577" i="1" s="1"/>
  <c r="P2567" i="1" a="1"/>
  <c r="P2567" i="1" s="1"/>
  <c r="P2557" i="1" a="1"/>
  <c r="P2557" i="1" s="1"/>
  <c r="P2547" i="1" a="1"/>
  <c r="P2547" i="1" s="1"/>
  <c r="P2537" i="1" a="1"/>
  <c r="P2537" i="1" s="1"/>
  <c r="P2527" i="1" a="1"/>
  <c r="P2527" i="1" s="1"/>
  <c r="P2517" i="1" a="1"/>
  <c r="P2517" i="1" s="1"/>
  <c r="P2507" i="1" a="1"/>
  <c r="P2507" i="1" s="1"/>
  <c r="P2497" i="1" a="1"/>
  <c r="P2497" i="1" s="1"/>
  <c r="P2487" i="1" a="1"/>
  <c r="P2487" i="1" s="1"/>
  <c r="P2477" i="1" a="1"/>
  <c r="P2477" i="1" s="1"/>
  <c r="P2467" i="1" a="1"/>
  <c r="P2467" i="1" s="1"/>
  <c r="P2457" i="1" a="1"/>
  <c r="P2457" i="1" s="1"/>
  <c r="P2447" i="1" a="1"/>
  <c r="P2447" i="1" s="1"/>
  <c r="P2437" i="1" a="1"/>
  <c r="P2437" i="1" s="1"/>
  <c r="P2427" i="1" a="1"/>
  <c r="P2427" i="1" s="1"/>
  <c r="P2417" i="1" a="1"/>
  <c r="P2417" i="1" s="1"/>
  <c r="P2407" i="1" a="1"/>
  <c r="P2407" i="1" s="1"/>
  <c r="P2397" i="1" a="1"/>
  <c r="P2397" i="1" s="1"/>
  <c r="P2387" i="1" a="1"/>
  <c r="P2387" i="1" s="1"/>
  <c r="P2377" i="1" a="1"/>
  <c r="P2377" i="1" s="1"/>
  <c r="P2367" i="1" a="1"/>
  <c r="P2367" i="1" s="1"/>
  <c r="P2357" i="1" a="1"/>
  <c r="P2357" i="1" s="1"/>
  <c r="P2347" i="1" a="1"/>
  <c r="P2347" i="1" s="1"/>
  <c r="P2337" i="1" a="1"/>
  <c r="P2337" i="1" s="1"/>
  <c r="P2327" i="1" a="1"/>
  <c r="P2327" i="1" s="1"/>
  <c r="P2317" i="1" a="1"/>
  <c r="P2317" i="1" s="1"/>
  <c r="P2307" i="1" a="1"/>
  <c r="P2307" i="1" s="1"/>
  <c r="P2297" i="1" a="1"/>
  <c r="P2297" i="1" s="1"/>
  <c r="P2287" i="1" a="1"/>
  <c r="P2287" i="1" s="1"/>
  <c r="P2277" i="1" a="1"/>
  <c r="P2277" i="1" s="1"/>
  <c r="P2267" i="1" a="1"/>
  <c r="P2267" i="1" s="1"/>
  <c r="P2257" i="1" a="1"/>
  <c r="P2257" i="1" s="1"/>
  <c r="P2247" i="1" a="1"/>
  <c r="P2247" i="1" s="1"/>
  <c r="P2237" i="1" a="1"/>
  <c r="P2237" i="1" s="1"/>
  <c r="P2227" i="1" a="1"/>
  <c r="P2227" i="1" s="1"/>
  <c r="P2217" i="1" a="1"/>
  <c r="P2217" i="1" s="1"/>
  <c r="P2207" i="1" a="1"/>
  <c r="P2207" i="1" s="1"/>
  <c r="P2197" i="1" a="1"/>
  <c r="P2197" i="1" s="1"/>
  <c r="P2187" i="1" a="1"/>
  <c r="P2187" i="1" s="1"/>
  <c r="P2177" i="1" a="1"/>
  <c r="P2177" i="1" s="1"/>
  <c r="P2167" i="1" a="1"/>
  <c r="P2167" i="1" s="1"/>
  <c r="P2157" i="1" a="1"/>
  <c r="P2157" i="1" s="1"/>
  <c r="P2147" i="1" a="1"/>
  <c r="P2147" i="1" s="1"/>
  <c r="P2137" i="1" a="1"/>
  <c r="P2137" i="1" s="1"/>
  <c r="P2127" i="1" a="1"/>
  <c r="P2127" i="1" s="1"/>
  <c r="P2117" i="1" a="1"/>
  <c r="P2117" i="1" s="1"/>
  <c r="P2107" i="1" a="1"/>
  <c r="P2107" i="1" s="1"/>
  <c r="P2097" i="1" a="1"/>
  <c r="P2097" i="1" s="1"/>
  <c r="P2087" i="1" a="1"/>
  <c r="P2087" i="1" s="1"/>
  <c r="P2077" i="1" a="1"/>
  <c r="P2077" i="1" s="1"/>
  <c r="P2067" i="1" a="1"/>
  <c r="P2067" i="1" s="1"/>
  <c r="P2057" i="1" a="1"/>
  <c r="P2057" i="1" s="1"/>
  <c r="P2047" i="1" a="1"/>
  <c r="P2047" i="1" s="1"/>
  <c r="P2037" i="1" a="1"/>
  <c r="P2037" i="1" s="1"/>
  <c r="P2027" i="1" a="1"/>
  <c r="P2027" i="1" s="1"/>
  <c r="P2017" i="1" a="1"/>
  <c r="P2017" i="1" s="1"/>
  <c r="P2007" i="1" a="1"/>
  <c r="P2007" i="1" s="1"/>
  <c r="P1997" i="1" a="1"/>
  <c r="P1997" i="1" s="1"/>
  <c r="P1987" i="1" a="1"/>
  <c r="P1987" i="1" s="1"/>
  <c r="P1977" i="1" a="1"/>
  <c r="P1977" i="1" s="1"/>
  <c r="P1967" i="1" a="1"/>
  <c r="P1967" i="1" s="1"/>
  <c r="P1957" i="1" a="1"/>
  <c r="P1957" i="1" s="1"/>
  <c r="P1947" i="1" a="1"/>
  <c r="P1947" i="1" s="1"/>
  <c r="P1937" i="1" a="1"/>
  <c r="P1937" i="1" s="1"/>
  <c r="P1927" i="1" a="1"/>
  <c r="P1927" i="1" s="1"/>
  <c r="P1917" i="1" a="1"/>
  <c r="P1917" i="1" s="1"/>
  <c r="P1907" i="1" a="1"/>
  <c r="P1907" i="1" s="1"/>
  <c r="P1897" i="1" a="1"/>
  <c r="P1897" i="1" s="1"/>
  <c r="P1887" i="1" a="1"/>
  <c r="P1887" i="1" s="1"/>
  <c r="P1877" i="1" a="1"/>
  <c r="P1877" i="1" s="1"/>
  <c r="P1867" i="1" a="1"/>
  <c r="P1867" i="1" s="1"/>
  <c r="P1857" i="1" a="1"/>
  <c r="P1857" i="1" s="1"/>
  <c r="P1847" i="1" a="1"/>
  <c r="P1847" i="1" s="1"/>
  <c r="P1837" i="1" a="1"/>
  <c r="P1837" i="1" s="1"/>
  <c r="P1827" i="1" a="1"/>
  <c r="P1827" i="1" s="1"/>
  <c r="P1817" i="1" a="1"/>
  <c r="P1817" i="1" s="1"/>
  <c r="P1807" i="1" a="1"/>
  <c r="P1807" i="1" s="1"/>
  <c r="P1797" i="1" a="1"/>
  <c r="P1797" i="1" s="1"/>
  <c r="P1787" i="1" a="1"/>
  <c r="P1787" i="1" s="1"/>
  <c r="P1777" i="1" a="1"/>
  <c r="P1777" i="1" s="1"/>
  <c r="P1767" i="1" a="1"/>
  <c r="P1767" i="1" s="1"/>
  <c r="P1757" i="1" a="1"/>
  <c r="P1757" i="1" s="1"/>
  <c r="P1747" i="1" a="1"/>
  <c r="P1747" i="1" s="1"/>
  <c r="P1737" i="1" a="1"/>
  <c r="P1737" i="1" s="1"/>
  <c r="P1727" i="1" a="1"/>
  <c r="P1727" i="1" s="1"/>
  <c r="P1717" i="1" a="1"/>
  <c r="P1717" i="1" s="1"/>
  <c r="P1707" i="1" a="1"/>
  <c r="P1707" i="1" s="1"/>
  <c r="P1697" i="1" a="1"/>
  <c r="P1697" i="1" s="1"/>
  <c r="P1687" i="1" a="1"/>
  <c r="P1687" i="1" s="1"/>
  <c r="P1677" i="1" a="1"/>
  <c r="P1677" i="1" s="1"/>
  <c r="P1667" i="1" a="1"/>
  <c r="P1667" i="1" s="1"/>
  <c r="P1657" i="1" a="1"/>
  <c r="P1657" i="1" s="1"/>
  <c r="P1647" i="1" a="1"/>
  <c r="P1647" i="1" s="1"/>
  <c r="P1637" i="1" a="1"/>
  <c r="P1637" i="1" s="1"/>
  <c r="P1627" i="1" a="1"/>
  <c r="P1627" i="1" s="1"/>
  <c r="P1617" i="1" a="1"/>
  <c r="P1617" i="1" s="1"/>
  <c r="P1607" i="1" a="1"/>
  <c r="P1607" i="1" s="1"/>
  <c r="P1597" i="1" a="1"/>
  <c r="P1597" i="1" s="1"/>
  <c r="P1587" i="1" a="1"/>
  <c r="P1587" i="1" s="1"/>
  <c r="P1577" i="1" a="1"/>
  <c r="P1577" i="1" s="1"/>
  <c r="P1567" i="1" a="1"/>
  <c r="P1567" i="1" s="1"/>
  <c r="P1557" i="1" a="1"/>
  <c r="P1557" i="1" s="1"/>
  <c r="P1547" i="1" a="1"/>
  <c r="P1547" i="1" s="1"/>
  <c r="P1537" i="1" a="1"/>
  <c r="P1537" i="1" s="1"/>
  <c r="P1527" i="1" a="1"/>
  <c r="P1527" i="1" s="1"/>
  <c r="P1517" i="1" a="1"/>
  <c r="P1517" i="1" s="1"/>
  <c r="P1507" i="1" a="1"/>
  <c r="P1507" i="1" s="1"/>
  <c r="P1497" i="1" a="1"/>
  <c r="P1497" i="1" s="1"/>
  <c r="P1487" i="1" a="1"/>
  <c r="P1487" i="1" s="1"/>
  <c r="P1477" i="1" a="1"/>
  <c r="P1477" i="1" s="1"/>
  <c r="P1467" i="1" a="1"/>
  <c r="P1467" i="1" s="1"/>
  <c r="P1457" i="1" a="1"/>
  <c r="P1457" i="1" s="1"/>
  <c r="P1447" i="1" a="1"/>
  <c r="P1447" i="1" s="1"/>
  <c r="P1437" i="1" a="1"/>
  <c r="P1437" i="1" s="1"/>
  <c r="P1427" i="1" a="1"/>
  <c r="P1427" i="1" s="1"/>
  <c r="P1417" i="1" a="1"/>
  <c r="P1417" i="1" s="1"/>
  <c r="P1407" i="1" a="1"/>
  <c r="P1407" i="1" s="1"/>
  <c r="P1397" i="1" a="1"/>
  <c r="P1397" i="1" s="1"/>
  <c r="P1387" i="1" a="1"/>
  <c r="P1387" i="1" s="1"/>
  <c r="P1377" i="1" a="1"/>
  <c r="P1377" i="1" s="1"/>
  <c r="P1367" i="1" a="1"/>
  <c r="P1367" i="1" s="1"/>
  <c r="P1357" i="1" a="1"/>
  <c r="P1357" i="1" s="1"/>
  <c r="P1347" i="1" a="1"/>
  <c r="P1347" i="1" s="1"/>
  <c r="P1337" i="1" a="1"/>
  <c r="P1337" i="1" s="1"/>
  <c r="P1327" i="1" a="1"/>
  <c r="P1327" i="1" s="1"/>
  <c r="P1317" i="1" a="1"/>
  <c r="P1317" i="1" s="1"/>
  <c r="P1307" i="1" a="1"/>
  <c r="P1307" i="1" s="1"/>
  <c r="P1297" i="1" a="1"/>
  <c r="P1297" i="1" s="1"/>
  <c r="P1287" i="1" a="1"/>
  <c r="P1287" i="1" s="1"/>
  <c r="P1277" i="1" a="1"/>
  <c r="P1277" i="1" s="1"/>
  <c r="P1267" i="1" a="1"/>
  <c r="P1267" i="1" s="1"/>
  <c r="P1257" i="1" a="1"/>
  <c r="P1257" i="1" s="1"/>
  <c r="P1247" i="1" a="1"/>
  <c r="P1247" i="1" s="1"/>
  <c r="P1237" i="1" a="1"/>
  <c r="P1237" i="1" s="1"/>
  <c r="P1227" i="1" a="1"/>
  <c r="P1227" i="1" s="1"/>
  <c r="P1217" i="1" a="1"/>
  <c r="P1217" i="1" s="1"/>
  <c r="P1207" i="1" a="1"/>
  <c r="P1207" i="1" s="1"/>
  <c r="P1197" i="1" a="1"/>
  <c r="P1197" i="1" s="1"/>
  <c r="P1187" i="1" a="1"/>
  <c r="P1187" i="1" s="1"/>
  <c r="P1177" i="1" a="1"/>
  <c r="P1177" i="1" s="1"/>
  <c r="P1167" i="1" a="1"/>
  <c r="P1167" i="1" s="1"/>
  <c r="P1157" i="1" a="1"/>
  <c r="P1157" i="1" s="1"/>
  <c r="P1147" i="1" a="1"/>
  <c r="P1147" i="1" s="1"/>
  <c r="P1137" i="1" a="1"/>
  <c r="P1137" i="1" s="1"/>
  <c r="P1127" i="1" a="1"/>
  <c r="P1127" i="1" s="1"/>
  <c r="P1117" i="1" a="1"/>
  <c r="P1117" i="1" s="1"/>
  <c r="P1107" i="1" a="1"/>
  <c r="P1107" i="1" s="1"/>
  <c r="P1097" i="1" a="1"/>
  <c r="P1097" i="1" s="1"/>
  <c r="P1087" i="1" a="1"/>
  <c r="P1087" i="1" s="1"/>
  <c r="P1077" i="1" a="1"/>
  <c r="P1077" i="1" s="1"/>
  <c r="P1067" i="1" a="1"/>
  <c r="P1067" i="1" s="1"/>
  <c r="P1057" i="1" a="1"/>
  <c r="P1057" i="1" s="1"/>
  <c r="P1047" i="1" a="1"/>
  <c r="P1047" i="1" s="1"/>
  <c r="P1037" i="1" a="1"/>
  <c r="P1037" i="1" s="1"/>
  <c r="P1027" i="1" a="1"/>
  <c r="P1027" i="1" s="1"/>
  <c r="P1017" i="1" a="1"/>
  <c r="P1017" i="1" s="1"/>
  <c r="P1007" i="1" a="1"/>
  <c r="P1007" i="1" s="1"/>
  <c r="P997" i="1" a="1"/>
  <c r="P997" i="1" s="1"/>
  <c r="P987" i="1" a="1"/>
  <c r="P987" i="1" s="1"/>
  <c r="P977" i="1" a="1"/>
  <c r="P977" i="1" s="1"/>
  <c r="P967" i="1" a="1"/>
  <c r="P967" i="1" s="1"/>
  <c r="P957" i="1" a="1"/>
  <c r="P957" i="1" s="1"/>
  <c r="P947" i="1" a="1"/>
  <c r="P947" i="1" s="1"/>
  <c r="P937" i="1" a="1"/>
  <c r="P937" i="1" s="1"/>
  <c r="P927" i="1" a="1"/>
  <c r="P927" i="1" s="1"/>
  <c r="P917" i="1" a="1"/>
  <c r="P917" i="1" s="1"/>
  <c r="P907" i="1" a="1"/>
  <c r="P907" i="1" s="1"/>
  <c r="P897" i="1" a="1"/>
  <c r="P897" i="1" s="1"/>
  <c r="P887" i="1" a="1"/>
  <c r="P887" i="1" s="1"/>
  <c r="P877" i="1" a="1"/>
  <c r="P877" i="1" s="1"/>
  <c r="P867" i="1" a="1"/>
  <c r="P867" i="1" s="1"/>
  <c r="P857" i="1" a="1"/>
  <c r="P857" i="1" s="1"/>
  <c r="P847" i="1" a="1"/>
  <c r="P847" i="1" s="1"/>
  <c r="P837" i="1" a="1"/>
  <c r="P837" i="1" s="1"/>
  <c r="P827" i="1" a="1"/>
  <c r="P827" i="1" s="1"/>
  <c r="P817" i="1" a="1"/>
  <c r="P817" i="1" s="1"/>
  <c r="P807" i="1" a="1"/>
  <c r="P807" i="1" s="1"/>
  <c r="P797" i="1" a="1"/>
  <c r="P797" i="1" s="1"/>
  <c r="P787" i="1" a="1"/>
  <c r="P787" i="1" s="1"/>
  <c r="P777" i="1" a="1"/>
  <c r="P777" i="1" s="1"/>
  <c r="P767" i="1" a="1"/>
  <c r="P767" i="1" s="1"/>
  <c r="P757" i="1" a="1"/>
  <c r="P757" i="1" s="1"/>
  <c r="P747" i="1" a="1"/>
  <c r="P747" i="1" s="1"/>
  <c r="P737" i="1" a="1"/>
  <c r="P737" i="1" s="1"/>
  <c r="P727" i="1" a="1"/>
  <c r="P727" i="1" s="1"/>
  <c r="P717" i="1" a="1"/>
  <c r="P717" i="1" s="1"/>
  <c r="P707" i="1" a="1"/>
  <c r="P707" i="1" s="1"/>
  <c r="P697" i="1" a="1"/>
  <c r="P697" i="1" s="1"/>
  <c r="P687" i="1" a="1"/>
  <c r="P687" i="1" s="1"/>
  <c r="P677" i="1" a="1"/>
  <c r="P677" i="1" s="1"/>
  <c r="P667" i="1" a="1"/>
  <c r="P667" i="1" s="1"/>
  <c r="P657" i="1" a="1"/>
  <c r="P657" i="1" s="1"/>
  <c r="P647" i="1" a="1"/>
  <c r="P647" i="1" s="1"/>
  <c r="P637" i="1" a="1"/>
  <c r="P637" i="1" s="1"/>
  <c r="P627" i="1" a="1"/>
  <c r="P627" i="1" s="1"/>
  <c r="P617" i="1" a="1"/>
  <c r="P617" i="1" s="1"/>
  <c r="P607" i="1" a="1"/>
  <c r="P607" i="1" s="1"/>
  <c r="P597" i="1" a="1"/>
  <c r="P597" i="1" s="1"/>
  <c r="P587" i="1" a="1"/>
  <c r="P587" i="1" s="1"/>
  <c r="P577" i="1" a="1"/>
  <c r="P577" i="1" s="1"/>
  <c r="P567" i="1" a="1"/>
  <c r="P567" i="1" s="1"/>
  <c r="P557" i="1" a="1"/>
  <c r="P557" i="1" s="1"/>
  <c r="P547" i="1" a="1"/>
  <c r="P547" i="1" s="1"/>
  <c r="P537" i="1" a="1"/>
  <c r="P537" i="1" s="1"/>
  <c r="P527" i="1" a="1"/>
  <c r="P527" i="1" s="1"/>
  <c r="P517" i="1" a="1"/>
  <c r="P517" i="1" s="1"/>
  <c r="P507" i="1" a="1"/>
  <c r="P507" i="1" s="1"/>
  <c r="P497" i="1" a="1"/>
  <c r="P497" i="1" s="1"/>
  <c r="P487" i="1" a="1"/>
  <c r="P487" i="1" s="1"/>
  <c r="P477" i="1" a="1"/>
  <c r="P477" i="1" s="1"/>
  <c r="P467" i="1" a="1"/>
  <c r="P467" i="1" s="1"/>
  <c r="P457" i="1" a="1"/>
  <c r="P457" i="1" s="1"/>
  <c r="P447" i="1" a="1"/>
  <c r="P447" i="1" s="1"/>
  <c r="P437" i="1" a="1"/>
  <c r="P437" i="1" s="1"/>
  <c r="P427" i="1" a="1"/>
  <c r="P427" i="1" s="1"/>
  <c r="P417" i="1" a="1"/>
  <c r="P417" i="1" s="1"/>
  <c r="P407" i="1" a="1"/>
  <c r="P407" i="1" s="1"/>
  <c r="P397" i="1" a="1"/>
  <c r="P397" i="1" s="1"/>
  <c r="P387" i="1" a="1"/>
  <c r="P387" i="1" s="1"/>
  <c r="P377" i="1" a="1"/>
  <c r="P377" i="1" s="1"/>
  <c r="P367" i="1" a="1"/>
  <c r="P367" i="1" s="1"/>
  <c r="P357" i="1" a="1"/>
  <c r="P357" i="1" s="1"/>
  <c r="P347" i="1" a="1"/>
  <c r="P347" i="1" s="1"/>
  <c r="P337" i="1" a="1"/>
  <c r="P337" i="1" s="1"/>
  <c r="P327" i="1" a="1"/>
  <c r="P327" i="1" s="1"/>
  <c r="P317" i="1" a="1"/>
  <c r="P317" i="1" s="1"/>
  <c r="P1906" i="1" a="1"/>
  <c r="P1906" i="1" s="1"/>
  <c r="P1896" i="1" a="1"/>
  <c r="P1896" i="1" s="1"/>
  <c r="P1886" i="1" a="1"/>
  <c r="P1886" i="1" s="1"/>
  <c r="P1876" i="1" a="1"/>
  <c r="P1876" i="1" s="1"/>
  <c r="P1866" i="1" a="1"/>
  <c r="P1866" i="1" s="1"/>
  <c r="P1856" i="1" a="1"/>
  <c r="P1856" i="1" s="1"/>
  <c r="P1846" i="1" a="1"/>
  <c r="P1846" i="1" s="1"/>
  <c r="P1836" i="1" a="1"/>
  <c r="P1836" i="1" s="1"/>
  <c r="P1826" i="1" a="1"/>
  <c r="P1826" i="1" s="1"/>
  <c r="P1816" i="1" a="1"/>
  <c r="P1816" i="1" s="1"/>
  <c r="P1806" i="1" a="1"/>
  <c r="P1806" i="1" s="1"/>
  <c r="P1796" i="1" a="1"/>
  <c r="P1796" i="1" s="1"/>
  <c r="P1786" i="1" a="1"/>
  <c r="P1786" i="1" s="1"/>
  <c r="P1776" i="1" a="1"/>
  <c r="P1776" i="1" s="1"/>
  <c r="P1766" i="1" a="1"/>
  <c r="P1766" i="1" s="1"/>
  <c r="P1756" i="1" a="1"/>
  <c r="P1756" i="1" s="1"/>
  <c r="P1746" i="1" a="1"/>
  <c r="P1746" i="1" s="1"/>
  <c r="P1736" i="1" a="1"/>
  <c r="P1736" i="1" s="1"/>
  <c r="P1726" i="1" a="1"/>
  <c r="P1726" i="1" s="1"/>
  <c r="P1716" i="1" a="1"/>
  <c r="P1716" i="1" s="1"/>
  <c r="P1706" i="1" a="1"/>
  <c r="P1706" i="1" s="1"/>
  <c r="P1696" i="1" a="1"/>
  <c r="P1696" i="1" s="1"/>
  <c r="P1686" i="1" a="1"/>
  <c r="P1686" i="1" s="1"/>
  <c r="P1676" i="1" a="1"/>
  <c r="P1676" i="1" s="1"/>
  <c r="P1666" i="1" a="1"/>
  <c r="P1666" i="1" s="1"/>
  <c r="P1656" i="1" a="1"/>
  <c r="P1656" i="1" s="1"/>
  <c r="P1646" i="1" a="1"/>
  <c r="P1646" i="1" s="1"/>
  <c r="P1636" i="1" a="1"/>
  <c r="P1636" i="1" s="1"/>
  <c r="P1626" i="1" a="1"/>
  <c r="P1626" i="1" s="1"/>
  <c r="P1616" i="1" a="1"/>
  <c r="P1616" i="1" s="1"/>
  <c r="P1606" i="1" a="1"/>
  <c r="P1606" i="1" s="1"/>
  <c r="P1596" i="1" a="1"/>
  <c r="P1596" i="1" s="1"/>
  <c r="P1586" i="1" a="1"/>
  <c r="P1586" i="1" s="1"/>
  <c r="P1576" i="1" a="1"/>
  <c r="P1576" i="1" s="1"/>
  <c r="P1566" i="1" a="1"/>
  <c r="P1566" i="1" s="1"/>
  <c r="P1556" i="1" a="1"/>
  <c r="P1556" i="1" s="1"/>
  <c r="P1546" i="1" a="1"/>
  <c r="P1546" i="1" s="1"/>
  <c r="P1536" i="1" a="1"/>
  <c r="P1536" i="1" s="1"/>
  <c r="P1526" i="1" a="1"/>
  <c r="P1526" i="1" s="1"/>
  <c r="P1516" i="1" a="1"/>
  <c r="P1516" i="1" s="1"/>
  <c r="P1506" i="1" a="1"/>
  <c r="P1506" i="1" s="1"/>
  <c r="P1496" i="1" a="1"/>
  <c r="P1496" i="1" s="1"/>
  <c r="P1486" i="1" a="1"/>
  <c r="P1486" i="1" s="1"/>
  <c r="P1476" i="1" a="1"/>
  <c r="P1476" i="1" s="1"/>
  <c r="P1466" i="1" a="1"/>
  <c r="P1466" i="1" s="1"/>
  <c r="P1456" i="1" a="1"/>
  <c r="P1456" i="1" s="1"/>
  <c r="P1446" i="1" a="1"/>
  <c r="P1446" i="1" s="1"/>
  <c r="P1436" i="1" a="1"/>
  <c r="P1436" i="1" s="1"/>
  <c r="P1426" i="1" a="1"/>
  <c r="P1426" i="1" s="1"/>
  <c r="P1416" i="1" a="1"/>
  <c r="P1416" i="1" s="1"/>
  <c r="P1406" i="1" a="1"/>
  <c r="P1406" i="1" s="1"/>
  <c r="P1396" i="1" a="1"/>
  <c r="P1396" i="1" s="1"/>
  <c r="P1386" i="1" a="1"/>
  <c r="P1386" i="1" s="1"/>
  <c r="P1376" i="1" a="1"/>
  <c r="P1376" i="1" s="1"/>
  <c r="P1366" i="1" a="1"/>
  <c r="P1366" i="1" s="1"/>
  <c r="P1356" i="1" a="1"/>
  <c r="P1356" i="1" s="1"/>
  <c r="P1346" i="1" a="1"/>
  <c r="P1346" i="1" s="1"/>
  <c r="P1336" i="1" a="1"/>
  <c r="P1336" i="1" s="1"/>
  <c r="P1326" i="1" a="1"/>
  <c r="P1326" i="1" s="1"/>
  <c r="P1316" i="1" a="1"/>
  <c r="P1316" i="1" s="1"/>
  <c r="P1306" i="1" a="1"/>
  <c r="P1306" i="1" s="1"/>
  <c r="P1296" i="1" a="1"/>
  <c r="P1296" i="1" s="1"/>
  <c r="P1286" i="1" a="1"/>
  <c r="P1286" i="1" s="1"/>
  <c r="P1276" i="1" a="1"/>
  <c r="P1276" i="1" s="1"/>
  <c r="P1266" i="1" a="1"/>
  <c r="P1266" i="1" s="1"/>
  <c r="P1256" i="1" a="1"/>
  <c r="P1256" i="1" s="1"/>
  <c r="P1246" i="1" a="1"/>
  <c r="P1246" i="1" s="1"/>
  <c r="P1236" i="1" a="1"/>
  <c r="P1236" i="1" s="1"/>
  <c r="P1226" i="1" a="1"/>
  <c r="P1226" i="1" s="1"/>
  <c r="P1216" i="1" a="1"/>
  <c r="P1216" i="1" s="1"/>
  <c r="P1206" i="1" a="1"/>
  <c r="P1206" i="1" s="1"/>
  <c r="P1196" i="1" a="1"/>
  <c r="P1196" i="1" s="1"/>
  <c r="P1186" i="1" a="1"/>
  <c r="P1186" i="1" s="1"/>
  <c r="P1176" i="1" a="1"/>
  <c r="P1176" i="1" s="1"/>
  <c r="P1166" i="1" a="1"/>
  <c r="P1166" i="1" s="1"/>
  <c r="P1156" i="1" a="1"/>
  <c r="P1156" i="1" s="1"/>
  <c r="P1146" i="1" a="1"/>
  <c r="P1146" i="1" s="1"/>
  <c r="P1136" i="1" a="1"/>
  <c r="P1136" i="1" s="1"/>
  <c r="P1126" i="1" a="1"/>
  <c r="P1126" i="1" s="1"/>
  <c r="P1116" i="1" a="1"/>
  <c r="P1116" i="1" s="1"/>
  <c r="P1106" i="1" a="1"/>
  <c r="P1106" i="1" s="1"/>
  <c r="P1096" i="1" a="1"/>
  <c r="P1096" i="1" s="1"/>
  <c r="P1086" i="1" a="1"/>
  <c r="P1086" i="1" s="1"/>
  <c r="P1076" i="1" a="1"/>
  <c r="P1076" i="1" s="1"/>
  <c r="P1066" i="1" a="1"/>
  <c r="P1066" i="1" s="1"/>
  <c r="P1056" i="1" a="1"/>
  <c r="P1056" i="1" s="1"/>
  <c r="P1046" i="1" a="1"/>
  <c r="P1046" i="1" s="1"/>
  <c r="P1036" i="1" a="1"/>
  <c r="P1036" i="1" s="1"/>
  <c r="P1026" i="1" a="1"/>
  <c r="P1026" i="1" s="1"/>
  <c r="P1016" i="1" a="1"/>
  <c r="P1016" i="1" s="1"/>
  <c r="P1006" i="1" a="1"/>
  <c r="P1006" i="1" s="1"/>
  <c r="P996" i="1" a="1"/>
  <c r="P996" i="1" s="1"/>
  <c r="P986" i="1" a="1"/>
  <c r="P986" i="1" s="1"/>
  <c r="P976" i="1" a="1"/>
  <c r="P976" i="1" s="1"/>
  <c r="P966" i="1" a="1"/>
  <c r="P966" i="1" s="1"/>
  <c r="P956" i="1" a="1"/>
  <c r="P956" i="1" s="1"/>
  <c r="P946" i="1" a="1"/>
  <c r="P946" i="1" s="1"/>
  <c r="P936" i="1" a="1"/>
  <c r="P936" i="1" s="1"/>
  <c r="P926" i="1" a="1"/>
  <c r="P926" i="1" s="1"/>
  <c r="P916" i="1" a="1"/>
  <c r="P916" i="1" s="1"/>
  <c r="P906" i="1" a="1"/>
  <c r="P906" i="1" s="1"/>
  <c r="P896" i="1" a="1"/>
  <c r="P896" i="1" s="1"/>
  <c r="P886" i="1" a="1"/>
  <c r="P886" i="1" s="1"/>
  <c r="P876" i="1" a="1"/>
  <c r="P876" i="1" s="1"/>
  <c r="P866" i="1" a="1"/>
  <c r="P866" i="1" s="1"/>
  <c r="P856" i="1" a="1"/>
  <c r="P856" i="1" s="1"/>
  <c r="P846" i="1" a="1"/>
  <c r="P846" i="1" s="1"/>
  <c r="P836" i="1" a="1"/>
  <c r="P836" i="1" s="1"/>
  <c r="P826" i="1" a="1"/>
  <c r="P826" i="1" s="1"/>
  <c r="P816" i="1" a="1"/>
  <c r="P816" i="1" s="1"/>
  <c r="P806" i="1" a="1"/>
  <c r="P806" i="1" s="1"/>
  <c r="P796" i="1" a="1"/>
  <c r="P796" i="1" s="1"/>
  <c r="P786" i="1" a="1"/>
  <c r="P786" i="1" s="1"/>
  <c r="P776" i="1" a="1"/>
  <c r="P776" i="1" s="1"/>
  <c r="P766" i="1" a="1"/>
  <c r="P766" i="1" s="1"/>
  <c r="P756" i="1" a="1"/>
  <c r="P756" i="1" s="1"/>
  <c r="P746" i="1" a="1"/>
  <c r="P746" i="1" s="1"/>
  <c r="P736" i="1" a="1"/>
  <c r="P736" i="1" s="1"/>
  <c r="P726" i="1" a="1"/>
  <c r="P726" i="1" s="1"/>
  <c r="P716" i="1" a="1"/>
  <c r="P716" i="1" s="1"/>
  <c r="P706" i="1" a="1"/>
  <c r="P706" i="1" s="1"/>
  <c r="P696" i="1" a="1"/>
  <c r="P696" i="1" s="1"/>
  <c r="P686" i="1" a="1"/>
  <c r="P686" i="1" s="1"/>
  <c r="P676" i="1" a="1"/>
  <c r="P676" i="1" s="1"/>
  <c r="P666" i="1" a="1"/>
  <c r="P666" i="1" s="1"/>
  <c r="P656" i="1" a="1"/>
  <c r="P656" i="1" s="1"/>
  <c r="P646" i="1" a="1"/>
  <c r="P646" i="1" s="1"/>
  <c r="P636" i="1" a="1"/>
  <c r="P636" i="1" s="1"/>
  <c r="P626" i="1" a="1"/>
  <c r="P626" i="1" s="1"/>
  <c r="P616" i="1" a="1"/>
  <c r="P616" i="1" s="1"/>
  <c r="P606" i="1" a="1"/>
  <c r="P606" i="1" s="1"/>
  <c r="P596" i="1" a="1"/>
  <c r="P596" i="1" s="1"/>
  <c r="P586" i="1" a="1"/>
  <c r="P586" i="1" s="1"/>
  <c r="P576" i="1" a="1"/>
  <c r="P576" i="1" s="1"/>
  <c r="P566" i="1" a="1"/>
  <c r="P566" i="1" s="1"/>
  <c r="P556" i="1" a="1"/>
  <c r="P556" i="1" s="1"/>
  <c r="P546" i="1" a="1"/>
  <c r="P546" i="1" s="1"/>
  <c r="P536" i="1" a="1"/>
  <c r="P536" i="1" s="1"/>
  <c r="P526" i="1" a="1"/>
  <c r="P526" i="1" s="1"/>
  <c r="P516" i="1" a="1"/>
  <c r="P516" i="1" s="1"/>
  <c r="P506" i="1" a="1"/>
  <c r="P506" i="1" s="1"/>
  <c r="P496" i="1" a="1"/>
  <c r="P496" i="1" s="1"/>
  <c r="P486" i="1" a="1"/>
  <c r="P486" i="1" s="1"/>
  <c r="P476" i="1" a="1"/>
  <c r="P476" i="1" s="1"/>
  <c r="P466" i="1" a="1"/>
  <c r="P466" i="1" s="1"/>
  <c r="P456" i="1" a="1"/>
  <c r="P456" i="1" s="1"/>
  <c r="P446" i="1" a="1"/>
  <c r="P446" i="1" s="1"/>
  <c r="P436" i="1" a="1"/>
  <c r="P436" i="1" s="1"/>
  <c r="P426" i="1" a="1"/>
  <c r="P426" i="1" s="1"/>
  <c r="P416" i="1" a="1"/>
  <c r="P416" i="1" s="1"/>
  <c r="P406" i="1" a="1"/>
  <c r="P406" i="1" s="1"/>
  <c r="P396" i="1" a="1"/>
  <c r="P396" i="1" s="1"/>
  <c r="P386" i="1" a="1"/>
  <c r="P386" i="1" s="1"/>
  <c r="P376" i="1" a="1"/>
  <c r="P376" i="1" s="1"/>
  <c r="P366" i="1" a="1"/>
  <c r="P366" i="1" s="1"/>
  <c r="P356" i="1" a="1"/>
  <c r="P356" i="1" s="1"/>
  <c r="P2665" i="1" a="1"/>
  <c r="P2665" i="1" s="1"/>
  <c r="P2655" i="1" a="1"/>
  <c r="P2655" i="1" s="1"/>
  <c r="P2645" i="1" a="1"/>
  <c r="P2645" i="1" s="1"/>
  <c r="P2635" i="1" a="1"/>
  <c r="P2635" i="1" s="1"/>
  <c r="P2625" i="1" a="1"/>
  <c r="P2625" i="1" s="1"/>
  <c r="P2615" i="1" a="1"/>
  <c r="P2615" i="1" s="1"/>
  <c r="P2605" i="1" a="1"/>
  <c r="P2605" i="1" s="1"/>
  <c r="P2595" i="1" a="1"/>
  <c r="P2595" i="1" s="1"/>
  <c r="P2585" i="1" a="1"/>
  <c r="P2585" i="1" s="1"/>
  <c r="P2575" i="1" a="1"/>
  <c r="P2575" i="1" s="1"/>
  <c r="P2565" i="1" a="1"/>
  <c r="P2565" i="1" s="1"/>
  <c r="P2555" i="1" a="1"/>
  <c r="P2555" i="1" s="1"/>
  <c r="P2545" i="1" a="1"/>
  <c r="P2545" i="1" s="1"/>
  <c r="P2535" i="1" a="1"/>
  <c r="P2535" i="1" s="1"/>
  <c r="P2525" i="1" a="1"/>
  <c r="P2525" i="1" s="1"/>
  <c r="P2515" i="1" a="1"/>
  <c r="P2515" i="1" s="1"/>
  <c r="P2505" i="1" a="1"/>
  <c r="P2505" i="1" s="1"/>
  <c r="P2495" i="1" a="1"/>
  <c r="P2495" i="1" s="1"/>
  <c r="P2485" i="1" a="1"/>
  <c r="P2485" i="1" s="1"/>
  <c r="P2475" i="1" a="1"/>
  <c r="P2475" i="1" s="1"/>
  <c r="P2465" i="1" a="1"/>
  <c r="P2465" i="1" s="1"/>
  <c r="P2455" i="1" a="1"/>
  <c r="P2455" i="1" s="1"/>
  <c r="P2445" i="1" a="1"/>
  <c r="P2445" i="1" s="1"/>
  <c r="P2435" i="1" a="1"/>
  <c r="P2435" i="1" s="1"/>
  <c r="P2425" i="1" a="1"/>
  <c r="P2425" i="1" s="1"/>
  <c r="P2415" i="1" a="1"/>
  <c r="P2415" i="1" s="1"/>
  <c r="P2405" i="1" a="1"/>
  <c r="P2405" i="1" s="1"/>
  <c r="P2395" i="1" a="1"/>
  <c r="P2395" i="1" s="1"/>
  <c r="P2385" i="1" a="1"/>
  <c r="P2385" i="1" s="1"/>
  <c r="P2375" i="1" a="1"/>
  <c r="P2375" i="1" s="1"/>
  <c r="P2365" i="1" a="1"/>
  <c r="P2365" i="1" s="1"/>
  <c r="P2355" i="1" a="1"/>
  <c r="P2355" i="1" s="1"/>
  <c r="P2345" i="1" a="1"/>
  <c r="P2345" i="1" s="1"/>
  <c r="P2335" i="1" a="1"/>
  <c r="P2335" i="1" s="1"/>
  <c r="P2325" i="1" a="1"/>
  <c r="P2325" i="1" s="1"/>
  <c r="P2315" i="1" a="1"/>
  <c r="P2315" i="1" s="1"/>
  <c r="P2305" i="1" a="1"/>
  <c r="P2305" i="1" s="1"/>
  <c r="P2295" i="1" a="1"/>
  <c r="P2295" i="1" s="1"/>
  <c r="P2285" i="1" a="1"/>
  <c r="P2285" i="1" s="1"/>
  <c r="P2275" i="1" a="1"/>
  <c r="P2275" i="1" s="1"/>
  <c r="P2265" i="1" a="1"/>
  <c r="P2265" i="1" s="1"/>
  <c r="P2255" i="1" a="1"/>
  <c r="P2255" i="1" s="1"/>
  <c r="P2245" i="1" a="1"/>
  <c r="P2245" i="1" s="1"/>
  <c r="P2235" i="1" a="1"/>
  <c r="P2235" i="1" s="1"/>
  <c r="P2225" i="1" a="1"/>
  <c r="P2225" i="1" s="1"/>
  <c r="P2215" i="1" a="1"/>
  <c r="P2215" i="1" s="1"/>
  <c r="P2205" i="1" a="1"/>
  <c r="P2205" i="1" s="1"/>
  <c r="P2195" i="1" a="1"/>
  <c r="P2195" i="1" s="1"/>
  <c r="P2185" i="1" a="1"/>
  <c r="P2185" i="1" s="1"/>
  <c r="P2175" i="1" a="1"/>
  <c r="P2175" i="1" s="1"/>
  <c r="P2165" i="1" a="1"/>
  <c r="P2165" i="1" s="1"/>
  <c r="P2155" i="1" a="1"/>
  <c r="P2155" i="1" s="1"/>
  <c r="P2145" i="1" a="1"/>
  <c r="P2145" i="1" s="1"/>
  <c r="P2135" i="1" a="1"/>
  <c r="P2135" i="1" s="1"/>
  <c r="P2125" i="1" a="1"/>
  <c r="P2125" i="1" s="1"/>
  <c r="P2115" i="1" a="1"/>
  <c r="P2115" i="1" s="1"/>
  <c r="P2105" i="1" a="1"/>
  <c r="P2105" i="1" s="1"/>
  <c r="P2095" i="1" a="1"/>
  <c r="P2095" i="1" s="1"/>
  <c r="P2085" i="1" a="1"/>
  <c r="P2085" i="1" s="1"/>
  <c r="P2075" i="1" a="1"/>
  <c r="P2075" i="1" s="1"/>
  <c r="P2065" i="1" a="1"/>
  <c r="P2065" i="1" s="1"/>
  <c r="P2055" i="1" a="1"/>
  <c r="P2055" i="1" s="1"/>
  <c r="P2045" i="1" a="1"/>
  <c r="P2045" i="1" s="1"/>
  <c r="P2035" i="1" a="1"/>
  <c r="P2035" i="1" s="1"/>
  <c r="P2025" i="1" a="1"/>
  <c r="P2025" i="1" s="1"/>
  <c r="P2015" i="1" a="1"/>
  <c r="P2015" i="1" s="1"/>
  <c r="P2005" i="1" a="1"/>
  <c r="P2005" i="1" s="1"/>
  <c r="P1995" i="1" a="1"/>
  <c r="P1995" i="1" s="1"/>
  <c r="P1985" i="1" a="1"/>
  <c r="P1985" i="1" s="1"/>
  <c r="P1975" i="1" a="1"/>
  <c r="P1975" i="1" s="1"/>
  <c r="P1965" i="1" a="1"/>
  <c r="P1965" i="1" s="1"/>
  <c r="P1955" i="1" a="1"/>
  <c r="P1955" i="1" s="1"/>
  <c r="P1945" i="1" a="1"/>
  <c r="P1945" i="1" s="1"/>
  <c r="P1935" i="1" a="1"/>
  <c r="P1935" i="1" s="1"/>
  <c r="P1925" i="1" a="1"/>
  <c r="P1925" i="1" s="1"/>
  <c r="P1915" i="1" a="1"/>
  <c r="P1915" i="1" s="1"/>
  <c r="P1905" i="1" a="1"/>
  <c r="P1905" i="1" s="1"/>
  <c r="P1895" i="1" a="1"/>
  <c r="P1895" i="1" s="1"/>
  <c r="P1885" i="1" a="1"/>
  <c r="P1885" i="1" s="1"/>
  <c r="P1875" i="1" a="1"/>
  <c r="P1875" i="1" s="1"/>
  <c r="P1865" i="1" a="1"/>
  <c r="P1865" i="1" s="1"/>
  <c r="P1855" i="1" a="1"/>
  <c r="P1855" i="1" s="1"/>
  <c r="P1845" i="1" a="1"/>
  <c r="P1845" i="1" s="1"/>
  <c r="P1835" i="1" a="1"/>
  <c r="P1835" i="1" s="1"/>
  <c r="P1825" i="1" a="1"/>
  <c r="P1825" i="1" s="1"/>
  <c r="P1815" i="1" a="1"/>
  <c r="P1815" i="1" s="1"/>
  <c r="P1805" i="1" a="1"/>
  <c r="P1805" i="1" s="1"/>
  <c r="P1795" i="1" a="1"/>
  <c r="P1795" i="1" s="1"/>
  <c r="P1785" i="1" a="1"/>
  <c r="P1785" i="1" s="1"/>
  <c r="P1775" i="1" a="1"/>
  <c r="P1775" i="1" s="1"/>
  <c r="P1765" i="1" a="1"/>
  <c r="P1765" i="1" s="1"/>
  <c r="P1755" i="1" a="1"/>
  <c r="P1755" i="1" s="1"/>
  <c r="P1745" i="1" a="1"/>
  <c r="P1745" i="1" s="1"/>
  <c r="P1735" i="1" a="1"/>
  <c r="P1735" i="1" s="1"/>
  <c r="P1725" i="1" a="1"/>
  <c r="P1725" i="1" s="1"/>
  <c r="P1715" i="1" a="1"/>
  <c r="P1715" i="1" s="1"/>
  <c r="P1705" i="1" a="1"/>
  <c r="P1705" i="1" s="1"/>
  <c r="P1695" i="1" a="1"/>
  <c r="P1695" i="1" s="1"/>
  <c r="P1685" i="1" a="1"/>
  <c r="P1685" i="1" s="1"/>
  <c r="P1675" i="1" a="1"/>
  <c r="P1675" i="1" s="1"/>
  <c r="P1665" i="1" a="1"/>
  <c r="P1665" i="1" s="1"/>
  <c r="P1655" i="1" a="1"/>
  <c r="P1655" i="1" s="1"/>
  <c r="P1645" i="1" a="1"/>
  <c r="P1645" i="1" s="1"/>
  <c r="P1635" i="1" a="1"/>
  <c r="P1635" i="1" s="1"/>
  <c r="P1625" i="1" a="1"/>
  <c r="P1625" i="1" s="1"/>
  <c r="P1615" i="1" a="1"/>
  <c r="P1615" i="1" s="1"/>
  <c r="P1605" i="1" a="1"/>
  <c r="P1605" i="1" s="1"/>
  <c r="P1595" i="1" a="1"/>
  <c r="P1595" i="1" s="1"/>
  <c r="P1585" i="1" a="1"/>
  <c r="P1585" i="1" s="1"/>
  <c r="P1575" i="1" a="1"/>
  <c r="P1575" i="1" s="1"/>
  <c r="P1565" i="1" a="1"/>
  <c r="P1565" i="1" s="1"/>
  <c r="P1555" i="1" a="1"/>
  <c r="P1555" i="1" s="1"/>
  <c r="P1545" i="1" a="1"/>
  <c r="P1545" i="1" s="1"/>
  <c r="P1535" i="1" a="1"/>
  <c r="P1535" i="1" s="1"/>
  <c r="P1525" i="1" a="1"/>
  <c r="P1525" i="1" s="1"/>
  <c r="P1515" i="1" a="1"/>
  <c r="P1515" i="1" s="1"/>
  <c r="P1505" i="1" a="1"/>
  <c r="P1505" i="1" s="1"/>
  <c r="P1495" i="1" a="1"/>
  <c r="P1495" i="1" s="1"/>
  <c r="P1485" i="1" a="1"/>
  <c r="P1485" i="1" s="1"/>
  <c r="P1475" i="1" a="1"/>
  <c r="P1475" i="1" s="1"/>
  <c r="P1465" i="1" a="1"/>
  <c r="P1465" i="1" s="1"/>
  <c r="P1455" i="1" a="1"/>
  <c r="P1455" i="1" s="1"/>
  <c r="P1445" i="1" a="1"/>
  <c r="P1445" i="1" s="1"/>
  <c r="P1435" i="1" a="1"/>
  <c r="P1435" i="1" s="1"/>
  <c r="P1425" i="1" a="1"/>
  <c r="P1425" i="1" s="1"/>
  <c r="P1415" i="1" a="1"/>
  <c r="P1415" i="1" s="1"/>
  <c r="P1405" i="1" a="1"/>
  <c r="P1405" i="1" s="1"/>
  <c r="P1395" i="1" a="1"/>
  <c r="P1395" i="1" s="1"/>
  <c r="P1385" i="1" a="1"/>
  <c r="P1385" i="1" s="1"/>
  <c r="P1375" i="1" a="1"/>
  <c r="P1375" i="1" s="1"/>
  <c r="P1365" i="1" a="1"/>
  <c r="P1365" i="1" s="1"/>
  <c r="P1355" i="1" a="1"/>
  <c r="P1355" i="1" s="1"/>
  <c r="P1345" i="1" a="1"/>
  <c r="P1345" i="1" s="1"/>
  <c r="P1335" i="1" a="1"/>
  <c r="P1335" i="1" s="1"/>
  <c r="P1325" i="1" a="1"/>
  <c r="P1325" i="1" s="1"/>
  <c r="P1315" i="1" a="1"/>
  <c r="P1315" i="1" s="1"/>
  <c r="P1305" i="1" a="1"/>
  <c r="P1305" i="1" s="1"/>
  <c r="P1295" i="1" a="1"/>
  <c r="P1295" i="1" s="1"/>
  <c r="P1285" i="1" a="1"/>
  <c r="P1285" i="1" s="1"/>
  <c r="P1275" i="1" a="1"/>
  <c r="P1275" i="1" s="1"/>
  <c r="P1265" i="1" a="1"/>
  <c r="P1265" i="1" s="1"/>
  <c r="P1255" i="1" a="1"/>
  <c r="P1255" i="1" s="1"/>
  <c r="P1245" i="1" a="1"/>
  <c r="P1245" i="1" s="1"/>
  <c r="P1235" i="1" a="1"/>
  <c r="P1235" i="1" s="1"/>
  <c r="P1225" i="1" a="1"/>
  <c r="P1225" i="1" s="1"/>
  <c r="P1215" i="1" a="1"/>
  <c r="P1215" i="1" s="1"/>
  <c r="P1205" i="1" a="1"/>
  <c r="P1205" i="1" s="1"/>
  <c r="P1195" i="1" a="1"/>
  <c r="P1195" i="1" s="1"/>
  <c r="P1185" i="1" a="1"/>
  <c r="P1185" i="1" s="1"/>
  <c r="P1175" i="1" a="1"/>
  <c r="P1175" i="1" s="1"/>
  <c r="P1165" i="1" a="1"/>
  <c r="P1165" i="1" s="1"/>
  <c r="P1155" i="1" a="1"/>
  <c r="P1155" i="1" s="1"/>
  <c r="P1145" i="1" a="1"/>
  <c r="P1145" i="1" s="1"/>
  <c r="P1135" i="1" a="1"/>
  <c r="P1135" i="1" s="1"/>
  <c r="P1125" i="1" a="1"/>
  <c r="P1125" i="1" s="1"/>
  <c r="P1115" i="1" a="1"/>
  <c r="P1115" i="1" s="1"/>
  <c r="P1105" i="1" a="1"/>
  <c r="P1105" i="1" s="1"/>
  <c r="P1095" i="1" a="1"/>
  <c r="P1095" i="1" s="1"/>
  <c r="P1085" i="1" a="1"/>
  <c r="P1085" i="1" s="1"/>
  <c r="P1075" i="1" a="1"/>
  <c r="P1075" i="1" s="1"/>
  <c r="P1065" i="1" a="1"/>
  <c r="P1065" i="1" s="1"/>
  <c r="P1055" i="1" a="1"/>
  <c r="P1055" i="1" s="1"/>
  <c r="P1045" i="1" a="1"/>
  <c r="P1045" i="1" s="1"/>
  <c r="P1035" i="1" a="1"/>
  <c r="P1035" i="1" s="1"/>
  <c r="P1025" i="1" a="1"/>
  <c r="P1025" i="1" s="1"/>
  <c r="P1015" i="1" a="1"/>
  <c r="P1015" i="1" s="1"/>
  <c r="P1005" i="1" a="1"/>
  <c r="P1005" i="1" s="1"/>
  <c r="P995" i="1" a="1"/>
  <c r="P995" i="1" s="1"/>
  <c r="P985" i="1" a="1"/>
  <c r="P985" i="1" s="1"/>
  <c r="P975" i="1" a="1"/>
  <c r="P975" i="1" s="1"/>
  <c r="P965" i="1" a="1"/>
  <c r="P965" i="1" s="1"/>
  <c r="P955" i="1" a="1"/>
  <c r="P955" i="1" s="1"/>
  <c r="P945" i="1" a="1"/>
  <c r="P945" i="1" s="1"/>
  <c r="P935" i="1" a="1"/>
  <c r="P935" i="1" s="1"/>
  <c r="P925" i="1" a="1"/>
  <c r="P925" i="1" s="1"/>
  <c r="P915" i="1" a="1"/>
  <c r="P915" i="1" s="1"/>
  <c r="P905" i="1" a="1"/>
  <c r="P905" i="1" s="1"/>
  <c r="P895" i="1" a="1"/>
  <c r="P895" i="1" s="1"/>
  <c r="P885" i="1" a="1"/>
  <c r="P885" i="1" s="1"/>
  <c r="P875" i="1" a="1"/>
  <c r="P875" i="1" s="1"/>
  <c r="P865" i="1" a="1"/>
  <c r="P865" i="1" s="1"/>
  <c r="P855" i="1" a="1"/>
  <c r="P855" i="1" s="1"/>
  <c r="P845" i="1" a="1"/>
  <c r="P845" i="1" s="1"/>
  <c r="P835" i="1" a="1"/>
  <c r="P835" i="1" s="1"/>
  <c r="P825" i="1" a="1"/>
  <c r="P825" i="1" s="1"/>
  <c r="P815" i="1" a="1"/>
  <c r="P815" i="1" s="1"/>
  <c r="P805" i="1" a="1"/>
  <c r="P805" i="1" s="1"/>
  <c r="P795" i="1" a="1"/>
  <c r="P795" i="1" s="1"/>
  <c r="P785" i="1" a="1"/>
  <c r="P785" i="1" s="1"/>
  <c r="P775" i="1" a="1"/>
  <c r="P775" i="1" s="1"/>
  <c r="P765" i="1" a="1"/>
  <c r="P765" i="1" s="1"/>
  <c r="P755" i="1" a="1"/>
  <c r="P755" i="1" s="1"/>
  <c r="P745" i="1" a="1"/>
  <c r="P745" i="1" s="1"/>
  <c r="P735" i="1" a="1"/>
  <c r="P735" i="1" s="1"/>
  <c r="P725" i="1" a="1"/>
  <c r="P725" i="1" s="1"/>
  <c r="P715" i="1" a="1"/>
  <c r="P715" i="1" s="1"/>
  <c r="P705" i="1" a="1"/>
  <c r="P705" i="1" s="1"/>
  <c r="P695" i="1" a="1"/>
  <c r="P695" i="1" s="1"/>
  <c r="P685" i="1" a="1"/>
  <c r="P685" i="1" s="1"/>
  <c r="P675" i="1" a="1"/>
  <c r="P675" i="1" s="1"/>
  <c r="P3064" i="1" a="1"/>
  <c r="P3064" i="1" s="1"/>
  <c r="P3054" i="1" a="1"/>
  <c r="P3054" i="1" s="1"/>
  <c r="P3014" i="1" a="1"/>
  <c r="P3014" i="1" s="1"/>
  <c r="P3004" i="1" a="1"/>
  <c r="P3004" i="1" s="1"/>
  <c r="P2964" i="1" a="1"/>
  <c r="P2964" i="1" s="1"/>
  <c r="P2954" i="1" a="1"/>
  <c r="P2954" i="1" s="1"/>
  <c r="P2914" i="1" a="1"/>
  <c r="P2914" i="1" s="1"/>
  <c r="P2904" i="1" a="1"/>
  <c r="P2904" i="1" s="1"/>
  <c r="P2864" i="1" a="1"/>
  <c r="P2864" i="1" s="1"/>
  <c r="P2854" i="1" a="1"/>
  <c r="P2854" i="1" s="1"/>
  <c r="P2814" i="1" a="1"/>
  <c r="P2814" i="1" s="1"/>
  <c r="P2804" i="1" a="1"/>
  <c r="P2804" i="1" s="1"/>
  <c r="P2764" i="1" a="1"/>
  <c r="P2764" i="1" s="1"/>
  <c r="P2754" i="1" a="1"/>
  <c r="P2754" i="1" s="1"/>
  <c r="P2744" i="1" a="1"/>
  <c r="P2744" i="1" s="1"/>
  <c r="P2734" i="1" a="1"/>
  <c r="P2734" i="1" s="1"/>
  <c r="P2724" i="1" a="1"/>
  <c r="P2724" i="1" s="1"/>
  <c r="P2714" i="1" a="1"/>
  <c r="P2714" i="1" s="1"/>
  <c r="P2704" i="1" a="1"/>
  <c r="P2704" i="1" s="1"/>
  <c r="P2694" i="1" a="1"/>
  <c r="P2694" i="1" s="1"/>
  <c r="P2684" i="1" a="1"/>
  <c r="P2684" i="1" s="1"/>
  <c r="P2674" i="1" a="1"/>
  <c r="P2674" i="1" s="1"/>
  <c r="P2664" i="1" a="1"/>
  <c r="P2664" i="1" s="1"/>
  <c r="P2654" i="1" a="1"/>
  <c r="P2654" i="1" s="1"/>
  <c r="P2644" i="1" a="1"/>
  <c r="P2644" i="1" s="1"/>
  <c r="P2634" i="1" a="1"/>
  <c r="P2634" i="1" s="1"/>
  <c r="P2624" i="1" a="1"/>
  <c r="P2624" i="1" s="1"/>
  <c r="P2614" i="1" a="1"/>
  <c r="P2614" i="1" s="1"/>
  <c r="P2604" i="1" a="1"/>
  <c r="P2604" i="1" s="1"/>
  <c r="P2594" i="1" a="1"/>
  <c r="P2594" i="1" s="1"/>
  <c r="P2584" i="1" a="1"/>
  <c r="P2584" i="1" s="1"/>
  <c r="P2574" i="1" a="1"/>
  <c r="P2574" i="1" s="1"/>
  <c r="P2564" i="1" a="1"/>
  <c r="P2564" i="1" s="1"/>
  <c r="P2554" i="1" a="1"/>
  <c r="P2554" i="1" s="1"/>
  <c r="P2544" i="1" a="1"/>
  <c r="P2544" i="1" s="1"/>
  <c r="P2534" i="1" a="1"/>
  <c r="P2534" i="1" s="1"/>
  <c r="P2524" i="1" a="1"/>
  <c r="P2524" i="1" s="1"/>
  <c r="P2514" i="1" a="1"/>
  <c r="P2514" i="1" s="1"/>
  <c r="P2504" i="1" a="1"/>
  <c r="P2504" i="1" s="1"/>
  <c r="P2494" i="1" a="1"/>
  <c r="P2494" i="1" s="1"/>
  <c r="P2484" i="1" a="1"/>
  <c r="P2484" i="1" s="1"/>
  <c r="P2474" i="1" a="1"/>
  <c r="P2474" i="1" s="1"/>
  <c r="P2464" i="1" a="1"/>
  <c r="P2464" i="1" s="1"/>
  <c r="P2454" i="1" a="1"/>
  <c r="P2454" i="1" s="1"/>
  <c r="P2444" i="1" a="1"/>
  <c r="P2444" i="1" s="1"/>
  <c r="P2434" i="1" a="1"/>
  <c r="P2434" i="1" s="1"/>
  <c r="P2424" i="1" a="1"/>
  <c r="P2424" i="1" s="1"/>
  <c r="P2414" i="1" a="1"/>
  <c r="P2414" i="1" s="1"/>
  <c r="P2404" i="1" a="1"/>
  <c r="P2404" i="1" s="1"/>
  <c r="P2394" i="1" a="1"/>
  <c r="P2394" i="1" s="1"/>
  <c r="P2384" i="1" a="1"/>
  <c r="P2384" i="1" s="1"/>
  <c r="P2374" i="1" a="1"/>
  <c r="P2374" i="1" s="1"/>
  <c r="P2364" i="1" a="1"/>
  <c r="P2364" i="1" s="1"/>
  <c r="P2354" i="1" a="1"/>
  <c r="P2354" i="1" s="1"/>
  <c r="P2344" i="1" a="1"/>
  <c r="P2344" i="1" s="1"/>
  <c r="P2334" i="1" a="1"/>
  <c r="P2334" i="1" s="1"/>
  <c r="P2324" i="1" a="1"/>
  <c r="P2324" i="1" s="1"/>
  <c r="P2314" i="1" a="1"/>
  <c r="P2314" i="1" s="1"/>
  <c r="P2304" i="1" a="1"/>
  <c r="P2304" i="1" s="1"/>
  <c r="P2294" i="1" a="1"/>
  <c r="P2294" i="1" s="1"/>
  <c r="P2284" i="1" a="1"/>
  <c r="P2284" i="1" s="1"/>
  <c r="P2274" i="1" a="1"/>
  <c r="P2274" i="1" s="1"/>
  <c r="P2264" i="1" a="1"/>
  <c r="P2264" i="1" s="1"/>
  <c r="P2254" i="1" a="1"/>
  <c r="P2254" i="1" s="1"/>
  <c r="P2244" i="1" a="1"/>
  <c r="P2244" i="1" s="1"/>
  <c r="P2234" i="1" a="1"/>
  <c r="P2234" i="1" s="1"/>
  <c r="P2224" i="1" a="1"/>
  <c r="P2224" i="1" s="1"/>
  <c r="P2214" i="1" a="1"/>
  <c r="P2214" i="1" s="1"/>
  <c r="P2204" i="1" a="1"/>
  <c r="P2204" i="1" s="1"/>
  <c r="P2194" i="1" a="1"/>
  <c r="P2194" i="1" s="1"/>
  <c r="P2184" i="1" a="1"/>
  <c r="P2184" i="1" s="1"/>
  <c r="P2174" i="1" a="1"/>
  <c r="P2174" i="1" s="1"/>
  <c r="P2164" i="1" a="1"/>
  <c r="P2164" i="1" s="1"/>
  <c r="P2154" i="1" a="1"/>
  <c r="P2154" i="1" s="1"/>
  <c r="P2144" i="1" a="1"/>
  <c r="P2144" i="1" s="1"/>
  <c r="P2134" i="1" a="1"/>
  <c r="P2134" i="1" s="1"/>
  <c r="P2124" i="1" a="1"/>
  <c r="P2124" i="1" s="1"/>
  <c r="P2114" i="1" a="1"/>
  <c r="P2114" i="1" s="1"/>
  <c r="P2104" i="1" a="1"/>
  <c r="P2104" i="1" s="1"/>
  <c r="P2094" i="1" a="1"/>
  <c r="P2094" i="1" s="1"/>
  <c r="P2084" i="1" a="1"/>
  <c r="P2084" i="1" s="1"/>
  <c r="P2074" i="1" a="1"/>
  <c r="P2074" i="1" s="1"/>
  <c r="P2064" i="1" a="1"/>
  <c r="P2064" i="1" s="1"/>
  <c r="P2054" i="1" a="1"/>
  <c r="P2054" i="1" s="1"/>
  <c r="P2044" i="1" a="1"/>
  <c r="P2044" i="1" s="1"/>
  <c r="P2034" i="1" a="1"/>
  <c r="P2034" i="1" s="1"/>
  <c r="P2024" i="1" a="1"/>
  <c r="P2024" i="1" s="1"/>
  <c r="P2014" i="1" a="1"/>
  <c r="P2014" i="1" s="1"/>
  <c r="P2004" i="1" a="1"/>
  <c r="P2004" i="1" s="1"/>
  <c r="P1994" i="1" a="1"/>
  <c r="P1994" i="1" s="1"/>
  <c r="P1984" i="1" a="1"/>
  <c r="P1984" i="1" s="1"/>
  <c r="P1974" i="1" a="1"/>
  <c r="P1974" i="1" s="1"/>
  <c r="P1964" i="1" a="1"/>
  <c r="P1964" i="1" s="1"/>
  <c r="P1954" i="1" a="1"/>
  <c r="P1954" i="1" s="1"/>
  <c r="P1944" i="1" a="1"/>
  <c r="P1944" i="1" s="1"/>
  <c r="P1934" i="1" a="1"/>
  <c r="P1934" i="1" s="1"/>
  <c r="P1924" i="1" a="1"/>
  <c r="P1924" i="1" s="1"/>
  <c r="P1914" i="1" a="1"/>
  <c r="P1914" i="1" s="1"/>
  <c r="P1904" i="1" a="1"/>
  <c r="P1904" i="1" s="1"/>
  <c r="P1894" i="1" a="1"/>
  <c r="P1894" i="1" s="1"/>
  <c r="P1884" i="1" a="1"/>
  <c r="P1884" i="1" s="1"/>
  <c r="P1874" i="1" a="1"/>
  <c r="P1874" i="1" s="1"/>
  <c r="P1864" i="1" a="1"/>
  <c r="P1864" i="1" s="1"/>
  <c r="P1854" i="1" a="1"/>
  <c r="P1854" i="1" s="1"/>
  <c r="P1844" i="1" a="1"/>
  <c r="P1844" i="1" s="1"/>
  <c r="P1834" i="1" a="1"/>
  <c r="P1834" i="1" s="1"/>
  <c r="P1824" i="1" a="1"/>
  <c r="P1824" i="1" s="1"/>
  <c r="P1814" i="1" a="1"/>
  <c r="P1814" i="1" s="1"/>
  <c r="P1804" i="1" a="1"/>
  <c r="P1804" i="1" s="1"/>
  <c r="P1794" i="1" a="1"/>
  <c r="P1794" i="1" s="1"/>
  <c r="P1784" i="1" a="1"/>
  <c r="P1784" i="1" s="1"/>
  <c r="P1774" i="1" a="1"/>
  <c r="P1774" i="1" s="1"/>
  <c r="P1764" i="1" a="1"/>
  <c r="P1764" i="1" s="1"/>
  <c r="P1754" i="1" a="1"/>
  <c r="P1754" i="1" s="1"/>
  <c r="P1744" i="1" a="1"/>
  <c r="P1744" i="1" s="1"/>
  <c r="P1734" i="1" a="1"/>
  <c r="P1734" i="1" s="1"/>
  <c r="P1724" i="1" a="1"/>
  <c r="P1724" i="1" s="1"/>
  <c r="P1714" i="1" a="1"/>
  <c r="P1714" i="1" s="1"/>
  <c r="P1704" i="1" a="1"/>
  <c r="P1704" i="1" s="1"/>
  <c r="P1694" i="1" a="1"/>
  <c r="P1694" i="1" s="1"/>
  <c r="P1684" i="1" a="1"/>
  <c r="P1684" i="1" s="1"/>
  <c r="P1674" i="1" a="1"/>
  <c r="P1674" i="1" s="1"/>
  <c r="P1664" i="1" a="1"/>
  <c r="P1664" i="1" s="1"/>
  <c r="P1654" i="1" a="1"/>
  <c r="P1654" i="1" s="1"/>
  <c r="P1644" i="1" a="1"/>
  <c r="P1644" i="1" s="1"/>
  <c r="P1634" i="1" a="1"/>
  <c r="P1634" i="1" s="1"/>
  <c r="P1624" i="1" a="1"/>
  <c r="P1624" i="1" s="1"/>
  <c r="P1614" i="1" a="1"/>
  <c r="P1614" i="1" s="1"/>
  <c r="P1604" i="1" a="1"/>
  <c r="P1604" i="1" s="1"/>
  <c r="P1594" i="1" a="1"/>
  <c r="P1594" i="1" s="1"/>
  <c r="P3063" i="1" a="1"/>
  <c r="P3063" i="1" s="1"/>
  <c r="P3023" i="1" a="1"/>
  <c r="P3023" i="1" s="1"/>
  <c r="P3013" i="1" a="1"/>
  <c r="P3013" i="1" s="1"/>
  <c r="P2973" i="1" a="1"/>
  <c r="P2973" i="1" s="1"/>
  <c r="P2963" i="1" a="1"/>
  <c r="P2963" i="1" s="1"/>
  <c r="P2923" i="1" a="1"/>
  <c r="P2923" i="1" s="1"/>
  <c r="P2913" i="1" a="1"/>
  <c r="P2913" i="1" s="1"/>
  <c r="P2873" i="1" a="1"/>
  <c r="P2873" i="1" s="1"/>
  <c r="P2863" i="1" a="1"/>
  <c r="P2863" i="1" s="1"/>
  <c r="P2823" i="1" a="1"/>
  <c r="P2823" i="1" s="1"/>
  <c r="P2813" i="1" a="1"/>
  <c r="P2813" i="1" s="1"/>
  <c r="P2773" i="1" a="1"/>
  <c r="P2773" i="1" s="1"/>
  <c r="P2763" i="1" a="1"/>
  <c r="P2763" i="1" s="1"/>
  <c r="P2753" i="1" a="1"/>
  <c r="P2753" i="1" s="1"/>
  <c r="P2743" i="1" a="1"/>
  <c r="P2743" i="1" s="1"/>
  <c r="P2733" i="1" a="1"/>
  <c r="P2733" i="1" s="1"/>
  <c r="P2723" i="1" a="1"/>
  <c r="P2723" i="1" s="1"/>
  <c r="P2713" i="1" a="1"/>
  <c r="P2713" i="1" s="1"/>
  <c r="P2703" i="1" a="1"/>
  <c r="P2703" i="1" s="1"/>
  <c r="P2693" i="1" a="1"/>
  <c r="P2693" i="1" s="1"/>
  <c r="P2683" i="1" a="1"/>
  <c r="P2683" i="1" s="1"/>
  <c r="P2673" i="1" a="1"/>
  <c r="P2673" i="1" s="1"/>
  <c r="P2663" i="1" a="1"/>
  <c r="P2663" i="1" s="1"/>
  <c r="P2653" i="1" a="1"/>
  <c r="P2653" i="1" s="1"/>
  <c r="P2643" i="1" a="1"/>
  <c r="P2643" i="1" s="1"/>
  <c r="P2633" i="1" a="1"/>
  <c r="P2633" i="1" s="1"/>
  <c r="P2623" i="1" a="1"/>
  <c r="P2623" i="1" s="1"/>
  <c r="P2613" i="1" a="1"/>
  <c r="P2613" i="1" s="1"/>
  <c r="P2603" i="1" a="1"/>
  <c r="P2603" i="1" s="1"/>
  <c r="P2593" i="1" a="1"/>
  <c r="P2593" i="1" s="1"/>
  <c r="P2583" i="1" a="1"/>
  <c r="P2583" i="1" s="1"/>
  <c r="P2573" i="1" a="1"/>
  <c r="P2573" i="1" s="1"/>
  <c r="P2563" i="1" a="1"/>
  <c r="P2563" i="1" s="1"/>
  <c r="P2553" i="1" a="1"/>
  <c r="P2553" i="1" s="1"/>
  <c r="P2543" i="1" a="1"/>
  <c r="P2543" i="1" s="1"/>
  <c r="P2533" i="1" a="1"/>
  <c r="P2533" i="1" s="1"/>
  <c r="P2523" i="1" a="1"/>
  <c r="P2523" i="1" s="1"/>
  <c r="P2513" i="1" a="1"/>
  <c r="P2513" i="1" s="1"/>
  <c r="P2503" i="1" a="1"/>
  <c r="P2503" i="1" s="1"/>
  <c r="P2493" i="1" a="1"/>
  <c r="P2493" i="1" s="1"/>
  <c r="P2483" i="1" a="1"/>
  <c r="P2483" i="1" s="1"/>
  <c r="P2473" i="1" a="1"/>
  <c r="P2473" i="1" s="1"/>
  <c r="P2463" i="1" a="1"/>
  <c r="P2463" i="1" s="1"/>
  <c r="P2453" i="1" a="1"/>
  <c r="P2453" i="1" s="1"/>
  <c r="P2443" i="1" a="1"/>
  <c r="P2443" i="1" s="1"/>
  <c r="P2433" i="1" a="1"/>
  <c r="P2433" i="1" s="1"/>
  <c r="P2423" i="1" a="1"/>
  <c r="P2423" i="1" s="1"/>
  <c r="P2413" i="1" a="1"/>
  <c r="P2413" i="1" s="1"/>
  <c r="P2403" i="1" a="1"/>
  <c r="P2403" i="1" s="1"/>
  <c r="P2393" i="1" a="1"/>
  <c r="P2393" i="1" s="1"/>
  <c r="P2383" i="1" a="1"/>
  <c r="P2383" i="1" s="1"/>
  <c r="P2373" i="1" a="1"/>
  <c r="P2373" i="1" s="1"/>
  <c r="P2363" i="1" a="1"/>
  <c r="P2363" i="1" s="1"/>
  <c r="P2353" i="1" a="1"/>
  <c r="P2353" i="1" s="1"/>
  <c r="P2343" i="1" a="1"/>
  <c r="P2343" i="1" s="1"/>
  <c r="P2333" i="1" a="1"/>
  <c r="P2333" i="1" s="1"/>
  <c r="P2323" i="1" a="1"/>
  <c r="P2323" i="1" s="1"/>
  <c r="P2313" i="1" a="1"/>
  <c r="P2313" i="1" s="1"/>
  <c r="P2303" i="1" a="1"/>
  <c r="P2303" i="1" s="1"/>
  <c r="P2293" i="1" a="1"/>
  <c r="P2293" i="1" s="1"/>
  <c r="P2283" i="1" a="1"/>
  <c r="P2283" i="1" s="1"/>
  <c r="P2273" i="1" a="1"/>
  <c r="P2273" i="1" s="1"/>
  <c r="P2263" i="1" a="1"/>
  <c r="P2263" i="1" s="1"/>
  <c r="P2253" i="1" a="1"/>
  <c r="P2253" i="1" s="1"/>
  <c r="P2243" i="1" a="1"/>
  <c r="P2243" i="1" s="1"/>
  <c r="P2233" i="1" a="1"/>
  <c r="P2233" i="1" s="1"/>
  <c r="P2223" i="1" a="1"/>
  <c r="P2223" i="1" s="1"/>
  <c r="P2213" i="1" a="1"/>
  <c r="P2213" i="1" s="1"/>
  <c r="P2203" i="1" a="1"/>
  <c r="P2203" i="1" s="1"/>
  <c r="P2193" i="1" a="1"/>
  <c r="P2193" i="1" s="1"/>
  <c r="P2183" i="1" a="1"/>
  <c r="P2183" i="1" s="1"/>
  <c r="P2173" i="1" a="1"/>
  <c r="P2173" i="1" s="1"/>
  <c r="P2163" i="1" a="1"/>
  <c r="P2163" i="1" s="1"/>
  <c r="P2153" i="1" a="1"/>
  <c r="P2153" i="1" s="1"/>
  <c r="P2143" i="1" a="1"/>
  <c r="P2143" i="1" s="1"/>
  <c r="P2133" i="1" a="1"/>
  <c r="P2133" i="1" s="1"/>
  <c r="P2123" i="1" a="1"/>
  <c r="P2123" i="1" s="1"/>
  <c r="P2113" i="1" a="1"/>
  <c r="P2113" i="1" s="1"/>
  <c r="P2103" i="1" a="1"/>
  <c r="P2103" i="1" s="1"/>
  <c r="P2093" i="1" a="1"/>
  <c r="P2093" i="1" s="1"/>
  <c r="P2083" i="1" a="1"/>
  <c r="P2083" i="1" s="1"/>
  <c r="P2073" i="1" a="1"/>
  <c r="P2073" i="1" s="1"/>
  <c r="P2063" i="1" a="1"/>
  <c r="P2063" i="1" s="1"/>
  <c r="P2053" i="1" a="1"/>
  <c r="P2053" i="1" s="1"/>
  <c r="P2043" i="1" a="1"/>
  <c r="P2043" i="1" s="1"/>
  <c r="P2033" i="1" a="1"/>
  <c r="P2033" i="1" s="1"/>
  <c r="P2023" i="1" a="1"/>
  <c r="P2023" i="1" s="1"/>
  <c r="P2013" i="1" a="1"/>
  <c r="P2013" i="1" s="1"/>
  <c r="P2003" i="1" a="1"/>
  <c r="P2003" i="1" s="1"/>
  <c r="P1993" i="1" a="1"/>
  <c r="P1993" i="1" s="1"/>
  <c r="P1983" i="1" a="1"/>
  <c r="P1983" i="1" s="1"/>
  <c r="P1973" i="1" a="1"/>
  <c r="P1973" i="1" s="1"/>
  <c r="P1963" i="1" a="1"/>
  <c r="P1963" i="1" s="1"/>
  <c r="P1953" i="1" a="1"/>
  <c r="P1953" i="1" s="1"/>
  <c r="P1943" i="1" a="1"/>
  <c r="P1943" i="1" s="1"/>
  <c r="P1933" i="1" a="1"/>
  <c r="P1933" i="1" s="1"/>
  <c r="P1923" i="1" a="1"/>
  <c r="P1923" i="1" s="1"/>
  <c r="P1913" i="1" a="1"/>
  <c r="P1913" i="1" s="1"/>
  <c r="P1903" i="1" a="1"/>
  <c r="P1903" i="1" s="1"/>
  <c r="P1893" i="1" a="1"/>
  <c r="P1893" i="1" s="1"/>
  <c r="P1883" i="1" a="1"/>
  <c r="P1883" i="1" s="1"/>
  <c r="P1873" i="1" a="1"/>
  <c r="P1873" i="1" s="1"/>
  <c r="P1863" i="1" a="1"/>
  <c r="P1863" i="1" s="1"/>
  <c r="P1853" i="1" a="1"/>
  <c r="P1853" i="1" s="1"/>
  <c r="P1843" i="1" a="1"/>
  <c r="P1843" i="1" s="1"/>
  <c r="P1833" i="1" a="1"/>
  <c r="P1833" i="1" s="1"/>
  <c r="P1823" i="1" a="1"/>
  <c r="P1823" i="1" s="1"/>
  <c r="P1813" i="1" a="1"/>
  <c r="P1813" i="1" s="1"/>
  <c r="P1803" i="1" a="1"/>
  <c r="P1803" i="1" s="1"/>
  <c r="P1793" i="1" a="1"/>
  <c r="P1793" i="1" s="1"/>
  <c r="P1783" i="1" a="1"/>
  <c r="P1783" i="1" s="1"/>
  <c r="P1773" i="1" a="1"/>
  <c r="P1773" i="1" s="1"/>
  <c r="P1763" i="1" a="1"/>
  <c r="P1763" i="1" s="1"/>
  <c r="P1753" i="1" a="1"/>
  <c r="P1753" i="1" s="1"/>
  <c r="P1743" i="1" a="1"/>
  <c r="P1743" i="1" s="1"/>
  <c r="P1733" i="1" a="1"/>
  <c r="P1733" i="1" s="1"/>
  <c r="P1723" i="1" a="1"/>
  <c r="P1723" i="1" s="1"/>
  <c r="P1713" i="1" a="1"/>
  <c r="P1713" i="1" s="1"/>
  <c r="P1703" i="1" a="1"/>
  <c r="P1703" i="1" s="1"/>
  <c r="P1693" i="1" a="1"/>
  <c r="P1693" i="1" s="1"/>
  <c r="P1683" i="1" a="1"/>
  <c r="P1683" i="1" s="1"/>
  <c r="P1673" i="1" a="1"/>
  <c r="P1673" i="1" s="1"/>
  <c r="P1663" i="1" a="1"/>
  <c r="P1663" i="1" s="1"/>
  <c r="P3102" i="1" a="1"/>
  <c r="P3102" i="1" s="1"/>
  <c r="P3092" i="1" a="1"/>
  <c r="P3092" i="1" s="1"/>
  <c r="P3082" i="1" a="1"/>
  <c r="P3082" i="1" s="1"/>
  <c r="P3072" i="1" a="1"/>
  <c r="P3072" i="1" s="1"/>
  <c r="P3062" i="1" a="1"/>
  <c r="P3062" i="1" s="1"/>
  <c r="P3052" i="1" a="1"/>
  <c r="P3052" i="1" s="1"/>
  <c r="P3042" i="1" a="1"/>
  <c r="P3042" i="1" s="1"/>
  <c r="P3032" i="1" a="1"/>
  <c r="P3032" i="1" s="1"/>
  <c r="P3022" i="1" a="1"/>
  <c r="P3022" i="1" s="1"/>
  <c r="P3012" i="1" a="1"/>
  <c r="P3012" i="1" s="1"/>
  <c r="P3002" i="1" a="1"/>
  <c r="P3002" i="1" s="1"/>
  <c r="P2992" i="1" a="1"/>
  <c r="P2992" i="1" s="1"/>
  <c r="P2982" i="1" a="1"/>
  <c r="P2982" i="1" s="1"/>
  <c r="P2972" i="1" a="1"/>
  <c r="P2972" i="1" s="1"/>
  <c r="P2962" i="1" a="1"/>
  <c r="P2962" i="1" s="1"/>
  <c r="P2952" i="1" a="1"/>
  <c r="P2952" i="1" s="1"/>
  <c r="P2942" i="1" a="1"/>
  <c r="P2942" i="1" s="1"/>
  <c r="P2932" i="1" a="1"/>
  <c r="P2932" i="1" s="1"/>
  <c r="P2922" i="1" a="1"/>
  <c r="P2922" i="1" s="1"/>
  <c r="P2912" i="1" a="1"/>
  <c r="P2912" i="1" s="1"/>
  <c r="P2902" i="1" a="1"/>
  <c r="P2902" i="1" s="1"/>
  <c r="P2892" i="1" a="1"/>
  <c r="P2892" i="1" s="1"/>
  <c r="P2882" i="1" a="1"/>
  <c r="P2882" i="1" s="1"/>
  <c r="P2872" i="1" a="1"/>
  <c r="P2872" i="1" s="1"/>
  <c r="P2862" i="1" a="1"/>
  <c r="P2862" i="1" s="1"/>
  <c r="P2852" i="1" a="1"/>
  <c r="P2852" i="1" s="1"/>
  <c r="P2842" i="1" a="1"/>
  <c r="P2842" i="1" s="1"/>
  <c r="P2832" i="1" a="1"/>
  <c r="P2832" i="1" s="1"/>
  <c r="P2822" i="1" a="1"/>
  <c r="P2822" i="1" s="1"/>
  <c r="P2812" i="1" a="1"/>
  <c r="P2812" i="1" s="1"/>
  <c r="P2802" i="1" a="1"/>
  <c r="P2802" i="1" s="1"/>
  <c r="P2792" i="1" a="1"/>
  <c r="P2792" i="1" s="1"/>
  <c r="P2782" i="1" a="1"/>
  <c r="P2782" i="1" s="1"/>
  <c r="P2772" i="1" a="1"/>
  <c r="P2772" i="1" s="1"/>
  <c r="P2762" i="1" a="1"/>
  <c r="P2762" i="1" s="1"/>
  <c r="P2752" i="1" a="1"/>
  <c r="P2752" i="1" s="1"/>
  <c r="P2742" i="1" a="1"/>
  <c r="P2742" i="1" s="1"/>
  <c r="P2732" i="1" a="1"/>
  <c r="P2732" i="1" s="1"/>
  <c r="P2722" i="1" a="1"/>
  <c r="P2722" i="1" s="1"/>
  <c r="P2712" i="1" a="1"/>
  <c r="P2712" i="1" s="1"/>
  <c r="P2702" i="1" a="1"/>
  <c r="P2702" i="1" s="1"/>
  <c r="P2692" i="1" a="1"/>
  <c r="P2692" i="1" s="1"/>
  <c r="P2682" i="1" a="1"/>
  <c r="P2682" i="1" s="1"/>
  <c r="P2672" i="1" a="1"/>
  <c r="P2672" i="1" s="1"/>
  <c r="P2662" i="1" a="1"/>
  <c r="P2662" i="1" s="1"/>
  <c r="P2652" i="1" a="1"/>
  <c r="P2652" i="1" s="1"/>
  <c r="P2642" i="1" a="1"/>
  <c r="P2642" i="1" s="1"/>
  <c r="P2632" i="1" a="1"/>
  <c r="P2632" i="1" s="1"/>
  <c r="P2622" i="1" a="1"/>
  <c r="P2622" i="1" s="1"/>
  <c r="P2612" i="1" a="1"/>
  <c r="P2612" i="1" s="1"/>
  <c r="P2602" i="1" a="1"/>
  <c r="P2602" i="1" s="1"/>
  <c r="P2592" i="1" a="1"/>
  <c r="P2592" i="1" s="1"/>
  <c r="P2582" i="1" a="1"/>
  <c r="P2582" i="1" s="1"/>
  <c r="P2572" i="1" a="1"/>
  <c r="P2572" i="1" s="1"/>
  <c r="P2562" i="1" a="1"/>
  <c r="P2562" i="1" s="1"/>
  <c r="P2552" i="1" a="1"/>
  <c r="P2552" i="1" s="1"/>
  <c r="P2542" i="1" a="1"/>
  <c r="P2542" i="1" s="1"/>
  <c r="P2532" i="1" a="1"/>
  <c r="P2532" i="1" s="1"/>
  <c r="P2522" i="1" a="1"/>
  <c r="P2522" i="1" s="1"/>
  <c r="P2512" i="1" a="1"/>
  <c r="P2512" i="1" s="1"/>
  <c r="P2502" i="1" a="1"/>
  <c r="P2502" i="1" s="1"/>
  <c r="P2492" i="1" a="1"/>
  <c r="P2492" i="1" s="1"/>
  <c r="P2482" i="1" a="1"/>
  <c r="P2482" i="1" s="1"/>
  <c r="P2472" i="1" a="1"/>
  <c r="P2472" i="1" s="1"/>
  <c r="P2462" i="1" a="1"/>
  <c r="P2462" i="1" s="1"/>
  <c r="P2452" i="1" a="1"/>
  <c r="P2452" i="1" s="1"/>
  <c r="P2442" i="1" a="1"/>
  <c r="P2442" i="1" s="1"/>
  <c r="P2432" i="1" a="1"/>
  <c r="P2432" i="1" s="1"/>
  <c r="P2422" i="1" a="1"/>
  <c r="P2422" i="1" s="1"/>
  <c r="P2412" i="1" a="1"/>
  <c r="P2412" i="1" s="1"/>
  <c r="P2402" i="1" a="1"/>
  <c r="P2402" i="1" s="1"/>
  <c r="P2392" i="1" a="1"/>
  <c r="P2392" i="1" s="1"/>
  <c r="P2382" i="1" a="1"/>
  <c r="P2382" i="1" s="1"/>
  <c r="P2372" i="1" a="1"/>
  <c r="P2372" i="1" s="1"/>
  <c r="P2362" i="1" a="1"/>
  <c r="P2362" i="1" s="1"/>
  <c r="P2352" i="1" a="1"/>
  <c r="P2352" i="1" s="1"/>
  <c r="P2342" i="1" a="1"/>
  <c r="P2342" i="1" s="1"/>
  <c r="P2332" i="1" a="1"/>
  <c r="P2332" i="1" s="1"/>
  <c r="P2322" i="1" a="1"/>
  <c r="P2322" i="1" s="1"/>
  <c r="P2312" i="1" a="1"/>
  <c r="P2312" i="1" s="1"/>
  <c r="P2302" i="1" a="1"/>
  <c r="P2302" i="1" s="1"/>
  <c r="P2292" i="1" a="1"/>
  <c r="P2292" i="1" s="1"/>
  <c r="P2282" i="1" a="1"/>
  <c r="P2282" i="1" s="1"/>
  <c r="P2272" i="1" a="1"/>
  <c r="P2272" i="1" s="1"/>
  <c r="P2262" i="1" a="1"/>
  <c r="P2262" i="1" s="1"/>
  <c r="P2252" i="1" a="1"/>
  <c r="P2252" i="1" s="1"/>
  <c r="P2242" i="1" a="1"/>
  <c r="P2242" i="1" s="1"/>
  <c r="P2232" i="1" a="1"/>
  <c r="P2232" i="1" s="1"/>
  <c r="P2222" i="1" a="1"/>
  <c r="P2222" i="1" s="1"/>
  <c r="P2212" i="1" a="1"/>
  <c r="P2212" i="1" s="1"/>
  <c r="P2202" i="1" a="1"/>
  <c r="P2202" i="1" s="1"/>
  <c r="P2192" i="1" a="1"/>
  <c r="P2192" i="1" s="1"/>
  <c r="P2182" i="1" a="1"/>
  <c r="P2182" i="1" s="1"/>
  <c r="P2172" i="1" a="1"/>
  <c r="P2172" i="1" s="1"/>
  <c r="P2162" i="1" a="1"/>
  <c r="P2162" i="1" s="1"/>
  <c r="P2152" i="1" a="1"/>
  <c r="P2152" i="1" s="1"/>
  <c r="P2142" i="1" a="1"/>
  <c r="P2142" i="1" s="1"/>
  <c r="P2132" i="1" a="1"/>
  <c r="P2132" i="1" s="1"/>
  <c r="P2122" i="1" a="1"/>
  <c r="P2122" i="1" s="1"/>
  <c r="P2112" i="1" a="1"/>
  <c r="P2112" i="1" s="1"/>
  <c r="P2102" i="1" a="1"/>
  <c r="P2102" i="1" s="1"/>
  <c r="P2092" i="1" a="1"/>
  <c r="P2092" i="1" s="1"/>
  <c r="P2082" i="1" a="1"/>
  <c r="P2082" i="1" s="1"/>
  <c r="P2072" i="1" a="1"/>
  <c r="P2072" i="1" s="1"/>
  <c r="P2062" i="1" a="1"/>
  <c r="P2062" i="1" s="1"/>
  <c r="P2052" i="1" a="1"/>
  <c r="P2052" i="1" s="1"/>
  <c r="P2042" i="1" a="1"/>
  <c r="P2042" i="1" s="1"/>
  <c r="P2032" i="1" a="1"/>
  <c r="P2032" i="1" s="1"/>
  <c r="P2022" i="1" a="1"/>
  <c r="P2022" i="1" s="1"/>
  <c r="P2012" i="1" a="1"/>
  <c r="P2012" i="1" s="1"/>
  <c r="P2002" i="1" a="1"/>
  <c r="P2002" i="1" s="1"/>
  <c r="P1992" i="1" a="1"/>
  <c r="P1992" i="1" s="1"/>
  <c r="P1982" i="1" a="1"/>
  <c r="P1982" i="1" s="1"/>
  <c r="P1972" i="1" a="1"/>
  <c r="P1972" i="1" s="1"/>
  <c r="P1962" i="1" a="1"/>
  <c r="P1962" i="1" s="1"/>
  <c r="P1952" i="1" a="1"/>
  <c r="P1952" i="1" s="1"/>
  <c r="P1942" i="1" a="1"/>
  <c r="P1942" i="1" s="1"/>
  <c r="P1932" i="1" a="1"/>
  <c r="P1932" i="1" s="1"/>
  <c r="P1922" i="1" a="1"/>
  <c r="P1922" i="1" s="1"/>
  <c r="P1912" i="1" a="1"/>
  <c r="P1912" i="1" s="1"/>
  <c r="P3101" i="1" a="1"/>
  <c r="P3101" i="1" s="1"/>
  <c r="P3091" i="1" a="1"/>
  <c r="P3091" i="1" s="1"/>
  <c r="P3081" i="1" a="1"/>
  <c r="P3081" i="1" s="1"/>
  <c r="P3071" i="1" a="1"/>
  <c r="P3071" i="1" s="1"/>
  <c r="P3061" i="1" a="1"/>
  <c r="P3061" i="1" s="1"/>
  <c r="P3051" i="1" a="1"/>
  <c r="P3051" i="1" s="1"/>
  <c r="P3041" i="1" a="1"/>
  <c r="P3041" i="1" s="1"/>
  <c r="P3031" i="1" a="1"/>
  <c r="P3031" i="1" s="1"/>
  <c r="P3021" i="1" a="1"/>
  <c r="P3021" i="1" s="1"/>
  <c r="P3011" i="1" a="1"/>
  <c r="P3011" i="1" s="1"/>
  <c r="P3001" i="1" a="1"/>
  <c r="P3001" i="1" s="1"/>
  <c r="P2991" i="1" a="1"/>
  <c r="P2991" i="1" s="1"/>
  <c r="P2981" i="1" a="1"/>
  <c r="P2981" i="1" s="1"/>
  <c r="P2971" i="1" a="1"/>
  <c r="P2971" i="1" s="1"/>
  <c r="P2961" i="1" a="1"/>
  <c r="P2961" i="1" s="1"/>
  <c r="P2951" i="1" a="1"/>
  <c r="P2951" i="1" s="1"/>
  <c r="P2941" i="1" a="1"/>
  <c r="P2941" i="1" s="1"/>
  <c r="P2931" i="1" a="1"/>
  <c r="P2931" i="1" s="1"/>
  <c r="P2921" i="1" a="1"/>
  <c r="P2921" i="1" s="1"/>
  <c r="P2911" i="1" a="1"/>
  <c r="P2911" i="1" s="1"/>
  <c r="P2901" i="1" a="1"/>
  <c r="P2901" i="1" s="1"/>
  <c r="P2891" i="1" a="1"/>
  <c r="P2891" i="1" s="1"/>
  <c r="P2881" i="1" a="1"/>
  <c r="P2881" i="1" s="1"/>
  <c r="P2871" i="1" a="1"/>
  <c r="P2871" i="1" s="1"/>
  <c r="P2861" i="1" a="1"/>
  <c r="P2861" i="1" s="1"/>
  <c r="P2851" i="1" a="1"/>
  <c r="P2851" i="1" s="1"/>
  <c r="P2841" i="1" a="1"/>
  <c r="P2841" i="1" s="1"/>
  <c r="P2831" i="1" a="1"/>
  <c r="P2831" i="1" s="1"/>
  <c r="P2821" i="1" a="1"/>
  <c r="P2821" i="1" s="1"/>
  <c r="P2811" i="1" a="1"/>
  <c r="P2811" i="1" s="1"/>
  <c r="P2801" i="1" a="1"/>
  <c r="P2801" i="1" s="1"/>
  <c r="P2791" i="1" a="1"/>
  <c r="P2791" i="1" s="1"/>
  <c r="P2781" i="1" a="1"/>
  <c r="P2781" i="1" s="1"/>
  <c r="P2771" i="1" a="1"/>
  <c r="P2771" i="1" s="1"/>
  <c r="P2761" i="1" a="1"/>
  <c r="P2761" i="1" s="1"/>
  <c r="P2751" i="1" a="1"/>
  <c r="P2751" i="1" s="1"/>
  <c r="P2741" i="1" a="1"/>
  <c r="P2741" i="1" s="1"/>
  <c r="P2731" i="1" a="1"/>
  <c r="P2731" i="1" s="1"/>
  <c r="P2721" i="1" a="1"/>
  <c r="P2721" i="1" s="1"/>
  <c r="P2711" i="1" a="1"/>
  <c r="P2711" i="1" s="1"/>
  <c r="P2701" i="1" a="1"/>
  <c r="P2701" i="1" s="1"/>
  <c r="P2691" i="1" a="1"/>
  <c r="P2691" i="1" s="1"/>
  <c r="P2681" i="1" a="1"/>
  <c r="P2681" i="1" s="1"/>
  <c r="P2671" i="1" a="1"/>
  <c r="P2671" i="1" s="1"/>
  <c r="P2661" i="1" a="1"/>
  <c r="P2661" i="1" s="1"/>
  <c r="P2651" i="1" a="1"/>
  <c r="P2651" i="1" s="1"/>
  <c r="P2641" i="1" a="1"/>
  <c r="P2641" i="1" s="1"/>
  <c r="P2631" i="1" a="1"/>
  <c r="P2631" i="1" s="1"/>
  <c r="P2621" i="1" a="1"/>
  <c r="P2621" i="1" s="1"/>
  <c r="P2611" i="1" a="1"/>
  <c r="P2611" i="1" s="1"/>
  <c r="P2601" i="1" a="1"/>
  <c r="P2601" i="1" s="1"/>
  <c r="P2591" i="1" a="1"/>
  <c r="P2591" i="1" s="1"/>
  <c r="P2581" i="1" a="1"/>
  <c r="P2581" i="1" s="1"/>
  <c r="P2571" i="1" a="1"/>
  <c r="P2571" i="1" s="1"/>
  <c r="P2561" i="1" a="1"/>
  <c r="P2561" i="1" s="1"/>
  <c r="P2551" i="1" a="1"/>
  <c r="P2551" i="1" s="1"/>
  <c r="P2541" i="1" a="1"/>
  <c r="P2541" i="1" s="1"/>
  <c r="P2531" i="1" a="1"/>
  <c r="P2531" i="1" s="1"/>
  <c r="P2521" i="1" a="1"/>
  <c r="P2521" i="1" s="1"/>
  <c r="P2511" i="1" a="1"/>
  <c r="P2511" i="1" s="1"/>
  <c r="P2501" i="1" a="1"/>
  <c r="P2501" i="1" s="1"/>
  <c r="P2491" i="1" a="1"/>
  <c r="P2491" i="1" s="1"/>
  <c r="P2481" i="1" a="1"/>
  <c r="P2481" i="1" s="1"/>
  <c r="P2471" i="1" a="1"/>
  <c r="P2471" i="1" s="1"/>
  <c r="P2461" i="1" a="1"/>
  <c r="P2461" i="1" s="1"/>
  <c r="P2451" i="1" a="1"/>
  <c r="P2451" i="1" s="1"/>
  <c r="P2441" i="1" a="1"/>
  <c r="P2441" i="1" s="1"/>
  <c r="P2431" i="1" a="1"/>
  <c r="P2431" i="1" s="1"/>
  <c r="P2421" i="1" a="1"/>
  <c r="P2421" i="1" s="1"/>
  <c r="P2411" i="1" a="1"/>
  <c r="P2411" i="1" s="1"/>
  <c r="P2401" i="1" a="1"/>
  <c r="P2401" i="1" s="1"/>
  <c r="P2391" i="1" a="1"/>
  <c r="P2391" i="1" s="1"/>
  <c r="P2381" i="1" a="1"/>
  <c r="P2381" i="1" s="1"/>
  <c r="P2371" i="1" a="1"/>
  <c r="P2371" i="1" s="1"/>
  <c r="P2361" i="1" a="1"/>
  <c r="P2361" i="1" s="1"/>
  <c r="P2351" i="1" a="1"/>
  <c r="P2351" i="1" s="1"/>
  <c r="P2341" i="1" a="1"/>
  <c r="P2341" i="1" s="1"/>
  <c r="P2331" i="1" a="1"/>
  <c r="P2331" i="1" s="1"/>
  <c r="P2321" i="1" a="1"/>
  <c r="P2321" i="1" s="1"/>
  <c r="P2311" i="1" a="1"/>
  <c r="P2311" i="1" s="1"/>
  <c r="P2301" i="1" a="1"/>
  <c r="P2301" i="1" s="1"/>
  <c r="P2291" i="1" a="1"/>
  <c r="P2291" i="1" s="1"/>
  <c r="P2281" i="1" a="1"/>
  <c r="P2281" i="1" s="1"/>
  <c r="P2271" i="1" a="1"/>
  <c r="P2271" i="1" s="1"/>
  <c r="P2261" i="1" a="1"/>
  <c r="P2261" i="1" s="1"/>
  <c r="P2251" i="1" a="1"/>
  <c r="P2251" i="1" s="1"/>
  <c r="P2241" i="1" a="1"/>
  <c r="P2241" i="1" s="1"/>
  <c r="P2231" i="1" a="1"/>
  <c r="P2231" i="1" s="1"/>
  <c r="P2221" i="1" a="1"/>
  <c r="P2221" i="1" s="1"/>
  <c r="P2211" i="1" a="1"/>
  <c r="P2211" i="1" s="1"/>
  <c r="P2201" i="1" a="1"/>
  <c r="P2201" i="1" s="1"/>
  <c r="P2191" i="1" a="1"/>
  <c r="P2191" i="1" s="1"/>
  <c r="P2181" i="1" a="1"/>
  <c r="P2181" i="1" s="1"/>
  <c r="P2171" i="1" a="1"/>
  <c r="P2171" i="1" s="1"/>
  <c r="P2161" i="1" a="1"/>
  <c r="P2161" i="1" s="1"/>
  <c r="P2151" i="1" a="1"/>
  <c r="P2151" i="1" s="1"/>
  <c r="P2141" i="1" a="1"/>
  <c r="P2141" i="1" s="1"/>
  <c r="P2131" i="1" a="1"/>
  <c r="P2131" i="1" s="1"/>
  <c r="P2121" i="1" a="1"/>
  <c r="P2121" i="1" s="1"/>
  <c r="P2111" i="1" a="1"/>
  <c r="P2111" i="1" s="1"/>
  <c r="P2101" i="1" a="1"/>
  <c r="P2101" i="1" s="1"/>
  <c r="P2091" i="1" a="1"/>
  <c r="P2091" i="1" s="1"/>
  <c r="P2081" i="1" a="1"/>
  <c r="P2081" i="1" s="1"/>
  <c r="P2071" i="1" a="1"/>
  <c r="P2071" i="1" s="1"/>
  <c r="P2061" i="1" a="1"/>
  <c r="P2061" i="1" s="1"/>
  <c r="P2051" i="1" a="1"/>
  <c r="P2051" i="1" s="1"/>
  <c r="P2041" i="1" a="1"/>
  <c r="P2041" i="1" s="1"/>
  <c r="P2031" i="1" a="1"/>
  <c r="P2031" i="1" s="1"/>
  <c r="P2021" i="1" a="1"/>
  <c r="P2021" i="1" s="1"/>
  <c r="P2011" i="1" a="1"/>
  <c r="P2011" i="1" s="1"/>
  <c r="P2001" i="1" a="1"/>
  <c r="P2001" i="1" s="1"/>
  <c r="P1991" i="1" a="1"/>
  <c r="P1991" i="1" s="1"/>
  <c r="P1981" i="1" a="1"/>
  <c r="P1981" i="1" s="1"/>
  <c r="P1971" i="1" a="1"/>
  <c r="P1971" i="1" s="1"/>
  <c r="P1961" i="1" a="1"/>
  <c r="P1961" i="1" s="1"/>
  <c r="P1951" i="1" a="1"/>
  <c r="P1951" i="1" s="1"/>
  <c r="P1941" i="1" a="1"/>
  <c r="P1941" i="1" s="1"/>
  <c r="P1931" i="1" a="1"/>
  <c r="P1931" i="1" s="1"/>
  <c r="P1921" i="1" a="1"/>
  <c r="P1921" i="1" s="1"/>
  <c r="P1911" i="1" a="1"/>
  <c r="P1911" i="1" s="1"/>
  <c r="P1901" i="1" a="1"/>
  <c r="P1901" i="1" s="1"/>
  <c r="P1891" i="1" a="1"/>
  <c r="P1891" i="1" s="1"/>
  <c r="P1881" i="1" a="1"/>
  <c r="P1881" i="1" s="1"/>
  <c r="P1871" i="1" a="1"/>
  <c r="P1871" i="1" s="1"/>
  <c r="P1861" i="1" a="1"/>
  <c r="P1861" i="1" s="1"/>
  <c r="P1851" i="1" a="1"/>
  <c r="P1851" i="1" s="1"/>
  <c r="P1841" i="1" a="1"/>
  <c r="P1841" i="1" s="1"/>
  <c r="P1831" i="1" a="1"/>
  <c r="P1831" i="1" s="1"/>
  <c r="P1821" i="1" a="1"/>
  <c r="P1821" i="1" s="1"/>
  <c r="P1811" i="1" a="1"/>
  <c r="P1811" i="1" s="1"/>
  <c r="P1801" i="1" a="1"/>
  <c r="P1801" i="1" s="1"/>
  <c r="P1791" i="1" a="1"/>
  <c r="P1791" i="1" s="1"/>
  <c r="P1781" i="1" a="1"/>
  <c r="P1781" i="1" s="1"/>
  <c r="P1771" i="1" a="1"/>
  <c r="P1771" i="1" s="1"/>
  <c r="P1761" i="1" a="1"/>
  <c r="P1761" i="1" s="1"/>
  <c r="P1751" i="1" a="1"/>
  <c r="P1751" i="1" s="1"/>
  <c r="P1741" i="1" a="1"/>
  <c r="P1741" i="1" s="1"/>
  <c r="P1731" i="1" a="1"/>
  <c r="P1731" i="1" s="1"/>
  <c r="P1721" i="1" a="1"/>
  <c r="P1721" i="1" s="1"/>
  <c r="P1711" i="1" a="1"/>
  <c r="P1711" i="1" s="1"/>
  <c r="P1701" i="1" a="1"/>
  <c r="P1701" i="1" s="1"/>
  <c r="P1691" i="1" a="1"/>
  <c r="P1691" i="1" s="1"/>
  <c r="P1681" i="1" a="1"/>
  <c r="P1681" i="1" s="1"/>
  <c r="P1671" i="1" a="1"/>
  <c r="P1671" i="1" s="1"/>
  <c r="P1661" i="1" a="1"/>
  <c r="P1661" i="1" s="1"/>
  <c r="P1651" i="1" a="1"/>
  <c r="P1651" i="1" s="1"/>
  <c r="P1641" i="1" a="1"/>
  <c r="P1641" i="1" s="1"/>
  <c r="P3080" i="1" a="1"/>
  <c r="P3080" i="1" s="1"/>
  <c r="P3070" i="1" a="1"/>
  <c r="P3070" i="1" s="1"/>
  <c r="P3030" i="1" a="1"/>
  <c r="P3030" i="1" s="1"/>
  <c r="P3020" i="1" a="1"/>
  <c r="P3020" i="1" s="1"/>
  <c r="P2980" i="1" a="1"/>
  <c r="P2980" i="1" s="1"/>
  <c r="P2970" i="1" a="1"/>
  <c r="P2970" i="1" s="1"/>
  <c r="P2930" i="1" a="1"/>
  <c r="P2930" i="1" s="1"/>
  <c r="P2920" i="1" a="1"/>
  <c r="P2920" i="1" s="1"/>
  <c r="P2880" i="1" a="1"/>
  <c r="P2880" i="1" s="1"/>
  <c r="P2870" i="1" a="1"/>
  <c r="P2870" i="1" s="1"/>
  <c r="P2830" i="1" a="1"/>
  <c r="P2830" i="1" s="1"/>
  <c r="P2820" i="1" a="1"/>
  <c r="P2820" i="1" s="1"/>
  <c r="P2780" i="1" a="1"/>
  <c r="P2780" i="1" s="1"/>
  <c r="P2770" i="1" a="1"/>
  <c r="P2770" i="1" s="1"/>
  <c r="P2760" i="1" a="1"/>
  <c r="P2760" i="1" s="1"/>
  <c r="P2750" i="1" a="1"/>
  <c r="P2750" i="1" s="1"/>
  <c r="P2740" i="1" a="1"/>
  <c r="P2740" i="1" s="1"/>
  <c r="P2730" i="1" a="1"/>
  <c r="P2730" i="1" s="1"/>
  <c r="P2720" i="1" a="1"/>
  <c r="P2720" i="1" s="1"/>
  <c r="P2710" i="1" a="1"/>
  <c r="P2710" i="1" s="1"/>
  <c r="P2700" i="1" a="1"/>
  <c r="P2700" i="1" s="1"/>
  <c r="P2690" i="1" a="1"/>
  <c r="P2690" i="1" s="1"/>
  <c r="P2680" i="1" a="1"/>
  <c r="P2680" i="1" s="1"/>
  <c r="P2670" i="1" a="1"/>
  <c r="P2670" i="1" s="1"/>
  <c r="P2660" i="1" a="1"/>
  <c r="P2660" i="1" s="1"/>
  <c r="P2650" i="1" a="1"/>
  <c r="P2650" i="1" s="1"/>
  <c r="P2640" i="1" a="1"/>
  <c r="P2640" i="1" s="1"/>
  <c r="P2630" i="1" a="1"/>
  <c r="P2630" i="1" s="1"/>
  <c r="P2620" i="1" a="1"/>
  <c r="P2620" i="1" s="1"/>
  <c r="P2610" i="1" a="1"/>
  <c r="P2610" i="1" s="1"/>
  <c r="P2600" i="1" a="1"/>
  <c r="P2600" i="1" s="1"/>
  <c r="P2590" i="1" a="1"/>
  <c r="P2590" i="1" s="1"/>
  <c r="P2580" i="1" a="1"/>
  <c r="P2580" i="1" s="1"/>
  <c r="P2570" i="1" a="1"/>
  <c r="P2570" i="1" s="1"/>
  <c r="P2560" i="1" a="1"/>
  <c r="P2560" i="1" s="1"/>
  <c r="P2550" i="1" a="1"/>
  <c r="P2550" i="1" s="1"/>
  <c r="P2540" i="1" a="1"/>
  <c r="P2540" i="1" s="1"/>
  <c r="P2530" i="1" a="1"/>
  <c r="P2530" i="1" s="1"/>
  <c r="P2520" i="1" a="1"/>
  <c r="P2520" i="1" s="1"/>
  <c r="P2510" i="1" a="1"/>
  <c r="P2510" i="1" s="1"/>
  <c r="P2500" i="1" a="1"/>
  <c r="P2500" i="1" s="1"/>
  <c r="P2490" i="1" a="1"/>
  <c r="P2490" i="1" s="1"/>
  <c r="P2480" i="1" a="1"/>
  <c r="P2480" i="1" s="1"/>
  <c r="P2470" i="1" a="1"/>
  <c r="P2470" i="1" s="1"/>
  <c r="P2460" i="1" a="1"/>
  <c r="P2460" i="1" s="1"/>
  <c r="P2450" i="1" a="1"/>
  <c r="P2450" i="1" s="1"/>
  <c r="P2440" i="1" a="1"/>
  <c r="P2440" i="1" s="1"/>
  <c r="P2430" i="1" a="1"/>
  <c r="P2430" i="1" s="1"/>
  <c r="P2420" i="1" a="1"/>
  <c r="P2420" i="1" s="1"/>
  <c r="P2410" i="1" a="1"/>
  <c r="P2410" i="1" s="1"/>
  <c r="P2400" i="1" a="1"/>
  <c r="P2400" i="1" s="1"/>
  <c r="P2390" i="1" a="1"/>
  <c r="P2390" i="1" s="1"/>
  <c r="P2380" i="1" a="1"/>
  <c r="P2380" i="1" s="1"/>
  <c r="P2370" i="1" a="1"/>
  <c r="P2370" i="1" s="1"/>
  <c r="P2360" i="1" a="1"/>
  <c r="P2360" i="1" s="1"/>
  <c r="P2350" i="1" a="1"/>
  <c r="P2350" i="1" s="1"/>
  <c r="P2340" i="1" a="1"/>
  <c r="P2340" i="1" s="1"/>
  <c r="P2330" i="1" a="1"/>
  <c r="P2330" i="1" s="1"/>
  <c r="P2320" i="1" a="1"/>
  <c r="P2320" i="1" s="1"/>
  <c r="P2310" i="1" a="1"/>
  <c r="P2310" i="1" s="1"/>
  <c r="P2300" i="1" a="1"/>
  <c r="P2300" i="1" s="1"/>
  <c r="P2290" i="1" a="1"/>
  <c r="P2290" i="1" s="1"/>
  <c r="P2280" i="1" a="1"/>
  <c r="P2280" i="1" s="1"/>
  <c r="P2270" i="1" a="1"/>
  <c r="P2270" i="1" s="1"/>
  <c r="P2260" i="1" a="1"/>
  <c r="P2260" i="1" s="1"/>
  <c r="P2250" i="1" a="1"/>
  <c r="P2250" i="1" s="1"/>
  <c r="P2240" i="1" a="1"/>
  <c r="P2240" i="1" s="1"/>
  <c r="P2230" i="1" a="1"/>
  <c r="P2230" i="1" s="1"/>
  <c r="P2220" i="1" a="1"/>
  <c r="P2220" i="1" s="1"/>
  <c r="P2210" i="1" a="1"/>
  <c r="P2210" i="1" s="1"/>
  <c r="P2200" i="1" a="1"/>
  <c r="P2200" i="1" s="1"/>
  <c r="P2190" i="1" a="1"/>
  <c r="P2190" i="1" s="1"/>
  <c r="P2180" i="1" a="1"/>
  <c r="P2180" i="1" s="1"/>
  <c r="P2170" i="1" a="1"/>
  <c r="P2170" i="1" s="1"/>
  <c r="P2160" i="1" a="1"/>
  <c r="P2160" i="1" s="1"/>
  <c r="P2150" i="1" a="1"/>
  <c r="P2150" i="1" s="1"/>
  <c r="P2140" i="1" a="1"/>
  <c r="P2140" i="1" s="1"/>
  <c r="P2130" i="1" a="1"/>
  <c r="P2130" i="1" s="1"/>
  <c r="P2120" i="1" a="1"/>
  <c r="P2120" i="1" s="1"/>
  <c r="P2110" i="1" a="1"/>
  <c r="P2110" i="1" s="1"/>
  <c r="P2100" i="1" a="1"/>
  <c r="P2100" i="1" s="1"/>
  <c r="P2090" i="1" a="1"/>
  <c r="P2090" i="1" s="1"/>
  <c r="P2080" i="1" a="1"/>
  <c r="P2080" i="1" s="1"/>
  <c r="P2070" i="1" a="1"/>
  <c r="P2070" i="1" s="1"/>
  <c r="P2060" i="1" a="1"/>
  <c r="P2060" i="1" s="1"/>
  <c r="P2050" i="1" a="1"/>
  <c r="P2050" i="1" s="1"/>
  <c r="P2040" i="1" a="1"/>
  <c r="P2040" i="1" s="1"/>
  <c r="P2030" i="1" a="1"/>
  <c r="P2030" i="1" s="1"/>
  <c r="P2020" i="1" a="1"/>
  <c r="P2020" i="1" s="1"/>
  <c r="P2010" i="1" a="1"/>
  <c r="P2010" i="1" s="1"/>
  <c r="P2000" i="1" a="1"/>
  <c r="P2000" i="1" s="1"/>
  <c r="P1990" i="1" a="1"/>
  <c r="P1990" i="1" s="1"/>
  <c r="P1980" i="1" a="1"/>
  <c r="P1980" i="1" s="1"/>
  <c r="P1970" i="1" a="1"/>
  <c r="P1970" i="1" s="1"/>
  <c r="P1960" i="1" a="1"/>
  <c r="P1960" i="1" s="1"/>
  <c r="P1950" i="1" a="1"/>
  <c r="P1950" i="1" s="1"/>
  <c r="P1940" i="1" a="1"/>
  <c r="P1940" i="1" s="1"/>
  <c r="P1930" i="1" a="1"/>
  <c r="P1930" i="1" s="1"/>
  <c r="P1920" i="1" a="1"/>
  <c r="P1920" i="1" s="1"/>
  <c r="P1910" i="1" a="1"/>
  <c r="P1910" i="1" s="1"/>
  <c r="P1900" i="1" a="1"/>
  <c r="P1900" i="1" s="1"/>
  <c r="P1890" i="1" a="1"/>
  <c r="P1890" i="1" s="1"/>
  <c r="P1880" i="1" a="1"/>
  <c r="P1880" i="1" s="1"/>
  <c r="P1870" i="1" a="1"/>
  <c r="P1870" i="1" s="1"/>
  <c r="P1860" i="1" a="1"/>
  <c r="P1860" i="1" s="1"/>
  <c r="P1850" i="1" a="1"/>
  <c r="P1850" i="1" s="1"/>
  <c r="P1840" i="1" a="1"/>
  <c r="P1840" i="1" s="1"/>
  <c r="P1830" i="1" a="1"/>
  <c r="P1830" i="1" s="1"/>
  <c r="P1820" i="1" a="1"/>
  <c r="P1820" i="1" s="1"/>
  <c r="P1810" i="1" a="1"/>
  <c r="P1810" i="1" s="1"/>
  <c r="P1800" i="1" a="1"/>
  <c r="P1800" i="1" s="1"/>
  <c r="P1790" i="1" a="1"/>
  <c r="P1790" i="1" s="1"/>
  <c r="P1780" i="1" a="1"/>
  <c r="P1780" i="1" s="1"/>
  <c r="P1770" i="1" a="1"/>
  <c r="P1770" i="1" s="1"/>
  <c r="P1760" i="1" a="1"/>
  <c r="P1760" i="1" s="1"/>
  <c r="P1750" i="1" a="1"/>
  <c r="P1750" i="1" s="1"/>
  <c r="P1740" i="1" a="1"/>
  <c r="P1740" i="1" s="1"/>
  <c r="P1730" i="1" a="1"/>
  <c r="P1730" i="1" s="1"/>
  <c r="P1720" i="1" a="1"/>
  <c r="P1720" i="1" s="1"/>
  <c r="P1710" i="1" a="1"/>
  <c r="P1710" i="1" s="1"/>
  <c r="P1700" i="1" a="1"/>
  <c r="P1700" i="1" s="1"/>
  <c r="P1690" i="1" a="1"/>
  <c r="P1690" i="1" s="1"/>
  <c r="P1680" i="1" a="1"/>
  <c r="P1680" i="1" s="1"/>
  <c r="P1670" i="1" a="1"/>
  <c r="P1670" i="1" s="1"/>
  <c r="P1660" i="1" a="1"/>
  <c r="P1660" i="1" s="1"/>
  <c r="P1650" i="1" a="1"/>
  <c r="P1650" i="1" s="1"/>
  <c r="P1640" i="1" a="1"/>
  <c r="P1640" i="1" s="1"/>
  <c r="P1630" i="1" a="1"/>
  <c r="P1630" i="1" s="1"/>
  <c r="P1620" i="1" a="1"/>
  <c r="P1620" i="1" s="1"/>
  <c r="P1610" i="1" a="1"/>
  <c r="P1610" i="1" s="1"/>
  <c r="P1600" i="1" a="1"/>
  <c r="P1600" i="1" s="1"/>
  <c r="P1590" i="1" a="1"/>
  <c r="P1590" i="1" s="1"/>
  <c r="P1580" i="1" a="1"/>
  <c r="P1580" i="1" s="1"/>
  <c r="P1570" i="1" a="1"/>
  <c r="P1570" i="1" s="1"/>
  <c r="P1560" i="1" a="1"/>
  <c r="P1560" i="1" s="1"/>
  <c r="P1550" i="1" a="1"/>
  <c r="P1550" i="1" s="1"/>
  <c r="P1540" i="1" a="1"/>
  <c r="P1540" i="1" s="1"/>
  <c r="P1530" i="1" a="1"/>
  <c r="P1530" i="1" s="1"/>
  <c r="P1520" i="1" a="1"/>
  <c r="P1520" i="1" s="1"/>
  <c r="P1510" i="1" a="1"/>
  <c r="P1510" i="1" s="1"/>
  <c r="P1500" i="1" a="1"/>
  <c r="P1500" i="1" s="1"/>
  <c r="P1490" i="1" a="1"/>
  <c r="P1490" i="1" s="1"/>
  <c r="P1480" i="1" a="1"/>
  <c r="P1480" i="1" s="1"/>
  <c r="P1470" i="1" a="1"/>
  <c r="P1470" i="1" s="1"/>
  <c r="P1460" i="1" a="1"/>
  <c r="P1460" i="1" s="1"/>
  <c r="P1450" i="1" a="1"/>
  <c r="P1450" i="1" s="1"/>
  <c r="P1440" i="1" a="1"/>
  <c r="P1440" i="1" s="1"/>
  <c r="P1430" i="1" a="1"/>
  <c r="P1430" i="1" s="1"/>
  <c r="P1420" i="1" a="1"/>
  <c r="P1420" i="1" s="1"/>
  <c r="P1410" i="1" a="1"/>
  <c r="P1410" i="1" s="1"/>
  <c r="P1400" i="1" a="1"/>
  <c r="P1400" i="1" s="1"/>
  <c r="P1390" i="1" a="1"/>
  <c r="P1390" i="1" s="1"/>
  <c r="P1380" i="1" a="1"/>
  <c r="P1380" i="1" s="1"/>
  <c r="P1370" i="1" a="1"/>
  <c r="P1370" i="1" s="1"/>
  <c r="P1360" i="1" a="1"/>
  <c r="P1360" i="1" s="1"/>
  <c r="P1350" i="1" a="1"/>
  <c r="P1350" i="1" s="1"/>
  <c r="P1340" i="1" a="1"/>
  <c r="P1340" i="1" s="1"/>
  <c r="P1330" i="1" a="1"/>
  <c r="P1330" i="1" s="1"/>
  <c r="P1320" i="1" a="1"/>
  <c r="P1320" i="1" s="1"/>
  <c r="P1310" i="1" a="1"/>
  <c r="P1310" i="1" s="1"/>
  <c r="P1300" i="1" a="1"/>
  <c r="P1300" i="1" s="1"/>
  <c r="P1290" i="1" a="1"/>
  <c r="P1290" i="1" s="1"/>
  <c r="P1280" i="1" a="1"/>
  <c r="P1280" i="1" s="1"/>
  <c r="P1270" i="1" a="1"/>
  <c r="P1270" i="1" s="1"/>
  <c r="P1260" i="1" a="1"/>
  <c r="P1260" i="1" s="1"/>
  <c r="P1250" i="1" a="1"/>
  <c r="P1250" i="1" s="1"/>
  <c r="P1240" i="1" a="1"/>
  <c r="P1240" i="1" s="1"/>
  <c r="P1230" i="1" a="1"/>
  <c r="P1230" i="1" s="1"/>
  <c r="P1220" i="1" a="1"/>
  <c r="P1220" i="1" s="1"/>
  <c r="P1210" i="1" a="1"/>
  <c r="P1210" i="1" s="1"/>
  <c r="P1200" i="1" a="1"/>
  <c r="P1200" i="1" s="1"/>
  <c r="P1190" i="1" a="1"/>
  <c r="P1190" i="1" s="1"/>
  <c r="P1180" i="1" a="1"/>
  <c r="P1180" i="1" s="1"/>
  <c r="P1170" i="1" a="1"/>
  <c r="P1170" i="1" s="1"/>
  <c r="P1160" i="1" a="1"/>
  <c r="P1160" i="1" s="1"/>
  <c r="P1150" i="1" a="1"/>
  <c r="P1150" i="1" s="1"/>
  <c r="P1140" i="1" a="1"/>
  <c r="P1140" i="1" s="1"/>
  <c r="P1130" i="1" a="1"/>
  <c r="P1130" i="1" s="1"/>
  <c r="P1120" i="1" a="1"/>
  <c r="P1120" i="1" s="1"/>
  <c r="P1110" i="1" a="1"/>
  <c r="P1110" i="1" s="1"/>
  <c r="P1100" i="1" a="1"/>
  <c r="P1100" i="1" s="1"/>
  <c r="P1090" i="1" a="1"/>
  <c r="P1090" i="1" s="1"/>
  <c r="P1080" i="1" a="1"/>
  <c r="P1080" i="1" s="1"/>
  <c r="P1070" i="1" a="1"/>
  <c r="P1070" i="1" s="1"/>
  <c r="P1060" i="1" a="1"/>
  <c r="P1060" i="1" s="1"/>
  <c r="P1050" i="1" a="1"/>
  <c r="P1050" i="1" s="1"/>
  <c r="P1040" i="1" a="1"/>
  <c r="P1040" i="1" s="1"/>
  <c r="P1030" i="1" a="1"/>
  <c r="P1030" i="1" s="1"/>
  <c r="P1020" i="1" a="1"/>
  <c r="P1020" i="1" s="1"/>
  <c r="P1010" i="1" a="1"/>
  <c r="P1010" i="1" s="1"/>
  <c r="P1000" i="1" a="1"/>
  <c r="P1000" i="1" s="1"/>
  <c r="P990" i="1" a="1"/>
  <c r="P990" i="1" s="1"/>
  <c r="P980" i="1" a="1"/>
  <c r="P980" i="1" s="1"/>
  <c r="P970" i="1" a="1"/>
  <c r="P970" i="1" s="1"/>
  <c r="P960" i="1" a="1"/>
  <c r="P960" i="1" s="1"/>
  <c r="P950" i="1" a="1"/>
  <c r="P950" i="1" s="1"/>
  <c r="P940" i="1" a="1"/>
  <c r="P940" i="1" s="1"/>
  <c r="P930" i="1" a="1"/>
  <c r="P930" i="1" s="1"/>
  <c r="P920" i="1" a="1"/>
  <c r="P920" i="1" s="1"/>
  <c r="P910" i="1" a="1"/>
  <c r="P910" i="1" s="1"/>
  <c r="P900" i="1" a="1"/>
  <c r="P900" i="1" s="1"/>
  <c r="P890" i="1" a="1"/>
  <c r="P890" i="1" s="1"/>
  <c r="P880" i="1" a="1"/>
  <c r="P880" i="1" s="1"/>
  <c r="P870" i="1" a="1"/>
  <c r="P870" i="1" s="1"/>
  <c r="P860" i="1" a="1"/>
  <c r="P860" i="1" s="1"/>
  <c r="P850" i="1" a="1"/>
  <c r="P850" i="1" s="1"/>
  <c r="P840" i="1" a="1"/>
  <c r="P840" i="1" s="1"/>
  <c r="P830" i="1" a="1"/>
  <c r="P830" i="1" s="1"/>
  <c r="P820" i="1" a="1"/>
  <c r="P820" i="1" s="1"/>
  <c r="P810" i="1" a="1"/>
  <c r="P810" i="1" s="1"/>
  <c r="P800" i="1" a="1"/>
  <c r="P800" i="1" s="1"/>
  <c r="P790" i="1" a="1"/>
  <c r="P790" i="1" s="1"/>
  <c r="P780" i="1" a="1"/>
  <c r="P780" i="1" s="1"/>
  <c r="P770" i="1" a="1"/>
  <c r="P770" i="1" s="1"/>
  <c r="P760" i="1" a="1"/>
  <c r="P760" i="1" s="1"/>
  <c r="P750" i="1" a="1"/>
  <c r="P750" i="1" s="1"/>
  <c r="P740" i="1" a="1"/>
  <c r="P740" i="1" s="1"/>
  <c r="P730" i="1" a="1"/>
  <c r="P730" i="1" s="1"/>
  <c r="P720" i="1" a="1"/>
  <c r="P720" i="1" s="1"/>
  <c r="P710" i="1" a="1"/>
  <c r="P710" i="1" s="1"/>
  <c r="P700" i="1" a="1"/>
  <c r="P700" i="1" s="1"/>
  <c r="P690" i="1" a="1"/>
  <c r="P690" i="1" s="1"/>
  <c r="P680" i="1" a="1"/>
  <c r="P680" i="1" s="1"/>
  <c r="P670" i="1" a="1"/>
  <c r="P670" i="1" s="1"/>
  <c r="P660" i="1" a="1"/>
  <c r="P660" i="1" s="1"/>
  <c r="P650" i="1" a="1"/>
  <c r="P650" i="1" s="1"/>
  <c r="P640" i="1" a="1"/>
  <c r="P640" i="1" s="1"/>
  <c r="P630" i="1" a="1"/>
  <c r="P630" i="1" s="1"/>
  <c r="P620" i="1" a="1"/>
  <c r="P620" i="1" s="1"/>
  <c r="P610" i="1" a="1"/>
  <c r="P610" i="1" s="1"/>
  <c r="P600" i="1" a="1"/>
  <c r="P600" i="1" s="1"/>
  <c r="P590" i="1" a="1"/>
  <c r="P590" i="1" s="1"/>
  <c r="P580" i="1" a="1"/>
  <c r="P580" i="1" s="1"/>
  <c r="P570" i="1" a="1"/>
  <c r="P570" i="1" s="1"/>
  <c r="P560" i="1" a="1"/>
  <c r="P560" i="1" s="1"/>
  <c r="P550" i="1" a="1"/>
  <c r="P550" i="1" s="1"/>
  <c r="P540" i="1" a="1"/>
  <c r="P540" i="1" s="1"/>
  <c r="P530" i="1" a="1"/>
  <c r="P530" i="1" s="1"/>
  <c r="P520" i="1" a="1"/>
  <c r="P520" i="1" s="1"/>
  <c r="P510" i="1" a="1"/>
  <c r="P510" i="1" s="1"/>
  <c r="P500" i="1" a="1"/>
  <c r="P500" i="1" s="1"/>
  <c r="P490" i="1" a="1"/>
  <c r="P490" i="1" s="1"/>
  <c r="P480" i="1" a="1"/>
  <c r="P480" i="1" s="1"/>
  <c r="P470" i="1" a="1"/>
  <c r="P470" i="1" s="1"/>
  <c r="P460" i="1" a="1"/>
  <c r="P460" i="1" s="1"/>
  <c r="P450" i="1" a="1"/>
  <c r="P450" i="1" s="1"/>
  <c r="P440" i="1" a="1"/>
  <c r="P440" i="1" s="1"/>
  <c r="P430" i="1" a="1"/>
  <c r="P430" i="1" s="1"/>
  <c r="P420" i="1" a="1"/>
  <c r="P420" i="1" s="1"/>
  <c r="P410" i="1" a="1"/>
  <c r="P410" i="1" s="1"/>
  <c r="P400" i="1" a="1"/>
  <c r="P400" i="1" s="1"/>
  <c r="P390" i="1" a="1"/>
  <c r="P390" i="1" s="1"/>
  <c r="P380" i="1" a="1"/>
  <c r="P380" i="1" s="1"/>
  <c r="P370" i="1" a="1"/>
  <c r="P370" i="1" s="1"/>
  <c r="P360" i="1" a="1"/>
  <c r="P360" i="1" s="1"/>
  <c r="P350" i="1" a="1"/>
  <c r="P350" i="1" s="1"/>
  <c r="P340" i="1" a="1"/>
  <c r="P340" i="1" s="1"/>
  <c r="P330" i="1" a="1"/>
  <c r="P330" i="1" s="1"/>
  <c r="P320" i="1" a="1"/>
  <c r="P320" i="1" s="1"/>
  <c r="P310" i="1" a="1"/>
  <c r="P310" i="1" s="1"/>
  <c r="P300" i="1" a="1"/>
  <c r="P300" i="1" s="1"/>
  <c r="P290" i="1" a="1"/>
  <c r="P290" i="1" s="1"/>
  <c r="P280" i="1" a="1"/>
  <c r="P280" i="1" s="1"/>
  <c r="P270" i="1" a="1"/>
  <c r="P270" i="1" s="1"/>
  <c r="P260" i="1" a="1"/>
  <c r="P260" i="1" s="1"/>
  <c r="P250" i="1" a="1"/>
  <c r="P250" i="1" s="1"/>
  <c r="P240" i="1" a="1"/>
  <c r="P240" i="1" s="1"/>
  <c r="P230" i="1" a="1"/>
  <c r="P230" i="1" s="1"/>
  <c r="P220" i="1" a="1"/>
  <c r="P220" i="1" s="1"/>
  <c r="P210" i="1" a="1"/>
  <c r="P210" i="1" s="1"/>
  <c r="P200" i="1" a="1"/>
  <c r="P200" i="1" s="1"/>
  <c r="P190" i="1" a="1"/>
  <c r="P190" i="1" s="1"/>
  <c r="P180" i="1" a="1"/>
  <c r="P180" i="1" s="1"/>
  <c r="P170" i="1" a="1"/>
  <c r="P170" i="1" s="1"/>
  <c r="P160" i="1" a="1"/>
  <c r="P160" i="1" s="1"/>
  <c r="P150" i="1" a="1"/>
  <c r="P150" i="1" s="1"/>
  <c r="P140" i="1" a="1"/>
  <c r="P140" i="1" s="1"/>
  <c r="P130" i="1" a="1"/>
  <c r="P130" i="1" s="1"/>
  <c r="P120" i="1" a="1"/>
  <c r="P120" i="1" s="1"/>
  <c r="P110" i="1" a="1"/>
  <c r="P110" i="1" s="1"/>
  <c r="P100" i="1" a="1"/>
  <c r="P100" i="1" s="1"/>
  <c r="P90" i="1" a="1"/>
  <c r="P90" i="1" s="1"/>
  <c r="P80" i="1" a="1"/>
  <c r="P80" i="1" s="1"/>
  <c r="P70" i="1" a="1"/>
  <c r="P70" i="1" s="1"/>
  <c r="P60" i="1" a="1"/>
  <c r="P60" i="1" s="1"/>
  <c r="P50" i="1" a="1"/>
  <c r="P50" i="1" s="1"/>
  <c r="P40" i="1" a="1"/>
  <c r="P40" i="1" s="1"/>
  <c r="P30" i="1" a="1"/>
  <c r="P30" i="1" s="1"/>
  <c r="P20" i="1" a="1"/>
  <c r="P20" i="1" s="1"/>
  <c r="P10" i="1" a="1"/>
  <c r="P10" i="1" s="1"/>
  <c r="P3089" i="1" a="1"/>
  <c r="P3089" i="1" s="1"/>
  <c r="P3079" i="1" a="1"/>
  <c r="P3079" i="1" s="1"/>
  <c r="P3039" i="1" a="1"/>
  <c r="P3039" i="1" s="1"/>
  <c r="P3029" i="1" a="1"/>
  <c r="P3029" i="1" s="1"/>
  <c r="P2989" i="1" a="1"/>
  <c r="P2989" i="1" s="1"/>
  <c r="P2979" i="1" a="1"/>
  <c r="P2979" i="1" s="1"/>
  <c r="P2939" i="1" a="1"/>
  <c r="P2939" i="1" s="1"/>
  <c r="P2929" i="1" a="1"/>
  <c r="P2929" i="1" s="1"/>
  <c r="P2889" i="1" a="1"/>
  <c r="P2889" i="1" s="1"/>
  <c r="P2879" i="1" a="1"/>
  <c r="P2879" i="1" s="1"/>
  <c r="P2839" i="1" a="1"/>
  <c r="P2839" i="1" s="1"/>
  <c r="P2829" i="1" a="1"/>
  <c r="P2829" i="1" s="1"/>
  <c r="P2789" i="1" a="1"/>
  <c r="P2789" i="1" s="1"/>
  <c r="P2779" i="1" a="1"/>
  <c r="P2779" i="1" s="1"/>
  <c r="P2749" i="1" a="1"/>
  <c r="P2749" i="1" s="1"/>
  <c r="P2739" i="1" a="1"/>
  <c r="P2739" i="1" s="1"/>
  <c r="P2729" i="1" a="1"/>
  <c r="P2729" i="1" s="1"/>
  <c r="P2719" i="1" a="1"/>
  <c r="P2719" i="1" s="1"/>
  <c r="P2709" i="1" a="1"/>
  <c r="P2709" i="1" s="1"/>
  <c r="P2699" i="1" a="1"/>
  <c r="P2699" i="1" s="1"/>
  <c r="P2689" i="1" a="1"/>
  <c r="P2689" i="1" s="1"/>
  <c r="P2679" i="1" a="1"/>
  <c r="P2679" i="1" s="1"/>
  <c r="P2669" i="1" a="1"/>
  <c r="P2669" i="1" s="1"/>
  <c r="P2659" i="1" a="1"/>
  <c r="P2659" i="1" s="1"/>
  <c r="P2649" i="1" a="1"/>
  <c r="P2649" i="1" s="1"/>
  <c r="P2639" i="1" a="1"/>
  <c r="P2639" i="1" s="1"/>
  <c r="P2629" i="1" a="1"/>
  <c r="P2629" i="1" s="1"/>
  <c r="P2619" i="1" a="1"/>
  <c r="P2619" i="1" s="1"/>
  <c r="P2609" i="1" a="1"/>
  <c r="P2609" i="1" s="1"/>
  <c r="P2599" i="1" a="1"/>
  <c r="P2599" i="1" s="1"/>
  <c r="P2589" i="1" a="1"/>
  <c r="P2589" i="1" s="1"/>
  <c r="P2579" i="1" a="1"/>
  <c r="P2579" i="1" s="1"/>
  <c r="P2569" i="1" a="1"/>
  <c r="P2569" i="1" s="1"/>
  <c r="P2559" i="1" a="1"/>
  <c r="P2559" i="1" s="1"/>
  <c r="P2549" i="1" a="1"/>
  <c r="P2549" i="1" s="1"/>
  <c r="P2539" i="1" a="1"/>
  <c r="P2539" i="1" s="1"/>
  <c r="P2529" i="1" a="1"/>
  <c r="P2529" i="1" s="1"/>
  <c r="P2519" i="1" a="1"/>
  <c r="P2519" i="1" s="1"/>
  <c r="P2509" i="1" a="1"/>
  <c r="P2509" i="1" s="1"/>
  <c r="P2499" i="1" a="1"/>
  <c r="P2499" i="1" s="1"/>
  <c r="P2489" i="1" a="1"/>
  <c r="P2489" i="1" s="1"/>
  <c r="P2479" i="1" a="1"/>
  <c r="P2479" i="1" s="1"/>
  <c r="P2469" i="1" a="1"/>
  <c r="P2469" i="1" s="1"/>
  <c r="P2459" i="1" a="1"/>
  <c r="P2459" i="1" s="1"/>
  <c r="P2449" i="1" a="1"/>
  <c r="P2449" i="1" s="1"/>
  <c r="P2439" i="1" a="1"/>
  <c r="P2439" i="1" s="1"/>
  <c r="P2429" i="1" a="1"/>
  <c r="P2429" i="1" s="1"/>
  <c r="P2419" i="1" a="1"/>
  <c r="P2419" i="1" s="1"/>
  <c r="P2409" i="1" a="1"/>
  <c r="P2409" i="1" s="1"/>
  <c r="P2399" i="1" a="1"/>
  <c r="P2399" i="1" s="1"/>
  <c r="P2389" i="1" a="1"/>
  <c r="P2389" i="1" s="1"/>
  <c r="P2379" i="1" a="1"/>
  <c r="P2379" i="1" s="1"/>
  <c r="P2369" i="1" a="1"/>
  <c r="P2369" i="1" s="1"/>
  <c r="P2359" i="1" a="1"/>
  <c r="P2359" i="1" s="1"/>
  <c r="P2349" i="1" a="1"/>
  <c r="P2349" i="1" s="1"/>
  <c r="P2339" i="1" a="1"/>
  <c r="P2339" i="1" s="1"/>
  <c r="P2329" i="1" a="1"/>
  <c r="P2329" i="1" s="1"/>
  <c r="P2319" i="1" a="1"/>
  <c r="P2319" i="1" s="1"/>
  <c r="P2309" i="1" a="1"/>
  <c r="P2309" i="1" s="1"/>
  <c r="P2299" i="1" a="1"/>
  <c r="P2299" i="1" s="1"/>
  <c r="P2289" i="1" a="1"/>
  <c r="P2289" i="1" s="1"/>
  <c r="P2279" i="1" a="1"/>
  <c r="P2279" i="1" s="1"/>
  <c r="P2269" i="1" a="1"/>
  <c r="P2269" i="1" s="1"/>
  <c r="P2259" i="1" a="1"/>
  <c r="P2259" i="1" s="1"/>
  <c r="P2249" i="1" a="1"/>
  <c r="P2249" i="1" s="1"/>
  <c r="P2239" i="1" a="1"/>
  <c r="P2239" i="1" s="1"/>
  <c r="P2229" i="1" a="1"/>
  <c r="P2229" i="1" s="1"/>
  <c r="P2219" i="1" a="1"/>
  <c r="P2219" i="1" s="1"/>
  <c r="P2209" i="1" a="1"/>
  <c r="P2209" i="1" s="1"/>
  <c r="P2199" i="1" a="1"/>
  <c r="P2199" i="1" s="1"/>
  <c r="P2189" i="1" a="1"/>
  <c r="P2189" i="1" s="1"/>
  <c r="P2179" i="1" a="1"/>
  <c r="P2179" i="1" s="1"/>
  <c r="P2169" i="1" a="1"/>
  <c r="P2169" i="1" s="1"/>
  <c r="P2159" i="1" a="1"/>
  <c r="P2159" i="1" s="1"/>
  <c r="P2149" i="1" a="1"/>
  <c r="P2149" i="1" s="1"/>
  <c r="P2139" i="1" a="1"/>
  <c r="P2139" i="1" s="1"/>
  <c r="P2129" i="1" a="1"/>
  <c r="P2129" i="1" s="1"/>
  <c r="P2119" i="1" a="1"/>
  <c r="P2119" i="1" s="1"/>
  <c r="P2109" i="1" a="1"/>
  <c r="P2109" i="1" s="1"/>
  <c r="P2099" i="1" a="1"/>
  <c r="P2099" i="1" s="1"/>
  <c r="P2089" i="1" a="1"/>
  <c r="P2089" i="1" s="1"/>
  <c r="P2079" i="1" a="1"/>
  <c r="P2079" i="1" s="1"/>
  <c r="P2069" i="1" a="1"/>
  <c r="P2069" i="1" s="1"/>
  <c r="P2059" i="1" a="1"/>
  <c r="P2059" i="1" s="1"/>
  <c r="P2049" i="1" a="1"/>
  <c r="P2049" i="1" s="1"/>
  <c r="P2039" i="1" a="1"/>
  <c r="P2039" i="1" s="1"/>
  <c r="P2029" i="1" a="1"/>
  <c r="P2029" i="1" s="1"/>
  <c r="P2019" i="1" a="1"/>
  <c r="P2019" i="1" s="1"/>
  <c r="P2009" i="1" a="1"/>
  <c r="P2009" i="1" s="1"/>
  <c r="P1999" i="1" a="1"/>
  <c r="P1999" i="1" s="1"/>
  <c r="P1989" i="1" a="1"/>
  <c r="P1989" i="1" s="1"/>
  <c r="P1979" i="1" a="1"/>
  <c r="P1979" i="1" s="1"/>
  <c r="P1969" i="1" a="1"/>
  <c r="P1969" i="1" s="1"/>
  <c r="P1959" i="1" a="1"/>
  <c r="P1959" i="1" s="1"/>
  <c r="P1949" i="1" a="1"/>
  <c r="P1949" i="1" s="1"/>
  <c r="P1939" i="1" a="1"/>
  <c r="P1939" i="1" s="1"/>
  <c r="P1929" i="1" a="1"/>
  <c r="P1929" i="1" s="1"/>
  <c r="P1919" i="1" a="1"/>
  <c r="P1919" i="1" s="1"/>
  <c r="P1909" i="1" a="1"/>
  <c r="P1909" i="1" s="1"/>
  <c r="P1899" i="1" a="1"/>
  <c r="P1899" i="1" s="1"/>
  <c r="P1889" i="1" a="1"/>
  <c r="P1889" i="1" s="1"/>
  <c r="P1879" i="1" a="1"/>
  <c r="P1879" i="1" s="1"/>
  <c r="P1869" i="1" a="1"/>
  <c r="P1869" i="1" s="1"/>
  <c r="P1859" i="1" a="1"/>
  <c r="P1859" i="1" s="1"/>
  <c r="P1849" i="1" a="1"/>
  <c r="P1849" i="1" s="1"/>
  <c r="P1839" i="1" a="1"/>
  <c r="P1839" i="1" s="1"/>
  <c r="P1829" i="1" a="1"/>
  <c r="P1829" i="1" s="1"/>
  <c r="P1819" i="1" a="1"/>
  <c r="P1819" i="1" s="1"/>
  <c r="P1809" i="1" a="1"/>
  <c r="P1809" i="1" s="1"/>
  <c r="P1799" i="1" a="1"/>
  <c r="P1799" i="1" s="1"/>
  <c r="P1789" i="1" a="1"/>
  <c r="P1789" i="1" s="1"/>
  <c r="P1779" i="1" a="1"/>
  <c r="P1779" i="1" s="1"/>
  <c r="P1769" i="1" a="1"/>
  <c r="P1769" i="1" s="1"/>
  <c r="P1759" i="1" a="1"/>
  <c r="P1759" i="1" s="1"/>
  <c r="P1749" i="1" a="1"/>
  <c r="P1749" i="1" s="1"/>
  <c r="P1739" i="1" a="1"/>
  <c r="P1739" i="1" s="1"/>
  <c r="P1729" i="1" a="1"/>
  <c r="P1729" i="1" s="1"/>
  <c r="P1719" i="1" a="1"/>
  <c r="P1719" i="1" s="1"/>
  <c r="P1709" i="1" a="1"/>
  <c r="P1709" i="1" s="1"/>
  <c r="P1699" i="1" a="1"/>
  <c r="P1699" i="1" s="1"/>
  <c r="P1689" i="1" a="1"/>
  <c r="P1689" i="1" s="1"/>
  <c r="P1679" i="1" a="1"/>
  <c r="P1679" i="1" s="1"/>
  <c r="P1669" i="1" a="1"/>
  <c r="P1669" i="1" s="1"/>
  <c r="P1659" i="1" a="1"/>
  <c r="P1659" i="1" s="1"/>
  <c r="P1649" i="1" a="1"/>
  <c r="P1649" i="1" s="1"/>
  <c r="P1639" i="1" a="1"/>
  <c r="P1639" i="1" s="1"/>
  <c r="P1629" i="1" a="1"/>
  <c r="P1629" i="1" s="1"/>
  <c r="P1619" i="1" a="1"/>
  <c r="P1619" i="1" s="1"/>
  <c r="P1609" i="1" a="1"/>
  <c r="P1609" i="1" s="1"/>
  <c r="P1599" i="1" a="1"/>
  <c r="P1599" i="1" s="1"/>
  <c r="P1589" i="1" a="1"/>
  <c r="P1589" i="1" s="1"/>
  <c r="P1579" i="1" a="1"/>
  <c r="P1579" i="1" s="1"/>
  <c r="P1569" i="1" a="1"/>
  <c r="P1569" i="1" s="1"/>
  <c r="P1559" i="1" a="1"/>
  <c r="P1559" i="1" s="1"/>
  <c r="P1549" i="1" a="1"/>
  <c r="P1549" i="1" s="1"/>
  <c r="P1539" i="1" a="1"/>
  <c r="P1539" i="1" s="1"/>
  <c r="P1529" i="1" a="1"/>
  <c r="P1529" i="1" s="1"/>
  <c r="P1519" i="1" a="1"/>
  <c r="P1519" i="1" s="1"/>
  <c r="P1509" i="1" a="1"/>
  <c r="P1509" i="1" s="1"/>
  <c r="P1499" i="1" a="1"/>
  <c r="P1499" i="1" s="1"/>
  <c r="P1489" i="1" a="1"/>
  <c r="P1489" i="1" s="1"/>
  <c r="P1479" i="1" a="1"/>
  <c r="P1479" i="1" s="1"/>
  <c r="P1469" i="1" a="1"/>
  <c r="P1469" i="1" s="1"/>
  <c r="P1459" i="1" a="1"/>
  <c r="P1459" i="1" s="1"/>
  <c r="P1449" i="1" a="1"/>
  <c r="P1449" i="1" s="1"/>
  <c r="P1439" i="1" a="1"/>
  <c r="P1439" i="1" s="1"/>
  <c r="P1429" i="1" a="1"/>
  <c r="P1429" i="1" s="1"/>
  <c r="P1419" i="1" a="1"/>
  <c r="P1419" i="1" s="1"/>
  <c r="P1409" i="1" a="1"/>
  <c r="P1409" i="1" s="1"/>
  <c r="P1399" i="1" a="1"/>
  <c r="P1399" i="1" s="1"/>
  <c r="P1389" i="1" a="1"/>
  <c r="P1389" i="1" s="1"/>
  <c r="P1379" i="1" a="1"/>
  <c r="P1379" i="1" s="1"/>
  <c r="P1369" i="1" a="1"/>
  <c r="P1369" i="1" s="1"/>
  <c r="P1359" i="1" a="1"/>
  <c r="P1359" i="1" s="1"/>
  <c r="P1349" i="1" a="1"/>
  <c r="P1349" i="1" s="1"/>
  <c r="P1339" i="1" a="1"/>
  <c r="P1339" i="1" s="1"/>
  <c r="P1329" i="1" a="1"/>
  <c r="P1329" i="1" s="1"/>
  <c r="P1319" i="1" a="1"/>
  <c r="P1319" i="1" s="1"/>
  <c r="P1309" i="1" a="1"/>
  <c r="P1309" i="1" s="1"/>
  <c r="P1299" i="1" a="1"/>
  <c r="P1299" i="1" s="1"/>
  <c r="P1289" i="1" a="1"/>
  <c r="P1289" i="1" s="1"/>
  <c r="P1279" i="1" a="1"/>
  <c r="P1279" i="1" s="1"/>
  <c r="P1269" i="1" a="1"/>
  <c r="P1269" i="1" s="1"/>
  <c r="P1259" i="1" a="1"/>
  <c r="P1259" i="1" s="1"/>
  <c r="P1249" i="1" a="1"/>
  <c r="P1249" i="1" s="1"/>
  <c r="P1239" i="1" a="1"/>
  <c r="P1239" i="1" s="1"/>
  <c r="P1229" i="1" a="1"/>
  <c r="P1229" i="1" s="1"/>
  <c r="P1219" i="1" a="1"/>
  <c r="P1219" i="1" s="1"/>
  <c r="P1209" i="1" a="1"/>
  <c r="P1209" i="1" s="1"/>
  <c r="P1199" i="1" a="1"/>
  <c r="P1199" i="1" s="1"/>
  <c r="P1189" i="1" a="1"/>
  <c r="P1189" i="1" s="1"/>
  <c r="P1179" i="1" a="1"/>
  <c r="P1179" i="1" s="1"/>
  <c r="P1169" i="1" a="1"/>
  <c r="P1169" i="1" s="1"/>
  <c r="P1159" i="1" a="1"/>
  <c r="P1159" i="1" s="1"/>
  <c r="P1149" i="1" a="1"/>
  <c r="P1149" i="1" s="1"/>
  <c r="P1139" i="1" a="1"/>
  <c r="P1139" i="1" s="1"/>
  <c r="P1129" i="1" a="1"/>
  <c r="P1129" i="1" s="1"/>
  <c r="P1119" i="1" a="1"/>
  <c r="P1119" i="1" s="1"/>
  <c r="P1109" i="1" a="1"/>
  <c r="P1109" i="1" s="1"/>
  <c r="P1099" i="1" a="1"/>
  <c r="P1099" i="1" s="1"/>
  <c r="P1089" i="1" a="1"/>
  <c r="P1089" i="1" s="1"/>
  <c r="P1079" i="1" a="1"/>
  <c r="P1079" i="1" s="1"/>
  <c r="P1069" i="1" a="1"/>
  <c r="P1069" i="1" s="1"/>
  <c r="P1059" i="1" a="1"/>
  <c r="P1059" i="1" s="1"/>
  <c r="P1049" i="1" a="1"/>
  <c r="P1049" i="1" s="1"/>
  <c r="P1039" i="1" a="1"/>
  <c r="P1039" i="1" s="1"/>
  <c r="P1029" i="1" a="1"/>
  <c r="P1029" i="1" s="1"/>
  <c r="P1019" i="1" a="1"/>
  <c r="P1019" i="1" s="1"/>
  <c r="P1009" i="1" a="1"/>
  <c r="P1009" i="1" s="1"/>
  <c r="P999" i="1" a="1"/>
  <c r="P999" i="1" s="1"/>
  <c r="P989" i="1" a="1"/>
  <c r="P989" i="1" s="1"/>
  <c r="P979" i="1" a="1"/>
  <c r="P979" i="1" s="1"/>
  <c r="P969" i="1" a="1"/>
  <c r="P969" i="1" s="1"/>
  <c r="P959" i="1" a="1"/>
  <c r="P959" i="1" s="1"/>
  <c r="P949" i="1" a="1"/>
  <c r="P949" i="1" s="1"/>
  <c r="P939" i="1" a="1"/>
  <c r="P939" i="1" s="1"/>
  <c r="P929" i="1" a="1"/>
  <c r="P929" i="1" s="1"/>
  <c r="P919" i="1" a="1"/>
  <c r="P919" i="1" s="1"/>
  <c r="P909" i="1" a="1"/>
  <c r="P909" i="1" s="1"/>
  <c r="P899" i="1" a="1"/>
  <c r="P899" i="1" s="1"/>
  <c r="P889" i="1" a="1"/>
  <c r="P889" i="1" s="1"/>
  <c r="P879" i="1" a="1"/>
  <c r="P879" i="1" s="1"/>
  <c r="P869" i="1" a="1"/>
  <c r="P869" i="1" s="1"/>
  <c r="P859" i="1" a="1"/>
  <c r="P859" i="1" s="1"/>
  <c r="P849" i="1" a="1"/>
  <c r="P849" i="1" s="1"/>
  <c r="P839" i="1" a="1"/>
  <c r="P839" i="1" s="1"/>
  <c r="P829" i="1" a="1"/>
  <c r="P829" i="1" s="1"/>
  <c r="P819" i="1" a="1"/>
  <c r="P819" i="1" s="1"/>
  <c r="P809" i="1" a="1"/>
  <c r="P809" i="1" s="1"/>
  <c r="P799" i="1" a="1"/>
  <c r="P799" i="1" s="1"/>
  <c r="P789" i="1" a="1"/>
  <c r="P789" i="1" s="1"/>
  <c r="P779" i="1" a="1"/>
  <c r="P779" i="1" s="1"/>
  <c r="P769" i="1" a="1"/>
  <c r="P769" i="1" s="1"/>
  <c r="P759" i="1" a="1"/>
  <c r="P759" i="1" s="1"/>
  <c r="P749" i="1" a="1"/>
  <c r="P749" i="1" s="1"/>
  <c r="P739" i="1" a="1"/>
  <c r="P739" i="1" s="1"/>
  <c r="P729" i="1" a="1"/>
  <c r="P729" i="1" s="1"/>
  <c r="P719" i="1" a="1"/>
  <c r="P719" i="1" s="1"/>
  <c r="P709" i="1" a="1"/>
  <c r="P709" i="1" s="1"/>
  <c r="P699" i="1" a="1"/>
  <c r="P699" i="1" s="1"/>
  <c r="P689" i="1" a="1"/>
  <c r="P689" i="1" s="1"/>
  <c r="P679" i="1" a="1"/>
  <c r="P679" i="1" s="1"/>
  <c r="P669" i="1" a="1"/>
  <c r="P669" i="1" s="1"/>
  <c r="P659" i="1" a="1"/>
  <c r="P659" i="1" s="1"/>
  <c r="P649" i="1" a="1"/>
  <c r="P649" i="1" s="1"/>
  <c r="P639" i="1" a="1"/>
  <c r="P639" i="1" s="1"/>
  <c r="P629" i="1" a="1"/>
  <c r="P629" i="1" s="1"/>
  <c r="P619" i="1" a="1"/>
  <c r="P619" i="1" s="1"/>
  <c r="P609" i="1" a="1"/>
  <c r="P609" i="1" s="1"/>
  <c r="P599" i="1" a="1"/>
  <c r="P599" i="1" s="1"/>
  <c r="P589" i="1" a="1"/>
  <c r="P589" i="1" s="1"/>
  <c r="P579" i="1" a="1"/>
  <c r="P579" i="1" s="1"/>
  <c r="P569" i="1" a="1"/>
  <c r="P569" i="1" s="1"/>
  <c r="P559" i="1" a="1"/>
  <c r="P559" i="1" s="1"/>
  <c r="P549" i="1" a="1"/>
  <c r="P549" i="1" s="1"/>
  <c r="P539" i="1" a="1"/>
  <c r="P539" i="1" s="1"/>
  <c r="P529" i="1" a="1"/>
  <c r="P529" i="1" s="1"/>
  <c r="P519" i="1" a="1"/>
  <c r="P519" i="1" s="1"/>
  <c r="P509" i="1" a="1"/>
  <c r="P509" i="1" s="1"/>
  <c r="P499" i="1" a="1"/>
  <c r="P499" i="1" s="1"/>
  <c r="P489" i="1" a="1"/>
  <c r="P489" i="1" s="1"/>
  <c r="P479" i="1" a="1"/>
  <c r="P479" i="1" s="1"/>
  <c r="P469" i="1" a="1"/>
  <c r="P469" i="1" s="1"/>
  <c r="P459" i="1" a="1"/>
  <c r="P459" i="1" s="1"/>
  <c r="P449" i="1" a="1"/>
  <c r="P449" i="1" s="1"/>
  <c r="P439" i="1" a="1"/>
  <c r="P439" i="1" s="1"/>
  <c r="P429" i="1" a="1"/>
  <c r="P429" i="1" s="1"/>
  <c r="P419" i="1" a="1"/>
  <c r="P419" i="1" s="1"/>
  <c r="P409" i="1" a="1"/>
  <c r="P409" i="1" s="1"/>
  <c r="P399" i="1" a="1"/>
  <c r="P399" i="1" s="1"/>
  <c r="P389" i="1" a="1"/>
  <c r="P389" i="1" s="1"/>
  <c r="P379" i="1" a="1"/>
  <c r="P379" i="1" s="1"/>
  <c r="P369" i="1" a="1"/>
  <c r="P369" i="1" s="1"/>
  <c r="P359" i="1" a="1"/>
  <c r="P359" i="1" s="1"/>
  <c r="P349" i="1" a="1"/>
  <c r="P349" i="1" s="1"/>
  <c r="P339" i="1" a="1"/>
  <c r="P339" i="1" s="1"/>
  <c r="P329" i="1" a="1"/>
  <c r="P329" i="1" s="1"/>
  <c r="P319" i="1" a="1"/>
  <c r="P319" i="1" s="1"/>
  <c r="P309" i="1" a="1"/>
  <c r="P309" i="1" s="1"/>
  <c r="P299" i="1" a="1"/>
  <c r="P299" i="1" s="1"/>
  <c r="P289" i="1" a="1"/>
  <c r="P289" i="1" s="1"/>
  <c r="P279" i="1" a="1"/>
  <c r="P279" i="1" s="1"/>
  <c r="P269" i="1" a="1"/>
  <c r="P269" i="1" s="1"/>
  <c r="P259" i="1" a="1"/>
  <c r="P259" i="1" s="1"/>
  <c r="P249" i="1" a="1"/>
  <c r="P249" i="1" s="1"/>
  <c r="P239" i="1" a="1"/>
  <c r="P239" i="1" s="1"/>
  <c r="P229" i="1" a="1"/>
  <c r="P229" i="1" s="1"/>
  <c r="P219" i="1" a="1"/>
  <c r="P219" i="1" s="1"/>
  <c r="P209" i="1" a="1"/>
  <c r="P209" i="1" s="1"/>
  <c r="P199" i="1" a="1"/>
  <c r="P199" i="1" s="1"/>
  <c r="P189" i="1" a="1"/>
  <c r="P189" i="1" s="1"/>
  <c r="P179" i="1" a="1"/>
  <c r="P179" i="1" s="1"/>
  <c r="P169" i="1" a="1"/>
  <c r="P169" i="1" s="1"/>
  <c r="P159" i="1" a="1"/>
  <c r="P159" i="1" s="1"/>
  <c r="P149" i="1" a="1"/>
  <c r="P149" i="1" s="1"/>
  <c r="P139" i="1" a="1"/>
  <c r="P139" i="1" s="1"/>
  <c r="P129" i="1" a="1"/>
  <c r="P129" i="1" s="1"/>
  <c r="P119" i="1" a="1"/>
  <c r="P119" i="1" s="1"/>
  <c r="P109" i="1" a="1"/>
  <c r="P109" i="1" s="1"/>
  <c r="P99" i="1" a="1"/>
  <c r="P99" i="1" s="1"/>
  <c r="P89" i="1" a="1"/>
  <c r="P89" i="1" s="1"/>
  <c r="P79" i="1" a="1"/>
  <c r="P79" i="1" s="1"/>
  <c r="P69" i="1" a="1"/>
  <c r="P69" i="1" s="1"/>
  <c r="P59" i="1" a="1"/>
  <c r="P59" i="1" s="1"/>
  <c r="P49" i="1" a="1"/>
  <c r="P49" i="1" s="1"/>
  <c r="P39" i="1" a="1"/>
  <c r="P39" i="1" s="1"/>
  <c r="P29" i="1" a="1"/>
  <c r="P29" i="1" s="1"/>
  <c r="P19" i="1" a="1"/>
  <c r="P19" i="1" s="1"/>
  <c r="P9" i="1" a="1"/>
  <c r="P9" i="1" s="1"/>
  <c r="P3098" i="1" a="1"/>
  <c r="P3098" i="1" s="1"/>
  <c r="P3088" i="1" a="1"/>
  <c r="P3088" i="1" s="1"/>
  <c r="P3048" i="1" a="1"/>
  <c r="P3048" i="1" s="1"/>
  <c r="P3038" i="1" a="1"/>
  <c r="P3038" i="1" s="1"/>
  <c r="P2998" i="1" a="1"/>
  <c r="P2998" i="1" s="1"/>
  <c r="P2988" i="1" a="1"/>
  <c r="P2988" i="1" s="1"/>
  <c r="P2948" i="1" a="1"/>
  <c r="P2948" i="1" s="1"/>
  <c r="P2938" i="1" a="1"/>
  <c r="P2938" i="1" s="1"/>
  <c r="P2898" i="1" a="1"/>
  <c r="P2898" i="1" s="1"/>
  <c r="P2888" i="1" a="1"/>
  <c r="P2888" i="1" s="1"/>
  <c r="P2848" i="1" a="1"/>
  <c r="P2848" i="1" s="1"/>
  <c r="P2838" i="1" a="1"/>
  <c r="P2838" i="1" s="1"/>
  <c r="P2798" i="1" a="1"/>
  <c r="P2798" i="1" s="1"/>
  <c r="P2788" i="1" a="1"/>
  <c r="P2788" i="1" s="1"/>
  <c r="P2758" i="1" a="1"/>
  <c r="P2758" i="1" s="1"/>
  <c r="P2748" i="1" a="1"/>
  <c r="P2748" i="1" s="1"/>
  <c r="P2738" i="1" a="1"/>
  <c r="P2738" i="1" s="1"/>
  <c r="P2728" i="1" a="1"/>
  <c r="P2728" i="1" s="1"/>
  <c r="P2718" i="1" a="1"/>
  <c r="P2718" i="1" s="1"/>
  <c r="P2708" i="1" a="1"/>
  <c r="P2708" i="1" s="1"/>
  <c r="P2698" i="1" a="1"/>
  <c r="P2698" i="1" s="1"/>
  <c r="P2688" i="1" a="1"/>
  <c r="P2688" i="1" s="1"/>
  <c r="P2678" i="1" a="1"/>
  <c r="P2678" i="1" s="1"/>
  <c r="P2668" i="1" a="1"/>
  <c r="P2668" i="1" s="1"/>
  <c r="P2658" i="1" a="1"/>
  <c r="P2658" i="1" s="1"/>
  <c r="P2648" i="1" a="1"/>
  <c r="P2648" i="1" s="1"/>
  <c r="P2638" i="1" a="1"/>
  <c r="P2638" i="1" s="1"/>
  <c r="P2628" i="1" a="1"/>
  <c r="P2628" i="1" s="1"/>
  <c r="P2618" i="1" a="1"/>
  <c r="P2618" i="1" s="1"/>
  <c r="P2608" i="1" a="1"/>
  <c r="P2608" i="1" s="1"/>
  <c r="P2598" i="1" a="1"/>
  <c r="P2598" i="1" s="1"/>
  <c r="P2588" i="1" a="1"/>
  <c r="P2588" i="1" s="1"/>
  <c r="P2578" i="1" a="1"/>
  <c r="P2578" i="1" s="1"/>
  <c r="P2568" i="1" a="1"/>
  <c r="P2568" i="1" s="1"/>
  <c r="P2558" i="1" a="1"/>
  <c r="P2558" i="1" s="1"/>
  <c r="P2548" i="1" a="1"/>
  <c r="P2548" i="1" s="1"/>
  <c r="P2538" i="1" a="1"/>
  <c r="P2538" i="1" s="1"/>
  <c r="P2528" i="1" a="1"/>
  <c r="P2528" i="1" s="1"/>
  <c r="P2518" i="1" a="1"/>
  <c r="P2518" i="1" s="1"/>
  <c r="P2508" i="1" a="1"/>
  <c r="P2508" i="1" s="1"/>
  <c r="P2498" i="1" a="1"/>
  <c r="P2498" i="1" s="1"/>
  <c r="P2488" i="1" a="1"/>
  <c r="P2488" i="1" s="1"/>
  <c r="P2478" i="1" a="1"/>
  <c r="P2478" i="1" s="1"/>
  <c r="P2468" i="1" a="1"/>
  <c r="P2468" i="1" s="1"/>
  <c r="P2458" i="1" a="1"/>
  <c r="P2458" i="1" s="1"/>
  <c r="P2448" i="1" a="1"/>
  <c r="P2448" i="1" s="1"/>
  <c r="P2438" i="1" a="1"/>
  <c r="P2438" i="1" s="1"/>
  <c r="P2428" i="1" a="1"/>
  <c r="P2428" i="1" s="1"/>
  <c r="P2418" i="1" a="1"/>
  <c r="P2418" i="1" s="1"/>
  <c r="P2408" i="1" a="1"/>
  <c r="P2408" i="1" s="1"/>
  <c r="P2398" i="1" a="1"/>
  <c r="P2398" i="1" s="1"/>
  <c r="P2388" i="1" a="1"/>
  <c r="P2388" i="1" s="1"/>
  <c r="P2378" i="1" a="1"/>
  <c r="P2378" i="1" s="1"/>
  <c r="P2368" i="1" a="1"/>
  <c r="P2368" i="1" s="1"/>
  <c r="P2358" i="1" a="1"/>
  <c r="P2358" i="1" s="1"/>
  <c r="P2348" i="1" a="1"/>
  <c r="P2348" i="1" s="1"/>
  <c r="P2338" i="1" a="1"/>
  <c r="P2338" i="1" s="1"/>
  <c r="P2328" i="1" a="1"/>
  <c r="P2328" i="1" s="1"/>
  <c r="P2318" i="1" a="1"/>
  <c r="P2318" i="1" s="1"/>
  <c r="P2308" i="1" a="1"/>
  <c r="P2308" i="1" s="1"/>
  <c r="P2298" i="1" a="1"/>
  <c r="P2298" i="1" s="1"/>
  <c r="P2288" i="1" a="1"/>
  <c r="P2288" i="1" s="1"/>
  <c r="P2278" i="1" a="1"/>
  <c r="P2278" i="1" s="1"/>
  <c r="P2268" i="1" a="1"/>
  <c r="P2268" i="1" s="1"/>
  <c r="P2258" i="1" a="1"/>
  <c r="P2258" i="1" s="1"/>
  <c r="P2248" i="1" a="1"/>
  <c r="P2248" i="1" s="1"/>
  <c r="P2238" i="1" a="1"/>
  <c r="P2238" i="1" s="1"/>
  <c r="P2228" i="1" a="1"/>
  <c r="P2228" i="1" s="1"/>
  <c r="P2218" i="1" a="1"/>
  <c r="P2218" i="1" s="1"/>
  <c r="P2208" i="1" a="1"/>
  <c r="P2208" i="1" s="1"/>
  <c r="P2198" i="1" a="1"/>
  <c r="P2198" i="1" s="1"/>
  <c r="P2188" i="1" a="1"/>
  <c r="P2188" i="1" s="1"/>
  <c r="P2178" i="1" a="1"/>
  <c r="P2178" i="1" s="1"/>
  <c r="P2168" i="1" a="1"/>
  <c r="P2168" i="1" s="1"/>
  <c r="P2158" i="1" a="1"/>
  <c r="P2158" i="1" s="1"/>
  <c r="P2148" i="1" a="1"/>
  <c r="P2148" i="1" s="1"/>
  <c r="P2138" i="1" a="1"/>
  <c r="P2138" i="1" s="1"/>
  <c r="P2128" i="1" a="1"/>
  <c r="P2128" i="1" s="1"/>
  <c r="P2118" i="1" a="1"/>
  <c r="P2118" i="1" s="1"/>
  <c r="P2108" i="1" a="1"/>
  <c r="P2108" i="1" s="1"/>
  <c r="P2098" i="1" a="1"/>
  <c r="P2098" i="1" s="1"/>
  <c r="P2088" i="1" a="1"/>
  <c r="P2088" i="1" s="1"/>
  <c r="P2078" i="1" a="1"/>
  <c r="P2078" i="1" s="1"/>
  <c r="P2068" i="1" a="1"/>
  <c r="P2068" i="1" s="1"/>
  <c r="P2058" i="1" a="1"/>
  <c r="P2058" i="1" s="1"/>
  <c r="P2048" i="1" a="1"/>
  <c r="P2048" i="1" s="1"/>
  <c r="P2038" i="1" a="1"/>
  <c r="P2038" i="1" s="1"/>
  <c r="P2028" i="1" a="1"/>
  <c r="P2028" i="1" s="1"/>
  <c r="P2018" i="1" a="1"/>
  <c r="P2018" i="1" s="1"/>
  <c r="P2008" i="1" a="1"/>
  <c r="P2008" i="1" s="1"/>
  <c r="P1998" i="1" a="1"/>
  <c r="P1998" i="1" s="1"/>
  <c r="P1988" i="1" a="1"/>
  <c r="P1988" i="1" s="1"/>
  <c r="P1978" i="1" a="1"/>
  <c r="P1978" i="1" s="1"/>
  <c r="P1968" i="1" a="1"/>
  <c r="P1968" i="1" s="1"/>
  <c r="P1958" i="1" a="1"/>
  <c r="P1958" i="1" s="1"/>
  <c r="P1948" i="1" a="1"/>
  <c r="P1948" i="1" s="1"/>
  <c r="P1938" i="1" a="1"/>
  <c r="P1938" i="1" s="1"/>
  <c r="P1928" i="1" a="1"/>
  <c r="P1928" i="1" s="1"/>
  <c r="P1918" i="1" a="1"/>
  <c r="P1918" i="1" s="1"/>
  <c r="P1908" i="1" a="1"/>
  <c r="P1908" i="1" s="1"/>
  <c r="P1898" i="1" a="1"/>
  <c r="P1898" i="1" s="1"/>
  <c r="P1888" i="1" a="1"/>
  <c r="P1888" i="1" s="1"/>
  <c r="P1878" i="1" a="1"/>
  <c r="P1878" i="1" s="1"/>
  <c r="P1868" i="1" a="1"/>
  <c r="P1868" i="1" s="1"/>
  <c r="P1858" i="1" a="1"/>
  <c r="P1858" i="1" s="1"/>
  <c r="P1848" i="1" a="1"/>
  <c r="P1848" i="1" s="1"/>
  <c r="P1838" i="1" a="1"/>
  <c r="P1838" i="1" s="1"/>
  <c r="P1828" i="1" a="1"/>
  <c r="P1828" i="1" s="1"/>
  <c r="P1818" i="1" a="1"/>
  <c r="P1818" i="1" s="1"/>
  <c r="P1808" i="1" a="1"/>
  <c r="P1808" i="1" s="1"/>
  <c r="P1798" i="1" a="1"/>
  <c r="P1798" i="1" s="1"/>
  <c r="P1788" i="1" a="1"/>
  <c r="P1788" i="1" s="1"/>
  <c r="P1778" i="1" a="1"/>
  <c r="P1778" i="1" s="1"/>
  <c r="P1768" i="1" a="1"/>
  <c r="P1768" i="1" s="1"/>
  <c r="P1758" i="1" a="1"/>
  <c r="P1758" i="1" s="1"/>
  <c r="P1748" i="1" a="1"/>
  <c r="P1748" i="1" s="1"/>
  <c r="P1738" i="1" a="1"/>
  <c r="P1738" i="1" s="1"/>
  <c r="P1728" i="1" a="1"/>
  <c r="P1728" i="1" s="1"/>
  <c r="P1718" i="1" a="1"/>
  <c r="P1718" i="1" s="1"/>
  <c r="P1708" i="1" a="1"/>
  <c r="P1708" i="1" s="1"/>
  <c r="P1698" i="1" a="1"/>
  <c r="P1698" i="1" s="1"/>
  <c r="P1688" i="1" a="1"/>
  <c r="P1688" i="1" s="1"/>
  <c r="P1678" i="1" a="1"/>
  <c r="P1678" i="1" s="1"/>
  <c r="P1668" i="1" a="1"/>
  <c r="P1668" i="1" s="1"/>
  <c r="P1658" i="1" a="1"/>
  <c r="P1658" i="1" s="1"/>
  <c r="P1648" i="1" a="1"/>
  <c r="P1648" i="1" s="1"/>
  <c r="P1638" i="1" a="1"/>
  <c r="P1638" i="1" s="1"/>
  <c r="P1628" i="1" a="1"/>
  <c r="P1628" i="1" s="1"/>
  <c r="P1618" i="1" a="1"/>
  <c r="P1618" i="1" s="1"/>
  <c r="P1608" i="1" a="1"/>
  <c r="P1608" i="1" s="1"/>
  <c r="P1598" i="1" a="1"/>
  <c r="P1598" i="1" s="1"/>
  <c r="P1588" i="1" a="1"/>
  <c r="P1588" i="1" s="1"/>
  <c r="P1578" i="1" a="1"/>
  <c r="P1578" i="1" s="1"/>
  <c r="P1568" i="1" a="1"/>
  <c r="P1568" i="1" s="1"/>
  <c r="P1558" i="1" a="1"/>
  <c r="P1558" i="1" s="1"/>
  <c r="P1548" i="1" a="1"/>
  <c r="P1548" i="1" s="1"/>
  <c r="P1538" i="1" a="1"/>
  <c r="P1538" i="1" s="1"/>
  <c r="P1528" i="1" a="1"/>
  <c r="P1528" i="1" s="1"/>
  <c r="P1518" i="1" a="1"/>
  <c r="P1518" i="1" s="1"/>
  <c r="P1508" i="1" a="1"/>
  <c r="P1508" i="1" s="1"/>
  <c r="P1498" i="1" a="1"/>
  <c r="P1498" i="1" s="1"/>
  <c r="P1488" i="1" a="1"/>
  <c r="P1488" i="1" s="1"/>
  <c r="P1478" i="1" a="1"/>
  <c r="P1478" i="1" s="1"/>
  <c r="P1468" i="1" a="1"/>
  <c r="P1468" i="1" s="1"/>
  <c r="P1458" i="1" a="1"/>
  <c r="P1458" i="1" s="1"/>
  <c r="P1448" i="1" a="1"/>
  <c r="P1448" i="1" s="1"/>
  <c r="P1438" i="1" a="1"/>
  <c r="P1438" i="1" s="1"/>
  <c r="P1428" i="1" a="1"/>
  <c r="P1428" i="1" s="1"/>
  <c r="P1418" i="1" a="1"/>
  <c r="P1418" i="1" s="1"/>
  <c r="P1408" i="1" a="1"/>
  <c r="P1408" i="1" s="1"/>
  <c r="P1398" i="1" a="1"/>
  <c r="P1398" i="1" s="1"/>
  <c r="P1388" i="1" a="1"/>
  <c r="P1388" i="1" s="1"/>
  <c r="P1378" i="1" a="1"/>
  <c r="P1378" i="1" s="1"/>
  <c r="P1368" i="1" a="1"/>
  <c r="P1368" i="1" s="1"/>
  <c r="P1358" i="1" a="1"/>
  <c r="P1358" i="1" s="1"/>
  <c r="P1348" i="1" a="1"/>
  <c r="P1348" i="1" s="1"/>
  <c r="P1338" i="1" a="1"/>
  <c r="P1338" i="1" s="1"/>
  <c r="P1328" i="1" a="1"/>
  <c r="P1328" i="1" s="1"/>
  <c r="P1318" i="1" a="1"/>
  <c r="P1318" i="1" s="1"/>
  <c r="P1308" i="1" a="1"/>
  <c r="P1308" i="1" s="1"/>
  <c r="P1298" i="1" a="1"/>
  <c r="P1298" i="1" s="1"/>
  <c r="P1288" i="1" a="1"/>
  <c r="P1288" i="1" s="1"/>
  <c r="P1278" i="1" a="1"/>
  <c r="P1278" i="1" s="1"/>
  <c r="P1268" i="1" a="1"/>
  <c r="P1268" i="1" s="1"/>
  <c r="P1258" i="1" a="1"/>
  <c r="P1258" i="1" s="1"/>
  <c r="P1248" i="1" a="1"/>
  <c r="P1248" i="1" s="1"/>
  <c r="P1238" i="1" a="1"/>
  <c r="P1238" i="1" s="1"/>
  <c r="P1228" i="1" a="1"/>
  <c r="P1228" i="1" s="1"/>
  <c r="P1218" i="1" a="1"/>
  <c r="P1218" i="1" s="1"/>
  <c r="P1208" i="1" a="1"/>
  <c r="P1208" i="1" s="1"/>
  <c r="P1198" i="1" a="1"/>
  <c r="P1198" i="1" s="1"/>
  <c r="P1188" i="1" a="1"/>
  <c r="P1188" i="1" s="1"/>
  <c r="P1178" i="1" a="1"/>
  <c r="P1178" i="1" s="1"/>
  <c r="P1168" i="1" a="1"/>
  <c r="P1168" i="1" s="1"/>
  <c r="P1158" i="1" a="1"/>
  <c r="P1158" i="1" s="1"/>
  <c r="P1148" i="1" a="1"/>
  <c r="P1148" i="1" s="1"/>
  <c r="P1138" i="1" a="1"/>
  <c r="P1138" i="1" s="1"/>
  <c r="P1128" i="1" a="1"/>
  <c r="P1128" i="1" s="1"/>
  <c r="P1118" i="1" a="1"/>
  <c r="P1118" i="1" s="1"/>
  <c r="P1108" i="1" a="1"/>
  <c r="P1108" i="1" s="1"/>
  <c r="P1098" i="1" a="1"/>
  <c r="P1098" i="1" s="1"/>
  <c r="P1088" i="1" a="1"/>
  <c r="P1088" i="1" s="1"/>
  <c r="P1078" i="1" a="1"/>
  <c r="P1078" i="1" s="1"/>
  <c r="P1068" i="1" a="1"/>
  <c r="P1068" i="1" s="1"/>
  <c r="P1058" i="1" a="1"/>
  <c r="P1058" i="1" s="1"/>
  <c r="P1048" i="1" a="1"/>
  <c r="P1048" i="1" s="1"/>
  <c r="P1038" i="1" a="1"/>
  <c r="P1038" i="1" s="1"/>
  <c r="P1028" i="1" a="1"/>
  <c r="P1028" i="1" s="1"/>
  <c r="P1018" i="1" a="1"/>
  <c r="P1018" i="1" s="1"/>
  <c r="P1008" i="1" a="1"/>
  <c r="P1008" i="1" s="1"/>
  <c r="P998" i="1" a="1"/>
  <c r="P998" i="1" s="1"/>
  <c r="P988" i="1" a="1"/>
  <c r="P988" i="1" s="1"/>
  <c r="P978" i="1" a="1"/>
  <c r="P978" i="1" s="1"/>
  <c r="P968" i="1" a="1"/>
  <c r="P968" i="1" s="1"/>
  <c r="P958" i="1" a="1"/>
  <c r="P958" i="1" s="1"/>
  <c r="P948" i="1" a="1"/>
  <c r="P948" i="1" s="1"/>
  <c r="P938" i="1" a="1"/>
  <c r="P938" i="1" s="1"/>
  <c r="P928" i="1" a="1"/>
  <c r="P928" i="1" s="1"/>
  <c r="P918" i="1" a="1"/>
  <c r="P918" i="1" s="1"/>
  <c r="P908" i="1" a="1"/>
  <c r="P908" i="1" s="1"/>
  <c r="P898" i="1" a="1"/>
  <c r="P898" i="1" s="1"/>
  <c r="P888" i="1" a="1"/>
  <c r="P888" i="1" s="1"/>
  <c r="P878" i="1" a="1"/>
  <c r="P878" i="1" s="1"/>
  <c r="P868" i="1" a="1"/>
  <c r="P868" i="1" s="1"/>
  <c r="P858" i="1" a="1"/>
  <c r="P858" i="1" s="1"/>
  <c r="P848" i="1" a="1"/>
  <c r="P848" i="1" s="1"/>
  <c r="P838" i="1" a="1"/>
  <c r="P838" i="1" s="1"/>
  <c r="P828" i="1" a="1"/>
  <c r="P828" i="1" s="1"/>
  <c r="P818" i="1" a="1"/>
  <c r="P818" i="1" s="1"/>
  <c r="P808" i="1" a="1"/>
  <c r="P808" i="1" s="1"/>
  <c r="P798" i="1" a="1"/>
  <c r="P798" i="1" s="1"/>
  <c r="P788" i="1" a="1"/>
  <c r="P788" i="1" s="1"/>
  <c r="P778" i="1" a="1"/>
  <c r="P778" i="1" s="1"/>
  <c r="P768" i="1" a="1"/>
  <c r="P768" i="1" s="1"/>
  <c r="P758" i="1" a="1"/>
  <c r="P758" i="1" s="1"/>
  <c r="P748" i="1" a="1"/>
  <c r="P748" i="1" s="1"/>
  <c r="P738" i="1" a="1"/>
  <c r="P738" i="1" s="1"/>
  <c r="P728" i="1" a="1"/>
  <c r="P728" i="1" s="1"/>
  <c r="P718" i="1" a="1"/>
  <c r="P718" i="1" s="1"/>
  <c r="P708" i="1" a="1"/>
  <c r="P708" i="1" s="1"/>
  <c r="P698" i="1" a="1"/>
  <c r="P698" i="1" s="1"/>
  <c r="P688" i="1" a="1"/>
  <c r="P688" i="1" s="1"/>
  <c r="P678" i="1" a="1"/>
  <c r="P678" i="1" s="1"/>
  <c r="P668" i="1" a="1"/>
  <c r="P668" i="1" s="1"/>
  <c r="P658" i="1" a="1"/>
  <c r="P658" i="1" s="1"/>
  <c r="P648" i="1" a="1"/>
  <c r="P648" i="1" s="1"/>
  <c r="P638" i="1" a="1"/>
  <c r="P638" i="1" s="1"/>
  <c r="P628" i="1" a="1"/>
  <c r="P628" i="1" s="1"/>
  <c r="P618" i="1" a="1"/>
  <c r="P618" i="1" s="1"/>
  <c r="P608" i="1" a="1"/>
  <c r="P608" i="1" s="1"/>
  <c r="P598" i="1" a="1"/>
  <c r="P598" i="1" s="1"/>
  <c r="P588" i="1" a="1"/>
  <c r="P588" i="1" s="1"/>
  <c r="P578" i="1" a="1"/>
  <c r="P578" i="1" s="1"/>
  <c r="P568" i="1" a="1"/>
  <c r="P568" i="1" s="1"/>
  <c r="P558" i="1" a="1"/>
  <c r="P558" i="1" s="1"/>
  <c r="P548" i="1" a="1"/>
  <c r="P548" i="1" s="1"/>
  <c r="P538" i="1" a="1"/>
  <c r="P538" i="1" s="1"/>
  <c r="P528" i="1" a="1"/>
  <c r="P528" i="1" s="1"/>
  <c r="P518" i="1" a="1"/>
  <c r="P518" i="1" s="1"/>
  <c r="P508" i="1" a="1"/>
  <c r="P508" i="1" s="1"/>
  <c r="P498" i="1" a="1"/>
  <c r="P498" i="1" s="1"/>
  <c r="P488" i="1" a="1"/>
  <c r="P488" i="1" s="1"/>
  <c r="P478" i="1" a="1"/>
  <c r="P478" i="1" s="1"/>
  <c r="P468" i="1" a="1"/>
  <c r="P468" i="1" s="1"/>
  <c r="P458" i="1" a="1"/>
  <c r="P458" i="1" s="1"/>
  <c r="P448" i="1" a="1"/>
  <c r="P448" i="1" s="1"/>
  <c r="P438" i="1" a="1"/>
  <c r="P438" i="1" s="1"/>
  <c r="P428" i="1" a="1"/>
  <c r="P428" i="1" s="1"/>
  <c r="P418" i="1" a="1"/>
  <c r="P418" i="1" s="1"/>
  <c r="P408" i="1" a="1"/>
  <c r="P408" i="1" s="1"/>
  <c r="P398" i="1" a="1"/>
  <c r="P398" i="1" s="1"/>
  <c r="P388" i="1" a="1"/>
  <c r="P388" i="1" s="1"/>
  <c r="P378" i="1" a="1"/>
  <c r="P378" i="1" s="1"/>
  <c r="P368" i="1" a="1"/>
  <c r="P368" i="1" s="1"/>
  <c r="P358" i="1" a="1"/>
  <c r="P358" i="1" s="1"/>
  <c r="P348" i="1" a="1"/>
  <c r="P348" i="1" s="1"/>
  <c r="P338" i="1" a="1"/>
  <c r="P338" i="1" s="1"/>
  <c r="P328" i="1" a="1"/>
  <c r="P328" i="1" s="1"/>
  <c r="P318" i="1" a="1"/>
  <c r="P318" i="1" s="1"/>
  <c r="P308" i="1" a="1"/>
  <c r="P308" i="1" s="1"/>
  <c r="P298" i="1" a="1"/>
  <c r="P298" i="1" s="1"/>
  <c r="P288" i="1" a="1"/>
  <c r="P288" i="1" s="1"/>
  <c r="P278" i="1" a="1"/>
  <c r="P278" i="1" s="1"/>
  <c r="P268" i="1" a="1"/>
  <c r="P268" i="1" s="1"/>
  <c r="P258" i="1" a="1"/>
  <c r="P258" i="1" s="1"/>
  <c r="P248" i="1" a="1"/>
  <c r="P248" i="1" s="1"/>
  <c r="P238" i="1" a="1"/>
  <c r="P238" i="1" s="1"/>
  <c r="P228" i="1" a="1"/>
  <c r="P228" i="1" s="1"/>
  <c r="P218" i="1" a="1"/>
  <c r="P218" i="1" s="1"/>
  <c r="P208" i="1" a="1"/>
  <c r="P208" i="1" s="1"/>
  <c r="P198" i="1" a="1"/>
  <c r="P198" i="1" s="1"/>
  <c r="P188" i="1" a="1"/>
  <c r="P188" i="1" s="1"/>
  <c r="P178" i="1" a="1"/>
  <c r="P178" i="1" s="1"/>
  <c r="P168" i="1" a="1"/>
  <c r="P168" i="1" s="1"/>
  <c r="P158" i="1" a="1"/>
  <c r="P158" i="1" s="1"/>
  <c r="P148" i="1" a="1"/>
  <c r="P148" i="1" s="1"/>
  <c r="P138" i="1" a="1"/>
  <c r="P138" i="1" s="1"/>
  <c r="P128" i="1" a="1"/>
  <c r="P128" i="1" s="1"/>
  <c r="P1631" i="1" a="1"/>
  <c r="P1631" i="1" s="1"/>
  <c r="P1621" i="1" a="1"/>
  <c r="P1621" i="1" s="1"/>
  <c r="P1611" i="1" a="1"/>
  <c r="P1611" i="1" s="1"/>
  <c r="P1601" i="1" a="1"/>
  <c r="P1601" i="1" s="1"/>
  <c r="P1591" i="1" a="1"/>
  <c r="P1591" i="1" s="1"/>
  <c r="P1581" i="1" a="1"/>
  <c r="P1581" i="1" s="1"/>
  <c r="P1571" i="1" a="1"/>
  <c r="P1571" i="1" s="1"/>
  <c r="P1561" i="1" a="1"/>
  <c r="P1561" i="1" s="1"/>
  <c r="P1551" i="1" a="1"/>
  <c r="P1551" i="1" s="1"/>
  <c r="P1541" i="1" a="1"/>
  <c r="P1541" i="1" s="1"/>
  <c r="P1531" i="1" a="1"/>
  <c r="P1531" i="1" s="1"/>
  <c r="P1521" i="1" a="1"/>
  <c r="P1521" i="1" s="1"/>
  <c r="P1511" i="1" a="1"/>
  <c r="P1511" i="1" s="1"/>
  <c r="P1501" i="1" a="1"/>
  <c r="P1501" i="1" s="1"/>
  <c r="P1491" i="1" a="1"/>
  <c r="P1491" i="1" s="1"/>
  <c r="P1481" i="1" a="1"/>
  <c r="P1481" i="1" s="1"/>
  <c r="P1471" i="1" a="1"/>
  <c r="P1471" i="1" s="1"/>
  <c r="P1461" i="1" a="1"/>
  <c r="P1461" i="1" s="1"/>
  <c r="P1451" i="1" a="1"/>
  <c r="P1451" i="1" s="1"/>
  <c r="P1441" i="1" a="1"/>
  <c r="P1441" i="1" s="1"/>
  <c r="P1431" i="1" a="1"/>
  <c r="P1431" i="1" s="1"/>
  <c r="P1421" i="1" a="1"/>
  <c r="P1421" i="1" s="1"/>
  <c r="P1411" i="1" a="1"/>
  <c r="P1411" i="1" s="1"/>
  <c r="P1401" i="1" a="1"/>
  <c r="P1401" i="1" s="1"/>
  <c r="P1391" i="1" a="1"/>
  <c r="P1391" i="1" s="1"/>
  <c r="P1381" i="1" a="1"/>
  <c r="P1381" i="1" s="1"/>
  <c r="P1371" i="1" a="1"/>
  <c r="P1371" i="1" s="1"/>
  <c r="P1361" i="1" a="1"/>
  <c r="P1361" i="1" s="1"/>
  <c r="P1351" i="1" a="1"/>
  <c r="P1351" i="1" s="1"/>
  <c r="P1341" i="1" a="1"/>
  <c r="P1341" i="1" s="1"/>
  <c r="P1331" i="1" a="1"/>
  <c r="P1331" i="1" s="1"/>
  <c r="P1321" i="1" a="1"/>
  <c r="P1321" i="1" s="1"/>
  <c r="P1311" i="1" a="1"/>
  <c r="P1311" i="1" s="1"/>
  <c r="P1301" i="1" a="1"/>
  <c r="P1301" i="1" s="1"/>
  <c r="P1291" i="1" a="1"/>
  <c r="P1291" i="1" s="1"/>
  <c r="P1281" i="1" a="1"/>
  <c r="P1281" i="1" s="1"/>
  <c r="P1271" i="1" a="1"/>
  <c r="P1271" i="1" s="1"/>
  <c r="P1261" i="1" a="1"/>
  <c r="P1261" i="1" s="1"/>
  <c r="P1251" i="1" a="1"/>
  <c r="P1251" i="1" s="1"/>
  <c r="P1241" i="1" a="1"/>
  <c r="P1241" i="1" s="1"/>
  <c r="P1231" i="1" a="1"/>
  <c r="P1231" i="1" s="1"/>
  <c r="P1221" i="1" a="1"/>
  <c r="P1221" i="1" s="1"/>
  <c r="P1211" i="1" a="1"/>
  <c r="P1211" i="1" s="1"/>
  <c r="P1201" i="1" a="1"/>
  <c r="P1201" i="1" s="1"/>
  <c r="P1191" i="1" a="1"/>
  <c r="P1191" i="1" s="1"/>
  <c r="P1181" i="1" a="1"/>
  <c r="P1181" i="1" s="1"/>
  <c r="P1171" i="1" a="1"/>
  <c r="P1171" i="1" s="1"/>
  <c r="P1161" i="1" a="1"/>
  <c r="P1161" i="1" s="1"/>
  <c r="P1151" i="1" a="1"/>
  <c r="P1151" i="1" s="1"/>
  <c r="P1141" i="1" a="1"/>
  <c r="P1141" i="1" s="1"/>
  <c r="P1131" i="1" a="1"/>
  <c r="P1131" i="1" s="1"/>
  <c r="P1121" i="1" a="1"/>
  <c r="P1121" i="1" s="1"/>
  <c r="P1111" i="1" a="1"/>
  <c r="P1111" i="1" s="1"/>
  <c r="P1101" i="1" a="1"/>
  <c r="P1101" i="1" s="1"/>
  <c r="P1091" i="1" a="1"/>
  <c r="P1091" i="1" s="1"/>
  <c r="P1081" i="1" a="1"/>
  <c r="P1081" i="1" s="1"/>
  <c r="P1071" i="1" a="1"/>
  <c r="P1071" i="1" s="1"/>
  <c r="P1061" i="1" a="1"/>
  <c r="P1061" i="1" s="1"/>
  <c r="P1051" i="1" a="1"/>
  <c r="P1051" i="1" s="1"/>
  <c r="P1041" i="1" a="1"/>
  <c r="P1041" i="1" s="1"/>
  <c r="P1031" i="1" a="1"/>
  <c r="P1031" i="1" s="1"/>
  <c r="P1021" i="1" a="1"/>
  <c r="P1021" i="1" s="1"/>
  <c r="P1011" i="1" a="1"/>
  <c r="P1011" i="1" s="1"/>
  <c r="P1001" i="1" a="1"/>
  <c r="P1001" i="1" s="1"/>
  <c r="P991" i="1" a="1"/>
  <c r="P991" i="1" s="1"/>
  <c r="P981" i="1" a="1"/>
  <c r="P981" i="1" s="1"/>
  <c r="P971" i="1" a="1"/>
  <c r="P971" i="1" s="1"/>
  <c r="P961" i="1" a="1"/>
  <c r="P961" i="1" s="1"/>
  <c r="P951" i="1" a="1"/>
  <c r="P951" i="1" s="1"/>
  <c r="P941" i="1" a="1"/>
  <c r="P941" i="1" s="1"/>
  <c r="P931" i="1" a="1"/>
  <c r="P931" i="1" s="1"/>
  <c r="P921" i="1" a="1"/>
  <c r="P921" i="1" s="1"/>
  <c r="P911" i="1" a="1"/>
  <c r="P911" i="1" s="1"/>
  <c r="P901" i="1" a="1"/>
  <c r="P901" i="1" s="1"/>
  <c r="P891" i="1" a="1"/>
  <c r="P891" i="1" s="1"/>
  <c r="P881" i="1" a="1"/>
  <c r="P881" i="1" s="1"/>
  <c r="P871" i="1" a="1"/>
  <c r="P871" i="1" s="1"/>
  <c r="P861" i="1" a="1"/>
  <c r="P861" i="1" s="1"/>
  <c r="P851" i="1" a="1"/>
  <c r="P851" i="1" s="1"/>
  <c r="P841" i="1" a="1"/>
  <c r="P841" i="1" s="1"/>
  <c r="P831" i="1" a="1"/>
  <c r="P831" i="1" s="1"/>
  <c r="P821" i="1" a="1"/>
  <c r="P821" i="1" s="1"/>
  <c r="P811" i="1" a="1"/>
  <c r="P811" i="1" s="1"/>
  <c r="P801" i="1" a="1"/>
  <c r="P801" i="1" s="1"/>
  <c r="P791" i="1" a="1"/>
  <c r="P791" i="1" s="1"/>
  <c r="P781" i="1" a="1"/>
  <c r="P781" i="1" s="1"/>
  <c r="P771" i="1" a="1"/>
  <c r="P771" i="1" s="1"/>
  <c r="P761" i="1" a="1"/>
  <c r="P761" i="1" s="1"/>
  <c r="P751" i="1" a="1"/>
  <c r="P751" i="1" s="1"/>
  <c r="P741" i="1" a="1"/>
  <c r="P741" i="1" s="1"/>
  <c r="P731" i="1" a="1"/>
  <c r="P731" i="1" s="1"/>
  <c r="P721" i="1" a="1"/>
  <c r="P721" i="1" s="1"/>
  <c r="P711" i="1" a="1"/>
  <c r="P711" i="1" s="1"/>
  <c r="P701" i="1" a="1"/>
  <c r="P701" i="1" s="1"/>
  <c r="P691" i="1" a="1"/>
  <c r="P691" i="1" s="1"/>
  <c r="P681" i="1" a="1"/>
  <c r="P681" i="1" s="1"/>
  <c r="P671" i="1" a="1"/>
  <c r="P671" i="1" s="1"/>
  <c r="P661" i="1" a="1"/>
  <c r="P661" i="1" s="1"/>
  <c r="P651" i="1" a="1"/>
  <c r="P651" i="1" s="1"/>
  <c r="P641" i="1" a="1"/>
  <c r="P641" i="1" s="1"/>
  <c r="P631" i="1" a="1"/>
  <c r="P631" i="1" s="1"/>
  <c r="P621" i="1" a="1"/>
  <c r="P621" i="1" s="1"/>
  <c r="P611" i="1" a="1"/>
  <c r="P611" i="1" s="1"/>
  <c r="P601" i="1" a="1"/>
  <c r="P601" i="1" s="1"/>
  <c r="P591" i="1" a="1"/>
  <c r="P591" i="1" s="1"/>
  <c r="P581" i="1" a="1"/>
  <c r="P581" i="1" s="1"/>
  <c r="P571" i="1" a="1"/>
  <c r="P571" i="1" s="1"/>
  <c r="P561" i="1" a="1"/>
  <c r="P561" i="1" s="1"/>
  <c r="P551" i="1" a="1"/>
  <c r="P551" i="1" s="1"/>
  <c r="P541" i="1" a="1"/>
  <c r="P541" i="1" s="1"/>
  <c r="P531" i="1" a="1"/>
  <c r="P531" i="1" s="1"/>
  <c r="P521" i="1" a="1"/>
  <c r="P521" i="1" s="1"/>
  <c r="P511" i="1" a="1"/>
  <c r="P511" i="1" s="1"/>
  <c r="P491" i="1" a="1"/>
  <c r="P491" i="1" s="1"/>
  <c r="P481" i="1" a="1"/>
  <c r="P481" i="1" s="1"/>
  <c r="P471" i="1" a="1"/>
  <c r="P471" i="1" s="1"/>
  <c r="P461" i="1" a="1"/>
  <c r="P461" i="1" s="1"/>
  <c r="P451" i="1" a="1"/>
  <c r="P451" i="1" s="1"/>
  <c r="P441" i="1" a="1"/>
  <c r="P441" i="1" s="1"/>
  <c r="P431" i="1" a="1"/>
  <c r="P431" i="1" s="1"/>
  <c r="P421" i="1" a="1"/>
  <c r="P421" i="1" s="1"/>
  <c r="P411" i="1" a="1"/>
  <c r="P411" i="1" s="1"/>
  <c r="P401" i="1" a="1"/>
  <c r="P401" i="1" s="1"/>
  <c r="P391" i="1" a="1"/>
  <c r="P391" i="1" s="1"/>
  <c r="P381" i="1" a="1"/>
  <c r="P381" i="1" s="1"/>
  <c r="P371" i="1" a="1"/>
  <c r="P371" i="1" s="1"/>
  <c r="P361" i="1" a="1"/>
  <c r="P361" i="1" s="1"/>
  <c r="P351" i="1" a="1"/>
  <c r="P351" i="1" s="1"/>
  <c r="P341" i="1" a="1"/>
  <c r="P341" i="1" s="1"/>
  <c r="P331" i="1" a="1"/>
  <c r="P331" i="1" s="1"/>
  <c r="P321" i="1" a="1"/>
  <c r="P321" i="1" s="1"/>
  <c r="P311" i="1" a="1"/>
  <c r="P311" i="1" s="1"/>
  <c r="P301" i="1" a="1"/>
  <c r="P301" i="1" s="1"/>
  <c r="P291" i="1" a="1"/>
  <c r="P291" i="1" s="1"/>
  <c r="P281" i="1" a="1"/>
  <c r="P281" i="1" s="1"/>
  <c r="P271" i="1" a="1"/>
  <c r="P271" i="1" s="1"/>
  <c r="P261" i="1" a="1"/>
  <c r="P261" i="1" s="1"/>
  <c r="P251" i="1" a="1"/>
  <c r="P251" i="1" s="1"/>
  <c r="P241" i="1" a="1"/>
  <c r="P241" i="1" s="1"/>
  <c r="P231" i="1" a="1"/>
  <c r="P231" i="1" s="1"/>
  <c r="P221" i="1" a="1"/>
  <c r="P221" i="1" s="1"/>
  <c r="P211" i="1" a="1"/>
  <c r="P211" i="1" s="1"/>
  <c r="P201" i="1" a="1"/>
  <c r="P201" i="1" s="1"/>
  <c r="P191" i="1" a="1"/>
  <c r="P191" i="1" s="1"/>
  <c r="P181" i="1" a="1"/>
  <c r="P181" i="1" s="1"/>
  <c r="P171" i="1" a="1"/>
  <c r="P171" i="1" s="1"/>
  <c r="P161" i="1" a="1"/>
  <c r="P161" i="1" s="1"/>
  <c r="P151" i="1" a="1"/>
  <c r="P151" i="1" s="1"/>
  <c r="P141" i="1" a="1"/>
  <c r="P141" i="1" s="1"/>
  <c r="P131" i="1" a="1"/>
  <c r="P131" i="1" s="1"/>
  <c r="P121" i="1" a="1"/>
  <c r="P121" i="1" s="1"/>
  <c r="P111" i="1" a="1"/>
  <c r="P111" i="1" s="1"/>
  <c r="P101" i="1" a="1"/>
  <c r="P101" i="1" s="1"/>
  <c r="P91" i="1" a="1"/>
  <c r="P91" i="1" s="1"/>
  <c r="P81" i="1" a="1"/>
  <c r="P81" i="1" s="1"/>
  <c r="P71" i="1" a="1"/>
  <c r="P71" i="1" s="1"/>
  <c r="P61" i="1" a="1"/>
  <c r="P61" i="1" s="1"/>
  <c r="P51" i="1" a="1"/>
  <c r="P51" i="1" s="1"/>
  <c r="P41" i="1" a="1"/>
  <c r="P41" i="1" s="1"/>
  <c r="P31" i="1" a="1"/>
  <c r="P31" i="1" s="1"/>
  <c r="P21" i="1" a="1"/>
  <c r="P21" i="1" s="1"/>
  <c r="P11" i="1" a="1"/>
  <c r="P11" i="1" s="1"/>
  <c r="P665" i="1" a="1"/>
  <c r="P665" i="1" s="1"/>
  <c r="P655" i="1" a="1"/>
  <c r="P655" i="1" s="1"/>
  <c r="P645" i="1" a="1"/>
  <c r="P645" i="1" s="1"/>
  <c r="P635" i="1" a="1"/>
  <c r="P635" i="1" s="1"/>
  <c r="P625" i="1" a="1"/>
  <c r="P625" i="1" s="1"/>
  <c r="P615" i="1" a="1"/>
  <c r="P615" i="1" s="1"/>
  <c r="P605" i="1" a="1"/>
  <c r="P605" i="1" s="1"/>
  <c r="P595" i="1" a="1"/>
  <c r="P595" i="1" s="1"/>
  <c r="P585" i="1" a="1"/>
  <c r="P585" i="1" s="1"/>
  <c r="P575" i="1" a="1"/>
  <c r="P575" i="1" s="1"/>
  <c r="P565" i="1" a="1"/>
  <c r="P565" i="1" s="1"/>
  <c r="P555" i="1" a="1"/>
  <c r="P555" i="1" s="1"/>
  <c r="P545" i="1" a="1"/>
  <c r="P545" i="1" s="1"/>
  <c r="P535" i="1" a="1"/>
  <c r="P535" i="1" s="1"/>
  <c r="P525" i="1" a="1"/>
  <c r="P525" i="1" s="1"/>
  <c r="P515" i="1" a="1"/>
  <c r="P515" i="1" s="1"/>
  <c r="P505" i="1" a="1"/>
  <c r="P505" i="1" s="1"/>
  <c r="P495" i="1" a="1"/>
  <c r="P495" i="1" s="1"/>
  <c r="P485" i="1" a="1"/>
  <c r="P485" i="1" s="1"/>
  <c r="P475" i="1" a="1"/>
  <c r="P475" i="1" s="1"/>
  <c r="P465" i="1" a="1"/>
  <c r="P465" i="1" s="1"/>
  <c r="P455" i="1" a="1"/>
  <c r="P455" i="1" s="1"/>
  <c r="P445" i="1" a="1"/>
  <c r="P445" i="1" s="1"/>
  <c r="P435" i="1" a="1"/>
  <c r="P435" i="1" s="1"/>
  <c r="P425" i="1" a="1"/>
  <c r="P425" i="1" s="1"/>
  <c r="P415" i="1" a="1"/>
  <c r="P415" i="1" s="1"/>
  <c r="P405" i="1" a="1"/>
  <c r="P405" i="1" s="1"/>
  <c r="P395" i="1" a="1"/>
  <c r="P395" i="1" s="1"/>
  <c r="P385" i="1" a="1"/>
  <c r="P385" i="1" s="1"/>
  <c r="P375" i="1" a="1"/>
  <c r="P375" i="1" s="1"/>
  <c r="P365" i="1" a="1"/>
  <c r="P365" i="1" s="1"/>
  <c r="P355" i="1" a="1"/>
  <c r="P355" i="1" s="1"/>
  <c r="P345" i="1" a="1"/>
  <c r="P345" i="1" s="1"/>
  <c r="P335" i="1" a="1"/>
  <c r="P335" i="1" s="1"/>
  <c r="P325" i="1" a="1"/>
  <c r="P325" i="1" s="1"/>
  <c r="P1584" i="1" a="1"/>
  <c r="P1584" i="1" s="1"/>
  <c r="P1574" i="1" a="1"/>
  <c r="P1574" i="1" s="1"/>
  <c r="P1564" i="1" a="1"/>
  <c r="P1564" i="1" s="1"/>
  <c r="P1554" i="1" a="1"/>
  <c r="P1554" i="1" s="1"/>
  <c r="P1534" i="1" a="1"/>
  <c r="P1534" i="1" s="1"/>
  <c r="P1524" i="1" a="1"/>
  <c r="P1524" i="1" s="1"/>
  <c r="P1514" i="1" a="1"/>
  <c r="P1514" i="1" s="1"/>
  <c r="P1504" i="1" a="1"/>
  <c r="P1504" i="1" s="1"/>
  <c r="P1494" i="1" a="1"/>
  <c r="P1494" i="1" s="1"/>
  <c r="P1484" i="1" a="1"/>
  <c r="P1484" i="1" s="1"/>
  <c r="P1474" i="1" a="1"/>
  <c r="P1474" i="1" s="1"/>
  <c r="P1464" i="1" a="1"/>
  <c r="P1464" i="1" s="1"/>
  <c r="P1454" i="1" a="1"/>
  <c r="P1454" i="1" s="1"/>
  <c r="P1444" i="1" a="1"/>
  <c r="P1444" i="1" s="1"/>
  <c r="P1434" i="1" a="1"/>
  <c r="P1434" i="1" s="1"/>
  <c r="P1424" i="1" a="1"/>
  <c r="P1424" i="1" s="1"/>
  <c r="P1414" i="1" a="1"/>
  <c r="P1414" i="1" s="1"/>
  <c r="P1404" i="1" a="1"/>
  <c r="P1404" i="1" s="1"/>
  <c r="P1394" i="1" a="1"/>
  <c r="P1394" i="1" s="1"/>
  <c r="P1384" i="1" a="1"/>
  <c r="P1384" i="1" s="1"/>
  <c r="P1374" i="1" a="1"/>
  <c r="P1374" i="1" s="1"/>
  <c r="P1364" i="1" a="1"/>
  <c r="P1364" i="1" s="1"/>
  <c r="P1344" i="1" a="1"/>
  <c r="P1344" i="1" s="1"/>
  <c r="P1334" i="1" a="1"/>
  <c r="P1334" i="1" s="1"/>
  <c r="P1324" i="1" a="1"/>
  <c r="P1324" i="1" s="1"/>
  <c r="P1314" i="1" a="1"/>
  <c r="P1314" i="1" s="1"/>
  <c r="P1304" i="1" a="1"/>
  <c r="P1304" i="1" s="1"/>
  <c r="P1294" i="1" a="1"/>
  <c r="P1294" i="1" s="1"/>
  <c r="P1284" i="1" a="1"/>
  <c r="P1284" i="1" s="1"/>
  <c r="P1274" i="1" a="1"/>
  <c r="P1274" i="1" s="1"/>
  <c r="P1264" i="1" a="1"/>
  <c r="P1264" i="1" s="1"/>
  <c r="P1254" i="1" a="1"/>
  <c r="P1254" i="1" s="1"/>
  <c r="P1244" i="1" a="1"/>
  <c r="P1244" i="1" s="1"/>
  <c r="P1234" i="1" a="1"/>
  <c r="P1234" i="1" s="1"/>
  <c r="P1224" i="1" a="1"/>
  <c r="P1224" i="1" s="1"/>
  <c r="P1214" i="1" a="1"/>
  <c r="P1214" i="1" s="1"/>
  <c r="P1204" i="1" a="1"/>
  <c r="P1204" i="1" s="1"/>
  <c r="P1194" i="1" a="1"/>
  <c r="P1194" i="1" s="1"/>
  <c r="P1184" i="1" a="1"/>
  <c r="P1184" i="1" s="1"/>
  <c r="P1174" i="1" a="1"/>
  <c r="P1174" i="1" s="1"/>
  <c r="P1164" i="1" a="1"/>
  <c r="P1164" i="1" s="1"/>
  <c r="P1154" i="1" a="1"/>
  <c r="P1154" i="1" s="1"/>
  <c r="P1144" i="1" a="1"/>
  <c r="P1144" i="1" s="1"/>
  <c r="P1134" i="1" a="1"/>
  <c r="P1134" i="1" s="1"/>
  <c r="P1124" i="1" a="1"/>
  <c r="P1124" i="1" s="1"/>
  <c r="P1114" i="1" a="1"/>
  <c r="P1114" i="1" s="1"/>
  <c r="P1104" i="1" a="1"/>
  <c r="P1104" i="1" s="1"/>
  <c r="P1094" i="1" a="1"/>
  <c r="P1094" i="1" s="1"/>
  <c r="P1084" i="1" a="1"/>
  <c r="P1084" i="1" s="1"/>
  <c r="P1074" i="1" a="1"/>
  <c r="P1074" i="1" s="1"/>
  <c r="P1064" i="1" a="1"/>
  <c r="P1064" i="1" s="1"/>
  <c r="P1054" i="1" a="1"/>
  <c r="P1054" i="1" s="1"/>
  <c r="P1044" i="1" a="1"/>
  <c r="P1044" i="1" s="1"/>
  <c r="P1034" i="1" a="1"/>
  <c r="P1034" i="1" s="1"/>
  <c r="P1024" i="1" a="1"/>
  <c r="P1024" i="1" s="1"/>
  <c r="P1014" i="1" a="1"/>
  <c r="P1014" i="1" s="1"/>
  <c r="P1004" i="1" a="1"/>
  <c r="P1004" i="1" s="1"/>
  <c r="P994" i="1" a="1"/>
  <c r="P994" i="1" s="1"/>
  <c r="P984" i="1" a="1"/>
  <c r="P984" i="1" s="1"/>
  <c r="P974" i="1" a="1"/>
  <c r="P974" i="1" s="1"/>
  <c r="P964" i="1" a="1"/>
  <c r="P964" i="1" s="1"/>
  <c r="P954" i="1" a="1"/>
  <c r="P954" i="1" s="1"/>
  <c r="P944" i="1" a="1"/>
  <c r="P944" i="1" s="1"/>
  <c r="P934" i="1" a="1"/>
  <c r="P934" i="1" s="1"/>
  <c r="P924" i="1" a="1"/>
  <c r="P924" i="1" s="1"/>
  <c r="P914" i="1" a="1"/>
  <c r="P914" i="1" s="1"/>
  <c r="P904" i="1" a="1"/>
  <c r="P904" i="1" s="1"/>
  <c r="P894" i="1" a="1"/>
  <c r="P894" i="1" s="1"/>
  <c r="P884" i="1" a="1"/>
  <c r="P884" i="1" s="1"/>
  <c r="P874" i="1" a="1"/>
  <c r="P874" i="1" s="1"/>
  <c r="P864" i="1" a="1"/>
  <c r="P864" i="1" s="1"/>
  <c r="P854" i="1" a="1"/>
  <c r="P854" i="1" s="1"/>
  <c r="P844" i="1" a="1"/>
  <c r="P844" i="1" s="1"/>
  <c r="P834" i="1" a="1"/>
  <c r="P834" i="1" s="1"/>
  <c r="P824" i="1" a="1"/>
  <c r="P824" i="1" s="1"/>
  <c r="P814" i="1" a="1"/>
  <c r="P814" i="1" s="1"/>
  <c r="P804" i="1" a="1"/>
  <c r="P804" i="1" s="1"/>
  <c r="P794" i="1" a="1"/>
  <c r="P794" i="1" s="1"/>
  <c r="P784" i="1" a="1"/>
  <c r="P784" i="1" s="1"/>
  <c r="P774" i="1" a="1"/>
  <c r="P774" i="1" s="1"/>
  <c r="P764" i="1" a="1"/>
  <c r="P764" i="1" s="1"/>
  <c r="P754" i="1" a="1"/>
  <c r="P754" i="1" s="1"/>
  <c r="P744" i="1" a="1"/>
  <c r="P744" i="1" s="1"/>
  <c r="P734" i="1" a="1"/>
  <c r="P734" i="1" s="1"/>
  <c r="P724" i="1" a="1"/>
  <c r="P724" i="1" s="1"/>
  <c r="P714" i="1" a="1"/>
  <c r="P714" i="1" s="1"/>
  <c r="P704" i="1" a="1"/>
  <c r="P704" i="1" s="1"/>
  <c r="P694" i="1" a="1"/>
  <c r="P694" i="1" s="1"/>
  <c r="P684" i="1" a="1"/>
  <c r="P684" i="1" s="1"/>
  <c r="P674" i="1" a="1"/>
  <c r="P674" i="1" s="1"/>
  <c r="P664" i="1" a="1"/>
  <c r="P664" i="1" s="1"/>
  <c r="P654" i="1" a="1"/>
  <c r="P654" i="1" s="1"/>
  <c r="P644" i="1" a="1"/>
  <c r="P644" i="1" s="1"/>
  <c r="P634" i="1" a="1"/>
  <c r="P634" i="1" s="1"/>
  <c r="P624" i="1" a="1"/>
  <c r="P624" i="1" s="1"/>
  <c r="P614" i="1" a="1"/>
  <c r="P614" i="1" s="1"/>
  <c r="P604" i="1" a="1"/>
  <c r="P604" i="1" s="1"/>
  <c r="P594" i="1" a="1"/>
  <c r="P594" i="1" s="1"/>
  <c r="P584" i="1" a="1"/>
  <c r="P584" i="1" s="1"/>
  <c r="P574" i="1" a="1"/>
  <c r="P574" i="1" s="1"/>
  <c r="P564" i="1" a="1"/>
  <c r="P564" i="1" s="1"/>
  <c r="P554" i="1" a="1"/>
  <c r="P554" i="1" s="1"/>
  <c r="P544" i="1" a="1"/>
  <c r="P544" i="1" s="1"/>
  <c r="P534" i="1" a="1"/>
  <c r="P534" i="1" s="1"/>
  <c r="P524" i="1" a="1"/>
  <c r="P524" i="1" s="1"/>
  <c r="P514" i="1" a="1"/>
  <c r="P514" i="1" s="1"/>
  <c r="P504" i="1" a="1"/>
  <c r="P504" i="1" s="1"/>
  <c r="P494" i="1" a="1"/>
  <c r="P494" i="1" s="1"/>
  <c r="P484" i="1" a="1"/>
  <c r="P484" i="1" s="1"/>
  <c r="P474" i="1" a="1"/>
  <c r="P474" i="1" s="1"/>
  <c r="P464" i="1" a="1"/>
  <c r="P464" i="1" s="1"/>
  <c r="P454" i="1" a="1"/>
  <c r="P454" i="1" s="1"/>
  <c r="P444" i="1" a="1"/>
  <c r="P444" i="1" s="1"/>
  <c r="P434" i="1" a="1"/>
  <c r="P434" i="1" s="1"/>
  <c r="P424" i="1" a="1"/>
  <c r="P424" i="1" s="1"/>
  <c r="P414" i="1" a="1"/>
  <c r="P414" i="1" s="1"/>
  <c r="P404" i="1" a="1"/>
  <c r="P404" i="1" s="1"/>
  <c r="P394" i="1" a="1"/>
  <c r="P394" i="1" s="1"/>
  <c r="P384" i="1" a="1"/>
  <c r="P384" i="1" s="1"/>
  <c r="P374" i="1" a="1"/>
  <c r="P374" i="1" s="1"/>
  <c r="P364" i="1" a="1"/>
  <c r="P364" i="1" s="1"/>
  <c r="P354" i="1" a="1"/>
  <c r="P354" i="1" s="1"/>
  <c r="P344" i="1" a="1"/>
  <c r="P344" i="1" s="1"/>
  <c r="P334" i="1" a="1"/>
  <c r="P334" i="1" s="1"/>
  <c r="P324" i="1" a="1"/>
  <c r="P324" i="1" s="1"/>
  <c r="P304" i="1" a="1"/>
  <c r="P304" i="1" s="1"/>
  <c r="P294" i="1" a="1"/>
  <c r="P294" i="1" s="1"/>
  <c r="P284" i="1" a="1"/>
  <c r="P284" i="1" s="1"/>
  <c r="P274" i="1" a="1"/>
  <c r="P274" i="1" s="1"/>
  <c r="P264" i="1" a="1"/>
  <c r="P264" i="1" s="1"/>
  <c r="P254" i="1" a="1"/>
  <c r="P254" i="1" s="1"/>
  <c r="P244" i="1" a="1"/>
  <c r="P244" i="1" s="1"/>
  <c r="P234" i="1" a="1"/>
  <c r="P234" i="1" s="1"/>
  <c r="P224" i="1" a="1"/>
  <c r="P224" i="1" s="1"/>
  <c r="P214" i="1" a="1"/>
  <c r="P214" i="1" s="1"/>
  <c r="P204" i="1" a="1"/>
  <c r="P204" i="1" s="1"/>
  <c r="P194" i="1" a="1"/>
  <c r="P194" i="1" s="1"/>
  <c r="P184" i="1" a="1"/>
  <c r="P184" i="1" s="1"/>
  <c r="P174" i="1" a="1"/>
  <c r="P174" i="1" s="1"/>
  <c r="P164" i="1" a="1"/>
  <c r="P164" i="1" s="1"/>
  <c r="P154" i="1" a="1"/>
  <c r="P154" i="1" s="1"/>
  <c r="P144" i="1" a="1"/>
  <c r="P144" i="1" s="1"/>
  <c r="P134" i="1" a="1"/>
  <c r="P134" i="1" s="1"/>
  <c r="P124" i="1" a="1"/>
  <c r="P124" i="1" s="1"/>
  <c r="P114" i="1" a="1"/>
  <c r="P114" i="1" s="1"/>
  <c r="P104" i="1" a="1"/>
  <c r="P104" i="1" s="1"/>
  <c r="P94" i="1" a="1"/>
  <c r="P94" i="1" s="1"/>
  <c r="P84" i="1" a="1"/>
  <c r="P84" i="1" s="1"/>
  <c r="P74" i="1" a="1"/>
  <c r="P74" i="1" s="1"/>
  <c r="P64" i="1" a="1"/>
  <c r="P64" i="1" s="1"/>
  <c r="P54" i="1" a="1"/>
  <c r="P54" i="1" s="1"/>
  <c r="P44" i="1" a="1"/>
  <c r="P44" i="1" s="1"/>
  <c r="P34" i="1" a="1"/>
  <c r="P34" i="1" s="1"/>
  <c r="P24" i="1" a="1"/>
  <c r="P24" i="1" s="1"/>
  <c r="P14" i="1" a="1"/>
  <c r="P14" i="1" s="1"/>
  <c r="P1653" i="1" a="1"/>
  <c r="P1653" i="1" s="1"/>
  <c r="P1643" i="1" a="1"/>
  <c r="P1643" i="1" s="1"/>
  <c r="P1633" i="1" a="1"/>
  <c r="P1633" i="1" s="1"/>
  <c r="P1623" i="1" a="1"/>
  <c r="P1623" i="1" s="1"/>
  <c r="P1613" i="1" a="1"/>
  <c r="P1613" i="1" s="1"/>
  <c r="P1603" i="1" a="1"/>
  <c r="P1603" i="1" s="1"/>
  <c r="P1593" i="1" a="1"/>
  <c r="P1593" i="1" s="1"/>
  <c r="P1583" i="1" a="1"/>
  <c r="P1583" i="1" s="1"/>
  <c r="P1573" i="1" a="1"/>
  <c r="P1573" i="1" s="1"/>
  <c r="P1563" i="1" a="1"/>
  <c r="P1563" i="1" s="1"/>
  <c r="P1553" i="1" a="1"/>
  <c r="P1553" i="1" s="1"/>
  <c r="P1543" i="1" a="1"/>
  <c r="P1543" i="1" s="1"/>
  <c r="P1533" i="1" a="1"/>
  <c r="P1533" i="1" s="1"/>
  <c r="P1523" i="1" a="1"/>
  <c r="P1523" i="1" s="1"/>
  <c r="P1513" i="1" a="1"/>
  <c r="P1513" i="1" s="1"/>
  <c r="P1503" i="1" a="1"/>
  <c r="P1503" i="1" s="1"/>
  <c r="P1493" i="1" a="1"/>
  <c r="P1493" i="1" s="1"/>
  <c r="P1483" i="1" a="1"/>
  <c r="P1483" i="1" s="1"/>
  <c r="P1473" i="1" a="1"/>
  <c r="P1473" i="1" s="1"/>
  <c r="P1463" i="1" a="1"/>
  <c r="P1463" i="1" s="1"/>
  <c r="P1453" i="1" a="1"/>
  <c r="P1453" i="1" s="1"/>
  <c r="P1443" i="1" a="1"/>
  <c r="P1443" i="1" s="1"/>
  <c r="P1433" i="1" a="1"/>
  <c r="P1433" i="1" s="1"/>
  <c r="P1423" i="1" a="1"/>
  <c r="P1423" i="1" s="1"/>
  <c r="P1413" i="1" a="1"/>
  <c r="P1413" i="1" s="1"/>
  <c r="P1403" i="1" a="1"/>
  <c r="P1403" i="1" s="1"/>
  <c r="P1393" i="1" a="1"/>
  <c r="P1393" i="1" s="1"/>
  <c r="P1383" i="1" a="1"/>
  <c r="P1383" i="1" s="1"/>
  <c r="P1373" i="1" a="1"/>
  <c r="P1373" i="1" s="1"/>
  <c r="P1363" i="1" a="1"/>
  <c r="P1363" i="1" s="1"/>
  <c r="P1343" i="1" a="1"/>
  <c r="P1343" i="1" s="1"/>
  <c r="P1333" i="1" a="1"/>
  <c r="P1333" i="1" s="1"/>
  <c r="P1323" i="1" a="1"/>
  <c r="P1323" i="1" s="1"/>
  <c r="P1313" i="1" a="1"/>
  <c r="P1313" i="1" s="1"/>
  <c r="P1303" i="1" a="1"/>
  <c r="P1303" i="1" s="1"/>
  <c r="P1293" i="1" a="1"/>
  <c r="P1293" i="1" s="1"/>
  <c r="P1283" i="1" a="1"/>
  <c r="P1283" i="1" s="1"/>
  <c r="P1273" i="1" a="1"/>
  <c r="P1273" i="1" s="1"/>
  <c r="P1263" i="1" a="1"/>
  <c r="P1263" i="1" s="1"/>
  <c r="P1253" i="1" a="1"/>
  <c r="P1253" i="1" s="1"/>
  <c r="P1243" i="1" a="1"/>
  <c r="P1243" i="1" s="1"/>
  <c r="P1233" i="1" a="1"/>
  <c r="P1233" i="1" s="1"/>
  <c r="P1223" i="1" a="1"/>
  <c r="P1223" i="1" s="1"/>
  <c r="P1213" i="1" a="1"/>
  <c r="P1213" i="1" s="1"/>
  <c r="P1203" i="1" a="1"/>
  <c r="P1203" i="1" s="1"/>
  <c r="P1193" i="1" a="1"/>
  <c r="P1193" i="1" s="1"/>
  <c r="P1183" i="1" a="1"/>
  <c r="P1183" i="1" s="1"/>
  <c r="P1173" i="1" a="1"/>
  <c r="P1173" i="1" s="1"/>
  <c r="P1163" i="1" a="1"/>
  <c r="P1163" i="1" s="1"/>
  <c r="P1153" i="1" a="1"/>
  <c r="P1153" i="1" s="1"/>
  <c r="P1143" i="1" a="1"/>
  <c r="P1143" i="1" s="1"/>
  <c r="P1133" i="1" a="1"/>
  <c r="P1133" i="1" s="1"/>
  <c r="P1123" i="1" a="1"/>
  <c r="P1123" i="1" s="1"/>
  <c r="P1113" i="1" a="1"/>
  <c r="P1113" i="1" s="1"/>
  <c r="P1103" i="1" a="1"/>
  <c r="P1103" i="1" s="1"/>
  <c r="P1093" i="1" a="1"/>
  <c r="P1093" i="1" s="1"/>
  <c r="P1083" i="1" a="1"/>
  <c r="P1083" i="1" s="1"/>
  <c r="P1073" i="1" a="1"/>
  <c r="P1073" i="1" s="1"/>
  <c r="P1063" i="1" a="1"/>
  <c r="P1063" i="1" s="1"/>
  <c r="P1043" i="1" a="1"/>
  <c r="P1043" i="1" s="1"/>
  <c r="P1033" i="1" a="1"/>
  <c r="P1033" i="1" s="1"/>
  <c r="P1023" i="1" a="1"/>
  <c r="P1023" i="1" s="1"/>
  <c r="P1013" i="1" a="1"/>
  <c r="P1013" i="1" s="1"/>
  <c r="P1003" i="1" a="1"/>
  <c r="P1003" i="1" s="1"/>
  <c r="P993" i="1" a="1"/>
  <c r="P993" i="1" s="1"/>
  <c r="P983" i="1" a="1"/>
  <c r="P983" i="1" s="1"/>
  <c r="P973" i="1" a="1"/>
  <c r="P973" i="1" s="1"/>
  <c r="P963" i="1" a="1"/>
  <c r="P963" i="1" s="1"/>
  <c r="P953" i="1" a="1"/>
  <c r="P953" i="1" s="1"/>
  <c r="P943" i="1" a="1"/>
  <c r="P943" i="1" s="1"/>
  <c r="P933" i="1" a="1"/>
  <c r="P933" i="1" s="1"/>
  <c r="P923" i="1" a="1"/>
  <c r="P923" i="1" s="1"/>
  <c r="P913" i="1" a="1"/>
  <c r="P913" i="1" s="1"/>
  <c r="P903" i="1" a="1"/>
  <c r="P903" i="1" s="1"/>
  <c r="P893" i="1" a="1"/>
  <c r="P893" i="1" s="1"/>
  <c r="P883" i="1" a="1"/>
  <c r="P883" i="1" s="1"/>
  <c r="P873" i="1" a="1"/>
  <c r="P873" i="1" s="1"/>
  <c r="P863" i="1" a="1"/>
  <c r="P863" i="1" s="1"/>
  <c r="P843" i="1" a="1"/>
  <c r="P843" i="1" s="1"/>
  <c r="P833" i="1" a="1"/>
  <c r="P833" i="1" s="1"/>
  <c r="P823" i="1" a="1"/>
  <c r="P823" i="1" s="1"/>
  <c r="P813" i="1" a="1"/>
  <c r="P813" i="1" s="1"/>
  <c r="P803" i="1" a="1"/>
  <c r="P803" i="1" s="1"/>
  <c r="P793" i="1" a="1"/>
  <c r="P793" i="1" s="1"/>
  <c r="P783" i="1" a="1"/>
  <c r="P783" i="1" s="1"/>
  <c r="P773" i="1" a="1"/>
  <c r="P773" i="1" s="1"/>
  <c r="P763" i="1" a="1"/>
  <c r="P763" i="1" s="1"/>
  <c r="P753" i="1" a="1"/>
  <c r="P753" i="1" s="1"/>
  <c r="P743" i="1" a="1"/>
  <c r="P743" i="1" s="1"/>
  <c r="P733" i="1" a="1"/>
  <c r="P733" i="1" s="1"/>
  <c r="P723" i="1" a="1"/>
  <c r="P723" i="1" s="1"/>
  <c r="P713" i="1" a="1"/>
  <c r="P713" i="1" s="1"/>
  <c r="P703" i="1" a="1"/>
  <c r="P703" i="1" s="1"/>
  <c r="P693" i="1" a="1"/>
  <c r="P693" i="1" s="1"/>
  <c r="P683" i="1" a="1"/>
  <c r="P683" i="1" s="1"/>
  <c r="P673" i="1" a="1"/>
  <c r="P673" i="1" s="1"/>
  <c r="P663" i="1" a="1"/>
  <c r="P663" i="1" s="1"/>
  <c r="P653" i="1" a="1"/>
  <c r="P653" i="1" s="1"/>
  <c r="P643" i="1" a="1"/>
  <c r="P643" i="1" s="1"/>
  <c r="P633" i="1" a="1"/>
  <c r="P633" i="1" s="1"/>
  <c r="P623" i="1" a="1"/>
  <c r="P623" i="1" s="1"/>
  <c r="P613" i="1" a="1"/>
  <c r="P613" i="1" s="1"/>
  <c r="P603" i="1" a="1"/>
  <c r="P603" i="1" s="1"/>
  <c r="P593" i="1" a="1"/>
  <c r="P593" i="1" s="1"/>
  <c r="P583" i="1" a="1"/>
  <c r="P583" i="1" s="1"/>
  <c r="P573" i="1" a="1"/>
  <c r="P573" i="1" s="1"/>
  <c r="P563" i="1" a="1"/>
  <c r="P563" i="1" s="1"/>
  <c r="P553" i="1" a="1"/>
  <c r="P553" i="1" s="1"/>
  <c r="P543" i="1" a="1"/>
  <c r="P543" i="1" s="1"/>
  <c r="P533" i="1" a="1"/>
  <c r="P533" i="1" s="1"/>
  <c r="P523" i="1" a="1"/>
  <c r="P523" i="1" s="1"/>
  <c r="P513" i="1" a="1"/>
  <c r="P513" i="1" s="1"/>
  <c r="P503" i="1" a="1"/>
  <c r="P503" i="1" s="1"/>
  <c r="P493" i="1" a="1"/>
  <c r="P493" i="1" s="1"/>
  <c r="P483" i="1" a="1"/>
  <c r="P483" i="1" s="1"/>
  <c r="P473" i="1" a="1"/>
  <c r="P473" i="1" s="1"/>
  <c r="P463" i="1" a="1"/>
  <c r="P463" i="1" s="1"/>
  <c r="P453" i="1" a="1"/>
  <c r="P453" i="1" s="1"/>
  <c r="P443" i="1" a="1"/>
  <c r="P443" i="1" s="1"/>
  <c r="P433" i="1" a="1"/>
  <c r="P433" i="1" s="1"/>
  <c r="P423" i="1" a="1"/>
  <c r="P423" i="1" s="1"/>
  <c r="P413" i="1" a="1"/>
  <c r="P413" i="1" s="1"/>
  <c r="P403" i="1" a="1"/>
  <c r="P403" i="1" s="1"/>
  <c r="P393" i="1" a="1"/>
  <c r="P393" i="1" s="1"/>
  <c r="P383" i="1" a="1"/>
  <c r="P383" i="1" s="1"/>
  <c r="P373" i="1" a="1"/>
  <c r="P373" i="1" s="1"/>
  <c r="P363" i="1" a="1"/>
  <c r="P363" i="1" s="1"/>
  <c r="P353" i="1" a="1"/>
  <c r="P353" i="1" s="1"/>
  <c r="P343" i="1" a="1"/>
  <c r="P343" i="1" s="1"/>
  <c r="P333" i="1" a="1"/>
  <c r="P333" i="1" s="1"/>
  <c r="P323" i="1" a="1"/>
  <c r="P323" i="1" s="1"/>
  <c r="P313" i="1" a="1"/>
  <c r="P313" i="1" s="1"/>
  <c r="P303" i="1" a="1"/>
  <c r="P303" i="1" s="1"/>
  <c r="P293" i="1" a="1"/>
  <c r="P293" i="1" s="1"/>
  <c r="P283" i="1" a="1"/>
  <c r="P283" i="1" s="1"/>
  <c r="P273" i="1" a="1"/>
  <c r="P273" i="1" s="1"/>
  <c r="P263" i="1" a="1"/>
  <c r="P263" i="1" s="1"/>
  <c r="P253" i="1" a="1"/>
  <c r="P253" i="1" s="1"/>
  <c r="P243" i="1" a="1"/>
  <c r="P243" i="1" s="1"/>
  <c r="P233" i="1" a="1"/>
  <c r="P233" i="1" s="1"/>
  <c r="P223" i="1" a="1"/>
  <c r="P223" i="1" s="1"/>
  <c r="P213" i="1" a="1"/>
  <c r="P213" i="1" s="1"/>
  <c r="P203" i="1" a="1"/>
  <c r="P203" i="1" s="1"/>
  <c r="P193" i="1" a="1"/>
  <c r="P193" i="1" s="1"/>
  <c r="P183" i="1" a="1"/>
  <c r="P183" i="1" s="1"/>
  <c r="P173" i="1" a="1"/>
  <c r="P173" i="1" s="1"/>
  <c r="P163" i="1" a="1"/>
  <c r="P163" i="1" s="1"/>
  <c r="P153" i="1" a="1"/>
  <c r="P153" i="1" s="1"/>
  <c r="P143" i="1" a="1"/>
  <c r="P143" i="1" s="1"/>
  <c r="P133" i="1" a="1"/>
  <c r="P133" i="1" s="1"/>
  <c r="P123" i="1" a="1"/>
  <c r="P123" i="1" s="1"/>
  <c r="P113" i="1" a="1"/>
  <c r="P113" i="1" s="1"/>
  <c r="P103" i="1" a="1"/>
  <c r="P103" i="1" s="1"/>
  <c r="P93" i="1" a="1"/>
  <c r="P93" i="1" s="1"/>
  <c r="P83" i="1" a="1"/>
  <c r="P83" i="1" s="1"/>
  <c r="P73" i="1" a="1"/>
  <c r="P73" i="1" s="1"/>
  <c r="P63" i="1" a="1"/>
  <c r="P63" i="1" s="1"/>
  <c r="P53" i="1" a="1"/>
  <c r="P53" i="1" s="1"/>
  <c r="P43" i="1" a="1"/>
  <c r="P43" i="1" s="1"/>
  <c r="P33" i="1" a="1"/>
  <c r="P33" i="1" s="1"/>
  <c r="P23" i="1" a="1"/>
  <c r="P23" i="1" s="1"/>
  <c r="P13" i="1" a="1"/>
  <c r="P13" i="1" s="1"/>
  <c r="P1902" i="1" a="1"/>
  <c r="P1902" i="1" s="1"/>
  <c r="P1892" i="1" a="1"/>
  <c r="P1892" i="1" s="1"/>
  <c r="P1882" i="1" a="1"/>
  <c r="P1882" i="1" s="1"/>
  <c r="P1872" i="1" a="1"/>
  <c r="P1872" i="1" s="1"/>
  <c r="P1862" i="1" a="1"/>
  <c r="P1862" i="1" s="1"/>
  <c r="P1852" i="1" a="1"/>
  <c r="P1852" i="1" s="1"/>
  <c r="P1832" i="1" a="1"/>
  <c r="P1832" i="1" s="1"/>
  <c r="P1812" i="1" a="1"/>
  <c r="P1812" i="1" s="1"/>
  <c r="P1802" i="1" a="1"/>
  <c r="P1802" i="1" s="1"/>
  <c r="P1792" i="1" a="1"/>
  <c r="P1792" i="1" s="1"/>
  <c r="P1782" i="1" a="1"/>
  <c r="P1782" i="1" s="1"/>
  <c r="P1772" i="1" a="1"/>
  <c r="P1772" i="1" s="1"/>
  <c r="P1762" i="1" a="1"/>
  <c r="P1762" i="1" s="1"/>
  <c r="P1752" i="1" a="1"/>
  <c r="P1752" i="1" s="1"/>
  <c r="P1732" i="1" a="1"/>
  <c r="P1732" i="1" s="1"/>
  <c r="P1722" i="1" a="1"/>
  <c r="P1722" i="1" s="1"/>
  <c r="P1702" i="1" a="1"/>
  <c r="P1702" i="1" s="1"/>
  <c r="P1692" i="1" a="1"/>
  <c r="P1692" i="1" s="1"/>
  <c r="P1682" i="1" a="1"/>
  <c r="P1682" i="1" s="1"/>
  <c r="P1672" i="1" a="1"/>
  <c r="P1672" i="1" s="1"/>
  <c r="P1662" i="1" a="1"/>
  <c r="P1662" i="1" s="1"/>
  <c r="P1652" i="1" a="1"/>
  <c r="P1652" i="1" s="1"/>
  <c r="P1642" i="1" a="1"/>
  <c r="P1642" i="1" s="1"/>
  <c r="P1632" i="1" a="1"/>
  <c r="P1632" i="1" s="1"/>
  <c r="P1612" i="1" a="1"/>
  <c r="P1612" i="1" s="1"/>
  <c r="P1602" i="1" a="1"/>
  <c r="P1602" i="1" s="1"/>
  <c r="P1592" i="1" a="1"/>
  <c r="P1592" i="1" s="1"/>
  <c r="P1582" i="1" a="1"/>
  <c r="P1582" i="1" s="1"/>
  <c r="P1572" i="1" a="1"/>
  <c r="P1572" i="1" s="1"/>
  <c r="P1562" i="1" a="1"/>
  <c r="P1562" i="1" s="1"/>
  <c r="P1552" i="1" a="1"/>
  <c r="P1552" i="1" s="1"/>
  <c r="P1542" i="1" a="1"/>
  <c r="P1542" i="1" s="1"/>
  <c r="P1532" i="1" a="1"/>
  <c r="P1532" i="1" s="1"/>
  <c r="P1522" i="1" a="1"/>
  <c r="P1522" i="1" s="1"/>
  <c r="P1512" i="1" a="1"/>
  <c r="P1512" i="1" s="1"/>
  <c r="P1502" i="1" a="1"/>
  <c r="P1502" i="1" s="1"/>
  <c r="P1492" i="1" a="1"/>
  <c r="P1492" i="1" s="1"/>
  <c r="P1482" i="1" a="1"/>
  <c r="P1482" i="1" s="1"/>
  <c r="P1472" i="1" a="1"/>
  <c r="P1472" i="1" s="1"/>
  <c r="P1462" i="1" a="1"/>
  <c r="P1462" i="1" s="1"/>
  <c r="P1452" i="1" a="1"/>
  <c r="P1452" i="1" s="1"/>
  <c r="P1442" i="1" a="1"/>
  <c r="P1442" i="1" s="1"/>
  <c r="P1432" i="1" a="1"/>
  <c r="P1432" i="1" s="1"/>
  <c r="P1422" i="1" a="1"/>
  <c r="P1422" i="1" s="1"/>
  <c r="P1412" i="1" a="1"/>
  <c r="P1412" i="1" s="1"/>
  <c r="P1402" i="1" a="1"/>
  <c r="P1402" i="1" s="1"/>
  <c r="P1392" i="1" a="1"/>
  <c r="P1392" i="1" s="1"/>
  <c r="P1372" i="1" a="1"/>
  <c r="P1372" i="1" s="1"/>
  <c r="P1362" i="1" a="1"/>
  <c r="P1362" i="1" s="1"/>
  <c r="P1352" i="1" a="1"/>
  <c r="P1352" i="1" s="1"/>
  <c r="P1342" i="1" a="1"/>
  <c r="P1342" i="1" s="1"/>
  <c r="P1332" i="1" a="1"/>
  <c r="P1332" i="1" s="1"/>
  <c r="P1322" i="1" a="1"/>
  <c r="P1322" i="1" s="1"/>
  <c r="P1312" i="1" a="1"/>
  <c r="P1312" i="1" s="1"/>
  <c r="P1302" i="1" a="1"/>
  <c r="P1302" i="1" s="1"/>
  <c r="P1292" i="1" a="1"/>
  <c r="P1292" i="1" s="1"/>
  <c r="P1282" i="1" a="1"/>
  <c r="P1282" i="1" s="1"/>
  <c r="P1272" i="1" a="1"/>
  <c r="P1272" i="1" s="1"/>
  <c r="P1262" i="1" a="1"/>
  <c r="P1262" i="1" s="1"/>
  <c r="P1252" i="1" a="1"/>
  <c r="P1252" i="1" s="1"/>
  <c r="P1242" i="1" a="1"/>
  <c r="P1242" i="1" s="1"/>
  <c r="P1232" i="1" a="1"/>
  <c r="P1232" i="1" s="1"/>
  <c r="P1222" i="1" a="1"/>
  <c r="P1222" i="1" s="1"/>
  <c r="P1212" i="1" a="1"/>
  <c r="P1212" i="1" s="1"/>
  <c r="P1202" i="1" a="1"/>
  <c r="P1202" i="1" s="1"/>
  <c r="P1192" i="1" a="1"/>
  <c r="P1192" i="1" s="1"/>
  <c r="P1182" i="1" a="1"/>
  <c r="P1182" i="1" s="1"/>
  <c r="P1172" i="1" a="1"/>
  <c r="P1172" i="1" s="1"/>
  <c r="P1162" i="1" a="1"/>
  <c r="P1162" i="1" s="1"/>
  <c r="P1152" i="1" a="1"/>
  <c r="P1152" i="1" s="1"/>
  <c r="P1142" i="1" a="1"/>
  <c r="P1142" i="1" s="1"/>
  <c r="P1132" i="1" a="1"/>
  <c r="P1132" i="1" s="1"/>
  <c r="P1122" i="1" a="1"/>
  <c r="P1122" i="1" s="1"/>
  <c r="P1112" i="1" a="1"/>
  <c r="P1112" i="1" s="1"/>
  <c r="P1102" i="1" a="1"/>
  <c r="P1102" i="1" s="1"/>
  <c r="P1092" i="1" a="1"/>
  <c r="P1092" i="1" s="1"/>
  <c r="P1082" i="1" a="1"/>
  <c r="P1082" i="1" s="1"/>
  <c r="P1072" i="1" a="1"/>
  <c r="P1072" i="1" s="1"/>
  <c r="P1062" i="1" a="1"/>
  <c r="P1062" i="1" s="1"/>
  <c r="P1052" i="1" a="1"/>
  <c r="P1052" i="1" s="1"/>
  <c r="P1042" i="1" a="1"/>
  <c r="P1042" i="1" s="1"/>
  <c r="P1032" i="1" a="1"/>
  <c r="P1032" i="1" s="1"/>
  <c r="P1022" i="1" a="1"/>
  <c r="P1022" i="1" s="1"/>
  <c r="P1012" i="1" a="1"/>
  <c r="P1012" i="1" s="1"/>
  <c r="P1002" i="1" a="1"/>
  <c r="P1002" i="1" s="1"/>
  <c r="P992" i="1" a="1"/>
  <c r="P992" i="1" s="1"/>
  <c r="P982" i="1" a="1"/>
  <c r="P982" i="1" s="1"/>
  <c r="P972" i="1" a="1"/>
  <c r="P972" i="1" s="1"/>
  <c r="P962" i="1" a="1"/>
  <c r="P962" i="1" s="1"/>
  <c r="P952" i="1" a="1"/>
  <c r="P952" i="1" s="1"/>
  <c r="P942" i="1" a="1"/>
  <c r="P942" i="1" s="1"/>
  <c r="P932" i="1" a="1"/>
  <c r="P932" i="1" s="1"/>
  <c r="P922" i="1" a="1"/>
  <c r="P922" i="1" s="1"/>
  <c r="P912" i="1" a="1"/>
  <c r="P912" i="1" s="1"/>
  <c r="P902" i="1" a="1"/>
  <c r="P902" i="1" s="1"/>
  <c r="P892" i="1" a="1"/>
  <c r="P892" i="1" s="1"/>
  <c r="P882" i="1" a="1"/>
  <c r="P882" i="1" s="1"/>
  <c r="P872" i="1" a="1"/>
  <c r="P872" i="1" s="1"/>
  <c r="P862" i="1" a="1"/>
  <c r="P862" i="1" s="1"/>
  <c r="P852" i="1" a="1"/>
  <c r="P852" i="1" s="1"/>
  <c r="P842" i="1" a="1"/>
  <c r="P842" i="1" s="1"/>
  <c r="P832" i="1" a="1"/>
  <c r="P832" i="1" s="1"/>
  <c r="P822" i="1" a="1"/>
  <c r="P822" i="1" s="1"/>
  <c r="P812" i="1" a="1"/>
  <c r="P812" i="1" s="1"/>
  <c r="P802" i="1" a="1"/>
  <c r="P802" i="1" s="1"/>
  <c r="P792" i="1" a="1"/>
  <c r="P792" i="1" s="1"/>
  <c r="P782" i="1" a="1"/>
  <c r="P782" i="1" s="1"/>
  <c r="P772" i="1" a="1"/>
  <c r="P772" i="1" s="1"/>
  <c r="P762" i="1" a="1"/>
  <c r="P762" i="1" s="1"/>
  <c r="P752" i="1" a="1"/>
  <c r="P752" i="1" s="1"/>
  <c r="P742" i="1" a="1"/>
  <c r="P742" i="1" s="1"/>
  <c r="P732" i="1" a="1"/>
  <c r="P732" i="1" s="1"/>
  <c r="P722" i="1" a="1"/>
  <c r="P722" i="1" s="1"/>
  <c r="P712" i="1" a="1"/>
  <c r="P712" i="1" s="1"/>
  <c r="P702" i="1" a="1"/>
  <c r="P702" i="1" s="1"/>
  <c r="P692" i="1" a="1"/>
  <c r="P692" i="1" s="1"/>
  <c r="P682" i="1" a="1"/>
  <c r="P682" i="1" s="1"/>
  <c r="P672" i="1" a="1"/>
  <c r="P672" i="1" s="1"/>
  <c r="P662" i="1" a="1"/>
  <c r="P662" i="1" s="1"/>
  <c r="P652" i="1" a="1"/>
  <c r="P652" i="1" s="1"/>
  <c r="P642" i="1" a="1"/>
  <c r="P642" i="1" s="1"/>
  <c r="P632" i="1" a="1"/>
  <c r="P632" i="1" s="1"/>
  <c r="P622" i="1" a="1"/>
  <c r="P622" i="1" s="1"/>
  <c r="P612" i="1" a="1"/>
  <c r="P612" i="1" s="1"/>
  <c r="P602" i="1" a="1"/>
  <c r="P602" i="1" s="1"/>
  <c r="P592" i="1" a="1"/>
  <c r="P592" i="1" s="1"/>
  <c r="P582" i="1" a="1"/>
  <c r="P582" i="1" s="1"/>
  <c r="P572" i="1" a="1"/>
  <c r="P572" i="1" s="1"/>
  <c r="P562" i="1" a="1"/>
  <c r="P562" i="1" s="1"/>
  <c r="P552" i="1" a="1"/>
  <c r="P552" i="1" s="1"/>
  <c r="P542" i="1" a="1"/>
  <c r="P542" i="1" s="1"/>
  <c r="P532" i="1" a="1"/>
  <c r="P532" i="1" s="1"/>
  <c r="P522" i="1" a="1"/>
  <c r="P522" i="1" s="1"/>
  <c r="P512" i="1" a="1"/>
  <c r="P512" i="1" s="1"/>
  <c r="P502" i="1" a="1"/>
  <c r="P502" i="1" s="1"/>
  <c r="P492" i="1" a="1"/>
  <c r="P492" i="1" s="1"/>
  <c r="P482" i="1" a="1"/>
  <c r="P482" i="1" s="1"/>
  <c r="P472" i="1" a="1"/>
  <c r="P472" i="1" s="1"/>
  <c r="P462" i="1" a="1"/>
  <c r="P462" i="1" s="1"/>
  <c r="P452" i="1" a="1"/>
  <c r="P452" i="1" s="1"/>
  <c r="P442" i="1" a="1"/>
  <c r="P442" i="1" s="1"/>
  <c r="P432" i="1" a="1"/>
  <c r="P432" i="1" s="1"/>
  <c r="P422" i="1" a="1"/>
  <c r="P422" i="1" s="1"/>
  <c r="P412" i="1" a="1"/>
  <c r="P412" i="1" s="1"/>
  <c r="P402" i="1" a="1"/>
  <c r="P402" i="1" s="1"/>
  <c r="P392" i="1" a="1"/>
  <c r="P392" i="1" s="1"/>
  <c r="P382" i="1" a="1"/>
  <c r="P382" i="1" s="1"/>
  <c r="P372" i="1" a="1"/>
  <c r="P372" i="1" s="1"/>
  <c r="P362" i="1" a="1"/>
  <c r="P362" i="1" s="1"/>
  <c r="P352" i="1" a="1"/>
  <c r="P352" i="1" s="1"/>
  <c r="P342" i="1" a="1"/>
  <c r="P342" i="1" s="1"/>
  <c r="P332" i="1" a="1"/>
  <c r="P332" i="1" s="1"/>
  <c r="P322" i="1" a="1"/>
  <c r="P322" i="1" s="1"/>
  <c r="P312" i="1" a="1"/>
  <c r="P312" i="1" s="1"/>
  <c r="P302" i="1" a="1"/>
  <c r="P302" i="1" s="1"/>
  <c r="P292" i="1" a="1"/>
  <c r="P292" i="1" s="1"/>
  <c r="P282" i="1" a="1"/>
  <c r="P282" i="1" s="1"/>
  <c r="P272" i="1" a="1"/>
  <c r="P272" i="1" s="1"/>
  <c r="P262" i="1" a="1"/>
  <c r="P262" i="1" s="1"/>
  <c r="P252" i="1" a="1"/>
  <c r="P252" i="1" s="1"/>
  <c r="P242" i="1" a="1"/>
  <c r="P242" i="1" s="1"/>
  <c r="P232" i="1" a="1"/>
  <c r="P232" i="1" s="1"/>
  <c r="P222" i="1" a="1"/>
  <c r="P222" i="1" s="1"/>
  <c r="P212" i="1" a="1"/>
  <c r="P212" i="1" s="1"/>
  <c r="P202" i="1" a="1"/>
  <c r="P202" i="1" s="1"/>
  <c r="P192" i="1" a="1"/>
  <c r="P192" i="1" s="1"/>
  <c r="P182" i="1" a="1"/>
  <c r="P182" i="1" s="1"/>
  <c r="P172" i="1" a="1"/>
  <c r="P172" i="1" s="1"/>
  <c r="P162" i="1" a="1"/>
  <c r="P162" i="1" s="1"/>
  <c r="P152" i="1" a="1"/>
  <c r="P152" i="1" s="1"/>
  <c r="P142" i="1" a="1"/>
  <c r="P142" i="1" s="1"/>
  <c r="P132" i="1" a="1"/>
  <c r="P132" i="1" s="1"/>
  <c r="P122" i="1" a="1"/>
  <c r="P122" i="1" s="1"/>
  <c r="P112" i="1" a="1"/>
  <c r="P112" i="1" s="1"/>
  <c r="P102" i="1" a="1"/>
  <c r="P102" i="1" s="1"/>
  <c r="P92" i="1" a="1"/>
  <c r="P92" i="1" s="1"/>
  <c r="P82" i="1" a="1"/>
  <c r="P82" i="1" s="1"/>
  <c r="P72" i="1" a="1"/>
  <c r="P72" i="1" s="1"/>
  <c r="P62" i="1" a="1"/>
  <c r="P62" i="1" s="1"/>
  <c r="P52" i="1" a="1"/>
  <c r="P52" i="1" s="1"/>
  <c r="P42" i="1" a="1"/>
  <c r="P42" i="1" s="1"/>
  <c r="P32" i="1" a="1"/>
  <c r="P32" i="1" s="1"/>
  <c r="P22" i="1" a="1"/>
  <c r="P22" i="1" s="1"/>
  <c r="P12" i="1" a="1"/>
  <c r="P12" i="1" s="1"/>
  <c r="P315" i="1" a="1"/>
  <c r="P315" i="1" s="1"/>
  <c r="P305" i="1" a="1"/>
  <c r="P305" i="1" s="1"/>
  <c r="P295" i="1" a="1"/>
  <c r="P295" i="1" s="1"/>
  <c r="P285" i="1" a="1"/>
  <c r="P285" i="1" s="1"/>
  <c r="P275" i="1" a="1"/>
  <c r="P275" i="1" s="1"/>
  <c r="P265" i="1" a="1"/>
  <c r="P265" i="1" s="1"/>
  <c r="P255" i="1" a="1"/>
  <c r="P255" i="1" s="1"/>
  <c r="P245" i="1" a="1"/>
  <c r="P245" i="1" s="1"/>
  <c r="P235" i="1" a="1"/>
  <c r="P235" i="1" s="1"/>
  <c r="P225" i="1" a="1"/>
  <c r="P225" i="1" s="1"/>
  <c r="P215" i="1" a="1"/>
  <c r="P215" i="1" s="1"/>
  <c r="P205" i="1" a="1"/>
  <c r="P205" i="1" s="1"/>
  <c r="P195" i="1" a="1"/>
  <c r="P195" i="1" s="1"/>
  <c r="P185" i="1" a="1"/>
  <c r="P185" i="1" s="1"/>
  <c r="P175" i="1" a="1"/>
  <c r="P175" i="1" s="1"/>
  <c r="P165" i="1" a="1"/>
  <c r="P165" i="1" s="1"/>
  <c r="P155" i="1" a="1"/>
  <c r="P155" i="1" s="1"/>
  <c r="P145" i="1" a="1"/>
  <c r="P145" i="1" s="1"/>
  <c r="P135" i="1" a="1"/>
  <c r="P135" i="1" s="1"/>
  <c r="P125" i="1" a="1"/>
  <c r="P125" i="1" s="1"/>
  <c r="P115" i="1" a="1"/>
  <c r="P115" i="1" s="1"/>
  <c r="P105" i="1" a="1"/>
  <c r="P105" i="1" s="1"/>
  <c r="P95" i="1" a="1"/>
  <c r="P95" i="1" s="1"/>
  <c r="P85" i="1" a="1"/>
  <c r="P85" i="1" s="1"/>
  <c r="P75" i="1" a="1"/>
  <c r="P75" i="1" s="1"/>
  <c r="P65" i="1" a="1"/>
  <c r="P65" i="1" s="1"/>
  <c r="P55" i="1" a="1"/>
  <c r="P55" i="1" s="1"/>
  <c r="P45" i="1" a="1"/>
  <c r="P45" i="1" s="1"/>
  <c r="P35" i="1" a="1"/>
  <c r="P35" i="1" s="1"/>
  <c r="P25" i="1" a="1"/>
  <c r="P25" i="1" s="1"/>
  <c r="P15" i="1" a="1"/>
  <c r="P15" i="1" s="1"/>
  <c r="P5" i="1" a="1"/>
  <c r="P5" i="1" s="1"/>
  <c r="P118" i="1" a="1"/>
  <c r="P118" i="1" s="1"/>
  <c r="P108" i="1" a="1"/>
  <c r="P108" i="1" s="1"/>
  <c r="P98" i="1" a="1"/>
  <c r="P98" i="1" s="1"/>
  <c r="P88" i="1" a="1"/>
  <c r="P88" i="1" s="1"/>
  <c r="P78" i="1" a="1"/>
  <c r="P78" i="1" s="1"/>
  <c r="P68" i="1" a="1"/>
  <c r="P68" i="1" s="1"/>
  <c r="P58" i="1" a="1"/>
  <c r="P58" i="1" s="1"/>
  <c r="P48" i="1" a="1"/>
  <c r="P48" i="1" s="1"/>
  <c r="P38" i="1" a="1"/>
  <c r="P38" i="1" s="1"/>
  <c r="P28" i="1" a="1"/>
  <c r="P28" i="1" s="1"/>
  <c r="P18" i="1" a="1"/>
  <c r="P18" i="1" s="1"/>
  <c r="P8" i="1" a="1"/>
  <c r="P8" i="1" s="1"/>
  <c r="P307" i="1" a="1"/>
  <c r="P307" i="1" s="1"/>
  <c r="P287" i="1" a="1"/>
  <c r="P287" i="1" s="1"/>
  <c r="P277" i="1" a="1"/>
  <c r="P277" i="1" s="1"/>
  <c r="P267" i="1" a="1"/>
  <c r="P267" i="1" s="1"/>
  <c r="P257" i="1" a="1"/>
  <c r="P257" i="1" s="1"/>
  <c r="P247" i="1" a="1"/>
  <c r="P247" i="1" s="1"/>
  <c r="P237" i="1" a="1"/>
  <c r="P237" i="1" s="1"/>
  <c r="P227" i="1" a="1"/>
  <c r="P227" i="1" s="1"/>
  <c r="P217" i="1" a="1"/>
  <c r="P217" i="1" s="1"/>
  <c r="P207" i="1" a="1"/>
  <c r="P207" i="1" s="1"/>
  <c r="P197" i="1" a="1"/>
  <c r="P197" i="1" s="1"/>
  <c r="P187" i="1" a="1"/>
  <c r="P187" i="1" s="1"/>
  <c r="P177" i="1" a="1"/>
  <c r="P177" i="1" s="1"/>
  <c r="P167" i="1" a="1"/>
  <c r="P167" i="1" s="1"/>
  <c r="P157" i="1" a="1"/>
  <c r="P157" i="1" s="1"/>
  <c r="P147" i="1" a="1"/>
  <c r="P147" i="1" s="1"/>
  <c r="P137" i="1" a="1"/>
  <c r="P137" i="1" s="1"/>
  <c r="P127" i="1" a="1"/>
  <c r="P127" i="1" s="1"/>
  <c r="P117" i="1" a="1"/>
  <c r="P117" i="1" s="1"/>
  <c r="P107" i="1" a="1"/>
  <c r="P107" i="1" s="1"/>
  <c r="P97" i="1" a="1"/>
  <c r="P97" i="1" s="1"/>
  <c r="P87" i="1" a="1"/>
  <c r="P87" i="1" s="1"/>
  <c r="P77" i="1" a="1"/>
  <c r="P77" i="1" s="1"/>
  <c r="P67" i="1" a="1"/>
  <c r="P67" i="1" s="1"/>
  <c r="P57" i="1" a="1"/>
  <c r="P57" i="1" s="1"/>
  <c r="P47" i="1" a="1"/>
  <c r="P47" i="1" s="1"/>
  <c r="P37" i="1" a="1"/>
  <c r="P37" i="1" s="1"/>
  <c r="P27" i="1" a="1"/>
  <c r="P27" i="1" s="1"/>
  <c r="P17" i="1" a="1"/>
  <c r="P17" i="1" s="1"/>
  <c r="P7" i="1" a="1"/>
  <c r="P7" i="1" s="1"/>
  <c r="P346" i="1" a="1"/>
  <c r="P346" i="1" s="1"/>
  <c r="P336" i="1" a="1"/>
  <c r="P336" i="1" s="1"/>
  <c r="P326" i="1" a="1"/>
  <c r="P326" i="1" s="1"/>
  <c r="P316" i="1" a="1"/>
  <c r="P316" i="1" s="1"/>
  <c r="P306" i="1" a="1"/>
  <c r="P306" i="1" s="1"/>
  <c r="P296" i="1" a="1"/>
  <c r="P296" i="1" s="1"/>
  <c r="P286" i="1" a="1"/>
  <c r="P286" i="1" s="1"/>
  <c r="P276" i="1" a="1"/>
  <c r="P276" i="1" s="1"/>
  <c r="P266" i="1" a="1"/>
  <c r="P266" i="1" s="1"/>
  <c r="P256" i="1" a="1"/>
  <c r="P256" i="1" s="1"/>
  <c r="P246" i="1" a="1"/>
  <c r="P246" i="1" s="1"/>
  <c r="P236" i="1" a="1"/>
  <c r="P236" i="1" s="1"/>
  <c r="P226" i="1" a="1"/>
  <c r="P226" i="1" s="1"/>
  <c r="P216" i="1" a="1"/>
  <c r="P216" i="1" s="1"/>
  <c r="P206" i="1" a="1"/>
  <c r="P206" i="1" s="1"/>
  <c r="P196" i="1" a="1"/>
  <c r="P196" i="1" s="1"/>
  <c r="P186" i="1" a="1"/>
  <c r="P186" i="1" s="1"/>
  <c r="P176" i="1" a="1"/>
  <c r="P176" i="1" s="1"/>
  <c r="P166" i="1" a="1"/>
  <c r="P166" i="1" s="1"/>
  <c r="P156" i="1" a="1"/>
  <c r="P156" i="1" s="1"/>
  <c r="P146" i="1" a="1"/>
  <c r="P146" i="1" s="1"/>
  <c r="P136" i="1" a="1"/>
  <c r="P136" i="1" s="1"/>
  <c r="P126" i="1" a="1"/>
  <c r="P126" i="1" s="1"/>
  <c r="P116" i="1" a="1"/>
  <c r="P116" i="1" s="1"/>
  <c r="P106" i="1" a="1"/>
  <c r="P106" i="1" s="1"/>
  <c r="P96" i="1" a="1"/>
  <c r="P96" i="1" s="1"/>
  <c r="P86" i="1" a="1"/>
  <c r="P86" i="1" s="1"/>
  <c r="P76" i="1" a="1"/>
  <c r="P76" i="1" s="1"/>
  <c r="P66" i="1" a="1"/>
  <c r="P66" i="1" s="1"/>
  <c r="P56" i="1" a="1"/>
  <c r="P56" i="1" s="1"/>
  <c r="P46" i="1" a="1"/>
  <c r="P46" i="1" s="1"/>
  <c r="P36" i="1" a="1"/>
  <c r="P36" i="1" s="1"/>
  <c r="P26" i="1" a="1"/>
  <c r="P26" i="1" s="1"/>
  <c r="P16" i="1" a="1"/>
  <c r="P16" i="1" s="1"/>
  <c r="P6" i="1" a="1"/>
  <c r="P6" i="1" s="1"/>
  <c r="R2824" i="1" l="1"/>
  <c r="U2824" i="1" s="1"/>
  <c r="R2969" i="1"/>
  <c r="U2969" i="1" s="1"/>
  <c r="R2810" i="1"/>
  <c r="U2810" i="1" s="1"/>
  <c r="R2934" i="1"/>
  <c r="U2934" i="1" s="1"/>
  <c r="R2984" i="1"/>
  <c r="U2984" i="1" s="1"/>
  <c r="R3060" i="1"/>
  <c r="U3060" i="1" s="1"/>
  <c r="T2899" i="1"/>
  <c r="R2899" i="1" s="1"/>
  <c r="U2899" i="1" s="1"/>
  <c r="T2960" i="1"/>
  <c r="R2960" i="1" s="1"/>
  <c r="U2960" i="1" s="1"/>
  <c r="T2844" i="1"/>
  <c r="T2783" i="1"/>
  <c r="R2783" i="1" s="1"/>
  <c r="U2783" i="1" s="1"/>
  <c r="T3069" i="1"/>
  <c r="R3069" i="1" s="1"/>
  <c r="U3069" i="1" s="1"/>
  <c r="T2790" i="1"/>
  <c r="R2790" i="1" s="1"/>
  <c r="U2790" i="1" s="1"/>
  <c r="T2908" i="1"/>
  <c r="R2908" i="1" s="1"/>
  <c r="U2908" i="1" s="1"/>
  <c r="T2808" i="1"/>
  <c r="R2808" i="1" s="1"/>
  <c r="U2808" i="1" s="1"/>
  <c r="T2944" i="1"/>
  <c r="R2944" i="1" s="1"/>
  <c r="U2944" i="1" s="1"/>
  <c r="T3033" i="1"/>
  <c r="R3033" i="1" s="1"/>
  <c r="U3033" i="1" s="1"/>
  <c r="T2859" i="1"/>
  <c r="R2859" i="1" s="1"/>
  <c r="U2859" i="1" s="1"/>
  <c r="T2800" i="1"/>
  <c r="T2819" i="1"/>
  <c r="R2819" i="1" s="1"/>
  <c r="U2819" i="1" s="1"/>
  <c r="T2953" i="1"/>
  <c r="R2953" i="1" s="1"/>
  <c r="U2953" i="1" s="1"/>
  <c r="T2853" i="1"/>
  <c r="R2853" i="1" s="1"/>
  <c r="U2853" i="1" s="1"/>
  <c r="T2959" i="1"/>
  <c r="R2959" i="1" s="1"/>
  <c r="U2959" i="1" s="1"/>
  <c r="T3050" i="1"/>
  <c r="R3050" i="1" s="1"/>
  <c r="U3050" i="1" s="1"/>
  <c r="T2949" i="1"/>
  <c r="R2949" i="1" s="1"/>
  <c r="U2949" i="1" s="1"/>
  <c r="T2828" i="1"/>
  <c r="T2834" i="1"/>
  <c r="R2834" i="1" s="1"/>
  <c r="U2834" i="1" s="1"/>
  <c r="T3043" i="1"/>
  <c r="R3043" i="1" s="1"/>
  <c r="U3043" i="1" s="1"/>
  <c r="T2943" i="1"/>
  <c r="R2943" i="1" s="1"/>
  <c r="U2943" i="1" s="1"/>
  <c r="T3049" i="1"/>
  <c r="R3049" i="1" s="1"/>
  <c r="U3049" i="1" s="1"/>
  <c r="T2994" i="1"/>
  <c r="R2994" i="1" s="1"/>
  <c r="U2994" i="1" s="1"/>
  <c r="T2860" i="1"/>
  <c r="R2860" i="1" s="1"/>
  <c r="U2860" i="1" s="1"/>
  <c r="T2818" i="1"/>
  <c r="R2818" i="1" s="1"/>
  <c r="U2818" i="1" s="1"/>
  <c r="T2924" i="1"/>
  <c r="R2924" i="1" s="1"/>
  <c r="U2924" i="1" s="1"/>
  <c r="T3058" i="1"/>
  <c r="R3058" i="1" s="1"/>
  <c r="U3058" i="1" s="1"/>
  <c r="T2958" i="1"/>
  <c r="R2958" i="1" s="1"/>
  <c r="U2958" i="1" s="1"/>
  <c r="T3078" i="1"/>
  <c r="R3078" i="1" s="1"/>
  <c r="U3078" i="1" s="1"/>
  <c r="T2918" i="1"/>
  <c r="R2918" i="1" s="1"/>
  <c r="U2918" i="1" s="1"/>
  <c r="T2833" i="1"/>
  <c r="R2833" i="1" s="1"/>
  <c r="U2833" i="1" s="1"/>
  <c r="T2940" i="1"/>
  <c r="R2940" i="1" s="1"/>
  <c r="U2940" i="1" s="1"/>
  <c r="T3003" i="1"/>
  <c r="R3003" i="1" s="1"/>
  <c r="U3003" i="1" s="1"/>
  <c r="T2933" i="1"/>
  <c r="R2933" i="1" s="1"/>
  <c r="U2933" i="1" s="1"/>
  <c r="T2968" i="1"/>
  <c r="R2968" i="1" s="1"/>
  <c r="U2968" i="1" s="1"/>
  <c r="T2869" i="1"/>
  <c r="R2869" i="1" s="1"/>
  <c r="U2869" i="1" s="1"/>
  <c r="T2843" i="1"/>
  <c r="R2843" i="1" s="1"/>
  <c r="U2843" i="1" s="1"/>
  <c r="T3068" i="1"/>
  <c r="T3024" i="1"/>
  <c r="R3024" i="1" s="1"/>
  <c r="U3024" i="1" s="1"/>
  <c r="T3059" i="1"/>
  <c r="R3059" i="1" s="1"/>
  <c r="U3059" i="1" s="1"/>
  <c r="T2809" i="1"/>
  <c r="R2809" i="1" s="1"/>
  <c r="U2809" i="1" s="1"/>
  <c r="T2900" i="1"/>
  <c r="R2900" i="1" s="1"/>
  <c r="U2900" i="1" s="1"/>
  <c r="T2799" i="1"/>
  <c r="T3099" i="1"/>
  <c r="R3099" i="1" s="1"/>
  <c r="U3099" i="1" s="1"/>
  <c r="T3040" i="1"/>
  <c r="R3040" i="1" s="1"/>
  <c r="U3040" i="1" s="1"/>
  <c r="T2774" i="1"/>
  <c r="R2774" i="1" s="1"/>
  <c r="U2774" i="1" s="1"/>
  <c r="T2793" i="1"/>
  <c r="S266" i="1"/>
  <c r="R266" i="1" s="1"/>
  <c r="U266" i="1" s="1"/>
  <c r="S95" i="1"/>
  <c r="R95" i="1" s="1"/>
  <c r="U95" i="1" s="1"/>
  <c r="S782" i="1"/>
  <c r="R782" i="1" s="1"/>
  <c r="U782" i="1" s="1"/>
  <c r="S1182" i="1"/>
  <c r="R1182" i="1" s="1"/>
  <c r="U1182" i="1" s="1"/>
  <c r="S1492" i="1"/>
  <c r="R1492" i="1" s="1"/>
  <c r="U1492" i="1" s="1"/>
  <c r="S1832" i="1"/>
  <c r="R1832" i="1" s="1"/>
  <c r="U1832" i="1" s="1"/>
  <c r="S643" i="1"/>
  <c r="R643" i="1" s="1"/>
  <c r="U643" i="1" s="1"/>
  <c r="S1163" i="1"/>
  <c r="R1163" i="1" s="1"/>
  <c r="U1163" i="1" s="1"/>
  <c r="S1373" i="1"/>
  <c r="R1373" i="1" s="1"/>
  <c r="U1373" i="1" s="1"/>
  <c r="S1573" i="1"/>
  <c r="R1573" i="1" s="1"/>
  <c r="U1573" i="1" s="1"/>
  <c r="S124" i="1"/>
  <c r="R124" i="1" s="1"/>
  <c r="U124" i="1" s="1"/>
  <c r="S534" i="1"/>
  <c r="R534" i="1" s="1"/>
  <c r="U534" i="1" s="1"/>
  <c r="S195" i="1"/>
  <c r="R195" i="1" s="1"/>
  <c r="U195" i="1" s="1"/>
  <c r="S243" i="1"/>
  <c r="R243" i="1" s="1"/>
  <c r="U243" i="1" s="1"/>
  <c r="S66" i="1"/>
  <c r="R66" i="1" s="1"/>
  <c r="U66" i="1" s="1"/>
  <c r="S282" i="1"/>
  <c r="R282" i="1" s="1"/>
  <c r="U282" i="1" s="1"/>
  <c r="S743" i="1"/>
  <c r="R743" i="1" s="1"/>
  <c r="U743" i="1" s="1"/>
  <c r="S295" i="1"/>
  <c r="R295" i="1" s="1"/>
  <c r="U295" i="1" s="1"/>
  <c r="S143" i="1"/>
  <c r="R143" i="1" s="1"/>
  <c r="U143" i="1" s="1"/>
  <c r="S117" i="1"/>
  <c r="R117" i="1" s="1"/>
  <c r="U117" i="1" s="1"/>
  <c r="S682" i="1"/>
  <c r="R682" i="1" s="1"/>
  <c r="U682" i="1" s="1"/>
  <c r="S543" i="1"/>
  <c r="R543" i="1" s="1"/>
  <c r="U543" i="1" s="1"/>
  <c r="S182" i="1"/>
  <c r="R182" i="1" s="1"/>
  <c r="U182" i="1" s="1"/>
  <c r="S343" i="1"/>
  <c r="R343" i="1" s="1"/>
  <c r="U343" i="1" s="1"/>
  <c r="S82" i="1"/>
  <c r="R82" i="1" s="1"/>
  <c r="U82" i="1" s="1"/>
  <c r="S443" i="1"/>
  <c r="R443" i="1" s="1"/>
  <c r="U443" i="1" s="1"/>
  <c r="S166" i="1"/>
  <c r="R166" i="1" s="1"/>
  <c r="U166" i="1" s="1"/>
  <c r="S118" i="1"/>
  <c r="R118" i="1" s="1"/>
  <c r="U118" i="1" s="1"/>
  <c r="S582" i="1"/>
  <c r="R582" i="1" s="1"/>
  <c r="U582" i="1" s="1"/>
  <c r="S1082" i="1"/>
  <c r="R1082" i="1" s="1"/>
  <c r="U1082" i="1" s="1"/>
  <c r="S1592" i="1"/>
  <c r="R1592" i="1" s="1"/>
  <c r="U1592" i="1" s="1"/>
  <c r="S953" i="1"/>
  <c r="R953" i="1" s="1"/>
  <c r="U953" i="1" s="1"/>
  <c r="S17" i="1"/>
  <c r="R17" i="1" s="1"/>
  <c r="U17" i="1" s="1"/>
  <c r="S18" i="1"/>
  <c r="R18" i="1" s="1"/>
  <c r="U18" i="1" s="1"/>
  <c r="S482" i="1"/>
  <c r="R482" i="1" s="1"/>
  <c r="U482" i="1" s="1"/>
  <c r="S882" i="1"/>
  <c r="R882" i="1" s="1"/>
  <c r="U882" i="1" s="1"/>
  <c r="S1282" i="1"/>
  <c r="R1282" i="1" s="1"/>
  <c r="U1282" i="1" s="1"/>
  <c r="S1702" i="1"/>
  <c r="R1702" i="1" s="1"/>
  <c r="U1702" i="1" s="1"/>
  <c r="S843" i="1"/>
  <c r="R843" i="1" s="1"/>
  <c r="U843" i="1" s="1"/>
  <c r="S217" i="1"/>
  <c r="R217" i="1" s="1"/>
  <c r="U217" i="1" s="1"/>
  <c r="S382" i="1"/>
  <c r="R382" i="1" s="1"/>
  <c r="U382" i="1" s="1"/>
  <c r="S982" i="1"/>
  <c r="R982" i="1" s="1"/>
  <c r="U982" i="1" s="1"/>
  <c r="S1392" i="1"/>
  <c r="R1392" i="1" s="1"/>
  <c r="U1392" i="1" s="1"/>
  <c r="S43" i="1"/>
  <c r="R43" i="1" s="1"/>
  <c r="U43" i="1" s="1"/>
  <c r="S1063" i="1"/>
  <c r="R1063" i="1" s="1"/>
  <c r="U1063" i="1" s="1"/>
  <c r="S1263" i="1"/>
  <c r="R1263" i="1" s="1"/>
  <c r="U1263" i="1" s="1"/>
  <c r="S1473" i="1"/>
  <c r="R1473" i="1" s="1"/>
  <c r="U1473" i="1" s="1"/>
  <c r="S24" i="1"/>
  <c r="R24" i="1" s="1"/>
  <c r="U24" i="1" s="1"/>
  <c r="S224" i="1"/>
  <c r="R224" i="1" s="1"/>
  <c r="U224" i="1" s="1"/>
  <c r="S334" i="1"/>
  <c r="R334" i="1" s="1"/>
  <c r="U334" i="1" s="1"/>
  <c r="S434" i="1"/>
  <c r="R434" i="1" s="1"/>
  <c r="U434" i="1" s="1"/>
  <c r="S634" i="1"/>
  <c r="R634" i="1" s="1"/>
  <c r="U634" i="1" s="1"/>
  <c r="S734" i="1"/>
  <c r="R734" i="1" s="1"/>
  <c r="U734" i="1" s="1"/>
  <c r="S834" i="1"/>
  <c r="R834" i="1" s="1"/>
  <c r="U834" i="1" s="1"/>
  <c r="S934" i="1"/>
  <c r="R934" i="1" s="1"/>
  <c r="U934" i="1" s="1"/>
  <c r="S1034" i="1"/>
  <c r="R1034" i="1" s="1"/>
  <c r="U1034" i="1" s="1"/>
  <c r="S1134" i="1"/>
  <c r="R1134" i="1" s="1"/>
  <c r="U1134" i="1" s="1"/>
  <c r="S1234" i="1"/>
  <c r="R1234" i="1" s="1"/>
  <c r="U1234" i="1" s="1"/>
  <c r="S1334" i="1"/>
  <c r="R1334" i="1" s="1"/>
  <c r="U1334" i="1" s="1"/>
  <c r="S1444" i="1"/>
  <c r="R1444" i="1" s="1"/>
  <c r="U1444" i="1" s="1"/>
  <c r="S1554" i="1"/>
  <c r="R1554" i="1" s="1"/>
  <c r="U1554" i="1" s="1"/>
  <c r="S385" i="1"/>
  <c r="R385" i="1" s="1"/>
  <c r="U385" i="1" s="1"/>
  <c r="S485" i="1"/>
  <c r="R485" i="1" s="1"/>
  <c r="U485" i="1" s="1"/>
  <c r="S585" i="1"/>
  <c r="R585" i="1" s="1"/>
  <c r="U585" i="1" s="1"/>
  <c r="S21" i="1"/>
  <c r="R21" i="1" s="1"/>
  <c r="U21" i="1" s="1"/>
  <c r="S121" i="1"/>
  <c r="R121" i="1" s="1"/>
  <c r="U121" i="1" s="1"/>
  <c r="S221" i="1"/>
  <c r="R221" i="1" s="1"/>
  <c r="U221" i="1" s="1"/>
  <c r="S321" i="1"/>
  <c r="R321" i="1" s="1"/>
  <c r="U321" i="1" s="1"/>
  <c r="S421" i="1"/>
  <c r="R421" i="1" s="1"/>
  <c r="U421" i="1" s="1"/>
  <c r="S531" i="1"/>
  <c r="R531" i="1" s="1"/>
  <c r="U531" i="1" s="1"/>
  <c r="S631" i="1"/>
  <c r="R631" i="1" s="1"/>
  <c r="U631" i="1" s="1"/>
  <c r="S731" i="1"/>
  <c r="R731" i="1" s="1"/>
  <c r="U731" i="1" s="1"/>
  <c r="S831" i="1"/>
  <c r="R831" i="1" s="1"/>
  <c r="U831" i="1" s="1"/>
  <c r="S931" i="1"/>
  <c r="R931" i="1" s="1"/>
  <c r="U931" i="1" s="1"/>
  <c r="S1031" i="1"/>
  <c r="R1031" i="1" s="1"/>
  <c r="U1031" i="1" s="1"/>
  <c r="S1131" i="1"/>
  <c r="R1131" i="1" s="1"/>
  <c r="U1131" i="1" s="1"/>
  <c r="S1231" i="1"/>
  <c r="R1231" i="1" s="1"/>
  <c r="U1231" i="1" s="1"/>
  <c r="S218" i="1"/>
  <c r="R218" i="1" s="1"/>
  <c r="U218" i="1" s="1"/>
  <c r="S1331" i="1"/>
  <c r="R1331" i="1" s="1"/>
  <c r="U1331" i="1" s="1"/>
  <c r="S618" i="1"/>
  <c r="R618" i="1" s="1"/>
  <c r="U618" i="1" s="1"/>
  <c r="S119" i="1"/>
  <c r="R119" i="1" s="1"/>
  <c r="U119" i="1" s="1"/>
  <c r="S27" i="1"/>
  <c r="R27" i="1" s="1"/>
  <c r="U27" i="1" s="1"/>
  <c r="S28" i="1"/>
  <c r="R28" i="1" s="1"/>
  <c r="U28" i="1" s="1"/>
  <c r="S492" i="1"/>
  <c r="R492" i="1" s="1"/>
  <c r="U492" i="1" s="1"/>
  <c r="S892" i="1"/>
  <c r="R892" i="1" s="1"/>
  <c r="U892" i="1" s="1"/>
  <c r="S1852" i="1"/>
  <c r="R1852" i="1" s="1"/>
  <c r="U1852" i="1" s="1"/>
  <c r="S453" i="1"/>
  <c r="R453" i="1" s="1"/>
  <c r="U453" i="1" s="1"/>
  <c r="S1483" i="1"/>
  <c r="R1483" i="1" s="1"/>
  <c r="U1483" i="1" s="1"/>
  <c r="S644" i="1"/>
  <c r="R644" i="1" s="1"/>
  <c r="U644" i="1" s="1"/>
  <c r="S1244" i="1"/>
  <c r="R1244" i="1" s="1"/>
  <c r="U1244" i="1" s="1"/>
  <c r="S395" i="1"/>
  <c r="R395" i="1" s="1"/>
  <c r="U395" i="1" s="1"/>
  <c r="S541" i="1"/>
  <c r="R541" i="1" s="1"/>
  <c r="U541" i="1" s="1"/>
  <c r="S86" i="1"/>
  <c r="R86" i="1" s="1"/>
  <c r="U86" i="1" s="1"/>
  <c r="S15" i="1"/>
  <c r="R15" i="1" s="1"/>
  <c r="U15" i="1" s="1"/>
  <c r="S202" i="1"/>
  <c r="R202" i="1" s="1"/>
  <c r="U202" i="1" s="1"/>
  <c r="S902" i="1"/>
  <c r="R902" i="1" s="1"/>
  <c r="U902" i="1" s="1"/>
  <c r="S1412" i="1"/>
  <c r="R1412" i="1" s="1"/>
  <c r="U1412" i="1" s="1"/>
  <c r="S263" i="1"/>
  <c r="R263" i="1" s="1"/>
  <c r="U263" i="1" s="1"/>
  <c r="S663" i="1"/>
  <c r="R663" i="1" s="1"/>
  <c r="U663" i="1" s="1"/>
  <c r="S1493" i="1"/>
  <c r="R1493" i="1" s="1"/>
  <c r="U1493" i="1" s="1"/>
  <c r="S354" i="1"/>
  <c r="R354" i="1" s="1"/>
  <c r="U354" i="1" s="1"/>
  <c r="S854" i="1"/>
  <c r="R854" i="1" s="1"/>
  <c r="U854" i="1" s="1"/>
  <c r="S405" i="1"/>
  <c r="R405" i="1" s="1"/>
  <c r="U405" i="1" s="1"/>
  <c r="S241" i="1"/>
  <c r="R241" i="1" s="1"/>
  <c r="U241" i="1" s="1"/>
  <c r="S651" i="1"/>
  <c r="R651" i="1" s="1"/>
  <c r="U651" i="1" s="1"/>
  <c r="S1551" i="1"/>
  <c r="R1551" i="1" s="1"/>
  <c r="U1551" i="1" s="1"/>
  <c r="S47" i="1"/>
  <c r="R47" i="1" s="1"/>
  <c r="U47" i="1" s="1"/>
  <c r="S125" i="1"/>
  <c r="R125" i="1" s="1"/>
  <c r="U125" i="1" s="1"/>
  <c r="S612" i="1"/>
  <c r="R612" i="1" s="1"/>
  <c r="U612" i="1" s="1"/>
  <c r="S1012" i="1"/>
  <c r="R1012" i="1" s="1"/>
  <c r="U1012" i="1" s="1"/>
  <c r="S1872" i="1"/>
  <c r="R1872" i="1" s="1"/>
  <c r="U1872" i="1" s="1"/>
  <c r="S573" i="1"/>
  <c r="R573" i="1" s="1"/>
  <c r="U573" i="1" s="1"/>
  <c r="S1293" i="1"/>
  <c r="R1293" i="1" s="1"/>
  <c r="U1293" i="1" s="1"/>
  <c r="S154" i="1"/>
  <c r="R154" i="1" s="1"/>
  <c r="U154" i="1" s="1"/>
  <c r="S764" i="1"/>
  <c r="R764" i="1" s="1"/>
  <c r="U764" i="1" s="1"/>
  <c r="S1264" i="1"/>
  <c r="R1264" i="1" s="1"/>
  <c r="U1264" i="1" s="1"/>
  <c r="S615" i="1"/>
  <c r="R615" i="1" s="1"/>
  <c r="U615" i="1" s="1"/>
  <c r="S351" i="1"/>
  <c r="R351" i="1" s="1"/>
  <c r="U351" i="1" s="1"/>
  <c r="S961" i="1"/>
  <c r="R961" i="1" s="1"/>
  <c r="U961" i="1" s="1"/>
  <c r="S1561" i="1"/>
  <c r="R1561" i="1" s="1"/>
  <c r="U1561" i="1" s="1"/>
  <c r="S848" i="1"/>
  <c r="R848" i="1" s="1"/>
  <c r="U848" i="1" s="1"/>
  <c r="S1448" i="1"/>
  <c r="R1448" i="1" s="1"/>
  <c r="U1448" i="1" s="1"/>
  <c r="S2988" i="1"/>
  <c r="R2988" i="1" s="1"/>
  <c r="U2988" i="1" s="1"/>
  <c r="S57" i="1"/>
  <c r="R57" i="1" s="1"/>
  <c r="U57" i="1" s="1"/>
  <c r="S135" i="1"/>
  <c r="R135" i="1" s="1"/>
  <c r="U135" i="1" s="1"/>
  <c r="S422" i="1"/>
  <c r="R422" i="1" s="1"/>
  <c r="U422" i="1" s="1"/>
  <c r="S922" i="1"/>
  <c r="R922" i="1" s="1"/>
  <c r="U922" i="1" s="1"/>
  <c r="S1642" i="1"/>
  <c r="R1642" i="1" s="1"/>
  <c r="U1642" i="1" s="1"/>
  <c r="S83" i="1"/>
  <c r="R83" i="1" s="1"/>
  <c r="U83" i="1" s="1"/>
  <c r="S683" i="1"/>
  <c r="R683" i="1" s="1"/>
  <c r="U683" i="1" s="1"/>
  <c r="S1203" i="1"/>
  <c r="R1203" i="1" s="1"/>
  <c r="U1203" i="1" s="1"/>
  <c r="S264" i="1"/>
  <c r="R264" i="1" s="1"/>
  <c r="U264" i="1" s="1"/>
  <c r="S674" i="1"/>
  <c r="R674" i="1" s="1"/>
  <c r="U674" i="1" s="1"/>
  <c r="S1274" i="1"/>
  <c r="R1274" i="1" s="1"/>
  <c r="U1274" i="1" s="1"/>
  <c r="S61" i="1"/>
  <c r="R61" i="1" s="1"/>
  <c r="U61" i="1" s="1"/>
  <c r="S461" i="1"/>
  <c r="R461" i="1" s="1"/>
  <c r="U461" i="1" s="1"/>
  <c r="S1071" i="1"/>
  <c r="R1071" i="1" s="1"/>
  <c r="U1071" i="1" s="1"/>
  <c r="S1371" i="1"/>
  <c r="R1371" i="1" s="1"/>
  <c r="U1371" i="1" s="1"/>
  <c r="S458" i="1"/>
  <c r="R458" i="1" s="1"/>
  <c r="U458" i="1" s="1"/>
  <c r="S858" i="1"/>
  <c r="R858" i="1" s="1"/>
  <c r="U858" i="1" s="1"/>
  <c r="S1558" i="1"/>
  <c r="R1558" i="1" s="1"/>
  <c r="U1558" i="1" s="1"/>
  <c r="S2158" i="1"/>
  <c r="R2158" i="1" s="1"/>
  <c r="U2158" i="1" s="1"/>
  <c r="S2658" i="1"/>
  <c r="R2658" i="1" s="1"/>
  <c r="U2658" i="1" s="1"/>
  <c r="S359" i="1"/>
  <c r="R359" i="1" s="1"/>
  <c r="U359" i="1" s="1"/>
  <c r="S1659" i="1"/>
  <c r="R1659" i="1" s="1"/>
  <c r="U1659" i="1" s="1"/>
  <c r="S67" i="1"/>
  <c r="R67" i="1" s="1"/>
  <c r="U67" i="1" s="1"/>
  <c r="S68" i="1"/>
  <c r="R68" i="1" s="1"/>
  <c r="U68" i="1" s="1"/>
  <c r="S132" i="1"/>
  <c r="R132" i="1" s="1"/>
  <c r="U132" i="1" s="1"/>
  <c r="S632" i="1"/>
  <c r="R632" i="1" s="1"/>
  <c r="U632" i="1" s="1"/>
  <c r="S1032" i="1"/>
  <c r="R1032" i="1" s="1"/>
  <c r="U1032" i="1" s="1"/>
  <c r="S1442" i="1"/>
  <c r="R1442" i="1" s="1"/>
  <c r="U1442" i="1" s="1"/>
  <c r="S93" i="1"/>
  <c r="R93" i="1" s="1"/>
  <c r="U93" i="1" s="1"/>
  <c r="S393" i="1"/>
  <c r="R393" i="1" s="1"/>
  <c r="U393" i="1" s="1"/>
  <c r="S903" i="1"/>
  <c r="R903" i="1" s="1"/>
  <c r="U903" i="1" s="1"/>
  <c r="S1423" i="1"/>
  <c r="R1423" i="1" s="1"/>
  <c r="U1423" i="1" s="1"/>
  <c r="S174" i="1"/>
  <c r="R174" i="1" s="1"/>
  <c r="U174" i="1" s="1"/>
  <c r="S684" i="1"/>
  <c r="R684" i="1" s="1"/>
  <c r="U684" i="1" s="1"/>
  <c r="S1284" i="1"/>
  <c r="R1284" i="1" s="1"/>
  <c r="U1284" i="1" s="1"/>
  <c r="S335" i="1"/>
  <c r="R335" i="1" s="1"/>
  <c r="U335" i="1" s="1"/>
  <c r="S271" i="1"/>
  <c r="R271" i="1" s="1"/>
  <c r="U271" i="1" s="1"/>
  <c r="S468" i="1"/>
  <c r="R468" i="1" s="1"/>
  <c r="U468" i="1" s="1"/>
  <c r="S56" i="1"/>
  <c r="R56" i="1" s="1"/>
  <c r="U56" i="1" s="1"/>
  <c r="S156" i="1"/>
  <c r="R156" i="1" s="1"/>
  <c r="U156" i="1" s="1"/>
  <c r="S256" i="1"/>
  <c r="R256" i="1" s="1"/>
  <c r="U256" i="1" s="1"/>
  <c r="S7" i="1"/>
  <c r="R7" i="1" s="1"/>
  <c r="U7" i="1" s="1"/>
  <c r="S107" i="1"/>
  <c r="R107" i="1" s="1"/>
  <c r="U107" i="1" s="1"/>
  <c r="S207" i="1"/>
  <c r="R207" i="1" s="1"/>
  <c r="U207" i="1" s="1"/>
  <c r="S8" i="1"/>
  <c r="R8" i="1" s="1"/>
  <c r="U8" i="1" s="1"/>
  <c r="S108" i="1"/>
  <c r="R108" i="1" s="1"/>
  <c r="U108" i="1" s="1"/>
  <c r="S85" i="1"/>
  <c r="R85" i="1" s="1"/>
  <c r="U85" i="1" s="1"/>
  <c r="S185" i="1"/>
  <c r="R185" i="1" s="1"/>
  <c r="U185" i="1" s="1"/>
  <c r="S285" i="1"/>
  <c r="R285" i="1" s="1"/>
  <c r="U285" i="1" s="1"/>
  <c r="S72" i="1"/>
  <c r="R72" i="1" s="1"/>
  <c r="U72" i="1" s="1"/>
  <c r="S172" i="1"/>
  <c r="R172" i="1" s="1"/>
  <c r="U172" i="1" s="1"/>
  <c r="S272" i="1"/>
  <c r="R272" i="1" s="1"/>
  <c r="U272" i="1" s="1"/>
  <c r="S372" i="1"/>
  <c r="R372" i="1" s="1"/>
  <c r="U372" i="1" s="1"/>
  <c r="S472" i="1"/>
  <c r="R472" i="1" s="1"/>
  <c r="U472" i="1" s="1"/>
  <c r="S572" i="1"/>
  <c r="R572" i="1" s="1"/>
  <c r="U572" i="1" s="1"/>
  <c r="S672" i="1"/>
  <c r="R672" i="1" s="1"/>
  <c r="U672" i="1" s="1"/>
  <c r="S772" i="1"/>
  <c r="R772" i="1" s="1"/>
  <c r="U772" i="1" s="1"/>
  <c r="S872" i="1"/>
  <c r="R872" i="1" s="1"/>
  <c r="U872" i="1" s="1"/>
  <c r="S972" i="1"/>
  <c r="R972" i="1" s="1"/>
  <c r="U972" i="1" s="1"/>
  <c r="S1072" i="1"/>
  <c r="R1072" i="1" s="1"/>
  <c r="U1072" i="1" s="1"/>
  <c r="S1172" i="1"/>
  <c r="R1172" i="1" s="1"/>
  <c r="U1172" i="1" s="1"/>
  <c r="S1272" i="1"/>
  <c r="R1272" i="1" s="1"/>
  <c r="U1272" i="1" s="1"/>
  <c r="S1372" i="1"/>
  <c r="R1372" i="1" s="1"/>
  <c r="U1372" i="1" s="1"/>
  <c r="S1482" i="1"/>
  <c r="R1482" i="1" s="1"/>
  <c r="U1482" i="1" s="1"/>
  <c r="S1582" i="1"/>
  <c r="R1582" i="1" s="1"/>
  <c r="U1582" i="1" s="1"/>
  <c r="S1692" i="1"/>
  <c r="R1692" i="1" s="1"/>
  <c r="U1692" i="1" s="1"/>
  <c r="S1812" i="1"/>
  <c r="R1812" i="1" s="1"/>
  <c r="U1812" i="1" s="1"/>
  <c r="S33" i="1"/>
  <c r="R33" i="1" s="1"/>
  <c r="U33" i="1" s="1"/>
  <c r="S133" i="1"/>
  <c r="R133" i="1" s="1"/>
  <c r="U133" i="1" s="1"/>
  <c r="S233" i="1"/>
  <c r="R233" i="1" s="1"/>
  <c r="U233" i="1" s="1"/>
  <c r="S333" i="1"/>
  <c r="R333" i="1" s="1"/>
  <c r="U333" i="1" s="1"/>
  <c r="S433" i="1"/>
  <c r="R433" i="1" s="1"/>
  <c r="U433" i="1" s="1"/>
  <c r="S533" i="1"/>
  <c r="R533" i="1" s="1"/>
  <c r="U533" i="1" s="1"/>
  <c r="S633" i="1"/>
  <c r="R633" i="1" s="1"/>
  <c r="U633" i="1" s="1"/>
  <c r="S733" i="1"/>
  <c r="R733" i="1" s="1"/>
  <c r="U733" i="1" s="1"/>
  <c r="S833" i="1"/>
  <c r="R833" i="1" s="1"/>
  <c r="U833" i="1" s="1"/>
  <c r="S943" i="1"/>
  <c r="R943" i="1" s="1"/>
  <c r="U943" i="1" s="1"/>
  <c r="S1043" i="1"/>
  <c r="R1043" i="1" s="1"/>
  <c r="U1043" i="1" s="1"/>
  <c r="S1153" i="1"/>
  <c r="R1153" i="1" s="1"/>
  <c r="U1153" i="1" s="1"/>
  <c r="S1253" i="1"/>
  <c r="R1253" i="1" s="1"/>
  <c r="U1253" i="1" s="1"/>
  <c r="S1363" i="1"/>
  <c r="R1363" i="1" s="1"/>
  <c r="U1363" i="1" s="1"/>
  <c r="S1463" i="1"/>
  <c r="R1463" i="1" s="1"/>
  <c r="U1463" i="1" s="1"/>
  <c r="S1563" i="1"/>
  <c r="R1563" i="1" s="1"/>
  <c r="U1563" i="1" s="1"/>
  <c r="S14" i="1"/>
  <c r="R14" i="1" s="1"/>
  <c r="U14" i="1" s="1"/>
  <c r="S114" i="1"/>
  <c r="R114" i="1" s="1"/>
  <c r="U114" i="1" s="1"/>
  <c r="S214" i="1"/>
  <c r="R214" i="1" s="1"/>
  <c r="U214" i="1" s="1"/>
  <c r="S324" i="1"/>
  <c r="R324" i="1" s="1"/>
  <c r="U324" i="1" s="1"/>
  <c r="S424" i="1"/>
  <c r="R424" i="1" s="1"/>
  <c r="U424" i="1" s="1"/>
  <c r="S524" i="1"/>
  <c r="R524" i="1" s="1"/>
  <c r="U524" i="1" s="1"/>
  <c r="S624" i="1"/>
  <c r="R624" i="1" s="1"/>
  <c r="U624" i="1" s="1"/>
  <c r="S724" i="1"/>
  <c r="R724" i="1" s="1"/>
  <c r="U724" i="1" s="1"/>
  <c r="S824" i="1"/>
  <c r="R824" i="1" s="1"/>
  <c r="U824" i="1" s="1"/>
  <c r="S924" i="1"/>
  <c r="R924" i="1" s="1"/>
  <c r="U924" i="1" s="1"/>
  <c r="S1024" i="1"/>
  <c r="R1024" i="1" s="1"/>
  <c r="U1024" i="1" s="1"/>
  <c r="S1124" i="1"/>
  <c r="R1124" i="1" s="1"/>
  <c r="U1124" i="1" s="1"/>
  <c r="S1224" i="1"/>
  <c r="R1224" i="1" s="1"/>
  <c r="U1224" i="1" s="1"/>
  <c r="S1324" i="1"/>
  <c r="R1324" i="1" s="1"/>
  <c r="U1324" i="1" s="1"/>
  <c r="S1434" i="1"/>
  <c r="R1434" i="1" s="1"/>
  <c r="U1434" i="1" s="1"/>
  <c r="S1534" i="1"/>
  <c r="R1534" i="1" s="1"/>
  <c r="U1534" i="1" s="1"/>
  <c r="S375" i="1"/>
  <c r="R375" i="1" s="1"/>
  <c r="U375" i="1" s="1"/>
  <c r="S475" i="1"/>
  <c r="R475" i="1" s="1"/>
  <c r="U475" i="1" s="1"/>
  <c r="S575" i="1"/>
  <c r="R575" i="1" s="1"/>
  <c r="U575" i="1" s="1"/>
  <c r="S11" i="1"/>
  <c r="R11" i="1" s="1"/>
  <c r="U11" i="1" s="1"/>
  <c r="S111" i="1"/>
  <c r="R111" i="1" s="1"/>
  <c r="U111" i="1" s="1"/>
  <c r="S211" i="1"/>
  <c r="R211" i="1" s="1"/>
  <c r="U211" i="1" s="1"/>
  <c r="S311" i="1"/>
  <c r="R311" i="1" s="1"/>
  <c r="U311" i="1" s="1"/>
  <c r="S411" i="1"/>
  <c r="R411" i="1" s="1"/>
  <c r="U411" i="1" s="1"/>
  <c r="S521" i="1"/>
  <c r="R521" i="1" s="1"/>
  <c r="U521" i="1" s="1"/>
  <c r="S621" i="1"/>
  <c r="R621" i="1" s="1"/>
  <c r="U621" i="1" s="1"/>
  <c r="S721" i="1"/>
  <c r="R721" i="1" s="1"/>
  <c r="U721" i="1" s="1"/>
  <c r="S821" i="1"/>
  <c r="R821" i="1" s="1"/>
  <c r="U821" i="1" s="1"/>
  <c r="S921" i="1"/>
  <c r="R921" i="1" s="1"/>
  <c r="U921" i="1" s="1"/>
  <c r="S1021" i="1"/>
  <c r="R1021" i="1" s="1"/>
  <c r="U1021" i="1" s="1"/>
  <c r="S1121" i="1"/>
  <c r="R1121" i="1" s="1"/>
  <c r="U1121" i="1" s="1"/>
  <c r="S1221" i="1"/>
  <c r="R1221" i="1" s="1"/>
  <c r="U1221" i="1" s="1"/>
  <c r="S1321" i="1"/>
  <c r="R1321" i="1" s="1"/>
  <c r="U1321" i="1" s="1"/>
  <c r="S1421" i="1"/>
  <c r="R1421" i="1" s="1"/>
  <c r="U1421" i="1" s="1"/>
  <c r="S1521" i="1"/>
  <c r="R1521" i="1" s="1"/>
  <c r="U1521" i="1" s="1"/>
  <c r="S1621" i="1"/>
  <c r="R1621" i="1" s="1"/>
  <c r="U1621" i="1" s="1"/>
  <c r="S208" i="1"/>
  <c r="R208" i="1" s="1"/>
  <c r="U208" i="1" s="1"/>
  <c r="S308" i="1"/>
  <c r="R308" i="1" s="1"/>
  <c r="U308" i="1" s="1"/>
  <c r="S408" i="1"/>
  <c r="R408" i="1" s="1"/>
  <c r="U408" i="1" s="1"/>
  <c r="S508" i="1"/>
  <c r="R508" i="1" s="1"/>
  <c r="U508" i="1" s="1"/>
  <c r="S608" i="1"/>
  <c r="R608" i="1" s="1"/>
  <c r="U608" i="1" s="1"/>
  <c r="S708" i="1"/>
  <c r="R708" i="1" s="1"/>
  <c r="U708" i="1" s="1"/>
  <c r="S808" i="1"/>
  <c r="R808" i="1" s="1"/>
  <c r="U808" i="1" s="1"/>
  <c r="S908" i="1"/>
  <c r="R908" i="1" s="1"/>
  <c r="U908" i="1" s="1"/>
  <c r="S1008" i="1"/>
  <c r="R1008" i="1" s="1"/>
  <c r="U1008" i="1" s="1"/>
  <c r="S1108" i="1"/>
  <c r="R1108" i="1" s="1"/>
  <c r="U1108" i="1" s="1"/>
  <c r="S1208" i="1"/>
  <c r="R1208" i="1" s="1"/>
  <c r="U1208" i="1" s="1"/>
  <c r="S1308" i="1"/>
  <c r="R1308" i="1" s="1"/>
  <c r="U1308" i="1" s="1"/>
  <c r="S1408" i="1"/>
  <c r="R1408" i="1" s="1"/>
  <c r="U1408" i="1" s="1"/>
  <c r="S1508" i="1"/>
  <c r="R1508" i="1" s="1"/>
  <c r="U1508" i="1" s="1"/>
  <c r="S1608" i="1"/>
  <c r="R1608" i="1" s="1"/>
  <c r="U1608" i="1" s="1"/>
  <c r="S1708" i="1"/>
  <c r="R1708" i="1" s="1"/>
  <c r="U1708" i="1" s="1"/>
  <c r="S1808" i="1"/>
  <c r="R1808" i="1" s="1"/>
  <c r="U1808" i="1" s="1"/>
  <c r="S1908" i="1"/>
  <c r="R1908" i="1" s="1"/>
  <c r="U1908" i="1" s="1"/>
  <c r="S2008" i="1"/>
  <c r="R2008" i="1" s="1"/>
  <c r="U2008" i="1" s="1"/>
  <c r="S2108" i="1"/>
  <c r="R2108" i="1" s="1"/>
  <c r="U2108" i="1" s="1"/>
  <c r="S2208" i="1"/>
  <c r="R2208" i="1" s="1"/>
  <c r="U2208" i="1" s="1"/>
  <c r="S2308" i="1"/>
  <c r="R2308" i="1" s="1"/>
  <c r="U2308" i="1" s="1"/>
  <c r="S2408" i="1"/>
  <c r="R2408" i="1" s="1"/>
  <c r="U2408" i="1" s="1"/>
  <c r="S2508" i="1"/>
  <c r="R2508" i="1" s="1"/>
  <c r="U2508" i="1" s="1"/>
  <c r="S2608" i="1"/>
  <c r="R2608" i="1" s="1"/>
  <c r="U2608" i="1" s="1"/>
  <c r="S2708" i="1"/>
  <c r="R2708" i="1" s="1"/>
  <c r="U2708" i="1" s="1"/>
  <c r="S2888" i="1"/>
  <c r="R2888" i="1" s="1"/>
  <c r="U2888" i="1" s="1"/>
  <c r="S9" i="1"/>
  <c r="R9" i="1" s="1"/>
  <c r="U9" i="1" s="1"/>
  <c r="S109" i="1"/>
  <c r="R109" i="1" s="1"/>
  <c r="U109" i="1" s="1"/>
  <c r="S209" i="1"/>
  <c r="R209" i="1" s="1"/>
  <c r="U209" i="1" s="1"/>
  <c r="S309" i="1"/>
  <c r="R309" i="1" s="1"/>
  <c r="U309" i="1" s="1"/>
  <c r="S409" i="1"/>
  <c r="R409" i="1" s="1"/>
  <c r="U409" i="1" s="1"/>
  <c r="S509" i="1"/>
  <c r="R509" i="1" s="1"/>
  <c r="U509" i="1" s="1"/>
  <c r="S609" i="1"/>
  <c r="R609" i="1" s="1"/>
  <c r="U609" i="1" s="1"/>
  <c r="S709" i="1"/>
  <c r="R709" i="1" s="1"/>
  <c r="U709" i="1" s="1"/>
  <c r="S809" i="1"/>
  <c r="R809" i="1" s="1"/>
  <c r="U809" i="1" s="1"/>
  <c r="S909" i="1"/>
  <c r="R909" i="1" s="1"/>
  <c r="U909" i="1" s="1"/>
  <c r="S1009" i="1"/>
  <c r="R1009" i="1" s="1"/>
  <c r="U1009" i="1" s="1"/>
  <c r="S1109" i="1"/>
  <c r="R1109" i="1" s="1"/>
  <c r="U1109" i="1" s="1"/>
  <c r="S1209" i="1"/>
  <c r="R1209" i="1" s="1"/>
  <c r="U1209" i="1" s="1"/>
  <c r="S1309" i="1"/>
  <c r="R1309" i="1" s="1"/>
  <c r="U1309" i="1" s="1"/>
  <c r="S1409" i="1"/>
  <c r="R1409" i="1" s="1"/>
  <c r="U1409" i="1" s="1"/>
  <c r="S1509" i="1"/>
  <c r="R1509" i="1" s="1"/>
  <c r="U1509" i="1" s="1"/>
  <c r="S1609" i="1"/>
  <c r="R1609" i="1" s="1"/>
  <c r="U1609" i="1" s="1"/>
  <c r="S1709" i="1"/>
  <c r="R1709" i="1" s="1"/>
  <c r="U1709" i="1" s="1"/>
  <c r="S1809" i="1"/>
  <c r="R1809" i="1" s="1"/>
  <c r="U1809" i="1" s="1"/>
  <c r="S1909" i="1"/>
  <c r="R1909" i="1" s="1"/>
  <c r="U1909" i="1" s="1"/>
  <c r="S2009" i="1"/>
  <c r="R2009" i="1" s="1"/>
  <c r="U2009" i="1" s="1"/>
  <c r="S2109" i="1"/>
  <c r="R2109" i="1" s="1"/>
  <c r="U2109" i="1" s="1"/>
  <c r="S2209" i="1"/>
  <c r="R2209" i="1" s="1"/>
  <c r="U2209" i="1" s="1"/>
  <c r="S2309" i="1"/>
  <c r="R2309" i="1" s="1"/>
  <c r="U2309" i="1" s="1"/>
  <c r="S2409" i="1"/>
  <c r="R2409" i="1" s="1"/>
  <c r="U2409" i="1" s="1"/>
  <c r="S2509" i="1"/>
  <c r="R2509" i="1" s="1"/>
  <c r="U2509" i="1" s="1"/>
  <c r="S2609" i="1"/>
  <c r="R2609" i="1" s="1"/>
  <c r="U2609" i="1" s="1"/>
  <c r="S2709" i="1"/>
  <c r="R2709" i="1" s="1"/>
  <c r="U2709" i="1" s="1"/>
  <c r="S2889" i="1"/>
  <c r="R2889" i="1" s="1"/>
  <c r="U2889" i="1" s="1"/>
  <c r="S20" i="1"/>
  <c r="R20" i="1" s="1"/>
  <c r="U20" i="1" s="1"/>
  <c r="S120" i="1"/>
  <c r="R120" i="1" s="1"/>
  <c r="U120" i="1" s="1"/>
  <c r="S220" i="1"/>
  <c r="R220" i="1" s="1"/>
  <c r="U220" i="1" s="1"/>
  <c r="S320" i="1"/>
  <c r="R320" i="1" s="1"/>
  <c r="U320" i="1" s="1"/>
  <c r="S420" i="1"/>
  <c r="R420" i="1" s="1"/>
  <c r="U420" i="1" s="1"/>
  <c r="S520" i="1"/>
  <c r="R520" i="1" s="1"/>
  <c r="U520" i="1" s="1"/>
  <c r="S620" i="1"/>
  <c r="R620" i="1" s="1"/>
  <c r="U620" i="1" s="1"/>
  <c r="S720" i="1"/>
  <c r="R720" i="1" s="1"/>
  <c r="U720" i="1" s="1"/>
  <c r="S820" i="1"/>
  <c r="R820" i="1" s="1"/>
  <c r="U820" i="1" s="1"/>
  <c r="S920" i="1"/>
  <c r="R920" i="1" s="1"/>
  <c r="U920" i="1" s="1"/>
  <c r="S1020" i="1"/>
  <c r="R1020" i="1" s="1"/>
  <c r="U1020" i="1" s="1"/>
  <c r="S1120" i="1"/>
  <c r="R1120" i="1" s="1"/>
  <c r="U1120" i="1" s="1"/>
  <c r="S1220" i="1"/>
  <c r="R1220" i="1" s="1"/>
  <c r="U1220" i="1" s="1"/>
  <c r="S1320" i="1"/>
  <c r="R1320" i="1" s="1"/>
  <c r="U1320" i="1" s="1"/>
  <c r="S1420" i="1"/>
  <c r="R1420" i="1" s="1"/>
  <c r="U1420" i="1" s="1"/>
  <c r="S1520" i="1"/>
  <c r="R1520" i="1" s="1"/>
  <c r="U1520" i="1" s="1"/>
  <c r="S1620" i="1"/>
  <c r="R1620" i="1" s="1"/>
  <c r="U1620" i="1" s="1"/>
  <c r="S1720" i="1"/>
  <c r="R1720" i="1" s="1"/>
  <c r="U1720" i="1" s="1"/>
  <c r="S1820" i="1"/>
  <c r="R1820" i="1" s="1"/>
  <c r="U1820" i="1" s="1"/>
  <c r="S1920" i="1"/>
  <c r="R1920" i="1" s="1"/>
  <c r="U1920" i="1" s="1"/>
  <c r="S2020" i="1"/>
  <c r="R2020" i="1" s="1"/>
  <c r="U2020" i="1" s="1"/>
  <c r="S2120" i="1"/>
  <c r="R2120" i="1" s="1"/>
  <c r="U2120" i="1" s="1"/>
  <c r="S2220" i="1"/>
  <c r="R2220" i="1" s="1"/>
  <c r="U2220" i="1" s="1"/>
  <c r="S2320" i="1"/>
  <c r="R2320" i="1" s="1"/>
  <c r="U2320" i="1" s="1"/>
  <c r="S2420" i="1"/>
  <c r="R2420" i="1" s="1"/>
  <c r="U2420" i="1" s="1"/>
  <c r="S2520" i="1"/>
  <c r="R2520" i="1" s="1"/>
  <c r="U2520" i="1" s="1"/>
  <c r="S2620" i="1"/>
  <c r="R2620" i="1" s="1"/>
  <c r="U2620" i="1" s="1"/>
  <c r="S2720" i="1"/>
  <c r="R2720" i="1" s="1"/>
  <c r="U2720" i="1" s="1"/>
  <c r="S2880" i="1"/>
  <c r="R2880" i="1" s="1"/>
  <c r="U2880" i="1" s="1"/>
  <c r="S1651" i="1"/>
  <c r="R1651" i="1" s="1"/>
  <c r="U1651" i="1" s="1"/>
  <c r="S1751" i="1"/>
  <c r="R1751" i="1" s="1"/>
  <c r="U1751" i="1" s="1"/>
  <c r="S1851" i="1"/>
  <c r="R1851" i="1" s="1"/>
  <c r="U1851" i="1" s="1"/>
  <c r="S1951" i="1"/>
  <c r="R1951" i="1" s="1"/>
  <c r="U1951" i="1" s="1"/>
  <c r="S2051" i="1"/>
  <c r="R2051" i="1" s="1"/>
  <c r="U2051" i="1" s="1"/>
  <c r="S2151" i="1"/>
  <c r="R2151" i="1" s="1"/>
  <c r="U2151" i="1" s="1"/>
  <c r="S2251" i="1"/>
  <c r="R2251" i="1" s="1"/>
  <c r="U2251" i="1" s="1"/>
  <c r="S2351" i="1"/>
  <c r="R2351" i="1" s="1"/>
  <c r="U2351" i="1" s="1"/>
  <c r="S2451" i="1"/>
  <c r="R2451" i="1" s="1"/>
  <c r="U2451" i="1" s="1"/>
  <c r="S2551" i="1"/>
  <c r="R2551" i="1" s="1"/>
  <c r="U2551" i="1" s="1"/>
  <c r="S2651" i="1"/>
  <c r="R2651" i="1" s="1"/>
  <c r="U2651" i="1" s="1"/>
  <c r="S2751" i="1"/>
  <c r="R2751" i="1" s="1"/>
  <c r="U2751" i="1" s="1"/>
  <c r="S2851" i="1"/>
  <c r="R2851" i="1" s="1"/>
  <c r="U2851" i="1" s="1"/>
  <c r="S2951" i="1"/>
  <c r="R2951" i="1" s="1"/>
  <c r="U2951" i="1" s="1"/>
  <c r="S3051" i="1"/>
  <c r="R3051" i="1" s="1"/>
  <c r="U3051" i="1" s="1"/>
  <c r="S1952" i="1"/>
  <c r="R1952" i="1" s="1"/>
  <c r="U1952" i="1" s="1"/>
  <c r="S2052" i="1"/>
  <c r="R2052" i="1" s="1"/>
  <c r="U2052" i="1" s="1"/>
  <c r="S2152" i="1"/>
  <c r="R2152" i="1" s="1"/>
  <c r="U2152" i="1" s="1"/>
  <c r="S2252" i="1"/>
  <c r="R2252" i="1" s="1"/>
  <c r="U2252" i="1" s="1"/>
  <c r="S2352" i="1"/>
  <c r="R2352" i="1" s="1"/>
  <c r="U2352" i="1" s="1"/>
  <c r="S2452" i="1"/>
  <c r="R2452" i="1" s="1"/>
  <c r="U2452" i="1" s="1"/>
  <c r="S2552" i="1"/>
  <c r="R2552" i="1" s="1"/>
  <c r="U2552" i="1" s="1"/>
  <c r="S2652" i="1"/>
  <c r="R2652" i="1" s="1"/>
  <c r="U2652" i="1" s="1"/>
  <c r="S2752" i="1"/>
  <c r="R2752" i="1" s="1"/>
  <c r="U2752" i="1" s="1"/>
  <c r="S2852" i="1"/>
  <c r="R2852" i="1" s="1"/>
  <c r="U2852" i="1" s="1"/>
  <c r="S2952" i="1"/>
  <c r="R2952" i="1" s="1"/>
  <c r="U2952" i="1" s="1"/>
  <c r="S3052" i="1"/>
  <c r="R3052" i="1" s="1"/>
  <c r="U3052" i="1" s="1"/>
  <c r="S1703" i="1"/>
  <c r="R1703" i="1" s="1"/>
  <c r="U1703" i="1" s="1"/>
  <c r="S1803" i="1"/>
  <c r="R1803" i="1" s="1"/>
  <c r="U1803" i="1" s="1"/>
  <c r="S1903" i="1"/>
  <c r="R1903" i="1" s="1"/>
  <c r="U1903" i="1" s="1"/>
  <c r="S2003" i="1"/>
  <c r="R2003" i="1" s="1"/>
  <c r="U2003" i="1" s="1"/>
  <c r="S2103" i="1"/>
  <c r="R2103" i="1" s="1"/>
  <c r="U2103" i="1" s="1"/>
  <c r="S2203" i="1"/>
  <c r="R2203" i="1" s="1"/>
  <c r="U2203" i="1" s="1"/>
  <c r="S2303" i="1"/>
  <c r="R2303" i="1" s="1"/>
  <c r="U2303" i="1" s="1"/>
  <c r="S2403" i="1"/>
  <c r="R2403" i="1" s="1"/>
  <c r="U2403" i="1" s="1"/>
  <c r="S2503" i="1"/>
  <c r="R2503" i="1" s="1"/>
  <c r="U2503" i="1" s="1"/>
  <c r="S2603" i="1"/>
  <c r="R2603" i="1" s="1"/>
  <c r="U2603" i="1" s="1"/>
  <c r="S2703" i="1"/>
  <c r="R2703" i="1" s="1"/>
  <c r="U2703" i="1" s="1"/>
  <c r="S2863" i="1"/>
  <c r="R2863" i="1" s="1"/>
  <c r="U2863" i="1" s="1"/>
  <c r="S1604" i="1"/>
  <c r="R1604" i="1" s="1"/>
  <c r="U1604" i="1" s="1"/>
  <c r="S1704" i="1"/>
  <c r="R1704" i="1" s="1"/>
  <c r="U1704" i="1" s="1"/>
  <c r="S1804" i="1"/>
  <c r="R1804" i="1" s="1"/>
  <c r="U1804" i="1" s="1"/>
  <c r="S1904" i="1"/>
  <c r="R1904" i="1" s="1"/>
  <c r="U1904" i="1" s="1"/>
  <c r="S2004" i="1"/>
  <c r="R2004" i="1" s="1"/>
  <c r="U2004" i="1" s="1"/>
  <c r="S2104" i="1"/>
  <c r="R2104" i="1" s="1"/>
  <c r="U2104" i="1" s="1"/>
  <c r="S2204" i="1"/>
  <c r="R2204" i="1" s="1"/>
  <c r="U2204" i="1" s="1"/>
  <c r="S2304" i="1"/>
  <c r="R2304" i="1" s="1"/>
  <c r="U2304" i="1" s="1"/>
  <c r="S2404" i="1"/>
  <c r="R2404" i="1" s="1"/>
  <c r="U2404" i="1" s="1"/>
  <c r="S2504" i="1"/>
  <c r="R2504" i="1" s="1"/>
  <c r="U2504" i="1" s="1"/>
  <c r="S2604" i="1"/>
  <c r="R2604" i="1" s="1"/>
  <c r="U2604" i="1" s="1"/>
  <c r="S2704" i="1"/>
  <c r="R2704" i="1" s="1"/>
  <c r="U2704" i="1" s="1"/>
  <c r="S2864" i="1"/>
  <c r="R2864" i="1" s="1"/>
  <c r="U2864" i="1" s="1"/>
  <c r="S685" i="1"/>
  <c r="R685" i="1" s="1"/>
  <c r="U685" i="1" s="1"/>
  <c r="S785" i="1"/>
  <c r="R785" i="1" s="1"/>
  <c r="U785" i="1" s="1"/>
  <c r="S885" i="1"/>
  <c r="R885" i="1" s="1"/>
  <c r="U885" i="1" s="1"/>
  <c r="S985" i="1"/>
  <c r="R985" i="1" s="1"/>
  <c r="U985" i="1" s="1"/>
  <c r="S1085" i="1"/>
  <c r="R1085" i="1" s="1"/>
  <c r="U1085" i="1" s="1"/>
  <c r="S1185" i="1"/>
  <c r="R1185" i="1" s="1"/>
  <c r="U1185" i="1" s="1"/>
  <c r="S1285" i="1"/>
  <c r="R1285" i="1" s="1"/>
  <c r="U1285" i="1" s="1"/>
  <c r="S1385" i="1"/>
  <c r="R1385" i="1" s="1"/>
  <c r="U1385" i="1" s="1"/>
  <c r="S1485" i="1"/>
  <c r="R1485" i="1" s="1"/>
  <c r="U1485" i="1" s="1"/>
  <c r="S1585" i="1"/>
  <c r="R1585" i="1" s="1"/>
  <c r="U1585" i="1" s="1"/>
  <c r="S1685" i="1"/>
  <c r="R1685" i="1" s="1"/>
  <c r="U1685" i="1" s="1"/>
  <c r="S1785" i="1"/>
  <c r="R1785" i="1" s="1"/>
  <c r="U1785" i="1" s="1"/>
  <c r="S1885" i="1"/>
  <c r="R1885" i="1" s="1"/>
  <c r="U1885" i="1" s="1"/>
  <c r="S1985" i="1"/>
  <c r="R1985" i="1" s="1"/>
  <c r="U1985" i="1" s="1"/>
  <c r="S2085" i="1"/>
  <c r="R2085" i="1" s="1"/>
  <c r="U2085" i="1" s="1"/>
  <c r="S2185" i="1"/>
  <c r="R2185" i="1" s="1"/>
  <c r="U2185" i="1" s="1"/>
  <c r="S2285" i="1"/>
  <c r="R2285" i="1" s="1"/>
  <c r="U2285" i="1" s="1"/>
  <c r="S2385" i="1"/>
  <c r="R2385" i="1" s="1"/>
  <c r="U2385" i="1" s="1"/>
  <c r="S2485" i="1"/>
  <c r="R2485" i="1" s="1"/>
  <c r="U2485" i="1" s="1"/>
  <c r="S2585" i="1"/>
  <c r="R2585" i="1" s="1"/>
  <c r="U2585" i="1" s="1"/>
  <c r="S366" i="1"/>
  <c r="R366" i="1" s="1"/>
  <c r="U366" i="1" s="1"/>
  <c r="S466" i="1"/>
  <c r="R466" i="1" s="1"/>
  <c r="U466" i="1" s="1"/>
  <c r="S566" i="1"/>
  <c r="R566" i="1" s="1"/>
  <c r="U566" i="1" s="1"/>
  <c r="S666" i="1"/>
  <c r="R666" i="1" s="1"/>
  <c r="U666" i="1" s="1"/>
  <c r="S766" i="1"/>
  <c r="R766" i="1" s="1"/>
  <c r="U766" i="1" s="1"/>
  <c r="S866" i="1"/>
  <c r="R866" i="1" s="1"/>
  <c r="U866" i="1" s="1"/>
  <c r="S966" i="1"/>
  <c r="R966" i="1" s="1"/>
  <c r="U966" i="1" s="1"/>
  <c r="S1066" i="1"/>
  <c r="R1066" i="1" s="1"/>
  <c r="U1066" i="1" s="1"/>
  <c r="S1166" i="1"/>
  <c r="R1166" i="1" s="1"/>
  <c r="U1166" i="1" s="1"/>
  <c r="S1266" i="1"/>
  <c r="R1266" i="1" s="1"/>
  <c r="U1266" i="1" s="1"/>
  <c r="S1366" i="1"/>
  <c r="R1366" i="1" s="1"/>
  <c r="U1366" i="1" s="1"/>
  <c r="S1466" i="1"/>
  <c r="R1466" i="1" s="1"/>
  <c r="U1466" i="1" s="1"/>
  <c r="S1566" i="1"/>
  <c r="R1566" i="1" s="1"/>
  <c r="U1566" i="1" s="1"/>
  <c r="S1666" i="1"/>
  <c r="R1666" i="1" s="1"/>
  <c r="U1666" i="1" s="1"/>
  <c r="S1766" i="1"/>
  <c r="R1766" i="1" s="1"/>
  <c r="U1766" i="1" s="1"/>
  <c r="S1866" i="1"/>
  <c r="R1866" i="1" s="1"/>
  <c r="U1866" i="1" s="1"/>
  <c r="S367" i="1"/>
  <c r="R367" i="1" s="1"/>
  <c r="U367" i="1" s="1"/>
  <c r="S467" i="1"/>
  <c r="R467" i="1" s="1"/>
  <c r="U467" i="1" s="1"/>
  <c r="S567" i="1"/>
  <c r="R567" i="1" s="1"/>
  <c r="U567" i="1" s="1"/>
  <c r="S667" i="1"/>
  <c r="R667" i="1" s="1"/>
  <c r="U667" i="1" s="1"/>
  <c r="S767" i="1"/>
  <c r="R767" i="1" s="1"/>
  <c r="U767" i="1" s="1"/>
  <c r="S867" i="1"/>
  <c r="R867" i="1" s="1"/>
  <c r="U867" i="1" s="1"/>
  <c r="S967" i="1"/>
  <c r="R967" i="1" s="1"/>
  <c r="U967" i="1" s="1"/>
  <c r="S1067" i="1"/>
  <c r="R1067" i="1" s="1"/>
  <c r="U1067" i="1" s="1"/>
  <c r="S1167" i="1"/>
  <c r="R1167" i="1" s="1"/>
  <c r="U1167" i="1" s="1"/>
  <c r="S1267" i="1"/>
  <c r="R1267" i="1" s="1"/>
  <c r="U1267" i="1" s="1"/>
  <c r="S1367" i="1"/>
  <c r="R1367" i="1" s="1"/>
  <c r="U1367" i="1" s="1"/>
  <c r="S1467" i="1"/>
  <c r="R1467" i="1" s="1"/>
  <c r="U1467" i="1" s="1"/>
  <c r="S1567" i="1"/>
  <c r="R1567" i="1" s="1"/>
  <c r="U1567" i="1" s="1"/>
  <c r="S1667" i="1"/>
  <c r="R1667" i="1" s="1"/>
  <c r="U1667" i="1" s="1"/>
  <c r="S1767" i="1"/>
  <c r="R1767" i="1" s="1"/>
  <c r="U1767" i="1" s="1"/>
  <c r="S1867" i="1"/>
  <c r="R1867" i="1" s="1"/>
  <c r="U1867" i="1" s="1"/>
  <c r="S1967" i="1"/>
  <c r="R1967" i="1" s="1"/>
  <c r="U1967" i="1" s="1"/>
  <c r="S2067" i="1"/>
  <c r="R2067" i="1" s="1"/>
  <c r="U2067" i="1" s="1"/>
  <c r="S2167" i="1"/>
  <c r="R2167" i="1" s="1"/>
  <c r="U2167" i="1" s="1"/>
  <c r="S2267" i="1"/>
  <c r="R2267" i="1" s="1"/>
  <c r="U2267" i="1" s="1"/>
  <c r="S2367" i="1"/>
  <c r="R2367" i="1" s="1"/>
  <c r="U2367" i="1" s="1"/>
  <c r="S2467" i="1"/>
  <c r="R2467" i="1" s="1"/>
  <c r="U2467" i="1" s="1"/>
  <c r="S2567" i="1"/>
  <c r="R2567" i="1" s="1"/>
  <c r="U2567" i="1" s="1"/>
  <c r="S2667" i="1"/>
  <c r="R2667" i="1" s="1"/>
  <c r="U2667" i="1" s="1"/>
  <c r="S2767" i="1"/>
  <c r="R2767" i="1" s="1"/>
  <c r="U2767" i="1" s="1"/>
  <c r="S2867" i="1"/>
  <c r="R2867" i="1" s="1"/>
  <c r="U2867" i="1" s="1"/>
  <c r="S2967" i="1"/>
  <c r="R2967" i="1" s="1"/>
  <c r="U2967" i="1" s="1"/>
  <c r="S3067" i="1"/>
  <c r="R3067" i="1" s="1"/>
  <c r="U3067" i="1" s="1"/>
  <c r="S2685" i="1"/>
  <c r="R2685" i="1" s="1"/>
  <c r="U2685" i="1" s="1"/>
  <c r="S2785" i="1"/>
  <c r="R2785" i="1" s="1"/>
  <c r="U2785" i="1" s="1"/>
  <c r="S2885" i="1"/>
  <c r="R2885" i="1" s="1"/>
  <c r="U2885" i="1" s="1"/>
  <c r="S2985" i="1"/>
  <c r="R2985" i="1" s="1"/>
  <c r="U2985" i="1" s="1"/>
  <c r="S3085" i="1"/>
  <c r="R3085" i="1" s="1"/>
  <c r="U3085" i="1" s="1"/>
  <c r="S1996" i="1"/>
  <c r="R1996" i="1" s="1"/>
  <c r="U1996" i="1" s="1"/>
  <c r="S2096" i="1"/>
  <c r="R2096" i="1" s="1"/>
  <c r="U2096" i="1" s="1"/>
  <c r="S2196" i="1"/>
  <c r="R2196" i="1" s="1"/>
  <c r="U2196" i="1" s="1"/>
  <c r="S2296" i="1"/>
  <c r="R2296" i="1" s="1"/>
  <c r="U2296" i="1" s="1"/>
  <c r="S2396" i="1"/>
  <c r="R2396" i="1" s="1"/>
  <c r="U2396" i="1" s="1"/>
  <c r="S2496" i="1"/>
  <c r="R2496" i="1" s="1"/>
  <c r="U2496" i="1" s="1"/>
  <c r="S2596" i="1"/>
  <c r="R2596" i="1" s="1"/>
  <c r="U2596" i="1" s="1"/>
  <c r="S2696" i="1"/>
  <c r="R2696" i="1" s="1"/>
  <c r="U2696" i="1" s="1"/>
  <c r="S2796" i="1"/>
  <c r="R2796" i="1" s="1"/>
  <c r="U2796" i="1" s="1"/>
  <c r="S2896" i="1"/>
  <c r="R2896" i="1" s="1"/>
  <c r="U2896" i="1" s="1"/>
  <c r="S2996" i="1"/>
  <c r="R2996" i="1" s="1"/>
  <c r="U2996" i="1" s="1"/>
  <c r="S3096" i="1"/>
  <c r="R3096" i="1" s="1"/>
  <c r="U3096" i="1" s="1"/>
  <c r="S2858" i="1"/>
  <c r="R2858" i="1" s="1"/>
  <c r="U2858" i="1" s="1"/>
  <c r="S3028" i="1"/>
  <c r="R3028" i="1" s="1"/>
  <c r="U3028" i="1" s="1"/>
  <c r="S1382" i="1"/>
  <c r="R1382" i="1" s="1"/>
  <c r="U1382" i="1" s="1"/>
  <c r="S1842" i="1"/>
  <c r="R1842" i="1" s="1"/>
  <c r="U1842" i="1" s="1"/>
  <c r="S3" i="1"/>
  <c r="R3" i="1" s="1"/>
  <c r="U3" i="1" s="1"/>
  <c r="S518" i="1"/>
  <c r="R518" i="1" s="1"/>
  <c r="U518" i="1" s="1"/>
  <c r="S1518" i="1"/>
  <c r="R1518" i="1" s="1"/>
  <c r="U1518" i="1" s="1"/>
  <c r="S1918" i="1"/>
  <c r="R1918" i="1" s="1"/>
  <c r="U1918" i="1" s="1"/>
  <c r="S2018" i="1"/>
  <c r="R2018" i="1" s="1"/>
  <c r="U2018" i="1" s="1"/>
  <c r="S2118" i="1"/>
  <c r="R2118" i="1" s="1"/>
  <c r="U2118" i="1" s="1"/>
  <c r="S2618" i="1"/>
  <c r="R2618" i="1" s="1"/>
  <c r="U2618" i="1" s="1"/>
  <c r="S319" i="1"/>
  <c r="R319" i="1" s="1"/>
  <c r="U319" i="1" s="1"/>
  <c r="S419" i="1"/>
  <c r="R419" i="1" s="1"/>
  <c r="U419" i="1" s="1"/>
  <c r="S519" i="1"/>
  <c r="R519" i="1" s="1"/>
  <c r="U519" i="1" s="1"/>
  <c r="S619" i="1"/>
  <c r="R619" i="1" s="1"/>
  <c r="U619" i="1" s="1"/>
  <c r="S719" i="1"/>
  <c r="R719" i="1" s="1"/>
  <c r="U719" i="1" s="1"/>
  <c r="S819" i="1"/>
  <c r="R819" i="1" s="1"/>
  <c r="U819" i="1" s="1"/>
  <c r="S919" i="1"/>
  <c r="R919" i="1" s="1"/>
  <c r="U919" i="1" s="1"/>
  <c r="S1019" i="1"/>
  <c r="R1019" i="1" s="1"/>
  <c r="U1019" i="1" s="1"/>
  <c r="S1119" i="1"/>
  <c r="R1119" i="1" s="1"/>
  <c r="U1119" i="1" s="1"/>
  <c r="S1219" i="1"/>
  <c r="R1219" i="1" s="1"/>
  <c r="U1219" i="1" s="1"/>
  <c r="S1319" i="1"/>
  <c r="R1319" i="1" s="1"/>
  <c r="U1319" i="1" s="1"/>
  <c r="S1419" i="1"/>
  <c r="R1419" i="1" s="1"/>
  <c r="U1419" i="1" s="1"/>
  <c r="S1519" i="1"/>
  <c r="R1519" i="1" s="1"/>
  <c r="U1519" i="1" s="1"/>
  <c r="S1619" i="1"/>
  <c r="R1619" i="1" s="1"/>
  <c r="U1619" i="1" s="1"/>
  <c r="S1719" i="1"/>
  <c r="R1719" i="1" s="1"/>
  <c r="U1719" i="1" s="1"/>
  <c r="S1819" i="1"/>
  <c r="R1819" i="1" s="1"/>
  <c r="U1819" i="1" s="1"/>
  <c r="S1919" i="1"/>
  <c r="R1919" i="1" s="1"/>
  <c r="U1919" i="1" s="1"/>
  <c r="S2019" i="1"/>
  <c r="R2019" i="1" s="1"/>
  <c r="U2019" i="1" s="1"/>
  <c r="S2119" i="1"/>
  <c r="R2119" i="1" s="1"/>
  <c r="U2119" i="1" s="1"/>
  <c r="S2219" i="1"/>
  <c r="R2219" i="1" s="1"/>
  <c r="U2219" i="1" s="1"/>
  <c r="S2319" i="1"/>
  <c r="R2319" i="1" s="1"/>
  <c r="U2319" i="1" s="1"/>
  <c r="S2419" i="1"/>
  <c r="R2419" i="1" s="1"/>
  <c r="U2419" i="1" s="1"/>
  <c r="S2519" i="1"/>
  <c r="R2519" i="1" s="1"/>
  <c r="U2519" i="1" s="1"/>
  <c r="S2619" i="1"/>
  <c r="R2619" i="1" s="1"/>
  <c r="U2619" i="1" s="1"/>
  <c r="S2719" i="1"/>
  <c r="R2719" i="1" s="1"/>
  <c r="U2719" i="1" s="1"/>
  <c r="S2929" i="1"/>
  <c r="R2929" i="1" s="1"/>
  <c r="U2929" i="1" s="1"/>
  <c r="S30" i="1"/>
  <c r="R30" i="1" s="1"/>
  <c r="U30" i="1" s="1"/>
  <c r="S130" i="1"/>
  <c r="R130" i="1" s="1"/>
  <c r="U130" i="1" s="1"/>
  <c r="S230" i="1"/>
  <c r="R230" i="1" s="1"/>
  <c r="U230" i="1" s="1"/>
  <c r="S330" i="1"/>
  <c r="R330" i="1" s="1"/>
  <c r="U330" i="1" s="1"/>
  <c r="S430" i="1"/>
  <c r="R430" i="1" s="1"/>
  <c r="U430" i="1" s="1"/>
  <c r="S530" i="1"/>
  <c r="R530" i="1" s="1"/>
  <c r="U530" i="1" s="1"/>
  <c r="S630" i="1"/>
  <c r="R630" i="1" s="1"/>
  <c r="U630" i="1" s="1"/>
  <c r="S730" i="1"/>
  <c r="R730" i="1" s="1"/>
  <c r="U730" i="1" s="1"/>
  <c r="S830" i="1"/>
  <c r="R830" i="1" s="1"/>
  <c r="U830" i="1" s="1"/>
  <c r="S930" i="1"/>
  <c r="R930" i="1" s="1"/>
  <c r="U930" i="1" s="1"/>
  <c r="S1030" i="1"/>
  <c r="R1030" i="1" s="1"/>
  <c r="U1030" i="1" s="1"/>
  <c r="S1130" i="1"/>
  <c r="R1130" i="1" s="1"/>
  <c r="U1130" i="1" s="1"/>
  <c r="S1230" i="1"/>
  <c r="R1230" i="1" s="1"/>
  <c r="U1230" i="1" s="1"/>
  <c r="S1330" i="1"/>
  <c r="R1330" i="1" s="1"/>
  <c r="U1330" i="1" s="1"/>
  <c r="S1430" i="1"/>
  <c r="R1430" i="1" s="1"/>
  <c r="U1430" i="1" s="1"/>
  <c r="S1530" i="1"/>
  <c r="R1530" i="1" s="1"/>
  <c r="U1530" i="1" s="1"/>
  <c r="S1630" i="1"/>
  <c r="R1630" i="1" s="1"/>
  <c r="U1630" i="1" s="1"/>
  <c r="S1730" i="1"/>
  <c r="R1730" i="1" s="1"/>
  <c r="U1730" i="1" s="1"/>
  <c r="S1830" i="1"/>
  <c r="R1830" i="1" s="1"/>
  <c r="U1830" i="1" s="1"/>
  <c r="S1930" i="1"/>
  <c r="R1930" i="1" s="1"/>
  <c r="U1930" i="1" s="1"/>
  <c r="S2030" i="1"/>
  <c r="R2030" i="1" s="1"/>
  <c r="U2030" i="1" s="1"/>
  <c r="S2130" i="1"/>
  <c r="R2130" i="1" s="1"/>
  <c r="U2130" i="1" s="1"/>
  <c r="S2230" i="1"/>
  <c r="R2230" i="1" s="1"/>
  <c r="U2230" i="1" s="1"/>
  <c r="S2330" i="1"/>
  <c r="R2330" i="1" s="1"/>
  <c r="U2330" i="1" s="1"/>
  <c r="S2430" i="1"/>
  <c r="R2430" i="1" s="1"/>
  <c r="U2430" i="1" s="1"/>
  <c r="S2530" i="1"/>
  <c r="R2530" i="1" s="1"/>
  <c r="U2530" i="1" s="1"/>
  <c r="S2630" i="1"/>
  <c r="R2630" i="1" s="1"/>
  <c r="U2630" i="1" s="1"/>
  <c r="S2730" i="1"/>
  <c r="R2730" i="1" s="1"/>
  <c r="U2730" i="1" s="1"/>
  <c r="S2920" i="1"/>
  <c r="R2920" i="1" s="1"/>
  <c r="U2920" i="1" s="1"/>
  <c r="S1661" i="1"/>
  <c r="R1661" i="1" s="1"/>
  <c r="U1661" i="1" s="1"/>
  <c r="S1761" i="1"/>
  <c r="R1761" i="1" s="1"/>
  <c r="U1761" i="1" s="1"/>
  <c r="S1861" i="1"/>
  <c r="R1861" i="1" s="1"/>
  <c r="U1861" i="1" s="1"/>
  <c r="S1961" i="1"/>
  <c r="R1961" i="1" s="1"/>
  <c r="U1961" i="1" s="1"/>
  <c r="S2061" i="1"/>
  <c r="R2061" i="1" s="1"/>
  <c r="U2061" i="1" s="1"/>
  <c r="S2161" i="1"/>
  <c r="R2161" i="1" s="1"/>
  <c r="U2161" i="1" s="1"/>
  <c r="S2261" i="1"/>
  <c r="R2261" i="1" s="1"/>
  <c r="U2261" i="1" s="1"/>
  <c r="S2361" i="1"/>
  <c r="R2361" i="1" s="1"/>
  <c r="U2361" i="1" s="1"/>
  <c r="S2461" i="1"/>
  <c r="R2461" i="1" s="1"/>
  <c r="U2461" i="1" s="1"/>
  <c r="S2561" i="1"/>
  <c r="R2561" i="1" s="1"/>
  <c r="U2561" i="1" s="1"/>
  <c r="S2661" i="1"/>
  <c r="R2661" i="1" s="1"/>
  <c r="U2661" i="1" s="1"/>
  <c r="S2761" i="1"/>
  <c r="R2761" i="1" s="1"/>
  <c r="U2761" i="1" s="1"/>
  <c r="S2861" i="1"/>
  <c r="R2861" i="1" s="1"/>
  <c r="U2861" i="1" s="1"/>
  <c r="S2961" i="1"/>
  <c r="R2961" i="1" s="1"/>
  <c r="U2961" i="1" s="1"/>
  <c r="S3061" i="1"/>
  <c r="R3061" i="1" s="1"/>
  <c r="U3061" i="1" s="1"/>
  <c r="S1962" i="1"/>
  <c r="R1962" i="1" s="1"/>
  <c r="U1962" i="1" s="1"/>
  <c r="S2062" i="1"/>
  <c r="R2062" i="1" s="1"/>
  <c r="U2062" i="1" s="1"/>
  <c r="S2162" i="1"/>
  <c r="R2162" i="1" s="1"/>
  <c r="U2162" i="1" s="1"/>
  <c r="S2262" i="1"/>
  <c r="R2262" i="1" s="1"/>
  <c r="U2262" i="1" s="1"/>
  <c r="S2362" i="1"/>
  <c r="R2362" i="1" s="1"/>
  <c r="U2362" i="1" s="1"/>
  <c r="S2462" i="1"/>
  <c r="R2462" i="1" s="1"/>
  <c r="U2462" i="1" s="1"/>
  <c r="S2562" i="1"/>
  <c r="R2562" i="1" s="1"/>
  <c r="U2562" i="1" s="1"/>
  <c r="S2662" i="1"/>
  <c r="R2662" i="1" s="1"/>
  <c r="U2662" i="1" s="1"/>
  <c r="S2762" i="1"/>
  <c r="R2762" i="1" s="1"/>
  <c r="U2762" i="1" s="1"/>
  <c r="S2862" i="1"/>
  <c r="R2862" i="1" s="1"/>
  <c r="U2862" i="1" s="1"/>
  <c r="S2962" i="1"/>
  <c r="R2962" i="1" s="1"/>
  <c r="U2962" i="1" s="1"/>
  <c r="S3062" i="1"/>
  <c r="R3062" i="1" s="1"/>
  <c r="U3062" i="1" s="1"/>
  <c r="S1713" i="1"/>
  <c r="R1713" i="1" s="1"/>
  <c r="U1713" i="1" s="1"/>
  <c r="S1813" i="1"/>
  <c r="R1813" i="1" s="1"/>
  <c r="U1813" i="1" s="1"/>
  <c r="S1913" i="1"/>
  <c r="R1913" i="1" s="1"/>
  <c r="U1913" i="1" s="1"/>
  <c r="S2013" i="1"/>
  <c r="R2013" i="1" s="1"/>
  <c r="U2013" i="1" s="1"/>
  <c r="S2113" i="1"/>
  <c r="R2113" i="1" s="1"/>
  <c r="U2113" i="1" s="1"/>
  <c r="S2213" i="1"/>
  <c r="R2213" i="1" s="1"/>
  <c r="U2213" i="1" s="1"/>
  <c r="S2313" i="1"/>
  <c r="R2313" i="1" s="1"/>
  <c r="U2313" i="1" s="1"/>
  <c r="S2413" i="1"/>
  <c r="R2413" i="1" s="1"/>
  <c r="U2413" i="1" s="1"/>
  <c r="S2513" i="1"/>
  <c r="R2513" i="1" s="1"/>
  <c r="U2513" i="1" s="1"/>
  <c r="S2613" i="1"/>
  <c r="R2613" i="1" s="1"/>
  <c r="U2613" i="1" s="1"/>
  <c r="S2713" i="1"/>
  <c r="R2713" i="1" s="1"/>
  <c r="U2713" i="1" s="1"/>
  <c r="S2873" i="1"/>
  <c r="R2873" i="1" s="1"/>
  <c r="U2873" i="1" s="1"/>
  <c r="S1614" i="1"/>
  <c r="R1614" i="1" s="1"/>
  <c r="U1614" i="1" s="1"/>
  <c r="S1714" i="1"/>
  <c r="R1714" i="1" s="1"/>
  <c r="U1714" i="1" s="1"/>
  <c r="S1814" i="1"/>
  <c r="R1814" i="1" s="1"/>
  <c r="U1814" i="1" s="1"/>
  <c r="S1914" i="1"/>
  <c r="R1914" i="1" s="1"/>
  <c r="U1914" i="1" s="1"/>
  <c r="S2014" i="1"/>
  <c r="R2014" i="1" s="1"/>
  <c r="U2014" i="1" s="1"/>
  <c r="S2114" i="1"/>
  <c r="R2114" i="1" s="1"/>
  <c r="U2114" i="1" s="1"/>
  <c r="S2214" i="1"/>
  <c r="R2214" i="1" s="1"/>
  <c r="U2214" i="1" s="1"/>
  <c r="S2314" i="1"/>
  <c r="R2314" i="1" s="1"/>
  <c r="U2314" i="1" s="1"/>
  <c r="S2414" i="1"/>
  <c r="R2414" i="1" s="1"/>
  <c r="U2414" i="1" s="1"/>
  <c r="S2514" i="1"/>
  <c r="R2514" i="1" s="1"/>
  <c r="U2514" i="1" s="1"/>
  <c r="S2614" i="1"/>
  <c r="R2614" i="1" s="1"/>
  <c r="U2614" i="1" s="1"/>
  <c r="S2714" i="1"/>
  <c r="R2714" i="1" s="1"/>
  <c r="U2714" i="1" s="1"/>
  <c r="S2904" i="1"/>
  <c r="R2904" i="1" s="1"/>
  <c r="U2904" i="1" s="1"/>
  <c r="S695" i="1"/>
  <c r="R695" i="1" s="1"/>
  <c r="U695" i="1" s="1"/>
  <c r="S795" i="1"/>
  <c r="R795" i="1" s="1"/>
  <c r="U795" i="1" s="1"/>
  <c r="S895" i="1"/>
  <c r="R895" i="1" s="1"/>
  <c r="U895" i="1" s="1"/>
  <c r="S995" i="1"/>
  <c r="R995" i="1" s="1"/>
  <c r="U995" i="1" s="1"/>
  <c r="S1095" i="1"/>
  <c r="R1095" i="1" s="1"/>
  <c r="U1095" i="1" s="1"/>
  <c r="S1195" i="1"/>
  <c r="R1195" i="1" s="1"/>
  <c r="U1195" i="1" s="1"/>
  <c r="S1295" i="1"/>
  <c r="R1295" i="1" s="1"/>
  <c r="U1295" i="1" s="1"/>
  <c r="S1395" i="1"/>
  <c r="R1395" i="1" s="1"/>
  <c r="U1395" i="1" s="1"/>
  <c r="S1495" i="1"/>
  <c r="R1495" i="1" s="1"/>
  <c r="U1495" i="1" s="1"/>
  <c r="S1595" i="1"/>
  <c r="R1595" i="1" s="1"/>
  <c r="U1595" i="1" s="1"/>
  <c r="S1695" i="1"/>
  <c r="R1695" i="1" s="1"/>
  <c r="U1695" i="1" s="1"/>
  <c r="S1795" i="1"/>
  <c r="R1795" i="1" s="1"/>
  <c r="U1795" i="1" s="1"/>
  <c r="S1895" i="1"/>
  <c r="R1895" i="1" s="1"/>
  <c r="U1895" i="1" s="1"/>
  <c r="S1995" i="1"/>
  <c r="R1995" i="1" s="1"/>
  <c r="U1995" i="1" s="1"/>
  <c r="S2095" i="1"/>
  <c r="R2095" i="1" s="1"/>
  <c r="U2095" i="1" s="1"/>
  <c r="S2195" i="1"/>
  <c r="R2195" i="1" s="1"/>
  <c r="U2195" i="1" s="1"/>
  <c r="S2295" i="1"/>
  <c r="R2295" i="1" s="1"/>
  <c r="U2295" i="1" s="1"/>
  <c r="S2395" i="1"/>
  <c r="R2395" i="1" s="1"/>
  <c r="U2395" i="1" s="1"/>
  <c r="S2495" i="1"/>
  <c r="R2495" i="1" s="1"/>
  <c r="U2495" i="1" s="1"/>
  <c r="S2595" i="1"/>
  <c r="R2595" i="1" s="1"/>
  <c r="U2595" i="1" s="1"/>
  <c r="S376" i="1"/>
  <c r="R376" i="1" s="1"/>
  <c r="U376" i="1" s="1"/>
  <c r="S476" i="1"/>
  <c r="R476" i="1" s="1"/>
  <c r="U476" i="1" s="1"/>
  <c r="S576" i="1"/>
  <c r="R576" i="1" s="1"/>
  <c r="U576" i="1" s="1"/>
  <c r="S676" i="1"/>
  <c r="R676" i="1" s="1"/>
  <c r="U676" i="1" s="1"/>
  <c r="S776" i="1"/>
  <c r="R776" i="1" s="1"/>
  <c r="U776" i="1" s="1"/>
  <c r="S876" i="1"/>
  <c r="R876" i="1" s="1"/>
  <c r="U876" i="1" s="1"/>
  <c r="S976" i="1"/>
  <c r="R976" i="1" s="1"/>
  <c r="U976" i="1" s="1"/>
  <c r="S1076" i="1"/>
  <c r="R1076" i="1" s="1"/>
  <c r="U1076" i="1" s="1"/>
  <c r="S1176" i="1"/>
  <c r="R1176" i="1" s="1"/>
  <c r="U1176" i="1" s="1"/>
  <c r="S1276" i="1"/>
  <c r="R1276" i="1" s="1"/>
  <c r="U1276" i="1" s="1"/>
  <c r="S1376" i="1"/>
  <c r="R1376" i="1" s="1"/>
  <c r="U1376" i="1" s="1"/>
  <c r="S1476" i="1"/>
  <c r="R1476" i="1" s="1"/>
  <c r="U1476" i="1" s="1"/>
  <c r="S1576" i="1"/>
  <c r="R1576" i="1" s="1"/>
  <c r="U1576" i="1" s="1"/>
  <c r="S1676" i="1"/>
  <c r="R1676" i="1" s="1"/>
  <c r="U1676" i="1" s="1"/>
  <c r="S1776" i="1"/>
  <c r="R1776" i="1" s="1"/>
  <c r="U1776" i="1" s="1"/>
  <c r="S1876" i="1"/>
  <c r="R1876" i="1" s="1"/>
  <c r="U1876" i="1" s="1"/>
  <c r="S377" i="1"/>
  <c r="R377" i="1" s="1"/>
  <c r="U377" i="1" s="1"/>
  <c r="S477" i="1"/>
  <c r="R477" i="1" s="1"/>
  <c r="U477" i="1" s="1"/>
  <c r="S577" i="1"/>
  <c r="R577" i="1" s="1"/>
  <c r="U577" i="1" s="1"/>
  <c r="S677" i="1"/>
  <c r="R677" i="1" s="1"/>
  <c r="U677" i="1" s="1"/>
  <c r="S777" i="1"/>
  <c r="R777" i="1" s="1"/>
  <c r="U777" i="1" s="1"/>
  <c r="S877" i="1"/>
  <c r="R877" i="1" s="1"/>
  <c r="U877" i="1" s="1"/>
  <c r="S977" i="1"/>
  <c r="R977" i="1" s="1"/>
  <c r="U977" i="1" s="1"/>
  <c r="S1077" i="1"/>
  <c r="R1077" i="1" s="1"/>
  <c r="U1077" i="1" s="1"/>
  <c r="S1177" i="1"/>
  <c r="R1177" i="1" s="1"/>
  <c r="U1177" i="1" s="1"/>
  <c r="S1277" i="1"/>
  <c r="R1277" i="1" s="1"/>
  <c r="U1277" i="1" s="1"/>
  <c r="S1377" i="1"/>
  <c r="R1377" i="1" s="1"/>
  <c r="U1377" i="1" s="1"/>
  <c r="S1477" i="1"/>
  <c r="R1477" i="1" s="1"/>
  <c r="U1477" i="1" s="1"/>
  <c r="S1577" i="1"/>
  <c r="R1577" i="1" s="1"/>
  <c r="U1577" i="1" s="1"/>
  <c r="S1677" i="1"/>
  <c r="R1677" i="1" s="1"/>
  <c r="U1677" i="1" s="1"/>
  <c r="S1777" i="1"/>
  <c r="R1777" i="1" s="1"/>
  <c r="U1777" i="1" s="1"/>
  <c r="S1877" i="1"/>
  <c r="R1877" i="1" s="1"/>
  <c r="U1877" i="1" s="1"/>
  <c r="S1977" i="1"/>
  <c r="R1977" i="1" s="1"/>
  <c r="U1977" i="1" s="1"/>
  <c r="S2077" i="1"/>
  <c r="R2077" i="1" s="1"/>
  <c r="U2077" i="1" s="1"/>
  <c r="S2177" i="1"/>
  <c r="R2177" i="1" s="1"/>
  <c r="U2177" i="1" s="1"/>
  <c r="S2277" i="1"/>
  <c r="R2277" i="1" s="1"/>
  <c r="U2277" i="1" s="1"/>
  <c r="S2377" i="1"/>
  <c r="R2377" i="1" s="1"/>
  <c r="U2377" i="1" s="1"/>
  <c r="S2477" i="1"/>
  <c r="R2477" i="1" s="1"/>
  <c r="U2477" i="1" s="1"/>
  <c r="S2577" i="1"/>
  <c r="R2577" i="1" s="1"/>
  <c r="U2577" i="1" s="1"/>
  <c r="S2677" i="1"/>
  <c r="R2677" i="1" s="1"/>
  <c r="U2677" i="1" s="1"/>
  <c r="S2777" i="1"/>
  <c r="R2777" i="1" s="1"/>
  <c r="U2777" i="1" s="1"/>
  <c r="S2877" i="1"/>
  <c r="R2877" i="1" s="1"/>
  <c r="U2877" i="1" s="1"/>
  <c r="S2977" i="1"/>
  <c r="R2977" i="1" s="1"/>
  <c r="U2977" i="1" s="1"/>
  <c r="S3077" i="1"/>
  <c r="R3077" i="1" s="1"/>
  <c r="U3077" i="1" s="1"/>
  <c r="S2695" i="1"/>
  <c r="R2695" i="1" s="1"/>
  <c r="U2695" i="1" s="1"/>
  <c r="S2795" i="1"/>
  <c r="R2795" i="1" s="1"/>
  <c r="U2795" i="1" s="1"/>
  <c r="S2895" i="1"/>
  <c r="R2895" i="1" s="1"/>
  <c r="U2895" i="1" s="1"/>
  <c r="S2995" i="1"/>
  <c r="R2995" i="1" s="1"/>
  <c r="U2995" i="1" s="1"/>
  <c r="S3095" i="1"/>
  <c r="R3095" i="1" s="1"/>
  <c r="U3095" i="1" s="1"/>
  <c r="S2006" i="1"/>
  <c r="R2006" i="1" s="1"/>
  <c r="U2006" i="1" s="1"/>
  <c r="S2106" i="1"/>
  <c r="R2106" i="1" s="1"/>
  <c r="U2106" i="1" s="1"/>
  <c r="S2206" i="1"/>
  <c r="R2206" i="1" s="1"/>
  <c r="U2206" i="1" s="1"/>
  <c r="S2306" i="1"/>
  <c r="R2306" i="1" s="1"/>
  <c r="U2306" i="1" s="1"/>
  <c r="S2406" i="1"/>
  <c r="R2406" i="1" s="1"/>
  <c r="U2406" i="1" s="1"/>
  <c r="S2506" i="1"/>
  <c r="R2506" i="1" s="1"/>
  <c r="U2506" i="1" s="1"/>
  <c r="S2606" i="1"/>
  <c r="R2606" i="1" s="1"/>
  <c r="U2606" i="1" s="1"/>
  <c r="S2706" i="1"/>
  <c r="R2706" i="1" s="1"/>
  <c r="U2706" i="1" s="1"/>
  <c r="S2806" i="1"/>
  <c r="R2806" i="1" s="1"/>
  <c r="U2806" i="1" s="1"/>
  <c r="S2906" i="1"/>
  <c r="R2906" i="1" s="1"/>
  <c r="U2906" i="1" s="1"/>
  <c r="S3006" i="1"/>
  <c r="R3006" i="1" s="1"/>
  <c r="U3006" i="1" s="1"/>
  <c r="S2849" i="1"/>
  <c r="R2849" i="1" s="1"/>
  <c r="U2849" i="1" s="1"/>
  <c r="S3019" i="1"/>
  <c r="R3019" i="1" s="1"/>
  <c r="U3019" i="1" s="1"/>
  <c r="S3000" i="1"/>
  <c r="R3000" i="1" s="1"/>
  <c r="U3000" i="1" s="1"/>
  <c r="S2883" i="1"/>
  <c r="R2883" i="1" s="1"/>
  <c r="U2883" i="1" s="1"/>
  <c r="S3053" i="1"/>
  <c r="R3053" i="1" s="1"/>
  <c r="U3053" i="1" s="1"/>
  <c r="S1544" i="1"/>
  <c r="R1544" i="1" s="1"/>
  <c r="U1544" i="1" s="1"/>
  <c r="S2894" i="1"/>
  <c r="R2894" i="1" s="1"/>
  <c r="U2894" i="1" s="1"/>
  <c r="S418" i="1"/>
  <c r="R418" i="1" s="1"/>
  <c r="U418" i="1" s="1"/>
  <c r="S1418" i="1"/>
  <c r="R1418" i="1" s="1"/>
  <c r="U1418" i="1" s="1"/>
  <c r="S2318" i="1"/>
  <c r="R2318" i="1" s="1"/>
  <c r="U2318" i="1" s="1"/>
  <c r="S176" i="1"/>
  <c r="R176" i="1" s="1"/>
  <c r="U176" i="1" s="1"/>
  <c r="S392" i="1"/>
  <c r="R392" i="1" s="1"/>
  <c r="U392" i="1" s="1"/>
  <c r="S1722" i="1"/>
  <c r="R1722" i="1" s="1"/>
  <c r="U1722" i="1" s="1"/>
  <c r="S1073" i="1"/>
  <c r="R1073" i="1" s="1"/>
  <c r="U1073" i="1" s="1"/>
  <c r="S544" i="1"/>
  <c r="R544" i="1" s="1"/>
  <c r="U544" i="1" s="1"/>
  <c r="S1564" i="1"/>
  <c r="R1564" i="1" s="1"/>
  <c r="U1564" i="1" s="1"/>
  <c r="S431" i="1"/>
  <c r="R431" i="1" s="1"/>
  <c r="U431" i="1" s="1"/>
  <c r="S741" i="1"/>
  <c r="R741" i="1" s="1"/>
  <c r="U741" i="1" s="1"/>
  <c r="S1141" i="1"/>
  <c r="R1141" i="1" s="1"/>
  <c r="U1141" i="1" s="1"/>
  <c r="S1241" i="1"/>
  <c r="R1241" i="1" s="1"/>
  <c r="U1241" i="1" s="1"/>
  <c r="S1341" i="1"/>
  <c r="R1341" i="1" s="1"/>
  <c r="U1341" i="1" s="1"/>
  <c r="S1441" i="1"/>
  <c r="R1441" i="1" s="1"/>
  <c r="U1441" i="1" s="1"/>
  <c r="S1541" i="1"/>
  <c r="R1541" i="1" s="1"/>
  <c r="U1541" i="1" s="1"/>
  <c r="S128" i="1"/>
  <c r="R128" i="1" s="1"/>
  <c r="U128" i="1" s="1"/>
  <c r="S228" i="1"/>
  <c r="R228" i="1" s="1"/>
  <c r="U228" i="1" s="1"/>
  <c r="S328" i="1"/>
  <c r="R328" i="1" s="1"/>
  <c r="U328" i="1" s="1"/>
  <c r="S428" i="1"/>
  <c r="R428" i="1" s="1"/>
  <c r="U428" i="1" s="1"/>
  <c r="S528" i="1"/>
  <c r="R528" i="1" s="1"/>
  <c r="U528" i="1" s="1"/>
  <c r="S628" i="1"/>
  <c r="R628" i="1" s="1"/>
  <c r="U628" i="1" s="1"/>
  <c r="S728" i="1"/>
  <c r="R728" i="1" s="1"/>
  <c r="U728" i="1" s="1"/>
  <c r="S828" i="1"/>
  <c r="R828" i="1" s="1"/>
  <c r="U828" i="1" s="1"/>
  <c r="S928" i="1"/>
  <c r="R928" i="1" s="1"/>
  <c r="U928" i="1" s="1"/>
  <c r="S1028" i="1"/>
  <c r="R1028" i="1" s="1"/>
  <c r="U1028" i="1" s="1"/>
  <c r="S1128" i="1"/>
  <c r="R1128" i="1" s="1"/>
  <c r="U1128" i="1" s="1"/>
  <c r="S1228" i="1"/>
  <c r="R1228" i="1" s="1"/>
  <c r="U1228" i="1" s="1"/>
  <c r="S1328" i="1"/>
  <c r="R1328" i="1" s="1"/>
  <c r="U1328" i="1" s="1"/>
  <c r="S1428" i="1"/>
  <c r="R1428" i="1" s="1"/>
  <c r="U1428" i="1" s="1"/>
  <c r="S1528" i="1"/>
  <c r="R1528" i="1" s="1"/>
  <c r="U1528" i="1" s="1"/>
  <c r="S1628" i="1"/>
  <c r="R1628" i="1" s="1"/>
  <c r="U1628" i="1" s="1"/>
  <c r="S1728" i="1"/>
  <c r="R1728" i="1" s="1"/>
  <c r="U1728" i="1" s="1"/>
  <c r="S1828" i="1"/>
  <c r="R1828" i="1" s="1"/>
  <c r="U1828" i="1" s="1"/>
  <c r="S1928" i="1"/>
  <c r="R1928" i="1" s="1"/>
  <c r="U1928" i="1" s="1"/>
  <c r="S2028" i="1"/>
  <c r="R2028" i="1" s="1"/>
  <c r="U2028" i="1" s="1"/>
  <c r="S2128" i="1"/>
  <c r="R2128" i="1" s="1"/>
  <c r="U2128" i="1" s="1"/>
  <c r="S2228" i="1"/>
  <c r="R2228" i="1" s="1"/>
  <c r="U2228" i="1" s="1"/>
  <c r="S2328" i="1"/>
  <c r="R2328" i="1" s="1"/>
  <c r="U2328" i="1" s="1"/>
  <c r="S2428" i="1"/>
  <c r="R2428" i="1" s="1"/>
  <c r="U2428" i="1" s="1"/>
  <c r="S2528" i="1"/>
  <c r="R2528" i="1" s="1"/>
  <c r="U2528" i="1" s="1"/>
  <c r="S2628" i="1"/>
  <c r="R2628" i="1" s="1"/>
  <c r="U2628" i="1" s="1"/>
  <c r="S2728" i="1"/>
  <c r="R2728" i="1" s="1"/>
  <c r="U2728" i="1" s="1"/>
  <c r="S2938" i="1"/>
  <c r="R2938" i="1" s="1"/>
  <c r="U2938" i="1" s="1"/>
  <c r="S29" i="1"/>
  <c r="R29" i="1" s="1"/>
  <c r="U29" i="1" s="1"/>
  <c r="S129" i="1"/>
  <c r="R129" i="1" s="1"/>
  <c r="U129" i="1" s="1"/>
  <c r="S229" i="1"/>
  <c r="R229" i="1" s="1"/>
  <c r="U229" i="1" s="1"/>
  <c r="S329" i="1"/>
  <c r="R329" i="1" s="1"/>
  <c r="U329" i="1" s="1"/>
  <c r="S429" i="1"/>
  <c r="R429" i="1" s="1"/>
  <c r="U429" i="1" s="1"/>
  <c r="S529" i="1"/>
  <c r="R529" i="1" s="1"/>
  <c r="U529" i="1" s="1"/>
  <c r="S629" i="1"/>
  <c r="R629" i="1" s="1"/>
  <c r="U629" i="1" s="1"/>
  <c r="S729" i="1"/>
  <c r="R729" i="1" s="1"/>
  <c r="U729" i="1" s="1"/>
  <c r="S829" i="1"/>
  <c r="R829" i="1" s="1"/>
  <c r="U829" i="1" s="1"/>
  <c r="S929" i="1"/>
  <c r="R929" i="1" s="1"/>
  <c r="U929" i="1" s="1"/>
  <c r="S1029" i="1"/>
  <c r="R1029" i="1" s="1"/>
  <c r="U1029" i="1" s="1"/>
  <c r="S1129" i="1"/>
  <c r="R1129" i="1" s="1"/>
  <c r="U1129" i="1" s="1"/>
  <c r="S1229" i="1"/>
  <c r="R1229" i="1" s="1"/>
  <c r="U1229" i="1" s="1"/>
  <c r="S1329" i="1"/>
  <c r="R1329" i="1" s="1"/>
  <c r="U1329" i="1" s="1"/>
  <c r="S1429" i="1"/>
  <c r="R1429" i="1" s="1"/>
  <c r="U1429" i="1" s="1"/>
  <c r="S1529" i="1"/>
  <c r="R1529" i="1" s="1"/>
  <c r="U1529" i="1" s="1"/>
  <c r="S1629" i="1"/>
  <c r="R1629" i="1" s="1"/>
  <c r="U1629" i="1" s="1"/>
  <c r="S1729" i="1"/>
  <c r="R1729" i="1" s="1"/>
  <c r="U1729" i="1" s="1"/>
  <c r="S1829" i="1"/>
  <c r="R1829" i="1" s="1"/>
  <c r="U1829" i="1" s="1"/>
  <c r="S1929" i="1"/>
  <c r="R1929" i="1" s="1"/>
  <c r="U1929" i="1" s="1"/>
  <c r="S2029" i="1"/>
  <c r="R2029" i="1" s="1"/>
  <c r="U2029" i="1" s="1"/>
  <c r="S2129" i="1"/>
  <c r="R2129" i="1" s="1"/>
  <c r="U2129" i="1" s="1"/>
  <c r="S2229" i="1"/>
  <c r="R2229" i="1" s="1"/>
  <c r="U2229" i="1" s="1"/>
  <c r="S2329" i="1"/>
  <c r="R2329" i="1" s="1"/>
  <c r="U2329" i="1" s="1"/>
  <c r="S2429" i="1"/>
  <c r="R2429" i="1" s="1"/>
  <c r="U2429" i="1" s="1"/>
  <c r="S2529" i="1"/>
  <c r="R2529" i="1" s="1"/>
  <c r="U2529" i="1" s="1"/>
  <c r="S2629" i="1"/>
  <c r="R2629" i="1" s="1"/>
  <c r="U2629" i="1" s="1"/>
  <c r="S2729" i="1"/>
  <c r="R2729" i="1" s="1"/>
  <c r="U2729" i="1" s="1"/>
  <c r="S2939" i="1"/>
  <c r="R2939" i="1" s="1"/>
  <c r="U2939" i="1" s="1"/>
  <c r="S40" i="1"/>
  <c r="R40" i="1" s="1"/>
  <c r="U40" i="1" s="1"/>
  <c r="S140" i="1"/>
  <c r="R140" i="1" s="1"/>
  <c r="U140" i="1" s="1"/>
  <c r="S240" i="1"/>
  <c r="R240" i="1" s="1"/>
  <c r="U240" i="1" s="1"/>
  <c r="S340" i="1"/>
  <c r="R340" i="1" s="1"/>
  <c r="U340" i="1" s="1"/>
  <c r="S440" i="1"/>
  <c r="R440" i="1" s="1"/>
  <c r="U440" i="1" s="1"/>
  <c r="S540" i="1"/>
  <c r="R540" i="1" s="1"/>
  <c r="U540" i="1" s="1"/>
  <c r="S640" i="1"/>
  <c r="R640" i="1" s="1"/>
  <c r="U640" i="1" s="1"/>
  <c r="S740" i="1"/>
  <c r="R740" i="1" s="1"/>
  <c r="U740" i="1" s="1"/>
  <c r="S840" i="1"/>
  <c r="R840" i="1" s="1"/>
  <c r="U840" i="1" s="1"/>
  <c r="S940" i="1"/>
  <c r="R940" i="1" s="1"/>
  <c r="U940" i="1" s="1"/>
  <c r="S1040" i="1"/>
  <c r="R1040" i="1" s="1"/>
  <c r="U1040" i="1" s="1"/>
  <c r="S1140" i="1"/>
  <c r="R1140" i="1" s="1"/>
  <c r="U1140" i="1" s="1"/>
  <c r="S1240" i="1"/>
  <c r="R1240" i="1" s="1"/>
  <c r="U1240" i="1" s="1"/>
  <c r="S1340" i="1"/>
  <c r="R1340" i="1" s="1"/>
  <c r="U1340" i="1" s="1"/>
  <c r="S1440" i="1"/>
  <c r="R1440" i="1" s="1"/>
  <c r="U1440" i="1" s="1"/>
  <c r="S1540" i="1"/>
  <c r="R1540" i="1" s="1"/>
  <c r="U1540" i="1" s="1"/>
  <c r="S1640" i="1"/>
  <c r="R1640" i="1" s="1"/>
  <c r="U1640" i="1" s="1"/>
  <c r="S1740" i="1"/>
  <c r="R1740" i="1" s="1"/>
  <c r="U1740" i="1" s="1"/>
  <c r="S1840" i="1"/>
  <c r="R1840" i="1" s="1"/>
  <c r="U1840" i="1" s="1"/>
  <c r="S1940" i="1"/>
  <c r="R1940" i="1" s="1"/>
  <c r="U1940" i="1" s="1"/>
  <c r="S2040" i="1"/>
  <c r="R2040" i="1" s="1"/>
  <c r="U2040" i="1" s="1"/>
  <c r="S2140" i="1"/>
  <c r="R2140" i="1" s="1"/>
  <c r="U2140" i="1" s="1"/>
  <c r="S2240" i="1"/>
  <c r="R2240" i="1" s="1"/>
  <c r="U2240" i="1" s="1"/>
  <c r="S2340" i="1"/>
  <c r="R2340" i="1" s="1"/>
  <c r="U2340" i="1" s="1"/>
  <c r="S2440" i="1"/>
  <c r="R2440" i="1" s="1"/>
  <c r="U2440" i="1" s="1"/>
  <c r="S2540" i="1"/>
  <c r="R2540" i="1" s="1"/>
  <c r="U2540" i="1" s="1"/>
  <c r="S2640" i="1"/>
  <c r="R2640" i="1" s="1"/>
  <c r="U2640" i="1" s="1"/>
  <c r="S2740" i="1"/>
  <c r="R2740" i="1" s="1"/>
  <c r="U2740" i="1" s="1"/>
  <c r="S2930" i="1"/>
  <c r="R2930" i="1" s="1"/>
  <c r="U2930" i="1" s="1"/>
  <c r="S1671" i="1"/>
  <c r="R1671" i="1" s="1"/>
  <c r="U1671" i="1" s="1"/>
  <c r="S1771" i="1"/>
  <c r="R1771" i="1" s="1"/>
  <c r="U1771" i="1" s="1"/>
  <c r="S1871" i="1"/>
  <c r="R1871" i="1" s="1"/>
  <c r="U1871" i="1" s="1"/>
  <c r="S1971" i="1"/>
  <c r="R1971" i="1" s="1"/>
  <c r="U1971" i="1" s="1"/>
  <c r="S2071" i="1"/>
  <c r="R2071" i="1" s="1"/>
  <c r="U2071" i="1" s="1"/>
  <c r="S2171" i="1"/>
  <c r="R2171" i="1" s="1"/>
  <c r="U2171" i="1" s="1"/>
  <c r="S2271" i="1"/>
  <c r="R2271" i="1" s="1"/>
  <c r="U2271" i="1" s="1"/>
  <c r="S2371" i="1"/>
  <c r="R2371" i="1" s="1"/>
  <c r="U2371" i="1" s="1"/>
  <c r="S2471" i="1"/>
  <c r="R2471" i="1" s="1"/>
  <c r="U2471" i="1" s="1"/>
  <c r="S2571" i="1"/>
  <c r="R2571" i="1" s="1"/>
  <c r="U2571" i="1" s="1"/>
  <c r="S2671" i="1"/>
  <c r="R2671" i="1" s="1"/>
  <c r="U2671" i="1" s="1"/>
  <c r="S2771" i="1"/>
  <c r="R2771" i="1" s="1"/>
  <c r="U2771" i="1" s="1"/>
  <c r="S2871" i="1"/>
  <c r="R2871" i="1" s="1"/>
  <c r="U2871" i="1" s="1"/>
  <c r="S2971" i="1"/>
  <c r="R2971" i="1" s="1"/>
  <c r="U2971" i="1" s="1"/>
  <c r="S3071" i="1"/>
  <c r="R3071" i="1" s="1"/>
  <c r="U3071" i="1" s="1"/>
  <c r="S1972" i="1"/>
  <c r="R1972" i="1" s="1"/>
  <c r="U1972" i="1" s="1"/>
  <c r="S2072" i="1"/>
  <c r="R2072" i="1" s="1"/>
  <c r="U2072" i="1" s="1"/>
  <c r="S2172" i="1"/>
  <c r="R2172" i="1" s="1"/>
  <c r="U2172" i="1" s="1"/>
  <c r="S2272" i="1"/>
  <c r="R2272" i="1" s="1"/>
  <c r="U2272" i="1" s="1"/>
  <c r="S2372" i="1"/>
  <c r="R2372" i="1" s="1"/>
  <c r="U2372" i="1" s="1"/>
  <c r="S2472" i="1"/>
  <c r="R2472" i="1" s="1"/>
  <c r="U2472" i="1" s="1"/>
  <c r="S2572" i="1"/>
  <c r="R2572" i="1" s="1"/>
  <c r="U2572" i="1" s="1"/>
  <c r="S2672" i="1"/>
  <c r="R2672" i="1" s="1"/>
  <c r="U2672" i="1" s="1"/>
  <c r="S2772" i="1"/>
  <c r="R2772" i="1" s="1"/>
  <c r="U2772" i="1" s="1"/>
  <c r="S2872" i="1"/>
  <c r="R2872" i="1" s="1"/>
  <c r="U2872" i="1" s="1"/>
  <c r="S2972" i="1"/>
  <c r="R2972" i="1" s="1"/>
  <c r="U2972" i="1" s="1"/>
  <c r="S3072" i="1"/>
  <c r="R3072" i="1" s="1"/>
  <c r="U3072" i="1" s="1"/>
  <c r="S1723" i="1"/>
  <c r="R1723" i="1" s="1"/>
  <c r="U1723" i="1" s="1"/>
  <c r="S1823" i="1"/>
  <c r="R1823" i="1" s="1"/>
  <c r="U1823" i="1" s="1"/>
  <c r="S1923" i="1"/>
  <c r="R1923" i="1" s="1"/>
  <c r="U1923" i="1" s="1"/>
  <c r="S2023" i="1"/>
  <c r="R2023" i="1" s="1"/>
  <c r="U2023" i="1" s="1"/>
  <c r="S2123" i="1"/>
  <c r="R2123" i="1" s="1"/>
  <c r="U2123" i="1" s="1"/>
  <c r="S2223" i="1"/>
  <c r="R2223" i="1" s="1"/>
  <c r="U2223" i="1" s="1"/>
  <c r="S2323" i="1"/>
  <c r="R2323" i="1" s="1"/>
  <c r="U2323" i="1" s="1"/>
  <c r="S2423" i="1"/>
  <c r="R2423" i="1" s="1"/>
  <c r="U2423" i="1" s="1"/>
  <c r="S2523" i="1"/>
  <c r="R2523" i="1" s="1"/>
  <c r="U2523" i="1" s="1"/>
  <c r="S2623" i="1"/>
  <c r="R2623" i="1" s="1"/>
  <c r="U2623" i="1" s="1"/>
  <c r="S2723" i="1"/>
  <c r="R2723" i="1" s="1"/>
  <c r="U2723" i="1" s="1"/>
  <c r="S2913" i="1"/>
  <c r="R2913" i="1" s="1"/>
  <c r="U2913" i="1" s="1"/>
  <c r="S1624" i="1"/>
  <c r="R1624" i="1" s="1"/>
  <c r="U1624" i="1" s="1"/>
  <c r="S1724" i="1"/>
  <c r="R1724" i="1" s="1"/>
  <c r="U1724" i="1" s="1"/>
  <c r="S1824" i="1"/>
  <c r="R1824" i="1" s="1"/>
  <c r="U1824" i="1" s="1"/>
  <c r="S1924" i="1"/>
  <c r="R1924" i="1" s="1"/>
  <c r="U1924" i="1" s="1"/>
  <c r="S2024" i="1"/>
  <c r="R2024" i="1" s="1"/>
  <c r="U2024" i="1" s="1"/>
  <c r="S2124" i="1"/>
  <c r="R2124" i="1" s="1"/>
  <c r="U2124" i="1" s="1"/>
  <c r="S2224" i="1"/>
  <c r="R2224" i="1" s="1"/>
  <c r="U2224" i="1" s="1"/>
  <c r="S2324" i="1"/>
  <c r="R2324" i="1" s="1"/>
  <c r="U2324" i="1" s="1"/>
  <c r="S2424" i="1"/>
  <c r="R2424" i="1" s="1"/>
  <c r="U2424" i="1" s="1"/>
  <c r="S2524" i="1"/>
  <c r="R2524" i="1" s="1"/>
  <c r="U2524" i="1" s="1"/>
  <c r="S2624" i="1"/>
  <c r="R2624" i="1" s="1"/>
  <c r="U2624" i="1" s="1"/>
  <c r="S2724" i="1"/>
  <c r="R2724" i="1" s="1"/>
  <c r="U2724" i="1" s="1"/>
  <c r="S2914" i="1"/>
  <c r="R2914" i="1" s="1"/>
  <c r="U2914" i="1" s="1"/>
  <c r="S705" i="1"/>
  <c r="R705" i="1" s="1"/>
  <c r="U705" i="1" s="1"/>
  <c r="S805" i="1"/>
  <c r="R805" i="1" s="1"/>
  <c r="U805" i="1" s="1"/>
  <c r="S905" i="1"/>
  <c r="R905" i="1" s="1"/>
  <c r="U905" i="1" s="1"/>
  <c r="S1005" i="1"/>
  <c r="R1005" i="1" s="1"/>
  <c r="U1005" i="1" s="1"/>
  <c r="S1105" i="1"/>
  <c r="R1105" i="1" s="1"/>
  <c r="U1105" i="1" s="1"/>
  <c r="S1205" i="1"/>
  <c r="R1205" i="1" s="1"/>
  <c r="U1205" i="1" s="1"/>
  <c r="S1305" i="1"/>
  <c r="R1305" i="1" s="1"/>
  <c r="U1305" i="1" s="1"/>
  <c r="S1405" i="1"/>
  <c r="R1405" i="1" s="1"/>
  <c r="U1405" i="1" s="1"/>
  <c r="S1505" i="1"/>
  <c r="R1505" i="1" s="1"/>
  <c r="U1505" i="1" s="1"/>
  <c r="S1605" i="1"/>
  <c r="R1605" i="1" s="1"/>
  <c r="U1605" i="1" s="1"/>
  <c r="S1705" i="1"/>
  <c r="R1705" i="1" s="1"/>
  <c r="U1705" i="1" s="1"/>
  <c r="S1805" i="1"/>
  <c r="R1805" i="1" s="1"/>
  <c r="U1805" i="1" s="1"/>
  <c r="S1905" i="1"/>
  <c r="R1905" i="1" s="1"/>
  <c r="U1905" i="1" s="1"/>
  <c r="S2005" i="1"/>
  <c r="R2005" i="1" s="1"/>
  <c r="U2005" i="1" s="1"/>
  <c r="S2105" i="1"/>
  <c r="R2105" i="1" s="1"/>
  <c r="U2105" i="1" s="1"/>
  <c r="S2205" i="1"/>
  <c r="R2205" i="1" s="1"/>
  <c r="U2205" i="1" s="1"/>
  <c r="S2305" i="1"/>
  <c r="R2305" i="1" s="1"/>
  <c r="U2305" i="1" s="1"/>
  <c r="S2405" i="1"/>
  <c r="R2405" i="1" s="1"/>
  <c r="U2405" i="1" s="1"/>
  <c r="S2505" i="1"/>
  <c r="R2505" i="1" s="1"/>
  <c r="U2505" i="1" s="1"/>
  <c r="S2605" i="1"/>
  <c r="R2605" i="1" s="1"/>
  <c r="U2605" i="1" s="1"/>
  <c r="S386" i="1"/>
  <c r="R386" i="1" s="1"/>
  <c r="U386" i="1" s="1"/>
  <c r="S486" i="1"/>
  <c r="R486" i="1" s="1"/>
  <c r="U486" i="1" s="1"/>
  <c r="S586" i="1"/>
  <c r="R586" i="1" s="1"/>
  <c r="U586" i="1" s="1"/>
  <c r="S686" i="1"/>
  <c r="R686" i="1" s="1"/>
  <c r="U686" i="1" s="1"/>
  <c r="S786" i="1"/>
  <c r="R786" i="1" s="1"/>
  <c r="U786" i="1" s="1"/>
  <c r="S886" i="1"/>
  <c r="R886" i="1" s="1"/>
  <c r="U886" i="1" s="1"/>
  <c r="S986" i="1"/>
  <c r="R986" i="1" s="1"/>
  <c r="U986" i="1" s="1"/>
  <c r="S1086" i="1"/>
  <c r="R1086" i="1" s="1"/>
  <c r="U1086" i="1" s="1"/>
  <c r="S1186" i="1"/>
  <c r="R1186" i="1" s="1"/>
  <c r="U1186" i="1" s="1"/>
  <c r="S1286" i="1"/>
  <c r="R1286" i="1" s="1"/>
  <c r="U1286" i="1" s="1"/>
  <c r="S1386" i="1"/>
  <c r="R1386" i="1" s="1"/>
  <c r="U1386" i="1" s="1"/>
  <c r="S1486" i="1"/>
  <c r="R1486" i="1" s="1"/>
  <c r="U1486" i="1" s="1"/>
  <c r="S1586" i="1"/>
  <c r="R1586" i="1" s="1"/>
  <c r="U1586" i="1" s="1"/>
  <c r="S1686" i="1"/>
  <c r="R1686" i="1" s="1"/>
  <c r="U1686" i="1" s="1"/>
  <c r="S1786" i="1"/>
  <c r="R1786" i="1" s="1"/>
  <c r="U1786" i="1" s="1"/>
  <c r="S1886" i="1"/>
  <c r="R1886" i="1" s="1"/>
  <c r="U1886" i="1" s="1"/>
  <c r="S387" i="1"/>
  <c r="R387" i="1" s="1"/>
  <c r="U387" i="1" s="1"/>
  <c r="S487" i="1"/>
  <c r="R487" i="1" s="1"/>
  <c r="U487" i="1" s="1"/>
  <c r="S587" i="1"/>
  <c r="R587" i="1" s="1"/>
  <c r="U587" i="1" s="1"/>
  <c r="S687" i="1"/>
  <c r="R687" i="1" s="1"/>
  <c r="U687" i="1" s="1"/>
  <c r="S787" i="1"/>
  <c r="R787" i="1" s="1"/>
  <c r="U787" i="1" s="1"/>
  <c r="S887" i="1"/>
  <c r="R887" i="1" s="1"/>
  <c r="U887" i="1" s="1"/>
  <c r="S987" i="1"/>
  <c r="R987" i="1" s="1"/>
  <c r="U987" i="1" s="1"/>
  <c r="S1087" i="1"/>
  <c r="R1087" i="1" s="1"/>
  <c r="U1087" i="1" s="1"/>
  <c r="S1187" i="1"/>
  <c r="R1187" i="1" s="1"/>
  <c r="U1187" i="1" s="1"/>
  <c r="S1287" i="1"/>
  <c r="R1287" i="1" s="1"/>
  <c r="U1287" i="1" s="1"/>
  <c r="S1387" i="1"/>
  <c r="R1387" i="1" s="1"/>
  <c r="U1387" i="1" s="1"/>
  <c r="S1487" i="1"/>
  <c r="R1487" i="1" s="1"/>
  <c r="U1487" i="1" s="1"/>
  <c r="S1587" i="1"/>
  <c r="R1587" i="1" s="1"/>
  <c r="U1587" i="1" s="1"/>
  <c r="S1687" i="1"/>
  <c r="R1687" i="1" s="1"/>
  <c r="U1687" i="1" s="1"/>
  <c r="S1787" i="1"/>
  <c r="R1787" i="1" s="1"/>
  <c r="U1787" i="1" s="1"/>
  <c r="S1887" i="1"/>
  <c r="R1887" i="1" s="1"/>
  <c r="U1887" i="1" s="1"/>
  <c r="S1987" i="1"/>
  <c r="R1987" i="1" s="1"/>
  <c r="U1987" i="1" s="1"/>
  <c r="S2087" i="1"/>
  <c r="R2087" i="1" s="1"/>
  <c r="U2087" i="1" s="1"/>
  <c r="S2187" i="1"/>
  <c r="R2187" i="1" s="1"/>
  <c r="U2187" i="1" s="1"/>
  <c r="S2287" i="1"/>
  <c r="R2287" i="1" s="1"/>
  <c r="U2287" i="1" s="1"/>
  <c r="S2387" i="1"/>
  <c r="R2387" i="1" s="1"/>
  <c r="U2387" i="1" s="1"/>
  <c r="S2487" i="1"/>
  <c r="R2487" i="1" s="1"/>
  <c r="U2487" i="1" s="1"/>
  <c r="S2587" i="1"/>
  <c r="R2587" i="1" s="1"/>
  <c r="U2587" i="1" s="1"/>
  <c r="S2687" i="1"/>
  <c r="R2687" i="1" s="1"/>
  <c r="U2687" i="1" s="1"/>
  <c r="S2787" i="1"/>
  <c r="R2787" i="1" s="1"/>
  <c r="U2787" i="1" s="1"/>
  <c r="S2887" i="1"/>
  <c r="R2887" i="1" s="1"/>
  <c r="U2887" i="1" s="1"/>
  <c r="S2987" i="1"/>
  <c r="R2987" i="1" s="1"/>
  <c r="U2987" i="1" s="1"/>
  <c r="S3087" i="1"/>
  <c r="R3087" i="1" s="1"/>
  <c r="U3087" i="1" s="1"/>
  <c r="S2705" i="1"/>
  <c r="R2705" i="1" s="1"/>
  <c r="U2705" i="1" s="1"/>
  <c r="S2805" i="1"/>
  <c r="R2805" i="1" s="1"/>
  <c r="U2805" i="1" s="1"/>
  <c r="S2905" i="1"/>
  <c r="R2905" i="1" s="1"/>
  <c r="U2905" i="1" s="1"/>
  <c r="S3005" i="1"/>
  <c r="R3005" i="1" s="1"/>
  <c r="U3005" i="1" s="1"/>
  <c r="S1916" i="1"/>
  <c r="R1916" i="1" s="1"/>
  <c r="U1916" i="1" s="1"/>
  <c r="S2016" i="1"/>
  <c r="R2016" i="1" s="1"/>
  <c r="U2016" i="1" s="1"/>
  <c r="S2116" i="1"/>
  <c r="R2116" i="1" s="1"/>
  <c r="U2116" i="1" s="1"/>
  <c r="S2216" i="1"/>
  <c r="R2216" i="1" s="1"/>
  <c r="U2216" i="1" s="1"/>
  <c r="S2316" i="1"/>
  <c r="R2316" i="1" s="1"/>
  <c r="U2316" i="1" s="1"/>
  <c r="S2416" i="1"/>
  <c r="R2416" i="1" s="1"/>
  <c r="U2416" i="1" s="1"/>
  <c r="S2516" i="1"/>
  <c r="R2516" i="1" s="1"/>
  <c r="U2516" i="1" s="1"/>
  <c r="S2616" i="1"/>
  <c r="R2616" i="1" s="1"/>
  <c r="U2616" i="1" s="1"/>
  <c r="S2716" i="1"/>
  <c r="R2716" i="1" s="1"/>
  <c r="U2716" i="1" s="1"/>
  <c r="S2816" i="1"/>
  <c r="R2816" i="1" s="1"/>
  <c r="U2816" i="1" s="1"/>
  <c r="S2916" i="1"/>
  <c r="R2916" i="1" s="1"/>
  <c r="U2916" i="1" s="1"/>
  <c r="S3016" i="1"/>
  <c r="R3016" i="1" s="1"/>
  <c r="U3016" i="1" s="1"/>
  <c r="S2868" i="1"/>
  <c r="R2868" i="1" s="1"/>
  <c r="U2868" i="1" s="1"/>
  <c r="S1622" i="1"/>
  <c r="R1622" i="1" s="1"/>
  <c r="U1622" i="1" s="1"/>
  <c r="S318" i="1"/>
  <c r="R318" i="1" s="1"/>
  <c r="U318" i="1" s="1"/>
  <c r="S1318" i="1"/>
  <c r="R1318" i="1" s="1"/>
  <c r="U1318" i="1" s="1"/>
  <c r="S2218" i="1"/>
  <c r="R2218" i="1" s="1"/>
  <c r="U2218" i="1" s="1"/>
  <c r="S76" i="1"/>
  <c r="R76" i="1" s="1"/>
  <c r="U76" i="1" s="1"/>
  <c r="S292" i="1"/>
  <c r="R292" i="1" s="1"/>
  <c r="U292" i="1" s="1"/>
  <c r="S1502" i="1"/>
  <c r="R1502" i="1" s="1"/>
  <c r="U1502" i="1" s="1"/>
  <c r="S553" i="1"/>
  <c r="R553" i="1" s="1"/>
  <c r="U553" i="1" s="1"/>
  <c r="S134" i="1"/>
  <c r="R134" i="1" s="1"/>
  <c r="U134" i="1" s="1"/>
  <c r="S331" i="1"/>
  <c r="R331" i="1" s="1"/>
  <c r="U331" i="1" s="1"/>
  <c r="S286" i="1"/>
  <c r="R286" i="1" s="1"/>
  <c r="U286" i="1" s="1"/>
  <c r="S302" i="1"/>
  <c r="R302" i="1" s="1"/>
  <c r="U302" i="1" s="1"/>
  <c r="S1512" i="1"/>
  <c r="R1512" i="1" s="1"/>
  <c r="U1512" i="1" s="1"/>
  <c r="S1183" i="1"/>
  <c r="R1183" i="1" s="1"/>
  <c r="U1183" i="1" s="1"/>
  <c r="S654" i="1"/>
  <c r="R654" i="1" s="1"/>
  <c r="U654" i="1" s="1"/>
  <c r="S41" i="1"/>
  <c r="R41" i="1" s="1"/>
  <c r="U41" i="1" s="1"/>
  <c r="S951" i="1"/>
  <c r="R951" i="1" s="1"/>
  <c r="U951" i="1" s="1"/>
  <c r="S1451" i="1"/>
  <c r="R1451" i="1" s="1"/>
  <c r="U1451" i="1" s="1"/>
  <c r="S438" i="1"/>
  <c r="R438" i="1" s="1"/>
  <c r="U438" i="1" s="1"/>
  <c r="S538" i="1"/>
  <c r="R538" i="1" s="1"/>
  <c r="U538" i="1" s="1"/>
  <c r="S638" i="1"/>
  <c r="R638" i="1" s="1"/>
  <c r="U638" i="1" s="1"/>
  <c r="S738" i="1"/>
  <c r="R738" i="1" s="1"/>
  <c r="U738" i="1" s="1"/>
  <c r="S838" i="1"/>
  <c r="R838" i="1" s="1"/>
  <c r="U838" i="1" s="1"/>
  <c r="S938" i="1"/>
  <c r="R938" i="1" s="1"/>
  <c r="U938" i="1" s="1"/>
  <c r="S1038" i="1"/>
  <c r="R1038" i="1" s="1"/>
  <c r="U1038" i="1" s="1"/>
  <c r="S1138" i="1"/>
  <c r="R1138" i="1" s="1"/>
  <c r="U1138" i="1" s="1"/>
  <c r="S1238" i="1"/>
  <c r="R1238" i="1" s="1"/>
  <c r="U1238" i="1" s="1"/>
  <c r="S1338" i="1"/>
  <c r="R1338" i="1" s="1"/>
  <c r="U1338" i="1" s="1"/>
  <c r="S1438" i="1"/>
  <c r="R1438" i="1" s="1"/>
  <c r="U1438" i="1" s="1"/>
  <c r="S1538" i="1"/>
  <c r="R1538" i="1" s="1"/>
  <c r="U1538" i="1" s="1"/>
  <c r="S1638" i="1"/>
  <c r="R1638" i="1" s="1"/>
  <c r="U1638" i="1" s="1"/>
  <c r="S1738" i="1"/>
  <c r="R1738" i="1" s="1"/>
  <c r="U1738" i="1" s="1"/>
  <c r="S1838" i="1"/>
  <c r="R1838" i="1" s="1"/>
  <c r="U1838" i="1" s="1"/>
  <c r="S1938" i="1"/>
  <c r="R1938" i="1" s="1"/>
  <c r="U1938" i="1" s="1"/>
  <c r="S2038" i="1"/>
  <c r="R2038" i="1" s="1"/>
  <c r="U2038" i="1" s="1"/>
  <c r="S2138" i="1"/>
  <c r="R2138" i="1" s="1"/>
  <c r="U2138" i="1" s="1"/>
  <c r="S2238" i="1"/>
  <c r="R2238" i="1" s="1"/>
  <c r="U2238" i="1" s="1"/>
  <c r="S2338" i="1"/>
  <c r="R2338" i="1" s="1"/>
  <c r="U2338" i="1" s="1"/>
  <c r="S2438" i="1"/>
  <c r="R2438" i="1" s="1"/>
  <c r="U2438" i="1" s="1"/>
  <c r="S2538" i="1"/>
  <c r="R2538" i="1" s="1"/>
  <c r="U2538" i="1" s="1"/>
  <c r="S2638" i="1"/>
  <c r="R2638" i="1" s="1"/>
  <c r="U2638" i="1" s="1"/>
  <c r="S2738" i="1"/>
  <c r="R2738" i="1" s="1"/>
  <c r="U2738" i="1" s="1"/>
  <c r="S2948" i="1"/>
  <c r="R2948" i="1" s="1"/>
  <c r="U2948" i="1" s="1"/>
  <c r="S39" i="1"/>
  <c r="R39" i="1" s="1"/>
  <c r="U39" i="1" s="1"/>
  <c r="S139" i="1"/>
  <c r="R139" i="1" s="1"/>
  <c r="U139" i="1" s="1"/>
  <c r="S239" i="1"/>
  <c r="R239" i="1" s="1"/>
  <c r="U239" i="1" s="1"/>
  <c r="S339" i="1"/>
  <c r="R339" i="1" s="1"/>
  <c r="U339" i="1" s="1"/>
  <c r="S439" i="1"/>
  <c r="R439" i="1" s="1"/>
  <c r="U439" i="1" s="1"/>
  <c r="S539" i="1"/>
  <c r="R539" i="1" s="1"/>
  <c r="U539" i="1" s="1"/>
  <c r="S639" i="1"/>
  <c r="R639" i="1" s="1"/>
  <c r="U639" i="1" s="1"/>
  <c r="S739" i="1"/>
  <c r="R739" i="1" s="1"/>
  <c r="U739" i="1" s="1"/>
  <c r="S839" i="1"/>
  <c r="R839" i="1" s="1"/>
  <c r="U839" i="1" s="1"/>
  <c r="S939" i="1"/>
  <c r="R939" i="1" s="1"/>
  <c r="U939" i="1" s="1"/>
  <c r="S1039" i="1"/>
  <c r="R1039" i="1" s="1"/>
  <c r="U1039" i="1" s="1"/>
  <c r="S1139" i="1"/>
  <c r="R1139" i="1" s="1"/>
  <c r="U1139" i="1" s="1"/>
  <c r="S1239" i="1"/>
  <c r="R1239" i="1" s="1"/>
  <c r="U1239" i="1" s="1"/>
  <c r="S1339" i="1"/>
  <c r="R1339" i="1" s="1"/>
  <c r="U1339" i="1" s="1"/>
  <c r="S1439" i="1"/>
  <c r="R1439" i="1" s="1"/>
  <c r="U1439" i="1" s="1"/>
  <c r="S1539" i="1"/>
  <c r="R1539" i="1" s="1"/>
  <c r="U1539" i="1" s="1"/>
  <c r="S1639" i="1"/>
  <c r="R1639" i="1" s="1"/>
  <c r="U1639" i="1" s="1"/>
  <c r="S1739" i="1"/>
  <c r="R1739" i="1" s="1"/>
  <c r="U1739" i="1" s="1"/>
  <c r="S1839" i="1"/>
  <c r="R1839" i="1" s="1"/>
  <c r="U1839" i="1" s="1"/>
  <c r="S1939" i="1"/>
  <c r="R1939" i="1" s="1"/>
  <c r="U1939" i="1" s="1"/>
  <c r="S2039" i="1"/>
  <c r="R2039" i="1" s="1"/>
  <c r="U2039" i="1" s="1"/>
  <c r="S2139" i="1"/>
  <c r="R2139" i="1" s="1"/>
  <c r="U2139" i="1" s="1"/>
  <c r="S2239" i="1"/>
  <c r="R2239" i="1" s="1"/>
  <c r="U2239" i="1" s="1"/>
  <c r="S2339" i="1"/>
  <c r="R2339" i="1" s="1"/>
  <c r="U2339" i="1" s="1"/>
  <c r="S2439" i="1"/>
  <c r="R2439" i="1" s="1"/>
  <c r="U2439" i="1" s="1"/>
  <c r="S2539" i="1"/>
  <c r="R2539" i="1" s="1"/>
  <c r="U2539" i="1" s="1"/>
  <c r="S2639" i="1"/>
  <c r="R2639" i="1" s="1"/>
  <c r="U2639" i="1" s="1"/>
  <c r="S2739" i="1"/>
  <c r="R2739" i="1" s="1"/>
  <c r="U2739" i="1" s="1"/>
  <c r="S2979" i="1"/>
  <c r="R2979" i="1" s="1"/>
  <c r="U2979" i="1" s="1"/>
  <c r="S50" i="1"/>
  <c r="R50" i="1" s="1"/>
  <c r="U50" i="1" s="1"/>
  <c r="S150" i="1"/>
  <c r="R150" i="1" s="1"/>
  <c r="U150" i="1" s="1"/>
  <c r="S250" i="1"/>
  <c r="R250" i="1" s="1"/>
  <c r="U250" i="1" s="1"/>
  <c r="S350" i="1"/>
  <c r="R350" i="1" s="1"/>
  <c r="U350" i="1" s="1"/>
  <c r="S450" i="1"/>
  <c r="R450" i="1" s="1"/>
  <c r="U450" i="1" s="1"/>
  <c r="S550" i="1"/>
  <c r="R550" i="1" s="1"/>
  <c r="U550" i="1" s="1"/>
  <c r="S650" i="1"/>
  <c r="R650" i="1" s="1"/>
  <c r="U650" i="1" s="1"/>
  <c r="S750" i="1"/>
  <c r="R750" i="1" s="1"/>
  <c r="U750" i="1" s="1"/>
  <c r="S850" i="1"/>
  <c r="R850" i="1" s="1"/>
  <c r="U850" i="1" s="1"/>
  <c r="S950" i="1"/>
  <c r="R950" i="1" s="1"/>
  <c r="U950" i="1" s="1"/>
  <c r="S1050" i="1"/>
  <c r="R1050" i="1" s="1"/>
  <c r="U1050" i="1" s="1"/>
  <c r="S1150" i="1"/>
  <c r="R1150" i="1" s="1"/>
  <c r="U1150" i="1" s="1"/>
  <c r="S1250" i="1"/>
  <c r="R1250" i="1" s="1"/>
  <c r="U1250" i="1" s="1"/>
  <c r="S1350" i="1"/>
  <c r="R1350" i="1" s="1"/>
  <c r="U1350" i="1" s="1"/>
  <c r="S1450" i="1"/>
  <c r="R1450" i="1" s="1"/>
  <c r="U1450" i="1" s="1"/>
  <c r="S1550" i="1"/>
  <c r="R1550" i="1" s="1"/>
  <c r="U1550" i="1" s="1"/>
  <c r="S1650" i="1"/>
  <c r="R1650" i="1" s="1"/>
  <c r="U1650" i="1" s="1"/>
  <c r="S1750" i="1"/>
  <c r="R1750" i="1" s="1"/>
  <c r="U1750" i="1" s="1"/>
  <c r="S1850" i="1"/>
  <c r="R1850" i="1" s="1"/>
  <c r="U1850" i="1" s="1"/>
  <c r="S1950" i="1"/>
  <c r="R1950" i="1" s="1"/>
  <c r="U1950" i="1" s="1"/>
  <c r="S2050" i="1"/>
  <c r="R2050" i="1" s="1"/>
  <c r="U2050" i="1" s="1"/>
  <c r="S2150" i="1"/>
  <c r="R2150" i="1" s="1"/>
  <c r="U2150" i="1" s="1"/>
  <c r="S2250" i="1"/>
  <c r="R2250" i="1" s="1"/>
  <c r="U2250" i="1" s="1"/>
  <c r="S2350" i="1"/>
  <c r="R2350" i="1" s="1"/>
  <c r="U2350" i="1" s="1"/>
  <c r="S2450" i="1"/>
  <c r="R2450" i="1" s="1"/>
  <c r="U2450" i="1" s="1"/>
  <c r="S2550" i="1"/>
  <c r="R2550" i="1" s="1"/>
  <c r="U2550" i="1" s="1"/>
  <c r="S2650" i="1"/>
  <c r="R2650" i="1" s="1"/>
  <c r="U2650" i="1" s="1"/>
  <c r="S2750" i="1"/>
  <c r="R2750" i="1" s="1"/>
  <c r="U2750" i="1" s="1"/>
  <c r="S2970" i="1"/>
  <c r="R2970" i="1" s="1"/>
  <c r="U2970" i="1" s="1"/>
  <c r="S1681" i="1"/>
  <c r="R1681" i="1" s="1"/>
  <c r="U1681" i="1" s="1"/>
  <c r="S1781" i="1"/>
  <c r="R1781" i="1" s="1"/>
  <c r="U1781" i="1" s="1"/>
  <c r="S1881" i="1"/>
  <c r="R1881" i="1" s="1"/>
  <c r="U1881" i="1" s="1"/>
  <c r="S1981" i="1"/>
  <c r="R1981" i="1" s="1"/>
  <c r="U1981" i="1" s="1"/>
  <c r="S2081" i="1"/>
  <c r="R2081" i="1" s="1"/>
  <c r="U2081" i="1" s="1"/>
  <c r="S2181" i="1"/>
  <c r="R2181" i="1" s="1"/>
  <c r="U2181" i="1" s="1"/>
  <c r="S2281" i="1"/>
  <c r="R2281" i="1" s="1"/>
  <c r="U2281" i="1" s="1"/>
  <c r="S2381" i="1"/>
  <c r="R2381" i="1" s="1"/>
  <c r="U2381" i="1" s="1"/>
  <c r="S2481" i="1"/>
  <c r="R2481" i="1" s="1"/>
  <c r="U2481" i="1" s="1"/>
  <c r="S2581" i="1"/>
  <c r="R2581" i="1" s="1"/>
  <c r="U2581" i="1" s="1"/>
  <c r="S2681" i="1"/>
  <c r="R2681" i="1" s="1"/>
  <c r="U2681" i="1" s="1"/>
  <c r="S2781" i="1"/>
  <c r="R2781" i="1" s="1"/>
  <c r="U2781" i="1" s="1"/>
  <c r="S2881" i="1"/>
  <c r="R2881" i="1" s="1"/>
  <c r="U2881" i="1" s="1"/>
  <c r="S2981" i="1"/>
  <c r="R2981" i="1" s="1"/>
  <c r="U2981" i="1" s="1"/>
  <c r="S3081" i="1"/>
  <c r="R3081" i="1" s="1"/>
  <c r="U3081" i="1" s="1"/>
  <c r="S1982" i="1"/>
  <c r="R1982" i="1" s="1"/>
  <c r="U1982" i="1" s="1"/>
  <c r="S2082" i="1"/>
  <c r="R2082" i="1" s="1"/>
  <c r="U2082" i="1" s="1"/>
  <c r="S2182" i="1"/>
  <c r="R2182" i="1" s="1"/>
  <c r="U2182" i="1" s="1"/>
  <c r="S2282" i="1"/>
  <c r="R2282" i="1" s="1"/>
  <c r="U2282" i="1" s="1"/>
  <c r="S2382" i="1"/>
  <c r="R2382" i="1" s="1"/>
  <c r="U2382" i="1" s="1"/>
  <c r="S2482" i="1"/>
  <c r="R2482" i="1" s="1"/>
  <c r="U2482" i="1" s="1"/>
  <c r="S2582" i="1"/>
  <c r="R2582" i="1" s="1"/>
  <c r="U2582" i="1" s="1"/>
  <c r="S2682" i="1"/>
  <c r="R2682" i="1" s="1"/>
  <c r="U2682" i="1" s="1"/>
  <c r="S2782" i="1"/>
  <c r="R2782" i="1" s="1"/>
  <c r="U2782" i="1" s="1"/>
  <c r="S2882" i="1"/>
  <c r="R2882" i="1" s="1"/>
  <c r="U2882" i="1" s="1"/>
  <c r="S2982" i="1"/>
  <c r="R2982" i="1" s="1"/>
  <c r="U2982" i="1" s="1"/>
  <c r="S3082" i="1"/>
  <c r="R3082" i="1" s="1"/>
  <c r="U3082" i="1" s="1"/>
  <c r="S1733" i="1"/>
  <c r="R1733" i="1" s="1"/>
  <c r="U1733" i="1" s="1"/>
  <c r="S1833" i="1"/>
  <c r="R1833" i="1" s="1"/>
  <c r="U1833" i="1" s="1"/>
  <c r="S1933" i="1"/>
  <c r="R1933" i="1" s="1"/>
  <c r="U1933" i="1" s="1"/>
  <c r="S2033" i="1"/>
  <c r="R2033" i="1" s="1"/>
  <c r="U2033" i="1" s="1"/>
  <c r="S2133" i="1"/>
  <c r="R2133" i="1" s="1"/>
  <c r="U2133" i="1" s="1"/>
  <c r="S2233" i="1"/>
  <c r="R2233" i="1" s="1"/>
  <c r="U2233" i="1" s="1"/>
  <c r="S2333" i="1"/>
  <c r="R2333" i="1" s="1"/>
  <c r="U2333" i="1" s="1"/>
  <c r="S2433" i="1"/>
  <c r="R2433" i="1" s="1"/>
  <c r="U2433" i="1" s="1"/>
  <c r="S2533" i="1"/>
  <c r="R2533" i="1" s="1"/>
  <c r="U2533" i="1" s="1"/>
  <c r="S2633" i="1"/>
  <c r="R2633" i="1" s="1"/>
  <c r="U2633" i="1" s="1"/>
  <c r="S2733" i="1"/>
  <c r="R2733" i="1" s="1"/>
  <c r="U2733" i="1" s="1"/>
  <c r="S2923" i="1"/>
  <c r="R2923" i="1" s="1"/>
  <c r="U2923" i="1" s="1"/>
  <c r="S1634" i="1"/>
  <c r="R1634" i="1" s="1"/>
  <c r="U1634" i="1" s="1"/>
  <c r="S1734" i="1"/>
  <c r="R1734" i="1" s="1"/>
  <c r="U1734" i="1" s="1"/>
  <c r="S1834" i="1"/>
  <c r="R1834" i="1" s="1"/>
  <c r="U1834" i="1" s="1"/>
  <c r="S1934" i="1"/>
  <c r="R1934" i="1" s="1"/>
  <c r="U1934" i="1" s="1"/>
  <c r="S2034" i="1"/>
  <c r="R2034" i="1" s="1"/>
  <c r="U2034" i="1" s="1"/>
  <c r="S2134" i="1"/>
  <c r="R2134" i="1" s="1"/>
  <c r="U2134" i="1" s="1"/>
  <c r="S2234" i="1"/>
  <c r="R2234" i="1" s="1"/>
  <c r="U2234" i="1" s="1"/>
  <c r="S2334" i="1"/>
  <c r="R2334" i="1" s="1"/>
  <c r="U2334" i="1" s="1"/>
  <c r="S2434" i="1"/>
  <c r="R2434" i="1" s="1"/>
  <c r="U2434" i="1" s="1"/>
  <c r="S2534" i="1"/>
  <c r="R2534" i="1" s="1"/>
  <c r="U2534" i="1" s="1"/>
  <c r="S2634" i="1"/>
  <c r="R2634" i="1" s="1"/>
  <c r="U2634" i="1" s="1"/>
  <c r="S2734" i="1"/>
  <c r="R2734" i="1" s="1"/>
  <c r="U2734" i="1" s="1"/>
  <c r="S2954" i="1"/>
  <c r="R2954" i="1" s="1"/>
  <c r="U2954" i="1" s="1"/>
  <c r="S715" i="1"/>
  <c r="R715" i="1" s="1"/>
  <c r="U715" i="1" s="1"/>
  <c r="S815" i="1"/>
  <c r="R815" i="1" s="1"/>
  <c r="U815" i="1" s="1"/>
  <c r="S915" i="1"/>
  <c r="R915" i="1" s="1"/>
  <c r="U915" i="1" s="1"/>
  <c r="S1015" i="1"/>
  <c r="R1015" i="1" s="1"/>
  <c r="U1015" i="1" s="1"/>
  <c r="S1115" i="1"/>
  <c r="R1115" i="1" s="1"/>
  <c r="U1115" i="1" s="1"/>
  <c r="S1215" i="1"/>
  <c r="R1215" i="1" s="1"/>
  <c r="U1215" i="1" s="1"/>
  <c r="S1315" i="1"/>
  <c r="R1315" i="1" s="1"/>
  <c r="U1315" i="1" s="1"/>
  <c r="S1415" i="1"/>
  <c r="R1415" i="1" s="1"/>
  <c r="U1415" i="1" s="1"/>
  <c r="S1515" i="1"/>
  <c r="R1515" i="1" s="1"/>
  <c r="U1515" i="1" s="1"/>
  <c r="S1615" i="1"/>
  <c r="R1615" i="1" s="1"/>
  <c r="U1615" i="1" s="1"/>
  <c r="S1715" i="1"/>
  <c r="R1715" i="1" s="1"/>
  <c r="U1715" i="1" s="1"/>
  <c r="S1815" i="1"/>
  <c r="R1815" i="1" s="1"/>
  <c r="U1815" i="1" s="1"/>
  <c r="S1915" i="1"/>
  <c r="R1915" i="1" s="1"/>
  <c r="U1915" i="1" s="1"/>
  <c r="S2015" i="1"/>
  <c r="R2015" i="1" s="1"/>
  <c r="U2015" i="1" s="1"/>
  <c r="S2115" i="1"/>
  <c r="R2115" i="1" s="1"/>
  <c r="U2115" i="1" s="1"/>
  <c r="S2215" i="1"/>
  <c r="R2215" i="1" s="1"/>
  <c r="U2215" i="1" s="1"/>
  <c r="S2315" i="1"/>
  <c r="R2315" i="1" s="1"/>
  <c r="U2315" i="1" s="1"/>
  <c r="S2415" i="1"/>
  <c r="R2415" i="1" s="1"/>
  <c r="U2415" i="1" s="1"/>
  <c r="S2515" i="1"/>
  <c r="R2515" i="1" s="1"/>
  <c r="U2515" i="1" s="1"/>
  <c r="S2615" i="1"/>
  <c r="R2615" i="1" s="1"/>
  <c r="U2615" i="1" s="1"/>
  <c r="S396" i="1"/>
  <c r="R396" i="1" s="1"/>
  <c r="U396" i="1" s="1"/>
  <c r="S496" i="1"/>
  <c r="R496" i="1" s="1"/>
  <c r="U496" i="1" s="1"/>
  <c r="S596" i="1"/>
  <c r="R596" i="1" s="1"/>
  <c r="U596" i="1" s="1"/>
  <c r="S696" i="1"/>
  <c r="R696" i="1" s="1"/>
  <c r="U696" i="1" s="1"/>
  <c r="S796" i="1"/>
  <c r="R796" i="1" s="1"/>
  <c r="U796" i="1" s="1"/>
  <c r="S896" i="1"/>
  <c r="R896" i="1" s="1"/>
  <c r="U896" i="1" s="1"/>
  <c r="S996" i="1"/>
  <c r="R996" i="1" s="1"/>
  <c r="U996" i="1" s="1"/>
  <c r="S1096" i="1"/>
  <c r="R1096" i="1" s="1"/>
  <c r="U1096" i="1" s="1"/>
  <c r="S1196" i="1"/>
  <c r="R1196" i="1" s="1"/>
  <c r="U1196" i="1" s="1"/>
  <c r="S1296" i="1"/>
  <c r="R1296" i="1" s="1"/>
  <c r="U1296" i="1" s="1"/>
  <c r="S1396" i="1"/>
  <c r="R1396" i="1" s="1"/>
  <c r="U1396" i="1" s="1"/>
  <c r="S1496" i="1"/>
  <c r="R1496" i="1" s="1"/>
  <c r="U1496" i="1" s="1"/>
  <c r="S1596" i="1"/>
  <c r="R1596" i="1" s="1"/>
  <c r="U1596" i="1" s="1"/>
  <c r="S1696" i="1"/>
  <c r="R1696" i="1" s="1"/>
  <c r="U1696" i="1" s="1"/>
  <c r="S1796" i="1"/>
  <c r="R1796" i="1" s="1"/>
  <c r="U1796" i="1" s="1"/>
  <c r="S1896" i="1"/>
  <c r="R1896" i="1" s="1"/>
  <c r="U1896" i="1" s="1"/>
  <c r="S397" i="1"/>
  <c r="R397" i="1" s="1"/>
  <c r="U397" i="1" s="1"/>
  <c r="S497" i="1"/>
  <c r="R497" i="1" s="1"/>
  <c r="U497" i="1" s="1"/>
  <c r="S597" i="1"/>
  <c r="R597" i="1" s="1"/>
  <c r="U597" i="1" s="1"/>
  <c r="S697" i="1"/>
  <c r="R697" i="1" s="1"/>
  <c r="U697" i="1" s="1"/>
  <c r="S797" i="1"/>
  <c r="R797" i="1" s="1"/>
  <c r="U797" i="1" s="1"/>
  <c r="S897" i="1"/>
  <c r="R897" i="1" s="1"/>
  <c r="U897" i="1" s="1"/>
  <c r="S997" i="1"/>
  <c r="R997" i="1" s="1"/>
  <c r="U997" i="1" s="1"/>
  <c r="S1097" i="1"/>
  <c r="R1097" i="1" s="1"/>
  <c r="U1097" i="1" s="1"/>
  <c r="S1197" i="1"/>
  <c r="R1197" i="1" s="1"/>
  <c r="U1197" i="1" s="1"/>
  <c r="S1297" i="1"/>
  <c r="R1297" i="1" s="1"/>
  <c r="U1297" i="1" s="1"/>
  <c r="S1397" i="1"/>
  <c r="R1397" i="1" s="1"/>
  <c r="U1397" i="1" s="1"/>
  <c r="S1497" i="1"/>
  <c r="R1497" i="1" s="1"/>
  <c r="U1497" i="1" s="1"/>
  <c r="S1597" i="1"/>
  <c r="R1597" i="1" s="1"/>
  <c r="U1597" i="1" s="1"/>
  <c r="S1697" i="1"/>
  <c r="R1697" i="1" s="1"/>
  <c r="U1697" i="1" s="1"/>
  <c r="S1797" i="1"/>
  <c r="R1797" i="1" s="1"/>
  <c r="U1797" i="1" s="1"/>
  <c r="S1897" i="1"/>
  <c r="R1897" i="1" s="1"/>
  <c r="U1897" i="1" s="1"/>
  <c r="S1997" i="1"/>
  <c r="R1997" i="1" s="1"/>
  <c r="U1997" i="1" s="1"/>
  <c r="S2097" i="1"/>
  <c r="R2097" i="1" s="1"/>
  <c r="U2097" i="1" s="1"/>
  <c r="S2197" i="1"/>
  <c r="R2197" i="1" s="1"/>
  <c r="U2197" i="1" s="1"/>
  <c r="S2297" i="1"/>
  <c r="R2297" i="1" s="1"/>
  <c r="U2297" i="1" s="1"/>
  <c r="S2397" i="1"/>
  <c r="R2397" i="1" s="1"/>
  <c r="U2397" i="1" s="1"/>
  <c r="S2497" i="1"/>
  <c r="R2497" i="1" s="1"/>
  <c r="U2497" i="1" s="1"/>
  <c r="S2597" i="1"/>
  <c r="R2597" i="1" s="1"/>
  <c r="U2597" i="1" s="1"/>
  <c r="S2697" i="1"/>
  <c r="R2697" i="1" s="1"/>
  <c r="U2697" i="1" s="1"/>
  <c r="S2797" i="1"/>
  <c r="R2797" i="1" s="1"/>
  <c r="U2797" i="1" s="1"/>
  <c r="S2897" i="1"/>
  <c r="R2897" i="1" s="1"/>
  <c r="U2897" i="1" s="1"/>
  <c r="S2997" i="1"/>
  <c r="R2997" i="1" s="1"/>
  <c r="U2997" i="1" s="1"/>
  <c r="S3097" i="1"/>
  <c r="R3097" i="1" s="1"/>
  <c r="U3097" i="1" s="1"/>
  <c r="S2715" i="1"/>
  <c r="R2715" i="1" s="1"/>
  <c r="U2715" i="1" s="1"/>
  <c r="S2815" i="1"/>
  <c r="R2815" i="1" s="1"/>
  <c r="U2815" i="1" s="1"/>
  <c r="S2915" i="1"/>
  <c r="R2915" i="1" s="1"/>
  <c r="U2915" i="1" s="1"/>
  <c r="S3015" i="1"/>
  <c r="R3015" i="1" s="1"/>
  <c r="U3015" i="1" s="1"/>
  <c r="S1926" i="1"/>
  <c r="R1926" i="1" s="1"/>
  <c r="U1926" i="1" s="1"/>
  <c r="S2026" i="1"/>
  <c r="R2026" i="1" s="1"/>
  <c r="U2026" i="1" s="1"/>
  <c r="S2126" i="1"/>
  <c r="R2126" i="1" s="1"/>
  <c r="U2126" i="1" s="1"/>
  <c r="S2226" i="1"/>
  <c r="R2226" i="1" s="1"/>
  <c r="U2226" i="1" s="1"/>
  <c r="S2326" i="1"/>
  <c r="R2326" i="1" s="1"/>
  <c r="U2326" i="1" s="1"/>
  <c r="S2426" i="1"/>
  <c r="R2426" i="1" s="1"/>
  <c r="U2426" i="1" s="1"/>
  <c r="S2526" i="1"/>
  <c r="R2526" i="1" s="1"/>
  <c r="U2526" i="1" s="1"/>
  <c r="S2626" i="1"/>
  <c r="R2626" i="1" s="1"/>
  <c r="U2626" i="1" s="1"/>
  <c r="S2726" i="1"/>
  <c r="R2726" i="1" s="1"/>
  <c r="U2726" i="1" s="1"/>
  <c r="S2826" i="1"/>
  <c r="R2826" i="1" s="1"/>
  <c r="U2826" i="1" s="1"/>
  <c r="S2926" i="1"/>
  <c r="R2926" i="1" s="1"/>
  <c r="U2926" i="1" s="1"/>
  <c r="S3026" i="1"/>
  <c r="R3026" i="1" s="1"/>
  <c r="U3026" i="1" s="1"/>
  <c r="S2909" i="1"/>
  <c r="R2909" i="1" s="1"/>
  <c r="U2909" i="1" s="1"/>
  <c r="S2840" i="1"/>
  <c r="R2840" i="1" s="1"/>
  <c r="U2840" i="1" s="1"/>
  <c r="S3010" i="1"/>
  <c r="R3010" i="1" s="1"/>
  <c r="U3010" i="1" s="1"/>
  <c r="S853" i="1"/>
  <c r="R853" i="1" s="1"/>
  <c r="U853" i="1" s="1"/>
  <c r="S2893" i="1"/>
  <c r="R2893" i="1" s="1"/>
  <c r="U2893" i="1" s="1"/>
  <c r="S2784" i="1"/>
  <c r="R2784" i="1" s="1"/>
  <c r="U2784" i="1" s="1"/>
  <c r="S2974" i="1"/>
  <c r="R2974" i="1" s="1"/>
  <c r="U2974" i="1" s="1"/>
  <c r="S818" i="1"/>
  <c r="R818" i="1" s="1"/>
  <c r="U818" i="1" s="1"/>
  <c r="S1618" i="1"/>
  <c r="R1618" i="1" s="1"/>
  <c r="U1618" i="1" s="1"/>
  <c r="S2718" i="1"/>
  <c r="R2718" i="1" s="1"/>
  <c r="U2718" i="1" s="1"/>
  <c r="S305" i="1"/>
  <c r="R305" i="1" s="1"/>
  <c r="U305" i="1" s="1"/>
  <c r="S1192" i="1"/>
  <c r="R1192" i="1" s="1"/>
  <c r="U1192" i="1" s="1"/>
  <c r="S353" i="1"/>
  <c r="R353" i="1" s="1"/>
  <c r="U353" i="1" s="1"/>
  <c r="S34" i="1"/>
  <c r="R34" i="1" s="1"/>
  <c r="U34" i="1" s="1"/>
  <c r="S131" i="1"/>
  <c r="R131" i="1" s="1"/>
  <c r="U131" i="1" s="1"/>
  <c r="S186" i="1"/>
  <c r="R186" i="1" s="1"/>
  <c r="U186" i="1" s="1"/>
  <c r="S402" i="1"/>
  <c r="R402" i="1" s="1"/>
  <c r="U402" i="1" s="1"/>
  <c r="S163" i="1"/>
  <c r="R163" i="1" s="1"/>
  <c r="U163" i="1" s="1"/>
  <c r="S1393" i="1"/>
  <c r="R1393" i="1" s="1"/>
  <c r="U1393" i="1" s="1"/>
  <c r="S1254" i="1"/>
  <c r="R1254" i="1" s="1"/>
  <c r="U1254" i="1" s="1"/>
  <c r="S1151" i="1"/>
  <c r="R1151" i="1" s="1"/>
  <c r="U1151" i="1" s="1"/>
  <c r="S296" i="1"/>
  <c r="R296" i="1" s="1"/>
  <c r="U296" i="1" s="1"/>
  <c r="S412" i="1"/>
  <c r="R412" i="1" s="1"/>
  <c r="U412" i="1" s="1"/>
  <c r="S1752" i="1"/>
  <c r="R1752" i="1" s="1"/>
  <c r="U1752" i="1" s="1"/>
  <c r="S1193" i="1"/>
  <c r="R1193" i="1" s="1"/>
  <c r="U1193" i="1" s="1"/>
  <c r="S664" i="1"/>
  <c r="R664" i="1" s="1"/>
  <c r="U664" i="1" s="1"/>
  <c r="S515" i="1"/>
  <c r="R515" i="1" s="1"/>
  <c r="U515" i="1" s="1"/>
  <c r="S1261" i="1"/>
  <c r="R1261" i="1" s="1"/>
  <c r="U1261" i="1" s="1"/>
  <c r="S548" i="1"/>
  <c r="R548" i="1" s="1"/>
  <c r="U548" i="1" s="1"/>
  <c r="S1248" i="1"/>
  <c r="R1248" i="1" s="1"/>
  <c r="U1248" i="1" s="1"/>
  <c r="S1948" i="1"/>
  <c r="R1948" i="1" s="1"/>
  <c r="U1948" i="1" s="1"/>
  <c r="S2148" i="1"/>
  <c r="R2148" i="1" s="1"/>
  <c r="U2148" i="1" s="1"/>
  <c r="S2248" i="1"/>
  <c r="R2248" i="1" s="1"/>
  <c r="U2248" i="1" s="1"/>
  <c r="S2448" i="1"/>
  <c r="R2448" i="1" s="1"/>
  <c r="U2448" i="1" s="1"/>
  <c r="S149" i="1"/>
  <c r="R149" i="1" s="1"/>
  <c r="U149" i="1" s="1"/>
  <c r="S249" i="1"/>
  <c r="R249" i="1" s="1"/>
  <c r="U249" i="1" s="1"/>
  <c r="S349" i="1"/>
  <c r="R349" i="1" s="1"/>
  <c r="U349" i="1" s="1"/>
  <c r="S449" i="1"/>
  <c r="R449" i="1" s="1"/>
  <c r="U449" i="1" s="1"/>
  <c r="S549" i="1"/>
  <c r="R549" i="1" s="1"/>
  <c r="U549" i="1" s="1"/>
  <c r="S649" i="1"/>
  <c r="R649" i="1" s="1"/>
  <c r="U649" i="1" s="1"/>
  <c r="S749" i="1"/>
  <c r="R749" i="1" s="1"/>
  <c r="U749" i="1" s="1"/>
  <c r="S849" i="1"/>
  <c r="R849" i="1" s="1"/>
  <c r="U849" i="1" s="1"/>
  <c r="S949" i="1"/>
  <c r="R949" i="1" s="1"/>
  <c r="U949" i="1" s="1"/>
  <c r="S1049" i="1"/>
  <c r="R1049" i="1" s="1"/>
  <c r="U1049" i="1" s="1"/>
  <c r="S1149" i="1"/>
  <c r="R1149" i="1" s="1"/>
  <c r="U1149" i="1" s="1"/>
  <c r="S1249" i="1"/>
  <c r="R1249" i="1" s="1"/>
  <c r="U1249" i="1" s="1"/>
  <c r="S1349" i="1"/>
  <c r="R1349" i="1" s="1"/>
  <c r="U1349" i="1" s="1"/>
  <c r="S1449" i="1"/>
  <c r="R1449" i="1" s="1"/>
  <c r="U1449" i="1" s="1"/>
  <c r="S1549" i="1"/>
  <c r="R1549" i="1" s="1"/>
  <c r="U1549" i="1" s="1"/>
  <c r="S1649" i="1"/>
  <c r="R1649" i="1" s="1"/>
  <c r="U1649" i="1" s="1"/>
  <c r="S1749" i="1"/>
  <c r="R1749" i="1" s="1"/>
  <c r="U1749" i="1" s="1"/>
  <c r="S1849" i="1"/>
  <c r="R1849" i="1" s="1"/>
  <c r="U1849" i="1" s="1"/>
  <c r="S1949" i="1"/>
  <c r="R1949" i="1" s="1"/>
  <c r="U1949" i="1" s="1"/>
  <c r="S2049" i="1"/>
  <c r="R2049" i="1" s="1"/>
  <c r="U2049" i="1" s="1"/>
  <c r="S2149" i="1"/>
  <c r="R2149" i="1" s="1"/>
  <c r="U2149" i="1" s="1"/>
  <c r="S2249" i="1"/>
  <c r="R2249" i="1" s="1"/>
  <c r="U2249" i="1" s="1"/>
  <c r="S2349" i="1"/>
  <c r="R2349" i="1" s="1"/>
  <c r="U2349" i="1" s="1"/>
  <c r="S2449" i="1"/>
  <c r="R2449" i="1" s="1"/>
  <c r="U2449" i="1" s="1"/>
  <c r="S2549" i="1"/>
  <c r="R2549" i="1" s="1"/>
  <c r="U2549" i="1" s="1"/>
  <c r="S2649" i="1"/>
  <c r="R2649" i="1" s="1"/>
  <c r="U2649" i="1" s="1"/>
  <c r="S2749" i="1"/>
  <c r="R2749" i="1" s="1"/>
  <c r="U2749" i="1" s="1"/>
  <c r="S2989" i="1"/>
  <c r="R2989" i="1" s="1"/>
  <c r="U2989" i="1" s="1"/>
  <c r="S60" i="1"/>
  <c r="R60" i="1" s="1"/>
  <c r="U60" i="1" s="1"/>
  <c r="S160" i="1"/>
  <c r="R160" i="1" s="1"/>
  <c r="U160" i="1" s="1"/>
  <c r="S260" i="1"/>
  <c r="R260" i="1" s="1"/>
  <c r="U260" i="1" s="1"/>
  <c r="S360" i="1"/>
  <c r="R360" i="1" s="1"/>
  <c r="U360" i="1" s="1"/>
  <c r="S460" i="1"/>
  <c r="R460" i="1" s="1"/>
  <c r="U460" i="1" s="1"/>
  <c r="S560" i="1"/>
  <c r="R560" i="1" s="1"/>
  <c r="U560" i="1" s="1"/>
  <c r="S660" i="1"/>
  <c r="R660" i="1" s="1"/>
  <c r="U660" i="1" s="1"/>
  <c r="S760" i="1"/>
  <c r="R760" i="1" s="1"/>
  <c r="U760" i="1" s="1"/>
  <c r="S860" i="1"/>
  <c r="R860" i="1" s="1"/>
  <c r="U860" i="1" s="1"/>
  <c r="S960" i="1"/>
  <c r="R960" i="1" s="1"/>
  <c r="U960" i="1" s="1"/>
  <c r="S1060" i="1"/>
  <c r="R1060" i="1" s="1"/>
  <c r="U1060" i="1" s="1"/>
  <c r="S1160" i="1"/>
  <c r="R1160" i="1" s="1"/>
  <c r="U1160" i="1" s="1"/>
  <c r="S1260" i="1"/>
  <c r="R1260" i="1" s="1"/>
  <c r="U1260" i="1" s="1"/>
  <c r="S1360" i="1"/>
  <c r="R1360" i="1" s="1"/>
  <c r="U1360" i="1" s="1"/>
  <c r="S1460" i="1"/>
  <c r="R1460" i="1" s="1"/>
  <c r="U1460" i="1" s="1"/>
  <c r="S1560" i="1"/>
  <c r="R1560" i="1" s="1"/>
  <c r="U1560" i="1" s="1"/>
  <c r="S1660" i="1"/>
  <c r="R1660" i="1" s="1"/>
  <c r="U1660" i="1" s="1"/>
  <c r="S1760" i="1"/>
  <c r="R1760" i="1" s="1"/>
  <c r="U1760" i="1" s="1"/>
  <c r="S1860" i="1"/>
  <c r="R1860" i="1" s="1"/>
  <c r="U1860" i="1" s="1"/>
  <c r="S1960" i="1"/>
  <c r="R1960" i="1" s="1"/>
  <c r="U1960" i="1" s="1"/>
  <c r="S2060" i="1"/>
  <c r="R2060" i="1" s="1"/>
  <c r="U2060" i="1" s="1"/>
  <c r="S2160" i="1"/>
  <c r="R2160" i="1" s="1"/>
  <c r="U2160" i="1" s="1"/>
  <c r="S2260" i="1"/>
  <c r="R2260" i="1" s="1"/>
  <c r="U2260" i="1" s="1"/>
  <c r="S2360" i="1"/>
  <c r="R2360" i="1" s="1"/>
  <c r="U2360" i="1" s="1"/>
  <c r="S2460" i="1"/>
  <c r="R2460" i="1" s="1"/>
  <c r="U2460" i="1" s="1"/>
  <c r="S2560" i="1"/>
  <c r="R2560" i="1" s="1"/>
  <c r="U2560" i="1" s="1"/>
  <c r="S2660" i="1"/>
  <c r="R2660" i="1" s="1"/>
  <c r="U2660" i="1" s="1"/>
  <c r="S2760" i="1"/>
  <c r="R2760" i="1" s="1"/>
  <c r="U2760" i="1" s="1"/>
  <c r="S2980" i="1"/>
  <c r="R2980" i="1" s="1"/>
  <c r="U2980" i="1" s="1"/>
  <c r="S1691" i="1"/>
  <c r="R1691" i="1" s="1"/>
  <c r="U1691" i="1" s="1"/>
  <c r="S1791" i="1"/>
  <c r="R1791" i="1" s="1"/>
  <c r="U1791" i="1" s="1"/>
  <c r="S1891" i="1"/>
  <c r="R1891" i="1" s="1"/>
  <c r="U1891" i="1" s="1"/>
  <c r="S1991" i="1"/>
  <c r="R1991" i="1" s="1"/>
  <c r="U1991" i="1" s="1"/>
  <c r="S2091" i="1"/>
  <c r="R2091" i="1" s="1"/>
  <c r="U2091" i="1" s="1"/>
  <c r="S2191" i="1"/>
  <c r="R2191" i="1" s="1"/>
  <c r="U2191" i="1" s="1"/>
  <c r="S2291" i="1"/>
  <c r="R2291" i="1" s="1"/>
  <c r="U2291" i="1" s="1"/>
  <c r="S2391" i="1"/>
  <c r="R2391" i="1" s="1"/>
  <c r="U2391" i="1" s="1"/>
  <c r="S2491" i="1"/>
  <c r="R2491" i="1" s="1"/>
  <c r="U2491" i="1" s="1"/>
  <c r="S2591" i="1"/>
  <c r="R2591" i="1" s="1"/>
  <c r="U2591" i="1" s="1"/>
  <c r="S2691" i="1"/>
  <c r="R2691" i="1" s="1"/>
  <c r="U2691" i="1" s="1"/>
  <c r="S2791" i="1"/>
  <c r="R2791" i="1" s="1"/>
  <c r="U2791" i="1" s="1"/>
  <c r="S2891" i="1"/>
  <c r="R2891" i="1" s="1"/>
  <c r="U2891" i="1" s="1"/>
  <c r="S2991" i="1"/>
  <c r="R2991" i="1" s="1"/>
  <c r="U2991" i="1" s="1"/>
  <c r="S3091" i="1"/>
  <c r="R3091" i="1" s="1"/>
  <c r="U3091" i="1" s="1"/>
  <c r="S1992" i="1"/>
  <c r="R1992" i="1" s="1"/>
  <c r="U1992" i="1" s="1"/>
  <c r="S2092" i="1"/>
  <c r="R2092" i="1" s="1"/>
  <c r="U2092" i="1" s="1"/>
  <c r="S2192" i="1"/>
  <c r="R2192" i="1" s="1"/>
  <c r="U2192" i="1" s="1"/>
  <c r="S2292" i="1"/>
  <c r="R2292" i="1" s="1"/>
  <c r="U2292" i="1" s="1"/>
  <c r="S2392" i="1"/>
  <c r="R2392" i="1" s="1"/>
  <c r="U2392" i="1" s="1"/>
  <c r="S2492" i="1"/>
  <c r="R2492" i="1" s="1"/>
  <c r="U2492" i="1" s="1"/>
  <c r="S2592" i="1"/>
  <c r="R2592" i="1" s="1"/>
  <c r="U2592" i="1" s="1"/>
  <c r="S2692" i="1"/>
  <c r="R2692" i="1" s="1"/>
  <c r="U2692" i="1" s="1"/>
  <c r="S2792" i="1"/>
  <c r="R2792" i="1" s="1"/>
  <c r="U2792" i="1" s="1"/>
  <c r="S2892" i="1"/>
  <c r="R2892" i="1" s="1"/>
  <c r="U2892" i="1" s="1"/>
  <c r="S2992" i="1"/>
  <c r="R2992" i="1" s="1"/>
  <c r="U2992" i="1" s="1"/>
  <c r="S3092" i="1"/>
  <c r="R3092" i="1" s="1"/>
  <c r="U3092" i="1" s="1"/>
  <c r="S1743" i="1"/>
  <c r="R1743" i="1" s="1"/>
  <c r="U1743" i="1" s="1"/>
  <c r="S1843" i="1"/>
  <c r="R1843" i="1" s="1"/>
  <c r="U1843" i="1" s="1"/>
  <c r="S1943" i="1"/>
  <c r="R1943" i="1" s="1"/>
  <c r="U1943" i="1" s="1"/>
  <c r="S2043" i="1"/>
  <c r="R2043" i="1" s="1"/>
  <c r="U2043" i="1" s="1"/>
  <c r="S2143" i="1"/>
  <c r="R2143" i="1" s="1"/>
  <c r="U2143" i="1" s="1"/>
  <c r="S2243" i="1"/>
  <c r="R2243" i="1" s="1"/>
  <c r="U2243" i="1" s="1"/>
  <c r="S2343" i="1"/>
  <c r="R2343" i="1" s="1"/>
  <c r="U2343" i="1" s="1"/>
  <c r="S2443" i="1"/>
  <c r="R2443" i="1" s="1"/>
  <c r="U2443" i="1" s="1"/>
  <c r="S2543" i="1"/>
  <c r="R2543" i="1" s="1"/>
  <c r="U2543" i="1" s="1"/>
  <c r="S2643" i="1"/>
  <c r="R2643" i="1" s="1"/>
  <c r="U2643" i="1" s="1"/>
  <c r="S2743" i="1"/>
  <c r="R2743" i="1" s="1"/>
  <c r="U2743" i="1" s="1"/>
  <c r="S2963" i="1"/>
  <c r="R2963" i="1" s="1"/>
  <c r="U2963" i="1" s="1"/>
  <c r="S1644" i="1"/>
  <c r="R1644" i="1" s="1"/>
  <c r="U1644" i="1" s="1"/>
  <c r="S1744" i="1"/>
  <c r="R1744" i="1" s="1"/>
  <c r="U1744" i="1" s="1"/>
  <c r="S1844" i="1"/>
  <c r="R1844" i="1" s="1"/>
  <c r="U1844" i="1" s="1"/>
  <c r="S1944" i="1"/>
  <c r="R1944" i="1" s="1"/>
  <c r="U1944" i="1" s="1"/>
  <c r="S2044" i="1"/>
  <c r="R2044" i="1" s="1"/>
  <c r="U2044" i="1" s="1"/>
  <c r="S2144" i="1"/>
  <c r="R2144" i="1" s="1"/>
  <c r="U2144" i="1" s="1"/>
  <c r="S2244" i="1"/>
  <c r="R2244" i="1" s="1"/>
  <c r="U2244" i="1" s="1"/>
  <c r="S2344" i="1"/>
  <c r="R2344" i="1" s="1"/>
  <c r="U2344" i="1" s="1"/>
  <c r="S2444" i="1"/>
  <c r="R2444" i="1" s="1"/>
  <c r="U2444" i="1" s="1"/>
  <c r="S2544" i="1"/>
  <c r="R2544" i="1" s="1"/>
  <c r="U2544" i="1" s="1"/>
  <c r="S2644" i="1"/>
  <c r="R2644" i="1" s="1"/>
  <c r="U2644" i="1" s="1"/>
  <c r="S2744" i="1"/>
  <c r="R2744" i="1" s="1"/>
  <c r="U2744" i="1" s="1"/>
  <c r="S2964" i="1"/>
  <c r="R2964" i="1" s="1"/>
  <c r="U2964" i="1" s="1"/>
  <c r="S725" i="1"/>
  <c r="R725" i="1" s="1"/>
  <c r="U725" i="1" s="1"/>
  <c r="S825" i="1"/>
  <c r="R825" i="1" s="1"/>
  <c r="U825" i="1" s="1"/>
  <c r="S925" i="1"/>
  <c r="R925" i="1" s="1"/>
  <c r="U925" i="1" s="1"/>
  <c r="S1025" i="1"/>
  <c r="R1025" i="1" s="1"/>
  <c r="U1025" i="1" s="1"/>
  <c r="S1125" i="1"/>
  <c r="R1125" i="1" s="1"/>
  <c r="U1125" i="1" s="1"/>
  <c r="S1225" i="1"/>
  <c r="R1225" i="1" s="1"/>
  <c r="U1225" i="1" s="1"/>
  <c r="S1325" i="1"/>
  <c r="R1325" i="1" s="1"/>
  <c r="U1325" i="1" s="1"/>
  <c r="S1425" i="1"/>
  <c r="R1425" i="1" s="1"/>
  <c r="U1425" i="1" s="1"/>
  <c r="S1525" i="1"/>
  <c r="R1525" i="1" s="1"/>
  <c r="U1525" i="1" s="1"/>
  <c r="S1625" i="1"/>
  <c r="R1625" i="1" s="1"/>
  <c r="U1625" i="1" s="1"/>
  <c r="S1725" i="1"/>
  <c r="R1725" i="1" s="1"/>
  <c r="U1725" i="1" s="1"/>
  <c r="S1825" i="1"/>
  <c r="R1825" i="1" s="1"/>
  <c r="U1825" i="1" s="1"/>
  <c r="S1925" i="1"/>
  <c r="R1925" i="1" s="1"/>
  <c r="U1925" i="1" s="1"/>
  <c r="S2025" i="1"/>
  <c r="R2025" i="1" s="1"/>
  <c r="U2025" i="1" s="1"/>
  <c r="S2125" i="1"/>
  <c r="R2125" i="1" s="1"/>
  <c r="U2125" i="1" s="1"/>
  <c r="S2225" i="1"/>
  <c r="R2225" i="1" s="1"/>
  <c r="U2225" i="1" s="1"/>
  <c r="S2325" i="1"/>
  <c r="R2325" i="1" s="1"/>
  <c r="U2325" i="1" s="1"/>
  <c r="S2425" i="1"/>
  <c r="R2425" i="1" s="1"/>
  <c r="U2425" i="1" s="1"/>
  <c r="S2525" i="1"/>
  <c r="R2525" i="1" s="1"/>
  <c r="U2525" i="1" s="1"/>
  <c r="S2625" i="1"/>
  <c r="R2625" i="1" s="1"/>
  <c r="U2625" i="1" s="1"/>
  <c r="S406" i="1"/>
  <c r="R406" i="1" s="1"/>
  <c r="U406" i="1" s="1"/>
  <c r="S506" i="1"/>
  <c r="R506" i="1" s="1"/>
  <c r="U506" i="1" s="1"/>
  <c r="S606" i="1"/>
  <c r="R606" i="1" s="1"/>
  <c r="U606" i="1" s="1"/>
  <c r="S706" i="1"/>
  <c r="R706" i="1" s="1"/>
  <c r="U706" i="1" s="1"/>
  <c r="S806" i="1"/>
  <c r="R806" i="1" s="1"/>
  <c r="U806" i="1" s="1"/>
  <c r="S906" i="1"/>
  <c r="R906" i="1" s="1"/>
  <c r="U906" i="1" s="1"/>
  <c r="S1006" i="1"/>
  <c r="R1006" i="1" s="1"/>
  <c r="U1006" i="1" s="1"/>
  <c r="S1106" i="1"/>
  <c r="R1106" i="1" s="1"/>
  <c r="U1106" i="1" s="1"/>
  <c r="S1206" i="1"/>
  <c r="R1206" i="1" s="1"/>
  <c r="U1206" i="1" s="1"/>
  <c r="S1306" i="1"/>
  <c r="R1306" i="1" s="1"/>
  <c r="U1306" i="1" s="1"/>
  <c r="S1406" i="1"/>
  <c r="R1406" i="1" s="1"/>
  <c r="U1406" i="1" s="1"/>
  <c r="S1506" i="1"/>
  <c r="R1506" i="1" s="1"/>
  <c r="U1506" i="1" s="1"/>
  <c r="S1606" i="1"/>
  <c r="R1606" i="1" s="1"/>
  <c r="U1606" i="1" s="1"/>
  <c r="S1706" i="1"/>
  <c r="R1706" i="1" s="1"/>
  <c r="U1706" i="1" s="1"/>
  <c r="S1806" i="1"/>
  <c r="R1806" i="1" s="1"/>
  <c r="U1806" i="1" s="1"/>
  <c r="S1906" i="1"/>
  <c r="R1906" i="1" s="1"/>
  <c r="U1906" i="1" s="1"/>
  <c r="S407" i="1"/>
  <c r="R407" i="1" s="1"/>
  <c r="U407" i="1" s="1"/>
  <c r="S507" i="1"/>
  <c r="R507" i="1" s="1"/>
  <c r="U507" i="1" s="1"/>
  <c r="S607" i="1"/>
  <c r="R607" i="1" s="1"/>
  <c r="U607" i="1" s="1"/>
  <c r="S707" i="1"/>
  <c r="R707" i="1" s="1"/>
  <c r="U707" i="1" s="1"/>
  <c r="S807" i="1"/>
  <c r="R807" i="1" s="1"/>
  <c r="U807" i="1" s="1"/>
  <c r="S907" i="1"/>
  <c r="R907" i="1" s="1"/>
  <c r="U907" i="1" s="1"/>
  <c r="S1007" i="1"/>
  <c r="R1007" i="1" s="1"/>
  <c r="U1007" i="1" s="1"/>
  <c r="S1107" i="1"/>
  <c r="R1107" i="1" s="1"/>
  <c r="U1107" i="1" s="1"/>
  <c r="S1207" i="1"/>
  <c r="R1207" i="1" s="1"/>
  <c r="U1207" i="1" s="1"/>
  <c r="S1307" i="1"/>
  <c r="R1307" i="1" s="1"/>
  <c r="U1307" i="1" s="1"/>
  <c r="S1407" i="1"/>
  <c r="R1407" i="1" s="1"/>
  <c r="U1407" i="1" s="1"/>
  <c r="S1507" i="1"/>
  <c r="R1507" i="1" s="1"/>
  <c r="U1507" i="1" s="1"/>
  <c r="S1607" i="1"/>
  <c r="R1607" i="1" s="1"/>
  <c r="U1607" i="1" s="1"/>
  <c r="S1707" i="1"/>
  <c r="R1707" i="1" s="1"/>
  <c r="U1707" i="1" s="1"/>
  <c r="S1807" i="1"/>
  <c r="R1807" i="1" s="1"/>
  <c r="U1807" i="1" s="1"/>
  <c r="S1907" i="1"/>
  <c r="R1907" i="1" s="1"/>
  <c r="U1907" i="1" s="1"/>
  <c r="S2007" i="1"/>
  <c r="R2007" i="1" s="1"/>
  <c r="U2007" i="1" s="1"/>
  <c r="S2107" i="1"/>
  <c r="R2107" i="1" s="1"/>
  <c r="U2107" i="1" s="1"/>
  <c r="S2207" i="1"/>
  <c r="R2207" i="1" s="1"/>
  <c r="U2207" i="1" s="1"/>
  <c r="S2307" i="1"/>
  <c r="R2307" i="1" s="1"/>
  <c r="U2307" i="1" s="1"/>
  <c r="S2407" i="1"/>
  <c r="R2407" i="1" s="1"/>
  <c r="U2407" i="1" s="1"/>
  <c r="S2507" i="1"/>
  <c r="R2507" i="1" s="1"/>
  <c r="U2507" i="1" s="1"/>
  <c r="S2607" i="1"/>
  <c r="R2607" i="1" s="1"/>
  <c r="U2607" i="1" s="1"/>
  <c r="S2707" i="1"/>
  <c r="R2707" i="1" s="1"/>
  <c r="U2707" i="1" s="1"/>
  <c r="S2807" i="1"/>
  <c r="R2807" i="1" s="1"/>
  <c r="U2807" i="1" s="1"/>
  <c r="S2907" i="1"/>
  <c r="R2907" i="1" s="1"/>
  <c r="U2907" i="1" s="1"/>
  <c r="S3007" i="1"/>
  <c r="R3007" i="1" s="1"/>
  <c r="U3007" i="1" s="1"/>
  <c r="S3073" i="1"/>
  <c r="R3073" i="1" s="1"/>
  <c r="U3073" i="1" s="1"/>
  <c r="S2725" i="1"/>
  <c r="R2725" i="1" s="1"/>
  <c r="U2725" i="1" s="1"/>
  <c r="S2825" i="1"/>
  <c r="R2825" i="1" s="1"/>
  <c r="U2825" i="1" s="1"/>
  <c r="S2925" i="1"/>
  <c r="R2925" i="1" s="1"/>
  <c r="U2925" i="1" s="1"/>
  <c r="S3025" i="1"/>
  <c r="R3025" i="1" s="1"/>
  <c r="U3025" i="1" s="1"/>
  <c r="S1936" i="1"/>
  <c r="R1936" i="1" s="1"/>
  <c r="U1936" i="1" s="1"/>
  <c r="S2036" i="1"/>
  <c r="R2036" i="1" s="1"/>
  <c r="U2036" i="1" s="1"/>
  <c r="S2136" i="1"/>
  <c r="R2136" i="1" s="1"/>
  <c r="U2136" i="1" s="1"/>
  <c r="S2236" i="1"/>
  <c r="R2236" i="1" s="1"/>
  <c r="U2236" i="1" s="1"/>
  <c r="S2336" i="1"/>
  <c r="R2336" i="1" s="1"/>
  <c r="U2336" i="1" s="1"/>
  <c r="S2436" i="1"/>
  <c r="R2436" i="1" s="1"/>
  <c r="U2436" i="1" s="1"/>
  <c r="S2536" i="1"/>
  <c r="R2536" i="1" s="1"/>
  <c r="U2536" i="1" s="1"/>
  <c r="S2636" i="1"/>
  <c r="R2636" i="1" s="1"/>
  <c r="U2636" i="1" s="1"/>
  <c r="S2736" i="1"/>
  <c r="R2736" i="1" s="1"/>
  <c r="U2736" i="1" s="1"/>
  <c r="S2836" i="1"/>
  <c r="R2836" i="1" s="1"/>
  <c r="U2836" i="1" s="1"/>
  <c r="S2936" i="1"/>
  <c r="R2936" i="1" s="1"/>
  <c r="U2936" i="1" s="1"/>
  <c r="S3036" i="1"/>
  <c r="R3036" i="1" s="1"/>
  <c r="U3036" i="1" s="1"/>
  <c r="S2928" i="1"/>
  <c r="R2928" i="1" s="1"/>
  <c r="U2928" i="1" s="1"/>
  <c r="S501" i="1"/>
  <c r="R501" i="1" s="1"/>
  <c r="U501" i="1" s="1"/>
  <c r="S1712" i="1"/>
  <c r="R1712" i="1" s="1"/>
  <c r="U1712" i="1" s="1"/>
  <c r="S718" i="1"/>
  <c r="R718" i="1" s="1"/>
  <c r="U718" i="1" s="1"/>
  <c r="S1718" i="1"/>
  <c r="R1718" i="1" s="1"/>
  <c r="U1718" i="1" s="1"/>
  <c r="S2518" i="1"/>
  <c r="R2518" i="1" s="1"/>
  <c r="U2518" i="1" s="1"/>
  <c r="S92" i="1"/>
  <c r="R92" i="1" s="1"/>
  <c r="U92" i="1" s="1"/>
  <c r="S1402" i="1"/>
  <c r="R1402" i="1" s="1"/>
  <c r="U1402" i="1" s="1"/>
  <c r="S753" i="1"/>
  <c r="R753" i="1" s="1"/>
  <c r="U753" i="1" s="1"/>
  <c r="S444" i="1"/>
  <c r="R444" i="1" s="1"/>
  <c r="U444" i="1" s="1"/>
  <c r="S231" i="1"/>
  <c r="R231" i="1" s="1"/>
  <c r="U231" i="1" s="1"/>
  <c r="S137" i="1"/>
  <c r="R137" i="1" s="1"/>
  <c r="U137" i="1" s="1"/>
  <c r="S702" i="1"/>
  <c r="R702" i="1" s="1"/>
  <c r="U702" i="1" s="1"/>
  <c r="S63" i="1"/>
  <c r="R63" i="1" s="1"/>
  <c r="U63" i="1" s="1"/>
  <c r="S1283" i="1"/>
  <c r="R1283" i="1" s="1"/>
  <c r="U1283" i="1" s="1"/>
  <c r="S1054" i="1"/>
  <c r="R1054" i="1" s="1"/>
  <c r="U1054" i="1" s="1"/>
  <c r="S1351" i="1"/>
  <c r="R1351" i="1" s="1"/>
  <c r="U1351" i="1" s="1"/>
  <c r="S96" i="1"/>
  <c r="R96" i="1" s="1"/>
  <c r="U96" i="1" s="1"/>
  <c r="S112" i="1"/>
  <c r="R112" i="1" s="1"/>
  <c r="U112" i="1" s="1"/>
  <c r="S1312" i="1"/>
  <c r="R1312" i="1" s="1"/>
  <c r="U1312" i="1" s="1"/>
  <c r="S673" i="1"/>
  <c r="R673" i="1" s="1"/>
  <c r="U673" i="1" s="1"/>
  <c r="S54" i="1"/>
  <c r="R54" i="1" s="1"/>
  <c r="U54" i="1" s="1"/>
  <c r="S1164" i="1"/>
  <c r="R1164" i="1" s="1"/>
  <c r="U1164" i="1" s="1"/>
  <c r="S661" i="1"/>
  <c r="R661" i="1" s="1"/>
  <c r="U661" i="1" s="1"/>
  <c r="S148" i="1"/>
  <c r="R148" i="1" s="1"/>
  <c r="U148" i="1" s="1"/>
  <c r="S1148" i="1"/>
  <c r="R1148" i="1" s="1"/>
  <c r="U1148" i="1" s="1"/>
  <c r="S1848" i="1"/>
  <c r="R1848" i="1" s="1"/>
  <c r="U1848" i="1" s="1"/>
  <c r="S2348" i="1"/>
  <c r="R2348" i="1" s="1"/>
  <c r="U2348" i="1" s="1"/>
  <c r="S206" i="1"/>
  <c r="R206" i="1" s="1"/>
  <c r="U206" i="1" s="1"/>
  <c r="S222" i="1"/>
  <c r="R222" i="1" s="1"/>
  <c r="U222" i="1" s="1"/>
  <c r="S1222" i="1"/>
  <c r="R1222" i="1" s="1"/>
  <c r="U1222" i="1" s="1"/>
  <c r="S383" i="1"/>
  <c r="R383" i="1" s="1"/>
  <c r="U383" i="1" s="1"/>
  <c r="S1613" i="1"/>
  <c r="R1613" i="1" s="1"/>
  <c r="U1613" i="1" s="1"/>
  <c r="S1384" i="1"/>
  <c r="R1384" i="1" s="1"/>
  <c r="U1384" i="1" s="1"/>
  <c r="S671" i="1"/>
  <c r="R671" i="1" s="1"/>
  <c r="U671" i="1" s="1"/>
  <c r="S1571" i="1"/>
  <c r="R1571" i="1" s="1"/>
  <c r="U1571" i="1" s="1"/>
  <c r="S1158" i="1"/>
  <c r="R1158" i="1" s="1"/>
  <c r="U1158" i="1" s="1"/>
  <c r="S2258" i="1"/>
  <c r="R2258" i="1" s="1"/>
  <c r="U2258" i="1" s="1"/>
  <c r="S259" i="1"/>
  <c r="R259" i="1" s="1"/>
  <c r="U259" i="1" s="1"/>
  <c r="S759" i="1"/>
  <c r="R759" i="1" s="1"/>
  <c r="U759" i="1" s="1"/>
  <c r="S859" i="1"/>
  <c r="R859" i="1" s="1"/>
  <c r="U859" i="1" s="1"/>
  <c r="S959" i="1"/>
  <c r="R959" i="1" s="1"/>
  <c r="U959" i="1" s="1"/>
  <c r="S1159" i="1"/>
  <c r="R1159" i="1" s="1"/>
  <c r="U1159" i="1" s="1"/>
  <c r="S1259" i="1"/>
  <c r="R1259" i="1" s="1"/>
  <c r="U1259" i="1" s="1"/>
  <c r="S1759" i="1"/>
  <c r="R1759" i="1" s="1"/>
  <c r="U1759" i="1" s="1"/>
  <c r="S1859" i="1"/>
  <c r="R1859" i="1" s="1"/>
  <c r="U1859" i="1" s="1"/>
  <c r="S1959" i="1"/>
  <c r="R1959" i="1" s="1"/>
  <c r="U1959" i="1" s="1"/>
  <c r="S2059" i="1"/>
  <c r="R2059" i="1" s="1"/>
  <c r="U2059" i="1" s="1"/>
  <c r="S2159" i="1"/>
  <c r="R2159" i="1" s="1"/>
  <c r="U2159" i="1" s="1"/>
  <c r="S2259" i="1"/>
  <c r="R2259" i="1" s="1"/>
  <c r="U2259" i="1" s="1"/>
  <c r="S2359" i="1"/>
  <c r="R2359" i="1" s="1"/>
  <c r="U2359" i="1" s="1"/>
  <c r="S2459" i="1"/>
  <c r="R2459" i="1" s="1"/>
  <c r="U2459" i="1" s="1"/>
  <c r="S2559" i="1"/>
  <c r="R2559" i="1" s="1"/>
  <c r="U2559" i="1" s="1"/>
  <c r="S2659" i="1"/>
  <c r="R2659" i="1" s="1"/>
  <c r="U2659" i="1" s="1"/>
  <c r="S2779" i="1"/>
  <c r="R2779" i="1" s="1"/>
  <c r="U2779" i="1" s="1"/>
  <c r="S3029" i="1"/>
  <c r="R3029" i="1" s="1"/>
  <c r="U3029" i="1" s="1"/>
  <c r="S70" i="1"/>
  <c r="R70" i="1" s="1"/>
  <c r="U70" i="1" s="1"/>
  <c r="S170" i="1"/>
  <c r="R170" i="1" s="1"/>
  <c r="U170" i="1" s="1"/>
  <c r="S270" i="1"/>
  <c r="R270" i="1" s="1"/>
  <c r="U270" i="1" s="1"/>
  <c r="S370" i="1"/>
  <c r="R370" i="1" s="1"/>
  <c r="U370" i="1" s="1"/>
  <c r="S470" i="1"/>
  <c r="R470" i="1" s="1"/>
  <c r="U470" i="1" s="1"/>
  <c r="S570" i="1"/>
  <c r="R570" i="1" s="1"/>
  <c r="U570" i="1" s="1"/>
  <c r="S670" i="1"/>
  <c r="R670" i="1" s="1"/>
  <c r="U670" i="1" s="1"/>
  <c r="S770" i="1"/>
  <c r="R770" i="1" s="1"/>
  <c r="U770" i="1" s="1"/>
  <c r="S870" i="1"/>
  <c r="R870" i="1" s="1"/>
  <c r="U870" i="1" s="1"/>
  <c r="S970" i="1"/>
  <c r="R970" i="1" s="1"/>
  <c r="U970" i="1" s="1"/>
  <c r="S1070" i="1"/>
  <c r="R1070" i="1" s="1"/>
  <c r="U1070" i="1" s="1"/>
  <c r="S1170" i="1"/>
  <c r="R1170" i="1" s="1"/>
  <c r="U1170" i="1" s="1"/>
  <c r="S1270" i="1"/>
  <c r="R1270" i="1" s="1"/>
  <c r="U1270" i="1" s="1"/>
  <c r="S1370" i="1"/>
  <c r="R1370" i="1" s="1"/>
  <c r="U1370" i="1" s="1"/>
  <c r="S1470" i="1"/>
  <c r="R1470" i="1" s="1"/>
  <c r="U1470" i="1" s="1"/>
  <c r="S1570" i="1"/>
  <c r="R1570" i="1" s="1"/>
  <c r="U1570" i="1" s="1"/>
  <c r="S1670" i="1"/>
  <c r="R1670" i="1" s="1"/>
  <c r="U1670" i="1" s="1"/>
  <c r="S1770" i="1"/>
  <c r="R1770" i="1" s="1"/>
  <c r="U1770" i="1" s="1"/>
  <c r="S1870" i="1"/>
  <c r="R1870" i="1" s="1"/>
  <c r="U1870" i="1" s="1"/>
  <c r="S1970" i="1"/>
  <c r="R1970" i="1" s="1"/>
  <c r="U1970" i="1" s="1"/>
  <c r="S2070" i="1"/>
  <c r="R2070" i="1" s="1"/>
  <c r="U2070" i="1" s="1"/>
  <c r="S2170" i="1"/>
  <c r="R2170" i="1" s="1"/>
  <c r="U2170" i="1" s="1"/>
  <c r="S2270" i="1"/>
  <c r="R2270" i="1" s="1"/>
  <c r="U2270" i="1" s="1"/>
  <c r="S2370" i="1"/>
  <c r="R2370" i="1" s="1"/>
  <c r="U2370" i="1" s="1"/>
  <c r="S2470" i="1"/>
  <c r="R2470" i="1" s="1"/>
  <c r="U2470" i="1" s="1"/>
  <c r="S2570" i="1"/>
  <c r="R2570" i="1" s="1"/>
  <c r="U2570" i="1" s="1"/>
  <c r="S2670" i="1"/>
  <c r="R2670" i="1" s="1"/>
  <c r="U2670" i="1" s="1"/>
  <c r="S2770" i="1"/>
  <c r="R2770" i="1" s="1"/>
  <c r="U2770" i="1" s="1"/>
  <c r="S3020" i="1"/>
  <c r="R3020" i="1" s="1"/>
  <c r="U3020" i="1" s="1"/>
  <c r="S1701" i="1"/>
  <c r="R1701" i="1" s="1"/>
  <c r="U1701" i="1" s="1"/>
  <c r="S1801" i="1"/>
  <c r="R1801" i="1" s="1"/>
  <c r="U1801" i="1" s="1"/>
  <c r="S1901" i="1"/>
  <c r="R1901" i="1" s="1"/>
  <c r="U1901" i="1" s="1"/>
  <c r="S2001" i="1"/>
  <c r="R2001" i="1" s="1"/>
  <c r="U2001" i="1" s="1"/>
  <c r="S2101" i="1"/>
  <c r="R2101" i="1" s="1"/>
  <c r="U2101" i="1" s="1"/>
  <c r="S2201" i="1"/>
  <c r="R2201" i="1" s="1"/>
  <c r="U2201" i="1" s="1"/>
  <c r="S2301" i="1"/>
  <c r="R2301" i="1" s="1"/>
  <c r="U2301" i="1" s="1"/>
  <c r="S2401" i="1"/>
  <c r="R2401" i="1" s="1"/>
  <c r="U2401" i="1" s="1"/>
  <c r="S2501" i="1"/>
  <c r="R2501" i="1" s="1"/>
  <c r="U2501" i="1" s="1"/>
  <c r="S2601" i="1"/>
  <c r="R2601" i="1" s="1"/>
  <c r="U2601" i="1" s="1"/>
  <c r="S2701" i="1"/>
  <c r="R2701" i="1" s="1"/>
  <c r="U2701" i="1" s="1"/>
  <c r="S2801" i="1"/>
  <c r="R2801" i="1" s="1"/>
  <c r="U2801" i="1" s="1"/>
  <c r="S2901" i="1"/>
  <c r="R2901" i="1" s="1"/>
  <c r="U2901" i="1" s="1"/>
  <c r="S3001" i="1"/>
  <c r="R3001" i="1" s="1"/>
  <c r="U3001" i="1" s="1"/>
  <c r="S3101" i="1"/>
  <c r="R3101" i="1" s="1"/>
  <c r="U3101" i="1" s="1"/>
  <c r="S2002" i="1"/>
  <c r="R2002" i="1" s="1"/>
  <c r="U2002" i="1" s="1"/>
  <c r="S2102" i="1"/>
  <c r="R2102" i="1" s="1"/>
  <c r="U2102" i="1" s="1"/>
  <c r="S2202" i="1"/>
  <c r="R2202" i="1" s="1"/>
  <c r="U2202" i="1" s="1"/>
  <c r="S2302" i="1"/>
  <c r="R2302" i="1" s="1"/>
  <c r="U2302" i="1" s="1"/>
  <c r="S2402" i="1"/>
  <c r="R2402" i="1" s="1"/>
  <c r="U2402" i="1" s="1"/>
  <c r="S2502" i="1"/>
  <c r="R2502" i="1" s="1"/>
  <c r="U2502" i="1" s="1"/>
  <c r="S2602" i="1"/>
  <c r="R2602" i="1" s="1"/>
  <c r="U2602" i="1" s="1"/>
  <c r="S2702" i="1"/>
  <c r="R2702" i="1" s="1"/>
  <c r="U2702" i="1" s="1"/>
  <c r="S2802" i="1"/>
  <c r="R2802" i="1" s="1"/>
  <c r="U2802" i="1" s="1"/>
  <c r="S2902" i="1"/>
  <c r="R2902" i="1" s="1"/>
  <c r="U2902" i="1" s="1"/>
  <c r="S3002" i="1"/>
  <c r="R3002" i="1" s="1"/>
  <c r="U3002" i="1" s="1"/>
  <c r="S3102" i="1"/>
  <c r="R3102" i="1" s="1"/>
  <c r="U3102" i="1" s="1"/>
  <c r="S1753" i="1"/>
  <c r="R1753" i="1" s="1"/>
  <c r="U1753" i="1" s="1"/>
  <c r="S1853" i="1"/>
  <c r="R1853" i="1" s="1"/>
  <c r="U1853" i="1" s="1"/>
  <c r="S1953" i="1"/>
  <c r="R1953" i="1" s="1"/>
  <c r="U1953" i="1" s="1"/>
  <c r="S2053" i="1"/>
  <c r="R2053" i="1" s="1"/>
  <c r="U2053" i="1" s="1"/>
  <c r="S2153" i="1"/>
  <c r="R2153" i="1" s="1"/>
  <c r="U2153" i="1" s="1"/>
  <c r="S2253" i="1"/>
  <c r="R2253" i="1" s="1"/>
  <c r="U2253" i="1" s="1"/>
  <c r="S2353" i="1"/>
  <c r="R2353" i="1" s="1"/>
  <c r="U2353" i="1" s="1"/>
  <c r="S2453" i="1"/>
  <c r="R2453" i="1" s="1"/>
  <c r="U2453" i="1" s="1"/>
  <c r="S2553" i="1"/>
  <c r="R2553" i="1" s="1"/>
  <c r="U2553" i="1" s="1"/>
  <c r="S2653" i="1"/>
  <c r="R2653" i="1" s="1"/>
  <c r="U2653" i="1" s="1"/>
  <c r="S2753" i="1"/>
  <c r="R2753" i="1" s="1"/>
  <c r="U2753" i="1" s="1"/>
  <c r="S2973" i="1"/>
  <c r="R2973" i="1" s="1"/>
  <c r="U2973" i="1" s="1"/>
  <c r="S1654" i="1"/>
  <c r="R1654" i="1" s="1"/>
  <c r="U1654" i="1" s="1"/>
  <c r="S1754" i="1"/>
  <c r="R1754" i="1" s="1"/>
  <c r="U1754" i="1" s="1"/>
  <c r="S1854" i="1"/>
  <c r="R1854" i="1" s="1"/>
  <c r="U1854" i="1" s="1"/>
  <c r="S1954" i="1"/>
  <c r="R1954" i="1" s="1"/>
  <c r="U1954" i="1" s="1"/>
  <c r="S2054" i="1"/>
  <c r="R2054" i="1" s="1"/>
  <c r="U2054" i="1" s="1"/>
  <c r="S2154" i="1"/>
  <c r="R2154" i="1" s="1"/>
  <c r="U2154" i="1" s="1"/>
  <c r="S2254" i="1"/>
  <c r="R2254" i="1" s="1"/>
  <c r="U2254" i="1" s="1"/>
  <c r="S2354" i="1"/>
  <c r="R2354" i="1" s="1"/>
  <c r="U2354" i="1" s="1"/>
  <c r="S2454" i="1"/>
  <c r="R2454" i="1" s="1"/>
  <c r="U2454" i="1" s="1"/>
  <c r="S2554" i="1"/>
  <c r="R2554" i="1" s="1"/>
  <c r="U2554" i="1" s="1"/>
  <c r="S2654" i="1"/>
  <c r="R2654" i="1" s="1"/>
  <c r="U2654" i="1" s="1"/>
  <c r="S2754" i="1"/>
  <c r="R2754" i="1" s="1"/>
  <c r="U2754" i="1" s="1"/>
  <c r="S3004" i="1"/>
  <c r="R3004" i="1" s="1"/>
  <c r="U3004" i="1" s="1"/>
  <c r="S735" i="1"/>
  <c r="R735" i="1" s="1"/>
  <c r="U735" i="1" s="1"/>
  <c r="S835" i="1"/>
  <c r="R835" i="1" s="1"/>
  <c r="U835" i="1" s="1"/>
  <c r="S935" i="1"/>
  <c r="R935" i="1" s="1"/>
  <c r="U935" i="1" s="1"/>
  <c r="S1035" i="1"/>
  <c r="R1035" i="1" s="1"/>
  <c r="U1035" i="1" s="1"/>
  <c r="S1135" i="1"/>
  <c r="R1135" i="1" s="1"/>
  <c r="U1135" i="1" s="1"/>
  <c r="S1235" i="1"/>
  <c r="R1235" i="1" s="1"/>
  <c r="U1235" i="1" s="1"/>
  <c r="S1335" i="1"/>
  <c r="R1335" i="1" s="1"/>
  <c r="U1335" i="1" s="1"/>
  <c r="S1435" i="1"/>
  <c r="R1435" i="1" s="1"/>
  <c r="U1435" i="1" s="1"/>
  <c r="S1535" i="1"/>
  <c r="R1535" i="1" s="1"/>
  <c r="U1535" i="1" s="1"/>
  <c r="S1635" i="1"/>
  <c r="R1635" i="1" s="1"/>
  <c r="U1635" i="1" s="1"/>
  <c r="S1735" i="1"/>
  <c r="R1735" i="1" s="1"/>
  <c r="U1735" i="1" s="1"/>
  <c r="S1835" i="1"/>
  <c r="R1835" i="1" s="1"/>
  <c r="U1835" i="1" s="1"/>
  <c r="S1935" i="1"/>
  <c r="R1935" i="1" s="1"/>
  <c r="U1935" i="1" s="1"/>
  <c r="S2035" i="1"/>
  <c r="R2035" i="1" s="1"/>
  <c r="U2035" i="1" s="1"/>
  <c r="S2135" i="1"/>
  <c r="R2135" i="1" s="1"/>
  <c r="U2135" i="1" s="1"/>
  <c r="S2235" i="1"/>
  <c r="R2235" i="1" s="1"/>
  <c r="U2235" i="1" s="1"/>
  <c r="S2335" i="1"/>
  <c r="R2335" i="1" s="1"/>
  <c r="U2335" i="1" s="1"/>
  <c r="S2435" i="1"/>
  <c r="R2435" i="1" s="1"/>
  <c r="U2435" i="1" s="1"/>
  <c r="S2535" i="1"/>
  <c r="R2535" i="1" s="1"/>
  <c r="U2535" i="1" s="1"/>
  <c r="S2635" i="1"/>
  <c r="R2635" i="1" s="1"/>
  <c r="U2635" i="1" s="1"/>
  <c r="S416" i="1"/>
  <c r="R416" i="1" s="1"/>
  <c r="U416" i="1" s="1"/>
  <c r="S516" i="1"/>
  <c r="R516" i="1" s="1"/>
  <c r="U516" i="1" s="1"/>
  <c r="S616" i="1"/>
  <c r="R616" i="1" s="1"/>
  <c r="U616" i="1" s="1"/>
  <c r="S716" i="1"/>
  <c r="R716" i="1" s="1"/>
  <c r="U716" i="1" s="1"/>
  <c r="S816" i="1"/>
  <c r="R816" i="1" s="1"/>
  <c r="U816" i="1" s="1"/>
  <c r="S916" i="1"/>
  <c r="R916" i="1" s="1"/>
  <c r="U916" i="1" s="1"/>
  <c r="S1016" i="1"/>
  <c r="R1016" i="1" s="1"/>
  <c r="U1016" i="1" s="1"/>
  <c r="S1116" i="1"/>
  <c r="R1116" i="1" s="1"/>
  <c r="U1116" i="1" s="1"/>
  <c r="S1216" i="1"/>
  <c r="R1216" i="1" s="1"/>
  <c r="U1216" i="1" s="1"/>
  <c r="S1316" i="1"/>
  <c r="R1316" i="1" s="1"/>
  <c r="U1316" i="1" s="1"/>
  <c r="S1416" i="1"/>
  <c r="R1416" i="1" s="1"/>
  <c r="U1416" i="1" s="1"/>
  <c r="S1516" i="1"/>
  <c r="R1516" i="1" s="1"/>
  <c r="U1516" i="1" s="1"/>
  <c r="S1616" i="1"/>
  <c r="R1616" i="1" s="1"/>
  <c r="U1616" i="1" s="1"/>
  <c r="S1716" i="1"/>
  <c r="R1716" i="1" s="1"/>
  <c r="U1716" i="1" s="1"/>
  <c r="S1816" i="1"/>
  <c r="R1816" i="1" s="1"/>
  <c r="U1816" i="1" s="1"/>
  <c r="S317" i="1"/>
  <c r="R317" i="1" s="1"/>
  <c r="U317" i="1" s="1"/>
  <c r="S417" i="1"/>
  <c r="R417" i="1" s="1"/>
  <c r="U417" i="1" s="1"/>
  <c r="S517" i="1"/>
  <c r="R517" i="1" s="1"/>
  <c r="U517" i="1" s="1"/>
  <c r="S617" i="1"/>
  <c r="R617" i="1" s="1"/>
  <c r="U617" i="1" s="1"/>
  <c r="S717" i="1"/>
  <c r="R717" i="1" s="1"/>
  <c r="U717" i="1" s="1"/>
  <c r="S817" i="1"/>
  <c r="R817" i="1" s="1"/>
  <c r="U817" i="1" s="1"/>
  <c r="S917" i="1"/>
  <c r="R917" i="1" s="1"/>
  <c r="U917" i="1" s="1"/>
  <c r="S1017" i="1"/>
  <c r="R1017" i="1" s="1"/>
  <c r="U1017" i="1" s="1"/>
  <c r="S1117" i="1"/>
  <c r="R1117" i="1" s="1"/>
  <c r="U1117" i="1" s="1"/>
  <c r="S1217" i="1"/>
  <c r="R1217" i="1" s="1"/>
  <c r="U1217" i="1" s="1"/>
  <c r="S1317" i="1"/>
  <c r="R1317" i="1" s="1"/>
  <c r="U1317" i="1" s="1"/>
  <c r="S1417" i="1"/>
  <c r="R1417" i="1" s="1"/>
  <c r="U1417" i="1" s="1"/>
  <c r="S1517" i="1"/>
  <c r="R1517" i="1" s="1"/>
  <c r="U1517" i="1" s="1"/>
  <c r="S1617" i="1"/>
  <c r="R1617" i="1" s="1"/>
  <c r="U1617" i="1" s="1"/>
  <c r="S1717" i="1"/>
  <c r="R1717" i="1" s="1"/>
  <c r="U1717" i="1" s="1"/>
  <c r="S1817" i="1"/>
  <c r="R1817" i="1" s="1"/>
  <c r="U1817" i="1" s="1"/>
  <c r="S1917" i="1"/>
  <c r="R1917" i="1" s="1"/>
  <c r="U1917" i="1" s="1"/>
  <c r="S2017" i="1"/>
  <c r="R2017" i="1" s="1"/>
  <c r="U2017" i="1" s="1"/>
  <c r="S2117" i="1"/>
  <c r="R2117" i="1" s="1"/>
  <c r="U2117" i="1" s="1"/>
  <c r="S2217" i="1"/>
  <c r="R2217" i="1" s="1"/>
  <c r="U2217" i="1" s="1"/>
  <c r="S2317" i="1"/>
  <c r="R2317" i="1" s="1"/>
  <c r="U2317" i="1" s="1"/>
  <c r="S2417" i="1"/>
  <c r="R2417" i="1" s="1"/>
  <c r="U2417" i="1" s="1"/>
  <c r="S2517" i="1"/>
  <c r="R2517" i="1" s="1"/>
  <c r="U2517" i="1" s="1"/>
  <c r="S2617" i="1"/>
  <c r="R2617" i="1" s="1"/>
  <c r="U2617" i="1" s="1"/>
  <c r="S2717" i="1"/>
  <c r="R2717" i="1" s="1"/>
  <c r="U2717" i="1" s="1"/>
  <c r="S2817" i="1"/>
  <c r="R2817" i="1" s="1"/>
  <c r="U2817" i="1" s="1"/>
  <c r="S2917" i="1"/>
  <c r="R2917" i="1" s="1"/>
  <c r="U2917" i="1" s="1"/>
  <c r="S3017" i="1"/>
  <c r="R3017" i="1" s="1"/>
  <c r="U3017" i="1" s="1"/>
  <c r="S3083" i="1"/>
  <c r="R3083" i="1" s="1"/>
  <c r="U3083" i="1" s="1"/>
  <c r="S2735" i="1"/>
  <c r="R2735" i="1" s="1"/>
  <c r="U2735" i="1" s="1"/>
  <c r="S2835" i="1"/>
  <c r="R2835" i="1" s="1"/>
  <c r="U2835" i="1" s="1"/>
  <c r="S2935" i="1"/>
  <c r="R2935" i="1" s="1"/>
  <c r="U2935" i="1" s="1"/>
  <c r="S3035" i="1"/>
  <c r="R3035" i="1" s="1"/>
  <c r="U3035" i="1" s="1"/>
  <c r="S1946" i="1"/>
  <c r="R1946" i="1" s="1"/>
  <c r="U1946" i="1" s="1"/>
  <c r="S2046" i="1"/>
  <c r="R2046" i="1" s="1"/>
  <c r="U2046" i="1" s="1"/>
  <c r="S2146" i="1"/>
  <c r="R2146" i="1" s="1"/>
  <c r="U2146" i="1" s="1"/>
  <c r="S2246" i="1"/>
  <c r="R2246" i="1" s="1"/>
  <c r="U2246" i="1" s="1"/>
  <c r="S2346" i="1"/>
  <c r="R2346" i="1" s="1"/>
  <c r="U2346" i="1" s="1"/>
  <c r="S2446" i="1"/>
  <c r="R2446" i="1" s="1"/>
  <c r="U2446" i="1" s="1"/>
  <c r="S2546" i="1"/>
  <c r="R2546" i="1" s="1"/>
  <c r="U2546" i="1" s="1"/>
  <c r="S2646" i="1"/>
  <c r="R2646" i="1" s="1"/>
  <c r="U2646" i="1" s="1"/>
  <c r="S2746" i="1"/>
  <c r="R2746" i="1" s="1"/>
  <c r="U2746" i="1" s="1"/>
  <c r="S2846" i="1"/>
  <c r="R2846" i="1" s="1"/>
  <c r="U2846" i="1" s="1"/>
  <c r="S2946" i="1"/>
  <c r="R2946" i="1" s="1"/>
  <c r="U2946" i="1" s="1"/>
  <c r="S3046" i="1"/>
  <c r="R3046" i="1" s="1"/>
  <c r="U3046" i="1" s="1"/>
  <c r="S2919" i="1"/>
  <c r="R2919" i="1" s="1"/>
  <c r="U2919" i="1" s="1"/>
  <c r="S2850" i="1"/>
  <c r="R2850" i="1" s="1"/>
  <c r="U2850" i="1" s="1"/>
  <c r="S3090" i="1"/>
  <c r="R3090" i="1" s="1"/>
  <c r="U3090" i="1" s="1"/>
  <c r="S1053" i="1"/>
  <c r="R1053" i="1" s="1"/>
  <c r="U1053" i="1" s="1"/>
  <c r="S2903" i="1"/>
  <c r="R2903" i="1" s="1"/>
  <c r="U2903" i="1" s="1"/>
  <c r="S2794" i="1"/>
  <c r="R2794" i="1" s="1"/>
  <c r="U2794" i="1" s="1"/>
  <c r="S3034" i="1"/>
  <c r="R3034" i="1" s="1"/>
  <c r="U3034" i="1" s="1"/>
  <c r="S1218" i="1"/>
  <c r="R1218" i="1" s="1"/>
  <c r="U1218" i="1" s="1"/>
  <c r="S1818" i="1"/>
  <c r="R1818" i="1" s="1"/>
  <c r="U1818" i="1" s="1"/>
  <c r="S2418" i="1"/>
  <c r="R2418" i="1" s="1"/>
  <c r="U2418" i="1" s="1"/>
  <c r="S105" i="1"/>
  <c r="R105" i="1" s="1"/>
  <c r="U105" i="1" s="1"/>
  <c r="S1602" i="1"/>
  <c r="R1602" i="1" s="1"/>
  <c r="U1602" i="1" s="1"/>
  <c r="S1173" i="1"/>
  <c r="R1173" i="1" s="1"/>
  <c r="U1173" i="1" s="1"/>
  <c r="S944" i="1"/>
  <c r="R944" i="1" s="1"/>
  <c r="U944" i="1" s="1"/>
  <c r="S641" i="1"/>
  <c r="R641" i="1" s="1"/>
  <c r="U641" i="1" s="1"/>
  <c r="S315" i="1"/>
  <c r="R315" i="1" s="1"/>
  <c r="U315" i="1" s="1"/>
  <c r="S1302" i="1"/>
  <c r="R1302" i="1" s="1"/>
  <c r="U1302" i="1" s="1"/>
  <c r="S973" i="1"/>
  <c r="R973" i="1" s="1"/>
  <c r="U973" i="1" s="1"/>
  <c r="S1154" i="1"/>
  <c r="R1154" i="1" s="1"/>
  <c r="U1154" i="1" s="1"/>
  <c r="S1251" i="1"/>
  <c r="R1251" i="1" s="1"/>
  <c r="U1251" i="1" s="1"/>
  <c r="S196" i="1"/>
  <c r="R196" i="1" s="1"/>
  <c r="U196" i="1" s="1"/>
  <c r="S312" i="1"/>
  <c r="R312" i="1" s="1"/>
  <c r="U312" i="1" s="1"/>
  <c r="S1522" i="1"/>
  <c r="R1522" i="1" s="1"/>
  <c r="U1522" i="1" s="1"/>
  <c r="S983" i="1"/>
  <c r="R983" i="1" s="1"/>
  <c r="U983" i="1" s="1"/>
  <c r="S564" i="1"/>
  <c r="R564" i="1" s="1"/>
  <c r="U564" i="1" s="1"/>
  <c r="S415" i="1"/>
  <c r="R415" i="1" s="1"/>
  <c r="U415" i="1" s="1"/>
  <c r="S1161" i="1"/>
  <c r="R1161" i="1" s="1"/>
  <c r="U1161" i="1" s="1"/>
  <c r="S648" i="1"/>
  <c r="R648" i="1" s="1"/>
  <c r="U648" i="1" s="1"/>
  <c r="S1348" i="1"/>
  <c r="R1348" i="1" s="1"/>
  <c r="U1348" i="1" s="1"/>
  <c r="S2048" i="1"/>
  <c r="R2048" i="1" s="1"/>
  <c r="U2048" i="1" s="1"/>
  <c r="S2548" i="1"/>
  <c r="R2548" i="1" s="1"/>
  <c r="U2548" i="1" s="1"/>
  <c r="S122" i="1"/>
  <c r="R122" i="1" s="1"/>
  <c r="U122" i="1" s="1"/>
  <c r="S1322" i="1"/>
  <c r="R1322" i="1" s="1"/>
  <c r="U1322" i="1" s="1"/>
  <c r="S583" i="1"/>
  <c r="R583" i="1" s="1"/>
  <c r="U583" i="1" s="1"/>
  <c r="S1513" i="1"/>
  <c r="R1513" i="1" s="1"/>
  <c r="U1513" i="1" s="1"/>
  <c r="S1074" i="1"/>
  <c r="R1074" i="1" s="1"/>
  <c r="U1074" i="1" s="1"/>
  <c r="S361" i="1"/>
  <c r="R361" i="1" s="1"/>
  <c r="U361" i="1" s="1"/>
  <c r="S1471" i="1"/>
  <c r="R1471" i="1" s="1"/>
  <c r="U1471" i="1" s="1"/>
  <c r="S1058" i="1"/>
  <c r="R1058" i="1" s="1"/>
  <c r="U1058" i="1" s="1"/>
  <c r="S1958" i="1"/>
  <c r="R1958" i="1" s="1"/>
  <c r="U1958" i="1" s="1"/>
  <c r="S159" i="1"/>
  <c r="R159" i="1" s="1"/>
  <c r="U159" i="1" s="1"/>
  <c r="S1059" i="1"/>
  <c r="R1059" i="1" s="1"/>
  <c r="U1059" i="1" s="1"/>
  <c r="S16" i="1"/>
  <c r="R16" i="1" s="1"/>
  <c r="U16" i="1" s="1"/>
  <c r="S32" i="1"/>
  <c r="R32" i="1" s="1"/>
  <c r="U32" i="1" s="1"/>
  <c r="S1542" i="1"/>
  <c r="R1542" i="1" s="1"/>
  <c r="U1542" i="1" s="1"/>
  <c r="S1003" i="1"/>
  <c r="R1003" i="1" s="1"/>
  <c r="U1003" i="1" s="1"/>
  <c r="S584" i="1"/>
  <c r="R584" i="1" s="1"/>
  <c r="U584" i="1" s="1"/>
  <c r="S535" i="1"/>
  <c r="R535" i="1" s="1"/>
  <c r="U535" i="1" s="1"/>
  <c r="S681" i="1"/>
  <c r="R681" i="1" s="1"/>
  <c r="U681" i="1" s="1"/>
  <c r="S1481" i="1"/>
  <c r="R1481" i="1" s="1"/>
  <c r="U1481" i="1" s="1"/>
  <c r="S1068" i="1"/>
  <c r="R1068" i="1" s="1"/>
  <c r="U1068" i="1" s="1"/>
  <c r="S2268" i="1"/>
  <c r="R2268" i="1" s="1"/>
  <c r="U2268" i="1" s="1"/>
  <c r="S669" i="1"/>
  <c r="R669" i="1" s="1"/>
  <c r="U669" i="1" s="1"/>
  <c r="S1669" i="1"/>
  <c r="R1669" i="1" s="1"/>
  <c r="U1669" i="1" s="1"/>
  <c r="S2789" i="1"/>
  <c r="R2789" i="1" s="1"/>
  <c r="U2789" i="1" s="1"/>
  <c r="S880" i="1"/>
  <c r="R880" i="1" s="1"/>
  <c r="U880" i="1" s="1"/>
  <c r="S1580" i="1"/>
  <c r="R1580" i="1" s="1"/>
  <c r="U1580" i="1" s="1"/>
  <c r="S2480" i="1"/>
  <c r="R2480" i="1" s="1"/>
  <c r="U2480" i="1" s="1"/>
  <c r="S1911" i="1"/>
  <c r="R1911" i="1" s="1"/>
  <c r="U1911" i="1" s="1"/>
  <c r="S2511" i="1"/>
  <c r="R2511" i="1" s="1"/>
  <c r="U2511" i="1" s="1"/>
  <c r="S2811" i="1"/>
  <c r="R2811" i="1" s="1"/>
  <c r="U2811" i="1" s="1"/>
  <c r="S2911" i="1"/>
  <c r="R2911" i="1" s="1"/>
  <c r="U2911" i="1" s="1"/>
  <c r="S3011" i="1"/>
  <c r="R3011" i="1" s="1"/>
  <c r="U3011" i="1" s="1"/>
  <c r="S1912" i="1"/>
  <c r="R1912" i="1" s="1"/>
  <c r="U1912" i="1" s="1"/>
  <c r="S2012" i="1"/>
  <c r="R2012" i="1" s="1"/>
  <c r="U2012" i="1" s="1"/>
  <c r="S2112" i="1"/>
  <c r="R2112" i="1" s="1"/>
  <c r="U2112" i="1" s="1"/>
  <c r="S2212" i="1"/>
  <c r="R2212" i="1" s="1"/>
  <c r="U2212" i="1" s="1"/>
  <c r="S2312" i="1"/>
  <c r="R2312" i="1" s="1"/>
  <c r="U2312" i="1" s="1"/>
  <c r="S2412" i="1"/>
  <c r="R2412" i="1" s="1"/>
  <c r="U2412" i="1" s="1"/>
  <c r="S2612" i="1"/>
  <c r="R2612" i="1" s="1"/>
  <c r="U2612" i="1" s="1"/>
  <c r="S2712" i="1"/>
  <c r="R2712" i="1" s="1"/>
  <c r="U2712" i="1" s="1"/>
  <c r="S2812" i="1"/>
  <c r="R2812" i="1" s="1"/>
  <c r="U2812" i="1" s="1"/>
  <c r="S1663" i="1"/>
  <c r="R1663" i="1" s="1"/>
  <c r="U1663" i="1" s="1"/>
  <c r="S1763" i="1"/>
  <c r="R1763" i="1" s="1"/>
  <c r="U1763" i="1" s="1"/>
  <c r="S1863" i="1"/>
  <c r="R1863" i="1" s="1"/>
  <c r="U1863" i="1" s="1"/>
  <c r="S1963" i="1"/>
  <c r="R1963" i="1" s="1"/>
  <c r="U1963" i="1" s="1"/>
  <c r="S2063" i="1"/>
  <c r="R2063" i="1" s="1"/>
  <c r="U2063" i="1" s="1"/>
  <c r="S2163" i="1"/>
  <c r="R2163" i="1" s="1"/>
  <c r="U2163" i="1" s="1"/>
  <c r="S2263" i="1"/>
  <c r="R2263" i="1" s="1"/>
  <c r="U2263" i="1" s="1"/>
  <c r="S2363" i="1"/>
  <c r="R2363" i="1" s="1"/>
  <c r="U2363" i="1" s="1"/>
  <c r="S2463" i="1"/>
  <c r="R2463" i="1" s="1"/>
  <c r="U2463" i="1" s="1"/>
  <c r="S2563" i="1"/>
  <c r="R2563" i="1" s="1"/>
  <c r="U2563" i="1" s="1"/>
  <c r="S2663" i="1"/>
  <c r="R2663" i="1" s="1"/>
  <c r="U2663" i="1" s="1"/>
  <c r="S2763" i="1"/>
  <c r="R2763" i="1" s="1"/>
  <c r="U2763" i="1" s="1"/>
  <c r="S3013" i="1"/>
  <c r="R3013" i="1" s="1"/>
  <c r="U3013" i="1" s="1"/>
  <c r="S1664" i="1"/>
  <c r="R1664" i="1" s="1"/>
  <c r="U1664" i="1" s="1"/>
  <c r="S1764" i="1"/>
  <c r="R1764" i="1" s="1"/>
  <c r="U1764" i="1" s="1"/>
  <c r="S1864" i="1"/>
  <c r="R1864" i="1" s="1"/>
  <c r="U1864" i="1" s="1"/>
  <c r="S1964" i="1"/>
  <c r="R1964" i="1" s="1"/>
  <c r="U1964" i="1" s="1"/>
  <c r="S2064" i="1"/>
  <c r="R2064" i="1" s="1"/>
  <c r="U2064" i="1" s="1"/>
  <c r="S2164" i="1"/>
  <c r="R2164" i="1" s="1"/>
  <c r="U2164" i="1" s="1"/>
  <c r="S2264" i="1"/>
  <c r="R2264" i="1" s="1"/>
  <c r="U2264" i="1" s="1"/>
  <c r="S2364" i="1"/>
  <c r="R2364" i="1" s="1"/>
  <c r="U2364" i="1" s="1"/>
  <c r="S2464" i="1"/>
  <c r="R2464" i="1" s="1"/>
  <c r="U2464" i="1" s="1"/>
  <c r="S2564" i="1"/>
  <c r="R2564" i="1" s="1"/>
  <c r="U2564" i="1" s="1"/>
  <c r="S2664" i="1"/>
  <c r="R2664" i="1" s="1"/>
  <c r="U2664" i="1" s="1"/>
  <c r="S2764" i="1"/>
  <c r="R2764" i="1" s="1"/>
  <c r="U2764" i="1" s="1"/>
  <c r="S3014" i="1"/>
  <c r="R3014" i="1" s="1"/>
  <c r="U3014" i="1" s="1"/>
  <c r="S745" i="1"/>
  <c r="R745" i="1" s="1"/>
  <c r="U745" i="1" s="1"/>
  <c r="S845" i="1"/>
  <c r="R845" i="1" s="1"/>
  <c r="U845" i="1" s="1"/>
  <c r="S945" i="1"/>
  <c r="R945" i="1" s="1"/>
  <c r="U945" i="1" s="1"/>
  <c r="S1045" i="1"/>
  <c r="R1045" i="1" s="1"/>
  <c r="U1045" i="1" s="1"/>
  <c r="S1145" i="1"/>
  <c r="R1145" i="1" s="1"/>
  <c r="U1145" i="1" s="1"/>
  <c r="S1245" i="1"/>
  <c r="R1245" i="1" s="1"/>
  <c r="U1245" i="1" s="1"/>
  <c r="S1345" i="1"/>
  <c r="R1345" i="1" s="1"/>
  <c r="U1345" i="1" s="1"/>
  <c r="S1445" i="1"/>
  <c r="R1445" i="1" s="1"/>
  <c r="U1445" i="1" s="1"/>
  <c r="S1545" i="1"/>
  <c r="R1545" i="1" s="1"/>
  <c r="U1545" i="1" s="1"/>
  <c r="S1645" i="1"/>
  <c r="R1645" i="1" s="1"/>
  <c r="U1645" i="1" s="1"/>
  <c r="S1745" i="1"/>
  <c r="R1745" i="1" s="1"/>
  <c r="U1745" i="1" s="1"/>
  <c r="S1845" i="1"/>
  <c r="R1845" i="1" s="1"/>
  <c r="U1845" i="1" s="1"/>
  <c r="S1945" i="1"/>
  <c r="R1945" i="1" s="1"/>
  <c r="U1945" i="1" s="1"/>
  <c r="S2045" i="1"/>
  <c r="R2045" i="1" s="1"/>
  <c r="U2045" i="1" s="1"/>
  <c r="S2145" i="1"/>
  <c r="R2145" i="1" s="1"/>
  <c r="U2145" i="1" s="1"/>
  <c r="S2245" i="1"/>
  <c r="R2245" i="1" s="1"/>
  <c r="U2245" i="1" s="1"/>
  <c r="S2345" i="1"/>
  <c r="R2345" i="1" s="1"/>
  <c r="U2345" i="1" s="1"/>
  <c r="S2445" i="1"/>
  <c r="R2445" i="1" s="1"/>
  <c r="U2445" i="1" s="1"/>
  <c r="S2545" i="1"/>
  <c r="R2545" i="1" s="1"/>
  <c r="U2545" i="1" s="1"/>
  <c r="S2645" i="1"/>
  <c r="R2645" i="1" s="1"/>
  <c r="U2645" i="1" s="1"/>
  <c r="S426" i="1"/>
  <c r="R426" i="1" s="1"/>
  <c r="U426" i="1" s="1"/>
  <c r="S526" i="1"/>
  <c r="R526" i="1" s="1"/>
  <c r="U526" i="1" s="1"/>
  <c r="S626" i="1"/>
  <c r="R626" i="1" s="1"/>
  <c r="U626" i="1" s="1"/>
  <c r="S726" i="1"/>
  <c r="R726" i="1" s="1"/>
  <c r="U726" i="1" s="1"/>
  <c r="S826" i="1"/>
  <c r="R826" i="1" s="1"/>
  <c r="U826" i="1" s="1"/>
  <c r="S926" i="1"/>
  <c r="R926" i="1" s="1"/>
  <c r="U926" i="1" s="1"/>
  <c r="S1026" i="1"/>
  <c r="R1026" i="1" s="1"/>
  <c r="U1026" i="1" s="1"/>
  <c r="S1126" i="1"/>
  <c r="R1126" i="1" s="1"/>
  <c r="U1126" i="1" s="1"/>
  <c r="S1226" i="1"/>
  <c r="R1226" i="1" s="1"/>
  <c r="U1226" i="1" s="1"/>
  <c r="S1326" i="1"/>
  <c r="R1326" i="1" s="1"/>
  <c r="U1326" i="1" s="1"/>
  <c r="S1426" i="1"/>
  <c r="R1426" i="1" s="1"/>
  <c r="U1426" i="1" s="1"/>
  <c r="S1526" i="1"/>
  <c r="R1526" i="1" s="1"/>
  <c r="U1526" i="1" s="1"/>
  <c r="S1626" i="1"/>
  <c r="R1626" i="1" s="1"/>
  <c r="U1626" i="1" s="1"/>
  <c r="S1726" i="1"/>
  <c r="R1726" i="1" s="1"/>
  <c r="U1726" i="1" s="1"/>
  <c r="S1826" i="1"/>
  <c r="R1826" i="1" s="1"/>
  <c r="U1826" i="1" s="1"/>
  <c r="S327" i="1"/>
  <c r="R327" i="1" s="1"/>
  <c r="U327" i="1" s="1"/>
  <c r="S427" i="1"/>
  <c r="R427" i="1" s="1"/>
  <c r="U427" i="1" s="1"/>
  <c r="S527" i="1"/>
  <c r="R527" i="1" s="1"/>
  <c r="U527" i="1" s="1"/>
  <c r="S627" i="1"/>
  <c r="R627" i="1" s="1"/>
  <c r="U627" i="1" s="1"/>
  <c r="S727" i="1"/>
  <c r="R727" i="1" s="1"/>
  <c r="U727" i="1" s="1"/>
  <c r="S827" i="1"/>
  <c r="R827" i="1" s="1"/>
  <c r="U827" i="1" s="1"/>
  <c r="S927" i="1"/>
  <c r="R927" i="1" s="1"/>
  <c r="U927" i="1" s="1"/>
  <c r="S1027" i="1"/>
  <c r="R1027" i="1" s="1"/>
  <c r="U1027" i="1" s="1"/>
  <c r="S1127" i="1"/>
  <c r="R1127" i="1" s="1"/>
  <c r="U1127" i="1" s="1"/>
  <c r="S1227" i="1"/>
  <c r="R1227" i="1" s="1"/>
  <c r="U1227" i="1" s="1"/>
  <c r="S1327" i="1"/>
  <c r="R1327" i="1" s="1"/>
  <c r="U1327" i="1" s="1"/>
  <c r="S1427" i="1"/>
  <c r="R1427" i="1" s="1"/>
  <c r="U1427" i="1" s="1"/>
  <c r="S1527" i="1"/>
  <c r="R1527" i="1" s="1"/>
  <c r="U1527" i="1" s="1"/>
  <c r="S1627" i="1"/>
  <c r="R1627" i="1" s="1"/>
  <c r="U1627" i="1" s="1"/>
  <c r="S1727" i="1"/>
  <c r="R1727" i="1" s="1"/>
  <c r="U1727" i="1" s="1"/>
  <c r="S1827" i="1"/>
  <c r="R1827" i="1" s="1"/>
  <c r="U1827" i="1" s="1"/>
  <c r="S1927" i="1"/>
  <c r="R1927" i="1" s="1"/>
  <c r="U1927" i="1" s="1"/>
  <c r="S2027" i="1"/>
  <c r="R2027" i="1" s="1"/>
  <c r="U2027" i="1" s="1"/>
  <c r="S2127" i="1"/>
  <c r="R2127" i="1" s="1"/>
  <c r="U2127" i="1" s="1"/>
  <c r="S2227" i="1"/>
  <c r="R2227" i="1" s="1"/>
  <c r="U2227" i="1" s="1"/>
  <c r="S2327" i="1"/>
  <c r="R2327" i="1" s="1"/>
  <c r="U2327" i="1" s="1"/>
  <c r="S2427" i="1"/>
  <c r="R2427" i="1" s="1"/>
  <c r="U2427" i="1" s="1"/>
  <c r="S2527" i="1"/>
  <c r="R2527" i="1" s="1"/>
  <c r="U2527" i="1" s="1"/>
  <c r="S2627" i="1"/>
  <c r="R2627" i="1" s="1"/>
  <c r="U2627" i="1" s="1"/>
  <c r="S2727" i="1"/>
  <c r="R2727" i="1" s="1"/>
  <c r="U2727" i="1" s="1"/>
  <c r="S2827" i="1"/>
  <c r="R2827" i="1" s="1"/>
  <c r="U2827" i="1" s="1"/>
  <c r="S2927" i="1"/>
  <c r="R2927" i="1" s="1"/>
  <c r="U2927" i="1" s="1"/>
  <c r="S3027" i="1"/>
  <c r="R3027" i="1" s="1"/>
  <c r="U3027" i="1" s="1"/>
  <c r="S3093" i="1"/>
  <c r="R3093" i="1" s="1"/>
  <c r="U3093" i="1" s="1"/>
  <c r="S2745" i="1"/>
  <c r="R2745" i="1" s="1"/>
  <c r="U2745" i="1" s="1"/>
  <c r="S2845" i="1"/>
  <c r="R2845" i="1" s="1"/>
  <c r="U2845" i="1" s="1"/>
  <c r="S2945" i="1"/>
  <c r="R2945" i="1" s="1"/>
  <c r="U2945" i="1" s="1"/>
  <c r="S3045" i="1"/>
  <c r="R3045" i="1" s="1"/>
  <c r="U3045" i="1" s="1"/>
  <c r="S1956" i="1"/>
  <c r="R1956" i="1" s="1"/>
  <c r="U1956" i="1" s="1"/>
  <c r="S2056" i="1"/>
  <c r="R2056" i="1" s="1"/>
  <c r="U2056" i="1" s="1"/>
  <c r="S2156" i="1"/>
  <c r="R2156" i="1" s="1"/>
  <c r="U2156" i="1" s="1"/>
  <c r="S2256" i="1"/>
  <c r="R2256" i="1" s="1"/>
  <c r="U2256" i="1" s="1"/>
  <c r="S2356" i="1"/>
  <c r="R2356" i="1" s="1"/>
  <c r="U2356" i="1" s="1"/>
  <c r="S2456" i="1"/>
  <c r="R2456" i="1" s="1"/>
  <c r="U2456" i="1" s="1"/>
  <c r="S2556" i="1"/>
  <c r="R2556" i="1" s="1"/>
  <c r="U2556" i="1" s="1"/>
  <c r="S2656" i="1"/>
  <c r="R2656" i="1" s="1"/>
  <c r="U2656" i="1" s="1"/>
  <c r="S2756" i="1"/>
  <c r="R2756" i="1" s="1"/>
  <c r="U2756" i="1" s="1"/>
  <c r="S2856" i="1"/>
  <c r="R2856" i="1" s="1"/>
  <c r="U2856" i="1" s="1"/>
  <c r="S2956" i="1"/>
  <c r="R2956" i="1" s="1"/>
  <c r="U2956" i="1" s="1"/>
  <c r="S3056" i="1"/>
  <c r="R3056" i="1" s="1"/>
  <c r="U3056" i="1" s="1"/>
  <c r="S2768" i="1"/>
  <c r="R2768" i="1" s="1"/>
  <c r="U2768" i="1" s="1"/>
  <c r="S3008" i="1"/>
  <c r="R3008" i="1" s="1"/>
  <c r="U3008" i="1" s="1"/>
  <c r="S1742" i="1"/>
  <c r="R1742" i="1" s="1"/>
  <c r="U1742" i="1" s="1"/>
  <c r="S1431" i="1"/>
  <c r="R1431" i="1" s="1"/>
  <c r="U1431" i="1" s="1"/>
  <c r="S1018" i="1"/>
  <c r="R1018" i="1" s="1"/>
  <c r="U1018" i="1" s="1"/>
  <c r="S2898" i="1"/>
  <c r="R2898" i="1" s="1"/>
  <c r="U2898" i="1" s="1"/>
  <c r="S127" i="1"/>
  <c r="R127" i="1" s="1"/>
  <c r="U127" i="1" s="1"/>
  <c r="S205" i="1"/>
  <c r="R205" i="1" s="1"/>
  <c r="U205" i="1" s="1"/>
  <c r="S592" i="1"/>
  <c r="R592" i="1" s="1"/>
  <c r="U592" i="1" s="1"/>
  <c r="S992" i="1"/>
  <c r="R992" i="1" s="1"/>
  <c r="U992" i="1" s="1"/>
  <c r="S53" i="1"/>
  <c r="R53" i="1" s="1"/>
  <c r="U53" i="1" s="1"/>
  <c r="S863" i="1"/>
  <c r="R863" i="1" s="1"/>
  <c r="U863" i="1" s="1"/>
  <c r="S1273" i="1"/>
  <c r="R1273" i="1" s="1"/>
  <c r="U1273" i="1" s="1"/>
  <c r="S234" i="1"/>
  <c r="R234" i="1" s="1"/>
  <c r="U234" i="1" s="1"/>
  <c r="S844" i="1"/>
  <c r="R844" i="1" s="1"/>
  <c r="U844" i="1" s="1"/>
  <c r="S1144" i="1"/>
  <c r="R1144" i="1" s="1"/>
  <c r="U1144" i="1" s="1"/>
  <c r="S495" i="1"/>
  <c r="R495" i="1" s="1"/>
  <c r="U495" i="1" s="1"/>
  <c r="S941" i="1"/>
  <c r="R941" i="1" s="1"/>
  <c r="U941" i="1" s="1"/>
  <c r="S37" i="1"/>
  <c r="R37" i="1" s="1"/>
  <c r="U37" i="1" s="1"/>
  <c r="S115" i="1"/>
  <c r="R115" i="1" s="1"/>
  <c r="U115" i="1" s="1"/>
  <c r="S502" i="1"/>
  <c r="R502" i="1" s="1"/>
  <c r="U502" i="1" s="1"/>
  <c r="S1002" i="1"/>
  <c r="R1002" i="1" s="1"/>
  <c r="U1002" i="1" s="1"/>
  <c r="S1732" i="1"/>
  <c r="R1732" i="1" s="1"/>
  <c r="U1732" i="1" s="1"/>
  <c r="S563" i="1"/>
  <c r="R563" i="1" s="1"/>
  <c r="U563" i="1" s="1"/>
  <c r="S1083" i="1"/>
  <c r="R1083" i="1" s="1"/>
  <c r="U1083" i="1" s="1"/>
  <c r="S144" i="1"/>
  <c r="R144" i="1" s="1"/>
  <c r="U144" i="1" s="1"/>
  <c r="S554" i="1"/>
  <c r="R554" i="1" s="1"/>
  <c r="U554" i="1" s="1"/>
  <c r="S1364" i="1"/>
  <c r="R1364" i="1" s="1"/>
  <c r="U1364" i="1" s="1"/>
  <c r="S605" i="1"/>
  <c r="R605" i="1" s="1"/>
  <c r="U605" i="1" s="1"/>
  <c r="S441" i="1"/>
  <c r="R441" i="1" s="1"/>
  <c r="U441" i="1" s="1"/>
  <c r="S751" i="1"/>
  <c r="R751" i="1" s="1"/>
  <c r="U751" i="1" s="1"/>
  <c r="S138" i="1"/>
  <c r="R138" i="1" s="1"/>
  <c r="U138" i="1" s="1"/>
  <c r="S247" i="1"/>
  <c r="R247" i="1" s="1"/>
  <c r="U247" i="1" s="1"/>
  <c r="S225" i="1"/>
  <c r="R225" i="1" s="1"/>
  <c r="U225" i="1" s="1"/>
  <c r="S712" i="1"/>
  <c r="R712" i="1" s="1"/>
  <c r="U712" i="1" s="1"/>
  <c r="S1112" i="1"/>
  <c r="R1112" i="1" s="1"/>
  <c r="U1112" i="1" s="1"/>
  <c r="S1632" i="1"/>
  <c r="R1632" i="1" s="1"/>
  <c r="U1632" i="1" s="1"/>
  <c r="S273" i="1"/>
  <c r="R273" i="1" s="1"/>
  <c r="U273" i="1" s="1"/>
  <c r="S773" i="1"/>
  <c r="R773" i="1" s="1"/>
  <c r="U773" i="1" s="1"/>
  <c r="S1403" i="1"/>
  <c r="R1403" i="1" s="1"/>
  <c r="U1403" i="1" s="1"/>
  <c r="S254" i="1"/>
  <c r="R254" i="1" s="1"/>
  <c r="U254" i="1" s="1"/>
  <c r="S864" i="1"/>
  <c r="R864" i="1" s="1"/>
  <c r="U864" i="1" s="1"/>
  <c r="S1584" i="1"/>
  <c r="R1584" i="1" s="1"/>
  <c r="U1584" i="1" s="1"/>
  <c r="S251" i="1"/>
  <c r="R251" i="1" s="1"/>
  <c r="U251" i="1" s="1"/>
  <c r="S1061" i="1"/>
  <c r="R1061" i="1" s="1"/>
  <c r="U1061" i="1" s="1"/>
  <c r="S248" i="1"/>
  <c r="R248" i="1" s="1"/>
  <c r="U248" i="1" s="1"/>
  <c r="S748" i="1"/>
  <c r="R748" i="1" s="1"/>
  <c r="U748" i="1" s="1"/>
  <c r="S1648" i="1"/>
  <c r="R1648" i="1" s="1"/>
  <c r="U1648" i="1" s="1"/>
  <c r="S2648" i="1"/>
  <c r="R2648" i="1" s="1"/>
  <c r="U2648" i="1" s="1"/>
  <c r="S106" i="1"/>
  <c r="R106" i="1" s="1"/>
  <c r="U106" i="1" s="1"/>
  <c r="S257" i="1"/>
  <c r="R257" i="1" s="1"/>
  <c r="U257" i="1" s="1"/>
  <c r="S235" i="1"/>
  <c r="R235" i="1" s="1"/>
  <c r="U235" i="1" s="1"/>
  <c r="S522" i="1"/>
  <c r="R522" i="1" s="1"/>
  <c r="U522" i="1" s="1"/>
  <c r="S822" i="1"/>
  <c r="R822" i="1" s="1"/>
  <c r="U822" i="1" s="1"/>
  <c r="S1432" i="1"/>
  <c r="R1432" i="1" s="1"/>
  <c r="U1432" i="1" s="1"/>
  <c r="S283" i="1"/>
  <c r="R283" i="1" s="1"/>
  <c r="U283" i="1" s="1"/>
  <c r="S893" i="1"/>
  <c r="R893" i="1" s="1"/>
  <c r="U893" i="1" s="1"/>
  <c r="S1413" i="1"/>
  <c r="R1413" i="1" s="1"/>
  <c r="U1413" i="1" s="1"/>
  <c r="S374" i="1"/>
  <c r="R374" i="1" s="1"/>
  <c r="U374" i="1" s="1"/>
  <c r="S774" i="1"/>
  <c r="R774" i="1" s="1"/>
  <c r="U774" i="1" s="1"/>
  <c r="S1174" i="1"/>
  <c r="R1174" i="1" s="1"/>
  <c r="U1174" i="1" s="1"/>
  <c r="S625" i="1"/>
  <c r="R625" i="1" s="1"/>
  <c r="U625" i="1" s="1"/>
  <c r="S571" i="1"/>
  <c r="R571" i="1" s="1"/>
  <c r="U571" i="1" s="1"/>
  <c r="S971" i="1"/>
  <c r="R971" i="1" s="1"/>
  <c r="U971" i="1" s="1"/>
  <c r="S158" i="1"/>
  <c r="R158" i="1" s="1"/>
  <c r="U158" i="1" s="1"/>
  <c r="S558" i="1"/>
  <c r="R558" i="1" s="1"/>
  <c r="U558" i="1" s="1"/>
  <c r="S958" i="1"/>
  <c r="R958" i="1" s="1"/>
  <c r="U958" i="1" s="1"/>
  <c r="S1458" i="1"/>
  <c r="R1458" i="1" s="1"/>
  <c r="U1458" i="1" s="1"/>
  <c r="S1858" i="1"/>
  <c r="R1858" i="1" s="1"/>
  <c r="U1858" i="1" s="1"/>
  <c r="S2458" i="1"/>
  <c r="R2458" i="1" s="1"/>
  <c r="U2458" i="1" s="1"/>
  <c r="S59" i="1"/>
  <c r="R59" i="1" s="1"/>
  <c r="U59" i="1" s="1"/>
  <c r="S459" i="1"/>
  <c r="R459" i="1" s="1"/>
  <c r="U459" i="1" s="1"/>
  <c r="S1359" i="1"/>
  <c r="R1359" i="1" s="1"/>
  <c r="U1359" i="1" s="1"/>
  <c r="S116" i="1"/>
  <c r="R116" i="1" s="1"/>
  <c r="U116" i="1" s="1"/>
  <c r="S267" i="1"/>
  <c r="R267" i="1" s="1"/>
  <c r="U267" i="1" s="1"/>
  <c r="S245" i="1"/>
  <c r="R245" i="1" s="1"/>
  <c r="U245" i="1" s="1"/>
  <c r="S432" i="1"/>
  <c r="R432" i="1" s="1"/>
  <c r="U432" i="1" s="1"/>
  <c r="S932" i="1"/>
  <c r="R932" i="1" s="1"/>
  <c r="U932" i="1" s="1"/>
  <c r="S1332" i="1"/>
  <c r="R1332" i="1" s="1"/>
  <c r="U1332" i="1" s="1"/>
  <c r="S1892" i="1"/>
  <c r="R1892" i="1" s="1"/>
  <c r="U1892" i="1" s="1"/>
  <c r="S493" i="1"/>
  <c r="R493" i="1" s="1"/>
  <c r="U493" i="1" s="1"/>
  <c r="S793" i="1"/>
  <c r="R793" i="1" s="1"/>
  <c r="U793" i="1" s="1"/>
  <c r="S1313" i="1"/>
  <c r="R1313" i="1" s="1"/>
  <c r="U1313" i="1" s="1"/>
  <c r="S74" i="1"/>
  <c r="R74" i="1" s="1"/>
  <c r="U74" i="1" s="1"/>
  <c r="S484" i="1"/>
  <c r="R484" i="1" s="1"/>
  <c r="U484" i="1" s="1"/>
  <c r="S984" i="1"/>
  <c r="R984" i="1" s="1"/>
  <c r="U984" i="1" s="1"/>
  <c r="S1394" i="1"/>
  <c r="R1394" i="1" s="1"/>
  <c r="U1394" i="1" s="1"/>
  <c r="S635" i="1"/>
  <c r="R635" i="1" s="1"/>
  <c r="U635" i="1" s="1"/>
  <c r="S371" i="1"/>
  <c r="R371" i="1" s="1"/>
  <c r="U371" i="1" s="1"/>
  <c r="S881" i="1"/>
  <c r="R881" i="1" s="1"/>
  <c r="U881" i="1" s="1"/>
  <c r="S1181" i="1"/>
  <c r="R1181" i="1" s="1"/>
  <c r="U1181" i="1" s="1"/>
  <c r="S1581" i="1"/>
  <c r="R1581" i="1" s="1"/>
  <c r="U1581" i="1" s="1"/>
  <c r="S368" i="1"/>
  <c r="R368" i="1" s="1"/>
  <c r="U368" i="1" s="1"/>
  <c r="S968" i="1"/>
  <c r="R968" i="1" s="1"/>
  <c r="U968" i="1" s="1"/>
  <c r="S1268" i="1"/>
  <c r="R1268" i="1" s="1"/>
  <c r="U1268" i="1" s="1"/>
  <c r="S1668" i="1"/>
  <c r="R1668" i="1" s="1"/>
  <c r="U1668" i="1" s="1"/>
  <c r="S2168" i="1"/>
  <c r="R2168" i="1" s="1"/>
  <c r="U2168" i="1" s="1"/>
  <c r="S2568" i="1"/>
  <c r="R2568" i="1" s="1"/>
  <c r="U2568" i="1" s="1"/>
  <c r="S3038" i="1"/>
  <c r="R3038" i="1" s="1"/>
  <c r="U3038" i="1" s="1"/>
  <c r="S269" i="1"/>
  <c r="R269" i="1" s="1"/>
  <c r="U269" i="1" s="1"/>
  <c r="S469" i="1"/>
  <c r="R469" i="1" s="1"/>
  <c r="U469" i="1" s="1"/>
  <c r="S869" i="1"/>
  <c r="R869" i="1" s="1"/>
  <c r="U869" i="1" s="1"/>
  <c r="S1169" i="1"/>
  <c r="R1169" i="1" s="1"/>
  <c r="U1169" i="1" s="1"/>
  <c r="S1469" i="1"/>
  <c r="R1469" i="1" s="1"/>
  <c r="U1469" i="1" s="1"/>
  <c r="S1869" i="1"/>
  <c r="R1869" i="1" s="1"/>
  <c r="U1869" i="1" s="1"/>
  <c r="S2369" i="1"/>
  <c r="R2369" i="1" s="1"/>
  <c r="U2369" i="1" s="1"/>
  <c r="S2669" i="1"/>
  <c r="R2669" i="1" s="1"/>
  <c r="U2669" i="1" s="1"/>
  <c r="S180" i="1"/>
  <c r="R180" i="1" s="1"/>
  <c r="U180" i="1" s="1"/>
  <c r="S480" i="1"/>
  <c r="R480" i="1" s="1"/>
  <c r="U480" i="1" s="1"/>
  <c r="S780" i="1"/>
  <c r="R780" i="1" s="1"/>
  <c r="U780" i="1" s="1"/>
  <c r="S1180" i="1"/>
  <c r="R1180" i="1" s="1"/>
  <c r="U1180" i="1" s="1"/>
  <c r="S1480" i="1"/>
  <c r="R1480" i="1" s="1"/>
  <c r="U1480" i="1" s="1"/>
  <c r="S1880" i="1"/>
  <c r="R1880" i="1" s="1"/>
  <c r="U1880" i="1" s="1"/>
  <c r="S2180" i="1"/>
  <c r="R2180" i="1" s="1"/>
  <c r="U2180" i="1" s="1"/>
  <c r="S2680" i="1"/>
  <c r="R2680" i="1" s="1"/>
  <c r="U2680" i="1" s="1"/>
  <c r="S1811" i="1"/>
  <c r="R1811" i="1" s="1"/>
  <c r="U1811" i="1" s="1"/>
  <c r="S2211" i="1"/>
  <c r="R2211" i="1" s="1"/>
  <c r="U2211" i="1" s="1"/>
  <c r="S2711" i="1"/>
  <c r="R2711" i="1" s="1"/>
  <c r="U2711" i="1" s="1"/>
  <c r="S2912" i="1"/>
  <c r="R2912" i="1" s="1"/>
  <c r="U2912" i="1" s="1"/>
  <c r="S126" i="1"/>
  <c r="R126" i="1" s="1"/>
  <c r="U126" i="1" s="1"/>
  <c r="S326" i="1"/>
  <c r="R326" i="1" s="1"/>
  <c r="U326" i="1" s="1"/>
  <c r="S277" i="1"/>
  <c r="R277" i="1" s="1"/>
  <c r="U277" i="1" s="1"/>
  <c r="S155" i="1"/>
  <c r="R155" i="1" s="1"/>
  <c r="U155" i="1" s="1"/>
  <c r="S42" i="1"/>
  <c r="R42" i="1" s="1"/>
  <c r="U42" i="1" s="1"/>
  <c r="S342" i="1"/>
  <c r="R342" i="1" s="1"/>
  <c r="U342" i="1" s="1"/>
  <c r="S642" i="1"/>
  <c r="R642" i="1" s="1"/>
  <c r="U642" i="1" s="1"/>
  <c r="S842" i="1"/>
  <c r="R842" i="1" s="1"/>
  <c r="U842" i="1" s="1"/>
  <c r="S1142" i="1"/>
  <c r="R1142" i="1" s="1"/>
  <c r="U1142" i="1" s="1"/>
  <c r="S1342" i="1"/>
  <c r="R1342" i="1" s="1"/>
  <c r="U1342" i="1" s="1"/>
  <c r="S1552" i="1"/>
  <c r="R1552" i="1" s="1"/>
  <c r="U1552" i="1" s="1"/>
  <c r="S1782" i="1"/>
  <c r="R1782" i="1" s="1"/>
  <c r="U1782" i="1" s="1"/>
  <c r="S203" i="1"/>
  <c r="R203" i="1" s="1"/>
  <c r="U203" i="1" s="1"/>
  <c r="S403" i="1"/>
  <c r="R403" i="1" s="1"/>
  <c r="U403" i="1" s="1"/>
  <c r="S603" i="1"/>
  <c r="R603" i="1" s="1"/>
  <c r="U603" i="1" s="1"/>
  <c r="S703" i="1"/>
  <c r="R703" i="1" s="1"/>
  <c r="U703" i="1" s="1"/>
  <c r="S913" i="1"/>
  <c r="R913" i="1" s="1"/>
  <c r="U913" i="1" s="1"/>
  <c r="S1013" i="1"/>
  <c r="R1013" i="1" s="1"/>
  <c r="U1013" i="1" s="1"/>
  <c r="S1123" i="1"/>
  <c r="R1123" i="1" s="1"/>
  <c r="U1123" i="1" s="1"/>
  <c r="S1223" i="1"/>
  <c r="R1223" i="1" s="1"/>
  <c r="U1223" i="1" s="1"/>
  <c r="S1323" i="1"/>
  <c r="R1323" i="1" s="1"/>
  <c r="U1323" i="1" s="1"/>
  <c r="S1433" i="1"/>
  <c r="R1433" i="1" s="1"/>
  <c r="U1433" i="1" s="1"/>
  <c r="S1533" i="1"/>
  <c r="R1533" i="1" s="1"/>
  <c r="U1533" i="1" s="1"/>
  <c r="S1633" i="1"/>
  <c r="R1633" i="1" s="1"/>
  <c r="U1633" i="1" s="1"/>
  <c r="S84" i="1"/>
  <c r="R84" i="1" s="1"/>
  <c r="U84" i="1" s="1"/>
  <c r="S184" i="1"/>
  <c r="R184" i="1" s="1"/>
  <c r="U184" i="1" s="1"/>
  <c r="S284" i="1"/>
  <c r="R284" i="1" s="1"/>
  <c r="U284" i="1" s="1"/>
  <c r="S394" i="1"/>
  <c r="R394" i="1" s="1"/>
  <c r="U394" i="1" s="1"/>
  <c r="S494" i="1"/>
  <c r="R494" i="1" s="1"/>
  <c r="U494" i="1" s="1"/>
  <c r="S594" i="1"/>
  <c r="R594" i="1" s="1"/>
  <c r="U594" i="1" s="1"/>
  <c r="S694" i="1"/>
  <c r="R694" i="1" s="1"/>
  <c r="U694" i="1" s="1"/>
  <c r="S794" i="1"/>
  <c r="R794" i="1" s="1"/>
  <c r="U794" i="1" s="1"/>
  <c r="S894" i="1"/>
  <c r="R894" i="1" s="1"/>
  <c r="U894" i="1" s="1"/>
  <c r="S994" i="1"/>
  <c r="R994" i="1" s="1"/>
  <c r="U994" i="1" s="1"/>
  <c r="S1094" i="1"/>
  <c r="R1094" i="1" s="1"/>
  <c r="U1094" i="1" s="1"/>
  <c r="S1194" i="1"/>
  <c r="R1194" i="1" s="1"/>
  <c r="U1194" i="1" s="1"/>
  <c r="S1294" i="1"/>
  <c r="R1294" i="1" s="1"/>
  <c r="U1294" i="1" s="1"/>
  <c r="S1404" i="1"/>
  <c r="R1404" i="1" s="1"/>
  <c r="U1404" i="1" s="1"/>
  <c r="S1504" i="1"/>
  <c r="R1504" i="1" s="1"/>
  <c r="U1504" i="1" s="1"/>
  <c r="S345" i="1"/>
  <c r="R345" i="1" s="1"/>
  <c r="U345" i="1" s="1"/>
  <c r="S445" i="1"/>
  <c r="R445" i="1" s="1"/>
  <c r="U445" i="1" s="1"/>
  <c r="S545" i="1"/>
  <c r="R545" i="1" s="1"/>
  <c r="U545" i="1" s="1"/>
  <c r="S645" i="1"/>
  <c r="R645" i="1" s="1"/>
  <c r="U645" i="1" s="1"/>
  <c r="S81" i="1"/>
  <c r="R81" i="1" s="1"/>
  <c r="U81" i="1" s="1"/>
  <c r="S181" i="1"/>
  <c r="R181" i="1" s="1"/>
  <c r="U181" i="1" s="1"/>
  <c r="S281" i="1"/>
  <c r="R281" i="1" s="1"/>
  <c r="U281" i="1" s="1"/>
  <c r="S381" i="1"/>
  <c r="R381" i="1" s="1"/>
  <c r="U381" i="1" s="1"/>
  <c r="S481" i="1"/>
  <c r="R481" i="1" s="1"/>
  <c r="U481" i="1" s="1"/>
  <c r="S591" i="1"/>
  <c r="R591" i="1" s="1"/>
  <c r="U591" i="1" s="1"/>
  <c r="S691" i="1"/>
  <c r="R691" i="1" s="1"/>
  <c r="U691" i="1" s="1"/>
  <c r="S791" i="1"/>
  <c r="R791" i="1" s="1"/>
  <c r="U791" i="1" s="1"/>
  <c r="S891" i="1"/>
  <c r="R891" i="1" s="1"/>
  <c r="U891" i="1" s="1"/>
  <c r="S991" i="1"/>
  <c r="R991" i="1" s="1"/>
  <c r="U991" i="1" s="1"/>
  <c r="S1091" i="1"/>
  <c r="R1091" i="1" s="1"/>
  <c r="U1091" i="1" s="1"/>
  <c r="S1191" i="1"/>
  <c r="R1191" i="1" s="1"/>
  <c r="U1191" i="1" s="1"/>
  <c r="S1291" i="1"/>
  <c r="R1291" i="1" s="1"/>
  <c r="U1291" i="1" s="1"/>
  <c r="S1391" i="1"/>
  <c r="R1391" i="1" s="1"/>
  <c r="U1391" i="1" s="1"/>
  <c r="S1491" i="1"/>
  <c r="R1491" i="1" s="1"/>
  <c r="U1491" i="1" s="1"/>
  <c r="S1591" i="1"/>
  <c r="R1591" i="1" s="1"/>
  <c r="U1591" i="1" s="1"/>
  <c r="S178" i="1"/>
  <c r="R178" i="1" s="1"/>
  <c r="U178" i="1" s="1"/>
  <c r="S278" i="1"/>
  <c r="R278" i="1" s="1"/>
  <c r="U278" i="1" s="1"/>
  <c r="S378" i="1"/>
  <c r="R378" i="1" s="1"/>
  <c r="U378" i="1" s="1"/>
  <c r="S478" i="1"/>
  <c r="R478" i="1" s="1"/>
  <c r="U478" i="1" s="1"/>
  <c r="S578" i="1"/>
  <c r="R578" i="1" s="1"/>
  <c r="U578" i="1" s="1"/>
  <c r="S678" i="1"/>
  <c r="R678" i="1" s="1"/>
  <c r="U678" i="1" s="1"/>
  <c r="S778" i="1"/>
  <c r="R778" i="1" s="1"/>
  <c r="U778" i="1" s="1"/>
  <c r="S878" i="1"/>
  <c r="R878" i="1" s="1"/>
  <c r="U878" i="1" s="1"/>
  <c r="S978" i="1"/>
  <c r="R978" i="1" s="1"/>
  <c r="U978" i="1" s="1"/>
  <c r="S1078" i="1"/>
  <c r="R1078" i="1" s="1"/>
  <c r="U1078" i="1" s="1"/>
  <c r="S1178" i="1"/>
  <c r="R1178" i="1" s="1"/>
  <c r="U1178" i="1" s="1"/>
  <c r="S1278" i="1"/>
  <c r="R1278" i="1" s="1"/>
  <c r="U1278" i="1" s="1"/>
  <c r="S1378" i="1"/>
  <c r="R1378" i="1" s="1"/>
  <c r="U1378" i="1" s="1"/>
  <c r="S1478" i="1"/>
  <c r="R1478" i="1" s="1"/>
  <c r="U1478" i="1" s="1"/>
  <c r="S1578" i="1"/>
  <c r="R1578" i="1" s="1"/>
  <c r="U1578" i="1" s="1"/>
  <c r="S1678" i="1"/>
  <c r="R1678" i="1" s="1"/>
  <c r="U1678" i="1" s="1"/>
  <c r="S1778" i="1"/>
  <c r="R1778" i="1" s="1"/>
  <c r="U1778" i="1" s="1"/>
  <c r="S1878" i="1"/>
  <c r="R1878" i="1" s="1"/>
  <c r="U1878" i="1" s="1"/>
  <c r="S1978" i="1"/>
  <c r="R1978" i="1" s="1"/>
  <c r="U1978" i="1" s="1"/>
  <c r="S2078" i="1"/>
  <c r="R2078" i="1" s="1"/>
  <c r="U2078" i="1" s="1"/>
  <c r="S2178" i="1"/>
  <c r="R2178" i="1" s="1"/>
  <c r="U2178" i="1" s="1"/>
  <c r="S2278" i="1"/>
  <c r="R2278" i="1" s="1"/>
  <c r="U2278" i="1" s="1"/>
  <c r="S2378" i="1"/>
  <c r="R2378" i="1" s="1"/>
  <c r="U2378" i="1" s="1"/>
  <c r="S2478" i="1"/>
  <c r="R2478" i="1" s="1"/>
  <c r="U2478" i="1" s="1"/>
  <c r="S2578" i="1"/>
  <c r="R2578" i="1" s="1"/>
  <c r="U2578" i="1" s="1"/>
  <c r="S2678" i="1"/>
  <c r="R2678" i="1" s="1"/>
  <c r="U2678" i="1" s="1"/>
  <c r="S2798" i="1"/>
  <c r="R2798" i="1" s="1"/>
  <c r="U2798" i="1" s="1"/>
  <c r="S3048" i="1"/>
  <c r="R3048" i="1" s="1"/>
  <c r="U3048" i="1" s="1"/>
  <c r="S79" i="1"/>
  <c r="R79" i="1" s="1"/>
  <c r="U79" i="1" s="1"/>
  <c r="S179" i="1"/>
  <c r="R179" i="1" s="1"/>
  <c r="U179" i="1" s="1"/>
  <c r="S279" i="1"/>
  <c r="R279" i="1" s="1"/>
  <c r="U279" i="1" s="1"/>
  <c r="S379" i="1"/>
  <c r="R379" i="1" s="1"/>
  <c r="U379" i="1" s="1"/>
  <c r="S479" i="1"/>
  <c r="R479" i="1" s="1"/>
  <c r="U479" i="1" s="1"/>
  <c r="S579" i="1"/>
  <c r="R579" i="1" s="1"/>
  <c r="U579" i="1" s="1"/>
  <c r="S679" i="1"/>
  <c r="R679" i="1" s="1"/>
  <c r="U679" i="1" s="1"/>
  <c r="S779" i="1"/>
  <c r="R779" i="1" s="1"/>
  <c r="U779" i="1" s="1"/>
  <c r="S879" i="1"/>
  <c r="R879" i="1" s="1"/>
  <c r="U879" i="1" s="1"/>
  <c r="S979" i="1"/>
  <c r="R979" i="1" s="1"/>
  <c r="U979" i="1" s="1"/>
  <c r="S1079" i="1"/>
  <c r="R1079" i="1" s="1"/>
  <c r="U1079" i="1" s="1"/>
  <c r="S1179" i="1"/>
  <c r="R1179" i="1" s="1"/>
  <c r="U1179" i="1" s="1"/>
  <c r="S1279" i="1"/>
  <c r="R1279" i="1" s="1"/>
  <c r="U1279" i="1" s="1"/>
  <c r="S1379" i="1"/>
  <c r="R1379" i="1" s="1"/>
  <c r="U1379" i="1" s="1"/>
  <c r="S1479" i="1"/>
  <c r="R1479" i="1" s="1"/>
  <c r="U1479" i="1" s="1"/>
  <c r="S1579" i="1"/>
  <c r="R1579" i="1" s="1"/>
  <c r="U1579" i="1" s="1"/>
  <c r="S1679" i="1"/>
  <c r="R1679" i="1" s="1"/>
  <c r="U1679" i="1" s="1"/>
  <c r="S1779" i="1"/>
  <c r="R1779" i="1" s="1"/>
  <c r="U1779" i="1" s="1"/>
  <c r="S1879" i="1"/>
  <c r="R1879" i="1" s="1"/>
  <c r="U1879" i="1" s="1"/>
  <c r="S1979" i="1"/>
  <c r="R1979" i="1" s="1"/>
  <c r="U1979" i="1" s="1"/>
  <c r="S2079" i="1"/>
  <c r="R2079" i="1" s="1"/>
  <c r="U2079" i="1" s="1"/>
  <c r="S2179" i="1"/>
  <c r="R2179" i="1" s="1"/>
  <c r="U2179" i="1" s="1"/>
  <c r="S2279" i="1"/>
  <c r="R2279" i="1" s="1"/>
  <c r="U2279" i="1" s="1"/>
  <c r="S2379" i="1"/>
  <c r="R2379" i="1" s="1"/>
  <c r="U2379" i="1" s="1"/>
  <c r="S2479" i="1"/>
  <c r="R2479" i="1" s="1"/>
  <c r="U2479" i="1" s="1"/>
  <c r="S2579" i="1"/>
  <c r="R2579" i="1" s="1"/>
  <c r="U2579" i="1" s="1"/>
  <c r="S2679" i="1"/>
  <c r="R2679" i="1" s="1"/>
  <c r="U2679" i="1" s="1"/>
  <c r="S2829" i="1"/>
  <c r="R2829" i="1" s="1"/>
  <c r="U2829" i="1" s="1"/>
  <c r="S3079" i="1"/>
  <c r="R3079" i="1" s="1"/>
  <c r="U3079" i="1" s="1"/>
  <c r="S90" i="1"/>
  <c r="R90" i="1" s="1"/>
  <c r="U90" i="1" s="1"/>
  <c r="S190" i="1"/>
  <c r="R190" i="1" s="1"/>
  <c r="U190" i="1" s="1"/>
  <c r="S290" i="1"/>
  <c r="R290" i="1" s="1"/>
  <c r="U290" i="1" s="1"/>
  <c r="S390" i="1"/>
  <c r="R390" i="1" s="1"/>
  <c r="U390" i="1" s="1"/>
  <c r="S490" i="1"/>
  <c r="R490" i="1" s="1"/>
  <c r="U490" i="1" s="1"/>
  <c r="S590" i="1"/>
  <c r="R590" i="1" s="1"/>
  <c r="U590" i="1" s="1"/>
  <c r="S690" i="1"/>
  <c r="R690" i="1" s="1"/>
  <c r="U690" i="1" s="1"/>
  <c r="S790" i="1"/>
  <c r="R790" i="1" s="1"/>
  <c r="U790" i="1" s="1"/>
  <c r="S890" i="1"/>
  <c r="R890" i="1" s="1"/>
  <c r="U890" i="1" s="1"/>
  <c r="S990" i="1"/>
  <c r="R990" i="1" s="1"/>
  <c r="U990" i="1" s="1"/>
  <c r="S1090" i="1"/>
  <c r="R1090" i="1" s="1"/>
  <c r="U1090" i="1" s="1"/>
  <c r="S1190" i="1"/>
  <c r="R1190" i="1" s="1"/>
  <c r="U1190" i="1" s="1"/>
  <c r="S1290" i="1"/>
  <c r="R1290" i="1" s="1"/>
  <c r="U1290" i="1" s="1"/>
  <c r="S1390" i="1"/>
  <c r="R1390" i="1" s="1"/>
  <c r="U1390" i="1" s="1"/>
  <c r="S1490" i="1"/>
  <c r="R1490" i="1" s="1"/>
  <c r="U1490" i="1" s="1"/>
  <c r="S1590" i="1"/>
  <c r="R1590" i="1" s="1"/>
  <c r="U1590" i="1" s="1"/>
  <c r="S1690" i="1"/>
  <c r="R1690" i="1" s="1"/>
  <c r="U1690" i="1" s="1"/>
  <c r="S1790" i="1"/>
  <c r="R1790" i="1" s="1"/>
  <c r="U1790" i="1" s="1"/>
  <c r="S1890" i="1"/>
  <c r="R1890" i="1" s="1"/>
  <c r="U1890" i="1" s="1"/>
  <c r="S1990" i="1"/>
  <c r="R1990" i="1" s="1"/>
  <c r="U1990" i="1" s="1"/>
  <c r="S2090" i="1"/>
  <c r="R2090" i="1" s="1"/>
  <c r="U2090" i="1" s="1"/>
  <c r="S2190" i="1"/>
  <c r="R2190" i="1" s="1"/>
  <c r="U2190" i="1" s="1"/>
  <c r="S2290" i="1"/>
  <c r="R2290" i="1" s="1"/>
  <c r="U2290" i="1" s="1"/>
  <c r="S2390" i="1"/>
  <c r="R2390" i="1" s="1"/>
  <c r="U2390" i="1" s="1"/>
  <c r="S2490" i="1"/>
  <c r="R2490" i="1" s="1"/>
  <c r="U2490" i="1" s="1"/>
  <c r="S2590" i="1"/>
  <c r="R2590" i="1" s="1"/>
  <c r="U2590" i="1" s="1"/>
  <c r="S2690" i="1"/>
  <c r="R2690" i="1" s="1"/>
  <c r="U2690" i="1" s="1"/>
  <c r="S2820" i="1"/>
  <c r="R2820" i="1" s="1"/>
  <c r="U2820" i="1" s="1"/>
  <c r="S3070" i="1"/>
  <c r="R3070" i="1" s="1"/>
  <c r="U3070" i="1" s="1"/>
  <c r="S1721" i="1"/>
  <c r="R1721" i="1" s="1"/>
  <c r="U1721" i="1" s="1"/>
  <c r="S1821" i="1"/>
  <c r="R1821" i="1" s="1"/>
  <c r="U1821" i="1" s="1"/>
  <c r="S1921" i="1"/>
  <c r="R1921" i="1" s="1"/>
  <c r="U1921" i="1" s="1"/>
  <c r="S2021" i="1"/>
  <c r="R2021" i="1" s="1"/>
  <c r="U2021" i="1" s="1"/>
  <c r="S2121" i="1"/>
  <c r="R2121" i="1" s="1"/>
  <c r="U2121" i="1" s="1"/>
  <c r="S2221" i="1"/>
  <c r="R2221" i="1" s="1"/>
  <c r="U2221" i="1" s="1"/>
  <c r="S2321" i="1"/>
  <c r="R2321" i="1" s="1"/>
  <c r="U2321" i="1" s="1"/>
  <c r="S2421" i="1"/>
  <c r="R2421" i="1" s="1"/>
  <c r="U2421" i="1" s="1"/>
  <c r="S2521" i="1"/>
  <c r="R2521" i="1" s="1"/>
  <c r="U2521" i="1" s="1"/>
  <c r="S2621" i="1"/>
  <c r="R2621" i="1" s="1"/>
  <c r="U2621" i="1" s="1"/>
  <c r="S2721" i="1"/>
  <c r="R2721" i="1" s="1"/>
  <c r="U2721" i="1" s="1"/>
  <c r="S2821" i="1"/>
  <c r="R2821" i="1" s="1"/>
  <c r="U2821" i="1" s="1"/>
  <c r="S2921" i="1"/>
  <c r="R2921" i="1" s="1"/>
  <c r="U2921" i="1" s="1"/>
  <c r="S3021" i="1"/>
  <c r="R3021" i="1" s="1"/>
  <c r="U3021" i="1" s="1"/>
  <c r="S1922" i="1"/>
  <c r="R1922" i="1" s="1"/>
  <c r="U1922" i="1" s="1"/>
  <c r="S2022" i="1"/>
  <c r="R2022" i="1" s="1"/>
  <c r="U2022" i="1" s="1"/>
  <c r="S2122" i="1"/>
  <c r="R2122" i="1" s="1"/>
  <c r="U2122" i="1" s="1"/>
  <c r="S2222" i="1"/>
  <c r="R2222" i="1" s="1"/>
  <c r="U2222" i="1" s="1"/>
  <c r="S2322" i="1"/>
  <c r="R2322" i="1" s="1"/>
  <c r="U2322" i="1" s="1"/>
  <c r="S2422" i="1"/>
  <c r="R2422" i="1" s="1"/>
  <c r="U2422" i="1" s="1"/>
  <c r="S2522" i="1"/>
  <c r="R2522" i="1" s="1"/>
  <c r="U2522" i="1" s="1"/>
  <c r="S2622" i="1"/>
  <c r="R2622" i="1" s="1"/>
  <c r="U2622" i="1" s="1"/>
  <c r="S2722" i="1"/>
  <c r="R2722" i="1" s="1"/>
  <c r="U2722" i="1" s="1"/>
  <c r="S2822" i="1"/>
  <c r="R2822" i="1" s="1"/>
  <c r="U2822" i="1" s="1"/>
  <c r="S2922" i="1"/>
  <c r="R2922" i="1" s="1"/>
  <c r="U2922" i="1" s="1"/>
  <c r="S3022" i="1"/>
  <c r="R3022" i="1" s="1"/>
  <c r="U3022" i="1" s="1"/>
  <c r="S1673" i="1"/>
  <c r="R1673" i="1" s="1"/>
  <c r="U1673" i="1" s="1"/>
  <c r="S1773" i="1"/>
  <c r="R1773" i="1" s="1"/>
  <c r="U1773" i="1" s="1"/>
  <c r="S1873" i="1"/>
  <c r="R1873" i="1" s="1"/>
  <c r="U1873" i="1" s="1"/>
  <c r="S1973" i="1"/>
  <c r="R1973" i="1" s="1"/>
  <c r="U1973" i="1" s="1"/>
  <c r="S2073" i="1"/>
  <c r="R2073" i="1" s="1"/>
  <c r="U2073" i="1" s="1"/>
  <c r="S2173" i="1"/>
  <c r="R2173" i="1" s="1"/>
  <c r="U2173" i="1" s="1"/>
  <c r="S2273" i="1"/>
  <c r="R2273" i="1" s="1"/>
  <c r="U2273" i="1" s="1"/>
  <c r="S2373" i="1"/>
  <c r="R2373" i="1" s="1"/>
  <c r="U2373" i="1" s="1"/>
  <c r="S2473" i="1"/>
  <c r="R2473" i="1" s="1"/>
  <c r="U2473" i="1" s="1"/>
  <c r="S2573" i="1"/>
  <c r="R2573" i="1" s="1"/>
  <c r="U2573" i="1" s="1"/>
  <c r="S2673" i="1"/>
  <c r="R2673" i="1" s="1"/>
  <c r="U2673" i="1" s="1"/>
  <c r="S2773" i="1"/>
  <c r="R2773" i="1" s="1"/>
  <c r="U2773" i="1" s="1"/>
  <c r="S3023" i="1"/>
  <c r="R3023" i="1" s="1"/>
  <c r="U3023" i="1" s="1"/>
  <c r="S1674" i="1"/>
  <c r="R1674" i="1" s="1"/>
  <c r="U1674" i="1" s="1"/>
  <c r="S1774" i="1"/>
  <c r="R1774" i="1" s="1"/>
  <c r="U1774" i="1" s="1"/>
  <c r="S1874" i="1"/>
  <c r="R1874" i="1" s="1"/>
  <c r="U1874" i="1" s="1"/>
  <c r="S1974" i="1"/>
  <c r="R1974" i="1" s="1"/>
  <c r="U1974" i="1" s="1"/>
  <c r="S2074" i="1"/>
  <c r="R2074" i="1" s="1"/>
  <c r="U2074" i="1" s="1"/>
  <c r="S2174" i="1"/>
  <c r="R2174" i="1" s="1"/>
  <c r="U2174" i="1" s="1"/>
  <c r="S2274" i="1"/>
  <c r="R2274" i="1" s="1"/>
  <c r="U2274" i="1" s="1"/>
  <c r="S2374" i="1"/>
  <c r="R2374" i="1" s="1"/>
  <c r="U2374" i="1" s="1"/>
  <c r="S2474" i="1"/>
  <c r="R2474" i="1" s="1"/>
  <c r="U2474" i="1" s="1"/>
  <c r="S2574" i="1"/>
  <c r="R2574" i="1" s="1"/>
  <c r="U2574" i="1" s="1"/>
  <c r="S2674" i="1"/>
  <c r="R2674" i="1" s="1"/>
  <c r="U2674" i="1" s="1"/>
  <c r="S2804" i="1"/>
  <c r="R2804" i="1" s="1"/>
  <c r="U2804" i="1" s="1"/>
  <c r="S3054" i="1"/>
  <c r="R3054" i="1" s="1"/>
  <c r="U3054" i="1" s="1"/>
  <c r="S755" i="1"/>
  <c r="R755" i="1" s="1"/>
  <c r="U755" i="1" s="1"/>
  <c r="S855" i="1"/>
  <c r="R855" i="1" s="1"/>
  <c r="U855" i="1" s="1"/>
  <c r="S955" i="1"/>
  <c r="R955" i="1" s="1"/>
  <c r="U955" i="1" s="1"/>
  <c r="S1055" i="1"/>
  <c r="R1055" i="1" s="1"/>
  <c r="U1055" i="1" s="1"/>
  <c r="S1155" i="1"/>
  <c r="R1155" i="1" s="1"/>
  <c r="U1155" i="1" s="1"/>
  <c r="S1255" i="1"/>
  <c r="R1255" i="1" s="1"/>
  <c r="U1255" i="1" s="1"/>
  <c r="S1355" i="1"/>
  <c r="R1355" i="1" s="1"/>
  <c r="U1355" i="1" s="1"/>
  <c r="S1455" i="1"/>
  <c r="R1455" i="1" s="1"/>
  <c r="U1455" i="1" s="1"/>
  <c r="S1555" i="1"/>
  <c r="R1555" i="1" s="1"/>
  <c r="U1555" i="1" s="1"/>
  <c r="S1655" i="1"/>
  <c r="R1655" i="1" s="1"/>
  <c r="U1655" i="1" s="1"/>
  <c r="S1755" i="1"/>
  <c r="R1755" i="1" s="1"/>
  <c r="U1755" i="1" s="1"/>
  <c r="S1855" i="1"/>
  <c r="R1855" i="1" s="1"/>
  <c r="U1855" i="1" s="1"/>
  <c r="S1955" i="1"/>
  <c r="R1955" i="1" s="1"/>
  <c r="U1955" i="1" s="1"/>
  <c r="S2055" i="1"/>
  <c r="R2055" i="1" s="1"/>
  <c r="U2055" i="1" s="1"/>
  <c r="S2155" i="1"/>
  <c r="R2155" i="1" s="1"/>
  <c r="U2155" i="1" s="1"/>
  <c r="S2255" i="1"/>
  <c r="R2255" i="1" s="1"/>
  <c r="U2255" i="1" s="1"/>
  <c r="S2355" i="1"/>
  <c r="R2355" i="1" s="1"/>
  <c r="U2355" i="1" s="1"/>
  <c r="S2455" i="1"/>
  <c r="R2455" i="1" s="1"/>
  <c r="U2455" i="1" s="1"/>
  <c r="S2555" i="1"/>
  <c r="R2555" i="1" s="1"/>
  <c r="U2555" i="1" s="1"/>
  <c r="S2655" i="1"/>
  <c r="R2655" i="1" s="1"/>
  <c r="U2655" i="1" s="1"/>
  <c r="S436" i="1"/>
  <c r="R436" i="1" s="1"/>
  <c r="U436" i="1" s="1"/>
  <c r="S536" i="1"/>
  <c r="R536" i="1" s="1"/>
  <c r="U536" i="1" s="1"/>
  <c r="S636" i="1"/>
  <c r="R636" i="1" s="1"/>
  <c r="U636" i="1" s="1"/>
  <c r="S736" i="1"/>
  <c r="R736" i="1" s="1"/>
  <c r="U736" i="1" s="1"/>
  <c r="S836" i="1"/>
  <c r="R836" i="1" s="1"/>
  <c r="U836" i="1" s="1"/>
  <c r="S936" i="1"/>
  <c r="R936" i="1" s="1"/>
  <c r="U936" i="1" s="1"/>
  <c r="S1036" i="1"/>
  <c r="R1036" i="1" s="1"/>
  <c r="U1036" i="1" s="1"/>
  <c r="S1136" i="1"/>
  <c r="R1136" i="1" s="1"/>
  <c r="U1136" i="1" s="1"/>
  <c r="S1236" i="1"/>
  <c r="R1236" i="1" s="1"/>
  <c r="U1236" i="1" s="1"/>
  <c r="S1336" i="1"/>
  <c r="R1336" i="1" s="1"/>
  <c r="U1336" i="1" s="1"/>
  <c r="S1436" i="1"/>
  <c r="R1436" i="1" s="1"/>
  <c r="U1436" i="1" s="1"/>
  <c r="S1536" i="1"/>
  <c r="R1536" i="1" s="1"/>
  <c r="U1536" i="1" s="1"/>
  <c r="S1636" i="1"/>
  <c r="R1636" i="1" s="1"/>
  <c r="U1636" i="1" s="1"/>
  <c r="S1736" i="1"/>
  <c r="R1736" i="1" s="1"/>
  <c r="U1736" i="1" s="1"/>
  <c r="S1836" i="1"/>
  <c r="R1836" i="1" s="1"/>
  <c r="U1836" i="1" s="1"/>
  <c r="S337" i="1"/>
  <c r="R337" i="1" s="1"/>
  <c r="U337" i="1" s="1"/>
  <c r="S437" i="1"/>
  <c r="R437" i="1" s="1"/>
  <c r="U437" i="1" s="1"/>
  <c r="S537" i="1"/>
  <c r="R537" i="1" s="1"/>
  <c r="U537" i="1" s="1"/>
  <c r="S637" i="1"/>
  <c r="R637" i="1" s="1"/>
  <c r="U637" i="1" s="1"/>
  <c r="S737" i="1"/>
  <c r="R737" i="1" s="1"/>
  <c r="U737" i="1" s="1"/>
  <c r="S837" i="1"/>
  <c r="R837" i="1" s="1"/>
  <c r="U837" i="1" s="1"/>
  <c r="S937" i="1"/>
  <c r="R937" i="1" s="1"/>
  <c r="U937" i="1" s="1"/>
  <c r="S1037" i="1"/>
  <c r="R1037" i="1" s="1"/>
  <c r="U1037" i="1" s="1"/>
  <c r="S1137" i="1"/>
  <c r="R1137" i="1" s="1"/>
  <c r="U1137" i="1" s="1"/>
  <c r="S1237" i="1"/>
  <c r="R1237" i="1" s="1"/>
  <c r="U1237" i="1" s="1"/>
  <c r="S1337" i="1"/>
  <c r="R1337" i="1" s="1"/>
  <c r="U1337" i="1" s="1"/>
  <c r="S1437" i="1"/>
  <c r="R1437" i="1" s="1"/>
  <c r="U1437" i="1" s="1"/>
  <c r="S1537" i="1"/>
  <c r="R1537" i="1" s="1"/>
  <c r="U1537" i="1" s="1"/>
  <c r="S1637" i="1"/>
  <c r="R1637" i="1" s="1"/>
  <c r="U1637" i="1" s="1"/>
  <c r="S1737" i="1"/>
  <c r="R1737" i="1" s="1"/>
  <c r="U1737" i="1" s="1"/>
  <c r="S1837" i="1"/>
  <c r="R1837" i="1" s="1"/>
  <c r="U1837" i="1" s="1"/>
  <c r="S1937" i="1"/>
  <c r="R1937" i="1" s="1"/>
  <c r="U1937" i="1" s="1"/>
  <c r="S2037" i="1"/>
  <c r="R2037" i="1" s="1"/>
  <c r="U2037" i="1" s="1"/>
  <c r="S2137" i="1"/>
  <c r="R2137" i="1" s="1"/>
  <c r="U2137" i="1" s="1"/>
  <c r="S2237" i="1"/>
  <c r="R2237" i="1" s="1"/>
  <c r="U2237" i="1" s="1"/>
  <c r="S2337" i="1"/>
  <c r="R2337" i="1" s="1"/>
  <c r="U2337" i="1" s="1"/>
  <c r="S2437" i="1"/>
  <c r="R2437" i="1" s="1"/>
  <c r="U2437" i="1" s="1"/>
  <c r="S2537" i="1"/>
  <c r="R2537" i="1" s="1"/>
  <c r="U2537" i="1" s="1"/>
  <c r="S2637" i="1"/>
  <c r="R2637" i="1" s="1"/>
  <c r="U2637" i="1" s="1"/>
  <c r="S2737" i="1"/>
  <c r="R2737" i="1" s="1"/>
  <c r="U2737" i="1" s="1"/>
  <c r="S2837" i="1"/>
  <c r="R2837" i="1" s="1"/>
  <c r="U2837" i="1" s="1"/>
  <c r="S2937" i="1"/>
  <c r="R2937" i="1" s="1"/>
  <c r="U2937" i="1" s="1"/>
  <c r="S3037" i="1"/>
  <c r="R3037" i="1" s="1"/>
  <c r="U3037" i="1" s="1"/>
  <c r="S3084" i="1"/>
  <c r="R3084" i="1" s="1"/>
  <c r="U3084" i="1" s="1"/>
  <c r="S2755" i="1"/>
  <c r="R2755" i="1" s="1"/>
  <c r="U2755" i="1" s="1"/>
  <c r="S2855" i="1"/>
  <c r="R2855" i="1" s="1"/>
  <c r="U2855" i="1" s="1"/>
  <c r="S2955" i="1"/>
  <c r="R2955" i="1" s="1"/>
  <c r="U2955" i="1" s="1"/>
  <c r="S3055" i="1"/>
  <c r="R3055" i="1" s="1"/>
  <c r="U3055" i="1" s="1"/>
  <c r="S1966" i="1"/>
  <c r="R1966" i="1" s="1"/>
  <c r="U1966" i="1" s="1"/>
  <c r="S2066" i="1"/>
  <c r="R2066" i="1" s="1"/>
  <c r="U2066" i="1" s="1"/>
  <c r="S2166" i="1"/>
  <c r="R2166" i="1" s="1"/>
  <c r="U2166" i="1" s="1"/>
  <c r="S2266" i="1"/>
  <c r="R2266" i="1" s="1"/>
  <c r="U2266" i="1" s="1"/>
  <c r="S2366" i="1"/>
  <c r="R2366" i="1" s="1"/>
  <c r="U2366" i="1" s="1"/>
  <c r="S2466" i="1"/>
  <c r="R2466" i="1" s="1"/>
  <c r="U2466" i="1" s="1"/>
  <c r="S2566" i="1"/>
  <c r="R2566" i="1" s="1"/>
  <c r="U2566" i="1" s="1"/>
  <c r="S2666" i="1"/>
  <c r="R2666" i="1" s="1"/>
  <c r="U2666" i="1" s="1"/>
  <c r="S2766" i="1"/>
  <c r="R2766" i="1" s="1"/>
  <c r="U2766" i="1" s="1"/>
  <c r="S2866" i="1"/>
  <c r="R2866" i="1" s="1"/>
  <c r="U2866" i="1" s="1"/>
  <c r="S2966" i="1"/>
  <c r="R2966" i="1" s="1"/>
  <c r="U2966" i="1" s="1"/>
  <c r="S3066" i="1"/>
  <c r="R3066" i="1" s="1"/>
  <c r="U3066" i="1" s="1"/>
  <c r="S2759" i="1"/>
  <c r="R2759" i="1" s="1"/>
  <c r="U2759" i="1" s="1"/>
  <c r="S2999" i="1"/>
  <c r="R2999" i="1" s="1"/>
  <c r="U2999" i="1" s="1"/>
  <c r="S2910" i="1"/>
  <c r="R2910" i="1" s="1"/>
  <c r="U2910" i="1" s="1"/>
  <c r="S3100" i="1"/>
  <c r="R3100" i="1" s="1"/>
  <c r="U3100" i="1" s="1"/>
  <c r="S1353" i="1"/>
  <c r="R1353" i="1" s="1"/>
  <c r="U1353" i="1" s="1"/>
  <c r="S2983" i="1"/>
  <c r="R2983" i="1" s="1"/>
  <c r="U2983" i="1" s="1"/>
  <c r="S314" i="1"/>
  <c r="R314" i="1" s="1"/>
  <c r="U314" i="1" s="1"/>
  <c r="S2874" i="1"/>
  <c r="R2874" i="1" s="1"/>
  <c r="U2874" i="1" s="1"/>
  <c r="S3044" i="1"/>
  <c r="R3044" i="1" s="1"/>
  <c r="U3044" i="1" s="1"/>
  <c r="S1531" i="1"/>
  <c r="R1531" i="1" s="1"/>
  <c r="U1531" i="1" s="1"/>
  <c r="S1118" i="1"/>
  <c r="R1118" i="1" s="1"/>
  <c r="U1118" i="1" s="1"/>
  <c r="S19" i="1"/>
  <c r="R19" i="1" s="1"/>
  <c r="U19" i="1" s="1"/>
  <c r="S276" i="1"/>
  <c r="R276" i="1" s="1"/>
  <c r="U276" i="1" s="1"/>
  <c r="S5" i="1"/>
  <c r="R5" i="1" s="1"/>
  <c r="U5" i="1" s="1"/>
  <c r="S692" i="1"/>
  <c r="R692" i="1" s="1"/>
  <c r="U692" i="1" s="1"/>
  <c r="S1092" i="1"/>
  <c r="R1092" i="1" s="1"/>
  <c r="U1092" i="1" s="1"/>
  <c r="S153" i="1"/>
  <c r="R153" i="1" s="1"/>
  <c r="U153" i="1" s="1"/>
  <c r="S653" i="1"/>
  <c r="R653" i="1" s="1"/>
  <c r="U653" i="1" s="1"/>
  <c r="S1383" i="1"/>
  <c r="R1383" i="1" s="1"/>
  <c r="U1383" i="1" s="1"/>
  <c r="S344" i="1"/>
  <c r="R344" i="1" s="1"/>
  <c r="U344" i="1" s="1"/>
  <c r="S1044" i="1"/>
  <c r="R1044" i="1" s="1"/>
  <c r="U1044" i="1" s="1"/>
  <c r="S1454" i="1"/>
  <c r="R1454" i="1" s="1"/>
  <c r="U1454" i="1" s="1"/>
  <c r="S595" i="1"/>
  <c r="R595" i="1" s="1"/>
  <c r="U595" i="1" s="1"/>
  <c r="S1041" i="1"/>
  <c r="R1041" i="1" s="1"/>
  <c r="U1041" i="1" s="1"/>
  <c r="S38" i="1"/>
  <c r="R38" i="1" s="1"/>
  <c r="U38" i="1" s="1"/>
  <c r="S102" i="1"/>
  <c r="R102" i="1" s="1"/>
  <c r="U102" i="1" s="1"/>
  <c r="S802" i="1"/>
  <c r="R802" i="1" s="1"/>
  <c r="U802" i="1" s="1"/>
  <c r="S1202" i="1"/>
  <c r="R1202" i="1" s="1"/>
  <c r="U1202" i="1" s="1"/>
  <c r="S1862" i="1"/>
  <c r="R1862" i="1" s="1"/>
  <c r="U1862" i="1" s="1"/>
  <c r="S463" i="1"/>
  <c r="R463" i="1" s="1"/>
  <c r="U463" i="1" s="1"/>
  <c r="S873" i="1"/>
  <c r="R873" i="1" s="1"/>
  <c r="U873" i="1" s="1"/>
  <c r="S44" i="1"/>
  <c r="R44" i="1" s="1"/>
  <c r="U44" i="1" s="1"/>
  <c r="S454" i="1"/>
  <c r="R454" i="1" s="1"/>
  <c r="U454" i="1" s="1"/>
  <c r="S954" i="1"/>
  <c r="R954" i="1" s="1"/>
  <c r="U954" i="1" s="1"/>
  <c r="S1574" i="1"/>
  <c r="R1574" i="1" s="1"/>
  <c r="U1574" i="1" s="1"/>
  <c r="S141" i="1"/>
  <c r="R141" i="1" s="1"/>
  <c r="U141" i="1" s="1"/>
  <c r="S551" i="1"/>
  <c r="R551" i="1" s="1"/>
  <c r="U551" i="1" s="1"/>
  <c r="S1051" i="1"/>
  <c r="R1051" i="1" s="1"/>
  <c r="U1051" i="1" s="1"/>
  <c r="S238" i="1"/>
  <c r="R238" i="1" s="1"/>
  <c r="U238" i="1" s="1"/>
  <c r="S147" i="1"/>
  <c r="R147" i="1" s="1"/>
  <c r="U147" i="1" s="1"/>
  <c r="S25" i="1"/>
  <c r="R25" i="1" s="1"/>
  <c r="U25" i="1" s="1"/>
  <c r="S212" i="1"/>
  <c r="R212" i="1" s="1"/>
  <c r="U212" i="1" s="1"/>
  <c r="S812" i="1"/>
  <c r="R812" i="1" s="1"/>
  <c r="U812" i="1" s="1"/>
  <c r="S1212" i="1"/>
  <c r="R1212" i="1" s="1"/>
  <c r="U1212" i="1" s="1"/>
  <c r="S173" i="1"/>
  <c r="R173" i="1" s="1"/>
  <c r="U173" i="1" s="1"/>
  <c r="S373" i="1"/>
  <c r="R373" i="1" s="1"/>
  <c r="U373" i="1" s="1"/>
  <c r="S883" i="1"/>
  <c r="R883" i="1" s="1"/>
  <c r="U883" i="1" s="1"/>
  <c r="S1603" i="1"/>
  <c r="R1603" i="1" s="1"/>
  <c r="U1603" i="1" s="1"/>
  <c r="S464" i="1"/>
  <c r="R464" i="1" s="1"/>
  <c r="U464" i="1" s="1"/>
  <c r="S964" i="1"/>
  <c r="R964" i="1" s="1"/>
  <c r="U964" i="1" s="1"/>
  <c r="S1474" i="1"/>
  <c r="R1474" i="1" s="1"/>
  <c r="U1474" i="1" s="1"/>
  <c r="S51" i="1"/>
  <c r="R51" i="1" s="1"/>
  <c r="U51" i="1" s="1"/>
  <c r="S561" i="1"/>
  <c r="R561" i="1" s="1"/>
  <c r="U561" i="1" s="1"/>
  <c r="S861" i="1"/>
  <c r="R861" i="1" s="1"/>
  <c r="U861" i="1" s="1"/>
  <c r="S1361" i="1"/>
  <c r="R1361" i="1" s="1"/>
  <c r="U1361" i="1" s="1"/>
  <c r="S348" i="1"/>
  <c r="R348" i="1" s="1"/>
  <c r="U348" i="1" s="1"/>
  <c r="S948" i="1"/>
  <c r="R948" i="1" s="1"/>
  <c r="U948" i="1" s="1"/>
  <c r="S1748" i="1"/>
  <c r="R1748" i="1" s="1"/>
  <c r="U1748" i="1" s="1"/>
  <c r="S2748" i="1"/>
  <c r="R2748" i="1" s="1"/>
  <c r="U2748" i="1" s="1"/>
  <c r="S6" i="1"/>
  <c r="R6" i="1" s="1"/>
  <c r="U6" i="1" s="1"/>
  <c r="S157" i="1"/>
  <c r="R157" i="1" s="1"/>
  <c r="U157" i="1" s="1"/>
  <c r="S35" i="1"/>
  <c r="R35" i="1" s="1"/>
  <c r="U35" i="1" s="1"/>
  <c r="S322" i="1"/>
  <c r="R322" i="1" s="1"/>
  <c r="U322" i="1" s="1"/>
  <c r="S722" i="1"/>
  <c r="R722" i="1" s="1"/>
  <c r="U722" i="1" s="1"/>
  <c r="S1022" i="1"/>
  <c r="R1022" i="1" s="1"/>
  <c r="U1022" i="1" s="1"/>
  <c r="S1532" i="1"/>
  <c r="R1532" i="1" s="1"/>
  <c r="U1532" i="1" s="1"/>
  <c r="S1882" i="1"/>
  <c r="R1882" i="1" s="1"/>
  <c r="U1882" i="1" s="1"/>
  <c r="S483" i="1"/>
  <c r="R483" i="1" s="1"/>
  <c r="U483" i="1" s="1"/>
  <c r="S993" i="1"/>
  <c r="R993" i="1" s="1"/>
  <c r="U993" i="1" s="1"/>
  <c r="S1303" i="1"/>
  <c r="R1303" i="1" s="1"/>
  <c r="U1303" i="1" s="1"/>
  <c r="S164" i="1"/>
  <c r="R164" i="1" s="1"/>
  <c r="U164" i="1" s="1"/>
  <c r="S574" i="1"/>
  <c r="R574" i="1" s="1"/>
  <c r="U574" i="1" s="1"/>
  <c r="S874" i="1"/>
  <c r="R874" i="1" s="1"/>
  <c r="U874" i="1" s="1"/>
  <c r="S1484" i="1"/>
  <c r="R1484" i="1" s="1"/>
  <c r="U1484" i="1" s="1"/>
  <c r="S425" i="1"/>
  <c r="R425" i="1" s="1"/>
  <c r="U425" i="1" s="1"/>
  <c r="S261" i="1"/>
  <c r="R261" i="1" s="1"/>
  <c r="U261" i="1" s="1"/>
  <c r="S871" i="1"/>
  <c r="R871" i="1" s="1"/>
  <c r="U871" i="1" s="1"/>
  <c r="S1271" i="1"/>
  <c r="R1271" i="1" s="1"/>
  <c r="U1271" i="1" s="1"/>
  <c r="S358" i="1"/>
  <c r="R358" i="1" s="1"/>
  <c r="U358" i="1" s="1"/>
  <c r="S658" i="1"/>
  <c r="R658" i="1" s="1"/>
  <c r="U658" i="1" s="1"/>
  <c r="S1258" i="1"/>
  <c r="R1258" i="1" s="1"/>
  <c r="U1258" i="1" s="1"/>
  <c r="S1658" i="1"/>
  <c r="R1658" i="1" s="1"/>
  <c r="U1658" i="1" s="1"/>
  <c r="S2058" i="1"/>
  <c r="R2058" i="1" s="1"/>
  <c r="U2058" i="1" s="1"/>
  <c r="S2558" i="1"/>
  <c r="R2558" i="1" s="1"/>
  <c r="U2558" i="1" s="1"/>
  <c r="S2758" i="1"/>
  <c r="R2758" i="1" s="1"/>
  <c r="U2758" i="1" s="1"/>
  <c r="S659" i="1"/>
  <c r="R659" i="1" s="1"/>
  <c r="U659" i="1" s="1"/>
  <c r="S1559" i="1"/>
  <c r="R1559" i="1" s="1"/>
  <c r="U1559" i="1" s="1"/>
  <c r="S316" i="1"/>
  <c r="R316" i="1" s="1"/>
  <c r="U316" i="1" s="1"/>
  <c r="S45" i="1"/>
  <c r="R45" i="1" s="1"/>
  <c r="U45" i="1" s="1"/>
  <c r="S232" i="1"/>
  <c r="R232" i="1" s="1"/>
  <c r="U232" i="1" s="1"/>
  <c r="S532" i="1"/>
  <c r="R532" i="1" s="1"/>
  <c r="U532" i="1" s="1"/>
  <c r="S832" i="1"/>
  <c r="R832" i="1" s="1"/>
  <c r="U832" i="1" s="1"/>
  <c r="S1132" i="1"/>
  <c r="R1132" i="1" s="1"/>
  <c r="U1132" i="1" s="1"/>
  <c r="S1652" i="1"/>
  <c r="R1652" i="1" s="1"/>
  <c r="U1652" i="1" s="1"/>
  <c r="S293" i="1"/>
  <c r="R293" i="1" s="1"/>
  <c r="U293" i="1" s="1"/>
  <c r="S693" i="1"/>
  <c r="R693" i="1" s="1"/>
  <c r="U693" i="1" s="1"/>
  <c r="S1213" i="1"/>
  <c r="R1213" i="1" s="1"/>
  <c r="U1213" i="1" s="1"/>
  <c r="S1623" i="1"/>
  <c r="R1623" i="1" s="1"/>
  <c r="U1623" i="1" s="1"/>
  <c r="S384" i="1"/>
  <c r="R384" i="1" s="1"/>
  <c r="U384" i="1" s="1"/>
  <c r="S884" i="1"/>
  <c r="R884" i="1" s="1"/>
  <c r="U884" i="1" s="1"/>
  <c r="S1084" i="1"/>
  <c r="R1084" i="1" s="1"/>
  <c r="U1084" i="1" s="1"/>
  <c r="S435" i="1"/>
  <c r="R435" i="1" s="1"/>
  <c r="U435" i="1" s="1"/>
  <c r="S171" i="1"/>
  <c r="R171" i="1" s="1"/>
  <c r="U171" i="1" s="1"/>
  <c r="S581" i="1"/>
  <c r="R581" i="1" s="1"/>
  <c r="U581" i="1" s="1"/>
  <c r="S981" i="1"/>
  <c r="R981" i="1" s="1"/>
  <c r="U981" i="1" s="1"/>
  <c r="S1281" i="1"/>
  <c r="R1281" i="1" s="1"/>
  <c r="U1281" i="1" s="1"/>
  <c r="S168" i="1"/>
  <c r="R168" i="1" s="1"/>
  <c r="U168" i="1" s="1"/>
  <c r="S568" i="1"/>
  <c r="R568" i="1" s="1"/>
  <c r="U568" i="1" s="1"/>
  <c r="S868" i="1"/>
  <c r="R868" i="1" s="1"/>
  <c r="U868" i="1" s="1"/>
  <c r="S1368" i="1"/>
  <c r="R1368" i="1" s="1"/>
  <c r="U1368" i="1" s="1"/>
  <c r="S1568" i="1"/>
  <c r="R1568" i="1" s="1"/>
  <c r="U1568" i="1" s="1"/>
  <c r="S1868" i="1"/>
  <c r="R1868" i="1" s="1"/>
  <c r="U1868" i="1" s="1"/>
  <c r="S1968" i="1"/>
  <c r="R1968" i="1" s="1"/>
  <c r="U1968" i="1" s="1"/>
  <c r="S2368" i="1"/>
  <c r="R2368" i="1" s="1"/>
  <c r="U2368" i="1" s="1"/>
  <c r="S2788" i="1"/>
  <c r="R2788" i="1" s="1"/>
  <c r="U2788" i="1" s="1"/>
  <c r="S169" i="1"/>
  <c r="R169" i="1" s="1"/>
  <c r="U169" i="1" s="1"/>
  <c r="S569" i="1"/>
  <c r="R569" i="1" s="1"/>
  <c r="U569" i="1" s="1"/>
  <c r="S969" i="1"/>
  <c r="R969" i="1" s="1"/>
  <c r="U969" i="1" s="1"/>
  <c r="S1269" i="1"/>
  <c r="R1269" i="1" s="1"/>
  <c r="U1269" i="1" s="1"/>
  <c r="S1569" i="1"/>
  <c r="R1569" i="1" s="1"/>
  <c r="U1569" i="1" s="1"/>
  <c r="S1969" i="1"/>
  <c r="R1969" i="1" s="1"/>
  <c r="U1969" i="1" s="1"/>
  <c r="S2169" i="1"/>
  <c r="R2169" i="1" s="1"/>
  <c r="U2169" i="1" s="1"/>
  <c r="S2469" i="1"/>
  <c r="R2469" i="1" s="1"/>
  <c r="U2469" i="1" s="1"/>
  <c r="S3039" i="1"/>
  <c r="R3039" i="1" s="1"/>
  <c r="U3039" i="1" s="1"/>
  <c r="S380" i="1"/>
  <c r="R380" i="1" s="1"/>
  <c r="U380" i="1" s="1"/>
  <c r="S680" i="1"/>
  <c r="R680" i="1" s="1"/>
  <c r="U680" i="1" s="1"/>
  <c r="S1080" i="1"/>
  <c r="R1080" i="1" s="1"/>
  <c r="U1080" i="1" s="1"/>
  <c r="S1380" i="1"/>
  <c r="R1380" i="1" s="1"/>
  <c r="U1380" i="1" s="1"/>
  <c r="S1780" i="1"/>
  <c r="R1780" i="1" s="1"/>
  <c r="U1780" i="1" s="1"/>
  <c r="S2080" i="1"/>
  <c r="R2080" i="1" s="1"/>
  <c r="U2080" i="1" s="1"/>
  <c r="S2280" i="1"/>
  <c r="R2280" i="1" s="1"/>
  <c r="U2280" i="1" s="1"/>
  <c r="S2580" i="1"/>
  <c r="R2580" i="1" s="1"/>
  <c r="U2580" i="1" s="1"/>
  <c r="S3030" i="1"/>
  <c r="R3030" i="1" s="1"/>
  <c r="U3030" i="1" s="1"/>
  <c r="S2011" i="1"/>
  <c r="R2011" i="1" s="1"/>
  <c r="U2011" i="1" s="1"/>
  <c r="S2311" i="1"/>
  <c r="R2311" i="1" s="1"/>
  <c r="U2311" i="1" s="1"/>
  <c r="S2611" i="1"/>
  <c r="R2611" i="1" s="1"/>
  <c r="U2611" i="1" s="1"/>
  <c r="S3012" i="1"/>
  <c r="R3012" i="1" s="1"/>
  <c r="U3012" i="1" s="1"/>
  <c r="S26" i="1"/>
  <c r="R26" i="1" s="1"/>
  <c r="U26" i="1" s="1"/>
  <c r="S226" i="1"/>
  <c r="R226" i="1" s="1"/>
  <c r="U226" i="1" s="1"/>
  <c r="S77" i="1"/>
  <c r="R77" i="1" s="1"/>
  <c r="U77" i="1" s="1"/>
  <c r="S177" i="1"/>
  <c r="R177" i="1" s="1"/>
  <c r="U177" i="1" s="1"/>
  <c r="S78" i="1"/>
  <c r="R78" i="1" s="1"/>
  <c r="U78" i="1" s="1"/>
  <c r="S55" i="1"/>
  <c r="R55" i="1" s="1"/>
  <c r="U55" i="1" s="1"/>
  <c r="S255" i="1"/>
  <c r="R255" i="1" s="1"/>
  <c r="U255" i="1" s="1"/>
  <c r="S142" i="1"/>
  <c r="R142" i="1" s="1"/>
  <c r="U142" i="1" s="1"/>
  <c r="S242" i="1"/>
  <c r="R242" i="1" s="1"/>
  <c r="U242" i="1" s="1"/>
  <c r="S442" i="1"/>
  <c r="R442" i="1" s="1"/>
  <c r="U442" i="1" s="1"/>
  <c r="S542" i="1"/>
  <c r="R542" i="1" s="1"/>
  <c r="U542" i="1" s="1"/>
  <c r="S742" i="1"/>
  <c r="R742" i="1" s="1"/>
  <c r="U742" i="1" s="1"/>
  <c r="S942" i="1"/>
  <c r="R942" i="1" s="1"/>
  <c r="U942" i="1" s="1"/>
  <c r="S1042" i="1"/>
  <c r="R1042" i="1" s="1"/>
  <c r="U1042" i="1" s="1"/>
  <c r="S1242" i="1"/>
  <c r="R1242" i="1" s="1"/>
  <c r="U1242" i="1" s="1"/>
  <c r="S1452" i="1"/>
  <c r="R1452" i="1" s="1"/>
  <c r="U1452" i="1" s="1"/>
  <c r="S1662" i="1"/>
  <c r="R1662" i="1" s="1"/>
  <c r="U1662" i="1" s="1"/>
  <c r="S1902" i="1"/>
  <c r="R1902" i="1" s="1"/>
  <c r="U1902" i="1" s="1"/>
  <c r="S103" i="1"/>
  <c r="R103" i="1" s="1"/>
  <c r="U103" i="1" s="1"/>
  <c r="S303" i="1"/>
  <c r="R303" i="1" s="1"/>
  <c r="U303" i="1" s="1"/>
  <c r="S503" i="1"/>
  <c r="R503" i="1" s="1"/>
  <c r="U503" i="1" s="1"/>
  <c r="S803" i="1"/>
  <c r="R803" i="1" s="1"/>
  <c r="U803" i="1" s="1"/>
  <c r="S36" i="1"/>
  <c r="R36" i="1" s="1"/>
  <c r="U36" i="1" s="1"/>
  <c r="S136" i="1"/>
  <c r="R136" i="1" s="1"/>
  <c r="U136" i="1" s="1"/>
  <c r="S236" i="1"/>
  <c r="R236" i="1" s="1"/>
  <c r="U236" i="1" s="1"/>
  <c r="S336" i="1"/>
  <c r="R336" i="1" s="1"/>
  <c r="U336" i="1" s="1"/>
  <c r="S87" i="1"/>
  <c r="R87" i="1" s="1"/>
  <c r="U87" i="1" s="1"/>
  <c r="S187" i="1"/>
  <c r="R187" i="1" s="1"/>
  <c r="U187" i="1" s="1"/>
  <c r="S287" i="1"/>
  <c r="R287" i="1" s="1"/>
  <c r="U287" i="1" s="1"/>
  <c r="S88" i="1"/>
  <c r="R88" i="1" s="1"/>
  <c r="U88" i="1" s="1"/>
  <c r="S65" i="1"/>
  <c r="R65" i="1" s="1"/>
  <c r="U65" i="1" s="1"/>
  <c r="S165" i="1"/>
  <c r="R165" i="1" s="1"/>
  <c r="U165" i="1" s="1"/>
  <c r="S265" i="1"/>
  <c r="R265" i="1" s="1"/>
  <c r="U265" i="1" s="1"/>
  <c r="S52" i="1"/>
  <c r="R52" i="1" s="1"/>
  <c r="U52" i="1" s="1"/>
  <c r="S152" i="1"/>
  <c r="R152" i="1" s="1"/>
  <c r="U152" i="1" s="1"/>
  <c r="S252" i="1"/>
  <c r="R252" i="1" s="1"/>
  <c r="U252" i="1" s="1"/>
  <c r="S352" i="1"/>
  <c r="R352" i="1" s="1"/>
  <c r="U352" i="1" s="1"/>
  <c r="S452" i="1"/>
  <c r="R452" i="1" s="1"/>
  <c r="U452" i="1" s="1"/>
  <c r="S552" i="1"/>
  <c r="R552" i="1" s="1"/>
  <c r="U552" i="1" s="1"/>
  <c r="S652" i="1"/>
  <c r="R652" i="1" s="1"/>
  <c r="U652" i="1" s="1"/>
  <c r="S752" i="1"/>
  <c r="R752" i="1" s="1"/>
  <c r="U752" i="1" s="1"/>
  <c r="S852" i="1"/>
  <c r="R852" i="1" s="1"/>
  <c r="U852" i="1" s="1"/>
  <c r="S952" i="1"/>
  <c r="R952" i="1" s="1"/>
  <c r="U952" i="1" s="1"/>
  <c r="S1052" i="1"/>
  <c r="R1052" i="1" s="1"/>
  <c r="U1052" i="1" s="1"/>
  <c r="S1152" i="1"/>
  <c r="R1152" i="1" s="1"/>
  <c r="U1152" i="1" s="1"/>
  <c r="S1252" i="1"/>
  <c r="R1252" i="1" s="1"/>
  <c r="U1252" i="1" s="1"/>
  <c r="S1352" i="1"/>
  <c r="R1352" i="1" s="1"/>
  <c r="U1352" i="1" s="1"/>
  <c r="S1462" i="1"/>
  <c r="R1462" i="1" s="1"/>
  <c r="U1462" i="1" s="1"/>
  <c r="S1562" i="1"/>
  <c r="R1562" i="1" s="1"/>
  <c r="U1562" i="1" s="1"/>
  <c r="S1672" i="1"/>
  <c r="R1672" i="1" s="1"/>
  <c r="U1672" i="1" s="1"/>
  <c r="S1792" i="1"/>
  <c r="R1792" i="1" s="1"/>
  <c r="U1792" i="1" s="1"/>
  <c r="S13" i="1"/>
  <c r="R13" i="1" s="1"/>
  <c r="U13" i="1" s="1"/>
  <c r="S113" i="1"/>
  <c r="R113" i="1" s="1"/>
  <c r="U113" i="1" s="1"/>
  <c r="S213" i="1"/>
  <c r="R213" i="1" s="1"/>
  <c r="U213" i="1" s="1"/>
  <c r="S313" i="1"/>
  <c r="R313" i="1" s="1"/>
  <c r="U313" i="1" s="1"/>
  <c r="S413" i="1"/>
  <c r="R413" i="1" s="1"/>
  <c r="U413" i="1" s="1"/>
  <c r="S513" i="1"/>
  <c r="R513" i="1" s="1"/>
  <c r="U513" i="1" s="1"/>
  <c r="S613" i="1"/>
  <c r="R613" i="1" s="1"/>
  <c r="U613" i="1" s="1"/>
  <c r="S713" i="1"/>
  <c r="R713" i="1" s="1"/>
  <c r="U713" i="1" s="1"/>
  <c r="S813" i="1"/>
  <c r="R813" i="1" s="1"/>
  <c r="U813" i="1" s="1"/>
  <c r="S923" i="1"/>
  <c r="R923" i="1" s="1"/>
  <c r="U923" i="1" s="1"/>
  <c r="S1023" i="1"/>
  <c r="R1023" i="1" s="1"/>
  <c r="U1023" i="1" s="1"/>
  <c r="S1133" i="1"/>
  <c r="R1133" i="1" s="1"/>
  <c r="U1133" i="1" s="1"/>
  <c r="S1233" i="1"/>
  <c r="R1233" i="1" s="1"/>
  <c r="U1233" i="1" s="1"/>
  <c r="S1333" i="1"/>
  <c r="R1333" i="1" s="1"/>
  <c r="U1333" i="1" s="1"/>
  <c r="S1443" i="1"/>
  <c r="R1443" i="1" s="1"/>
  <c r="U1443" i="1" s="1"/>
  <c r="S1543" i="1"/>
  <c r="R1543" i="1" s="1"/>
  <c r="U1543" i="1" s="1"/>
  <c r="S1643" i="1"/>
  <c r="R1643" i="1" s="1"/>
  <c r="U1643" i="1" s="1"/>
  <c r="S94" i="1"/>
  <c r="R94" i="1" s="1"/>
  <c r="U94" i="1" s="1"/>
  <c r="S194" i="1"/>
  <c r="R194" i="1" s="1"/>
  <c r="U194" i="1" s="1"/>
  <c r="S294" i="1"/>
  <c r="R294" i="1" s="1"/>
  <c r="U294" i="1" s="1"/>
  <c r="S404" i="1"/>
  <c r="R404" i="1" s="1"/>
  <c r="U404" i="1" s="1"/>
  <c r="S504" i="1"/>
  <c r="R504" i="1" s="1"/>
  <c r="U504" i="1" s="1"/>
  <c r="S604" i="1"/>
  <c r="R604" i="1" s="1"/>
  <c r="U604" i="1" s="1"/>
  <c r="S704" i="1"/>
  <c r="R704" i="1" s="1"/>
  <c r="U704" i="1" s="1"/>
  <c r="S804" i="1"/>
  <c r="R804" i="1" s="1"/>
  <c r="U804" i="1" s="1"/>
  <c r="S904" i="1"/>
  <c r="R904" i="1" s="1"/>
  <c r="U904" i="1" s="1"/>
  <c r="S1004" i="1"/>
  <c r="R1004" i="1" s="1"/>
  <c r="U1004" i="1" s="1"/>
  <c r="S1104" i="1"/>
  <c r="R1104" i="1" s="1"/>
  <c r="U1104" i="1" s="1"/>
  <c r="S1204" i="1"/>
  <c r="R1204" i="1" s="1"/>
  <c r="U1204" i="1" s="1"/>
  <c r="S1304" i="1"/>
  <c r="R1304" i="1" s="1"/>
  <c r="U1304" i="1" s="1"/>
  <c r="S1414" i="1"/>
  <c r="R1414" i="1" s="1"/>
  <c r="U1414" i="1" s="1"/>
  <c r="S1514" i="1"/>
  <c r="R1514" i="1" s="1"/>
  <c r="U1514" i="1" s="1"/>
  <c r="S355" i="1"/>
  <c r="R355" i="1" s="1"/>
  <c r="U355" i="1" s="1"/>
  <c r="S455" i="1"/>
  <c r="R455" i="1" s="1"/>
  <c r="U455" i="1" s="1"/>
  <c r="S555" i="1"/>
  <c r="R555" i="1" s="1"/>
  <c r="U555" i="1" s="1"/>
  <c r="S655" i="1"/>
  <c r="R655" i="1" s="1"/>
  <c r="U655" i="1" s="1"/>
  <c r="S91" i="1"/>
  <c r="R91" i="1" s="1"/>
  <c r="U91" i="1" s="1"/>
  <c r="S191" i="1"/>
  <c r="R191" i="1" s="1"/>
  <c r="U191" i="1" s="1"/>
  <c r="S291" i="1"/>
  <c r="R291" i="1" s="1"/>
  <c r="U291" i="1" s="1"/>
  <c r="S391" i="1"/>
  <c r="R391" i="1" s="1"/>
  <c r="U391" i="1" s="1"/>
  <c r="S491" i="1"/>
  <c r="R491" i="1" s="1"/>
  <c r="U491" i="1" s="1"/>
  <c r="S601" i="1"/>
  <c r="R601" i="1" s="1"/>
  <c r="U601" i="1" s="1"/>
  <c r="S701" i="1"/>
  <c r="R701" i="1" s="1"/>
  <c r="U701" i="1" s="1"/>
  <c r="S801" i="1"/>
  <c r="R801" i="1" s="1"/>
  <c r="U801" i="1" s="1"/>
  <c r="S901" i="1"/>
  <c r="R901" i="1" s="1"/>
  <c r="U901" i="1" s="1"/>
  <c r="S1001" i="1"/>
  <c r="R1001" i="1" s="1"/>
  <c r="U1001" i="1" s="1"/>
  <c r="S1101" i="1"/>
  <c r="R1101" i="1" s="1"/>
  <c r="U1101" i="1" s="1"/>
  <c r="S1201" i="1"/>
  <c r="R1201" i="1" s="1"/>
  <c r="U1201" i="1" s="1"/>
  <c r="S1301" i="1"/>
  <c r="R1301" i="1" s="1"/>
  <c r="U1301" i="1" s="1"/>
  <c r="S1401" i="1"/>
  <c r="R1401" i="1" s="1"/>
  <c r="U1401" i="1" s="1"/>
  <c r="S1501" i="1"/>
  <c r="R1501" i="1" s="1"/>
  <c r="U1501" i="1" s="1"/>
  <c r="S1601" i="1"/>
  <c r="R1601" i="1" s="1"/>
  <c r="U1601" i="1" s="1"/>
  <c r="S188" i="1"/>
  <c r="R188" i="1" s="1"/>
  <c r="U188" i="1" s="1"/>
  <c r="S288" i="1"/>
  <c r="R288" i="1" s="1"/>
  <c r="U288" i="1" s="1"/>
  <c r="S388" i="1"/>
  <c r="R388" i="1" s="1"/>
  <c r="U388" i="1" s="1"/>
  <c r="S488" i="1"/>
  <c r="R488" i="1" s="1"/>
  <c r="U488" i="1" s="1"/>
  <c r="S588" i="1"/>
  <c r="R588" i="1" s="1"/>
  <c r="U588" i="1" s="1"/>
  <c r="S688" i="1"/>
  <c r="R688" i="1" s="1"/>
  <c r="U688" i="1" s="1"/>
  <c r="S788" i="1"/>
  <c r="R788" i="1" s="1"/>
  <c r="U788" i="1" s="1"/>
  <c r="S888" i="1"/>
  <c r="R888" i="1" s="1"/>
  <c r="U888" i="1" s="1"/>
  <c r="S988" i="1"/>
  <c r="R988" i="1" s="1"/>
  <c r="U988" i="1" s="1"/>
  <c r="S1088" i="1"/>
  <c r="R1088" i="1" s="1"/>
  <c r="U1088" i="1" s="1"/>
  <c r="S1188" i="1"/>
  <c r="R1188" i="1" s="1"/>
  <c r="U1188" i="1" s="1"/>
  <c r="S1288" i="1"/>
  <c r="R1288" i="1" s="1"/>
  <c r="U1288" i="1" s="1"/>
  <c r="S1388" i="1"/>
  <c r="R1388" i="1" s="1"/>
  <c r="U1388" i="1" s="1"/>
  <c r="S1488" i="1"/>
  <c r="R1488" i="1" s="1"/>
  <c r="U1488" i="1" s="1"/>
  <c r="S1588" i="1"/>
  <c r="R1588" i="1" s="1"/>
  <c r="U1588" i="1" s="1"/>
  <c r="S1688" i="1"/>
  <c r="R1688" i="1" s="1"/>
  <c r="U1688" i="1" s="1"/>
  <c r="S1788" i="1"/>
  <c r="R1788" i="1" s="1"/>
  <c r="U1788" i="1" s="1"/>
  <c r="S1888" i="1"/>
  <c r="R1888" i="1" s="1"/>
  <c r="U1888" i="1" s="1"/>
  <c r="S1988" i="1"/>
  <c r="R1988" i="1" s="1"/>
  <c r="U1988" i="1" s="1"/>
  <c r="S2088" i="1"/>
  <c r="R2088" i="1" s="1"/>
  <c r="U2088" i="1" s="1"/>
  <c r="S2188" i="1"/>
  <c r="R2188" i="1" s="1"/>
  <c r="U2188" i="1" s="1"/>
  <c r="S2288" i="1"/>
  <c r="R2288" i="1" s="1"/>
  <c r="U2288" i="1" s="1"/>
  <c r="S2388" i="1"/>
  <c r="R2388" i="1" s="1"/>
  <c r="U2388" i="1" s="1"/>
  <c r="S2488" i="1"/>
  <c r="R2488" i="1" s="1"/>
  <c r="U2488" i="1" s="1"/>
  <c r="S2588" i="1"/>
  <c r="R2588" i="1" s="1"/>
  <c r="U2588" i="1" s="1"/>
  <c r="S2688" i="1"/>
  <c r="R2688" i="1" s="1"/>
  <c r="U2688" i="1" s="1"/>
  <c r="S2838" i="1"/>
  <c r="R2838" i="1" s="1"/>
  <c r="U2838" i="1" s="1"/>
  <c r="S3088" i="1"/>
  <c r="R3088" i="1" s="1"/>
  <c r="U3088" i="1" s="1"/>
  <c r="S89" i="1"/>
  <c r="R89" i="1" s="1"/>
  <c r="U89" i="1" s="1"/>
  <c r="S189" i="1"/>
  <c r="R189" i="1" s="1"/>
  <c r="U189" i="1" s="1"/>
  <c r="S289" i="1"/>
  <c r="R289" i="1" s="1"/>
  <c r="U289" i="1" s="1"/>
  <c r="S389" i="1"/>
  <c r="R389" i="1" s="1"/>
  <c r="U389" i="1" s="1"/>
  <c r="S489" i="1"/>
  <c r="R489" i="1" s="1"/>
  <c r="U489" i="1" s="1"/>
  <c r="S589" i="1"/>
  <c r="R589" i="1" s="1"/>
  <c r="U589" i="1" s="1"/>
  <c r="S689" i="1"/>
  <c r="R689" i="1" s="1"/>
  <c r="U689" i="1" s="1"/>
  <c r="S789" i="1"/>
  <c r="R789" i="1" s="1"/>
  <c r="U789" i="1" s="1"/>
  <c r="S889" i="1"/>
  <c r="R889" i="1" s="1"/>
  <c r="U889" i="1" s="1"/>
  <c r="S989" i="1"/>
  <c r="R989" i="1" s="1"/>
  <c r="U989" i="1" s="1"/>
  <c r="S1089" i="1"/>
  <c r="R1089" i="1" s="1"/>
  <c r="U1089" i="1" s="1"/>
  <c r="S1189" i="1"/>
  <c r="R1189" i="1" s="1"/>
  <c r="U1189" i="1" s="1"/>
  <c r="S1289" i="1"/>
  <c r="R1289" i="1" s="1"/>
  <c r="U1289" i="1" s="1"/>
  <c r="S1389" i="1"/>
  <c r="R1389" i="1" s="1"/>
  <c r="U1389" i="1" s="1"/>
  <c r="S1489" i="1"/>
  <c r="R1489" i="1" s="1"/>
  <c r="U1489" i="1" s="1"/>
  <c r="S1589" i="1"/>
  <c r="R1589" i="1" s="1"/>
  <c r="U1589" i="1" s="1"/>
  <c r="S1689" i="1"/>
  <c r="R1689" i="1" s="1"/>
  <c r="U1689" i="1" s="1"/>
  <c r="S1789" i="1"/>
  <c r="R1789" i="1" s="1"/>
  <c r="U1789" i="1" s="1"/>
  <c r="S1889" i="1"/>
  <c r="R1889" i="1" s="1"/>
  <c r="U1889" i="1" s="1"/>
  <c r="S1989" i="1"/>
  <c r="R1989" i="1" s="1"/>
  <c r="U1989" i="1" s="1"/>
  <c r="S2089" i="1"/>
  <c r="R2089" i="1" s="1"/>
  <c r="U2089" i="1" s="1"/>
  <c r="S2189" i="1"/>
  <c r="R2189" i="1" s="1"/>
  <c r="U2189" i="1" s="1"/>
  <c r="S2289" i="1"/>
  <c r="R2289" i="1" s="1"/>
  <c r="U2289" i="1" s="1"/>
  <c r="S2389" i="1"/>
  <c r="R2389" i="1" s="1"/>
  <c r="U2389" i="1" s="1"/>
  <c r="S2489" i="1"/>
  <c r="R2489" i="1" s="1"/>
  <c r="U2489" i="1" s="1"/>
  <c r="S2589" i="1"/>
  <c r="R2589" i="1" s="1"/>
  <c r="U2589" i="1" s="1"/>
  <c r="S2689" i="1"/>
  <c r="R2689" i="1" s="1"/>
  <c r="U2689" i="1" s="1"/>
  <c r="S2839" i="1"/>
  <c r="R2839" i="1" s="1"/>
  <c r="U2839" i="1" s="1"/>
  <c r="S3089" i="1"/>
  <c r="R3089" i="1" s="1"/>
  <c r="U3089" i="1" s="1"/>
  <c r="S100" i="1"/>
  <c r="R100" i="1" s="1"/>
  <c r="U100" i="1" s="1"/>
  <c r="S200" i="1"/>
  <c r="R200" i="1" s="1"/>
  <c r="U200" i="1" s="1"/>
  <c r="S300" i="1"/>
  <c r="R300" i="1" s="1"/>
  <c r="U300" i="1" s="1"/>
  <c r="S400" i="1"/>
  <c r="R400" i="1" s="1"/>
  <c r="U400" i="1" s="1"/>
  <c r="S500" i="1"/>
  <c r="R500" i="1" s="1"/>
  <c r="U500" i="1" s="1"/>
  <c r="S600" i="1"/>
  <c r="R600" i="1" s="1"/>
  <c r="U600" i="1" s="1"/>
  <c r="S700" i="1"/>
  <c r="R700" i="1" s="1"/>
  <c r="U700" i="1" s="1"/>
  <c r="S800" i="1"/>
  <c r="R800" i="1" s="1"/>
  <c r="U800" i="1" s="1"/>
  <c r="S900" i="1"/>
  <c r="R900" i="1" s="1"/>
  <c r="U900" i="1" s="1"/>
  <c r="S1000" i="1"/>
  <c r="R1000" i="1" s="1"/>
  <c r="U1000" i="1" s="1"/>
  <c r="S1100" i="1"/>
  <c r="R1100" i="1" s="1"/>
  <c r="U1100" i="1" s="1"/>
  <c r="S1200" i="1"/>
  <c r="R1200" i="1" s="1"/>
  <c r="U1200" i="1" s="1"/>
  <c r="S1300" i="1"/>
  <c r="R1300" i="1" s="1"/>
  <c r="U1300" i="1" s="1"/>
  <c r="S1400" i="1"/>
  <c r="R1400" i="1" s="1"/>
  <c r="U1400" i="1" s="1"/>
  <c r="S1500" i="1"/>
  <c r="R1500" i="1" s="1"/>
  <c r="U1500" i="1" s="1"/>
  <c r="S1600" i="1"/>
  <c r="R1600" i="1" s="1"/>
  <c r="U1600" i="1" s="1"/>
  <c r="S1700" i="1"/>
  <c r="R1700" i="1" s="1"/>
  <c r="U1700" i="1" s="1"/>
  <c r="S1800" i="1"/>
  <c r="R1800" i="1" s="1"/>
  <c r="U1800" i="1" s="1"/>
  <c r="S1900" i="1"/>
  <c r="R1900" i="1" s="1"/>
  <c r="U1900" i="1" s="1"/>
  <c r="S2000" i="1"/>
  <c r="R2000" i="1" s="1"/>
  <c r="U2000" i="1" s="1"/>
  <c r="S2100" i="1"/>
  <c r="R2100" i="1" s="1"/>
  <c r="U2100" i="1" s="1"/>
  <c r="S2200" i="1"/>
  <c r="R2200" i="1" s="1"/>
  <c r="U2200" i="1" s="1"/>
  <c r="S2300" i="1"/>
  <c r="R2300" i="1" s="1"/>
  <c r="U2300" i="1" s="1"/>
  <c r="S2400" i="1"/>
  <c r="R2400" i="1" s="1"/>
  <c r="U2400" i="1" s="1"/>
  <c r="S2500" i="1"/>
  <c r="R2500" i="1" s="1"/>
  <c r="U2500" i="1" s="1"/>
  <c r="S2600" i="1"/>
  <c r="R2600" i="1" s="1"/>
  <c r="U2600" i="1" s="1"/>
  <c r="S2700" i="1"/>
  <c r="R2700" i="1" s="1"/>
  <c r="U2700" i="1" s="1"/>
  <c r="S2830" i="1"/>
  <c r="R2830" i="1" s="1"/>
  <c r="U2830" i="1" s="1"/>
  <c r="S3080" i="1"/>
  <c r="R3080" i="1" s="1"/>
  <c r="U3080" i="1" s="1"/>
  <c r="S1731" i="1"/>
  <c r="R1731" i="1" s="1"/>
  <c r="U1731" i="1" s="1"/>
  <c r="S1831" i="1"/>
  <c r="R1831" i="1" s="1"/>
  <c r="U1831" i="1" s="1"/>
  <c r="S1931" i="1"/>
  <c r="R1931" i="1" s="1"/>
  <c r="U1931" i="1" s="1"/>
  <c r="S2031" i="1"/>
  <c r="R2031" i="1" s="1"/>
  <c r="U2031" i="1" s="1"/>
  <c r="S2131" i="1"/>
  <c r="R2131" i="1" s="1"/>
  <c r="U2131" i="1" s="1"/>
  <c r="S2231" i="1"/>
  <c r="R2231" i="1" s="1"/>
  <c r="U2231" i="1" s="1"/>
  <c r="S2331" i="1"/>
  <c r="R2331" i="1" s="1"/>
  <c r="U2331" i="1" s="1"/>
  <c r="S2431" i="1"/>
  <c r="R2431" i="1" s="1"/>
  <c r="U2431" i="1" s="1"/>
  <c r="S2531" i="1"/>
  <c r="R2531" i="1" s="1"/>
  <c r="U2531" i="1" s="1"/>
  <c r="S2631" i="1"/>
  <c r="R2631" i="1" s="1"/>
  <c r="U2631" i="1" s="1"/>
  <c r="S2731" i="1"/>
  <c r="R2731" i="1" s="1"/>
  <c r="U2731" i="1" s="1"/>
  <c r="S2831" i="1"/>
  <c r="R2831" i="1" s="1"/>
  <c r="U2831" i="1" s="1"/>
  <c r="S2931" i="1"/>
  <c r="R2931" i="1" s="1"/>
  <c r="U2931" i="1" s="1"/>
  <c r="S3031" i="1"/>
  <c r="R3031" i="1" s="1"/>
  <c r="U3031" i="1" s="1"/>
  <c r="S1932" i="1"/>
  <c r="R1932" i="1" s="1"/>
  <c r="U1932" i="1" s="1"/>
  <c r="S2032" i="1"/>
  <c r="R2032" i="1" s="1"/>
  <c r="U2032" i="1" s="1"/>
  <c r="S2132" i="1"/>
  <c r="R2132" i="1" s="1"/>
  <c r="U2132" i="1" s="1"/>
  <c r="S2232" i="1"/>
  <c r="R2232" i="1" s="1"/>
  <c r="U2232" i="1" s="1"/>
  <c r="S2332" i="1"/>
  <c r="R2332" i="1" s="1"/>
  <c r="U2332" i="1" s="1"/>
  <c r="S2432" i="1"/>
  <c r="R2432" i="1" s="1"/>
  <c r="U2432" i="1" s="1"/>
  <c r="S2532" i="1"/>
  <c r="R2532" i="1" s="1"/>
  <c r="U2532" i="1" s="1"/>
  <c r="S2632" i="1"/>
  <c r="R2632" i="1" s="1"/>
  <c r="U2632" i="1" s="1"/>
  <c r="S2732" i="1"/>
  <c r="R2732" i="1" s="1"/>
  <c r="U2732" i="1" s="1"/>
  <c r="S2832" i="1"/>
  <c r="R2832" i="1" s="1"/>
  <c r="U2832" i="1" s="1"/>
  <c r="S2932" i="1"/>
  <c r="R2932" i="1" s="1"/>
  <c r="U2932" i="1" s="1"/>
  <c r="S3032" i="1"/>
  <c r="R3032" i="1" s="1"/>
  <c r="U3032" i="1" s="1"/>
  <c r="S1683" i="1"/>
  <c r="R1683" i="1" s="1"/>
  <c r="U1683" i="1" s="1"/>
  <c r="S1783" i="1"/>
  <c r="R1783" i="1" s="1"/>
  <c r="U1783" i="1" s="1"/>
  <c r="S1883" i="1"/>
  <c r="R1883" i="1" s="1"/>
  <c r="U1883" i="1" s="1"/>
  <c r="S1983" i="1"/>
  <c r="R1983" i="1" s="1"/>
  <c r="U1983" i="1" s="1"/>
  <c r="S2083" i="1"/>
  <c r="R2083" i="1" s="1"/>
  <c r="U2083" i="1" s="1"/>
  <c r="S2183" i="1"/>
  <c r="R2183" i="1" s="1"/>
  <c r="U2183" i="1" s="1"/>
  <c r="S2283" i="1"/>
  <c r="R2283" i="1" s="1"/>
  <c r="U2283" i="1" s="1"/>
  <c r="S2383" i="1"/>
  <c r="R2383" i="1" s="1"/>
  <c r="U2383" i="1" s="1"/>
  <c r="S2483" i="1"/>
  <c r="R2483" i="1" s="1"/>
  <c r="U2483" i="1" s="1"/>
  <c r="S2583" i="1"/>
  <c r="R2583" i="1" s="1"/>
  <c r="U2583" i="1" s="1"/>
  <c r="S2683" i="1"/>
  <c r="R2683" i="1" s="1"/>
  <c r="U2683" i="1" s="1"/>
  <c r="S2813" i="1"/>
  <c r="R2813" i="1" s="1"/>
  <c r="U2813" i="1" s="1"/>
  <c r="S3063" i="1"/>
  <c r="R3063" i="1" s="1"/>
  <c r="U3063" i="1" s="1"/>
  <c r="S1684" i="1"/>
  <c r="R1684" i="1" s="1"/>
  <c r="U1684" i="1" s="1"/>
  <c r="S1784" i="1"/>
  <c r="R1784" i="1" s="1"/>
  <c r="U1784" i="1" s="1"/>
  <c r="S1884" i="1"/>
  <c r="R1884" i="1" s="1"/>
  <c r="U1884" i="1" s="1"/>
  <c r="S1984" i="1"/>
  <c r="R1984" i="1" s="1"/>
  <c r="U1984" i="1" s="1"/>
  <c r="S2084" i="1"/>
  <c r="R2084" i="1" s="1"/>
  <c r="U2084" i="1" s="1"/>
  <c r="S2184" i="1"/>
  <c r="R2184" i="1" s="1"/>
  <c r="U2184" i="1" s="1"/>
  <c r="S2284" i="1"/>
  <c r="R2284" i="1" s="1"/>
  <c r="U2284" i="1" s="1"/>
  <c r="S2384" i="1"/>
  <c r="R2384" i="1" s="1"/>
  <c r="U2384" i="1" s="1"/>
  <c r="S2484" i="1"/>
  <c r="R2484" i="1" s="1"/>
  <c r="U2484" i="1" s="1"/>
  <c r="S2584" i="1"/>
  <c r="R2584" i="1" s="1"/>
  <c r="U2584" i="1" s="1"/>
  <c r="S2684" i="1"/>
  <c r="R2684" i="1" s="1"/>
  <c r="U2684" i="1" s="1"/>
  <c r="S2814" i="1"/>
  <c r="R2814" i="1" s="1"/>
  <c r="U2814" i="1" s="1"/>
  <c r="S3064" i="1"/>
  <c r="R3064" i="1" s="1"/>
  <c r="U3064" i="1" s="1"/>
  <c r="S765" i="1"/>
  <c r="R765" i="1" s="1"/>
  <c r="U765" i="1" s="1"/>
  <c r="S865" i="1"/>
  <c r="R865" i="1" s="1"/>
  <c r="U865" i="1" s="1"/>
  <c r="S965" i="1"/>
  <c r="R965" i="1" s="1"/>
  <c r="U965" i="1" s="1"/>
  <c r="S1065" i="1"/>
  <c r="R1065" i="1" s="1"/>
  <c r="U1065" i="1" s="1"/>
  <c r="S1165" i="1"/>
  <c r="R1165" i="1" s="1"/>
  <c r="U1165" i="1" s="1"/>
  <c r="S1265" i="1"/>
  <c r="R1265" i="1" s="1"/>
  <c r="U1265" i="1" s="1"/>
  <c r="S1365" i="1"/>
  <c r="R1365" i="1" s="1"/>
  <c r="U1365" i="1" s="1"/>
  <c r="S1465" i="1"/>
  <c r="R1465" i="1" s="1"/>
  <c r="U1465" i="1" s="1"/>
  <c r="S1565" i="1"/>
  <c r="R1565" i="1" s="1"/>
  <c r="U1565" i="1" s="1"/>
  <c r="S1665" i="1"/>
  <c r="R1665" i="1" s="1"/>
  <c r="U1665" i="1" s="1"/>
  <c r="S1765" i="1"/>
  <c r="R1765" i="1" s="1"/>
  <c r="U1765" i="1" s="1"/>
  <c r="S1865" i="1"/>
  <c r="R1865" i="1" s="1"/>
  <c r="U1865" i="1" s="1"/>
  <c r="S1965" i="1"/>
  <c r="R1965" i="1" s="1"/>
  <c r="U1965" i="1" s="1"/>
  <c r="S2065" i="1"/>
  <c r="R2065" i="1" s="1"/>
  <c r="U2065" i="1" s="1"/>
  <c r="S2165" i="1"/>
  <c r="R2165" i="1" s="1"/>
  <c r="U2165" i="1" s="1"/>
  <c r="S2265" i="1"/>
  <c r="R2265" i="1" s="1"/>
  <c r="U2265" i="1" s="1"/>
  <c r="S2365" i="1"/>
  <c r="R2365" i="1" s="1"/>
  <c r="U2365" i="1" s="1"/>
  <c r="S2465" i="1"/>
  <c r="R2465" i="1" s="1"/>
  <c r="U2465" i="1" s="1"/>
  <c r="S2565" i="1"/>
  <c r="R2565" i="1" s="1"/>
  <c r="U2565" i="1" s="1"/>
  <c r="S2665" i="1"/>
  <c r="R2665" i="1" s="1"/>
  <c r="U2665" i="1" s="1"/>
  <c r="S446" i="1"/>
  <c r="R446" i="1" s="1"/>
  <c r="U446" i="1" s="1"/>
  <c r="S546" i="1"/>
  <c r="R546" i="1" s="1"/>
  <c r="U546" i="1" s="1"/>
  <c r="S646" i="1"/>
  <c r="R646" i="1" s="1"/>
  <c r="U646" i="1" s="1"/>
  <c r="S746" i="1"/>
  <c r="R746" i="1" s="1"/>
  <c r="U746" i="1" s="1"/>
  <c r="S846" i="1"/>
  <c r="R846" i="1" s="1"/>
  <c r="U846" i="1" s="1"/>
  <c r="S946" i="1"/>
  <c r="R946" i="1" s="1"/>
  <c r="U946" i="1" s="1"/>
  <c r="S1046" i="1"/>
  <c r="R1046" i="1" s="1"/>
  <c r="U1046" i="1" s="1"/>
  <c r="S1146" i="1"/>
  <c r="R1146" i="1" s="1"/>
  <c r="U1146" i="1" s="1"/>
  <c r="S1246" i="1"/>
  <c r="R1246" i="1" s="1"/>
  <c r="U1246" i="1" s="1"/>
  <c r="S1346" i="1"/>
  <c r="R1346" i="1" s="1"/>
  <c r="U1346" i="1" s="1"/>
  <c r="S1446" i="1"/>
  <c r="R1446" i="1" s="1"/>
  <c r="U1446" i="1" s="1"/>
  <c r="S1546" i="1"/>
  <c r="R1546" i="1" s="1"/>
  <c r="U1546" i="1" s="1"/>
  <c r="S1646" i="1"/>
  <c r="R1646" i="1" s="1"/>
  <c r="U1646" i="1" s="1"/>
  <c r="S1746" i="1"/>
  <c r="R1746" i="1" s="1"/>
  <c r="U1746" i="1" s="1"/>
  <c r="S1846" i="1"/>
  <c r="R1846" i="1" s="1"/>
  <c r="U1846" i="1" s="1"/>
  <c r="S347" i="1"/>
  <c r="R347" i="1" s="1"/>
  <c r="U347" i="1" s="1"/>
  <c r="S447" i="1"/>
  <c r="R447" i="1" s="1"/>
  <c r="U447" i="1" s="1"/>
  <c r="S547" i="1"/>
  <c r="R547" i="1" s="1"/>
  <c r="U547" i="1" s="1"/>
  <c r="S647" i="1"/>
  <c r="R647" i="1" s="1"/>
  <c r="U647" i="1" s="1"/>
  <c r="S747" i="1"/>
  <c r="R747" i="1" s="1"/>
  <c r="U747" i="1" s="1"/>
  <c r="S847" i="1"/>
  <c r="R847" i="1" s="1"/>
  <c r="U847" i="1" s="1"/>
  <c r="S947" i="1"/>
  <c r="R947" i="1" s="1"/>
  <c r="U947" i="1" s="1"/>
  <c r="S1047" i="1"/>
  <c r="R1047" i="1" s="1"/>
  <c r="U1047" i="1" s="1"/>
  <c r="S1147" i="1"/>
  <c r="R1147" i="1" s="1"/>
  <c r="U1147" i="1" s="1"/>
  <c r="S1247" i="1"/>
  <c r="R1247" i="1" s="1"/>
  <c r="U1247" i="1" s="1"/>
  <c r="S1347" i="1"/>
  <c r="R1347" i="1" s="1"/>
  <c r="U1347" i="1" s="1"/>
  <c r="S1447" i="1"/>
  <c r="R1447" i="1" s="1"/>
  <c r="U1447" i="1" s="1"/>
  <c r="S1547" i="1"/>
  <c r="R1547" i="1" s="1"/>
  <c r="U1547" i="1" s="1"/>
  <c r="S1647" i="1"/>
  <c r="R1647" i="1" s="1"/>
  <c r="U1647" i="1" s="1"/>
  <c r="S1747" i="1"/>
  <c r="R1747" i="1" s="1"/>
  <c r="U1747" i="1" s="1"/>
  <c r="S1847" i="1"/>
  <c r="R1847" i="1" s="1"/>
  <c r="U1847" i="1" s="1"/>
  <c r="S1947" i="1"/>
  <c r="R1947" i="1" s="1"/>
  <c r="U1947" i="1" s="1"/>
  <c r="S2047" i="1"/>
  <c r="R2047" i="1" s="1"/>
  <c r="U2047" i="1" s="1"/>
  <c r="S2147" i="1"/>
  <c r="R2147" i="1" s="1"/>
  <c r="U2147" i="1" s="1"/>
  <c r="S2247" i="1"/>
  <c r="R2247" i="1" s="1"/>
  <c r="U2247" i="1" s="1"/>
  <c r="S2347" i="1"/>
  <c r="R2347" i="1" s="1"/>
  <c r="U2347" i="1" s="1"/>
  <c r="S2447" i="1"/>
  <c r="R2447" i="1" s="1"/>
  <c r="U2447" i="1" s="1"/>
  <c r="S2547" i="1"/>
  <c r="R2547" i="1" s="1"/>
  <c r="U2547" i="1" s="1"/>
  <c r="S2647" i="1"/>
  <c r="R2647" i="1" s="1"/>
  <c r="U2647" i="1" s="1"/>
  <c r="S2747" i="1"/>
  <c r="R2747" i="1" s="1"/>
  <c r="U2747" i="1" s="1"/>
  <c r="S2847" i="1"/>
  <c r="R2847" i="1" s="1"/>
  <c r="U2847" i="1" s="1"/>
  <c r="S2947" i="1"/>
  <c r="R2947" i="1" s="1"/>
  <c r="U2947" i="1" s="1"/>
  <c r="S3047" i="1"/>
  <c r="R3047" i="1" s="1"/>
  <c r="U3047" i="1" s="1"/>
  <c r="S3094" i="1"/>
  <c r="R3094" i="1" s="1"/>
  <c r="U3094" i="1" s="1"/>
  <c r="S2765" i="1"/>
  <c r="R2765" i="1" s="1"/>
  <c r="U2765" i="1" s="1"/>
  <c r="S2865" i="1"/>
  <c r="R2865" i="1" s="1"/>
  <c r="U2865" i="1" s="1"/>
  <c r="S2965" i="1"/>
  <c r="R2965" i="1" s="1"/>
  <c r="U2965" i="1" s="1"/>
  <c r="S3065" i="1"/>
  <c r="R3065" i="1" s="1"/>
  <c r="U3065" i="1" s="1"/>
  <c r="S1976" i="1"/>
  <c r="R1976" i="1" s="1"/>
  <c r="U1976" i="1" s="1"/>
  <c r="S2076" i="1"/>
  <c r="R2076" i="1" s="1"/>
  <c r="U2076" i="1" s="1"/>
  <c r="S2176" i="1"/>
  <c r="R2176" i="1" s="1"/>
  <c r="U2176" i="1" s="1"/>
  <c r="S2276" i="1"/>
  <c r="R2276" i="1" s="1"/>
  <c r="U2276" i="1" s="1"/>
  <c r="S2376" i="1"/>
  <c r="R2376" i="1" s="1"/>
  <c r="U2376" i="1" s="1"/>
  <c r="S2476" i="1"/>
  <c r="R2476" i="1" s="1"/>
  <c r="U2476" i="1" s="1"/>
  <c r="S2576" i="1"/>
  <c r="R2576" i="1" s="1"/>
  <c r="U2576" i="1" s="1"/>
  <c r="S2676" i="1"/>
  <c r="R2676" i="1" s="1"/>
  <c r="U2676" i="1" s="1"/>
  <c r="S2776" i="1"/>
  <c r="R2776" i="1" s="1"/>
  <c r="U2776" i="1" s="1"/>
  <c r="S2876" i="1"/>
  <c r="R2876" i="1" s="1"/>
  <c r="U2876" i="1" s="1"/>
  <c r="S2976" i="1"/>
  <c r="R2976" i="1" s="1"/>
  <c r="U2976" i="1" s="1"/>
  <c r="S3076" i="1"/>
  <c r="R3076" i="1" s="1"/>
  <c r="U3076" i="1" s="1"/>
  <c r="S297" i="1"/>
  <c r="R297" i="1" s="1"/>
  <c r="U297" i="1" s="1"/>
  <c r="S2778" i="1"/>
  <c r="R2778" i="1" s="1"/>
  <c r="U2778" i="1" s="1"/>
  <c r="S3018" i="1"/>
  <c r="R3018" i="1" s="1"/>
  <c r="U3018" i="1" s="1"/>
  <c r="S1822" i="1"/>
  <c r="R1822" i="1" s="1"/>
  <c r="U1822" i="1" s="1"/>
  <c r="S4" i="1"/>
  <c r="R4" i="1" s="1"/>
  <c r="U4" i="1" s="1"/>
  <c r="S1631" i="1"/>
  <c r="R1631" i="1" s="1"/>
  <c r="U1631" i="1" s="1"/>
  <c r="S918" i="1"/>
  <c r="R918" i="1" s="1"/>
  <c r="U918" i="1" s="1"/>
  <c r="S219" i="1"/>
  <c r="R219" i="1" s="1"/>
  <c r="U219" i="1" s="1"/>
  <c r="S227" i="1"/>
  <c r="R227" i="1" s="1"/>
  <c r="U227" i="1" s="1"/>
  <c r="S192" i="1"/>
  <c r="R192" i="1" s="1"/>
  <c r="U192" i="1" s="1"/>
  <c r="S792" i="1"/>
  <c r="R792" i="1" s="1"/>
  <c r="U792" i="1" s="1"/>
  <c r="S1292" i="1"/>
  <c r="R1292" i="1" s="1"/>
  <c r="U1292" i="1" s="1"/>
  <c r="S253" i="1"/>
  <c r="R253" i="1" s="1"/>
  <c r="U253" i="1" s="1"/>
  <c r="S963" i="1"/>
  <c r="R963" i="1" s="1"/>
  <c r="U963" i="1" s="1"/>
  <c r="S1583" i="1"/>
  <c r="R1583" i="1" s="1"/>
  <c r="U1583" i="1" s="1"/>
  <c r="S744" i="1"/>
  <c r="R744" i="1" s="1"/>
  <c r="U744" i="1" s="1"/>
  <c r="S1344" i="1"/>
  <c r="R1344" i="1" s="1"/>
  <c r="U1344" i="1" s="1"/>
  <c r="S31" i="1"/>
  <c r="R31" i="1" s="1"/>
  <c r="U31" i="1" s="1"/>
  <c r="S841" i="1"/>
  <c r="R841" i="1" s="1"/>
  <c r="U841" i="1" s="1"/>
  <c r="S237" i="1"/>
  <c r="R237" i="1" s="1"/>
  <c r="U237" i="1" s="1"/>
  <c r="S215" i="1"/>
  <c r="R215" i="1" s="1"/>
  <c r="U215" i="1" s="1"/>
  <c r="S602" i="1"/>
  <c r="R602" i="1" s="1"/>
  <c r="U602" i="1" s="1"/>
  <c r="S1102" i="1"/>
  <c r="R1102" i="1" s="1"/>
  <c r="U1102" i="1" s="1"/>
  <c r="S1612" i="1"/>
  <c r="R1612" i="1" s="1"/>
  <c r="U1612" i="1" s="1"/>
  <c r="S363" i="1"/>
  <c r="R363" i="1" s="1"/>
  <c r="U363" i="1" s="1"/>
  <c r="S763" i="1"/>
  <c r="R763" i="1" s="1"/>
  <c r="U763" i="1" s="1"/>
  <c r="S1593" i="1"/>
  <c r="R1593" i="1" s="1"/>
  <c r="U1593" i="1" s="1"/>
  <c r="S244" i="1"/>
  <c r="R244" i="1" s="1"/>
  <c r="U244" i="1" s="1"/>
  <c r="S754" i="1"/>
  <c r="R754" i="1" s="1"/>
  <c r="U754" i="1" s="1"/>
  <c r="S1464" i="1"/>
  <c r="R1464" i="1" s="1"/>
  <c r="U1464" i="1" s="1"/>
  <c r="S505" i="1"/>
  <c r="R505" i="1" s="1"/>
  <c r="U505" i="1" s="1"/>
  <c r="S341" i="1"/>
  <c r="R341" i="1" s="1"/>
  <c r="U341" i="1" s="1"/>
  <c r="S851" i="1"/>
  <c r="R851" i="1" s="1"/>
  <c r="U851" i="1" s="1"/>
  <c r="S338" i="1"/>
  <c r="R338" i="1" s="1"/>
  <c r="U338" i="1" s="1"/>
  <c r="S48" i="1"/>
  <c r="R48" i="1" s="1"/>
  <c r="U48" i="1" s="1"/>
  <c r="S12" i="1"/>
  <c r="R12" i="1" s="1"/>
  <c r="U12" i="1" s="1"/>
  <c r="S512" i="1"/>
  <c r="R512" i="1" s="1"/>
  <c r="U512" i="1" s="1"/>
  <c r="S912" i="1"/>
  <c r="R912" i="1" s="1"/>
  <c r="U912" i="1" s="1"/>
  <c r="S1422" i="1"/>
  <c r="R1422" i="1" s="1"/>
  <c r="U1422" i="1" s="1"/>
  <c r="S73" i="1"/>
  <c r="R73" i="1" s="1"/>
  <c r="U73" i="1" s="1"/>
  <c r="S473" i="1"/>
  <c r="R473" i="1" s="1"/>
  <c r="U473" i="1" s="1"/>
  <c r="S1093" i="1"/>
  <c r="R1093" i="1" s="1"/>
  <c r="U1093" i="1" s="1"/>
  <c r="S1503" i="1"/>
  <c r="R1503" i="1" s="1"/>
  <c r="U1503" i="1" s="1"/>
  <c r="S364" i="1"/>
  <c r="R364" i="1" s="1"/>
  <c r="U364" i="1" s="1"/>
  <c r="S1064" i="1"/>
  <c r="R1064" i="1" s="1"/>
  <c r="U1064" i="1" s="1"/>
  <c r="S1374" i="1"/>
  <c r="R1374" i="1" s="1"/>
  <c r="U1374" i="1" s="1"/>
  <c r="S151" i="1"/>
  <c r="R151" i="1" s="1"/>
  <c r="U151" i="1" s="1"/>
  <c r="S451" i="1"/>
  <c r="R451" i="1" s="1"/>
  <c r="U451" i="1" s="1"/>
  <c r="S761" i="1"/>
  <c r="R761" i="1" s="1"/>
  <c r="U761" i="1" s="1"/>
  <c r="S1461" i="1"/>
  <c r="R1461" i="1" s="1"/>
  <c r="U1461" i="1" s="1"/>
  <c r="S448" i="1"/>
  <c r="R448" i="1" s="1"/>
  <c r="U448" i="1" s="1"/>
  <c r="S1048" i="1"/>
  <c r="R1048" i="1" s="1"/>
  <c r="U1048" i="1" s="1"/>
  <c r="S1548" i="1"/>
  <c r="R1548" i="1" s="1"/>
  <c r="U1548" i="1" s="1"/>
  <c r="S49" i="1"/>
  <c r="R49" i="1" s="1"/>
  <c r="U49" i="1" s="1"/>
  <c r="S306" i="1"/>
  <c r="R306" i="1" s="1"/>
  <c r="U306" i="1" s="1"/>
  <c r="S58" i="1"/>
  <c r="R58" i="1" s="1"/>
  <c r="U58" i="1" s="1"/>
  <c r="S22" i="1"/>
  <c r="R22" i="1" s="1"/>
  <c r="U22" i="1" s="1"/>
  <c r="S622" i="1"/>
  <c r="R622" i="1" s="1"/>
  <c r="U622" i="1" s="1"/>
  <c r="S1122" i="1"/>
  <c r="R1122" i="1" s="1"/>
  <c r="U1122" i="1" s="1"/>
  <c r="S1762" i="1"/>
  <c r="R1762" i="1" s="1"/>
  <c r="U1762" i="1" s="1"/>
  <c r="S183" i="1"/>
  <c r="R183" i="1" s="1"/>
  <c r="U183" i="1" s="1"/>
  <c r="S783" i="1"/>
  <c r="R783" i="1" s="1"/>
  <c r="U783" i="1" s="1"/>
  <c r="S1103" i="1"/>
  <c r="R1103" i="1" s="1"/>
  <c r="U1103" i="1" s="1"/>
  <c r="S64" i="1"/>
  <c r="R64" i="1" s="1"/>
  <c r="U64" i="1" s="1"/>
  <c r="S474" i="1"/>
  <c r="R474" i="1" s="1"/>
  <c r="U474" i="1" s="1"/>
  <c r="S974" i="1"/>
  <c r="R974" i="1" s="1"/>
  <c r="U974" i="1" s="1"/>
  <c r="S325" i="1"/>
  <c r="R325" i="1" s="1"/>
  <c r="U325" i="1" s="1"/>
  <c r="S525" i="1"/>
  <c r="R525" i="1" s="1"/>
  <c r="U525" i="1" s="1"/>
  <c r="S161" i="1"/>
  <c r="R161" i="1" s="1"/>
  <c r="U161" i="1" s="1"/>
  <c r="S771" i="1"/>
  <c r="R771" i="1" s="1"/>
  <c r="U771" i="1" s="1"/>
  <c r="S1171" i="1"/>
  <c r="R1171" i="1" s="1"/>
  <c r="U1171" i="1" s="1"/>
  <c r="S258" i="1"/>
  <c r="R258" i="1" s="1"/>
  <c r="U258" i="1" s="1"/>
  <c r="S758" i="1"/>
  <c r="R758" i="1" s="1"/>
  <c r="U758" i="1" s="1"/>
  <c r="S1358" i="1"/>
  <c r="R1358" i="1" s="1"/>
  <c r="U1358" i="1" s="1"/>
  <c r="S1758" i="1"/>
  <c r="R1758" i="1" s="1"/>
  <c r="U1758" i="1" s="1"/>
  <c r="S2358" i="1"/>
  <c r="R2358" i="1" s="1"/>
  <c r="U2358" i="1" s="1"/>
  <c r="S2998" i="1"/>
  <c r="R2998" i="1" s="1"/>
  <c r="U2998" i="1" s="1"/>
  <c r="S559" i="1"/>
  <c r="R559" i="1" s="1"/>
  <c r="U559" i="1" s="1"/>
  <c r="S1459" i="1"/>
  <c r="R1459" i="1" s="1"/>
  <c r="U1459" i="1" s="1"/>
  <c r="S216" i="1"/>
  <c r="R216" i="1" s="1"/>
  <c r="U216" i="1" s="1"/>
  <c r="S167" i="1"/>
  <c r="R167" i="1" s="1"/>
  <c r="U167" i="1" s="1"/>
  <c r="S145" i="1"/>
  <c r="R145" i="1" s="1"/>
  <c r="U145" i="1" s="1"/>
  <c r="S332" i="1"/>
  <c r="R332" i="1" s="1"/>
  <c r="U332" i="1" s="1"/>
  <c r="S732" i="1"/>
  <c r="R732" i="1" s="1"/>
  <c r="U732" i="1" s="1"/>
  <c r="S1232" i="1"/>
  <c r="R1232" i="1" s="1"/>
  <c r="U1232" i="1" s="1"/>
  <c r="S1772" i="1"/>
  <c r="R1772" i="1" s="1"/>
  <c r="U1772" i="1" s="1"/>
  <c r="S193" i="1"/>
  <c r="R193" i="1" s="1"/>
  <c r="U193" i="1" s="1"/>
  <c r="S593" i="1"/>
  <c r="R593" i="1" s="1"/>
  <c r="U593" i="1" s="1"/>
  <c r="S1113" i="1"/>
  <c r="R1113" i="1" s="1"/>
  <c r="U1113" i="1" s="1"/>
  <c r="S1523" i="1"/>
  <c r="R1523" i="1" s="1"/>
  <c r="U1523" i="1" s="1"/>
  <c r="S274" i="1"/>
  <c r="R274" i="1" s="1"/>
  <c r="U274" i="1" s="1"/>
  <c r="S784" i="1"/>
  <c r="R784" i="1" s="1"/>
  <c r="U784" i="1" s="1"/>
  <c r="S1184" i="1"/>
  <c r="R1184" i="1" s="1"/>
  <c r="U1184" i="1" s="1"/>
  <c r="S1494" i="1"/>
  <c r="R1494" i="1" s="1"/>
  <c r="U1494" i="1" s="1"/>
  <c r="S71" i="1"/>
  <c r="R71" i="1" s="1"/>
  <c r="U71" i="1" s="1"/>
  <c r="S471" i="1"/>
  <c r="R471" i="1" s="1"/>
  <c r="U471" i="1" s="1"/>
  <c r="S781" i="1"/>
  <c r="R781" i="1" s="1"/>
  <c r="U781" i="1" s="1"/>
  <c r="S1081" i="1"/>
  <c r="R1081" i="1" s="1"/>
  <c r="U1081" i="1" s="1"/>
  <c r="S1381" i="1"/>
  <c r="R1381" i="1" s="1"/>
  <c r="U1381" i="1" s="1"/>
  <c r="S268" i="1"/>
  <c r="R268" i="1" s="1"/>
  <c r="U268" i="1" s="1"/>
  <c r="S668" i="1"/>
  <c r="R668" i="1" s="1"/>
  <c r="U668" i="1" s="1"/>
  <c r="S768" i="1"/>
  <c r="R768" i="1" s="1"/>
  <c r="U768" i="1" s="1"/>
  <c r="S1168" i="1"/>
  <c r="R1168" i="1" s="1"/>
  <c r="U1168" i="1" s="1"/>
  <c r="S1468" i="1"/>
  <c r="R1468" i="1" s="1"/>
  <c r="U1468" i="1" s="1"/>
  <c r="S1768" i="1"/>
  <c r="R1768" i="1" s="1"/>
  <c r="U1768" i="1" s="1"/>
  <c r="S2068" i="1"/>
  <c r="R2068" i="1" s="1"/>
  <c r="U2068" i="1" s="1"/>
  <c r="S2468" i="1"/>
  <c r="R2468" i="1" s="1"/>
  <c r="U2468" i="1" s="1"/>
  <c r="S2668" i="1"/>
  <c r="R2668" i="1" s="1"/>
  <c r="U2668" i="1" s="1"/>
  <c r="S69" i="1"/>
  <c r="R69" i="1" s="1"/>
  <c r="U69" i="1" s="1"/>
  <c r="S369" i="1"/>
  <c r="R369" i="1" s="1"/>
  <c r="U369" i="1" s="1"/>
  <c r="S769" i="1"/>
  <c r="R769" i="1" s="1"/>
  <c r="U769" i="1" s="1"/>
  <c r="S1069" i="1"/>
  <c r="R1069" i="1" s="1"/>
  <c r="U1069" i="1" s="1"/>
  <c r="S1369" i="1"/>
  <c r="R1369" i="1" s="1"/>
  <c r="U1369" i="1" s="1"/>
  <c r="S1769" i="1"/>
  <c r="R1769" i="1" s="1"/>
  <c r="U1769" i="1" s="1"/>
  <c r="S2069" i="1"/>
  <c r="R2069" i="1" s="1"/>
  <c r="U2069" i="1" s="1"/>
  <c r="S2269" i="1"/>
  <c r="R2269" i="1" s="1"/>
  <c r="U2269" i="1" s="1"/>
  <c r="S2569" i="1"/>
  <c r="R2569" i="1" s="1"/>
  <c r="U2569" i="1" s="1"/>
  <c r="S80" i="1"/>
  <c r="R80" i="1" s="1"/>
  <c r="U80" i="1" s="1"/>
  <c r="S280" i="1"/>
  <c r="R280" i="1" s="1"/>
  <c r="U280" i="1" s="1"/>
  <c r="S580" i="1"/>
  <c r="R580" i="1" s="1"/>
  <c r="U580" i="1" s="1"/>
  <c r="S980" i="1"/>
  <c r="R980" i="1" s="1"/>
  <c r="U980" i="1" s="1"/>
  <c r="S1280" i="1"/>
  <c r="R1280" i="1" s="1"/>
  <c r="U1280" i="1" s="1"/>
  <c r="S1680" i="1"/>
  <c r="R1680" i="1" s="1"/>
  <c r="U1680" i="1" s="1"/>
  <c r="S1980" i="1"/>
  <c r="R1980" i="1" s="1"/>
  <c r="U1980" i="1" s="1"/>
  <c r="S2380" i="1"/>
  <c r="R2380" i="1" s="1"/>
  <c r="U2380" i="1" s="1"/>
  <c r="S2780" i="1"/>
  <c r="R2780" i="1" s="1"/>
  <c r="U2780" i="1" s="1"/>
  <c r="S1711" i="1"/>
  <c r="R1711" i="1" s="1"/>
  <c r="U1711" i="1" s="1"/>
  <c r="S2111" i="1"/>
  <c r="R2111" i="1" s="1"/>
  <c r="U2111" i="1" s="1"/>
  <c r="S2411" i="1"/>
  <c r="R2411" i="1" s="1"/>
  <c r="U2411" i="1" s="1"/>
  <c r="S2512" i="1"/>
  <c r="R2512" i="1" s="1"/>
  <c r="U2512" i="1" s="1"/>
  <c r="S46" i="1"/>
  <c r="R46" i="1" s="1"/>
  <c r="U46" i="1" s="1"/>
  <c r="S146" i="1"/>
  <c r="R146" i="1" s="1"/>
  <c r="U146" i="1" s="1"/>
  <c r="S246" i="1"/>
  <c r="R246" i="1" s="1"/>
  <c r="U246" i="1" s="1"/>
  <c r="S346" i="1"/>
  <c r="R346" i="1" s="1"/>
  <c r="U346" i="1" s="1"/>
  <c r="S97" i="1"/>
  <c r="R97" i="1" s="1"/>
  <c r="U97" i="1" s="1"/>
  <c r="S197" i="1"/>
  <c r="R197" i="1" s="1"/>
  <c r="U197" i="1" s="1"/>
  <c r="S307" i="1"/>
  <c r="R307" i="1" s="1"/>
  <c r="U307" i="1" s="1"/>
  <c r="S98" i="1"/>
  <c r="R98" i="1" s="1"/>
  <c r="U98" i="1" s="1"/>
  <c r="S75" i="1"/>
  <c r="R75" i="1" s="1"/>
  <c r="U75" i="1" s="1"/>
  <c r="S175" i="1"/>
  <c r="R175" i="1" s="1"/>
  <c r="U175" i="1" s="1"/>
  <c r="S275" i="1"/>
  <c r="R275" i="1" s="1"/>
  <c r="U275" i="1" s="1"/>
  <c r="S62" i="1"/>
  <c r="R62" i="1" s="1"/>
  <c r="U62" i="1" s="1"/>
  <c r="S162" i="1"/>
  <c r="R162" i="1" s="1"/>
  <c r="U162" i="1" s="1"/>
  <c r="S262" i="1"/>
  <c r="R262" i="1" s="1"/>
  <c r="U262" i="1" s="1"/>
  <c r="S362" i="1"/>
  <c r="R362" i="1" s="1"/>
  <c r="U362" i="1" s="1"/>
  <c r="S462" i="1"/>
  <c r="R462" i="1" s="1"/>
  <c r="U462" i="1" s="1"/>
  <c r="S562" i="1"/>
  <c r="R562" i="1" s="1"/>
  <c r="U562" i="1" s="1"/>
  <c r="S662" i="1"/>
  <c r="R662" i="1" s="1"/>
  <c r="U662" i="1" s="1"/>
  <c r="S762" i="1"/>
  <c r="R762" i="1" s="1"/>
  <c r="U762" i="1" s="1"/>
  <c r="S862" i="1"/>
  <c r="R862" i="1" s="1"/>
  <c r="U862" i="1" s="1"/>
  <c r="S962" i="1"/>
  <c r="R962" i="1" s="1"/>
  <c r="U962" i="1" s="1"/>
  <c r="S1062" i="1"/>
  <c r="R1062" i="1" s="1"/>
  <c r="U1062" i="1" s="1"/>
  <c r="S1162" i="1"/>
  <c r="R1162" i="1" s="1"/>
  <c r="U1162" i="1" s="1"/>
  <c r="S1262" i="1"/>
  <c r="R1262" i="1" s="1"/>
  <c r="U1262" i="1" s="1"/>
  <c r="S1362" i="1"/>
  <c r="R1362" i="1" s="1"/>
  <c r="U1362" i="1" s="1"/>
  <c r="S1472" i="1"/>
  <c r="R1472" i="1" s="1"/>
  <c r="U1472" i="1" s="1"/>
  <c r="S1572" i="1"/>
  <c r="R1572" i="1" s="1"/>
  <c r="U1572" i="1" s="1"/>
  <c r="S1682" i="1"/>
  <c r="R1682" i="1" s="1"/>
  <c r="U1682" i="1" s="1"/>
  <c r="S1802" i="1"/>
  <c r="R1802" i="1" s="1"/>
  <c r="U1802" i="1" s="1"/>
  <c r="S23" i="1"/>
  <c r="R23" i="1" s="1"/>
  <c r="U23" i="1" s="1"/>
  <c r="S123" i="1"/>
  <c r="R123" i="1" s="1"/>
  <c r="U123" i="1" s="1"/>
  <c r="S223" i="1"/>
  <c r="R223" i="1" s="1"/>
  <c r="U223" i="1" s="1"/>
  <c r="S323" i="1"/>
  <c r="R323" i="1" s="1"/>
  <c r="U323" i="1" s="1"/>
  <c r="S423" i="1"/>
  <c r="R423" i="1" s="1"/>
  <c r="U423" i="1" s="1"/>
  <c r="S523" i="1"/>
  <c r="R523" i="1" s="1"/>
  <c r="U523" i="1" s="1"/>
  <c r="S623" i="1"/>
  <c r="R623" i="1" s="1"/>
  <c r="U623" i="1" s="1"/>
  <c r="S723" i="1"/>
  <c r="R723" i="1" s="1"/>
  <c r="U723" i="1" s="1"/>
  <c r="S823" i="1"/>
  <c r="R823" i="1" s="1"/>
  <c r="U823" i="1" s="1"/>
  <c r="S933" i="1"/>
  <c r="R933" i="1" s="1"/>
  <c r="U933" i="1" s="1"/>
  <c r="S1033" i="1"/>
  <c r="R1033" i="1" s="1"/>
  <c r="U1033" i="1" s="1"/>
  <c r="S1143" i="1"/>
  <c r="R1143" i="1" s="1"/>
  <c r="U1143" i="1" s="1"/>
  <c r="S1243" i="1"/>
  <c r="R1243" i="1" s="1"/>
  <c r="U1243" i="1" s="1"/>
  <c r="S1343" i="1"/>
  <c r="R1343" i="1" s="1"/>
  <c r="U1343" i="1" s="1"/>
  <c r="S1453" i="1"/>
  <c r="R1453" i="1" s="1"/>
  <c r="U1453" i="1" s="1"/>
  <c r="S1553" i="1"/>
  <c r="R1553" i="1" s="1"/>
  <c r="U1553" i="1" s="1"/>
  <c r="S1653" i="1"/>
  <c r="R1653" i="1" s="1"/>
  <c r="U1653" i="1" s="1"/>
  <c r="S104" i="1"/>
  <c r="R104" i="1" s="1"/>
  <c r="U104" i="1" s="1"/>
  <c r="S204" i="1"/>
  <c r="R204" i="1" s="1"/>
  <c r="U204" i="1" s="1"/>
  <c r="S304" i="1"/>
  <c r="R304" i="1" s="1"/>
  <c r="U304" i="1" s="1"/>
  <c r="S414" i="1"/>
  <c r="R414" i="1" s="1"/>
  <c r="U414" i="1" s="1"/>
  <c r="S514" i="1"/>
  <c r="R514" i="1" s="1"/>
  <c r="U514" i="1" s="1"/>
  <c r="S614" i="1"/>
  <c r="R614" i="1" s="1"/>
  <c r="U614" i="1" s="1"/>
  <c r="S714" i="1"/>
  <c r="R714" i="1" s="1"/>
  <c r="U714" i="1" s="1"/>
  <c r="S814" i="1"/>
  <c r="R814" i="1" s="1"/>
  <c r="U814" i="1" s="1"/>
  <c r="S914" i="1"/>
  <c r="R914" i="1" s="1"/>
  <c r="U914" i="1" s="1"/>
  <c r="S1014" i="1"/>
  <c r="R1014" i="1" s="1"/>
  <c r="U1014" i="1" s="1"/>
  <c r="S1114" i="1"/>
  <c r="R1114" i="1" s="1"/>
  <c r="U1114" i="1" s="1"/>
  <c r="S1214" i="1"/>
  <c r="R1214" i="1" s="1"/>
  <c r="U1214" i="1" s="1"/>
  <c r="S1314" i="1"/>
  <c r="R1314" i="1" s="1"/>
  <c r="U1314" i="1" s="1"/>
  <c r="S1424" i="1"/>
  <c r="R1424" i="1" s="1"/>
  <c r="U1424" i="1" s="1"/>
  <c r="S1524" i="1"/>
  <c r="R1524" i="1" s="1"/>
  <c r="U1524" i="1" s="1"/>
  <c r="S365" i="1"/>
  <c r="R365" i="1" s="1"/>
  <c r="U365" i="1" s="1"/>
  <c r="S465" i="1"/>
  <c r="R465" i="1" s="1"/>
  <c r="U465" i="1" s="1"/>
  <c r="S565" i="1"/>
  <c r="R565" i="1" s="1"/>
  <c r="U565" i="1" s="1"/>
  <c r="S665" i="1"/>
  <c r="R665" i="1" s="1"/>
  <c r="U665" i="1" s="1"/>
  <c r="S101" i="1"/>
  <c r="R101" i="1" s="1"/>
  <c r="U101" i="1" s="1"/>
  <c r="S201" i="1"/>
  <c r="R201" i="1" s="1"/>
  <c r="U201" i="1" s="1"/>
  <c r="S301" i="1"/>
  <c r="R301" i="1" s="1"/>
  <c r="U301" i="1" s="1"/>
  <c r="S401" i="1"/>
  <c r="R401" i="1" s="1"/>
  <c r="U401" i="1" s="1"/>
  <c r="S511" i="1"/>
  <c r="R511" i="1" s="1"/>
  <c r="U511" i="1" s="1"/>
  <c r="S611" i="1"/>
  <c r="R611" i="1" s="1"/>
  <c r="U611" i="1" s="1"/>
  <c r="S711" i="1"/>
  <c r="R711" i="1" s="1"/>
  <c r="U711" i="1" s="1"/>
  <c r="S811" i="1"/>
  <c r="R811" i="1" s="1"/>
  <c r="U811" i="1" s="1"/>
  <c r="S911" i="1"/>
  <c r="R911" i="1" s="1"/>
  <c r="U911" i="1" s="1"/>
  <c r="S1011" i="1"/>
  <c r="R1011" i="1" s="1"/>
  <c r="U1011" i="1" s="1"/>
  <c r="S1111" i="1"/>
  <c r="R1111" i="1" s="1"/>
  <c r="U1111" i="1" s="1"/>
  <c r="S1211" i="1"/>
  <c r="R1211" i="1" s="1"/>
  <c r="U1211" i="1" s="1"/>
  <c r="S1311" i="1"/>
  <c r="R1311" i="1" s="1"/>
  <c r="U1311" i="1" s="1"/>
  <c r="S1411" i="1"/>
  <c r="R1411" i="1" s="1"/>
  <c r="U1411" i="1" s="1"/>
  <c r="S1511" i="1"/>
  <c r="R1511" i="1" s="1"/>
  <c r="U1511" i="1" s="1"/>
  <c r="S1611" i="1"/>
  <c r="R1611" i="1" s="1"/>
  <c r="U1611" i="1" s="1"/>
  <c r="S198" i="1"/>
  <c r="R198" i="1" s="1"/>
  <c r="U198" i="1" s="1"/>
  <c r="S298" i="1"/>
  <c r="R298" i="1" s="1"/>
  <c r="U298" i="1" s="1"/>
  <c r="S398" i="1"/>
  <c r="R398" i="1" s="1"/>
  <c r="U398" i="1" s="1"/>
  <c r="S498" i="1"/>
  <c r="R498" i="1" s="1"/>
  <c r="U498" i="1" s="1"/>
  <c r="S598" i="1"/>
  <c r="R598" i="1" s="1"/>
  <c r="U598" i="1" s="1"/>
  <c r="S698" i="1"/>
  <c r="R698" i="1" s="1"/>
  <c r="U698" i="1" s="1"/>
  <c r="S798" i="1"/>
  <c r="R798" i="1" s="1"/>
  <c r="U798" i="1" s="1"/>
  <c r="S898" i="1"/>
  <c r="R898" i="1" s="1"/>
  <c r="U898" i="1" s="1"/>
  <c r="S998" i="1"/>
  <c r="R998" i="1" s="1"/>
  <c r="U998" i="1" s="1"/>
  <c r="S1098" i="1"/>
  <c r="R1098" i="1" s="1"/>
  <c r="U1098" i="1" s="1"/>
  <c r="S1198" i="1"/>
  <c r="R1198" i="1" s="1"/>
  <c r="U1198" i="1" s="1"/>
  <c r="S1298" i="1"/>
  <c r="R1298" i="1" s="1"/>
  <c r="U1298" i="1" s="1"/>
  <c r="S1398" i="1"/>
  <c r="R1398" i="1" s="1"/>
  <c r="U1398" i="1" s="1"/>
  <c r="S1498" i="1"/>
  <c r="R1498" i="1" s="1"/>
  <c r="U1498" i="1" s="1"/>
  <c r="S1598" i="1"/>
  <c r="R1598" i="1" s="1"/>
  <c r="U1598" i="1" s="1"/>
  <c r="S1698" i="1"/>
  <c r="R1698" i="1" s="1"/>
  <c r="U1698" i="1" s="1"/>
  <c r="S1798" i="1"/>
  <c r="R1798" i="1" s="1"/>
  <c r="U1798" i="1" s="1"/>
  <c r="S1898" i="1"/>
  <c r="R1898" i="1" s="1"/>
  <c r="U1898" i="1" s="1"/>
  <c r="S1998" i="1"/>
  <c r="R1998" i="1" s="1"/>
  <c r="U1998" i="1" s="1"/>
  <c r="S2098" i="1"/>
  <c r="R2098" i="1" s="1"/>
  <c r="U2098" i="1" s="1"/>
  <c r="S2198" i="1"/>
  <c r="R2198" i="1" s="1"/>
  <c r="U2198" i="1" s="1"/>
  <c r="S2298" i="1"/>
  <c r="R2298" i="1" s="1"/>
  <c r="U2298" i="1" s="1"/>
  <c r="S2398" i="1"/>
  <c r="R2398" i="1" s="1"/>
  <c r="U2398" i="1" s="1"/>
  <c r="S2498" i="1"/>
  <c r="R2498" i="1" s="1"/>
  <c r="U2498" i="1" s="1"/>
  <c r="S2598" i="1"/>
  <c r="R2598" i="1" s="1"/>
  <c r="U2598" i="1" s="1"/>
  <c r="S2698" i="1"/>
  <c r="R2698" i="1" s="1"/>
  <c r="U2698" i="1" s="1"/>
  <c r="S2848" i="1"/>
  <c r="R2848" i="1" s="1"/>
  <c r="U2848" i="1" s="1"/>
  <c r="S3098" i="1"/>
  <c r="R3098" i="1" s="1"/>
  <c r="U3098" i="1" s="1"/>
  <c r="S99" i="1"/>
  <c r="R99" i="1" s="1"/>
  <c r="U99" i="1" s="1"/>
  <c r="S199" i="1"/>
  <c r="R199" i="1" s="1"/>
  <c r="U199" i="1" s="1"/>
  <c r="S299" i="1"/>
  <c r="R299" i="1" s="1"/>
  <c r="U299" i="1" s="1"/>
  <c r="S399" i="1"/>
  <c r="R399" i="1" s="1"/>
  <c r="U399" i="1" s="1"/>
  <c r="S499" i="1"/>
  <c r="R499" i="1" s="1"/>
  <c r="U499" i="1" s="1"/>
  <c r="S599" i="1"/>
  <c r="R599" i="1" s="1"/>
  <c r="U599" i="1" s="1"/>
  <c r="S699" i="1"/>
  <c r="R699" i="1" s="1"/>
  <c r="U699" i="1" s="1"/>
  <c r="S799" i="1"/>
  <c r="R799" i="1" s="1"/>
  <c r="U799" i="1" s="1"/>
  <c r="S899" i="1"/>
  <c r="R899" i="1" s="1"/>
  <c r="U899" i="1" s="1"/>
  <c r="S999" i="1"/>
  <c r="R999" i="1" s="1"/>
  <c r="U999" i="1" s="1"/>
  <c r="S1099" i="1"/>
  <c r="R1099" i="1" s="1"/>
  <c r="U1099" i="1" s="1"/>
  <c r="S1199" i="1"/>
  <c r="R1199" i="1" s="1"/>
  <c r="U1199" i="1" s="1"/>
  <c r="S1299" i="1"/>
  <c r="R1299" i="1" s="1"/>
  <c r="U1299" i="1" s="1"/>
  <c r="S1399" i="1"/>
  <c r="R1399" i="1" s="1"/>
  <c r="U1399" i="1" s="1"/>
  <c r="S1499" i="1"/>
  <c r="R1499" i="1" s="1"/>
  <c r="U1499" i="1" s="1"/>
  <c r="S1599" i="1"/>
  <c r="R1599" i="1" s="1"/>
  <c r="U1599" i="1" s="1"/>
  <c r="S1699" i="1"/>
  <c r="R1699" i="1" s="1"/>
  <c r="U1699" i="1" s="1"/>
  <c r="S1799" i="1"/>
  <c r="R1799" i="1" s="1"/>
  <c r="U1799" i="1" s="1"/>
  <c r="S1899" i="1"/>
  <c r="R1899" i="1" s="1"/>
  <c r="U1899" i="1" s="1"/>
  <c r="S1999" i="1"/>
  <c r="R1999" i="1" s="1"/>
  <c r="U1999" i="1" s="1"/>
  <c r="S2099" i="1"/>
  <c r="R2099" i="1" s="1"/>
  <c r="U2099" i="1" s="1"/>
  <c r="S2199" i="1"/>
  <c r="R2199" i="1" s="1"/>
  <c r="U2199" i="1" s="1"/>
  <c r="S2299" i="1"/>
  <c r="R2299" i="1" s="1"/>
  <c r="U2299" i="1" s="1"/>
  <c r="S2399" i="1"/>
  <c r="R2399" i="1" s="1"/>
  <c r="U2399" i="1" s="1"/>
  <c r="S2499" i="1"/>
  <c r="R2499" i="1" s="1"/>
  <c r="U2499" i="1" s="1"/>
  <c r="S2599" i="1"/>
  <c r="R2599" i="1" s="1"/>
  <c r="U2599" i="1" s="1"/>
  <c r="S2699" i="1"/>
  <c r="R2699" i="1" s="1"/>
  <c r="U2699" i="1" s="1"/>
  <c r="S2879" i="1"/>
  <c r="R2879" i="1" s="1"/>
  <c r="U2879" i="1" s="1"/>
  <c r="S10" i="1"/>
  <c r="R10" i="1" s="1"/>
  <c r="U10" i="1" s="1"/>
  <c r="S110" i="1"/>
  <c r="R110" i="1" s="1"/>
  <c r="U110" i="1" s="1"/>
  <c r="S210" i="1"/>
  <c r="R210" i="1" s="1"/>
  <c r="U210" i="1" s="1"/>
  <c r="S310" i="1"/>
  <c r="R310" i="1" s="1"/>
  <c r="U310" i="1" s="1"/>
  <c r="S410" i="1"/>
  <c r="R410" i="1" s="1"/>
  <c r="U410" i="1" s="1"/>
  <c r="S510" i="1"/>
  <c r="R510" i="1" s="1"/>
  <c r="U510" i="1" s="1"/>
  <c r="S610" i="1"/>
  <c r="R610" i="1" s="1"/>
  <c r="U610" i="1" s="1"/>
  <c r="S710" i="1"/>
  <c r="R710" i="1" s="1"/>
  <c r="U710" i="1" s="1"/>
  <c r="S810" i="1"/>
  <c r="R810" i="1" s="1"/>
  <c r="U810" i="1" s="1"/>
  <c r="S910" i="1"/>
  <c r="R910" i="1" s="1"/>
  <c r="U910" i="1" s="1"/>
  <c r="S1010" i="1"/>
  <c r="R1010" i="1" s="1"/>
  <c r="U1010" i="1" s="1"/>
  <c r="S1110" i="1"/>
  <c r="R1110" i="1" s="1"/>
  <c r="U1110" i="1" s="1"/>
  <c r="S1210" i="1"/>
  <c r="R1210" i="1" s="1"/>
  <c r="U1210" i="1" s="1"/>
  <c r="S1310" i="1"/>
  <c r="R1310" i="1" s="1"/>
  <c r="U1310" i="1" s="1"/>
  <c r="S1410" i="1"/>
  <c r="R1410" i="1" s="1"/>
  <c r="U1410" i="1" s="1"/>
  <c r="S1510" i="1"/>
  <c r="R1510" i="1" s="1"/>
  <c r="U1510" i="1" s="1"/>
  <c r="S1610" i="1"/>
  <c r="R1610" i="1" s="1"/>
  <c r="U1610" i="1" s="1"/>
  <c r="S1710" i="1"/>
  <c r="R1710" i="1" s="1"/>
  <c r="U1710" i="1" s="1"/>
  <c r="S1810" i="1"/>
  <c r="R1810" i="1" s="1"/>
  <c r="U1810" i="1" s="1"/>
  <c r="S1910" i="1"/>
  <c r="R1910" i="1" s="1"/>
  <c r="U1910" i="1" s="1"/>
  <c r="S2010" i="1"/>
  <c r="R2010" i="1" s="1"/>
  <c r="U2010" i="1" s="1"/>
  <c r="S2110" i="1"/>
  <c r="R2110" i="1" s="1"/>
  <c r="U2110" i="1" s="1"/>
  <c r="S2210" i="1"/>
  <c r="R2210" i="1" s="1"/>
  <c r="U2210" i="1" s="1"/>
  <c r="S2310" i="1"/>
  <c r="R2310" i="1" s="1"/>
  <c r="U2310" i="1" s="1"/>
  <c r="S2410" i="1"/>
  <c r="R2410" i="1" s="1"/>
  <c r="U2410" i="1" s="1"/>
  <c r="S2510" i="1"/>
  <c r="R2510" i="1" s="1"/>
  <c r="U2510" i="1" s="1"/>
  <c r="S2610" i="1"/>
  <c r="R2610" i="1" s="1"/>
  <c r="U2610" i="1" s="1"/>
  <c r="S2710" i="1"/>
  <c r="R2710" i="1" s="1"/>
  <c r="U2710" i="1" s="1"/>
  <c r="S2870" i="1"/>
  <c r="R2870" i="1" s="1"/>
  <c r="U2870" i="1" s="1"/>
  <c r="S1641" i="1"/>
  <c r="R1641" i="1" s="1"/>
  <c r="U1641" i="1" s="1"/>
  <c r="S1741" i="1"/>
  <c r="R1741" i="1" s="1"/>
  <c r="U1741" i="1" s="1"/>
  <c r="S1841" i="1"/>
  <c r="R1841" i="1" s="1"/>
  <c r="U1841" i="1" s="1"/>
  <c r="S1941" i="1"/>
  <c r="R1941" i="1" s="1"/>
  <c r="U1941" i="1" s="1"/>
  <c r="S2041" i="1"/>
  <c r="R2041" i="1" s="1"/>
  <c r="U2041" i="1" s="1"/>
  <c r="S2141" i="1"/>
  <c r="R2141" i="1" s="1"/>
  <c r="U2141" i="1" s="1"/>
  <c r="S2241" i="1"/>
  <c r="R2241" i="1" s="1"/>
  <c r="U2241" i="1" s="1"/>
  <c r="S2341" i="1"/>
  <c r="R2341" i="1" s="1"/>
  <c r="U2341" i="1" s="1"/>
  <c r="S2441" i="1"/>
  <c r="R2441" i="1" s="1"/>
  <c r="U2441" i="1" s="1"/>
  <c r="S2541" i="1"/>
  <c r="R2541" i="1" s="1"/>
  <c r="U2541" i="1" s="1"/>
  <c r="S2641" i="1"/>
  <c r="R2641" i="1" s="1"/>
  <c r="U2641" i="1" s="1"/>
  <c r="S2741" i="1"/>
  <c r="R2741" i="1" s="1"/>
  <c r="U2741" i="1" s="1"/>
  <c r="S2841" i="1"/>
  <c r="R2841" i="1" s="1"/>
  <c r="U2841" i="1" s="1"/>
  <c r="S2941" i="1"/>
  <c r="R2941" i="1" s="1"/>
  <c r="U2941" i="1" s="1"/>
  <c r="S3041" i="1"/>
  <c r="R3041" i="1" s="1"/>
  <c r="U3041" i="1" s="1"/>
  <c r="S1942" i="1"/>
  <c r="R1942" i="1" s="1"/>
  <c r="U1942" i="1" s="1"/>
  <c r="S2042" i="1"/>
  <c r="R2042" i="1" s="1"/>
  <c r="U2042" i="1" s="1"/>
  <c r="S2142" i="1"/>
  <c r="R2142" i="1" s="1"/>
  <c r="U2142" i="1" s="1"/>
  <c r="S2242" i="1"/>
  <c r="R2242" i="1" s="1"/>
  <c r="U2242" i="1" s="1"/>
  <c r="S2342" i="1"/>
  <c r="R2342" i="1" s="1"/>
  <c r="U2342" i="1" s="1"/>
  <c r="S2442" i="1"/>
  <c r="R2442" i="1" s="1"/>
  <c r="U2442" i="1" s="1"/>
  <c r="S2542" i="1"/>
  <c r="R2542" i="1" s="1"/>
  <c r="U2542" i="1" s="1"/>
  <c r="S2642" i="1"/>
  <c r="R2642" i="1" s="1"/>
  <c r="U2642" i="1" s="1"/>
  <c r="S2742" i="1"/>
  <c r="R2742" i="1" s="1"/>
  <c r="U2742" i="1" s="1"/>
  <c r="S2842" i="1"/>
  <c r="R2842" i="1" s="1"/>
  <c r="U2842" i="1" s="1"/>
  <c r="S2942" i="1"/>
  <c r="R2942" i="1" s="1"/>
  <c r="U2942" i="1" s="1"/>
  <c r="S3042" i="1"/>
  <c r="R3042" i="1" s="1"/>
  <c r="U3042" i="1" s="1"/>
  <c r="S1693" i="1"/>
  <c r="R1693" i="1" s="1"/>
  <c r="U1693" i="1" s="1"/>
  <c r="S1793" i="1"/>
  <c r="R1793" i="1" s="1"/>
  <c r="U1793" i="1" s="1"/>
  <c r="S1893" i="1"/>
  <c r="R1893" i="1" s="1"/>
  <c r="U1893" i="1" s="1"/>
  <c r="S1993" i="1"/>
  <c r="R1993" i="1" s="1"/>
  <c r="U1993" i="1" s="1"/>
  <c r="S2093" i="1"/>
  <c r="R2093" i="1" s="1"/>
  <c r="U2093" i="1" s="1"/>
  <c r="S2193" i="1"/>
  <c r="R2193" i="1" s="1"/>
  <c r="U2193" i="1" s="1"/>
  <c r="S2293" i="1"/>
  <c r="R2293" i="1" s="1"/>
  <c r="U2293" i="1" s="1"/>
  <c r="S2393" i="1"/>
  <c r="R2393" i="1" s="1"/>
  <c r="U2393" i="1" s="1"/>
  <c r="S2493" i="1"/>
  <c r="R2493" i="1" s="1"/>
  <c r="U2493" i="1" s="1"/>
  <c r="S2593" i="1"/>
  <c r="R2593" i="1" s="1"/>
  <c r="U2593" i="1" s="1"/>
  <c r="S2693" i="1"/>
  <c r="R2693" i="1" s="1"/>
  <c r="U2693" i="1" s="1"/>
  <c r="S2823" i="1"/>
  <c r="R2823" i="1" s="1"/>
  <c r="U2823" i="1" s="1"/>
  <c r="S1594" i="1"/>
  <c r="R1594" i="1" s="1"/>
  <c r="U1594" i="1" s="1"/>
  <c r="S1694" i="1"/>
  <c r="R1694" i="1" s="1"/>
  <c r="U1694" i="1" s="1"/>
  <c r="S1794" i="1"/>
  <c r="R1794" i="1" s="1"/>
  <c r="U1794" i="1" s="1"/>
  <c r="S1894" i="1"/>
  <c r="R1894" i="1" s="1"/>
  <c r="U1894" i="1" s="1"/>
  <c r="S1994" i="1"/>
  <c r="R1994" i="1" s="1"/>
  <c r="U1994" i="1" s="1"/>
  <c r="S2094" i="1"/>
  <c r="R2094" i="1" s="1"/>
  <c r="U2094" i="1" s="1"/>
  <c r="S2194" i="1"/>
  <c r="R2194" i="1" s="1"/>
  <c r="U2194" i="1" s="1"/>
  <c r="S2294" i="1"/>
  <c r="R2294" i="1" s="1"/>
  <c r="U2294" i="1" s="1"/>
  <c r="S2394" i="1"/>
  <c r="R2394" i="1" s="1"/>
  <c r="U2394" i="1" s="1"/>
  <c r="S2494" i="1"/>
  <c r="R2494" i="1" s="1"/>
  <c r="U2494" i="1" s="1"/>
  <c r="S2594" i="1"/>
  <c r="R2594" i="1" s="1"/>
  <c r="U2594" i="1" s="1"/>
  <c r="S2694" i="1"/>
  <c r="R2694" i="1" s="1"/>
  <c r="U2694" i="1" s="1"/>
  <c r="S2854" i="1"/>
  <c r="R2854" i="1" s="1"/>
  <c r="U2854" i="1" s="1"/>
  <c r="S675" i="1"/>
  <c r="R675" i="1" s="1"/>
  <c r="U675" i="1" s="1"/>
  <c r="S775" i="1"/>
  <c r="R775" i="1" s="1"/>
  <c r="U775" i="1" s="1"/>
  <c r="S875" i="1"/>
  <c r="R875" i="1" s="1"/>
  <c r="U875" i="1" s="1"/>
  <c r="S975" i="1"/>
  <c r="R975" i="1" s="1"/>
  <c r="U975" i="1" s="1"/>
  <c r="S1075" i="1"/>
  <c r="R1075" i="1" s="1"/>
  <c r="U1075" i="1" s="1"/>
  <c r="S1175" i="1"/>
  <c r="R1175" i="1" s="1"/>
  <c r="U1175" i="1" s="1"/>
  <c r="S1275" i="1"/>
  <c r="R1275" i="1" s="1"/>
  <c r="U1275" i="1" s="1"/>
  <c r="S1375" i="1"/>
  <c r="R1375" i="1" s="1"/>
  <c r="U1375" i="1" s="1"/>
  <c r="S1475" i="1"/>
  <c r="R1475" i="1" s="1"/>
  <c r="U1475" i="1" s="1"/>
  <c r="S1575" i="1"/>
  <c r="R1575" i="1" s="1"/>
  <c r="U1575" i="1" s="1"/>
  <c r="S1675" i="1"/>
  <c r="R1675" i="1" s="1"/>
  <c r="U1675" i="1" s="1"/>
  <c r="S1775" i="1"/>
  <c r="R1775" i="1" s="1"/>
  <c r="U1775" i="1" s="1"/>
  <c r="S1875" i="1"/>
  <c r="R1875" i="1" s="1"/>
  <c r="U1875" i="1" s="1"/>
  <c r="S1975" i="1"/>
  <c r="R1975" i="1" s="1"/>
  <c r="U1975" i="1" s="1"/>
  <c r="S2075" i="1"/>
  <c r="R2075" i="1" s="1"/>
  <c r="U2075" i="1" s="1"/>
  <c r="S2175" i="1"/>
  <c r="R2175" i="1" s="1"/>
  <c r="U2175" i="1" s="1"/>
  <c r="S2275" i="1"/>
  <c r="R2275" i="1" s="1"/>
  <c r="U2275" i="1" s="1"/>
  <c r="S2375" i="1"/>
  <c r="R2375" i="1" s="1"/>
  <c r="U2375" i="1" s="1"/>
  <c r="S2475" i="1"/>
  <c r="R2475" i="1" s="1"/>
  <c r="U2475" i="1" s="1"/>
  <c r="S2575" i="1"/>
  <c r="R2575" i="1" s="1"/>
  <c r="U2575" i="1" s="1"/>
  <c r="S356" i="1"/>
  <c r="R356" i="1" s="1"/>
  <c r="U356" i="1" s="1"/>
  <c r="S456" i="1"/>
  <c r="R456" i="1" s="1"/>
  <c r="U456" i="1" s="1"/>
  <c r="S556" i="1"/>
  <c r="R556" i="1" s="1"/>
  <c r="U556" i="1" s="1"/>
  <c r="S656" i="1"/>
  <c r="R656" i="1" s="1"/>
  <c r="U656" i="1" s="1"/>
  <c r="S756" i="1"/>
  <c r="R756" i="1" s="1"/>
  <c r="U756" i="1" s="1"/>
  <c r="S856" i="1"/>
  <c r="R856" i="1" s="1"/>
  <c r="U856" i="1" s="1"/>
  <c r="S956" i="1"/>
  <c r="R956" i="1" s="1"/>
  <c r="U956" i="1" s="1"/>
  <c r="S1056" i="1"/>
  <c r="R1056" i="1" s="1"/>
  <c r="U1056" i="1" s="1"/>
  <c r="S1156" i="1"/>
  <c r="R1156" i="1" s="1"/>
  <c r="U1156" i="1" s="1"/>
  <c r="S1256" i="1"/>
  <c r="R1256" i="1" s="1"/>
  <c r="U1256" i="1" s="1"/>
  <c r="S1356" i="1"/>
  <c r="R1356" i="1" s="1"/>
  <c r="U1356" i="1" s="1"/>
  <c r="S1456" i="1"/>
  <c r="R1456" i="1" s="1"/>
  <c r="U1456" i="1" s="1"/>
  <c r="S1556" i="1"/>
  <c r="R1556" i="1" s="1"/>
  <c r="U1556" i="1" s="1"/>
  <c r="S1656" i="1"/>
  <c r="R1656" i="1" s="1"/>
  <c r="U1656" i="1" s="1"/>
  <c r="S1756" i="1"/>
  <c r="R1756" i="1" s="1"/>
  <c r="U1756" i="1" s="1"/>
  <c r="S1856" i="1"/>
  <c r="R1856" i="1" s="1"/>
  <c r="U1856" i="1" s="1"/>
  <c r="S357" i="1"/>
  <c r="R357" i="1" s="1"/>
  <c r="U357" i="1" s="1"/>
  <c r="S457" i="1"/>
  <c r="R457" i="1" s="1"/>
  <c r="U457" i="1" s="1"/>
  <c r="S557" i="1"/>
  <c r="R557" i="1" s="1"/>
  <c r="U557" i="1" s="1"/>
  <c r="S657" i="1"/>
  <c r="R657" i="1" s="1"/>
  <c r="U657" i="1" s="1"/>
  <c r="S757" i="1"/>
  <c r="R757" i="1" s="1"/>
  <c r="U757" i="1" s="1"/>
  <c r="S857" i="1"/>
  <c r="R857" i="1" s="1"/>
  <c r="U857" i="1" s="1"/>
  <c r="S957" i="1"/>
  <c r="R957" i="1" s="1"/>
  <c r="U957" i="1" s="1"/>
  <c r="S1057" i="1"/>
  <c r="R1057" i="1" s="1"/>
  <c r="U1057" i="1" s="1"/>
  <c r="S1157" i="1"/>
  <c r="R1157" i="1" s="1"/>
  <c r="U1157" i="1" s="1"/>
  <c r="S1257" i="1"/>
  <c r="R1257" i="1" s="1"/>
  <c r="U1257" i="1" s="1"/>
  <c r="S1357" i="1"/>
  <c r="R1357" i="1" s="1"/>
  <c r="U1357" i="1" s="1"/>
  <c r="S1457" i="1"/>
  <c r="R1457" i="1" s="1"/>
  <c r="U1457" i="1" s="1"/>
  <c r="S1557" i="1"/>
  <c r="R1557" i="1" s="1"/>
  <c r="U1557" i="1" s="1"/>
  <c r="S1657" i="1"/>
  <c r="R1657" i="1" s="1"/>
  <c r="U1657" i="1" s="1"/>
  <c r="S1757" i="1"/>
  <c r="R1757" i="1" s="1"/>
  <c r="U1757" i="1" s="1"/>
  <c r="S1857" i="1"/>
  <c r="R1857" i="1" s="1"/>
  <c r="U1857" i="1" s="1"/>
  <c r="S1957" i="1"/>
  <c r="R1957" i="1" s="1"/>
  <c r="U1957" i="1" s="1"/>
  <c r="S2057" i="1"/>
  <c r="R2057" i="1" s="1"/>
  <c r="U2057" i="1" s="1"/>
  <c r="S2157" i="1"/>
  <c r="R2157" i="1" s="1"/>
  <c r="U2157" i="1" s="1"/>
  <c r="S2257" i="1"/>
  <c r="R2257" i="1" s="1"/>
  <c r="U2257" i="1" s="1"/>
  <c r="S2357" i="1"/>
  <c r="R2357" i="1" s="1"/>
  <c r="U2357" i="1" s="1"/>
  <c r="S2457" i="1"/>
  <c r="R2457" i="1" s="1"/>
  <c r="U2457" i="1" s="1"/>
  <c r="S2557" i="1"/>
  <c r="R2557" i="1" s="1"/>
  <c r="U2557" i="1" s="1"/>
  <c r="S2657" i="1"/>
  <c r="R2657" i="1" s="1"/>
  <c r="U2657" i="1" s="1"/>
  <c r="S2757" i="1"/>
  <c r="R2757" i="1" s="1"/>
  <c r="U2757" i="1" s="1"/>
  <c r="S2857" i="1"/>
  <c r="R2857" i="1" s="1"/>
  <c r="U2857" i="1" s="1"/>
  <c r="S2957" i="1"/>
  <c r="R2957" i="1" s="1"/>
  <c r="U2957" i="1" s="1"/>
  <c r="S3057" i="1"/>
  <c r="R3057" i="1" s="1"/>
  <c r="U3057" i="1" s="1"/>
  <c r="S2675" i="1"/>
  <c r="R2675" i="1" s="1"/>
  <c r="U2675" i="1" s="1"/>
  <c r="S2775" i="1"/>
  <c r="R2775" i="1" s="1"/>
  <c r="U2775" i="1" s="1"/>
  <c r="S2875" i="1"/>
  <c r="R2875" i="1" s="1"/>
  <c r="U2875" i="1" s="1"/>
  <c r="S2975" i="1"/>
  <c r="R2975" i="1" s="1"/>
  <c r="U2975" i="1" s="1"/>
  <c r="S3075" i="1"/>
  <c r="R3075" i="1" s="1"/>
  <c r="U3075" i="1" s="1"/>
  <c r="S1986" i="1"/>
  <c r="R1986" i="1" s="1"/>
  <c r="U1986" i="1" s="1"/>
  <c r="S2086" i="1"/>
  <c r="R2086" i="1" s="1"/>
  <c r="U2086" i="1" s="1"/>
  <c r="S2186" i="1"/>
  <c r="R2186" i="1" s="1"/>
  <c r="U2186" i="1" s="1"/>
  <c r="S2286" i="1"/>
  <c r="R2286" i="1" s="1"/>
  <c r="U2286" i="1" s="1"/>
  <c r="S2386" i="1"/>
  <c r="R2386" i="1" s="1"/>
  <c r="U2386" i="1" s="1"/>
  <c r="S2486" i="1"/>
  <c r="R2486" i="1" s="1"/>
  <c r="U2486" i="1" s="1"/>
  <c r="S2586" i="1"/>
  <c r="R2586" i="1" s="1"/>
  <c r="U2586" i="1" s="1"/>
  <c r="S2686" i="1"/>
  <c r="R2686" i="1" s="1"/>
  <c r="U2686" i="1" s="1"/>
  <c r="S2786" i="1"/>
  <c r="R2786" i="1" s="1"/>
  <c r="U2786" i="1" s="1"/>
  <c r="S2886" i="1"/>
  <c r="R2886" i="1" s="1"/>
  <c r="U2886" i="1" s="1"/>
  <c r="S2986" i="1"/>
  <c r="R2986" i="1" s="1"/>
  <c r="U2986" i="1" s="1"/>
  <c r="S3086" i="1"/>
  <c r="R3086" i="1" s="1"/>
  <c r="U3086" i="1" s="1"/>
  <c r="S2769" i="1"/>
  <c r="R2769" i="1" s="1"/>
  <c r="U2769" i="1" s="1"/>
  <c r="S3009" i="1"/>
  <c r="R3009" i="1" s="1"/>
  <c r="U3009" i="1" s="1"/>
  <c r="S2990" i="1"/>
  <c r="R2990" i="1" s="1"/>
  <c r="U2990" i="1" s="1"/>
  <c r="S2803" i="1"/>
  <c r="R2803" i="1" s="1"/>
  <c r="U2803" i="1" s="1"/>
  <c r="S2993" i="1"/>
  <c r="R2993" i="1" s="1"/>
  <c r="U2993" i="1" s="1"/>
  <c r="S1354" i="1"/>
  <c r="R1354" i="1" s="1"/>
  <c r="U1354" i="1" s="1"/>
  <c r="S2884" i="1"/>
  <c r="R2884" i="1" s="1"/>
  <c r="U288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<sst xmlns="http://schemas.openxmlformats.org/spreadsheetml/2006/main" count="33531" uniqueCount="7413">
  <si>
    <t>AI_Companies</t>
  </si>
  <si>
    <r>
      <rPr>
        <b/>
        <u/>
        <sz val="10"/>
        <color indexed="8"/>
        <rFont val="Arial"/>
        <family val="2"/>
      </rPr>
      <t>Smith.ai</t>
    </r>
  </si>
  <si>
    <r>
      <rPr>
        <u/>
        <sz val="10"/>
        <color indexed="8"/>
        <rFont val="Arial"/>
        <family val="2"/>
      </rPr>
      <t>https://smith.ai/</t>
    </r>
  </si>
  <si>
    <t>Los Altos, CA</t>
  </si>
  <si>
    <t>Undisclosed</t>
  </si>
  <si>
    <t>250 - 999</t>
  </si>
  <si>
    <t>MooveIt</t>
  </si>
  <si>
    <r>
      <rPr>
        <u/>
        <sz val="10"/>
        <color indexed="8"/>
        <rFont val="Arial"/>
        <family val="2"/>
      </rPr>
      <t>https://moove-it.com/</t>
    </r>
  </si>
  <si>
    <t>Austin, TX</t>
  </si>
  <si>
    <t>$50 - $99 / hr</t>
  </si>
  <si>
    <t>50 - 249</t>
  </si>
  <si>
    <t>TechSpeedInc</t>
  </si>
  <si>
    <r>
      <rPr>
        <u/>
        <sz val="10"/>
        <color indexed="8"/>
        <rFont val="Arial"/>
        <family val="2"/>
      </rPr>
      <t>http://www.techspeed.com/</t>
    </r>
  </si>
  <si>
    <t>Portland, OR</t>
  </si>
  <si>
    <t>&lt; $25 / hr</t>
  </si>
  <si>
    <t>WillDom</t>
  </si>
  <si>
    <r>
      <rPr>
        <u/>
        <sz val="10"/>
        <color indexed="8"/>
        <rFont val="Arial"/>
        <family val="2"/>
      </rPr>
      <t>https://willdom.com/</t>
    </r>
  </si>
  <si>
    <t>Fort Lauderdale, FL</t>
  </si>
  <si>
    <t>Icreon</t>
  </si>
  <si>
    <r>
      <rPr>
        <u/>
        <sz val="10"/>
        <color indexed="8"/>
        <rFont val="Arial"/>
        <family val="2"/>
      </rPr>
      <t>https://www.icreon.com/en</t>
    </r>
  </si>
  <si>
    <t>New York, NY</t>
  </si>
  <si>
    <t>$100 - $149 / hr</t>
  </si>
  <si>
    <t>ELEKS</t>
  </si>
  <si>
    <r>
      <rPr>
        <u/>
        <sz val="10"/>
        <color indexed="8"/>
        <rFont val="Arial"/>
        <family val="2"/>
      </rPr>
      <t>https://eleks.com</t>
    </r>
  </si>
  <si>
    <t>Tallinn, Estonia</t>
  </si>
  <si>
    <t>1,000 - 9,999</t>
  </si>
  <si>
    <t>Stepwise</t>
  </si>
  <si>
    <r>
      <rPr>
        <u/>
        <sz val="10"/>
        <color indexed="8"/>
        <rFont val="Arial"/>
        <family val="2"/>
      </rPr>
      <t>https://www.stepwise.pl/</t>
    </r>
  </si>
  <si>
    <t>Warszawa, Poland</t>
  </si>
  <si>
    <t>10 - 49</t>
  </si>
  <si>
    <t>RevolveAI</t>
  </si>
  <si>
    <r>
      <rPr>
        <u/>
        <sz val="10"/>
        <color indexed="8"/>
        <rFont val="Arial"/>
        <family val="2"/>
      </rPr>
      <t>https://www.revolveai.com/</t>
    </r>
  </si>
  <si>
    <t>Islamabad, Pakistan</t>
  </si>
  <si>
    <t>$25 - $49 / hr</t>
  </si>
  <si>
    <t>Develtio</t>
  </si>
  <si>
    <r>
      <rPr>
        <u/>
        <sz val="10"/>
        <color indexed="8"/>
        <rFont val="Arial"/>
        <family val="2"/>
      </rPr>
      <t>http://www.develtio.com/</t>
    </r>
  </si>
  <si>
    <t>JetRockets</t>
  </si>
  <si>
    <r>
      <rPr>
        <u/>
        <sz val="10"/>
        <color indexed="8"/>
        <rFont val="Arial"/>
        <family val="2"/>
      </rPr>
      <t>http://jetrockets.com</t>
    </r>
  </si>
  <si>
    <t>Brooklyn, NY</t>
  </si>
  <si>
    <t>Sciant</t>
  </si>
  <si>
    <r>
      <rPr>
        <u/>
        <sz val="10"/>
        <color indexed="8"/>
        <rFont val="Arial"/>
        <family val="2"/>
      </rPr>
      <t>http://www.sciant.com/</t>
    </r>
  </si>
  <si>
    <t>Sofia, Bulgaria</t>
  </si>
  <si>
    <t>Dev.Pro</t>
  </si>
  <si>
    <r>
      <rPr>
        <u/>
        <sz val="10"/>
        <color indexed="8"/>
        <rFont val="Arial"/>
        <family val="2"/>
      </rPr>
      <t>https://dev.pro/</t>
    </r>
  </si>
  <si>
    <t>Charlotte, NC</t>
  </si>
  <si>
    <t>YugasaSoftwareLabs</t>
  </si>
  <si>
    <r>
      <rPr>
        <u/>
        <sz val="10"/>
        <color indexed="8"/>
        <rFont val="Arial"/>
        <family val="2"/>
      </rPr>
      <t>https://www.yugasa.com/</t>
    </r>
  </si>
  <si>
    <t>Gurugram, India</t>
  </si>
  <si>
    <t>WorkingMouse</t>
  </si>
  <si>
    <r>
      <rPr>
        <u/>
        <sz val="10"/>
        <color indexed="8"/>
        <rFont val="Arial"/>
        <family val="2"/>
      </rPr>
      <t>https://workingmouse.com.au/</t>
    </r>
  </si>
  <si>
    <t>Milton, Australia</t>
  </si>
  <si>
    <t>Springs</t>
  </si>
  <si>
    <r>
      <rPr>
        <u/>
        <sz val="10"/>
        <color indexed="8"/>
        <rFont val="Arial"/>
        <family val="2"/>
      </rPr>
      <t>https://springsapps.com/</t>
    </r>
  </si>
  <si>
    <t>Kyiv, Ukraine</t>
  </si>
  <si>
    <t>AEStudio</t>
  </si>
  <si>
    <r>
      <rPr>
        <u/>
        <sz val="10"/>
        <color indexed="8"/>
        <rFont val="Arial"/>
        <family val="2"/>
      </rPr>
      <t>https://ae.studio/</t>
    </r>
  </si>
  <si>
    <t>Los Angeles, CA</t>
  </si>
  <si>
    <t>$200 - $300 / hr</t>
  </si>
  <si>
    <t>Anadea</t>
  </si>
  <si>
    <r>
      <rPr>
        <u/>
        <sz val="10"/>
        <color indexed="8"/>
        <rFont val="Arial"/>
        <family val="2"/>
      </rPr>
      <t>https://anadea.info/</t>
    </r>
  </si>
  <si>
    <t>Alicante (Alacant), Spain</t>
  </si>
  <si>
    <t>MetalToad</t>
  </si>
  <si>
    <r>
      <rPr>
        <u/>
        <sz val="10"/>
        <color indexed="8"/>
        <rFont val="Arial"/>
        <family val="2"/>
      </rPr>
      <t>https://www.metaltoad.com/</t>
    </r>
  </si>
  <si>
    <t>$150 - $199 / hr</t>
  </si>
  <si>
    <t>TheAppLabb</t>
  </si>
  <si>
    <r>
      <rPr>
        <u/>
        <sz val="10"/>
        <color indexed="8"/>
        <rFont val="Arial"/>
        <family val="2"/>
      </rPr>
      <t>https://theapplabb.com/</t>
    </r>
  </si>
  <si>
    <t>Toronto, Canada</t>
  </si>
  <si>
    <t>CodewaveTechnologies</t>
  </si>
  <si>
    <r>
      <rPr>
        <u/>
        <sz val="10"/>
        <color indexed="8"/>
        <rFont val="Arial"/>
        <family val="2"/>
      </rPr>
      <t>https://www.codewave.com/</t>
    </r>
  </si>
  <si>
    <t>Bengaluru, India</t>
  </si>
  <si>
    <t>CHISoftware</t>
  </si>
  <si>
    <r>
      <rPr>
        <u/>
        <sz val="10"/>
        <color indexed="8"/>
        <rFont val="Arial"/>
        <family val="2"/>
      </rPr>
      <t>https://chisw.com/our-expertise/</t>
    </r>
  </si>
  <si>
    <t>L'viv, Ukraine</t>
  </si>
  <si>
    <t>Devopsbay</t>
  </si>
  <si>
    <r>
      <rPr>
        <u/>
        <sz val="10"/>
        <color indexed="8"/>
        <rFont val="Arial"/>
        <family val="2"/>
      </rPr>
      <t>https://devopsbay.io/</t>
    </r>
  </si>
  <si>
    <t>Sopot, Poland</t>
  </si>
  <si>
    <t>BlackburnLabs</t>
  </si>
  <si>
    <r>
      <rPr>
        <u/>
        <sz val="10"/>
        <color indexed="8"/>
        <rFont val="Arial"/>
        <family val="2"/>
      </rPr>
      <t>https://BlackburnLabs.com/</t>
    </r>
  </si>
  <si>
    <t>Providence, RI</t>
  </si>
  <si>
    <t>GrapeUp</t>
  </si>
  <si>
    <r>
      <rPr>
        <u/>
        <sz val="10"/>
        <color indexed="8"/>
        <rFont val="Arial"/>
        <family val="2"/>
      </rPr>
      <t>https://grapeup.com/</t>
    </r>
  </si>
  <si>
    <t>Kraków, Poland</t>
  </si>
  <si>
    <t>MightyDigital</t>
  </si>
  <si>
    <r>
      <rPr>
        <u/>
        <sz val="10"/>
        <color indexed="8"/>
        <rFont val="Arial"/>
        <family val="2"/>
      </rPr>
      <t>https://mighty.digital/</t>
    </r>
  </si>
  <si>
    <t>Exposit</t>
  </si>
  <si>
    <r>
      <rPr>
        <u/>
        <sz val="10"/>
        <color indexed="8"/>
        <rFont val="Arial"/>
        <family val="2"/>
      </rPr>
      <t>https://www.exposit.com/</t>
    </r>
  </si>
  <si>
    <t>Gdańsk, Poland</t>
  </si>
  <si>
    <t>Reckonsys</t>
  </si>
  <si>
    <r>
      <rPr>
        <u/>
        <sz val="10"/>
        <color indexed="8"/>
        <rFont val="Arial"/>
        <family val="2"/>
      </rPr>
      <t>http://www.reckonsys.com/</t>
    </r>
  </si>
  <si>
    <t>CoherentLabLLP</t>
  </si>
  <si>
    <r>
      <rPr>
        <u/>
        <sz val="10"/>
        <color indexed="8"/>
        <rFont val="Arial"/>
        <family val="2"/>
      </rPr>
      <t>https://www.coherentlab.com/</t>
    </r>
  </si>
  <si>
    <t>Jaipur, India</t>
  </si>
  <si>
    <t>NybbleGroup</t>
  </si>
  <si>
    <r>
      <rPr>
        <u/>
        <sz val="10"/>
        <color indexed="8"/>
        <rFont val="Arial"/>
        <family val="2"/>
      </rPr>
      <t>https://nybblegroup.com/</t>
    </r>
  </si>
  <si>
    <t>Miami, FL</t>
  </si>
  <si>
    <t>Greenice</t>
  </si>
  <si>
    <r>
      <rPr>
        <u/>
        <sz val="10"/>
        <color indexed="8"/>
        <rFont val="Arial"/>
        <family val="2"/>
      </rPr>
      <t>https://greenice.net/</t>
    </r>
  </si>
  <si>
    <t>MissionCloud</t>
  </si>
  <si>
    <r>
      <rPr>
        <u/>
        <sz val="10"/>
        <color indexed="8"/>
        <rFont val="Arial"/>
        <family val="2"/>
      </rPr>
      <t>https://missioncloud.com/</t>
    </r>
  </si>
  <si>
    <t>Beverly Hills, CA</t>
  </si>
  <si>
    <t>Imobisoft</t>
  </si>
  <si>
    <r>
      <rPr>
        <u/>
        <sz val="10"/>
        <color indexed="8"/>
        <rFont val="Arial"/>
        <family val="2"/>
      </rPr>
      <t>https://imobisoft.co.uk/</t>
    </r>
  </si>
  <si>
    <t>London, United Kingdom</t>
  </si>
  <si>
    <t>Folio3</t>
  </si>
  <si>
    <r>
      <rPr>
        <u/>
        <sz val="10"/>
        <color indexed="8"/>
        <rFont val="Arial"/>
        <family val="2"/>
      </rPr>
      <t>http://www.folio3.com/</t>
    </r>
  </si>
  <si>
    <t>Woking, United Kingdom</t>
  </si>
  <si>
    <t>N7Mobile</t>
  </si>
  <si>
    <r>
      <rPr>
        <u/>
        <sz val="10"/>
        <color indexed="8"/>
        <rFont val="Arial"/>
        <family val="2"/>
      </rPr>
      <t>https://n7mobile.com/</t>
    </r>
  </si>
  <si>
    <t>MindySupport</t>
  </si>
  <si>
    <r>
      <rPr>
        <u/>
        <sz val="10"/>
        <color indexed="8"/>
        <rFont val="Arial"/>
        <family val="2"/>
      </rPr>
      <t>https://mindy-support.com/</t>
    </r>
  </si>
  <si>
    <t>Agios Athanasios, Cyprus</t>
  </si>
  <si>
    <t>Dreamix</t>
  </si>
  <si>
    <r>
      <rPr>
        <u/>
        <sz val="10"/>
        <color indexed="8"/>
        <rFont val="Arial"/>
        <family val="2"/>
      </rPr>
      <t>http://www.dreamix.eu/</t>
    </r>
  </si>
  <si>
    <t>NeenOpalInc.</t>
  </si>
  <si>
    <r>
      <rPr>
        <u/>
        <sz val="10"/>
        <color indexed="8"/>
        <rFont val="Arial"/>
        <family val="2"/>
      </rPr>
      <t>https://www.neenopal.com/</t>
    </r>
  </si>
  <si>
    <t>HiloLabs</t>
  </si>
  <si>
    <r>
      <rPr>
        <u/>
        <sz val="10"/>
        <color indexed="8"/>
        <rFont val="Arial"/>
        <family val="2"/>
      </rPr>
      <t>https://www.hilolabs.com</t>
    </r>
  </si>
  <si>
    <t>2 - 9</t>
  </si>
  <si>
    <t>Sparkfish</t>
  </si>
  <si>
    <r>
      <rPr>
        <u/>
        <sz val="10"/>
        <color indexed="8"/>
        <rFont val="Arial"/>
        <family val="2"/>
      </rPr>
      <t>https://www.sparkfish.com/</t>
    </r>
  </si>
  <si>
    <t>Addison, TX</t>
  </si>
  <si>
    <t>UVIKSoftware</t>
  </si>
  <si>
    <r>
      <rPr>
        <u/>
        <sz val="10"/>
        <color indexed="8"/>
        <rFont val="Arial"/>
        <family val="2"/>
      </rPr>
      <t>https://uvik.net/</t>
    </r>
  </si>
  <si>
    <t>Krakow, Poland</t>
  </si>
  <si>
    <t>UnderReality</t>
  </si>
  <si>
    <r>
      <rPr>
        <u/>
        <sz val="10"/>
        <color indexed="8"/>
        <rFont val="Arial"/>
        <family val="2"/>
      </rPr>
      <t>https://underreality.com/</t>
    </r>
  </si>
  <si>
    <t>Amsterdam, Netherlands</t>
  </si>
  <si>
    <t>CloudFlex</t>
  </si>
  <si>
    <r>
      <rPr>
        <u/>
        <sz val="10"/>
        <color indexed="8"/>
        <rFont val="Arial"/>
        <family val="2"/>
      </rPr>
      <t>https://cloudflex.team/</t>
    </r>
  </si>
  <si>
    <t>UPCORE</t>
  </si>
  <si>
    <r>
      <rPr>
        <u/>
        <sz val="10"/>
        <color indexed="8"/>
        <rFont val="Arial"/>
        <family val="2"/>
      </rPr>
      <t>https://upcore.com.au/</t>
    </r>
  </si>
  <si>
    <t>Barangaroo, Australia</t>
  </si>
  <si>
    <t>DigitalScientists</t>
  </si>
  <si>
    <r>
      <rPr>
        <u/>
        <sz val="10"/>
        <color indexed="8"/>
        <rFont val="Arial"/>
        <family val="2"/>
      </rPr>
      <t>https://digitalscientists.com/</t>
    </r>
  </si>
  <si>
    <t>Alpharetta, GA</t>
  </si>
  <si>
    <t>FusionHit</t>
  </si>
  <si>
    <r>
      <rPr>
        <u/>
        <sz val="10"/>
        <color indexed="8"/>
        <rFont val="Arial"/>
        <family val="2"/>
      </rPr>
      <t>https://www.fusionhit.com/</t>
    </r>
  </si>
  <si>
    <t>Heredia, Costa Rica</t>
  </si>
  <si>
    <t>ENO8</t>
  </si>
  <si>
    <r>
      <rPr>
        <u/>
        <sz val="10"/>
        <color indexed="8"/>
        <rFont val="Arial"/>
        <family val="2"/>
      </rPr>
      <t>http://www.ENO8.com/</t>
    </r>
  </si>
  <si>
    <t>Plano, TX</t>
  </si>
  <si>
    <t>SynergoGroup</t>
  </si>
  <si>
    <r>
      <rPr>
        <u/>
        <sz val="10"/>
        <color indexed="8"/>
        <rFont val="Arial"/>
        <family val="2"/>
      </rPr>
      <t>https://www.synergogroup.net/</t>
    </r>
  </si>
  <si>
    <t>u2i</t>
  </si>
  <si>
    <r>
      <rPr>
        <u/>
        <sz val="10"/>
        <color indexed="8"/>
        <rFont val="Arial"/>
        <family val="2"/>
      </rPr>
      <t>https://www.u2i.com/clutch/</t>
    </r>
  </si>
  <si>
    <t>AscentCore</t>
  </si>
  <si>
    <r>
      <rPr>
        <u/>
        <sz val="10"/>
        <color indexed="8"/>
        <rFont val="Arial"/>
        <family val="2"/>
      </rPr>
      <t>https://www.ascentcore.com/</t>
    </r>
  </si>
  <si>
    <t>Reston, VA</t>
  </si>
  <si>
    <t>TwentyIdeas</t>
  </si>
  <si>
    <r>
      <rPr>
        <u/>
        <sz val="10"/>
        <color indexed="8"/>
        <rFont val="Arial"/>
        <family val="2"/>
      </rPr>
      <t>https://twentyideas.com/</t>
    </r>
  </si>
  <si>
    <t>Eugene, OR</t>
  </si>
  <si>
    <t>ONE12th</t>
  </si>
  <si>
    <r>
      <rPr>
        <u/>
        <sz val="10"/>
        <color indexed="8"/>
        <rFont val="Arial"/>
        <family val="2"/>
      </rPr>
      <t>https://one12th.io/</t>
    </r>
  </si>
  <si>
    <t>Aventura, FL</t>
  </si>
  <si>
    <t>ZackriyaSolutions</t>
  </si>
  <si>
    <r>
      <rPr>
        <u/>
        <sz val="10"/>
        <color indexed="8"/>
        <rFont val="Arial"/>
        <family val="2"/>
      </rPr>
      <t>https://www.zackriya.com/</t>
    </r>
  </si>
  <si>
    <t>Chennai, India</t>
  </si>
  <si>
    <t>NCCPLUSVIETNAM</t>
  </si>
  <si>
    <r>
      <rPr>
        <u/>
        <sz val="10"/>
        <color indexed="8"/>
        <rFont val="Arial"/>
        <family val="2"/>
      </rPr>
      <t>https://ncc.asia/</t>
    </r>
  </si>
  <si>
    <t>Hanoi, Vietnam</t>
  </si>
  <si>
    <r>
      <rPr>
        <b/>
        <u/>
        <sz val="10"/>
        <color indexed="8"/>
        <rFont val="Arial"/>
        <family val="2"/>
      </rPr>
      <t>rinf.tech</t>
    </r>
  </si>
  <si>
    <r>
      <rPr>
        <u/>
        <sz val="10"/>
        <color indexed="8"/>
        <rFont val="Arial"/>
        <family val="2"/>
      </rPr>
      <t>https://www.rinf.tech/</t>
    </r>
  </si>
  <si>
    <t>București, Romania</t>
  </si>
  <si>
    <t>LateralInc.</t>
  </si>
  <si>
    <r>
      <rPr>
        <u/>
        <sz val="10"/>
        <color indexed="8"/>
        <rFont val="Arial"/>
        <family val="2"/>
      </rPr>
      <t>http://www.lateral-inc.com/</t>
    </r>
  </si>
  <si>
    <t>Cluj-Napoca, Romania</t>
  </si>
  <si>
    <t>SPECINDIA</t>
  </si>
  <si>
    <r>
      <rPr>
        <u/>
        <sz val="10"/>
        <color indexed="8"/>
        <rFont val="Arial"/>
        <family val="2"/>
      </rPr>
      <t>http://www.spec-india.com/</t>
    </r>
  </si>
  <si>
    <t>Ahmedabad, India</t>
  </si>
  <si>
    <t>Resultant</t>
  </si>
  <si>
    <r>
      <rPr>
        <u/>
        <sz val="10"/>
        <color indexed="8"/>
        <rFont val="Arial"/>
        <family val="2"/>
      </rPr>
      <t>https://www.resultant.com/</t>
    </r>
  </si>
  <si>
    <t>Indianapolis, IN</t>
  </si>
  <si>
    <t>agileful</t>
  </si>
  <si>
    <r>
      <rPr>
        <u/>
        <sz val="10"/>
        <color indexed="8"/>
        <rFont val="Arial"/>
        <family val="2"/>
      </rPr>
      <t>https://agileful.com/</t>
    </r>
  </si>
  <si>
    <t>Berlin, Germany</t>
  </si>
  <si>
    <t>XenonStack</t>
  </si>
  <si>
    <r>
      <rPr>
        <u/>
        <sz val="10"/>
        <color indexed="8"/>
        <rFont val="Arial"/>
        <family val="2"/>
      </rPr>
      <t>https://www.xenonstack.com/</t>
    </r>
  </si>
  <si>
    <t>Sahibzada Ajit Singh Nagar, India</t>
  </si>
  <si>
    <t>Wi4</t>
  </si>
  <si>
    <r>
      <rPr>
        <u/>
        <sz val="10"/>
        <color indexed="8"/>
        <rFont val="Arial"/>
        <family val="2"/>
      </rPr>
      <t>https://www.wi4.org/</t>
    </r>
  </si>
  <si>
    <t>Atlanta, GA</t>
  </si>
  <si>
    <t>FintelicsTechnologyInc.</t>
  </si>
  <si>
    <r>
      <rPr>
        <u/>
        <sz val="10"/>
        <color indexed="8"/>
        <rFont val="Arial"/>
        <family val="2"/>
      </rPr>
      <t>https://www.fintelics.com/</t>
    </r>
  </si>
  <si>
    <t>EXBSoft</t>
  </si>
  <si>
    <r>
      <rPr>
        <u/>
        <sz val="10"/>
        <color indexed="8"/>
        <rFont val="Arial"/>
        <family val="2"/>
      </rPr>
      <t>http://exbsoft.com/</t>
    </r>
  </si>
  <si>
    <t>Kharkiv, Ukraine</t>
  </si>
  <si>
    <t>LoomingTech</t>
  </si>
  <si>
    <r>
      <rPr>
        <u/>
        <sz val="10"/>
        <color indexed="8"/>
        <rFont val="Arial"/>
        <family val="2"/>
      </rPr>
      <t>https://www.looming.tech/</t>
    </r>
  </si>
  <si>
    <t>SteadfastMedia</t>
  </si>
  <si>
    <r>
      <rPr>
        <u/>
        <sz val="10"/>
        <color indexed="8"/>
        <rFont val="Arial"/>
        <family val="2"/>
      </rPr>
      <t>http://www.steadfastmedia.com/</t>
    </r>
  </si>
  <si>
    <t>Nashville, TN</t>
  </si>
  <si>
    <t>Ulfix</t>
  </si>
  <si>
    <r>
      <rPr>
        <u/>
        <sz val="10"/>
        <color indexed="8"/>
        <rFont val="Arial"/>
        <family val="2"/>
      </rPr>
      <t>https://www.ulfix.dev/</t>
    </r>
  </si>
  <si>
    <t>Houston, TX</t>
  </si>
  <si>
    <t>InnoSourceTechnology</t>
  </si>
  <si>
    <r>
      <rPr>
        <u/>
        <sz val="10"/>
        <color indexed="8"/>
        <rFont val="Arial"/>
        <family val="2"/>
      </rPr>
      <t>https://innosourcetech.com/</t>
    </r>
  </si>
  <si>
    <t>Southampton, United Kingdom</t>
  </si>
  <si>
    <t>didaMachineLearning</t>
  </si>
  <si>
    <r>
      <rPr>
        <u/>
        <sz val="10"/>
        <color indexed="8"/>
        <rFont val="Arial"/>
        <family val="2"/>
      </rPr>
      <t>https://dida.do/</t>
    </r>
  </si>
  <si>
    <t>botsband</t>
  </si>
  <si>
    <r>
      <rPr>
        <u/>
        <sz val="10"/>
        <color indexed="8"/>
        <rFont val="Arial"/>
        <family val="2"/>
      </rPr>
      <t>https://www.botsband.online</t>
    </r>
  </si>
  <si>
    <t>Київ, Ukraine</t>
  </si>
  <si>
    <t>WaverleySoftware</t>
  </si>
  <si>
    <r>
      <rPr>
        <u/>
        <sz val="10"/>
        <color indexed="8"/>
        <rFont val="Arial"/>
        <family val="2"/>
      </rPr>
      <t>https://waverleysoftware.com/</t>
    </r>
  </si>
  <si>
    <t>Palo Alto, CA</t>
  </si>
  <si>
    <t>BroutonLab</t>
  </si>
  <si>
    <r>
      <rPr>
        <u/>
        <sz val="10"/>
        <color indexed="8"/>
        <rFont val="Arial"/>
        <family val="2"/>
      </rPr>
      <t>https://broutonlab.com</t>
    </r>
  </si>
  <si>
    <t>Haifa, Israel</t>
  </si>
  <si>
    <r>
      <rPr>
        <b/>
        <u/>
        <sz val="10"/>
        <color indexed="8"/>
        <rFont val="Arial"/>
        <family val="2"/>
      </rPr>
      <t>Stermedia.ai</t>
    </r>
  </si>
  <si>
    <r>
      <rPr>
        <u/>
        <sz val="10"/>
        <color indexed="8"/>
        <rFont val="Arial"/>
        <family val="2"/>
      </rPr>
      <t>https://stermedia.ai</t>
    </r>
  </si>
  <si>
    <t>BotsCrew</t>
  </si>
  <si>
    <r>
      <rPr>
        <u/>
        <sz val="10"/>
        <color indexed="8"/>
        <rFont val="Arial"/>
        <family val="2"/>
      </rPr>
      <t>https://botscrew.com/clutch</t>
    </r>
  </si>
  <si>
    <t>San Francisco, CA</t>
  </si>
  <si>
    <t>CSPSolutions</t>
  </si>
  <si>
    <r>
      <rPr>
        <u/>
        <sz val="10"/>
        <color indexed="8"/>
        <rFont val="Arial"/>
        <family val="2"/>
      </rPr>
      <t>https://www.cspsolutions.com</t>
    </r>
  </si>
  <si>
    <t>Dubai, United Arab Emirates</t>
  </si>
  <si>
    <t>Addepto</t>
  </si>
  <si>
    <r>
      <rPr>
        <u/>
        <sz val="10"/>
        <color indexed="8"/>
        <rFont val="Arial"/>
        <family val="2"/>
      </rPr>
      <t>https://addepto.com/</t>
    </r>
  </si>
  <si>
    <t>Warsaw, Poland</t>
  </si>
  <si>
    <t>Softengi</t>
  </si>
  <si>
    <r>
      <rPr>
        <u/>
        <sz val="10"/>
        <color indexed="8"/>
        <rFont val="Arial"/>
        <family val="2"/>
      </rPr>
      <t>https://www.softengi.com/</t>
    </r>
  </si>
  <si>
    <t>Tychy, Poland</t>
  </si>
  <si>
    <t>MasterofCodeGlobal</t>
  </si>
  <si>
    <r>
      <rPr>
        <u/>
        <sz val="10"/>
        <color indexed="8"/>
        <rFont val="Arial"/>
        <family val="2"/>
      </rPr>
      <t>https://masterofcode.com/</t>
    </r>
  </si>
  <si>
    <t>Redwood City, CA</t>
  </si>
  <si>
    <t>Zegami</t>
  </si>
  <si>
    <r>
      <rPr>
        <u/>
        <sz val="10"/>
        <color indexed="8"/>
        <rFont val="Arial"/>
        <family val="2"/>
      </rPr>
      <t>https://www.zegami.com/consultancy-services/</t>
    </r>
  </si>
  <si>
    <t>Oxford, United Kingdom</t>
  </si>
  <si>
    <t>Sparkbit</t>
  </si>
  <si>
    <r>
      <rPr>
        <u/>
        <sz val="10"/>
        <color indexed="8"/>
        <rFont val="Arial"/>
        <family val="2"/>
      </rPr>
      <t>http://www.sparkbit.pl/</t>
    </r>
  </si>
  <si>
    <t>proml</t>
  </si>
  <si>
    <r>
      <rPr>
        <u/>
        <sz val="10"/>
        <color indexed="8"/>
        <rFont val="Arial"/>
        <family val="2"/>
      </rPr>
      <t>https://www.proml.com/</t>
    </r>
  </si>
  <si>
    <t>Scotts Valley, CA</t>
  </si>
  <si>
    <t>AnvilEight</t>
  </si>
  <si>
    <r>
      <rPr>
        <u/>
        <sz val="10"/>
        <color indexed="8"/>
        <rFont val="Arial"/>
        <family val="2"/>
      </rPr>
      <t>https://anvileight.com/</t>
    </r>
  </si>
  <si>
    <t>Fayrix</t>
  </si>
  <si>
    <r>
      <rPr>
        <u/>
        <sz val="10"/>
        <color indexed="8"/>
        <rFont val="Arial"/>
        <family val="2"/>
      </rPr>
      <t>http://www.fayrix.com/</t>
    </r>
  </si>
  <si>
    <t>Ra'anana, Israel</t>
  </si>
  <si>
    <t>ThirdEyeData</t>
  </si>
  <si>
    <r>
      <rPr>
        <u/>
        <sz val="10"/>
        <color indexed="8"/>
        <rFont val="Arial"/>
        <family val="2"/>
      </rPr>
      <t>https://thirdeyedata.io/</t>
    </r>
  </si>
  <si>
    <t>San Jose, CA</t>
  </si>
  <si>
    <t>AccubitsTechnologiesInc</t>
  </si>
  <si>
    <r>
      <rPr>
        <u/>
        <sz val="10"/>
        <color indexed="8"/>
        <rFont val="Arial"/>
        <family val="2"/>
      </rPr>
      <t>https://accubits.com/</t>
    </r>
  </si>
  <si>
    <t>Vienna, VA</t>
  </si>
  <si>
    <t>F(x)DataLabsPvtLtd</t>
  </si>
  <si>
    <r>
      <rPr>
        <u/>
        <sz val="10"/>
        <color indexed="8"/>
        <rFont val="Arial"/>
        <family val="2"/>
      </rPr>
      <t>https://htree.plus</t>
    </r>
  </si>
  <si>
    <t>IBAGroup</t>
  </si>
  <si>
    <r>
      <rPr>
        <u/>
        <sz val="10"/>
        <color indexed="8"/>
        <rFont val="Arial"/>
        <family val="2"/>
      </rPr>
      <t>https://ibagroupit.com/</t>
    </r>
  </si>
  <si>
    <t>Burgas, Bulgaria</t>
  </si>
  <si>
    <t>TempestaTechnologies</t>
  </si>
  <si>
    <r>
      <rPr>
        <u/>
        <sz val="10"/>
        <color indexed="8"/>
        <rFont val="Arial"/>
        <family val="2"/>
      </rPr>
      <t>https://tempesta-tech.com/development-services</t>
    </r>
  </si>
  <si>
    <t>Seattle, WA</t>
  </si>
  <si>
    <t>HatchWorksTechnologies</t>
  </si>
  <si>
    <r>
      <rPr>
        <u/>
        <sz val="10"/>
        <color indexed="8"/>
        <rFont val="Arial"/>
        <family val="2"/>
      </rPr>
      <t>https://www.hatchworks.com/</t>
    </r>
  </si>
  <si>
    <t>OptiSolBusinessSolutions</t>
  </si>
  <si>
    <r>
      <rPr>
        <u/>
        <sz val="10"/>
        <color indexed="8"/>
        <rFont val="Arial"/>
        <family val="2"/>
      </rPr>
      <t>https://datalabs.optisolbusiness.com/</t>
    </r>
  </si>
  <si>
    <t>New Castle, DE</t>
  </si>
  <si>
    <t>AbtoSoftware</t>
  </si>
  <si>
    <r>
      <rPr>
        <u/>
        <sz val="10"/>
        <color indexed="8"/>
        <rFont val="Arial"/>
        <family val="2"/>
      </rPr>
      <t>https://www.abtosoftware.com/net-development-company</t>
    </r>
  </si>
  <si>
    <t>FRANKHOOD</t>
  </si>
  <si>
    <r>
      <rPr>
        <u/>
        <sz val="10"/>
        <color indexed="8"/>
        <rFont val="Arial"/>
        <family val="2"/>
      </rPr>
      <t>https://www.frankhood.it/</t>
    </r>
  </si>
  <si>
    <t>Bari, Italy</t>
  </si>
  <si>
    <t>Develandoo</t>
  </si>
  <si>
    <r>
      <rPr>
        <u/>
        <sz val="10"/>
        <color indexed="8"/>
        <rFont val="Arial"/>
        <family val="2"/>
      </rPr>
      <t>http://www.develandoo.com</t>
    </r>
  </si>
  <si>
    <t>Yerevan, Armenia</t>
  </si>
  <si>
    <t>DogtownMedia</t>
  </si>
  <si>
    <r>
      <rPr>
        <u/>
        <sz val="10"/>
        <color indexed="8"/>
        <rFont val="Arial"/>
        <family val="2"/>
      </rPr>
      <t>https://www.dogtownmedia.com/</t>
    </r>
  </si>
  <si>
    <t>It-Jim</t>
  </si>
  <si>
    <r>
      <rPr>
        <u/>
        <sz val="10"/>
        <color indexed="8"/>
        <rFont val="Arial"/>
        <family val="2"/>
      </rPr>
      <t>https://www.it-jim.com/</t>
    </r>
  </si>
  <si>
    <t>FirstLineSoftware</t>
  </si>
  <si>
    <r>
      <rPr>
        <u/>
        <sz val="10"/>
        <color indexed="8"/>
        <rFont val="Arial"/>
        <family val="2"/>
      </rPr>
      <t>https://firstlinesoftware.com/</t>
    </r>
  </si>
  <si>
    <t>Cambridge, MA</t>
  </si>
  <si>
    <t>Quantum</t>
  </si>
  <si>
    <r>
      <rPr>
        <u/>
        <sz val="10"/>
        <color indexed="8"/>
        <rFont val="Arial"/>
        <family val="2"/>
      </rPr>
      <t>https://quantumobile.com/</t>
    </r>
  </si>
  <si>
    <t>NeoITO</t>
  </si>
  <si>
    <r>
      <rPr>
        <u/>
        <sz val="10"/>
        <color indexed="8"/>
        <rFont val="Arial"/>
        <family val="2"/>
      </rPr>
      <t>https://www.neoito.com</t>
    </r>
  </si>
  <si>
    <t>Salt Lake City, UT</t>
  </si>
  <si>
    <t>DayOneTechnologies</t>
  </si>
  <si>
    <r>
      <rPr>
        <u/>
        <sz val="10"/>
        <color indexed="8"/>
        <rFont val="Arial"/>
        <family val="2"/>
      </rPr>
      <t>https://www.day1tech.com/</t>
    </r>
  </si>
  <si>
    <t>ApplaudoStudios</t>
  </si>
  <si>
    <r>
      <rPr>
        <u/>
        <sz val="10"/>
        <color indexed="8"/>
        <rFont val="Arial"/>
        <family val="2"/>
      </rPr>
      <t>https://applaudostudios.com/nb/free-consultation/</t>
    </r>
  </si>
  <si>
    <t>San Salvador, El Salvador</t>
  </si>
  <si>
    <t>Dotsquares</t>
  </si>
  <si>
    <r>
      <rPr>
        <u/>
        <sz val="10"/>
        <color indexed="8"/>
        <rFont val="Arial"/>
        <family val="2"/>
      </rPr>
      <t>https://www.dotsquares.com/</t>
    </r>
  </si>
  <si>
    <t>WaveAccess</t>
  </si>
  <si>
    <r>
      <rPr>
        <u/>
        <sz val="10"/>
        <color indexed="8"/>
        <rFont val="Arial"/>
        <family val="2"/>
      </rPr>
      <t>http://www.wave-access.com/</t>
    </r>
  </si>
  <si>
    <t>Higham, United Kingdom</t>
  </si>
  <si>
    <t>TECHVEDConsultingIndiaPvt.Ltd</t>
  </si>
  <si>
    <r>
      <rPr>
        <u/>
        <sz val="10"/>
        <color indexed="8"/>
        <rFont val="Arial"/>
        <family val="2"/>
      </rPr>
      <t>http://www.techved.com</t>
    </r>
  </si>
  <si>
    <t>Mumbai, India</t>
  </si>
  <si>
    <t>CedexTechnologiesLLP</t>
  </si>
  <si>
    <r>
      <rPr>
        <u/>
        <sz val="10"/>
        <color indexed="8"/>
        <rFont val="Arial"/>
        <family val="2"/>
      </rPr>
      <t>https://www.cedextech.com/</t>
    </r>
  </si>
  <si>
    <t>Kochi, India</t>
  </si>
  <si>
    <t>Skcript</t>
  </si>
  <si>
    <r>
      <rPr>
        <u/>
        <sz val="10"/>
        <color indexed="8"/>
        <rFont val="Arial"/>
        <family val="2"/>
      </rPr>
      <t>https://www.skcript.com/</t>
    </r>
  </si>
  <si>
    <t>Wealize</t>
  </si>
  <si>
    <r>
      <rPr>
        <u/>
        <sz val="10"/>
        <color indexed="8"/>
        <rFont val="Arial"/>
        <family val="2"/>
      </rPr>
      <t>https://wealize.digital/</t>
    </r>
  </si>
  <si>
    <t>Córdoba, Spain</t>
  </si>
  <si>
    <r>
      <rPr>
        <b/>
        <u/>
        <sz val="10"/>
        <color indexed="8"/>
        <rFont val="Arial"/>
        <family val="2"/>
      </rPr>
      <t>matom.ai</t>
    </r>
  </si>
  <si>
    <r>
      <rPr>
        <u/>
        <sz val="10"/>
        <color indexed="8"/>
        <rFont val="Arial"/>
        <family val="2"/>
      </rPr>
      <t>https://www.matom.ai/</t>
    </r>
  </si>
  <si>
    <t>Kaunas, Lithuania</t>
  </si>
  <si>
    <t>HashCoded.o.o.</t>
  </si>
  <si>
    <r>
      <rPr>
        <u/>
        <sz val="10"/>
        <color indexed="8"/>
        <rFont val="Arial"/>
        <family val="2"/>
      </rPr>
      <t>https://hashcode.hr/</t>
    </r>
  </si>
  <si>
    <t>Zagreb, Croatia</t>
  </si>
  <si>
    <t>ThetaTechnolabs</t>
  </si>
  <si>
    <r>
      <rPr>
        <u/>
        <sz val="10"/>
        <color indexed="8"/>
        <rFont val="Arial"/>
        <family val="2"/>
      </rPr>
      <t>http://thetatechnolabs.com/</t>
    </r>
  </si>
  <si>
    <t>PythonDevs</t>
  </si>
  <si>
    <r>
      <rPr>
        <u/>
        <sz val="10"/>
        <color indexed="8"/>
        <rFont val="Arial"/>
        <family val="2"/>
      </rPr>
      <t>https://pythondevs.org/</t>
    </r>
  </si>
  <si>
    <t>Noida, India</t>
  </si>
  <si>
    <t>MistyWest</t>
  </si>
  <si>
    <r>
      <rPr>
        <u/>
        <sz val="10"/>
        <color indexed="8"/>
        <rFont val="Arial"/>
        <family val="2"/>
      </rPr>
      <t>https://mistywest.com/</t>
    </r>
  </si>
  <si>
    <t>Vancouver, Canada</t>
  </si>
  <si>
    <t>Singularika</t>
  </si>
  <si>
    <r>
      <rPr>
        <u/>
        <sz val="10"/>
        <color indexed="8"/>
        <rFont val="Arial"/>
        <family val="2"/>
      </rPr>
      <t>https://singularika.com/en/</t>
    </r>
  </si>
  <si>
    <t>Odesa, Ukraine</t>
  </si>
  <si>
    <t>Requestum</t>
  </si>
  <si>
    <r>
      <rPr>
        <u/>
        <sz val="10"/>
        <color indexed="8"/>
        <rFont val="Arial"/>
        <family val="2"/>
      </rPr>
      <t>http://requestum.com</t>
    </r>
  </si>
  <si>
    <t>DIGI117</t>
  </si>
  <si>
    <r>
      <rPr>
        <u/>
        <sz val="10"/>
        <color indexed="8"/>
        <rFont val="Arial"/>
        <family val="2"/>
      </rPr>
      <t>https://digi117.com</t>
    </r>
  </si>
  <si>
    <t>3topia</t>
  </si>
  <si>
    <r>
      <rPr>
        <u/>
        <sz val="10"/>
        <color indexed="8"/>
        <rFont val="Arial"/>
        <family val="2"/>
      </rPr>
      <t>http://3topia.agency/</t>
    </r>
  </si>
  <si>
    <t>Arbusta</t>
  </si>
  <si>
    <r>
      <rPr>
        <u/>
        <sz val="10"/>
        <color indexed="8"/>
        <rFont val="Arial"/>
        <family val="2"/>
      </rPr>
      <t>http://arbusta.net</t>
    </r>
  </si>
  <si>
    <t>Ciudad Autonoma de Buenos Aires, Argentina</t>
  </si>
  <si>
    <t>MintyMint</t>
  </si>
  <si>
    <r>
      <rPr>
        <u/>
        <sz val="10"/>
        <color indexed="8"/>
        <rFont val="Arial"/>
        <family val="2"/>
      </rPr>
      <t>https://mintymint.net/</t>
    </r>
  </si>
  <si>
    <t>KrishCompusoftServicesInc.</t>
  </si>
  <si>
    <r>
      <rPr>
        <u/>
        <sz val="10"/>
        <color indexed="8"/>
        <rFont val="Arial"/>
        <family val="2"/>
      </rPr>
      <t>https://www.kcsitglobal.com</t>
    </r>
  </si>
  <si>
    <t>Iselin, NJ</t>
  </si>
  <si>
    <t>WalkingTreeTechnologies</t>
  </si>
  <si>
    <r>
      <rPr>
        <u/>
        <sz val="10"/>
        <color indexed="8"/>
        <rFont val="Arial"/>
        <family val="2"/>
      </rPr>
      <t>https://walkingtree.tech/</t>
    </r>
  </si>
  <si>
    <t>Hyderabad, India</t>
  </si>
  <si>
    <t>NyrosTechnologies</t>
  </si>
  <si>
    <r>
      <rPr>
        <u/>
        <sz val="10"/>
        <color indexed="8"/>
        <rFont val="Arial"/>
        <family val="2"/>
      </rPr>
      <t>https://www.nyros.com</t>
    </r>
  </si>
  <si>
    <t>Kakinada, India</t>
  </si>
  <si>
    <t>QTeamSoftwareSolutions</t>
  </si>
  <si>
    <r>
      <rPr>
        <u/>
        <sz val="10"/>
        <color indexed="8"/>
        <rFont val="Arial"/>
        <family val="2"/>
      </rPr>
      <t>http://qteam.solutions</t>
    </r>
  </si>
  <si>
    <t>MoogleLabs</t>
  </si>
  <si>
    <r>
      <rPr>
        <u/>
        <sz val="10"/>
        <color indexed="8"/>
        <rFont val="Arial"/>
        <family val="2"/>
      </rPr>
      <t>https://www.mooglelabs.com/</t>
    </r>
  </si>
  <si>
    <t>Surrey, Canada</t>
  </si>
  <si>
    <t>FraSal</t>
  </si>
  <si>
    <r>
      <rPr>
        <u/>
        <sz val="10"/>
        <color indexed="8"/>
        <rFont val="Arial"/>
        <family val="2"/>
      </rPr>
      <t>https://frasal.uy</t>
    </r>
  </si>
  <si>
    <t>Montevideo, Uruguay</t>
  </si>
  <si>
    <t>Kernelics</t>
  </si>
  <si>
    <r>
      <rPr>
        <u/>
        <sz val="10"/>
        <color indexed="8"/>
        <rFont val="Arial"/>
        <family val="2"/>
      </rPr>
      <t>https://kernelics.com</t>
    </r>
  </si>
  <si>
    <t>Limassol, Cyprus</t>
  </si>
  <si>
    <t>EDSA</t>
  </si>
  <si>
    <r>
      <rPr>
        <u/>
        <sz val="10"/>
        <color indexed="8"/>
        <rFont val="Arial"/>
        <family val="2"/>
      </rPr>
      <t>http://edsa.consulting/</t>
    </r>
  </si>
  <si>
    <t>Tandil, Argentina</t>
  </si>
  <si>
    <t>ConversionScience</t>
  </si>
  <si>
    <r>
      <rPr>
        <u/>
        <sz val="10"/>
        <color indexed="8"/>
        <rFont val="Arial"/>
        <family val="2"/>
      </rPr>
      <t>http://www.conversionscience.co.za</t>
    </r>
  </si>
  <si>
    <t>Cape Town, South Africa</t>
  </si>
  <si>
    <t>FlowLabs</t>
  </si>
  <si>
    <r>
      <rPr>
        <u/>
        <sz val="10"/>
        <color indexed="8"/>
        <rFont val="Arial"/>
        <family val="2"/>
      </rPr>
      <t>https://flow-labs.io</t>
    </r>
  </si>
  <si>
    <t>Netfork</t>
  </si>
  <si>
    <r>
      <rPr>
        <u/>
        <sz val="10"/>
        <color indexed="8"/>
        <rFont val="Arial"/>
        <family val="2"/>
      </rPr>
      <t>https://netfork.io</t>
    </r>
  </si>
  <si>
    <t>Novi Sad, Serbia</t>
  </si>
  <si>
    <t>Contic</t>
  </si>
  <si>
    <r>
      <rPr>
        <u/>
        <sz val="10"/>
        <color indexed="8"/>
        <rFont val="Arial"/>
        <family val="2"/>
      </rPr>
      <t>https://www.contic.co.uk/</t>
    </r>
  </si>
  <si>
    <t>Crescita</t>
  </si>
  <si>
    <r>
      <rPr>
        <u/>
        <sz val="10"/>
        <color indexed="8"/>
        <rFont val="Arial"/>
        <family val="2"/>
      </rPr>
      <t>https://thecrescita.co.in/</t>
    </r>
  </si>
  <si>
    <t>Pune, India</t>
  </si>
  <si>
    <t>ConvergeSol</t>
  </si>
  <si>
    <r>
      <rPr>
        <u/>
        <sz val="10"/>
        <color indexed="8"/>
        <rFont val="Arial"/>
        <family val="2"/>
      </rPr>
      <t>https://www.convergesolution.com</t>
    </r>
  </si>
  <si>
    <t>EmitKnowledge</t>
  </si>
  <si>
    <r>
      <rPr>
        <u/>
        <sz val="10"/>
        <color indexed="8"/>
        <rFont val="Arial"/>
        <family val="2"/>
      </rPr>
      <t>http://www.emitknowledge.com</t>
    </r>
  </si>
  <si>
    <t>Skopje, North Macedonia</t>
  </si>
  <si>
    <t>ArStudioz</t>
  </si>
  <si>
    <r>
      <rPr>
        <u/>
        <sz val="10"/>
        <color indexed="8"/>
        <rFont val="Arial"/>
        <family val="2"/>
      </rPr>
      <t>https://arstudioz.com/</t>
    </r>
  </si>
  <si>
    <t>TheMadBotter</t>
  </si>
  <si>
    <r>
      <rPr>
        <u/>
        <sz val="10"/>
        <color indexed="8"/>
        <rFont val="Arial"/>
        <family val="2"/>
      </rPr>
      <t>https://themadbotter.com/</t>
    </r>
  </si>
  <si>
    <t>Plant, FL</t>
  </si>
  <si>
    <t>Lundegaard</t>
  </si>
  <si>
    <r>
      <rPr>
        <u/>
        <sz val="10"/>
        <color indexed="8"/>
        <rFont val="Arial"/>
        <family val="2"/>
      </rPr>
      <t>https://www.lundegaard.eu/</t>
    </r>
  </si>
  <si>
    <t>Praha 8, Czech Republic</t>
  </si>
  <si>
    <t>Madiff</t>
  </si>
  <si>
    <r>
      <rPr>
        <u/>
        <sz val="10"/>
        <color indexed="8"/>
        <rFont val="Arial"/>
        <family val="2"/>
      </rPr>
      <t>http://madiff.eu</t>
    </r>
  </si>
  <si>
    <t>Codahead</t>
  </si>
  <si>
    <r>
      <rPr>
        <u/>
        <sz val="10"/>
        <color indexed="8"/>
        <rFont val="Arial"/>
        <family val="2"/>
      </rPr>
      <t>https://codahead.com</t>
    </r>
  </si>
  <si>
    <t>GoldfishCode</t>
  </si>
  <si>
    <r>
      <rPr>
        <u/>
        <sz val="10"/>
        <color indexed="8"/>
        <rFont val="Arial"/>
        <family val="2"/>
      </rPr>
      <t>http://www.goldfishcode.com</t>
    </r>
  </si>
  <si>
    <t>DLRConsultants</t>
  </si>
  <si>
    <r>
      <rPr>
        <u/>
        <sz val="10"/>
        <color indexed="8"/>
        <rFont val="Arial"/>
        <family val="2"/>
      </rPr>
      <t>http://www.dlrconsultants.uk</t>
    </r>
  </si>
  <si>
    <t>Fleet, United Kingdom</t>
  </si>
  <si>
    <t>VMOHoldings</t>
  </si>
  <si>
    <r>
      <rPr>
        <u/>
        <sz val="10"/>
        <color indexed="8"/>
        <rFont val="Arial"/>
        <family val="2"/>
      </rPr>
      <t>http://www.vmodev.com</t>
    </r>
  </si>
  <si>
    <t>Web3.0India</t>
  </si>
  <si>
    <r>
      <rPr>
        <u/>
        <sz val="10"/>
        <color indexed="8"/>
        <rFont val="Arial"/>
        <family val="2"/>
      </rPr>
      <t>https://web30india.com/</t>
    </r>
  </si>
  <si>
    <t>Consensus</t>
  </si>
  <si>
    <r>
      <rPr>
        <u/>
        <sz val="10"/>
        <color indexed="8"/>
        <rFont val="Arial"/>
        <family val="2"/>
      </rPr>
      <t>https://cstechlab.com/</t>
    </r>
  </si>
  <si>
    <t>ACM, Argentina</t>
  </si>
  <si>
    <t>DataGeniusTechnologiesLLC</t>
  </si>
  <si>
    <r>
      <rPr>
        <u/>
        <sz val="10"/>
        <color indexed="8"/>
        <rFont val="Arial"/>
        <family val="2"/>
      </rPr>
      <t>https://datageniustech.com/</t>
    </r>
  </si>
  <si>
    <t>Dexlock</t>
  </si>
  <si>
    <r>
      <rPr>
        <u/>
        <sz val="10"/>
        <color indexed="8"/>
        <rFont val="Arial"/>
        <family val="2"/>
      </rPr>
      <t>http://www.dexlock.com</t>
    </r>
  </si>
  <si>
    <t>Appsnado</t>
  </si>
  <si>
    <r>
      <rPr>
        <u/>
        <sz val="10"/>
        <color indexed="8"/>
        <rFont val="Arial"/>
        <family val="2"/>
      </rPr>
      <t>https://appsnado.com</t>
    </r>
  </si>
  <si>
    <t>Mount Laurel Township, NJ</t>
  </si>
  <si>
    <t>Makers'Den</t>
  </si>
  <si>
    <r>
      <rPr>
        <u/>
        <sz val="10"/>
        <color indexed="8"/>
        <rFont val="Arial"/>
        <family val="2"/>
      </rPr>
      <t>http://makersden.io</t>
    </r>
  </si>
  <si>
    <t>EastgateSoftwareJSC</t>
  </si>
  <si>
    <r>
      <rPr>
        <u/>
        <sz val="10"/>
        <color indexed="8"/>
        <rFont val="Arial"/>
        <family val="2"/>
      </rPr>
      <t>http://www.eastgate-software.com/</t>
    </r>
  </si>
  <si>
    <t>MatrixMarketers</t>
  </si>
  <si>
    <r>
      <rPr>
        <u/>
        <sz val="10"/>
        <color indexed="8"/>
        <rFont val="Arial"/>
        <family val="2"/>
      </rPr>
      <t>https://www.matrixmarketers.com</t>
    </r>
  </si>
  <si>
    <t>SuitedSoft</t>
  </si>
  <si>
    <r>
      <rPr>
        <u/>
        <sz val="10"/>
        <color indexed="8"/>
        <rFont val="Arial"/>
        <family val="2"/>
      </rPr>
      <t>https://suitedsoft.com/</t>
    </r>
  </si>
  <si>
    <t>HealthSamurai</t>
  </si>
  <si>
    <r>
      <rPr>
        <u/>
        <sz val="10"/>
        <color indexed="8"/>
        <rFont val="Arial"/>
        <family val="2"/>
      </rPr>
      <t>http://health-samurai.io</t>
    </r>
  </si>
  <si>
    <t>Manhattan Beach, CA</t>
  </si>
  <si>
    <r>
      <rPr>
        <b/>
        <u/>
        <sz val="10"/>
        <color indexed="8"/>
        <rFont val="Arial"/>
        <family val="2"/>
      </rPr>
      <t>Exponentia.ai</t>
    </r>
  </si>
  <si>
    <r>
      <rPr>
        <u/>
        <sz val="10"/>
        <color indexed="8"/>
        <rFont val="Arial"/>
        <family val="2"/>
      </rPr>
      <t>https://www.exponentia.ai/</t>
    </r>
  </si>
  <si>
    <t>StaunchsysITServicesPvt.Ltd.</t>
  </si>
  <si>
    <r>
      <rPr>
        <u/>
        <sz val="10"/>
        <color indexed="8"/>
        <rFont val="Arial"/>
        <family val="2"/>
      </rPr>
      <t>https://www.staunchsys.com/</t>
    </r>
  </si>
  <si>
    <t>SNDKCorp</t>
  </si>
  <si>
    <r>
      <rPr>
        <u/>
        <sz val="10"/>
        <color indexed="8"/>
        <rFont val="Arial"/>
        <family val="2"/>
      </rPr>
      <t>http://sndkcorp.com</t>
    </r>
  </si>
  <si>
    <t>Whiteastersp.zo.o.</t>
  </si>
  <si>
    <r>
      <rPr>
        <u/>
        <sz val="10"/>
        <color indexed="8"/>
        <rFont val="Arial"/>
        <family val="2"/>
      </rPr>
      <t>http://whiteaster.com</t>
    </r>
  </si>
  <si>
    <t>Chorzów, Poland</t>
  </si>
  <si>
    <t>AvantgardeLabs</t>
  </si>
  <si>
    <r>
      <rPr>
        <u/>
        <sz val="10"/>
        <color indexed="8"/>
        <rFont val="Arial"/>
        <family val="2"/>
      </rPr>
      <t>https://avantgarde-labs.com</t>
    </r>
  </si>
  <si>
    <t>Dresden, Germany</t>
  </si>
  <si>
    <t>OctavianTechnologyGroup,LLC</t>
  </si>
  <si>
    <r>
      <rPr>
        <u/>
        <sz val="10"/>
        <color indexed="8"/>
        <rFont val="Arial"/>
        <family val="2"/>
      </rPr>
      <t>http://www.octaviantg.com/</t>
    </r>
  </si>
  <si>
    <t>Brookfield, WI</t>
  </si>
  <si>
    <t>SmartTech</t>
  </si>
  <si>
    <r>
      <rPr>
        <u/>
        <sz val="10"/>
        <color indexed="8"/>
        <rFont val="Arial"/>
        <family val="2"/>
      </rPr>
      <t>https://smartnlg.com/</t>
    </r>
  </si>
  <si>
    <t>Beograd, Serbia</t>
  </si>
  <si>
    <t>MasterBorn</t>
  </si>
  <si>
    <r>
      <rPr>
        <u/>
        <sz val="10"/>
        <color indexed="8"/>
        <rFont val="Arial"/>
        <family val="2"/>
      </rPr>
      <t>http://masterborn.com</t>
    </r>
  </si>
  <si>
    <t>EquinoxIS</t>
  </si>
  <si>
    <r>
      <rPr>
        <u/>
        <sz val="10"/>
        <color indexed="8"/>
        <rFont val="Arial"/>
        <family val="2"/>
      </rPr>
      <t>https://www.equinox.is/</t>
    </r>
  </si>
  <si>
    <t>YodelTechnologies</t>
  </si>
  <si>
    <r>
      <rPr>
        <u/>
        <sz val="10"/>
        <color indexed="8"/>
        <rFont val="Arial"/>
        <family val="2"/>
      </rPr>
      <t>http://www.yodelvoice.com/</t>
    </r>
  </si>
  <si>
    <t>St. George, UT</t>
  </si>
  <si>
    <t>DatBI</t>
  </si>
  <si>
    <r>
      <rPr>
        <u/>
        <sz val="10"/>
        <color indexed="8"/>
        <rFont val="Arial"/>
        <family val="2"/>
      </rPr>
      <t>https://datbi.eu/</t>
    </r>
  </si>
  <si>
    <t>definition8</t>
  </si>
  <si>
    <r>
      <rPr>
        <u/>
        <sz val="10"/>
        <color indexed="8"/>
        <rFont val="Arial"/>
        <family val="2"/>
      </rPr>
      <t>http://www.definition8.com</t>
    </r>
  </si>
  <si>
    <t>AppImpact</t>
  </si>
  <si>
    <r>
      <rPr>
        <u/>
        <sz val="10"/>
        <color indexed="8"/>
        <rFont val="Arial"/>
        <family val="2"/>
      </rPr>
      <t>https://www.appimpact.ba</t>
    </r>
  </si>
  <si>
    <t>Sarajevo, Bosnia and Herzegovina</t>
  </si>
  <si>
    <t>SoftwareService&amp;Innovation</t>
  </si>
  <si>
    <r>
      <rPr>
        <u/>
        <sz val="10"/>
        <color indexed="8"/>
        <rFont val="Arial"/>
        <family val="2"/>
      </rPr>
      <t>https://software-innovation.ch/</t>
    </r>
  </si>
  <si>
    <t>Bernex, Switzerland</t>
  </si>
  <si>
    <t>VTRIOSolutions</t>
  </si>
  <si>
    <r>
      <rPr>
        <u/>
        <sz val="10"/>
        <color indexed="8"/>
        <rFont val="Arial"/>
        <family val="2"/>
      </rPr>
      <t>http://www.vtrio.com</t>
    </r>
  </si>
  <si>
    <t>WebFactoryLLC</t>
  </si>
  <si>
    <r>
      <rPr>
        <u/>
        <sz val="10"/>
        <color indexed="8"/>
        <rFont val="Arial"/>
        <family val="2"/>
      </rPr>
      <t>http://webfactory.mk</t>
    </r>
  </si>
  <si>
    <t>GambixLLC</t>
  </si>
  <si>
    <r>
      <rPr>
        <u/>
        <sz val="10"/>
        <color indexed="8"/>
        <rFont val="Arial"/>
        <family val="2"/>
      </rPr>
      <t>http://gambixit.com</t>
    </r>
  </si>
  <si>
    <t>Sheridan, WY</t>
  </si>
  <si>
    <t>Hardsun</t>
  </si>
  <si>
    <r>
      <rPr>
        <u/>
        <sz val="10"/>
        <color indexed="8"/>
        <rFont val="Arial"/>
        <family val="2"/>
      </rPr>
      <t>https://hardsun.eu</t>
    </r>
  </si>
  <si>
    <t>Prague, Czech Republic</t>
  </si>
  <si>
    <t>AppWell.Health</t>
  </si>
  <si>
    <r>
      <rPr>
        <u/>
        <sz val="10"/>
        <color indexed="8"/>
        <rFont val="Arial"/>
        <family val="2"/>
      </rPr>
      <t>https://appwell.health/</t>
    </r>
  </si>
  <si>
    <t>Lviv, Ukraine</t>
  </si>
  <si>
    <t>DataProSoftware</t>
  </si>
  <si>
    <r>
      <rPr>
        <u/>
        <sz val="10"/>
        <color indexed="8"/>
        <rFont val="Arial"/>
        <family val="2"/>
      </rPr>
      <t>https://dataprocorp.tech</t>
    </r>
  </si>
  <si>
    <t>SunveraSoftware</t>
  </si>
  <si>
    <r>
      <rPr>
        <u/>
        <sz val="10"/>
        <color indexed="8"/>
        <rFont val="Arial"/>
        <family val="2"/>
      </rPr>
      <t>https://sunverasoftware.com</t>
    </r>
  </si>
  <si>
    <t>Irvine, CA</t>
  </si>
  <si>
    <t>AppRocket</t>
  </si>
  <si>
    <r>
      <rPr>
        <u/>
        <sz val="10"/>
        <color indexed="8"/>
        <rFont val="Arial"/>
        <family val="2"/>
      </rPr>
      <t>https://www.approcket.co</t>
    </r>
  </si>
  <si>
    <t>Lahore, Pakistan</t>
  </si>
  <si>
    <t>TrendLine</t>
  </si>
  <si>
    <r>
      <rPr>
        <u/>
        <sz val="10"/>
        <color indexed="8"/>
        <rFont val="Arial"/>
        <family val="2"/>
      </rPr>
      <t>https://trendlineglobal.net/</t>
    </r>
  </si>
  <si>
    <t>BelichbergGmbH</t>
  </si>
  <si>
    <r>
      <rPr>
        <u/>
        <sz val="10"/>
        <color indexed="8"/>
        <rFont val="Arial"/>
        <family val="2"/>
      </rPr>
      <t>https://belichberg.com/</t>
    </r>
  </si>
  <si>
    <t>Wien, Austria</t>
  </si>
  <si>
    <t>DEIP</t>
  </si>
  <si>
    <r>
      <rPr>
        <u/>
        <sz val="10"/>
        <color indexed="8"/>
        <rFont val="Arial"/>
        <family val="2"/>
      </rPr>
      <t>https://deip.world/</t>
    </r>
  </si>
  <si>
    <t>Barrage</t>
  </si>
  <si>
    <r>
      <rPr>
        <u/>
        <sz val="10"/>
        <color indexed="8"/>
        <rFont val="Arial"/>
        <family val="2"/>
      </rPr>
      <t>https://www.barrage.net/</t>
    </r>
  </si>
  <si>
    <t>Osijek, Croatia</t>
  </si>
  <si>
    <t>Nabler</t>
  </si>
  <si>
    <r>
      <rPr>
        <u/>
        <sz val="10"/>
        <color indexed="8"/>
        <rFont val="Arial"/>
        <family val="2"/>
      </rPr>
      <t>http://www.nabler.com/</t>
    </r>
  </si>
  <si>
    <t>madebynorth</t>
  </si>
  <si>
    <r>
      <rPr>
        <u/>
        <sz val="10"/>
        <color indexed="8"/>
        <rFont val="Arial"/>
        <family val="2"/>
      </rPr>
      <t>https://madebynorth.com</t>
    </r>
  </si>
  <si>
    <t>ICterra</t>
  </si>
  <si>
    <r>
      <rPr>
        <u/>
        <sz val="10"/>
        <color indexed="8"/>
        <rFont val="Arial"/>
        <family val="2"/>
      </rPr>
      <t>http://www.icterra.com</t>
    </r>
  </si>
  <si>
    <t>ANKARA, Turkey</t>
  </si>
  <si>
    <t>QuantCoding</t>
  </si>
  <si>
    <r>
      <rPr>
        <u/>
        <sz val="10"/>
        <color indexed="8"/>
        <rFont val="Arial"/>
        <family val="2"/>
      </rPr>
      <t>https://quantcoding.com</t>
    </r>
  </si>
  <si>
    <t>Demir Hisar, North Macedonia</t>
  </si>
  <si>
    <t>EdenTechLabs</t>
  </si>
  <si>
    <r>
      <rPr>
        <u/>
        <sz val="10"/>
        <color indexed="8"/>
        <rFont val="Arial"/>
        <family val="2"/>
      </rPr>
      <t>https://www.edentechlabs.io</t>
    </r>
  </si>
  <si>
    <t>Venovis</t>
  </si>
  <si>
    <r>
      <rPr>
        <u/>
        <sz val="10"/>
        <color indexed="8"/>
        <rFont val="Arial"/>
        <family val="2"/>
      </rPr>
      <t>http://venovis.com</t>
    </r>
  </si>
  <si>
    <t>Port Coquitlam, Canada</t>
  </si>
  <si>
    <t>HiveTech</t>
  </si>
  <si>
    <r>
      <rPr>
        <u/>
        <sz val="10"/>
        <color indexed="8"/>
        <rFont val="Arial"/>
        <family val="2"/>
      </rPr>
      <t>https://www.hivetech.hr/</t>
    </r>
  </si>
  <si>
    <t>Testinium</t>
  </si>
  <si>
    <r>
      <rPr>
        <u/>
        <sz val="10"/>
        <color indexed="8"/>
        <rFont val="Arial"/>
        <family val="2"/>
      </rPr>
      <t>https://www.testinium.com/</t>
    </r>
  </si>
  <si>
    <t>Istanbul, Turkey</t>
  </si>
  <si>
    <t>RNSSolutions</t>
  </si>
  <si>
    <r>
      <rPr>
        <u/>
        <sz val="10"/>
        <color indexed="8"/>
        <rFont val="Arial"/>
        <family val="2"/>
      </rPr>
      <t>https://www.rnssol.com</t>
    </r>
  </si>
  <si>
    <t>AlgoRepublic</t>
  </si>
  <si>
    <r>
      <rPr>
        <u/>
        <sz val="10"/>
        <color indexed="8"/>
        <rFont val="Arial"/>
        <family val="2"/>
      </rPr>
      <t>http://www.algorepublic.com/</t>
    </r>
  </si>
  <si>
    <t>Thaumatec</t>
  </si>
  <si>
    <r>
      <rPr>
        <u/>
        <sz val="10"/>
        <color indexed="8"/>
        <rFont val="Arial"/>
        <family val="2"/>
      </rPr>
      <t>http://www.thaumatec.com</t>
    </r>
  </si>
  <si>
    <t>Wrocław, Poland</t>
  </si>
  <si>
    <t>TelexarTechnologies</t>
  </si>
  <si>
    <r>
      <rPr>
        <u/>
        <sz val="10"/>
        <color indexed="8"/>
        <rFont val="Arial"/>
        <family val="2"/>
      </rPr>
      <t>http://www.telexarsoftware.com</t>
    </r>
  </si>
  <si>
    <t>Auckland, New Zealand</t>
  </si>
  <si>
    <t>RMgXTechnologiesLLP</t>
  </si>
  <si>
    <r>
      <rPr>
        <u/>
        <sz val="10"/>
        <color indexed="8"/>
        <rFont val="Arial"/>
        <family val="2"/>
      </rPr>
      <t>https://www.rmgx.in/</t>
    </r>
  </si>
  <si>
    <t>SignitySolutions</t>
  </si>
  <si>
    <r>
      <rPr>
        <u/>
        <sz val="10"/>
        <color indexed="8"/>
        <rFont val="Arial"/>
        <family val="2"/>
      </rPr>
      <t>http://www.signitysolutions.com/</t>
    </r>
  </si>
  <si>
    <t>Chandigarh, India</t>
  </si>
  <si>
    <t>InboundMuse</t>
  </si>
  <si>
    <r>
      <rPr>
        <u/>
        <sz val="10"/>
        <color indexed="8"/>
        <rFont val="Arial"/>
        <family val="2"/>
      </rPr>
      <t>http://www.inboundmuse.com</t>
    </r>
  </si>
  <si>
    <t>Ħaż-Żabbar, Malta</t>
  </si>
  <si>
    <t>IntellectyxInc</t>
  </si>
  <si>
    <r>
      <rPr>
        <u/>
        <sz val="10"/>
        <color indexed="8"/>
        <rFont val="Arial"/>
        <family val="2"/>
      </rPr>
      <t>https://www.intellectyx.com/</t>
    </r>
  </si>
  <si>
    <t>Denver, CO</t>
  </si>
  <si>
    <t>StoryofAMS</t>
  </si>
  <si>
    <r>
      <rPr>
        <u/>
        <sz val="10"/>
        <color indexed="8"/>
        <rFont val="Arial"/>
        <family val="2"/>
      </rPr>
      <t>https://storyofams.com/how-we-work</t>
    </r>
  </si>
  <si>
    <t>MassiveInsightsInc.</t>
  </si>
  <si>
    <r>
      <rPr>
        <u/>
        <sz val="10"/>
        <color indexed="8"/>
        <rFont val="Arial"/>
        <family val="2"/>
      </rPr>
      <t>http://massiveinsights.com</t>
    </r>
  </si>
  <si>
    <t>GlobalVox</t>
  </si>
  <si>
    <r>
      <rPr>
        <u/>
        <sz val="10"/>
        <color indexed="8"/>
        <rFont val="Arial"/>
        <family val="2"/>
      </rPr>
      <t>https://www.globalvoxinc.com/</t>
    </r>
  </si>
  <si>
    <t>Herndon, VA</t>
  </si>
  <si>
    <t>Jiratech</t>
  </si>
  <si>
    <r>
      <rPr>
        <u/>
        <sz val="10"/>
        <color indexed="8"/>
        <rFont val="Arial"/>
        <family val="2"/>
      </rPr>
      <t>https://jiratech.com</t>
    </r>
  </si>
  <si>
    <t>RPAConsulting</t>
  </si>
  <si>
    <r>
      <rPr>
        <u/>
        <sz val="10"/>
        <color indexed="8"/>
        <rFont val="Arial"/>
        <family val="2"/>
      </rPr>
      <t>https://rpa.bg</t>
    </r>
  </si>
  <si>
    <t>GtenConsultancyDigitalPvt.Ltd.</t>
  </si>
  <si>
    <r>
      <rPr>
        <u/>
        <sz val="10"/>
        <color indexed="8"/>
        <rFont val="Arial"/>
        <family val="2"/>
      </rPr>
      <t>http://g10consultancy.com</t>
    </r>
  </si>
  <si>
    <t>Pragmile</t>
  </si>
  <si>
    <r>
      <rPr>
        <u/>
        <sz val="10"/>
        <color indexed="8"/>
        <rFont val="Arial"/>
        <family val="2"/>
      </rPr>
      <t>http://www.pragmile.com</t>
    </r>
  </si>
  <si>
    <t>ZRIX</t>
  </si>
  <si>
    <r>
      <rPr>
        <u/>
        <sz val="10"/>
        <color indexed="8"/>
        <rFont val="Arial"/>
        <family val="2"/>
      </rPr>
      <t>https://www.zrix.com/</t>
    </r>
  </si>
  <si>
    <t>Raleigh, NC</t>
  </si>
  <si>
    <t>Postdata</t>
  </si>
  <si>
    <r>
      <rPr>
        <u/>
        <sz val="10"/>
        <color indexed="8"/>
        <rFont val="Arial"/>
        <family val="2"/>
      </rPr>
      <t>https://postdata.ai/</t>
    </r>
  </si>
  <si>
    <t>MicroSolutions</t>
  </si>
  <si>
    <r>
      <rPr>
        <u/>
        <sz val="10"/>
        <color indexed="8"/>
        <rFont val="Arial"/>
        <family val="2"/>
      </rPr>
      <t>http://www.microsolutions.ai</t>
    </r>
  </si>
  <si>
    <t>MellivoraSoftware</t>
  </si>
  <si>
    <r>
      <rPr>
        <u/>
        <sz val="10"/>
        <color indexed="8"/>
        <rFont val="Arial"/>
        <family val="2"/>
      </rPr>
      <t>https://www.mellivorasoft.com/</t>
    </r>
  </si>
  <si>
    <t>Ukraine</t>
  </si>
  <si>
    <t>ShrewdifyTechnologies</t>
  </si>
  <si>
    <r>
      <rPr>
        <u/>
        <sz val="10"/>
        <color indexed="8"/>
        <rFont val="Arial"/>
        <family val="2"/>
      </rPr>
      <t>http://www.shrewdify.com</t>
    </r>
  </si>
  <si>
    <t>Champapet, India</t>
  </si>
  <si>
    <t>BeyondKey</t>
  </si>
  <si>
    <r>
      <rPr>
        <u/>
        <sz val="10"/>
        <color indexed="8"/>
        <rFont val="Arial"/>
        <family val="2"/>
      </rPr>
      <t>http://www.beyondkey.com</t>
    </r>
  </si>
  <si>
    <t>Chicago, IL</t>
  </si>
  <si>
    <t>TekdiTechnologiesPvt.Ltd.</t>
  </si>
  <si>
    <r>
      <rPr>
        <u/>
        <sz val="10"/>
        <color indexed="8"/>
        <rFont val="Arial"/>
        <family val="2"/>
      </rPr>
      <t>https://tekdi.net</t>
    </r>
  </si>
  <si>
    <t>Lexington, MA</t>
  </si>
  <si>
    <t>CodePillow</t>
  </si>
  <si>
    <r>
      <rPr>
        <u/>
        <sz val="10"/>
        <color indexed="8"/>
        <rFont val="Arial"/>
        <family val="2"/>
      </rPr>
      <t>https://codepillow.io</t>
    </r>
  </si>
  <si>
    <t>ThetaOne</t>
  </si>
  <si>
    <r>
      <rPr>
        <u/>
        <sz val="10"/>
        <color indexed="8"/>
        <rFont val="Arial"/>
        <family val="2"/>
      </rPr>
      <t>http://thetaonelab.com</t>
    </r>
  </si>
  <si>
    <t>Kolkata, India</t>
  </si>
  <si>
    <t>SaaSberryInnovationLaboratoriesLtd.</t>
  </si>
  <si>
    <r>
      <rPr>
        <u/>
        <sz val="10"/>
        <color indexed="8"/>
        <rFont val="Arial"/>
        <family val="2"/>
      </rPr>
      <t>http://www.saasberrylabs.com</t>
    </r>
  </si>
  <si>
    <t>SpesRobotics</t>
  </si>
  <si>
    <r>
      <rPr>
        <u/>
        <sz val="10"/>
        <color indexed="8"/>
        <rFont val="Arial"/>
        <family val="2"/>
      </rPr>
      <t>https://spes.ai/</t>
    </r>
  </si>
  <si>
    <t>Belgrade, Serbia</t>
  </si>
  <si>
    <t>Freelancer</t>
  </si>
  <si>
    <t>AliTechSolutions</t>
  </si>
  <si>
    <r>
      <rPr>
        <u/>
        <sz val="10"/>
        <color indexed="8"/>
        <rFont val="Arial"/>
        <family val="2"/>
      </rPr>
      <t>https://alitech.io</t>
    </r>
  </si>
  <si>
    <t>Karachi, Pakistan</t>
  </si>
  <si>
    <t>Quanam</t>
  </si>
  <si>
    <r>
      <rPr>
        <u/>
        <sz val="10"/>
        <color indexed="8"/>
        <rFont val="Arial"/>
        <family val="2"/>
      </rPr>
      <t>https://www.quanam.com/</t>
    </r>
  </si>
  <si>
    <t>PAYGAppsInc.</t>
  </si>
  <si>
    <r>
      <rPr>
        <u/>
        <sz val="10"/>
        <color indexed="8"/>
        <rFont val="Arial"/>
        <family val="2"/>
      </rPr>
      <t>https://www.paygapps.com/</t>
    </r>
  </si>
  <si>
    <t>QuantilusInnovationInc.</t>
  </si>
  <si>
    <r>
      <rPr>
        <u/>
        <sz val="10"/>
        <color indexed="8"/>
        <rFont val="Arial"/>
        <family val="2"/>
      </rPr>
      <t>https://quantilus.com/</t>
    </r>
  </si>
  <si>
    <t>AcquiscentTechnologiesPvt.Ltd.</t>
  </si>
  <si>
    <r>
      <rPr>
        <u/>
        <sz val="10"/>
        <color indexed="8"/>
        <rFont val="Arial"/>
        <family val="2"/>
      </rPr>
      <t>http://www.acquiscent.com</t>
    </r>
  </si>
  <si>
    <t>Azympto</t>
  </si>
  <si>
    <r>
      <rPr>
        <u/>
        <sz val="10"/>
        <color indexed="8"/>
        <rFont val="Arial"/>
        <family val="2"/>
      </rPr>
      <t>https://www.azympto.com/software-development</t>
    </r>
  </si>
  <si>
    <t>PolosoftTechnologies</t>
  </si>
  <si>
    <r>
      <rPr>
        <u/>
        <sz val="10"/>
        <color indexed="8"/>
        <rFont val="Arial"/>
        <family val="2"/>
      </rPr>
      <t>https://www.polosoftech.com/</t>
    </r>
  </si>
  <si>
    <t>Essex, MD</t>
  </si>
  <si>
    <t>EcognitionLabs</t>
  </si>
  <si>
    <r>
      <rPr>
        <u/>
        <sz val="10"/>
        <color indexed="8"/>
        <rFont val="Arial"/>
        <family val="2"/>
      </rPr>
      <t>https://www.ecognitionlabs.com</t>
    </r>
  </si>
  <si>
    <t>DxMindsInnovationLabsPvtLtd</t>
  </si>
  <si>
    <r>
      <rPr>
        <u/>
        <sz val="10"/>
        <color indexed="8"/>
        <rFont val="Arial"/>
        <family val="2"/>
      </rPr>
      <t>https://dxminds.com</t>
    </r>
  </si>
  <si>
    <t>ShortHillsTech</t>
  </si>
  <si>
    <r>
      <rPr>
        <u/>
        <sz val="10"/>
        <color indexed="8"/>
        <rFont val="Arial"/>
        <family val="2"/>
      </rPr>
      <t>http://www.shorthillstech.com</t>
    </r>
  </si>
  <si>
    <t>Shorthills, NJ</t>
  </si>
  <si>
    <t>MutekiGroup</t>
  </si>
  <si>
    <r>
      <rPr>
        <u/>
        <sz val="10"/>
        <color indexed="8"/>
        <rFont val="Arial"/>
        <family val="2"/>
      </rPr>
      <t>https://www.mutekigroup.com/</t>
    </r>
  </si>
  <si>
    <t>MultipzTechnology</t>
  </si>
  <si>
    <r>
      <rPr>
        <u/>
        <sz val="10"/>
        <color indexed="8"/>
        <rFont val="Arial"/>
        <family val="2"/>
      </rPr>
      <t>https://www.multipz.com/</t>
    </r>
  </si>
  <si>
    <t>EZMID</t>
  </si>
  <si>
    <r>
      <rPr>
        <u/>
        <sz val="10"/>
        <color indexed="8"/>
        <rFont val="Arial"/>
        <family val="2"/>
      </rPr>
      <t>https://www.ezmid.com</t>
    </r>
  </si>
  <si>
    <t>Zilina, Slovakia</t>
  </si>
  <si>
    <t>SatelliteInnovations</t>
  </si>
  <si>
    <r>
      <rPr>
        <u/>
        <sz val="10"/>
        <color indexed="8"/>
        <rFont val="Arial"/>
        <family val="2"/>
      </rPr>
      <t>https://www.satelliteinnovations.io</t>
    </r>
  </si>
  <si>
    <t>CloudBrigade</t>
  </si>
  <si>
    <r>
      <rPr>
        <u/>
        <sz val="10"/>
        <color indexed="8"/>
        <rFont val="Arial"/>
        <family val="2"/>
      </rPr>
      <t>http://www.cloudbrigade.com</t>
    </r>
  </si>
  <si>
    <t>Santa Cruz, CA</t>
  </si>
  <si>
    <t>Vilantis</t>
  </si>
  <si>
    <r>
      <rPr>
        <u/>
        <sz val="10"/>
        <color indexed="8"/>
        <rFont val="Arial"/>
        <family val="2"/>
      </rPr>
      <t>https://vilantis.ai</t>
    </r>
  </si>
  <si>
    <t>Vilnius, Lithuania</t>
  </si>
  <si>
    <t>Ensitech</t>
  </si>
  <si>
    <r>
      <rPr>
        <u/>
        <sz val="10"/>
        <color indexed="8"/>
        <rFont val="Arial"/>
        <family val="2"/>
      </rPr>
      <t>https://www.ensitech.com/</t>
    </r>
  </si>
  <si>
    <t>Monterrey, Mexico</t>
  </si>
  <si>
    <t>KockpitAnalytics</t>
  </si>
  <si>
    <r>
      <rPr>
        <u/>
        <sz val="10"/>
        <color indexed="8"/>
        <rFont val="Arial"/>
        <family val="2"/>
      </rPr>
      <t>http://www.kockpit.in</t>
    </r>
  </si>
  <si>
    <t>New Delhi, India</t>
  </si>
  <si>
    <t>StackSummation</t>
  </si>
  <si>
    <r>
      <rPr>
        <u/>
        <sz val="10"/>
        <color indexed="8"/>
        <rFont val="Arial"/>
        <family val="2"/>
      </rPr>
      <t>http://www.stacksummation.com</t>
    </r>
  </si>
  <si>
    <t>CROSS</t>
  </si>
  <si>
    <r>
      <rPr>
        <u/>
        <sz val="10"/>
        <color indexed="8"/>
        <rFont val="Arial"/>
        <family val="2"/>
      </rPr>
      <t>https://crossbm.com</t>
    </r>
  </si>
  <si>
    <t>ClearScale</t>
  </si>
  <si>
    <r>
      <rPr>
        <u/>
        <sz val="10"/>
        <color indexed="8"/>
        <rFont val="Arial"/>
        <family val="2"/>
      </rPr>
      <t>https://www.clearscale.com/</t>
    </r>
  </si>
  <si>
    <t>Bayteq</t>
  </si>
  <si>
    <r>
      <rPr>
        <u/>
        <sz val="10"/>
        <color indexed="8"/>
        <rFont val="Arial"/>
        <family val="2"/>
      </rPr>
      <t>https://www.bayteq.com</t>
    </r>
  </si>
  <si>
    <t>Quito, Ecuador</t>
  </si>
  <si>
    <t>BrunoDevelopment</t>
  </si>
  <si>
    <r>
      <rPr>
        <u/>
        <sz val="10"/>
        <color indexed="8"/>
        <rFont val="Arial"/>
        <family val="2"/>
      </rPr>
      <t>https://brunodevelopment.com/</t>
    </r>
  </si>
  <si>
    <t>Zaporizhzhia, Ukraine</t>
  </si>
  <si>
    <t>Supl.aiAnalytics</t>
  </si>
  <si>
    <r>
      <rPr>
        <u/>
        <sz val="10"/>
        <color indexed="8"/>
        <rFont val="Arial"/>
        <family val="2"/>
      </rPr>
      <t>https://www.supl.ai/</t>
    </r>
  </si>
  <si>
    <t>Storypoint</t>
  </si>
  <si>
    <r>
      <rPr>
        <u/>
        <sz val="10"/>
        <color indexed="8"/>
        <rFont val="Arial"/>
        <family val="2"/>
      </rPr>
      <t>http://storypoint.team</t>
    </r>
  </si>
  <si>
    <t>ThinkLuna</t>
  </si>
  <si>
    <r>
      <rPr>
        <u/>
        <sz val="10"/>
        <color indexed="8"/>
        <rFont val="Arial"/>
        <family val="2"/>
      </rPr>
      <t>https://www.thinkluna.ca/</t>
    </r>
  </si>
  <si>
    <t>texol</t>
  </si>
  <si>
    <r>
      <rPr>
        <u/>
        <sz val="10"/>
        <color indexed="8"/>
        <rFont val="Arial"/>
        <family val="2"/>
      </rPr>
      <t>https://www.texolworld.com</t>
    </r>
  </si>
  <si>
    <t>Aluva, India</t>
  </si>
  <si>
    <t>TechStriker</t>
  </si>
  <si>
    <r>
      <rPr>
        <u/>
        <sz val="10"/>
        <color indexed="8"/>
        <rFont val="Arial"/>
        <family val="2"/>
      </rPr>
      <t>http://www.techstriker.com</t>
    </r>
  </si>
  <si>
    <t>Match.dev</t>
  </si>
  <si>
    <r>
      <rPr>
        <u/>
        <sz val="10"/>
        <color indexed="8"/>
        <rFont val="Arial"/>
        <family val="2"/>
      </rPr>
      <t>https://www.match.dev/</t>
    </r>
  </si>
  <si>
    <t>PlaxonicTechnologies</t>
  </si>
  <si>
    <r>
      <rPr>
        <u/>
        <sz val="10"/>
        <color indexed="8"/>
        <rFont val="Arial"/>
        <family val="2"/>
      </rPr>
      <t>http://www.plaxonic.com/</t>
    </r>
  </si>
  <si>
    <t>Slashdev</t>
  </si>
  <si>
    <r>
      <rPr>
        <u/>
        <sz val="10"/>
        <color indexed="8"/>
        <rFont val="Arial"/>
        <family val="2"/>
      </rPr>
      <t>https://slashdev.io</t>
    </r>
  </si>
  <si>
    <t>Winter Park, FL</t>
  </si>
  <si>
    <t>PolianceSoftwareDevelopment</t>
  </si>
  <si>
    <r>
      <rPr>
        <u/>
        <sz val="10"/>
        <color indexed="8"/>
        <rFont val="Arial"/>
        <family val="2"/>
      </rPr>
      <t>http://www.poliance.com</t>
    </r>
  </si>
  <si>
    <t>Boston, MA</t>
  </si>
  <si>
    <t>HenoteTechnologies</t>
  </si>
  <si>
    <r>
      <rPr>
        <u/>
        <sz val="10"/>
        <color indexed="8"/>
        <rFont val="Arial"/>
        <family val="2"/>
      </rPr>
      <t>http://www.Henote.com</t>
    </r>
  </si>
  <si>
    <t>Washington D.C., WA</t>
  </si>
  <si>
    <t>AegasisLabs</t>
  </si>
  <si>
    <r>
      <rPr>
        <u/>
        <sz val="10"/>
        <color indexed="8"/>
        <rFont val="Arial"/>
        <family val="2"/>
      </rPr>
      <t>http://www.aegasislabs.com/</t>
    </r>
  </si>
  <si>
    <t>IdeofuzionPvtLtd.</t>
  </si>
  <si>
    <r>
      <rPr>
        <u/>
        <sz val="10"/>
        <color indexed="8"/>
        <rFont val="Arial"/>
        <family val="2"/>
      </rPr>
      <t>https://ideofuzion.com/</t>
    </r>
  </si>
  <si>
    <t>WebdevelopPRO</t>
  </si>
  <si>
    <r>
      <rPr>
        <u/>
        <sz val="10"/>
        <color indexed="8"/>
        <rFont val="Arial"/>
        <family val="2"/>
      </rPr>
      <t>https://webdevelop.pro</t>
    </r>
  </si>
  <si>
    <t>Visiqua</t>
  </si>
  <si>
    <r>
      <rPr>
        <u/>
        <sz val="10"/>
        <color indexed="8"/>
        <rFont val="Arial"/>
        <family val="2"/>
      </rPr>
      <t>http://Visiqua.com</t>
    </r>
  </si>
  <si>
    <t>Boulder, CO</t>
  </si>
  <si>
    <t>DataeazeSystems</t>
  </si>
  <si>
    <r>
      <rPr>
        <u/>
        <sz val="10"/>
        <color indexed="8"/>
        <rFont val="Arial"/>
        <family val="2"/>
      </rPr>
      <t>http://www.dataeaze.io/</t>
    </r>
  </si>
  <si>
    <t>BetaAcid</t>
  </si>
  <si>
    <r>
      <rPr>
        <u/>
        <sz val="10"/>
        <color indexed="8"/>
        <rFont val="Arial"/>
        <family val="2"/>
      </rPr>
      <t>https://betaacid.co</t>
    </r>
  </si>
  <si>
    <t>AeyronTechnologies(PVT)Ltd.</t>
  </si>
  <si>
    <r>
      <rPr>
        <u/>
        <sz val="10"/>
        <color indexed="8"/>
        <rFont val="Arial"/>
        <family val="2"/>
      </rPr>
      <t>https://aeyron.com</t>
    </r>
  </si>
  <si>
    <t>BRSoftechPVT.LTD.</t>
  </si>
  <si>
    <r>
      <rPr>
        <u/>
        <sz val="10"/>
        <color indexed="8"/>
        <rFont val="Arial"/>
        <family val="2"/>
      </rPr>
      <t>https://www.brsoftech.com/</t>
    </r>
  </si>
  <si>
    <t>BitibeTechnologiesPvtLtd</t>
  </si>
  <si>
    <r>
      <rPr>
        <u/>
        <sz val="10"/>
        <color indexed="8"/>
        <rFont val="Arial"/>
        <family val="2"/>
      </rPr>
      <t>https://www.bitibe.com</t>
    </r>
  </si>
  <si>
    <t>MarlabsInc</t>
  </si>
  <si>
    <r>
      <rPr>
        <u/>
        <sz val="10"/>
        <color indexed="8"/>
        <rFont val="Arial"/>
        <family val="2"/>
      </rPr>
      <t>https://www.marlabs.com</t>
    </r>
  </si>
  <si>
    <t>DatumBrain</t>
  </si>
  <si>
    <r>
      <rPr>
        <u/>
        <sz val="10"/>
        <color indexed="8"/>
        <rFont val="Arial"/>
        <family val="2"/>
      </rPr>
      <t>https://datumbrain.com</t>
    </r>
  </si>
  <si>
    <t>Chrisranjana.comdataengineersETLdevelopers</t>
  </si>
  <si>
    <r>
      <rPr>
        <u/>
        <sz val="10"/>
        <color indexed="8"/>
        <rFont val="Arial"/>
        <family val="2"/>
      </rPr>
      <t>https://www.chrisranjana.com</t>
    </r>
  </si>
  <si>
    <t>Revox</t>
  </si>
  <si>
    <r>
      <rPr>
        <u/>
        <sz val="10"/>
        <color indexed="8"/>
        <rFont val="Arial"/>
        <family val="2"/>
      </rPr>
      <t>http://revox.io/</t>
    </r>
  </si>
  <si>
    <r>
      <rPr>
        <b/>
        <sz val="10"/>
        <color indexed="8"/>
        <rFont val="Arial"/>
        <family val="2"/>
      </rPr>
      <t>Morebis(</t>
    </r>
    <r>
      <rPr>
        <b/>
        <u/>
        <sz val="10"/>
        <color indexed="8"/>
        <rFont val="Arial"/>
        <family val="2"/>
      </rPr>
      <t>nowDevtorium.com</t>
    </r>
    <r>
      <rPr>
        <b/>
        <sz val="10"/>
        <color indexed="8"/>
        <rFont val="Arial"/>
        <family val="2"/>
      </rPr>
      <t>)</t>
    </r>
  </si>
  <si>
    <r>
      <rPr>
        <u/>
        <sz val="10"/>
        <color indexed="8"/>
        <rFont val="Arial"/>
        <family val="2"/>
      </rPr>
      <t>https://morebis.net/</t>
    </r>
  </si>
  <si>
    <t>CambrianInfosystemsPvtLtd</t>
  </si>
  <si>
    <r>
      <rPr>
        <u/>
        <sz val="10"/>
        <color indexed="8"/>
        <rFont val="Arial"/>
        <family val="2"/>
      </rPr>
      <t>http://kodecube.com</t>
    </r>
  </si>
  <si>
    <t>Sparkysolution</t>
  </si>
  <si>
    <r>
      <rPr>
        <u/>
        <sz val="10"/>
        <color indexed="8"/>
        <rFont val="Arial"/>
        <family val="2"/>
      </rPr>
      <t>https://sparky.science</t>
    </r>
  </si>
  <si>
    <t>Samobor, Croatia</t>
  </si>
  <si>
    <t>SoftwareSupreme</t>
  </si>
  <si>
    <r>
      <rPr>
        <u/>
        <sz val="10"/>
        <color indexed="8"/>
        <rFont val="Arial"/>
        <family val="2"/>
      </rPr>
      <t>https://software-supreme.com/</t>
    </r>
  </si>
  <si>
    <r>
      <rPr>
        <b/>
        <u/>
        <sz val="10"/>
        <color indexed="8"/>
        <rFont val="Arial"/>
        <family val="2"/>
      </rPr>
      <t>Skyrise.tech</t>
    </r>
  </si>
  <si>
    <r>
      <rPr>
        <u/>
        <sz val="10"/>
        <color indexed="8"/>
        <rFont val="Arial"/>
        <family val="2"/>
      </rPr>
      <t>https://www.skyrise.tech/</t>
    </r>
  </si>
  <si>
    <t>Katowice, Poland</t>
  </si>
  <si>
    <t>EBIS</t>
  </si>
  <si>
    <r>
      <rPr>
        <u/>
        <sz val="10"/>
        <color indexed="8"/>
        <rFont val="Arial"/>
        <family val="2"/>
      </rPr>
      <t>https://powerbi.pl/</t>
    </r>
  </si>
  <si>
    <t>SAPPHIREINFOCOMPVTLTD</t>
  </si>
  <si>
    <r>
      <rPr>
        <u/>
        <sz val="10"/>
        <color indexed="8"/>
        <rFont val="Arial"/>
        <family val="2"/>
      </rPr>
      <t>https://sapphireinfocom.com/</t>
    </r>
  </si>
  <si>
    <t>Vooban</t>
  </si>
  <si>
    <r>
      <rPr>
        <u/>
        <sz val="10"/>
        <color indexed="8"/>
        <rFont val="Arial"/>
        <family val="2"/>
      </rPr>
      <t>http://www.vooban.com</t>
    </r>
  </si>
  <si>
    <t>Québec, Canada</t>
  </si>
  <si>
    <t>SoftnotionsTechnologiesPrivateLimited</t>
  </si>
  <si>
    <r>
      <rPr>
        <u/>
        <sz val="10"/>
        <color indexed="8"/>
        <rFont val="Arial"/>
        <family val="2"/>
      </rPr>
      <t>http://www.softnotions.com/</t>
    </r>
  </si>
  <si>
    <t>Kazhakkoottam, India</t>
  </si>
  <si>
    <t>SourceX</t>
  </si>
  <si>
    <r>
      <rPr>
        <u/>
        <sz val="10"/>
        <color indexed="8"/>
        <rFont val="Arial"/>
        <family val="2"/>
      </rPr>
      <t>http://sourcex.net</t>
    </r>
  </si>
  <si>
    <t>FormaxBPOBeijingInc</t>
  </si>
  <si>
    <r>
      <rPr>
        <u/>
        <sz val="10"/>
        <color indexed="8"/>
        <rFont val="Arial"/>
        <family val="2"/>
      </rPr>
      <t>http://www.formax-bpo.com.cn</t>
    </r>
  </si>
  <si>
    <t>Beijing, China</t>
  </si>
  <si>
    <t>LivexSoftware</t>
  </si>
  <si>
    <r>
      <rPr>
        <u/>
        <sz val="10"/>
        <color indexed="8"/>
        <rFont val="Arial"/>
        <family val="2"/>
      </rPr>
      <t>https://livex.co.za</t>
    </r>
  </si>
  <si>
    <t>Pretoria, South Africa</t>
  </si>
  <si>
    <r>
      <rPr>
        <b/>
        <u/>
        <sz val="10"/>
        <color indexed="8"/>
        <rFont val="Arial"/>
        <family val="2"/>
      </rPr>
      <t>CloudLab.in</t>
    </r>
  </si>
  <si>
    <r>
      <rPr>
        <u/>
        <sz val="10"/>
        <color indexed="8"/>
        <rFont val="Arial"/>
        <family val="2"/>
      </rPr>
      <t>http://www.cloudlab.in</t>
    </r>
  </si>
  <si>
    <t>Solapur, India</t>
  </si>
  <si>
    <t>DoyenhubSoftwareSolutions</t>
  </si>
  <si>
    <r>
      <rPr>
        <u/>
        <sz val="10"/>
        <color indexed="8"/>
        <rFont val="Arial"/>
        <family val="2"/>
      </rPr>
      <t>https://www.doyenhub.com/</t>
    </r>
  </si>
  <si>
    <t>Clarksburg, MD</t>
  </si>
  <si>
    <t>Exelegent</t>
  </si>
  <si>
    <r>
      <rPr>
        <u/>
        <sz val="10"/>
        <color indexed="8"/>
        <rFont val="Arial"/>
        <family val="2"/>
      </rPr>
      <t>https://exelegent.com/</t>
    </r>
  </si>
  <si>
    <t>Freehold, NJ</t>
  </si>
  <si>
    <r>
      <rPr>
        <b/>
        <u/>
        <sz val="10"/>
        <color indexed="8"/>
        <rFont val="Arial"/>
        <family val="2"/>
      </rPr>
      <t>89Bots.com</t>
    </r>
  </si>
  <si>
    <r>
      <rPr>
        <u/>
        <sz val="10"/>
        <color indexed="8"/>
        <rFont val="Arial"/>
        <family val="2"/>
      </rPr>
      <t>https://89bots.com/</t>
    </r>
  </si>
  <si>
    <t>Streamlinesocial</t>
  </si>
  <si>
    <r>
      <rPr>
        <u/>
        <sz val="10"/>
        <color indexed="8"/>
        <rFont val="Arial"/>
        <family val="2"/>
      </rPr>
      <t>http://www.streamlinesocial.com</t>
    </r>
  </si>
  <si>
    <t>TheDevelopmentFactory</t>
  </si>
  <si>
    <r>
      <rPr>
        <u/>
        <sz val="10"/>
        <color indexed="8"/>
        <rFont val="Arial"/>
        <family val="2"/>
      </rPr>
      <t>http://www.thedevelopmentfactory.com/</t>
    </r>
  </si>
  <si>
    <t>hyperlab.digital</t>
  </si>
  <si>
    <r>
      <rPr>
        <u/>
        <sz val="10"/>
        <color indexed="8"/>
        <rFont val="Arial"/>
        <family val="2"/>
      </rPr>
      <t>https://hyperlab.digital/</t>
    </r>
  </si>
  <si>
    <t>NatsoftCorporation</t>
  </si>
  <si>
    <r>
      <rPr>
        <u/>
        <sz val="10"/>
        <color indexed="8"/>
        <rFont val="Arial"/>
        <family val="2"/>
      </rPr>
      <t>http://www.natsoft.us</t>
    </r>
  </si>
  <si>
    <t>Somerset, NJ</t>
  </si>
  <si>
    <t>ExcelfixerSdnBhd</t>
  </si>
  <si>
    <r>
      <rPr>
        <u/>
        <sz val="10"/>
        <color indexed="8"/>
        <rFont val="Arial"/>
        <family val="2"/>
      </rPr>
      <t>https://excelfixer.com</t>
    </r>
  </si>
  <si>
    <t>Petaling Jaya, Malaysia</t>
  </si>
  <si>
    <t>Synergistlab</t>
  </si>
  <si>
    <r>
      <rPr>
        <u/>
        <sz val="10"/>
        <color indexed="8"/>
        <rFont val="Arial"/>
        <family val="2"/>
      </rPr>
      <t>https://synergistlab.com</t>
    </r>
  </si>
  <si>
    <t>GuavaSoftware–OutofBusiness</t>
  </si>
  <si>
    <r>
      <rPr>
        <u/>
        <sz val="10"/>
        <color indexed="8"/>
        <rFont val="Arial"/>
        <family val="2"/>
      </rPr>
      <t>https://guava.software/</t>
    </r>
  </si>
  <si>
    <t>Recife, Brazil</t>
  </si>
  <si>
    <t>Dynamia</t>
  </si>
  <si>
    <r>
      <rPr>
        <u/>
        <sz val="10"/>
        <color indexed="8"/>
        <rFont val="Arial"/>
        <family val="2"/>
      </rPr>
      <t>http://www.dynamia.us/</t>
    </r>
  </si>
  <si>
    <t>DataCrunchCorporation</t>
  </si>
  <si>
    <r>
      <rPr>
        <u/>
        <sz val="10"/>
        <color indexed="8"/>
        <rFont val="Arial"/>
        <family val="2"/>
      </rPr>
      <t>https://datacrunchcorp.com/</t>
    </r>
  </si>
  <si>
    <t>SUDO</t>
  </si>
  <si>
    <r>
      <rPr>
        <u/>
        <sz val="10"/>
        <color indexed="8"/>
        <rFont val="Arial"/>
        <family val="2"/>
      </rPr>
      <t>https://sudo.la</t>
    </r>
  </si>
  <si>
    <t>Etéreo</t>
  </si>
  <si>
    <r>
      <rPr>
        <u/>
        <sz val="10"/>
        <color indexed="8"/>
        <rFont val="Arial"/>
        <family val="2"/>
      </rPr>
      <t>http://etereo.io/</t>
    </r>
  </si>
  <si>
    <t>Madrid, Spain</t>
  </si>
  <si>
    <r>
      <rPr>
        <b/>
        <u/>
        <sz val="10"/>
        <color indexed="8"/>
        <rFont val="Arial"/>
        <family val="2"/>
      </rPr>
      <t>kaliedoscopik.co</t>
    </r>
    <r>
      <rPr>
        <b/>
        <sz val="10"/>
        <color indexed="8"/>
        <rFont val="Arial"/>
        <family val="2"/>
      </rPr>
      <t>-OutOfBusiness</t>
    </r>
  </si>
  <si>
    <r>
      <rPr>
        <u/>
        <sz val="10"/>
        <color indexed="8"/>
        <rFont val="Arial"/>
        <family val="2"/>
      </rPr>
      <t>http://kaliedoscopik.co</t>
    </r>
  </si>
  <si>
    <t>Thiruvananthapuram, India</t>
  </si>
  <si>
    <t>OpenTeQTechnologies</t>
  </si>
  <si>
    <r>
      <rPr>
        <u/>
        <sz val="10"/>
        <color indexed="8"/>
        <rFont val="Arial"/>
        <family val="2"/>
      </rPr>
      <t>https://www.openteqgroup.com/</t>
    </r>
  </si>
  <si>
    <t>Phoenix, AZ</t>
  </si>
  <si>
    <t>industriaLAX</t>
  </si>
  <si>
    <r>
      <rPr>
        <u/>
        <sz val="10"/>
        <color indexed="8"/>
        <rFont val="Arial"/>
        <family val="2"/>
      </rPr>
      <t>https://industrialax.com</t>
    </r>
  </si>
  <si>
    <t>SilverSkyTechnology</t>
  </si>
  <si>
    <r>
      <rPr>
        <u/>
        <sz val="10"/>
        <color indexed="8"/>
        <rFont val="Arial"/>
        <family val="2"/>
      </rPr>
      <t>http://silverskytechnology.com/</t>
    </r>
  </si>
  <si>
    <t>ZencodeTechnologies</t>
  </si>
  <si>
    <r>
      <rPr>
        <u/>
        <sz val="10"/>
        <color indexed="8"/>
        <rFont val="Arial"/>
        <family val="2"/>
      </rPr>
      <t>http://www.zencode.guru</t>
    </r>
  </si>
  <si>
    <t>PanonIT</t>
  </si>
  <si>
    <r>
      <rPr>
        <u/>
        <sz val="10"/>
        <color indexed="8"/>
        <rFont val="Arial"/>
        <family val="2"/>
      </rPr>
      <t>http://www.panonit.com/</t>
    </r>
  </si>
  <si>
    <t>OnDemandStartups</t>
  </si>
  <si>
    <r>
      <rPr>
        <u/>
        <sz val="10"/>
        <color indexed="8"/>
        <rFont val="Arial"/>
        <family val="2"/>
      </rPr>
      <t>http://ondemandstartup.com</t>
    </r>
  </si>
  <si>
    <t>Rawalpindi, Pakistan</t>
  </si>
  <si>
    <t>RadianSoft</t>
  </si>
  <si>
    <r>
      <rPr>
        <u/>
        <sz val="10"/>
        <color indexed="8"/>
        <rFont val="Arial"/>
        <family val="2"/>
      </rPr>
      <t>http://radiansoft.com</t>
    </r>
  </si>
  <si>
    <t>Tec4Digital,LLC.</t>
  </si>
  <si>
    <r>
      <rPr>
        <u/>
        <sz val="10"/>
        <color indexed="8"/>
        <rFont val="Arial"/>
        <family val="2"/>
      </rPr>
      <t>https://www.tec4digital.com/</t>
    </r>
  </si>
  <si>
    <t>PentozTechnology</t>
  </si>
  <si>
    <r>
      <rPr>
        <u/>
        <sz val="10"/>
        <color indexed="8"/>
        <rFont val="Arial"/>
        <family val="2"/>
      </rPr>
      <t>https://pentoz.com</t>
    </r>
  </si>
  <si>
    <t>Kaufman, TX</t>
  </si>
  <si>
    <t>ThingsLog</t>
  </si>
  <si>
    <r>
      <rPr>
        <u/>
        <sz val="10"/>
        <color indexed="8"/>
        <rFont val="Arial"/>
        <family val="2"/>
      </rPr>
      <t>https://thingslog.com</t>
    </r>
  </si>
  <si>
    <t>IneroSoftware</t>
  </si>
  <si>
    <r>
      <rPr>
        <u/>
        <sz val="10"/>
        <color indexed="8"/>
        <rFont val="Arial"/>
        <family val="2"/>
      </rPr>
      <t>http://www.inero-software.com</t>
    </r>
  </si>
  <si>
    <t>bitsCrunch</t>
  </si>
  <si>
    <r>
      <rPr>
        <u/>
        <sz val="10"/>
        <color indexed="8"/>
        <rFont val="Arial"/>
        <family val="2"/>
      </rPr>
      <t>https://www.bitscrunch.com/</t>
    </r>
  </si>
  <si>
    <t>München, Germany</t>
  </si>
  <si>
    <t>SOFTWAREESTRATÉGICOS.A.S.</t>
  </si>
  <si>
    <r>
      <rPr>
        <u/>
        <sz val="10"/>
        <color indexed="8"/>
        <rFont val="Arial"/>
        <family val="2"/>
      </rPr>
      <t>https://softwareestrategico.com/</t>
    </r>
  </si>
  <si>
    <t>Sabaneta, Colombia</t>
  </si>
  <si>
    <t>GloriosumITSolutions</t>
  </si>
  <si>
    <r>
      <rPr>
        <u/>
        <sz val="10"/>
        <color indexed="8"/>
        <rFont val="Arial"/>
        <family val="2"/>
      </rPr>
      <t>https://www.gloriosum.us/</t>
    </r>
  </si>
  <si>
    <t>Fortifier</t>
  </si>
  <si>
    <r>
      <rPr>
        <u/>
        <sz val="10"/>
        <color indexed="8"/>
        <rFont val="Arial"/>
        <family val="2"/>
      </rPr>
      <t>https://4tifier.com/</t>
    </r>
  </si>
  <si>
    <t>SunTechnologies,Inc</t>
  </si>
  <si>
    <r>
      <rPr>
        <u/>
        <sz val="10"/>
        <color indexed="8"/>
        <rFont val="Arial"/>
        <family val="2"/>
      </rPr>
      <t>https://www.suntechnologies.com/</t>
    </r>
  </si>
  <si>
    <t>CakeAI</t>
  </si>
  <si>
    <r>
      <rPr>
        <u/>
        <sz val="10"/>
        <color indexed="8"/>
        <rFont val="Arial"/>
        <family val="2"/>
      </rPr>
      <t>http://www.cakeai.com</t>
    </r>
  </si>
  <si>
    <t>ExpertNetwork</t>
  </si>
  <si>
    <r>
      <rPr>
        <u/>
        <sz val="10"/>
        <color indexed="8"/>
        <rFont val="Arial"/>
        <family val="2"/>
      </rPr>
      <t>https://www.expertnetwork.be/</t>
    </r>
  </si>
  <si>
    <t>Antwerpen, Belgium</t>
  </si>
  <si>
    <t>Codezeros</t>
  </si>
  <si>
    <r>
      <rPr>
        <u/>
        <sz val="10"/>
        <color indexed="8"/>
        <rFont val="Arial"/>
        <family val="2"/>
      </rPr>
      <t>https://codezeros.com/</t>
    </r>
  </si>
  <si>
    <t xml:space="preserve">Tallassee, </t>
  </si>
  <si>
    <t>7Apps</t>
  </si>
  <si>
    <r>
      <rPr>
        <u/>
        <sz val="10"/>
        <color indexed="8"/>
        <rFont val="Arial"/>
        <family val="2"/>
      </rPr>
      <t>https://7apps.pl</t>
    </r>
  </si>
  <si>
    <t>codeandsoda</t>
  </si>
  <si>
    <r>
      <rPr>
        <u/>
        <sz val="10"/>
        <color indexed="8"/>
        <rFont val="Arial"/>
        <family val="2"/>
      </rPr>
      <t>https://codeandsoda.com/</t>
    </r>
  </si>
  <si>
    <t>Budapest, Hungary</t>
  </si>
  <si>
    <t>ABstractSolutions</t>
  </si>
  <si>
    <r>
      <rPr>
        <u/>
        <sz val="10"/>
        <color indexed="8"/>
        <rFont val="Arial"/>
        <family val="2"/>
      </rPr>
      <t>https://www.abstractsolutions.com.ar</t>
    </r>
  </si>
  <si>
    <t>Martínez, Argentina</t>
  </si>
  <si>
    <t>MAGNETICO</t>
  </si>
  <si>
    <r>
      <rPr>
        <u/>
        <sz val="10"/>
        <color indexed="8"/>
        <rFont val="Arial"/>
        <family val="2"/>
      </rPr>
      <t>https://magnetico.dev/</t>
    </r>
  </si>
  <si>
    <t>AAT, Argentina</t>
  </si>
  <si>
    <r>
      <rPr>
        <b/>
        <u/>
        <sz val="10"/>
        <color indexed="8"/>
        <rFont val="Arial"/>
        <family val="2"/>
      </rPr>
      <t>UmerQaiser.com</t>
    </r>
  </si>
  <si>
    <r>
      <rPr>
        <u/>
        <sz val="10"/>
        <color indexed="8"/>
        <rFont val="Arial"/>
        <family val="2"/>
      </rPr>
      <t>https://umerqaiser.com</t>
    </r>
  </si>
  <si>
    <t>Qubiz</t>
  </si>
  <si>
    <r>
      <rPr>
        <u/>
        <sz val="10"/>
        <color indexed="8"/>
        <rFont val="Arial"/>
        <family val="2"/>
      </rPr>
      <t>https://qubiz.com/</t>
    </r>
  </si>
  <si>
    <t>Oradea, Romania</t>
  </si>
  <si>
    <t>Dutytaker</t>
  </si>
  <si>
    <r>
      <rPr>
        <u/>
        <sz val="10"/>
        <color indexed="8"/>
        <rFont val="Arial"/>
        <family val="2"/>
      </rPr>
      <t>https://dutytaker.com/</t>
    </r>
  </si>
  <si>
    <t>Manchester, United Kingdom</t>
  </si>
  <si>
    <t>Wattanak,Inc</t>
  </si>
  <si>
    <r>
      <rPr>
        <u/>
        <sz val="10"/>
        <color indexed="8"/>
        <rFont val="Arial"/>
        <family val="2"/>
      </rPr>
      <t>https://www.wattanak.com</t>
    </r>
  </si>
  <si>
    <t>Belleville, IL</t>
  </si>
  <si>
    <t>SysQuoInnovationPvtLtd</t>
  </si>
  <si>
    <r>
      <rPr>
        <u/>
        <sz val="10"/>
        <color indexed="8"/>
        <rFont val="Arial"/>
        <family val="2"/>
      </rPr>
      <t>https://sysquoinnovation.com</t>
    </r>
  </si>
  <si>
    <t>Gautam Buddha Nagar, India</t>
  </si>
  <si>
    <t>BazingoInc.Pte.Ltd.</t>
  </si>
  <si>
    <r>
      <rPr>
        <u/>
        <sz val="10"/>
        <color indexed="8"/>
        <rFont val="Arial"/>
        <family val="2"/>
      </rPr>
      <t>http://www.bazingoinc.com</t>
    </r>
  </si>
  <si>
    <t>Singapore</t>
  </si>
  <si>
    <t>PinnacleSolutions</t>
  </si>
  <si>
    <r>
      <rPr>
        <u/>
        <sz val="10"/>
        <color indexed="8"/>
        <rFont val="Arial"/>
        <family val="2"/>
      </rPr>
      <t>http://thepinnaclesolutions.com</t>
    </r>
  </si>
  <si>
    <t>HumanIT</t>
  </si>
  <si>
    <r>
      <rPr>
        <u/>
        <sz val="10"/>
        <color indexed="8"/>
        <rFont val="Arial"/>
        <family val="2"/>
      </rPr>
      <t>http://humanit.pro/</t>
    </r>
  </si>
  <si>
    <t>Munich, Germany</t>
  </si>
  <si>
    <t>Innoverse</t>
  </si>
  <si>
    <r>
      <rPr>
        <u/>
        <sz val="10"/>
        <color indexed="8"/>
        <rFont val="Arial"/>
        <family val="2"/>
      </rPr>
      <t>http://innoverse.tech</t>
    </r>
  </si>
  <si>
    <t>CloudFountainInc</t>
  </si>
  <si>
    <r>
      <rPr>
        <u/>
        <sz val="10"/>
        <color indexed="8"/>
        <rFont val="Arial"/>
        <family val="2"/>
      </rPr>
      <t>https://www.thecloudfountain.com</t>
    </r>
  </si>
  <si>
    <t>Belmont, MA</t>
  </si>
  <si>
    <t>CharpixelTechnologies</t>
  </si>
  <si>
    <r>
      <rPr>
        <u/>
        <sz val="10"/>
        <color indexed="8"/>
        <rFont val="Arial"/>
        <family val="2"/>
      </rPr>
      <t>https://charpixel.com/</t>
    </r>
  </si>
  <si>
    <r>
      <rPr>
        <b/>
        <u/>
        <sz val="10"/>
        <color indexed="8"/>
        <rFont val="Arial"/>
        <family val="2"/>
      </rPr>
      <t>CrewNew.com</t>
    </r>
  </si>
  <si>
    <r>
      <rPr>
        <u/>
        <sz val="10"/>
        <color indexed="8"/>
        <rFont val="Arial"/>
        <family val="2"/>
      </rPr>
      <t>https://crewnew.com</t>
    </r>
  </si>
  <si>
    <t>Tartu, Estonia</t>
  </si>
  <si>
    <t>STRATAGEMVentures</t>
  </si>
  <si>
    <r>
      <rPr>
        <u/>
        <sz val="10"/>
        <color indexed="8"/>
        <rFont val="Arial"/>
        <family val="2"/>
      </rPr>
      <t>http://www.stratagemven.com</t>
    </r>
  </si>
  <si>
    <t>R2Consulting</t>
  </si>
  <si>
    <r>
      <rPr>
        <u/>
        <sz val="10"/>
        <color indexed="8"/>
        <rFont val="Arial"/>
        <family val="2"/>
      </rPr>
      <t>https://www.r2c.io/</t>
    </r>
  </si>
  <si>
    <t>Jazzros</t>
  </si>
  <si>
    <r>
      <rPr>
        <u/>
        <sz val="10"/>
        <color indexed="8"/>
        <rFont val="Arial"/>
        <family val="2"/>
      </rPr>
      <t>https://www.jazzros.com</t>
    </r>
  </si>
  <si>
    <t>VardhamanInfotech</t>
  </si>
  <si>
    <r>
      <rPr>
        <u/>
        <sz val="10"/>
        <color indexed="8"/>
        <rFont val="Arial"/>
        <family val="2"/>
      </rPr>
      <t>https://www.vardhamaninfotech.com/</t>
    </r>
  </si>
  <si>
    <t>STWServicesLLP</t>
  </si>
  <si>
    <r>
      <rPr>
        <u/>
        <sz val="10"/>
        <color indexed="8"/>
        <rFont val="Arial"/>
        <family val="2"/>
      </rPr>
      <t>https://www.stw-services.com/</t>
    </r>
  </si>
  <si>
    <t>ScaleUP</t>
  </si>
  <si>
    <r>
      <rPr>
        <u/>
        <sz val="10"/>
        <color indexed="8"/>
        <rFont val="Arial"/>
        <family val="2"/>
      </rPr>
      <t>https://www.scaleup.ba</t>
    </r>
  </si>
  <si>
    <t>20ThousandLeagues</t>
  </si>
  <si>
    <r>
      <rPr>
        <u/>
        <sz val="10"/>
        <color indexed="8"/>
        <rFont val="Arial"/>
        <family val="2"/>
      </rPr>
      <t>http://www.20thousandleagues.com</t>
    </r>
  </si>
  <si>
    <t>DataNeoShore</t>
  </si>
  <si>
    <r>
      <rPr>
        <u/>
        <sz val="10"/>
        <color indexed="8"/>
        <rFont val="Arial"/>
        <family val="2"/>
      </rPr>
      <t>http://www.dataneoshore.com</t>
    </r>
  </si>
  <si>
    <t>San Rafael de Escazú, Costa Rica</t>
  </si>
  <si>
    <t>Techs</t>
  </si>
  <si>
    <r>
      <rPr>
        <u/>
        <sz val="10"/>
        <color indexed="8"/>
        <rFont val="Arial"/>
        <family val="2"/>
      </rPr>
      <t>https://www.itstartechs.com/</t>
    </r>
  </si>
  <si>
    <t>Oleśnica, Poland</t>
  </si>
  <si>
    <t>LotzApSolutions</t>
  </si>
  <si>
    <r>
      <rPr>
        <u/>
        <sz val="10"/>
        <color indexed="8"/>
        <rFont val="Arial"/>
        <family val="2"/>
      </rPr>
      <t>https://www.lotzap.com/</t>
    </r>
  </si>
  <si>
    <t>Weston, FL</t>
  </si>
  <si>
    <t>FidemLLC</t>
  </si>
  <si>
    <r>
      <rPr>
        <u/>
        <sz val="10"/>
        <color indexed="8"/>
        <rFont val="Arial"/>
        <family val="2"/>
      </rPr>
      <t>https://www.fidem.am</t>
    </r>
  </si>
  <si>
    <t>VaregerGroup</t>
  </si>
  <si>
    <r>
      <rPr>
        <u/>
        <sz val="10"/>
        <color indexed="8"/>
        <rFont val="Arial"/>
        <family val="2"/>
      </rPr>
      <t>https://vareger.com/</t>
    </r>
  </si>
  <si>
    <t>Comminus</t>
  </si>
  <si>
    <r>
      <rPr>
        <u/>
        <sz val="10"/>
        <color indexed="8"/>
        <rFont val="Arial"/>
        <family val="2"/>
      </rPr>
      <t>http://www.comminus.hr</t>
    </r>
  </si>
  <si>
    <t>OPGKSoftware</t>
  </si>
  <si>
    <r>
      <rPr>
        <u/>
        <sz val="10"/>
        <color indexed="8"/>
        <rFont val="Arial"/>
        <family val="2"/>
      </rPr>
      <t>http://www.opgksoftware.com/</t>
    </r>
  </si>
  <si>
    <t>Rzeszów, Poland</t>
  </si>
  <si>
    <t>SymbyoticTechnologiesInc</t>
  </si>
  <si>
    <r>
      <rPr>
        <u/>
        <sz val="10"/>
        <color indexed="8"/>
        <rFont val="Arial"/>
        <family val="2"/>
      </rPr>
      <t>http://www.symbyotic.com</t>
    </r>
  </si>
  <si>
    <t>GranjurTechnologies</t>
  </si>
  <si>
    <r>
      <rPr>
        <u/>
        <sz val="10"/>
        <color indexed="8"/>
        <rFont val="Arial"/>
        <family val="2"/>
      </rPr>
      <t>http://granjur.com</t>
    </r>
  </si>
  <si>
    <t>Mississauga, Canada</t>
  </si>
  <si>
    <t>OrangeBees</t>
  </si>
  <si>
    <r>
      <rPr>
        <u/>
        <sz val="10"/>
        <color indexed="8"/>
        <rFont val="Arial"/>
        <family val="2"/>
      </rPr>
      <t>http://orangebees.com</t>
    </r>
  </si>
  <si>
    <t>Greenville, SC</t>
  </si>
  <si>
    <t>OutstriveTechnologies</t>
  </si>
  <si>
    <r>
      <rPr>
        <u/>
        <sz val="10"/>
        <color indexed="8"/>
        <rFont val="Arial"/>
        <family val="2"/>
      </rPr>
      <t>http://outstrivetechnologies.com/</t>
    </r>
  </si>
  <si>
    <t>EcosmobTechnologiesPvt.Ltd.</t>
  </si>
  <si>
    <r>
      <rPr>
        <u/>
        <sz val="10"/>
        <color indexed="8"/>
        <rFont val="Arial"/>
        <family val="2"/>
      </rPr>
      <t>https://www.ecosmob.com</t>
    </r>
  </si>
  <si>
    <t>ImmunitySystems</t>
  </si>
  <si>
    <r>
      <rPr>
        <u/>
        <sz val="10"/>
        <color indexed="8"/>
        <rFont val="Arial"/>
        <family val="2"/>
      </rPr>
      <t>https://www.immunity-systems.com/</t>
    </r>
  </si>
  <si>
    <t>Faifly,LLC</t>
  </si>
  <si>
    <r>
      <rPr>
        <u/>
        <sz val="10"/>
        <color indexed="8"/>
        <rFont val="Arial"/>
        <family val="2"/>
      </rPr>
      <t>https://faifly.com</t>
    </r>
  </si>
  <si>
    <t>StartupVentureBuilder</t>
  </si>
  <si>
    <r>
      <rPr>
        <u/>
        <sz val="10"/>
        <color indexed="8"/>
        <rFont val="Arial"/>
        <family val="2"/>
      </rPr>
      <t>https://startupventurebuilder.com</t>
    </r>
  </si>
  <si>
    <t>São Paulo, Brazil</t>
  </si>
  <si>
    <t>BeUnicorn</t>
  </si>
  <si>
    <r>
      <rPr>
        <u/>
        <sz val="10"/>
        <color indexed="8"/>
        <rFont val="Arial"/>
        <family val="2"/>
      </rPr>
      <t>https://beunicorn.io</t>
    </r>
  </si>
  <si>
    <t>SoftCircles</t>
  </si>
  <si>
    <r>
      <rPr>
        <u/>
        <sz val="10"/>
        <color indexed="8"/>
        <rFont val="Arial"/>
        <family val="2"/>
      </rPr>
      <t>https://www.softcircles.com</t>
    </r>
  </si>
  <si>
    <t>Poatek</t>
  </si>
  <si>
    <r>
      <rPr>
        <u/>
        <sz val="10"/>
        <color indexed="8"/>
        <rFont val="Arial"/>
        <family val="2"/>
      </rPr>
      <t>https://www.poatek.com/</t>
    </r>
  </si>
  <si>
    <t>Porto Alegre, Brazil</t>
  </si>
  <si>
    <t>Vivus</t>
  </si>
  <si>
    <r>
      <rPr>
        <u/>
        <sz val="10"/>
        <color indexed="8"/>
        <rFont val="Arial"/>
        <family val="2"/>
      </rPr>
      <t>https://www.vivus.tech/</t>
    </r>
  </si>
  <si>
    <t>Downey, CA</t>
  </si>
  <si>
    <t>TurnkeyTechSolutions</t>
  </si>
  <si>
    <r>
      <rPr>
        <u/>
        <sz val="10"/>
        <color indexed="8"/>
        <rFont val="Arial"/>
        <family val="2"/>
      </rPr>
      <t>https://www.turnkey.work/#services</t>
    </r>
  </si>
  <si>
    <t>Rocketlab</t>
  </si>
  <si>
    <r>
      <rPr>
        <u/>
        <sz val="10"/>
        <color indexed="8"/>
        <rFont val="Arial"/>
        <family val="2"/>
      </rPr>
      <t>https://www.rocketlab.ch/en</t>
    </r>
  </si>
  <si>
    <t>Zug, Switzerland</t>
  </si>
  <si>
    <t>Varfix</t>
  </si>
  <si>
    <r>
      <rPr>
        <u/>
        <sz val="10"/>
        <color indexed="8"/>
        <rFont val="Arial"/>
        <family val="2"/>
      </rPr>
      <t>https://varfix.ai/</t>
    </r>
  </si>
  <si>
    <t>SnowDataScience</t>
  </si>
  <si>
    <r>
      <rPr>
        <u/>
        <sz val="10"/>
        <color indexed="8"/>
        <rFont val="Arial"/>
        <family val="2"/>
      </rPr>
      <t>http://snowdatascience.org</t>
    </r>
  </si>
  <si>
    <t>Spring, TX</t>
  </si>
  <si>
    <t>SuntechInformationTechnologies(Pvt)Ltd.-Save50%costonyournextproject,whilemaintaininghighquality</t>
  </si>
  <si>
    <r>
      <rPr>
        <u/>
        <sz val="10"/>
        <color indexed="8"/>
        <rFont val="Arial"/>
        <family val="2"/>
      </rPr>
      <t>http://www.suntechit.lk</t>
    </r>
  </si>
  <si>
    <t>Malabe, Sri Lanka</t>
  </si>
  <si>
    <t>CodesmenLLC</t>
  </si>
  <si>
    <r>
      <rPr>
        <u/>
        <sz val="10"/>
        <color indexed="8"/>
        <rFont val="Arial"/>
        <family val="2"/>
      </rPr>
      <t>https://codesmendev.com/</t>
    </r>
  </si>
  <si>
    <t>Elasticis</t>
  </si>
  <si>
    <r>
      <rPr>
        <u/>
        <sz val="10"/>
        <color indexed="8"/>
        <rFont val="Arial"/>
        <family val="2"/>
      </rPr>
      <t>https://elasticis.com</t>
    </r>
  </si>
  <si>
    <t>Englewood, CO</t>
  </si>
  <si>
    <t>HuviTek</t>
  </si>
  <si>
    <r>
      <rPr>
        <u/>
        <sz val="10"/>
        <color indexed="8"/>
        <rFont val="Arial"/>
        <family val="2"/>
      </rPr>
      <t>https://www.huvitek.com/</t>
    </r>
  </si>
  <si>
    <t>ECDIGITAL</t>
  </si>
  <si>
    <r>
      <rPr>
        <u/>
        <sz val="10"/>
        <color indexed="8"/>
        <rFont val="Arial"/>
        <family val="2"/>
      </rPr>
      <t>https://ecdigital.com.au</t>
    </r>
  </si>
  <si>
    <t>Epping, Australia</t>
  </si>
  <si>
    <t>Moqod|SoftwareDevelopment</t>
  </si>
  <si>
    <r>
      <rPr>
        <u/>
        <sz val="10"/>
        <color indexed="8"/>
        <rFont val="Arial"/>
        <family val="2"/>
      </rPr>
      <t>http://moqod.com</t>
    </r>
  </si>
  <si>
    <t>OhioDigital</t>
  </si>
  <si>
    <r>
      <rPr>
        <u/>
        <sz val="10"/>
        <color indexed="8"/>
        <rFont val="Arial"/>
        <family val="2"/>
      </rPr>
      <t>https://ohio-digital.com/</t>
    </r>
  </si>
  <si>
    <t>ziphio</t>
  </si>
  <si>
    <r>
      <rPr>
        <u/>
        <sz val="10"/>
        <color indexed="8"/>
        <rFont val="Arial"/>
        <family val="2"/>
      </rPr>
      <t>https://ziphio.com</t>
    </r>
  </si>
  <si>
    <t>Colombo, Sri Lanka</t>
  </si>
  <si>
    <t>AcentriaSoftware</t>
  </si>
  <si>
    <r>
      <rPr>
        <u/>
        <sz val="10"/>
        <color indexed="8"/>
        <rFont val="Arial"/>
        <family val="2"/>
      </rPr>
      <t>http://www.acentriasoftware.com</t>
    </r>
  </si>
  <si>
    <t>WelfLab</t>
  </si>
  <si>
    <r>
      <rPr>
        <u/>
        <sz val="10"/>
        <color indexed="8"/>
        <rFont val="Arial"/>
        <family val="2"/>
      </rPr>
      <t>https://welflab.com</t>
    </r>
  </si>
  <si>
    <t>Hannover, Germany</t>
  </si>
  <si>
    <t>Wolfpack</t>
  </si>
  <si>
    <r>
      <rPr>
        <u/>
        <sz val="10"/>
        <color indexed="8"/>
        <rFont val="Arial"/>
        <family val="2"/>
      </rPr>
      <t>https://wolfpackdigi.com/</t>
    </r>
  </si>
  <si>
    <t>Oorjit</t>
  </si>
  <si>
    <r>
      <rPr>
        <u/>
        <sz val="10"/>
        <color indexed="8"/>
        <rFont val="Arial"/>
        <family val="2"/>
      </rPr>
      <t>http://www.oorjit.com</t>
    </r>
  </si>
  <si>
    <t>Mobter</t>
  </si>
  <si>
    <r>
      <rPr>
        <u/>
        <sz val="10"/>
        <color indexed="8"/>
        <rFont val="Arial"/>
        <family val="2"/>
      </rPr>
      <t>http://mobter.com</t>
    </r>
  </si>
  <si>
    <t>$300+ / hr</t>
  </si>
  <si>
    <t>PeakeyEnterpriseLLC</t>
  </si>
  <si>
    <r>
      <rPr>
        <u/>
        <sz val="10"/>
        <color indexed="8"/>
        <rFont val="Arial"/>
        <family val="2"/>
      </rPr>
      <t>https://www.peakey.com</t>
    </r>
  </si>
  <si>
    <t>Warsaw, IN</t>
  </si>
  <si>
    <t>ubykuo</t>
  </si>
  <si>
    <r>
      <rPr>
        <u/>
        <sz val="10"/>
        <color indexed="8"/>
        <rFont val="Arial"/>
        <family val="2"/>
      </rPr>
      <t>https://ubykuo.com</t>
    </r>
  </si>
  <si>
    <t>SpineorWebservicesPrivateLimited</t>
  </si>
  <si>
    <r>
      <rPr>
        <u/>
        <sz val="10"/>
        <color indexed="8"/>
        <rFont val="Arial"/>
        <family val="2"/>
      </rPr>
      <t>http://www.spineor.com</t>
    </r>
  </si>
  <si>
    <t>OpenTangerineSoftwareHouse</t>
  </si>
  <si>
    <r>
      <rPr>
        <u/>
        <sz val="10"/>
        <color indexed="8"/>
        <rFont val="Arial"/>
        <family val="2"/>
      </rPr>
      <t>http://opentangerine.com</t>
    </r>
  </si>
  <si>
    <t>Poland</t>
  </si>
  <si>
    <t>BHSOFT</t>
  </si>
  <si>
    <r>
      <rPr>
        <u/>
        <sz val="10"/>
        <color indexed="8"/>
        <rFont val="Arial"/>
        <family val="2"/>
      </rPr>
      <t>http://www.bachasoftware.com</t>
    </r>
  </si>
  <si>
    <t>OnetureTechnologies</t>
  </si>
  <si>
    <r>
      <rPr>
        <u/>
        <sz val="10"/>
        <color indexed="8"/>
        <rFont val="Arial"/>
        <family val="2"/>
      </rPr>
      <t>https://oneture.com/</t>
    </r>
  </si>
  <si>
    <t>AwakeningVectorInc.</t>
  </si>
  <si>
    <r>
      <rPr>
        <u/>
        <sz val="10"/>
        <color indexed="8"/>
        <rFont val="Arial"/>
        <family val="2"/>
      </rPr>
      <t>https://awkvect.com</t>
    </r>
  </si>
  <si>
    <t>Ürümqi, China</t>
  </si>
  <si>
    <t>HippalusTechnologies</t>
  </si>
  <si>
    <r>
      <rPr>
        <u/>
        <sz val="10"/>
        <color indexed="8"/>
        <rFont val="Arial"/>
        <family val="2"/>
      </rPr>
      <t>http://hippalustek.com/</t>
    </r>
  </si>
  <si>
    <t>Overland Park, KS</t>
  </si>
  <si>
    <t>KodeGlobeTechnologies</t>
  </si>
  <si>
    <r>
      <rPr>
        <u/>
        <sz val="10"/>
        <color indexed="8"/>
        <rFont val="Arial"/>
        <family val="2"/>
      </rPr>
      <t>https://www.kodeglobe.com/</t>
    </r>
  </si>
  <si>
    <t>CodeWell</t>
  </si>
  <si>
    <r>
      <rPr>
        <u/>
        <sz val="10"/>
        <color indexed="8"/>
        <rFont val="Arial"/>
        <family val="2"/>
      </rPr>
      <t>http://www.codewell.is</t>
    </r>
  </si>
  <si>
    <t>Milestone</t>
  </si>
  <si>
    <r>
      <rPr>
        <u/>
        <sz val="10"/>
        <color indexed="8"/>
        <rFont val="Arial"/>
        <family val="2"/>
      </rPr>
      <t>http://www.milestonedevelopers.com</t>
    </r>
  </si>
  <si>
    <t>Bhopal, India</t>
  </si>
  <si>
    <t>smartenit</t>
  </si>
  <si>
    <r>
      <rPr>
        <u/>
        <sz val="10"/>
        <color indexed="8"/>
        <rFont val="Arial"/>
        <family val="2"/>
      </rPr>
      <t>https://smartenitco.com/</t>
    </r>
  </si>
  <si>
    <t>Houten, Netherlands</t>
  </si>
  <si>
    <t>Gyroscopic</t>
  </si>
  <si>
    <r>
      <rPr>
        <u/>
        <sz val="10"/>
        <color indexed="8"/>
        <rFont val="Arial"/>
        <family val="2"/>
      </rPr>
      <t>https://gyroscopic.ca/</t>
    </r>
  </si>
  <si>
    <t>Peterborough, Canada</t>
  </si>
  <si>
    <t>Prostir</t>
  </si>
  <si>
    <r>
      <rPr>
        <u/>
        <sz val="10"/>
        <color indexed="8"/>
        <rFont val="Arial"/>
        <family val="2"/>
      </rPr>
      <t>https://prostir.one/</t>
    </r>
  </si>
  <si>
    <t>Genico</t>
  </si>
  <si>
    <r>
      <rPr>
        <u/>
        <sz val="10"/>
        <color indexed="8"/>
        <rFont val="Arial"/>
        <family val="2"/>
      </rPr>
      <t>https://genico.us</t>
    </r>
  </si>
  <si>
    <t>DigitalCurveConsulting</t>
  </si>
  <si>
    <r>
      <rPr>
        <u/>
        <sz val="10"/>
        <color indexed="8"/>
        <rFont val="Arial"/>
        <family val="2"/>
      </rPr>
      <t>https://digitalcurveconsulting.co.uk/</t>
    </r>
  </si>
  <si>
    <t>Sheffield, United Kingdom</t>
  </si>
  <si>
    <t>TencentCloudComputing(Beijing)Co.,Ltd.</t>
  </si>
  <si>
    <r>
      <rPr>
        <u/>
        <sz val="10"/>
        <color indexed="8"/>
        <rFont val="Arial"/>
        <family val="2"/>
      </rPr>
      <t>https://intl.cloud.tencent.com/</t>
    </r>
  </si>
  <si>
    <t>FASTCODE</t>
  </si>
  <si>
    <r>
      <rPr>
        <u/>
        <sz val="10"/>
        <color indexed="8"/>
        <rFont val="Arial"/>
        <family val="2"/>
      </rPr>
      <t>https://fastcodelab.com</t>
    </r>
  </si>
  <si>
    <t>Medellin, Colombia</t>
  </si>
  <si>
    <r>
      <rPr>
        <b/>
        <u/>
        <sz val="10"/>
        <color indexed="8"/>
        <rFont val="Arial"/>
        <family val="2"/>
      </rPr>
      <t>Chatwise.io</t>
    </r>
  </si>
  <si>
    <r>
      <rPr>
        <u/>
        <sz val="10"/>
        <color indexed="8"/>
        <rFont val="Arial"/>
        <family val="2"/>
      </rPr>
      <t>http://www.chatwise.io</t>
    </r>
  </si>
  <si>
    <t>Karlsfeld, Germany</t>
  </si>
  <si>
    <t>Mckinley&amp;RiceInc.</t>
  </si>
  <si>
    <r>
      <rPr>
        <u/>
        <sz val="10"/>
        <color indexed="8"/>
        <rFont val="Arial"/>
        <family val="2"/>
      </rPr>
      <t>https://mckinleyrice.com</t>
    </r>
  </si>
  <si>
    <t>SpritleSoftware</t>
  </si>
  <si>
    <r>
      <rPr>
        <u/>
        <sz val="10"/>
        <color indexed="8"/>
        <rFont val="Arial"/>
        <family val="2"/>
      </rPr>
      <t>https://www.spritle.com/</t>
    </r>
  </si>
  <si>
    <t>iOPTIME</t>
  </si>
  <si>
    <r>
      <rPr>
        <u/>
        <sz val="10"/>
        <color indexed="8"/>
        <rFont val="Arial"/>
        <family val="2"/>
      </rPr>
      <t>https://ioptime.com/</t>
    </r>
  </si>
  <si>
    <t>Acrovations</t>
  </si>
  <si>
    <r>
      <rPr>
        <u/>
        <sz val="10"/>
        <color indexed="8"/>
        <rFont val="Arial"/>
        <family val="2"/>
      </rPr>
      <t>https://www.acrovations.com/</t>
    </r>
  </si>
  <si>
    <r>
      <rPr>
        <b/>
        <u/>
        <sz val="10"/>
        <color indexed="8"/>
        <rFont val="Arial"/>
        <family val="2"/>
      </rPr>
      <t>Verse.io</t>
    </r>
  </si>
  <si>
    <r>
      <rPr>
        <u/>
        <sz val="10"/>
        <color indexed="8"/>
        <rFont val="Arial"/>
        <family val="2"/>
      </rPr>
      <t>https://verse.io/</t>
    </r>
  </si>
  <si>
    <t>San Diego, CA</t>
  </si>
  <si>
    <t>ClixLogix</t>
  </si>
  <si>
    <r>
      <rPr>
        <u/>
        <sz val="10"/>
        <color indexed="8"/>
        <rFont val="Arial"/>
        <family val="2"/>
      </rPr>
      <t>https://www.clixlogix.com/</t>
    </r>
  </si>
  <si>
    <t>ForgeaheadSolutionsInc.</t>
  </si>
  <si>
    <r>
      <rPr>
        <u/>
        <sz val="10"/>
        <color indexed="8"/>
        <rFont val="Arial"/>
        <family val="2"/>
      </rPr>
      <t>https://forgeahead.io/</t>
    </r>
  </si>
  <si>
    <t>Mountain View, CA</t>
  </si>
  <si>
    <t>Appsord</t>
  </si>
  <si>
    <r>
      <rPr>
        <u/>
        <sz val="10"/>
        <color indexed="8"/>
        <rFont val="Arial"/>
        <family val="2"/>
      </rPr>
      <t>http://www.appsord.com</t>
    </r>
  </si>
  <si>
    <t>Alwar, India</t>
  </si>
  <si>
    <t>Intelari</t>
  </si>
  <si>
    <r>
      <rPr>
        <u/>
        <sz val="10"/>
        <color indexed="8"/>
        <rFont val="Arial"/>
        <family val="2"/>
      </rPr>
      <t>http://www.intelari.pl/en</t>
    </r>
  </si>
  <si>
    <t>codecreed</t>
  </si>
  <si>
    <r>
      <rPr>
        <u/>
        <sz val="10"/>
        <color indexed="8"/>
        <rFont val="Arial"/>
        <family val="2"/>
      </rPr>
      <t>https://www.codecreed.dev</t>
    </r>
  </si>
  <si>
    <t>Poznań, Poland</t>
  </si>
  <si>
    <t>Convuent</t>
  </si>
  <si>
    <r>
      <rPr>
        <u/>
        <sz val="10"/>
        <color indexed="8"/>
        <rFont val="Arial"/>
        <family val="2"/>
      </rPr>
      <t>https://convuent.com</t>
    </r>
  </si>
  <si>
    <t>San Clemente, CA</t>
  </si>
  <si>
    <t>innovAgile</t>
  </si>
  <si>
    <r>
      <rPr>
        <u/>
        <sz val="10"/>
        <color indexed="8"/>
        <rFont val="Arial"/>
        <family val="2"/>
      </rPr>
      <t>https://www.innovagile.com</t>
    </r>
  </si>
  <si>
    <t>NapalInnovation</t>
  </si>
  <si>
    <r>
      <rPr>
        <u/>
        <sz val="10"/>
        <color indexed="8"/>
        <rFont val="Arial"/>
        <family val="2"/>
      </rPr>
      <t>https://www.napal-innovation.xyz/</t>
    </r>
  </si>
  <si>
    <t>Paris, France</t>
  </si>
  <si>
    <t>VARUnit</t>
  </si>
  <si>
    <r>
      <rPr>
        <u/>
        <sz val="10"/>
        <color indexed="8"/>
        <rFont val="Arial"/>
        <family val="2"/>
      </rPr>
      <t>https://varunit.com</t>
    </r>
  </si>
  <si>
    <t>RepozitoryTechnologies</t>
  </si>
  <si>
    <r>
      <rPr>
        <u/>
        <sz val="10"/>
        <color indexed="8"/>
        <rFont val="Arial"/>
        <family val="2"/>
      </rPr>
      <t>http://repozitory.com</t>
    </r>
  </si>
  <si>
    <t>Hisar, India</t>
  </si>
  <si>
    <t>QuventixSolutions</t>
  </si>
  <si>
    <r>
      <rPr>
        <u/>
        <sz val="10"/>
        <color indexed="8"/>
        <rFont val="Arial"/>
        <family val="2"/>
      </rPr>
      <t>https://quventix.com/</t>
    </r>
  </si>
  <si>
    <r>
      <rPr>
        <b/>
        <u/>
        <sz val="10"/>
        <color indexed="8"/>
        <rFont val="Arial"/>
        <family val="2"/>
      </rPr>
      <t>Acmex.co</t>
    </r>
  </si>
  <si>
    <r>
      <rPr>
        <u/>
        <sz val="10"/>
        <color indexed="8"/>
        <rFont val="Arial"/>
        <family val="2"/>
      </rPr>
      <t>https://acmex.co/</t>
    </r>
  </si>
  <si>
    <t>Mexico</t>
  </si>
  <si>
    <t>NYN</t>
  </si>
  <si>
    <r>
      <rPr>
        <u/>
        <sz val="10"/>
        <color indexed="8"/>
        <rFont val="Arial"/>
        <family val="2"/>
      </rPr>
      <t>https://www.nynweb.com/</t>
    </r>
  </si>
  <si>
    <t>Windsor, Canada</t>
  </si>
  <si>
    <t>InfiniaML</t>
  </si>
  <si>
    <r>
      <rPr>
        <u/>
        <sz val="10"/>
        <color indexed="8"/>
        <rFont val="Arial"/>
        <family val="2"/>
      </rPr>
      <t>https://infiniaml.com/</t>
    </r>
  </si>
  <si>
    <t>Durham, NC</t>
  </si>
  <si>
    <t>VELLGUS</t>
  </si>
  <si>
    <r>
      <rPr>
        <u/>
        <sz val="10"/>
        <color indexed="8"/>
        <rFont val="Arial"/>
        <family val="2"/>
      </rPr>
      <t>https://vellgus.ca</t>
    </r>
  </si>
  <si>
    <t>Saskatoon, Canada</t>
  </si>
  <si>
    <t>BinaryInformatics</t>
  </si>
  <si>
    <r>
      <rPr>
        <u/>
        <sz val="10"/>
        <color indexed="8"/>
        <rFont val="Arial"/>
        <family val="2"/>
      </rPr>
      <t>http://binaryinformatics.com/</t>
    </r>
  </si>
  <si>
    <t>AppsderITSolutions</t>
  </si>
  <si>
    <r>
      <rPr>
        <u/>
        <sz val="10"/>
        <color indexed="8"/>
        <rFont val="Arial"/>
        <family val="2"/>
      </rPr>
      <t>http://www.appsder.com</t>
    </r>
  </si>
  <si>
    <t>RavingBots</t>
  </si>
  <si>
    <r>
      <rPr>
        <u/>
        <sz val="10"/>
        <color indexed="8"/>
        <rFont val="Arial"/>
        <family val="2"/>
      </rPr>
      <t>https://ravingbots.com</t>
    </r>
  </si>
  <si>
    <t>ROIExpress</t>
  </si>
  <si>
    <r>
      <rPr>
        <u/>
        <sz val="10"/>
        <color indexed="8"/>
        <rFont val="Arial"/>
        <family val="2"/>
      </rPr>
      <t>https://roiexpress.com</t>
    </r>
  </si>
  <si>
    <t>TerminusLabs</t>
  </si>
  <si>
    <r>
      <rPr>
        <u/>
        <sz val="10"/>
        <color indexed="8"/>
        <rFont val="Arial"/>
        <family val="2"/>
      </rPr>
      <t>https://terminuslabs.com.uy/</t>
    </r>
  </si>
  <si>
    <t>Ecotech</t>
  </si>
  <si>
    <r>
      <rPr>
        <u/>
        <sz val="10"/>
        <color indexed="8"/>
        <rFont val="Arial"/>
        <family val="2"/>
      </rPr>
      <t>http://www.ecotechservices.com</t>
    </r>
  </si>
  <si>
    <t>PlankAI</t>
  </si>
  <si>
    <r>
      <rPr>
        <u/>
        <sz val="10"/>
        <color indexed="8"/>
        <rFont val="Arial"/>
        <family val="2"/>
      </rPr>
      <t>http://www.plank.ai</t>
    </r>
  </si>
  <si>
    <t>KoukioSolutions</t>
  </si>
  <si>
    <r>
      <rPr>
        <u/>
        <sz val="10"/>
        <color indexed="8"/>
        <rFont val="Arial"/>
        <family val="2"/>
      </rPr>
      <t>https://koukio.com/</t>
    </r>
  </si>
  <si>
    <t>València, Spain</t>
  </si>
  <si>
    <t>KPITENG</t>
  </si>
  <si>
    <r>
      <rPr>
        <u/>
        <sz val="10"/>
        <color indexed="8"/>
        <rFont val="Arial"/>
        <family val="2"/>
      </rPr>
      <t>http://www.kpiteng.com</t>
    </r>
  </si>
  <si>
    <t>HopeMat</t>
  </si>
  <si>
    <r>
      <rPr>
        <u/>
        <sz val="10"/>
        <color indexed="8"/>
        <rFont val="Arial"/>
        <family val="2"/>
      </rPr>
      <t>https://www.hopemat.co.za</t>
    </r>
  </si>
  <si>
    <t>Mbabane, Eswatini</t>
  </si>
  <si>
    <t>netlabs</t>
  </si>
  <si>
    <r>
      <rPr>
        <u/>
        <sz val="10"/>
        <color indexed="8"/>
        <rFont val="Arial"/>
        <family val="2"/>
      </rPr>
      <t>https://www.netlabsglobal.io</t>
    </r>
  </si>
  <si>
    <t>Performix</t>
  </si>
  <si>
    <r>
      <rPr>
        <u/>
        <sz val="10"/>
        <color indexed="8"/>
        <rFont val="Arial"/>
        <family val="2"/>
      </rPr>
      <t>http://performixbiz.com</t>
    </r>
  </si>
  <si>
    <t>Edina, MN</t>
  </si>
  <si>
    <t>AdstuckConsulting</t>
  </si>
  <si>
    <r>
      <rPr>
        <u/>
        <sz val="10"/>
        <color indexed="8"/>
        <rFont val="Arial"/>
        <family val="2"/>
      </rPr>
      <t>https://adstuck.com</t>
    </r>
  </si>
  <si>
    <t>Newark, NJ</t>
  </si>
  <si>
    <t>HueintPvtLtd</t>
  </si>
  <si>
    <r>
      <rPr>
        <u/>
        <sz val="10"/>
        <color indexed="8"/>
        <rFont val="Arial"/>
        <family val="2"/>
      </rPr>
      <t>http://hueint.com</t>
    </r>
  </si>
  <si>
    <t>ZumosunSoftInventionPvt.Ltd</t>
  </si>
  <si>
    <r>
      <rPr>
        <u/>
        <sz val="10"/>
        <color indexed="8"/>
        <rFont val="Arial"/>
        <family val="2"/>
      </rPr>
      <t>https://www.zumosun.com</t>
    </r>
  </si>
  <si>
    <t>TechTinderbox</t>
  </si>
  <si>
    <r>
      <rPr>
        <u/>
        <sz val="10"/>
        <color indexed="8"/>
        <rFont val="Arial"/>
        <family val="2"/>
      </rPr>
      <t>http://www.techtinderbox.com</t>
    </r>
  </si>
  <si>
    <t>AmplifiLabs</t>
  </si>
  <si>
    <r>
      <rPr>
        <u/>
        <sz val="10"/>
        <color indexed="8"/>
        <rFont val="Arial"/>
        <family val="2"/>
      </rPr>
      <t>https://www.amplifilabs.com/</t>
    </r>
  </si>
  <si>
    <t>Skillforce.plSp.zo.o.</t>
  </si>
  <si>
    <r>
      <rPr>
        <u/>
        <sz val="10"/>
        <color indexed="8"/>
        <rFont val="Arial"/>
        <family val="2"/>
      </rPr>
      <t>http://skillforce.pl</t>
    </r>
  </si>
  <si>
    <t>Gliwice, Poland</t>
  </si>
  <si>
    <t>SafetyHeadsIoTIMobile&amp;WebAppICyberSecurity</t>
  </si>
  <si>
    <r>
      <rPr>
        <u/>
        <sz val="10"/>
        <color indexed="8"/>
        <rFont val="Arial"/>
        <family val="2"/>
      </rPr>
      <t>https://safetyheads.com/</t>
    </r>
  </si>
  <si>
    <t>TechreficTechnologiesPvt.Ltd.</t>
  </si>
  <si>
    <r>
      <rPr>
        <u/>
        <sz val="10"/>
        <color indexed="8"/>
        <rFont val="Arial"/>
        <family val="2"/>
      </rPr>
      <t>https://www.techrefic.com/</t>
    </r>
  </si>
  <si>
    <t>Indore, India</t>
  </si>
  <si>
    <t>O'DwyerSoftware</t>
  </si>
  <si>
    <r>
      <rPr>
        <u/>
        <sz val="10"/>
        <color indexed="8"/>
        <rFont val="Arial"/>
        <family val="2"/>
      </rPr>
      <t>https://odwyer.software</t>
    </r>
  </si>
  <si>
    <t>Ukrlogika</t>
  </si>
  <si>
    <r>
      <rPr>
        <u/>
        <sz val="10"/>
        <color indexed="8"/>
        <rFont val="Arial"/>
        <family val="2"/>
      </rPr>
      <t>https://ukrlogika.com/en/our-projects/</t>
    </r>
  </si>
  <si>
    <t>GenericSoft</t>
  </si>
  <si>
    <r>
      <rPr>
        <u/>
        <sz val="10"/>
        <color indexed="8"/>
        <rFont val="Arial"/>
        <family val="2"/>
      </rPr>
      <t>https://genericsoft.eu/</t>
    </r>
  </si>
  <si>
    <t>SproutMatrix</t>
  </si>
  <si>
    <r>
      <rPr>
        <u/>
        <sz val="10"/>
        <color indexed="8"/>
        <rFont val="Arial"/>
        <family val="2"/>
      </rPr>
      <t>http://sproutmatrix.com</t>
    </r>
  </si>
  <si>
    <t>HermitcrabsTechnologies</t>
  </si>
  <si>
    <r>
      <rPr>
        <u/>
        <sz val="10"/>
        <color indexed="8"/>
        <rFont val="Arial"/>
        <family val="2"/>
      </rPr>
      <t>http://www.hermitcrabs.io</t>
    </r>
  </si>
  <si>
    <t>Singapore, Singapore</t>
  </si>
  <si>
    <t>FastRopeLabs</t>
  </si>
  <si>
    <r>
      <rPr>
        <u/>
        <sz val="10"/>
        <color indexed="8"/>
        <rFont val="Arial"/>
        <family val="2"/>
      </rPr>
      <t>http://www.fastrope.in</t>
    </r>
  </si>
  <si>
    <t>Washington, DC</t>
  </si>
  <si>
    <t>Codenatics</t>
  </si>
  <si>
    <r>
      <rPr>
        <u/>
        <sz val="10"/>
        <color indexed="8"/>
        <rFont val="Arial"/>
        <family val="2"/>
      </rPr>
      <t>https://www.codenatics.co.za/</t>
    </r>
  </si>
  <si>
    <t>DreamsoftInnovationsPrivateLimited</t>
  </si>
  <si>
    <r>
      <rPr>
        <u/>
        <sz val="10"/>
        <color indexed="8"/>
        <rFont val="Arial"/>
        <family val="2"/>
      </rPr>
      <t>https://dreamsoftin.com</t>
    </r>
  </si>
  <si>
    <t>CogentLabs</t>
  </si>
  <si>
    <r>
      <rPr>
        <u/>
        <sz val="10"/>
        <color indexed="8"/>
        <rFont val="Arial"/>
        <family val="2"/>
      </rPr>
      <t>https://cogentlabs.co</t>
    </r>
  </si>
  <si>
    <t>OpelLabs</t>
  </si>
  <si>
    <r>
      <rPr>
        <u/>
        <sz val="10"/>
        <color indexed="8"/>
        <rFont val="Arial"/>
        <family val="2"/>
      </rPr>
      <t>https://www.opellabs.com/</t>
    </r>
  </si>
  <si>
    <t>Developtica</t>
  </si>
  <si>
    <r>
      <rPr>
        <u/>
        <sz val="10"/>
        <color indexed="8"/>
        <rFont val="Arial"/>
        <family val="2"/>
      </rPr>
      <t>https://www.developtica.com</t>
    </r>
  </si>
  <si>
    <t>Blobstation</t>
  </si>
  <si>
    <r>
      <rPr>
        <u/>
        <sz val="10"/>
        <color indexed="8"/>
        <rFont val="Arial"/>
        <family val="2"/>
      </rPr>
      <t>https://blobstation.com/</t>
    </r>
  </si>
  <si>
    <t>Dorval, Canada</t>
  </si>
  <si>
    <t>Nolttechnologies</t>
  </si>
  <si>
    <r>
      <rPr>
        <u/>
        <sz val="10"/>
        <color indexed="8"/>
        <rFont val="Arial"/>
        <family val="2"/>
      </rPr>
      <t>https://nolt-technologies.com/</t>
    </r>
  </si>
  <si>
    <t>Khmelnytskyi, Ukraine</t>
  </si>
  <si>
    <t>WolfLogicLtd.</t>
  </si>
  <si>
    <r>
      <rPr>
        <u/>
        <sz val="10"/>
        <color indexed="8"/>
        <rFont val="Arial"/>
        <family val="2"/>
      </rPr>
      <t>https://wolflogic.co.uk/contact-us/</t>
    </r>
  </si>
  <si>
    <t>Shrewsbury, United Kingdom</t>
  </si>
  <si>
    <t>9LivesData</t>
  </si>
  <si>
    <r>
      <rPr>
        <u/>
        <sz val="10"/>
        <color indexed="8"/>
        <rFont val="Arial"/>
        <family val="2"/>
      </rPr>
      <t>http://9livesdata.com</t>
    </r>
  </si>
  <si>
    <t>CODEMONDAY</t>
  </si>
  <si>
    <r>
      <rPr>
        <u/>
        <sz val="10"/>
        <color indexed="8"/>
        <rFont val="Arial"/>
        <family val="2"/>
      </rPr>
      <t>https://codemonday.com</t>
    </r>
  </si>
  <si>
    <t>Bangkok, Thailand</t>
  </si>
  <si>
    <t>REKALL</t>
  </si>
  <si>
    <r>
      <rPr>
        <u/>
        <sz val="10"/>
        <color indexed="8"/>
        <rFont val="Arial"/>
        <family val="2"/>
      </rPr>
      <t>http://www.rekall.ai</t>
    </r>
  </si>
  <si>
    <t>PrudensioDigital</t>
  </si>
  <si>
    <r>
      <rPr>
        <u/>
        <sz val="10"/>
        <color indexed="8"/>
        <rFont val="Arial"/>
        <family val="2"/>
      </rPr>
      <t>https://prudensio.co.uk</t>
    </r>
  </si>
  <si>
    <t>Eastsource</t>
  </si>
  <si>
    <r>
      <rPr>
        <u/>
        <sz val="10"/>
        <color indexed="8"/>
        <rFont val="Arial"/>
        <family val="2"/>
      </rPr>
      <t>https://www.eastsource.tech/</t>
    </r>
  </si>
  <si>
    <t>Den Haag, Netherlands</t>
  </si>
  <si>
    <t>Apptware</t>
  </si>
  <si>
    <r>
      <rPr>
        <u/>
        <sz val="10"/>
        <color indexed="8"/>
        <rFont val="Arial"/>
        <family val="2"/>
      </rPr>
      <t>https://apptware.com/</t>
    </r>
  </si>
  <si>
    <t>Metafic</t>
  </si>
  <si>
    <r>
      <rPr>
        <u/>
        <sz val="10"/>
        <color indexed="8"/>
        <rFont val="Arial"/>
        <family val="2"/>
      </rPr>
      <t>https://metafic.co/</t>
    </r>
  </si>
  <si>
    <t>SkyTether</t>
  </si>
  <si>
    <r>
      <rPr>
        <u/>
        <sz val="10"/>
        <color indexed="8"/>
        <rFont val="Arial"/>
        <family val="2"/>
      </rPr>
      <t>http://skytether.tech</t>
    </r>
  </si>
  <si>
    <t>NewBitCrew</t>
  </si>
  <si>
    <r>
      <rPr>
        <u/>
        <sz val="10"/>
        <color indexed="8"/>
        <rFont val="Arial"/>
        <family val="2"/>
      </rPr>
      <t>https://newbitcrew.com/en</t>
    </r>
  </si>
  <si>
    <t>CABA, Argentina</t>
  </si>
  <si>
    <t>SAYYESMEDIASOLUTIONS-SYMSWEB</t>
  </si>
  <si>
    <r>
      <rPr>
        <u/>
        <sz val="10"/>
        <color indexed="8"/>
        <rFont val="Arial"/>
        <family val="2"/>
      </rPr>
      <t>https://www.symsweb.com/</t>
    </r>
  </si>
  <si>
    <t>nullBrainer</t>
  </si>
  <si>
    <r>
      <rPr>
        <u/>
        <sz val="10"/>
        <color indexed="8"/>
        <rFont val="Arial"/>
        <family val="2"/>
      </rPr>
      <t>https://nullbrainer.io</t>
    </r>
  </si>
  <si>
    <t>Konfront</t>
  </si>
  <si>
    <r>
      <rPr>
        <u/>
        <sz val="10"/>
        <color indexed="8"/>
        <rFont val="Arial"/>
        <family val="2"/>
      </rPr>
      <t>http://www.konfront.co/</t>
    </r>
  </si>
  <si>
    <t>Ciudad de México, Mexico</t>
  </si>
  <si>
    <t>TechnoGroupOriginator</t>
  </si>
  <si>
    <r>
      <rPr>
        <u/>
        <sz val="10"/>
        <color indexed="8"/>
        <rFont val="Arial"/>
        <family val="2"/>
      </rPr>
      <t>http://www.technogroupit.com/</t>
    </r>
  </si>
  <si>
    <t>Al Bataeh, United Arab Emirates</t>
  </si>
  <si>
    <t>Grayphite</t>
  </si>
  <si>
    <r>
      <rPr>
        <u/>
        <sz val="10"/>
        <color indexed="8"/>
        <rFont val="Arial"/>
        <family val="2"/>
      </rPr>
      <t>https://grayphite.com</t>
    </r>
  </si>
  <si>
    <t>BatteryLowInteractiveLtd</t>
  </si>
  <si>
    <r>
      <rPr>
        <u/>
        <sz val="10"/>
        <color indexed="8"/>
        <rFont val="Arial"/>
        <family val="2"/>
      </rPr>
      <t>http://batterylowinteractive.com/</t>
    </r>
  </si>
  <si>
    <t>Dhaka, Bangladesh</t>
  </si>
  <si>
    <t>Aterise</t>
  </si>
  <si>
    <r>
      <rPr>
        <u/>
        <sz val="10"/>
        <color indexed="8"/>
        <rFont val="Arial"/>
        <family val="2"/>
      </rPr>
      <t>http://www.aterise.com</t>
    </r>
  </si>
  <si>
    <t>YoJonesy</t>
  </si>
  <si>
    <r>
      <rPr>
        <u/>
        <sz val="10"/>
        <color indexed="8"/>
        <rFont val="Arial"/>
        <family val="2"/>
      </rPr>
      <t>https://yojonesy.com/</t>
    </r>
  </si>
  <si>
    <t>OraxTechnologiesLtd</t>
  </si>
  <si>
    <r>
      <rPr>
        <u/>
        <sz val="10"/>
        <color indexed="8"/>
        <rFont val="Arial"/>
        <family val="2"/>
      </rPr>
      <t>https://oraxtech.com</t>
    </r>
  </si>
  <si>
    <t>RegexDotPvtLtd</t>
  </si>
  <si>
    <r>
      <rPr>
        <u/>
        <sz val="10"/>
        <color indexed="8"/>
        <rFont val="Arial"/>
        <family val="2"/>
      </rPr>
      <t>https://regex.global/</t>
    </r>
  </si>
  <si>
    <t>WealaxLTD</t>
  </si>
  <si>
    <r>
      <rPr>
        <u/>
        <sz val="10"/>
        <color indexed="8"/>
        <rFont val="Arial"/>
        <family val="2"/>
      </rPr>
      <t>https://www.wealax.com</t>
    </r>
  </si>
  <si>
    <t>DigitalistNorthAmerica</t>
  </si>
  <si>
    <r>
      <rPr>
        <u/>
        <sz val="10"/>
        <color indexed="8"/>
        <rFont val="Arial"/>
        <family val="2"/>
      </rPr>
      <t>https://www.digitalistgroup.ca/</t>
    </r>
  </si>
  <si>
    <t>InMinz</t>
  </si>
  <si>
    <r>
      <rPr>
        <u/>
        <sz val="10"/>
        <color indexed="8"/>
        <rFont val="Arial"/>
        <family val="2"/>
      </rPr>
      <t>https://inminz.com/requirement.php</t>
    </r>
  </si>
  <si>
    <t>Lömo</t>
  </si>
  <si>
    <r>
      <rPr>
        <u/>
        <sz val="10"/>
        <color indexed="8"/>
        <rFont val="Arial"/>
        <family val="2"/>
      </rPr>
      <t>https://wearelomo.com/</t>
    </r>
  </si>
  <si>
    <t>Buenos Aires, Argentina</t>
  </si>
  <si>
    <t>NSJSoftware</t>
  </si>
  <si>
    <r>
      <rPr>
        <u/>
        <sz val="10"/>
        <color indexed="8"/>
        <rFont val="Arial"/>
        <family val="2"/>
      </rPr>
      <t>http://www.nsjsoftware.com</t>
    </r>
  </si>
  <si>
    <t>Palsana, India</t>
  </si>
  <si>
    <t>Stratorsoft</t>
  </si>
  <si>
    <r>
      <rPr>
        <u/>
        <sz val="10"/>
        <color indexed="8"/>
        <rFont val="Arial"/>
        <family val="2"/>
      </rPr>
      <t>http://www.stratorsoft.com</t>
    </r>
  </si>
  <si>
    <t>Centennial, CO</t>
  </si>
  <si>
    <t>BusinessAutomaticsJSC</t>
  </si>
  <si>
    <r>
      <rPr>
        <u/>
        <sz val="10"/>
        <color indexed="8"/>
        <rFont val="Arial"/>
        <family val="2"/>
      </rPr>
      <t>http://ba-devlab.com</t>
    </r>
  </si>
  <si>
    <t>TheStraightUpTechnologies</t>
  </si>
  <si>
    <r>
      <rPr>
        <u/>
        <sz val="10"/>
        <color indexed="8"/>
        <rFont val="Arial"/>
        <family val="2"/>
      </rPr>
      <t>https://www.thestraightuptech.com</t>
    </r>
  </si>
  <si>
    <t>Udaipur, India</t>
  </si>
  <si>
    <t>Nebulic</t>
  </si>
  <si>
    <r>
      <rPr>
        <u/>
        <sz val="10"/>
        <color indexed="8"/>
        <rFont val="Arial"/>
        <family val="2"/>
      </rPr>
      <t>https://nebulic.com</t>
    </r>
  </si>
  <si>
    <t>Project42Labs</t>
  </si>
  <si>
    <r>
      <rPr>
        <u/>
        <sz val="10"/>
        <color indexed="8"/>
        <rFont val="Arial"/>
        <family val="2"/>
      </rPr>
      <t>https://www.project42labs.com/</t>
    </r>
  </si>
  <si>
    <t>ChawtechSolutionsPvt.Ltd.</t>
  </si>
  <si>
    <r>
      <rPr>
        <u/>
        <sz val="10"/>
        <color indexed="8"/>
        <rFont val="Arial"/>
        <family val="2"/>
      </rPr>
      <t>https://www.chawtechsolutions.com/</t>
    </r>
  </si>
  <si>
    <t>TekbeesInc</t>
  </si>
  <si>
    <r>
      <rPr>
        <u/>
        <sz val="10"/>
        <color indexed="8"/>
        <rFont val="Arial"/>
        <family val="2"/>
      </rPr>
      <t>https://www.tekbees.com/</t>
    </r>
  </si>
  <si>
    <t>Bogotá, Colombia</t>
  </si>
  <si>
    <t>Levogy</t>
  </si>
  <si>
    <r>
      <rPr>
        <u/>
        <sz val="10"/>
        <color indexed="8"/>
        <rFont val="Arial"/>
        <family val="2"/>
      </rPr>
      <t>https://levogy.com</t>
    </r>
  </si>
  <si>
    <t>RIGHTVOWSTECHNOLOGIES</t>
  </si>
  <si>
    <r>
      <rPr>
        <u/>
        <sz val="10"/>
        <color indexed="8"/>
        <rFont val="Arial"/>
        <family val="2"/>
      </rPr>
      <t>https://rightvowstech.com</t>
    </r>
  </si>
  <si>
    <t>NineStack</t>
  </si>
  <si>
    <r>
      <rPr>
        <u/>
        <sz val="10"/>
        <color indexed="8"/>
        <rFont val="Arial"/>
        <family val="2"/>
      </rPr>
      <t>https://ninestack.com/</t>
    </r>
  </si>
  <si>
    <t>Penha de França, India</t>
  </si>
  <si>
    <t>DoITSoftware</t>
  </si>
  <si>
    <r>
      <rPr>
        <u/>
        <sz val="10"/>
        <color indexed="8"/>
        <rFont val="Arial"/>
        <family val="2"/>
      </rPr>
      <t>https://www.doitsoftware.pl/en/</t>
    </r>
  </si>
  <si>
    <t>Saburly</t>
  </si>
  <si>
    <r>
      <rPr>
        <u/>
        <sz val="10"/>
        <color indexed="8"/>
        <rFont val="Arial"/>
        <family val="2"/>
      </rPr>
      <t>http://saburly.com</t>
    </r>
  </si>
  <si>
    <t>Bartonova</t>
  </si>
  <si>
    <r>
      <rPr>
        <u/>
        <sz val="10"/>
        <color indexed="8"/>
        <rFont val="Arial"/>
        <family val="2"/>
      </rPr>
      <t>https://bartonova.solutions</t>
    </r>
  </si>
  <si>
    <t>Odry, Czech Republic</t>
  </si>
  <si>
    <t>CodersRegion</t>
  </si>
  <si>
    <r>
      <rPr>
        <u/>
        <sz val="10"/>
        <color indexed="8"/>
        <rFont val="Arial"/>
        <family val="2"/>
      </rPr>
      <t>http://www.codersregion.com</t>
    </r>
  </si>
  <si>
    <t>TechBridgeConsultancyServicesLLP</t>
  </si>
  <si>
    <r>
      <rPr>
        <u/>
        <sz val="10"/>
        <color indexed="8"/>
        <rFont val="Arial"/>
        <family val="2"/>
      </rPr>
      <t>http://www.tech-bridge.biz</t>
    </r>
  </si>
  <si>
    <t>BAPits</t>
  </si>
  <si>
    <r>
      <rPr>
        <u/>
        <sz val="10"/>
        <color indexed="8"/>
        <rFont val="Arial"/>
        <family val="2"/>
      </rPr>
      <t>http://www.bapits.com</t>
    </r>
  </si>
  <si>
    <t>Zuccotech</t>
  </si>
  <si>
    <r>
      <rPr>
        <u/>
        <sz val="10"/>
        <color indexed="8"/>
        <rFont val="Arial"/>
        <family val="2"/>
      </rPr>
      <t>https://zucco.tech</t>
    </r>
  </si>
  <si>
    <t>FrshrTechnologies</t>
  </si>
  <si>
    <r>
      <rPr>
        <u/>
        <sz val="10"/>
        <color indexed="8"/>
        <rFont val="Arial"/>
        <family val="2"/>
      </rPr>
      <t>https://www.frshr.tech/</t>
    </r>
  </si>
  <si>
    <t>Claymont, DE</t>
  </si>
  <si>
    <t>IGERENCIA</t>
  </si>
  <si>
    <r>
      <rPr>
        <u/>
        <sz val="10"/>
        <color indexed="8"/>
        <rFont val="Arial"/>
        <family val="2"/>
      </rPr>
      <t>https://eng.igerencia.com</t>
    </r>
  </si>
  <si>
    <t>Medellín, Colombia</t>
  </si>
  <si>
    <t>Profinit</t>
  </si>
  <si>
    <r>
      <rPr>
        <u/>
        <sz val="10"/>
        <color indexed="8"/>
        <rFont val="Arial"/>
        <family val="2"/>
      </rPr>
      <t>https://profinit.eu/</t>
    </r>
  </si>
  <si>
    <t>AppsWiseTechnologies</t>
  </si>
  <si>
    <r>
      <rPr>
        <u/>
        <sz val="10"/>
        <color indexed="8"/>
        <rFont val="Arial"/>
        <family val="2"/>
      </rPr>
      <t>https://appswise.com</t>
    </r>
  </si>
  <si>
    <t>Wilmington, DE</t>
  </si>
  <si>
    <t>KivySoftware</t>
  </si>
  <si>
    <r>
      <rPr>
        <u/>
        <sz val="10"/>
        <color indexed="8"/>
        <rFont val="Arial"/>
        <family val="2"/>
      </rPr>
      <t>https://kivy.pl</t>
    </r>
  </si>
  <si>
    <r>
      <rPr>
        <b/>
        <u/>
        <sz val="10"/>
        <color indexed="8"/>
        <rFont val="Arial"/>
        <family val="2"/>
      </rPr>
      <t>Builder.ai</t>
    </r>
  </si>
  <si>
    <r>
      <rPr>
        <u/>
        <sz val="10"/>
        <color indexed="8"/>
        <rFont val="Arial"/>
        <family val="2"/>
      </rPr>
      <t>https://www.builder.ai/</t>
    </r>
  </si>
  <si>
    <t>TopographixSolutions</t>
  </si>
  <si>
    <r>
      <rPr>
        <u/>
        <sz val="10"/>
        <color indexed="8"/>
        <rFont val="Arial"/>
        <family val="2"/>
      </rPr>
      <t>https://topographixequipments.com/</t>
    </r>
  </si>
  <si>
    <t>LinearloopPvt.LTD</t>
  </si>
  <si>
    <r>
      <rPr>
        <u/>
        <sz val="10"/>
        <color indexed="8"/>
        <rFont val="Arial"/>
        <family val="2"/>
      </rPr>
      <t>https://linearloop.io</t>
    </r>
  </si>
  <si>
    <t>AgrelloTechnologyPrivateLimited</t>
  </si>
  <si>
    <r>
      <rPr>
        <u/>
        <sz val="10"/>
        <color indexed="8"/>
        <rFont val="Arial"/>
        <family val="2"/>
      </rPr>
      <t>https://agrellotech.com/</t>
    </r>
  </si>
  <si>
    <t>AppWish</t>
  </si>
  <si>
    <r>
      <rPr>
        <u/>
        <sz val="10"/>
        <color indexed="8"/>
        <rFont val="Arial"/>
        <family val="2"/>
      </rPr>
      <t>https://www.appwish.pl</t>
    </r>
  </si>
  <si>
    <t>TangentiaInc</t>
  </si>
  <si>
    <r>
      <rPr>
        <u/>
        <sz val="10"/>
        <color indexed="8"/>
        <rFont val="Arial"/>
        <family val="2"/>
      </rPr>
      <t>https://www.tangentia.com/</t>
    </r>
  </si>
  <si>
    <t>RevCode.</t>
  </si>
  <si>
    <r>
      <rPr>
        <u/>
        <sz val="10"/>
        <color indexed="8"/>
        <rFont val="Arial"/>
        <family val="2"/>
      </rPr>
      <t>https://revcode.it</t>
    </r>
  </si>
  <si>
    <t>Wroclaw, Poland</t>
  </si>
  <si>
    <t>BlazingTrailPvtLtd</t>
  </si>
  <si>
    <r>
      <rPr>
        <u/>
        <sz val="10"/>
        <color indexed="8"/>
        <rFont val="Arial"/>
        <family val="2"/>
      </rPr>
      <t>http://www.blazingtrail.in</t>
    </r>
  </si>
  <si>
    <t>UtterCodeSoftware&amp;Services</t>
  </si>
  <si>
    <r>
      <rPr>
        <u/>
        <sz val="10"/>
        <color indexed="8"/>
        <rFont val="Arial"/>
        <family val="2"/>
      </rPr>
      <t>https://uttercode.com/</t>
    </r>
  </si>
  <si>
    <t>Jalgaon, India</t>
  </si>
  <si>
    <t>GatesWeb</t>
  </si>
  <si>
    <r>
      <rPr>
        <u/>
        <sz val="10"/>
        <color indexed="8"/>
        <rFont val="Arial"/>
        <family val="2"/>
      </rPr>
      <t>https://www.gatesweb.it/</t>
    </r>
  </si>
  <si>
    <t>Cognitiva</t>
  </si>
  <si>
    <r>
      <rPr>
        <u/>
        <sz val="10"/>
        <color indexed="8"/>
        <rFont val="Arial"/>
        <family val="2"/>
      </rPr>
      <t>https://www.cognitiva.dev/</t>
    </r>
  </si>
  <si>
    <t>NeuraxioInc.</t>
  </si>
  <si>
    <r>
      <rPr>
        <u/>
        <sz val="10"/>
        <color indexed="8"/>
        <rFont val="Arial"/>
        <family val="2"/>
      </rPr>
      <t>https://www.neuraxio.com/</t>
    </r>
  </si>
  <si>
    <t>Saint-Augustin-de-Desmaures, Canada</t>
  </si>
  <si>
    <t>Factmata</t>
  </si>
  <si>
    <r>
      <rPr>
        <u/>
        <sz val="10"/>
        <color indexed="8"/>
        <rFont val="Arial"/>
        <family val="2"/>
      </rPr>
      <t>https://factmata.com/</t>
    </r>
  </si>
  <si>
    <t>Intelliarts</t>
  </si>
  <si>
    <r>
      <rPr>
        <u/>
        <sz val="10"/>
        <color indexed="8"/>
        <rFont val="Arial"/>
        <family val="2"/>
      </rPr>
      <t>https://intelliarts.com</t>
    </r>
  </si>
  <si>
    <t>VegavidTechnology</t>
  </si>
  <si>
    <r>
      <rPr>
        <u/>
        <sz val="10"/>
        <color indexed="8"/>
        <rFont val="Arial"/>
        <family val="2"/>
      </rPr>
      <t>https://vegavid.com</t>
    </r>
  </si>
  <si>
    <t>Maharashtra, India</t>
  </si>
  <si>
    <t>Senzmate</t>
  </si>
  <si>
    <r>
      <rPr>
        <u/>
        <sz val="10"/>
        <color indexed="8"/>
        <rFont val="Arial"/>
        <family val="2"/>
      </rPr>
      <t>https://www.senzmate.com/</t>
    </r>
  </si>
  <si>
    <t>FirstBridge</t>
  </si>
  <si>
    <r>
      <rPr>
        <u/>
        <sz val="10"/>
        <color indexed="8"/>
        <rFont val="Arial"/>
        <family val="2"/>
      </rPr>
      <t>https://firstbridge.io/</t>
    </r>
  </si>
  <si>
    <t>KUNGFU.AI</t>
  </si>
  <si>
    <r>
      <rPr>
        <u/>
        <sz val="10"/>
        <color indexed="8"/>
        <rFont val="Arial"/>
        <family val="2"/>
      </rPr>
      <t>https://www.kungfu.ai/</t>
    </r>
  </si>
  <si>
    <t>INSCOPE</t>
  </si>
  <si>
    <r>
      <rPr>
        <u/>
        <sz val="10"/>
        <color indexed="8"/>
        <rFont val="Arial"/>
        <family val="2"/>
      </rPr>
      <t>https://www.inscope-llc.com/</t>
    </r>
  </si>
  <si>
    <t>iENGINEERINGCorporation</t>
  </si>
  <si>
    <r>
      <rPr>
        <u/>
        <sz val="10"/>
        <color indexed="8"/>
        <rFont val="Arial"/>
        <family val="2"/>
      </rPr>
      <t>https://www.iengineering.com/</t>
    </r>
  </si>
  <si>
    <t>Chantilly, VA</t>
  </si>
  <si>
    <t>WebSpiders(India)Pvt.Ltd.</t>
  </si>
  <si>
    <r>
      <rPr>
        <u/>
        <sz val="10"/>
        <color indexed="8"/>
        <rFont val="Arial"/>
        <family val="2"/>
      </rPr>
      <t>http://www.webspiders.com/</t>
    </r>
  </si>
  <si>
    <t>U-HopperSrl</t>
  </si>
  <si>
    <r>
      <rPr>
        <u/>
        <sz val="10"/>
        <color indexed="8"/>
        <rFont val="Arial"/>
        <family val="2"/>
      </rPr>
      <t>https://www.u-hopper.com/big-data-analytics/</t>
    </r>
  </si>
  <si>
    <t>Trento, Italy</t>
  </si>
  <si>
    <t>SSDBTechServices</t>
  </si>
  <si>
    <r>
      <rPr>
        <u/>
        <sz val="10"/>
        <color indexed="8"/>
        <rFont val="Arial"/>
        <family val="2"/>
      </rPr>
      <t>http://www.ssdbtech.com/</t>
    </r>
  </si>
  <si>
    <t>Dallas, TX</t>
  </si>
  <si>
    <t>MegazoneAICenter</t>
  </si>
  <si>
    <r>
      <rPr>
        <u/>
        <sz val="10"/>
        <color indexed="8"/>
        <rFont val="Arial"/>
        <family val="2"/>
      </rPr>
      <t>https://www.megazone.com/us/</t>
    </r>
  </si>
  <si>
    <t>Seoul, South Korea</t>
  </si>
  <si>
    <t>E42</t>
  </si>
  <si>
    <r>
      <rPr>
        <u/>
        <sz val="10"/>
        <color indexed="8"/>
        <rFont val="Arial"/>
        <family val="2"/>
      </rPr>
      <t>https://www.e42.ai</t>
    </r>
  </si>
  <si>
    <t>AITechnologies</t>
  </si>
  <si>
    <r>
      <rPr>
        <u/>
        <sz val="10"/>
        <color indexed="8"/>
        <rFont val="Arial"/>
        <family val="2"/>
      </rPr>
      <t>https://aitechnologies.co</t>
    </r>
  </si>
  <si>
    <t>Inceite</t>
  </si>
  <si>
    <r>
      <rPr>
        <u/>
        <sz val="10"/>
        <color indexed="8"/>
        <rFont val="Arial"/>
        <family val="2"/>
      </rPr>
      <t>https://inceite.com</t>
    </r>
  </si>
  <si>
    <t>SensViz</t>
  </si>
  <si>
    <r>
      <rPr>
        <u/>
        <sz val="10"/>
        <color indexed="8"/>
        <rFont val="Arial"/>
        <family val="2"/>
      </rPr>
      <t>https://sensviz.com</t>
    </r>
  </si>
  <si>
    <t>CogitoTechLLC</t>
  </si>
  <si>
    <r>
      <rPr>
        <u/>
        <sz val="10"/>
        <color indexed="8"/>
        <rFont val="Arial"/>
        <family val="2"/>
      </rPr>
      <t>http://www.cogitotech.com</t>
    </r>
  </si>
  <si>
    <t>Levittown, NY</t>
  </si>
  <si>
    <t>USMBusinessSystems</t>
  </si>
  <si>
    <r>
      <rPr>
        <u/>
        <sz val="10"/>
        <color indexed="8"/>
        <rFont val="Arial"/>
        <family val="2"/>
      </rPr>
      <t>https://www.usmsystems.com/</t>
    </r>
  </si>
  <si>
    <t>AmbitAILimited</t>
  </si>
  <si>
    <r>
      <rPr>
        <u/>
        <sz val="10"/>
        <color indexed="8"/>
        <rFont val="Arial"/>
        <family val="2"/>
      </rPr>
      <t>https://www.ambit.ai/</t>
    </r>
  </si>
  <si>
    <t>AnswerRocket</t>
  </si>
  <si>
    <r>
      <rPr>
        <u/>
        <sz val="10"/>
        <color indexed="8"/>
        <rFont val="Arial"/>
        <family val="2"/>
      </rPr>
      <t>https://www.answerrocket.com/</t>
    </r>
  </si>
  <si>
    <t>Magnetic</t>
  </si>
  <si>
    <r>
      <rPr>
        <u/>
        <sz val="10"/>
        <color indexed="8"/>
        <rFont val="Arial"/>
        <family val="2"/>
      </rPr>
      <t>https://www.magnetic.com/</t>
    </r>
  </si>
  <si>
    <t>Genpact</t>
  </si>
  <si>
    <r>
      <rPr>
        <u/>
        <sz val="10"/>
        <color indexed="8"/>
        <rFont val="Arial"/>
        <family val="2"/>
      </rPr>
      <t>http://www.genpact.com/</t>
    </r>
  </si>
  <si>
    <t>Reply</t>
  </si>
  <si>
    <r>
      <rPr>
        <u/>
        <sz val="10"/>
        <color indexed="8"/>
        <rFont val="Arial"/>
        <family val="2"/>
      </rPr>
      <t>http://www.reply.com/it/</t>
    </r>
  </si>
  <si>
    <t>Blippar</t>
  </si>
  <si>
    <r>
      <rPr>
        <u/>
        <sz val="10"/>
        <color indexed="8"/>
        <rFont val="Arial"/>
        <family val="2"/>
      </rPr>
      <t>https://www.blippar.com/</t>
    </r>
  </si>
  <si>
    <t>BabylonHealth</t>
  </si>
  <si>
    <r>
      <rPr>
        <u/>
        <sz val="10"/>
        <color indexed="8"/>
        <rFont val="Arial"/>
        <family val="2"/>
      </rPr>
      <t>https://www.babylonhealth.com/</t>
    </r>
  </si>
  <si>
    <t>London, United States Minor Outlying Islands</t>
  </si>
  <si>
    <t>DeepMind</t>
  </si>
  <si>
    <r>
      <rPr>
        <u/>
        <sz val="10"/>
        <color indexed="8"/>
        <rFont val="Arial"/>
        <family val="2"/>
      </rPr>
      <t>https://deepmind.com/</t>
    </r>
  </si>
  <si>
    <t>StarshipTechnologies</t>
  </si>
  <si>
    <r>
      <rPr>
        <u/>
        <sz val="10"/>
        <color indexed="8"/>
        <rFont val="Arial"/>
        <family val="2"/>
      </rPr>
      <t>https://www.starship.xyz/</t>
    </r>
  </si>
  <si>
    <t>Dynatrace</t>
  </si>
  <si>
    <r>
      <rPr>
        <u/>
        <sz val="10"/>
        <color indexed="8"/>
        <rFont val="Arial"/>
        <family val="2"/>
      </rPr>
      <t>http://dynatrace.com</t>
    </r>
  </si>
  <si>
    <t>Lionbridge</t>
  </si>
  <si>
    <r>
      <rPr>
        <u/>
        <sz val="10"/>
        <color indexed="8"/>
        <rFont val="Arial"/>
        <family val="2"/>
      </rPr>
      <t>http://lionbridge.com</t>
    </r>
  </si>
  <si>
    <t>Waltham, MA</t>
  </si>
  <si>
    <t>MoleyRobotics</t>
  </si>
  <si>
    <r>
      <rPr>
        <u/>
        <sz val="10"/>
        <color indexed="8"/>
        <rFont val="Arial"/>
        <family val="2"/>
      </rPr>
      <t>http://www.moley.com/</t>
    </r>
  </si>
  <si>
    <t>CSAIL-MIT</t>
  </si>
  <si>
    <r>
      <rPr>
        <u/>
        <sz val="10"/>
        <color indexed="8"/>
        <rFont val="Arial"/>
        <family val="2"/>
      </rPr>
      <t>https://www.csail.mit.edu/</t>
    </r>
  </si>
  <si>
    <t>ClearpathRobotics.</t>
  </si>
  <si>
    <r>
      <rPr>
        <u/>
        <sz val="10"/>
        <color indexed="8"/>
        <rFont val="Arial"/>
        <family val="2"/>
      </rPr>
      <t>https://www.clearpathrobotics.com/</t>
    </r>
  </si>
  <si>
    <t>Kitchener, Canada</t>
  </si>
  <si>
    <t>H2ventures</t>
  </si>
  <si>
    <r>
      <rPr>
        <u/>
        <sz val="10"/>
        <color indexed="8"/>
        <rFont val="Arial"/>
        <family val="2"/>
      </rPr>
      <t>https://h2.vc/</t>
    </r>
  </si>
  <si>
    <t>Sydney, Australia</t>
  </si>
  <si>
    <t>InsilicoMedicine,Inc</t>
  </si>
  <si>
    <r>
      <rPr>
        <u/>
        <sz val="10"/>
        <color indexed="8"/>
        <rFont val="Arial"/>
        <family val="2"/>
      </rPr>
      <t>https://insilico.com/</t>
    </r>
  </si>
  <si>
    <t>Rockville, MD</t>
  </si>
  <si>
    <t>EnigmaTechnologies,Inc.</t>
  </si>
  <si>
    <r>
      <rPr>
        <u/>
        <sz val="10"/>
        <color indexed="8"/>
        <rFont val="Arial"/>
        <family val="2"/>
      </rPr>
      <t>https://www.enigma.com/</t>
    </r>
  </si>
  <si>
    <t>Dialogflow</t>
  </si>
  <si>
    <r>
      <rPr>
        <u/>
        <sz val="10"/>
        <color indexed="8"/>
        <rFont val="Arial"/>
        <family val="2"/>
      </rPr>
      <t>https://dialogflow.com/</t>
    </r>
  </si>
  <si>
    <t>Databricks</t>
  </si>
  <si>
    <r>
      <rPr>
        <u/>
        <sz val="10"/>
        <color indexed="8"/>
        <rFont val="Arial"/>
        <family val="2"/>
      </rPr>
      <t>https://databricks.com/</t>
    </r>
  </si>
  <si>
    <t>MorganStanley</t>
  </si>
  <si>
    <r>
      <rPr>
        <u/>
        <sz val="10"/>
        <color indexed="8"/>
        <rFont val="Arial"/>
        <family val="2"/>
      </rPr>
      <t>https://www.techstars.com</t>
    </r>
  </si>
  <si>
    <r>
      <rPr>
        <b/>
        <u/>
        <sz val="10"/>
        <color indexed="8"/>
        <rFont val="Arial"/>
        <family val="2"/>
      </rPr>
      <t>C3.ai</t>
    </r>
  </si>
  <si>
    <r>
      <rPr>
        <u/>
        <sz val="10"/>
        <color indexed="8"/>
        <rFont val="Arial"/>
        <family val="2"/>
      </rPr>
      <t>https://c3.ai/</t>
    </r>
  </si>
  <si>
    <t>Algorithmia</t>
  </si>
  <si>
    <r>
      <rPr>
        <u/>
        <sz val="10"/>
        <color indexed="8"/>
        <rFont val="Arial"/>
        <family val="2"/>
      </rPr>
      <t>https://algorithmia.com/</t>
    </r>
  </si>
  <si>
    <t>UnanimousAI</t>
  </si>
  <si>
    <r>
      <rPr>
        <u/>
        <sz val="10"/>
        <color indexed="8"/>
        <rFont val="Arial"/>
        <family val="2"/>
      </rPr>
      <t>https://unanimous.ai/</t>
    </r>
  </si>
  <si>
    <t>RStudio,Inc.</t>
  </si>
  <si>
    <r>
      <rPr>
        <u/>
        <sz val="10"/>
        <color indexed="8"/>
        <rFont val="Arial"/>
        <family val="2"/>
      </rPr>
      <t>https://rstudio.com/</t>
    </r>
  </si>
  <si>
    <t>RecordedFuture</t>
  </si>
  <si>
    <r>
      <rPr>
        <u/>
        <sz val="10"/>
        <color indexed="8"/>
        <rFont val="Arial"/>
        <family val="2"/>
      </rPr>
      <t>https://www.recordedfuture.com/</t>
    </r>
  </si>
  <si>
    <t>Somerville, MA</t>
  </si>
  <si>
    <t>Evergage</t>
  </si>
  <si>
    <r>
      <rPr>
        <u/>
        <sz val="10"/>
        <color indexed="8"/>
        <rFont val="Arial"/>
        <family val="2"/>
      </rPr>
      <t>https://www.evergage.com/</t>
    </r>
  </si>
  <si>
    <t>DELMIAGlobalOperations</t>
  </si>
  <si>
    <r>
      <rPr>
        <u/>
        <sz val="10"/>
        <color indexed="8"/>
        <rFont val="Arial"/>
        <family val="2"/>
      </rPr>
      <t>https://www.3ds.com</t>
    </r>
  </si>
  <si>
    <t>Auburn Hills, MI</t>
  </si>
  <si>
    <t>GumGum</t>
  </si>
  <si>
    <r>
      <rPr>
        <u/>
        <sz val="10"/>
        <color indexed="8"/>
        <rFont val="Arial"/>
        <family val="2"/>
      </rPr>
      <t>https://gumgum.com/</t>
    </r>
  </si>
  <si>
    <t>SymphonyAyasdiAI</t>
  </si>
  <si>
    <r>
      <rPr>
        <u/>
        <sz val="10"/>
        <color indexed="8"/>
        <rFont val="Arial"/>
        <family val="2"/>
      </rPr>
      <t>https://www.ayasdi.com/</t>
    </r>
  </si>
  <si>
    <t>Menlo Park, CA</t>
  </si>
  <si>
    <t>Numenta</t>
  </si>
  <si>
    <r>
      <rPr>
        <u/>
        <sz val="10"/>
        <color indexed="8"/>
        <rFont val="Arial"/>
        <family val="2"/>
      </rPr>
      <t>https://numenta.com/</t>
    </r>
  </si>
  <si>
    <t>Persado</t>
  </si>
  <si>
    <r>
      <rPr>
        <u/>
        <sz val="10"/>
        <color indexed="8"/>
        <rFont val="Arial"/>
        <family val="2"/>
      </rPr>
      <t>http://www.persado.com</t>
    </r>
  </si>
  <si>
    <t>SamsungSdsMéxico</t>
  </si>
  <si>
    <r>
      <rPr>
        <u/>
        <sz val="10"/>
        <color indexed="8"/>
        <rFont val="Arial"/>
        <family val="2"/>
      </rPr>
      <t>http://www.samsungsds.com/</t>
    </r>
  </si>
  <si>
    <t>Cuautitlan Izcalli, Mexico</t>
  </si>
  <si>
    <t>ABBYY</t>
  </si>
  <si>
    <r>
      <rPr>
        <u/>
        <sz val="10"/>
        <color indexed="8"/>
        <rFont val="Arial"/>
        <family val="2"/>
      </rPr>
      <t>http://www.abbyy.com/</t>
    </r>
  </si>
  <si>
    <t>Wan Chai, Hong Kong</t>
  </si>
  <si>
    <t>Veritone</t>
  </si>
  <si>
    <r>
      <rPr>
        <u/>
        <sz val="10"/>
        <color indexed="8"/>
        <rFont val="Arial"/>
        <family val="2"/>
      </rPr>
      <t>https://www.veritone.com/</t>
    </r>
  </si>
  <si>
    <t>Costa Mesa, CA</t>
  </si>
  <si>
    <t>Q3Technologies</t>
  </si>
  <si>
    <r>
      <rPr>
        <u/>
        <sz val="10"/>
        <color indexed="8"/>
        <rFont val="Arial"/>
        <family val="2"/>
      </rPr>
      <t>http://www.q3tech.com</t>
    </r>
  </si>
  <si>
    <t>Walpole, MA</t>
  </si>
  <si>
    <t>Synechron</t>
  </si>
  <si>
    <r>
      <rPr>
        <u/>
        <sz val="10"/>
        <color indexed="8"/>
        <rFont val="Arial"/>
        <family val="2"/>
      </rPr>
      <t>https://www.synechron.com/</t>
    </r>
  </si>
  <si>
    <t>MitosisTechnologies</t>
  </si>
  <si>
    <r>
      <rPr>
        <u/>
        <sz val="10"/>
        <color indexed="8"/>
        <rFont val="Arial"/>
        <family val="2"/>
      </rPr>
      <t>https://www.mitosistech.com</t>
    </r>
  </si>
  <si>
    <t>Romford, United Kingdom</t>
  </si>
  <si>
    <t>AYLIEN</t>
  </si>
  <si>
    <r>
      <rPr>
        <u/>
        <sz val="10"/>
        <color indexed="8"/>
        <rFont val="Arial"/>
        <family val="2"/>
      </rPr>
      <t>https://aylien.com/</t>
    </r>
  </si>
  <si>
    <t>Dublin 2, Ireland</t>
  </si>
  <si>
    <t>Coveo</t>
  </si>
  <si>
    <r>
      <rPr>
        <u/>
        <sz val="10"/>
        <color indexed="8"/>
        <rFont val="Arial"/>
        <family val="2"/>
      </rPr>
      <t>https://www.coveo.com/en</t>
    </r>
  </si>
  <si>
    <t>LoopMe</t>
  </si>
  <si>
    <r>
      <rPr>
        <u/>
        <sz val="10"/>
        <color indexed="8"/>
        <rFont val="Arial"/>
        <family val="2"/>
      </rPr>
      <t>https://loopme.com/</t>
    </r>
  </si>
  <si>
    <t>DesktopGenetics</t>
  </si>
  <si>
    <r>
      <rPr>
        <u/>
        <sz val="10"/>
        <color indexed="8"/>
        <rFont val="Arial"/>
        <family val="2"/>
      </rPr>
      <t>https://www.deskgen.com/</t>
    </r>
  </si>
  <si>
    <t>Featurespace</t>
  </si>
  <si>
    <r>
      <rPr>
        <u/>
        <sz val="10"/>
        <color indexed="8"/>
        <rFont val="Arial"/>
        <family val="2"/>
      </rPr>
      <t>https://www.featurespace.com/</t>
    </r>
  </si>
  <si>
    <t>WIREWAX</t>
  </si>
  <si>
    <r>
      <rPr>
        <u/>
        <sz val="10"/>
        <color indexed="8"/>
        <rFont val="Arial"/>
        <family val="2"/>
      </rPr>
      <t>https://www.wirewax.com/</t>
    </r>
  </si>
  <si>
    <t>Cycorp</t>
  </si>
  <si>
    <r>
      <rPr>
        <u/>
        <sz val="10"/>
        <color indexed="8"/>
        <rFont val="Arial"/>
        <family val="2"/>
      </rPr>
      <t>http://www.cyc.com/</t>
    </r>
  </si>
  <si>
    <r>
      <rPr>
        <b/>
        <u/>
        <sz val="10"/>
        <color indexed="8"/>
        <rFont val="Arial"/>
        <family val="2"/>
      </rPr>
      <t>deepsense.ai</t>
    </r>
  </si>
  <si>
    <r>
      <rPr>
        <u/>
        <sz val="10"/>
        <color indexed="8"/>
        <rFont val="Arial"/>
        <family val="2"/>
      </rPr>
      <t>http://www.deepsense.ai</t>
    </r>
  </si>
  <si>
    <t>Jacada</t>
  </si>
  <si>
    <r>
      <rPr>
        <u/>
        <sz val="10"/>
        <color indexed="8"/>
        <rFont val="Arial"/>
        <family val="2"/>
      </rPr>
      <t>https://www.jacada.com/</t>
    </r>
  </si>
  <si>
    <t>BetaSharesETFs</t>
  </si>
  <si>
    <r>
      <rPr>
        <u/>
        <sz val="10"/>
        <color indexed="8"/>
        <rFont val="Arial"/>
        <family val="2"/>
      </rPr>
      <t>https://www.betashares.com.au/</t>
    </r>
  </si>
  <si>
    <t>ObEN</t>
  </si>
  <si>
    <r>
      <rPr>
        <u/>
        <sz val="10"/>
        <color indexed="8"/>
        <rFont val="Arial"/>
        <family val="2"/>
      </rPr>
      <t>https://oben.me/</t>
    </r>
  </si>
  <si>
    <t>Pasadena, CA</t>
  </si>
  <si>
    <t>ArgoAI</t>
  </si>
  <si>
    <r>
      <rPr>
        <u/>
        <sz val="10"/>
        <color indexed="8"/>
        <rFont val="Arial"/>
        <family val="2"/>
      </rPr>
      <t>https://www.argo.ai/</t>
    </r>
  </si>
  <si>
    <t>Pittsburgh, PA</t>
  </si>
  <si>
    <t>AImotive</t>
  </si>
  <si>
    <r>
      <rPr>
        <u/>
        <sz val="10"/>
        <color indexed="8"/>
        <rFont val="Arial"/>
        <family val="2"/>
      </rPr>
      <t>https://aimotive.com</t>
    </r>
  </si>
  <si>
    <t>Primer</t>
  </si>
  <si>
    <r>
      <rPr>
        <u/>
        <sz val="10"/>
        <color indexed="8"/>
        <rFont val="Arial"/>
        <family val="2"/>
      </rPr>
      <t>https://primer.ai</t>
    </r>
  </si>
  <si>
    <t xml:space="preserve">San Francisco, </t>
  </si>
  <si>
    <t>Olive</t>
  </si>
  <si>
    <r>
      <rPr>
        <u/>
        <sz val="10"/>
        <color indexed="8"/>
        <rFont val="Arial"/>
        <family val="2"/>
      </rPr>
      <t>https://oliveai.com/</t>
    </r>
  </si>
  <si>
    <t>Columbus, OH</t>
  </si>
  <si>
    <t>Bonsai</t>
  </si>
  <si>
    <r>
      <rPr>
        <u/>
        <sz val="10"/>
        <color indexed="8"/>
        <rFont val="Arial"/>
        <family val="2"/>
      </rPr>
      <t>https://www.bons.ai/</t>
    </r>
  </si>
  <si>
    <t>Berkeley, CA</t>
  </si>
  <si>
    <t>TamrInc.</t>
  </si>
  <si>
    <r>
      <rPr>
        <u/>
        <sz val="10"/>
        <color indexed="8"/>
        <rFont val="Arial"/>
        <family val="2"/>
      </rPr>
      <t>https://www.tamr.com/</t>
    </r>
  </si>
  <si>
    <t>Alation</t>
  </si>
  <si>
    <r>
      <rPr>
        <u/>
        <sz val="10"/>
        <color indexed="8"/>
        <rFont val="Arial"/>
        <family val="2"/>
      </rPr>
      <t>https://www.alation.com/</t>
    </r>
  </si>
  <si>
    <t>Attivio</t>
  </si>
  <si>
    <r>
      <rPr>
        <u/>
        <sz val="10"/>
        <color indexed="8"/>
        <rFont val="Arial"/>
        <family val="2"/>
      </rPr>
      <t>https://www.attivio.com/</t>
    </r>
  </si>
  <si>
    <t>RChilliInc</t>
  </si>
  <si>
    <r>
      <rPr>
        <u/>
        <sz val="10"/>
        <color indexed="8"/>
        <rFont val="Arial"/>
        <family val="2"/>
      </rPr>
      <t>https://www.rchilli.com/</t>
    </r>
  </si>
  <si>
    <t>San Ramon, CA</t>
  </si>
  <si>
    <t>ANYbotics</t>
  </si>
  <si>
    <r>
      <rPr>
        <u/>
        <sz val="10"/>
        <color indexed="8"/>
        <rFont val="Arial"/>
        <family val="2"/>
      </rPr>
      <t>http://www.anybotics.com/</t>
    </r>
  </si>
  <si>
    <t>Zürich, Switzerland</t>
  </si>
  <si>
    <t>GaussAlgorithmic</t>
  </si>
  <si>
    <r>
      <rPr>
        <u/>
        <sz val="10"/>
        <color indexed="8"/>
        <rFont val="Arial"/>
        <family val="2"/>
      </rPr>
      <t>https://www.gaussalgo.com</t>
    </r>
  </si>
  <si>
    <t>Brno, Czech Republic</t>
  </si>
  <si>
    <t>Logirobotix</t>
  </si>
  <si>
    <r>
      <rPr>
        <u/>
        <sz val="10"/>
        <color indexed="8"/>
        <rFont val="Arial"/>
        <family val="2"/>
      </rPr>
      <t>https://logirobotix.com/</t>
    </r>
  </si>
  <si>
    <t>Camposampiero, Italy</t>
  </si>
  <si>
    <t>CloudMindsTechnologyInc.</t>
  </si>
  <si>
    <r>
      <rPr>
        <u/>
        <sz val="10"/>
        <color indexed="8"/>
        <rFont val="Arial"/>
        <family val="2"/>
      </rPr>
      <t>http://www.en.cloudminds.com/</t>
    </r>
  </si>
  <si>
    <t>Santa Clara, CA</t>
  </si>
  <si>
    <t>YITU</t>
  </si>
  <si>
    <r>
      <rPr>
        <u/>
        <sz val="10"/>
        <color indexed="8"/>
        <rFont val="Arial"/>
        <family val="2"/>
      </rPr>
      <t>http://www.yitutech.com/en/</t>
    </r>
  </si>
  <si>
    <t>Shanghai, China</t>
  </si>
  <si>
    <t>HorizonRobotics</t>
  </si>
  <si>
    <r>
      <rPr>
        <u/>
        <sz val="10"/>
        <color indexed="8"/>
        <rFont val="Arial"/>
        <family val="2"/>
      </rPr>
      <t>http://en.horizon.ai/</t>
    </r>
  </si>
  <si>
    <t>WATRIX</t>
  </si>
  <si>
    <r>
      <rPr>
        <u/>
        <sz val="10"/>
        <color indexed="8"/>
        <rFont val="Arial"/>
        <family val="2"/>
      </rPr>
      <t>http://www.watrix.ai/en/about-watrix/</t>
    </r>
  </si>
  <si>
    <t>Onfido</t>
  </si>
  <si>
    <r>
      <rPr>
        <u/>
        <sz val="10"/>
        <color indexed="8"/>
        <rFont val="Arial"/>
        <family val="2"/>
      </rPr>
      <t>https://onfido.com/</t>
    </r>
  </si>
  <si>
    <t>BorealisAI</t>
  </si>
  <si>
    <r>
      <rPr>
        <u/>
        <sz val="10"/>
        <color indexed="8"/>
        <rFont val="Arial"/>
        <family val="2"/>
      </rPr>
      <t>https://www.borealisai.com/</t>
    </r>
  </si>
  <si>
    <t xml:space="preserve">Toronto, ON, </t>
  </si>
  <si>
    <t>MogeesLtd</t>
  </si>
  <si>
    <r>
      <rPr>
        <u/>
        <sz val="10"/>
        <color indexed="8"/>
        <rFont val="Arial"/>
        <family val="2"/>
      </rPr>
      <t>https://www.mogees.co.uk/</t>
    </r>
  </si>
  <si>
    <t>Tractable</t>
  </si>
  <si>
    <r>
      <rPr>
        <u/>
        <sz val="10"/>
        <color indexed="8"/>
        <rFont val="Arial"/>
        <family val="2"/>
      </rPr>
      <t>https://tractable.ai/</t>
    </r>
  </si>
  <si>
    <t xml:space="preserve">London, </t>
  </si>
  <si>
    <t>Linguamatics</t>
  </si>
  <si>
    <r>
      <rPr>
        <u/>
        <sz val="10"/>
        <color indexed="8"/>
        <rFont val="Arial"/>
        <family val="2"/>
      </rPr>
      <t>http://deepzen.io/</t>
    </r>
  </si>
  <si>
    <t>Cambridge, United Kingdom</t>
  </si>
  <si>
    <t>ShadowRobotCompany</t>
  </si>
  <si>
    <r>
      <rPr>
        <u/>
        <sz val="10"/>
        <color indexed="8"/>
        <rFont val="Arial"/>
        <family val="2"/>
      </rPr>
      <t>https://www.shadowrobot.com/</t>
    </r>
  </si>
  <si>
    <t>Nexidia</t>
  </si>
  <si>
    <r>
      <rPr>
        <u/>
        <sz val="10"/>
        <color indexed="8"/>
        <rFont val="Arial"/>
        <family val="2"/>
      </rPr>
      <t>http://www.nexidia.com/</t>
    </r>
  </si>
  <si>
    <t>Botsify</t>
  </si>
  <si>
    <r>
      <rPr>
        <u/>
        <sz val="10"/>
        <color indexed="8"/>
        <rFont val="Arial"/>
        <family val="2"/>
      </rPr>
      <t>https://botsify.com</t>
    </r>
  </si>
  <si>
    <t>Australia</t>
  </si>
  <si>
    <t>Protenus</t>
  </si>
  <si>
    <r>
      <rPr>
        <u/>
        <sz val="10"/>
        <color indexed="8"/>
        <rFont val="Arial"/>
        <family val="2"/>
      </rPr>
      <t>https://www.protenus.com/</t>
    </r>
  </si>
  <si>
    <t>Baltimore, MD</t>
  </si>
  <si>
    <t>Clinc,Inc.</t>
  </si>
  <si>
    <r>
      <rPr>
        <u/>
        <sz val="10"/>
        <color indexed="8"/>
        <rFont val="Arial"/>
        <family val="2"/>
      </rPr>
      <t>https://clinc.com/</t>
    </r>
  </si>
  <si>
    <t>Ann Arbor, MI</t>
  </si>
  <si>
    <t>LandingAI</t>
  </si>
  <si>
    <r>
      <rPr>
        <u/>
        <sz val="10"/>
        <color indexed="8"/>
        <rFont val="Arial"/>
        <family val="2"/>
      </rPr>
      <t>https://landing.ai</t>
    </r>
  </si>
  <si>
    <t>Haptik</t>
  </si>
  <si>
    <r>
      <rPr>
        <u/>
        <sz val="10"/>
        <color indexed="8"/>
        <rFont val="Arial"/>
        <family val="2"/>
      </rPr>
      <t>https://haptik.ai</t>
    </r>
  </si>
  <si>
    <t>Frisco, TX</t>
  </si>
  <si>
    <r>
      <rPr>
        <b/>
        <u/>
        <sz val="10"/>
        <color indexed="8"/>
        <rFont val="Arial"/>
        <family val="2"/>
      </rPr>
      <t>Kore.ai</t>
    </r>
  </si>
  <si>
    <r>
      <rPr>
        <u/>
        <sz val="10"/>
        <color indexed="8"/>
        <rFont val="Arial"/>
        <family val="2"/>
      </rPr>
      <t>https://kore.ai</t>
    </r>
  </si>
  <si>
    <t>Orlando, FL</t>
  </si>
  <si>
    <t>Petuum,Inc.</t>
  </si>
  <si>
    <r>
      <rPr>
        <u/>
        <sz val="10"/>
        <color indexed="8"/>
        <rFont val="Arial"/>
        <family val="2"/>
      </rPr>
      <t>https://petuum.com/</t>
    </r>
  </si>
  <si>
    <t>EnterraSolutions,LLC</t>
  </si>
  <si>
    <r>
      <rPr>
        <u/>
        <sz val="10"/>
        <color indexed="8"/>
        <rFont val="Arial"/>
        <family val="2"/>
      </rPr>
      <t>https://www.enterrasolutions.com/</t>
    </r>
  </si>
  <si>
    <t>Newtown, PA</t>
  </si>
  <si>
    <t>SoftWearAutomation,Inc</t>
  </si>
  <si>
    <r>
      <rPr>
        <u/>
        <sz val="10"/>
        <color indexed="8"/>
        <rFont val="Arial"/>
        <family val="2"/>
      </rPr>
      <t>http://softwearautomation.com/</t>
    </r>
  </si>
  <si>
    <r>
      <rPr>
        <b/>
        <u/>
        <sz val="10"/>
        <color indexed="8"/>
        <rFont val="Arial"/>
        <family val="2"/>
      </rPr>
      <t>Smartvid.io</t>
    </r>
  </si>
  <si>
    <r>
      <rPr>
        <u/>
        <sz val="10"/>
        <color indexed="8"/>
        <rFont val="Arial"/>
        <family val="2"/>
      </rPr>
      <t>https://www.smartvid.io/</t>
    </r>
  </si>
  <si>
    <t>CrossCompany</t>
  </si>
  <si>
    <r>
      <rPr>
        <u/>
        <sz val="10"/>
        <color indexed="8"/>
        <rFont val="Arial"/>
        <family val="2"/>
      </rPr>
      <t>https://www.crossco.com/</t>
    </r>
  </si>
  <si>
    <t>Greensboro, NC</t>
  </si>
  <si>
    <t>LocusRobotics</t>
  </si>
  <si>
    <r>
      <rPr>
        <u/>
        <sz val="10"/>
        <color indexed="8"/>
        <rFont val="Arial"/>
        <family val="2"/>
      </rPr>
      <t>https://locusrobotics.com/</t>
    </r>
  </si>
  <si>
    <t>Wilmington, MA</t>
  </si>
  <si>
    <t>HouseCanary</t>
  </si>
  <si>
    <r>
      <rPr>
        <u/>
        <sz val="10"/>
        <color indexed="8"/>
        <rFont val="Arial"/>
        <family val="2"/>
      </rPr>
      <t>https://www.housecanary.com/</t>
    </r>
  </si>
  <si>
    <t>ElderResearch</t>
  </si>
  <si>
    <r>
      <rPr>
        <u/>
        <sz val="10"/>
        <color indexed="8"/>
        <rFont val="Arial"/>
        <family val="2"/>
      </rPr>
      <t>https://www.elderresearch.com/</t>
    </r>
  </si>
  <si>
    <t>Knowlarity</t>
  </si>
  <si>
    <r>
      <rPr>
        <u/>
        <sz val="10"/>
        <color indexed="8"/>
        <rFont val="Arial"/>
        <family val="2"/>
      </rPr>
      <t>https://www.knowlarity.com/</t>
    </r>
  </si>
  <si>
    <t>Exiger</t>
  </si>
  <si>
    <r>
      <rPr>
        <u/>
        <sz val="10"/>
        <color indexed="8"/>
        <rFont val="Arial"/>
        <family val="2"/>
      </rPr>
      <t>http://www.exiger.com/</t>
    </r>
  </si>
  <si>
    <t>PickNik</t>
  </si>
  <si>
    <r>
      <rPr>
        <u/>
        <sz val="10"/>
        <color indexed="8"/>
        <rFont val="Arial"/>
        <family val="2"/>
      </rPr>
      <t>http://picknik.ai/</t>
    </r>
  </si>
  <si>
    <t>WebtunixAI</t>
  </si>
  <si>
    <r>
      <rPr>
        <u/>
        <sz val="10"/>
        <color indexed="8"/>
        <rFont val="Arial"/>
        <family val="2"/>
      </rPr>
      <t>https://www.webtunix.com</t>
    </r>
  </si>
  <si>
    <t>Avaamo</t>
  </si>
  <si>
    <r>
      <rPr>
        <u/>
        <sz val="10"/>
        <color indexed="8"/>
        <rFont val="Arial"/>
        <family val="2"/>
      </rPr>
      <t>http://www.avaamo.ai/</t>
    </r>
  </si>
  <si>
    <t>Wovenware</t>
  </si>
  <si>
    <r>
      <rPr>
        <u/>
        <sz val="10"/>
        <color indexed="8"/>
        <rFont val="Arial"/>
        <family val="2"/>
      </rPr>
      <t>https://www.wovenware.com/</t>
    </r>
  </si>
  <si>
    <t>San Juan, Puerto Rico</t>
  </si>
  <si>
    <t>SoftwareMill</t>
  </si>
  <si>
    <r>
      <rPr>
        <u/>
        <sz val="10"/>
        <color indexed="8"/>
        <rFont val="Arial"/>
        <family val="2"/>
      </rPr>
      <t>http://softwaremill.com</t>
    </r>
  </si>
  <si>
    <t>SymphonySolutions</t>
  </si>
  <si>
    <r>
      <rPr>
        <u/>
        <sz val="10"/>
        <color indexed="8"/>
        <rFont val="Arial"/>
        <family val="2"/>
      </rPr>
      <t>https://symphony-solutions.com/</t>
    </r>
  </si>
  <si>
    <t>ValianceSolutions</t>
  </si>
  <si>
    <r>
      <rPr>
        <u/>
        <sz val="10"/>
        <color indexed="8"/>
        <rFont val="Arial"/>
        <family val="2"/>
      </rPr>
      <t>http://www.valiancesolutions.com</t>
    </r>
  </si>
  <si>
    <t>PerficientLatinAmerica</t>
  </si>
  <si>
    <r>
      <rPr>
        <u/>
        <sz val="10"/>
        <color indexed="8"/>
        <rFont val="Arial"/>
        <family val="2"/>
      </rPr>
      <t>https://nearshore.perficient.com/</t>
    </r>
  </si>
  <si>
    <t>UniwebbSoftware</t>
  </si>
  <si>
    <r>
      <rPr>
        <u/>
        <sz val="10"/>
        <color indexed="8"/>
        <rFont val="Arial"/>
        <family val="2"/>
      </rPr>
      <t>https://www.uniwebb.com</t>
    </r>
  </si>
  <si>
    <t>99x</t>
  </si>
  <si>
    <r>
      <rPr>
        <u/>
        <sz val="10"/>
        <color indexed="8"/>
        <rFont val="Arial"/>
        <family val="2"/>
      </rPr>
      <t>https://www.99x.io/</t>
    </r>
  </si>
  <si>
    <t>Oslo, Norway</t>
  </si>
  <si>
    <t>DualbootPartners</t>
  </si>
  <si>
    <r>
      <rPr>
        <u/>
        <sz val="10"/>
        <color indexed="8"/>
        <rFont val="Arial"/>
        <family val="2"/>
      </rPr>
      <t>https://dualbootpartners.com/</t>
    </r>
  </si>
  <si>
    <t>4soft</t>
  </si>
  <si>
    <r>
      <rPr>
        <u/>
        <sz val="10"/>
        <color indexed="8"/>
        <rFont val="Arial"/>
        <family val="2"/>
      </rPr>
      <t>http://www.4soft.co/</t>
    </r>
  </si>
  <si>
    <t>NorthernLightsTechnologyDevelopment(TIANJIN)CO.,LTD.</t>
  </si>
  <si>
    <r>
      <rPr>
        <u/>
        <sz val="10"/>
        <color indexed="8"/>
        <rFont val="Arial"/>
        <family val="2"/>
      </rPr>
      <t>http://www.nltd.com/</t>
    </r>
  </si>
  <si>
    <t>Tianjin, China</t>
  </si>
  <si>
    <t>GetInData</t>
  </si>
  <si>
    <r>
      <rPr>
        <u/>
        <sz val="10"/>
        <color indexed="8"/>
        <rFont val="Arial"/>
        <family val="2"/>
      </rPr>
      <t>https://getindata.com/</t>
    </r>
  </si>
  <si>
    <t>SOLVVE</t>
  </si>
  <si>
    <r>
      <rPr>
        <u/>
        <sz val="10"/>
        <color indexed="8"/>
        <rFont val="Arial"/>
        <family val="2"/>
      </rPr>
      <t>https://solvve.com</t>
    </r>
  </si>
  <si>
    <t>Dnipropetrovs'k, Ukraine</t>
  </si>
  <si>
    <t>Sitech</t>
  </si>
  <si>
    <r>
      <rPr>
        <u/>
        <sz val="10"/>
        <color indexed="8"/>
        <rFont val="Arial"/>
        <family val="2"/>
      </rPr>
      <t>https://www.sitech.me</t>
    </r>
  </si>
  <si>
    <t>AzilenTechnologies</t>
  </si>
  <si>
    <r>
      <rPr>
        <u/>
        <sz val="10"/>
        <color indexed="8"/>
        <rFont val="Arial"/>
        <family val="2"/>
      </rPr>
      <t>https://www.azilen.com/services/artificial-intelligence/</t>
    </r>
  </si>
  <si>
    <t>West Bloomfield, MI</t>
  </si>
  <si>
    <t>WeAreBrain</t>
  </si>
  <si>
    <r>
      <rPr>
        <u/>
        <sz val="10"/>
        <color indexed="8"/>
        <rFont val="Arial"/>
        <family val="2"/>
      </rPr>
      <t>https://www.wearebrain.com</t>
    </r>
  </si>
  <si>
    <t>ToucanSystems</t>
  </si>
  <si>
    <r>
      <rPr>
        <u/>
        <sz val="10"/>
        <color indexed="8"/>
        <rFont val="Arial"/>
        <family val="2"/>
      </rPr>
      <t>https://www.toucan-systems.pl/en/</t>
    </r>
  </si>
  <si>
    <t>TeleSoftas</t>
  </si>
  <si>
    <r>
      <rPr>
        <u/>
        <sz val="10"/>
        <color indexed="8"/>
        <rFont val="Arial"/>
        <family val="2"/>
      </rPr>
      <t>https://telesoftas.com/</t>
    </r>
  </si>
  <si>
    <t>CobuildLabInc</t>
  </si>
  <si>
    <r>
      <rPr>
        <u/>
        <sz val="10"/>
        <color indexed="8"/>
        <rFont val="Arial"/>
        <family val="2"/>
      </rPr>
      <t>https://cobuildlab.com/</t>
    </r>
  </si>
  <si>
    <t>SoftarexTechnologies</t>
  </si>
  <si>
    <r>
      <rPr>
        <u/>
        <sz val="10"/>
        <color indexed="8"/>
        <rFont val="Arial"/>
        <family val="2"/>
      </rPr>
      <t>https://softarex.com/</t>
    </r>
  </si>
  <si>
    <t>Alexandria, VA</t>
  </si>
  <si>
    <t>INTERSOG</t>
  </si>
  <si>
    <r>
      <rPr>
        <u/>
        <sz val="10"/>
        <color indexed="8"/>
        <rFont val="Arial"/>
        <family val="2"/>
      </rPr>
      <t>https://intersog.com/</t>
    </r>
  </si>
  <si>
    <t>DynamindLabs</t>
  </si>
  <si>
    <r>
      <rPr>
        <u/>
        <sz val="10"/>
        <color indexed="8"/>
        <rFont val="Arial"/>
        <family val="2"/>
      </rPr>
      <t>https://dynamindlabs.ai</t>
    </r>
  </si>
  <si>
    <t>TEONITE</t>
  </si>
  <si>
    <r>
      <rPr>
        <u/>
        <sz val="10"/>
        <color indexed="8"/>
        <rFont val="Arial"/>
        <family val="2"/>
      </rPr>
      <t>https://teonite.com</t>
    </r>
  </si>
  <si>
    <t>Szczecin, Poland</t>
  </si>
  <si>
    <t>XevenSolutions</t>
  </si>
  <si>
    <r>
      <rPr>
        <u/>
        <sz val="10"/>
        <color indexed="8"/>
        <rFont val="Arial"/>
        <family val="2"/>
      </rPr>
      <t>http://www.xevensolutions.com</t>
    </r>
  </si>
  <si>
    <r>
      <rPr>
        <b/>
        <u/>
        <sz val="10"/>
        <color indexed="8"/>
        <rFont val="Arial"/>
        <family val="2"/>
      </rPr>
      <t>bonsai.tech</t>
    </r>
  </si>
  <si>
    <r>
      <rPr>
        <u/>
        <sz val="10"/>
        <color indexed="8"/>
        <rFont val="Arial"/>
        <family val="2"/>
      </rPr>
      <t>https://bonsai.tech</t>
    </r>
  </si>
  <si>
    <t>AmpleInsight</t>
  </si>
  <si>
    <r>
      <rPr>
        <u/>
        <sz val="10"/>
        <color indexed="8"/>
        <rFont val="Arial"/>
        <family val="2"/>
      </rPr>
      <t>https://www.ampleinsight.com</t>
    </r>
  </si>
  <si>
    <t>Brampton, Canada</t>
  </si>
  <si>
    <t>BugendaiTechPvtLtd</t>
  </si>
  <si>
    <r>
      <rPr>
        <u/>
        <sz val="10"/>
        <color indexed="8"/>
        <rFont val="Arial"/>
        <family val="2"/>
      </rPr>
      <t>https://bugendaitech.com/</t>
    </r>
  </si>
  <si>
    <t>Scottsdale, AZ</t>
  </si>
  <si>
    <t>Addevice</t>
  </si>
  <si>
    <r>
      <rPr>
        <u/>
        <sz val="10"/>
        <color indexed="8"/>
        <rFont val="Arial"/>
        <family val="2"/>
      </rPr>
      <t>http://addevice.io/</t>
    </r>
  </si>
  <si>
    <t>NVT</t>
  </si>
  <si>
    <r>
      <rPr>
        <u/>
        <sz val="10"/>
        <color indexed="8"/>
        <rFont val="Arial"/>
        <family val="2"/>
      </rPr>
      <t>https://nvt.pl/</t>
    </r>
  </si>
  <si>
    <t>HiddenBrainsInfoTech</t>
  </si>
  <si>
    <r>
      <rPr>
        <u/>
        <sz val="10"/>
        <color indexed="8"/>
        <rFont val="Arial"/>
        <family val="2"/>
      </rPr>
      <t>https://www.hiddenbrains.com</t>
    </r>
  </si>
  <si>
    <t>ServReality</t>
  </si>
  <si>
    <r>
      <rPr>
        <u/>
        <sz val="10"/>
        <color indexed="8"/>
        <rFont val="Arial"/>
        <family val="2"/>
      </rPr>
      <t>http://www.servreality.com</t>
    </r>
  </si>
  <si>
    <t>HoneycombSoftware</t>
  </si>
  <si>
    <r>
      <rPr>
        <u/>
        <sz val="10"/>
        <color indexed="8"/>
        <rFont val="Arial"/>
        <family val="2"/>
      </rPr>
      <t>http://www.honeycombsoft.com/</t>
    </r>
  </si>
  <si>
    <t>Leaware</t>
  </si>
  <si>
    <r>
      <rPr>
        <u/>
        <sz val="10"/>
        <color indexed="8"/>
        <rFont val="Arial"/>
        <family val="2"/>
      </rPr>
      <t>https://www.leaware.com/</t>
    </r>
  </si>
  <si>
    <t>Toruń, Poland</t>
  </si>
  <si>
    <t>KyanonDigital</t>
  </si>
  <si>
    <r>
      <rPr>
        <u/>
        <sz val="10"/>
        <color indexed="8"/>
        <rFont val="Arial"/>
        <family val="2"/>
      </rPr>
      <t>http://kyanon.digital</t>
    </r>
  </si>
  <si>
    <t>Ho Chi Minh, Vietnam</t>
  </si>
  <si>
    <t>ProVisionLab</t>
  </si>
  <si>
    <r>
      <rPr>
        <u/>
        <sz val="10"/>
        <color indexed="8"/>
        <rFont val="Arial"/>
        <family val="2"/>
      </rPr>
      <t>https://provisionlab.com/</t>
    </r>
  </si>
  <si>
    <t>DLabs.AI</t>
  </si>
  <si>
    <r>
      <rPr>
        <u/>
        <sz val="10"/>
        <color indexed="8"/>
        <rFont val="Arial"/>
        <family val="2"/>
      </rPr>
      <t>https://dlabs.ai/</t>
    </r>
  </si>
  <si>
    <t>Arttteo</t>
  </si>
  <si>
    <r>
      <rPr>
        <u/>
        <sz val="10"/>
        <color indexed="8"/>
        <rFont val="Arial"/>
        <family val="2"/>
      </rPr>
      <t>https://www.arttteo.com/</t>
    </r>
  </si>
  <si>
    <t>T'bilisi, Georgia</t>
  </si>
  <si>
    <r>
      <rPr>
        <b/>
        <u/>
        <sz val="10"/>
        <color indexed="8"/>
        <rFont val="Arial"/>
        <family val="2"/>
      </rPr>
      <t>Zensoft.io</t>
    </r>
  </si>
  <si>
    <r>
      <rPr>
        <u/>
        <sz val="10"/>
        <color indexed="8"/>
        <rFont val="Arial"/>
        <family val="2"/>
      </rPr>
      <t>https://zensoft.io/</t>
    </r>
  </si>
  <si>
    <t>ICanInfotech</t>
  </si>
  <si>
    <r>
      <rPr>
        <u/>
        <sz val="10"/>
        <color indexed="8"/>
        <rFont val="Arial"/>
        <family val="2"/>
      </rPr>
      <t>https://icaninfotech.com/</t>
    </r>
  </si>
  <si>
    <t>WebOccultTechnologies</t>
  </si>
  <si>
    <r>
      <rPr>
        <u/>
        <sz val="10"/>
        <color indexed="8"/>
        <rFont val="Arial"/>
        <family val="2"/>
      </rPr>
      <t>https://www.weboccult.com/</t>
    </r>
  </si>
  <si>
    <t>Lexunit</t>
  </si>
  <si>
    <r>
      <rPr>
        <u/>
        <sz val="10"/>
        <color indexed="8"/>
        <rFont val="Arial"/>
        <family val="2"/>
      </rPr>
      <t>http://www.lexunit.hu/en</t>
    </r>
  </si>
  <si>
    <t>Objective</t>
  </si>
  <si>
    <r>
      <rPr>
        <u/>
        <sz val="10"/>
        <color indexed="8"/>
        <rFont val="Arial"/>
        <family val="2"/>
      </rPr>
      <t>https://www.objectiveit.com</t>
    </r>
  </si>
  <si>
    <t>Great Baddow, United Kingdom</t>
  </si>
  <si>
    <r>
      <rPr>
        <b/>
        <u/>
        <sz val="10"/>
        <color indexed="8"/>
        <rFont val="Arial"/>
        <family val="2"/>
      </rPr>
      <t>eidos.ai</t>
    </r>
  </si>
  <si>
    <r>
      <rPr>
        <u/>
        <sz val="10"/>
        <color indexed="8"/>
        <rFont val="Arial"/>
        <family val="2"/>
      </rPr>
      <t>https://eidos.ai/</t>
    </r>
  </si>
  <si>
    <t>KnoldusInc.</t>
  </si>
  <si>
    <r>
      <rPr>
        <u/>
        <sz val="10"/>
        <color indexed="8"/>
        <rFont val="Arial"/>
        <family val="2"/>
      </rPr>
      <t>https://www.knoldus.com/connect/contact-us</t>
    </r>
  </si>
  <si>
    <t>Convergence</t>
  </si>
  <si>
    <r>
      <rPr>
        <u/>
        <sz val="10"/>
        <color indexed="8"/>
        <rFont val="Arial"/>
        <family val="2"/>
      </rPr>
      <t>https://cctech.io</t>
    </r>
  </si>
  <si>
    <t>TheDataAnalysisBureau</t>
  </si>
  <si>
    <r>
      <rPr>
        <u/>
        <sz val="10"/>
        <color indexed="8"/>
        <rFont val="Arial"/>
        <family val="2"/>
      </rPr>
      <t>https://www.t-dab.com</t>
    </r>
  </si>
  <si>
    <t>OneTeamUSLLC</t>
  </si>
  <si>
    <r>
      <rPr>
        <u/>
        <sz val="10"/>
        <color indexed="8"/>
        <rFont val="Arial"/>
        <family val="2"/>
      </rPr>
      <t>https://oneteam.us</t>
    </r>
  </si>
  <si>
    <t>Dammam, Saudi Arabia</t>
  </si>
  <si>
    <t>TechmateTechLLC</t>
  </si>
  <si>
    <r>
      <rPr>
        <u/>
        <sz val="10"/>
        <color indexed="8"/>
        <rFont val="Arial"/>
        <family val="2"/>
      </rPr>
      <t>https://techmatetech.com/</t>
    </r>
  </si>
  <si>
    <t>BJSS</t>
  </si>
  <si>
    <r>
      <rPr>
        <u/>
        <sz val="10"/>
        <color indexed="8"/>
        <rFont val="Arial"/>
        <family val="2"/>
      </rPr>
      <t>https://www.bjss.com/</t>
    </r>
  </si>
  <si>
    <t>Leeds, United Kingdom</t>
  </si>
  <si>
    <t>NIX</t>
  </si>
  <si>
    <r>
      <rPr>
        <u/>
        <sz val="10"/>
        <color indexed="8"/>
        <rFont val="Arial"/>
        <family val="2"/>
      </rPr>
      <t>https://nix-united.com/services/business-intelligence-services-bi/</t>
    </r>
  </si>
  <si>
    <t>Saint Petersburg, FL</t>
  </si>
  <si>
    <t>OyelabsTechnologies</t>
  </si>
  <si>
    <r>
      <rPr>
        <u/>
        <sz val="10"/>
        <color indexed="8"/>
        <rFont val="Arial"/>
        <family val="2"/>
      </rPr>
      <t>http://oyelabs.com/</t>
    </r>
  </si>
  <si>
    <t>Jersey City, NJ</t>
  </si>
  <si>
    <t>SprintInnovations</t>
  </si>
  <si>
    <r>
      <rPr>
        <u/>
        <sz val="10"/>
        <color indexed="8"/>
        <rFont val="Arial"/>
        <family val="2"/>
      </rPr>
      <t>https://www.sprint-in.com/</t>
    </r>
  </si>
  <si>
    <t>ubisend</t>
  </si>
  <si>
    <r>
      <rPr>
        <u/>
        <sz val="10"/>
        <color indexed="8"/>
        <rFont val="Arial"/>
        <family val="2"/>
      </rPr>
      <t>https://www.ubisend.com</t>
    </r>
  </si>
  <si>
    <t>ElementAI</t>
  </si>
  <si>
    <r>
      <rPr>
        <u/>
        <sz val="10"/>
        <color indexed="8"/>
        <rFont val="Arial"/>
        <family val="2"/>
      </rPr>
      <t>https://www.elementai.com/en/</t>
    </r>
  </si>
  <si>
    <t>Montreal, Canada</t>
  </si>
  <si>
    <t>DatawatchAngoss</t>
  </si>
  <si>
    <r>
      <rPr>
        <u/>
        <sz val="10"/>
        <color indexed="8"/>
        <rFont val="Arial"/>
        <family val="2"/>
      </rPr>
      <t>http://www.angoss.com/</t>
    </r>
  </si>
  <si>
    <t>SoapBoxLabs</t>
  </si>
  <si>
    <r>
      <rPr>
        <u/>
        <sz val="10"/>
        <color indexed="8"/>
        <rFont val="Arial"/>
        <family val="2"/>
      </rPr>
      <t>http://www.soapboxlabs.com/</t>
    </r>
  </si>
  <si>
    <t>Dublin 8, Ireland</t>
  </si>
  <si>
    <t>SparkCognition,Inc.</t>
  </si>
  <si>
    <r>
      <rPr>
        <u/>
        <sz val="10"/>
        <color indexed="8"/>
        <rFont val="Arial"/>
        <family val="2"/>
      </rPr>
      <t>https://www.sparkcognition.com/</t>
    </r>
  </si>
  <si>
    <t>BenevolentAI</t>
  </si>
  <si>
    <r>
      <rPr>
        <u/>
        <sz val="10"/>
        <color indexed="8"/>
        <rFont val="Arial"/>
        <family val="2"/>
      </rPr>
      <t>https://benevolent.ai/</t>
    </r>
  </si>
  <si>
    <t>Callsign</t>
  </si>
  <si>
    <r>
      <rPr>
        <u/>
        <sz val="10"/>
        <color indexed="8"/>
        <rFont val="Arial"/>
        <family val="2"/>
      </rPr>
      <t>https://www.callsign.com/</t>
    </r>
  </si>
  <si>
    <t>Dessa</t>
  </si>
  <si>
    <r>
      <rPr>
        <u/>
        <sz val="10"/>
        <color indexed="8"/>
        <rFont val="Arial"/>
        <family val="2"/>
      </rPr>
      <t>https://www.dessa.com</t>
    </r>
  </si>
  <si>
    <t>GraknLabs</t>
  </si>
  <si>
    <r>
      <rPr>
        <u/>
        <sz val="10"/>
        <color indexed="8"/>
        <rFont val="Arial"/>
        <family val="2"/>
      </rPr>
      <t>https://grakn.ai/</t>
    </r>
  </si>
  <si>
    <t>CleoAI-we'rehiring</t>
  </si>
  <si>
    <r>
      <rPr>
        <u/>
        <sz val="10"/>
        <color indexed="8"/>
        <rFont val="Arial"/>
        <family val="2"/>
      </rPr>
      <t>https://www.meetcleo.com/</t>
    </r>
  </si>
  <si>
    <t>Sparrho</t>
  </si>
  <si>
    <r>
      <rPr>
        <u/>
        <sz val="10"/>
        <color indexed="8"/>
        <rFont val="Arial"/>
        <family val="2"/>
      </rPr>
      <t>https://www.sparrho.com/</t>
    </r>
  </si>
  <si>
    <t>Graphcore</t>
  </si>
  <si>
    <r>
      <rPr>
        <u/>
        <sz val="10"/>
        <color indexed="8"/>
        <rFont val="Arial"/>
        <family val="2"/>
      </rPr>
      <t>https://www.graphcore.ai</t>
    </r>
  </si>
  <si>
    <t>Bristol, United Kingdom</t>
  </si>
  <si>
    <t>DigitalGenius</t>
  </si>
  <si>
    <r>
      <rPr>
        <u/>
        <sz val="10"/>
        <color indexed="8"/>
        <rFont val="Arial"/>
        <family val="2"/>
      </rPr>
      <t>https://www.digitalgenius.com/</t>
    </r>
  </si>
  <si>
    <t>RavelinTechnology</t>
  </si>
  <si>
    <r>
      <rPr>
        <u/>
        <sz val="10"/>
        <color indexed="8"/>
        <rFont val="Arial"/>
        <family val="2"/>
      </rPr>
      <t>https://www.ravelin.com/</t>
    </r>
  </si>
  <si>
    <t>Wefarm</t>
  </si>
  <si>
    <r>
      <rPr>
        <u/>
        <sz val="10"/>
        <color indexed="8"/>
        <rFont val="Arial"/>
        <family val="2"/>
      </rPr>
      <t>https://wefarm.org/</t>
    </r>
  </si>
  <si>
    <t>BBOXX</t>
  </si>
  <si>
    <r>
      <rPr>
        <u/>
        <sz val="10"/>
        <color indexed="8"/>
        <rFont val="Arial"/>
        <family val="2"/>
      </rPr>
      <t>https://www.bboxx.co.uk/</t>
    </r>
  </si>
  <si>
    <t>AcademyofRobotics</t>
  </si>
  <si>
    <r>
      <rPr>
        <u/>
        <sz val="10"/>
        <color indexed="8"/>
        <rFont val="Arial"/>
        <family val="2"/>
      </rPr>
      <t>http://www.academyofrobotics.co.uk/</t>
    </r>
  </si>
  <si>
    <t xml:space="preserve">West Sussex, </t>
  </si>
  <si>
    <t>HyperAnna</t>
  </si>
  <si>
    <r>
      <rPr>
        <u/>
        <sz val="10"/>
        <color indexed="8"/>
        <rFont val="Arial"/>
        <family val="2"/>
      </rPr>
      <t>https://hyperanna.com/</t>
    </r>
  </si>
  <si>
    <t>Pyrmont, Australia</t>
  </si>
  <si>
    <t>MaxwellPlus</t>
  </si>
  <si>
    <r>
      <rPr>
        <u/>
        <sz val="10"/>
        <color indexed="8"/>
        <rFont val="Arial"/>
        <family val="2"/>
      </rPr>
      <t>https://maxwellplus.com/</t>
    </r>
  </si>
  <si>
    <t>Brisbane City, Australia</t>
  </si>
  <si>
    <t>Faethm</t>
  </si>
  <si>
    <r>
      <rPr>
        <u/>
        <sz val="10"/>
        <color indexed="8"/>
        <rFont val="Arial"/>
        <family val="2"/>
      </rPr>
      <t>https://faethm.ai/</t>
    </r>
  </si>
  <si>
    <r>
      <rPr>
        <b/>
        <u/>
        <sz val="10"/>
        <color indexed="8"/>
        <rFont val="Arial"/>
        <family val="2"/>
      </rPr>
      <t>Active.ai</t>
    </r>
  </si>
  <si>
    <r>
      <rPr>
        <u/>
        <sz val="10"/>
        <color indexed="8"/>
        <rFont val="Arial"/>
        <family val="2"/>
      </rPr>
      <t>https://active.ai</t>
    </r>
  </si>
  <si>
    <t>EnterpriseBot</t>
  </si>
  <si>
    <r>
      <rPr>
        <u/>
        <sz val="10"/>
        <color indexed="8"/>
        <rFont val="Arial"/>
        <family val="2"/>
      </rPr>
      <t>https://enterprisebot.ai/</t>
    </r>
  </si>
  <si>
    <t xml:space="preserve">Zug, </t>
  </si>
  <si>
    <t>ChatBot</t>
  </si>
  <si>
    <r>
      <rPr>
        <u/>
        <sz val="10"/>
        <color indexed="8"/>
        <rFont val="Arial"/>
        <family val="2"/>
      </rPr>
      <t>https://www.chatbot.com/</t>
    </r>
  </si>
  <si>
    <t>ShieldAI</t>
  </si>
  <si>
    <r>
      <rPr>
        <u/>
        <sz val="10"/>
        <color indexed="8"/>
        <rFont val="Arial"/>
        <family val="2"/>
      </rPr>
      <t>https://www.shield.ai</t>
    </r>
  </si>
  <si>
    <t>LEVERTON</t>
  </si>
  <si>
    <r>
      <rPr>
        <u/>
        <sz val="10"/>
        <color indexed="8"/>
        <rFont val="Arial"/>
        <family val="2"/>
      </rPr>
      <t>https://www.leverton.ai</t>
    </r>
  </si>
  <si>
    <t>INSPECTORIO</t>
  </si>
  <si>
    <r>
      <rPr>
        <u/>
        <sz val="10"/>
        <color indexed="8"/>
        <rFont val="Arial"/>
        <family val="2"/>
      </rPr>
      <t>https://www.inspectorio.com</t>
    </r>
  </si>
  <si>
    <t>Minneapolis, MN</t>
  </si>
  <si>
    <t>Analysts</t>
  </si>
  <si>
    <r>
      <rPr>
        <u/>
        <sz val="10"/>
        <color indexed="8"/>
        <rFont val="Arial"/>
        <family val="2"/>
      </rPr>
      <t>https://analysts.com</t>
    </r>
  </si>
  <si>
    <t>Burnsville, MN</t>
  </si>
  <si>
    <t>CuriousAI</t>
  </si>
  <si>
    <r>
      <rPr>
        <u/>
        <sz val="10"/>
        <color indexed="8"/>
        <rFont val="Arial"/>
        <family val="2"/>
      </rPr>
      <t>https://thecuriousaicompany.com/</t>
    </r>
  </si>
  <si>
    <t>Helsingfors, Finland</t>
  </si>
  <si>
    <t>Hypergiant</t>
  </si>
  <si>
    <r>
      <rPr>
        <u/>
        <sz val="10"/>
        <color indexed="8"/>
        <rFont val="Arial"/>
        <family val="2"/>
      </rPr>
      <t>https://www.hypergiant.com/</t>
    </r>
  </si>
  <si>
    <t>VVDNTechnologies</t>
  </si>
  <si>
    <r>
      <rPr>
        <u/>
        <sz val="10"/>
        <color indexed="8"/>
        <rFont val="Arial"/>
        <family val="2"/>
      </rPr>
      <t>https://www.vvdntech.com/</t>
    </r>
  </si>
  <si>
    <t>GTSoftware</t>
  </si>
  <si>
    <r>
      <rPr>
        <u/>
        <sz val="10"/>
        <color indexed="8"/>
        <rFont val="Arial"/>
        <family val="2"/>
      </rPr>
      <t>https://www.gtsoftware.com/</t>
    </r>
  </si>
  <si>
    <t>Sandy Springs, GA</t>
  </si>
  <si>
    <t>Klue</t>
  </si>
  <si>
    <r>
      <rPr>
        <u/>
        <sz val="10"/>
        <color indexed="8"/>
        <rFont val="Arial"/>
        <family val="2"/>
      </rPr>
      <t>https://klue.com/</t>
    </r>
  </si>
  <si>
    <t>FanAIInc.</t>
  </si>
  <si>
    <r>
      <rPr>
        <u/>
        <sz val="10"/>
        <color indexed="8"/>
        <rFont val="Arial"/>
        <family val="2"/>
      </rPr>
      <t>https://www.fanai.io/</t>
    </r>
  </si>
  <si>
    <t>Santa Monica, CA</t>
  </si>
  <si>
    <t>Falkonry</t>
  </si>
  <si>
    <r>
      <rPr>
        <u/>
        <sz val="10"/>
        <color indexed="8"/>
        <rFont val="Arial"/>
        <family val="2"/>
      </rPr>
      <t>https://falkonry.com/</t>
    </r>
  </si>
  <si>
    <t>Sunnyvale, CA</t>
  </si>
  <si>
    <t>MyraLabs</t>
  </si>
  <si>
    <r>
      <rPr>
        <u/>
        <sz val="10"/>
        <color indexed="8"/>
        <rFont val="Arial"/>
        <family val="2"/>
      </rPr>
      <t>https://www.myralabs.com/</t>
    </r>
  </si>
  <si>
    <t>Dashmote</t>
  </si>
  <si>
    <r>
      <rPr>
        <u/>
        <sz val="10"/>
        <color indexed="8"/>
        <rFont val="Arial"/>
        <family val="2"/>
      </rPr>
      <t>https://www.dashmote.com/</t>
    </r>
  </si>
  <si>
    <t>Pro-VigilSurveillanceServices</t>
  </si>
  <si>
    <r>
      <rPr>
        <u/>
        <sz val="10"/>
        <color indexed="8"/>
        <rFont val="Arial"/>
        <family val="2"/>
      </rPr>
      <t>https://pro-vigil.com/</t>
    </r>
  </si>
  <si>
    <t>San Antonio, TX</t>
  </si>
  <si>
    <t>VISUA</t>
  </si>
  <si>
    <r>
      <rPr>
        <u/>
        <sz val="10"/>
        <color indexed="8"/>
        <rFont val="Arial"/>
        <family val="2"/>
      </rPr>
      <t>http://Visua.com</t>
    </r>
  </si>
  <si>
    <t>Dublin, Ireland</t>
  </si>
  <si>
    <t>HGS-HindujaGlobalSolutions</t>
  </si>
  <si>
    <r>
      <rPr>
        <u/>
        <sz val="10"/>
        <color indexed="8"/>
        <rFont val="Arial"/>
        <family val="2"/>
      </rPr>
      <t>https://hgs.cx/</t>
    </r>
  </si>
  <si>
    <t>Lisle, IL</t>
  </si>
  <si>
    <t>Spyne</t>
  </si>
  <si>
    <r>
      <rPr>
        <u/>
        <sz val="10"/>
        <color indexed="8"/>
        <rFont val="Arial"/>
        <family val="2"/>
      </rPr>
      <t>https://www.spyne.ai/</t>
    </r>
  </si>
  <si>
    <t>Klangoo</t>
  </si>
  <si>
    <r>
      <rPr>
        <u/>
        <sz val="10"/>
        <color indexed="8"/>
        <rFont val="Arial"/>
        <family val="2"/>
      </rPr>
      <t>https://klangoo.com</t>
    </r>
  </si>
  <si>
    <t>Hoboken, NJ</t>
  </si>
  <si>
    <t>BlueBotics</t>
  </si>
  <si>
    <r>
      <rPr>
        <u/>
        <sz val="10"/>
        <color indexed="8"/>
        <rFont val="Arial"/>
        <family val="2"/>
      </rPr>
      <t>http://www.bluebotics.com/</t>
    </r>
  </si>
  <si>
    <t>Saint-Sulpice, Switzerland</t>
  </si>
  <si>
    <t>Picovoice</t>
  </si>
  <si>
    <r>
      <rPr>
        <u/>
        <sz val="10"/>
        <color indexed="8"/>
        <rFont val="Arial"/>
        <family val="2"/>
      </rPr>
      <t>https://picovoice.ai</t>
    </r>
  </si>
  <si>
    <t>Elevate-Global</t>
  </si>
  <si>
    <r>
      <rPr>
        <u/>
        <sz val="10"/>
        <color indexed="8"/>
        <rFont val="Arial"/>
        <family val="2"/>
      </rPr>
      <t>https://www.elevate-global.biz</t>
    </r>
  </si>
  <si>
    <t>AlemResearch</t>
  </si>
  <si>
    <r>
      <rPr>
        <u/>
        <sz val="10"/>
        <color indexed="8"/>
        <rFont val="Arial"/>
        <family val="2"/>
      </rPr>
      <t>https://alem.kz/</t>
    </r>
  </si>
  <si>
    <t>Almaty, Kazakhstan</t>
  </si>
  <si>
    <t>NEXT-SYSTEMCo.,Ltd.</t>
  </si>
  <si>
    <r>
      <rPr>
        <u/>
        <sz val="10"/>
        <color indexed="8"/>
        <rFont val="Arial"/>
        <family val="2"/>
      </rPr>
      <t>https://www.next-system.com/en</t>
    </r>
  </si>
  <si>
    <t>Fukuoka, Japan</t>
  </si>
  <si>
    <t>CloverInfotech</t>
  </si>
  <si>
    <r>
      <rPr>
        <u/>
        <sz val="10"/>
        <color indexed="8"/>
        <rFont val="Arial"/>
        <family val="2"/>
      </rPr>
      <t>https://www.cloverinfotech.com</t>
    </r>
  </si>
  <si>
    <t>T4GLimited</t>
  </si>
  <si>
    <r>
      <rPr>
        <u/>
        <sz val="10"/>
        <color indexed="8"/>
        <rFont val="Arial"/>
        <family val="2"/>
      </rPr>
      <t>https://www.t4g.com/</t>
    </r>
  </si>
  <si>
    <t>ZoneFox</t>
  </si>
  <si>
    <r>
      <rPr>
        <u/>
        <sz val="10"/>
        <color indexed="8"/>
        <rFont val="Arial"/>
        <family val="2"/>
      </rPr>
      <t>https://www.zonefox.com</t>
    </r>
  </si>
  <si>
    <t>Edinburgh, United Kingdom</t>
  </si>
  <si>
    <t>LixarIT</t>
  </si>
  <si>
    <r>
      <rPr>
        <u/>
        <sz val="10"/>
        <color indexed="8"/>
        <rFont val="Arial"/>
        <family val="2"/>
      </rPr>
      <t>https://lixar.com/</t>
    </r>
  </si>
  <si>
    <t>Ottawa, Canada</t>
  </si>
  <si>
    <t>MayaHeatTransferTechnologies</t>
  </si>
  <si>
    <r>
      <rPr>
        <u/>
        <sz val="10"/>
        <color indexed="8"/>
        <rFont val="Arial"/>
        <family val="2"/>
      </rPr>
      <t>https://www.mayahtt.com/</t>
    </r>
  </si>
  <si>
    <t>Westmount, Canada</t>
  </si>
  <si>
    <t>Traydstream</t>
  </si>
  <si>
    <r>
      <rPr>
        <u/>
        <sz val="10"/>
        <color indexed="8"/>
        <rFont val="Arial"/>
        <family val="2"/>
      </rPr>
      <t>https://www.traydstream.com/</t>
    </r>
  </si>
  <si>
    <t>Adbrain</t>
  </si>
  <si>
    <r>
      <rPr>
        <u/>
        <sz val="10"/>
        <color indexed="8"/>
        <rFont val="Arial"/>
        <family val="2"/>
      </rPr>
      <t>https://www.adbrain.com/</t>
    </r>
  </si>
  <si>
    <t>Layer6AI</t>
  </si>
  <si>
    <r>
      <rPr>
        <u/>
        <sz val="10"/>
        <color indexed="8"/>
        <rFont val="Arial"/>
        <family val="2"/>
      </rPr>
      <t>https://layer6.ai/</t>
    </r>
  </si>
  <si>
    <t>Toronto, ON, Canada</t>
  </si>
  <si>
    <t>ArriaNLGplc</t>
  </si>
  <si>
    <r>
      <rPr>
        <u/>
        <sz val="10"/>
        <color indexed="8"/>
        <rFont val="Arial"/>
        <family val="2"/>
      </rPr>
      <t>https://www.arria.com</t>
    </r>
  </si>
  <si>
    <t>Londres, United Kingdom</t>
  </si>
  <si>
    <t>BioBeats</t>
  </si>
  <si>
    <r>
      <rPr>
        <u/>
        <sz val="10"/>
        <color indexed="8"/>
        <rFont val="Arial"/>
        <family val="2"/>
      </rPr>
      <t>https://biobeats.com/</t>
    </r>
  </si>
  <si>
    <t>re:infer</t>
  </si>
  <si>
    <r>
      <rPr>
        <u/>
        <sz val="10"/>
        <color indexed="8"/>
        <rFont val="Arial"/>
        <family val="2"/>
      </rPr>
      <t>https://reinfer.io/</t>
    </r>
  </si>
  <si>
    <t>JCLARITYLIMITED</t>
  </si>
  <si>
    <r>
      <rPr>
        <u/>
        <sz val="10"/>
        <color indexed="8"/>
        <rFont val="Arial"/>
        <family val="2"/>
      </rPr>
      <t>https://www.jclarity.com/</t>
    </r>
  </si>
  <si>
    <t>KlusterIntelligence</t>
  </si>
  <si>
    <r>
      <rPr>
        <u/>
        <sz val="10"/>
        <color indexed="8"/>
        <rFont val="Arial"/>
        <family val="2"/>
      </rPr>
      <t>https://kluster.com/</t>
    </r>
  </si>
  <si>
    <t>Seldon</t>
  </si>
  <si>
    <r>
      <rPr>
        <u/>
        <sz val="10"/>
        <color indexed="8"/>
        <rFont val="Arial"/>
        <family val="2"/>
      </rPr>
      <t>https://www.seldon.io/</t>
    </r>
  </si>
  <si>
    <t>encompass</t>
  </si>
  <si>
    <r>
      <rPr>
        <u/>
        <sz val="10"/>
        <color indexed="8"/>
        <rFont val="Arial"/>
        <family val="2"/>
      </rPr>
      <t>https://www.encompasscorporation.com/</t>
    </r>
  </si>
  <si>
    <t>Glasgow, United Kingdom</t>
  </si>
  <si>
    <t>FiveAI</t>
  </si>
  <si>
    <r>
      <rPr>
        <u/>
        <sz val="10"/>
        <color indexed="8"/>
        <rFont val="Arial"/>
        <family val="2"/>
      </rPr>
      <t>https://five.ai/</t>
    </r>
  </si>
  <si>
    <t>Popsa</t>
  </si>
  <si>
    <r>
      <rPr>
        <u/>
        <sz val="10"/>
        <color indexed="8"/>
        <rFont val="Arial"/>
        <family val="2"/>
      </rPr>
      <t>https://popsa.com/</t>
    </r>
  </si>
  <si>
    <t>Seebyte</t>
  </si>
  <si>
    <r>
      <rPr>
        <u/>
        <sz val="10"/>
        <color indexed="8"/>
        <rFont val="Arial"/>
        <family val="2"/>
      </rPr>
      <t>http://www.seebyte.com/</t>
    </r>
  </si>
  <si>
    <t>SeceonInc.</t>
  </si>
  <si>
    <r>
      <rPr>
        <u/>
        <sz val="10"/>
        <color indexed="8"/>
        <rFont val="Arial"/>
        <family val="2"/>
      </rPr>
      <t>http://seceon.com</t>
    </r>
  </si>
  <si>
    <t>Bishop’s Stortford, United Kingdom</t>
  </si>
  <si>
    <t>Synchrogenix</t>
  </si>
  <si>
    <r>
      <rPr>
        <u/>
        <sz val="10"/>
        <color indexed="8"/>
        <rFont val="Arial"/>
        <family val="2"/>
      </rPr>
      <t>https://www.synchrogenix.com/technology-innovation/ai</t>
    </r>
  </si>
  <si>
    <t>OnProcessTechnology</t>
  </si>
  <si>
    <r>
      <rPr>
        <u/>
        <sz val="10"/>
        <color indexed="8"/>
        <rFont val="Arial"/>
        <family val="2"/>
      </rPr>
      <t>http://onprocess.com</t>
    </r>
  </si>
  <si>
    <t>Ashland, MA</t>
  </si>
  <si>
    <t>ValkyrieIntelligence</t>
  </si>
  <si>
    <r>
      <rPr>
        <u/>
        <sz val="10"/>
        <color indexed="8"/>
        <rFont val="Arial"/>
        <family val="2"/>
      </rPr>
      <t>https://www.valkyrie.ai/</t>
    </r>
  </si>
  <si>
    <t>Jvion</t>
  </si>
  <si>
    <r>
      <rPr>
        <u/>
        <sz val="10"/>
        <color indexed="8"/>
        <rFont val="Arial"/>
        <family val="2"/>
      </rPr>
      <t>https://jvion.com/</t>
    </r>
  </si>
  <si>
    <t>Duluth, GA</t>
  </si>
  <si>
    <t>Oovvuu</t>
  </si>
  <si>
    <r>
      <rPr>
        <u/>
        <sz val="10"/>
        <color indexed="8"/>
        <rFont val="Arial"/>
        <family val="2"/>
      </rPr>
      <t>http://oovvuu.com/</t>
    </r>
  </si>
  <si>
    <t>Metigy</t>
  </si>
  <si>
    <r>
      <rPr>
        <u/>
        <sz val="10"/>
        <color indexed="8"/>
        <rFont val="Arial"/>
        <family val="2"/>
      </rPr>
      <t>https://metigy.com/</t>
    </r>
  </si>
  <si>
    <t>AOS</t>
  </si>
  <si>
    <r>
      <rPr>
        <u/>
        <sz val="10"/>
        <color indexed="8"/>
        <rFont val="Arial"/>
        <family val="2"/>
      </rPr>
      <t>http://aosgrp.com/</t>
    </r>
  </si>
  <si>
    <t>Melbourne, Australia</t>
  </si>
  <si>
    <t>Catalyte</t>
  </si>
  <si>
    <r>
      <rPr>
        <u/>
        <sz val="10"/>
        <color indexed="8"/>
        <rFont val="Arial"/>
        <family val="2"/>
      </rPr>
      <t>https://catalyte.io</t>
    </r>
  </si>
  <si>
    <t>SkylineAI</t>
  </si>
  <si>
    <r>
      <rPr>
        <u/>
        <sz val="10"/>
        <color indexed="8"/>
        <rFont val="Arial"/>
        <family val="2"/>
      </rPr>
      <t>https://www.skyline.ai/</t>
    </r>
  </si>
  <si>
    <t>Spatial.AI</t>
  </si>
  <si>
    <r>
      <rPr>
        <u/>
        <sz val="10"/>
        <color indexed="8"/>
        <rFont val="Arial"/>
        <family val="2"/>
      </rPr>
      <t>https://spatial.ai/</t>
    </r>
  </si>
  <si>
    <t>Cincinnati, OH</t>
  </si>
  <si>
    <t>Welcome.AI</t>
  </si>
  <si>
    <r>
      <rPr>
        <u/>
        <sz val="10"/>
        <color indexed="8"/>
        <rFont val="Arial"/>
        <family val="2"/>
      </rPr>
      <t>https://www.welcome.ai/avikaido</t>
    </r>
  </si>
  <si>
    <t>PassageAI</t>
  </si>
  <si>
    <r>
      <rPr>
        <u/>
        <sz val="10"/>
        <color indexed="8"/>
        <rFont val="Arial"/>
        <family val="2"/>
      </rPr>
      <t>https://passage.ai</t>
    </r>
  </si>
  <si>
    <t>Arena</t>
  </si>
  <si>
    <r>
      <rPr>
        <u/>
        <sz val="10"/>
        <color indexed="8"/>
        <rFont val="Arial"/>
        <family val="2"/>
      </rPr>
      <t>https://www.arena.io</t>
    </r>
  </si>
  <si>
    <t>Clare.AI</t>
  </si>
  <si>
    <r>
      <rPr>
        <u/>
        <sz val="10"/>
        <color indexed="8"/>
        <rFont val="Arial"/>
        <family val="2"/>
      </rPr>
      <t>https://www.clare.ai/</t>
    </r>
  </si>
  <si>
    <t>Hong Kong, China</t>
  </si>
  <si>
    <t>Tethr</t>
  </si>
  <si>
    <r>
      <rPr>
        <u/>
        <sz val="10"/>
        <color indexed="8"/>
        <rFont val="Arial"/>
        <family val="2"/>
      </rPr>
      <t>https://tethr.com</t>
    </r>
  </si>
  <si>
    <t>Equals3</t>
  </si>
  <si>
    <r>
      <rPr>
        <u/>
        <sz val="10"/>
        <color indexed="8"/>
        <rFont val="Arial"/>
        <family val="2"/>
      </rPr>
      <t>http://www.equals3.ai</t>
    </r>
  </si>
  <si>
    <t>St. Louis Park, MN</t>
  </si>
  <si>
    <t>KenSci</t>
  </si>
  <si>
    <r>
      <rPr>
        <u/>
        <sz val="10"/>
        <color indexed="8"/>
        <rFont val="Arial"/>
        <family val="2"/>
      </rPr>
      <t>https://www.kensci.com</t>
    </r>
  </si>
  <si>
    <t>Saykara</t>
  </si>
  <si>
    <r>
      <rPr>
        <u/>
        <sz val="10"/>
        <color indexed="8"/>
        <rFont val="Arial"/>
        <family val="2"/>
      </rPr>
      <t>https://www.saykara.com/</t>
    </r>
  </si>
  <si>
    <t>MINDAI</t>
  </si>
  <si>
    <r>
      <rPr>
        <u/>
        <sz val="10"/>
        <color indexed="8"/>
        <rFont val="Arial"/>
        <family val="2"/>
      </rPr>
      <t>https://www.mind.ai/</t>
    </r>
  </si>
  <si>
    <t>CityBldr</t>
  </si>
  <si>
    <r>
      <rPr>
        <u/>
        <sz val="10"/>
        <color indexed="8"/>
        <rFont val="Arial"/>
        <family val="2"/>
      </rPr>
      <t>https://www.citybldr.com/</t>
    </r>
  </si>
  <si>
    <t>ObjectFrontierSoftware(OFS)</t>
  </si>
  <si>
    <r>
      <rPr>
        <u/>
        <sz val="10"/>
        <color indexed="8"/>
        <rFont val="Arial"/>
        <family val="2"/>
      </rPr>
      <t>http://www.objectfrontier.com/</t>
    </r>
  </si>
  <si>
    <t>RadiantSystemsInc</t>
  </si>
  <si>
    <r>
      <rPr>
        <u/>
        <sz val="10"/>
        <color indexed="8"/>
        <rFont val="Arial"/>
        <family val="2"/>
      </rPr>
      <t>http://www.radiants.com</t>
    </r>
  </si>
  <si>
    <t>South Plainfield, NJ</t>
  </si>
  <si>
    <t>OodlesAI-ArtificialIntelligenceServices</t>
  </si>
  <si>
    <r>
      <rPr>
        <u/>
        <sz val="10"/>
        <color indexed="8"/>
        <rFont val="Arial"/>
        <family val="2"/>
      </rPr>
      <t>https://artificialintelligence.oodles.io/</t>
    </r>
  </si>
  <si>
    <r>
      <rPr>
        <b/>
        <u/>
        <sz val="10"/>
        <color indexed="8"/>
        <rFont val="Arial"/>
        <family val="2"/>
      </rPr>
      <t>Aigo.ai</t>
    </r>
  </si>
  <si>
    <r>
      <rPr>
        <u/>
        <sz val="10"/>
        <color indexed="8"/>
        <rFont val="Arial"/>
        <family val="2"/>
      </rPr>
      <t>https://www.aigo.ai/</t>
    </r>
  </si>
  <si>
    <t>Redondo Beach, CA</t>
  </si>
  <si>
    <t>Opsani</t>
  </si>
  <si>
    <r>
      <rPr>
        <u/>
        <sz val="10"/>
        <color indexed="8"/>
        <rFont val="Arial"/>
        <family val="2"/>
      </rPr>
      <t>https://www.opsani.com/</t>
    </r>
  </si>
  <si>
    <t>xBrain</t>
  </si>
  <si>
    <r>
      <rPr>
        <u/>
        <sz val="10"/>
        <color indexed="8"/>
        <rFont val="Arial"/>
        <family val="2"/>
      </rPr>
      <t>https://satisfaction.ai/</t>
    </r>
  </si>
  <si>
    <t>InfosearchBPO</t>
  </si>
  <si>
    <r>
      <rPr>
        <u/>
        <sz val="10"/>
        <color indexed="8"/>
        <rFont val="Arial"/>
        <family val="2"/>
      </rPr>
      <t>https://www.infosearchbpo.com/</t>
    </r>
  </si>
  <si>
    <t>BeijingKingsoftCloudNetworkTechnologyCo.,Ltd.</t>
  </si>
  <si>
    <r>
      <rPr>
        <u/>
        <sz val="10"/>
        <color indexed="8"/>
        <rFont val="Arial"/>
        <family val="2"/>
      </rPr>
      <t>https://www.ksyun.com/</t>
    </r>
  </si>
  <si>
    <t>VUXWorld</t>
  </si>
  <si>
    <r>
      <rPr>
        <u/>
        <sz val="10"/>
        <color indexed="8"/>
        <rFont val="Arial"/>
        <family val="2"/>
      </rPr>
      <t>https://vux.world</t>
    </r>
  </si>
  <si>
    <t>Harrogate, United Kingdom</t>
  </si>
  <si>
    <t>SmartClick</t>
  </si>
  <si>
    <r>
      <rPr>
        <u/>
        <sz val="10"/>
        <color indexed="8"/>
        <rFont val="Arial"/>
        <family val="2"/>
      </rPr>
      <t>https://smartclick.ai/</t>
    </r>
  </si>
  <si>
    <t>IntelliSite</t>
  </si>
  <si>
    <r>
      <rPr>
        <u/>
        <sz val="10"/>
        <color indexed="8"/>
        <rFont val="Arial"/>
        <family val="2"/>
      </rPr>
      <t>https://www.intellisite.io/</t>
    </r>
  </si>
  <si>
    <t>Fort Mill, SC</t>
  </si>
  <si>
    <t>DigitalSense</t>
  </si>
  <si>
    <r>
      <rPr>
        <u/>
        <sz val="10"/>
        <color indexed="8"/>
        <rFont val="Arial"/>
        <family val="2"/>
      </rPr>
      <t>http://www.digitalsense.ai</t>
    </r>
  </si>
  <si>
    <t>OSI</t>
  </si>
  <si>
    <r>
      <rPr>
        <u/>
        <sz val="10"/>
        <color indexed="8"/>
        <rFont val="Arial"/>
        <family val="2"/>
      </rPr>
      <t>https://www.objectsystems.com</t>
    </r>
  </si>
  <si>
    <t>Layton, UT</t>
  </si>
  <si>
    <t>Kortical</t>
  </si>
  <si>
    <r>
      <rPr>
        <u/>
        <sz val="10"/>
        <color indexed="8"/>
        <rFont val="Arial"/>
        <family val="2"/>
      </rPr>
      <t>http://kortical.com</t>
    </r>
  </si>
  <si>
    <t>Botcopy</t>
  </si>
  <si>
    <r>
      <rPr>
        <u/>
        <sz val="10"/>
        <color indexed="8"/>
        <rFont val="Arial"/>
        <family val="2"/>
      </rPr>
      <t>https://www.botcopy.com/</t>
    </r>
  </si>
  <si>
    <t>CINCO</t>
  </si>
  <si>
    <r>
      <rPr>
        <u/>
        <sz val="10"/>
        <color indexed="8"/>
        <rFont val="Arial"/>
        <family val="2"/>
      </rPr>
      <t>http://www.wearecinco.com/</t>
    </r>
  </si>
  <si>
    <t>simMachines</t>
  </si>
  <si>
    <r>
      <rPr>
        <u/>
        <sz val="10"/>
        <color indexed="8"/>
        <rFont val="Arial"/>
        <family val="2"/>
      </rPr>
      <t>https://simmachines.com/</t>
    </r>
  </si>
  <si>
    <t>2021.AI</t>
  </si>
  <si>
    <r>
      <rPr>
        <u/>
        <sz val="10"/>
        <color indexed="8"/>
        <rFont val="Arial"/>
        <family val="2"/>
      </rPr>
      <t>https://2021.ai/</t>
    </r>
  </si>
  <si>
    <r>
      <rPr>
        <b/>
        <u/>
        <sz val="10"/>
        <color indexed="8"/>
        <rFont val="Arial"/>
        <family val="2"/>
      </rPr>
      <t>Automat.ai</t>
    </r>
  </si>
  <si>
    <r>
      <rPr>
        <u/>
        <sz val="10"/>
        <color indexed="8"/>
        <rFont val="Arial"/>
        <family val="2"/>
      </rPr>
      <t>https://www.automat.ai/</t>
    </r>
  </si>
  <si>
    <t>Montréal, Canada</t>
  </si>
  <si>
    <t>CyberPublicity</t>
  </si>
  <si>
    <r>
      <rPr>
        <u/>
        <sz val="10"/>
        <color indexed="8"/>
        <rFont val="Arial"/>
        <family val="2"/>
      </rPr>
      <t>https://www.cyberpublicity.com/</t>
    </r>
  </si>
  <si>
    <t>SPORTLOGiQ</t>
  </si>
  <si>
    <r>
      <rPr>
        <u/>
        <sz val="10"/>
        <color indexed="8"/>
        <rFont val="Arial"/>
        <family val="2"/>
      </rPr>
      <t>http://sportlogiq.com/en/</t>
    </r>
  </si>
  <si>
    <t>MalongTechnologies</t>
  </si>
  <si>
    <r>
      <rPr>
        <u/>
        <sz val="10"/>
        <color indexed="8"/>
        <rFont val="Arial"/>
        <family val="2"/>
      </rPr>
      <t>https://www.malongtech.com/</t>
    </r>
  </si>
  <si>
    <t>Bentonville, AR</t>
  </si>
  <si>
    <t>Algolux</t>
  </si>
  <si>
    <r>
      <rPr>
        <u/>
        <sz val="10"/>
        <color indexed="8"/>
        <rFont val="Arial"/>
        <family val="2"/>
      </rPr>
      <t>https://algolux.com/</t>
    </r>
  </si>
  <si>
    <t>Mythic,Inc.</t>
  </si>
  <si>
    <r>
      <rPr>
        <u/>
        <sz val="10"/>
        <color indexed="8"/>
        <rFont val="Arial"/>
        <family val="2"/>
      </rPr>
      <t>https://www.mythic-ai.com/</t>
    </r>
  </si>
  <si>
    <t>CognitiveScale</t>
  </si>
  <si>
    <r>
      <rPr>
        <u/>
        <sz val="10"/>
        <color indexed="8"/>
        <rFont val="Arial"/>
        <family val="2"/>
      </rPr>
      <t>https://www.cognitivescale.com/</t>
    </r>
  </si>
  <si>
    <t>AimBrain</t>
  </si>
  <si>
    <r>
      <rPr>
        <u/>
        <sz val="10"/>
        <color indexed="8"/>
        <rFont val="Arial"/>
        <family val="2"/>
      </rPr>
      <t>https://www.lexicom.io/</t>
    </r>
  </si>
  <si>
    <t>AireLabs</t>
  </si>
  <si>
    <r>
      <rPr>
        <u/>
        <sz val="10"/>
        <color indexed="8"/>
        <rFont val="Arial"/>
        <family val="2"/>
      </rPr>
      <t>https://aire.io/</t>
    </r>
  </si>
  <si>
    <t>NuEchoInc.</t>
  </si>
  <si>
    <r>
      <rPr>
        <u/>
        <sz val="10"/>
        <color indexed="8"/>
        <rFont val="Arial"/>
        <family val="2"/>
      </rPr>
      <t>https://www.nuecho.com/en/</t>
    </r>
  </si>
  <si>
    <t>Celaton</t>
  </si>
  <si>
    <r>
      <rPr>
        <u/>
        <sz val="10"/>
        <color indexed="8"/>
        <rFont val="Arial"/>
        <family val="2"/>
      </rPr>
      <t>http://www.celaton.com/</t>
    </r>
  </si>
  <si>
    <t>Buckinghamshire, United Kingdom</t>
  </si>
  <si>
    <t>RainbirdTechnologies</t>
  </si>
  <si>
    <r>
      <rPr>
        <u/>
        <sz val="10"/>
        <color indexed="8"/>
        <rFont val="Arial"/>
        <family val="2"/>
      </rPr>
      <t>https://rainbird.ai/</t>
    </r>
  </si>
  <si>
    <t>CrowdEmotion</t>
  </si>
  <si>
    <r>
      <rPr>
        <u/>
        <sz val="10"/>
        <color indexed="8"/>
        <rFont val="Arial"/>
        <family val="2"/>
      </rPr>
      <t>https://www.crowdemotion.co.uk/</t>
    </r>
  </si>
  <si>
    <t>Cytora</t>
  </si>
  <si>
    <r>
      <rPr>
        <u/>
        <sz val="10"/>
        <color indexed="8"/>
        <rFont val="Arial"/>
        <family val="2"/>
      </rPr>
      <t>https://cytora.com/</t>
    </r>
  </si>
  <si>
    <t>Diffblue</t>
  </si>
  <si>
    <r>
      <rPr>
        <u/>
        <sz val="10"/>
        <color indexed="8"/>
        <rFont val="Arial"/>
        <family val="2"/>
      </rPr>
      <t>https://www.diffblue.com/</t>
    </r>
  </si>
  <si>
    <r>
      <rPr>
        <b/>
        <u/>
        <sz val="10"/>
        <color indexed="8"/>
        <rFont val="Arial"/>
        <family val="2"/>
      </rPr>
      <t>PROWLER.io</t>
    </r>
  </si>
  <si>
    <r>
      <rPr>
        <u/>
        <sz val="10"/>
        <color indexed="8"/>
        <rFont val="Arial"/>
        <family val="2"/>
      </rPr>
      <t>https://www.prowler.io/</t>
    </r>
  </si>
  <si>
    <t>SentiSum</t>
  </si>
  <si>
    <r>
      <rPr>
        <u/>
        <sz val="10"/>
        <color indexed="8"/>
        <rFont val="Arial"/>
        <family val="2"/>
      </rPr>
      <t>https://sentisum.com/</t>
    </r>
  </si>
  <si>
    <t>ASIDataScience</t>
  </si>
  <si>
    <r>
      <rPr>
        <u/>
        <sz val="10"/>
        <color indexed="8"/>
        <rFont val="Arial"/>
        <family val="2"/>
      </rPr>
      <t>https://www.asidatascience.com/</t>
    </r>
  </si>
  <si>
    <t>LabGenius</t>
  </si>
  <si>
    <r>
      <rPr>
        <u/>
        <sz val="10"/>
        <color indexed="8"/>
        <rFont val="Arial"/>
        <family val="2"/>
      </rPr>
      <t>https://www.labgeni.us/</t>
    </r>
  </si>
  <si>
    <t>ProFinda</t>
  </si>
  <si>
    <r>
      <rPr>
        <u/>
        <sz val="10"/>
        <color indexed="8"/>
        <rFont val="Arial"/>
        <family val="2"/>
      </rPr>
      <t>https://www.profinda.com/</t>
    </r>
  </si>
  <si>
    <t>DigitalCatapult</t>
  </si>
  <si>
    <r>
      <rPr>
        <u/>
        <sz val="10"/>
        <color indexed="8"/>
        <rFont val="Arial"/>
        <family val="2"/>
      </rPr>
      <t>https://www.digicatapult.org.uk/</t>
    </r>
  </si>
  <si>
    <t>Stratifyd</t>
  </si>
  <si>
    <r>
      <rPr>
        <u/>
        <sz val="10"/>
        <color indexed="8"/>
        <rFont val="Arial"/>
        <family val="2"/>
      </rPr>
      <t>https://www.stratifyd.com/</t>
    </r>
  </si>
  <si>
    <t>LucenaResearch,Inc.</t>
  </si>
  <si>
    <r>
      <rPr>
        <u/>
        <sz val="10"/>
        <color indexed="8"/>
        <rFont val="Arial"/>
        <family val="2"/>
      </rPr>
      <t>https://lucenaresearch.com/</t>
    </r>
  </si>
  <si>
    <t>AppliedAILtd</t>
  </si>
  <si>
    <r>
      <rPr>
        <u/>
        <sz val="10"/>
        <color indexed="8"/>
        <rFont val="Arial"/>
        <family val="2"/>
      </rPr>
      <t>http://applied.ai/</t>
    </r>
  </si>
  <si>
    <t>AiBuild</t>
  </si>
  <si>
    <r>
      <rPr>
        <u/>
        <sz val="10"/>
        <color indexed="8"/>
        <rFont val="Arial"/>
        <family val="2"/>
      </rPr>
      <t>http://ai-build.com/</t>
    </r>
  </si>
  <si>
    <t>TheBotPlatform</t>
  </si>
  <si>
    <r>
      <rPr>
        <u/>
        <sz val="10"/>
        <color indexed="8"/>
        <rFont val="Arial"/>
        <family val="2"/>
      </rPr>
      <t>https://thebotplatform.com/</t>
    </r>
  </si>
  <si>
    <t>EmotechLTD</t>
  </si>
  <si>
    <r>
      <rPr>
        <u/>
        <sz val="10"/>
        <color indexed="8"/>
        <rFont val="Arial"/>
        <family val="2"/>
      </rPr>
      <t>https://heyolly.com/</t>
    </r>
  </si>
  <si>
    <t>PerceptualRobotics</t>
  </si>
  <si>
    <r>
      <rPr>
        <u/>
        <sz val="10"/>
        <color indexed="8"/>
        <rFont val="Arial"/>
        <family val="2"/>
      </rPr>
      <t>https://www.perceptual-robotics.com/</t>
    </r>
  </si>
  <si>
    <t>CNCRoboticsLtd</t>
  </si>
  <si>
    <r>
      <rPr>
        <u/>
        <sz val="10"/>
        <color indexed="8"/>
        <rFont val="Arial"/>
        <family val="2"/>
      </rPr>
      <t>http://www.cncrobotics.co.uk/</t>
    </r>
  </si>
  <si>
    <t>Liverpool, United Kingdom</t>
  </si>
  <si>
    <t>TMRobotics</t>
  </si>
  <si>
    <r>
      <rPr>
        <u/>
        <sz val="10"/>
        <color indexed="8"/>
        <rFont val="Arial"/>
        <family val="2"/>
      </rPr>
      <t>https://www.tmrobotics.com/</t>
    </r>
  </si>
  <si>
    <t>Welwyn Garden City, United Kingdom</t>
  </si>
  <si>
    <t>Presagen</t>
  </si>
  <si>
    <r>
      <rPr>
        <u/>
        <sz val="10"/>
        <color indexed="8"/>
        <rFont val="Arial"/>
        <family val="2"/>
      </rPr>
      <t>https://www.presagen.com/</t>
    </r>
  </si>
  <si>
    <t>Adelaide, Australia</t>
  </si>
  <si>
    <t>Ambiata</t>
  </si>
  <si>
    <r>
      <rPr>
        <u/>
        <sz val="10"/>
        <color indexed="8"/>
        <rFont val="Arial"/>
        <family val="2"/>
      </rPr>
      <t>https://ambiata.com</t>
    </r>
  </si>
  <si>
    <t>Surry Hills, Australia</t>
  </si>
  <si>
    <t>HIVERY</t>
  </si>
  <si>
    <r>
      <rPr>
        <u/>
        <sz val="10"/>
        <color indexed="8"/>
        <rFont val="Arial"/>
        <family val="2"/>
      </rPr>
      <t>https://www.hivery.com</t>
    </r>
  </si>
  <si>
    <t>StartDigital</t>
  </si>
  <si>
    <r>
      <rPr>
        <u/>
        <sz val="10"/>
        <color indexed="8"/>
        <rFont val="Arial"/>
        <family val="2"/>
      </rPr>
      <t>https://startdigital.com.au</t>
    </r>
  </si>
  <si>
    <t>Perth, Australia</t>
  </si>
  <si>
    <t>Inspiro</t>
  </si>
  <si>
    <r>
      <rPr>
        <u/>
        <sz val="10"/>
        <color indexed="8"/>
        <rFont val="Arial"/>
        <family val="2"/>
      </rPr>
      <t>https://www.inspiro.com</t>
    </r>
  </si>
  <si>
    <t>Leadsurance</t>
  </si>
  <si>
    <r>
      <rPr>
        <u/>
        <sz val="10"/>
        <color indexed="8"/>
        <rFont val="Arial"/>
        <family val="2"/>
      </rPr>
      <t>https://leadsurance.com</t>
    </r>
  </si>
  <si>
    <t>FlinkLabs</t>
  </si>
  <si>
    <r>
      <rPr>
        <u/>
        <sz val="10"/>
        <color indexed="8"/>
        <rFont val="Arial"/>
        <family val="2"/>
      </rPr>
      <t>http://flinklabs.com/</t>
    </r>
  </si>
  <si>
    <t>Surrey Hills, Australia</t>
  </si>
  <si>
    <t>OpenDNA</t>
  </si>
  <si>
    <r>
      <rPr>
        <u/>
        <sz val="10"/>
        <color indexed="8"/>
        <rFont val="Arial"/>
        <family val="2"/>
      </rPr>
      <t>https://opendna.ai/</t>
    </r>
  </si>
  <si>
    <t>Singapore, Australia</t>
  </si>
  <si>
    <r>
      <rPr>
        <b/>
        <u/>
        <sz val="10"/>
        <color indexed="8"/>
        <rFont val="Arial"/>
        <family val="2"/>
      </rPr>
      <t>Vizual.ai</t>
    </r>
  </si>
  <si>
    <r>
      <rPr>
        <u/>
        <sz val="10"/>
        <color indexed="8"/>
        <rFont val="Arial"/>
        <family val="2"/>
      </rPr>
      <t>https://vizual.ai</t>
    </r>
  </si>
  <si>
    <t>Juvenescence.AI</t>
  </si>
  <si>
    <r>
      <rPr>
        <u/>
        <sz val="10"/>
        <color indexed="8"/>
        <rFont val="Arial"/>
        <family val="2"/>
      </rPr>
      <t>https://www.juvenescence.ai/</t>
    </r>
  </si>
  <si>
    <t xml:space="preserve">Baltimore, </t>
  </si>
  <si>
    <t>Machfu</t>
  </si>
  <si>
    <r>
      <rPr>
        <u/>
        <sz val="10"/>
        <color indexed="8"/>
        <rFont val="Arial"/>
        <family val="2"/>
      </rPr>
      <t>https://www.machfu.com</t>
    </r>
  </si>
  <si>
    <t>Germantown, MD</t>
  </si>
  <si>
    <t>GenusAI</t>
  </si>
  <si>
    <r>
      <rPr>
        <u/>
        <sz val="10"/>
        <color indexed="8"/>
        <rFont val="Arial"/>
        <family val="2"/>
      </rPr>
      <t>https://genus.ai/</t>
    </r>
  </si>
  <si>
    <t>LeenaAI</t>
  </si>
  <si>
    <r>
      <rPr>
        <u/>
        <sz val="10"/>
        <color indexed="8"/>
        <rFont val="Arial"/>
        <family val="2"/>
      </rPr>
      <t>https://leena.ai/</t>
    </r>
  </si>
  <si>
    <t>Yalochat</t>
  </si>
  <si>
    <r>
      <rPr>
        <u/>
        <sz val="10"/>
        <color indexed="8"/>
        <rFont val="Arial"/>
        <family val="2"/>
      </rPr>
      <t>https://www.yalochat.com/</t>
    </r>
  </si>
  <si>
    <t>AIInnovation</t>
  </si>
  <si>
    <r>
      <rPr>
        <u/>
        <sz val="10"/>
        <color indexed="8"/>
        <rFont val="Arial"/>
        <family val="2"/>
      </rPr>
      <t>https://www.ai.se</t>
    </r>
  </si>
  <si>
    <t>Göteborg, Sweden</t>
  </si>
  <si>
    <t>AnswerIQ</t>
  </si>
  <si>
    <r>
      <rPr>
        <u/>
        <sz val="10"/>
        <color indexed="8"/>
        <rFont val="Arial"/>
        <family val="2"/>
      </rPr>
      <t>https://www.answeriq.com</t>
    </r>
  </si>
  <si>
    <t>Bellevue, WA</t>
  </si>
  <si>
    <t>Pryon</t>
  </si>
  <si>
    <r>
      <rPr>
        <u/>
        <sz val="10"/>
        <color indexed="8"/>
        <rFont val="Arial"/>
        <family val="2"/>
      </rPr>
      <t>https://www.pryon.ai</t>
    </r>
  </si>
  <si>
    <r>
      <rPr>
        <b/>
        <u/>
        <sz val="10"/>
        <color indexed="8"/>
        <rFont val="Arial"/>
        <family val="2"/>
      </rPr>
      <t>Torch.ai</t>
    </r>
  </si>
  <si>
    <r>
      <rPr>
        <u/>
        <sz val="10"/>
        <color indexed="8"/>
        <rFont val="Arial"/>
        <family val="2"/>
      </rPr>
      <t>https://torch.ai</t>
    </r>
  </si>
  <si>
    <t>Leawood, KS</t>
  </si>
  <si>
    <t>MicroAgility</t>
  </si>
  <si>
    <r>
      <rPr>
        <u/>
        <sz val="10"/>
        <color indexed="8"/>
        <rFont val="Arial"/>
        <family val="2"/>
      </rPr>
      <t>http://www.MicroAgility.com</t>
    </r>
  </si>
  <si>
    <t>Princeton, NJ</t>
  </si>
  <si>
    <t>Colektia</t>
  </si>
  <si>
    <r>
      <rPr>
        <u/>
        <sz val="10"/>
        <color indexed="8"/>
        <rFont val="Arial"/>
        <family val="2"/>
      </rPr>
      <t>https://colektia.com/</t>
    </r>
  </si>
  <si>
    <t>Santiago, Chile</t>
  </si>
  <si>
    <t>AccelirateInc.</t>
  </si>
  <si>
    <r>
      <rPr>
        <u/>
        <sz val="10"/>
        <color indexed="8"/>
        <rFont val="Arial"/>
        <family val="2"/>
      </rPr>
      <t>https://www.accelirate.com</t>
    </r>
  </si>
  <si>
    <t>Edison, NJ</t>
  </si>
  <si>
    <t>Ople</t>
  </si>
  <si>
    <r>
      <rPr>
        <u/>
        <sz val="10"/>
        <color indexed="8"/>
        <rFont val="Arial"/>
        <family val="2"/>
      </rPr>
      <t>https://ople.ai/</t>
    </r>
  </si>
  <si>
    <t>San Mateo, CA</t>
  </si>
  <si>
    <t>Thinci</t>
  </si>
  <si>
    <r>
      <rPr>
        <u/>
        <sz val="10"/>
        <color indexed="8"/>
        <rFont val="Arial"/>
        <family val="2"/>
      </rPr>
      <t>https://www.blaize.com/</t>
    </r>
  </si>
  <si>
    <t>El Dorado Hills, CA</t>
  </si>
  <si>
    <t>FenrisDigital</t>
  </si>
  <si>
    <r>
      <rPr>
        <u/>
        <sz val="10"/>
        <color indexed="8"/>
        <rFont val="Arial"/>
        <family val="2"/>
      </rPr>
      <t>https://fenrisd.com/</t>
    </r>
  </si>
  <si>
    <t>Glen Allen, VA</t>
  </si>
  <si>
    <t>qBoticaInc.</t>
  </si>
  <si>
    <r>
      <rPr>
        <u/>
        <sz val="10"/>
        <color indexed="8"/>
        <rFont val="Arial"/>
        <family val="2"/>
      </rPr>
      <t>https://qbotica.com/</t>
    </r>
  </si>
  <si>
    <t>AVA</t>
  </si>
  <si>
    <r>
      <rPr>
        <u/>
        <sz val="10"/>
        <color indexed="8"/>
        <rFont val="Arial"/>
        <family val="2"/>
      </rPr>
      <t>https://ava.info</t>
    </r>
  </si>
  <si>
    <t>NexusFrontierTechLtd.</t>
  </si>
  <si>
    <r>
      <rPr>
        <u/>
        <sz val="10"/>
        <color indexed="8"/>
        <rFont val="Arial"/>
        <family val="2"/>
      </rPr>
      <t>https://nexusfrontier.tech</t>
    </r>
  </si>
  <si>
    <t>ANOLYTICS</t>
  </si>
  <si>
    <r>
      <rPr>
        <u/>
        <sz val="10"/>
        <color indexed="8"/>
        <rFont val="Arial"/>
        <family val="2"/>
      </rPr>
      <t>https://www.anolytics.ai/</t>
    </r>
  </si>
  <si>
    <t>SevensenseRobotics</t>
  </si>
  <si>
    <r>
      <rPr>
        <u/>
        <sz val="10"/>
        <color indexed="8"/>
        <rFont val="Arial"/>
        <family val="2"/>
      </rPr>
      <t>http://www.sevensense.ai/</t>
    </r>
  </si>
  <si>
    <t>Axionable</t>
  </si>
  <si>
    <r>
      <rPr>
        <u/>
        <sz val="10"/>
        <color indexed="8"/>
        <rFont val="Arial"/>
        <family val="2"/>
      </rPr>
      <t>https://www.axionable.com/</t>
    </r>
  </si>
  <si>
    <t>WhaleSeeker</t>
  </si>
  <si>
    <r>
      <rPr>
        <u/>
        <sz val="10"/>
        <color indexed="8"/>
        <rFont val="Arial"/>
        <family val="2"/>
      </rPr>
      <t>http://www.whaleseeker.com/</t>
    </r>
  </si>
  <si>
    <t>causaLens</t>
  </si>
  <si>
    <r>
      <rPr>
        <u/>
        <sz val="10"/>
        <color indexed="8"/>
        <rFont val="Arial"/>
        <family val="2"/>
      </rPr>
      <t>https://www.causalens.com</t>
    </r>
  </si>
  <si>
    <t>NanopreciseSciCorp</t>
  </si>
  <si>
    <r>
      <rPr>
        <u/>
        <sz val="10"/>
        <color indexed="8"/>
        <rFont val="Arial"/>
        <family val="2"/>
      </rPr>
      <t>https://nanoprecise.io/</t>
    </r>
  </si>
  <si>
    <t>Edmonton, Canada</t>
  </si>
  <si>
    <t>VelebitAI</t>
  </si>
  <si>
    <r>
      <rPr>
        <u/>
        <sz val="10"/>
        <color indexed="8"/>
        <rFont val="Arial"/>
        <family val="2"/>
      </rPr>
      <t>https://www.velebit.ai</t>
    </r>
  </si>
  <si>
    <t>Nerv(NowHikko)</t>
  </si>
  <si>
    <r>
      <rPr>
        <u/>
        <sz val="10"/>
        <color indexed="8"/>
        <rFont val="Arial"/>
        <family val="2"/>
      </rPr>
      <t>https://nerv.is/</t>
    </r>
  </si>
  <si>
    <t>Sparkd</t>
  </si>
  <si>
    <r>
      <rPr>
        <u/>
        <sz val="10"/>
        <color indexed="8"/>
        <rFont val="Arial"/>
        <family val="2"/>
      </rPr>
      <t>https://sparkd.ai/</t>
    </r>
  </si>
  <si>
    <t>Dublin 4, Ireland</t>
  </si>
  <si>
    <t>DECESoftware</t>
  </si>
  <si>
    <r>
      <rPr>
        <u/>
        <sz val="10"/>
        <color indexed="8"/>
        <rFont val="Arial"/>
        <family val="2"/>
      </rPr>
      <t>https://www.dece.com.tr/</t>
    </r>
  </si>
  <si>
    <t>Ankara, Turkey</t>
  </si>
  <si>
    <t>FishEyeBox</t>
  </si>
  <si>
    <r>
      <rPr>
        <u/>
        <sz val="10"/>
        <color indexed="8"/>
        <rFont val="Arial"/>
        <family val="2"/>
      </rPr>
      <t>http://www.fisheyebox.com</t>
    </r>
  </si>
  <si>
    <t>FastPathAutomation-CoSobyArobs</t>
  </si>
  <si>
    <r>
      <rPr>
        <u/>
        <sz val="10"/>
        <color indexed="8"/>
        <rFont val="Arial"/>
        <family val="2"/>
      </rPr>
      <t>https://fastpathautomation.com/</t>
    </r>
  </si>
  <si>
    <t>Breda, Netherlands</t>
  </si>
  <si>
    <t>NEORIS</t>
  </si>
  <si>
    <r>
      <rPr>
        <u/>
        <sz val="10"/>
        <color indexed="8"/>
        <rFont val="Arial"/>
        <family val="2"/>
      </rPr>
      <t>http://www.neoris.com</t>
    </r>
  </si>
  <si>
    <t>Ilhasoft</t>
  </si>
  <si>
    <r>
      <rPr>
        <u/>
        <sz val="10"/>
        <color indexed="8"/>
        <rFont val="Arial"/>
        <family val="2"/>
      </rPr>
      <t>http://www.ilhasoft.com.br/en</t>
    </r>
  </si>
  <si>
    <t>Maceio, Brazil</t>
  </si>
  <si>
    <t>Neurotech</t>
  </si>
  <si>
    <r>
      <rPr>
        <u/>
        <sz val="10"/>
        <color indexed="8"/>
        <rFont val="Arial"/>
        <family val="2"/>
      </rPr>
      <t>http://www.neurotech.com.br/</t>
    </r>
  </si>
  <si>
    <t>NovuMind</t>
  </si>
  <si>
    <r>
      <rPr>
        <u/>
        <sz val="10"/>
        <color indexed="8"/>
        <rFont val="Arial"/>
        <family val="2"/>
      </rPr>
      <t>https://www.novumind.com/</t>
    </r>
  </si>
  <si>
    <t>Aibee</t>
  </si>
  <si>
    <r>
      <rPr>
        <u/>
        <sz val="10"/>
        <color indexed="8"/>
        <rFont val="Arial"/>
        <family val="2"/>
      </rPr>
      <t>http://aibee.com/en/Default.html</t>
    </r>
  </si>
  <si>
    <t>Intellifusion</t>
  </si>
  <si>
    <r>
      <rPr>
        <u/>
        <sz val="10"/>
        <color indexed="8"/>
        <rFont val="Arial"/>
        <family val="2"/>
      </rPr>
      <t>http://www.intellif.com/</t>
    </r>
  </si>
  <si>
    <t>Shenzhen Shi, China</t>
  </si>
  <si>
    <t>BlackfordAnalysisLtd</t>
  </si>
  <si>
    <r>
      <rPr>
        <u/>
        <sz val="10"/>
        <color indexed="8"/>
        <rFont val="Arial"/>
        <family val="2"/>
      </rPr>
      <t>http://www.blackfordanalysis.com/</t>
    </r>
  </si>
  <si>
    <t>GlobalSurfaceIntelligence</t>
  </si>
  <si>
    <r>
      <rPr>
        <u/>
        <sz val="10"/>
        <color indexed="8"/>
        <rFont val="Arial"/>
        <family val="2"/>
      </rPr>
      <t>https://www.surfaceintelligence.com</t>
    </r>
  </si>
  <si>
    <t>SwiftIQ</t>
  </si>
  <si>
    <r>
      <rPr>
        <u/>
        <sz val="10"/>
        <color indexed="8"/>
        <rFont val="Arial"/>
        <family val="2"/>
      </rPr>
      <t>http://www.swiftiq.com/</t>
    </r>
  </si>
  <si>
    <t>Peak</t>
  </si>
  <si>
    <r>
      <rPr>
        <u/>
        <sz val="10"/>
        <color indexed="8"/>
        <rFont val="Arial"/>
        <family val="2"/>
      </rPr>
      <t>https://peak.ai/</t>
    </r>
  </si>
  <si>
    <t>StradigiAI</t>
  </si>
  <si>
    <r>
      <rPr>
        <u/>
        <sz val="10"/>
        <color indexed="8"/>
        <rFont val="Arial"/>
        <family val="2"/>
      </rPr>
      <t>https://www.stradigi.ai/</t>
    </r>
  </si>
  <si>
    <t>KnowledgeOne</t>
  </si>
  <si>
    <r>
      <rPr>
        <u/>
        <sz val="10"/>
        <color indexed="8"/>
        <rFont val="Arial"/>
        <family val="2"/>
      </rPr>
      <t>https://knowledgeone.ca/</t>
    </r>
  </si>
  <si>
    <t>AISignalResearchInc.(ASRI)</t>
  </si>
  <si>
    <r>
      <rPr>
        <u/>
        <sz val="10"/>
        <color indexed="8"/>
        <rFont val="Arial"/>
        <family val="2"/>
      </rPr>
      <t>https://www.aisignal.com</t>
    </r>
  </si>
  <si>
    <t>Huntsville, AL</t>
  </si>
  <si>
    <r>
      <rPr>
        <b/>
        <u/>
        <sz val="10"/>
        <color indexed="8"/>
        <rFont val="Arial"/>
        <family val="2"/>
      </rPr>
      <t>Trio.ai</t>
    </r>
  </si>
  <si>
    <r>
      <rPr>
        <u/>
        <sz val="10"/>
        <color indexed="8"/>
        <rFont val="Arial"/>
        <family val="2"/>
      </rPr>
      <t>http://www.trio.ai/en/</t>
    </r>
  </si>
  <si>
    <t>AlmaxAnalytics</t>
  </si>
  <si>
    <r>
      <rPr>
        <u/>
        <sz val="10"/>
        <color indexed="8"/>
        <rFont val="Arial"/>
        <family val="2"/>
      </rPr>
      <t>http://almaxanalytics.com/</t>
    </r>
  </si>
  <si>
    <t>DataSine</t>
  </si>
  <si>
    <r>
      <rPr>
        <u/>
        <sz val="10"/>
        <color indexed="8"/>
        <rFont val="Arial"/>
        <family val="2"/>
      </rPr>
      <t>https://datasine.com/</t>
    </r>
  </si>
  <si>
    <t>MediaGammaLimited</t>
  </si>
  <si>
    <r>
      <rPr>
        <u/>
        <sz val="10"/>
        <color indexed="8"/>
        <rFont val="Arial"/>
        <family val="2"/>
      </rPr>
      <t>https://www.mediagamma.com/</t>
    </r>
  </si>
  <si>
    <t>SMAPEnergy</t>
  </si>
  <si>
    <r>
      <rPr>
        <u/>
        <sz val="10"/>
        <color indexed="8"/>
        <rFont val="Arial"/>
        <family val="2"/>
      </rPr>
      <t>https://smapenergy.com/</t>
    </r>
  </si>
  <si>
    <t>TrueAI</t>
  </si>
  <si>
    <r>
      <rPr>
        <u/>
        <sz val="10"/>
        <color indexed="8"/>
        <rFont val="Arial"/>
        <family val="2"/>
      </rPr>
      <t>https://trueai.io/</t>
    </r>
  </si>
  <si>
    <t>Candidate.ID</t>
  </si>
  <si>
    <r>
      <rPr>
        <u/>
        <sz val="10"/>
        <color indexed="8"/>
        <rFont val="Arial"/>
        <family val="2"/>
      </rPr>
      <t>http://candidateid.com/</t>
    </r>
  </si>
  <si>
    <t>VivacityLabs</t>
  </si>
  <si>
    <r>
      <rPr>
        <u/>
        <sz val="10"/>
        <color indexed="8"/>
        <rFont val="Arial"/>
        <family val="2"/>
      </rPr>
      <t>https://vivacitylabs.com/</t>
    </r>
  </si>
  <si>
    <t>EigenTechnologies</t>
  </si>
  <si>
    <r>
      <rPr>
        <u/>
        <sz val="10"/>
        <color indexed="8"/>
        <rFont val="Arial"/>
        <family val="2"/>
      </rPr>
      <t>http://www.eigentech.com/</t>
    </r>
  </si>
  <si>
    <t>GTNLTD</t>
  </si>
  <si>
    <r>
      <rPr>
        <u/>
        <sz val="10"/>
        <color indexed="8"/>
        <rFont val="Arial"/>
        <family val="2"/>
      </rPr>
      <t>https://gtn.ai/</t>
    </r>
  </si>
  <si>
    <t>AeriesTechnologyGroup</t>
  </si>
  <si>
    <r>
      <rPr>
        <u/>
        <sz val="10"/>
        <color indexed="8"/>
        <rFont val="Arial"/>
        <family val="2"/>
      </rPr>
      <t>https://www.aeriestechnology.com/</t>
    </r>
  </si>
  <si>
    <t>Cybraics</t>
  </si>
  <si>
    <r>
      <rPr>
        <u/>
        <sz val="10"/>
        <color indexed="8"/>
        <rFont val="Arial"/>
        <family val="2"/>
      </rPr>
      <t>https://cybraics.com/</t>
    </r>
  </si>
  <si>
    <t>Predikto</t>
  </si>
  <si>
    <r>
      <rPr>
        <u/>
        <sz val="10"/>
        <color indexed="8"/>
        <rFont val="Arial"/>
        <family val="2"/>
      </rPr>
      <t>https://www.predikto.com/</t>
    </r>
  </si>
  <si>
    <t>Zirous</t>
  </si>
  <si>
    <r>
      <rPr>
        <u/>
        <sz val="10"/>
        <color indexed="8"/>
        <rFont val="Arial"/>
        <family val="2"/>
      </rPr>
      <t>https://www.zirous.com/</t>
    </r>
  </si>
  <si>
    <t>West Des Moines, IA</t>
  </si>
  <si>
    <t>GenieAI</t>
  </si>
  <si>
    <r>
      <rPr>
        <u/>
        <sz val="10"/>
        <color indexed="8"/>
        <rFont val="Arial"/>
        <family val="2"/>
      </rPr>
      <t>https://www.ginie.ai/</t>
    </r>
  </si>
  <si>
    <t>Kensington, United Kingdom</t>
  </si>
  <si>
    <t>HeadlightAI</t>
  </si>
  <si>
    <r>
      <rPr>
        <u/>
        <sz val="10"/>
        <color indexed="8"/>
        <rFont val="Arial"/>
        <family val="2"/>
      </rPr>
      <t>http://www.headlight.ai/</t>
    </r>
  </si>
  <si>
    <t>Xihelm</t>
  </si>
  <si>
    <r>
      <rPr>
        <u/>
        <sz val="10"/>
        <color indexed="8"/>
        <rFont val="Arial"/>
        <family val="2"/>
      </rPr>
      <t>https://www.xihelm.com/</t>
    </r>
  </si>
  <si>
    <t>SpiritAI</t>
  </si>
  <si>
    <r>
      <rPr>
        <u/>
        <sz val="10"/>
        <color indexed="8"/>
        <rFont val="Arial"/>
        <family val="2"/>
      </rPr>
      <t>https://www.spiritai.com/</t>
    </r>
  </si>
  <si>
    <t>Lifebit</t>
  </si>
  <si>
    <r>
      <rPr>
        <u/>
        <sz val="10"/>
        <color indexed="8"/>
        <rFont val="Arial"/>
        <family val="2"/>
      </rPr>
      <t>https://lifebit.ai/</t>
    </r>
  </si>
  <si>
    <t>PredictX</t>
  </si>
  <si>
    <r>
      <rPr>
        <u/>
        <sz val="10"/>
        <color indexed="8"/>
        <rFont val="Arial"/>
        <family val="2"/>
      </rPr>
      <t>https://www.predictx.com/</t>
    </r>
  </si>
  <si>
    <t>inGeniousAI</t>
  </si>
  <si>
    <r>
      <rPr>
        <u/>
        <sz val="10"/>
        <color indexed="8"/>
        <rFont val="Arial"/>
        <family val="2"/>
      </rPr>
      <t>https://ingenious.ai/</t>
    </r>
  </si>
  <si>
    <t>Intellify</t>
  </si>
  <si>
    <r>
      <rPr>
        <u/>
        <sz val="10"/>
        <color indexed="8"/>
        <rFont val="Arial"/>
        <family val="2"/>
      </rPr>
      <t>http://www.intellify.com.au/</t>
    </r>
  </si>
  <si>
    <t>Aire</t>
  </si>
  <si>
    <r>
      <rPr>
        <u/>
        <sz val="10"/>
        <color indexed="8"/>
        <rFont val="Arial"/>
        <family val="2"/>
      </rPr>
      <t>https://www.getaire.com.au/</t>
    </r>
  </si>
  <si>
    <t>Nachi</t>
  </si>
  <si>
    <r>
      <rPr>
        <u/>
        <sz val="10"/>
        <color indexed="8"/>
        <rFont val="Arial"/>
        <family val="2"/>
      </rPr>
      <t>http://www.nachi.com.au</t>
    </r>
  </si>
  <si>
    <t>Hallam, Australia</t>
  </si>
  <si>
    <t>HEORobotics</t>
  </si>
  <si>
    <r>
      <rPr>
        <u/>
        <sz val="10"/>
        <color indexed="8"/>
        <rFont val="Arial"/>
        <family val="2"/>
      </rPr>
      <t>https://www.heo-robotics.com/</t>
    </r>
  </si>
  <si>
    <t>CXCentral</t>
  </si>
  <si>
    <r>
      <rPr>
        <u/>
        <sz val="10"/>
        <color indexed="8"/>
        <rFont val="Arial"/>
        <family val="2"/>
      </rPr>
      <t>https://cxcentral.com.au</t>
    </r>
  </si>
  <si>
    <t>Agorai</t>
  </si>
  <si>
    <r>
      <rPr>
        <u/>
        <sz val="10"/>
        <color indexed="8"/>
        <rFont val="Arial"/>
        <family val="2"/>
      </rPr>
      <t>https://agorai.ai/</t>
    </r>
  </si>
  <si>
    <t xml:space="preserve">New York, </t>
  </si>
  <si>
    <t>Eliiza</t>
  </si>
  <si>
    <r>
      <rPr>
        <u/>
        <sz val="10"/>
        <color indexed="8"/>
        <rFont val="Arial"/>
        <family val="2"/>
      </rPr>
      <t>https://eliiza.com.au</t>
    </r>
  </si>
  <si>
    <t xml:space="preserve">Melbourne, </t>
  </si>
  <si>
    <t>LYTICS</t>
  </si>
  <si>
    <r>
      <rPr>
        <u/>
        <sz val="10"/>
        <color indexed="8"/>
        <rFont val="Arial"/>
        <family val="2"/>
      </rPr>
      <t>https://lytics.ai/</t>
    </r>
  </si>
  <si>
    <t>BlackOps</t>
  </si>
  <si>
    <r>
      <rPr>
        <u/>
        <sz val="10"/>
        <color indexed="8"/>
        <rFont val="Arial"/>
        <family val="2"/>
      </rPr>
      <t>https://whoisblackops.com/</t>
    </r>
  </si>
  <si>
    <t xml:space="preserve">Detroit, </t>
  </si>
  <si>
    <t>AIM</t>
  </si>
  <si>
    <r>
      <rPr>
        <u/>
        <sz val="10"/>
        <color indexed="8"/>
        <rFont val="Arial"/>
        <family val="2"/>
      </rPr>
      <t>https://www.aim.ca</t>
    </r>
  </si>
  <si>
    <t>Solutia</t>
  </si>
  <si>
    <r>
      <rPr>
        <u/>
        <sz val="10"/>
        <color indexed="8"/>
        <rFont val="Arial"/>
        <family val="2"/>
      </rPr>
      <t>https://www.solutiaconsulting.com</t>
    </r>
  </si>
  <si>
    <t>EchoNous</t>
  </si>
  <si>
    <r>
      <rPr>
        <u/>
        <sz val="10"/>
        <color indexed="8"/>
        <rFont val="Arial"/>
        <family val="2"/>
      </rPr>
      <t>http://echonous.com</t>
    </r>
  </si>
  <si>
    <t>Redmond, WA</t>
  </si>
  <si>
    <t>Synaptiq</t>
  </si>
  <si>
    <r>
      <rPr>
        <u/>
        <sz val="10"/>
        <color indexed="8"/>
        <rFont val="Arial"/>
        <family val="2"/>
      </rPr>
      <t>https://www.synaptiq.ai/</t>
    </r>
  </si>
  <si>
    <t>PlyzerTechnologies</t>
  </si>
  <si>
    <r>
      <rPr>
        <u/>
        <sz val="10"/>
        <color indexed="8"/>
        <rFont val="Arial"/>
        <family val="2"/>
      </rPr>
      <t>http://plyzertechnologies.com/</t>
    </r>
  </si>
  <si>
    <t xml:space="preserve">Barcelona, </t>
  </si>
  <si>
    <t>MAGICAI</t>
  </si>
  <si>
    <r>
      <rPr>
        <u/>
        <sz val="10"/>
        <color indexed="8"/>
        <rFont val="Arial"/>
        <family val="2"/>
      </rPr>
      <t>https://www.magicai.io/</t>
    </r>
  </si>
  <si>
    <t xml:space="preserve">Seattle, </t>
  </si>
  <si>
    <t>CoreScientific</t>
  </si>
  <si>
    <r>
      <rPr>
        <u/>
        <sz val="10"/>
        <color indexed="8"/>
        <rFont val="Arial"/>
        <family val="2"/>
      </rPr>
      <t>https://www.corescientific.com/</t>
    </r>
  </si>
  <si>
    <t>RoboticSystemsIntegration</t>
  </si>
  <si>
    <r>
      <rPr>
        <u/>
        <sz val="10"/>
        <color indexed="8"/>
        <rFont val="Arial"/>
        <family val="2"/>
      </rPr>
      <t>https://roboticsys.com/contact/</t>
    </r>
  </si>
  <si>
    <t>theDevMasters</t>
  </si>
  <si>
    <r>
      <rPr>
        <u/>
        <sz val="10"/>
        <color indexed="8"/>
        <rFont val="Arial"/>
        <family val="2"/>
      </rPr>
      <t>https://www.thedevmasters.com</t>
    </r>
  </si>
  <si>
    <t>RambleChat</t>
  </si>
  <si>
    <r>
      <rPr>
        <u/>
        <sz val="10"/>
        <color indexed="8"/>
        <rFont val="Arial"/>
        <family val="2"/>
      </rPr>
      <t>https://www.ramblechat.com/</t>
    </r>
  </si>
  <si>
    <t>GreenLionDigital</t>
  </si>
  <si>
    <r>
      <rPr>
        <u/>
        <sz val="10"/>
        <color indexed="8"/>
        <rFont val="Arial"/>
        <family val="2"/>
      </rPr>
      <t>http://www.greenliondigital.com</t>
    </r>
  </si>
  <si>
    <t>Wyckoff, NJ</t>
  </si>
  <si>
    <t>alwaysAI</t>
  </si>
  <si>
    <r>
      <rPr>
        <u/>
        <sz val="10"/>
        <color indexed="8"/>
        <rFont val="Arial"/>
        <family val="2"/>
      </rPr>
      <t>https://alwaysai.co/</t>
    </r>
  </si>
  <si>
    <t>Solana Beach, CA</t>
  </si>
  <si>
    <t>Metrics</t>
  </si>
  <si>
    <r>
      <rPr>
        <u/>
        <sz val="10"/>
        <color indexed="8"/>
        <rFont val="Arial"/>
        <family val="2"/>
      </rPr>
      <t>http://metrics.digital/</t>
    </r>
  </si>
  <si>
    <t>IvyAI</t>
  </si>
  <si>
    <r>
      <rPr>
        <u/>
        <sz val="10"/>
        <color indexed="8"/>
        <rFont val="Arial"/>
        <family val="2"/>
      </rPr>
      <t>https://ivy.ai/</t>
    </r>
  </si>
  <si>
    <t>Sisu</t>
  </si>
  <si>
    <r>
      <rPr>
        <u/>
        <sz val="10"/>
        <color indexed="8"/>
        <rFont val="Arial"/>
        <family val="2"/>
      </rPr>
      <t>https://www.sisu.us/</t>
    </r>
  </si>
  <si>
    <t>Round Rock, TX</t>
  </si>
  <si>
    <t>AbzoobaInc.</t>
  </si>
  <si>
    <r>
      <rPr>
        <u/>
        <sz val="10"/>
        <color indexed="8"/>
        <rFont val="Arial"/>
        <family val="2"/>
      </rPr>
      <t>https://www.abzooba.com</t>
    </r>
  </si>
  <si>
    <t>Milpitas, CA</t>
  </si>
  <si>
    <t>YesilScienceAI|XR</t>
  </si>
  <si>
    <r>
      <rPr>
        <u/>
        <sz val="10"/>
        <color indexed="8"/>
        <rFont val="Arial"/>
        <family val="2"/>
      </rPr>
      <t>https://www.yesilscience.com</t>
    </r>
  </si>
  <si>
    <t>Querlo</t>
  </si>
  <si>
    <r>
      <rPr>
        <u/>
        <sz val="10"/>
        <color indexed="8"/>
        <rFont val="Arial"/>
        <family val="2"/>
      </rPr>
      <t>https://www.querlo.com/</t>
    </r>
  </si>
  <si>
    <t>ARTELNICS</t>
  </si>
  <si>
    <r>
      <rPr>
        <u/>
        <sz val="10"/>
        <color indexed="8"/>
        <rFont val="Arial"/>
        <family val="2"/>
      </rPr>
      <t>https://www.artelnics.com/</t>
    </r>
  </si>
  <si>
    <t>Villamayor, Spain</t>
  </si>
  <si>
    <t>DynamoTechnologiesLLC</t>
  </si>
  <si>
    <r>
      <rPr>
        <u/>
        <sz val="10"/>
        <color indexed="8"/>
        <rFont val="Arial"/>
        <family val="2"/>
      </rPr>
      <t>http://www.dynamotechnologies.com/</t>
    </r>
  </si>
  <si>
    <t>TheElectronicOn-Ramp,Inc</t>
  </si>
  <si>
    <r>
      <rPr>
        <u/>
        <sz val="10"/>
        <color indexed="8"/>
        <rFont val="Arial"/>
        <family val="2"/>
      </rPr>
      <t>https://www.eor.us/</t>
    </r>
  </si>
  <si>
    <t>RetisoftInc</t>
  </si>
  <si>
    <r>
      <rPr>
        <u/>
        <sz val="10"/>
        <color indexed="8"/>
        <rFont val="Arial"/>
        <family val="2"/>
      </rPr>
      <t>https://retisoft.com/</t>
    </r>
  </si>
  <si>
    <t>DCMInfotechLimited</t>
  </si>
  <si>
    <r>
      <rPr>
        <u/>
        <sz val="10"/>
        <color indexed="8"/>
        <rFont val="Arial"/>
        <family val="2"/>
      </rPr>
      <t>http://www.dcminfotech.com</t>
    </r>
  </si>
  <si>
    <t>Dayshape</t>
  </si>
  <si>
    <r>
      <rPr>
        <u/>
        <sz val="10"/>
        <color indexed="8"/>
        <rFont val="Arial"/>
        <family val="2"/>
      </rPr>
      <t>https://dayshape.com/</t>
    </r>
  </si>
  <si>
    <t>zehnplus</t>
  </si>
  <si>
    <r>
      <rPr>
        <u/>
        <sz val="10"/>
        <color indexed="8"/>
        <rFont val="Arial"/>
        <family val="2"/>
      </rPr>
      <t>https://zehnplus.ch</t>
    </r>
  </si>
  <si>
    <t>Sentiance</t>
  </si>
  <si>
    <r>
      <rPr>
        <u/>
        <sz val="10"/>
        <color indexed="8"/>
        <rFont val="Arial"/>
        <family val="2"/>
      </rPr>
      <t>https://www.sentiance.com/</t>
    </r>
  </si>
  <si>
    <t>XOresearch</t>
  </si>
  <si>
    <r>
      <rPr>
        <u/>
        <sz val="10"/>
        <color indexed="8"/>
        <rFont val="Arial"/>
        <family val="2"/>
      </rPr>
      <t>http://www.xoresearch.com</t>
    </r>
  </si>
  <si>
    <t>Rīga, Latvia</t>
  </si>
  <si>
    <t>EasyFlow</t>
  </si>
  <si>
    <r>
      <rPr>
        <u/>
        <sz val="10"/>
        <color indexed="8"/>
        <rFont val="Arial"/>
        <family val="2"/>
      </rPr>
      <t>https://easyflow.biz/</t>
    </r>
  </si>
  <si>
    <t>Unit8SA</t>
  </si>
  <si>
    <r>
      <rPr>
        <u/>
        <sz val="10"/>
        <color indexed="8"/>
        <rFont val="Arial"/>
        <family val="2"/>
      </rPr>
      <t>https://unit8.com</t>
    </r>
  </si>
  <si>
    <t>Morges, Switzerland</t>
  </si>
  <si>
    <t>BayshoreIntelligenceSolutions</t>
  </si>
  <si>
    <r>
      <rPr>
        <u/>
        <sz val="10"/>
        <color indexed="8"/>
        <rFont val="Arial"/>
        <family val="2"/>
      </rPr>
      <t>https://bayshoreintel.com/</t>
    </r>
  </si>
  <si>
    <t>Dublin, CA</t>
  </si>
  <si>
    <t>Centroida</t>
  </si>
  <si>
    <r>
      <rPr>
        <u/>
        <sz val="10"/>
        <color indexed="8"/>
        <rFont val="Arial"/>
        <family val="2"/>
      </rPr>
      <t>http://www.centroida.ai</t>
    </r>
  </si>
  <si>
    <t>Yekaliva-InsanelySmartChatbot</t>
  </si>
  <si>
    <r>
      <rPr>
        <u/>
        <sz val="10"/>
        <color indexed="8"/>
        <rFont val="Arial"/>
        <family val="2"/>
      </rPr>
      <t>https://www.yekaliva.ai</t>
    </r>
  </si>
  <si>
    <t>CalculationConsulting</t>
  </si>
  <si>
    <r>
      <rPr>
        <u/>
        <sz val="10"/>
        <color indexed="8"/>
        <rFont val="Arial"/>
        <family val="2"/>
      </rPr>
      <t>http://calculationconsulting.com/</t>
    </r>
  </si>
  <si>
    <t>Craftinity</t>
  </si>
  <si>
    <r>
      <rPr>
        <u/>
        <sz val="10"/>
        <color indexed="8"/>
        <rFont val="Arial"/>
        <family val="2"/>
      </rPr>
      <t>http://craftinity.com/</t>
    </r>
  </si>
  <si>
    <t>ALFAFUSION</t>
  </si>
  <si>
    <r>
      <rPr>
        <u/>
        <sz val="10"/>
        <color indexed="8"/>
        <rFont val="Arial"/>
        <family val="2"/>
      </rPr>
      <t>http://alfafusion.com/</t>
    </r>
  </si>
  <si>
    <t>Quezon City, Philippines</t>
  </si>
  <si>
    <t>VideoPlusPlus</t>
  </si>
  <si>
    <r>
      <rPr>
        <u/>
        <sz val="10"/>
        <color indexed="8"/>
        <rFont val="Arial"/>
        <family val="2"/>
      </rPr>
      <t>http://videojj.com/</t>
    </r>
  </si>
  <si>
    <t>Byte</t>
  </si>
  <si>
    <r>
      <rPr>
        <u/>
        <sz val="10"/>
        <color indexed="8"/>
        <rFont val="Arial"/>
        <family val="2"/>
      </rPr>
      <t>http://www.bytelondon.com/</t>
    </r>
  </si>
  <si>
    <t>51VR</t>
  </si>
  <si>
    <r>
      <rPr>
        <u/>
        <sz val="10"/>
        <color indexed="8"/>
        <rFont val="Arial"/>
        <family val="2"/>
      </rPr>
      <t>http://www.51hitech.com</t>
    </r>
  </si>
  <si>
    <t>Artimus</t>
  </si>
  <si>
    <r>
      <rPr>
        <u/>
        <sz val="10"/>
        <color indexed="8"/>
        <rFont val="Arial"/>
        <family val="2"/>
      </rPr>
      <t>https://www.artimus-uk.com/</t>
    </r>
  </si>
  <si>
    <t>Cardiff, United Kingdom</t>
  </si>
  <si>
    <t>AtomicX</t>
  </si>
  <si>
    <r>
      <rPr>
        <u/>
        <sz val="10"/>
        <color indexed="8"/>
        <rFont val="Arial"/>
        <family val="2"/>
      </rPr>
      <t>https://atomicx.ai/</t>
    </r>
  </si>
  <si>
    <t>TestfireLabs</t>
  </si>
  <si>
    <r>
      <rPr>
        <u/>
        <sz val="10"/>
        <color indexed="8"/>
        <rFont val="Arial"/>
        <family val="2"/>
      </rPr>
      <t>https://www.testfirelabs.com/#intro</t>
    </r>
  </si>
  <si>
    <t>Kona</t>
  </si>
  <si>
    <r>
      <rPr>
        <u/>
        <sz val="10"/>
        <color indexed="8"/>
        <rFont val="Arial"/>
        <family val="2"/>
      </rPr>
      <t>https://kona.tech/</t>
    </r>
  </si>
  <si>
    <t>Cheerfy</t>
  </si>
  <si>
    <r>
      <rPr>
        <u/>
        <sz val="10"/>
        <color indexed="8"/>
        <rFont val="Arial"/>
        <family val="2"/>
      </rPr>
      <t>https://www.es.cheerfy.com/</t>
    </r>
  </si>
  <si>
    <t>@AdamaRobotics</t>
  </si>
  <si>
    <r>
      <rPr>
        <u/>
        <sz val="10"/>
        <color indexed="8"/>
        <rFont val="Arial"/>
        <family val="2"/>
      </rPr>
      <t>https://adamarobotics.com/</t>
    </r>
  </si>
  <si>
    <t>AJBurgessLtd</t>
  </si>
  <si>
    <r>
      <rPr>
        <u/>
        <sz val="10"/>
        <color indexed="8"/>
        <rFont val="Arial"/>
        <family val="2"/>
      </rPr>
      <t>https://ajburgess.com/</t>
    </r>
  </si>
  <si>
    <t>MarketsFlow</t>
  </si>
  <si>
    <r>
      <rPr>
        <u/>
        <sz val="10"/>
        <color indexed="8"/>
        <rFont val="Arial"/>
        <family val="2"/>
      </rPr>
      <t>https://www.marketsflow.com/</t>
    </r>
  </si>
  <si>
    <t>NumberEight</t>
  </si>
  <si>
    <r>
      <rPr>
        <u/>
        <sz val="10"/>
        <color indexed="8"/>
        <rFont val="Arial"/>
        <family val="2"/>
      </rPr>
      <t>https://www.numbereight.me/</t>
    </r>
  </si>
  <si>
    <t>CoreData</t>
  </si>
  <si>
    <r>
      <rPr>
        <u/>
        <sz val="10"/>
        <color indexed="8"/>
        <rFont val="Arial"/>
        <family val="2"/>
      </rPr>
      <t>http://www.coredata.ca/</t>
    </r>
  </si>
  <si>
    <t>Calgary, Canada</t>
  </si>
  <si>
    <t>Loyal</t>
  </si>
  <si>
    <r>
      <rPr>
        <u/>
        <sz val="10"/>
        <color indexed="8"/>
        <rFont val="Arial"/>
        <family val="2"/>
      </rPr>
      <t>https://loyalhealth.com/</t>
    </r>
  </si>
  <si>
    <r>
      <rPr>
        <b/>
        <u/>
        <sz val="10"/>
        <color indexed="8"/>
        <rFont val="Arial"/>
        <family val="2"/>
      </rPr>
      <t>action.ai</t>
    </r>
  </si>
  <si>
    <r>
      <rPr>
        <u/>
        <sz val="10"/>
        <color indexed="8"/>
        <rFont val="Arial"/>
        <family val="2"/>
      </rPr>
      <t>http://action.ai/</t>
    </r>
  </si>
  <si>
    <t>UsAiLtd</t>
  </si>
  <si>
    <r>
      <rPr>
        <u/>
        <sz val="10"/>
        <color indexed="8"/>
        <rFont val="Arial"/>
        <family val="2"/>
      </rPr>
      <t>https://www.talktous.ai/</t>
    </r>
  </si>
  <si>
    <r>
      <rPr>
        <b/>
        <u/>
        <sz val="10"/>
        <color indexed="8"/>
        <rFont val="Arial"/>
        <family val="2"/>
      </rPr>
      <t>Kami.ai</t>
    </r>
  </si>
  <si>
    <r>
      <rPr>
        <u/>
        <sz val="10"/>
        <color indexed="8"/>
        <rFont val="Arial"/>
        <family val="2"/>
      </rPr>
      <t>https://www.creativeai.co.uk/</t>
    </r>
  </si>
  <si>
    <t>MindFoundry</t>
  </si>
  <si>
    <r>
      <rPr>
        <u/>
        <sz val="10"/>
        <color indexed="8"/>
        <rFont val="Arial"/>
        <family val="2"/>
      </rPr>
      <t>https://mindfoundry.ai/</t>
    </r>
  </si>
  <si>
    <t>SPIXII</t>
  </si>
  <si>
    <r>
      <rPr>
        <u/>
        <sz val="10"/>
        <color indexed="8"/>
        <rFont val="Arial"/>
        <family val="2"/>
      </rPr>
      <t>https://www.spixii.com/</t>
    </r>
  </si>
  <si>
    <t>ChatterboxLabs</t>
  </si>
  <si>
    <r>
      <rPr>
        <u/>
        <sz val="10"/>
        <color indexed="8"/>
        <rFont val="Arial"/>
        <family val="2"/>
      </rPr>
      <t>http://chatterbox.co/</t>
    </r>
  </si>
  <si>
    <t>ecoSUBRoboticsLtd</t>
  </si>
  <si>
    <r>
      <rPr>
        <u/>
        <sz val="10"/>
        <color indexed="8"/>
        <rFont val="Arial"/>
        <family val="2"/>
      </rPr>
      <t>https://www.ecosub.uk/</t>
    </r>
  </si>
  <si>
    <t>Bracebridge, United Kingdom</t>
  </si>
  <si>
    <t>FARMWAVE</t>
  </si>
  <si>
    <r>
      <rPr>
        <u/>
        <sz val="10"/>
        <color indexed="8"/>
        <rFont val="Arial"/>
        <family val="2"/>
      </rPr>
      <t>https://farmwave.io/</t>
    </r>
  </si>
  <si>
    <t>RTA</t>
  </si>
  <si>
    <r>
      <rPr>
        <u/>
        <sz val="10"/>
        <color indexed="8"/>
        <rFont val="Arial"/>
        <family val="2"/>
      </rPr>
      <t>https://www.robottechnologies.com.au</t>
    </r>
  </si>
  <si>
    <t>Keilor Park, Australia</t>
  </si>
  <si>
    <t>MagiaSolutions</t>
  </si>
  <si>
    <r>
      <rPr>
        <u/>
        <sz val="10"/>
        <color indexed="8"/>
        <rFont val="Arial"/>
        <family val="2"/>
      </rPr>
      <t>http://magiacx.com</t>
    </r>
  </si>
  <si>
    <t>EARTHAI</t>
  </si>
  <si>
    <r>
      <rPr>
        <u/>
        <sz val="10"/>
        <color indexed="8"/>
        <rFont val="Arial"/>
        <family val="2"/>
      </rPr>
      <t>http://www.earth-ai.com</t>
    </r>
  </si>
  <si>
    <t>Parramatta, Australia</t>
  </si>
  <si>
    <t>Cortx</t>
  </si>
  <si>
    <r>
      <rPr>
        <u/>
        <sz val="10"/>
        <color indexed="8"/>
        <rFont val="Arial"/>
        <family val="2"/>
      </rPr>
      <t>https://cortx.com</t>
    </r>
  </si>
  <si>
    <t>AiNET</t>
  </si>
  <si>
    <r>
      <rPr>
        <u/>
        <sz val="10"/>
        <color indexed="8"/>
        <rFont val="Arial"/>
        <family val="2"/>
      </rPr>
      <t>http://www.ai.net</t>
    </r>
  </si>
  <si>
    <t>Beltsville, MD</t>
  </si>
  <si>
    <t>ViZZ</t>
  </si>
  <si>
    <r>
      <rPr>
        <u/>
        <sz val="10"/>
        <color indexed="8"/>
        <rFont val="Arial"/>
        <family val="2"/>
      </rPr>
      <t>https://www.vizz3d.com/</t>
    </r>
  </si>
  <si>
    <t>Norcross, GA</t>
  </si>
  <si>
    <t>Graphen</t>
  </si>
  <si>
    <r>
      <rPr>
        <u/>
        <sz val="10"/>
        <color indexed="8"/>
        <rFont val="Arial"/>
        <family val="2"/>
      </rPr>
      <t>http://www.graphen.ai</t>
    </r>
  </si>
  <si>
    <r>
      <rPr>
        <b/>
        <u/>
        <sz val="10"/>
        <color indexed="8"/>
        <rFont val="Arial"/>
        <family val="2"/>
      </rPr>
      <t>Gazelle.ai</t>
    </r>
  </si>
  <si>
    <r>
      <rPr>
        <u/>
        <sz val="10"/>
        <color indexed="8"/>
        <rFont val="Arial"/>
        <family val="2"/>
      </rPr>
      <t>https://gazelle.ai/</t>
    </r>
  </si>
  <si>
    <t>Eureka</t>
  </si>
  <si>
    <r>
      <rPr>
        <u/>
        <sz val="10"/>
        <color indexed="8"/>
        <rFont val="Arial"/>
        <family val="2"/>
      </rPr>
      <t>https://eureka.ai/</t>
    </r>
  </si>
  <si>
    <t>PALNAR</t>
  </si>
  <si>
    <r>
      <rPr>
        <u/>
        <sz val="10"/>
        <color indexed="8"/>
        <rFont val="Arial"/>
        <family val="2"/>
      </rPr>
      <t>http://www.palnar.com/</t>
    </r>
  </si>
  <si>
    <t>East Windsor, NJ</t>
  </si>
  <si>
    <t>ProArch</t>
  </si>
  <si>
    <r>
      <rPr>
        <u/>
        <sz val="10"/>
        <color indexed="8"/>
        <rFont val="Arial"/>
        <family val="2"/>
      </rPr>
      <t>https://www.proarch.com/</t>
    </r>
  </si>
  <si>
    <t>Marietta, GA</t>
  </si>
  <si>
    <t>ZooxSmartData</t>
  </si>
  <si>
    <r>
      <rPr>
        <u/>
        <sz val="10"/>
        <color indexed="8"/>
        <rFont val="Arial"/>
        <family val="2"/>
      </rPr>
      <t>https://zooxsmart.com/</t>
    </r>
  </si>
  <si>
    <t>AllegroBusinessIntelligence</t>
  </si>
  <si>
    <r>
      <rPr>
        <u/>
        <sz val="10"/>
        <color indexed="8"/>
        <rFont val="Arial"/>
        <family val="2"/>
      </rPr>
      <t>http://www.allegro-bi.com</t>
    </r>
  </si>
  <si>
    <t>New Providence, NJ</t>
  </si>
  <si>
    <t>VoyagerSearch</t>
  </si>
  <si>
    <r>
      <rPr>
        <u/>
        <sz val="10"/>
        <color indexed="8"/>
        <rFont val="Arial"/>
        <family val="2"/>
      </rPr>
      <t>https://www.voyagersearch.com/</t>
    </r>
  </si>
  <si>
    <t>Redlands, CA</t>
  </si>
  <si>
    <t>Instaknow</t>
  </si>
  <si>
    <r>
      <rPr>
        <u/>
        <sz val="10"/>
        <color indexed="8"/>
        <rFont val="Arial"/>
        <family val="2"/>
      </rPr>
      <t>http://www.instaknow.com</t>
    </r>
  </si>
  <si>
    <r>
      <rPr>
        <b/>
        <u/>
        <sz val="10"/>
        <color indexed="8"/>
        <rFont val="Arial"/>
        <family val="2"/>
      </rPr>
      <t>discourse.ai</t>
    </r>
  </si>
  <si>
    <r>
      <rPr>
        <u/>
        <sz val="10"/>
        <color indexed="8"/>
        <rFont val="Arial"/>
        <family val="2"/>
      </rPr>
      <t>https://www.discourse.ai/</t>
    </r>
  </si>
  <si>
    <t>Concord, MA</t>
  </si>
  <si>
    <t>MotionDesignLtd(NZ)</t>
  </si>
  <si>
    <r>
      <rPr>
        <u/>
        <sz val="10"/>
        <color indexed="8"/>
        <rFont val="Arial"/>
        <family val="2"/>
      </rPr>
      <t>https://motiondesign.nz/</t>
    </r>
  </si>
  <si>
    <t>Waimauku, New Zealand</t>
  </si>
  <si>
    <t>OrelITPvtLtd</t>
  </si>
  <si>
    <r>
      <rPr>
        <u/>
        <sz val="10"/>
        <color indexed="8"/>
        <rFont val="Arial"/>
        <family val="2"/>
      </rPr>
      <t>https://orelit.com/</t>
    </r>
  </si>
  <si>
    <t>Nugegoda, Sri Lanka</t>
  </si>
  <si>
    <t>Algomine</t>
  </si>
  <si>
    <r>
      <rPr>
        <u/>
        <sz val="10"/>
        <color indexed="8"/>
        <rFont val="Arial"/>
        <family val="2"/>
      </rPr>
      <t>http://www.algomine.ai</t>
    </r>
  </si>
  <si>
    <t>Alumbra</t>
  </si>
  <si>
    <r>
      <rPr>
        <u/>
        <sz val="10"/>
        <color indexed="8"/>
        <rFont val="Arial"/>
        <family val="2"/>
      </rPr>
      <t>https://www.alumbra.ai/</t>
    </r>
  </si>
  <si>
    <t>DataPure</t>
  </si>
  <si>
    <r>
      <rPr>
        <u/>
        <sz val="10"/>
        <color indexed="8"/>
        <rFont val="Arial"/>
        <family val="2"/>
      </rPr>
      <t>http://www.datapure.co/</t>
    </r>
  </si>
  <si>
    <t>AICA</t>
  </si>
  <si>
    <r>
      <rPr>
        <u/>
        <sz val="10"/>
        <color indexed="8"/>
        <rFont val="Arial"/>
        <family val="2"/>
      </rPr>
      <t>https://aica.tech/</t>
    </r>
  </si>
  <si>
    <t>Lausanne, Switzerland</t>
  </si>
  <si>
    <t>BestArtificialIntelligenceProjectsinIndia|Solicitous</t>
  </si>
  <si>
    <r>
      <rPr>
        <u/>
        <sz val="10"/>
        <color indexed="8"/>
        <rFont val="Arial"/>
        <family val="2"/>
      </rPr>
      <t>https://artificialintelligence.host/best-artificial-intelligence-projects-in-india/</t>
    </r>
  </si>
  <si>
    <t>MAHATMA SOCIETY, India</t>
  </si>
  <si>
    <t>ICTSCustomSoftware</t>
  </si>
  <si>
    <r>
      <rPr>
        <u/>
        <sz val="10"/>
        <color indexed="8"/>
        <rFont val="Arial"/>
        <family val="2"/>
      </rPr>
      <t>https://icts.io/</t>
    </r>
  </si>
  <si>
    <t>EbenezerTechnologies</t>
  </si>
  <si>
    <r>
      <rPr>
        <u/>
        <sz val="10"/>
        <color indexed="8"/>
        <rFont val="Arial"/>
        <family val="2"/>
      </rPr>
      <t>https://ebenezertechs.com/</t>
    </r>
  </si>
  <si>
    <t>Barranquilla, Colombia</t>
  </si>
  <si>
    <t>Premise</t>
  </si>
  <si>
    <r>
      <rPr>
        <u/>
        <sz val="10"/>
        <color indexed="8"/>
        <rFont val="Arial"/>
        <family val="2"/>
      </rPr>
      <t>https://www.premise.com/</t>
    </r>
  </si>
  <si>
    <t>TenzaiSystems</t>
  </si>
  <si>
    <r>
      <rPr>
        <u/>
        <sz val="10"/>
        <color indexed="8"/>
        <rFont val="Arial"/>
        <family val="2"/>
      </rPr>
      <t>http://www.tenz.ai</t>
    </r>
  </si>
  <si>
    <t>Virtuoso</t>
  </si>
  <si>
    <r>
      <rPr>
        <u/>
        <sz val="10"/>
        <color indexed="8"/>
        <rFont val="Arial"/>
        <family val="2"/>
      </rPr>
      <t>https://www.virtuoso.qa</t>
    </r>
  </si>
  <si>
    <t>PioneerLogics</t>
  </si>
  <si>
    <r>
      <rPr>
        <u/>
        <sz val="10"/>
        <color indexed="8"/>
        <rFont val="Arial"/>
        <family val="2"/>
      </rPr>
      <t>https://pioneerlogics.com/</t>
    </r>
  </si>
  <si>
    <t>Denodo</t>
  </si>
  <si>
    <r>
      <rPr>
        <u/>
        <sz val="10"/>
        <color indexed="8"/>
        <rFont val="Arial"/>
        <family val="2"/>
      </rPr>
      <t>https://www.denodo.com/en</t>
    </r>
  </si>
  <si>
    <t>IntelliTicks</t>
  </si>
  <si>
    <r>
      <rPr>
        <u/>
        <sz val="10"/>
        <color indexed="8"/>
        <rFont val="Arial"/>
        <family val="2"/>
      </rPr>
      <t>http://IntelliTicks.com</t>
    </r>
  </si>
  <si>
    <r>
      <rPr>
        <b/>
        <u/>
        <sz val="10"/>
        <color indexed="8"/>
        <rFont val="Arial"/>
        <family val="2"/>
      </rPr>
      <t>Mājaslapuizstrāde-2410.lv</t>
    </r>
  </si>
  <si>
    <r>
      <rPr>
        <u/>
        <sz val="10"/>
        <color indexed="8"/>
        <rFont val="Arial"/>
        <family val="2"/>
      </rPr>
      <t>https://2410.lv</t>
    </r>
  </si>
  <si>
    <t>clickworker</t>
  </si>
  <si>
    <r>
      <rPr>
        <u/>
        <sz val="10"/>
        <color indexed="8"/>
        <rFont val="Arial"/>
        <family val="2"/>
      </rPr>
      <t>https://www.clickworker.com/</t>
    </r>
  </si>
  <si>
    <t>Essen, Germany</t>
  </si>
  <si>
    <t>NANOWEBGROUP</t>
  </si>
  <si>
    <r>
      <rPr>
        <u/>
        <sz val="10"/>
        <color indexed="8"/>
        <rFont val="Arial"/>
        <family val="2"/>
      </rPr>
      <t>http://www.nanowebgroup.com</t>
    </r>
  </si>
  <si>
    <t>LeaderTelecomB.V.</t>
  </si>
  <si>
    <r>
      <rPr>
        <u/>
        <sz val="10"/>
        <color indexed="8"/>
        <rFont val="Arial"/>
        <family val="2"/>
      </rPr>
      <t>https://www.leadergpu.com</t>
    </r>
  </si>
  <si>
    <t>DataCowboys</t>
  </si>
  <si>
    <r>
      <rPr>
        <u/>
        <sz val="10"/>
        <color indexed="8"/>
        <rFont val="Arial"/>
        <family val="2"/>
      </rPr>
      <t>http://www.data-cowboys.com</t>
    </r>
  </si>
  <si>
    <t>Chat-bots</t>
  </si>
  <si>
    <r>
      <rPr>
        <u/>
        <sz val="10"/>
        <color indexed="8"/>
        <rFont val="Arial"/>
        <family val="2"/>
      </rPr>
      <t>https://chat-bots.co</t>
    </r>
  </si>
  <si>
    <t>Bogota, Colombia</t>
  </si>
  <si>
    <t>Enfoca</t>
  </si>
  <si>
    <r>
      <rPr>
        <u/>
        <sz val="10"/>
        <color indexed="8"/>
        <rFont val="Arial"/>
        <family val="2"/>
      </rPr>
      <t>http://www.goenfoca.com.br/</t>
    </r>
  </si>
  <si>
    <t>Curitiba, Brazil</t>
  </si>
  <si>
    <t>BORNAI</t>
  </si>
  <si>
    <r>
      <rPr>
        <u/>
        <sz val="10"/>
        <color indexed="8"/>
        <rFont val="Arial"/>
        <family val="2"/>
      </rPr>
      <t>http://born-ai.com/</t>
    </r>
  </si>
  <si>
    <t>GridEdge</t>
  </si>
  <si>
    <r>
      <rPr>
        <u/>
        <sz val="10"/>
        <color indexed="8"/>
        <rFont val="Arial"/>
        <family val="2"/>
      </rPr>
      <t>http://www.gridedge.co.uk/</t>
    </r>
  </si>
  <si>
    <t>Queensway  Birmingham, United Kingdom</t>
  </si>
  <si>
    <t>Nousot</t>
  </si>
  <si>
    <r>
      <rPr>
        <u/>
        <sz val="10"/>
        <color indexed="8"/>
        <rFont val="Arial"/>
        <family val="2"/>
      </rPr>
      <t>https://nousot.com/</t>
    </r>
  </si>
  <si>
    <t>AffaanTechnologies</t>
  </si>
  <si>
    <r>
      <rPr>
        <u/>
        <sz val="10"/>
        <color indexed="8"/>
        <rFont val="Arial"/>
        <family val="2"/>
      </rPr>
      <t>http://www.affaan.com/</t>
    </r>
  </si>
  <si>
    <t>CrowdShakti</t>
  </si>
  <si>
    <r>
      <rPr>
        <u/>
        <sz val="10"/>
        <color indexed="8"/>
        <rFont val="Arial"/>
        <family val="2"/>
      </rPr>
      <t>https://crowdshakti.com</t>
    </r>
  </si>
  <si>
    <t>AqroseTechnology</t>
  </si>
  <si>
    <r>
      <rPr>
        <u/>
        <sz val="10"/>
        <color indexed="8"/>
        <rFont val="Arial"/>
        <family val="2"/>
      </rPr>
      <t>http://aqrose.com/</t>
    </r>
  </si>
  <si>
    <t>PachiraInformationTechnology</t>
  </si>
  <si>
    <r>
      <rPr>
        <u/>
        <sz val="10"/>
        <color indexed="8"/>
        <rFont val="Arial"/>
        <family val="2"/>
      </rPr>
      <t>http://www.pachira.cn/</t>
    </r>
  </si>
  <si>
    <t>YimianData</t>
  </si>
  <si>
    <r>
      <rPr>
        <u/>
        <sz val="10"/>
        <color indexed="8"/>
        <rFont val="Arial"/>
        <family val="2"/>
      </rPr>
      <t>http://www.yimian.io/</t>
    </r>
  </si>
  <si>
    <t>Lone Tree, CO</t>
  </si>
  <si>
    <t>FintechOS</t>
  </si>
  <si>
    <r>
      <rPr>
        <u/>
        <sz val="10"/>
        <color indexed="8"/>
        <rFont val="Arial"/>
        <family val="2"/>
      </rPr>
      <t>http://fintech-os.com/</t>
    </r>
  </si>
  <si>
    <t>Wluper</t>
  </si>
  <si>
    <r>
      <rPr>
        <u/>
        <sz val="10"/>
        <color indexed="8"/>
        <rFont val="Arial"/>
        <family val="2"/>
      </rPr>
      <t>https://wluper.com/</t>
    </r>
  </si>
  <si>
    <t>ReckonDigital</t>
  </si>
  <si>
    <r>
      <rPr>
        <u/>
        <sz val="10"/>
        <color indexed="8"/>
        <rFont val="Arial"/>
        <family val="2"/>
      </rPr>
      <t>https://reckondigital.com/</t>
    </r>
  </si>
  <si>
    <t>Causaly</t>
  </si>
  <si>
    <r>
      <rPr>
        <u/>
        <sz val="10"/>
        <color indexed="8"/>
        <rFont val="Arial"/>
        <family val="2"/>
      </rPr>
      <t>https://www.causaly.com/</t>
    </r>
  </si>
  <si>
    <t>Humanise.AI</t>
  </si>
  <si>
    <r>
      <rPr>
        <u/>
        <sz val="10"/>
        <color indexed="8"/>
        <rFont val="Arial"/>
        <family val="2"/>
      </rPr>
      <t>https://humanise.ai/</t>
    </r>
  </si>
  <si>
    <t>TQIntelligence,Inc.</t>
  </si>
  <si>
    <r>
      <rPr>
        <u/>
        <sz val="10"/>
        <color indexed="8"/>
        <rFont val="Arial"/>
        <family val="2"/>
      </rPr>
      <t>https://tqintelligence.com/</t>
    </r>
  </si>
  <si>
    <t>SignalAI</t>
  </si>
  <si>
    <r>
      <rPr>
        <u/>
        <sz val="10"/>
        <color indexed="8"/>
        <rFont val="Arial"/>
        <family val="2"/>
      </rPr>
      <t>https://www.signal-ai.com/</t>
    </r>
  </si>
  <si>
    <r>
      <rPr>
        <b/>
        <u/>
        <sz val="10"/>
        <color indexed="8"/>
        <rFont val="Arial"/>
        <family val="2"/>
      </rPr>
      <t>HUMN.ai</t>
    </r>
  </si>
  <si>
    <r>
      <rPr>
        <u/>
        <sz val="10"/>
        <color indexed="8"/>
        <rFont val="Arial"/>
        <family val="2"/>
      </rPr>
      <t>https://www.humn.ai/</t>
    </r>
  </si>
  <si>
    <t>FeedForwardAI</t>
  </si>
  <si>
    <r>
      <rPr>
        <u/>
        <sz val="10"/>
        <color indexed="8"/>
        <rFont val="Arial"/>
        <family val="2"/>
      </rPr>
      <t>https://feedforwardai.com/</t>
    </r>
  </si>
  <si>
    <t>Cognexa</t>
  </si>
  <si>
    <r>
      <rPr>
        <u/>
        <sz val="10"/>
        <color indexed="8"/>
        <rFont val="Arial"/>
        <family val="2"/>
      </rPr>
      <t>https://www.cognexa.com/</t>
    </r>
  </si>
  <si>
    <t>Bratislava, Slovakia</t>
  </si>
  <si>
    <t>RobonomicsAI</t>
  </si>
  <si>
    <r>
      <rPr>
        <u/>
        <sz val="10"/>
        <color indexed="8"/>
        <rFont val="Arial"/>
        <family val="2"/>
      </rPr>
      <t>https://robonomicsai.com/</t>
    </r>
  </si>
  <si>
    <t>On_Msg</t>
  </si>
  <si>
    <r>
      <rPr>
        <u/>
        <sz val="10"/>
        <color indexed="8"/>
        <rFont val="Arial"/>
        <family val="2"/>
      </rPr>
      <t>https://onmsg.com.au</t>
    </r>
  </si>
  <si>
    <t>Milsons Point, Australia</t>
  </si>
  <si>
    <t>Buzzlink</t>
  </si>
  <si>
    <r>
      <rPr>
        <u/>
        <sz val="10"/>
        <color indexed="8"/>
        <rFont val="Arial"/>
        <family val="2"/>
      </rPr>
      <t>https://www.buzzlink.com.au</t>
    </r>
  </si>
  <si>
    <t>Moorabbin, Australia</t>
  </si>
  <si>
    <t>RealEstateWebExperts</t>
  </si>
  <si>
    <r>
      <rPr>
        <u/>
        <sz val="10"/>
        <color indexed="8"/>
        <rFont val="Arial"/>
        <family val="2"/>
      </rPr>
      <t>https://www.realestatewebexperts.com</t>
    </r>
  </si>
  <si>
    <t>Vale, Australia</t>
  </si>
  <si>
    <t>OptikaSolutions</t>
  </si>
  <si>
    <r>
      <rPr>
        <u/>
        <sz val="10"/>
        <color indexed="8"/>
        <rFont val="Arial"/>
        <family val="2"/>
      </rPr>
      <t>http://www.optikasolutions.com/</t>
    </r>
  </si>
  <si>
    <t>West Perth, Australia</t>
  </si>
  <si>
    <t>Averoft</t>
  </si>
  <si>
    <r>
      <rPr>
        <u/>
        <sz val="10"/>
        <color indexed="8"/>
        <rFont val="Arial"/>
        <family val="2"/>
      </rPr>
      <t>https://www.averoft.com</t>
    </r>
  </si>
  <si>
    <t>Mawson</t>
  </si>
  <si>
    <r>
      <rPr>
        <u/>
        <sz val="10"/>
        <color indexed="8"/>
        <rFont val="Arial"/>
        <family val="2"/>
      </rPr>
      <t>https://mawson.io</t>
    </r>
  </si>
  <si>
    <t>Fortitude Valley, Australia</t>
  </si>
  <si>
    <t>RXA</t>
  </si>
  <si>
    <r>
      <rPr>
        <u/>
        <sz val="10"/>
        <color indexed="8"/>
        <rFont val="Arial"/>
        <family val="2"/>
      </rPr>
      <t>https://rxa.io</t>
    </r>
  </si>
  <si>
    <t>Snap2InsightInc</t>
  </si>
  <si>
    <r>
      <rPr>
        <u/>
        <sz val="10"/>
        <color indexed="8"/>
        <rFont val="Arial"/>
        <family val="2"/>
      </rPr>
      <t>https://snap2insight.com/</t>
    </r>
  </si>
  <si>
    <r>
      <rPr>
        <b/>
        <u/>
        <sz val="10"/>
        <color indexed="8"/>
        <rFont val="Arial"/>
        <family val="2"/>
      </rPr>
      <t>Senseforth.ai</t>
    </r>
  </si>
  <si>
    <r>
      <rPr>
        <u/>
        <sz val="10"/>
        <color indexed="8"/>
        <rFont val="Arial"/>
        <family val="2"/>
      </rPr>
      <t>https://www.senseforth.ai/</t>
    </r>
  </si>
  <si>
    <t>SigmoidGroup</t>
  </si>
  <si>
    <r>
      <rPr>
        <u/>
        <sz val="10"/>
        <color indexed="8"/>
        <rFont val="Arial"/>
        <family val="2"/>
      </rPr>
      <t>http://www.sigmoidgroup.com</t>
    </r>
  </si>
  <si>
    <t>Elmwood Park, NJ</t>
  </si>
  <si>
    <t>SmartConvos</t>
  </si>
  <si>
    <r>
      <rPr>
        <u/>
        <sz val="10"/>
        <color indexed="8"/>
        <rFont val="Arial"/>
        <family val="2"/>
      </rPr>
      <t>https://www.smartconvos.com/</t>
    </r>
  </si>
  <si>
    <t>KLoBot,Inc</t>
  </si>
  <si>
    <r>
      <rPr>
        <u/>
        <sz val="10"/>
        <color indexed="8"/>
        <rFont val="Arial"/>
        <family val="2"/>
      </rPr>
      <t>https://www.klobot.ai/</t>
    </r>
  </si>
  <si>
    <t>SoftwareProgrammingGroupLLC.</t>
  </si>
  <si>
    <r>
      <rPr>
        <u/>
        <sz val="10"/>
        <color indexed="8"/>
        <rFont val="Arial"/>
        <family val="2"/>
      </rPr>
      <t>http://www.spgamerica.com</t>
    </r>
  </si>
  <si>
    <t>Piscataway, NJ</t>
  </si>
  <si>
    <t>GlobalTechnologySolutions</t>
  </si>
  <si>
    <r>
      <rPr>
        <u/>
        <sz val="10"/>
        <color indexed="8"/>
        <rFont val="Arial"/>
        <family val="2"/>
      </rPr>
      <t>https://gts.ai/</t>
    </r>
  </si>
  <si>
    <t>PozentCorporation</t>
  </si>
  <si>
    <r>
      <rPr>
        <u/>
        <sz val="10"/>
        <color indexed="8"/>
        <rFont val="Arial"/>
        <family val="2"/>
      </rPr>
      <t>http://pozent.com/</t>
    </r>
  </si>
  <si>
    <r>
      <rPr>
        <b/>
        <u/>
        <sz val="10"/>
        <color indexed="8"/>
        <rFont val="Arial"/>
        <family val="2"/>
      </rPr>
      <t>glasssquid.io</t>
    </r>
  </si>
  <si>
    <r>
      <rPr>
        <u/>
        <sz val="10"/>
        <color indexed="8"/>
        <rFont val="Arial"/>
        <family val="2"/>
      </rPr>
      <t>https://www.glasssquid.io</t>
    </r>
  </si>
  <si>
    <t>Abzu</t>
  </si>
  <si>
    <r>
      <rPr>
        <u/>
        <sz val="10"/>
        <color indexed="8"/>
        <rFont val="Arial"/>
        <family val="2"/>
      </rPr>
      <t>https://abzu.ai/</t>
    </r>
  </si>
  <si>
    <t>København, Denmark</t>
  </si>
  <si>
    <t>vElementITPrivateLimited</t>
  </si>
  <si>
    <r>
      <rPr>
        <u/>
        <sz val="10"/>
        <color indexed="8"/>
        <rFont val="Arial"/>
        <family val="2"/>
      </rPr>
      <t>https://velement.io/</t>
    </r>
  </si>
  <si>
    <t>PičuljanTechnologiesd.o.o.</t>
  </si>
  <si>
    <r>
      <rPr>
        <u/>
        <sz val="10"/>
        <color indexed="8"/>
        <rFont val="Arial"/>
        <family val="2"/>
      </rPr>
      <t>https://www.piculjantechnologies.ai/</t>
    </r>
  </si>
  <si>
    <t>Chi'sResearchCorporation</t>
  </si>
  <si>
    <r>
      <rPr>
        <u/>
        <sz val="10"/>
        <color indexed="8"/>
        <rFont val="Arial"/>
        <family val="2"/>
      </rPr>
      <t>https://www.chisresearch.com/</t>
    </r>
  </si>
  <si>
    <t>ADARobotics</t>
  </si>
  <si>
    <r>
      <rPr>
        <u/>
        <sz val="10"/>
        <color indexed="8"/>
        <rFont val="Arial"/>
        <family val="2"/>
      </rPr>
      <t>https://adarobotics.com/</t>
    </r>
  </si>
  <si>
    <t>Santa Ana, Costa Rica</t>
  </si>
  <si>
    <t>CallMaia</t>
  </si>
  <si>
    <r>
      <rPr>
        <u/>
        <sz val="10"/>
        <color indexed="8"/>
        <rFont val="Arial"/>
        <family val="2"/>
      </rPr>
      <t>https://callmaia.com/</t>
    </r>
  </si>
  <si>
    <t>Curridabat, Costa Rica</t>
  </si>
  <si>
    <t>Protechd.o.o.</t>
  </si>
  <si>
    <r>
      <rPr>
        <u/>
        <sz val="10"/>
        <color indexed="8"/>
        <rFont val="Arial"/>
        <family val="2"/>
      </rPr>
      <t>http://protech.rs/</t>
    </r>
  </si>
  <si>
    <t>WeimaiTechnologyCo.,Ltd.</t>
  </si>
  <si>
    <r>
      <rPr>
        <u/>
        <sz val="10"/>
        <color indexed="8"/>
        <rFont val="Arial"/>
        <family val="2"/>
      </rPr>
      <t>https://www.myweimai.net/</t>
    </r>
  </si>
  <si>
    <t>Hangzhou Shi, China</t>
  </si>
  <si>
    <t>Mayasoft</t>
  </si>
  <si>
    <r>
      <rPr>
        <u/>
        <sz val="10"/>
        <color indexed="8"/>
        <rFont val="Arial"/>
        <family val="2"/>
      </rPr>
      <t>http://www.mayasoft.ai/</t>
    </r>
  </si>
  <si>
    <t>SolatiSAS</t>
  </si>
  <si>
    <r>
      <rPr>
        <u/>
        <sz val="10"/>
        <color indexed="8"/>
        <rFont val="Arial"/>
        <family val="2"/>
      </rPr>
      <t>http://www.solati.com.co/</t>
    </r>
  </si>
  <si>
    <t>IntSigInformationCo.,Ltd.</t>
  </si>
  <si>
    <r>
      <rPr>
        <u/>
        <sz val="10"/>
        <color indexed="8"/>
        <rFont val="Arial"/>
        <family val="2"/>
      </rPr>
      <t>https://www.intsig.us/</t>
    </r>
  </si>
  <si>
    <t>Diagsenseltd</t>
  </si>
  <si>
    <r>
      <rPr>
        <u/>
        <sz val="10"/>
        <color indexed="8"/>
        <rFont val="Arial"/>
        <family val="2"/>
      </rPr>
      <t>https://www.diagsense.com/</t>
    </r>
  </si>
  <si>
    <t>Kefar Sava, Israel</t>
  </si>
  <si>
    <t>AritaWebInc.</t>
  </si>
  <si>
    <r>
      <rPr>
        <u/>
        <sz val="10"/>
        <color indexed="8"/>
        <rFont val="Arial"/>
        <family val="2"/>
      </rPr>
      <t>https://www.aritaweb.com</t>
    </r>
  </si>
  <si>
    <t>PciTechnologyGroupCo.,Ltd.</t>
  </si>
  <si>
    <r>
      <rPr>
        <u/>
        <sz val="10"/>
        <color indexed="8"/>
        <rFont val="Arial"/>
        <family val="2"/>
      </rPr>
      <t>https://www.pcitech.com/</t>
    </r>
  </si>
  <si>
    <t>Guang Zhou Shi, China</t>
  </si>
  <si>
    <t>Business-IntelligenceofOrientalNationsCorporationLtd.</t>
  </si>
  <si>
    <r>
      <rPr>
        <u/>
        <sz val="10"/>
        <color indexed="8"/>
        <rFont val="Arial"/>
        <family val="2"/>
      </rPr>
      <t>https://www.bonc.com.cn/</t>
    </r>
  </si>
  <si>
    <t>NetPosaTechnologiesLtd.</t>
  </si>
  <si>
    <r>
      <rPr>
        <u/>
        <sz val="10"/>
        <color indexed="8"/>
        <rFont val="Arial"/>
        <family val="2"/>
      </rPr>
      <t>https://www.netposa.com/</t>
    </r>
  </si>
  <si>
    <t>CIMCONDigital</t>
  </si>
  <si>
    <r>
      <rPr>
        <u/>
        <sz val="10"/>
        <color indexed="8"/>
        <rFont val="Arial"/>
        <family val="2"/>
      </rPr>
      <t>https://cimcondigital.com/</t>
    </r>
  </si>
  <si>
    <t>Westford, MA</t>
  </si>
  <si>
    <t>NeurapsesTechnologiesPvtLtd</t>
  </si>
  <si>
    <r>
      <rPr>
        <u/>
        <sz val="10"/>
        <color indexed="8"/>
        <rFont val="Arial"/>
        <family val="2"/>
      </rPr>
      <t>https://neurapses.com/</t>
    </r>
  </si>
  <si>
    <t>Howrah, India</t>
  </si>
  <si>
    <t>AISOMAAG</t>
  </si>
  <si>
    <r>
      <rPr>
        <u/>
        <sz val="10"/>
        <color indexed="8"/>
        <rFont val="Arial"/>
        <family val="2"/>
      </rPr>
      <t>https://www.aisoma.de</t>
    </r>
  </si>
  <si>
    <t>Frankfurt am Main, Germany</t>
  </si>
  <si>
    <t>DataMettle</t>
  </si>
  <si>
    <r>
      <rPr>
        <u/>
        <sz val="10"/>
        <color indexed="8"/>
        <rFont val="Arial"/>
        <family val="2"/>
      </rPr>
      <t>http://datamettle.com</t>
    </r>
  </si>
  <si>
    <t>OodlesTechnologies</t>
  </si>
  <si>
    <r>
      <rPr>
        <u/>
        <sz val="10"/>
        <color indexed="8"/>
        <rFont val="Arial"/>
        <family val="2"/>
      </rPr>
      <t>https://www.oodlestechnologies.com/</t>
    </r>
  </si>
  <si>
    <t>MORAI</t>
  </si>
  <si>
    <r>
      <rPr>
        <u/>
        <sz val="10"/>
        <color indexed="8"/>
        <rFont val="Arial"/>
        <family val="2"/>
      </rPr>
      <t>https://morai.eu/</t>
    </r>
  </si>
  <si>
    <t>Recoshelf</t>
  </si>
  <si>
    <r>
      <rPr>
        <u/>
        <sz val="10"/>
        <color indexed="8"/>
        <rFont val="Arial"/>
        <family val="2"/>
      </rPr>
      <t>https://recoshelf.io/</t>
    </r>
  </si>
  <si>
    <t>WildFireForce</t>
  </si>
  <si>
    <r>
      <rPr>
        <u/>
        <sz val="10"/>
        <color indexed="8"/>
        <rFont val="Arial"/>
        <family val="2"/>
      </rPr>
      <t>https://wildfireforce.com/</t>
    </r>
  </si>
  <si>
    <t>Basking Ridge, NJ</t>
  </si>
  <si>
    <t>Reech</t>
  </si>
  <si>
    <r>
      <rPr>
        <u/>
        <sz val="10"/>
        <color indexed="8"/>
        <rFont val="Arial"/>
        <family val="2"/>
      </rPr>
      <t>http://reech.pe/</t>
    </r>
  </si>
  <si>
    <t>Lima, Peru</t>
  </si>
  <si>
    <t>AIDevelopers</t>
  </si>
  <si>
    <r>
      <rPr>
        <u/>
        <sz val="10"/>
        <color indexed="8"/>
        <rFont val="Arial"/>
        <family val="2"/>
      </rPr>
      <t>http://www.aidevelopers.co.uk/</t>
    </r>
  </si>
  <si>
    <t>Bionikron</t>
  </si>
  <si>
    <r>
      <rPr>
        <u/>
        <sz val="10"/>
        <color indexed="8"/>
        <rFont val="Arial"/>
        <family val="2"/>
      </rPr>
      <t>https://www.bionikron.com</t>
    </r>
  </si>
  <si>
    <t>eigen</t>
  </si>
  <si>
    <r>
      <rPr>
        <u/>
        <sz val="10"/>
        <color indexed="8"/>
        <rFont val="Arial"/>
        <family val="2"/>
      </rPr>
      <t>https://www.eigentech.ai/en/</t>
    </r>
  </si>
  <si>
    <t>CerebriAI</t>
  </si>
  <si>
    <r>
      <rPr>
        <u/>
        <sz val="10"/>
        <color indexed="8"/>
        <rFont val="Arial"/>
        <family val="2"/>
      </rPr>
      <t>https://www.cerebriai.com/</t>
    </r>
  </si>
  <si>
    <t>HuaRui.AI</t>
  </si>
  <si>
    <r>
      <rPr>
        <u/>
        <sz val="10"/>
        <color indexed="8"/>
        <rFont val="Arial"/>
        <family val="2"/>
      </rPr>
      <t>http://huarui.ai/</t>
    </r>
  </si>
  <si>
    <t>Intelistyle</t>
  </si>
  <si>
    <r>
      <rPr>
        <u/>
        <sz val="10"/>
        <color indexed="8"/>
        <rFont val="Arial"/>
        <family val="2"/>
      </rPr>
      <t>https://www.intelistyle.com/</t>
    </r>
  </si>
  <si>
    <t>TimeMachineCapital</t>
  </si>
  <si>
    <r>
      <rPr>
        <u/>
        <sz val="10"/>
        <color indexed="8"/>
        <rFont val="Arial"/>
        <family val="2"/>
      </rPr>
      <t>https://www.timemachinecapital.com/</t>
    </r>
  </si>
  <si>
    <t>Simple&amp;SmartTechnologies,Inc.</t>
  </si>
  <si>
    <r>
      <rPr>
        <u/>
        <sz val="10"/>
        <color indexed="8"/>
        <rFont val="Arial"/>
        <family val="2"/>
      </rPr>
      <t>http://www.idatafa.com/english/index.html</t>
    </r>
  </si>
  <si>
    <t>AtlantaAppliedArtificialIntelligence</t>
  </si>
  <si>
    <r>
      <rPr>
        <u/>
        <sz val="10"/>
        <color indexed="8"/>
        <rFont val="Arial"/>
        <family val="2"/>
      </rPr>
      <t>http://www.atlanta.ai/</t>
    </r>
  </si>
  <si>
    <t>ConstellationAI</t>
  </si>
  <si>
    <r>
      <rPr>
        <u/>
        <sz val="10"/>
        <color indexed="8"/>
        <rFont val="Arial"/>
        <family val="2"/>
      </rPr>
      <t>https://constellation.ai/</t>
    </r>
  </si>
  <si>
    <t>SerendeepiaResearch</t>
  </si>
  <si>
    <r>
      <rPr>
        <u/>
        <sz val="10"/>
        <color indexed="8"/>
        <rFont val="Arial"/>
        <family val="2"/>
      </rPr>
      <t>http://serendeepia.com</t>
    </r>
  </si>
  <si>
    <t>Getafe, Spain</t>
  </si>
  <si>
    <t>AIBrisbane</t>
  </si>
  <si>
    <r>
      <rPr>
        <u/>
        <sz val="10"/>
        <color indexed="8"/>
        <rFont val="Arial"/>
        <family val="2"/>
      </rPr>
      <t>https://aibrisbane.com.au/</t>
    </r>
  </si>
  <si>
    <t>QuantumRobotics</t>
  </si>
  <si>
    <r>
      <rPr>
        <u/>
        <sz val="10"/>
        <color indexed="8"/>
        <rFont val="Arial"/>
        <family val="2"/>
      </rPr>
      <t>https://www.quantumrobotics.com.au/</t>
    </r>
  </si>
  <si>
    <t>TaxBot</t>
  </si>
  <si>
    <r>
      <rPr>
        <u/>
        <sz val="10"/>
        <color indexed="8"/>
        <rFont val="Arial"/>
        <family val="2"/>
      </rPr>
      <t>https://www.taxbot.ai</t>
    </r>
  </si>
  <si>
    <t>HostedBOTS</t>
  </si>
  <si>
    <r>
      <rPr>
        <u/>
        <sz val="10"/>
        <color indexed="8"/>
        <rFont val="Arial"/>
        <family val="2"/>
      </rPr>
      <t>https://www.hostedbots.com/</t>
    </r>
  </si>
  <si>
    <t>Tarneit, Australia</t>
  </si>
  <si>
    <t>Acacia</t>
  </si>
  <si>
    <r>
      <rPr>
        <u/>
        <sz val="10"/>
        <color indexed="8"/>
        <rFont val="Arial"/>
        <family val="2"/>
      </rPr>
      <t>https://www.acaciasystems.com.au/</t>
    </r>
  </si>
  <si>
    <t>Hendon, Australia</t>
  </si>
  <si>
    <t>SixSents</t>
  </si>
  <si>
    <r>
      <rPr>
        <u/>
        <sz val="10"/>
        <color indexed="8"/>
        <rFont val="Arial"/>
        <family val="2"/>
      </rPr>
      <t>https://www.sixsents.com</t>
    </r>
  </si>
  <si>
    <t>Detroit, MI</t>
  </si>
  <si>
    <t>IncredBots</t>
  </si>
  <si>
    <r>
      <rPr>
        <u/>
        <sz val="10"/>
        <color indexed="8"/>
        <rFont val="Arial"/>
        <family val="2"/>
      </rPr>
      <t>https://www.incredbots.com/</t>
    </r>
  </si>
  <si>
    <t>MiddleGateIntelligence</t>
  </si>
  <si>
    <r>
      <rPr>
        <u/>
        <sz val="10"/>
        <color indexed="8"/>
        <rFont val="Arial"/>
        <family val="2"/>
      </rPr>
      <t>https://www.middlegate.ai/</t>
    </r>
  </si>
  <si>
    <t>Tigard, OR</t>
  </si>
  <si>
    <t>DisasterIntelligence,Inc.</t>
  </si>
  <si>
    <r>
      <rPr>
        <u/>
        <sz val="10"/>
        <color indexed="8"/>
        <rFont val="Arial"/>
        <family val="2"/>
      </rPr>
      <t>https://www.disaster-ai.com</t>
    </r>
  </si>
  <si>
    <t>ISRIntelligenceSolutions,LLC</t>
  </si>
  <si>
    <r>
      <rPr>
        <u/>
        <sz val="10"/>
        <color indexed="8"/>
        <rFont val="Arial"/>
        <family val="2"/>
      </rPr>
      <t>http://www.isr-intelligencesolutions.biz/index.html</t>
    </r>
  </si>
  <si>
    <t>Mullica Hill, NJ</t>
  </si>
  <si>
    <t>CaliberDataLabs</t>
  </si>
  <si>
    <r>
      <rPr>
        <u/>
        <sz val="10"/>
        <color indexed="8"/>
        <rFont val="Arial"/>
        <family val="2"/>
      </rPr>
      <t>https://www.caliberdatalabs.ai/</t>
    </r>
  </si>
  <si>
    <t>SmirtaInnovationsInc</t>
  </si>
  <si>
    <r>
      <rPr>
        <u/>
        <sz val="10"/>
        <color indexed="8"/>
        <rFont val="Arial"/>
        <family val="2"/>
      </rPr>
      <t>https://www.smirta.com</t>
    </r>
  </si>
  <si>
    <t>Holmdel, NJ</t>
  </si>
  <si>
    <t>Jobot</t>
  </si>
  <si>
    <r>
      <rPr>
        <u/>
        <sz val="10"/>
        <color indexed="8"/>
        <rFont val="Arial"/>
        <family val="2"/>
      </rPr>
      <t>https://jobot.com/</t>
    </r>
  </si>
  <si>
    <t>HiLevelProjects</t>
  </si>
  <si>
    <r>
      <rPr>
        <u/>
        <sz val="10"/>
        <color indexed="8"/>
        <rFont val="Arial"/>
        <family val="2"/>
      </rPr>
      <t>https://hi-level-projects.com</t>
    </r>
  </si>
  <si>
    <t>Varna, Bulgaria</t>
  </si>
  <si>
    <t>AvenueiMedia</t>
  </si>
  <si>
    <r>
      <rPr>
        <u/>
        <sz val="10"/>
        <color indexed="8"/>
        <rFont val="Arial"/>
        <family val="2"/>
      </rPr>
      <t>http://www.avenueimedia.com/</t>
    </r>
  </si>
  <si>
    <t>GlassRoomAdvisorsLLC</t>
  </si>
  <si>
    <r>
      <rPr>
        <u/>
        <sz val="10"/>
        <color indexed="8"/>
        <rFont val="Arial"/>
        <family val="2"/>
      </rPr>
      <t>https://www.glassroom.com/</t>
    </r>
  </si>
  <si>
    <t>Xen.AI</t>
  </si>
  <si>
    <r>
      <rPr>
        <u/>
        <sz val="10"/>
        <color indexed="8"/>
        <rFont val="Arial"/>
        <family val="2"/>
      </rPr>
      <t>https://www.xen.ai/</t>
    </r>
  </si>
  <si>
    <t>Roseville, CA</t>
  </si>
  <si>
    <t>Botomation</t>
  </si>
  <si>
    <r>
      <rPr>
        <u/>
        <sz val="10"/>
        <color indexed="8"/>
        <rFont val="Arial"/>
        <family val="2"/>
      </rPr>
      <t>https://www.botomation.io/</t>
    </r>
  </si>
  <si>
    <t>IAMECON</t>
  </si>
  <si>
    <r>
      <rPr>
        <u/>
        <sz val="10"/>
        <color indexed="8"/>
        <rFont val="Arial"/>
        <family val="2"/>
      </rPr>
      <t>https://www.iamecon.com/</t>
    </r>
  </si>
  <si>
    <t>AvemacConsulting</t>
  </si>
  <si>
    <r>
      <rPr>
        <u/>
        <sz val="10"/>
        <color indexed="8"/>
        <rFont val="Arial"/>
        <family val="2"/>
      </rPr>
      <t>https://www.avemacconsulting.com/</t>
    </r>
  </si>
  <si>
    <t>Swisher, IA</t>
  </si>
  <si>
    <t>NeuralRaysAI</t>
  </si>
  <si>
    <r>
      <rPr>
        <u/>
        <sz val="10"/>
        <color indexed="8"/>
        <rFont val="Arial"/>
        <family val="2"/>
      </rPr>
      <t>https://neuralrays.ai/</t>
    </r>
  </si>
  <si>
    <t>ProAi</t>
  </si>
  <si>
    <r>
      <rPr>
        <u/>
        <sz val="10"/>
        <color indexed="8"/>
        <rFont val="Arial"/>
        <family val="2"/>
      </rPr>
      <t>https://proai.co.uk</t>
    </r>
  </si>
  <si>
    <t>TwerloAI</t>
  </si>
  <si>
    <r>
      <rPr>
        <u/>
        <sz val="10"/>
        <color indexed="8"/>
        <rFont val="Arial"/>
        <family val="2"/>
      </rPr>
      <t>https://twerlo.com/</t>
    </r>
  </si>
  <si>
    <t>Recursive</t>
  </si>
  <si>
    <r>
      <rPr>
        <u/>
        <sz val="10"/>
        <color indexed="8"/>
        <rFont val="Arial"/>
        <family val="2"/>
      </rPr>
      <t>https://recursiveai.co.jp/en</t>
    </r>
  </si>
  <si>
    <t>Shibuya City, Japan</t>
  </si>
  <si>
    <t>SimpleMarketing.AI</t>
  </si>
  <si>
    <r>
      <rPr>
        <u/>
        <sz val="10"/>
        <color indexed="8"/>
        <rFont val="Arial"/>
        <family val="2"/>
      </rPr>
      <t>https://www.simplemarketing.ai</t>
    </r>
  </si>
  <si>
    <t>MacGregor, Australia</t>
  </si>
  <si>
    <t>HangzhouFanwenScienceandTechnologyCo.,Ltd.</t>
  </si>
  <si>
    <r>
      <rPr>
        <u/>
        <sz val="10"/>
        <color indexed="8"/>
        <rFont val="Arial"/>
        <family val="2"/>
      </rPr>
      <t>https://www.hzfanwen.com/</t>
    </r>
  </si>
  <si>
    <t>Hangzhou, China</t>
  </si>
  <si>
    <t>Xi'anChaoqianIntelligentTechnologyCo.,Ltd.</t>
  </si>
  <si>
    <r>
      <rPr>
        <u/>
        <sz val="10"/>
        <color indexed="8"/>
        <rFont val="Arial"/>
        <family val="2"/>
      </rPr>
      <t>http://www.chaoqiankeji.com</t>
    </r>
  </si>
  <si>
    <t>Xian Shi, China</t>
  </si>
  <si>
    <t>DigitalChinaInformationServiceCompanyLtd.</t>
  </si>
  <si>
    <r>
      <rPr>
        <u/>
        <sz val="10"/>
        <color indexed="8"/>
        <rFont val="Arial"/>
        <family val="2"/>
      </rPr>
      <t>http://www.dcits.com/</t>
    </r>
  </si>
  <si>
    <t>PROXIMA</t>
  </si>
  <si>
    <r>
      <rPr>
        <u/>
        <sz val="10"/>
        <color indexed="8"/>
        <rFont val="Arial"/>
        <family val="2"/>
      </rPr>
      <t>https://www.proxima.pk</t>
    </r>
  </si>
  <si>
    <r>
      <rPr>
        <b/>
        <u/>
        <sz val="10"/>
        <color indexed="8"/>
        <rFont val="Arial"/>
        <family val="2"/>
      </rPr>
      <t>blackthorn.ai</t>
    </r>
  </si>
  <si>
    <r>
      <rPr>
        <u/>
        <sz val="10"/>
        <color indexed="8"/>
        <rFont val="Arial"/>
        <family val="2"/>
      </rPr>
      <t>https://blackthorn.ai/</t>
    </r>
  </si>
  <si>
    <t>SichuanJiuyuanYinhaiSoftwareCo.,Ltd.</t>
  </si>
  <si>
    <r>
      <rPr>
        <u/>
        <sz val="10"/>
        <color indexed="8"/>
        <rFont val="Arial"/>
        <family val="2"/>
      </rPr>
      <t>https://www.yinhai.com/</t>
    </r>
  </si>
  <si>
    <t>Cheng Du Shi, China</t>
  </si>
  <si>
    <t>AyaData</t>
  </si>
  <si>
    <r>
      <rPr>
        <u/>
        <sz val="10"/>
        <color indexed="8"/>
        <rFont val="Arial"/>
        <family val="2"/>
      </rPr>
      <t>https://www.ayadata.ai/</t>
    </r>
  </si>
  <si>
    <t>LinkageSoftwareCo.,Ltd.</t>
  </si>
  <si>
    <r>
      <rPr>
        <u/>
        <sz val="10"/>
        <color indexed="8"/>
        <rFont val="Arial"/>
        <family val="2"/>
      </rPr>
      <t>http://www.linkstec.com/</t>
    </r>
  </si>
  <si>
    <t>Su Zhou Shi, China</t>
  </si>
  <si>
    <t>USTCSinovateSoftwareCo.,Ltd.</t>
  </si>
  <si>
    <r>
      <rPr>
        <u/>
        <sz val="10"/>
        <color indexed="8"/>
        <rFont val="Arial"/>
        <family val="2"/>
      </rPr>
      <t>http://www.kdgcsoft.com/</t>
    </r>
  </si>
  <si>
    <t>He Fei Shi, China</t>
  </si>
  <si>
    <t>NelusAI</t>
  </si>
  <si>
    <r>
      <rPr>
        <u/>
        <sz val="10"/>
        <color indexed="8"/>
        <rFont val="Arial"/>
        <family val="2"/>
      </rPr>
      <t>https://nelus.co.uk/</t>
    </r>
  </si>
  <si>
    <t>AxleWebTechnologies</t>
  </si>
  <si>
    <r>
      <rPr>
        <u/>
        <sz val="10"/>
        <color indexed="8"/>
        <rFont val="Arial"/>
        <family val="2"/>
      </rPr>
      <t>https://www.axlewebtech.com</t>
    </r>
  </si>
  <si>
    <t>Rewa, India</t>
  </si>
  <si>
    <t>PrimeAI</t>
  </si>
  <si>
    <r>
      <rPr>
        <u/>
        <sz val="10"/>
        <color indexed="8"/>
        <rFont val="Arial"/>
        <family val="2"/>
      </rPr>
      <t>https://www.primeai.co.uk/</t>
    </r>
  </si>
  <si>
    <t>Herne Bay, United Kingdom</t>
  </si>
  <si>
    <t>Censius</t>
  </si>
  <si>
    <r>
      <rPr>
        <u/>
        <sz val="10"/>
        <color indexed="8"/>
        <rFont val="Arial"/>
        <family val="2"/>
      </rPr>
      <t>https://censius.ai/</t>
    </r>
  </si>
  <si>
    <r>
      <rPr>
        <b/>
        <u/>
        <sz val="10"/>
        <color indexed="8"/>
        <rFont val="Arial"/>
        <family val="2"/>
      </rPr>
      <t>bards.ai</t>
    </r>
  </si>
  <si>
    <r>
      <rPr>
        <u/>
        <sz val="10"/>
        <color indexed="8"/>
        <rFont val="Arial"/>
        <family val="2"/>
      </rPr>
      <t>https://www.bards.ai</t>
    </r>
  </si>
  <si>
    <t>ADUKGmbH</t>
  </si>
  <si>
    <r>
      <rPr>
        <u/>
        <sz val="10"/>
        <color indexed="8"/>
        <rFont val="Arial"/>
        <family val="2"/>
      </rPr>
      <t>http://www.aduk.de</t>
    </r>
  </si>
  <si>
    <t>Planegg, Germany</t>
  </si>
  <si>
    <t>Curata</t>
  </si>
  <si>
    <r>
      <rPr>
        <u/>
        <sz val="10"/>
        <color indexed="8"/>
        <rFont val="Arial"/>
        <family val="2"/>
      </rPr>
      <t>http://www.curata.com/</t>
    </r>
  </si>
  <si>
    <t>Adelphic</t>
  </si>
  <si>
    <r>
      <rPr>
        <u/>
        <sz val="10"/>
        <color indexed="8"/>
        <rFont val="Arial"/>
        <family val="2"/>
      </rPr>
      <t>https://www.adelphic.com/</t>
    </r>
  </si>
  <si>
    <t>InstrumentalInc.</t>
  </si>
  <si>
    <r>
      <rPr>
        <u/>
        <sz val="10"/>
        <color indexed="8"/>
        <rFont val="Arial"/>
        <family val="2"/>
      </rPr>
      <t>https://www.instrumental.com/</t>
    </r>
  </si>
  <si>
    <t>BeijingCheetahMobileTechnologyCo.,Ltd.</t>
  </si>
  <si>
    <r>
      <rPr>
        <u/>
        <sz val="10"/>
        <color indexed="8"/>
        <rFont val="Arial"/>
        <family val="2"/>
      </rPr>
      <t>https://www.cmcm.com/</t>
    </r>
  </si>
  <si>
    <t>Intelequia</t>
  </si>
  <si>
    <r>
      <rPr>
        <u/>
        <sz val="10"/>
        <color indexed="8"/>
        <rFont val="Arial"/>
        <family val="2"/>
      </rPr>
      <t>https://intelequia.com/</t>
    </r>
  </si>
  <si>
    <t>Santa Cruz de Tenerife, Spain</t>
  </si>
  <si>
    <t>UnifiedInbox</t>
  </si>
  <si>
    <r>
      <rPr>
        <u/>
        <sz val="10"/>
        <color indexed="8"/>
        <rFont val="Arial"/>
        <family val="2"/>
      </rPr>
      <t>http://unifiedinbox.com/</t>
    </r>
  </si>
  <si>
    <t>ImarticusLearning</t>
  </si>
  <si>
    <r>
      <rPr>
        <u/>
        <sz val="10"/>
        <color indexed="8"/>
        <rFont val="Arial"/>
        <family val="2"/>
      </rPr>
      <t>https://imarticus.org/</t>
    </r>
  </si>
  <si>
    <t>MidasAnalytics</t>
  </si>
  <si>
    <r>
      <rPr>
        <u/>
        <sz val="10"/>
        <color indexed="8"/>
        <rFont val="Arial"/>
        <family val="2"/>
      </rPr>
      <t>https://www.midasanalytics.ai/</t>
    </r>
  </si>
  <si>
    <t>Hong Kong, Hong Kong</t>
  </si>
  <si>
    <t>WinterwellAssociates</t>
  </si>
  <si>
    <r>
      <rPr>
        <u/>
        <sz val="10"/>
        <color indexed="8"/>
        <rFont val="Arial"/>
        <family val="2"/>
      </rPr>
      <t>https://www.winterwell.com/</t>
    </r>
  </si>
  <si>
    <t>RaReTechnologies</t>
  </si>
  <si>
    <r>
      <rPr>
        <u/>
        <sz val="10"/>
        <color indexed="8"/>
        <rFont val="Arial"/>
        <family val="2"/>
      </rPr>
      <t>https://rare-technologies.com/</t>
    </r>
  </si>
  <si>
    <t>Chirp</t>
  </si>
  <si>
    <r>
      <rPr>
        <u/>
        <sz val="10"/>
        <color indexed="8"/>
        <rFont val="Arial"/>
        <family val="2"/>
      </rPr>
      <t>https://chirp.io/</t>
    </r>
  </si>
  <si>
    <t>VeoRobotics,Inc.</t>
  </si>
  <si>
    <r>
      <rPr>
        <u/>
        <sz val="10"/>
        <color indexed="8"/>
        <rFont val="Arial"/>
        <family val="2"/>
      </rPr>
      <t>https://www.veobot.com</t>
    </r>
  </si>
  <si>
    <t>Qutee</t>
  </si>
  <si>
    <r>
      <rPr>
        <u/>
        <sz val="10"/>
        <color indexed="8"/>
        <rFont val="Arial"/>
        <family val="2"/>
      </rPr>
      <t>https://www.qutee.com/</t>
    </r>
  </si>
  <si>
    <t>ZolonTech,Inc.</t>
  </si>
  <si>
    <r>
      <rPr>
        <u/>
        <sz val="10"/>
        <color indexed="8"/>
        <rFont val="Arial"/>
        <family val="2"/>
      </rPr>
      <t>https://www.zolontech.com</t>
    </r>
  </si>
  <si>
    <t>XnorAI</t>
  </si>
  <si>
    <r>
      <rPr>
        <u/>
        <sz val="10"/>
        <color indexed="8"/>
        <rFont val="Arial"/>
        <family val="2"/>
      </rPr>
      <t>https://www.xnor.ai</t>
    </r>
  </si>
  <si>
    <t>IV.AI</t>
  </si>
  <si>
    <r>
      <rPr>
        <u/>
        <sz val="10"/>
        <color indexed="8"/>
        <rFont val="Arial"/>
        <family val="2"/>
      </rPr>
      <t>https://iv.ai/</t>
    </r>
  </si>
  <si>
    <t>XMPro</t>
  </si>
  <si>
    <r>
      <rPr>
        <u/>
        <sz val="10"/>
        <color indexed="8"/>
        <rFont val="Arial"/>
        <family val="2"/>
      </rPr>
      <t>https://xmpro.com/</t>
    </r>
  </si>
  <si>
    <t>GeneeaAnalytics</t>
  </si>
  <si>
    <r>
      <rPr>
        <u/>
        <sz val="10"/>
        <color indexed="8"/>
        <rFont val="Arial"/>
        <family val="2"/>
      </rPr>
      <t>https://www.geneea.com/</t>
    </r>
  </si>
  <si>
    <t>RepustateInc.</t>
  </si>
  <si>
    <r>
      <rPr>
        <u/>
        <sz val="10"/>
        <color indexed="8"/>
        <rFont val="Arial"/>
        <family val="2"/>
      </rPr>
      <t>https://www.repustate.com</t>
    </r>
  </si>
  <si>
    <t>ObjectComputing,Inc.</t>
  </si>
  <si>
    <r>
      <rPr>
        <u/>
        <sz val="10"/>
        <color indexed="8"/>
        <rFont val="Arial"/>
        <family val="2"/>
      </rPr>
      <t>https://objectcomputing.com/</t>
    </r>
  </si>
  <si>
    <t>St. Louis, MO</t>
  </si>
  <si>
    <t>Smarter.Codes</t>
  </si>
  <si>
    <r>
      <rPr>
        <u/>
        <sz val="10"/>
        <color indexed="8"/>
        <rFont val="Arial"/>
        <family val="2"/>
      </rPr>
      <t>https://smarter.codes/</t>
    </r>
  </si>
  <si>
    <t>ArtificialSolutions</t>
  </si>
  <si>
    <r>
      <rPr>
        <u/>
        <sz val="10"/>
        <color indexed="8"/>
        <rFont val="Arial"/>
        <family val="2"/>
      </rPr>
      <t>https://www.artificial-solutions.com/</t>
    </r>
  </si>
  <si>
    <t>Tongdun</t>
  </si>
  <si>
    <r>
      <rPr>
        <u/>
        <sz val="10"/>
        <color indexed="8"/>
        <rFont val="Arial"/>
        <family val="2"/>
      </rPr>
      <t>https://www.tongdun.cn/</t>
    </r>
  </si>
  <si>
    <t>ASGTECHNOLOGIES</t>
  </si>
  <si>
    <r>
      <rPr>
        <u/>
        <sz val="10"/>
        <color indexed="8"/>
        <rFont val="Arial"/>
        <family val="2"/>
      </rPr>
      <t>http://asg.com</t>
    </r>
  </si>
  <si>
    <t>Naples, FL</t>
  </si>
  <si>
    <t>LANDRAudioInc</t>
  </si>
  <si>
    <r>
      <rPr>
        <u/>
        <sz val="10"/>
        <color indexed="8"/>
        <rFont val="Arial"/>
        <family val="2"/>
      </rPr>
      <t>https://www.landr.com/en/</t>
    </r>
  </si>
  <si>
    <t>Mobilewalla</t>
  </si>
  <si>
    <r>
      <rPr>
        <u/>
        <sz val="10"/>
        <color indexed="8"/>
        <rFont val="Arial"/>
        <family val="2"/>
      </rPr>
      <t>https://www.mobilewalla.com/</t>
    </r>
  </si>
  <si>
    <t>DatawatchCorporation</t>
  </si>
  <si>
    <r>
      <rPr>
        <u/>
        <sz val="10"/>
        <color indexed="8"/>
        <rFont val="Arial"/>
        <family val="2"/>
      </rPr>
      <t>https://www.datawatch.com/</t>
    </r>
  </si>
  <si>
    <t>Jobcase,Inc.</t>
  </si>
  <si>
    <r>
      <rPr>
        <u/>
        <sz val="10"/>
        <color indexed="8"/>
        <rFont val="Arial"/>
        <family val="2"/>
      </rPr>
      <t>https://www.jobcase.com/</t>
    </r>
  </si>
  <si>
    <t>DataProphets</t>
  </si>
  <si>
    <r>
      <rPr>
        <u/>
        <sz val="10"/>
        <color indexed="8"/>
        <rFont val="Arial"/>
        <family val="2"/>
      </rPr>
      <t>https://dataprophets.in/</t>
    </r>
  </si>
  <si>
    <t>Rajkot, India</t>
  </si>
  <si>
    <t>SearchDiscovery</t>
  </si>
  <si>
    <r>
      <rPr>
        <u/>
        <sz val="10"/>
        <color indexed="8"/>
        <rFont val="Arial"/>
        <family val="2"/>
      </rPr>
      <t>https://www.searchdiscovery.com/</t>
    </r>
  </si>
  <si>
    <t>Bismart</t>
  </si>
  <si>
    <r>
      <rPr>
        <u/>
        <sz val="10"/>
        <color indexed="8"/>
        <rFont val="Arial"/>
        <family val="2"/>
      </rPr>
      <t>https://bismart.com</t>
    </r>
  </si>
  <si>
    <t>Barcelona, Spain</t>
  </si>
  <si>
    <t>Everise</t>
  </si>
  <si>
    <r>
      <rPr>
        <u/>
        <sz val="10"/>
        <color indexed="8"/>
        <rFont val="Arial"/>
        <family val="2"/>
      </rPr>
      <t>https://weareeverise.com/</t>
    </r>
  </si>
  <si>
    <t>TalkingData</t>
  </si>
  <si>
    <r>
      <rPr>
        <u/>
        <sz val="10"/>
        <color indexed="8"/>
        <rFont val="Arial"/>
        <family val="2"/>
      </rPr>
      <t>http://www.talkingdata.com/</t>
    </r>
  </si>
  <si>
    <t>Springbot</t>
  </si>
  <si>
    <r>
      <rPr>
        <u/>
        <sz val="10"/>
        <color indexed="8"/>
        <rFont val="Arial"/>
        <family val="2"/>
      </rPr>
      <t>https://www.springbot.com/</t>
    </r>
  </si>
  <si>
    <t>FilamentAI</t>
  </si>
  <si>
    <r>
      <rPr>
        <u/>
        <sz val="10"/>
        <color indexed="8"/>
        <rFont val="Arial"/>
        <family val="2"/>
      </rPr>
      <t>https://www.filament.ai/</t>
    </r>
  </si>
  <si>
    <t>Senseye</t>
  </si>
  <si>
    <r>
      <rPr>
        <u/>
        <sz val="10"/>
        <color indexed="8"/>
        <rFont val="Arial"/>
        <family val="2"/>
      </rPr>
      <t>https://www.senseye.io/</t>
    </r>
  </si>
  <si>
    <t>Chilworth, United Kingdom</t>
  </si>
  <si>
    <t>Snap40</t>
  </si>
  <si>
    <r>
      <rPr>
        <u/>
        <sz val="10"/>
        <color indexed="8"/>
        <rFont val="Arial"/>
        <family val="2"/>
      </rPr>
      <t>https://www.snap40.com/</t>
    </r>
  </si>
  <si>
    <t>FluroSat</t>
  </si>
  <si>
    <r>
      <rPr>
        <u/>
        <sz val="10"/>
        <color indexed="8"/>
        <rFont val="Arial"/>
        <family val="2"/>
      </rPr>
      <t>https://www.flurosat.com/</t>
    </r>
  </si>
  <si>
    <t>Eveleigh, Australia</t>
  </si>
  <si>
    <t>SAMAI,Inc.</t>
  </si>
  <si>
    <r>
      <rPr>
        <u/>
        <sz val="10"/>
        <color indexed="8"/>
        <rFont val="Arial"/>
        <family val="2"/>
      </rPr>
      <t>https://www.sam.ai</t>
    </r>
  </si>
  <si>
    <t>Patheer</t>
  </si>
  <si>
    <r>
      <rPr>
        <u/>
        <sz val="10"/>
        <color indexed="8"/>
        <rFont val="Arial"/>
        <family val="2"/>
      </rPr>
      <t>https://patheer.com/</t>
    </r>
  </si>
  <si>
    <t>Quincy, MA</t>
  </si>
  <si>
    <t>Pinn</t>
  </si>
  <si>
    <r>
      <rPr>
        <u/>
        <sz val="10"/>
        <color indexed="8"/>
        <rFont val="Arial"/>
        <family val="2"/>
      </rPr>
      <t>https://pinn.ai/</t>
    </r>
  </si>
  <si>
    <t>Rulai,Inc.</t>
  </si>
  <si>
    <r>
      <rPr>
        <u/>
        <sz val="10"/>
        <color indexed="8"/>
        <rFont val="Arial"/>
        <family val="2"/>
      </rPr>
      <t>https://rul.ai/</t>
    </r>
  </si>
  <si>
    <t>Campbell, CA</t>
  </si>
  <si>
    <t>EdConnective</t>
  </si>
  <si>
    <r>
      <rPr>
        <u/>
        <sz val="10"/>
        <color indexed="8"/>
        <rFont val="Arial"/>
        <family val="2"/>
      </rPr>
      <t>https://www.edconnective.com/</t>
    </r>
  </si>
  <si>
    <t>Richmond, VA</t>
  </si>
  <si>
    <t>RemiAI</t>
  </si>
  <si>
    <r>
      <rPr>
        <u/>
        <sz val="10"/>
        <color indexed="8"/>
        <rFont val="Arial"/>
        <family val="2"/>
      </rPr>
      <t>https://www.remi.ai/</t>
    </r>
  </si>
  <si>
    <t>Millers Point, Australia</t>
  </si>
  <si>
    <t>Finture</t>
  </si>
  <si>
    <r>
      <rPr>
        <u/>
        <sz val="10"/>
        <color indexed="8"/>
        <rFont val="Arial"/>
        <family val="2"/>
      </rPr>
      <t>https://www.finture.com/en/</t>
    </r>
  </si>
  <si>
    <t>ZerogonsIndiapvtLtd</t>
  </si>
  <si>
    <r>
      <rPr>
        <u/>
        <sz val="10"/>
        <color indexed="8"/>
        <rFont val="Arial"/>
        <family val="2"/>
      </rPr>
      <t>https://zerogons.com/</t>
    </r>
  </si>
  <si>
    <t>PioneerConsultingServicesLLC</t>
  </si>
  <si>
    <r>
      <rPr>
        <u/>
        <sz val="10"/>
        <color indexed="8"/>
        <rFont val="Arial"/>
        <family val="2"/>
      </rPr>
      <t>http://www.pioneeritconsulting.com</t>
    </r>
  </si>
  <si>
    <t>Wabasso, FL</t>
  </si>
  <si>
    <t>ITResearches</t>
  </si>
  <si>
    <r>
      <rPr>
        <u/>
        <sz val="10"/>
        <color indexed="8"/>
        <rFont val="Arial"/>
        <family val="2"/>
      </rPr>
      <t>http://itresearches.com/en/</t>
    </r>
  </si>
  <si>
    <t>Dodeed</t>
  </si>
  <si>
    <r>
      <rPr>
        <u/>
        <sz val="10"/>
        <color indexed="8"/>
        <rFont val="Arial"/>
        <family val="2"/>
      </rPr>
      <t>https://dodeed.co/</t>
    </r>
  </si>
  <si>
    <t>AerialTechnologies</t>
  </si>
  <si>
    <r>
      <rPr>
        <u/>
        <sz val="10"/>
        <color indexed="8"/>
        <rFont val="Arial"/>
        <family val="2"/>
      </rPr>
      <t>https://www.aerial.ai/</t>
    </r>
  </si>
  <si>
    <t>CONCURED</t>
  </si>
  <si>
    <r>
      <rPr>
        <u/>
        <sz val="10"/>
        <color indexed="8"/>
        <rFont val="Arial"/>
        <family val="2"/>
      </rPr>
      <t>https://www.concured.com/</t>
    </r>
  </si>
  <si>
    <t>Newmine</t>
  </si>
  <si>
    <r>
      <rPr>
        <u/>
        <sz val="10"/>
        <color indexed="8"/>
        <rFont val="Arial"/>
        <family val="2"/>
      </rPr>
      <t>http://newmine.com</t>
    </r>
  </si>
  <si>
    <t>Southborough, MA</t>
  </si>
  <si>
    <t>PolyAI</t>
  </si>
  <si>
    <r>
      <rPr>
        <u/>
        <sz val="10"/>
        <color indexed="8"/>
        <rFont val="Arial"/>
        <family val="2"/>
      </rPr>
      <t>https://poly-ai.com/</t>
    </r>
  </si>
  <si>
    <t>Decooda</t>
  </si>
  <si>
    <r>
      <rPr>
        <u/>
        <sz val="10"/>
        <color indexed="8"/>
        <rFont val="Arial"/>
        <family val="2"/>
      </rPr>
      <t>http://www.decooda.com/</t>
    </r>
  </si>
  <si>
    <t>DecisionIQ,Inc.</t>
  </si>
  <si>
    <r>
      <rPr>
        <u/>
        <sz val="10"/>
        <color indexed="8"/>
        <rFont val="Arial"/>
        <family val="2"/>
      </rPr>
      <t>http://decisioniq.com</t>
    </r>
  </si>
  <si>
    <t>SalsaDigital</t>
  </si>
  <si>
    <r>
      <rPr>
        <u/>
        <sz val="10"/>
        <color indexed="8"/>
        <rFont val="Arial"/>
        <family val="2"/>
      </rPr>
      <t>https://salsadigital.com.au/</t>
    </r>
  </si>
  <si>
    <t>Collingwood, Australia</t>
  </si>
  <si>
    <t>Elevat</t>
  </si>
  <si>
    <r>
      <rPr>
        <u/>
        <sz val="10"/>
        <color indexed="8"/>
        <rFont val="Arial"/>
        <family val="2"/>
      </rPr>
      <t>https://www.elevat-iot.com/</t>
    </r>
  </si>
  <si>
    <t>StrongbytesConsulting</t>
  </si>
  <si>
    <r>
      <rPr>
        <u/>
        <sz val="10"/>
        <color indexed="8"/>
        <rFont val="Arial"/>
        <family val="2"/>
      </rPr>
      <t>https://strongbytes.ai/</t>
    </r>
  </si>
  <si>
    <t>Iași, Romania</t>
  </si>
  <si>
    <t>AristonTekInc</t>
  </si>
  <si>
    <r>
      <rPr>
        <u/>
        <sz val="10"/>
        <color indexed="8"/>
        <rFont val="Arial"/>
        <family val="2"/>
      </rPr>
      <t>http://www.aristontek.com</t>
    </r>
  </si>
  <si>
    <t>TelegraphHillSoftware</t>
  </si>
  <si>
    <r>
      <rPr>
        <u/>
        <sz val="10"/>
        <color indexed="8"/>
        <rFont val="Arial"/>
        <family val="2"/>
      </rPr>
      <t>https://telegraphhillsoftware.com/</t>
    </r>
  </si>
  <si>
    <t>Clevertar</t>
  </si>
  <si>
    <r>
      <rPr>
        <u/>
        <sz val="10"/>
        <color indexed="8"/>
        <rFont val="Arial"/>
        <family val="2"/>
      </rPr>
      <t>https://clevertar.com/</t>
    </r>
  </si>
  <si>
    <t>Visionify</t>
  </si>
  <si>
    <r>
      <rPr>
        <u/>
        <sz val="10"/>
        <color indexed="8"/>
        <rFont val="Arial"/>
        <family val="2"/>
      </rPr>
      <t>https://visionify.ai</t>
    </r>
  </si>
  <si>
    <t>Westminster, CO</t>
  </si>
  <si>
    <t>Entromy</t>
  </si>
  <si>
    <r>
      <rPr>
        <u/>
        <sz val="10"/>
        <color indexed="8"/>
        <rFont val="Arial"/>
        <family val="2"/>
      </rPr>
      <t>http://www.entromy.com/</t>
    </r>
  </si>
  <si>
    <t>ContinuumIndustries</t>
  </si>
  <si>
    <r>
      <rPr>
        <u/>
        <sz val="10"/>
        <color indexed="8"/>
        <rFont val="Arial"/>
        <family val="2"/>
      </rPr>
      <t>https://www.continuum.industries/</t>
    </r>
  </si>
  <si>
    <t>Baifendian-Percent</t>
  </si>
  <si>
    <r>
      <rPr>
        <u/>
        <sz val="10"/>
        <color indexed="8"/>
        <rFont val="Arial"/>
        <family val="2"/>
      </rPr>
      <t>http://en.percent.cn/</t>
    </r>
  </si>
  <si>
    <t>TMAInnovation</t>
  </si>
  <si>
    <r>
      <rPr>
        <u/>
        <sz val="10"/>
        <color indexed="8"/>
        <rFont val="Arial"/>
        <family val="2"/>
      </rPr>
      <t>https://www.tmainnovation.com/</t>
    </r>
  </si>
  <si>
    <t>Artefact</t>
  </si>
  <si>
    <r>
      <rPr>
        <u/>
        <sz val="10"/>
        <color indexed="8"/>
        <rFont val="Arial"/>
        <family val="2"/>
      </rPr>
      <t>https://artefact.com/</t>
    </r>
  </si>
  <si>
    <t>NewBornTown</t>
  </si>
  <si>
    <r>
      <rPr>
        <u/>
        <sz val="10"/>
        <color indexed="8"/>
        <rFont val="Arial"/>
        <family val="2"/>
      </rPr>
      <t>http://www.newborntown.com/en/</t>
    </r>
  </si>
  <si>
    <t>Hi-TechiSolutions</t>
  </si>
  <si>
    <r>
      <rPr>
        <u/>
        <sz val="10"/>
        <color indexed="8"/>
        <rFont val="Arial"/>
        <family val="2"/>
      </rPr>
      <t>https://www.hitechdigital.com/</t>
    </r>
  </si>
  <si>
    <t>Owlin</t>
  </si>
  <si>
    <r>
      <rPr>
        <u/>
        <sz val="10"/>
        <color indexed="8"/>
        <rFont val="Arial"/>
        <family val="2"/>
      </rPr>
      <t>https://www.owlin.com/</t>
    </r>
  </si>
  <si>
    <t>MCI</t>
  </si>
  <si>
    <r>
      <rPr>
        <u/>
        <sz val="10"/>
        <color indexed="8"/>
        <rFont val="Arial"/>
        <family val="2"/>
      </rPr>
      <t>https://www.mci.world/</t>
    </r>
  </si>
  <si>
    <t>Iowa City, IA</t>
  </si>
  <si>
    <t>ReliableRobotics</t>
  </si>
  <si>
    <r>
      <rPr>
        <u/>
        <sz val="10"/>
        <color indexed="8"/>
        <rFont val="Arial"/>
        <family val="2"/>
      </rPr>
      <t>https://reliablerobotics.ai/</t>
    </r>
  </si>
  <si>
    <t>ONPASSIVE</t>
  </si>
  <si>
    <r>
      <rPr>
        <u/>
        <sz val="10"/>
        <color indexed="8"/>
        <rFont val="Arial"/>
        <family val="2"/>
      </rPr>
      <t>https://onpassive.com/</t>
    </r>
  </si>
  <si>
    <t>RedisLabs</t>
  </si>
  <si>
    <r>
      <rPr>
        <u/>
        <sz val="10"/>
        <color indexed="8"/>
        <rFont val="Arial"/>
        <family val="2"/>
      </rPr>
      <t>https://redislabs.com/</t>
    </r>
  </si>
  <si>
    <t>NXDigitalGmbH</t>
  </si>
  <si>
    <r>
      <rPr>
        <u/>
        <sz val="10"/>
        <color indexed="8"/>
        <rFont val="Arial"/>
        <family val="2"/>
      </rPr>
      <t>http://www.nxdigital.de/</t>
    </r>
  </si>
  <si>
    <t>GeneralDynamicsInformationTechnology</t>
  </si>
  <si>
    <r>
      <rPr>
        <u/>
        <sz val="10"/>
        <color indexed="8"/>
        <rFont val="Arial"/>
        <family val="2"/>
      </rPr>
      <t>https://gdit.com/</t>
    </r>
  </si>
  <si>
    <t>Coralville, IA</t>
  </si>
  <si>
    <t>Techvantage</t>
  </si>
  <si>
    <r>
      <rPr>
        <u/>
        <sz val="10"/>
        <color indexed="8"/>
        <rFont val="Arial"/>
        <family val="2"/>
      </rPr>
      <t>https://www.techvantagesystems.com/</t>
    </r>
  </si>
  <si>
    <t>BongoLive</t>
  </si>
  <si>
    <r>
      <rPr>
        <u/>
        <sz val="10"/>
        <color indexed="8"/>
        <rFont val="Arial"/>
        <family val="2"/>
      </rPr>
      <t>https://www.bongolive.co.tz/</t>
    </r>
  </si>
  <si>
    <t>Dar es Salaam, Tanzania</t>
  </si>
  <si>
    <t>CardinalOperations</t>
  </si>
  <si>
    <r>
      <rPr>
        <u/>
        <sz val="10"/>
        <color indexed="8"/>
        <rFont val="Arial"/>
        <family val="2"/>
      </rPr>
      <t>https://www.shanshu.ai/introduction</t>
    </r>
  </si>
  <si>
    <t>TheAPPSolutions</t>
  </si>
  <si>
    <r>
      <rPr>
        <u/>
        <sz val="10"/>
        <color indexed="8"/>
        <rFont val="Arial"/>
        <family val="2"/>
      </rPr>
      <t>https://theappsolutions.com</t>
    </r>
  </si>
  <si>
    <t>QuantUp</t>
  </si>
  <si>
    <r>
      <rPr>
        <u/>
        <sz val="10"/>
        <color indexed="8"/>
        <rFont val="Arial"/>
        <family val="2"/>
      </rPr>
      <t>http://quantup.pl</t>
    </r>
  </si>
  <si>
    <t>GoodWorkLabs</t>
  </si>
  <si>
    <r>
      <rPr>
        <u/>
        <sz val="10"/>
        <color indexed="8"/>
        <rFont val="Arial"/>
        <family val="2"/>
      </rPr>
      <t>http://www.goodworklabs.com</t>
    </r>
  </si>
  <si>
    <r>
      <rPr>
        <b/>
        <u/>
        <sz val="10"/>
        <color indexed="8"/>
        <rFont val="Arial"/>
        <family val="2"/>
      </rPr>
      <t>42flows.tech</t>
    </r>
  </si>
  <si>
    <r>
      <rPr>
        <u/>
        <sz val="10"/>
        <color indexed="8"/>
        <rFont val="Arial"/>
        <family val="2"/>
      </rPr>
      <t>https://42flows.tech</t>
    </r>
  </si>
  <si>
    <t>WebMotion</t>
  </si>
  <si>
    <r>
      <rPr>
        <u/>
        <sz val="10"/>
        <color indexed="8"/>
        <rFont val="Arial"/>
        <family val="2"/>
      </rPr>
      <t>https://webmotion.bg/</t>
    </r>
  </si>
  <si>
    <t>PiServe</t>
  </si>
  <si>
    <r>
      <rPr>
        <u/>
        <sz val="10"/>
        <color indexed="8"/>
        <rFont val="Arial"/>
        <family val="2"/>
      </rPr>
      <t>https://www.piserve.com</t>
    </r>
  </si>
  <si>
    <t>Kakkanad, India</t>
  </si>
  <si>
    <t>RightInformation</t>
  </si>
  <si>
    <r>
      <rPr>
        <u/>
        <sz val="10"/>
        <color indexed="8"/>
        <rFont val="Arial"/>
        <family val="2"/>
      </rPr>
      <t>http://www.rightinformation.com</t>
    </r>
  </si>
  <si>
    <t>Serengeti</t>
  </si>
  <si>
    <r>
      <rPr>
        <u/>
        <sz val="10"/>
        <color indexed="8"/>
        <rFont val="Arial"/>
        <family val="2"/>
      </rPr>
      <t>http://www.serengetitech.com</t>
    </r>
  </si>
  <si>
    <t>HTSS</t>
  </si>
  <si>
    <r>
      <rPr>
        <u/>
        <sz val="10"/>
        <color indexed="8"/>
        <rFont val="Arial"/>
        <family val="2"/>
      </rPr>
      <t>https://htssgroup.eu/</t>
    </r>
  </si>
  <si>
    <t>VanguardX</t>
  </si>
  <si>
    <r>
      <rPr>
        <u/>
        <sz val="10"/>
        <color indexed="8"/>
        <rFont val="Arial"/>
        <family val="2"/>
      </rPr>
      <t>https://vanguard-x.com/</t>
    </r>
  </si>
  <si>
    <t>Roonyx</t>
  </si>
  <si>
    <r>
      <rPr>
        <u/>
        <sz val="10"/>
        <color indexed="8"/>
        <rFont val="Arial"/>
        <family val="2"/>
      </rPr>
      <t>http://roonyx.tech</t>
    </r>
  </si>
  <si>
    <t>FusionInformaticsLimited</t>
  </si>
  <si>
    <r>
      <rPr>
        <u/>
        <sz val="10"/>
        <color indexed="8"/>
        <rFont val="Arial"/>
        <family val="2"/>
      </rPr>
      <t>http://alturl.com/a825b</t>
    </r>
  </si>
  <si>
    <t>India</t>
  </si>
  <si>
    <t>ReliableGroup</t>
  </si>
  <si>
    <r>
      <rPr>
        <u/>
        <sz val="10"/>
        <color indexed="8"/>
        <rFont val="Arial"/>
        <family val="2"/>
      </rPr>
      <t>https://www.reliablegroup.com</t>
    </r>
  </si>
  <si>
    <t>Hicksville, NY</t>
  </si>
  <si>
    <t>BeyondAnalysis</t>
  </si>
  <si>
    <r>
      <rPr>
        <u/>
        <sz val="10"/>
        <color indexed="8"/>
        <rFont val="Arial"/>
        <family val="2"/>
      </rPr>
      <t>http://www.beyondanalysis.info</t>
    </r>
  </si>
  <si>
    <t>WEBSENSA</t>
  </si>
  <si>
    <r>
      <rPr>
        <u/>
        <sz val="10"/>
        <color indexed="8"/>
        <rFont val="Arial"/>
        <family val="2"/>
      </rPr>
      <t>https://websensa.com</t>
    </r>
  </si>
  <si>
    <t>MTRDesign</t>
  </si>
  <si>
    <r>
      <rPr>
        <u/>
        <sz val="10"/>
        <color indexed="8"/>
        <rFont val="Arial"/>
        <family val="2"/>
      </rPr>
      <t>https://mtr-design.com/</t>
    </r>
  </si>
  <si>
    <t>Digiteum</t>
  </si>
  <si>
    <r>
      <rPr>
        <u/>
        <sz val="10"/>
        <color indexed="8"/>
        <rFont val="Arial"/>
        <family val="2"/>
      </rPr>
      <t>http://www.digiteum.com</t>
    </r>
  </si>
  <si>
    <t>Elinext</t>
  </si>
  <si>
    <r>
      <rPr>
        <u/>
        <sz val="10"/>
        <color indexed="8"/>
        <rFont val="Arial"/>
        <family val="2"/>
      </rPr>
      <t>https://www.elinext.com/</t>
    </r>
  </si>
  <si>
    <t>Ho Chi Minh City, Vietnam</t>
  </si>
  <si>
    <t>Twisthink</t>
  </si>
  <si>
    <r>
      <rPr>
        <u/>
        <sz val="10"/>
        <color indexed="8"/>
        <rFont val="Arial"/>
        <family val="2"/>
      </rPr>
      <t>http://www.twisthink.com</t>
    </r>
  </si>
  <si>
    <t>Holland, MI</t>
  </si>
  <si>
    <t>VITech</t>
  </si>
  <si>
    <r>
      <rPr>
        <u/>
        <sz val="10"/>
        <color indexed="8"/>
        <rFont val="Arial"/>
        <family val="2"/>
      </rPr>
      <t>https://vitechteam.com/</t>
    </r>
  </si>
  <si>
    <t>ScaleupConsultingAustralia</t>
  </si>
  <si>
    <r>
      <rPr>
        <u/>
        <sz val="10"/>
        <color indexed="8"/>
        <rFont val="Arial"/>
        <family val="2"/>
      </rPr>
      <t>https://scaleupconsulting.com.au/</t>
    </r>
  </si>
  <si>
    <t>iLeafSolutionsPvt.Ltd.</t>
  </si>
  <si>
    <r>
      <rPr>
        <u/>
        <sz val="10"/>
        <color indexed="8"/>
        <rFont val="Arial"/>
        <family val="2"/>
      </rPr>
      <t>http://ileafsolutions.com</t>
    </r>
  </si>
  <si>
    <t>Ideas2ITTechnologies</t>
  </si>
  <si>
    <r>
      <rPr>
        <u/>
        <sz val="10"/>
        <color indexed="8"/>
        <rFont val="Arial"/>
        <family val="2"/>
      </rPr>
      <t>https://www.ideas2it.com/</t>
    </r>
  </si>
  <si>
    <t>FreshLimeSoft</t>
  </si>
  <si>
    <r>
      <rPr>
        <u/>
        <sz val="10"/>
        <color indexed="8"/>
        <rFont val="Arial"/>
        <family val="2"/>
      </rPr>
      <t>http://freshlimesoft.com/</t>
    </r>
  </si>
  <si>
    <t>Batumi, Georgia</t>
  </si>
  <si>
    <t>SaviantConsulting</t>
  </si>
  <si>
    <r>
      <rPr>
        <u/>
        <sz val="10"/>
        <color indexed="8"/>
        <rFont val="Arial"/>
        <family val="2"/>
      </rPr>
      <t>http://www.saviantconsulting.com</t>
    </r>
  </si>
  <si>
    <t>Dysnix</t>
  </si>
  <si>
    <r>
      <rPr>
        <u/>
        <sz val="10"/>
        <color indexed="8"/>
        <rFont val="Arial"/>
        <family val="2"/>
      </rPr>
      <t>https://dysnix.com/</t>
    </r>
  </si>
  <si>
    <t>ArtLabs</t>
  </si>
  <si>
    <r>
      <rPr>
        <u/>
        <sz val="10"/>
        <color indexed="8"/>
        <rFont val="Arial"/>
        <family val="2"/>
      </rPr>
      <t>https://www.artlabs.tech</t>
    </r>
  </si>
  <si>
    <t>Arcalea</t>
  </si>
  <si>
    <r>
      <rPr>
        <u/>
        <sz val="10"/>
        <color indexed="8"/>
        <rFont val="Arial"/>
        <family val="2"/>
      </rPr>
      <t>https://arcalea.com/</t>
    </r>
  </si>
  <si>
    <t>INMEDIATUM</t>
  </si>
  <si>
    <r>
      <rPr>
        <u/>
        <sz val="10"/>
        <color indexed="8"/>
        <rFont val="Arial"/>
        <family val="2"/>
      </rPr>
      <t>https://inmediatum.com/</t>
    </r>
  </si>
  <si>
    <t>Guadalajara, Mexico</t>
  </si>
  <si>
    <t>BeyondtheArc</t>
  </si>
  <si>
    <r>
      <rPr>
        <u/>
        <sz val="10"/>
        <color indexed="8"/>
        <rFont val="Arial"/>
        <family val="2"/>
      </rPr>
      <t>http://beyondthearc.com</t>
    </r>
  </si>
  <si>
    <t>xBerryRemoteR&amp;DDepartment</t>
  </si>
  <si>
    <r>
      <rPr>
        <u/>
        <sz val="10"/>
        <color indexed="8"/>
        <rFont val="Arial"/>
        <family val="2"/>
      </rPr>
      <t>https://xberry.tech/</t>
    </r>
  </si>
  <si>
    <t>TeksunInc</t>
  </si>
  <si>
    <r>
      <rPr>
        <u/>
        <sz val="10"/>
        <color indexed="8"/>
        <rFont val="Arial"/>
        <family val="2"/>
      </rPr>
      <t>https://teksun.com</t>
    </r>
  </si>
  <si>
    <t>PegasusOne</t>
  </si>
  <si>
    <r>
      <rPr>
        <u/>
        <sz val="10"/>
        <color indexed="8"/>
        <rFont val="Arial"/>
        <family val="2"/>
      </rPr>
      <t>https://www.pegasusone.com/</t>
    </r>
  </si>
  <si>
    <t>Fullerton, CA</t>
  </si>
  <si>
    <t>YND</t>
  </si>
  <si>
    <r>
      <rPr>
        <u/>
        <sz val="10"/>
        <color indexed="8"/>
        <rFont val="Arial"/>
        <family val="2"/>
      </rPr>
      <t>https://ynd.co/</t>
    </r>
  </si>
  <si>
    <t>Venturenox</t>
  </si>
  <si>
    <r>
      <rPr>
        <u/>
        <sz val="10"/>
        <color indexed="8"/>
        <rFont val="Arial"/>
        <family val="2"/>
      </rPr>
      <t>https://venturenox.com</t>
    </r>
  </si>
  <si>
    <t>IDATHA</t>
  </si>
  <si>
    <r>
      <rPr>
        <u/>
        <sz val="10"/>
        <color indexed="8"/>
        <rFont val="Arial"/>
        <family val="2"/>
      </rPr>
      <t>http://idatha.com/</t>
    </r>
  </si>
  <si>
    <t>CodeWave</t>
  </si>
  <si>
    <r>
      <rPr>
        <u/>
        <sz val="10"/>
        <color indexed="8"/>
        <rFont val="Arial"/>
        <family val="2"/>
      </rPr>
      <t>https://codewave.eu</t>
    </r>
  </si>
  <si>
    <t>FusionInformatics</t>
  </si>
  <si>
    <r>
      <rPr>
        <u/>
        <sz val="10"/>
        <color indexed="8"/>
        <rFont val="Arial"/>
        <family val="2"/>
      </rPr>
      <t>https://www.fusioninformatics.com/</t>
    </r>
  </si>
  <si>
    <t>Agiliway</t>
  </si>
  <si>
    <r>
      <rPr>
        <u/>
        <sz val="10"/>
        <color indexed="8"/>
        <rFont val="Arial"/>
        <family val="2"/>
      </rPr>
      <t>https://agiliway.com/</t>
    </r>
  </si>
  <si>
    <t>IconicSolutions</t>
  </si>
  <si>
    <r>
      <rPr>
        <u/>
        <sz val="10"/>
        <color indexed="8"/>
        <rFont val="Arial"/>
        <family val="2"/>
      </rPr>
      <t>http://www.iconic-solutions.com</t>
    </r>
  </si>
  <si>
    <t>CBOT</t>
  </si>
  <si>
    <r>
      <rPr>
        <u/>
        <sz val="10"/>
        <color indexed="8"/>
        <rFont val="Arial"/>
        <family val="2"/>
      </rPr>
      <t>http://www.cbot.ai</t>
    </r>
  </si>
  <si>
    <t>DataScienceUA</t>
  </si>
  <si>
    <r>
      <rPr>
        <u/>
        <sz val="10"/>
        <color indexed="8"/>
        <rFont val="Arial"/>
        <family val="2"/>
      </rPr>
      <t>https://data-science-ua.com/</t>
    </r>
  </si>
  <si>
    <t>MIMSolutions</t>
  </si>
  <si>
    <r>
      <rPr>
        <u/>
        <sz val="10"/>
        <color indexed="8"/>
        <rFont val="Arial"/>
        <family val="2"/>
      </rPr>
      <t>https://www.mim-solutions.ai/</t>
    </r>
  </si>
  <si>
    <t>Synetec</t>
  </si>
  <si>
    <r>
      <rPr>
        <u/>
        <sz val="10"/>
        <color indexed="8"/>
        <rFont val="Arial"/>
        <family val="2"/>
      </rPr>
      <t>https://synetec.co.uk/contact-us/</t>
    </r>
  </si>
  <si>
    <t>ZESIUM</t>
  </si>
  <si>
    <r>
      <rPr>
        <u/>
        <sz val="10"/>
        <color indexed="8"/>
        <rFont val="Arial"/>
        <family val="2"/>
      </rPr>
      <t>http://zesium.com/</t>
    </r>
  </si>
  <si>
    <t>LeewayHertz</t>
  </si>
  <si>
    <r>
      <rPr>
        <u/>
        <sz val="10"/>
        <color indexed="8"/>
        <rFont val="Arial"/>
        <family val="2"/>
      </rPr>
      <t>https://www.leewayhertz.com/</t>
    </r>
  </si>
  <si>
    <t>Preste</t>
  </si>
  <si>
    <r>
      <rPr>
        <u/>
        <sz val="10"/>
        <color indexed="8"/>
        <rFont val="Arial"/>
        <family val="2"/>
      </rPr>
      <t>http://www.preste.ai</t>
    </r>
  </si>
  <si>
    <t>iSolveTechnologiesEuropeB.V.</t>
  </si>
  <si>
    <r>
      <rPr>
        <u/>
        <sz val="10"/>
        <color indexed="8"/>
        <rFont val="Arial"/>
        <family val="2"/>
      </rPr>
      <t>https://isolve.global/</t>
    </r>
  </si>
  <si>
    <t>رأس الخيمة, United Arab Emirates</t>
  </si>
  <si>
    <t>PirxonSA-RPAandHyperAutomationdevelopers-Microsoft&amp;UiPath</t>
  </si>
  <si>
    <r>
      <rPr>
        <u/>
        <sz val="10"/>
        <color indexed="8"/>
        <rFont val="Arial"/>
        <family val="2"/>
      </rPr>
      <t>https://www.pirxon.com</t>
    </r>
  </si>
  <si>
    <t>Rapidops,Inc.</t>
  </si>
  <si>
    <r>
      <rPr>
        <u/>
        <sz val="10"/>
        <color indexed="8"/>
        <rFont val="Arial"/>
        <family val="2"/>
      </rPr>
      <t>https://www.rapidops.com/</t>
    </r>
  </si>
  <si>
    <t>InisoftLtd.</t>
  </si>
  <si>
    <r>
      <rPr>
        <u/>
        <sz val="10"/>
        <color indexed="8"/>
        <rFont val="Arial"/>
        <family val="2"/>
      </rPr>
      <t>http://inisoft.com/</t>
    </r>
  </si>
  <si>
    <t>CognitiveGeology</t>
  </si>
  <si>
    <r>
      <rPr>
        <u/>
        <sz val="10"/>
        <color indexed="8"/>
        <rFont val="Arial"/>
        <family val="2"/>
      </rPr>
      <t>https://www.cognitivegeology.com</t>
    </r>
  </si>
  <si>
    <t>YakaraLtd</t>
  </si>
  <si>
    <r>
      <rPr>
        <u/>
        <sz val="10"/>
        <color indexed="8"/>
        <rFont val="Arial"/>
        <family val="2"/>
      </rPr>
      <t>http://www.yakara.com/</t>
    </r>
  </si>
  <si>
    <t>SequiumAssetSolutions,LLC</t>
  </si>
  <si>
    <r>
      <rPr>
        <u/>
        <sz val="10"/>
        <color indexed="8"/>
        <rFont val="Arial"/>
        <family val="2"/>
      </rPr>
      <t>http://www.sequium.com/</t>
    </r>
  </si>
  <si>
    <t>AVORA</t>
  </si>
  <si>
    <r>
      <rPr>
        <u/>
        <sz val="10"/>
        <color indexed="8"/>
        <rFont val="Arial"/>
        <family val="2"/>
      </rPr>
      <t>https://avora.com/</t>
    </r>
  </si>
  <si>
    <t>Hertzian</t>
  </si>
  <si>
    <r>
      <rPr>
        <u/>
        <sz val="10"/>
        <color indexed="8"/>
        <rFont val="Arial"/>
        <family val="2"/>
      </rPr>
      <t>http://www.hertzian.co.uk/</t>
    </r>
  </si>
  <si>
    <t>Truro, United Kingdom</t>
  </si>
  <si>
    <t>Cognitiv+</t>
  </si>
  <si>
    <r>
      <rPr>
        <u/>
        <sz val="10"/>
        <color indexed="8"/>
        <rFont val="Arial"/>
        <family val="2"/>
      </rPr>
      <t>http://www.cognitivplus.com/</t>
    </r>
  </si>
  <si>
    <t>VisionX</t>
  </si>
  <si>
    <r>
      <rPr>
        <u/>
        <sz val="10"/>
        <color indexed="8"/>
        <rFont val="Arial"/>
        <family val="2"/>
      </rPr>
      <t>https://visionx.io/</t>
    </r>
  </si>
  <si>
    <t>Cognistx</t>
  </si>
  <si>
    <r>
      <rPr>
        <u/>
        <sz val="10"/>
        <color indexed="8"/>
        <rFont val="Arial"/>
        <family val="2"/>
      </rPr>
      <t>https://www.cognistx.com/</t>
    </r>
  </si>
  <si>
    <t>Winston-Salem, NC</t>
  </si>
  <si>
    <t>CenturysoftPrivateLimited</t>
  </si>
  <si>
    <r>
      <rPr>
        <u/>
        <sz val="10"/>
        <color indexed="8"/>
        <rFont val="Arial"/>
        <family val="2"/>
      </rPr>
      <t>https://www.centurysoft.com/</t>
    </r>
  </si>
  <si>
    <t>SFLScientific</t>
  </si>
  <si>
    <r>
      <rPr>
        <u/>
        <sz val="10"/>
        <color indexed="8"/>
        <rFont val="Arial"/>
        <family val="2"/>
      </rPr>
      <t>http://sflscientific.com</t>
    </r>
  </si>
  <si>
    <t>AbsolutdataAnalytics</t>
  </si>
  <si>
    <r>
      <rPr>
        <u/>
        <sz val="10"/>
        <color indexed="8"/>
        <rFont val="Arial"/>
        <family val="2"/>
      </rPr>
      <t>https://www.absolutdata.com/</t>
    </r>
  </si>
  <si>
    <t>Alameda, CA</t>
  </si>
  <si>
    <t>PureCodeSoftware</t>
  </si>
  <si>
    <r>
      <rPr>
        <u/>
        <sz val="10"/>
        <color indexed="8"/>
        <rFont val="Arial"/>
        <family val="2"/>
      </rPr>
      <t>https://purecodesoftware.com</t>
    </r>
  </si>
  <si>
    <t>WowAI</t>
  </si>
  <si>
    <r>
      <rPr>
        <u/>
        <sz val="10"/>
        <color indexed="8"/>
        <rFont val="Arial"/>
        <family val="2"/>
      </rPr>
      <t>https://wow-ai.com/</t>
    </r>
  </si>
  <si>
    <t>MightyByte</t>
  </si>
  <si>
    <r>
      <rPr>
        <u/>
        <sz val="10"/>
        <color indexed="8"/>
        <rFont val="Arial"/>
        <family val="2"/>
      </rPr>
      <t>http://mightybyte.us/</t>
    </r>
  </si>
  <si>
    <t>VeracityAI</t>
  </si>
  <si>
    <r>
      <rPr>
        <u/>
        <sz val="10"/>
        <color indexed="8"/>
        <rFont val="Arial"/>
        <family val="2"/>
      </rPr>
      <t>https://veracityai.com/en/</t>
    </r>
  </si>
  <si>
    <t>PrediklyLLC</t>
  </si>
  <si>
    <r>
      <rPr>
        <u/>
        <sz val="10"/>
        <color indexed="8"/>
        <rFont val="Arial"/>
        <family val="2"/>
      </rPr>
      <t>http://www.predikly.com</t>
    </r>
  </si>
  <si>
    <t>ApexAmerica</t>
  </si>
  <si>
    <r>
      <rPr>
        <u/>
        <sz val="10"/>
        <color indexed="8"/>
        <rFont val="Arial"/>
        <family val="2"/>
      </rPr>
      <t>https://www.apexamerica.com/</t>
    </r>
  </si>
  <si>
    <t>Córdoba, Argentina</t>
  </si>
  <si>
    <t>Ripjar</t>
  </si>
  <si>
    <r>
      <rPr>
        <u/>
        <sz val="10"/>
        <color indexed="8"/>
        <rFont val="Arial"/>
        <family val="2"/>
      </rPr>
      <t>https://ripjar.com/</t>
    </r>
  </si>
  <si>
    <t>Gloucestershire, United Kingdom</t>
  </si>
  <si>
    <t>10xDS-ExponentialDigitalSolutions</t>
  </si>
  <si>
    <r>
      <rPr>
        <u/>
        <sz val="10"/>
        <color indexed="8"/>
        <rFont val="Arial"/>
        <family val="2"/>
      </rPr>
      <t>https://www.10xds.com/</t>
    </r>
  </si>
  <si>
    <t>Abu Dhabi, United Arab Emirates</t>
  </si>
  <si>
    <t>Appknock</t>
  </si>
  <si>
    <r>
      <rPr>
        <u/>
        <sz val="10"/>
        <color indexed="8"/>
        <rFont val="Arial"/>
        <family val="2"/>
      </rPr>
      <t>https://appknock.co/</t>
    </r>
  </si>
  <si>
    <t>New york, NY</t>
  </si>
  <si>
    <t>MiaozhenSystemsBeijing</t>
  </si>
  <si>
    <r>
      <rPr>
        <u/>
        <sz val="10"/>
        <color indexed="8"/>
        <rFont val="Arial"/>
        <family val="2"/>
      </rPr>
      <t>https://www.miaozhen.com/</t>
    </r>
  </si>
  <si>
    <t>Neurobotx</t>
  </si>
  <si>
    <r>
      <rPr>
        <u/>
        <sz val="10"/>
        <color indexed="8"/>
        <rFont val="Arial"/>
        <family val="2"/>
      </rPr>
      <t>https://neurobotx.co/computer-vision-services/</t>
    </r>
  </si>
  <si>
    <t>Faisalabad, Pakistan</t>
  </si>
  <si>
    <t>BrandPDQ</t>
  </si>
  <si>
    <r>
      <rPr>
        <u/>
        <sz val="10"/>
        <color indexed="8"/>
        <rFont val="Arial"/>
        <family val="2"/>
      </rPr>
      <t>https://www.brandpdq.com</t>
    </r>
  </si>
  <si>
    <t>Florence, AL</t>
  </si>
  <si>
    <t>CohesionMedical</t>
  </si>
  <si>
    <r>
      <rPr>
        <u/>
        <sz val="10"/>
        <color indexed="8"/>
        <rFont val="Arial"/>
        <family val="2"/>
      </rPr>
      <t>http://www.cohesionmedical.com/</t>
    </r>
  </si>
  <si>
    <r>
      <rPr>
        <b/>
        <u/>
        <sz val="10"/>
        <color indexed="8"/>
        <rFont val="Arial"/>
        <family val="2"/>
      </rPr>
      <t>Blackbook.ai</t>
    </r>
  </si>
  <si>
    <r>
      <rPr>
        <u/>
        <sz val="10"/>
        <color indexed="8"/>
        <rFont val="Arial"/>
        <family val="2"/>
      </rPr>
      <t>http://blackbook.ai/ai.html</t>
    </r>
  </si>
  <si>
    <t>South Brisbane, Australia</t>
  </si>
  <si>
    <t>AiCare</t>
  </si>
  <si>
    <r>
      <rPr>
        <u/>
        <sz val="10"/>
        <color indexed="8"/>
        <rFont val="Arial"/>
        <family val="2"/>
      </rPr>
      <t>https://aicare.co</t>
    </r>
  </si>
  <si>
    <t>LogicAI</t>
  </si>
  <si>
    <r>
      <rPr>
        <u/>
        <sz val="10"/>
        <color indexed="8"/>
        <rFont val="Arial"/>
        <family val="2"/>
      </rPr>
      <t>http://logicai.io</t>
    </r>
  </si>
  <si>
    <t>SiOHub</t>
  </si>
  <si>
    <r>
      <rPr>
        <u/>
        <sz val="10"/>
        <color indexed="8"/>
        <rFont val="Arial"/>
        <family val="2"/>
      </rPr>
      <t>https://siohub.com/</t>
    </r>
  </si>
  <si>
    <t>PLMLogix</t>
  </si>
  <si>
    <r>
      <rPr>
        <u/>
        <sz val="10"/>
        <color indexed="8"/>
        <rFont val="Arial"/>
        <family val="2"/>
      </rPr>
      <t>http://www.plmlogix.com/</t>
    </r>
  </si>
  <si>
    <t>Saratoga, CA</t>
  </si>
  <si>
    <t>Nfinity</t>
  </si>
  <si>
    <r>
      <rPr>
        <u/>
        <sz val="10"/>
        <color indexed="8"/>
        <rFont val="Arial"/>
        <family val="2"/>
      </rPr>
      <t>https://nfinityllc.com/</t>
    </r>
  </si>
  <si>
    <t>Fairfax, VA</t>
  </si>
  <si>
    <t>2ndOrderSolutions</t>
  </si>
  <si>
    <r>
      <rPr>
        <u/>
        <sz val="10"/>
        <color indexed="8"/>
        <rFont val="Arial"/>
        <family val="2"/>
      </rPr>
      <t>https://2os.com/</t>
    </r>
  </si>
  <si>
    <t>EMERGEiQ</t>
  </si>
  <si>
    <r>
      <rPr>
        <u/>
        <sz val="10"/>
        <color indexed="8"/>
        <rFont val="Arial"/>
        <family val="2"/>
      </rPr>
      <t>http://www.emergeiq.com</t>
    </r>
  </si>
  <si>
    <t>HappyMongo</t>
  </si>
  <si>
    <r>
      <rPr>
        <u/>
        <sz val="10"/>
        <color indexed="8"/>
        <rFont val="Arial"/>
        <family val="2"/>
      </rPr>
      <t>https://happymongo.com/</t>
    </r>
  </si>
  <si>
    <t>NeurondAI</t>
  </si>
  <si>
    <r>
      <rPr>
        <u/>
        <sz val="10"/>
        <color indexed="8"/>
        <rFont val="Arial"/>
        <family val="2"/>
      </rPr>
      <t>https://neurond.com/</t>
    </r>
  </si>
  <si>
    <t>Da Nang, Vietnam</t>
  </si>
  <si>
    <t>DataMooAI</t>
  </si>
  <si>
    <r>
      <rPr>
        <u/>
        <sz val="10"/>
        <color indexed="8"/>
        <rFont val="Arial"/>
        <family val="2"/>
      </rPr>
      <t>https://datamoo.ai/</t>
    </r>
  </si>
  <si>
    <t>Tezeract</t>
  </si>
  <si>
    <r>
      <rPr>
        <u/>
        <sz val="10"/>
        <color indexed="8"/>
        <rFont val="Arial"/>
        <family val="2"/>
      </rPr>
      <t>https://tezeract.ai/</t>
    </r>
  </si>
  <si>
    <t>NewWaveTelecom&amp;Technologies,Inc.</t>
  </si>
  <si>
    <r>
      <rPr>
        <u/>
        <sz val="10"/>
        <color indexed="8"/>
        <rFont val="Arial"/>
        <family val="2"/>
      </rPr>
      <t>https://newwave.io/</t>
    </r>
  </si>
  <si>
    <t>Elkridge, MD</t>
  </si>
  <si>
    <t>EnpactoTechnologies</t>
  </si>
  <si>
    <r>
      <rPr>
        <u/>
        <sz val="10"/>
        <color indexed="8"/>
        <rFont val="Arial"/>
        <family val="2"/>
      </rPr>
      <t>https://www.enpacto.tech</t>
    </r>
  </si>
  <si>
    <t>Dixtior</t>
  </si>
  <si>
    <r>
      <rPr>
        <u/>
        <sz val="10"/>
        <color indexed="8"/>
        <rFont val="Arial"/>
        <family val="2"/>
      </rPr>
      <t>http://www.dixtior.com</t>
    </r>
  </si>
  <si>
    <t>Lisboa, Portugal</t>
  </si>
  <si>
    <t>CSIRO</t>
  </si>
  <si>
    <r>
      <rPr>
        <u/>
        <sz val="10"/>
        <color indexed="8"/>
        <rFont val="Arial"/>
        <family val="2"/>
      </rPr>
      <t>https://www.csiro.au</t>
    </r>
  </si>
  <si>
    <t>Canberra, Australia</t>
  </si>
  <si>
    <t>Extensya</t>
  </si>
  <si>
    <r>
      <rPr>
        <u/>
        <sz val="10"/>
        <color indexed="8"/>
        <rFont val="Arial"/>
        <family val="2"/>
      </rPr>
      <t>https://www.extensya.com/</t>
    </r>
  </si>
  <si>
    <t>Amman, Jordan</t>
  </si>
  <si>
    <t>EscalateAILtd</t>
  </si>
  <si>
    <r>
      <rPr>
        <u/>
        <sz val="10"/>
        <color indexed="8"/>
        <rFont val="Arial"/>
        <family val="2"/>
      </rPr>
      <t>https://escalateai.com</t>
    </r>
  </si>
  <si>
    <t>GO-SHARP</t>
  </si>
  <si>
    <r>
      <rPr>
        <u/>
        <sz val="10"/>
        <color indexed="8"/>
        <rFont val="Arial"/>
        <family val="2"/>
      </rPr>
      <t>http://www.go-sharp.com</t>
    </r>
  </si>
  <si>
    <t>MoonshotVentures</t>
  </si>
  <si>
    <r>
      <rPr>
        <u/>
        <sz val="10"/>
        <color indexed="8"/>
        <rFont val="Arial"/>
        <family val="2"/>
      </rPr>
      <t>http://www.moonshot-ventures.biz</t>
    </r>
  </si>
  <si>
    <t>FocusBots</t>
  </si>
  <si>
    <r>
      <rPr>
        <u/>
        <sz val="10"/>
        <color indexed="8"/>
        <rFont val="Arial"/>
        <family val="2"/>
      </rPr>
      <t>http://www.botsareboring.com</t>
    </r>
  </si>
  <si>
    <t>Ancona, Italy</t>
  </si>
  <si>
    <t>DataForceGroup</t>
  </si>
  <si>
    <r>
      <rPr>
        <u/>
        <sz val="10"/>
        <color indexed="8"/>
        <rFont val="Arial"/>
        <family val="2"/>
      </rPr>
      <t>https://dataforce.com.ai</t>
    </r>
  </si>
  <si>
    <t>LET'SDATA</t>
  </si>
  <si>
    <r>
      <rPr>
        <u/>
        <sz val="10"/>
        <color indexed="8"/>
        <rFont val="Arial"/>
        <family val="2"/>
      </rPr>
      <t>https://www.letsdata.net</t>
    </r>
  </si>
  <si>
    <t>Hyena</t>
  </si>
  <si>
    <r>
      <rPr>
        <u/>
        <sz val="10"/>
        <color indexed="8"/>
        <rFont val="Arial"/>
        <family val="2"/>
      </rPr>
      <t>https://www.hyena.ai/</t>
    </r>
  </si>
  <si>
    <t>TheInsights</t>
  </si>
  <si>
    <r>
      <rPr>
        <u/>
        <sz val="10"/>
        <color indexed="8"/>
        <rFont val="Arial"/>
        <family val="2"/>
      </rPr>
      <t>https://www.theinsights.co.in/</t>
    </r>
  </si>
  <si>
    <t>Delhi, India</t>
  </si>
  <si>
    <t>Mindzilla</t>
  </si>
  <si>
    <r>
      <rPr>
        <u/>
        <sz val="10"/>
        <color indexed="8"/>
        <rFont val="Arial"/>
        <family val="2"/>
      </rPr>
      <t>https://mindzilla.com/</t>
    </r>
  </si>
  <si>
    <t>ChronoBank</t>
  </si>
  <si>
    <r>
      <rPr>
        <u/>
        <sz val="10"/>
        <color indexed="8"/>
        <rFont val="Arial"/>
        <family val="2"/>
      </rPr>
      <t>https://chronobank.io/</t>
    </r>
  </si>
  <si>
    <t>Woolloomooloo, Australia</t>
  </si>
  <si>
    <t>PreludeSys</t>
  </si>
  <si>
    <r>
      <rPr>
        <u/>
        <sz val="10"/>
        <color indexed="8"/>
        <rFont val="Arial"/>
        <family val="2"/>
      </rPr>
      <t>https://www.preludesys.com</t>
    </r>
  </si>
  <si>
    <t>TopnetworkS.p.A.</t>
  </si>
  <si>
    <r>
      <rPr>
        <u/>
        <sz val="10"/>
        <color indexed="8"/>
        <rFont val="Arial"/>
        <family val="2"/>
      </rPr>
      <t>https://www.topnetwork.it/</t>
    </r>
  </si>
  <si>
    <t>Roma, Italy</t>
  </si>
  <si>
    <t>deqod</t>
  </si>
  <si>
    <r>
      <rPr>
        <u/>
        <sz val="10"/>
        <color indexed="8"/>
        <rFont val="Arial"/>
        <family val="2"/>
      </rPr>
      <t>https://www.deqod.com</t>
    </r>
  </si>
  <si>
    <t>IntelligenceAuthentic</t>
  </si>
  <si>
    <r>
      <rPr>
        <u/>
        <sz val="10"/>
        <color indexed="8"/>
        <rFont val="Arial"/>
        <family val="2"/>
      </rPr>
      <t>http://intelauthentic.com</t>
    </r>
  </si>
  <si>
    <t>Des Plaines, IL</t>
  </si>
  <si>
    <t>Robotia</t>
  </si>
  <si>
    <r>
      <rPr>
        <u/>
        <sz val="10"/>
        <color indexed="8"/>
        <rFont val="Arial"/>
        <family val="2"/>
      </rPr>
      <t>https://robotia.cl/</t>
    </r>
  </si>
  <si>
    <r>
      <rPr>
        <b/>
        <u/>
        <sz val="10"/>
        <color indexed="8"/>
        <rFont val="Arial"/>
        <family val="2"/>
      </rPr>
      <t>Diego.ai</t>
    </r>
  </si>
  <si>
    <r>
      <rPr>
        <u/>
        <sz val="10"/>
        <color indexed="8"/>
        <rFont val="Arial"/>
        <family val="2"/>
      </rPr>
      <t>https://www.diego.ai/</t>
    </r>
  </si>
  <si>
    <t>Mexico City, Mexico</t>
  </si>
  <si>
    <t>LynetteTechnologies</t>
  </si>
  <si>
    <r>
      <rPr>
        <u/>
        <sz val="10"/>
        <color indexed="8"/>
        <rFont val="Arial"/>
        <family val="2"/>
      </rPr>
      <t>https://www.lynetteai.com</t>
    </r>
  </si>
  <si>
    <t>WorkingKnowledgeLLC</t>
  </si>
  <si>
    <r>
      <rPr>
        <u/>
        <sz val="10"/>
        <color indexed="8"/>
        <rFont val="Arial"/>
        <family val="2"/>
      </rPr>
      <t>http://workingknowledge.ai</t>
    </r>
  </si>
  <si>
    <t>MaryBot</t>
  </si>
  <si>
    <r>
      <rPr>
        <u/>
        <sz val="10"/>
        <color indexed="8"/>
        <rFont val="Arial"/>
        <family val="2"/>
      </rPr>
      <t>http://marybot.agency</t>
    </r>
  </si>
  <si>
    <t>Widelogics</t>
  </si>
  <si>
    <r>
      <rPr>
        <u/>
        <sz val="10"/>
        <color indexed="8"/>
        <rFont val="Arial"/>
        <family val="2"/>
      </rPr>
      <t>http://widelogics.com</t>
    </r>
  </si>
  <si>
    <t>Metrica</t>
  </si>
  <si>
    <r>
      <rPr>
        <u/>
        <sz val="10"/>
        <color indexed="8"/>
        <rFont val="Arial"/>
        <family val="2"/>
      </rPr>
      <t>https://www.metrica.com.au/</t>
    </r>
  </si>
  <si>
    <t>Netlyt</t>
  </si>
  <si>
    <r>
      <rPr>
        <u/>
        <sz val="10"/>
        <color indexed="8"/>
        <rFont val="Arial"/>
        <family val="2"/>
      </rPr>
      <t>https://netlyt.io/</t>
    </r>
  </si>
  <si>
    <t>ArusDefence</t>
  </si>
  <si>
    <r>
      <rPr>
        <u/>
        <sz val="10"/>
        <color indexed="8"/>
        <rFont val="Arial"/>
        <family val="2"/>
      </rPr>
      <t>http://www.arusdefence.com</t>
    </r>
  </si>
  <si>
    <t>CentricTechnologiesLTD</t>
  </si>
  <si>
    <r>
      <rPr>
        <u/>
        <sz val="10"/>
        <color indexed="8"/>
        <rFont val="Arial"/>
        <family val="2"/>
      </rPr>
      <t>https://centric.bg</t>
    </r>
  </si>
  <si>
    <t>BeaconFireSolutionInc.</t>
  </si>
  <si>
    <r>
      <rPr>
        <u/>
        <sz val="10"/>
        <color indexed="8"/>
        <rFont val="Arial"/>
        <family val="2"/>
      </rPr>
      <t>http://www.beaconfiresolution.com</t>
    </r>
  </si>
  <si>
    <r>
      <rPr>
        <b/>
        <u/>
        <sz val="10"/>
        <color indexed="8"/>
        <rFont val="Arial"/>
        <family val="2"/>
      </rPr>
      <t>Divergence.ai</t>
    </r>
  </si>
  <si>
    <r>
      <rPr>
        <u/>
        <sz val="10"/>
        <color indexed="8"/>
        <rFont val="Arial"/>
        <family val="2"/>
      </rPr>
      <t>https://divergence.ai/</t>
    </r>
  </si>
  <si>
    <r>
      <rPr>
        <b/>
        <u/>
        <sz val="10"/>
        <color indexed="8"/>
        <rFont val="Arial"/>
        <family val="2"/>
      </rPr>
      <t>concretely.ai</t>
    </r>
  </si>
  <si>
    <r>
      <rPr>
        <u/>
        <sz val="10"/>
        <color indexed="8"/>
        <rFont val="Arial"/>
        <family val="2"/>
      </rPr>
      <t>https://www.concretely.ai/</t>
    </r>
  </si>
  <si>
    <t>Teranalytics</t>
  </si>
  <si>
    <r>
      <rPr>
        <u/>
        <sz val="10"/>
        <color indexed="8"/>
        <rFont val="Arial"/>
        <family val="2"/>
      </rPr>
      <t>http://www.teranalytics.com/</t>
    </r>
  </si>
  <si>
    <t>Newton, MA</t>
  </si>
  <si>
    <t>SensoAISystems</t>
  </si>
  <si>
    <r>
      <rPr>
        <u/>
        <sz val="10"/>
        <color indexed="8"/>
        <rFont val="Arial"/>
        <family val="2"/>
      </rPr>
      <t>http://sensoai.com</t>
    </r>
  </si>
  <si>
    <t>NovaceneAI</t>
  </si>
  <si>
    <r>
      <rPr>
        <u/>
        <sz val="10"/>
        <color indexed="8"/>
        <rFont val="Arial"/>
        <family val="2"/>
      </rPr>
      <t>https://novaceneai.com/</t>
    </r>
  </si>
  <si>
    <t>Aigenexpert</t>
  </si>
  <si>
    <r>
      <rPr>
        <u/>
        <sz val="10"/>
        <color indexed="8"/>
        <rFont val="Arial"/>
        <family val="2"/>
      </rPr>
      <t>https://aigenexpert.com</t>
    </r>
  </si>
  <si>
    <t>NALTAnalytics</t>
  </si>
  <si>
    <r>
      <rPr>
        <u/>
        <sz val="10"/>
        <color indexed="8"/>
        <rFont val="Arial"/>
        <family val="2"/>
      </rPr>
      <t>https://www.naltanalytics.ai/</t>
    </r>
  </si>
  <si>
    <t>Cortex</t>
  </si>
  <si>
    <r>
      <rPr>
        <u/>
        <sz val="10"/>
        <color indexed="8"/>
        <rFont val="Arial"/>
        <family val="2"/>
      </rPr>
      <t>http://cortexdl.com</t>
    </r>
  </si>
  <si>
    <t>Chișinău, Moldova</t>
  </si>
  <si>
    <t>Xehen</t>
  </si>
  <si>
    <r>
      <rPr>
        <u/>
        <sz val="10"/>
        <color indexed="8"/>
        <rFont val="Arial"/>
        <family val="2"/>
      </rPr>
      <t>https://xehen.ai/</t>
    </r>
  </si>
  <si>
    <t>BigBrain</t>
  </si>
  <si>
    <r>
      <rPr>
        <u/>
        <sz val="10"/>
        <color indexed="8"/>
        <rFont val="Arial"/>
        <family val="2"/>
      </rPr>
      <t>http://bigbrain.pro/</t>
    </r>
  </si>
  <si>
    <t>Memorelab</t>
  </si>
  <si>
    <r>
      <rPr>
        <u/>
        <sz val="10"/>
        <color indexed="8"/>
        <rFont val="Arial"/>
        <family val="2"/>
      </rPr>
      <t>http://www.memorelab.com/</t>
    </r>
  </si>
  <si>
    <t>Syndicai</t>
  </si>
  <si>
    <r>
      <rPr>
        <u/>
        <sz val="10"/>
        <color indexed="8"/>
        <rFont val="Arial"/>
        <family val="2"/>
      </rPr>
      <t>https://syndicai.co/</t>
    </r>
  </si>
  <si>
    <t>VitruAIConsulting</t>
  </si>
  <si>
    <r>
      <rPr>
        <u/>
        <sz val="10"/>
        <color indexed="8"/>
        <rFont val="Arial"/>
        <family val="2"/>
      </rPr>
      <t>http://www.vitru.ai</t>
    </r>
  </si>
  <si>
    <t>Daten&amp;Wissen</t>
  </si>
  <si>
    <r>
      <rPr>
        <u/>
        <sz val="10"/>
        <color indexed="8"/>
        <rFont val="Arial"/>
        <family val="2"/>
      </rPr>
      <t>https://datenwissen.com/</t>
    </r>
  </si>
  <si>
    <t>Mira Bhayandar, India</t>
  </si>
  <si>
    <t>Attri-AnOpenAIPlatform,Services&amp;SolutionsProvider</t>
  </si>
  <si>
    <r>
      <rPr>
        <u/>
        <sz val="10"/>
        <color indexed="8"/>
        <rFont val="Arial"/>
        <family val="2"/>
      </rPr>
      <t>https://www.attri.ai/</t>
    </r>
  </si>
  <si>
    <t>Chatveda</t>
  </si>
  <si>
    <r>
      <rPr>
        <u/>
        <sz val="10"/>
        <color indexed="8"/>
        <rFont val="Arial"/>
        <family val="2"/>
      </rPr>
      <t>https://chatveda.com/</t>
    </r>
  </si>
  <si>
    <t>Thrissur, India</t>
  </si>
  <si>
    <t>EngenuityAI</t>
  </si>
  <si>
    <r>
      <rPr>
        <u/>
        <sz val="10"/>
        <color indexed="8"/>
        <rFont val="Arial"/>
        <family val="2"/>
      </rPr>
      <t>https://engenuityai.com/</t>
    </r>
  </si>
  <si>
    <t>Vision-XEnterpriseManagement,Ltd.</t>
  </si>
  <si>
    <r>
      <rPr>
        <u/>
        <sz val="10"/>
        <color indexed="8"/>
        <rFont val="Arial"/>
        <family val="2"/>
      </rPr>
      <t>http://www.vxichina.cn</t>
    </r>
  </si>
  <si>
    <t>MiracleStarLtd.</t>
  </si>
  <si>
    <r>
      <rPr>
        <u/>
        <sz val="10"/>
        <color indexed="8"/>
        <rFont val="Arial"/>
        <family val="2"/>
      </rPr>
      <t>https://miraclestar.info/</t>
    </r>
  </si>
  <si>
    <t>QinFinanceTechnologyCo.,Ltd.</t>
  </si>
  <si>
    <r>
      <rPr>
        <u/>
        <sz val="10"/>
        <color indexed="8"/>
        <rFont val="Arial"/>
        <family val="2"/>
      </rPr>
      <t>http://www.qinweigroup.cn/</t>
    </r>
  </si>
  <si>
    <t>Chengdu, China</t>
  </si>
  <si>
    <t>Valsium</t>
  </si>
  <si>
    <r>
      <rPr>
        <u/>
        <sz val="10"/>
        <color indexed="8"/>
        <rFont val="Arial"/>
        <family val="2"/>
      </rPr>
      <t>https://www.valsium.com</t>
    </r>
  </si>
  <si>
    <t>Veturai</t>
  </si>
  <si>
    <r>
      <rPr>
        <u/>
        <sz val="10"/>
        <color indexed="8"/>
        <rFont val="Arial"/>
        <family val="2"/>
      </rPr>
      <t>http://veturai.com/</t>
    </r>
  </si>
  <si>
    <t>NanyattDataSolutions</t>
  </si>
  <si>
    <r>
      <rPr>
        <u/>
        <sz val="10"/>
        <color indexed="8"/>
        <rFont val="Arial"/>
        <family val="2"/>
      </rPr>
      <t>https://www.nanyatt.com/</t>
    </r>
  </si>
  <si>
    <t>SandLogicTechnologies</t>
  </si>
  <si>
    <r>
      <rPr>
        <u/>
        <sz val="10"/>
        <color indexed="8"/>
        <rFont val="Arial"/>
        <family val="2"/>
      </rPr>
      <t>https://www.sandlogic.com/</t>
    </r>
  </si>
  <si>
    <t>AIHeroes</t>
  </si>
  <si>
    <r>
      <rPr>
        <u/>
        <sz val="10"/>
        <color indexed="8"/>
        <rFont val="Arial"/>
        <family val="2"/>
      </rPr>
      <t>https://aiheroes.io</t>
    </r>
  </si>
  <si>
    <t>PrediqTank</t>
  </si>
  <si>
    <r>
      <rPr>
        <u/>
        <sz val="10"/>
        <color indexed="8"/>
        <rFont val="Arial"/>
        <family val="2"/>
      </rPr>
      <t>https://www.prediqtank.com/</t>
    </r>
  </si>
  <si>
    <t>SmartAnswers</t>
  </si>
  <si>
    <r>
      <rPr>
        <u/>
        <sz val="10"/>
        <color indexed="8"/>
        <rFont val="Arial"/>
        <family val="2"/>
      </rPr>
      <t>https://smartanswers.io/</t>
    </r>
  </si>
  <si>
    <t>Pleasanton, CA</t>
  </si>
  <si>
    <t>SerendipityAI</t>
  </si>
  <si>
    <r>
      <rPr>
        <u/>
        <sz val="10"/>
        <color indexed="8"/>
        <rFont val="Arial"/>
        <family val="2"/>
      </rPr>
      <t>https://serendipityai.com</t>
    </r>
  </si>
  <si>
    <t>Aimpro"Project4Good"</t>
  </si>
  <si>
    <r>
      <rPr>
        <u/>
        <sz val="10"/>
        <color indexed="8"/>
        <rFont val="Arial"/>
        <family val="2"/>
      </rPr>
      <t>http://aimpro.info</t>
    </r>
  </si>
  <si>
    <t>Central, Hong Kong</t>
  </si>
  <si>
    <t>ZummitAfrica</t>
  </si>
  <si>
    <r>
      <rPr>
        <u/>
        <sz val="10"/>
        <color indexed="8"/>
        <rFont val="Arial"/>
        <family val="2"/>
      </rPr>
      <t>https://zummitafrica.com</t>
    </r>
  </si>
  <si>
    <t>Newark, DE</t>
  </si>
  <si>
    <t>SydneyAI</t>
  </si>
  <si>
    <r>
      <rPr>
        <u/>
        <sz val="10"/>
        <color indexed="8"/>
        <rFont val="Arial"/>
        <family val="2"/>
      </rPr>
      <t>https://www.sydneyai.com</t>
    </r>
  </si>
  <si>
    <t>ParetoAI</t>
  </si>
  <si>
    <r>
      <rPr>
        <u/>
        <sz val="10"/>
        <color indexed="8"/>
        <rFont val="Arial"/>
        <family val="2"/>
      </rPr>
      <t>https://pareto.si/</t>
    </r>
  </si>
  <si>
    <t>Ljubljana, Slovenia</t>
  </si>
  <si>
    <t>JatorsLLC</t>
  </si>
  <si>
    <r>
      <rPr>
        <u/>
        <sz val="10"/>
        <color indexed="8"/>
        <rFont val="Arial"/>
        <family val="2"/>
      </rPr>
      <t>https://jators.com/</t>
    </r>
  </si>
  <si>
    <t>Semantrum</t>
  </si>
  <si>
    <r>
      <rPr>
        <u/>
        <sz val="10"/>
        <color indexed="8"/>
        <rFont val="Arial"/>
        <family val="2"/>
      </rPr>
      <t>https://expo.semantrum.net/</t>
    </r>
  </si>
  <si>
    <t>Atchai:DataScienceandAppliedAI</t>
  </si>
  <si>
    <r>
      <rPr>
        <u/>
        <sz val="10"/>
        <color indexed="8"/>
        <rFont val="Arial"/>
        <family val="2"/>
      </rPr>
      <t>https://atchai.com/</t>
    </r>
  </si>
  <si>
    <t>Push-Chatbot</t>
  </si>
  <si>
    <r>
      <rPr>
        <u/>
        <sz val="10"/>
        <color indexed="8"/>
        <rFont val="Arial"/>
        <family val="2"/>
      </rPr>
      <t>http://www.push.al</t>
    </r>
  </si>
  <si>
    <t>A.I.M.S.Technology</t>
  </si>
  <si>
    <r>
      <rPr>
        <u/>
        <sz val="10"/>
        <color indexed="8"/>
        <rFont val="Arial"/>
        <family val="2"/>
      </rPr>
      <t>https://aimstechnology.com</t>
    </r>
  </si>
  <si>
    <t>Amravati, India</t>
  </si>
  <si>
    <t>MoonshotbyPacteraDigital</t>
  </si>
  <si>
    <r>
      <rPr>
        <u/>
        <sz val="10"/>
        <color indexed="8"/>
        <rFont val="Arial"/>
        <family val="2"/>
      </rPr>
      <t>https://www.moonshotio.com/</t>
    </r>
  </si>
  <si>
    <t>AltaMLInc.</t>
  </si>
  <si>
    <r>
      <rPr>
        <u/>
        <sz val="10"/>
        <color indexed="8"/>
        <rFont val="Arial"/>
        <family val="2"/>
      </rPr>
      <t>http://altaml.com/</t>
    </r>
  </si>
  <si>
    <t>KnexInc.</t>
  </si>
  <si>
    <r>
      <rPr>
        <u/>
        <sz val="10"/>
        <color indexed="8"/>
        <rFont val="Arial"/>
        <family val="2"/>
      </rPr>
      <t>http://www.knexinc.com/</t>
    </r>
  </si>
  <si>
    <t>TreeCloud</t>
  </si>
  <si>
    <r>
      <rPr>
        <u/>
        <sz val="10"/>
        <color indexed="8"/>
        <rFont val="Arial"/>
        <family val="2"/>
      </rPr>
      <t>https://www.treecloud.co/</t>
    </r>
  </si>
  <si>
    <t>Evorain</t>
  </si>
  <si>
    <r>
      <rPr>
        <u/>
        <sz val="10"/>
        <color indexed="8"/>
        <rFont val="Arial"/>
        <family val="2"/>
      </rPr>
      <t>https://www.evorain.com</t>
    </r>
  </si>
  <si>
    <t>Częstochowa, Poland</t>
  </si>
  <si>
    <t>DeepThinkHealth</t>
  </si>
  <si>
    <r>
      <rPr>
        <u/>
        <sz val="10"/>
        <color indexed="8"/>
        <rFont val="Arial"/>
        <family val="2"/>
      </rPr>
      <t>https://www.deepthinkhealth.com/</t>
    </r>
  </si>
  <si>
    <t>Richmond, CA</t>
  </si>
  <si>
    <t>modbi</t>
  </si>
  <si>
    <r>
      <rPr>
        <u/>
        <sz val="10"/>
        <color indexed="8"/>
        <rFont val="Arial"/>
        <family val="2"/>
      </rPr>
      <t>https://www.modbi.com/</t>
    </r>
  </si>
  <si>
    <t>Waukesha, WI</t>
  </si>
  <si>
    <t>KvantumInc.</t>
  </si>
  <si>
    <r>
      <rPr>
        <u/>
        <sz val="10"/>
        <color indexed="8"/>
        <rFont val="Arial"/>
        <family val="2"/>
      </rPr>
      <t>http://www.kvantum.ai</t>
    </r>
  </si>
  <si>
    <t>INEVITABLE</t>
  </si>
  <si>
    <r>
      <rPr>
        <u/>
        <sz val="10"/>
        <color indexed="8"/>
        <rFont val="Arial"/>
        <family val="2"/>
      </rPr>
      <t>https://inevitableinnovations.com/</t>
    </r>
  </si>
  <si>
    <t>Salford, United Kingdom</t>
  </si>
  <si>
    <t>MomenttextAI</t>
  </si>
  <si>
    <r>
      <rPr>
        <u/>
        <sz val="10"/>
        <color indexed="8"/>
        <rFont val="Arial"/>
        <family val="2"/>
      </rPr>
      <t>https://www.momenttext.com</t>
    </r>
  </si>
  <si>
    <t>ZhejiangQiguNetworkTechnologyCo.,Ltd</t>
  </si>
  <si>
    <r>
      <rPr>
        <u/>
        <sz val="10"/>
        <color indexed="8"/>
        <rFont val="Arial"/>
        <family val="2"/>
      </rPr>
      <t>http://qigukj.com/</t>
    </r>
  </si>
  <si>
    <t>ABWMedical</t>
  </si>
  <si>
    <r>
      <rPr>
        <u/>
        <sz val="10"/>
        <color indexed="8"/>
        <rFont val="Arial"/>
        <family val="2"/>
      </rPr>
      <t>https://abwmedical.com/</t>
    </r>
  </si>
  <si>
    <t>IVASYSTEMS</t>
  </si>
  <si>
    <r>
      <rPr>
        <u/>
        <sz val="10"/>
        <color indexed="8"/>
        <rFont val="Arial"/>
        <family val="2"/>
      </rPr>
      <t>https://ivasystems.in/</t>
    </r>
  </si>
  <si>
    <t>Unknown</t>
  </si>
  <si>
    <t>DatafitItalia</t>
  </si>
  <si>
    <r>
      <rPr>
        <u/>
        <sz val="10"/>
        <color indexed="8"/>
        <rFont val="Arial"/>
        <family val="2"/>
      </rPr>
      <t>https://www.datafit.it</t>
    </r>
  </si>
  <si>
    <t>Milano, Italy</t>
  </si>
  <si>
    <t>Toswo</t>
  </si>
  <si>
    <r>
      <rPr>
        <u/>
        <sz val="10"/>
        <color indexed="8"/>
        <rFont val="Arial"/>
        <family val="2"/>
      </rPr>
      <t>https://ai.toswo.com</t>
    </r>
  </si>
  <si>
    <t>Squirro</t>
  </si>
  <si>
    <r>
      <rPr>
        <u/>
        <sz val="10"/>
        <color indexed="8"/>
        <rFont val="Arial"/>
        <family val="2"/>
      </rPr>
      <t>https://squirro.com/</t>
    </r>
  </si>
  <si>
    <t>Terramonitor</t>
  </si>
  <si>
    <r>
      <rPr>
        <u/>
        <sz val="10"/>
        <color indexed="8"/>
        <rFont val="Arial"/>
        <family val="2"/>
      </rPr>
      <t>https://www.terramonitor.com</t>
    </r>
  </si>
  <si>
    <t>Emcien</t>
  </si>
  <si>
    <r>
      <rPr>
        <u/>
        <sz val="10"/>
        <color indexed="8"/>
        <rFont val="Arial"/>
        <family val="2"/>
      </rPr>
      <t>https://emcien.com/</t>
    </r>
  </si>
  <si>
    <t>InitializeAI</t>
  </si>
  <si>
    <r>
      <rPr>
        <u/>
        <sz val="10"/>
        <color indexed="8"/>
        <rFont val="Arial"/>
        <family val="2"/>
      </rPr>
      <t>https://initializeai.com/</t>
    </r>
  </si>
  <si>
    <t>Whitestone, NY</t>
  </si>
  <si>
    <t>ArtiD</t>
  </si>
  <si>
    <r>
      <rPr>
        <u/>
        <sz val="10"/>
        <color indexed="8"/>
        <rFont val="Arial"/>
        <family val="2"/>
      </rPr>
      <t>https://www.artid.tech/</t>
    </r>
  </si>
  <si>
    <t>Dover, DE</t>
  </si>
  <si>
    <t>KanaymaLLC</t>
  </si>
  <si>
    <r>
      <rPr>
        <u/>
        <sz val="10"/>
        <color indexed="8"/>
        <rFont val="Arial"/>
        <family val="2"/>
      </rPr>
      <t>https://kanayma.net</t>
    </r>
  </si>
  <si>
    <t>Jupiter, FL</t>
  </si>
  <si>
    <t>NdovuCloudTechnologies</t>
  </si>
  <si>
    <r>
      <rPr>
        <u/>
        <sz val="10"/>
        <color indexed="8"/>
        <rFont val="Arial"/>
        <family val="2"/>
      </rPr>
      <t>https://ndovucloud.com</t>
    </r>
  </si>
  <si>
    <t>Nairobi, Kenya</t>
  </si>
  <si>
    <t>SpeqtoTechnologiesPrivateLimited</t>
  </si>
  <si>
    <r>
      <rPr>
        <u/>
        <sz val="10"/>
        <color indexed="8"/>
        <rFont val="Arial"/>
        <family val="2"/>
      </rPr>
      <t>https://www.speqto.com/</t>
    </r>
  </si>
  <si>
    <t>BlackCompanyStudios</t>
  </si>
  <si>
    <r>
      <rPr>
        <u/>
        <sz val="10"/>
        <color indexed="8"/>
        <rFont val="Arial"/>
        <family val="2"/>
      </rPr>
      <t>http://blackcompanystudios.co.uk</t>
    </r>
  </si>
  <si>
    <r>
      <rPr>
        <b/>
        <u/>
        <sz val="10"/>
        <color indexed="8"/>
        <rFont val="Arial"/>
        <family val="2"/>
      </rPr>
      <t>Recogn.ai</t>
    </r>
  </si>
  <si>
    <r>
      <rPr>
        <u/>
        <sz val="10"/>
        <color indexed="8"/>
        <rFont val="Arial"/>
        <family val="2"/>
      </rPr>
      <t>https://www.recogn.ai/en</t>
    </r>
  </si>
  <si>
    <t>Valencia, Spain</t>
  </si>
  <si>
    <t>DATATOM</t>
  </si>
  <si>
    <r>
      <rPr>
        <u/>
        <sz val="10"/>
        <color indexed="8"/>
        <rFont val="Arial"/>
        <family val="2"/>
      </rPr>
      <t>http://www.datatom.com/en/</t>
    </r>
  </si>
  <si>
    <t>CognilyticTechnologies</t>
  </si>
  <si>
    <r>
      <rPr>
        <u/>
        <sz val="10"/>
        <color indexed="8"/>
        <rFont val="Arial"/>
        <family val="2"/>
      </rPr>
      <t>https://cognilytic.com/</t>
    </r>
  </si>
  <si>
    <t>DigiTaiken</t>
  </si>
  <si>
    <r>
      <rPr>
        <u/>
        <sz val="10"/>
        <color indexed="8"/>
        <rFont val="Arial"/>
        <family val="2"/>
      </rPr>
      <t>https://digitaiken.com/</t>
    </r>
  </si>
  <si>
    <t>Unionfab</t>
  </si>
  <si>
    <r>
      <rPr>
        <u/>
        <sz val="10"/>
        <color indexed="8"/>
        <rFont val="Arial"/>
        <family val="2"/>
      </rPr>
      <t>https://unionfab.com/</t>
    </r>
  </si>
  <si>
    <t>Vekia</t>
  </si>
  <si>
    <r>
      <rPr>
        <u/>
        <sz val="10"/>
        <color indexed="8"/>
        <rFont val="Arial"/>
        <family val="2"/>
      </rPr>
      <t>http://www.vekia.fr/</t>
    </r>
  </si>
  <si>
    <t>Lille, France</t>
  </si>
  <si>
    <t>EX3Labs</t>
  </si>
  <si>
    <r>
      <rPr>
        <u/>
        <sz val="10"/>
        <color indexed="8"/>
        <rFont val="Arial"/>
        <family val="2"/>
      </rPr>
      <t>https://ex3labs.com/</t>
    </r>
  </si>
  <si>
    <t>ClevermedLtd</t>
  </si>
  <si>
    <r>
      <rPr>
        <u/>
        <sz val="10"/>
        <color indexed="8"/>
        <rFont val="Arial"/>
        <family val="2"/>
      </rPr>
      <t>http://www.clevermed.com/</t>
    </r>
  </si>
  <si>
    <t>locomizer</t>
  </si>
  <si>
    <r>
      <rPr>
        <u/>
        <sz val="10"/>
        <color indexed="8"/>
        <rFont val="Arial"/>
        <family val="2"/>
      </rPr>
      <t>http://locomizer.com/</t>
    </r>
  </si>
  <si>
    <t>DeepAgro</t>
  </si>
  <si>
    <r>
      <rPr>
        <u/>
        <sz val="10"/>
        <color indexed="8"/>
        <rFont val="Arial"/>
        <family val="2"/>
      </rPr>
      <t>http://deepagro.co/</t>
    </r>
  </si>
  <si>
    <t>Rosario, Argentina</t>
  </si>
  <si>
    <t>JOLTAdvantageGroup</t>
  </si>
  <si>
    <r>
      <rPr>
        <u/>
        <sz val="10"/>
        <color indexed="8"/>
        <rFont val="Arial"/>
        <family val="2"/>
      </rPr>
      <t>https://www.joltag.com/</t>
    </r>
  </si>
  <si>
    <t>Tampa, FL</t>
  </si>
  <si>
    <t>BeijingiPinyouIntelligentTechnologyCo.,Ltd.</t>
  </si>
  <si>
    <r>
      <rPr>
        <u/>
        <sz val="10"/>
        <color indexed="8"/>
        <rFont val="Arial"/>
        <family val="2"/>
      </rPr>
      <t>https://www.ipinyou.com/</t>
    </r>
  </si>
  <si>
    <t>ElementalMachines</t>
  </si>
  <si>
    <r>
      <rPr>
        <u/>
        <sz val="10"/>
        <color indexed="8"/>
        <rFont val="Arial"/>
        <family val="2"/>
      </rPr>
      <t>http://elementalmachines.io</t>
    </r>
  </si>
  <si>
    <t>Crobox</t>
  </si>
  <si>
    <r>
      <rPr>
        <u/>
        <sz val="10"/>
        <color indexed="8"/>
        <rFont val="Arial"/>
        <family val="2"/>
      </rPr>
      <t>https://crobox.com/</t>
    </r>
  </si>
  <si>
    <t>xiQ,Inc.</t>
  </si>
  <si>
    <r>
      <rPr>
        <u/>
        <sz val="10"/>
        <color indexed="8"/>
        <rFont val="Arial"/>
        <family val="2"/>
      </rPr>
      <t>https://xiqinc.com/</t>
    </r>
  </si>
  <si>
    <t>BIDCompany</t>
  </si>
  <si>
    <r>
      <rPr>
        <u/>
        <sz val="10"/>
        <color indexed="8"/>
        <rFont val="Arial"/>
        <family val="2"/>
      </rPr>
      <t>https://bidcompany.it/</t>
    </r>
  </si>
  <si>
    <t>EasySoftware</t>
  </si>
  <si>
    <r>
      <rPr>
        <u/>
        <sz val="10"/>
        <color indexed="8"/>
        <rFont val="Arial"/>
        <family val="2"/>
      </rPr>
      <t>http://www.easysoftwarecorp.com</t>
    </r>
  </si>
  <si>
    <t>AILabOne</t>
  </si>
  <si>
    <r>
      <rPr>
        <u/>
        <sz val="10"/>
        <color indexed="8"/>
        <rFont val="Arial"/>
        <family val="2"/>
      </rPr>
      <t>https://ailab.one/</t>
    </r>
  </si>
  <si>
    <t>IntellektAILLP</t>
  </si>
  <si>
    <r>
      <rPr>
        <u/>
        <sz val="10"/>
        <color indexed="8"/>
        <rFont val="Arial"/>
        <family val="2"/>
      </rPr>
      <t>https://www.intellektai.com</t>
    </r>
  </si>
  <si>
    <t>Vadodara, India</t>
  </si>
  <si>
    <t>RydotInfotechPrivateLimited</t>
  </si>
  <si>
    <r>
      <rPr>
        <u/>
        <sz val="10"/>
        <color indexed="8"/>
        <rFont val="Arial"/>
        <family val="2"/>
      </rPr>
      <t>https://www.rydotinfotech.com/</t>
    </r>
  </si>
  <si>
    <t>ADVANCE.AI</t>
  </si>
  <si>
    <r>
      <rPr>
        <u/>
        <sz val="10"/>
        <color indexed="8"/>
        <rFont val="Arial"/>
        <family val="2"/>
      </rPr>
      <t>https://www.advance.ai/en-us/</t>
    </r>
  </si>
  <si>
    <t>DraysonTechnologiesLtd</t>
  </si>
  <si>
    <r>
      <rPr>
        <u/>
        <sz val="10"/>
        <color indexed="8"/>
        <rFont val="Arial"/>
        <family val="2"/>
      </rPr>
      <t>http://www.draysontechnologies.com/</t>
    </r>
  </si>
  <si>
    <t>Fixel</t>
  </si>
  <si>
    <r>
      <rPr>
        <u/>
        <sz val="10"/>
        <color indexed="8"/>
        <rFont val="Arial"/>
        <family val="2"/>
      </rPr>
      <t>https://fixel.ai/</t>
    </r>
  </si>
  <si>
    <t>SQAConsultingLimited</t>
  </si>
  <si>
    <r>
      <rPr>
        <u/>
        <sz val="10"/>
        <color indexed="8"/>
        <rFont val="Arial"/>
        <family val="2"/>
      </rPr>
      <t>http://www.sqa-consulting.com/</t>
    </r>
  </si>
  <si>
    <t>Gravitywell</t>
  </si>
  <si>
    <r>
      <rPr>
        <u/>
        <sz val="10"/>
        <color indexed="8"/>
        <rFont val="Arial"/>
        <family val="2"/>
      </rPr>
      <t>https://www.gravitywell.co.uk/</t>
    </r>
  </si>
  <si>
    <t>Observe.AI</t>
  </si>
  <si>
    <r>
      <rPr>
        <u/>
        <sz val="10"/>
        <color indexed="8"/>
        <rFont val="Arial"/>
        <family val="2"/>
      </rPr>
      <t>https://www.observe.ai/</t>
    </r>
  </si>
  <si>
    <t>AmplifAISolutions,Inc.</t>
  </si>
  <si>
    <r>
      <rPr>
        <u/>
        <sz val="10"/>
        <color indexed="8"/>
        <rFont val="Arial"/>
        <family val="2"/>
      </rPr>
      <t>https://www.amplifai.com/</t>
    </r>
  </si>
  <si>
    <t>Richardson, TX</t>
  </si>
  <si>
    <t>EnjoyorTechnologyCo.,Ltd.</t>
  </si>
  <si>
    <r>
      <rPr>
        <u/>
        <sz val="10"/>
        <color indexed="8"/>
        <rFont val="Arial"/>
        <family val="2"/>
      </rPr>
      <t>http://www.enjoyor.net/</t>
    </r>
  </si>
  <si>
    <t>Hang Zhou Shi, China</t>
  </si>
  <si>
    <t>Addo</t>
  </si>
  <si>
    <r>
      <rPr>
        <u/>
        <sz val="10"/>
        <color indexed="8"/>
        <rFont val="Arial"/>
        <family val="2"/>
      </rPr>
      <t>https://addo.ai/</t>
    </r>
  </si>
  <si>
    <t>Wizart</t>
  </si>
  <si>
    <r>
      <rPr>
        <u/>
        <sz val="10"/>
        <color indexed="8"/>
        <rFont val="Arial"/>
        <family val="2"/>
      </rPr>
      <t>https://www.wizart.ai/</t>
    </r>
  </si>
  <si>
    <r>
      <rPr>
        <b/>
        <u/>
        <sz val="10"/>
        <color indexed="8"/>
        <rFont val="Arial"/>
        <family val="2"/>
      </rPr>
      <t>InsideSales.com</t>
    </r>
  </si>
  <si>
    <r>
      <rPr>
        <u/>
        <sz val="10"/>
        <color indexed="8"/>
        <rFont val="Arial"/>
        <family val="2"/>
      </rPr>
      <t>https://uk.insidesales.com</t>
    </r>
  </si>
  <si>
    <t>Provo, UT</t>
  </si>
  <si>
    <t>DeltaAI</t>
  </si>
  <si>
    <r>
      <rPr>
        <u/>
        <sz val="10"/>
        <color indexed="8"/>
        <rFont val="Arial"/>
        <family val="2"/>
      </rPr>
      <t>http://www.delta-ai.com</t>
    </r>
  </si>
  <si>
    <t>infloAi</t>
  </si>
  <si>
    <r>
      <rPr>
        <u/>
        <sz val="10"/>
        <color indexed="8"/>
        <rFont val="Arial"/>
        <family val="2"/>
      </rPr>
      <t>https://inflo.ai/</t>
    </r>
  </si>
  <si>
    <t>deplogy</t>
  </si>
  <si>
    <r>
      <rPr>
        <u/>
        <sz val="10"/>
        <color indexed="8"/>
        <rFont val="Arial"/>
        <family val="2"/>
      </rPr>
      <t>https://www.deplogy.com/</t>
    </r>
  </si>
  <si>
    <t>Birmingham, United Kingdom</t>
  </si>
  <si>
    <t>CognitiveSoftwareGroup</t>
  </si>
  <si>
    <r>
      <rPr>
        <u/>
        <sz val="10"/>
        <color indexed="8"/>
        <rFont val="Arial"/>
        <family val="2"/>
      </rPr>
      <t>https://www.cognitivesoftware.com/</t>
    </r>
  </si>
  <si>
    <t>North Sydney, Australia</t>
  </si>
  <si>
    <t>AEQUICENS</t>
  </si>
  <si>
    <r>
      <rPr>
        <u/>
        <sz val="10"/>
        <color indexed="8"/>
        <rFont val="Arial"/>
        <family val="2"/>
      </rPr>
      <t>http://www.aequicens.com</t>
    </r>
  </si>
  <si>
    <t>Geneva, Switzerland</t>
  </si>
  <si>
    <t>MoreTalent</t>
  </si>
  <si>
    <r>
      <rPr>
        <u/>
        <sz val="10"/>
        <color indexed="8"/>
        <rFont val="Arial"/>
        <family val="2"/>
      </rPr>
      <t>https://moretalent.com/</t>
    </r>
  </si>
  <si>
    <t>OrdinalScience</t>
  </si>
  <si>
    <r>
      <rPr>
        <u/>
        <sz val="10"/>
        <color indexed="8"/>
        <rFont val="Arial"/>
        <family val="2"/>
      </rPr>
      <t>https://ordinalscience.com/</t>
    </r>
  </si>
  <si>
    <t>Madison, WI</t>
  </si>
  <si>
    <t>CivilianCyber</t>
  </si>
  <si>
    <r>
      <rPr>
        <u/>
        <sz val="10"/>
        <color indexed="8"/>
        <rFont val="Arial"/>
        <family val="2"/>
      </rPr>
      <t>https://civiliancyber.com/</t>
    </r>
  </si>
  <si>
    <t>VeturaiSpzo.o.</t>
  </si>
  <si>
    <r>
      <rPr>
        <u/>
        <sz val="10"/>
        <color indexed="8"/>
        <rFont val="Arial"/>
        <family val="2"/>
      </rPr>
      <t>https://veturai.com</t>
    </r>
  </si>
  <si>
    <t>Datapipesoft</t>
  </si>
  <si>
    <r>
      <rPr>
        <u/>
        <sz val="10"/>
        <color indexed="8"/>
        <rFont val="Arial"/>
        <family val="2"/>
      </rPr>
      <t>https://datapipesoft.com/</t>
    </r>
  </si>
  <si>
    <t>Flynk</t>
  </si>
  <si>
    <r>
      <rPr>
        <u/>
        <sz val="10"/>
        <color indexed="8"/>
        <rFont val="Arial"/>
        <family val="2"/>
      </rPr>
      <t>http://www.flynk.com</t>
    </r>
  </si>
  <si>
    <t>GfK</t>
  </si>
  <si>
    <r>
      <rPr>
        <u/>
        <sz val="10"/>
        <color indexed="8"/>
        <rFont val="Arial"/>
        <family val="2"/>
      </rPr>
      <t>https://www.gfk.com/en-gb/</t>
    </r>
  </si>
  <si>
    <t>Relay42</t>
  </si>
  <si>
    <r>
      <rPr>
        <u/>
        <sz val="10"/>
        <color indexed="8"/>
        <rFont val="Arial"/>
        <family val="2"/>
      </rPr>
      <t>https://relay42.com/</t>
    </r>
  </si>
  <si>
    <t>ROJEWORLD</t>
  </si>
  <si>
    <r>
      <rPr>
        <u/>
        <sz val="10"/>
        <color indexed="8"/>
        <rFont val="Arial"/>
        <family val="2"/>
      </rPr>
      <t>http://rojeworld.com/</t>
    </r>
  </si>
  <si>
    <t>Madhapur, India</t>
  </si>
  <si>
    <t>ConcurrencyInc</t>
  </si>
  <si>
    <r>
      <rPr>
        <u/>
        <sz val="10"/>
        <color indexed="8"/>
        <rFont val="Arial"/>
        <family val="2"/>
      </rPr>
      <t>https://www.concurrency.com/</t>
    </r>
  </si>
  <si>
    <t>EOSDataAnalytics</t>
  </si>
  <si>
    <r>
      <rPr>
        <u/>
        <sz val="10"/>
        <color indexed="8"/>
        <rFont val="Arial"/>
        <family val="2"/>
      </rPr>
      <t>https://eos.com/</t>
    </r>
  </si>
  <si>
    <t>Robots&amp;Pencils</t>
  </si>
  <si>
    <r>
      <rPr>
        <u/>
        <sz val="10"/>
        <color indexed="8"/>
        <rFont val="Arial"/>
        <family val="2"/>
      </rPr>
      <t>https://www.robotsandpencils.com/</t>
    </r>
  </si>
  <si>
    <t>Calgary, CA</t>
  </si>
  <si>
    <t>PlainConcepts</t>
  </si>
  <si>
    <r>
      <rPr>
        <u/>
        <sz val="10"/>
        <color indexed="8"/>
        <rFont val="Arial"/>
        <family val="2"/>
      </rPr>
      <t>https://www.plainconcepts.com</t>
    </r>
  </si>
  <si>
    <t>iSolveTechnologiesPvtLtd</t>
  </si>
  <si>
    <r>
      <rPr>
        <u/>
        <sz val="10"/>
        <color indexed="8"/>
        <rFont val="Arial"/>
        <family val="2"/>
      </rPr>
      <t>https://isolve.in/</t>
    </r>
  </si>
  <si>
    <t>AptusGlobalSolutionsInc.</t>
  </si>
  <si>
    <r>
      <rPr>
        <u/>
        <sz val="10"/>
        <color indexed="8"/>
        <rFont val="Arial"/>
        <family val="2"/>
      </rPr>
      <t>https://aptusgs.com/</t>
    </r>
  </si>
  <si>
    <t>Pasig, Philippines</t>
  </si>
  <si>
    <t>WhiteBox</t>
  </si>
  <si>
    <r>
      <rPr>
        <u/>
        <sz val="10"/>
        <color indexed="8"/>
        <rFont val="Arial"/>
        <family val="2"/>
      </rPr>
      <t>https://whiteboxml.com/</t>
    </r>
  </si>
  <si>
    <t>BrainChildInnovation</t>
  </si>
  <si>
    <r>
      <rPr>
        <u/>
        <sz val="10"/>
        <color indexed="8"/>
        <rFont val="Arial"/>
        <family val="2"/>
      </rPr>
      <t>http://www.brainchildinnovation.us</t>
    </r>
  </si>
  <si>
    <t>Piedmont, CA</t>
  </si>
  <si>
    <t>Intelygenz</t>
  </si>
  <si>
    <r>
      <rPr>
        <u/>
        <sz val="10"/>
        <color indexed="8"/>
        <rFont val="Arial"/>
        <family val="2"/>
      </rPr>
      <t>http://www.intelygenz.com/</t>
    </r>
  </si>
  <si>
    <t>Regalix,Inc.</t>
  </si>
  <si>
    <r>
      <rPr>
        <u/>
        <sz val="10"/>
        <color indexed="8"/>
        <rFont val="Arial"/>
        <family val="2"/>
      </rPr>
      <t>https://www.regalix.com/</t>
    </r>
  </si>
  <si>
    <t>GoDataDriven</t>
  </si>
  <si>
    <r>
      <rPr>
        <u/>
        <sz val="10"/>
        <color indexed="8"/>
        <rFont val="Arial"/>
        <family val="2"/>
      </rPr>
      <t>https://godatadriven.com/</t>
    </r>
  </si>
  <si>
    <t>Hilversum, Netherlands</t>
  </si>
  <si>
    <t>SOCIANLTD</t>
  </si>
  <si>
    <r>
      <rPr>
        <u/>
        <sz val="10"/>
        <color indexed="8"/>
        <rFont val="Arial"/>
        <family val="2"/>
      </rPr>
      <t>https://socian.ai/</t>
    </r>
  </si>
  <si>
    <t>Nextuple</t>
  </si>
  <si>
    <r>
      <rPr>
        <u/>
        <sz val="10"/>
        <color indexed="8"/>
        <rFont val="Arial"/>
        <family val="2"/>
      </rPr>
      <t>http://nextuple.com</t>
    </r>
  </si>
  <si>
    <t>Andover, MA</t>
  </si>
  <si>
    <t>Advoqt</t>
  </si>
  <si>
    <r>
      <rPr>
        <u/>
        <sz val="10"/>
        <color indexed="8"/>
        <rFont val="Arial"/>
        <family val="2"/>
      </rPr>
      <t>http://advoqt.com</t>
    </r>
  </si>
  <si>
    <t>Malden, MA</t>
  </si>
  <si>
    <t>SigDelta</t>
  </si>
  <si>
    <r>
      <rPr>
        <u/>
        <sz val="10"/>
        <color indexed="8"/>
        <rFont val="Arial"/>
        <family val="2"/>
      </rPr>
      <t>https://sigdelta.com/</t>
    </r>
  </si>
  <si>
    <t>DTIIntegratedBusinessSolutions</t>
  </si>
  <si>
    <r>
      <rPr>
        <u/>
        <sz val="10"/>
        <color indexed="8"/>
        <rFont val="Arial"/>
        <family val="2"/>
      </rPr>
      <t>https://www.dtiibs.com/</t>
    </r>
  </si>
  <si>
    <t>CISAlaska</t>
  </si>
  <si>
    <r>
      <rPr>
        <u/>
        <sz val="10"/>
        <color indexed="8"/>
        <rFont val="Arial"/>
        <family val="2"/>
      </rPr>
      <t>https://cisalaska.com/</t>
    </r>
  </si>
  <si>
    <t>Anchorage, AK</t>
  </si>
  <si>
    <t>TechConnectITSolutionsPtyLtd</t>
  </si>
  <si>
    <r>
      <rPr>
        <u/>
        <sz val="10"/>
        <color indexed="8"/>
        <rFont val="Arial"/>
        <family val="2"/>
      </rPr>
      <t>https://techconnect.com.au/</t>
    </r>
  </si>
  <si>
    <t>Hope Island, Australia</t>
  </si>
  <si>
    <t>InteVolution</t>
  </si>
  <si>
    <r>
      <rPr>
        <u/>
        <sz val="10"/>
        <color indexed="8"/>
        <rFont val="Arial"/>
        <family val="2"/>
      </rPr>
      <t>https://intevolution.ai/</t>
    </r>
  </si>
  <si>
    <t>SIFT</t>
  </si>
  <si>
    <r>
      <rPr>
        <u/>
        <sz val="10"/>
        <color indexed="8"/>
        <rFont val="Arial"/>
        <family val="2"/>
      </rPr>
      <t>https://www.sift.net/contact</t>
    </r>
  </si>
  <si>
    <t>CuelogicTechnologies</t>
  </si>
  <si>
    <r>
      <rPr>
        <u/>
        <sz val="10"/>
        <color indexed="8"/>
        <rFont val="Arial"/>
        <family val="2"/>
      </rPr>
      <t>https://www.cuelogic.com</t>
    </r>
  </si>
  <si>
    <t>Knowledgent</t>
  </si>
  <si>
    <r>
      <rPr>
        <u/>
        <sz val="10"/>
        <color indexed="8"/>
        <rFont val="Arial"/>
        <family val="2"/>
      </rPr>
      <t>https://knowledgent.com/</t>
    </r>
  </si>
  <si>
    <t>Warren, NJ</t>
  </si>
  <si>
    <t>PicNet</t>
  </si>
  <si>
    <r>
      <rPr>
        <u/>
        <sz val="10"/>
        <color indexed="8"/>
        <rFont val="Arial"/>
        <family val="2"/>
      </rPr>
      <t>https://picnet.com.au/</t>
    </r>
  </si>
  <si>
    <t>Crows Nest, Australia</t>
  </si>
  <si>
    <t>QimiaGmbh</t>
  </si>
  <si>
    <r>
      <rPr>
        <u/>
        <sz val="10"/>
        <color indexed="8"/>
        <rFont val="Arial"/>
        <family val="2"/>
      </rPr>
      <t>https://www.qimia.io/</t>
    </r>
  </si>
  <si>
    <t>Köln, Germany</t>
  </si>
  <si>
    <t>BluLtd</t>
  </si>
  <si>
    <r>
      <rPr>
        <u/>
        <sz val="10"/>
        <color indexed="8"/>
        <rFont val="Arial"/>
        <family val="2"/>
      </rPr>
      <t>https://www.blu.ltd/</t>
    </r>
  </si>
  <si>
    <t>Hong Kong</t>
  </si>
  <si>
    <r>
      <rPr>
        <b/>
        <u/>
        <sz val="10"/>
        <color indexed="8"/>
        <rFont val="Arial"/>
        <family val="2"/>
      </rPr>
      <t>AIKnights.com</t>
    </r>
  </si>
  <si>
    <r>
      <rPr>
        <u/>
        <sz val="10"/>
        <color indexed="8"/>
        <rFont val="Arial"/>
        <family val="2"/>
      </rPr>
      <t>https://aiknights.com</t>
    </r>
  </si>
  <si>
    <t>ROLABOTIC</t>
  </si>
  <si>
    <r>
      <rPr>
        <u/>
        <sz val="10"/>
        <color indexed="8"/>
        <rFont val="Arial"/>
        <family val="2"/>
      </rPr>
      <t>https://www.rolabotic.com/</t>
    </r>
  </si>
  <si>
    <r>
      <rPr>
        <b/>
        <u/>
        <sz val="10"/>
        <color indexed="8"/>
        <rFont val="Arial"/>
        <family val="2"/>
      </rPr>
      <t>measuredlive.com</t>
    </r>
  </si>
  <si>
    <r>
      <rPr>
        <u/>
        <sz val="10"/>
        <color indexed="8"/>
        <rFont val="Arial"/>
        <family val="2"/>
      </rPr>
      <t>http://measuredlive.com</t>
    </r>
  </si>
  <si>
    <t>London, Canada</t>
  </si>
  <si>
    <t>Diatom</t>
  </si>
  <si>
    <r>
      <rPr>
        <u/>
        <sz val="10"/>
        <color indexed="8"/>
        <rFont val="Arial"/>
        <family val="2"/>
      </rPr>
      <t>http://diatom.com</t>
    </r>
  </si>
  <si>
    <t>AISydney</t>
  </si>
  <si>
    <r>
      <rPr>
        <u/>
        <sz val="10"/>
        <color indexed="8"/>
        <rFont val="Arial"/>
        <family val="2"/>
      </rPr>
      <t>https://aisydney.com.au/</t>
    </r>
  </si>
  <si>
    <t>ChatGen</t>
  </si>
  <si>
    <r>
      <rPr>
        <u/>
        <sz val="10"/>
        <color indexed="8"/>
        <rFont val="Arial"/>
        <family val="2"/>
      </rPr>
      <t>https://chatgen.com.au/</t>
    </r>
  </si>
  <si>
    <t>Bardwell Park, Australia</t>
  </si>
  <si>
    <t>RapkoTech</t>
  </si>
  <si>
    <r>
      <rPr>
        <u/>
        <sz val="10"/>
        <color indexed="8"/>
        <rFont val="Arial"/>
        <family val="2"/>
      </rPr>
      <t>http://www.rapkotech.com/</t>
    </r>
  </si>
  <si>
    <t>ParamountFinancialTechnologies</t>
  </si>
  <si>
    <r>
      <rPr>
        <u/>
        <sz val="10"/>
        <color indexed="8"/>
        <rFont val="Arial"/>
        <family val="2"/>
      </rPr>
      <t>https://pfintech.net/</t>
    </r>
  </si>
  <si>
    <t>Zintzotek</t>
  </si>
  <si>
    <r>
      <rPr>
        <u/>
        <sz val="10"/>
        <color indexed="8"/>
        <rFont val="Arial"/>
        <family val="2"/>
      </rPr>
      <t>http://www.zintzotek.com</t>
    </r>
  </si>
  <si>
    <t>Hyatsville, MD</t>
  </si>
  <si>
    <t>ComOlho</t>
  </si>
  <si>
    <r>
      <rPr>
        <u/>
        <sz val="10"/>
        <color indexed="8"/>
        <rFont val="Arial"/>
        <family val="2"/>
      </rPr>
      <t>https://www.comolho.com/</t>
    </r>
  </si>
  <si>
    <t>FractalTechnology</t>
  </si>
  <si>
    <r>
      <rPr>
        <u/>
        <sz val="10"/>
        <color indexed="8"/>
        <rFont val="Arial"/>
        <family val="2"/>
      </rPr>
      <t>https://www.ftnow.us/</t>
    </r>
  </si>
  <si>
    <t>Intradiem</t>
  </si>
  <si>
    <r>
      <rPr>
        <u/>
        <sz val="10"/>
        <color indexed="8"/>
        <rFont val="Arial"/>
        <family val="2"/>
      </rPr>
      <t>https://www.intradiem.com/</t>
    </r>
  </si>
  <si>
    <t>Couse5Intelligence</t>
  </si>
  <si>
    <r>
      <rPr>
        <u/>
        <sz val="10"/>
        <color indexed="8"/>
        <rFont val="Arial"/>
        <family val="2"/>
      </rPr>
      <t>https://www.course5i.com</t>
    </r>
  </si>
  <si>
    <t>TesseractAcademy</t>
  </si>
  <si>
    <r>
      <rPr>
        <u/>
        <sz val="10"/>
        <color indexed="8"/>
        <rFont val="Arial"/>
        <family val="2"/>
      </rPr>
      <t>http://tesseract.academy</t>
    </r>
  </si>
  <si>
    <t>ParadigmaDevelopment</t>
  </si>
  <si>
    <r>
      <rPr>
        <u/>
        <sz val="10"/>
        <color indexed="8"/>
        <rFont val="Arial"/>
        <family val="2"/>
      </rPr>
      <t>https://www.paradigma.dev</t>
    </r>
  </si>
  <si>
    <t>ALTENCalsoftLabs</t>
  </si>
  <si>
    <r>
      <rPr>
        <u/>
        <sz val="10"/>
        <color indexed="8"/>
        <rFont val="Arial"/>
        <family val="2"/>
      </rPr>
      <t>http://www.altencalsoftlabs.com</t>
    </r>
  </si>
  <si>
    <t>NetObjexInc.</t>
  </si>
  <si>
    <r>
      <rPr>
        <u/>
        <sz val="10"/>
        <color indexed="8"/>
        <rFont val="Arial"/>
        <family val="2"/>
      </rPr>
      <t>https://www.netobjex.com/</t>
    </r>
  </si>
  <si>
    <t>gtechna</t>
  </si>
  <si>
    <r>
      <rPr>
        <u/>
        <sz val="10"/>
        <color indexed="8"/>
        <rFont val="Arial"/>
        <family val="2"/>
      </rPr>
      <t>https://gtechna.com/</t>
    </r>
  </si>
  <si>
    <t>Ameri100Georgia</t>
  </si>
  <si>
    <r>
      <rPr>
        <u/>
        <sz val="10"/>
        <color indexed="8"/>
        <rFont val="Arial"/>
        <family val="2"/>
      </rPr>
      <t>https://www.ameri100.com/</t>
    </r>
  </si>
  <si>
    <t>Suwanee, GA</t>
  </si>
  <si>
    <t>Proconsi</t>
  </si>
  <si>
    <r>
      <rPr>
        <u/>
        <sz val="10"/>
        <color indexed="8"/>
        <rFont val="Arial"/>
        <family val="2"/>
      </rPr>
      <t>https://www.proconsi.com/</t>
    </r>
  </si>
  <si>
    <t>Leon, Spain</t>
  </si>
  <si>
    <t>Servinformación</t>
  </si>
  <si>
    <r>
      <rPr>
        <u/>
        <sz val="10"/>
        <color indexed="8"/>
        <rFont val="Arial"/>
        <family val="2"/>
      </rPr>
      <t>http://www.servinformacion.com/</t>
    </r>
  </si>
  <si>
    <t>Bogota, TN</t>
  </si>
  <si>
    <t>FORCAST</t>
  </si>
  <si>
    <r>
      <rPr>
        <u/>
        <sz val="10"/>
        <color indexed="8"/>
        <rFont val="Arial"/>
        <family val="2"/>
      </rPr>
      <t>https://www.forcast.cl/</t>
    </r>
  </si>
  <si>
    <t>BellrockTechnology</t>
  </si>
  <si>
    <r>
      <rPr>
        <u/>
        <sz val="10"/>
        <color indexed="8"/>
        <rFont val="Arial"/>
        <family val="2"/>
      </rPr>
      <t>https://www.bellrock.tech/</t>
    </r>
  </si>
  <si>
    <t>Dowosoft</t>
  </si>
  <si>
    <r>
      <rPr>
        <u/>
        <sz val="10"/>
        <color indexed="8"/>
        <rFont val="Arial"/>
        <family val="2"/>
      </rPr>
      <t>https://www.dowosoft.com/</t>
    </r>
  </si>
  <si>
    <t>ADVANCEDSIMULATIONRESEARCH,INC.</t>
  </si>
  <si>
    <r>
      <rPr>
        <u/>
        <sz val="10"/>
        <color indexed="8"/>
        <rFont val="Arial"/>
        <family val="2"/>
      </rPr>
      <t>https://www.asri-tech.com</t>
    </r>
  </si>
  <si>
    <t>VisionBoxInc.</t>
  </si>
  <si>
    <r>
      <rPr>
        <u/>
        <sz val="10"/>
        <color indexed="8"/>
        <rFont val="Arial"/>
        <family val="2"/>
      </rPr>
      <t>https://visionbox.ai/</t>
    </r>
  </si>
  <si>
    <t>Burnaby, Canada</t>
  </si>
  <si>
    <r>
      <rPr>
        <b/>
        <u/>
        <sz val="10"/>
        <color indexed="8"/>
        <rFont val="Arial"/>
        <family val="2"/>
      </rPr>
      <t>gradify.ai</t>
    </r>
  </si>
  <si>
    <r>
      <rPr>
        <u/>
        <sz val="10"/>
        <color indexed="8"/>
        <rFont val="Arial"/>
        <family val="2"/>
      </rPr>
      <t>https://www.gradify.ai</t>
    </r>
  </si>
  <si>
    <t>TraseeSp.zo.o.</t>
  </si>
  <si>
    <r>
      <rPr>
        <u/>
        <sz val="10"/>
        <color indexed="8"/>
        <rFont val="Arial"/>
        <family val="2"/>
      </rPr>
      <t>https://trasee.io</t>
    </r>
  </si>
  <si>
    <t>We4WebSolutions</t>
  </si>
  <si>
    <r>
      <rPr>
        <u/>
        <sz val="10"/>
        <color indexed="8"/>
        <rFont val="Arial"/>
        <family val="2"/>
      </rPr>
      <t>https://www.we4websolutions.in</t>
    </r>
  </si>
  <si>
    <t>Surat, India</t>
  </si>
  <si>
    <t>Kudaw</t>
  </si>
  <si>
    <r>
      <rPr>
        <u/>
        <sz val="10"/>
        <color indexed="8"/>
        <rFont val="Arial"/>
        <family val="2"/>
      </rPr>
      <t>https://www.kudaw.com/home</t>
    </r>
  </si>
  <si>
    <t>Providencia, Chile</t>
  </si>
  <si>
    <t>AlbionResearch</t>
  </si>
  <si>
    <r>
      <rPr>
        <u/>
        <sz val="10"/>
        <color indexed="8"/>
        <rFont val="Arial"/>
        <family val="2"/>
      </rPr>
      <t>https://www.albionresearch.com/</t>
    </r>
  </si>
  <si>
    <t>Dunrobin, Canada</t>
  </si>
  <si>
    <t>SiiliSolutions</t>
  </si>
  <si>
    <r>
      <rPr>
        <u/>
        <sz val="10"/>
        <color indexed="8"/>
        <rFont val="Arial"/>
        <family val="2"/>
      </rPr>
      <t>https://www.siili.com/fi</t>
    </r>
  </si>
  <si>
    <t>Gridsum</t>
  </si>
  <si>
    <r>
      <rPr>
        <u/>
        <sz val="10"/>
        <color indexed="8"/>
        <rFont val="Arial"/>
        <family val="2"/>
      </rPr>
      <t>http://www.gridsum.com/en/</t>
    </r>
  </si>
  <si>
    <t>Azurian</t>
  </si>
  <si>
    <r>
      <rPr>
        <u/>
        <sz val="10"/>
        <color indexed="8"/>
        <rFont val="Arial"/>
        <family val="2"/>
      </rPr>
      <t>https://azurian.com/</t>
    </r>
  </si>
  <si>
    <t>Las Condes, Chile</t>
  </si>
  <si>
    <t>InfoObjectsInc.</t>
  </si>
  <si>
    <r>
      <rPr>
        <u/>
        <sz val="10"/>
        <color indexed="8"/>
        <rFont val="Arial"/>
        <family val="2"/>
      </rPr>
      <t>http://www.infoobjects.com/</t>
    </r>
  </si>
  <si>
    <t>ClearObject</t>
  </si>
  <si>
    <r>
      <rPr>
        <u/>
        <sz val="10"/>
        <color indexed="8"/>
        <rFont val="Arial"/>
        <family val="2"/>
      </rPr>
      <t>https://www.clearobject.com/</t>
    </r>
  </si>
  <si>
    <t>Fishers, IN</t>
  </si>
  <si>
    <t>TeamDevLtd.</t>
  </si>
  <si>
    <r>
      <rPr>
        <u/>
        <sz val="10"/>
        <color indexed="8"/>
        <rFont val="Arial"/>
        <family val="2"/>
      </rPr>
      <t>http://www.teamdev.com/</t>
    </r>
  </si>
  <si>
    <t>WhaleCloudTechnologyCo.,Ltd.</t>
  </si>
  <si>
    <r>
      <rPr>
        <u/>
        <sz val="10"/>
        <color indexed="8"/>
        <rFont val="Arial"/>
        <family val="2"/>
      </rPr>
      <t>https://www.iwhalecloud.com/</t>
    </r>
  </si>
  <si>
    <t>Nanjing Shi, China</t>
  </si>
  <si>
    <t>INFÓRMESE</t>
  </si>
  <si>
    <r>
      <rPr>
        <u/>
        <sz val="10"/>
        <color indexed="8"/>
        <rFont val="Arial"/>
        <family val="2"/>
      </rPr>
      <t>http://www.informese.co/</t>
    </r>
  </si>
  <si>
    <t>speak2web</t>
  </si>
  <si>
    <r>
      <rPr>
        <u/>
        <sz val="10"/>
        <color indexed="8"/>
        <rFont val="Arial"/>
        <family val="2"/>
      </rPr>
      <t>https://speak2web.com</t>
    </r>
  </si>
  <si>
    <t>Maple Grove, MN</t>
  </si>
  <si>
    <t>BRTECHGEEKSPRIVATELIMITED</t>
  </si>
  <si>
    <r>
      <rPr>
        <u/>
        <sz val="10"/>
        <color indexed="8"/>
        <rFont val="Arial"/>
        <family val="2"/>
      </rPr>
      <t>https://www.brtechgeeks.com/</t>
    </r>
  </si>
  <si>
    <t>SienaCompany</t>
  </si>
  <si>
    <r>
      <rPr>
        <u/>
        <sz val="10"/>
        <color indexed="8"/>
        <rFont val="Arial"/>
        <family val="2"/>
      </rPr>
      <t>https://www.sienacompany.com/index-en</t>
    </r>
  </si>
  <si>
    <t>Campinas, Brazil</t>
  </si>
  <si>
    <t>Trueforce,Inc.</t>
  </si>
  <si>
    <r>
      <rPr>
        <u/>
        <sz val="10"/>
        <color indexed="8"/>
        <rFont val="Arial"/>
        <family val="2"/>
      </rPr>
      <t>http://www.trueforce.com/</t>
    </r>
  </si>
  <si>
    <t>Walnut Creek, CA</t>
  </si>
  <si>
    <t>DataSemantics</t>
  </si>
  <si>
    <r>
      <rPr>
        <u/>
        <sz val="10"/>
        <color indexed="8"/>
        <rFont val="Arial"/>
        <family val="2"/>
      </rPr>
      <t>http://datasemantics.co</t>
    </r>
  </si>
  <si>
    <t>DecimalPointAnalytics</t>
  </si>
  <si>
    <r>
      <rPr>
        <u/>
        <sz val="10"/>
        <color indexed="8"/>
        <rFont val="Arial"/>
        <family val="2"/>
      </rPr>
      <t>https://decimalpointanalytics.com/</t>
    </r>
  </si>
  <si>
    <t>ReleasyCustomerManagement</t>
  </si>
  <si>
    <r>
      <rPr>
        <u/>
        <sz val="10"/>
        <color indexed="8"/>
        <rFont val="Arial"/>
        <family val="2"/>
      </rPr>
      <t>https://releasy.se/</t>
    </r>
  </si>
  <si>
    <t>Solna, Sweden</t>
  </si>
  <si>
    <t>AutoBlock</t>
  </si>
  <si>
    <r>
      <rPr>
        <u/>
        <sz val="10"/>
        <color indexed="8"/>
        <rFont val="Arial"/>
        <family val="2"/>
      </rPr>
      <t>https://www.autoblock.tech</t>
    </r>
  </si>
  <si>
    <t>OnDemandMobile&amp;WebSolutions</t>
  </si>
  <si>
    <r>
      <rPr>
        <u/>
        <sz val="10"/>
        <color indexed="8"/>
        <rFont val="Arial"/>
        <family val="2"/>
      </rPr>
      <t>http://www.evo-ux.com/</t>
    </r>
  </si>
  <si>
    <t>Woodstock, GA</t>
  </si>
  <si>
    <t>talented</t>
  </si>
  <si>
    <r>
      <rPr>
        <u/>
        <sz val="10"/>
        <color indexed="8"/>
        <rFont val="Arial"/>
        <family val="2"/>
      </rPr>
      <t>http://www.talented.app</t>
    </r>
  </si>
  <si>
    <t>Boca Raton, FL</t>
  </si>
  <si>
    <t>BlockQAI,LLC.</t>
  </si>
  <si>
    <r>
      <rPr>
        <u/>
        <sz val="10"/>
        <color indexed="8"/>
        <rFont val="Arial"/>
        <family val="2"/>
      </rPr>
      <t>https://blockqai.com/</t>
    </r>
  </si>
  <si>
    <t>AryticUS</t>
  </si>
  <si>
    <r>
      <rPr>
        <u/>
        <sz val="10"/>
        <color indexed="8"/>
        <rFont val="Arial"/>
        <family val="2"/>
      </rPr>
      <t>https://arytic.com/</t>
    </r>
  </si>
  <si>
    <t>OmniFederal</t>
  </si>
  <si>
    <r>
      <rPr>
        <u/>
        <sz val="10"/>
        <color indexed="8"/>
        <rFont val="Arial"/>
        <family val="2"/>
      </rPr>
      <t>http://www.omnifederal.com/</t>
    </r>
  </si>
  <si>
    <t>Gainesville, VA</t>
  </si>
  <si>
    <t>DoWithAI</t>
  </si>
  <si>
    <r>
      <rPr>
        <u/>
        <sz val="10"/>
        <color indexed="8"/>
        <rFont val="Arial"/>
        <family val="2"/>
      </rPr>
      <t>https://dowith.ai</t>
    </r>
  </si>
  <si>
    <t>FreestoneInfotechPvt.Ltd.</t>
  </si>
  <si>
    <r>
      <rPr>
        <u/>
        <sz val="10"/>
        <color indexed="8"/>
        <rFont val="Arial"/>
        <family val="2"/>
      </rPr>
      <t>https://freestoneinfotech.com/</t>
    </r>
  </si>
  <si>
    <t>ShandongJiucaiInformationScience&amp;TechnologyCo.,Ltd.</t>
  </si>
  <si>
    <r>
      <rPr>
        <u/>
        <sz val="10"/>
        <color indexed="8"/>
        <rFont val="Arial"/>
        <family val="2"/>
      </rPr>
      <t>http://www.shandongtop.com</t>
    </r>
  </si>
  <si>
    <t>Linyi, China</t>
  </si>
  <si>
    <t>ShandongBlueFoxNetworkTechnologyCo.,Ltd.</t>
  </si>
  <si>
    <r>
      <rPr>
        <u/>
        <sz val="10"/>
        <color indexed="8"/>
        <rFont val="Arial"/>
        <family val="2"/>
      </rPr>
      <t>http://www.lanhuwangluo.com/</t>
    </r>
  </si>
  <si>
    <t>VERYTELS.A.</t>
  </si>
  <si>
    <r>
      <rPr>
        <u/>
        <sz val="10"/>
        <color indexed="8"/>
        <rFont val="Arial"/>
        <family val="2"/>
      </rPr>
      <t>https://www.grupoverytel.com/</t>
    </r>
  </si>
  <si>
    <t>DisciteAnalytics&amp;AI</t>
  </si>
  <si>
    <r>
      <rPr>
        <u/>
        <sz val="10"/>
        <color indexed="8"/>
        <rFont val="Arial"/>
        <family val="2"/>
      </rPr>
      <t>https://discite.ai/</t>
    </r>
  </si>
  <si>
    <t>Enterteq</t>
  </si>
  <si>
    <r>
      <rPr>
        <u/>
        <sz val="10"/>
        <color indexed="8"/>
        <rFont val="Arial"/>
        <family val="2"/>
      </rPr>
      <t>https://enterteq.eu/</t>
    </r>
  </si>
  <si>
    <t>JiangsuYemaSoftwareTechnologyCo.,Ltd.</t>
  </si>
  <si>
    <r>
      <rPr>
        <u/>
        <sz val="10"/>
        <color indexed="8"/>
        <rFont val="Arial"/>
        <family val="2"/>
      </rPr>
      <t>https://www.yemast.com/</t>
    </r>
  </si>
  <si>
    <t>Suzhou, China</t>
  </si>
  <si>
    <t>HunanShangyiNetworkTechnologyCo.,Ltd.</t>
  </si>
  <si>
    <r>
      <rPr>
        <u/>
        <sz val="10"/>
        <color indexed="8"/>
        <rFont val="Arial"/>
        <family val="2"/>
      </rPr>
      <t>http://www.sonnynet.com/</t>
    </r>
  </si>
  <si>
    <t>Changsha, China</t>
  </si>
  <si>
    <t>APEMobile</t>
  </si>
  <si>
    <r>
      <rPr>
        <u/>
        <sz val="10"/>
        <color indexed="8"/>
        <rFont val="Arial"/>
        <family val="2"/>
      </rPr>
      <t>https://apemobile.com/</t>
    </r>
  </si>
  <si>
    <t>Leederville, Australia</t>
  </si>
  <si>
    <t>Eskalera</t>
  </si>
  <si>
    <r>
      <rPr>
        <u/>
        <sz val="10"/>
        <color indexed="8"/>
        <rFont val="Arial"/>
        <family val="2"/>
      </rPr>
      <t>https://eskalera.com/</t>
    </r>
  </si>
  <si>
    <t>DynamiCall</t>
  </si>
  <si>
    <r>
      <rPr>
        <u/>
        <sz val="10"/>
        <color indexed="8"/>
        <rFont val="Arial"/>
        <family val="2"/>
      </rPr>
      <t>https://www.dynamicall.com/</t>
    </r>
  </si>
  <si>
    <t>Cercado de Lima, Peru</t>
  </si>
  <si>
    <t>AGTechnologiesPvt.Ltd</t>
  </si>
  <si>
    <r>
      <rPr>
        <u/>
        <sz val="10"/>
        <color indexed="8"/>
        <rFont val="Arial"/>
        <family val="2"/>
      </rPr>
      <t>https://www.ag-technologies.com/</t>
    </r>
  </si>
  <si>
    <t>Concirrus</t>
  </si>
  <si>
    <r>
      <rPr>
        <u/>
        <sz val="10"/>
        <color indexed="8"/>
        <rFont val="Arial"/>
        <family val="2"/>
      </rPr>
      <t>https://concirrus.com/</t>
    </r>
  </si>
  <si>
    <t>AnswerIntelligence</t>
  </si>
  <si>
    <r>
      <rPr>
        <u/>
        <sz val="10"/>
        <color indexed="8"/>
        <rFont val="Arial"/>
        <family val="2"/>
      </rPr>
      <t>https://answerintelligence.com</t>
    </r>
  </si>
  <si>
    <t>NamiQAI</t>
  </si>
  <si>
    <r>
      <rPr>
        <u/>
        <sz val="10"/>
        <color indexed="8"/>
        <rFont val="Arial"/>
        <family val="2"/>
      </rPr>
      <t>https://namiq.ai</t>
    </r>
  </si>
  <si>
    <t>FairPlayConsultingMexico</t>
  </si>
  <si>
    <r>
      <rPr>
        <u/>
        <sz val="10"/>
        <color indexed="8"/>
        <rFont val="Arial"/>
        <family val="2"/>
      </rPr>
      <t>https://www.fairplayconsulting.mx/</t>
    </r>
  </si>
  <si>
    <t>iAasthaTechnologies</t>
  </si>
  <si>
    <r>
      <rPr>
        <u/>
        <sz val="10"/>
        <color indexed="8"/>
        <rFont val="Arial"/>
        <family val="2"/>
      </rPr>
      <t>https://iaastha.com/</t>
    </r>
  </si>
  <si>
    <t>Navi Mumbai, India</t>
  </si>
  <si>
    <t>Apptad</t>
  </si>
  <si>
    <r>
      <rPr>
        <u/>
        <sz val="10"/>
        <color indexed="8"/>
        <rFont val="Arial"/>
        <family val="2"/>
      </rPr>
      <t>http://www.apptadinc.com</t>
    </r>
  </si>
  <si>
    <t>Thoucentric</t>
  </si>
  <si>
    <r>
      <rPr>
        <u/>
        <sz val="10"/>
        <color indexed="8"/>
        <rFont val="Arial"/>
        <family val="2"/>
      </rPr>
      <t>https://www.thoucentric.com/</t>
    </r>
  </si>
  <si>
    <t>Krakul</t>
  </si>
  <si>
    <r>
      <rPr>
        <u/>
        <sz val="10"/>
        <color indexed="8"/>
        <rFont val="Arial"/>
        <family val="2"/>
      </rPr>
      <t>https://krakul.eu/</t>
    </r>
  </si>
  <si>
    <t>GrupoProminente</t>
  </si>
  <si>
    <r>
      <rPr>
        <u/>
        <sz val="10"/>
        <color indexed="8"/>
        <rFont val="Arial"/>
        <family val="2"/>
      </rPr>
      <t>http://www.grupoprominente.com</t>
    </r>
  </si>
  <si>
    <t>CanfieldDigitalMarketingLtd.</t>
  </si>
  <si>
    <r>
      <rPr>
        <u/>
        <sz val="10"/>
        <color indexed="8"/>
        <rFont val="Arial"/>
        <family val="2"/>
      </rPr>
      <t>https://www.canfielddigital.com</t>
    </r>
  </si>
  <si>
    <t>ContiqSoftware</t>
  </si>
  <si>
    <r>
      <rPr>
        <u/>
        <sz val="10"/>
        <color indexed="8"/>
        <rFont val="Arial"/>
        <family val="2"/>
      </rPr>
      <t>https://contiq.com/</t>
    </r>
  </si>
  <si>
    <t>Assist</t>
  </si>
  <si>
    <r>
      <rPr>
        <u/>
        <sz val="10"/>
        <color indexed="8"/>
        <rFont val="Arial"/>
        <family val="2"/>
      </rPr>
      <t>http://assist.com.co/</t>
    </r>
  </si>
  <si>
    <t>Mudano</t>
  </si>
  <si>
    <r>
      <rPr>
        <u/>
        <sz val="10"/>
        <color indexed="8"/>
        <rFont val="Arial"/>
        <family val="2"/>
      </rPr>
      <t>https://mudano.com/</t>
    </r>
  </si>
  <si>
    <t>NextGenInventCorporation</t>
  </si>
  <si>
    <r>
      <rPr>
        <u/>
        <sz val="10"/>
        <color indexed="8"/>
        <rFont val="Arial"/>
        <family val="2"/>
      </rPr>
      <t>http://www.nextgeninvent.com</t>
    </r>
  </si>
  <si>
    <t>Syosset, NY</t>
  </si>
  <si>
    <t>ConceptSoftware&amp;ServicesInc</t>
  </si>
  <si>
    <r>
      <rPr>
        <u/>
        <sz val="10"/>
        <color indexed="8"/>
        <rFont val="Arial"/>
        <family val="2"/>
      </rPr>
      <t>http://concept-inc.com</t>
    </r>
  </si>
  <si>
    <t>LZTechnology,Inc.</t>
  </si>
  <si>
    <r>
      <rPr>
        <u/>
        <sz val="10"/>
        <color indexed="8"/>
        <rFont val="Arial"/>
        <family val="2"/>
      </rPr>
      <t>http://www.lzt.biz/</t>
    </r>
  </si>
  <si>
    <t>WTI</t>
  </si>
  <si>
    <r>
      <rPr>
        <u/>
        <sz val="10"/>
        <color indexed="8"/>
        <rFont val="Arial"/>
        <family val="2"/>
      </rPr>
      <t>http://www.wti-solutions.com</t>
    </r>
  </si>
  <si>
    <t>IntelliBuddies</t>
  </si>
  <si>
    <r>
      <rPr>
        <u/>
        <sz val="10"/>
        <color indexed="8"/>
        <rFont val="Arial"/>
        <family val="2"/>
      </rPr>
      <t>https://intellibuddies.com</t>
    </r>
  </si>
  <si>
    <t>XPERTNESTSOLUTIONSPRIVATELIMITED</t>
  </si>
  <si>
    <r>
      <rPr>
        <u/>
        <sz val="10"/>
        <color indexed="8"/>
        <rFont val="Arial"/>
        <family val="2"/>
      </rPr>
      <t>https://xpertnest.com/</t>
    </r>
  </si>
  <si>
    <t>IRIDIAN</t>
  </si>
  <si>
    <r>
      <rPr>
        <u/>
        <sz val="10"/>
        <color indexed="8"/>
        <rFont val="Arial"/>
        <family val="2"/>
      </rPr>
      <t>https://www.iridian.co/</t>
    </r>
  </si>
  <si>
    <t>Seargin</t>
  </si>
  <si>
    <r>
      <rPr>
        <u/>
        <sz val="10"/>
        <color indexed="8"/>
        <rFont val="Arial"/>
        <family val="2"/>
      </rPr>
      <t>https://seargin.com/</t>
    </r>
  </si>
  <si>
    <t>Wrench.AI</t>
  </si>
  <si>
    <r>
      <rPr>
        <u/>
        <sz val="10"/>
        <color indexed="8"/>
        <rFont val="Arial"/>
        <family val="2"/>
      </rPr>
      <t>https://wrench.ai/</t>
    </r>
  </si>
  <si>
    <t>Cinchapi</t>
  </si>
  <si>
    <r>
      <rPr>
        <u/>
        <sz val="10"/>
        <color indexed="8"/>
        <rFont val="Arial"/>
        <family val="2"/>
      </rPr>
      <t>https://cinchapi.com/</t>
    </r>
  </si>
  <si>
    <t>YMINTELLIGENCETECHLLP</t>
  </si>
  <si>
    <r>
      <rPr>
        <u/>
        <sz val="10"/>
        <color indexed="8"/>
        <rFont val="Arial"/>
        <family val="2"/>
      </rPr>
      <t>https://ymintelligencetech.com/</t>
    </r>
  </si>
  <si>
    <t>Pangeanic</t>
  </si>
  <si>
    <r>
      <rPr>
        <u/>
        <sz val="10"/>
        <color indexed="8"/>
        <rFont val="Arial"/>
        <family val="2"/>
      </rPr>
      <t>https://pangeanic.com/</t>
    </r>
  </si>
  <si>
    <t>Azavea</t>
  </si>
  <si>
    <r>
      <rPr>
        <u/>
        <sz val="10"/>
        <color indexed="8"/>
        <rFont val="Arial"/>
        <family val="2"/>
      </rPr>
      <t>https://www.azavea.com/</t>
    </r>
  </si>
  <si>
    <t>Philadelphia, PA</t>
  </si>
  <si>
    <t>CogitoCorp</t>
  </si>
  <si>
    <r>
      <rPr>
        <u/>
        <sz val="10"/>
        <color indexed="8"/>
        <rFont val="Arial"/>
        <family val="2"/>
      </rPr>
      <t>https://www.cogitocorp.com/</t>
    </r>
  </si>
  <si>
    <t>OasisOutsourcing</t>
  </si>
  <si>
    <r>
      <rPr>
        <u/>
        <sz val="10"/>
        <color indexed="8"/>
        <rFont val="Arial"/>
        <family val="2"/>
      </rPr>
      <t>https://oasisoutsourcing.co.ke/</t>
    </r>
  </si>
  <si>
    <t>NTTDATAServices</t>
  </si>
  <si>
    <r>
      <rPr>
        <u/>
        <sz val="10"/>
        <color indexed="8"/>
        <rFont val="Arial"/>
        <family val="2"/>
      </rPr>
      <t>https://us.nttdata.com/en/</t>
    </r>
  </si>
  <si>
    <t>Kotwel</t>
  </si>
  <si>
    <r>
      <rPr>
        <u/>
        <sz val="10"/>
        <color indexed="8"/>
        <rFont val="Arial"/>
        <family val="2"/>
      </rPr>
      <t>https://kotwel.com/</t>
    </r>
  </si>
  <si>
    <t>TruelandInformationTechnology(Shanghai)Co.,Ltd.</t>
  </si>
  <si>
    <r>
      <rPr>
        <u/>
        <sz val="10"/>
        <color indexed="8"/>
        <rFont val="Arial"/>
        <family val="2"/>
      </rPr>
      <t>https://www.marketingforce.com/</t>
    </r>
  </si>
  <si>
    <t>Ava</t>
  </si>
  <si>
    <r>
      <rPr>
        <u/>
        <sz val="10"/>
        <color indexed="8"/>
        <rFont val="Arial"/>
        <family val="2"/>
      </rPr>
      <t>http://www.ava.me/</t>
    </r>
  </si>
  <si>
    <t>PerfectionGeeksTechnologies</t>
  </si>
  <si>
    <r>
      <rPr>
        <u/>
        <sz val="10"/>
        <color indexed="8"/>
        <rFont val="Arial"/>
        <family val="2"/>
      </rPr>
      <t>https://www.perfectiongeeks.com/</t>
    </r>
  </si>
  <si>
    <t>BeijingSymbioSystemsInc.</t>
  </si>
  <si>
    <r>
      <rPr>
        <u/>
        <sz val="10"/>
        <color indexed="8"/>
        <rFont val="Arial"/>
        <family val="2"/>
      </rPr>
      <t>https://www.symbio.com.cn/</t>
    </r>
  </si>
  <si>
    <t>MetaFinance</t>
  </si>
  <si>
    <r>
      <rPr>
        <u/>
        <sz val="10"/>
        <color indexed="8"/>
        <rFont val="Arial"/>
        <family val="2"/>
      </rPr>
      <t>https://www.metafinance.io</t>
    </r>
  </si>
  <si>
    <t>Oakville, Canada</t>
  </si>
  <si>
    <t>MarketMuse</t>
  </si>
  <si>
    <r>
      <rPr>
        <u/>
        <sz val="10"/>
        <color indexed="8"/>
        <rFont val="Arial"/>
        <family val="2"/>
      </rPr>
      <t>https://www.marketmuse.com/</t>
    </r>
  </si>
  <si>
    <t>eZdiaInc.</t>
  </si>
  <si>
    <r>
      <rPr>
        <u/>
        <sz val="10"/>
        <color indexed="8"/>
        <rFont val="Arial"/>
        <family val="2"/>
      </rPr>
      <t>https://www.ezdia.com/</t>
    </r>
  </si>
  <si>
    <t>Fremont, CA</t>
  </si>
  <si>
    <t>eInfochips-anArrowcompany</t>
  </si>
  <si>
    <r>
      <rPr>
        <u/>
        <sz val="10"/>
        <color indexed="8"/>
        <rFont val="Arial"/>
        <family val="2"/>
      </rPr>
      <t>https://www.einfochips.com/</t>
    </r>
  </si>
  <si>
    <t>Zinnov</t>
  </si>
  <si>
    <r>
      <rPr>
        <u/>
        <sz val="10"/>
        <color indexed="8"/>
        <rFont val="Arial"/>
        <family val="2"/>
      </rPr>
      <t>http://www.zinnov.com/</t>
    </r>
  </si>
  <si>
    <t>Aversanlabs</t>
  </si>
  <si>
    <r>
      <rPr>
        <u/>
        <sz val="10"/>
        <color indexed="8"/>
        <rFont val="Arial"/>
        <family val="2"/>
      </rPr>
      <t>https://www.aversanlabs.com</t>
    </r>
  </si>
  <si>
    <t>MaestralSolutions,Inc.</t>
  </si>
  <si>
    <r>
      <rPr>
        <u/>
        <sz val="10"/>
        <color indexed="8"/>
        <rFont val="Arial"/>
        <family val="2"/>
      </rPr>
      <t>https://maestralsolutions.com/</t>
    </r>
  </si>
  <si>
    <t>TITConsultoria&amp;Serviços</t>
  </si>
  <si>
    <r>
      <rPr>
        <u/>
        <sz val="10"/>
        <color indexed="8"/>
        <rFont val="Arial"/>
        <family val="2"/>
      </rPr>
      <t>http://titcs.com.br/</t>
    </r>
  </si>
  <si>
    <t>Brasília, Brazil</t>
  </si>
  <si>
    <t>AlgolyticsTechnologies</t>
  </si>
  <si>
    <r>
      <rPr>
        <u/>
        <sz val="10"/>
        <color indexed="8"/>
        <rFont val="Arial"/>
        <family val="2"/>
      </rPr>
      <t>https://algolytics.com/</t>
    </r>
  </si>
  <si>
    <t>BotPenguin</t>
  </si>
  <si>
    <r>
      <rPr>
        <u/>
        <sz val="10"/>
        <color indexed="8"/>
        <rFont val="Arial"/>
        <family val="2"/>
      </rPr>
      <t>https://botpenguin.com/</t>
    </r>
  </si>
  <si>
    <t>AgnitoTechnologiesPvtLTD</t>
  </si>
  <si>
    <r>
      <rPr>
        <u/>
        <sz val="10"/>
        <color indexed="8"/>
        <rFont val="Arial"/>
        <family val="2"/>
      </rPr>
      <t>https://agnitotechnologies.com/</t>
    </r>
  </si>
  <si>
    <t>TraversalRoboticsPtyLtd</t>
  </si>
  <si>
    <r>
      <rPr>
        <u/>
        <sz val="10"/>
        <color indexed="8"/>
        <rFont val="Arial"/>
        <family val="2"/>
      </rPr>
      <t>https://traversalrobotics.com</t>
    </r>
  </si>
  <si>
    <t>Newcastle, Australia</t>
  </si>
  <si>
    <t>WonderlandTechnologiesSdnBhd</t>
  </si>
  <si>
    <r>
      <rPr>
        <u/>
        <sz val="10"/>
        <color indexed="8"/>
        <rFont val="Arial"/>
        <family val="2"/>
      </rPr>
      <t>http://wonderland.my/</t>
    </r>
  </si>
  <si>
    <t>Wilayah Persekutuan, Malaysia</t>
  </si>
  <si>
    <t>LABS357</t>
  </si>
  <si>
    <r>
      <rPr>
        <u/>
        <sz val="10"/>
        <color indexed="8"/>
        <rFont val="Arial"/>
        <family val="2"/>
      </rPr>
      <t>https://labs357.com/</t>
    </r>
  </si>
  <si>
    <t>Rafaela, Argentina</t>
  </si>
  <si>
    <t>LeadsRocket</t>
  </si>
  <si>
    <r>
      <rPr>
        <u/>
        <sz val="10"/>
        <color indexed="8"/>
        <rFont val="Arial"/>
        <family val="2"/>
      </rPr>
      <t>https://www.leadsrocket.com/</t>
    </r>
  </si>
  <si>
    <t>Metafused</t>
  </si>
  <si>
    <r>
      <rPr>
        <u/>
        <sz val="10"/>
        <color indexed="8"/>
        <rFont val="Arial"/>
        <family val="2"/>
      </rPr>
      <t>https://www.metafused.com/</t>
    </r>
  </si>
  <si>
    <t>AnalyticsPlus,Inc.</t>
  </si>
  <si>
    <r>
      <rPr>
        <u/>
        <sz val="10"/>
        <color indexed="8"/>
        <rFont val="Arial"/>
        <family val="2"/>
      </rPr>
      <t>https://www.analyticsplus.com/</t>
    </r>
  </si>
  <si>
    <t>Naperville, IL</t>
  </si>
  <si>
    <t>isLucid</t>
  </si>
  <si>
    <r>
      <rPr>
        <u/>
        <sz val="10"/>
        <color indexed="8"/>
        <rFont val="Arial"/>
        <family val="2"/>
      </rPr>
      <t>https://islucid.com/</t>
    </r>
  </si>
  <si>
    <t>Visanpy</t>
  </si>
  <si>
    <r>
      <rPr>
        <u/>
        <sz val="10"/>
        <color indexed="8"/>
        <rFont val="Arial"/>
        <family val="2"/>
      </rPr>
      <t>http://www.visanpy.com</t>
    </r>
  </si>
  <si>
    <t>Niš, Serbia</t>
  </si>
  <si>
    <t>NewVantagePartners</t>
  </si>
  <si>
    <r>
      <rPr>
        <u/>
        <sz val="10"/>
        <color indexed="8"/>
        <rFont val="Arial"/>
        <family val="2"/>
      </rPr>
      <t>http://newvantage.com/</t>
    </r>
  </si>
  <si>
    <t>OVA</t>
  </si>
  <si>
    <r>
      <rPr>
        <u/>
        <sz val="10"/>
        <color indexed="8"/>
        <rFont val="Arial"/>
        <family val="2"/>
      </rPr>
      <t>http://ova.ai/</t>
    </r>
  </si>
  <si>
    <t>Quebec City, Canada</t>
  </si>
  <si>
    <t>NetTracer</t>
  </si>
  <si>
    <r>
      <rPr>
        <u/>
        <sz val="10"/>
        <color indexed="8"/>
        <rFont val="Arial"/>
        <family val="2"/>
      </rPr>
      <t>http://www.nettracer.aero/</t>
    </r>
  </si>
  <si>
    <t>ManoMotion</t>
  </si>
  <si>
    <r>
      <rPr>
        <u/>
        <sz val="10"/>
        <color indexed="8"/>
        <rFont val="Arial"/>
        <family val="2"/>
      </rPr>
      <t>https://www.manomotion.com/</t>
    </r>
  </si>
  <si>
    <t>Stockholm, Sweden</t>
  </si>
  <si>
    <t>AlbertaMachineIntelligenceInstitute</t>
  </si>
  <si>
    <r>
      <rPr>
        <u/>
        <sz val="10"/>
        <color indexed="8"/>
        <rFont val="Arial"/>
        <family val="2"/>
      </rPr>
      <t>https://www.amii.ca/</t>
    </r>
  </si>
  <si>
    <t>VizuaMatix</t>
  </si>
  <si>
    <r>
      <rPr>
        <u/>
        <sz val="10"/>
        <color indexed="8"/>
        <rFont val="Arial"/>
        <family val="2"/>
      </rPr>
      <t>https://www.vizuamatix.com</t>
    </r>
  </si>
  <si>
    <t>Sri Jayawardenepura Kotte, Sri Lanka</t>
  </si>
  <si>
    <t>DevPace</t>
  </si>
  <si>
    <r>
      <rPr>
        <u/>
        <sz val="10"/>
        <color indexed="8"/>
        <rFont val="Arial"/>
        <family val="2"/>
      </rPr>
      <t>http://devpace.net</t>
    </r>
  </si>
  <si>
    <t>2KLIC-OpenIoTSolution</t>
  </si>
  <si>
    <r>
      <rPr>
        <u/>
        <sz val="10"/>
        <color indexed="8"/>
        <rFont val="Arial"/>
        <family val="2"/>
      </rPr>
      <t>http://2klic.com/</t>
    </r>
  </si>
  <si>
    <t>Laval, Canada</t>
  </si>
  <si>
    <t>ZINation</t>
  </si>
  <si>
    <r>
      <rPr>
        <u/>
        <sz val="10"/>
        <color indexed="8"/>
        <rFont val="Arial"/>
        <family val="2"/>
      </rPr>
      <t>https://about.zination.com</t>
    </r>
  </si>
  <si>
    <t>AssessmentSystemsCorporation</t>
  </si>
  <si>
    <r>
      <rPr>
        <u/>
        <sz val="10"/>
        <color indexed="8"/>
        <rFont val="Arial"/>
        <family val="2"/>
      </rPr>
      <t>http://assess.com</t>
    </r>
  </si>
  <si>
    <t>Oak Park Heights, MN</t>
  </si>
  <si>
    <r>
      <rPr>
        <u/>
        <sz val="10"/>
        <color indexed="8"/>
        <rFont val="Arial"/>
        <family val="2"/>
      </rPr>
      <t>https://nttdataservices.com</t>
    </r>
  </si>
  <si>
    <t>APEXTechnologies</t>
  </si>
  <si>
    <r>
      <rPr>
        <u/>
        <sz val="10"/>
        <color indexed="8"/>
        <rFont val="Arial"/>
        <family val="2"/>
      </rPr>
      <t>https://chinapex.com/</t>
    </r>
  </si>
  <si>
    <t>BrickSimpleLLC</t>
  </si>
  <si>
    <r>
      <rPr>
        <u/>
        <sz val="10"/>
        <color indexed="8"/>
        <rFont val="Arial"/>
        <family val="2"/>
      </rPr>
      <t>https://bricksimple.com/</t>
    </r>
  </si>
  <si>
    <t>Doylestown, PA</t>
  </si>
  <si>
    <t>Cyara</t>
  </si>
  <si>
    <r>
      <rPr>
        <u/>
        <sz val="10"/>
        <color indexed="8"/>
        <rFont val="Arial"/>
        <family val="2"/>
      </rPr>
      <t>https://cyara.com/</t>
    </r>
  </si>
  <si>
    <t>Cox2M</t>
  </si>
  <si>
    <r>
      <rPr>
        <u/>
        <sz val="10"/>
        <color indexed="8"/>
        <rFont val="Arial"/>
        <family val="2"/>
      </rPr>
      <t>https://www.cox2m.com/</t>
    </r>
  </si>
  <si>
    <t>StrawberryBoxMedia</t>
  </si>
  <si>
    <r>
      <rPr>
        <u/>
        <sz val="10"/>
        <color indexed="8"/>
        <rFont val="Arial"/>
        <family val="2"/>
      </rPr>
      <t>https://www.strawberryboxmedia.com</t>
    </r>
  </si>
  <si>
    <t>Harrisburg, PA</t>
  </si>
  <si>
    <t>ShahtezSoftwareSolutions</t>
  </si>
  <si>
    <r>
      <rPr>
        <u/>
        <sz val="10"/>
        <color indexed="8"/>
        <rFont val="Arial"/>
        <family val="2"/>
      </rPr>
      <t>http://shahtez.com/</t>
    </r>
  </si>
  <si>
    <t>BSBIConsultancySolutions</t>
  </si>
  <si>
    <r>
      <rPr>
        <u/>
        <sz val="10"/>
        <color indexed="8"/>
        <rFont val="Arial"/>
        <family val="2"/>
      </rPr>
      <t>http://www.bsbiconsulting.co.uk/</t>
    </r>
  </si>
  <si>
    <t>Watford, United Kingdom</t>
  </si>
  <si>
    <t>ActiveWizards</t>
  </si>
  <si>
    <r>
      <rPr>
        <u/>
        <sz val="10"/>
        <color indexed="8"/>
        <rFont val="Arial"/>
        <family val="2"/>
      </rPr>
      <t>https://activewizards.com/</t>
    </r>
  </si>
  <si>
    <t>JasorenLLC</t>
  </si>
  <si>
    <r>
      <rPr>
        <u/>
        <sz val="10"/>
        <color indexed="8"/>
        <rFont val="Arial"/>
        <family val="2"/>
      </rPr>
      <t>https://jasoren.com</t>
    </r>
  </si>
  <si>
    <t>Formant</t>
  </si>
  <si>
    <r>
      <rPr>
        <u/>
        <sz val="10"/>
        <color indexed="8"/>
        <rFont val="Arial"/>
        <family val="2"/>
      </rPr>
      <t>https://formant.io/</t>
    </r>
  </si>
  <si>
    <t>Attest</t>
  </si>
  <si>
    <r>
      <rPr>
        <u/>
        <sz val="10"/>
        <color indexed="8"/>
        <rFont val="Arial"/>
        <family val="2"/>
      </rPr>
      <t>https://www.askattest.com/</t>
    </r>
  </si>
  <si>
    <t>CognitionX</t>
  </si>
  <si>
    <r>
      <rPr>
        <u/>
        <sz val="10"/>
        <color indexed="8"/>
        <rFont val="Arial"/>
        <family val="2"/>
      </rPr>
      <t>https://cognitionx.com/</t>
    </r>
  </si>
  <si>
    <t>AppManufact</t>
  </si>
  <si>
    <r>
      <rPr>
        <u/>
        <sz val="10"/>
        <color indexed="8"/>
        <rFont val="Arial"/>
        <family val="2"/>
      </rPr>
      <t>https://appmanufact.com/</t>
    </r>
  </si>
  <si>
    <t>MaxvisionTechnologyCorp.</t>
  </si>
  <si>
    <r>
      <rPr>
        <u/>
        <sz val="10"/>
        <color indexed="8"/>
        <rFont val="Arial"/>
        <family val="2"/>
      </rPr>
      <t>http://www.maxvision.com.cn/</t>
    </r>
  </si>
  <si>
    <t>Shen Zhen Shi, China</t>
  </si>
  <si>
    <t>QruizeTechnologiesPvt.Ltd.</t>
  </si>
  <si>
    <r>
      <rPr>
        <u/>
        <sz val="10"/>
        <color indexed="8"/>
        <rFont val="Arial"/>
        <family val="2"/>
      </rPr>
      <t>http://www.qruize.com/</t>
    </r>
  </si>
  <si>
    <t>SuiruiGroupCo.,Ltd.</t>
  </si>
  <si>
    <r>
      <rPr>
        <u/>
        <sz val="10"/>
        <color indexed="8"/>
        <rFont val="Arial"/>
        <family val="2"/>
      </rPr>
      <t>https://www.suirui.com/</t>
    </r>
  </si>
  <si>
    <t>Motifworks</t>
  </si>
  <si>
    <r>
      <rPr>
        <u/>
        <sz val="10"/>
        <color indexed="8"/>
        <rFont val="Arial"/>
        <family val="2"/>
      </rPr>
      <t>https://www.motifworks.com/</t>
    </r>
  </si>
  <si>
    <t>Towson, MD</t>
  </si>
  <si>
    <t>Kernel</t>
  </si>
  <si>
    <r>
      <rPr>
        <u/>
        <sz val="10"/>
        <color indexed="8"/>
        <rFont val="Arial"/>
        <family val="2"/>
      </rPr>
      <t>http://www.krnl.ai</t>
    </r>
  </si>
  <si>
    <t>Ciudad Apodaca, Mexico</t>
  </si>
  <si>
    <t>GREENLOGIC</t>
  </si>
  <si>
    <r>
      <rPr>
        <u/>
        <sz val="10"/>
        <color indexed="8"/>
        <rFont val="Arial"/>
        <family val="2"/>
      </rPr>
      <t>https://greenlogic.pl/</t>
    </r>
  </si>
  <si>
    <t>SoothsayerAnalytics</t>
  </si>
  <si>
    <r>
      <rPr>
        <u/>
        <sz val="10"/>
        <color indexed="8"/>
        <rFont val="Arial"/>
        <family val="2"/>
      </rPr>
      <t>http://soothsayeranalytics.com/#home</t>
    </r>
  </si>
  <si>
    <t>Livonia, MI</t>
  </si>
  <si>
    <t>SoteriaIntelligence</t>
  </si>
  <si>
    <r>
      <rPr>
        <u/>
        <sz val="10"/>
        <color indexed="8"/>
        <rFont val="Arial"/>
        <family val="2"/>
      </rPr>
      <t>https://www.soteriaintelligence.com</t>
    </r>
  </si>
  <si>
    <t>Securolytics</t>
  </si>
  <si>
    <r>
      <rPr>
        <u/>
        <sz val="10"/>
        <color indexed="8"/>
        <rFont val="Arial"/>
        <family val="2"/>
      </rPr>
      <t>https://securolytics.io/</t>
    </r>
  </si>
  <si>
    <t>Hatch</t>
  </si>
  <si>
    <r>
      <rPr>
        <u/>
        <sz val="10"/>
        <color indexed="8"/>
        <rFont val="Arial"/>
        <family val="2"/>
      </rPr>
      <t>https://www.usehatchapp.com/</t>
    </r>
  </si>
  <si>
    <t>Ycenter</t>
  </si>
  <si>
    <r>
      <rPr>
        <u/>
        <sz val="10"/>
        <color indexed="8"/>
        <rFont val="Arial"/>
        <family val="2"/>
      </rPr>
      <t>https://y-center.org/</t>
    </r>
  </si>
  <si>
    <t>NDOTTechnologies</t>
  </si>
  <si>
    <r>
      <rPr>
        <u/>
        <sz val="10"/>
        <color indexed="8"/>
        <rFont val="Arial"/>
        <family val="2"/>
      </rPr>
      <t>http://www.ndottech.com</t>
    </r>
  </si>
  <si>
    <t>DataMonsters</t>
  </si>
  <si>
    <r>
      <rPr>
        <u/>
        <sz val="10"/>
        <color indexed="8"/>
        <rFont val="Arial"/>
        <family val="2"/>
      </rPr>
      <t>https://datamonsters.com/</t>
    </r>
  </si>
  <si>
    <t>HackerbayGermany</t>
  </si>
  <si>
    <r>
      <rPr>
        <u/>
        <sz val="10"/>
        <color indexed="8"/>
        <rFont val="Arial"/>
        <family val="2"/>
      </rPr>
      <t>https://hackerbay.com</t>
    </r>
  </si>
  <si>
    <t>SweetPricing</t>
  </si>
  <si>
    <r>
      <rPr>
        <u/>
        <sz val="10"/>
        <color indexed="8"/>
        <rFont val="Arial"/>
        <family val="2"/>
      </rPr>
      <t>https://sweetpricing.com/</t>
    </r>
  </si>
  <si>
    <t>ContataSolutions</t>
  </si>
  <si>
    <r>
      <rPr>
        <u/>
        <sz val="10"/>
        <color indexed="8"/>
        <rFont val="Arial"/>
        <family val="2"/>
      </rPr>
      <t>https://contata.com/</t>
    </r>
  </si>
  <si>
    <t>PITSOLUTIONS</t>
  </si>
  <si>
    <r>
      <rPr>
        <u/>
        <sz val="10"/>
        <color indexed="8"/>
        <rFont val="Arial"/>
        <family val="2"/>
      </rPr>
      <t>https://www.pitsolutions.ch/en/</t>
    </r>
  </si>
  <si>
    <t>Rapperswil-Jona, Switzerland</t>
  </si>
  <si>
    <t>Humach</t>
  </si>
  <si>
    <r>
      <rPr>
        <u/>
        <sz val="10"/>
        <color indexed="8"/>
        <rFont val="Arial"/>
        <family val="2"/>
      </rPr>
      <t>https://humach.com/</t>
    </r>
  </si>
  <si>
    <t>Dubuque, IA</t>
  </si>
  <si>
    <t>Hazy</t>
  </si>
  <si>
    <r>
      <rPr>
        <u/>
        <sz val="10"/>
        <color indexed="8"/>
        <rFont val="Arial"/>
        <family val="2"/>
      </rPr>
      <t>https://hazy.com/</t>
    </r>
  </si>
  <si>
    <t>Deepmetis</t>
  </si>
  <si>
    <r>
      <rPr>
        <u/>
        <sz val="10"/>
        <color indexed="8"/>
        <rFont val="Arial"/>
        <family val="2"/>
      </rPr>
      <t>https://www.deepmetis.com/#home</t>
    </r>
  </si>
  <si>
    <t>SpinlockNMR</t>
  </si>
  <si>
    <r>
      <rPr>
        <u/>
        <sz val="10"/>
        <color indexed="8"/>
        <rFont val="Arial"/>
        <family val="2"/>
      </rPr>
      <t>https://www.spinlock.com.ar</t>
    </r>
  </si>
  <si>
    <t>Malagueño, Argentina</t>
  </si>
  <si>
    <t>Citadelta</t>
  </si>
  <si>
    <r>
      <rPr>
        <u/>
        <sz val="10"/>
        <color indexed="8"/>
        <rFont val="Arial"/>
        <family val="2"/>
      </rPr>
      <t>https://www.citadelta.com/</t>
    </r>
  </si>
  <si>
    <t>OstLab</t>
  </si>
  <si>
    <r>
      <rPr>
        <u/>
        <sz val="10"/>
        <color indexed="8"/>
        <rFont val="Arial"/>
        <family val="2"/>
      </rPr>
      <t>https://ostlab.uk</t>
    </r>
  </si>
  <si>
    <t>Bricket Wood, United Kingdom</t>
  </si>
  <si>
    <t>MindGap</t>
  </si>
  <si>
    <r>
      <rPr>
        <u/>
        <sz val="10"/>
        <color indexed="8"/>
        <rFont val="Arial"/>
        <family val="2"/>
      </rPr>
      <t>http://mindgap.dev</t>
    </r>
  </si>
  <si>
    <t>Xentaurs</t>
  </si>
  <si>
    <r>
      <rPr>
        <u/>
        <sz val="10"/>
        <color indexed="8"/>
        <rFont val="Arial"/>
        <family val="2"/>
      </rPr>
      <t>https://www.xentaurs.com/</t>
    </r>
  </si>
  <si>
    <t>Santa Ana, CA</t>
  </si>
  <si>
    <t>Takeleap</t>
  </si>
  <si>
    <r>
      <rPr>
        <u/>
        <sz val="10"/>
        <color indexed="8"/>
        <rFont val="Arial"/>
        <family val="2"/>
      </rPr>
      <t>http://takeleap.com/</t>
    </r>
  </si>
  <si>
    <t>Ayata</t>
  </si>
  <si>
    <r>
      <rPr>
        <u/>
        <sz val="10"/>
        <color indexed="8"/>
        <rFont val="Arial"/>
        <family val="2"/>
      </rPr>
      <t>https://www.ayata.com/</t>
    </r>
  </si>
  <si>
    <t>Tignis</t>
  </si>
  <si>
    <r>
      <rPr>
        <u/>
        <sz val="10"/>
        <color indexed="8"/>
        <rFont val="Arial"/>
        <family val="2"/>
      </rPr>
      <t>https://tignis.com/</t>
    </r>
  </si>
  <si>
    <t>Texeï</t>
  </si>
  <si>
    <r>
      <rPr>
        <u/>
        <sz val="10"/>
        <color indexed="8"/>
        <rFont val="Arial"/>
        <family val="2"/>
      </rPr>
      <t>https://texei.com/nos-expertises/</t>
    </r>
  </si>
  <si>
    <t>Kendaxa</t>
  </si>
  <si>
    <r>
      <rPr>
        <u/>
        <sz val="10"/>
        <color indexed="8"/>
        <rFont val="Arial"/>
        <family val="2"/>
      </rPr>
      <t>http://www.kendaxa.com</t>
    </r>
  </si>
  <si>
    <t>CambridgeInnovationInstitute</t>
  </si>
  <si>
    <r>
      <rPr>
        <u/>
        <sz val="10"/>
        <color indexed="8"/>
        <rFont val="Arial"/>
        <family val="2"/>
      </rPr>
      <t>https://www.cambridgeinnovationinstitute.com/</t>
    </r>
  </si>
  <si>
    <t>Needham, MA</t>
  </si>
  <si>
    <t>SimInsights</t>
  </si>
  <si>
    <r>
      <rPr>
        <u/>
        <sz val="10"/>
        <color indexed="8"/>
        <rFont val="Arial"/>
        <family val="2"/>
      </rPr>
      <t>https://www.siminsights.com/</t>
    </r>
  </si>
  <si>
    <t>Lake Forest, CA</t>
  </si>
  <si>
    <t>ArcurveInc.</t>
  </si>
  <si>
    <r>
      <rPr>
        <u/>
        <sz val="10"/>
        <color indexed="8"/>
        <rFont val="Arial"/>
        <family val="2"/>
      </rPr>
      <t>http://www.arcurve.com</t>
    </r>
  </si>
  <si>
    <t>SourceMeridian</t>
  </si>
  <si>
    <r>
      <rPr>
        <u/>
        <sz val="10"/>
        <color indexed="8"/>
        <rFont val="Arial"/>
        <family val="2"/>
      </rPr>
      <t>https://sourcemeridian.com/</t>
    </r>
  </si>
  <si>
    <t>Paoli, PA</t>
  </si>
  <si>
    <t>EnterdevS.A.S.</t>
  </si>
  <si>
    <r>
      <rPr>
        <u/>
        <sz val="10"/>
        <color indexed="8"/>
        <rFont val="Arial"/>
        <family val="2"/>
      </rPr>
      <t>https://www.enterdev.com/</t>
    </r>
  </si>
  <si>
    <t>TandTConsultingServices,Inc.</t>
  </si>
  <si>
    <r>
      <rPr>
        <u/>
        <sz val="10"/>
        <color indexed="8"/>
        <rFont val="Arial"/>
        <family val="2"/>
      </rPr>
      <t>https://www.tatcs.com/</t>
    </r>
  </si>
  <si>
    <t>Falls Church, VA</t>
  </si>
  <si>
    <t>WashingtonBusinessDynamics</t>
  </si>
  <si>
    <r>
      <rPr>
        <u/>
        <sz val="10"/>
        <color indexed="8"/>
        <rFont val="Arial"/>
        <family val="2"/>
      </rPr>
      <t>https://www.wbdynamics.com</t>
    </r>
  </si>
  <si>
    <t>Cenacle</t>
  </si>
  <si>
    <r>
      <rPr>
        <u/>
        <sz val="10"/>
        <color indexed="8"/>
        <rFont val="Arial"/>
        <family val="2"/>
      </rPr>
      <t>https://cenacle.co.in</t>
    </r>
  </si>
  <si>
    <t>Vijayawada, India</t>
  </si>
  <si>
    <t>UninextSolutionsPvtLtd</t>
  </si>
  <si>
    <r>
      <rPr>
        <u/>
        <sz val="10"/>
        <color indexed="8"/>
        <rFont val="Arial"/>
        <family val="2"/>
      </rPr>
      <t>http://uninextsolutions.com</t>
    </r>
  </si>
  <si>
    <t>EvoGroupTechnologies,Inc.</t>
  </si>
  <si>
    <r>
      <rPr>
        <u/>
        <sz val="10"/>
        <color indexed="8"/>
        <rFont val="Arial"/>
        <family val="2"/>
      </rPr>
      <t>https://www.egtech.us</t>
    </r>
  </si>
  <si>
    <t>Birmingham, AL</t>
  </si>
  <si>
    <t>Zakiant,LLC</t>
  </si>
  <si>
    <r>
      <rPr>
        <u/>
        <sz val="10"/>
        <color indexed="8"/>
        <rFont val="Arial"/>
        <family val="2"/>
      </rPr>
      <t>https://zakiant.com/</t>
    </r>
  </si>
  <si>
    <t>Teraby</t>
  </si>
  <si>
    <r>
      <rPr>
        <u/>
        <sz val="10"/>
        <color indexed="8"/>
        <rFont val="Arial"/>
        <family val="2"/>
      </rPr>
      <t>https://teraby.com</t>
    </r>
  </si>
  <si>
    <t>Ciudad de Guatemala, Guatemala</t>
  </si>
  <si>
    <t>TriverumLLC</t>
  </si>
  <si>
    <r>
      <rPr>
        <u/>
        <sz val="10"/>
        <color indexed="8"/>
        <rFont val="Arial"/>
        <family val="2"/>
      </rPr>
      <t>http://www.triverum.com</t>
    </r>
  </si>
  <si>
    <t>LeverageAxiomConsulting</t>
  </si>
  <si>
    <r>
      <rPr>
        <u/>
        <sz val="10"/>
        <color indexed="8"/>
        <rFont val="Arial"/>
        <family val="2"/>
      </rPr>
      <t>https://www.indiamart.com/jeemboomba/aboutus.html</t>
    </r>
  </si>
  <si>
    <t>GlobalOrange</t>
  </si>
  <si>
    <r>
      <rPr>
        <u/>
        <sz val="10"/>
        <color indexed="8"/>
        <rFont val="Arial"/>
        <family val="2"/>
      </rPr>
      <t>https://www.globalorange.nl/</t>
    </r>
  </si>
  <si>
    <t>Idexcel</t>
  </si>
  <si>
    <r>
      <rPr>
        <u/>
        <sz val="10"/>
        <color indexed="8"/>
        <rFont val="Arial"/>
        <family val="2"/>
      </rPr>
      <t>http://www.idexcel.com/</t>
    </r>
  </si>
  <si>
    <t>A-team</t>
  </si>
  <si>
    <r>
      <rPr>
        <u/>
        <sz val="10"/>
        <color indexed="8"/>
        <rFont val="Arial"/>
        <family val="2"/>
      </rPr>
      <t>https://a-team.com.ua/en/</t>
    </r>
  </si>
  <si>
    <t>VTI</t>
  </si>
  <si>
    <r>
      <rPr>
        <u/>
        <sz val="10"/>
        <color indexed="8"/>
        <rFont val="Arial"/>
        <family val="2"/>
      </rPr>
      <t>https://www.vti.com.vn</t>
    </r>
  </si>
  <si>
    <t>Ha Noi, Vietnam</t>
  </si>
  <si>
    <t>ShatavaDigitalStudio</t>
  </si>
  <si>
    <r>
      <rPr>
        <u/>
        <sz val="10"/>
        <color indexed="8"/>
        <rFont val="Arial"/>
        <family val="2"/>
      </rPr>
      <t>https://shatava.com/en/</t>
    </r>
  </si>
  <si>
    <t>Sumy, Ukraine</t>
  </si>
  <si>
    <t>CasaleggioAssociati</t>
  </si>
  <si>
    <r>
      <rPr>
        <u/>
        <sz val="10"/>
        <color indexed="8"/>
        <rFont val="Arial"/>
        <family val="2"/>
      </rPr>
      <t>https://www.casaleggio.it/</t>
    </r>
  </si>
  <si>
    <t>Gigster</t>
  </si>
  <si>
    <r>
      <rPr>
        <u/>
        <sz val="10"/>
        <color indexed="8"/>
        <rFont val="Arial"/>
        <family val="2"/>
      </rPr>
      <t>https://gigster.com/</t>
    </r>
  </si>
  <si>
    <t>E2OPENShanghai</t>
  </si>
  <si>
    <r>
      <rPr>
        <u/>
        <sz val="10"/>
        <color indexed="8"/>
        <rFont val="Arial"/>
        <family val="2"/>
      </rPr>
      <t>http://www.e2open.com/</t>
    </r>
  </si>
  <si>
    <t>UrbanTide</t>
  </si>
  <si>
    <r>
      <rPr>
        <u/>
        <sz val="10"/>
        <color indexed="8"/>
        <rFont val="Arial"/>
        <family val="2"/>
      </rPr>
      <t>https://urbantide.com/</t>
    </r>
  </si>
  <si>
    <r>
      <rPr>
        <b/>
        <u/>
        <sz val="10"/>
        <color indexed="8"/>
        <rFont val="Arial"/>
        <family val="2"/>
      </rPr>
      <t>Qwertee.io</t>
    </r>
  </si>
  <si>
    <r>
      <rPr>
        <u/>
        <sz val="10"/>
        <color indexed="8"/>
        <rFont val="Arial"/>
        <family val="2"/>
      </rPr>
      <t>https://www.qwertee.io</t>
    </r>
  </si>
  <si>
    <t>Prodequa</t>
  </si>
  <si>
    <r>
      <rPr>
        <u/>
        <sz val="10"/>
        <color indexed="8"/>
        <rFont val="Arial"/>
        <family val="2"/>
      </rPr>
      <t>https://prodequa.com/</t>
    </r>
  </si>
  <si>
    <t>EigenInnovationsInc.</t>
  </si>
  <si>
    <r>
      <rPr>
        <u/>
        <sz val="10"/>
        <color indexed="8"/>
        <rFont val="Arial"/>
        <family val="2"/>
      </rPr>
      <t>https://eigen.io/the-eigen-solution/</t>
    </r>
  </si>
  <si>
    <t>Fredericton, Canada</t>
  </si>
  <si>
    <t>Hishab</t>
  </si>
  <si>
    <r>
      <rPr>
        <u/>
        <sz val="10"/>
        <color indexed="8"/>
        <rFont val="Arial"/>
        <family val="2"/>
      </rPr>
      <t>http://www.hishab.co/</t>
    </r>
  </si>
  <si>
    <t>Airts</t>
  </si>
  <si>
    <r>
      <rPr>
        <u/>
        <sz val="10"/>
        <color indexed="8"/>
        <rFont val="Arial"/>
        <family val="2"/>
      </rPr>
      <t>http://www.airts.co.uk</t>
    </r>
  </si>
  <si>
    <t>HyperAspect</t>
  </si>
  <si>
    <r>
      <rPr>
        <u/>
        <sz val="10"/>
        <color indexed="8"/>
        <rFont val="Arial"/>
        <family val="2"/>
      </rPr>
      <t>http://www.hyperaspect.com</t>
    </r>
  </si>
  <si>
    <t>HDataSystems</t>
  </si>
  <si>
    <r>
      <rPr>
        <u/>
        <sz val="10"/>
        <color indexed="8"/>
        <rFont val="Arial"/>
        <family val="2"/>
      </rPr>
      <t>https://www.hdatasystems.com/</t>
    </r>
  </si>
  <si>
    <t>M&gt;</t>
  </si>
  <si>
    <r>
      <rPr>
        <u/>
        <sz val="10"/>
        <color indexed="8"/>
        <rFont val="Arial"/>
        <family val="2"/>
      </rPr>
      <t>https://www.mgt-consulting.com/</t>
    </r>
  </si>
  <si>
    <t>Emser</t>
  </si>
  <si>
    <r>
      <rPr>
        <u/>
        <sz val="10"/>
        <color indexed="8"/>
        <rFont val="Arial"/>
        <family val="2"/>
      </rPr>
      <t>http://www.emser.net/</t>
    </r>
  </si>
  <si>
    <t>Cordoba, Argentina</t>
  </si>
  <si>
    <t>WisdomTreeTechnologies,LLC</t>
  </si>
  <si>
    <r>
      <rPr>
        <u/>
        <sz val="10"/>
        <color indexed="8"/>
        <rFont val="Arial"/>
        <family val="2"/>
      </rPr>
      <t>https://www.wttnae.com/</t>
    </r>
  </si>
  <si>
    <t>Murray, KY</t>
  </si>
  <si>
    <t>Navteca</t>
  </si>
  <si>
    <r>
      <rPr>
        <u/>
        <sz val="10"/>
        <color indexed="8"/>
        <rFont val="Arial"/>
        <family val="2"/>
      </rPr>
      <t>https://www.navteca.com/</t>
    </r>
  </si>
  <si>
    <t>Bethesda, MD</t>
  </si>
  <si>
    <t>WawAsiaCorpJSC</t>
  </si>
  <si>
    <r>
      <rPr>
        <u/>
        <sz val="10"/>
        <color indexed="8"/>
        <rFont val="Arial"/>
        <family val="2"/>
      </rPr>
      <t>https://waw.asia/</t>
    </r>
  </si>
  <si>
    <t>TeamExtensionSRL</t>
  </si>
  <si>
    <r>
      <rPr>
        <u/>
        <sz val="10"/>
        <color indexed="8"/>
        <rFont val="Arial"/>
        <family val="2"/>
      </rPr>
      <t>https://teamextension.lv/</t>
    </r>
  </si>
  <si>
    <t>IAGOTechnologie</t>
  </si>
  <si>
    <r>
      <rPr>
        <u/>
        <sz val="10"/>
        <color indexed="8"/>
        <rFont val="Arial"/>
        <family val="2"/>
      </rPr>
      <t>https://iagotechnologie.fr/</t>
    </r>
  </si>
  <si>
    <t>Péronne-en-Mélantois, France</t>
  </si>
  <si>
    <t>ActionX</t>
  </si>
  <si>
    <r>
      <rPr>
        <u/>
        <sz val="10"/>
        <color indexed="8"/>
        <rFont val="Arial"/>
        <family val="2"/>
      </rPr>
      <t>https://www.actionx.com.au/</t>
    </r>
  </si>
  <si>
    <t>Macquarie Park, Australia</t>
  </si>
  <si>
    <t>Astraoutsourcing</t>
  </si>
  <si>
    <r>
      <rPr>
        <u/>
        <sz val="10"/>
        <color indexed="8"/>
        <rFont val="Arial"/>
        <family val="2"/>
      </rPr>
      <t>http://astraoutsourcing.com/</t>
    </r>
  </si>
  <si>
    <t>m1ESolutions</t>
  </si>
  <si>
    <r>
      <rPr>
        <u/>
        <sz val="10"/>
        <color indexed="8"/>
        <rFont val="Arial"/>
        <family val="2"/>
      </rPr>
      <t>http://www.m1esolutions.com/</t>
    </r>
  </si>
  <si>
    <t>Sugar Hill, GA</t>
  </si>
  <si>
    <t>YannayTechnologies</t>
  </si>
  <si>
    <r>
      <rPr>
        <u/>
        <sz val="10"/>
        <color indexed="8"/>
        <rFont val="Arial"/>
        <family val="2"/>
      </rPr>
      <t>http://www.yannaytech.com/</t>
    </r>
  </si>
  <si>
    <t>TechDelegatesInc</t>
  </si>
  <si>
    <r>
      <rPr>
        <u/>
        <sz val="10"/>
        <color indexed="8"/>
        <rFont val="Arial"/>
        <family val="2"/>
      </rPr>
      <t>http://techdelegates.com</t>
    </r>
  </si>
  <si>
    <t>Engage&amp;Echo</t>
  </si>
  <si>
    <r>
      <rPr>
        <u/>
        <sz val="10"/>
        <color indexed="8"/>
        <rFont val="Arial"/>
        <family val="2"/>
      </rPr>
      <t>http://www.engageecho.com</t>
    </r>
  </si>
  <si>
    <t>Randolph, NJ</t>
  </si>
  <si>
    <t>PueoBusinessSolutionsLLC</t>
  </si>
  <si>
    <r>
      <rPr>
        <u/>
        <sz val="10"/>
        <color indexed="8"/>
        <rFont val="Arial"/>
        <family val="2"/>
      </rPr>
      <t>https://www.pueo.com/</t>
    </r>
  </si>
  <si>
    <t>Fredericksburg, VA</t>
  </si>
  <si>
    <t>AzanaTechInc.</t>
  </si>
  <si>
    <r>
      <rPr>
        <u/>
        <sz val="10"/>
        <color indexed="8"/>
        <rFont val="Arial"/>
        <family val="2"/>
      </rPr>
      <t>https://www.azanatech.com/</t>
    </r>
  </si>
  <si>
    <t>ATownData</t>
  </si>
  <si>
    <r>
      <rPr>
        <u/>
        <sz val="10"/>
        <color indexed="8"/>
        <rFont val="Arial"/>
        <family val="2"/>
      </rPr>
      <t>https://atowndata.com/</t>
    </r>
  </si>
  <si>
    <t>Innovature</t>
  </si>
  <si>
    <r>
      <rPr>
        <u/>
        <sz val="10"/>
        <color indexed="8"/>
        <rFont val="Arial"/>
        <family val="2"/>
      </rPr>
      <t>https://innovature.ai/</t>
    </r>
  </si>
  <si>
    <t>Kanda Jimbocho, Japan</t>
  </si>
  <si>
    <t>SIGlobalSolutions</t>
  </si>
  <si>
    <r>
      <rPr>
        <u/>
        <sz val="10"/>
        <color indexed="8"/>
        <rFont val="Arial"/>
        <family val="2"/>
      </rPr>
      <t>http://www.sigbl.com</t>
    </r>
  </si>
  <si>
    <t>DeepInfoLab</t>
  </si>
  <si>
    <r>
      <rPr>
        <u/>
        <sz val="10"/>
        <color indexed="8"/>
        <rFont val="Arial"/>
        <family val="2"/>
      </rPr>
      <t>https://www.deepinfolab.com</t>
    </r>
  </si>
  <si>
    <t>Thadeus.AI-BespokeAISolutions</t>
  </si>
  <si>
    <r>
      <rPr>
        <u/>
        <sz val="10"/>
        <color indexed="8"/>
        <rFont val="Arial"/>
        <family val="2"/>
      </rPr>
      <t>http://thadeus.ai</t>
    </r>
  </si>
  <si>
    <t>DATUM,S.A.DEC.V.</t>
  </si>
  <si>
    <r>
      <rPr>
        <u/>
        <sz val="10"/>
        <color indexed="8"/>
        <rFont val="Arial"/>
        <family val="2"/>
      </rPr>
      <t>https://www.datumredsoft.com/</t>
    </r>
  </si>
  <si>
    <t>ninecoves</t>
  </si>
  <si>
    <r>
      <rPr>
        <u/>
        <sz val="10"/>
        <color indexed="8"/>
        <rFont val="Arial"/>
        <family val="2"/>
      </rPr>
      <t>https://ninecoves.com/</t>
    </r>
  </si>
  <si>
    <t>Thousand Oaks, CA</t>
  </si>
  <si>
    <t>RobotLegionDigital</t>
  </si>
  <si>
    <r>
      <rPr>
        <u/>
        <sz val="10"/>
        <color indexed="8"/>
        <rFont val="Arial"/>
        <family val="2"/>
      </rPr>
      <t>https://www.robotlegion.com.au</t>
    </r>
  </si>
  <si>
    <t>Ticasgest</t>
  </si>
  <si>
    <r>
      <rPr>
        <u/>
        <sz val="10"/>
        <color indexed="8"/>
        <rFont val="Arial"/>
        <family val="2"/>
      </rPr>
      <t>http://www.ticasgest.pt/</t>
    </r>
  </si>
  <si>
    <t>Carnaxide, Portugal</t>
  </si>
  <si>
    <r>
      <rPr>
        <b/>
        <u/>
        <sz val="10"/>
        <color indexed="8"/>
        <rFont val="Arial"/>
        <family val="2"/>
      </rPr>
      <t>BrandProtection.ai</t>
    </r>
  </si>
  <si>
    <r>
      <rPr>
        <u/>
        <sz val="10"/>
        <color indexed="8"/>
        <rFont val="Arial"/>
        <family val="2"/>
      </rPr>
      <t>https://brandprotection.ai</t>
    </r>
  </si>
  <si>
    <t>ELVAAI</t>
  </si>
  <si>
    <r>
      <rPr>
        <u/>
        <sz val="10"/>
        <color indexed="8"/>
        <rFont val="Arial"/>
        <family val="2"/>
      </rPr>
      <t>https://elvaai.com/</t>
    </r>
  </si>
  <si>
    <t>San José, Costa Rica</t>
  </si>
  <si>
    <t>Meaningfy</t>
  </si>
  <si>
    <r>
      <rPr>
        <u/>
        <sz val="10"/>
        <color indexed="8"/>
        <rFont val="Arial"/>
        <family val="2"/>
      </rPr>
      <t>http://meaningfy.ws</t>
    </r>
  </si>
  <si>
    <t>Lintgen, Luxembourg</t>
  </si>
  <si>
    <t>ŠkerlakData+Analytics</t>
  </si>
  <si>
    <r>
      <rPr>
        <u/>
        <sz val="10"/>
        <color indexed="8"/>
        <rFont val="Arial"/>
        <family val="2"/>
      </rPr>
      <t>http://www.skerlak.ch/</t>
    </r>
  </si>
  <si>
    <t>ShenzhenYoucaiTechnologyCo.,Ltd.</t>
  </si>
  <si>
    <r>
      <rPr>
        <u/>
        <sz val="10"/>
        <color indexed="8"/>
        <rFont val="Arial"/>
        <family val="2"/>
      </rPr>
      <t>https://www.szuckj.com/</t>
    </r>
  </si>
  <si>
    <t>Shenzhen, China</t>
  </si>
  <si>
    <t>TesseractTechnoLabs</t>
  </si>
  <si>
    <r>
      <rPr>
        <u/>
        <sz val="10"/>
        <color indexed="8"/>
        <rFont val="Arial"/>
        <family val="2"/>
      </rPr>
      <t>https://www.tesseracttchnolabs.com/</t>
    </r>
  </si>
  <si>
    <t>VoiceContactCenter</t>
  </si>
  <si>
    <r>
      <rPr>
        <u/>
        <sz val="10"/>
        <color indexed="8"/>
        <rFont val="Arial"/>
        <family val="2"/>
      </rPr>
      <t>http://www.oex-vcc.com</t>
    </r>
  </si>
  <si>
    <t>DadenLtd</t>
  </si>
  <si>
    <r>
      <rPr>
        <u/>
        <sz val="10"/>
        <color indexed="8"/>
        <rFont val="Arial"/>
        <family val="2"/>
      </rPr>
      <t>http://www.daden.co.uk/</t>
    </r>
  </si>
  <si>
    <t>DynamicsSquareUK</t>
  </si>
  <si>
    <r>
      <rPr>
        <u/>
        <sz val="10"/>
        <color indexed="8"/>
        <rFont val="Arial"/>
        <family val="2"/>
      </rPr>
      <t>https://www.dynamicssquare.co.uk/</t>
    </r>
  </si>
  <si>
    <t>Islington, United Kingdom</t>
  </si>
  <si>
    <t>ExperfyInc</t>
  </si>
  <si>
    <r>
      <rPr>
        <u/>
        <sz val="10"/>
        <color indexed="8"/>
        <rFont val="Arial"/>
        <family val="2"/>
      </rPr>
      <t>http://www.experfy.com</t>
    </r>
  </si>
  <si>
    <t>SoupToNutsApps</t>
  </si>
  <si>
    <r>
      <rPr>
        <u/>
        <sz val="10"/>
        <color indexed="8"/>
        <rFont val="Arial"/>
        <family val="2"/>
      </rPr>
      <t>https://s2napps.com/</t>
    </r>
  </si>
  <si>
    <t>VigilantTechnologiesLLC</t>
  </si>
  <si>
    <r>
      <rPr>
        <u/>
        <sz val="10"/>
        <color indexed="8"/>
        <rFont val="Arial"/>
        <family val="2"/>
      </rPr>
      <t>https://vigilant-inc.com/</t>
    </r>
  </si>
  <si>
    <t>Troy, MI</t>
  </si>
  <si>
    <t>PwCDataAnalytics</t>
  </si>
  <si>
    <r>
      <rPr>
        <u/>
        <sz val="10"/>
        <color indexed="8"/>
        <rFont val="Arial"/>
        <family val="2"/>
      </rPr>
      <t>https://www.pwc.pl/en/services/data-analytics.html</t>
    </r>
  </si>
  <si>
    <t>EACOMMCorporation</t>
  </si>
  <si>
    <r>
      <rPr>
        <u/>
        <sz val="10"/>
        <color indexed="8"/>
        <rFont val="Arial"/>
        <family val="2"/>
      </rPr>
      <t>https://www.eacomm.com/</t>
    </r>
  </si>
  <si>
    <t>MerlinOne</t>
  </si>
  <si>
    <r>
      <rPr>
        <u/>
        <sz val="10"/>
        <color indexed="8"/>
        <rFont val="Arial"/>
        <family val="2"/>
      </rPr>
      <t>https://merlinone.com/</t>
    </r>
  </si>
  <si>
    <t>QualityProfessionals</t>
  </si>
  <si>
    <r>
      <rPr>
        <u/>
        <sz val="10"/>
        <color indexed="8"/>
        <rFont val="Arial"/>
        <family val="2"/>
      </rPr>
      <t>https://q-pros.com</t>
    </r>
  </si>
  <si>
    <t>Accenture(China)Co.,Ltd.</t>
  </si>
  <si>
    <r>
      <rPr>
        <u/>
        <sz val="10"/>
        <color indexed="8"/>
        <rFont val="Arial"/>
        <family val="2"/>
      </rPr>
      <t>https://www.accenture.com/cn-en</t>
    </r>
  </si>
  <si>
    <t>[x]cubeLABS</t>
  </si>
  <si>
    <r>
      <rPr>
        <u/>
        <sz val="10"/>
        <color indexed="8"/>
        <rFont val="Arial"/>
        <family val="2"/>
      </rPr>
      <t>https://www.xcubelabs.com/</t>
    </r>
  </si>
  <si>
    <t>GramenerTechnologySolutions</t>
  </si>
  <si>
    <r>
      <rPr>
        <u/>
        <sz val="10"/>
        <color indexed="8"/>
        <rFont val="Arial"/>
        <family val="2"/>
      </rPr>
      <t>https://gramener.com/</t>
    </r>
  </si>
  <si>
    <t>Oursky</t>
  </si>
  <si>
    <r>
      <rPr>
        <u/>
        <sz val="10"/>
        <color indexed="8"/>
        <rFont val="Arial"/>
        <family val="2"/>
      </rPr>
      <t>https://oursky.com/</t>
    </r>
  </si>
  <si>
    <t>Kowloon, Hong Kong</t>
  </si>
  <si>
    <t>EverString</t>
  </si>
  <si>
    <r>
      <rPr>
        <u/>
        <sz val="10"/>
        <color indexed="8"/>
        <rFont val="Arial"/>
        <family val="2"/>
      </rPr>
      <t>https://www.everstring.com/</t>
    </r>
  </si>
  <si>
    <t>AxiomZen</t>
  </si>
  <si>
    <r>
      <rPr>
        <u/>
        <sz val="10"/>
        <color indexed="8"/>
        <rFont val="Arial"/>
        <family val="2"/>
      </rPr>
      <t>http://www.axiomzen.co/</t>
    </r>
  </si>
  <si>
    <t>Kinetica</t>
  </si>
  <si>
    <r>
      <rPr>
        <u/>
        <sz val="10"/>
        <color indexed="8"/>
        <rFont val="Arial"/>
        <family val="2"/>
      </rPr>
      <t>http://www.kinetica.com</t>
    </r>
  </si>
  <si>
    <t>ImperialResourceGroup</t>
  </si>
  <si>
    <r>
      <rPr>
        <u/>
        <sz val="10"/>
        <color indexed="8"/>
        <rFont val="Arial"/>
        <family val="2"/>
      </rPr>
      <t>https://www.imperialresourcegroup.com/</t>
    </r>
  </si>
  <si>
    <t>Macon, GA</t>
  </si>
  <si>
    <t>Vitwit</t>
  </si>
  <si>
    <r>
      <rPr>
        <u/>
        <sz val="10"/>
        <color indexed="8"/>
        <rFont val="Arial"/>
        <family val="2"/>
      </rPr>
      <t>https://www.vitwit.com/</t>
    </r>
  </si>
  <si>
    <t>AdagioConsultores</t>
  </si>
  <si>
    <r>
      <rPr>
        <u/>
        <sz val="10"/>
        <color indexed="8"/>
        <rFont val="Arial"/>
        <family val="2"/>
      </rPr>
      <t>https://adagio.com.uy/</t>
    </r>
  </si>
  <si>
    <t>ReputaciónDigital</t>
  </si>
  <si>
    <r>
      <rPr>
        <u/>
        <sz val="10"/>
        <color indexed="8"/>
        <rFont val="Arial"/>
        <family val="2"/>
      </rPr>
      <t>https://reputacion.digital/</t>
    </r>
  </si>
  <si>
    <t>ElectiConsulting</t>
  </si>
  <si>
    <r>
      <rPr>
        <u/>
        <sz val="10"/>
        <color indexed="8"/>
        <rFont val="Arial"/>
        <family val="2"/>
      </rPr>
      <t>https://electiconsulting.com</t>
    </r>
  </si>
  <si>
    <t>DataProducts</t>
  </si>
  <si>
    <r>
      <rPr>
        <u/>
        <sz val="10"/>
        <color indexed="8"/>
        <rFont val="Arial"/>
        <family val="2"/>
      </rPr>
      <t>https://dataproducts.io/</t>
    </r>
  </si>
  <si>
    <t>Brainnwave</t>
  </si>
  <si>
    <r>
      <rPr>
        <u/>
        <sz val="10"/>
        <color indexed="8"/>
        <rFont val="Arial"/>
        <family val="2"/>
      </rPr>
      <t>https://brainnwave.ai/</t>
    </r>
  </si>
  <si>
    <t>DirelliLLC</t>
  </si>
  <si>
    <r>
      <rPr>
        <u/>
        <sz val="10"/>
        <color indexed="8"/>
        <rFont val="Arial"/>
        <family val="2"/>
      </rPr>
      <t>https://direlli.com/</t>
    </r>
  </si>
  <si>
    <t>DeepLearningPartnership</t>
  </si>
  <si>
    <r>
      <rPr>
        <u/>
        <sz val="10"/>
        <color indexed="8"/>
        <rFont val="Arial"/>
        <family val="2"/>
      </rPr>
      <t>http://www.deeplp.com/</t>
    </r>
  </si>
  <si>
    <t>Agmis</t>
  </si>
  <si>
    <r>
      <rPr>
        <u/>
        <sz val="10"/>
        <color indexed="8"/>
        <rFont val="Arial"/>
        <family val="2"/>
      </rPr>
      <t>http://www.agmis.eu</t>
    </r>
  </si>
  <si>
    <t>findfacts</t>
  </si>
  <si>
    <r>
      <rPr>
        <u/>
        <sz val="10"/>
        <color indexed="8"/>
        <rFont val="Arial"/>
        <family val="2"/>
      </rPr>
      <t>https://www.findfacts.in/</t>
    </r>
  </si>
  <si>
    <t>StraViso</t>
  </si>
  <si>
    <r>
      <rPr>
        <u/>
        <sz val="10"/>
        <color indexed="8"/>
        <rFont val="Arial"/>
        <family val="2"/>
      </rPr>
      <t>https://straviso.com</t>
    </r>
  </si>
  <si>
    <t>Innovior</t>
  </si>
  <si>
    <r>
      <rPr>
        <u/>
        <sz val="10"/>
        <color indexed="8"/>
        <rFont val="Arial"/>
        <family val="2"/>
      </rPr>
      <t>https://www.innovior.com/</t>
    </r>
  </si>
  <si>
    <t>DelawareManagedServicesandITConsulting,Inc</t>
  </si>
  <si>
    <r>
      <rPr>
        <u/>
        <sz val="10"/>
        <color indexed="8"/>
        <rFont val="Arial"/>
        <family val="2"/>
      </rPr>
      <t>https://www.delaware.pro/en-PH</t>
    </r>
  </si>
  <si>
    <t>Taguig, Philippines</t>
  </si>
  <si>
    <t>EasyAskTechnologies,Inc.</t>
  </si>
  <si>
    <r>
      <rPr>
        <u/>
        <sz val="10"/>
        <color indexed="8"/>
        <rFont val="Arial"/>
        <family val="2"/>
      </rPr>
      <t>https://www.easyask.com/</t>
    </r>
  </si>
  <si>
    <t>Burlington, MA</t>
  </si>
  <si>
    <r>
      <rPr>
        <u/>
        <sz val="10"/>
        <color indexed="8"/>
        <rFont val="Arial"/>
        <family val="2"/>
      </rPr>
      <t>https://www.cognitiva.la/</t>
    </r>
  </si>
  <si>
    <t>HungryBytes</t>
  </si>
  <si>
    <r>
      <rPr>
        <u/>
        <sz val="10"/>
        <color indexed="8"/>
        <rFont val="Arial"/>
        <family val="2"/>
      </rPr>
      <t>http://hungrybytes.co/</t>
    </r>
  </si>
  <si>
    <t>Adimen</t>
  </si>
  <si>
    <r>
      <rPr>
        <u/>
        <sz val="10"/>
        <color indexed="8"/>
        <rFont val="Arial"/>
        <family val="2"/>
      </rPr>
      <t>https://adimen.tech</t>
    </r>
  </si>
  <si>
    <t>B12</t>
  </si>
  <si>
    <r>
      <rPr>
        <u/>
        <sz val="10"/>
        <color indexed="8"/>
        <rFont val="Arial"/>
        <family val="2"/>
      </rPr>
      <t>https://www.b12.io/free-draft</t>
    </r>
  </si>
  <si>
    <t>Devfi,Inc</t>
  </si>
  <si>
    <r>
      <rPr>
        <u/>
        <sz val="10"/>
        <color indexed="8"/>
        <rFont val="Arial"/>
        <family val="2"/>
      </rPr>
      <t>https://www.devfi.com</t>
    </r>
  </si>
  <si>
    <t>ZingboxInc.</t>
  </si>
  <si>
    <r>
      <rPr>
        <u/>
        <sz val="10"/>
        <color indexed="8"/>
        <rFont val="Arial"/>
        <family val="2"/>
      </rPr>
      <t>http://www.zingbox.com</t>
    </r>
  </si>
  <si>
    <t>NewH3CGroup</t>
  </si>
  <si>
    <r>
      <rPr>
        <u/>
        <sz val="10"/>
        <color indexed="8"/>
        <rFont val="Arial"/>
        <family val="2"/>
      </rPr>
      <t>http://www.h3c.com/en/</t>
    </r>
  </si>
  <si>
    <t>ACLDigital</t>
  </si>
  <si>
    <r>
      <rPr>
        <u/>
        <sz val="10"/>
        <color indexed="8"/>
        <rFont val="Arial"/>
        <family val="2"/>
      </rPr>
      <t>https://www.acldigital.com</t>
    </r>
  </si>
  <si>
    <t>AlexandraInstituttet</t>
  </si>
  <si>
    <r>
      <rPr>
        <u/>
        <sz val="10"/>
        <color indexed="8"/>
        <rFont val="Arial"/>
        <family val="2"/>
      </rPr>
      <t>https://alexandra.dk/about-the-alexandra-institute/</t>
    </r>
  </si>
  <si>
    <t>Copenhagen, Denmark</t>
  </si>
  <si>
    <t>SiliconValleySoftwareGroup</t>
  </si>
  <si>
    <r>
      <rPr>
        <u/>
        <sz val="10"/>
        <color indexed="8"/>
        <rFont val="Arial"/>
        <family val="2"/>
      </rPr>
      <t>http://svsg.co</t>
    </r>
  </si>
  <si>
    <t>TheDataScientist</t>
  </si>
  <si>
    <r>
      <rPr>
        <u/>
        <sz val="10"/>
        <color indexed="8"/>
        <rFont val="Arial"/>
        <family val="2"/>
      </rPr>
      <t>https://thedatascientist.com/</t>
    </r>
  </si>
  <si>
    <t>RoyalCyber</t>
  </si>
  <si>
    <r>
      <rPr>
        <u/>
        <sz val="10"/>
        <color indexed="8"/>
        <rFont val="Arial"/>
        <family val="2"/>
      </rPr>
      <t>https://www.royalcyber.com/</t>
    </r>
  </si>
  <si>
    <t>CornerStoneSolutions</t>
  </si>
  <si>
    <r>
      <rPr>
        <u/>
        <sz val="10"/>
        <color indexed="8"/>
        <rFont val="Arial"/>
        <family val="2"/>
      </rPr>
      <t>https://cornerstonesolutiononline.com/contact</t>
    </r>
  </si>
  <si>
    <t>SymphonyVentures</t>
  </si>
  <si>
    <r>
      <rPr>
        <u/>
        <sz val="10"/>
        <color indexed="8"/>
        <rFont val="Arial"/>
        <family val="2"/>
      </rPr>
      <t>https://www.symphonyhq.com/</t>
    </r>
  </si>
  <si>
    <t>ThunderSoft</t>
  </si>
  <si>
    <r>
      <rPr>
        <u/>
        <sz val="10"/>
        <color indexed="8"/>
        <rFont val="Arial"/>
        <family val="2"/>
      </rPr>
      <t>http://www.thundersoft.com/index.php</t>
    </r>
  </si>
  <si>
    <t>BRQ</t>
  </si>
  <si>
    <r>
      <rPr>
        <u/>
        <sz val="10"/>
        <color indexed="8"/>
        <rFont val="Arial"/>
        <family val="2"/>
      </rPr>
      <t>http://www.brq.com/</t>
    </r>
  </si>
  <si>
    <t>SÃO PAULO, Brazil</t>
  </si>
  <si>
    <t>ToolofNorthAmerica</t>
  </si>
  <si>
    <r>
      <rPr>
        <u/>
        <sz val="10"/>
        <color indexed="8"/>
        <rFont val="Arial"/>
        <family val="2"/>
      </rPr>
      <t>http://toolofna.com/</t>
    </r>
  </si>
  <si>
    <t>TheArcherGroup</t>
  </si>
  <si>
    <r>
      <rPr>
        <u/>
        <sz val="10"/>
        <color indexed="8"/>
        <rFont val="Arial"/>
        <family val="2"/>
      </rPr>
      <t>https://www.archer-group.com</t>
    </r>
  </si>
  <si>
    <t>Volume</t>
  </si>
  <si>
    <r>
      <rPr>
        <u/>
        <sz val="10"/>
        <color indexed="8"/>
        <rFont val="Arial"/>
        <family val="2"/>
      </rPr>
      <t>https://volume.ai/</t>
    </r>
  </si>
  <si>
    <t>Wokingham, United Kingdom</t>
  </si>
  <si>
    <t>TurnKeyLender</t>
  </si>
  <si>
    <r>
      <rPr>
        <u/>
        <sz val="10"/>
        <color indexed="8"/>
        <rFont val="Arial"/>
        <family val="2"/>
      </rPr>
      <t>https://turnkey-lender.com</t>
    </r>
  </si>
  <si>
    <t>RevUnit</t>
  </si>
  <si>
    <r>
      <rPr>
        <u/>
        <sz val="10"/>
        <color indexed="8"/>
        <rFont val="Arial"/>
        <family val="2"/>
      </rPr>
      <t>https://revunit.com</t>
    </r>
  </si>
  <si>
    <t>Embroker</t>
  </si>
  <si>
    <r>
      <rPr>
        <u/>
        <sz val="10"/>
        <color indexed="8"/>
        <rFont val="Arial"/>
        <family val="2"/>
      </rPr>
      <t>https://www.embroker.com/industry/cannabis</t>
    </r>
  </si>
  <si>
    <t>Xomnia</t>
  </si>
  <si>
    <r>
      <rPr>
        <u/>
        <sz val="10"/>
        <color indexed="8"/>
        <rFont val="Arial"/>
        <family val="2"/>
      </rPr>
      <t>https://www.xomnia.com/</t>
    </r>
  </si>
  <si>
    <t>uData</t>
  </si>
  <si>
    <r>
      <rPr>
        <u/>
        <sz val="10"/>
        <color indexed="8"/>
        <rFont val="Arial"/>
        <family val="2"/>
      </rPr>
      <t>https://udata.tech/</t>
    </r>
  </si>
  <si>
    <t>Bondi Beach, Australia</t>
  </si>
  <si>
    <t>AlignedResearchGroupLLC</t>
  </si>
  <si>
    <r>
      <rPr>
        <u/>
        <sz val="10"/>
        <color indexed="8"/>
        <rFont val="Arial"/>
        <family val="2"/>
      </rPr>
      <t>https://www.alignedresearch.co</t>
    </r>
  </si>
  <si>
    <t>Los Gatos, CA</t>
  </si>
  <si>
    <t>CogniBe</t>
  </si>
  <si>
    <r>
      <rPr>
        <u/>
        <sz val="10"/>
        <color indexed="8"/>
        <rFont val="Arial"/>
        <family val="2"/>
      </rPr>
      <t>http://Www.cognibe.com</t>
    </r>
  </si>
  <si>
    <t>Innventures</t>
  </si>
  <si>
    <r>
      <rPr>
        <u/>
        <sz val="10"/>
        <color indexed="8"/>
        <rFont val="Arial"/>
        <family val="2"/>
      </rPr>
      <t>https://www.inventures.cl/</t>
    </r>
  </si>
  <si>
    <t>SMARTCONSULTINGSOLUTIONS</t>
  </si>
  <si>
    <r>
      <rPr>
        <u/>
        <sz val="10"/>
        <color indexed="8"/>
        <rFont val="Arial"/>
        <family val="2"/>
      </rPr>
      <t>http://www.smartcs.sg</t>
    </r>
  </si>
  <si>
    <r>
      <rPr>
        <b/>
        <u/>
        <sz val="10"/>
        <color indexed="8"/>
        <rFont val="Arial"/>
        <family val="2"/>
      </rPr>
      <t>Oriserve.com</t>
    </r>
  </si>
  <si>
    <r>
      <rPr>
        <u/>
        <sz val="10"/>
        <color indexed="8"/>
        <rFont val="Arial"/>
        <family val="2"/>
      </rPr>
      <t>https://oriserve.com/</t>
    </r>
  </si>
  <si>
    <t>SoftElevation</t>
  </si>
  <si>
    <r>
      <rPr>
        <u/>
        <sz val="10"/>
        <color indexed="8"/>
        <rFont val="Arial"/>
        <family val="2"/>
      </rPr>
      <t>https://www.softelevation.com/</t>
    </r>
  </si>
  <si>
    <t>TransatlanticTechnologyandServices</t>
  </si>
  <si>
    <r>
      <rPr>
        <u/>
        <sz val="10"/>
        <color indexed="8"/>
        <rFont val="Arial"/>
        <family val="2"/>
      </rPr>
      <t>https://tatastech.com/</t>
    </r>
  </si>
  <si>
    <t>Delaware City, DE</t>
  </si>
  <si>
    <t>StrategyWise</t>
  </si>
  <si>
    <r>
      <rPr>
        <u/>
        <sz val="10"/>
        <color indexed="8"/>
        <rFont val="Arial"/>
        <family val="2"/>
      </rPr>
      <t>https://strategywise.com/</t>
    </r>
  </si>
  <si>
    <t>Woveon</t>
  </si>
  <si>
    <r>
      <rPr>
        <u/>
        <sz val="10"/>
        <color indexed="8"/>
        <rFont val="Arial"/>
        <family val="2"/>
      </rPr>
      <t>https://www.woveon.com/</t>
    </r>
  </si>
  <si>
    <t>ScalabilityExpertsInc.</t>
  </si>
  <si>
    <r>
      <rPr>
        <u/>
        <sz val="10"/>
        <color indexed="8"/>
        <rFont val="Arial"/>
        <family val="2"/>
      </rPr>
      <t>http://www.scalabilityexperts.com/</t>
    </r>
  </si>
  <si>
    <t>Coppell, TX</t>
  </si>
  <si>
    <t>ValdonGroupGmbH</t>
  </si>
  <si>
    <r>
      <rPr>
        <u/>
        <sz val="10"/>
        <color indexed="8"/>
        <rFont val="Arial"/>
        <family val="2"/>
      </rPr>
      <t>http://www.valdon.ch</t>
    </r>
  </si>
  <si>
    <t>Aitomation</t>
  </si>
  <si>
    <r>
      <rPr>
        <u/>
        <sz val="10"/>
        <color indexed="8"/>
        <rFont val="Arial"/>
        <family val="2"/>
      </rPr>
      <t>https://aitomation.com/</t>
    </r>
  </si>
  <si>
    <t>Muoro</t>
  </si>
  <si>
    <r>
      <rPr>
        <u/>
        <sz val="10"/>
        <color indexed="8"/>
        <rFont val="Arial"/>
        <family val="2"/>
      </rPr>
      <t>http://muoro.io</t>
    </r>
  </si>
  <si>
    <t>Byndyusoft</t>
  </si>
  <si>
    <r>
      <rPr>
        <u/>
        <sz val="10"/>
        <color indexed="8"/>
        <rFont val="Arial"/>
        <family val="2"/>
      </rPr>
      <t>https://byndyusoft.com</t>
    </r>
  </si>
  <si>
    <t>Wozify</t>
  </si>
  <si>
    <r>
      <rPr>
        <u/>
        <sz val="10"/>
        <color indexed="8"/>
        <rFont val="Arial"/>
        <family val="2"/>
      </rPr>
      <t>https://wozify.com/</t>
    </r>
  </si>
  <si>
    <t>SogoServices</t>
  </si>
  <si>
    <r>
      <rPr>
        <u/>
        <sz val="10"/>
        <color indexed="8"/>
        <rFont val="Arial"/>
        <family val="2"/>
      </rPr>
      <t>https://www.sogoservices.com</t>
    </r>
  </si>
  <si>
    <t>Tel Aviv-Yafo, Israel</t>
  </si>
  <si>
    <t>SolutionAnalysts</t>
  </si>
  <si>
    <r>
      <rPr>
        <u/>
        <sz val="10"/>
        <color indexed="8"/>
        <rFont val="Arial"/>
        <family val="2"/>
      </rPr>
      <t>https://www.solutionanalysts.com/mobile-app-development/</t>
    </r>
  </si>
  <si>
    <t>Xyonix</t>
  </si>
  <si>
    <r>
      <rPr>
        <u/>
        <sz val="10"/>
        <color indexed="8"/>
        <rFont val="Arial"/>
        <family val="2"/>
      </rPr>
      <t>https://www.xyonix.com</t>
    </r>
  </si>
  <si>
    <t>Peak11</t>
  </si>
  <si>
    <r>
      <rPr>
        <u/>
        <sz val="10"/>
        <color indexed="8"/>
        <rFont val="Arial"/>
        <family val="2"/>
      </rPr>
      <t>https://www.peak11.com/</t>
    </r>
  </si>
  <si>
    <t>DevRain</t>
  </si>
  <si>
    <r>
      <rPr>
        <u/>
        <sz val="10"/>
        <color indexed="8"/>
        <rFont val="Arial"/>
        <family val="2"/>
      </rPr>
      <t>https://devrain.com</t>
    </r>
  </si>
  <si>
    <t>Klevan', Ukraine</t>
  </si>
  <si>
    <t>ITPathSolutions</t>
  </si>
  <si>
    <r>
      <rPr>
        <u/>
        <sz val="10"/>
        <color indexed="8"/>
        <rFont val="Arial"/>
        <family val="2"/>
      </rPr>
      <t>http://www.itpathsolutions.com</t>
    </r>
  </si>
  <si>
    <t>ModeGames-Mobile,Tablet,AR,VRandLiveEvents</t>
  </si>
  <si>
    <r>
      <rPr>
        <u/>
        <sz val="10"/>
        <color indexed="8"/>
        <rFont val="Arial"/>
        <family val="2"/>
      </rPr>
      <t>http://mode-games.com</t>
    </r>
  </si>
  <si>
    <t>MindTitan</t>
  </si>
  <si>
    <r>
      <rPr>
        <u/>
        <sz val="10"/>
        <color indexed="8"/>
        <rFont val="Arial"/>
        <family val="2"/>
      </rPr>
      <t>https://mindtitan.com/</t>
    </r>
  </si>
  <si>
    <t>LembergSolutions</t>
  </si>
  <si>
    <r>
      <rPr>
        <u/>
        <sz val="10"/>
        <color indexed="8"/>
        <rFont val="Arial"/>
        <family val="2"/>
      </rPr>
      <t>https://lembergsolutions.com/</t>
    </r>
  </si>
  <si>
    <t>Alphamoon</t>
  </si>
  <si>
    <r>
      <rPr>
        <u/>
        <sz val="10"/>
        <color indexed="8"/>
        <rFont val="Arial"/>
        <family val="2"/>
      </rPr>
      <t>https://alphamoon.ai</t>
    </r>
  </si>
  <si>
    <t>NeuroSYS</t>
  </si>
  <si>
    <r>
      <rPr>
        <u/>
        <sz val="10"/>
        <color indexed="8"/>
        <rFont val="Arial"/>
        <family val="2"/>
      </rPr>
      <t>http://www.neurosys.com/</t>
    </r>
  </si>
  <si>
    <t>AlgoscaleTechnologies,Inc.</t>
  </si>
  <si>
    <r>
      <rPr>
        <u/>
        <sz val="10"/>
        <color indexed="8"/>
        <rFont val="Arial"/>
        <family val="2"/>
      </rPr>
      <t>https://algoscale.com/</t>
    </r>
  </si>
  <si>
    <t>LotusLabsInc</t>
  </si>
  <si>
    <r>
      <rPr>
        <u/>
        <sz val="10"/>
        <color indexed="8"/>
        <rFont val="Arial"/>
        <family val="2"/>
      </rPr>
      <t>https://lotuslabs.ai/</t>
    </r>
  </si>
  <si>
    <t>Chandler, AZ</t>
  </si>
  <si>
    <t>Headspring</t>
  </si>
  <si>
    <r>
      <rPr>
        <u/>
        <sz val="10"/>
        <color indexed="8"/>
        <rFont val="Arial"/>
        <family val="2"/>
      </rPr>
      <t>https://headspring.com/</t>
    </r>
  </si>
  <si>
    <t>CicadaTechnologies</t>
  </si>
  <si>
    <r>
      <rPr>
        <u/>
        <sz val="10"/>
        <color indexed="8"/>
        <rFont val="Arial"/>
        <family val="2"/>
      </rPr>
      <t>http://www.cicadatech.eu</t>
    </r>
  </si>
  <si>
    <t>Marvik</t>
  </si>
  <si>
    <r>
      <rPr>
        <u/>
        <sz val="10"/>
        <color indexed="8"/>
        <rFont val="Arial"/>
        <family val="2"/>
      </rPr>
      <t>http://www.marvik.ai</t>
    </r>
  </si>
  <si>
    <t>ITCreativeLabs</t>
  </si>
  <si>
    <r>
      <rPr>
        <u/>
        <sz val="10"/>
        <color indexed="8"/>
        <rFont val="Arial"/>
        <family val="2"/>
      </rPr>
      <t>http://itcreativelabs.com/</t>
    </r>
  </si>
  <si>
    <t>Arohatech</t>
  </si>
  <si>
    <r>
      <rPr>
        <u/>
        <sz val="10"/>
        <color indexed="8"/>
        <rFont val="Arial"/>
        <family val="2"/>
      </rPr>
      <t>https://www.arohatech.com</t>
    </r>
  </si>
  <si>
    <t>NeuronsLab</t>
  </si>
  <si>
    <r>
      <rPr>
        <u/>
        <sz val="10"/>
        <color indexed="8"/>
        <rFont val="Arial"/>
        <family val="2"/>
      </rPr>
      <t>https://neurons-lab.com/</t>
    </r>
  </si>
  <si>
    <t>Numlabs</t>
  </si>
  <si>
    <r>
      <rPr>
        <u/>
        <sz val="10"/>
        <color indexed="8"/>
        <rFont val="Arial"/>
        <family val="2"/>
      </rPr>
      <t>https://numlabs.com/en/</t>
    </r>
  </si>
  <si>
    <t>CoreLogic</t>
  </si>
  <si>
    <r>
      <rPr>
        <u/>
        <sz val="10"/>
        <color indexed="8"/>
        <rFont val="Arial"/>
        <family val="2"/>
      </rPr>
      <t>https://www.core-logic.com</t>
    </r>
  </si>
  <si>
    <t>Darwoft</t>
  </si>
  <si>
    <r>
      <rPr>
        <u/>
        <sz val="10"/>
        <color indexed="8"/>
        <rFont val="Arial"/>
        <family val="2"/>
      </rPr>
      <t>http://www.darwoft.com/</t>
    </r>
  </si>
  <si>
    <t>Hillsboro, OR</t>
  </si>
  <si>
    <t>FastDataScience</t>
  </si>
  <si>
    <r>
      <rPr>
        <u/>
        <sz val="10"/>
        <color indexed="8"/>
        <rFont val="Arial"/>
        <family val="2"/>
      </rPr>
      <t>https://fastdatascience.com</t>
    </r>
  </si>
  <si>
    <t>Thornton Heath, United Kingdom</t>
  </si>
  <si>
    <t>FalcoMatics</t>
  </si>
  <si>
    <r>
      <rPr>
        <u/>
        <sz val="10"/>
        <color indexed="8"/>
        <rFont val="Arial"/>
        <family val="2"/>
      </rPr>
      <t>https://falcomatics.com</t>
    </r>
  </si>
  <si>
    <t>UPlanetInc</t>
  </si>
  <si>
    <r>
      <rPr>
        <u/>
        <sz val="10"/>
        <color indexed="8"/>
        <rFont val="Arial"/>
        <family val="2"/>
      </rPr>
      <t>https://uplanet.biz/</t>
    </r>
  </si>
  <si>
    <t>Parker, CO</t>
  </si>
  <si>
    <t>InteliWISEAI</t>
  </si>
  <si>
    <r>
      <rPr>
        <u/>
        <sz val="10"/>
        <color indexed="8"/>
        <rFont val="Arial"/>
        <family val="2"/>
      </rPr>
      <t>https://inteliwise.com/</t>
    </r>
  </si>
  <si>
    <t>KODA</t>
  </si>
  <si>
    <r>
      <rPr>
        <u/>
        <sz val="10"/>
        <color indexed="8"/>
        <rFont val="Arial"/>
        <family val="2"/>
      </rPr>
      <t>https://usekoda.com</t>
    </r>
  </si>
  <si>
    <t>BrossardAppDesign</t>
  </si>
  <si>
    <r>
      <rPr>
        <u/>
        <sz val="10"/>
        <color indexed="8"/>
        <rFont val="Arial"/>
        <family val="2"/>
      </rPr>
      <t>https://brossarddesign.com/</t>
    </r>
  </si>
  <si>
    <t>SOR'UN</t>
  </si>
  <si>
    <r>
      <rPr>
        <u/>
        <sz val="10"/>
        <color indexed="8"/>
        <rFont val="Arial"/>
        <family val="2"/>
      </rPr>
      <t>https://www.sorun.com.tr/en/home</t>
    </r>
  </si>
  <si>
    <t>Queppelin</t>
  </si>
  <si>
    <r>
      <rPr>
        <u/>
        <sz val="10"/>
        <color indexed="8"/>
        <rFont val="Arial"/>
        <family val="2"/>
      </rPr>
      <t>http://www.queppelin.com</t>
    </r>
  </si>
  <si>
    <t>DeCypherDataLabsLLC</t>
  </si>
  <si>
    <r>
      <rPr>
        <u/>
        <sz val="10"/>
        <color indexed="8"/>
        <rFont val="Arial"/>
        <family val="2"/>
      </rPr>
      <t>https://www.decypherdatalabs.com/</t>
    </r>
  </si>
  <si>
    <t>Botosynthesis</t>
  </si>
  <si>
    <r>
      <rPr>
        <u/>
        <sz val="10"/>
        <color indexed="8"/>
        <rFont val="Arial"/>
        <family val="2"/>
      </rPr>
      <t>http://www.botosynthesis.com</t>
    </r>
  </si>
  <si>
    <t>JaganSolutions</t>
  </si>
  <si>
    <r>
      <rPr>
        <u/>
        <sz val="10"/>
        <color indexed="8"/>
        <rFont val="Arial"/>
        <family val="2"/>
      </rPr>
      <t>https://www.jagansolutions.com/</t>
    </r>
  </si>
  <si>
    <t>Gdynia, Poland</t>
  </si>
  <si>
    <t>DeepInspire</t>
  </si>
  <si>
    <r>
      <rPr>
        <u/>
        <sz val="10"/>
        <color indexed="8"/>
        <rFont val="Arial"/>
        <family val="2"/>
      </rPr>
      <t>https://deepinspire.com/</t>
    </r>
  </si>
  <si>
    <t>SeehashSoftwaresPvt.Ltd.</t>
  </si>
  <si>
    <r>
      <rPr>
        <u/>
        <sz val="10"/>
        <color indexed="8"/>
        <rFont val="Arial"/>
        <family val="2"/>
      </rPr>
      <t>https://www.seehash.com/</t>
    </r>
  </si>
  <si>
    <r>
      <rPr>
        <b/>
        <u/>
        <sz val="10"/>
        <color indexed="8"/>
        <rFont val="Arial"/>
        <family val="2"/>
      </rPr>
      <t>MindCraft.ai</t>
    </r>
  </si>
  <si>
    <r>
      <rPr>
        <u/>
        <sz val="10"/>
        <color indexed="8"/>
        <rFont val="Arial"/>
        <family val="2"/>
      </rPr>
      <t>http://MindCraft.ai</t>
    </r>
  </si>
  <si>
    <r>
      <rPr>
        <b/>
        <u/>
        <sz val="10"/>
        <color indexed="8"/>
        <rFont val="Arial"/>
        <family val="2"/>
      </rPr>
      <t>Lemay.ai</t>
    </r>
  </si>
  <si>
    <r>
      <rPr>
        <u/>
        <sz val="10"/>
        <color indexed="8"/>
        <rFont val="Arial"/>
        <family val="2"/>
      </rPr>
      <t>https://www.lemay.ai/</t>
    </r>
  </si>
  <si>
    <t>CronJITTechnologies</t>
  </si>
  <si>
    <r>
      <rPr>
        <u/>
        <sz val="10"/>
        <color indexed="8"/>
        <rFont val="Arial"/>
        <family val="2"/>
      </rPr>
      <t>https://www.cronj.com/</t>
    </r>
  </si>
  <si>
    <t>ConlanScientific</t>
  </si>
  <si>
    <r>
      <rPr>
        <u/>
        <sz val="10"/>
        <color indexed="8"/>
        <rFont val="Arial"/>
        <family val="2"/>
      </rPr>
      <t>https://conlanscientific.com/</t>
    </r>
  </si>
  <si>
    <t>DareDataEngineering</t>
  </si>
  <si>
    <r>
      <rPr>
        <u/>
        <sz val="10"/>
        <color indexed="8"/>
        <rFont val="Arial"/>
        <family val="2"/>
      </rPr>
      <t>https://daredata.engineering/</t>
    </r>
  </si>
  <si>
    <t>Five2One</t>
  </si>
  <si>
    <r>
      <rPr>
        <u/>
        <sz val="10"/>
        <color indexed="8"/>
        <rFont val="Arial"/>
        <family val="2"/>
      </rPr>
      <t>http://www.five2one.com.au/</t>
    </r>
  </si>
  <si>
    <t>OnGraphTechnologiesCorporation</t>
  </si>
  <si>
    <r>
      <rPr>
        <u/>
        <sz val="10"/>
        <color indexed="8"/>
        <rFont val="Arial"/>
        <family val="2"/>
      </rPr>
      <t>http://www.ongraph.com</t>
    </r>
  </si>
  <si>
    <t>UnderlabsInc.</t>
  </si>
  <si>
    <r>
      <rPr>
        <u/>
        <sz val="10"/>
        <color indexed="8"/>
        <rFont val="Arial"/>
        <family val="2"/>
      </rPr>
      <t>https://underlabs.ca</t>
    </r>
  </si>
  <si>
    <t>IgnitedS.A.</t>
  </si>
  <si>
    <r>
      <rPr>
        <u/>
        <sz val="10"/>
        <color indexed="8"/>
        <rFont val="Arial"/>
        <family val="2"/>
      </rPr>
      <t>http://www.ignited.ai</t>
    </r>
  </si>
  <si>
    <t>VOLSOFTIndustry4.0&amp;IoTSolutions</t>
  </si>
  <si>
    <r>
      <rPr>
        <u/>
        <sz val="10"/>
        <color indexed="8"/>
        <rFont val="Arial"/>
        <family val="2"/>
      </rPr>
      <t>https://volsoft.com.tr/</t>
    </r>
  </si>
  <si>
    <t>Çerkezköy, Turkey</t>
  </si>
  <si>
    <t>ÄhdusTechnology</t>
  </si>
  <si>
    <r>
      <rPr>
        <u/>
        <sz val="10"/>
        <color indexed="8"/>
        <rFont val="Arial"/>
        <family val="2"/>
      </rPr>
      <t>https://ahdustechnology.de</t>
    </r>
  </si>
  <si>
    <t>AIDynamicsInc</t>
  </si>
  <si>
    <r>
      <rPr>
        <u/>
        <sz val="10"/>
        <color indexed="8"/>
        <rFont val="Arial"/>
        <family val="2"/>
      </rPr>
      <t>https://aidynamics.com/</t>
    </r>
  </si>
  <si>
    <t>CodesOrbit</t>
  </si>
  <si>
    <r>
      <rPr>
        <u/>
        <sz val="10"/>
        <color indexed="8"/>
        <rFont val="Arial"/>
        <family val="2"/>
      </rPr>
      <t>https://codesorbit.com/</t>
    </r>
  </si>
  <si>
    <t>PingalaSoftwarePvtLtd</t>
  </si>
  <si>
    <r>
      <rPr>
        <u/>
        <sz val="10"/>
        <color indexed="8"/>
        <rFont val="Arial"/>
        <family val="2"/>
      </rPr>
      <t>https://pingalasoftware.com/index</t>
    </r>
  </si>
  <si>
    <t>CapitalBrain</t>
  </si>
  <si>
    <r>
      <rPr>
        <u/>
        <sz val="10"/>
        <color indexed="8"/>
        <rFont val="Arial"/>
        <family val="2"/>
      </rPr>
      <t>https://capitalbrain.co/</t>
    </r>
  </si>
  <si>
    <t>Mensajea</t>
  </si>
  <si>
    <r>
      <rPr>
        <u/>
        <sz val="10"/>
        <color indexed="8"/>
        <rFont val="Arial"/>
        <family val="2"/>
      </rPr>
      <t>https://www.mensajea.net</t>
    </r>
  </si>
  <si>
    <t>Outsell</t>
  </si>
  <si>
    <r>
      <rPr>
        <u/>
        <sz val="10"/>
        <color indexed="8"/>
        <rFont val="Arial"/>
        <family val="2"/>
      </rPr>
      <t>http://www.outsell.com/</t>
    </r>
  </si>
  <si>
    <t>Talan</t>
  </si>
  <si>
    <r>
      <rPr>
        <u/>
        <sz val="10"/>
        <color indexed="8"/>
        <rFont val="Arial"/>
        <family val="2"/>
      </rPr>
      <t>https://www.talan.com</t>
    </r>
  </si>
  <si>
    <t>OSPLabs</t>
  </si>
  <si>
    <r>
      <rPr>
        <u/>
        <sz val="10"/>
        <color indexed="8"/>
        <rFont val="Arial"/>
        <family val="2"/>
      </rPr>
      <t>https://www.osplabs.com/</t>
    </r>
  </si>
  <si>
    <t>MethodAnalyticsLtd</t>
  </si>
  <si>
    <r>
      <rPr>
        <u/>
        <sz val="10"/>
        <color indexed="8"/>
        <rFont val="Arial"/>
        <family val="2"/>
      </rPr>
      <t>https://method-analytics.com/</t>
    </r>
  </si>
  <si>
    <t>AnovaAnalyticsLLC</t>
  </si>
  <si>
    <r>
      <rPr>
        <u/>
        <sz val="10"/>
        <color indexed="8"/>
        <rFont val="Arial"/>
        <family val="2"/>
      </rPr>
      <t>http://www.anovaanalytics.com/</t>
    </r>
  </si>
  <si>
    <t>IoTFactory</t>
  </si>
  <si>
    <r>
      <rPr>
        <u/>
        <sz val="10"/>
        <color indexed="8"/>
        <rFont val="Arial"/>
        <family val="2"/>
      </rPr>
      <t>http://www.iot-factory.com.ua</t>
    </r>
  </si>
  <si>
    <t>MáticaPartners</t>
  </si>
  <si>
    <r>
      <rPr>
        <u/>
        <sz val="10"/>
        <color indexed="8"/>
        <rFont val="Arial"/>
        <family val="2"/>
      </rPr>
      <t>https://maticapartners.com</t>
    </r>
  </si>
  <si>
    <t>CAVUGlobal</t>
  </si>
  <si>
    <r>
      <rPr>
        <u/>
        <sz val="10"/>
        <color indexed="8"/>
        <rFont val="Arial"/>
        <family val="2"/>
      </rPr>
      <t>https://www.cavuglobal.io/</t>
    </r>
  </si>
  <si>
    <t>NativeAmericanIndustrialSolutionsLLC</t>
  </si>
  <si>
    <r>
      <rPr>
        <u/>
        <sz val="10"/>
        <color indexed="8"/>
        <rFont val="Arial"/>
        <family val="2"/>
      </rPr>
      <t>https://nais-llc.com/</t>
    </r>
  </si>
  <si>
    <t>Pawleys Island, SC</t>
  </si>
  <si>
    <t>Fattist,Inc.</t>
  </si>
  <si>
    <r>
      <rPr>
        <u/>
        <sz val="10"/>
        <color indexed="8"/>
        <rFont val="Arial"/>
        <family val="2"/>
      </rPr>
      <t>https://fatt.ist</t>
    </r>
  </si>
  <si>
    <t>Temecula, CA</t>
  </si>
  <si>
    <t>WuhanLinkTimeCloudTechnologyCo.,Ltd.</t>
  </si>
  <si>
    <r>
      <rPr>
        <u/>
        <sz val="10"/>
        <color indexed="8"/>
        <rFont val="Arial"/>
        <family val="2"/>
      </rPr>
      <t>https://www.linktimecloud.com/</t>
    </r>
  </si>
  <si>
    <t>Wu Han Shi, China</t>
  </si>
  <si>
    <t>RemarkableTechnology</t>
  </si>
  <si>
    <r>
      <rPr>
        <u/>
        <sz val="10"/>
        <color indexed="8"/>
        <rFont val="Arial"/>
        <family val="2"/>
      </rPr>
      <t>http://remarkable.technology</t>
    </r>
  </si>
  <si>
    <t>ShenzhenFarbenInformationTechnologyCo.,Ltd.</t>
  </si>
  <si>
    <r>
      <rPr>
        <u/>
        <sz val="10"/>
        <color indexed="8"/>
        <rFont val="Arial"/>
        <family val="2"/>
      </rPr>
      <t>http://www.farben.com.cn</t>
    </r>
  </si>
  <si>
    <t>ShanghaiWeiwenjiaInformationTechnologyCo.,Ltd</t>
  </si>
  <si>
    <r>
      <rPr>
        <u/>
        <sz val="10"/>
        <color indexed="8"/>
        <rFont val="Arial"/>
        <family val="2"/>
      </rPr>
      <t>https://www.lixiaoyun.com/</t>
    </r>
  </si>
  <si>
    <t>EmtecInc.</t>
  </si>
  <si>
    <r>
      <rPr>
        <u/>
        <sz val="10"/>
        <color indexed="8"/>
        <rFont val="Arial"/>
        <family val="2"/>
      </rPr>
      <t>http://www.emtecinc.com/</t>
    </r>
  </si>
  <si>
    <t>Jacksonville, FL</t>
  </si>
  <si>
    <t>ESDSSoftwareSolutionPvtLtd.</t>
  </si>
  <si>
    <r>
      <rPr>
        <u/>
        <sz val="10"/>
        <color indexed="8"/>
        <rFont val="Arial"/>
        <family val="2"/>
      </rPr>
      <t>https://www.esds.co.in/</t>
    </r>
  </si>
  <si>
    <t>Nashik, India</t>
  </si>
  <si>
    <t>SoarwareLabs</t>
  </si>
  <si>
    <r>
      <rPr>
        <u/>
        <sz val="10"/>
        <color indexed="8"/>
        <rFont val="Arial"/>
        <family val="2"/>
      </rPr>
      <t>http://soarwarelabs.com</t>
    </r>
  </si>
  <si>
    <t>Sciforce</t>
  </si>
  <si>
    <r>
      <rPr>
        <u/>
        <sz val="10"/>
        <color indexed="8"/>
        <rFont val="Arial"/>
        <family val="2"/>
      </rPr>
      <t>https://sciforce.solutions</t>
    </r>
  </si>
  <si>
    <r>
      <rPr>
        <b/>
        <u/>
        <sz val="10"/>
        <color indexed="8"/>
        <rFont val="Arial"/>
        <family val="2"/>
      </rPr>
      <t>BigR.io</t>
    </r>
  </si>
  <si>
    <r>
      <rPr>
        <u/>
        <sz val="10"/>
        <color indexed="8"/>
        <rFont val="Arial"/>
        <family val="2"/>
      </rPr>
      <t>https://bigr.io/</t>
    </r>
  </si>
  <si>
    <t>Stringnet</t>
  </si>
  <si>
    <r>
      <rPr>
        <u/>
        <sz val="10"/>
        <color indexed="8"/>
        <rFont val="Arial"/>
        <family val="2"/>
      </rPr>
      <t>https://www.stringnet.pe/</t>
    </r>
  </si>
  <si>
    <t>6Estates</t>
  </si>
  <si>
    <r>
      <rPr>
        <u/>
        <sz val="10"/>
        <color indexed="8"/>
        <rFont val="Arial"/>
        <family val="2"/>
      </rPr>
      <t>https://www.6estates.com/</t>
    </r>
  </si>
  <si>
    <t>KognitivSpark</t>
  </si>
  <si>
    <r>
      <rPr>
        <u/>
        <sz val="10"/>
        <color indexed="8"/>
        <rFont val="Arial"/>
        <family val="2"/>
      </rPr>
      <t>http://www.kognitivspark.com/</t>
    </r>
  </si>
  <si>
    <t>InVMALimited</t>
  </si>
  <si>
    <r>
      <rPr>
        <u/>
        <sz val="10"/>
        <color indexed="8"/>
        <rFont val="Arial"/>
        <family val="2"/>
      </rPr>
      <t>https://www.invma.co.uk/</t>
    </r>
  </si>
  <si>
    <t>Clay Cross, United Kingdom</t>
  </si>
  <si>
    <t>IBEXITBusinessExperts</t>
  </si>
  <si>
    <r>
      <rPr>
        <u/>
        <sz val="10"/>
        <color indexed="8"/>
        <rFont val="Arial"/>
        <family val="2"/>
      </rPr>
      <t>https://ibexexperts.com/</t>
    </r>
  </si>
  <si>
    <t>Enneas</t>
  </si>
  <si>
    <r>
      <rPr>
        <u/>
        <sz val="10"/>
        <color indexed="8"/>
        <rFont val="Arial"/>
        <family val="2"/>
      </rPr>
      <t>https://enneas.gr/</t>
    </r>
  </si>
  <si>
    <t>Athina, Greece</t>
  </si>
  <si>
    <t>DigitalbySentiencelab</t>
  </si>
  <si>
    <r>
      <rPr>
        <u/>
        <sz val="10"/>
        <color indexed="8"/>
        <rFont val="Arial"/>
        <family val="2"/>
      </rPr>
      <t>http://www.digital.sentiencelab.com</t>
    </r>
  </si>
  <si>
    <t>Rijswijk, Netherlands</t>
  </si>
  <si>
    <t>XeroneIT</t>
  </si>
  <si>
    <r>
      <rPr>
        <u/>
        <sz val="10"/>
        <color indexed="8"/>
        <rFont val="Arial"/>
        <family val="2"/>
      </rPr>
      <t>https://xeroneit.net/</t>
    </r>
  </si>
  <si>
    <t>Rajshahi, Bangladesh</t>
  </si>
  <si>
    <t>Atomkit</t>
  </si>
  <si>
    <r>
      <rPr>
        <u/>
        <sz val="10"/>
        <color indexed="8"/>
        <rFont val="Arial"/>
        <family val="2"/>
      </rPr>
      <t>https://atomkit.com/</t>
    </r>
  </si>
  <si>
    <t>عمّان, Jordan</t>
  </si>
  <si>
    <t>I2BTechnologies</t>
  </si>
  <si>
    <r>
      <rPr>
        <u/>
        <sz val="10"/>
        <color indexed="8"/>
        <rFont val="Arial"/>
        <family val="2"/>
      </rPr>
      <t>http://www.i2btech.com/</t>
    </r>
  </si>
  <si>
    <t>PaxcelTechnologiesPvtLtd</t>
  </si>
  <si>
    <r>
      <rPr>
        <u/>
        <sz val="10"/>
        <color indexed="8"/>
        <rFont val="Arial"/>
        <family val="2"/>
      </rPr>
      <t>http://paxcel.net/</t>
    </r>
  </si>
  <si>
    <t>FlexwareInnovation,Inc.</t>
  </si>
  <si>
    <r>
      <rPr>
        <u/>
        <sz val="10"/>
        <color indexed="8"/>
        <rFont val="Arial"/>
        <family val="2"/>
      </rPr>
      <t>https://www.flexwareinnovation.com/</t>
    </r>
  </si>
  <si>
    <t>ROITAccountech</t>
  </si>
  <si>
    <r>
      <rPr>
        <u/>
        <sz val="10"/>
        <color indexed="8"/>
        <rFont val="Arial"/>
        <family val="2"/>
      </rPr>
      <t>http://roit.ai/</t>
    </r>
  </si>
  <si>
    <t>OnsetTechnologiesLLC</t>
  </si>
  <si>
    <r>
      <rPr>
        <u/>
        <sz val="10"/>
        <color indexed="8"/>
        <rFont val="Arial"/>
        <family val="2"/>
      </rPr>
      <t>https://www.onsetech.com/</t>
    </r>
  </si>
  <si>
    <t>VTRACConsultingCorporation</t>
  </si>
  <si>
    <r>
      <rPr>
        <u/>
        <sz val="10"/>
        <color indexed="8"/>
        <rFont val="Arial"/>
        <family val="2"/>
      </rPr>
      <t>https://www.vtrac.com/</t>
    </r>
  </si>
  <si>
    <t>IterumConnections</t>
  </si>
  <si>
    <r>
      <rPr>
        <u/>
        <sz val="10"/>
        <color indexed="8"/>
        <rFont val="Arial"/>
        <family val="2"/>
      </rPr>
      <t>https://iterumconnections.com/</t>
    </r>
  </si>
  <si>
    <t>Panamá, Panama</t>
  </si>
  <si>
    <t>Packet39</t>
  </si>
  <si>
    <r>
      <rPr>
        <u/>
        <sz val="10"/>
        <color indexed="8"/>
        <rFont val="Arial"/>
        <family val="2"/>
      </rPr>
      <t>http://Packet39.com</t>
    </r>
  </si>
  <si>
    <t>Caura&amp;Co.</t>
  </si>
  <si>
    <r>
      <rPr>
        <u/>
        <sz val="10"/>
        <color indexed="8"/>
        <rFont val="Arial"/>
        <family val="2"/>
      </rPr>
      <t>https://www.caura.co</t>
    </r>
  </si>
  <si>
    <t>Arvolution</t>
  </si>
  <si>
    <r>
      <rPr>
        <u/>
        <sz val="10"/>
        <color indexed="8"/>
        <rFont val="Arial"/>
        <family val="2"/>
      </rPr>
      <t>https://arvolution.com/</t>
    </r>
  </si>
  <si>
    <t>DABAI</t>
  </si>
  <si>
    <r>
      <rPr>
        <u/>
        <sz val="10"/>
        <color indexed="8"/>
        <rFont val="Arial"/>
        <family val="2"/>
      </rPr>
      <t>https://www.dabai.dk/</t>
    </r>
  </si>
  <si>
    <t>Aarhus, Denmark</t>
  </si>
  <si>
    <t>ScriptAllDNATechnologies</t>
  </si>
  <si>
    <r>
      <rPr>
        <u/>
        <sz val="10"/>
        <color indexed="8"/>
        <rFont val="Arial"/>
        <family val="2"/>
      </rPr>
      <t>http://scriptalldna.com/</t>
    </r>
  </si>
  <si>
    <t>ITTISp.zo.o.</t>
  </si>
  <si>
    <r>
      <rPr>
        <u/>
        <sz val="10"/>
        <color indexed="8"/>
        <rFont val="Arial"/>
        <family val="2"/>
      </rPr>
      <t>https://www.itti.com.pl</t>
    </r>
  </si>
  <si>
    <t>Pivotree</t>
  </si>
  <si>
    <r>
      <rPr>
        <u/>
        <sz val="10"/>
        <color indexed="8"/>
        <rFont val="Arial"/>
        <family val="2"/>
      </rPr>
      <t>https://pivotree.com/</t>
    </r>
  </si>
  <si>
    <t>CognitionLA</t>
  </si>
  <si>
    <r>
      <rPr>
        <u/>
        <sz val="10"/>
        <color indexed="8"/>
        <rFont val="Arial"/>
        <family val="2"/>
      </rPr>
      <t>http://www.cognition.la/</t>
    </r>
  </si>
  <si>
    <t>Celerative</t>
  </si>
  <si>
    <r>
      <rPr>
        <u/>
        <sz val="10"/>
        <color indexed="8"/>
        <rFont val="Arial"/>
        <family val="2"/>
      </rPr>
      <t>http://celerative.com</t>
    </r>
  </si>
  <si>
    <t>WINSTARSTECHNOLOGYR&amp;D</t>
  </si>
  <si>
    <r>
      <rPr>
        <u/>
        <sz val="10"/>
        <color indexed="8"/>
        <rFont val="Arial"/>
        <family val="2"/>
      </rPr>
      <t>https://www.winstars.tech/</t>
    </r>
  </si>
  <si>
    <t>Vinnytsia, Ukraine</t>
  </si>
  <si>
    <t>IntersysConsulting</t>
  </si>
  <si>
    <r>
      <rPr>
        <u/>
        <sz val="10"/>
        <color indexed="8"/>
        <rFont val="Arial"/>
        <family val="2"/>
      </rPr>
      <t>https://www.intersysconsulting.com/</t>
    </r>
  </si>
  <si>
    <t>GatewayDigitalUK</t>
  </si>
  <si>
    <r>
      <rPr>
        <u/>
        <sz val="10"/>
        <color indexed="8"/>
        <rFont val="Arial"/>
        <family val="2"/>
      </rPr>
      <t>http://www.gatewaydigital.eu</t>
    </r>
  </si>
  <si>
    <t>YonghongTech</t>
  </si>
  <si>
    <r>
      <rPr>
        <u/>
        <sz val="10"/>
        <color indexed="8"/>
        <rFont val="Arial"/>
        <family val="2"/>
      </rPr>
      <t>http://en.yonghongtech.com/</t>
    </r>
  </si>
  <si>
    <t>VexSoluciones</t>
  </si>
  <si>
    <r>
      <rPr>
        <u/>
        <sz val="10"/>
        <color indexed="8"/>
        <rFont val="Arial"/>
        <family val="2"/>
      </rPr>
      <t>https://www.vexsoluciones.com/</t>
    </r>
  </si>
  <si>
    <t>EnaxisConsulting</t>
  </si>
  <si>
    <r>
      <rPr>
        <u/>
        <sz val="10"/>
        <color indexed="8"/>
        <rFont val="Arial"/>
        <family val="2"/>
      </rPr>
      <t>http://www.enaxisconsulting.com/</t>
    </r>
  </si>
  <si>
    <t>ZilkerTechnologyLLC.</t>
  </si>
  <si>
    <r>
      <rPr>
        <u/>
        <sz val="10"/>
        <color indexed="8"/>
        <rFont val="Arial"/>
        <family val="2"/>
      </rPr>
      <t>https://ztech.io/</t>
    </r>
  </si>
  <si>
    <t>SunSmartTechnologiesPrivateLtd</t>
  </si>
  <si>
    <r>
      <rPr>
        <u/>
        <sz val="10"/>
        <color indexed="8"/>
        <rFont val="Arial"/>
        <family val="2"/>
      </rPr>
      <t>https://www.sunsmart.co.in</t>
    </r>
  </si>
  <si>
    <t>DataCaptureSystemsCoLLC</t>
  </si>
  <si>
    <r>
      <rPr>
        <u/>
        <sz val="10"/>
        <color indexed="8"/>
        <rFont val="Arial"/>
        <family val="2"/>
      </rPr>
      <t>http://www.dcsme.com</t>
    </r>
  </si>
  <si>
    <t>RecursoConfiable</t>
  </si>
  <si>
    <r>
      <rPr>
        <u/>
        <sz val="10"/>
        <color indexed="8"/>
        <rFont val="Arial"/>
        <family val="2"/>
      </rPr>
      <t>https://corp.recursoconfiable.com/</t>
    </r>
  </si>
  <si>
    <t>Tlalnepantla de Baz, Mexico</t>
  </si>
  <si>
    <t>ElevenStrategy</t>
  </si>
  <si>
    <r>
      <rPr>
        <u/>
        <sz val="10"/>
        <color indexed="8"/>
        <rFont val="Arial"/>
        <family val="2"/>
      </rPr>
      <t>https://eleven-strategy.fr/</t>
    </r>
  </si>
  <si>
    <t>Omni212</t>
  </si>
  <si>
    <r>
      <rPr>
        <u/>
        <sz val="10"/>
        <color indexed="8"/>
        <rFont val="Arial"/>
        <family val="2"/>
      </rPr>
      <t>https://www.omni212.com/</t>
    </r>
  </si>
  <si>
    <t>ZombieSoup</t>
  </si>
  <si>
    <r>
      <rPr>
        <u/>
        <sz val="10"/>
        <color indexed="8"/>
        <rFont val="Arial"/>
        <family val="2"/>
      </rPr>
      <t>https://zombiesoup.com/</t>
    </r>
  </si>
  <si>
    <t xml:space="preserve">Pristina, </t>
  </si>
  <si>
    <t>ConnectedSpaceLtd</t>
  </si>
  <si>
    <r>
      <rPr>
        <u/>
        <sz val="10"/>
        <color indexed="8"/>
        <rFont val="Arial"/>
        <family val="2"/>
      </rPr>
      <t>https://sauronsecurity.com/</t>
    </r>
  </si>
  <si>
    <t>RiViConsultingGroupL.L.C</t>
  </si>
  <si>
    <r>
      <rPr>
        <u/>
        <sz val="10"/>
        <color indexed="8"/>
        <rFont val="Arial"/>
        <family val="2"/>
      </rPr>
      <t>http://rivigroup.com/</t>
    </r>
  </si>
  <si>
    <t>VaizvaInc</t>
  </si>
  <si>
    <r>
      <rPr>
        <u/>
        <sz val="10"/>
        <color indexed="8"/>
        <rFont val="Arial"/>
        <family val="2"/>
      </rPr>
      <t>https://www.vaizva.com/</t>
    </r>
  </si>
  <si>
    <t>Morris&amp;Opazo</t>
  </si>
  <si>
    <r>
      <rPr>
        <u/>
        <sz val="10"/>
        <color indexed="8"/>
        <rFont val="Arial"/>
        <family val="2"/>
      </rPr>
      <t>https://www.morrisopazo.com/en/aws-consulting/</t>
    </r>
  </si>
  <si>
    <t>Kieli</t>
  </si>
  <si>
    <r>
      <rPr>
        <u/>
        <sz val="10"/>
        <color indexed="8"/>
        <rFont val="Arial"/>
        <family val="2"/>
      </rPr>
      <t>https://www.kieli.co.uk</t>
    </r>
  </si>
  <si>
    <t>SOUTHAMPTON, United Kingdom</t>
  </si>
  <si>
    <t>DigitalArtefacts</t>
  </si>
  <si>
    <r>
      <rPr>
        <u/>
        <sz val="10"/>
        <color indexed="8"/>
        <rFont val="Arial"/>
        <family val="2"/>
      </rPr>
      <t>https://www.digitalartefacts.com/</t>
    </r>
  </si>
  <si>
    <t>FracsysInc</t>
  </si>
  <si>
    <r>
      <rPr>
        <u/>
        <sz val="10"/>
        <color indexed="8"/>
        <rFont val="Arial"/>
        <family val="2"/>
      </rPr>
      <t>http://fracsys.com/</t>
    </r>
  </si>
  <si>
    <t>Leesburg, VA</t>
  </si>
  <si>
    <t>SoftvaloresS.A.</t>
  </si>
  <si>
    <r>
      <rPr>
        <u/>
        <sz val="10"/>
        <color indexed="8"/>
        <rFont val="Arial"/>
        <family val="2"/>
      </rPr>
      <t>http://www.softvalores.com/</t>
    </r>
  </si>
  <si>
    <t>Whale&amp;Jaguar</t>
  </si>
  <si>
    <r>
      <rPr>
        <u/>
        <sz val="10"/>
        <color indexed="8"/>
        <rFont val="Arial"/>
        <family val="2"/>
      </rPr>
      <t>http://whaleandjaguar.co/</t>
    </r>
  </si>
  <si>
    <t>RobotICT</t>
  </si>
  <si>
    <r>
      <rPr>
        <u/>
        <sz val="10"/>
        <color indexed="8"/>
        <rFont val="Arial"/>
        <family val="2"/>
      </rPr>
      <t>https://www.robotict.com</t>
    </r>
  </si>
  <si>
    <t>ITBX-SmartTelephonyforBusinesses</t>
  </si>
  <si>
    <r>
      <rPr>
        <u/>
        <sz val="10"/>
        <color indexed="8"/>
        <rFont val="Arial"/>
        <family val="2"/>
      </rPr>
      <t>https://www.itbx.co/</t>
    </r>
  </si>
  <si>
    <t>DeliTech</t>
  </si>
  <si>
    <r>
      <rPr>
        <u/>
        <sz val="10"/>
        <color indexed="8"/>
        <rFont val="Arial"/>
        <family val="2"/>
      </rPr>
      <t>https://www.dailitech.com/</t>
    </r>
  </si>
  <si>
    <t>ChainosSolution</t>
  </si>
  <si>
    <r>
      <rPr>
        <u/>
        <sz val="10"/>
        <color indexed="8"/>
        <rFont val="Arial"/>
        <family val="2"/>
      </rPr>
      <t>https://www.chainos.vn/</t>
    </r>
  </si>
  <si>
    <t>ARSDATA</t>
  </si>
  <si>
    <r>
      <rPr>
        <u/>
        <sz val="10"/>
        <color indexed="8"/>
        <rFont val="Arial"/>
        <family val="2"/>
      </rPr>
      <t>http://www.arsdata.io</t>
    </r>
  </si>
  <si>
    <t>VigilantTechnologies</t>
  </si>
  <si>
    <r>
      <rPr>
        <u/>
        <sz val="10"/>
        <color indexed="8"/>
        <rFont val="Arial"/>
        <family val="2"/>
      </rPr>
      <t>https://www.vigilant1.com</t>
    </r>
  </si>
  <si>
    <t>Tempe, AZ</t>
  </si>
  <si>
    <t>Daminion</t>
  </si>
  <si>
    <r>
      <rPr>
        <u/>
        <sz val="10"/>
        <color indexed="8"/>
        <rFont val="Arial"/>
        <family val="2"/>
      </rPr>
      <t>https://daminion.net</t>
    </r>
  </si>
  <si>
    <t>Richmond, Canada</t>
  </si>
  <si>
    <t>eMudhra</t>
  </si>
  <si>
    <r>
      <rPr>
        <u/>
        <sz val="10"/>
        <color indexed="8"/>
        <rFont val="Arial"/>
        <family val="2"/>
      </rPr>
      <t>https://www.emudhra.com</t>
    </r>
  </si>
  <si>
    <t>RedskySoftwareWLL</t>
  </si>
  <si>
    <r>
      <rPr>
        <u/>
        <sz val="10"/>
        <color indexed="8"/>
        <rFont val="Arial"/>
        <family val="2"/>
      </rPr>
      <t>https://redskysoftware.net/</t>
    </r>
  </si>
  <si>
    <t>Sanabis, Bahrain</t>
  </si>
  <si>
    <t>NexGenSystemsInc</t>
  </si>
  <si>
    <r>
      <rPr>
        <u/>
        <sz val="10"/>
        <color indexed="8"/>
        <rFont val="Arial"/>
        <family val="2"/>
      </rPr>
      <t>https://nexgensm.com/</t>
    </r>
  </si>
  <si>
    <t>QymatixSolutionsGmbH</t>
  </si>
  <si>
    <r>
      <rPr>
        <u/>
        <sz val="10"/>
        <color indexed="8"/>
        <rFont val="Arial"/>
        <family val="2"/>
      </rPr>
      <t>https://qymatix.de/en/</t>
    </r>
  </si>
  <si>
    <t>Karlsruhe, Germany</t>
  </si>
  <si>
    <t>ThinkFutureTechnologies</t>
  </si>
  <si>
    <r>
      <rPr>
        <u/>
        <sz val="10"/>
        <color indexed="8"/>
        <rFont val="Arial"/>
        <family val="2"/>
      </rPr>
      <t>https://www.tftus.com/</t>
    </r>
  </si>
  <si>
    <t>Kronometrix</t>
  </si>
  <si>
    <r>
      <rPr>
        <u/>
        <sz val="10"/>
        <color indexed="8"/>
        <rFont val="Arial"/>
        <family val="2"/>
      </rPr>
      <t>https://www.kronometrix.com</t>
    </r>
  </si>
  <si>
    <t>Helsinki, Finland</t>
  </si>
  <si>
    <t>NSimTechnologies</t>
  </si>
  <si>
    <r>
      <rPr>
        <u/>
        <sz val="10"/>
        <color indexed="8"/>
        <rFont val="Arial"/>
        <family val="2"/>
      </rPr>
      <t>https://nsimtech.com/</t>
    </r>
  </si>
  <si>
    <t>ArchetecBusinessSolutions</t>
  </si>
  <si>
    <r>
      <rPr>
        <u/>
        <sz val="10"/>
        <color indexed="8"/>
        <rFont val="Arial"/>
        <family val="2"/>
      </rPr>
      <t>http://archetec.com</t>
    </r>
  </si>
  <si>
    <t>TokenMill</t>
  </si>
  <si>
    <r>
      <rPr>
        <u/>
        <sz val="10"/>
        <color indexed="8"/>
        <rFont val="Arial"/>
        <family val="2"/>
      </rPr>
      <t>https://www.tokenmill.ai</t>
    </r>
  </si>
  <si>
    <t>NinusDesign&amp;TechnologyS.A.S</t>
  </si>
  <si>
    <r>
      <rPr>
        <u/>
        <sz val="10"/>
        <color indexed="8"/>
        <rFont val="Arial"/>
        <family val="2"/>
      </rPr>
      <t>http://ninus.co</t>
    </r>
  </si>
  <si>
    <t>Cali, Colombia</t>
  </si>
  <si>
    <t>RevnomixSolutions</t>
  </si>
  <si>
    <r>
      <rPr>
        <u/>
        <sz val="10"/>
        <color indexed="8"/>
        <rFont val="Arial"/>
        <family val="2"/>
      </rPr>
      <t>https://www.revnomix.com/</t>
    </r>
  </si>
  <si>
    <t>FactoryWorx</t>
  </si>
  <si>
    <r>
      <rPr>
        <u/>
        <sz val="10"/>
        <color indexed="8"/>
        <rFont val="Arial"/>
        <family val="2"/>
      </rPr>
      <t>https://www.factoryworx.com.au/</t>
    </r>
  </si>
  <si>
    <t>Wantirna South, Australia</t>
  </si>
  <si>
    <t>GlenbrookPartners,LLC</t>
  </si>
  <si>
    <r>
      <rPr>
        <u/>
        <sz val="10"/>
        <color indexed="8"/>
        <rFont val="Arial"/>
        <family val="2"/>
      </rPr>
      <t>http://www.glenbrook.com/</t>
    </r>
  </si>
  <si>
    <t>ArchybilitySoftwareDevelopment</t>
  </si>
  <si>
    <r>
      <rPr>
        <u/>
        <sz val="10"/>
        <color indexed="8"/>
        <rFont val="Arial"/>
        <family val="2"/>
      </rPr>
      <t>https://software.archybility.com</t>
    </r>
  </si>
  <si>
    <t>SwissPostSolutionsVietnam</t>
  </si>
  <si>
    <r>
      <rPr>
        <u/>
        <sz val="10"/>
        <color indexed="8"/>
        <rFont val="Arial"/>
        <family val="2"/>
      </rPr>
      <t>https://www.swisspostsolutions.com/en/microsite/sps-vietnam</t>
    </r>
  </si>
  <si>
    <t>WebUnify</t>
  </si>
  <si>
    <r>
      <rPr>
        <u/>
        <sz val="10"/>
        <color indexed="8"/>
        <rFont val="Arial"/>
        <family val="2"/>
      </rPr>
      <t>https://client.webunify.net/</t>
    </r>
  </si>
  <si>
    <t>Keepler</t>
  </si>
  <si>
    <r>
      <rPr>
        <u/>
        <sz val="10"/>
        <color indexed="8"/>
        <rFont val="Arial"/>
        <family val="2"/>
      </rPr>
      <t>https://keepler.io/</t>
    </r>
  </si>
  <si>
    <t>VLTKualaLumpur</t>
  </si>
  <si>
    <r>
      <rPr>
        <u/>
        <sz val="10"/>
        <color indexed="8"/>
        <rFont val="Arial"/>
        <family val="2"/>
      </rPr>
      <t>https://wearevlt.com/</t>
    </r>
  </si>
  <si>
    <t>IntermediaSoftware</t>
  </si>
  <si>
    <r>
      <rPr>
        <u/>
        <sz val="10"/>
        <color indexed="8"/>
        <rFont val="Arial"/>
        <family val="2"/>
      </rPr>
      <t>http://intermediasoftware.com/#</t>
    </r>
  </si>
  <si>
    <t>AugustaHitech</t>
  </si>
  <si>
    <r>
      <rPr>
        <u/>
        <sz val="10"/>
        <color indexed="8"/>
        <rFont val="Arial"/>
        <family val="2"/>
      </rPr>
      <t>https://www.augustahitech.com/</t>
    </r>
  </si>
  <si>
    <t>ConsensusGroup</t>
  </si>
  <si>
    <r>
      <rPr>
        <u/>
        <sz val="10"/>
        <color indexed="8"/>
        <rFont val="Arial"/>
        <family val="2"/>
      </rPr>
      <t>http://www.consensusgroup.net/</t>
    </r>
  </si>
  <si>
    <t>InfoperceptConsultingPvtLtd</t>
  </si>
  <si>
    <r>
      <rPr>
        <u/>
        <sz val="10"/>
        <color indexed="8"/>
        <rFont val="Arial"/>
        <family val="2"/>
      </rPr>
      <t>https://infopercept.com/</t>
    </r>
  </si>
  <si>
    <t>iTechnolabsInc</t>
  </si>
  <si>
    <r>
      <rPr>
        <u/>
        <sz val="10"/>
        <color indexed="8"/>
        <rFont val="Arial"/>
        <family val="2"/>
      </rPr>
      <t>https://www.itechnolabs.ca/</t>
    </r>
  </si>
  <si>
    <t>Markham, Canada</t>
  </si>
  <si>
    <t>3iDataScraping</t>
  </si>
  <si>
    <r>
      <rPr>
        <u/>
        <sz val="10"/>
        <color indexed="8"/>
        <rFont val="Arial"/>
        <family val="2"/>
      </rPr>
      <t>http://www.3idatascraping.com</t>
    </r>
  </si>
  <si>
    <t>TQISolutionsInc.</t>
  </si>
  <si>
    <r>
      <rPr>
        <u/>
        <sz val="10"/>
        <color indexed="8"/>
        <rFont val="Arial"/>
        <family val="2"/>
      </rPr>
      <t>http://www.tqiinc.com</t>
    </r>
  </si>
  <si>
    <t>Norfolk, VA</t>
  </si>
  <si>
    <t>MagicFinServ</t>
  </si>
  <si>
    <r>
      <rPr>
        <u/>
        <sz val="10"/>
        <color indexed="8"/>
        <rFont val="Arial"/>
        <family val="2"/>
      </rPr>
      <t>https://www.magicfinserv.com/</t>
    </r>
  </si>
  <si>
    <t>Innover</t>
  </si>
  <si>
    <r>
      <rPr>
        <u/>
        <sz val="10"/>
        <color indexed="8"/>
        <rFont val="Arial"/>
        <family val="2"/>
      </rPr>
      <t>https://innoverdigital.com</t>
    </r>
  </si>
  <si>
    <t>IntegratedGlobalSolutionsLimited</t>
  </si>
  <si>
    <r>
      <rPr>
        <u/>
        <sz val="10"/>
        <color indexed="8"/>
        <rFont val="Arial"/>
        <family val="2"/>
      </rPr>
      <t>http://www.igsl-group.com/</t>
    </r>
  </si>
  <si>
    <t>Appmena</t>
  </si>
  <si>
    <r>
      <rPr>
        <u/>
        <sz val="10"/>
        <color indexed="8"/>
        <rFont val="Arial"/>
        <family val="2"/>
      </rPr>
      <t>https://appmena.co/</t>
    </r>
  </si>
  <si>
    <t>Ras Al-Khaimah, United Arab Emirates</t>
  </si>
  <si>
    <t>WorldServicesLLCofVirginia</t>
  </si>
  <si>
    <r>
      <rPr>
        <u/>
        <sz val="10"/>
        <color indexed="8"/>
        <rFont val="Arial"/>
        <family val="2"/>
      </rPr>
      <t>http://www.world-servicesllc.com/</t>
    </r>
  </si>
  <si>
    <t>ThoughtfulAutomation</t>
  </si>
  <si>
    <r>
      <rPr>
        <u/>
        <sz val="10"/>
        <color indexed="8"/>
        <rFont val="Arial"/>
        <family val="2"/>
      </rPr>
      <t>https://www.thoughtfulautomation.com/</t>
    </r>
  </si>
  <si>
    <t>rSTARTechnologies</t>
  </si>
  <si>
    <r>
      <rPr>
        <u/>
        <sz val="10"/>
        <color indexed="8"/>
        <rFont val="Arial"/>
        <family val="2"/>
      </rPr>
      <t>https://rstartec.com/</t>
    </r>
  </si>
  <si>
    <t>Westmont, IL</t>
  </si>
  <si>
    <t>TBFILES</t>
  </si>
  <si>
    <r>
      <rPr>
        <u/>
        <sz val="10"/>
        <color indexed="8"/>
        <rFont val="Arial"/>
        <family val="2"/>
      </rPr>
      <t>https://tbfiles.com/en/</t>
    </r>
  </si>
  <si>
    <t>Leça da Palmeira, Portugal</t>
  </si>
  <si>
    <t>Emerton</t>
  </si>
  <si>
    <r>
      <rPr>
        <u/>
        <sz val="10"/>
        <color indexed="8"/>
        <rFont val="Arial"/>
        <family val="2"/>
      </rPr>
      <t>http://www.emerton.co/</t>
    </r>
  </si>
  <si>
    <t>IndiVillageTechSolutions</t>
  </si>
  <si>
    <r>
      <rPr>
        <u/>
        <sz val="10"/>
        <color indexed="8"/>
        <rFont val="Arial"/>
        <family val="2"/>
      </rPr>
      <t>https://www.indivillage.com/</t>
    </r>
  </si>
  <si>
    <t>Emergya</t>
  </si>
  <si>
    <r>
      <rPr>
        <u/>
        <sz val="10"/>
        <color indexed="8"/>
        <rFont val="Arial"/>
        <family val="2"/>
      </rPr>
      <t>https://www.emergya.com/en</t>
    </r>
  </si>
  <si>
    <t>Sevilla, Spain</t>
  </si>
  <si>
    <t>AcruxСyberServices</t>
  </si>
  <si>
    <r>
      <rPr>
        <u/>
        <sz val="10"/>
        <color indexed="8"/>
        <rFont val="Arial"/>
        <family val="2"/>
      </rPr>
      <t>https://www.acruxcs.com</t>
    </r>
  </si>
  <si>
    <t>WorkMagic,LLC</t>
  </si>
  <si>
    <r>
      <rPr>
        <u/>
        <sz val="10"/>
        <color indexed="8"/>
        <rFont val="Arial"/>
        <family val="2"/>
      </rPr>
      <t>https://workmagic.com</t>
    </r>
  </si>
  <si>
    <t>Coral Gables, FL</t>
  </si>
  <si>
    <t>RoboRobo</t>
  </si>
  <si>
    <r>
      <rPr>
        <u/>
        <sz val="10"/>
        <color indexed="8"/>
        <rFont val="Arial"/>
        <family val="2"/>
      </rPr>
      <t>http://roborobo.tech</t>
    </r>
  </si>
  <si>
    <t>Szeged, Hungary</t>
  </si>
  <si>
    <t>TIZBI</t>
  </si>
  <si>
    <r>
      <rPr>
        <u/>
        <sz val="10"/>
        <color indexed="8"/>
        <rFont val="Arial"/>
        <family val="2"/>
      </rPr>
      <t>https://tizbi.com</t>
    </r>
  </si>
  <si>
    <t>TakamulSmartTechnology</t>
  </si>
  <si>
    <r>
      <rPr>
        <u/>
        <sz val="10"/>
        <color indexed="8"/>
        <rFont val="Arial"/>
        <family val="2"/>
      </rPr>
      <t>http://www.takamul.net.sa</t>
    </r>
  </si>
  <si>
    <t>الخبر, Saudi Arabia</t>
  </si>
  <si>
    <t>ErdosTechnologies</t>
  </si>
  <si>
    <r>
      <rPr>
        <u/>
        <sz val="10"/>
        <color indexed="8"/>
        <rFont val="Arial"/>
        <family val="2"/>
      </rPr>
      <t>https://www.erdostechnologies.com</t>
    </r>
  </si>
  <si>
    <t>ITSolution</t>
  </si>
  <si>
    <r>
      <rPr>
        <u/>
        <sz val="10"/>
        <color indexed="8"/>
        <rFont val="Arial"/>
        <family val="2"/>
      </rPr>
      <t>https://itsolution.co/</t>
    </r>
  </si>
  <si>
    <t>lahore, Pakistan</t>
  </si>
  <si>
    <t>GoPomelo</t>
  </si>
  <si>
    <r>
      <rPr>
        <u/>
        <sz val="10"/>
        <color indexed="8"/>
        <rFont val="Arial"/>
        <family val="2"/>
      </rPr>
      <t>https://www.gopomelo.com/</t>
    </r>
  </si>
  <si>
    <t>Sipher</t>
  </si>
  <si>
    <r>
      <rPr>
        <u/>
        <sz val="10"/>
        <color indexed="8"/>
        <rFont val="Arial"/>
        <family val="2"/>
      </rPr>
      <t>https://sipher.co/</t>
    </r>
  </si>
  <si>
    <t>CalcunTechnlogies</t>
  </si>
  <si>
    <r>
      <rPr>
        <u/>
        <sz val="10"/>
        <color indexed="8"/>
        <rFont val="Arial"/>
        <family val="2"/>
      </rPr>
      <t>https://www.calcun.com/</t>
    </r>
  </si>
  <si>
    <t>EthosMediaLab</t>
  </si>
  <si>
    <r>
      <rPr>
        <u/>
        <sz val="10"/>
        <color indexed="8"/>
        <rFont val="Arial"/>
        <family val="2"/>
      </rPr>
      <t>https://ethosmedialab.com/</t>
    </r>
  </si>
  <si>
    <t>Rancho Cucamonga, CA</t>
  </si>
  <si>
    <t>W3LifeAgency</t>
  </si>
  <si>
    <r>
      <rPr>
        <u/>
        <sz val="10"/>
        <color indexed="8"/>
        <rFont val="Arial"/>
        <family val="2"/>
      </rPr>
      <t>https://www.w3life.net/</t>
    </r>
  </si>
  <si>
    <t>Lewisville, TX</t>
  </si>
  <si>
    <t>Scigility</t>
  </si>
  <si>
    <r>
      <rPr>
        <u/>
        <sz val="10"/>
        <color indexed="8"/>
        <rFont val="Arial"/>
        <family val="2"/>
      </rPr>
      <t>https://scigility.com/</t>
    </r>
  </si>
  <si>
    <t>BarrowWiseConsulting,LLC</t>
  </si>
  <si>
    <r>
      <rPr>
        <u/>
        <sz val="10"/>
        <color indexed="8"/>
        <rFont val="Arial"/>
        <family val="2"/>
      </rPr>
      <t>https://www.barrowwise.com/</t>
    </r>
  </si>
  <si>
    <t>Golabs</t>
  </si>
  <si>
    <r>
      <rPr>
        <u/>
        <sz val="10"/>
        <color indexed="8"/>
        <rFont val="Arial"/>
        <family val="2"/>
      </rPr>
      <t>https://golabstech.com/</t>
    </r>
  </si>
  <si>
    <t>Quesada, Costa Rica</t>
  </si>
  <si>
    <t>APPLISYS</t>
  </si>
  <si>
    <r>
      <rPr>
        <u/>
        <sz val="10"/>
        <color indexed="8"/>
        <rFont val="Arial"/>
        <family val="2"/>
      </rPr>
      <t>http://applisys.com.pe/</t>
    </r>
  </si>
  <si>
    <t>La Molina, Peru</t>
  </si>
  <si>
    <t>GestaLabs.</t>
  </si>
  <si>
    <r>
      <rPr>
        <u/>
        <sz val="10"/>
        <color indexed="8"/>
        <rFont val="Arial"/>
        <family val="2"/>
      </rPr>
      <t>http://www.gestalabs.com/</t>
    </r>
  </si>
  <si>
    <t>Revnue</t>
  </si>
  <si>
    <r>
      <rPr>
        <u/>
        <sz val="10"/>
        <color indexed="8"/>
        <rFont val="Arial"/>
        <family val="2"/>
      </rPr>
      <t>https://revnue.com</t>
    </r>
  </si>
  <si>
    <t>West Covina, CA</t>
  </si>
  <si>
    <t>WisdomWorks</t>
  </si>
  <si>
    <r>
      <rPr>
        <u/>
        <sz val="10"/>
        <color indexed="8"/>
        <rFont val="Arial"/>
        <family val="2"/>
      </rPr>
      <t>https://wisdom.tech</t>
    </r>
  </si>
  <si>
    <t>TheAstralConsultingGroup</t>
  </si>
  <si>
    <r>
      <rPr>
        <u/>
        <sz val="10"/>
        <color indexed="8"/>
        <rFont val="Arial"/>
        <family val="2"/>
      </rPr>
      <t>https://www.astralconsultinggroup.com/</t>
    </r>
  </si>
  <si>
    <t>FcodeLabs</t>
  </si>
  <si>
    <r>
      <rPr>
        <u/>
        <sz val="10"/>
        <color indexed="8"/>
        <rFont val="Arial"/>
        <family val="2"/>
      </rPr>
      <t>https://www.fcodelabs.com</t>
    </r>
  </si>
  <si>
    <t>PanashiFZCO</t>
  </si>
  <si>
    <r>
      <rPr>
        <u/>
        <sz val="10"/>
        <color indexed="8"/>
        <rFont val="Arial"/>
        <family val="2"/>
      </rPr>
      <t>https://panashi.ae/</t>
    </r>
  </si>
  <si>
    <t>Ekohe</t>
  </si>
  <si>
    <r>
      <rPr>
        <u/>
        <sz val="10"/>
        <color indexed="8"/>
        <rFont val="Arial"/>
        <family val="2"/>
      </rPr>
      <t>https://ekohe.com/contact</t>
    </r>
  </si>
  <si>
    <t>iotecGlobal</t>
  </si>
  <si>
    <r>
      <rPr>
        <u/>
        <sz val="10"/>
        <color indexed="8"/>
        <rFont val="Arial"/>
        <family val="2"/>
      </rPr>
      <t>https://www.iotecglobal.com/</t>
    </r>
  </si>
  <si>
    <t>RedNinjaStudios</t>
  </si>
  <si>
    <r>
      <rPr>
        <u/>
        <sz val="10"/>
        <color indexed="8"/>
        <rFont val="Arial"/>
        <family val="2"/>
      </rPr>
      <t>http://www.redninja.co.uk/</t>
    </r>
  </si>
  <si>
    <t>iClickInteractive(Beijing)DataTechnologyCo.,Ltd.</t>
  </si>
  <si>
    <r>
      <rPr>
        <u/>
        <sz val="10"/>
        <color indexed="8"/>
        <rFont val="Arial"/>
        <family val="2"/>
      </rPr>
      <t>http://www.i-click.com/</t>
    </r>
  </si>
  <si>
    <t>BIInnovations</t>
  </si>
  <si>
    <r>
      <rPr>
        <u/>
        <sz val="10"/>
        <color indexed="8"/>
        <rFont val="Arial"/>
        <family val="2"/>
      </rPr>
      <t>http://www.bi-innovations.com/</t>
    </r>
  </si>
  <si>
    <t>Nur-Sultan, Kazakhstan</t>
  </si>
  <si>
    <r>
      <rPr>
        <b/>
        <u/>
        <sz val="10"/>
        <color indexed="8"/>
        <rFont val="Arial"/>
        <family val="2"/>
      </rPr>
      <t>Distancematrix.ai</t>
    </r>
  </si>
  <si>
    <r>
      <rPr>
        <u/>
        <sz val="10"/>
        <color indexed="8"/>
        <rFont val="Arial"/>
        <family val="2"/>
      </rPr>
      <t>https://distancematrix.ai/</t>
    </r>
  </si>
  <si>
    <t>InnovationIncubator</t>
  </si>
  <si>
    <r>
      <rPr>
        <u/>
        <sz val="10"/>
        <color indexed="8"/>
        <rFont val="Arial"/>
        <family val="2"/>
      </rPr>
      <t>https://www.innovationincubator.com/</t>
    </r>
  </si>
  <si>
    <t>CrewMachine</t>
  </si>
  <si>
    <r>
      <rPr>
        <u/>
        <sz val="10"/>
        <color indexed="8"/>
        <rFont val="Arial"/>
        <family val="2"/>
      </rPr>
      <t>https://www.crewmachine.com/</t>
    </r>
  </si>
  <si>
    <t>ROBTechnologiesAG</t>
  </si>
  <si>
    <r>
      <rPr>
        <u/>
        <sz val="10"/>
        <color indexed="8"/>
        <rFont val="Arial"/>
        <family val="2"/>
      </rPr>
      <t>https://rob-technologies.com/</t>
    </r>
  </si>
  <si>
    <t>Shoothill</t>
  </si>
  <si>
    <r>
      <rPr>
        <u/>
        <sz val="10"/>
        <color indexed="8"/>
        <rFont val="Arial"/>
        <family val="2"/>
      </rPr>
      <t>https://www.shoothill.com</t>
    </r>
  </si>
  <si>
    <t>WolvenHall</t>
  </si>
  <si>
    <r>
      <rPr>
        <u/>
        <sz val="10"/>
        <color indexed="8"/>
        <rFont val="Arial"/>
        <family val="2"/>
      </rPr>
      <t>https://www.wolvenhall.com/</t>
    </r>
  </si>
  <si>
    <t>Centro, Mexico</t>
  </si>
  <si>
    <t>BeijingSobotTechnologiesCo.,Ltd</t>
  </si>
  <si>
    <r>
      <rPr>
        <u/>
        <sz val="10"/>
        <color indexed="8"/>
        <rFont val="Arial"/>
        <family val="2"/>
      </rPr>
      <t>https://www.sobot.com/</t>
    </r>
  </si>
  <si>
    <t>PublicisSapientShanghai</t>
  </si>
  <si>
    <r>
      <rPr>
        <u/>
        <sz val="10"/>
        <color indexed="8"/>
        <rFont val="Arial"/>
        <family val="2"/>
      </rPr>
      <t>http://publicissapient.com/</t>
    </r>
  </si>
  <si>
    <t>ChengduICTInformationTechnologyCo.,Ltd.</t>
  </si>
  <si>
    <r>
      <rPr>
        <u/>
        <sz val="10"/>
        <color indexed="8"/>
        <rFont val="Arial"/>
        <family val="2"/>
      </rPr>
      <t>https://www.xtoneict.com/</t>
    </r>
  </si>
  <si>
    <t>QualitasGlobal</t>
  </si>
  <si>
    <r>
      <rPr>
        <u/>
        <sz val="10"/>
        <color indexed="8"/>
        <rFont val="Arial"/>
        <family val="2"/>
      </rPr>
      <t>https://www.qualitasglobal.com/</t>
    </r>
  </si>
  <si>
    <t>Trifork</t>
  </si>
  <si>
    <r>
      <rPr>
        <u/>
        <sz val="10"/>
        <color indexed="8"/>
        <rFont val="Arial"/>
        <family val="2"/>
      </rPr>
      <t>https://trifork.com/</t>
    </r>
  </si>
  <si>
    <t>Amsterdam, Namibia</t>
  </si>
  <si>
    <t>FromScratchCo.</t>
  </si>
  <si>
    <r>
      <rPr>
        <u/>
        <sz val="10"/>
        <color indexed="8"/>
        <rFont val="Arial"/>
        <family val="2"/>
      </rPr>
      <t>https://f-scratch.co.jp</t>
    </r>
  </si>
  <si>
    <t>Shinjuku City, Japan</t>
  </si>
  <si>
    <t>FirstPrinciples</t>
  </si>
  <si>
    <r>
      <rPr>
        <u/>
        <sz val="10"/>
        <color indexed="8"/>
        <rFont val="Arial"/>
        <family val="2"/>
      </rPr>
      <t>http://firstprinciples.tech/</t>
    </r>
  </si>
  <si>
    <t>Radicalbit</t>
  </si>
  <si>
    <r>
      <rPr>
        <u/>
        <sz val="10"/>
        <color indexed="8"/>
        <rFont val="Arial"/>
        <family val="2"/>
      </rPr>
      <t>https://radicalbit.io/contacts/</t>
    </r>
  </si>
  <si>
    <t>Soft-inSRL</t>
  </si>
  <si>
    <r>
      <rPr>
        <u/>
        <sz val="10"/>
        <color indexed="8"/>
        <rFont val="Arial"/>
        <family val="2"/>
      </rPr>
      <t>https://www.soft-in.com/</t>
    </r>
  </si>
  <si>
    <t>Beinasco, Italy</t>
  </si>
  <si>
    <t>Bestweby</t>
  </si>
  <si>
    <r>
      <rPr>
        <u/>
        <sz val="10"/>
        <color indexed="8"/>
        <rFont val="Arial"/>
        <family val="2"/>
      </rPr>
      <t>https://www.bestweby.com/</t>
    </r>
  </si>
  <si>
    <t>Velti</t>
  </si>
  <si>
    <r>
      <rPr>
        <u/>
        <sz val="10"/>
        <color indexed="8"/>
        <rFont val="Arial"/>
        <family val="2"/>
      </rPr>
      <t>http://www.velti.co.uk/</t>
    </r>
  </si>
  <si>
    <t>Marousi, Greece</t>
  </si>
  <si>
    <t>MEMOSSoftware</t>
  </si>
  <si>
    <r>
      <rPr>
        <u/>
        <sz val="10"/>
        <color indexed="8"/>
        <rFont val="Arial"/>
        <family val="2"/>
      </rPr>
      <t>https://memos-software.com/</t>
    </r>
  </si>
  <si>
    <t>WhiteCloudUK</t>
  </si>
  <si>
    <r>
      <rPr>
        <u/>
        <sz val="10"/>
        <color indexed="8"/>
        <rFont val="Arial"/>
        <family val="2"/>
      </rPr>
      <t>http://www.whitecloudipl.co.uk/</t>
    </r>
  </si>
  <si>
    <t>Millbank, United Kingdom</t>
  </si>
  <si>
    <t>TrivialworksSolutionsPvtLtd</t>
  </si>
  <si>
    <r>
      <rPr>
        <u/>
        <sz val="10"/>
        <color indexed="8"/>
        <rFont val="Arial"/>
        <family val="2"/>
      </rPr>
      <t>https://trivialworks.com/</t>
    </r>
  </si>
  <si>
    <t>Lucknow, India</t>
  </si>
  <si>
    <t>H&amp;D</t>
  </si>
  <si>
    <r>
      <rPr>
        <u/>
        <sz val="10"/>
        <color indexed="8"/>
        <rFont val="Arial"/>
        <family val="2"/>
      </rPr>
      <t>https://www.h-d-gmbh.de/</t>
    </r>
  </si>
  <si>
    <t>LoodosTechnology</t>
  </si>
  <si>
    <r>
      <rPr>
        <u/>
        <sz val="10"/>
        <color indexed="8"/>
        <rFont val="Arial"/>
        <family val="2"/>
      </rPr>
      <t>https://www.loodos.com</t>
    </r>
  </si>
  <si>
    <t>İstanbul, Turkey</t>
  </si>
  <si>
    <t>EnnobleFirstGovernmentSolutions</t>
  </si>
  <si>
    <r>
      <rPr>
        <u/>
        <sz val="10"/>
        <color indexed="8"/>
        <rFont val="Arial"/>
        <family val="2"/>
      </rPr>
      <t>http://www.ennoblefirst.com/</t>
    </r>
  </si>
  <si>
    <t>ALMServicesTechnologyGroup</t>
  </si>
  <si>
    <r>
      <rPr>
        <u/>
        <sz val="10"/>
        <color indexed="8"/>
        <rFont val="Arial"/>
        <family val="2"/>
      </rPr>
      <t>https://almservices.tech</t>
    </r>
  </si>
  <si>
    <t>SmiddleInternational</t>
  </si>
  <si>
    <r>
      <rPr>
        <u/>
        <sz val="10"/>
        <color indexed="8"/>
        <rFont val="Arial"/>
        <family val="2"/>
      </rPr>
      <t>https://smiddle.com/</t>
    </r>
  </si>
  <si>
    <t>GloriousInsightPvtLtd</t>
  </si>
  <si>
    <r>
      <rPr>
        <u/>
        <sz val="10"/>
        <color indexed="8"/>
        <rFont val="Arial"/>
        <family val="2"/>
      </rPr>
      <t>https://glorinz.com/</t>
    </r>
  </si>
  <si>
    <t>LanwareSolutions</t>
  </si>
  <si>
    <r>
      <rPr>
        <u/>
        <sz val="10"/>
        <color indexed="8"/>
        <rFont val="Arial"/>
        <family val="2"/>
      </rPr>
      <t>https://websitenew.lanwaresolutions.com/</t>
    </r>
  </si>
  <si>
    <t>Des Moines, IA</t>
  </si>
  <si>
    <t>TaligentSA</t>
  </si>
  <si>
    <r>
      <rPr>
        <u/>
        <sz val="10"/>
        <color indexed="8"/>
        <rFont val="Arial"/>
        <family val="2"/>
      </rPr>
      <t>https://www.taligent.com.ar/</t>
    </r>
  </si>
  <si>
    <t>FIRMINIQ</t>
  </si>
  <si>
    <r>
      <rPr>
        <u/>
        <sz val="10"/>
        <color indexed="8"/>
        <rFont val="Arial"/>
        <family val="2"/>
      </rPr>
      <t>http://www.firminiq.com/</t>
    </r>
  </si>
  <si>
    <t>S4Support</t>
  </si>
  <si>
    <r>
      <rPr>
        <u/>
        <sz val="10"/>
        <color indexed="8"/>
        <rFont val="Arial"/>
        <family val="2"/>
      </rPr>
      <t>https://www.s4s.in/</t>
    </r>
  </si>
  <si>
    <t>MinterLtd.</t>
  </si>
  <si>
    <r>
      <rPr>
        <u/>
        <sz val="10"/>
        <color indexed="8"/>
        <rFont val="Arial"/>
        <family val="2"/>
      </rPr>
      <t>https://minter.ltd</t>
    </r>
  </si>
  <si>
    <t>OfficeInteractiveInc</t>
  </si>
  <si>
    <r>
      <rPr>
        <u/>
        <sz val="10"/>
        <color indexed="8"/>
        <rFont val="Arial"/>
        <family val="2"/>
      </rPr>
      <t>https://www.officeinteractive.com/home.html</t>
    </r>
  </si>
  <si>
    <t>SoteriaNetworks</t>
  </si>
  <si>
    <r>
      <rPr>
        <u/>
        <sz val="10"/>
        <color indexed="8"/>
        <rFont val="Arial"/>
        <family val="2"/>
      </rPr>
      <t>http://soterianetworks.com</t>
    </r>
  </si>
  <si>
    <t>Natick, MA</t>
  </si>
  <si>
    <t>FullThrottleLabs</t>
  </si>
  <si>
    <r>
      <rPr>
        <u/>
        <sz val="10"/>
        <color indexed="8"/>
        <rFont val="Arial"/>
        <family val="2"/>
      </rPr>
      <t>https://fullthrottlelabs.com</t>
    </r>
  </si>
  <si>
    <t>RedMarlinLogistics</t>
  </si>
  <si>
    <r>
      <rPr>
        <u/>
        <sz val="10"/>
        <color indexed="8"/>
        <rFont val="Arial"/>
        <family val="2"/>
      </rPr>
      <t>http://www.redmarlin.com</t>
    </r>
  </si>
  <si>
    <t>Cardus</t>
  </si>
  <si>
    <r>
      <rPr>
        <u/>
        <sz val="10"/>
        <color indexed="8"/>
        <rFont val="Arial"/>
        <family val="2"/>
      </rPr>
      <t>http://cardusinc.com</t>
    </r>
  </si>
  <si>
    <t>Farmington Hills, MI</t>
  </si>
  <si>
    <t>VelocityWorks</t>
  </si>
  <si>
    <r>
      <rPr>
        <u/>
        <sz val="10"/>
        <color indexed="8"/>
        <rFont val="Arial"/>
        <family val="2"/>
      </rPr>
      <t>http://www.velocityworks.io</t>
    </r>
  </si>
  <si>
    <t>BitplexPtyLtd</t>
  </si>
  <si>
    <r>
      <rPr>
        <u/>
        <sz val="10"/>
        <color indexed="8"/>
        <rFont val="Arial"/>
        <family val="2"/>
      </rPr>
      <t>https://www.bitplex.com.au/</t>
    </r>
  </si>
  <si>
    <t>Rockhampton, Australia</t>
  </si>
  <si>
    <t>VortexInnovationLabs</t>
  </si>
  <si>
    <r>
      <rPr>
        <u/>
        <sz val="10"/>
        <color indexed="8"/>
        <rFont val="Arial"/>
        <family val="2"/>
      </rPr>
      <t>https://vortexinnovationlabs.com/</t>
    </r>
  </si>
  <si>
    <t>Solstice</t>
  </si>
  <si>
    <r>
      <rPr>
        <u/>
        <sz val="10"/>
        <color indexed="8"/>
        <rFont val="Arial"/>
        <family val="2"/>
      </rPr>
      <t>https://www.solstice.com/</t>
    </r>
  </si>
  <si>
    <t>UOLDIVEO</t>
  </si>
  <si>
    <r>
      <rPr>
        <u/>
        <sz val="10"/>
        <color indexed="8"/>
        <rFont val="Arial"/>
        <family val="2"/>
      </rPr>
      <t>https://www.uoldiveo.com.br/index.html</t>
    </r>
  </si>
  <si>
    <t>Nimbletank</t>
  </si>
  <si>
    <r>
      <rPr>
        <u/>
        <sz val="10"/>
        <color indexed="8"/>
        <rFont val="Arial"/>
        <family val="2"/>
      </rPr>
      <t>https://www.nimbletank.com/</t>
    </r>
  </si>
  <si>
    <t>Decentrix</t>
  </si>
  <si>
    <r>
      <rPr>
        <u/>
        <sz val="10"/>
        <color indexed="8"/>
        <rFont val="Arial"/>
        <family val="2"/>
      </rPr>
      <t>https://www.decentrix.net/</t>
    </r>
  </si>
  <si>
    <t>FIXER</t>
  </si>
  <si>
    <r>
      <rPr>
        <u/>
        <sz val="10"/>
        <color indexed="8"/>
        <rFont val="Arial"/>
        <family val="2"/>
      </rPr>
      <t>https://www.fixer.co.jp/en-us/</t>
    </r>
  </si>
  <si>
    <t>Minato City, Japan</t>
  </si>
  <si>
    <t>DEEPHi</t>
  </si>
  <si>
    <r>
      <rPr>
        <u/>
        <sz val="10"/>
        <color indexed="8"/>
        <rFont val="Arial"/>
        <family val="2"/>
      </rPr>
      <t>http://www.deephi.com/</t>
    </r>
  </si>
  <si>
    <t>AdroitInfosystem</t>
  </si>
  <si>
    <r>
      <rPr>
        <u/>
        <sz val="10"/>
        <color indexed="8"/>
        <rFont val="Arial"/>
        <family val="2"/>
      </rPr>
      <t>http://www.adroitinfosystem.com</t>
    </r>
  </si>
  <si>
    <t>WaqartechLtd</t>
  </si>
  <si>
    <r>
      <rPr>
        <u/>
        <sz val="10"/>
        <color indexed="8"/>
        <rFont val="Arial"/>
        <family val="2"/>
      </rPr>
      <t>http://www.waqartech.com/</t>
    </r>
  </si>
  <si>
    <t>InternetArchitects</t>
  </si>
  <si>
    <r>
      <rPr>
        <u/>
        <sz val="10"/>
        <color indexed="8"/>
        <rFont val="Arial"/>
        <family val="2"/>
      </rPr>
      <t>https://www.internetarchitects.be/</t>
    </r>
  </si>
  <si>
    <t>aFrogleap</t>
  </si>
  <si>
    <r>
      <rPr>
        <u/>
        <sz val="10"/>
        <color indexed="8"/>
        <rFont val="Arial"/>
        <family val="2"/>
      </rPr>
      <t>https://afrogleap.com/</t>
    </r>
  </si>
  <si>
    <t>Datalytyx</t>
  </si>
  <si>
    <r>
      <rPr>
        <u/>
        <sz val="10"/>
        <color indexed="8"/>
        <rFont val="Arial"/>
        <family val="2"/>
      </rPr>
      <t>http://www.datalytyx.com</t>
    </r>
  </si>
  <si>
    <t>MSS</t>
  </si>
  <si>
    <r>
      <rPr>
        <u/>
        <sz val="10"/>
        <color indexed="8"/>
        <rFont val="Arial"/>
        <family val="2"/>
      </rPr>
      <t>http://www.mss.es/</t>
    </r>
  </si>
  <si>
    <t>SenpaiAcademy</t>
  </si>
  <si>
    <r>
      <rPr>
        <u/>
        <sz val="10"/>
        <color indexed="8"/>
        <rFont val="Arial"/>
        <family val="2"/>
      </rPr>
      <t>https://www.senpaiacademy.com/</t>
    </r>
  </si>
  <si>
    <t>CrowdMItaly</t>
  </si>
  <si>
    <r>
      <rPr>
        <u/>
        <sz val="10"/>
        <color indexed="8"/>
        <rFont val="Arial"/>
        <family val="2"/>
      </rPr>
      <t>https://www.crowdm.com/</t>
    </r>
  </si>
  <si>
    <t>BlueEyeSoftCorp</t>
  </si>
  <si>
    <r>
      <rPr>
        <u/>
        <sz val="10"/>
        <color indexed="8"/>
        <rFont val="Arial"/>
        <family val="2"/>
      </rPr>
      <t>https://www.blueyesoft.com/</t>
    </r>
  </si>
  <si>
    <t>Greer, SC</t>
  </si>
  <si>
    <t>MAGESInstitute</t>
  </si>
  <si>
    <r>
      <rPr>
        <u/>
        <sz val="10"/>
        <color indexed="8"/>
        <rFont val="Arial"/>
        <family val="2"/>
      </rPr>
      <t>https://mages.edu.sg</t>
    </r>
  </si>
  <si>
    <t>ICanInfotechPvt.Ltd</t>
  </si>
  <si>
    <t>MountainiseInc</t>
  </si>
  <si>
    <r>
      <rPr>
        <u/>
        <sz val="10"/>
        <color indexed="8"/>
        <rFont val="Arial"/>
        <family val="2"/>
      </rPr>
      <t>https://www.mountainise.com/</t>
    </r>
  </si>
  <si>
    <t>Zelkaa</t>
  </si>
  <si>
    <r>
      <rPr>
        <u/>
        <sz val="10"/>
        <color indexed="8"/>
        <rFont val="Arial"/>
        <family val="2"/>
      </rPr>
      <t>https://zelkaa.com/</t>
    </r>
  </si>
  <si>
    <t>Ambush</t>
  </si>
  <si>
    <r>
      <rPr>
        <u/>
        <sz val="10"/>
        <color indexed="8"/>
        <rFont val="Arial"/>
        <family val="2"/>
      </rPr>
      <t>http://getambush.com</t>
    </r>
  </si>
  <si>
    <t>Innohub</t>
  </si>
  <si>
    <r>
      <rPr>
        <u/>
        <sz val="10"/>
        <color indexed="8"/>
        <rFont val="Arial"/>
        <family val="2"/>
      </rPr>
      <t>https://innohubgroup.com/</t>
    </r>
  </si>
  <si>
    <t>Al Ain, United Arab Emirates</t>
  </si>
  <si>
    <t>Rheobot</t>
  </si>
  <si>
    <r>
      <rPr>
        <u/>
        <sz val="10"/>
        <color indexed="8"/>
        <rFont val="Arial"/>
        <family val="2"/>
      </rPr>
      <t>https://rheo.bot/</t>
    </r>
  </si>
  <si>
    <t>DucenIT</t>
  </si>
  <si>
    <r>
      <rPr>
        <u/>
        <sz val="10"/>
        <color indexed="8"/>
        <rFont val="Arial"/>
        <family val="2"/>
      </rPr>
      <t>https://www.ducenit.com/</t>
    </r>
  </si>
  <si>
    <t>block9systems</t>
  </si>
  <si>
    <r>
      <rPr>
        <u/>
        <sz val="10"/>
        <color indexed="8"/>
        <rFont val="Arial"/>
        <family val="2"/>
      </rPr>
      <t>http://block9systems.com</t>
    </r>
  </si>
  <si>
    <t>CodeNomad</t>
  </si>
  <si>
    <r>
      <rPr>
        <u/>
        <sz val="10"/>
        <color indexed="8"/>
        <rFont val="Arial"/>
        <family val="2"/>
      </rPr>
      <t>http://codenomad.net/</t>
    </r>
  </si>
  <si>
    <t>BridgeBusinessConsulting</t>
  </si>
  <si>
    <r>
      <rPr>
        <u/>
        <sz val="10"/>
        <color indexed="8"/>
        <rFont val="Arial"/>
        <family val="2"/>
      </rPr>
      <t>http://www.bridge.consulting/</t>
    </r>
  </si>
  <si>
    <t>SolGenie</t>
  </si>
  <si>
    <r>
      <rPr>
        <u/>
        <sz val="10"/>
        <color indexed="8"/>
        <rFont val="Arial"/>
        <family val="2"/>
      </rPr>
      <t>https://www.solgenie.com/</t>
    </r>
  </si>
  <si>
    <t>Berkeley Lake, GA</t>
  </si>
  <si>
    <t>CognishiftTechnologies</t>
  </si>
  <si>
    <r>
      <rPr>
        <u/>
        <sz val="10"/>
        <color indexed="8"/>
        <rFont val="Arial"/>
        <family val="2"/>
      </rPr>
      <t>http://cognishift.com.au</t>
    </r>
  </si>
  <si>
    <t>Cairns City, Australia</t>
  </si>
  <si>
    <t>[emailprotected]INC</t>
  </si>
  <si>
    <r>
      <rPr>
        <u/>
        <sz val="10"/>
        <color indexed="8"/>
        <rFont val="Arial"/>
        <family val="2"/>
      </rPr>
      <t>https://www.equationsinc.com/</t>
    </r>
  </si>
  <si>
    <t>Eydean</t>
  </si>
  <si>
    <r>
      <rPr>
        <u/>
        <sz val="10"/>
        <color indexed="8"/>
        <rFont val="Arial"/>
        <family val="2"/>
      </rPr>
      <t>https://eydean.com</t>
    </r>
  </si>
  <si>
    <t>Kathmandu, Nepal</t>
  </si>
  <si>
    <t>AdmiralDigitalconsulting</t>
  </si>
  <si>
    <r>
      <rPr>
        <u/>
        <sz val="10"/>
        <color indexed="8"/>
        <rFont val="Arial"/>
        <family val="2"/>
      </rPr>
      <t>https://www.admiral.ma</t>
    </r>
  </si>
  <si>
    <t>Casablanca, Morocco</t>
  </si>
  <si>
    <t>OKORUMTECHNOLOGIESS.A.S</t>
  </si>
  <si>
    <r>
      <rPr>
        <u/>
        <sz val="10"/>
        <color indexed="8"/>
        <rFont val="Arial"/>
        <family val="2"/>
      </rPr>
      <t>https://okorum.com/</t>
    </r>
  </si>
  <si>
    <t>SkizzleTechnolabsIndiaPrivateLtd</t>
  </si>
  <si>
    <r>
      <rPr>
        <u/>
        <sz val="10"/>
        <color indexed="8"/>
        <rFont val="Arial"/>
        <family val="2"/>
      </rPr>
      <t>http://skizzle.tech/</t>
    </r>
  </si>
  <si>
    <t>Braidr</t>
  </si>
  <si>
    <r>
      <rPr>
        <u/>
        <sz val="10"/>
        <color indexed="8"/>
        <rFont val="Arial"/>
        <family val="2"/>
      </rPr>
      <t>https://braidr.ai</t>
    </r>
  </si>
  <si>
    <t>YaelAcceptic</t>
  </si>
  <si>
    <r>
      <rPr>
        <u/>
        <sz val="10"/>
        <color indexed="8"/>
        <rFont val="Arial"/>
        <family val="2"/>
      </rPr>
      <t>https://www.acceptic.com</t>
    </r>
  </si>
  <si>
    <t>ChatmineTechnologies</t>
  </si>
  <si>
    <r>
      <rPr>
        <u/>
        <sz val="10"/>
        <color indexed="8"/>
        <rFont val="Arial"/>
        <family val="2"/>
      </rPr>
      <t>http://chatmine.com</t>
    </r>
  </si>
  <si>
    <t>Wayland, MA</t>
  </si>
  <si>
    <t>ThizTechnologyGroupLimitedShanghai</t>
  </si>
  <si>
    <r>
      <rPr>
        <u/>
        <sz val="10"/>
        <color indexed="8"/>
        <rFont val="Arial"/>
        <family val="2"/>
      </rPr>
      <t>http://thizgroup.com/</t>
    </r>
  </si>
  <si>
    <t>J29Inc.</t>
  </si>
  <si>
    <r>
      <rPr>
        <u/>
        <sz val="10"/>
        <color indexed="8"/>
        <rFont val="Arial"/>
        <family val="2"/>
      </rPr>
      <t>https://www.j29inc.com/</t>
    </r>
  </si>
  <si>
    <t>Millersville, MD</t>
  </si>
  <si>
    <t>ITegrity,Inc.</t>
  </si>
  <si>
    <r>
      <rPr>
        <u/>
        <sz val="10"/>
        <color indexed="8"/>
        <rFont val="Arial"/>
        <family val="2"/>
      </rPr>
      <t>https://www.itegrityinc.com/</t>
    </r>
  </si>
  <si>
    <t>Silver Spring, MD</t>
  </si>
  <si>
    <t>ASquareGroup</t>
  </si>
  <si>
    <r>
      <rPr>
        <u/>
        <sz val="10"/>
        <color indexed="8"/>
        <rFont val="Arial"/>
        <family val="2"/>
      </rPr>
      <t>https://a2-g.com/</t>
    </r>
  </si>
  <si>
    <t>Catonsville, MD</t>
  </si>
  <si>
    <t>VectorialAI</t>
  </si>
  <si>
    <r>
      <rPr>
        <u/>
        <sz val="10"/>
        <color indexed="8"/>
        <rFont val="Arial"/>
        <family val="2"/>
      </rPr>
      <t>http://www.vectorial.ai</t>
    </r>
  </si>
  <si>
    <t>RPALab</t>
  </si>
  <si>
    <r>
      <rPr>
        <u/>
        <sz val="10"/>
        <color indexed="8"/>
        <rFont val="Arial"/>
        <family val="2"/>
      </rPr>
      <t>https://rpalab.net/</t>
    </r>
  </si>
  <si>
    <t>NuronSurge-A.I</t>
  </si>
  <si>
    <r>
      <rPr>
        <u/>
        <sz val="10"/>
        <color indexed="8"/>
        <rFont val="Arial"/>
        <family val="2"/>
      </rPr>
      <t>https://nuronsurge.com/</t>
    </r>
  </si>
  <si>
    <t>Mechanicsburg, PA</t>
  </si>
  <si>
    <t>O3,Inc.</t>
  </si>
  <si>
    <r>
      <rPr>
        <u/>
        <sz val="10"/>
        <color indexed="8"/>
        <rFont val="Arial"/>
        <family val="2"/>
      </rPr>
      <t>https://www.o3apps.com/</t>
    </r>
  </si>
  <si>
    <t>Concord, CA, CA</t>
  </si>
  <si>
    <t>Cordnex.AI</t>
  </si>
  <si>
    <r>
      <rPr>
        <u/>
        <sz val="10"/>
        <color indexed="8"/>
        <rFont val="Arial"/>
        <family val="2"/>
      </rPr>
      <t>https://www.cordnex.ai/</t>
    </r>
  </si>
  <si>
    <t>JadexStrategicGroup</t>
  </si>
  <si>
    <r>
      <rPr>
        <u/>
        <sz val="10"/>
        <color indexed="8"/>
        <rFont val="Arial"/>
        <family val="2"/>
      </rPr>
      <t>https://jadexstrategic.com/</t>
    </r>
  </si>
  <si>
    <t>Spring Lake, MI, MI</t>
  </si>
  <si>
    <t>GovCXP,LLC</t>
  </si>
  <si>
    <r>
      <rPr>
        <u/>
        <sz val="10"/>
        <color indexed="8"/>
        <rFont val="Arial"/>
        <family val="2"/>
      </rPr>
      <t>https://www.govcxp.com</t>
    </r>
  </si>
  <si>
    <t>SystemizeConsulting</t>
  </si>
  <si>
    <r>
      <rPr>
        <u/>
        <sz val="10"/>
        <color indexed="8"/>
        <rFont val="Arial"/>
        <family val="2"/>
      </rPr>
      <t>https://systemizeconsulting.com.au</t>
    </r>
  </si>
  <si>
    <t>BanglaPuzzleLimited</t>
  </si>
  <si>
    <r>
      <rPr>
        <u/>
        <sz val="10"/>
        <color indexed="8"/>
        <rFont val="Arial"/>
        <family val="2"/>
      </rPr>
      <t>https://www.banglapuzzle.com</t>
    </r>
  </si>
  <si>
    <t>DataPilot</t>
  </si>
  <si>
    <r>
      <rPr>
        <u/>
        <sz val="10"/>
        <color indexed="8"/>
        <rFont val="Arial"/>
        <family val="2"/>
      </rPr>
      <t>https://data-pilot.com/</t>
    </r>
  </si>
  <si>
    <t>WikQik</t>
  </si>
  <si>
    <r>
      <rPr>
        <u/>
        <sz val="10"/>
        <color indexed="8"/>
        <rFont val="Arial"/>
        <family val="2"/>
      </rPr>
      <t>https://www.wikqik.com</t>
    </r>
  </si>
  <si>
    <t>DeliverMedia</t>
  </si>
  <si>
    <r>
      <rPr>
        <u/>
        <sz val="10"/>
        <color indexed="8"/>
        <rFont val="Arial"/>
        <family val="2"/>
      </rPr>
      <t>http://www.delivermedia.com</t>
    </r>
  </si>
  <si>
    <t>ScalentInfotechPvt.Ltd.</t>
  </si>
  <si>
    <r>
      <rPr>
        <u/>
        <sz val="10"/>
        <color indexed="8"/>
        <rFont val="Arial"/>
        <family val="2"/>
      </rPr>
      <t>https://www.scalent.io</t>
    </r>
  </si>
  <si>
    <t>MandtMedia</t>
  </si>
  <si>
    <r>
      <rPr>
        <u/>
        <sz val="10"/>
        <color indexed="8"/>
        <rFont val="Arial"/>
        <family val="2"/>
      </rPr>
      <t>https://www.mandt.com/</t>
    </r>
  </si>
  <si>
    <t>Acellere</t>
  </si>
  <si>
    <r>
      <rPr>
        <u/>
        <sz val="10"/>
        <color indexed="8"/>
        <rFont val="Arial"/>
        <family val="2"/>
      </rPr>
      <t>http://www.acellere.com/</t>
    </r>
  </si>
  <si>
    <t>EtellectLtd</t>
  </si>
  <si>
    <r>
      <rPr>
        <u/>
        <sz val="10"/>
        <color indexed="8"/>
        <rFont val="Arial"/>
        <family val="2"/>
      </rPr>
      <t>http://www.etellect.com/</t>
    </r>
  </si>
  <si>
    <t>upUgo</t>
  </si>
  <si>
    <r>
      <rPr>
        <u/>
        <sz val="10"/>
        <color indexed="8"/>
        <rFont val="Arial"/>
        <family val="2"/>
      </rPr>
      <t>https://upugo.com/</t>
    </r>
  </si>
  <si>
    <t>Lateral-Australia</t>
  </si>
  <si>
    <r>
      <rPr>
        <u/>
        <sz val="10"/>
        <color indexed="8"/>
        <rFont val="Arial"/>
        <family val="2"/>
      </rPr>
      <t>https://www.lateral.com.au/</t>
    </r>
  </si>
  <si>
    <t>Subiaco, Australia</t>
  </si>
  <si>
    <t>SURGO</t>
  </si>
  <si>
    <r>
      <rPr>
        <u/>
        <sz val="10"/>
        <color indexed="8"/>
        <rFont val="Arial"/>
        <family val="2"/>
      </rPr>
      <t>https://surgogroup.com/</t>
    </r>
  </si>
  <si>
    <t>NylaTechnologySolutions,Inc.</t>
  </si>
  <si>
    <r>
      <rPr>
        <u/>
        <sz val="10"/>
        <color indexed="8"/>
        <rFont val="Arial"/>
        <family val="2"/>
      </rPr>
      <t>https://nylatechnologysolutions.com/</t>
    </r>
  </si>
  <si>
    <t>AdvanceDigitalSystemsInc.</t>
  </si>
  <si>
    <r>
      <rPr>
        <u/>
        <sz val="10"/>
        <color indexed="8"/>
        <rFont val="Arial"/>
        <family val="2"/>
      </rPr>
      <t>http://www.advancedigitalsys.com</t>
    </r>
  </si>
  <si>
    <t>BitSpace</t>
  </si>
  <si>
    <r>
      <rPr>
        <u/>
        <sz val="10"/>
        <color indexed="8"/>
        <rFont val="Arial"/>
        <family val="2"/>
      </rPr>
      <t>https://www.bitspace.com/</t>
    </r>
  </si>
  <si>
    <r>
      <rPr>
        <b/>
        <u/>
        <sz val="10"/>
        <color indexed="8"/>
        <rFont val="Arial"/>
        <family val="2"/>
      </rPr>
      <t>https://bastion.clutch.co/profile/nxtp-ventures</t>
    </r>
  </si>
  <si>
    <r>
      <rPr>
        <u/>
        <sz val="10"/>
        <color indexed="8"/>
        <rFont val="Arial"/>
        <family val="2"/>
      </rPr>
      <t>http://www.space4good.com/</t>
    </r>
  </si>
  <si>
    <t>Digiture</t>
  </si>
  <si>
    <r>
      <rPr>
        <u/>
        <sz val="10"/>
        <color indexed="8"/>
        <rFont val="Arial"/>
        <family val="2"/>
      </rPr>
      <t>http://www.digiture.com</t>
    </r>
  </si>
  <si>
    <t>Southlake, TX</t>
  </si>
  <si>
    <t>Branditorial</t>
  </si>
  <si>
    <r>
      <rPr>
        <u/>
        <sz val="10"/>
        <color indexed="8"/>
        <rFont val="Arial"/>
        <family val="2"/>
      </rPr>
      <t>http://branditorial.hu/</t>
    </r>
  </si>
  <si>
    <t>ProductiveEdge</t>
  </si>
  <si>
    <r>
      <rPr>
        <u/>
        <sz val="10"/>
        <color indexed="8"/>
        <rFont val="Arial"/>
        <family val="2"/>
      </rPr>
      <t>http://www.ProductiveEdge.com</t>
    </r>
  </si>
  <si>
    <t>PureSoftware</t>
  </si>
  <si>
    <r>
      <rPr>
        <u/>
        <sz val="10"/>
        <color indexed="8"/>
        <rFont val="Arial"/>
        <family val="2"/>
      </rPr>
      <t>http://puresoftware.com/</t>
    </r>
  </si>
  <si>
    <t>Techlogix</t>
  </si>
  <si>
    <r>
      <rPr>
        <u/>
        <sz val="10"/>
        <color indexed="8"/>
        <rFont val="Arial"/>
        <family val="2"/>
      </rPr>
      <t>http://techlogix.com</t>
    </r>
  </si>
  <si>
    <t>KinglandSystems</t>
  </si>
  <si>
    <r>
      <rPr>
        <u/>
        <sz val="10"/>
        <color indexed="8"/>
        <rFont val="Arial"/>
        <family val="2"/>
      </rPr>
      <t>https://www.kingland.com/</t>
    </r>
  </si>
  <si>
    <t>Clear Lake, IA</t>
  </si>
  <si>
    <t>Qualysoft</t>
  </si>
  <si>
    <r>
      <rPr>
        <u/>
        <sz val="10"/>
        <color indexed="8"/>
        <rFont val="Arial"/>
        <family val="2"/>
      </rPr>
      <t>https://www.qualysoft.com/en</t>
    </r>
  </si>
  <si>
    <t>SYONE</t>
  </si>
  <si>
    <r>
      <rPr>
        <u/>
        <sz val="10"/>
        <color indexed="8"/>
        <rFont val="Arial"/>
        <family val="2"/>
      </rPr>
      <t>https://www.syone.com/</t>
    </r>
  </si>
  <si>
    <t>Amadora, Portugal</t>
  </si>
  <si>
    <t>ARTIN</t>
  </si>
  <si>
    <r>
      <rPr>
        <u/>
        <sz val="10"/>
        <color indexed="8"/>
        <rFont val="Arial"/>
        <family val="2"/>
      </rPr>
      <t>https://www.artin.cz</t>
    </r>
  </si>
  <si>
    <t>TADigital</t>
  </si>
  <si>
    <r>
      <rPr>
        <u/>
        <sz val="10"/>
        <color indexed="8"/>
        <rFont val="Arial"/>
        <family val="2"/>
      </rPr>
      <t>https://www.tadigital.com/home#featured</t>
    </r>
  </si>
  <si>
    <t>Newark, CA</t>
  </si>
  <si>
    <t>FuturismTechnologies</t>
  </si>
  <si>
    <r>
      <rPr>
        <u/>
        <sz val="10"/>
        <color indexed="8"/>
        <rFont val="Arial"/>
        <family val="2"/>
      </rPr>
      <t>https://www.futurismtechnologies.com/</t>
    </r>
  </si>
  <si>
    <t>OutstaffingAS</t>
  </si>
  <si>
    <r>
      <rPr>
        <u/>
        <sz val="10"/>
        <color indexed="8"/>
        <rFont val="Arial"/>
        <family val="2"/>
      </rPr>
      <t>https://outstaffing.no/</t>
    </r>
  </si>
  <si>
    <t>INCNTechnology</t>
  </si>
  <si>
    <r>
      <rPr>
        <u/>
        <sz val="10"/>
        <color indexed="8"/>
        <rFont val="Arial"/>
        <family val="2"/>
      </rPr>
      <t>https://www.incntech.cn/</t>
    </r>
  </si>
  <si>
    <t>Guangzhou Shi, China</t>
  </si>
  <si>
    <t>Timeline</t>
  </si>
  <si>
    <r>
      <rPr>
        <u/>
        <sz val="10"/>
        <color indexed="8"/>
        <rFont val="Arial"/>
        <family val="2"/>
      </rPr>
      <t>https://timeline.ae</t>
    </r>
  </si>
  <si>
    <t>TrackDfect</t>
  </si>
  <si>
    <r>
      <rPr>
        <u/>
        <sz val="10"/>
        <color indexed="8"/>
        <rFont val="Arial"/>
        <family val="2"/>
      </rPr>
      <t>http://trackdfect.com/</t>
    </r>
  </si>
  <si>
    <t>PirimidFintech</t>
  </si>
  <si>
    <r>
      <rPr>
        <u/>
        <sz val="10"/>
        <color indexed="8"/>
        <rFont val="Arial"/>
        <family val="2"/>
      </rPr>
      <t>https://pirimidtech.com/</t>
    </r>
  </si>
  <si>
    <t>Bupartech</t>
  </si>
  <si>
    <r>
      <rPr>
        <u/>
        <sz val="10"/>
        <color indexed="8"/>
        <rFont val="Arial"/>
        <family val="2"/>
      </rPr>
      <t>http://bupartech.com/</t>
    </r>
  </si>
  <si>
    <t>DreamCodeSoftware</t>
  </si>
  <si>
    <r>
      <rPr>
        <u/>
        <sz val="10"/>
        <color indexed="8"/>
        <rFont val="Arial"/>
        <family val="2"/>
      </rPr>
      <t>https://www.dreamcodesoft.com/</t>
    </r>
  </si>
  <si>
    <t>PetrelAI</t>
  </si>
  <si>
    <r>
      <rPr>
        <u/>
        <sz val="10"/>
        <color indexed="8"/>
        <rFont val="Arial"/>
        <family val="2"/>
      </rPr>
      <t>https://petrel.ai/</t>
    </r>
  </si>
  <si>
    <t>DataQraft</t>
  </si>
  <si>
    <r>
      <rPr>
        <u/>
        <sz val="10"/>
        <color indexed="8"/>
        <rFont val="Arial"/>
        <family val="2"/>
      </rPr>
      <t>https://www.dataqraft.com/</t>
    </r>
  </si>
  <si>
    <t>TSS</t>
  </si>
  <si>
    <r>
      <rPr>
        <u/>
        <sz val="10"/>
        <color indexed="8"/>
        <rFont val="Arial"/>
        <family val="2"/>
      </rPr>
      <t>https://tss.black</t>
    </r>
  </si>
  <si>
    <t>AforAnalytics</t>
  </si>
  <si>
    <r>
      <rPr>
        <u/>
        <sz val="10"/>
        <color indexed="8"/>
        <rFont val="Arial"/>
        <family val="2"/>
      </rPr>
      <t>https://aforanalytic.com/</t>
    </r>
  </si>
  <si>
    <t>EliteCrestTechnologies</t>
  </si>
  <si>
    <r>
      <rPr>
        <u/>
        <sz val="10"/>
        <color indexed="8"/>
        <rFont val="Arial"/>
        <family val="2"/>
      </rPr>
      <t>http://www.elitecrest.com</t>
    </r>
  </si>
  <si>
    <t>NenosSoftware</t>
  </si>
  <si>
    <r>
      <rPr>
        <u/>
        <sz val="10"/>
        <color indexed="8"/>
        <rFont val="Arial"/>
        <family val="2"/>
      </rPr>
      <t>http://www.nenos-software.ro</t>
    </r>
  </si>
  <si>
    <t>Galați, Romania</t>
  </si>
  <si>
    <t>AlgofocusTechnologiesPrivateLimited</t>
  </si>
  <si>
    <r>
      <rPr>
        <u/>
        <sz val="10"/>
        <color indexed="8"/>
        <rFont val="Arial"/>
        <family val="2"/>
      </rPr>
      <t>http://algofocus.com/</t>
    </r>
  </si>
  <si>
    <t>Quosphere–ATechnologyCompany</t>
  </si>
  <si>
    <r>
      <rPr>
        <u/>
        <sz val="10"/>
        <color indexed="8"/>
        <rFont val="Arial"/>
        <family val="2"/>
      </rPr>
      <t>http://www.quosphere.com</t>
    </r>
  </si>
  <si>
    <t>Amersfoort, Netherlands</t>
  </si>
  <si>
    <t>DOING.</t>
  </si>
  <si>
    <r>
      <rPr>
        <u/>
        <sz val="10"/>
        <color indexed="8"/>
        <rFont val="Arial"/>
        <family val="2"/>
      </rPr>
      <t>http://www.doing.com/</t>
    </r>
  </si>
  <si>
    <t>OpteamixLLC</t>
  </si>
  <si>
    <r>
      <rPr>
        <u/>
        <sz val="10"/>
        <color indexed="8"/>
        <rFont val="Arial"/>
        <family val="2"/>
      </rPr>
      <t>http://www.opteamix.com</t>
    </r>
  </si>
  <si>
    <t>Highlands Ranch, CO</t>
  </si>
  <si>
    <t>HexaviewTechnologies</t>
  </si>
  <si>
    <r>
      <rPr>
        <u/>
        <sz val="10"/>
        <color indexed="8"/>
        <rFont val="Arial"/>
        <family val="2"/>
      </rPr>
      <t>https://hexaviewtech.com/</t>
    </r>
  </si>
  <si>
    <t>East Brunswick, NJ</t>
  </si>
  <si>
    <t>ThumbStackTechnologiesPrivateLimited</t>
  </si>
  <si>
    <r>
      <rPr>
        <u/>
        <sz val="10"/>
        <color indexed="8"/>
        <rFont val="Arial"/>
        <family val="2"/>
      </rPr>
      <t>http://thumbstack.in</t>
    </r>
  </si>
  <si>
    <t>Avantrio</t>
  </si>
  <si>
    <r>
      <rPr>
        <u/>
        <sz val="10"/>
        <color indexed="8"/>
        <rFont val="Arial"/>
        <family val="2"/>
      </rPr>
      <t>https://avantrio.xyz/</t>
    </r>
  </si>
  <si>
    <t>WPLACE.TECH</t>
  </si>
  <si>
    <r>
      <rPr>
        <u/>
        <sz val="10"/>
        <color indexed="8"/>
        <rFont val="Arial"/>
        <family val="2"/>
      </rPr>
      <t>http://wplace.tech</t>
    </r>
  </si>
  <si>
    <t>EminentGeeks</t>
  </si>
  <si>
    <r>
      <rPr>
        <u/>
        <sz val="10"/>
        <color indexed="8"/>
        <rFont val="Arial"/>
        <family val="2"/>
      </rPr>
      <t>https://eminentgeeks.com/</t>
    </r>
  </si>
  <si>
    <t>GSIX</t>
  </si>
  <si>
    <r>
      <rPr>
        <u/>
        <sz val="10"/>
        <color indexed="8"/>
        <rFont val="Arial"/>
        <family val="2"/>
      </rPr>
      <t>https://gsix.me</t>
    </r>
  </si>
  <si>
    <t>MelcherStudios</t>
  </si>
  <si>
    <r>
      <rPr>
        <u/>
        <sz val="10"/>
        <color indexed="8"/>
        <rFont val="Arial"/>
        <family val="2"/>
      </rPr>
      <t>http://www.melcher.ca/</t>
    </r>
  </si>
  <si>
    <t>Regina, Canada</t>
  </si>
  <si>
    <t>KriyaTecITSystems</t>
  </si>
  <si>
    <r>
      <rPr>
        <u/>
        <sz val="10"/>
        <color indexed="8"/>
        <rFont val="Arial"/>
        <family val="2"/>
      </rPr>
      <t>http://kriyatec.com/</t>
    </r>
  </si>
  <si>
    <t>BMPTechnologies</t>
  </si>
  <si>
    <r>
      <rPr>
        <u/>
        <sz val="10"/>
        <color indexed="8"/>
        <rFont val="Arial"/>
        <family val="2"/>
      </rPr>
      <t>https://www.bmptechnologies.com.au/</t>
    </r>
  </si>
  <si>
    <t>Auroinfo-Hawthorne</t>
  </si>
  <si>
    <r>
      <rPr>
        <u/>
        <sz val="10"/>
        <color indexed="8"/>
        <rFont val="Arial"/>
        <family val="2"/>
      </rPr>
      <t>https://www.auroinfo.com/</t>
    </r>
  </si>
  <si>
    <t>Hawthorne, CA</t>
  </si>
  <si>
    <t>BrightAppsLLC</t>
  </si>
  <si>
    <r>
      <rPr>
        <u/>
        <sz val="10"/>
        <color indexed="8"/>
        <rFont val="Arial"/>
        <family val="2"/>
      </rPr>
      <t>https://brightappsllc.com/</t>
    </r>
  </si>
  <si>
    <t>GBSNResearch</t>
  </si>
  <si>
    <r>
      <rPr>
        <u/>
        <sz val="10"/>
        <color indexed="8"/>
        <rFont val="Arial"/>
        <family val="2"/>
      </rPr>
      <t>https://www.gbsnresearch.com/</t>
    </r>
  </si>
  <si>
    <t>Covintus,Inc.</t>
  </si>
  <si>
    <r>
      <rPr>
        <u/>
        <sz val="10"/>
        <color indexed="8"/>
        <rFont val="Arial"/>
        <family val="2"/>
      </rPr>
      <t>https://covintus.com/</t>
    </r>
  </si>
  <si>
    <t>Henrico, VA</t>
  </si>
  <si>
    <t>AnalyticalWizards</t>
  </si>
  <si>
    <r>
      <rPr>
        <u/>
        <sz val="10"/>
        <color indexed="8"/>
        <rFont val="Arial"/>
        <family val="2"/>
      </rPr>
      <t>http://www.analyticalwizards.com</t>
    </r>
  </si>
  <si>
    <t>SequoiaAppliedTechnologies</t>
  </si>
  <si>
    <r>
      <rPr>
        <u/>
        <sz val="10"/>
        <color indexed="8"/>
        <rFont val="Arial"/>
        <family val="2"/>
      </rPr>
      <t>http://www.sequoiaat.com</t>
    </r>
  </si>
  <si>
    <t>Mindboard,Inc.</t>
  </si>
  <si>
    <r>
      <rPr>
        <u/>
        <sz val="10"/>
        <color indexed="8"/>
        <rFont val="Arial"/>
        <family val="2"/>
      </rPr>
      <t>http://www.mindboard.com/</t>
    </r>
  </si>
  <si>
    <t>Sterling, VA</t>
  </si>
  <si>
    <t>LightCode</t>
  </si>
  <si>
    <r>
      <rPr>
        <u/>
        <sz val="10"/>
        <color indexed="8"/>
        <rFont val="Arial"/>
        <family val="2"/>
      </rPr>
      <t>https://lightcode.eu</t>
    </r>
  </si>
  <si>
    <t>FuturistiQSolutions</t>
  </si>
  <si>
    <r>
      <rPr>
        <u/>
        <sz val="10"/>
        <color indexed="8"/>
        <rFont val="Arial"/>
        <family val="2"/>
      </rPr>
      <t>https://futuristiqsolutions.com/</t>
    </r>
  </si>
  <si>
    <t>Sharjah, United Arab Emirates</t>
  </si>
  <si>
    <t>CloudStakesTechnologyPvt.Ltd.</t>
  </si>
  <si>
    <r>
      <rPr>
        <u/>
        <sz val="10"/>
        <color indexed="8"/>
        <rFont val="Arial"/>
        <family val="2"/>
      </rPr>
      <t>https://cloudstakes.com/</t>
    </r>
  </si>
  <si>
    <t>SoftPointConsultoresS.L.</t>
  </si>
  <si>
    <r>
      <rPr>
        <u/>
        <sz val="10"/>
        <color indexed="8"/>
        <rFont val="Arial"/>
        <family val="2"/>
      </rPr>
      <t>http://www.softpoint.es/en/</t>
    </r>
  </si>
  <si>
    <t>DuaConsulting</t>
  </si>
  <si>
    <r>
      <rPr>
        <u/>
        <sz val="10"/>
        <color indexed="8"/>
        <rFont val="Arial"/>
        <family val="2"/>
      </rPr>
      <t>https://www.duaconsulting.com/</t>
    </r>
  </si>
  <si>
    <t>BlinkTechnologies</t>
  </si>
  <si>
    <r>
      <rPr>
        <u/>
        <sz val="10"/>
        <color indexed="8"/>
        <rFont val="Arial"/>
        <family val="2"/>
      </rPr>
      <t>https://www.blinktech.sg/</t>
    </r>
  </si>
  <si>
    <t>TransylvaniaHighTech</t>
  </si>
  <si>
    <r>
      <rPr>
        <u/>
        <sz val="10"/>
        <color indexed="8"/>
        <rFont val="Arial"/>
        <family val="2"/>
      </rPr>
      <t>https://www.tht.ro/</t>
    </r>
  </si>
  <si>
    <t>Timișoara, Romania</t>
  </si>
  <si>
    <t>ReqResLLC</t>
  </si>
  <si>
    <r>
      <rPr>
        <u/>
        <sz val="10"/>
        <color indexed="8"/>
        <rFont val="Arial"/>
        <family val="2"/>
      </rPr>
      <t>http://www.reqres.com/</t>
    </r>
  </si>
  <si>
    <t>Vu360Solutions</t>
  </si>
  <si>
    <r>
      <rPr>
        <u/>
        <sz val="10"/>
        <color indexed="8"/>
        <rFont val="Arial"/>
        <family val="2"/>
      </rPr>
      <t>http://www.vu360solutions.com/</t>
    </r>
  </si>
  <si>
    <t>ScientistTechnologies</t>
  </si>
  <si>
    <r>
      <rPr>
        <u/>
        <sz val="10"/>
        <color indexed="8"/>
        <rFont val="Arial"/>
        <family val="2"/>
      </rPr>
      <t>https://www.scientisttechnologies.com/</t>
    </r>
  </si>
  <si>
    <t>AAI</t>
  </si>
  <si>
    <r>
      <rPr>
        <u/>
        <sz val="10"/>
        <color indexed="8"/>
        <rFont val="Arial"/>
        <family val="2"/>
      </rPr>
      <t>http://www.aaionline.us/</t>
    </r>
  </si>
  <si>
    <t>ANETServices,LLC</t>
  </si>
  <si>
    <r>
      <rPr>
        <u/>
        <sz val="10"/>
        <color indexed="8"/>
        <rFont val="Arial"/>
        <family val="2"/>
      </rPr>
      <t>https://www.anetsvc.com/</t>
    </r>
  </si>
  <si>
    <t>NoahData</t>
  </si>
  <si>
    <r>
      <rPr>
        <u/>
        <sz val="10"/>
        <color indexed="8"/>
        <rFont val="Arial"/>
        <family val="2"/>
      </rPr>
      <t>http://www.noahdatatech.com/</t>
    </r>
  </si>
  <si>
    <t>AlobhaTechnologiesPvt.Ltd.</t>
  </si>
  <si>
    <r>
      <rPr>
        <u/>
        <sz val="10"/>
        <color indexed="8"/>
        <rFont val="Arial"/>
        <family val="2"/>
      </rPr>
      <t>https://alobhatechnologies.com/</t>
    </r>
  </si>
  <si>
    <t>DevIQ</t>
  </si>
  <si>
    <r>
      <rPr>
        <u/>
        <sz val="10"/>
        <color indexed="8"/>
        <rFont val="Arial"/>
        <family val="2"/>
      </rPr>
      <t>https://deviq.io/</t>
    </r>
  </si>
  <si>
    <t>HfSResearch</t>
  </si>
  <si>
    <r>
      <rPr>
        <u/>
        <sz val="10"/>
        <color indexed="8"/>
        <rFont val="Arial"/>
        <family val="2"/>
      </rPr>
      <t>https://www.hfsresearch.com/</t>
    </r>
  </si>
  <si>
    <t>S.T.A.R.SPvtLtd.</t>
  </si>
  <si>
    <r>
      <rPr>
        <u/>
        <sz val="10"/>
        <color indexed="8"/>
        <rFont val="Arial"/>
        <family val="2"/>
      </rPr>
      <t>https://thestarsco.com/</t>
    </r>
  </si>
  <si>
    <t>WEB-TECH</t>
  </si>
  <si>
    <r>
      <rPr>
        <u/>
        <sz val="10"/>
        <color indexed="8"/>
        <rFont val="Arial"/>
        <family val="2"/>
      </rPr>
      <t>https://webtech.com.pl</t>
    </r>
  </si>
  <si>
    <t>evdelo</t>
  </si>
  <si>
    <r>
      <rPr>
        <u/>
        <sz val="10"/>
        <color indexed="8"/>
        <rFont val="Arial"/>
        <family val="2"/>
      </rPr>
      <t>http://www.evdelo.com</t>
    </r>
  </si>
  <si>
    <t>JITSolutions</t>
  </si>
  <si>
    <r>
      <rPr>
        <u/>
        <sz val="10"/>
        <color indexed="8"/>
        <rFont val="Arial"/>
        <family val="2"/>
      </rPr>
      <t>https://www.jitsolutions.pl</t>
    </r>
  </si>
  <si>
    <t>CyberSWIFT</t>
  </si>
  <si>
    <r>
      <rPr>
        <u/>
        <sz val="10"/>
        <color indexed="8"/>
        <rFont val="Arial"/>
        <family val="2"/>
      </rPr>
      <t>http://www.cyberswift.com</t>
    </r>
  </si>
  <si>
    <t>NTQSOLUTION</t>
  </si>
  <si>
    <r>
      <rPr>
        <u/>
        <sz val="10"/>
        <color indexed="8"/>
        <rFont val="Arial"/>
        <family val="2"/>
      </rPr>
      <t>https://ntq.com.vn/</t>
    </r>
  </si>
  <si>
    <t>WissenTechnology</t>
  </si>
  <si>
    <r>
      <rPr>
        <u/>
        <sz val="10"/>
        <color indexed="8"/>
        <rFont val="Arial"/>
        <family val="2"/>
      </rPr>
      <t>http://www.wissen.com</t>
    </r>
  </si>
  <si>
    <t>Centelon</t>
  </si>
  <si>
    <r>
      <rPr>
        <u/>
        <sz val="10"/>
        <color indexed="8"/>
        <rFont val="Arial"/>
        <family val="2"/>
      </rPr>
      <t>https://centelon.com/</t>
    </r>
  </si>
  <si>
    <t>vTechSolutionInc</t>
  </si>
  <si>
    <r>
      <rPr>
        <u/>
        <sz val="10"/>
        <color indexed="8"/>
        <rFont val="Arial"/>
        <family val="2"/>
      </rPr>
      <t>https://vtechsolution.com/</t>
    </r>
  </si>
  <si>
    <t>ZUCISYSTEMS(INDIA)PRIVATELIMITED</t>
  </si>
  <si>
    <r>
      <rPr>
        <u/>
        <sz val="10"/>
        <color indexed="8"/>
        <rFont val="Arial"/>
        <family val="2"/>
      </rPr>
      <t>https://www.zucisystems.com/</t>
    </r>
  </si>
  <si>
    <t>Thoraipakkam, India</t>
  </si>
  <si>
    <t>Soft2Run</t>
  </si>
  <si>
    <r>
      <rPr>
        <u/>
        <sz val="10"/>
        <color indexed="8"/>
        <rFont val="Arial"/>
        <family val="2"/>
      </rPr>
      <t>https://soft2run.com/</t>
    </r>
  </si>
  <si>
    <t>Bałsza, Bulgaria</t>
  </si>
  <si>
    <t>Rocketloop</t>
  </si>
  <si>
    <r>
      <rPr>
        <u/>
        <sz val="10"/>
        <color indexed="8"/>
        <rFont val="Arial"/>
        <family val="2"/>
      </rPr>
      <t>http://rocketloop.de/</t>
    </r>
  </si>
  <si>
    <t>WIDNETDOOSkopje</t>
  </si>
  <si>
    <r>
      <rPr>
        <u/>
        <sz val="10"/>
        <color indexed="8"/>
        <rFont val="Arial"/>
        <family val="2"/>
      </rPr>
      <t>http://www.widnet.mk</t>
    </r>
  </si>
  <si>
    <t>SURFnCODE</t>
  </si>
  <si>
    <r>
      <rPr>
        <u/>
        <sz val="10"/>
        <color indexed="8"/>
        <rFont val="Arial"/>
        <family val="2"/>
      </rPr>
      <t>http://www.surfncode.io</t>
    </r>
  </si>
  <si>
    <t>Matosinhos, Portugal</t>
  </si>
  <si>
    <t>Tellius</t>
  </si>
  <si>
    <r>
      <rPr>
        <u/>
        <sz val="10"/>
        <color indexed="8"/>
        <rFont val="Arial"/>
        <family val="2"/>
      </rPr>
      <t>https://www.tellius.com</t>
    </r>
  </si>
  <si>
    <t>Hexoskin</t>
  </si>
  <si>
    <r>
      <rPr>
        <u/>
        <sz val="10"/>
        <color indexed="8"/>
        <rFont val="Arial"/>
        <family val="2"/>
      </rPr>
      <t>https://www.hexoskin.com/</t>
    </r>
  </si>
  <si>
    <t>WebisdomManagementServicesPvt.Ltd.</t>
  </si>
  <si>
    <r>
      <rPr>
        <u/>
        <sz val="10"/>
        <color indexed="8"/>
        <rFont val="Arial"/>
        <family val="2"/>
      </rPr>
      <t>http://www.webisdom.com/</t>
    </r>
  </si>
  <si>
    <t>StoneSoupTechSolutions,LLC</t>
  </si>
  <si>
    <r>
      <rPr>
        <u/>
        <sz val="10"/>
        <color indexed="8"/>
        <rFont val="Arial"/>
        <family val="2"/>
      </rPr>
      <t>http://www.stonesouptech.com</t>
    </r>
  </si>
  <si>
    <t>Griffin, GA</t>
  </si>
  <si>
    <t>AdactinGroupPty.Ltd.</t>
  </si>
  <si>
    <r>
      <rPr>
        <u/>
        <sz val="10"/>
        <color indexed="8"/>
        <rFont val="Arial"/>
        <family val="2"/>
      </rPr>
      <t>https://www.adactin.com/</t>
    </r>
  </si>
  <si>
    <t>SofbangLLC</t>
  </si>
  <si>
    <r>
      <rPr>
        <u/>
        <sz val="10"/>
        <color indexed="8"/>
        <rFont val="Arial"/>
        <family val="2"/>
      </rPr>
      <t>https://www.sofbang.com/</t>
    </r>
  </si>
  <si>
    <t>ZeptoSystemsLtd</t>
  </si>
  <si>
    <r>
      <rPr>
        <u/>
        <sz val="10"/>
        <color indexed="8"/>
        <rFont val="Arial"/>
        <family val="2"/>
      </rPr>
      <t>http://zeptosystems.com/</t>
    </r>
  </si>
  <si>
    <t>لاہور, Pakistan</t>
  </si>
  <si>
    <t>RBCGroup</t>
  </si>
  <si>
    <r>
      <rPr>
        <u/>
        <sz val="10"/>
        <color indexed="8"/>
        <rFont val="Arial"/>
        <family val="2"/>
      </rPr>
      <t>https://www.rbcgrp.com/en/</t>
    </r>
  </si>
  <si>
    <t>Potters Bar, United Kingdom</t>
  </si>
  <si>
    <t>FaneeshTechnologies</t>
  </si>
  <si>
    <r>
      <rPr>
        <u/>
        <sz val="10"/>
        <color indexed="8"/>
        <rFont val="Arial"/>
        <family val="2"/>
      </rPr>
      <t>https://faneesh.com/</t>
    </r>
  </si>
  <si>
    <t>Absidy</t>
  </si>
  <si>
    <r>
      <rPr>
        <u/>
        <sz val="10"/>
        <color indexed="8"/>
        <rFont val="Arial"/>
        <family val="2"/>
      </rPr>
      <t>https://www.AbsidyLLC.com/</t>
    </r>
  </si>
  <si>
    <t>AppCodeTechnologies</t>
  </si>
  <si>
    <r>
      <rPr>
        <u/>
        <sz val="10"/>
        <color indexed="8"/>
        <rFont val="Arial"/>
        <family val="2"/>
      </rPr>
      <t>https://www.appcodeindia.com/</t>
    </r>
  </si>
  <si>
    <t>Intelivix</t>
  </si>
  <si>
    <r>
      <rPr>
        <u/>
        <sz val="10"/>
        <color indexed="8"/>
        <rFont val="Arial"/>
        <family val="2"/>
      </rPr>
      <t>http://intelivix.com/</t>
    </r>
  </si>
  <si>
    <t>Indielabs,LLC.</t>
  </si>
  <si>
    <r>
      <rPr>
        <u/>
        <sz val="10"/>
        <color indexed="8"/>
        <rFont val="Arial"/>
        <family val="2"/>
      </rPr>
      <t>http://www.indielabs.sa</t>
    </r>
  </si>
  <si>
    <t xml:space="preserve">Khobar, </t>
  </si>
  <si>
    <t>DataGranny</t>
  </si>
  <si>
    <r>
      <rPr>
        <u/>
        <sz val="10"/>
        <color indexed="8"/>
        <rFont val="Arial"/>
        <family val="2"/>
      </rPr>
      <t>https://datagranny.com/</t>
    </r>
  </si>
  <si>
    <t>OpusTechnologyLimited</t>
  </si>
  <si>
    <r>
      <rPr>
        <u/>
        <sz val="10"/>
        <color indexed="8"/>
        <rFont val="Arial"/>
        <family val="2"/>
      </rPr>
      <t>http://www.opus-bd.com/</t>
    </r>
  </si>
  <si>
    <t>SysgSoftSolutions</t>
  </si>
  <si>
    <r>
      <rPr>
        <u/>
        <sz val="10"/>
        <color indexed="8"/>
        <rFont val="Arial"/>
        <family val="2"/>
      </rPr>
      <t>https://www.sysgsoft.com/</t>
    </r>
  </si>
  <si>
    <t>Cochin, India</t>
  </si>
  <si>
    <t>BrandXR</t>
  </si>
  <si>
    <r>
      <rPr>
        <u/>
        <sz val="10"/>
        <color indexed="8"/>
        <rFont val="Arial"/>
        <family val="2"/>
      </rPr>
      <t>https://brandxr.io</t>
    </r>
  </si>
  <si>
    <t>NebraskaAppliedResearchInstitute</t>
  </si>
  <si>
    <r>
      <rPr>
        <u/>
        <sz val="10"/>
        <color indexed="8"/>
        <rFont val="Arial"/>
        <family val="2"/>
      </rPr>
      <t>https://nari-cyber.com/</t>
    </r>
  </si>
  <si>
    <t>Omaha, NE</t>
  </si>
  <si>
    <t>Archonic</t>
  </si>
  <si>
    <r>
      <rPr>
        <u/>
        <sz val="10"/>
        <color indexed="8"/>
        <rFont val="Arial"/>
        <family val="2"/>
      </rPr>
      <t>https://archonic.com</t>
    </r>
  </si>
  <si>
    <t>NeolineInfoSolutions&amp;LLP</t>
  </si>
  <si>
    <r>
      <rPr>
        <u/>
        <sz val="10"/>
        <color indexed="8"/>
        <rFont val="Arial"/>
        <family val="2"/>
      </rPr>
      <t>https://neoline.in/</t>
    </r>
  </si>
  <si>
    <t>TechcloudDevelopmentSolutionsPrivateLimited</t>
  </si>
  <si>
    <r>
      <rPr>
        <u/>
        <sz val="10"/>
        <color indexed="8"/>
        <rFont val="Arial"/>
        <family val="2"/>
      </rPr>
      <t>https://www.techcloud.global</t>
    </r>
  </si>
  <si>
    <t>BluecastTechnologies</t>
  </si>
  <si>
    <r>
      <rPr>
        <u/>
        <sz val="10"/>
        <color indexed="8"/>
        <rFont val="Arial"/>
        <family val="2"/>
      </rPr>
      <t>https://bluecast.tech</t>
    </r>
  </si>
  <si>
    <t>DataVizz</t>
  </si>
  <si>
    <r>
      <rPr>
        <u/>
        <sz val="10"/>
        <color indexed="8"/>
        <rFont val="Arial"/>
        <family val="2"/>
      </rPr>
      <t>https://www.datavizz.in</t>
    </r>
  </si>
  <si>
    <t>Tridenia</t>
  </si>
  <si>
    <r>
      <rPr>
        <u/>
        <sz val="10"/>
        <color indexed="8"/>
        <rFont val="Arial"/>
        <family val="2"/>
      </rPr>
      <t>https://www.tridenia.com/</t>
    </r>
  </si>
  <si>
    <t>CarbonoMX</t>
  </si>
  <si>
    <r>
      <rPr>
        <u/>
        <sz val="10"/>
        <color indexed="8"/>
        <rFont val="Arial"/>
        <family val="2"/>
      </rPr>
      <t>http://carbono.mx/</t>
    </r>
  </si>
  <si>
    <t>Elie</t>
  </si>
  <si>
    <r>
      <rPr>
        <u/>
        <sz val="10"/>
        <color indexed="8"/>
        <rFont val="Arial"/>
        <family val="2"/>
      </rPr>
      <t>http://elie.io</t>
    </r>
  </si>
  <si>
    <t>WizardryLabs</t>
  </si>
  <si>
    <r>
      <rPr>
        <u/>
        <sz val="10"/>
        <color indexed="8"/>
        <rFont val="Arial"/>
        <family val="2"/>
      </rPr>
      <t>https://wizardrylabs.io</t>
    </r>
  </si>
  <si>
    <t>Techsolvo</t>
  </si>
  <si>
    <r>
      <rPr>
        <u/>
        <sz val="10"/>
        <color indexed="8"/>
        <rFont val="Arial"/>
        <family val="2"/>
      </rPr>
      <t>https://techsolvo.com/</t>
    </r>
  </si>
  <si>
    <t>ECSMELLC</t>
  </si>
  <si>
    <r>
      <rPr>
        <u/>
        <sz val="10"/>
        <color indexed="8"/>
        <rFont val="Arial"/>
        <family val="2"/>
      </rPr>
      <t>http://www.ecsme.ae</t>
    </r>
  </si>
  <si>
    <t>ChengduTanmer</t>
  </si>
  <si>
    <r>
      <rPr>
        <u/>
        <sz val="10"/>
        <color indexed="8"/>
        <rFont val="Arial"/>
        <family val="2"/>
      </rPr>
      <t>http://www.tanmer.com/</t>
    </r>
  </si>
  <si>
    <t>BuddoBotInc.</t>
  </si>
  <si>
    <r>
      <rPr>
        <u/>
        <sz val="10"/>
        <color indexed="8"/>
        <rFont val="Arial"/>
        <family val="2"/>
      </rPr>
      <t>http://www.BuddoBot.com</t>
    </r>
  </si>
  <si>
    <t>VivsoftTechnologiesLLC</t>
  </si>
  <si>
    <r>
      <rPr>
        <u/>
        <sz val="10"/>
        <color indexed="8"/>
        <rFont val="Arial"/>
        <family val="2"/>
      </rPr>
      <t>https://www.vivsoft.io/</t>
    </r>
  </si>
  <si>
    <t>Brambleton, VA</t>
  </si>
  <si>
    <t>SnAConsulting</t>
  </si>
  <si>
    <r>
      <rPr>
        <u/>
        <sz val="10"/>
        <color indexed="8"/>
        <rFont val="Arial"/>
        <family val="2"/>
      </rPr>
      <t>http://www.sna-consult.com</t>
    </r>
  </si>
  <si>
    <t>Speire</t>
  </si>
  <si>
    <r>
      <rPr>
        <u/>
        <sz val="10"/>
        <color indexed="8"/>
        <rFont val="Arial"/>
        <family val="2"/>
      </rPr>
      <t>https://speire.ie/</t>
    </r>
  </si>
  <si>
    <t>Cork, Ireland</t>
  </si>
  <si>
    <t>ThinkTransportation</t>
  </si>
  <si>
    <r>
      <rPr>
        <u/>
        <sz val="10"/>
        <color indexed="8"/>
        <rFont val="Arial"/>
        <family val="2"/>
      </rPr>
      <t>https://thinktransportation.net/</t>
    </r>
  </si>
  <si>
    <t>IdyaTechnology</t>
  </si>
  <si>
    <r>
      <rPr>
        <u/>
        <sz val="10"/>
        <color indexed="8"/>
        <rFont val="Arial"/>
        <family val="2"/>
      </rPr>
      <t>https://www.idya.com.au/augmented-reality/</t>
    </r>
  </si>
  <si>
    <t>Heathwood, Australia</t>
  </si>
  <si>
    <t>RootcodeLabs</t>
  </si>
  <si>
    <r>
      <rPr>
        <u/>
        <sz val="10"/>
        <color indexed="8"/>
        <rFont val="Arial"/>
        <family val="2"/>
      </rPr>
      <t>https://rootcodelabs.com/</t>
    </r>
  </si>
  <si>
    <t>Alfatechnologies</t>
  </si>
  <si>
    <r>
      <rPr>
        <u/>
        <sz val="10"/>
        <color indexed="8"/>
        <rFont val="Arial"/>
        <family val="2"/>
      </rPr>
      <t>http://alfatechnologies.com</t>
    </r>
  </si>
  <si>
    <t>MetaBytes</t>
  </si>
  <si>
    <r>
      <rPr>
        <u/>
        <sz val="10"/>
        <color indexed="8"/>
        <rFont val="Arial"/>
        <family val="2"/>
      </rPr>
      <t>https://www.metabytes.se/</t>
    </r>
  </si>
  <si>
    <t>Laholm, Sweden</t>
  </si>
  <si>
    <t>HEXRFACTORYIMMERSIVETECHPVTLTD</t>
  </si>
  <si>
    <r>
      <rPr>
        <u/>
        <sz val="10"/>
        <color indexed="8"/>
        <rFont val="Arial"/>
        <family val="2"/>
      </rPr>
      <t>https://hexrfactory.com/</t>
    </r>
  </si>
  <si>
    <t>InfiniSys</t>
  </si>
  <si>
    <r>
      <rPr>
        <u/>
        <sz val="10"/>
        <color indexed="8"/>
        <rFont val="Arial"/>
        <family val="2"/>
      </rPr>
      <t>https://infinisys.co/</t>
    </r>
  </si>
  <si>
    <t>Blockaitech</t>
  </si>
  <si>
    <r>
      <rPr>
        <u/>
        <sz val="10"/>
        <color indexed="8"/>
        <rFont val="Arial"/>
        <family val="2"/>
      </rPr>
      <t>https://blockaitech.com</t>
    </r>
  </si>
  <si>
    <t>HaptoTech</t>
  </si>
  <si>
    <r>
      <rPr>
        <u/>
        <sz val="10"/>
        <color indexed="8"/>
        <rFont val="Arial"/>
        <family val="2"/>
      </rPr>
      <t>https://www.haptotech.com/</t>
    </r>
  </si>
  <si>
    <t>QuixasTechnologies</t>
  </si>
  <si>
    <r>
      <rPr>
        <u/>
        <sz val="10"/>
        <color indexed="8"/>
        <rFont val="Arial"/>
        <family val="2"/>
      </rPr>
      <t>https://quixasit.com/</t>
    </r>
  </si>
  <si>
    <t>ZeroBulb</t>
  </si>
  <si>
    <r>
      <rPr>
        <u/>
        <sz val="10"/>
        <color indexed="8"/>
        <rFont val="Arial"/>
        <family val="2"/>
      </rPr>
      <t>https://www.zerobulb.com/</t>
    </r>
  </si>
  <si>
    <t>KalibroidaTechnologySolutions</t>
  </si>
  <si>
    <r>
      <rPr>
        <u/>
        <sz val="10"/>
        <color indexed="8"/>
        <rFont val="Arial"/>
        <family val="2"/>
      </rPr>
      <t>https://kalibroida.com/</t>
    </r>
  </si>
  <si>
    <t>ISVWorld</t>
  </si>
  <si>
    <r>
      <rPr>
        <u/>
        <sz val="10"/>
        <color indexed="8"/>
        <rFont val="Arial"/>
        <family val="2"/>
      </rPr>
      <t>https://www.isvworld.com/</t>
    </r>
  </si>
  <si>
    <t>BlueTurtle</t>
  </si>
  <si>
    <r>
      <rPr>
        <u/>
        <sz val="10"/>
        <color indexed="8"/>
        <rFont val="Arial"/>
        <family val="2"/>
      </rPr>
      <t>https://blueturtle.co.za/</t>
    </r>
  </si>
  <si>
    <t>Midrand, South Africa</t>
  </si>
  <si>
    <t>FolderIT</t>
  </si>
  <si>
    <r>
      <rPr>
        <u/>
        <sz val="10"/>
        <color indexed="8"/>
        <rFont val="Arial"/>
        <family val="2"/>
      </rPr>
      <t>https://www.folderit.net</t>
    </r>
  </si>
  <si>
    <t>Miramar, FL</t>
  </si>
  <si>
    <t>XekeraSystemsInc.</t>
  </si>
  <si>
    <r>
      <rPr>
        <u/>
        <sz val="10"/>
        <color indexed="8"/>
        <rFont val="Arial"/>
        <family val="2"/>
      </rPr>
      <t>https://www.xekera.com/</t>
    </r>
  </si>
  <si>
    <t>Counterpart</t>
  </si>
  <si>
    <r>
      <rPr>
        <u/>
        <sz val="10"/>
        <color indexed="8"/>
        <rFont val="Arial"/>
        <family val="2"/>
      </rPr>
      <t>https://www.counterpart.biz/</t>
    </r>
  </si>
  <si>
    <t>DivensiInc</t>
  </si>
  <si>
    <r>
      <rPr>
        <u/>
        <sz val="10"/>
        <color indexed="8"/>
        <rFont val="Arial"/>
        <family val="2"/>
      </rPr>
      <t>http://www.divensi.com</t>
    </r>
  </si>
  <si>
    <t>Treinetic(Pvt)Ltd</t>
  </si>
  <si>
    <r>
      <rPr>
        <u/>
        <sz val="10"/>
        <color indexed="8"/>
        <rFont val="Arial"/>
        <family val="2"/>
      </rPr>
      <t>https://www.treinetic.com</t>
    </r>
  </si>
  <si>
    <t>Battaramulla, Sri Lanka</t>
  </si>
  <si>
    <t>DigitalTechnologyPoland</t>
  </si>
  <si>
    <r>
      <rPr>
        <u/>
        <sz val="10"/>
        <color indexed="8"/>
        <rFont val="Arial"/>
        <family val="2"/>
      </rPr>
      <t>https://www.dtpoland.com/</t>
    </r>
  </si>
  <si>
    <t>Zielona Góra, Poland</t>
  </si>
  <si>
    <t>SplendorNetTechnologies</t>
  </si>
  <si>
    <r>
      <rPr>
        <u/>
        <sz val="10"/>
        <color indexed="8"/>
        <rFont val="Arial"/>
        <family val="2"/>
      </rPr>
      <t>https://splendornet.com/</t>
    </r>
  </si>
  <si>
    <t>TechspianServices</t>
  </si>
  <si>
    <r>
      <rPr>
        <u/>
        <sz val="10"/>
        <color indexed="8"/>
        <rFont val="Arial"/>
        <family val="2"/>
      </rPr>
      <t>https://www.techspian.com/</t>
    </r>
  </si>
  <si>
    <t>LogicSimplified</t>
  </si>
  <si>
    <r>
      <rPr>
        <u/>
        <sz val="10"/>
        <color indexed="8"/>
        <rFont val="Arial"/>
        <family val="2"/>
      </rPr>
      <t>https://logicsimplified.com/newgames/</t>
    </r>
  </si>
  <si>
    <t>Dehradun, India</t>
  </si>
  <si>
    <t>FiniteSum</t>
  </si>
  <si>
    <r>
      <rPr>
        <u/>
        <sz val="10"/>
        <color indexed="8"/>
        <rFont val="Arial"/>
        <family val="2"/>
      </rPr>
      <t>https://finitesum.com</t>
    </r>
  </si>
  <si>
    <t>C3InsightGroupInc.</t>
  </si>
  <si>
    <r>
      <rPr>
        <u/>
        <sz val="10"/>
        <color indexed="8"/>
        <rFont val="Arial"/>
        <family val="2"/>
      </rPr>
      <t>http://c3-inc.com</t>
    </r>
  </si>
  <si>
    <t>BitontopTechnologiesInc.</t>
  </si>
  <si>
    <r>
      <rPr>
        <u/>
        <sz val="10"/>
        <color indexed="8"/>
        <rFont val="Arial"/>
        <family val="2"/>
      </rPr>
      <t>https://www.bitontop.com/</t>
    </r>
  </si>
  <si>
    <t>DaisX</t>
  </si>
  <si>
    <r>
      <rPr>
        <u/>
        <sz val="10"/>
        <color indexed="8"/>
        <rFont val="Arial"/>
        <family val="2"/>
      </rPr>
      <t>https://dais-x.com/</t>
    </r>
  </si>
  <si>
    <t>Pagarba</t>
  </si>
  <si>
    <r>
      <rPr>
        <u/>
        <sz val="10"/>
        <color indexed="8"/>
        <rFont val="Arial"/>
        <family val="2"/>
      </rPr>
      <t>https://pagarba.io/</t>
    </r>
  </si>
  <si>
    <t>FintalkSoftwareLabsPvt.Ltd.</t>
  </si>
  <si>
    <r>
      <rPr>
        <u/>
        <sz val="10"/>
        <color indexed="8"/>
        <rFont val="Arial"/>
        <family val="2"/>
      </rPr>
      <t>https://fintalklabs.com</t>
    </r>
  </si>
  <si>
    <t>TresFactorial</t>
  </si>
  <si>
    <r>
      <rPr>
        <u/>
        <sz val="10"/>
        <color indexed="8"/>
        <rFont val="Arial"/>
        <family val="2"/>
      </rPr>
      <t>https://www.tresfactorial.com/</t>
    </r>
  </si>
  <si>
    <t>León, Mexico</t>
  </si>
  <si>
    <t>HealthcareBusinessReps,LLC</t>
  </si>
  <si>
    <r>
      <rPr>
        <u/>
        <sz val="10"/>
        <color indexed="8"/>
        <rFont val="Arial"/>
        <family val="2"/>
      </rPr>
      <t>https://www.HBRops.com</t>
    </r>
  </si>
  <si>
    <t>Leland, NC</t>
  </si>
  <si>
    <t>IBrandTechnologies</t>
  </si>
  <si>
    <r>
      <rPr>
        <u/>
        <sz val="10"/>
        <color indexed="8"/>
        <rFont val="Arial"/>
        <family val="2"/>
      </rPr>
      <t>https://ibrandtech.com/</t>
    </r>
  </si>
  <si>
    <t>PersonalSoft</t>
  </si>
  <si>
    <r>
      <rPr>
        <u/>
        <sz val="10"/>
        <color indexed="8"/>
        <rFont val="Arial"/>
        <family val="2"/>
      </rPr>
      <t>https://www.personalsoft.us</t>
    </r>
  </si>
  <si>
    <t>O&amp;DS</t>
  </si>
  <si>
    <r>
      <rPr>
        <u/>
        <sz val="10"/>
        <color indexed="8"/>
        <rFont val="Arial"/>
        <family val="2"/>
      </rPr>
      <t>http://www.oeds.it</t>
    </r>
  </si>
  <si>
    <t>Apifonica</t>
  </si>
  <si>
    <r>
      <rPr>
        <u/>
        <sz val="10"/>
        <color indexed="8"/>
        <rFont val="Arial"/>
        <family val="2"/>
      </rPr>
      <t>https://www.apifonica.com/</t>
    </r>
  </si>
  <si>
    <t>SmooperLabs</t>
  </si>
  <si>
    <r>
      <rPr>
        <u/>
        <sz val="10"/>
        <color indexed="8"/>
        <rFont val="Arial"/>
        <family val="2"/>
      </rPr>
      <t>https://www.smooper.com/labs</t>
    </r>
  </si>
  <si>
    <t>SensigoTechnologies</t>
  </si>
  <si>
    <r>
      <rPr>
        <u/>
        <sz val="10"/>
        <color indexed="8"/>
        <rFont val="Arial"/>
        <family val="2"/>
      </rPr>
      <t>https://sensigotech.com/</t>
    </r>
  </si>
  <si>
    <t>Cronumax</t>
  </si>
  <si>
    <r>
      <rPr>
        <u/>
        <sz val="10"/>
        <color indexed="8"/>
        <rFont val="Arial"/>
        <family val="2"/>
      </rPr>
      <t>https://cronumax.com/</t>
    </r>
  </si>
  <si>
    <t>COALdev</t>
  </si>
  <si>
    <r>
      <rPr>
        <u/>
        <sz val="10"/>
        <color indexed="8"/>
        <rFont val="Arial"/>
        <family val="2"/>
      </rPr>
      <t>http://coaldev.com/</t>
    </r>
  </si>
  <si>
    <t>ITWIXTechnologies</t>
  </si>
  <si>
    <r>
      <rPr>
        <u/>
        <sz val="10"/>
        <color indexed="8"/>
        <rFont val="Arial"/>
        <family val="2"/>
      </rPr>
      <t>https://itwixtechnologies.com</t>
    </r>
  </si>
  <si>
    <t>Nagpur, India</t>
  </si>
  <si>
    <t>HESFintech</t>
  </si>
  <si>
    <r>
      <rPr>
        <u/>
        <sz val="10"/>
        <color indexed="8"/>
        <rFont val="Arial"/>
        <family val="2"/>
      </rPr>
      <t>https://hesfintech.com</t>
    </r>
  </si>
  <si>
    <t>NellInfotech</t>
  </si>
  <si>
    <r>
      <rPr>
        <u/>
        <sz val="10"/>
        <color indexed="8"/>
        <rFont val="Arial"/>
        <family val="2"/>
      </rPr>
      <t>https://www.nellinfotech.com/</t>
    </r>
  </si>
  <si>
    <t>TacnikTechnologyPvtLtd</t>
  </si>
  <si>
    <r>
      <rPr>
        <u/>
        <sz val="10"/>
        <color indexed="8"/>
        <rFont val="Arial"/>
        <family val="2"/>
      </rPr>
      <t>http://www.tacnik.com</t>
    </r>
  </si>
  <si>
    <t>BowRiverSolutionsInc.</t>
  </si>
  <si>
    <r>
      <rPr>
        <u/>
        <sz val="10"/>
        <color indexed="8"/>
        <rFont val="Arial"/>
        <family val="2"/>
      </rPr>
      <t>http://www.BowRiverSolutions.com</t>
    </r>
  </si>
  <si>
    <t>Klivolks™PrivateLimited</t>
  </si>
  <si>
    <r>
      <rPr>
        <u/>
        <sz val="10"/>
        <color indexed="8"/>
        <rFont val="Arial"/>
        <family val="2"/>
      </rPr>
      <t>https://klivolks.com</t>
    </r>
  </si>
  <si>
    <t>SiteWhere</t>
  </si>
  <si>
    <r>
      <rPr>
        <u/>
        <sz val="10"/>
        <color indexed="8"/>
        <rFont val="Arial"/>
        <family val="2"/>
      </rPr>
      <t>https://www.sitewhere.com/</t>
    </r>
  </si>
  <si>
    <t>Dogan.AI</t>
  </si>
  <si>
    <r>
      <rPr>
        <u/>
        <sz val="10"/>
        <color indexed="8"/>
        <rFont val="Arial"/>
        <family val="2"/>
      </rPr>
      <t>https://www.dogan.ai</t>
    </r>
  </si>
  <si>
    <t>Old Saybrook, CT</t>
  </si>
  <si>
    <t>HPCNow!</t>
  </si>
  <si>
    <r>
      <rPr>
        <u/>
        <sz val="10"/>
        <color indexed="8"/>
        <rFont val="Arial"/>
        <family val="2"/>
      </rPr>
      <t>https://hpcnow.com/</t>
    </r>
  </si>
  <si>
    <t>OrsaTechnologies,LLC</t>
  </si>
  <si>
    <r>
      <rPr>
        <u/>
        <sz val="10"/>
        <color indexed="8"/>
        <rFont val="Arial"/>
        <family val="2"/>
      </rPr>
      <t>https://orsa.co/</t>
    </r>
  </si>
  <si>
    <t>OutSecureInc</t>
  </si>
  <si>
    <r>
      <rPr>
        <u/>
        <sz val="10"/>
        <color indexed="8"/>
        <rFont val="Arial"/>
        <family val="2"/>
      </rPr>
      <t>http://www.outsecure.com</t>
    </r>
  </si>
  <si>
    <t>Shelton, CT</t>
  </si>
  <si>
    <t>AtemonTechnologyConsultantsLLP</t>
  </si>
  <si>
    <r>
      <rPr>
        <u/>
        <sz val="10"/>
        <color indexed="8"/>
        <rFont val="Arial"/>
        <family val="2"/>
      </rPr>
      <t>https://www.atemon.com/</t>
    </r>
  </si>
  <si>
    <t>Alappuzha, India</t>
  </si>
  <si>
    <t>InfoProjects</t>
  </si>
  <si>
    <r>
      <rPr>
        <u/>
        <sz val="10"/>
        <color indexed="8"/>
        <rFont val="Arial"/>
        <family val="2"/>
      </rPr>
      <t>http://www.info-projects.com/</t>
    </r>
  </si>
  <si>
    <t>Wallscope</t>
  </si>
  <si>
    <r>
      <rPr>
        <u/>
        <sz val="10"/>
        <color indexed="8"/>
        <rFont val="Arial"/>
        <family val="2"/>
      </rPr>
      <t>https://www.wallscope.co.uk/</t>
    </r>
  </si>
  <si>
    <t>DivinityIndiaEnterprisesPvtLtd</t>
  </si>
  <si>
    <r>
      <rPr>
        <u/>
        <sz val="10"/>
        <color indexed="8"/>
        <rFont val="Arial"/>
        <family val="2"/>
      </rPr>
      <t>https://www.techdivinity.com</t>
    </r>
  </si>
  <si>
    <t>IndexLabs</t>
  </si>
  <si>
    <r>
      <rPr>
        <u/>
        <sz val="10"/>
        <color indexed="8"/>
        <rFont val="Arial"/>
        <family val="2"/>
      </rPr>
      <t>http://indexlabs.co.tz/</t>
    </r>
  </si>
  <si>
    <t>SOMETHINGTECHIE</t>
  </si>
  <si>
    <r>
      <rPr>
        <u/>
        <sz val="10"/>
        <color indexed="8"/>
        <rFont val="Arial"/>
        <family val="2"/>
      </rPr>
      <t>https://www.somethingtechie.co/</t>
    </r>
  </si>
  <si>
    <t>Catbalogan City, Philippines</t>
  </si>
  <si>
    <t>BlockFactory</t>
  </si>
  <si>
    <r>
      <rPr>
        <u/>
        <sz val="10"/>
        <color indexed="8"/>
        <rFont val="Arial"/>
        <family val="2"/>
      </rPr>
      <t>https://blockfactory.live/</t>
    </r>
  </si>
  <si>
    <t>Panama City, Panama</t>
  </si>
  <si>
    <t>Function-AI</t>
  </si>
  <si>
    <r>
      <rPr>
        <u/>
        <sz val="10"/>
        <color indexed="8"/>
        <rFont val="Arial"/>
        <family val="2"/>
      </rPr>
      <t>http://function-ai.com/</t>
    </r>
  </si>
  <si>
    <t>Roswell, GA</t>
  </si>
  <si>
    <t>GrupoYaQuedóS.A.S.deC.V.</t>
  </si>
  <si>
    <r>
      <rPr>
        <u/>
        <sz val="10"/>
        <color indexed="8"/>
        <rFont val="Arial"/>
        <family val="2"/>
      </rPr>
      <t>https://www.yaquedo.com.mx</t>
    </r>
  </si>
  <si>
    <t>IntelligentMachinesLimited</t>
  </si>
  <si>
    <r>
      <rPr>
        <u/>
        <sz val="10"/>
        <color indexed="8"/>
        <rFont val="Arial"/>
        <family val="2"/>
      </rPr>
      <t>https://retail.ai/</t>
    </r>
  </si>
  <si>
    <t>Craftsmen</t>
  </si>
  <si>
    <r>
      <rPr>
        <u/>
        <sz val="10"/>
        <color indexed="8"/>
        <rFont val="Arial"/>
        <family val="2"/>
      </rPr>
      <t>https://www.craftsmenltd.com/</t>
    </r>
  </si>
  <si>
    <t>Brixlabs</t>
  </si>
  <si>
    <r>
      <rPr>
        <u/>
        <sz val="10"/>
        <color indexed="8"/>
        <rFont val="Arial"/>
        <family val="2"/>
      </rPr>
      <t>https://www.brixlabs.ai</t>
    </r>
  </si>
  <si>
    <t>SkylineTechnologyUSALLC.</t>
  </si>
  <si>
    <r>
      <rPr>
        <u/>
        <sz val="10"/>
        <color indexed="8"/>
        <rFont val="Arial"/>
        <family val="2"/>
      </rPr>
      <t>https://www.skylinetech.ai/solutions</t>
    </r>
  </si>
  <si>
    <t>ArnowaIndia</t>
  </si>
  <si>
    <r>
      <rPr>
        <u/>
        <sz val="10"/>
        <color indexed="8"/>
        <rFont val="Arial"/>
        <family val="2"/>
      </rPr>
      <t>https://arnowa.com/</t>
    </r>
  </si>
  <si>
    <t>InferSolutions,Inc</t>
  </si>
  <si>
    <r>
      <rPr>
        <u/>
        <sz val="10"/>
        <color indexed="8"/>
        <rFont val="Arial"/>
        <family val="2"/>
      </rPr>
      <t>https://www.infersol.com/</t>
    </r>
  </si>
  <si>
    <t>Innovatics</t>
  </si>
  <si>
    <r>
      <rPr>
        <u/>
        <sz val="10"/>
        <color indexed="8"/>
        <rFont val="Arial"/>
        <family val="2"/>
      </rPr>
      <t>http://www.teaminnovatics.com</t>
    </r>
  </si>
  <si>
    <t>ResonatingMindzIndiaPrivateLimited</t>
  </si>
  <si>
    <r>
      <rPr>
        <u/>
        <sz val="10"/>
        <color indexed="8"/>
        <rFont val="Arial"/>
        <family val="2"/>
      </rPr>
      <t>https://www.resonatingmindz.com</t>
    </r>
  </si>
  <si>
    <t>Pavo&amp;TuskerInnovationsPvt.Ltd</t>
  </si>
  <si>
    <r>
      <rPr>
        <u/>
        <sz val="10"/>
        <color indexed="8"/>
        <rFont val="Arial"/>
        <family val="2"/>
      </rPr>
      <t>https://pavo-tusker.com</t>
    </r>
  </si>
  <si>
    <t>EkkelAI</t>
  </si>
  <si>
    <r>
      <rPr>
        <u/>
        <sz val="10"/>
        <color indexed="8"/>
        <rFont val="Arial"/>
        <family val="2"/>
      </rPr>
      <t>https://ekkel.ai</t>
    </r>
  </si>
  <si>
    <t>TheComRatingsGroup</t>
  </si>
  <si>
    <r>
      <rPr>
        <u/>
        <sz val="10"/>
        <color indexed="8"/>
        <rFont val="Arial"/>
        <family val="2"/>
      </rPr>
      <t>https://www.comratings.com/</t>
    </r>
  </si>
  <si>
    <t>Nan Jing Shi, China</t>
  </si>
  <si>
    <t>LUNARSOFTWARESAI</t>
  </si>
  <si>
    <r>
      <rPr>
        <u/>
        <sz val="10"/>
        <color indexed="8"/>
        <rFont val="Arial"/>
        <family val="2"/>
      </rPr>
      <t>http://lunarsoftwaresai.com/</t>
    </r>
  </si>
  <si>
    <t>ActionToActionRobotics</t>
  </si>
  <si>
    <r>
      <rPr>
        <u/>
        <sz val="10"/>
        <color indexed="8"/>
        <rFont val="Arial"/>
        <family val="2"/>
      </rPr>
      <t>https://www.actiontoaction.ai/</t>
    </r>
  </si>
  <si>
    <t>KochaTechnologiesInc</t>
  </si>
  <si>
    <r>
      <rPr>
        <u/>
        <sz val="10"/>
        <color indexed="8"/>
        <rFont val="Arial"/>
        <family val="2"/>
      </rPr>
      <t>https://www.kochatechnologies.com/</t>
    </r>
  </si>
  <si>
    <t>OrioleWebInfotech</t>
  </si>
  <si>
    <r>
      <rPr>
        <u/>
        <sz val="10"/>
        <color indexed="8"/>
        <rFont val="Arial"/>
        <family val="2"/>
      </rPr>
      <t>https://nageshbadgujar.wordpress.com/</t>
    </r>
  </si>
  <si>
    <t>GoPsybernetic</t>
  </si>
  <si>
    <r>
      <rPr>
        <u/>
        <sz val="10"/>
        <color indexed="8"/>
        <rFont val="Arial"/>
        <family val="2"/>
      </rPr>
      <t>https://www.go-psybernetic.com/</t>
    </r>
  </si>
  <si>
    <t>Thames Ditton, United Kingdom</t>
  </si>
  <si>
    <t>SquareCodex</t>
  </si>
  <si>
    <r>
      <rPr>
        <u/>
        <sz val="10"/>
        <color indexed="8"/>
        <rFont val="Arial"/>
        <family val="2"/>
      </rPr>
      <t>https://www.squarecodex.com/</t>
    </r>
  </si>
  <si>
    <t>Escazu, Costa Rica</t>
  </si>
  <si>
    <t>iTizziCustomSoftwareDevelopment</t>
  </si>
  <si>
    <r>
      <rPr>
        <u/>
        <sz val="10"/>
        <color indexed="8"/>
        <rFont val="Arial"/>
        <family val="2"/>
      </rPr>
      <t>https://itizzi.com/</t>
    </r>
  </si>
  <si>
    <t>IBMdeMéxicoComercializaciónyServicios</t>
  </si>
  <si>
    <r>
      <rPr>
        <u/>
        <sz val="10"/>
        <color indexed="8"/>
        <rFont val="Arial"/>
        <family val="2"/>
      </rPr>
      <t>https://www.ibm.com/mx-es/</t>
    </r>
  </si>
  <si>
    <t>Hook&amp;Hold</t>
  </si>
  <si>
    <r>
      <rPr>
        <u/>
        <sz val="10"/>
        <color indexed="8"/>
        <rFont val="Arial"/>
        <family val="2"/>
      </rPr>
      <t>https://hookhold.marketing</t>
    </r>
  </si>
  <si>
    <t>ZhengzhouZhengtuoComputerTechnologyCo.,Ltd.</t>
  </si>
  <si>
    <r>
      <rPr>
        <u/>
        <sz val="10"/>
        <color indexed="8"/>
        <rFont val="Arial"/>
        <family val="2"/>
      </rPr>
      <t>https://ztuo.cn/</t>
    </r>
  </si>
  <si>
    <t>Zhengzhou, China</t>
  </si>
  <si>
    <t>ApparrantTechnologies</t>
  </si>
  <si>
    <r>
      <rPr>
        <u/>
        <sz val="10"/>
        <color indexed="8"/>
        <rFont val="Arial"/>
        <family val="2"/>
      </rPr>
      <t>http://www.apparrant.com</t>
    </r>
  </si>
  <si>
    <t>SuntistLabsPvtLtd</t>
  </si>
  <si>
    <r>
      <rPr>
        <u/>
        <sz val="10"/>
        <color indexed="8"/>
        <rFont val="Arial"/>
        <family val="2"/>
      </rPr>
      <t>http://www.suntist.com</t>
    </r>
  </si>
  <si>
    <t>NeuronicWorksInc.</t>
  </si>
  <si>
    <r>
      <rPr>
        <u/>
        <sz val="10"/>
        <color indexed="8"/>
        <rFont val="Arial"/>
        <family val="2"/>
      </rPr>
      <t>https://neuronicworks.com/</t>
    </r>
  </si>
  <si>
    <t>HanlonCreative</t>
  </si>
  <si>
    <r>
      <rPr>
        <u/>
        <sz val="10"/>
        <color indexed="8"/>
        <rFont val="Arial"/>
        <family val="2"/>
      </rPr>
      <t>https://www.hanloncreative.com/</t>
    </r>
  </si>
  <si>
    <t>Harleysville, PA</t>
  </si>
  <si>
    <t>AtlantisTechnology</t>
  </si>
  <si>
    <r>
      <rPr>
        <u/>
        <sz val="10"/>
        <color indexed="8"/>
        <rFont val="Arial"/>
        <family val="2"/>
      </rPr>
      <t>https://www.atlantistech.com/</t>
    </r>
  </si>
  <si>
    <t>StudioVi</t>
  </si>
  <si>
    <r>
      <rPr>
        <u/>
        <sz val="10"/>
        <color indexed="8"/>
        <rFont val="Arial"/>
        <family val="2"/>
      </rPr>
      <t>https://viamsterdam.com</t>
    </r>
  </si>
  <si>
    <t>ByteScout</t>
  </si>
  <si>
    <r>
      <rPr>
        <u/>
        <sz val="10"/>
        <color indexed="8"/>
        <rFont val="Arial"/>
        <family val="2"/>
      </rPr>
      <t>https://bytescout.com/</t>
    </r>
  </si>
  <si>
    <t>VizworX</t>
  </si>
  <si>
    <r>
      <rPr>
        <u/>
        <sz val="10"/>
        <color indexed="8"/>
        <rFont val="Arial"/>
        <family val="2"/>
      </rPr>
      <t>https://vizworx.com/</t>
    </r>
  </si>
  <si>
    <t>ITPSOne</t>
  </si>
  <si>
    <r>
      <rPr>
        <u/>
        <sz val="10"/>
        <color indexed="8"/>
        <rFont val="Arial"/>
        <family val="2"/>
      </rPr>
      <t>https://itps.one/en/</t>
    </r>
  </si>
  <si>
    <t>RedBiteSolutionsLtd.</t>
  </si>
  <si>
    <r>
      <rPr>
        <u/>
        <sz val="10"/>
        <color indexed="8"/>
        <rFont val="Arial"/>
        <family val="2"/>
      </rPr>
      <t>https://www.redbite.com/</t>
    </r>
  </si>
  <si>
    <t>Milton, United Kingdom</t>
  </si>
  <si>
    <t>Convedo</t>
  </si>
  <si>
    <r>
      <rPr>
        <u/>
        <sz val="10"/>
        <color indexed="8"/>
        <rFont val="Arial"/>
        <family val="2"/>
      </rPr>
      <t>https://www.convedo.com/</t>
    </r>
  </si>
  <si>
    <t>MultiverseSoftwareIndiaPvtLtd</t>
  </si>
  <si>
    <r>
      <rPr>
        <u/>
        <sz val="10"/>
        <color indexed="8"/>
        <rFont val="Arial"/>
        <family val="2"/>
      </rPr>
      <t>https://www.multiverseapp.com</t>
    </r>
  </si>
  <si>
    <t>Stembrand</t>
  </si>
  <si>
    <r>
      <rPr>
        <u/>
        <sz val="10"/>
        <color indexed="8"/>
        <rFont val="Arial"/>
        <family val="2"/>
      </rPr>
      <t>https://www.auquall.com</t>
    </r>
  </si>
  <si>
    <t>Codeska</t>
  </si>
  <si>
    <r>
      <rPr>
        <u/>
        <sz val="10"/>
        <color indexed="8"/>
        <rFont val="Arial"/>
        <family val="2"/>
      </rPr>
      <t>http://www.codeska.com</t>
    </r>
  </si>
  <si>
    <t>VeniceConsultingGroup</t>
  </si>
  <si>
    <r>
      <rPr>
        <u/>
        <sz val="10"/>
        <color indexed="8"/>
        <rFont val="Arial"/>
        <family val="2"/>
      </rPr>
      <t>http://www.veniceconsulting.com</t>
    </r>
  </si>
  <si>
    <t>ADEPTTALENTACQUISITION</t>
  </si>
  <si>
    <r>
      <rPr>
        <u/>
        <sz val="10"/>
        <color indexed="8"/>
        <rFont val="Arial"/>
        <family val="2"/>
      </rPr>
      <t>http://www.adeptconsultants.com</t>
    </r>
  </si>
  <si>
    <t>Irving, TX</t>
  </si>
  <si>
    <t>OptimizedSolutions</t>
  </si>
  <si>
    <r>
      <rPr>
        <u/>
        <sz val="10"/>
        <color indexed="8"/>
        <rFont val="Arial"/>
        <family val="2"/>
      </rPr>
      <t>http://www.optimized.solutions</t>
    </r>
  </si>
  <si>
    <t>Quercus|NewModelVendor</t>
  </si>
  <si>
    <r>
      <rPr>
        <u/>
        <sz val="10"/>
        <color indexed="8"/>
        <rFont val="Arial"/>
        <family val="2"/>
      </rPr>
      <t>https://qrqs.eu</t>
    </r>
  </si>
  <si>
    <t>Łódź, Poland</t>
  </si>
  <si>
    <t>FutureCovenant</t>
  </si>
  <si>
    <r>
      <rPr>
        <u/>
        <sz val="10"/>
        <color indexed="8"/>
        <rFont val="Arial"/>
        <family val="2"/>
      </rPr>
      <t>http://www.futurecovenant.com</t>
    </r>
  </si>
  <si>
    <t>Bellingham, WA</t>
  </si>
  <si>
    <t>VentureSolutionsLtd.</t>
  </si>
  <si>
    <r>
      <rPr>
        <u/>
        <sz val="10"/>
        <color indexed="8"/>
        <rFont val="Arial"/>
        <family val="2"/>
      </rPr>
      <t>http://venturesolutionsltd.com/</t>
    </r>
  </si>
  <si>
    <t>HeadBlocks</t>
  </si>
  <si>
    <r>
      <rPr>
        <u/>
        <sz val="10"/>
        <color indexed="8"/>
        <rFont val="Arial"/>
        <family val="2"/>
      </rPr>
      <t>http://www.head-blocks.com/</t>
    </r>
  </si>
  <si>
    <t>Resolvestudio</t>
  </si>
  <si>
    <r>
      <rPr>
        <u/>
        <sz val="10"/>
        <color indexed="8"/>
        <rFont val="Arial"/>
        <family val="2"/>
      </rPr>
      <t>http://resolvestudio.co/</t>
    </r>
  </si>
  <si>
    <t>TalkBpo</t>
  </si>
  <si>
    <r>
      <rPr>
        <u/>
        <sz val="10"/>
        <color indexed="8"/>
        <rFont val="Arial"/>
        <family val="2"/>
      </rPr>
      <t>http://www.talkbpo.net/</t>
    </r>
  </si>
  <si>
    <t>QubitAG</t>
  </si>
  <si>
    <r>
      <rPr>
        <u/>
        <sz val="10"/>
        <color indexed="8"/>
        <rFont val="Arial"/>
        <family val="2"/>
      </rPr>
      <t>https://www.qubit.ag</t>
    </r>
  </si>
  <si>
    <t>LimenzyTechnologiesPvtLtd</t>
  </si>
  <si>
    <r>
      <rPr>
        <u/>
        <sz val="10"/>
        <color indexed="8"/>
        <rFont val="Arial"/>
        <family val="2"/>
      </rPr>
      <t>http://limenzy.com/</t>
    </r>
  </si>
  <si>
    <t>Kozhikode, India</t>
  </si>
  <si>
    <t>TheArcadiaGroupInc.</t>
  </si>
  <si>
    <r>
      <rPr>
        <u/>
        <sz val="10"/>
        <color indexed="8"/>
        <rFont val="Arial"/>
        <family val="2"/>
      </rPr>
      <t>http://arcadia.agency</t>
    </r>
  </si>
  <si>
    <t>ProxNtelliLabsPvtLtd</t>
  </si>
  <si>
    <r>
      <rPr>
        <u/>
        <sz val="10"/>
        <color indexed="8"/>
        <rFont val="Arial"/>
        <family val="2"/>
      </rPr>
      <t>http://www.proxntelli.com</t>
    </r>
  </si>
  <si>
    <t>unknown</t>
  </si>
  <si>
    <t>ConnectingDotsInfotech</t>
  </si>
  <si>
    <r>
      <rPr>
        <u/>
        <sz val="10"/>
        <color indexed="8"/>
        <rFont val="Arial"/>
        <family val="2"/>
      </rPr>
      <t>https://connectingdotsinfotech.com/</t>
    </r>
  </si>
  <si>
    <t>CluebixSoftwarePvt.Ltd.</t>
  </si>
  <si>
    <r>
      <rPr>
        <u/>
        <sz val="10"/>
        <color indexed="8"/>
        <rFont val="Arial"/>
        <family val="2"/>
      </rPr>
      <t>https://www.cluebix.com/</t>
    </r>
  </si>
  <si>
    <t>MagureInc</t>
  </si>
  <si>
    <r>
      <rPr>
        <u/>
        <sz val="10"/>
        <color indexed="8"/>
        <rFont val="Arial"/>
        <family val="2"/>
      </rPr>
      <t>https://www.magureinc.com</t>
    </r>
  </si>
  <si>
    <t>Chadds Ford, PA</t>
  </si>
  <si>
    <t>Evolt</t>
  </si>
  <si>
    <r>
      <rPr>
        <u/>
        <sz val="10"/>
        <color indexed="8"/>
        <rFont val="Arial"/>
        <family val="2"/>
      </rPr>
      <t>http://www.evolt.dev</t>
    </r>
  </si>
  <si>
    <t>AssertiaSolutions</t>
  </si>
  <si>
    <r>
      <rPr>
        <u/>
        <sz val="10"/>
        <color indexed="8"/>
        <rFont val="Arial"/>
        <family val="2"/>
      </rPr>
      <t>http://www.assertiasolutions.com/</t>
    </r>
  </si>
  <si>
    <t xml:space="preserve">Miami, </t>
  </si>
  <si>
    <t>BartonRogersGroupLLC</t>
  </si>
  <si>
    <r>
      <rPr>
        <u/>
        <sz val="10"/>
        <color indexed="8"/>
        <rFont val="Arial"/>
        <family val="2"/>
      </rPr>
      <t>https://bartonrogers.com/</t>
    </r>
  </si>
  <si>
    <t>ProventusMetricsInc.,</t>
  </si>
  <si>
    <r>
      <rPr>
        <u/>
        <sz val="10"/>
        <color indexed="8"/>
        <rFont val="Arial"/>
        <family val="2"/>
      </rPr>
      <t>https://proventusmetrics.com/</t>
    </r>
  </si>
  <si>
    <t>StandardWingsTechnologies</t>
  </si>
  <si>
    <r>
      <rPr>
        <u/>
        <sz val="10"/>
        <color indexed="8"/>
        <rFont val="Arial"/>
        <family val="2"/>
      </rPr>
      <t>http://www.standardwings.com</t>
    </r>
  </si>
  <si>
    <t>AmlgoLabs</t>
  </si>
  <si>
    <r>
      <rPr>
        <u/>
        <sz val="10"/>
        <color indexed="8"/>
        <rFont val="Arial"/>
        <family val="2"/>
      </rPr>
      <t>https://amlgolabs.com/</t>
    </r>
  </si>
  <si>
    <t>Cloud303</t>
  </si>
  <si>
    <r>
      <rPr>
        <u/>
        <sz val="10"/>
        <color indexed="8"/>
        <rFont val="Arial"/>
        <family val="2"/>
      </rPr>
      <t>https://www.cloud303.io</t>
    </r>
  </si>
  <si>
    <t>Lakewood, CO</t>
  </si>
  <si>
    <t>PenpennyInfotech</t>
  </si>
  <si>
    <r>
      <rPr>
        <u/>
        <sz val="10"/>
        <color indexed="8"/>
        <rFont val="Arial"/>
        <family val="2"/>
      </rPr>
      <t>https://www.penpennyinfotech.com/</t>
    </r>
  </si>
  <si>
    <t>Interlancompu</t>
  </si>
  <si>
    <r>
      <rPr>
        <u/>
        <sz val="10"/>
        <color indexed="8"/>
        <rFont val="Arial"/>
        <family val="2"/>
      </rPr>
      <t>https://interlan.ai/</t>
    </r>
  </si>
  <si>
    <t>Datavid</t>
  </si>
  <si>
    <r>
      <rPr>
        <u/>
        <sz val="10"/>
        <color indexed="8"/>
        <rFont val="Arial"/>
        <family val="2"/>
      </rPr>
      <t>https://datavid.co.uk/</t>
    </r>
  </si>
  <si>
    <t>AabanSolutions</t>
  </si>
  <si>
    <r>
      <rPr>
        <u/>
        <sz val="10"/>
        <color indexed="8"/>
        <rFont val="Arial"/>
        <family val="2"/>
      </rPr>
      <t>http://aabansolutions.com/</t>
    </r>
  </si>
  <si>
    <t>STELLIS</t>
  </si>
  <si>
    <r>
      <rPr>
        <u/>
        <sz val="10"/>
        <color indexed="8"/>
        <rFont val="Arial"/>
        <family val="2"/>
      </rPr>
      <t>https://stellis.co</t>
    </r>
  </si>
  <si>
    <t>GuangzhouMRTInformationTechnologyCo.,Ltd.</t>
  </si>
  <si>
    <r>
      <rPr>
        <u/>
        <sz val="10"/>
        <color indexed="8"/>
        <rFont val="Arial"/>
        <family val="2"/>
      </rPr>
      <t>http://www.mrxdtech.com/</t>
    </r>
  </si>
  <si>
    <t>ZEPSTech</t>
  </si>
  <si>
    <r>
      <rPr>
        <u/>
        <sz val="10"/>
        <color indexed="8"/>
        <rFont val="Arial"/>
        <family val="2"/>
      </rPr>
      <t>https://www.zepstech.co.uk/</t>
    </r>
  </si>
  <si>
    <t>ExeliaTechnologies</t>
  </si>
  <si>
    <r>
      <rPr>
        <u/>
        <sz val="10"/>
        <color indexed="8"/>
        <rFont val="Arial"/>
        <family val="2"/>
      </rPr>
      <t>https://www.exeliatech.com</t>
    </r>
  </si>
  <si>
    <t>Egkomi, Cyprus</t>
  </si>
  <si>
    <t>Goodroid</t>
  </si>
  <si>
    <r>
      <rPr>
        <u/>
        <sz val="10"/>
        <color indexed="8"/>
        <rFont val="Arial"/>
        <family val="2"/>
      </rPr>
      <t>https://www.goodroid.ro</t>
    </r>
  </si>
  <si>
    <t>VolvoxLabs</t>
  </si>
  <si>
    <r>
      <rPr>
        <u/>
        <sz val="10"/>
        <color indexed="8"/>
        <rFont val="Arial"/>
        <family val="2"/>
      </rPr>
      <t>https://volvoxlabs.com/</t>
    </r>
  </si>
  <si>
    <t>FarRainbowS.R.L.</t>
  </si>
  <si>
    <r>
      <rPr>
        <u/>
        <sz val="10"/>
        <color indexed="8"/>
        <rFont val="Arial"/>
        <family val="2"/>
      </rPr>
      <t>https://farrainbow.com/</t>
    </r>
  </si>
  <si>
    <t>Lecco, Italy</t>
  </si>
  <si>
    <t>Robiquity</t>
  </si>
  <si>
    <r>
      <rPr>
        <u/>
        <sz val="10"/>
        <color indexed="8"/>
        <rFont val="Arial"/>
        <family val="2"/>
      </rPr>
      <t>https://www.robiquity.com</t>
    </r>
  </si>
  <si>
    <t>ChitChatAgency</t>
  </si>
  <si>
    <r>
      <rPr>
        <u/>
        <sz val="10"/>
        <color indexed="8"/>
        <rFont val="Arial"/>
        <family val="2"/>
      </rPr>
      <t>https://www.chitchatagency.com/</t>
    </r>
  </si>
  <si>
    <t>Techline</t>
  </si>
  <si>
    <r>
      <rPr>
        <u/>
        <sz val="10"/>
        <color indexed="8"/>
        <rFont val="Arial"/>
        <family val="2"/>
      </rPr>
      <t>https://tline.pk/</t>
    </r>
  </si>
  <si>
    <r>
      <rPr>
        <u/>
        <sz val="10"/>
        <color indexed="8"/>
        <rFont val="Arial"/>
        <family val="2"/>
      </rPr>
      <t>https://www.smarttechsys.com</t>
    </r>
  </si>
  <si>
    <t>Cairo, Egypt</t>
  </si>
  <si>
    <t>OptimusFox</t>
  </si>
  <si>
    <r>
      <rPr>
        <u/>
        <sz val="10"/>
        <color indexed="8"/>
        <rFont val="Arial"/>
        <family val="2"/>
      </rPr>
      <t>https://optimusfox.com/</t>
    </r>
  </si>
  <si>
    <t>Carbondale, IL</t>
  </si>
  <si>
    <t>Novatics</t>
  </si>
  <si>
    <r>
      <rPr>
        <u/>
        <sz val="10"/>
        <color indexed="8"/>
        <rFont val="Arial"/>
        <family val="2"/>
      </rPr>
      <t>https://www.novatics.com.br/</t>
    </r>
  </si>
  <si>
    <t>AlienIntelligence</t>
  </si>
  <si>
    <r>
      <rPr>
        <u/>
        <sz val="10"/>
        <color indexed="8"/>
        <rFont val="Arial"/>
        <family val="2"/>
      </rPr>
      <t>https://www.alienintelligence.com.au/</t>
    </r>
  </si>
  <si>
    <t>2excel</t>
  </si>
  <si>
    <r>
      <rPr>
        <u/>
        <sz val="10"/>
        <color indexed="8"/>
        <rFont val="Arial"/>
        <family val="2"/>
      </rPr>
      <t>http://www.2excel.com.au/</t>
    </r>
  </si>
  <si>
    <t>Deutsch</t>
  </si>
  <si>
    <r>
      <rPr>
        <u/>
        <sz val="10"/>
        <color indexed="8"/>
        <rFont val="Arial"/>
        <family val="2"/>
      </rPr>
      <t>http://www.deutschinc.com/</t>
    </r>
  </si>
  <si>
    <t>LenaSoftware</t>
  </si>
  <si>
    <r>
      <rPr>
        <u/>
        <sz val="10"/>
        <color indexed="8"/>
        <rFont val="Arial"/>
        <family val="2"/>
      </rPr>
      <t>http://www.lenasoftware.com</t>
    </r>
  </si>
  <si>
    <t>FuriousFoxLimited</t>
  </si>
  <si>
    <r>
      <rPr>
        <u/>
        <sz val="10"/>
        <color indexed="8"/>
        <rFont val="Arial"/>
        <family val="2"/>
      </rPr>
      <t>https://furiousfox.co.uk/</t>
    </r>
  </si>
  <si>
    <t>SabertoothTechnologies</t>
  </si>
  <si>
    <r>
      <rPr>
        <u/>
        <sz val="10"/>
        <color indexed="8"/>
        <rFont val="Arial"/>
        <family val="2"/>
      </rPr>
      <t>https://www.sabertoothtech.in/</t>
    </r>
  </si>
  <si>
    <t>EritheiaLabs</t>
  </si>
  <si>
    <r>
      <rPr>
        <u/>
        <sz val="10"/>
        <color indexed="8"/>
        <rFont val="Arial"/>
        <family val="2"/>
      </rPr>
      <t>https://www.eritheialabs.com</t>
    </r>
  </si>
  <si>
    <t>Pikkles</t>
  </si>
  <si>
    <r>
      <rPr>
        <u/>
        <sz val="10"/>
        <color indexed="8"/>
        <rFont val="Arial"/>
        <family val="2"/>
      </rPr>
      <t>https://pikkles.com/en/</t>
    </r>
  </si>
  <si>
    <t>TresorDigital</t>
  </si>
  <si>
    <r>
      <rPr>
        <u/>
        <sz val="10"/>
        <color indexed="8"/>
        <rFont val="Arial"/>
        <family val="2"/>
      </rPr>
      <t>https://tresordigital.com</t>
    </r>
  </si>
  <si>
    <t>Rochester, MN</t>
  </si>
  <si>
    <t>Xoratom</t>
  </si>
  <si>
    <r>
      <rPr>
        <u/>
        <sz val="10"/>
        <color indexed="8"/>
        <rFont val="Arial"/>
        <family val="2"/>
      </rPr>
      <t>http://xoratom.com/</t>
    </r>
  </si>
  <si>
    <t>Guatemala City, Guatemala</t>
  </si>
  <si>
    <t>Hi.EndStudios</t>
  </si>
  <si>
    <r>
      <rPr>
        <u/>
        <sz val="10"/>
        <color indexed="8"/>
        <rFont val="Arial"/>
        <family val="2"/>
      </rPr>
      <t>https://www.hiendstudios.com/</t>
    </r>
  </si>
  <si>
    <t>SdotMedia</t>
  </si>
  <si>
    <r>
      <rPr>
        <u/>
        <sz val="10"/>
        <color indexed="8"/>
        <rFont val="Arial"/>
        <family val="2"/>
      </rPr>
      <t>https://www.sdotmedia.com/</t>
    </r>
  </si>
  <si>
    <t>Teqsense</t>
  </si>
  <si>
    <r>
      <rPr>
        <u/>
        <sz val="10"/>
        <color indexed="8"/>
        <rFont val="Arial"/>
        <family val="2"/>
      </rPr>
      <t>https://teqsense.com</t>
    </r>
  </si>
  <si>
    <t>InfinityLabs</t>
  </si>
  <si>
    <r>
      <rPr>
        <u/>
        <sz val="10"/>
        <color indexed="8"/>
        <rFont val="Arial"/>
        <family val="2"/>
      </rPr>
      <t>https://infinitylab.world</t>
    </r>
  </si>
  <si>
    <t>Fort Worth, TX</t>
  </si>
  <si>
    <t>TrueParallel</t>
  </si>
  <si>
    <r>
      <rPr>
        <u/>
        <sz val="10"/>
        <color indexed="8"/>
        <rFont val="Arial"/>
        <family val="2"/>
      </rPr>
      <t>http://www.trueparallel.com</t>
    </r>
  </si>
  <si>
    <t>Celerens,LLC</t>
  </si>
  <si>
    <r>
      <rPr>
        <u/>
        <sz val="10"/>
        <color indexed="8"/>
        <rFont val="Arial"/>
        <family val="2"/>
      </rPr>
      <t>http://www.celerens.com/</t>
    </r>
  </si>
  <si>
    <t>Columbia, MD</t>
  </si>
  <si>
    <t>OnlineDimensions</t>
  </si>
  <si>
    <r>
      <rPr>
        <u/>
        <sz val="10"/>
        <color indexed="8"/>
        <rFont val="Arial"/>
        <family val="2"/>
      </rPr>
      <t>https://online-dimensions.com/</t>
    </r>
  </si>
  <si>
    <t>Al Jazirah Al Hamra, United Arab Emirates</t>
  </si>
  <si>
    <t>FlynautLLC</t>
  </si>
  <si>
    <r>
      <rPr>
        <u/>
        <sz val="10"/>
        <color indexed="8"/>
        <rFont val="Arial"/>
        <family val="2"/>
      </rPr>
      <t>https://flynaut.com/</t>
    </r>
  </si>
  <si>
    <t>SoftProdigy</t>
  </si>
  <si>
    <r>
      <rPr>
        <u/>
        <sz val="10"/>
        <color indexed="8"/>
        <rFont val="Arial"/>
        <family val="2"/>
      </rPr>
      <t>https://www.softprodigy.com</t>
    </r>
  </si>
  <si>
    <t>TrimantiumGrowthOps(formerly3wks)</t>
  </si>
  <si>
    <r>
      <rPr>
        <u/>
        <sz val="10"/>
        <color indexed="8"/>
        <rFont val="Arial"/>
        <family val="2"/>
      </rPr>
      <t>https://www.growthops.com.au/</t>
    </r>
  </si>
  <si>
    <t>MarkiTech</t>
  </si>
  <si>
    <r>
      <rPr>
        <u/>
        <sz val="10"/>
        <color indexed="8"/>
        <rFont val="Arial"/>
        <family val="2"/>
      </rPr>
      <t>https://www.markitech.ai</t>
    </r>
  </si>
  <si>
    <t>AllianceSoftwarePtyLtd</t>
  </si>
  <si>
    <r>
      <rPr>
        <u/>
        <sz val="10"/>
        <color indexed="8"/>
        <rFont val="Arial"/>
        <family val="2"/>
      </rPr>
      <t>https://www.alliancesoftware.com.au/</t>
    </r>
  </si>
  <si>
    <t>Nunawading, Australia</t>
  </si>
  <si>
    <t>Botodata</t>
  </si>
  <si>
    <r>
      <rPr>
        <u/>
        <sz val="10"/>
        <color indexed="8"/>
        <rFont val="Arial"/>
        <family val="2"/>
      </rPr>
      <t>https://botodata.com/</t>
    </r>
  </si>
  <si>
    <t>KineoGmbH</t>
  </si>
  <si>
    <r>
      <rPr>
        <u/>
        <sz val="10"/>
        <color indexed="8"/>
        <rFont val="Arial"/>
        <family val="2"/>
      </rPr>
      <t>https://kineo.ai/</t>
    </r>
  </si>
  <si>
    <t>Gargoyle</t>
  </si>
  <si>
    <r>
      <rPr>
        <u/>
        <sz val="10"/>
        <color indexed="8"/>
        <rFont val="Arial"/>
        <family val="2"/>
      </rPr>
      <t>https://www.gargoyle.ltd/</t>
    </r>
  </si>
  <si>
    <t>DataObrii</t>
  </si>
  <si>
    <r>
      <rPr>
        <u/>
        <sz val="10"/>
        <color indexed="8"/>
        <rFont val="Arial"/>
        <family val="2"/>
      </rPr>
      <t>https://dataobrii.com/</t>
    </r>
  </si>
  <si>
    <t>BeneathAnalytics</t>
  </si>
  <si>
    <r>
      <rPr>
        <u/>
        <sz val="10"/>
        <color indexed="8"/>
        <rFont val="Arial"/>
        <family val="2"/>
      </rPr>
      <t>https://beneath.co.in</t>
    </r>
  </si>
  <si>
    <t>CognitiveMachines</t>
  </si>
  <si>
    <r>
      <rPr>
        <u/>
        <sz val="10"/>
        <color indexed="8"/>
        <rFont val="Arial"/>
        <family val="2"/>
      </rPr>
      <t>https://cognitivemachines.in/</t>
    </r>
  </si>
  <si>
    <t>Cloud(X)</t>
  </si>
  <si>
    <r>
      <rPr>
        <u/>
        <sz val="10"/>
        <color indexed="8"/>
        <rFont val="Arial"/>
        <family val="2"/>
      </rPr>
      <t>https://www.cloudx.com</t>
    </r>
  </si>
  <si>
    <t>Yerba Buena, Argentina</t>
  </si>
  <si>
    <t>PromptSoftech</t>
  </si>
  <si>
    <r>
      <rPr>
        <u/>
        <sz val="10"/>
        <color indexed="8"/>
        <rFont val="Arial"/>
        <family val="2"/>
      </rPr>
      <t>https://www.promptsoftech.com</t>
    </r>
  </si>
  <si>
    <t>SciKitBrainTechnovativesolutions</t>
  </si>
  <si>
    <r>
      <rPr>
        <u/>
        <sz val="10"/>
        <color indexed="8"/>
        <rFont val="Arial"/>
        <family val="2"/>
      </rPr>
      <t>http://www.scikitbrain.com</t>
    </r>
  </si>
  <si>
    <t>ProlitusTechnologies</t>
  </si>
  <si>
    <r>
      <rPr>
        <u/>
        <sz val="10"/>
        <color indexed="8"/>
        <rFont val="Arial"/>
        <family val="2"/>
      </rPr>
      <t>https://www.prolitus.com/</t>
    </r>
  </si>
  <si>
    <t>UranCompany</t>
  </si>
  <si>
    <r>
      <rPr>
        <u/>
        <sz val="10"/>
        <color indexed="8"/>
        <rFont val="Arial"/>
        <family val="2"/>
      </rPr>
      <t>http://urancompany.com/</t>
    </r>
  </si>
  <si>
    <t>Дніпро́, Ukraine</t>
  </si>
  <si>
    <t>HeyMachineLearning</t>
  </si>
  <si>
    <r>
      <rPr>
        <u/>
        <sz val="10"/>
        <color indexed="8"/>
        <rFont val="Arial"/>
        <family val="2"/>
      </rPr>
      <t>https://heyml.com/</t>
    </r>
  </si>
  <si>
    <t>CartesianDataSciences</t>
  </si>
  <si>
    <r>
      <rPr>
        <u/>
        <sz val="10"/>
        <color indexed="8"/>
        <rFont val="Arial"/>
        <family val="2"/>
      </rPr>
      <t>https://www.cartesiandatasciences.com/contact</t>
    </r>
  </si>
  <si>
    <t>Tucson, AZ</t>
  </si>
  <si>
    <t>ManasAI</t>
  </si>
  <si>
    <r>
      <rPr>
        <u/>
        <sz val="10"/>
        <color indexed="8"/>
        <rFont val="Arial"/>
        <family val="2"/>
      </rPr>
      <t>https://manas.ai/</t>
    </r>
  </si>
  <si>
    <t>HeavenSolutions</t>
  </si>
  <si>
    <r>
      <rPr>
        <u/>
        <sz val="10"/>
        <color indexed="8"/>
        <rFont val="Arial"/>
        <family val="2"/>
      </rPr>
      <t>https://www.heavensolutions.com/</t>
    </r>
  </si>
  <si>
    <t>Bensheim, Germany</t>
  </si>
  <si>
    <t>Arionkoder</t>
  </si>
  <si>
    <r>
      <rPr>
        <u/>
        <sz val="10"/>
        <color indexed="8"/>
        <rFont val="Arial"/>
        <family val="2"/>
      </rPr>
      <t>http://www.arionkoder.com</t>
    </r>
  </si>
  <si>
    <t>RNDpoint</t>
  </si>
  <si>
    <r>
      <rPr>
        <u/>
        <sz val="10"/>
        <color indexed="8"/>
        <rFont val="Arial"/>
        <family val="2"/>
      </rPr>
      <t>https://rndpoint.com/expertise/financial-software-solutions-by-rndpoint-2/</t>
    </r>
  </si>
  <si>
    <t>LifeElixir</t>
  </si>
  <si>
    <r>
      <rPr>
        <u/>
        <sz val="10"/>
        <color indexed="8"/>
        <rFont val="Arial"/>
        <family val="2"/>
      </rPr>
      <t>https://www.life-elixir.com/</t>
    </r>
  </si>
  <si>
    <t>Newport Beach, CA</t>
  </si>
  <si>
    <t>MototechGroup</t>
  </si>
  <si>
    <r>
      <rPr>
        <u/>
        <sz val="10"/>
        <color indexed="8"/>
        <rFont val="Arial"/>
        <family val="2"/>
      </rPr>
      <t>https://mototech.us/</t>
    </r>
  </si>
  <si>
    <t>Oakton, VA</t>
  </si>
  <si>
    <t>ScoreDigital</t>
  </si>
  <si>
    <r>
      <rPr>
        <u/>
        <sz val="10"/>
        <color indexed="8"/>
        <rFont val="Arial"/>
        <family val="2"/>
      </rPr>
      <t>https://www.scoredigital.io/</t>
    </r>
  </si>
  <si>
    <t>ZenBitTech</t>
  </si>
  <si>
    <r>
      <rPr>
        <u/>
        <sz val="10"/>
        <color indexed="8"/>
        <rFont val="Arial"/>
        <family val="2"/>
      </rPr>
      <t>https://zenbit.tech/</t>
    </r>
  </si>
  <si>
    <t>MonoSoftware</t>
  </si>
  <si>
    <r>
      <rPr>
        <u/>
        <sz val="10"/>
        <color indexed="8"/>
        <rFont val="Arial"/>
        <family val="2"/>
      </rPr>
      <t>https://mono.software</t>
    </r>
  </si>
  <si>
    <t>ThinkDignityInternational</t>
  </si>
  <si>
    <r>
      <rPr>
        <u/>
        <sz val="10"/>
        <color indexed="8"/>
        <rFont val="Arial"/>
        <family val="2"/>
      </rPr>
      <t>http://www.thinkstudio.in</t>
    </r>
  </si>
  <si>
    <t>Bharat Heavy Electrical Limited Ran, India</t>
  </si>
  <si>
    <t>ValueLogic</t>
  </si>
  <si>
    <r>
      <rPr>
        <u/>
        <sz val="10"/>
        <color indexed="8"/>
        <rFont val="Arial"/>
        <family val="2"/>
      </rPr>
      <t>https://valuelogic.one/</t>
    </r>
  </si>
  <si>
    <t>DigiFutura</t>
  </si>
  <si>
    <r>
      <rPr>
        <u/>
        <sz val="10"/>
        <color indexed="8"/>
        <rFont val="Arial"/>
        <family val="2"/>
      </rPr>
      <t>http://www.digifutura.com/</t>
    </r>
  </si>
  <si>
    <t>VitalifyAsiaCo.,Ltd.</t>
  </si>
  <si>
    <r>
      <rPr>
        <u/>
        <sz val="10"/>
        <color indexed="8"/>
        <rFont val="Arial"/>
        <family val="2"/>
      </rPr>
      <t>https://vitalify.asia/</t>
    </r>
  </si>
  <si>
    <t>DividatoAISoftwareDevelopment</t>
  </si>
  <si>
    <r>
      <rPr>
        <u/>
        <sz val="10"/>
        <color indexed="8"/>
        <rFont val="Arial"/>
        <family val="2"/>
      </rPr>
      <t>http://ai.dividato.com</t>
    </r>
  </si>
  <si>
    <t>bromin7,Inc.</t>
  </si>
  <si>
    <r>
      <rPr>
        <u/>
        <sz val="10"/>
        <color indexed="8"/>
        <rFont val="Arial"/>
        <family val="2"/>
      </rPr>
      <t>https://bromin7.com/</t>
    </r>
  </si>
  <si>
    <t>BalticAmadeus</t>
  </si>
  <si>
    <r>
      <rPr>
        <u/>
        <sz val="10"/>
        <color indexed="8"/>
        <rFont val="Arial"/>
        <family val="2"/>
      </rPr>
      <t>https://www.ba.lt/en/</t>
    </r>
  </si>
  <si>
    <t>Adoriasoft</t>
  </si>
  <si>
    <r>
      <rPr>
        <u/>
        <sz val="10"/>
        <color indexed="8"/>
        <rFont val="Arial"/>
        <family val="2"/>
      </rPr>
      <t>https://adoriasoft.com/</t>
    </r>
  </si>
  <si>
    <t>Las Vegas, NV</t>
  </si>
  <si>
    <t>BohemianAI</t>
  </si>
  <si>
    <r>
      <rPr>
        <u/>
        <sz val="10"/>
        <color indexed="8"/>
        <rFont val="Arial"/>
        <family val="2"/>
      </rPr>
      <t>https://bohemian.ai/</t>
    </r>
  </si>
  <si>
    <t>Hipo</t>
  </si>
  <si>
    <r>
      <rPr>
        <u/>
        <sz val="10"/>
        <color indexed="8"/>
        <rFont val="Arial"/>
        <family val="2"/>
      </rPr>
      <t>http://hipolabs.com</t>
    </r>
  </si>
  <si>
    <t>DanielApps</t>
  </si>
  <si>
    <r>
      <rPr>
        <u/>
        <sz val="10"/>
        <color indexed="8"/>
        <rFont val="Arial"/>
        <family val="2"/>
      </rPr>
      <t>https://danielapps.co/</t>
    </r>
  </si>
  <si>
    <t>NGLogic</t>
  </si>
  <si>
    <r>
      <rPr>
        <u/>
        <sz val="10"/>
        <color indexed="8"/>
        <rFont val="Arial"/>
        <family val="2"/>
      </rPr>
      <t>http://nglogic.com</t>
    </r>
  </si>
  <si>
    <t>QuarkWorks</t>
  </si>
  <si>
    <r>
      <rPr>
        <u/>
        <sz val="10"/>
        <color indexed="8"/>
        <rFont val="Arial"/>
        <family val="2"/>
      </rPr>
      <t>https://www.quarkworks.co/</t>
    </r>
  </si>
  <si>
    <t>Intellica</t>
  </si>
  <si>
    <r>
      <rPr>
        <u/>
        <sz val="10"/>
        <color indexed="8"/>
        <rFont val="Arial"/>
        <family val="2"/>
      </rPr>
      <t>http://intellicagroup.com</t>
    </r>
  </si>
  <si>
    <t>AideticSoftwarePvt.Ltd.</t>
  </si>
  <si>
    <r>
      <rPr>
        <u/>
        <sz val="10"/>
        <color indexed="8"/>
        <rFont val="Arial"/>
        <family val="2"/>
      </rPr>
      <t>http://www.aidetic.in</t>
    </r>
  </si>
  <si>
    <t>SmartCat</t>
  </si>
  <si>
    <r>
      <rPr>
        <u/>
        <sz val="10"/>
        <color indexed="8"/>
        <rFont val="Arial"/>
        <family val="2"/>
      </rPr>
      <t>https://www.smartcat.io/</t>
    </r>
  </si>
  <si>
    <t>TheDayhuffGroup</t>
  </si>
  <si>
    <r>
      <rPr>
        <u/>
        <sz val="10"/>
        <color indexed="8"/>
        <rFont val="Arial"/>
        <family val="2"/>
      </rPr>
      <t>http://www.dayhuffgroup.com/</t>
    </r>
  </si>
  <si>
    <t>Worthington, OH</t>
  </si>
  <si>
    <t>OrNsoftCorporation</t>
  </si>
  <si>
    <r>
      <rPr>
        <u/>
        <sz val="10"/>
        <color indexed="8"/>
        <rFont val="Arial"/>
        <family val="2"/>
      </rPr>
      <t>https://www.ornsoft.com</t>
    </r>
  </si>
  <si>
    <t>WWG</t>
  </si>
  <si>
    <r>
      <rPr>
        <u/>
        <sz val="10"/>
        <color indexed="8"/>
        <rFont val="Arial"/>
        <family val="2"/>
      </rPr>
      <t>https://www.wwg.it</t>
    </r>
  </si>
  <si>
    <t>Agrate Brianza, Italy</t>
  </si>
  <si>
    <t>InfistackTechnologiesPVTLTD</t>
  </si>
  <si>
    <r>
      <rPr>
        <u/>
        <sz val="10"/>
        <color indexed="8"/>
        <rFont val="Arial"/>
        <family val="2"/>
      </rPr>
      <t>https://infistack.com/</t>
    </r>
  </si>
  <si>
    <t>CodeJunkie</t>
  </si>
  <si>
    <r>
      <rPr>
        <u/>
        <sz val="10"/>
        <color indexed="8"/>
        <rFont val="Arial"/>
        <family val="2"/>
      </rPr>
      <t>https://www.codejunkie.co/</t>
    </r>
  </si>
  <si>
    <t>Zymr,Inc.</t>
  </si>
  <si>
    <r>
      <rPr>
        <u/>
        <sz val="10"/>
        <color indexed="8"/>
        <rFont val="Arial"/>
        <family val="2"/>
      </rPr>
      <t>http://www.zymr.com</t>
    </r>
  </si>
  <si>
    <t>M-ConnectSolutions</t>
  </si>
  <si>
    <r>
      <rPr>
        <u/>
        <sz val="10"/>
        <color indexed="8"/>
        <rFont val="Arial"/>
        <family val="2"/>
      </rPr>
      <t>http://mconnectmedia.com</t>
    </r>
  </si>
  <si>
    <t>VfluencerShenzhen</t>
  </si>
  <si>
    <r>
      <rPr>
        <u/>
        <sz val="10"/>
        <color indexed="8"/>
        <rFont val="Arial"/>
        <family val="2"/>
      </rPr>
      <t>http://www.vfluencer.com/</t>
    </r>
  </si>
  <si>
    <t>CPITechnologiesGmbH</t>
  </si>
  <si>
    <r>
      <rPr>
        <u/>
        <sz val="10"/>
        <color indexed="8"/>
        <rFont val="Arial"/>
        <family val="2"/>
      </rPr>
      <t>https://cpitech.io/en</t>
    </r>
  </si>
  <si>
    <t>Mainz, Germany</t>
  </si>
  <si>
    <t>DiscoverIT</t>
  </si>
  <si>
    <r>
      <rPr>
        <u/>
        <sz val="10"/>
        <color indexed="8"/>
        <rFont val="Arial"/>
        <family val="2"/>
      </rPr>
      <t>https://discoverit.digital</t>
    </r>
  </si>
  <si>
    <t>Reading, United Kingdom</t>
  </si>
  <si>
    <t>PSCGroup</t>
  </si>
  <si>
    <r>
      <rPr>
        <u/>
        <sz val="10"/>
        <color indexed="8"/>
        <rFont val="Arial"/>
        <family val="2"/>
      </rPr>
      <t>http://www.psclistens.com/</t>
    </r>
  </si>
  <si>
    <t>Schaumburg, IL</t>
  </si>
  <si>
    <t>Logic20/20</t>
  </si>
  <si>
    <r>
      <rPr>
        <u/>
        <sz val="10"/>
        <color indexed="8"/>
        <rFont val="Arial"/>
        <family val="2"/>
      </rPr>
      <t>https://www.logic2020.com/</t>
    </r>
  </si>
  <si>
    <t>AtlasWebSolutions</t>
  </si>
  <si>
    <r>
      <rPr>
        <u/>
        <sz val="10"/>
        <color indexed="8"/>
        <rFont val="Arial"/>
        <family val="2"/>
      </rPr>
      <t>https://atlasweb.solutions/</t>
    </r>
  </si>
  <si>
    <t>Marrakesh, Morocco</t>
  </si>
  <si>
    <t>OpenSistemas</t>
  </si>
  <si>
    <r>
      <rPr>
        <u/>
        <sz val="10"/>
        <color indexed="8"/>
        <rFont val="Arial"/>
        <family val="2"/>
      </rPr>
      <t>https://opensistemas.com/en/</t>
    </r>
  </si>
  <si>
    <t>sk-global</t>
  </si>
  <si>
    <r>
      <rPr>
        <u/>
        <sz val="10"/>
        <color indexed="8"/>
        <rFont val="Arial"/>
        <family val="2"/>
      </rPr>
      <t>https://www.sk-global.biz/</t>
    </r>
  </si>
  <si>
    <t>Blue9Technologies</t>
  </si>
  <si>
    <r>
      <rPr>
        <u/>
        <sz val="10"/>
        <color indexed="8"/>
        <rFont val="Arial"/>
        <family val="2"/>
      </rPr>
      <t>http://www.blue9tech.com</t>
    </r>
  </si>
  <si>
    <t>CellockLtd</t>
  </si>
  <si>
    <r>
      <rPr>
        <u/>
        <sz val="10"/>
        <color indexed="8"/>
        <rFont val="Arial"/>
        <family val="2"/>
      </rPr>
      <t>https://www.cellock.com/</t>
    </r>
  </si>
  <si>
    <t>Strovolos, Cyprus</t>
  </si>
  <si>
    <t>PARTY</t>
  </si>
  <si>
    <r>
      <rPr>
        <u/>
        <sz val="10"/>
        <color indexed="8"/>
        <rFont val="Arial"/>
        <family val="2"/>
      </rPr>
      <t>http://prty.jp/</t>
    </r>
  </si>
  <si>
    <t>Anybox</t>
  </si>
  <si>
    <r>
      <rPr>
        <u/>
        <sz val="10"/>
        <color indexed="8"/>
        <rFont val="Arial"/>
        <family val="2"/>
      </rPr>
      <t>https://anybox.odoo.com/</t>
    </r>
  </si>
  <si>
    <t>HeyDayPro</t>
  </si>
  <si>
    <r>
      <rPr>
        <u/>
        <sz val="10"/>
        <color indexed="8"/>
        <rFont val="Arial"/>
        <family val="2"/>
      </rPr>
      <t>https://heydaypro.com/</t>
    </r>
  </si>
  <si>
    <t>UshyakuSoftwareSolutions</t>
  </si>
  <si>
    <r>
      <rPr>
        <u/>
        <sz val="10"/>
        <color indexed="8"/>
        <rFont val="Arial"/>
        <family val="2"/>
      </rPr>
      <t>http://ushyaku.com</t>
    </r>
  </si>
  <si>
    <t>YoutouchTechnology</t>
  </si>
  <si>
    <r>
      <rPr>
        <u/>
        <sz val="10"/>
        <color indexed="8"/>
        <rFont val="Arial"/>
        <family val="2"/>
      </rPr>
      <t>http://www.youtouch.cl</t>
    </r>
  </si>
  <si>
    <t>Milkinside</t>
  </si>
  <si>
    <r>
      <rPr>
        <u/>
        <sz val="10"/>
        <color indexed="8"/>
        <rFont val="Arial"/>
        <family val="2"/>
      </rPr>
      <t>http://milkinside.com</t>
    </r>
  </si>
  <si>
    <t>HydricMedia</t>
  </si>
  <si>
    <r>
      <rPr>
        <u/>
        <sz val="10"/>
        <color indexed="8"/>
        <rFont val="Arial"/>
        <family val="2"/>
      </rPr>
      <t>http://www.hydricmedia.com</t>
    </r>
  </si>
  <si>
    <t>ZaatdevOÜ</t>
  </si>
  <si>
    <r>
      <rPr>
        <u/>
        <sz val="10"/>
        <color indexed="8"/>
        <rFont val="Arial"/>
        <family val="2"/>
      </rPr>
      <t>https://zaat.dev</t>
    </r>
  </si>
  <si>
    <t>EmbrightInfotech</t>
  </si>
  <si>
    <r>
      <rPr>
        <u/>
        <sz val="10"/>
        <color indexed="8"/>
        <rFont val="Arial"/>
        <family val="2"/>
      </rPr>
      <t>https://www.embrightinfotech.com/</t>
    </r>
  </si>
  <si>
    <t>Atlantbh</t>
  </si>
  <si>
    <r>
      <rPr>
        <u/>
        <sz val="10"/>
        <color indexed="8"/>
        <rFont val="Arial"/>
        <family val="2"/>
      </rPr>
      <t>https://www.atlantbh.com/</t>
    </r>
  </si>
  <si>
    <t>MandoAgency</t>
  </si>
  <si>
    <r>
      <rPr>
        <u/>
        <sz val="10"/>
        <color indexed="8"/>
        <rFont val="Arial"/>
        <family val="2"/>
      </rPr>
      <t>http://www.mando.agency/</t>
    </r>
  </si>
  <si>
    <t>WebWerksDataCenters</t>
  </si>
  <si>
    <r>
      <rPr>
        <u/>
        <sz val="10"/>
        <color indexed="8"/>
        <rFont val="Arial"/>
        <family val="2"/>
      </rPr>
      <t>https://www.webwerks.in</t>
    </r>
  </si>
  <si>
    <t>Chainyard</t>
  </si>
  <si>
    <r>
      <rPr>
        <u/>
        <sz val="10"/>
        <color indexed="8"/>
        <rFont val="Arial"/>
        <family val="2"/>
      </rPr>
      <t>https://chainyard.com/</t>
    </r>
  </si>
  <si>
    <t>Morrisville, NC</t>
  </si>
  <si>
    <t>VERSAAgency</t>
  </si>
  <si>
    <r>
      <rPr>
        <u/>
        <sz val="10"/>
        <color indexed="8"/>
        <rFont val="Arial"/>
        <family val="2"/>
      </rPr>
      <t>https://versa.agency/</t>
    </r>
  </si>
  <si>
    <t>Cremorne, Australia</t>
  </si>
  <si>
    <t>YourTeaminIndia</t>
  </si>
  <si>
    <r>
      <rPr>
        <u/>
        <sz val="10"/>
        <color indexed="8"/>
        <rFont val="Arial"/>
        <family val="2"/>
      </rPr>
      <t>https://www.yourteaminindia.com/</t>
    </r>
  </si>
  <si>
    <t>Woodbridge Township, NJ</t>
  </si>
  <si>
    <t>Headforwards</t>
  </si>
  <si>
    <r>
      <rPr>
        <u/>
        <sz val="10"/>
        <color indexed="8"/>
        <rFont val="Arial"/>
        <family val="2"/>
      </rPr>
      <t>https://www.headforwards.com/</t>
    </r>
  </si>
  <si>
    <t>Redruth, United Kingdom</t>
  </si>
  <si>
    <t>MyCloudMediaLimited</t>
  </si>
  <si>
    <r>
      <rPr>
        <u/>
        <sz val="10"/>
        <color indexed="8"/>
        <rFont val="Arial"/>
        <family val="2"/>
      </rPr>
      <t>https://www.mycloudmedia.co.uk</t>
    </r>
  </si>
  <si>
    <t>Huddersfield, United Kingdom</t>
  </si>
  <si>
    <t>InitechSoftwareServicesLtd.</t>
  </si>
  <si>
    <r>
      <rPr>
        <u/>
        <sz val="10"/>
        <color indexed="8"/>
        <rFont val="Arial"/>
        <family val="2"/>
      </rPr>
      <t>https://initech.co.il/en/</t>
    </r>
  </si>
  <si>
    <t>Ramat Gan, Israel</t>
  </si>
  <si>
    <t>1-&gt;10</t>
  </si>
  <si>
    <r>
      <rPr>
        <u/>
        <sz val="10"/>
        <color indexed="8"/>
        <rFont val="Arial"/>
        <family val="2"/>
      </rPr>
      <t>http://www.1-10.com/</t>
    </r>
  </si>
  <si>
    <t>Kyoto, Japan</t>
  </si>
  <si>
    <t>ARLOOPA-AugmentedandVirtualReality</t>
  </si>
  <si>
    <r>
      <rPr>
        <u/>
        <sz val="10"/>
        <color indexed="8"/>
        <rFont val="Arial"/>
        <family val="2"/>
      </rPr>
      <t>https://arloopa.com/</t>
    </r>
  </si>
  <si>
    <t>WeemTech</t>
  </si>
  <si>
    <r>
      <rPr>
        <u/>
        <sz val="10"/>
        <color indexed="8"/>
        <rFont val="Arial"/>
        <family val="2"/>
      </rPr>
      <t>https://weem.tech/</t>
    </r>
  </si>
  <si>
    <t>SoftData</t>
  </si>
  <si>
    <r>
      <rPr>
        <u/>
        <sz val="10"/>
        <color indexed="8"/>
        <rFont val="Arial"/>
        <family val="2"/>
      </rPr>
      <t>https://softdatagroup.com</t>
    </r>
  </si>
  <si>
    <t>Kiev, Ukraine</t>
  </si>
  <si>
    <t>Triple2Digital</t>
  </si>
  <si>
    <r>
      <rPr>
        <u/>
        <sz val="10"/>
        <color indexed="8"/>
        <rFont val="Arial"/>
        <family val="2"/>
      </rPr>
      <t>http://www.triple2digital.com</t>
    </r>
  </si>
  <si>
    <t>SHAVIK</t>
  </si>
  <si>
    <r>
      <rPr>
        <u/>
        <sz val="10"/>
        <color indexed="8"/>
        <rFont val="Arial"/>
        <family val="2"/>
      </rPr>
      <t>https://www.shavik.com.au/</t>
    </r>
  </si>
  <si>
    <t>Kensington, Australia</t>
  </si>
  <si>
    <t>NORTEKCONSULTINGINC</t>
  </si>
  <si>
    <r>
      <rPr>
        <u/>
        <sz val="10"/>
        <color indexed="8"/>
        <rFont val="Arial"/>
        <family val="2"/>
      </rPr>
      <t>http://www.nortekconsulting.com</t>
    </r>
  </si>
  <si>
    <t>COSI</t>
  </si>
  <si>
    <r>
      <rPr>
        <u/>
        <sz val="10"/>
        <color indexed="8"/>
        <rFont val="Arial"/>
        <family val="2"/>
      </rPr>
      <t>https://cosi.com.mx/index.html</t>
    </r>
  </si>
  <si>
    <t>BeijingSINOWELInformationTechnologyCo.,Ltd.</t>
  </si>
  <si>
    <r>
      <rPr>
        <u/>
        <sz val="10"/>
        <color indexed="8"/>
        <rFont val="Arial"/>
        <family val="2"/>
      </rPr>
      <t>http://www.sinowel.com/</t>
    </r>
  </si>
  <si>
    <t>QualityData</t>
  </si>
  <si>
    <r>
      <rPr>
        <u/>
        <sz val="10"/>
        <color indexed="8"/>
        <rFont val="Arial"/>
        <family val="2"/>
      </rPr>
      <t>http://qdata.com.co/</t>
    </r>
  </si>
  <si>
    <t>naztechInc</t>
  </si>
  <si>
    <r>
      <rPr>
        <u/>
        <sz val="10"/>
        <color indexed="8"/>
        <rFont val="Arial"/>
        <family val="2"/>
      </rPr>
      <t>https://www.naztech.io</t>
    </r>
  </si>
  <si>
    <t>4Roads</t>
  </si>
  <si>
    <r>
      <rPr>
        <u/>
        <sz val="10"/>
        <color indexed="8"/>
        <rFont val="Arial"/>
        <family val="2"/>
      </rPr>
      <t>https://www.4-roads.com</t>
    </r>
  </si>
  <si>
    <t>Stoneleigh, United Kingdom</t>
  </si>
  <si>
    <t>ZyclyxConsultingServicesPvt.Ltd.</t>
  </si>
  <si>
    <r>
      <rPr>
        <u/>
        <sz val="10"/>
        <color indexed="8"/>
        <rFont val="Arial"/>
        <family val="2"/>
      </rPr>
      <t>https://www.zyclyx.com/</t>
    </r>
  </si>
  <si>
    <t>TechauricTechnologiesSdnBhd</t>
  </si>
  <si>
    <r>
      <rPr>
        <u/>
        <sz val="10"/>
        <color indexed="8"/>
        <rFont val="Arial"/>
        <family val="2"/>
      </rPr>
      <t>http://techauric.com/</t>
    </r>
  </si>
  <si>
    <t>Kuala Lumpur, Malaysia</t>
  </si>
  <si>
    <t>Servocode</t>
  </si>
  <si>
    <r>
      <rPr>
        <u/>
        <sz val="10"/>
        <color indexed="8"/>
        <rFont val="Arial"/>
        <family val="2"/>
      </rPr>
      <t>https://servocode.com/</t>
    </r>
  </si>
  <si>
    <t>Janki, Poland</t>
  </si>
  <si>
    <t>BookMyOrder</t>
  </si>
  <si>
    <r>
      <rPr>
        <u/>
        <sz val="10"/>
        <color indexed="8"/>
        <rFont val="Arial"/>
        <family val="2"/>
      </rPr>
      <t>https://bookmyorder.co</t>
    </r>
  </si>
  <si>
    <t>NSWebDevelopment</t>
  </si>
  <si>
    <r>
      <rPr>
        <u/>
        <sz val="10"/>
        <color indexed="8"/>
        <rFont val="Arial"/>
        <family val="2"/>
      </rPr>
      <t>https://nswebdevelopment.com/</t>
    </r>
  </si>
  <si>
    <t>ITDMGroup</t>
  </si>
  <si>
    <r>
      <rPr>
        <u/>
        <sz val="10"/>
        <color indexed="8"/>
        <rFont val="Arial"/>
        <family val="2"/>
      </rPr>
      <t>https://www.itdm-group.com</t>
    </r>
  </si>
  <si>
    <t>Moeskroen, Belgium</t>
  </si>
  <si>
    <t>TPSSoftware</t>
  </si>
  <si>
    <r>
      <rPr>
        <u/>
        <sz val="10"/>
        <color indexed="8"/>
        <rFont val="Arial"/>
        <family val="2"/>
      </rPr>
      <t>https://www.tpssoft.com/</t>
    </r>
  </si>
  <si>
    <t>ApptomateDigitalSoftwareServicesPvtLtd</t>
  </si>
  <si>
    <r>
      <rPr>
        <u/>
        <sz val="10"/>
        <color indexed="8"/>
        <rFont val="Arial"/>
        <family val="2"/>
      </rPr>
      <t>https://www.apptomate.co</t>
    </r>
  </si>
  <si>
    <t>AnthillWorldWide</t>
  </si>
  <si>
    <r>
      <rPr>
        <u/>
        <sz val="10"/>
        <color indexed="8"/>
        <rFont val="Arial"/>
        <family val="2"/>
      </rPr>
      <t>https://anthillworldwide.com/</t>
    </r>
  </si>
  <si>
    <t>PowerMovesDigitalMarketing</t>
  </si>
  <si>
    <r>
      <rPr>
        <u/>
        <sz val="10"/>
        <color indexed="8"/>
        <rFont val="Arial"/>
        <family val="2"/>
      </rPr>
      <t>https://www.powermovesdm.com</t>
    </r>
  </si>
  <si>
    <t>St. Petersburg, FL</t>
  </si>
  <si>
    <t>LeantechAILab</t>
  </si>
  <si>
    <r>
      <rPr>
        <u/>
        <sz val="10"/>
        <color indexed="8"/>
        <rFont val="Arial"/>
        <family val="2"/>
      </rPr>
      <t>https://leantech.ai/</t>
    </r>
  </si>
  <si>
    <t>Outvise</t>
  </si>
  <si>
    <r>
      <rPr>
        <u/>
        <sz val="10"/>
        <color indexed="8"/>
        <rFont val="Arial"/>
        <family val="2"/>
      </rPr>
      <t>https://www.outvise.com/</t>
    </r>
  </si>
  <si>
    <t>TechnoMile</t>
  </si>
  <si>
    <r>
      <rPr>
        <u/>
        <sz val="10"/>
        <color indexed="8"/>
        <rFont val="Arial"/>
        <family val="2"/>
      </rPr>
      <t>http://www.technomile.com</t>
    </r>
  </si>
  <si>
    <t>McLean, VA</t>
  </si>
  <si>
    <t>SparityInc</t>
  </si>
  <si>
    <r>
      <rPr>
        <u/>
        <sz val="10"/>
        <color indexed="8"/>
        <rFont val="Arial"/>
        <family val="2"/>
      </rPr>
      <t>http://www.sparity.com</t>
    </r>
  </si>
  <si>
    <t>FingerFoodStudiosInc.</t>
  </si>
  <si>
    <r>
      <rPr>
        <u/>
        <sz val="10"/>
        <color indexed="8"/>
        <rFont val="Arial"/>
        <family val="2"/>
      </rPr>
      <t>http://fingerfoodstudios.com</t>
    </r>
  </si>
  <si>
    <t>AugursTechnologiesPvt.Ltd.</t>
  </si>
  <si>
    <r>
      <rPr>
        <u/>
        <sz val="10"/>
        <color indexed="8"/>
        <rFont val="Arial"/>
        <family val="2"/>
      </rPr>
      <t>https://www.augurs.in</t>
    </r>
  </si>
  <si>
    <t>Cherrypicks</t>
  </si>
  <si>
    <r>
      <rPr>
        <u/>
        <sz val="10"/>
        <color indexed="8"/>
        <rFont val="Arial"/>
        <family val="2"/>
      </rPr>
      <t>http://www.cherrypicks.com/</t>
    </r>
  </si>
  <si>
    <t>Techolution</t>
  </si>
  <si>
    <r>
      <rPr>
        <u/>
        <sz val="10"/>
        <color indexed="8"/>
        <rFont val="Arial"/>
        <family val="2"/>
      </rPr>
      <t>http://www.techolution.com</t>
    </r>
  </si>
  <si>
    <t>Linkites</t>
  </si>
  <si>
    <r>
      <rPr>
        <u/>
        <sz val="10"/>
        <color indexed="8"/>
        <rFont val="Arial"/>
        <family val="2"/>
      </rPr>
      <t>https://linkites.com/</t>
    </r>
  </si>
  <si>
    <t>Aventior</t>
  </si>
  <si>
    <r>
      <rPr>
        <u/>
        <sz val="10"/>
        <color indexed="8"/>
        <rFont val="Arial"/>
        <family val="2"/>
      </rPr>
      <t>http://aventior.com</t>
    </r>
  </si>
  <si>
    <t>ProvokeSolutions</t>
  </si>
  <si>
    <r>
      <rPr>
        <u/>
        <sz val="10"/>
        <color indexed="8"/>
        <rFont val="Arial"/>
        <family val="2"/>
      </rPr>
      <t>https://www.provokesolutions.com</t>
    </r>
  </si>
  <si>
    <t>NewcompAnalytics</t>
  </si>
  <si>
    <r>
      <rPr>
        <u/>
        <sz val="10"/>
        <color indexed="8"/>
        <rFont val="Arial"/>
        <family val="2"/>
      </rPr>
      <t>https://newcomp.com/</t>
    </r>
  </si>
  <si>
    <t>RUSH</t>
  </si>
  <si>
    <r>
      <rPr>
        <u/>
        <sz val="10"/>
        <color indexed="8"/>
        <rFont val="Arial"/>
        <family val="2"/>
      </rPr>
      <t>https://rush.co.nz/</t>
    </r>
  </si>
  <si>
    <t>TISGrupa</t>
  </si>
  <si>
    <r>
      <rPr>
        <u/>
        <sz val="10"/>
        <color indexed="8"/>
        <rFont val="Arial"/>
        <family val="2"/>
      </rPr>
      <t>https://www.tis.hr/</t>
    </r>
  </si>
  <si>
    <t>IntagleoSystems</t>
  </si>
  <si>
    <r>
      <rPr>
        <u/>
        <sz val="10"/>
        <color indexed="8"/>
        <rFont val="Arial"/>
        <family val="2"/>
      </rPr>
      <t>https://www.intagleo.com/</t>
    </r>
  </si>
  <si>
    <t>AmbitSoftware</t>
  </si>
  <si>
    <r>
      <rPr>
        <u/>
        <sz val="10"/>
        <color indexed="8"/>
        <rFont val="Arial"/>
        <family val="2"/>
      </rPr>
      <t>https://www.ambitsoftware.com/</t>
    </r>
  </si>
  <si>
    <t>Calibraint</t>
  </si>
  <si>
    <r>
      <rPr>
        <u/>
        <sz val="10"/>
        <color indexed="8"/>
        <rFont val="Arial"/>
        <family val="2"/>
      </rPr>
      <t>https://www.calibraint.com</t>
    </r>
  </si>
  <si>
    <t>Metrica,Inc.-Texas</t>
  </si>
  <si>
    <r>
      <rPr>
        <u/>
        <sz val="10"/>
        <color indexed="8"/>
        <rFont val="Arial"/>
        <family val="2"/>
      </rPr>
      <t>http://www.metricanet.com/</t>
    </r>
  </si>
  <si>
    <t>BlockchainFirm</t>
  </si>
  <si>
    <r>
      <rPr>
        <u/>
        <sz val="10"/>
        <color indexed="8"/>
        <rFont val="Arial"/>
        <family val="2"/>
      </rPr>
      <t>https://www.blockchainfirm.io/</t>
    </r>
  </si>
  <si>
    <t>GlobemaSp.zo.o.</t>
  </si>
  <si>
    <r>
      <rPr>
        <u/>
        <sz val="10"/>
        <color indexed="8"/>
        <rFont val="Arial"/>
        <family val="2"/>
      </rPr>
      <t>https://www.globema.com/</t>
    </r>
  </si>
  <si>
    <t>BizData</t>
  </si>
  <si>
    <r>
      <rPr>
        <u/>
        <sz val="10"/>
        <color indexed="8"/>
        <rFont val="Arial"/>
        <family val="2"/>
      </rPr>
      <t>https://www.bizdata.com.au/</t>
    </r>
  </si>
  <si>
    <t>MindCrewTechnologies</t>
  </si>
  <si>
    <r>
      <rPr>
        <u/>
        <sz val="10"/>
        <color indexed="8"/>
        <rFont val="Arial"/>
        <family val="2"/>
      </rPr>
      <t>http://www.mindcrewtech.com</t>
    </r>
  </si>
  <si>
    <t>DRVR</t>
  </si>
  <si>
    <r>
      <rPr>
        <u/>
        <sz val="10"/>
        <color indexed="8"/>
        <rFont val="Arial"/>
        <family val="2"/>
      </rPr>
      <t>http://www.drvr.co</t>
    </r>
  </si>
  <si>
    <t>Khwaeng Bang Chak, Thailand</t>
  </si>
  <si>
    <t>EpsilonElectronics</t>
  </si>
  <si>
    <r>
      <rPr>
        <u/>
        <sz val="10"/>
        <color indexed="8"/>
        <rFont val="Arial"/>
        <family val="2"/>
      </rPr>
      <t>https://www.epsilonelectronics.in</t>
    </r>
  </si>
  <si>
    <t>SourceSeek</t>
  </si>
  <si>
    <r>
      <rPr>
        <u/>
        <sz val="10"/>
        <color indexed="8"/>
        <rFont val="Arial"/>
        <family val="2"/>
      </rPr>
      <t>https://www.sourceseek.com</t>
    </r>
  </si>
  <si>
    <t>ko-bot</t>
  </si>
  <si>
    <r>
      <rPr>
        <u/>
        <sz val="10"/>
        <color indexed="8"/>
        <rFont val="Arial"/>
        <family val="2"/>
      </rPr>
      <t>https://ko-bot.cz/</t>
    </r>
  </si>
  <si>
    <t>FortePartners</t>
  </si>
  <si>
    <r>
      <rPr>
        <u/>
        <sz val="10"/>
        <color indexed="8"/>
        <rFont val="Arial"/>
        <family val="2"/>
      </rPr>
      <t>https://fortepartners.co</t>
    </r>
  </si>
  <si>
    <t>Revolware</t>
  </si>
  <si>
    <r>
      <rPr>
        <u/>
        <sz val="10"/>
        <color indexed="8"/>
        <rFont val="Arial"/>
        <family val="2"/>
      </rPr>
      <t>https://www.revolware.com/</t>
    </r>
  </si>
  <si>
    <t>MarzexTechnologies</t>
  </si>
  <si>
    <r>
      <rPr>
        <u/>
        <sz val="10"/>
        <color indexed="8"/>
        <rFont val="Arial"/>
        <family val="2"/>
      </rPr>
      <t>https://marzex.tech</t>
    </r>
  </si>
  <si>
    <t>HiFXIT&amp;MediaServices</t>
  </si>
  <si>
    <r>
      <rPr>
        <u/>
        <sz val="10"/>
        <color indexed="8"/>
        <rFont val="Arial"/>
        <family val="2"/>
      </rPr>
      <t>http://www.hifx.in</t>
    </r>
  </si>
  <si>
    <t>Ernakulam, India</t>
  </si>
  <si>
    <t>HRForecast</t>
  </si>
  <si>
    <r>
      <rPr>
        <u/>
        <sz val="10"/>
        <color indexed="8"/>
        <rFont val="Arial"/>
        <family val="2"/>
      </rPr>
      <t>https://hrforecast.com/</t>
    </r>
  </si>
  <si>
    <t>DishaHouse</t>
  </si>
  <si>
    <r>
      <rPr>
        <u/>
        <sz val="10"/>
        <color indexed="8"/>
        <rFont val="Arial"/>
        <family val="2"/>
      </rPr>
      <t>http://dishahouse.co.in</t>
    </r>
  </si>
  <si>
    <t>Varanasi, India</t>
  </si>
  <si>
    <t>PixobitSolutions</t>
  </si>
  <si>
    <r>
      <rPr>
        <u/>
        <sz val="10"/>
        <color indexed="8"/>
        <rFont val="Arial"/>
        <family val="2"/>
      </rPr>
      <t>https://pixobit.eu</t>
    </r>
  </si>
  <si>
    <t>Tîrgu Mureş, Romania</t>
  </si>
  <si>
    <t>HX-Web&amp;MobileAppDesign,DevelopmentandMarketing</t>
  </si>
  <si>
    <r>
      <rPr>
        <u/>
        <sz val="10"/>
        <color indexed="8"/>
        <rFont val="Arial"/>
        <family val="2"/>
      </rPr>
      <t>https://hx.ai/</t>
    </r>
  </si>
  <si>
    <t>Missoula, MT</t>
  </si>
  <si>
    <t>PRIMEWARETANZANIALIMITED</t>
  </si>
  <si>
    <r>
      <rPr>
        <u/>
        <sz val="10"/>
        <color indexed="8"/>
        <rFont val="Arial"/>
        <family val="2"/>
      </rPr>
      <t>http://www.primeware.co.tz/</t>
    </r>
  </si>
  <si>
    <t>STONEK</t>
  </si>
  <si>
    <r>
      <rPr>
        <u/>
        <sz val="10"/>
        <color indexed="8"/>
        <rFont val="Arial"/>
        <family val="2"/>
      </rPr>
      <t>https://www.stonekltd.com/</t>
    </r>
  </si>
  <si>
    <t>ArrangeSystems</t>
  </si>
  <si>
    <r>
      <rPr>
        <u/>
        <sz val="10"/>
        <color indexed="8"/>
        <rFont val="Arial"/>
        <family val="2"/>
      </rPr>
      <t>http://www.arrangesystems.com</t>
    </r>
  </si>
  <si>
    <t>Bhubaneswar, India</t>
  </si>
  <si>
    <t>TigerParkLimited</t>
  </si>
  <si>
    <r>
      <rPr>
        <u/>
        <sz val="10"/>
        <color indexed="8"/>
        <rFont val="Arial"/>
        <family val="2"/>
      </rPr>
      <t>http://www.tiger-park.com/</t>
    </r>
  </si>
  <si>
    <t>EveryCode</t>
  </si>
  <si>
    <r>
      <rPr>
        <u/>
        <sz val="10"/>
        <color indexed="8"/>
        <rFont val="Arial"/>
        <family val="2"/>
      </rPr>
      <t>https://everycode.net</t>
    </r>
  </si>
  <si>
    <t>VérticeDigital</t>
  </si>
  <si>
    <r>
      <rPr>
        <u/>
        <sz val="10"/>
        <color indexed="8"/>
        <rFont val="Arial"/>
        <family val="2"/>
      </rPr>
      <t>https://vertice.digital/</t>
    </r>
  </si>
  <si>
    <t>Rio de Janeiro, Brazil</t>
  </si>
  <si>
    <t>TrustedSoftwareDevelopmentCompany</t>
  </si>
  <si>
    <r>
      <rPr>
        <u/>
        <sz val="10"/>
        <color indexed="8"/>
        <rFont val="Arial"/>
        <family val="2"/>
      </rPr>
      <t>http://trustedsoft.github.io/</t>
    </r>
  </si>
  <si>
    <t>dnc-algo</t>
  </si>
  <si>
    <r>
      <rPr>
        <u/>
        <sz val="10"/>
        <color indexed="8"/>
        <rFont val="Arial"/>
        <family val="2"/>
      </rPr>
      <t>http://dnc-algo.com</t>
    </r>
  </si>
  <si>
    <t>Young&amp;Digital</t>
  </si>
  <si>
    <r>
      <rPr>
        <u/>
        <sz val="10"/>
        <color indexed="8"/>
        <rFont val="Arial"/>
        <family val="2"/>
      </rPr>
      <t>https://young-digital.com/</t>
    </r>
  </si>
  <si>
    <t>Gräfelfing, Germany</t>
  </si>
  <si>
    <t>SmartSourceTechnologiesPteLtd</t>
  </si>
  <si>
    <r>
      <rPr>
        <u/>
        <sz val="10"/>
        <color indexed="8"/>
        <rFont val="Arial"/>
        <family val="2"/>
      </rPr>
      <t>https://www.smartsource.com.sg</t>
    </r>
  </si>
  <si>
    <t>Moblize.ITLLC</t>
  </si>
  <si>
    <r>
      <rPr>
        <u/>
        <sz val="10"/>
        <color indexed="8"/>
        <rFont val="Arial"/>
        <family val="2"/>
      </rPr>
      <t>https://moblize.it/</t>
    </r>
  </si>
  <si>
    <t>BultedSoftware</t>
  </si>
  <si>
    <r>
      <rPr>
        <u/>
        <sz val="10"/>
        <color indexed="8"/>
        <rFont val="Arial"/>
        <family val="2"/>
      </rPr>
      <t>http://bulted.com/</t>
    </r>
  </si>
  <si>
    <t xml:space="preserve">Caguas, </t>
  </si>
  <si>
    <t>Luyten</t>
  </si>
  <si>
    <r>
      <rPr>
        <u/>
        <sz val="10"/>
        <color indexed="8"/>
        <rFont val="Arial"/>
        <family val="2"/>
      </rPr>
      <t>https://luyten.ai</t>
    </r>
  </si>
  <si>
    <t>CiphersLab</t>
  </si>
  <si>
    <r>
      <rPr>
        <u/>
        <sz val="10"/>
        <color indexed="8"/>
        <rFont val="Arial"/>
        <family val="2"/>
      </rPr>
      <t>http://cipherslab.com/</t>
    </r>
  </si>
  <si>
    <t>Cobryx</t>
  </si>
  <si>
    <r>
      <rPr>
        <u/>
        <sz val="10"/>
        <color indexed="8"/>
        <rFont val="Arial"/>
        <family val="2"/>
      </rPr>
      <t>https://www.cobryx.com</t>
    </r>
  </si>
  <si>
    <t>Cagliari, Italy</t>
  </si>
  <si>
    <t>JMARESOURCES,INC.</t>
  </si>
  <si>
    <r>
      <rPr>
        <u/>
        <sz val="10"/>
        <color indexed="8"/>
        <rFont val="Arial"/>
        <family val="2"/>
      </rPr>
      <t>https://www.jmaresources.com/</t>
    </r>
  </si>
  <si>
    <t>East Berlin, PA</t>
  </si>
  <si>
    <t>NeonSoftwareCo.</t>
  </si>
  <si>
    <r>
      <rPr>
        <u/>
        <sz val="10"/>
        <color indexed="8"/>
        <rFont val="Arial"/>
        <family val="2"/>
      </rPr>
      <t>https://neonsoftware.co</t>
    </r>
  </si>
  <si>
    <t>GMGArcData,LLC</t>
  </si>
  <si>
    <r>
      <rPr>
        <u/>
        <sz val="10"/>
        <color indexed="8"/>
        <rFont val="Arial"/>
        <family val="2"/>
      </rPr>
      <t>https://gmgarcdata.com/</t>
    </r>
  </si>
  <si>
    <t>AdvancingStrategicInnovations,LLC</t>
  </si>
  <si>
    <r>
      <rPr>
        <u/>
        <sz val="10"/>
        <color indexed="8"/>
        <rFont val="Arial"/>
        <family val="2"/>
      </rPr>
      <t>https://strategicinnovations.net/</t>
    </r>
  </si>
  <si>
    <t>EmpowerMinds,LLC</t>
  </si>
  <si>
    <r>
      <rPr>
        <u/>
        <sz val="10"/>
        <color indexed="8"/>
        <rFont val="Arial"/>
        <family val="2"/>
      </rPr>
      <t>https://www.empowerminds.com/</t>
    </r>
  </si>
  <si>
    <t>Livermore, CA</t>
  </si>
  <si>
    <t>SecureInnovateTechnology</t>
  </si>
  <si>
    <r>
      <rPr>
        <u/>
        <sz val="10"/>
        <color indexed="8"/>
        <rFont val="Arial"/>
        <family val="2"/>
      </rPr>
      <t>https://www.secureintech.com/</t>
    </r>
  </si>
  <si>
    <t>Ashburn, VA</t>
  </si>
  <si>
    <t>DistroSystems</t>
  </si>
  <si>
    <r>
      <rPr>
        <u/>
        <sz val="10"/>
        <color indexed="8"/>
        <rFont val="Arial"/>
        <family val="2"/>
      </rPr>
      <t>http://www.distrosystems.com</t>
    </r>
  </si>
  <si>
    <t>WyvernSecurity</t>
  </si>
  <si>
    <r>
      <rPr>
        <u/>
        <sz val="10"/>
        <color indexed="8"/>
        <rFont val="Arial"/>
        <family val="2"/>
      </rPr>
      <t>https://wyvsecurity.com/</t>
    </r>
  </si>
  <si>
    <t>OpenAgents</t>
  </si>
  <si>
    <r>
      <rPr>
        <u/>
        <sz val="10"/>
        <color indexed="8"/>
        <rFont val="Arial"/>
        <family val="2"/>
      </rPr>
      <t>https://www.openagents.io/</t>
    </r>
  </si>
  <si>
    <t>InversionesGutiérrezGarcía</t>
  </si>
  <si>
    <r>
      <rPr>
        <u/>
        <sz val="10"/>
        <color indexed="8"/>
        <rFont val="Arial"/>
        <family val="2"/>
      </rPr>
      <t>https://www.igg.com.co/</t>
    </r>
  </si>
  <si>
    <t>RobustTechSystems,Inc</t>
  </si>
  <si>
    <r>
      <rPr>
        <u/>
        <sz val="10"/>
        <color indexed="8"/>
        <rFont val="Arial"/>
        <family val="2"/>
      </rPr>
      <t>http://www.robusttechsystems.com/</t>
    </r>
  </si>
  <si>
    <t>Allatus</t>
  </si>
  <si>
    <r>
      <rPr>
        <u/>
        <sz val="10"/>
        <color indexed="8"/>
        <rFont val="Arial"/>
        <family val="2"/>
      </rPr>
      <t>https://www.allatus.co.uk/</t>
    </r>
  </si>
  <si>
    <t>AtelierGlobal</t>
  </si>
  <si>
    <r>
      <rPr>
        <u/>
        <sz val="10"/>
        <color indexed="8"/>
        <rFont val="Arial"/>
        <family val="2"/>
      </rPr>
      <t>https://atelierglobal.io/</t>
    </r>
  </si>
  <si>
    <t>EMAKINACentral&amp;EasternEurope</t>
  </si>
  <si>
    <r>
      <rPr>
        <u/>
        <sz val="10"/>
        <color indexed="8"/>
        <rFont val="Arial"/>
        <family val="2"/>
      </rPr>
      <t>https://emakina.at/</t>
    </r>
  </si>
  <si>
    <t>JohoTeK</t>
  </si>
  <si>
    <r>
      <rPr>
        <u/>
        <sz val="10"/>
        <color indexed="8"/>
        <rFont val="Arial"/>
        <family val="2"/>
      </rPr>
      <t>http://www.johotek.com</t>
    </r>
  </si>
  <si>
    <t>AvalanceGlobalSolutions</t>
  </si>
  <si>
    <r>
      <rPr>
        <u/>
        <sz val="10"/>
        <color indexed="8"/>
        <rFont val="Arial"/>
        <family val="2"/>
      </rPr>
      <t>https://avalance.in</t>
    </r>
  </si>
  <si>
    <t>Potado</t>
  </si>
  <si>
    <r>
      <rPr>
        <u/>
        <sz val="10"/>
        <color indexed="8"/>
        <rFont val="Arial"/>
        <family val="2"/>
      </rPr>
      <t>https://potado.co</t>
    </r>
  </si>
  <si>
    <t>Solentive</t>
  </si>
  <si>
    <r>
      <rPr>
        <u/>
        <sz val="10"/>
        <color indexed="8"/>
        <rFont val="Arial"/>
        <family val="2"/>
      </rPr>
      <t>https://www.solentive.com.au/</t>
    </r>
  </si>
  <si>
    <t>Darlinghurst, Australia</t>
  </si>
  <si>
    <t>ITCrowdArgentina</t>
  </si>
  <si>
    <r>
      <rPr>
        <u/>
        <sz val="10"/>
        <color indexed="8"/>
        <rFont val="Arial"/>
        <family val="2"/>
      </rPr>
      <t>https://www.itcrowdarg.com/</t>
    </r>
  </si>
  <si>
    <t>BOU, Argentina</t>
  </si>
  <si>
    <t>ReactiveSpace</t>
  </si>
  <si>
    <r>
      <rPr>
        <u/>
        <sz val="10"/>
        <color indexed="8"/>
        <rFont val="Arial"/>
        <family val="2"/>
      </rPr>
      <t>http://www.reactivespace.com</t>
    </r>
  </si>
  <si>
    <t>Office:907, United Arab Emirates</t>
  </si>
  <si>
    <t>SocedgeTechnologies</t>
  </si>
  <si>
    <r>
      <rPr>
        <u/>
        <sz val="10"/>
        <color indexed="8"/>
        <rFont val="Arial"/>
        <family val="2"/>
      </rPr>
      <t>http://www.socedge.com</t>
    </r>
  </si>
  <si>
    <t>VR4</t>
  </si>
  <si>
    <r>
      <rPr>
        <u/>
        <sz val="10"/>
        <color indexed="8"/>
        <rFont val="Arial"/>
        <family val="2"/>
      </rPr>
      <t>https://www.vr4it.com/</t>
    </r>
  </si>
  <si>
    <t>AnalyticsinMotion</t>
  </si>
  <si>
    <r>
      <rPr>
        <u/>
        <sz val="10"/>
        <color indexed="8"/>
        <rFont val="Arial"/>
        <family val="2"/>
      </rPr>
      <t>https://www.analyticsinmotion.com</t>
    </r>
  </si>
  <si>
    <t>Docklands, Australia</t>
  </si>
  <si>
    <t>Codster</t>
  </si>
  <si>
    <r>
      <rPr>
        <u/>
        <sz val="10"/>
        <color indexed="8"/>
        <rFont val="Arial"/>
        <family val="2"/>
      </rPr>
      <t>https://www.codster.io/en/</t>
    </r>
  </si>
  <si>
    <t>San Miguel, Mexico</t>
  </si>
  <si>
    <t>KineticIQ</t>
  </si>
  <si>
    <r>
      <rPr>
        <u/>
        <sz val="10"/>
        <color indexed="8"/>
        <rFont val="Arial"/>
        <family val="2"/>
      </rPr>
      <t>http://www.kineticiq.com</t>
    </r>
  </si>
  <si>
    <t>GYANA</t>
  </si>
  <si>
    <r>
      <rPr>
        <u/>
        <sz val="10"/>
        <color indexed="8"/>
        <rFont val="Arial"/>
        <family val="2"/>
      </rPr>
      <t>https://www.gyana.com/</t>
    </r>
  </si>
  <si>
    <t>Visioglobe</t>
  </si>
  <si>
    <r>
      <rPr>
        <u/>
        <sz val="10"/>
        <color indexed="8"/>
        <rFont val="Arial"/>
        <family val="2"/>
      </rPr>
      <t>http://www.visioglobe.com</t>
    </r>
  </si>
  <si>
    <t>Montbonnot-Saint-Martin, France</t>
  </si>
  <si>
    <t>Wiredelta</t>
  </si>
  <si>
    <r>
      <rPr>
        <u/>
        <sz val="10"/>
        <color indexed="8"/>
        <rFont val="Arial"/>
        <family val="2"/>
      </rPr>
      <t>https://wiredelta.com</t>
    </r>
  </si>
  <si>
    <t>InfoskatersTechnologiesPvt.Ltd.</t>
  </si>
  <si>
    <r>
      <rPr>
        <u/>
        <sz val="10"/>
        <color indexed="8"/>
        <rFont val="Arial"/>
        <family val="2"/>
      </rPr>
      <t>https://www.infoskaters.com/</t>
    </r>
  </si>
  <si>
    <t>CyberChasse</t>
  </si>
  <si>
    <r>
      <rPr>
        <u/>
        <sz val="10"/>
        <color indexed="8"/>
        <rFont val="Arial"/>
        <family val="2"/>
      </rPr>
      <t>https://cyberchasse.com/</t>
    </r>
  </si>
  <si>
    <t>GreenwoodCampbell</t>
  </si>
  <si>
    <r>
      <rPr>
        <u/>
        <sz val="10"/>
        <color indexed="8"/>
        <rFont val="Arial"/>
        <family val="2"/>
      </rPr>
      <t>http://www.greenwoodcampbell.com/</t>
    </r>
  </si>
  <si>
    <t>Bournemouth, United Kingdom</t>
  </si>
  <si>
    <t>EnvigoMarketingPrivateLimited</t>
  </si>
  <si>
    <r>
      <rPr>
        <u/>
        <sz val="10"/>
        <color indexed="8"/>
        <rFont val="Arial"/>
        <family val="2"/>
      </rPr>
      <t>https://envigo.digital/</t>
    </r>
  </si>
  <si>
    <t>PanderaLabs</t>
  </si>
  <si>
    <r>
      <rPr>
        <u/>
        <sz val="10"/>
        <color indexed="8"/>
        <rFont val="Arial"/>
        <family val="2"/>
      </rPr>
      <t>http://www.panderalabs.com/</t>
    </r>
  </si>
  <si>
    <t>BRIGHT</t>
  </si>
  <si>
    <r>
      <rPr>
        <u/>
        <sz val="10"/>
        <color indexed="8"/>
        <rFont val="Arial"/>
        <family val="2"/>
      </rPr>
      <t>https://www.bright.consulting/</t>
    </r>
  </si>
  <si>
    <t>KanerikaInc</t>
  </si>
  <si>
    <r>
      <rPr>
        <u/>
        <sz val="10"/>
        <color indexed="8"/>
        <rFont val="Arial"/>
        <family val="2"/>
      </rPr>
      <t>http://www.kanerika.com</t>
    </r>
  </si>
  <si>
    <t>BrainyYack</t>
  </si>
  <si>
    <r>
      <rPr>
        <u/>
        <sz val="10"/>
        <color indexed="8"/>
        <rFont val="Arial"/>
        <family val="2"/>
      </rPr>
      <t>https://www.brainyyack.com/</t>
    </r>
  </si>
  <si>
    <t>TEKENABLE</t>
  </si>
  <si>
    <r>
      <rPr>
        <u/>
        <sz val="10"/>
        <color indexed="8"/>
        <rFont val="Arial"/>
        <family val="2"/>
      </rPr>
      <t>http://www.tekenable.ie/</t>
    </r>
  </si>
  <si>
    <t>AllianzeInfosoft</t>
  </si>
  <si>
    <r>
      <rPr>
        <u/>
        <sz val="10"/>
        <color indexed="8"/>
        <rFont val="Arial"/>
        <family val="2"/>
      </rPr>
      <t>https://www.allianzeinfosoft.com/</t>
    </r>
  </si>
  <si>
    <t>DeepDive.Tech</t>
  </si>
  <si>
    <r>
      <rPr>
        <u/>
        <sz val="10"/>
        <color indexed="8"/>
        <rFont val="Arial"/>
        <family val="2"/>
      </rPr>
      <t>https://www.deepdive.tech/</t>
    </r>
  </si>
  <si>
    <t>AsiaPac(fromM1)</t>
  </si>
  <si>
    <r>
      <rPr>
        <u/>
        <sz val="10"/>
        <color indexed="8"/>
        <rFont val="Arial"/>
        <family val="2"/>
      </rPr>
      <t>https://www1.asiapac.com.sg</t>
    </r>
  </si>
  <si>
    <t>HalvikCorp</t>
  </si>
  <si>
    <r>
      <rPr>
        <u/>
        <sz val="10"/>
        <color indexed="8"/>
        <rFont val="Arial"/>
        <family val="2"/>
      </rPr>
      <t>https://halvik.com/</t>
    </r>
  </si>
  <si>
    <t>MedAcuity</t>
  </si>
  <si>
    <r>
      <rPr>
        <u/>
        <sz val="10"/>
        <color indexed="8"/>
        <rFont val="Arial"/>
        <family val="2"/>
      </rPr>
      <t>https://www.medacuitysoftware.com/</t>
    </r>
  </si>
  <si>
    <t>ATLTech</t>
  </si>
  <si>
    <r>
      <rPr>
        <u/>
        <sz val="10"/>
        <color indexed="8"/>
        <rFont val="Arial"/>
        <family val="2"/>
      </rPr>
      <t>https://atltech.az/</t>
    </r>
  </si>
  <si>
    <t>Baku, Azerbaijan</t>
  </si>
  <si>
    <t>BrandscapesWorldwide</t>
  </si>
  <si>
    <r>
      <rPr>
        <u/>
        <sz val="10"/>
        <color indexed="8"/>
        <rFont val="Arial"/>
        <family val="2"/>
      </rPr>
      <t>https://brandscapesworldwide.com/</t>
    </r>
  </si>
  <si>
    <t>HA, United Kingdom</t>
  </si>
  <si>
    <t>ReliSource</t>
  </si>
  <si>
    <r>
      <rPr>
        <u/>
        <sz val="10"/>
        <color indexed="8"/>
        <rFont val="Arial"/>
        <family val="2"/>
      </rPr>
      <t>https://www.relisource.com</t>
    </r>
  </si>
  <si>
    <t>Idea2App</t>
  </si>
  <si>
    <r>
      <rPr>
        <u/>
        <sz val="10"/>
        <color indexed="8"/>
        <rFont val="Arial"/>
        <family val="2"/>
      </rPr>
      <t>https://www.idea2app.dev/</t>
    </r>
  </si>
  <si>
    <t>Eiliana</t>
  </si>
  <si>
    <r>
      <rPr>
        <u/>
        <sz val="10"/>
        <color indexed="8"/>
        <rFont val="Arial"/>
        <family val="2"/>
      </rPr>
      <t>https://eiliana.com/</t>
    </r>
  </si>
  <si>
    <t>SodaDigital</t>
  </si>
  <si>
    <r>
      <rPr>
        <u/>
        <sz val="10"/>
        <color indexed="8"/>
        <rFont val="Arial"/>
        <family val="2"/>
      </rPr>
      <t>https://www.sodadigital.com.au/</t>
    </r>
  </si>
  <si>
    <t>BrisaRobotica</t>
  </si>
  <si>
    <r>
      <rPr>
        <u/>
        <sz val="10"/>
        <color indexed="8"/>
        <rFont val="Arial"/>
        <family val="2"/>
      </rPr>
      <t>https://brisa.tech</t>
    </r>
  </si>
  <si>
    <t>Cabo de Santo Agostinho, Brazil</t>
  </si>
  <si>
    <t>iQBusinessSuite</t>
  </si>
  <si>
    <r>
      <rPr>
        <u/>
        <sz val="10"/>
        <color indexed="8"/>
        <rFont val="Arial"/>
        <family val="2"/>
      </rPr>
      <t>https://www.iqbizsuite.com</t>
    </r>
  </si>
  <si>
    <t>HAsystemTech,Inc.</t>
  </si>
  <si>
    <r>
      <rPr>
        <u/>
        <sz val="10"/>
        <color indexed="8"/>
        <rFont val="Arial"/>
        <family val="2"/>
      </rPr>
      <t>http://www.hasystem.ca/</t>
    </r>
  </si>
  <si>
    <t>Winnipeg, Canada</t>
  </si>
  <si>
    <t>WaterBearVentures</t>
  </si>
  <si>
    <r>
      <rPr>
        <u/>
        <sz val="10"/>
        <color indexed="8"/>
        <rFont val="Arial"/>
        <family val="2"/>
      </rPr>
      <t>https://waterbearventures.com/</t>
    </r>
  </si>
  <si>
    <t>CreaWorlds</t>
  </si>
  <si>
    <r>
      <rPr>
        <u/>
        <sz val="10"/>
        <color indexed="8"/>
        <rFont val="Arial"/>
        <family val="2"/>
      </rPr>
      <t>https://www.creaworlds.com.mx/</t>
    </r>
  </si>
  <si>
    <t>HamiltonianGroup</t>
  </si>
  <si>
    <r>
      <rPr>
        <u/>
        <sz val="10"/>
        <color indexed="8"/>
        <rFont val="Arial"/>
        <family val="2"/>
      </rPr>
      <t>https://www.hamiltoniangroup.com/</t>
    </r>
  </si>
  <si>
    <t>AciesDecisions</t>
  </si>
  <si>
    <r>
      <rPr>
        <u/>
        <sz val="10"/>
        <color indexed="8"/>
        <rFont val="Arial"/>
        <family val="2"/>
      </rPr>
      <t>http://www.aciesdecisions.com</t>
    </r>
  </si>
  <si>
    <t>InfectionPoint</t>
  </si>
  <si>
    <r>
      <rPr>
        <u/>
        <sz val="10"/>
        <color indexed="8"/>
        <rFont val="Arial"/>
        <family val="2"/>
      </rPr>
      <t>https://www.inflectionpoint.eu/</t>
    </r>
  </si>
  <si>
    <t>EiferCorp</t>
  </si>
  <si>
    <r>
      <rPr>
        <u/>
        <sz val="10"/>
        <color indexed="8"/>
        <rFont val="Arial"/>
        <family val="2"/>
      </rPr>
      <t>https://www.eifercorp.com/</t>
    </r>
  </si>
  <si>
    <t>OptabilityInc</t>
  </si>
  <si>
    <r>
      <rPr>
        <u/>
        <sz val="10"/>
        <color indexed="8"/>
        <rFont val="Arial"/>
        <family val="2"/>
      </rPr>
      <t>http://www.optability.com</t>
    </r>
  </si>
  <si>
    <t>Whitby, Canada</t>
  </si>
  <si>
    <t>Apollo</t>
  </si>
  <si>
    <r>
      <rPr>
        <u/>
        <sz val="10"/>
        <color indexed="8"/>
        <rFont val="Arial"/>
        <family val="2"/>
      </rPr>
      <t>https://www.apollo-s.co/</t>
    </r>
  </si>
  <si>
    <t>TripleaimSoftware</t>
  </si>
  <si>
    <r>
      <rPr>
        <u/>
        <sz val="10"/>
        <color indexed="8"/>
        <rFont val="Arial"/>
        <family val="2"/>
      </rPr>
      <t>https://www.tripleaimsoftware.com/</t>
    </r>
  </si>
  <si>
    <t>Gretol</t>
  </si>
  <si>
    <r>
      <rPr>
        <u/>
        <sz val="10"/>
        <color indexed="8"/>
        <rFont val="Arial"/>
        <family val="2"/>
      </rPr>
      <t>https://www.gretol.com</t>
    </r>
  </si>
  <si>
    <t>NorthernHawkTechnologiesInc.</t>
  </si>
  <si>
    <r>
      <rPr>
        <u/>
        <sz val="10"/>
        <color indexed="8"/>
        <rFont val="Arial"/>
        <family val="2"/>
      </rPr>
      <t>https://northernhawk.ca</t>
    </r>
  </si>
  <si>
    <t>Vernon, Canada</t>
  </si>
  <si>
    <t>InstituteofCorporateAnalyticsandTraining</t>
  </si>
  <si>
    <r>
      <rPr>
        <u/>
        <sz val="10"/>
        <color indexed="8"/>
        <rFont val="Arial"/>
        <family val="2"/>
      </rPr>
      <t>https://www.instcat.net</t>
    </r>
  </si>
  <si>
    <t>AboveDev</t>
  </si>
  <si>
    <r>
      <rPr>
        <u/>
        <sz val="10"/>
        <color indexed="8"/>
        <rFont val="Arial"/>
        <family val="2"/>
      </rPr>
      <t>http://www.abovedev.com</t>
    </r>
  </si>
  <si>
    <t>SnowHeapLLC</t>
  </si>
  <si>
    <r>
      <rPr>
        <u/>
        <sz val="10"/>
        <color indexed="8"/>
        <rFont val="Arial"/>
        <family val="2"/>
      </rPr>
      <t>https://www.snowheap.com</t>
    </r>
  </si>
  <si>
    <t>Al Batayih, United Arab Emirates</t>
  </si>
  <si>
    <t>AdatScienceLLC</t>
  </si>
  <si>
    <r>
      <rPr>
        <u/>
        <sz val="10"/>
        <color indexed="8"/>
        <rFont val="Arial"/>
        <family val="2"/>
      </rPr>
      <t>https://www.adatscience.com/</t>
    </r>
  </si>
  <si>
    <t>LynchpinAnalytics</t>
  </si>
  <si>
    <r>
      <rPr>
        <u/>
        <sz val="10"/>
        <color indexed="8"/>
        <rFont val="Arial"/>
        <family val="2"/>
      </rPr>
      <t>https://www.lynchpin.com/</t>
    </r>
  </si>
  <si>
    <t>mbiance-agenceWeb-WebAgency</t>
  </si>
  <si>
    <r>
      <rPr>
        <u/>
        <sz val="10"/>
        <color indexed="8"/>
        <rFont val="Arial"/>
        <family val="2"/>
      </rPr>
      <t>https://www.mbiance.com/</t>
    </r>
  </si>
  <si>
    <t>CognitumServicesSA</t>
  </si>
  <si>
    <r>
      <rPr>
        <u/>
        <sz val="10"/>
        <color indexed="8"/>
        <rFont val="Arial"/>
        <family val="2"/>
      </rPr>
      <t>https://www.cognitum.eu</t>
    </r>
  </si>
  <si>
    <t>SoftwerkAB</t>
  </si>
  <si>
    <r>
      <rPr>
        <u/>
        <sz val="10"/>
        <color indexed="8"/>
        <rFont val="Arial"/>
        <family val="2"/>
      </rPr>
      <t>https://softwerk.se/</t>
    </r>
  </si>
  <si>
    <t>Växjö, Sweden</t>
  </si>
  <si>
    <t>SIDESTREAM</t>
  </si>
  <si>
    <r>
      <rPr>
        <u/>
        <sz val="10"/>
        <color indexed="8"/>
        <rFont val="Arial"/>
        <family val="2"/>
      </rPr>
      <t>https://sidestream.tech/</t>
    </r>
  </si>
  <si>
    <t>JashDataSciencesPvt.Ltd.</t>
  </si>
  <si>
    <r>
      <rPr>
        <u/>
        <sz val="10"/>
        <color indexed="8"/>
        <rFont val="Arial"/>
        <family val="2"/>
      </rPr>
      <t>https://www.jashds.com/</t>
    </r>
  </si>
  <si>
    <t>Kodework</t>
  </si>
  <si>
    <r>
      <rPr>
        <u/>
        <sz val="10"/>
        <color indexed="8"/>
        <rFont val="Arial"/>
        <family val="2"/>
      </rPr>
      <t>http://www.kodework.com</t>
    </r>
  </si>
  <si>
    <t>Sangolda, India</t>
  </si>
  <si>
    <t>CordisTechnologySaudi-Arabia</t>
  </si>
  <si>
    <r>
      <rPr>
        <u/>
        <sz val="10"/>
        <color indexed="8"/>
        <rFont val="Arial"/>
        <family val="2"/>
      </rPr>
      <t>http://www.cordis.us/saudi-arabia/</t>
    </r>
  </si>
  <si>
    <t>Al Khobar, Saudi Arabia</t>
  </si>
  <si>
    <t>eDeltaEnterpriseSolutionsPvt.Ltd.</t>
  </si>
  <si>
    <r>
      <rPr>
        <u/>
        <sz val="10"/>
        <color indexed="8"/>
        <rFont val="Arial"/>
        <family val="2"/>
      </rPr>
      <t>https://www.edeltaes.com/</t>
    </r>
  </si>
  <si>
    <t>Gandhinagar, India</t>
  </si>
  <si>
    <t>IMRepublic,Inc</t>
  </si>
  <si>
    <r>
      <rPr>
        <u/>
        <sz val="10"/>
        <color indexed="8"/>
        <rFont val="Arial"/>
        <family val="2"/>
      </rPr>
      <t>http://www.imrepublic.com</t>
    </r>
  </si>
  <si>
    <t>AdEngagers</t>
  </si>
  <si>
    <r>
      <rPr>
        <u/>
        <sz val="10"/>
        <color indexed="8"/>
        <rFont val="Arial"/>
        <family val="2"/>
      </rPr>
      <t>https://adengagers.com/</t>
    </r>
  </si>
  <si>
    <t>KreeLabs</t>
  </si>
  <si>
    <r>
      <rPr>
        <u/>
        <sz val="10"/>
        <color indexed="8"/>
        <rFont val="Arial"/>
        <family val="2"/>
      </rPr>
      <t>https://kreelabs.com</t>
    </r>
  </si>
  <si>
    <t>Torioux</t>
  </si>
  <si>
    <r>
      <rPr>
        <u/>
        <sz val="10"/>
        <color indexed="8"/>
        <rFont val="Arial"/>
        <family val="2"/>
      </rPr>
      <t>http://www.torioux.com/</t>
    </r>
  </si>
  <si>
    <t>Miraflores, Peru</t>
  </si>
  <si>
    <t>XRTechnica</t>
  </si>
  <si>
    <r>
      <rPr>
        <u/>
        <sz val="10"/>
        <color indexed="8"/>
        <rFont val="Arial"/>
        <family val="2"/>
      </rPr>
      <t>http://www.xrtechnica.com.au</t>
    </r>
  </si>
  <si>
    <t>ContechieLLP</t>
  </si>
  <si>
    <r>
      <rPr>
        <u/>
        <sz val="10"/>
        <color indexed="8"/>
        <rFont val="Arial"/>
        <family val="2"/>
      </rPr>
      <t>http://www.contechie.com/</t>
    </r>
  </si>
  <si>
    <t>UsefulBI</t>
  </si>
  <si>
    <r>
      <rPr>
        <u/>
        <sz val="10"/>
        <color indexed="8"/>
        <rFont val="Arial"/>
        <family val="2"/>
      </rPr>
      <t>http://usefulbi.com</t>
    </r>
  </si>
  <si>
    <t>AugustIQConsulting</t>
  </si>
  <si>
    <r>
      <rPr>
        <u/>
        <sz val="10"/>
        <color indexed="8"/>
        <rFont val="Arial"/>
        <family val="2"/>
      </rPr>
      <t>http://augustiqconsulting.com/</t>
    </r>
  </si>
  <si>
    <t>Winsocdigital</t>
  </si>
  <si>
    <r>
      <rPr>
        <u/>
        <sz val="10"/>
        <color indexed="8"/>
        <rFont val="Arial"/>
        <family val="2"/>
      </rPr>
      <t>https://winsocdigital.com</t>
    </r>
  </si>
  <si>
    <t>KapraAutomation(Pvt)Ltd</t>
  </si>
  <si>
    <r>
      <rPr>
        <u/>
        <sz val="10"/>
        <color indexed="8"/>
        <rFont val="Arial"/>
        <family val="2"/>
      </rPr>
      <t>https://kapraautomation.com</t>
    </r>
  </si>
  <si>
    <t>Katukurunda, Sri Lanka</t>
  </si>
  <si>
    <t>AmarelloTI</t>
  </si>
  <si>
    <r>
      <rPr>
        <u/>
        <sz val="10"/>
        <color indexed="8"/>
        <rFont val="Arial"/>
        <family val="2"/>
      </rPr>
      <t>https://amarello.cloud/</t>
    </r>
  </si>
  <si>
    <t>AUG.global</t>
  </si>
  <si>
    <r>
      <rPr>
        <u/>
        <sz val="10"/>
        <color indexed="8"/>
        <rFont val="Arial"/>
        <family val="2"/>
      </rPr>
      <t>https://aug.global/</t>
    </r>
  </si>
  <si>
    <t>DSIGlobal</t>
  </si>
  <si>
    <r>
      <rPr>
        <u/>
        <sz val="10"/>
        <color indexed="8"/>
        <rFont val="Arial"/>
        <family val="2"/>
      </rPr>
      <t>https://www.dsi-global.net/</t>
    </r>
  </si>
  <si>
    <t>Gorixi</t>
  </si>
  <si>
    <r>
      <rPr>
        <u/>
        <sz val="10"/>
        <color indexed="8"/>
        <rFont val="Arial"/>
        <family val="2"/>
      </rPr>
      <t>https://www.gorixi.com</t>
    </r>
  </si>
  <si>
    <t>SkylarMinds</t>
  </si>
  <si>
    <r>
      <rPr>
        <u/>
        <sz val="10"/>
        <color indexed="8"/>
        <rFont val="Arial"/>
        <family val="2"/>
      </rPr>
      <t>https://skylarminds.com/</t>
    </r>
  </si>
  <si>
    <t>Techweirdo</t>
  </si>
  <si>
    <r>
      <rPr>
        <u/>
        <sz val="10"/>
        <color indexed="8"/>
        <rFont val="Arial"/>
        <family val="2"/>
      </rPr>
      <t>https://techweirdo.in</t>
    </r>
  </si>
  <si>
    <t>Senarios(pvt)Ltd.</t>
  </si>
  <si>
    <r>
      <rPr>
        <u/>
        <sz val="10"/>
        <color indexed="8"/>
        <rFont val="Arial"/>
        <family val="2"/>
      </rPr>
      <t>http://www.senarios.co</t>
    </r>
  </si>
  <si>
    <t>Mutek</t>
  </si>
  <si>
    <r>
      <rPr>
        <u/>
        <sz val="10"/>
        <color indexed="8"/>
        <rFont val="Arial"/>
        <family val="2"/>
      </rPr>
      <t>http://www.mutek.io</t>
    </r>
  </si>
  <si>
    <t>DigiArtisan</t>
  </si>
  <si>
    <r>
      <rPr>
        <u/>
        <sz val="10"/>
        <color indexed="8"/>
        <rFont val="Arial"/>
        <family val="2"/>
      </rPr>
      <t>https://www.digiartisan.io/</t>
    </r>
  </si>
  <si>
    <t>EnsoCorporation(Pvt)Ltd</t>
  </si>
  <si>
    <r>
      <rPr>
        <u/>
        <sz val="10"/>
        <color indexed="8"/>
        <rFont val="Arial"/>
        <family val="2"/>
      </rPr>
      <t>http://www.one-enso.com</t>
    </r>
  </si>
  <si>
    <t>Wattala, Sri Lanka</t>
  </si>
  <si>
    <t>UMAYUXLABSS.A.S</t>
  </si>
  <si>
    <r>
      <rPr>
        <u/>
        <sz val="10"/>
        <color indexed="8"/>
        <rFont val="Arial"/>
        <family val="2"/>
      </rPr>
      <t>https://www.umayuxlabs.com/</t>
    </r>
  </si>
  <si>
    <t>Comston</t>
  </si>
  <si>
    <r>
      <rPr>
        <u/>
        <sz val="10"/>
        <color indexed="8"/>
        <rFont val="Arial"/>
        <family val="2"/>
      </rPr>
      <t>https://comston.io/</t>
    </r>
  </si>
  <si>
    <t>XivTech</t>
  </si>
  <si>
    <r>
      <rPr>
        <u/>
        <sz val="10"/>
        <color indexed="8"/>
        <rFont val="Arial"/>
        <family val="2"/>
      </rPr>
      <t>https://www.xivtech.io/</t>
    </r>
  </si>
  <si>
    <t>ChengduOheecNetworkTechnologyCo.,Ltd.</t>
  </si>
  <si>
    <r>
      <rPr>
        <u/>
        <sz val="10"/>
        <color indexed="8"/>
        <rFont val="Arial"/>
        <family val="2"/>
      </rPr>
      <t>http://www.oheec.com/</t>
    </r>
  </si>
  <si>
    <t>BuilttoRoam</t>
  </si>
  <si>
    <r>
      <rPr>
        <u/>
        <sz val="10"/>
        <color indexed="8"/>
        <rFont val="Arial"/>
        <family val="2"/>
      </rPr>
      <t>https://builttoroam.com</t>
    </r>
  </si>
  <si>
    <t>PalnarTransmediaPvtLtd</t>
  </si>
  <si>
    <r>
      <rPr>
        <u/>
        <sz val="10"/>
        <color indexed="8"/>
        <rFont val="Arial"/>
        <family val="2"/>
      </rPr>
      <t>http://www.palnarindia.com</t>
    </r>
  </si>
  <si>
    <t>Berge</t>
  </si>
  <si>
    <r>
      <rPr>
        <u/>
        <sz val="10"/>
        <color indexed="8"/>
        <rFont val="Arial"/>
        <family val="2"/>
      </rPr>
      <t>https://www.berge.io/career/</t>
    </r>
  </si>
  <si>
    <t>Gothenburg, Sweden</t>
  </si>
  <si>
    <t>ConversationLAB</t>
  </si>
  <si>
    <r>
      <rPr>
        <u/>
        <sz val="10"/>
        <color indexed="8"/>
        <rFont val="Arial"/>
        <family val="2"/>
      </rPr>
      <t>https://www.conversationlab.com/</t>
    </r>
  </si>
  <si>
    <t>Umhlanga, South Africa</t>
  </si>
  <si>
    <t>InformaticsforTechnologyLLC</t>
  </si>
  <si>
    <r>
      <rPr>
        <u/>
        <sz val="10"/>
        <color indexed="8"/>
        <rFont val="Arial"/>
        <family val="2"/>
      </rPr>
      <t>https://www.informaticstec.com</t>
    </r>
  </si>
  <si>
    <t>Muscat, Oman</t>
  </si>
  <si>
    <t>LawlorTechnologiesLtd</t>
  </si>
  <si>
    <r>
      <rPr>
        <u/>
        <sz val="10"/>
        <color indexed="8"/>
        <rFont val="Arial"/>
        <family val="2"/>
      </rPr>
      <t>https://lawlortechnologies.com/</t>
    </r>
  </si>
  <si>
    <t>iPhoneAppDevelopment</t>
  </si>
  <si>
    <r>
      <rPr>
        <u/>
        <sz val="10"/>
        <color indexed="8"/>
        <rFont val="Arial"/>
        <family val="2"/>
      </rPr>
      <t>https://iphoneappdevelopment.company/</t>
    </r>
  </si>
  <si>
    <t>Panama</t>
  </si>
  <si>
    <t>MedullusSystems</t>
  </si>
  <si>
    <r>
      <rPr>
        <u/>
        <sz val="10"/>
        <color indexed="8"/>
        <rFont val="Arial"/>
        <family val="2"/>
      </rPr>
      <t>https://www.medullus.com/</t>
    </r>
  </si>
  <si>
    <t>SoftthinkSolutions,Inc</t>
  </si>
  <si>
    <r>
      <rPr>
        <u/>
        <sz val="10"/>
        <color indexed="8"/>
        <rFont val="Arial"/>
        <family val="2"/>
      </rPr>
      <t>https://www.softthink.com/stsi/</t>
    </r>
  </si>
  <si>
    <t>Mahisoft</t>
  </si>
  <si>
    <r>
      <rPr>
        <u/>
        <sz val="10"/>
        <color indexed="8"/>
        <rFont val="Arial"/>
        <family val="2"/>
      </rPr>
      <t>https://www.mahisoft.com</t>
    </r>
  </si>
  <si>
    <t>CypheroxTechnologiesPvt.Ltd.</t>
  </si>
  <si>
    <r>
      <rPr>
        <u/>
        <sz val="10"/>
        <color indexed="8"/>
        <rFont val="Arial"/>
        <family val="2"/>
      </rPr>
      <t>https://www.cypherox.com/</t>
    </r>
  </si>
  <si>
    <t>WavelabsTechnologies</t>
  </si>
  <si>
    <r>
      <rPr>
        <u/>
        <sz val="10"/>
        <color indexed="8"/>
        <rFont val="Arial"/>
        <family val="2"/>
      </rPr>
      <t>https://www.wavelabs.ai/</t>
    </r>
  </si>
  <si>
    <t>AbzerTechnologySolutions</t>
  </si>
  <si>
    <r>
      <rPr>
        <u/>
        <sz val="10"/>
        <color indexed="8"/>
        <rFont val="Arial"/>
        <family val="2"/>
      </rPr>
      <t>https://www.abzer.com/</t>
    </r>
  </si>
  <si>
    <t>دبي, United Arab Emirates</t>
  </si>
  <si>
    <t>MetaPhaseConsultingLLC</t>
  </si>
  <si>
    <r>
      <rPr>
        <u/>
        <sz val="10"/>
        <color indexed="8"/>
        <rFont val="Arial"/>
        <family val="2"/>
      </rPr>
      <t>https://metaphaseconsulting.com/</t>
    </r>
  </si>
  <si>
    <t>RawdataTechnologies</t>
  </si>
  <si>
    <r>
      <rPr>
        <u/>
        <sz val="10"/>
        <color indexed="8"/>
        <rFont val="Arial"/>
        <family val="2"/>
      </rPr>
      <t>https://rawdatatech.com/</t>
    </r>
  </si>
  <si>
    <t>INSPARKIntelligentBusinessSolutions</t>
  </si>
  <si>
    <r>
      <rPr>
        <u/>
        <sz val="10"/>
        <color indexed="8"/>
        <rFont val="Arial"/>
        <family val="2"/>
      </rPr>
      <t>http://www.inspark.com</t>
    </r>
  </si>
  <si>
    <t>SeattleSoftwareDevelopers</t>
  </si>
  <si>
    <r>
      <rPr>
        <u/>
        <sz val="10"/>
        <color indexed="8"/>
        <rFont val="Arial"/>
        <family val="2"/>
      </rPr>
      <t>http://www.seattlesoftwaredevelopers.com/</t>
    </r>
  </si>
  <si>
    <t>Artbees</t>
  </si>
  <si>
    <r>
      <rPr>
        <u/>
        <sz val="10"/>
        <color indexed="8"/>
        <rFont val="Arial"/>
        <family val="2"/>
      </rPr>
      <t>https://www.artbees.co.uk/</t>
    </r>
  </si>
  <si>
    <t>OrbitalMedia</t>
  </si>
  <si>
    <r>
      <rPr>
        <u/>
        <sz val="10"/>
        <color indexed="8"/>
        <rFont val="Arial"/>
        <family val="2"/>
      </rPr>
      <t>https://www.orbitalmedia.com/</t>
    </r>
  </si>
  <si>
    <t>Stowmarket, United Kingdom</t>
  </si>
  <si>
    <t>Graph</t>
  </si>
  <si>
    <r>
      <rPr>
        <u/>
        <sz val="10"/>
        <color indexed="8"/>
        <rFont val="Arial"/>
        <family val="2"/>
      </rPr>
      <t>https://graph.digital</t>
    </r>
  </si>
  <si>
    <t>ENTG</t>
  </si>
  <si>
    <r>
      <rPr>
        <u/>
        <sz val="10"/>
        <color indexed="8"/>
        <rFont val="Arial"/>
        <family val="2"/>
      </rPr>
      <t>http://entg.co/</t>
    </r>
  </si>
  <si>
    <t>MagratheaLabs</t>
  </si>
  <si>
    <r>
      <rPr>
        <u/>
        <sz val="10"/>
        <color indexed="8"/>
        <rFont val="Arial"/>
        <family val="2"/>
      </rPr>
      <t>http://www.magrathealabs.com/</t>
    </r>
  </si>
  <si>
    <t>Joinville, Brazil</t>
  </si>
  <si>
    <t>XylogComputerSystems</t>
  </si>
  <si>
    <r>
      <rPr>
        <u/>
        <sz val="10"/>
        <color indexed="8"/>
        <rFont val="Arial"/>
        <family val="2"/>
      </rPr>
      <t>http://www.xylog.com.my</t>
    </r>
  </si>
  <si>
    <t>VeryBigThings</t>
  </si>
  <si>
    <r>
      <rPr>
        <u/>
        <sz val="10"/>
        <color indexed="8"/>
        <rFont val="Arial"/>
        <family val="2"/>
      </rPr>
      <t>http://www.verybigthings.com</t>
    </r>
  </si>
  <si>
    <t>OpenCrowd</t>
  </si>
  <si>
    <r>
      <rPr>
        <u/>
        <sz val="10"/>
        <color indexed="8"/>
        <rFont val="Arial"/>
        <family val="2"/>
      </rPr>
      <t>https://opencrowd.com/</t>
    </r>
  </si>
  <si>
    <t>SpiceFactory</t>
  </si>
  <si>
    <r>
      <rPr>
        <u/>
        <sz val="10"/>
        <color indexed="8"/>
        <rFont val="Arial"/>
        <family val="2"/>
      </rPr>
      <t>http://www.spicefactory.co</t>
    </r>
  </si>
  <si>
    <t>CyberworxTechnologiesPvt.Ltd</t>
  </si>
  <si>
    <r>
      <rPr>
        <u/>
        <sz val="10"/>
        <color indexed="8"/>
        <rFont val="Arial"/>
        <family val="2"/>
      </rPr>
      <t>http://www.cyberworx.in</t>
    </r>
  </si>
  <si>
    <t>AbalitTechnologies</t>
  </si>
  <si>
    <r>
      <rPr>
        <u/>
        <sz val="10"/>
        <color indexed="8"/>
        <rFont val="Arial"/>
        <family val="2"/>
      </rPr>
      <t>https://www.abalit.org/</t>
    </r>
  </si>
  <si>
    <t>UniqueComputerSystems</t>
  </si>
  <si>
    <r>
      <rPr>
        <u/>
        <sz val="10"/>
        <color indexed="8"/>
        <rFont val="Arial"/>
        <family val="2"/>
      </rPr>
      <t>https://www.ucssolutions.com/</t>
    </r>
  </si>
  <si>
    <t>الشارقة, United Arab Emirates</t>
  </si>
  <si>
    <t>KopisMobile</t>
  </si>
  <si>
    <r>
      <rPr>
        <u/>
        <sz val="10"/>
        <color indexed="8"/>
        <rFont val="Arial"/>
        <family val="2"/>
      </rPr>
      <t>http://kopismobile.com</t>
    </r>
  </si>
  <si>
    <t>Flowood, MS</t>
  </si>
  <si>
    <t>BlockchainMind</t>
  </si>
  <si>
    <r>
      <rPr>
        <u/>
        <sz val="10"/>
        <color indexed="8"/>
        <rFont val="Arial"/>
        <family val="2"/>
      </rPr>
      <t>https://blockchainmind.com/</t>
    </r>
  </si>
  <si>
    <t>NeuraMinds</t>
  </si>
  <si>
    <r>
      <rPr>
        <u/>
        <sz val="10"/>
        <color indexed="8"/>
        <rFont val="Arial"/>
        <family val="2"/>
      </rPr>
      <t>https://neuraminds.com/</t>
    </r>
  </si>
  <si>
    <t>UNXDigital</t>
  </si>
  <si>
    <r>
      <rPr>
        <u/>
        <sz val="10"/>
        <color indexed="8"/>
        <rFont val="Arial"/>
        <family val="2"/>
      </rPr>
      <t>https://www.unxdigital.com/</t>
    </r>
  </si>
  <si>
    <t>TechinnoverAnalyticsLimited</t>
  </si>
  <si>
    <r>
      <rPr>
        <u/>
        <sz val="10"/>
        <color indexed="8"/>
        <rFont val="Arial"/>
        <family val="2"/>
      </rPr>
      <t>https://techinnover.com</t>
    </r>
  </si>
  <si>
    <t>Lagos, Nigeria</t>
  </si>
  <si>
    <t>SoftAims</t>
  </si>
  <si>
    <r>
      <rPr>
        <u/>
        <sz val="10"/>
        <color indexed="8"/>
        <rFont val="Arial"/>
        <family val="2"/>
      </rPr>
      <t>https://softaims.co.uk</t>
    </r>
  </si>
  <si>
    <t>HubrumTechnologiesInc</t>
  </si>
  <si>
    <r>
      <rPr>
        <u/>
        <sz val="10"/>
        <color indexed="8"/>
        <rFont val="Arial"/>
        <family val="2"/>
      </rPr>
      <t>https://www.hubrum.com</t>
    </r>
  </si>
  <si>
    <t>ForFarming</t>
  </si>
  <si>
    <r>
      <rPr>
        <u/>
        <sz val="10"/>
        <color indexed="8"/>
        <rFont val="Arial"/>
        <family val="2"/>
      </rPr>
      <t>https://www.forfarming.co/</t>
    </r>
  </si>
  <si>
    <t>Arsmoon</t>
  </si>
  <si>
    <r>
      <rPr>
        <u/>
        <sz val="10"/>
        <color indexed="8"/>
        <rFont val="Arial"/>
        <family val="2"/>
      </rPr>
      <t>http://arsmoon.com</t>
    </r>
  </si>
  <si>
    <t>ElizaSixtyFour</t>
  </si>
  <si>
    <r>
      <rPr>
        <u/>
        <sz val="10"/>
        <color indexed="8"/>
        <rFont val="Arial"/>
        <family val="2"/>
      </rPr>
      <t>http://www.elizasixtyfour.com</t>
    </r>
  </si>
  <si>
    <t>Kluren</t>
  </si>
  <si>
    <r>
      <rPr>
        <u/>
        <sz val="10"/>
        <color indexed="8"/>
        <rFont val="Arial"/>
        <family val="2"/>
      </rPr>
      <t>https://www.kluren.com/</t>
    </r>
  </si>
  <si>
    <t>Holon, Israel</t>
  </si>
  <si>
    <t>HashConsultingGroup</t>
  </si>
  <si>
    <r>
      <rPr>
        <u/>
        <sz val="10"/>
        <color indexed="8"/>
        <rFont val="Arial"/>
        <family val="2"/>
      </rPr>
      <t>https://www.the-hash.com</t>
    </r>
  </si>
  <si>
    <t>AximindStrategicSolutions</t>
  </si>
  <si>
    <r>
      <rPr>
        <u/>
        <sz val="10"/>
        <color indexed="8"/>
        <rFont val="Arial"/>
        <family val="2"/>
      </rPr>
      <t>https://aximind.com/</t>
    </r>
  </si>
  <si>
    <t>WindstarGames</t>
  </si>
  <si>
    <r>
      <rPr>
        <u/>
        <sz val="10"/>
        <color indexed="8"/>
        <rFont val="Arial"/>
        <family val="2"/>
      </rPr>
      <t>https://windstargames.com</t>
    </r>
  </si>
  <si>
    <t>ForteInnovationConsulting</t>
  </si>
  <si>
    <r>
      <rPr>
        <u/>
        <sz val="10"/>
        <color indexed="8"/>
        <rFont val="Arial"/>
        <family val="2"/>
      </rPr>
      <t>http://forteinnovation.mx/</t>
    </r>
  </si>
  <si>
    <t>PCHome</t>
  </si>
  <si>
    <r>
      <rPr>
        <u/>
        <sz val="10"/>
        <color indexed="8"/>
        <rFont val="Arial"/>
        <family val="2"/>
      </rPr>
      <t>http://www.pch.mx/index.php</t>
    </r>
  </si>
  <si>
    <t>Guadalupe, Mexico</t>
  </si>
  <si>
    <t>SpectrumFutureTechnology</t>
  </si>
  <si>
    <r>
      <rPr>
        <u/>
        <sz val="10"/>
        <color indexed="8"/>
        <rFont val="Arial"/>
        <family val="2"/>
      </rPr>
      <t>https://www.spectrumft.com/</t>
    </r>
  </si>
  <si>
    <t>Select City, India</t>
  </si>
  <si>
    <t>UCWIndustries</t>
  </si>
  <si>
    <r>
      <rPr>
        <u/>
        <sz val="10"/>
        <color indexed="8"/>
        <rFont val="Arial"/>
        <family val="2"/>
      </rPr>
      <t>https://ucwindustries.com/</t>
    </r>
  </si>
  <si>
    <t>PeraportLimitedCompany</t>
  </si>
  <si>
    <r>
      <rPr>
        <u/>
        <sz val="10"/>
        <color indexed="8"/>
        <rFont val="Arial"/>
        <family val="2"/>
      </rPr>
      <t>http://www.peraport.net</t>
    </r>
  </si>
  <si>
    <t>Adbits</t>
  </si>
  <si>
    <r>
      <rPr>
        <u/>
        <sz val="10"/>
        <color indexed="8"/>
        <rFont val="Arial"/>
        <family val="2"/>
      </rPr>
      <t>https://adbits.co.uk/</t>
    </r>
  </si>
  <si>
    <t>Outpost</t>
  </si>
  <si>
    <r>
      <rPr>
        <u/>
        <sz val="10"/>
        <color indexed="8"/>
        <rFont val="Arial"/>
        <family val="2"/>
      </rPr>
      <t>https://outpost.rs/</t>
    </r>
  </si>
  <si>
    <t>OpThink</t>
  </si>
  <si>
    <r>
      <rPr>
        <u/>
        <sz val="10"/>
        <color indexed="8"/>
        <rFont val="Arial"/>
        <family val="2"/>
      </rPr>
      <t>https://opthink.com</t>
    </r>
  </si>
  <si>
    <t>TaleAboutData</t>
  </si>
  <si>
    <r>
      <rPr>
        <u/>
        <sz val="10"/>
        <color indexed="8"/>
        <rFont val="Arial"/>
        <family val="2"/>
      </rPr>
      <t>http://www.taleaboutdata.com</t>
    </r>
  </si>
  <si>
    <t>FliarBusinessIntelligencePvtLtd</t>
  </si>
  <si>
    <r>
      <rPr>
        <u/>
        <sz val="10"/>
        <color indexed="8"/>
        <rFont val="Arial"/>
        <family val="2"/>
      </rPr>
      <t>https://fliarbi.com</t>
    </r>
  </si>
  <si>
    <t>LiveRecruiter</t>
  </si>
  <si>
    <r>
      <rPr>
        <u/>
        <sz val="10"/>
        <color indexed="8"/>
        <rFont val="Arial"/>
        <family val="2"/>
      </rPr>
      <t>https://liverecruiter.com/</t>
    </r>
  </si>
  <si>
    <t>GLSLabs</t>
  </si>
  <si>
    <r>
      <rPr>
        <u/>
        <sz val="10"/>
        <color indexed="8"/>
        <rFont val="Arial"/>
        <family val="2"/>
      </rPr>
      <t>http://glslabs.com/</t>
    </r>
  </si>
  <si>
    <t>Cartago, Costa Rica</t>
  </si>
  <si>
    <t>KnightfoxAppDesignLtd.</t>
  </si>
  <si>
    <r>
      <rPr>
        <u/>
        <sz val="10"/>
        <color indexed="8"/>
        <rFont val="Arial"/>
        <family val="2"/>
      </rPr>
      <t>https://knightfoxapps.com</t>
    </r>
  </si>
  <si>
    <t>Kingston 6, Jamaica</t>
  </si>
  <si>
    <t>JASStekInc</t>
  </si>
  <si>
    <r>
      <rPr>
        <u/>
        <sz val="10"/>
        <color indexed="8"/>
        <rFont val="Arial"/>
        <family val="2"/>
      </rPr>
      <t>https://www.jasstek.com</t>
    </r>
  </si>
  <si>
    <t>Dublin, OH</t>
  </si>
  <si>
    <t>VirusPositiveTechnologies</t>
  </si>
  <si>
    <r>
      <rPr>
        <u/>
        <sz val="10"/>
        <color indexed="8"/>
        <rFont val="Arial"/>
        <family val="2"/>
      </rPr>
      <t>http://www.viruspositive.com</t>
    </r>
  </si>
  <si>
    <t>AppIncubator</t>
  </si>
  <si>
    <r>
      <rPr>
        <u/>
        <sz val="10"/>
        <color indexed="8"/>
        <rFont val="Arial"/>
        <family val="2"/>
      </rPr>
      <t>https://www.appincubator.io</t>
    </r>
  </si>
  <si>
    <t>SteinfeldLegal</t>
  </si>
  <si>
    <r>
      <rPr>
        <u/>
        <sz val="10"/>
        <color indexed="8"/>
        <rFont val="Arial"/>
        <family val="2"/>
      </rPr>
      <t>https://steinfeldlegal.com/about/</t>
    </r>
  </si>
  <si>
    <t>DigiscapeTechSolutionsLtd.</t>
  </si>
  <si>
    <r>
      <rPr>
        <u/>
        <sz val="10"/>
        <color indexed="8"/>
        <rFont val="Arial"/>
        <family val="2"/>
      </rPr>
      <t>https://www.digiscapetech.com</t>
    </r>
  </si>
  <si>
    <t>CosmicLensConsulting</t>
  </si>
  <si>
    <r>
      <rPr>
        <u/>
        <sz val="10"/>
        <color indexed="8"/>
        <rFont val="Arial"/>
        <family val="2"/>
      </rPr>
      <t>http://www.cosmiclensconsulting.com</t>
    </r>
  </si>
  <si>
    <t>Glendale, CA</t>
  </si>
  <si>
    <t>LobsterTechnologies</t>
  </si>
  <si>
    <r>
      <rPr>
        <u/>
        <sz val="10"/>
        <color indexed="8"/>
        <rFont val="Arial"/>
        <family val="2"/>
      </rPr>
      <t>https://www.lobstertechnologies.net/</t>
    </r>
  </si>
  <si>
    <t>iSleak</t>
  </si>
  <si>
    <r>
      <rPr>
        <u/>
        <sz val="10"/>
        <color indexed="8"/>
        <rFont val="Arial"/>
        <family val="2"/>
      </rPr>
      <t>https://isleak.com/</t>
    </r>
  </si>
  <si>
    <t>NickelRedSolutions(Pvt)Ltd.</t>
  </si>
  <si>
    <r>
      <rPr>
        <u/>
        <sz val="10"/>
        <color indexed="8"/>
        <rFont val="Arial"/>
        <family val="2"/>
      </rPr>
      <t>https://nickelredsolutions.com</t>
    </r>
  </si>
  <si>
    <t>Datasack</t>
  </si>
  <si>
    <r>
      <rPr>
        <u/>
        <sz val="10"/>
        <color indexed="8"/>
        <rFont val="Arial"/>
        <family val="2"/>
      </rPr>
      <t>https://datasack.in</t>
    </r>
  </si>
  <si>
    <t>Karur, India</t>
  </si>
  <si>
    <t>KMSHealthcare</t>
  </si>
  <si>
    <r>
      <rPr>
        <u/>
        <sz val="10"/>
        <color indexed="8"/>
        <rFont val="Arial"/>
        <family val="2"/>
      </rPr>
      <t>https://kms-healthcare.com</t>
    </r>
  </si>
  <si>
    <t>aNumak&amp;Company</t>
  </si>
  <si>
    <r>
      <rPr>
        <u/>
        <sz val="10"/>
        <color indexed="8"/>
        <rFont val="Arial"/>
        <family val="2"/>
      </rPr>
      <t>https://www.anumak.ai/</t>
    </r>
  </si>
  <si>
    <t>LivaresTechnologies</t>
  </si>
  <si>
    <r>
      <rPr>
        <u/>
        <sz val="10"/>
        <color indexed="8"/>
        <rFont val="Arial"/>
        <family val="2"/>
      </rPr>
      <t>http://www.livares.com</t>
    </r>
  </si>
  <si>
    <t>RollerAgency</t>
  </si>
  <si>
    <r>
      <rPr>
        <u/>
        <sz val="10"/>
        <color indexed="8"/>
        <rFont val="Arial"/>
        <family val="2"/>
      </rPr>
      <t>https://rolleragency.co.uk/</t>
    </r>
  </si>
  <si>
    <t>Nottingham, United Kingdom</t>
  </si>
  <si>
    <t>Afternow</t>
  </si>
  <si>
    <r>
      <rPr>
        <u/>
        <sz val="10"/>
        <color indexed="8"/>
        <rFont val="Arial"/>
        <family val="2"/>
      </rPr>
      <t>https://www.afternow.io/</t>
    </r>
  </si>
  <si>
    <t>Culver City, CA</t>
  </si>
  <si>
    <t>WAAVISTUDIOS.L.</t>
  </si>
  <si>
    <r>
      <rPr>
        <u/>
        <sz val="10"/>
        <color indexed="8"/>
        <rFont val="Arial"/>
        <family val="2"/>
      </rPr>
      <t>http://waavi.com</t>
    </r>
  </si>
  <si>
    <t>TechIntegrityServices</t>
  </si>
  <si>
    <r>
      <rPr>
        <u/>
        <sz val="10"/>
        <color indexed="8"/>
        <rFont val="Arial"/>
        <family val="2"/>
      </rPr>
      <t>http://www.techintegrity.in</t>
    </r>
  </si>
  <si>
    <t>BesterCapitalMedia</t>
  </si>
  <si>
    <r>
      <rPr>
        <u/>
        <sz val="10"/>
        <color indexed="8"/>
        <rFont val="Arial"/>
        <family val="2"/>
      </rPr>
      <t>https://bestercapitalmedia.com</t>
    </r>
  </si>
  <si>
    <t>FulcrumConsulting</t>
  </si>
  <si>
    <r>
      <rPr>
        <u/>
        <sz val="10"/>
        <color indexed="8"/>
        <rFont val="Arial"/>
        <family val="2"/>
      </rPr>
      <t>http://www.fulcrumconsult.com</t>
    </r>
  </si>
  <si>
    <t>RubiraldCommunications</t>
  </si>
  <si>
    <r>
      <rPr>
        <u/>
        <sz val="10"/>
        <color indexed="8"/>
        <rFont val="Arial"/>
        <family val="2"/>
      </rPr>
      <t>https://www.rubirald.com</t>
    </r>
  </si>
  <si>
    <t>RemedyOne</t>
  </si>
  <si>
    <r>
      <rPr>
        <u/>
        <sz val="10"/>
        <color indexed="8"/>
        <rFont val="Arial"/>
        <family val="2"/>
      </rPr>
      <t>https://www.remedyone.com</t>
    </r>
  </si>
  <si>
    <t>Carlsbad, CA</t>
  </si>
  <si>
    <t>Qusion</t>
  </si>
  <si>
    <r>
      <rPr>
        <u/>
        <sz val="10"/>
        <color indexed="8"/>
        <rFont val="Arial"/>
        <family val="2"/>
      </rPr>
      <t>http://www.qusion.com</t>
    </r>
  </si>
  <si>
    <t>Praha, Czech Republic</t>
  </si>
  <si>
    <t>Codvo</t>
  </si>
  <si>
    <r>
      <rPr>
        <u/>
        <sz val="10"/>
        <color indexed="8"/>
        <rFont val="Arial"/>
        <family val="2"/>
      </rPr>
      <t>https://www.codvo.ai/</t>
    </r>
  </si>
  <si>
    <t>THTG</t>
  </si>
  <si>
    <r>
      <rPr>
        <u/>
        <sz val="10"/>
        <color indexed="8"/>
        <rFont val="Arial"/>
        <family val="2"/>
      </rPr>
      <t>http://thtg.eu/</t>
    </r>
  </si>
  <si>
    <t>NGWorkshop</t>
  </si>
  <si>
    <r>
      <rPr>
        <u/>
        <sz val="10"/>
        <color indexed="8"/>
        <rFont val="Arial"/>
        <family val="2"/>
      </rPr>
      <t>https://www.en.ngworkshop.co.il/</t>
    </r>
  </si>
  <si>
    <t>Yokne'am Illit, Israel</t>
  </si>
  <si>
    <t>Quantumsoftech</t>
  </si>
  <si>
    <r>
      <rPr>
        <u/>
        <sz val="10"/>
        <color indexed="8"/>
        <rFont val="Arial"/>
        <family val="2"/>
      </rPr>
      <t>https://www.quantumsoftech.com/</t>
    </r>
  </si>
  <si>
    <t>StarshotSoftware</t>
  </si>
  <si>
    <r>
      <rPr>
        <u/>
        <sz val="10"/>
        <color indexed="8"/>
        <rFont val="Arial"/>
        <family val="2"/>
      </rPr>
      <t>https://www.starshotsoftware.com/</t>
    </r>
  </si>
  <si>
    <t>Lleida, Spain</t>
  </si>
  <si>
    <t>AlluaLimited</t>
  </si>
  <si>
    <r>
      <rPr>
        <u/>
        <sz val="10"/>
        <color indexed="8"/>
        <rFont val="Arial"/>
        <family val="2"/>
      </rPr>
      <t>https://www.alluatech.com/</t>
    </r>
  </si>
  <si>
    <t>BrainStemTechnologiesPvtLtd</t>
  </si>
  <si>
    <r>
      <rPr>
        <u/>
        <sz val="10"/>
        <color indexed="8"/>
        <rFont val="Arial"/>
        <family val="2"/>
      </rPr>
      <t>http://www.brainstemindia.com</t>
    </r>
  </si>
  <si>
    <t>eLinkBusinessInnovations</t>
  </si>
  <si>
    <r>
      <rPr>
        <u/>
        <sz val="10"/>
        <color indexed="8"/>
        <rFont val="Arial"/>
        <family val="2"/>
      </rPr>
      <t>http://www.elink.bz</t>
    </r>
  </si>
  <si>
    <t>aximsoft</t>
  </si>
  <si>
    <r>
      <rPr>
        <u/>
        <sz val="10"/>
        <color indexed="8"/>
        <rFont val="Arial"/>
        <family val="2"/>
      </rPr>
      <t>https://www.aximsoft.com</t>
    </r>
  </si>
  <si>
    <t>VoxtronMiddleEast</t>
  </si>
  <si>
    <r>
      <rPr>
        <u/>
        <sz val="10"/>
        <color indexed="8"/>
        <rFont val="Arial"/>
        <family val="2"/>
      </rPr>
      <t>https://www.voxtronme.com</t>
    </r>
  </si>
  <si>
    <t>AllianzeGcc</t>
  </si>
  <si>
    <r>
      <rPr>
        <u/>
        <sz val="10"/>
        <color indexed="8"/>
        <rFont val="Arial"/>
        <family val="2"/>
      </rPr>
      <t>https://www.allianzegcc.com/</t>
    </r>
  </si>
  <si>
    <t>SaaSToday</t>
  </si>
  <si>
    <r>
      <rPr>
        <u/>
        <sz val="10"/>
        <color indexed="8"/>
        <rFont val="Arial"/>
        <family val="2"/>
      </rPr>
      <t>https://www.expounddigital.com/</t>
    </r>
  </si>
  <si>
    <t>LeadRebel</t>
  </si>
  <si>
    <r>
      <rPr>
        <u/>
        <sz val="10"/>
        <color indexed="8"/>
        <rFont val="Arial"/>
        <family val="2"/>
      </rPr>
      <t>https://leadrebel.io/</t>
    </r>
  </si>
  <si>
    <t>Sursee, Switzerland</t>
  </si>
  <si>
    <t>SchlachterInformatikGmbH</t>
  </si>
  <si>
    <r>
      <rPr>
        <u/>
        <sz val="10"/>
        <color indexed="8"/>
        <rFont val="Arial"/>
        <family val="2"/>
      </rPr>
      <t>https://www.schlachter.tech</t>
    </r>
  </si>
  <si>
    <t>EnquraInformationTechnologies</t>
  </si>
  <si>
    <r>
      <rPr>
        <u/>
        <sz val="10"/>
        <color indexed="8"/>
        <rFont val="Arial"/>
        <family val="2"/>
      </rPr>
      <t>http://www.enqura.com</t>
    </r>
  </si>
  <si>
    <t>OneStopDevShop</t>
  </si>
  <si>
    <r>
      <rPr>
        <u/>
        <sz val="10"/>
        <color indexed="8"/>
        <rFont val="Arial"/>
        <family val="2"/>
      </rPr>
      <t>https://onestopdevshop.io/</t>
    </r>
  </si>
  <si>
    <t>Bagnes, Switzerland</t>
  </si>
  <si>
    <t>AussieDigitalBusinesssystems</t>
  </si>
  <si>
    <r>
      <rPr>
        <u/>
        <sz val="10"/>
        <color indexed="8"/>
        <rFont val="Arial"/>
        <family val="2"/>
      </rPr>
      <t>https://www.adbsystems.com.au</t>
    </r>
  </si>
  <si>
    <t>SignaTechServicesPrivateLimited</t>
  </si>
  <si>
    <r>
      <rPr>
        <u/>
        <sz val="10"/>
        <color indexed="8"/>
        <rFont val="Arial"/>
        <family val="2"/>
      </rPr>
      <t>https://signatech.com/</t>
    </r>
  </si>
  <si>
    <t>New Berlin, WI</t>
  </si>
  <si>
    <t>AiroGlobalSoftwareInc</t>
  </si>
  <si>
    <r>
      <rPr>
        <u/>
        <sz val="10"/>
        <color indexed="8"/>
        <rFont val="Arial"/>
        <family val="2"/>
      </rPr>
      <t>https://airoglobal.com/</t>
    </r>
  </si>
  <si>
    <t>VivasoftLtd</t>
  </si>
  <si>
    <r>
      <rPr>
        <u/>
        <sz val="10"/>
        <color indexed="8"/>
        <rFont val="Arial"/>
        <family val="2"/>
      </rPr>
      <t>http://vivasoftltd.com</t>
    </r>
  </si>
  <si>
    <t>Covizmo</t>
  </si>
  <si>
    <r>
      <rPr>
        <u/>
        <sz val="10"/>
        <color indexed="8"/>
        <rFont val="Arial"/>
        <family val="2"/>
      </rPr>
      <t>https://www.covizmo.com/</t>
    </r>
  </si>
  <si>
    <t>AbsoluteSolutions</t>
  </si>
  <si>
    <r>
      <rPr>
        <u/>
        <sz val="10"/>
        <color indexed="8"/>
        <rFont val="Arial"/>
        <family val="2"/>
      </rPr>
      <t>https://ab-sol.net/</t>
    </r>
  </si>
  <si>
    <t>AppTec</t>
  </si>
  <si>
    <r>
      <rPr>
        <u/>
        <sz val="10"/>
        <color indexed="8"/>
        <rFont val="Arial"/>
        <family val="2"/>
      </rPr>
      <t>https://apptec.com.mx</t>
    </r>
  </si>
  <si>
    <t>PhoenixConsultants</t>
  </si>
  <si>
    <r>
      <rPr>
        <u/>
        <sz val="10"/>
        <color indexed="8"/>
        <rFont val="Arial"/>
        <family val="2"/>
      </rPr>
      <t>http://www.phoenixconsultants.co/</t>
    </r>
  </si>
  <si>
    <t>Bangalore, India</t>
  </si>
  <si>
    <t>CloudLink</t>
  </si>
  <si>
    <r>
      <rPr>
        <u/>
        <sz val="10"/>
        <color indexed="8"/>
        <rFont val="Arial"/>
        <family val="2"/>
      </rPr>
      <t>https://cloudlink.us</t>
    </r>
  </si>
  <si>
    <t>EmilencePvt.Ltd.</t>
  </si>
  <si>
    <r>
      <rPr>
        <u/>
        <sz val="10"/>
        <color indexed="8"/>
        <rFont val="Arial"/>
        <family val="2"/>
      </rPr>
      <t>https://emilence.com/</t>
    </r>
  </si>
  <si>
    <t>TresAstronautas/ThreeAstronauts</t>
  </si>
  <si>
    <r>
      <rPr>
        <u/>
        <sz val="10"/>
        <color indexed="8"/>
        <rFont val="Arial"/>
        <family val="2"/>
      </rPr>
      <t>https://tresastronautas.com</t>
    </r>
  </si>
  <si>
    <t>codephilics</t>
  </si>
  <si>
    <r>
      <rPr>
        <u/>
        <sz val="10"/>
        <color indexed="8"/>
        <rFont val="Arial"/>
        <family val="2"/>
      </rPr>
      <t>https://codephilics.com/</t>
    </r>
  </si>
  <si>
    <t>PrematixSoftwareSolutionPrivateLimited</t>
  </si>
  <si>
    <r>
      <rPr>
        <u/>
        <sz val="10"/>
        <color indexed="8"/>
        <rFont val="Arial"/>
        <family val="2"/>
      </rPr>
      <t>https://prematix.com/</t>
    </r>
  </si>
  <si>
    <t>Dharga, India</t>
  </si>
  <si>
    <t>LazuliteTechnologyServicesLLC</t>
  </si>
  <si>
    <r>
      <rPr>
        <u/>
        <sz val="10"/>
        <color indexed="8"/>
        <rFont val="Arial"/>
        <family val="2"/>
      </rPr>
      <t>https://lazulite.ae</t>
    </r>
  </si>
  <si>
    <t>BlueRivalSoftware</t>
  </si>
  <si>
    <r>
      <rPr>
        <u/>
        <sz val="10"/>
        <color indexed="8"/>
        <rFont val="Arial"/>
        <family val="2"/>
      </rPr>
      <t>https://bluerival.com</t>
    </r>
  </si>
  <si>
    <t>Castle Rock, CO</t>
  </si>
  <si>
    <t>AkoodeTechnology</t>
  </si>
  <si>
    <r>
      <rPr>
        <u/>
        <sz val="10"/>
        <color indexed="8"/>
        <rFont val="Arial"/>
        <family val="2"/>
      </rPr>
      <t>http://www.akoode.com</t>
    </r>
  </si>
  <si>
    <t>Smartinfologiks</t>
  </si>
  <si>
    <r>
      <rPr>
        <u/>
        <sz val="10"/>
        <color indexed="8"/>
        <rFont val="Arial"/>
        <family val="2"/>
      </rPr>
      <t>https://www.smartinfologiks.com/</t>
    </r>
  </si>
  <si>
    <t>Giroux</t>
  </si>
  <si>
    <r>
      <rPr>
        <u/>
        <sz val="10"/>
        <color indexed="8"/>
        <rFont val="Arial"/>
        <family val="2"/>
      </rPr>
      <t>https://giroux.co.uk/</t>
    </r>
  </si>
  <si>
    <t>InterScale</t>
  </si>
  <si>
    <r>
      <rPr>
        <u/>
        <sz val="10"/>
        <color indexed="8"/>
        <rFont val="Arial"/>
        <family val="2"/>
      </rPr>
      <t>https://interscale.io</t>
    </r>
  </si>
  <si>
    <t>AIGTechnologies</t>
  </si>
  <si>
    <r>
      <rPr>
        <u/>
        <sz val="10"/>
        <color indexed="8"/>
        <rFont val="Arial"/>
        <family val="2"/>
      </rPr>
      <t>http://www.aigtechnologies.in</t>
    </r>
  </si>
  <si>
    <t>ITLab</t>
  </si>
  <si>
    <r>
      <rPr>
        <u/>
        <sz val="10"/>
        <color indexed="8"/>
        <rFont val="Arial"/>
        <family val="2"/>
      </rPr>
      <t>http://www.itlab.cz</t>
    </r>
  </si>
  <si>
    <t>Symantra</t>
  </si>
  <si>
    <r>
      <rPr>
        <u/>
        <sz val="10"/>
        <color indexed="8"/>
        <rFont val="Arial"/>
        <family val="2"/>
      </rPr>
      <t>https://www.symantra.com/</t>
    </r>
  </si>
  <si>
    <t>Woluwe-Saint-Pierre, Belgium</t>
  </si>
  <si>
    <t>ArtyllectConsulting</t>
  </si>
  <si>
    <r>
      <rPr>
        <u/>
        <sz val="10"/>
        <color indexed="8"/>
        <rFont val="Arial"/>
        <family val="2"/>
      </rPr>
      <t>http://www.artyllect.com</t>
    </r>
  </si>
  <si>
    <t>FourPlayers</t>
  </si>
  <si>
    <r>
      <rPr>
        <u/>
        <sz val="10"/>
        <color indexed="8"/>
        <rFont val="Arial"/>
        <family val="2"/>
      </rPr>
      <t>http://www.fourplayers.com.ar</t>
    </r>
  </si>
  <si>
    <t>Devolve</t>
  </si>
  <si>
    <r>
      <rPr>
        <u/>
        <sz val="10"/>
        <color indexed="8"/>
        <rFont val="Arial"/>
        <family val="2"/>
      </rPr>
      <t>http://www.devolve.ca/</t>
    </r>
  </si>
  <si>
    <t>LemonAdvertising&amp;Publishing</t>
  </si>
  <si>
    <r>
      <rPr>
        <u/>
        <sz val="10"/>
        <color indexed="8"/>
        <rFont val="Arial"/>
        <family val="2"/>
      </rPr>
      <t>http://lemonadverts.com/</t>
    </r>
  </si>
  <si>
    <t>IntegrationAlphaGmbH</t>
  </si>
  <si>
    <r>
      <rPr>
        <u/>
        <sz val="10"/>
        <color indexed="8"/>
        <rFont val="Arial"/>
        <family val="2"/>
      </rPr>
      <t>http://www.integrationalpha.com</t>
    </r>
  </si>
  <si>
    <t>Cham, Switzerland</t>
  </si>
  <si>
    <t>TIKAJ</t>
  </si>
  <si>
    <r>
      <rPr>
        <u/>
        <sz val="10"/>
        <color indexed="8"/>
        <rFont val="Arial"/>
        <family val="2"/>
      </rPr>
      <t>https://www.tikaj.com</t>
    </r>
  </si>
  <si>
    <t>Marionete</t>
  </si>
  <si>
    <r>
      <rPr>
        <u/>
        <sz val="10"/>
        <color indexed="8"/>
        <rFont val="Arial"/>
        <family val="2"/>
      </rPr>
      <t>https://marionete.co.uk/</t>
    </r>
  </si>
  <si>
    <t>FromLabsPte.Ltd.</t>
  </si>
  <si>
    <r>
      <rPr>
        <u/>
        <sz val="10"/>
        <color indexed="8"/>
        <rFont val="Arial"/>
        <family val="2"/>
      </rPr>
      <t>http://www.fromlabs.com</t>
    </r>
  </si>
  <si>
    <t>SixthSenseITSolutions</t>
  </si>
  <si>
    <r>
      <rPr>
        <u/>
        <sz val="10"/>
        <color indexed="8"/>
        <rFont val="Arial"/>
        <family val="2"/>
      </rPr>
      <t>https://sixthsenseit.com</t>
    </r>
  </si>
  <si>
    <t>WavefrontTechnologiesPrivateLimited</t>
  </si>
  <si>
    <r>
      <rPr>
        <u/>
        <sz val="10"/>
        <color indexed="8"/>
        <rFont val="Arial"/>
        <family val="2"/>
      </rPr>
      <t>https://wavefrontech.com</t>
    </r>
  </si>
  <si>
    <t>Coimbatore, India</t>
  </si>
  <si>
    <t>SUPERHOW?</t>
  </si>
  <si>
    <r>
      <rPr>
        <u/>
        <sz val="10"/>
        <color indexed="8"/>
        <rFont val="Arial"/>
        <family val="2"/>
      </rPr>
      <t>https://superhow.com</t>
    </r>
  </si>
  <si>
    <t>NumeroUnoInformatica</t>
  </si>
  <si>
    <r>
      <rPr>
        <u/>
        <sz val="10"/>
        <color indexed="8"/>
        <rFont val="Arial"/>
        <family val="2"/>
      </rPr>
      <t>http://www.numerounosrl.it</t>
    </r>
  </si>
  <si>
    <t>Arezzo, Italy</t>
  </si>
  <si>
    <t>InnovalabsTechnologies</t>
  </si>
  <si>
    <r>
      <rPr>
        <u/>
        <sz val="10"/>
        <color indexed="8"/>
        <rFont val="Arial"/>
        <family val="2"/>
      </rPr>
      <t>https://innovalabs.tech</t>
    </r>
  </si>
  <si>
    <t>Gensoft</t>
  </si>
  <si>
    <r>
      <rPr>
        <u/>
        <sz val="10"/>
        <color indexed="8"/>
        <rFont val="Arial"/>
        <family val="2"/>
      </rPr>
      <t>https://gensoftgroup.com</t>
    </r>
  </si>
  <si>
    <t>LePolishBureau</t>
  </si>
  <si>
    <r>
      <rPr>
        <u/>
        <sz val="10"/>
        <color indexed="8"/>
        <rFont val="Arial"/>
        <family val="2"/>
      </rPr>
      <t>https://lepolishbureau.com</t>
    </r>
  </si>
  <si>
    <t>Epi-interactive</t>
  </si>
  <si>
    <r>
      <rPr>
        <u/>
        <sz val="10"/>
        <color indexed="8"/>
        <rFont val="Arial"/>
        <family val="2"/>
      </rPr>
      <t>http://www.epi-interactive.com/</t>
    </r>
  </si>
  <si>
    <t>Wellington, United Kingdom</t>
  </si>
  <si>
    <t>RevaaloLabs</t>
  </si>
  <si>
    <r>
      <rPr>
        <u/>
        <sz val="10"/>
        <color indexed="8"/>
        <rFont val="Arial"/>
        <family val="2"/>
      </rPr>
      <t>https://revaalolabs.com/</t>
    </r>
  </si>
  <si>
    <t>PixelSymmetryInc</t>
  </si>
  <si>
    <r>
      <rPr>
        <u/>
        <sz val="10"/>
        <color indexed="8"/>
        <rFont val="Arial"/>
        <family val="2"/>
      </rPr>
      <t>https://pixelsymmetry.com</t>
    </r>
  </si>
  <si>
    <t>EmpiricaFinland</t>
  </si>
  <si>
    <r>
      <rPr>
        <u/>
        <sz val="10"/>
        <color indexed="8"/>
        <rFont val="Arial"/>
        <family val="2"/>
      </rPr>
      <t>https://www.empirica.fi/en/empirica-finland-2/</t>
    </r>
  </si>
  <si>
    <t>Turku, Finland</t>
  </si>
  <si>
    <t>Cloudstate/Chmurowisko</t>
  </si>
  <si>
    <r>
      <rPr>
        <u/>
        <sz val="10"/>
        <color indexed="8"/>
        <rFont val="Arial"/>
        <family val="2"/>
      </rPr>
      <t>http://www.cloudstate.eu</t>
    </r>
  </si>
  <si>
    <t>BamsTechnologiesPrivateLimited</t>
  </si>
  <si>
    <r>
      <rPr>
        <u/>
        <sz val="10"/>
        <color indexed="8"/>
        <rFont val="Arial"/>
        <family val="2"/>
      </rPr>
      <t>https://bamstechnologies.com</t>
    </r>
  </si>
  <si>
    <t>Fintricity</t>
  </si>
  <si>
    <r>
      <rPr>
        <u/>
        <sz val="10"/>
        <color indexed="8"/>
        <rFont val="Arial"/>
        <family val="2"/>
      </rPr>
      <t>http://www.fintricity.com/</t>
    </r>
  </si>
  <si>
    <t>LiquidSkyPtyLtd</t>
  </si>
  <si>
    <r>
      <rPr>
        <u/>
        <sz val="10"/>
        <color indexed="8"/>
        <rFont val="Arial"/>
        <family val="2"/>
      </rPr>
      <t>http://www.chiefdreamer.com/</t>
    </r>
  </si>
  <si>
    <t>Annecy, France</t>
  </si>
  <si>
    <t>RedAxle</t>
  </si>
  <si>
    <r>
      <rPr>
        <u/>
        <sz val="10"/>
        <color indexed="8"/>
        <rFont val="Arial"/>
        <family val="2"/>
      </rPr>
      <t>https://redaxle.com</t>
    </r>
  </si>
  <si>
    <t>ToruInteractive</t>
  </si>
  <si>
    <r>
      <rPr>
        <u/>
        <sz val="10"/>
        <color indexed="8"/>
        <rFont val="Arial"/>
        <family val="2"/>
      </rPr>
      <t>https://www.toruinteractive.com</t>
    </r>
  </si>
  <si>
    <t>Northampton, United Kingdom</t>
  </si>
  <si>
    <t>TrinusCorporation</t>
  </si>
  <si>
    <r>
      <rPr>
        <u/>
        <sz val="10"/>
        <color indexed="8"/>
        <rFont val="Arial"/>
        <family val="2"/>
      </rPr>
      <t>https://trinus.com/</t>
    </r>
  </si>
  <si>
    <t>TransformInteractive</t>
  </si>
  <si>
    <r>
      <rPr>
        <u/>
        <sz val="10"/>
        <color indexed="8"/>
        <rFont val="Arial"/>
        <family val="2"/>
      </rPr>
      <t>http://www.transforminteractive.com</t>
    </r>
  </si>
  <si>
    <t>North Bay, Canada</t>
  </si>
  <si>
    <t>BrigitaSolutionsPvtLtd</t>
  </si>
  <si>
    <r>
      <rPr>
        <u/>
        <sz val="10"/>
        <color indexed="8"/>
        <rFont val="Arial"/>
        <family val="2"/>
      </rPr>
      <t>https://brigita.co</t>
    </r>
  </si>
  <si>
    <t>BlackSquareMedia</t>
  </si>
  <si>
    <r>
      <rPr>
        <u/>
        <sz val="10"/>
        <color indexed="8"/>
        <rFont val="Arial"/>
        <family val="2"/>
      </rPr>
      <t>https://blacksquaremedia.com</t>
    </r>
  </si>
  <si>
    <t>CoexistMedia</t>
  </si>
  <si>
    <r>
      <rPr>
        <u/>
        <sz val="10"/>
        <color indexed="8"/>
        <rFont val="Arial"/>
        <family val="2"/>
      </rPr>
      <t>https://coexist.media</t>
    </r>
  </si>
  <si>
    <t>Santa Barbara, CA</t>
  </si>
  <si>
    <t>ACLCompanyGroup</t>
  </si>
  <si>
    <r>
      <rPr>
        <u/>
        <sz val="10"/>
        <color indexed="8"/>
        <rFont val="Arial"/>
        <family val="2"/>
      </rPr>
      <t>https://aclcompanygroup.com/</t>
    </r>
  </si>
  <si>
    <t>UnDigital</t>
  </si>
  <si>
    <r>
      <rPr>
        <u/>
        <sz val="10"/>
        <color indexed="8"/>
        <rFont val="Arial"/>
        <family val="2"/>
      </rPr>
      <t>https://undigital.com.au/</t>
    </r>
  </si>
  <si>
    <t>Camden, Australia</t>
  </si>
  <si>
    <t>odiencenetwork</t>
  </si>
  <si>
    <r>
      <rPr>
        <u/>
        <sz val="10"/>
        <color indexed="8"/>
        <rFont val="Arial"/>
        <family val="2"/>
      </rPr>
      <t>https://odience.net</t>
    </r>
  </si>
  <si>
    <t>Eumentis</t>
  </si>
  <si>
    <r>
      <rPr>
        <u/>
        <sz val="10"/>
        <color indexed="8"/>
        <rFont val="Arial"/>
        <family val="2"/>
      </rPr>
      <t>https://www.eumentis.com</t>
    </r>
  </si>
  <si>
    <t>Amutay</t>
  </si>
  <si>
    <r>
      <rPr>
        <u/>
        <sz val="10"/>
        <color indexed="8"/>
        <rFont val="Arial"/>
        <family val="2"/>
      </rPr>
      <t>https://www.amutay.com/</t>
    </r>
  </si>
  <si>
    <t>NovaIntegra</t>
  </si>
  <si>
    <r>
      <rPr>
        <u/>
        <sz val="10"/>
        <color indexed="8"/>
        <rFont val="Arial"/>
        <family val="2"/>
      </rPr>
      <t>https://novaintegra.com/</t>
    </r>
  </si>
  <si>
    <t>DIGITECHAFRICALTD</t>
  </si>
  <si>
    <r>
      <rPr>
        <u/>
        <sz val="10"/>
        <color indexed="8"/>
        <rFont val="Arial"/>
        <family val="2"/>
      </rPr>
      <t>http://www.digitechgroupci.com</t>
    </r>
  </si>
  <si>
    <t>Victoria, Seychelles</t>
  </si>
  <si>
    <t>eCloudChain</t>
  </si>
  <si>
    <r>
      <rPr>
        <u/>
        <sz val="10"/>
        <color indexed="8"/>
        <rFont val="Arial"/>
        <family val="2"/>
      </rPr>
      <t>https://www.ecloudchain.com</t>
    </r>
  </si>
  <si>
    <t>AccreteInfoSolutionTechnologiesLLP</t>
  </si>
  <si>
    <r>
      <rPr>
        <u/>
        <sz val="10"/>
        <color indexed="8"/>
        <rFont val="Arial"/>
        <family val="2"/>
      </rPr>
      <t>https://www.accreteinfo.com/</t>
    </r>
  </si>
  <si>
    <t>MindbuilderAI</t>
  </si>
  <si>
    <r>
      <rPr>
        <u/>
        <sz val="10"/>
        <color indexed="8"/>
        <rFont val="Arial"/>
        <family val="2"/>
      </rPr>
      <t>https://www.mindbuilderai.com/</t>
    </r>
  </si>
  <si>
    <t>Northville, MI</t>
  </si>
  <si>
    <t>EliniumInc.</t>
  </si>
  <si>
    <r>
      <rPr>
        <u/>
        <sz val="10"/>
        <color indexed="8"/>
        <rFont val="Arial"/>
        <family val="2"/>
      </rPr>
      <t>https://elinium.ca</t>
    </r>
  </si>
  <si>
    <r>
      <rPr>
        <b/>
        <u/>
        <sz val="10"/>
        <color indexed="8"/>
        <rFont val="Arial"/>
        <family val="2"/>
      </rPr>
      <t>Narf.ai</t>
    </r>
  </si>
  <si>
    <r>
      <rPr>
        <u/>
        <sz val="10"/>
        <color indexed="8"/>
        <rFont val="Arial"/>
        <family val="2"/>
      </rPr>
      <t>https://narf.ai/</t>
    </r>
  </si>
  <si>
    <t>Zalesie, Poland</t>
  </si>
  <si>
    <t>TridentTechnologySoftwareCorp</t>
  </si>
  <si>
    <r>
      <rPr>
        <u/>
        <sz val="10"/>
        <color indexed="8"/>
        <rFont val="Arial"/>
        <family val="2"/>
      </rPr>
      <t>http://thetridenttech.com</t>
    </r>
  </si>
  <si>
    <t>CodeaTechnologiesInc</t>
  </si>
  <si>
    <r>
      <rPr>
        <u/>
        <sz val="10"/>
        <color indexed="8"/>
        <rFont val="Arial"/>
        <family val="2"/>
      </rPr>
      <t>https://www.codeadigital.com/</t>
    </r>
  </si>
  <si>
    <t>Massapequa Park, NY</t>
  </si>
  <si>
    <t>ARSRTech</t>
  </si>
  <si>
    <r>
      <rPr>
        <u/>
        <sz val="10"/>
        <color indexed="8"/>
        <rFont val="Arial"/>
        <family val="2"/>
      </rPr>
      <t>https://arsr.tech/</t>
    </r>
  </si>
  <si>
    <t>MaxStackLabs</t>
  </si>
  <si>
    <r>
      <rPr>
        <u/>
        <sz val="10"/>
        <color indexed="8"/>
        <rFont val="Arial"/>
        <family val="2"/>
      </rPr>
      <t>http://www.maxstacklabs.com</t>
    </r>
  </si>
  <si>
    <t>Hashwide</t>
  </si>
  <si>
    <r>
      <rPr>
        <u/>
        <sz val="10"/>
        <color indexed="8"/>
        <rFont val="Arial"/>
        <family val="2"/>
      </rPr>
      <t>https://www.hashwide.com/</t>
    </r>
  </si>
  <si>
    <t>QuickServeITSolution</t>
  </si>
  <si>
    <r>
      <rPr>
        <u/>
        <sz val="10"/>
        <color indexed="8"/>
        <rFont val="Arial"/>
        <family val="2"/>
      </rPr>
      <t>https://quickserveits.in/</t>
    </r>
  </si>
  <si>
    <t>Raipur, India</t>
  </si>
  <si>
    <t>FourarcStudioPrivateLimited</t>
  </si>
  <si>
    <r>
      <rPr>
        <u/>
        <sz val="10"/>
        <color indexed="8"/>
        <rFont val="Arial"/>
        <family val="2"/>
      </rPr>
      <t>https://www.fourarcstudio.com/</t>
    </r>
  </si>
  <si>
    <t>Rionic</t>
  </si>
  <si>
    <r>
      <rPr>
        <u/>
        <sz val="10"/>
        <color indexed="8"/>
        <rFont val="Arial"/>
        <family val="2"/>
      </rPr>
      <t>https://rionic.io</t>
    </r>
  </si>
  <si>
    <t>Zapopan, Mexico</t>
  </si>
  <si>
    <t>AppMozart</t>
  </si>
  <si>
    <r>
      <rPr>
        <u/>
        <sz val="10"/>
        <color indexed="8"/>
        <rFont val="Arial"/>
        <family val="2"/>
      </rPr>
      <t>https://appmozart.com/</t>
    </r>
  </si>
  <si>
    <t>Emeryville, CA</t>
  </si>
  <si>
    <t>Neutrinos</t>
  </si>
  <si>
    <r>
      <rPr>
        <u/>
        <sz val="10"/>
        <color indexed="8"/>
        <rFont val="Arial"/>
        <family val="2"/>
      </rPr>
      <t>https://www.goneutrinos.com/</t>
    </r>
  </si>
  <si>
    <t>Rassvet</t>
  </si>
  <si>
    <r>
      <rPr>
        <u/>
        <sz val="10"/>
        <color indexed="8"/>
        <rFont val="Arial"/>
        <family val="2"/>
      </rPr>
      <t>http://rassvet.co</t>
    </r>
  </si>
  <si>
    <t>BecomeDigitalToday</t>
  </si>
  <si>
    <r>
      <rPr>
        <u/>
        <sz val="10"/>
        <color indexed="8"/>
        <rFont val="Arial"/>
        <family val="2"/>
      </rPr>
      <t>https://becomedigitaltoday.com/</t>
    </r>
  </si>
  <si>
    <t>Philippines</t>
  </si>
  <si>
    <t>AxiomaEstudioSAS</t>
  </si>
  <si>
    <r>
      <rPr>
        <u/>
        <sz val="10"/>
        <color indexed="8"/>
        <rFont val="Arial"/>
        <family val="2"/>
      </rPr>
      <t>https://axiomaestudio.com/en</t>
    </r>
  </si>
  <si>
    <t>WebClub</t>
  </si>
  <si>
    <r>
      <rPr>
        <u/>
        <sz val="10"/>
        <color indexed="8"/>
        <rFont val="Arial"/>
        <family val="2"/>
      </rPr>
      <t>https://webclub.com.au/</t>
    </r>
  </si>
  <si>
    <t>HardinScientific,Inc.</t>
  </si>
  <si>
    <r>
      <rPr>
        <u/>
        <sz val="10"/>
        <color indexed="8"/>
        <rFont val="Arial"/>
        <family val="2"/>
      </rPr>
      <t>https://www.hardinscientific.com</t>
    </r>
  </si>
  <si>
    <t>Wildomar, CA</t>
  </si>
  <si>
    <t>Minds</t>
  </si>
  <si>
    <r>
      <rPr>
        <u/>
        <sz val="10"/>
        <color indexed="8"/>
        <rFont val="Arial"/>
        <family val="2"/>
      </rPr>
      <t>http://appzilla.in</t>
    </r>
  </si>
  <si>
    <t>BAMBOOTECHNOLOGIESLIMITED</t>
  </si>
  <si>
    <r>
      <rPr>
        <u/>
        <sz val="10"/>
        <color indexed="8"/>
        <rFont val="Arial"/>
        <family val="2"/>
      </rPr>
      <t>https://www.bamboonetworks.com/</t>
    </r>
  </si>
  <si>
    <t>SoftwareCo</t>
  </si>
  <si>
    <r>
      <rPr>
        <u/>
        <sz val="10"/>
        <color indexed="8"/>
        <rFont val="Arial"/>
        <family val="2"/>
      </rPr>
      <t>http://www.softwareco.com</t>
    </r>
  </si>
  <si>
    <t>thinqloud</t>
  </si>
  <si>
    <r>
      <rPr>
        <u/>
        <sz val="10"/>
        <color indexed="8"/>
        <rFont val="Arial"/>
        <family val="2"/>
      </rPr>
      <t>https://www.thinqloud.com</t>
    </r>
  </si>
  <si>
    <t>UASoftwareLLC</t>
  </si>
  <si>
    <r>
      <rPr>
        <u/>
        <sz val="10"/>
        <color indexed="8"/>
        <rFont val="Arial"/>
        <family val="2"/>
      </rPr>
      <t>http://uasoftware.com</t>
    </r>
  </si>
  <si>
    <t>Kirovohrad, Ukraine</t>
  </si>
  <si>
    <t>Fingertipmedia</t>
  </si>
  <si>
    <r>
      <rPr>
        <u/>
        <sz val="10"/>
        <color indexed="8"/>
        <rFont val="Arial"/>
        <family val="2"/>
      </rPr>
      <t>http://www.fingertipmedia.com</t>
    </r>
  </si>
  <si>
    <t>Guildford, United Kingdom</t>
  </si>
  <si>
    <t>Eiconix</t>
  </si>
  <si>
    <r>
      <rPr>
        <u/>
        <sz val="10"/>
        <color indexed="8"/>
        <rFont val="Arial"/>
        <family val="2"/>
      </rPr>
      <t>https://eiconix.com/</t>
    </r>
  </si>
  <si>
    <t>LOKi</t>
  </si>
  <si>
    <r>
      <rPr>
        <u/>
        <sz val="10"/>
        <color indexed="8"/>
        <rFont val="Arial"/>
        <family val="2"/>
      </rPr>
      <t>http://thisisloki.com/</t>
    </r>
  </si>
  <si>
    <t>IntrepidTechnology</t>
  </si>
  <si>
    <r>
      <rPr>
        <u/>
        <sz val="10"/>
        <color indexed="8"/>
        <rFont val="Arial"/>
        <family val="2"/>
      </rPr>
      <t>https://intrepid.technology</t>
    </r>
  </si>
  <si>
    <t>Teknodev</t>
  </si>
  <si>
    <r>
      <rPr>
        <u/>
        <sz val="10"/>
        <color indexed="8"/>
        <rFont val="Arial"/>
        <family val="2"/>
      </rPr>
      <t>http://www.teknodev.biz</t>
    </r>
  </si>
  <si>
    <t>Turkey</t>
  </si>
  <si>
    <t>TendoInteractive</t>
  </si>
  <si>
    <r>
      <rPr>
        <u/>
        <sz val="10"/>
        <color indexed="8"/>
        <rFont val="Arial"/>
        <family val="2"/>
      </rPr>
      <t>https://www.tendo.io</t>
    </r>
  </si>
  <si>
    <t>BlueLogicDigital</t>
  </si>
  <si>
    <r>
      <rPr>
        <u/>
        <sz val="10"/>
        <color indexed="8"/>
        <rFont val="Arial"/>
        <family val="2"/>
      </rPr>
      <t>https://thatsbluelogic.com/</t>
    </r>
  </si>
  <si>
    <t>Axe</t>
  </si>
  <si>
    <r>
      <rPr>
        <u/>
        <sz val="10"/>
        <color indexed="8"/>
        <rFont val="Arial"/>
        <family val="2"/>
      </rPr>
      <t>https://theaxe.in/</t>
    </r>
  </si>
  <si>
    <t>Cognitive</t>
  </si>
  <si>
    <r>
      <rPr>
        <u/>
        <sz val="10"/>
        <color indexed="8"/>
        <rFont val="Arial"/>
        <family val="2"/>
      </rPr>
      <t>https://cognitive-cs.com</t>
    </r>
  </si>
  <si>
    <t>SalvoSoftware</t>
  </si>
  <si>
    <r>
      <rPr>
        <u/>
        <sz val="10"/>
        <color indexed="8"/>
        <rFont val="Arial"/>
        <family val="2"/>
      </rPr>
      <t>http://www.salvosoftware.com</t>
    </r>
  </si>
  <si>
    <t>Vancouver, WA</t>
  </si>
  <si>
    <t>HashbrownSystemsPvt.Ltd.</t>
  </si>
  <si>
    <r>
      <rPr>
        <u/>
        <sz val="10"/>
        <color indexed="8"/>
        <rFont val="Arial"/>
        <family val="2"/>
      </rPr>
      <t>https://hashbrown.com/</t>
    </r>
  </si>
  <si>
    <t>Mohali, India</t>
  </si>
  <si>
    <t>PixelEdge</t>
  </si>
  <si>
    <r>
      <rPr>
        <u/>
        <sz val="10"/>
        <color indexed="8"/>
        <rFont val="Arial"/>
        <family val="2"/>
      </rPr>
      <t>https://www.pixeledge.io/</t>
    </r>
  </si>
  <si>
    <t>Northampton, MA</t>
  </si>
  <si>
    <t>KloudynetTechnologies</t>
  </si>
  <si>
    <r>
      <rPr>
        <u/>
        <sz val="10"/>
        <color indexed="8"/>
        <rFont val="Arial"/>
        <family val="2"/>
      </rPr>
      <t>http://www.kloudynet.com</t>
    </r>
  </si>
  <si>
    <t>BostonUX</t>
  </si>
  <si>
    <r>
      <rPr>
        <u/>
        <sz val="10"/>
        <color indexed="8"/>
        <rFont val="Arial"/>
        <family val="2"/>
      </rPr>
      <t>http://bostonux.com</t>
    </r>
  </si>
  <si>
    <t>QuadVenturesSDNBHD</t>
  </si>
  <si>
    <r>
      <rPr>
        <u/>
        <sz val="10"/>
        <color indexed="8"/>
        <rFont val="Arial"/>
        <family val="2"/>
      </rPr>
      <t>http://www.quadventures.com.my</t>
    </r>
  </si>
  <si>
    <t>Zalmotek</t>
  </si>
  <si>
    <r>
      <rPr>
        <u/>
        <sz val="10"/>
        <color indexed="8"/>
        <rFont val="Arial"/>
        <family val="2"/>
      </rPr>
      <t>https://zalmotek.com/</t>
    </r>
  </si>
  <si>
    <t>NextappsSp.zo.o.MobileandWebSoftwareHouse</t>
  </si>
  <si>
    <r>
      <rPr>
        <u/>
        <sz val="10"/>
        <color indexed="8"/>
        <rFont val="Arial"/>
        <family val="2"/>
      </rPr>
      <t>http://www.nextapps.pl</t>
    </r>
  </si>
  <si>
    <t>BrainAbove</t>
  </si>
  <si>
    <r>
      <rPr>
        <u/>
        <sz val="10"/>
        <color indexed="8"/>
        <rFont val="Arial"/>
        <family val="2"/>
      </rPr>
      <t>http://www.brainabove.io</t>
    </r>
  </si>
  <si>
    <t>SiaSoft</t>
  </si>
  <si>
    <r>
      <rPr>
        <u/>
        <sz val="10"/>
        <color indexed="8"/>
        <rFont val="Arial"/>
        <family val="2"/>
      </rPr>
      <t>https://www.sia-soft.com</t>
    </r>
  </si>
  <si>
    <t>BritwiseTechnologies</t>
  </si>
  <si>
    <r>
      <rPr>
        <u/>
        <sz val="10"/>
        <color indexed="8"/>
        <rFont val="Arial"/>
        <family val="2"/>
      </rPr>
      <t>https://www.britwise.com</t>
    </r>
  </si>
  <si>
    <t>SmartStudios</t>
  </si>
  <si>
    <r>
      <rPr>
        <u/>
        <sz val="10"/>
        <color indexed="8"/>
        <rFont val="Arial"/>
        <family val="2"/>
      </rPr>
      <t>https://www.smartstudios.io</t>
    </r>
  </si>
  <si>
    <t>San Ġiljan, Malta</t>
  </si>
  <si>
    <t>AgaminInc</t>
  </si>
  <si>
    <r>
      <rPr>
        <u/>
        <sz val="10"/>
        <color indexed="8"/>
        <rFont val="Arial"/>
        <family val="2"/>
      </rPr>
      <t>http://agamin.ai</t>
    </r>
  </si>
  <si>
    <t>Orlando, India</t>
  </si>
  <si>
    <t>QmansysInfosolutions</t>
  </si>
  <si>
    <r>
      <rPr>
        <u/>
        <sz val="10"/>
        <color indexed="8"/>
        <rFont val="Arial"/>
        <family val="2"/>
      </rPr>
      <t>https://www.qmansys.com/</t>
    </r>
  </si>
  <si>
    <t>CcoinNetwork</t>
  </si>
  <si>
    <r>
      <rPr>
        <u/>
        <sz val="10"/>
        <color indexed="8"/>
        <rFont val="Arial"/>
        <family val="2"/>
      </rPr>
      <t>https://CCOIN.UK</t>
    </r>
  </si>
  <si>
    <t>Constanța, Romania</t>
  </si>
  <si>
    <t>AppzmineTechPvtLtd</t>
  </si>
  <si>
    <r>
      <rPr>
        <u/>
        <sz val="10"/>
        <color indexed="8"/>
        <rFont val="Arial"/>
        <family val="2"/>
      </rPr>
      <t>https://www.appzminetech.com/</t>
    </r>
  </si>
  <si>
    <t>BRInfotech</t>
  </si>
  <si>
    <r>
      <rPr>
        <u/>
        <sz val="10"/>
        <color indexed="8"/>
        <rFont val="Arial"/>
        <family val="2"/>
      </rPr>
      <t>http://brinfotech.net/</t>
    </r>
  </si>
  <si>
    <t>BigDataTrunk</t>
  </si>
  <si>
    <r>
      <rPr>
        <u/>
        <sz val="10"/>
        <color indexed="8"/>
        <rFont val="Arial"/>
        <family val="2"/>
      </rPr>
      <t>https://bigdatatrunk.com/</t>
    </r>
  </si>
  <si>
    <t>AntPack</t>
  </si>
  <si>
    <r>
      <rPr>
        <u/>
        <sz val="10"/>
        <color indexed="8"/>
        <rFont val="Arial"/>
        <family val="2"/>
      </rPr>
      <t>https://antpack.co</t>
    </r>
  </si>
  <si>
    <t>CodepilotTechnologiesPvtLtd</t>
  </si>
  <si>
    <r>
      <rPr>
        <u/>
        <sz val="10"/>
        <color indexed="8"/>
        <rFont val="Arial"/>
        <family val="2"/>
      </rPr>
      <t>https://www.codepilot.in/</t>
    </r>
  </si>
  <si>
    <t>Guwahati, India</t>
  </si>
  <si>
    <t>Foomotion</t>
  </si>
  <si>
    <r>
      <rPr>
        <u/>
        <sz val="10"/>
        <color indexed="8"/>
        <rFont val="Arial"/>
        <family val="2"/>
      </rPr>
      <t>https://www.foomotion.io/</t>
    </r>
  </si>
  <si>
    <t>VibgyorwebTechnologiesPvtLtd</t>
  </si>
  <si>
    <r>
      <rPr>
        <u/>
        <sz val="10"/>
        <color indexed="8"/>
        <rFont val="Arial"/>
        <family val="2"/>
      </rPr>
      <t>https://www.vibgyorweb.com/</t>
    </r>
  </si>
  <si>
    <t>PixeledEggs</t>
  </si>
  <si>
    <r>
      <rPr>
        <u/>
        <sz val="10"/>
        <color indexed="8"/>
        <rFont val="Arial"/>
        <family val="2"/>
      </rPr>
      <t>https://www.pixeledeggs.com/</t>
    </r>
  </si>
  <si>
    <t>Mathsistor</t>
  </si>
  <si>
    <r>
      <rPr>
        <u/>
        <sz val="10"/>
        <color indexed="8"/>
        <rFont val="Arial"/>
        <family val="2"/>
      </rPr>
      <t>http://www.mathsistor.com/</t>
    </r>
  </si>
  <si>
    <t>StoryArc</t>
  </si>
  <si>
    <r>
      <rPr>
        <u/>
        <sz val="10"/>
        <color indexed="8"/>
        <rFont val="Arial"/>
        <family val="2"/>
      </rPr>
      <t>http://storyarc.xyz</t>
    </r>
  </si>
  <si>
    <t>ReachLocalMarketing</t>
  </si>
  <si>
    <r>
      <rPr>
        <u/>
        <sz val="10"/>
        <color indexed="8"/>
        <rFont val="Arial"/>
        <family val="2"/>
      </rPr>
      <t>http://reachlocalmarketing.com/</t>
    </r>
  </si>
  <si>
    <t>Lawrenceville, GA</t>
  </si>
  <si>
    <t>WiqonnTech</t>
  </si>
  <si>
    <r>
      <rPr>
        <u/>
        <sz val="10"/>
        <color indexed="8"/>
        <rFont val="Arial"/>
        <family val="2"/>
      </rPr>
      <t>https://www.wiqonn.com</t>
    </r>
  </si>
  <si>
    <t>AIPrescience</t>
  </si>
  <si>
    <r>
      <rPr>
        <u/>
        <sz val="10"/>
        <color indexed="8"/>
        <rFont val="Arial"/>
        <family val="2"/>
      </rPr>
      <t>https://www.aiprescience.com</t>
    </r>
  </si>
  <si>
    <t>Canary Wharf, United Kingdom</t>
  </si>
  <si>
    <t>OlssonDigitalAccounting</t>
  </si>
  <si>
    <r>
      <rPr>
        <u/>
        <sz val="10"/>
        <color indexed="8"/>
        <rFont val="Arial"/>
        <family val="2"/>
      </rPr>
      <t>https://www.odredovisning.se/</t>
    </r>
  </si>
  <si>
    <t>CAERUSINFOSYSTEMS</t>
  </si>
  <si>
    <r>
      <rPr>
        <u/>
        <sz val="10"/>
        <color indexed="8"/>
        <rFont val="Arial"/>
        <family val="2"/>
      </rPr>
      <t>http://www.caerusinfosystems.com/</t>
    </r>
  </si>
  <si>
    <t>Cratosys</t>
  </si>
  <si>
    <r>
      <rPr>
        <u/>
        <sz val="10"/>
        <color indexed="8"/>
        <rFont val="Arial"/>
        <family val="2"/>
      </rPr>
      <t>https://www.cratosys.com/</t>
    </r>
  </si>
  <si>
    <t>codegrowloop</t>
  </si>
  <si>
    <r>
      <rPr>
        <u/>
        <sz val="10"/>
        <color indexed="8"/>
        <rFont val="Arial"/>
        <family val="2"/>
      </rPr>
      <t>http://codegrowloop.com</t>
    </r>
  </si>
  <si>
    <t>Kansas City, MO</t>
  </si>
  <si>
    <t>AshineConsultancyServicesLtd</t>
  </si>
  <si>
    <r>
      <rPr>
        <u/>
        <sz val="10"/>
        <color indexed="8"/>
        <rFont val="Arial"/>
        <family val="2"/>
      </rPr>
      <t>https://www.ashineconsultancy.com/</t>
    </r>
  </si>
  <si>
    <t>AnalyticDesign</t>
  </si>
  <si>
    <r>
      <rPr>
        <u/>
        <sz val="10"/>
        <color indexed="8"/>
        <rFont val="Arial"/>
        <family val="2"/>
      </rPr>
      <t>https://www.analyticdesign.com.br/</t>
    </r>
  </si>
  <si>
    <t>Brasilia, Brazil</t>
  </si>
  <si>
    <t>citigp</t>
  </si>
  <si>
    <r>
      <rPr>
        <u/>
        <sz val="10"/>
        <color indexed="8"/>
        <rFont val="Arial"/>
        <family val="2"/>
      </rPr>
      <t>http://www.citigp.net/</t>
    </r>
  </si>
  <si>
    <t>Shenzhen1011CommunicationTechnologyCo.,Ltd.</t>
  </si>
  <si>
    <r>
      <rPr>
        <u/>
        <sz val="10"/>
        <color indexed="8"/>
        <rFont val="Arial"/>
        <family val="2"/>
      </rPr>
      <t>https://www.ylyy1011.com</t>
    </r>
  </si>
  <si>
    <t>ValueAddedTech</t>
  </si>
  <si>
    <r>
      <rPr>
        <u/>
        <sz val="10"/>
        <color indexed="8"/>
        <rFont val="Arial"/>
        <family val="2"/>
      </rPr>
      <t>https://vatech.io</t>
    </r>
  </si>
  <si>
    <t>HOKMA</t>
  </si>
  <si>
    <r>
      <rPr>
        <u/>
        <sz val="10"/>
        <color indexed="8"/>
        <rFont val="Arial"/>
        <family val="2"/>
      </rPr>
      <t>https://www.hokma.ai/</t>
    </r>
  </si>
  <si>
    <r>
      <rPr>
        <b/>
        <u/>
        <sz val="10"/>
        <color indexed="8"/>
        <rFont val="Arial"/>
        <family val="2"/>
      </rPr>
      <t>funstematics.ai</t>
    </r>
  </si>
  <si>
    <r>
      <rPr>
        <u/>
        <sz val="10"/>
        <color indexed="8"/>
        <rFont val="Arial"/>
        <family val="2"/>
      </rPr>
      <t>https://www.funstematics.ai/</t>
    </r>
  </si>
  <si>
    <t>ZhengzhouRuguoInformationTechnologyCo.,Ltd.</t>
  </si>
  <si>
    <r>
      <rPr>
        <u/>
        <sz val="10"/>
        <color indexed="8"/>
        <rFont val="Arial"/>
        <family val="2"/>
      </rPr>
      <t>https://www.ruguokj.com/</t>
    </r>
  </si>
  <si>
    <t>BeijingYuanqiOnlineInformationTechnologyCo.,Ltd.</t>
  </si>
  <si>
    <r>
      <rPr>
        <u/>
        <sz val="10"/>
        <color indexed="8"/>
        <rFont val="Arial"/>
        <family val="2"/>
      </rPr>
      <t>http://www.yuanqionline.com/</t>
    </r>
  </si>
  <si>
    <t>Agentify</t>
  </si>
  <si>
    <r>
      <rPr>
        <u/>
        <sz val="10"/>
        <color indexed="8"/>
        <rFont val="Arial"/>
        <family val="2"/>
      </rPr>
      <t>https://www.agentify.tech/</t>
    </r>
  </si>
  <si>
    <t>VisionTechSoftware</t>
  </si>
  <si>
    <r>
      <rPr>
        <u/>
        <sz val="10"/>
        <color indexed="8"/>
        <rFont val="Arial"/>
        <family val="2"/>
      </rPr>
      <t>https://visionrotech.com</t>
    </r>
  </si>
  <si>
    <t>Alba Iulia, Romania</t>
  </si>
  <si>
    <t>BOET</t>
  </si>
  <si>
    <r>
      <rPr>
        <u/>
        <sz val="10"/>
        <color indexed="8"/>
        <rFont val="Arial"/>
        <family val="2"/>
      </rPr>
      <t>https://boet.io</t>
    </r>
  </si>
  <si>
    <t>Xi’anHexingWuxianInformationTechnologyCo.,Ltd.</t>
  </si>
  <si>
    <r>
      <rPr>
        <u/>
        <sz val="10"/>
        <color indexed="8"/>
        <rFont val="Arial"/>
        <family val="2"/>
      </rPr>
      <t>https://hxwxxa.icoc.bz/</t>
    </r>
  </si>
  <si>
    <t>Xi An Shi, China</t>
  </si>
  <si>
    <t>ShenzhenINFINITOTechnologyCo.,Ltd.</t>
  </si>
  <si>
    <r>
      <rPr>
        <u/>
        <sz val="10"/>
        <color indexed="8"/>
        <rFont val="Arial"/>
        <family val="2"/>
      </rPr>
      <t>https://www.infinova.com.cn/</t>
    </r>
  </si>
  <si>
    <t>dotNear</t>
  </si>
  <si>
    <r>
      <rPr>
        <u/>
        <sz val="10"/>
        <color indexed="8"/>
        <rFont val="Arial"/>
        <family val="2"/>
      </rPr>
      <t>https://www.dotnear.com</t>
    </r>
  </si>
  <si>
    <t>ESolutionsS.A.</t>
  </si>
  <si>
    <r>
      <rPr>
        <u/>
        <sz val="10"/>
        <color indexed="8"/>
        <rFont val="Arial"/>
        <family val="2"/>
      </rPr>
      <t>http://www.esolutions.com.ar/</t>
    </r>
  </si>
  <si>
    <t>FZI, Argentina</t>
  </si>
  <si>
    <t>MIXORTsp.zo.o.</t>
  </si>
  <si>
    <r>
      <rPr>
        <u/>
        <sz val="10"/>
        <color indexed="8"/>
        <rFont val="Arial"/>
        <family val="2"/>
      </rPr>
      <t>https://mixort.com/</t>
    </r>
  </si>
  <si>
    <t>PieDistrict</t>
  </si>
  <si>
    <r>
      <rPr>
        <u/>
        <sz val="10"/>
        <color indexed="8"/>
        <rFont val="Arial"/>
        <family val="2"/>
      </rPr>
      <t>http://www.piedistrict.com</t>
    </r>
  </si>
  <si>
    <t>VillaexTechnologies</t>
  </si>
  <si>
    <r>
      <rPr>
        <u/>
        <sz val="10"/>
        <color indexed="8"/>
        <rFont val="Arial"/>
        <family val="2"/>
      </rPr>
      <t>https://villaextechnologies.com/</t>
    </r>
  </si>
  <si>
    <t>HarmonyDataIntegrationTechnologiesPvtLtd</t>
  </si>
  <si>
    <r>
      <rPr>
        <u/>
        <sz val="10"/>
        <color indexed="8"/>
        <rFont val="Arial"/>
        <family val="2"/>
      </rPr>
      <t>http://harmonydi.com/</t>
    </r>
  </si>
  <si>
    <t>OINO</t>
  </si>
  <si>
    <r>
      <rPr>
        <u/>
        <sz val="10"/>
        <color indexed="8"/>
        <rFont val="Arial"/>
        <family val="2"/>
      </rPr>
      <t>https://oino.tech/</t>
    </r>
  </si>
  <si>
    <t>InnovativeSolutions</t>
  </si>
  <si>
    <r>
      <rPr>
        <u/>
        <sz val="10"/>
        <color indexed="8"/>
        <rFont val="Arial"/>
        <family val="2"/>
      </rPr>
      <t>https://www.innovativesolutions.ae/</t>
    </r>
  </si>
  <si>
    <t>ISITA</t>
  </si>
  <si>
    <r>
      <rPr>
        <u/>
        <sz val="10"/>
        <color indexed="8"/>
        <rFont val="Arial"/>
        <family val="2"/>
      </rPr>
      <t>https://www.isita.com.mx</t>
    </r>
  </si>
  <si>
    <t>San Pedro Garza García, Mexico</t>
  </si>
  <si>
    <t>SolutionChampsTechnologiesPvtLtd</t>
  </si>
  <si>
    <r>
      <rPr>
        <u/>
        <sz val="10"/>
        <color indexed="8"/>
        <rFont val="Arial"/>
        <family val="2"/>
      </rPr>
      <t>https://solutionchamps.com/</t>
    </r>
  </si>
  <si>
    <t>AlphindSoftwareSolutions</t>
  </si>
  <si>
    <r>
      <rPr>
        <u/>
        <sz val="10"/>
        <color indexed="8"/>
        <rFont val="Arial"/>
        <family val="2"/>
      </rPr>
      <t>https://www.alphind.com/</t>
    </r>
  </si>
  <si>
    <t>VastDreams</t>
  </si>
  <si>
    <r>
      <rPr>
        <u/>
        <sz val="10"/>
        <color indexed="8"/>
        <rFont val="Arial"/>
        <family val="2"/>
      </rPr>
      <t>http://vastdreams.com</t>
    </r>
  </si>
  <si>
    <t>NewPageSolutions</t>
  </si>
  <si>
    <r>
      <rPr>
        <u/>
        <sz val="10"/>
        <color indexed="8"/>
        <rFont val="Arial"/>
        <family val="2"/>
      </rPr>
      <t>http://www.newpage.io</t>
    </r>
  </si>
  <si>
    <t>Sanford, NC</t>
  </si>
  <si>
    <t>Insighture</t>
  </si>
  <si>
    <r>
      <rPr>
        <u/>
        <sz val="10"/>
        <color indexed="8"/>
        <rFont val="Arial"/>
        <family val="2"/>
      </rPr>
      <t>http://www.insighture.com/</t>
    </r>
  </si>
  <si>
    <t>BlinkConsolidate</t>
  </si>
  <si>
    <r>
      <rPr>
        <u/>
        <sz val="10"/>
        <color indexed="8"/>
        <rFont val="Arial"/>
        <family val="2"/>
      </rPr>
      <t>https://www.blinkconsolidate.com</t>
    </r>
  </si>
  <si>
    <t>TechbuddiesIT</t>
  </si>
  <si>
    <r>
      <rPr>
        <u/>
        <sz val="10"/>
        <color indexed="8"/>
        <rFont val="Arial"/>
        <family val="2"/>
      </rPr>
      <t>http://techbuddiesit.com/</t>
    </r>
  </si>
  <si>
    <t>ZhengzhouHuahanComputerSoftwareCo.,Ltd.</t>
  </si>
  <si>
    <r>
      <rPr>
        <u/>
        <sz val="10"/>
        <color indexed="8"/>
        <rFont val="Arial"/>
        <family val="2"/>
      </rPr>
      <t>https://www.huahansoft.com/</t>
    </r>
  </si>
  <si>
    <t>Zhengzhou Shi, China</t>
  </si>
  <si>
    <t>AICONIC</t>
  </si>
  <si>
    <r>
      <rPr>
        <u/>
        <sz val="10"/>
        <color indexed="8"/>
        <rFont val="Arial"/>
        <family val="2"/>
      </rPr>
      <t>https://aiconiclab.com</t>
    </r>
  </si>
  <si>
    <t>ELEPHANTBYTESINC</t>
  </si>
  <si>
    <r>
      <rPr>
        <u/>
        <sz val="10"/>
        <color indexed="8"/>
        <rFont val="Arial"/>
        <family val="2"/>
      </rPr>
      <t>https://elephantbytes.com</t>
    </r>
  </si>
  <si>
    <t>MIRDigitalSolutions</t>
  </si>
  <si>
    <r>
      <rPr>
        <u/>
        <sz val="10"/>
        <color indexed="8"/>
        <rFont val="Arial"/>
        <family val="2"/>
      </rPr>
      <t>https://mir-services.com</t>
    </r>
  </si>
  <si>
    <t>Vaughan, Canada</t>
  </si>
  <si>
    <t>SentiumConsulting</t>
  </si>
  <si>
    <r>
      <rPr>
        <u/>
        <sz val="10"/>
        <color indexed="8"/>
        <rFont val="Arial"/>
        <family val="2"/>
      </rPr>
      <t>https://sentium-consulting.com/</t>
    </r>
  </si>
  <si>
    <t>Sreeyan</t>
  </si>
  <si>
    <r>
      <rPr>
        <u/>
        <sz val="10"/>
        <color indexed="8"/>
        <rFont val="Arial"/>
        <family val="2"/>
      </rPr>
      <t>https://www.sreeyan.com</t>
    </r>
  </si>
  <si>
    <t>OrigenStudio</t>
  </si>
  <si>
    <r>
      <rPr>
        <u/>
        <sz val="10"/>
        <color indexed="8"/>
        <rFont val="Arial"/>
        <family val="2"/>
      </rPr>
      <t>https://origen.studio</t>
    </r>
  </si>
  <si>
    <t>CaspianSoft</t>
  </si>
  <si>
    <r>
      <rPr>
        <u/>
        <sz val="10"/>
        <color indexed="8"/>
        <rFont val="Arial"/>
        <family val="2"/>
      </rPr>
      <t>https://caspiansoft.com</t>
    </r>
  </si>
  <si>
    <t>MercurioDataScience</t>
  </si>
  <si>
    <r>
      <rPr>
        <u/>
        <sz val="10"/>
        <color indexed="8"/>
        <rFont val="Arial"/>
        <family val="2"/>
      </rPr>
      <t>https://mercuriopi.com/</t>
    </r>
  </si>
  <si>
    <t>CassotisConsulting</t>
  </si>
  <si>
    <r>
      <rPr>
        <u/>
        <sz val="10"/>
        <color indexed="8"/>
        <rFont val="Arial"/>
        <family val="2"/>
      </rPr>
      <t>https://www.cassotis.com/</t>
    </r>
  </si>
  <si>
    <t>Nova Lima, Brazil</t>
  </si>
  <si>
    <t>elevup</t>
  </si>
  <si>
    <r>
      <rPr>
        <u/>
        <sz val="10"/>
        <color indexed="8"/>
        <rFont val="Arial"/>
        <family val="2"/>
      </rPr>
      <t>http://www.elevup.com</t>
    </r>
  </si>
  <si>
    <t>Praha 2 - Vinohrady, Czech Republic</t>
  </si>
  <si>
    <t>AlgomediInformationTechnologies</t>
  </si>
  <si>
    <r>
      <rPr>
        <u/>
        <sz val="10"/>
        <color indexed="8"/>
        <rFont val="Arial"/>
        <family val="2"/>
      </rPr>
      <t>https://algomedi.com</t>
    </r>
  </si>
  <si>
    <t>Izmir, Turkey</t>
  </si>
  <si>
    <t>NorthwoodConsulting</t>
  </si>
  <si>
    <r>
      <rPr>
        <u/>
        <sz val="10"/>
        <color indexed="8"/>
        <rFont val="Arial"/>
        <family val="2"/>
      </rPr>
      <t>https://northwoodconsultants.com/contactus/</t>
    </r>
  </si>
  <si>
    <t>KibaLabs</t>
  </si>
  <si>
    <r>
      <rPr>
        <u/>
        <sz val="10"/>
        <color indexed="8"/>
        <rFont val="Arial"/>
        <family val="2"/>
      </rPr>
      <t>https://www.kibalabs.com</t>
    </r>
  </si>
  <si>
    <t>Stanmore, United Kingdom</t>
  </si>
  <si>
    <t>AtulyamTechnolabsLLP</t>
  </si>
  <si>
    <r>
      <rPr>
        <u/>
        <sz val="10"/>
        <color indexed="8"/>
        <rFont val="Arial"/>
        <family val="2"/>
      </rPr>
      <t>https://atulyam.tech/</t>
    </r>
  </si>
  <si>
    <t>MAYROIT</t>
  </si>
  <si>
    <r>
      <rPr>
        <u/>
        <sz val="10"/>
        <color indexed="8"/>
        <rFont val="Arial"/>
        <family val="2"/>
      </rPr>
      <t>https://mayro.io/</t>
    </r>
  </si>
  <si>
    <t>Gigasource</t>
  </si>
  <si>
    <r>
      <rPr>
        <u/>
        <sz val="10"/>
        <color indexed="8"/>
        <rFont val="Arial"/>
        <family val="2"/>
      </rPr>
      <t>https://gigasource.io/</t>
    </r>
  </si>
  <si>
    <t>MARSECDEVELOPERS</t>
  </si>
  <si>
    <r>
      <rPr>
        <u/>
        <sz val="10"/>
        <color indexed="8"/>
        <rFont val="Arial"/>
        <family val="2"/>
      </rPr>
      <t>http://arydevloper.wordpress.com</t>
    </r>
  </si>
  <si>
    <t>Khairpur, Pakistan</t>
  </si>
  <si>
    <t>Skillkeepers</t>
  </si>
  <si>
    <r>
      <rPr>
        <u/>
        <sz val="10"/>
        <color indexed="8"/>
        <rFont val="Arial"/>
        <family val="2"/>
      </rPr>
      <t>https://alinakaftanova.wixsite.com/skillkeepers</t>
    </r>
  </si>
  <si>
    <t>QuanticCloud</t>
  </si>
  <si>
    <r>
      <rPr>
        <u/>
        <sz val="10"/>
        <color indexed="8"/>
        <rFont val="Arial"/>
        <family val="2"/>
      </rPr>
      <t>https://quantic.co.in</t>
    </r>
  </si>
  <si>
    <t>SimplexHimes</t>
  </si>
  <si>
    <r>
      <rPr>
        <u/>
        <sz val="10"/>
        <color indexed="8"/>
        <rFont val="Arial"/>
        <family val="2"/>
      </rPr>
      <t>https://www.simplexhimes.com/</t>
    </r>
  </si>
  <si>
    <t>Scalek</t>
  </si>
  <si>
    <r>
      <rPr>
        <u/>
        <sz val="10"/>
        <color indexed="8"/>
        <rFont val="Arial"/>
        <family val="2"/>
      </rPr>
      <t>http://scalek.co</t>
    </r>
  </si>
  <si>
    <t>TechloSetSolutions</t>
  </si>
  <si>
    <r>
      <rPr>
        <u/>
        <sz val="10"/>
        <color indexed="8"/>
        <rFont val="Arial"/>
        <family val="2"/>
      </rPr>
      <t>https://techlosetsolutions.com/</t>
    </r>
  </si>
  <si>
    <t>AdaptNXTTechnologySolutions</t>
  </si>
  <si>
    <r>
      <rPr>
        <u/>
        <sz val="10"/>
        <color indexed="8"/>
        <rFont val="Arial"/>
        <family val="2"/>
      </rPr>
      <t>https://adaptnxt.com</t>
    </r>
  </si>
  <si>
    <t>Optimizia</t>
  </si>
  <si>
    <r>
      <rPr>
        <u/>
        <sz val="10"/>
        <color indexed="8"/>
        <rFont val="Arial"/>
        <family val="2"/>
      </rPr>
      <t>http://Optimizia.co</t>
    </r>
  </si>
  <si>
    <t>Milton, Canada</t>
  </si>
  <si>
    <t>SterisonTechnologyPrivateLimited</t>
  </si>
  <si>
    <r>
      <rPr>
        <u/>
        <sz val="10"/>
        <color indexed="8"/>
        <rFont val="Arial"/>
        <family val="2"/>
      </rPr>
      <t>http://www.sterison.com</t>
    </r>
  </si>
  <si>
    <t>Thuckalay, India</t>
  </si>
  <si>
    <t>SysmoITsolutions</t>
  </si>
  <si>
    <r>
      <rPr>
        <u/>
        <sz val="10"/>
        <color indexed="8"/>
        <rFont val="Arial"/>
        <family val="2"/>
      </rPr>
      <t>https://sysmo.pl</t>
    </r>
  </si>
  <si>
    <t>GigaNeo</t>
  </si>
  <si>
    <r>
      <rPr>
        <u/>
        <sz val="10"/>
        <color indexed="8"/>
        <rFont val="Arial"/>
        <family val="2"/>
      </rPr>
      <t>http://consulting.giganeomarket.com/</t>
    </r>
  </si>
  <si>
    <r>
      <rPr>
        <b/>
        <u/>
        <sz val="10"/>
        <color indexed="8"/>
        <rFont val="Arial"/>
        <family val="2"/>
      </rPr>
      <t>EngineRoom.io</t>
    </r>
    <r>
      <rPr>
        <b/>
        <sz val="10"/>
        <color indexed="8"/>
        <rFont val="Arial"/>
        <family val="2"/>
      </rPr>
      <t>®</t>
    </r>
  </si>
  <si>
    <r>
      <rPr>
        <u/>
        <sz val="10"/>
        <color indexed="8"/>
        <rFont val="Arial"/>
        <family val="2"/>
      </rPr>
      <t>http://www.engineroom.io</t>
    </r>
  </si>
  <si>
    <t>Alexandria, Australia</t>
  </si>
  <si>
    <t>Sysamic</t>
  </si>
  <si>
    <r>
      <rPr>
        <u/>
        <sz val="10"/>
        <color indexed="8"/>
        <rFont val="Arial"/>
        <family val="2"/>
      </rPr>
      <t>http://www.sysamic.com/</t>
    </r>
  </si>
  <si>
    <t>SuhradInfoTech</t>
  </si>
  <si>
    <r>
      <rPr>
        <u/>
        <sz val="10"/>
        <color indexed="8"/>
        <rFont val="Arial"/>
        <family val="2"/>
      </rPr>
      <t>https://suhradinfotech.com/</t>
    </r>
  </si>
  <si>
    <t>BitdomLtd.-PythonAgency</t>
  </si>
  <si>
    <r>
      <rPr>
        <u/>
        <sz val="10"/>
        <color indexed="8"/>
        <rFont val="Arial"/>
        <family val="2"/>
      </rPr>
      <t>https://pythonagency.com/</t>
    </r>
  </si>
  <si>
    <t>to, Poland</t>
  </si>
  <si>
    <t>UltimaMillaSoftware</t>
  </si>
  <si>
    <r>
      <rPr>
        <u/>
        <sz val="10"/>
        <color indexed="8"/>
        <rFont val="Arial"/>
        <family val="2"/>
      </rPr>
      <t>http://www.ultimamilla.com.ar</t>
    </r>
  </si>
  <si>
    <t>Mendoza, Argentina</t>
  </si>
  <si>
    <t>InDigitalGroup</t>
  </si>
  <si>
    <r>
      <rPr>
        <u/>
        <sz val="10"/>
        <color indexed="8"/>
        <rFont val="Arial"/>
        <family val="2"/>
      </rPr>
      <t>http://indigitalgroup.com</t>
    </r>
  </si>
  <si>
    <t>PureLabs</t>
  </si>
  <si>
    <r>
      <rPr>
        <u/>
        <sz val="10"/>
        <color indexed="8"/>
        <rFont val="Arial"/>
        <family val="2"/>
      </rPr>
      <t>http://www.purelabs.io</t>
    </r>
  </si>
  <si>
    <t>CogdinaInc</t>
  </si>
  <si>
    <r>
      <rPr>
        <u/>
        <sz val="10"/>
        <color indexed="8"/>
        <rFont val="Arial"/>
        <family val="2"/>
      </rPr>
      <t>http://www.cogdina.com</t>
    </r>
  </si>
  <si>
    <t>Waterloo, Canada</t>
  </si>
  <si>
    <r>
      <rPr>
        <b/>
        <u/>
        <sz val="10"/>
        <color indexed="8"/>
        <rFont val="Arial"/>
        <family val="2"/>
      </rPr>
      <t>coderPro.net</t>
    </r>
  </si>
  <si>
    <r>
      <rPr>
        <u/>
        <sz val="10"/>
        <color indexed="8"/>
        <rFont val="Arial"/>
        <family val="2"/>
      </rPr>
      <t>https://coderpro.net</t>
    </r>
  </si>
  <si>
    <t>Bluejireh</t>
  </si>
  <si>
    <r>
      <rPr>
        <u/>
        <sz val="10"/>
        <color indexed="8"/>
        <rFont val="Arial"/>
        <family val="2"/>
      </rPr>
      <t>http://www.bluejireh.com</t>
    </r>
  </si>
  <si>
    <t>CKPMedia</t>
  </si>
  <si>
    <r>
      <rPr>
        <u/>
        <sz val="10"/>
        <color indexed="8"/>
        <rFont val="Arial"/>
        <family val="2"/>
      </rPr>
      <t>http://www.ckpmedia.com/</t>
    </r>
  </si>
  <si>
    <t>ApticConsulting</t>
  </si>
  <si>
    <r>
      <rPr>
        <u/>
        <sz val="10"/>
        <color indexed="8"/>
        <rFont val="Arial"/>
        <family val="2"/>
      </rPr>
      <t>https://apticconsulting.com/</t>
    </r>
  </si>
  <si>
    <t>CodeLeap</t>
  </si>
  <si>
    <r>
      <rPr>
        <u/>
        <sz val="10"/>
        <color indexed="8"/>
        <rFont val="Arial"/>
        <family val="2"/>
      </rPr>
      <t>https://codeleap.co.uk/</t>
    </r>
  </si>
  <si>
    <t>TechaviaITSolutions</t>
  </si>
  <si>
    <r>
      <rPr>
        <u/>
        <sz val="10"/>
        <color indexed="8"/>
        <rFont val="Arial"/>
        <family val="2"/>
      </rPr>
      <t>https://techaviait.com</t>
    </r>
  </si>
  <si>
    <t>Cuttack, India</t>
  </si>
  <si>
    <t>DeepForkTechnology</t>
  </si>
  <si>
    <r>
      <rPr>
        <u/>
        <sz val="10"/>
        <color indexed="8"/>
        <rFont val="Arial"/>
        <family val="2"/>
      </rPr>
      <t>https://www.deepforktechnology.com/</t>
    </r>
  </si>
  <si>
    <t>Oklahoma City, OK</t>
  </si>
  <si>
    <t>RapidLab</t>
  </si>
  <si>
    <r>
      <rPr>
        <u/>
        <sz val="10"/>
        <color indexed="8"/>
        <rFont val="Arial"/>
        <family val="2"/>
      </rPr>
      <t>https://rapidlab.io</t>
    </r>
  </si>
  <si>
    <t>Craftech360</t>
  </si>
  <si>
    <r>
      <rPr>
        <u/>
        <sz val="10"/>
        <color indexed="8"/>
        <rFont val="Arial"/>
        <family val="2"/>
      </rPr>
      <t>http://www.craftech360.com</t>
    </r>
  </si>
  <si>
    <t>KMTEQ</t>
  </si>
  <si>
    <r>
      <rPr>
        <u/>
        <sz val="10"/>
        <color indexed="8"/>
        <rFont val="Arial"/>
        <family val="2"/>
      </rPr>
      <t>https://www.kmteq.com/</t>
    </r>
  </si>
  <si>
    <t>DRAP</t>
  </si>
  <si>
    <r>
      <rPr>
        <u/>
        <sz val="10"/>
        <color indexed="8"/>
        <rFont val="Arial"/>
        <family val="2"/>
      </rPr>
      <t>https://www.drap.agency/</t>
    </r>
  </si>
  <si>
    <t>ITFAQSystems&amp;Softwares</t>
  </si>
  <si>
    <r>
      <rPr>
        <u/>
        <sz val="10"/>
        <color indexed="8"/>
        <rFont val="Arial"/>
        <family val="2"/>
      </rPr>
      <t>https://www.duplicateitfaq-systems.ae/</t>
    </r>
  </si>
  <si>
    <t>CloudForce</t>
  </si>
  <si>
    <r>
      <rPr>
        <u/>
        <sz val="10"/>
        <color indexed="8"/>
        <rFont val="Arial"/>
        <family val="2"/>
      </rPr>
      <t>http://www.cloudforce.cn/en/</t>
    </r>
  </si>
  <si>
    <t>Dalian Shi, China</t>
  </si>
  <si>
    <t>ShookIOT</t>
  </si>
  <si>
    <r>
      <rPr>
        <u/>
        <sz val="10"/>
        <color indexed="8"/>
        <rFont val="Arial"/>
        <family val="2"/>
      </rPr>
      <t>https://www.shookiot.com</t>
    </r>
  </si>
  <si>
    <t>DataShallAnalyticsLtd.</t>
  </si>
  <si>
    <r>
      <rPr>
        <u/>
        <sz val="10"/>
        <color indexed="8"/>
        <rFont val="Arial"/>
        <family val="2"/>
      </rPr>
      <t>https://datashall.com/</t>
    </r>
  </si>
  <si>
    <t>NewComputerTechnologyConsultingCo.Ltd.</t>
  </si>
  <si>
    <r>
      <rPr>
        <u/>
        <sz val="10"/>
        <color indexed="8"/>
        <rFont val="Arial"/>
        <family val="2"/>
      </rPr>
      <t>https://nctthai.com/</t>
    </r>
  </si>
  <si>
    <t>HILLERTNEXT</t>
  </si>
  <si>
    <r>
      <rPr>
        <u/>
        <sz val="10"/>
        <color indexed="8"/>
        <rFont val="Arial"/>
        <family val="2"/>
      </rPr>
      <t>https://www.hillertnext.com/</t>
    </r>
  </si>
  <si>
    <t>Uinno</t>
  </si>
  <si>
    <r>
      <rPr>
        <u/>
        <sz val="10"/>
        <color indexed="8"/>
        <rFont val="Arial"/>
        <family val="2"/>
      </rPr>
      <t>https://uinno.io/</t>
    </r>
  </si>
  <si>
    <t>abstractR</t>
  </si>
  <si>
    <r>
      <rPr>
        <u/>
        <sz val="10"/>
        <color indexed="8"/>
        <rFont val="Arial"/>
        <family val="2"/>
      </rPr>
      <t>http://abstract-r.com/</t>
    </r>
  </si>
  <si>
    <t>Šlapanice, Czech Republic</t>
  </si>
  <si>
    <t>Bitbotstudios</t>
  </si>
  <si>
    <r>
      <rPr>
        <u/>
        <sz val="10"/>
        <color indexed="8"/>
        <rFont val="Arial"/>
        <family val="2"/>
      </rPr>
      <t>https://bitbotstudios.co/</t>
    </r>
  </si>
  <si>
    <t>CoreView</t>
  </si>
  <si>
    <r>
      <rPr>
        <u/>
        <sz val="10"/>
        <color indexed="8"/>
        <rFont val="Arial"/>
        <family val="2"/>
      </rPr>
      <t>https://www.coreviewsystems.com/contact-us.html</t>
    </r>
  </si>
  <si>
    <t>Ortom</t>
  </si>
  <si>
    <r>
      <rPr>
        <u/>
        <sz val="10"/>
        <color indexed="8"/>
        <rFont val="Arial"/>
        <family val="2"/>
      </rPr>
      <t>https://www.ortom.ai/</t>
    </r>
  </si>
  <si>
    <t>SmartboxMedia</t>
  </si>
  <si>
    <r>
      <rPr>
        <u/>
        <sz val="10"/>
        <color indexed="8"/>
        <rFont val="Arial"/>
        <family val="2"/>
      </rPr>
      <t>https://smartboxmedia.us/contact/</t>
    </r>
  </si>
  <si>
    <t>McAllan, TX</t>
  </si>
  <si>
    <t>Hashtaag™</t>
  </si>
  <si>
    <r>
      <rPr>
        <u/>
        <sz val="10"/>
        <color indexed="8"/>
        <rFont val="Arial"/>
        <family val="2"/>
      </rPr>
      <t>https://hashtaag.com/</t>
    </r>
  </si>
  <si>
    <t>IdeaUsher</t>
  </si>
  <si>
    <r>
      <rPr>
        <u/>
        <sz val="10"/>
        <color indexed="8"/>
        <rFont val="Arial"/>
        <family val="2"/>
      </rPr>
      <t>https://ideausher.com/</t>
    </r>
  </si>
  <si>
    <t>PushInteractions</t>
  </si>
  <si>
    <r>
      <rPr>
        <u/>
        <sz val="10"/>
        <color indexed="8"/>
        <rFont val="Arial"/>
        <family val="2"/>
      </rPr>
      <t>http://www.pushinteractions.com/</t>
    </r>
  </si>
  <si>
    <t>DeepVision</t>
  </si>
  <si>
    <r>
      <rPr>
        <u/>
        <sz val="10"/>
        <color indexed="8"/>
        <rFont val="Arial"/>
        <family val="2"/>
      </rPr>
      <t>https://www.deepvisionai.com/</t>
    </r>
  </si>
  <si>
    <t>Costa Mesa, GA</t>
  </si>
  <si>
    <t>Winder.AI</t>
  </si>
  <si>
    <r>
      <rPr>
        <u/>
        <sz val="10"/>
        <color indexed="8"/>
        <rFont val="Arial"/>
        <family val="2"/>
      </rPr>
      <t>https://winder.ai</t>
    </r>
  </si>
  <si>
    <t>KERNELBAY</t>
  </si>
  <si>
    <r>
      <rPr>
        <u/>
        <sz val="10"/>
        <color indexed="8"/>
        <rFont val="Arial"/>
        <family val="2"/>
      </rPr>
      <t>http://www.kernelbay.com</t>
    </r>
  </si>
  <si>
    <t>Nicosia, Cyprus</t>
  </si>
  <si>
    <t>PearlDataFirm</t>
  </si>
  <si>
    <r>
      <rPr>
        <u/>
        <sz val="10"/>
        <color indexed="8"/>
        <rFont val="Arial"/>
        <family val="2"/>
      </rPr>
      <t>https://pearldatafirm.com/</t>
    </r>
  </si>
  <si>
    <t>Kampala, Uganda</t>
  </si>
  <si>
    <t>DexTechnologies</t>
  </si>
  <si>
    <r>
      <rPr>
        <u/>
        <sz val="10"/>
        <color indexed="8"/>
        <rFont val="Arial"/>
        <family val="2"/>
      </rPr>
      <t>https://dex.re</t>
    </r>
  </si>
  <si>
    <t>LabelYourData</t>
  </si>
  <si>
    <r>
      <rPr>
        <u/>
        <sz val="10"/>
        <color indexed="8"/>
        <rFont val="Arial"/>
        <family val="2"/>
      </rPr>
      <t>https://labelyourdata.com/</t>
    </r>
  </si>
  <si>
    <t>BlueRider.Software</t>
  </si>
  <si>
    <r>
      <rPr>
        <u/>
        <sz val="10"/>
        <color indexed="8"/>
        <rFont val="Arial"/>
        <family val="2"/>
      </rPr>
      <t>https://bluerider.software/</t>
    </r>
  </si>
  <si>
    <t>Białystok, Poland</t>
  </si>
  <si>
    <t>JuppiterAILabs</t>
  </si>
  <si>
    <r>
      <rPr>
        <u/>
        <sz val="10"/>
        <color indexed="8"/>
        <rFont val="Arial"/>
        <family val="2"/>
      </rPr>
      <t>https://juppiterailabs.com/index.php/about/</t>
    </r>
  </si>
  <si>
    <t>Crux2core</t>
  </si>
  <si>
    <r>
      <rPr>
        <u/>
        <sz val="10"/>
        <color indexed="8"/>
        <rFont val="Arial"/>
        <family val="2"/>
      </rPr>
      <t>https://crux2core.com/</t>
    </r>
  </si>
  <si>
    <t>TLVTech</t>
  </si>
  <si>
    <r>
      <rPr>
        <u/>
        <sz val="10"/>
        <color indexed="8"/>
        <rFont val="Arial"/>
        <family val="2"/>
      </rPr>
      <t>https://www.tlvtech.io</t>
    </r>
  </si>
  <si>
    <t>NILG.AI</t>
  </si>
  <si>
    <r>
      <rPr>
        <u/>
        <sz val="10"/>
        <color indexed="8"/>
        <rFont val="Arial"/>
        <family val="2"/>
      </rPr>
      <t>https://www.nilg.ai</t>
    </r>
  </si>
  <si>
    <t>Porto, Portugal</t>
  </si>
  <si>
    <t>Noctuai</t>
  </si>
  <si>
    <r>
      <rPr>
        <u/>
        <sz val="10"/>
        <color indexed="8"/>
        <rFont val="Arial"/>
        <family val="2"/>
      </rPr>
      <t>https://noctuai.com/</t>
    </r>
  </si>
  <si>
    <t>AltSolution</t>
  </si>
  <si>
    <r>
      <rPr>
        <u/>
        <sz val="10"/>
        <color indexed="8"/>
        <rFont val="Arial"/>
        <family val="2"/>
      </rPr>
      <t>http://altsolution.net/</t>
    </r>
  </si>
  <si>
    <t>ElmoSoft</t>
  </si>
  <si>
    <r>
      <rPr>
        <u/>
        <sz val="10"/>
        <color indexed="8"/>
        <rFont val="Arial"/>
        <family val="2"/>
      </rPr>
      <t>https://www.elmosoft.net</t>
    </r>
  </si>
  <si>
    <t>Zpoken</t>
  </si>
  <si>
    <r>
      <rPr>
        <u/>
        <sz val="10"/>
        <color indexed="8"/>
        <rFont val="Arial"/>
        <family val="2"/>
      </rPr>
      <t>https://zpoken.io</t>
    </r>
  </si>
  <si>
    <t>QDS</t>
  </si>
  <si>
    <r>
      <rPr>
        <u/>
        <sz val="10"/>
        <color indexed="8"/>
        <rFont val="Arial"/>
        <family val="2"/>
      </rPr>
      <t>https://qdsasia.com/</t>
    </r>
  </si>
  <si>
    <t>FlexisUS</t>
  </si>
  <si>
    <r>
      <rPr>
        <u/>
        <sz val="10"/>
        <color indexed="8"/>
        <rFont val="Arial"/>
        <family val="2"/>
      </rPr>
      <t>http://flexisus.com</t>
    </r>
  </si>
  <si>
    <t>LimerineSoftwarePvtLtd</t>
  </si>
  <si>
    <r>
      <rPr>
        <u/>
        <sz val="10"/>
        <color indexed="8"/>
        <rFont val="Arial"/>
        <family val="2"/>
      </rPr>
      <t>https://limerine.com</t>
    </r>
  </si>
  <si>
    <t>AffinitiAI</t>
  </si>
  <si>
    <r>
      <rPr>
        <u/>
        <sz val="10"/>
        <color indexed="8"/>
        <rFont val="Arial"/>
        <family val="2"/>
      </rPr>
      <t>http://affiniti.ai</t>
    </r>
  </si>
  <si>
    <t>AreusDevelopment</t>
  </si>
  <si>
    <r>
      <rPr>
        <u/>
        <sz val="10"/>
        <color indexed="8"/>
        <rFont val="Arial"/>
        <family val="2"/>
      </rPr>
      <t>http://www.areusdev.com/</t>
    </r>
  </si>
  <si>
    <t>Retrocube</t>
  </si>
  <si>
    <r>
      <rPr>
        <u/>
        <sz val="10"/>
        <color indexed="8"/>
        <rFont val="Arial"/>
        <family val="2"/>
      </rPr>
      <t>https://www.retrocube.com/</t>
    </r>
  </si>
  <si>
    <t>MrmmbsVision</t>
  </si>
  <si>
    <r>
      <rPr>
        <u/>
        <sz val="10"/>
        <color indexed="8"/>
        <rFont val="Arial"/>
        <family val="2"/>
      </rPr>
      <t>https://www.mrmmbsvision.com/</t>
    </r>
  </si>
  <si>
    <t>Pento</t>
  </si>
  <si>
    <r>
      <rPr>
        <u/>
        <sz val="10"/>
        <color indexed="8"/>
        <rFont val="Arial"/>
        <family val="2"/>
      </rPr>
      <t>https://pento.ai/</t>
    </r>
  </si>
  <si>
    <t>Hekate</t>
  </si>
  <si>
    <r>
      <rPr>
        <u/>
        <sz val="10"/>
        <color indexed="8"/>
        <rFont val="Arial"/>
        <family val="2"/>
      </rPr>
      <t>https://hekate.ai/</t>
    </r>
  </si>
  <si>
    <t>Danang, Vietnam</t>
  </si>
  <si>
    <t>Vectorform</t>
  </si>
  <si>
    <r>
      <rPr>
        <u/>
        <sz val="10"/>
        <color indexed="8"/>
        <rFont val="Arial"/>
        <family val="2"/>
      </rPr>
      <t>http://www.vectorform.com/</t>
    </r>
  </si>
  <si>
    <t>Royal Oak, MI</t>
  </si>
  <si>
    <t>PragnakalpTechlabs</t>
  </si>
  <si>
    <r>
      <rPr>
        <u/>
        <sz val="10"/>
        <color indexed="8"/>
        <rFont val="Arial"/>
        <family val="2"/>
      </rPr>
      <t>https://www.pragnakalp.com</t>
    </r>
  </si>
  <si>
    <t>Outforz</t>
  </si>
  <si>
    <r>
      <rPr>
        <u/>
        <sz val="10"/>
        <color indexed="8"/>
        <rFont val="Arial"/>
        <family val="2"/>
      </rPr>
      <t>https://outforz.com/</t>
    </r>
  </si>
  <si>
    <t>Explorai</t>
  </si>
  <si>
    <r>
      <rPr>
        <u/>
        <sz val="10"/>
        <color indexed="8"/>
        <rFont val="Arial"/>
        <family val="2"/>
      </rPr>
      <t>https://explor.ai</t>
    </r>
  </si>
  <si>
    <t>Longueuil, Canada</t>
  </si>
  <si>
    <t>Vistalore</t>
  </si>
  <si>
    <r>
      <rPr>
        <u/>
        <sz val="10"/>
        <color indexed="8"/>
        <rFont val="Arial"/>
        <family val="2"/>
      </rPr>
      <t>https://vistalore.com</t>
    </r>
  </si>
  <si>
    <t>Joshua, TX</t>
  </si>
  <si>
    <t>OrangeLoops</t>
  </si>
  <si>
    <r>
      <rPr>
        <u/>
        <sz val="10"/>
        <color indexed="8"/>
        <rFont val="Arial"/>
        <family val="2"/>
      </rPr>
      <t>http://orangeloops.com/</t>
    </r>
  </si>
  <si>
    <t>AIDerivatives</t>
  </si>
  <si>
    <r>
      <rPr>
        <u/>
        <sz val="10"/>
        <color indexed="8"/>
        <rFont val="Arial"/>
        <family val="2"/>
      </rPr>
      <t>https://aiderivatives.co</t>
    </r>
  </si>
  <si>
    <t>Draper, UT</t>
  </si>
  <si>
    <t>Infrrd</t>
  </si>
  <si>
    <r>
      <rPr>
        <u/>
        <sz val="10"/>
        <color indexed="8"/>
        <rFont val="Arial"/>
        <family val="2"/>
      </rPr>
      <t>https://infrrd.ai/</t>
    </r>
  </si>
  <si>
    <t>Luxolis</t>
  </si>
  <si>
    <r>
      <rPr>
        <u/>
        <sz val="10"/>
        <color indexed="8"/>
        <rFont val="Arial"/>
        <family val="2"/>
      </rPr>
      <t>https://luxpmsoft.com/</t>
    </r>
  </si>
  <si>
    <t>Seongnam-si, South Korea</t>
  </si>
  <si>
    <t>INNOVANT</t>
  </si>
  <si>
    <r>
      <rPr>
        <u/>
        <sz val="10"/>
        <color indexed="8"/>
        <rFont val="Arial"/>
        <family val="2"/>
      </rPr>
      <t>https://innovant.us/</t>
    </r>
  </si>
  <si>
    <t>HubSpire</t>
  </si>
  <si>
    <r>
      <rPr>
        <u/>
        <sz val="10"/>
        <color indexed="8"/>
        <rFont val="Arial"/>
        <family val="2"/>
      </rPr>
      <t>https://www.hubspire.com/</t>
    </r>
  </si>
  <si>
    <t>AlpineIntuition</t>
  </si>
  <si>
    <r>
      <rPr>
        <u/>
        <sz val="10"/>
        <color indexed="8"/>
        <rFont val="Arial"/>
        <family val="2"/>
      </rPr>
      <t>https://www.alpineintuition.ch</t>
    </r>
  </si>
  <si>
    <t>Lonay, Switzerland</t>
  </si>
  <si>
    <t>TrustID</t>
  </si>
  <si>
    <r>
      <rPr>
        <u/>
        <sz val="10"/>
        <color indexed="8"/>
        <rFont val="Arial"/>
        <family val="2"/>
      </rPr>
      <t>http://www.trustid.co.uk</t>
    </r>
  </si>
  <si>
    <t>1T2B</t>
  </si>
  <si>
    <r>
      <rPr>
        <u/>
        <sz val="10"/>
        <color indexed="8"/>
        <rFont val="Arial"/>
        <family val="2"/>
      </rPr>
      <t>https://1t2b.eu/</t>
    </r>
  </si>
  <si>
    <t>XpertSolvers</t>
  </si>
  <si>
    <r>
      <rPr>
        <u/>
        <sz val="10"/>
        <color indexed="8"/>
        <rFont val="Arial"/>
        <family val="2"/>
      </rPr>
      <t>https://xpertsolvers.com</t>
    </r>
  </si>
  <si>
    <t>Bamberg, Germany</t>
  </si>
  <si>
    <t>KorahLimited</t>
  </si>
  <si>
    <r>
      <rPr>
        <u/>
        <sz val="10"/>
        <color indexed="8"/>
        <rFont val="Arial"/>
        <family val="2"/>
      </rPr>
      <t>http://korahlimited.com/</t>
    </r>
  </si>
  <si>
    <t>Vstorm</t>
  </si>
  <si>
    <r>
      <rPr>
        <u/>
        <sz val="10"/>
        <color indexed="8"/>
        <rFont val="Arial"/>
        <family val="2"/>
      </rPr>
      <t>https://vstorm.co/</t>
    </r>
  </si>
  <si>
    <t>ExcellediaDigitalInnovation</t>
  </si>
  <si>
    <r>
      <rPr>
        <u/>
        <sz val="10"/>
        <color indexed="8"/>
        <rFont val="Arial"/>
        <family val="2"/>
      </rPr>
      <t>https://www.eiuk.org/</t>
    </r>
  </si>
  <si>
    <t>Incodeks</t>
  </si>
  <si>
    <r>
      <rPr>
        <u/>
        <sz val="10"/>
        <color indexed="8"/>
        <rFont val="Arial"/>
        <family val="2"/>
      </rPr>
      <t>https://www.incodeks.com</t>
    </r>
  </si>
  <si>
    <t>Prishtinë, Kosovo</t>
  </si>
  <si>
    <t>York&amp;Whiting,LLC</t>
  </si>
  <si>
    <r>
      <rPr>
        <u/>
        <sz val="10"/>
        <color indexed="8"/>
        <rFont val="Arial"/>
        <family val="2"/>
      </rPr>
      <t>http://www.yorkandwhiting.com/</t>
    </r>
  </si>
  <si>
    <t>Yorktown, VA</t>
  </si>
  <si>
    <t>KastellumGroup,LLC</t>
  </si>
  <si>
    <r>
      <rPr>
        <u/>
        <sz val="10"/>
        <color indexed="8"/>
        <rFont val="Arial"/>
        <family val="2"/>
      </rPr>
      <t>https://www.kastellum.com/</t>
    </r>
  </si>
  <si>
    <t>Odessa, FL</t>
  </si>
  <si>
    <t>AsteroidGroup</t>
  </si>
  <si>
    <r>
      <rPr>
        <u/>
        <sz val="10"/>
        <color indexed="8"/>
        <rFont val="Arial"/>
        <family val="2"/>
      </rPr>
      <t>http://asteroidgroup.co</t>
    </r>
  </si>
  <si>
    <t>Dębica, Poland</t>
  </si>
  <si>
    <t>BOTMATIC</t>
  </si>
  <si>
    <r>
      <rPr>
        <u/>
        <sz val="10"/>
        <color indexed="8"/>
        <rFont val="Arial"/>
        <family val="2"/>
      </rPr>
      <t>https://www.botmaticsolution.com/</t>
    </r>
  </si>
  <si>
    <t>SpearsLab</t>
  </si>
  <si>
    <r>
      <rPr>
        <u/>
        <sz val="10"/>
        <color indexed="8"/>
        <rFont val="Arial"/>
        <family val="2"/>
      </rPr>
      <t>https://www.spearslab.com</t>
    </r>
  </si>
  <si>
    <t>Lekki, Nigeria</t>
  </si>
  <si>
    <t>PerisyncTechnologies</t>
  </si>
  <si>
    <r>
      <rPr>
        <u/>
        <sz val="10"/>
        <color indexed="8"/>
        <rFont val="Arial"/>
        <family val="2"/>
      </rPr>
      <t>https://www.perisync.com</t>
    </r>
  </si>
  <si>
    <t>XSAVTechnologyPVTLTD</t>
  </si>
  <si>
    <r>
      <rPr>
        <u/>
        <sz val="10"/>
        <color indexed="8"/>
        <rFont val="Arial"/>
        <family val="2"/>
      </rPr>
      <t>http://www.savtechnologys.com</t>
    </r>
  </si>
  <si>
    <t>IdataSolutionsPvt.Ltd.</t>
  </si>
  <si>
    <r>
      <rPr>
        <u/>
        <sz val="10"/>
        <color indexed="8"/>
        <rFont val="Arial"/>
        <family val="2"/>
      </rPr>
      <t>https://idata.com.np/</t>
    </r>
  </si>
  <si>
    <t>Tessafold</t>
  </si>
  <si>
    <r>
      <rPr>
        <u/>
        <sz val="10"/>
        <color indexed="8"/>
        <rFont val="Arial"/>
        <family val="2"/>
      </rPr>
      <t>https://www.tessafold.com</t>
    </r>
  </si>
  <si>
    <t>ZYTcodeSolutionsPvtLtd</t>
  </si>
  <si>
    <r>
      <rPr>
        <u/>
        <sz val="10"/>
        <color indexed="8"/>
        <rFont val="Arial"/>
        <family val="2"/>
      </rPr>
      <t>http://www.zytcode.com</t>
    </r>
  </si>
  <si>
    <t>Dosion</t>
  </si>
  <si>
    <r>
      <rPr>
        <u/>
        <sz val="10"/>
        <color indexed="8"/>
        <rFont val="Arial"/>
        <family val="2"/>
      </rPr>
      <t>http://www.dosion.net/</t>
    </r>
  </si>
  <si>
    <t>Xiangxi Tujia and Miao Autonomous Prefecture, China</t>
  </si>
  <si>
    <t>Ipinnovatech</t>
  </si>
  <si>
    <r>
      <rPr>
        <u/>
        <sz val="10"/>
        <color indexed="8"/>
        <rFont val="Arial"/>
        <family val="2"/>
      </rPr>
      <t>http://www.ipinnovatech.co</t>
    </r>
  </si>
  <si>
    <t>Seaflux</t>
  </si>
  <si>
    <r>
      <rPr>
        <u/>
        <sz val="10"/>
        <color indexed="8"/>
        <rFont val="Arial"/>
        <family val="2"/>
      </rPr>
      <t>https://www.seaflux.tech/</t>
    </r>
  </si>
  <si>
    <t>SINERWARES.A.S.</t>
  </si>
  <si>
    <r>
      <rPr>
        <u/>
        <sz val="10"/>
        <color indexed="8"/>
        <rFont val="Arial"/>
        <family val="2"/>
      </rPr>
      <t>http://www.sinerware.com/</t>
    </r>
  </si>
  <si>
    <t>VirtualAnalytics</t>
  </si>
  <si>
    <r>
      <rPr>
        <u/>
        <sz val="10"/>
        <color indexed="8"/>
        <rFont val="Arial"/>
        <family val="2"/>
      </rPr>
      <t>https://www.virtualanalytics.ai</t>
    </r>
  </si>
  <si>
    <t>SiliconNexus</t>
  </si>
  <si>
    <r>
      <rPr>
        <u/>
        <sz val="10"/>
        <color indexed="8"/>
        <rFont val="Arial"/>
        <family val="2"/>
      </rPr>
      <t>http://silicon-nexus.com/</t>
    </r>
  </si>
  <si>
    <t>Tasi,LLC</t>
  </si>
  <si>
    <r>
      <rPr>
        <u/>
        <sz val="10"/>
        <color indexed="8"/>
        <rFont val="Arial"/>
        <family val="2"/>
      </rPr>
      <t>https://www.tasi.biz/</t>
    </r>
  </si>
  <si>
    <t>VAASIntelligentTechnologyServicesPrivateLimited</t>
  </si>
  <si>
    <r>
      <rPr>
        <u/>
        <sz val="10"/>
        <color indexed="8"/>
        <rFont val="Arial"/>
        <family val="2"/>
      </rPr>
      <t>https://vaasits.com</t>
    </r>
  </si>
  <si>
    <t>GlobalxSolutions</t>
  </si>
  <si>
    <r>
      <rPr>
        <u/>
        <sz val="10"/>
        <color indexed="8"/>
        <rFont val="Arial"/>
        <family val="2"/>
      </rPr>
      <t>http://globalxsolutions.com</t>
    </r>
  </si>
  <si>
    <t>ZamorinGlobalVenturesPvtLtd</t>
  </si>
  <si>
    <r>
      <rPr>
        <u/>
        <sz val="10"/>
        <color indexed="8"/>
        <rFont val="Arial"/>
        <family val="2"/>
      </rPr>
      <t>https://www.zamorin.global/</t>
    </r>
  </si>
  <si>
    <t>QuantumSpace</t>
  </si>
  <si>
    <r>
      <rPr>
        <u/>
        <sz val="10"/>
        <color indexed="8"/>
        <rFont val="Arial"/>
        <family val="2"/>
      </rPr>
      <t>https://quantumspacepteltd.com/</t>
    </r>
  </si>
  <si>
    <t>CheverTech</t>
  </si>
  <si>
    <r>
      <rPr>
        <u/>
        <sz val="10"/>
        <color indexed="8"/>
        <rFont val="Arial"/>
        <family val="2"/>
      </rPr>
      <t>https://www.chevertech.com/</t>
    </r>
  </si>
  <si>
    <t>KlatchTechnologies</t>
  </si>
  <si>
    <r>
      <rPr>
        <u/>
        <sz val="10"/>
        <color indexed="8"/>
        <rFont val="Arial"/>
        <family val="2"/>
      </rPr>
      <t>https://klatchtech.com</t>
    </r>
  </si>
  <si>
    <t>Akurey</t>
  </si>
  <si>
    <r>
      <rPr>
        <u/>
        <sz val="10"/>
        <color indexed="8"/>
        <rFont val="Arial"/>
        <family val="2"/>
      </rPr>
      <t>https://www.akurey.com</t>
    </r>
  </si>
  <si>
    <t>InfospicaConsultancyServices</t>
  </si>
  <si>
    <r>
      <rPr>
        <u/>
        <sz val="10"/>
        <color indexed="8"/>
        <rFont val="Arial"/>
        <family val="2"/>
      </rPr>
      <t>https://www.infospica.com</t>
    </r>
  </si>
  <si>
    <t>InceptionInnovation</t>
  </si>
  <si>
    <r>
      <rPr>
        <u/>
        <sz val="10"/>
        <color indexed="8"/>
        <rFont val="Arial"/>
        <family val="2"/>
      </rPr>
      <t>https://www.inceptioninnovation.com/</t>
    </r>
  </si>
  <si>
    <t>MediaSolutions</t>
  </si>
  <si>
    <r>
      <rPr>
        <u/>
        <sz val="10"/>
        <color indexed="8"/>
        <rFont val="Arial"/>
        <family val="2"/>
      </rPr>
      <t>http://www.mediasolutions.digital/</t>
    </r>
  </si>
  <si>
    <t>ImpulsiveWeb</t>
  </si>
  <si>
    <r>
      <rPr>
        <u/>
        <sz val="10"/>
        <color indexed="8"/>
        <rFont val="Arial"/>
        <family val="2"/>
      </rPr>
      <t>https://www.impulsiveweb.com/</t>
    </r>
  </si>
  <si>
    <t>VirtueTechInc</t>
  </si>
  <si>
    <r>
      <rPr>
        <u/>
        <sz val="10"/>
        <color indexed="8"/>
        <rFont val="Arial"/>
        <family val="2"/>
      </rPr>
      <t>http://www.virtuetechinc.com/</t>
    </r>
  </si>
  <si>
    <t>HelloBuild</t>
  </si>
  <si>
    <r>
      <rPr>
        <u/>
        <sz val="10"/>
        <color indexed="8"/>
        <rFont val="Arial"/>
        <family val="2"/>
      </rPr>
      <t>https://hellobuild.co</t>
    </r>
  </si>
  <si>
    <t>EMCOMDevelopment</t>
  </si>
  <si>
    <r>
      <rPr>
        <u/>
        <sz val="10"/>
        <color indexed="8"/>
        <rFont val="Arial"/>
        <family val="2"/>
      </rPr>
      <t>https://www.emcomponents.net</t>
    </r>
  </si>
  <si>
    <t>PocketApps</t>
  </si>
  <si>
    <r>
      <rPr>
        <u/>
        <sz val="10"/>
        <color indexed="8"/>
        <rFont val="Arial"/>
        <family val="2"/>
      </rPr>
      <t>https://www.pktapps.com</t>
    </r>
  </si>
  <si>
    <t>HDINFOTECH</t>
  </si>
  <si>
    <r>
      <rPr>
        <u/>
        <sz val="10"/>
        <color indexed="8"/>
        <rFont val="Arial"/>
        <family val="2"/>
      </rPr>
      <t>https://www.hdinfotech.co.in/</t>
    </r>
  </si>
  <si>
    <t>DoSystemsInc</t>
  </si>
  <si>
    <r>
      <rPr>
        <u/>
        <sz val="10"/>
        <color indexed="8"/>
        <rFont val="Arial"/>
        <family val="2"/>
      </rPr>
      <t>https://www.dosystemsinc.com/</t>
    </r>
  </si>
  <si>
    <t>CognagicInformatics</t>
  </si>
  <si>
    <r>
      <rPr>
        <u/>
        <sz val="10"/>
        <color indexed="8"/>
        <rFont val="Arial"/>
        <family val="2"/>
      </rPr>
      <t>https://www.cognagic.com/</t>
    </r>
  </si>
  <si>
    <t>Pimpri-Chinchwad, India</t>
  </si>
  <si>
    <t>NNG</t>
  </si>
  <si>
    <r>
      <rPr>
        <u/>
        <sz val="10"/>
        <color indexed="8"/>
        <rFont val="Arial"/>
        <family val="2"/>
      </rPr>
      <t>http://www.nng.bz/</t>
    </r>
  </si>
  <si>
    <t>XactideaLtd.</t>
  </si>
  <si>
    <r>
      <rPr>
        <u/>
        <sz val="10"/>
        <color indexed="8"/>
        <rFont val="Arial"/>
        <family val="2"/>
      </rPr>
      <t>https://www.xactidea.com/</t>
    </r>
  </si>
  <si>
    <t>ঢাকা, Bangladesh</t>
  </si>
  <si>
    <t>Flow2Code</t>
  </si>
  <si>
    <r>
      <rPr>
        <u/>
        <sz val="10"/>
        <color indexed="8"/>
        <rFont val="Arial"/>
        <family val="2"/>
      </rPr>
      <t>http://flow2code.com</t>
    </r>
  </si>
  <si>
    <t>MiWeb</t>
  </si>
  <si>
    <r>
      <rPr>
        <u/>
        <sz val="10"/>
        <color indexed="8"/>
        <rFont val="Arial"/>
        <family val="2"/>
      </rPr>
      <t>https://www.miweb.digital</t>
    </r>
  </si>
  <si>
    <t>WharfStreetStrategiesLimited</t>
  </si>
  <si>
    <r>
      <rPr>
        <u/>
        <sz val="10"/>
        <color indexed="8"/>
        <rFont val="Arial"/>
        <family val="2"/>
      </rPr>
      <t>https://wharfstreetstrategies.com/</t>
    </r>
  </si>
  <si>
    <t>MysticRiverConsulting</t>
  </si>
  <si>
    <r>
      <rPr>
        <u/>
        <sz val="10"/>
        <color indexed="8"/>
        <rFont val="Arial"/>
        <family val="2"/>
      </rPr>
      <t>https://mysticriver.consulting/</t>
    </r>
  </si>
  <si>
    <t>Oxit</t>
  </si>
  <si>
    <r>
      <rPr>
        <u/>
        <sz val="10"/>
        <color indexed="8"/>
        <rFont val="Arial"/>
        <family val="2"/>
      </rPr>
      <t>http://www.oxit.com</t>
    </r>
  </si>
  <si>
    <t>KeenSolution</t>
  </si>
  <si>
    <r>
      <rPr>
        <u/>
        <sz val="10"/>
        <color indexed="8"/>
        <rFont val="Arial"/>
        <family val="2"/>
      </rPr>
      <t>http://keensolution.in/</t>
    </r>
  </si>
  <si>
    <t>UPGRIDSOFTWARE</t>
  </si>
  <si>
    <r>
      <rPr>
        <u/>
        <sz val="10"/>
        <color indexed="8"/>
        <rFont val="Arial"/>
        <family val="2"/>
      </rPr>
      <t>https://upgrid.net</t>
    </r>
  </si>
  <si>
    <t>BetterLives:)</t>
  </si>
  <si>
    <r>
      <rPr>
        <u/>
        <sz val="10"/>
        <color indexed="8"/>
        <rFont val="Arial"/>
        <family val="2"/>
      </rPr>
      <t>https://betterlives.world</t>
    </r>
  </si>
  <si>
    <t>EncasulateConsultancyINC</t>
  </si>
  <si>
    <r>
      <rPr>
        <u/>
        <sz val="10"/>
        <color indexed="8"/>
        <rFont val="Arial"/>
        <family val="2"/>
      </rPr>
      <t>https://encasulate.com/</t>
    </r>
  </si>
  <si>
    <t>brandSuite</t>
  </si>
  <si>
    <r>
      <rPr>
        <u/>
        <sz val="10"/>
        <color indexed="8"/>
        <rFont val="Arial"/>
        <family val="2"/>
      </rPr>
      <t>https://brandsuite.app</t>
    </r>
  </si>
  <si>
    <t>Monroe Township, NJ</t>
  </si>
  <si>
    <t>VirtualCoders</t>
  </si>
  <si>
    <r>
      <rPr>
        <u/>
        <sz val="10"/>
        <color indexed="8"/>
        <rFont val="Arial"/>
        <family val="2"/>
      </rPr>
      <t>https://www.virtualcoders.net</t>
    </r>
  </si>
  <si>
    <t>HauperTechnologies</t>
  </si>
  <si>
    <r>
      <rPr>
        <u/>
        <sz val="10"/>
        <color indexed="8"/>
        <rFont val="Arial"/>
        <family val="2"/>
      </rPr>
      <t>https://www.hauper.com</t>
    </r>
  </si>
  <si>
    <t>SparkBrainsPvt.Ltd.</t>
  </si>
  <si>
    <r>
      <rPr>
        <u/>
        <sz val="10"/>
        <color indexed="8"/>
        <rFont val="Arial"/>
        <family val="2"/>
      </rPr>
      <t>https://sparkbrains.in/</t>
    </r>
  </si>
  <si>
    <t>Panchkula, India</t>
  </si>
  <si>
    <t>OpenTurfTechnologies</t>
  </si>
  <si>
    <r>
      <rPr>
        <u/>
        <sz val="10"/>
        <color indexed="8"/>
        <rFont val="Arial"/>
        <family val="2"/>
      </rPr>
      <t>https://www.openturf.in</t>
    </r>
  </si>
  <si>
    <t>Enginerasoft</t>
  </si>
  <si>
    <r>
      <rPr>
        <u/>
        <sz val="10"/>
        <color indexed="8"/>
        <rFont val="Arial"/>
        <family val="2"/>
      </rPr>
      <t>https://enginerasoft.com/</t>
    </r>
  </si>
  <si>
    <t>Sugar Land, TX</t>
  </si>
  <si>
    <t>Technisia</t>
  </si>
  <si>
    <r>
      <rPr>
        <u/>
        <sz val="10"/>
        <color indexed="8"/>
        <rFont val="Arial"/>
        <family val="2"/>
      </rPr>
      <t>https://technisia.com</t>
    </r>
  </si>
  <si>
    <t>TheBeehiveSoftware</t>
  </si>
  <si>
    <r>
      <rPr>
        <u/>
        <sz val="10"/>
        <color indexed="8"/>
        <rFont val="Arial"/>
        <family val="2"/>
      </rPr>
      <t>https://thebeehivesoftware.com/</t>
    </r>
  </si>
  <si>
    <t>CieloAppB.V.(partnerofNaylalabsSoft.Dev.Agency)</t>
  </si>
  <si>
    <r>
      <rPr>
        <u/>
        <sz val="10"/>
        <color indexed="8"/>
        <rFont val="Arial"/>
        <family val="2"/>
      </rPr>
      <t>https://www.naylalabs.com/</t>
    </r>
  </si>
  <si>
    <t>InNeedIntelligentCloud</t>
  </si>
  <si>
    <r>
      <rPr>
        <u/>
        <sz val="10"/>
        <color indexed="8"/>
        <rFont val="Arial"/>
        <family val="2"/>
      </rPr>
      <t>https://inneed.cloud/</t>
    </r>
  </si>
  <si>
    <t>AugmentProLLP</t>
  </si>
  <si>
    <r>
      <rPr>
        <u/>
        <sz val="10"/>
        <color indexed="8"/>
        <rFont val="Arial"/>
        <family val="2"/>
      </rPr>
      <t>https://b18animationstudio.com/</t>
    </r>
  </si>
  <si>
    <t>SAITSys</t>
  </si>
  <si>
    <r>
      <rPr>
        <u/>
        <sz val="10"/>
        <color indexed="8"/>
        <rFont val="Arial"/>
        <family val="2"/>
      </rPr>
      <t>https://www.saitsys.com/</t>
    </r>
  </si>
  <si>
    <t>FlashData</t>
  </si>
  <si>
    <r>
      <rPr>
        <u/>
        <sz val="10"/>
        <color indexed="8"/>
        <rFont val="Arial"/>
        <family val="2"/>
      </rPr>
      <t>http://fd.myflashcloud.com/</t>
    </r>
  </si>
  <si>
    <t>shanghai xuhui area, China</t>
  </si>
  <si>
    <t>OverAndAllTech</t>
  </si>
  <si>
    <r>
      <rPr>
        <u/>
        <sz val="10"/>
        <color indexed="8"/>
        <rFont val="Arial"/>
        <family val="2"/>
      </rPr>
      <t>http://www.overandall.com/</t>
    </r>
  </si>
  <si>
    <t>eLearningDesignCenter</t>
  </si>
  <si>
    <r>
      <rPr>
        <u/>
        <sz val="10"/>
        <color indexed="8"/>
        <rFont val="Arial"/>
        <family val="2"/>
      </rPr>
      <t>https://elearningdesigncenter.com</t>
    </r>
  </si>
  <si>
    <t>Lyon Charter Township, MI</t>
  </si>
  <si>
    <t>RiptechSolutions</t>
  </si>
  <si>
    <r>
      <rPr>
        <u/>
        <sz val="10"/>
        <color indexed="8"/>
        <rFont val="Arial"/>
        <family val="2"/>
      </rPr>
      <t>http://www.riptechsolutions.com</t>
    </r>
  </si>
  <si>
    <t>Nové Město (Praha 1), Czech Republic</t>
  </si>
  <si>
    <t>RESTGroup</t>
  </si>
  <si>
    <r>
      <rPr>
        <u/>
        <sz val="10"/>
        <color indexed="8"/>
        <rFont val="Arial"/>
        <family val="2"/>
      </rPr>
      <t>https://restgroup.pl/en/</t>
    </r>
  </si>
  <si>
    <t>Poznan, Poland</t>
  </si>
  <si>
    <t>LIBERATEDITLLP</t>
  </si>
  <si>
    <r>
      <rPr>
        <u/>
        <sz val="10"/>
        <color indexed="8"/>
        <rFont val="Arial"/>
        <family val="2"/>
      </rPr>
      <t>https://www.liberatedit.com/</t>
    </r>
  </si>
  <si>
    <t>DragoonsMedia</t>
  </si>
  <si>
    <r>
      <rPr>
        <u/>
        <sz val="10"/>
        <color indexed="8"/>
        <rFont val="Arial"/>
        <family val="2"/>
      </rPr>
      <t>https://www.dragoonsmedia.com/</t>
    </r>
  </si>
  <si>
    <t>Nivalit</t>
  </si>
  <si>
    <r>
      <rPr>
        <u/>
        <sz val="10"/>
        <color indexed="8"/>
        <rFont val="Arial"/>
        <family val="2"/>
      </rPr>
      <t>https://nivalit.com</t>
    </r>
  </si>
  <si>
    <t>ChangepondTechnologiesPrivateLimited</t>
  </si>
  <si>
    <r>
      <rPr>
        <u/>
        <sz val="10"/>
        <color indexed="8"/>
        <rFont val="Arial"/>
        <family val="2"/>
      </rPr>
      <t>https://www.changepond.com</t>
    </r>
  </si>
  <si>
    <t>Harrow, United Kingdom</t>
  </si>
  <si>
    <t>VMOJAPAN</t>
  </si>
  <si>
    <r>
      <rPr>
        <u/>
        <sz val="10"/>
        <color indexed="8"/>
        <rFont val="Arial"/>
        <family val="2"/>
      </rPr>
      <t>https://www.vmogroup.jp/</t>
    </r>
  </si>
  <si>
    <t>NSRInformationSystems</t>
  </si>
  <si>
    <r>
      <rPr>
        <u/>
        <sz val="10"/>
        <color indexed="8"/>
        <rFont val="Arial"/>
        <family val="2"/>
      </rPr>
      <t>https://nsrinfosystems.com/</t>
    </r>
  </si>
  <si>
    <t>Raisense</t>
  </si>
  <si>
    <r>
      <rPr>
        <u/>
        <sz val="10"/>
        <color indexed="8"/>
        <rFont val="Arial"/>
        <family val="2"/>
      </rPr>
      <t>https://raisense.uz/</t>
    </r>
  </si>
  <si>
    <t>Тошкент, Uzbekistan</t>
  </si>
  <si>
    <t>Teknomatics</t>
  </si>
  <si>
    <r>
      <rPr>
        <u/>
        <sz val="10"/>
        <color indexed="8"/>
        <rFont val="Arial"/>
        <family val="2"/>
      </rPr>
      <t>http://teknomatics.com/</t>
    </r>
  </si>
  <si>
    <t>iDevTeam</t>
  </si>
  <si>
    <r>
      <rPr>
        <u/>
        <sz val="10"/>
        <color indexed="8"/>
        <rFont val="Arial"/>
        <family val="2"/>
      </rPr>
      <t>https://idevteam.net</t>
    </r>
  </si>
  <si>
    <t>CodeCat</t>
  </si>
  <si>
    <r>
      <rPr>
        <u/>
        <sz val="10"/>
        <color indexed="8"/>
        <rFont val="Arial"/>
        <family val="2"/>
      </rPr>
      <t>http://codecat.pl</t>
    </r>
  </si>
  <si>
    <t>EthosTechnologies</t>
  </si>
  <si>
    <r>
      <rPr>
        <u/>
        <sz val="10"/>
        <color indexed="8"/>
        <rFont val="Arial"/>
        <family val="2"/>
      </rPr>
      <t>https://ethos.tech</t>
    </r>
  </si>
  <si>
    <t>Riyadh, Saudi Arabia</t>
  </si>
  <si>
    <t>AIDigital</t>
  </si>
  <si>
    <r>
      <rPr>
        <u/>
        <sz val="10"/>
        <color indexed="8"/>
        <rFont val="Arial"/>
        <family val="2"/>
      </rPr>
      <t>https://aidigital.marketing/</t>
    </r>
  </si>
  <si>
    <t>Smartwebzone</t>
  </si>
  <si>
    <r>
      <rPr>
        <u/>
        <sz val="10"/>
        <color indexed="8"/>
        <rFont val="Arial"/>
        <family val="2"/>
      </rPr>
      <t>http://www.smartwebzone.com</t>
    </r>
  </si>
  <si>
    <t>FlabberTechnologyandServices</t>
  </si>
  <si>
    <r>
      <rPr>
        <u/>
        <sz val="10"/>
        <color indexed="8"/>
        <rFont val="Arial"/>
        <family val="2"/>
      </rPr>
      <t>https://flabbertech.com</t>
    </r>
  </si>
  <si>
    <t>BiLiG_OpEx&amp;CyberWorkForceRPAConsultants</t>
  </si>
  <si>
    <r>
      <rPr>
        <u/>
        <sz val="10"/>
        <color indexed="8"/>
        <rFont val="Arial"/>
        <family val="2"/>
      </rPr>
      <t>http://www.bilig.co.uk</t>
    </r>
  </si>
  <si>
    <t>CipherLabz(Pvt)Ltd.</t>
  </si>
  <si>
    <r>
      <rPr>
        <u/>
        <sz val="10"/>
        <color indexed="8"/>
        <rFont val="Arial"/>
        <family val="2"/>
      </rPr>
      <t>http://www.cipherlabz.com</t>
    </r>
  </si>
  <si>
    <t>DataTechCity</t>
  </si>
  <si>
    <r>
      <rPr>
        <u/>
        <sz val="10"/>
        <color indexed="8"/>
        <rFont val="Arial"/>
        <family val="2"/>
      </rPr>
      <t>http://www.datatechcity.com</t>
    </r>
  </si>
  <si>
    <t>Berkshire, United Kingdom</t>
  </si>
  <si>
    <t>Techath</t>
  </si>
  <si>
    <r>
      <rPr>
        <u/>
        <sz val="10"/>
        <color indexed="8"/>
        <rFont val="Arial"/>
        <family val="2"/>
      </rPr>
      <t>http://www.techath.com</t>
    </r>
  </si>
  <si>
    <t>VerticalMergerTechnologyGroup</t>
  </si>
  <si>
    <r>
      <rPr>
        <u/>
        <sz val="10"/>
        <color indexed="8"/>
        <rFont val="Arial"/>
        <family val="2"/>
      </rPr>
      <t>http://verticalmerger.com</t>
    </r>
  </si>
  <si>
    <t>CodeOceanInfotech</t>
  </si>
  <si>
    <r>
      <rPr>
        <u/>
        <sz val="10"/>
        <color indexed="8"/>
        <rFont val="Arial"/>
        <family val="2"/>
      </rPr>
      <t>https://codeoceaninfotech.com/</t>
    </r>
  </si>
  <si>
    <t>RosarioSistemas</t>
  </si>
  <si>
    <r>
      <rPr>
        <u/>
        <sz val="10"/>
        <color indexed="8"/>
        <rFont val="Arial"/>
        <family val="2"/>
      </rPr>
      <t>https://rosariosistemas.com/</t>
    </r>
  </si>
  <si>
    <t>AYR, Argentina</t>
  </si>
  <si>
    <t>FailingVenture</t>
  </si>
  <si>
    <r>
      <rPr>
        <u/>
        <sz val="10"/>
        <color indexed="8"/>
        <rFont val="Arial"/>
        <family val="2"/>
      </rPr>
      <t>http://failingventure.com/</t>
    </r>
  </si>
  <si>
    <t>Medford, OR</t>
  </si>
  <si>
    <t>NewOceanIS</t>
  </si>
  <si>
    <r>
      <rPr>
        <u/>
        <sz val="10"/>
        <color indexed="8"/>
        <rFont val="Arial"/>
        <family val="2"/>
      </rPr>
      <t>https://www.nois.vn</t>
    </r>
  </si>
  <si>
    <t>SignalForge</t>
  </si>
  <si>
    <r>
      <rPr>
        <u/>
        <sz val="10"/>
        <color indexed="8"/>
        <rFont val="Arial"/>
        <family val="2"/>
      </rPr>
      <t>https://www.sigforge.com</t>
    </r>
  </si>
  <si>
    <t>CASCNETTECHNOLOGIESPRIVATELIMITED</t>
  </si>
  <si>
    <r>
      <rPr>
        <u/>
        <sz val="10"/>
        <color indexed="8"/>
        <rFont val="Arial"/>
        <family val="2"/>
      </rPr>
      <t>http://www.cascnet.com</t>
    </r>
  </si>
  <si>
    <t>ATESITSOLUTIONSLTD.</t>
  </si>
  <si>
    <r>
      <rPr>
        <u/>
        <sz val="10"/>
        <color indexed="8"/>
        <rFont val="Arial"/>
        <family val="2"/>
      </rPr>
      <t>http://www.atesitsolutions.com</t>
    </r>
  </si>
  <si>
    <t>CedrusTech</t>
  </si>
  <si>
    <r>
      <rPr>
        <u/>
        <sz val="10"/>
        <color indexed="8"/>
        <rFont val="Arial"/>
        <family val="2"/>
      </rPr>
      <t>http://www.cedrustech.com</t>
    </r>
  </si>
  <si>
    <t>Arakt</t>
  </si>
  <si>
    <r>
      <rPr>
        <u/>
        <sz val="10"/>
        <color indexed="8"/>
        <rFont val="Arial"/>
        <family val="2"/>
      </rPr>
      <t>https://www.arakt.com</t>
    </r>
  </si>
  <si>
    <t>Petrich, Bulgaria</t>
  </si>
  <si>
    <t>Guayerd</t>
  </si>
  <si>
    <r>
      <rPr>
        <u/>
        <sz val="10"/>
        <color indexed="8"/>
        <rFont val="Arial"/>
        <family val="2"/>
      </rPr>
      <t>https://www.guayerd.com/</t>
    </r>
  </si>
  <si>
    <t>BGE, Argentina</t>
  </si>
  <si>
    <t>Simbotix</t>
  </si>
  <si>
    <r>
      <rPr>
        <u/>
        <sz val="10"/>
        <color indexed="8"/>
        <rFont val="Arial"/>
        <family val="2"/>
      </rPr>
      <t>https://www.simbotix.com</t>
    </r>
  </si>
  <si>
    <t>SquareSpirit</t>
  </si>
  <si>
    <r>
      <rPr>
        <u/>
        <sz val="10"/>
        <color indexed="8"/>
        <rFont val="Arial"/>
        <family val="2"/>
      </rPr>
      <t>https://www.squarespirit.ie</t>
    </r>
  </si>
  <si>
    <t>GreenSpecksMedia</t>
  </si>
  <si>
    <r>
      <rPr>
        <u/>
        <sz val="10"/>
        <color indexed="8"/>
        <rFont val="Arial"/>
        <family val="2"/>
      </rPr>
      <t>http://www.greenspecksmedia.com/</t>
    </r>
  </si>
  <si>
    <t>PowerNoCode</t>
  </si>
  <si>
    <r>
      <rPr>
        <u/>
        <sz val="10"/>
        <color indexed="8"/>
        <rFont val="Arial"/>
        <family val="2"/>
      </rPr>
      <t>https://www.powernocode.com</t>
    </r>
  </si>
  <si>
    <t>KazapTechnologiesLTD</t>
  </si>
  <si>
    <r>
      <rPr>
        <u/>
        <sz val="10"/>
        <color indexed="8"/>
        <rFont val="Arial"/>
        <family val="2"/>
      </rPr>
      <t>https://kazap.co.uk</t>
    </r>
  </si>
  <si>
    <t>BlutechConsulting</t>
  </si>
  <si>
    <r>
      <rPr>
        <u/>
        <sz val="10"/>
        <color indexed="8"/>
        <rFont val="Arial"/>
        <family val="2"/>
      </rPr>
      <t>http://www.blutechconsulting.com/</t>
    </r>
  </si>
  <si>
    <t>EkoiosTechnology</t>
  </si>
  <si>
    <r>
      <rPr>
        <u/>
        <sz val="10"/>
        <color indexed="8"/>
        <rFont val="Arial"/>
        <family val="2"/>
      </rPr>
      <t>https://ekoios.vn/</t>
    </r>
  </si>
  <si>
    <t>DataMix</t>
  </si>
  <si>
    <r>
      <rPr>
        <u/>
        <sz val="10"/>
        <color indexed="8"/>
        <rFont val="Arial"/>
        <family val="2"/>
      </rPr>
      <t>https://www.datamix.space/</t>
    </r>
  </si>
  <si>
    <t>MadAppGang</t>
  </si>
  <si>
    <r>
      <rPr>
        <u/>
        <sz val="10"/>
        <color indexed="8"/>
        <rFont val="Arial"/>
        <family val="2"/>
      </rPr>
      <t>https://madappgang.com</t>
    </r>
  </si>
  <si>
    <t>MaxinAI</t>
  </si>
  <si>
    <r>
      <rPr>
        <u/>
        <sz val="10"/>
        <color indexed="8"/>
        <rFont val="Arial"/>
        <family val="2"/>
      </rPr>
      <t>https://www.maxinai.com</t>
    </r>
  </si>
  <si>
    <t>Willogy</t>
  </si>
  <si>
    <r>
      <rPr>
        <u/>
        <sz val="10"/>
        <color indexed="8"/>
        <rFont val="Arial"/>
        <family val="2"/>
      </rPr>
      <t>https://willogy.io</t>
    </r>
  </si>
  <si>
    <t>Intermedia</t>
  </si>
  <si>
    <r>
      <rPr>
        <u/>
        <sz val="10"/>
        <color indexed="8"/>
        <rFont val="Arial"/>
        <family val="2"/>
      </rPr>
      <t>http://intermediait.com/</t>
    </r>
  </si>
  <si>
    <t>Evergreen</t>
  </si>
  <si>
    <r>
      <rPr>
        <u/>
        <sz val="10"/>
        <color indexed="8"/>
        <rFont val="Arial"/>
        <family val="2"/>
      </rPr>
      <t>https://evergreen.team</t>
    </r>
  </si>
  <si>
    <t>HUSPI</t>
  </si>
  <si>
    <r>
      <rPr>
        <u/>
        <sz val="10"/>
        <color indexed="8"/>
        <rFont val="Arial"/>
        <family val="2"/>
      </rPr>
      <t>https://huspi.com/</t>
    </r>
  </si>
  <si>
    <t>Vyshhorod, Ukraine</t>
  </si>
  <si>
    <t>RedBuffer</t>
  </si>
  <si>
    <r>
      <rPr>
        <u/>
        <sz val="10"/>
        <color indexed="8"/>
        <rFont val="Arial"/>
        <family val="2"/>
      </rPr>
      <t>http://redbuffer.net/</t>
    </r>
  </si>
  <si>
    <t>WorkinGeeks</t>
  </si>
  <si>
    <r>
      <rPr>
        <u/>
        <sz val="10"/>
        <color indexed="8"/>
        <rFont val="Arial"/>
        <family val="2"/>
      </rPr>
      <t>https://workingeeks.com/</t>
    </r>
  </si>
  <si>
    <t>QulixSystems</t>
  </si>
  <si>
    <r>
      <rPr>
        <u/>
        <sz val="10"/>
        <color indexed="8"/>
        <rFont val="Arial"/>
        <family val="2"/>
      </rPr>
      <t>http://www.qulix.com/</t>
    </r>
  </si>
  <si>
    <t>SoftqubeTechnologiesPvtLtd</t>
  </si>
  <si>
    <r>
      <rPr>
        <u/>
        <sz val="10"/>
        <color indexed="8"/>
        <rFont val="Arial"/>
        <family val="2"/>
      </rPr>
      <t>https://www.softqubes.com/</t>
    </r>
  </si>
  <si>
    <t>ASPERBROTHERS</t>
  </si>
  <si>
    <r>
      <rPr>
        <u/>
        <sz val="10"/>
        <color indexed="8"/>
        <rFont val="Arial"/>
        <family val="2"/>
      </rPr>
      <t>https://asperbrothers.com</t>
    </r>
  </si>
  <si>
    <t>Lofty</t>
  </si>
  <si>
    <r>
      <rPr>
        <u/>
        <sz val="10"/>
        <color indexed="8"/>
        <rFont val="Arial"/>
        <family val="2"/>
      </rPr>
      <t>https://hirelofty.com</t>
    </r>
  </si>
  <si>
    <t>Fayetteville, AR</t>
  </si>
  <si>
    <t>Kernix</t>
  </si>
  <si>
    <r>
      <rPr>
        <u/>
        <sz val="10"/>
        <color indexed="8"/>
        <rFont val="Arial"/>
        <family val="2"/>
      </rPr>
      <t>http://www.kernix.com/</t>
    </r>
  </si>
  <si>
    <t>NevinaInfotechPvt.Ltd.</t>
  </si>
  <si>
    <r>
      <rPr>
        <u/>
        <sz val="10"/>
        <color indexed="8"/>
        <rFont val="Arial"/>
        <family val="2"/>
      </rPr>
      <t>https://nevinainfotech.com/</t>
    </r>
  </si>
  <si>
    <t>FloboticsUiPathandRPADevelopment</t>
  </si>
  <si>
    <r>
      <rPr>
        <u/>
        <sz val="10"/>
        <color indexed="8"/>
        <rFont val="Arial"/>
        <family val="2"/>
      </rPr>
      <t>http://flobotics.io/</t>
    </r>
  </si>
  <si>
    <t>Munster, IN</t>
  </si>
  <si>
    <t>ZigniteLabs</t>
  </si>
  <si>
    <r>
      <rPr>
        <u/>
        <sz val="10"/>
        <color indexed="8"/>
        <rFont val="Arial"/>
        <family val="2"/>
      </rPr>
      <t>https://www.zignite.io</t>
    </r>
  </si>
  <si>
    <t>Slash</t>
  </si>
  <si>
    <r>
      <rPr>
        <u/>
        <sz val="10"/>
        <color indexed="8"/>
        <rFont val="Arial"/>
        <family val="2"/>
      </rPr>
      <t>http://www.slash.co</t>
    </r>
  </si>
  <si>
    <t>Unibot</t>
  </si>
  <si>
    <r>
      <rPr>
        <u/>
        <sz val="10"/>
        <color indexed="8"/>
        <rFont val="Arial"/>
        <family val="2"/>
      </rPr>
      <t>https://unibot.ai</t>
    </r>
  </si>
  <si>
    <t>NankaiUniversityChuangyuanInformationTechnologiesCo.,Ltd.</t>
  </si>
  <si>
    <r>
      <rPr>
        <u/>
        <sz val="10"/>
        <color indexed="8"/>
        <rFont val="Arial"/>
        <family val="2"/>
      </rPr>
      <t>http://www.itec.com.cn</t>
    </r>
  </si>
  <si>
    <t>ComsenseTechnologies</t>
  </si>
  <si>
    <r>
      <rPr>
        <u/>
        <sz val="10"/>
        <color indexed="8"/>
        <rFont val="Arial"/>
        <family val="2"/>
      </rPr>
      <t>http://www.comsenseconsulting.com</t>
    </r>
  </si>
  <si>
    <t>AllianceSystems</t>
  </si>
  <si>
    <r>
      <rPr>
        <u/>
        <sz val="10"/>
        <color indexed="8"/>
        <rFont val="Arial"/>
        <family val="2"/>
      </rPr>
      <t>http://www.alliance-systems.co</t>
    </r>
  </si>
  <si>
    <t>ITTStarConsulting,LLC</t>
  </si>
  <si>
    <r>
      <rPr>
        <u/>
        <sz val="10"/>
        <color indexed="8"/>
        <rFont val="Arial"/>
        <family val="2"/>
      </rPr>
      <t>https://www.ittstar.com/</t>
    </r>
  </si>
  <si>
    <t>ShapeionTechnologies</t>
  </si>
  <si>
    <r>
      <rPr>
        <u/>
        <sz val="10"/>
        <color indexed="8"/>
        <rFont val="Arial"/>
        <family val="2"/>
      </rPr>
      <t>https://shapeion.com/</t>
    </r>
  </si>
  <si>
    <t>8allocate</t>
  </si>
  <si>
    <r>
      <rPr>
        <u/>
        <sz val="10"/>
        <color indexed="8"/>
        <rFont val="Arial"/>
        <family val="2"/>
      </rPr>
      <t>http://www.8allocate.com/</t>
    </r>
  </si>
  <si>
    <t>Levels.Digital</t>
  </si>
  <si>
    <r>
      <rPr>
        <u/>
        <sz val="10"/>
        <color indexed="8"/>
        <rFont val="Arial"/>
        <family val="2"/>
      </rPr>
      <t>https://levels.digital</t>
    </r>
  </si>
  <si>
    <t>Empeek</t>
  </si>
  <si>
    <r>
      <rPr>
        <u/>
        <sz val="10"/>
        <color indexed="8"/>
        <rFont val="Arial"/>
        <family val="2"/>
      </rPr>
      <t>https://empeek.com/</t>
    </r>
  </si>
  <si>
    <t>MindstackTechnologies</t>
  </si>
  <si>
    <r>
      <rPr>
        <u/>
        <sz val="10"/>
        <color indexed="8"/>
        <rFont val="Arial"/>
        <family val="2"/>
      </rPr>
      <t>https://mindstacktechnologies.com/</t>
    </r>
  </si>
  <si>
    <t>Mangaluru, India</t>
  </si>
  <si>
    <t>SayOneTechnologies</t>
  </si>
  <si>
    <r>
      <rPr>
        <u/>
        <sz val="10"/>
        <color indexed="8"/>
        <rFont val="Arial"/>
        <family val="2"/>
      </rPr>
      <t>https://www.sayonetech.com/</t>
    </r>
  </si>
  <si>
    <t>SOFTUUP,LLC</t>
  </si>
  <si>
    <r>
      <rPr>
        <u/>
        <sz val="10"/>
        <color indexed="8"/>
        <rFont val="Arial"/>
        <family val="2"/>
      </rPr>
      <t>https://softuup.com/</t>
    </r>
  </si>
  <si>
    <t>CoruscateSolutionsPvtLtd</t>
  </si>
  <si>
    <r>
      <rPr>
        <u/>
        <sz val="10"/>
        <color indexed="8"/>
        <rFont val="Arial"/>
        <family val="2"/>
      </rPr>
      <t>https://www.coruscatesolution.com/</t>
    </r>
  </si>
  <si>
    <t>KevitTechnologies</t>
  </si>
  <si>
    <r>
      <rPr>
        <u/>
        <sz val="10"/>
        <color indexed="8"/>
        <rFont val="Arial"/>
        <family val="2"/>
      </rPr>
      <t>https://kevit.io</t>
    </r>
  </si>
  <si>
    <t>TheSilverLogic</t>
  </si>
  <si>
    <r>
      <rPr>
        <u/>
        <sz val="10"/>
        <color indexed="8"/>
        <rFont val="Arial"/>
        <family val="2"/>
      </rPr>
      <t>https://tsl.io</t>
    </r>
  </si>
  <si>
    <t>CamMyers&amp;Partners</t>
  </si>
  <si>
    <r>
      <rPr>
        <u/>
        <sz val="10"/>
        <color indexed="8"/>
        <rFont val="Arial"/>
        <family val="2"/>
      </rPr>
      <t>https://cammyers.com</t>
    </r>
  </si>
  <si>
    <t>QuidSolPvt.Ltd</t>
  </si>
  <si>
    <r>
      <rPr>
        <u/>
        <sz val="10"/>
        <color indexed="8"/>
        <rFont val="Arial"/>
        <family val="2"/>
      </rPr>
      <t>https://www.quids.tech</t>
    </r>
  </si>
  <si>
    <t>Gaper</t>
  </si>
  <si>
    <r>
      <rPr>
        <u/>
        <sz val="10"/>
        <color indexed="8"/>
        <rFont val="Arial"/>
        <family val="2"/>
      </rPr>
      <t>https://gaper.io/</t>
    </r>
  </si>
  <si>
    <t>DiveDeepAI</t>
  </si>
  <si>
    <r>
      <rPr>
        <u/>
        <sz val="10"/>
        <color indexed="8"/>
        <rFont val="Arial"/>
        <family val="2"/>
      </rPr>
      <t>https://www.divedeep.ai</t>
    </r>
  </si>
  <si>
    <t>Auxis</t>
  </si>
  <si>
    <r>
      <rPr>
        <u/>
        <sz val="10"/>
        <color indexed="8"/>
        <rFont val="Arial"/>
        <family val="2"/>
      </rPr>
      <t>https://www.auxis.com</t>
    </r>
  </si>
  <si>
    <t>Elucidate</t>
  </si>
  <si>
    <r>
      <rPr>
        <u/>
        <sz val="10"/>
        <color indexed="8"/>
        <rFont val="Arial"/>
        <family val="2"/>
      </rPr>
      <t>http://www.elucidate.ai</t>
    </r>
  </si>
  <si>
    <t>Sandton, South Africa</t>
  </si>
  <si>
    <t>peoly</t>
  </si>
  <si>
    <r>
      <rPr>
        <u/>
        <sz val="10"/>
        <color indexed="8"/>
        <rFont val="Arial"/>
        <family val="2"/>
      </rPr>
      <t>https://www.peoly.com</t>
    </r>
  </si>
  <si>
    <t>Prague 6, Czech Republic</t>
  </si>
  <si>
    <t>SOFTVAN</t>
  </si>
  <si>
    <r>
      <rPr>
        <u/>
        <sz val="10"/>
        <color indexed="8"/>
        <rFont val="Arial"/>
        <family val="2"/>
      </rPr>
      <t>https://softvan.in</t>
    </r>
  </si>
  <si>
    <t>IBRInfotech</t>
  </si>
  <si>
    <r>
      <rPr>
        <u/>
        <sz val="10"/>
        <color indexed="8"/>
        <rFont val="Arial"/>
        <family val="2"/>
      </rPr>
      <t>https://www.ibrinfotech.com</t>
    </r>
  </si>
  <si>
    <t>TheBotForge</t>
  </si>
  <si>
    <r>
      <rPr>
        <u/>
        <sz val="10"/>
        <color indexed="8"/>
        <rFont val="Arial"/>
        <family val="2"/>
      </rPr>
      <t>https://www.thebotforge.io</t>
    </r>
  </si>
  <si>
    <t>Waddesdon, United Kingdom</t>
  </si>
  <si>
    <t>RenesisTech</t>
  </si>
  <si>
    <r>
      <rPr>
        <u/>
        <sz val="10"/>
        <color indexed="8"/>
        <rFont val="Arial"/>
        <family val="2"/>
      </rPr>
      <t>http://renesistech.com</t>
    </r>
  </si>
  <si>
    <t>CleverCrew</t>
  </si>
  <si>
    <r>
      <rPr>
        <u/>
        <sz val="10"/>
        <color indexed="8"/>
        <rFont val="Arial"/>
        <family val="2"/>
      </rPr>
      <t>https://clevercrew.io</t>
    </r>
  </si>
  <si>
    <t>BluechipTechnologiesAsia</t>
  </si>
  <si>
    <r>
      <rPr>
        <u/>
        <sz val="10"/>
        <color indexed="8"/>
        <rFont val="Arial"/>
        <family val="2"/>
      </rPr>
      <t>https://bluechiptech.asia/</t>
    </r>
  </si>
  <si>
    <t>Cledar</t>
  </si>
  <si>
    <r>
      <rPr>
        <u/>
        <sz val="10"/>
        <color indexed="8"/>
        <rFont val="Arial"/>
        <family val="2"/>
      </rPr>
      <t>https://cledar.com/</t>
    </r>
  </si>
  <si>
    <t>Corte Madera, CA</t>
  </si>
  <si>
    <t>CB/IDigital</t>
  </si>
  <si>
    <r>
      <rPr>
        <u/>
        <sz val="10"/>
        <color indexed="8"/>
        <rFont val="Arial"/>
        <family val="2"/>
      </rPr>
      <t>https://www.cbidigital.com/</t>
    </r>
  </si>
  <si>
    <t>SimTLiX</t>
  </si>
  <si>
    <r>
      <rPr>
        <u/>
        <sz val="10"/>
        <color indexed="8"/>
        <rFont val="Arial"/>
        <family val="2"/>
      </rPr>
      <t>http://www.simtlix.com</t>
    </r>
  </si>
  <si>
    <t>JAKT</t>
  </si>
  <si>
    <r>
      <rPr>
        <u/>
        <sz val="10"/>
        <color indexed="8"/>
        <rFont val="Arial"/>
        <family val="2"/>
      </rPr>
      <t>https://byjakt.com/</t>
    </r>
  </si>
  <si>
    <t>Infiniticube</t>
  </si>
  <si>
    <r>
      <rPr>
        <u/>
        <sz val="10"/>
        <color indexed="8"/>
        <rFont val="Arial"/>
        <family val="2"/>
      </rPr>
      <t>https://infiniticube.com/</t>
    </r>
  </si>
  <si>
    <t>FusionBusinessSolutionsPvtLtd</t>
  </si>
  <si>
    <r>
      <rPr>
        <u/>
        <sz val="10"/>
        <color indexed="8"/>
        <rFont val="Arial"/>
        <family val="2"/>
      </rPr>
      <t>https://www.fusionfirst.com/</t>
    </r>
  </si>
  <si>
    <t>Kew Gardens, NY</t>
  </si>
  <si>
    <t>MontevideoLabs</t>
  </si>
  <si>
    <r>
      <rPr>
        <u/>
        <sz val="10"/>
        <color indexed="8"/>
        <rFont val="Arial"/>
        <family val="2"/>
      </rPr>
      <t>https://www.montevideolabs.com/</t>
    </r>
  </si>
  <si>
    <t>GoWombat</t>
  </si>
  <si>
    <r>
      <rPr>
        <u/>
        <sz val="10"/>
        <color indexed="8"/>
        <rFont val="Arial"/>
        <family val="2"/>
      </rPr>
      <t>https://gowombat.team/</t>
    </r>
  </si>
  <si>
    <t>GFAIVE</t>
  </si>
  <si>
    <r>
      <rPr>
        <u/>
        <sz val="10"/>
        <color indexed="8"/>
        <rFont val="Arial"/>
        <family val="2"/>
      </rPr>
      <t>https://www.gfaive.com/</t>
    </r>
  </si>
  <si>
    <t>ClofusInnovationsPvtLtd</t>
  </si>
  <si>
    <r>
      <rPr>
        <u/>
        <sz val="10"/>
        <color indexed="8"/>
        <rFont val="Arial"/>
        <family val="2"/>
      </rPr>
      <t>https://clofusinnovations.com</t>
    </r>
  </si>
  <si>
    <t>Brightlab</t>
  </si>
  <si>
    <r>
      <rPr>
        <u/>
        <sz val="10"/>
        <color indexed="8"/>
        <rFont val="Arial"/>
        <family val="2"/>
      </rPr>
      <t>https://brightlab.me/</t>
    </r>
  </si>
  <si>
    <t>xtream</t>
  </si>
  <si>
    <r>
      <rPr>
        <u/>
        <sz val="10"/>
        <color indexed="8"/>
        <rFont val="Arial"/>
        <family val="2"/>
      </rPr>
      <t>http://xtreamers.io</t>
    </r>
  </si>
  <si>
    <t>Oak-TreeTechnologies</t>
  </si>
  <si>
    <r>
      <rPr>
        <u/>
        <sz val="10"/>
        <color indexed="8"/>
        <rFont val="Arial"/>
        <family val="2"/>
      </rPr>
      <t>https://www.oak-tree.tech</t>
    </r>
  </si>
  <si>
    <t>Centerville, UT</t>
  </si>
  <si>
    <t>Vantino</t>
  </si>
  <si>
    <r>
      <rPr>
        <u/>
        <sz val="10"/>
        <color indexed="8"/>
        <rFont val="Arial"/>
        <family val="2"/>
      </rPr>
      <t>https://vantino.com</t>
    </r>
  </si>
  <si>
    <t>Genève, Switzerland</t>
  </si>
  <si>
    <t>TogetherData</t>
  </si>
  <si>
    <r>
      <rPr>
        <u/>
        <sz val="10"/>
        <color indexed="8"/>
        <rFont val="Arial"/>
        <family val="2"/>
      </rPr>
      <t>https://togetherdata.com/en/tgd-experts-en</t>
    </r>
  </si>
  <si>
    <t>InSkySolutionsd.o.o.</t>
  </si>
  <si>
    <r>
      <rPr>
        <u/>
        <sz val="10"/>
        <color indexed="8"/>
        <rFont val="Arial"/>
        <family val="2"/>
      </rPr>
      <t>https://www.inskysolutions.com/</t>
    </r>
  </si>
  <si>
    <t>WebLabsLtd.</t>
  </si>
  <si>
    <r>
      <rPr>
        <u/>
        <sz val="10"/>
        <color indexed="8"/>
        <rFont val="Arial"/>
        <family val="2"/>
      </rPr>
      <t>http://www.web-labs.rs</t>
    </r>
  </si>
  <si>
    <t>IQDirectInc.</t>
  </si>
  <si>
    <r>
      <rPr>
        <u/>
        <sz val="10"/>
        <color indexed="8"/>
        <rFont val="Arial"/>
        <family val="2"/>
      </rPr>
      <t>https://iq.direct</t>
    </r>
  </si>
  <si>
    <t>Valley Cottage, NY</t>
  </si>
  <si>
    <t>Proxet(ex-RailsReactor)</t>
  </si>
  <si>
    <r>
      <rPr>
        <u/>
        <sz val="10"/>
        <color indexed="8"/>
        <rFont val="Arial"/>
        <family val="2"/>
      </rPr>
      <t>https://proxet.com/</t>
    </r>
  </si>
  <si>
    <t>CloudNesil</t>
  </si>
  <si>
    <r>
      <rPr>
        <u/>
        <sz val="10"/>
        <color indexed="8"/>
        <rFont val="Arial"/>
        <family val="2"/>
      </rPr>
      <t>https://cloudnesil.com/</t>
    </r>
  </si>
  <si>
    <t>Denizli, Turkey</t>
  </si>
  <si>
    <t>Indicium</t>
  </si>
  <si>
    <r>
      <rPr>
        <u/>
        <sz val="10"/>
        <color indexed="8"/>
        <rFont val="Arial"/>
        <family val="2"/>
      </rPr>
      <t>http://www.indicium.tech/</t>
    </r>
  </si>
  <si>
    <t>Florianópolis, Brazil</t>
  </si>
  <si>
    <t>Rabbit&amp;Pork</t>
  </si>
  <si>
    <r>
      <rPr>
        <u/>
        <sz val="10"/>
        <color indexed="8"/>
        <rFont val="Arial"/>
        <family val="2"/>
      </rPr>
      <t>https://wearerabbitandpork.com/</t>
    </r>
  </si>
  <si>
    <t>SphinxWorldbiz</t>
  </si>
  <si>
    <r>
      <rPr>
        <u/>
        <sz val="10"/>
        <color indexed="8"/>
        <rFont val="Arial"/>
        <family val="2"/>
      </rPr>
      <t>http://www.sphinxworldbiz.net</t>
    </r>
  </si>
  <si>
    <t>WIANCOOTTRoboticsGmbH</t>
  </si>
  <si>
    <r>
      <rPr>
        <u/>
        <sz val="10"/>
        <color indexed="8"/>
        <rFont val="Arial"/>
        <family val="2"/>
      </rPr>
      <t>http://www.wianco.com</t>
    </r>
  </si>
  <si>
    <t>Seeheim-Jugenheim, Germany</t>
  </si>
  <si>
    <t>Subpixel</t>
  </si>
  <si>
    <r>
      <rPr>
        <u/>
        <sz val="10"/>
        <color indexed="8"/>
        <rFont val="Arial"/>
        <family val="2"/>
      </rPr>
      <t>http://www.subpixel.hr/</t>
    </r>
  </si>
  <si>
    <t>CosdecAlpha</t>
  </si>
  <si>
    <r>
      <rPr>
        <u/>
        <sz val="10"/>
        <color indexed="8"/>
        <rFont val="Arial"/>
        <family val="2"/>
      </rPr>
      <t>https://cosdecalpha.com</t>
    </r>
  </si>
  <si>
    <t>TechddySolutionPvtLtd</t>
  </si>
  <si>
    <r>
      <rPr>
        <u/>
        <sz val="10"/>
        <color indexed="8"/>
        <rFont val="Arial"/>
        <family val="2"/>
      </rPr>
      <t>http://techddy.com</t>
    </r>
  </si>
  <si>
    <t>Vespia</t>
  </si>
  <si>
    <r>
      <rPr>
        <u/>
        <sz val="10"/>
        <color indexed="8"/>
        <rFont val="Arial"/>
        <family val="2"/>
      </rPr>
      <t>https://vespia.io/</t>
    </r>
  </si>
  <si>
    <t>Maardu, Estonia</t>
  </si>
  <si>
    <t>RoundSqr</t>
  </si>
  <si>
    <r>
      <rPr>
        <u/>
        <sz val="10"/>
        <color indexed="8"/>
        <rFont val="Arial"/>
        <family val="2"/>
      </rPr>
      <t>https://www.roundsqr.com/</t>
    </r>
  </si>
  <si>
    <t>Allen, TX</t>
  </si>
  <si>
    <t>SynergyLabs</t>
  </si>
  <si>
    <r>
      <rPr>
        <u/>
        <sz val="10"/>
        <color indexed="8"/>
        <rFont val="Arial"/>
        <family val="2"/>
      </rPr>
      <t>https://synlabs.io/</t>
    </r>
  </si>
  <si>
    <t>TransFormSolutions</t>
  </si>
  <si>
    <r>
      <rPr>
        <u/>
        <sz val="10"/>
        <color indexed="8"/>
        <rFont val="Arial"/>
        <family val="2"/>
      </rPr>
      <t>https://transformsolution.com/</t>
    </r>
  </si>
  <si>
    <t>Offsiteteam</t>
  </si>
  <si>
    <r>
      <rPr>
        <u/>
        <sz val="10"/>
        <color indexed="8"/>
        <rFont val="Arial"/>
        <family val="2"/>
      </rPr>
      <t>https://offsiteteam.com/#our-focuses/</t>
    </r>
  </si>
  <si>
    <t>Datorium</t>
  </si>
  <si>
    <r>
      <rPr>
        <u/>
        <sz val="10"/>
        <color indexed="8"/>
        <rFont val="Arial"/>
        <family val="2"/>
      </rPr>
      <t>https://www.datorium.com</t>
    </r>
  </si>
  <si>
    <t>INEXTURESolutions</t>
  </si>
  <si>
    <r>
      <rPr>
        <u/>
        <sz val="10"/>
        <color indexed="8"/>
        <rFont val="Arial"/>
        <family val="2"/>
      </rPr>
      <t>https://www.inexture.com/</t>
    </r>
  </si>
  <si>
    <t>SpartansAI⚡️</t>
  </si>
  <si>
    <r>
      <rPr>
        <u/>
        <sz val="10"/>
        <color indexed="8"/>
        <rFont val="Arial"/>
        <family val="2"/>
      </rPr>
      <t>https://www.spartans.tech</t>
    </r>
  </si>
  <si>
    <t>Tel Aviv, Israel</t>
  </si>
  <si>
    <t>ProCogia</t>
  </si>
  <si>
    <r>
      <rPr>
        <u/>
        <sz val="10"/>
        <color indexed="8"/>
        <rFont val="Arial"/>
        <family val="2"/>
      </rPr>
      <t>http://www.procogia.com</t>
    </r>
  </si>
  <si>
    <t>DSStream</t>
  </si>
  <si>
    <r>
      <rPr>
        <u/>
        <sz val="10"/>
        <color indexed="8"/>
        <rFont val="Arial"/>
        <family val="2"/>
      </rPr>
      <t>https://www.dsstream.com/</t>
    </r>
  </si>
  <si>
    <t>Infoxen</t>
  </si>
  <si>
    <r>
      <rPr>
        <u/>
        <sz val="10"/>
        <color indexed="8"/>
        <rFont val="Arial"/>
        <family val="2"/>
      </rPr>
      <t>https://www.infoxen.com</t>
    </r>
  </si>
  <si>
    <t>NutaNXTTechnologies</t>
  </si>
  <si>
    <r>
      <rPr>
        <u/>
        <sz val="10"/>
        <color indexed="8"/>
        <rFont val="Arial"/>
        <family val="2"/>
      </rPr>
      <t>https://nutanxt.com/</t>
    </r>
  </si>
  <si>
    <t>TechO2LLC</t>
  </si>
  <si>
    <r>
      <rPr>
        <u/>
        <sz val="10"/>
        <color indexed="8"/>
        <rFont val="Arial"/>
        <family val="2"/>
      </rPr>
      <t>http://www.TechO2.com</t>
    </r>
  </si>
  <si>
    <t>Malvern, PA</t>
  </si>
  <si>
    <t>WeAreTheRobotsInc</t>
  </si>
  <si>
    <r>
      <rPr>
        <u/>
        <sz val="10"/>
        <color indexed="8"/>
        <rFont val="Arial"/>
        <family val="2"/>
      </rPr>
      <t>https://watr.mx</t>
    </r>
  </si>
  <si>
    <t>LeapfrogTechnology,Inc.</t>
  </si>
  <si>
    <r>
      <rPr>
        <u/>
        <sz val="10"/>
        <color indexed="8"/>
        <rFont val="Arial"/>
        <family val="2"/>
      </rPr>
      <t>https://lftechnology.com</t>
    </r>
  </si>
  <si>
    <t>CastleDigitalPartners</t>
  </si>
  <si>
    <r>
      <rPr>
        <u/>
        <sz val="10"/>
        <color indexed="8"/>
        <rFont val="Arial"/>
        <family val="2"/>
      </rPr>
      <t>https://castle.co/</t>
    </r>
  </si>
  <si>
    <t>DB2Limited</t>
  </si>
  <si>
    <r>
      <rPr>
        <u/>
        <sz val="10"/>
        <color indexed="8"/>
        <rFont val="Arial"/>
        <family val="2"/>
      </rPr>
      <t>http://db2.io/</t>
    </r>
  </si>
  <si>
    <t>boto</t>
  </si>
  <si>
    <r>
      <rPr>
        <u/>
        <sz val="10"/>
        <color indexed="8"/>
        <rFont val="Arial"/>
        <family val="2"/>
      </rPr>
      <t>https://boto.agency</t>
    </r>
  </si>
  <si>
    <t>FocaloidTechnologies</t>
  </si>
  <si>
    <r>
      <rPr>
        <u/>
        <sz val="10"/>
        <color indexed="8"/>
        <rFont val="Arial"/>
        <family val="2"/>
      </rPr>
      <t>http://www.focaloid.com/</t>
    </r>
  </si>
  <si>
    <t>DerevoS.A.deC.V.</t>
  </si>
  <si>
    <r>
      <rPr>
        <u/>
        <sz val="10"/>
        <color indexed="8"/>
        <rFont val="Arial"/>
        <family val="2"/>
      </rPr>
      <t>http://www.derevo.com.mx</t>
    </r>
  </si>
  <si>
    <t>VixSpace</t>
  </si>
  <si>
    <r>
      <rPr>
        <u/>
        <sz val="10"/>
        <color indexed="8"/>
        <rFont val="Arial"/>
        <family val="2"/>
      </rPr>
      <t>https://www.vixspace.com</t>
    </r>
  </si>
  <si>
    <t>iDevBands.r.o</t>
  </si>
  <si>
    <r>
      <rPr>
        <u/>
        <sz val="10"/>
        <color indexed="8"/>
        <rFont val="Arial"/>
        <family val="2"/>
      </rPr>
      <t>https://idevband.com/</t>
    </r>
  </si>
  <si>
    <t>Třinec, Czech Republic</t>
  </si>
  <si>
    <t>Brainhint</t>
  </si>
  <si>
    <r>
      <rPr>
        <u/>
        <sz val="10"/>
        <color indexed="8"/>
        <rFont val="Arial"/>
        <family val="2"/>
      </rPr>
      <t>https://brainhint.com</t>
    </r>
  </si>
  <si>
    <t>ElkanIOResearchLabs</t>
  </si>
  <si>
    <r>
      <rPr>
        <u/>
        <sz val="10"/>
        <color indexed="8"/>
        <rFont val="Arial"/>
        <family val="2"/>
      </rPr>
      <t>https://www.elkanio.com/</t>
    </r>
  </si>
  <si>
    <t>EdIcasoft</t>
  </si>
  <si>
    <r>
      <rPr>
        <u/>
        <sz val="10"/>
        <color indexed="8"/>
        <rFont val="Arial"/>
        <family val="2"/>
      </rPr>
      <t>http://edicasoft.com</t>
    </r>
  </si>
  <si>
    <t>Plovdiv, Bulgaria</t>
  </si>
  <si>
    <t>Yotalabs</t>
  </si>
  <si>
    <r>
      <rPr>
        <u/>
        <sz val="10"/>
        <color indexed="8"/>
        <rFont val="Arial"/>
        <family val="2"/>
      </rPr>
      <t>http://yotalabs.com/</t>
    </r>
  </si>
  <si>
    <t>Citrus Heights, CA</t>
  </si>
  <si>
    <t>DeepCraft</t>
  </si>
  <si>
    <r>
      <rPr>
        <u/>
        <sz val="10"/>
        <color indexed="8"/>
        <rFont val="Arial"/>
        <family val="2"/>
      </rPr>
      <t>http://deepcraft.io</t>
    </r>
  </si>
  <si>
    <t>Pyxis</t>
  </si>
  <si>
    <r>
      <rPr>
        <u/>
        <sz val="10"/>
        <color indexed="8"/>
        <rFont val="Arial"/>
        <family val="2"/>
      </rPr>
      <t>http://www.pyxis.com.uy</t>
    </r>
  </si>
  <si>
    <t>ADASOFT</t>
  </si>
  <si>
    <r>
      <rPr>
        <u/>
        <sz val="10"/>
        <color indexed="8"/>
        <rFont val="Arial"/>
        <family val="2"/>
      </rPr>
      <t>https://adasoft.ai/</t>
    </r>
  </si>
  <si>
    <t>ThinkPalmTechnologies</t>
  </si>
  <si>
    <r>
      <rPr>
        <u/>
        <sz val="10"/>
        <color indexed="8"/>
        <rFont val="Arial"/>
        <family val="2"/>
      </rPr>
      <t>https://thinkpalm.com/</t>
    </r>
  </si>
  <si>
    <t>KshatrainfotechPVTLTD</t>
  </si>
  <si>
    <r>
      <rPr>
        <u/>
        <sz val="10"/>
        <color indexed="8"/>
        <rFont val="Arial"/>
        <family val="2"/>
      </rPr>
      <t>https://www.kshatrainfotech.com/</t>
    </r>
  </si>
  <si>
    <t>EpikSystems</t>
  </si>
  <si>
    <r>
      <rPr>
        <u/>
        <sz val="10"/>
        <color indexed="8"/>
        <rFont val="Arial"/>
        <family val="2"/>
      </rPr>
      <t>https://epik.ai/</t>
    </r>
  </si>
  <si>
    <t>RelevantBits</t>
  </si>
  <si>
    <r>
      <rPr>
        <u/>
        <sz val="10"/>
        <color indexed="8"/>
        <rFont val="Arial"/>
        <family val="2"/>
      </rPr>
      <t>https://relevantbits.com/</t>
    </r>
  </si>
  <si>
    <t>Hamilton, Canada</t>
  </si>
  <si>
    <t>BlackcurrantLabsPvt.Ltd.</t>
  </si>
  <si>
    <r>
      <rPr>
        <u/>
        <sz val="10"/>
        <color indexed="8"/>
        <rFont val="Arial"/>
        <family val="2"/>
      </rPr>
      <t>https://blackcurrantapps.com</t>
    </r>
  </si>
  <si>
    <t>TrantorInc.</t>
  </si>
  <si>
    <r>
      <rPr>
        <u/>
        <sz val="10"/>
        <color indexed="8"/>
        <rFont val="Arial"/>
        <family val="2"/>
      </rPr>
      <t>https://www.trantorinc.com/</t>
    </r>
  </si>
  <si>
    <t>BRAIN:IT</t>
  </si>
  <si>
    <r>
      <rPr>
        <u/>
        <sz val="10"/>
        <color indexed="8"/>
        <rFont val="Arial"/>
        <family val="2"/>
      </rPr>
      <t>https://brainit.sk/en/home/</t>
    </r>
  </si>
  <si>
    <t>Žilina, Slovakia</t>
  </si>
  <si>
    <t>Modelate</t>
  </si>
  <si>
    <r>
      <rPr>
        <u/>
        <sz val="10"/>
        <color indexed="8"/>
        <rFont val="Arial"/>
        <family val="2"/>
      </rPr>
      <t>http://www.modelateapps.com/en</t>
    </r>
  </si>
  <si>
    <t>NeuralLabs</t>
  </si>
  <si>
    <r>
      <rPr>
        <u/>
        <sz val="10"/>
        <color indexed="8"/>
        <rFont val="Arial"/>
        <family val="2"/>
      </rPr>
      <t>https://labsneural.com</t>
    </r>
  </si>
  <si>
    <t>Dnipro, Ukraine</t>
  </si>
  <si>
    <t>Flyaps</t>
  </si>
  <si>
    <r>
      <rPr>
        <u/>
        <sz val="10"/>
        <color indexed="8"/>
        <rFont val="Arial"/>
        <family val="2"/>
      </rPr>
      <t>https://flyaps.com</t>
    </r>
  </si>
  <si>
    <t>FutranSolutions</t>
  </si>
  <si>
    <r>
      <rPr>
        <u/>
        <sz val="10"/>
        <color indexed="8"/>
        <rFont val="Arial"/>
        <family val="2"/>
      </rPr>
      <t>https://www.futransolutions.com/</t>
    </r>
  </si>
  <si>
    <t>IthreexGlobal</t>
  </si>
  <si>
    <r>
      <rPr>
        <u/>
        <sz val="10"/>
        <color indexed="8"/>
        <rFont val="Arial"/>
        <family val="2"/>
      </rPr>
      <t>https://www.ithreexglobal.com/html/es/</t>
    </r>
  </si>
  <si>
    <t>InterKnowlogy</t>
  </si>
  <si>
    <r>
      <rPr>
        <u/>
        <sz val="10"/>
        <color indexed="8"/>
        <rFont val="Arial"/>
        <family val="2"/>
      </rPr>
      <t>https://interknowlogy.com/</t>
    </r>
  </si>
  <si>
    <t>Dpt.</t>
  </si>
  <si>
    <r>
      <rPr>
        <u/>
        <sz val="10"/>
        <color indexed="8"/>
        <rFont val="Arial"/>
        <family val="2"/>
      </rPr>
      <t>http://dpt.co</t>
    </r>
  </si>
  <si>
    <t>Deepiotics</t>
  </si>
  <si>
    <r>
      <rPr>
        <u/>
        <sz val="10"/>
        <color indexed="8"/>
        <rFont val="Arial"/>
        <family val="2"/>
      </rPr>
      <t>http://www.deepiotics.com</t>
    </r>
  </si>
  <si>
    <r>
      <rPr>
        <b/>
        <u/>
        <sz val="10"/>
        <color indexed="8"/>
        <rFont val="Arial"/>
        <family val="2"/>
      </rPr>
      <t>softwarelogic.co</t>
    </r>
  </si>
  <si>
    <r>
      <rPr>
        <u/>
        <sz val="10"/>
        <color indexed="8"/>
        <rFont val="Arial"/>
        <family val="2"/>
      </rPr>
      <t>https://www.softwarelogic.co</t>
    </r>
  </si>
  <si>
    <t>Stargard, Poland</t>
  </si>
  <si>
    <t>Pichain</t>
  </si>
  <si>
    <r>
      <rPr>
        <u/>
        <sz val="10"/>
        <color indexed="8"/>
        <rFont val="Arial"/>
        <family val="2"/>
      </rPr>
      <t>http://www.pichainlabs.com</t>
    </r>
  </si>
  <si>
    <t>UDEVHUB</t>
  </si>
  <si>
    <r>
      <rPr>
        <u/>
        <sz val="10"/>
        <color indexed="8"/>
        <rFont val="Arial"/>
        <family val="2"/>
      </rPr>
      <t>http://www.udevhub.com/</t>
    </r>
  </si>
  <si>
    <t>ViaponticaAI</t>
  </si>
  <si>
    <r>
      <rPr>
        <u/>
        <sz val="10"/>
        <color indexed="8"/>
        <rFont val="Arial"/>
        <family val="2"/>
      </rPr>
      <t>https://viapontica.ai/</t>
    </r>
  </si>
  <si>
    <t>iomico</t>
  </si>
  <si>
    <r>
      <rPr>
        <u/>
        <sz val="10"/>
        <color indexed="8"/>
        <rFont val="Arial"/>
        <family val="2"/>
      </rPr>
      <t>http://iomico.com</t>
    </r>
  </si>
  <si>
    <t>Quantanite</t>
  </si>
  <si>
    <r>
      <rPr>
        <u/>
        <sz val="10"/>
        <color indexed="8"/>
        <rFont val="Arial"/>
        <family val="2"/>
      </rPr>
      <t>http://www.quantanite.com</t>
    </r>
  </si>
  <si>
    <t>EllocentLabs</t>
  </si>
  <si>
    <r>
      <rPr>
        <u/>
        <sz val="10"/>
        <color indexed="8"/>
        <rFont val="Arial"/>
        <family val="2"/>
      </rPr>
      <t>https://www.ellocentlabs.com</t>
    </r>
  </si>
  <si>
    <r>
      <rPr>
        <b/>
        <u/>
        <sz val="10"/>
        <color indexed="8"/>
        <rFont val="Arial"/>
        <family val="2"/>
      </rPr>
      <t>S9Y.ai</t>
    </r>
  </si>
  <si>
    <r>
      <rPr>
        <u/>
        <sz val="10"/>
        <color indexed="8"/>
        <rFont val="Arial"/>
        <family val="2"/>
      </rPr>
      <t>http://s9y.ai</t>
    </r>
  </si>
  <si>
    <t>Plzen, Czech Republic</t>
  </si>
  <si>
    <t>SuryaTech,Inc.</t>
  </si>
  <si>
    <r>
      <rPr>
        <u/>
        <sz val="10"/>
        <color indexed="8"/>
        <rFont val="Arial"/>
        <family val="2"/>
      </rPr>
      <t>http://surya.ai</t>
    </r>
  </si>
  <si>
    <t>Elk Grove Village, IL</t>
  </si>
  <si>
    <t>CloudPrimero</t>
  </si>
  <si>
    <r>
      <rPr>
        <u/>
        <sz val="10"/>
        <color indexed="8"/>
        <rFont val="Arial"/>
        <family val="2"/>
      </rPr>
      <t>https://www.cloudprimero.com/</t>
    </r>
  </si>
  <si>
    <t>Rotterdam, Netherlands</t>
  </si>
  <si>
    <t>BlueOrangeDigital</t>
  </si>
  <si>
    <r>
      <rPr>
        <u/>
        <sz val="10"/>
        <color indexed="8"/>
        <rFont val="Arial"/>
        <family val="2"/>
      </rPr>
      <t>https://blueorange.digital</t>
    </r>
  </si>
  <si>
    <t>TechFabric</t>
  </si>
  <si>
    <r>
      <rPr>
        <u/>
        <sz val="10"/>
        <color indexed="8"/>
        <rFont val="Arial"/>
        <family val="2"/>
      </rPr>
      <t>https://techfabric.com</t>
    </r>
  </si>
  <si>
    <t>Gilbert, AZ</t>
  </si>
  <si>
    <t>BitkraftTechnologiesLLP</t>
  </si>
  <si>
    <r>
      <rPr>
        <u/>
        <sz val="10"/>
        <color indexed="8"/>
        <rFont val="Arial"/>
        <family val="2"/>
      </rPr>
      <t>https://www.bitkraft.co.in</t>
    </r>
  </si>
  <si>
    <t>CartesianConsulting</t>
  </si>
  <si>
    <r>
      <rPr>
        <u/>
        <sz val="10"/>
        <color indexed="8"/>
        <rFont val="Arial"/>
        <family val="2"/>
      </rPr>
      <t>http://www.cartesianconsulting.com</t>
    </r>
  </si>
  <si>
    <t>TheBitByBitCompany</t>
  </si>
  <si>
    <r>
      <rPr>
        <u/>
        <sz val="10"/>
        <color indexed="8"/>
        <rFont val="Arial"/>
        <family val="2"/>
      </rPr>
      <t>https://thebitbybit.com</t>
    </r>
  </si>
  <si>
    <t>SoftwarePro</t>
  </si>
  <si>
    <r>
      <rPr>
        <u/>
        <sz val="10"/>
        <color indexed="8"/>
        <rFont val="Arial"/>
        <family val="2"/>
      </rPr>
      <t>https://softwaredeveloperspro.com/</t>
    </r>
  </si>
  <si>
    <t>aveneo</t>
  </si>
  <si>
    <r>
      <rPr>
        <u/>
        <sz val="10"/>
        <color indexed="8"/>
        <rFont val="Arial"/>
        <family val="2"/>
      </rPr>
      <t>https://aveneo.dev</t>
    </r>
  </si>
  <si>
    <t>JiangsuMingyueSoftwareTechnologyCo.,Ltd.</t>
  </si>
  <si>
    <r>
      <rPr>
        <u/>
        <sz val="10"/>
        <color indexed="8"/>
        <rFont val="Arial"/>
        <family val="2"/>
      </rPr>
      <t>http://www.my-soft.com.cn/</t>
    </r>
  </si>
  <si>
    <t>Changzhou, China</t>
  </si>
  <si>
    <t>10Senses</t>
  </si>
  <si>
    <r>
      <rPr>
        <u/>
        <sz val="10"/>
        <color indexed="8"/>
        <rFont val="Arial"/>
        <family val="2"/>
      </rPr>
      <t>https://10senses.pl/</t>
    </r>
  </si>
  <si>
    <t>TridentAnalyticalSolutions</t>
  </si>
  <si>
    <r>
      <rPr>
        <u/>
        <sz val="10"/>
        <color indexed="8"/>
        <rFont val="Arial"/>
        <family val="2"/>
      </rPr>
      <t>https://tas.co.in/</t>
    </r>
  </si>
  <si>
    <t>UnaiLtd</t>
  </si>
  <si>
    <r>
      <rPr>
        <u/>
        <sz val="10"/>
        <color indexed="8"/>
        <rFont val="Arial"/>
        <family val="2"/>
      </rPr>
      <t>https://www.unai.com/</t>
    </r>
  </si>
  <si>
    <t>Zone24x7Inc.</t>
  </si>
  <si>
    <r>
      <rPr>
        <u/>
        <sz val="10"/>
        <color indexed="8"/>
        <rFont val="Arial"/>
        <family val="2"/>
      </rPr>
      <t>https://zone24x7.com/</t>
    </r>
  </si>
  <si>
    <t>Ermlab</t>
  </si>
  <si>
    <r>
      <rPr>
        <u/>
        <sz val="10"/>
        <color indexed="8"/>
        <rFont val="Arial"/>
        <family val="2"/>
      </rPr>
      <t>https://ermlab.com</t>
    </r>
  </si>
  <si>
    <t>Olsztyn, Poland</t>
  </si>
  <si>
    <t>OpenSenseLabs</t>
  </si>
  <si>
    <r>
      <rPr>
        <u/>
        <sz val="10"/>
        <color indexed="8"/>
        <rFont val="Arial"/>
        <family val="2"/>
      </rPr>
      <t>https://opensenselabs.com</t>
    </r>
  </si>
  <si>
    <t>Klosterneuburg, Austria</t>
  </si>
  <si>
    <t>CodiLime</t>
  </si>
  <si>
    <r>
      <rPr>
        <u/>
        <sz val="10"/>
        <color indexed="8"/>
        <rFont val="Arial"/>
        <family val="2"/>
      </rPr>
      <t>http://codilime.com/</t>
    </r>
  </si>
  <si>
    <t>Intellink</t>
  </si>
  <si>
    <r>
      <rPr>
        <u/>
        <sz val="10"/>
        <color indexed="8"/>
        <rFont val="Arial"/>
        <family val="2"/>
      </rPr>
      <t>http://www.intellink.tech/</t>
    </r>
  </si>
  <si>
    <t>SomeshwaraSoftwarePvtLtd</t>
  </si>
  <si>
    <r>
      <rPr>
        <u/>
        <sz val="10"/>
        <color indexed="8"/>
        <rFont val="Arial"/>
        <family val="2"/>
      </rPr>
      <t>https://someshwara.com</t>
    </r>
  </si>
  <si>
    <t>HurekaTechnologiesInc</t>
  </si>
  <si>
    <r>
      <rPr>
        <u/>
        <sz val="10"/>
        <color indexed="8"/>
        <rFont val="Arial"/>
        <family val="2"/>
      </rPr>
      <t>http://www.hurekatek.com</t>
    </r>
  </si>
  <si>
    <t>New Brunswick, NJ</t>
  </si>
  <si>
    <t>MYZEALI.T.SolutionsLLC</t>
  </si>
  <si>
    <r>
      <rPr>
        <u/>
        <sz val="10"/>
        <color indexed="8"/>
        <rFont val="Arial"/>
        <family val="2"/>
      </rPr>
      <t>http://www.myzealit.com/</t>
    </r>
  </si>
  <si>
    <t>Intelia</t>
  </si>
  <si>
    <r>
      <rPr>
        <u/>
        <sz val="10"/>
        <color indexed="8"/>
        <rFont val="Arial"/>
        <family val="2"/>
      </rPr>
      <t>https://intelia.io/</t>
    </r>
  </si>
  <si>
    <t>MojoTrek</t>
  </si>
  <si>
    <r>
      <rPr>
        <u/>
        <sz val="10"/>
        <color indexed="8"/>
        <rFont val="Arial"/>
        <family val="2"/>
      </rPr>
      <t>http://www.mojotrek.com</t>
    </r>
  </si>
  <si>
    <t>HypeTeqSoftwareSolutions</t>
  </si>
  <si>
    <r>
      <rPr>
        <u/>
        <sz val="10"/>
        <color indexed="8"/>
        <rFont val="Arial"/>
        <family val="2"/>
      </rPr>
      <t>https://www.hypeteq.com/</t>
    </r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</si>
  <si>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</si>
  <si>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</si>
  <si>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</si>
  <si>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</si>
  <si>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</si>
  <si>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</si>
  <si>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</si>
  <si>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</si>
  <si>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</si>
  <si>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web_name</t>
  </si>
  <si>
    <t xml:space="preserve">$50 </t>
  </si>
  <si>
    <t xml:space="preserve"> $99 / hr</t>
  </si>
  <si>
    <t>עמודה52</t>
  </si>
  <si>
    <t>עמודה53</t>
  </si>
  <si>
    <t>עמודה54</t>
  </si>
  <si>
    <t>עמודה55</t>
  </si>
  <si>
    <t>עמודה56</t>
  </si>
  <si>
    <t>עמודה57</t>
  </si>
  <si>
    <t>עמודה58</t>
  </si>
  <si>
    <t>עמודה59</t>
  </si>
  <si>
    <t>עמודה60</t>
  </si>
  <si>
    <t>שם_חברה</t>
  </si>
  <si>
    <t>אתר</t>
  </si>
  <si>
    <t>מיקום</t>
  </si>
  <si>
    <t>גודל פרויקט נמוך</t>
  </si>
  <si>
    <t>שכר שעתי ממוצע</t>
  </si>
  <si>
    <t>מספר עובדים</t>
  </si>
  <si>
    <t>אחוז שירות בינה מלאכותית</t>
  </si>
  <si>
    <t>עירֿ</t>
  </si>
  <si>
    <t>ארץ</t>
  </si>
  <si>
    <t>מינימום מספר עובדים</t>
  </si>
  <si>
    <t>מקסימום מספר עובדים</t>
  </si>
  <si>
    <t>ממוצע מספר עובדים</t>
  </si>
  <si>
    <t>שכר שעתי2</t>
  </si>
  <si>
    <t>ממוצע שכר שעתי מינימלי</t>
  </si>
  <si>
    <t>ממוצע שכר שעתי מקסימלי</t>
  </si>
  <si>
    <t>שכר שעתי מינימלי1</t>
  </si>
  <si>
    <t>שכר שעתי מקסימלי1</t>
  </si>
  <si>
    <t>ממוצע שכר שעתי בממוצע דולר</t>
  </si>
  <si>
    <t>עמודה522</t>
  </si>
  <si>
    <t>מקסימום עובדים גדול מ800</t>
  </si>
  <si>
    <t>עמודה61</t>
  </si>
  <si>
    <t>שכר ממוצע גבוה מ30 דולר</t>
  </si>
  <si>
    <t>company_name</t>
  </si>
  <si>
    <t>web</t>
  </si>
  <si>
    <t>location</t>
  </si>
  <si>
    <t>low_progect_size</t>
  </si>
  <si>
    <t>avg_hourly_wage</t>
  </si>
  <si>
    <t>num_of_employees</t>
  </si>
  <si>
    <t>AI_service</t>
  </si>
  <si>
    <t>city</t>
  </si>
  <si>
    <t>country</t>
  </si>
  <si>
    <t>min_num_employees</t>
  </si>
  <si>
    <t>max_employees_greater_800</t>
  </si>
  <si>
    <t>max_num_employees</t>
  </si>
  <si>
    <t>avg_num_of_employees</t>
  </si>
  <si>
    <t>hourly_wage2</t>
  </si>
  <si>
    <t>avg_min_hourly_wage</t>
  </si>
  <si>
    <t>max_avg_hourly_wage</t>
  </si>
  <si>
    <t>avg_of_avg_hourly_wage</t>
  </si>
  <si>
    <t>min_hourly_salary</t>
  </si>
  <si>
    <t>max_hourly_salary</t>
  </si>
  <si>
    <t>Avg_wage_above_$30</t>
  </si>
  <si>
    <t>AI_Usage_Score</t>
  </si>
  <si>
    <t>תוויות עמודה</t>
  </si>
  <si>
    <t>High</t>
  </si>
  <si>
    <t>Low</t>
  </si>
  <si>
    <t>Med</t>
  </si>
  <si>
    <t>סכום כולל</t>
  </si>
  <si>
    <t>ספירה של AI_Usage_Score</t>
  </si>
  <si>
    <t>תוויות שורה</t>
  </si>
  <si>
    <t xml:space="preserve"> </t>
  </si>
  <si>
    <t xml:space="preserve"> AK</t>
  </si>
  <si>
    <t xml:space="preserve"> AL</t>
  </si>
  <si>
    <t xml:space="preserve"> AR</t>
  </si>
  <si>
    <t xml:space="preserve"> Argentina</t>
  </si>
  <si>
    <t xml:space="preserve"> Armenia</t>
  </si>
  <si>
    <t xml:space="preserve"> Australia</t>
  </si>
  <si>
    <t xml:space="preserve"> Austria</t>
  </si>
  <si>
    <t xml:space="preserve"> AZ</t>
  </si>
  <si>
    <t xml:space="preserve"> Azerbaijan</t>
  </si>
  <si>
    <t xml:space="preserve"> Bahrain</t>
  </si>
  <si>
    <t xml:space="preserve"> Bangladesh</t>
  </si>
  <si>
    <t xml:space="preserve"> Belgium</t>
  </si>
  <si>
    <t xml:space="preserve"> Bosnia and Herzegovina</t>
  </si>
  <si>
    <t xml:space="preserve"> Brazil</t>
  </si>
  <si>
    <t xml:space="preserve"> Bulgaria</t>
  </si>
  <si>
    <t xml:space="preserve"> CA</t>
  </si>
  <si>
    <t xml:space="preserve"> Canada</t>
  </si>
  <si>
    <t xml:space="preserve"> Chile</t>
  </si>
  <si>
    <t xml:space="preserve"> China</t>
  </si>
  <si>
    <t xml:space="preserve"> CO</t>
  </si>
  <si>
    <t xml:space="preserve"> Colombia</t>
  </si>
  <si>
    <t xml:space="preserve"> Costa Rica</t>
  </si>
  <si>
    <t xml:space="preserve"> Croatia</t>
  </si>
  <si>
    <t xml:space="preserve"> CT</t>
  </si>
  <si>
    <t xml:space="preserve"> Cyprus</t>
  </si>
  <si>
    <t xml:space="preserve"> Czech Republic</t>
  </si>
  <si>
    <t xml:space="preserve"> DC</t>
  </si>
  <si>
    <t xml:space="preserve"> DE</t>
  </si>
  <si>
    <t xml:space="preserve"> Denmark</t>
  </si>
  <si>
    <t xml:space="preserve"> Ecuador</t>
  </si>
  <si>
    <t xml:space="preserve"> Egypt</t>
  </si>
  <si>
    <t xml:space="preserve"> El Salvador</t>
  </si>
  <si>
    <t xml:space="preserve"> Estonia</t>
  </si>
  <si>
    <t xml:space="preserve"> Eswatini</t>
  </si>
  <si>
    <t xml:space="preserve"> Finland</t>
  </si>
  <si>
    <t xml:space="preserve"> FL</t>
  </si>
  <si>
    <t xml:space="preserve"> France</t>
  </si>
  <si>
    <t xml:space="preserve"> GA</t>
  </si>
  <si>
    <t xml:space="preserve"> Georgia</t>
  </si>
  <si>
    <t xml:space="preserve"> Germany</t>
  </si>
  <si>
    <t xml:space="preserve"> Greece</t>
  </si>
  <si>
    <t xml:space="preserve"> Guatemala</t>
  </si>
  <si>
    <t xml:space="preserve"> Hong Kong</t>
  </si>
  <si>
    <t xml:space="preserve"> Hungary</t>
  </si>
  <si>
    <t xml:space="preserve"> IA</t>
  </si>
  <si>
    <t xml:space="preserve"> IL</t>
  </si>
  <si>
    <t xml:space="preserve"> IN</t>
  </si>
  <si>
    <t xml:space="preserve"> India</t>
  </si>
  <si>
    <t xml:space="preserve"> Ireland</t>
  </si>
  <si>
    <t xml:space="preserve"> Israel</t>
  </si>
  <si>
    <t xml:space="preserve"> Italy</t>
  </si>
  <si>
    <t xml:space="preserve"> Jamaica</t>
  </si>
  <si>
    <t xml:space="preserve"> Japan</t>
  </si>
  <si>
    <t xml:space="preserve"> Jordan</t>
  </si>
  <si>
    <t xml:space="preserve"> Kazakhstan</t>
  </si>
  <si>
    <t xml:space="preserve"> Kenya</t>
  </si>
  <si>
    <t xml:space="preserve"> Kosovo</t>
  </si>
  <si>
    <t xml:space="preserve"> KS</t>
  </si>
  <si>
    <t xml:space="preserve"> KY</t>
  </si>
  <si>
    <t xml:space="preserve"> Latvia</t>
  </si>
  <si>
    <t xml:space="preserve"> Lithuania</t>
  </si>
  <si>
    <t xml:space="preserve"> Luxembourg</t>
  </si>
  <si>
    <t xml:space="preserve"> MA</t>
  </si>
  <si>
    <t xml:space="preserve"> Malaysia</t>
  </si>
  <si>
    <t xml:space="preserve"> Malta</t>
  </si>
  <si>
    <t xml:space="preserve"> MD</t>
  </si>
  <si>
    <t xml:space="preserve"> Mexico</t>
  </si>
  <si>
    <t xml:space="preserve"> MI</t>
  </si>
  <si>
    <t xml:space="preserve"> MN</t>
  </si>
  <si>
    <t xml:space="preserve"> MO</t>
  </si>
  <si>
    <t xml:space="preserve"> Moldova</t>
  </si>
  <si>
    <t xml:space="preserve"> Morocco</t>
  </si>
  <si>
    <t xml:space="preserve"> MS</t>
  </si>
  <si>
    <t xml:space="preserve"> MT</t>
  </si>
  <si>
    <t xml:space="preserve"> Namibia</t>
  </si>
  <si>
    <t xml:space="preserve"> NC</t>
  </si>
  <si>
    <t xml:space="preserve"> NE</t>
  </si>
  <si>
    <t xml:space="preserve"> Nepal</t>
  </si>
  <si>
    <t xml:space="preserve"> Netherlands</t>
  </si>
  <si>
    <t xml:space="preserve"> New Zealand</t>
  </si>
  <si>
    <t xml:space="preserve"> Nigeria</t>
  </si>
  <si>
    <t xml:space="preserve"> NJ</t>
  </si>
  <si>
    <t xml:space="preserve"> North Macedonia</t>
  </si>
  <si>
    <t xml:space="preserve"> Norway</t>
  </si>
  <si>
    <t xml:space="preserve"> NV</t>
  </si>
  <si>
    <t xml:space="preserve"> NY</t>
  </si>
  <si>
    <t xml:space="preserve"> OH</t>
  </si>
  <si>
    <t xml:space="preserve"> OK</t>
  </si>
  <si>
    <t xml:space="preserve"> Oman</t>
  </si>
  <si>
    <t xml:space="preserve"> ON</t>
  </si>
  <si>
    <t xml:space="preserve"> OR</t>
  </si>
  <si>
    <t xml:space="preserve"> PA</t>
  </si>
  <si>
    <t xml:space="preserve"> Pakistan</t>
  </si>
  <si>
    <t xml:space="preserve"> Panama</t>
  </si>
  <si>
    <t xml:space="preserve"> Peru</t>
  </si>
  <si>
    <t xml:space="preserve"> Philippines</t>
  </si>
  <si>
    <t xml:space="preserve"> Poland</t>
  </si>
  <si>
    <t xml:space="preserve"> Portugal</t>
  </si>
  <si>
    <t xml:space="preserve"> Puerto Rico</t>
  </si>
  <si>
    <t xml:space="preserve"> RI</t>
  </si>
  <si>
    <t xml:space="preserve"> Romania</t>
  </si>
  <si>
    <t xml:space="preserve"> Saudi Arabia</t>
  </si>
  <si>
    <t xml:space="preserve"> SC</t>
  </si>
  <si>
    <t xml:space="preserve"> Serbia</t>
  </si>
  <si>
    <t xml:space="preserve"> Seychelles</t>
  </si>
  <si>
    <t xml:space="preserve"> Singapore</t>
  </si>
  <si>
    <t xml:space="preserve"> Slovakia</t>
  </si>
  <si>
    <t xml:space="preserve"> Slovenia</t>
  </si>
  <si>
    <t xml:space="preserve"> South Africa</t>
  </si>
  <si>
    <t xml:space="preserve"> South Korea</t>
  </si>
  <si>
    <t xml:space="preserve"> Spain</t>
  </si>
  <si>
    <t xml:space="preserve"> Sri Lanka</t>
  </si>
  <si>
    <t xml:space="preserve"> Sweden</t>
  </si>
  <si>
    <t xml:space="preserve"> Switzerland</t>
  </si>
  <si>
    <t xml:space="preserve"> Tanzania</t>
  </si>
  <si>
    <t xml:space="preserve"> Thailand</t>
  </si>
  <si>
    <t xml:space="preserve"> TN</t>
  </si>
  <si>
    <t xml:space="preserve"> Turkey</t>
  </si>
  <si>
    <t xml:space="preserve"> TX</t>
  </si>
  <si>
    <t xml:space="preserve"> Uganda</t>
  </si>
  <si>
    <t xml:space="preserve"> Ukraine</t>
  </si>
  <si>
    <t xml:space="preserve"> United Arab Emirates</t>
  </si>
  <si>
    <t xml:space="preserve"> United Kingdom</t>
  </si>
  <si>
    <t xml:space="preserve"> United States Minor Outlying Islands</t>
  </si>
  <si>
    <t xml:space="preserve"> Uruguay</t>
  </si>
  <si>
    <t xml:space="preserve"> UT</t>
  </si>
  <si>
    <t xml:space="preserve"> Uzbekistan</t>
  </si>
  <si>
    <t xml:space="preserve"> VA</t>
  </si>
  <si>
    <t xml:space="preserve"> Vietnam</t>
  </si>
  <si>
    <t xml:space="preserve"> WA</t>
  </si>
  <si>
    <t xml:space="preserve"> WI</t>
  </si>
  <si>
    <t xml:space="preserve"> WY</t>
  </si>
  <si>
    <t>#VALUE!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</si>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</sst>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&quot;₪&quot;_-;\-* #,##0.00&quot;₪&quot;_-;_-* &quot;-&quot;??&quot;₪&quot;_-;_-@_-"/>
    <numFmt numFmtId="164" formatCode="[$$-409]\ #,##0.00"/>
    <numFmt numFmtId="165" formatCode="_-[$$-409]* #,##0.00_ ;_-[$$-409]* \-#,##0.00\ ;_-[$$-409]* &quot;-&quot;??_ ;_-@_ "/>
    <numFmt numFmtId="166" formatCode="_ [$₪-40D]\ * #,##0.00_ ;_ [$₪-40D]\ * \-#,##0.00_ ;_ [$₪-40D]\ * &quot;-&quot;??_ ;_ @_ "/>
  </numFmts>
  <fonts count="12" x14ac:knownFonts="1">
    <font>
      <sz val="10"/>
      <color indexed="8"/>
      <name val="Arial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u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indexed="1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3">
    <xf numFmtId="0" fontId="0" fillId="0" borderId="0" applyNumberFormat="0" applyFill="0" applyBorder="0" applyProtection="0">
      <alignment vertical="top" wrapText="1"/>
    </xf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7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right" vertical="top"/>
    </xf>
    <xf numFmtId="0" fontId="8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right" vertical="top"/>
    </xf>
    <xf numFmtId="0" fontId="6" fillId="2" borderId="1" xfId="0" applyFont="1" applyFill="1" applyBorder="1" applyAlignment="1">
      <alignment horizontal="right" vertical="top"/>
    </xf>
    <xf numFmtId="0" fontId="9" fillId="0" borderId="1" xfId="0" applyNumberFormat="1" applyFont="1" applyBorder="1" applyAlignment="1">
      <alignment horizontal="right" vertical="top"/>
    </xf>
    <xf numFmtId="49" fontId="2" fillId="3" borderId="1" xfId="0" applyNumberFormat="1" applyFont="1" applyFill="1" applyBorder="1" applyAlignment="1">
      <alignment horizontal="right" vertical="top"/>
    </xf>
    <xf numFmtId="49" fontId="0" fillId="0" borderId="1" xfId="0" applyNumberFormat="1" applyBorder="1" applyAlignment="1">
      <alignment horizontal="right" vertical="top"/>
    </xf>
    <xf numFmtId="9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9" fontId="0" fillId="0" borderId="1" xfId="0" applyNumberFormat="1" applyBorder="1" applyAlignment="1">
      <alignment horizontal="right" vertical="top" readingOrder="2"/>
    </xf>
    <xf numFmtId="0" fontId="9" fillId="0" borderId="1" xfId="0" quotePrefix="1" applyNumberFormat="1" applyFont="1" applyBorder="1" applyAlignment="1">
      <alignment horizontal="right" vertical="top"/>
    </xf>
    <xf numFmtId="0" fontId="0" fillId="0" borderId="3" xfId="0" applyNumberFormat="1" applyBorder="1" applyAlignment="1">
      <alignment horizontal="right" vertical="top"/>
    </xf>
    <xf numFmtId="0" fontId="9" fillId="0" borderId="2" xfId="0" applyNumberFormat="1" applyFont="1" applyBorder="1" applyAlignment="1">
      <alignment horizontal="right" vertical="top"/>
    </xf>
    <xf numFmtId="165" fontId="8" fillId="0" borderId="0" xfId="2" applyNumberFormat="1" applyFont="1" applyAlignment="1">
      <alignment horizontal="center" vertical="center"/>
    </xf>
    <xf numFmtId="165" fontId="9" fillId="0" borderId="2" xfId="2" applyNumberFormat="1" applyFont="1" applyBorder="1" applyAlignment="1">
      <alignment horizontal="right" vertical="top"/>
    </xf>
    <xf numFmtId="165" fontId="0" fillId="0" borderId="1" xfId="2" applyNumberFormat="1" applyFont="1" applyBorder="1" applyAlignment="1">
      <alignment horizontal="right" vertical="top"/>
    </xf>
    <xf numFmtId="165" fontId="0" fillId="0" borderId="3" xfId="2" applyNumberFormat="1" applyFont="1" applyBorder="1" applyAlignment="1">
      <alignment horizontal="right" vertical="top"/>
    </xf>
    <xf numFmtId="165" fontId="0" fillId="0" borderId="0" xfId="2" applyNumberFormat="1" applyFont="1" applyAlignment="1">
      <alignment vertical="top"/>
    </xf>
    <xf numFmtId="166" fontId="0" fillId="0" borderId="1" xfId="1" applyNumberFormat="1" applyFont="1" applyBorder="1" applyAlignment="1">
      <alignment horizontal="right" vertical="top"/>
    </xf>
    <xf numFmtId="49" fontId="6" fillId="2" borderId="1" xfId="0" applyNumberFormat="1" applyFont="1" applyFill="1" applyBorder="1" applyAlignment="1">
      <alignment horizontal="right" vertical="top"/>
    </xf>
    <xf numFmtId="49" fontId="11" fillId="2" borderId="1" xfId="0" applyNumberFormat="1" applyFont="1" applyFill="1" applyBorder="1" applyAlignment="1">
      <alignment horizontal="right" vertical="top"/>
    </xf>
    <xf numFmtId="0" fontId="11" fillId="2" borderId="1" xfId="0" applyFont="1" applyFill="1" applyBorder="1" applyAlignment="1">
      <alignment horizontal="right" vertical="top"/>
    </xf>
    <xf numFmtId="0" fontId="10" fillId="4" borderId="1" xfId="0" applyNumberFormat="1" applyFont="1" applyFill="1" applyBorder="1" applyAlignment="1">
      <alignment horizontal="right" vertical="top"/>
    </xf>
    <xf numFmtId="0" fontId="10" fillId="4" borderId="5" xfId="0" applyNumberFormat="1" applyFont="1" applyFill="1" applyBorder="1" applyAlignment="1">
      <alignment horizontal="right" vertical="top"/>
    </xf>
    <xf numFmtId="165" fontId="10" fillId="4" borderId="5" xfId="2" applyNumberFormat="1" applyFont="1" applyFill="1" applyBorder="1" applyAlignment="1">
      <alignment horizontal="right" vertical="top"/>
    </xf>
    <xf numFmtId="0" fontId="10" fillId="4" borderId="6" xfId="0" applyNumberFormat="1" applyFont="1" applyFill="1" applyBorder="1" applyAlignment="1">
      <alignment horizontal="right" vertical="top"/>
    </xf>
    <xf numFmtId="49" fontId="11" fillId="3" borderId="1" xfId="0" applyNumberFormat="1" applyFont="1" applyFill="1" applyBorder="1" applyAlignment="1">
      <alignment horizontal="right" vertical="top"/>
    </xf>
    <xf numFmtId="49" fontId="10" fillId="0" borderId="1" xfId="0" applyNumberFormat="1" applyFont="1" applyBorder="1" applyAlignment="1">
      <alignment horizontal="right" vertical="top"/>
    </xf>
    <xf numFmtId="9" fontId="10" fillId="0" borderId="1" xfId="0" applyNumberFormat="1" applyFont="1" applyBorder="1" applyAlignment="1">
      <alignment horizontal="right" vertical="top"/>
    </xf>
    <xf numFmtId="0" fontId="10" fillId="0" borderId="1" xfId="0" applyFont="1" applyBorder="1" applyAlignment="1">
      <alignment horizontal="right" vertical="top"/>
    </xf>
    <xf numFmtId="0" fontId="10" fillId="0" borderId="1" xfId="0" applyNumberFormat="1" applyFont="1" applyBorder="1" applyAlignment="1">
      <alignment horizontal="right" vertical="top"/>
    </xf>
    <xf numFmtId="0" fontId="10" fillId="0" borderId="1" xfId="0" quotePrefix="1" applyNumberFormat="1" applyFont="1" applyBorder="1" applyAlignment="1">
      <alignment horizontal="right" vertical="top"/>
    </xf>
    <xf numFmtId="0" fontId="10" fillId="0" borderId="6" xfId="0" applyNumberFormat="1" applyFont="1" applyBorder="1" applyAlignment="1">
      <alignment horizontal="right" vertical="top"/>
    </xf>
    <xf numFmtId="49" fontId="10" fillId="4" borderId="1" xfId="0" applyNumberFormat="1" applyFont="1" applyFill="1" applyBorder="1" applyAlignment="1">
      <alignment horizontal="right" vertical="top"/>
    </xf>
    <xf numFmtId="164" fontId="10" fillId="4" borderId="1" xfId="0" applyNumberFormat="1" applyFont="1" applyFill="1" applyBorder="1" applyAlignment="1">
      <alignment horizontal="right" vertical="top"/>
    </xf>
    <xf numFmtId="9" fontId="10" fillId="4" borderId="1" xfId="0" applyNumberFormat="1" applyFont="1" applyFill="1" applyBorder="1" applyAlignment="1">
      <alignment horizontal="right" vertical="top"/>
    </xf>
    <xf numFmtId="0" fontId="10" fillId="4" borderId="1" xfId="0" applyFont="1" applyFill="1" applyBorder="1" applyAlignment="1">
      <alignment horizontal="right" vertical="top"/>
    </xf>
    <xf numFmtId="0" fontId="10" fillId="4" borderId="1" xfId="0" quotePrefix="1" applyNumberFormat="1" applyFont="1" applyFill="1" applyBorder="1" applyAlignment="1">
      <alignment horizontal="right" vertical="top"/>
    </xf>
    <xf numFmtId="164" fontId="10" fillId="0" borderId="1" xfId="0" applyNumberFormat="1" applyFont="1" applyBorder="1" applyAlignment="1">
      <alignment horizontal="right" vertical="top"/>
    </xf>
    <xf numFmtId="3" fontId="10" fillId="4" borderId="1" xfId="0" applyNumberFormat="1" applyFont="1" applyFill="1" applyBorder="1" applyAlignment="1">
      <alignment horizontal="right" vertical="top"/>
    </xf>
    <xf numFmtId="3" fontId="10" fillId="0" borderId="1" xfId="0" applyNumberFormat="1" applyFont="1" applyBorder="1" applyAlignment="1">
      <alignment horizontal="right" vertical="top"/>
    </xf>
    <xf numFmtId="49" fontId="10" fillId="4" borderId="1" xfId="0" applyNumberFormat="1" applyFont="1" applyFill="1" applyBorder="1" applyAlignment="1">
      <alignment horizontal="right" vertical="top" readingOrder="2"/>
    </xf>
    <xf numFmtId="49" fontId="10" fillId="0" borderId="1" xfId="0" applyNumberFormat="1" applyFont="1" applyBorder="1" applyAlignment="1">
      <alignment horizontal="right" vertical="top" readingOrder="2"/>
    </xf>
    <xf numFmtId="49" fontId="11" fillId="3" borderId="4" xfId="0" applyNumberFormat="1" applyFont="1" applyFill="1" applyBorder="1" applyAlignment="1">
      <alignment horizontal="right" vertical="top"/>
    </xf>
    <xf numFmtId="49" fontId="10" fillId="4" borderId="4" xfId="0" applyNumberFormat="1" applyFont="1" applyFill="1" applyBorder="1" applyAlignment="1">
      <alignment horizontal="right" vertical="top"/>
    </xf>
    <xf numFmtId="164" fontId="10" fillId="4" borderId="4" xfId="0" applyNumberFormat="1" applyFont="1" applyFill="1" applyBorder="1" applyAlignment="1">
      <alignment horizontal="right" vertical="top"/>
    </xf>
    <xf numFmtId="9" fontId="10" fillId="4" borderId="4" xfId="0" applyNumberFormat="1" applyFont="1" applyFill="1" applyBorder="1" applyAlignment="1">
      <alignment horizontal="right" vertical="top"/>
    </xf>
    <xf numFmtId="0" fontId="10" fillId="4" borderId="4" xfId="0" applyFont="1" applyFill="1" applyBorder="1" applyAlignment="1">
      <alignment horizontal="right" vertical="top"/>
    </xf>
    <xf numFmtId="0" fontId="10" fillId="4" borderId="4" xfId="0" applyNumberFormat="1" applyFont="1" applyFill="1" applyBorder="1" applyAlignment="1">
      <alignment horizontal="right" vertical="top"/>
    </xf>
    <xf numFmtId="0" fontId="10" fillId="4" borderId="4" xfId="0" quotePrefix="1" applyNumberFormat="1" applyFont="1" applyFill="1" applyBorder="1" applyAlignment="1">
      <alignment horizontal="right" vertical="top"/>
    </xf>
    <xf numFmtId="0" fontId="10" fillId="4" borderId="7" xfId="0" applyNumberFormat="1" applyFont="1" applyFill="1" applyBorder="1" applyAlignment="1">
      <alignment horizontal="right" vertical="top"/>
    </xf>
    <xf numFmtId="0" fontId="11" fillId="2" borderId="1" xfId="0" applyNumberFormat="1" applyFont="1" applyFill="1" applyBorder="1" applyAlignment="1">
      <alignment horizontal="right" vertical="top"/>
    </xf>
    <xf numFmtId="0" fontId="0" fillId="0" borderId="0" xfId="0" applyNumberFormat="1">
      <alignment vertical="top" wrapText="1"/>
    </xf>
    <xf numFmtId="0" fontId="0" fillId="0" borderId="8" xfId="0" applyBorder="1">
      <alignment vertical="top" wrapText="1"/>
    </xf>
    <xf numFmtId="0" fontId="0" fillId="0" borderId="9" xfId="0" applyBorder="1">
      <alignment vertical="top" wrapText="1"/>
    </xf>
    <xf numFmtId="0" fontId="0" fillId="0" borderId="10" xfId="0" applyBorder="1">
      <alignment vertical="top" wrapText="1"/>
    </xf>
    <xf numFmtId="0" fontId="0" fillId="0" borderId="8" xfId="0" pivotButton="1" applyBorder="1">
      <alignment vertical="top" wrapText="1"/>
    </xf>
    <xf numFmtId="0" fontId="0" fillId="0" borderId="15" xfId="0" applyBorder="1">
      <alignment vertical="top" wrapText="1"/>
    </xf>
    <xf numFmtId="0" fontId="0" fillId="0" borderId="16" xfId="0" applyBorder="1">
      <alignment vertical="top" wrapText="1"/>
    </xf>
    <xf numFmtId="0" fontId="0" fillId="0" borderId="12" xfId="0" applyNumberFormat="1" applyBorder="1">
      <alignment vertical="top" wrapText="1"/>
    </xf>
    <xf numFmtId="0" fontId="0" fillId="0" borderId="13" xfId="0" applyNumberFormat="1" applyBorder="1">
      <alignment vertical="top" wrapText="1"/>
    </xf>
    <xf numFmtId="0" fontId="0" fillId="0" borderId="14" xfId="0" applyNumberFormat="1" applyBorder="1">
      <alignment vertical="top" wrapText="1"/>
    </xf>
    <xf numFmtId="0" fontId="0" fillId="0" borderId="8" xfId="0" applyBorder="1" applyAlignment="1">
      <alignment horizontal="right" vertical="top" wrapText="1"/>
    </xf>
    <xf numFmtId="0" fontId="0" fillId="0" borderId="8" xfId="0" applyNumberFormat="1" applyBorder="1">
      <alignment vertical="top" wrapText="1"/>
    </xf>
    <xf numFmtId="0" fontId="0" fillId="0" borderId="15" xfId="0" applyNumberFormat="1" applyBorder="1">
      <alignment vertical="top" wrapText="1"/>
    </xf>
    <xf numFmtId="0" fontId="0" fillId="0" borderId="16" xfId="0" applyNumberFormat="1" applyBorder="1">
      <alignment vertical="top" wrapText="1"/>
    </xf>
    <xf numFmtId="0" fontId="0" fillId="0" borderId="11" xfId="0" applyBorder="1" applyAlignment="1">
      <alignment horizontal="right" vertical="top" wrapText="1"/>
    </xf>
    <xf numFmtId="0" fontId="0" fillId="0" borderId="11" xfId="0" applyNumberFormat="1" applyBorder="1">
      <alignment vertical="top" wrapText="1"/>
    </xf>
    <xf numFmtId="0" fontId="0" fillId="0" borderId="17" xfId="0" applyNumberFormat="1" applyBorder="1">
      <alignment vertical="top" wrapText="1"/>
    </xf>
    <xf numFmtId="0" fontId="0" fillId="0" borderId="18" xfId="0" applyNumberFormat="1" applyBorder="1">
      <alignment vertical="top" wrapText="1"/>
    </xf>
    <xf numFmtId="0" fontId="0" fillId="0" borderId="12" xfId="0" applyBorder="1" applyAlignment="1">
      <alignment horizontal="right" vertical="top" wrapText="1"/>
    </xf>
  </cellXfs>
  <cellStyles count="3">
    <cellStyle name="Currency" xfId="1" builtinId="4"/>
    <cellStyle name="Normal" xfId="0" builtinId="0"/>
    <cellStyle name="Percent" xfId="2" builtinId="5"/>
  </cellStyles>
  <dxfs count="24">
    <dxf>
      <alignment horizontal="right" vertical="top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$-409]\ #,##0.0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10"/>
        </bottom>
      </border>
    </dxf>
    <dxf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alignment horizontal="center" vertical="center" textRotation="0" wrapText="0" indent="0" justifyLastLine="0" shrinkToFit="0" readingOrder="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[AI_Companies_EN.xlsx]ai_by_country!PivotTable1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</a:t>
            </a:r>
            <a:r>
              <a:rPr lang="en-US" baseline="0"/>
              <a:t> usage by countey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ai_by_country!$B$3:$B$4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ai_by_country!$A$5:$A$140</c:f>
              <c:strCache>
                <c:ptCount val="135"/>
                <c:pt idx="0">
                  <c:v> </c:v>
                </c:pt>
                <c:pt idx="1">
                  <c:v> AK</c:v>
                </c:pt>
                <c:pt idx="2">
                  <c:v> AL</c:v>
                </c:pt>
                <c:pt idx="3">
                  <c:v> AR</c:v>
                </c:pt>
                <c:pt idx="4">
                  <c:v> Argentina</c:v>
                </c:pt>
                <c:pt idx="5">
                  <c:v> Armenia</c:v>
                </c:pt>
                <c:pt idx="6">
                  <c:v> Australia</c:v>
                </c:pt>
                <c:pt idx="7">
                  <c:v> Austria</c:v>
                </c:pt>
                <c:pt idx="8">
                  <c:v> AZ</c:v>
                </c:pt>
                <c:pt idx="9">
                  <c:v> Azerbaijan</c:v>
                </c:pt>
                <c:pt idx="10">
                  <c:v> Bahrain</c:v>
                </c:pt>
                <c:pt idx="11">
                  <c:v> Bangladesh</c:v>
                </c:pt>
                <c:pt idx="12">
                  <c:v> Belgium</c:v>
                </c:pt>
                <c:pt idx="13">
                  <c:v> Bosnia and Herzegovina</c:v>
                </c:pt>
                <c:pt idx="14">
                  <c:v> Brazil</c:v>
                </c:pt>
                <c:pt idx="15">
                  <c:v> Bulgaria</c:v>
                </c:pt>
                <c:pt idx="16">
                  <c:v> CA</c:v>
                </c:pt>
                <c:pt idx="17">
                  <c:v> Canada</c:v>
                </c:pt>
                <c:pt idx="18">
                  <c:v> Chile</c:v>
                </c:pt>
                <c:pt idx="19">
                  <c:v> China</c:v>
                </c:pt>
                <c:pt idx="20">
                  <c:v> CO</c:v>
                </c:pt>
                <c:pt idx="21">
                  <c:v> Colombia</c:v>
                </c:pt>
                <c:pt idx="22">
                  <c:v> Costa Rica</c:v>
                </c:pt>
                <c:pt idx="23">
                  <c:v> Croatia</c:v>
                </c:pt>
                <c:pt idx="24">
                  <c:v> CT</c:v>
                </c:pt>
                <c:pt idx="25">
                  <c:v> Cyprus</c:v>
                </c:pt>
                <c:pt idx="26">
                  <c:v> Czech Republic</c:v>
                </c:pt>
                <c:pt idx="27">
                  <c:v> DC</c:v>
                </c:pt>
                <c:pt idx="28">
                  <c:v> DE</c:v>
                </c:pt>
                <c:pt idx="29">
                  <c:v> Denmark</c:v>
                </c:pt>
                <c:pt idx="30">
                  <c:v> Ecuador</c:v>
                </c:pt>
                <c:pt idx="31">
                  <c:v> Egypt</c:v>
                </c:pt>
                <c:pt idx="32">
                  <c:v> El Salvador</c:v>
                </c:pt>
                <c:pt idx="33">
                  <c:v> Estonia</c:v>
                </c:pt>
                <c:pt idx="34">
                  <c:v> Eswatini</c:v>
                </c:pt>
                <c:pt idx="35">
                  <c:v> Finland</c:v>
                </c:pt>
                <c:pt idx="36">
                  <c:v> FL</c:v>
                </c:pt>
                <c:pt idx="37">
                  <c:v> France</c:v>
                </c:pt>
                <c:pt idx="38">
                  <c:v> GA</c:v>
                </c:pt>
                <c:pt idx="39">
                  <c:v> Georgia</c:v>
                </c:pt>
                <c:pt idx="40">
                  <c:v> Germany</c:v>
                </c:pt>
                <c:pt idx="41">
                  <c:v> Greece</c:v>
                </c:pt>
                <c:pt idx="42">
                  <c:v> Guatemala</c:v>
                </c:pt>
                <c:pt idx="43">
                  <c:v> Hong Kong</c:v>
                </c:pt>
                <c:pt idx="44">
                  <c:v> Hungary</c:v>
                </c:pt>
                <c:pt idx="45">
                  <c:v> IA</c:v>
                </c:pt>
                <c:pt idx="46">
                  <c:v> IL</c:v>
                </c:pt>
                <c:pt idx="47">
                  <c:v> IN</c:v>
                </c:pt>
                <c:pt idx="48">
                  <c:v> India</c:v>
                </c:pt>
                <c:pt idx="49">
                  <c:v> Ireland</c:v>
                </c:pt>
                <c:pt idx="50">
                  <c:v> Israel</c:v>
                </c:pt>
                <c:pt idx="51">
                  <c:v> Italy</c:v>
                </c:pt>
                <c:pt idx="52">
                  <c:v> Jamaica</c:v>
                </c:pt>
                <c:pt idx="53">
                  <c:v> Japan</c:v>
                </c:pt>
                <c:pt idx="54">
                  <c:v> Jordan</c:v>
                </c:pt>
                <c:pt idx="55">
                  <c:v> Kazakhstan</c:v>
                </c:pt>
                <c:pt idx="56">
                  <c:v> Kenya</c:v>
                </c:pt>
                <c:pt idx="57">
                  <c:v> Kosovo</c:v>
                </c:pt>
                <c:pt idx="58">
                  <c:v> KS</c:v>
                </c:pt>
                <c:pt idx="59">
                  <c:v> KY</c:v>
                </c:pt>
                <c:pt idx="60">
                  <c:v> Latvia</c:v>
                </c:pt>
                <c:pt idx="61">
                  <c:v> Lithuania</c:v>
                </c:pt>
                <c:pt idx="62">
                  <c:v> Luxembourg</c:v>
                </c:pt>
                <c:pt idx="63">
                  <c:v> MA</c:v>
                </c:pt>
                <c:pt idx="64">
                  <c:v> Malaysia</c:v>
                </c:pt>
                <c:pt idx="65">
                  <c:v> Malta</c:v>
                </c:pt>
                <c:pt idx="66">
                  <c:v> MD</c:v>
                </c:pt>
                <c:pt idx="67">
                  <c:v> Mexico</c:v>
                </c:pt>
                <c:pt idx="68">
                  <c:v> MI</c:v>
                </c:pt>
                <c:pt idx="69">
                  <c:v> MN</c:v>
                </c:pt>
                <c:pt idx="70">
                  <c:v> MO</c:v>
                </c:pt>
                <c:pt idx="71">
                  <c:v> Moldova</c:v>
                </c:pt>
                <c:pt idx="72">
                  <c:v> Morocco</c:v>
                </c:pt>
                <c:pt idx="73">
                  <c:v> MS</c:v>
                </c:pt>
                <c:pt idx="74">
                  <c:v> MT</c:v>
                </c:pt>
                <c:pt idx="75">
                  <c:v> Namibia</c:v>
                </c:pt>
                <c:pt idx="76">
                  <c:v> NC</c:v>
                </c:pt>
                <c:pt idx="77">
                  <c:v> NE</c:v>
                </c:pt>
                <c:pt idx="78">
                  <c:v> Nepal</c:v>
                </c:pt>
                <c:pt idx="79">
                  <c:v> Netherlands</c:v>
                </c:pt>
                <c:pt idx="80">
                  <c:v> New Zealand</c:v>
                </c:pt>
                <c:pt idx="81">
                  <c:v> Nigeria</c:v>
                </c:pt>
                <c:pt idx="82">
                  <c:v> NJ</c:v>
                </c:pt>
                <c:pt idx="83">
                  <c:v> North Macedonia</c:v>
                </c:pt>
                <c:pt idx="84">
                  <c:v> Norway</c:v>
                </c:pt>
                <c:pt idx="85">
                  <c:v> NV</c:v>
                </c:pt>
                <c:pt idx="86">
                  <c:v> NY</c:v>
                </c:pt>
                <c:pt idx="87">
                  <c:v> OH</c:v>
                </c:pt>
                <c:pt idx="88">
                  <c:v> OK</c:v>
                </c:pt>
                <c:pt idx="89">
                  <c:v> Oman</c:v>
                </c:pt>
                <c:pt idx="90">
                  <c:v> ON</c:v>
                </c:pt>
                <c:pt idx="91">
                  <c:v> OR</c:v>
                </c:pt>
                <c:pt idx="92">
                  <c:v> PA</c:v>
                </c:pt>
                <c:pt idx="93">
                  <c:v> Pakistan</c:v>
                </c:pt>
                <c:pt idx="94">
                  <c:v> Panama</c:v>
                </c:pt>
                <c:pt idx="95">
                  <c:v> Peru</c:v>
                </c:pt>
                <c:pt idx="96">
                  <c:v> Philippines</c:v>
                </c:pt>
                <c:pt idx="97">
                  <c:v> Poland</c:v>
                </c:pt>
                <c:pt idx="98">
                  <c:v> Portugal</c:v>
                </c:pt>
                <c:pt idx="99">
                  <c:v> Puerto Rico</c:v>
                </c:pt>
                <c:pt idx="100">
                  <c:v> RI</c:v>
                </c:pt>
                <c:pt idx="101">
                  <c:v> Romania</c:v>
                </c:pt>
                <c:pt idx="102">
                  <c:v> Saudi Arabia</c:v>
                </c:pt>
                <c:pt idx="103">
                  <c:v> SC</c:v>
                </c:pt>
                <c:pt idx="104">
                  <c:v> Serbia</c:v>
                </c:pt>
                <c:pt idx="105">
                  <c:v> Seychelles</c:v>
                </c:pt>
                <c:pt idx="106">
                  <c:v> Singapore</c:v>
                </c:pt>
                <c:pt idx="107">
                  <c:v> Slovakia</c:v>
                </c:pt>
                <c:pt idx="108">
                  <c:v> Slovenia</c:v>
                </c:pt>
                <c:pt idx="109">
                  <c:v> South Africa</c:v>
                </c:pt>
                <c:pt idx="110">
                  <c:v> South Korea</c:v>
                </c:pt>
                <c:pt idx="111">
                  <c:v> Spain</c:v>
                </c:pt>
                <c:pt idx="112">
                  <c:v> Sri Lanka</c:v>
                </c:pt>
                <c:pt idx="113">
                  <c:v> Sweden</c:v>
                </c:pt>
                <c:pt idx="114">
                  <c:v> Switzerland</c:v>
                </c:pt>
                <c:pt idx="115">
                  <c:v> Tanzania</c:v>
                </c:pt>
                <c:pt idx="116">
                  <c:v> Thailand</c:v>
                </c:pt>
                <c:pt idx="117">
                  <c:v> TN</c:v>
                </c:pt>
                <c:pt idx="118">
                  <c:v> Turkey</c:v>
                </c:pt>
                <c:pt idx="119">
                  <c:v> TX</c:v>
                </c:pt>
                <c:pt idx="120">
                  <c:v> Uganda</c:v>
                </c:pt>
                <c:pt idx="121">
                  <c:v> Ukraine</c:v>
                </c:pt>
                <c:pt idx="122">
                  <c:v> United Arab Emirates</c:v>
                </c:pt>
                <c:pt idx="123">
                  <c:v> United Kingdom</c:v>
                </c:pt>
                <c:pt idx="124">
                  <c:v> United States Minor Outlying Islands</c:v>
                </c:pt>
                <c:pt idx="125">
                  <c:v> Uruguay</c:v>
                </c:pt>
                <c:pt idx="126">
                  <c:v> UT</c:v>
                </c:pt>
                <c:pt idx="127">
                  <c:v> Uzbekistan</c:v>
                </c:pt>
                <c:pt idx="128">
                  <c:v> VA</c:v>
                </c:pt>
                <c:pt idx="129">
                  <c:v> Vietnam</c:v>
                </c:pt>
                <c:pt idx="130">
                  <c:v> WA</c:v>
                </c:pt>
                <c:pt idx="131">
                  <c:v> WI</c:v>
                </c:pt>
                <c:pt idx="132">
                  <c:v> WY</c:v>
                </c:pt>
                <c:pt idx="133">
                  <c:v>#VALUE!</c:v>
                </c:pt>
                <c:pt idx="134">
                  <c:v>#REF!</c:v>
                </c:pt>
              </c:strCache>
            </c:strRef>
          </c:cat>
          <c:val>
            <c:numRef>
              <c:f>ai_by_country!$B$5:$B$140</c:f>
              <c:numCache>
                <c:formatCode>General</c:formatCode>
                <c:ptCount val="135"/>
                <c:pt idx="0">
                  <c:v>9</c:v>
                </c:pt>
                <c:pt idx="3">
                  <c:v>1</c:v>
                </c:pt>
                <c:pt idx="6">
                  <c:v>32</c:v>
                </c:pt>
                <c:pt idx="8">
                  <c:v>1</c:v>
                </c:pt>
                <c:pt idx="12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33</c:v>
                </c:pt>
                <c:pt idx="17">
                  <c:v>16</c:v>
                </c:pt>
                <c:pt idx="18">
                  <c:v>2</c:v>
                </c:pt>
                <c:pt idx="19">
                  <c:v>13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6">
                  <c:v>1</c:v>
                </c:pt>
                <c:pt idx="29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15</c:v>
                </c:pt>
                <c:pt idx="40">
                  <c:v>1</c:v>
                </c:pt>
                <c:pt idx="43">
                  <c:v>2</c:v>
                </c:pt>
                <c:pt idx="45">
                  <c:v>3</c:v>
                </c:pt>
                <c:pt idx="46">
                  <c:v>5</c:v>
                </c:pt>
                <c:pt idx="48">
                  <c:v>17</c:v>
                </c:pt>
                <c:pt idx="49">
                  <c:v>3</c:v>
                </c:pt>
                <c:pt idx="63">
                  <c:v>7</c:v>
                </c:pt>
                <c:pt idx="66">
                  <c:v>8</c:v>
                </c:pt>
                <c:pt idx="67">
                  <c:v>2</c:v>
                </c:pt>
                <c:pt idx="68">
                  <c:v>3</c:v>
                </c:pt>
                <c:pt idx="69">
                  <c:v>4</c:v>
                </c:pt>
                <c:pt idx="70">
                  <c:v>1</c:v>
                </c:pt>
                <c:pt idx="71">
                  <c:v>1</c:v>
                </c:pt>
                <c:pt idx="76">
                  <c:v>3</c:v>
                </c:pt>
                <c:pt idx="79">
                  <c:v>1</c:v>
                </c:pt>
                <c:pt idx="80">
                  <c:v>1</c:v>
                </c:pt>
                <c:pt idx="82">
                  <c:v>16</c:v>
                </c:pt>
                <c:pt idx="85">
                  <c:v>1</c:v>
                </c:pt>
                <c:pt idx="86">
                  <c:v>9</c:v>
                </c:pt>
                <c:pt idx="87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3</c:v>
                </c:pt>
                <c:pt idx="95">
                  <c:v>1</c:v>
                </c:pt>
                <c:pt idx="97">
                  <c:v>4</c:v>
                </c:pt>
                <c:pt idx="106">
                  <c:v>1</c:v>
                </c:pt>
                <c:pt idx="107">
                  <c:v>1</c:v>
                </c:pt>
                <c:pt idx="110">
                  <c:v>1</c:v>
                </c:pt>
                <c:pt idx="111">
                  <c:v>1</c:v>
                </c:pt>
                <c:pt idx="113">
                  <c:v>1</c:v>
                </c:pt>
                <c:pt idx="114">
                  <c:v>1</c:v>
                </c:pt>
                <c:pt idx="118">
                  <c:v>2</c:v>
                </c:pt>
                <c:pt idx="119">
                  <c:v>11</c:v>
                </c:pt>
                <c:pt idx="121">
                  <c:v>3</c:v>
                </c:pt>
                <c:pt idx="123">
                  <c:v>76</c:v>
                </c:pt>
                <c:pt idx="124">
                  <c:v>1</c:v>
                </c:pt>
                <c:pt idx="126">
                  <c:v>2</c:v>
                </c:pt>
                <c:pt idx="128">
                  <c:v>2</c:v>
                </c:pt>
                <c:pt idx="129">
                  <c:v>1</c:v>
                </c:pt>
                <c:pt idx="130">
                  <c:v>9</c:v>
                </c:pt>
                <c:pt idx="133">
                  <c:v>6</c:v>
                </c:pt>
                <c:pt idx="13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6-1643-9C5E-CE58B054146E}"/>
            </c:ext>
          </c:extLst>
        </c:ser>
        <c:ser>
          <c:idx val="1"/>
          <c:order val="1"/>
          <c:tx>
            <c:strRef>
              <c:f>ai_by_country!$C$3:$C$4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ai_by_country!$A$5:$A$140</c:f>
              <c:strCache>
                <c:ptCount val="135"/>
                <c:pt idx="0">
                  <c:v> </c:v>
                </c:pt>
                <c:pt idx="1">
                  <c:v> AK</c:v>
                </c:pt>
                <c:pt idx="2">
                  <c:v> AL</c:v>
                </c:pt>
                <c:pt idx="3">
                  <c:v> AR</c:v>
                </c:pt>
                <c:pt idx="4">
                  <c:v> Argentina</c:v>
                </c:pt>
                <c:pt idx="5">
                  <c:v> Armenia</c:v>
                </c:pt>
                <c:pt idx="6">
                  <c:v> Australia</c:v>
                </c:pt>
                <c:pt idx="7">
                  <c:v> Austria</c:v>
                </c:pt>
                <c:pt idx="8">
                  <c:v> AZ</c:v>
                </c:pt>
                <c:pt idx="9">
                  <c:v> Azerbaijan</c:v>
                </c:pt>
                <c:pt idx="10">
                  <c:v> Bahrain</c:v>
                </c:pt>
                <c:pt idx="11">
                  <c:v> Bangladesh</c:v>
                </c:pt>
                <c:pt idx="12">
                  <c:v> Belgium</c:v>
                </c:pt>
                <c:pt idx="13">
                  <c:v> Bosnia and Herzegovina</c:v>
                </c:pt>
                <c:pt idx="14">
                  <c:v> Brazil</c:v>
                </c:pt>
                <c:pt idx="15">
                  <c:v> Bulgaria</c:v>
                </c:pt>
                <c:pt idx="16">
                  <c:v> CA</c:v>
                </c:pt>
                <c:pt idx="17">
                  <c:v> Canada</c:v>
                </c:pt>
                <c:pt idx="18">
                  <c:v> Chile</c:v>
                </c:pt>
                <c:pt idx="19">
                  <c:v> China</c:v>
                </c:pt>
                <c:pt idx="20">
                  <c:v> CO</c:v>
                </c:pt>
                <c:pt idx="21">
                  <c:v> Colombia</c:v>
                </c:pt>
                <c:pt idx="22">
                  <c:v> Costa Rica</c:v>
                </c:pt>
                <c:pt idx="23">
                  <c:v> Croatia</c:v>
                </c:pt>
                <c:pt idx="24">
                  <c:v> CT</c:v>
                </c:pt>
                <c:pt idx="25">
                  <c:v> Cyprus</c:v>
                </c:pt>
                <c:pt idx="26">
                  <c:v> Czech Republic</c:v>
                </c:pt>
                <c:pt idx="27">
                  <c:v> DC</c:v>
                </c:pt>
                <c:pt idx="28">
                  <c:v> DE</c:v>
                </c:pt>
                <c:pt idx="29">
                  <c:v> Denmark</c:v>
                </c:pt>
                <c:pt idx="30">
                  <c:v> Ecuador</c:v>
                </c:pt>
                <c:pt idx="31">
                  <c:v> Egypt</c:v>
                </c:pt>
                <c:pt idx="32">
                  <c:v> El Salvador</c:v>
                </c:pt>
                <c:pt idx="33">
                  <c:v> Estonia</c:v>
                </c:pt>
                <c:pt idx="34">
                  <c:v> Eswatini</c:v>
                </c:pt>
                <c:pt idx="35">
                  <c:v> Finland</c:v>
                </c:pt>
                <c:pt idx="36">
                  <c:v> FL</c:v>
                </c:pt>
                <c:pt idx="37">
                  <c:v> France</c:v>
                </c:pt>
                <c:pt idx="38">
                  <c:v> GA</c:v>
                </c:pt>
                <c:pt idx="39">
                  <c:v> Georgia</c:v>
                </c:pt>
                <c:pt idx="40">
                  <c:v> Germany</c:v>
                </c:pt>
                <c:pt idx="41">
                  <c:v> Greece</c:v>
                </c:pt>
                <c:pt idx="42">
                  <c:v> Guatemala</c:v>
                </c:pt>
                <c:pt idx="43">
                  <c:v> Hong Kong</c:v>
                </c:pt>
                <c:pt idx="44">
                  <c:v> Hungary</c:v>
                </c:pt>
                <c:pt idx="45">
                  <c:v> IA</c:v>
                </c:pt>
                <c:pt idx="46">
                  <c:v> IL</c:v>
                </c:pt>
                <c:pt idx="47">
                  <c:v> IN</c:v>
                </c:pt>
                <c:pt idx="48">
                  <c:v> India</c:v>
                </c:pt>
                <c:pt idx="49">
                  <c:v> Ireland</c:v>
                </c:pt>
                <c:pt idx="50">
                  <c:v> Israel</c:v>
                </c:pt>
                <c:pt idx="51">
                  <c:v> Italy</c:v>
                </c:pt>
                <c:pt idx="52">
                  <c:v> Jamaica</c:v>
                </c:pt>
                <c:pt idx="53">
                  <c:v> Japan</c:v>
                </c:pt>
                <c:pt idx="54">
                  <c:v> Jordan</c:v>
                </c:pt>
                <c:pt idx="55">
                  <c:v> Kazakhstan</c:v>
                </c:pt>
                <c:pt idx="56">
                  <c:v> Kenya</c:v>
                </c:pt>
                <c:pt idx="57">
                  <c:v> Kosovo</c:v>
                </c:pt>
                <c:pt idx="58">
                  <c:v> KS</c:v>
                </c:pt>
                <c:pt idx="59">
                  <c:v> KY</c:v>
                </c:pt>
                <c:pt idx="60">
                  <c:v> Latvia</c:v>
                </c:pt>
                <c:pt idx="61">
                  <c:v> Lithuania</c:v>
                </c:pt>
                <c:pt idx="62">
                  <c:v> Luxembourg</c:v>
                </c:pt>
                <c:pt idx="63">
                  <c:v> MA</c:v>
                </c:pt>
                <c:pt idx="64">
                  <c:v> Malaysia</c:v>
                </c:pt>
                <c:pt idx="65">
                  <c:v> Malta</c:v>
                </c:pt>
                <c:pt idx="66">
                  <c:v> MD</c:v>
                </c:pt>
                <c:pt idx="67">
                  <c:v> Mexico</c:v>
                </c:pt>
                <c:pt idx="68">
                  <c:v> MI</c:v>
                </c:pt>
                <c:pt idx="69">
                  <c:v> MN</c:v>
                </c:pt>
                <c:pt idx="70">
                  <c:v> MO</c:v>
                </c:pt>
                <c:pt idx="71">
                  <c:v> Moldova</c:v>
                </c:pt>
                <c:pt idx="72">
                  <c:v> Morocco</c:v>
                </c:pt>
                <c:pt idx="73">
                  <c:v> MS</c:v>
                </c:pt>
                <c:pt idx="74">
                  <c:v> MT</c:v>
                </c:pt>
                <c:pt idx="75">
                  <c:v> Namibia</c:v>
                </c:pt>
                <c:pt idx="76">
                  <c:v> NC</c:v>
                </c:pt>
                <c:pt idx="77">
                  <c:v> NE</c:v>
                </c:pt>
                <c:pt idx="78">
                  <c:v> Nepal</c:v>
                </c:pt>
                <c:pt idx="79">
                  <c:v> Netherlands</c:v>
                </c:pt>
                <c:pt idx="80">
                  <c:v> New Zealand</c:v>
                </c:pt>
                <c:pt idx="81">
                  <c:v> Nigeria</c:v>
                </c:pt>
                <c:pt idx="82">
                  <c:v> NJ</c:v>
                </c:pt>
                <c:pt idx="83">
                  <c:v> North Macedonia</c:v>
                </c:pt>
                <c:pt idx="84">
                  <c:v> Norway</c:v>
                </c:pt>
                <c:pt idx="85">
                  <c:v> NV</c:v>
                </c:pt>
                <c:pt idx="86">
                  <c:v> NY</c:v>
                </c:pt>
                <c:pt idx="87">
                  <c:v> OH</c:v>
                </c:pt>
                <c:pt idx="88">
                  <c:v> OK</c:v>
                </c:pt>
                <c:pt idx="89">
                  <c:v> Oman</c:v>
                </c:pt>
                <c:pt idx="90">
                  <c:v> ON</c:v>
                </c:pt>
                <c:pt idx="91">
                  <c:v> OR</c:v>
                </c:pt>
                <c:pt idx="92">
                  <c:v> PA</c:v>
                </c:pt>
                <c:pt idx="93">
                  <c:v> Pakistan</c:v>
                </c:pt>
                <c:pt idx="94">
                  <c:v> Panama</c:v>
                </c:pt>
                <c:pt idx="95">
                  <c:v> Peru</c:v>
                </c:pt>
                <c:pt idx="96">
                  <c:v> Philippines</c:v>
                </c:pt>
                <c:pt idx="97">
                  <c:v> Poland</c:v>
                </c:pt>
                <c:pt idx="98">
                  <c:v> Portugal</c:v>
                </c:pt>
                <c:pt idx="99">
                  <c:v> Puerto Rico</c:v>
                </c:pt>
                <c:pt idx="100">
                  <c:v> RI</c:v>
                </c:pt>
                <c:pt idx="101">
                  <c:v> Romania</c:v>
                </c:pt>
                <c:pt idx="102">
                  <c:v> Saudi Arabia</c:v>
                </c:pt>
                <c:pt idx="103">
                  <c:v> SC</c:v>
                </c:pt>
                <c:pt idx="104">
                  <c:v> Serbia</c:v>
                </c:pt>
                <c:pt idx="105">
                  <c:v> Seychelles</c:v>
                </c:pt>
                <c:pt idx="106">
                  <c:v> Singapore</c:v>
                </c:pt>
                <c:pt idx="107">
                  <c:v> Slovakia</c:v>
                </c:pt>
                <c:pt idx="108">
                  <c:v> Slovenia</c:v>
                </c:pt>
                <c:pt idx="109">
                  <c:v> South Africa</c:v>
                </c:pt>
                <c:pt idx="110">
                  <c:v> South Korea</c:v>
                </c:pt>
                <c:pt idx="111">
                  <c:v> Spain</c:v>
                </c:pt>
                <c:pt idx="112">
                  <c:v> Sri Lanka</c:v>
                </c:pt>
                <c:pt idx="113">
                  <c:v> Sweden</c:v>
                </c:pt>
                <c:pt idx="114">
                  <c:v> Switzerland</c:v>
                </c:pt>
                <c:pt idx="115">
                  <c:v> Tanzania</c:v>
                </c:pt>
                <c:pt idx="116">
                  <c:v> Thailand</c:v>
                </c:pt>
                <c:pt idx="117">
                  <c:v> TN</c:v>
                </c:pt>
                <c:pt idx="118">
                  <c:v> Turkey</c:v>
                </c:pt>
                <c:pt idx="119">
                  <c:v> TX</c:v>
                </c:pt>
                <c:pt idx="120">
                  <c:v> Uganda</c:v>
                </c:pt>
                <c:pt idx="121">
                  <c:v> Ukraine</c:v>
                </c:pt>
                <c:pt idx="122">
                  <c:v> United Arab Emirates</c:v>
                </c:pt>
                <c:pt idx="123">
                  <c:v> United Kingdom</c:v>
                </c:pt>
                <c:pt idx="124">
                  <c:v> United States Minor Outlying Islands</c:v>
                </c:pt>
                <c:pt idx="125">
                  <c:v> Uruguay</c:v>
                </c:pt>
                <c:pt idx="126">
                  <c:v> UT</c:v>
                </c:pt>
                <c:pt idx="127">
                  <c:v> Uzbekistan</c:v>
                </c:pt>
                <c:pt idx="128">
                  <c:v> VA</c:v>
                </c:pt>
                <c:pt idx="129">
                  <c:v> Vietnam</c:v>
                </c:pt>
                <c:pt idx="130">
                  <c:v> WA</c:v>
                </c:pt>
                <c:pt idx="131">
                  <c:v> WI</c:v>
                </c:pt>
                <c:pt idx="132">
                  <c:v> WY</c:v>
                </c:pt>
                <c:pt idx="133">
                  <c:v>#VALUE!</c:v>
                </c:pt>
                <c:pt idx="134">
                  <c:v>#REF!</c:v>
                </c:pt>
              </c:strCache>
            </c:strRef>
          </c:cat>
          <c:val>
            <c:numRef>
              <c:f>ai_by_country!$C$5:$C$140</c:f>
              <c:numCache>
                <c:formatCode>General</c:formatCode>
                <c:ptCount val="135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28</c:v>
                </c:pt>
                <c:pt idx="5">
                  <c:v>9</c:v>
                </c:pt>
                <c:pt idx="6">
                  <c:v>44</c:v>
                </c:pt>
                <c:pt idx="7">
                  <c:v>3</c:v>
                </c:pt>
                <c:pt idx="8">
                  <c:v>7</c:v>
                </c:pt>
                <c:pt idx="9">
                  <c:v>2</c:v>
                </c:pt>
                <c:pt idx="10">
                  <c:v>1</c:v>
                </c:pt>
                <c:pt idx="11">
                  <c:v>18</c:v>
                </c:pt>
                <c:pt idx="12">
                  <c:v>4</c:v>
                </c:pt>
                <c:pt idx="13">
                  <c:v>5</c:v>
                </c:pt>
                <c:pt idx="14">
                  <c:v>17</c:v>
                </c:pt>
                <c:pt idx="15">
                  <c:v>15</c:v>
                </c:pt>
                <c:pt idx="16">
                  <c:v>145</c:v>
                </c:pt>
                <c:pt idx="17">
                  <c:v>81</c:v>
                </c:pt>
                <c:pt idx="18">
                  <c:v>11</c:v>
                </c:pt>
                <c:pt idx="19">
                  <c:v>56</c:v>
                </c:pt>
                <c:pt idx="20">
                  <c:v>13</c:v>
                </c:pt>
                <c:pt idx="21">
                  <c:v>37</c:v>
                </c:pt>
                <c:pt idx="22">
                  <c:v>6</c:v>
                </c:pt>
                <c:pt idx="23">
                  <c:v>13</c:v>
                </c:pt>
                <c:pt idx="24">
                  <c:v>2</c:v>
                </c:pt>
                <c:pt idx="25">
                  <c:v>5</c:v>
                </c:pt>
                <c:pt idx="26">
                  <c:v>20</c:v>
                </c:pt>
                <c:pt idx="27">
                  <c:v>6</c:v>
                </c:pt>
                <c:pt idx="28">
                  <c:v>13</c:v>
                </c:pt>
                <c:pt idx="29">
                  <c:v>5</c:v>
                </c:pt>
                <c:pt idx="30">
                  <c:v>6</c:v>
                </c:pt>
                <c:pt idx="31">
                  <c:v>1</c:v>
                </c:pt>
                <c:pt idx="32">
                  <c:v>3</c:v>
                </c:pt>
                <c:pt idx="33">
                  <c:v>12</c:v>
                </c:pt>
                <c:pt idx="34">
                  <c:v>1</c:v>
                </c:pt>
                <c:pt idx="35">
                  <c:v>5</c:v>
                </c:pt>
                <c:pt idx="36">
                  <c:v>36</c:v>
                </c:pt>
                <c:pt idx="37">
                  <c:v>11</c:v>
                </c:pt>
                <c:pt idx="38">
                  <c:v>34</c:v>
                </c:pt>
                <c:pt idx="39">
                  <c:v>3</c:v>
                </c:pt>
                <c:pt idx="40">
                  <c:v>36</c:v>
                </c:pt>
                <c:pt idx="41">
                  <c:v>2</c:v>
                </c:pt>
                <c:pt idx="42">
                  <c:v>2</c:v>
                </c:pt>
                <c:pt idx="43">
                  <c:v>8</c:v>
                </c:pt>
                <c:pt idx="44">
                  <c:v>6</c:v>
                </c:pt>
                <c:pt idx="45">
                  <c:v>4</c:v>
                </c:pt>
                <c:pt idx="46">
                  <c:v>29</c:v>
                </c:pt>
                <c:pt idx="47">
                  <c:v>7</c:v>
                </c:pt>
                <c:pt idx="48">
                  <c:v>376</c:v>
                </c:pt>
                <c:pt idx="49">
                  <c:v>5</c:v>
                </c:pt>
                <c:pt idx="50">
                  <c:v>6</c:v>
                </c:pt>
                <c:pt idx="51">
                  <c:v>13</c:v>
                </c:pt>
                <c:pt idx="52">
                  <c:v>1</c:v>
                </c:pt>
                <c:pt idx="53">
                  <c:v>6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1">
                  <c:v>9</c:v>
                </c:pt>
                <c:pt idx="63">
                  <c:v>27</c:v>
                </c:pt>
                <c:pt idx="64">
                  <c:v>8</c:v>
                </c:pt>
                <c:pt idx="65">
                  <c:v>2</c:v>
                </c:pt>
                <c:pt idx="66">
                  <c:v>9</c:v>
                </c:pt>
                <c:pt idx="67">
                  <c:v>24</c:v>
                </c:pt>
                <c:pt idx="68">
                  <c:v>11</c:v>
                </c:pt>
                <c:pt idx="69">
                  <c:v>9</c:v>
                </c:pt>
                <c:pt idx="70">
                  <c:v>2</c:v>
                </c:pt>
                <c:pt idx="71">
                  <c:v>1</c:v>
                </c:pt>
                <c:pt idx="72">
                  <c:v>3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23</c:v>
                </c:pt>
                <c:pt idx="77">
                  <c:v>1</c:v>
                </c:pt>
                <c:pt idx="78">
                  <c:v>3</c:v>
                </c:pt>
                <c:pt idx="79">
                  <c:v>19</c:v>
                </c:pt>
                <c:pt idx="80">
                  <c:v>2</c:v>
                </c:pt>
                <c:pt idx="81">
                  <c:v>4</c:v>
                </c:pt>
                <c:pt idx="82">
                  <c:v>20</c:v>
                </c:pt>
                <c:pt idx="83">
                  <c:v>6</c:v>
                </c:pt>
                <c:pt idx="84">
                  <c:v>3</c:v>
                </c:pt>
                <c:pt idx="85">
                  <c:v>3</c:v>
                </c:pt>
                <c:pt idx="86">
                  <c:v>63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1">
                  <c:v>5</c:v>
                </c:pt>
                <c:pt idx="92">
                  <c:v>11</c:v>
                </c:pt>
                <c:pt idx="93">
                  <c:v>51</c:v>
                </c:pt>
                <c:pt idx="94">
                  <c:v>2</c:v>
                </c:pt>
                <c:pt idx="95">
                  <c:v>6</c:v>
                </c:pt>
                <c:pt idx="96">
                  <c:v>4</c:v>
                </c:pt>
                <c:pt idx="97">
                  <c:v>117</c:v>
                </c:pt>
                <c:pt idx="98">
                  <c:v>5</c:v>
                </c:pt>
                <c:pt idx="99">
                  <c:v>1</c:v>
                </c:pt>
                <c:pt idx="100">
                  <c:v>2</c:v>
                </c:pt>
                <c:pt idx="101">
                  <c:v>20</c:v>
                </c:pt>
                <c:pt idx="102">
                  <c:v>4</c:v>
                </c:pt>
                <c:pt idx="103">
                  <c:v>3</c:v>
                </c:pt>
                <c:pt idx="104">
                  <c:v>11</c:v>
                </c:pt>
                <c:pt idx="105">
                  <c:v>1</c:v>
                </c:pt>
                <c:pt idx="106">
                  <c:v>13</c:v>
                </c:pt>
                <c:pt idx="107">
                  <c:v>3</c:v>
                </c:pt>
                <c:pt idx="109">
                  <c:v>6</c:v>
                </c:pt>
                <c:pt idx="110">
                  <c:v>1</c:v>
                </c:pt>
                <c:pt idx="111">
                  <c:v>21</c:v>
                </c:pt>
                <c:pt idx="112">
                  <c:v>14</c:v>
                </c:pt>
                <c:pt idx="113">
                  <c:v>5</c:v>
                </c:pt>
                <c:pt idx="114">
                  <c:v>12</c:v>
                </c:pt>
                <c:pt idx="115">
                  <c:v>3</c:v>
                </c:pt>
                <c:pt idx="116">
                  <c:v>5</c:v>
                </c:pt>
                <c:pt idx="117">
                  <c:v>3</c:v>
                </c:pt>
                <c:pt idx="118">
                  <c:v>13</c:v>
                </c:pt>
                <c:pt idx="119">
                  <c:v>56</c:v>
                </c:pt>
                <c:pt idx="121">
                  <c:v>72</c:v>
                </c:pt>
                <c:pt idx="122">
                  <c:v>36</c:v>
                </c:pt>
                <c:pt idx="123">
                  <c:v>145</c:v>
                </c:pt>
                <c:pt idx="125">
                  <c:v>19</c:v>
                </c:pt>
                <c:pt idx="126">
                  <c:v>3</c:v>
                </c:pt>
                <c:pt idx="127">
                  <c:v>1</c:v>
                </c:pt>
                <c:pt idx="128">
                  <c:v>28</c:v>
                </c:pt>
                <c:pt idx="129">
                  <c:v>24</c:v>
                </c:pt>
                <c:pt idx="130">
                  <c:v>18</c:v>
                </c:pt>
                <c:pt idx="131">
                  <c:v>2</c:v>
                </c:pt>
                <c:pt idx="132">
                  <c:v>3</c:v>
                </c:pt>
                <c:pt idx="133">
                  <c:v>6</c:v>
                </c:pt>
                <c:pt idx="13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B6-1643-9C5E-CE58B054146E}"/>
            </c:ext>
          </c:extLst>
        </c:ser>
        <c:ser>
          <c:idx val="2"/>
          <c:order val="2"/>
          <c:tx>
            <c:strRef>
              <c:f>ai_by_country!$D$3:$D$4</c:f>
              <c:strCache>
                <c:ptCount val="1"/>
                <c:pt idx="0">
                  <c:v>Med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ai_by_country!$A$5:$A$140</c:f>
              <c:strCache>
                <c:ptCount val="135"/>
                <c:pt idx="0">
                  <c:v> </c:v>
                </c:pt>
                <c:pt idx="1">
                  <c:v> AK</c:v>
                </c:pt>
                <c:pt idx="2">
                  <c:v> AL</c:v>
                </c:pt>
                <c:pt idx="3">
                  <c:v> AR</c:v>
                </c:pt>
                <c:pt idx="4">
                  <c:v> Argentina</c:v>
                </c:pt>
                <c:pt idx="5">
                  <c:v> Armenia</c:v>
                </c:pt>
                <c:pt idx="6">
                  <c:v> Australia</c:v>
                </c:pt>
                <c:pt idx="7">
                  <c:v> Austria</c:v>
                </c:pt>
                <c:pt idx="8">
                  <c:v> AZ</c:v>
                </c:pt>
                <c:pt idx="9">
                  <c:v> Azerbaijan</c:v>
                </c:pt>
                <c:pt idx="10">
                  <c:v> Bahrain</c:v>
                </c:pt>
                <c:pt idx="11">
                  <c:v> Bangladesh</c:v>
                </c:pt>
                <c:pt idx="12">
                  <c:v> Belgium</c:v>
                </c:pt>
                <c:pt idx="13">
                  <c:v> Bosnia and Herzegovina</c:v>
                </c:pt>
                <c:pt idx="14">
                  <c:v> Brazil</c:v>
                </c:pt>
                <c:pt idx="15">
                  <c:v> Bulgaria</c:v>
                </c:pt>
                <c:pt idx="16">
                  <c:v> CA</c:v>
                </c:pt>
                <c:pt idx="17">
                  <c:v> Canada</c:v>
                </c:pt>
                <c:pt idx="18">
                  <c:v> Chile</c:v>
                </c:pt>
                <c:pt idx="19">
                  <c:v> China</c:v>
                </c:pt>
                <c:pt idx="20">
                  <c:v> CO</c:v>
                </c:pt>
                <c:pt idx="21">
                  <c:v> Colombia</c:v>
                </c:pt>
                <c:pt idx="22">
                  <c:v> Costa Rica</c:v>
                </c:pt>
                <c:pt idx="23">
                  <c:v> Croatia</c:v>
                </c:pt>
                <c:pt idx="24">
                  <c:v> CT</c:v>
                </c:pt>
                <c:pt idx="25">
                  <c:v> Cyprus</c:v>
                </c:pt>
                <c:pt idx="26">
                  <c:v> Czech Republic</c:v>
                </c:pt>
                <c:pt idx="27">
                  <c:v> DC</c:v>
                </c:pt>
                <c:pt idx="28">
                  <c:v> DE</c:v>
                </c:pt>
                <c:pt idx="29">
                  <c:v> Denmark</c:v>
                </c:pt>
                <c:pt idx="30">
                  <c:v> Ecuador</c:v>
                </c:pt>
                <c:pt idx="31">
                  <c:v> Egypt</c:v>
                </c:pt>
                <c:pt idx="32">
                  <c:v> El Salvador</c:v>
                </c:pt>
                <c:pt idx="33">
                  <c:v> Estonia</c:v>
                </c:pt>
                <c:pt idx="34">
                  <c:v> Eswatini</c:v>
                </c:pt>
                <c:pt idx="35">
                  <c:v> Finland</c:v>
                </c:pt>
                <c:pt idx="36">
                  <c:v> FL</c:v>
                </c:pt>
                <c:pt idx="37">
                  <c:v> France</c:v>
                </c:pt>
                <c:pt idx="38">
                  <c:v> GA</c:v>
                </c:pt>
                <c:pt idx="39">
                  <c:v> Georgia</c:v>
                </c:pt>
                <c:pt idx="40">
                  <c:v> Germany</c:v>
                </c:pt>
                <c:pt idx="41">
                  <c:v> Greece</c:v>
                </c:pt>
                <c:pt idx="42">
                  <c:v> Guatemala</c:v>
                </c:pt>
                <c:pt idx="43">
                  <c:v> Hong Kong</c:v>
                </c:pt>
                <c:pt idx="44">
                  <c:v> Hungary</c:v>
                </c:pt>
                <c:pt idx="45">
                  <c:v> IA</c:v>
                </c:pt>
                <c:pt idx="46">
                  <c:v> IL</c:v>
                </c:pt>
                <c:pt idx="47">
                  <c:v> IN</c:v>
                </c:pt>
                <c:pt idx="48">
                  <c:v> India</c:v>
                </c:pt>
                <c:pt idx="49">
                  <c:v> Ireland</c:v>
                </c:pt>
                <c:pt idx="50">
                  <c:v> Israel</c:v>
                </c:pt>
                <c:pt idx="51">
                  <c:v> Italy</c:v>
                </c:pt>
                <c:pt idx="52">
                  <c:v> Jamaica</c:v>
                </c:pt>
                <c:pt idx="53">
                  <c:v> Japan</c:v>
                </c:pt>
                <c:pt idx="54">
                  <c:v> Jordan</c:v>
                </c:pt>
                <c:pt idx="55">
                  <c:v> Kazakhstan</c:v>
                </c:pt>
                <c:pt idx="56">
                  <c:v> Kenya</c:v>
                </c:pt>
                <c:pt idx="57">
                  <c:v> Kosovo</c:v>
                </c:pt>
                <c:pt idx="58">
                  <c:v> KS</c:v>
                </c:pt>
                <c:pt idx="59">
                  <c:v> KY</c:v>
                </c:pt>
                <c:pt idx="60">
                  <c:v> Latvia</c:v>
                </c:pt>
                <c:pt idx="61">
                  <c:v> Lithuania</c:v>
                </c:pt>
                <c:pt idx="62">
                  <c:v> Luxembourg</c:v>
                </c:pt>
                <c:pt idx="63">
                  <c:v> MA</c:v>
                </c:pt>
                <c:pt idx="64">
                  <c:v> Malaysia</c:v>
                </c:pt>
                <c:pt idx="65">
                  <c:v> Malta</c:v>
                </c:pt>
                <c:pt idx="66">
                  <c:v> MD</c:v>
                </c:pt>
                <c:pt idx="67">
                  <c:v> Mexico</c:v>
                </c:pt>
                <c:pt idx="68">
                  <c:v> MI</c:v>
                </c:pt>
                <c:pt idx="69">
                  <c:v> MN</c:v>
                </c:pt>
                <c:pt idx="70">
                  <c:v> MO</c:v>
                </c:pt>
                <c:pt idx="71">
                  <c:v> Moldova</c:v>
                </c:pt>
                <c:pt idx="72">
                  <c:v> Morocco</c:v>
                </c:pt>
                <c:pt idx="73">
                  <c:v> MS</c:v>
                </c:pt>
                <c:pt idx="74">
                  <c:v> MT</c:v>
                </c:pt>
                <c:pt idx="75">
                  <c:v> Namibia</c:v>
                </c:pt>
                <c:pt idx="76">
                  <c:v> NC</c:v>
                </c:pt>
                <c:pt idx="77">
                  <c:v> NE</c:v>
                </c:pt>
                <c:pt idx="78">
                  <c:v> Nepal</c:v>
                </c:pt>
                <c:pt idx="79">
                  <c:v> Netherlands</c:v>
                </c:pt>
                <c:pt idx="80">
                  <c:v> New Zealand</c:v>
                </c:pt>
                <c:pt idx="81">
                  <c:v> Nigeria</c:v>
                </c:pt>
                <c:pt idx="82">
                  <c:v> NJ</c:v>
                </c:pt>
                <c:pt idx="83">
                  <c:v> North Macedonia</c:v>
                </c:pt>
                <c:pt idx="84">
                  <c:v> Norway</c:v>
                </c:pt>
                <c:pt idx="85">
                  <c:v> NV</c:v>
                </c:pt>
                <c:pt idx="86">
                  <c:v> NY</c:v>
                </c:pt>
                <c:pt idx="87">
                  <c:v> OH</c:v>
                </c:pt>
                <c:pt idx="88">
                  <c:v> OK</c:v>
                </c:pt>
                <c:pt idx="89">
                  <c:v> Oman</c:v>
                </c:pt>
                <c:pt idx="90">
                  <c:v> ON</c:v>
                </c:pt>
                <c:pt idx="91">
                  <c:v> OR</c:v>
                </c:pt>
                <c:pt idx="92">
                  <c:v> PA</c:v>
                </c:pt>
                <c:pt idx="93">
                  <c:v> Pakistan</c:v>
                </c:pt>
                <c:pt idx="94">
                  <c:v> Panama</c:v>
                </c:pt>
                <c:pt idx="95">
                  <c:v> Peru</c:v>
                </c:pt>
                <c:pt idx="96">
                  <c:v> Philippines</c:v>
                </c:pt>
                <c:pt idx="97">
                  <c:v> Poland</c:v>
                </c:pt>
                <c:pt idx="98">
                  <c:v> Portugal</c:v>
                </c:pt>
                <c:pt idx="99">
                  <c:v> Puerto Rico</c:v>
                </c:pt>
                <c:pt idx="100">
                  <c:v> RI</c:v>
                </c:pt>
                <c:pt idx="101">
                  <c:v> Romania</c:v>
                </c:pt>
                <c:pt idx="102">
                  <c:v> Saudi Arabia</c:v>
                </c:pt>
                <c:pt idx="103">
                  <c:v> SC</c:v>
                </c:pt>
                <c:pt idx="104">
                  <c:v> Serbia</c:v>
                </c:pt>
                <c:pt idx="105">
                  <c:v> Seychelles</c:v>
                </c:pt>
                <c:pt idx="106">
                  <c:v> Singapore</c:v>
                </c:pt>
                <c:pt idx="107">
                  <c:v> Slovakia</c:v>
                </c:pt>
                <c:pt idx="108">
                  <c:v> Slovenia</c:v>
                </c:pt>
                <c:pt idx="109">
                  <c:v> South Africa</c:v>
                </c:pt>
                <c:pt idx="110">
                  <c:v> South Korea</c:v>
                </c:pt>
                <c:pt idx="111">
                  <c:v> Spain</c:v>
                </c:pt>
                <c:pt idx="112">
                  <c:v> Sri Lanka</c:v>
                </c:pt>
                <c:pt idx="113">
                  <c:v> Sweden</c:v>
                </c:pt>
                <c:pt idx="114">
                  <c:v> Switzerland</c:v>
                </c:pt>
                <c:pt idx="115">
                  <c:v> Tanzania</c:v>
                </c:pt>
                <c:pt idx="116">
                  <c:v> Thailand</c:v>
                </c:pt>
                <c:pt idx="117">
                  <c:v> TN</c:v>
                </c:pt>
                <c:pt idx="118">
                  <c:v> Turkey</c:v>
                </c:pt>
                <c:pt idx="119">
                  <c:v> TX</c:v>
                </c:pt>
                <c:pt idx="120">
                  <c:v> Uganda</c:v>
                </c:pt>
                <c:pt idx="121">
                  <c:v> Ukraine</c:v>
                </c:pt>
                <c:pt idx="122">
                  <c:v> United Arab Emirates</c:v>
                </c:pt>
                <c:pt idx="123">
                  <c:v> United Kingdom</c:v>
                </c:pt>
                <c:pt idx="124">
                  <c:v> United States Minor Outlying Islands</c:v>
                </c:pt>
                <c:pt idx="125">
                  <c:v> Uruguay</c:v>
                </c:pt>
                <c:pt idx="126">
                  <c:v> UT</c:v>
                </c:pt>
                <c:pt idx="127">
                  <c:v> Uzbekistan</c:v>
                </c:pt>
                <c:pt idx="128">
                  <c:v> VA</c:v>
                </c:pt>
                <c:pt idx="129">
                  <c:v> Vietnam</c:v>
                </c:pt>
                <c:pt idx="130">
                  <c:v> WA</c:v>
                </c:pt>
                <c:pt idx="131">
                  <c:v> WI</c:v>
                </c:pt>
                <c:pt idx="132">
                  <c:v> WY</c:v>
                </c:pt>
                <c:pt idx="133">
                  <c:v>#VALUE!</c:v>
                </c:pt>
                <c:pt idx="134">
                  <c:v>#REF!</c:v>
                </c:pt>
              </c:strCache>
            </c:strRef>
          </c:cat>
          <c:val>
            <c:numRef>
              <c:f>ai_by_country!$D$5:$D$140</c:f>
              <c:numCache>
                <c:formatCode>General</c:formatCode>
                <c:ptCount val="135"/>
                <c:pt idx="0">
                  <c:v>1</c:v>
                </c:pt>
                <c:pt idx="2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14</c:v>
                </c:pt>
                <c:pt idx="7">
                  <c:v>1</c:v>
                </c:pt>
                <c:pt idx="8">
                  <c:v>1</c:v>
                </c:pt>
                <c:pt idx="11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34</c:v>
                </c:pt>
                <c:pt idx="17">
                  <c:v>25</c:v>
                </c:pt>
                <c:pt idx="18">
                  <c:v>1</c:v>
                </c:pt>
                <c:pt idx="19">
                  <c:v>18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3</c:v>
                </c:pt>
                <c:pt idx="26">
                  <c:v>3</c:v>
                </c:pt>
                <c:pt idx="28">
                  <c:v>3</c:v>
                </c:pt>
                <c:pt idx="32">
                  <c:v>2</c:v>
                </c:pt>
                <c:pt idx="33">
                  <c:v>5</c:v>
                </c:pt>
                <c:pt idx="35">
                  <c:v>1</c:v>
                </c:pt>
                <c:pt idx="36">
                  <c:v>3</c:v>
                </c:pt>
                <c:pt idx="37">
                  <c:v>2</c:v>
                </c:pt>
                <c:pt idx="38">
                  <c:v>17</c:v>
                </c:pt>
                <c:pt idx="39">
                  <c:v>1</c:v>
                </c:pt>
                <c:pt idx="40">
                  <c:v>9</c:v>
                </c:pt>
                <c:pt idx="43">
                  <c:v>1</c:v>
                </c:pt>
                <c:pt idx="45">
                  <c:v>2</c:v>
                </c:pt>
                <c:pt idx="46">
                  <c:v>5</c:v>
                </c:pt>
                <c:pt idx="47">
                  <c:v>1</c:v>
                </c:pt>
                <c:pt idx="48">
                  <c:v>41</c:v>
                </c:pt>
                <c:pt idx="50">
                  <c:v>4</c:v>
                </c:pt>
                <c:pt idx="51">
                  <c:v>5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8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19</c:v>
                </c:pt>
                <c:pt idx="66">
                  <c:v>4</c:v>
                </c:pt>
                <c:pt idx="67">
                  <c:v>2</c:v>
                </c:pt>
                <c:pt idx="68">
                  <c:v>2</c:v>
                </c:pt>
                <c:pt idx="76">
                  <c:v>3</c:v>
                </c:pt>
                <c:pt idx="79">
                  <c:v>5</c:v>
                </c:pt>
                <c:pt idx="80">
                  <c:v>1</c:v>
                </c:pt>
                <c:pt idx="82">
                  <c:v>6</c:v>
                </c:pt>
                <c:pt idx="83">
                  <c:v>1</c:v>
                </c:pt>
                <c:pt idx="86">
                  <c:v>4</c:v>
                </c:pt>
                <c:pt idx="87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7</c:v>
                </c:pt>
                <c:pt idx="96">
                  <c:v>1</c:v>
                </c:pt>
                <c:pt idx="97">
                  <c:v>23</c:v>
                </c:pt>
                <c:pt idx="98">
                  <c:v>4</c:v>
                </c:pt>
                <c:pt idx="101">
                  <c:v>6</c:v>
                </c:pt>
                <c:pt idx="103">
                  <c:v>1</c:v>
                </c:pt>
                <c:pt idx="104">
                  <c:v>2</c:v>
                </c:pt>
                <c:pt idx="106">
                  <c:v>3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1">
                  <c:v>6</c:v>
                </c:pt>
                <c:pt idx="112">
                  <c:v>1</c:v>
                </c:pt>
                <c:pt idx="113">
                  <c:v>1</c:v>
                </c:pt>
                <c:pt idx="114">
                  <c:v>7</c:v>
                </c:pt>
                <c:pt idx="115">
                  <c:v>1</c:v>
                </c:pt>
                <c:pt idx="118">
                  <c:v>2</c:v>
                </c:pt>
                <c:pt idx="119">
                  <c:v>12</c:v>
                </c:pt>
                <c:pt idx="120">
                  <c:v>1</c:v>
                </c:pt>
                <c:pt idx="121">
                  <c:v>15</c:v>
                </c:pt>
                <c:pt idx="122">
                  <c:v>3</c:v>
                </c:pt>
                <c:pt idx="123">
                  <c:v>78</c:v>
                </c:pt>
                <c:pt idx="125">
                  <c:v>3</c:v>
                </c:pt>
                <c:pt idx="126">
                  <c:v>2</c:v>
                </c:pt>
                <c:pt idx="128">
                  <c:v>11</c:v>
                </c:pt>
                <c:pt idx="129">
                  <c:v>4</c:v>
                </c:pt>
                <c:pt idx="130">
                  <c:v>6</c:v>
                </c:pt>
                <c:pt idx="131">
                  <c:v>3</c:v>
                </c:pt>
                <c:pt idx="133">
                  <c:v>1</c:v>
                </c:pt>
                <c:pt idx="1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B6-1643-9C5E-CE58B0541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947199"/>
        <c:axId val="672940479"/>
      </c:barChart>
      <c:catAx>
        <c:axId val="672947199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72940479"/>
        <c:crosses val="autoZero"/>
        <c:auto val="1"/>
        <c:lblAlgn val="ctr"/>
        <c:lblOffset val="100"/>
        <c:noMultiLvlLbl val="0"/>
      </c:catAx>
      <c:valAx>
        <c:axId val="67294047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7294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[AI_Companies_EN.xlsx]ai_usage!PivotTable2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ai_usage!$B$3</c:f>
              <c:strCache>
                <c:ptCount val="1"/>
                <c:pt idx="0">
                  <c:v>סה"כ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3B8-6344-B637-7C3EB8BAF518}"/>
              </c:ext>
            </c:extLst>
          </c:dPt>
          <c:dPt>
            <c:idx val="1"/>
            <c:bubble3D val="0"/>
            <c:explosion val="6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3B8-6344-B637-7C3EB8BAF518}"/>
              </c:ext>
            </c:extLst>
          </c:dPt>
          <c:dPt>
            <c:idx val="2"/>
            <c:bubble3D val="0"/>
            <c:explosion val="15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3B8-6344-B637-7C3EB8BAF5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ai_usage!$A$4:$A$7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</c:v>
                </c:pt>
              </c:strCache>
            </c:strRef>
          </c:cat>
          <c:val>
            <c:numRef>
              <c:f>ai_usage!$B$4:$B$7</c:f>
              <c:numCache>
                <c:formatCode>General</c:formatCode>
                <c:ptCount val="3"/>
                <c:pt idx="0">
                  <c:v>367</c:v>
                </c:pt>
                <c:pt idx="1">
                  <c:v>2240</c:v>
                </c:pt>
                <c:pt idx="2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8-6344-B637-7C3EB8BAF51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2</xdr:row>
      <xdr:rowOff>469900</xdr:rowOff>
    </xdr:from>
    <xdr:to>
      <xdr:col>23</xdr:col>
      <xdr:colOff>584200</xdr:colOff>
      <xdr:row>46</xdr:row>
      <xdr:rowOff>50800</xdr:rowOff>
    </xdr:to>
    <xdr:graphicFrame macro="">
      <xdr:nvGraphicFramePr>
        <xdr:cNvPr id="5" name="תרשים 4">
          <a:extLst>
            <a:ext uri="{FF2B5EF4-FFF2-40B4-BE49-F238E27FC236}">
              <a16:creationId xmlns:a16="http://schemas.microsoft.com/office/drawing/2014/main" id="{C16FFDC9-992B-0153-8289-4C1599083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</xdr:row>
      <xdr:rowOff>57150</xdr:rowOff>
    </xdr:from>
    <xdr:to>
      <xdr:col>11</xdr:col>
      <xdr:colOff>609600</xdr:colOff>
      <xdr:row>24</xdr:row>
      <xdr:rowOff>12700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4B18B7C4-0DD0-6B16-1565-085E84BA3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סהר יעקב" refreshedDate="46028.032595717596" createdVersion="8" refreshedVersion="8" minRefreshableVersion="3" recordCount="3100" xr:uid="{6BC65B98-B262-8F4F-9D91-681F20C273B2}">
  <cacheSource type="worksheet">
    <worksheetSource ref="A1:V3101" sheet="main"/>
  </cacheSource>
  <cacheFields count="22">
    <cacheField name="company_name" numFmtId="49">
      <sharedItems/>
    </cacheField>
    <cacheField name="web" numFmtId="0">
      <sharedItems containsBlank="1"/>
    </cacheField>
    <cacheField name="location" numFmtId="0">
      <sharedItems containsBlank="1"/>
    </cacheField>
    <cacheField name="low_progect_size" numFmtId="0">
      <sharedItems containsMixedTypes="1" containsNumber="1" containsInteger="1" minValue="1000" maxValue="250000"/>
    </cacheField>
    <cacheField name="avg_hourly_wage" numFmtId="0">
      <sharedItems containsMixedTypes="1" containsNumber="1" containsInteger="1" minValue="5000" maxValue="5000"/>
    </cacheField>
    <cacheField name="num_of_employees" numFmtId="0">
      <sharedItems containsMixedTypes="1" containsNumber="1" containsInteger="1" minValue="10000" maxValue="10000"/>
    </cacheField>
    <cacheField name="AI_Usage_Score" numFmtId="0">
      <sharedItems count="3">
        <s v="Low"/>
        <s v="High"/>
        <s v="Med"/>
      </sharedItems>
    </cacheField>
    <cacheField name="AI_service" numFmtId="0">
      <sharedItems containsMixedTypes="1" containsNumber="1" minValue="0.1" maxValue="1"/>
    </cacheField>
    <cacheField name="city" numFmtId="0">
      <sharedItems containsBlank="1" containsMixedTypes="1" containsNumber="1" minValue="0.4" maxValue="0.4"/>
    </cacheField>
    <cacheField name="country" numFmtId="0">
      <sharedItems count="135">
        <e v="#REF!"/>
        <s v=" CA"/>
        <s v=" TX"/>
        <s v=" OR"/>
        <s v=" FL"/>
        <s v=" NY"/>
        <s v=" Estonia"/>
        <s v=" Poland"/>
        <s v=" Pakistan"/>
        <s v=" Bulgaria"/>
        <s v=" NC"/>
        <s v=" India"/>
        <s v=" Australia"/>
        <s v=" Ukraine"/>
        <s v=" Spain"/>
        <s v=" Canada"/>
        <s v=" RI"/>
        <s v=" United Kingdom"/>
        <s v=" Cyprus"/>
        <s v=" Netherlands"/>
        <s v=" GA"/>
        <s v=" Costa Rica"/>
        <s v=" VA"/>
        <s v=" Vietnam"/>
        <s v=" Romania"/>
        <s v=" IN"/>
        <s v=" Germany"/>
        <s v=" TN"/>
        <s v=" Israel"/>
        <s v=" United Arab Emirates"/>
        <s v=" WA"/>
        <s v=" DE"/>
        <s v=" Italy"/>
        <s v=" Armenia"/>
        <s v=" MA"/>
        <s v=" UT"/>
        <s v=" El Salvador"/>
        <s v=" Lithuania"/>
        <s v=" Croatia"/>
        <s v=" Argentina"/>
        <s v=" NJ"/>
        <s v=" Uruguay"/>
        <s v=" South Africa"/>
        <s v=" Serbia"/>
        <s v=" North Macedonia"/>
        <s v=" Czech Republic"/>
        <s v=" WI"/>
        <s v=" Bosnia and Herzegovina"/>
        <s v=" Switzerland"/>
        <s v=" WY"/>
        <s v=" Austria"/>
        <s v=" Turkey"/>
        <s v=" New Zealand"/>
        <s v=" Malta"/>
        <s v=" CO"/>
        <e v="#VALUE!"/>
        <s v=" IL"/>
        <s v=" MD"/>
        <s v=" Slovakia"/>
        <s v=" Mexico"/>
        <s v=" Ecuador"/>
        <s v=" China"/>
        <s v=" Malaysia"/>
        <s v=" Brazil"/>
        <s v=" AZ"/>
        <s v=" Colombia"/>
        <s v=" Belgium"/>
        <s v=" "/>
        <s v=" Hungary"/>
        <s v=" SC"/>
        <s v=" Sri Lanka"/>
        <s v=" KS"/>
        <s v=" France"/>
        <s v=" Eswatini"/>
        <s v=" MN"/>
        <s v=" Singapore"/>
        <s v=" DC"/>
        <s v=" Thailand"/>
        <s v=" Bangladesh"/>
        <s v=" South Korea"/>
        <s v=" United States Minor Outlying Islands"/>
        <s v=" MI"/>
        <s v=" Hong Kong"/>
        <s v=" Ireland"/>
        <s v=" PA"/>
        <s v=" OH"/>
        <s v=" ON"/>
        <s v=" Puerto Rico"/>
        <s v=" Norway"/>
        <s v=" Georgia"/>
        <s v=" Saudi Arabia"/>
        <s v=" Finland"/>
        <s v=" Kazakhstan"/>
        <s v=" Japan"/>
        <s v=" AR"/>
        <s v=" Sweden"/>
        <s v=" Chile"/>
        <s v=" AL"/>
        <s v=" IA"/>
        <s v=" Latvia"/>
        <s v=" Philippines"/>
        <s v=" Denmark"/>
        <s v=" Peru"/>
        <s v=" MO"/>
        <s v=" Tanzania"/>
        <s v=" Portugal"/>
        <s v=" Jordan"/>
        <s v=" Moldova"/>
        <s v=" Slovenia"/>
        <s v=" Kenya"/>
        <s v=" AK"/>
        <s v=" Guatemala"/>
        <s v=" KY"/>
        <s v=" Luxembourg"/>
        <s v=" Greece"/>
        <s v=" Panama"/>
        <s v=" Bahrain"/>
        <s v=" Namibia"/>
        <s v=" Nepal"/>
        <s v=" Morocco"/>
        <s v=" NE"/>
        <s v=" CT"/>
        <s v=" Egypt"/>
        <s v=" NV"/>
        <s v=" MT"/>
        <s v=" Azerbaijan"/>
        <s v=" Oman"/>
        <s v=" MS"/>
        <s v=" Nigeria"/>
        <s v=" Jamaica"/>
        <s v=" Seychelles"/>
        <s v=" OK"/>
        <s v=" Uganda"/>
        <s v=" Kosovo"/>
        <s v=" Uzbekistan"/>
      </sharedItems>
    </cacheField>
    <cacheField name="web_name" numFmtId="0">
      <sharedItems/>
    </cacheField>
    <cacheField name="min_num_employees" numFmtId="0">
      <sharedItems containsMixedTypes="1" containsNumber="1" containsInteger="1" minValue="2" maxValue="10000"/>
    </cacheField>
    <cacheField name="max_employees_greater_800" numFmtId="0">
      <sharedItems count="2">
        <s v="Yes"/>
        <s v="No"/>
      </sharedItems>
    </cacheField>
    <cacheField name="max_num_employees" numFmtId="0">
      <sharedItems containsBlank="1" containsMixedTypes="1" containsNumber="1" containsInteger="1" minValue="9" maxValue="9999"/>
    </cacheField>
    <cacheField name="avg_num_of_employees" numFmtId="0">
      <sharedItems containsMixedTypes="1" containsNumber="1" minValue="5.5" maxValue="10000"/>
    </cacheField>
    <cacheField name="hourly_wage2" numFmtId="0">
      <sharedItems containsMixedTypes="1" containsNumber="1" containsInteger="1" minValue="5000" maxValue="5000"/>
    </cacheField>
    <cacheField name="avg_min_hourly_wage" numFmtId="0">
      <sharedItems/>
    </cacheField>
    <cacheField name="max_avg_hourly_wage" numFmtId="165">
      <sharedItems/>
    </cacheField>
    <cacheField name="avg_of_avg_hourly_wage" numFmtId="0">
      <sharedItems containsMixedTypes="1" containsNumber="1" minValue="12.5" maxValue="250"/>
    </cacheField>
    <cacheField name="min_hourly_salary" numFmtId="0">
      <sharedItems containsMixedTypes="1" containsNumber="1" containsInteger="1" minValue="0" maxValue="5000"/>
    </cacheField>
    <cacheField name="max_hourly_salary" numFmtId="0">
      <sharedItems containsMixedTypes="1" containsNumber="1" containsInteger="1" minValue="25" maxValue="300"/>
    </cacheField>
    <cacheField name="Avg_wage_above_$30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0">
  <r>
    <s v="Smith.ai"/>
    <s v="https://smith.ai/"/>
    <s v="Los Altos, CA"/>
    <s v="Undisclosed"/>
    <s v="Undisclosed"/>
    <s v="250 - 999"/>
    <x v="0"/>
    <n v="0.1"/>
    <s v="מיקום"/>
    <x v="0"/>
    <s v="שם_חברה אתר"/>
    <n v="250"/>
    <x v="0"/>
    <n v="999"/>
    <e v="#DIV/0!"/>
    <s v="שכר שעתי ממוצע"/>
    <s v="שכר שעתי2"/>
    <e v="#REF!"/>
    <e v="#DIV/0!"/>
    <e v="#VALUE!"/>
    <e v="#VALUE!"/>
    <s v="Yes"/>
  </r>
  <r>
    <s v="MooveIt"/>
    <s v="https://moove-it.com/"/>
    <s v="Austin, TX"/>
    <n v="100000"/>
    <s v="$50 - $99 / hr"/>
    <s v="50 - 249"/>
    <x v="0"/>
    <n v="0.15"/>
    <s v="Los Altos"/>
    <x v="1"/>
    <s v="Smith.ai https://smith.ai/"/>
    <n v="50"/>
    <x v="1"/>
    <n v="249"/>
    <n v="624.5"/>
    <s v="Undisclosed"/>
    <s v="Undisclosed"/>
    <e v="#REF!"/>
    <e v="#VALUE!"/>
    <e v="#VALUE!"/>
    <e v="#REF!"/>
    <e v="#VALUE!"/>
  </r>
  <r>
    <s v="TechSpeedInc"/>
    <s v="http://www.techspeed.com/"/>
    <s v="Portland, OR"/>
    <n v="1000"/>
    <s v="&lt; $25 / hr"/>
    <s v="50 - 249"/>
    <x v="0"/>
    <n v="0.4"/>
    <s v="Austin"/>
    <x v="2"/>
    <s v="MooveIt https://moove-it.com/"/>
    <n v="50"/>
    <x v="1"/>
    <n v="249"/>
    <n v="149.5"/>
    <s v="$50 - $99 / hr"/>
    <s v="$50 "/>
    <s v=" $99 "/>
    <n v="74.5"/>
    <n v="50"/>
    <n v="99"/>
    <s v="Yes"/>
  </r>
  <r>
    <s v="WillDom"/>
    <s v="https://willdom.com/"/>
    <s v="Fort Lauderdale, FL"/>
    <n v="10000"/>
    <s v="$50 - $99 / hr"/>
    <s v="250 - 999"/>
    <x v="0"/>
    <n v="0.1"/>
    <s v="Portland"/>
    <x v="3"/>
    <s v="TechSpeedInc http://www.techspeed.com/"/>
    <n v="250"/>
    <x v="1"/>
    <n v="999"/>
    <n v="149.5"/>
    <s v="0$ - $25 / hr"/>
    <s v="0$ "/>
    <s v=" $25 "/>
    <n v="12.5"/>
    <n v="0"/>
    <n v="25"/>
    <s v="No"/>
  </r>
  <r>
    <s v="Icreon"/>
    <s v="https://www.icreon.com/en"/>
    <s v="New York, NY"/>
    <n v="50000"/>
    <s v="$100 - $149 / hr"/>
    <s v="250 - 999"/>
    <x v="0"/>
    <n v="0.1"/>
    <s v="Fort Lauderdale"/>
    <x v="4"/>
    <s v="WillDom https://willdom.com/"/>
    <n v="250"/>
    <x v="1"/>
    <n v="999"/>
    <n v="624.5"/>
    <s v="$50 - $99 / hr"/>
    <s v="$50 "/>
    <s v=" $99 "/>
    <n v="74.5"/>
    <n v="50"/>
    <n v="99"/>
    <s v="Yes"/>
  </r>
  <r>
    <s v="ELEKS"/>
    <s v="https://eleks.com"/>
    <s v="Tallinn, Estonia"/>
    <n v="50000"/>
    <s v="$50 - $99 / hr"/>
    <s v="1,000 - 9,999"/>
    <x v="0"/>
    <n v="0.1"/>
    <s v="New York"/>
    <x v="5"/>
    <s v="Icreon https://www.icreon.com/en"/>
    <n v="1000"/>
    <x v="1"/>
    <n v="9999"/>
    <n v="624.5"/>
    <s v="$100 - $149 / hr"/>
    <s v="$100 "/>
    <s v=" $149 "/>
    <n v="124.5"/>
    <n v="100"/>
    <n v="149"/>
    <s v="Yes"/>
  </r>
  <r>
    <s v="Stepwise"/>
    <s v="https://www.stepwise.pl/"/>
    <s v="Warszawa, Poland"/>
    <n v="100000"/>
    <s v="$50 - $99 / hr"/>
    <s v="10 - 49"/>
    <x v="0"/>
    <n v="0.2"/>
    <s v="Tallinn"/>
    <x v="6"/>
    <s v="ELEKS https://eleks.com"/>
    <n v="10"/>
    <x v="0"/>
    <n v="49"/>
    <n v="5499.5"/>
    <s v="$50 - $99 / hr"/>
    <s v="$50 "/>
    <s v=" $99 "/>
    <n v="74.5"/>
    <n v="50"/>
    <n v="99"/>
    <s v="Yes"/>
  </r>
  <r>
    <s v="RevolveAI"/>
    <s v="https://www.revolveai.com/"/>
    <s v="Islamabad, Pakistan"/>
    <n v="10000"/>
    <s v="$25 - $49 / hr"/>
    <s v="10 - 49"/>
    <x v="1"/>
    <n v="1"/>
    <s v="Warszawa"/>
    <x v="7"/>
    <s v="Stepwise https://www.stepwise.pl/"/>
    <n v="10"/>
    <x v="1"/>
    <n v="49"/>
    <n v="29.5"/>
    <s v="$50 - $99 / hr"/>
    <s v="$50 "/>
    <s v=" $99 "/>
    <n v="74.5"/>
    <n v="50"/>
    <n v="99"/>
    <s v="Yes"/>
  </r>
  <r>
    <s v="Develtio"/>
    <s v="http://www.develtio.com/"/>
    <s v="Warszawa, Poland"/>
    <n v="5000"/>
    <s v="$25 - $49 / hr"/>
    <s v="50 - 249"/>
    <x v="0"/>
    <n v="0.2"/>
    <s v="Islamabad"/>
    <x v="8"/>
    <s v="RevolveAI https://www.revolveai.com/"/>
    <n v="50"/>
    <x v="1"/>
    <n v="249"/>
    <n v="29.5"/>
    <s v="$25 - $49 / hr"/>
    <s v="$25 "/>
    <s v=" $49 "/>
    <n v="37"/>
    <n v="25"/>
    <n v="49"/>
    <s v="Yes"/>
  </r>
  <r>
    <s v="JetRockets"/>
    <s v="http://jetrockets.com"/>
    <s v="Brooklyn, NY"/>
    <n v="25000"/>
    <s v="$50 - $99 / hr"/>
    <s v="10 - 49"/>
    <x v="0"/>
    <n v="0.1"/>
    <s v="Warszawa"/>
    <x v="7"/>
    <s v="Develtio http://www.develtio.com/"/>
    <n v="10"/>
    <x v="1"/>
    <n v="49"/>
    <n v="149.5"/>
    <s v="$25 - $49 / hr"/>
    <s v="$25 "/>
    <s v=" $49 "/>
    <n v="37"/>
    <n v="25"/>
    <n v="49"/>
    <s v="Yes"/>
  </r>
  <r>
    <s v="Sciant"/>
    <s v="http://www.sciant.com/"/>
    <s v="Sofia, Bulgaria"/>
    <n v="10000"/>
    <s v="$25 - $49 / hr"/>
    <s v="50 - 249"/>
    <x v="0"/>
    <n v="0.1"/>
    <s v="Brooklyn"/>
    <x v="5"/>
    <s v="JetRockets http://jetrockets.com"/>
    <n v="50"/>
    <x v="1"/>
    <n v="249"/>
    <n v="29.5"/>
    <s v="$50 - $99 / hr"/>
    <s v="$50 "/>
    <s v=" $99 "/>
    <n v="74.5"/>
    <n v="50"/>
    <n v="99"/>
    <s v="Yes"/>
  </r>
  <r>
    <s v="Dev.Pro"/>
    <s v="https://dev.pro/"/>
    <s v="Charlotte, NC"/>
    <n v="50000"/>
    <s v="$50 - $99 / hr"/>
    <s v="250 - 999"/>
    <x v="0"/>
    <n v="0.1"/>
    <s v="Sofia"/>
    <x v="9"/>
    <s v="Sciant http://www.sciant.com/"/>
    <n v="250"/>
    <x v="1"/>
    <n v="999"/>
    <n v="149.5"/>
    <s v="$25 - $49 / hr"/>
    <s v="$25 "/>
    <s v=" $49 "/>
    <n v="37"/>
    <n v="25"/>
    <n v="49"/>
    <s v="Yes"/>
  </r>
  <r>
    <s v="YugasaSoftwareLabs"/>
    <s v="https://www.yugasa.com/"/>
    <s v="Gurugram, India"/>
    <n v="10000"/>
    <s v="&lt; $25 / hr"/>
    <s v="50 - 249"/>
    <x v="0"/>
    <n v="0.1"/>
    <s v="Charlotte"/>
    <x v="10"/>
    <s v="Dev.Pro https://dev.pro/"/>
    <n v="50"/>
    <x v="1"/>
    <n v="249"/>
    <n v="624.5"/>
    <s v="$50 - $99 / hr"/>
    <s v="$50 "/>
    <s v=" $99 "/>
    <n v="74.5"/>
    <n v="50"/>
    <n v="99"/>
    <s v="Yes"/>
  </r>
  <r>
    <s v="WorkingMouse"/>
    <s v="https://workingmouse.com.au/"/>
    <s v="Milton, Australia"/>
    <n v="50000"/>
    <s v="Undisclosed"/>
    <s v="50 - 249"/>
    <x v="0"/>
    <n v="0.1"/>
    <s v="Gurugram"/>
    <x v="11"/>
    <s v="YugasaSoftwareLabs https://www.yugasa.com/"/>
    <n v="50"/>
    <x v="1"/>
    <n v="249"/>
    <n v="149.5"/>
    <s v="0$ - $25 / hr"/>
    <s v="0$ "/>
    <s v=" $25 "/>
    <n v="12.5"/>
    <n v="0"/>
    <n v="25"/>
    <s v="No"/>
  </r>
  <r>
    <s v="Springs"/>
    <s v="https://springsapps.com/"/>
    <s v="Kyiv, Ukraine"/>
    <n v="10000"/>
    <s v="$25 - $49 / hr"/>
    <s v="50 - 249"/>
    <x v="0"/>
    <n v="0.1"/>
    <s v="Milton"/>
    <x v="12"/>
    <s v="WorkingMouse https://workingmouse.com.au/"/>
    <n v="50"/>
    <x v="1"/>
    <n v="249"/>
    <n v="149.5"/>
    <s v="Undisclosed"/>
    <s v="Undisclosed"/>
    <e v="#REF!"/>
    <e v="#VALUE!"/>
    <e v="#VALUE!"/>
    <e v="#REF!"/>
    <e v="#VALUE!"/>
  </r>
  <r>
    <s v="AEStudio"/>
    <s v="https://ae.studio/"/>
    <s v="Los Angeles, CA"/>
    <n v="100000"/>
    <s v="$200 - $300 / hr"/>
    <s v="50 - 249"/>
    <x v="0"/>
    <n v="0.2"/>
    <s v="Kyiv"/>
    <x v="13"/>
    <s v="Springs https://springsapps.com/"/>
    <n v="50"/>
    <x v="1"/>
    <n v="249"/>
    <n v="149.5"/>
    <s v="$25 - $49 / hr"/>
    <s v="$25 "/>
    <s v=" $49 "/>
    <n v="37"/>
    <n v="25"/>
    <n v="49"/>
    <s v="Yes"/>
  </r>
  <r>
    <s v="Anadea"/>
    <s v="https://anadea.info/"/>
    <s v="Alicante (Alacant), Spain"/>
    <n v="10000"/>
    <s v="$50 - $99 / hr"/>
    <s v="50 - 249"/>
    <x v="0"/>
    <n v="0.33"/>
    <s v="Los Angeles"/>
    <x v="1"/>
    <s v="AEStudio https://ae.studio/"/>
    <n v="50"/>
    <x v="1"/>
    <n v="249"/>
    <n v="149.5"/>
    <s v="$200 - $300 / hr"/>
    <s v="$200 "/>
    <s v=" $300 "/>
    <n v="250"/>
    <n v="200"/>
    <n v="300"/>
    <s v="Yes"/>
  </r>
  <r>
    <s v="MetalToad"/>
    <s v="https://www.metaltoad.com/"/>
    <s v="Los Angeles, CA"/>
    <n v="25000"/>
    <s v="$150 - $199 / hr"/>
    <s v="10 - 49"/>
    <x v="0"/>
    <n v="0.1"/>
    <s v="Alicante (Alacant)"/>
    <x v="14"/>
    <s v="Anadea https://anadea.info/"/>
    <n v="10"/>
    <x v="1"/>
    <n v="49"/>
    <n v="149.5"/>
    <s v="$50 - $99 / hr"/>
    <s v="$50 "/>
    <s v=" $99 "/>
    <n v="74.5"/>
    <n v="50"/>
    <n v="99"/>
    <s v="Yes"/>
  </r>
  <r>
    <s v="TheAppLabb"/>
    <s v="https://theapplabb.com/"/>
    <s v="Toronto, Canada"/>
    <n v="50000"/>
    <s v="$100 - $149 / hr"/>
    <s v="50 - 249"/>
    <x v="0"/>
    <n v="0.15"/>
    <s v="Los Angeles"/>
    <x v="1"/>
    <s v="MetalToad https://www.metaltoad.com/"/>
    <n v="50"/>
    <x v="1"/>
    <n v="249"/>
    <n v="29.5"/>
    <s v="$150 - $199 / hr"/>
    <s v="$150 "/>
    <s v=" $199 "/>
    <n v="174.5"/>
    <n v="150"/>
    <n v="199"/>
    <s v="Yes"/>
  </r>
  <r>
    <s v="CodewaveTechnologies"/>
    <s v="https://www.codewave.com/"/>
    <s v="Bengaluru, India"/>
    <n v="10000"/>
    <s v="&lt; $25 / hr"/>
    <s v="50 - 249"/>
    <x v="0"/>
    <n v="0.11"/>
    <s v="Toronto"/>
    <x v="15"/>
    <s v="TheAppLabb https://theapplabb.com/"/>
    <n v="50"/>
    <x v="1"/>
    <n v="249"/>
    <n v="149.5"/>
    <s v="$100 - $149 / hr"/>
    <s v="$100 "/>
    <s v=" $149 "/>
    <n v="124.5"/>
    <n v="100"/>
    <n v="149"/>
    <s v="Yes"/>
  </r>
  <r>
    <s v="CHISoftware"/>
    <s v="https://chisw.com/our-expertise/"/>
    <s v="L'viv, Ukraine"/>
    <n v="50000"/>
    <s v="$50 - $99 / hr"/>
    <s v="250 - 999"/>
    <x v="0"/>
    <n v="0.2"/>
    <s v="Bengaluru"/>
    <x v="11"/>
    <s v="CodewaveTechnologies https://www.codewave.com/"/>
    <n v="250"/>
    <x v="1"/>
    <n v="999"/>
    <n v="149.5"/>
    <s v="0$ - $25 / hr"/>
    <s v="0$ "/>
    <s v=" $25 "/>
    <n v="12.5"/>
    <n v="0"/>
    <n v="25"/>
    <s v="No"/>
  </r>
  <r>
    <s v="Devopsbay"/>
    <s v="https://devopsbay.io/"/>
    <s v="Sopot, Poland"/>
    <n v="10000"/>
    <s v="$50 - $99 / hr"/>
    <s v="10 - 49"/>
    <x v="0"/>
    <n v="0.2"/>
    <s v="L'viv"/>
    <x v="13"/>
    <s v="CHISoftware https://chisw.com/our-expertise/"/>
    <n v="10"/>
    <x v="1"/>
    <n v="49"/>
    <n v="624.5"/>
    <s v="$50 - $99 / hr"/>
    <s v="$50 "/>
    <s v=" $99 "/>
    <n v="74.5"/>
    <n v="50"/>
    <n v="99"/>
    <s v="Yes"/>
  </r>
  <r>
    <s v="BlackburnLabs"/>
    <s v="https://BlackburnLabs.com/"/>
    <s v="Providence, RI"/>
    <n v="10000"/>
    <s v="$100 - $149 / hr"/>
    <s v="10 - 49"/>
    <x v="0"/>
    <n v="0.15"/>
    <s v="Sopot"/>
    <x v="7"/>
    <s v="Devopsbay https://devopsbay.io/"/>
    <n v="10"/>
    <x v="1"/>
    <n v="49"/>
    <n v="29.5"/>
    <s v="$50 - $99 / hr"/>
    <s v="$50 "/>
    <s v=" $99 "/>
    <n v="74.5"/>
    <n v="50"/>
    <n v="99"/>
    <s v="Yes"/>
  </r>
  <r>
    <s v="GrapeUp"/>
    <s v="https://grapeup.com/"/>
    <s v="Kraków, Poland"/>
    <n v="50000"/>
    <s v="$50 - $99 / hr"/>
    <s v="50 - 249"/>
    <x v="0"/>
    <n v="0.1"/>
    <s v="Providence"/>
    <x v="16"/>
    <s v="BlackburnLabs https://BlackburnLabs.com/"/>
    <n v="50"/>
    <x v="1"/>
    <n v="249"/>
    <n v="29.5"/>
    <s v="$100 - $149 / hr"/>
    <s v="$100 "/>
    <s v=" $149 "/>
    <n v="124.5"/>
    <n v="100"/>
    <n v="149"/>
    <s v="Yes"/>
  </r>
  <r>
    <s v="MightyDigital"/>
    <s v="https://mighty.digital/"/>
    <s v="Kyiv, Ukraine"/>
    <n v="25000"/>
    <s v="$25 - $49 / hr"/>
    <s v="10 - 49"/>
    <x v="0"/>
    <n v="0.1"/>
    <s v="Kraków"/>
    <x v="7"/>
    <s v="GrapeUp https://grapeup.com/"/>
    <n v="10"/>
    <x v="1"/>
    <n v="49"/>
    <n v="149.5"/>
    <s v="$50 - $99 / hr"/>
    <s v="$50 "/>
    <s v=" $99 "/>
    <n v="74.5"/>
    <n v="50"/>
    <n v="99"/>
    <s v="Yes"/>
  </r>
  <r>
    <s v="Exposit"/>
    <s v="https://www.exposit.com/"/>
    <s v="Gdańsk, Poland"/>
    <n v="5000"/>
    <s v="$25 - $49 / hr"/>
    <s v="50 - 249"/>
    <x v="0"/>
    <n v="0.3"/>
    <s v="Kyiv"/>
    <x v="13"/>
    <s v="MightyDigital https://mighty.digital/"/>
    <n v="50"/>
    <x v="1"/>
    <n v="249"/>
    <n v="29.5"/>
    <s v="$25 - $49 / hr"/>
    <s v="$25 "/>
    <s v=" $49 "/>
    <n v="37"/>
    <n v="25"/>
    <n v="49"/>
    <s v="Yes"/>
  </r>
  <r>
    <s v="Reckonsys"/>
    <s v="http://www.reckonsys.com/"/>
    <s v="Bengaluru, India"/>
    <n v="5000"/>
    <s v="$25 - $49 / hr"/>
    <s v="50 - 249"/>
    <x v="0"/>
    <n v="0.1"/>
    <s v="Gdańsk"/>
    <x v="7"/>
    <s v="Exposit https://www.exposit.com/"/>
    <n v="50"/>
    <x v="1"/>
    <n v="249"/>
    <n v="149.5"/>
    <s v="$25 - $49 / hr"/>
    <s v="$25 "/>
    <s v=" $49 "/>
    <n v="37"/>
    <n v="25"/>
    <n v="49"/>
    <s v="Yes"/>
  </r>
  <r>
    <s v="CoherentLabLLP"/>
    <s v="https://www.coherentlab.com/"/>
    <s v="Jaipur, India"/>
    <n v="1000"/>
    <s v="&lt; $25 / hr"/>
    <s v="10 - 49"/>
    <x v="0"/>
    <n v="0.1"/>
    <s v="Bengaluru"/>
    <x v="11"/>
    <s v="Reckonsys http://www.reckonsys.com/"/>
    <n v="10"/>
    <x v="1"/>
    <n v="49"/>
    <n v="149.5"/>
    <s v="$25 - $49 / hr"/>
    <s v="$25 "/>
    <s v=" $49 "/>
    <n v="37"/>
    <n v="25"/>
    <n v="49"/>
    <s v="Yes"/>
  </r>
  <r>
    <s v="NybbleGroup"/>
    <s v="https://nybblegroup.com/"/>
    <s v="Miami, FL"/>
    <n v="5000"/>
    <s v="$25 - $49 / hr"/>
    <s v="50 - 249"/>
    <x v="0"/>
    <n v="0.2"/>
    <s v="Jaipur"/>
    <x v="11"/>
    <s v="CoherentLabLLP https://www.coherentlab.com/"/>
    <n v="50"/>
    <x v="1"/>
    <n v="249"/>
    <n v="29.5"/>
    <s v="0$ - $25 / hr"/>
    <s v="0$ "/>
    <s v=" $25 "/>
    <n v="12.5"/>
    <n v="0"/>
    <n v="25"/>
    <s v="No"/>
  </r>
  <r>
    <s v="Greenice"/>
    <s v="https://greenice.net/"/>
    <s v="Warszawa, Poland"/>
    <n v="5000"/>
    <s v="$25 - $49 / hr"/>
    <s v="10 - 49"/>
    <x v="0"/>
    <n v="0.1"/>
    <s v="Miami"/>
    <x v="4"/>
    <s v="NybbleGroup https://nybblegroup.com/"/>
    <n v="10"/>
    <x v="1"/>
    <n v="49"/>
    <n v="149.5"/>
    <s v="$25 - $49 / hr"/>
    <s v="$25 "/>
    <s v=" $49 "/>
    <n v="37"/>
    <n v="25"/>
    <n v="49"/>
    <s v="Yes"/>
  </r>
  <r>
    <s v="MissionCloud"/>
    <s v="https://missioncloud.com/"/>
    <s v="Beverly Hills, CA"/>
    <n v="10000"/>
    <s v="$200 - $300 / hr"/>
    <s v="50 - 249"/>
    <x v="0"/>
    <n v="0.2"/>
    <s v="Warszawa"/>
    <x v="7"/>
    <s v="Greenice https://greenice.net/"/>
    <n v="50"/>
    <x v="1"/>
    <n v="249"/>
    <n v="29.5"/>
    <s v="$25 - $49 / hr"/>
    <s v="$25 "/>
    <s v=" $49 "/>
    <n v="37"/>
    <n v="25"/>
    <n v="49"/>
    <s v="Yes"/>
  </r>
  <r>
    <s v="Imobisoft"/>
    <s v="https://imobisoft.co.uk/"/>
    <s v="London, United Kingdom"/>
    <n v="5000"/>
    <s v="$50 - $99 / hr"/>
    <s v="10 - 49"/>
    <x v="0"/>
    <n v="0.1"/>
    <s v="Beverly Hills"/>
    <x v="1"/>
    <s v="MissionCloud https://missioncloud.com/"/>
    <n v="10"/>
    <x v="1"/>
    <n v="49"/>
    <n v="149.5"/>
    <s v="$200 - $300 / hr"/>
    <s v="$200 "/>
    <s v=" $300 "/>
    <n v="250"/>
    <n v="200"/>
    <n v="300"/>
    <s v="Yes"/>
  </r>
  <r>
    <s v="Folio3"/>
    <s v="http://www.folio3.com/"/>
    <s v="Woking, United Kingdom"/>
    <n v="5000"/>
    <s v="$25 - $49 / hr"/>
    <s v="250 - 999"/>
    <x v="0"/>
    <n v="0.1"/>
    <s v="London"/>
    <x v="17"/>
    <s v="Imobisoft https://imobisoft.co.uk/"/>
    <n v="250"/>
    <x v="1"/>
    <n v="999"/>
    <n v="29.5"/>
    <s v="$50 - $99 / hr"/>
    <s v="$50 "/>
    <s v=" $99 "/>
    <n v="74.5"/>
    <n v="50"/>
    <n v="99"/>
    <s v="Yes"/>
  </r>
  <r>
    <s v="N7Mobile"/>
    <s v="https://n7mobile.com/"/>
    <s v="Warszawa, Poland"/>
    <n v="10000"/>
    <s v="$25 - $49 / hr"/>
    <s v="10 - 49"/>
    <x v="0"/>
    <n v="0.1"/>
    <s v="Woking"/>
    <x v="17"/>
    <s v="Folio3 http://www.folio3.com/"/>
    <n v="10"/>
    <x v="1"/>
    <n v="49"/>
    <n v="624.5"/>
    <s v="$25 - $49 / hr"/>
    <s v="$25 "/>
    <s v=" $49 "/>
    <n v="37"/>
    <n v="25"/>
    <n v="49"/>
    <s v="Yes"/>
  </r>
  <r>
    <s v="MindySupport"/>
    <s v="https://mindy-support.com/"/>
    <s v="Agios Athanasios, Cyprus"/>
    <s v="Undisclosed"/>
    <s v="Undisclosed"/>
    <s v="1,000 - 9,999"/>
    <x v="2"/>
    <n v="0.5"/>
    <s v="Warszawa"/>
    <x v="7"/>
    <s v="N7Mobile https://n7mobile.com/"/>
    <n v="1000"/>
    <x v="1"/>
    <n v="9999"/>
    <n v="29.5"/>
    <s v="$25 - $49 / hr"/>
    <s v="$25 "/>
    <s v=" $49 "/>
    <n v="37"/>
    <n v="25"/>
    <n v="49"/>
    <s v="Yes"/>
  </r>
  <r>
    <s v="Dreamix"/>
    <s v="http://www.dreamix.eu/"/>
    <s v="Sofia, Bulgaria"/>
    <n v="50000"/>
    <s v="$25 - $49 / hr"/>
    <s v="50 - 249"/>
    <x v="0"/>
    <n v="0.1"/>
    <s v="Agios Athanasios"/>
    <x v="18"/>
    <s v="MindySupport https://mindy-support.com/"/>
    <n v="50"/>
    <x v="0"/>
    <n v="249"/>
    <n v="5499.5"/>
    <s v="Undisclosed"/>
    <s v="Undisclosed"/>
    <e v="#REF!"/>
    <e v="#VALUE!"/>
    <e v="#VALUE!"/>
    <e v="#REF!"/>
    <e v="#VALUE!"/>
  </r>
  <r>
    <s v="NeenOpalInc."/>
    <s v="https://www.neenopal.com/"/>
    <s v="New York, NY"/>
    <n v="10000"/>
    <s v="$50 - $99 / hr"/>
    <s v="10 - 49"/>
    <x v="0"/>
    <n v="0.2"/>
    <s v="Sofia"/>
    <x v="9"/>
    <s v="Dreamix http://www.dreamix.eu/"/>
    <n v="10"/>
    <x v="1"/>
    <n v="49"/>
    <n v="149.5"/>
    <s v="$25 - $49 / hr"/>
    <s v="$25 "/>
    <s v=" $49 "/>
    <n v="37"/>
    <n v="25"/>
    <n v="49"/>
    <s v="Yes"/>
  </r>
  <r>
    <s v="HiloLabs"/>
    <s v="https://www.hilolabs.com"/>
    <s v="Toronto, Canada"/>
    <n v="10000"/>
    <s v="$50 - $99 / hr"/>
    <s v="2 - 9"/>
    <x v="0"/>
    <n v="0.1"/>
    <s v="New York"/>
    <x v="5"/>
    <s v="NeenOpalInc. https://www.neenopal.com/"/>
    <n v="2"/>
    <x v="1"/>
    <n v="9"/>
    <n v="29.5"/>
    <s v="$50 - $99 / hr"/>
    <s v="$50 "/>
    <s v=" $99 "/>
    <n v="74.5"/>
    <n v="50"/>
    <n v="99"/>
    <s v="Yes"/>
  </r>
  <r>
    <s v="Sparkfish"/>
    <s v="https://www.sparkfish.com/"/>
    <s v="Addison, TX"/>
    <n v="25000"/>
    <s v="$150 - $199 / hr"/>
    <s v="10 - 49"/>
    <x v="0"/>
    <n v="0.2"/>
    <s v="Toronto"/>
    <x v="15"/>
    <s v="HiloLabs https://www.hilolabs.com"/>
    <n v="10"/>
    <x v="1"/>
    <n v="49"/>
    <n v="5.5"/>
    <s v="$50 - $99 / hr"/>
    <s v="$50 "/>
    <s v=" $99 "/>
    <n v="74.5"/>
    <n v="50"/>
    <n v="99"/>
    <s v="Yes"/>
  </r>
  <r>
    <s v="UVIKSoftware"/>
    <s v="https://uvik.net/"/>
    <s v="Krakow, Poland"/>
    <n v="50000"/>
    <s v="$50 - $99 / hr"/>
    <s v="10 - 49"/>
    <x v="0"/>
    <n v="0.1"/>
    <s v="Addison"/>
    <x v="2"/>
    <s v="Sparkfish https://www.sparkfish.com/"/>
    <n v="10"/>
    <x v="1"/>
    <n v="49"/>
    <n v="29.5"/>
    <s v="$150 - $199 / hr"/>
    <s v="$150 "/>
    <s v=" $199 "/>
    <n v="174.5"/>
    <n v="150"/>
    <n v="199"/>
    <s v="Yes"/>
  </r>
  <r>
    <s v="UnderReality"/>
    <s v="https://underreality.com/"/>
    <s v="Amsterdam, Netherlands"/>
    <n v="10000"/>
    <s v="$100 - $149 / hr"/>
    <s v="10 - 49"/>
    <x v="0"/>
    <n v="0.1"/>
    <s v="Krakow"/>
    <x v="7"/>
    <s v="UVIKSoftware https://uvik.net/"/>
    <n v="10"/>
    <x v="1"/>
    <n v="49"/>
    <n v="29.5"/>
    <s v="$50 - $99 / hr"/>
    <s v="$50 "/>
    <s v=" $99 "/>
    <n v="74.5"/>
    <n v="50"/>
    <n v="99"/>
    <s v="Yes"/>
  </r>
  <r>
    <s v="CloudFlex"/>
    <s v="https://cloudflex.team/"/>
    <s v="Kyiv, Ukraine"/>
    <n v="10000"/>
    <s v="$25 - $49 / hr"/>
    <s v="10 - 49"/>
    <x v="0"/>
    <n v="0.2"/>
    <s v="Amsterdam"/>
    <x v="19"/>
    <s v="UnderReality https://underreality.com/"/>
    <n v="10"/>
    <x v="1"/>
    <n v="49"/>
    <n v="29.5"/>
    <s v="$100 - $149 / hr"/>
    <s v="$100 "/>
    <s v=" $149 "/>
    <n v="124.5"/>
    <n v="100"/>
    <n v="149"/>
    <s v="Yes"/>
  </r>
  <r>
    <s v="UPCORE"/>
    <s v="https://upcore.com.au/"/>
    <s v="Barangaroo, Australia"/>
    <n v="10000"/>
    <s v="$25 - $49 / hr"/>
    <s v="50 - 249"/>
    <x v="0"/>
    <n v="0.1"/>
    <s v="Kyiv"/>
    <x v="13"/>
    <s v="CloudFlex https://cloudflex.team/"/>
    <n v="50"/>
    <x v="1"/>
    <n v="249"/>
    <n v="29.5"/>
    <s v="$25 - $49 / hr"/>
    <s v="$25 "/>
    <s v=" $49 "/>
    <n v="37"/>
    <n v="25"/>
    <n v="49"/>
    <s v="Yes"/>
  </r>
  <r>
    <s v="DigitalScientists"/>
    <s v="https://digitalscientists.com/"/>
    <s v="Alpharetta, GA"/>
    <n v="50000"/>
    <s v="$150 - $199 / hr"/>
    <s v="10 - 49"/>
    <x v="0"/>
    <n v="0.15"/>
    <s v="Barangaroo"/>
    <x v="12"/>
    <s v="UPCORE https://upcore.com.au/"/>
    <n v="10"/>
    <x v="1"/>
    <n v="49"/>
    <n v="149.5"/>
    <s v="$25 - $49 / hr"/>
    <s v="$25 "/>
    <s v=" $49 "/>
    <n v="37"/>
    <n v="25"/>
    <n v="49"/>
    <s v="Yes"/>
  </r>
  <r>
    <s v="FusionHit"/>
    <s v="https://www.fusionhit.com/"/>
    <s v="Heredia, Costa Rica"/>
    <n v="10000"/>
    <s v="$50 - $99 / hr"/>
    <s v="50 - 249"/>
    <x v="0"/>
    <n v="0.1"/>
    <s v="Alpharetta"/>
    <x v="20"/>
    <s v="DigitalScientists https://digitalscientists.com/"/>
    <n v="50"/>
    <x v="1"/>
    <n v="249"/>
    <n v="29.5"/>
    <s v="$150 - $199 / hr"/>
    <s v="$150 "/>
    <s v=" $199 "/>
    <n v="174.5"/>
    <n v="150"/>
    <n v="199"/>
    <s v="Yes"/>
  </r>
  <r>
    <s v="ENO8"/>
    <s v="http://www.ENO8.com/"/>
    <s v="Plano, TX"/>
    <n v="25000"/>
    <s v="$100 - $149 / hr"/>
    <s v="2 - 9"/>
    <x v="0"/>
    <n v="0.1"/>
    <s v="Heredia"/>
    <x v="21"/>
    <s v="FusionHit https://www.fusionhit.com/"/>
    <n v="2"/>
    <x v="1"/>
    <n v="9"/>
    <n v="149.5"/>
    <s v="$50 - $99 / hr"/>
    <s v="$50 "/>
    <s v=" $99 "/>
    <n v="74.5"/>
    <n v="50"/>
    <n v="99"/>
    <s v="Yes"/>
  </r>
  <r>
    <s v="SynergoGroup"/>
    <s v="https://www.synergogroup.net/"/>
    <s v="Toronto, Canada"/>
    <n v="5000"/>
    <s v="$50 - $99 / hr"/>
    <s v="10 - 49"/>
    <x v="0"/>
    <n v="0.1"/>
    <s v="Plano"/>
    <x v="2"/>
    <s v="ENO8 http://www.ENO8.com/"/>
    <n v="10"/>
    <x v="1"/>
    <n v="49"/>
    <n v="5.5"/>
    <s v="$100 - $149 / hr"/>
    <s v="$100 "/>
    <s v=" $149 "/>
    <n v="124.5"/>
    <n v="100"/>
    <n v="149"/>
    <s v="Yes"/>
  </r>
  <r>
    <s v="u2i"/>
    <s v="https://www.u2i.com/clutch/"/>
    <s v="Kraków, Poland"/>
    <n v="10000"/>
    <s v="$100 - $149 / hr"/>
    <s v="50 - 249"/>
    <x v="0"/>
    <n v="0.1"/>
    <s v="Toronto"/>
    <x v="15"/>
    <s v="SynergoGroup https://www.synergogroup.net/"/>
    <n v="50"/>
    <x v="1"/>
    <n v="249"/>
    <n v="29.5"/>
    <s v="$50 - $99 / hr"/>
    <s v="$50 "/>
    <s v=" $99 "/>
    <n v="74.5"/>
    <n v="50"/>
    <n v="99"/>
    <s v="Yes"/>
  </r>
  <r>
    <s v="AscentCore"/>
    <s v="https://www.ascentcore.com/"/>
    <s v="Reston, VA"/>
    <n v="25000"/>
    <s v="Undisclosed"/>
    <s v="50 - 249"/>
    <x v="0"/>
    <n v="0.3"/>
    <s v="Kraków"/>
    <x v="7"/>
    <s v="u2i https://www.u2i.com/clutch/"/>
    <n v="50"/>
    <x v="1"/>
    <n v="249"/>
    <n v="149.5"/>
    <s v="$100 - $149 / hr"/>
    <s v="$100 "/>
    <s v=" $149 "/>
    <n v="124.5"/>
    <n v="100"/>
    <n v="149"/>
    <s v="Yes"/>
  </r>
  <r>
    <s v="TwentyIdeas"/>
    <s v="https://twentyideas.com/"/>
    <s v="Eugene, OR"/>
    <n v="50000"/>
    <s v="$100 - $149 / hr"/>
    <s v="10 - 49"/>
    <x v="0"/>
    <n v="0.1"/>
    <s v="Reston"/>
    <x v="22"/>
    <s v="AscentCore https://www.ascentcore.com/"/>
    <n v="10"/>
    <x v="1"/>
    <n v="49"/>
    <n v="149.5"/>
    <s v="Undisclosed"/>
    <s v="Undisclosed"/>
    <e v="#REF!"/>
    <e v="#VALUE!"/>
    <e v="#VALUE!"/>
    <e v="#REF!"/>
    <e v="#VALUE!"/>
  </r>
  <r>
    <s v="ONE12th"/>
    <s v="https://one12th.io/"/>
    <s v="Aventura, FL"/>
    <n v="1000"/>
    <s v="$100 - $149 / hr"/>
    <s v="2 - 9"/>
    <x v="0"/>
    <n v="0.15"/>
    <s v="Eugene"/>
    <x v="3"/>
    <s v="TwentyIdeas https://twentyideas.com/"/>
    <n v="2"/>
    <x v="1"/>
    <n v="9"/>
    <n v="29.5"/>
    <s v="$100 - $149 / hr"/>
    <s v="$100 "/>
    <s v=" $149 "/>
    <n v="124.5"/>
    <n v="100"/>
    <n v="149"/>
    <s v="Yes"/>
  </r>
  <r>
    <s v="ZackriyaSolutions"/>
    <s v="https://www.zackriya.com/"/>
    <s v="Chennai, India"/>
    <n v="1000"/>
    <s v="$25 - $49 / hr"/>
    <s v="2 - 9"/>
    <x v="2"/>
    <n v="0.5"/>
    <s v="Aventura"/>
    <x v="4"/>
    <s v="ONE12th https://one12th.io/"/>
    <n v="2"/>
    <x v="1"/>
    <n v="9"/>
    <n v="5.5"/>
    <s v="$100 - $149 / hr"/>
    <s v="$100 "/>
    <s v=" $149 "/>
    <n v="124.5"/>
    <n v="100"/>
    <n v="149"/>
    <s v="Yes"/>
  </r>
  <r>
    <s v="NCCPLUSVIETNAM"/>
    <s v="https://ncc.asia/"/>
    <s v="Hanoi, Vietnam"/>
    <n v="10000"/>
    <s v="&lt; $25 / hr"/>
    <s v="50 - 249"/>
    <x v="0"/>
    <n v="0.1"/>
    <s v="Chennai"/>
    <x v="11"/>
    <s v="ZackriyaSolutions https://www.zackriya.com/"/>
    <n v="50"/>
    <x v="1"/>
    <n v="249"/>
    <n v="5.5"/>
    <s v="$25 - $49 / hr"/>
    <s v="$25 "/>
    <s v=" $49 "/>
    <n v="37"/>
    <n v="25"/>
    <n v="49"/>
    <s v="Yes"/>
  </r>
  <r>
    <s v="rinf.tech"/>
    <s v="https://www.rinf.tech/"/>
    <s v="București, Romania"/>
    <n v="5000"/>
    <s v="$25 - $49 / hr"/>
    <s v="250 - 999"/>
    <x v="0"/>
    <n v="0.1"/>
    <s v="Hanoi"/>
    <x v="23"/>
    <s v="NCCPLUSVIETNAM https://ncc.asia/"/>
    <n v="250"/>
    <x v="1"/>
    <n v="999"/>
    <n v="149.5"/>
    <s v="0$ - $25 / hr"/>
    <s v="0$ "/>
    <s v=" $25 "/>
    <n v="12.5"/>
    <n v="0"/>
    <n v="25"/>
    <s v="No"/>
  </r>
  <r>
    <s v="LateralInc."/>
    <s v="http://www.lateral-inc.com/"/>
    <s v="Cluj-Napoca, Romania"/>
    <n v="25000"/>
    <s v="$50 - $99 / hr"/>
    <s v="50 - 249"/>
    <x v="0"/>
    <n v="0.2"/>
    <s v="București"/>
    <x v="24"/>
    <s v="rinf.tech https://www.rinf.tech/"/>
    <n v="50"/>
    <x v="1"/>
    <n v="249"/>
    <n v="624.5"/>
    <s v="$25 - $49 / hr"/>
    <s v="$25 "/>
    <s v=" $49 "/>
    <n v="37"/>
    <n v="25"/>
    <n v="49"/>
    <s v="Yes"/>
  </r>
  <r>
    <s v="SPECINDIA"/>
    <s v="http://www.spec-india.com/"/>
    <s v="Ahmedabad, India"/>
    <n v="5000"/>
    <s v="$25 - $49 / hr"/>
    <s v="250 - 999"/>
    <x v="0"/>
    <n v="0.1"/>
    <s v="Cluj-Napoca"/>
    <x v="24"/>
    <s v="LateralInc. http://www.lateral-inc.com/"/>
    <n v="250"/>
    <x v="1"/>
    <n v="999"/>
    <n v="149.5"/>
    <s v="$50 - $99 / hr"/>
    <s v="$50 "/>
    <s v=" $99 "/>
    <n v="74.5"/>
    <n v="50"/>
    <n v="99"/>
    <s v="Yes"/>
  </r>
  <r>
    <s v="Resultant"/>
    <s v="https://www.resultant.com/"/>
    <s v="Indianapolis, IN"/>
    <n v="5000"/>
    <s v="$150 - $199 / hr"/>
    <s v="250 - 999"/>
    <x v="0"/>
    <n v="0.1"/>
    <s v="Ahmedabad"/>
    <x v="11"/>
    <s v="SPECINDIA http://www.spec-india.com/"/>
    <n v="250"/>
    <x v="1"/>
    <n v="999"/>
    <n v="624.5"/>
    <s v="$25 - $49 / hr"/>
    <s v="$25 "/>
    <s v=" $49 "/>
    <n v="37"/>
    <n v="25"/>
    <n v="49"/>
    <s v="Yes"/>
  </r>
  <r>
    <s v="agileful"/>
    <s v="https://agileful.com/"/>
    <s v="Berlin, Germany"/>
    <n v="5000"/>
    <s v="$25 - $49 / hr"/>
    <s v="10 - 49"/>
    <x v="0"/>
    <n v="0.3"/>
    <s v="Indianapolis"/>
    <x v="25"/>
    <s v="Resultant https://www.resultant.com/"/>
    <n v="10"/>
    <x v="1"/>
    <n v="49"/>
    <n v="624.5"/>
    <s v="$150 - $199 / hr"/>
    <s v="$150 "/>
    <s v=" $199 "/>
    <n v="174.5"/>
    <n v="150"/>
    <n v="199"/>
    <s v="Yes"/>
  </r>
  <r>
    <s v="XenonStack"/>
    <s v="https://www.xenonstack.com/"/>
    <s v="Sahibzada Ajit Singh Nagar, India"/>
    <n v="25000"/>
    <s v="$25 - $49 / hr"/>
    <s v="50 - 249"/>
    <x v="0"/>
    <n v="0.15"/>
    <s v="Berlin"/>
    <x v="26"/>
    <s v="agileful https://agileful.com/"/>
    <n v="50"/>
    <x v="1"/>
    <n v="249"/>
    <n v="29.5"/>
    <s v="$25 - $49 / hr"/>
    <s v="$25 "/>
    <s v=" $49 "/>
    <n v="37"/>
    <n v="25"/>
    <n v="49"/>
    <s v="Yes"/>
  </r>
  <r>
    <s v="Wi4"/>
    <s v="https://www.wi4.org/"/>
    <s v="Atlanta, GA"/>
    <n v="10000"/>
    <s v="$50 - $99 / hr"/>
    <s v="2 - 9"/>
    <x v="0"/>
    <n v="0.2"/>
    <s v="Sahibzada Ajit Singh Nagar"/>
    <x v="11"/>
    <s v="XenonStack https://www.xenonstack.com/"/>
    <n v="2"/>
    <x v="1"/>
    <n v="9"/>
    <n v="149.5"/>
    <s v="$25 - $49 / hr"/>
    <s v="$25 "/>
    <s v=" $49 "/>
    <n v="37"/>
    <n v="25"/>
    <n v="49"/>
    <s v="Yes"/>
  </r>
  <r>
    <s v="FintelicsTechnologyInc."/>
    <s v="https://www.fintelics.com/"/>
    <s v="Toronto, Canada"/>
    <n v="25000"/>
    <s v="Undisclosed"/>
    <s v="10 - 49"/>
    <x v="0"/>
    <n v="0.2"/>
    <s v="Atlanta"/>
    <x v="20"/>
    <s v="Wi4 https://www.wi4.org/"/>
    <n v="10"/>
    <x v="1"/>
    <n v="49"/>
    <n v="5.5"/>
    <s v="$50 - $99 / hr"/>
    <s v="$50 "/>
    <s v=" $99 "/>
    <n v="74.5"/>
    <n v="50"/>
    <n v="99"/>
    <s v="Yes"/>
  </r>
  <r>
    <s v="EXBSoft"/>
    <s v="http://exbsoft.com/"/>
    <s v="Kharkiv, Ukraine"/>
    <n v="25000"/>
    <s v="$25 - $49 / hr"/>
    <s v="10 - 49"/>
    <x v="0"/>
    <n v="0.1"/>
    <s v="Toronto"/>
    <x v="15"/>
    <s v="FintelicsTechnologyInc. https://www.fintelics.com/"/>
    <n v="10"/>
    <x v="1"/>
    <n v="49"/>
    <n v="29.5"/>
    <s v="Undisclosed"/>
    <s v="Undisclosed"/>
    <e v="#REF!"/>
    <e v="#VALUE!"/>
    <e v="#VALUE!"/>
    <e v="#REF!"/>
    <e v="#VALUE!"/>
  </r>
  <r>
    <s v="LoomingTech"/>
    <s v="https://www.looming.tech/"/>
    <s v="London, United Kingdom"/>
    <n v="1000"/>
    <s v="$50 - $99 / hr"/>
    <s v="10 - 49"/>
    <x v="0"/>
    <n v="0.1"/>
    <s v="Kharkiv"/>
    <x v="13"/>
    <s v="EXBSoft http://exbsoft.com/"/>
    <n v="10"/>
    <x v="1"/>
    <n v="49"/>
    <n v="29.5"/>
    <s v="$25 - $49 / hr"/>
    <s v="$25 "/>
    <s v=" $49 "/>
    <n v="37"/>
    <n v="25"/>
    <n v="49"/>
    <s v="Yes"/>
  </r>
  <r>
    <s v="SteadfastMedia"/>
    <s v="http://www.steadfastmedia.com/"/>
    <s v="Nashville, TN"/>
    <n v="5000"/>
    <s v="$100 - $149 / hr"/>
    <s v="2 - 9"/>
    <x v="0"/>
    <n v="0.1"/>
    <s v="London"/>
    <x v="17"/>
    <s v="LoomingTech https://www.looming.tech/"/>
    <n v="2"/>
    <x v="1"/>
    <n v="9"/>
    <n v="29.5"/>
    <s v="$50 - $99 / hr"/>
    <s v="$50 "/>
    <s v=" $99 "/>
    <n v="74.5"/>
    <n v="50"/>
    <n v="99"/>
    <s v="Yes"/>
  </r>
  <r>
    <s v="Ulfix"/>
    <s v="https://www.ulfix.dev/"/>
    <s v="Houston, TX"/>
    <n v="25000"/>
    <s v="$25 - $49 / hr"/>
    <s v="10 - 49"/>
    <x v="0"/>
    <n v="0.1"/>
    <s v="Nashville"/>
    <x v="27"/>
    <s v="SteadfastMedia http://www.steadfastmedia.com/"/>
    <n v="10"/>
    <x v="1"/>
    <n v="49"/>
    <n v="5.5"/>
    <s v="$100 - $149 / hr"/>
    <s v="$100 "/>
    <s v=" $149 "/>
    <n v="124.5"/>
    <n v="100"/>
    <n v="149"/>
    <s v="Yes"/>
  </r>
  <r>
    <s v="InnoSourceTechnology"/>
    <s v="https://innosourcetech.com/"/>
    <s v="Southampton, United Kingdom"/>
    <n v="10000"/>
    <s v="$25 - $49 / hr"/>
    <s v="10 - 49"/>
    <x v="0"/>
    <n v="0.1"/>
    <s v="Houston"/>
    <x v="2"/>
    <s v="Ulfix https://www.ulfix.dev/"/>
    <n v="10"/>
    <x v="1"/>
    <n v="49"/>
    <n v="29.5"/>
    <s v="$25 - $49 / hr"/>
    <s v="$25 "/>
    <s v=" $49 "/>
    <n v="37"/>
    <n v="25"/>
    <n v="49"/>
    <s v="Yes"/>
  </r>
  <r>
    <s v="didaMachineLearning"/>
    <s v="https://dida.do/"/>
    <s v="Berlin, Germany"/>
    <n v="25000"/>
    <s v="$150 - $199 / hr"/>
    <s v="10 - 49"/>
    <x v="1"/>
    <n v="0.9"/>
    <s v="Southampton"/>
    <x v="17"/>
    <s v="InnoSourceTechnology https://innosourcetech.com/"/>
    <n v="10"/>
    <x v="1"/>
    <n v="49"/>
    <n v="29.5"/>
    <s v="$25 - $49 / hr"/>
    <s v="$25 "/>
    <s v=" $49 "/>
    <n v="37"/>
    <n v="25"/>
    <n v="49"/>
    <s v="Yes"/>
  </r>
  <r>
    <s v="botsband"/>
    <s v="https://www.botsband.online"/>
    <s v="Київ, Ukraine"/>
    <n v="5000"/>
    <s v="$25 - $49 / hr"/>
    <s v="2 - 9"/>
    <x v="1"/>
    <n v="1"/>
    <s v="Berlin"/>
    <x v="26"/>
    <s v="didaMachineLearning https://dida.do/"/>
    <n v="2"/>
    <x v="1"/>
    <n v="9"/>
    <n v="29.5"/>
    <s v="$150 - $199 / hr"/>
    <s v="$150 "/>
    <s v=" $199 "/>
    <n v="174.5"/>
    <n v="150"/>
    <n v="199"/>
    <s v="Yes"/>
  </r>
  <r>
    <s v="WaverleySoftware"/>
    <s v="https://waverleysoftware.com/"/>
    <s v="Palo Alto, CA"/>
    <n v="50000"/>
    <s v="$25 - $49 / hr"/>
    <s v="250 - 999"/>
    <x v="0"/>
    <n v="0.1"/>
    <s v="Київ"/>
    <x v="13"/>
    <s v="botsband https://www.botsband.online"/>
    <n v="250"/>
    <x v="1"/>
    <n v="999"/>
    <n v="5.5"/>
    <s v="$25 - $49 / hr"/>
    <s v="$25 "/>
    <s v=" $49 "/>
    <n v="37"/>
    <n v="25"/>
    <n v="49"/>
    <s v="Yes"/>
  </r>
  <r>
    <s v="BroutonLab"/>
    <s v="https://broutonlab.com"/>
    <s v="Haifa, Israel"/>
    <n v="10000"/>
    <s v="$50 - $99 / hr"/>
    <s v="10 - 49"/>
    <x v="2"/>
    <n v="0.65"/>
    <s v="Palo Alto"/>
    <x v="1"/>
    <s v="WaverleySoftware https://waverleysoftware.com/"/>
    <n v="10"/>
    <x v="1"/>
    <n v="49"/>
    <n v="624.5"/>
    <s v="$25 - $49 / hr"/>
    <s v="$25 "/>
    <s v=" $49 "/>
    <n v="37"/>
    <n v="25"/>
    <n v="49"/>
    <s v="Yes"/>
  </r>
  <r>
    <s v="Stermedia.ai"/>
    <s v="https://stermedia.ai"/>
    <s v="Warszawa, Poland"/>
    <n v="10000"/>
    <s v="$50 - $99 / hr"/>
    <s v="10 - 49"/>
    <x v="2"/>
    <n v="0.55000000000000004"/>
    <s v="Haifa"/>
    <x v="28"/>
    <s v="BroutonLab https://broutonlab.com"/>
    <n v="10"/>
    <x v="1"/>
    <n v="49"/>
    <n v="29.5"/>
    <s v="$50 - $99 / hr"/>
    <s v="$50 "/>
    <s v=" $99 "/>
    <n v="74.5"/>
    <n v="50"/>
    <n v="99"/>
    <s v="Yes"/>
  </r>
  <r>
    <s v="BotsCrew"/>
    <s v="https://botscrew.com/clutch"/>
    <s v="San Francisco, CA"/>
    <n v="10000"/>
    <s v="$50 - $99 / hr"/>
    <s v="50 - 249"/>
    <x v="1"/>
    <n v="1"/>
    <s v="Warszawa"/>
    <x v="7"/>
    <s v="Stermedia.ai https://stermedia.ai"/>
    <n v="50"/>
    <x v="1"/>
    <n v="249"/>
    <n v="29.5"/>
    <s v="$50 - $99 / hr"/>
    <s v="$50 "/>
    <s v=" $99 "/>
    <n v="74.5"/>
    <n v="50"/>
    <n v="99"/>
    <s v="Yes"/>
  </r>
  <r>
    <s v="CSPSolutions"/>
    <s v="https://www.cspsolutions.com"/>
    <s v="Dubai, United Arab Emirates"/>
    <n v="25000"/>
    <s v="$50 - $99 / hr"/>
    <n v="10000"/>
    <x v="0"/>
    <n v="0.4"/>
    <s v="San Francisco"/>
    <x v="1"/>
    <s v="BotsCrew https://botscrew.com/clutch"/>
    <n v="10000"/>
    <x v="1"/>
    <m/>
    <n v="149.5"/>
    <s v="$50 - $99 / hr"/>
    <s v="$50 "/>
    <s v=" $99 "/>
    <n v="74.5"/>
    <n v="50"/>
    <n v="99"/>
    <s v="Yes"/>
  </r>
  <r>
    <s v="Addepto"/>
    <s v="https://addepto.com/"/>
    <s v="Warsaw, Poland"/>
    <n v="10000"/>
    <s v="$50 - $99 / hr"/>
    <s v="10 - 49"/>
    <x v="2"/>
    <n v="0.6"/>
    <s v="Dubai"/>
    <x v="29"/>
    <s v="CSPSolutions https://www.cspsolutions.com"/>
    <n v="10"/>
    <x v="1"/>
    <n v="49"/>
    <n v="10000"/>
    <s v="$50 - $99 / hr"/>
    <s v="$50 "/>
    <s v=" $99 "/>
    <n v="74.5"/>
    <n v="50"/>
    <n v="99"/>
    <s v="Yes"/>
  </r>
  <r>
    <s v="Softengi"/>
    <s v="https://www.softengi.com/"/>
    <s v="Tychy, Poland"/>
    <n v="10000"/>
    <s v="$25 - $49 / hr"/>
    <s v="250 - 999"/>
    <x v="0"/>
    <n v="0.25"/>
    <s v="Warsaw"/>
    <x v="7"/>
    <s v="Addepto https://addepto.com/"/>
    <n v="250"/>
    <x v="1"/>
    <n v="999"/>
    <n v="29.5"/>
    <s v="$50 - $99 / hr"/>
    <s v="$50 "/>
    <s v=" $99 "/>
    <n v="74.5"/>
    <n v="50"/>
    <n v="99"/>
    <s v="Yes"/>
  </r>
  <r>
    <s v="MasterofCodeGlobal"/>
    <s v="https://masterofcode.com/"/>
    <s v="Redwood City, CA"/>
    <n v="25000"/>
    <s v="$50 - $99 / hr"/>
    <s v="50 - 249"/>
    <x v="2"/>
    <n v="0.5"/>
    <s v="Tychy"/>
    <x v="7"/>
    <s v="Softengi https://www.softengi.com/"/>
    <n v="50"/>
    <x v="1"/>
    <n v="249"/>
    <n v="624.5"/>
    <s v="$25 - $49 / hr"/>
    <s v="$25 "/>
    <s v=" $49 "/>
    <n v="37"/>
    <n v="25"/>
    <n v="49"/>
    <s v="Yes"/>
  </r>
  <r>
    <s v="Zegami"/>
    <s v="https://www.zegami.com/consultancy-services/"/>
    <s v="Oxford, United Kingdom"/>
    <n v="10000"/>
    <s v="$50 - $99 / hr"/>
    <s v="10 - 49"/>
    <x v="2"/>
    <n v="0.75"/>
    <s v="Redwood City"/>
    <x v="1"/>
    <s v="MasterofCodeGlobal https://masterofcode.com/"/>
    <n v="10"/>
    <x v="1"/>
    <n v="49"/>
    <n v="149.5"/>
    <s v="$50 - $99 / hr"/>
    <s v="$50 "/>
    <s v=" $99 "/>
    <n v="74.5"/>
    <n v="50"/>
    <n v="99"/>
    <s v="Yes"/>
  </r>
  <r>
    <s v="Sparkbit"/>
    <s v="http://www.sparkbit.pl/"/>
    <s v="Warszawa, Poland"/>
    <n v="5000"/>
    <s v="$100 - $149 / hr"/>
    <s v="10 - 49"/>
    <x v="2"/>
    <n v="0.5"/>
    <s v="Oxford"/>
    <x v="17"/>
    <s v="Zegami https://www.zegami.com/consultancy-services/"/>
    <n v="10"/>
    <x v="1"/>
    <n v="49"/>
    <n v="29.5"/>
    <s v="$50 - $99 / hr"/>
    <s v="$50 "/>
    <s v=" $99 "/>
    <n v="74.5"/>
    <n v="50"/>
    <n v="99"/>
    <s v="Yes"/>
  </r>
  <r>
    <s v="proml"/>
    <s v="https://www.proml.com/"/>
    <s v="Scotts Valley, CA"/>
    <n v="10000"/>
    <s v="$50 - $99 / hr"/>
    <s v="10 - 49"/>
    <x v="2"/>
    <n v="0.8"/>
    <s v="Warszawa"/>
    <x v="7"/>
    <s v="Sparkbit http://www.sparkbit.pl/"/>
    <n v="10"/>
    <x v="1"/>
    <n v="49"/>
    <n v="29.5"/>
    <s v="$100 - $149 / hr"/>
    <s v="$100 "/>
    <s v=" $149 "/>
    <n v="124.5"/>
    <n v="100"/>
    <n v="149"/>
    <s v="Yes"/>
  </r>
  <r>
    <s v="AnvilEight"/>
    <s v="https://anvileight.com/"/>
    <s v="Kharkiv, Ukraine"/>
    <n v="5000"/>
    <s v="$50 - $99 / hr"/>
    <s v="50 - 249"/>
    <x v="0"/>
    <n v="0.2"/>
    <s v="Scotts Valley"/>
    <x v="1"/>
    <s v="proml https://www.proml.com/"/>
    <n v="50"/>
    <x v="1"/>
    <n v="249"/>
    <n v="29.5"/>
    <s v="$50 - $99 / hr"/>
    <s v="$50 "/>
    <s v=" $99 "/>
    <n v="74.5"/>
    <n v="50"/>
    <n v="99"/>
    <s v="Yes"/>
  </r>
  <r>
    <s v="Fayrix"/>
    <s v="http://www.fayrix.com/"/>
    <s v="Ra'anana, Israel"/>
    <n v="5000"/>
    <s v="&lt; $25 / hr"/>
    <s v="1,000 - 9,999"/>
    <x v="0"/>
    <n v="0.2"/>
    <s v="Kharkiv"/>
    <x v="13"/>
    <s v="AnvilEight https://anvileight.com/"/>
    <n v="1000"/>
    <x v="1"/>
    <n v="9999"/>
    <n v="149.5"/>
    <s v="$50 - $99 / hr"/>
    <s v="$50 "/>
    <s v=" $99 "/>
    <n v="74.5"/>
    <n v="50"/>
    <n v="99"/>
    <s v="Yes"/>
  </r>
  <r>
    <s v="ThirdEyeData"/>
    <s v="https://thirdeyedata.io/"/>
    <s v="San Jose, CA"/>
    <n v="25000"/>
    <s v="$50 - $99 / hr"/>
    <s v="50 - 249"/>
    <x v="2"/>
    <n v="0.6"/>
    <s v="Ra'anana"/>
    <x v="28"/>
    <s v="Fayrix http://www.fayrix.com/"/>
    <n v="50"/>
    <x v="0"/>
    <n v="249"/>
    <n v="5499.5"/>
    <s v="0$ - $25 / hr"/>
    <s v="0$ "/>
    <s v=" $25 "/>
    <n v="12.5"/>
    <n v="0"/>
    <n v="25"/>
    <s v="No"/>
  </r>
  <r>
    <s v="AccubitsTechnologiesInc"/>
    <s v="https://accubits.com/"/>
    <s v="Vienna, VA"/>
    <n v="5000"/>
    <s v="$25 - $49 / hr"/>
    <s v="250 - 999"/>
    <x v="0"/>
    <n v="0.25"/>
    <s v="San Jose"/>
    <x v="1"/>
    <s v="ThirdEyeData https://thirdeyedata.io/"/>
    <n v="250"/>
    <x v="1"/>
    <n v="999"/>
    <n v="149.5"/>
    <s v="$50 - $99 / hr"/>
    <s v="$50 "/>
    <s v=" $99 "/>
    <n v="74.5"/>
    <n v="50"/>
    <n v="99"/>
    <s v="Yes"/>
  </r>
  <r>
    <s v="F(x)DataLabsPvtLtd"/>
    <s v="https://htree.plus"/>
    <s v="Ahmedabad, India"/>
    <n v="1000"/>
    <s v="$25 - $49 / hr"/>
    <s v="10 - 49"/>
    <x v="2"/>
    <n v="0.8"/>
    <s v="Vienna"/>
    <x v="22"/>
    <s v="AccubitsTechnologiesInc https://accubits.com/"/>
    <n v="10"/>
    <x v="1"/>
    <n v="49"/>
    <n v="624.5"/>
    <s v="$25 - $49 / hr"/>
    <s v="$25 "/>
    <s v=" $49 "/>
    <n v="37"/>
    <n v="25"/>
    <n v="49"/>
    <s v="Yes"/>
  </r>
  <r>
    <s v="IBAGroup"/>
    <s v="https://ibagroupit.com/"/>
    <s v="Burgas, Bulgaria"/>
    <n v="10000"/>
    <s v="$25 - $49 / hr"/>
    <s v="1,000 - 9,999"/>
    <x v="0"/>
    <n v="0.2"/>
    <s v="Ahmedabad"/>
    <x v="11"/>
    <s v="F(x)DataLabsPvtLtd https://htree.plus"/>
    <n v="1000"/>
    <x v="1"/>
    <n v="9999"/>
    <n v="29.5"/>
    <s v="$25 - $49 / hr"/>
    <s v="$25 "/>
    <s v=" $49 "/>
    <n v="37"/>
    <n v="25"/>
    <n v="49"/>
    <s v="Yes"/>
  </r>
  <r>
    <s v="TempestaTechnologies"/>
    <s v="https://tempesta-tech.com/development-services"/>
    <s v="Seattle, WA"/>
    <n v="10000"/>
    <s v="$100 - $149 / hr"/>
    <s v="10 - 49"/>
    <x v="2"/>
    <n v="0.6"/>
    <s v="Burgas"/>
    <x v="9"/>
    <s v="IBAGroup https://ibagroupit.com/"/>
    <n v="10"/>
    <x v="0"/>
    <n v="49"/>
    <n v="5499.5"/>
    <s v="$25 - $49 / hr"/>
    <s v="$25 "/>
    <s v=" $49 "/>
    <n v="37"/>
    <n v="25"/>
    <n v="49"/>
    <s v="Yes"/>
  </r>
  <r>
    <s v="HatchWorksTechnologies"/>
    <s v="https://www.hatchworks.com/"/>
    <s v="Atlanta, GA"/>
    <n v="75000"/>
    <s v="$50 - $99 / hr"/>
    <s v="50 - 249"/>
    <x v="0"/>
    <n v="0.1"/>
    <s v="Seattle"/>
    <x v="30"/>
    <s v="TempestaTechnologies https://tempesta-tech.com/development-services"/>
    <n v="50"/>
    <x v="1"/>
    <n v="249"/>
    <n v="29.5"/>
    <s v="$100 - $149 / hr"/>
    <s v="$100 "/>
    <s v=" $149 "/>
    <n v="124.5"/>
    <n v="100"/>
    <n v="149"/>
    <s v="Yes"/>
  </r>
  <r>
    <s v="OptiSolBusinessSolutions"/>
    <s v="https://datalabs.optisolbusiness.com/"/>
    <s v="New Castle, DE"/>
    <n v="10000"/>
    <s v="&lt; $25 / hr"/>
    <s v="250 - 999"/>
    <x v="0"/>
    <n v="0.3"/>
    <s v="Atlanta"/>
    <x v="20"/>
    <s v="HatchWorksTechnologies https://www.hatchworks.com/"/>
    <n v="250"/>
    <x v="1"/>
    <n v="999"/>
    <n v="149.5"/>
    <s v="$50 - $99 / hr"/>
    <s v="$50 "/>
    <s v=" $99 "/>
    <n v="74.5"/>
    <n v="50"/>
    <n v="99"/>
    <s v="Yes"/>
  </r>
  <r>
    <s v="AbtoSoftware"/>
    <s v="https://www.abtosoftware.com/net-development-company"/>
    <s v="New York, NY"/>
    <s v="Undisclosed"/>
    <s v="$25 - $49 / hr"/>
    <s v="250 - 999"/>
    <x v="0"/>
    <n v="0.4"/>
    <s v="New Castle"/>
    <x v="31"/>
    <s v="OptiSolBusinessSolutions https://datalabs.optisolbusiness.com/"/>
    <n v="250"/>
    <x v="1"/>
    <n v="999"/>
    <n v="624.5"/>
    <s v="0$ - $25 / hr"/>
    <s v="0$ "/>
    <s v=" $25 "/>
    <n v="12.5"/>
    <n v="0"/>
    <n v="25"/>
    <s v="No"/>
  </r>
  <r>
    <s v="FRANKHOOD"/>
    <s v="https://www.frankhood.it/"/>
    <s v="Bari, Italy"/>
    <n v="10000"/>
    <s v="$50 - $99 / hr"/>
    <s v="10 - 49"/>
    <x v="0"/>
    <n v="0.4"/>
    <s v="New York"/>
    <x v="5"/>
    <s v="AbtoSoftware https://www.abtosoftware.com/net-development-company"/>
    <n v="10"/>
    <x v="1"/>
    <n v="49"/>
    <n v="624.5"/>
    <s v="$25 - $49 / hr"/>
    <s v="$25 "/>
    <s v=" $49 "/>
    <n v="37"/>
    <n v="25"/>
    <n v="49"/>
    <s v="Yes"/>
  </r>
  <r>
    <s v="Develandoo"/>
    <s v="http://www.develandoo.com"/>
    <s v="Yerevan, Armenia"/>
    <n v="25000"/>
    <s v="$25 - $49 / hr"/>
    <s v="50 - 249"/>
    <x v="2"/>
    <n v="0.5"/>
    <s v="Bari"/>
    <x v="32"/>
    <s v="FRANKHOOD https://www.frankhood.it/"/>
    <n v="50"/>
    <x v="1"/>
    <n v="249"/>
    <n v="29.5"/>
    <s v="$50 - $99 / hr"/>
    <s v="$50 "/>
    <s v=" $99 "/>
    <n v="74.5"/>
    <n v="50"/>
    <n v="99"/>
    <s v="Yes"/>
  </r>
  <r>
    <s v="DogtownMedia"/>
    <s v="https://www.dogtownmedia.com/"/>
    <s v="Los Angeles, CA"/>
    <n v="25000"/>
    <s v="$100 - $149 / hr"/>
    <s v="10 - 49"/>
    <x v="0"/>
    <n v="0.1"/>
    <s v="Yerevan"/>
    <x v="33"/>
    <s v="Develandoo http://www.develandoo.com"/>
    <n v="10"/>
    <x v="1"/>
    <n v="49"/>
    <n v="149.5"/>
    <s v="$25 - $49 / hr"/>
    <s v="$25 "/>
    <s v=" $49 "/>
    <n v="37"/>
    <n v="25"/>
    <n v="49"/>
    <s v="Yes"/>
  </r>
  <r>
    <s v="It-Jim"/>
    <s v="https://www.it-jim.com/"/>
    <s v="Kharkiv, Ukraine"/>
    <n v="5000"/>
    <s v="$50 - $99 / hr"/>
    <s v="10 - 49"/>
    <x v="2"/>
    <n v="0.75"/>
    <s v="Los Angeles"/>
    <x v="1"/>
    <s v="DogtownMedia https://www.dogtownmedia.com/"/>
    <n v="10"/>
    <x v="1"/>
    <n v="49"/>
    <n v="29.5"/>
    <s v="$100 - $149 / hr"/>
    <s v="$100 "/>
    <s v=" $149 "/>
    <n v="124.5"/>
    <n v="100"/>
    <n v="149"/>
    <s v="Yes"/>
  </r>
  <r>
    <s v="FirstLineSoftware"/>
    <s v="https://firstlinesoftware.com/"/>
    <s v="Cambridge, MA"/>
    <n v="50000"/>
    <s v="$25 - $49 / hr"/>
    <s v="250 - 999"/>
    <x v="0"/>
    <n v="0.1"/>
    <s v="Kharkiv"/>
    <x v="13"/>
    <s v="It-Jim https://www.it-jim.com/"/>
    <n v="250"/>
    <x v="1"/>
    <n v="999"/>
    <n v="29.5"/>
    <s v="$50 - $99 / hr"/>
    <s v="$50 "/>
    <s v=" $99 "/>
    <n v="74.5"/>
    <n v="50"/>
    <n v="99"/>
    <s v="Yes"/>
  </r>
  <r>
    <s v="Quantum"/>
    <s v="https://quantumobile.com/"/>
    <s v="Kharkiv, Ukraine"/>
    <n v="50000"/>
    <s v="$50 - $99 / hr"/>
    <s v="50 - 249"/>
    <x v="2"/>
    <n v="0.7"/>
    <s v="Cambridge"/>
    <x v="34"/>
    <s v="FirstLineSoftware https://firstlinesoftware.com/"/>
    <n v="50"/>
    <x v="1"/>
    <n v="249"/>
    <n v="624.5"/>
    <s v="$25 - $49 / hr"/>
    <s v="$25 "/>
    <s v=" $49 "/>
    <n v="37"/>
    <n v="25"/>
    <n v="49"/>
    <s v="Yes"/>
  </r>
  <r>
    <s v="NeoITO"/>
    <s v="https://www.neoito.com"/>
    <s v="Salt Lake City, UT"/>
    <n v="10000"/>
    <s v="$25 - $49 / hr"/>
    <s v="50 - 249"/>
    <x v="0"/>
    <n v="0.15"/>
    <s v="Kharkiv"/>
    <x v="13"/>
    <s v="Quantum https://quantumobile.com/"/>
    <n v="50"/>
    <x v="1"/>
    <n v="249"/>
    <n v="149.5"/>
    <s v="$50 - $99 / hr"/>
    <s v="$50 "/>
    <s v=" $99 "/>
    <n v="74.5"/>
    <n v="50"/>
    <n v="99"/>
    <s v="Yes"/>
  </r>
  <r>
    <s v="DayOneTechnologies"/>
    <s v="https://www.day1tech.com/"/>
    <s v="Bengaluru, India"/>
    <n v="50000"/>
    <s v="$50 - $99 / hr"/>
    <s v="50 - 249"/>
    <x v="2"/>
    <n v="0.6"/>
    <s v="Salt Lake City"/>
    <x v="35"/>
    <s v="NeoITO https://www.neoito.com"/>
    <n v="50"/>
    <x v="1"/>
    <n v="249"/>
    <n v="149.5"/>
    <s v="$25 - $49 / hr"/>
    <s v="$25 "/>
    <s v=" $49 "/>
    <n v="37"/>
    <n v="25"/>
    <n v="49"/>
    <s v="Yes"/>
  </r>
  <r>
    <s v="ApplaudoStudios"/>
    <s v="https://applaudostudios.com/nb/free-consultation/"/>
    <s v="San Salvador, El Salvador"/>
    <n v="10000"/>
    <s v="$50 - $99 / hr"/>
    <s v="250 - 999"/>
    <x v="0"/>
    <n v="0.2"/>
    <s v="Bengaluru"/>
    <x v="11"/>
    <s v="DayOneTechnologies https://www.day1tech.com/"/>
    <n v="250"/>
    <x v="1"/>
    <n v="999"/>
    <n v="149.5"/>
    <s v="$50 - $99 / hr"/>
    <s v="$50 "/>
    <s v=" $99 "/>
    <n v="74.5"/>
    <n v="50"/>
    <n v="99"/>
    <s v="Yes"/>
  </r>
  <r>
    <s v="Dotsquares"/>
    <s v="https://www.dotsquares.com/"/>
    <s v="London, United Kingdom"/>
    <n v="5000"/>
    <s v="&lt; $25 / hr"/>
    <s v="250 - 999"/>
    <x v="0"/>
    <n v="0.1"/>
    <s v="San Salvador"/>
    <x v="36"/>
    <s v="ApplaudoStudios https://applaudostudios.com/nb/free-consultation/"/>
    <n v="250"/>
    <x v="1"/>
    <n v="999"/>
    <n v="624.5"/>
    <s v="$50 - $99 / hr"/>
    <s v="$50 "/>
    <s v=" $99 "/>
    <n v="74.5"/>
    <n v="50"/>
    <n v="99"/>
    <s v="Yes"/>
  </r>
  <r>
    <s v="WaveAccess"/>
    <s v="http://www.wave-access.com/"/>
    <s v="Higham, United Kingdom"/>
    <s v="Undisclosed"/>
    <s v="$50 - $99 / hr"/>
    <s v="250 - 999"/>
    <x v="0"/>
    <n v="0.1"/>
    <s v="London"/>
    <x v="17"/>
    <s v="Dotsquares https://www.dotsquares.com/"/>
    <n v="250"/>
    <x v="1"/>
    <n v="999"/>
    <n v="624.5"/>
    <s v="0$ - $25 / hr"/>
    <s v="0$ "/>
    <s v=" $25 "/>
    <n v="12.5"/>
    <n v="0"/>
    <n v="25"/>
    <s v="No"/>
  </r>
  <r>
    <s v="TECHVEDConsultingIndiaPvt.Ltd"/>
    <s v="http://www.techved.com"/>
    <s v="Mumbai, India"/>
    <n v="50000"/>
    <s v="$50 - $99 / hr"/>
    <s v="50 - 249"/>
    <x v="0"/>
    <n v="0.15"/>
    <s v="Higham"/>
    <x v="17"/>
    <s v="WaveAccess http://www.wave-access.com/"/>
    <n v="50"/>
    <x v="1"/>
    <n v="249"/>
    <n v="624.5"/>
    <s v="$50 - $99 / hr"/>
    <s v="$50 "/>
    <s v=" $99 "/>
    <n v="74.5"/>
    <n v="50"/>
    <n v="99"/>
    <s v="Yes"/>
  </r>
  <r>
    <s v="CedexTechnologiesLLP"/>
    <s v="https://www.cedextech.com/"/>
    <s v="Kochi, India"/>
    <n v="5000"/>
    <s v="&lt; $25 / hr"/>
    <s v="10 - 49"/>
    <x v="0"/>
    <n v="0.25"/>
    <s v="Mumbai"/>
    <x v="11"/>
    <s v="TECHVEDConsultingIndiaPvt.Ltd http://www.techved.com"/>
    <n v="10"/>
    <x v="1"/>
    <n v="49"/>
    <n v="149.5"/>
    <s v="$50 - $99 / hr"/>
    <s v="$50 "/>
    <s v=" $99 "/>
    <n v="74.5"/>
    <n v="50"/>
    <n v="99"/>
    <s v="Yes"/>
  </r>
  <r>
    <s v="Skcript"/>
    <s v="https://www.skcript.com/"/>
    <s v="Chennai, India"/>
    <n v="10000"/>
    <s v="$50 - $99 / hr"/>
    <s v="10 - 49"/>
    <x v="0"/>
    <n v="0.2"/>
    <s v="Kochi"/>
    <x v="11"/>
    <s v="CedexTechnologiesLLP https://www.cedextech.com/"/>
    <n v="10"/>
    <x v="1"/>
    <n v="49"/>
    <n v="29.5"/>
    <s v="0$ - $25 / hr"/>
    <s v="0$ "/>
    <s v=" $25 "/>
    <n v="12.5"/>
    <n v="0"/>
    <n v="25"/>
    <s v="No"/>
  </r>
  <r>
    <s v="Wealize"/>
    <s v="https://wealize.digital/"/>
    <s v="Córdoba, Spain"/>
    <n v="25000"/>
    <s v="$50 - $99 / hr"/>
    <s v="10 - 49"/>
    <x v="0"/>
    <n v="0.2"/>
    <s v="Chennai"/>
    <x v="11"/>
    <s v="Skcript https://www.skcript.com/"/>
    <n v="10"/>
    <x v="1"/>
    <n v="49"/>
    <n v="29.5"/>
    <s v="$50 - $99 / hr"/>
    <s v="$50 "/>
    <s v=" $99 "/>
    <n v="74.5"/>
    <n v="50"/>
    <n v="99"/>
    <s v="Yes"/>
  </r>
  <r>
    <s v="matom.ai"/>
    <s v="https://www.matom.ai/"/>
    <s v="Kaunas, Lithuania"/>
    <n v="5000"/>
    <s v="$50 - $99 / hr"/>
    <s v="2 - 9"/>
    <x v="2"/>
    <n v="0.45"/>
    <s v="Córdoba"/>
    <x v="14"/>
    <s v="Wealize https://wealize.digital/"/>
    <n v="2"/>
    <x v="1"/>
    <n v="9"/>
    <n v="29.5"/>
    <s v="$50 - $99 / hr"/>
    <s v="$50 "/>
    <s v=" $99 "/>
    <n v="74.5"/>
    <n v="50"/>
    <n v="99"/>
    <s v="Yes"/>
  </r>
  <r>
    <s v="HashCoded.o.o."/>
    <s v="https://hashcode.hr/"/>
    <s v="Zagreb, Croatia"/>
    <n v="25000"/>
    <s v="$50 - $99 / hr"/>
    <s v="10 - 49"/>
    <x v="0"/>
    <n v="0.1"/>
    <s v="Kaunas"/>
    <x v="37"/>
    <s v="matom.ai https://www.matom.ai/"/>
    <n v="10"/>
    <x v="1"/>
    <n v="49"/>
    <n v="5.5"/>
    <s v="$50 - $99 / hr"/>
    <s v="$50 "/>
    <s v=" $99 "/>
    <n v="74.5"/>
    <n v="50"/>
    <n v="99"/>
    <s v="Yes"/>
  </r>
  <r>
    <s v="ThetaTechnolabs"/>
    <s v="http://thetatechnolabs.com/"/>
    <s v="Ahmedabad, India"/>
    <n v="5000"/>
    <s v="&lt; $25 / hr"/>
    <s v="10 - 49"/>
    <x v="0"/>
    <n v="0.25"/>
    <s v="Zagreb"/>
    <x v="38"/>
    <s v="HashCoded.o.o. https://hashcode.hr/"/>
    <n v="10"/>
    <x v="1"/>
    <n v="49"/>
    <n v="29.5"/>
    <s v="$50 - $99 / hr"/>
    <s v="$50 "/>
    <s v=" $99 "/>
    <n v="74.5"/>
    <n v="50"/>
    <n v="99"/>
    <s v="Yes"/>
  </r>
  <r>
    <s v="PythonDevs"/>
    <s v="https://pythondevs.org/"/>
    <s v="Noida, India"/>
    <n v="1000"/>
    <s v="$25 - $49 / hr"/>
    <s v="10 - 49"/>
    <x v="0"/>
    <n v="0.25"/>
    <s v="Ahmedabad"/>
    <x v="11"/>
    <s v="ThetaTechnolabs http://thetatechnolabs.com/"/>
    <n v="10"/>
    <x v="1"/>
    <n v="49"/>
    <n v="29.5"/>
    <s v="0$ - $25 / hr"/>
    <s v="0$ "/>
    <s v=" $25 "/>
    <n v="12.5"/>
    <n v="0"/>
    <n v="25"/>
    <s v="No"/>
  </r>
  <r>
    <s v="MistyWest"/>
    <s v="https://mistywest.com/"/>
    <s v="Vancouver, Canada"/>
    <n v="25000"/>
    <s v="$200 - $300 / hr"/>
    <s v="10 - 49"/>
    <x v="0"/>
    <n v="0.25"/>
    <s v="Noida"/>
    <x v="11"/>
    <s v="PythonDevs https://pythondevs.org/"/>
    <n v="10"/>
    <x v="1"/>
    <n v="49"/>
    <n v="29.5"/>
    <s v="$25 - $49 / hr"/>
    <s v="$25 "/>
    <s v=" $49 "/>
    <n v="37"/>
    <n v="25"/>
    <n v="49"/>
    <s v="Yes"/>
  </r>
  <r>
    <s v="Singularika"/>
    <s v="https://singularika.com/en/"/>
    <s v="Odesa, Ukraine"/>
    <n v="5000"/>
    <s v="$25 - $49 / hr"/>
    <s v="10 - 49"/>
    <x v="0"/>
    <n v="0.2"/>
    <s v="Vancouver"/>
    <x v="15"/>
    <s v="MistyWest https://mistywest.com/"/>
    <n v="10"/>
    <x v="1"/>
    <n v="49"/>
    <n v="29.5"/>
    <s v="$200 - $300 / hr"/>
    <s v="$200 "/>
    <s v=" $300 "/>
    <n v="250"/>
    <n v="200"/>
    <n v="300"/>
    <s v="Yes"/>
  </r>
  <r>
    <s v="Requestum"/>
    <s v="http://requestum.com"/>
    <s v="Kharkiv, Ukraine"/>
    <n v="5000"/>
    <s v="$25 - $49 / hr"/>
    <s v="50 - 249"/>
    <x v="0"/>
    <n v="0.2"/>
    <s v="Odesa"/>
    <x v="13"/>
    <s v="Singularika https://singularika.com/en/"/>
    <n v="50"/>
    <x v="1"/>
    <n v="249"/>
    <n v="29.5"/>
    <s v="$25 - $49 / hr"/>
    <s v="$25 "/>
    <s v=" $49 "/>
    <n v="37"/>
    <n v="25"/>
    <n v="49"/>
    <s v="Yes"/>
  </r>
  <r>
    <s v="DIGI117"/>
    <s v="https://digi117.com"/>
    <s v="Vancouver, Canada"/>
    <n v="1000"/>
    <s v="$50 - $99 / hr"/>
    <s v="10 - 49"/>
    <x v="0"/>
    <n v="0.2"/>
    <s v="Kharkiv"/>
    <x v="13"/>
    <s v="Requestum http://requestum.com"/>
    <n v="10"/>
    <x v="1"/>
    <n v="49"/>
    <n v="149.5"/>
    <s v="$25 - $49 / hr"/>
    <s v="$25 "/>
    <s v=" $49 "/>
    <n v="37"/>
    <n v="25"/>
    <n v="49"/>
    <s v="Yes"/>
  </r>
  <r>
    <s v="3topia"/>
    <s v="http://3topia.agency/"/>
    <s v="Zagreb, Croatia"/>
    <n v="5000"/>
    <s v="$50 - $99 / hr"/>
    <s v="2 - 9"/>
    <x v="0"/>
    <n v="0.3"/>
    <s v="Vancouver"/>
    <x v="15"/>
    <s v="DIGI117 https://digi117.com"/>
    <n v="2"/>
    <x v="1"/>
    <n v="9"/>
    <n v="29.5"/>
    <s v="$50 - $99 / hr"/>
    <s v="$50 "/>
    <s v=" $99 "/>
    <n v="74.5"/>
    <n v="50"/>
    <n v="99"/>
    <s v="Yes"/>
  </r>
  <r>
    <s v="Arbusta"/>
    <s v="http://arbusta.net"/>
    <s v="Ciudad Autonoma de Buenos Aires, Argentina"/>
    <n v="5000"/>
    <s v="$25 - $49 / hr"/>
    <s v="250 - 999"/>
    <x v="0"/>
    <n v="0.1"/>
    <s v="Zagreb"/>
    <x v="38"/>
    <s v="3topia http://3topia.agency/"/>
    <n v="250"/>
    <x v="1"/>
    <n v="999"/>
    <n v="5.5"/>
    <s v="$50 - $99 / hr"/>
    <s v="$50 "/>
    <s v=" $99 "/>
    <n v="74.5"/>
    <n v="50"/>
    <n v="99"/>
    <s v="Yes"/>
  </r>
  <r>
    <s v="MintyMint"/>
    <s v="https://mintymint.net/"/>
    <s v="Kyiv, Ukraine"/>
    <n v="10000"/>
    <s v="$25 - $49 / hr"/>
    <s v="50 - 249"/>
    <x v="0"/>
    <n v="0.15"/>
    <s v="Ciudad Autonoma de Buenos Aires"/>
    <x v="39"/>
    <s v="Arbusta http://arbusta.net"/>
    <n v="50"/>
    <x v="1"/>
    <n v="249"/>
    <n v="624.5"/>
    <s v="$25 - $49 / hr"/>
    <s v="$25 "/>
    <s v=" $49 "/>
    <n v="37"/>
    <n v="25"/>
    <n v="49"/>
    <s v="Yes"/>
  </r>
  <r>
    <s v="KrishCompusoftServicesInc."/>
    <s v="https://www.kcsitglobal.com"/>
    <s v="Iselin, NJ"/>
    <n v="100000"/>
    <s v="$25 - $49 / hr"/>
    <s v="250 - 999"/>
    <x v="0"/>
    <n v="0.1"/>
    <s v="Kyiv"/>
    <x v="13"/>
    <s v="MintyMint https://mintymint.net/"/>
    <n v="250"/>
    <x v="1"/>
    <n v="999"/>
    <n v="149.5"/>
    <s v="$25 - $49 / hr"/>
    <s v="$25 "/>
    <s v=" $49 "/>
    <n v="37"/>
    <n v="25"/>
    <n v="49"/>
    <s v="Yes"/>
  </r>
  <r>
    <s v="WalkingTreeTechnologies"/>
    <s v="https://walkingtree.tech/"/>
    <s v="Hyderabad, India"/>
    <n v="10000"/>
    <s v="$25 - $49 / hr"/>
    <s v="50 - 249"/>
    <x v="0"/>
    <n v="0.15"/>
    <s v="Iselin"/>
    <x v="40"/>
    <s v="KrishCompusoftServicesInc. https://www.kcsitglobal.com"/>
    <n v="50"/>
    <x v="1"/>
    <n v="249"/>
    <n v="624.5"/>
    <s v="$25 - $49 / hr"/>
    <s v="$25 "/>
    <s v=" $49 "/>
    <n v="37"/>
    <n v="25"/>
    <n v="49"/>
    <s v="Yes"/>
  </r>
  <r>
    <s v="NyrosTechnologies"/>
    <s v="https://www.nyros.com"/>
    <s v="Kakinada, India"/>
    <n v="25000"/>
    <s v="$25 - $49 / hr"/>
    <s v="10 - 49"/>
    <x v="0"/>
    <n v="0.2"/>
    <s v="Hyderabad"/>
    <x v="11"/>
    <s v="WalkingTreeTechnologies https://walkingtree.tech/"/>
    <n v="10"/>
    <x v="1"/>
    <n v="49"/>
    <n v="149.5"/>
    <s v="$25 - $49 / hr"/>
    <s v="$25 "/>
    <s v=" $49 "/>
    <n v="37"/>
    <n v="25"/>
    <n v="49"/>
    <s v="Yes"/>
  </r>
  <r>
    <s v="QTeamSoftwareSolutions"/>
    <s v="http://qteam.solutions"/>
    <s v="București, Romania"/>
    <n v="10000"/>
    <s v="$50 - $99 / hr"/>
    <s v="10 - 49"/>
    <x v="0"/>
    <n v="0.2"/>
    <s v="Kakinada"/>
    <x v="11"/>
    <s v="NyrosTechnologies https://www.nyros.com"/>
    <n v="10"/>
    <x v="1"/>
    <n v="49"/>
    <n v="29.5"/>
    <s v="$25 - $49 / hr"/>
    <s v="$25 "/>
    <s v=" $49 "/>
    <n v="37"/>
    <n v="25"/>
    <n v="49"/>
    <s v="Yes"/>
  </r>
  <r>
    <s v="MoogleLabs"/>
    <s v="https://www.mooglelabs.com/"/>
    <s v="Surrey, Canada"/>
    <n v="1000"/>
    <s v="$25 - $49 / hr"/>
    <s v="10 - 49"/>
    <x v="0"/>
    <n v="0.2"/>
    <s v="București"/>
    <x v="24"/>
    <s v="QTeamSoftwareSolutions http://qteam.solutions"/>
    <n v="10"/>
    <x v="1"/>
    <n v="49"/>
    <n v="29.5"/>
    <s v="$50 - $99 / hr"/>
    <s v="$50 "/>
    <s v=" $99 "/>
    <n v="74.5"/>
    <n v="50"/>
    <n v="99"/>
    <s v="Yes"/>
  </r>
  <r>
    <s v="FraSal"/>
    <s v="https://frasal.uy"/>
    <s v="Montevideo, Uruguay"/>
    <s v="Undisclosed"/>
    <s v="$25 - $49 / hr"/>
    <s v="2 - 9"/>
    <x v="0"/>
    <n v="0.25"/>
    <s v="Surrey"/>
    <x v="15"/>
    <s v="MoogleLabs https://www.mooglelabs.com/"/>
    <n v="2"/>
    <x v="1"/>
    <n v="9"/>
    <n v="29.5"/>
    <s v="$25 - $49 / hr"/>
    <s v="$25 "/>
    <s v=" $49 "/>
    <n v="37"/>
    <n v="25"/>
    <n v="49"/>
    <s v="Yes"/>
  </r>
  <r>
    <s v="Kernelics"/>
    <s v="https://kernelics.com"/>
    <s v="Limassol, Cyprus"/>
    <n v="10000"/>
    <s v="$50 - $99 / hr"/>
    <s v="50 - 249"/>
    <x v="0"/>
    <n v="0.1"/>
    <s v="Montevideo"/>
    <x v="41"/>
    <s v="FraSal https://frasal.uy"/>
    <n v="50"/>
    <x v="1"/>
    <n v="249"/>
    <n v="5.5"/>
    <s v="$25 - $49 / hr"/>
    <s v="$25 "/>
    <s v=" $49 "/>
    <n v="37"/>
    <n v="25"/>
    <n v="49"/>
    <s v="Yes"/>
  </r>
  <r>
    <s v="EDSA"/>
    <s v="http://edsa.consulting/"/>
    <s v="Tandil, Argentina"/>
    <n v="10000"/>
    <s v="$25 - $49 / hr"/>
    <s v="50 - 249"/>
    <x v="0"/>
    <n v="0.15"/>
    <s v="Limassol"/>
    <x v="18"/>
    <s v="Kernelics https://kernelics.com"/>
    <n v="50"/>
    <x v="1"/>
    <n v="249"/>
    <n v="149.5"/>
    <s v="$50 - $99 / hr"/>
    <s v="$50 "/>
    <s v=" $99 "/>
    <n v="74.5"/>
    <n v="50"/>
    <n v="99"/>
    <s v="Yes"/>
  </r>
  <r>
    <s v="ConversionScience"/>
    <s v="http://www.conversionscience.co.za"/>
    <s v="Cape Town, South Africa"/>
    <n v="1000"/>
    <s v="$50 - $99 / hr"/>
    <s v="10 - 49"/>
    <x v="0"/>
    <n v="0.2"/>
    <s v="Tandil"/>
    <x v="39"/>
    <s v="EDSA http://edsa.consulting/"/>
    <n v="10"/>
    <x v="1"/>
    <n v="49"/>
    <n v="149.5"/>
    <s v="$25 - $49 / hr"/>
    <s v="$25 "/>
    <s v=" $49 "/>
    <n v="37"/>
    <n v="25"/>
    <n v="49"/>
    <s v="Yes"/>
  </r>
  <r>
    <s v="FlowLabs"/>
    <s v="https://flow-labs.io"/>
    <s v="Montevideo, Uruguay"/>
    <n v="10000"/>
    <s v="$25 - $49 / hr"/>
    <s v="2 - 9"/>
    <x v="0"/>
    <n v="0.4"/>
    <s v="Cape Town"/>
    <x v="42"/>
    <s v="ConversionScience http://www.conversionscience.co.za"/>
    <n v="2"/>
    <x v="1"/>
    <n v="9"/>
    <n v="29.5"/>
    <s v="$50 - $99 / hr"/>
    <s v="$50 "/>
    <s v=" $99 "/>
    <n v="74.5"/>
    <n v="50"/>
    <n v="99"/>
    <s v="Yes"/>
  </r>
  <r>
    <s v="Netfork"/>
    <s v="https://netfork.io"/>
    <s v="Novi Sad, Serbia"/>
    <n v="10000"/>
    <s v="$50 - $99 / hr"/>
    <s v="250 - 999"/>
    <x v="0"/>
    <n v="0.1"/>
    <s v="Montevideo"/>
    <x v="41"/>
    <s v="FlowLabs https://flow-labs.io"/>
    <n v="250"/>
    <x v="1"/>
    <n v="999"/>
    <n v="5.5"/>
    <s v="$25 - $49 / hr"/>
    <s v="$25 "/>
    <s v=" $49 "/>
    <n v="37"/>
    <n v="25"/>
    <n v="49"/>
    <s v="Yes"/>
  </r>
  <r>
    <s v="Contic"/>
    <s v="https://www.contic.co.uk/"/>
    <s v="London, United Kingdom"/>
    <n v="10000"/>
    <s v="Undisclosed"/>
    <s v="10 - 49"/>
    <x v="0"/>
    <n v="0.1"/>
    <s v="Novi Sad"/>
    <x v="43"/>
    <s v="Netfork https://netfork.io"/>
    <n v="10"/>
    <x v="1"/>
    <n v="49"/>
    <n v="624.5"/>
    <s v="$50 - $99 / hr"/>
    <s v="$50 "/>
    <s v=" $99 "/>
    <n v="74.5"/>
    <n v="50"/>
    <n v="99"/>
    <s v="Yes"/>
  </r>
  <r>
    <s v="Crescita"/>
    <s v="https://thecrescita.co.in/"/>
    <s v="Pune, India"/>
    <n v="1000"/>
    <s v="$25 - $49 / hr"/>
    <s v="10 - 49"/>
    <x v="0"/>
    <n v="0.3"/>
    <s v="London"/>
    <x v="17"/>
    <s v="Contic https://www.contic.co.uk/"/>
    <n v="10"/>
    <x v="1"/>
    <n v="49"/>
    <n v="29.5"/>
    <s v="Undisclosed"/>
    <s v="Undisclosed"/>
    <e v="#REF!"/>
    <e v="#VALUE!"/>
    <e v="#VALUE!"/>
    <e v="#REF!"/>
    <e v="#VALUE!"/>
  </r>
  <r>
    <s v="ConvergeSol"/>
    <s v="https://www.convergesolution.com"/>
    <s v="Ahmedabad, India"/>
    <n v="5000"/>
    <s v="$25 - $49 / hr"/>
    <s v="50 - 249"/>
    <x v="0"/>
    <n v="0.2"/>
    <s v="Pune"/>
    <x v="11"/>
    <s v="Crescita https://thecrescita.co.in/"/>
    <n v="50"/>
    <x v="1"/>
    <n v="249"/>
    <n v="29.5"/>
    <s v="$25 - $49 / hr"/>
    <s v="$25 "/>
    <s v=" $49 "/>
    <n v="37"/>
    <n v="25"/>
    <n v="49"/>
    <s v="Yes"/>
  </r>
  <r>
    <s v="EmitKnowledge"/>
    <s v="http://www.emitknowledge.com"/>
    <s v="Skopje, North Macedonia"/>
    <n v="5000"/>
    <s v="$25 - $49 / hr"/>
    <s v="10 - 49"/>
    <x v="0"/>
    <n v="0.2"/>
    <s v="Ahmedabad"/>
    <x v="11"/>
    <s v="ConvergeSol https://www.convergesolution.com"/>
    <n v="10"/>
    <x v="1"/>
    <n v="49"/>
    <n v="149.5"/>
    <s v="$25 - $49 / hr"/>
    <s v="$25 "/>
    <s v=" $49 "/>
    <n v="37"/>
    <n v="25"/>
    <n v="49"/>
    <s v="Yes"/>
  </r>
  <r>
    <s v="ArStudioz"/>
    <s v="https://arstudioz.com/"/>
    <s v="Jaipur, India"/>
    <n v="5000"/>
    <s v="$25 - $49 / hr"/>
    <s v="10 - 49"/>
    <x v="0"/>
    <n v="0.15"/>
    <s v="Skopje"/>
    <x v="44"/>
    <s v="EmitKnowledge http://www.emitknowledge.com"/>
    <n v="10"/>
    <x v="1"/>
    <n v="49"/>
    <n v="29.5"/>
    <s v="$25 - $49 / hr"/>
    <s v="$25 "/>
    <s v=" $49 "/>
    <n v="37"/>
    <n v="25"/>
    <n v="49"/>
    <s v="Yes"/>
  </r>
  <r>
    <s v="TheMadBotter"/>
    <s v="https://themadbotter.com/"/>
    <s v="Plant, FL"/>
    <n v="10000"/>
    <s v="$100 - $149 / hr"/>
    <s v="2 - 9"/>
    <x v="0"/>
    <n v="0.25"/>
    <s v="Jaipur"/>
    <x v="11"/>
    <s v="ArStudioz https://arstudioz.com/"/>
    <n v="2"/>
    <x v="1"/>
    <n v="9"/>
    <n v="29.5"/>
    <s v="$25 - $49 / hr"/>
    <s v="$25 "/>
    <s v=" $49 "/>
    <n v="37"/>
    <n v="25"/>
    <n v="49"/>
    <s v="Yes"/>
  </r>
  <r>
    <s v="Lundegaard"/>
    <s v="https://www.lundegaard.eu/"/>
    <s v="Praha 8, Czech Republic"/>
    <n v="5000"/>
    <s v="$50 - $99 / hr"/>
    <s v="50 - 249"/>
    <x v="0"/>
    <n v="0.2"/>
    <s v="Plant"/>
    <x v="4"/>
    <s v="TheMadBotter https://themadbotter.com/"/>
    <n v="50"/>
    <x v="1"/>
    <n v="249"/>
    <n v="5.5"/>
    <s v="$100 - $149 / hr"/>
    <s v="$100 "/>
    <s v=" $149 "/>
    <n v="124.5"/>
    <n v="100"/>
    <n v="149"/>
    <s v="Yes"/>
  </r>
  <r>
    <s v="Madiff"/>
    <s v="http://madiff.eu"/>
    <s v="Warszawa, Poland"/>
    <n v="1000"/>
    <s v="$50 - $99 / hr"/>
    <s v="50 - 249"/>
    <x v="0"/>
    <n v="0.2"/>
    <s v="Praha 8"/>
    <x v="45"/>
    <s v="Lundegaard https://www.lundegaard.eu/"/>
    <n v="50"/>
    <x v="1"/>
    <n v="249"/>
    <n v="149.5"/>
    <s v="$50 - $99 / hr"/>
    <s v="$50 "/>
    <s v=" $99 "/>
    <n v="74.5"/>
    <n v="50"/>
    <n v="99"/>
    <s v="Yes"/>
  </r>
  <r>
    <s v="Codahead"/>
    <s v="https://codahead.com"/>
    <s v="Kraków, Poland"/>
    <n v="10000"/>
    <s v="$50 - $99 / hr"/>
    <s v="50 - 249"/>
    <x v="0"/>
    <n v="0.2"/>
    <s v="Warszawa"/>
    <x v="7"/>
    <s v="Madiff http://madiff.eu"/>
    <n v="50"/>
    <x v="1"/>
    <n v="249"/>
    <n v="149.5"/>
    <s v="$50 - $99 / hr"/>
    <s v="$50 "/>
    <s v=" $99 "/>
    <n v="74.5"/>
    <n v="50"/>
    <n v="99"/>
    <s v="Yes"/>
  </r>
  <r>
    <s v="GoldfishCode"/>
    <s v="http://www.goldfishcode.com"/>
    <s v="New York, NY"/>
    <n v="25000"/>
    <s v="$50 - $99 / hr"/>
    <s v="50 - 249"/>
    <x v="0"/>
    <n v="0.1"/>
    <s v="Kraków"/>
    <x v="7"/>
    <s v="Codahead https://codahead.com"/>
    <n v="50"/>
    <x v="1"/>
    <n v="249"/>
    <n v="149.5"/>
    <s v="$50 - $99 / hr"/>
    <s v="$50 "/>
    <s v=" $99 "/>
    <n v="74.5"/>
    <n v="50"/>
    <n v="99"/>
    <s v="Yes"/>
  </r>
  <r>
    <s v="DLRConsultants"/>
    <s v="http://www.dlrconsultants.uk"/>
    <s v="Fleet, United Kingdom"/>
    <n v="1000"/>
    <s v="$50 - $99 / hr"/>
    <s v="2 - 9"/>
    <x v="0"/>
    <n v="0.3"/>
    <s v="New York"/>
    <x v="5"/>
    <s v="GoldfishCode http://www.goldfishcode.com"/>
    <n v="2"/>
    <x v="1"/>
    <n v="9"/>
    <n v="149.5"/>
    <s v="$50 - $99 / hr"/>
    <s v="$50 "/>
    <s v=" $99 "/>
    <n v="74.5"/>
    <n v="50"/>
    <n v="99"/>
    <s v="Yes"/>
  </r>
  <r>
    <s v="VMOHoldings"/>
    <s v="http://www.vmodev.com"/>
    <s v="Hanoi, Vietnam"/>
    <n v="5000"/>
    <s v="&lt; $25 / hr"/>
    <s v="250 - 999"/>
    <x v="0"/>
    <n v="0.1"/>
    <s v="Fleet"/>
    <x v="17"/>
    <s v="DLRConsultants http://www.dlrconsultants.uk"/>
    <n v="250"/>
    <x v="1"/>
    <n v="999"/>
    <n v="5.5"/>
    <s v="$50 - $99 / hr"/>
    <s v="$50 "/>
    <s v=" $99 "/>
    <n v="74.5"/>
    <n v="50"/>
    <n v="99"/>
    <s v="Yes"/>
  </r>
  <r>
    <s v="Web3.0India"/>
    <s v="https://web30india.com/"/>
    <s v="Ahmedabad, India"/>
    <n v="5000"/>
    <s v="$25 - $49 / hr"/>
    <s v="50 - 249"/>
    <x v="0"/>
    <n v="0.1"/>
    <s v="Hanoi"/>
    <x v="23"/>
    <s v="VMOHoldings http://www.vmodev.com"/>
    <n v="50"/>
    <x v="1"/>
    <n v="249"/>
    <n v="624.5"/>
    <s v="0$ - $25 / hr"/>
    <s v="0$ "/>
    <s v=" $25 "/>
    <n v="12.5"/>
    <n v="0"/>
    <n v="25"/>
    <s v="No"/>
  </r>
  <r>
    <s v="Consensus"/>
    <s v="https://cstechlab.com/"/>
    <s v="ACM, Argentina"/>
    <n v="1000"/>
    <s v="Undisclosed"/>
    <s v="50 - 249"/>
    <x v="0"/>
    <n v="0.15"/>
    <s v="Ahmedabad"/>
    <x v="11"/>
    <s v="Web3.0India https://web30india.com/"/>
    <n v="50"/>
    <x v="1"/>
    <n v="249"/>
    <n v="149.5"/>
    <s v="$25 - $49 / hr"/>
    <s v="$25 "/>
    <s v=" $49 "/>
    <n v="37"/>
    <n v="25"/>
    <n v="49"/>
    <s v="Yes"/>
  </r>
  <r>
    <s v="DataGeniusTechnologiesLLC"/>
    <s v="https://datageniustech.com/"/>
    <s v="Providence, RI"/>
    <n v="1000"/>
    <s v="$50 - $99 / hr"/>
    <s v="10 - 49"/>
    <x v="0"/>
    <n v="0.2"/>
    <s v="ACM"/>
    <x v="39"/>
    <s v="Consensus https://cstechlab.com/"/>
    <n v="10"/>
    <x v="1"/>
    <n v="49"/>
    <n v="149.5"/>
    <s v="Undisclosed"/>
    <s v="Undisclosed"/>
    <e v="#REF!"/>
    <e v="#VALUE!"/>
    <e v="#VALUE!"/>
    <e v="#REF!"/>
    <e v="#VALUE!"/>
  </r>
  <r>
    <s v="Dexlock"/>
    <s v="http://www.dexlock.com"/>
    <s v="Dubai, United Arab Emirates"/>
    <n v="50000"/>
    <s v="$25 - $49 / hr"/>
    <s v="50 - 249"/>
    <x v="0"/>
    <n v="0.2"/>
    <s v="Providence"/>
    <x v="16"/>
    <s v="DataGeniusTechnologiesLLC https://datageniustech.com/"/>
    <n v="50"/>
    <x v="1"/>
    <n v="249"/>
    <n v="29.5"/>
    <s v="$50 - $99 / hr"/>
    <s v="$50 "/>
    <s v=" $99 "/>
    <n v="74.5"/>
    <n v="50"/>
    <n v="99"/>
    <s v="Yes"/>
  </r>
  <r>
    <s v="Appsnado"/>
    <s v="https://appsnado.com"/>
    <s v="Mount Laurel Township, NJ"/>
    <n v="10000"/>
    <s v="$50 - $99 / hr"/>
    <s v="50 - 249"/>
    <x v="0"/>
    <n v="0.1"/>
    <s v="Dubai"/>
    <x v="29"/>
    <s v="Dexlock http://www.dexlock.com"/>
    <n v="50"/>
    <x v="1"/>
    <n v="249"/>
    <n v="149.5"/>
    <s v="$25 - $49 / hr"/>
    <s v="$25 "/>
    <s v=" $49 "/>
    <n v="37"/>
    <n v="25"/>
    <n v="49"/>
    <s v="Yes"/>
  </r>
  <r>
    <s v="Makers'Den"/>
    <s v="http://makersden.io"/>
    <s v="Berlin, Germany"/>
    <n v="10000"/>
    <s v="$50 - $99 / hr"/>
    <s v="2 - 9"/>
    <x v="0"/>
    <n v="0.15"/>
    <s v="Mount Laurel Township"/>
    <x v="40"/>
    <s v="Appsnado https://appsnado.com"/>
    <n v="2"/>
    <x v="1"/>
    <n v="9"/>
    <n v="149.5"/>
    <s v="$50 - $99 / hr"/>
    <s v="$50 "/>
    <s v=" $99 "/>
    <n v="74.5"/>
    <n v="50"/>
    <n v="99"/>
    <s v="Yes"/>
  </r>
  <r>
    <s v="EastgateSoftwareJSC"/>
    <s v="http://www.eastgate-software.com/"/>
    <s v="Hanoi, Vietnam"/>
    <n v="10000"/>
    <s v="$25 - $49 / hr"/>
    <s v="50 - 249"/>
    <x v="0"/>
    <n v="0.2"/>
    <s v="Berlin"/>
    <x v="26"/>
    <s v="Makers'Den http://makersden.io"/>
    <n v="50"/>
    <x v="1"/>
    <n v="249"/>
    <n v="5.5"/>
    <s v="$50 - $99 / hr"/>
    <s v="$50 "/>
    <s v=" $99 "/>
    <n v="74.5"/>
    <n v="50"/>
    <n v="99"/>
    <s v="Yes"/>
  </r>
  <r>
    <s v="MatrixMarketers"/>
    <s v="https://www.matrixmarketers.com"/>
    <s v="New York, NY"/>
    <n v="10000"/>
    <s v="$25 - $49 / hr"/>
    <s v="50 - 249"/>
    <x v="0"/>
    <n v="0.15"/>
    <s v="Hanoi"/>
    <x v="23"/>
    <s v="EastgateSoftwareJSC http://www.eastgate-software.com/"/>
    <n v="50"/>
    <x v="1"/>
    <n v="249"/>
    <n v="149.5"/>
    <s v="$25 - $49 / hr"/>
    <s v="$25 "/>
    <s v=" $49 "/>
    <n v="37"/>
    <n v="25"/>
    <n v="49"/>
    <s v="Yes"/>
  </r>
  <r>
    <s v="SuitedSoft"/>
    <s v="https://suitedsoft.com/"/>
    <s v="Warszawa, Poland"/>
    <n v="10000"/>
    <s v="$25 - $49 / hr"/>
    <s v="2 - 9"/>
    <x v="0"/>
    <n v="0.4"/>
    <s v="New York"/>
    <x v="5"/>
    <s v="MatrixMarketers https://www.matrixmarketers.com"/>
    <n v="2"/>
    <x v="1"/>
    <n v="9"/>
    <n v="149.5"/>
    <s v="$25 - $49 / hr"/>
    <s v="$25 "/>
    <s v=" $49 "/>
    <n v="37"/>
    <n v="25"/>
    <n v="49"/>
    <s v="Yes"/>
  </r>
  <r>
    <s v="HealthSamurai"/>
    <s v="http://health-samurai.io"/>
    <s v="Manhattan Beach, CA"/>
    <n v="10000"/>
    <s v="$50 - $99 / hr"/>
    <s v="10 - 49"/>
    <x v="0"/>
    <n v="0.2"/>
    <s v="Warszawa"/>
    <x v="7"/>
    <s v="SuitedSoft https://suitedsoft.com/"/>
    <n v="10"/>
    <x v="1"/>
    <n v="49"/>
    <n v="5.5"/>
    <s v="$25 - $49 / hr"/>
    <s v="$25 "/>
    <s v=" $49 "/>
    <n v="37"/>
    <n v="25"/>
    <n v="49"/>
    <s v="Yes"/>
  </r>
  <r>
    <s v="Exponentia.ai"/>
    <s v="https://www.exponentia.ai/"/>
    <s v="Mumbai, India"/>
    <s v="Undisclosed"/>
    <s v="Undisclosed"/>
    <s v="50 - 249"/>
    <x v="0"/>
    <n v="0.2"/>
    <s v="Manhattan Beach"/>
    <x v="1"/>
    <s v="HealthSamurai http://health-samurai.io"/>
    <n v="50"/>
    <x v="1"/>
    <n v="249"/>
    <n v="29.5"/>
    <s v="$50 - $99 / hr"/>
    <s v="$50 "/>
    <s v=" $99 "/>
    <n v="74.5"/>
    <n v="50"/>
    <n v="99"/>
    <s v="Yes"/>
  </r>
  <r>
    <s v="StaunchsysITServicesPvt.Ltd."/>
    <s v="https://www.staunchsys.com/"/>
    <s v="Ahmedabad, India"/>
    <n v="5000"/>
    <s v="$25 - $49 / hr"/>
    <s v="10 - 49"/>
    <x v="0"/>
    <n v="0.25"/>
    <s v="Mumbai"/>
    <x v="11"/>
    <s v="Exponentia.ai https://www.exponentia.ai/"/>
    <n v="10"/>
    <x v="1"/>
    <n v="49"/>
    <n v="149.5"/>
    <s v="Undisclosed"/>
    <s v="Undisclosed"/>
    <e v="#REF!"/>
    <e v="#VALUE!"/>
    <e v="#VALUE!"/>
    <e v="#REF!"/>
    <e v="#VALUE!"/>
  </r>
  <r>
    <s v="SNDKCorp"/>
    <s v="http://sndkcorp.com"/>
    <s v="Ahmedabad, India"/>
    <n v="1000"/>
    <s v="$25 - $49 / hr"/>
    <s v="10 - 49"/>
    <x v="0"/>
    <n v="0.2"/>
    <s v="Ahmedabad"/>
    <x v="11"/>
    <s v="StaunchsysITServicesPvt.Ltd. https://www.staunchsys.com/"/>
    <n v="10"/>
    <x v="1"/>
    <n v="49"/>
    <n v="29.5"/>
    <s v="$25 - $49 / hr"/>
    <s v="$25 "/>
    <s v=" $49 "/>
    <n v="37"/>
    <n v="25"/>
    <n v="49"/>
    <s v="Yes"/>
  </r>
  <r>
    <s v="Whiteastersp.zo.o."/>
    <s v="http://whiteaster.com"/>
    <s v="Chorzów, Poland"/>
    <n v="100000"/>
    <s v="$100 - $149 / hr"/>
    <s v="10 - 49"/>
    <x v="0"/>
    <n v="0.2"/>
    <s v="Ahmedabad"/>
    <x v="11"/>
    <s v="SNDKCorp http://sndkcorp.com"/>
    <n v="10"/>
    <x v="1"/>
    <n v="49"/>
    <n v="29.5"/>
    <s v="$25 - $49 / hr"/>
    <s v="$25 "/>
    <s v=" $49 "/>
    <n v="37"/>
    <n v="25"/>
    <n v="49"/>
    <s v="Yes"/>
  </r>
  <r>
    <s v="AvantgardeLabs"/>
    <s v="https://avantgarde-labs.com"/>
    <s v="Dresden, Germany"/>
    <n v="10000"/>
    <s v="$100 - $149 / hr"/>
    <s v="50 - 249"/>
    <x v="0"/>
    <n v="0.15"/>
    <s v="Chorzów"/>
    <x v="7"/>
    <s v="Whiteastersp.zo.o. http://whiteaster.com"/>
    <n v="50"/>
    <x v="1"/>
    <n v="249"/>
    <n v="29.5"/>
    <s v="$100 - $149 / hr"/>
    <s v="$100 "/>
    <s v=" $149 "/>
    <n v="124.5"/>
    <n v="100"/>
    <n v="149"/>
    <s v="Yes"/>
  </r>
  <r>
    <s v="OctavianTechnologyGroup,LLC"/>
    <s v="http://www.octaviantg.com/"/>
    <s v="Brookfield, WI"/>
    <n v="10000"/>
    <s v="$150 - $199 / hr"/>
    <s v="2 - 9"/>
    <x v="0"/>
    <n v="0.2"/>
    <s v="Dresden"/>
    <x v="26"/>
    <s v="AvantgardeLabs https://avantgarde-labs.com"/>
    <n v="2"/>
    <x v="1"/>
    <n v="9"/>
    <n v="149.5"/>
    <s v="$100 - $149 / hr"/>
    <s v="$100 "/>
    <s v=" $149 "/>
    <n v="124.5"/>
    <n v="100"/>
    <n v="149"/>
    <s v="Yes"/>
  </r>
  <r>
    <s v="SmartTech"/>
    <s v="https://smartnlg.com/"/>
    <s v="Beograd, Serbia"/>
    <n v="10000"/>
    <s v="$50 - $99 / hr"/>
    <s v="10 - 49"/>
    <x v="0"/>
    <n v="0.3"/>
    <s v="Brookfield"/>
    <x v="46"/>
    <s v="OctavianTechnologyGroup,LLC http://www.octaviantg.com/"/>
    <n v="10"/>
    <x v="1"/>
    <n v="49"/>
    <n v="5.5"/>
    <s v="$150 - $199 / hr"/>
    <s v="$150 "/>
    <s v=" $199 "/>
    <n v="174.5"/>
    <n v="150"/>
    <n v="199"/>
    <s v="Yes"/>
  </r>
  <r>
    <s v="MasterBorn"/>
    <s v="http://masterborn.com"/>
    <s v="Austin, TX"/>
    <n v="50000"/>
    <s v="$50 - $99 / hr"/>
    <s v="50 - 249"/>
    <x v="0"/>
    <n v="0.1"/>
    <s v="Beograd"/>
    <x v="43"/>
    <s v="SmartTech https://smartnlg.com/"/>
    <n v="50"/>
    <x v="1"/>
    <n v="249"/>
    <n v="29.5"/>
    <s v="$50 - $99 / hr"/>
    <s v="$50 "/>
    <s v=" $99 "/>
    <n v="74.5"/>
    <n v="50"/>
    <n v="99"/>
    <s v="Yes"/>
  </r>
  <r>
    <s v="EquinoxIS"/>
    <s v="https://www.equinox.is/"/>
    <s v="London, United Kingdom"/>
    <n v="10000"/>
    <s v="$50 - $99 / hr"/>
    <s v="10 - 49"/>
    <x v="0"/>
    <n v="0.2"/>
    <s v="Austin"/>
    <x v="2"/>
    <s v="MasterBorn http://masterborn.com"/>
    <n v="10"/>
    <x v="1"/>
    <n v="49"/>
    <n v="149.5"/>
    <s v="$50 - $99 / hr"/>
    <s v="$50 "/>
    <s v=" $99 "/>
    <n v="74.5"/>
    <n v="50"/>
    <n v="99"/>
    <s v="Yes"/>
  </r>
  <r>
    <s v="YodelTechnologies"/>
    <s v="http://www.yodelvoice.com/"/>
    <s v="St. George, UT"/>
    <n v="5000"/>
    <s v="$50 - $99 / hr"/>
    <s v="10 - 49"/>
    <x v="0"/>
    <n v="0.2"/>
    <s v="London"/>
    <x v="17"/>
    <s v="EquinoxIS https://www.equinox.is/"/>
    <n v="10"/>
    <x v="1"/>
    <n v="49"/>
    <n v="29.5"/>
    <s v="$50 - $99 / hr"/>
    <s v="$50 "/>
    <s v=" $99 "/>
    <n v="74.5"/>
    <n v="50"/>
    <n v="99"/>
    <s v="Yes"/>
  </r>
  <r>
    <s v="DatBI"/>
    <s v="https://datbi.eu/"/>
    <s v="Warszawa, Poland"/>
    <n v="5000"/>
    <s v="$25 - $49 / hr"/>
    <s v="10 - 49"/>
    <x v="0"/>
    <n v="0.15"/>
    <s v="St. George"/>
    <x v="35"/>
    <s v="YodelTechnologies http://www.yodelvoice.com/"/>
    <n v="10"/>
    <x v="1"/>
    <n v="49"/>
    <n v="29.5"/>
    <s v="$50 - $99 / hr"/>
    <s v="$50 "/>
    <s v=" $99 "/>
    <n v="74.5"/>
    <n v="50"/>
    <n v="99"/>
    <s v="Yes"/>
  </r>
  <r>
    <s v="definition8"/>
    <s v="http://www.definition8.com"/>
    <s v="Zagreb, Croatia"/>
    <n v="5000"/>
    <s v="$50 - $99 / hr"/>
    <s v="2 - 9"/>
    <x v="0"/>
    <n v="0.2"/>
    <s v="Warszawa"/>
    <x v="7"/>
    <s v="DatBI https://datbi.eu/"/>
    <n v="2"/>
    <x v="1"/>
    <n v="9"/>
    <n v="29.5"/>
    <s v="$25 - $49 / hr"/>
    <s v="$25 "/>
    <s v=" $49 "/>
    <n v="37"/>
    <n v="25"/>
    <n v="49"/>
    <s v="Yes"/>
  </r>
  <r>
    <s v="AppImpact"/>
    <s v="https://www.appimpact.ba"/>
    <s v="Sarajevo, Bosnia and Herzegovina"/>
    <n v="5000"/>
    <s v="$25 - $49 / hr"/>
    <s v="10 - 49"/>
    <x v="0"/>
    <n v="0.2"/>
    <s v="Zagreb"/>
    <x v="38"/>
    <s v="definition8 http://www.definition8.com"/>
    <n v="10"/>
    <x v="1"/>
    <n v="49"/>
    <n v="5.5"/>
    <s v="$50 - $99 / hr"/>
    <s v="$50 "/>
    <s v=" $99 "/>
    <n v="74.5"/>
    <n v="50"/>
    <n v="99"/>
    <s v="Yes"/>
  </r>
  <r>
    <s v="SoftwareService&amp;Innovation"/>
    <s v="https://software-innovation.ch/"/>
    <s v="Bernex, Switzerland"/>
    <n v="1000"/>
    <s v="$25 - $49 / hr"/>
    <s v="10 - 49"/>
    <x v="0"/>
    <n v="0.15"/>
    <s v="Sarajevo"/>
    <x v="47"/>
    <s v="AppImpact https://www.appimpact.ba"/>
    <n v="10"/>
    <x v="1"/>
    <n v="49"/>
    <n v="29.5"/>
    <s v="$25 - $49 / hr"/>
    <s v="$25 "/>
    <s v=" $49 "/>
    <n v="37"/>
    <n v="25"/>
    <n v="49"/>
    <s v="Yes"/>
  </r>
  <r>
    <s v="VTRIOSolutions"/>
    <s v="http://www.vtrio.com"/>
    <s v="Austin, TX"/>
    <n v="5000"/>
    <s v="&lt; $25 / hr"/>
    <s v="10 - 49"/>
    <x v="0"/>
    <n v="0.2"/>
    <s v="Bernex"/>
    <x v="48"/>
    <s v="SoftwareService&amp;Innovation https://software-innovation.ch/"/>
    <n v="10"/>
    <x v="1"/>
    <n v="49"/>
    <n v="29.5"/>
    <s v="$25 - $49 / hr"/>
    <s v="$25 "/>
    <s v=" $49 "/>
    <n v="37"/>
    <n v="25"/>
    <n v="49"/>
    <s v="Yes"/>
  </r>
  <r>
    <s v="WebFactoryLLC"/>
    <s v="http://webfactory.mk"/>
    <s v="Skopje, North Macedonia"/>
    <n v="10000"/>
    <s v="$25 - $49 / hr"/>
    <s v="50 - 249"/>
    <x v="0"/>
    <n v="0.1"/>
    <s v="Austin"/>
    <x v="2"/>
    <s v="VTRIOSolutions http://www.vtrio.com"/>
    <n v="50"/>
    <x v="1"/>
    <n v="249"/>
    <n v="29.5"/>
    <s v="0$ - $25 / hr"/>
    <s v="0$ "/>
    <s v=" $25 "/>
    <n v="12.5"/>
    <n v="0"/>
    <n v="25"/>
    <s v="No"/>
  </r>
  <r>
    <s v="GambixLLC"/>
    <s v="http://gambixit.com"/>
    <s v="Sheridan, WY"/>
    <n v="1000"/>
    <s v="$50 - $99 / hr"/>
    <s v="2 - 9"/>
    <x v="0"/>
    <n v="0.2"/>
    <s v="Skopje"/>
    <x v="44"/>
    <s v="WebFactoryLLC http://webfactory.mk"/>
    <n v="2"/>
    <x v="1"/>
    <n v="9"/>
    <n v="149.5"/>
    <s v="$25 - $49 / hr"/>
    <s v="$25 "/>
    <s v=" $49 "/>
    <n v="37"/>
    <n v="25"/>
    <n v="49"/>
    <s v="Yes"/>
  </r>
  <r>
    <s v="Hardsun"/>
    <s v="https://hardsun.eu"/>
    <s v="Prague, Czech Republic"/>
    <n v="50000"/>
    <s v="$50 - $99 / hr"/>
    <s v="10 - 49"/>
    <x v="0"/>
    <n v="0.2"/>
    <s v="Sheridan"/>
    <x v="49"/>
    <s v="GambixLLC http://gambixit.com"/>
    <n v="10"/>
    <x v="1"/>
    <n v="49"/>
    <n v="5.5"/>
    <s v="$50 - $99 / hr"/>
    <s v="$50 "/>
    <s v=" $99 "/>
    <n v="74.5"/>
    <n v="50"/>
    <n v="99"/>
    <s v="Yes"/>
  </r>
  <r>
    <s v="AppWell.Health"/>
    <s v="https://appwell.health/"/>
    <s v="Lviv, Ukraine"/>
    <n v="5000"/>
    <s v="$25 - $49 / hr"/>
    <s v="10 - 49"/>
    <x v="0"/>
    <n v="0.2"/>
    <s v="Prague"/>
    <x v="45"/>
    <s v="Hardsun https://hardsun.eu"/>
    <n v="10"/>
    <x v="1"/>
    <n v="49"/>
    <n v="29.5"/>
    <s v="$50 - $99 / hr"/>
    <s v="$50 "/>
    <s v=" $99 "/>
    <n v="74.5"/>
    <n v="50"/>
    <n v="99"/>
    <s v="Yes"/>
  </r>
  <r>
    <s v="DataProSoftware"/>
    <s v="https://dataprocorp.tech"/>
    <s v="Kyiv, Ukraine"/>
    <n v="10000"/>
    <s v="$25 - $49 / hr"/>
    <s v="10 - 49"/>
    <x v="0"/>
    <n v="0.1"/>
    <s v="Lviv"/>
    <x v="13"/>
    <s v="AppWell.Health https://appwell.health/"/>
    <n v="10"/>
    <x v="1"/>
    <n v="49"/>
    <n v="29.5"/>
    <s v="$25 - $49 / hr"/>
    <s v="$25 "/>
    <s v=" $49 "/>
    <n v="37"/>
    <n v="25"/>
    <n v="49"/>
    <s v="Yes"/>
  </r>
  <r>
    <s v="SunveraSoftware"/>
    <s v="https://sunverasoftware.com"/>
    <s v="Irvine, CA"/>
    <n v="50000"/>
    <s v="$50 - $99 / hr"/>
    <s v="10 - 49"/>
    <x v="0"/>
    <n v="0.1"/>
    <s v="Kyiv"/>
    <x v="13"/>
    <s v="DataProSoftware https://dataprocorp.tech"/>
    <n v="10"/>
    <x v="1"/>
    <n v="49"/>
    <n v="29.5"/>
    <s v="$25 - $49 / hr"/>
    <s v="$25 "/>
    <s v=" $49 "/>
    <n v="37"/>
    <n v="25"/>
    <n v="49"/>
    <s v="Yes"/>
  </r>
  <r>
    <s v="AppRocket"/>
    <s v="https://www.approcket.co"/>
    <s v="Lahore, Pakistan"/>
    <n v="5000"/>
    <s v="$25 - $49 / hr"/>
    <s v="10 - 49"/>
    <x v="0"/>
    <n v="0.25"/>
    <s v="Irvine"/>
    <x v="1"/>
    <s v="SunveraSoftware https://sunverasoftware.com"/>
    <n v="10"/>
    <x v="1"/>
    <n v="49"/>
    <n v="29.5"/>
    <s v="$50 - $99 / hr"/>
    <s v="$50 "/>
    <s v=" $99 "/>
    <n v="74.5"/>
    <n v="50"/>
    <n v="99"/>
    <s v="Yes"/>
  </r>
  <r>
    <s v="TrendLine"/>
    <s v="https://trendlineglobal.net/"/>
    <s v="Kyiv, Ukraine"/>
    <n v="10000"/>
    <s v="$25 - $49 / hr"/>
    <s v="50 - 249"/>
    <x v="0"/>
    <n v="0.1"/>
    <s v="Lahore"/>
    <x v="8"/>
    <s v="AppRocket https://www.approcket.co"/>
    <n v="50"/>
    <x v="1"/>
    <n v="249"/>
    <n v="29.5"/>
    <s v="$25 - $49 / hr"/>
    <s v="$25 "/>
    <s v=" $49 "/>
    <n v="37"/>
    <n v="25"/>
    <n v="49"/>
    <s v="Yes"/>
  </r>
  <r>
    <s v="BelichbergGmbH"/>
    <s v="https://belichberg.com/"/>
    <s v="Wien, Austria"/>
    <n v="5000"/>
    <s v="$100 - $149 / hr"/>
    <s v="10 - 49"/>
    <x v="0"/>
    <n v="0.1"/>
    <s v="Kyiv"/>
    <x v="13"/>
    <s v="TrendLine https://trendlineglobal.net/"/>
    <n v="10"/>
    <x v="1"/>
    <n v="49"/>
    <n v="149.5"/>
    <s v="$25 - $49 / hr"/>
    <s v="$25 "/>
    <s v=" $49 "/>
    <n v="37"/>
    <n v="25"/>
    <n v="49"/>
    <s v="Yes"/>
  </r>
  <r>
    <s v="DEIP"/>
    <s v="https://deip.world/"/>
    <s v="San Francisco, CA"/>
    <n v="5000"/>
    <s v="$50 - $99 / hr"/>
    <s v="10 - 49"/>
    <x v="0"/>
    <n v="0.2"/>
    <s v="Wien"/>
    <x v="50"/>
    <s v="BelichbergGmbH https://belichberg.com/"/>
    <n v="10"/>
    <x v="1"/>
    <n v="49"/>
    <n v="29.5"/>
    <s v="$100 - $149 / hr"/>
    <s v="$100 "/>
    <s v=" $149 "/>
    <n v="124.5"/>
    <n v="100"/>
    <n v="149"/>
    <s v="Yes"/>
  </r>
  <r>
    <s v="Barrage"/>
    <s v="https://www.barrage.net/"/>
    <s v="Osijek, Croatia"/>
    <n v="10000"/>
    <s v="$50 - $99 / hr"/>
    <s v="50 - 249"/>
    <x v="0"/>
    <n v="0.1"/>
    <s v="San Francisco"/>
    <x v="1"/>
    <s v="DEIP https://deip.world/"/>
    <n v="50"/>
    <x v="1"/>
    <n v="249"/>
    <n v="29.5"/>
    <s v="$50 - $99 / hr"/>
    <s v="$50 "/>
    <s v=" $99 "/>
    <n v="74.5"/>
    <n v="50"/>
    <n v="99"/>
    <s v="Yes"/>
  </r>
  <r>
    <s v="Nabler"/>
    <s v="http://www.nabler.com/"/>
    <s v="New York, NY"/>
    <n v="25000"/>
    <s v="$100 - $149 / hr"/>
    <s v="50 - 249"/>
    <x v="0"/>
    <n v="0.1"/>
    <s v="Osijek"/>
    <x v="38"/>
    <s v="Barrage https://www.barrage.net/"/>
    <n v="50"/>
    <x v="1"/>
    <n v="249"/>
    <n v="149.5"/>
    <s v="$50 - $99 / hr"/>
    <s v="$50 "/>
    <s v=" $99 "/>
    <n v="74.5"/>
    <n v="50"/>
    <n v="99"/>
    <s v="Yes"/>
  </r>
  <r>
    <s v="madebynorth"/>
    <s v="https://madebynorth.com"/>
    <s v="Novi Sad, Serbia"/>
    <n v="5000"/>
    <s v="$150 - $199 / hr"/>
    <s v="2 - 9"/>
    <x v="0"/>
    <n v="0.1"/>
    <s v="New York"/>
    <x v="5"/>
    <s v="Nabler http://www.nabler.com/"/>
    <n v="2"/>
    <x v="1"/>
    <n v="9"/>
    <n v="149.5"/>
    <s v="$100 - $149 / hr"/>
    <s v="$100 "/>
    <s v=" $149 "/>
    <n v="124.5"/>
    <n v="100"/>
    <n v="149"/>
    <s v="Yes"/>
  </r>
  <r>
    <s v="ICterra"/>
    <s v="http://www.icterra.com"/>
    <s v="ANKARA, Turkey"/>
    <n v="10000"/>
    <s v="&lt; $25 / hr"/>
    <s v="50 - 249"/>
    <x v="0"/>
    <n v="0.1"/>
    <s v="Novi Sad"/>
    <x v="43"/>
    <s v="madebynorth https://madebynorth.com"/>
    <n v="50"/>
    <x v="1"/>
    <n v="249"/>
    <n v="5.5"/>
    <s v="$150 - $199 / hr"/>
    <s v="$150 "/>
    <s v=" $199 "/>
    <n v="174.5"/>
    <n v="150"/>
    <n v="199"/>
    <s v="Yes"/>
  </r>
  <r>
    <s v="QuantCoding"/>
    <s v="https://quantcoding.com"/>
    <s v="Demir Hisar, North Macedonia"/>
    <n v="1000"/>
    <s v="$25 - $49 / hr"/>
    <s v="2 - 9"/>
    <x v="0"/>
    <n v="0.3"/>
    <s v="ANKARA"/>
    <x v="51"/>
    <s v="ICterra http://www.icterra.com"/>
    <n v="2"/>
    <x v="1"/>
    <n v="9"/>
    <n v="149.5"/>
    <s v="0$ - $25 / hr"/>
    <s v="0$ "/>
    <s v=" $25 "/>
    <n v="12.5"/>
    <n v="0"/>
    <n v="25"/>
    <s v="No"/>
  </r>
  <r>
    <s v="EdenTechLabs"/>
    <s v="https://www.edentechlabs.io"/>
    <s v="Sofia, Bulgaria"/>
    <n v="10000"/>
    <s v="$50 - $99 / hr"/>
    <s v="10 - 49"/>
    <x v="0"/>
    <n v="0.1"/>
    <s v="Demir Hisar"/>
    <x v="44"/>
    <s v="QuantCoding https://quantcoding.com"/>
    <n v="10"/>
    <x v="1"/>
    <n v="49"/>
    <n v="5.5"/>
    <s v="$25 - $49 / hr"/>
    <s v="$25 "/>
    <s v=" $49 "/>
    <n v="37"/>
    <n v="25"/>
    <n v="49"/>
    <s v="Yes"/>
  </r>
  <r>
    <s v="Venovis"/>
    <s v="http://venovis.com"/>
    <s v="Port Coquitlam, Canada"/>
    <n v="25000"/>
    <s v="$100 - $149 / hr"/>
    <s v="2 - 9"/>
    <x v="0"/>
    <n v="0.25"/>
    <s v="Sofia"/>
    <x v="9"/>
    <s v="EdenTechLabs https://www.edentechlabs.io"/>
    <n v="2"/>
    <x v="1"/>
    <n v="9"/>
    <n v="29.5"/>
    <s v="$50 - $99 / hr"/>
    <s v="$50 "/>
    <s v=" $99 "/>
    <n v="74.5"/>
    <n v="50"/>
    <n v="99"/>
    <s v="Yes"/>
  </r>
  <r>
    <s v="HiveTech"/>
    <s v="https://www.hivetech.hr/"/>
    <s v="Zagreb, Croatia"/>
    <n v="10000"/>
    <s v="$25 - $49 / hr"/>
    <s v="10 - 49"/>
    <x v="0"/>
    <n v="0.1"/>
    <s v="Port Coquitlam"/>
    <x v="15"/>
    <s v="Venovis http://venovis.com"/>
    <n v="10"/>
    <x v="1"/>
    <n v="49"/>
    <n v="5.5"/>
    <s v="$100 - $149 / hr"/>
    <s v="$100 "/>
    <s v=" $149 "/>
    <n v="124.5"/>
    <n v="100"/>
    <n v="149"/>
    <s v="Yes"/>
  </r>
  <r>
    <s v="Testinium"/>
    <s v="https://www.testinium.com/"/>
    <s v="Istanbul, Turkey"/>
    <n v="100000"/>
    <s v="$50 - $99 / hr"/>
    <s v="250 - 999"/>
    <x v="0"/>
    <n v="0.1"/>
    <s v="Zagreb"/>
    <x v="38"/>
    <s v="HiveTech https://www.hivetech.hr/"/>
    <n v="250"/>
    <x v="1"/>
    <n v="999"/>
    <n v="29.5"/>
    <s v="$25 - $49 / hr"/>
    <s v="$25 "/>
    <s v=" $49 "/>
    <n v="37"/>
    <n v="25"/>
    <n v="49"/>
    <s v="Yes"/>
  </r>
  <r>
    <s v="RNSSolutions"/>
    <s v="https://www.rnssol.com"/>
    <s v="Islamabad, Pakistan"/>
    <n v="10000"/>
    <s v="$50 - $99 / hr"/>
    <s v="50 - 249"/>
    <x v="0"/>
    <n v="0.1"/>
    <s v="Istanbul"/>
    <x v="51"/>
    <s v="Testinium https://www.testinium.com/"/>
    <n v="50"/>
    <x v="1"/>
    <n v="249"/>
    <n v="624.5"/>
    <s v="$50 - $99 / hr"/>
    <s v="$50 "/>
    <s v=" $99 "/>
    <n v="74.5"/>
    <n v="50"/>
    <n v="99"/>
    <s v="Yes"/>
  </r>
  <r>
    <s v="AlgoRepublic"/>
    <s v="http://www.algorepublic.com/"/>
    <s v="Lahore, Pakistan"/>
    <n v="10000"/>
    <s v="$25 - $49 / hr"/>
    <s v="50 - 249"/>
    <x v="0"/>
    <n v="0.15"/>
    <s v="Islamabad"/>
    <x v="8"/>
    <s v="RNSSolutions https://www.rnssol.com"/>
    <n v="50"/>
    <x v="1"/>
    <n v="249"/>
    <n v="149.5"/>
    <s v="$50 - $99 / hr"/>
    <s v="$50 "/>
    <s v=" $99 "/>
    <n v="74.5"/>
    <n v="50"/>
    <n v="99"/>
    <s v="Yes"/>
  </r>
  <r>
    <s v="Thaumatec"/>
    <s v="http://www.thaumatec.com"/>
    <s v="Wrocław, Poland"/>
    <n v="10000"/>
    <s v="$25 - $49 / hr"/>
    <s v="50 - 249"/>
    <x v="0"/>
    <n v="0.15"/>
    <s v="Lahore"/>
    <x v="8"/>
    <s v="AlgoRepublic http://www.algorepublic.com/"/>
    <n v="50"/>
    <x v="1"/>
    <n v="249"/>
    <n v="149.5"/>
    <s v="$25 - $49 / hr"/>
    <s v="$25 "/>
    <s v=" $49 "/>
    <n v="37"/>
    <n v="25"/>
    <n v="49"/>
    <s v="Yes"/>
  </r>
  <r>
    <s v="TelexarTechnologies"/>
    <s v="http://www.telexarsoftware.com"/>
    <s v="Auckland, New Zealand"/>
    <n v="1000"/>
    <s v="&lt; $25 / hr"/>
    <s v="10 - 49"/>
    <x v="0"/>
    <n v="0.2"/>
    <s v="Wrocław"/>
    <x v="7"/>
    <s v="Thaumatec http://www.thaumatec.com"/>
    <n v="10"/>
    <x v="1"/>
    <n v="49"/>
    <n v="149.5"/>
    <s v="$25 - $49 / hr"/>
    <s v="$25 "/>
    <s v=" $49 "/>
    <n v="37"/>
    <n v="25"/>
    <n v="49"/>
    <s v="Yes"/>
  </r>
  <r>
    <s v="RMgXTechnologiesLLP"/>
    <s v="https://www.rmgx.in/"/>
    <s v="Gurugram, India"/>
    <n v="10000"/>
    <s v="$25 - $49 / hr"/>
    <s v="10 - 49"/>
    <x v="0"/>
    <n v="0.3"/>
    <s v="Auckland"/>
    <x v="52"/>
    <s v="TelexarTechnologies http://www.telexarsoftware.com"/>
    <n v="10"/>
    <x v="1"/>
    <n v="49"/>
    <n v="29.5"/>
    <s v="0$ - $25 / hr"/>
    <s v="0$ "/>
    <s v=" $25 "/>
    <n v="12.5"/>
    <n v="0"/>
    <n v="25"/>
    <s v="No"/>
  </r>
  <r>
    <s v="SignitySolutions"/>
    <s v="http://www.signitysolutions.com/"/>
    <s v="Chandigarh, India"/>
    <n v="10000"/>
    <s v="$25 - $49 / hr"/>
    <s v="50 - 249"/>
    <x v="0"/>
    <n v="0.1"/>
    <s v="Gurugram"/>
    <x v="11"/>
    <s v="RMgXTechnologiesLLP https://www.rmgx.in/"/>
    <n v="50"/>
    <x v="1"/>
    <n v="249"/>
    <n v="29.5"/>
    <s v="$25 - $49 / hr"/>
    <s v="$25 "/>
    <s v=" $49 "/>
    <n v="37"/>
    <n v="25"/>
    <n v="49"/>
    <s v="Yes"/>
  </r>
  <r>
    <s v="InboundMuse"/>
    <s v="http://www.inboundmuse.com"/>
    <s v="Ħaż-Żabbar, Malta"/>
    <n v="10000"/>
    <s v="$25 - $49 / hr"/>
    <s v="2 - 9"/>
    <x v="0"/>
    <n v="0.25"/>
    <s v="Chandigarh"/>
    <x v="11"/>
    <s v="SignitySolutions http://www.signitysolutions.com/"/>
    <n v="2"/>
    <x v="1"/>
    <n v="9"/>
    <n v="149.5"/>
    <s v="$25 - $49 / hr"/>
    <s v="$25 "/>
    <s v=" $49 "/>
    <n v="37"/>
    <n v="25"/>
    <n v="49"/>
    <s v="Yes"/>
  </r>
  <r>
    <s v="IntellectyxInc"/>
    <s v="https://www.intellectyx.com/"/>
    <s v="Denver, CO"/>
    <n v="25000"/>
    <s v="$25 - $49 / hr"/>
    <s v="50 - 249"/>
    <x v="0"/>
    <n v="0.2"/>
    <s v="Ħaż-Żabbar"/>
    <x v="53"/>
    <s v="InboundMuse http://www.inboundmuse.com"/>
    <n v="50"/>
    <x v="1"/>
    <n v="249"/>
    <n v="5.5"/>
    <s v="$25 - $49 / hr"/>
    <s v="$25 "/>
    <s v=" $49 "/>
    <n v="37"/>
    <n v="25"/>
    <n v="49"/>
    <s v="Yes"/>
  </r>
  <r>
    <s v="StoryofAMS"/>
    <s v="https://storyofams.com/how-we-work"/>
    <m/>
    <n v="10000"/>
    <s v="$100 - $149 / hr"/>
    <s v="10 - 49"/>
    <x v="0"/>
    <n v="0.15"/>
    <s v="Denver"/>
    <x v="54"/>
    <s v="IntellectyxInc https://www.intellectyx.com/"/>
    <n v="10"/>
    <x v="1"/>
    <n v="49"/>
    <n v="149.5"/>
    <s v="$25 - $49 / hr"/>
    <s v="$25 "/>
    <s v=" $49 "/>
    <n v="37"/>
    <n v="25"/>
    <n v="49"/>
    <s v="Yes"/>
  </r>
  <r>
    <s v="MassiveInsightsInc."/>
    <s v="http://massiveinsights.com"/>
    <s v="Toronto, Canada"/>
    <s v="Undisclosed"/>
    <s v="Undisclosed"/>
    <s v="50 - 249"/>
    <x v="0"/>
    <n v="0.25"/>
    <e v="#VALUE!"/>
    <x v="55"/>
    <s v="StoryofAMS https://storyofams.com/how-we-work"/>
    <n v="50"/>
    <x v="1"/>
    <n v="249"/>
    <n v="29.5"/>
    <s v="$100 - $149 / hr"/>
    <s v="$100 "/>
    <s v=" $149 "/>
    <n v="124.5"/>
    <n v="100"/>
    <n v="149"/>
    <s v="Yes"/>
  </r>
  <r>
    <s v="GlobalVox"/>
    <s v="https://www.globalvoxinc.com/"/>
    <s v="Herndon, VA"/>
    <n v="5000"/>
    <s v="$25 - $49 / hr"/>
    <s v="50 - 249"/>
    <x v="0"/>
    <n v="0.1"/>
    <s v="Toronto"/>
    <x v="15"/>
    <s v="MassiveInsightsInc. http://massiveinsights.com"/>
    <n v="50"/>
    <x v="1"/>
    <n v="249"/>
    <n v="149.5"/>
    <s v="Undisclosed"/>
    <s v="Undisclosed"/>
    <e v="#REF!"/>
    <e v="#VALUE!"/>
    <e v="#VALUE!"/>
    <e v="#REF!"/>
    <e v="#VALUE!"/>
  </r>
  <r>
    <s v="Jiratech"/>
    <s v="https://jiratech.com"/>
    <s v="București, Romania"/>
    <n v="10000"/>
    <s v="$50 - $99 / hr"/>
    <s v="10 - 49"/>
    <x v="0"/>
    <n v="0.2"/>
    <s v="Herndon"/>
    <x v="22"/>
    <s v="GlobalVox https://www.globalvoxinc.com/"/>
    <n v="10"/>
    <x v="1"/>
    <n v="49"/>
    <n v="149.5"/>
    <s v="$25 - $49 / hr"/>
    <s v="$25 "/>
    <s v=" $49 "/>
    <n v="37"/>
    <n v="25"/>
    <n v="49"/>
    <s v="Yes"/>
  </r>
  <r>
    <s v="RPAConsulting"/>
    <s v="https://rpa.bg"/>
    <s v="Sofia, Bulgaria"/>
    <n v="5000"/>
    <s v="$200 - $300 / hr"/>
    <s v="10 - 49"/>
    <x v="0"/>
    <n v="0.15"/>
    <s v="București"/>
    <x v="24"/>
    <s v="Jiratech https://jiratech.com"/>
    <n v="10"/>
    <x v="1"/>
    <n v="49"/>
    <n v="29.5"/>
    <s v="$50 - $99 / hr"/>
    <s v="$50 "/>
    <s v=" $99 "/>
    <n v="74.5"/>
    <n v="50"/>
    <n v="99"/>
    <s v="Yes"/>
  </r>
  <r>
    <s v="GtenConsultancyDigitalPvt.Ltd."/>
    <s v="http://g10consultancy.com"/>
    <s v="Mumbai, India"/>
    <s v="Undisclosed"/>
    <s v="&lt; $25 / hr"/>
    <s v="10 - 49"/>
    <x v="0"/>
    <n v="0.1"/>
    <s v="Sofia"/>
    <x v="9"/>
    <s v="RPAConsulting https://rpa.bg"/>
    <n v="10"/>
    <x v="1"/>
    <n v="49"/>
    <n v="29.5"/>
    <s v="$200 - $300 / hr"/>
    <s v="$200 "/>
    <s v=" $300 "/>
    <n v="250"/>
    <n v="200"/>
    <n v="300"/>
    <s v="Yes"/>
  </r>
  <r>
    <s v="Pragmile"/>
    <s v="http://www.pragmile.com"/>
    <s v="Warszawa, Poland"/>
    <n v="25000"/>
    <s v="$25 - $49 / hr"/>
    <s v="50 - 249"/>
    <x v="0"/>
    <n v="0.3"/>
    <s v="Mumbai"/>
    <x v="11"/>
    <s v="GtenConsultancyDigitalPvt.Ltd. http://g10consultancy.com"/>
    <n v="50"/>
    <x v="1"/>
    <n v="249"/>
    <n v="29.5"/>
    <s v="0$ - $25 / hr"/>
    <s v="0$ "/>
    <s v=" $25 "/>
    <n v="12.5"/>
    <n v="0"/>
    <n v="25"/>
    <s v="No"/>
  </r>
  <r>
    <s v="ZRIX"/>
    <s v="https://www.zrix.com/"/>
    <s v="Raleigh, NC"/>
    <n v="10000"/>
    <s v="$50 - $99 / hr"/>
    <s v="10 - 49"/>
    <x v="0"/>
    <n v="0.1"/>
    <s v="Warszawa"/>
    <x v="7"/>
    <s v="Pragmile http://www.pragmile.com"/>
    <n v="10"/>
    <x v="1"/>
    <n v="49"/>
    <n v="149.5"/>
    <s v="$25 - $49 / hr"/>
    <s v="$25 "/>
    <s v=" $49 "/>
    <n v="37"/>
    <n v="25"/>
    <n v="49"/>
    <s v="Yes"/>
  </r>
  <r>
    <s v="Postdata"/>
    <s v="https://postdata.ai/"/>
    <s v="Kyiv, Ukraine"/>
    <n v="10000"/>
    <s v="$50 - $99 / hr"/>
    <s v="2 - 9"/>
    <x v="0"/>
    <n v="0.3"/>
    <s v="Raleigh"/>
    <x v="10"/>
    <s v="ZRIX https://www.zrix.com/"/>
    <n v="2"/>
    <x v="1"/>
    <n v="9"/>
    <n v="29.5"/>
    <s v="$50 - $99 / hr"/>
    <s v="$50 "/>
    <s v=" $99 "/>
    <n v="74.5"/>
    <n v="50"/>
    <n v="99"/>
    <s v="Yes"/>
  </r>
  <r>
    <s v="MicroSolutions"/>
    <s v="http://www.microsolutions.ai"/>
    <s v="Wrocław, Poland"/>
    <n v="25000"/>
    <s v="$50 - $99 / hr"/>
    <s v="50 - 249"/>
    <x v="0"/>
    <n v="0.2"/>
    <s v="Kyiv"/>
    <x v="13"/>
    <s v="Postdata https://postdata.ai/"/>
    <n v="50"/>
    <x v="1"/>
    <n v="249"/>
    <n v="5.5"/>
    <s v="$50 - $99 / hr"/>
    <s v="$50 "/>
    <s v=" $99 "/>
    <n v="74.5"/>
    <n v="50"/>
    <n v="99"/>
    <s v="Yes"/>
  </r>
  <r>
    <s v="MellivoraSoftware"/>
    <s v="https://www.mellivorasoft.com/"/>
    <s v="Ukraine"/>
    <n v="5000"/>
    <s v="$25 - $49 / hr"/>
    <s v="2 - 9"/>
    <x v="0"/>
    <n v="0.25"/>
    <s v="Wrocław"/>
    <x v="7"/>
    <s v="MicroSolutions http://www.microsolutions.ai"/>
    <n v="2"/>
    <x v="1"/>
    <n v="9"/>
    <n v="149.5"/>
    <s v="$50 - $99 / hr"/>
    <s v="$50 "/>
    <s v=" $99 "/>
    <n v="74.5"/>
    <n v="50"/>
    <n v="99"/>
    <s v="Yes"/>
  </r>
  <r>
    <s v="ShrewdifyTechnologies"/>
    <s v="http://www.shrewdify.com"/>
    <s v="Champapet, India"/>
    <n v="5000"/>
    <s v="$25 - $49 / hr"/>
    <s v="250 - 999"/>
    <x v="0"/>
    <n v="0.1"/>
    <s v="Ukraine"/>
    <x v="0"/>
    <s v="MellivoraSoftware https://www.mellivorasoft.com/"/>
    <n v="250"/>
    <x v="1"/>
    <n v="999"/>
    <n v="5.5"/>
    <s v="$25 - $49 / hr"/>
    <s v="$25 "/>
    <s v=" $49 "/>
    <n v="37"/>
    <n v="25"/>
    <n v="49"/>
    <s v="Yes"/>
  </r>
  <r>
    <s v="BeyondKey"/>
    <s v="http://www.beyondkey.com"/>
    <s v="Chicago, IL"/>
    <n v="5000"/>
    <s v="$25 - $49 / hr"/>
    <s v="250 - 999"/>
    <x v="0"/>
    <n v="0.1"/>
    <s v="Champapet"/>
    <x v="11"/>
    <s v="ShrewdifyTechnologies http://www.shrewdify.com"/>
    <n v="250"/>
    <x v="1"/>
    <n v="999"/>
    <n v="624.5"/>
    <s v="$25 - $49 / hr"/>
    <s v="$25 "/>
    <s v=" $49 "/>
    <n v="37"/>
    <n v="25"/>
    <n v="49"/>
    <s v="Yes"/>
  </r>
  <r>
    <s v="TekdiTechnologiesPvt.Ltd."/>
    <s v="https://tekdi.net"/>
    <s v="Lexington, MA"/>
    <n v="10000"/>
    <s v="$25 - $49 / hr"/>
    <s v="50 - 249"/>
    <x v="0"/>
    <n v="0.1"/>
    <s v="Chicago"/>
    <x v="56"/>
    <s v="BeyondKey http://www.beyondkey.com"/>
    <n v="50"/>
    <x v="1"/>
    <n v="249"/>
    <n v="624.5"/>
    <s v="$25 - $49 / hr"/>
    <s v="$25 "/>
    <s v=" $49 "/>
    <n v="37"/>
    <n v="25"/>
    <n v="49"/>
    <s v="Yes"/>
  </r>
  <r>
    <s v="CodePillow"/>
    <s v="https://codepillow.io"/>
    <s v="L'viv, Ukraine"/>
    <n v="5000"/>
    <s v="$25 - $49 / hr"/>
    <s v="2 - 9"/>
    <x v="0"/>
    <n v="0.1"/>
    <s v="Lexington"/>
    <x v="34"/>
    <s v="TekdiTechnologiesPvt.Ltd. https://tekdi.net"/>
    <n v="2"/>
    <x v="1"/>
    <n v="9"/>
    <n v="149.5"/>
    <s v="$25 - $49 / hr"/>
    <s v="$25 "/>
    <s v=" $49 "/>
    <n v="37"/>
    <n v="25"/>
    <n v="49"/>
    <s v="Yes"/>
  </r>
  <r>
    <s v="ThetaOne"/>
    <s v="http://thetaonelab.com"/>
    <s v="Kolkata, India"/>
    <n v="1000"/>
    <s v="&lt; $25 / hr"/>
    <s v="10 - 49"/>
    <x v="0"/>
    <n v="0.4"/>
    <s v="L'viv"/>
    <x v="13"/>
    <s v="CodePillow https://codepillow.io"/>
    <n v="10"/>
    <x v="1"/>
    <n v="49"/>
    <n v="5.5"/>
    <s v="$25 - $49 / hr"/>
    <s v="$25 "/>
    <s v=" $49 "/>
    <n v="37"/>
    <n v="25"/>
    <n v="49"/>
    <s v="Yes"/>
  </r>
  <r>
    <s v="SaaSberryInnovationLaboratoriesLtd."/>
    <s v="http://www.saasberrylabs.com"/>
    <s v="Vancouver, Canada"/>
    <n v="5000"/>
    <s v="$100 - $149 / hr"/>
    <s v="2 - 9"/>
    <x v="0"/>
    <n v="0.25"/>
    <s v="Kolkata"/>
    <x v="11"/>
    <s v="ThetaOne http://thetaonelab.com"/>
    <n v="2"/>
    <x v="1"/>
    <n v="9"/>
    <n v="29.5"/>
    <s v="0$ - $25 / hr"/>
    <s v="0$ "/>
    <s v=" $25 "/>
    <n v="12.5"/>
    <n v="0"/>
    <n v="25"/>
    <s v="No"/>
  </r>
  <r>
    <s v="SpesRobotics"/>
    <s v="https://spes.ai/"/>
    <s v="Belgrade, Serbia"/>
    <n v="5000"/>
    <s v="$50 - $99 / hr"/>
    <s v="Freelancer"/>
    <x v="0"/>
    <n v="0.33"/>
    <s v="Vancouver"/>
    <x v="15"/>
    <s v="SaaSberryInnovationLaboratoriesLtd. http://www.saasberrylabs.com"/>
    <s v="Freelancer"/>
    <x v="1"/>
    <m/>
    <n v="5.5"/>
    <s v="$100 - $149 / hr"/>
    <s v="$100 "/>
    <s v=" $149 "/>
    <n v="124.5"/>
    <n v="100"/>
    <n v="149"/>
    <s v="Yes"/>
  </r>
  <r>
    <s v="AliTechSolutions"/>
    <s v="https://alitech.io"/>
    <s v="Karachi, Pakistan"/>
    <s v="Undisclosed"/>
    <s v="&lt; $25 / hr"/>
    <s v="2 - 9"/>
    <x v="0"/>
    <n v="0.1"/>
    <s v="Belgrade"/>
    <x v="43"/>
    <s v="SpesRobotics https://spes.ai/"/>
    <n v="2"/>
    <x v="1"/>
    <n v="9"/>
    <e v="#DIV/0!"/>
    <s v="$50 - $99 / hr"/>
    <s v="$50 "/>
    <s v=" $99 "/>
    <n v="74.5"/>
    <n v="50"/>
    <n v="99"/>
    <s v="Yes"/>
  </r>
  <r>
    <s v="Quanam"/>
    <s v="https://www.quanam.com/"/>
    <s v="Montevideo, Uruguay"/>
    <n v="50000"/>
    <s v="$50 - $99 / hr"/>
    <s v="50 - 249"/>
    <x v="0"/>
    <n v="0.1"/>
    <s v="Karachi"/>
    <x v="8"/>
    <s v="AliTechSolutions https://alitech.io"/>
    <n v="50"/>
    <x v="1"/>
    <n v="249"/>
    <n v="5.5"/>
    <s v="0$ - $25 / hr"/>
    <s v="0$ "/>
    <s v=" $25 "/>
    <n v="12.5"/>
    <n v="0"/>
    <n v="25"/>
    <s v="No"/>
  </r>
  <r>
    <s v="PAYGAppsInc."/>
    <s v="https://www.paygapps.com/"/>
    <s v="Los Angeles, CA"/>
    <n v="5000"/>
    <s v="$25 - $49 / hr"/>
    <s v="50 - 249"/>
    <x v="0"/>
    <n v="0.1"/>
    <s v="Montevideo"/>
    <x v="41"/>
    <s v="Quanam https://www.quanam.com/"/>
    <n v="50"/>
    <x v="1"/>
    <n v="249"/>
    <n v="149.5"/>
    <s v="$50 - $99 / hr"/>
    <s v="$50 "/>
    <s v=" $99 "/>
    <n v="74.5"/>
    <n v="50"/>
    <n v="99"/>
    <s v="Yes"/>
  </r>
  <r>
    <s v="QuantilusInnovationInc."/>
    <s v="https://quantilus.com/"/>
    <s v="New York, NY"/>
    <n v="5000"/>
    <s v="Undisclosed"/>
    <s v="50 - 249"/>
    <x v="0"/>
    <n v="0.1"/>
    <s v="Los Angeles"/>
    <x v="1"/>
    <s v="PAYGAppsInc. https://www.paygapps.com/"/>
    <n v="50"/>
    <x v="1"/>
    <n v="249"/>
    <n v="149.5"/>
    <s v="$25 - $49 / hr"/>
    <s v="$25 "/>
    <s v=" $49 "/>
    <n v="37"/>
    <n v="25"/>
    <n v="49"/>
    <s v="Yes"/>
  </r>
  <r>
    <s v="AcquiscentTechnologiesPvt.Ltd."/>
    <s v="http://www.acquiscent.com"/>
    <s v="Pune, India"/>
    <n v="10000"/>
    <s v="&lt; $25 / hr"/>
    <s v="10 - 49"/>
    <x v="0"/>
    <n v="0.2"/>
    <s v="New York"/>
    <x v="5"/>
    <s v="QuantilusInnovationInc. https://quantilus.com/"/>
    <n v="10"/>
    <x v="1"/>
    <n v="49"/>
    <n v="149.5"/>
    <s v="Undisclosed"/>
    <s v="Undisclosed"/>
    <e v="#REF!"/>
    <e v="#VALUE!"/>
    <e v="#VALUE!"/>
    <e v="#REF!"/>
    <e v="#VALUE!"/>
  </r>
  <r>
    <s v="Azympto"/>
    <s v="https://www.azympto.com/software-development"/>
    <s v="Bengaluru, India"/>
    <n v="10000"/>
    <s v="Undisclosed"/>
    <s v="10 - 49"/>
    <x v="0"/>
    <n v="0.1"/>
    <s v="Pune"/>
    <x v="11"/>
    <s v="AcquiscentTechnologiesPvt.Ltd. http://www.acquiscent.com"/>
    <n v="10"/>
    <x v="1"/>
    <n v="49"/>
    <n v="29.5"/>
    <s v="0$ - $25 / hr"/>
    <s v="0$ "/>
    <s v=" $25 "/>
    <n v="12.5"/>
    <n v="0"/>
    <n v="25"/>
    <s v="No"/>
  </r>
  <r>
    <s v="PolosoftTechnologies"/>
    <s v="https://www.polosoftech.com/"/>
    <s v="Essex, MD"/>
    <n v="1000"/>
    <s v="$25 - $49 / hr"/>
    <s v="50 - 249"/>
    <x v="0"/>
    <n v="0.1"/>
    <s v="Bengaluru"/>
    <x v="11"/>
    <s v="Azympto https://www.azympto.com/software-development"/>
    <n v="50"/>
    <x v="1"/>
    <n v="249"/>
    <n v="29.5"/>
    <s v="Undisclosed"/>
    <s v="Undisclosed"/>
    <e v="#REF!"/>
    <e v="#VALUE!"/>
    <e v="#VALUE!"/>
    <e v="#REF!"/>
    <e v="#VALUE!"/>
  </r>
  <r>
    <s v="EcognitionLabs"/>
    <s v="https://www.ecognitionlabs.com"/>
    <s v="Irvine, CA"/>
    <n v="25000"/>
    <s v="$100 - $149 / hr"/>
    <s v="10 - 49"/>
    <x v="0"/>
    <n v="0.4"/>
    <s v="Essex"/>
    <x v="57"/>
    <s v="PolosoftTechnologies https://www.polosoftech.com/"/>
    <n v="10"/>
    <x v="1"/>
    <n v="49"/>
    <n v="149.5"/>
    <s v="$25 - $49 / hr"/>
    <s v="$25 "/>
    <s v=" $49 "/>
    <n v="37"/>
    <n v="25"/>
    <n v="49"/>
    <s v="Yes"/>
  </r>
  <r>
    <s v="DxMindsInnovationLabsPvtLtd"/>
    <s v="https://dxminds.com"/>
    <s v="Bengaluru, India"/>
    <n v="10000"/>
    <s v="$25 - $49 / hr"/>
    <s v="250 - 999"/>
    <x v="0"/>
    <n v="0.1"/>
    <s v="Irvine"/>
    <x v="1"/>
    <s v="EcognitionLabs https://www.ecognitionlabs.com"/>
    <n v="250"/>
    <x v="1"/>
    <n v="999"/>
    <n v="29.5"/>
    <s v="$100 - $149 / hr"/>
    <s v="$100 "/>
    <s v=" $149 "/>
    <n v="124.5"/>
    <n v="100"/>
    <n v="149"/>
    <s v="Yes"/>
  </r>
  <r>
    <s v="ShortHillsTech"/>
    <s v="http://www.shorthillstech.com"/>
    <s v="Shorthills, NJ"/>
    <n v="25000"/>
    <s v="&lt; $25 / hr"/>
    <s v="50 - 249"/>
    <x v="0"/>
    <n v="0.1"/>
    <s v="Bengaluru"/>
    <x v="11"/>
    <s v="DxMindsInnovationLabsPvtLtd https://dxminds.com"/>
    <n v="50"/>
    <x v="1"/>
    <n v="249"/>
    <n v="624.5"/>
    <s v="$25 - $49 / hr"/>
    <s v="$25 "/>
    <s v=" $49 "/>
    <n v="37"/>
    <n v="25"/>
    <n v="49"/>
    <s v="Yes"/>
  </r>
  <r>
    <s v="MutekiGroup"/>
    <s v="https://www.mutekigroup.com/"/>
    <s v="Kharkiv, Ukraine"/>
    <n v="5000"/>
    <s v="$25 - $49 / hr"/>
    <s v="50 - 249"/>
    <x v="0"/>
    <n v="0.2"/>
    <s v="Shorthills"/>
    <x v="40"/>
    <s v="ShortHillsTech http://www.shorthillstech.com"/>
    <n v="50"/>
    <x v="1"/>
    <n v="249"/>
    <n v="149.5"/>
    <s v="0$ - $25 / hr"/>
    <s v="0$ "/>
    <s v=" $25 "/>
    <n v="12.5"/>
    <n v="0"/>
    <n v="25"/>
    <s v="No"/>
  </r>
  <r>
    <s v="MultipzTechnology"/>
    <s v="https://www.multipz.com/"/>
    <s v="Ahmedabad, India"/>
    <n v="1000"/>
    <s v="$25 - $49 / hr"/>
    <s v="10 - 49"/>
    <x v="0"/>
    <n v="0.1"/>
    <s v="Kharkiv"/>
    <x v="13"/>
    <s v="MutekiGroup https://www.mutekigroup.com/"/>
    <n v="10"/>
    <x v="1"/>
    <n v="49"/>
    <n v="149.5"/>
    <s v="$25 - $49 / hr"/>
    <s v="$25 "/>
    <s v=" $49 "/>
    <n v="37"/>
    <n v="25"/>
    <n v="49"/>
    <s v="Yes"/>
  </r>
  <r>
    <s v="EZMID"/>
    <s v="https://www.ezmid.com"/>
    <s v="Zilina, Slovakia"/>
    <n v="10000"/>
    <s v="$50 - $99 / hr"/>
    <s v="10 - 49"/>
    <x v="0"/>
    <n v="0.1"/>
    <s v="Ahmedabad"/>
    <x v="11"/>
    <s v="MultipzTechnology https://www.multipz.com/"/>
    <n v="10"/>
    <x v="1"/>
    <n v="49"/>
    <n v="29.5"/>
    <s v="$25 - $49 / hr"/>
    <s v="$25 "/>
    <s v=" $49 "/>
    <n v="37"/>
    <n v="25"/>
    <n v="49"/>
    <s v="Yes"/>
  </r>
  <r>
    <s v="SatelliteInnovations"/>
    <s v="https://www.satelliteinnovations.io"/>
    <s v="New York, NY"/>
    <n v="25000"/>
    <s v="Undisclosed"/>
    <s v="10 - 49"/>
    <x v="0"/>
    <n v="0.15"/>
    <s v="Zilina"/>
    <x v="58"/>
    <s v="EZMID https://www.ezmid.com"/>
    <n v="10"/>
    <x v="1"/>
    <n v="49"/>
    <n v="29.5"/>
    <s v="$50 - $99 / hr"/>
    <s v="$50 "/>
    <s v=" $99 "/>
    <n v="74.5"/>
    <n v="50"/>
    <n v="99"/>
    <s v="Yes"/>
  </r>
  <r>
    <s v="CloudBrigade"/>
    <s v="http://www.cloudbrigade.com"/>
    <s v="Santa Cruz, CA"/>
    <n v="10000"/>
    <s v="$150 - $199 / hr"/>
    <s v="2 - 9"/>
    <x v="0"/>
    <n v="0.15"/>
    <s v="New York"/>
    <x v="5"/>
    <s v="SatelliteInnovations https://www.satelliteinnovations.io"/>
    <n v="2"/>
    <x v="1"/>
    <n v="9"/>
    <n v="29.5"/>
    <s v="Undisclosed"/>
    <s v="Undisclosed"/>
    <e v="#REF!"/>
    <e v="#VALUE!"/>
    <e v="#VALUE!"/>
    <e v="#REF!"/>
    <e v="#VALUE!"/>
  </r>
  <r>
    <s v="Vilantis"/>
    <s v="https://vilantis.ai"/>
    <s v="Vilnius, Lithuania"/>
    <n v="10000"/>
    <s v="$50 - $99 / hr"/>
    <s v="10 - 49"/>
    <x v="0"/>
    <n v="0.15"/>
    <s v="Santa Cruz"/>
    <x v="1"/>
    <s v="CloudBrigade http://www.cloudbrigade.com"/>
    <n v="10"/>
    <x v="1"/>
    <n v="49"/>
    <n v="5.5"/>
    <s v="$150 - $199 / hr"/>
    <s v="$150 "/>
    <s v=" $199 "/>
    <n v="174.5"/>
    <n v="150"/>
    <n v="199"/>
    <s v="Yes"/>
  </r>
  <r>
    <s v="Ensitech"/>
    <s v="https://www.ensitech.com/"/>
    <s v="Monterrey, Mexico"/>
    <n v="10000"/>
    <s v="$25 - $49 / hr"/>
    <s v="50 - 249"/>
    <x v="0"/>
    <n v="0.1"/>
    <s v="Vilnius"/>
    <x v="37"/>
    <s v="Vilantis https://vilantis.ai"/>
    <n v="50"/>
    <x v="1"/>
    <n v="249"/>
    <n v="29.5"/>
    <s v="$50 - $99 / hr"/>
    <s v="$50 "/>
    <s v=" $99 "/>
    <n v="74.5"/>
    <n v="50"/>
    <n v="99"/>
    <s v="Yes"/>
  </r>
  <r>
    <s v="KockpitAnalytics"/>
    <s v="http://www.kockpit.in"/>
    <s v="New Delhi, India"/>
    <n v="1000"/>
    <s v="Undisclosed"/>
    <s v="50 - 249"/>
    <x v="0"/>
    <n v="0.15"/>
    <s v="Monterrey"/>
    <x v="59"/>
    <s v="Ensitech https://www.ensitech.com/"/>
    <n v="50"/>
    <x v="1"/>
    <n v="249"/>
    <n v="149.5"/>
    <s v="$25 - $49 / hr"/>
    <s v="$25 "/>
    <s v=" $49 "/>
    <n v="37"/>
    <n v="25"/>
    <n v="49"/>
    <s v="Yes"/>
  </r>
  <r>
    <s v="StackSummation"/>
    <s v="http://www.stacksummation.com"/>
    <s v="Ahmedabad, India"/>
    <n v="25000"/>
    <s v="$25 - $49 / hr"/>
    <s v="10 - 49"/>
    <x v="0"/>
    <n v="0.2"/>
    <s v="New Delhi"/>
    <x v="11"/>
    <s v="KockpitAnalytics http://www.kockpit.in"/>
    <n v="10"/>
    <x v="1"/>
    <n v="49"/>
    <n v="149.5"/>
    <s v="Undisclosed"/>
    <s v="Undisclosed"/>
    <e v="#REF!"/>
    <e v="#VALUE!"/>
    <e v="#VALUE!"/>
    <e v="#REF!"/>
    <e v="#VALUE!"/>
  </r>
  <r>
    <s v="CROSS"/>
    <s v="https://crossbm.com"/>
    <s v="Warszawa, Poland"/>
    <n v="5000"/>
    <s v="$50 - $99 / hr"/>
    <s v="50 - 249"/>
    <x v="0"/>
    <n v="0.15"/>
    <s v="Ahmedabad"/>
    <x v="11"/>
    <s v="StackSummation http://www.stacksummation.com"/>
    <n v="50"/>
    <x v="1"/>
    <n v="249"/>
    <n v="29.5"/>
    <s v="$25 - $49 / hr"/>
    <s v="$25 "/>
    <s v=" $49 "/>
    <n v="37"/>
    <n v="25"/>
    <n v="49"/>
    <s v="Yes"/>
  </r>
  <r>
    <s v="ClearScale"/>
    <s v="https://www.clearscale.com/"/>
    <s v="San Francisco, CA"/>
    <s v="Undisclosed"/>
    <s v="Undisclosed"/>
    <s v="50 - 249"/>
    <x v="0"/>
    <n v="0.1"/>
    <s v="Warszawa"/>
    <x v="7"/>
    <s v="CROSS https://crossbm.com"/>
    <n v="50"/>
    <x v="1"/>
    <n v="249"/>
    <n v="149.5"/>
    <s v="$50 - $99 / hr"/>
    <s v="$50 "/>
    <s v=" $99 "/>
    <n v="74.5"/>
    <n v="50"/>
    <n v="99"/>
    <s v="Yes"/>
  </r>
  <r>
    <s v="Bayteq"/>
    <s v="https://www.bayteq.com"/>
    <s v="Quito, Ecuador"/>
    <n v="5000"/>
    <s v="$50 - $99 / hr"/>
    <s v="50 - 249"/>
    <x v="0"/>
    <n v="0.1"/>
    <s v="San Francisco"/>
    <x v="1"/>
    <s v="ClearScale https://www.clearscale.com/"/>
    <n v="50"/>
    <x v="1"/>
    <n v="249"/>
    <n v="149.5"/>
    <s v="Undisclosed"/>
    <s v="Undisclosed"/>
    <e v="#REF!"/>
    <e v="#VALUE!"/>
    <e v="#VALUE!"/>
    <e v="#REF!"/>
    <e v="#VALUE!"/>
  </r>
  <r>
    <s v="BrunoDevelopment"/>
    <s v="https://brunodevelopment.com/"/>
    <s v="Zaporizhzhia, Ukraine"/>
    <n v="10000"/>
    <s v="$50 - $99 / hr"/>
    <s v="2 - 9"/>
    <x v="0"/>
    <n v="0.3"/>
    <s v="Quito"/>
    <x v="60"/>
    <s v="Bayteq https://www.bayteq.com"/>
    <n v="2"/>
    <x v="1"/>
    <n v="9"/>
    <n v="149.5"/>
    <s v="$50 - $99 / hr"/>
    <s v="$50 "/>
    <s v=" $99 "/>
    <n v="74.5"/>
    <n v="50"/>
    <n v="99"/>
    <s v="Yes"/>
  </r>
  <r>
    <s v="Supl.aiAnalytics"/>
    <s v="https://www.supl.ai/"/>
    <s v="Bengaluru, India"/>
    <n v="1000"/>
    <s v="$50 - $99 / hr"/>
    <s v="2 - 9"/>
    <x v="0"/>
    <n v="0.2"/>
    <s v="Zaporizhzhia"/>
    <x v="13"/>
    <s v="BrunoDevelopment https://brunodevelopment.com/"/>
    <n v="2"/>
    <x v="1"/>
    <n v="9"/>
    <n v="5.5"/>
    <s v="$50 - $99 / hr"/>
    <s v="$50 "/>
    <s v=" $99 "/>
    <n v="74.5"/>
    <n v="50"/>
    <n v="99"/>
    <s v="Yes"/>
  </r>
  <r>
    <s v="Storypoint"/>
    <s v="http://storypoint.team"/>
    <s v="Kyiv, Ukraine"/>
    <n v="5000"/>
    <s v="$25 - $49 / hr"/>
    <s v="2 - 9"/>
    <x v="0"/>
    <n v="0.2"/>
    <s v="Bengaluru"/>
    <x v="11"/>
    <s v="Supl.aiAnalytics https://www.supl.ai/"/>
    <n v="2"/>
    <x v="1"/>
    <n v="9"/>
    <n v="5.5"/>
    <s v="$50 - $99 / hr"/>
    <s v="$50 "/>
    <s v=" $99 "/>
    <n v="74.5"/>
    <n v="50"/>
    <n v="99"/>
    <s v="Yes"/>
  </r>
  <r>
    <s v="ThinkLuna"/>
    <s v="https://www.thinkluna.ca/"/>
    <s v="Toronto, Canada"/>
    <n v="1000"/>
    <s v="$150 - $199 / hr"/>
    <s v="2 - 9"/>
    <x v="0"/>
    <n v="0.2"/>
    <s v="Kyiv"/>
    <x v="13"/>
    <s v="Storypoint http://storypoint.team"/>
    <n v="2"/>
    <x v="1"/>
    <n v="9"/>
    <n v="5.5"/>
    <s v="$25 - $49 / hr"/>
    <s v="$25 "/>
    <s v=" $49 "/>
    <n v="37"/>
    <n v="25"/>
    <n v="49"/>
    <s v="Yes"/>
  </r>
  <r>
    <s v="texol"/>
    <s v="https://www.texolworld.com"/>
    <s v="Aluva, India"/>
    <n v="10000"/>
    <s v="&lt; $25 / hr"/>
    <s v="10 - 49"/>
    <x v="0"/>
    <n v="0.2"/>
    <s v="Toronto"/>
    <x v="15"/>
    <s v="ThinkLuna https://www.thinkluna.ca/"/>
    <n v="10"/>
    <x v="1"/>
    <n v="49"/>
    <n v="5.5"/>
    <s v="$150 - $199 / hr"/>
    <s v="$150 "/>
    <s v=" $199 "/>
    <n v="174.5"/>
    <n v="150"/>
    <n v="199"/>
    <s v="Yes"/>
  </r>
  <r>
    <s v="TechStriker"/>
    <s v="http://www.techstriker.com"/>
    <s v="Sahibzada Ajit Singh Nagar, India"/>
    <n v="1000"/>
    <s v="&lt; $25 / hr"/>
    <s v="2 - 9"/>
    <x v="0"/>
    <n v="0.1"/>
    <s v="Aluva"/>
    <x v="11"/>
    <s v="texol https://www.texolworld.com"/>
    <n v="2"/>
    <x v="1"/>
    <n v="9"/>
    <n v="29.5"/>
    <s v="0$ - $25 / hr"/>
    <s v="0$ "/>
    <s v=" $25 "/>
    <n v="12.5"/>
    <n v="0"/>
    <n v="25"/>
    <s v="No"/>
  </r>
  <r>
    <s v="Match.dev"/>
    <s v="https://www.match.dev/"/>
    <s v="New York, NY"/>
    <n v="1000"/>
    <s v="$50 - $99 / hr"/>
    <s v="50 - 249"/>
    <x v="0"/>
    <n v="0.1"/>
    <s v="Sahibzada Ajit Singh Nagar"/>
    <x v="11"/>
    <s v="TechStriker http://www.techstriker.com"/>
    <n v="50"/>
    <x v="1"/>
    <n v="249"/>
    <n v="5.5"/>
    <s v="0$ - $25 / hr"/>
    <s v="0$ "/>
    <s v=" $25 "/>
    <n v="12.5"/>
    <n v="0"/>
    <n v="25"/>
    <s v="No"/>
  </r>
  <r>
    <s v="PlaxonicTechnologies"/>
    <s v="http://www.plaxonic.com/"/>
    <s v="Noida, India"/>
    <n v="1000"/>
    <s v="&lt; $25 / hr"/>
    <s v="50 - 249"/>
    <x v="0"/>
    <n v="0.1"/>
    <s v="New York"/>
    <x v="5"/>
    <s v="Match.dev https://www.match.dev/"/>
    <n v="50"/>
    <x v="1"/>
    <n v="249"/>
    <n v="149.5"/>
    <s v="$50 - $99 / hr"/>
    <s v="$50 "/>
    <s v=" $99 "/>
    <n v="74.5"/>
    <n v="50"/>
    <n v="99"/>
    <s v="Yes"/>
  </r>
  <r>
    <s v="Slashdev"/>
    <s v="https://slashdev.io"/>
    <s v="Winter Park, FL"/>
    <n v="10000"/>
    <s v="&lt; $25 / hr"/>
    <s v="10 - 49"/>
    <x v="0"/>
    <n v="0.1"/>
    <s v="Noida"/>
    <x v="11"/>
    <s v="PlaxonicTechnologies http://www.plaxonic.com/"/>
    <n v="10"/>
    <x v="1"/>
    <n v="49"/>
    <n v="149.5"/>
    <s v="0$ - $25 / hr"/>
    <s v="0$ "/>
    <s v=" $25 "/>
    <n v="12.5"/>
    <n v="0"/>
    <n v="25"/>
    <s v="No"/>
  </r>
  <r>
    <s v="PolianceSoftwareDevelopment"/>
    <s v="http://www.poliance.com"/>
    <s v="Boston, MA"/>
    <n v="1000"/>
    <s v="$50 - $99 / hr"/>
    <s v="250 - 999"/>
    <x v="0"/>
    <n v="0.1"/>
    <s v="Winter Park"/>
    <x v="4"/>
    <s v="Slashdev https://slashdev.io"/>
    <n v="250"/>
    <x v="1"/>
    <n v="999"/>
    <n v="29.5"/>
    <s v="0$ - $25 / hr"/>
    <s v="0$ "/>
    <s v=" $25 "/>
    <n v="12.5"/>
    <n v="0"/>
    <n v="25"/>
    <s v="No"/>
  </r>
  <r>
    <s v="HenoteTechnologies"/>
    <s v="http://www.Henote.com"/>
    <s v="Washington D.C., WA"/>
    <n v="5000"/>
    <s v="$25 - $49 / hr"/>
    <s v="10 - 49"/>
    <x v="0"/>
    <n v="0.1"/>
    <s v="Boston"/>
    <x v="34"/>
    <s v="PolianceSoftwareDevelopment http://www.poliance.com"/>
    <n v="10"/>
    <x v="1"/>
    <n v="49"/>
    <n v="624.5"/>
    <s v="$50 - $99 / hr"/>
    <s v="$50 "/>
    <s v=" $99 "/>
    <n v="74.5"/>
    <n v="50"/>
    <n v="99"/>
    <s v="Yes"/>
  </r>
  <r>
    <s v="AegasisLabs"/>
    <s v="http://www.aegasislabs.com/"/>
    <s v="London, United Kingdom"/>
    <n v="5000"/>
    <s v="$50 - $99 / hr"/>
    <s v="2 - 9"/>
    <x v="0"/>
    <n v="0.4"/>
    <s v="Washington D.C."/>
    <x v="30"/>
    <s v="HenoteTechnologies http://www.Henote.com"/>
    <n v="2"/>
    <x v="1"/>
    <n v="9"/>
    <n v="29.5"/>
    <s v="$25 - $49 / hr"/>
    <s v="$25 "/>
    <s v=" $49 "/>
    <n v="37"/>
    <n v="25"/>
    <n v="49"/>
    <s v="Yes"/>
  </r>
  <r>
    <s v="IdeofuzionPvtLtd."/>
    <s v="https://ideofuzion.com/"/>
    <s v="Islamabad, Pakistan"/>
    <n v="5000"/>
    <s v="$25 - $49 / hr"/>
    <s v="10 - 49"/>
    <x v="0"/>
    <n v="0.15"/>
    <s v="London"/>
    <x v="17"/>
    <s v="AegasisLabs http://www.aegasislabs.com/"/>
    <n v="10"/>
    <x v="1"/>
    <n v="49"/>
    <n v="5.5"/>
    <s v="$50 - $99 / hr"/>
    <s v="$50 "/>
    <s v=" $99 "/>
    <n v="74.5"/>
    <n v="50"/>
    <n v="99"/>
    <s v="Yes"/>
  </r>
  <r>
    <s v="WebdevelopPRO"/>
    <s v="https://webdevelop.pro"/>
    <s v="San Francisco, CA"/>
    <n v="25000"/>
    <s v="$50 - $99 / hr"/>
    <s v="10 - 49"/>
    <x v="0"/>
    <n v="0.1"/>
    <s v="Islamabad"/>
    <x v="8"/>
    <s v="IdeofuzionPvtLtd. https://ideofuzion.com/"/>
    <n v="10"/>
    <x v="1"/>
    <n v="49"/>
    <n v="29.5"/>
    <s v="$25 - $49 / hr"/>
    <s v="$25 "/>
    <s v=" $49 "/>
    <n v="37"/>
    <n v="25"/>
    <n v="49"/>
    <s v="Yes"/>
  </r>
  <r>
    <s v="Visiqua"/>
    <s v="http://Visiqua.com"/>
    <s v="Boulder, CO"/>
    <n v="250000"/>
    <s v="$100 - $149 / hr"/>
    <s v="10 - 49"/>
    <x v="0"/>
    <n v="0.15"/>
    <s v="San Francisco"/>
    <x v="1"/>
    <s v="WebdevelopPRO https://webdevelop.pro"/>
    <n v="10"/>
    <x v="1"/>
    <n v="49"/>
    <n v="29.5"/>
    <s v="$50 - $99 / hr"/>
    <s v="$50 "/>
    <s v=" $99 "/>
    <n v="74.5"/>
    <n v="50"/>
    <n v="99"/>
    <s v="Yes"/>
  </r>
  <r>
    <s v="DataeazeSystems"/>
    <s v="http://www.dataeaze.io/"/>
    <s v="Pune, India"/>
    <n v="10000"/>
    <s v="$25 - $49 / hr"/>
    <s v="10 - 49"/>
    <x v="0"/>
    <n v="0.12"/>
    <s v="Boulder"/>
    <x v="54"/>
    <s v="Visiqua http://Visiqua.com"/>
    <n v="10"/>
    <x v="1"/>
    <n v="49"/>
    <n v="29.5"/>
    <s v="$100 - $149 / hr"/>
    <s v="$100 "/>
    <s v=" $149 "/>
    <n v="124.5"/>
    <n v="100"/>
    <n v="149"/>
    <s v="Yes"/>
  </r>
  <r>
    <s v="BetaAcid"/>
    <s v="https://betaacid.co"/>
    <s v="New York, NY"/>
    <n v="50000"/>
    <s v="$150 - $199 / hr"/>
    <s v="10 - 49"/>
    <x v="0"/>
    <n v="0.1"/>
    <s v="Pune"/>
    <x v="11"/>
    <s v="DataeazeSystems http://www.dataeaze.io/"/>
    <n v="10"/>
    <x v="1"/>
    <n v="49"/>
    <n v="29.5"/>
    <s v="$25 - $49 / hr"/>
    <s v="$25 "/>
    <s v=" $49 "/>
    <n v="37"/>
    <n v="25"/>
    <n v="49"/>
    <s v="Yes"/>
  </r>
  <r>
    <s v="AeyronTechnologies(PVT)Ltd."/>
    <s v="https://aeyron.com"/>
    <s v="Islamabad, Pakistan"/>
    <n v="1000"/>
    <s v="$25 - $49 / hr"/>
    <s v="2 - 9"/>
    <x v="0"/>
    <n v="0.3"/>
    <s v="New York"/>
    <x v="5"/>
    <s v="BetaAcid https://betaacid.co"/>
    <n v="2"/>
    <x v="1"/>
    <n v="9"/>
    <n v="29.5"/>
    <s v="$150 - $199 / hr"/>
    <s v="$150 "/>
    <s v=" $199 "/>
    <n v="174.5"/>
    <n v="150"/>
    <n v="199"/>
    <s v="Yes"/>
  </r>
  <r>
    <s v="BRSoftechPVT.LTD."/>
    <s v="https://www.brsoftech.com/"/>
    <s v="Jaipur, India"/>
    <n v="5000"/>
    <s v="$25 - $49 / hr"/>
    <s v="50 - 249"/>
    <x v="0"/>
    <n v="0.1"/>
    <s v="Islamabad"/>
    <x v="8"/>
    <s v="AeyronTechnologies(PVT)Ltd. https://aeyron.com"/>
    <n v="50"/>
    <x v="1"/>
    <n v="249"/>
    <n v="5.5"/>
    <s v="$25 - $49 / hr"/>
    <s v="$25 "/>
    <s v=" $49 "/>
    <n v="37"/>
    <n v="25"/>
    <n v="49"/>
    <s v="Yes"/>
  </r>
  <r>
    <s v="BitibeTechnologiesPvtLtd"/>
    <s v="https://www.bitibe.com"/>
    <s v="Portland, OR"/>
    <n v="5000"/>
    <s v="&lt; $25 / hr"/>
    <s v="10 - 49"/>
    <x v="0"/>
    <n v="0.1"/>
    <s v="Jaipur"/>
    <x v="11"/>
    <s v="BRSoftechPVT.LTD. https://www.brsoftech.com/"/>
    <n v="10"/>
    <x v="1"/>
    <n v="49"/>
    <n v="149.5"/>
    <s v="$25 - $49 / hr"/>
    <s v="$25 "/>
    <s v=" $49 "/>
    <n v="37"/>
    <n v="25"/>
    <n v="49"/>
    <s v="Yes"/>
  </r>
  <r>
    <s v="MarlabsInc"/>
    <s v="https://www.marlabs.com"/>
    <s v="Bengaluru, India"/>
    <n v="100000"/>
    <s v="Undisclosed"/>
    <s v="1,000 - 9,999"/>
    <x v="0"/>
    <n v="0.1"/>
    <s v="Portland"/>
    <x v="3"/>
    <s v="BitibeTechnologiesPvtLtd https://www.bitibe.com"/>
    <n v="1000"/>
    <x v="1"/>
    <n v="9999"/>
    <n v="29.5"/>
    <s v="0$ - $25 / hr"/>
    <s v="0$ "/>
    <s v=" $25 "/>
    <n v="12.5"/>
    <n v="0"/>
    <n v="25"/>
    <s v="No"/>
  </r>
  <r>
    <s v="DatumBrain"/>
    <s v="https://datumbrain.com"/>
    <s v="Lahore, Pakistan"/>
    <n v="1000"/>
    <s v="$25 - $49 / hr"/>
    <s v="2 - 9"/>
    <x v="0"/>
    <n v="0.2"/>
    <s v="Bengaluru"/>
    <x v="11"/>
    <s v="MarlabsInc https://www.marlabs.com"/>
    <n v="2"/>
    <x v="0"/>
    <n v="9"/>
    <n v="5499.5"/>
    <s v="Undisclosed"/>
    <s v="Undisclosed"/>
    <e v="#REF!"/>
    <e v="#VALUE!"/>
    <e v="#VALUE!"/>
    <e v="#REF!"/>
    <e v="#VALUE!"/>
  </r>
  <r>
    <s v="Chrisranjana.comdataengineersETLdevelopers"/>
    <s v="https://www.chrisranjana.com"/>
    <s v="Chennai, India"/>
    <n v="1000"/>
    <s v="&lt; $25 / hr"/>
    <s v="10 - 49"/>
    <x v="0"/>
    <n v="0.1"/>
    <s v="Lahore"/>
    <x v="8"/>
    <s v="DatumBrain https://datumbrain.com"/>
    <n v="10"/>
    <x v="1"/>
    <n v="49"/>
    <n v="5.5"/>
    <s v="$25 - $49 / hr"/>
    <s v="$25 "/>
    <s v=" $49 "/>
    <n v="37"/>
    <n v="25"/>
    <n v="49"/>
    <s v="Yes"/>
  </r>
  <r>
    <s v="Revox"/>
    <s v="http://revox.io/"/>
    <s v="Boston, MA"/>
    <n v="10000"/>
    <s v="$25 - $49 / hr"/>
    <s v="10 - 49"/>
    <x v="0"/>
    <n v="0.1"/>
    <s v="Chennai"/>
    <x v="11"/>
    <s v="Chrisranjana.comdataengineersETLdevelopers https://www.chrisranjana.com"/>
    <n v="10"/>
    <x v="1"/>
    <n v="49"/>
    <n v="29.5"/>
    <s v="0$ - $25 / hr"/>
    <s v="0$ "/>
    <s v=" $25 "/>
    <n v="12.5"/>
    <n v="0"/>
    <n v="25"/>
    <s v="No"/>
  </r>
  <r>
    <s v="Morebis(nowDevtorium.com)"/>
    <s v="https://morebis.net/"/>
    <s v="New York, NY"/>
    <n v="50000"/>
    <s v="$25 - $49 / hr"/>
    <s v="50 - 249"/>
    <x v="0"/>
    <n v="0.1"/>
    <s v="Boston"/>
    <x v="34"/>
    <s v="Revox http://revox.io/"/>
    <n v="50"/>
    <x v="1"/>
    <n v="249"/>
    <n v="29.5"/>
    <s v="$25 - $49 / hr"/>
    <s v="$25 "/>
    <s v=" $49 "/>
    <n v="37"/>
    <n v="25"/>
    <n v="49"/>
    <s v="Yes"/>
  </r>
  <r>
    <s v="CambrianInfosystemsPvtLtd"/>
    <s v="http://kodecube.com"/>
    <s v="Jaipur, India"/>
    <n v="1000"/>
    <s v="&lt; $25 / hr"/>
    <s v="10 - 49"/>
    <x v="0"/>
    <n v="0.1"/>
    <s v="New York"/>
    <x v="5"/>
    <s v="Morebis(nowDevtorium.com) https://morebis.net/"/>
    <n v="10"/>
    <x v="1"/>
    <n v="49"/>
    <n v="149.5"/>
    <s v="$25 - $49 / hr"/>
    <s v="$25 "/>
    <s v=" $49 "/>
    <n v="37"/>
    <n v="25"/>
    <n v="49"/>
    <s v="Yes"/>
  </r>
  <r>
    <s v="Sparkysolution"/>
    <s v="https://sparky.science"/>
    <s v="Samobor, Croatia"/>
    <n v="5000"/>
    <s v="$50 - $99 / hr"/>
    <s v="2 - 9"/>
    <x v="0"/>
    <n v="0.2"/>
    <s v="Jaipur"/>
    <x v="11"/>
    <s v="CambrianInfosystemsPvtLtd http://kodecube.com"/>
    <n v="2"/>
    <x v="1"/>
    <n v="9"/>
    <n v="29.5"/>
    <s v="0$ - $25 / hr"/>
    <s v="0$ "/>
    <s v=" $25 "/>
    <n v="12.5"/>
    <n v="0"/>
    <n v="25"/>
    <s v="No"/>
  </r>
  <r>
    <s v="SoftwareSupreme"/>
    <s v="https://software-supreme.com/"/>
    <s v="Sofia, Bulgaria"/>
    <n v="5000"/>
    <s v="$50 - $99 / hr"/>
    <s v="2 - 9"/>
    <x v="0"/>
    <n v="0.2"/>
    <s v="Samobor"/>
    <x v="38"/>
    <s v="Sparkysolution https://sparky.science"/>
    <n v="2"/>
    <x v="1"/>
    <n v="9"/>
    <n v="5.5"/>
    <s v="$50 - $99 / hr"/>
    <s v="$50 "/>
    <s v=" $99 "/>
    <n v="74.5"/>
    <n v="50"/>
    <n v="99"/>
    <s v="Yes"/>
  </r>
  <r>
    <s v="Skyrise.tech"/>
    <s v="https://www.skyrise.tech/"/>
    <s v="Katowice, Poland"/>
    <n v="25000"/>
    <s v="$50 - $99 / hr"/>
    <s v="50 - 249"/>
    <x v="0"/>
    <n v="0.1"/>
    <s v="Sofia"/>
    <x v="9"/>
    <s v="SoftwareSupreme https://software-supreme.com/"/>
    <n v="50"/>
    <x v="1"/>
    <n v="249"/>
    <n v="5.5"/>
    <s v="$50 - $99 / hr"/>
    <s v="$50 "/>
    <s v=" $99 "/>
    <n v="74.5"/>
    <n v="50"/>
    <n v="99"/>
    <s v="Yes"/>
  </r>
  <r>
    <s v="EBIS"/>
    <s v="https://powerbi.pl/"/>
    <s v="Warszawa, Poland"/>
    <n v="1000"/>
    <s v="$50 - $99 / hr"/>
    <s v="10 - 49"/>
    <x v="0"/>
    <n v="0.1"/>
    <s v="Katowice"/>
    <x v="7"/>
    <s v="Skyrise.tech https://www.skyrise.tech/"/>
    <n v="10"/>
    <x v="1"/>
    <n v="49"/>
    <n v="149.5"/>
    <s v="$50 - $99 / hr"/>
    <s v="$50 "/>
    <s v=" $99 "/>
    <n v="74.5"/>
    <n v="50"/>
    <n v="99"/>
    <s v="Yes"/>
  </r>
  <r>
    <s v="SAPPHIREINFOCOMPVTLTD"/>
    <s v="https://sapphireinfocom.com/"/>
    <s v="Ahmedabad, India"/>
    <n v="5000"/>
    <s v="&lt; $25 / hr"/>
    <s v="10 - 49"/>
    <x v="0"/>
    <n v="0.1"/>
    <s v="Warszawa"/>
    <x v="7"/>
    <s v="EBIS https://powerbi.pl/"/>
    <n v="10"/>
    <x v="1"/>
    <n v="49"/>
    <n v="29.5"/>
    <s v="$50 - $99 / hr"/>
    <s v="$50 "/>
    <s v=" $99 "/>
    <n v="74.5"/>
    <n v="50"/>
    <n v="99"/>
    <s v="Yes"/>
  </r>
  <r>
    <s v="Vooban"/>
    <s v="http://www.vooban.com"/>
    <s v="Québec, Canada"/>
    <n v="100000"/>
    <s v="$100 - $149 / hr"/>
    <s v="50 - 249"/>
    <x v="0"/>
    <n v="0.1"/>
    <s v="Ahmedabad"/>
    <x v="11"/>
    <s v="SAPPHIREINFOCOMPVTLTD https://sapphireinfocom.com/"/>
    <n v="50"/>
    <x v="1"/>
    <n v="249"/>
    <n v="29.5"/>
    <s v="0$ - $25 / hr"/>
    <s v="0$ "/>
    <s v=" $25 "/>
    <n v="12.5"/>
    <n v="0"/>
    <n v="25"/>
    <s v="No"/>
  </r>
  <r>
    <s v="SoftnotionsTechnologiesPrivateLimited"/>
    <s v="http://www.softnotions.com/"/>
    <s v="Kazhakkoottam, India"/>
    <n v="10000"/>
    <s v="$25 - $49 / hr"/>
    <s v="50 - 249"/>
    <x v="0"/>
    <n v="0.1"/>
    <s v="Québec"/>
    <x v="15"/>
    <s v="Vooban http://www.vooban.com"/>
    <n v="50"/>
    <x v="1"/>
    <n v="249"/>
    <n v="149.5"/>
    <s v="$100 - $149 / hr"/>
    <s v="$100 "/>
    <s v=" $149 "/>
    <n v="124.5"/>
    <n v="100"/>
    <n v="149"/>
    <s v="Yes"/>
  </r>
  <r>
    <s v="SourceX"/>
    <s v="http://sourcex.net"/>
    <s v="Kyiv, Ukraine"/>
    <n v="25000"/>
    <s v="$25 - $49 / hr"/>
    <s v="50 - 249"/>
    <x v="0"/>
    <n v="0.1"/>
    <s v="Kazhakkoottam"/>
    <x v="11"/>
    <s v="SoftnotionsTechnologiesPrivateLimited http://www.softnotions.com/"/>
    <n v="50"/>
    <x v="1"/>
    <n v="249"/>
    <n v="149.5"/>
    <s v="$25 - $49 / hr"/>
    <s v="$25 "/>
    <s v=" $49 "/>
    <n v="37"/>
    <n v="25"/>
    <n v="49"/>
    <s v="Yes"/>
  </r>
  <r>
    <s v="FormaxBPOBeijingInc"/>
    <s v="http://www.formax-bpo.com.cn"/>
    <s v="Beijing, China"/>
    <n v="1000"/>
    <s v="&lt; $25 / hr"/>
    <s v="250 - 999"/>
    <x v="0"/>
    <n v="0.25"/>
    <s v="Kyiv"/>
    <x v="13"/>
    <s v="SourceX http://sourcex.net"/>
    <n v="250"/>
    <x v="1"/>
    <n v="999"/>
    <n v="149.5"/>
    <s v="$25 - $49 / hr"/>
    <s v="$25 "/>
    <s v=" $49 "/>
    <n v="37"/>
    <n v="25"/>
    <n v="49"/>
    <s v="Yes"/>
  </r>
  <r>
    <s v="LivexSoftware"/>
    <s v="https://livex.co.za"/>
    <s v="Pretoria, South Africa"/>
    <s v="Undisclosed"/>
    <s v="$25 - $49 / hr"/>
    <s v="10 - 49"/>
    <x v="0"/>
    <n v="0.1"/>
    <s v="Beijing"/>
    <x v="61"/>
    <s v="FormaxBPOBeijingInc http://www.formax-bpo.com.cn"/>
    <n v="10"/>
    <x v="1"/>
    <n v="49"/>
    <n v="624.5"/>
    <s v="0$ - $25 / hr"/>
    <s v="0$ "/>
    <s v=" $25 "/>
    <n v="12.5"/>
    <n v="0"/>
    <n v="25"/>
    <s v="No"/>
  </r>
  <r>
    <s v="CloudLab.in"/>
    <s v="http://www.cloudlab.in"/>
    <s v="Solapur, India"/>
    <n v="1000"/>
    <s v="&lt; $25 / hr"/>
    <s v="Freelancer"/>
    <x v="0"/>
    <n v="0.3"/>
    <s v="Pretoria"/>
    <x v="42"/>
    <s v="LivexSoftware https://livex.co.za"/>
    <s v="Freelancer"/>
    <x v="1"/>
    <m/>
    <n v="29.5"/>
    <s v="$25 - $49 / hr"/>
    <s v="$25 "/>
    <s v=" $49 "/>
    <n v="37"/>
    <n v="25"/>
    <n v="49"/>
    <s v="Yes"/>
  </r>
  <r>
    <s v="DoyenhubSoftwareSolutions"/>
    <s v="https://www.doyenhub.com/"/>
    <s v="Clarksburg, MD"/>
    <n v="5000"/>
    <s v="$25 - $49 / hr"/>
    <s v="50 - 249"/>
    <x v="0"/>
    <n v="0.1"/>
    <s v="Solapur"/>
    <x v="11"/>
    <s v="CloudLab.in http://www.cloudlab.in"/>
    <n v="50"/>
    <x v="1"/>
    <n v="249"/>
    <e v="#DIV/0!"/>
    <s v="0$ - $25 / hr"/>
    <s v="0$ "/>
    <s v=" $25 "/>
    <n v="12.5"/>
    <n v="0"/>
    <n v="25"/>
    <s v="No"/>
  </r>
  <r>
    <s v="Exelegent"/>
    <s v="https://exelegent.com/"/>
    <s v="Freehold, NJ"/>
    <n v="1000"/>
    <s v="$50 - $99 / hr"/>
    <s v="50 - 249"/>
    <x v="0"/>
    <n v="0.1"/>
    <s v="Clarksburg"/>
    <x v="57"/>
    <s v="DoyenhubSoftwareSolutions https://www.doyenhub.com/"/>
    <n v="50"/>
    <x v="1"/>
    <n v="249"/>
    <n v="149.5"/>
    <s v="$25 - $49 / hr"/>
    <s v="$25 "/>
    <s v=" $49 "/>
    <n v="37"/>
    <n v="25"/>
    <n v="49"/>
    <s v="Yes"/>
  </r>
  <r>
    <s v="89Bots.com"/>
    <s v="https://89bots.com/"/>
    <s v="Manhattan Beach, CA"/>
    <n v="1000"/>
    <s v="&lt; $25 / hr"/>
    <s v="2 - 9"/>
    <x v="0"/>
    <n v="0.2"/>
    <s v="Freehold"/>
    <x v="40"/>
    <s v="Exelegent https://exelegent.com/"/>
    <n v="2"/>
    <x v="1"/>
    <n v="9"/>
    <n v="149.5"/>
    <s v="$50 - $99 / hr"/>
    <s v="$50 "/>
    <s v=" $99 "/>
    <n v="74.5"/>
    <n v="50"/>
    <n v="99"/>
    <s v="Yes"/>
  </r>
  <r>
    <s v="Streamlinesocial"/>
    <s v="http://www.streamlinesocial.com"/>
    <s v="San Francisco, CA"/>
    <n v="10000"/>
    <s v="$50 - $99 / hr"/>
    <s v="10 - 49"/>
    <x v="0"/>
    <n v="0.1"/>
    <s v="Manhattan Beach"/>
    <x v="1"/>
    <s v="89Bots.com https://89bots.com/"/>
    <n v="10"/>
    <x v="1"/>
    <n v="49"/>
    <n v="5.5"/>
    <s v="0$ - $25 / hr"/>
    <s v="0$ "/>
    <s v=" $25 "/>
    <n v="12.5"/>
    <n v="0"/>
    <n v="25"/>
    <s v="No"/>
  </r>
  <r>
    <s v="TheDevelopmentFactory"/>
    <s v="http://www.thedevelopmentfactory.com/"/>
    <s v="Los Angeles, CA"/>
    <n v="50000"/>
    <s v="$100 - $149 / hr"/>
    <s v="10 - 49"/>
    <x v="0"/>
    <n v="0.1"/>
    <s v="San Francisco"/>
    <x v="1"/>
    <s v="Streamlinesocial http://www.streamlinesocial.com"/>
    <n v="10"/>
    <x v="1"/>
    <n v="49"/>
    <n v="29.5"/>
    <s v="$50 - $99 / hr"/>
    <s v="$50 "/>
    <s v=" $99 "/>
    <n v="74.5"/>
    <n v="50"/>
    <n v="99"/>
    <s v="Yes"/>
  </r>
  <r>
    <s v="hyperlab.digital"/>
    <s v="https://hyperlab.digital/"/>
    <s v="Warszawa, Poland"/>
    <n v="25000"/>
    <s v="$25 - $49 / hr"/>
    <s v="10 - 49"/>
    <x v="0"/>
    <n v="0.1"/>
    <s v="Los Angeles"/>
    <x v="1"/>
    <s v="TheDevelopmentFactory http://www.thedevelopmentfactory.com/"/>
    <n v="10"/>
    <x v="1"/>
    <n v="49"/>
    <n v="29.5"/>
    <s v="$100 - $149 / hr"/>
    <s v="$100 "/>
    <s v=" $149 "/>
    <n v="124.5"/>
    <n v="100"/>
    <n v="149"/>
    <s v="Yes"/>
  </r>
  <r>
    <s v="NatsoftCorporation"/>
    <s v="http://www.natsoft.us"/>
    <s v="Somerset, NJ"/>
    <n v="50000"/>
    <s v="$50 - $99 / hr"/>
    <s v="250 - 999"/>
    <x v="0"/>
    <n v="0.1"/>
    <s v="Warszawa"/>
    <x v="7"/>
    <s v="hyperlab.digital https://hyperlab.digital/"/>
    <n v="250"/>
    <x v="1"/>
    <n v="999"/>
    <n v="29.5"/>
    <s v="$25 - $49 / hr"/>
    <s v="$25 "/>
    <s v=" $49 "/>
    <n v="37"/>
    <n v="25"/>
    <n v="49"/>
    <s v="Yes"/>
  </r>
  <r>
    <s v="ExcelfixerSdnBhd"/>
    <s v="https://excelfixer.com"/>
    <s v="Petaling Jaya, Malaysia"/>
    <n v="5000"/>
    <s v="$25 - $49 / hr"/>
    <s v="2 - 9"/>
    <x v="0"/>
    <n v="0.1"/>
    <s v="Somerset"/>
    <x v="40"/>
    <s v="NatsoftCorporation http://www.natsoft.us"/>
    <n v="2"/>
    <x v="1"/>
    <n v="9"/>
    <n v="624.5"/>
    <s v="$50 - $99 / hr"/>
    <s v="$50 "/>
    <s v=" $99 "/>
    <n v="74.5"/>
    <n v="50"/>
    <n v="99"/>
    <s v="Yes"/>
  </r>
  <r>
    <s v="Synergistlab"/>
    <s v="https://synergistlab.com"/>
    <s v="Lahore, Pakistan"/>
    <n v="1000"/>
    <s v="$25 - $49 / hr"/>
    <s v="2 - 9"/>
    <x v="0"/>
    <n v="0.3"/>
    <s v="Petaling Jaya"/>
    <x v="62"/>
    <s v="ExcelfixerSdnBhd https://excelfixer.com"/>
    <n v="2"/>
    <x v="1"/>
    <n v="9"/>
    <n v="5.5"/>
    <s v="$25 - $49 / hr"/>
    <s v="$25 "/>
    <s v=" $49 "/>
    <n v="37"/>
    <n v="25"/>
    <n v="49"/>
    <s v="Yes"/>
  </r>
  <r>
    <s v="GuavaSoftware–OutofBusiness"/>
    <s v="https://guava.software/"/>
    <s v="Recife, Brazil"/>
    <n v="25000"/>
    <s v="$50 - $99 / hr"/>
    <s v="10 - 49"/>
    <x v="0"/>
    <n v="0.1"/>
    <s v="Lahore"/>
    <x v="8"/>
    <s v="Synergistlab https://synergistlab.com"/>
    <n v="10"/>
    <x v="1"/>
    <n v="49"/>
    <n v="5.5"/>
    <s v="$25 - $49 / hr"/>
    <s v="$25 "/>
    <s v=" $49 "/>
    <n v="37"/>
    <n v="25"/>
    <n v="49"/>
    <s v="Yes"/>
  </r>
  <r>
    <s v="Dynamia"/>
    <s v="http://www.dynamia.us/"/>
    <s v="Montevideo, Uruguay"/>
    <n v="10000"/>
    <s v="$50 - $99 / hr"/>
    <s v="10 - 49"/>
    <x v="0"/>
    <n v="0.1"/>
    <s v="Recife"/>
    <x v="63"/>
    <s v="GuavaSoftware–OutofBusiness https://guava.software/"/>
    <n v="10"/>
    <x v="1"/>
    <n v="49"/>
    <n v="29.5"/>
    <s v="$50 - $99 / hr"/>
    <s v="$50 "/>
    <s v=" $99 "/>
    <n v="74.5"/>
    <n v="50"/>
    <n v="99"/>
    <s v="Yes"/>
  </r>
  <r>
    <s v="DataCrunchCorporation"/>
    <s v="https://datacrunchcorp.com/"/>
    <s v="Raleigh, NC"/>
    <n v="1000"/>
    <s v="$100 - $149 / hr"/>
    <s v="10 - 49"/>
    <x v="0"/>
    <n v="0.1"/>
    <s v="Montevideo"/>
    <x v="41"/>
    <s v="Dynamia http://www.dynamia.us/"/>
    <n v="10"/>
    <x v="1"/>
    <n v="49"/>
    <n v="29.5"/>
    <s v="$50 - $99 / hr"/>
    <s v="$50 "/>
    <s v=" $99 "/>
    <n v="74.5"/>
    <n v="50"/>
    <n v="99"/>
    <s v="Yes"/>
  </r>
  <r>
    <s v="SUDO"/>
    <s v="https://sudo.la"/>
    <s v="Los Angeles, CA"/>
    <n v="10000"/>
    <s v="$100 - $149 / hr"/>
    <s v="50 - 249"/>
    <x v="0"/>
    <n v="0.1"/>
    <s v="Raleigh"/>
    <x v="10"/>
    <s v="DataCrunchCorporation https://datacrunchcorp.com/"/>
    <n v="50"/>
    <x v="1"/>
    <n v="249"/>
    <n v="29.5"/>
    <s v="$100 - $149 / hr"/>
    <s v="$100 "/>
    <s v=" $149 "/>
    <n v="124.5"/>
    <n v="100"/>
    <n v="149"/>
    <s v="Yes"/>
  </r>
  <r>
    <s v="Etéreo"/>
    <s v="http://etereo.io/"/>
    <s v="Madrid, Spain"/>
    <n v="10000"/>
    <s v="$100 - $149 / hr"/>
    <s v="10 - 49"/>
    <x v="0"/>
    <n v="0.1"/>
    <s v="Los Angeles"/>
    <x v="1"/>
    <s v="SUDO https://sudo.la"/>
    <n v="10"/>
    <x v="1"/>
    <n v="49"/>
    <n v="149.5"/>
    <s v="$100 - $149 / hr"/>
    <s v="$100 "/>
    <s v=" $149 "/>
    <n v="124.5"/>
    <n v="100"/>
    <n v="149"/>
    <s v="Yes"/>
  </r>
  <r>
    <s v="kaliedoscopik.co-OutOfBusiness"/>
    <s v="http://kaliedoscopik.co"/>
    <s v="Thiruvananthapuram, India"/>
    <n v="1000"/>
    <s v="&lt; $25 / hr"/>
    <s v="2 - 9"/>
    <x v="0"/>
    <n v="0.3"/>
    <s v="Madrid"/>
    <x v="14"/>
    <s v="Etéreo http://etereo.io/"/>
    <n v="2"/>
    <x v="1"/>
    <n v="9"/>
    <n v="29.5"/>
    <s v="$100 - $149 / hr"/>
    <s v="$100 "/>
    <s v=" $149 "/>
    <n v="124.5"/>
    <n v="100"/>
    <n v="149"/>
    <s v="Yes"/>
  </r>
  <r>
    <s v="OpenTeQTechnologies"/>
    <s v="https://www.openteqgroup.com/"/>
    <s v="Phoenix, AZ"/>
    <n v="5000"/>
    <s v="&lt; $25 / hr"/>
    <s v="50 - 249"/>
    <x v="0"/>
    <n v="0.1"/>
    <s v="Thiruvananthapuram"/>
    <x v="11"/>
    <s v="kaliedoscopik.co-OutOfBusiness http://kaliedoscopik.co"/>
    <n v="50"/>
    <x v="1"/>
    <n v="249"/>
    <n v="5.5"/>
    <s v="0$ - $25 / hr"/>
    <s v="0$ "/>
    <s v=" $25 "/>
    <n v="12.5"/>
    <n v="0"/>
    <n v="25"/>
    <s v="No"/>
  </r>
  <r>
    <s v="industriaLAX"/>
    <s v="https://industrialax.com"/>
    <s v="Los Angeles, CA"/>
    <n v="5000"/>
    <s v="$25 - $49 / hr"/>
    <s v="10 - 49"/>
    <x v="0"/>
    <n v="0.1"/>
    <s v="Phoenix"/>
    <x v="64"/>
    <s v="OpenTeQTechnologies https://www.openteqgroup.com/"/>
    <n v="10"/>
    <x v="1"/>
    <n v="49"/>
    <n v="149.5"/>
    <s v="0$ - $25 / hr"/>
    <s v="0$ "/>
    <s v=" $25 "/>
    <n v="12.5"/>
    <n v="0"/>
    <n v="25"/>
    <s v="No"/>
  </r>
  <r>
    <s v="SilverSkyTechnology"/>
    <s v="http://silverskytechnology.com/"/>
    <s v="Ahmedabad, India"/>
    <n v="1000"/>
    <s v="&lt; $25 / hr"/>
    <s v="10 - 49"/>
    <x v="0"/>
    <n v="0.1"/>
    <s v="Los Angeles"/>
    <x v="1"/>
    <s v="industriaLAX https://industrialax.com"/>
    <n v="10"/>
    <x v="1"/>
    <n v="49"/>
    <n v="29.5"/>
    <s v="$25 - $49 / hr"/>
    <s v="$25 "/>
    <s v=" $49 "/>
    <n v="37"/>
    <n v="25"/>
    <n v="49"/>
    <s v="Yes"/>
  </r>
  <r>
    <s v="ZencodeTechnologies"/>
    <s v="http://www.zencode.guru"/>
    <s v="Hanoi, Vietnam"/>
    <n v="25000"/>
    <s v="$25 - $49 / hr"/>
    <s v="50 - 249"/>
    <x v="0"/>
    <n v="0.1"/>
    <s v="Ahmedabad"/>
    <x v="11"/>
    <s v="SilverSkyTechnology http://silverskytechnology.com/"/>
    <n v="50"/>
    <x v="1"/>
    <n v="249"/>
    <n v="29.5"/>
    <s v="0$ - $25 / hr"/>
    <s v="0$ "/>
    <s v=" $25 "/>
    <n v="12.5"/>
    <n v="0"/>
    <n v="25"/>
    <s v="No"/>
  </r>
  <r>
    <s v="PanonIT"/>
    <s v="http://www.panonit.com/"/>
    <s v="Novi Sad, Serbia"/>
    <n v="5000"/>
    <s v="$25 - $49 / hr"/>
    <s v="50 - 249"/>
    <x v="0"/>
    <n v="0.1"/>
    <s v="Hanoi"/>
    <x v="23"/>
    <s v="ZencodeTechnologies http://www.zencode.guru"/>
    <n v="50"/>
    <x v="1"/>
    <n v="249"/>
    <n v="149.5"/>
    <s v="$25 - $49 / hr"/>
    <s v="$25 "/>
    <s v=" $49 "/>
    <n v="37"/>
    <n v="25"/>
    <n v="49"/>
    <s v="Yes"/>
  </r>
  <r>
    <s v="OnDemandStartups"/>
    <s v="http://ondemandstartup.com"/>
    <s v="Rawalpindi, Pakistan"/>
    <n v="5000"/>
    <s v="$25 - $49 / hr"/>
    <s v="10 - 49"/>
    <x v="0"/>
    <n v="0.1"/>
    <s v="Novi Sad"/>
    <x v="43"/>
    <s v="PanonIT http://www.panonit.com/"/>
    <n v="10"/>
    <x v="1"/>
    <n v="49"/>
    <n v="149.5"/>
    <s v="$25 - $49 / hr"/>
    <s v="$25 "/>
    <s v=" $49 "/>
    <n v="37"/>
    <n v="25"/>
    <n v="49"/>
    <s v="Yes"/>
  </r>
  <r>
    <s v="RadianSoft"/>
    <s v="http://radiansoft.com"/>
    <s v="Sheridan, WY"/>
    <n v="5000"/>
    <s v="$25 - $49 / hr"/>
    <s v="10 - 49"/>
    <x v="0"/>
    <n v="0.2"/>
    <s v="Rawalpindi"/>
    <x v="8"/>
    <s v="OnDemandStartups http://ondemandstartup.com"/>
    <n v="10"/>
    <x v="1"/>
    <n v="49"/>
    <n v="29.5"/>
    <s v="$25 - $49 / hr"/>
    <s v="$25 "/>
    <s v=" $49 "/>
    <n v="37"/>
    <n v="25"/>
    <n v="49"/>
    <s v="Yes"/>
  </r>
  <r>
    <s v="Tec4Digital,LLC."/>
    <s v="https://www.tec4digital.com/"/>
    <s v="Los Angeles, CA"/>
    <n v="5000"/>
    <s v="$100 - $149 / hr"/>
    <s v="10 - 49"/>
    <x v="0"/>
    <n v="0.2"/>
    <s v="Sheridan"/>
    <x v="49"/>
    <s v="RadianSoft http://radiansoft.com"/>
    <n v="10"/>
    <x v="1"/>
    <n v="49"/>
    <n v="29.5"/>
    <s v="$25 - $49 / hr"/>
    <s v="$25 "/>
    <s v=" $49 "/>
    <n v="37"/>
    <n v="25"/>
    <n v="49"/>
    <s v="Yes"/>
  </r>
  <r>
    <s v="PentozTechnology"/>
    <s v="https://pentoz.com"/>
    <s v="Kaufman, TX"/>
    <n v="50000"/>
    <s v="$50 - $99 / hr"/>
    <s v="50 - 249"/>
    <x v="0"/>
    <n v="0.1"/>
    <s v="Los Angeles"/>
    <x v="1"/>
    <s v="Tec4Digital,LLC. https://www.tec4digital.com/"/>
    <n v="50"/>
    <x v="1"/>
    <n v="249"/>
    <n v="29.5"/>
    <s v="$100 - $149 / hr"/>
    <s v="$100 "/>
    <s v=" $149 "/>
    <n v="124.5"/>
    <n v="100"/>
    <n v="149"/>
    <s v="Yes"/>
  </r>
  <r>
    <s v="ThingsLog"/>
    <s v="https://thingslog.com"/>
    <s v="Sofia, Bulgaria"/>
    <n v="1000"/>
    <s v="Undisclosed"/>
    <s v="10 - 49"/>
    <x v="0"/>
    <n v="0.1"/>
    <s v="Kaufman"/>
    <x v="2"/>
    <s v="PentozTechnology https://pentoz.com"/>
    <n v="10"/>
    <x v="1"/>
    <n v="49"/>
    <n v="149.5"/>
    <s v="$50 - $99 / hr"/>
    <s v="$50 "/>
    <s v=" $99 "/>
    <n v="74.5"/>
    <n v="50"/>
    <n v="99"/>
    <s v="Yes"/>
  </r>
  <r>
    <s v="IneroSoftware"/>
    <s v="http://www.inero-software.com"/>
    <s v="Gdańsk, Poland"/>
    <n v="1000"/>
    <s v="$25 - $49 / hr"/>
    <s v="2 - 9"/>
    <x v="0"/>
    <n v="0.2"/>
    <s v="Sofia"/>
    <x v="9"/>
    <s v="ThingsLog https://thingslog.com"/>
    <n v="2"/>
    <x v="1"/>
    <n v="9"/>
    <n v="29.5"/>
    <s v="Undisclosed"/>
    <s v="Undisclosed"/>
    <e v="#REF!"/>
    <e v="#VALUE!"/>
    <e v="#VALUE!"/>
    <e v="#REF!"/>
    <e v="#VALUE!"/>
  </r>
  <r>
    <s v="bitsCrunch"/>
    <s v="https://www.bitscrunch.com/"/>
    <s v="München, Germany"/>
    <n v="10000"/>
    <s v="$50 - $99 / hr"/>
    <s v="10 - 49"/>
    <x v="0"/>
    <n v="0.25"/>
    <s v="Gdańsk"/>
    <x v="7"/>
    <s v="IneroSoftware http://www.inero-software.com"/>
    <n v="10"/>
    <x v="1"/>
    <n v="49"/>
    <n v="5.5"/>
    <s v="$25 - $49 / hr"/>
    <s v="$25 "/>
    <s v=" $49 "/>
    <n v="37"/>
    <n v="25"/>
    <n v="49"/>
    <s v="Yes"/>
  </r>
  <r>
    <s v="SOFTWAREESTRATÉGICOS.A.S."/>
    <s v="https://softwareestrategico.com/"/>
    <s v="Sabaneta, Colombia"/>
    <n v="1000"/>
    <s v="Undisclosed"/>
    <s v="50 - 249"/>
    <x v="0"/>
    <n v="0.1"/>
    <s v="München"/>
    <x v="26"/>
    <s v="bitsCrunch https://www.bitscrunch.com/"/>
    <n v="50"/>
    <x v="1"/>
    <n v="249"/>
    <n v="29.5"/>
    <s v="$50 - $99 / hr"/>
    <s v="$50 "/>
    <s v=" $99 "/>
    <n v="74.5"/>
    <n v="50"/>
    <n v="99"/>
    <s v="Yes"/>
  </r>
  <r>
    <s v="GloriosumITSolutions"/>
    <s v="https://www.gloriosum.us/"/>
    <s v="Noida, India"/>
    <n v="5000"/>
    <s v="$25 - $49 / hr"/>
    <s v="10 - 49"/>
    <x v="0"/>
    <n v="0.2"/>
    <s v="Sabaneta"/>
    <x v="65"/>
    <s v="SOFTWAREESTRATÉGICOS.A.S. https://softwareestrategico.com/"/>
    <n v="10"/>
    <x v="1"/>
    <n v="49"/>
    <n v="149.5"/>
    <s v="Undisclosed"/>
    <s v="Undisclosed"/>
    <e v="#REF!"/>
    <e v="#VALUE!"/>
    <e v="#VALUE!"/>
    <e v="#REF!"/>
    <e v="#VALUE!"/>
  </r>
  <r>
    <s v="Fortifier"/>
    <s v="https://4tifier.com/"/>
    <s v="Kharkiv, Ukraine"/>
    <n v="10000"/>
    <s v="$25 - $49 / hr"/>
    <s v="50 - 249"/>
    <x v="0"/>
    <n v="0.15"/>
    <s v="Noida"/>
    <x v="11"/>
    <s v="GloriosumITSolutions https://www.gloriosum.us/"/>
    <n v="50"/>
    <x v="1"/>
    <n v="249"/>
    <n v="29.5"/>
    <s v="$25 - $49 / hr"/>
    <s v="$25 "/>
    <s v=" $49 "/>
    <n v="37"/>
    <n v="25"/>
    <n v="49"/>
    <s v="Yes"/>
  </r>
  <r>
    <s v="SunTechnologies,Inc"/>
    <s v="https://www.suntechnologies.com/"/>
    <s v="Bengaluru, India"/>
    <s v="Undisclosed"/>
    <s v="Undisclosed"/>
    <s v="1,000 - 9,999"/>
    <x v="0"/>
    <n v="0.2"/>
    <s v="Kharkiv"/>
    <x v="13"/>
    <s v="Fortifier https://4tifier.com/"/>
    <n v="1000"/>
    <x v="1"/>
    <n v="9999"/>
    <n v="149.5"/>
    <s v="$25 - $49 / hr"/>
    <s v="$25 "/>
    <s v=" $49 "/>
    <n v="37"/>
    <n v="25"/>
    <n v="49"/>
    <s v="Yes"/>
  </r>
  <r>
    <s v="CakeAI"/>
    <s v="http://www.cakeai.com"/>
    <s v="Toronto, Canada"/>
    <s v="Undisclosed"/>
    <s v="Undisclosed"/>
    <s v="10 - 49"/>
    <x v="0"/>
    <n v="0.25"/>
    <s v="Bengaluru"/>
    <x v="11"/>
    <s v="SunTechnologies,Inc https://www.suntechnologies.com/"/>
    <n v="10"/>
    <x v="0"/>
    <n v="49"/>
    <n v="5499.5"/>
    <s v="Undisclosed"/>
    <s v="Undisclosed"/>
    <e v="#REF!"/>
    <e v="#VALUE!"/>
    <e v="#VALUE!"/>
    <e v="#REF!"/>
    <e v="#VALUE!"/>
  </r>
  <r>
    <s v="ExpertNetwork"/>
    <s v="https://www.expertnetwork.be/"/>
    <s v="Antwerpen, Belgium"/>
    <n v="50000"/>
    <s v="$50 - $99 / hr"/>
    <s v="50 - 249"/>
    <x v="0"/>
    <n v="0.1"/>
    <s v="Toronto"/>
    <x v="15"/>
    <s v="CakeAI http://www.cakeai.com"/>
    <n v="50"/>
    <x v="1"/>
    <n v="249"/>
    <n v="29.5"/>
    <s v="Undisclosed"/>
    <s v="Undisclosed"/>
    <e v="#REF!"/>
    <e v="#VALUE!"/>
    <e v="#VALUE!"/>
    <e v="#REF!"/>
    <e v="#VALUE!"/>
  </r>
  <r>
    <s v="Codezeros"/>
    <s v="https://codezeros.com/"/>
    <s v="Tallassee, "/>
    <n v="25000"/>
    <s v="$50 - $99 / hr"/>
    <s v="10 - 49"/>
    <x v="0"/>
    <n v="0.1"/>
    <s v="Antwerpen"/>
    <x v="66"/>
    <s v="ExpertNetwork https://www.expertnetwork.be/"/>
    <n v="10"/>
    <x v="1"/>
    <n v="49"/>
    <n v="149.5"/>
    <s v="$50 - $99 / hr"/>
    <s v="$50 "/>
    <s v=" $99 "/>
    <n v="74.5"/>
    <n v="50"/>
    <n v="99"/>
    <s v="Yes"/>
  </r>
  <r>
    <s v="7Apps"/>
    <s v="https://7apps.pl"/>
    <s v="Katowice, Poland"/>
    <n v="5000"/>
    <s v="$50 - $99 / hr"/>
    <s v="2 - 9"/>
    <x v="0"/>
    <n v="0.15"/>
    <s v="Tallassee"/>
    <x v="67"/>
    <s v="Codezeros https://codezeros.com/"/>
    <n v="2"/>
    <x v="1"/>
    <n v="9"/>
    <n v="29.5"/>
    <s v="$50 - $99 / hr"/>
    <s v="$50 "/>
    <s v=" $99 "/>
    <n v="74.5"/>
    <n v="50"/>
    <n v="99"/>
    <s v="Yes"/>
  </r>
  <r>
    <s v="codeandsoda"/>
    <s v="https://codeandsoda.com/"/>
    <s v="Budapest, Hungary"/>
    <s v="Undisclosed"/>
    <s v="Undisclosed"/>
    <s v="10 - 49"/>
    <x v="0"/>
    <n v="0.1"/>
    <s v="Katowice"/>
    <x v="7"/>
    <s v="7Apps https://7apps.pl"/>
    <n v="10"/>
    <x v="1"/>
    <n v="49"/>
    <n v="5.5"/>
    <s v="$50 - $99 / hr"/>
    <s v="$50 "/>
    <s v=" $99 "/>
    <n v="74.5"/>
    <n v="50"/>
    <n v="99"/>
    <s v="Yes"/>
  </r>
  <r>
    <s v="ABstractSolutions"/>
    <s v="https://www.abstractsolutions.com.ar"/>
    <s v="Martínez, Argentina"/>
    <n v="25000"/>
    <s v="$50 - $99 / hr"/>
    <s v="10 - 49"/>
    <x v="0"/>
    <n v="0.1"/>
    <s v="Budapest"/>
    <x v="68"/>
    <s v="codeandsoda https://codeandsoda.com/"/>
    <n v="10"/>
    <x v="1"/>
    <n v="49"/>
    <n v="29.5"/>
    <s v="Undisclosed"/>
    <s v="Undisclosed"/>
    <e v="#REF!"/>
    <e v="#VALUE!"/>
    <e v="#VALUE!"/>
    <e v="#REF!"/>
    <e v="#VALUE!"/>
  </r>
  <r>
    <s v="MAGNETICO"/>
    <s v="https://magnetico.dev/"/>
    <s v="AAT, Argentina"/>
    <n v="5000"/>
    <s v="$25 - $49 / hr"/>
    <s v="10 - 49"/>
    <x v="0"/>
    <n v="0.1"/>
    <s v="Martínez"/>
    <x v="39"/>
    <s v="ABstractSolutions https://www.abstractsolutions.com.ar"/>
    <n v="10"/>
    <x v="1"/>
    <n v="49"/>
    <n v="29.5"/>
    <s v="$50 - $99 / hr"/>
    <s v="$50 "/>
    <s v=" $99 "/>
    <n v="74.5"/>
    <n v="50"/>
    <n v="99"/>
    <s v="Yes"/>
  </r>
  <r>
    <s v="UmerQaiser.com"/>
    <s v="https://umerqaiser.com"/>
    <s v="Lahore, Pakistan"/>
    <s v="Undisclosed"/>
    <s v="$50 - $99 / hr"/>
    <s v="Freelancer"/>
    <x v="0"/>
    <n v="0.23"/>
    <s v="AAT"/>
    <x v="39"/>
    <s v="MAGNETICO https://magnetico.dev/"/>
    <s v="Freelancer"/>
    <x v="1"/>
    <m/>
    <n v="29.5"/>
    <s v="$25 - $49 / hr"/>
    <s v="$25 "/>
    <s v=" $49 "/>
    <n v="37"/>
    <n v="25"/>
    <n v="49"/>
    <s v="Yes"/>
  </r>
  <r>
    <s v="Qubiz"/>
    <s v="https://qubiz.com/"/>
    <s v="Oradea, Romania"/>
    <s v="Undisclosed"/>
    <s v="Undisclosed"/>
    <s v="250 - 999"/>
    <x v="0"/>
    <n v="0.1"/>
    <s v="Lahore"/>
    <x v="8"/>
    <s v="UmerQaiser.com https://umerqaiser.com"/>
    <n v="250"/>
    <x v="1"/>
    <n v="999"/>
    <e v="#DIV/0!"/>
    <s v="$50 - $99 / hr"/>
    <s v="$50 "/>
    <s v=" $99 "/>
    <n v="74.5"/>
    <n v="50"/>
    <n v="99"/>
    <s v="Yes"/>
  </r>
  <r>
    <s v="Dutytaker"/>
    <s v="https://dutytaker.com/"/>
    <s v="Manchester, United Kingdom"/>
    <n v="5000"/>
    <s v="&lt; $25 / hr"/>
    <s v="10 - 49"/>
    <x v="0"/>
    <n v="0.15"/>
    <s v="Oradea"/>
    <x v="24"/>
    <s v="Qubiz https://qubiz.com/"/>
    <n v="10"/>
    <x v="1"/>
    <n v="49"/>
    <n v="624.5"/>
    <s v="Undisclosed"/>
    <s v="Undisclosed"/>
    <e v="#REF!"/>
    <e v="#VALUE!"/>
    <e v="#VALUE!"/>
    <e v="#REF!"/>
    <e v="#VALUE!"/>
  </r>
  <r>
    <s v="Wattanak,Inc"/>
    <s v="https://www.wattanak.com"/>
    <s v="Belleville, IL"/>
    <n v="100000"/>
    <s v="$150 - $199 / hr"/>
    <s v="2 - 9"/>
    <x v="0"/>
    <n v="0.2"/>
    <s v="Manchester"/>
    <x v="17"/>
    <s v="Dutytaker https://dutytaker.com/"/>
    <n v="2"/>
    <x v="1"/>
    <n v="9"/>
    <n v="29.5"/>
    <s v="0$ - $25 / hr"/>
    <s v="0$ "/>
    <s v=" $25 "/>
    <n v="12.5"/>
    <n v="0"/>
    <n v="25"/>
    <s v="No"/>
  </r>
  <r>
    <s v="SysQuoInnovationPvtLtd"/>
    <s v="https://sysquoinnovation.com"/>
    <s v="Gautam Buddha Nagar, India"/>
    <n v="5000"/>
    <s v="&lt; $25 / hr"/>
    <s v="10 - 49"/>
    <x v="0"/>
    <n v="0.1"/>
    <s v="Belleville"/>
    <x v="56"/>
    <s v="Wattanak,Inc https://www.wattanak.com"/>
    <n v="10"/>
    <x v="1"/>
    <n v="49"/>
    <n v="5.5"/>
    <s v="$150 - $199 / hr"/>
    <s v="$150 "/>
    <s v=" $199 "/>
    <n v="174.5"/>
    <n v="150"/>
    <n v="199"/>
    <s v="Yes"/>
  </r>
  <r>
    <s v="BazingoInc.Pte.Ltd."/>
    <s v="http://www.bazingoinc.com"/>
    <s v="Singapore"/>
    <n v="1000"/>
    <s v="&lt; $25 / hr"/>
    <s v="10 - 49"/>
    <x v="0"/>
    <n v="0.1"/>
    <s v="Gautam Buddha Nagar"/>
    <x v="11"/>
    <s v="SysQuoInnovationPvtLtd https://sysquoinnovation.com"/>
    <n v="10"/>
    <x v="1"/>
    <n v="49"/>
    <n v="29.5"/>
    <s v="0$ - $25 / hr"/>
    <s v="0$ "/>
    <s v=" $25 "/>
    <n v="12.5"/>
    <n v="0"/>
    <n v="25"/>
    <s v="No"/>
  </r>
  <r>
    <s v="PinnacleSolutions"/>
    <s v="http://thepinnaclesolutions.com"/>
    <s v="Indianapolis, IN"/>
    <n v="10000"/>
    <s v="$100 - $149 / hr"/>
    <s v="10 - 49"/>
    <x v="0"/>
    <n v="0.1"/>
    <s v="Singapore"/>
    <x v="0"/>
    <s v="BazingoInc.Pte.Ltd. http://www.bazingoinc.com"/>
    <n v="10"/>
    <x v="1"/>
    <n v="49"/>
    <n v="29.5"/>
    <s v="0$ - $25 / hr"/>
    <s v="0$ "/>
    <s v=" $25 "/>
    <n v="12.5"/>
    <n v="0"/>
    <n v="25"/>
    <s v="No"/>
  </r>
  <r>
    <s v="HumanIT"/>
    <s v="http://humanit.pro/"/>
    <s v="Munich, Germany"/>
    <n v="25000"/>
    <s v="$25 - $49 / hr"/>
    <s v="10 - 49"/>
    <x v="0"/>
    <n v="0.1"/>
    <s v="Indianapolis"/>
    <x v="25"/>
    <s v="PinnacleSolutions http://thepinnaclesolutions.com"/>
    <n v="10"/>
    <x v="1"/>
    <n v="49"/>
    <n v="29.5"/>
    <s v="$100 - $149 / hr"/>
    <s v="$100 "/>
    <s v=" $149 "/>
    <n v="124.5"/>
    <n v="100"/>
    <n v="149"/>
    <s v="Yes"/>
  </r>
  <r>
    <s v="Innoverse"/>
    <s v="http://innoverse.tech"/>
    <s v="Yerevan, Armenia"/>
    <n v="10000"/>
    <s v="$25 - $49 / hr"/>
    <s v="10 - 49"/>
    <x v="0"/>
    <n v="0.2"/>
    <s v="Munich"/>
    <x v="26"/>
    <s v="HumanIT http://humanit.pro/"/>
    <n v="10"/>
    <x v="1"/>
    <n v="49"/>
    <n v="29.5"/>
    <s v="$25 - $49 / hr"/>
    <s v="$25 "/>
    <s v=" $49 "/>
    <n v="37"/>
    <n v="25"/>
    <n v="49"/>
    <s v="Yes"/>
  </r>
  <r>
    <s v="CloudFountainInc"/>
    <s v="https://www.thecloudfountain.com"/>
    <s v="Belmont, MA"/>
    <n v="25000"/>
    <s v="Undisclosed"/>
    <s v="10 - 49"/>
    <x v="0"/>
    <n v="0.1"/>
    <s v="Yerevan"/>
    <x v="33"/>
    <s v="Innoverse http://innoverse.tech"/>
    <n v="10"/>
    <x v="1"/>
    <n v="49"/>
    <n v="29.5"/>
    <s v="$25 - $49 / hr"/>
    <s v="$25 "/>
    <s v=" $49 "/>
    <n v="37"/>
    <n v="25"/>
    <n v="49"/>
    <s v="Yes"/>
  </r>
  <r>
    <s v="CharpixelTechnologies"/>
    <s v="https://charpixel.com/"/>
    <s v="Noida, India"/>
    <n v="5000"/>
    <s v="$25 - $49 / hr"/>
    <s v="10 - 49"/>
    <x v="0"/>
    <n v="0.1"/>
    <s v="Belmont"/>
    <x v="34"/>
    <s v="CloudFountainInc https://www.thecloudfountain.com"/>
    <n v="10"/>
    <x v="1"/>
    <n v="49"/>
    <n v="29.5"/>
    <s v="Undisclosed"/>
    <s v="Undisclosed"/>
    <e v="#REF!"/>
    <e v="#VALUE!"/>
    <e v="#VALUE!"/>
    <e v="#REF!"/>
    <e v="#VALUE!"/>
  </r>
  <r>
    <s v="CrewNew.com"/>
    <s v="https://crewnew.com"/>
    <s v="Tartu, Estonia"/>
    <n v="1000"/>
    <s v="$25 - $49 / hr"/>
    <s v="10 - 49"/>
    <x v="0"/>
    <n v="0.1"/>
    <s v="Noida"/>
    <x v="11"/>
    <s v="CharpixelTechnologies https://charpixel.com/"/>
    <n v="10"/>
    <x v="1"/>
    <n v="49"/>
    <n v="29.5"/>
    <s v="$25 - $49 / hr"/>
    <s v="$25 "/>
    <s v=" $49 "/>
    <n v="37"/>
    <n v="25"/>
    <n v="49"/>
    <s v="Yes"/>
  </r>
  <r>
    <s v="STRATAGEMVentures"/>
    <s v="http://www.stratagemven.com"/>
    <s v="Lahore, Pakistan"/>
    <n v="5000"/>
    <s v="Undisclosed"/>
    <s v="10 - 49"/>
    <x v="0"/>
    <n v="0.1"/>
    <s v="Tartu"/>
    <x v="6"/>
    <s v="CrewNew.com https://crewnew.com"/>
    <n v="10"/>
    <x v="1"/>
    <n v="49"/>
    <n v="29.5"/>
    <s v="$25 - $49 / hr"/>
    <s v="$25 "/>
    <s v=" $49 "/>
    <n v="37"/>
    <n v="25"/>
    <n v="49"/>
    <s v="Yes"/>
  </r>
  <r>
    <s v="R2Consulting"/>
    <s v="https://www.r2c.io/"/>
    <s v="Boulder, CO"/>
    <n v="1000"/>
    <s v="$25 - $49 / hr"/>
    <s v="10 - 49"/>
    <x v="0"/>
    <n v="0.1"/>
    <s v="Lahore"/>
    <x v="8"/>
    <s v="STRATAGEMVentures http://www.stratagemven.com"/>
    <n v="10"/>
    <x v="1"/>
    <n v="49"/>
    <n v="29.5"/>
    <s v="Undisclosed"/>
    <s v="Undisclosed"/>
    <e v="#REF!"/>
    <e v="#VALUE!"/>
    <e v="#VALUE!"/>
    <e v="#REF!"/>
    <e v="#VALUE!"/>
  </r>
  <r>
    <s v="Jazzros"/>
    <s v="https://www.jazzros.com"/>
    <s v="Wrocław, Poland"/>
    <n v="25000"/>
    <s v="$25 - $49 / hr"/>
    <s v="10 - 49"/>
    <x v="0"/>
    <n v="0.2"/>
    <s v="Boulder"/>
    <x v="54"/>
    <s v="R2Consulting https://www.r2c.io/"/>
    <n v="10"/>
    <x v="1"/>
    <n v="49"/>
    <n v="29.5"/>
    <s v="$25 - $49 / hr"/>
    <s v="$25 "/>
    <s v=" $49 "/>
    <n v="37"/>
    <n v="25"/>
    <n v="49"/>
    <s v="Yes"/>
  </r>
  <r>
    <s v="VardhamanInfotech"/>
    <s v="https://www.vardhamaninfotech.com/"/>
    <s v="Jaipur, India"/>
    <n v="5000"/>
    <s v="&lt; $25 / hr"/>
    <s v="10 - 49"/>
    <x v="0"/>
    <n v="0.1"/>
    <s v="Wrocław"/>
    <x v="7"/>
    <s v="Jazzros https://www.jazzros.com"/>
    <n v="10"/>
    <x v="1"/>
    <n v="49"/>
    <n v="29.5"/>
    <s v="$25 - $49 / hr"/>
    <s v="$25 "/>
    <s v=" $49 "/>
    <n v="37"/>
    <n v="25"/>
    <n v="49"/>
    <s v="Yes"/>
  </r>
  <r>
    <s v="STWServicesLLP"/>
    <s v="https://www.stw-services.com/"/>
    <s v="Pune, India"/>
    <s v="Undisclosed"/>
    <s v="&lt; $25 / hr"/>
    <s v="10 - 49"/>
    <x v="0"/>
    <n v="0.1"/>
    <s v="Jaipur"/>
    <x v="11"/>
    <s v="VardhamanInfotech https://www.vardhamaninfotech.com/"/>
    <n v="10"/>
    <x v="1"/>
    <n v="49"/>
    <n v="29.5"/>
    <s v="0$ - $25 / hr"/>
    <s v="0$ "/>
    <s v=" $25 "/>
    <n v="12.5"/>
    <n v="0"/>
    <n v="25"/>
    <s v="No"/>
  </r>
  <r>
    <s v="ScaleUP"/>
    <s v="https://www.scaleup.ba"/>
    <s v="Sarajevo, Bosnia and Herzegovina"/>
    <n v="10000"/>
    <s v="$50 - $99 / hr"/>
    <s v="2 - 9"/>
    <x v="0"/>
    <n v="0.15"/>
    <s v="Pune"/>
    <x v="11"/>
    <s v="STWServicesLLP https://www.stw-services.com/"/>
    <n v="2"/>
    <x v="1"/>
    <n v="9"/>
    <n v="29.5"/>
    <s v="0$ - $25 / hr"/>
    <s v="0$ "/>
    <s v=" $25 "/>
    <n v="12.5"/>
    <n v="0"/>
    <n v="25"/>
    <s v="No"/>
  </r>
  <r>
    <s v="20ThousandLeagues"/>
    <s v="http://www.20thousandleagues.com"/>
    <s v="Kyiv, Ukraine"/>
    <n v="25000"/>
    <s v="$25 - $49 / hr"/>
    <s v="10 - 49"/>
    <x v="0"/>
    <n v="0.15"/>
    <s v="Sarajevo"/>
    <x v="47"/>
    <s v="ScaleUP https://www.scaleup.ba"/>
    <n v="10"/>
    <x v="1"/>
    <n v="49"/>
    <n v="5.5"/>
    <s v="$50 - $99 / hr"/>
    <s v="$50 "/>
    <s v=" $99 "/>
    <n v="74.5"/>
    <n v="50"/>
    <n v="99"/>
    <s v="Yes"/>
  </r>
  <r>
    <s v="DataNeoShore"/>
    <s v="http://www.dataneoshore.com"/>
    <s v="San Rafael de Escazú, Costa Rica"/>
    <n v="10000"/>
    <s v="$25 - $49 / hr"/>
    <s v="50 - 249"/>
    <x v="0"/>
    <n v="0.2"/>
    <s v="Kyiv"/>
    <x v="13"/>
    <s v="20ThousandLeagues http://www.20thousandleagues.com"/>
    <n v="50"/>
    <x v="1"/>
    <n v="249"/>
    <n v="29.5"/>
    <s v="$25 - $49 / hr"/>
    <s v="$25 "/>
    <s v=" $49 "/>
    <n v="37"/>
    <n v="25"/>
    <n v="49"/>
    <s v="Yes"/>
  </r>
  <r>
    <s v="Techs"/>
    <s v="https://www.itstartechs.com/"/>
    <s v="Oleśnica, Poland"/>
    <n v="10000"/>
    <s v="$50 - $99 / hr"/>
    <s v="2 - 9"/>
    <x v="0"/>
    <n v="0.1"/>
    <s v="San Rafael de Escazú"/>
    <x v="21"/>
    <s v="DataNeoShore http://www.dataneoshore.com"/>
    <n v="2"/>
    <x v="1"/>
    <n v="9"/>
    <n v="149.5"/>
    <s v="$25 - $49 / hr"/>
    <s v="$25 "/>
    <s v=" $49 "/>
    <n v="37"/>
    <n v="25"/>
    <n v="49"/>
    <s v="Yes"/>
  </r>
  <r>
    <s v="LotzApSolutions"/>
    <s v="https://www.lotzap.com/"/>
    <s v="Weston, FL"/>
    <n v="10000"/>
    <s v="$25 - $49 / hr"/>
    <s v="10 - 49"/>
    <x v="0"/>
    <n v="0.1"/>
    <s v="Oleśnica"/>
    <x v="7"/>
    <s v="Techs https://www.itstartechs.com/"/>
    <n v="10"/>
    <x v="1"/>
    <n v="49"/>
    <n v="5.5"/>
    <s v="$50 - $99 / hr"/>
    <s v="$50 "/>
    <s v=" $99 "/>
    <n v="74.5"/>
    <n v="50"/>
    <n v="99"/>
    <s v="Yes"/>
  </r>
  <r>
    <s v="FidemLLC"/>
    <s v="https://www.fidem.am"/>
    <s v="Yerevan, Armenia"/>
    <n v="10000"/>
    <s v="$25 - $49 / hr"/>
    <s v="10 - 49"/>
    <x v="0"/>
    <n v="0.1"/>
    <s v="Weston"/>
    <x v="4"/>
    <s v="LotzApSolutions https://www.lotzap.com/"/>
    <n v="10"/>
    <x v="1"/>
    <n v="49"/>
    <n v="29.5"/>
    <s v="$25 - $49 / hr"/>
    <s v="$25 "/>
    <s v=" $49 "/>
    <n v="37"/>
    <n v="25"/>
    <n v="49"/>
    <s v="Yes"/>
  </r>
  <r>
    <s v="VaregerGroup"/>
    <s v="https://vareger.com/"/>
    <s v="Tallinn, Estonia"/>
    <n v="10000"/>
    <s v="$25 - $49 / hr"/>
    <s v="10 - 49"/>
    <x v="0"/>
    <n v="0.1"/>
    <s v="Yerevan"/>
    <x v="33"/>
    <s v="FidemLLC https://www.fidem.am"/>
    <n v="10"/>
    <x v="1"/>
    <n v="49"/>
    <n v="29.5"/>
    <s v="$25 - $49 / hr"/>
    <s v="$25 "/>
    <s v=" $49 "/>
    <n v="37"/>
    <n v="25"/>
    <n v="49"/>
    <s v="Yes"/>
  </r>
  <r>
    <s v="Comminus"/>
    <s v="http://www.comminus.hr"/>
    <s v="Zagreb, Croatia"/>
    <s v="Undisclosed"/>
    <s v="Undisclosed"/>
    <s v="10 - 49"/>
    <x v="0"/>
    <n v="0.2"/>
    <s v="Tallinn"/>
    <x v="6"/>
    <s v="VaregerGroup https://vareger.com/"/>
    <n v="10"/>
    <x v="1"/>
    <n v="49"/>
    <n v="29.5"/>
    <s v="$25 - $49 / hr"/>
    <s v="$25 "/>
    <s v=" $49 "/>
    <n v="37"/>
    <n v="25"/>
    <n v="49"/>
    <s v="Yes"/>
  </r>
  <r>
    <s v="OPGKSoftware"/>
    <s v="http://www.opgksoftware.com/"/>
    <s v="Rzeszów, Poland"/>
    <s v="Undisclosed"/>
    <s v="Undisclosed"/>
    <s v="50 - 249"/>
    <x v="0"/>
    <n v="0.1"/>
    <s v="Zagreb"/>
    <x v="38"/>
    <s v="Comminus http://www.comminus.hr"/>
    <n v="50"/>
    <x v="1"/>
    <n v="249"/>
    <n v="29.5"/>
    <s v="Undisclosed"/>
    <s v="Undisclosed"/>
    <e v="#REF!"/>
    <e v="#VALUE!"/>
    <e v="#VALUE!"/>
    <e v="#REF!"/>
    <e v="#VALUE!"/>
  </r>
  <r>
    <s v="SymbyoticTechnologiesInc"/>
    <s v="http://www.symbyotic.com"/>
    <s v="Noida, India"/>
    <n v="10000"/>
    <s v="$25 - $49 / hr"/>
    <s v="10 - 49"/>
    <x v="0"/>
    <n v="0.1"/>
    <s v="Rzeszów"/>
    <x v="7"/>
    <s v="OPGKSoftware http://www.opgksoftware.com/"/>
    <n v="10"/>
    <x v="1"/>
    <n v="49"/>
    <n v="149.5"/>
    <s v="Undisclosed"/>
    <s v="Undisclosed"/>
    <e v="#REF!"/>
    <e v="#VALUE!"/>
    <e v="#VALUE!"/>
    <e v="#REF!"/>
    <e v="#VALUE!"/>
  </r>
  <r>
    <s v="GranjurTechnologies"/>
    <s v="http://granjur.com"/>
    <s v="Mississauga, Canada"/>
    <n v="1000"/>
    <s v="$25 - $49 / hr"/>
    <s v="10 - 49"/>
    <x v="0"/>
    <n v="0.1"/>
    <s v="Noida"/>
    <x v="11"/>
    <s v="SymbyoticTechnologiesInc http://www.symbyotic.com"/>
    <n v="10"/>
    <x v="1"/>
    <n v="49"/>
    <n v="29.5"/>
    <s v="$25 - $49 / hr"/>
    <s v="$25 "/>
    <s v=" $49 "/>
    <n v="37"/>
    <n v="25"/>
    <n v="49"/>
    <s v="Yes"/>
  </r>
  <r>
    <s v="OrangeBees"/>
    <s v="http://orangebees.com"/>
    <s v="Greenville, SC"/>
    <n v="5000"/>
    <s v="Undisclosed"/>
    <s v="10 - 49"/>
    <x v="0"/>
    <n v="0.1"/>
    <s v="Mississauga"/>
    <x v="15"/>
    <s v="GranjurTechnologies http://granjur.com"/>
    <n v="10"/>
    <x v="1"/>
    <n v="49"/>
    <n v="29.5"/>
    <s v="$25 - $49 / hr"/>
    <s v="$25 "/>
    <s v=" $49 "/>
    <n v="37"/>
    <n v="25"/>
    <n v="49"/>
    <s v="Yes"/>
  </r>
  <r>
    <s v="OutstriveTechnologies"/>
    <s v="http://outstrivetechnologies.com/"/>
    <s v="Ahmedabad, India"/>
    <n v="5000"/>
    <s v="&lt; $25 / hr"/>
    <s v="2 - 9"/>
    <x v="0"/>
    <n v="0.3"/>
    <s v="Greenville"/>
    <x v="69"/>
    <s v="OrangeBees http://orangebees.com"/>
    <n v="2"/>
    <x v="1"/>
    <n v="9"/>
    <n v="29.5"/>
    <s v="Undisclosed"/>
    <s v="Undisclosed"/>
    <e v="#REF!"/>
    <e v="#VALUE!"/>
    <e v="#VALUE!"/>
    <e v="#REF!"/>
    <e v="#VALUE!"/>
  </r>
  <r>
    <s v="EcosmobTechnologiesPvt.Ltd."/>
    <s v="https://www.ecosmob.com"/>
    <s v="Ahmedabad, India"/>
    <n v="1000"/>
    <s v="&lt; $25 / hr"/>
    <s v="50 - 249"/>
    <x v="0"/>
    <n v="0.2"/>
    <s v="Ahmedabad"/>
    <x v="11"/>
    <s v="OutstriveTechnologies http://outstrivetechnologies.com/"/>
    <n v="50"/>
    <x v="1"/>
    <n v="249"/>
    <n v="5.5"/>
    <s v="0$ - $25 / hr"/>
    <s v="0$ "/>
    <s v=" $25 "/>
    <n v="12.5"/>
    <n v="0"/>
    <n v="25"/>
    <s v="No"/>
  </r>
  <r>
    <s v="ImmunitySystems"/>
    <s v="https://www.immunity-systems.com/"/>
    <s v="Warszawa, Poland"/>
    <n v="5000"/>
    <s v="$100 - $149 / hr"/>
    <s v="2 - 9"/>
    <x v="0"/>
    <n v="0.1"/>
    <s v="Ahmedabad"/>
    <x v="11"/>
    <s v="EcosmobTechnologiesPvt.Ltd. https://www.ecosmob.com"/>
    <n v="2"/>
    <x v="1"/>
    <n v="9"/>
    <n v="149.5"/>
    <s v="0$ - $25 / hr"/>
    <s v="0$ "/>
    <s v=" $25 "/>
    <n v="12.5"/>
    <n v="0"/>
    <n v="25"/>
    <s v="No"/>
  </r>
  <r>
    <s v="Faifly,LLC"/>
    <s v="https://faifly.com"/>
    <s v="Kharkiv, Ukraine"/>
    <n v="10000"/>
    <s v="$25 - $49 / hr"/>
    <s v="10 - 49"/>
    <x v="0"/>
    <n v="0.1"/>
    <s v="Warszawa"/>
    <x v="7"/>
    <s v="ImmunitySystems https://www.immunity-systems.com/"/>
    <n v="10"/>
    <x v="1"/>
    <n v="49"/>
    <n v="5.5"/>
    <s v="$100 - $149 / hr"/>
    <s v="$100 "/>
    <s v=" $149 "/>
    <n v="124.5"/>
    <n v="100"/>
    <n v="149"/>
    <s v="Yes"/>
  </r>
  <r>
    <s v="StartupVentureBuilder"/>
    <s v="https://startupventurebuilder.com"/>
    <s v="São Paulo, Brazil"/>
    <n v="5000"/>
    <s v="$50 - $99 / hr"/>
    <s v="2 - 9"/>
    <x v="0"/>
    <n v="0.1"/>
    <s v="Kharkiv"/>
    <x v="13"/>
    <s v="Faifly,LLC https://faifly.com"/>
    <n v="2"/>
    <x v="1"/>
    <n v="9"/>
    <n v="29.5"/>
    <s v="$25 - $49 / hr"/>
    <s v="$25 "/>
    <s v=" $49 "/>
    <n v="37"/>
    <n v="25"/>
    <n v="49"/>
    <s v="Yes"/>
  </r>
  <r>
    <s v="BeUnicorn"/>
    <s v="https://beunicorn.io"/>
    <s v="San Francisco, CA"/>
    <n v="5000"/>
    <s v="$50 - $99 / hr"/>
    <s v="10 - 49"/>
    <x v="0"/>
    <n v="0.1"/>
    <s v="São Paulo"/>
    <x v="63"/>
    <s v="StartupVentureBuilder https://startupventurebuilder.com"/>
    <n v="10"/>
    <x v="1"/>
    <n v="49"/>
    <n v="5.5"/>
    <s v="$50 - $99 / hr"/>
    <s v="$50 "/>
    <s v=" $99 "/>
    <n v="74.5"/>
    <n v="50"/>
    <n v="99"/>
    <s v="Yes"/>
  </r>
  <r>
    <s v="SoftCircles"/>
    <s v="https://www.softcircles.com"/>
    <s v="Brooklyn, NY"/>
    <n v="10000"/>
    <s v="$25 - $49 / hr"/>
    <s v="10 - 49"/>
    <x v="0"/>
    <n v="0.1"/>
    <s v="San Francisco"/>
    <x v="1"/>
    <s v="BeUnicorn https://beunicorn.io"/>
    <n v="10"/>
    <x v="1"/>
    <n v="49"/>
    <n v="29.5"/>
    <s v="$50 - $99 / hr"/>
    <s v="$50 "/>
    <s v=" $99 "/>
    <n v="74.5"/>
    <n v="50"/>
    <n v="99"/>
    <s v="Yes"/>
  </r>
  <r>
    <s v="Poatek"/>
    <s v="https://www.poatek.com/"/>
    <s v="Porto Alegre, Brazil"/>
    <n v="25000"/>
    <s v="$50 - $99 / hr"/>
    <s v="50 - 249"/>
    <x v="0"/>
    <n v="0.1"/>
    <s v="Brooklyn"/>
    <x v="5"/>
    <s v="SoftCircles https://www.softcircles.com"/>
    <n v="50"/>
    <x v="1"/>
    <n v="249"/>
    <n v="29.5"/>
    <s v="$25 - $49 / hr"/>
    <s v="$25 "/>
    <s v=" $49 "/>
    <n v="37"/>
    <n v="25"/>
    <n v="49"/>
    <s v="Yes"/>
  </r>
  <r>
    <s v="Vivus"/>
    <s v="https://www.vivus.tech/"/>
    <s v="Downey, CA"/>
    <n v="25000"/>
    <s v="$100 - $149 / hr"/>
    <s v="2 - 9"/>
    <x v="0"/>
    <n v="0.1"/>
    <s v="Porto Alegre"/>
    <x v="63"/>
    <s v="Poatek https://www.poatek.com/"/>
    <n v="2"/>
    <x v="1"/>
    <n v="9"/>
    <n v="149.5"/>
    <s v="$50 - $99 / hr"/>
    <s v="$50 "/>
    <s v=" $99 "/>
    <n v="74.5"/>
    <n v="50"/>
    <n v="99"/>
    <s v="Yes"/>
  </r>
  <r>
    <s v="TurnkeyTechSolutions"/>
    <s v="https://www.turnkey.work/#services"/>
    <s v="Pune, India"/>
    <n v="5000"/>
    <s v="$25 - $49 / hr"/>
    <s v="10 - 49"/>
    <x v="0"/>
    <n v="0.2"/>
    <s v="Downey"/>
    <x v="1"/>
    <s v="Vivus https://www.vivus.tech/"/>
    <n v="10"/>
    <x v="1"/>
    <n v="49"/>
    <n v="5.5"/>
    <s v="$100 - $149 / hr"/>
    <s v="$100 "/>
    <s v=" $149 "/>
    <n v="124.5"/>
    <n v="100"/>
    <n v="149"/>
    <s v="Yes"/>
  </r>
  <r>
    <s v="Rocketlab"/>
    <s v="https://www.rocketlab.ch/en"/>
    <s v="Zug, Switzerland"/>
    <n v="50000"/>
    <s v="Undisclosed"/>
    <s v="50 - 249"/>
    <x v="0"/>
    <n v="0.1"/>
    <s v="Pune"/>
    <x v="11"/>
    <s v="TurnkeyTechSolutions https://www.turnkey.work/#services"/>
    <n v="50"/>
    <x v="1"/>
    <n v="249"/>
    <n v="29.5"/>
    <s v="$25 - $49 / hr"/>
    <s v="$25 "/>
    <s v=" $49 "/>
    <n v="37"/>
    <n v="25"/>
    <n v="49"/>
    <s v="Yes"/>
  </r>
  <r>
    <s v="Varfix"/>
    <s v="https://varfix.ai/"/>
    <s v="Chicago, IL"/>
    <n v="1000"/>
    <s v="$50 - $99 / hr"/>
    <s v="2 - 9"/>
    <x v="0"/>
    <n v="0.1"/>
    <s v="Zug"/>
    <x v="48"/>
    <s v="Rocketlab https://www.rocketlab.ch/en"/>
    <n v="2"/>
    <x v="1"/>
    <n v="9"/>
    <n v="149.5"/>
    <s v="Undisclosed"/>
    <s v="Undisclosed"/>
    <e v="#REF!"/>
    <e v="#VALUE!"/>
    <e v="#VALUE!"/>
    <e v="#REF!"/>
    <e v="#VALUE!"/>
  </r>
  <r>
    <s v="SnowDataScience"/>
    <s v="http://snowdatascience.org"/>
    <s v="Spring, TX"/>
    <n v="1000"/>
    <s v="$50 - $99 / hr"/>
    <s v="Freelancer"/>
    <x v="0"/>
    <n v="0.3"/>
    <s v="Chicago"/>
    <x v="56"/>
    <s v="Varfix https://varfix.ai/"/>
    <s v="Freelancer"/>
    <x v="1"/>
    <m/>
    <n v="5.5"/>
    <s v="$50 - $99 / hr"/>
    <s v="$50 "/>
    <s v=" $99 "/>
    <n v="74.5"/>
    <n v="50"/>
    <n v="99"/>
    <s v="Yes"/>
  </r>
  <r>
    <s v="SuntechInformationTechnologies(Pvt)Ltd.-Save50%costonyournextproject,whilemaintaininghighquality"/>
    <s v="http://www.suntechit.lk"/>
    <s v="Malabe, Sri Lanka"/>
    <n v="5000"/>
    <s v="&lt; $25 / hr"/>
    <s v="10 - 49"/>
    <x v="0"/>
    <n v="0.1"/>
    <s v="Spring"/>
    <x v="2"/>
    <s v="SnowDataScience http://snowdatascience.org"/>
    <n v="10"/>
    <x v="1"/>
    <n v="49"/>
    <e v="#DIV/0!"/>
    <s v="$50 - $99 / hr"/>
    <s v="$50 "/>
    <s v=" $99 "/>
    <n v="74.5"/>
    <n v="50"/>
    <n v="99"/>
    <s v="Yes"/>
  </r>
  <r>
    <s v="CodesmenLLC"/>
    <s v="https://codesmendev.com/"/>
    <s v="Austin, TX"/>
    <n v="10000"/>
    <s v="$100 - $149 / hr"/>
    <s v="10 - 49"/>
    <x v="0"/>
    <n v="0.1"/>
    <s v="Malabe"/>
    <x v="70"/>
    <s v="SuntechInformationTechnologies(Pvt)Ltd.-Save50%costonyournextproject,whilemaintaininghighquality http://www.suntechit.lk"/>
    <n v="10"/>
    <x v="1"/>
    <n v="49"/>
    <n v="29.5"/>
    <s v="0$ - $25 / hr"/>
    <s v="0$ "/>
    <s v=" $25 "/>
    <n v="12.5"/>
    <n v="0"/>
    <n v="25"/>
    <s v="No"/>
  </r>
  <r>
    <s v="Elasticis"/>
    <s v="https://elasticis.com"/>
    <s v="Englewood, CO"/>
    <n v="1000"/>
    <s v="$50 - $99 / hr"/>
    <s v="2 - 9"/>
    <x v="0"/>
    <n v="0.2"/>
    <s v="Austin"/>
    <x v="2"/>
    <s v="CodesmenLLC https://codesmendev.com/"/>
    <n v="2"/>
    <x v="1"/>
    <n v="9"/>
    <n v="29.5"/>
    <s v="$100 - $149 / hr"/>
    <s v="$100 "/>
    <s v=" $149 "/>
    <n v="124.5"/>
    <n v="100"/>
    <n v="149"/>
    <s v="Yes"/>
  </r>
  <r>
    <s v="HuviTek"/>
    <s v="https://www.huvitek.com/"/>
    <s v="Hanoi, Vietnam"/>
    <n v="5000"/>
    <s v="&lt; $25 / hr"/>
    <s v="50 - 249"/>
    <x v="0"/>
    <n v="0.15"/>
    <s v="Englewood"/>
    <x v="54"/>
    <s v="Elasticis https://elasticis.com"/>
    <n v="50"/>
    <x v="1"/>
    <n v="249"/>
    <n v="5.5"/>
    <s v="$50 - $99 / hr"/>
    <s v="$50 "/>
    <s v=" $99 "/>
    <n v="74.5"/>
    <n v="50"/>
    <n v="99"/>
    <s v="Yes"/>
  </r>
  <r>
    <s v="ECDIGITAL"/>
    <s v="https://ecdigital.com.au"/>
    <s v="Epping, Australia"/>
    <n v="1000"/>
    <s v="$25 - $49 / hr"/>
    <s v="2 - 9"/>
    <x v="0"/>
    <n v="0.1"/>
    <s v="Hanoi"/>
    <x v="23"/>
    <s v="HuviTek https://www.huvitek.com/"/>
    <n v="2"/>
    <x v="1"/>
    <n v="9"/>
    <n v="149.5"/>
    <s v="0$ - $25 / hr"/>
    <s v="0$ "/>
    <s v=" $25 "/>
    <n v="12.5"/>
    <n v="0"/>
    <n v="25"/>
    <s v="No"/>
  </r>
  <r>
    <s v="Moqod|SoftwareDevelopment"/>
    <s v="http://moqod.com"/>
    <s v="Amsterdam, Netherlands"/>
    <n v="10000"/>
    <s v="$50 - $99 / hr"/>
    <s v="50 - 249"/>
    <x v="0"/>
    <n v="0.1"/>
    <s v="Epping"/>
    <x v="12"/>
    <s v="ECDIGITAL https://ecdigital.com.au"/>
    <n v="50"/>
    <x v="1"/>
    <n v="249"/>
    <n v="5.5"/>
    <s v="$25 - $49 / hr"/>
    <s v="$25 "/>
    <s v=" $49 "/>
    <n v="37"/>
    <n v="25"/>
    <n v="49"/>
    <s v="Yes"/>
  </r>
  <r>
    <s v="OhioDigital"/>
    <s v="https://ohio-digital.com/"/>
    <s v="Hanoi, Vietnam"/>
    <s v="Undisclosed"/>
    <s v="&lt; $25 / hr"/>
    <s v="50 - 249"/>
    <x v="0"/>
    <n v="0.15"/>
    <s v="Amsterdam"/>
    <x v="19"/>
    <s v="Moqod|SoftwareDevelopment http://moqod.com"/>
    <n v="50"/>
    <x v="1"/>
    <n v="249"/>
    <n v="149.5"/>
    <s v="$50 - $99 / hr"/>
    <s v="$50 "/>
    <s v=" $99 "/>
    <n v="74.5"/>
    <n v="50"/>
    <n v="99"/>
    <s v="Yes"/>
  </r>
  <r>
    <s v="ziphio"/>
    <s v="https://ziphio.com"/>
    <s v="Colombo, Sri Lanka"/>
    <n v="1000"/>
    <s v="$50 - $99 / hr"/>
    <s v="10 - 49"/>
    <x v="0"/>
    <n v="0.1"/>
    <s v="Hanoi"/>
    <x v="23"/>
    <s v="OhioDigital https://ohio-digital.com/"/>
    <n v="10"/>
    <x v="1"/>
    <n v="49"/>
    <n v="149.5"/>
    <s v="0$ - $25 / hr"/>
    <s v="0$ "/>
    <s v=" $25 "/>
    <n v="12.5"/>
    <n v="0"/>
    <n v="25"/>
    <s v="No"/>
  </r>
  <r>
    <s v="AcentriaSoftware"/>
    <s v="http://www.acentriasoftware.com"/>
    <s v="Jaipur, India"/>
    <n v="1000"/>
    <s v="&lt; $25 / hr"/>
    <s v="50 - 249"/>
    <x v="0"/>
    <n v="0.1"/>
    <s v="Colombo"/>
    <x v="70"/>
    <s v="ziphio https://ziphio.com"/>
    <n v="50"/>
    <x v="1"/>
    <n v="249"/>
    <n v="29.5"/>
    <s v="$50 - $99 / hr"/>
    <s v="$50 "/>
    <s v=" $99 "/>
    <n v="74.5"/>
    <n v="50"/>
    <n v="99"/>
    <s v="Yes"/>
  </r>
  <r>
    <s v="WelfLab"/>
    <s v="https://welflab.com"/>
    <s v="Hannover, Germany"/>
    <n v="10000"/>
    <s v="$25 - $49 / hr"/>
    <s v="10 - 49"/>
    <x v="0"/>
    <n v="0.2"/>
    <s v="Jaipur"/>
    <x v="11"/>
    <s v="AcentriaSoftware http://www.acentriasoftware.com"/>
    <n v="10"/>
    <x v="1"/>
    <n v="49"/>
    <n v="149.5"/>
    <s v="0$ - $25 / hr"/>
    <s v="0$ "/>
    <s v=" $25 "/>
    <n v="12.5"/>
    <n v="0"/>
    <n v="25"/>
    <s v="No"/>
  </r>
  <r>
    <s v="Wolfpack"/>
    <s v="https://wolfpackdigi.com/"/>
    <s v="Bengaluru, India"/>
    <n v="10000"/>
    <s v="$25 - $49 / hr"/>
    <s v="10 - 49"/>
    <x v="0"/>
    <n v="0.2"/>
    <s v="Hannover"/>
    <x v="26"/>
    <s v="WelfLab https://welflab.com"/>
    <n v="10"/>
    <x v="1"/>
    <n v="49"/>
    <n v="29.5"/>
    <s v="$25 - $49 / hr"/>
    <s v="$25 "/>
    <s v=" $49 "/>
    <n v="37"/>
    <n v="25"/>
    <n v="49"/>
    <s v="Yes"/>
  </r>
  <r>
    <s v="Oorjit"/>
    <s v="http://www.oorjit.com"/>
    <s v="Kochi, India"/>
    <n v="25000"/>
    <s v="$25 - $49 / hr"/>
    <s v="50 - 249"/>
    <x v="0"/>
    <n v="0.2"/>
    <s v="Bengaluru"/>
    <x v="11"/>
    <s v="Wolfpack https://wolfpackdigi.com/"/>
    <n v="50"/>
    <x v="1"/>
    <n v="249"/>
    <n v="29.5"/>
    <s v="$25 - $49 / hr"/>
    <s v="$25 "/>
    <s v=" $49 "/>
    <n v="37"/>
    <n v="25"/>
    <n v="49"/>
    <s v="Yes"/>
  </r>
  <r>
    <s v="Mobter"/>
    <s v="http://mobter.com"/>
    <s v="Warszawa, Poland"/>
    <n v="1000"/>
    <s v="$300+ / hr"/>
    <s v="2 - 9"/>
    <x v="0"/>
    <n v="0.1"/>
    <s v="Kochi"/>
    <x v="11"/>
    <s v="Oorjit http://www.oorjit.com"/>
    <n v="2"/>
    <x v="1"/>
    <n v="9"/>
    <n v="149.5"/>
    <s v="$25 - $49 / hr"/>
    <s v="$25 "/>
    <s v=" $49 "/>
    <n v="37"/>
    <n v="25"/>
    <n v="49"/>
    <s v="Yes"/>
  </r>
  <r>
    <s v="PeakeyEnterpriseLLC"/>
    <s v="https://www.peakey.com"/>
    <s v="Warsaw, IN"/>
    <n v="5000"/>
    <s v="$50 - $99 / hr"/>
    <s v="10 - 49"/>
    <x v="0"/>
    <n v="0.13"/>
    <s v="Warszawa"/>
    <x v="7"/>
    <s v="Mobter http://mobter.com"/>
    <n v="10"/>
    <x v="1"/>
    <n v="49"/>
    <n v="5.5"/>
    <s v="$300+ / hr"/>
    <s v="$300+ / hr"/>
    <e v="#REF!"/>
    <e v="#VALUE!"/>
    <e v="#VALUE!"/>
    <e v="#REF!"/>
    <e v="#VALUE!"/>
  </r>
  <r>
    <s v="ubykuo"/>
    <s v="https://ubykuo.com"/>
    <s v="Irvine, CA"/>
    <n v="25000"/>
    <s v="$50 - $99 / hr"/>
    <s v="10 - 49"/>
    <x v="0"/>
    <n v="0.1"/>
    <s v="Warsaw"/>
    <x v="25"/>
    <s v="PeakeyEnterpriseLLC https://www.peakey.com"/>
    <n v="10"/>
    <x v="1"/>
    <n v="49"/>
    <n v="29.5"/>
    <s v="$50 - $99 / hr"/>
    <s v="$50 "/>
    <s v=" $99 "/>
    <n v="74.5"/>
    <n v="50"/>
    <n v="99"/>
    <s v="Yes"/>
  </r>
  <r>
    <s v="SpineorWebservicesPrivateLimited"/>
    <s v="http://www.spineor.com"/>
    <s v="Sahibzada Ajit Singh Nagar, India"/>
    <n v="25000"/>
    <s v="$25 - $49 / hr"/>
    <s v="10 - 49"/>
    <x v="0"/>
    <n v="0.1"/>
    <s v="Irvine"/>
    <x v="1"/>
    <s v="ubykuo https://ubykuo.com"/>
    <n v="10"/>
    <x v="1"/>
    <n v="49"/>
    <n v="29.5"/>
    <s v="$50 - $99 / hr"/>
    <s v="$50 "/>
    <s v=" $99 "/>
    <n v="74.5"/>
    <n v="50"/>
    <n v="99"/>
    <s v="Yes"/>
  </r>
  <r>
    <s v="OpenTangerineSoftwareHouse"/>
    <s v="http://opentangerine.com"/>
    <s v="Poland"/>
    <n v="100000"/>
    <s v="$50 - $99 / hr"/>
    <s v="10 - 49"/>
    <x v="0"/>
    <n v="0.15"/>
    <s v="Sahibzada Ajit Singh Nagar"/>
    <x v="11"/>
    <s v="SpineorWebservicesPrivateLimited http://www.spineor.com"/>
    <n v="10"/>
    <x v="1"/>
    <n v="49"/>
    <n v="29.5"/>
    <s v="$25 - $49 / hr"/>
    <s v="$25 "/>
    <s v=" $49 "/>
    <n v="37"/>
    <n v="25"/>
    <n v="49"/>
    <s v="Yes"/>
  </r>
  <r>
    <s v="BHSOFT"/>
    <s v="http://www.bachasoftware.com"/>
    <s v="Hanoi, Vietnam"/>
    <n v="10000"/>
    <s v="&lt; $25 / hr"/>
    <s v="50 - 249"/>
    <x v="0"/>
    <n v="0.1"/>
    <s v="Poland"/>
    <x v="0"/>
    <s v="OpenTangerineSoftwareHouse http://opentangerine.com"/>
    <n v="50"/>
    <x v="1"/>
    <n v="249"/>
    <n v="29.5"/>
    <s v="$50 - $99 / hr"/>
    <s v="$50 "/>
    <s v=" $99 "/>
    <n v="74.5"/>
    <n v="50"/>
    <n v="99"/>
    <s v="Yes"/>
  </r>
  <r>
    <s v="OnetureTechnologies"/>
    <s v="https://oneture.com/"/>
    <s v="Mumbai, India"/>
    <n v="5000"/>
    <s v="$25 - $49 / hr"/>
    <s v="10 - 49"/>
    <x v="0"/>
    <n v="0.15"/>
    <s v="Hanoi"/>
    <x v="23"/>
    <s v="BHSOFT http://www.bachasoftware.com"/>
    <n v="10"/>
    <x v="1"/>
    <n v="49"/>
    <n v="149.5"/>
    <s v="0$ - $25 / hr"/>
    <s v="0$ "/>
    <s v=" $25 "/>
    <n v="12.5"/>
    <n v="0"/>
    <n v="25"/>
    <s v="No"/>
  </r>
  <r>
    <s v="AwakeningVectorInc."/>
    <s v="https://awkvect.com"/>
    <s v="Ürümqi, China"/>
    <s v="Undisclosed"/>
    <s v="$25 - $49 / hr"/>
    <s v="10 - 49"/>
    <x v="0"/>
    <n v="0.2"/>
    <s v="Mumbai"/>
    <x v="11"/>
    <s v="OnetureTechnologies https://oneture.com/"/>
    <n v="10"/>
    <x v="1"/>
    <n v="49"/>
    <n v="29.5"/>
    <s v="$25 - $49 / hr"/>
    <s v="$25 "/>
    <s v=" $49 "/>
    <n v="37"/>
    <n v="25"/>
    <n v="49"/>
    <s v="Yes"/>
  </r>
  <r>
    <s v="HippalusTechnologies"/>
    <s v="http://hippalustek.com/"/>
    <s v="Overland Park, KS"/>
    <n v="25000"/>
    <s v="$50 - $99 / hr"/>
    <s v="10 - 49"/>
    <x v="0"/>
    <n v="0.3"/>
    <s v="Ürümqi"/>
    <x v="61"/>
    <s v="AwakeningVectorInc. https://awkvect.com"/>
    <n v="10"/>
    <x v="1"/>
    <n v="49"/>
    <n v="29.5"/>
    <s v="$25 - $49 / hr"/>
    <s v="$25 "/>
    <s v=" $49 "/>
    <n v="37"/>
    <n v="25"/>
    <n v="49"/>
    <s v="Yes"/>
  </r>
  <r>
    <s v="KodeGlobeTechnologies"/>
    <s v="https://www.kodeglobe.com/"/>
    <s v="New Delhi, India"/>
    <n v="1000"/>
    <s v="&lt; $25 / hr"/>
    <s v="10 - 49"/>
    <x v="0"/>
    <n v="0.1"/>
    <s v="Overland Park"/>
    <x v="71"/>
    <s v="HippalusTechnologies http://hippalustek.com/"/>
    <n v="10"/>
    <x v="1"/>
    <n v="49"/>
    <n v="29.5"/>
    <s v="$50 - $99 / hr"/>
    <s v="$50 "/>
    <s v=" $99 "/>
    <n v="74.5"/>
    <n v="50"/>
    <n v="99"/>
    <s v="Yes"/>
  </r>
  <r>
    <s v="CodeWell"/>
    <s v="http://www.codewell.is"/>
    <s v="Skopje, North Macedonia"/>
    <n v="10000"/>
    <s v="$25 - $49 / hr"/>
    <s v="10 - 49"/>
    <x v="0"/>
    <n v="0.1"/>
    <s v="New Delhi"/>
    <x v="11"/>
    <s v="KodeGlobeTechnologies https://www.kodeglobe.com/"/>
    <n v="10"/>
    <x v="1"/>
    <n v="49"/>
    <n v="29.5"/>
    <s v="0$ - $25 / hr"/>
    <s v="0$ "/>
    <s v=" $25 "/>
    <n v="12.5"/>
    <n v="0"/>
    <n v="25"/>
    <s v="No"/>
  </r>
  <r>
    <s v="Milestone"/>
    <s v="http://www.milestonedevelopers.com"/>
    <s v="Bhopal, India"/>
    <n v="5000"/>
    <s v="$25 - $49 / hr"/>
    <s v="10 - 49"/>
    <x v="0"/>
    <n v="0.1"/>
    <s v="Skopje"/>
    <x v="44"/>
    <s v="CodeWell http://www.codewell.is"/>
    <n v="10"/>
    <x v="1"/>
    <n v="49"/>
    <n v="29.5"/>
    <s v="$25 - $49 / hr"/>
    <s v="$25 "/>
    <s v=" $49 "/>
    <n v="37"/>
    <n v="25"/>
    <n v="49"/>
    <s v="Yes"/>
  </r>
  <r>
    <s v="smartenit"/>
    <s v="https://smartenitco.com/"/>
    <s v="Houten, Netherlands"/>
    <n v="1000"/>
    <s v="$25 - $49 / hr"/>
    <s v="10 - 49"/>
    <x v="0"/>
    <n v="0.3"/>
    <s v="Bhopal"/>
    <x v="11"/>
    <s v="Milestone http://www.milestonedevelopers.com"/>
    <n v="10"/>
    <x v="1"/>
    <n v="49"/>
    <n v="29.5"/>
    <s v="$25 - $49 / hr"/>
    <s v="$25 "/>
    <s v=" $49 "/>
    <n v="37"/>
    <n v="25"/>
    <n v="49"/>
    <s v="Yes"/>
  </r>
  <r>
    <s v="Gyroscopic"/>
    <s v="https://gyroscopic.ca/"/>
    <s v="Peterborough, Canada"/>
    <n v="25000"/>
    <s v="$100 - $149 / hr"/>
    <s v="2 - 9"/>
    <x v="0"/>
    <n v="0.25"/>
    <s v="Houten"/>
    <x v="19"/>
    <s v="smartenit https://smartenitco.com/"/>
    <n v="2"/>
    <x v="1"/>
    <n v="9"/>
    <n v="29.5"/>
    <s v="$25 - $49 / hr"/>
    <s v="$25 "/>
    <s v=" $49 "/>
    <n v="37"/>
    <n v="25"/>
    <n v="49"/>
    <s v="Yes"/>
  </r>
  <r>
    <s v="Prostir"/>
    <s v="https://prostir.one/"/>
    <s v="Kyiv, Ukraine"/>
    <n v="10000"/>
    <s v="$25 - $49 / hr"/>
    <s v="2 - 9"/>
    <x v="0"/>
    <n v="0.1"/>
    <s v="Peterborough"/>
    <x v="15"/>
    <s v="Gyroscopic https://gyroscopic.ca/"/>
    <n v="2"/>
    <x v="1"/>
    <n v="9"/>
    <n v="5.5"/>
    <s v="$100 - $149 / hr"/>
    <s v="$100 "/>
    <s v=" $149 "/>
    <n v="124.5"/>
    <n v="100"/>
    <n v="149"/>
    <s v="Yes"/>
  </r>
  <r>
    <s v="Genico"/>
    <s v="https://genico.us"/>
    <s v="Aventura, FL"/>
    <n v="5000"/>
    <s v="$25 - $49 / hr"/>
    <s v="10 - 49"/>
    <x v="0"/>
    <n v="0.1"/>
    <s v="Kyiv"/>
    <x v="13"/>
    <s v="Prostir https://prostir.one/"/>
    <n v="10"/>
    <x v="1"/>
    <n v="49"/>
    <n v="5.5"/>
    <s v="$25 - $49 / hr"/>
    <s v="$25 "/>
    <s v=" $49 "/>
    <n v="37"/>
    <n v="25"/>
    <n v="49"/>
    <s v="Yes"/>
  </r>
  <r>
    <s v="DigitalCurveConsulting"/>
    <s v="https://digitalcurveconsulting.co.uk/"/>
    <s v="Sheffield, United Kingdom"/>
    <n v="1000"/>
    <s v="&lt; $25 / hr"/>
    <s v="10 - 49"/>
    <x v="0"/>
    <n v="0.2"/>
    <s v="Aventura"/>
    <x v="4"/>
    <s v="Genico https://genico.us"/>
    <n v="10"/>
    <x v="1"/>
    <n v="49"/>
    <n v="29.5"/>
    <s v="$25 - $49 / hr"/>
    <s v="$25 "/>
    <s v=" $49 "/>
    <n v="37"/>
    <n v="25"/>
    <n v="49"/>
    <s v="Yes"/>
  </r>
  <r>
    <s v="TencentCloudComputing(Beijing)Co.,Ltd."/>
    <s v="https://intl.cloud.tencent.com/"/>
    <s v="Beijing, China"/>
    <s v="Undisclosed"/>
    <s v="Undisclosed"/>
    <s v="1,000 - 9,999"/>
    <x v="0"/>
    <n v="0.25"/>
    <s v="Sheffield"/>
    <x v="17"/>
    <s v="DigitalCurveConsulting https://digitalcurveconsulting.co.uk/"/>
    <n v="1000"/>
    <x v="1"/>
    <n v="9999"/>
    <n v="29.5"/>
    <s v="0$ - $25 / hr"/>
    <s v="0$ "/>
    <s v=" $25 "/>
    <n v="12.5"/>
    <n v="0"/>
    <n v="25"/>
    <s v="No"/>
  </r>
  <r>
    <s v="FASTCODE"/>
    <s v="https://fastcodelab.com"/>
    <s v="Medellin, Colombia"/>
    <n v="1000"/>
    <s v="&lt; $25 / hr"/>
    <s v="2 - 9"/>
    <x v="0"/>
    <n v="0.2"/>
    <s v="Beijing"/>
    <x v="61"/>
    <s v="TencentCloudComputing(Beijing)Co.,Ltd. https://intl.cloud.tencent.com/"/>
    <n v="2"/>
    <x v="0"/>
    <n v="9"/>
    <n v="5499.5"/>
    <s v="Undisclosed"/>
    <s v="Undisclosed"/>
    <e v="#REF!"/>
    <e v="#VALUE!"/>
    <e v="#VALUE!"/>
    <e v="#REF!"/>
    <e v="#VALUE!"/>
  </r>
  <r>
    <s v="Chatwise.io"/>
    <s v="http://www.chatwise.io"/>
    <s v="Karlsfeld, Germany"/>
    <n v="1000"/>
    <s v="$50 - $99 / hr"/>
    <s v="2 - 9"/>
    <x v="0"/>
    <n v="0.12"/>
    <s v="Medellin"/>
    <x v="65"/>
    <s v="FASTCODE https://fastcodelab.com"/>
    <n v="2"/>
    <x v="1"/>
    <n v="9"/>
    <n v="5.5"/>
    <s v="0$ - $25 / hr"/>
    <s v="0$ "/>
    <s v=" $25 "/>
    <n v="12.5"/>
    <n v="0"/>
    <n v="25"/>
    <s v="No"/>
  </r>
  <r>
    <s v="Mckinley&amp;RiceInc."/>
    <s v="https://mckinleyrice.com"/>
    <s v="Noida, India"/>
    <n v="25000"/>
    <s v="$25 - $49 / hr"/>
    <s v="50 - 249"/>
    <x v="0"/>
    <n v="0.1"/>
    <s v="Karlsfeld"/>
    <x v="26"/>
    <s v="Chatwise.io http://www.chatwise.io"/>
    <n v="50"/>
    <x v="1"/>
    <n v="249"/>
    <n v="5.5"/>
    <s v="$50 - $99 / hr"/>
    <s v="$50 "/>
    <s v=" $99 "/>
    <n v="74.5"/>
    <n v="50"/>
    <n v="99"/>
    <s v="Yes"/>
  </r>
  <r>
    <s v="SpritleSoftware"/>
    <s v="https://www.spritle.com/"/>
    <s v="Singapore"/>
    <n v="10000"/>
    <s v="$25 - $49 / hr"/>
    <s v="50 - 249"/>
    <x v="2"/>
    <n v="0.5"/>
    <s v="Noida"/>
    <x v="11"/>
    <s v="Mckinley&amp;RiceInc. https://mckinleyrice.com"/>
    <n v="50"/>
    <x v="1"/>
    <n v="249"/>
    <n v="149.5"/>
    <s v="$25 - $49 / hr"/>
    <s v="$25 "/>
    <s v=" $49 "/>
    <n v="37"/>
    <n v="25"/>
    <n v="49"/>
    <s v="Yes"/>
  </r>
  <r>
    <s v="iOPTIME"/>
    <s v="https://ioptime.com/"/>
    <s v="Islamabad, Pakistan"/>
    <n v="10000"/>
    <s v="$25 - $49 / hr"/>
    <s v="10 - 49"/>
    <x v="0"/>
    <n v="0.1"/>
    <s v="Singapore"/>
    <x v="0"/>
    <s v="SpritleSoftware https://www.spritle.com/"/>
    <n v="10"/>
    <x v="1"/>
    <n v="49"/>
    <n v="149.5"/>
    <s v="$25 - $49 / hr"/>
    <s v="$25 "/>
    <s v=" $49 "/>
    <n v="37"/>
    <n v="25"/>
    <n v="49"/>
    <s v="Yes"/>
  </r>
  <r>
    <s v="Acrovations"/>
    <s v="https://www.acrovations.com/"/>
    <s v="Zaporizhzhia, Ukraine"/>
    <n v="10000"/>
    <s v="$25 - $49 / hr"/>
    <s v="2 - 9"/>
    <x v="0"/>
    <n v="0.1"/>
    <s v="Islamabad"/>
    <x v="8"/>
    <s v="iOPTIME https://ioptime.com/"/>
    <n v="2"/>
    <x v="1"/>
    <n v="9"/>
    <n v="29.5"/>
    <s v="$25 - $49 / hr"/>
    <s v="$25 "/>
    <s v=" $49 "/>
    <n v="37"/>
    <n v="25"/>
    <n v="49"/>
    <s v="Yes"/>
  </r>
  <r>
    <s v="Verse.io"/>
    <s v="https://verse.io/"/>
    <s v="San Diego, CA"/>
    <s v="Undisclosed"/>
    <s v="Undisclosed"/>
    <s v="50 - 249"/>
    <x v="0"/>
    <n v="0.1"/>
    <s v="Zaporizhzhia"/>
    <x v="13"/>
    <s v="Acrovations https://www.acrovations.com/"/>
    <n v="50"/>
    <x v="1"/>
    <n v="249"/>
    <n v="5.5"/>
    <s v="$25 - $49 / hr"/>
    <s v="$25 "/>
    <s v=" $49 "/>
    <n v="37"/>
    <n v="25"/>
    <n v="49"/>
    <s v="Yes"/>
  </r>
  <r>
    <s v="ClixLogix"/>
    <s v="https://www.clixlogix.com/"/>
    <s v="Noida, India"/>
    <n v="10000"/>
    <s v="&lt; $25 / hr"/>
    <s v="50 - 249"/>
    <x v="0"/>
    <n v="0.1"/>
    <s v="San Diego"/>
    <x v="1"/>
    <s v="Verse.io https://verse.io/"/>
    <n v="50"/>
    <x v="1"/>
    <n v="249"/>
    <n v="149.5"/>
    <s v="Undisclosed"/>
    <s v="Undisclosed"/>
    <e v="#REF!"/>
    <e v="#VALUE!"/>
    <e v="#VALUE!"/>
    <e v="#REF!"/>
    <e v="#VALUE!"/>
  </r>
  <r>
    <s v="ForgeaheadSolutionsInc."/>
    <s v="https://forgeahead.io/"/>
    <s v="Mountain View, CA"/>
    <n v="10000"/>
    <s v="$25 - $49 / hr"/>
    <s v="50 - 249"/>
    <x v="0"/>
    <n v="0.1"/>
    <s v="Noida"/>
    <x v="11"/>
    <s v="ClixLogix https://www.clixlogix.com/"/>
    <n v="50"/>
    <x v="1"/>
    <n v="249"/>
    <n v="149.5"/>
    <s v="0$ - $25 / hr"/>
    <s v="0$ "/>
    <s v=" $25 "/>
    <n v="12.5"/>
    <n v="0"/>
    <n v="25"/>
    <s v="No"/>
  </r>
  <r>
    <s v="Appsord"/>
    <s v="http://www.appsord.com"/>
    <s v="Alwar, India"/>
    <n v="1000"/>
    <s v="$25 - $49 / hr"/>
    <s v="2 - 9"/>
    <x v="0"/>
    <n v="0.1"/>
    <s v="Mountain View"/>
    <x v="1"/>
    <s v="ForgeaheadSolutionsInc. https://forgeahead.io/"/>
    <n v="2"/>
    <x v="1"/>
    <n v="9"/>
    <n v="149.5"/>
    <s v="$25 - $49 / hr"/>
    <s v="$25 "/>
    <s v=" $49 "/>
    <n v="37"/>
    <n v="25"/>
    <n v="49"/>
    <s v="Yes"/>
  </r>
  <r>
    <s v="Intelari"/>
    <s v="http://www.intelari.pl/en"/>
    <s v="Warszawa, Poland"/>
    <n v="1000"/>
    <s v="$25 - $49 / hr"/>
    <s v="2 - 9"/>
    <x v="0"/>
    <n v="0.2"/>
    <s v="Alwar"/>
    <x v="11"/>
    <s v="Appsord http://www.appsord.com"/>
    <n v="2"/>
    <x v="1"/>
    <n v="9"/>
    <n v="5.5"/>
    <s v="$25 - $49 / hr"/>
    <s v="$25 "/>
    <s v=" $49 "/>
    <n v="37"/>
    <n v="25"/>
    <n v="49"/>
    <s v="Yes"/>
  </r>
  <r>
    <s v="codecreed"/>
    <s v="https://www.codecreed.dev"/>
    <s v="Poznań, Poland"/>
    <n v="1000"/>
    <s v="$25 - $49 / hr"/>
    <s v="2 - 9"/>
    <x v="0"/>
    <n v="0.15"/>
    <s v="Warszawa"/>
    <x v="7"/>
    <s v="Intelari http://www.intelari.pl/en"/>
    <n v="2"/>
    <x v="1"/>
    <n v="9"/>
    <n v="5.5"/>
    <s v="$25 - $49 / hr"/>
    <s v="$25 "/>
    <s v=" $49 "/>
    <n v="37"/>
    <n v="25"/>
    <n v="49"/>
    <s v="Yes"/>
  </r>
  <r>
    <s v="Convuent"/>
    <s v="https://convuent.com"/>
    <s v="San Clemente, CA"/>
    <n v="1000"/>
    <s v="$150 - $199 / hr"/>
    <s v="2 - 9"/>
    <x v="0"/>
    <n v="0.1"/>
    <s v="Poznań"/>
    <x v="7"/>
    <s v="codecreed https://www.codecreed.dev"/>
    <n v="2"/>
    <x v="1"/>
    <n v="9"/>
    <n v="5.5"/>
    <s v="$25 - $49 / hr"/>
    <s v="$25 "/>
    <s v=" $49 "/>
    <n v="37"/>
    <n v="25"/>
    <n v="49"/>
    <s v="Yes"/>
  </r>
  <r>
    <s v="innovAgile"/>
    <s v="https://www.innovagile.com"/>
    <s v="Poznań, Poland"/>
    <n v="5000"/>
    <s v="$25 - $49 / hr"/>
    <s v="10 - 49"/>
    <x v="0"/>
    <n v="0.1"/>
    <s v="San Clemente"/>
    <x v="1"/>
    <s v="Convuent https://convuent.com"/>
    <n v="10"/>
    <x v="1"/>
    <n v="49"/>
    <n v="5.5"/>
    <s v="$150 - $199 / hr"/>
    <s v="$150 "/>
    <s v=" $199 "/>
    <n v="174.5"/>
    <n v="150"/>
    <n v="199"/>
    <s v="Yes"/>
  </r>
  <r>
    <s v="NapalInnovation"/>
    <s v="https://www.napal-innovation.xyz/"/>
    <s v="Paris, France"/>
    <n v="5000"/>
    <s v="$50 - $99 / hr"/>
    <s v="2 - 9"/>
    <x v="0"/>
    <n v="0.1"/>
    <s v="Poznań"/>
    <x v="7"/>
    <s v="innovAgile https://www.innovagile.com"/>
    <n v="2"/>
    <x v="1"/>
    <n v="9"/>
    <n v="29.5"/>
    <s v="$25 - $49 / hr"/>
    <s v="$25 "/>
    <s v=" $49 "/>
    <n v="37"/>
    <n v="25"/>
    <n v="49"/>
    <s v="Yes"/>
  </r>
  <r>
    <s v="VARUnit"/>
    <s v="https://varunit.com"/>
    <s v="Wrocław, Poland"/>
    <n v="5000"/>
    <s v="$25 - $49 / hr"/>
    <s v="2 - 9"/>
    <x v="0"/>
    <n v="0.1"/>
    <s v="Paris"/>
    <x v="72"/>
    <s v="NapalInnovation https://www.napal-innovation.xyz/"/>
    <n v="2"/>
    <x v="1"/>
    <n v="9"/>
    <n v="5.5"/>
    <s v="$50 - $99 / hr"/>
    <s v="$50 "/>
    <s v=" $99 "/>
    <n v="74.5"/>
    <n v="50"/>
    <n v="99"/>
    <s v="Yes"/>
  </r>
  <r>
    <s v="RepozitoryTechnologies"/>
    <s v="http://repozitory.com"/>
    <s v="Hisar, India"/>
    <n v="5000"/>
    <s v="&lt; $25 / hr"/>
    <s v="2 - 9"/>
    <x v="0"/>
    <n v="0.1"/>
    <s v="Wrocław"/>
    <x v="7"/>
    <s v="VARUnit https://varunit.com"/>
    <n v="2"/>
    <x v="1"/>
    <n v="9"/>
    <n v="5.5"/>
    <s v="$25 - $49 / hr"/>
    <s v="$25 "/>
    <s v=" $49 "/>
    <n v="37"/>
    <n v="25"/>
    <n v="49"/>
    <s v="Yes"/>
  </r>
  <r>
    <s v="QuventixSolutions"/>
    <s v="https://quventix.com/"/>
    <s v="Sahibzada Ajit Singh Nagar, India"/>
    <n v="1000"/>
    <s v="&lt; $25 / hr"/>
    <s v="2 - 9"/>
    <x v="0"/>
    <n v="0.1"/>
    <s v="Hisar"/>
    <x v="11"/>
    <s v="RepozitoryTechnologies http://repozitory.com"/>
    <n v="2"/>
    <x v="1"/>
    <n v="9"/>
    <n v="5.5"/>
    <s v="0$ - $25 / hr"/>
    <s v="0$ "/>
    <s v=" $25 "/>
    <n v="12.5"/>
    <n v="0"/>
    <n v="25"/>
    <s v="No"/>
  </r>
  <r>
    <s v="Acmex.co"/>
    <s v="https://acmex.co/"/>
    <s v="Mexico"/>
    <n v="5000"/>
    <s v="$150 - $199 / hr"/>
    <s v="2 - 9"/>
    <x v="0"/>
    <n v="0.1"/>
    <s v="Sahibzada Ajit Singh Nagar"/>
    <x v="11"/>
    <s v="QuventixSolutions https://quventix.com/"/>
    <n v="2"/>
    <x v="1"/>
    <n v="9"/>
    <n v="5.5"/>
    <s v="0$ - $25 / hr"/>
    <s v="0$ "/>
    <s v=" $25 "/>
    <n v="12.5"/>
    <n v="0"/>
    <n v="25"/>
    <s v="No"/>
  </r>
  <r>
    <s v="NYN"/>
    <s v="https://www.nynweb.com/"/>
    <s v="Windsor, Canada"/>
    <n v="5000"/>
    <s v="$100 - $149 / hr"/>
    <s v="10 - 49"/>
    <x v="0"/>
    <n v="0.1"/>
    <s v="Mexico"/>
    <x v="0"/>
    <s v="Acmex.co https://acmex.co/"/>
    <n v="10"/>
    <x v="1"/>
    <n v="49"/>
    <n v="5.5"/>
    <s v="$150 - $199 / hr"/>
    <s v="$150 "/>
    <s v=" $199 "/>
    <n v="174.5"/>
    <n v="150"/>
    <n v="199"/>
    <s v="Yes"/>
  </r>
  <r>
    <s v="InfiniaML"/>
    <s v="https://infiniaml.com/"/>
    <s v="Durham, NC"/>
    <n v="25000"/>
    <s v="Undisclosed"/>
    <s v="10 - 49"/>
    <x v="2"/>
    <n v="0.8"/>
    <s v="Windsor"/>
    <x v="15"/>
    <s v="NYN https://www.nynweb.com/"/>
    <n v="10"/>
    <x v="1"/>
    <n v="49"/>
    <n v="29.5"/>
    <s v="$100 - $149 / hr"/>
    <s v="$100 "/>
    <s v=" $149 "/>
    <n v="124.5"/>
    <n v="100"/>
    <n v="149"/>
    <s v="Yes"/>
  </r>
  <r>
    <s v="VELLGUS"/>
    <s v="https://vellgus.ca"/>
    <s v="Saskatoon, Canada"/>
    <n v="10000"/>
    <s v="$50 - $99 / hr"/>
    <s v="10 - 49"/>
    <x v="0"/>
    <n v="0.1"/>
    <s v="Durham"/>
    <x v="10"/>
    <s v="InfiniaML https://infiniaml.com/"/>
    <n v="10"/>
    <x v="1"/>
    <n v="49"/>
    <n v="29.5"/>
    <s v="Undisclosed"/>
    <s v="Undisclosed"/>
    <e v="#REF!"/>
    <e v="#VALUE!"/>
    <e v="#VALUE!"/>
    <e v="#REF!"/>
    <e v="#VALUE!"/>
  </r>
  <r>
    <s v="BinaryInformatics"/>
    <s v="http://binaryinformatics.com/"/>
    <s v="Noida, India"/>
    <n v="1000"/>
    <s v="&lt; $25 / hr"/>
    <s v="50 - 249"/>
    <x v="0"/>
    <n v="0.1"/>
    <s v="Saskatoon"/>
    <x v="15"/>
    <s v="VELLGUS https://vellgus.ca"/>
    <n v="50"/>
    <x v="1"/>
    <n v="249"/>
    <n v="29.5"/>
    <s v="$50 - $99 / hr"/>
    <s v="$50 "/>
    <s v=" $99 "/>
    <n v="74.5"/>
    <n v="50"/>
    <n v="99"/>
    <s v="Yes"/>
  </r>
  <r>
    <s v="AppsderITSolutions"/>
    <s v="http://www.appsder.com"/>
    <s v="Jaipur, India"/>
    <n v="10000"/>
    <s v="$25 - $49 / hr"/>
    <s v="250 - 999"/>
    <x v="0"/>
    <n v="0.15"/>
    <s v="Noida"/>
    <x v="11"/>
    <s v="BinaryInformatics http://binaryinformatics.com/"/>
    <n v="250"/>
    <x v="1"/>
    <n v="999"/>
    <n v="149.5"/>
    <s v="0$ - $25 / hr"/>
    <s v="0$ "/>
    <s v=" $25 "/>
    <n v="12.5"/>
    <n v="0"/>
    <n v="25"/>
    <s v="No"/>
  </r>
  <r>
    <s v="RavingBots"/>
    <s v="https://ravingbots.com"/>
    <s v="Wrocław, Poland"/>
    <n v="1000"/>
    <s v="$50 - $99 / hr"/>
    <s v="2 - 9"/>
    <x v="0"/>
    <n v="0.15"/>
    <s v="Jaipur"/>
    <x v="11"/>
    <s v="AppsderITSolutions http://www.appsder.com"/>
    <n v="2"/>
    <x v="1"/>
    <n v="9"/>
    <n v="624.5"/>
    <s v="$25 - $49 / hr"/>
    <s v="$25 "/>
    <s v=" $49 "/>
    <n v="37"/>
    <n v="25"/>
    <n v="49"/>
    <s v="Yes"/>
  </r>
  <r>
    <s v="ROIExpress"/>
    <s v="https://roiexpress.com"/>
    <s v="Los Angeles, CA"/>
    <n v="1000"/>
    <s v="$50 - $99 / hr"/>
    <s v="2 - 9"/>
    <x v="0"/>
    <n v="0.2"/>
    <s v="Wrocław"/>
    <x v="7"/>
    <s v="RavingBots https://ravingbots.com"/>
    <n v="2"/>
    <x v="1"/>
    <n v="9"/>
    <n v="5.5"/>
    <s v="$50 - $99 / hr"/>
    <s v="$50 "/>
    <s v=" $99 "/>
    <n v="74.5"/>
    <n v="50"/>
    <n v="99"/>
    <s v="Yes"/>
  </r>
  <r>
    <s v="TerminusLabs"/>
    <s v="https://terminuslabs.com.uy/"/>
    <s v="Montevideo, Uruguay"/>
    <n v="1000"/>
    <s v="$25 - $49 / hr"/>
    <s v="2 - 9"/>
    <x v="0"/>
    <n v="0.15"/>
    <s v="Los Angeles"/>
    <x v="1"/>
    <s v="ROIExpress https://roiexpress.com"/>
    <n v="2"/>
    <x v="1"/>
    <n v="9"/>
    <n v="5.5"/>
    <s v="$50 - $99 / hr"/>
    <s v="$50 "/>
    <s v=" $99 "/>
    <n v="74.5"/>
    <n v="50"/>
    <n v="99"/>
    <s v="Yes"/>
  </r>
  <r>
    <s v="Ecotech"/>
    <s v="http://www.ecotechservices.com"/>
    <s v="Pune, India"/>
    <n v="10000"/>
    <s v="$25 - $49 / hr"/>
    <s v="50 - 249"/>
    <x v="0"/>
    <n v="0.1"/>
    <s v="Montevideo"/>
    <x v="41"/>
    <s v="TerminusLabs https://terminuslabs.com.uy/"/>
    <n v="50"/>
    <x v="1"/>
    <n v="249"/>
    <n v="5.5"/>
    <s v="$25 - $49 / hr"/>
    <s v="$25 "/>
    <s v=" $49 "/>
    <n v="37"/>
    <n v="25"/>
    <n v="49"/>
    <s v="Yes"/>
  </r>
  <r>
    <s v="PlankAI"/>
    <s v="http://www.plank.ai"/>
    <s v="London, United Kingdom"/>
    <n v="5000"/>
    <s v="$100 - $149 / hr"/>
    <s v="2 - 9"/>
    <x v="0"/>
    <n v="0.15"/>
    <s v="Pune"/>
    <x v="11"/>
    <s v="Ecotech http://www.ecotechservices.com"/>
    <n v="2"/>
    <x v="1"/>
    <n v="9"/>
    <n v="149.5"/>
    <s v="$25 - $49 / hr"/>
    <s v="$25 "/>
    <s v=" $49 "/>
    <n v="37"/>
    <n v="25"/>
    <n v="49"/>
    <s v="Yes"/>
  </r>
  <r>
    <s v="KoukioSolutions"/>
    <s v="https://koukio.com/"/>
    <s v="València, Spain"/>
    <s v="Undisclosed"/>
    <s v="Undisclosed"/>
    <s v="10 - 49"/>
    <x v="0"/>
    <n v="0.1"/>
    <s v="London"/>
    <x v="17"/>
    <s v="PlankAI http://www.plank.ai"/>
    <n v="10"/>
    <x v="1"/>
    <n v="49"/>
    <n v="5.5"/>
    <s v="$100 - $149 / hr"/>
    <s v="$100 "/>
    <s v=" $149 "/>
    <n v="124.5"/>
    <n v="100"/>
    <n v="149"/>
    <s v="Yes"/>
  </r>
  <r>
    <s v="KPITENG"/>
    <s v="http://www.kpiteng.com"/>
    <s v="Ahmedabad, India"/>
    <n v="5000"/>
    <s v="$25 - $49 / hr"/>
    <s v="10 - 49"/>
    <x v="0"/>
    <n v="0.1"/>
    <s v="València"/>
    <x v="14"/>
    <s v="KoukioSolutions https://koukio.com/"/>
    <n v="10"/>
    <x v="1"/>
    <n v="49"/>
    <n v="29.5"/>
    <s v="Undisclosed"/>
    <s v="Undisclosed"/>
    <e v="#REF!"/>
    <e v="#VALUE!"/>
    <e v="#VALUE!"/>
    <e v="#REF!"/>
    <e v="#VALUE!"/>
  </r>
  <r>
    <s v="HopeMat"/>
    <s v="https://www.hopemat.co.za"/>
    <s v="Mbabane, Eswatini"/>
    <n v="1000"/>
    <s v="$50 - $99 / hr"/>
    <s v="10 - 49"/>
    <x v="0"/>
    <n v="0.15"/>
    <s v="Ahmedabad"/>
    <x v="11"/>
    <s v="KPITENG http://www.kpiteng.com"/>
    <n v="10"/>
    <x v="1"/>
    <n v="49"/>
    <n v="29.5"/>
    <s v="$25 - $49 / hr"/>
    <s v="$25 "/>
    <s v=" $49 "/>
    <n v="37"/>
    <n v="25"/>
    <n v="49"/>
    <s v="Yes"/>
  </r>
  <r>
    <s v="netlabs"/>
    <s v="https://www.netlabsglobal.io"/>
    <s v="Montevideo, Uruguay"/>
    <s v="Undisclosed"/>
    <s v="$100 - $149 / hr"/>
    <s v="50 - 249"/>
    <x v="0"/>
    <n v="0.1"/>
    <s v="Mbabane"/>
    <x v="73"/>
    <s v="HopeMat https://www.hopemat.co.za"/>
    <n v="50"/>
    <x v="1"/>
    <n v="249"/>
    <n v="29.5"/>
    <s v="$50 - $99 / hr"/>
    <s v="$50 "/>
    <s v=" $99 "/>
    <n v="74.5"/>
    <n v="50"/>
    <n v="99"/>
    <s v="Yes"/>
  </r>
  <r>
    <s v="Performix"/>
    <s v="http://performixbiz.com"/>
    <s v="Edina, MN"/>
    <n v="10000"/>
    <s v="$100 - $149 / hr"/>
    <s v="10 - 49"/>
    <x v="0"/>
    <n v="0.1"/>
    <s v="Montevideo"/>
    <x v="41"/>
    <s v="netlabs https://www.netlabsglobal.io"/>
    <n v="10"/>
    <x v="1"/>
    <n v="49"/>
    <n v="149.5"/>
    <s v="$100 - $149 / hr"/>
    <s v="$100 "/>
    <s v=" $149 "/>
    <n v="124.5"/>
    <n v="100"/>
    <n v="149"/>
    <s v="Yes"/>
  </r>
  <r>
    <s v="AdstuckConsulting"/>
    <s v="https://adstuck.com"/>
    <s v="Newark, NJ"/>
    <n v="50000"/>
    <s v="&lt; $25 / hr"/>
    <s v="10 - 49"/>
    <x v="0"/>
    <n v="0.1"/>
    <s v="Edina"/>
    <x v="74"/>
    <s v="Performix http://performixbiz.com"/>
    <n v="10"/>
    <x v="1"/>
    <n v="49"/>
    <n v="29.5"/>
    <s v="$100 - $149 / hr"/>
    <s v="$100 "/>
    <s v=" $149 "/>
    <n v="124.5"/>
    <n v="100"/>
    <n v="149"/>
    <s v="Yes"/>
  </r>
  <r>
    <s v="HueintPvtLtd"/>
    <s v="http://hueint.com"/>
    <s v="Chennai, India"/>
    <n v="1000"/>
    <s v="$25 - $49 / hr"/>
    <s v="10 - 49"/>
    <x v="0"/>
    <n v="0.2"/>
    <s v="Newark"/>
    <x v="40"/>
    <s v="AdstuckConsulting https://adstuck.com"/>
    <n v="10"/>
    <x v="1"/>
    <n v="49"/>
    <n v="29.5"/>
    <s v="0$ - $25 / hr"/>
    <s v="0$ "/>
    <s v=" $25 "/>
    <n v="12.5"/>
    <n v="0"/>
    <n v="25"/>
    <s v="No"/>
  </r>
  <r>
    <s v="ZumosunSoftInventionPvt.Ltd"/>
    <s v="https://www.zumosun.com"/>
    <s v="Jaipur, India"/>
    <n v="1000"/>
    <s v="$25 - $49 / hr"/>
    <s v="10 - 49"/>
    <x v="0"/>
    <n v="0.1"/>
    <s v="Chennai"/>
    <x v="11"/>
    <s v="HueintPvtLtd http://hueint.com"/>
    <n v="10"/>
    <x v="1"/>
    <n v="49"/>
    <n v="29.5"/>
    <s v="$25 - $49 / hr"/>
    <s v="$25 "/>
    <s v=" $49 "/>
    <n v="37"/>
    <n v="25"/>
    <n v="49"/>
    <s v="Yes"/>
  </r>
  <r>
    <s v="TechTinderbox"/>
    <s v="http://www.techtinderbox.com"/>
    <s v="Hyderabad, India"/>
    <n v="5000"/>
    <s v="$50 - $99 / hr"/>
    <s v="10 - 49"/>
    <x v="0"/>
    <n v="0.1"/>
    <s v="Jaipur"/>
    <x v="11"/>
    <s v="ZumosunSoftInventionPvt.Ltd https://www.zumosun.com"/>
    <n v="10"/>
    <x v="1"/>
    <n v="49"/>
    <n v="29.5"/>
    <s v="$25 - $49 / hr"/>
    <s v="$25 "/>
    <s v=" $49 "/>
    <n v="37"/>
    <n v="25"/>
    <n v="49"/>
    <s v="Yes"/>
  </r>
  <r>
    <s v="AmplifiLabs"/>
    <s v="https://www.amplifilabs.com/"/>
    <s v="Raleigh, NC"/>
    <n v="75000"/>
    <s v="Undisclosed"/>
    <s v="10 - 49"/>
    <x v="0"/>
    <n v="0.1"/>
    <s v="Hyderabad"/>
    <x v="11"/>
    <s v="TechTinderbox http://www.techtinderbox.com"/>
    <n v="10"/>
    <x v="1"/>
    <n v="49"/>
    <n v="29.5"/>
    <s v="$50 - $99 / hr"/>
    <s v="$50 "/>
    <s v=" $99 "/>
    <n v="74.5"/>
    <n v="50"/>
    <n v="99"/>
    <s v="Yes"/>
  </r>
  <r>
    <s v="Skillforce.plSp.zo.o."/>
    <s v="http://skillforce.pl"/>
    <s v="Gliwice, Poland"/>
    <n v="1000"/>
    <s v="$25 - $49 / hr"/>
    <s v="10 - 49"/>
    <x v="0"/>
    <n v="0.25"/>
    <s v="Raleigh"/>
    <x v="10"/>
    <s v="AmplifiLabs https://www.amplifilabs.com/"/>
    <n v="10"/>
    <x v="1"/>
    <n v="49"/>
    <n v="29.5"/>
    <s v="Undisclosed"/>
    <s v="Undisclosed"/>
    <e v="#REF!"/>
    <e v="#VALUE!"/>
    <e v="#VALUE!"/>
    <e v="#REF!"/>
    <e v="#VALUE!"/>
  </r>
  <r>
    <s v="SafetyHeadsIoTIMobile&amp;WebAppICyberSecurity"/>
    <s v="https://safetyheads.com/"/>
    <s v="Wrocław, Poland"/>
    <n v="10000"/>
    <s v="$25 - $49 / hr"/>
    <s v="50 - 249"/>
    <x v="0"/>
    <n v="0.1"/>
    <s v="Gliwice"/>
    <x v="7"/>
    <s v="Skillforce.plSp.zo.o. http://skillforce.pl"/>
    <n v="50"/>
    <x v="1"/>
    <n v="249"/>
    <n v="29.5"/>
    <s v="$25 - $49 / hr"/>
    <s v="$25 "/>
    <s v=" $49 "/>
    <n v="37"/>
    <n v="25"/>
    <n v="49"/>
    <s v="Yes"/>
  </r>
  <r>
    <s v="TechreficTechnologiesPvt.Ltd."/>
    <s v="https://www.techrefic.com/"/>
    <s v="Indore, India"/>
    <n v="5000"/>
    <s v="$25 - $49 / hr"/>
    <s v="10 - 49"/>
    <x v="0"/>
    <n v="0.3"/>
    <s v="Wrocław"/>
    <x v="7"/>
    <s v="SafetyHeadsIoTIMobile&amp;WebAppICyberSecurity https://safetyheads.com/"/>
    <n v="10"/>
    <x v="1"/>
    <n v="49"/>
    <n v="149.5"/>
    <s v="$25 - $49 / hr"/>
    <s v="$25 "/>
    <s v=" $49 "/>
    <n v="37"/>
    <n v="25"/>
    <n v="49"/>
    <s v="Yes"/>
  </r>
  <r>
    <s v="O'DwyerSoftware"/>
    <s v="https://odwyer.software"/>
    <s v="London, United Kingdom"/>
    <n v="10000"/>
    <s v="$100 - $149 / hr"/>
    <s v="2 - 9"/>
    <x v="0"/>
    <n v="0.1"/>
    <s v="Indore"/>
    <x v="11"/>
    <s v="TechreficTechnologiesPvt.Ltd. https://www.techrefic.com/"/>
    <n v="2"/>
    <x v="1"/>
    <n v="9"/>
    <n v="29.5"/>
    <s v="$25 - $49 / hr"/>
    <s v="$25 "/>
    <s v=" $49 "/>
    <n v="37"/>
    <n v="25"/>
    <n v="49"/>
    <s v="Yes"/>
  </r>
  <r>
    <s v="Ukrlogika"/>
    <s v="https://ukrlogika.com/en/our-projects/"/>
    <s v="Kyiv, Ukraine"/>
    <n v="10000"/>
    <s v="$25 - $49 / hr"/>
    <s v="10 - 49"/>
    <x v="0"/>
    <n v="0.1"/>
    <s v="London"/>
    <x v="17"/>
    <s v="O'DwyerSoftware https://odwyer.software"/>
    <n v="10"/>
    <x v="1"/>
    <n v="49"/>
    <n v="5.5"/>
    <s v="$100 - $149 / hr"/>
    <s v="$100 "/>
    <s v=" $149 "/>
    <n v="124.5"/>
    <n v="100"/>
    <n v="149"/>
    <s v="Yes"/>
  </r>
  <r>
    <s v="GenericSoft"/>
    <s v="https://genericsoft.eu/"/>
    <s v="Sofia, Bulgaria"/>
    <n v="10000"/>
    <s v="$25 - $49 / hr"/>
    <s v="10 - 49"/>
    <x v="0"/>
    <n v="0.1"/>
    <s v="Kyiv"/>
    <x v="13"/>
    <s v="Ukrlogika https://ukrlogika.com/en/our-projects/"/>
    <n v="10"/>
    <x v="1"/>
    <n v="49"/>
    <n v="29.5"/>
    <s v="$25 - $49 / hr"/>
    <s v="$25 "/>
    <s v=" $49 "/>
    <n v="37"/>
    <n v="25"/>
    <n v="49"/>
    <s v="Yes"/>
  </r>
  <r>
    <s v="SproutMatrix"/>
    <s v="http://sproutmatrix.com"/>
    <s v="Ahmedabad, India"/>
    <n v="10000"/>
    <s v="$25 - $49 / hr"/>
    <s v="10 - 49"/>
    <x v="0"/>
    <n v="0.15"/>
    <s v="Sofia"/>
    <x v="9"/>
    <s v="GenericSoft https://genericsoft.eu/"/>
    <n v="10"/>
    <x v="1"/>
    <n v="49"/>
    <n v="29.5"/>
    <s v="$25 - $49 / hr"/>
    <s v="$25 "/>
    <s v=" $49 "/>
    <n v="37"/>
    <n v="25"/>
    <n v="49"/>
    <s v="Yes"/>
  </r>
  <r>
    <s v="HermitcrabsTechnologies"/>
    <s v="http://www.hermitcrabs.io"/>
    <s v="Singapore, Singapore"/>
    <n v="5000"/>
    <s v="$25 - $49 / hr"/>
    <s v="2 - 9"/>
    <x v="0"/>
    <n v="0.1"/>
    <s v="Ahmedabad"/>
    <x v="11"/>
    <s v="SproutMatrix http://sproutmatrix.com"/>
    <n v="2"/>
    <x v="1"/>
    <n v="9"/>
    <n v="29.5"/>
    <s v="$25 - $49 / hr"/>
    <s v="$25 "/>
    <s v=" $49 "/>
    <n v="37"/>
    <n v="25"/>
    <n v="49"/>
    <s v="Yes"/>
  </r>
  <r>
    <s v="FastRopeLabs"/>
    <s v="http://www.fastrope.in"/>
    <s v="Washington, DC"/>
    <n v="10000"/>
    <s v="$150 - $199 / hr"/>
    <s v="10 - 49"/>
    <x v="0"/>
    <n v="0.1"/>
    <s v="Singapore"/>
    <x v="75"/>
    <s v="HermitcrabsTechnologies http://www.hermitcrabs.io"/>
    <n v="10"/>
    <x v="1"/>
    <n v="49"/>
    <n v="5.5"/>
    <s v="$25 - $49 / hr"/>
    <s v="$25 "/>
    <s v=" $49 "/>
    <n v="37"/>
    <n v="25"/>
    <n v="49"/>
    <s v="Yes"/>
  </r>
  <r>
    <s v="Codenatics"/>
    <s v="https://www.codenatics.co.za/"/>
    <s v="Cape Town, South Africa"/>
    <n v="250000"/>
    <s v="$50 - $99 / hr"/>
    <s v="2 - 9"/>
    <x v="0"/>
    <n v="0.1"/>
    <s v="Washington"/>
    <x v="76"/>
    <s v="FastRopeLabs http://www.fastrope.in"/>
    <n v="2"/>
    <x v="1"/>
    <n v="9"/>
    <n v="29.5"/>
    <s v="$150 - $199 / hr"/>
    <s v="$150 "/>
    <s v=" $199 "/>
    <n v="174.5"/>
    <n v="150"/>
    <n v="199"/>
    <s v="Yes"/>
  </r>
  <r>
    <s v="DreamsoftInnovationsPrivateLimited"/>
    <s v="https://dreamsoftin.com"/>
    <s v="Chennai, India"/>
    <n v="1000"/>
    <s v="$25 - $49 / hr"/>
    <s v="2 - 9"/>
    <x v="0"/>
    <n v="0.1"/>
    <s v="Cape Town"/>
    <x v="42"/>
    <s v="Codenatics https://www.codenatics.co.za/"/>
    <n v="2"/>
    <x v="1"/>
    <n v="9"/>
    <n v="5.5"/>
    <s v="$50 - $99 / hr"/>
    <s v="$50 "/>
    <s v=" $99 "/>
    <n v="74.5"/>
    <n v="50"/>
    <n v="99"/>
    <s v="Yes"/>
  </r>
  <r>
    <s v="CogentLabs"/>
    <s v="https://cogentlabs.co"/>
    <s v="Lahore, Pakistan"/>
    <n v="1000"/>
    <s v="$25 - $49 / hr"/>
    <s v="10 - 49"/>
    <x v="0"/>
    <n v="0.1"/>
    <s v="Chennai"/>
    <x v="11"/>
    <s v="DreamsoftInnovationsPrivateLimited https://dreamsoftin.com"/>
    <n v="10"/>
    <x v="1"/>
    <n v="49"/>
    <n v="5.5"/>
    <s v="$25 - $49 / hr"/>
    <s v="$25 "/>
    <s v=" $49 "/>
    <n v="37"/>
    <n v="25"/>
    <n v="49"/>
    <s v="Yes"/>
  </r>
  <r>
    <s v="OpelLabs"/>
    <s v="https://www.opellabs.com/"/>
    <s v="San Diego, CA"/>
    <n v="1000"/>
    <s v="$50 - $99 / hr"/>
    <s v="2 - 9"/>
    <x v="0"/>
    <n v="0.15"/>
    <s v="Lahore"/>
    <x v="8"/>
    <s v="CogentLabs https://cogentlabs.co"/>
    <n v="2"/>
    <x v="1"/>
    <n v="9"/>
    <n v="29.5"/>
    <s v="$25 - $49 / hr"/>
    <s v="$25 "/>
    <s v=" $49 "/>
    <n v="37"/>
    <n v="25"/>
    <n v="49"/>
    <s v="Yes"/>
  </r>
  <r>
    <s v="Developtica"/>
    <s v="https://www.developtica.com"/>
    <s v="Istanbul, Turkey"/>
    <n v="5000"/>
    <s v="$25 - $49 / hr"/>
    <s v="10 - 49"/>
    <x v="0"/>
    <n v="0.1"/>
    <s v="San Diego"/>
    <x v="1"/>
    <s v="OpelLabs https://www.opellabs.com/"/>
    <n v="10"/>
    <x v="1"/>
    <n v="49"/>
    <n v="5.5"/>
    <s v="$50 - $99 / hr"/>
    <s v="$50 "/>
    <s v=" $99 "/>
    <n v="74.5"/>
    <n v="50"/>
    <n v="99"/>
    <s v="Yes"/>
  </r>
  <r>
    <s v="Blobstation"/>
    <s v="https://blobstation.com/"/>
    <s v="Dorval, Canada"/>
    <n v="5000"/>
    <s v="$25 - $49 / hr"/>
    <s v="50 - 249"/>
    <x v="0"/>
    <n v="0.1"/>
    <s v="Istanbul"/>
    <x v="51"/>
    <s v="Developtica https://www.developtica.com"/>
    <n v="50"/>
    <x v="1"/>
    <n v="249"/>
    <n v="29.5"/>
    <s v="$25 - $49 / hr"/>
    <s v="$25 "/>
    <s v=" $49 "/>
    <n v="37"/>
    <n v="25"/>
    <n v="49"/>
    <s v="Yes"/>
  </r>
  <r>
    <s v="Nolttechnologies"/>
    <s v="https://nolt-technologies.com/"/>
    <s v="Khmelnytskyi, Ukraine"/>
    <n v="100000"/>
    <s v="$100 - $149 / hr"/>
    <s v="10 - 49"/>
    <x v="0"/>
    <n v="0.1"/>
    <s v="Dorval"/>
    <x v="15"/>
    <s v="Blobstation https://blobstation.com/"/>
    <n v="10"/>
    <x v="1"/>
    <n v="49"/>
    <n v="149.5"/>
    <s v="$25 - $49 / hr"/>
    <s v="$25 "/>
    <s v=" $49 "/>
    <n v="37"/>
    <n v="25"/>
    <n v="49"/>
    <s v="Yes"/>
  </r>
  <r>
    <s v="WolfLogicLtd."/>
    <s v="https://wolflogic.co.uk/contact-us/"/>
    <s v="Shrewsbury, United Kingdom"/>
    <n v="5000"/>
    <s v="$50 - $99 / hr"/>
    <s v="2 - 9"/>
    <x v="0"/>
    <n v="0.15"/>
    <s v="Khmelnytskyi"/>
    <x v="13"/>
    <s v="Nolttechnologies https://nolt-technologies.com/"/>
    <n v="2"/>
    <x v="1"/>
    <n v="9"/>
    <n v="29.5"/>
    <s v="$100 - $149 / hr"/>
    <s v="$100 "/>
    <s v=" $149 "/>
    <n v="124.5"/>
    <n v="100"/>
    <n v="149"/>
    <s v="Yes"/>
  </r>
  <r>
    <s v="9LivesData"/>
    <s v="http://9livesdata.com"/>
    <s v="Warszawa, Poland"/>
    <n v="25000"/>
    <s v="$50 - $99 / hr"/>
    <s v="50 - 249"/>
    <x v="0"/>
    <n v="0.1"/>
    <s v="Shrewsbury"/>
    <x v="17"/>
    <s v="WolfLogicLtd. https://wolflogic.co.uk/contact-us/"/>
    <n v="50"/>
    <x v="1"/>
    <n v="249"/>
    <n v="5.5"/>
    <s v="$50 - $99 / hr"/>
    <s v="$50 "/>
    <s v=" $99 "/>
    <n v="74.5"/>
    <n v="50"/>
    <n v="99"/>
    <s v="Yes"/>
  </r>
  <r>
    <s v="CODEMONDAY"/>
    <s v="https://codemonday.com"/>
    <s v="Bangkok, Thailand"/>
    <n v="10000"/>
    <s v="$25 - $49 / hr"/>
    <s v="10 - 49"/>
    <x v="0"/>
    <n v="0.1"/>
    <s v="Warszawa"/>
    <x v="7"/>
    <s v="9LivesData http://9livesdata.com"/>
    <n v="10"/>
    <x v="1"/>
    <n v="49"/>
    <n v="149.5"/>
    <s v="$50 - $99 / hr"/>
    <s v="$50 "/>
    <s v=" $99 "/>
    <n v="74.5"/>
    <n v="50"/>
    <n v="99"/>
    <s v="Yes"/>
  </r>
  <r>
    <s v="REKALL"/>
    <s v="http://www.rekall.ai"/>
    <s v="New York, NY"/>
    <n v="100000"/>
    <s v="$200 - $300 / hr"/>
    <s v="10 - 49"/>
    <x v="0"/>
    <n v="0.1"/>
    <s v="Bangkok"/>
    <x v="77"/>
    <s v="CODEMONDAY https://codemonday.com"/>
    <n v="10"/>
    <x v="1"/>
    <n v="49"/>
    <n v="29.5"/>
    <s v="$25 - $49 / hr"/>
    <s v="$25 "/>
    <s v=" $49 "/>
    <n v="37"/>
    <n v="25"/>
    <n v="49"/>
    <s v="Yes"/>
  </r>
  <r>
    <s v="PrudensioDigital"/>
    <s v="https://prudensio.co.uk"/>
    <s v="London, United Kingdom"/>
    <n v="25000"/>
    <s v="$25 - $49 / hr"/>
    <s v="2 - 9"/>
    <x v="0"/>
    <n v="0.15"/>
    <s v="New York"/>
    <x v="5"/>
    <s v="REKALL http://www.rekall.ai"/>
    <n v="2"/>
    <x v="1"/>
    <n v="9"/>
    <n v="29.5"/>
    <s v="$200 - $300 / hr"/>
    <s v="$200 "/>
    <s v=" $300 "/>
    <n v="250"/>
    <n v="200"/>
    <n v="300"/>
    <s v="Yes"/>
  </r>
  <r>
    <s v="Eastsource"/>
    <s v="https://www.eastsource.tech/"/>
    <s v="Den Haag, Netherlands"/>
    <n v="10000"/>
    <s v="$25 - $49 / hr"/>
    <s v="2 - 9"/>
    <x v="0"/>
    <n v="0.1"/>
    <s v="London"/>
    <x v="17"/>
    <s v="PrudensioDigital https://prudensio.co.uk"/>
    <n v="2"/>
    <x v="1"/>
    <n v="9"/>
    <n v="5.5"/>
    <s v="$25 - $49 / hr"/>
    <s v="$25 "/>
    <s v=" $49 "/>
    <n v="37"/>
    <n v="25"/>
    <n v="49"/>
    <s v="Yes"/>
  </r>
  <r>
    <s v="Apptware"/>
    <s v="https://apptware.com/"/>
    <s v="Pune, India"/>
    <n v="5000"/>
    <s v="&lt; $25 / hr"/>
    <s v="50 - 249"/>
    <x v="0"/>
    <n v="0.1"/>
    <s v="Den Haag"/>
    <x v="19"/>
    <s v="Eastsource https://www.eastsource.tech/"/>
    <n v="50"/>
    <x v="1"/>
    <n v="249"/>
    <n v="5.5"/>
    <s v="$25 - $49 / hr"/>
    <s v="$25 "/>
    <s v=" $49 "/>
    <n v="37"/>
    <n v="25"/>
    <n v="49"/>
    <s v="Yes"/>
  </r>
  <r>
    <s v="Metafic"/>
    <s v="https://metafic.co/"/>
    <s v="Bengaluru, India"/>
    <n v="25000"/>
    <s v="$25 - $49 / hr"/>
    <s v="10 - 49"/>
    <x v="0"/>
    <n v="0.1"/>
    <s v="Pune"/>
    <x v="11"/>
    <s v="Apptware https://apptware.com/"/>
    <n v="10"/>
    <x v="1"/>
    <n v="49"/>
    <n v="149.5"/>
    <s v="0$ - $25 / hr"/>
    <s v="0$ "/>
    <s v=" $25 "/>
    <n v="12.5"/>
    <n v="0"/>
    <n v="25"/>
    <s v="No"/>
  </r>
  <r>
    <s v="SkyTether"/>
    <s v="http://skytether.tech"/>
    <s v="Islamabad, Pakistan"/>
    <n v="1000"/>
    <s v="$25 - $49 / hr"/>
    <s v="10 - 49"/>
    <x v="0"/>
    <n v="0.2"/>
    <s v="Bengaluru"/>
    <x v="11"/>
    <s v="Metafic https://metafic.co/"/>
    <n v="10"/>
    <x v="1"/>
    <n v="49"/>
    <n v="29.5"/>
    <s v="$25 - $49 / hr"/>
    <s v="$25 "/>
    <s v=" $49 "/>
    <n v="37"/>
    <n v="25"/>
    <n v="49"/>
    <s v="Yes"/>
  </r>
  <r>
    <s v="NewBitCrew"/>
    <s v="https://newbitcrew.com/en"/>
    <s v="CABA, Argentina"/>
    <n v="1000"/>
    <s v="$25 - $49 / hr"/>
    <s v="2 - 9"/>
    <x v="0"/>
    <n v="0.1"/>
    <s v="Islamabad"/>
    <x v="8"/>
    <s v="SkyTether http://skytether.tech"/>
    <n v="2"/>
    <x v="1"/>
    <n v="9"/>
    <n v="29.5"/>
    <s v="$25 - $49 / hr"/>
    <s v="$25 "/>
    <s v=" $49 "/>
    <n v="37"/>
    <n v="25"/>
    <n v="49"/>
    <s v="Yes"/>
  </r>
  <r>
    <s v="SAYYESMEDIASOLUTIONS-SYMSWEB"/>
    <s v="https://www.symsweb.com/"/>
    <s v="Ahmedabad, India"/>
    <n v="1000"/>
    <s v="&lt; $25 / hr"/>
    <s v="10 - 49"/>
    <x v="0"/>
    <n v="0.1"/>
    <s v="CABA"/>
    <x v="39"/>
    <s v="NewBitCrew https://newbitcrew.com/en"/>
    <n v="10"/>
    <x v="1"/>
    <n v="49"/>
    <n v="5.5"/>
    <s v="$25 - $49 / hr"/>
    <s v="$25 "/>
    <s v=" $49 "/>
    <n v="37"/>
    <n v="25"/>
    <n v="49"/>
    <s v="Yes"/>
  </r>
  <r>
    <s v="nullBrainer"/>
    <s v="https://nullbrainer.io"/>
    <s v="Lahore, Pakistan"/>
    <n v="5000"/>
    <s v="$25 - $49 / hr"/>
    <s v="10 - 49"/>
    <x v="0"/>
    <n v="0.1"/>
    <s v="Ahmedabad"/>
    <x v="11"/>
    <s v="SAYYESMEDIASOLUTIONS-SYMSWEB https://www.symsweb.com/"/>
    <n v="10"/>
    <x v="1"/>
    <n v="49"/>
    <n v="29.5"/>
    <s v="0$ - $25 / hr"/>
    <s v="0$ "/>
    <s v=" $25 "/>
    <n v="12.5"/>
    <n v="0"/>
    <n v="25"/>
    <s v="No"/>
  </r>
  <r>
    <s v="Konfront"/>
    <s v="http://www.konfront.co/"/>
    <s v="Ciudad de México, Mexico"/>
    <n v="10000"/>
    <s v="Undisclosed"/>
    <s v="10 - 49"/>
    <x v="0"/>
    <n v="0.15"/>
    <s v="Lahore"/>
    <x v="8"/>
    <s v="nullBrainer https://nullbrainer.io"/>
    <n v="10"/>
    <x v="1"/>
    <n v="49"/>
    <n v="29.5"/>
    <s v="$25 - $49 / hr"/>
    <s v="$25 "/>
    <s v=" $49 "/>
    <n v="37"/>
    <n v="25"/>
    <n v="49"/>
    <s v="Yes"/>
  </r>
  <r>
    <s v="TechnoGroupOriginator"/>
    <s v="http://www.technogroupit.com/"/>
    <s v="Al Bataeh, United Arab Emirates"/>
    <n v="1000"/>
    <s v="$25 - $49 / hr"/>
    <s v="10 - 49"/>
    <x v="0"/>
    <n v="0.25"/>
    <s v="Ciudad de México"/>
    <x v="59"/>
    <s v="Konfront http://www.konfront.co/"/>
    <n v="10"/>
    <x v="1"/>
    <n v="49"/>
    <n v="29.5"/>
    <s v="Undisclosed"/>
    <s v="Undisclosed"/>
    <e v="#REF!"/>
    <e v="#VALUE!"/>
    <e v="#VALUE!"/>
    <e v="#REF!"/>
    <e v="#VALUE!"/>
  </r>
  <r>
    <s v="Grayphite"/>
    <s v="https://grayphite.com"/>
    <s v="San Jose, CA"/>
    <n v="5000"/>
    <s v="$25 - $49 / hr"/>
    <s v="10 - 49"/>
    <x v="0"/>
    <n v="0.1"/>
    <s v="Al Bataeh"/>
    <x v="29"/>
    <s v="TechnoGroupOriginator http://www.technogroupit.com/"/>
    <n v="10"/>
    <x v="1"/>
    <n v="49"/>
    <n v="29.5"/>
    <s v="$25 - $49 / hr"/>
    <s v="$25 "/>
    <s v=" $49 "/>
    <n v="37"/>
    <n v="25"/>
    <n v="49"/>
    <s v="Yes"/>
  </r>
  <r>
    <s v="BatteryLowInteractiveLtd"/>
    <s v="http://batterylowinteractive.com/"/>
    <s v="Dhaka, Bangladesh"/>
    <n v="10000"/>
    <s v="&lt; $25 / hr"/>
    <s v="50 - 249"/>
    <x v="0"/>
    <n v="0.1"/>
    <s v="San Jose"/>
    <x v="1"/>
    <s v="Grayphite https://grayphite.com"/>
    <n v="50"/>
    <x v="1"/>
    <n v="249"/>
    <n v="29.5"/>
    <s v="$25 - $49 / hr"/>
    <s v="$25 "/>
    <s v=" $49 "/>
    <n v="37"/>
    <n v="25"/>
    <n v="49"/>
    <s v="Yes"/>
  </r>
  <r>
    <s v="Aterise"/>
    <s v="http://www.aterise.com"/>
    <m/>
    <n v="10000"/>
    <s v="$50 - $99 / hr"/>
    <s v="50 - 249"/>
    <x v="0"/>
    <n v="0.1"/>
    <s v="Dhaka"/>
    <x v="78"/>
    <s v="BatteryLowInteractiveLtd http://batterylowinteractive.com/"/>
    <n v="50"/>
    <x v="1"/>
    <n v="249"/>
    <n v="149.5"/>
    <s v="0$ - $25 / hr"/>
    <s v="0$ "/>
    <s v=" $25 "/>
    <n v="12.5"/>
    <n v="0"/>
    <n v="25"/>
    <s v="No"/>
  </r>
  <r>
    <s v="YoJonesy"/>
    <s v="https://yojonesy.com/"/>
    <s v="New York, NY"/>
    <n v="25000"/>
    <s v="Undisclosed"/>
    <s v="2 - 9"/>
    <x v="0"/>
    <n v="0.1"/>
    <e v="#VALUE!"/>
    <x v="55"/>
    <s v="Aterise http://www.aterise.com"/>
    <n v="2"/>
    <x v="1"/>
    <n v="9"/>
    <n v="149.5"/>
    <s v="$50 - $99 / hr"/>
    <s v="$50 "/>
    <s v=" $99 "/>
    <n v="74.5"/>
    <n v="50"/>
    <n v="99"/>
    <s v="Yes"/>
  </r>
  <r>
    <s v="OraxTechnologiesLtd"/>
    <s v="https://oraxtech.com"/>
    <s v="London, United Kingdom"/>
    <n v="5000"/>
    <s v="$25 - $49 / hr"/>
    <s v="10 - 49"/>
    <x v="0"/>
    <n v="0.1"/>
    <s v="New York"/>
    <x v="5"/>
    <s v="YoJonesy https://yojonesy.com/"/>
    <n v="10"/>
    <x v="1"/>
    <n v="49"/>
    <n v="5.5"/>
    <s v="Undisclosed"/>
    <s v="Undisclosed"/>
    <e v="#REF!"/>
    <e v="#VALUE!"/>
    <e v="#VALUE!"/>
    <e v="#REF!"/>
    <e v="#VALUE!"/>
  </r>
  <r>
    <s v="RegexDotPvtLtd"/>
    <s v="https://regex.global/"/>
    <s v="Karachi, Pakistan"/>
    <n v="1000"/>
    <s v="$50 - $99 / hr"/>
    <s v="10 - 49"/>
    <x v="0"/>
    <n v="0.1"/>
    <s v="London"/>
    <x v="17"/>
    <s v="OraxTechnologiesLtd https://oraxtech.com"/>
    <n v="10"/>
    <x v="1"/>
    <n v="49"/>
    <n v="29.5"/>
    <s v="$25 - $49 / hr"/>
    <s v="$25 "/>
    <s v=" $49 "/>
    <n v="37"/>
    <n v="25"/>
    <n v="49"/>
    <s v="Yes"/>
  </r>
  <r>
    <s v="WealaxLTD"/>
    <s v="https://www.wealax.com"/>
    <s v="London, United Kingdom"/>
    <n v="1000"/>
    <s v="$50 - $99 / hr"/>
    <s v="10 - 49"/>
    <x v="0"/>
    <n v="0.1"/>
    <s v="Karachi"/>
    <x v="8"/>
    <s v="RegexDotPvtLtd https://regex.global/"/>
    <n v="10"/>
    <x v="1"/>
    <n v="49"/>
    <n v="29.5"/>
    <s v="$50 - $99 / hr"/>
    <s v="$50 "/>
    <s v=" $99 "/>
    <n v="74.5"/>
    <n v="50"/>
    <n v="99"/>
    <s v="Yes"/>
  </r>
  <r>
    <s v="DigitalistNorthAmerica"/>
    <s v="https://www.digitalistgroup.ca/"/>
    <s v="Vancouver, Canada"/>
    <n v="10000"/>
    <s v="$100 - $149 / hr"/>
    <s v="50 - 249"/>
    <x v="0"/>
    <n v="0.1"/>
    <s v="London"/>
    <x v="17"/>
    <s v="WealaxLTD https://www.wealax.com"/>
    <n v="50"/>
    <x v="1"/>
    <n v="249"/>
    <n v="29.5"/>
    <s v="$50 - $99 / hr"/>
    <s v="$50 "/>
    <s v=" $99 "/>
    <n v="74.5"/>
    <n v="50"/>
    <n v="99"/>
    <s v="Yes"/>
  </r>
  <r>
    <s v="InMinz"/>
    <s v="https://inminz.com/requirement.php"/>
    <s v="Bhopal, India"/>
    <n v="10000"/>
    <s v="&lt; $25 / hr"/>
    <s v="10 - 49"/>
    <x v="0"/>
    <n v="0.1"/>
    <s v="Vancouver"/>
    <x v="15"/>
    <s v="DigitalistNorthAmerica https://www.digitalistgroup.ca/"/>
    <n v="10"/>
    <x v="1"/>
    <n v="49"/>
    <n v="149.5"/>
    <s v="$100 - $149 / hr"/>
    <s v="$100 "/>
    <s v=" $149 "/>
    <n v="124.5"/>
    <n v="100"/>
    <n v="149"/>
    <s v="Yes"/>
  </r>
  <r>
    <s v="Lömo"/>
    <s v="https://wearelomo.com/"/>
    <s v="Buenos Aires, Argentina"/>
    <n v="5000"/>
    <s v="$25 - $49 / hr"/>
    <s v="10 - 49"/>
    <x v="0"/>
    <n v="0.2"/>
    <s v="Bhopal"/>
    <x v="11"/>
    <s v="InMinz https://inminz.com/requirement.php"/>
    <n v="10"/>
    <x v="1"/>
    <n v="49"/>
    <n v="29.5"/>
    <s v="0$ - $25 / hr"/>
    <s v="0$ "/>
    <s v=" $25 "/>
    <n v="12.5"/>
    <n v="0"/>
    <n v="25"/>
    <s v="No"/>
  </r>
  <r>
    <s v="NSJSoftware"/>
    <s v="http://www.nsjsoftware.com"/>
    <s v="Palsana, India"/>
    <n v="5000"/>
    <s v="$25 - $49 / hr"/>
    <s v="10 - 49"/>
    <x v="0"/>
    <n v="0.1"/>
    <s v="Buenos Aires"/>
    <x v="39"/>
    <s v="Lömo https://wearelomo.com/"/>
    <n v="10"/>
    <x v="1"/>
    <n v="49"/>
    <n v="29.5"/>
    <s v="$25 - $49 / hr"/>
    <s v="$25 "/>
    <s v=" $49 "/>
    <n v="37"/>
    <n v="25"/>
    <n v="49"/>
    <s v="Yes"/>
  </r>
  <r>
    <s v="Stratorsoft"/>
    <s v="http://www.stratorsoft.com"/>
    <s v="Centennial, CO"/>
    <n v="50000"/>
    <s v="$50 - $99 / hr"/>
    <s v="2 - 9"/>
    <x v="0"/>
    <n v="0.1"/>
    <s v="Palsana"/>
    <x v="11"/>
    <s v="NSJSoftware http://www.nsjsoftware.com"/>
    <n v="2"/>
    <x v="1"/>
    <n v="9"/>
    <n v="29.5"/>
    <s v="$25 - $49 / hr"/>
    <s v="$25 "/>
    <s v=" $49 "/>
    <n v="37"/>
    <n v="25"/>
    <n v="49"/>
    <s v="Yes"/>
  </r>
  <r>
    <s v="BusinessAutomaticsJSC"/>
    <s v="http://ba-devlab.com"/>
    <s v="Kharkiv, Ukraine"/>
    <n v="5000"/>
    <s v="$25 - $49 / hr"/>
    <s v="10 - 49"/>
    <x v="0"/>
    <n v="0.1"/>
    <s v="Centennial"/>
    <x v="54"/>
    <s v="Stratorsoft http://www.stratorsoft.com"/>
    <n v="10"/>
    <x v="1"/>
    <n v="49"/>
    <n v="5.5"/>
    <s v="$50 - $99 / hr"/>
    <s v="$50 "/>
    <s v=" $99 "/>
    <n v="74.5"/>
    <n v="50"/>
    <n v="99"/>
    <s v="Yes"/>
  </r>
  <r>
    <s v="TheStraightUpTechnologies"/>
    <s v="https://www.thestraightuptech.com"/>
    <s v="Udaipur, India"/>
    <n v="5000"/>
    <s v="$25 - $49 / hr"/>
    <s v="2 - 9"/>
    <x v="0"/>
    <n v="0.1"/>
    <s v="Kharkiv"/>
    <x v="13"/>
    <s v="BusinessAutomaticsJSC http://ba-devlab.com"/>
    <n v="2"/>
    <x v="1"/>
    <n v="9"/>
    <n v="29.5"/>
    <s v="$25 - $49 / hr"/>
    <s v="$25 "/>
    <s v=" $49 "/>
    <n v="37"/>
    <n v="25"/>
    <n v="49"/>
    <s v="Yes"/>
  </r>
  <r>
    <s v="Nebulic"/>
    <s v="https://nebulic.com"/>
    <s v="Warszawa, Poland"/>
    <n v="10000"/>
    <s v="$50 - $99 / hr"/>
    <s v="2 - 9"/>
    <x v="0"/>
    <n v="0.1"/>
    <s v="Udaipur"/>
    <x v="11"/>
    <s v="TheStraightUpTechnologies https://www.thestraightuptech.com"/>
    <n v="2"/>
    <x v="1"/>
    <n v="9"/>
    <n v="5.5"/>
    <s v="$25 - $49 / hr"/>
    <s v="$25 "/>
    <s v=" $49 "/>
    <n v="37"/>
    <n v="25"/>
    <n v="49"/>
    <s v="Yes"/>
  </r>
  <r>
    <s v="Project42Labs"/>
    <s v="https://www.project42labs.com/"/>
    <s v="Noida, India"/>
    <n v="1000"/>
    <s v="$25 - $49 / hr"/>
    <s v="2 - 9"/>
    <x v="0"/>
    <n v="0.22"/>
    <s v="Warszawa"/>
    <x v="7"/>
    <s v="Nebulic https://nebulic.com"/>
    <n v="2"/>
    <x v="1"/>
    <n v="9"/>
    <n v="5.5"/>
    <s v="$50 - $99 / hr"/>
    <s v="$50 "/>
    <s v=" $99 "/>
    <n v="74.5"/>
    <n v="50"/>
    <n v="99"/>
    <s v="Yes"/>
  </r>
  <r>
    <s v="ChawtechSolutionsPvt.Ltd."/>
    <s v="https://www.chawtechsolutions.com/"/>
    <s v="Noida, India"/>
    <n v="1000"/>
    <s v="&lt; $25 / hr"/>
    <s v="50 - 249"/>
    <x v="0"/>
    <n v="0.1"/>
    <s v="Noida"/>
    <x v="11"/>
    <s v="Project42Labs https://www.project42labs.com/"/>
    <n v="50"/>
    <x v="1"/>
    <n v="249"/>
    <n v="5.5"/>
    <s v="$25 - $49 / hr"/>
    <s v="$25 "/>
    <s v=" $49 "/>
    <n v="37"/>
    <n v="25"/>
    <n v="49"/>
    <s v="Yes"/>
  </r>
  <r>
    <s v="TekbeesInc"/>
    <s v="https://www.tekbees.com/"/>
    <s v="Bogotá, Colombia"/>
    <s v="Undisclosed"/>
    <s v="$25 - $49 / hr"/>
    <s v="10 - 49"/>
    <x v="0"/>
    <n v="0.15"/>
    <s v="Noida"/>
    <x v="11"/>
    <s v="ChawtechSolutionsPvt.Ltd. https://www.chawtechsolutions.com/"/>
    <n v="10"/>
    <x v="1"/>
    <n v="49"/>
    <n v="149.5"/>
    <s v="0$ - $25 / hr"/>
    <s v="0$ "/>
    <s v=" $25 "/>
    <n v="12.5"/>
    <n v="0"/>
    <n v="25"/>
    <s v="No"/>
  </r>
  <r>
    <s v="Levogy"/>
    <s v="https://levogy.com"/>
    <s v="Nashville, TN"/>
    <n v="5000"/>
    <s v="$150 - $199 / hr"/>
    <s v="2 - 9"/>
    <x v="0"/>
    <n v="0.1"/>
    <s v="Bogotá"/>
    <x v="65"/>
    <s v="TekbeesInc https://www.tekbees.com/"/>
    <n v="2"/>
    <x v="1"/>
    <n v="9"/>
    <n v="29.5"/>
    <s v="$25 - $49 / hr"/>
    <s v="$25 "/>
    <s v=" $49 "/>
    <n v="37"/>
    <n v="25"/>
    <n v="49"/>
    <s v="Yes"/>
  </r>
  <r>
    <s v="RIGHTVOWSTECHNOLOGIES"/>
    <s v="https://rightvowstech.com"/>
    <s v="Kochi, India"/>
    <n v="1000"/>
    <s v="$25 - $49 / hr"/>
    <s v="2 - 9"/>
    <x v="0"/>
    <n v="0.1"/>
    <s v="Nashville"/>
    <x v="27"/>
    <s v="Levogy https://levogy.com"/>
    <n v="2"/>
    <x v="1"/>
    <n v="9"/>
    <n v="5.5"/>
    <s v="$150 - $199 / hr"/>
    <s v="$150 "/>
    <s v=" $199 "/>
    <n v="174.5"/>
    <n v="150"/>
    <n v="199"/>
    <s v="Yes"/>
  </r>
  <r>
    <s v="NineStack"/>
    <s v="https://ninestack.com/"/>
    <s v="Penha de França, India"/>
    <n v="5000"/>
    <s v="&lt; $25 / hr"/>
    <s v="50 - 249"/>
    <x v="0"/>
    <n v="0.1"/>
    <s v="Kochi"/>
    <x v="11"/>
    <s v="RIGHTVOWSTECHNOLOGIES https://rightvowstech.com"/>
    <n v="50"/>
    <x v="1"/>
    <n v="249"/>
    <n v="5.5"/>
    <s v="$25 - $49 / hr"/>
    <s v="$25 "/>
    <s v=" $49 "/>
    <n v="37"/>
    <n v="25"/>
    <n v="49"/>
    <s v="Yes"/>
  </r>
  <r>
    <s v="DoITSoftware"/>
    <s v="https://www.doitsoftware.pl/en/"/>
    <s v="Gliwice, Poland"/>
    <n v="5000"/>
    <s v="$50 - $99 / hr"/>
    <s v="2 - 9"/>
    <x v="0"/>
    <n v="0.1"/>
    <s v="Penha de França"/>
    <x v="11"/>
    <s v="NineStack https://ninestack.com/"/>
    <n v="2"/>
    <x v="1"/>
    <n v="9"/>
    <n v="149.5"/>
    <s v="0$ - $25 / hr"/>
    <s v="0$ "/>
    <s v=" $25 "/>
    <n v="12.5"/>
    <n v="0"/>
    <n v="25"/>
    <s v="No"/>
  </r>
  <r>
    <s v="Saburly"/>
    <s v="http://saburly.com"/>
    <s v="Sarajevo, Bosnia and Herzegovina"/>
    <s v="Undisclosed"/>
    <s v="Undisclosed"/>
    <s v="2 - 9"/>
    <x v="0"/>
    <n v="0.1"/>
    <s v="Gliwice"/>
    <x v="7"/>
    <s v="DoITSoftware https://www.doitsoftware.pl/en/"/>
    <n v="2"/>
    <x v="1"/>
    <n v="9"/>
    <n v="5.5"/>
    <s v="$50 - $99 / hr"/>
    <s v="$50 "/>
    <s v=" $99 "/>
    <n v="74.5"/>
    <n v="50"/>
    <n v="99"/>
    <s v="Yes"/>
  </r>
  <r>
    <s v="Bartonova"/>
    <s v="https://bartonova.solutions"/>
    <s v="Odry, Czech Republic"/>
    <n v="10000"/>
    <s v="$50 - $99 / hr"/>
    <s v="2 - 9"/>
    <x v="0"/>
    <n v="0.1"/>
    <s v="Sarajevo"/>
    <x v="47"/>
    <s v="Saburly http://saburly.com"/>
    <n v="2"/>
    <x v="1"/>
    <n v="9"/>
    <n v="5.5"/>
    <s v="Undisclosed"/>
    <s v="Undisclosed"/>
    <e v="#REF!"/>
    <e v="#VALUE!"/>
    <e v="#VALUE!"/>
    <e v="#REF!"/>
    <e v="#VALUE!"/>
  </r>
  <r>
    <s v="CodersRegion"/>
    <s v="http://www.codersregion.com"/>
    <s v="Lahore, Pakistan"/>
    <n v="5000"/>
    <s v="&lt; $25 / hr"/>
    <s v="Freelancer"/>
    <x v="0"/>
    <n v="0.1"/>
    <s v="Odry"/>
    <x v="45"/>
    <s v="Bartonova https://bartonova.solutions"/>
    <s v="Freelancer"/>
    <x v="1"/>
    <m/>
    <n v="5.5"/>
    <s v="$50 - $99 / hr"/>
    <s v="$50 "/>
    <s v=" $99 "/>
    <n v="74.5"/>
    <n v="50"/>
    <n v="99"/>
    <s v="Yes"/>
  </r>
  <r>
    <s v="TechBridgeConsultancyServicesLLP"/>
    <s v="http://www.tech-bridge.biz"/>
    <s v="Gurugram, India"/>
    <n v="5000"/>
    <s v="$25 - $49 / hr"/>
    <s v="10 - 49"/>
    <x v="0"/>
    <n v="0.1"/>
    <s v="Lahore"/>
    <x v="8"/>
    <s v="CodersRegion http://www.codersregion.com"/>
    <n v="10"/>
    <x v="1"/>
    <n v="49"/>
    <e v="#DIV/0!"/>
    <s v="0$ - $25 / hr"/>
    <s v="0$ "/>
    <s v=" $25 "/>
    <n v="12.5"/>
    <n v="0"/>
    <n v="25"/>
    <s v="No"/>
  </r>
  <r>
    <s v="BAPits"/>
    <s v="http://www.bapits.com"/>
    <s v="Paris, France"/>
    <n v="1000"/>
    <s v="$50 - $99 / hr"/>
    <s v="10 - 49"/>
    <x v="0"/>
    <n v="0.1"/>
    <s v="Gurugram"/>
    <x v="11"/>
    <s v="TechBridgeConsultancyServicesLLP http://www.tech-bridge.biz"/>
    <n v="10"/>
    <x v="1"/>
    <n v="49"/>
    <n v="29.5"/>
    <s v="$25 - $49 / hr"/>
    <s v="$25 "/>
    <s v=" $49 "/>
    <n v="37"/>
    <n v="25"/>
    <n v="49"/>
    <s v="Yes"/>
  </r>
  <r>
    <s v="Zuccotech"/>
    <s v="https://zucco.tech"/>
    <s v="San Francisco, CA"/>
    <n v="5000"/>
    <s v="$25 - $49 / hr"/>
    <s v="10 - 49"/>
    <x v="0"/>
    <n v="0.1"/>
    <s v="Paris"/>
    <x v="72"/>
    <s v="BAPits http://www.bapits.com"/>
    <n v="10"/>
    <x v="1"/>
    <n v="49"/>
    <n v="29.5"/>
    <s v="$50 - $99 / hr"/>
    <s v="$50 "/>
    <s v=" $99 "/>
    <n v="74.5"/>
    <n v="50"/>
    <n v="99"/>
    <s v="Yes"/>
  </r>
  <r>
    <s v="FrshrTechnologies"/>
    <s v="https://www.frshr.tech/"/>
    <s v="Claymont, DE"/>
    <n v="10000"/>
    <s v="$25 - $49 / hr"/>
    <s v="50 - 249"/>
    <x v="0"/>
    <n v="0.25"/>
    <s v="San Francisco"/>
    <x v="1"/>
    <s v="Zuccotech https://zucco.tech"/>
    <n v="50"/>
    <x v="1"/>
    <n v="249"/>
    <n v="29.5"/>
    <s v="$25 - $49 / hr"/>
    <s v="$25 "/>
    <s v=" $49 "/>
    <n v="37"/>
    <n v="25"/>
    <n v="49"/>
    <s v="Yes"/>
  </r>
  <r>
    <s v="IGERENCIA"/>
    <s v="https://eng.igerencia.com"/>
    <s v="Medellín, Colombia"/>
    <n v="1000"/>
    <s v="&lt; $25 / hr"/>
    <s v="50 - 249"/>
    <x v="0"/>
    <n v="0.25"/>
    <s v="Claymont"/>
    <x v="31"/>
    <s v="FrshrTechnologies https://www.frshr.tech/"/>
    <n v="50"/>
    <x v="1"/>
    <n v="249"/>
    <n v="149.5"/>
    <s v="$25 - $49 / hr"/>
    <s v="$25 "/>
    <s v=" $49 "/>
    <n v="37"/>
    <n v="25"/>
    <n v="49"/>
    <s v="Yes"/>
  </r>
  <r>
    <s v="Profinit"/>
    <s v="https://profinit.eu/"/>
    <s v="Prague, Czech Republic"/>
    <n v="250000"/>
    <s v="$50 - $99 / hr"/>
    <s v="250 - 999"/>
    <x v="0"/>
    <n v="0.1"/>
    <s v="Medellín"/>
    <x v="65"/>
    <s v="IGERENCIA https://eng.igerencia.com"/>
    <n v="250"/>
    <x v="1"/>
    <n v="999"/>
    <n v="149.5"/>
    <s v="0$ - $25 / hr"/>
    <s v="0$ "/>
    <s v=" $25 "/>
    <n v="12.5"/>
    <n v="0"/>
    <n v="25"/>
    <s v="No"/>
  </r>
  <r>
    <s v="AppsWiseTechnologies"/>
    <s v="https://appswise.com"/>
    <s v="Wilmington, DE"/>
    <n v="5000"/>
    <s v="$50 - $99 / hr"/>
    <s v="10 - 49"/>
    <x v="0"/>
    <n v="0.1"/>
    <s v="Prague"/>
    <x v="45"/>
    <s v="Profinit https://profinit.eu/"/>
    <n v="10"/>
    <x v="1"/>
    <n v="49"/>
    <n v="624.5"/>
    <s v="$50 - $99 / hr"/>
    <s v="$50 "/>
    <s v=" $99 "/>
    <n v="74.5"/>
    <n v="50"/>
    <n v="99"/>
    <s v="Yes"/>
  </r>
  <r>
    <s v="KivySoftware"/>
    <s v="https://kivy.pl"/>
    <s v="Poznań, Poland"/>
    <n v="10000"/>
    <s v="$25 - $49 / hr"/>
    <s v="2 - 9"/>
    <x v="0"/>
    <n v="0.1"/>
    <s v="Wilmington"/>
    <x v="31"/>
    <s v="AppsWiseTechnologies https://appswise.com"/>
    <n v="2"/>
    <x v="1"/>
    <n v="9"/>
    <n v="29.5"/>
    <s v="$50 - $99 / hr"/>
    <s v="$50 "/>
    <s v=" $99 "/>
    <n v="74.5"/>
    <n v="50"/>
    <n v="99"/>
    <s v="Yes"/>
  </r>
  <r>
    <s v="Builder.ai"/>
    <s v="https://www.builder.ai/"/>
    <s v="London, United Kingdom"/>
    <n v="5000"/>
    <s v="&lt; $25 / hr"/>
    <s v="250 - 999"/>
    <x v="0"/>
    <n v="0.1"/>
    <s v="Poznań"/>
    <x v="7"/>
    <s v="KivySoftware https://kivy.pl"/>
    <n v="250"/>
    <x v="1"/>
    <n v="999"/>
    <n v="5.5"/>
    <s v="$25 - $49 / hr"/>
    <s v="$25 "/>
    <s v=" $49 "/>
    <n v="37"/>
    <n v="25"/>
    <n v="49"/>
    <s v="Yes"/>
  </r>
  <r>
    <s v="TopographixSolutions"/>
    <s v="https://topographixequipments.com/"/>
    <s v="Pune, India"/>
    <n v="5000"/>
    <s v="$25 - $49 / hr"/>
    <s v="10 - 49"/>
    <x v="0"/>
    <n v="0.1"/>
    <s v="London"/>
    <x v="17"/>
    <s v="Builder.ai https://www.builder.ai/"/>
    <n v="10"/>
    <x v="1"/>
    <n v="49"/>
    <n v="624.5"/>
    <s v="0$ - $25 / hr"/>
    <s v="0$ "/>
    <s v=" $25 "/>
    <n v="12.5"/>
    <n v="0"/>
    <n v="25"/>
    <s v="No"/>
  </r>
  <r>
    <s v="LinearloopPvt.LTD"/>
    <s v="https://linearloop.io"/>
    <s v="Ahmedabad, India"/>
    <n v="1000"/>
    <s v="$25 - $49 / hr"/>
    <s v="10 - 49"/>
    <x v="0"/>
    <n v="0.1"/>
    <s v="Pune"/>
    <x v="11"/>
    <s v="TopographixSolutions https://topographixequipments.com/"/>
    <n v="10"/>
    <x v="1"/>
    <n v="49"/>
    <n v="29.5"/>
    <s v="$25 - $49 / hr"/>
    <s v="$25 "/>
    <s v=" $49 "/>
    <n v="37"/>
    <n v="25"/>
    <n v="49"/>
    <s v="Yes"/>
  </r>
  <r>
    <s v="AgrelloTechnologyPrivateLimited"/>
    <s v="https://agrellotech.com/"/>
    <s v="Bengaluru, India"/>
    <n v="1000"/>
    <s v="&lt; $25 / hr"/>
    <s v="10 - 49"/>
    <x v="0"/>
    <n v="0.1"/>
    <s v="Ahmedabad"/>
    <x v="11"/>
    <s v="LinearloopPvt.LTD https://linearloop.io"/>
    <n v="10"/>
    <x v="1"/>
    <n v="49"/>
    <n v="29.5"/>
    <s v="$25 - $49 / hr"/>
    <s v="$25 "/>
    <s v=" $49 "/>
    <n v="37"/>
    <n v="25"/>
    <n v="49"/>
    <s v="Yes"/>
  </r>
  <r>
    <s v="AppWish"/>
    <s v="https://www.appwish.pl"/>
    <s v="Warszawa, Poland"/>
    <n v="5000"/>
    <s v="$25 - $49 / hr"/>
    <s v="2 - 9"/>
    <x v="0"/>
    <n v="0.1"/>
    <s v="Bengaluru"/>
    <x v="11"/>
    <s v="AgrelloTechnologyPrivateLimited https://agrellotech.com/"/>
    <n v="2"/>
    <x v="1"/>
    <n v="9"/>
    <n v="29.5"/>
    <s v="0$ - $25 / hr"/>
    <s v="0$ "/>
    <s v=" $25 "/>
    <n v="12.5"/>
    <n v="0"/>
    <n v="25"/>
    <s v="No"/>
  </r>
  <r>
    <s v="TangentiaInc"/>
    <s v="https://www.tangentia.com/"/>
    <s v="Wilmington, DE"/>
    <n v="50000"/>
    <s v="$100 - $149 / hr"/>
    <s v="250 - 999"/>
    <x v="0"/>
    <n v="0.25"/>
    <s v="Warszawa"/>
    <x v="7"/>
    <s v="AppWish https://www.appwish.pl"/>
    <n v="250"/>
    <x v="1"/>
    <n v="999"/>
    <n v="5.5"/>
    <s v="$25 - $49 / hr"/>
    <s v="$25 "/>
    <s v=" $49 "/>
    <n v="37"/>
    <n v="25"/>
    <n v="49"/>
    <s v="Yes"/>
  </r>
  <r>
    <s v="RevCode."/>
    <s v="https://revcode.it"/>
    <s v="Wroclaw, Poland"/>
    <n v="5000"/>
    <s v="$25 - $49 / hr"/>
    <s v="10 - 49"/>
    <x v="0"/>
    <n v="0.1"/>
    <s v="Wilmington"/>
    <x v="31"/>
    <s v="TangentiaInc https://www.tangentia.com/"/>
    <n v="10"/>
    <x v="1"/>
    <n v="49"/>
    <n v="624.5"/>
    <s v="$100 - $149 / hr"/>
    <s v="$100 "/>
    <s v=" $149 "/>
    <n v="124.5"/>
    <n v="100"/>
    <n v="149"/>
    <s v="Yes"/>
  </r>
  <r>
    <s v="BlazingTrailPvtLtd"/>
    <s v="http://www.blazingtrail.in"/>
    <m/>
    <n v="5000"/>
    <s v="&lt; $25 / hr"/>
    <s v="2 - 9"/>
    <x v="0"/>
    <n v="0.1"/>
    <s v="Wroclaw"/>
    <x v="7"/>
    <s v="RevCode. https://revcode.it"/>
    <n v="2"/>
    <x v="1"/>
    <n v="9"/>
    <n v="29.5"/>
    <s v="$25 - $49 / hr"/>
    <s v="$25 "/>
    <s v=" $49 "/>
    <n v="37"/>
    <n v="25"/>
    <n v="49"/>
    <s v="Yes"/>
  </r>
  <r>
    <s v="UtterCodeSoftware&amp;Services"/>
    <s v="https://uttercode.com/"/>
    <s v="Jalgaon, India"/>
    <n v="1000"/>
    <s v="&lt; $25 / hr"/>
    <s v="2 - 9"/>
    <x v="0"/>
    <n v="0.1"/>
    <e v="#VALUE!"/>
    <x v="55"/>
    <s v="BlazingTrailPvtLtd http://www.blazingtrail.in"/>
    <n v="2"/>
    <x v="1"/>
    <n v="9"/>
    <n v="5.5"/>
    <s v="0$ - $25 / hr"/>
    <s v="0$ "/>
    <s v=" $25 "/>
    <n v="12.5"/>
    <n v="0"/>
    <n v="25"/>
    <s v="No"/>
  </r>
  <r>
    <s v="GatesWeb"/>
    <s v="https://www.gatesweb.it/"/>
    <s v="London, United Kingdom"/>
    <n v="1000"/>
    <s v="$100 - $149 / hr"/>
    <s v="2 - 9"/>
    <x v="2"/>
    <n v="0.7"/>
    <s v="Jalgaon"/>
    <x v="11"/>
    <s v="UtterCodeSoftware&amp;Services https://uttercode.com/"/>
    <n v="2"/>
    <x v="1"/>
    <n v="9"/>
    <n v="5.5"/>
    <s v="0$ - $25 / hr"/>
    <s v="0$ "/>
    <s v=" $25 "/>
    <n v="12.5"/>
    <n v="0"/>
    <n v="25"/>
    <s v="No"/>
  </r>
  <r>
    <s v="Cognitiva"/>
    <s v="https://www.cognitiva.dev/"/>
    <s v="New York, NY"/>
    <n v="5000"/>
    <s v="$50 - $99 / hr"/>
    <s v="2 - 9"/>
    <x v="2"/>
    <n v="0.7"/>
    <s v="London"/>
    <x v="17"/>
    <s v="GatesWeb https://www.gatesweb.it/"/>
    <n v="2"/>
    <x v="1"/>
    <n v="9"/>
    <n v="5.5"/>
    <s v="$100 - $149 / hr"/>
    <s v="$100 "/>
    <s v=" $149 "/>
    <n v="124.5"/>
    <n v="100"/>
    <n v="149"/>
    <s v="Yes"/>
  </r>
  <r>
    <s v="NeuraxioInc."/>
    <s v="https://www.neuraxio.com/"/>
    <s v="Saint-Augustin-de-Desmaures, Canada"/>
    <n v="5000"/>
    <s v="$100 - $149 / hr"/>
    <s v="2 - 9"/>
    <x v="1"/>
    <n v="0.9"/>
    <s v="New York"/>
    <x v="5"/>
    <s v="Cognitiva https://www.cognitiva.dev/"/>
    <n v="2"/>
    <x v="1"/>
    <n v="9"/>
    <n v="5.5"/>
    <s v="$50 - $99 / hr"/>
    <s v="$50 "/>
    <s v=" $99 "/>
    <n v="74.5"/>
    <n v="50"/>
    <n v="99"/>
    <s v="Yes"/>
  </r>
  <r>
    <s v="Factmata"/>
    <s v="https://factmata.com/"/>
    <s v="London, United Kingdom"/>
    <s v="Undisclosed"/>
    <s v="Undisclosed"/>
    <s v="10 - 49"/>
    <x v="2"/>
    <n v="0.8"/>
    <s v="Saint-Augustin-de-Desmaures"/>
    <x v="15"/>
    <s v="NeuraxioInc. https://www.neuraxio.com/"/>
    <n v="10"/>
    <x v="1"/>
    <n v="49"/>
    <n v="5.5"/>
    <s v="$100 - $149 / hr"/>
    <s v="$100 "/>
    <s v=" $149 "/>
    <n v="124.5"/>
    <n v="100"/>
    <n v="149"/>
    <s v="Yes"/>
  </r>
  <r>
    <s v="Intelliarts"/>
    <s v="https://intelliarts.com"/>
    <s v="L'viv, Ukraine"/>
    <n v="50000"/>
    <s v="$50 - $99 / hr"/>
    <s v="50 - 249"/>
    <x v="0"/>
    <n v="0.4"/>
    <s v="London"/>
    <x v="17"/>
    <s v="Factmata https://factmata.com/"/>
    <n v="50"/>
    <x v="1"/>
    <n v="249"/>
    <n v="29.5"/>
    <s v="Undisclosed"/>
    <s v="Undisclosed"/>
    <e v="#REF!"/>
    <e v="#VALUE!"/>
    <e v="#VALUE!"/>
    <e v="#REF!"/>
    <e v="#VALUE!"/>
  </r>
  <r>
    <s v="VegavidTechnology"/>
    <s v="https://vegavid.com"/>
    <s v="Maharashtra, India"/>
    <n v="25000"/>
    <s v="$50 - $99 / hr"/>
    <s v="10 - 49"/>
    <x v="2"/>
    <n v="0.5"/>
    <s v="L'viv"/>
    <x v="13"/>
    <s v="Intelliarts https://intelliarts.com"/>
    <n v="10"/>
    <x v="1"/>
    <n v="49"/>
    <n v="149.5"/>
    <s v="$50 - $99 / hr"/>
    <s v="$50 "/>
    <s v=" $99 "/>
    <n v="74.5"/>
    <n v="50"/>
    <n v="99"/>
    <s v="Yes"/>
  </r>
  <r>
    <s v="Senzmate"/>
    <s v="https://www.senzmate.com/"/>
    <s v="Colombo, Sri Lanka"/>
    <n v="5000"/>
    <s v="$25 - $49 / hr"/>
    <s v="10 - 49"/>
    <x v="0"/>
    <n v="0.4"/>
    <s v="Maharashtra"/>
    <x v="11"/>
    <s v="VegavidTechnology https://vegavid.com"/>
    <n v="10"/>
    <x v="1"/>
    <n v="49"/>
    <n v="29.5"/>
    <s v="$50 - $99 / hr"/>
    <s v="$50 "/>
    <s v=" $99 "/>
    <n v="74.5"/>
    <n v="50"/>
    <n v="99"/>
    <s v="Yes"/>
  </r>
  <r>
    <s v="FirstBridge"/>
    <s v="https://firstbridge.io/"/>
    <s v="Warszawa, Poland"/>
    <n v="10000"/>
    <s v="$50 - $99 / hr"/>
    <s v="50 - 249"/>
    <x v="0"/>
    <n v="0.25"/>
    <s v="Colombo"/>
    <x v="70"/>
    <s v="Senzmate https://www.senzmate.com/"/>
    <n v="50"/>
    <x v="1"/>
    <n v="249"/>
    <n v="29.5"/>
    <s v="$25 - $49 / hr"/>
    <s v="$25 "/>
    <s v=" $49 "/>
    <n v="37"/>
    <n v="25"/>
    <n v="49"/>
    <s v="Yes"/>
  </r>
  <r>
    <s v="KUNGFU.AI"/>
    <s v="https://www.kungfu.ai/"/>
    <s v="Austin, TX"/>
    <n v="50000"/>
    <s v="Undisclosed"/>
    <s v="10 - 49"/>
    <x v="2"/>
    <n v="0.5"/>
    <s v="Warszawa"/>
    <x v="7"/>
    <s v="FirstBridge https://firstbridge.io/"/>
    <n v="10"/>
    <x v="1"/>
    <n v="49"/>
    <n v="149.5"/>
    <s v="$50 - $99 / hr"/>
    <s v="$50 "/>
    <s v=" $99 "/>
    <n v="74.5"/>
    <n v="50"/>
    <n v="99"/>
    <s v="Yes"/>
  </r>
  <r>
    <s v="INSCOPE"/>
    <s v="https://www.inscope-llc.com/"/>
    <s v="Yerevan, Armenia"/>
    <n v="5000"/>
    <s v="&lt; $25 / hr"/>
    <s v="10 - 49"/>
    <x v="0"/>
    <n v="0.15"/>
    <s v="Austin"/>
    <x v="2"/>
    <s v="KUNGFU.AI https://www.kungfu.ai/"/>
    <n v="10"/>
    <x v="1"/>
    <n v="49"/>
    <n v="29.5"/>
    <s v="Undisclosed"/>
    <s v="Undisclosed"/>
    <e v="#REF!"/>
    <e v="#VALUE!"/>
    <e v="#VALUE!"/>
    <e v="#REF!"/>
    <e v="#VALUE!"/>
  </r>
  <r>
    <s v="iENGINEERINGCorporation"/>
    <s v="https://www.iengineering.com/"/>
    <s v="Chantilly, VA"/>
    <n v="25000"/>
    <s v="$100 - $149 / hr"/>
    <s v="50 - 249"/>
    <x v="0"/>
    <n v="0.1"/>
    <s v="Yerevan"/>
    <x v="33"/>
    <s v="INSCOPE https://www.inscope-llc.com/"/>
    <n v="50"/>
    <x v="1"/>
    <n v="249"/>
    <n v="29.5"/>
    <s v="0$ - $25 / hr"/>
    <s v="0$ "/>
    <s v=" $25 "/>
    <n v="12.5"/>
    <n v="0"/>
    <n v="25"/>
    <s v="No"/>
  </r>
  <r>
    <s v="WebSpiders(India)Pvt.Ltd."/>
    <s v="http://www.webspiders.com/"/>
    <s v="Kolkata, India"/>
    <s v="Undisclosed"/>
    <s v="&lt; $25 / hr"/>
    <s v="50 - 249"/>
    <x v="0"/>
    <n v="0.1"/>
    <s v="Chantilly"/>
    <x v="22"/>
    <s v="iENGINEERINGCorporation https://www.iengineering.com/"/>
    <n v="50"/>
    <x v="1"/>
    <n v="249"/>
    <n v="149.5"/>
    <s v="$100 - $149 / hr"/>
    <s v="$100 "/>
    <s v=" $149 "/>
    <n v="124.5"/>
    <n v="100"/>
    <n v="149"/>
    <s v="Yes"/>
  </r>
  <r>
    <s v="U-HopperSrl"/>
    <s v="https://www.u-hopper.com/big-data-analytics/"/>
    <s v="Trento, Italy"/>
    <n v="10000"/>
    <s v="$100 - $149 / hr"/>
    <s v="10 - 49"/>
    <x v="0"/>
    <n v="0.4"/>
    <s v="Kolkata"/>
    <x v="11"/>
    <s v="WebSpiders(India)Pvt.Ltd. http://www.webspiders.com/"/>
    <n v="10"/>
    <x v="1"/>
    <n v="49"/>
    <n v="149.5"/>
    <s v="0$ - $25 / hr"/>
    <s v="0$ "/>
    <s v=" $25 "/>
    <n v="12.5"/>
    <n v="0"/>
    <n v="25"/>
    <s v="No"/>
  </r>
  <r>
    <s v="SSDBTechServices"/>
    <s v="http://www.ssdbtech.com/"/>
    <s v="Dallas, TX"/>
    <n v="25000"/>
    <s v="$25 - $49 / hr"/>
    <s v="50 - 249"/>
    <x v="0"/>
    <n v="0.1"/>
    <s v="Trento"/>
    <x v="32"/>
    <s v="U-HopperSrl https://www.u-hopper.com/big-data-analytics/"/>
    <n v="50"/>
    <x v="1"/>
    <n v="249"/>
    <n v="29.5"/>
    <s v="$100 - $149 / hr"/>
    <s v="$100 "/>
    <s v=" $149 "/>
    <n v="124.5"/>
    <n v="100"/>
    <n v="149"/>
    <s v="Yes"/>
  </r>
  <r>
    <s v="MegazoneAICenter"/>
    <s v="https://www.megazone.com/us/"/>
    <s v="Seoul, South Korea"/>
    <s v="Undisclosed"/>
    <s v="Undisclosed"/>
    <s v="1,000 - 9,999"/>
    <x v="0"/>
    <n v="0.4"/>
    <s v="Dallas"/>
    <x v="2"/>
    <s v="SSDBTechServices http://www.ssdbtech.com/"/>
    <n v="1000"/>
    <x v="1"/>
    <n v="9999"/>
    <n v="149.5"/>
    <s v="$25 - $49 / hr"/>
    <s v="$25 "/>
    <s v=" $49 "/>
    <n v="37"/>
    <n v="25"/>
    <n v="49"/>
    <s v="Yes"/>
  </r>
  <r>
    <s v="E42"/>
    <s v="https://www.e42.ai"/>
    <s v="Pune, India"/>
    <n v="10000"/>
    <s v="Undisclosed"/>
    <s v="50 - 249"/>
    <x v="1"/>
    <n v="1"/>
    <s v="Seoul"/>
    <x v="79"/>
    <s v="MegazoneAICenter https://www.megazone.com/us/"/>
    <n v="50"/>
    <x v="0"/>
    <n v="249"/>
    <n v="5499.5"/>
    <s v="Undisclosed"/>
    <s v="Undisclosed"/>
    <e v="#REF!"/>
    <e v="#VALUE!"/>
    <e v="#VALUE!"/>
    <e v="#REF!"/>
    <e v="#VALUE!"/>
  </r>
  <r>
    <s v="AITechnologies"/>
    <s v="https://aitechnologies.co"/>
    <s v="Newark, NJ"/>
    <n v="25000"/>
    <s v="Undisclosed"/>
    <s v="2 - 9"/>
    <x v="2"/>
    <n v="0.5"/>
    <s v="Pune"/>
    <x v="11"/>
    <s v="E42 https://www.e42.ai"/>
    <n v="2"/>
    <x v="1"/>
    <n v="9"/>
    <n v="149.5"/>
    <s v="Undisclosed"/>
    <s v="Undisclosed"/>
    <e v="#REF!"/>
    <e v="#VALUE!"/>
    <e v="#VALUE!"/>
    <e v="#REF!"/>
    <e v="#VALUE!"/>
  </r>
  <r>
    <s v="Inceite"/>
    <s v="https://inceite.com"/>
    <s v="Warszawa, Poland"/>
    <n v="5000"/>
    <s v="$100 - $149 / hr"/>
    <s v="2 - 9"/>
    <x v="2"/>
    <n v="0.5"/>
    <s v="Newark"/>
    <x v="40"/>
    <s v="AITechnologies https://aitechnologies.co"/>
    <n v="2"/>
    <x v="1"/>
    <n v="9"/>
    <n v="5.5"/>
    <s v="Undisclosed"/>
    <s v="Undisclosed"/>
    <e v="#REF!"/>
    <e v="#VALUE!"/>
    <e v="#VALUE!"/>
    <e v="#REF!"/>
    <e v="#VALUE!"/>
  </r>
  <r>
    <s v="SensViz"/>
    <s v="https://sensviz.com"/>
    <s v="Lahore, Pakistan"/>
    <n v="5000"/>
    <s v="$50 - $99 / hr"/>
    <s v="10 - 49"/>
    <x v="2"/>
    <n v="0.7"/>
    <s v="Warszawa"/>
    <x v="7"/>
    <s v="Inceite https://inceite.com"/>
    <n v="10"/>
    <x v="1"/>
    <n v="49"/>
    <n v="5.5"/>
    <s v="$100 - $149 / hr"/>
    <s v="$100 "/>
    <s v=" $149 "/>
    <n v="124.5"/>
    <n v="100"/>
    <n v="149"/>
    <s v="Yes"/>
  </r>
  <r>
    <s v="CogitoTechLLC"/>
    <s v="http://www.cogitotech.com"/>
    <s v="Levittown, NY"/>
    <n v="5000"/>
    <s v="&lt; $25 / hr"/>
    <s v="1,000 - 9,999"/>
    <x v="0"/>
    <n v="0.4"/>
    <s v="Lahore"/>
    <x v="8"/>
    <s v="SensViz https://sensviz.com"/>
    <n v="1000"/>
    <x v="1"/>
    <n v="9999"/>
    <n v="29.5"/>
    <s v="$50 - $99 / hr"/>
    <s v="$50 "/>
    <s v=" $99 "/>
    <n v="74.5"/>
    <n v="50"/>
    <n v="99"/>
    <s v="Yes"/>
  </r>
  <r>
    <s v="USMBusinessSystems"/>
    <s v="https://www.usmsystems.com/"/>
    <s v="Chantilly, VA"/>
    <n v="10000"/>
    <s v="Undisclosed"/>
    <s v="250 - 999"/>
    <x v="2"/>
    <n v="0.5"/>
    <s v="Levittown"/>
    <x v="5"/>
    <s v="CogitoTechLLC http://www.cogitotech.com"/>
    <n v="250"/>
    <x v="0"/>
    <n v="999"/>
    <n v="5499.5"/>
    <s v="0$ - $25 / hr"/>
    <s v="0$ "/>
    <s v=" $25 "/>
    <n v="12.5"/>
    <n v="0"/>
    <n v="25"/>
    <s v="No"/>
  </r>
  <r>
    <s v="AmbitAILimited"/>
    <s v="https://www.ambit.ai/"/>
    <s v="Auckland, New Zealand"/>
    <s v="Undisclosed"/>
    <s v="Undisclosed"/>
    <s v="10 - 49"/>
    <x v="2"/>
    <n v="0.8"/>
    <s v="Chantilly"/>
    <x v="22"/>
    <s v="USMBusinessSystems https://www.usmsystems.com/"/>
    <n v="10"/>
    <x v="1"/>
    <n v="49"/>
    <n v="624.5"/>
    <s v="Undisclosed"/>
    <s v="Undisclosed"/>
    <e v="#REF!"/>
    <e v="#VALUE!"/>
    <e v="#VALUE!"/>
    <e v="#REF!"/>
    <e v="#VALUE!"/>
  </r>
  <r>
    <s v="AnswerRocket"/>
    <s v="https://www.answerrocket.com/"/>
    <s v="Atlanta, GA"/>
    <n v="25000"/>
    <s v="Undisclosed"/>
    <s v="50 - 249"/>
    <x v="2"/>
    <n v="0.5"/>
    <s v="Auckland"/>
    <x v="52"/>
    <s v="AmbitAILimited https://www.ambit.ai/"/>
    <n v="50"/>
    <x v="1"/>
    <n v="249"/>
    <n v="29.5"/>
    <s v="Undisclosed"/>
    <s v="Undisclosed"/>
    <e v="#REF!"/>
    <e v="#VALUE!"/>
    <e v="#VALUE!"/>
    <e v="#REF!"/>
    <e v="#VALUE!"/>
  </r>
  <r>
    <s v="Magnetic"/>
    <s v="https://www.magnetic.com/"/>
    <s v="New York, NY"/>
    <n v="5000"/>
    <s v="$100 - $149 / hr"/>
    <s v="250 - 999"/>
    <x v="0"/>
    <n v="0.35"/>
    <s v="Atlanta"/>
    <x v="20"/>
    <s v="AnswerRocket https://www.answerrocket.com/"/>
    <n v="250"/>
    <x v="1"/>
    <n v="999"/>
    <n v="149.5"/>
    <s v="Undisclosed"/>
    <s v="Undisclosed"/>
    <e v="#REF!"/>
    <e v="#VALUE!"/>
    <e v="#VALUE!"/>
    <e v="#REF!"/>
    <e v="#VALUE!"/>
  </r>
  <r>
    <s v="Genpact"/>
    <s v="http://www.genpact.com/"/>
    <s v="New York, NY"/>
    <n v="1000"/>
    <s v="&lt; $25 / hr"/>
    <n v="10000"/>
    <x v="0"/>
    <n v="0.2"/>
    <s v="New York"/>
    <x v="5"/>
    <s v="Magnetic https://www.magnetic.com/"/>
    <n v="10000"/>
    <x v="1"/>
    <m/>
    <n v="624.5"/>
    <s v="$100 - $149 / hr"/>
    <s v="$100 "/>
    <s v=" $149 "/>
    <n v="124.5"/>
    <n v="100"/>
    <n v="149"/>
    <s v="Yes"/>
  </r>
  <r>
    <s v="Reply"/>
    <s v="http://www.reply.com/it/"/>
    <s v="London, United Kingdom"/>
    <n v="5000"/>
    <s v="$100 - $149 / hr"/>
    <s v="1,000 - 9,999"/>
    <x v="0"/>
    <n v="0.25"/>
    <s v="New York"/>
    <x v="5"/>
    <s v="Genpact http://www.genpact.com/"/>
    <n v="1000"/>
    <x v="1"/>
    <n v="9999"/>
    <n v="10000"/>
    <s v="0$ - $25 / hr"/>
    <s v="0$ "/>
    <s v=" $25 "/>
    <n v="12.5"/>
    <n v="0"/>
    <n v="25"/>
    <s v="No"/>
  </r>
  <r>
    <s v="Blippar"/>
    <s v="https://www.blippar.com/"/>
    <s v="London, United Kingdom"/>
    <s v="Undisclosed"/>
    <s v="Undisclosed"/>
    <s v="50 - 249"/>
    <x v="2"/>
    <n v="0.6"/>
    <s v="London"/>
    <x v="17"/>
    <s v="Reply http://www.reply.com/it/"/>
    <n v="50"/>
    <x v="0"/>
    <n v="249"/>
    <n v="5499.5"/>
    <s v="$100 - $149 / hr"/>
    <s v="$100 "/>
    <s v=" $149 "/>
    <n v="124.5"/>
    <n v="100"/>
    <n v="149"/>
    <s v="Yes"/>
  </r>
  <r>
    <s v="BabylonHealth"/>
    <s v="https://www.babylonhealth.com/"/>
    <s v="London, United States Minor Outlying Islands"/>
    <s v="Undisclosed"/>
    <s v="Undisclosed"/>
    <s v="250 - 999"/>
    <x v="1"/>
    <n v="1"/>
    <s v="London"/>
    <x v="17"/>
    <s v="Blippar https://www.blippar.com/"/>
    <n v="250"/>
    <x v="1"/>
    <n v="999"/>
    <n v="149.5"/>
    <s v="Undisclosed"/>
    <s v="Undisclosed"/>
    <e v="#REF!"/>
    <e v="#VALUE!"/>
    <e v="#VALUE!"/>
    <e v="#REF!"/>
    <e v="#VALUE!"/>
  </r>
  <r>
    <s v="DeepMind"/>
    <s v="https://deepmind.com/"/>
    <s v="London, United Kingdom"/>
    <s v="Undisclosed"/>
    <s v="Undisclosed"/>
    <s v="250 - 999"/>
    <x v="1"/>
    <n v="1"/>
    <s v="London"/>
    <x v="80"/>
    <s v="BabylonHealth https://www.babylonhealth.com/"/>
    <n v="250"/>
    <x v="1"/>
    <n v="999"/>
    <n v="624.5"/>
    <s v="Undisclosed"/>
    <s v="Undisclosed"/>
    <e v="#REF!"/>
    <e v="#VALUE!"/>
    <e v="#VALUE!"/>
    <e v="#REF!"/>
    <e v="#VALUE!"/>
  </r>
  <r>
    <s v="StarshipTechnologies"/>
    <s v="https://www.starship.xyz/"/>
    <s v="London, United Kingdom"/>
    <s v="Undisclosed"/>
    <s v="Undisclosed"/>
    <s v="50 - 249"/>
    <x v="1"/>
    <n v="1"/>
    <s v="London"/>
    <x v="17"/>
    <s v="DeepMind https://deepmind.com/"/>
    <n v="50"/>
    <x v="1"/>
    <n v="249"/>
    <n v="624.5"/>
    <s v="Undisclosed"/>
    <s v="Undisclosed"/>
    <e v="#REF!"/>
    <e v="#VALUE!"/>
    <e v="#VALUE!"/>
    <e v="#REF!"/>
    <e v="#VALUE!"/>
  </r>
  <r>
    <s v="Dynatrace"/>
    <s v="http://dynatrace.com"/>
    <s v="München, Germany"/>
    <s v="Undisclosed"/>
    <s v="Undisclosed"/>
    <s v="1,000 - 9,999"/>
    <x v="2"/>
    <n v="0.6"/>
    <s v="London"/>
    <x v="17"/>
    <s v="StarshipTechnologies https://www.starship.xyz/"/>
    <n v="1000"/>
    <x v="1"/>
    <n v="9999"/>
    <n v="149.5"/>
    <s v="Undisclosed"/>
    <s v="Undisclosed"/>
    <e v="#REF!"/>
    <e v="#VALUE!"/>
    <e v="#VALUE!"/>
    <e v="#REF!"/>
    <e v="#VALUE!"/>
  </r>
  <r>
    <s v="Lionbridge"/>
    <s v="http://lionbridge.com"/>
    <s v="Waltham, MA"/>
    <s v="Undisclosed"/>
    <s v="Undisclosed"/>
    <s v="1,000 - 9,999"/>
    <x v="0"/>
    <n v="0.3"/>
    <s v="München"/>
    <x v="26"/>
    <s v="Dynatrace http://dynatrace.com"/>
    <n v="1000"/>
    <x v="0"/>
    <n v="9999"/>
    <n v="5499.5"/>
    <s v="Undisclosed"/>
    <s v="Undisclosed"/>
    <e v="#REF!"/>
    <e v="#VALUE!"/>
    <e v="#VALUE!"/>
    <e v="#REF!"/>
    <e v="#VALUE!"/>
  </r>
  <r>
    <s v="MoleyRobotics"/>
    <s v="http://www.moley.com/"/>
    <s v="London, United Kingdom"/>
    <s v="Undisclosed"/>
    <s v="Undisclosed"/>
    <s v="10 - 49"/>
    <x v="1"/>
    <n v="1"/>
    <s v="Waltham"/>
    <x v="34"/>
    <s v="Lionbridge http://lionbridge.com"/>
    <n v="10"/>
    <x v="0"/>
    <n v="49"/>
    <n v="5499.5"/>
    <s v="Undisclosed"/>
    <s v="Undisclosed"/>
    <e v="#REF!"/>
    <e v="#VALUE!"/>
    <e v="#VALUE!"/>
    <e v="#REF!"/>
    <e v="#VALUE!"/>
  </r>
  <r>
    <s v="CSAIL-MIT"/>
    <s v="https://www.csail.mit.edu/"/>
    <s v="Cambridge, MA"/>
    <s v="Undisclosed"/>
    <s v="Undisclosed"/>
    <s v="250 - 999"/>
    <x v="1"/>
    <n v="1"/>
    <s v="London"/>
    <x v="17"/>
    <s v="MoleyRobotics http://www.moley.com/"/>
    <n v="250"/>
    <x v="1"/>
    <n v="999"/>
    <n v="29.5"/>
    <s v="Undisclosed"/>
    <s v="Undisclosed"/>
    <e v="#REF!"/>
    <e v="#VALUE!"/>
    <e v="#VALUE!"/>
    <e v="#REF!"/>
    <e v="#VALUE!"/>
  </r>
  <r>
    <s v="ClearpathRobotics."/>
    <s v="https://www.clearpathrobotics.com/"/>
    <s v="Kitchener, Canada"/>
    <s v="Undisclosed"/>
    <s v="Undisclosed"/>
    <s v="10 - 49"/>
    <x v="1"/>
    <n v="1"/>
    <s v="Cambridge"/>
    <x v="34"/>
    <s v="CSAIL-MIT https://www.csail.mit.edu/"/>
    <n v="10"/>
    <x v="1"/>
    <n v="49"/>
    <n v="624.5"/>
    <s v="Undisclosed"/>
    <s v="Undisclosed"/>
    <e v="#REF!"/>
    <e v="#VALUE!"/>
    <e v="#VALUE!"/>
    <e v="#REF!"/>
    <e v="#VALUE!"/>
  </r>
  <r>
    <s v="H2ventures"/>
    <s v="https://h2.vc/"/>
    <s v="Sydney, Australia"/>
    <s v="Undisclosed"/>
    <s v="Undisclosed"/>
    <s v="10 - 49"/>
    <x v="1"/>
    <n v="1"/>
    <s v="Kitchener"/>
    <x v="15"/>
    <s v="ClearpathRobotics. https://www.clearpathrobotics.com/"/>
    <n v="10"/>
    <x v="1"/>
    <n v="49"/>
    <n v="29.5"/>
    <s v="Undisclosed"/>
    <s v="Undisclosed"/>
    <e v="#REF!"/>
    <e v="#VALUE!"/>
    <e v="#VALUE!"/>
    <e v="#REF!"/>
    <e v="#VALUE!"/>
  </r>
  <r>
    <s v="InsilicoMedicine,Inc"/>
    <s v="https://insilico.com/"/>
    <s v="Rockville, MD"/>
    <s v="Undisclosed"/>
    <s v="Undisclosed"/>
    <s v="10 - 49"/>
    <x v="1"/>
    <n v="1"/>
    <s v="Sydney"/>
    <x v="12"/>
    <s v="H2ventures https://h2.vc/"/>
    <n v="10"/>
    <x v="1"/>
    <n v="49"/>
    <n v="29.5"/>
    <s v="Undisclosed"/>
    <s v="Undisclosed"/>
    <e v="#REF!"/>
    <e v="#VALUE!"/>
    <e v="#VALUE!"/>
    <e v="#REF!"/>
    <e v="#VALUE!"/>
  </r>
  <r>
    <s v="EnigmaTechnologies,Inc."/>
    <s v="https://www.enigma.com/"/>
    <s v="New York, NY"/>
    <s v="Undisclosed"/>
    <s v="Undisclosed"/>
    <s v="50 - 249"/>
    <x v="1"/>
    <n v="1"/>
    <s v="Rockville"/>
    <x v="57"/>
    <s v="InsilicoMedicine,Inc https://insilico.com/"/>
    <n v="50"/>
    <x v="1"/>
    <n v="249"/>
    <n v="29.5"/>
    <s v="Undisclosed"/>
    <s v="Undisclosed"/>
    <e v="#REF!"/>
    <e v="#VALUE!"/>
    <e v="#VALUE!"/>
    <e v="#REF!"/>
    <e v="#VALUE!"/>
  </r>
  <r>
    <s v="Dialogflow"/>
    <s v="https://dialogflow.com/"/>
    <m/>
    <s v="Undisclosed"/>
    <s v="Undisclosed"/>
    <s v="10 - 49"/>
    <x v="1"/>
    <n v="1"/>
    <s v="New York"/>
    <x v="5"/>
    <s v="EnigmaTechnologies,Inc. https://www.enigma.com/"/>
    <n v="10"/>
    <x v="1"/>
    <n v="49"/>
    <n v="149.5"/>
    <s v="Undisclosed"/>
    <s v="Undisclosed"/>
    <e v="#REF!"/>
    <e v="#VALUE!"/>
    <e v="#VALUE!"/>
    <e v="#REF!"/>
    <e v="#VALUE!"/>
  </r>
  <r>
    <s v="Databricks"/>
    <s v="https://databricks.com/"/>
    <s v="San Francisco, CA"/>
    <s v="Undisclosed"/>
    <s v="Undisclosed"/>
    <s v="250 - 999"/>
    <x v="1"/>
    <n v="1"/>
    <e v="#VALUE!"/>
    <x v="55"/>
    <s v="Dialogflow https://dialogflow.com/"/>
    <n v="250"/>
    <x v="1"/>
    <n v="999"/>
    <n v="29.5"/>
    <s v="Undisclosed"/>
    <s v="Undisclosed"/>
    <e v="#REF!"/>
    <e v="#VALUE!"/>
    <e v="#VALUE!"/>
    <e v="#REF!"/>
    <e v="#VALUE!"/>
  </r>
  <r>
    <s v="MorganStanley"/>
    <s v="https://www.techstars.com"/>
    <m/>
    <s v="Undisclosed"/>
    <s v="Undisclosed"/>
    <s v="250 - 999"/>
    <x v="1"/>
    <n v="1"/>
    <s v="San Francisco"/>
    <x v="1"/>
    <s v="Databricks https://databricks.com/"/>
    <n v="250"/>
    <x v="1"/>
    <n v="999"/>
    <n v="624.5"/>
    <s v="Undisclosed"/>
    <s v="Undisclosed"/>
    <e v="#REF!"/>
    <e v="#VALUE!"/>
    <e v="#VALUE!"/>
    <e v="#REF!"/>
    <e v="#VALUE!"/>
  </r>
  <r>
    <s v="C3.ai"/>
    <s v="https://c3.ai/"/>
    <s v="Redwood City, CA"/>
    <s v="Undisclosed"/>
    <s v="Undisclosed"/>
    <s v="250 - 999"/>
    <x v="1"/>
    <n v="1"/>
    <e v="#VALUE!"/>
    <x v="55"/>
    <s v="MorganStanley https://www.techstars.com"/>
    <n v="250"/>
    <x v="1"/>
    <n v="999"/>
    <n v="624.5"/>
    <s v="Undisclosed"/>
    <s v="Undisclosed"/>
    <e v="#REF!"/>
    <e v="#VALUE!"/>
    <e v="#VALUE!"/>
    <e v="#REF!"/>
    <e v="#VALUE!"/>
  </r>
  <r>
    <s v="Algorithmia"/>
    <s v="https://algorithmia.com/"/>
    <s v="Seattle, WA"/>
    <s v="Undisclosed"/>
    <s v="Undisclosed"/>
    <s v="10 - 49"/>
    <x v="1"/>
    <n v="1"/>
    <s v="Redwood City"/>
    <x v="1"/>
    <s v="C3.ai https://c3.ai/"/>
    <n v="10"/>
    <x v="1"/>
    <n v="49"/>
    <n v="624.5"/>
    <s v="Undisclosed"/>
    <s v="Undisclosed"/>
    <e v="#REF!"/>
    <e v="#VALUE!"/>
    <e v="#VALUE!"/>
    <e v="#REF!"/>
    <e v="#VALUE!"/>
  </r>
  <r>
    <s v="UnanimousAI"/>
    <s v="https://unanimous.ai/"/>
    <s v="San Francisco, CA"/>
    <s v="Undisclosed"/>
    <s v="Undisclosed"/>
    <s v="10 - 49"/>
    <x v="1"/>
    <n v="1"/>
    <s v="Seattle"/>
    <x v="30"/>
    <s v="Algorithmia https://algorithmia.com/"/>
    <n v="10"/>
    <x v="1"/>
    <n v="49"/>
    <n v="29.5"/>
    <s v="Undisclosed"/>
    <s v="Undisclosed"/>
    <e v="#REF!"/>
    <e v="#VALUE!"/>
    <e v="#VALUE!"/>
    <e v="#REF!"/>
    <e v="#VALUE!"/>
  </r>
  <r>
    <s v="RStudio,Inc."/>
    <s v="https://rstudio.com/"/>
    <s v="Boston, MA"/>
    <s v="Undisclosed"/>
    <s v="Undisclosed"/>
    <s v="50 - 249"/>
    <x v="1"/>
    <n v="1"/>
    <s v="San Francisco"/>
    <x v="1"/>
    <s v="UnanimousAI https://unanimous.ai/"/>
    <n v="50"/>
    <x v="1"/>
    <n v="249"/>
    <n v="29.5"/>
    <s v="Undisclosed"/>
    <s v="Undisclosed"/>
    <e v="#REF!"/>
    <e v="#VALUE!"/>
    <e v="#VALUE!"/>
    <e v="#REF!"/>
    <e v="#VALUE!"/>
  </r>
  <r>
    <s v="RecordedFuture"/>
    <s v="https://www.recordedfuture.com/"/>
    <s v="Somerville, MA"/>
    <s v="Undisclosed"/>
    <s v="Undisclosed"/>
    <s v="250 - 999"/>
    <x v="2"/>
    <n v="0.5"/>
    <s v="Boston"/>
    <x v="34"/>
    <s v="RStudio,Inc. https://rstudio.com/"/>
    <n v="250"/>
    <x v="1"/>
    <n v="999"/>
    <n v="149.5"/>
    <s v="Undisclosed"/>
    <s v="Undisclosed"/>
    <e v="#REF!"/>
    <e v="#VALUE!"/>
    <e v="#VALUE!"/>
    <e v="#REF!"/>
    <e v="#VALUE!"/>
  </r>
  <r>
    <s v="Evergage"/>
    <s v="https://www.evergage.com/"/>
    <s v="Somerville, MA"/>
    <s v="Undisclosed"/>
    <s v="Undisclosed"/>
    <s v="50 - 249"/>
    <x v="2"/>
    <n v="0.5"/>
    <s v="Somerville"/>
    <x v="34"/>
    <s v="RecordedFuture https://www.recordedfuture.com/"/>
    <n v="50"/>
    <x v="1"/>
    <n v="249"/>
    <n v="624.5"/>
    <s v="Undisclosed"/>
    <s v="Undisclosed"/>
    <e v="#REF!"/>
    <e v="#VALUE!"/>
    <e v="#VALUE!"/>
    <e v="#REF!"/>
    <e v="#VALUE!"/>
  </r>
  <r>
    <s v="DELMIAGlobalOperations"/>
    <s v="https://www.3ds.com"/>
    <s v="Auburn Hills, MI"/>
    <s v="Undisclosed"/>
    <s v="Undisclosed"/>
    <s v="50 - 249"/>
    <x v="1"/>
    <n v="1"/>
    <s v="Somerville"/>
    <x v="34"/>
    <s v="Evergage https://www.evergage.com/"/>
    <n v="50"/>
    <x v="1"/>
    <n v="249"/>
    <n v="149.5"/>
    <s v="Undisclosed"/>
    <s v="Undisclosed"/>
    <e v="#REF!"/>
    <e v="#VALUE!"/>
    <e v="#VALUE!"/>
    <e v="#REF!"/>
    <e v="#VALUE!"/>
  </r>
  <r>
    <s v="GumGum"/>
    <s v="https://gumgum.com/"/>
    <s v="Chicago, IL"/>
    <s v="Undisclosed"/>
    <s v="Undisclosed"/>
    <s v="250 - 999"/>
    <x v="2"/>
    <n v="0.5"/>
    <s v="Auburn Hills"/>
    <x v="81"/>
    <s v="DELMIAGlobalOperations https://www.3ds.com"/>
    <n v="250"/>
    <x v="1"/>
    <n v="999"/>
    <n v="149.5"/>
    <s v="Undisclosed"/>
    <s v="Undisclosed"/>
    <e v="#REF!"/>
    <e v="#VALUE!"/>
    <e v="#VALUE!"/>
    <e v="#REF!"/>
    <e v="#VALUE!"/>
  </r>
  <r>
    <s v="SymphonyAyasdiAI"/>
    <s v="https://www.ayasdi.com/"/>
    <s v="Menlo Park, CA"/>
    <s v="Undisclosed"/>
    <s v="Undisclosed"/>
    <s v="50 - 249"/>
    <x v="2"/>
    <n v="0.5"/>
    <s v="Chicago"/>
    <x v="56"/>
    <s v="GumGum https://gumgum.com/"/>
    <n v="50"/>
    <x v="1"/>
    <n v="249"/>
    <n v="624.5"/>
    <s v="Undisclosed"/>
    <s v="Undisclosed"/>
    <e v="#REF!"/>
    <e v="#VALUE!"/>
    <e v="#VALUE!"/>
    <e v="#REF!"/>
    <e v="#VALUE!"/>
  </r>
  <r>
    <s v="Numenta"/>
    <s v="https://numenta.com/"/>
    <s v="Redwood City, CA"/>
    <s v="Undisclosed"/>
    <s v="Undisclosed"/>
    <s v="10 - 49"/>
    <x v="1"/>
    <n v="1"/>
    <s v="Menlo Park"/>
    <x v="1"/>
    <s v="SymphonyAyasdiAI https://www.ayasdi.com/"/>
    <n v="10"/>
    <x v="1"/>
    <n v="49"/>
    <n v="149.5"/>
    <s v="Undisclosed"/>
    <s v="Undisclosed"/>
    <e v="#REF!"/>
    <e v="#VALUE!"/>
    <e v="#VALUE!"/>
    <e v="#REF!"/>
    <e v="#VALUE!"/>
  </r>
  <r>
    <s v="Persado"/>
    <s v="http://www.persado.com"/>
    <s v="New York, NY"/>
    <s v="Undisclosed"/>
    <s v="Undisclosed"/>
    <s v="50 - 249"/>
    <x v="1"/>
    <n v="1"/>
    <s v="Redwood City"/>
    <x v="1"/>
    <s v="Numenta https://numenta.com/"/>
    <n v="50"/>
    <x v="1"/>
    <n v="249"/>
    <n v="29.5"/>
    <s v="Undisclosed"/>
    <s v="Undisclosed"/>
    <e v="#REF!"/>
    <e v="#VALUE!"/>
    <e v="#VALUE!"/>
    <e v="#REF!"/>
    <e v="#VALUE!"/>
  </r>
  <r>
    <s v="SamsungSdsMéxico"/>
    <s v="http://www.samsungsds.com/"/>
    <s v="Cuautitlan Izcalli, Mexico"/>
    <s v="Undisclosed"/>
    <s v="Undisclosed"/>
    <n v="10000"/>
    <x v="0"/>
    <n v="0.25"/>
    <s v="New York"/>
    <x v="5"/>
    <s v="Persado http://www.persado.com"/>
    <n v="10000"/>
    <x v="1"/>
    <m/>
    <n v="149.5"/>
    <s v="Undisclosed"/>
    <s v="Undisclosed"/>
    <e v="#REF!"/>
    <e v="#VALUE!"/>
    <e v="#VALUE!"/>
    <e v="#REF!"/>
    <e v="#VALUE!"/>
  </r>
  <r>
    <s v="ABBYY"/>
    <s v="http://www.abbyy.com/"/>
    <s v="Wan Chai, Hong Kong"/>
    <s v="Undisclosed"/>
    <s v="Undisclosed"/>
    <s v="1,000 - 9,999"/>
    <x v="0"/>
    <n v="0.35"/>
    <s v="Cuautitlan Izcalli"/>
    <x v="59"/>
    <s v="SamsungSdsMéxico http://www.samsungsds.com/"/>
    <n v="1000"/>
    <x v="1"/>
    <n v="9999"/>
    <n v="10000"/>
    <s v="Undisclosed"/>
    <s v="Undisclosed"/>
    <e v="#REF!"/>
    <e v="#VALUE!"/>
    <e v="#VALUE!"/>
    <e v="#REF!"/>
    <e v="#VALUE!"/>
  </r>
  <r>
    <s v="Veritone"/>
    <s v="https://www.veritone.com/"/>
    <s v="Costa Mesa, CA"/>
    <s v="Undisclosed"/>
    <s v="Undisclosed"/>
    <s v="50 - 249"/>
    <x v="1"/>
    <n v="1"/>
    <s v="Wan Chai"/>
    <x v="82"/>
    <s v="ABBYY http://www.abbyy.com/"/>
    <n v="50"/>
    <x v="0"/>
    <n v="249"/>
    <n v="5499.5"/>
    <s v="Undisclosed"/>
    <s v="Undisclosed"/>
    <e v="#REF!"/>
    <e v="#VALUE!"/>
    <e v="#VALUE!"/>
    <e v="#REF!"/>
    <e v="#VALUE!"/>
  </r>
  <r>
    <s v="Q3Technologies"/>
    <s v="http://www.q3tech.com"/>
    <s v="Walpole, MA"/>
    <n v="10000"/>
    <s v="&lt; $25 / hr"/>
    <s v="250 - 999"/>
    <x v="0"/>
    <n v="0.2"/>
    <s v="Costa Mesa"/>
    <x v="1"/>
    <s v="Veritone https://www.veritone.com/"/>
    <n v="250"/>
    <x v="1"/>
    <n v="999"/>
    <n v="149.5"/>
    <s v="Undisclosed"/>
    <s v="Undisclosed"/>
    <e v="#REF!"/>
    <e v="#VALUE!"/>
    <e v="#VALUE!"/>
    <e v="#REF!"/>
    <e v="#VALUE!"/>
  </r>
  <r>
    <s v="Synechron"/>
    <s v="https://www.synechron.com/"/>
    <s v="New York, NY"/>
    <n v="10000"/>
    <s v="$50 - $99 / hr"/>
    <s v="1,000 - 9,999"/>
    <x v="0"/>
    <n v="0.25"/>
    <s v="Walpole"/>
    <x v="34"/>
    <s v="Q3Technologies http://www.q3tech.com"/>
    <n v="1000"/>
    <x v="1"/>
    <n v="9999"/>
    <n v="624.5"/>
    <s v="0$ - $25 / hr"/>
    <s v="0$ "/>
    <s v=" $25 "/>
    <n v="12.5"/>
    <n v="0"/>
    <n v="25"/>
    <s v="No"/>
  </r>
  <r>
    <s v="MitosisTechnologies"/>
    <s v="https://www.mitosistech.com"/>
    <s v="Romford, United Kingdom"/>
    <n v="10000"/>
    <s v="$25 - $49 / hr"/>
    <s v="250 - 999"/>
    <x v="0"/>
    <n v="0.4"/>
    <s v="New York"/>
    <x v="5"/>
    <s v="Synechron https://www.synechron.com/"/>
    <n v="250"/>
    <x v="0"/>
    <n v="999"/>
    <n v="5499.5"/>
    <s v="$50 - $99 / hr"/>
    <s v="$50 "/>
    <s v=" $99 "/>
    <n v="74.5"/>
    <n v="50"/>
    <n v="99"/>
    <s v="Yes"/>
  </r>
  <r>
    <s v="AYLIEN"/>
    <s v="https://aylien.com/"/>
    <s v="Dublin 2, Ireland"/>
    <s v="Undisclosed"/>
    <s v="Undisclosed"/>
    <s v="10 - 49"/>
    <x v="1"/>
    <n v="1"/>
    <s v="Romford"/>
    <x v="17"/>
    <s v="MitosisTechnologies https://www.mitosistech.com"/>
    <n v="10"/>
    <x v="1"/>
    <n v="49"/>
    <n v="624.5"/>
    <s v="$25 - $49 / hr"/>
    <s v="$25 "/>
    <s v=" $49 "/>
    <n v="37"/>
    <n v="25"/>
    <n v="49"/>
    <s v="Yes"/>
  </r>
  <r>
    <s v="Coveo"/>
    <s v="https://www.coveo.com/en"/>
    <s v="Québec, Canada"/>
    <s v="Undisclosed"/>
    <s v="Undisclosed"/>
    <s v="50 - 249"/>
    <x v="1"/>
    <n v="1"/>
    <s v="Dublin 2"/>
    <x v="83"/>
    <s v="AYLIEN https://aylien.com/"/>
    <n v="50"/>
    <x v="1"/>
    <n v="249"/>
    <n v="29.5"/>
    <s v="Undisclosed"/>
    <s v="Undisclosed"/>
    <e v="#REF!"/>
    <e v="#VALUE!"/>
    <e v="#VALUE!"/>
    <e v="#REF!"/>
    <e v="#VALUE!"/>
  </r>
  <r>
    <s v="LoopMe"/>
    <s v="https://loopme.com/"/>
    <s v="London, United Kingdom"/>
    <s v="Undisclosed"/>
    <s v="Undisclosed"/>
    <s v="50 - 249"/>
    <x v="2"/>
    <n v="0.5"/>
    <s v="Québec"/>
    <x v="15"/>
    <s v="Coveo https://www.coveo.com/en"/>
    <n v="50"/>
    <x v="1"/>
    <n v="249"/>
    <n v="149.5"/>
    <s v="Undisclosed"/>
    <s v="Undisclosed"/>
    <e v="#REF!"/>
    <e v="#VALUE!"/>
    <e v="#VALUE!"/>
    <e v="#REF!"/>
    <e v="#VALUE!"/>
  </r>
  <r>
    <s v="DesktopGenetics"/>
    <s v="https://www.deskgen.com/"/>
    <s v="London, United Kingdom"/>
    <s v="Undisclosed"/>
    <s v="Undisclosed"/>
    <s v="10 - 49"/>
    <x v="1"/>
    <n v="1"/>
    <s v="London"/>
    <x v="17"/>
    <s v="LoopMe https://loopme.com/"/>
    <n v="10"/>
    <x v="1"/>
    <n v="49"/>
    <n v="149.5"/>
    <s v="Undisclosed"/>
    <s v="Undisclosed"/>
    <e v="#REF!"/>
    <e v="#VALUE!"/>
    <e v="#VALUE!"/>
    <e v="#REF!"/>
    <e v="#VALUE!"/>
  </r>
  <r>
    <s v="Featurespace"/>
    <s v="https://www.featurespace.com/"/>
    <s v="London, United Kingdom"/>
    <s v="Undisclosed"/>
    <s v="Undisclosed"/>
    <s v="50 - 249"/>
    <x v="2"/>
    <n v="0.75"/>
    <s v="London"/>
    <x v="17"/>
    <s v="DesktopGenetics https://www.deskgen.com/"/>
    <n v="50"/>
    <x v="1"/>
    <n v="249"/>
    <n v="29.5"/>
    <s v="Undisclosed"/>
    <s v="Undisclosed"/>
    <e v="#REF!"/>
    <e v="#VALUE!"/>
    <e v="#VALUE!"/>
    <e v="#REF!"/>
    <e v="#VALUE!"/>
  </r>
  <r>
    <s v="WIREWAX"/>
    <s v="https://www.wirewax.com/"/>
    <s v="London, United Kingdom"/>
    <s v="Undisclosed"/>
    <s v="Undisclosed"/>
    <s v="50 - 249"/>
    <x v="1"/>
    <n v="1"/>
    <s v="London"/>
    <x v="17"/>
    <s v="Featurespace https://www.featurespace.com/"/>
    <n v="50"/>
    <x v="1"/>
    <n v="249"/>
    <n v="149.5"/>
    <s v="Undisclosed"/>
    <s v="Undisclosed"/>
    <e v="#REF!"/>
    <e v="#VALUE!"/>
    <e v="#VALUE!"/>
    <e v="#REF!"/>
    <e v="#VALUE!"/>
  </r>
  <r>
    <s v="Cycorp"/>
    <s v="http://www.cyc.com/"/>
    <s v="Austin, TX"/>
    <s v="Undisclosed"/>
    <s v="Undisclosed"/>
    <s v="50 - 249"/>
    <x v="2"/>
    <n v="0.6"/>
    <s v="London"/>
    <x v="17"/>
    <s v="WIREWAX https://www.wirewax.com/"/>
    <n v="50"/>
    <x v="1"/>
    <n v="249"/>
    <n v="149.5"/>
    <s v="Undisclosed"/>
    <s v="Undisclosed"/>
    <e v="#REF!"/>
    <e v="#VALUE!"/>
    <e v="#VALUE!"/>
    <e v="#REF!"/>
    <e v="#VALUE!"/>
  </r>
  <r>
    <s v="deepsense.ai"/>
    <s v="http://www.deepsense.ai"/>
    <s v="Warsaw, Poland"/>
    <n v="50000"/>
    <s v="$100 - $149 / hr"/>
    <s v="50 - 249"/>
    <x v="2"/>
    <n v="0.8"/>
    <s v="Austin"/>
    <x v="2"/>
    <s v="Cycorp http://www.cyc.com/"/>
    <n v="50"/>
    <x v="1"/>
    <n v="249"/>
    <n v="149.5"/>
    <s v="Undisclosed"/>
    <s v="Undisclosed"/>
    <e v="#REF!"/>
    <e v="#VALUE!"/>
    <e v="#VALUE!"/>
    <e v="#REF!"/>
    <e v="#VALUE!"/>
  </r>
  <r>
    <s v="Jacada"/>
    <s v="https://www.jacada.com/"/>
    <s v="Alpharetta, GA"/>
    <s v="Undisclosed"/>
    <s v="Undisclosed"/>
    <s v="50 - 249"/>
    <x v="2"/>
    <n v="0.5"/>
    <s v="Warsaw"/>
    <x v="7"/>
    <s v="deepsense.ai http://www.deepsense.ai"/>
    <n v="50"/>
    <x v="1"/>
    <n v="249"/>
    <n v="149.5"/>
    <s v="$100 - $149 / hr"/>
    <s v="$100 "/>
    <s v=" $149 "/>
    <n v="124.5"/>
    <n v="100"/>
    <n v="149"/>
    <s v="Yes"/>
  </r>
  <r>
    <s v="BetaSharesETFs"/>
    <s v="https://www.betashares.com.au/"/>
    <s v="Sydney, Australia"/>
    <s v="Undisclosed"/>
    <s v="Undisclosed"/>
    <s v="10 - 49"/>
    <x v="1"/>
    <n v="1"/>
    <s v="Alpharetta"/>
    <x v="20"/>
    <s v="Jacada https://www.jacada.com/"/>
    <n v="10"/>
    <x v="1"/>
    <n v="49"/>
    <n v="149.5"/>
    <s v="Undisclosed"/>
    <s v="Undisclosed"/>
    <e v="#REF!"/>
    <e v="#VALUE!"/>
    <e v="#VALUE!"/>
    <e v="#REF!"/>
    <e v="#VALUE!"/>
  </r>
  <r>
    <s v="ObEN"/>
    <s v="https://oben.me/"/>
    <s v="Pasadena, CA"/>
    <s v="Undisclosed"/>
    <s v="Undisclosed"/>
    <s v="10 - 49"/>
    <x v="1"/>
    <n v="1"/>
    <s v="Sydney"/>
    <x v="12"/>
    <s v="BetaSharesETFs https://www.betashares.com.au/"/>
    <n v="10"/>
    <x v="1"/>
    <n v="49"/>
    <n v="29.5"/>
    <s v="Undisclosed"/>
    <s v="Undisclosed"/>
    <e v="#REF!"/>
    <e v="#VALUE!"/>
    <e v="#VALUE!"/>
    <e v="#REF!"/>
    <e v="#VALUE!"/>
  </r>
  <r>
    <s v="ArgoAI"/>
    <s v="https://www.argo.ai/"/>
    <s v="Pittsburgh, PA"/>
    <s v="Undisclosed"/>
    <s v="Undisclosed"/>
    <s v="250 - 999"/>
    <x v="1"/>
    <n v="1"/>
    <s v="Pasadena"/>
    <x v="1"/>
    <s v="ObEN https://oben.me/"/>
    <n v="250"/>
    <x v="1"/>
    <n v="999"/>
    <n v="29.5"/>
    <s v="Undisclosed"/>
    <s v="Undisclosed"/>
    <e v="#REF!"/>
    <e v="#VALUE!"/>
    <e v="#VALUE!"/>
    <e v="#REF!"/>
    <e v="#VALUE!"/>
  </r>
  <r>
    <s v="AImotive"/>
    <s v="https://aimotive.com"/>
    <s v="Mountain View, CA"/>
    <s v="Undisclosed"/>
    <s v="Undisclosed"/>
    <s v="10 - 49"/>
    <x v="1"/>
    <n v="1"/>
    <s v="Pittsburgh"/>
    <x v="84"/>
    <s v="ArgoAI https://www.argo.ai/"/>
    <n v="10"/>
    <x v="1"/>
    <n v="49"/>
    <n v="624.5"/>
    <s v="Undisclosed"/>
    <s v="Undisclosed"/>
    <e v="#REF!"/>
    <e v="#VALUE!"/>
    <e v="#VALUE!"/>
    <e v="#REF!"/>
    <e v="#VALUE!"/>
  </r>
  <r>
    <s v="Primer"/>
    <s v="https://primer.ai"/>
    <s v="San Francisco, "/>
    <s v="Undisclosed"/>
    <s v="Undisclosed"/>
    <s v="10 - 49"/>
    <x v="1"/>
    <n v="1"/>
    <s v="Mountain View"/>
    <x v="1"/>
    <s v="AImotive https://aimotive.com"/>
    <n v="10"/>
    <x v="1"/>
    <n v="49"/>
    <n v="29.5"/>
    <s v="Undisclosed"/>
    <s v="Undisclosed"/>
    <e v="#REF!"/>
    <e v="#VALUE!"/>
    <e v="#VALUE!"/>
    <e v="#REF!"/>
    <e v="#VALUE!"/>
  </r>
  <r>
    <s v="Olive"/>
    <s v="https://oliveai.com/"/>
    <s v="Columbus, OH"/>
    <s v="Undisclosed"/>
    <s v="Undisclosed"/>
    <s v="50 - 249"/>
    <x v="1"/>
    <n v="1"/>
    <s v="San Francisco"/>
    <x v="67"/>
    <s v="Primer https://primer.ai"/>
    <n v="50"/>
    <x v="1"/>
    <n v="249"/>
    <n v="29.5"/>
    <s v="Undisclosed"/>
    <s v="Undisclosed"/>
    <e v="#REF!"/>
    <e v="#VALUE!"/>
    <e v="#VALUE!"/>
    <e v="#REF!"/>
    <e v="#VALUE!"/>
  </r>
  <r>
    <s v="Bonsai"/>
    <s v="https://www.bons.ai/"/>
    <s v="Berkeley, CA"/>
    <s v="Undisclosed"/>
    <s v="Undisclosed"/>
    <s v="10 - 49"/>
    <x v="1"/>
    <n v="1"/>
    <s v="Columbus"/>
    <x v="85"/>
    <s v="Olive https://oliveai.com/"/>
    <n v="10"/>
    <x v="1"/>
    <n v="49"/>
    <n v="149.5"/>
    <s v="Undisclosed"/>
    <s v="Undisclosed"/>
    <e v="#REF!"/>
    <e v="#VALUE!"/>
    <e v="#VALUE!"/>
    <e v="#REF!"/>
    <e v="#VALUE!"/>
  </r>
  <r>
    <s v="TamrInc."/>
    <s v="https://www.tamr.com/"/>
    <s v="Cambridge, MA"/>
    <s v="Undisclosed"/>
    <s v="Undisclosed"/>
    <s v="50 - 249"/>
    <x v="2"/>
    <n v="0.5"/>
    <s v="Berkeley"/>
    <x v="1"/>
    <s v="Bonsai https://www.bons.ai/"/>
    <n v="50"/>
    <x v="1"/>
    <n v="249"/>
    <n v="29.5"/>
    <s v="Undisclosed"/>
    <s v="Undisclosed"/>
    <e v="#REF!"/>
    <e v="#VALUE!"/>
    <e v="#VALUE!"/>
    <e v="#REF!"/>
    <e v="#VALUE!"/>
  </r>
  <r>
    <s v="Alation"/>
    <s v="https://www.alation.com/"/>
    <s v="Redwood City, CA"/>
    <s v="Undisclosed"/>
    <s v="Undisclosed"/>
    <s v="250 - 999"/>
    <x v="2"/>
    <n v="0.5"/>
    <s v="Cambridge"/>
    <x v="34"/>
    <s v="TamrInc. https://www.tamr.com/"/>
    <n v="250"/>
    <x v="1"/>
    <n v="999"/>
    <n v="149.5"/>
    <s v="Undisclosed"/>
    <s v="Undisclosed"/>
    <e v="#REF!"/>
    <e v="#VALUE!"/>
    <e v="#VALUE!"/>
    <e v="#REF!"/>
    <e v="#VALUE!"/>
  </r>
  <r>
    <s v="Attivio"/>
    <s v="https://www.attivio.com/"/>
    <s v="Boston, MA"/>
    <s v="Undisclosed"/>
    <s v="Undisclosed"/>
    <s v="50 - 249"/>
    <x v="2"/>
    <n v="0.5"/>
    <s v="Redwood City"/>
    <x v="1"/>
    <s v="Alation https://www.alation.com/"/>
    <n v="50"/>
    <x v="1"/>
    <n v="249"/>
    <n v="624.5"/>
    <s v="Undisclosed"/>
    <s v="Undisclosed"/>
    <e v="#REF!"/>
    <e v="#VALUE!"/>
    <e v="#VALUE!"/>
    <e v="#REF!"/>
    <e v="#VALUE!"/>
  </r>
  <r>
    <s v="RChilliInc"/>
    <s v="https://www.rchilli.com/"/>
    <s v="San Ramon, CA"/>
    <s v="Undisclosed"/>
    <s v="Undisclosed"/>
    <s v="50 - 249"/>
    <x v="2"/>
    <n v="0.5"/>
    <s v="Boston"/>
    <x v="34"/>
    <s v="Attivio https://www.attivio.com/"/>
    <n v="50"/>
    <x v="1"/>
    <n v="249"/>
    <n v="149.5"/>
    <s v="Undisclosed"/>
    <s v="Undisclosed"/>
    <e v="#REF!"/>
    <e v="#VALUE!"/>
    <e v="#VALUE!"/>
    <e v="#REF!"/>
    <e v="#VALUE!"/>
  </r>
  <r>
    <s v="ANYbotics"/>
    <s v="http://www.anybotics.com/"/>
    <s v="Zürich, Switzerland"/>
    <s v="Undisclosed"/>
    <s v="Undisclosed"/>
    <s v="50 - 249"/>
    <x v="1"/>
    <n v="1"/>
    <s v="San Ramon"/>
    <x v="1"/>
    <s v="RChilliInc https://www.rchilli.com/"/>
    <n v="50"/>
    <x v="1"/>
    <n v="249"/>
    <n v="149.5"/>
    <s v="Undisclosed"/>
    <s v="Undisclosed"/>
    <e v="#REF!"/>
    <e v="#VALUE!"/>
    <e v="#VALUE!"/>
    <e v="#REF!"/>
    <e v="#VALUE!"/>
  </r>
  <r>
    <s v="GaussAlgorithmic"/>
    <s v="https://www.gaussalgo.com"/>
    <s v="Brno, Czech Republic"/>
    <n v="5000"/>
    <s v="Undisclosed"/>
    <s v="10 - 49"/>
    <x v="2"/>
    <n v="0.6"/>
    <s v="Zürich"/>
    <x v="48"/>
    <s v="ANYbotics http://www.anybotics.com/"/>
    <n v="10"/>
    <x v="1"/>
    <n v="49"/>
    <n v="149.5"/>
    <s v="Undisclosed"/>
    <s v="Undisclosed"/>
    <e v="#REF!"/>
    <e v="#VALUE!"/>
    <e v="#VALUE!"/>
    <e v="#REF!"/>
    <e v="#VALUE!"/>
  </r>
  <r>
    <s v="Logirobotix"/>
    <s v="https://logirobotix.com/"/>
    <s v="Camposampiero, Italy"/>
    <n v="1000"/>
    <s v="$50 - $99 / hr"/>
    <s v="2 - 9"/>
    <x v="2"/>
    <n v="0.7"/>
    <s v="Brno"/>
    <x v="45"/>
    <s v="GaussAlgorithmic https://www.gaussalgo.com"/>
    <n v="2"/>
    <x v="1"/>
    <n v="9"/>
    <n v="29.5"/>
    <s v="Undisclosed"/>
    <s v="Undisclosed"/>
    <e v="#REF!"/>
    <e v="#VALUE!"/>
    <e v="#VALUE!"/>
    <e v="#REF!"/>
    <e v="#VALUE!"/>
  </r>
  <r>
    <s v="CloudMindsTechnologyInc."/>
    <s v="http://www.en.cloudminds.com/"/>
    <s v="Santa Clara, CA"/>
    <n v="1000"/>
    <s v="$50 - $99 / hr"/>
    <s v="50 - 249"/>
    <x v="2"/>
    <n v="0.5"/>
    <s v="Camposampiero"/>
    <x v="32"/>
    <s v="Logirobotix https://logirobotix.com/"/>
    <n v="50"/>
    <x v="1"/>
    <n v="249"/>
    <n v="5.5"/>
    <s v="$50 - $99 / hr"/>
    <s v="$50 "/>
    <s v=" $99 "/>
    <n v="74.5"/>
    <n v="50"/>
    <n v="99"/>
    <s v="Yes"/>
  </r>
  <r>
    <s v="YITU"/>
    <s v="http://www.yitutech.com/en/"/>
    <s v="Shanghai, China"/>
    <n v="5000"/>
    <s v="$100 - $149 / hr"/>
    <s v="50 - 249"/>
    <x v="2"/>
    <n v="0.8"/>
    <s v="Santa Clara"/>
    <x v="1"/>
    <s v="CloudMindsTechnologyInc. http://www.en.cloudminds.com/"/>
    <n v="50"/>
    <x v="1"/>
    <n v="249"/>
    <n v="149.5"/>
    <s v="$50 - $99 / hr"/>
    <s v="$50 "/>
    <s v=" $99 "/>
    <n v="74.5"/>
    <n v="50"/>
    <n v="99"/>
    <s v="Yes"/>
  </r>
  <r>
    <s v="HorizonRobotics"/>
    <s v="http://en.horizon.ai/"/>
    <s v="Beijing, China"/>
    <n v="5000"/>
    <s v="$50 - $99 / hr"/>
    <s v="10 - 49"/>
    <x v="2"/>
    <n v="0.6"/>
    <s v="Shanghai"/>
    <x v="61"/>
    <s v="YITU http://www.yitutech.com/en/"/>
    <n v="10"/>
    <x v="1"/>
    <n v="49"/>
    <n v="149.5"/>
    <s v="$100 - $149 / hr"/>
    <s v="$100 "/>
    <s v=" $149 "/>
    <n v="124.5"/>
    <n v="100"/>
    <n v="149"/>
    <s v="Yes"/>
  </r>
  <r>
    <s v="WATRIX"/>
    <s v="http://www.watrix.ai/en/about-watrix/"/>
    <s v="Beijing, China"/>
    <n v="5000"/>
    <s v="$50 - $99 / hr"/>
    <s v="50 - 249"/>
    <x v="2"/>
    <n v="0.6"/>
    <s v="Beijing"/>
    <x v="61"/>
    <s v="HorizonRobotics http://en.horizon.ai/"/>
    <n v="50"/>
    <x v="1"/>
    <n v="249"/>
    <n v="29.5"/>
    <s v="$50 - $99 / hr"/>
    <s v="$50 "/>
    <s v=" $99 "/>
    <n v="74.5"/>
    <n v="50"/>
    <n v="99"/>
    <s v="Yes"/>
  </r>
  <r>
    <s v="Onfido"/>
    <s v="https://onfido.com/"/>
    <s v="London, United Kingdom"/>
    <s v="Undisclosed"/>
    <s v="Undisclosed"/>
    <s v="50 - 249"/>
    <x v="1"/>
    <n v="1"/>
    <s v="Beijing"/>
    <x v="61"/>
    <s v="WATRIX http://www.watrix.ai/en/about-watrix/"/>
    <n v="50"/>
    <x v="1"/>
    <n v="249"/>
    <n v="149.5"/>
    <s v="$50 - $99 / hr"/>
    <s v="$50 "/>
    <s v=" $99 "/>
    <n v="74.5"/>
    <n v="50"/>
    <n v="99"/>
    <s v="Yes"/>
  </r>
  <r>
    <s v="BorealisAI"/>
    <s v="https://www.borealisai.com/"/>
    <s v="Toronto, ON, "/>
    <s v="Undisclosed"/>
    <s v="Undisclosed"/>
    <s v="50 - 249"/>
    <x v="1"/>
    <n v="1"/>
    <s v="London"/>
    <x v="17"/>
    <s v="Onfido https://onfido.com/"/>
    <n v="50"/>
    <x v="1"/>
    <n v="249"/>
    <n v="149.5"/>
    <s v="Undisclosed"/>
    <s v="Undisclosed"/>
    <e v="#REF!"/>
    <e v="#VALUE!"/>
    <e v="#VALUE!"/>
    <e v="#REF!"/>
    <e v="#VALUE!"/>
  </r>
  <r>
    <s v="MogeesLtd"/>
    <s v="https://www.mogees.co.uk/"/>
    <s v="London, United Kingdom"/>
    <s v="Undisclosed"/>
    <s v="Undisclosed"/>
    <s v="2 - 9"/>
    <x v="1"/>
    <n v="1"/>
    <s v="Toronto"/>
    <x v="86"/>
    <s v="BorealisAI https://www.borealisai.com/"/>
    <n v="2"/>
    <x v="1"/>
    <n v="9"/>
    <n v="149.5"/>
    <s v="Undisclosed"/>
    <s v="Undisclosed"/>
    <e v="#REF!"/>
    <e v="#VALUE!"/>
    <e v="#VALUE!"/>
    <e v="#REF!"/>
    <e v="#VALUE!"/>
  </r>
  <r>
    <s v="Tractable"/>
    <s v="https://tractable.ai/"/>
    <s v="London, "/>
    <s v="Undisclosed"/>
    <s v="Undisclosed"/>
    <s v="50 - 249"/>
    <x v="1"/>
    <n v="1"/>
    <s v="London"/>
    <x v="17"/>
    <s v="MogeesLtd https://www.mogees.co.uk/"/>
    <n v="50"/>
    <x v="1"/>
    <n v="249"/>
    <n v="5.5"/>
    <s v="Undisclosed"/>
    <s v="Undisclosed"/>
    <e v="#REF!"/>
    <e v="#VALUE!"/>
    <e v="#VALUE!"/>
    <e v="#REF!"/>
    <e v="#VALUE!"/>
  </r>
  <r>
    <s v="Linguamatics"/>
    <s v="http://deepzen.io/"/>
    <s v="Cambridge, United Kingdom"/>
    <s v="Undisclosed"/>
    <s v="Undisclosed"/>
    <s v="50 - 249"/>
    <x v="1"/>
    <n v="1"/>
    <s v="London"/>
    <x v="67"/>
    <s v="Tractable https://tractable.ai/"/>
    <n v="50"/>
    <x v="1"/>
    <n v="249"/>
    <n v="149.5"/>
    <s v="Undisclosed"/>
    <s v="Undisclosed"/>
    <e v="#REF!"/>
    <e v="#VALUE!"/>
    <e v="#VALUE!"/>
    <e v="#REF!"/>
    <e v="#VALUE!"/>
  </r>
  <r>
    <s v="ShadowRobotCompany"/>
    <s v="https://www.shadowrobot.com/"/>
    <s v="London, United Kingdom"/>
    <s v="Undisclosed"/>
    <s v="Undisclosed"/>
    <s v="10 - 49"/>
    <x v="1"/>
    <n v="1"/>
    <s v="Cambridge"/>
    <x v="17"/>
    <s v="Linguamatics http://deepzen.io/"/>
    <n v="10"/>
    <x v="1"/>
    <n v="49"/>
    <n v="149.5"/>
    <s v="Undisclosed"/>
    <s v="Undisclosed"/>
    <e v="#REF!"/>
    <e v="#VALUE!"/>
    <e v="#VALUE!"/>
    <e v="#REF!"/>
    <e v="#VALUE!"/>
  </r>
  <r>
    <s v="Nexidia"/>
    <s v="http://www.nexidia.com/"/>
    <s v="Atlanta, GA"/>
    <s v="Undisclosed"/>
    <s v="Undisclosed"/>
    <s v="50 - 249"/>
    <x v="2"/>
    <n v="0.5"/>
    <s v="London"/>
    <x v="17"/>
    <s v="ShadowRobotCompany https://www.shadowrobot.com/"/>
    <n v="50"/>
    <x v="1"/>
    <n v="249"/>
    <n v="29.5"/>
    <s v="Undisclosed"/>
    <s v="Undisclosed"/>
    <e v="#REF!"/>
    <e v="#VALUE!"/>
    <e v="#VALUE!"/>
    <e v="#REF!"/>
    <e v="#VALUE!"/>
  </r>
  <r>
    <s v="Botsify"/>
    <s v="https://botsify.com"/>
    <s v="Australia"/>
    <s v="Undisclosed"/>
    <s v="Undisclosed"/>
    <s v="10 - 49"/>
    <x v="1"/>
    <n v="1"/>
    <s v="Atlanta"/>
    <x v="20"/>
    <s v="Nexidia http://www.nexidia.com/"/>
    <n v="10"/>
    <x v="1"/>
    <n v="49"/>
    <n v="149.5"/>
    <s v="Undisclosed"/>
    <s v="Undisclosed"/>
    <e v="#REF!"/>
    <e v="#VALUE!"/>
    <e v="#VALUE!"/>
    <e v="#REF!"/>
    <e v="#VALUE!"/>
  </r>
  <r>
    <s v="Protenus"/>
    <s v="https://www.protenus.com/"/>
    <s v="Baltimore, MD"/>
    <s v="Undisclosed"/>
    <s v="Undisclosed"/>
    <s v="50 - 249"/>
    <x v="1"/>
    <n v="1"/>
    <s v="Australia"/>
    <x v="0"/>
    <s v="Botsify https://botsify.com"/>
    <n v="50"/>
    <x v="1"/>
    <n v="249"/>
    <n v="29.5"/>
    <s v="Undisclosed"/>
    <s v="Undisclosed"/>
    <e v="#REF!"/>
    <e v="#VALUE!"/>
    <e v="#VALUE!"/>
    <e v="#REF!"/>
    <e v="#VALUE!"/>
  </r>
  <r>
    <s v="Clinc,Inc."/>
    <s v="https://clinc.com/"/>
    <s v="Ann Arbor, MI"/>
    <s v="Undisclosed"/>
    <s v="Undisclosed"/>
    <s v="10 - 49"/>
    <x v="1"/>
    <n v="1"/>
    <s v="Baltimore"/>
    <x v="57"/>
    <s v="Protenus https://www.protenus.com/"/>
    <n v="10"/>
    <x v="1"/>
    <n v="49"/>
    <n v="149.5"/>
    <s v="Undisclosed"/>
    <s v="Undisclosed"/>
    <e v="#REF!"/>
    <e v="#VALUE!"/>
    <e v="#VALUE!"/>
    <e v="#REF!"/>
    <e v="#VALUE!"/>
  </r>
  <r>
    <s v="LandingAI"/>
    <s v="https://landing.ai"/>
    <s v="Palo Alto, CA"/>
    <s v="Undisclosed"/>
    <s v="Undisclosed"/>
    <s v="10 - 49"/>
    <x v="1"/>
    <n v="1"/>
    <s v="Ann Arbor"/>
    <x v="81"/>
    <s v="Clinc,Inc. https://clinc.com/"/>
    <n v="10"/>
    <x v="1"/>
    <n v="49"/>
    <n v="29.5"/>
    <s v="Undisclosed"/>
    <s v="Undisclosed"/>
    <e v="#REF!"/>
    <e v="#VALUE!"/>
    <e v="#VALUE!"/>
    <e v="#REF!"/>
    <e v="#VALUE!"/>
  </r>
  <r>
    <s v="Haptik"/>
    <s v="https://haptik.ai"/>
    <s v="Frisco, TX"/>
    <s v="Undisclosed"/>
    <s v="Undisclosed"/>
    <s v="10 - 49"/>
    <x v="1"/>
    <n v="1"/>
    <s v="Palo Alto"/>
    <x v="1"/>
    <s v="LandingAI https://landing.ai"/>
    <n v="10"/>
    <x v="1"/>
    <n v="49"/>
    <n v="29.5"/>
    <s v="Undisclosed"/>
    <s v="Undisclosed"/>
    <e v="#REF!"/>
    <e v="#VALUE!"/>
    <e v="#VALUE!"/>
    <e v="#REF!"/>
    <e v="#VALUE!"/>
  </r>
  <r>
    <s v="Kore.ai"/>
    <s v="https://kore.ai"/>
    <s v="Orlando, FL"/>
    <s v="Undisclosed"/>
    <s v="Undisclosed"/>
    <s v="250 - 999"/>
    <x v="1"/>
    <n v="1"/>
    <s v="Frisco"/>
    <x v="2"/>
    <s v="Haptik https://haptik.ai"/>
    <n v="250"/>
    <x v="1"/>
    <n v="999"/>
    <n v="29.5"/>
    <s v="Undisclosed"/>
    <s v="Undisclosed"/>
    <e v="#REF!"/>
    <e v="#VALUE!"/>
    <e v="#VALUE!"/>
    <e v="#REF!"/>
    <e v="#VALUE!"/>
  </r>
  <r>
    <s v="Petuum,Inc."/>
    <s v="https://petuum.com/"/>
    <s v="Pittsburgh, PA"/>
    <s v="Undisclosed"/>
    <s v="Undisclosed"/>
    <s v="50 - 249"/>
    <x v="1"/>
    <n v="1"/>
    <s v="Orlando"/>
    <x v="4"/>
    <s v="Kore.ai https://kore.ai"/>
    <n v="50"/>
    <x v="1"/>
    <n v="249"/>
    <n v="624.5"/>
    <s v="Undisclosed"/>
    <s v="Undisclosed"/>
    <e v="#REF!"/>
    <e v="#VALUE!"/>
    <e v="#VALUE!"/>
    <e v="#REF!"/>
    <e v="#VALUE!"/>
  </r>
  <r>
    <s v="EnterraSolutions,LLC"/>
    <s v="https://www.enterrasolutions.com/"/>
    <s v="Newtown, PA"/>
    <s v="Undisclosed"/>
    <s v="Undisclosed"/>
    <s v="10 - 49"/>
    <x v="2"/>
    <n v="0.75"/>
    <s v="Pittsburgh"/>
    <x v="84"/>
    <s v="Petuum,Inc. https://petuum.com/"/>
    <n v="10"/>
    <x v="1"/>
    <n v="49"/>
    <n v="149.5"/>
    <s v="Undisclosed"/>
    <s v="Undisclosed"/>
    <e v="#REF!"/>
    <e v="#VALUE!"/>
    <e v="#VALUE!"/>
    <e v="#REF!"/>
    <e v="#VALUE!"/>
  </r>
  <r>
    <s v="SoftWearAutomation,Inc"/>
    <s v="http://softwearautomation.com/"/>
    <s v="Atlanta, GA"/>
    <s v="Undisclosed"/>
    <s v="Undisclosed"/>
    <s v="50 - 249"/>
    <x v="1"/>
    <n v="1"/>
    <s v="Newtown"/>
    <x v="84"/>
    <s v="EnterraSolutions,LLC https://www.enterrasolutions.com/"/>
    <n v="50"/>
    <x v="1"/>
    <n v="249"/>
    <n v="29.5"/>
    <s v="Undisclosed"/>
    <s v="Undisclosed"/>
    <e v="#REF!"/>
    <e v="#VALUE!"/>
    <e v="#VALUE!"/>
    <e v="#REF!"/>
    <e v="#VALUE!"/>
  </r>
  <r>
    <s v="Smartvid.io"/>
    <s v="https://www.smartvid.io/"/>
    <s v="Cambridge, MA"/>
    <s v="Undisclosed"/>
    <s v="Undisclosed"/>
    <s v="10 - 49"/>
    <x v="1"/>
    <n v="1"/>
    <s v="Atlanta"/>
    <x v="20"/>
    <s v="SoftWearAutomation,Inc http://softwearautomation.com/"/>
    <n v="10"/>
    <x v="1"/>
    <n v="49"/>
    <n v="149.5"/>
    <s v="Undisclosed"/>
    <s v="Undisclosed"/>
    <e v="#REF!"/>
    <e v="#VALUE!"/>
    <e v="#VALUE!"/>
    <e v="#REF!"/>
    <e v="#VALUE!"/>
  </r>
  <r>
    <s v="CrossCompany"/>
    <s v="https://www.crossco.com/"/>
    <s v="Greensboro, NC"/>
    <s v="Undisclosed"/>
    <s v="Undisclosed"/>
    <s v="250 - 999"/>
    <x v="1"/>
    <n v="1"/>
    <s v="Cambridge"/>
    <x v="34"/>
    <s v="Smartvid.io https://www.smartvid.io/"/>
    <n v="250"/>
    <x v="1"/>
    <n v="999"/>
    <n v="29.5"/>
    <s v="Undisclosed"/>
    <s v="Undisclosed"/>
    <e v="#REF!"/>
    <e v="#VALUE!"/>
    <e v="#VALUE!"/>
    <e v="#REF!"/>
    <e v="#VALUE!"/>
  </r>
  <r>
    <s v="LocusRobotics"/>
    <s v="https://locusrobotics.com/"/>
    <s v="Wilmington, MA"/>
    <s v="Undisclosed"/>
    <s v="Undisclosed"/>
    <s v="50 - 249"/>
    <x v="2"/>
    <n v="0.5"/>
    <s v="Greensboro"/>
    <x v="10"/>
    <s v="CrossCompany https://www.crossco.com/"/>
    <n v="50"/>
    <x v="1"/>
    <n v="249"/>
    <n v="624.5"/>
    <s v="Undisclosed"/>
    <s v="Undisclosed"/>
    <e v="#REF!"/>
    <e v="#VALUE!"/>
    <e v="#VALUE!"/>
    <e v="#REF!"/>
    <e v="#VALUE!"/>
  </r>
  <r>
    <s v="HouseCanary"/>
    <s v="https://www.housecanary.com/"/>
    <s v="San Francisco, CA"/>
    <s v="Undisclosed"/>
    <s v="Undisclosed"/>
    <s v="50 - 249"/>
    <x v="2"/>
    <n v="0.5"/>
    <s v="Wilmington"/>
    <x v="34"/>
    <s v="LocusRobotics https://locusrobotics.com/"/>
    <n v="50"/>
    <x v="1"/>
    <n v="249"/>
    <n v="149.5"/>
    <s v="Undisclosed"/>
    <s v="Undisclosed"/>
    <e v="#REF!"/>
    <e v="#VALUE!"/>
    <e v="#VALUE!"/>
    <e v="#REF!"/>
    <e v="#VALUE!"/>
  </r>
  <r>
    <s v="ElderResearch"/>
    <s v="https://www.elderresearch.com/"/>
    <s v="London, United Kingdom"/>
    <s v="Undisclosed"/>
    <s v="Undisclosed"/>
    <s v="50 - 249"/>
    <x v="1"/>
    <n v="1"/>
    <s v="San Francisco"/>
    <x v="1"/>
    <s v="HouseCanary https://www.housecanary.com/"/>
    <n v="50"/>
    <x v="1"/>
    <n v="249"/>
    <n v="149.5"/>
    <s v="Undisclosed"/>
    <s v="Undisclosed"/>
    <e v="#REF!"/>
    <e v="#VALUE!"/>
    <e v="#VALUE!"/>
    <e v="#REF!"/>
    <e v="#VALUE!"/>
  </r>
  <r>
    <s v="Knowlarity"/>
    <s v="https://www.knowlarity.com/"/>
    <s v="Gurugram, India"/>
    <n v="1000"/>
    <s v="Undisclosed"/>
    <s v="250 - 999"/>
    <x v="2"/>
    <n v="0.6"/>
    <s v="London"/>
    <x v="17"/>
    <s v="ElderResearch https://www.elderresearch.com/"/>
    <n v="250"/>
    <x v="1"/>
    <n v="999"/>
    <n v="149.5"/>
    <s v="Undisclosed"/>
    <s v="Undisclosed"/>
    <e v="#REF!"/>
    <e v="#VALUE!"/>
    <e v="#VALUE!"/>
    <e v="#REF!"/>
    <e v="#VALUE!"/>
  </r>
  <r>
    <s v="Exiger"/>
    <s v="http://www.exiger.com/"/>
    <s v="București, Romania"/>
    <s v="Undisclosed"/>
    <s v="Undisclosed"/>
    <s v="250 - 999"/>
    <x v="2"/>
    <n v="0.5"/>
    <s v="Gurugram"/>
    <x v="11"/>
    <s v="Knowlarity https://www.knowlarity.com/"/>
    <n v="250"/>
    <x v="1"/>
    <n v="999"/>
    <n v="624.5"/>
    <s v="Undisclosed"/>
    <s v="Undisclosed"/>
    <e v="#REF!"/>
    <e v="#VALUE!"/>
    <e v="#VALUE!"/>
    <e v="#REF!"/>
    <e v="#VALUE!"/>
  </r>
  <r>
    <s v="PickNik"/>
    <s v="http://picknik.ai/"/>
    <s v="Boulder, CO"/>
    <n v="10000"/>
    <s v="$150 - $199 / hr"/>
    <s v="10 - 49"/>
    <x v="2"/>
    <n v="0.6"/>
    <s v="București"/>
    <x v="24"/>
    <s v="Exiger http://www.exiger.com/"/>
    <n v="10"/>
    <x v="1"/>
    <n v="49"/>
    <n v="624.5"/>
    <s v="Undisclosed"/>
    <s v="Undisclosed"/>
    <e v="#REF!"/>
    <e v="#VALUE!"/>
    <e v="#VALUE!"/>
    <e v="#REF!"/>
    <e v="#VALUE!"/>
  </r>
  <r>
    <s v="WebtunixAI"/>
    <s v="https://www.webtunix.com"/>
    <s v="Sahibzada Ajit Singh Nagar, India"/>
    <n v="1000"/>
    <s v="&lt; $25 / hr"/>
    <s v="50 - 249"/>
    <x v="2"/>
    <n v="0.5"/>
    <s v="Boulder"/>
    <x v="54"/>
    <s v="PickNik http://picknik.ai/"/>
    <n v="50"/>
    <x v="1"/>
    <n v="249"/>
    <n v="29.5"/>
    <s v="$150 - $199 / hr"/>
    <s v="$150 "/>
    <s v=" $199 "/>
    <n v="174.5"/>
    <n v="150"/>
    <n v="199"/>
    <s v="Yes"/>
  </r>
  <r>
    <s v="Avaamo"/>
    <s v="http://www.avaamo.ai/"/>
    <s v="Los Altos, CA"/>
    <n v="10000"/>
    <s v="$100 - $149 / hr"/>
    <s v="10 - 49"/>
    <x v="2"/>
    <n v="0.6"/>
    <s v="Sahibzada Ajit Singh Nagar"/>
    <x v="11"/>
    <s v="WebtunixAI https://www.webtunix.com"/>
    <n v="10"/>
    <x v="1"/>
    <n v="49"/>
    <n v="149.5"/>
    <s v="0$ - $25 / hr"/>
    <s v="0$ "/>
    <s v=" $25 "/>
    <n v="12.5"/>
    <n v="0"/>
    <n v="25"/>
    <s v="No"/>
  </r>
  <r>
    <s v="Wovenware"/>
    <s v="https://www.wovenware.com/"/>
    <s v="San Juan, Puerto Rico"/>
    <n v="5000"/>
    <s v="$25 - $49 / hr"/>
    <s v="50 - 249"/>
    <x v="2"/>
    <n v="0.5"/>
    <s v="Los Altos"/>
    <x v="1"/>
    <s v="Avaamo http://www.avaamo.ai/"/>
    <n v="50"/>
    <x v="1"/>
    <n v="249"/>
    <n v="29.5"/>
    <s v="$100 - $149 / hr"/>
    <s v="$100 "/>
    <s v=" $149 "/>
    <n v="124.5"/>
    <n v="100"/>
    <n v="149"/>
    <s v="Yes"/>
  </r>
  <r>
    <s v="SoftwareMill"/>
    <s v="http://softwaremill.com"/>
    <s v="Warszawa, Poland"/>
    <n v="25000"/>
    <s v="$50 - $99 / hr"/>
    <s v="50 - 249"/>
    <x v="0"/>
    <n v="0.1"/>
    <s v="San Juan"/>
    <x v="87"/>
    <s v="Wovenware https://www.wovenware.com/"/>
    <n v="50"/>
    <x v="1"/>
    <n v="249"/>
    <n v="149.5"/>
    <s v="$25 - $49 / hr"/>
    <s v="$25 "/>
    <s v=" $49 "/>
    <n v="37"/>
    <n v="25"/>
    <n v="49"/>
    <s v="Yes"/>
  </r>
  <r>
    <s v="SymphonySolutions"/>
    <s v="https://symphony-solutions.com/"/>
    <s v="Amsterdam, Netherlands"/>
    <n v="25000"/>
    <s v="$50 - $99 / hr"/>
    <s v="250 - 999"/>
    <x v="0"/>
    <n v="0.1"/>
    <s v="Warszawa"/>
    <x v="7"/>
    <s v="SoftwareMill http://softwaremill.com"/>
    <n v="250"/>
    <x v="1"/>
    <n v="999"/>
    <n v="149.5"/>
    <s v="$50 - $99 / hr"/>
    <s v="$50 "/>
    <s v=" $99 "/>
    <n v="74.5"/>
    <n v="50"/>
    <n v="99"/>
    <s v="Yes"/>
  </r>
  <r>
    <s v="ValianceSolutions"/>
    <s v="http://www.valiancesolutions.com"/>
    <s v="Noida, India"/>
    <n v="10000"/>
    <s v="$100 - $149 / hr"/>
    <s v="10 - 49"/>
    <x v="2"/>
    <n v="0.5"/>
    <s v="Amsterdam"/>
    <x v="19"/>
    <s v="SymphonySolutions https://symphony-solutions.com/"/>
    <n v="10"/>
    <x v="1"/>
    <n v="49"/>
    <n v="624.5"/>
    <s v="$50 - $99 / hr"/>
    <s v="$50 "/>
    <s v=" $99 "/>
    <n v="74.5"/>
    <n v="50"/>
    <n v="99"/>
    <s v="Yes"/>
  </r>
  <r>
    <s v="PerficientLatinAmerica"/>
    <s v="https://nearshore.perficient.com/"/>
    <s v="Medellín, Colombia"/>
    <n v="75000"/>
    <s v="$50 - $99 / hr"/>
    <s v="250 - 999"/>
    <x v="0"/>
    <n v="0.15"/>
    <s v="Noida"/>
    <x v="11"/>
    <s v="ValianceSolutions http://www.valiancesolutions.com"/>
    <n v="250"/>
    <x v="1"/>
    <n v="999"/>
    <n v="29.5"/>
    <s v="$100 - $149 / hr"/>
    <s v="$100 "/>
    <s v=" $149 "/>
    <n v="124.5"/>
    <n v="100"/>
    <n v="149"/>
    <s v="Yes"/>
  </r>
  <r>
    <s v="UniwebbSoftware"/>
    <s v="https://www.uniwebb.com"/>
    <s v="Los Angeles, CA"/>
    <n v="25000"/>
    <s v="$150 - $199 / hr"/>
    <s v="10 - 49"/>
    <x v="0"/>
    <n v="0.4"/>
    <s v="Medellín"/>
    <x v="65"/>
    <s v="PerficientLatinAmerica https://nearshore.perficient.com/"/>
    <n v="10"/>
    <x v="1"/>
    <n v="49"/>
    <n v="624.5"/>
    <s v="$50 - $99 / hr"/>
    <s v="$50 "/>
    <s v=" $99 "/>
    <n v="74.5"/>
    <n v="50"/>
    <n v="99"/>
    <s v="Yes"/>
  </r>
  <r>
    <s v="99x"/>
    <s v="https://www.99x.io/"/>
    <s v="Oslo, Norway"/>
    <n v="100000"/>
    <s v="$50 - $99 / hr"/>
    <s v="250 - 999"/>
    <x v="0"/>
    <n v="0.1"/>
    <s v="Los Angeles"/>
    <x v="1"/>
    <s v="UniwebbSoftware https://www.uniwebb.com"/>
    <n v="250"/>
    <x v="1"/>
    <n v="999"/>
    <n v="29.5"/>
    <s v="$150 - $199 / hr"/>
    <s v="$150 "/>
    <s v=" $199 "/>
    <n v="174.5"/>
    <n v="150"/>
    <n v="199"/>
    <s v="Yes"/>
  </r>
  <r>
    <s v="DualbootPartners"/>
    <s v="https://dualbootpartners.com/"/>
    <s v="Charlotte, NC"/>
    <n v="75000"/>
    <s v="Undisclosed"/>
    <s v="250 - 999"/>
    <x v="0"/>
    <n v="0.1"/>
    <s v="Oslo"/>
    <x v="88"/>
    <s v="99x https://www.99x.io/"/>
    <n v="250"/>
    <x v="1"/>
    <n v="999"/>
    <n v="624.5"/>
    <s v="$50 - $99 / hr"/>
    <s v="$50 "/>
    <s v=" $99 "/>
    <n v="74.5"/>
    <n v="50"/>
    <n v="99"/>
    <s v="Yes"/>
  </r>
  <r>
    <s v="4soft"/>
    <s v="http://www.4soft.co/"/>
    <s v="Wrocław, Poland"/>
    <n v="10000"/>
    <s v="$50 - $99 / hr"/>
    <s v="50 - 249"/>
    <x v="0"/>
    <n v="0.1"/>
    <s v="Charlotte"/>
    <x v="10"/>
    <s v="DualbootPartners https://dualbootpartners.com/"/>
    <n v="50"/>
    <x v="1"/>
    <n v="249"/>
    <n v="624.5"/>
    <s v="Undisclosed"/>
    <s v="Undisclosed"/>
    <e v="#REF!"/>
    <e v="#VALUE!"/>
    <e v="#VALUE!"/>
    <e v="#REF!"/>
    <e v="#VALUE!"/>
  </r>
  <r>
    <s v="NorthernLightsTechnologyDevelopment(TIANJIN)CO.,LTD."/>
    <s v="http://www.nltd.com/"/>
    <s v="Tianjin, China"/>
    <n v="10000"/>
    <s v="&lt; $25 / hr"/>
    <s v="250 - 999"/>
    <x v="0"/>
    <n v="0.1"/>
    <s v="Wrocław"/>
    <x v="7"/>
    <s v="4soft http://www.4soft.co/"/>
    <n v="250"/>
    <x v="1"/>
    <n v="999"/>
    <n v="149.5"/>
    <s v="$50 - $99 / hr"/>
    <s v="$50 "/>
    <s v=" $99 "/>
    <n v="74.5"/>
    <n v="50"/>
    <n v="99"/>
    <s v="Yes"/>
  </r>
  <r>
    <s v="GetInData"/>
    <s v="https://getindata.com/"/>
    <s v="Warszawa, Poland"/>
    <n v="5000"/>
    <s v="Undisclosed"/>
    <s v="50 - 249"/>
    <x v="0"/>
    <n v="0.2"/>
    <s v="Tianjin"/>
    <x v="61"/>
    <s v="NorthernLightsTechnologyDevelopment(TIANJIN)CO.,LTD. http://www.nltd.com/"/>
    <n v="50"/>
    <x v="1"/>
    <n v="249"/>
    <n v="624.5"/>
    <s v="0$ - $25 / hr"/>
    <s v="0$ "/>
    <s v=" $25 "/>
    <n v="12.5"/>
    <n v="0"/>
    <n v="25"/>
    <s v="No"/>
  </r>
  <r>
    <s v="SOLVVE"/>
    <s v="https://solvve.com"/>
    <s v="Dnipropetrovs'k, Ukraine"/>
    <n v="10000"/>
    <s v="$25 - $49 / hr"/>
    <s v="50 - 249"/>
    <x v="2"/>
    <n v="0.55000000000000004"/>
    <s v="Warszawa"/>
    <x v="7"/>
    <s v="GetInData https://getindata.com/"/>
    <n v="50"/>
    <x v="1"/>
    <n v="249"/>
    <n v="149.5"/>
    <s v="Undisclosed"/>
    <s v="Undisclosed"/>
    <e v="#REF!"/>
    <e v="#VALUE!"/>
    <e v="#VALUE!"/>
    <e v="#REF!"/>
    <e v="#VALUE!"/>
  </r>
  <r>
    <s v="Sitech"/>
    <s v="https://www.sitech.me"/>
    <s v="Kraków, Poland"/>
    <n v="25000"/>
    <s v="$50 - $99 / hr"/>
    <s v="50 - 249"/>
    <x v="0"/>
    <n v="0.15"/>
    <s v="Dnipropetrovs'k"/>
    <x v="13"/>
    <s v="SOLVVE https://solvve.com"/>
    <n v="50"/>
    <x v="1"/>
    <n v="249"/>
    <n v="149.5"/>
    <s v="$25 - $49 / hr"/>
    <s v="$25 "/>
    <s v=" $49 "/>
    <n v="37"/>
    <n v="25"/>
    <n v="49"/>
    <s v="Yes"/>
  </r>
  <r>
    <s v="AzilenTechnologies"/>
    <s v="https://www.azilen.com/services/artificial-intelligence/"/>
    <s v="West Bloomfield, MI"/>
    <n v="25000"/>
    <s v="$25 - $49 / hr"/>
    <s v="250 - 999"/>
    <x v="2"/>
    <n v="0.5"/>
    <s v="Kraków"/>
    <x v="7"/>
    <s v="Sitech https://www.sitech.me"/>
    <n v="250"/>
    <x v="1"/>
    <n v="999"/>
    <n v="149.5"/>
    <s v="$50 - $99 / hr"/>
    <s v="$50 "/>
    <s v=" $99 "/>
    <n v="74.5"/>
    <n v="50"/>
    <n v="99"/>
    <s v="Yes"/>
  </r>
  <r>
    <s v="WeAreBrain"/>
    <s v="https://www.wearebrain.com"/>
    <s v="Київ, Ukraine"/>
    <n v="5000"/>
    <s v="$50 - $99 / hr"/>
    <s v="50 - 249"/>
    <x v="0"/>
    <n v="0.3"/>
    <s v="West Bloomfield"/>
    <x v="81"/>
    <s v="AzilenTechnologies https://www.azilen.com/services/artificial-intelligence/"/>
    <n v="50"/>
    <x v="1"/>
    <n v="249"/>
    <n v="624.5"/>
    <s v="$25 - $49 / hr"/>
    <s v="$25 "/>
    <s v=" $49 "/>
    <n v="37"/>
    <n v="25"/>
    <n v="49"/>
    <s v="Yes"/>
  </r>
  <r>
    <s v="ToucanSystems"/>
    <s v="https://www.toucan-systems.pl/en/"/>
    <s v="Gdańsk, Poland"/>
    <n v="5000"/>
    <s v="$25 - $49 / hr"/>
    <s v="10 - 49"/>
    <x v="0"/>
    <n v="0.2"/>
    <s v="Київ"/>
    <x v="13"/>
    <s v="WeAreBrain https://www.wearebrain.com"/>
    <n v="10"/>
    <x v="1"/>
    <n v="49"/>
    <n v="149.5"/>
    <s v="$50 - $99 / hr"/>
    <s v="$50 "/>
    <s v=" $99 "/>
    <n v="74.5"/>
    <n v="50"/>
    <n v="99"/>
    <s v="Yes"/>
  </r>
  <r>
    <s v="TeleSoftas"/>
    <s v="https://telesoftas.com/"/>
    <s v="Kaunas, Lithuania"/>
    <n v="10000"/>
    <s v="$50 - $99 / hr"/>
    <s v="250 - 999"/>
    <x v="0"/>
    <n v="0.15"/>
    <s v="Gdańsk"/>
    <x v="7"/>
    <s v="ToucanSystems https://www.toucan-systems.pl/en/"/>
    <n v="250"/>
    <x v="1"/>
    <n v="999"/>
    <n v="29.5"/>
    <s v="$25 - $49 / hr"/>
    <s v="$25 "/>
    <s v=" $49 "/>
    <n v="37"/>
    <n v="25"/>
    <n v="49"/>
    <s v="Yes"/>
  </r>
  <r>
    <s v="CobuildLabInc"/>
    <s v="https://cobuildlab.com/"/>
    <s v="Miami, FL"/>
    <n v="50000"/>
    <s v="$100 - $149 / hr"/>
    <s v="10 - 49"/>
    <x v="0"/>
    <n v="0.25"/>
    <s v="Kaunas"/>
    <x v="37"/>
    <s v="TeleSoftas https://telesoftas.com/"/>
    <n v="10"/>
    <x v="1"/>
    <n v="49"/>
    <n v="624.5"/>
    <s v="$50 - $99 / hr"/>
    <s v="$50 "/>
    <s v=" $99 "/>
    <n v="74.5"/>
    <n v="50"/>
    <n v="99"/>
    <s v="Yes"/>
  </r>
  <r>
    <s v="SoftarexTechnologies"/>
    <s v="https://softarex.com/"/>
    <s v="Alexandria, VA"/>
    <n v="25000"/>
    <s v="$25 - $49 / hr"/>
    <s v="50 - 249"/>
    <x v="0"/>
    <n v="0.35"/>
    <s v="Miami"/>
    <x v="4"/>
    <s v="CobuildLabInc https://cobuildlab.com/"/>
    <n v="50"/>
    <x v="1"/>
    <n v="249"/>
    <n v="29.5"/>
    <s v="$100 - $149 / hr"/>
    <s v="$100 "/>
    <s v=" $149 "/>
    <n v="124.5"/>
    <n v="100"/>
    <n v="149"/>
    <s v="Yes"/>
  </r>
  <r>
    <s v="INTERSOG"/>
    <s v="https://intersog.com/"/>
    <s v="Chicago, IL"/>
    <n v="5000"/>
    <s v="$50 - $99 / hr"/>
    <s v="50 - 249"/>
    <x v="0"/>
    <n v="0.35"/>
    <s v="Alexandria"/>
    <x v="22"/>
    <s v="SoftarexTechnologies https://softarex.com/"/>
    <n v="50"/>
    <x v="1"/>
    <n v="249"/>
    <n v="149.5"/>
    <s v="$25 - $49 / hr"/>
    <s v="$25 "/>
    <s v=" $49 "/>
    <n v="37"/>
    <n v="25"/>
    <n v="49"/>
    <s v="Yes"/>
  </r>
  <r>
    <s v="DynamindLabs"/>
    <s v="https://dynamindlabs.ai"/>
    <s v="Montevideo, Uruguay"/>
    <n v="5000"/>
    <s v="$50 - $99 / hr"/>
    <s v="2 - 9"/>
    <x v="1"/>
    <n v="1"/>
    <s v="Chicago"/>
    <x v="56"/>
    <s v="INTERSOG https://intersog.com/"/>
    <n v="2"/>
    <x v="1"/>
    <n v="9"/>
    <n v="149.5"/>
    <s v="$50 - $99 / hr"/>
    <s v="$50 "/>
    <s v=" $99 "/>
    <n v="74.5"/>
    <n v="50"/>
    <n v="99"/>
    <s v="Yes"/>
  </r>
  <r>
    <s v="TEONITE"/>
    <s v="https://teonite.com"/>
    <s v="Szczecin, Poland"/>
    <n v="25000"/>
    <s v="$100 - $149 / hr"/>
    <s v="10 - 49"/>
    <x v="0"/>
    <n v="0.3"/>
    <s v="Montevideo"/>
    <x v="41"/>
    <s v="DynamindLabs https://dynamindlabs.ai"/>
    <n v="10"/>
    <x v="1"/>
    <n v="49"/>
    <n v="5.5"/>
    <s v="$50 - $99 / hr"/>
    <s v="$50 "/>
    <s v=" $99 "/>
    <n v="74.5"/>
    <n v="50"/>
    <n v="99"/>
    <s v="Yes"/>
  </r>
  <r>
    <s v="XevenSolutions"/>
    <s v="http://www.xevensolutions.com"/>
    <s v="Lahore, Pakistan"/>
    <n v="10000"/>
    <s v="$25 - $49 / hr"/>
    <s v="50 - 249"/>
    <x v="0"/>
    <n v="0.1"/>
    <s v="Szczecin"/>
    <x v="7"/>
    <s v="TEONITE https://teonite.com"/>
    <n v="50"/>
    <x v="1"/>
    <n v="249"/>
    <n v="29.5"/>
    <s v="$100 - $149 / hr"/>
    <s v="$100 "/>
    <s v=" $149 "/>
    <n v="124.5"/>
    <n v="100"/>
    <n v="149"/>
    <s v="Yes"/>
  </r>
  <r>
    <s v="bonsai.tech"/>
    <s v="https://bonsai.tech"/>
    <s v="Zagreb, Croatia"/>
    <n v="10000"/>
    <s v="$100 - $149 / hr"/>
    <s v="10 - 49"/>
    <x v="2"/>
    <n v="0.5"/>
    <s v="Lahore"/>
    <x v="8"/>
    <s v="XevenSolutions http://www.xevensolutions.com"/>
    <n v="10"/>
    <x v="1"/>
    <n v="49"/>
    <n v="149.5"/>
    <s v="$25 - $49 / hr"/>
    <s v="$25 "/>
    <s v=" $49 "/>
    <n v="37"/>
    <n v="25"/>
    <n v="49"/>
    <s v="Yes"/>
  </r>
  <r>
    <s v="AmpleInsight"/>
    <s v="https://www.ampleinsight.com"/>
    <s v="Brampton, Canada"/>
    <n v="10000"/>
    <s v="$100 - $149 / hr"/>
    <s v="10 - 49"/>
    <x v="2"/>
    <n v="0.5"/>
    <s v="Zagreb"/>
    <x v="38"/>
    <s v="bonsai.tech https://bonsai.tech"/>
    <n v="10"/>
    <x v="1"/>
    <n v="49"/>
    <n v="29.5"/>
    <s v="$100 - $149 / hr"/>
    <s v="$100 "/>
    <s v=" $149 "/>
    <n v="124.5"/>
    <n v="100"/>
    <n v="149"/>
    <s v="Yes"/>
  </r>
  <r>
    <s v="BugendaiTechPvtLtd"/>
    <s v="https://bugendaitech.com/"/>
    <s v="Scottsdale, AZ"/>
    <n v="1000"/>
    <s v="$100 - $149 / hr"/>
    <s v="50 - 249"/>
    <x v="0"/>
    <n v="0.1"/>
    <s v="Brampton"/>
    <x v="15"/>
    <s v="AmpleInsight https://www.ampleinsight.com"/>
    <n v="50"/>
    <x v="1"/>
    <n v="249"/>
    <n v="29.5"/>
    <s v="$100 - $149 / hr"/>
    <s v="$100 "/>
    <s v=" $149 "/>
    <n v="124.5"/>
    <n v="100"/>
    <n v="149"/>
    <s v="Yes"/>
  </r>
  <r>
    <s v="Addevice"/>
    <s v="http://addevice.io/"/>
    <s v="Yerevan, Armenia"/>
    <n v="5000"/>
    <s v="$25 - $49 / hr"/>
    <s v="10 - 49"/>
    <x v="0"/>
    <n v="0.1"/>
    <s v="Scottsdale"/>
    <x v="64"/>
    <s v="BugendaiTechPvtLtd https://bugendaitech.com/"/>
    <n v="10"/>
    <x v="1"/>
    <n v="49"/>
    <n v="149.5"/>
    <s v="$100 - $149 / hr"/>
    <s v="$100 "/>
    <s v=" $149 "/>
    <n v="124.5"/>
    <n v="100"/>
    <n v="149"/>
    <s v="Yes"/>
  </r>
  <r>
    <s v="NVT"/>
    <s v="https://nvt.pl/"/>
    <s v="Warszawa, Poland"/>
    <n v="25000"/>
    <s v="$25 - $49 / hr"/>
    <s v="10 - 49"/>
    <x v="0"/>
    <n v="0.2"/>
    <s v="Yerevan"/>
    <x v="33"/>
    <s v="Addevice http://addevice.io/"/>
    <n v="10"/>
    <x v="1"/>
    <n v="49"/>
    <n v="29.5"/>
    <s v="$25 - $49 / hr"/>
    <s v="$25 "/>
    <s v=" $49 "/>
    <n v="37"/>
    <n v="25"/>
    <n v="49"/>
    <s v="Yes"/>
  </r>
  <r>
    <s v="HiddenBrainsInfoTech"/>
    <s v="https://www.hiddenbrains.com"/>
    <s v="Ahmedabad, India"/>
    <n v="10000"/>
    <s v="$25 - $49 / hr"/>
    <s v="250 - 999"/>
    <x v="0"/>
    <n v="0.1"/>
    <s v="Warszawa"/>
    <x v="7"/>
    <s v="NVT https://nvt.pl/"/>
    <n v="250"/>
    <x v="1"/>
    <n v="999"/>
    <n v="29.5"/>
    <s v="$25 - $49 / hr"/>
    <s v="$25 "/>
    <s v=" $49 "/>
    <n v="37"/>
    <n v="25"/>
    <n v="49"/>
    <s v="Yes"/>
  </r>
  <r>
    <s v="ServReality"/>
    <s v="http://www.servreality.com"/>
    <s v="Kyiv, Ukraine"/>
    <n v="5000"/>
    <s v="$25 - $49 / hr"/>
    <s v="50 - 249"/>
    <x v="0"/>
    <n v="0.3"/>
    <s v="Ahmedabad"/>
    <x v="11"/>
    <s v="HiddenBrainsInfoTech https://www.hiddenbrains.com"/>
    <n v="50"/>
    <x v="1"/>
    <n v="249"/>
    <n v="624.5"/>
    <s v="$25 - $49 / hr"/>
    <s v="$25 "/>
    <s v=" $49 "/>
    <n v="37"/>
    <n v="25"/>
    <n v="49"/>
    <s v="Yes"/>
  </r>
  <r>
    <s v="HoneycombSoftware"/>
    <s v="http://www.honeycombsoft.com/"/>
    <s v="London, United Kingdom"/>
    <n v="10000"/>
    <s v="$25 - $49 / hr"/>
    <s v="50 - 249"/>
    <x v="0"/>
    <n v="0.1"/>
    <s v="Kyiv"/>
    <x v="13"/>
    <s v="ServReality http://www.servreality.com"/>
    <n v="50"/>
    <x v="1"/>
    <n v="249"/>
    <n v="149.5"/>
    <s v="$25 - $49 / hr"/>
    <s v="$25 "/>
    <s v=" $49 "/>
    <n v="37"/>
    <n v="25"/>
    <n v="49"/>
    <s v="Yes"/>
  </r>
  <r>
    <s v="Leaware"/>
    <s v="https://www.leaware.com/"/>
    <s v="Toruń, Poland"/>
    <n v="5000"/>
    <s v="$50 - $99 / hr"/>
    <s v="50 - 249"/>
    <x v="0"/>
    <n v="0.1"/>
    <s v="London"/>
    <x v="17"/>
    <s v="HoneycombSoftware http://www.honeycombsoft.com/"/>
    <n v="50"/>
    <x v="1"/>
    <n v="249"/>
    <n v="149.5"/>
    <s v="$25 - $49 / hr"/>
    <s v="$25 "/>
    <s v=" $49 "/>
    <n v="37"/>
    <n v="25"/>
    <n v="49"/>
    <s v="Yes"/>
  </r>
  <r>
    <s v="KyanonDigital"/>
    <s v="http://kyanon.digital"/>
    <s v="Ho Chi Minh, Vietnam"/>
    <n v="10000"/>
    <s v="$25 - $49 / hr"/>
    <s v="50 - 249"/>
    <x v="0"/>
    <n v="0.1"/>
    <s v="Toruń"/>
    <x v="7"/>
    <s v="Leaware https://www.leaware.com/"/>
    <n v="50"/>
    <x v="1"/>
    <n v="249"/>
    <n v="149.5"/>
    <s v="$50 - $99 / hr"/>
    <s v="$50 "/>
    <s v=" $99 "/>
    <n v="74.5"/>
    <n v="50"/>
    <n v="99"/>
    <s v="Yes"/>
  </r>
  <r>
    <s v="ProVisionLab"/>
    <s v="https://provisionlab.com/"/>
    <s v="Kyiv, Ukraine"/>
    <n v="10000"/>
    <s v="$50 - $99 / hr"/>
    <s v="10 - 49"/>
    <x v="2"/>
    <n v="0.5"/>
    <s v="Ho Chi Minh"/>
    <x v="23"/>
    <s v="KyanonDigital http://kyanon.digital"/>
    <n v="10"/>
    <x v="1"/>
    <n v="49"/>
    <n v="149.5"/>
    <s v="$25 - $49 / hr"/>
    <s v="$25 "/>
    <s v=" $49 "/>
    <n v="37"/>
    <n v="25"/>
    <n v="49"/>
    <s v="Yes"/>
  </r>
  <r>
    <s v="DLabs.AI"/>
    <s v="https://dlabs.ai/"/>
    <s v="Gdańsk, Poland"/>
    <n v="10000"/>
    <s v="$50 - $99 / hr"/>
    <s v="10 - 49"/>
    <x v="1"/>
    <n v="1"/>
    <s v="Kyiv"/>
    <x v="13"/>
    <s v="ProVisionLab https://provisionlab.com/"/>
    <n v="10"/>
    <x v="1"/>
    <n v="49"/>
    <n v="29.5"/>
    <s v="$50 - $99 / hr"/>
    <s v="$50 "/>
    <s v=" $99 "/>
    <n v="74.5"/>
    <n v="50"/>
    <n v="99"/>
    <s v="Yes"/>
  </r>
  <r>
    <s v="Arttteo"/>
    <s v="https://www.arttteo.com/"/>
    <s v="T'bilisi, Georgia"/>
    <n v="10000"/>
    <s v="$25 - $49 / hr"/>
    <s v="50 - 249"/>
    <x v="0"/>
    <n v="0.2"/>
    <s v="Gdańsk"/>
    <x v="7"/>
    <s v="DLabs.AI https://dlabs.ai/"/>
    <n v="50"/>
    <x v="1"/>
    <n v="249"/>
    <n v="29.5"/>
    <s v="$50 - $99 / hr"/>
    <s v="$50 "/>
    <s v=" $99 "/>
    <n v="74.5"/>
    <n v="50"/>
    <n v="99"/>
    <s v="Yes"/>
  </r>
  <r>
    <s v="Zensoft.io"/>
    <s v="https://zensoft.io/"/>
    <s v="San Francisco, CA"/>
    <n v="10000"/>
    <s v="$25 - $49 / hr"/>
    <s v="50 - 249"/>
    <x v="0"/>
    <n v="0.25"/>
    <s v="T'bilisi"/>
    <x v="89"/>
    <s v="Arttteo https://www.arttteo.com/"/>
    <n v="50"/>
    <x v="1"/>
    <n v="249"/>
    <n v="149.5"/>
    <s v="$25 - $49 / hr"/>
    <s v="$25 "/>
    <s v=" $49 "/>
    <n v="37"/>
    <n v="25"/>
    <n v="49"/>
    <s v="Yes"/>
  </r>
  <r>
    <s v="ICanInfotech"/>
    <s v="https://icaninfotech.com/"/>
    <s v="Toronto, Canada"/>
    <n v="1000"/>
    <s v="$25 - $49 / hr"/>
    <s v="50 - 249"/>
    <x v="0"/>
    <n v="0.1"/>
    <s v="San Francisco"/>
    <x v="1"/>
    <s v="Zensoft.io https://zensoft.io/"/>
    <n v="50"/>
    <x v="1"/>
    <n v="249"/>
    <n v="149.5"/>
    <s v="$25 - $49 / hr"/>
    <s v="$25 "/>
    <s v=" $49 "/>
    <n v="37"/>
    <n v="25"/>
    <n v="49"/>
    <s v="Yes"/>
  </r>
  <r>
    <s v="WebOccultTechnologies"/>
    <s v="https://www.weboccult.com/"/>
    <s v="Ahmedabad, India"/>
    <n v="1000"/>
    <s v="&lt; $25 / hr"/>
    <s v="50 - 249"/>
    <x v="2"/>
    <n v="0.6"/>
    <s v="Toronto"/>
    <x v="15"/>
    <s v="ICanInfotech https://icaninfotech.com/"/>
    <n v="50"/>
    <x v="1"/>
    <n v="249"/>
    <n v="149.5"/>
    <s v="$25 - $49 / hr"/>
    <s v="$25 "/>
    <s v=" $49 "/>
    <n v="37"/>
    <n v="25"/>
    <n v="49"/>
    <s v="Yes"/>
  </r>
  <r>
    <s v="Lexunit"/>
    <s v="http://www.lexunit.hu/en"/>
    <s v="Budapest, Hungary"/>
    <n v="5000"/>
    <s v="$25 - $49 / hr"/>
    <s v="10 - 49"/>
    <x v="0"/>
    <n v="0.4"/>
    <s v="Ahmedabad"/>
    <x v="11"/>
    <s v="WebOccultTechnologies https://www.weboccult.com/"/>
    <n v="10"/>
    <x v="1"/>
    <n v="49"/>
    <n v="149.5"/>
    <s v="0$ - $25 / hr"/>
    <s v="0$ "/>
    <s v=" $25 "/>
    <n v="12.5"/>
    <n v="0"/>
    <n v="25"/>
    <s v="No"/>
  </r>
  <r>
    <s v="Objective"/>
    <s v="https://www.objectiveit.com"/>
    <s v="Great Baddow, United Kingdom"/>
    <n v="5000"/>
    <s v="$100 - $149 / hr"/>
    <s v="10 - 49"/>
    <x v="0"/>
    <n v="0.1"/>
    <s v="Budapest"/>
    <x v="68"/>
    <s v="Lexunit http://www.lexunit.hu/en"/>
    <n v="10"/>
    <x v="1"/>
    <n v="49"/>
    <n v="29.5"/>
    <s v="$25 - $49 / hr"/>
    <s v="$25 "/>
    <s v=" $49 "/>
    <n v="37"/>
    <n v="25"/>
    <n v="49"/>
    <s v="Yes"/>
  </r>
  <r>
    <s v="eidos.ai"/>
    <s v="https://eidos.ai/"/>
    <s v="Montevideo, Uruguay"/>
    <n v="10000"/>
    <s v="$50 - $99 / hr"/>
    <s v="10 - 49"/>
    <x v="1"/>
    <n v="0.85"/>
    <s v="Great Baddow"/>
    <x v="17"/>
    <s v="Objective https://www.objectiveit.com"/>
    <n v="10"/>
    <x v="1"/>
    <n v="49"/>
    <n v="29.5"/>
    <s v="$100 - $149 / hr"/>
    <s v="$100 "/>
    <s v=" $149 "/>
    <n v="124.5"/>
    <n v="100"/>
    <n v="149"/>
    <s v="Yes"/>
  </r>
  <r>
    <s v="KnoldusInc."/>
    <s v="https://www.knoldus.com/connect/contact-us"/>
    <s v="Mississauga, Canada"/>
    <n v="75000"/>
    <s v="$50 - $99 / hr"/>
    <s v="250 - 999"/>
    <x v="0"/>
    <n v="0.15"/>
    <s v="Montevideo"/>
    <x v="41"/>
    <s v="eidos.ai https://eidos.ai/"/>
    <n v="250"/>
    <x v="1"/>
    <n v="999"/>
    <n v="29.5"/>
    <s v="$50 - $99 / hr"/>
    <s v="$50 "/>
    <s v=" $99 "/>
    <n v="74.5"/>
    <n v="50"/>
    <n v="99"/>
    <s v="Yes"/>
  </r>
  <r>
    <s v="Convergence"/>
    <s v="https://cctech.io"/>
    <s v="Vancouver, Canada"/>
    <n v="50000"/>
    <s v="$100 - $149 / hr"/>
    <s v="10 - 49"/>
    <x v="0"/>
    <n v="0.1"/>
    <s v="Mississauga"/>
    <x v="15"/>
    <s v="KnoldusInc. https://www.knoldus.com/connect/contact-us"/>
    <n v="10"/>
    <x v="1"/>
    <n v="49"/>
    <n v="624.5"/>
    <s v="$50 - $99 / hr"/>
    <s v="$50 "/>
    <s v=" $99 "/>
    <n v="74.5"/>
    <n v="50"/>
    <n v="99"/>
    <s v="Yes"/>
  </r>
  <r>
    <s v="TheDataAnalysisBureau"/>
    <s v="https://www.t-dab.com"/>
    <s v="London, United Kingdom"/>
    <n v="10000"/>
    <s v="$100 - $149 / hr"/>
    <s v="10 - 49"/>
    <x v="2"/>
    <n v="0.65"/>
    <s v="Vancouver"/>
    <x v="15"/>
    <s v="Convergence https://cctech.io"/>
    <n v="10"/>
    <x v="1"/>
    <n v="49"/>
    <n v="29.5"/>
    <s v="$100 - $149 / hr"/>
    <s v="$100 "/>
    <s v=" $149 "/>
    <n v="124.5"/>
    <n v="100"/>
    <n v="149"/>
    <s v="Yes"/>
  </r>
  <r>
    <s v="OneTeamUSLLC"/>
    <s v="https://oneteam.us"/>
    <s v="Dammam, Saudi Arabia"/>
    <n v="5000"/>
    <s v="$50 - $99 / hr"/>
    <s v="50 - 249"/>
    <x v="0"/>
    <n v="0.1"/>
    <s v="London"/>
    <x v="17"/>
    <s v="TheDataAnalysisBureau https://www.t-dab.com"/>
    <n v="50"/>
    <x v="1"/>
    <n v="249"/>
    <n v="29.5"/>
    <s v="$100 - $149 / hr"/>
    <s v="$100 "/>
    <s v=" $149 "/>
    <n v="124.5"/>
    <n v="100"/>
    <n v="149"/>
    <s v="Yes"/>
  </r>
  <r>
    <s v="TechmateTechLLC"/>
    <s v="https://techmatetech.com/"/>
    <s v="Lahore, Pakistan"/>
    <n v="5000"/>
    <s v="$25 - $49 / hr"/>
    <s v="10 - 49"/>
    <x v="0"/>
    <n v="0.2"/>
    <s v="Dammam"/>
    <x v="90"/>
    <s v="OneTeamUSLLC https://oneteam.us"/>
    <n v="10"/>
    <x v="1"/>
    <n v="49"/>
    <n v="149.5"/>
    <s v="$50 - $99 / hr"/>
    <s v="$50 "/>
    <s v=" $99 "/>
    <n v="74.5"/>
    <n v="50"/>
    <n v="99"/>
    <s v="Yes"/>
  </r>
  <r>
    <s v="BJSS"/>
    <s v="https://www.bjss.com/"/>
    <s v="Leeds, United Kingdom"/>
    <n v="50000"/>
    <s v="$200 - $300 / hr"/>
    <s v="1,000 - 9,999"/>
    <x v="0"/>
    <n v="0.1"/>
    <s v="Lahore"/>
    <x v="8"/>
    <s v="TechmateTechLLC https://techmatetech.com/"/>
    <n v="1000"/>
    <x v="1"/>
    <n v="9999"/>
    <n v="29.5"/>
    <s v="$25 - $49 / hr"/>
    <s v="$25 "/>
    <s v=" $49 "/>
    <n v="37"/>
    <n v="25"/>
    <n v="49"/>
    <s v="Yes"/>
  </r>
  <r>
    <s v="NIX"/>
    <s v="https://nix-united.com/services/business-intelligence-services-bi/"/>
    <s v="Saint Petersburg, FL"/>
    <n v="25000"/>
    <s v="$50 - $99 / hr"/>
    <s v="1,000 - 9,999"/>
    <x v="0"/>
    <n v="0.1"/>
    <s v="Leeds"/>
    <x v="17"/>
    <s v="BJSS https://www.bjss.com/"/>
    <n v="1000"/>
    <x v="0"/>
    <n v="9999"/>
    <n v="5499.5"/>
    <s v="$200 - $300 / hr"/>
    <s v="$200 "/>
    <s v=" $300 "/>
    <n v="250"/>
    <n v="200"/>
    <n v="300"/>
    <s v="Yes"/>
  </r>
  <r>
    <s v="OyelabsTechnologies"/>
    <s v="http://oyelabs.com/"/>
    <s v="Jersey City, NJ"/>
    <n v="10000"/>
    <s v="$25 - $49 / hr"/>
    <s v="10 - 49"/>
    <x v="0"/>
    <n v="0.15"/>
    <s v="Saint Petersburg"/>
    <x v="4"/>
    <s v="NIX https://nix-united.com/services/business-intelligence-services-bi/"/>
    <n v="10"/>
    <x v="0"/>
    <n v="49"/>
    <n v="5499.5"/>
    <s v="$50 - $99 / hr"/>
    <s v="$50 "/>
    <s v=" $99 "/>
    <n v="74.5"/>
    <n v="50"/>
    <n v="99"/>
    <s v="Yes"/>
  </r>
  <r>
    <s v="SprintInnovations"/>
    <s v="https://www.sprint-in.com/"/>
    <s v="London, United Kingdom"/>
    <n v="10000"/>
    <s v="$50 - $99 / hr"/>
    <s v="2 - 9"/>
    <x v="0"/>
    <n v="0.25"/>
    <s v="Jersey City"/>
    <x v="40"/>
    <s v="OyelabsTechnologies http://oyelabs.com/"/>
    <n v="2"/>
    <x v="1"/>
    <n v="9"/>
    <n v="29.5"/>
    <s v="$25 - $49 / hr"/>
    <s v="$25 "/>
    <s v=" $49 "/>
    <n v="37"/>
    <n v="25"/>
    <n v="49"/>
    <s v="Yes"/>
  </r>
  <r>
    <s v="ubisend"/>
    <s v="https://www.ubisend.com"/>
    <s v="London, United Kingdom"/>
    <s v="Undisclosed"/>
    <s v="Undisclosed"/>
    <s v="10 - 49"/>
    <x v="1"/>
    <n v="1"/>
    <s v="London"/>
    <x v="17"/>
    <s v="SprintInnovations https://www.sprint-in.com/"/>
    <n v="10"/>
    <x v="1"/>
    <n v="49"/>
    <n v="5.5"/>
    <s v="$50 - $99 / hr"/>
    <s v="$50 "/>
    <s v=" $99 "/>
    <n v="74.5"/>
    <n v="50"/>
    <n v="99"/>
    <s v="Yes"/>
  </r>
  <r>
    <s v="ElementAI"/>
    <s v="https://www.elementai.com/en/"/>
    <s v="Montreal, Canada"/>
    <s v="Undisclosed"/>
    <s v="Undisclosed"/>
    <s v="50 - 249"/>
    <x v="1"/>
    <n v="1"/>
    <s v="London"/>
    <x v="17"/>
    <s v="ubisend https://www.ubisend.com"/>
    <n v="50"/>
    <x v="1"/>
    <n v="249"/>
    <n v="29.5"/>
    <s v="Undisclosed"/>
    <s v="Undisclosed"/>
    <e v="#REF!"/>
    <e v="#VALUE!"/>
    <e v="#VALUE!"/>
    <e v="#REF!"/>
    <e v="#VALUE!"/>
  </r>
  <r>
    <s v="DatawatchAngoss"/>
    <s v="http://www.angoss.com/"/>
    <s v="Toronto, Canada"/>
    <s v="Undisclosed"/>
    <s v="Undisclosed"/>
    <s v="50 - 249"/>
    <x v="1"/>
    <n v="1"/>
    <s v="Montreal"/>
    <x v="15"/>
    <s v="ElementAI https://www.elementai.com/en/"/>
    <n v="50"/>
    <x v="1"/>
    <n v="249"/>
    <n v="149.5"/>
    <s v="Undisclosed"/>
    <s v="Undisclosed"/>
    <e v="#REF!"/>
    <e v="#VALUE!"/>
    <e v="#VALUE!"/>
    <e v="#REF!"/>
    <e v="#VALUE!"/>
  </r>
  <r>
    <s v="SoapBoxLabs"/>
    <s v="http://www.soapboxlabs.com/"/>
    <s v="Dublin 8, Ireland"/>
    <s v="Undisclosed"/>
    <s v="Undisclosed"/>
    <s v="10 - 49"/>
    <x v="1"/>
    <n v="1"/>
    <s v="Toronto"/>
    <x v="15"/>
    <s v="DatawatchAngoss http://www.angoss.com/"/>
    <n v="10"/>
    <x v="1"/>
    <n v="49"/>
    <n v="149.5"/>
    <s v="Undisclosed"/>
    <s v="Undisclosed"/>
    <e v="#REF!"/>
    <e v="#VALUE!"/>
    <e v="#VALUE!"/>
    <e v="#REF!"/>
    <e v="#VALUE!"/>
  </r>
  <r>
    <s v="SparkCognition,Inc."/>
    <s v="https://www.sparkcognition.com/"/>
    <s v="Austin, TX"/>
    <s v="Undisclosed"/>
    <s v="Undisclosed"/>
    <s v="50 - 249"/>
    <x v="1"/>
    <n v="1"/>
    <s v="Dublin 8"/>
    <x v="83"/>
    <s v="SoapBoxLabs http://www.soapboxlabs.com/"/>
    <n v="50"/>
    <x v="1"/>
    <n v="249"/>
    <n v="29.5"/>
    <s v="Undisclosed"/>
    <s v="Undisclosed"/>
    <e v="#REF!"/>
    <e v="#VALUE!"/>
    <e v="#VALUE!"/>
    <e v="#REF!"/>
    <e v="#VALUE!"/>
  </r>
  <r>
    <s v="BenevolentAI"/>
    <s v="https://benevolent.ai/"/>
    <s v="London, United Kingdom"/>
    <s v="Undisclosed"/>
    <s v="Undisclosed"/>
    <s v="50 - 249"/>
    <x v="2"/>
    <n v="0.6"/>
    <s v="Austin"/>
    <x v="2"/>
    <s v="SparkCognition,Inc. https://www.sparkcognition.com/"/>
    <n v="50"/>
    <x v="1"/>
    <n v="249"/>
    <n v="149.5"/>
    <s v="Undisclosed"/>
    <s v="Undisclosed"/>
    <e v="#REF!"/>
    <e v="#VALUE!"/>
    <e v="#VALUE!"/>
    <e v="#REF!"/>
    <e v="#VALUE!"/>
  </r>
  <r>
    <s v="Callsign"/>
    <s v="https://www.callsign.com/"/>
    <s v="London, United Kingdom"/>
    <s v="Undisclosed"/>
    <s v="Undisclosed"/>
    <s v="50 - 249"/>
    <x v="2"/>
    <n v="0.6"/>
    <s v="London"/>
    <x v="17"/>
    <s v="BenevolentAI https://benevolent.ai/"/>
    <n v="50"/>
    <x v="1"/>
    <n v="249"/>
    <n v="149.5"/>
    <s v="Undisclosed"/>
    <s v="Undisclosed"/>
    <e v="#REF!"/>
    <e v="#VALUE!"/>
    <e v="#VALUE!"/>
    <e v="#REF!"/>
    <e v="#VALUE!"/>
  </r>
  <r>
    <s v="Dessa"/>
    <s v="https://www.dessa.com"/>
    <s v="Toronto, ON, "/>
    <s v="Undisclosed"/>
    <s v="Undisclosed"/>
    <s v="50 - 249"/>
    <x v="1"/>
    <n v="1"/>
    <s v="London"/>
    <x v="17"/>
    <s v="Callsign https://www.callsign.com/"/>
    <n v="50"/>
    <x v="1"/>
    <n v="249"/>
    <n v="149.5"/>
    <s v="Undisclosed"/>
    <s v="Undisclosed"/>
    <e v="#REF!"/>
    <e v="#VALUE!"/>
    <e v="#VALUE!"/>
    <e v="#REF!"/>
    <e v="#VALUE!"/>
  </r>
  <r>
    <s v="GraknLabs"/>
    <s v="https://grakn.ai/"/>
    <s v="London, United Kingdom"/>
    <s v="Undisclosed"/>
    <s v="Undisclosed"/>
    <s v="10 - 49"/>
    <x v="1"/>
    <n v="1"/>
    <s v="Toronto"/>
    <x v="86"/>
    <s v="Dessa https://www.dessa.com"/>
    <n v="10"/>
    <x v="1"/>
    <n v="49"/>
    <n v="149.5"/>
    <s v="Undisclosed"/>
    <s v="Undisclosed"/>
    <e v="#REF!"/>
    <e v="#VALUE!"/>
    <e v="#VALUE!"/>
    <e v="#REF!"/>
    <e v="#VALUE!"/>
  </r>
  <r>
    <s v="CleoAI-we'rehiring"/>
    <s v="https://www.meetcleo.com/"/>
    <s v="London, United Kingdom"/>
    <s v="Undisclosed"/>
    <s v="Undisclosed"/>
    <s v="10 - 49"/>
    <x v="1"/>
    <n v="1"/>
    <s v="London"/>
    <x v="17"/>
    <s v="GraknLabs https://grakn.ai/"/>
    <n v="10"/>
    <x v="1"/>
    <n v="49"/>
    <n v="29.5"/>
    <s v="Undisclosed"/>
    <s v="Undisclosed"/>
    <e v="#REF!"/>
    <e v="#VALUE!"/>
    <e v="#VALUE!"/>
    <e v="#REF!"/>
    <e v="#VALUE!"/>
  </r>
  <r>
    <s v="Sparrho"/>
    <s v="https://www.sparrho.com/"/>
    <s v="London, United Kingdom"/>
    <s v="Undisclosed"/>
    <s v="Undisclosed"/>
    <s v="10 - 49"/>
    <x v="2"/>
    <n v="0.7"/>
    <s v="London"/>
    <x v="17"/>
    <s v="CleoAI-we'rehiring https://www.meetcleo.com/"/>
    <n v="10"/>
    <x v="1"/>
    <n v="49"/>
    <n v="29.5"/>
    <s v="Undisclosed"/>
    <s v="Undisclosed"/>
    <e v="#REF!"/>
    <e v="#VALUE!"/>
    <e v="#VALUE!"/>
    <e v="#REF!"/>
    <e v="#VALUE!"/>
  </r>
  <r>
    <s v="Graphcore"/>
    <s v="https://www.graphcore.ai"/>
    <s v="Bristol, United Kingdom"/>
    <s v="Undisclosed"/>
    <s v="Undisclosed"/>
    <s v="50 - 249"/>
    <x v="1"/>
    <n v="1"/>
    <s v="London"/>
    <x v="17"/>
    <s v="Sparrho https://www.sparrho.com/"/>
    <n v="50"/>
    <x v="1"/>
    <n v="249"/>
    <n v="29.5"/>
    <s v="Undisclosed"/>
    <s v="Undisclosed"/>
    <e v="#REF!"/>
    <e v="#VALUE!"/>
    <e v="#VALUE!"/>
    <e v="#REF!"/>
    <e v="#VALUE!"/>
  </r>
  <r>
    <s v="DigitalGenius"/>
    <s v="https://www.digitalgenius.com/"/>
    <s v="London, United Kingdom"/>
    <s v="Undisclosed"/>
    <s v="Undisclosed"/>
    <s v="50 - 249"/>
    <x v="1"/>
    <n v="1"/>
    <s v="Bristol"/>
    <x v="17"/>
    <s v="Graphcore https://www.graphcore.ai"/>
    <n v="50"/>
    <x v="1"/>
    <n v="249"/>
    <n v="149.5"/>
    <s v="Undisclosed"/>
    <s v="Undisclosed"/>
    <e v="#REF!"/>
    <e v="#VALUE!"/>
    <e v="#VALUE!"/>
    <e v="#REF!"/>
    <e v="#VALUE!"/>
  </r>
  <r>
    <s v="RavelinTechnology"/>
    <s v="https://www.ravelin.com/"/>
    <s v="London, United Kingdom"/>
    <s v="Undisclosed"/>
    <s v="Undisclosed"/>
    <s v="50 - 249"/>
    <x v="2"/>
    <n v="0.5"/>
    <s v="London"/>
    <x v="17"/>
    <s v="DigitalGenius https://www.digitalgenius.com/"/>
    <n v="50"/>
    <x v="1"/>
    <n v="249"/>
    <n v="149.5"/>
    <s v="Undisclosed"/>
    <s v="Undisclosed"/>
    <e v="#REF!"/>
    <e v="#VALUE!"/>
    <e v="#VALUE!"/>
    <e v="#REF!"/>
    <e v="#VALUE!"/>
  </r>
  <r>
    <s v="Wefarm"/>
    <s v="https://wefarm.org/"/>
    <s v="London, United Kingdom"/>
    <s v="Undisclosed"/>
    <s v="Undisclosed"/>
    <s v="10 - 49"/>
    <x v="1"/>
    <n v="1"/>
    <s v="London"/>
    <x v="17"/>
    <s v="RavelinTechnology https://www.ravelin.com/"/>
    <n v="10"/>
    <x v="1"/>
    <n v="49"/>
    <n v="149.5"/>
    <s v="Undisclosed"/>
    <s v="Undisclosed"/>
    <e v="#REF!"/>
    <e v="#VALUE!"/>
    <e v="#VALUE!"/>
    <e v="#REF!"/>
    <e v="#VALUE!"/>
  </r>
  <r>
    <s v="BBOXX"/>
    <s v="https://www.bboxx.co.uk/"/>
    <s v="London, United Kingdom"/>
    <s v="Undisclosed"/>
    <s v="Undisclosed"/>
    <s v="250 - 999"/>
    <x v="2"/>
    <n v="0.5"/>
    <s v="London"/>
    <x v="17"/>
    <s v="Wefarm https://wefarm.org/"/>
    <n v="250"/>
    <x v="1"/>
    <n v="999"/>
    <n v="29.5"/>
    <s v="Undisclosed"/>
    <s v="Undisclosed"/>
    <e v="#REF!"/>
    <e v="#VALUE!"/>
    <e v="#VALUE!"/>
    <e v="#REF!"/>
    <e v="#VALUE!"/>
  </r>
  <r>
    <s v="AcademyofRobotics"/>
    <s v="http://www.academyofrobotics.co.uk/"/>
    <s v="West Sussex, "/>
    <s v="Undisclosed"/>
    <s v="Undisclosed"/>
    <s v="2 - 9"/>
    <x v="1"/>
    <n v="1"/>
    <s v="London"/>
    <x v="17"/>
    <s v="BBOXX https://www.bboxx.co.uk/"/>
    <n v="2"/>
    <x v="1"/>
    <n v="9"/>
    <n v="624.5"/>
    <s v="Undisclosed"/>
    <s v="Undisclosed"/>
    <e v="#REF!"/>
    <e v="#VALUE!"/>
    <e v="#VALUE!"/>
    <e v="#REF!"/>
    <e v="#VALUE!"/>
  </r>
  <r>
    <s v="HyperAnna"/>
    <s v="https://hyperanna.com/"/>
    <s v="Pyrmont, Australia"/>
    <s v="Undisclosed"/>
    <s v="Undisclosed"/>
    <s v="10 - 49"/>
    <x v="1"/>
    <n v="1"/>
    <s v="West Sussex"/>
    <x v="67"/>
    <s v="AcademyofRobotics http://www.academyofrobotics.co.uk/"/>
    <n v="10"/>
    <x v="1"/>
    <n v="49"/>
    <n v="5.5"/>
    <s v="Undisclosed"/>
    <s v="Undisclosed"/>
    <e v="#REF!"/>
    <e v="#VALUE!"/>
    <e v="#VALUE!"/>
    <e v="#REF!"/>
    <e v="#VALUE!"/>
  </r>
  <r>
    <s v="MaxwellPlus"/>
    <s v="https://maxwellplus.com/"/>
    <s v="Brisbane City, Australia"/>
    <s v="Undisclosed"/>
    <s v="Undisclosed"/>
    <s v="10 - 49"/>
    <x v="1"/>
    <n v="1"/>
    <s v="Pyrmont"/>
    <x v="12"/>
    <s v="HyperAnna https://hyperanna.com/"/>
    <n v="10"/>
    <x v="1"/>
    <n v="49"/>
    <n v="29.5"/>
    <s v="Undisclosed"/>
    <s v="Undisclosed"/>
    <e v="#REF!"/>
    <e v="#VALUE!"/>
    <e v="#VALUE!"/>
    <e v="#REF!"/>
    <e v="#VALUE!"/>
  </r>
  <r>
    <s v="Faethm"/>
    <s v="https://faethm.ai/"/>
    <s v="Sydney, Australia"/>
    <s v="Undisclosed"/>
    <s v="Undisclosed"/>
    <s v="10 - 49"/>
    <x v="1"/>
    <n v="1"/>
    <s v="Brisbane City"/>
    <x v="12"/>
    <s v="MaxwellPlus https://maxwellplus.com/"/>
    <n v="10"/>
    <x v="1"/>
    <n v="49"/>
    <n v="29.5"/>
    <s v="Undisclosed"/>
    <s v="Undisclosed"/>
    <e v="#REF!"/>
    <e v="#VALUE!"/>
    <e v="#VALUE!"/>
    <e v="#REF!"/>
    <e v="#VALUE!"/>
  </r>
  <r>
    <s v="Active.ai"/>
    <s v="https://active.ai"/>
    <s v="Singapore, Singapore"/>
    <s v="Undisclosed"/>
    <s v="Undisclosed"/>
    <s v="10 - 49"/>
    <x v="1"/>
    <n v="1"/>
    <s v="Sydney"/>
    <x v="12"/>
    <s v="Faethm https://faethm.ai/"/>
    <n v="10"/>
    <x v="1"/>
    <n v="49"/>
    <n v="29.5"/>
    <s v="Undisclosed"/>
    <s v="Undisclosed"/>
    <e v="#REF!"/>
    <e v="#VALUE!"/>
    <e v="#VALUE!"/>
    <e v="#REF!"/>
    <e v="#VALUE!"/>
  </r>
  <r>
    <s v="EnterpriseBot"/>
    <s v="https://enterprisebot.ai/"/>
    <s v="Zug, "/>
    <s v="Undisclosed"/>
    <s v="Undisclosed"/>
    <s v="10 - 49"/>
    <x v="1"/>
    <n v="1"/>
    <s v="Singapore"/>
    <x v="75"/>
    <s v="Active.ai https://active.ai"/>
    <n v="10"/>
    <x v="1"/>
    <n v="49"/>
    <n v="29.5"/>
    <s v="Undisclosed"/>
    <s v="Undisclosed"/>
    <e v="#REF!"/>
    <e v="#VALUE!"/>
    <e v="#VALUE!"/>
    <e v="#REF!"/>
    <e v="#VALUE!"/>
  </r>
  <r>
    <s v="ChatBot"/>
    <s v="https://www.chatbot.com/"/>
    <m/>
    <s v="Undisclosed"/>
    <s v="Undisclosed"/>
    <s v="10 - 49"/>
    <x v="1"/>
    <n v="1"/>
    <s v="Zug"/>
    <x v="67"/>
    <s v="EnterpriseBot https://enterprisebot.ai/"/>
    <n v="10"/>
    <x v="1"/>
    <n v="49"/>
    <n v="29.5"/>
    <s v="Undisclosed"/>
    <s v="Undisclosed"/>
    <e v="#REF!"/>
    <e v="#VALUE!"/>
    <e v="#VALUE!"/>
    <e v="#REF!"/>
    <e v="#VALUE!"/>
  </r>
  <r>
    <s v="ShieldAI"/>
    <s v="https://www.shield.ai"/>
    <m/>
    <s v="Undisclosed"/>
    <s v="Undisclosed"/>
    <s v="10 - 49"/>
    <x v="1"/>
    <n v="1"/>
    <e v="#VALUE!"/>
    <x v="55"/>
    <s v="ChatBot https://www.chatbot.com/"/>
    <n v="10"/>
    <x v="1"/>
    <n v="49"/>
    <n v="29.5"/>
    <s v="Undisclosed"/>
    <s v="Undisclosed"/>
    <e v="#REF!"/>
    <e v="#VALUE!"/>
    <e v="#VALUE!"/>
    <e v="#REF!"/>
    <e v="#VALUE!"/>
  </r>
  <r>
    <s v="LEVERTON"/>
    <s v="https://www.leverton.ai"/>
    <s v="New York, NY"/>
    <s v="Undisclosed"/>
    <s v="Undisclosed"/>
    <s v="50 - 249"/>
    <x v="1"/>
    <n v="1"/>
    <e v="#VALUE!"/>
    <x v="55"/>
    <s v="ShieldAI https://www.shield.ai"/>
    <n v="50"/>
    <x v="1"/>
    <n v="249"/>
    <n v="29.5"/>
    <s v="Undisclosed"/>
    <s v="Undisclosed"/>
    <e v="#REF!"/>
    <e v="#VALUE!"/>
    <e v="#VALUE!"/>
    <e v="#REF!"/>
    <e v="#VALUE!"/>
  </r>
  <r>
    <s v="INSPECTORIO"/>
    <s v="https://www.inspectorio.com"/>
    <s v="Minneapolis, MN"/>
    <s v="Undisclosed"/>
    <s v="Undisclosed"/>
    <s v="50 - 249"/>
    <x v="1"/>
    <n v="1"/>
    <s v="New York"/>
    <x v="5"/>
    <s v="LEVERTON https://www.leverton.ai"/>
    <n v="50"/>
    <x v="1"/>
    <n v="249"/>
    <n v="149.5"/>
    <s v="Undisclosed"/>
    <s v="Undisclosed"/>
    <e v="#REF!"/>
    <e v="#VALUE!"/>
    <e v="#VALUE!"/>
    <e v="#REF!"/>
    <e v="#VALUE!"/>
  </r>
  <r>
    <s v="Analysts"/>
    <s v="https://analysts.com"/>
    <s v="Burnsville, MN"/>
    <s v="Undisclosed"/>
    <s v="Undisclosed"/>
    <s v="10 - 49"/>
    <x v="1"/>
    <n v="1"/>
    <s v="Minneapolis"/>
    <x v="74"/>
    <s v="INSPECTORIO https://www.inspectorio.com"/>
    <n v="10"/>
    <x v="1"/>
    <n v="49"/>
    <n v="149.5"/>
    <s v="Undisclosed"/>
    <s v="Undisclosed"/>
    <e v="#REF!"/>
    <e v="#VALUE!"/>
    <e v="#VALUE!"/>
    <e v="#REF!"/>
    <e v="#VALUE!"/>
  </r>
  <r>
    <s v="CuriousAI"/>
    <s v="https://thecuriousaicompany.com/"/>
    <s v="Helsingfors, Finland"/>
    <s v="Undisclosed"/>
    <s v="Undisclosed"/>
    <s v="10 - 49"/>
    <x v="1"/>
    <n v="1"/>
    <s v="Burnsville"/>
    <x v="74"/>
    <s v="Analysts https://analysts.com"/>
    <n v="10"/>
    <x v="1"/>
    <n v="49"/>
    <n v="29.5"/>
    <s v="Undisclosed"/>
    <s v="Undisclosed"/>
    <e v="#REF!"/>
    <e v="#VALUE!"/>
    <e v="#VALUE!"/>
    <e v="#REF!"/>
    <e v="#VALUE!"/>
  </r>
  <r>
    <s v="Hypergiant"/>
    <s v="https://www.hypergiant.com/"/>
    <s v="Austin, TX"/>
    <s v="Undisclosed"/>
    <s v="Undisclosed"/>
    <s v="50 - 249"/>
    <x v="1"/>
    <n v="1"/>
    <s v="Helsingfors"/>
    <x v="91"/>
    <s v="CuriousAI https://thecuriousaicompany.com/"/>
    <n v="50"/>
    <x v="1"/>
    <n v="249"/>
    <n v="29.5"/>
    <s v="Undisclosed"/>
    <s v="Undisclosed"/>
    <e v="#REF!"/>
    <e v="#VALUE!"/>
    <e v="#VALUE!"/>
    <e v="#REF!"/>
    <e v="#VALUE!"/>
  </r>
  <r>
    <s v="VVDNTechnologies"/>
    <s v="https://www.vvdntech.com/"/>
    <s v="San Jose, CA"/>
    <s v="Undisclosed"/>
    <s v="Undisclosed"/>
    <s v="1,000 - 9,999"/>
    <x v="0"/>
    <n v="0.25"/>
    <s v="Austin"/>
    <x v="2"/>
    <s v="Hypergiant https://www.hypergiant.com/"/>
    <n v="1000"/>
    <x v="1"/>
    <n v="9999"/>
    <n v="149.5"/>
    <s v="Undisclosed"/>
    <s v="Undisclosed"/>
    <e v="#REF!"/>
    <e v="#VALUE!"/>
    <e v="#VALUE!"/>
    <e v="#REF!"/>
    <e v="#VALUE!"/>
  </r>
  <r>
    <s v="GTSoftware"/>
    <s v="https://www.gtsoftware.com/"/>
    <s v="Sandy Springs, GA"/>
    <s v="Undisclosed"/>
    <s v="Undisclosed"/>
    <s v="50 - 249"/>
    <x v="2"/>
    <n v="0.5"/>
    <s v="San Jose"/>
    <x v="1"/>
    <s v="VVDNTechnologies https://www.vvdntech.com/"/>
    <n v="50"/>
    <x v="0"/>
    <n v="249"/>
    <n v="5499.5"/>
    <s v="Undisclosed"/>
    <s v="Undisclosed"/>
    <e v="#REF!"/>
    <e v="#VALUE!"/>
    <e v="#VALUE!"/>
    <e v="#REF!"/>
    <e v="#VALUE!"/>
  </r>
  <r>
    <s v="Klue"/>
    <s v="https://klue.com/"/>
    <s v="Vancouver, Canada"/>
    <s v="Undisclosed"/>
    <s v="Undisclosed"/>
    <s v="10 - 49"/>
    <x v="1"/>
    <n v="1"/>
    <s v="Sandy Springs"/>
    <x v="20"/>
    <s v="GTSoftware https://www.gtsoftware.com/"/>
    <n v="10"/>
    <x v="1"/>
    <n v="49"/>
    <n v="149.5"/>
    <s v="Undisclosed"/>
    <s v="Undisclosed"/>
    <e v="#REF!"/>
    <e v="#VALUE!"/>
    <e v="#VALUE!"/>
    <e v="#REF!"/>
    <e v="#VALUE!"/>
  </r>
  <r>
    <s v="FanAIInc."/>
    <s v="https://www.fanai.io/"/>
    <s v="Santa Monica, CA"/>
    <s v="Undisclosed"/>
    <s v="Undisclosed"/>
    <s v="10 - 49"/>
    <x v="1"/>
    <n v="1"/>
    <s v="Vancouver"/>
    <x v="15"/>
    <s v="Klue https://klue.com/"/>
    <n v="10"/>
    <x v="1"/>
    <n v="49"/>
    <n v="29.5"/>
    <s v="Undisclosed"/>
    <s v="Undisclosed"/>
    <e v="#REF!"/>
    <e v="#VALUE!"/>
    <e v="#VALUE!"/>
    <e v="#REF!"/>
    <e v="#VALUE!"/>
  </r>
  <r>
    <s v="Falkonry"/>
    <s v="https://falkonry.com/"/>
    <s v="Sunnyvale, CA"/>
    <s v="Undisclosed"/>
    <s v="Undisclosed"/>
    <s v="50 - 249"/>
    <x v="1"/>
    <n v="1"/>
    <s v="Santa Monica"/>
    <x v="1"/>
    <s v="FanAIInc. https://www.fanai.io/"/>
    <n v="50"/>
    <x v="1"/>
    <n v="249"/>
    <n v="29.5"/>
    <s v="Undisclosed"/>
    <s v="Undisclosed"/>
    <e v="#REF!"/>
    <e v="#VALUE!"/>
    <e v="#VALUE!"/>
    <e v="#REF!"/>
    <e v="#VALUE!"/>
  </r>
  <r>
    <s v="MyraLabs"/>
    <s v="https://www.myralabs.com/"/>
    <s v="San Francisco, CA"/>
    <s v="Undisclosed"/>
    <s v="Undisclosed"/>
    <s v="2 - 9"/>
    <x v="1"/>
    <n v="1"/>
    <s v="Sunnyvale"/>
    <x v="1"/>
    <s v="Falkonry https://falkonry.com/"/>
    <n v="2"/>
    <x v="1"/>
    <n v="9"/>
    <n v="149.5"/>
    <s v="Undisclosed"/>
    <s v="Undisclosed"/>
    <e v="#REF!"/>
    <e v="#VALUE!"/>
    <e v="#VALUE!"/>
    <e v="#REF!"/>
    <e v="#VALUE!"/>
  </r>
  <r>
    <s v="Dashmote"/>
    <s v="https://www.dashmote.com/"/>
    <s v="Amsterdam, Netherlands"/>
    <s v="Undisclosed"/>
    <s v="Undisclosed"/>
    <s v="50 - 249"/>
    <x v="2"/>
    <n v="0.5"/>
    <s v="San Francisco"/>
    <x v="1"/>
    <s v="MyraLabs https://www.myralabs.com/"/>
    <n v="50"/>
    <x v="1"/>
    <n v="249"/>
    <n v="5.5"/>
    <s v="Undisclosed"/>
    <s v="Undisclosed"/>
    <e v="#REF!"/>
    <e v="#VALUE!"/>
    <e v="#VALUE!"/>
    <e v="#REF!"/>
    <e v="#VALUE!"/>
  </r>
  <r>
    <s v="Pro-VigilSurveillanceServices"/>
    <s v="https://pro-vigil.com/"/>
    <s v="San Antonio, TX"/>
    <s v="Undisclosed"/>
    <s v="Undisclosed"/>
    <s v="250 - 999"/>
    <x v="1"/>
    <n v="1"/>
    <s v="Amsterdam"/>
    <x v="19"/>
    <s v="Dashmote https://www.dashmote.com/"/>
    <n v="250"/>
    <x v="1"/>
    <n v="999"/>
    <n v="149.5"/>
    <s v="Undisclosed"/>
    <s v="Undisclosed"/>
    <e v="#REF!"/>
    <e v="#VALUE!"/>
    <e v="#VALUE!"/>
    <e v="#REF!"/>
    <e v="#VALUE!"/>
  </r>
  <r>
    <s v="VISUA"/>
    <s v="http://Visua.com"/>
    <s v="Dublin, Ireland"/>
    <s v="Undisclosed"/>
    <s v="Undisclosed"/>
    <s v="10 - 49"/>
    <x v="1"/>
    <n v="1"/>
    <s v="San Antonio"/>
    <x v="2"/>
    <s v="Pro-VigilSurveillanceServices https://pro-vigil.com/"/>
    <n v="10"/>
    <x v="1"/>
    <n v="49"/>
    <n v="624.5"/>
    <s v="Undisclosed"/>
    <s v="Undisclosed"/>
    <e v="#REF!"/>
    <e v="#VALUE!"/>
    <e v="#VALUE!"/>
    <e v="#REF!"/>
    <e v="#VALUE!"/>
  </r>
  <r>
    <s v="HGS-HindujaGlobalSolutions"/>
    <s v="https://hgs.cx/"/>
    <s v="Lisle, IL"/>
    <s v="Undisclosed"/>
    <s v="Undisclosed"/>
    <n v="10000"/>
    <x v="0"/>
    <n v="0.2"/>
    <s v="Dublin"/>
    <x v="83"/>
    <s v="VISUA http://Visua.com"/>
    <n v="10000"/>
    <x v="1"/>
    <m/>
    <n v="29.5"/>
    <s v="Undisclosed"/>
    <s v="Undisclosed"/>
    <e v="#REF!"/>
    <e v="#VALUE!"/>
    <e v="#VALUE!"/>
    <e v="#REF!"/>
    <e v="#VALUE!"/>
  </r>
  <r>
    <s v="Spyne"/>
    <s v="https://www.spyne.ai/"/>
    <s v="Gurugram, India"/>
    <n v="1000"/>
    <s v="&lt; $25 / hr"/>
    <s v="50 - 249"/>
    <x v="1"/>
    <n v="1"/>
    <s v="Lisle"/>
    <x v="56"/>
    <s v="HGS-HindujaGlobalSolutions https://hgs.cx/"/>
    <n v="50"/>
    <x v="1"/>
    <n v="249"/>
    <n v="10000"/>
    <s v="Undisclosed"/>
    <s v="Undisclosed"/>
    <e v="#REF!"/>
    <e v="#VALUE!"/>
    <e v="#VALUE!"/>
    <e v="#REF!"/>
    <e v="#VALUE!"/>
  </r>
  <r>
    <s v="Klangoo"/>
    <s v="https://klangoo.com"/>
    <s v="Hoboken, NJ"/>
    <s v="Undisclosed"/>
    <s v="Undisclosed"/>
    <s v="2 - 9"/>
    <x v="1"/>
    <n v="1"/>
    <s v="Gurugram"/>
    <x v="11"/>
    <s v="Spyne https://www.spyne.ai/"/>
    <n v="2"/>
    <x v="1"/>
    <n v="9"/>
    <n v="149.5"/>
    <s v="0$ - $25 / hr"/>
    <s v="0$ "/>
    <s v=" $25 "/>
    <n v="12.5"/>
    <n v="0"/>
    <n v="25"/>
    <s v="No"/>
  </r>
  <r>
    <s v="BlueBotics"/>
    <s v="http://www.bluebotics.com/"/>
    <s v="Saint-Sulpice, Switzerland"/>
    <s v="Undisclosed"/>
    <s v="Undisclosed"/>
    <s v="10 - 49"/>
    <x v="1"/>
    <n v="1"/>
    <s v="Hoboken"/>
    <x v="40"/>
    <s v="Klangoo https://klangoo.com"/>
    <n v="10"/>
    <x v="1"/>
    <n v="49"/>
    <n v="5.5"/>
    <s v="Undisclosed"/>
    <s v="Undisclosed"/>
    <e v="#REF!"/>
    <e v="#VALUE!"/>
    <e v="#VALUE!"/>
    <e v="#REF!"/>
    <e v="#VALUE!"/>
  </r>
  <r>
    <s v="Picovoice"/>
    <s v="https://picovoice.ai"/>
    <s v="Vancouver, Canada"/>
    <n v="10000"/>
    <s v="Undisclosed"/>
    <s v="10 - 49"/>
    <x v="1"/>
    <n v="1"/>
    <s v="Saint-Sulpice"/>
    <x v="48"/>
    <s v="BlueBotics http://www.bluebotics.com/"/>
    <n v="10"/>
    <x v="1"/>
    <n v="49"/>
    <n v="29.5"/>
    <s v="Undisclosed"/>
    <s v="Undisclosed"/>
    <e v="#REF!"/>
    <e v="#VALUE!"/>
    <e v="#VALUE!"/>
    <e v="#REF!"/>
    <e v="#VALUE!"/>
  </r>
  <r>
    <s v="Elevate-Global"/>
    <s v="https://www.elevate-global.biz"/>
    <s v="Skopje, North Macedonia"/>
    <n v="10000"/>
    <s v="$50 - $99 / hr"/>
    <s v="10 - 49"/>
    <x v="2"/>
    <n v="0.6"/>
    <s v="Vancouver"/>
    <x v="15"/>
    <s v="Picovoice https://picovoice.ai"/>
    <n v="10"/>
    <x v="1"/>
    <n v="49"/>
    <n v="29.5"/>
    <s v="Undisclosed"/>
    <s v="Undisclosed"/>
    <e v="#REF!"/>
    <e v="#VALUE!"/>
    <e v="#VALUE!"/>
    <e v="#REF!"/>
    <e v="#VALUE!"/>
  </r>
  <r>
    <s v="AlemResearch"/>
    <s v="https://alem.kz/"/>
    <s v="Almaty, Kazakhstan"/>
    <n v="50000"/>
    <s v="$50 - $99 / hr"/>
    <s v="10 - 49"/>
    <x v="2"/>
    <n v="0.6"/>
    <s v="Skopje"/>
    <x v="44"/>
    <s v="Elevate-Global https://www.elevate-global.biz"/>
    <n v="10"/>
    <x v="1"/>
    <n v="49"/>
    <n v="29.5"/>
    <s v="$50 - $99 / hr"/>
    <s v="$50 "/>
    <s v=" $99 "/>
    <n v="74.5"/>
    <n v="50"/>
    <n v="99"/>
    <s v="Yes"/>
  </r>
  <r>
    <s v="NEXT-SYSTEMCo.,Ltd."/>
    <s v="https://www.next-system.com/en"/>
    <s v="Fukuoka, Japan"/>
    <s v="Undisclosed"/>
    <s v="Undisclosed"/>
    <s v="50 - 249"/>
    <x v="2"/>
    <n v="0.5"/>
    <s v="Almaty"/>
    <x v="92"/>
    <s v="AlemResearch https://alem.kz/"/>
    <n v="50"/>
    <x v="1"/>
    <n v="249"/>
    <n v="29.5"/>
    <s v="$50 - $99 / hr"/>
    <s v="$50 "/>
    <s v=" $99 "/>
    <n v="74.5"/>
    <n v="50"/>
    <n v="99"/>
    <s v="Yes"/>
  </r>
  <r>
    <s v="CloverInfotech"/>
    <s v="https://www.cloverinfotech.com"/>
    <s v="Mumbai, India"/>
    <n v="5000"/>
    <s v="$25 - $49 / hr"/>
    <s v="1,000 - 9,999"/>
    <x v="2"/>
    <n v="0.6"/>
    <s v="Fukuoka"/>
    <x v="93"/>
    <s v="NEXT-SYSTEMCo.,Ltd. https://www.next-system.com/en"/>
    <n v="1000"/>
    <x v="1"/>
    <n v="9999"/>
    <n v="149.5"/>
    <s v="Undisclosed"/>
    <s v="Undisclosed"/>
    <e v="#REF!"/>
    <e v="#VALUE!"/>
    <e v="#VALUE!"/>
    <e v="#REF!"/>
    <e v="#VALUE!"/>
  </r>
  <r>
    <s v="T4GLimited"/>
    <s v="https://www.t4g.com/"/>
    <s v="Toronto, Canada"/>
    <s v="Undisclosed"/>
    <s v="Undisclosed"/>
    <s v="250 - 999"/>
    <x v="2"/>
    <n v="0.6"/>
    <s v="Mumbai"/>
    <x v="11"/>
    <s v="CloverInfotech https://www.cloverinfotech.com"/>
    <n v="250"/>
    <x v="0"/>
    <n v="999"/>
    <n v="5499.5"/>
    <s v="$25 - $49 / hr"/>
    <s v="$25 "/>
    <s v=" $49 "/>
    <n v="37"/>
    <n v="25"/>
    <n v="49"/>
    <s v="Yes"/>
  </r>
  <r>
    <s v="ZoneFox"/>
    <s v="https://www.zonefox.com"/>
    <s v="Edinburgh, United Kingdom"/>
    <s v="Undisclosed"/>
    <s v="Undisclosed"/>
    <s v="10 - 49"/>
    <x v="2"/>
    <n v="0.7"/>
    <s v="Toronto"/>
    <x v="15"/>
    <s v="T4GLimited https://www.t4g.com/"/>
    <n v="10"/>
    <x v="1"/>
    <n v="49"/>
    <n v="624.5"/>
    <s v="Undisclosed"/>
    <s v="Undisclosed"/>
    <e v="#REF!"/>
    <e v="#VALUE!"/>
    <e v="#VALUE!"/>
    <e v="#REF!"/>
    <e v="#VALUE!"/>
  </r>
  <r>
    <s v="LixarIT"/>
    <s v="https://lixar.com/"/>
    <s v="Ottawa, Canada"/>
    <s v="Undisclosed"/>
    <s v="Undisclosed"/>
    <s v="250 - 999"/>
    <x v="0"/>
    <n v="0.4"/>
    <s v="Edinburgh"/>
    <x v="17"/>
    <s v="ZoneFox https://www.zonefox.com"/>
    <n v="250"/>
    <x v="1"/>
    <n v="999"/>
    <n v="29.5"/>
    <s v="Undisclosed"/>
    <s v="Undisclosed"/>
    <e v="#REF!"/>
    <e v="#VALUE!"/>
    <e v="#VALUE!"/>
    <e v="#REF!"/>
    <e v="#VALUE!"/>
  </r>
  <r>
    <s v="MayaHeatTransferTechnologies"/>
    <s v="https://www.mayahtt.com/"/>
    <s v="Westmount, Canada"/>
    <s v="Undisclosed"/>
    <s v="Undisclosed"/>
    <s v="50 - 249"/>
    <x v="2"/>
    <n v="0.5"/>
    <s v="Ottawa"/>
    <x v="15"/>
    <s v="LixarIT https://lixar.com/"/>
    <n v="50"/>
    <x v="1"/>
    <n v="249"/>
    <n v="624.5"/>
    <s v="Undisclosed"/>
    <s v="Undisclosed"/>
    <e v="#REF!"/>
    <e v="#VALUE!"/>
    <e v="#VALUE!"/>
    <e v="#REF!"/>
    <e v="#VALUE!"/>
  </r>
  <r>
    <s v="Traydstream"/>
    <s v="https://www.traydstream.com/"/>
    <s v="London, United Kingdom"/>
    <s v="Undisclosed"/>
    <s v="Undisclosed"/>
    <s v="10 - 49"/>
    <x v="2"/>
    <n v="0.6"/>
    <s v="Westmount"/>
    <x v="15"/>
    <s v="MayaHeatTransferTechnologies https://www.mayahtt.com/"/>
    <n v="10"/>
    <x v="1"/>
    <n v="49"/>
    <n v="149.5"/>
    <s v="Undisclosed"/>
    <s v="Undisclosed"/>
    <e v="#REF!"/>
    <e v="#VALUE!"/>
    <e v="#VALUE!"/>
    <e v="#REF!"/>
    <e v="#VALUE!"/>
  </r>
  <r>
    <s v="Adbrain"/>
    <s v="https://www.adbrain.com/"/>
    <s v="London, United Kingdom"/>
    <s v="Undisclosed"/>
    <s v="Undisclosed"/>
    <s v="10 - 49"/>
    <x v="1"/>
    <n v="1"/>
    <s v="London"/>
    <x v="17"/>
    <s v="Traydstream https://www.traydstream.com/"/>
    <n v="10"/>
    <x v="1"/>
    <n v="49"/>
    <n v="29.5"/>
    <s v="Undisclosed"/>
    <s v="Undisclosed"/>
    <e v="#REF!"/>
    <e v="#VALUE!"/>
    <e v="#VALUE!"/>
    <e v="#REF!"/>
    <e v="#VALUE!"/>
  </r>
  <r>
    <s v="Layer6AI"/>
    <s v="https://layer6.ai/"/>
    <s v="Toronto, ON, Canada"/>
    <s v="Undisclosed"/>
    <s v="Undisclosed"/>
    <s v="10 - 49"/>
    <x v="1"/>
    <n v="1"/>
    <s v="London"/>
    <x v="17"/>
    <s v="Adbrain https://www.adbrain.com/"/>
    <n v="10"/>
    <x v="1"/>
    <n v="49"/>
    <n v="29.5"/>
    <s v="Undisclosed"/>
    <s v="Undisclosed"/>
    <e v="#REF!"/>
    <e v="#VALUE!"/>
    <e v="#VALUE!"/>
    <e v="#REF!"/>
    <e v="#VALUE!"/>
  </r>
  <r>
    <s v="ArriaNLGplc"/>
    <s v="https://www.arria.com"/>
    <s v="Londres, United Kingdom"/>
    <s v="Undisclosed"/>
    <s v="Undisclosed"/>
    <s v="50 - 249"/>
    <x v="2"/>
    <n v="0.7"/>
    <s v="Toronto"/>
    <x v="86"/>
    <s v="Layer6AI https://layer6.ai/"/>
    <n v="50"/>
    <x v="1"/>
    <n v="249"/>
    <n v="29.5"/>
    <s v="Undisclosed"/>
    <s v="Undisclosed"/>
    <e v="#REF!"/>
    <e v="#VALUE!"/>
    <e v="#VALUE!"/>
    <e v="#REF!"/>
    <e v="#VALUE!"/>
  </r>
  <r>
    <s v="BioBeats"/>
    <s v="https://biobeats.com/"/>
    <s v="London, United Kingdom"/>
    <s v="Undisclosed"/>
    <s v="Undisclosed"/>
    <s v="10 - 49"/>
    <x v="1"/>
    <n v="1"/>
    <s v="Londres"/>
    <x v="17"/>
    <s v="ArriaNLGplc https://www.arria.com"/>
    <n v="10"/>
    <x v="1"/>
    <n v="49"/>
    <n v="149.5"/>
    <s v="Undisclosed"/>
    <s v="Undisclosed"/>
    <e v="#REF!"/>
    <e v="#VALUE!"/>
    <e v="#VALUE!"/>
    <e v="#REF!"/>
    <e v="#VALUE!"/>
  </r>
  <r>
    <s v="re:infer"/>
    <s v="https://reinfer.io/"/>
    <s v="London, United Kingdom"/>
    <s v="Undisclosed"/>
    <s v="Undisclosed"/>
    <s v="10 - 49"/>
    <x v="2"/>
    <n v="0.7"/>
    <s v="London"/>
    <x v="17"/>
    <s v="BioBeats https://biobeats.com/"/>
    <n v="10"/>
    <x v="1"/>
    <n v="49"/>
    <n v="29.5"/>
    <s v="Undisclosed"/>
    <s v="Undisclosed"/>
    <e v="#REF!"/>
    <e v="#VALUE!"/>
    <e v="#VALUE!"/>
    <e v="#REF!"/>
    <e v="#VALUE!"/>
  </r>
  <r>
    <s v="JCLARITYLIMITED"/>
    <s v="https://www.jclarity.com/"/>
    <s v="London, United Kingdom"/>
    <s v="Undisclosed"/>
    <s v="Undisclosed"/>
    <s v="2 - 9"/>
    <x v="1"/>
    <n v="1"/>
    <s v="London"/>
    <x v="17"/>
    <s v="re:infer https://reinfer.io/"/>
    <n v="2"/>
    <x v="1"/>
    <n v="9"/>
    <n v="29.5"/>
    <s v="Undisclosed"/>
    <s v="Undisclosed"/>
    <e v="#REF!"/>
    <e v="#VALUE!"/>
    <e v="#VALUE!"/>
    <e v="#REF!"/>
    <e v="#VALUE!"/>
  </r>
  <r>
    <s v="KlusterIntelligence"/>
    <s v="https://kluster.com/"/>
    <s v="London, United Kingdom"/>
    <s v="Undisclosed"/>
    <s v="Undisclosed"/>
    <s v="2 - 9"/>
    <x v="2"/>
    <n v="0.7"/>
    <s v="London"/>
    <x v="17"/>
    <s v="JCLARITYLIMITED https://www.jclarity.com/"/>
    <n v="2"/>
    <x v="1"/>
    <n v="9"/>
    <n v="5.5"/>
    <s v="Undisclosed"/>
    <s v="Undisclosed"/>
    <e v="#REF!"/>
    <e v="#VALUE!"/>
    <e v="#VALUE!"/>
    <e v="#REF!"/>
    <e v="#VALUE!"/>
  </r>
  <r>
    <s v="Seldon"/>
    <s v="https://www.seldon.io/"/>
    <s v="London, United Kingdom"/>
    <s v="Undisclosed"/>
    <s v="Undisclosed"/>
    <s v="10 - 49"/>
    <x v="1"/>
    <n v="1"/>
    <s v="London"/>
    <x v="17"/>
    <s v="KlusterIntelligence https://kluster.com/"/>
    <n v="10"/>
    <x v="1"/>
    <n v="49"/>
    <n v="5.5"/>
    <s v="Undisclosed"/>
    <s v="Undisclosed"/>
    <e v="#REF!"/>
    <e v="#VALUE!"/>
    <e v="#VALUE!"/>
    <e v="#REF!"/>
    <e v="#VALUE!"/>
  </r>
  <r>
    <s v="encompass"/>
    <s v="https://www.encompasscorporation.com/"/>
    <s v="Glasgow, United Kingdom"/>
    <s v="Undisclosed"/>
    <s v="Undisclosed"/>
    <s v="50 - 249"/>
    <x v="2"/>
    <n v="0.5"/>
    <s v="London"/>
    <x v="17"/>
    <s v="Seldon https://www.seldon.io/"/>
    <n v="50"/>
    <x v="1"/>
    <n v="249"/>
    <n v="29.5"/>
    <s v="Undisclosed"/>
    <s v="Undisclosed"/>
    <e v="#REF!"/>
    <e v="#VALUE!"/>
    <e v="#VALUE!"/>
    <e v="#REF!"/>
    <e v="#VALUE!"/>
  </r>
  <r>
    <s v="FiveAI"/>
    <s v="https://five.ai/"/>
    <s v="London, United Kingdom"/>
    <s v="Undisclosed"/>
    <s v="Undisclosed"/>
    <s v="50 - 249"/>
    <x v="1"/>
    <n v="1"/>
    <s v="Glasgow"/>
    <x v="17"/>
    <s v="encompass https://www.encompasscorporation.com/"/>
    <n v="50"/>
    <x v="1"/>
    <n v="249"/>
    <n v="149.5"/>
    <s v="Undisclosed"/>
    <s v="Undisclosed"/>
    <e v="#REF!"/>
    <e v="#VALUE!"/>
    <e v="#VALUE!"/>
    <e v="#REF!"/>
    <e v="#VALUE!"/>
  </r>
  <r>
    <s v="Popsa"/>
    <s v="https://popsa.com/"/>
    <s v="London, United Kingdom"/>
    <s v="Undisclosed"/>
    <s v="Undisclosed"/>
    <s v="10 - 49"/>
    <x v="2"/>
    <n v="0.6"/>
    <s v="London"/>
    <x v="17"/>
    <s v="FiveAI https://five.ai/"/>
    <n v="10"/>
    <x v="1"/>
    <n v="49"/>
    <n v="149.5"/>
    <s v="Undisclosed"/>
    <s v="Undisclosed"/>
    <e v="#REF!"/>
    <e v="#VALUE!"/>
    <e v="#VALUE!"/>
    <e v="#REF!"/>
    <e v="#VALUE!"/>
  </r>
  <r>
    <s v="Seebyte"/>
    <s v="http://www.seebyte.com/"/>
    <s v="Edinburgh, United Kingdom"/>
    <s v="Undisclosed"/>
    <s v="Undisclosed"/>
    <s v="50 - 249"/>
    <x v="2"/>
    <n v="0.5"/>
    <s v="London"/>
    <x v="17"/>
    <s v="Popsa https://popsa.com/"/>
    <n v="50"/>
    <x v="1"/>
    <n v="249"/>
    <n v="29.5"/>
    <s v="Undisclosed"/>
    <s v="Undisclosed"/>
    <e v="#REF!"/>
    <e v="#VALUE!"/>
    <e v="#VALUE!"/>
    <e v="#REF!"/>
    <e v="#VALUE!"/>
  </r>
  <r>
    <s v="SeceonInc."/>
    <s v="http://seceon.com"/>
    <s v="Bishop’s Stortford, United Kingdom"/>
    <s v="Undisclosed"/>
    <s v="Undisclosed"/>
    <s v="50 - 249"/>
    <x v="2"/>
    <n v="0.5"/>
    <s v="Edinburgh"/>
    <x v="17"/>
    <s v="Seebyte http://www.seebyte.com/"/>
    <n v="50"/>
    <x v="1"/>
    <n v="249"/>
    <n v="149.5"/>
    <s v="Undisclosed"/>
    <s v="Undisclosed"/>
    <e v="#REF!"/>
    <e v="#VALUE!"/>
    <e v="#VALUE!"/>
    <e v="#REF!"/>
    <e v="#VALUE!"/>
  </r>
  <r>
    <s v="Synchrogenix"/>
    <s v="https://www.synchrogenix.com/technology-innovation/ai"/>
    <m/>
    <s v="Undisclosed"/>
    <s v="Undisclosed"/>
    <s v="50 - 249"/>
    <x v="1"/>
    <n v="1"/>
    <s v="Bishop’s Stortford"/>
    <x v="17"/>
    <s v="SeceonInc. http://seceon.com"/>
    <n v="50"/>
    <x v="1"/>
    <n v="249"/>
    <n v="149.5"/>
    <s v="Undisclosed"/>
    <s v="Undisclosed"/>
    <e v="#REF!"/>
    <e v="#VALUE!"/>
    <e v="#VALUE!"/>
    <e v="#REF!"/>
    <e v="#VALUE!"/>
  </r>
  <r>
    <s v="OnProcessTechnology"/>
    <s v="http://onprocess.com"/>
    <s v="Ashland, MA"/>
    <s v="Undisclosed"/>
    <s v="Undisclosed"/>
    <s v="250 - 999"/>
    <x v="2"/>
    <n v="0.5"/>
    <e v="#VALUE!"/>
    <x v="55"/>
    <s v="Synchrogenix https://www.synchrogenix.com/technology-innovation/ai"/>
    <n v="250"/>
    <x v="1"/>
    <n v="999"/>
    <n v="149.5"/>
    <s v="Undisclosed"/>
    <s v="Undisclosed"/>
    <e v="#REF!"/>
    <e v="#VALUE!"/>
    <e v="#VALUE!"/>
    <e v="#REF!"/>
    <e v="#VALUE!"/>
  </r>
  <r>
    <s v="ValkyrieIntelligence"/>
    <s v="https://www.valkyrie.ai/"/>
    <s v="Austin, TX"/>
    <n v="100000"/>
    <s v="Undisclosed"/>
    <s v="10 - 49"/>
    <x v="1"/>
    <n v="1"/>
    <s v="Ashland"/>
    <x v="34"/>
    <s v="OnProcessTechnology http://onprocess.com"/>
    <n v="10"/>
    <x v="1"/>
    <n v="49"/>
    <n v="624.5"/>
    <s v="Undisclosed"/>
    <s v="Undisclosed"/>
    <e v="#REF!"/>
    <e v="#VALUE!"/>
    <e v="#VALUE!"/>
    <e v="#REF!"/>
    <e v="#VALUE!"/>
  </r>
  <r>
    <s v="Jvion"/>
    <s v="https://jvion.com/"/>
    <s v="Duluth, GA"/>
    <s v="Undisclosed"/>
    <s v="Undisclosed"/>
    <s v="50 - 249"/>
    <x v="1"/>
    <n v="1"/>
    <s v="Austin"/>
    <x v="2"/>
    <s v="ValkyrieIntelligence https://www.valkyrie.ai/"/>
    <n v="50"/>
    <x v="1"/>
    <n v="249"/>
    <n v="29.5"/>
    <s v="Undisclosed"/>
    <s v="Undisclosed"/>
    <e v="#REF!"/>
    <e v="#VALUE!"/>
    <e v="#VALUE!"/>
    <e v="#REF!"/>
    <e v="#VALUE!"/>
  </r>
  <r>
    <s v="Oovvuu"/>
    <s v="http://oovvuu.com/"/>
    <s v="Sydney, Australia"/>
    <s v="Undisclosed"/>
    <s v="Undisclosed"/>
    <s v="10 - 49"/>
    <x v="1"/>
    <n v="1"/>
    <s v="Duluth"/>
    <x v="20"/>
    <s v="Jvion https://jvion.com/"/>
    <n v="10"/>
    <x v="1"/>
    <n v="49"/>
    <n v="149.5"/>
    <s v="Undisclosed"/>
    <s v="Undisclosed"/>
    <e v="#REF!"/>
    <e v="#VALUE!"/>
    <e v="#VALUE!"/>
    <e v="#REF!"/>
    <e v="#VALUE!"/>
  </r>
  <r>
    <s v="Metigy"/>
    <s v="https://metigy.com/"/>
    <s v="Sydney, Australia"/>
    <s v="Undisclosed"/>
    <s v="Undisclosed"/>
    <s v="2 - 9"/>
    <x v="1"/>
    <n v="1"/>
    <s v="Sydney"/>
    <x v="12"/>
    <s v="Oovvuu http://oovvuu.com/"/>
    <n v="2"/>
    <x v="1"/>
    <n v="9"/>
    <n v="29.5"/>
    <s v="Undisclosed"/>
    <s v="Undisclosed"/>
    <e v="#REF!"/>
    <e v="#VALUE!"/>
    <e v="#VALUE!"/>
    <e v="#REF!"/>
    <e v="#VALUE!"/>
  </r>
  <r>
    <s v="AOS"/>
    <s v="http://aosgrp.com/"/>
    <s v="Melbourne, Australia"/>
    <s v="Undisclosed"/>
    <s v="Undisclosed"/>
    <s v="2 - 9"/>
    <x v="1"/>
    <n v="1"/>
    <s v="Sydney"/>
    <x v="12"/>
    <s v="Metigy https://metigy.com/"/>
    <n v="2"/>
    <x v="1"/>
    <n v="9"/>
    <n v="5.5"/>
    <s v="Undisclosed"/>
    <s v="Undisclosed"/>
    <e v="#REF!"/>
    <e v="#VALUE!"/>
    <e v="#VALUE!"/>
    <e v="#REF!"/>
    <e v="#VALUE!"/>
  </r>
  <r>
    <s v="Catalyte"/>
    <s v="https://catalyte.io"/>
    <s v="Baltimore, MD"/>
    <s v="Undisclosed"/>
    <s v="Undisclosed"/>
    <s v="250 - 999"/>
    <x v="1"/>
    <n v="1"/>
    <s v="Melbourne"/>
    <x v="12"/>
    <s v="AOS http://aosgrp.com/"/>
    <n v="250"/>
    <x v="1"/>
    <n v="999"/>
    <n v="5.5"/>
    <s v="Undisclosed"/>
    <s v="Undisclosed"/>
    <e v="#REF!"/>
    <e v="#VALUE!"/>
    <e v="#VALUE!"/>
    <e v="#REF!"/>
    <e v="#VALUE!"/>
  </r>
  <r>
    <s v="SkylineAI"/>
    <s v="https://www.skyline.ai/"/>
    <s v="New York, NY"/>
    <s v="Undisclosed"/>
    <s v="Undisclosed"/>
    <s v="10 - 49"/>
    <x v="1"/>
    <n v="1"/>
    <s v="Baltimore"/>
    <x v="57"/>
    <s v="Catalyte https://catalyte.io"/>
    <n v="10"/>
    <x v="1"/>
    <n v="49"/>
    <n v="624.5"/>
    <s v="Undisclosed"/>
    <s v="Undisclosed"/>
    <e v="#REF!"/>
    <e v="#VALUE!"/>
    <e v="#VALUE!"/>
    <e v="#REF!"/>
    <e v="#VALUE!"/>
  </r>
  <r>
    <s v="Spatial.AI"/>
    <s v="https://spatial.ai/"/>
    <s v="Cincinnati, OH"/>
    <s v="Undisclosed"/>
    <s v="Undisclosed"/>
    <s v="2 - 9"/>
    <x v="1"/>
    <n v="1"/>
    <s v="New York"/>
    <x v="5"/>
    <s v="SkylineAI https://www.skyline.ai/"/>
    <n v="2"/>
    <x v="1"/>
    <n v="9"/>
    <n v="29.5"/>
    <s v="Undisclosed"/>
    <s v="Undisclosed"/>
    <e v="#REF!"/>
    <e v="#VALUE!"/>
    <e v="#VALUE!"/>
    <e v="#REF!"/>
    <e v="#VALUE!"/>
  </r>
  <r>
    <s v="Welcome.AI"/>
    <s v="https://www.welcome.ai/avikaido"/>
    <s v="New York, NY"/>
    <s v="Undisclosed"/>
    <s v="Undisclosed"/>
    <s v="2 - 9"/>
    <x v="1"/>
    <n v="1"/>
    <s v="Cincinnati"/>
    <x v="85"/>
    <s v="Spatial.AI https://spatial.ai/"/>
    <n v="2"/>
    <x v="1"/>
    <n v="9"/>
    <n v="5.5"/>
    <s v="Undisclosed"/>
    <s v="Undisclosed"/>
    <e v="#REF!"/>
    <e v="#VALUE!"/>
    <e v="#VALUE!"/>
    <e v="#REF!"/>
    <e v="#VALUE!"/>
  </r>
  <r>
    <s v="PassageAI"/>
    <s v="https://passage.ai"/>
    <s v="Mountain View, CA"/>
    <s v="Undisclosed"/>
    <s v="Undisclosed"/>
    <s v="10 - 49"/>
    <x v="1"/>
    <n v="1"/>
    <s v="New York"/>
    <x v="5"/>
    <s v="Welcome.AI https://www.welcome.ai/avikaido"/>
    <n v="10"/>
    <x v="1"/>
    <n v="49"/>
    <n v="5.5"/>
    <s v="Undisclosed"/>
    <s v="Undisclosed"/>
    <e v="#REF!"/>
    <e v="#VALUE!"/>
    <e v="#VALUE!"/>
    <e v="#REF!"/>
    <e v="#VALUE!"/>
  </r>
  <r>
    <s v="Arena"/>
    <s v="https://www.arena.io"/>
    <s v="Baltimore, MD"/>
    <s v="Undisclosed"/>
    <s v="Undisclosed"/>
    <s v="10 - 49"/>
    <x v="1"/>
    <n v="1"/>
    <s v="Mountain View"/>
    <x v="1"/>
    <s v="PassageAI https://passage.ai"/>
    <n v="10"/>
    <x v="1"/>
    <n v="49"/>
    <n v="29.5"/>
    <s v="Undisclosed"/>
    <s v="Undisclosed"/>
    <e v="#REF!"/>
    <e v="#VALUE!"/>
    <e v="#VALUE!"/>
    <e v="#REF!"/>
    <e v="#VALUE!"/>
  </r>
  <r>
    <s v="Clare.AI"/>
    <s v="https://www.clare.ai/"/>
    <s v="Hong Kong, China"/>
    <s v="Undisclosed"/>
    <s v="Undisclosed"/>
    <s v="10 - 49"/>
    <x v="1"/>
    <n v="1"/>
    <s v="Baltimore"/>
    <x v="57"/>
    <s v="Arena https://www.arena.io"/>
    <n v="10"/>
    <x v="1"/>
    <n v="49"/>
    <n v="29.5"/>
    <s v="Undisclosed"/>
    <s v="Undisclosed"/>
    <e v="#REF!"/>
    <e v="#VALUE!"/>
    <e v="#VALUE!"/>
    <e v="#REF!"/>
    <e v="#VALUE!"/>
  </r>
  <r>
    <s v="Tethr"/>
    <s v="https://tethr.com"/>
    <s v="Austin, TX"/>
    <s v="Undisclosed"/>
    <s v="Undisclosed"/>
    <s v="50 - 249"/>
    <x v="1"/>
    <n v="1"/>
    <s v="Hong Kong"/>
    <x v="61"/>
    <s v="Clare.AI https://www.clare.ai/"/>
    <n v="50"/>
    <x v="1"/>
    <n v="249"/>
    <n v="29.5"/>
    <s v="Undisclosed"/>
    <s v="Undisclosed"/>
    <e v="#REF!"/>
    <e v="#VALUE!"/>
    <e v="#VALUE!"/>
    <e v="#REF!"/>
    <e v="#VALUE!"/>
  </r>
  <r>
    <s v="Equals3"/>
    <s v="http://www.equals3.ai"/>
    <s v="St. Louis Park, MN"/>
    <s v="Undisclosed"/>
    <s v="Undisclosed"/>
    <s v="10 - 49"/>
    <x v="1"/>
    <n v="1"/>
    <s v="Austin"/>
    <x v="2"/>
    <s v="Tethr https://tethr.com"/>
    <n v="10"/>
    <x v="1"/>
    <n v="49"/>
    <n v="149.5"/>
    <s v="Undisclosed"/>
    <s v="Undisclosed"/>
    <e v="#REF!"/>
    <e v="#VALUE!"/>
    <e v="#VALUE!"/>
    <e v="#REF!"/>
    <e v="#VALUE!"/>
  </r>
  <r>
    <s v="KenSci"/>
    <s v="https://www.kensci.com"/>
    <s v="Seattle, WA"/>
    <s v="Undisclosed"/>
    <s v="Undisclosed"/>
    <s v="50 - 249"/>
    <x v="1"/>
    <n v="1"/>
    <s v="St. Louis Park"/>
    <x v="74"/>
    <s v="Equals3 http://www.equals3.ai"/>
    <n v="50"/>
    <x v="1"/>
    <n v="249"/>
    <n v="29.5"/>
    <s v="Undisclosed"/>
    <s v="Undisclosed"/>
    <e v="#REF!"/>
    <e v="#VALUE!"/>
    <e v="#VALUE!"/>
    <e v="#REF!"/>
    <e v="#VALUE!"/>
  </r>
  <r>
    <s v="Saykara"/>
    <s v="https://www.saykara.com/"/>
    <s v="Seattle, WA"/>
    <s v="Undisclosed"/>
    <s v="Undisclosed"/>
    <s v="10 - 49"/>
    <x v="2"/>
    <n v="0.8"/>
    <s v="Seattle"/>
    <x v="30"/>
    <s v="KenSci https://www.kensci.com"/>
    <n v="10"/>
    <x v="1"/>
    <n v="49"/>
    <n v="149.5"/>
    <s v="Undisclosed"/>
    <s v="Undisclosed"/>
    <e v="#REF!"/>
    <e v="#VALUE!"/>
    <e v="#VALUE!"/>
    <e v="#REF!"/>
    <e v="#VALUE!"/>
  </r>
  <r>
    <s v="MINDAI"/>
    <s v="https://www.mind.ai/"/>
    <m/>
    <s v="Undisclosed"/>
    <s v="Undisclosed"/>
    <s v="10 - 49"/>
    <x v="1"/>
    <n v="1"/>
    <s v="Seattle"/>
    <x v="30"/>
    <s v="Saykara https://www.saykara.com/"/>
    <n v="10"/>
    <x v="1"/>
    <n v="49"/>
    <n v="29.5"/>
    <s v="Undisclosed"/>
    <s v="Undisclosed"/>
    <e v="#REF!"/>
    <e v="#VALUE!"/>
    <e v="#VALUE!"/>
    <e v="#REF!"/>
    <e v="#VALUE!"/>
  </r>
  <r>
    <s v="CityBldr"/>
    <s v="https://www.citybldr.com/"/>
    <s v="Seattle, WA"/>
    <s v="Undisclosed"/>
    <s v="Undisclosed"/>
    <s v="10 - 49"/>
    <x v="1"/>
    <n v="1"/>
    <e v="#VALUE!"/>
    <x v="55"/>
    <s v="MINDAI https://www.mind.ai/"/>
    <n v="10"/>
    <x v="1"/>
    <n v="49"/>
    <n v="29.5"/>
    <s v="Undisclosed"/>
    <s v="Undisclosed"/>
    <e v="#REF!"/>
    <e v="#VALUE!"/>
    <e v="#VALUE!"/>
    <e v="#REF!"/>
    <e v="#VALUE!"/>
  </r>
  <r>
    <s v="ObjectFrontierSoftware(OFS)"/>
    <s v="http://www.objectfrontier.com/"/>
    <s v="Alpharetta, GA"/>
    <s v="Undisclosed"/>
    <s v="Undisclosed"/>
    <s v="250 - 999"/>
    <x v="2"/>
    <n v="0.5"/>
    <s v="Seattle"/>
    <x v="30"/>
    <s v="CityBldr https://www.citybldr.com/"/>
    <n v="250"/>
    <x v="1"/>
    <n v="999"/>
    <n v="29.5"/>
    <s v="Undisclosed"/>
    <s v="Undisclosed"/>
    <e v="#REF!"/>
    <e v="#VALUE!"/>
    <e v="#VALUE!"/>
    <e v="#REF!"/>
    <e v="#VALUE!"/>
  </r>
  <r>
    <s v="RadiantSystemsInc"/>
    <s v="http://www.radiants.com"/>
    <s v="South Plainfield, NJ"/>
    <s v="Undisclosed"/>
    <s v="Undisclosed"/>
    <s v="50 - 249"/>
    <x v="2"/>
    <n v="0.5"/>
    <s v="Alpharetta"/>
    <x v="20"/>
    <s v="ObjectFrontierSoftware(OFS) http://www.objectfrontier.com/"/>
    <n v="50"/>
    <x v="1"/>
    <n v="249"/>
    <n v="624.5"/>
    <s v="Undisclosed"/>
    <s v="Undisclosed"/>
    <e v="#REF!"/>
    <e v="#VALUE!"/>
    <e v="#VALUE!"/>
    <e v="#REF!"/>
    <e v="#VALUE!"/>
  </r>
  <r>
    <s v="OodlesAI-ArtificialIntelligenceServices"/>
    <s v="https://artificialintelligence.oodles.io/"/>
    <s v="Gurugram, India"/>
    <n v="5000"/>
    <s v="&lt; $25 / hr"/>
    <s v="250 - 999"/>
    <x v="1"/>
    <n v="1"/>
    <s v="South Plainfield"/>
    <x v="40"/>
    <s v="RadiantSystemsInc http://www.radiants.com"/>
    <n v="250"/>
    <x v="1"/>
    <n v="999"/>
    <n v="149.5"/>
    <s v="Undisclosed"/>
    <s v="Undisclosed"/>
    <e v="#REF!"/>
    <e v="#VALUE!"/>
    <e v="#VALUE!"/>
    <e v="#REF!"/>
    <e v="#VALUE!"/>
  </r>
  <r>
    <s v="Aigo.ai"/>
    <s v="https://www.aigo.ai/"/>
    <s v="Redondo Beach, CA"/>
    <s v="Undisclosed"/>
    <s v="Undisclosed"/>
    <s v="10 - 49"/>
    <x v="1"/>
    <n v="1"/>
    <s v="Gurugram"/>
    <x v="11"/>
    <s v="OodlesAI-ArtificialIntelligenceServices https://artificialintelligence.oodles.io/"/>
    <n v="10"/>
    <x v="1"/>
    <n v="49"/>
    <n v="624.5"/>
    <s v="0$ - $25 / hr"/>
    <s v="0$ "/>
    <s v=" $25 "/>
    <n v="12.5"/>
    <n v="0"/>
    <n v="25"/>
    <s v="No"/>
  </r>
  <r>
    <s v="Opsani"/>
    <s v="https://www.opsani.com/"/>
    <s v="Redwood City, CA"/>
    <s v="Undisclosed"/>
    <s v="Undisclosed"/>
    <s v="10 - 49"/>
    <x v="1"/>
    <n v="1"/>
    <s v="Redondo Beach"/>
    <x v="1"/>
    <s v="Aigo.ai https://www.aigo.ai/"/>
    <n v="10"/>
    <x v="1"/>
    <n v="49"/>
    <n v="29.5"/>
    <s v="Undisclosed"/>
    <s v="Undisclosed"/>
    <e v="#REF!"/>
    <e v="#VALUE!"/>
    <e v="#VALUE!"/>
    <e v="#REF!"/>
    <e v="#VALUE!"/>
  </r>
  <r>
    <s v="xBrain"/>
    <s v="https://satisfaction.ai/"/>
    <s v="Menlo Park, CA"/>
    <s v="Undisclosed"/>
    <s v="Undisclosed"/>
    <s v="10 - 49"/>
    <x v="1"/>
    <n v="1"/>
    <s v="Redwood City"/>
    <x v="1"/>
    <s v="Opsani https://www.opsani.com/"/>
    <n v="10"/>
    <x v="1"/>
    <n v="49"/>
    <n v="29.5"/>
    <s v="Undisclosed"/>
    <s v="Undisclosed"/>
    <e v="#REF!"/>
    <e v="#VALUE!"/>
    <e v="#VALUE!"/>
    <e v="#REF!"/>
    <e v="#VALUE!"/>
  </r>
  <r>
    <s v="InfosearchBPO"/>
    <s v="https://www.infosearchbpo.com/"/>
    <s v="Chennai, India"/>
    <s v="Undisclosed"/>
    <s v="Undisclosed"/>
    <s v="250 - 999"/>
    <x v="0"/>
    <n v="0.4"/>
    <s v="Menlo Park"/>
    <x v="1"/>
    <s v="xBrain https://satisfaction.ai/"/>
    <n v="250"/>
    <x v="1"/>
    <n v="999"/>
    <n v="29.5"/>
    <s v="Undisclosed"/>
    <s v="Undisclosed"/>
    <e v="#REF!"/>
    <e v="#VALUE!"/>
    <e v="#VALUE!"/>
    <e v="#REF!"/>
    <e v="#VALUE!"/>
  </r>
  <r>
    <s v="BeijingKingsoftCloudNetworkTechnologyCo.,Ltd."/>
    <s v="https://www.ksyun.com/"/>
    <s v="Beijing, China"/>
    <s v="Undisclosed"/>
    <s v="Undisclosed"/>
    <s v="1,000 - 9,999"/>
    <x v="0"/>
    <n v="0.3"/>
    <s v="Chennai"/>
    <x v="11"/>
    <s v="InfosearchBPO https://www.infosearchbpo.com/"/>
    <n v="1000"/>
    <x v="1"/>
    <n v="9999"/>
    <n v="624.5"/>
    <s v="Undisclosed"/>
    <s v="Undisclosed"/>
    <e v="#REF!"/>
    <e v="#VALUE!"/>
    <e v="#VALUE!"/>
    <e v="#REF!"/>
    <e v="#VALUE!"/>
  </r>
  <r>
    <s v="VUXWorld"/>
    <s v="https://vux.world"/>
    <s v="Harrogate, United Kingdom"/>
    <n v="10000"/>
    <s v="$200 - $300 / hr"/>
    <s v="2 - 9"/>
    <x v="1"/>
    <n v="1"/>
    <s v="Beijing"/>
    <x v="61"/>
    <s v="BeijingKingsoftCloudNetworkTechnologyCo.,Ltd. https://www.ksyun.com/"/>
    <n v="2"/>
    <x v="0"/>
    <n v="9"/>
    <n v="5499.5"/>
    <s v="Undisclosed"/>
    <s v="Undisclosed"/>
    <e v="#REF!"/>
    <e v="#VALUE!"/>
    <e v="#VALUE!"/>
    <e v="#REF!"/>
    <e v="#VALUE!"/>
  </r>
  <r>
    <s v="SmartClick"/>
    <s v="https://smartclick.ai/"/>
    <s v="Yerevan, Armenia"/>
    <s v="Undisclosed"/>
    <s v="Undisclosed"/>
    <s v="50 - 249"/>
    <x v="1"/>
    <n v="1"/>
    <s v="Harrogate"/>
    <x v="17"/>
    <s v="VUXWorld https://vux.world"/>
    <n v="50"/>
    <x v="1"/>
    <n v="249"/>
    <n v="5.5"/>
    <s v="$200 - $300 / hr"/>
    <s v="$200 "/>
    <s v=" $300 "/>
    <n v="250"/>
    <n v="200"/>
    <n v="300"/>
    <s v="Yes"/>
  </r>
  <r>
    <s v="IntelliSite"/>
    <s v="https://www.intellisite.io/"/>
    <s v="Fort Mill, SC"/>
    <s v="Undisclosed"/>
    <s v="Undisclosed"/>
    <s v="50 - 249"/>
    <x v="2"/>
    <n v="0.5"/>
    <s v="Yerevan"/>
    <x v="33"/>
    <s v="SmartClick https://smartclick.ai/"/>
    <n v="50"/>
    <x v="1"/>
    <n v="249"/>
    <n v="149.5"/>
    <s v="Undisclosed"/>
    <s v="Undisclosed"/>
    <e v="#REF!"/>
    <e v="#VALUE!"/>
    <e v="#VALUE!"/>
    <e v="#REF!"/>
    <e v="#VALUE!"/>
  </r>
  <r>
    <s v="DigitalSense"/>
    <s v="http://www.digitalsense.ai"/>
    <s v="Montevideo, Uruguay"/>
    <n v="25000"/>
    <s v="$50 - $99 / hr"/>
    <s v="10 - 49"/>
    <x v="2"/>
    <n v="0.8"/>
    <s v="Fort Mill"/>
    <x v="69"/>
    <s v="IntelliSite https://www.intellisite.io/"/>
    <n v="10"/>
    <x v="1"/>
    <n v="49"/>
    <n v="149.5"/>
    <s v="Undisclosed"/>
    <s v="Undisclosed"/>
    <e v="#REF!"/>
    <e v="#VALUE!"/>
    <e v="#VALUE!"/>
    <e v="#REF!"/>
    <e v="#VALUE!"/>
  </r>
  <r>
    <s v="OSI"/>
    <s v="https://www.objectsystems.com"/>
    <s v="Layton, UT"/>
    <n v="25000"/>
    <s v="$25 - $49 / hr"/>
    <s v="50 - 249"/>
    <x v="2"/>
    <n v="0.5"/>
    <s v="Montevideo"/>
    <x v="41"/>
    <s v="DigitalSense http://www.digitalsense.ai"/>
    <n v="50"/>
    <x v="1"/>
    <n v="249"/>
    <n v="29.5"/>
    <s v="$50 - $99 / hr"/>
    <s v="$50 "/>
    <s v=" $99 "/>
    <n v="74.5"/>
    <n v="50"/>
    <n v="99"/>
    <s v="Yes"/>
  </r>
  <r>
    <s v="Kortical"/>
    <s v="http://kortical.com"/>
    <s v="London, United Kingdom"/>
    <n v="1000"/>
    <s v="$100 - $149 / hr"/>
    <s v="2 - 9"/>
    <x v="1"/>
    <n v="1"/>
    <s v="Layton"/>
    <x v="35"/>
    <s v="OSI https://www.objectsystems.com"/>
    <n v="2"/>
    <x v="1"/>
    <n v="9"/>
    <n v="149.5"/>
    <s v="$25 - $49 / hr"/>
    <s v="$25 "/>
    <s v=" $49 "/>
    <n v="37"/>
    <n v="25"/>
    <n v="49"/>
    <s v="Yes"/>
  </r>
  <r>
    <s v="Botcopy"/>
    <s v="https://www.botcopy.com/"/>
    <s v="Santa Monica, CA"/>
    <s v="Undisclosed"/>
    <s v="Undisclosed"/>
    <s v="2 - 9"/>
    <x v="1"/>
    <n v="1"/>
    <s v="London"/>
    <x v="17"/>
    <s v="Kortical http://kortical.com"/>
    <n v="2"/>
    <x v="1"/>
    <n v="9"/>
    <n v="5.5"/>
    <s v="$100 - $149 / hr"/>
    <s v="$100 "/>
    <s v=" $149 "/>
    <n v="124.5"/>
    <n v="100"/>
    <n v="149"/>
    <s v="Yes"/>
  </r>
  <r>
    <s v="CINCO"/>
    <s v="http://www.wearecinco.com/"/>
    <s v="Toronto, Canada"/>
    <s v="Undisclosed"/>
    <s v="Undisclosed"/>
    <s v="50 - 249"/>
    <x v="2"/>
    <n v="0.5"/>
    <s v="Santa Monica"/>
    <x v="1"/>
    <s v="Botcopy https://www.botcopy.com/"/>
    <n v="50"/>
    <x v="1"/>
    <n v="249"/>
    <n v="5.5"/>
    <s v="Undisclosed"/>
    <s v="Undisclosed"/>
    <e v="#REF!"/>
    <e v="#VALUE!"/>
    <e v="#VALUE!"/>
    <e v="#REF!"/>
    <e v="#VALUE!"/>
  </r>
  <r>
    <s v="simMachines"/>
    <s v="https://simmachines.com/"/>
    <s v="Chicago, IL"/>
    <s v="Undisclosed"/>
    <s v="Undisclosed"/>
    <s v="10 - 49"/>
    <x v="1"/>
    <n v="1"/>
    <s v="Toronto"/>
    <x v="15"/>
    <s v="CINCO http://www.wearecinco.com/"/>
    <n v="10"/>
    <x v="1"/>
    <n v="49"/>
    <n v="149.5"/>
    <s v="Undisclosed"/>
    <s v="Undisclosed"/>
    <e v="#REF!"/>
    <e v="#VALUE!"/>
    <e v="#VALUE!"/>
    <e v="#REF!"/>
    <e v="#VALUE!"/>
  </r>
  <r>
    <s v="2021.AI"/>
    <s v="https://2021.ai/"/>
    <s v="London, United Kingdom"/>
    <n v="25000"/>
    <s v="$150 - $199 / hr"/>
    <s v="50 - 249"/>
    <x v="2"/>
    <n v="0.6"/>
    <s v="Chicago"/>
    <x v="56"/>
    <s v="simMachines https://simmachines.com/"/>
    <n v="50"/>
    <x v="1"/>
    <n v="249"/>
    <n v="29.5"/>
    <s v="Undisclosed"/>
    <s v="Undisclosed"/>
    <e v="#REF!"/>
    <e v="#VALUE!"/>
    <e v="#VALUE!"/>
    <e v="#REF!"/>
    <e v="#VALUE!"/>
  </r>
  <r>
    <s v="Automat.ai"/>
    <s v="https://www.automat.ai/"/>
    <s v="Montréal, Canada"/>
    <s v="Undisclosed"/>
    <s v="Undisclosed"/>
    <s v="10 - 49"/>
    <x v="1"/>
    <n v="1"/>
    <s v="London"/>
    <x v="17"/>
    <s v="2021.AI https://2021.ai/"/>
    <n v="10"/>
    <x v="1"/>
    <n v="49"/>
    <n v="149.5"/>
    <s v="$150 - $199 / hr"/>
    <s v="$150 "/>
    <s v=" $199 "/>
    <n v="174.5"/>
    <n v="150"/>
    <n v="199"/>
    <s v="Yes"/>
  </r>
  <r>
    <s v="CyberPublicity"/>
    <s v="https://www.cyberpublicity.com/"/>
    <s v="Montréal, Canada"/>
    <s v="Undisclosed"/>
    <s v="Undisclosed"/>
    <s v="10 - 49"/>
    <x v="1"/>
    <n v="1"/>
    <s v="Montréal"/>
    <x v="15"/>
    <s v="Automat.ai https://www.automat.ai/"/>
    <n v="10"/>
    <x v="1"/>
    <n v="49"/>
    <n v="29.5"/>
    <s v="Undisclosed"/>
    <s v="Undisclosed"/>
    <e v="#REF!"/>
    <e v="#VALUE!"/>
    <e v="#VALUE!"/>
    <e v="#REF!"/>
    <e v="#VALUE!"/>
  </r>
  <r>
    <s v="SPORTLOGiQ"/>
    <s v="http://sportlogiq.com/en/"/>
    <s v="Montréal, Canada"/>
    <s v="Undisclosed"/>
    <s v="Undisclosed"/>
    <s v="50 - 249"/>
    <x v="1"/>
    <n v="1"/>
    <s v="Montréal"/>
    <x v="15"/>
    <s v="CyberPublicity https://www.cyberpublicity.com/"/>
    <n v="50"/>
    <x v="1"/>
    <n v="249"/>
    <n v="29.5"/>
    <s v="Undisclosed"/>
    <s v="Undisclosed"/>
    <e v="#REF!"/>
    <e v="#VALUE!"/>
    <e v="#VALUE!"/>
    <e v="#REF!"/>
    <e v="#VALUE!"/>
  </r>
  <r>
    <s v="MalongTechnologies"/>
    <s v="https://www.malongtech.com/"/>
    <s v="Bentonville, AR"/>
    <n v="5000"/>
    <s v="$300+ / hr"/>
    <s v="50 - 249"/>
    <x v="2"/>
    <n v="0.8"/>
    <s v="Montréal"/>
    <x v="15"/>
    <s v="SPORTLOGiQ http://sportlogiq.com/en/"/>
    <n v="50"/>
    <x v="1"/>
    <n v="249"/>
    <n v="149.5"/>
    <s v="Undisclosed"/>
    <s v="Undisclosed"/>
    <e v="#REF!"/>
    <e v="#VALUE!"/>
    <e v="#VALUE!"/>
    <e v="#REF!"/>
    <e v="#VALUE!"/>
  </r>
  <r>
    <s v="Algolux"/>
    <s v="https://algolux.com/"/>
    <s v="Montréal, Canada"/>
    <s v="Undisclosed"/>
    <s v="Undisclosed"/>
    <s v="10 - 49"/>
    <x v="1"/>
    <n v="1"/>
    <s v="Bentonville"/>
    <x v="94"/>
    <s v="MalongTechnologies https://www.malongtech.com/"/>
    <n v="10"/>
    <x v="1"/>
    <n v="49"/>
    <n v="149.5"/>
    <s v="$300+ / hr"/>
    <s v="$300+ / hr"/>
    <e v="#REF!"/>
    <e v="#VALUE!"/>
    <e v="#VALUE!"/>
    <e v="#REF!"/>
    <e v="#VALUE!"/>
  </r>
  <r>
    <s v="Mythic,Inc."/>
    <s v="https://www.mythic-ai.com/"/>
    <s v="Austin, TX"/>
    <s v="Undisclosed"/>
    <s v="Undisclosed"/>
    <s v="50 - 249"/>
    <x v="1"/>
    <n v="1"/>
    <s v="Montréal"/>
    <x v="15"/>
    <s v="Algolux https://algolux.com/"/>
    <n v="50"/>
    <x v="1"/>
    <n v="249"/>
    <n v="29.5"/>
    <s v="Undisclosed"/>
    <s v="Undisclosed"/>
    <e v="#REF!"/>
    <e v="#VALUE!"/>
    <e v="#VALUE!"/>
    <e v="#REF!"/>
    <e v="#VALUE!"/>
  </r>
  <r>
    <s v="CognitiveScale"/>
    <s v="https://www.cognitivescale.com/"/>
    <s v="Austin, TX"/>
    <s v="Undisclosed"/>
    <s v="Undisclosed"/>
    <s v="50 - 249"/>
    <x v="1"/>
    <n v="1"/>
    <s v="Austin"/>
    <x v="2"/>
    <s v="Mythic,Inc. https://www.mythic-ai.com/"/>
    <n v="50"/>
    <x v="1"/>
    <n v="249"/>
    <n v="149.5"/>
    <s v="Undisclosed"/>
    <s v="Undisclosed"/>
    <e v="#REF!"/>
    <e v="#VALUE!"/>
    <e v="#VALUE!"/>
    <e v="#REF!"/>
    <e v="#VALUE!"/>
  </r>
  <r>
    <s v="AimBrain"/>
    <s v="https://www.lexicom.io/"/>
    <s v="London, United Kingdom"/>
    <s v="Undisclosed"/>
    <s v="Undisclosed"/>
    <s v="10 - 49"/>
    <x v="2"/>
    <n v="0.7"/>
    <s v="Austin"/>
    <x v="2"/>
    <s v="CognitiveScale https://www.cognitivescale.com/"/>
    <n v="10"/>
    <x v="1"/>
    <n v="49"/>
    <n v="149.5"/>
    <s v="Undisclosed"/>
    <s v="Undisclosed"/>
    <e v="#REF!"/>
    <e v="#VALUE!"/>
    <e v="#VALUE!"/>
    <e v="#REF!"/>
    <e v="#VALUE!"/>
  </r>
  <r>
    <s v="AireLabs"/>
    <s v="https://aire.io/"/>
    <s v="London, United Kingdom"/>
    <s v="Undisclosed"/>
    <s v="Undisclosed"/>
    <s v="10 - 49"/>
    <x v="2"/>
    <n v="0.8"/>
    <s v="London"/>
    <x v="17"/>
    <s v="AimBrain https://www.lexicom.io/"/>
    <n v="10"/>
    <x v="1"/>
    <n v="49"/>
    <n v="29.5"/>
    <s v="Undisclosed"/>
    <s v="Undisclosed"/>
    <e v="#REF!"/>
    <e v="#VALUE!"/>
    <e v="#VALUE!"/>
    <e v="#REF!"/>
    <e v="#VALUE!"/>
  </r>
  <r>
    <s v="NuEchoInc."/>
    <s v="https://www.nuecho.com/en/"/>
    <s v="Montreal, Canada"/>
    <s v="Undisclosed"/>
    <s v="Undisclosed"/>
    <s v="50 - 249"/>
    <x v="1"/>
    <n v="1"/>
    <s v="London"/>
    <x v="17"/>
    <s v="AireLabs https://aire.io/"/>
    <n v="50"/>
    <x v="1"/>
    <n v="249"/>
    <n v="29.5"/>
    <s v="Undisclosed"/>
    <s v="Undisclosed"/>
    <e v="#REF!"/>
    <e v="#VALUE!"/>
    <e v="#VALUE!"/>
    <e v="#REF!"/>
    <e v="#VALUE!"/>
  </r>
  <r>
    <s v="Celaton"/>
    <s v="http://www.celaton.com/"/>
    <s v="Buckinghamshire, United Kingdom"/>
    <s v="Undisclosed"/>
    <s v="Undisclosed"/>
    <s v="10 - 49"/>
    <x v="1"/>
    <n v="1"/>
    <s v="Montreal"/>
    <x v="15"/>
    <s v="NuEchoInc. https://www.nuecho.com/en/"/>
    <n v="10"/>
    <x v="1"/>
    <n v="49"/>
    <n v="149.5"/>
    <s v="Undisclosed"/>
    <s v="Undisclosed"/>
    <e v="#REF!"/>
    <e v="#VALUE!"/>
    <e v="#VALUE!"/>
    <e v="#REF!"/>
    <e v="#VALUE!"/>
  </r>
  <r>
    <s v="RainbirdTechnologies"/>
    <s v="https://rainbird.ai/"/>
    <s v="London, United Kingdom"/>
    <s v="Undisclosed"/>
    <s v="Undisclosed"/>
    <s v="10 - 49"/>
    <x v="1"/>
    <n v="1"/>
    <s v="Buckinghamshire"/>
    <x v="17"/>
    <s v="Celaton http://www.celaton.com/"/>
    <n v="10"/>
    <x v="1"/>
    <n v="49"/>
    <n v="29.5"/>
    <s v="Undisclosed"/>
    <s v="Undisclosed"/>
    <e v="#REF!"/>
    <e v="#VALUE!"/>
    <e v="#VALUE!"/>
    <e v="#REF!"/>
    <e v="#VALUE!"/>
  </r>
  <r>
    <s v="CrowdEmotion"/>
    <s v="https://www.crowdemotion.co.uk/"/>
    <s v="London, United Kingdom"/>
    <s v="Undisclosed"/>
    <s v="Undisclosed"/>
    <s v="2 - 9"/>
    <x v="2"/>
    <n v="0.7"/>
    <s v="London"/>
    <x v="17"/>
    <s v="RainbirdTechnologies https://rainbird.ai/"/>
    <n v="2"/>
    <x v="1"/>
    <n v="9"/>
    <n v="29.5"/>
    <s v="Undisclosed"/>
    <s v="Undisclosed"/>
    <e v="#REF!"/>
    <e v="#VALUE!"/>
    <e v="#VALUE!"/>
    <e v="#REF!"/>
    <e v="#VALUE!"/>
  </r>
  <r>
    <s v="Cytora"/>
    <s v="https://cytora.com/"/>
    <s v="London, United Kingdom"/>
    <s v="Undisclosed"/>
    <s v="Undisclosed"/>
    <s v="50 - 249"/>
    <x v="1"/>
    <n v="1"/>
    <s v="London"/>
    <x v="17"/>
    <s v="CrowdEmotion https://www.crowdemotion.co.uk/"/>
    <n v="50"/>
    <x v="1"/>
    <n v="249"/>
    <n v="5.5"/>
    <s v="Undisclosed"/>
    <s v="Undisclosed"/>
    <e v="#REF!"/>
    <e v="#VALUE!"/>
    <e v="#VALUE!"/>
    <e v="#REF!"/>
    <e v="#VALUE!"/>
  </r>
  <r>
    <s v="Diffblue"/>
    <s v="https://www.diffblue.com/"/>
    <s v="Oxford, United Kingdom"/>
    <s v="Undisclosed"/>
    <s v="Undisclosed"/>
    <s v="50 - 249"/>
    <x v="2"/>
    <n v="0.6"/>
    <s v="London"/>
    <x v="17"/>
    <s v="Cytora https://cytora.com/"/>
    <n v="50"/>
    <x v="1"/>
    <n v="249"/>
    <n v="149.5"/>
    <s v="Undisclosed"/>
    <s v="Undisclosed"/>
    <e v="#REF!"/>
    <e v="#VALUE!"/>
    <e v="#VALUE!"/>
    <e v="#REF!"/>
    <e v="#VALUE!"/>
  </r>
  <r>
    <s v="PROWLER.io"/>
    <s v="https://www.prowler.io/"/>
    <s v="Cambridge, United Kingdom"/>
    <s v="Undisclosed"/>
    <s v="Undisclosed"/>
    <s v="50 - 249"/>
    <x v="1"/>
    <n v="1"/>
    <s v="Oxford"/>
    <x v="17"/>
    <s v="Diffblue https://www.diffblue.com/"/>
    <n v="50"/>
    <x v="1"/>
    <n v="249"/>
    <n v="149.5"/>
    <s v="Undisclosed"/>
    <s v="Undisclosed"/>
    <e v="#REF!"/>
    <e v="#VALUE!"/>
    <e v="#VALUE!"/>
    <e v="#REF!"/>
    <e v="#VALUE!"/>
  </r>
  <r>
    <s v="SentiSum"/>
    <s v="https://sentisum.com/"/>
    <s v="London, United Kingdom"/>
    <s v="Undisclosed"/>
    <s v="Undisclosed"/>
    <s v="50 - 249"/>
    <x v="1"/>
    <n v="1"/>
    <s v="Cambridge"/>
    <x v="17"/>
    <s v="PROWLER.io https://www.prowler.io/"/>
    <n v="50"/>
    <x v="1"/>
    <n v="249"/>
    <n v="149.5"/>
    <s v="Undisclosed"/>
    <s v="Undisclosed"/>
    <e v="#REF!"/>
    <e v="#VALUE!"/>
    <e v="#VALUE!"/>
    <e v="#REF!"/>
    <e v="#VALUE!"/>
  </r>
  <r>
    <s v="ASIDataScience"/>
    <s v="https://www.asidatascience.com/"/>
    <s v="London, United Kingdom"/>
    <s v="Undisclosed"/>
    <s v="Undisclosed"/>
    <s v="50 - 249"/>
    <x v="2"/>
    <n v="0.5"/>
    <s v="London"/>
    <x v="17"/>
    <s v="SentiSum https://sentisum.com/"/>
    <n v="50"/>
    <x v="1"/>
    <n v="249"/>
    <n v="149.5"/>
    <s v="Undisclosed"/>
    <s v="Undisclosed"/>
    <e v="#REF!"/>
    <e v="#VALUE!"/>
    <e v="#VALUE!"/>
    <e v="#REF!"/>
    <e v="#VALUE!"/>
  </r>
  <r>
    <s v="LabGenius"/>
    <s v="https://www.labgeni.us/"/>
    <s v="London, United Kingdom"/>
    <s v="Undisclosed"/>
    <s v="Undisclosed"/>
    <s v="10 - 49"/>
    <x v="1"/>
    <n v="1"/>
    <s v="London"/>
    <x v="17"/>
    <s v="ASIDataScience https://www.asidatascience.com/"/>
    <n v="10"/>
    <x v="1"/>
    <n v="49"/>
    <n v="149.5"/>
    <s v="Undisclosed"/>
    <s v="Undisclosed"/>
    <e v="#REF!"/>
    <e v="#VALUE!"/>
    <e v="#VALUE!"/>
    <e v="#REF!"/>
    <e v="#VALUE!"/>
  </r>
  <r>
    <s v="ProFinda"/>
    <s v="https://www.profinda.com/"/>
    <s v="London, United Kingdom"/>
    <s v="Undisclosed"/>
    <s v="Undisclosed"/>
    <s v="10 - 49"/>
    <x v="2"/>
    <n v="0.6"/>
    <s v="London"/>
    <x v="17"/>
    <s v="LabGenius https://www.labgeni.us/"/>
    <n v="10"/>
    <x v="1"/>
    <n v="49"/>
    <n v="29.5"/>
    <s v="Undisclosed"/>
    <s v="Undisclosed"/>
    <e v="#REF!"/>
    <e v="#VALUE!"/>
    <e v="#VALUE!"/>
    <e v="#REF!"/>
    <e v="#VALUE!"/>
  </r>
  <r>
    <s v="DigitalCatapult"/>
    <s v="https://www.digicatapult.org.uk/"/>
    <s v="London, United Kingdom"/>
    <s v="Undisclosed"/>
    <s v="Undisclosed"/>
    <s v="50 - 249"/>
    <x v="2"/>
    <n v="0.5"/>
    <s v="London"/>
    <x v="17"/>
    <s v="ProFinda https://www.profinda.com/"/>
    <n v="50"/>
    <x v="1"/>
    <n v="249"/>
    <n v="29.5"/>
    <s v="Undisclosed"/>
    <s v="Undisclosed"/>
    <e v="#REF!"/>
    <e v="#VALUE!"/>
    <e v="#VALUE!"/>
    <e v="#REF!"/>
    <e v="#VALUE!"/>
  </r>
  <r>
    <s v="Stratifyd"/>
    <s v="https://www.stratifyd.com/"/>
    <s v="Charlotte, NC"/>
    <s v="Undisclosed"/>
    <s v="Undisclosed"/>
    <s v="10 - 49"/>
    <x v="2"/>
    <n v="0.6"/>
    <s v="London"/>
    <x v="17"/>
    <s v="DigitalCatapult https://www.digicatapult.org.uk/"/>
    <n v="10"/>
    <x v="1"/>
    <n v="49"/>
    <n v="149.5"/>
    <s v="Undisclosed"/>
    <s v="Undisclosed"/>
    <e v="#REF!"/>
    <e v="#VALUE!"/>
    <e v="#VALUE!"/>
    <e v="#REF!"/>
    <e v="#VALUE!"/>
  </r>
  <r>
    <s v="LucenaResearch,Inc."/>
    <s v="https://lucenaresearch.com/"/>
    <s v="Atlanta, GA"/>
    <s v="Undisclosed"/>
    <s v="Undisclosed"/>
    <s v="10 - 49"/>
    <x v="1"/>
    <n v="1"/>
    <s v="Charlotte"/>
    <x v="10"/>
    <s v="Stratifyd https://www.stratifyd.com/"/>
    <n v="10"/>
    <x v="1"/>
    <n v="49"/>
    <n v="29.5"/>
    <s v="Undisclosed"/>
    <s v="Undisclosed"/>
    <e v="#REF!"/>
    <e v="#VALUE!"/>
    <e v="#VALUE!"/>
    <e v="#REF!"/>
    <e v="#VALUE!"/>
  </r>
  <r>
    <s v="AppliedAILtd"/>
    <s v="http://applied.ai/"/>
    <s v="London, United Kingdom"/>
    <s v="Undisclosed"/>
    <s v="Undisclosed"/>
    <s v="Freelancer"/>
    <x v="1"/>
    <n v="1"/>
    <s v="Atlanta"/>
    <x v="20"/>
    <s v="LucenaResearch,Inc. https://lucenaresearch.com/"/>
    <s v="Freelancer"/>
    <x v="1"/>
    <m/>
    <n v="29.5"/>
    <s v="Undisclosed"/>
    <s v="Undisclosed"/>
    <e v="#REF!"/>
    <e v="#VALUE!"/>
    <e v="#VALUE!"/>
    <e v="#REF!"/>
    <e v="#VALUE!"/>
  </r>
  <r>
    <s v="AiBuild"/>
    <s v="http://ai-build.com/"/>
    <s v="London, United Kingdom"/>
    <s v="Undisclosed"/>
    <s v="Undisclosed"/>
    <s v="2 - 9"/>
    <x v="1"/>
    <n v="1"/>
    <s v="London"/>
    <x v="17"/>
    <s v="AppliedAILtd http://applied.ai/"/>
    <n v="2"/>
    <x v="1"/>
    <n v="9"/>
    <e v="#DIV/0!"/>
    <s v="Undisclosed"/>
    <s v="Undisclosed"/>
    <e v="#REF!"/>
    <e v="#VALUE!"/>
    <e v="#VALUE!"/>
    <e v="#REF!"/>
    <e v="#VALUE!"/>
  </r>
  <r>
    <s v="TheBotPlatform"/>
    <s v="https://thebotplatform.com/"/>
    <s v="London, United Kingdom"/>
    <s v="Undisclosed"/>
    <s v="Undisclosed"/>
    <s v="10 - 49"/>
    <x v="1"/>
    <n v="1"/>
    <s v="London"/>
    <x v="17"/>
    <s v="AiBuild http://ai-build.com/"/>
    <n v="10"/>
    <x v="1"/>
    <n v="49"/>
    <n v="5.5"/>
    <s v="Undisclosed"/>
    <s v="Undisclosed"/>
    <e v="#REF!"/>
    <e v="#VALUE!"/>
    <e v="#VALUE!"/>
    <e v="#REF!"/>
    <e v="#VALUE!"/>
  </r>
  <r>
    <s v="EmotechLTD"/>
    <s v="https://heyolly.com/"/>
    <s v="London, United Kingdom"/>
    <s v="Undisclosed"/>
    <s v="Undisclosed"/>
    <s v="10 - 49"/>
    <x v="1"/>
    <n v="1"/>
    <s v="London"/>
    <x v="17"/>
    <s v="TheBotPlatform https://thebotplatform.com/"/>
    <n v="10"/>
    <x v="1"/>
    <n v="49"/>
    <n v="29.5"/>
    <s v="Undisclosed"/>
    <s v="Undisclosed"/>
    <e v="#REF!"/>
    <e v="#VALUE!"/>
    <e v="#VALUE!"/>
    <e v="#REF!"/>
    <e v="#VALUE!"/>
  </r>
  <r>
    <s v="PerceptualRobotics"/>
    <s v="https://www.perceptual-robotics.com/"/>
    <s v="Bristol, United Kingdom"/>
    <s v="Undisclosed"/>
    <s v="Undisclosed"/>
    <s v="2 - 9"/>
    <x v="1"/>
    <n v="1"/>
    <s v="London"/>
    <x v="17"/>
    <s v="EmotechLTD https://heyolly.com/"/>
    <n v="2"/>
    <x v="1"/>
    <n v="9"/>
    <n v="29.5"/>
    <s v="Undisclosed"/>
    <s v="Undisclosed"/>
    <e v="#REF!"/>
    <e v="#VALUE!"/>
    <e v="#VALUE!"/>
    <e v="#REF!"/>
    <e v="#VALUE!"/>
  </r>
  <r>
    <s v="CNCRoboticsLtd"/>
    <s v="http://www.cncrobotics.co.uk/"/>
    <s v="Liverpool, United Kingdom"/>
    <s v="Undisclosed"/>
    <s v="Undisclosed"/>
    <s v="10 - 49"/>
    <x v="1"/>
    <n v="1"/>
    <s v="Bristol"/>
    <x v="17"/>
    <s v="PerceptualRobotics https://www.perceptual-robotics.com/"/>
    <n v="10"/>
    <x v="1"/>
    <n v="49"/>
    <n v="5.5"/>
    <s v="Undisclosed"/>
    <s v="Undisclosed"/>
    <e v="#REF!"/>
    <e v="#VALUE!"/>
    <e v="#VALUE!"/>
    <e v="#REF!"/>
    <e v="#VALUE!"/>
  </r>
  <r>
    <s v="TMRobotics"/>
    <s v="https://www.tmrobotics.com/"/>
    <s v="Welwyn Garden City, United Kingdom"/>
    <s v="Undisclosed"/>
    <s v="Undisclosed"/>
    <s v="2 - 9"/>
    <x v="1"/>
    <n v="1"/>
    <s v="Liverpool"/>
    <x v="17"/>
    <s v="CNCRoboticsLtd http://www.cncrobotics.co.uk/"/>
    <n v="2"/>
    <x v="1"/>
    <n v="9"/>
    <n v="29.5"/>
    <s v="Undisclosed"/>
    <s v="Undisclosed"/>
    <e v="#REF!"/>
    <e v="#VALUE!"/>
    <e v="#VALUE!"/>
    <e v="#REF!"/>
    <e v="#VALUE!"/>
  </r>
  <r>
    <s v="Presagen"/>
    <s v="https://www.presagen.com/"/>
    <s v="Adelaide, Australia"/>
    <s v="Undisclosed"/>
    <s v="Undisclosed"/>
    <s v="2 - 9"/>
    <x v="1"/>
    <n v="1"/>
    <s v="Welwyn Garden City"/>
    <x v="17"/>
    <s v="TMRobotics https://www.tmrobotics.com/"/>
    <n v="2"/>
    <x v="1"/>
    <n v="9"/>
    <n v="5.5"/>
    <s v="Undisclosed"/>
    <s v="Undisclosed"/>
    <e v="#REF!"/>
    <e v="#VALUE!"/>
    <e v="#VALUE!"/>
    <e v="#REF!"/>
    <e v="#VALUE!"/>
  </r>
  <r>
    <s v="Ambiata"/>
    <s v="https://ambiata.com"/>
    <s v="Surry Hills, Australia"/>
    <s v="Undisclosed"/>
    <s v="Undisclosed"/>
    <s v="2 - 9"/>
    <x v="1"/>
    <n v="1"/>
    <s v="Adelaide"/>
    <x v="12"/>
    <s v="Presagen https://www.presagen.com/"/>
    <n v="2"/>
    <x v="1"/>
    <n v="9"/>
    <n v="5.5"/>
    <s v="Undisclosed"/>
    <s v="Undisclosed"/>
    <e v="#REF!"/>
    <e v="#VALUE!"/>
    <e v="#VALUE!"/>
    <e v="#REF!"/>
    <e v="#VALUE!"/>
  </r>
  <r>
    <s v="HIVERY"/>
    <s v="https://www.hivery.com"/>
    <s v="Surry Hills, Australia"/>
    <s v="Undisclosed"/>
    <s v="Undisclosed"/>
    <s v="10 - 49"/>
    <x v="1"/>
    <n v="1"/>
    <s v="Surry Hills"/>
    <x v="12"/>
    <s v="Ambiata https://ambiata.com"/>
    <n v="10"/>
    <x v="1"/>
    <n v="49"/>
    <n v="5.5"/>
    <s v="Undisclosed"/>
    <s v="Undisclosed"/>
    <e v="#REF!"/>
    <e v="#VALUE!"/>
    <e v="#VALUE!"/>
    <e v="#REF!"/>
    <e v="#VALUE!"/>
  </r>
  <r>
    <s v="StartDigital"/>
    <s v="https://startdigital.com.au"/>
    <s v="Perth, Australia"/>
    <s v="Undisclosed"/>
    <s v="Undisclosed"/>
    <s v="10 - 49"/>
    <x v="1"/>
    <n v="1"/>
    <s v="Surry Hills"/>
    <x v="12"/>
    <s v="HIVERY https://www.hivery.com"/>
    <n v="10"/>
    <x v="1"/>
    <n v="49"/>
    <n v="29.5"/>
    <s v="Undisclosed"/>
    <s v="Undisclosed"/>
    <e v="#REF!"/>
    <e v="#VALUE!"/>
    <e v="#VALUE!"/>
    <e v="#REF!"/>
    <e v="#VALUE!"/>
  </r>
  <r>
    <s v="Inspiro"/>
    <s v="https://www.inspiro.com"/>
    <s v="Australia"/>
    <s v="Undisclosed"/>
    <s v="Undisclosed"/>
    <s v="10 - 49"/>
    <x v="1"/>
    <n v="1"/>
    <s v="Perth"/>
    <x v="12"/>
    <s v="StartDigital https://startdigital.com.au"/>
    <n v="10"/>
    <x v="1"/>
    <n v="49"/>
    <n v="29.5"/>
    <s v="Undisclosed"/>
    <s v="Undisclosed"/>
    <e v="#REF!"/>
    <e v="#VALUE!"/>
    <e v="#VALUE!"/>
    <e v="#REF!"/>
    <e v="#VALUE!"/>
  </r>
  <r>
    <s v="Leadsurance"/>
    <s v="https://leadsurance.com"/>
    <s v="Austin, TX"/>
    <s v="Undisclosed"/>
    <s v="Undisclosed"/>
    <s v="2 - 9"/>
    <x v="1"/>
    <n v="1"/>
    <s v="Australia"/>
    <x v="0"/>
    <s v="Inspiro https://www.inspiro.com"/>
    <n v="2"/>
    <x v="1"/>
    <n v="9"/>
    <n v="29.5"/>
    <s v="Undisclosed"/>
    <s v="Undisclosed"/>
    <e v="#REF!"/>
    <e v="#VALUE!"/>
    <e v="#VALUE!"/>
    <e v="#REF!"/>
    <e v="#VALUE!"/>
  </r>
  <r>
    <s v="FlinkLabs"/>
    <s v="http://flinklabs.com/"/>
    <s v="Surrey Hills, Australia"/>
    <s v="Undisclosed"/>
    <s v="Undisclosed"/>
    <s v="10 - 49"/>
    <x v="1"/>
    <n v="1"/>
    <s v="Austin"/>
    <x v="2"/>
    <s v="Leadsurance https://leadsurance.com"/>
    <n v="10"/>
    <x v="1"/>
    <n v="49"/>
    <n v="5.5"/>
    <s v="Undisclosed"/>
    <s v="Undisclosed"/>
    <e v="#REF!"/>
    <e v="#VALUE!"/>
    <e v="#VALUE!"/>
    <e v="#REF!"/>
    <e v="#VALUE!"/>
  </r>
  <r>
    <s v="OpenDNA"/>
    <s v="https://opendna.ai/"/>
    <s v="Singapore, Australia"/>
    <s v="Undisclosed"/>
    <s v="Undisclosed"/>
    <s v="10 - 49"/>
    <x v="1"/>
    <n v="1"/>
    <s v="Surrey Hills"/>
    <x v="12"/>
    <s v="FlinkLabs http://flinklabs.com/"/>
    <n v="10"/>
    <x v="1"/>
    <n v="49"/>
    <n v="29.5"/>
    <s v="Undisclosed"/>
    <s v="Undisclosed"/>
    <e v="#REF!"/>
    <e v="#VALUE!"/>
    <e v="#VALUE!"/>
    <e v="#REF!"/>
    <e v="#VALUE!"/>
  </r>
  <r>
    <s v="Vizual.ai"/>
    <s v="https://vizual.ai"/>
    <s v="Baltimore, MD"/>
    <s v="Undisclosed"/>
    <s v="Undisclosed"/>
    <s v="10 - 49"/>
    <x v="1"/>
    <n v="1"/>
    <s v="Singapore"/>
    <x v="12"/>
    <s v="OpenDNA https://opendna.ai/"/>
    <n v="10"/>
    <x v="1"/>
    <n v="49"/>
    <n v="29.5"/>
    <s v="Undisclosed"/>
    <s v="Undisclosed"/>
    <e v="#REF!"/>
    <e v="#VALUE!"/>
    <e v="#VALUE!"/>
    <e v="#REF!"/>
    <e v="#VALUE!"/>
  </r>
  <r>
    <s v="Juvenescence.AI"/>
    <s v="https://www.juvenescence.ai/"/>
    <s v="Baltimore, "/>
    <s v="Undisclosed"/>
    <s v="Undisclosed"/>
    <s v="10 - 49"/>
    <x v="1"/>
    <n v="1"/>
    <s v="Baltimore"/>
    <x v="57"/>
    <s v="Vizual.ai https://vizual.ai"/>
    <n v="10"/>
    <x v="1"/>
    <n v="49"/>
    <n v="29.5"/>
    <s v="Undisclosed"/>
    <s v="Undisclosed"/>
    <e v="#REF!"/>
    <e v="#VALUE!"/>
    <e v="#VALUE!"/>
    <e v="#REF!"/>
    <e v="#VALUE!"/>
  </r>
  <r>
    <s v="Machfu"/>
    <s v="https://www.machfu.com"/>
    <s v="Germantown, MD"/>
    <s v="Undisclosed"/>
    <s v="Undisclosed"/>
    <s v="2 - 9"/>
    <x v="1"/>
    <n v="1"/>
    <s v="Baltimore"/>
    <x v="67"/>
    <s v="Juvenescence.AI https://www.juvenescence.ai/"/>
    <n v="2"/>
    <x v="1"/>
    <n v="9"/>
    <n v="29.5"/>
    <s v="Undisclosed"/>
    <s v="Undisclosed"/>
    <e v="#REF!"/>
    <e v="#VALUE!"/>
    <e v="#VALUE!"/>
    <e v="#REF!"/>
    <e v="#VALUE!"/>
  </r>
  <r>
    <s v="GenusAI"/>
    <s v="https://genus.ai/"/>
    <s v="San Francisco, CA"/>
    <s v="Undisclosed"/>
    <s v="Undisclosed"/>
    <s v="10 - 49"/>
    <x v="1"/>
    <n v="1"/>
    <s v="Germantown"/>
    <x v="57"/>
    <s v="Machfu https://www.machfu.com"/>
    <n v="10"/>
    <x v="1"/>
    <n v="49"/>
    <n v="5.5"/>
    <s v="Undisclosed"/>
    <s v="Undisclosed"/>
    <e v="#REF!"/>
    <e v="#VALUE!"/>
    <e v="#VALUE!"/>
    <e v="#REF!"/>
    <e v="#VALUE!"/>
  </r>
  <r>
    <s v="LeenaAI"/>
    <s v="https://leena.ai/"/>
    <s v="Palo Alto, CA"/>
    <s v="Undisclosed"/>
    <s v="Undisclosed"/>
    <s v="50 - 249"/>
    <x v="1"/>
    <n v="1"/>
    <s v="San Francisco"/>
    <x v="1"/>
    <s v="GenusAI https://genus.ai/"/>
    <n v="50"/>
    <x v="1"/>
    <n v="249"/>
    <n v="29.5"/>
    <s v="Undisclosed"/>
    <s v="Undisclosed"/>
    <e v="#REF!"/>
    <e v="#VALUE!"/>
    <e v="#VALUE!"/>
    <e v="#REF!"/>
    <e v="#VALUE!"/>
  </r>
  <r>
    <s v="Yalochat"/>
    <s v="https://www.yalochat.com/"/>
    <s v="San Francisco, CA"/>
    <s v="Undisclosed"/>
    <s v="Undisclosed"/>
    <s v="10 - 49"/>
    <x v="1"/>
    <n v="1"/>
    <s v="Palo Alto"/>
    <x v="1"/>
    <s v="LeenaAI https://leena.ai/"/>
    <n v="10"/>
    <x v="1"/>
    <n v="49"/>
    <n v="149.5"/>
    <s v="Undisclosed"/>
    <s v="Undisclosed"/>
    <e v="#REF!"/>
    <e v="#VALUE!"/>
    <e v="#VALUE!"/>
    <e v="#REF!"/>
    <e v="#VALUE!"/>
  </r>
  <r>
    <s v="AIInnovation"/>
    <s v="https://www.ai.se"/>
    <s v="Göteborg, Sweden"/>
    <s v="Undisclosed"/>
    <s v="Undisclosed"/>
    <s v="10 - 49"/>
    <x v="1"/>
    <n v="1"/>
    <s v="San Francisco"/>
    <x v="1"/>
    <s v="Yalochat https://www.yalochat.com/"/>
    <n v="10"/>
    <x v="1"/>
    <n v="49"/>
    <n v="29.5"/>
    <s v="Undisclosed"/>
    <s v="Undisclosed"/>
    <e v="#REF!"/>
    <e v="#VALUE!"/>
    <e v="#VALUE!"/>
    <e v="#REF!"/>
    <e v="#VALUE!"/>
  </r>
  <r>
    <s v="AnswerIQ"/>
    <s v="https://www.answeriq.com"/>
    <s v="Bellevue, WA"/>
    <s v="Undisclosed"/>
    <s v="Undisclosed"/>
    <s v="10 - 49"/>
    <x v="1"/>
    <n v="1"/>
    <s v="Göteborg"/>
    <x v="95"/>
    <s v="AIInnovation https://www.ai.se"/>
    <n v="10"/>
    <x v="1"/>
    <n v="49"/>
    <n v="29.5"/>
    <s v="Undisclosed"/>
    <s v="Undisclosed"/>
    <e v="#REF!"/>
    <e v="#VALUE!"/>
    <e v="#VALUE!"/>
    <e v="#REF!"/>
    <e v="#VALUE!"/>
  </r>
  <r>
    <s v="Pryon"/>
    <s v="https://www.pryon.ai"/>
    <s v="Seattle, WA"/>
    <s v="Undisclosed"/>
    <s v="Undisclosed"/>
    <s v="10 - 49"/>
    <x v="1"/>
    <n v="1"/>
    <s v="Bellevue"/>
    <x v="30"/>
    <s v="AnswerIQ https://www.answeriq.com"/>
    <n v="10"/>
    <x v="1"/>
    <n v="49"/>
    <n v="29.5"/>
    <s v="Undisclosed"/>
    <s v="Undisclosed"/>
    <e v="#REF!"/>
    <e v="#VALUE!"/>
    <e v="#VALUE!"/>
    <e v="#REF!"/>
    <e v="#VALUE!"/>
  </r>
  <r>
    <s v="Torch.ai"/>
    <s v="https://torch.ai"/>
    <s v="Leawood, KS"/>
    <s v="Undisclosed"/>
    <s v="Undisclosed"/>
    <s v="50 - 249"/>
    <x v="1"/>
    <n v="1"/>
    <s v="Seattle"/>
    <x v="30"/>
    <s v="Pryon https://www.pryon.ai"/>
    <n v="50"/>
    <x v="1"/>
    <n v="249"/>
    <n v="29.5"/>
    <s v="Undisclosed"/>
    <s v="Undisclosed"/>
    <e v="#REF!"/>
    <e v="#VALUE!"/>
    <e v="#VALUE!"/>
    <e v="#REF!"/>
    <e v="#VALUE!"/>
  </r>
  <r>
    <s v="MicroAgility"/>
    <s v="http://www.MicroAgility.com"/>
    <s v="Princeton, NJ"/>
    <s v="Undisclosed"/>
    <s v="Undisclosed"/>
    <s v="10 - 49"/>
    <x v="2"/>
    <n v="0.7"/>
    <s v="Leawood"/>
    <x v="71"/>
    <s v="Torch.ai https://torch.ai"/>
    <n v="10"/>
    <x v="1"/>
    <n v="49"/>
    <n v="149.5"/>
    <s v="Undisclosed"/>
    <s v="Undisclosed"/>
    <e v="#REF!"/>
    <e v="#VALUE!"/>
    <e v="#VALUE!"/>
    <e v="#REF!"/>
    <e v="#VALUE!"/>
  </r>
  <r>
    <s v="Colektia"/>
    <s v="https://colektia.com/"/>
    <s v="Santiago, Chile"/>
    <s v="Undisclosed"/>
    <s v="Undisclosed"/>
    <s v="10 - 49"/>
    <x v="1"/>
    <n v="1"/>
    <s v="Princeton"/>
    <x v="40"/>
    <s v="MicroAgility http://www.MicroAgility.com"/>
    <n v="10"/>
    <x v="1"/>
    <n v="49"/>
    <n v="29.5"/>
    <s v="Undisclosed"/>
    <s v="Undisclosed"/>
    <e v="#REF!"/>
    <e v="#VALUE!"/>
    <e v="#VALUE!"/>
    <e v="#REF!"/>
    <e v="#VALUE!"/>
  </r>
  <r>
    <s v="AccelirateInc."/>
    <s v="https://www.accelirate.com"/>
    <s v="Edison, NJ"/>
    <s v="Undisclosed"/>
    <s v="Undisclosed"/>
    <s v="10 - 49"/>
    <x v="1"/>
    <n v="1"/>
    <s v="Santiago"/>
    <x v="96"/>
    <s v="Colektia https://colektia.com/"/>
    <n v="10"/>
    <x v="1"/>
    <n v="49"/>
    <n v="29.5"/>
    <s v="Undisclosed"/>
    <s v="Undisclosed"/>
    <e v="#REF!"/>
    <e v="#VALUE!"/>
    <e v="#VALUE!"/>
    <e v="#REF!"/>
    <e v="#VALUE!"/>
  </r>
  <r>
    <s v="Ople"/>
    <s v="https://ople.ai/"/>
    <s v="San Mateo, CA"/>
    <s v="Undisclosed"/>
    <s v="Undisclosed"/>
    <s v="50 - 249"/>
    <x v="1"/>
    <n v="1"/>
    <s v="Edison"/>
    <x v="40"/>
    <s v="AccelirateInc. https://www.accelirate.com"/>
    <n v="50"/>
    <x v="1"/>
    <n v="249"/>
    <n v="29.5"/>
    <s v="Undisclosed"/>
    <s v="Undisclosed"/>
    <e v="#REF!"/>
    <e v="#VALUE!"/>
    <e v="#VALUE!"/>
    <e v="#REF!"/>
    <e v="#VALUE!"/>
  </r>
  <r>
    <s v="Thinci"/>
    <s v="https://www.blaize.com/"/>
    <s v="El Dorado Hills, CA"/>
    <s v="Undisclosed"/>
    <s v="Undisclosed"/>
    <s v="50 - 249"/>
    <x v="1"/>
    <n v="1"/>
    <s v="San Mateo"/>
    <x v="1"/>
    <s v="Ople https://ople.ai/"/>
    <n v="50"/>
    <x v="1"/>
    <n v="249"/>
    <n v="149.5"/>
    <s v="Undisclosed"/>
    <s v="Undisclosed"/>
    <e v="#REF!"/>
    <e v="#VALUE!"/>
    <e v="#VALUE!"/>
    <e v="#REF!"/>
    <e v="#VALUE!"/>
  </r>
  <r>
    <s v="FenrisDigital"/>
    <s v="https://fenrisd.com/"/>
    <s v="Glen Allen, VA"/>
    <s v="Undisclosed"/>
    <s v="Undisclosed"/>
    <s v="10 - 49"/>
    <x v="1"/>
    <n v="1"/>
    <s v="El Dorado Hills"/>
    <x v="1"/>
    <s v="Thinci https://www.blaize.com/"/>
    <n v="10"/>
    <x v="1"/>
    <n v="49"/>
    <n v="149.5"/>
    <s v="Undisclosed"/>
    <s v="Undisclosed"/>
    <e v="#REF!"/>
    <e v="#VALUE!"/>
    <e v="#VALUE!"/>
    <e v="#REF!"/>
    <e v="#VALUE!"/>
  </r>
  <r>
    <s v="qBoticaInc."/>
    <s v="https://qbotica.com/"/>
    <s v="Phoenix, AZ"/>
    <s v="Undisclosed"/>
    <s v="Undisclosed"/>
    <s v="10 - 49"/>
    <x v="1"/>
    <n v="1"/>
    <s v="Glen Allen"/>
    <x v="22"/>
    <s v="FenrisDigital https://fenrisd.com/"/>
    <n v="10"/>
    <x v="1"/>
    <n v="49"/>
    <n v="29.5"/>
    <s v="Undisclosed"/>
    <s v="Undisclosed"/>
    <e v="#REF!"/>
    <e v="#VALUE!"/>
    <e v="#VALUE!"/>
    <e v="#REF!"/>
    <e v="#VALUE!"/>
  </r>
  <r>
    <s v="AVA"/>
    <s v="https://ava.info"/>
    <s v="Berlin, Germany"/>
    <s v="Undisclosed"/>
    <s v="$300+ / hr"/>
    <s v="50 - 249"/>
    <x v="2"/>
    <n v="0.5"/>
    <s v="Phoenix"/>
    <x v="64"/>
    <s v="qBoticaInc. https://qbotica.com/"/>
    <n v="50"/>
    <x v="1"/>
    <n v="249"/>
    <n v="29.5"/>
    <s v="Undisclosed"/>
    <s v="Undisclosed"/>
    <e v="#REF!"/>
    <e v="#VALUE!"/>
    <e v="#VALUE!"/>
    <e v="#REF!"/>
    <e v="#VALUE!"/>
  </r>
  <r>
    <s v="NexusFrontierTechLtd."/>
    <s v="https://nexusfrontier.tech"/>
    <s v="London, United Kingdom"/>
    <n v="10000"/>
    <s v="Undisclosed"/>
    <s v="50 - 249"/>
    <x v="2"/>
    <n v="0.7"/>
    <s v="Berlin"/>
    <x v="26"/>
    <s v="AVA https://ava.info"/>
    <n v="50"/>
    <x v="1"/>
    <n v="249"/>
    <n v="149.5"/>
    <s v="$300+ / hr"/>
    <s v="$300+ / hr"/>
    <e v="#REF!"/>
    <e v="#VALUE!"/>
    <e v="#VALUE!"/>
    <e v="#REF!"/>
    <e v="#VALUE!"/>
  </r>
  <r>
    <s v="ANOLYTICS"/>
    <s v="https://www.anolytics.ai/"/>
    <s v="Levittown, NY"/>
    <n v="1000"/>
    <s v="$25 - $49 / hr"/>
    <s v="250 - 999"/>
    <x v="1"/>
    <n v="1"/>
    <s v="London"/>
    <x v="17"/>
    <s v="NexusFrontierTechLtd. https://nexusfrontier.tech"/>
    <n v="250"/>
    <x v="1"/>
    <n v="999"/>
    <n v="149.5"/>
    <s v="Undisclosed"/>
    <s v="Undisclosed"/>
    <e v="#REF!"/>
    <e v="#VALUE!"/>
    <e v="#VALUE!"/>
    <e v="#REF!"/>
    <e v="#VALUE!"/>
  </r>
  <r>
    <s v="SevensenseRobotics"/>
    <s v="http://www.sevensense.ai/"/>
    <s v="Zürich, Switzerland"/>
    <s v="Undisclosed"/>
    <s v="Undisclosed"/>
    <s v="10 - 49"/>
    <x v="1"/>
    <n v="1"/>
    <s v="Levittown"/>
    <x v="5"/>
    <s v="ANOLYTICS https://www.anolytics.ai/"/>
    <n v="10"/>
    <x v="1"/>
    <n v="49"/>
    <n v="624.5"/>
    <s v="$25 - $49 / hr"/>
    <s v="$25 "/>
    <s v=" $49 "/>
    <n v="37"/>
    <n v="25"/>
    <n v="49"/>
    <s v="Yes"/>
  </r>
  <r>
    <s v="Axionable"/>
    <s v="https://www.axionable.com/"/>
    <s v="Paris, France"/>
    <s v="Undisclosed"/>
    <s v="Undisclosed"/>
    <s v="50 - 249"/>
    <x v="2"/>
    <n v="0.5"/>
    <s v="Zürich"/>
    <x v="48"/>
    <s v="SevensenseRobotics http://www.sevensense.ai/"/>
    <n v="50"/>
    <x v="1"/>
    <n v="249"/>
    <n v="29.5"/>
    <s v="Undisclosed"/>
    <s v="Undisclosed"/>
    <e v="#REF!"/>
    <e v="#VALUE!"/>
    <e v="#VALUE!"/>
    <e v="#REF!"/>
    <e v="#VALUE!"/>
  </r>
  <r>
    <s v="WhaleSeeker"/>
    <s v="http://www.whaleseeker.com/"/>
    <s v="Montréal, Canada"/>
    <s v="Undisclosed"/>
    <s v="Undisclosed"/>
    <s v="2 - 9"/>
    <x v="1"/>
    <n v="1"/>
    <s v="Paris"/>
    <x v="72"/>
    <s v="Axionable https://www.axionable.com/"/>
    <n v="2"/>
    <x v="1"/>
    <n v="9"/>
    <n v="149.5"/>
    <s v="Undisclosed"/>
    <s v="Undisclosed"/>
    <e v="#REF!"/>
    <e v="#VALUE!"/>
    <e v="#VALUE!"/>
    <e v="#REF!"/>
    <e v="#VALUE!"/>
  </r>
  <r>
    <s v="causaLens"/>
    <s v="https://www.causalens.com"/>
    <s v="London, United Kingdom"/>
    <s v="Undisclosed"/>
    <s v="Undisclosed"/>
    <s v="50 - 249"/>
    <x v="2"/>
    <n v="0.5"/>
    <s v="Montréal"/>
    <x v="15"/>
    <s v="WhaleSeeker http://www.whaleseeker.com/"/>
    <n v="50"/>
    <x v="1"/>
    <n v="249"/>
    <n v="5.5"/>
    <s v="Undisclosed"/>
    <s v="Undisclosed"/>
    <e v="#REF!"/>
    <e v="#VALUE!"/>
    <e v="#VALUE!"/>
    <e v="#REF!"/>
    <e v="#VALUE!"/>
  </r>
  <r>
    <s v="NanopreciseSciCorp"/>
    <s v="https://nanoprecise.io/"/>
    <s v="Edmonton, Canada"/>
    <s v="Undisclosed"/>
    <s v="Undisclosed"/>
    <s v="50 - 249"/>
    <x v="2"/>
    <n v="0.5"/>
    <s v="London"/>
    <x v="17"/>
    <s v="causaLens https://www.causalens.com"/>
    <n v="50"/>
    <x v="1"/>
    <n v="249"/>
    <n v="149.5"/>
    <s v="Undisclosed"/>
    <s v="Undisclosed"/>
    <e v="#REF!"/>
    <e v="#VALUE!"/>
    <e v="#VALUE!"/>
    <e v="#REF!"/>
    <e v="#VALUE!"/>
  </r>
  <r>
    <s v="VelebitAI"/>
    <s v="https://www.velebit.ai"/>
    <s v="Zagreb, Croatia"/>
    <n v="5000"/>
    <s v="$50 - $99 / hr"/>
    <s v="2 - 9"/>
    <x v="2"/>
    <n v="0.8"/>
    <s v="Edmonton"/>
    <x v="15"/>
    <s v="NanopreciseSciCorp https://nanoprecise.io/"/>
    <n v="2"/>
    <x v="1"/>
    <n v="9"/>
    <n v="149.5"/>
    <s v="Undisclosed"/>
    <s v="Undisclosed"/>
    <e v="#REF!"/>
    <e v="#VALUE!"/>
    <e v="#VALUE!"/>
    <e v="#REF!"/>
    <e v="#VALUE!"/>
  </r>
  <r>
    <s v="Nerv(NowHikko)"/>
    <s v="https://nerv.is/"/>
    <s v="Montevideo, Uruguay"/>
    <n v="10000"/>
    <s v="Undisclosed"/>
    <s v="50 - 249"/>
    <x v="2"/>
    <n v="0.6"/>
    <s v="Zagreb"/>
    <x v="38"/>
    <s v="VelebitAI https://www.velebit.ai"/>
    <n v="50"/>
    <x v="1"/>
    <n v="249"/>
    <n v="5.5"/>
    <s v="$50 - $99 / hr"/>
    <s v="$50 "/>
    <s v=" $99 "/>
    <n v="74.5"/>
    <n v="50"/>
    <n v="99"/>
    <s v="Yes"/>
  </r>
  <r>
    <s v="Sparkd"/>
    <s v="https://sparkd.ai/"/>
    <s v="Dublin 4, Ireland"/>
    <n v="10000"/>
    <s v="$50 - $99 / hr"/>
    <s v="10 - 49"/>
    <x v="2"/>
    <n v="0.7"/>
    <s v="Montevideo"/>
    <x v="41"/>
    <s v="Nerv(NowHikko) https://nerv.is/"/>
    <n v="10"/>
    <x v="1"/>
    <n v="49"/>
    <n v="149.5"/>
    <s v="Undisclosed"/>
    <s v="Undisclosed"/>
    <e v="#REF!"/>
    <e v="#VALUE!"/>
    <e v="#VALUE!"/>
    <e v="#REF!"/>
    <e v="#VALUE!"/>
  </r>
  <r>
    <s v="DECESoftware"/>
    <s v="https://www.dece.com.tr/"/>
    <s v="Ankara, Turkey"/>
    <n v="25000"/>
    <s v="Undisclosed"/>
    <s v="10 - 49"/>
    <x v="1"/>
    <n v="1"/>
    <s v="Dublin 4"/>
    <x v="83"/>
    <s v="Sparkd https://sparkd.ai/"/>
    <n v="10"/>
    <x v="1"/>
    <n v="49"/>
    <n v="29.5"/>
    <s v="$50 - $99 / hr"/>
    <s v="$50 "/>
    <s v=" $99 "/>
    <n v="74.5"/>
    <n v="50"/>
    <n v="99"/>
    <s v="Yes"/>
  </r>
  <r>
    <s v="FishEyeBox"/>
    <s v="http://www.fisheyebox.com"/>
    <s v="Mumbai, India"/>
    <s v="Undisclosed"/>
    <s v="Undisclosed"/>
    <s v="10 - 49"/>
    <x v="1"/>
    <n v="1"/>
    <s v="Ankara"/>
    <x v="51"/>
    <s v="DECESoftware https://www.dece.com.tr/"/>
    <n v="10"/>
    <x v="1"/>
    <n v="49"/>
    <n v="29.5"/>
    <s v="Undisclosed"/>
    <s v="Undisclosed"/>
    <e v="#REF!"/>
    <e v="#VALUE!"/>
    <e v="#VALUE!"/>
    <e v="#REF!"/>
    <e v="#VALUE!"/>
  </r>
  <r>
    <s v="FastPathAutomation-CoSobyArobs"/>
    <s v="https://fastpathautomation.com/"/>
    <s v="Breda, Netherlands"/>
    <n v="5000"/>
    <s v="$25 - $49 / hr"/>
    <s v="2 - 9"/>
    <x v="1"/>
    <n v="0.9"/>
    <s v="Mumbai"/>
    <x v="11"/>
    <s v="FishEyeBox http://www.fisheyebox.com"/>
    <n v="2"/>
    <x v="1"/>
    <n v="9"/>
    <n v="29.5"/>
    <s v="Undisclosed"/>
    <s v="Undisclosed"/>
    <e v="#REF!"/>
    <e v="#VALUE!"/>
    <e v="#VALUE!"/>
    <e v="#REF!"/>
    <e v="#VALUE!"/>
  </r>
  <r>
    <s v="NEORIS"/>
    <s v="http://www.neoris.com"/>
    <s v="Miami, FL"/>
    <n v="25000"/>
    <s v="$50 - $99 / hr"/>
    <s v="1,000 - 9,999"/>
    <x v="0"/>
    <n v="0.1"/>
    <s v="Breda"/>
    <x v="19"/>
    <s v="FastPathAutomation-CoSobyArobs https://fastpathautomation.com/"/>
    <n v="1000"/>
    <x v="1"/>
    <n v="9999"/>
    <n v="5.5"/>
    <s v="$25 - $49 / hr"/>
    <s v="$25 "/>
    <s v=" $49 "/>
    <n v="37"/>
    <n v="25"/>
    <n v="49"/>
    <s v="Yes"/>
  </r>
  <r>
    <s v="Ilhasoft"/>
    <s v="http://www.ilhasoft.com.br/en"/>
    <s v="Maceio, Brazil"/>
    <n v="10000"/>
    <s v="$25 - $49 / hr"/>
    <s v="50 - 249"/>
    <x v="1"/>
    <n v="1"/>
    <s v="Miami"/>
    <x v="4"/>
    <s v="NEORIS http://www.neoris.com"/>
    <n v="50"/>
    <x v="0"/>
    <n v="249"/>
    <n v="5499.5"/>
    <s v="$50 - $99 / hr"/>
    <s v="$50 "/>
    <s v=" $99 "/>
    <n v="74.5"/>
    <n v="50"/>
    <n v="99"/>
    <s v="Yes"/>
  </r>
  <r>
    <s v="Neurotech"/>
    <s v="http://www.neurotech.com.br/"/>
    <s v="Recife, Brazil"/>
    <s v="Undisclosed"/>
    <s v="Undisclosed"/>
    <s v="250 - 999"/>
    <x v="2"/>
    <n v="0.8"/>
    <s v="Maceio"/>
    <x v="63"/>
    <s v="Ilhasoft http://www.ilhasoft.com.br/en"/>
    <n v="250"/>
    <x v="1"/>
    <n v="999"/>
    <n v="149.5"/>
    <s v="$25 - $49 / hr"/>
    <s v="$25 "/>
    <s v=" $49 "/>
    <n v="37"/>
    <n v="25"/>
    <n v="49"/>
    <s v="Yes"/>
  </r>
  <r>
    <s v="NovuMind"/>
    <s v="https://www.novumind.com/"/>
    <s v="Beijing, China"/>
    <n v="5000"/>
    <s v="$50 - $99 / hr"/>
    <s v="10 - 49"/>
    <x v="2"/>
    <n v="0.6"/>
    <s v="Recife"/>
    <x v="63"/>
    <s v="Neurotech http://www.neurotech.com.br/"/>
    <n v="10"/>
    <x v="1"/>
    <n v="49"/>
    <n v="624.5"/>
    <s v="Undisclosed"/>
    <s v="Undisclosed"/>
    <e v="#REF!"/>
    <e v="#VALUE!"/>
    <e v="#VALUE!"/>
    <e v="#REF!"/>
    <e v="#VALUE!"/>
  </r>
  <r>
    <s v="Aibee"/>
    <s v="http://aibee.com/en/Default.html"/>
    <s v="Palo Alto, CA"/>
    <n v="5000"/>
    <s v="$50 - $99 / hr"/>
    <s v="10 - 49"/>
    <x v="1"/>
    <n v="1"/>
    <s v="Beijing"/>
    <x v="61"/>
    <s v="NovuMind https://www.novumind.com/"/>
    <n v="10"/>
    <x v="1"/>
    <n v="49"/>
    <n v="29.5"/>
    <s v="$50 - $99 / hr"/>
    <s v="$50 "/>
    <s v=" $99 "/>
    <n v="74.5"/>
    <n v="50"/>
    <n v="99"/>
    <s v="Yes"/>
  </r>
  <r>
    <s v="Intellifusion"/>
    <s v="http://www.intellif.com/"/>
    <s v="Shenzhen Shi, China"/>
    <n v="5000"/>
    <s v="$50 - $99 / hr"/>
    <s v="50 - 249"/>
    <x v="2"/>
    <n v="0.6"/>
    <s v="Palo Alto"/>
    <x v="1"/>
    <s v="Aibee http://aibee.com/en/Default.html"/>
    <n v="50"/>
    <x v="1"/>
    <n v="249"/>
    <n v="29.5"/>
    <s v="$50 - $99 / hr"/>
    <s v="$50 "/>
    <s v=" $99 "/>
    <n v="74.5"/>
    <n v="50"/>
    <n v="99"/>
    <s v="Yes"/>
  </r>
  <r>
    <s v="BlackfordAnalysisLtd"/>
    <s v="http://www.blackfordanalysis.com/"/>
    <s v="Edinburgh, United Kingdom"/>
    <s v="Undisclosed"/>
    <s v="Undisclosed"/>
    <s v="10 - 49"/>
    <x v="1"/>
    <n v="1"/>
    <s v="Shenzhen Shi"/>
    <x v="61"/>
    <s v="Intellifusion http://www.intellif.com/"/>
    <n v="10"/>
    <x v="1"/>
    <n v="49"/>
    <n v="149.5"/>
    <s v="$50 - $99 / hr"/>
    <s v="$50 "/>
    <s v=" $99 "/>
    <n v="74.5"/>
    <n v="50"/>
    <n v="99"/>
    <s v="Yes"/>
  </r>
  <r>
    <s v="GlobalSurfaceIntelligence"/>
    <s v="https://www.surfaceintelligence.com"/>
    <s v="Edinburgh, United Kingdom"/>
    <s v="Undisclosed"/>
    <s v="Undisclosed"/>
    <s v="10 - 49"/>
    <x v="2"/>
    <n v="0.8"/>
    <s v="Edinburgh"/>
    <x v="17"/>
    <s v="BlackfordAnalysisLtd http://www.blackfordanalysis.com/"/>
    <n v="10"/>
    <x v="1"/>
    <n v="49"/>
    <n v="29.5"/>
    <s v="Undisclosed"/>
    <s v="Undisclosed"/>
    <e v="#REF!"/>
    <e v="#VALUE!"/>
    <e v="#VALUE!"/>
    <e v="#REF!"/>
    <e v="#VALUE!"/>
  </r>
  <r>
    <s v="SwiftIQ"/>
    <s v="http://www.swiftiq.com/"/>
    <s v="Chicago, IL"/>
    <s v="Undisclosed"/>
    <s v="Undisclosed"/>
    <s v="10 - 49"/>
    <x v="1"/>
    <n v="1"/>
    <s v="Edinburgh"/>
    <x v="17"/>
    <s v="GlobalSurfaceIntelligence https://www.surfaceintelligence.com"/>
    <n v="10"/>
    <x v="1"/>
    <n v="49"/>
    <n v="29.5"/>
    <s v="Undisclosed"/>
    <s v="Undisclosed"/>
    <e v="#REF!"/>
    <e v="#VALUE!"/>
    <e v="#VALUE!"/>
    <e v="#REF!"/>
    <e v="#VALUE!"/>
  </r>
  <r>
    <s v="Peak"/>
    <s v="https://peak.ai/"/>
    <s v="Manchester, United Kingdom"/>
    <s v="Undisclosed"/>
    <s v="Undisclosed"/>
    <s v="50 - 249"/>
    <x v="1"/>
    <n v="1"/>
    <s v="Chicago"/>
    <x v="56"/>
    <s v="SwiftIQ http://www.swiftiq.com/"/>
    <n v="50"/>
    <x v="1"/>
    <n v="249"/>
    <n v="29.5"/>
    <s v="Undisclosed"/>
    <s v="Undisclosed"/>
    <e v="#REF!"/>
    <e v="#VALUE!"/>
    <e v="#VALUE!"/>
    <e v="#REF!"/>
    <e v="#VALUE!"/>
  </r>
  <r>
    <s v="StradigiAI"/>
    <s v="https://www.stradigi.ai/"/>
    <s v="Montréal, Canada"/>
    <s v="Undisclosed"/>
    <s v="Undisclosed"/>
    <s v="50 - 249"/>
    <x v="2"/>
    <n v="0.7"/>
    <s v="Manchester"/>
    <x v="17"/>
    <s v="Peak https://peak.ai/"/>
    <n v="50"/>
    <x v="1"/>
    <n v="249"/>
    <n v="149.5"/>
    <s v="Undisclosed"/>
    <s v="Undisclosed"/>
    <e v="#REF!"/>
    <e v="#VALUE!"/>
    <e v="#VALUE!"/>
    <e v="#REF!"/>
    <e v="#VALUE!"/>
  </r>
  <r>
    <s v="KnowledgeOne"/>
    <s v="https://knowledgeone.ca/"/>
    <s v="Montréal, Canada"/>
    <s v="Undisclosed"/>
    <s v="Undisclosed"/>
    <s v="2 - 9"/>
    <x v="1"/>
    <n v="1"/>
    <s v="Montréal"/>
    <x v="15"/>
    <s v="StradigiAI https://www.stradigi.ai/"/>
    <n v="2"/>
    <x v="1"/>
    <n v="9"/>
    <n v="149.5"/>
    <s v="Undisclosed"/>
    <s v="Undisclosed"/>
    <e v="#REF!"/>
    <e v="#VALUE!"/>
    <e v="#VALUE!"/>
    <e v="#REF!"/>
    <e v="#VALUE!"/>
  </r>
  <r>
    <s v="AISignalResearchInc.(ASRI)"/>
    <s v="https://www.aisignal.com"/>
    <s v="Huntsville, AL"/>
    <s v="Undisclosed"/>
    <s v="Undisclosed"/>
    <s v="250 - 999"/>
    <x v="2"/>
    <n v="0.6"/>
    <s v="Montréal"/>
    <x v="15"/>
    <s v="KnowledgeOne https://knowledgeone.ca/"/>
    <n v="250"/>
    <x v="1"/>
    <n v="999"/>
    <n v="5.5"/>
    <s v="Undisclosed"/>
    <s v="Undisclosed"/>
    <e v="#REF!"/>
    <e v="#VALUE!"/>
    <e v="#VALUE!"/>
    <e v="#REF!"/>
    <e v="#VALUE!"/>
  </r>
  <r>
    <s v="Trio.ai"/>
    <s v="http://www.trio.ai/en/"/>
    <s v="Beijing, China"/>
    <n v="5000"/>
    <s v="$100 - $149 / hr"/>
    <s v="10 - 49"/>
    <x v="2"/>
    <n v="0.8"/>
    <s v="Huntsville"/>
    <x v="97"/>
    <s v="AISignalResearchInc.(ASRI) https://www.aisignal.com"/>
    <n v="10"/>
    <x v="1"/>
    <n v="49"/>
    <n v="624.5"/>
    <s v="Undisclosed"/>
    <s v="Undisclosed"/>
    <e v="#REF!"/>
    <e v="#VALUE!"/>
    <e v="#VALUE!"/>
    <e v="#REF!"/>
    <e v="#VALUE!"/>
  </r>
  <r>
    <s v="AlmaxAnalytics"/>
    <s v="http://almaxanalytics.com/"/>
    <s v="London, United Kingdom"/>
    <s v="Undisclosed"/>
    <s v="Undisclosed"/>
    <s v="2 - 9"/>
    <x v="1"/>
    <n v="1"/>
    <s v="Beijing"/>
    <x v="61"/>
    <s v="Trio.ai http://www.trio.ai/en/"/>
    <n v="2"/>
    <x v="1"/>
    <n v="9"/>
    <n v="29.5"/>
    <s v="$100 - $149 / hr"/>
    <s v="$100 "/>
    <s v=" $149 "/>
    <n v="124.5"/>
    <n v="100"/>
    <n v="149"/>
    <s v="Yes"/>
  </r>
  <r>
    <s v="DataSine"/>
    <s v="https://datasine.com/"/>
    <s v="London, United Kingdom"/>
    <s v="Undisclosed"/>
    <s v="Undisclosed"/>
    <s v="10 - 49"/>
    <x v="2"/>
    <n v="0.7"/>
    <s v="London"/>
    <x v="17"/>
    <s v="AlmaxAnalytics http://almaxanalytics.com/"/>
    <n v="10"/>
    <x v="1"/>
    <n v="49"/>
    <n v="5.5"/>
    <s v="Undisclosed"/>
    <s v="Undisclosed"/>
    <e v="#REF!"/>
    <e v="#VALUE!"/>
    <e v="#VALUE!"/>
    <e v="#REF!"/>
    <e v="#VALUE!"/>
  </r>
  <r>
    <s v="MediaGammaLimited"/>
    <s v="https://www.mediagamma.com/"/>
    <s v="London, United Kingdom"/>
    <s v="Undisclosed"/>
    <s v="Undisclosed"/>
    <s v="10 - 49"/>
    <x v="2"/>
    <n v="0.6"/>
    <s v="London"/>
    <x v="17"/>
    <s v="DataSine https://datasine.com/"/>
    <n v="10"/>
    <x v="1"/>
    <n v="49"/>
    <n v="29.5"/>
    <s v="Undisclosed"/>
    <s v="Undisclosed"/>
    <e v="#REF!"/>
    <e v="#VALUE!"/>
    <e v="#VALUE!"/>
    <e v="#REF!"/>
    <e v="#VALUE!"/>
  </r>
  <r>
    <s v="SMAPEnergy"/>
    <s v="https://smapenergy.com/"/>
    <s v="London, United Kingdom"/>
    <s v="Undisclosed"/>
    <s v="Undisclosed"/>
    <s v="10 - 49"/>
    <x v="2"/>
    <n v="0.75"/>
    <s v="London"/>
    <x v="17"/>
    <s v="MediaGammaLimited https://www.mediagamma.com/"/>
    <n v="10"/>
    <x v="1"/>
    <n v="49"/>
    <n v="29.5"/>
    <s v="Undisclosed"/>
    <s v="Undisclosed"/>
    <e v="#REF!"/>
    <e v="#VALUE!"/>
    <e v="#VALUE!"/>
    <e v="#REF!"/>
    <e v="#VALUE!"/>
  </r>
  <r>
    <s v="TrueAI"/>
    <s v="https://trueai.io/"/>
    <s v="London, United Kingdom"/>
    <s v="Undisclosed"/>
    <s v="Undisclosed"/>
    <s v="2 - 9"/>
    <x v="1"/>
    <n v="1"/>
    <s v="London"/>
    <x v="17"/>
    <s v="SMAPEnergy https://smapenergy.com/"/>
    <n v="2"/>
    <x v="1"/>
    <n v="9"/>
    <n v="29.5"/>
    <s v="Undisclosed"/>
    <s v="Undisclosed"/>
    <e v="#REF!"/>
    <e v="#VALUE!"/>
    <e v="#VALUE!"/>
    <e v="#REF!"/>
    <e v="#VALUE!"/>
  </r>
  <r>
    <s v="Candidate.ID"/>
    <s v="http://candidateid.com/"/>
    <s v="Glasgow, United Kingdom"/>
    <s v="Undisclosed"/>
    <s v="Undisclosed"/>
    <s v="10 - 49"/>
    <x v="1"/>
    <n v="1"/>
    <s v="London"/>
    <x v="17"/>
    <s v="TrueAI https://trueai.io/"/>
    <n v="10"/>
    <x v="1"/>
    <n v="49"/>
    <n v="5.5"/>
    <s v="Undisclosed"/>
    <s v="Undisclosed"/>
    <e v="#REF!"/>
    <e v="#VALUE!"/>
    <e v="#VALUE!"/>
    <e v="#REF!"/>
    <e v="#VALUE!"/>
  </r>
  <r>
    <s v="VivacityLabs"/>
    <s v="https://vivacitylabs.com/"/>
    <s v="London, United Kingdom"/>
    <s v="Undisclosed"/>
    <s v="Undisclosed"/>
    <s v="10 - 49"/>
    <x v="2"/>
    <n v="0.6"/>
    <s v="Glasgow"/>
    <x v="17"/>
    <s v="Candidate.ID http://candidateid.com/"/>
    <n v="10"/>
    <x v="1"/>
    <n v="49"/>
    <n v="29.5"/>
    <s v="Undisclosed"/>
    <s v="Undisclosed"/>
    <e v="#REF!"/>
    <e v="#VALUE!"/>
    <e v="#VALUE!"/>
    <e v="#REF!"/>
    <e v="#VALUE!"/>
  </r>
  <r>
    <s v="EigenTechnologies"/>
    <s v="http://www.eigentech.com/"/>
    <s v="London, United Kingdom"/>
    <s v="Undisclosed"/>
    <s v="Undisclosed"/>
    <s v="50 - 249"/>
    <x v="1"/>
    <n v="1"/>
    <s v="London"/>
    <x v="17"/>
    <s v="VivacityLabs https://vivacitylabs.com/"/>
    <n v="50"/>
    <x v="1"/>
    <n v="249"/>
    <n v="29.5"/>
    <s v="Undisclosed"/>
    <s v="Undisclosed"/>
    <e v="#REF!"/>
    <e v="#VALUE!"/>
    <e v="#VALUE!"/>
    <e v="#REF!"/>
    <e v="#VALUE!"/>
  </r>
  <r>
    <s v="GTNLTD"/>
    <s v="https://gtn.ai/"/>
    <s v="London, United Kingdom"/>
    <s v="Undisclosed"/>
    <s v="Undisclosed"/>
    <s v="10 - 49"/>
    <x v="1"/>
    <n v="1"/>
    <s v="London"/>
    <x v="17"/>
    <s v="EigenTechnologies http://www.eigentech.com/"/>
    <n v="10"/>
    <x v="1"/>
    <n v="49"/>
    <n v="149.5"/>
    <s v="Undisclosed"/>
    <s v="Undisclosed"/>
    <e v="#REF!"/>
    <e v="#VALUE!"/>
    <e v="#VALUE!"/>
    <e v="#REF!"/>
    <e v="#VALUE!"/>
  </r>
  <r>
    <s v="AeriesTechnologyGroup"/>
    <s v="https://www.aeriestechnology.com/"/>
    <s v="Mumbai, India"/>
    <s v="Undisclosed"/>
    <s v="Undisclosed"/>
    <s v="250 - 999"/>
    <x v="2"/>
    <n v="0.5"/>
    <s v="London"/>
    <x v="17"/>
    <s v="GTNLTD https://gtn.ai/"/>
    <n v="250"/>
    <x v="1"/>
    <n v="999"/>
    <n v="29.5"/>
    <s v="Undisclosed"/>
    <s v="Undisclosed"/>
    <e v="#REF!"/>
    <e v="#VALUE!"/>
    <e v="#VALUE!"/>
    <e v="#REF!"/>
    <e v="#VALUE!"/>
  </r>
  <r>
    <s v="Cybraics"/>
    <s v="https://cybraics.com/"/>
    <s v="Atlanta, GA"/>
    <s v="Undisclosed"/>
    <s v="Undisclosed"/>
    <s v="50 - 249"/>
    <x v="2"/>
    <n v="0.6"/>
    <s v="Mumbai"/>
    <x v="11"/>
    <s v="AeriesTechnologyGroup https://www.aeriestechnology.com/"/>
    <n v="50"/>
    <x v="1"/>
    <n v="249"/>
    <n v="624.5"/>
    <s v="Undisclosed"/>
    <s v="Undisclosed"/>
    <e v="#REF!"/>
    <e v="#VALUE!"/>
    <e v="#VALUE!"/>
    <e v="#REF!"/>
    <e v="#VALUE!"/>
  </r>
  <r>
    <s v="Predikto"/>
    <s v="https://www.predikto.com/"/>
    <s v="Atlanta, GA"/>
    <s v="Undisclosed"/>
    <s v="Undisclosed"/>
    <s v="2 - 9"/>
    <x v="1"/>
    <n v="1"/>
    <s v="Atlanta"/>
    <x v="20"/>
    <s v="Cybraics https://cybraics.com/"/>
    <n v="2"/>
    <x v="1"/>
    <n v="9"/>
    <n v="149.5"/>
    <s v="Undisclosed"/>
    <s v="Undisclosed"/>
    <e v="#REF!"/>
    <e v="#VALUE!"/>
    <e v="#VALUE!"/>
    <e v="#REF!"/>
    <e v="#VALUE!"/>
  </r>
  <r>
    <s v="Zirous"/>
    <s v="https://www.zirous.com/"/>
    <s v="West Des Moines, IA"/>
    <s v="Undisclosed"/>
    <s v="Undisclosed"/>
    <s v="50 - 249"/>
    <x v="2"/>
    <n v="0.5"/>
    <s v="Atlanta"/>
    <x v="20"/>
    <s v="Predikto https://www.predikto.com/"/>
    <n v="50"/>
    <x v="1"/>
    <n v="249"/>
    <n v="5.5"/>
    <s v="Undisclosed"/>
    <s v="Undisclosed"/>
    <e v="#REF!"/>
    <e v="#VALUE!"/>
    <e v="#VALUE!"/>
    <e v="#REF!"/>
    <e v="#VALUE!"/>
  </r>
  <r>
    <s v="GenieAI"/>
    <s v="https://www.ginie.ai/"/>
    <s v="Kensington, United Kingdom"/>
    <s v="Undisclosed"/>
    <s v="Undisclosed"/>
    <s v="2 - 9"/>
    <x v="1"/>
    <n v="1"/>
    <s v="West Des Moines"/>
    <x v="98"/>
    <s v="Zirous https://www.zirous.com/"/>
    <n v="2"/>
    <x v="1"/>
    <n v="9"/>
    <n v="149.5"/>
    <s v="Undisclosed"/>
    <s v="Undisclosed"/>
    <e v="#REF!"/>
    <e v="#VALUE!"/>
    <e v="#VALUE!"/>
    <e v="#REF!"/>
    <e v="#VALUE!"/>
  </r>
  <r>
    <s v="HeadlightAI"/>
    <s v="http://www.headlight.ai/"/>
    <s v="London, United Kingdom"/>
    <s v="Undisclosed"/>
    <s v="Undisclosed"/>
    <s v="2 - 9"/>
    <x v="1"/>
    <n v="1"/>
    <s v="Kensington"/>
    <x v="17"/>
    <s v="GenieAI https://www.ginie.ai/"/>
    <n v="2"/>
    <x v="1"/>
    <n v="9"/>
    <n v="5.5"/>
    <s v="Undisclosed"/>
    <s v="Undisclosed"/>
    <e v="#REF!"/>
    <e v="#VALUE!"/>
    <e v="#VALUE!"/>
    <e v="#REF!"/>
    <e v="#VALUE!"/>
  </r>
  <r>
    <s v="Xihelm"/>
    <s v="https://www.xihelm.com/"/>
    <s v="London, United Kingdom"/>
    <s v="Undisclosed"/>
    <s v="Undisclosed"/>
    <s v="10 - 49"/>
    <x v="1"/>
    <n v="1"/>
    <s v="London"/>
    <x v="17"/>
    <s v="HeadlightAI http://www.headlight.ai/"/>
    <n v="10"/>
    <x v="1"/>
    <n v="49"/>
    <n v="5.5"/>
    <s v="Undisclosed"/>
    <s v="Undisclosed"/>
    <e v="#REF!"/>
    <e v="#VALUE!"/>
    <e v="#VALUE!"/>
    <e v="#REF!"/>
    <e v="#VALUE!"/>
  </r>
  <r>
    <s v="SpiritAI"/>
    <s v="https://www.spiritai.com/"/>
    <s v="London, United Kingdom"/>
    <s v="Undisclosed"/>
    <s v="Undisclosed"/>
    <s v="10 - 49"/>
    <x v="1"/>
    <n v="1"/>
    <s v="London"/>
    <x v="17"/>
    <s v="Xihelm https://www.xihelm.com/"/>
    <n v="10"/>
    <x v="1"/>
    <n v="49"/>
    <n v="29.5"/>
    <s v="Undisclosed"/>
    <s v="Undisclosed"/>
    <e v="#REF!"/>
    <e v="#VALUE!"/>
    <e v="#VALUE!"/>
    <e v="#REF!"/>
    <e v="#VALUE!"/>
  </r>
  <r>
    <s v="Lifebit"/>
    <s v="https://lifebit.ai/"/>
    <s v="London, United Kingdom"/>
    <s v="Undisclosed"/>
    <s v="Undisclosed"/>
    <s v="10 - 49"/>
    <x v="1"/>
    <n v="1"/>
    <s v="London"/>
    <x v="17"/>
    <s v="SpiritAI https://www.spiritai.com/"/>
    <n v="10"/>
    <x v="1"/>
    <n v="49"/>
    <n v="29.5"/>
    <s v="Undisclosed"/>
    <s v="Undisclosed"/>
    <e v="#REF!"/>
    <e v="#VALUE!"/>
    <e v="#VALUE!"/>
    <e v="#REF!"/>
    <e v="#VALUE!"/>
  </r>
  <r>
    <s v="PredictX"/>
    <s v="https://www.predictx.com/"/>
    <s v="London, United Kingdom"/>
    <s v="Undisclosed"/>
    <s v="Undisclosed"/>
    <s v="50 - 249"/>
    <x v="2"/>
    <n v="0.5"/>
    <s v="London"/>
    <x v="17"/>
    <s v="Lifebit https://lifebit.ai/"/>
    <n v="50"/>
    <x v="1"/>
    <n v="249"/>
    <n v="29.5"/>
    <s v="Undisclosed"/>
    <s v="Undisclosed"/>
    <e v="#REF!"/>
    <e v="#VALUE!"/>
    <e v="#VALUE!"/>
    <e v="#REF!"/>
    <e v="#VALUE!"/>
  </r>
  <r>
    <s v="inGeniousAI"/>
    <s v="https://ingenious.ai/"/>
    <s v="Melbourne, Australia"/>
    <s v="Undisclosed"/>
    <s v="Undisclosed"/>
    <s v="2 - 9"/>
    <x v="1"/>
    <n v="1"/>
    <s v="London"/>
    <x v="17"/>
    <s v="PredictX https://www.predictx.com/"/>
    <n v="2"/>
    <x v="1"/>
    <n v="9"/>
    <n v="149.5"/>
    <s v="Undisclosed"/>
    <s v="Undisclosed"/>
    <e v="#REF!"/>
    <e v="#VALUE!"/>
    <e v="#VALUE!"/>
    <e v="#REF!"/>
    <e v="#VALUE!"/>
  </r>
  <r>
    <s v="Intellify"/>
    <s v="http://www.intellify.com.au/"/>
    <s v="Sydney, Australia"/>
    <s v="Undisclosed"/>
    <s v="Undisclosed"/>
    <s v="10 - 49"/>
    <x v="1"/>
    <n v="1"/>
    <s v="Melbourne"/>
    <x v="12"/>
    <s v="inGeniousAI https://ingenious.ai/"/>
    <n v="10"/>
    <x v="1"/>
    <n v="49"/>
    <n v="5.5"/>
    <s v="Undisclosed"/>
    <s v="Undisclosed"/>
    <e v="#REF!"/>
    <e v="#VALUE!"/>
    <e v="#VALUE!"/>
    <e v="#REF!"/>
    <e v="#VALUE!"/>
  </r>
  <r>
    <s v="Aire"/>
    <s v="https://www.getaire.com.au/"/>
    <s v="Australia"/>
    <s v="Undisclosed"/>
    <s v="Undisclosed"/>
    <s v="10 - 49"/>
    <x v="1"/>
    <n v="1"/>
    <s v="Sydney"/>
    <x v="12"/>
    <s v="Intellify http://www.intellify.com.au/"/>
    <n v="10"/>
    <x v="1"/>
    <n v="49"/>
    <n v="29.5"/>
    <s v="Undisclosed"/>
    <s v="Undisclosed"/>
    <e v="#REF!"/>
    <e v="#VALUE!"/>
    <e v="#VALUE!"/>
    <e v="#REF!"/>
    <e v="#VALUE!"/>
  </r>
  <r>
    <s v="Nachi"/>
    <s v="http://www.nachi.com.au"/>
    <s v="Hallam, Australia"/>
    <s v="Undisclosed"/>
    <s v="Undisclosed"/>
    <s v="10 - 49"/>
    <x v="1"/>
    <n v="1"/>
    <s v="Australia"/>
    <x v="0"/>
    <s v="Aire https://www.getaire.com.au/"/>
    <n v="10"/>
    <x v="1"/>
    <n v="49"/>
    <n v="29.5"/>
    <s v="Undisclosed"/>
    <s v="Undisclosed"/>
    <e v="#REF!"/>
    <e v="#VALUE!"/>
    <e v="#VALUE!"/>
    <e v="#REF!"/>
    <e v="#VALUE!"/>
  </r>
  <r>
    <s v="HEORobotics"/>
    <s v="https://www.heo-robotics.com/"/>
    <s v="Australia"/>
    <s v="Undisclosed"/>
    <s v="Undisclosed"/>
    <s v="2 - 9"/>
    <x v="1"/>
    <n v="1"/>
    <s v="Hallam"/>
    <x v="12"/>
    <s v="Nachi http://www.nachi.com.au"/>
    <n v="2"/>
    <x v="1"/>
    <n v="9"/>
    <n v="29.5"/>
    <s v="Undisclosed"/>
    <s v="Undisclosed"/>
    <e v="#REF!"/>
    <e v="#VALUE!"/>
    <e v="#VALUE!"/>
    <e v="#REF!"/>
    <e v="#VALUE!"/>
  </r>
  <r>
    <s v="CXCentral"/>
    <s v="https://cxcentral.com.au"/>
    <s v="Melbourne, Australia"/>
    <s v="Undisclosed"/>
    <s v="Undisclosed"/>
    <s v="2 - 9"/>
    <x v="1"/>
    <n v="1"/>
    <s v="Australia"/>
    <x v="0"/>
    <s v="HEORobotics https://www.heo-robotics.com/"/>
    <n v="2"/>
    <x v="1"/>
    <n v="9"/>
    <n v="5.5"/>
    <s v="Undisclosed"/>
    <s v="Undisclosed"/>
    <e v="#REF!"/>
    <e v="#VALUE!"/>
    <e v="#VALUE!"/>
    <e v="#REF!"/>
    <e v="#VALUE!"/>
  </r>
  <r>
    <s v="Agorai"/>
    <s v="https://agorai.ai/"/>
    <s v="New York, "/>
    <s v="Undisclosed"/>
    <s v="Undisclosed"/>
    <s v="10 - 49"/>
    <x v="1"/>
    <n v="1"/>
    <s v="Melbourne"/>
    <x v="12"/>
    <s v="CXCentral https://cxcentral.com.au"/>
    <n v="10"/>
    <x v="1"/>
    <n v="49"/>
    <n v="5.5"/>
    <s v="Undisclosed"/>
    <s v="Undisclosed"/>
    <e v="#REF!"/>
    <e v="#VALUE!"/>
    <e v="#VALUE!"/>
    <e v="#REF!"/>
    <e v="#VALUE!"/>
  </r>
  <r>
    <s v="Eliiza"/>
    <s v="https://eliiza.com.au"/>
    <s v="Melbourne, "/>
    <s v="Undisclosed"/>
    <s v="Undisclosed"/>
    <s v="10 - 49"/>
    <x v="1"/>
    <n v="1"/>
    <s v="New York"/>
    <x v="67"/>
    <s v="Agorai https://agorai.ai/"/>
    <n v="10"/>
    <x v="1"/>
    <n v="49"/>
    <n v="29.5"/>
    <s v="Undisclosed"/>
    <s v="Undisclosed"/>
    <e v="#REF!"/>
    <e v="#VALUE!"/>
    <e v="#VALUE!"/>
    <e v="#REF!"/>
    <e v="#VALUE!"/>
  </r>
  <r>
    <s v="LYTICS"/>
    <s v="https://lytics.ai/"/>
    <s v="Palo Alto, CA"/>
    <s v="Undisclosed"/>
    <s v="Undisclosed"/>
    <s v="10 - 49"/>
    <x v="1"/>
    <n v="1"/>
    <s v="Melbourne"/>
    <x v="67"/>
    <s v="Eliiza https://eliiza.com.au"/>
    <n v="10"/>
    <x v="1"/>
    <n v="49"/>
    <n v="29.5"/>
    <s v="Undisclosed"/>
    <s v="Undisclosed"/>
    <e v="#REF!"/>
    <e v="#VALUE!"/>
    <e v="#VALUE!"/>
    <e v="#REF!"/>
    <e v="#VALUE!"/>
  </r>
  <r>
    <s v="BlackOps"/>
    <s v="https://whoisblackops.com/"/>
    <s v="Detroit, "/>
    <s v="Undisclosed"/>
    <s v="Undisclosed"/>
    <s v="10 - 49"/>
    <x v="1"/>
    <n v="1"/>
    <s v="Palo Alto"/>
    <x v="1"/>
    <s v="LYTICS https://lytics.ai/"/>
    <n v="10"/>
    <x v="1"/>
    <n v="49"/>
    <n v="29.5"/>
    <s v="Undisclosed"/>
    <s v="Undisclosed"/>
    <e v="#REF!"/>
    <e v="#VALUE!"/>
    <e v="#VALUE!"/>
    <e v="#REF!"/>
    <e v="#VALUE!"/>
  </r>
  <r>
    <s v="AIM"/>
    <s v="https://www.aim.ca"/>
    <s v="Toronto, Canada"/>
    <s v="Undisclosed"/>
    <s v="Undisclosed"/>
    <s v="50 - 249"/>
    <x v="1"/>
    <n v="1"/>
    <s v="Detroit"/>
    <x v="67"/>
    <s v="BlackOps https://whoisblackops.com/"/>
    <n v="50"/>
    <x v="1"/>
    <n v="249"/>
    <n v="29.5"/>
    <s v="Undisclosed"/>
    <s v="Undisclosed"/>
    <e v="#REF!"/>
    <e v="#VALUE!"/>
    <e v="#VALUE!"/>
    <e v="#REF!"/>
    <e v="#VALUE!"/>
  </r>
  <r>
    <s v="Solutia"/>
    <s v="https://www.solutiaconsulting.com"/>
    <s v="Austin, TX"/>
    <s v="Undisclosed"/>
    <s v="Undisclosed"/>
    <s v="10 - 49"/>
    <x v="1"/>
    <n v="1"/>
    <s v="Toronto"/>
    <x v="15"/>
    <s v="AIM https://www.aim.ca"/>
    <n v="10"/>
    <x v="1"/>
    <n v="49"/>
    <n v="149.5"/>
    <s v="Undisclosed"/>
    <s v="Undisclosed"/>
    <e v="#REF!"/>
    <e v="#VALUE!"/>
    <e v="#VALUE!"/>
    <e v="#REF!"/>
    <e v="#VALUE!"/>
  </r>
  <r>
    <s v="EchoNous"/>
    <s v="http://echonous.com"/>
    <s v="Redmond, WA"/>
    <s v="Undisclosed"/>
    <s v="Undisclosed"/>
    <s v="10 - 49"/>
    <x v="1"/>
    <n v="1"/>
    <s v="Austin"/>
    <x v="2"/>
    <s v="Solutia https://www.solutiaconsulting.com"/>
    <n v="10"/>
    <x v="1"/>
    <n v="49"/>
    <n v="29.5"/>
    <s v="Undisclosed"/>
    <s v="Undisclosed"/>
    <e v="#REF!"/>
    <e v="#VALUE!"/>
    <e v="#VALUE!"/>
    <e v="#REF!"/>
    <e v="#VALUE!"/>
  </r>
  <r>
    <s v="Synaptiq"/>
    <s v="https://www.synaptiq.ai/"/>
    <m/>
    <s v="Undisclosed"/>
    <s v="Undisclosed"/>
    <s v="10 - 49"/>
    <x v="1"/>
    <n v="1"/>
    <s v="Redmond"/>
    <x v="30"/>
    <s v="EchoNous http://echonous.com"/>
    <n v="10"/>
    <x v="1"/>
    <n v="49"/>
    <n v="29.5"/>
    <s v="Undisclosed"/>
    <s v="Undisclosed"/>
    <e v="#REF!"/>
    <e v="#VALUE!"/>
    <e v="#VALUE!"/>
    <e v="#REF!"/>
    <e v="#VALUE!"/>
  </r>
  <r>
    <s v="PlyzerTechnologies"/>
    <s v="http://plyzertechnologies.com/"/>
    <s v="Barcelona, "/>
    <s v="Undisclosed"/>
    <s v="Undisclosed"/>
    <s v="10 - 49"/>
    <x v="1"/>
    <n v="1"/>
    <e v="#VALUE!"/>
    <x v="55"/>
    <s v="Synaptiq https://www.synaptiq.ai/"/>
    <n v="10"/>
    <x v="1"/>
    <n v="49"/>
    <n v="29.5"/>
    <s v="Undisclosed"/>
    <s v="Undisclosed"/>
    <e v="#REF!"/>
    <e v="#VALUE!"/>
    <e v="#VALUE!"/>
    <e v="#REF!"/>
    <e v="#VALUE!"/>
  </r>
  <r>
    <s v="MAGICAI"/>
    <s v="https://www.magicai.io/"/>
    <s v="Seattle, "/>
    <s v="Undisclosed"/>
    <s v="Undisclosed"/>
    <s v="10 - 49"/>
    <x v="1"/>
    <n v="1"/>
    <s v="Barcelona"/>
    <x v="67"/>
    <s v="PlyzerTechnologies http://plyzertechnologies.com/"/>
    <n v="10"/>
    <x v="1"/>
    <n v="49"/>
    <n v="29.5"/>
    <s v="Undisclosed"/>
    <s v="Undisclosed"/>
    <e v="#REF!"/>
    <e v="#VALUE!"/>
    <e v="#VALUE!"/>
    <e v="#REF!"/>
    <e v="#VALUE!"/>
  </r>
  <r>
    <s v="CoreScientific"/>
    <s v="https://www.corescientific.com/"/>
    <s v="Bellevue, WA"/>
    <s v="Undisclosed"/>
    <s v="Undisclosed"/>
    <s v="50 - 249"/>
    <x v="2"/>
    <n v="0.5"/>
    <s v="Seattle"/>
    <x v="67"/>
    <s v="MAGICAI https://www.magicai.io/"/>
    <n v="50"/>
    <x v="1"/>
    <n v="249"/>
    <n v="29.5"/>
    <s v="Undisclosed"/>
    <s v="Undisclosed"/>
    <e v="#REF!"/>
    <e v="#VALUE!"/>
    <e v="#VALUE!"/>
    <e v="#REF!"/>
    <e v="#VALUE!"/>
  </r>
  <r>
    <s v="RoboticSystemsIntegration"/>
    <s v="https://roboticsys.com/contact/"/>
    <s v="Chicago, IL"/>
    <s v="Undisclosed"/>
    <s v="Undisclosed"/>
    <s v="10 - 49"/>
    <x v="1"/>
    <n v="1"/>
    <s v="Bellevue"/>
    <x v="30"/>
    <s v="CoreScientific https://www.corescientific.com/"/>
    <n v="10"/>
    <x v="1"/>
    <n v="49"/>
    <n v="149.5"/>
    <s v="Undisclosed"/>
    <s v="Undisclosed"/>
    <e v="#REF!"/>
    <e v="#VALUE!"/>
    <e v="#VALUE!"/>
    <e v="#REF!"/>
    <e v="#VALUE!"/>
  </r>
  <r>
    <s v="theDevMasters"/>
    <s v="https://www.thedevmasters.com"/>
    <s v="Los Angeles, CA"/>
    <n v="10000"/>
    <s v="Undisclosed"/>
    <s v="10 - 49"/>
    <x v="2"/>
    <n v="0.7"/>
    <s v="Chicago"/>
    <x v="56"/>
    <s v="RoboticSystemsIntegration https://roboticsys.com/contact/"/>
    <n v="10"/>
    <x v="1"/>
    <n v="49"/>
    <n v="29.5"/>
    <s v="Undisclosed"/>
    <s v="Undisclosed"/>
    <e v="#REF!"/>
    <e v="#VALUE!"/>
    <e v="#VALUE!"/>
    <e v="#REF!"/>
    <e v="#VALUE!"/>
  </r>
  <r>
    <s v="RambleChat"/>
    <s v="https://www.ramblechat.com/"/>
    <s v="Atlanta, GA"/>
    <s v="Undisclosed"/>
    <s v="Undisclosed"/>
    <s v="2 - 9"/>
    <x v="1"/>
    <n v="1"/>
    <s v="Los Angeles"/>
    <x v="1"/>
    <s v="theDevMasters https://www.thedevmasters.com"/>
    <n v="2"/>
    <x v="1"/>
    <n v="9"/>
    <n v="29.5"/>
    <s v="Undisclosed"/>
    <s v="Undisclosed"/>
    <e v="#REF!"/>
    <e v="#VALUE!"/>
    <e v="#VALUE!"/>
    <e v="#REF!"/>
    <e v="#VALUE!"/>
  </r>
  <r>
    <s v="GreenLionDigital"/>
    <s v="http://www.greenliondigital.com"/>
    <s v="Wyckoff, NJ"/>
    <s v="Undisclosed"/>
    <s v="Undisclosed"/>
    <s v="2 - 9"/>
    <x v="1"/>
    <n v="1"/>
    <s v="Atlanta"/>
    <x v="20"/>
    <s v="RambleChat https://www.ramblechat.com/"/>
    <n v="2"/>
    <x v="1"/>
    <n v="9"/>
    <n v="5.5"/>
    <s v="Undisclosed"/>
    <s v="Undisclosed"/>
    <e v="#REF!"/>
    <e v="#VALUE!"/>
    <e v="#VALUE!"/>
    <e v="#REF!"/>
    <e v="#VALUE!"/>
  </r>
  <r>
    <s v="alwaysAI"/>
    <s v="https://alwaysai.co/"/>
    <s v="Solana Beach, CA"/>
    <s v="Undisclosed"/>
    <s v="Undisclosed"/>
    <s v="10 - 49"/>
    <x v="1"/>
    <n v="1"/>
    <s v="Wyckoff"/>
    <x v="40"/>
    <s v="GreenLionDigital http://www.greenliondigital.com"/>
    <n v="10"/>
    <x v="1"/>
    <n v="49"/>
    <n v="5.5"/>
    <s v="Undisclosed"/>
    <s v="Undisclosed"/>
    <e v="#REF!"/>
    <e v="#VALUE!"/>
    <e v="#VALUE!"/>
    <e v="#REF!"/>
    <e v="#VALUE!"/>
  </r>
  <r>
    <s v="Metrics"/>
    <s v="http://metrics.digital/"/>
    <s v="Ciudad de México, Mexico"/>
    <s v="Undisclosed"/>
    <s v="Undisclosed"/>
    <s v="50 - 249"/>
    <x v="2"/>
    <n v="0.5"/>
    <s v="Solana Beach"/>
    <x v="1"/>
    <s v="alwaysAI https://alwaysai.co/"/>
    <n v="50"/>
    <x v="1"/>
    <n v="249"/>
    <n v="29.5"/>
    <s v="Undisclosed"/>
    <s v="Undisclosed"/>
    <e v="#REF!"/>
    <e v="#VALUE!"/>
    <e v="#VALUE!"/>
    <e v="#REF!"/>
    <e v="#VALUE!"/>
  </r>
  <r>
    <s v="IvyAI"/>
    <s v="https://ivy.ai/"/>
    <s v="Durham, NC"/>
    <s v="Undisclosed"/>
    <s v="Undisclosed"/>
    <s v="10 - 49"/>
    <x v="1"/>
    <n v="1"/>
    <s v="Ciudad de México"/>
    <x v="59"/>
    <s v="Metrics http://metrics.digital/"/>
    <n v="10"/>
    <x v="1"/>
    <n v="49"/>
    <n v="149.5"/>
    <s v="Undisclosed"/>
    <s v="Undisclosed"/>
    <e v="#REF!"/>
    <e v="#VALUE!"/>
    <e v="#VALUE!"/>
    <e v="#REF!"/>
    <e v="#VALUE!"/>
  </r>
  <r>
    <s v="Sisu"/>
    <s v="https://www.sisu.us/"/>
    <s v="Round Rock, TX"/>
    <s v="Undisclosed"/>
    <s v="Undisclosed"/>
    <s v="50 - 249"/>
    <x v="1"/>
    <n v="1"/>
    <s v="Durham"/>
    <x v="10"/>
    <s v="IvyAI https://ivy.ai/"/>
    <n v="50"/>
    <x v="1"/>
    <n v="249"/>
    <n v="29.5"/>
    <s v="Undisclosed"/>
    <s v="Undisclosed"/>
    <e v="#REF!"/>
    <e v="#VALUE!"/>
    <e v="#VALUE!"/>
    <e v="#REF!"/>
    <e v="#VALUE!"/>
  </r>
  <r>
    <s v="AbzoobaInc."/>
    <s v="https://www.abzooba.com"/>
    <s v="Milpitas, CA"/>
    <s v="Undisclosed"/>
    <s v="Undisclosed"/>
    <s v="50 - 249"/>
    <x v="2"/>
    <n v="0.7"/>
    <s v="Round Rock"/>
    <x v="2"/>
    <s v="Sisu https://www.sisu.us/"/>
    <n v="50"/>
    <x v="1"/>
    <n v="249"/>
    <n v="149.5"/>
    <s v="Undisclosed"/>
    <s v="Undisclosed"/>
    <e v="#REF!"/>
    <e v="#VALUE!"/>
    <e v="#VALUE!"/>
    <e v="#REF!"/>
    <e v="#VALUE!"/>
  </r>
  <r>
    <s v="YesilScienceAI|XR"/>
    <s v="https://www.yesilscience.com"/>
    <s v="Istanbul, Turkey"/>
    <n v="100000"/>
    <s v="Undisclosed"/>
    <s v="10 - 49"/>
    <x v="2"/>
    <n v="0.7"/>
    <s v="Milpitas"/>
    <x v="1"/>
    <s v="AbzoobaInc. https://www.abzooba.com"/>
    <n v="10"/>
    <x v="1"/>
    <n v="49"/>
    <n v="149.5"/>
    <s v="Undisclosed"/>
    <s v="Undisclosed"/>
    <e v="#REF!"/>
    <e v="#VALUE!"/>
    <e v="#VALUE!"/>
    <e v="#REF!"/>
    <e v="#VALUE!"/>
  </r>
  <r>
    <s v="Querlo"/>
    <s v="https://www.querlo.com/"/>
    <s v="New York, NY"/>
    <n v="1000"/>
    <s v="&lt; $25 / hr"/>
    <s v="10 - 49"/>
    <x v="1"/>
    <n v="1"/>
    <s v="Istanbul"/>
    <x v="51"/>
    <s v="YesilScienceAI|XR https://www.yesilscience.com"/>
    <n v="10"/>
    <x v="1"/>
    <n v="49"/>
    <n v="29.5"/>
    <s v="Undisclosed"/>
    <s v="Undisclosed"/>
    <e v="#REF!"/>
    <e v="#VALUE!"/>
    <e v="#VALUE!"/>
    <e v="#REF!"/>
    <e v="#VALUE!"/>
  </r>
  <r>
    <s v="ARTELNICS"/>
    <s v="https://www.artelnics.com/"/>
    <s v="Villamayor, Spain"/>
    <n v="25000"/>
    <s v="$50 - $99 / hr"/>
    <s v="2 - 9"/>
    <x v="2"/>
    <n v="0.75"/>
    <s v="New York"/>
    <x v="5"/>
    <s v="Querlo https://www.querlo.com/"/>
    <n v="2"/>
    <x v="1"/>
    <n v="9"/>
    <n v="29.5"/>
    <s v="0$ - $25 / hr"/>
    <s v="0$ "/>
    <s v=" $25 "/>
    <n v="12.5"/>
    <n v="0"/>
    <n v="25"/>
    <s v="No"/>
  </r>
  <r>
    <s v="DynamoTechnologiesLLC"/>
    <s v="http://www.dynamotechnologies.com/"/>
    <s v="Vienna, VA"/>
    <s v="Undisclosed"/>
    <s v="Undisclosed"/>
    <s v="50 - 249"/>
    <x v="2"/>
    <n v="0.5"/>
    <s v="Villamayor"/>
    <x v="14"/>
    <s v="ARTELNICS https://www.artelnics.com/"/>
    <n v="50"/>
    <x v="1"/>
    <n v="249"/>
    <n v="5.5"/>
    <s v="$50 - $99 / hr"/>
    <s v="$50 "/>
    <s v=" $99 "/>
    <n v="74.5"/>
    <n v="50"/>
    <n v="99"/>
    <s v="Yes"/>
  </r>
  <r>
    <s v="TheElectronicOn-Ramp,Inc"/>
    <s v="https://www.eor.us/"/>
    <s v="Rockville, MD"/>
    <s v="Undisclosed"/>
    <s v="Undisclosed"/>
    <s v="50 - 249"/>
    <x v="2"/>
    <n v="0.5"/>
    <s v="Vienna"/>
    <x v="22"/>
    <s v="DynamoTechnologiesLLC http://www.dynamotechnologies.com/"/>
    <n v="50"/>
    <x v="1"/>
    <n v="249"/>
    <n v="149.5"/>
    <s v="Undisclosed"/>
    <s v="Undisclosed"/>
    <e v="#REF!"/>
    <e v="#VALUE!"/>
    <e v="#VALUE!"/>
    <e v="#REF!"/>
    <e v="#VALUE!"/>
  </r>
  <r>
    <s v="RetisoftInc"/>
    <s v="https://retisoft.com/"/>
    <s v="Mississauga, Canada"/>
    <s v="Undisclosed"/>
    <s v="Undisclosed"/>
    <s v="10 - 49"/>
    <x v="2"/>
    <n v="0.8"/>
    <s v="Rockville"/>
    <x v="57"/>
    <s v="TheElectronicOn-Ramp,Inc https://www.eor.us/"/>
    <n v="10"/>
    <x v="1"/>
    <n v="49"/>
    <n v="149.5"/>
    <s v="Undisclosed"/>
    <s v="Undisclosed"/>
    <e v="#REF!"/>
    <e v="#VALUE!"/>
    <e v="#VALUE!"/>
    <e v="#REF!"/>
    <e v="#VALUE!"/>
  </r>
  <r>
    <s v="DCMInfotechLimited"/>
    <s v="http://www.dcminfotech.com"/>
    <s v="Gurugram, India"/>
    <s v="Undisclosed"/>
    <s v="Undisclosed"/>
    <s v="50 - 249"/>
    <x v="1"/>
    <n v="1"/>
    <s v="Mississauga"/>
    <x v="15"/>
    <s v="RetisoftInc https://retisoft.com/"/>
    <n v="50"/>
    <x v="1"/>
    <n v="249"/>
    <n v="29.5"/>
    <s v="Undisclosed"/>
    <s v="Undisclosed"/>
    <e v="#REF!"/>
    <e v="#VALUE!"/>
    <e v="#VALUE!"/>
    <e v="#REF!"/>
    <e v="#VALUE!"/>
  </r>
  <r>
    <s v="Dayshape"/>
    <s v="https://dayshape.com/"/>
    <s v="Edinburgh, United Kingdom"/>
    <s v="Undisclosed"/>
    <s v="Undisclosed"/>
    <s v="50 - 249"/>
    <x v="2"/>
    <n v="0.5"/>
    <s v="Gurugram"/>
    <x v="11"/>
    <s v="DCMInfotechLimited http://www.dcminfotech.com"/>
    <n v="50"/>
    <x v="1"/>
    <n v="249"/>
    <n v="149.5"/>
    <s v="Undisclosed"/>
    <s v="Undisclosed"/>
    <e v="#REF!"/>
    <e v="#VALUE!"/>
    <e v="#VALUE!"/>
    <e v="#REF!"/>
    <e v="#VALUE!"/>
  </r>
  <r>
    <s v="zehnplus"/>
    <s v="https://zehnplus.ch"/>
    <s v="Zürich, Switzerland"/>
    <n v="5000"/>
    <s v="$150 - $199 / hr"/>
    <s v="10 - 49"/>
    <x v="0"/>
    <n v="0.3"/>
    <s v="Edinburgh"/>
    <x v="17"/>
    <s v="Dayshape https://dayshape.com/"/>
    <n v="10"/>
    <x v="1"/>
    <n v="49"/>
    <n v="149.5"/>
    <s v="Undisclosed"/>
    <s v="Undisclosed"/>
    <e v="#REF!"/>
    <e v="#VALUE!"/>
    <e v="#VALUE!"/>
    <e v="#REF!"/>
    <e v="#VALUE!"/>
  </r>
  <r>
    <s v="Sentiance"/>
    <s v="https://www.sentiance.com/"/>
    <s v="Antwerpen, Belgium"/>
    <s v="Undisclosed"/>
    <s v="Undisclosed"/>
    <s v="50 - 249"/>
    <x v="0"/>
    <n v="0.3"/>
    <s v="Zürich"/>
    <x v="48"/>
    <s v="zehnplus https://zehnplus.ch"/>
    <n v="50"/>
    <x v="1"/>
    <n v="249"/>
    <n v="29.5"/>
    <s v="$150 - $199 / hr"/>
    <s v="$150 "/>
    <s v=" $199 "/>
    <n v="174.5"/>
    <n v="150"/>
    <n v="199"/>
    <s v="Yes"/>
  </r>
  <r>
    <s v="XOresearch"/>
    <s v="http://www.xoresearch.com"/>
    <s v="Rīga, Latvia"/>
    <n v="25000"/>
    <s v="$50 - $99 / hr"/>
    <s v="10 - 49"/>
    <x v="1"/>
    <n v="1"/>
    <s v="Antwerpen"/>
    <x v="66"/>
    <s v="Sentiance https://www.sentiance.com/"/>
    <n v="10"/>
    <x v="1"/>
    <n v="49"/>
    <n v="149.5"/>
    <s v="Undisclosed"/>
    <s v="Undisclosed"/>
    <e v="#REF!"/>
    <e v="#VALUE!"/>
    <e v="#VALUE!"/>
    <e v="#REF!"/>
    <e v="#VALUE!"/>
  </r>
  <r>
    <s v="EasyFlow"/>
    <s v="https://easyflow.biz/"/>
    <s v="Kaunas, Lithuania"/>
    <n v="5000"/>
    <s v="$25 - $49 / hr"/>
    <s v="50 - 249"/>
    <x v="2"/>
    <n v="0.8"/>
    <s v="Rīga"/>
    <x v="99"/>
    <s v="XOresearch http://www.xoresearch.com"/>
    <n v="50"/>
    <x v="1"/>
    <n v="249"/>
    <n v="29.5"/>
    <s v="$50 - $99 / hr"/>
    <s v="$50 "/>
    <s v=" $99 "/>
    <n v="74.5"/>
    <n v="50"/>
    <n v="99"/>
    <s v="Yes"/>
  </r>
  <r>
    <s v="Unit8SA"/>
    <s v="https://unit8.com"/>
    <s v="Morges, Switzerland"/>
    <n v="50000"/>
    <s v="Undisclosed"/>
    <s v="50 - 249"/>
    <x v="2"/>
    <n v="0.5"/>
    <s v="Kaunas"/>
    <x v="37"/>
    <s v="EasyFlow https://easyflow.biz/"/>
    <n v="50"/>
    <x v="1"/>
    <n v="249"/>
    <n v="149.5"/>
    <s v="$25 - $49 / hr"/>
    <s v="$25 "/>
    <s v=" $49 "/>
    <n v="37"/>
    <n v="25"/>
    <n v="49"/>
    <s v="Yes"/>
  </r>
  <r>
    <s v="BayshoreIntelligenceSolutions"/>
    <s v="https://bayshoreintel.com/"/>
    <s v="Dublin, CA"/>
    <n v="5000"/>
    <s v="$25 - $49 / hr"/>
    <s v="10 - 49"/>
    <x v="2"/>
    <n v="0.6"/>
    <s v="Morges"/>
    <x v="48"/>
    <s v="Unit8SA https://unit8.com"/>
    <n v="10"/>
    <x v="1"/>
    <n v="49"/>
    <n v="149.5"/>
    <s v="Undisclosed"/>
    <s v="Undisclosed"/>
    <e v="#REF!"/>
    <e v="#VALUE!"/>
    <e v="#VALUE!"/>
    <e v="#REF!"/>
    <e v="#VALUE!"/>
  </r>
  <r>
    <s v="Centroida"/>
    <s v="http://www.centroida.ai"/>
    <s v="Sofia, Bulgaria"/>
    <n v="25000"/>
    <s v="$50 - $99 / hr"/>
    <s v="50 - 249"/>
    <x v="1"/>
    <n v="0.9"/>
    <s v="Dublin"/>
    <x v="1"/>
    <s v="BayshoreIntelligenceSolutions https://bayshoreintel.com/"/>
    <n v="50"/>
    <x v="1"/>
    <n v="249"/>
    <n v="29.5"/>
    <s v="$25 - $49 / hr"/>
    <s v="$25 "/>
    <s v=" $49 "/>
    <n v="37"/>
    <n v="25"/>
    <n v="49"/>
    <s v="Yes"/>
  </r>
  <r>
    <s v="Yekaliva-InsanelySmartChatbot"/>
    <s v="https://www.yekaliva.ai"/>
    <s v="Chennai, India"/>
    <n v="1000"/>
    <s v="$50 - $99 / hr"/>
    <s v="10 - 49"/>
    <x v="1"/>
    <n v="0.9"/>
    <s v="Sofia"/>
    <x v="9"/>
    <s v="Centroida http://www.centroida.ai"/>
    <n v="10"/>
    <x v="1"/>
    <n v="49"/>
    <n v="149.5"/>
    <s v="$50 - $99 / hr"/>
    <s v="$50 "/>
    <s v=" $99 "/>
    <n v="74.5"/>
    <n v="50"/>
    <n v="99"/>
    <s v="Yes"/>
  </r>
  <r>
    <s v="CalculationConsulting"/>
    <s v="http://calculationconsulting.com/"/>
    <s v="San Francisco, CA"/>
    <n v="1000"/>
    <s v="$50 - $99 / hr"/>
    <s v="2 - 9"/>
    <x v="2"/>
    <n v="0.75"/>
    <s v="Chennai"/>
    <x v="11"/>
    <s v="Yekaliva-InsanelySmartChatbot https://www.yekaliva.ai"/>
    <n v="2"/>
    <x v="1"/>
    <n v="9"/>
    <n v="29.5"/>
    <s v="$50 - $99 / hr"/>
    <s v="$50 "/>
    <s v=" $99 "/>
    <n v="74.5"/>
    <n v="50"/>
    <n v="99"/>
    <s v="Yes"/>
  </r>
  <r>
    <s v="Craftinity"/>
    <s v="http://craftinity.com/"/>
    <s v="Kraków, Poland"/>
    <n v="1000"/>
    <s v="$50 - $99 / hr"/>
    <s v="10 - 49"/>
    <x v="2"/>
    <n v="0.6"/>
    <s v="San Francisco"/>
    <x v="1"/>
    <s v="CalculationConsulting http://calculationconsulting.com/"/>
    <n v="10"/>
    <x v="1"/>
    <n v="49"/>
    <n v="5.5"/>
    <s v="$50 - $99 / hr"/>
    <s v="$50 "/>
    <s v=" $99 "/>
    <n v="74.5"/>
    <n v="50"/>
    <n v="99"/>
    <s v="Yes"/>
  </r>
  <r>
    <s v="ALFAFUSION"/>
    <s v="http://alfafusion.com/"/>
    <s v="Quezon City, Philippines"/>
    <n v="10000"/>
    <s v="Undisclosed"/>
    <s v="10 - 49"/>
    <x v="2"/>
    <n v="0.7"/>
    <s v="Kraków"/>
    <x v="7"/>
    <s v="Craftinity http://craftinity.com/"/>
    <n v="10"/>
    <x v="1"/>
    <n v="49"/>
    <n v="29.5"/>
    <s v="$50 - $99 / hr"/>
    <s v="$50 "/>
    <s v=" $99 "/>
    <n v="74.5"/>
    <n v="50"/>
    <n v="99"/>
    <s v="Yes"/>
  </r>
  <r>
    <s v="VideoPlusPlus"/>
    <s v="http://videojj.com/"/>
    <s v="Shanghai, China"/>
    <n v="1000"/>
    <s v="$25 - $49 / hr"/>
    <s v="50 - 249"/>
    <x v="2"/>
    <n v="0.5"/>
    <s v="Quezon City"/>
    <x v="100"/>
    <s v="ALFAFUSION http://alfafusion.com/"/>
    <n v="50"/>
    <x v="1"/>
    <n v="249"/>
    <n v="29.5"/>
    <s v="Undisclosed"/>
    <s v="Undisclosed"/>
    <e v="#REF!"/>
    <e v="#VALUE!"/>
    <e v="#VALUE!"/>
    <e v="#REF!"/>
    <e v="#VALUE!"/>
  </r>
  <r>
    <s v="Byte"/>
    <s v="http://www.bytelondon.com/"/>
    <s v="London, United Kingdom"/>
    <s v="Undisclosed"/>
    <s v="Undisclosed"/>
    <s v="50 - 249"/>
    <x v="2"/>
    <n v="0.5"/>
    <s v="Shanghai"/>
    <x v="61"/>
    <s v="VideoPlusPlus http://videojj.com/"/>
    <n v="50"/>
    <x v="1"/>
    <n v="249"/>
    <n v="149.5"/>
    <s v="$25 - $49 / hr"/>
    <s v="$25 "/>
    <s v=" $49 "/>
    <n v="37"/>
    <n v="25"/>
    <n v="49"/>
    <s v="Yes"/>
  </r>
  <r>
    <s v="51VR"/>
    <s v="http://www.51hitech.com"/>
    <s v="Beijing, China"/>
    <n v="5000"/>
    <s v="$50 - $99 / hr"/>
    <s v="50 - 249"/>
    <x v="2"/>
    <n v="0.6"/>
    <s v="London"/>
    <x v="17"/>
    <s v="Byte http://www.bytelondon.com/"/>
    <n v="50"/>
    <x v="1"/>
    <n v="249"/>
    <n v="149.5"/>
    <s v="Undisclosed"/>
    <s v="Undisclosed"/>
    <e v="#REF!"/>
    <e v="#VALUE!"/>
    <e v="#VALUE!"/>
    <e v="#REF!"/>
    <e v="#VALUE!"/>
  </r>
  <r>
    <s v="Artimus"/>
    <s v="https://www.artimus-uk.com/"/>
    <s v="Cardiff, United Kingdom"/>
    <s v="Undisclosed"/>
    <s v="Undisclosed"/>
    <s v="2 - 9"/>
    <x v="1"/>
    <n v="1"/>
    <s v="Beijing"/>
    <x v="61"/>
    <s v="51VR http://www.51hitech.com"/>
    <n v="2"/>
    <x v="1"/>
    <n v="9"/>
    <n v="149.5"/>
    <s v="$50 - $99 / hr"/>
    <s v="$50 "/>
    <s v=" $99 "/>
    <n v="74.5"/>
    <n v="50"/>
    <n v="99"/>
    <s v="Yes"/>
  </r>
  <r>
    <s v="AtomicX"/>
    <s v="https://atomicx.ai/"/>
    <s v="Toronto, Canada"/>
    <s v="Undisclosed"/>
    <s v="Undisclosed"/>
    <s v="2 - 9"/>
    <x v="1"/>
    <n v="1"/>
    <s v="Cardiff"/>
    <x v="17"/>
    <s v="Artimus https://www.artimus-uk.com/"/>
    <n v="2"/>
    <x v="1"/>
    <n v="9"/>
    <n v="5.5"/>
    <s v="Undisclosed"/>
    <s v="Undisclosed"/>
    <e v="#REF!"/>
    <e v="#VALUE!"/>
    <e v="#VALUE!"/>
    <e v="#REF!"/>
    <e v="#VALUE!"/>
  </r>
  <r>
    <s v="TestfireLabs"/>
    <s v="https://www.testfirelabs.com/#intro"/>
    <s v="Edmonton, Canada"/>
    <s v="Undisclosed"/>
    <s v="Undisclosed"/>
    <s v="10 - 49"/>
    <x v="2"/>
    <n v="0.6"/>
    <s v="Toronto"/>
    <x v="15"/>
    <s v="AtomicX https://atomicx.ai/"/>
    <n v="10"/>
    <x v="1"/>
    <n v="49"/>
    <n v="5.5"/>
    <s v="Undisclosed"/>
    <s v="Undisclosed"/>
    <e v="#REF!"/>
    <e v="#VALUE!"/>
    <e v="#VALUE!"/>
    <e v="#REF!"/>
    <e v="#VALUE!"/>
  </r>
  <r>
    <s v="Kona"/>
    <s v="https://kona.tech/"/>
    <s v="Montevideo, Uruguay"/>
    <n v="5000"/>
    <s v="$25 - $49 / hr"/>
    <s v="10 - 49"/>
    <x v="2"/>
    <n v="0.7"/>
    <s v="Edmonton"/>
    <x v="15"/>
    <s v="TestfireLabs https://www.testfirelabs.com/#intro"/>
    <n v="10"/>
    <x v="1"/>
    <n v="49"/>
    <n v="29.5"/>
    <s v="Undisclosed"/>
    <s v="Undisclosed"/>
    <e v="#REF!"/>
    <e v="#VALUE!"/>
    <e v="#VALUE!"/>
    <e v="#REF!"/>
    <e v="#VALUE!"/>
  </r>
  <r>
    <s v="Cheerfy"/>
    <s v="https://www.es.cheerfy.com/"/>
    <s v="London, United Kingdom"/>
    <s v="Undisclosed"/>
    <s v="Undisclosed"/>
    <s v="10 - 49"/>
    <x v="2"/>
    <n v="0.7"/>
    <s v="Montevideo"/>
    <x v="41"/>
    <s v="Kona https://kona.tech/"/>
    <n v="10"/>
    <x v="1"/>
    <n v="49"/>
    <n v="29.5"/>
    <s v="$25 - $49 / hr"/>
    <s v="$25 "/>
    <s v=" $49 "/>
    <n v="37"/>
    <n v="25"/>
    <n v="49"/>
    <s v="Yes"/>
  </r>
  <r>
    <s v="@AdamaRobotics"/>
    <s v="https://adamarobotics.com/"/>
    <s v="Londres, United Kingdom"/>
    <s v="Undisclosed"/>
    <s v="Undisclosed"/>
    <s v="2 - 9"/>
    <x v="1"/>
    <n v="1"/>
    <s v="London"/>
    <x v="17"/>
    <s v="Cheerfy https://www.es.cheerfy.com/"/>
    <n v="2"/>
    <x v="1"/>
    <n v="9"/>
    <n v="29.5"/>
    <s v="Undisclosed"/>
    <s v="Undisclosed"/>
    <e v="#REF!"/>
    <e v="#VALUE!"/>
    <e v="#VALUE!"/>
    <e v="#REF!"/>
    <e v="#VALUE!"/>
  </r>
  <r>
    <s v="AJBurgessLtd"/>
    <s v="https://ajburgess.com/"/>
    <s v="London, United Kingdom"/>
    <s v="Undisclosed"/>
    <s v="Undisclosed"/>
    <s v="Freelancer"/>
    <x v="1"/>
    <n v="1"/>
    <s v="Londres"/>
    <x v="17"/>
    <s v="@AdamaRobotics https://adamarobotics.com/"/>
    <s v="Freelancer"/>
    <x v="1"/>
    <m/>
    <n v="5.5"/>
    <s v="Undisclosed"/>
    <s v="Undisclosed"/>
    <e v="#REF!"/>
    <e v="#VALUE!"/>
    <e v="#VALUE!"/>
    <e v="#REF!"/>
    <e v="#VALUE!"/>
  </r>
  <r>
    <s v="MarketsFlow"/>
    <s v="https://www.marketsflow.com/"/>
    <s v="London, United Kingdom"/>
    <s v="Undisclosed"/>
    <s v="Undisclosed"/>
    <s v="2 - 9"/>
    <x v="1"/>
    <n v="1"/>
    <s v="London"/>
    <x v="17"/>
    <s v="AJBurgessLtd https://ajburgess.com/"/>
    <n v="2"/>
    <x v="1"/>
    <n v="9"/>
    <e v="#DIV/0!"/>
    <s v="Undisclosed"/>
    <s v="Undisclosed"/>
    <e v="#REF!"/>
    <e v="#VALUE!"/>
    <e v="#VALUE!"/>
    <e v="#REF!"/>
    <e v="#VALUE!"/>
  </r>
  <r>
    <s v="NumberEight"/>
    <s v="https://www.numbereight.me/"/>
    <s v="London, United Kingdom"/>
    <s v="Undisclosed"/>
    <s v="Undisclosed"/>
    <s v="2 - 9"/>
    <x v="2"/>
    <n v="0.8"/>
    <s v="London"/>
    <x v="17"/>
    <s v="MarketsFlow https://www.marketsflow.com/"/>
    <n v="2"/>
    <x v="1"/>
    <n v="9"/>
    <n v="5.5"/>
    <s v="Undisclosed"/>
    <s v="Undisclosed"/>
    <e v="#REF!"/>
    <e v="#VALUE!"/>
    <e v="#VALUE!"/>
    <e v="#REF!"/>
    <e v="#VALUE!"/>
  </r>
  <r>
    <s v="CoreData"/>
    <s v="http://www.coredata.ca/"/>
    <s v="Calgary, Canada"/>
    <s v="Undisclosed"/>
    <s v="Undisclosed"/>
    <s v="10 - 49"/>
    <x v="1"/>
    <n v="1"/>
    <s v="London"/>
    <x v="17"/>
    <s v="NumberEight https://www.numbereight.me/"/>
    <n v="10"/>
    <x v="1"/>
    <n v="49"/>
    <n v="5.5"/>
    <s v="Undisclosed"/>
    <s v="Undisclosed"/>
    <e v="#REF!"/>
    <e v="#VALUE!"/>
    <e v="#VALUE!"/>
    <e v="#REF!"/>
    <e v="#VALUE!"/>
  </r>
  <r>
    <s v="Loyal"/>
    <s v="https://loyalhealth.com/"/>
    <s v="Atlanta, GA"/>
    <s v="Undisclosed"/>
    <s v="Undisclosed"/>
    <s v="10 - 49"/>
    <x v="1"/>
    <n v="1"/>
    <s v="Calgary"/>
    <x v="15"/>
    <s v="CoreData http://www.coredata.ca/"/>
    <n v="10"/>
    <x v="1"/>
    <n v="49"/>
    <n v="29.5"/>
    <s v="Undisclosed"/>
    <s v="Undisclosed"/>
    <e v="#REF!"/>
    <e v="#VALUE!"/>
    <e v="#VALUE!"/>
    <e v="#REF!"/>
    <e v="#VALUE!"/>
  </r>
  <r>
    <s v="action.ai"/>
    <s v="http://action.ai/"/>
    <s v="London, United Kingdom"/>
    <s v="Undisclosed"/>
    <s v="Undisclosed"/>
    <s v="10 - 49"/>
    <x v="1"/>
    <n v="1"/>
    <s v="Atlanta"/>
    <x v="20"/>
    <s v="Loyal https://loyalhealth.com/"/>
    <n v="10"/>
    <x v="1"/>
    <n v="49"/>
    <n v="29.5"/>
    <s v="Undisclosed"/>
    <s v="Undisclosed"/>
    <e v="#REF!"/>
    <e v="#VALUE!"/>
    <e v="#VALUE!"/>
    <e v="#REF!"/>
    <e v="#VALUE!"/>
  </r>
  <r>
    <s v="UsAiLtd"/>
    <s v="https://www.talktous.ai/"/>
    <s v="London, United Kingdom"/>
    <s v="Undisclosed"/>
    <s v="Undisclosed"/>
    <s v="2 - 9"/>
    <x v="1"/>
    <n v="1"/>
    <s v="London"/>
    <x v="17"/>
    <s v="action.ai http://action.ai/"/>
    <n v="2"/>
    <x v="1"/>
    <n v="9"/>
    <n v="29.5"/>
    <s v="Undisclosed"/>
    <s v="Undisclosed"/>
    <e v="#REF!"/>
    <e v="#VALUE!"/>
    <e v="#VALUE!"/>
    <e v="#REF!"/>
    <e v="#VALUE!"/>
  </r>
  <r>
    <s v="Kami.ai"/>
    <s v="https://www.creativeai.co.uk/"/>
    <s v="London, United Kingdom"/>
    <s v="Undisclosed"/>
    <s v="Undisclosed"/>
    <s v="10 - 49"/>
    <x v="1"/>
    <n v="1"/>
    <s v="London"/>
    <x v="17"/>
    <s v="UsAiLtd https://www.talktous.ai/"/>
    <n v="10"/>
    <x v="1"/>
    <n v="49"/>
    <n v="5.5"/>
    <s v="Undisclosed"/>
    <s v="Undisclosed"/>
    <e v="#REF!"/>
    <e v="#VALUE!"/>
    <e v="#VALUE!"/>
    <e v="#REF!"/>
    <e v="#VALUE!"/>
  </r>
  <r>
    <s v="MindFoundry"/>
    <s v="https://mindfoundry.ai/"/>
    <s v="Oxford, United Kingdom"/>
    <s v="Undisclosed"/>
    <s v="Undisclosed"/>
    <s v="10 - 49"/>
    <x v="1"/>
    <n v="1"/>
    <s v="London"/>
    <x v="17"/>
    <s v="Kami.ai https://www.creativeai.co.uk/"/>
    <n v="10"/>
    <x v="1"/>
    <n v="49"/>
    <n v="29.5"/>
    <s v="Undisclosed"/>
    <s v="Undisclosed"/>
    <e v="#REF!"/>
    <e v="#VALUE!"/>
    <e v="#VALUE!"/>
    <e v="#REF!"/>
    <e v="#VALUE!"/>
  </r>
  <r>
    <s v="SPIXII"/>
    <s v="https://www.spixii.com/"/>
    <s v="London, United Kingdom"/>
    <s v="Undisclosed"/>
    <s v="Undisclosed"/>
    <s v="2 - 9"/>
    <x v="1"/>
    <n v="1"/>
    <s v="Oxford"/>
    <x v="17"/>
    <s v="MindFoundry https://mindfoundry.ai/"/>
    <n v="2"/>
    <x v="1"/>
    <n v="9"/>
    <n v="29.5"/>
    <s v="Undisclosed"/>
    <s v="Undisclosed"/>
    <e v="#REF!"/>
    <e v="#VALUE!"/>
    <e v="#VALUE!"/>
    <e v="#REF!"/>
    <e v="#VALUE!"/>
  </r>
  <r>
    <s v="ChatterboxLabs"/>
    <s v="http://chatterbox.co/"/>
    <s v="London, United Kingdom"/>
    <s v="Undisclosed"/>
    <s v="Undisclosed"/>
    <s v="10 - 49"/>
    <x v="1"/>
    <n v="1"/>
    <s v="London"/>
    <x v="17"/>
    <s v="SPIXII https://www.spixii.com/"/>
    <n v="10"/>
    <x v="1"/>
    <n v="49"/>
    <n v="5.5"/>
    <s v="Undisclosed"/>
    <s v="Undisclosed"/>
    <e v="#REF!"/>
    <e v="#VALUE!"/>
    <e v="#VALUE!"/>
    <e v="#REF!"/>
    <e v="#VALUE!"/>
  </r>
  <r>
    <s v="ecoSUBRoboticsLtd"/>
    <s v="https://www.ecosub.uk/"/>
    <s v="Bracebridge, United Kingdom"/>
    <s v="Undisclosed"/>
    <s v="Undisclosed"/>
    <s v="2 - 9"/>
    <x v="1"/>
    <n v="1"/>
    <s v="London"/>
    <x v="17"/>
    <s v="ChatterboxLabs http://chatterbox.co/"/>
    <n v="2"/>
    <x v="1"/>
    <n v="9"/>
    <n v="29.5"/>
    <s v="Undisclosed"/>
    <s v="Undisclosed"/>
    <e v="#REF!"/>
    <e v="#VALUE!"/>
    <e v="#VALUE!"/>
    <e v="#REF!"/>
    <e v="#VALUE!"/>
  </r>
  <r>
    <s v="FARMWAVE"/>
    <s v="https://farmwave.io/"/>
    <s v="Alpharetta, GA"/>
    <s v="Undisclosed"/>
    <s v="Undisclosed"/>
    <s v="10 - 49"/>
    <x v="2"/>
    <n v="0.6"/>
    <s v="Bracebridge"/>
    <x v="17"/>
    <s v="ecoSUBRoboticsLtd https://www.ecosub.uk/"/>
    <n v="10"/>
    <x v="1"/>
    <n v="49"/>
    <n v="5.5"/>
    <s v="Undisclosed"/>
    <s v="Undisclosed"/>
    <e v="#REF!"/>
    <e v="#VALUE!"/>
    <e v="#VALUE!"/>
    <e v="#REF!"/>
    <e v="#VALUE!"/>
  </r>
  <r>
    <s v="RTA"/>
    <s v="https://www.robottechnologies.com.au"/>
    <s v="Keilor Park, Australia"/>
    <s v="Undisclosed"/>
    <s v="Undisclosed"/>
    <s v="10 - 49"/>
    <x v="1"/>
    <n v="1"/>
    <s v="Alpharetta"/>
    <x v="20"/>
    <s v="FARMWAVE https://farmwave.io/"/>
    <n v="10"/>
    <x v="1"/>
    <n v="49"/>
    <n v="29.5"/>
    <s v="Undisclosed"/>
    <s v="Undisclosed"/>
    <e v="#REF!"/>
    <e v="#VALUE!"/>
    <e v="#VALUE!"/>
    <e v="#REF!"/>
    <e v="#VALUE!"/>
  </r>
  <r>
    <s v="MagiaSolutions"/>
    <s v="http://magiacx.com"/>
    <s v="Perth, Australia"/>
    <s v="Undisclosed"/>
    <s v="Undisclosed"/>
    <s v="10 - 49"/>
    <x v="1"/>
    <n v="1"/>
    <s v="Keilor Park"/>
    <x v="12"/>
    <s v="RTA https://www.robottechnologies.com.au"/>
    <n v="10"/>
    <x v="1"/>
    <n v="49"/>
    <n v="29.5"/>
    <s v="Undisclosed"/>
    <s v="Undisclosed"/>
    <e v="#REF!"/>
    <e v="#VALUE!"/>
    <e v="#VALUE!"/>
    <e v="#REF!"/>
    <e v="#VALUE!"/>
  </r>
  <r>
    <s v="EARTHAI"/>
    <s v="http://www.earth-ai.com"/>
    <s v="Parramatta, Australia"/>
    <s v="Undisclosed"/>
    <s v="Undisclosed"/>
    <s v="10 - 49"/>
    <x v="1"/>
    <n v="1"/>
    <s v="Perth"/>
    <x v="12"/>
    <s v="MagiaSolutions http://magiacx.com"/>
    <n v="10"/>
    <x v="1"/>
    <n v="49"/>
    <n v="29.5"/>
    <s v="Undisclosed"/>
    <s v="Undisclosed"/>
    <e v="#REF!"/>
    <e v="#VALUE!"/>
    <e v="#VALUE!"/>
    <e v="#REF!"/>
    <e v="#VALUE!"/>
  </r>
  <r>
    <s v="Cortx"/>
    <s v="https://cortx.com"/>
    <s v="Baltimore, MD"/>
    <s v="Undisclosed"/>
    <s v="Undisclosed"/>
    <s v="10 - 49"/>
    <x v="1"/>
    <n v="1"/>
    <s v="Parramatta"/>
    <x v="12"/>
    <s v="EARTHAI http://www.earth-ai.com"/>
    <n v="10"/>
    <x v="1"/>
    <n v="49"/>
    <n v="29.5"/>
    <s v="Undisclosed"/>
    <s v="Undisclosed"/>
    <e v="#REF!"/>
    <e v="#VALUE!"/>
    <e v="#VALUE!"/>
    <e v="#REF!"/>
    <e v="#VALUE!"/>
  </r>
  <r>
    <s v="AiNET"/>
    <s v="http://www.ai.net"/>
    <s v="Beltsville, MD"/>
    <s v="Undisclosed"/>
    <s v="Undisclosed"/>
    <s v="10 - 49"/>
    <x v="1"/>
    <n v="1"/>
    <s v="Baltimore"/>
    <x v="57"/>
    <s v="Cortx https://cortx.com"/>
    <n v="10"/>
    <x v="1"/>
    <n v="49"/>
    <n v="29.5"/>
    <s v="Undisclosed"/>
    <s v="Undisclosed"/>
    <e v="#REF!"/>
    <e v="#VALUE!"/>
    <e v="#VALUE!"/>
    <e v="#REF!"/>
    <e v="#VALUE!"/>
  </r>
  <r>
    <s v="ViZZ"/>
    <s v="https://www.vizz3d.com/"/>
    <s v="Norcross, GA"/>
    <s v="Undisclosed"/>
    <s v="Undisclosed"/>
    <s v="10 - 49"/>
    <x v="1"/>
    <n v="1"/>
    <s v="Beltsville"/>
    <x v="57"/>
    <s v="AiNET http://www.ai.net"/>
    <n v="10"/>
    <x v="1"/>
    <n v="49"/>
    <n v="29.5"/>
    <s v="Undisclosed"/>
    <s v="Undisclosed"/>
    <e v="#REF!"/>
    <e v="#VALUE!"/>
    <e v="#VALUE!"/>
    <e v="#REF!"/>
    <e v="#VALUE!"/>
  </r>
  <r>
    <s v="Graphen"/>
    <s v="http://www.graphen.ai"/>
    <s v="New York, NY"/>
    <s v="Undisclosed"/>
    <s v="Undisclosed"/>
    <s v="50 - 249"/>
    <x v="1"/>
    <n v="1"/>
    <s v="Norcross"/>
    <x v="20"/>
    <s v="ViZZ https://www.vizz3d.com/"/>
    <n v="50"/>
    <x v="1"/>
    <n v="249"/>
    <n v="29.5"/>
    <s v="Undisclosed"/>
    <s v="Undisclosed"/>
    <e v="#REF!"/>
    <e v="#VALUE!"/>
    <e v="#VALUE!"/>
    <e v="#REF!"/>
    <e v="#VALUE!"/>
  </r>
  <r>
    <s v="Gazelle.ai"/>
    <s v="https://gazelle.ai/"/>
    <s v="Montreal, Canada"/>
    <s v="Undisclosed"/>
    <s v="Undisclosed"/>
    <s v="10 - 49"/>
    <x v="1"/>
    <n v="1"/>
    <s v="New York"/>
    <x v="5"/>
    <s v="Graphen http://www.graphen.ai"/>
    <n v="10"/>
    <x v="1"/>
    <n v="49"/>
    <n v="149.5"/>
    <s v="Undisclosed"/>
    <s v="Undisclosed"/>
    <e v="#REF!"/>
    <e v="#VALUE!"/>
    <e v="#VALUE!"/>
    <e v="#REF!"/>
    <e v="#VALUE!"/>
  </r>
  <r>
    <s v="Eureka"/>
    <s v="https://eureka.ai/"/>
    <s v="Bellevue, WA"/>
    <s v="Undisclosed"/>
    <s v="Undisclosed"/>
    <s v="10 - 49"/>
    <x v="1"/>
    <n v="1"/>
    <s v="Montreal"/>
    <x v="15"/>
    <s v="Gazelle.ai https://gazelle.ai/"/>
    <n v="10"/>
    <x v="1"/>
    <n v="49"/>
    <n v="29.5"/>
    <s v="Undisclosed"/>
    <s v="Undisclosed"/>
    <e v="#REF!"/>
    <e v="#VALUE!"/>
    <e v="#VALUE!"/>
    <e v="#REF!"/>
    <e v="#VALUE!"/>
  </r>
  <r>
    <s v="PALNAR"/>
    <s v="http://www.palnar.com/"/>
    <s v="East Windsor, NJ"/>
    <s v="Undisclosed"/>
    <s v="Undisclosed"/>
    <s v="10 - 49"/>
    <x v="1"/>
    <n v="1"/>
    <s v="Bellevue"/>
    <x v="30"/>
    <s v="Eureka https://eureka.ai/"/>
    <n v="10"/>
    <x v="1"/>
    <n v="49"/>
    <n v="29.5"/>
    <s v="Undisclosed"/>
    <s v="Undisclosed"/>
    <e v="#REF!"/>
    <e v="#VALUE!"/>
    <e v="#VALUE!"/>
    <e v="#REF!"/>
    <e v="#VALUE!"/>
  </r>
  <r>
    <s v="ProArch"/>
    <s v="https://www.proarch.com/"/>
    <s v="Marietta, GA"/>
    <s v="Undisclosed"/>
    <s v="Undisclosed"/>
    <s v="50 - 249"/>
    <x v="2"/>
    <n v="0.5"/>
    <s v="East Windsor"/>
    <x v="40"/>
    <s v="PALNAR http://www.palnar.com/"/>
    <n v="50"/>
    <x v="1"/>
    <n v="249"/>
    <n v="29.5"/>
    <s v="Undisclosed"/>
    <s v="Undisclosed"/>
    <e v="#REF!"/>
    <e v="#VALUE!"/>
    <e v="#VALUE!"/>
    <e v="#REF!"/>
    <e v="#VALUE!"/>
  </r>
  <r>
    <s v="ZooxSmartData"/>
    <s v="https://zooxsmart.com/"/>
    <s v="Atlanta, GA"/>
    <s v="Undisclosed"/>
    <s v="Undisclosed"/>
    <s v="50 - 249"/>
    <x v="2"/>
    <n v="0.5"/>
    <s v="Marietta"/>
    <x v="20"/>
    <s v="ProArch https://www.proarch.com/"/>
    <n v="50"/>
    <x v="1"/>
    <n v="249"/>
    <n v="149.5"/>
    <s v="Undisclosed"/>
    <s v="Undisclosed"/>
    <e v="#REF!"/>
    <e v="#VALUE!"/>
    <e v="#VALUE!"/>
    <e v="#REF!"/>
    <e v="#VALUE!"/>
  </r>
  <r>
    <s v="AllegroBusinessIntelligence"/>
    <s v="http://www.allegro-bi.com"/>
    <s v="New Providence, NJ"/>
    <s v="Undisclosed"/>
    <s v="Undisclosed"/>
    <s v="2 - 9"/>
    <x v="1"/>
    <n v="1"/>
    <s v="Atlanta"/>
    <x v="20"/>
    <s v="ZooxSmartData https://zooxsmart.com/"/>
    <n v="2"/>
    <x v="1"/>
    <n v="9"/>
    <n v="149.5"/>
    <s v="Undisclosed"/>
    <s v="Undisclosed"/>
    <e v="#REF!"/>
    <e v="#VALUE!"/>
    <e v="#VALUE!"/>
    <e v="#REF!"/>
    <e v="#VALUE!"/>
  </r>
  <r>
    <s v="VoyagerSearch"/>
    <s v="https://www.voyagersearch.com/"/>
    <s v="Redlands, CA"/>
    <s v="Undisclosed"/>
    <s v="Undisclosed"/>
    <s v="10 - 49"/>
    <x v="1"/>
    <n v="1"/>
    <s v="New Providence"/>
    <x v="40"/>
    <s v="AllegroBusinessIntelligence http://www.allegro-bi.com"/>
    <n v="10"/>
    <x v="1"/>
    <n v="49"/>
    <n v="5.5"/>
    <s v="Undisclosed"/>
    <s v="Undisclosed"/>
    <e v="#REF!"/>
    <e v="#VALUE!"/>
    <e v="#VALUE!"/>
    <e v="#REF!"/>
    <e v="#VALUE!"/>
  </r>
  <r>
    <s v="Instaknow"/>
    <s v="http://www.instaknow.com"/>
    <s v="Edison, NJ"/>
    <s v="Undisclosed"/>
    <s v="Undisclosed"/>
    <s v="2 - 9"/>
    <x v="1"/>
    <n v="1"/>
    <s v="Redlands"/>
    <x v="1"/>
    <s v="VoyagerSearch https://www.voyagersearch.com/"/>
    <n v="2"/>
    <x v="1"/>
    <n v="9"/>
    <n v="29.5"/>
    <s v="Undisclosed"/>
    <s v="Undisclosed"/>
    <e v="#REF!"/>
    <e v="#VALUE!"/>
    <e v="#VALUE!"/>
    <e v="#REF!"/>
    <e v="#VALUE!"/>
  </r>
  <r>
    <s v="discourse.ai"/>
    <s v="https://www.discourse.ai/"/>
    <s v="Concord, MA"/>
    <s v="Undisclosed"/>
    <s v="Undisclosed"/>
    <s v="10 - 49"/>
    <x v="1"/>
    <n v="1"/>
    <s v="Edison"/>
    <x v="40"/>
    <s v="Instaknow http://www.instaknow.com"/>
    <n v="10"/>
    <x v="1"/>
    <n v="49"/>
    <n v="5.5"/>
    <s v="Undisclosed"/>
    <s v="Undisclosed"/>
    <e v="#REF!"/>
    <e v="#VALUE!"/>
    <e v="#VALUE!"/>
    <e v="#REF!"/>
    <e v="#VALUE!"/>
  </r>
  <r>
    <s v="MotionDesignLtd(NZ)"/>
    <s v="https://motiondesign.nz/"/>
    <s v="Waimauku, New Zealand"/>
    <s v="Undisclosed"/>
    <s v="Undisclosed"/>
    <s v="10 - 49"/>
    <x v="1"/>
    <n v="1"/>
    <s v="Concord"/>
    <x v="34"/>
    <s v="discourse.ai https://www.discourse.ai/"/>
    <n v="10"/>
    <x v="1"/>
    <n v="49"/>
    <n v="29.5"/>
    <s v="Undisclosed"/>
    <s v="Undisclosed"/>
    <e v="#REF!"/>
    <e v="#VALUE!"/>
    <e v="#VALUE!"/>
    <e v="#REF!"/>
    <e v="#VALUE!"/>
  </r>
  <r>
    <s v="OrelITPvtLtd"/>
    <s v="https://orelit.com/"/>
    <s v="Nugegoda, Sri Lanka"/>
    <n v="25000"/>
    <s v="&lt; $25 / hr"/>
    <s v="1,000 - 9,999"/>
    <x v="1"/>
    <n v="1"/>
    <s v="Waimauku"/>
    <x v="52"/>
    <s v="MotionDesignLtd(NZ) https://motiondesign.nz/"/>
    <n v="1000"/>
    <x v="1"/>
    <n v="9999"/>
    <n v="29.5"/>
    <s v="Undisclosed"/>
    <s v="Undisclosed"/>
    <e v="#REF!"/>
    <e v="#VALUE!"/>
    <e v="#VALUE!"/>
    <e v="#REF!"/>
    <e v="#VALUE!"/>
  </r>
  <r>
    <s v="Algomine"/>
    <s v="http://www.algomine.ai"/>
    <s v="Warszawa, Poland"/>
    <n v="5000"/>
    <s v="Undisclosed"/>
    <s v="10 - 49"/>
    <x v="2"/>
    <n v="0.6"/>
    <s v="Nugegoda"/>
    <x v="70"/>
    <s v="OrelITPvtLtd https://orelit.com/"/>
    <n v="10"/>
    <x v="0"/>
    <n v="49"/>
    <n v="5499.5"/>
    <s v="0$ - $25 / hr"/>
    <s v="0$ "/>
    <s v=" $25 "/>
    <n v="12.5"/>
    <n v="0"/>
    <n v="25"/>
    <s v="No"/>
  </r>
  <r>
    <s v="Alumbra"/>
    <s v="https://www.alumbra.ai/"/>
    <s v="Santiago, Chile"/>
    <s v="Undisclosed"/>
    <s v="Undisclosed"/>
    <s v="10 - 49"/>
    <x v="2"/>
    <n v="0.6"/>
    <s v="Warszawa"/>
    <x v="7"/>
    <s v="Algomine http://www.algomine.ai"/>
    <n v="10"/>
    <x v="1"/>
    <n v="49"/>
    <n v="29.5"/>
    <s v="Undisclosed"/>
    <s v="Undisclosed"/>
    <e v="#REF!"/>
    <e v="#VALUE!"/>
    <e v="#VALUE!"/>
    <e v="#REF!"/>
    <e v="#VALUE!"/>
  </r>
  <r>
    <s v="DataPure"/>
    <s v="http://www.datapure.co/"/>
    <s v="San Mateo, CA"/>
    <s v="Undisclosed"/>
    <s v="Undisclosed"/>
    <s v="250 - 999"/>
    <x v="2"/>
    <n v="0.5"/>
    <s v="Santiago"/>
    <x v="96"/>
    <s v="Alumbra https://www.alumbra.ai/"/>
    <n v="250"/>
    <x v="1"/>
    <n v="999"/>
    <n v="29.5"/>
    <s v="Undisclosed"/>
    <s v="Undisclosed"/>
    <e v="#REF!"/>
    <e v="#VALUE!"/>
    <e v="#VALUE!"/>
    <e v="#REF!"/>
    <e v="#VALUE!"/>
  </r>
  <r>
    <s v="AICA"/>
    <s v="https://aica.tech/"/>
    <s v="Lausanne, Switzerland"/>
    <s v="Undisclosed"/>
    <s v="Undisclosed"/>
    <s v="2 - 9"/>
    <x v="1"/>
    <n v="1"/>
    <s v="San Mateo"/>
    <x v="1"/>
    <s v="DataPure http://www.datapure.co/"/>
    <n v="2"/>
    <x v="1"/>
    <n v="9"/>
    <n v="624.5"/>
    <s v="Undisclosed"/>
    <s v="Undisclosed"/>
    <e v="#REF!"/>
    <e v="#VALUE!"/>
    <e v="#VALUE!"/>
    <e v="#REF!"/>
    <e v="#VALUE!"/>
  </r>
  <r>
    <s v="BestArtificialIntelligenceProjectsinIndia|Solicitous"/>
    <s v="https://artificialintelligence.host/best-artificial-intelligence-projects-in-india/"/>
    <s v="MAHATMA SOCIETY, India"/>
    <s v="Undisclosed"/>
    <s v="Undisclosed"/>
    <s v="50 - 249"/>
    <x v="2"/>
    <n v="0.6"/>
    <s v="Lausanne"/>
    <x v="48"/>
    <s v="AICA https://aica.tech/"/>
    <n v="50"/>
    <x v="1"/>
    <n v="249"/>
    <n v="5.5"/>
    <s v="Undisclosed"/>
    <s v="Undisclosed"/>
    <e v="#REF!"/>
    <e v="#VALUE!"/>
    <e v="#VALUE!"/>
    <e v="#REF!"/>
    <e v="#VALUE!"/>
  </r>
  <r>
    <s v="ICTSCustomSoftware"/>
    <s v="https://icts.io/"/>
    <s v="Hanoi, Vietnam"/>
    <n v="5000"/>
    <s v="&lt; $25 / hr"/>
    <s v="10 - 49"/>
    <x v="0"/>
    <n v="0.1"/>
    <s v="MAHATMA SOCIETY"/>
    <x v="11"/>
    <s v="BestArtificialIntelligenceProjectsinIndia|Solicitous https://artificialintelligence.host/best-artificial-intelligence-projects-in-india/"/>
    <n v="10"/>
    <x v="1"/>
    <n v="49"/>
    <n v="149.5"/>
    <s v="Undisclosed"/>
    <s v="Undisclosed"/>
    <e v="#REF!"/>
    <e v="#VALUE!"/>
    <e v="#VALUE!"/>
    <e v="#REF!"/>
    <e v="#VALUE!"/>
  </r>
  <r>
    <s v="EbenezerTechnologies"/>
    <s v="https://ebenezertechs.com/"/>
    <s v="Barranquilla, Colombia"/>
    <s v="Undisclosed"/>
    <s v="Undisclosed"/>
    <s v="2 - 9"/>
    <x v="2"/>
    <n v="0.45"/>
    <s v="Hanoi"/>
    <x v="23"/>
    <s v="ICTSCustomSoftware https://icts.io/"/>
    <n v="2"/>
    <x v="1"/>
    <n v="9"/>
    <n v="29.5"/>
    <s v="0$ - $25 / hr"/>
    <s v="0$ "/>
    <s v=" $25 "/>
    <n v="12.5"/>
    <n v="0"/>
    <n v="25"/>
    <s v="No"/>
  </r>
  <r>
    <s v="Premise"/>
    <s v="https://www.premise.com/"/>
    <s v="Seattle, WA"/>
    <s v="Undisclosed"/>
    <s v="Undisclosed"/>
    <s v="250 - 999"/>
    <x v="0"/>
    <n v="0.3"/>
    <s v="Barranquilla"/>
    <x v="65"/>
    <s v="EbenezerTechnologies https://ebenezertechs.com/"/>
    <n v="250"/>
    <x v="1"/>
    <n v="999"/>
    <n v="5.5"/>
    <s v="Undisclosed"/>
    <s v="Undisclosed"/>
    <e v="#REF!"/>
    <e v="#VALUE!"/>
    <e v="#VALUE!"/>
    <e v="#REF!"/>
    <e v="#VALUE!"/>
  </r>
  <r>
    <s v="TenzaiSystems"/>
    <s v="http://www.tenz.ai"/>
    <s v="Bengaluru, India"/>
    <n v="5000"/>
    <s v="$25 - $49 / hr"/>
    <s v="10 - 49"/>
    <x v="2"/>
    <n v="0.7"/>
    <s v="Seattle"/>
    <x v="30"/>
    <s v="Premise https://www.premise.com/"/>
    <n v="10"/>
    <x v="1"/>
    <n v="49"/>
    <n v="624.5"/>
    <s v="Undisclosed"/>
    <s v="Undisclosed"/>
    <e v="#REF!"/>
    <e v="#VALUE!"/>
    <e v="#VALUE!"/>
    <e v="#REF!"/>
    <e v="#VALUE!"/>
  </r>
  <r>
    <s v="Virtuoso"/>
    <s v="https://www.virtuoso.qa"/>
    <s v="London, United Kingdom"/>
    <s v="Undisclosed"/>
    <s v="&lt; $25 / hr"/>
    <s v="50 - 249"/>
    <x v="0"/>
    <n v="0.4"/>
    <s v="Bengaluru"/>
    <x v="11"/>
    <s v="TenzaiSystems http://www.tenz.ai"/>
    <n v="50"/>
    <x v="1"/>
    <n v="249"/>
    <n v="29.5"/>
    <s v="$25 - $49 / hr"/>
    <s v="$25 "/>
    <s v=" $49 "/>
    <n v="37"/>
    <n v="25"/>
    <n v="49"/>
    <s v="Yes"/>
  </r>
  <r>
    <s v="PioneerLogics"/>
    <s v="https://pioneerlogics.com/"/>
    <s v="Wilmington, DE"/>
    <s v="Undisclosed"/>
    <s v="$25 - $49 / hr"/>
    <s v="50 - 249"/>
    <x v="0"/>
    <n v="0.12"/>
    <s v="London"/>
    <x v="17"/>
    <s v="Virtuoso https://www.virtuoso.qa"/>
    <n v="50"/>
    <x v="1"/>
    <n v="249"/>
    <n v="149.5"/>
    <s v="0$ - $25 / hr"/>
    <s v="0$ "/>
    <s v=" $25 "/>
    <n v="12.5"/>
    <n v="0"/>
    <n v="25"/>
    <s v="No"/>
  </r>
  <r>
    <s v="Denodo"/>
    <s v="https://www.denodo.com/en"/>
    <s v="Palo Alto, CA"/>
    <s v="Undisclosed"/>
    <s v="Undisclosed"/>
    <s v="250 - 999"/>
    <x v="0"/>
    <n v="0.3"/>
    <s v="Wilmington"/>
    <x v="31"/>
    <s v="PioneerLogics https://pioneerlogics.com/"/>
    <n v="250"/>
    <x v="1"/>
    <n v="999"/>
    <n v="149.5"/>
    <s v="$25 - $49 / hr"/>
    <s v="$25 "/>
    <s v=" $49 "/>
    <n v="37"/>
    <n v="25"/>
    <n v="49"/>
    <s v="Yes"/>
  </r>
  <r>
    <s v="IntelliTicks"/>
    <s v="http://IntelliTicks.com"/>
    <s v="Gurugram, India"/>
    <n v="1000"/>
    <s v="&lt; $25 / hr"/>
    <s v="2 - 9"/>
    <x v="2"/>
    <n v="0.8"/>
    <s v="Palo Alto"/>
    <x v="1"/>
    <s v="Denodo https://www.denodo.com/en"/>
    <n v="2"/>
    <x v="1"/>
    <n v="9"/>
    <n v="624.5"/>
    <s v="Undisclosed"/>
    <s v="Undisclosed"/>
    <e v="#REF!"/>
    <e v="#VALUE!"/>
    <e v="#VALUE!"/>
    <e v="#REF!"/>
    <e v="#VALUE!"/>
  </r>
  <r>
    <s v="Mājaslapuizstrāde-2410.lv"/>
    <s v="https://2410.lv"/>
    <s v="Rīga, Latvia"/>
    <n v="1000"/>
    <s v="Undisclosed"/>
    <s v="2 - 9"/>
    <x v="0"/>
    <n v="0.1"/>
    <s v="Gurugram"/>
    <x v="11"/>
    <s v="IntelliTicks http://IntelliTicks.com"/>
    <n v="2"/>
    <x v="1"/>
    <n v="9"/>
    <n v="5.5"/>
    <s v="0$ - $25 / hr"/>
    <s v="0$ "/>
    <s v=" $25 "/>
    <n v="12.5"/>
    <n v="0"/>
    <n v="25"/>
    <s v="No"/>
  </r>
  <r>
    <s v="clickworker"/>
    <s v="https://www.clickworker.com/"/>
    <s v="Essen, Germany"/>
    <s v="Undisclosed"/>
    <s v="Undisclosed"/>
    <s v="10 - 49"/>
    <x v="2"/>
    <n v="0.5"/>
    <s v="Rīga"/>
    <x v="99"/>
    <s v="Mājaslapuizstrāde-2410.lv https://2410.lv"/>
    <n v="10"/>
    <x v="1"/>
    <n v="49"/>
    <n v="5.5"/>
    <s v="Undisclosed"/>
    <s v="Undisclosed"/>
    <e v="#REF!"/>
    <e v="#VALUE!"/>
    <e v="#VALUE!"/>
    <e v="#REF!"/>
    <e v="#VALUE!"/>
  </r>
  <r>
    <s v="NANOWEBGROUP"/>
    <s v="http://www.nanowebgroup.com"/>
    <s v="New York, NY"/>
    <s v="Undisclosed"/>
    <s v="Undisclosed"/>
    <s v="10 - 49"/>
    <x v="2"/>
    <n v="0.7"/>
    <s v="Essen"/>
    <x v="26"/>
    <s v="clickworker https://www.clickworker.com/"/>
    <n v="10"/>
    <x v="1"/>
    <n v="49"/>
    <n v="29.5"/>
    <s v="Undisclosed"/>
    <s v="Undisclosed"/>
    <e v="#REF!"/>
    <e v="#VALUE!"/>
    <e v="#VALUE!"/>
    <e v="#REF!"/>
    <e v="#VALUE!"/>
  </r>
  <r>
    <s v="LeaderTelecomB.V."/>
    <s v="https://www.leadergpu.com"/>
    <s v="Amsterdam, Netherlands"/>
    <n v="1000"/>
    <s v="$100 - $149 / hr"/>
    <s v="2 - 9"/>
    <x v="1"/>
    <n v="1"/>
    <s v="New York"/>
    <x v="5"/>
    <s v="NANOWEBGROUP http://www.nanowebgroup.com"/>
    <n v="2"/>
    <x v="1"/>
    <n v="9"/>
    <n v="29.5"/>
    <s v="Undisclosed"/>
    <s v="Undisclosed"/>
    <e v="#REF!"/>
    <e v="#VALUE!"/>
    <e v="#VALUE!"/>
    <e v="#REF!"/>
    <e v="#VALUE!"/>
  </r>
  <r>
    <s v="DataCowboys"/>
    <s v="http://www.data-cowboys.com"/>
    <s v="Seattle, WA"/>
    <n v="1000"/>
    <s v="$100 - $149 / hr"/>
    <s v="2 - 9"/>
    <x v="2"/>
    <n v="0.75"/>
    <s v="Amsterdam"/>
    <x v="19"/>
    <s v="LeaderTelecomB.V. https://www.leadergpu.com"/>
    <n v="2"/>
    <x v="1"/>
    <n v="9"/>
    <n v="5.5"/>
    <s v="$100 - $149 / hr"/>
    <s v="$100 "/>
    <s v=" $149 "/>
    <n v="124.5"/>
    <n v="100"/>
    <n v="149"/>
    <s v="Yes"/>
  </r>
  <r>
    <s v="Chat-bots"/>
    <s v="https://chat-bots.co"/>
    <s v="Bogota, Colombia"/>
    <n v="5000"/>
    <s v="$25 - $49 / hr"/>
    <s v="10 - 49"/>
    <x v="1"/>
    <n v="1"/>
    <s v="Seattle"/>
    <x v="30"/>
    <s v="DataCowboys http://www.data-cowboys.com"/>
    <n v="10"/>
    <x v="1"/>
    <n v="49"/>
    <n v="5.5"/>
    <s v="$100 - $149 / hr"/>
    <s v="$100 "/>
    <s v=" $149 "/>
    <n v="124.5"/>
    <n v="100"/>
    <n v="149"/>
    <s v="Yes"/>
  </r>
  <r>
    <s v="Enfoca"/>
    <s v="http://www.goenfoca.com.br/"/>
    <s v="Curitiba, Brazil"/>
    <n v="5000"/>
    <s v="$25 - $49 / hr"/>
    <s v="2 - 9"/>
    <x v="1"/>
    <n v="1"/>
    <s v="Bogota"/>
    <x v="65"/>
    <s v="Chat-bots https://chat-bots.co"/>
    <n v="2"/>
    <x v="1"/>
    <n v="9"/>
    <n v="29.5"/>
    <s v="$25 - $49 / hr"/>
    <s v="$25 "/>
    <s v=" $49 "/>
    <n v="37"/>
    <n v="25"/>
    <n v="49"/>
    <s v="Yes"/>
  </r>
  <r>
    <s v="BORNAI"/>
    <s v="http://born-ai.com/"/>
    <s v="New York, NY"/>
    <s v="Undisclosed"/>
    <s v="Undisclosed"/>
    <s v="2 - 9"/>
    <x v="1"/>
    <n v="1"/>
    <s v="Curitiba"/>
    <x v="63"/>
    <s v="Enfoca http://www.goenfoca.com.br/"/>
    <n v="2"/>
    <x v="1"/>
    <n v="9"/>
    <n v="5.5"/>
    <s v="$25 - $49 / hr"/>
    <s v="$25 "/>
    <s v=" $49 "/>
    <n v="37"/>
    <n v="25"/>
    <n v="49"/>
    <s v="Yes"/>
  </r>
  <r>
    <s v="GridEdge"/>
    <s v="http://www.gridedge.co.uk/"/>
    <s v="Queensway  Birmingham, United Kingdom"/>
    <s v="Undisclosed"/>
    <s v="Undisclosed"/>
    <s v="10 - 49"/>
    <x v="1"/>
    <n v="1"/>
    <s v="New York"/>
    <x v="5"/>
    <s v="BORNAI http://born-ai.com/"/>
    <n v="10"/>
    <x v="1"/>
    <n v="49"/>
    <n v="5.5"/>
    <s v="Undisclosed"/>
    <s v="Undisclosed"/>
    <e v="#REF!"/>
    <e v="#VALUE!"/>
    <e v="#VALUE!"/>
    <e v="#REF!"/>
    <e v="#VALUE!"/>
  </r>
  <r>
    <s v="Nousot"/>
    <s v="https://nousot.com/"/>
    <s v="Chicago, IL"/>
    <s v="Undisclosed"/>
    <s v="Undisclosed"/>
    <s v="10 - 49"/>
    <x v="1"/>
    <n v="1"/>
    <s v="Queensway  Birmingham"/>
    <x v="17"/>
    <s v="GridEdge http://www.gridedge.co.uk/"/>
    <n v="10"/>
    <x v="1"/>
    <n v="49"/>
    <n v="29.5"/>
    <s v="Undisclosed"/>
    <s v="Undisclosed"/>
    <e v="#REF!"/>
    <e v="#VALUE!"/>
    <e v="#VALUE!"/>
    <e v="#REF!"/>
    <e v="#VALUE!"/>
  </r>
  <r>
    <s v="AffaanTechnologies"/>
    <s v="http://www.affaan.com/"/>
    <s v="Dubai, United Arab Emirates"/>
    <s v="Undisclosed"/>
    <s v="Undisclosed"/>
    <s v="10 - 49"/>
    <x v="2"/>
    <n v="0.6"/>
    <s v="Chicago"/>
    <x v="56"/>
    <s v="Nousot https://nousot.com/"/>
    <n v="10"/>
    <x v="1"/>
    <n v="49"/>
    <n v="29.5"/>
    <s v="Undisclosed"/>
    <s v="Undisclosed"/>
    <e v="#REF!"/>
    <e v="#VALUE!"/>
    <e v="#VALUE!"/>
    <e v="#REF!"/>
    <e v="#VALUE!"/>
  </r>
  <r>
    <s v="CrowdShakti"/>
    <s v="https://crowdshakti.com"/>
    <s v="Bengaluru, India"/>
    <s v="Undisclosed"/>
    <s v="Undisclosed"/>
    <s v="2 - 9"/>
    <x v="2"/>
    <n v="0.8"/>
    <s v="Dubai"/>
    <x v="29"/>
    <s v="AffaanTechnologies http://www.affaan.com/"/>
    <n v="2"/>
    <x v="1"/>
    <n v="9"/>
    <n v="29.5"/>
    <s v="Undisclosed"/>
    <s v="Undisclosed"/>
    <e v="#REF!"/>
    <e v="#VALUE!"/>
    <e v="#VALUE!"/>
    <e v="#REF!"/>
    <e v="#VALUE!"/>
  </r>
  <r>
    <s v="AqroseTechnology"/>
    <s v="http://aqrose.com/"/>
    <s v="Beijing, China"/>
    <n v="5000"/>
    <s v="$50 - $99 / hr"/>
    <s v="250 - 999"/>
    <x v="1"/>
    <n v="1"/>
    <s v="Bengaluru"/>
    <x v="11"/>
    <s v="CrowdShakti https://crowdshakti.com"/>
    <n v="250"/>
    <x v="1"/>
    <n v="999"/>
    <n v="5.5"/>
    <s v="Undisclosed"/>
    <s v="Undisclosed"/>
    <e v="#REF!"/>
    <e v="#VALUE!"/>
    <e v="#VALUE!"/>
    <e v="#REF!"/>
    <e v="#VALUE!"/>
  </r>
  <r>
    <s v="PachiraInformationTechnology"/>
    <s v="http://www.pachira.cn/"/>
    <s v="Beijing, China"/>
    <n v="5000"/>
    <s v="$50 - $99 / hr"/>
    <s v="50 - 249"/>
    <x v="2"/>
    <n v="0.7"/>
    <s v="Beijing"/>
    <x v="61"/>
    <s v="AqroseTechnology http://aqrose.com/"/>
    <n v="50"/>
    <x v="1"/>
    <n v="249"/>
    <n v="624.5"/>
    <s v="$50 - $99 / hr"/>
    <s v="$50 "/>
    <s v=" $99 "/>
    <n v="74.5"/>
    <n v="50"/>
    <n v="99"/>
    <s v="Yes"/>
  </r>
  <r>
    <s v="YimianData"/>
    <s v="http://www.yimian.io/"/>
    <s v="Lone Tree, CO"/>
    <n v="5000"/>
    <s v="$50 - $99 / hr"/>
    <s v="50 - 249"/>
    <x v="2"/>
    <n v="0.5"/>
    <s v="Beijing"/>
    <x v="61"/>
    <s v="PachiraInformationTechnology http://www.pachira.cn/"/>
    <n v="50"/>
    <x v="1"/>
    <n v="249"/>
    <n v="149.5"/>
    <s v="$50 - $99 / hr"/>
    <s v="$50 "/>
    <s v=" $99 "/>
    <n v="74.5"/>
    <n v="50"/>
    <n v="99"/>
    <s v="Yes"/>
  </r>
  <r>
    <s v="FintechOS"/>
    <s v="http://fintech-os.com/"/>
    <s v="London, United Kingdom"/>
    <s v="Undisclosed"/>
    <s v="Undisclosed"/>
    <s v="10 - 49"/>
    <x v="1"/>
    <n v="1"/>
    <s v="Lone Tree"/>
    <x v="54"/>
    <s v="YimianData http://www.yimian.io/"/>
    <n v="10"/>
    <x v="1"/>
    <n v="49"/>
    <n v="149.5"/>
    <s v="$50 - $99 / hr"/>
    <s v="$50 "/>
    <s v=" $99 "/>
    <n v="74.5"/>
    <n v="50"/>
    <n v="99"/>
    <s v="Yes"/>
  </r>
  <r>
    <s v="Wluper"/>
    <s v="https://wluper.com/"/>
    <s v="London, United Kingdom"/>
    <s v="Undisclosed"/>
    <s v="Undisclosed"/>
    <s v="2 - 9"/>
    <x v="1"/>
    <n v="1"/>
    <s v="London"/>
    <x v="17"/>
    <s v="FintechOS http://fintech-os.com/"/>
    <n v="2"/>
    <x v="1"/>
    <n v="9"/>
    <n v="29.5"/>
    <s v="Undisclosed"/>
    <s v="Undisclosed"/>
    <e v="#REF!"/>
    <e v="#VALUE!"/>
    <e v="#VALUE!"/>
    <e v="#REF!"/>
    <e v="#VALUE!"/>
  </r>
  <r>
    <s v="ReckonDigital"/>
    <s v="https://reckondigital.com/"/>
    <s v="London, United Kingdom"/>
    <s v="Undisclosed"/>
    <s v="Undisclosed"/>
    <s v="10 - 49"/>
    <x v="2"/>
    <n v="0.6"/>
    <s v="London"/>
    <x v="17"/>
    <s v="Wluper https://wluper.com/"/>
    <n v="10"/>
    <x v="1"/>
    <n v="49"/>
    <n v="5.5"/>
    <s v="Undisclosed"/>
    <s v="Undisclosed"/>
    <e v="#REF!"/>
    <e v="#VALUE!"/>
    <e v="#VALUE!"/>
    <e v="#REF!"/>
    <e v="#VALUE!"/>
  </r>
  <r>
    <s v="Causaly"/>
    <s v="https://www.causaly.com/"/>
    <s v="London, United Kingdom"/>
    <s v="Undisclosed"/>
    <s v="Undisclosed"/>
    <s v="2 - 9"/>
    <x v="1"/>
    <n v="1"/>
    <s v="London"/>
    <x v="17"/>
    <s v="ReckonDigital https://reckondigital.com/"/>
    <n v="2"/>
    <x v="1"/>
    <n v="9"/>
    <n v="29.5"/>
    <s v="Undisclosed"/>
    <s v="Undisclosed"/>
    <e v="#REF!"/>
    <e v="#VALUE!"/>
    <e v="#VALUE!"/>
    <e v="#REF!"/>
    <e v="#VALUE!"/>
  </r>
  <r>
    <s v="Humanise.AI"/>
    <s v="https://humanise.ai/"/>
    <s v="London, United Kingdom"/>
    <s v="Undisclosed"/>
    <s v="Undisclosed"/>
    <s v="2 - 9"/>
    <x v="1"/>
    <n v="1"/>
    <s v="London"/>
    <x v="17"/>
    <s v="Causaly https://www.causaly.com/"/>
    <n v="2"/>
    <x v="1"/>
    <n v="9"/>
    <n v="5.5"/>
    <s v="Undisclosed"/>
    <s v="Undisclosed"/>
    <e v="#REF!"/>
    <e v="#VALUE!"/>
    <e v="#VALUE!"/>
    <e v="#REF!"/>
    <e v="#VALUE!"/>
  </r>
  <r>
    <s v="TQIntelligence,Inc."/>
    <s v="https://tqintelligence.com/"/>
    <s v="Atlanta, GA"/>
    <s v="Undisclosed"/>
    <s v="Undisclosed"/>
    <s v="10 - 49"/>
    <x v="2"/>
    <n v="0.6"/>
    <s v="London"/>
    <x v="17"/>
    <s v="Humanise.AI https://humanise.ai/"/>
    <n v="10"/>
    <x v="1"/>
    <n v="49"/>
    <n v="5.5"/>
    <s v="Undisclosed"/>
    <s v="Undisclosed"/>
    <e v="#REF!"/>
    <e v="#VALUE!"/>
    <e v="#VALUE!"/>
    <e v="#REF!"/>
    <e v="#VALUE!"/>
  </r>
  <r>
    <s v="SignalAI"/>
    <s v="https://www.signal-ai.com/"/>
    <s v="London, United Kingdom"/>
    <s v="Undisclosed"/>
    <s v="Undisclosed"/>
    <s v="50 - 249"/>
    <x v="2"/>
    <n v="0.5"/>
    <s v="Atlanta"/>
    <x v="20"/>
    <s v="TQIntelligence,Inc. https://tqintelligence.com/"/>
    <n v="50"/>
    <x v="1"/>
    <n v="249"/>
    <n v="29.5"/>
    <s v="Undisclosed"/>
    <s v="Undisclosed"/>
    <e v="#REF!"/>
    <e v="#VALUE!"/>
    <e v="#VALUE!"/>
    <e v="#REF!"/>
    <e v="#VALUE!"/>
  </r>
  <r>
    <s v="HUMN.ai"/>
    <s v="https://www.humn.ai/"/>
    <s v="London, United Kingdom"/>
    <s v="Undisclosed"/>
    <s v="Undisclosed"/>
    <s v="2 - 9"/>
    <x v="1"/>
    <n v="1"/>
    <s v="London"/>
    <x v="17"/>
    <s v="SignalAI https://www.signal-ai.com/"/>
    <n v="2"/>
    <x v="1"/>
    <n v="9"/>
    <n v="149.5"/>
    <s v="Undisclosed"/>
    <s v="Undisclosed"/>
    <e v="#REF!"/>
    <e v="#VALUE!"/>
    <e v="#VALUE!"/>
    <e v="#REF!"/>
    <e v="#VALUE!"/>
  </r>
  <r>
    <s v="FeedForwardAI"/>
    <s v="https://feedforwardai.com/"/>
    <s v="London, United Kingdom"/>
    <s v="Undisclosed"/>
    <s v="Undisclosed"/>
    <s v="2 - 9"/>
    <x v="1"/>
    <n v="1"/>
    <s v="London"/>
    <x v="17"/>
    <s v="HUMN.ai https://www.humn.ai/"/>
    <n v="2"/>
    <x v="1"/>
    <n v="9"/>
    <n v="5.5"/>
    <s v="Undisclosed"/>
    <s v="Undisclosed"/>
    <e v="#REF!"/>
    <e v="#VALUE!"/>
    <e v="#VALUE!"/>
    <e v="#REF!"/>
    <e v="#VALUE!"/>
  </r>
  <r>
    <s v="Cognexa"/>
    <s v="https://www.cognexa.com/"/>
    <s v="Bratislava, Slovakia"/>
    <n v="10000"/>
    <s v="$50 - $99 / hr"/>
    <s v="10 - 49"/>
    <x v="2"/>
    <n v="0.8"/>
    <s v="London"/>
    <x v="17"/>
    <s v="FeedForwardAI https://feedforwardai.com/"/>
    <n v="10"/>
    <x v="1"/>
    <n v="49"/>
    <n v="5.5"/>
    <s v="Undisclosed"/>
    <s v="Undisclosed"/>
    <e v="#REF!"/>
    <e v="#VALUE!"/>
    <e v="#VALUE!"/>
    <e v="#REF!"/>
    <e v="#VALUE!"/>
  </r>
  <r>
    <s v="RobonomicsAI"/>
    <s v="https://robonomicsai.com/"/>
    <s v="Sydney, Australia"/>
    <s v="Undisclosed"/>
    <s v="Undisclosed"/>
    <s v="10 - 49"/>
    <x v="1"/>
    <n v="1"/>
    <s v="Bratislava"/>
    <x v="58"/>
    <s v="Cognexa https://www.cognexa.com/"/>
    <n v="10"/>
    <x v="1"/>
    <n v="49"/>
    <n v="29.5"/>
    <s v="$50 - $99 / hr"/>
    <s v="$50 "/>
    <s v=" $99 "/>
    <n v="74.5"/>
    <n v="50"/>
    <n v="99"/>
    <s v="Yes"/>
  </r>
  <r>
    <s v="On_Msg"/>
    <s v="https://onmsg.com.au"/>
    <s v="Milsons Point, Australia"/>
    <s v="Undisclosed"/>
    <s v="Undisclosed"/>
    <s v="10 - 49"/>
    <x v="1"/>
    <n v="1"/>
    <s v="Sydney"/>
    <x v="12"/>
    <s v="RobonomicsAI https://robonomicsai.com/"/>
    <n v="10"/>
    <x v="1"/>
    <n v="49"/>
    <n v="29.5"/>
    <s v="Undisclosed"/>
    <s v="Undisclosed"/>
    <e v="#REF!"/>
    <e v="#VALUE!"/>
    <e v="#VALUE!"/>
    <e v="#REF!"/>
    <e v="#VALUE!"/>
  </r>
  <r>
    <s v="Buzzlink"/>
    <s v="https://www.buzzlink.com.au"/>
    <s v="Moorabbin, Australia"/>
    <s v="Undisclosed"/>
    <s v="Undisclosed"/>
    <s v="10 - 49"/>
    <x v="1"/>
    <n v="1"/>
    <s v="Milsons Point"/>
    <x v="12"/>
    <s v="On_Msg https://onmsg.com.au"/>
    <n v="10"/>
    <x v="1"/>
    <n v="49"/>
    <n v="29.5"/>
    <s v="Undisclosed"/>
    <s v="Undisclosed"/>
    <e v="#REF!"/>
    <e v="#VALUE!"/>
    <e v="#VALUE!"/>
    <e v="#REF!"/>
    <e v="#VALUE!"/>
  </r>
  <r>
    <s v="RealEstateWebExperts"/>
    <s v="https://www.realestatewebexperts.com"/>
    <s v="Vale, Australia"/>
    <s v="Undisclosed"/>
    <s v="Undisclosed"/>
    <s v="10 - 49"/>
    <x v="1"/>
    <n v="1"/>
    <s v="Moorabbin"/>
    <x v="12"/>
    <s v="Buzzlink https://www.buzzlink.com.au"/>
    <n v="10"/>
    <x v="1"/>
    <n v="49"/>
    <n v="29.5"/>
    <s v="Undisclosed"/>
    <s v="Undisclosed"/>
    <e v="#REF!"/>
    <e v="#VALUE!"/>
    <e v="#VALUE!"/>
    <e v="#REF!"/>
    <e v="#VALUE!"/>
  </r>
  <r>
    <s v="OptikaSolutions"/>
    <s v="http://www.optikasolutions.com/"/>
    <s v="West Perth, Australia"/>
    <s v="Undisclosed"/>
    <s v="Undisclosed"/>
    <s v="10 - 49"/>
    <x v="1"/>
    <n v="1"/>
    <s v="Vale"/>
    <x v="12"/>
    <s v="RealEstateWebExperts https://www.realestatewebexperts.com"/>
    <n v="10"/>
    <x v="1"/>
    <n v="49"/>
    <n v="29.5"/>
    <s v="Undisclosed"/>
    <s v="Undisclosed"/>
    <e v="#REF!"/>
    <e v="#VALUE!"/>
    <e v="#VALUE!"/>
    <e v="#REF!"/>
    <e v="#VALUE!"/>
  </r>
  <r>
    <s v="Averoft"/>
    <s v="https://www.averoft.com"/>
    <s v="Sydney, Australia"/>
    <s v="Undisclosed"/>
    <s v="Undisclosed"/>
    <s v="10 - 49"/>
    <x v="1"/>
    <n v="1"/>
    <s v="West Perth"/>
    <x v="12"/>
    <s v="OptikaSolutions http://www.optikasolutions.com/"/>
    <n v="10"/>
    <x v="1"/>
    <n v="49"/>
    <n v="29.5"/>
    <s v="Undisclosed"/>
    <s v="Undisclosed"/>
    <e v="#REF!"/>
    <e v="#VALUE!"/>
    <e v="#VALUE!"/>
    <e v="#REF!"/>
    <e v="#VALUE!"/>
  </r>
  <r>
    <s v="Mawson"/>
    <s v="https://mawson.io"/>
    <s v="Fortitude Valley, Australia"/>
    <s v="Undisclosed"/>
    <s v="Undisclosed"/>
    <s v="10 - 49"/>
    <x v="1"/>
    <n v="1"/>
    <s v="Sydney"/>
    <x v="12"/>
    <s v="Averoft https://www.averoft.com"/>
    <n v="10"/>
    <x v="1"/>
    <n v="49"/>
    <n v="29.5"/>
    <s v="Undisclosed"/>
    <s v="Undisclosed"/>
    <e v="#REF!"/>
    <e v="#VALUE!"/>
    <e v="#VALUE!"/>
    <e v="#REF!"/>
    <e v="#VALUE!"/>
  </r>
  <r>
    <s v="RXA"/>
    <s v="https://rxa.io"/>
    <s v="Ann Arbor, MI"/>
    <s v="Undisclosed"/>
    <s v="Undisclosed"/>
    <s v="10 - 49"/>
    <x v="1"/>
    <n v="1"/>
    <s v="Fortitude Valley"/>
    <x v="12"/>
    <s v="Mawson https://mawson.io"/>
    <n v="10"/>
    <x v="1"/>
    <n v="49"/>
    <n v="29.5"/>
    <s v="Undisclosed"/>
    <s v="Undisclosed"/>
    <e v="#REF!"/>
    <e v="#VALUE!"/>
    <e v="#VALUE!"/>
    <e v="#REF!"/>
    <e v="#VALUE!"/>
  </r>
  <r>
    <s v="Snap2InsightInc"/>
    <s v="https://snap2insight.com/"/>
    <s v="Portland, OR"/>
    <s v="Undisclosed"/>
    <s v="Undisclosed"/>
    <s v="10 - 49"/>
    <x v="1"/>
    <n v="1"/>
    <s v="Ann Arbor"/>
    <x v="81"/>
    <s v="RXA https://rxa.io"/>
    <n v="10"/>
    <x v="1"/>
    <n v="49"/>
    <n v="29.5"/>
    <s v="Undisclosed"/>
    <s v="Undisclosed"/>
    <e v="#REF!"/>
    <e v="#VALUE!"/>
    <e v="#VALUE!"/>
    <e v="#REF!"/>
    <e v="#VALUE!"/>
  </r>
  <r>
    <s v="Senseforth.ai"/>
    <s v="https://www.senseforth.ai/"/>
    <s v="Bellevue, WA"/>
    <s v="Undisclosed"/>
    <s v="Undisclosed"/>
    <s v="50 - 249"/>
    <x v="1"/>
    <n v="1"/>
    <s v="Portland"/>
    <x v="3"/>
    <s v="Snap2InsightInc https://snap2insight.com/"/>
    <n v="50"/>
    <x v="1"/>
    <n v="249"/>
    <n v="29.5"/>
    <s v="Undisclosed"/>
    <s v="Undisclosed"/>
    <e v="#REF!"/>
    <e v="#VALUE!"/>
    <e v="#VALUE!"/>
    <e v="#REF!"/>
    <e v="#VALUE!"/>
  </r>
  <r>
    <s v="SigmoidGroup"/>
    <s v="http://www.sigmoidgroup.com"/>
    <s v="Elmwood Park, NJ"/>
    <n v="10000"/>
    <s v="Undisclosed"/>
    <s v="10 - 49"/>
    <x v="2"/>
    <n v="0.7"/>
    <s v="Bellevue"/>
    <x v="30"/>
    <s v="Senseforth.ai https://www.senseforth.ai/"/>
    <n v="10"/>
    <x v="1"/>
    <n v="49"/>
    <n v="149.5"/>
    <s v="Undisclosed"/>
    <s v="Undisclosed"/>
    <e v="#REF!"/>
    <e v="#VALUE!"/>
    <e v="#VALUE!"/>
    <e v="#REF!"/>
    <e v="#VALUE!"/>
  </r>
  <r>
    <s v="SmartConvos"/>
    <s v="https://www.smartconvos.com/"/>
    <s v="Marietta, GA"/>
    <s v="Undisclosed"/>
    <s v="Undisclosed"/>
    <s v="2 - 9"/>
    <x v="1"/>
    <n v="1"/>
    <s v="Elmwood Park"/>
    <x v="40"/>
    <s v="SigmoidGroup http://www.sigmoidgroup.com"/>
    <n v="2"/>
    <x v="1"/>
    <n v="9"/>
    <n v="29.5"/>
    <s v="Undisclosed"/>
    <s v="Undisclosed"/>
    <e v="#REF!"/>
    <e v="#VALUE!"/>
    <e v="#VALUE!"/>
    <e v="#REF!"/>
    <e v="#VALUE!"/>
  </r>
  <r>
    <s v="KLoBot,Inc"/>
    <s v="https://www.klobot.ai/"/>
    <s v="Newark, NJ"/>
    <s v="Undisclosed"/>
    <s v="Undisclosed"/>
    <s v="10 - 49"/>
    <x v="1"/>
    <n v="1"/>
    <s v="Marietta"/>
    <x v="20"/>
    <s v="SmartConvos https://www.smartconvos.com/"/>
    <n v="10"/>
    <x v="1"/>
    <n v="49"/>
    <n v="5.5"/>
    <s v="Undisclosed"/>
    <s v="Undisclosed"/>
    <e v="#REF!"/>
    <e v="#VALUE!"/>
    <e v="#VALUE!"/>
    <e v="#REF!"/>
    <e v="#VALUE!"/>
  </r>
  <r>
    <s v="SoftwareProgrammingGroupLLC."/>
    <s v="http://www.spgamerica.com"/>
    <s v="Piscataway, NJ"/>
    <s v="Undisclosed"/>
    <s v="Undisclosed"/>
    <s v="2 - 9"/>
    <x v="1"/>
    <n v="1"/>
    <s v="Newark"/>
    <x v="40"/>
    <s v="KLoBot,Inc https://www.klobot.ai/"/>
    <n v="2"/>
    <x v="1"/>
    <n v="9"/>
    <n v="29.5"/>
    <s v="Undisclosed"/>
    <s v="Undisclosed"/>
    <e v="#REF!"/>
    <e v="#VALUE!"/>
    <e v="#VALUE!"/>
    <e v="#REF!"/>
    <e v="#VALUE!"/>
  </r>
  <r>
    <s v="GlobalTechnologySolutions"/>
    <s v="https://gts.ai/"/>
    <s v="Gurugram, India"/>
    <n v="1000"/>
    <s v="&lt; $25 / hr"/>
    <s v="50 - 249"/>
    <x v="1"/>
    <n v="1"/>
    <s v="Piscataway"/>
    <x v="40"/>
    <s v="SoftwareProgrammingGroupLLC. http://www.spgamerica.com"/>
    <n v="50"/>
    <x v="1"/>
    <n v="249"/>
    <n v="5.5"/>
    <s v="Undisclosed"/>
    <s v="Undisclosed"/>
    <e v="#REF!"/>
    <e v="#VALUE!"/>
    <e v="#VALUE!"/>
    <e v="#REF!"/>
    <e v="#VALUE!"/>
  </r>
  <r>
    <s v="PozentCorporation"/>
    <s v="http://pozent.com/"/>
    <s v="Piscataway, NJ"/>
    <s v="Undisclosed"/>
    <s v="Undisclosed"/>
    <s v="2 - 9"/>
    <x v="1"/>
    <n v="1"/>
    <s v="Gurugram"/>
    <x v="11"/>
    <s v="GlobalTechnologySolutions https://gts.ai/"/>
    <n v="2"/>
    <x v="1"/>
    <n v="9"/>
    <n v="149.5"/>
    <s v="0$ - $25 / hr"/>
    <s v="0$ "/>
    <s v=" $25 "/>
    <n v="12.5"/>
    <n v="0"/>
    <n v="25"/>
    <s v="No"/>
  </r>
  <r>
    <s v="glasssquid.io"/>
    <s v="https://www.glasssquid.io"/>
    <s v="Princeton, NJ"/>
    <s v="Undisclosed"/>
    <s v="Undisclosed"/>
    <s v="2 - 9"/>
    <x v="1"/>
    <n v="1"/>
    <s v="Piscataway"/>
    <x v="40"/>
    <s v="PozentCorporation http://pozent.com/"/>
    <n v="2"/>
    <x v="1"/>
    <n v="9"/>
    <n v="5.5"/>
    <s v="Undisclosed"/>
    <s v="Undisclosed"/>
    <e v="#REF!"/>
    <e v="#VALUE!"/>
    <e v="#VALUE!"/>
    <e v="#REF!"/>
    <e v="#VALUE!"/>
  </r>
  <r>
    <s v="Abzu"/>
    <s v="https://abzu.ai/"/>
    <s v="København, Denmark"/>
    <n v="10000"/>
    <s v="Undisclosed"/>
    <s v="10 - 49"/>
    <x v="1"/>
    <n v="1"/>
    <s v="Princeton"/>
    <x v="40"/>
    <s v="glasssquid.io https://www.glasssquid.io"/>
    <n v="10"/>
    <x v="1"/>
    <n v="49"/>
    <n v="5.5"/>
    <s v="Undisclosed"/>
    <s v="Undisclosed"/>
    <e v="#REF!"/>
    <e v="#VALUE!"/>
    <e v="#VALUE!"/>
    <e v="#REF!"/>
    <e v="#VALUE!"/>
  </r>
  <r>
    <s v="vElementITPrivateLimited"/>
    <s v="https://velement.io/"/>
    <s v="Pune, India"/>
    <s v="Undisclosed"/>
    <s v="Undisclosed"/>
    <s v="10 - 49"/>
    <x v="1"/>
    <n v="1"/>
    <s v="København"/>
    <x v="101"/>
    <s v="Abzu https://abzu.ai/"/>
    <n v="10"/>
    <x v="1"/>
    <n v="49"/>
    <n v="29.5"/>
    <s v="Undisclosed"/>
    <s v="Undisclosed"/>
    <e v="#REF!"/>
    <e v="#VALUE!"/>
    <e v="#VALUE!"/>
    <e v="#REF!"/>
    <e v="#VALUE!"/>
  </r>
  <r>
    <s v="PičuljanTechnologiesd.o.o."/>
    <s v="https://www.piculjantechnologies.ai/"/>
    <s v="Zagreb, Croatia"/>
    <n v="10000"/>
    <s v="$50 - $99 / hr"/>
    <s v="2 - 9"/>
    <x v="2"/>
    <n v="0.8"/>
    <s v="Pune"/>
    <x v="11"/>
    <s v="vElementITPrivateLimited https://velement.io/"/>
    <n v="2"/>
    <x v="1"/>
    <n v="9"/>
    <n v="29.5"/>
    <s v="Undisclosed"/>
    <s v="Undisclosed"/>
    <e v="#REF!"/>
    <e v="#VALUE!"/>
    <e v="#VALUE!"/>
    <e v="#REF!"/>
    <e v="#VALUE!"/>
  </r>
  <r>
    <s v="Chi'sResearchCorporation"/>
    <s v="https://www.chisresearch.com/"/>
    <s v="Minneapolis, MN"/>
    <s v="Undisclosed"/>
    <s v="Undisclosed"/>
    <s v="2 - 9"/>
    <x v="1"/>
    <n v="1"/>
    <s v="Zagreb"/>
    <x v="38"/>
    <s v="PičuljanTechnologiesd.o.o. https://www.piculjantechnologies.ai/"/>
    <n v="2"/>
    <x v="1"/>
    <n v="9"/>
    <n v="5.5"/>
    <s v="$50 - $99 / hr"/>
    <s v="$50 "/>
    <s v=" $99 "/>
    <n v="74.5"/>
    <n v="50"/>
    <n v="99"/>
    <s v="Yes"/>
  </r>
  <r>
    <s v="ADARobotics"/>
    <s v="https://adarobotics.com/"/>
    <s v="Santa Ana, Costa Rica"/>
    <s v="Undisclosed"/>
    <s v="Undisclosed"/>
    <s v="10 - 49"/>
    <x v="1"/>
    <n v="1"/>
    <s v="Minneapolis"/>
    <x v="74"/>
    <s v="Chi'sResearchCorporation https://www.chisresearch.com/"/>
    <n v="10"/>
    <x v="1"/>
    <n v="49"/>
    <n v="5.5"/>
    <s v="Undisclosed"/>
    <s v="Undisclosed"/>
    <e v="#REF!"/>
    <e v="#VALUE!"/>
    <e v="#VALUE!"/>
    <e v="#REF!"/>
    <e v="#VALUE!"/>
  </r>
  <r>
    <s v="CallMaia"/>
    <s v="https://callmaia.com/"/>
    <s v="Curridabat, Costa Rica"/>
    <s v="Undisclosed"/>
    <s v="Undisclosed"/>
    <s v="10 - 49"/>
    <x v="1"/>
    <n v="1"/>
    <s v="Santa Ana"/>
    <x v="21"/>
    <s v="ADARobotics https://adarobotics.com/"/>
    <n v="10"/>
    <x v="1"/>
    <n v="49"/>
    <n v="29.5"/>
    <s v="Undisclosed"/>
    <s v="Undisclosed"/>
    <e v="#REF!"/>
    <e v="#VALUE!"/>
    <e v="#VALUE!"/>
    <e v="#REF!"/>
    <e v="#VALUE!"/>
  </r>
  <r>
    <s v="Protechd.o.o."/>
    <s v="http://protech.rs/"/>
    <s v="Novi Sad, Serbia"/>
    <n v="10000"/>
    <s v="$25 - $49 / hr"/>
    <s v="10 - 49"/>
    <x v="2"/>
    <n v="0.7"/>
    <s v="Curridabat"/>
    <x v="21"/>
    <s v="CallMaia https://callmaia.com/"/>
    <n v="10"/>
    <x v="1"/>
    <n v="49"/>
    <n v="29.5"/>
    <s v="Undisclosed"/>
    <s v="Undisclosed"/>
    <e v="#REF!"/>
    <e v="#VALUE!"/>
    <e v="#VALUE!"/>
    <e v="#REF!"/>
    <e v="#VALUE!"/>
  </r>
  <r>
    <s v="WeimaiTechnologyCo.,Ltd."/>
    <s v="https://www.myweimai.net/"/>
    <s v="Hangzhou Shi, China"/>
    <s v="Undisclosed"/>
    <s v="Undisclosed"/>
    <s v="50 - 249"/>
    <x v="2"/>
    <n v="0.5"/>
    <s v="Novi Sad"/>
    <x v="43"/>
    <s v="Protechd.o.o. http://protech.rs/"/>
    <n v="50"/>
    <x v="1"/>
    <n v="249"/>
    <n v="29.5"/>
    <s v="$25 - $49 / hr"/>
    <s v="$25 "/>
    <s v=" $49 "/>
    <n v="37"/>
    <n v="25"/>
    <n v="49"/>
    <s v="Yes"/>
  </r>
  <r>
    <s v="Mayasoft"/>
    <s v="http://www.mayasoft.ai/"/>
    <s v="Bogota, Colombia"/>
    <s v="Undisclosed"/>
    <s v="Undisclosed"/>
    <s v="50 - 249"/>
    <x v="2"/>
    <n v="0.5"/>
    <s v="Hangzhou Shi"/>
    <x v="61"/>
    <s v="WeimaiTechnologyCo.,Ltd. https://www.myweimai.net/"/>
    <n v="50"/>
    <x v="1"/>
    <n v="249"/>
    <n v="149.5"/>
    <s v="Undisclosed"/>
    <s v="Undisclosed"/>
    <e v="#REF!"/>
    <e v="#VALUE!"/>
    <e v="#VALUE!"/>
    <e v="#REF!"/>
    <e v="#VALUE!"/>
  </r>
  <r>
    <s v="SolatiSAS"/>
    <s v="http://www.solati.com.co/"/>
    <s v="Bogotá, Colombia"/>
    <s v="Undisclosed"/>
    <s v="Undisclosed"/>
    <s v="50 - 249"/>
    <x v="2"/>
    <n v="0.5"/>
    <s v="Bogota"/>
    <x v="65"/>
    <s v="Mayasoft http://www.mayasoft.ai/"/>
    <n v="50"/>
    <x v="1"/>
    <n v="249"/>
    <n v="149.5"/>
    <s v="Undisclosed"/>
    <s v="Undisclosed"/>
    <e v="#REF!"/>
    <e v="#VALUE!"/>
    <e v="#VALUE!"/>
    <e v="#REF!"/>
    <e v="#VALUE!"/>
  </r>
  <r>
    <s v="IntSigInformationCo.,Ltd."/>
    <s v="https://www.intsig.us/"/>
    <s v="Shanghai, China"/>
    <s v="Undisclosed"/>
    <s v="Undisclosed"/>
    <s v="250 - 999"/>
    <x v="2"/>
    <n v="0.5"/>
    <s v="Bogotá"/>
    <x v="65"/>
    <s v="SolatiSAS http://www.solati.com.co/"/>
    <n v="250"/>
    <x v="1"/>
    <n v="999"/>
    <n v="149.5"/>
    <s v="Undisclosed"/>
    <s v="Undisclosed"/>
    <e v="#REF!"/>
    <e v="#VALUE!"/>
    <e v="#VALUE!"/>
    <e v="#REF!"/>
    <e v="#VALUE!"/>
  </r>
  <r>
    <s v="Diagsenseltd"/>
    <s v="https://www.diagsense.com/"/>
    <s v="Kefar Sava, Israel"/>
    <n v="5000"/>
    <s v="$100 - $149 / hr"/>
    <s v="2 - 9"/>
    <x v="2"/>
    <n v="0.8"/>
    <s v="Shanghai"/>
    <x v="61"/>
    <s v="IntSigInformationCo.,Ltd. https://www.intsig.us/"/>
    <n v="2"/>
    <x v="1"/>
    <n v="9"/>
    <n v="624.5"/>
    <s v="Undisclosed"/>
    <s v="Undisclosed"/>
    <e v="#REF!"/>
    <e v="#VALUE!"/>
    <e v="#VALUE!"/>
    <e v="#REF!"/>
    <e v="#VALUE!"/>
  </r>
  <r>
    <s v="AritaWebInc."/>
    <s v="https://www.aritaweb.com"/>
    <s v="Irvine, CA"/>
    <s v="Undisclosed"/>
    <s v="Undisclosed"/>
    <s v="50 - 249"/>
    <x v="2"/>
    <n v="0.6"/>
    <s v="Kefar Sava"/>
    <x v="28"/>
    <s v="Diagsenseltd https://www.diagsense.com/"/>
    <n v="50"/>
    <x v="1"/>
    <n v="249"/>
    <n v="5.5"/>
    <s v="$100 - $149 / hr"/>
    <s v="$100 "/>
    <s v=" $149 "/>
    <n v="124.5"/>
    <n v="100"/>
    <n v="149"/>
    <s v="Yes"/>
  </r>
  <r>
    <s v="PciTechnologyGroupCo.,Ltd."/>
    <s v="https://www.pcitech.com/"/>
    <s v="Guang Zhou Shi, China"/>
    <s v="Undisclosed"/>
    <s v="Undisclosed"/>
    <s v="1,000 - 9,999"/>
    <x v="2"/>
    <n v="0.5"/>
    <s v="Irvine"/>
    <x v="1"/>
    <s v="AritaWebInc. https://www.aritaweb.com"/>
    <n v="1000"/>
    <x v="1"/>
    <n v="9999"/>
    <n v="149.5"/>
    <s v="Undisclosed"/>
    <s v="Undisclosed"/>
    <e v="#REF!"/>
    <e v="#VALUE!"/>
    <e v="#VALUE!"/>
    <e v="#REF!"/>
    <e v="#VALUE!"/>
  </r>
  <r>
    <s v="Business-IntelligenceofOrientalNationsCorporationLtd."/>
    <s v="https://www.bonc.com.cn/"/>
    <s v="Beijing, China"/>
    <s v="Undisclosed"/>
    <s v="Undisclosed"/>
    <s v="1,000 - 9,999"/>
    <x v="0"/>
    <n v="0.25"/>
    <s v="Guang Zhou Shi"/>
    <x v="61"/>
    <s v="PciTechnologyGroupCo.,Ltd. https://www.pcitech.com/"/>
    <n v="1000"/>
    <x v="0"/>
    <n v="9999"/>
    <n v="5499.5"/>
    <s v="Undisclosed"/>
    <s v="Undisclosed"/>
    <e v="#REF!"/>
    <e v="#VALUE!"/>
    <e v="#VALUE!"/>
    <e v="#REF!"/>
    <e v="#VALUE!"/>
  </r>
  <r>
    <s v="NetPosaTechnologiesLtd."/>
    <s v="https://www.netposa.com/"/>
    <s v="Beijing, China"/>
    <s v="Undisclosed"/>
    <s v="Undisclosed"/>
    <s v="250 - 999"/>
    <x v="1"/>
    <n v="1"/>
    <s v="Beijing"/>
    <x v="61"/>
    <s v="Business-IntelligenceofOrientalNationsCorporationLtd. https://www.bonc.com.cn/"/>
    <n v="250"/>
    <x v="0"/>
    <n v="999"/>
    <n v="5499.5"/>
    <s v="Undisclosed"/>
    <s v="Undisclosed"/>
    <e v="#REF!"/>
    <e v="#VALUE!"/>
    <e v="#VALUE!"/>
    <e v="#REF!"/>
    <e v="#VALUE!"/>
  </r>
  <r>
    <s v="CIMCONDigital"/>
    <s v="https://cimcondigital.com/"/>
    <s v="Westford, MA"/>
    <n v="25000"/>
    <s v="$200 - $300 / hr"/>
    <s v="50 - 249"/>
    <x v="2"/>
    <n v="0.7"/>
    <s v="Beijing"/>
    <x v="61"/>
    <s v="NetPosaTechnologiesLtd. https://www.netposa.com/"/>
    <n v="50"/>
    <x v="1"/>
    <n v="249"/>
    <n v="624.5"/>
    <s v="Undisclosed"/>
    <s v="Undisclosed"/>
    <e v="#REF!"/>
    <e v="#VALUE!"/>
    <e v="#VALUE!"/>
    <e v="#REF!"/>
    <e v="#VALUE!"/>
  </r>
  <r>
    <s v="NeurapsesTechnologiesPvtLtd"/>
    <s v="https://neurapses.com/"/>
    <s v="Howrah, India"/>
    <n v="1000"/>
    <s v="&lt; $25 / hr"/>
    <s v="50 - 249"/>
    <x v="2"/>
    <n v="0.5"/>
    <s v="Westford"/>
    <x v="34"/>
    <s v="CIMCONDigital https://cimcondigital.com/"/>
    <n v="50"/>
    <x v="1"/>
    <n v="249"/>
    <n v="149.5"/>
    <s v="$200 - $300 / hr"/>
    <s v="$200 "/>
    <s v=" $300 "/>
    <n v="250"/>
    <n v="200"/>
    <n v="300"/>
    <s v="Yes"/>
  </r>
  <r>
    <s v="AISOMAAG"/>
    <s v="https://www.aisoma.de"/>
    <s v="Frankfurt am Main, Germany"/>
    <n v="5000"/>
    <s v="$100 - $149 / hr"/>
    <s v="2 - 9"/>
    <x v="2"/>
    <n v="0.6"/>
    <s v="Howrah"/>
    <x v="11"/>
    <s v="NeurapsesTechnologiesPvtLtd https://neurapses.com/"/>
    <n v="2"/>
    <x v="1"/>
    <n v="9"/>
    <n v="149.5"/>
    <s v="0$ - $25 / hr"/>
    <s v="0$ "/>
    <s v=" $25 "/>
    <n v="12.5"/>
    <n v="0"/>
    <n v="25"/>
    <s v="No"/>
  </r>
  <r>
    <s v="DataMettle"/>
    <s v="http://datamettle.com"/>
    <s v="London, United Kingdom"/>
    <n v="10000"/>
    <s v="$100 - $149 / hr"/>
    <s v="2 - 9"/>
    <x v="2"/>
    <n v="0.7"/>
    <s v="Frankfurt am Main"/>
    <x v="26"/>
    <s v="AISOMAAG https://www.aisoma.de"/>
    <n v="2"/>
    <x v="1"/>
    <n v="9"/>
    <n v="5.5"/>
    <s v="$100 - $149 / hr"/>
    <s v="$100 "/>
    <s v=" $149 "/>
    <n v="124.5"/>
    <n v="100"/>
    <n v="149"/>
    <s v="Yes"/>
  </r>
  <r>
    <s v="OodlesTechnologies"/>
    <s v="https://www.oodlestechnologies.com/"/>
    <s v="Gurugram, India"/>
    <n v="10000"/>
    <s v="&lt; $25 / hr"/>
    <s v="250 - 999"/>
    <x v="0"/>
    <n v="0.1"/>
    <s v="London"/>
    <x v="17"/>
    <s v="DataMettle http://datamettle.com"/>
    <n v="250"/>
    <x v="1"/>
    <n v="999"/>
    <n v="5.5"/>
    <s v="$100 - $149 / hr"/>
    <s v="$100 "/>
    <s v=" $149 "/>
    <n v="124.5"/>
    <n v="100"/>
    <n v="149"/>
    <s v="Yes"/>
  </r>
  <r>
    <s v="MORAI"/>
    <s v="https://morai.eu/"/>
    <s v="Toruń, Poland"/>
    <s v="Undisclosed"/>
    <s v="$100 - $149 / hr"/>
    <s v="10 - 49"/>
    <x v="2"/>
    <n v="0.8"/>
    <s v="Gurugram"/>
    <x v="11"/>
    <s v="OodlesTechnologies https://www.oodlestechnologies.com/"/>
    <n v="10"/>
    <x v="1"/>
    <n v="49"/>
    <n v="624.5"/>
    <s v="0$ - $25 / hr"/>
    <s v="0$ "/>
    <s v=" $25 "/>
    <n v="12.5"/>
    <n v="0"/>
    <n v="25"/>
    <s v="No"/>
  </r>
  <r>
    <s v="Recoshelf"/>
    <s v="https://recoshelf.io/"/>
    <s v="Tallinn, Estonia"/>
    <n v="5000"/>
    <s v="&lt; $25 / hr"/>
    <s v="2 - 9"/>
    <x v="2"/>
    <n v="0.8"/>
    <s v="Toruń"/>
    <x v="7"/>
    <s v="MORAI https://morai.eu/"/>
    <n v="2"/>
    <x v="1"/>
    <n v="9"/>
    <n v="29.5"/>
    <s v="$100 - $149 / hr"/>
    <s v="$100 "/>
    <s v=" $149 "/>
    <n v="124.5"/>
    <n v="100"/>
    <n v="149"/>
    <s v="Yes"/>
  </r>
  <r>
    <s v="WildFireForce"/>
    <s v="https://wildfireforce.com/"/>
    <s v="Basking Ridge, NJ"/>
    <s v="Undisclosed"/>
    <s v="Undisclosed"/>
    <s v="2 - 9"/>
    <x v="2"/>
    <n v="0.75"/>
    <s v="Tallinn"/>
    <x v="6"/>
    <s v="Recoshelf https://recoshelf.io/"/>
    <n v="2"/>
    <x v="1"/>
    <n v="9"/>
    <n v="5.5"/>
    <s v="0$ - $25 / hr"/>
    <s v="0$ "/>
    <s v=" $25 "/>
    <n v="12.5"/>
    <n v="0"/>
    <n v="25"/>
    <s v="No"/>
  </r>
  <r>
    <s v="Reech"/>
    <s v="http://reech.pe/"/>
    <s v="Lima, Peru"/>
    <n v="5000"/>
    <s v="$25 - $49 / hr"/>
    <s v="2 - 9"/>
    <x v="1"/>
    <n v="1"/>
    <s v="Basking Ridge"/>
    <x v="40"/>
    <s v="WildFireForce https://wildfireforce.com/"/>
    <n v="2"/>
    <x v="1"/>
    <n v="9"/>
    <n v="5.5"/>
    <s v="Undisclosed"/>
    <s v="Undisclosed"/>
    <e v="#REF!"/>
    <e v="#VALUE!"/>
    <e v="#VALUE!"/>
    <e v="#REF!"/>
    <e v="#VALUE!"/>
  </r>
  <r>
    <s v="AIDevelopers"/>
    <s v="http://www.aidevelopers.co.uk/"/>
    <s v="Manchester, United Kingdom"/>
    <s v="Undisclosed"/>
    <s v="Undisclosed"/>
    <s v="2 - 9"/>
    <x v="1"/>
    <n v="1"/>
    <s v="Lima"/>
    <x v="102"/>
    <s v="Reech http://reech.pe/"/>
    <n v="2"/>
    <x v="1"/>
    <n v="9"/>
    <n v="5.5"/>
    <s v="$25 - $49 / hr"/>
    <s v="$25 "/>
    <s v=" $49 "/>
    <n v="37"/>
    <n v="25"/>
    <n v="49"/>
    <s v="Yes"/>
  </r>
  <r>
    <s v="Bionikron"/>
    <s v="https://www.bionikron.com"/>
    <s v="Medellin, Colombia"/>
    <n v="5000"/>
    <s v="$25 - $49 / hr"/>
    <s v="2 - 9"/>
    <x v="1"/>
    <n v="1"/>
    <s v="Manchester"/>
    <x v="17"/>
    <s v="AIDevelopers http://www.aidevelopers.co.uk/"/>
    <n v="2"/>
    <x v="1"/>
    <n v="9"/>
    <n v="5.5"/>
    <s v="Undisclosed"/>
    <s v="Undisclosed"/>
    <e v="#REF!"/>
    <e v="#VALUE!"/>
    <e v="#VALUE!"/>
    <e v="#REF!"/>
    <e v="#VALUE!"/>
  </r>
  <r>
    <s v="eigen"/>
    <s v="https://www.eigentech.ai/en/"/>
    <s v="Hangzhou Shi, China"/>
    <n v="5000"/>
    <s v="$50 - $99 / hr"/>
    <s v="10 - 49"/>
    <x v="2"/>
    <n v="0.6"/>
    <s v="Medellin"/>
    <x v="65"/>
    <s v="Bionikron https://www.bionikron.com"/>
    <n v="10"/>
    <x v="1"/>
    <n v="49"/>
    <n v="5.5"/>
    <s v="$25 - $49 / hr"/>
    <s v="$25 "/>
    <s v=" $49 "/>
    <n v="37"/>
    <n v="25"/>
    <n v="49"/>
    <s v="Yes"/>
  </r>
  <r>
    <s v="CerebriAI"/>
    <s v="https://www.cerebriai.com/"/>
    <s v="Austin, TX"/>
    <s v="Undisclosed"/>
    <s v="Undisclosed"/>
    <s v="50 - 249"/>
    <x v="1"/>
    <n v="1"/>
    <s v="Hangzhou Shi"/>
    <x v="61"/>
    <s v="eigen https://www.eigentech.ai/en/"/>
    <n v="50"/>
    <x v="1"/>
    <n v="249"/>
    <n v="29.5"/>
    <s v="$50 - $99 / hr"/>
    <s v="$50 "/>
    <s v=" $99 "/>
    <n v="74.5"/>
    <n v="50"/>
    <n v="99"/>
    <s v="Yes"/>
  </r>
  <r>
    <s v="HuaRui.AI"/>
    <s v="http://huarui.ai/"/>
    <s v="Beijing, China"/>
    <n v="5000"/>
    <s v="$100 - $149 / hr"/>
    <s v="50 - 249"/>
    <x v="2"/>
    <n v="0.6"/>
    <s v="Austin"/>
    <x v="2"/>
    <s v="CerebriAI https://www.cerebriai.com/"/>
    <n v="50"/>
    <x v="1"/>
    <n v="249"/>
    <n v="149.5"/>
    <s v="Undisclosed"/>
    <s v="Undisclosed"/>
    <e v="#REF!"/>
    <e v="#VALUE!"/>
    <e v="#VALUE!"/>
    <e v="#REF!"/>
    <e v="#VALUE!"/>
  </r>
  <r>
    <s v="Intelistyle"/>
    <s v="https://www.intelistyle.com/"/>
    <s v="London, United Kingdom"/>
    <s v="Undisclosed"/>
    <s v="Undisclosed"/>
    <s v="2 - 9"/>
    <x v="1"/>
    <n v="1"/>
    <s v="Beijing"/>
    <x v="61"/>
    <s v="HuaRui.AI http://huarui.ai/"/>
    <n v="2"/>
    <x v="1"/>
    <n v="9"/>
    <n v="149.5"/>
    <s v="$100 - $149 / hr"/>
    <s v="$100 "/>
    <s v=" $149 "/>
    <n v="124.5"/>
    <n v="100"/>
    <n v="149"/>
    <s v="Yes"/>
  </r>
  <r>
    <s v="TimeMachineCapital"/>
    <s v="https://www.timemachinecapital.com/"/>
    <s v="London, United Kingdom"/>
    <s v="Undisclosed"/>
    <s v="Undisclosed"/>
    <s v="2 - 9"/>
    <x v="1"/>
    <n v="1"/>
    <s v="London"/>
    <x v="17"/>
    <s v="Intelistyle https://www.intelistyle.com/"/>
    <n v="2"/>
    <x v="1"/>
    <n v="9"/>
    <n v="5.5"/>
    <s v="Undisclosed"/>
    <s v="Undisclosed"/>
    <e v="#REF!"/>
    <e v="#VALUE!"/>
    <e v="#VALUE!"/>
    <e v="#REF!"/>
    <e v="#VALUE!"/>
  </r>
  <r>
    <s v="Simple&amp;SmartTechnologies,Inc."/>
    <s v="http://www.idatafa.com/english/index.html"/>
    <s v="Beijing, China"/>
    <n v="5000"/>
    <s v="$100 - $149 / hr"/>
    <s v="250 - 999"/>
    <x v="2"/>
    <n v="0.6"/>
    <s v="London"/>
    <x v="17"/>
    <s v="TimeMachineCapital https://www.timemachinecapital.com/"/>
    <n v="250"/>
    <x v="1"/>
    <n v="999"/>
    <n v="5.5"/>
    <s v="Undisclosed"/>
    <s v="Undisclosed"/>
    <e v="#REF!"/>
    <e v="#VALUE!"/>
    <e v="#VALUE!"/>
    <e v="#REF!"/>
    <e v="#VALUE!"/>
  </r>
  <r>
    <s v="AtlantaAppliedArtificialIntelligence"/>
    <s v="http://www.atlanta.ai/"/>
    <s v="Alpharetta, GA"/>
    <s v="Undisclosed"/>
    <s v="Undisclosed"/>
    <s v="2 - 9"/>
    <x v="1"/>
    <n v="1"/>
    <s v="Beijing"/>
    <x v="61"/>
    <s v="Simple&amp;SmartTechnologies,Inc. http://www.idatafa.com/english/index.html"/>
    <n v="2"/>
    <x v="1"/>
    <n v="9"/>
    <n v="624.5"/>
    <s v="$100 - $149 / hr"/>
    <s v="$100 "/>
    <s v=" $149 "/>
    <n v="124.5"/>
    <n v="100"/>
    <n v="149"/>
    <s v="Yes"/>
  </r>
  <r>
    <s v="ConstellationAI"/>
    <s v="https://constellation.ai/"/>
    <s v="London, United Kingdom"/>
    <s v="Undisclosed"/>
    <s v="Undisclosed"/>
    <s v="10 - 49"/>
    <x v="1"/>
    <n v="1"/>
    <s v="Alpharetta"/>
    <x v="20"/>
    <s v="AtlantaAppliedArtificialIntelligence http://www.atlanta.ai/"/>
    <n v="10"/>
    <x v="1"/>
    <n v="49"/>
    <n v="5.5"/>
    <s v="Undisclosed"/>
    <s v="Undisclosed"/>
    <e v="#REF!"/>
    <e v="#VALUE!"/>
    <e v="#VALUE!"/>
    <e v="#REF!"/>
    <e v="#VALUE!"/>
  </r>
  <r>
    <s v="SerendeepiaResearch"/>
    <s v="http://serendeepia.com"/>
    <s v="Getafe, Spain"/>
    <n v="25000"/>
    <s v="Undisclosed"/>
    <s v="2 - 9"/>
    <x v="1"/>
    <n v="0.9"/>
    <s v="London"/>
    <x v="17"/>
    <s v="ConstellationAI https://constellation.ai/"/>
    <n v="2"/>
    <x v="1"/>
    <n v="9"/>
    <n v="29.5"/>
    <s v="Undisclosed"/>
    <s v="Undisclosed"/>
    <e v="#REF!"/>
    <e v="#VALUE!"/>
    <e v="#VALUE!"/>
    <e v="#REF!"/>
    <e v="#VALUE!"/>
  </r>
  <r>
    <s v="AIBrisbane"/>
    <s v="https://aibrisbane.com.au/"/>
    <s v="Brisbane City, Australia"/>
    <s v="Undisclosed"/>
    <s v="Undisclosed"/>
    <s v="10 - 49"/>
    <x v="1"/>
    <n v="1"/>
    <s v="Getafe"/>
    <x v="14"/>
    <s v="SerendeepiaResearch http://serendeepia.com"/>
    <n v="10"/>
    <x v="1"/>
    <n v="49"/>
    <n v="5.5"/>
    <s v="Undisclosed"/>
    <s v="Undisclosed"/>
    <e v="#REF!"/>
    <e v="#VALUE!"/>
    <e v="#VALUE!"/>
    <e v="#REF!"/>
    <e v="#VALUE!"/>
  </r>
  <r>
    <s v="QuantumRobotics"/>
    <s v="https://www.quantumrobotics.com.au/"/>
    <s v="Melbourne, Australia"/>
    <s v="Undisclosed"/>
    <s v="Undisclosed"/>
    <s v="10 - 49"/>
    <x v="1"/>
    <n v="1"/>
    <s v="Brisbane City"/>
    <x v="12"/>
    <s v="AIBrisbane https://aibrisbane.com.au/"/>
    <n v="10"/>
    <x v="1"/>
    <n v="49"/>
    <n v="29.5"/>
    <s v="Undisclosed"/>
    <s v="Undisclosed"/>
    <e v="#REF!"/>
    <e v="#VALUE!"/>
    <e v="#VALUE!"/>
    <e v="#REF!"/>
    <e v="#VALUE!"/>
  </r>
  <r>
    <s v="TaxBot"/>
    <s v="https://www.taxbot.ai"/>
    <s v="Australia"/>
    <s v="Undisclosed"/>
    <s v="Undisclosed"/>
    <s v="10 - 49"/>
    <x v="1"/>
    <n v="1"/>
    <s v="Melbourne"/>
    <x v="12"/>
    <s v="QuantumRobotics https://www.quantumrobotics.com.au/"/>
    <n v="10"/>
    <x v="1"/>
    <n v="49"/>
    <n v="29.5"/>
    <s v="Undisclosed"/>
    <s v="Undisclosed"/>
    <e v="#REF!"/>
    <e v="#VALUE!"/>
    <e v="#VALUE!"/>
    <e v="#REF!"/>
    <e v="#VALUE!"/>
  </r>
  <r>
    <s v="HostedBOTS"/>
    <s v="https://www.hostedbots.com/"/>
    <s v="Tarneit, Australia"/>
    <s v="Undisclosed"/>
    <s v="Undisclosed"/>
    <s v="10 - 49"/>
    <x v="1"/>
    <n v="1"/>
    <s v="Australia"/>
    <x v="0"/>
    <s v="TaxBot https://www.taxbot.ai"/>
    <n v="10"/>
    <x v="1"/>
    <n v="49"/>
    <n v="29.5"/>
    <s v="Undisclosed"/>
    <s v="Undisclosed"/>
    <e v="#REF!"/>
    <e v="#VALUE!"/>
    <e v="#VALUE!"/>
    <e v="#REF!"/>
    <e v="#VALUE!"/>
  </r>
  <r>
    <s v="Acacia"/>
    <s v="https://www.acaciasystems.com.au/"/>
    <s v="Hendon, Australia"/>
    <s v="Undisclosed"/>
    <s v="Undisclosed"/>
    <s v="10 - 49"/>
    <x v="1"/>
    <n v="1"/>
    <s v="Tarneit"/>
    <x v="12"/>
    <s v="HostedBOTS https://www.hostedbots.com/"/>
    <n v="10"/>
    <x v="1"/>
    <n v="49"/>
    <n v="29.5"/>
    <s v="Undisclosed"/>
    <s v="Undisclosed"/>
    <e v="#REF!"/>
    <e v="#VALUE!"/>
    <e v="#VALUE!"/>
    <e v="#REF!"/>
    <e v="#VALUE!"/>
  </r>
  <r>
    <s v="SixSents"/>
    <s v="https://www.sixsents.com"/>
    <s v="Detroit, MI"/>
    <s v="Undisclosed"/>
    <s v="Undisclosed"/>
    <s v="10 - 49"/>
    <x v="1"/>
    <n v="1"/>
    <s v="Hendon"/>
    <x v="12"/>
    <s v="Acacia https://www.acaciasystems.com.au/"/>
    <n v="10"/>
    <x v="1"/>
    <n v="49"/>
    <n v="29.5"/>
    <s v="Undisclosed"/>
    <s v="Undisclosed"/>
    <e v="#REF!"/>
    <e v="#VALUE!"/>
    <e v="#VALUE!"/>
    <e v="#REF!"/>
    <e v="#VALUE!"/>
  </r>
  <r>
    <s v="IncredBots"/>
    <s v="https://www.incredbots.com/"/>
    <s v="Warszawa, Poland"/>
    <s v="Undisclosed"/>
    <s v="Undisclosed"/>
    <s v="10 - 49"/>
    <x v="1"/>
    <n v="1"/>
    <s v="Detroit"/>
    <x v="81"/>
    <s v="SixSents https://www.sixsents.com"/>
    <n v="10"/>
    <x v="1"/>
    <n v="49"/>
    <n v="29.5"/>
    <s v="Undisclosed"/>
    <s v="Undisclosed"/>
    <e v="#REF!"/>
    <e v="#VALUE!"/>
    <e v="#VALUE!"/>
    <e v="#REF!"/>
    <e v="#VALUE!"/>
  </r>
  <r>
    <s v="MiddleGateIntelligence"/>
    <s v="https://www.middlegate.ai/"/>
    <s v="Tigard, OR"/>
    <s v="Undisclosed"/>
    <s v="Undisclosed"/>
    <s v="10 - 49"/>
    <x v="1"/>
    <n v="1"/>
    <s v="Warszawa"/>
    <x v="7"/>
    <s v="IncredBots https://www.incredbots.com/"/>
    <n v="10"/>
    <x v="1"/>
    <n v="49"/>
    <n v="29.5"/>
    <s v="Undisclosed"/>
    <s v="Undisclosed"/>
    <e v="#REF!"/>
    <e v="#VALUE!"/>
    <e v="#VALUE!"/>
    <e v="#REF!"/>
    <e v="#VALUE!"/>
  </r>
  <r>
    <s v="DisasterIntelligence,Inc."/>
    <s v="https://www.disaster-ai.com"/>
    <s v="Seattle, WA"/>
    <s v="Undisclosed"/>
    <s v="Undisclosed"/>
    <s v="10 - 49"/>
    <x v="1"/>
    <n v="1"/>
    <s v="Tigard"/>
    <x v="3"/>
    <s v="MiddleGateIntelligence https://www.middlegate.ai/"/>
    <n v="10"/>
    <x v="1"/>
    <n v="49"/>
    <n v="29.5"/>
    <s v="Undisclosed"/>
    <s v="Undisclosed"/>
    <e v="#REF!"/>
    <e v="#VALUE!"/>
    <e v="#VALUE!"/>
    <e v="#REF!"/>
    <e v="#VALUE!"/>
  </r>
  <r>
    <s v="ISRIntelligenceSolutions,LLC"/>
    <s v="http://www.isr-intelligencesolutions.biz/index.html"/>
    <s v="Mullica Hill, NJ"/>
    <s v="Undisclosed"/>
    <s v="Undisclosed"/>
    <s v="2 - 9"/>
    <x v="1"/>
    <n v="1"/>
    <s v="Seattle"/>
    <x v="30"/>
    <s v="DisasterIntelligence,Inc. https://www.disaster-ai.com"/>
    <n v="2"/>
    <x v="1"/>
    <n v="9"/>
    <n v="29.5"/>
    <s v="Undisclosed"/>
    <s v="Undisclosed"/>
    <e v="#REF!"/>
    <e v="#VALUE!"/>
    <e v="#VALUE!"/>
    <e v="#REF!"/>
    <e v="#VALUE!"/>
  </r>
  <r>
    <s v="CaliberDataLabs"/>
    <s v="https://www.caliberdatalabs.ai/"/>
    <s v="San Jose, CA"/>
    <n v="1000"/>
    <s v="Undisclosed"/>
    <s v="2 - 9"/>
    <x v="1"/>
    <n v="1"/>
    <s v="Mullica Hill"/>
    <x v="40"/>
    <s v="ISRIntelligenceSolutions,LLC http://www.isr-intelligencesolutions.biz/index.html"/>
    <n v="2"/>
    <x v="1"/>
    <n v="9"/>
    <n v="5.5"/>
    <s v="Undisclosed"/>
    <s v="Undisclosed"/>
    <e v="#REF!"/>
    <e v="#VALUE!"/>
    <e v="#VALUE!"/>
    <e v="#REF!"/>
    <e v="#VALUE!"/>
  </r>
  <r>
    <s v="SmirtaInnovationsInc"/>
    <s v="https://www.smirta.com"/>
    <s v="Holmdel, NJ"/>
    <s v="Undisclosed"/>
    <s v="Undisclosed"/>
    <s v="2 - 9"/>
    <x v="1"/>
    <n v="1"/>
    <s v="San Jose"/>
    <x v="1"/>
    <s v="CaliberDataLabs https://www.caliberdatalabs.ai/"/>
    <n v="2"/>
    <x v="1"/>
    <n v="9"/>
    <n v="5.5"/>
    <s v="Undisclosed"/>
    <s v="Undisclosed"/>
    <e v="#REF!"/>
    <e v="#VALUE!"/>
    <e v="#VALUE!"/>
    <e v="#REF!"/>
    <e v="#VALUE!"/>
  </r>
  <r>
    <s v="Jobot"/>
    <s v="https://jobot.com/"/>
    <s v="Irvine, CA"/>
    <s v="Undisclosed"/>
    <s v="Undisclosed"/>
    <s v="50 - 249"/>
    <x v="2"/>
    <n v="0.5"/>
    <s v="Holmdel"/>
    <x v="40"/>
    <s v="SmirtaInnovationsInc https://www.smirta.com"/>
    <n v="50"/>
    <x v="1"/>
    <n v="249"/>
    <n v="5.5"/>
    <s v="Undisclosed"/>
    <s v="Undisclosed"/>
    <e v="#REF!"/>
    <e v="#VALUE!"/>
    <e v="#VALUE!"/>
    <e v="#REF!"/>
    <e v="#VALUE!"/>
  </r>
  <r>
    <s v="HiLevelProjects"/>
    <s v="https://hi-level-projects.com"/>
    <s v="Varna, Bulgaria"/>
    <n v="50000"/>
    <s v="$25 - $49 / hr"/>
    <s v="2 - 9"/>
    <x v="1"/>
    <n v="1"/>
    <s v="Irvine"/>
    <x v="1"/>
    <s v="Jobot https://jobot.com/"/>
    <n v="2"/>
    <x v="1"/>
    <n v="9"/>
    <n v="149.5"/>
    <s v="Undisclosed"/>
    <s v="Undisclosed"/>
    <e v="#REF!"/>
    <e v="#VALUE!"/>
    <e v="#VALUE!"/>
    <e v="#REF!"/>
    <e v="#VALUE!"/>
  </r>
  <r>
    <s v="AvenueiMedia"/>
    <s v="http://www.avenueimedia.com/"/>
    <s v="Redondo Beach, CA"/>
    <s v="Undisclosed"/>
    <s v="Undisclosed"/>
    <s v="10 - 49"/>
    <x v="1"/>
    <n v="1"/>
    <s v="Varna"/>
    <x v="9"/>
    <s v="HiLevelProjects https://hi-level-projects.com"/>
    <n v="10"/>
    <x v="1"/>
    <n v="49"/>
    <n v="5.5"/>
    <s v="$25 - $49 / hr"/>
    <s v="$25 "/>
    <s v=" $49 "/>
    <n v="37"/>
    <n v="25"/>
    <n v="49"/>
    <s v="Yes"/>
  </r>
  <r>
    <s v="GlassRoomAdvisorsLLC"/>
    <s v="https://www.glassroom.com/"/>
    <s v="Alexandria, VA"/>
    <s v="Undisclosed"/>
    <s v="Undisclosed"/>
    <s v="2 - 9"/>
    <x v="1"/>
    <n v="1"/>
    <s v="Redondo Beach"/>
    <x v="1"/>
    <s v="AvenueiMedia http://www.avenueimedia.com/"/>
    <n v="2"/>
    <x v="1"/>
    <n v="9"/>
    <n v="29.5"/>
    <s v="Undisclosed"/>
    <s v="Undisclosed"/>
    <e v="#REF!"/>
    <e v="#VALUE!"/>
    <e v="#VALUE!"/>
    <e v="#REF!"/>
    <e v="#VALUE!"/>
  </r>
  <r>
    <s v="Xen.AI"/>
    <s v="https://www.xen.ai/"/>
    <s v="Roseville, CA"/>
    <s v="Undisclosed"/>
    <s v="Undisclosed"/>
    <s v="10 - 49"/>
    <x v="1"/>
    <n v="1"/>
    <s v="Alexandria"/>
    <x v="22"/>
    <s v="GlassRoomAdvisorsLLC https://www.glassroom.com/"/>
    <n v="10"/>
    <x v="1"/>
    <n v="49"/>
    <n v="5.5"/>
    <s v="Undisclosed"/>
    <s v="Undisclosed"/>
    <e v="#REF!"/>
    <e v="#VALUE!"/>
    <e v="#VALUE!"/>
    <e v="#REF!"/>
    <e v="#VALUE!"/>
  </r>
  <r>
    <s v="Botomation"/>
    <s v="https://www.botomation.io/"/>
    <s v="Iselin, NJ"/>
    <n v="1000"/>
    <s v="&lt; $25 / hr"/>
    <s v="250 - 999"/>
    <x v="2"/>
    <n v="0.5"/>
    <s v="Roseville"/>
    <x v="1"/>
    <s v="Xen.AI https://www.xen.ai/"/>
    <n v="250"/>
    <x v="1"/>
    <n v="999"/>
    <n v="29.5"/>
    <s v="Undisclosed"/>
    <s v="Undisclosed"/>
    <e v="#REF!"/>
    <e v="#VALUE!"/>
    <e v="#VALUE!"/>
    <e v="#REF!"/>
    <e v="#VALUE!"/>
  </r>
  <r>
    <s v="IAMECON"/>
    <s v="https://www.iamecon.com/"/>
    <s v="Austin, TX"/>
    <s v="Undisclosed"/>
    <s v="Undisclosed"/>
    <s v="2 - 9"/>
    <x v="1"/>
    <n v="1"/>
    <s v="Iselin"/>
    <x v="40"/>
    <s v="Botomation https://www.botomation.io/"/>
    <n v="2"/>
    <x v="1"/>
    <n v="9"/>
    <n v="624.5"/>
    <s v="0$ - $25 / hr"/>
    <s v="0$ "/>
    <s v=" $25 "/>
    <n v="12.5"/>
    <n v="0"/>
    <n v="25"/>
    <s v="No"/>
  </r>
  <r>
    <s v="AvemacConsulting"/>
    <s v="https://www.avemacconsulting.com/"/>
    <s v="Swisher, IA"/>
    <n v="10000"/>
    <s v="$100 - $149 / hr"/>
    <s v="2 - 9"/>
    <x v="2"/>
    <n v="0.8"/>
    <s v="Austin"/>
    <x v="2"/>
    <s v="IAMECON https://www.iamecon.com/"/>
    <n v="2"/>
    <x v="1"/>
    <n v="9"/>
    <n v="5.5"/>
    <s v="Undisclosed"/>
    <s v="Undisclosed"/>
    <e v="#REF!"/>
    <e v="#VALUE!"/>
    <e v="#VALUE!"/>
    <e v="#REF!"/>
    <e v="#VALUE!"/>
  </r>
  <r>
    <s v="NeuralRaysAI"/>
    <s v="https://neuralrays.ai/"/>
    <s v="München, Germany"/>
    <n v="10000"/>
    <s v="$25 - $49 / hr"/>
    <s v="50 - 249"/>
    <x v="1"/>
    <n v="1"/>
    <s v="Swisher"/>
    <x v="98"/>
    <s v="AvemacConsulting https://www.avemacconsulting.com/"/>
    <n v="50"/>
    <x v="1"/>
    <n v="249"/>
    <n v="5.5"/>
    <s v="$100 - $149 / hr"/>
    <s v="$100 "/>
    <s v=" $149 "/>
    <n v="124.5"/>
    <n v="100"/>
    <n v="149"/>
    <s v="Yes"/>
  </r>
  <r>
    <s v="ProAi"/>
    <s v="https://proai.co.uk"/>
    <s v="London, United Kingdom"/>
    <n v="1000"/>
    <s v="$25 - $49 / hr"/>
    <s v="10 - 49"/>
    <x v="2"/>
    <n v="0.8"/>
    <s v="München"/>
    <x v="26"/>
    <s v="NeuralRaysAI https://neuralrays.ai/"/>
    <n v="10"/>
    <x v="1"/>
    <n v="49"/>
    <n v="149.5"/>
    <s v="$25 - $49 / hr"/>
    <s v="$25 "/>
    <s v=" $49 "/>
    <n v="37"/>
    <n v="25"/>
    <n v="49"/>
    <s v="Yes"/>
  </r>
  <r>
    <s v="TwerloAI"/>
    <s v="https://twerlo.com/"/>
    <s v="Dubai, United Arab Emirates"/>
    <n v="1000"/>
    <s v="$25 - $49 / hr"/>
    <s v="10 - 49"/>
    <x v="2"/>
    <n v="0.6"/>
    <s v="London"/>
    <x v="17"/>
    <s v="ProAi https://proai.co.uk"/>
    <n v="10"/>
    <x v="1"/>
    <n v="49"/>
    <n v="29.5"/>
    <s v="$25 - $49 / hr"/>
    <s v="$25 "/>
    <s v=" $49 "/>
    <n v="37"/>
    <n v="25"/>
    <n v="49"/>
    <s v="Yes"/>
  </r>
  <r>
    <s v="Recursive"/>
    <s v="https://recursiveai.co.jp/en"/>
    <s v="Shibuya City, Japan"/>
    <n v="10000"/>
    <s v="$300+ / hr"/>
    <s v="2 - 9"/>
    <x v="2"/>
    <n v="0.8"/>
    <s v="Dubai"/>
    <x v="29"/>
    <s v="TwerloAI https://twerlo.com/"/>
    <n v="2"/>
    <x v="1"/>
    <n v="9"/>
    <n v="29.5"/>
    <s v="$25 - $49 / hr"/>
    <s v="$25 "/>
    <s v=" $49 "/>
    <n v="37"/>
    <n v="25"/>
    <n v="49"/>
    <s v="Yes"/>
  </r>
  <r>
    <s v="SimpleMarketing.AI"/>
    <s v="https://www.simplemarketing.ai"/>
    <s v="MacGregor, Australia"/>
    <n v="1000"/>
    <s v="$100 - $149 / hr"/>
    <s v="2 - 9"/>
    <x v="2"/>
    <n v="0.8"/>
    <s v="Shibuya City"/>
    <x v="93"/>
    <s v="Recursive https://recursiveai.co.jp/en"/>
    <n v="2"/>
    <x v="1"/>
    <n v="9"/>
    <n v="5.5"/>
    <s v="$300+ / hr"/>
    <s v="$300+ / hr"/>
    <e v="#REF!"/>
    <e v="#VALUE!"/>
    <e v="#VALUE!"/>
    <e v="#REF!"/>
    <e v="#VALUE!"/>
  </r>
  <r>
    <s v="HangzhouFanwenScienceandTechnologyCo.,Ltd."/>
    <s v="https://www.hzfanwen.com/"/>
    <s v="Hangzhou, China"/>
    <s v="Undisclosed"/>
    <s v="Undisclosed"/>
    <s v="50 - 249"/>
    <x v="2"/>
    <n v="0.5"/>
    <s v="MacGregor"/>
    <x v="12"/>
    <s v="SimpleMarketing.AI https://www.simplemarketing.ai"/>
    <n v="50"/>
    <x v="1"/>
    <n v="249"/>
    <n v="5.5"/>
    <s v="$100 - $149 / hr"/>
    <s v="$100 "/>
    <s v=" $149 "/>
    <n v="124.5"/>
    <n v="100"/>
    <n v="149"/>
    <s v="Yes"/>
  </r>
  <r>
    <s v="Xi'anChaoqianIntelligentTechnologyCo.,Ltd."/>
    <s v="http://www.chaoqiankeji.com"/>
    <s v="Xian Shi, China"/>
    <s v="Undisclosed"/>
    <s v="Undisclosed"/>
    <s v="50 - 249"/>
    <x v="2"/>
    <n v="0.5"/>
    <s v="Hangzhou"/>
    <x v="61"/>
    <s v="HangzhouFanwenScienceandTechnologyCo.,Ltd. https://www.hzfanwen.com/"/>
    <n v="50"/>
    <x v="1"/>
    <n v="249"/>
    <n v="149.5"/>
    <s v="Undisclosed"/>
    <s v="Undisclosed"/>
    <e v="#REF!"/>
    <e v="#VALUE!"/>
    <e v="#VALUE!"/>
    <e v="#REF!"/>
    <e v="#VALUE!"/>
  </r>
  <r>
    <s v="DigitalChinaInformationServiceCompanyLtd."/>
    <s v="http://www.dcits.com/"/>
    <s v="Beijing, China"/>
    <s v="Undisclosed"/>
    <s v="Undisclosed"/>
    <n v="10000"/>
    <x v="0"/>
    <n v="0.2"/>
    <s v="Xian Shi"/>
    <x v="61"/>
    <s v="Xi'anChaoqianIntelligentTechnologyCo.,Ltd. http://www.chaoqiankeji.com"/>
    <n v="10000"/>
    <x v="1"/>
    <m/>
    <n v="149.5"/>
    <s v="Undisclosed"/>
    <s v="Undisclosed"/>
    <e v="#REF!"/>
    <e v="#VALUE!"/>
    <e v="#VALUE!"/>
    <e v="#REF!"/>
    <e v="#VALUE!"/>
  </r>
  <r>
    <s v="PROXIMA"/>
    <s v="https://www.proxima.pk"/>
    <s v="Karachi, Pakistan"/>
    <n v="1000"/>
    <s v="$25 - $49 / hr"/>
    <s v="10 - 49"/>
    <x v="2"/>
    <n v="0.7"/>
    <s v="Beijing"/>
    <x v="61"/>
    <s v="DigitalChinaInformationServiceCompanyLtd. http://www.dcits.com/"/>
    <n v="10"/>
    <x v="1"/>
    <n v="49"/>
    <n v="10000"/>
    <s v="Undisclosed"/>
    <s v="Undisclosed"/>
    <e v="#REF!"/>
    <e v="#VALUE!"/>
    <e v="#VALUE!"/>
    <e v="#REF!"/>
    <e v="#VALUE!"/>
  </r>
  <r>
    <s v="blackthorn.ai"/>
    <s v="https://blackthorn.ai/"/>
    <s v="London, United Kingdom"/>
    <n v="50000"/>
    <s v="$100 - $149 / hr"/>
    <s v="10 - 49"/>
    <x v="2"/>
    <n v="0.8"/>
    <s v="Karachi"/>
    <x v="8"/>
    <s v="PROXIMA https://www.proxima.pk"/>
    <n v="10"/>
    <x v="1"/>
    <n v="49"/>
    <n v="29.5"/>
    <s v="$25 - $49 / hr"/>
    <s v="$25 "/>
    <s v=" $49 "/>
    <n v="37"/>
    <n v="25"/>
    <n v="49"/>
    <s v="Yes"/>
  </r>
  <r>
    <s v="SichuanJiuyuanYinhaiSoftwareCo.,Ltd."/>
    <s v="https://www.yinhai.com/"/>
    <s v="Cheng Du Shi, China"/>
    <s v="Undisclosed"/>
    <s v="Undisclosed"/>
    <s v="1,000 - 9,999"/>
    <x v="0"/>
    <n v="0.25"/>
    <s v="London"/>
    <x v="17"/>
    <s v="blackthorn.ai https://blackthorn.ai/"/>
    <n v="1000"/>
    <x v="1"/>
    <n v="9999"/>
    <n v="29.5"/>
    <s v="$100 - $149 / hr"/>
    <s v="$100 "/>
    <s v=" $149 "/>
    <n v="124.5"/>
    <n v="100"/>
    <n v="149"/>
    <s v="Yes"/>
  </r>
  <r>
    <s v="AyaData"/>
    <s v="https://www.ayadata.ai/"/>
    <s v="London, United Kingdom"/>
    <s v="Undisclosed"/>
    <s v="Undisclosed"/>
    <s v="50 - 249"/>
    <x v="1"/>
    <n v="1"/>
    <s v="Cheng Du Shi"/>
    <x v="61"/>
    <s v="SichuanJiuyuanYinhaiSoftwareCo.,Ltd. https://www.yinhai.com/"/>
    <n v="50"/>
    <x v="0"/>
    <n v="249"/>
    <n v="5499.5"/>
    <s v="Undisclosed"/>
    <s v="Undisclosed"/>
    <e v="#REF!"/>
    <e v="#VALUE!"/>
    <e v="#VALUE!"/>
    <e v="#REF!"/>
    <e v="#VALUE!"/>
  </r>
  <r>
    <s v="LinkageSoftwareCo.,Ltd."/>
    <s v="http://www.linkstec.com/"/>
    <s v="Su Zhou Shi, China"/>
    <s v="Undisclosed"/>
    <s v="Undisclosed"/>
    <s v="1,000 - 9,999"/>
    <x v="0"/>
    <n v="0.3"/>
    <s v="London"/>
    <x v="17"/>
    <s v="AyaData https://www.ayadata.ai/"/>
    <n v="1000"/>
    <x v="1"/>
    <n v="9999"/>
    <n v="149.5"/>
    <s v="Undisclosed"/>
    <s v="Undisclosed"/>
    <e v="#REF!"/>
    <e v="#VALUE!"/>
    <e v="#VALUE!"/>
    <e v="#REF!"/>
    <e v="#VALUE!"/>
  </r>
  <r>
    <s v="USTCSinovateSoftwareCo.,Ltd."/>
    <s v="http://www.kdgcsoft.com/"/>
    <s v="He Fei Shi, China"/>
    <s v="Undisclosed"/>
    <s v="Undisclosed"/>
    <s v="1,000 - 9,999"/>
    <x v="0"/>
    <n v="0.25"/>
    <s v="Su Zhou Shi"/>
    <x v="61"/>
    <s v="LinkageSoftwareCo.,Ltd. http://www.linkstec.com/"/>
    <n v="1000"/>
    <x v="0"/>
    <n v="9999"/>
    <n v="5499.5"/>
    <s v="Undisclosed"/>
    <s v="Undisclosed"/>
    <e v="#REF!"/>
    <e v="#VALUE!"/>
    <e v="#VALUE!"/>
    <e v="#REF!"/>
    <e v="#VALUE!"/>
  </r>
  <r>
    <s v="NelusAI"/>
    <s v="https://nelus.co.uk/"/>
    <s v="Edinburgh, United Kingdom"/>
    <s v="Undisclosed"/>
    <s v="Undisclosed"/>
    <s v="2 - 9"/>
    <x v="2"/>
    <n v="0.8"/>
    <s v="He Fei Shi"/>
    <x v="61"/>
    <s v="USTCSinovateSoftwareCo.,Ltd. http://www.kdgcsoft.com/"/>
    <n v="2"/>
    <x v="0"/>
    <n v="9"/>
    <n v="5499.5"/>
    <s v="Undisclosed"/>
    <s v="Undisclosed"/>
    <e v="#REF!"/>
    <e v="#VALUE!"/>
    <e v="#VALUE!"/>
    <e v="#REF!"/>
    <e v="#VALUE!"/>
  </r>
  <r>
    <s v="AxleWebTechnologies"/>
    <s v="https://www.axlewebtech.com"/>
    <s v="Rewa, India"/>
    <n v="1000"/>
    <s v="&lt; $25 / hr"/>
    <s v="10 - 49"/>
    <x v="1"/>
    <n v="1"/>
    <s v="Edinburgh"/>
    <x v="17"/>
    <s v="NelusAI https://nelus.co.uk/"/>
    <n v="10"/>
    <x v="1"/>
    <n v="49"/>
    <n v="5.5"/>
    <s v="Undisclosed"/>
    <s v="Undisclosed"/>
    <e v="#REF!"/>
    <e v="#VALUE!"/>
    <e v="#VALUE!"/>
    <e v="#REF!"/>
    <e v="#VALUE!"/>
  </r>
  <r>
    <s v="PrimeAI"/>
    <s v="https://www.primeai.co.uk/"/>
    <s v="Herne Bay, United Kingdom"/>
    <n v="5000"/>
    <s v="Undisclosed"/>
    <s v="10 - 49"/>
    <x v="2"/>
    <n v="0.65"/>
    <s v="Rewa"/>
    <x v="11"/>
    <s v="AxleWebTechnologies https://www.axlewebtech.com"/>
    <n v="10"/>
    <x v="1"/>
    <n v="49"/>
    <n v="29.5"/>
    <s v="0$ - $25 / hr"/>
    <s v="0$ "/>
    <s v=" $25 "/>
    <n v="12.5"/>
    <n v="0"/>
    <n v="25"/>
    <s v="No"/>
  </r>
  <r>
    <s v="Censius"/>
    <s v="https://censius.ai/"/>
    <s v="Dallas, TX"/>
    <s v="Undisclosed"/>
    <s v="Undisclosed"/>
    <s v="10 - 49"/>
    <x v="1"/>
    <n v="1"/>
    <s v="Herne Bay"/>
    <x v="17"/>
    <s v="PrimeAI https://www.primeai.co.uk/"/>
    <n v="10"/>
    <x v="1"/>
    <n v="49"/>
    <n v="29.5"/>
    <s v="Undisclosed"/>
    <s v="Undisclosed"/>
    <e v="#REF!"/>
    <e v="#VALUE!"/>
    <e v="#VALUE!"/>
    <e v="#REF!"/>
    <e v="#VALUE!"/>
  </r>
  <r>
    <s v="bards.ai"/>
    <s v="https://www.bards.ai"/>
    <s v="Wrocław, Poland"/>
    <n v="10000"/>
    <s v="$25 - $49 / hr"/>
    <s v="2 - 9"/>
    <x v="2"/>
    <n v="0.7"/>
    <s v="Dallas"/>
    <x v="2"/>
    <s v="Censius https://censius.ai/"/>
    <n v="2"/>
    <x v="1"/>
    <n v="9"/>
    <n v="29.5"/>
    <s v="Undisclosed"/>
    <s v="Undisclosed"/>
    <e v="#REF!"/>
    <e v="#VALUE!"/>
    <e v="#VALUE!"/>
    <e v="#REF!"/>
    <e v="#VALUE!"/>
  </r>
  <r>
    <s v="ADUKGmbH"/>
    <s v="http://www.aduk.de"/>
    <s v="Planegg, Germany"/>
    <n v="5000"/>
    <s v="$50 - $99 / hr"/>
    <s v="10 - 49"/>
    <x v="2"/>
    <n v="0.5"/>
    <s v="Wrocław"/>
    <x v="7"/>
    <s v="bards.ai https://www.bards.ai"/>
    <n v="10"/>
    <x v="1"/>
    <n v="49"/>
    <n v="5.5"/>
    <s v="$25 - $49 / hr"/>
    <s v="$25 "/>
    <s v=" $49 "/>
    <n v="37"/>
    <n v="25"/>
    <n v="49"/>
    <s v="Yes"/>
  </r>
  <r>
    <s v="Curata"/>
    <s v="http://www.curata.com/"/>
    <s v="Boston, MA"/>
    <s v="Undisclosed"/>
    <s v="Undisclosed"/>
    <s v="10 - 49"/>
    <x v="2"/>
    <n v="0.5"/>
    <s v="Planegg"/>
    <x v="26"/>
    <s v="ADUKGmbH http://www.aduk.de"/>
    <n v="10"/>
    <x v="1"/>
    <n v="49"/>
    <n v="29.5"/>
    <s v="$50 - $99 / hr"/>
    <s v="$50 "/>
    <s v=" $99 "/>
    <n v="74.5"/>
    <n v="50"/>
    <n v="99"/>
    <s v="Yes"/>
  </r>
  <r>
    <s v="Adelphic"/>
    <s v="https://www.adelphic.com/"/>
    <s v="Waltham, MA"/>
    <s v="Undisclosed"/>
    <s v="Undisclosed"/>
    <s v="10 - 49"/>
    <x v="2"/>
    <n v="0.5"/>
    <s v="Boston"/>
    <x v="34"/>
    <s v="Curata http://www.curata.com/"/>
    <n v="10"/>
    <x v="1"/>
    <n v="49"/>
    <n v="29.5"/>
    <s v="Undisclosed"/>
    <s v="Undisclosed"/>
    <e v="#REF!"/>
    <e v="#VALUE!"/>
    <e v="#VALUE!"/>
    <e v="#REF!"/>
    <e v="#VALUE!"/>
  </r>
  <r>
    <s v="InstrumentalInc."/>
    <s v="https://www.instrumental.com/"/>
    <s v="Palo Alto, CA"/>
    <s v="Undisclosed"/>
    <s v="Undisclosed"/>
    <s v="10 - 49"/>
    <x v="2"/>
    <n v="0.5"/>
    <s v="Waltham"/>
    <x v="34"/>
    <s v="Adelphic https://www.adelphic.com/"/>
    <n v="10"/>
    <x v="1"/>
    <n v="49"/>
    <n v="29.5"/>
    <s v="Undisclosed"/>
    <s v="Undisclosed"/>
    <e v="#REF!"/>
    <e v="#VALUE!"/>
    <e v="#VALUE!"/>
    <e v="#REF!"/>
    <e v="#VALUE!"/>
  </r>
  <r>
    <s v="BeijingCheetahMobileTechnologyCo.,Ltd."/>
    <s v="https://www.cmcm.com/"/>
    <s v="Beijing, China"/>
    <s v="Undisclosed"/>
    <s v="Undisclosed"/>
    <s v="10 - 49"/>
    <x v="2"/>
    <n v="0.5"/>
    <s v="Palo Alto"/>
    <x v="1"/>
    <s v="InstrumentalInc. https://www.instrumental.com/"/>
    <n v="10"/>
    <x v="1"/>
    <n v="49"/>
    <n v="29.5"/>
    <s v="Undisclosed"/>
    <s v="Undisclosed"/>
    <e v="#REF!"/>
    <e v="#VALUE!"/>
    <e v="#VALUE!"/>
    <e v="#REF!"/>
    <e v="#VALUE!"/>
  </r>
  <r>
    <s v="Intelequia"/>
    <s v="https://intelequia.com/"/>
    <s v="Santa Cruz de Tenerife, Spain"/>
    <n v="5000"/>
    <s v="$100 - $149 / hr"/>
    <s v="10 - 49"/>
    <x v="0"/>
    <n v="0.2"/>
    <s v="Beijing"/>
    <x v="61"/>
    <s v="BeijingCheetahMobileTechnologyCo.,Ltd. https://www.cmcm.com/"/>
    <n v="10"/>
    <x v="1"/>
    <n v="49"/>
    <n v="29.5"/>
    <s v="Undisclosed"/>
    <s v="Undisclosed"/>
    <e v="#REF!"/>
    <e v="#VALUE!"/>
    <e v="#VALUE!"/>
    <e v="#REF!"/>
    <e v="#VALUE!"/>
  </r>
  <r>
    <s v="UnifiedInbox"/>
    <s v="http://unifiedinbox.com/"/>
    <s v="Singapore, Singapore"/>
    <s v="Undisclosed"/>
    <s v="Undisclosed"/>
    <s v="10 - 49"/>
    <x v="2"/>
    <n v="0.5"/>
    <s v="Santa Cruz de Tenerife"/>
    <x v="14"/>
    <s v="Intelequia https://intelequia.com/"/>
    <n v="10"/>
    <x v="1"/>
    <n v="49"/>
    <n v="29.5"/>
    <s v="$100 - $149 / hr"/>
    <s v="$100 "/>
    <s v=" $149 "/>
    <n v="124.5"/>
    <n v="100"/>
    <n v="149"/>
    <s v="Yes"/>
  </r>
  <r>
    <s v="ImarticusLearning"/>
    <s v="https://imarticus.org/"/>
    <s v="Mumbai, India"/>
    <s v="Undisclosed"/>
    <s v="&lt; $25 / hr"/>
    <s v="10 - 49"/>
    <x v="2"/>
    <n v="0.5"/>
    <s v="Singapore"/>
    <x v="75"/>
    <s v="UnifiedInbox http://unifiedinbox.com/"/>
    <n v="10"/>
    <x v="1"/>
    <n v="49"/>
    <n v="29.5"/>
    <s v="Undisclosed"/>
    <s v="Undisclosed"/>
    <e v="#REF!"/>
    <e v="#VALUE!"/>
    <e v="#VALUE!"/>
    <e v="#REF!"/>
    <e v="#VALUE!"/>
  </r>
  <r>
    <s v="MidasAnalytics"/>
    <s v="https://www.midasanalytics.ai/"/>
    <s v="Hong Kong, Hong Kong"/>
    <n v="5000"/>
    <s v="$50 - $99 / hr"/>
    <s v="2 - 9"/>
    <x v="2"/>
    <n v="0.45"/>
    <s v="Mumbai"/>
    <x v="11"/>
    <s v="ImarticusLearning https://imarticus.org/"/>
    <n v="2"/>
    <x v="1"/>
    <n v="9"/>
    <n v="29.5"/>
    <s v="0$ - $25 / hr"/>
    <s v="0$ "/>
    <s v=" $25 "/>
    <n v="12.5"/>
    <n v="0"/>
    <n v="25"/>
    <s v="No"/>
  </r>
  <r>
    <s v="WinterwellAssociates"/>
    <s v="https://www.winterwell.com/"/>
    <s v="Edinburgh, United Kingdom"/>
    <s v="Undisclosed"/>
    <s v="Undisclosed"/>
    <s v="2 - 9"/>
    <x v="2"/>
    <n v="0.6"/>
    <s v="Hong Kong"/>
    <x v="82"/>
    <s v="MidasAnalytics https://www.midasanalytics.ai/"/>
    <n v="2"/>
    <x v="1"/>
    <n v="9"/>
    <n v="5.5"/>
    <s v="$50 - $99 / hr"/>
    <s v="$50 "/>
    <s v=" $99 "/>
    <n v="74.5"/>
    <n v="50"/>
    <n v="99"/>
    <s v="Yes"/>
  </r>
  <r>
    <s v="RaReTechnologies"/>
    <s v="https://rare-technologies.com/"/>
    <s v="Brno, Czech Republic"/>
    <n v="1000"/>
    <s v="$100 - $149 / hr"/>
    <s v="10 - 49"/>
    <x v="2"/>
    <n v="0.5"/>
    <s v="Edinburgh"/>
    <x v="17"/>
    <s v="WinterwellAssociates https://www.winterwell.com/"/>
    <n v="10"/>
    <x v="1"/>
    <n v="49"/>
    <n v="5.5"/>
    <s v="Undisclosed"/>
    <s v="Undisclosed"/>
    <e v="#REF!"/>
    <e v="#VALUE!"/>
    <e v="#VALUE!"/>
    <e v="#REF!"/>
    <e v="#VALUE!"/>
  </r>
  <r>
    <s v="Chirp"/>
    <s v="https://chirp.io/"/>
    <s v="London, United Kingdom"/>
    <s v="Undisclosed"/>
    <s v="Undisclosed"/>
    <s v="10 - 49"/>
    <x v="2"/>
    <n v="0.5"/>
    <s v="Brno"/>
    <x v="45"/>
    <s v="RaReTechnologies https://rare-technologies.com/"/>
    <n v="10"/>
    <x v="1"/>
    <n v="49"/>
    <n v="29.5"/>
    <s v="$100 - $149 / hr"/>
    <s v="$100 "/>
    <s v=" $149 "/>
    <n v="124.5"/>
    <n v="100"/>
    <n v="149"/>
    <s v="Yes"/>
  </r>
  <r>
    <s v="VeoRobotics,Inc."/>
    <s v="https://www.veobot.com"/>
    <s v="Waltham, MA"/>
    <s v="Undisclosed"/>
    <s v="Undisclosed"/>
    <s v="10 - 49"/>
    <x v="2"/>
    <n v="0.5"/>
    <s v="London"/>
    <x v="17"/>
    <s v="Chirp https://chirp.io/"/>
    <n v="10"/>
    <x v="1"/>
    <n v="49"/>
    <n v="29.5"/>
    <s v="Undisclosed"/>
    <s v="Undisclosed"/>
    <e v="#REF!"/>
    <e v="#VALUE!"/>
    <e v="#VALUE!"/>
    <e v="#REF!"/>
    <e v="#VALUE!"/>
  </r>
  <r>
    <s v="Qutee"/>
    <s v="https://www.qutee.com/"/>
    <s v="London, United Kingdom"/>
    <s v="Undisclosed"/>
    <s v="Undisclosed"/>
    <s v="10 - 49"/>
    <x v="2"/>
    <n v="0.5"/>
    <s v="Waltham"/>
    <x v="34"/>
    <s v="VeoRobotics,Inc. https://www.veobot.com"/>
    <n v="10"/>
    <x v="1"/>
    <n v="49"/>
    <n v="29.5"/>
    <s v="Undisclosed"/>
    <s v="Undisclosed"/>
    <e v="#REF!"/>
    <e v="#VALUE!"/>
    <e v="#VALUE!"/>
    <e v="#REF!"/>
    <e v="#VALUE!"/>
  </r>
  <r>
    <s v="ZolonTech,Inc."/>
    <s v="https://www.zolontech.com"/>
    <s v="Herndon, VA"/>
    <s v="Undisclosed"/>
    <s v="Undisclosed"/>
    <s v="10 - 49"/>
    <x v="2"/>
    <n v="0.5"/>
    <s v="London"/>
    <x v="17"/>
    <s v="Qutee https://www.qutee.com/"/>
    <n v="10"/>
    <x v="1"/>
    <n v="49"/>
    <n v="29.5"/>
    <s v="Undisclosed"/>
    <s v="Undisclosed"/>
    <e v="#REF!"/>
    <e v="#VALUE!"/>
    <e v="#VALUE!"/>
    <e v="#REF!"/>
    <e v="#VALUE!"/>
  </r>
  <r>
    <s v="XnorAI"/>
    <s v="https://www.xnor.ai"/>
    <s v="Seattle, WA"/>
    <s v="Undisclosed"/>
    <s v="Undisclosed"/>
    <s v="10 - 49"/>
    <x v="2"/>
    <n v="0.5"/>
    <s v="Herndon"/>
    <x v="22"/>
    <s v="ZolonTech,Inc. https://www.zolontech.com"/>
    <n v="10"/>
    <x v="1"/>
    <n v="49"/>
    <n v="29.5"/>
    <s v="Undisclosed"/>
    <s v="Undisclosed"/>
    <e v="#REF!"/>
    <e v="#VALUE!"/>
    <e v="#VALUE!"/>
    <e v="#REF!"/>
    <e v="#VALUE!"/>
  </r>
  <r>
    <s v="IV.AI"/>
    <s v="https://iv.ai/"/>
    <s v="Los Angeles, CA"/>
    <s v="Undisclosed"/>
    <s v="Undisclosed"/>
    <s v="10 - 49"/>
    <x v="2"/>
    <n v="0.5"/>
    <s v="Seattle"/>
    <x v="30"/>
    <s v="XnorAI https://www.xnor.ai"/>
    <n v="10"/>
    <x v="1"/>
    <n v="49"/>
    <n v="29.5"/>
    <s v="Undisclosed"/>
    <s v="Undisclosed"/>
    <e v="#REF!"/>
    <e v="#VALUE!"/>
    <e v="#VALUE!"/>
    <e v="#REF!"/>
    <e v="#VALUE!"/>
  </r>
  <r>
    <s v="XMPro"/>
    <s v="https://xmpro.com/"/>
    <s v="Dallas, TX"/>
    <s v="Undisclosed"/>
    <s v="Undisclosed"/>
    <s v="10 - 49"/>
    <x v="2"/>
    <n v="0.5"/>
    <s v="Los Angeles"/>
    <x v="1"/>
    <s v="IV.AI https://iv.ai/"/>
    <n v="10"/>
    <x v="1"/>
    <n v="49"/>
    <n v="29.5"/>
    <s v="Undisclosed"/>
    <s v="Undisclosed"/>
    <e v="#REF!"/>
    <e v="#VALUE!"/>
    <e v="#VALUE!"/>
    <e v="#REF!"/>
    <e v="#VALUE!"/>
  </r>
  <r>
    <s v="GeneeaAnalytics"/>
    <s v="https://www.geneea.com/"/>
    <s v="Prague, Czech Republic"/>
    <n v="10000"/>
    <s v="$25 - $49 / hr"/>
    <s v="10 - 49"/>
    <x v="2"/>
    <n v="0.5"/>
    <s v="Dallas"/>
    <x v="2"/>
    <s v="XMPro https://xmpro.com/"/>
    <n v="10"/>
    <x v="1"/>
    <n v="49"/>
    <n v="29.5"/>
    <s v="Undisclosed"/>
    <s v="Undisclosed"/>
    <e v="#REF!"/>
    <e v="#VALUE!"/>
    <e v="#VALUE!"/>
    <e v="#REF!"/>
    <e v="#VALUE!"/>
  </r>
  <r>
    <s v="RepustateInc."/>
    <s v="https://www.repustate.com"/>
    <s v="Toronto, Canada"/>
    <s v="Undisclosed"/>
    <s v="Undisclosed"/>
    <s v="10 - 49"/>
    <x v="2"/>
    <n v="0.5"/>
    <s v="Prague"/>
    <x v="45"/>
    <s v="GeneeaAnalytics https://www.geneea.com/"/>
    <n v="10"/>
    <x v="1"/>
    <n v="49"/>
    <n v="29.5"/>
    <s v="$25 - $49 / hr"/>
    <s v="$25 "/>
    <s v=" $49 "/>
    <n v="37"/>
    <n v="25"/>
    <n v="49"/>
    <s v="Yes"/>
  </r>
  <r>
    <s v="ObjectComputing,Inc."/>
    <s v="https://objectcomputing.com/"/>
    <s v="St. Louis, MO"/>
    <s v="Undisclosed"/>
    <s v="Undisclosed"/>
    <s v="50 - 249"/>
    <x v="0"/>
    <n v="0.4"/>
    <s v="Toronto"/>
    <x v="15"/>
    <s v="RepustateInc. https://www.repustate.com"/>
    <n v="50"/>
    <x v="1"/>
    <n v="249"/>
    <n v="29.5"/>
    <s v="Undisclosed"/>
    <s v="Undisclosed"/>
    <e v="#REF!"/>
    <e v="#VALUE!"/>
    <e v="#VALUE!"/>
    <e v="#REF!"/>
    <e v="#VALUE!"/>
  </r>
  <r>
    <s v="Smarter.Codes"/>
    <s v="https://smarter.codes/"/>
    <s v="Bengaluru, India"/>
    <n v="1000"/>
    <s v="$100 - $149 / hr"/>
    <s v="2 - 9"/>
    <x v="1"/>
    <n v="1"/>
    <s v="St. Louis"/>
    <x v="103"/>
    <s v="ObjectComputing,Inc. https://objectcomputing.com/"/>
    <n v="2"/>
    <x v="1"/>
    <n v="9"/>
    <n v="149.5"/>
    <s v="Undisclosed"/>
    <s v="Undisclosed"/>
    <e v="#REF!"/>
    <e v="#VALUE!"/>
    <e v="#VALUE!"/>
    <e v="#REF!"/>
    <e v="#VALUE!"/>
  </r>
  <r>
    <s v="ArtificialSolutions"/>
    <s v="https://www.artificial-solutions.com/"/>
    <s v="Mountain View, CA"/>
    <n v="5000"/>
    <s v="$25 - $49 / hr"/>
    <s v="50 - 249"/>
    <x v="0"/>
    <n v="0.4"/>
    <s v="Bengaluru"/>
    <x v="11"/>
    <s v="Smarter.Codes https://smarter.codes/"/>
    <n v="50"/>
    <x v="1"/>
    <n v="249"/>
    <n v="5.5"/>
    <s v="$100 - $149 / hr"/>
    <s v="$100 "/>
    <s v=" $149 "/>
    <n v="124.5"/>
    <n v="100"/>
    <n v="149"/>
    <s v="Yes"/>
  </r>
  <r>
    <s v="Tongdun"/>
    <s v="https://www.tongdun.cn/"/>
    <s v="Hangzhou Shi, China"/>
    <n v="5000"/>
    <s v="$100 - $149 / hr"/>
    <s v="250 - 999"/>
    <x v="0"/>
    <n v="0.3"/>
    <s v="Mountain View"/>
    <x v="1"/>
    <s v="ArtificialSolutions https://www.artificial-solutions.com/"/>
    <n v="250"/>
    <x v="1"/>
    <n v="999"/>
    <n v="149.5"/>
    <s v="$25 - $49 / hr"/>
    <s v="$25 "/>
    <s v=" $49 "/>
    <n v="37"/>
    <n v="25"/>
    <n v="49"/>
    <s v="Yes"/>
  </r>
  <r>
    <s v="ASGTECHNOLOGIES"/>
    <s v="http://asg.com"/>
    <s v="Naples, FL"/>
    <n v="5000"/>
    <s v="Undisclosed"/>
    <s v="1,000 - 9,999"/>
    <x v="0"/>
    <n v="0.2"/>
    <s v="Hangzhou Shi"/>
    <x v="61"/>
    <s v="Tongdun https://www.tongdun.cn/"/>
    <n v="1000"/>
    <x v="1"/>
    <n v="9999"/>
    <n v="624.5"/>
    <s v="$100 - $149 / hr"/>
    <s v="$100 "/>
    <s v=" $149 "/>
    <n v="124.5"/>
    <n v="100"/>
    <n v="149"/>
    <s v="Yes"/>
  </r>
  <r>
    <s v="LANDRAudioInc"/>
    <s v="https://www.landr.com/en/"/>
    <m/>
    <s v="Undisclosed"/>
    <s v="Undisclosed"/>
    <s v="50 - 249"/>
    <x v="0"/>
    <n v="0.4"/>
    <s v="Naples"/>
    <x v="4"/>
    <s v="ASGTECHNOLOGIES http://asg.com"/>
    <n v="50"/>
    <x v="0"/>
    <n v="249"/>
    <n v="5499.5"/>
    <s v="Undisclosed"/>
    <s v="Undisclosed"/>
    <e v="#REF!"/>
    <e v="#VALUE!"/>
    <e v="#VALUE!"/>
    <e v="#REF!"/>
    <e v="#VALUE!"/>
  </r>
  <r>
    <s v="Mobilewalla"/>
    <s v="https://www.mobilewalla.com/"/>
    <s v="Atlanta, GA"/>
    <s v="Undisclosed"/>
    <s v="Undisclosed"/>
    <s v="50 - 249"/>
    <x v="0"/>
    <n v="0.4"/>
    <e v="#VALUE!"/>
    <x v="55"/>
    <s v="LANDRAudioInc https://www.landr.com/en/"/>
    <n v="50"/>
    <x v="1"/>
    <n v="249"/>
    <n v="149.5"/>
    <s v="Undisclosed"/>
    <s v="Undisclosed"/>
    <e v="#REF!"/>
    <e v="#VALUE!"/>
    <e v="#VALUE!"/>
    <e v="#REF!"/>
    <e v="#VALUE!"/>
  </r>
  <r>
    <s v="DatawatchCorporation"/>
    <s v="https://www.datawatch.com/"/>
    <s v="Greensboro, NC"/>
    <s v="Undisclosed"/>
    <s v="Undisclosed"/>
    <s v="50 - 249"/>
    <x v="0"/>
    <n v="0.4"/>
    <s v="Atlanta"/>
    <x v="20"/>
    <s v="Mobilewalla https://www.mobilewalla.com/"/>
    <n v="50"/>
    <x v="1"/>
    <n v="249"/>
    <n v="149.5"/>
    <s v="Undisclosed"/>
    <s v="Undisclosed"/>
    <e v="#REF!"/>
    <e v="#VALUE!"/>
    <e v="#VALUE!"/>
    <e v="#REF!"/>
    <e v="#VALUE!"/>
  </r>
  <r>
    <s v="Jobcase,Inc."/>
    <s v="https://www.jobcase.com/"/>
    <s v="Cambridge, MA"/>
    <s v="Undisclosed"/>
    <s v="Undisclosed"/>
    <s v="50 - 249"/>
    <x v="0"/>
    <n v="0.4"/>
    <s v="Greensboro"/>
    <x v="10"/>
    <s v="DatawatchCorporation https://www.datawatch.com/"/>
    <n v="50"/>
    <x v="1"/>
    <n v="249"/>
    <n v="149.5"/>
    <s v="Undisclosed"/>
    <s v="Undisclosed"/>
    <e v="#REF!"/>
    <e v="#VALUE!"/>
    <e v="#VALUE!"/>
    <e v="#REF!"/>
    <e v="#VALUE!"/>
  </r>
  <r>
    <s v="DataProphets"/>
    <s v="https://dataprophets.in/"/>
    <s v="Rajkot, India"/>
    <n v="5000"/>
    <s v="$25 - $49 / hr"/>
    <s v="10 - 49"/>
    <x v="2"/>
    <n v="0.6"/>
    <s v="Cambridge"/>
    <x v="34"/>
    <s v="Jobcase,Inc. https://www.jobcase.com/"/>
    <n v="10"/>
    <x v="1"/>
    <n v="49"/>
    <n v="149.5"/>
    <s v="Undisclosed"/>
    <s v="Undisclosed"/>
    <e v="#REF!"/>
    <e v="#VALUE!"/>
    <e v="#VALUE!"/>
    <e v="#REF!"/>
    <e v="#VALUE!"/>
  </r>
  <r>
    <s v="SearchDiscovery"/>
    <s v="https://www.searchdiscovery.com/"/>
    <s v="Atlanta, GA"/>
    <s v="Undisclosed"/>
    <s v="Undisclosed"/>
    <s v="50 - 249"/>
    <x v="0"/>
    <n v="0.4"/>
    <s v="Rajkot"/>
    <x v="11"/>
    <s v="DataProphets https://dataprophets.in/"/>
    <n v="50"/>
    <x v="1"/>
    <n v="249"/>
    <n v="29.5"/>
    <s v="$25 - $49 / hr"/>
    <s v="$25 "/>
    <s v=" $49 "/>
    <n v="37"/>
    <n v="25"/>
    <n v="49"/>
    <s v="Yes"/>
  </r>
  <r>
    <s v="Bismart"/>
    <s v="https://bismart.com"/>
    <s v="Barcelona, Spain"/>
    <s v="Undisclosed"/>
    <s v="Undisclosed"/>
    <s v="50 - 249"/>
    <x v="0"/>
    <n v="0.4"/>
    <s v="Atlanta"/>
    <x v="20"/>
    <s v="SearchDiscovery https://www.searchdiscovery.com/"/>
    <n v="50"/>
    <x v="1"/>
    <n v="249"/>
    <n v="149.5"/>
    <s v="Undisclosed"/>
    <s v="Undisclosed"/>
    <e v="#REF!"/>
    <e v="#VALUE!"/>
    <e v="#VALUE!"/>
    <e v="#REF!"/>
    <e v="#VALUE!"/>
  </r>
  <r>
    <s v="Everise"/>
    <s v="https://weareeverise.com/"/>
    <s v="Singapore"/>
    <n v="250000"/>
    <s v="Undisclosed"/>
    <n v="10000"/>
    <x v="0"/>
    <n v="0.1"/>
    <s v="Barcelona"/>
    <x v="14"/>
    <s v="Bismart https://bismart.com"/>
    <n v="10000"/>
    <x v="1"/>
    <m/>
    <n v="149.5"/>
    <s v="Undisclosed"/>
    <s v="Undisclosed"/>
    <e v="#REF!"/>
    <e v="#VALUE!"/>
    <e v="#VALUE!"/>
    <e v="#REF!"/>
    <e v="#VALUE!"/>
  </r>
  <r>
    <s v="TalkingData"/>
    <s v="http://www.talkingdata.com/"/>
    <s v="Beijing, China"/>
    <n v="5000"/>
    <s v="$50 - $99 / hr"/>
    <s v="50 - 249"/>
    <x v="0"/>
    <n v="0.4"/>
    <s v="Singapore"/>
    <x v="0"/>
    <s v="Everise https://weareeverise.com/"/>
    <n v="50"/>
    <x v="1"/>
    <n v="249"/>
    <n v="10000"/>
    <s v="Undisclosed"/>
    <s v="Undisclosed"/>
    <e v="#REF!"/>
    <e v="#VALUE!"/>
    <e v="#VALUE!"/>
    <e v="#REF!"/>
    <e v="#VALUE!"/>
  </r>
  <r>
    <s v="Springbot"/>
    <s v="https://www.springbot.com/"/>
    <s v="Atlanta, GA"/>
    <s v="Undisclosed"/>
    <s v="Undisclosed"/>
    <s v="50 - 249"/>
    <x v="0"/>
    <n v="0.4"/>
    <s v="Beijing"/>
    <x v="61"/>
    <s v="TalkingData http://www.talkingdata.com/"/>
    <n v="50"/>
    <x v="1"/>
    <n v="249"/>
    <n v="149.5"/>
    <s v="$50 - $99 / hr"/>
    <s v="$50 "/>
    <s v=" $99 "/>
    <n v="74.5"/>
    <n v="50"/>
    <n v="99"/>
    <s v="Yes"/>
  </r>
  <r>
    <s v="FilamentAI"/>
    <s v="https://www.filament.ai/"/>
    <s v="London, United Kingdom"/>
    <n v="5000"/>
    <s v="$150 - $199 / hr"/>
    <s v="10 - 49"/>
    <x v="2"/>
    <n v="0.5"/>
    <s v="Atlanta"/>
    <x v="20"/>
    <s v="Springbot https://www.springbot.com/"/>
    <n v="10"/>
    <x v="1"/>
    <n v="49"/>
    <n v="149.5"/>
    <s v="Undisclosed"/>
    <s v="Undisclosed"/>
    <e v="#REF!"/>
    <e v="#VALUE!"/>
    <e v="#VALUE!"/>
    <e v="#REF!"/>
    <e v="#VALUE!"/>
  </r>
  <r>
    <s v="Senseye"/>
    <s v="https://www.senseye.io/"/>
    <s v="Chilworth, United Kingdom"/>
    <s v="Undisclosed"/>
    <s v="Undisclosed"/>
    <s v="10 - 49"/>
    <x v="2"/>
    <n v="0.5"/>
    <s v="London"/>
    <x v="17"/>
    <s v="FilamentAI https://www.filament.ai/"/>
    <n v="10"/>
    <x v="1"/>
    <n v="49"/>
    <n v="29.5"/>
    <s v="$150 - $199 / hr"/>
    <s v="$150 "/>
    <s v=" $199 "/>
    <n v="174.5"/>
    <n v="150"/>
    <n v="199"/>
    <s v="Yes"/>
  </r>
  <r>
    <s v="Snap40"/>
    <s v="https://www.snap40.com/"/>
    <s v="Edinburgh, United Kingdom"/>
    <s v="Undisclosed"/>
    <s v="Undisclosed"/>
    <s v="10 - 49"/>
    <x v="2"/>
    <n v="0.5"/>
    <s v="Chilworth"/>
    <x v="17"/>
    <s v="Senseye https://www.senseye.io/"/>
    <n v="10"/>
    <x v="1"/>
    <n v="49"/>
    <n v="29.5"/>
    <s v="Undisclosed"/>
    <s v="Undisclosed"/>
    <e v="#REF!"/>
    <e v="#VALUE!"/>
    <e v="#VALUE!"/>
    <e v="#REF!"/>
    <e v="#VALUE!"/>
  </r>
  <r>
    <s v="FluroSat"/>
    <s v="https://www.flurosat.com/"/>
    <s v="Eveleigh, Australia"/>
    <s v="Undisclosed"/>
    <s v="Undisclosed"/>
    <s v="10 - 49"/>
    <x v="2"/>
    <n v="0.5"/>
    <s v="Edinburgh"/>
    <x v="17"/>
    <s v="Snap40 https://www.snap40.com/"/>
    <n v="10"/>
    <x v="1"/>
    <n v="49"/>
    <n v="29.5"/>
    <s v="Undisclosed"/>
    <s v="Undisclosed"/>
    <e v="#REF!"/>
    <e v="#VALUE!"/>
    <e v="#VALUE!"/>
    <e v="#REF!"/>
    <e v="#VALUE!"/>
  </r>
  <r>
    <s v="SAMAI,Inc."/>
    <s v="https://www.sam.ai"/>
    <s v="Newark, NJ"/>
    <s v="Undisclosed"/>
    <s v="Undisclosed"/>
    <s v="10 - 49"/>
    <x v="2"/>
    <n v="0.5"/>
    <s v="Eveleigh"/>
    <x v="12"/>
    <s v="FluroSat https://www.flurosat.com/"/>
    <n v="10"/>
    <x v="1"/>
    <n v="49"/>
    <n v="29.5"/>
    <s v="Undisclosed"/>
    <s v="Undisclosed"/>
    <e v="#REF!"/>
    <e v="#VALUE!"/>
    <e v="#VALUE!"/>
    <e v="#REF!"/>
    <e v="#VALUE!"/>
  </r>
  <r>
    <s v="Patheer"/>
    <s v="https://patheer.com/"/>
    <s v="Quincy, MA"/>
    <s v="Undisclosed"/>
    <s v="Undisclosed"/>
    <s v="10 - 49"/>
    <x v="2"/>
    <n v="0.5"/>
    <s v="Newark"/>
    <x v="40"/>
    <s v="SAMAI,Inc. https://www.sam.ai"/>
    <n v="10"/>
    <x v="1"/>
    <n v="49"/>
    <n v="29.5"/>
    <s v="Undisclosed"/>
    <s v="Undisclosed"/>
    <e v="#REF!"/>
    <e v="#VALUE!"/>
    <e v="#VALUE!"/>
    <e v="#REF!"/>
    <e v="#VALUE!"/>
  </r>
  <r>
    <s v="Pinn"/>
    <s v="https://pinn.ai/"/>
    <s v="Redwood City, CA"/>
    <s v="Undisclosed"/>
    <s v="Undisclosed"/>
    <s v="10 - 49"/>
    <x v="2"/>
    <n v="0.5"/>
    <s v="Quincy"/>
    <x v="34"/>
    <s v="Patheer https://patheer.com/"/>
    <n v="10"/>
    <x v="1"/>
    <n v="49"/>
    <n v="29.5"/>
    <s v="Undisclosed"/>
    <s v="Undisclosed"/>
    <e v="#REF!"/>
    <e v="#VALUE!"/>
    <e v="#VALUE!"/>
    <e v="#REF!"/>
    <e v="#VALUE!"/>
  </r>
  <r>
    <s v="Rulai,Inc."/>
    <s v="https://rul.ai/"/>
    <s v="Campbell, CA"/>
    <s v="Undisclosed"/>
    <s v="Undisclosed"/>
    <s v="10 - 49"/>
    <x v="2"/>
    <n v="0.5"/>
    <s v="Redwood City"/>
    <x v="1"/>
    <s v="Pinn https://pinn.ai/"/>
    <n v="10"/>
    <x v="1"/>
    <n v="49"/>
    <n v="29.5"/>
    <s v="Undisclosed"/>
    <s v="Undisclosed"/>
    <e v="#REF!"/>
    <e v="#VALUE!"/>
    <e v="#VALUE!"/>
    <e v="#REF!"/>
    <e v="#VALUE!"/>
  </r>
  <r>
    <s v="EdConnective"/>
    <s v="https://www.edconnective.com/"/>
    <s v="Richmond, VA"/>
    <s v="Undisclosed"/>
    <s v="Undisclosed"/>
    <s v="10 - 49"/>
    <x v="2"/>
    <n v="0.5"/>
    <s v="Campbell"/>
    <x v="1"/>
    <s v="Rulai,Inc. https://rul.ai/"/>
    <n v="10"/>
    <x v="1"/>
    <n v="49"/>
    <n v="29.5"/>
    <s v="Undisclosed"/>
    <s v="Undisclosed"/>
    <e v="#REF!"/>
    <e v="#VALUE!"/>
    <e v="#VALUE!"/>
    <e v="#REF!"/>
    <e v="#VALUE!"/>
  </r>
  <r>
    <s v="RemiAI"/>
    <s v="https://www.remi.ai/"/>
    <s v="Millers Point, Australia"/>
    <s v="Undisclosed"/>
    <s v="Undisclosed"/>
    <s v="10 - 49"/>
    <x v="2"/>
    <n v="0.5"/>
    <s v="Richmond"/>
    <x v="22"/>
    <s v="EdConnective https://www.edconnective.com/"/>
    <n v="10"/>
    <x v="1"/>
    <n v="49"/>
    <n v="29.5"/>
    <s v="Undisclosed"/>
    <s v="Undisclosed"/>
    <e v="#REF!"/>
    <e v="#VALUE!"/>
    <e v="#VALUE!"/>
    <e v="#REF!"/>
    <e v="#VALUE!"/>
  </r>
  <r>
    <s v="Finture"/>
    <s v="https://www.finture.com/en/"/>
    <s v="Warszawa, Poland"/>
    <n v="10000"/>
    <s v="$50 - $99 / hr"/>
    <s v="250 - 999"/>
    <x v="0"/>
    <n v="0.3"/>
    <s v="Millers Point"/>
    <x v="12"/>
    <s v="RemiAI https://www.remi.ai/"/>
    <n v="250"/>
    <x v="1"/>
    <n v="999"/>
    <n v="29.5"/>
    <s v="Undisclosed"/>
    <s v="Undisclosed"/>
    <e v="#REF!"/>
    <e v="#VALUE!"/>
    <e v="#VALUE!"/>
    <e v="#REF!"/>
    <e v="#VALUE!"/>
  </r>
  <r>
    <s v="ZerogonsIndiapvtLtd"/>
    <s v="https://zerogons.com/"/>
    <s v="Pune, India"/>
    <n v="10000"/>
    <s v="$25 - $49 / hr"/>
    <s v="10 - 49"/>
    <x v="2"/>
    <n v="0.55000000000000004"/>
    <s v="Warszawa"/>
    <x v="7"/>
    <s v="Finture https://www.finture.com/en/"/>
    <n v="10"/>
    <x v="1"/>
    <n v="49"/>
    <n v="624.5"/>
    <s v="$50 - $99 / hr"/>
    <s v="$50 "/>
    <s v=" $99 "/>
    <n v="74.5"/>
    <n v="50"/>
    <n v="99"/>
    <s v="Yes"/>
  </r>
  <r>
    <s v="PioneerConsultingServicesLLC"/>
    <s v="http://www.pioneeritconsulting.com"/>
    <s v="Wabasso, FL"/>
    <s v="Undisclosed"/>
    <s v="Undisclosed"/>
    <s v="2 - 9"/>
    <x v="2"/>
    <n v="0.6"/>
    <s v="Pune"/>
    <x v="11"/>
    <s v="ZerogonsIndiapvtLtd https://zerogons.com/"/>
    <n v="2"/>
    <x v="1"/>
    <n v="9"/>
    <n v="29.5"/>
    <s v="$25 - $49 / hr"/>
    <s v="$25 "/>
    <s v=" $49 "/>
    <n v="37"/>
    <n v="25"/>
    <n v="49"/>
    <s v="Yes"/>
  </r>
  <r>
    <s v="ITResearches"/>
    <s v="http://itresearches.com/en/"/>
    <s v="Glasgow, United Kingdom"/>
    <s v="Undisclosed"/>
    <s v="Undisclosed"/>
    <s v="1,000 - 9,999"/>
    <x v="0"/>
    <n v="0.2"/>
    <s v="Wabasso"/>
    <x v="4"/>
    <s v="PioneerConsultingServicesLLC http://www.pioneeritconsulting.com"/>
    <n v="1000"/>
    <x v="1"/>
    <n v="9999"/>
    <n v="5.5"/>
    <s v="Undisclosed"/>
    <s v="Undisclosed"/>
    <e v="#REF!"/>
    <e v="#VALUE!"/>
    <e v="#VALUE!"/>
    <e v="#REF!"/>
    <e v="#VALUE!"/>
  </r>
  <r>
    <s v="Dodeed"/>
    <s v="https://dodeed.co/"/>
    <s v="Dhaka, Bangladesh"/>
    <n v="1000"/>
    <s v="&lt; $25 / hr"/>
    <s v="10 - 49"/>
    <x v="2"/>
    <n v="0.7"/>
    <s v="Glasgow"/>
    <x v="17"/>
    <s v="ITResearches http://itresearches.com/en/"/>
    <n v="10"/>
    <x v="0"/>
    <n v="49"/>
    <n v="5499.5"/>
    <s v="Undisclosed"/>
    <s v="Undisclosed"/>
    <e v="#REF!"/>
    <e v="#VALUE!"/>
    <e v="#VALUE!"/>
    <e v="#REF!"/>
    <e v="#VALUE!"/>
  </r>
  <r>
    <s v="AerialTechnologies"/>
    <s v="https://www.aerial.ai/"/>
    <s v="Montréal, Canada"/>
    <s v="Undisclosed"/>
    <s v="Undisclosed"/>
    <s v="10 - 49"/>
    <x v="2"/>
    <n v="0.5"/>
    <s v="Dhaka"/>
    <x v="78"/>
    <s v="Dodeed https://dodeed.co/"/>
    <n v="10"/>
    <x v="1"/>
    <n v="49"/>
    <n v="29.5"/>
    <s v="0$ - $25 / hr"/>
    <s v="0$ "/>
    <s v=" $25 "/>
    <n v="12.5"/>
    <n v="0"/>
    <n v="25"/>
    <s v="No"/>
  </r>
  <r>
    <s v="CONCURED"/>
    <s v="https://www.concured.com/"/>
    <s v="London, United Kingdom"/>
    <s v="Undisclosed"/>
    <s v="Undisclosed"/>
    <s v="10 - 49"/>
    <x v="2"/>
    <n v="0.5"/>
    <s v="Montréal"/>
    <x v="15"/>
    <s v="AerialTechnologies https://www.aerial.ai/"/>
    <n v="10"/>
    <x v="1"/>
    <n v="49"/>
    <n v="29.5"/>
    <s v="Undisclosed"/>
    <s v="Undisclosed"/>
    <e v="#REF!"/>
    <e v="#VALUE!"/>
    <e v="#VALUE!"/>
    <e v="#REF!"/>
    <e v="#VALUE!"/>
  </r>
  <r>
    <s v="Newmine"/>
    <s v="http://newmine.com"/>
    <s v="Southborough, MA"/>
    <s v="Undisclosed"/>
    <s v="Undisclosed"/>
    <s v="10 - 49"/>
    <x v="2"/>
    <n v="0.5"/>
    <s v="London"/>
    <x v="17"/>
    <s v="CONCURED https://www.concured.com/"/>
    <n v="10"/>
    <x v="1"/>
    <n v="49"/>
    <n v="29.5"/>
    <s v="Undisclosed"/>
    <s v="Undisclosed"/>
    <e v="#REF!"/>
    <e v="#VALUE!"/>
    <e v="#VALUE!"/>
    <e v="#REF!"/>
    <e v="#VALUE!"/>
  </r>
  <r>
    <s v="PolyAI"/>
    <s v="https://poly-ai.com/"/>
    <s v="London, United Kingdom"/>
    <s v="Undisclosed"/>
    <s v="Undisclosed"/>
    <s v="10 - 49"/>
    <x v="2"/>
    <n v="0.5"/>
    <s v="Southborough"/>
    <x v="34"/>
    <s v="Newmine http://newmine.com"/>
    <n v="10"/>
    <x v="1"/>
    <n v="49"/>
    <n v="29.5"/>
    <s v="Undisclosed"/>
    <s v="Undisclosed"/>
    <e v="#REF!"/>
    <e v="#VALUE!"/>
    <e v="#VALUE!"/>
    <e v="#REF!"/>
    <e v="#VALUE!"/>
  </r>
  <r>
    <s v="Decooda"/>
    <s v="http://www.decooda.com/"/>
    <s v="Atlanta, GA"/>
    <s v="Undisclosed"/>
    <s v="Undisclosed"/>
    <s v="10 - 49"/>
    <x v="2"/>
    <n v="0.5"/>
    <s v="London"/>
    <x v="17"/>
    <s v="PolyAI https://poly-ai.com/"/>
    <n v="10"/>
    <x v="1"/>
    <n v="49"/>
    <n v="29.5"/>
    <s v="Undisclosed"/>
    <s v="Undisclosed"/>
    <e v="#REF!"/>
    <e v="#VALUE!"/>
    <e v="#VALUE!"/>
    <e v="#REF!"/>
    <e v="#VALUE!"/>
  </r>
  <r>
    <s v="DecisionIQ,Inc."/>
    <s v="http://decisioniq.com"/>
    <s v="Atlanta, GA"/>
    <n v="1000"/>
    <s v="Undisclosed"/>
    <s v="10 - 49"/>
    <x v="2"/>
    <n v="0.5"/>
    <s v="Atlanta"/>
    <x v="20"/>
    <s v="Decooda http://www.decooda.com/"/>
    <n v="10"/>
    <x v="1"/>
    <n v="49"/>
    <n v="29.5"/>
    <s v="Undisclosed"/>
    <s v="Undisclosed"/>
    <e v="#REF!"/>
    <e v="#VALUE!"/>
    <e v="#VALUE!"/>
    <e v="#REF!"/>
    <e v="#VALUE!"/>
  </r>
  <r>
    <s v="SalsaDigital"/>
    <s v="https://salsadigital.com.au/"/>
    <s v="Collingwood, Australia"/>
    <s v="Undisclosed"/>
    <s v="Undisclosed"/>
    <s v="10 - 49"/>
    <x v="2"/>
    <n v="0.5"/>
    <s v="Atlanta"/>
    <x v="20"/>
    <s v="DecisionIQ,Inc. http://decisioniq.com"/>
    <n v="10"/>
    <x v="1"/>
    <n v="49"/>
    <n v="29.5"/>
    <s v="Undisclosed"/>
    <s v="Undisclosed"/>
    <e v="#REF!"/>
    <e v="#VALUE!"/>
    <e v="#VALUE!"/>
    <e v="#REF!"/>
    <e v="#VALUE!"/>
  </r>
  <r>
    <s v="Elevat"/>
    <s v="https://www.elevat-iot.com/"/>
    <s v="Seattle, WA"/>
    <s v="Undisclosed"/>
    <s v="Undisclosed"/>
    <s v="10 - 49"/>
    <x v="2"/>
    <n v="0.5"/>
    <s v="Collingwood"/>
    <x v="12"/>
    <s v="SalsaDigital https://salsadigital.com.au/"/>
    <n v="10"/>
    <x v="1"/>
    <n v="49"/>
    <n v="29.5"/>
    <s v="Undisclosed"/>
    <s v="Undisclosed"/>
    <e v="#REF!"/>
    <e v="#VALUE!"/>
    <e v="#VALUE!"/>
    <e v="#REF!"/>
    <e v="#VALUE!"/>
  </r>
  <r>
    <s v="StrongbytesConsulting"/>
    <s v="https://strongbytes.ai/"/>
    <s v="Iași, Romania"/>
    <n v="50000"/>
    <s v="$25 - $49 / hr"/>
    <s v="10 - 49"/>
    <x v="2"/>
    <n v="0.5"/>
    <s v="Seattle"/>
    <x v="30"/>
    <s v="Elevat https://www.elevat-iot.com/"/>
    <n v="10"/>
    <x v="1"/>
    <n v="49"/>
    <n v="29.5"/>
    <s v="Undisclosed"/>
    <s v="Undisclosed"/>
    <e v="#REF!"/>
    <e v="#VALUE!"/>
    <e v="#VALUE!"/>
    <e v="#REF!"/>
    <e v="#VALUE!"/>
  </r>
  <r>
    <s v="AristonTekInc"/>
    <s v="http://www.aristontek.com"/>
    <s v="Jersey City, NJ"/>
    <s v="Undisclosed"/>
    <s v="Undisclosed"/>
    <s v="10 - 49"/>
    <x v="2"/>
    <n v="0.5"/>
    <s v="Iași"/>
    <x v="24"/>
    <s v="StrongbytesConsulting https://strongbytes.ai/"/>
    <n v="10"/>
    <x v="1"/>
    <n v="49"/>
    <n v="29.5"/>
    <s v="$25 - $49 / hr"/>
    <s v="$25 "/>
    <s v=" $49 "/>
    <n v="37"/>
    <n v="25"/>
    <n v="49"/>
    <s v="Yes"/>
  </r>
  <r>
    <s v="TelegraphHillSoftware"/>
    <s v="https://telegraphhillsoftware.com/"/>
    <s v="San Francisco, CA"/>
    <s v="Undisclosed"/>
    <s v="Undisclosed"/>
    <s v="10 - 49"/>
    <x v="2"/>
    <n v="0.5"/>
    <s v="Jersey City"/>
    <x v="40"/>
    <s v="AristonTekInc http://www.aristontek.com"/>
    <n v="10"/>
    <x v="1"/>
    <n v="49"/>
    <n v="29.5"/>
    <s v="Undisclosed"/>
    <s v="Undisclosed"/>
    <e v="#REF!"/>
    <e v="#VALUE!"/>
    <e v="#VALUE!"/>
    <e v="#REF!"/>
    <e v="#VALUE!"/>
  </r>
  <r>
    <s v="Clevertar"/>
    <s v="https://clevertar.com/"/>
    <s v="Adelaide, Australia"/>
    <n v="5000"/>
    <s v="$300+ / hr"/>
    <s v="10 - 49"/>
    <x v="2"/>
    <n v="0.5"/>
    <s v="San Francisco"/>
    <x v="1"/>
    <s v="TelegraphHillSoftware https://telegraphhillsoftware.com/"/>
    <n v="10"/>
    <x v="1"/>
    <n v="49"/>
    <n v="29.5"/>
    <s v="Undisclosed"/>
    <s v="Undisclosed"/>
    <e v="#REF!"/>
    <e v="#VALUE!"/>
    <e v="#VALUE!"/>
    <e v="#REF!"/>
    <e v="#VALUE!"/>
  </r>
  <r>
    <s v="Visionify"/>
    <s v="https://visionify.ai"/>
    <s v="Westminster, CO"/>
    <s v="Undisclosed"/>
    <s v="Undisclosed"/>
    <s v="10 - 49"/>
    <x v="2"/>
    <n v="0.5"/>
    <s v="Adelaide"/>
    <x v="12"/>
    <s v="Clevertar https://clevertar.com/"/>
    <n v="10"/>
    <x v="1"/>
    <n v="49"/>
    <n v="29.5"/>
    <s v="$300+ / hr"/>
    <s v="$300+ / hr"/>
    <e v="#REF!"/>
    <e v="#VALUE!"/>
    <e v="#VALUE!"/>
    <e v="#REF!"/>
    <e v="#VALUE!"/>
  </r>
  <r>
    <s v="Entromy"/>
    <s v="http://www.entromy.com/"/>
    <s v="Boston, MA"/>
    <s v="Undisclosed"/>
    <s v="Undisclosed"/>
    <s v="10 - 49"/>
    <x v="2"/>
    <n v="0.5"/>
    <s v="Westminster"/>
    <x v="54"/>
    <s v="Visionify https://visionify.ai"/>
    <n v="10"/>
    <x v="1"/>
    <n v="49"/>
    <n v="29.5"/>
    <s v="Undisclosed"/>
    <s v="Undisclosed"/>
    <e v="#REF!"/>
    <e v="#VALUE!"/>
    <e v="#VALUE!"/>
    <e v="#REF!"/>
    <e v="#VALUE!"/>
  </r>
  <r>
    <s v="ContinuumIndustries"/>
    <s v="https://www.continuum.industries/"/>
    <s v="Edinburgh, United Kingdom"/>
    <s v="Undisclosed"/>
    <s v="Undisclosed"/>
    <s v="10 - 49"/>
    <x v="2"/>
    <n v="0.5"/>
    <s v="Boston"/>
    <x v="34"/>
    <s v="Entromy http://www.entromy.com/"/>
    <n v="10"/>
    <x v="1"/>
    <n v="49"/>
    <n v="29.5"/>
    <s v="Undisclosed"/>
    <s v="Undisclosed"/>
    <e v="#REF!"/>
    <e v="#VALUE!"/>
    <e v="#VALUE!"/>
    <e v="#REF!"/>
    <e v="#VALUE!"/>
  </r>
  <r>
    <s v="Baifendian-Percent"/>
    <s v="http://en.percent.cn/"/>
    <s v="Beijing, China"/>
    <n v="5000"/>
    <s v="$100 - $149 / hr"/>
    <s v="250 - 999"/>
    <x v="0"/>
    <n v="0.3"/>
    <s v="Edinburgh"/>
    <x v="17"/>
    <s v="ContinuumIndustries https://www.continuum.industries/"/>
    <n v="250"/>
    <x v="1"/>
    <n v="999"/>
    <n v="29.5"/>
    <s v="Undisclosed"/>
    <s v="Undisclosed"/>
    <e v="#REF!"/>
    <e v="#VALUE!"/>
    <e v="#VALUE!"/>
    <e v="#REF!"/>
    <e v="#VALUE!"/>
  </r>
  <r>
    <s v="TMAInnovation"/>
    <s v="https://www.tmainnovation.com/"/>
    <s v="Ho Chi Minh, Vietnam"/>
    <n v="10000"/>
    <s v="&lt; $25 / hr"/>
    <s v="250 - 999"/>
    <x v="0"/>
    <n v="0.3"/>
    <s v="Beijing"/>
    <x v="61"/>
    <s v="Baifendian-Percent http://en.percent.cn/"/>
    <n v="250"/>
    <x v="1"/>
    <n v="999"/>
    <n v="624.5"/>
    <s v="$100 - $149 / hr"/>
    <s v="$100 "/>
    <s v=" $149 "/>
    <n v="124.5"/>
    <n v="100"/>
    <n v="149"/>
    <s v="Yes"/>
  </r>
  <r>
    <s v="Artefact"/>
    <s v="https://artefact.com/"/>
    <s v="Paris, France"/>
    <s v="Undisclosed"/>
    <s v="Undisclosed"/>
    <s v="1,000 - 9,999"/>
    <x v="0"/>
    <n v="0.2"/>
    <s v="Ho Chi Minh"/>
    <x v="23"/>
    <s v="TMAInnovation https://www.tmainnovation.com/"/>
    <n v="1000"/>
    <x v="1"/>
    <n v="9999"/>
    <n v="624.5"/>
    <s v="0$ - $25 / hr"/>
    <s v="0$ "/>
    <s v=" $25 "/>
    <n v="12.5"/>
    <n v="0"/>
    <n v="25"/>
    <s v="No"/>
  </r>
  <r>
    <s v="NewBornTown"/>
    <s v="http://www.newborntown.com/en/"/>
    <s v="Beijing, China"/>
    <n v="5000"/>
    <s v="$25 - $49 / hr"/>
    <s v="50 - 249"/>
    <x v="0"/>
    <n v="0.4"/>
    <s v="Paris"/>
    <x v="72"/>
    <s v="Artefact https://artefact.com/"/>
    <n v="50"/>
    <x v="0"/>
    <n v="249"/>
    <n v="5499.5"/>
    <s v="Undisclosed"/>
    <s v="Undisclosed"/>
    <e v="#REF!"/>
    <e v="#VALUE!"/>
    <e v="#VALUE!"/>
    <e v="#REF!"/>
    <e v="#VALUE!"/>
  </r>
  <r>
    <s v="Hi-TechiSolutions"/>
    <s v="https://www.hitechdigital.com/"/>
    <s v="Ahmedabad, India"/>
    <n v="10000"/>
    <s v="&lt; $25 / hr"/>
    <s v="1,000 - 9,999"/>
    <x v="0"/>
    <n v="0.2"/>
    <s v="Beijing"/>
    <x v="61"/>
    <s v="NewBornTown http://www.newborntown.com/en/"/>
    <n v="1000"/>
    <x v="1"/>
    <n v="9999"/>
    <n v="149.5"/>
    <s v="$25 - $49 / hr"/>
    <s v="$25 "/>
    <s v=" $49 "/>
    <n v="37"/>
    <n v="25"/>
    <n v="49"/>
    <s v="Yes"/>
  </r>
  <r>
    <s v="Owlin"/>
    <s v="https://www.owlin.com/"/>
    <s v="Amsterdam, Netherlands"/>
    <s v="Undisclosed"/>
    <s v="Undisclosed"/>
    <s v="50 - 249"/>
    <x v="0"/>
    <n v="0.4"/>
    <s v="Ahmedabad"/>
    <x v="11"/>
    <s v="Hi-TechiSolutions https://www.hitechdigital.com/"/>
    <n v="50"/>
    <x v="0"/>
    <n v="249"/>
    <n v="5499.5"/>
    <s v="0$ - $25 / hr"/>
    <s v="0$ "/>
    <s v=" $25 "/>
    <n v="12.5"/>
    <n v="0"/>
    <n v="25"/>
    <s v="No"/>
  </r>
  <r>
    <s v="MCI"/>
    <s v="https://www.mci.world/"/>
    <s v="Iowa City, IA"/>
    <s v="Undisclosed"/>
    <s v="Undisclosed"/>
    <s v="1,000 - 9,999"/>
    <x v="0"/>
    <n v="0.2"/>
    <s v="Amsterdam"/>
    <x v="19"/>
    <s v="Owlin https://www.owlin.com/"/>
    <n v="1000"/>
    <x v="1"/>
    <n v="9999"/>
    <n v="149.5"/>
    <s v="Undisclosed"/>
    <s v="Undisclosed"/>
    <e v="#REF!"/>
    <e v="#VALUE!"/>
    <e v="#VALUE!"/>
    <e v="#REF!"/>
    <e v="#VALUE!"/>
  </r>
  <r>
    <s v="ReliableRobotics"/>
    <s v="https://reliablerobotics.ai/"/>
    <s v="Dubai, United Arab Emirates"/>
    <n v="5000"/>
    <s v="$200 - $300 / hr"/>
    <s v="10 - 49"/>
    <x v="2"/>
    <n v="0.6"/>
    <s v="Iowa City"/>
    <x v="98"/>
    <s v="MCI https://www.mci.world/"/>
    <n v="10"/>
    <x v="0"/>
    <n v="49"/>
    <n v="5499.5"/>
    <s v="Undisclosed"/>
    <s v="Undisclosed"/>
    <e v="#REF!"/>
    <e v="#VALUE!"/>
    <e v="#VALUE!"/>
    <e v="#REF!"/>
    <e v="#VALUE!"/>
  </r>
  <r>
    <s v="ONPASSIVE"/>
    <s v="https://onpassive.com/"/>
    <s v="Orlando, FL"/>
    <n v="1000"/>
    <s v="&lt; $25 / hr"/>
    <s v="50 - 249"/>
    <x v="0"/>
    <n v="0.4"/>
    <s v="Dubai"/>
    <x v="29"/>
    <s v="ReliableRobotics https://reliablerobotics.ai/"/>
    <n v="50"/>
    <x v="1"/>
    <n v="249"/>
    <n v="29.5"/>
    <s v="$200 - $300 / hr"/>
    <s v="$200 "/>
    <s v=" $300 "/>
    <n v="250"/>
    <n v="200"/>
    <n v="300"/>
    <s v="Yes"/>
  </r>
  <r>
    <s v="RedisLabs"/>
    <s v="https://redislabs.com/"/>
    <s v="Mountain View, CA"/>
    <s v="Undisclosed"/>
    <s v="Undisclosed"/>
    <s v="250 - 999"/>
    <x v="0"/>
    <n v="0.25"/>
    <s v="Orlando"/>
    <x v="4"/>
    <s v="ONPASSIVE https://onpassive.com/"/>
    <n v="250"/>
    <x v="1"/>
    <n v="999"/>
    <n v="149.5"/>
    <s v="0$ - $25 / hr"/>
    <s v="0$ "/>
    <s v=" $25 "/>
    <n v="12.5"/>
    <n v="0"/>
    <n v="25"/>
    <s v="No"/>
  </r>
  <r>
    <s v="NXDigitalGmbH"/>
    <s v="http://www.nxdigital.de/"/>
    <s v="München, Germany"/>
    <n v="5000"/>
    <s v="$25 - $49 / hr"/>
    <s v="50 - 249"/>
    <x v="2"/>
    <n v="0.45"/>
    <s v="Mountain View"/>
    <x v="1"/>
    <s v="RedisLabs https://redislabs.com/"/>
    <n v="50"/>
    <x v="1"/>
    <n v="249"/>
    <n v="624.5"/>
    <s v="Undisclosed"/>
    <s v="Undisclosed"/>
    <e v="#REF!"/>
    <e v="#VALUE!"/>
    <e v="#VALUE!"/>
    <e v="#REF!"/>
    <e v="#VALUE!"/>
  </r>
  <r>
    <s v="GeneralDynamicsInformationTechnology"/>
    <s v="https://gdit.com/"/>
    <s v="Coralville, IA"/>
    <s v="Undisclosed"/>
    <s v="Undisclosed"/>
    <n v="10000"/>
    <x v="0"/>
    <n v="0.15"/>
    <s v="München"/>
    <x v="26"/>
    <s v="NXDigitalGmbH http://www.nxdigital.de/"/>
    <n v="10000"/>
    <x v="1"/>
    <m/>
    <n v="149.5"/>
    <s v="$25 - $49 / hr"/>
    <s v="$25 "/>
    <s v=" $49 "/>
    <n v="37"/>
    <n v="25"/>
    <n v="49"/>
    <s v="Yes"/>
  </r>
  <r>
    <s v="Techvantage"/>
    <s v="https://www.techvantagesystems.com/"/>
    <s v="Thiruvananthapuram, India"/>
    <s v="Undisclosed"/>
    <s v="Undisclosed"/>
    <s v="10 - 49"/>
    <x v="2"/>
    <n v="0.5"/>
    <s v="Coralville"/>
    <x v="98"/>
    <s v="GeneralDynamicsInformationTechnology https://gdit.com/"/>
    <n v="10"/>
    <x v="1"/>
    <n v="49"/>
    <n v="10000"/>
    <s v="Undisclosed"/>
    <s v="Undisclosed"/>
    <e v="#REF!"/>
    <e v="#VALUE!"/>
    <e v="#VALUE!"/>
    <e v="#REF!"/>
    <e v="#VALUE!"/>
  </r>
  <r>
    <s v="BongoLive"/>
    <s v="https://www.bongolive.co.tz/"/>
    <s v="Dar es Salaam, Tanzania"/>
    <s v="Undisclosed"/>
    <s v="Undisclosed"/>
    <s v="10 - 49"/>
    <x v="2"/>
    <n v="0.5"/>
    <s v="Thiruvananthapuram"/>
    <x v="11"/>
    <s v="Techvantage https://www.techvantagesystems.com/"/>
    <n v="10"/>
    <x v="1"/>
    <n v="49"/>
    <n v="29.5"/>
    <s v="Undisclosed"/>
    <s v="Undisclosed"/>
    <e v="#REF!"/>
    <e v="#VALUE!"/>
    <e v="#VALUE!"/>
    <e v="#REF!"/>
    <e v="#VALUE!"/>
  </r>
  <r>
    <s v="CardinalOperations"/>
    <s v="https://www.shanshu.ai/introduction"/>
    <s v="Beijing, China"/>
    <n v="5000"/>
    <s v="$50 - $99 / hr"/>
    <s v="10 - 49"/>
    <x v="2"/>
    <n v="0.5"/>
    <s v="Dar es Salaam"/>
    <x v="104"/>
    <s v="BongoLive https://www.bongolive.co.tz/"/>
    <n v="10"/>
    <x v="1"/>
    <n v="49"/>
    <n v="29.5"/>
    <s v="Undisclosed"/>
    <s v="Undisclosed"/>
    <e v="#REF!"/>
    <e v="#VALUE!"/>
    <e v="#VALUE!"/>
    <e v="#REF!"/>
    <e v="#VALUE!"/>
  </r>
  <r>
    <s v="TheAPPSolutions"/>
    <s v="https://theappsolutions.com"/>
    <s v="Kyiv, Ukraine"/>
    <n v="10000"/>
    <s v="$50 - $99 / hr"/>
    <s v="50 - 249"/>
    <x v="0"/>
    <n v="0.2"/>
    <s v="Beijing"/>
    <x v="61"/>
    <s v="CardinalOperations https://www.shanshu.ai/introduction"/>
    <n v="50"/>
    <x v="1"/>
    <n v="249"/>
    <n v="29.5"/>
    <s v="$50 - $99 / hr"/>
    <s v="$50 "/>
    <s v=" $99 "/>
    <n v="74.5"/>
    <n v="50"/>
    <n v="99"/>
    <s v="Yes"/>
  </r>
  <r>
    <s v="QuantUp"/>
    <s v="http://quantup.pl"/>
    <s v="Wrocław, Poland"/>
    <n v="25000"/>
    <s v="$50 - $99 / hr"/>
    <s v="10 - 49"/>
    <x v="1"/>
    <n v="1"/>
    <s v="Kyiv"/>
    <x v="13"/>
    <s v="TheAPPSolutions https://theappsolutions.com"/>
    <n v="10"/>
    <x v="1"/>
    <n v="49"/>
    <n v="149.5"/>
    <s v="$50 - $99 / hr"/>
    <s v="$50 "/>
    <s v=" $99 "/>
    <n v="74.5"/>
    <n v="50"/>
    <n v="99"/>
    <s v="Yes"/>
  </r>
  <r>
    <s v="GoodWorkLabs"/>
    <s v="http://www.goodworklabs.com"/>
    <s v="Bengaluru, India"/>
    <n v="5000"/>
    <s v="$50 - $99 / hr"/>
    <s v="50 - 249"/>
    <x v="0"/>
    <n v="0.1"/>
    <s v="Wrocław"/>
    <x v="7"/>
    <s v="QuantUp http://quantup.pl"/>
    <n v="50"/>
    <x v="1"/>
    <n v="249"/>
    <n v="29.5"/>
    <s v="$50 - $99 / hr"/>
    <s v="$50 "/>
    <s v=" $99 "/>
    <n v="74.5"/>
    <n v="50"/>
    <n v="99"/>
    <s v="Yes"/>
  </r>
  <r>
    <s v="42flows.tech"/>
    <s v="https://42flows.tech"/>
    <s v="L'viv, Ukraine"/>
    <n v="25000"/>
    <s v="$25 - $49 / hr"/>
    <s v="50 - 249"/>
    <x v="0"/>
    <n v="0.3"/>
    <s v="Bengaluru"/>
    <x v="11"/>
    <s v="GoodWorkLabs http://www.goodworklabs.com"/>
    <n v="50"/>
    <x v="1"/>
    <n v="249"/>
    <n v="149.5"/>
    <s v="$50 - $99 / hr"/>
    <s v="$50 "/>
    <s v=" $99 "/>
    <n v="74.5"/>
    <n v="50"/>
    <n v="99"/>
    <s v="Yes"/>
  </r>
  <r>
    <s v="WebMotion"/>
    <s v="https://webmotion.bg/"/>
    <s v="Sofia, Bulgaria"/>
    <n v="5000"/>
    <s v="$25 - $49 / hr"/>
    <s v="10 - 49"/>
    <x v="0"/>
    <n v="0.1"/>
    <s v="L'viv"/>
    <x v="13"/>
    <s v="42flows.tech https://42flows.tech"/>
    <n v="10"/>
    <x v="1"/>
    <n v="49"/>
    <n v="149.5"/>
    <s v="$25 - $49 / hr"/>
    <s v="$25 "/>
    <s v=" $49 "/>
    <n v="37"/>
    <n v="25"/>
    <n v="49"/>
    <s v="Yes"/>
  </r>
  <r>
    <s v="PiServe"/>
    <s v="https://www.piserve.com"/>
    <s v="Kakkanad, India"/>
    <n v="25000"/>
    <s v="$25 - $49 / hr"/>
    <s v="50 - 249"/>
    <x v="0"/>
    <n v="0.1"/>
    <s v="Sofia"/>
    <x v="9"/>
    <s v="WebMotion https://webmotion.bg/"/>
    <n v="50"/>
    <x v="1"/>
    <n v="249"/>
    <n v="29.5"/>
    <s v="$25 - $49 / hr"/>
    <s v="$25 "/>
    <s v=" $49 "/>
    <n v="37"/>
    <n v="25"/>
    <n v="49"/>
    <s v="Yes"/>
  </r>
  <r>
    <s v="RightInformation"/>
    <s v="http://www.rightinformation.com"/>
    <s v="Wrocław, Poland"/>
    <n v="10000"/>
    <s v="$50 - $99 / hr"/>
    <s v="10 - 49"/>
    <x v="0"/>
    <n v="0.2"/>
    <s v="Kakkanad"/>
    <x v="11"/>
    <s v="PiServe https://www.piserve.com"/>
    <n v="10"/>
    <x v="1"/>
    <n v="49"/>
    <n v="149.5"/>
    <s v="$25 - $49 / hr"/>
    <s v="$25 "/>
    <s v=" $49 "/>
    <n v="37"/>
    <n v="25"/>
    <n v="49"/>
    <s v="Yes"/>
  </r>
  <r>
    <s v="Serengeti"/>
    <s v="http://www.serengetitech.com"/>
    <s v="Zagreb, Croatia"/>
    <n v="1000"/>
    <s v="$25 - $49 / hr"/>
    <s v="50 - 249"/>
    <x v="0"/>
    <n v="0.1"/>
    <s v="Wrocław"/>
    <x v="7"/>
    <s v="RightInformation http://www.rightinformation.com"/>
    <n v="50"/>
    <x v="1"/>
    <n v="249"/>
    <n v="29.5"/>
    <s v="$50 - $99 / hr"/>
    <s v="$50 "/>
    <s v=" $99 "/>
    <n v="74.5"/>
    <n v="50"/>
    <n v="99"/>
    <s v="Yes"/>
  </r>
  <r>
    <s v="HTSS"/>
    <s v="https://htssgroup.eu/"/>
    <s v="București, Romania"/>
    <n v="25000"/>
    <s v="$50 - $99 / hr"/>
    <s v="250 - 999"/>
    <x v="0"/>
    <n v="0.15"/>
    <s v="Zagreb"/>
    <x v="38"/>
    <s v="Serengeti http://www.serengetitech.com"/>
    <n v="250"/>
    <x v="1"/>
    <n v="999"/>
    <n v="149.5"/>
    <s v="$25 - $49 / hr"/>
    <s v="$25 "/>
    <s v=" $49 "/>
    <n v="37"/>
    <n v="25"/>
    <n v="49"/>
    <s v="Yes"/>
  </r>
  <r>
    <s v="VanguardX"/>
    <s v="https://vanguard-x.com/"/>
    <s v="New York, NY"/>
    <n v="10000"/>
    <s v="$50 - $99 / hr"/>
    <s v="50 - 249"/>
    <x v="0"/>
    <n v="0.35"/>
    <s v="București"/>
    <x v="24"/>
    <s v="HTSS https://htssgroup.eu/"/>
    <n v="50"/>
    <x v="1"/>
    <n v="249"/>
    <n v="624.5"/>
    <s v="$50 - $99 / hr"/>
    <s v="$50 "/>
    <s v=" $99 "/>
    <n v="74.5"/>
    <n v="50"/>
    <n v="99"/>
    <s v="Yes"/>
  </r>
  <r>
    <s v="Roonyx"/>
    <s v="http://roonyx.tech"/>
    <s v="Saint Petersburg, FL"/>
    <n v="10000"/>
    <s v="$50 - $99 / hr"/>
    <s v="50 - 249"/>
    <x v="0"/>
    <n v="0.3"/>
    <s v="New York"/>
    <x v="5"/>
    <s v="VanguardX https://vanguard-x.com/"/>
    <n v="50"/>
    <x v="1"/>
    <n v="249"/>
    <n v="149.5"/>
    <s v="$50 - $99 / hr"/>
    <s v="$50 "/>
    <s v=" $99 "/>
    <n v="74.5"/>
    <n v="50"/>
    <n v="99"/>
    <s v="Yes"/>
  </r>
  <r>
    <s v="FusionInformaticsLimited"/>
    <s v="http://alturl.com/a825b"/>
    <s v="India"/>
    <n v="10000"/>
    <s v="$25 - $49 / hr"/>
    <s v="50 - 249"/>
    <x v="0"/>
    <n v="0.2"/>
    <s v="Saint Petersburg"/>
    <x v="4"/>
    <s v="Roonyx http://roonyx.tech"/>
    <n v="50"/>
    <x v="1"/>
    <n v="249"/>
    <n v="149.5"/>
    <s v="$50 - $99 / hr"/>
    <s v="$50 "/>
    <s v=" $99 "/>
    <n v="74.5"/>
    <n v="50"/>
    <n v="99"/>
    <s v="Yes"/>
  </r>
  <r>
    <s v="ReliableGroup"/>
    <s v="https://www.reliablegroup.com"/>
    <s v="Hicksville, NY"/>
    <n v="1000"/>
    <s v="$50 - $99 / hr"/>
    <s v="250 - 999"/>
    <x v="0"/>
    <n v="0.17"/>
    <s v="India"/>
    <x v="0"/>
    <s v="FusionInformaticsLimited http://alturl.com/a825b"/>
    <n v="250"/>
    <x v="1"/>
    <n v="999"/>
    <n v="149.5"/>
    <s v="$25 - $49 / hr"/>
    <s v="$25 "/>
    <s v=" $49 "/>
    <n v="37"/>
    <n v="25"/>
    <n v="49"/>
    <s v="Yes"/>
  </r>
  <r>
    <s v="BeyondAnalysis"/>
    <s v="http://www.beyondanalysis.info"/>
    <s v="London, United Kingdom"/>
    <n v="10000"/>
    <s v="$150 - $199 / hr"/>
    <s v="50 - 249"/>
    <x v="0"/>
    <n v="0.35"/>
    <s v="Hicksville"/>
    <x v="5"/>
    <s v="ReliableGroup https://www.reliablegroup.com"/>
    <n v="50"/>
    <x v="1"/>
    <n v="249"/>
    <n v="624.5"/>
    <s v="$50 - $99 / hr"/>
    <s v="$50 "/>
    <s v=" $99 "/>
    <n v="74.5"/>
    <n v="50"/>
    <n v="99"/>
    <s v="Yes"/>
  </r>
  <r>
    <s v="WEBSENSA"/>
    <s v="https://websensa.com"/>
    <s v="Warszawa, Poland"/>
    <n v="25000"/>
    <s v="$50 - $99 / hr"/>
    <s v="50 - 249"/>
    <x v="2"/>
    <n v="0.6"/>
    <s v="London"/>
    <x v="17"/>
    <s v="BeyondAnalysis http://www.beyondanalysis.info"/>
    <n v="50"/>
    <x v="1"/>
    <n v="249"/>
    <n v="149.5"/>
    <s v="$150 - $199 / hr"/>
    <s v="$150 "/>
    <s v=" $199 "/>
    <n v="174.5"/>
    <n v="150"/>
    <n v="199"/>
    <s v="Yes"/>
  </r>
  <r>
    <s v="MTRDesign"/>
    <s v="https://mtr-design.com/"/>
    <s v="Sofia, Bulgaria"/>
    <n v="10000"/>
    <s v="$50 - $99 / hr"/>
    <s v="10 - 49"/>
    <x v="0"/>
    <n v="0.2"/>
    <s v="Warszawa"/>
    <x v="7"/>
    <s v="WEBSENSA https://websensa.com"/>
    <n v="10"/>
    <x v="1"/>
    <n v="49"/>
    <n v="149.5"/>
    <s v="$50 - $99 / hr"/>
    <s v="$50 "/>
    <s v=" $99 "/>
    <n v="74.5"/>
    <n v="50"/>
    <n v="99"/>
    <s v="Yes"/>
  </r>
  <r>
    <s v="Digiteum"/>
    <s v="http://www.digiteum.com"/>
    <s v="Gdańsk, Poland"/>
    <n v="10000"/>
    <s v="$25 - $49 / hr"/>
    <s v="50 - 249"/>
    <x v="0"/>
    <n v="0.15"/>
    <s v="Sofia"/>
    <x v="9"/>
    <s v="MTRDesign https://mtr-design.com/"/>
    <n v="50"/>
    <x v="1"/>
    <n v="249"/>
    <n v="29.5"/>
    <s v="$50 - $99 / hr"/>
    <s v="$50 "/>
    <s v=" $99 "/>
    <n v="74.5"/>
    <n v="50"/>
    <n v="99"/>
    <s v="Yes"/>
  </r>
  <r>
    <s v="Elinext"/>
    <s v="https://www.elinext.com/"/>
    <s v="Ho Chi Minh City, Vietnam"/>
    <n v="25000"/>
    <s v="$50 - $99 / hr"/>
    <s v="250 - 999"/>
    <x v="0"/>
    <n v="0.1"/>
    <s v="Gdańsk"/>
    <x v="7"/>
    <s v="Digiteum http://www.digiteum.com"/>
    <n v="250"/>
    <x v="1"/>
    <n v="999"/>
    <n v="149.5"/>
    <s v="$25 - $49 / hr"/>
    <s v="$25 "/>
    <s v=" $49 "/>
    <n v="37"/>
    <n v="25"/>
    <n v="49"/>
    <s v="Yes"/>
  </r>
  <r>
    <s v="Twisthink"/>
    <s v="http://www.twisthink.com"/>
    <s v="Holland, MI"/>
    <n v="25000"/>
    <s v="$150 - $199 / hr"/>
    <s v="10 - 49"/>
    <x v="0"/>
    <n v="0.1"/>
    <s v="Ho Chi Minh City"/>
    <x v="23"/>
    <s v="Elinext https://www.elinext.com/"/>
    <n v="10"/>
    <x v="1"/>
    <n v="49"/>
    <n v="624.5"/>
    <s v="$50 - $99 / hr"/>
    <s v="$50 "/>
    <s v=" $99 "/>
    <n v="74.5"/>
    <n v="50"/>
    <n v="99"/>
    <s v="Yes"/>
  </r>
  <r>
    <s v="VITech"/>
    <s v="https://vitechteam.com/"/>
    <s v="Lviv, Ukraine"/>
    <n v="50000"/>
    <s v="$50 - $99 / hr"/>
    <s v="50 - 249"/>
    <x v="0"/>
    <n v="0.2"/>
    <s v="Holland"/>
    <x v="81"/>
    <s v="Twisthink http://www.twisthink.com"/>
    <n v="50"/>
    <x v="1"/>
    <n v="249"/>
    <n v="29.5"/>
    <s v="$150 - $199 / hr"/>
    <s v="$150 "/>
    <s v=" $199 "/>
    <n v="174.5"/>
    <n v="150"/>
    <n v="199"/>
    <s v="Yes"/>
  </r>
  <r>
    <s v="ScaleupConsultingAustralia"/>
    <s v="https://scaleupconsulting.com.au/"/>
    <s v="Sydney, Australia"/>
    <n v="1000"/>
    <s v="$25 - $49 / hr"/>
    <s v="10 - 49"/>
    <x v="0"/>
    <n v="0.1"/>
    <s v="Lviv"/>
    <x v="13"/>
    <s v="VITech https://vitechteam.com/"/>
    <n v="10"/>
    <x v="1"/>
    <n v="49"/>
    <n v="149.5"/>
    <s v="$50 - $99 / hr"/>
    <s v="$50 "/>
    <s v=" $99 "/>
    <n v="74.5"/>
    <n v="50"/>
    <n v="99"/>
    <s v="Yes"/>
  </r>
  <r>
    <s v="iLeafSolutionsPvt.Ltd."/>
    <s v="http://ileafsolutions.com"/>
    <s v="Kochi, India"/>
    <n v="5000"/>
    <s v="&lt; $25 / hr"/>
    <s v="50 - 249"/>
    <x v="0"/>
    <n v="0.1"/>
    <s v="Sydney"/>
    <x v="12"/>
    <s v="ScaleupConsultingAustralia https://scaleupconsulting.com.au/"/>
    <n v="50"/>
    <x v="1"/>
    <n v="249"/>
    <n v="29.5"/>
    <s v="$25 - $49 / hr"/>
    <s v="$25 "/>
    <s v=" $49 "/>
    <n v="37"/>
    <n v="25"/>
    <n v="49"/>
    <s v="Yes"/>
  </r>
  <r>
    <s v="Ideas2ITTechnologies"/>
    <s v="https://www.ideas2it.com/"/>
    <s v="Dallas, TX"/>
    <n v="50000"/>
    <s v="$25 - $49 / hr"/>
    <s v="250 - 999"/>
    <x v="0"/>
    <n v="0.2"/>
    <s v="Kochi"/>
    <x v="11"/>
    <s v="iLeafSolutionsPvt.Ltd. http://ileafsolutions.com"/>
    <n v="250"/>
    <x v="1"/>
    <n v="999"/>
    <n v="149.5"/>
    <s v="0$ - $25 / hr"/>
    <s v="0$ "/>
    <s v=" $25 "/>
    <n v="12.5"/>
    <n v="0"/>
    <n v="25"/>
    <s v="No"/>
  </r>
  <r>
    <s v="FreshLimeSoft"/>
    <s v="http://freshlimesoft.com/"/>
    <s v="Batumi, Georgia"/>
    <n v="5000"/>
    <s v="$25 - $49 / hr"/>
    <s v="50 - 249"/>
    <x v="0"/>
    <n v="0.1"/>
    <s v="Dallas"/>
    <x v="2"/>
    <s v="Ideas2ITTechnologies https://www.ideas2it.com/"/>
    <n v="50"/>
    <x v="1"/>
    <n v="249"/>
    <n v="624.5"/>
    <s v="$25 - $49 / hr"/>
    <s v="$25 "/>
    <s v=" $49 "/>
    <n v="37"/>
    <n v="25"/>
    <n v="49"/>
    <s v="Yes"/>
  </r>
  <r>
    <s v="SaviantConsulting"/>
    <s v="http://www.saviantconsulting.com"/>
    <s v="Pune, India"/>
    <s v="Undisclosed"/>
    <s v="Undisclosed"/>
    <s v="50 - 249"/>
    <x v="0"/>
    <n v="0.15"/>
    <s v="Batumi"/>
    <x v="89"/>
    <s v="FreshLimeSoft http://freshlimesoft.com/"/>
    <n v="50"/>
    <x v="1"/>
    <n v="249"/>
    <n v="149.5"/>
    <s v="$25 - $49 / hr"/>
    <s v="$25 "/>
    <s v=" $49 "/>
    <n v="37"/>
    <n v="25"/>
    <n v="49"/>
    <s v="Yes"/>
  </r>
  <r>
    <s v="Dysnix"/>
    <s v="https://dysnix.com/"/>
    <s v="Tallinn, Estonia"/>
    <n v="5000"/>
    <s v="$50 - $99 / hr"/>
    <s v="10 - 49"/>
    <x v="0"/>
    <n v="0.1"/>
    <s v="Pune"/>
    <x v="11"/>
    <s v="SaviantConsulting http://www.saviantconsulting.com"/>
    <n v="10"/>
    <x v="1"/>
    <n v="49"/>
    <n v="149.5"/>
    <s v="Undisclosed"/>
    <s v="Undisclosed"/>
    <e v="#REF!"/>
    <e v="#VALUE!"/>
    <e v="#VALUE!"/>
    <e v="#REF!"/>
    <e v="#VALUE!"/>
  </r>
  <r>
    <s v="ArtLabs"/>
    <s v="https://www.artlabs.tech"/>
    <s v="Los Angeles, CA"/>
    <n v="5000"/>
    <s v="$50 - $99 / hr"/>
    <s v="10 - 49"/>
    <x v="2"/>
    <n v="0.7"/>
    <s v="Tallinn"/>
    <x v="6"/>
    <s v="Dysnix https://dysnix.com/"/>
    <n v="10"/>
    <x v="1"/>
    <n v="49"/>
    <n v="29.5"/>
    <s v="$50 - $99 / hr"/>
    <s v="$50 "/>
    <s v=" $99 "/>
    <n v="74.5"/>
    <n v="50"/>
    <n v="99"/>
    <s v="Yes"/>
  </r>
  <r>
    <s v="Arcalea"/>
    <s v="https://arcalea.com/"/>
    <s v="Chicago, IL"/>
    <n v="10000"/>
    <s v="$150 - $199 / hr"/>
    <s v="10 - 49"/>
    <x v="0"/>
    <n v="0.15"/>
    <s v="Los Angeles"/>
    <x v="1"/>
    <s v="ArtLabs https://www.artlabs.tech"/>
    <n v="10"/>
    <x v="1"/>
    <n v="49"/>
    <n v="29.5"/>
    <s v="$50 - $99 / hr"/>
    <s v="$50 "/>
    <s v=" $99 "/>
    <n v="74.5"/>
    <n v="50"/>
    <n v="99"/>
    <s v="Yes"/>
  </r>
  <r>
    <s v="INMEDIATUM"/>
    <s v="https://inmediatum.com/"/>
    <s v="Guadalajara, Mexico"/>
    <n v="50000"/>
    <s v="$50 - $99 / hr"/>
    <s v="50 - 249"/>
    <x v="0"/>
    <n v="0.1"/>
    <s v="Chicago"/>
    <x v="56"/>
    <s v="Arcalea https://arcalea.com/"/>
    <n v="50"/>
    <x v="1"/>
    <n v="249"/>
    <n v="29.5"/>
    <s v="$150 - $199 / hr"/>
    <s v="$150 "/>
    <s v=" $199 "/>
    <n v="174.5"/>
    <n v="150"/>
    <n v="199"/>
    <s v="Yes"/>
  </r>
  <r>
    <s v="BeyondtheArc"/>
    <s v="http://beyondthearc.com"/>
    <s v="Berkeley, CA"/>
    <n v="10000"/>
    <s v="$200 - $300 / hr"/>
    <s v="10 - 49"/>
    <x v="0"/>
    <n v="0.2"/>
    <s v="Guadalajara"/>
    <x v="59"/>
    <s v="INMEDIATUM https://inmediatum.com/"/>
    <n v="10"/>
    <x v="1"/>
    <n v="49"/>
    <n v="149.5"/>
    <s v="$50 - $99 / hr"/>
    <s v="$50 "/>
    <s v=" $99 "/>
    <n v="74.5"/>
    <n v="50"/>
    <n v="99"/>
    <s v="Yes"/>
  </r>
  <r>
    <s v="xBerryRemoteR&amp;DDepartment"/>
    <s v="https://xberry.tech/"/>
    <s v="Wrocław, Poland"/>
    <n v="5000"/>
    <s v="$50 - $99 / hr"/>
    <s v="50 - 249"/>
    <x v="0"/>
    <n v="0.25"/>
    <s v="Berkeley"/>
    <x v="1"/>
    <s v="BeyondtheArc http://beyondthearc.com"/>
    <n v="50"/>
    <x v="1"/>
    <n v="249"/>
    <n v="29.5"/>
    <s v="$200 - $300 / hr"/>
    <s v="$200 "/>
    <s v=" $300 "/>
    <n v="250"/>
    <n v="200"/>
    <n v="300"/>
    <s v="Yes"/>
  </r>
  <r>
    <s v="TeksunInc"/>
    <s v="https://teksun.com"/>
    <s v="Ahmedabad, India"/>
    <n v="10000"/>
    <s v="$25 - $49 / hr"/>
    <s v="250 - 999"/>
    <x v="0"/>
    <n v="0.3"/>
    <s v="Wrocław"/>
    <x v="7"/>
    <s v="xBerryRemoteR&amp;DDepartment https://xberry.tech/"/>
    <n v="250"/>
    <x v="1"/>
    <n v="999"/>
    <n v="149.5"/>
    <s v="$50 - $99 / hr"/>
    <s v="$50 "/>
    <s v=" $99 "/>
    <n v="74.5"/>
    <n v="50"/>
    <n v="99"/>
    <s v="Yes"/>
  </r>
  <r>
    <s v="PegasusOne"/>
    <s v="https://www.pegasusone.com/"/>
    <s v="Fullerton, CA"/>
    <n v="10000"/>
    <s v="$25 - $49 / hr"/>
    <s v="50 - 249"/>
    <x v="0"/>
    <n v="0.13"/>
    <s v="Ahmedabad"/>
    <x v="11"/>
    <s v="TeksunInc https://teksun.com"/>
    <n v="50"/>
    <x v="1"/>
    <n v="249"/>
    <n v="624.5"/>
    <s v="$25 - $49 / hr"/>
    <s v="$25 "/>
    <s v=" $49 "/>
    <n v="37"/>
    <n v="25"/>
    <n v="49"/>
    <s v="Yes"/>
  </r>
  <r>
    <s v="YND"/>
    <s v="https://ynd.co/"/>
    <s v="Berlin, Germany"/>
    <n v="100000"/>
    <s v="$100 - $149 / hr"/>
    <s v="50 - 249"/>
    <x v="0"/>
    <n v="0.1"/>
    <s v="Fullerton"/>
    <x v="1"/>
    <s v="PegasusOne https://www.pegasusone.com/"/>
    <n v="50"/>
    <x v="1"/>
    <n v="249"/>
    <n v="149.5"/>
    <s v="$25 - $49 / hr"/>
    <s v="$25 "/>
    <s v=" $49 "/>
    <n v="37"/>
    <n v="25"/>
    <n v="49"/>
    <s v="Yes"/>
  </r>
  <r>
    <s v="Venturenox"/>
    <s v="https://venturenox.com"/>
    <s v="Lahore, Pakistan"/>
    <n v="50000"/>
    <s v="$25 - $49 / hr"/>
    <s v="10 - 49"/>
    <x v="0"/>
    <n v="0.1"/>
    <s v="Berlin"/>
    <x v="26"/>
    <s v="YND https://ynd.co/"/>
    <n v="10"/>
    <x v="1"/>
    <n v="49"/>
    <n v="149.5"/>
    <s v="$100 - $149 / hr"/>
    <s v="$100 "/>
    <s v=" $149 "/>
    <n v="124.5"/>
    <n v="100"/>
    <n v="149"/>
    <s v="Yes"/>
  </r>
  <r>
    <s v="IDATHA"/>
    <s v="http://idatha.com/"/>
    <s v="Medellín, Colombia"/>
    <s v="Undisclosed"/>
    <s v="$50 - $99 / hr"/>
    <s v="10 - 49"/>
    <x v="1"/>
    <n v="1"/>
    <s v="Lahore"/>
    <x v="8"/>
    <s v="Venturenox https://venturenox.com"/>
    <n v="10"/>
    <x v="1"/>
    <n v="49"/>
    <n v="29.5"/>
    <s v="$25 - $49 / hr"/>
    <s v="$25 "/>
    <s v=" $49 "/>
    <n v="37"/>
    <n v="25"/>
    <n v="49"/>
    <s v="Yes"/>
  </r>
  <r>
    <s v="CodeWave"/>
    <s v="https://codewave.eu"/>
    <s v="Wrocław, Poland"/>
    <n v="10000"/>
    <s v="$50 - $99 / hr"/>
    <s v="10 - 49"/>
    <x v="0"/>
    <n v="0.1"/>
    <s v="Medellín"/>
    <x v="65"/>
    <s v="IDATHA http://idatha.com/"/>
    <n v="10"/>
    <x v="1"/>
    <n v="49"/>
    <n v="29.5"/>
    <s v="$50 - $99 / hr"/>
    <s v="$50 "/>
    <s v=" $99 "/>
    <n v="74.5"/>
    <n v="50"/>
    <n v="99"/>
    <s v="Yes"/>
  </r>
  <r>
    <s v="FusionInformatics"/>
    <s v="https://www.fusioninformatics.com/"/>
    <s v="Ahmedabad, India"/>
    <n v="10000"/>
    <s v="$25 - $49 / hr"/>
    <s v="50 - 249"/>
    <x v="0"/>
    <n v="0.2"/>
    <s v="Wrocław"/>
    <x v="7"/>
    <s v="CodeWave https://codewave.eu"/>
    <n v="50"/>
    <x v="1"/>
    <n v="249"/>
    <n v="29.5"/>
    <s v="$50 - $99 / hr"/>
    <s v="$50 "/>
    <s v=" $99 "/>
    <n v="74.5"/>
    <n v="50"/>
    <n v="99"/>
    <s v="Yes"/>
  </r>
  <r>
    <s v="Agiliway"/>
    <s v="https://agiliway.com/"/>
    <s v="Austin, TX"/>
    <n v="50000"/>
    <s v="$25 - $49 / hr"/>
    <s v="50 - 249"/>
    <x v="0"/>
    <n v="0.1"/>
    <s v="Ahmedabad"/>
    <x v="11"/>
    <s v="FusionInformatics https://www.fusioninformatics.com/"/>
    <n v="50"/>
    <x v="1"/>
    <n v="249"/>
    <n v="149.5"/>
    <s v="$25 - $49 / hr"/>
    <s v="$25 "/>
    <s v=" $49 "/>
    <n v="37"/>
    <n v="25"/>
    <n v="49"/>
    <s v="Yes"/>
  </r>
  <r>
    <s v="IconicSolutions"/>
    <s v="http://www.iconic-solutions.com"/>
    <s v="Raleigh, NC"/>
    <n v="25000"/>
    <s v="$100 - $149 / hr"/>
    <s v="10 - 49"/>
    <x v="0"/>
    <n v="0.15"/>
    <s v="Austin"/>
    <x v="2"/>
    <s v="Agiliway https://agiliway.com/"/>
    <n v="10"/>
    <x v="1"/>
    <n v="49"/>
    <n v="149.5"/>
    <s v="$25 - $49 / hr"/>
    <s v="$25 "/>
    <s v=" $49 "/>
    <n v="37"/>
    <n v="25"/>
    <n v="49"/>
    <s v="Yes"/>
  </r>
  <r>
    <s v="CBOT"/>
    <s v="http://www.cbot.ai"/>
    <s v="Istanbul, Turkey"/>
    <s v="Undisclosed"/>
    <s v="Undisclosed"/>
    <s v="10 - 49"/>
    <x v="1"/>
    <n v="1"/>
    <s v="Raleigh"/>
    <x v="10"/>
    <s v="IconicSolutions http://www.iconic-solutions.com"/>
    <n v="10"/>
    <x v="1"/>
    <n v="49"/>
    <n v="29.5"/>
    <s v="$100 - $149 / hr"/>
    <s v="$100 "/>
    <s v=" $149 "/>
    <n v="124.5"/>
    <n v="100"/>
    <n v="149"/>
    <s v="Yes"/>
  </r>
  <r>
    <s v="DataScienceUA"/>
    <s v="https://data-science-ua.com/"/>
    <s v="Kyiv, Ukraine"/>
    <n v="10000"/>
    <s v="$25 - $49 / hr"/>
    <s v="10 - 49"/>
    <x v="2"/>
    <n v="0.7"/>
    <s v="Istanbul"/>
    <x v="51"/>
    <s v="CBOT http://www.cbot.ai"/>
    <n v="10"/>
    <x v="1"/>
    <n v="49"/>
    <n v="29.5"/>
    <s v="Undisclosed"/>
    <s v="Undisclosed"/>
    <e v="#REF!"/>
    <e v="#VALUE!"/>
    <e v="#VALUE!"/>
    <e v="#REF!"/>
    <e v="#VALUE!"/>
  </r>
  <r>
    <s v="MIMSolutions"/>
    <s v="https://www.mim-solutions.ai/"/>
    <s v="Warsaw, Poland"/>
    <n v="10000"/>
    <s v="$50 - $99 / hr"/>
    <s v="10 - 49"/>
    <x v="2"/>
    <n v="0.6"/>
    <s v="Kyiv"/>
    <x v="13"/>
    <s v="DataScienceUA https://data-science-ua.com/"/>
    <n v="10"/>
    <x v="1"/>
    <n v="49"/>
    <n v="29.5"/>
    <s v="$25 - $49 / hr"/>
    <s v="$25 "/>
    <s v=" $49 "/>
    <n v="37"/>
    <n v="25"/>
    <n v="49"/>
    <s v="Yes"/>
  </r>
  <r>
    <s v="Synetec"/>
    <s v="https://synetec.co.uk/contact-us/"/>
    <s v="London, United Kingdom"/>
    <n v="25000"/>
    <s v="$150 - $199 / hr"/>
    <s v="10 - 49"/>
    <x v="0"/>
    <n v="0.15"/>
    <s v="Warsaw"/>
    <x v="7"/>
    <s v="MIMSolutions https://www.mim-solutions.ai/"/>
    <n v="10"/>
    <x v="1"/>
    <n v="49"/>
    <n v="29.5"/>
    <s v="$50 - $99 / hr"/>
    <s v="$50 "/>
    <s v=" $99 "/>
    <n v="74.5"/>
    <n v="50"/>
    <n v="99"/>
    <s v="Yes"/>
  </r>
  <r>
    <s v="ZESIUM"/>
    <s v="http://zesium.com/"/>
    <s v="Novi Sad, Serbia"/>
    <n v="50000"/>
    <s v="$25 - $49 / hr"/>
    <s v="50 - 249"/>
    <x v="0"/>
    <n v="0.1"/>
    <s v="London"/>
    <x v="17"/>
    <s v="Synetec https://synetec.co.uk/contact-us/"/>
    <n v="50"/>
    <x v="1"/>
    <n v="249"/>
    <n v="29.5"/>
    <s v="$150 - $199 / hr"/>
    <s v="$150 "/>
    <s v=" $199 "/>
    <n v="174.5"/>
    <n v="150"/>
    <n v="199"/>
    <s v="Yes"/>
  </r>
  <r>
    <s v="LeewayHertz"/>
    <s v="https://www.leewayhertz.com/"/>
    <s v="San Francisco, CA"/>
    <n v="10000"/>
    <s v="$50 - $99 / hr"/>
    <s v="50 - 249"/>
    <x v="0"/>
    <n v="0.15"/>
    <s v="Novi Sad"/>
    <x v="43"/>
    <s v="ZESIUM http://zesium.com/"/>
    <n v="50"/>
    <x v="1"/>
    <n v="249"/>
    <n v="149.5"/>
    <s v="$25 - $49 / hr"/>
    <s v="$25 "/>
    <s v=" $49 "/>
    <n v="37"/>
    <n v="25"/>
    <n v="49"/>
    <s v="Yes"/>
  </r>
  <r>
    <s v="Preste"/>
    <s v="http://www.preste.ai"/>
    <s v="Kyiv, Ukraine"/>
    <n v="10000"/>
    <s v="$50 - $99 / hr"/>
    <s v="2 - 9"/>
    <x v="2"/>
    <n v="0.8"/>
    <s v="San Francisco"/>
    <x v="1"/>
    <s v="LeewayHertz https://www.leewayhertz.com/"/>
    <n v="2"/>
    <x v="1"/>
    <n v="9"/>
    <n v="149.5"/>
    <s v="$50 - $99 / hr"/>
    <s v="$50 "/>
    <s v=" $99 "/>
    <n v="74.5"/>
    <n v="50"/>
    <n v="99"/>
    <s v="Yes"/>
  </r>
  <r>
    <s v="iSolveTechnologiesEuropeB.V."/>
    <s v="https://isolve.global/"/>
    <s v="رأس الخيمة, United Arab Emirates"/>
    <n v="25000"/>
    <s v="$25 - $49 / hr"/>
    <s v="250 - 999"/>
    <x v="0"/>
    <n v="0.1"/>
    <s v="Kyiv"/>
    <x v="13"/>
    <s v="Preste http://www.preste.ai"/>
    <n v="250"/>
    <x v="1"/>
    <n v="999"/>
    <n v="5.5"/>
    <s v="$50 - $99 / hr"/>
    <s v="$50 "/>
    <s v=" $99 "/>
    <n v="74.5"/>
    <n v="50"/>
    <n v="99"/>
    <s v="Yes"/>
  </r>
  <r>
    <s v="PirxonSA-RPAandHyperAutomationdevelopers-Microsoft&amp;UiPath"/>
    <s v="https://www.pirxon.com"/>
    <s v="Gdańsk, Poland"/>
    <n v="5000"/>
    <s v="$50 - $99 / hr"/>
    <s v="10 - 49"/>
    <x v="0"/>
    <n v="0.3"/>
    <s v="رأس الخيمة"/>
    <x v="29"/>
    <s v="iSolveTechnologiesEuropeB.V. https://isolve.global/"/>
    <n v="10"/>
    <x v="1"/>
    <n v="49"/>
    <n v="624.5"/>
    <s v="$25 - $49 / hr"/>
    <s v="$25 "/>
    <s v=" $49 "/>
    <n v="37"/>
    <n v="25"/>
    <n v="49"/>
    <s v="Yes"/>
  </r>
  <r>
    <s v="Rapidops,Inc."/>
    <s v="https://www.rapidops.com/"/>
    <s v="Charlotte, NC"/>
    <n v="100000"/>
    <s v="$50 - $99 / hr"/>
    <s v="50 - 249"/>
    <x v="0"/>
    <n v="0.1"/>
    <s v="Gdańsk"/>
    <x v="7"/>
    <s v="PirxonSA-RPAandHyperAutomationdevelopers-Microsoft&amp;UiPath https://www.pirxon.com"/>
    <n v="50"/>
    <x v="1"/>
    <n v="249"/>
    <n v="29.5"/>
    <s v="$50 - $99 / hr"/>
    <s v="$50 "/>
    <s v=" $99 "/>
    <n v="74.5"/>
    <n v="50"/>
    <n v="99"/>
    <s v="Yes"/>
  </r>
  <r>
    <s v="InisoftLtd."/>
    <s v="http://inisoft.com/"/>
    <s v="Glasgow, United Kingdom"/>
    <s v="Undisclosed"/>
    <s v="Undisclosed"/>
    <s v="10 - 49"/>
    <x v="2"/>
    <n v="0.5"/>
    <s v="Charlotte"/>
    <x v="10"/>
    <s v="Rapidops,Inc. https://www.rapidops.com/"/>
    <n v="10"/>
    <x v="1"/>
    <n v="49"/>
    <n v="149.5"/>
    <s v="$50 - $99 / hr"/>
    <s v="$50 "/>
    <s v=" $99 "/>
    <n v="74.5"/>
    <n v="50"/>
    <n v="99"/>
    <s v="Yes"/>
  </r>
  <r>
    <s v="CognitiveGeology"/>
    <s v="https://www.cognitivegeology.com"/>
    <s v="Edinburgh, United Kingdom"/>
    <s v="Undisclosed"/>
    <s v="Undisclosed"/>
    <s v="10 - 49"/>
    <x v="2"/>
    <n v="0.5"/>
    <s v="Glasgow"/>
    <x v="17"/>
    <s v="InisoftLtd. http://inisoft.com/"/>
    <n v="10"/>
    <x v="1"/>
    <n v="49"/>
    <n v="29.5"/>
    <s v="Undisclosed"/>
    <s v="Undisclosed"/>
    <e v="#REF!"/>
    <e v="#VALUE!"/>
    <e v="#VALUE!"/>
    <e v="#REF!"/>
    <e v="#VALUE!"/>
  </r>
  <r>
    <s v="YakaraLtd"/>
    <s v="http://www.yakara.com/"/>
    <s v="Edinburgh, United Kingdom"/>
    <s v="Undisclosed"/>
    <s v="Undisclosed"/>
    <s v="10 - 49"/>
    <x v="2"/>
    <n v="0.5"/>
    <s v="Edinburgh"/>
    <x v="17"/>
    <s v="CognitiveGeology https://www.cognitivegeology.com"/>
    <n v="10"/>
    <x v="1"/>
    <n v="49"/>
    <n v="29.5"/>
    <s v="Undisclosed"/>
    <s v="Undisclosed"/>
    <e v="#REF!"/>
    <e v="#VALUE!"/>
    <e v="#VALUE!"/>
    <e v="#REF!"/>
    <e v="#VALUE!"/>
  </r>
  <r>
    <s v="SequiumAssetSolutions,LLC"/>
    <s v="http://www.sequium.com/"/>
    <s v="Marietta, GA"/>
    <s v="Undisclosed"/>
    <s v="Undisclosed"/>
    <s v="10 - 49"/>
    <x v="2"/>
    <n v="0.5"/>
    <s v="Edinburgh"/>
    <x v="17"/>
    <s v="YakaraLtd http://www.yakara.com/"/>
    <n v="10"/>
    <x v="1"/>
    <n v="49"/>
    <n v="29.5"/>
    <s v="Undisclosed"/>
    <s v="Undisclosed"/>
    <e v="#REF!"/>
    <e v="#VALUE!"/>
    <e v="#VALUE!"/>
    <e v="#REF!"/>
    <e v="#VALUE!"/>
  </r>
  <r>
    <s v="AVORA"/>
    <s v="https://avora.com/"/>
    <s v="London, United Kingdom"/>
    <s v="Undisclosed"/>
    <s v="Undisclosed"/>
    <s v="10 - 49"/>
    <x v="2"/>
    <n v="0.5"/>
    <s v="Marietta"/>
    <x v="20"/>
    <s v="SequiumAssetSolutions,LLC http://www.sequium.com/"/>
    <n v="10"/>
    <x v="1"/>
    <n v="49"/>
    <n v="29.5"/>
    <s v="Undisclosed"/>
    <s v="Undisclosed"/>
    <e v="#REF!"/>
    <e v="#VALUE!"/>
    <e v="#VALUE!"/>
    <e v="#REF!"/>
    <e v="#VALUE!"/>
  </r>
  <r>
    <s v="Hertzian"/>
    <s v="http://www.hertzian.co.uk/"/>
    <s v="Truro, United Kingdom"/>
    <s v="Undisclosed"/>
    <s v="Undisclosed"/>
    <s v="10 - 49"/>
    <x v="2"/>
    <n v="0.5"/>
    <s v="London"/>
    <x v="17"/>
    <s v="AVORA https://avora.com/"/>
    <n v="10"/>
    <x v="1"/>
    <n v="49"/>
    <n v="29.5"/>
    <s v="Undisclosed"/>
    <s v="Undisclosed"/>
    <e v="#REF!"/>
    <e v="#VALUE!"/>
    <e v="#VALUE!"/>
    <e v="#REF!"/>
    <e v="#VALUE!"/>
  </r>
  <r>
    <s v="Cognitiv+"/>
    <s v="http://www.cognitivplus.com/"/>
    <s v="London, United Kingdom"/>
    <s v="Undisclosed"/>
    <s v="Undisclosed"/>
    <s v="10 - 49"/>
    <x v="2"/>
    <n v="0.5"/>
    <s v="Truro"/>
    <x v="17"/>
    <s v="Hertzian http://www.hertzian.co.uk/"/>
    <n v="10"/>
    <x v="1"/>
    <n v="49"/>
    <n v="29.5"/>
    <s v="Undisclosed"/>
    <s v="Undisclosed"/>
    <e v="#REF!"/>
    <e v="#VALUE!"/>
    <e v="#VALUE!"/>
    <e v="#REF!"/>
    <e v="#VALUE!"/>
  </r>
  <r>
    <s v="VisionX"/>
    <s v="https://visionx.io/"/>
    <s v="Islamabad, Pakistan"/>
    <s v="Undisclosed"/>
    <s v="Undisclosed"/>
    <s v="10 - 49"/>
    <x v="2"/>
    <n v="0.5"/>
    <s v="London"/>
    <x v="17"/>
    <s v="Cognitiv+ http://www.cognitivplus.com/"/>
    <n v="10"/>
    <x v="1"/>
    <n v="49"/>
    <n v="29.5"/>
    <s v="Undisclosed"/>
    <s v="Undisclosed"/>
    <e v="#REF!"/>
    <e v="#VALUE!"/>
    <e v="#VALUE!"/>
    <e v="#REF!"/>
    <e v="#VALUE!"/>
  </r>
  <r>
    <s v="Cognistx"/>
    <s v="https://www.cognistx.com/"/>
    <s v="Winston-Salem, NC"/>
    <s v="Undisclosed"/>
    <s v="Undisclosed"/>
    <s v="10 - 49"/>
    <x v="2"/>
    <n v="0.5"/>
    <s v="Islamabad"/>
    <x v="8"/>
    <s v="VisionX https://visionx.io/"/>
    <n v="10"/>
    <x v="1"/>
    <n v="49"/>
    <n v="29.5"/>
    <s v="Undisclosed"/>
    <s v="Undisclosed"/>
    <e v="#REF!"/>
    <e v="#VALUE!"/>
    <e v="#VALUE!"/>
    <e v="#REF!"/>
    <e v="#VALUE!"/>
  </r>
  <r>
    <s v="CenturysoftPrivateLimited"/>
    <s v="https://www.centurysoft.com/"/>
    <s v="Pune, India"/>
    <n v="1000"/>
    <s v="$50 - $99 / hr"/>
    <s v="50 - 249"/>
    <x v="0"/>
    <n v="0.4"/>
    <s v="Winston-Salem"/>
    <x v="10"/>
    <s v="Cognistx https://www.cognistx.com/"/>
    <n v="50"/>
    <x v="1"/>
    <n v="249"/>
    <n v="29.5"/>
    <s v="Undisclosed"/>
    <s v="Undisclosed"/>
    <e v="#REF!"/>
    <e v="#VALUE!"/>
    <e v="#VALUE!"/>
    <e v="#REF!"/>
    <e v="#VALUE!"/>
  </r>
  <r>
    <s v="SFLScientific"/>
    <s v="http://sflscientific.com"/>
    <s v="Quincy, MA"/>
    <n v="25000"/>
    <s v="$300+ / hr"/>
    <s v="50 - 249"/>
    <x v="0"/>
    <n v="0.4"/>
    <s v="Pune"/>
    <x v="11"/>
    <s v="CenturysoftPrivateLimited https://www.centurysoft.com/"/>
    <n v="50"/>
    <x v="1"/>
    <n v="249"/>
    <n v="149.5"/>
    <s v="$50 - $99 / hr"/>
    <s v="$50 "/>
    <s v=" $99 "/>
    <n v="74.5"/>
    <n v="50"/>
    <n v="99"/>
    <s v="Yes"/>
  </r>
  <r>
    <s v="AbsolutdataAnalytics"/>
    <s v="https://www.absolutdata.com/"/>
    <s v="Alameda, CA"/>
    <n v="10000"/>
    <s v="$100 - $149 / hr"/>
    <s v="250 - 999"/>
    <x v="0"/>
    <n v="0.25"/>
    <s v="Quincy"/>
    <x v="34"/>
    <s v="SFLScientific http://sflscientific.com"/>
    <n v="250"/>
    <x v="1"/>
    <n v="999"/>
    <n v="149.5"/>
    <s v="$300+ / hr"/>
    <s v="$300+ / hr"/>
    <e v="#REF!"/>
    <e v="#VALUE!"/>
    <e v="#VALUE!"/>
    <e v="#REF!"/>
    <e v="#VALUE!"/>
  </r>
  <r>
    <s v="PureCodeSoftware"/>
    <s v="https://purecodesoftware.com"/>
    <s v="Austin, TX"/>
    <s v="Undisclosed"/>
    <s v="Undisclosed"/>
    <s v="10 - 49"/>
    <x v="1"/>
    <n v="1"/>
    <s v="Alameda"/>
    <x v="1"/>
    <s v="AbsolutdataAnalytics https://www.absolutdata.com/"/>
    <n v="10"/>
    <x v="1"/>
    <n v="49"/>
    <n v="624.5"/>
    <s v="$100 - $149 / hr"/>
    <s v="$100 "/>
    <s v=" $149 "/>
    <n v="124.5"/>
    <n v="100"/>
    <n v="149"/>
    <s v="Yes"/>
  </r>
  <r>
    <s v="WowAI"/>
    <s v="https://wow-ai.com/"/>
    <s v="New York, NY"/>
    <s v="Undisclosed"/>
    <s v="Undisclosed"/>
    <s v="10 - 49"/>
    <x v="1"/>
    <n v="1"/>
    <s v="Austin"/>
    <x v="2"/>
    <s v="PureCodeSoftware https://purecodesoftware.com"/>
    <n v="10"/>
    <x v="1"/>
    <n v="49"/>
    <n v="29.5"/>
    <s v="Undisclosed"/>
    <s v="Undisclosed"/>
    <e v="#REF!"/>
    <e v="#VALUE!"/>
    <e v="#VALUE!"/>
    <e v="#REF!"/>
    <e v="#VALUE!"/>
  </r>
  <r>
    <s v="MightyByte"/>
    <s v="http://mightybyte.us/"/>
    <s v="San Diego, CA"/>
    <n v="50000"/>
    <s v="$100 - $149 / hr"/>
    <s v="2 - 9"/>
    <x v="0"/>
    <n v="0.1"/>
    <s v="New York"/>
    <x v="5"/>
    <s v="WowAI https://wow-ai.com/"/>
    <n v="2"/>
    <x v="1"/>
    <n v="9"/>
    <n v="29.5"/>
    <s v="Undisclosed"/>
    <s v="Undisclosed"/>
    <e v="#REF!"/>
    <e v="#VALUE!"/>
    <e v="#VALUE!"/>
    <e v="#REF!"/>
    <e v="#VALUE!"/>
  </r>
  <r>
    <s v="VeracityAI"/>
    <s v="https://veracityai.com/en/"/>
    <s v="Colombo, Sri Lanka"/>
    <n v="25000"/>
    <s v="$200 - $300 / hr"/>
    <s v="10 - 49"/>
    <x v="2"/>
    <n v="0.5"/>
    <s v="San Diego"/>
    <x v="1"/>
    <s v="MightyByte http://mightybyte.us/"/>
    <n v="10"/>
    <x v="1"/>
    <n v="49"/>
    <n v="5.5"/>
    <s v="$100 - $149 / hr"/>
    <s v="$100 "/>
    <s v=" $149 "/>
    <n v="124.5"/>
    <n v="100"/>
    <n v="149"/>
    <s v="Yes"/>
  </r>
  <r>
    <s v="PrediklyLLC"/>
    <s v="http://www.predikly.com"/>
    <m/>
    <n v="25000"/>
    <s v="$50 - $99 / hr"/>
    <s v="50 - 249"/>
    <x v="0"/>
    <n v="0.4"/>
    <s v="Colombo"/>
    <x v="70"/>
    <s v="VeracityAI https://veracityai.com/en/"/>
    <n v="50"/>
    <x v="1"/>
    <n v="249"/>
    <n v="29.5"/>
    <s v="$200 - $300 / hr"/>
    <s v="$200 "/>
    <s v=" $300 "/>
    <n v="250"/>
    <n v="200"/>
    <n v="300"/>
    <s v="Yes"/>
  </r>
  <r>
    <s v="ApexAmerica"/>
    <s v="https://www.apexamerica.com/"/>
    <s v="Córdoba, Argentina"/>
    <n v="10000"/>
    <s v="$150 - $199 / hr"/>
    <s v="1,000 - 9,999"/>
    <x v="0"/>
    <n v="0.2"/>
    <e v="#VALUE!"/>
    <x v="55"/>
    <s v="PrediklyLLC http://www.predikly.com"/>
    <n v="1000"/>
    <x v="1"/>
    <n v="9999"/>
    <n v="149.5"/>
    <s v="$50 - $99 / hr"/>
    <s v="$50 "/>
    <s v=" $99 "/>
    <n v="74.5"/>
    <n v="50"/>
    <n v="99"/>
    <s v="Yes"/>
  </r>
  <r>
    <s v="Ripjar"/>
    <s v="https://ripjar.com/"/>
    <s v="Gloucestershire, United Kingdom"/>
    <s v="Undisclosed"/>
    <s v="Undisclosed"/>
    <s v="50 - 249"/>
    <x v="0"/>
    <n v="0.4"/>
    <s v="Córdoba"/>
    <x v="39"/>
    <s v="ApexAmerica https://www.apexamerica.com/"/>
    <n v="50"/>
    <x v="0"/>
    <n v="249"/>
    <n v="5499.5"/>
    <s v="$150 - $199 / hr"/>
    <s v="$150 "/>
    <s v=" $199 "/>
    <n v="174.5"/>
    <n v="150"/>
    <n v="199"/>
    <s v="Yes"/>
  </r>
  <r>
    <s v="10xDS-ExponentialDigitalSolutions"/>
    <s v="https://www.10xds.com/"/>
    <s v="Abu Dhabi, United Arab Emirates"/>
    <s v="Undisclosed"/>
    <s v="Undisclosed"/>
    <s v="50 - 249"/>
    <x v="0"/>
    <n v="0.4"/>
    <s v="Gloucestershire"/>
    <x v="17"/>
    <s v="Ripjar https://ripjar.com/"/>
    <n v="50"/>
    <x v="1"/>
    <n v="249"/>
    <n v="149.5"/>
    <s v="Undisclosed"/>
    <s v="Undisclosed"/>
    <e v="#REF!"/>
    <e v="#VALUE!"/>
    <e v="#VALUE!"/>
    <e v="#REF!"/>
    <e v="#VALUE!"/>
  </r>
  <r>
    <s v="Appknock"/>
    <s v="https://appknock.co/"/>
    <s v="New york, NY"/>
    <n v="10000"/>
    <s v="$25 - $49 / hr"/>
    <s v="50 - 249"/>
    <x v="0"/>
    <n v="0.4"/>
    <s v="Abu Dhabi"/>
    <x v="29"/>
    <s v="10xDS-ExponentialDigitalSolutions https://www.10xds.com/"/>
    <n v="50"/>
    <x v="1"/>
    <n v="249"/>
    <n v="149.5"/>
    <s v="Undisclosed"/>
    <s v="Undisclosed"/>
    <e v="#REF!"/>
    <e v="#VALUE!"/>
    <e v="#VALUE!"/>
    <e v="#REF!"/>
    <e v="#VALUE!"/>
  </r>
  <r>
    <s v="MiaozhenSystemsBeijing"/>
    <s v="https://www.miaozhen.com/"/>
    <s v="Beijing, China"/>
    <s v="Undisclosed"/>
    <s v="Undisclosed"/>
    <s v="250 - 999"/>
    <x v="0"/>
    <n v="0.25"/>
    <s v="New york"/>
    <x v="5"/>
    <s v="Appknock https://appknock.co/"/>
    <n v="250"/>
    <x v="1"/>
    <n v="999"/>
    <n v="149.5"/>
    <s v="$25 - $49 / hr"/>
    <s v="$25 "/>
    <s v=" $49 "/>
    <n v="37"/>
    <n v="25"/>
    <n v="49"/>
    <s v="Yes"/>
  </r>
  <r>
    <s v="Neurobotx"/>
    <s v="https://neurobotx.co/computer-vision-services/"/>
    <s v="Faisalabad, Pakistan"/>
    <n v="1000"/>
    <s v="$50 - $99 / hr"/>
    <s v="10 - 49"/>
    <x v="2"/>
    <n v="0.7"/>
    <s v="Beijing"/>
    <x v="61"/>
    <s v="MiaozhenSystemsBeijing https://www.miaozhen.com/"/>
    <n v="10"/>
    <x v="1"/>
    <n v="49"/>
    <n v="624.5"/>
    <s v="Undisclosed"/>
    <s v="Undisclosed"/>
    <e v="#REF!"/>
    <e v="#VALUE!"/>
    <e v="#VALUE!"/>
    <e v="#REF!"/>
    <e v="#VALUE!"/>
  </r>
  <r>
    <s v="BrandPDQ"/>
    <s v="https://www.brandpdq.com"/>
    <s v="Florence, AL"/>
    <s v="Undisclosed"/>
    <s v="Undisclosed"/>
    <s v="10 - 49"/>
    <x v="2"/>
    <n v="0.5"/>
    <s v="Faisalabad"/>
    <x v="8"/>
    <s v="Neurobotx https://neurobotx.co/computer-vision-services/"/>
    <n v="10"/>
    <x v="1"/>
    <n v="49"/>
    <n v="29.5"/>
    <s v="$50 - $99 / hr"/>
    <s v="$50 "/>
    <s v=" $99 "/>
    <n v="74.5"/>
    <n v="50"/>
    <n v="99"/>
    <s v="Yes"/>
  </r>
  <r>
    <s v="CohesionMedical"/>
    <s v="http://www.cohesionmedical.com/"/>
    <s v="Glasgow, United Kingdom"/>
    <s v="Undisclosed"/>
    <s v="Undisclosed"/>
    <s v="10 - 49"/>
    <x v="2"/>
    <n v="0.5"/>
    <s v="Florence"/>
    <x v="97"/>
    <s v="BrandPDQ https://www.brandpdq.com"/>
    <n v="10"/>
    <x v="1"/>
    <n v="49"/>
    <n v="29.5"/>
    <s v="Undisclosed"/>
    <s v="Undisclosed"/>
    <e v="#REF!"/>
    <e v="#VALUE!"/>
    <e v="#VALUE!"/>
    <e v="#REF!"/>
    <e v="#VALUE!"/>
  </r>
  <r>
    <s v="Blackbook.ai"/>
    <s v="http://blackbook.ai/ai.html"/>
    <s v="South Brisbane, Australia"/>
    <s v="Undisclosed"/>
    <s v="Undisclosed"/>
    <s v="10 - 49"/>
    <x v="2"/>
    <n v="0.5"/>
    <s v="Glasgow"/>
    <x v="17"/>
    <s v="CohesionMedical http://www.cohesionmedical.com/"/>
    <n v="10"/>
    <x v="1"/>
    <n v="49"/>
    <n v="29.5"/>
    <s v="Undisclosed"/>
    <s v="Undisclosed"/>
    <e v="#REF!"/>
    <e v="#VALUE!"/>
    <e v="#VALUE!"/>
    <e v="#REF!"/>
    <e v="#VALUE!"/>
  </r>
  <r>
    <s v="AiCare"/>
    <s v="https://aicare.co"/>
    <s v="San Jose, CA"/>
    <s v="Undisclosed"/>
    <s v="Undisclosed"/>
    <s v="10 - 49"/>
    <x v="2"/>
    <n v="0.5"/>
    <s v="South Brisbane"/>
    <x v="12"/>
    <s v="Blackbook.ai http://blackbook.ai/ai.html"/>
    <n v="10"/>
    <x v="1"/>
    <n v="49"/>
    <n v="29.5"/>
    <s v="Undisclosed"/>
    <s v="Undisclosed"/>
    <e v="#REF!"/>
    <e v="#VALUE!"/>
    <e v="#VALUE!"/>
    <e v="#REF!"/>
    <e v="#VALUE!"/>
  </r>
  <r>
    <s v="LogicAI"/>
    <s v="http://logicai.io"/>
    <s v="Warszawa, Poland"/>
    <n v="10000"/>
    <s v="$50 - $99 / hr"/>
    <s v="10 - 49"/>
    <x v="2"/>
    <n v="0.5"/>
    <s v="San Jose"/>
    <x v="1"/>
    <s v="AiCare https://aicare.co"/>
    <n v="10"/>
    <x v="1"/>
    <n v="49"/>
    <n v="29.5"/>
    <s v="Undisclosed"/>
    <s v="Undisclosed"/>
    <e v="#REF!"/>
    <e v="#VALUE!"/>
    <e v="#VALUE!"/>
    <e v="#REF!"/>
    <e v="#VALUE!"/>
  </r>
  <r>
    <s v="SiOHub"/>
    <s v="https://siohub.com/"/>
    <s v="San Diego, CA"/>
    <s v="Undisclosed"/>
    <s v="Undisclosed"/>
    <s v="10 - 49"/>
    <x v="2"/>
    <n v="0.5"/>
    <s v="Warszawa"/>
    <x v="7"/>
    <s v="LogicAI http://logicai.io"/>
    <n v="10"/>
    <x v="1"/>
    <n v="49"/>
    <n v="29.5"/>
    <s v="$50 - $99 / hr"/>
    <s v="$50 "/>
    <s v=" $99 "/>
    <n v="74.5"/>
    <n v="50"/>
    <n v="99"/>
    <s v="Yes"/>
  </r>
  <r>
    <s v="PLMLogix"/>
    <s v="http://www.plmlogix.com/"/>
    <s v="Saratoga, CA"/>
    <s v="Undisclosed"/>
    <s v="Undisclosed"/>
    <s v="10 - 49"/>
    <x v="2"/>
    <n v="0.5"/>
    <s v="San Diego"/>
    <x v="1"/>
    <s v="SiOHub https://siohub.com/"/>
    <n v="10"/>
    <x v="1"/>
    <n v="49"/>
    <n v="29.5"/>
    <s v="Undisclosed"/>
    <s v="Undisclosed"/>
    <e v="#REF!"/>
    <e v="#VALUE!"/>
    <e v="#VALUE!"/>
    <e v="#REF!"/>
    <e v="#VALUE!"/>
  </r>
  <r>
    <s v="Nfinity"/>
    <s v="https://nfinityllc.com/"/>
    <s v="Fairfax, VA"/>
    <s v="Undisclosed"/>
    <s v="Undisclosed"/>
    <s v="10 - 49"/>
    <x v="2"/>
    <n v="0.5"/>
    <s v="Saratoga"/>
    <x v="1"/>
    <s v="PLMLogix http://www.plmlogix.com/"/>
    <n v="10"/>
    <x v="1"/>
    <n v="49"/>
    <n v="29.5"/>
    <s v="Undisclosed"/>
    <s v="Undisclosed"/>
    <e v="#REF!"/>
    <e v="#VALUE!"/>
    <e v="#VALUE!"/>
    <e v="#REF!"/>
    <e v="#VALUE!"/>
  </r>
  <r>
    <s v="2ndOrderSolutions"/>
    <s v="https://2os.com/"/>
    <s v="Glen Allen, VA"/>
    <s v="Undisclosed"/>
    <s v="Undisclosed"/>
    <s v="10 - 49"/>
    <x v="2"/>
    <n v="0.5"/>
    <s v="Fairfax"/>
    <x v="22"/>
    <s v="Nfinity https://nfinityllc.com/"/>
    <n v="10"/>
    <x v="1"/>
    <n v="49"/>
    <n v="29.5"/>
    <s v="Undisclosed"/>
    <s v="Undisclosed"/>
    <e v="#REF!"/>
    <e v="#VALUE!"/>
    <e v="#VALUE!"/>
    <e v="#REF!"/>
    <e v="#VALUE!"/>
  </r>
  <r>
    <s v="EMERGEiQ"/>
    <s v="http://www.emergeiq.com"/>
    <s v="London, United Kingdom"/>
    <n v="25000"/>
    <s v="Undisclosed"/>
    <s v="10 - 49"/>
    <x v="2"/>
    <n v="0.5"/>
    <s v="Glen Allen"/>
    <x v="22"/>
    <s v="2ndOrderSolutions https://2os.com/"/>
    <n v="10"/>
    <x v="1"/>
    <n v="49"/>
    <n v="29.5"/>
    <s v="Undisclosed"/>
    <s v="Undisclosed"/>
    <e v="#REF!"/>
    <e v="#VALUE!"/>
    <e v="#VALUE!"/>
    <e v="#REF!"/>
    <e v="#VALUE!"/>
  </r>
  <r>
    <s v="HappyMongo"/>
    <s v="https://happymongo.com/"/>
    <s v="Bengaluru, India"/>
    <n v="1000"/>
    <s v="$25 - $49 / hr"/>
    <s v="10 - 49"/>
    <x v="2"/>
    <n v="0.5"/>
    <s v="London"/>
    <x v="17"/>
    <s v="EMERGEiQ http://www.emergeiq.com"/>
    <n v="10"/>
    <x v="1"/>
    <n v="49"/>
    <n v="29.5"/>
    <s v="Undisclosed"/>
    <s v="Undisclosed"/>
    <e v="#REF!"/>
    <e v="#VALUE!"/>
    <e v="#VALUE!"/>
    <e v="#REF!"/>
    <e v="#VALUE!"/>
  </r>
  <r>
    <s v="NeurondAI"/>
    <s v="https://neurond.com/"/>
    <s v="Da Nang, Vietnam"/>
    <s v="Undisclosed"/>
    <s v="$25 - $49 / hr"/>
    <s v="10 - 49"/>
    <x v="2"/>
    <n v="0.5"/>
    <s v="Bengaluru"/>
    <x v="11"/>
    <s v="HappyMongo https://happymongo.com/"/>
    <n v="10"/>
    <x v="1"/>
    <n v="49"/>
    <n v="29.5"/>
    <s v="$25 - $49 / hr"/>
    <s v="$25 "/>
    <s v=" $49 "/>
    <n v="37"/>
    <n v="25"/>
    <n v="49"/>
    <s v="Yes"/>
  </r>
  <r>
    <s v="DataMooAI"/>
    <s v="https://datamoo.ai/"/>
    <s v="Chennai, India"/>
    <n v="5000"/>
    <s v="$25 - $49 / hr"/>
    <s v="2 - 9"/>
    <x v="2"/>
    <n v="0.75"/>
    <s v="Da Nang"/>
    <x v="23"/>
    <s v="NeurondAI https://neurond.com/"/>
    <n v="2"/>
    <x v="1"/>
    <n v="9"/>
    <n v="29.5"/>
    <s v="$25 - $49 / hr"/>
    <s v="$25 "/>
    <s v=" $49 "/>
    <n v="37"/>
    <n v="25"/>
    <n v="49"/>
    <s v="Yes"/>
  </r>
  <r>
    <s v="Tezeract"/>
    <s v="https://tezeract.ai/"/>
    <s v="Karachi, Pakistan"/>
    <n v="1000"/>
    <s v="$25 - $49 / hr"/>
    <s v="10 - 49"/>
    <x v="2"/>
    <n v="0.6"/>
    <s v="Chennai"/>
    <x v="11"/>
    <s v="DataMooAI https://datamoo.ai/"/>
    <n v="10"/>
    <x v="1"/>
    <n v="49"/>
    <n v="5.5"/>
    <s v="$25 - $49 / hr"/>
    <s v="$25 "/>
    <s v=" $49 "/>
    <n v="37"/>
    <n v="25"/>
    <n v="49"/>
    <s v="Yes"/>
  </r>
  <r>
    <s v="NewWaveTelecom&amp;Technologies,Inc."/>
    <s v="https://newwave.io/"/>
    <s v="Elkridge, MD"/>
    <s v="Undisclosed"/>
    <s v="Undisclosed"/>
    <s v="250 - 999"/>
    <x v="0"/>
    <n v="0.25"/>
    <s v="Karachi"/>
    <x v="8"/>
    <s v="Tezeract https://tezeract.ai/"/>
    <n v="250"/>
    <x v="1"/>
    <n v="999"/>
    <n v="29.5"/>
    <s v="$25 - $49 / hr"/>
    <s v="$25 "/>
    <s v=" $49 "/>
    <n v="37"/>
    <n v="25"/>
    <n v="49"/>
    <s v="Yes"/>
  </r>
  <r>
    <s v="EnpactoTechnologies"/>
    <s v="https://www.enpacto.tech"/>
    <s v="Ahmedabad, India"/>
    <n v="1000"/>
    <s v="$25 - $49 / hr"/>
    <s v="2 - 9"/>
    <x v="2"/>
    <n v="0.6"/>
    <s v="Elkridge"/>
    <x v="57"/>
    <s v="NewWaveTelecom&amp;Technologies,Inc. https://newwave.io/"/>
    <n v="2"/>
    <x v="1"/>
    <n v="9"/>
    <n v="624.5"/>
    <s v="Undisclosed"/>
    <s v="Undisclosed"/>
    <e v="#REF!"/>
    <e v="#VALUE!"/>
    <e v="#VALUE!"/>
    <e v="#REF!"/>
    <e v="#VALUE!"/>
  </r>
  <r>
    <s v="Dixtior"/>
    <s v="http://www.dixtior.com"/>
    <s v="Lisboa, Portugal"/>
    <n v="5000"/>
    <s v="$50 - $99 / hr"/>
    <s v="50 - 249"/>
    <x v="0"/>
    <n v="0.4"/>
    <s v="Ahmedabad"/>
    <x v="11"/>
    <s v="EnpactoTechnologies https://www.enpacto.tech"/>
    <n v="50"/>
    <x v="1"/>
    <n v="249"/>
    <n v="5.5"/>
    <s v="$25 - $49 / hr"/>
    <s v="$25 "/>
    <s v=" $49 "/>
    <n v="37"/>
    <n v="25"/>
    <n v="49"/>
    <s v="Yes"/>
  </r>
  <r>
    <s v="CSIRO"/>
    <s v="https://www.csiro.au"/>
    <s v="Canberra, Australia"/>
    <s v="Undisclosed"/>
    <s v="Undisclosed"/>
    <s v="2 - 9"/>
    <x v="2"/>
    <n v="0.5"/>
    <s v="Lisboa"/>
    <x v="105"/>
    <s v="Dixtior http://www.dixtior.com"/>
    <n v="2"/>
    <x v="1"/>
    <n v="9"/>
    <n v="149.5"/>
    <s v="$50 - $99 / hr"/>
    <s v="$50 "/>
    <s v=" $99 "/>
    <n v="74.5"/>
    <n v="50"/>
    <n v="99"/>
    <s v="Yes"/>
  </r>
  <r>
    <s v="Extensya"/>
    <s v="https://www.extensya.com/"/>
    <s v="Amman, Jordan"/>
    <s v="Undisclosed"/>
    <s v="Undisclosed"/>
    <s v="1,000 - 9,999"/>
    <x v="0"/>
    <n v="0.2"/>
    <s v="Canberra"/>
    <x v="12"/>
    <s v="CSIRO https://www.csiro.au"/>
    <n v="1000"/>
    <x v="1"/>
    <n v="9999"/>
    <n v="5.5"/>
    <s v="Undisclosed"/>
    <s v="Undisclosed"/>
    <e v="#REF!"/>
    <e v="#VALUE!"/>
    <e v="#VALUE!"/>
    <e v="#REF!"/>
    <e v="#VALUE!"/>
  </r>
  <r>
    <s v="EscalateAILtd"/>
    <s v="https://escalateai.com"/>
    <s v="London, United Kingdom"/>
    <n v="5000"/>
    <s v="$25 - $49 / hr"/>
    <s v="10 - 49"/>
    <x v="2"/>
    <n v="0.5"/>
    <s v="Amman"/>
    <x v="106"/>
    <s v="Extensya https://www.extensya.com/"/>
    <n v="10"/>
    <x v="0"/>
    <n v="49"/>
    <n v="5499.5"/>
    <s v="Undisclosed"/>
    <s v="Undisclosed"/>
    <e v="#REF!"/>
    <e v="#VALUE!"/>
    <e v="#VALUE!"/>
    <e v="#REF!"/>
    <e v="#VALUE!"/>
  </r>
  <r>
    <s v="GO-SHARP"/>
    <s v="http://www.go-sharp.com"/>
    <s v="Ciudad de México, Mexico"/>
    <n v="5000"/>
    <s v="Undisclosed"/>
    <s v="10 - 49"/>
    <x v="2"/>
    <n v="0.7"/>
    <s v="London"/>
    <x v="17"/>
    <s v="EscalateAILtd https://escalateai.com"/>
    <n v="10"/>
    <x v="1"/>
    <n v="49"/>
    <n v="29.5"/>
    <s v="$25 - $49 / hr"/>
    <s v="$25 "/>
    <s v=" $49 "/>
    <n v="37"/>
    <n v="25"/>
    <n v="49"/>
    <s v="Yes"/>
  </r>
  <r>
    <s v="MoonshotVentures"/>
    <s v="http://www.moonshot-ventures.biz"/>
    <s v="Lisboa, Portugal"/>
    <n v="25000"/>
    <s v="$100 - $149 / hr"/>
    <s v="2 - 9"/>
    <x v="2"/>
    <n v="0.8"/>
    <s v="Ciudad de México"/>
    <x v="59"/>
    <s v="GO-SHARP http://www.go-sharp.com"/>
    <n v="2"/>
    <x v="1"/>
    <n v="9"/>
    <n v="29.5"/>
    <s v="Undisclosed"/>
    <s v="Undisclosed"/>
    <e v="#REF!"/>
    <e v="#VALUE!"/>
    <e v="#VALUE!"/>
    <e v="#REF!"/>
    <e v="#VALUE!"/>
  </r>
  <r>
    <s v="FocusBots"/>
    <s v="http://www.botsareboring.com"/>
    <s v="Ancona, Italy"/>
    <n v="5000"/>
    <s v="$50 - $99 / hr"/>
    <s v="2 - 9"/>
    <x v="2"/>
    <n v="0.7"/>
    <s v="Lisboa"/>
    <x v="105"/>
    <s v="MoonshotVentures http://www.moonshot-ventures.biz"/>
    <n v="2"/>
    <x v="1"/>
    <n v="9"/>
    <n v="5.5"/>
    <s v="$100 - $149 / hr"/>
    <s v="$100 "/>
    <s v=" $149 "/>
    <n v="124.5"/>
    <n v="100"/>
    <n v="149"/>
    <s v="Yes"/>
  </r>
  <r>
    <s v="DataForceGroup"/>
    <s v="https://dataforce.com.ai"/>
    <s v="Warszawa, Poland"/>
    <n v="10000"/>
    <s v="$50 - $99 / hr"/>
    <s v="10 - 49"/>
    <x v="2"/>
    <n v="0.6"/>
    <s v="Ancona"/>
    <x v="32"/>
    <s v="FocusBots http://www.botsareboring.com"/>
    <n v="10"/>
    <x v="1"/>
    <n v="49"/>
    <n v="5.5"/>
    <s v="$50 - $99 / hr"/>
    <s v="$50 "/>
    <s v=" $99 "/>
    <n v="74.5"/>
    <n v="50"/>
    <n v="99"/>
    <s v="Yes"/>
  </r>
  <r>
    <s v="LET'SDATA"/>
    <s v="https://www.letsdata.net"/>
    <s v="Lviv, Ukraine"/>
    <n v="5000"/>
    <s v="$50 - $99 / hr"/>
    <s v="10 - 49"/>
    <x v="2"/>
    <n v="0.6"/>
    <s v="Warszawa"/>
    <x v="7"/>
    <s v="DataForceGroup https://dataforce.com.ai"/>
    <n v="10"/>
    <x v="1"/>
    <n v="49"/>
    <n v="29.5"/>
    <s v="$50 - $99 / hr"/>
    <s v="$50 "/>
    <s v=" $99 "/>
    <n v="74.5"/>
    <n v="50"/>
    <n v="99"/>
    <s v="Yes"/>
  </r>
  <r>
    <s v="Hyena"/>
    <s v="https://www.hyena.ai/"/>
    <s v="Hyderabad, India"/>
    <s v="Undisclosed"/>
    <s v="Undisclosed"/>
    <s v="1,000 - 9,999"/>
    <x v="0"/>
    <n v="0.25"/>
    <s v="Lviv"/>
    <x v="13"/>
    <s v="LET'SDATA https://www.letsdata.net"/>
    <n v="1000"/>
    <x v="1"/>
    <n v="9999"/>
    <n v="29.5"/>
    <s v="$50 - $99 / hr"/>
    <s v="$50 "/>
    <s v=" $99 "/>
    <n v="74.5"/>
    <n v="50"/>
    <n v="99"/>
    <s v="Yes"/>
  </r>
  <r>
    <s v="TheInsights"/>
    <s v="https://www.theinsights.co.in/"/>
    <s v="Delhi, India"/>
    <n v="5000"/>
    <s v="$50 - $99 / hr"/>
    <s v="50 - 249"/>
    <x v="1"/>
    <n v="1"/>
    <s v="Hyderabad"/>
    <x v="11"/>
    <s v="Hyena https://www.hyena.ai/"/>
    <n v="50"/>
    <x v="0"/>
    <n v="249"/>
    <n v="5499.5"/>
    <s v="Undisclosed"/>
    <s v="Undisclosed"/>
    <e v="#REF!"/>
    <e v="#VALUE!"/>
    <e v="#VALUE!"/>
    <e v="#REF!"/>
    <e v="#VALUE!"/>
  </r>
  <r>
    <s v="Mindzilla"/>
    <s v="https://mindzilla.com/"/>
    <s v="London, United Kingdom"/>
    <s v="Undisclosed"/>
    <s v="Undisclosed"/>
    <s v="2 - 9"/>
    <x v="2"/>
    <n v="0.5"/>
    <s v="Delhi"/>
    <x v="11"/>
    <s v="TheInsights https://www.theinsights.co.in/"/>
    <n v="2"/>
    <x v="1"/>
    <n v="9"/>
    <n v="149.5"/>
    <s v="$50 - $99 / hr"/>
    <s v="$50 "/>
    <s v=" $99 "/>
    <n v="74.5"/>
    <n v="50"/>
    <n v="99"/>
    <s v="Yes"/>
  </r>
  <r>
    <s v="ChronoBank"/>
    <s v="https://chronobank.io/"/>
    <s v="Woolloomooloo, Australia"/>
    <s v="Undisclosed"/>
    <s v="Undisclosed"/>
    <s v="2 - 9"/>
    <x v="2"/>
    <n v="0.5"/>
    <s v="London"/>
    <x v="17"/>
    <s v="Mindzilla https://mindzilla.com/"/>
    <n v="2"/>
    <x v="1"/>
    <n v="9"/>
    <n v="5.5"/>
    <s v="Undisclosed"/>
    <s v="Undisclosed"/>
    <e v="#REF!"/>
    <e v="#VALUE!"/>
    <e v="#VALUE!"/>
    <e v="#REF!"/>
    <e v="#VALUE!"/>
  </r>
  <r>
    <s v="PreludeSys"/>
    <s v="https://www.preludesys.com"/>
    <s v="Irvine, CA"/>
    <n v="5000"/>
    <s v="$100 - $149 / hr"/>
    <s v="250 - 999"/>
    <x v="0"/>
    <n v="0.25"/>
    <s v="Woolloomooloo"/>
    <x v="12"/>
    <s v="ChronoBank https://chronobank.io/"/>
    <n v="250"/>
    <x v="1"/>
    <n v="999"/>
    <n v="5.5"/>
    <s v="Undisclosed"/>
    <s v="Undisclosed"/>
    <e v="#REF!"/>
    <e v="#VALUE!"/>
    <e v="#VALUE!"/>
    <e v="#REF!"/>
    <e v="#VALUE!"/>
  </r>
  <r>
    <s v="TopnetworkS.p.A."/>
    <s v="https://www.topnetwork.it/"/>
    <s v="Roma, Italy"/>
    <s v="Undisclosed"/>
    <s v="Undisclosed"/>
    <s v="250 - 999"/>
    <x v="0"/>
    <n v="0.25"/>
    <s v="Irvine"/>
    <x v="1"/>
    <s v="PreludeSys https://www.preludesys.com"/>
    <n v="250"/>
    <x v="1"/>
    <n v="999"/>
    <n v="624.5"/>
    <s v="$100 - $149 / hr"/>
    <s v="$100 "/>
    <s v=" $149 "/>
    <n v="124.5"/>
    <n v="100"/>
    <n v="149"/>
    <s v="Yes"/>
  </r>
  <r>
    <s v="deqod"/>
    <s v="https://www.deqod.com"/>
    <s v="București, Romania"/>
    <n v="10000"/>
    <s v="$50 - $99 / hr"/>
    <s v="10 - 49"/>
    <x v="2"/>
    <n v="0.7"/>
    <s v="Roma"/>
    <x v="32"/>
    <s v="TopnetworkS.p.A. https://www.topnetwork.it/"/>
    <n v="10"/>
    <x v="1"/>
    <n v="49"/>
    <n v="624.5"/>
    <s v="Undisclosed"/>
    <s v="Undisclosed"/>
    <e v="#REF!"/>
    <e v="#VALUE!"/>
    <e v="#VALUE!"/>
    <e v="#REF!"/>
    <e v="#VALUE!"/>
  </r>
  <r>
    <s v="IntelligenceAuthentic"/>
    <s v="http://intelauthentic.com"/>
    <s v="Des Plaines, IL"/>
    <s v="Undisclosed"/>
    <s v="$300+ / hr"/>
    <s v="2 - 9"/>
    <x v="2"/>
    <n v="0.75"/>
    <s v="București"/>
    <x v="24"/>
    <s v="deqod https://www.deqod.com"/>
    <n v="2"/>
    <x v="1"/>
    <n v="9"/>
    <n v="29.5"/>
    <s v="$50 - $99 / hr"/>
    <s v="$50 "/>
    <s v=" $99 "/>
    <n v="74.5"/>
    <n v="50"/>
    <n v="99"/>
    <s v="Yes"/>
  </r>
  <r>
    <s v="Robotia"/>
    <s v="https://robotia.cl/"/>
    <s v="Santiago, Chile"/>
    <n v="5000"/>
    <s v="$25 - $49 / hr"/>
    <s v="2 - 9"/>
    <x v="1"/>
    <n v="1"/>
    <s v="Des Plaines"/>
    <x v="56"/>
    <s v="IntelligenceAuthentic http://intelauthentic.com"/>
    <n v="2"/>
    <x v="1"/>
    <n v="9"/>
    <n v="5.5"/>
    <s v="$300+ / hr"/>
    <s v="$300+ / hr"/>
    <e v="#REF!"/>
    <e v="#VALUE!"/>
    <e v="#VALUE!"/>
    <e v="#REF!"/>
    <e v="#VALUE!"/>
  </r>
  <r>
    <s v="Diego.ai"/>
    <s v="https://www.diego.ai/"/>
    <s v="Mexico City, Mexico"/>
    <n v="5000"/>
    <s v="$25 - $49 / hr"/>
    <s v="2 - 9"/>
    <x v="1"/>
    <n v="1"/>
    <s v="Santiago"/>
    <x v="96"/>
    <s v="Robotia https://robotia.cl/"/>
    <n v="2"/>
    <x v="1"/>
    <n v="9"/>
    <n v="5.5"/>
    <s v="$25 - $49 / hr"/>
    <s v="$25 "/>
    <s v=" $49 "/>
    <n v="37"/>
    <n v="25"/>
    <n v="49"/>
    <s v="Yes"/>
  </r>
  <r>
    <s v="LynetteTechnologies"/>
    <s v="https://www.lynetteai.com"/>
    <s v="Gurugram, India"/>
    <n v="1000"/>
    <s v="$25 - $49 / hr"/>
    <s v="2 - 9"/>
    <x v="1"/>
    <n v="1"/>
    <s v="Mexico City"/>
    <x v="59"/>
    <s v="Diego.ai https://www.diego.ai/"/>
    <n v="2"/>
    <x v="1"/>
    <n v="9"/>
    <n v="5.5"/>
    <s v="$25 - $49 / hr"/>
    <s v="$25 "/>
    <s v=" $49 "/>
    <n v="37"/>
    <n v="25"/>
    <n v="49"/>
    <s v="Yes"/>
  </r>
  <r>
    <s v="WorkingKnowledgeLLC"/>
    <s v="http://workingknowledge.ai"/>
    <s v="Boston, MA"/>
    <s v="Undisclosed"/>
    <s v="Undisclosed"/>
    <s v="2 - 9"/>
    <x v="1"/>
    <n v="1"/>
    <s v="Gurugram"/>
    <x v="11"/>
    <s v="LynetteTechnologies https://www.lynetteai.com"/>
    <n v="2"/>
    <x v="1"/>
    <n v="9"/>
    <n v="5.5"/>
    <s v="$25 - $49 / hr"/>
    <s v="$25 "/>
    <s v=" $49 "/>
    <n v="37"/>
    <n v="25"/>
    <n v="49"/>
    <s v="Yes"/>
  </r>
  <r>
    <s v="MaryBot"/>
    <s v="http://marybot.agency"/>
    <s v="Lviv, Ukraine"/>
    <n v="5000"/>
    <s v="$25 - $49 / hr"/>
    <s v="2 - 9"/>
    <x v="1"/>
    <n v="1"/>
    <s v="Boston"/>
    <x v="34"/>
    <s v="WorkingKnowledgeLLC http://workingknowledge.ai"/>
    <n v="2"/>
    <x v="1"/>
    <n v="9"/>
    <n v="5.5"/>
    <s v="Undisclosed"/>
    <s v="Undisclosed"/>
    <e v="#REF!"/>
    <e v="#VALUE!"/>
    <e v="#VALUE!"/>
    <e v="#REF!"/>
    <e v="#VALUE!"/>
  </r>
  <r>
    <s v="Widelogics"/>
    <s v="http://widelogics.com"/>
    <s v="Kyiv, Ukraine"/>
    <n v="1000"/>
    <s v="$25 - $49 / hr"/>
    <s v="10 - 49"/>
    <x v="2"/>
    <n v="0.7"/>
    <s v="Lviv"/>
    <x v="13"/>
    <s v="MaryBot http://marybot.agency"/>
    <n v="10"/>
    <x v="1"/>
    <n v="49"/>
    <n v="5.5"/>
    <s v="$25 - $49 / hr"/>
    <s v="$25 "/>
    <s v=" $49 "/>
    <n v="37"/>
    <n v="25"/>
    <n v="49"/>
    <s v="Yes"/>
  </r>
  <r>
    <s v="Metrica"/>
    <s v="https://www.metrica.com.au/"/>
    <s v="Milton, Australia"/>
    <s v="Undisclosed"/>
    <s v="Undisclosed"/>
    <s v="10 - 49"/>
    <x v="1"/>
    <n v="1"/>
    <s v="Kyiv"/>
    <x v="13"/>
    <s v="Widelogics http://widelogics.com"/>
    <n v="10"/>
    <x v="1"/>
    <n v="49"/>
    <n v="29.5"/>
    <s v="$25 - $49 / hr"/>
    <s v="$25 "/>
    <s v=" $49 "/>
    <n v="37"/>
    <n v="25"/>
    <n v="49"/>
    <s v="Yes"/>
  </r>
  <r>
    <s v="Netlyt"/>
    <s v="https://netlyt.io/"/>
    <s v="Sofia, Bulgaria"/>
    <n v="1000"/>
    <s v="$50 - $99 / hr"/>
    <s v="2 - 9"/>
    <x v="2"/>
    <n v="0.8"/>
    <s v="Milton"/>
    <x v="12"/>
    <s v="Metrica https://www.metrica.com.au/"/>
    <n v="2"/>
    <x v="1"/>
    <n v="9"/>
    <n v="29.5"/>
    <s v="Undisclosed"/>
    <s v="Undisclosed"/>
    <e v="#REF!"/>
    <e v="#VALUE!"/>
    <e v="#VALUE!"/>
    <e v="#REF!"/>
    <e v="#VALUE!"/>
  </r>
  <r>
    <s v="ArusDefence"/>
    <s v="http://www.arusdefence.com"/>
    <s v="Madrid, Spain"/>
    <n v="50000"/>
    <s v="$150 - $199 / hr"/>
    <s v="10 - 49"/>
    <x v="2"/>
    <n v="0.6"/>
    <s v="Sofia"/>
    <x v="9"/>
    <s v="Netlyt https://netlyt.io/"/>
    <n v="10"/>
    <x v="1"/>
    <n v="49"/>
    <n v="5.5"/>
    <s v="$50 - $99 / hr"/>
    <s v="$50 "/>
    <s v=" $99 "/>
    <n v="74.5"/>
    <n v="50"/>
    <n v="99"/>
    <s v="Yes"/>
  </r>
  <r>
    <s v="CentricTechnologiesLTD"/>
    <s v="https://centric.bg"/>
    <s v="Sofia, Bulgaria"/>
    <n v="50000"/>
    <s v="Undisclosed"/>
    <s v="2 - 9"/>
    <x v="2"/>
    <n v="0.8"/>
    <s v="Madrid"/>
    <x v="14"/>
    <s v="ArusDefence http://www.arusdefence.com"/>
    <n v="2"/>
    <x v="1"/>
    <n v="9"/>
    <n v="29.5"/>
    <s v="$150 - $199 / hr"/>
    <s v="$150 "/>
    <s v=" $199 "/>
    <n v="174.5"/>
    <n v="150"/>
    <n v="199"/>
    <s v="Yes"/>
  </r>
  <r>
    <s v="BeaconFireSolutionInc."/>
    <s v="http://www.beaconfiresolution.com"/>
    <s v="East Windsor, NJ"/>
    <s v="Undisclosed"/>
    <s v="Undisclosed"/>
    <s v="2 - 9"/>
    <x v="1"/>
    <n v="1"/>
    <s v="Sofia"/>
    <x v="9"/>
    <s v="CentricTechnologiesLTD https://centric.bg"/>
    <n v="2"/>
    <x v="1"/>
    <n v="9"/>
    <n v="5.5"/>
    <s v="Undisclosed"/>
    <s v="Undisclosed"/>
    <e v="#REF!"/>
    <e v="#VALUE!"/>
    <e v="#VALUE!"/>
    <e v="#REF!"/>
    <e v="#VALUE!"/>
  </r>
  <r>
    <s v="Divergence.ai"/>
    <s v="https://divergence.ai/"/>
    <s v="Addison, TX"/>
    <s v="Undisclosed"/>
    <s v="Undisclosed"/>
    <s v="2 - 9"/>
    <x v="1"/>
    <n v="1"/>
    <s v="East Windsor"/>
    <x v="40"/>
    <s v="BeaconFireSolutionInc. http://www.beaconfiresolution.com"/>
    <n v="2"/>
    <x v="1"/>
    <n v="9"/>
    <n v="5.5"/>
    <s v="Undisclosed"/>
    <s v="Undisclosed"/>
    <e v="#REF!"/>
    <e v="#VALUE!"/>
    <e v="#VALUE!"/>
    <e v="#REF!"/>
    <e v="#VALUE!"/>
  </r>
  <r>
    <s v="concretely.ai"/>
    <s v="https://www.concretely.ai/"/>
    <s v="Round Rock, TX"/>
    <s v="Undisclosed"/>
    <s v="Undisclosed"/>
    <s v="2 - 9"/>
    <x v="1"/>
    <n v="1"/>
    <s v="Addison"/>
    <x v="2"/>
    <s v="Divergence.ai https://divergence.ai/"/>
    <n v="2"/>
    <x v="1"/>
    <n v="9"/>
    <n v="5.5"/>
    <s v="Undisclosed"/>
    <s v="Undisclosed"/>
    <e v="#REF!"/>
    <e v="#VALUE!"/>
    <e v="#VALUE!"/>
    <e v="#REF!"/>
    <e v="#VALUE!"/>
  </r>
  <r>
    <s v="Teranalytics"/>
    <s v="http://www.teranalytics.com/"/>
    <s v="Newton, MA"/>
    <s v="Undisclosed"/>
    <s v="Undisclosed"/>
    <s v="2 - 9"/>
    <x v="1"/>
    <n v="1"/>
    <s v="Round Rock"/>
    <x v="2"/>
    <s v="concretely.ai https://www.concretely.ai/"/>
    <n v="2"/>
    <x v="1"/>
    <n v="9"/>
    <n v="5.5"/>
    <s v="Undisclosed"/>
    <s v="Undisclosed"/>
    <e v="#REF!"/>
    <e v="#VALUE!"/>
    <e v="#VALUE!"/>
    <e v="#REF!"/>
    <e v="#VALUE!"/>
  </r>
  <r>
    <s v="SensoAISystems"/>
    <s v="http://sensoai.com"/>
    <s v="Vancouver, Canada"/>
    <s v="Undisclosed"/>
    <s v="Undisclosed"/>
    <s v="2 - 9"/>
    <x v="2"/>
    <n v="0.7"/>
    <s v="Newton"/>
    <x v="34"/>
    <s v="Teranalytics http://www.teranalytics.com/"/>
    <n v="2"/>
    <x v="1"/>
    <n v="9"/>
    <n v="5.5"/>
    <s v="Undisclosed"/>
    <s v="Undisclosed"/>
    <e v="#REF!"/>
    <e v="#VALUE!"/>
    <e v="#VALUE!"/>
    <e v="#REF!"/>
    <e v="#VALUE!"/>
  </r>
  <r>
    <s v="NovaceneAI"/>
    <s v="https://novaceneai.com/"/>
    <s v="Ottawa, Canada"/>
    <n v="5000"/>
    <s v="$50 - $99 / hr"/>
    <s v="2 - 9"/>
    <x v="1"/>
    <n v="1"/>
    <s v="Vancouver"/>
    <x v="15"/>
    <s v="SensoAISystems http://sensoai.com"/>
    <n v="2"/>
    <x v="1"/>
    <n v="9"/>
    <n v="5.5"/>
    <s v="Undisclosed"/>
    <s v="Undisclosed"/>
    <e v="#REF!"/>
    <e v="#VALUE!"/>
    <e v="#VALUE!"/>
    <e v="#REF!"/>
    <e v="#VALUE!"/>
  </r>
  <r>
    <s v="Aigenexpert"/>
    <s v="https://aigenexpert.com"/>
    <s v="Hanoi, Vietnam"/>
    <n v="10000"/>
    <s v="$50 - $99 / hr"/>
    <s v="2 - 9"/>
    <x v="2"/>
    <n v="0.75"/>
    <s v="Ottawa"/>
    <x v="15"/>
    <s v="NovaceneAI https://novaceneai.com/"/>
    <n v="2"/>
    <x v="1"/>
    <n v="9"/>
    <n v="5.5"/>
    <s v="$50 - $99 / hr"/>
    <s v="$50 "/>
    <s v=" $99 "/>
    <n v="74.5"/>
    <n v="50"/>
    <n v="99"/>
    <s v="Yes"/>
  </r>
  <r>
    <s v="NALTAnalytics"/>
    <s v="https://www.naltanalytics.ai/"/>
    <s v="Bengaluru, India"/>
    <s v="Undisclosed"/>
    <s v="Undisclosed"/>
    <s v="2 - 9"/>
    <x v="1"/>
    <n v="1"/>
    <s v="Hanoi"/>
    <x v="23"/>
    <s v="Aigenexpert https://aigenexpert.com"/>
    <n v="2"/>
    <x v="1"/>
    <n v="9"/>
    <n v="5.5"/>
    <s v="$50 - $99 / hr"/>
    <s v="$50 "/>
    <s v=" $99 "/>
    <n v="74.5"/>
    <n v="50"/>
    <n v="99"/>
    <s v="Yes"/>
  </r>
  <r>
    <s v="Cortex"/>
    <s v="http://cortexdl.com"/>
    <s v="Chișinău, Moldova"/>
    <n v="1000"/>
    <s v="&lt; $25 / hr"/>
    <s v="2 - 9"/>
    <x v="2"/>
    <n v="0.8"/>
    <s v="Bengaluru"/>
    <x v="11"/>
    <s v="NALTAnalytics https://www.naltanalytics.ai/"/>
    <n v="2"/>
    <x v="1"/>
    <n v="9"/>
    <n v="5.5"/>
    <s v="Undisclosed"/>
    <s v="Undisclosed"/>
    <e v="#REF!"/>
    <e v="#VALUE!"/>
    <e v="#VALUE!"/>
    <e v="#REF!"/>
    <e v="#VALUE!"/>
  </r>
  <r>
    <s v="Xehen"/>
    <s v="https://xehen.ai/"/>
    <s v="Karachi, Pakistan"/>
    <n v="5000"/>
    <s v="$50 - $99 / hr"/>
    <s v="2 - 9"/>
    <x v="1"/>
    <n v="1"/>
    <s v="Chișinău"/>
    <x v="107"/>
    <s v="Cortex http://cortexdl.com"/>
    <n v="2"/>
    <x v="1"/>
    <n v="9"/>
    <n v="5.5"/>
    <s v="0$ - $25 / hr"/>
    <s v="0$ "/>
    <s v=" $25 "/>
    <n v="12.5"/>
    <n v="0"/>
    <n v="25"/>
    <s v="No"/>
  </r>
  <r>
    <s v="BigBrain"/>
    <s v="http://bigbrain.pro/"/>
    <s v="Kharkiv, Ukraine"/>
    <s v="Undisclosed"/>
    <s v="Undisclosed"/>
    <s v="2 - 9"/>
    <x v="1"/>
    <n v="1"/>
    <s v="Karachi"/>
    <x v="8"/>
    <s v="Xehen https://xehen.ai/"/>
    <n v="2"/>
    <x v="1"/>
    <n v="9"/>
    <n v="5.5"/>
    <s v="$50 - $99 / hr"/>
    <s v="$50 "/>
    <s v=" $99 "/>
    <n v="74.5"/>
    <n v="50"/>
    <n v="99"/>
    <s v="Yes"/>
  </r>
  <r>
    <s v="Memorelab"/>
    <s v="http://www.memorelab.com/"/>
    <s v="São Paulo, Brazil"/>
    <n v="1000"/>
    <s v="$25 - $49 / hr"/>
    <s v="2 - 9"/>
    <x v="2"/>
    <n v="0.7"/>
    <s v="Kharkiv"/>
    <x v="13"/>
    <s v="BigBrain http://bigbrain.pro/"/>
    <n v="2"/>
    <x v="1"/>
    <n v="9"/>
    <n v="5.5"/>
    <s v="Undisclosed"/>
    <s v="Undisclosed"/>
    <e v="#REF!"/>
    <e v="#VALUE!"/>
    <e v="#VALUE!"/>
    <e v="#REF!"/>
    <e v="#VALUE!"/>
  </r>
  <r>
    <s v="Syndicai"/>
    <s v="https://syndicai.co/"/>
    <s v="Warszawa, Poland"/>
    <s v="Undisclosed"/>
    <s v="Undisclosed"/>
    <s v="2 - 9"/>
    <x v="1"/>
    <n v="1"/>
    <s v="São Paulo"/>
    <x v="63"/>
    <s v="Memorelab http://www.memorelab.com/"/>
    <n v="2"/>
    <x v="1"/>
    <n v="9"/>
    <n v="5.5"/>
    <s v="$25 - $49 / hr"/>
    <s v="$25 "/>
    <s v=" $49 "/>
    <n v="37"/>
    <n v="25"/>
    <n v="49"/>
    <s v="Yes"/>
  </r>
  <r>
    <s v="VitruAIConsulting"/>
    <s v="http://www.vitru.ai"/>
    <s v="Irvine, CA"/>
    <n v="250000"/>
    <s v="$200 - $300 / hr"/>
    <s v="10 - 49"/>
    <x v="2"/>
    <n v="0.7"/>
    <s v="Warszawa"/>
    <x v="7"/>
    <s v="Syndicai https://syndicai.co/"/>
    <n v="10"/>
    <x v="1"/>
    <n v="49"/>
    <n v="5.5"/>
    <s v="Undisclosed"/>
    <s v="Undisclosed"/>
    <e v="#REF!"/>
    <e v="#VALUE!"/>
    <e v="#VALUE!"/>
    <e v="#REF!"/>
    <e v="#VALUE!"/>
  </r>
  <r>
    <s v="Daten&amp;Wissen"/>
    <s v="https://datenwissen.com/"/>
    <s v="Mira Bhayandar, India"/>
    <n v="10000"/>
    <s v="$25 - $49 / hr"/>
    <s v="10 - 49"/>
    <x v="1"/>
    <n v="1"/>
    <s v="Irvine"/>
    <x v="1"/>
    <s v="VitruAIConsulting http://www.vitru.ai"/>
    <n v="10"/>
    <x v="1"/>
    <n v="49"/>
    <n v="29.5"/>
    <s v="$200 - $300 / hr"/>
    <s v="$200 "/>
    <s v=" $300 "/>
    <n v="250"/>
    <n v="200"/>
    <n v="300"/>
    <s v="Yes"/>
  </r>
  <r>
    <s v="Attri-AnOpenAIPlatform,Services&amp;SolutionsProvider"/>
    <s v="https://www.attri.ai/"/>
    <s v="Dallas, TX"/>
    <n v="5000"/>
    <s v="$150 - $199 / hr"/>
    <s v="2 - 9"/>
    <x v="2"/>
    <n v="0.7"/>
    <s v="Mira Bhayandar"/>
    <x v="11"/>
    <s v="Daten&amp;Wissen https://datenwissen.com/"/>
    <n v="2"/>
    <x v="1"/>
    <n v="9"/>
    <n v="29.5"/>
    <s v="$25 - $49 / hr"/>
    <s v="$25 "/>
    <s v=" $49 "/>
    <n v="37"/>
    <n v="25"/>
    <n v="49"/>
    <s v="Yes"/>
  </r>
  <r>
    <s v="Chatveda"/>
    <s v="https://chatveda.com/"/>
    <s v="Thrissur, India"/>
    <n v="1000"/>
    <s v="$25 - $49 / hr"/>
    <s v="2 - 9"/>
    <x v="1"/>
    <n v="1"/>
    <s v="Dallas"/>
    <x v="2"/>
    <s v="Attri-AnOpenAIPlatform,Services&amp;SolutionsProvider https://www.attri.ai/"/>
    <n v="2"/>
    <x v="1"/>
    <n v="9"/>
    <n v="5.5"/>
    <s v="$150 - $199 / hr"/>
    <s v="$150 "/>
    <s v=" $199 "/>
    <n v="174.5"/>
    <n v="150"/>
    <n v="199"/>
    <s v="Yes"/>
  </r>
  <r>
    <s v="EngenuityAI"/>
    <s v="https://engenuityai.com/"/>
    <s v="Colombo, Sri Lanka"/>
    <n v="5000"/>
    <s v="$50 - $99 / hr"/>
    <s v="10 - 49"/>
    <x v="1"/>
    <n v="0.9"/>
    <s v="Thrissur"/>
    <x v="11"/>
    <s v="Chatveda https://chatveda.com/"/>
    <n v="10"/>
    <x v="1"/>
    <n v="49"/>
    <n v="5.5"/>
    <s v="$25 - $49 / hr"/>
    <s v="$25 "/>
    <s v=" $49 "/>
    <n v="37"/>
    <n v="25"/>
    <n v="49"/>
    <s v="Yes"/>
  </r>
  <r>
    <s v="Vision-XEnterpriseManagement,Ltd."/>
    <s v="http://www.vxichina.cn"/>
    <s v="Shanghai, China"/>
    <n v="5000"/>
    <s v="$50 - $99 / hr"/>
    <s v="1,000 - 9,999"/>
    <x v="0"/>
    <n v="0.25"/>
    <s v="Colombo"/>
    <x v="70"/>
    <s v="EngenuityAI https://engenuityai.com/"/>
    <n v="1000"/>
    <x v="1"/>
    <n v="9999"/>
    <n v="29.5"/>
    <s v="$50 - $99 / hr"/>
    <s v="$50 "/>
    <s v=" $99 "/>
    <n v="74.5"/>
    <n v="50"/>
    <n v="99"/>
    <s v="Yes"/>
  </r>
  <r>
    <s v="MiracleStarLtd."/>
    <s v="https://miraclestar.info/"/>
    <s v="Sofia, Bulgaria"/>
    <n v="10000"/>
    <s v="Undisclosed"/>
    <s v="2 - 9"/>
    <x v="2"/>
    <n v="0.8"/>
    <s v="Shanghai"/>
    <x v="61"/>
    <s v="Vision-XEnterpriseManagement,Ltd. http://www.vxichina.cn"/>
    <n v="2"/>
    <x v="0"/>
    <n v="9"/>
    <n v="5499.5"/>
    <s v="$50 - $99 / hr"/>
    <s v="$50 "/>
    <s v=" $99 "/>
    <n v="74.5"/>
    <n v="50"/>
    <n v="99"/>
    <s v="Yes"/>
  </r>
  <r>
    <s v="QinFinanceTechnologyCo.,Ltd."/>
    <s v="http://www.qinweigroup.cn/"/>
    <s v="Chengdu, China"/>
    <s v="Undisclosed"/>
    <s v="Undisclosed"/>
    <n v="10000"/>
    <x v="0"/>
    <n v="0.25"/>
    <s v="Sofia"/>
    <x v="9"/>
    <s v="MiracleStarLtd. https://miraclestar.info/"/>
    <n v="10000"/>
    <x v="1"/>
    <m/>
    <n v="5.5"/>
    <s v="Undisclosed"/>
    <s v="Undisclosed"/>
    <e v="#REF!"/>
    <e v="#VALUE!"/>
    <e v="#VALUE!"/>
    <e v="#REF!"/>
    <e v="#VALUE!"/>
  </r>
  <r>
    <s v="Valsium"/>
    <s v="https://www.valsium.com"/>
    <s v="Karachi, Pakistan"/>
    <n v="10000"/>
    <s v="&lt; $25 / hr"/>
    <s v="10 - 49"/>
    <x v="1"/>
    <n v="1"/>
    <s v="Chengdu"/>
    <x v="61"/>
    <s v="QinFinanceTechnologyCo.,Ltd. http://www.qinweigroup.cn/"/>
    <n v="10"/>
    <x v="1"/>
    <n v="49"/>
    <n v="10000"/>
    <s v="Undisclosed"/>
    <s v="Undisclosed"/>
    <e v="#REF!"/>
    <e v="#VALUE!"/>
    <e v="#VALUE!"/>
    <e v="#REF!"/>
    <e v="#VALUE!"/>
  </r>
  <r>
    <s v="Veturai"/>
    <s v="http://veturai.com/"/>
    <s v="Warszawa, Poland"/>
    <s v="Undisclosed"/>
    <s v="Undisclosed"/>
    <s v="2 - 9"/>
    <x v="2"/>
    <n v="0.75"/>
    <s v="Karachi"/>
    <x v="8"/>
    <s v="Valsium https://www.valsium.com"/>
    <n v="2"/>
    <x v="1"/>
    <n v="9"/>
    <n v="29.5"/>
    <s v="0$ - $25 / hr"/>
    <s v="0$ "/>
    <s v=" $25 "/>
    <n v="12.5"/>
    <n v="0"/>
    <n v="25"/>
    <s v="No"/>
  </r>
  <r>
    <s v="NanyattDataSolutions"/>
    <s v="https://www.nanyatt.com/"/>
    <s v="Hyderabad, India"/>
    <n v="1000"/>
    <s v="&lt; $25 / hr"/>
    <s v="10 - 49"/>
    <x v="1"/>
    <n v="1"/>
    <s v="Warszawa"/>
    <x v="7"/>
    <s v="Veturai http://veturai.com/"/>
    <n v="10"/>
    <x v="1"/>
    <n v="49"/>
    <n v="5.5"/>
    <s v="Undisclosed"/>
    <s v="Undisclosed"/>
    <e v="#REF!"/>
    <e v="#VALUE!"/>
    <e v="#VALUE!"/>
    <e v="#REF!"/>
    <e v="#VALUE!"/>
  </r>
  <r>
    <s v="SandLogicTechnologies"/>
    <s v="https://www.sandlogic.com/"/>
    <s v="Bengaluru, India"/>
    <n v="75000"/>
    <s v="&lt; $25 / hr"/>
    <s v="50 - 249"/>
    <x v="1"/>
    <n v="1"/>
    <s v="Hyderabad"/>
    <x v="11"/>
    <s v="NanyattDataSolutions https://www.nanyatt.com/"/>
    <n v="50"/>
    <x v="1"/>
    <n v="249"/>
    <n v="29.5"/>
    <s v="0$ - $25 / hr"/>
    <s v="0$ "/>
    <s v=" $25 "/>
    <n v="12.5"/>
    <n v="0"/>
    <n v="25"/>
    <s v="No"/>
  </r>
  <r>
    <s v="AIHeroes"/>
    <s v="https://aiheroes.io"/>
    <s v="Amsterdam, Netherlands"/>
    <n v="5000"/>
    <s v="$100 - $149 / hr"/>
    <s v="10 - 49"/>
    <x v="2"/>
    <n v="0.8"/>
    <s v="Bengaluru"/>
    <x v="11"/>
    <s v="SandLogicTechnologies https://www.sandlogic.com/"/>
    <n v="10"/>
    <x v="1"/>
    <n v="49"/>
    <n v="149.5"/>
    <s v="0$ - $25 / hr"/>
    <s v="0$ "/>
    <s v=" $25 "/>
    <n v="12.5"/>
    <n v="0"/>
    <n v="25"/>
    <s v="No"/>
  </r>
  <r>
    <s v="PrediqTank"/>
    <s v="https://www.prediqtank.com/"/>
    <s v="San Diego, CA"/>
    <s v="Undisclosed"/>
    <s v="Undisclosed"/>
    <s v="50 - 249"/>
    <x v="2"/>
    <n v="0.6"/>
    <s v="Amsterdam"/>
    <x v="19"/>
    <s v="AIHeroes https://aiheroes.io"/>
    <n v="50"/>
    <x v="1"/>
    <n v="249"/>
    <n v="29.5"/>
    <s v="$100 - $149 / hr"/>
    <s v="$100 "/>
    <s v=" $149 "/>
    <n v="124.5"/>
    <n v="100"/>
    <n v="149"/>
    <s v="Yes"/>
  </r>
  <r>
    <s v="SmartAnswers"/>
    <s v="https://smartanswers.io/"/>
    <s v="Pleasanton, CA"/>
    <n v="5000"/>
    <s v="Undisclosed"/>
    <s v="10 - 49"/>
    <x v="1"/>
    <n v="1"/>
    <s v="San Diego"/>
    <x v="1"/>
    <s v="PrediqTank https://www.prediqtank.com/"/>
    <n v="10"/>
    <x v="1"/>
    <n v="49"/>
    <n v="149.5"/>
    <s v="Undisclosed"/>
    <s v="Undisclosed"/>
    <e v="#REF!"/>
    <e v="#VALUE!"/>
    <e v="#VALUE!"/>
    <e v="#REF!"/>
    <e v="#VALUE!"/>
  </r>
  <r>
    <s v="SerendipityAI"/>
    <s v="https://serendipityai.com"/>
    <s v="London, United Kingdom"/>
    <n v="10000"/>
    <s v="$100 - $149 / hr"/>
    <s v="10 - 49"/>
    <x v="1"/>
    <n v="1"/>
    <s v="Pleasanton"/>
    <x v="1"/>
    <s v="SmartAnswers https://smartanswers.io/"/>
    <n v="10"/>
    <x v="1"/>
    <n v="49"/>
    <n v="29.5"/>
    <s v="Undisclosed"/>
    <s v="Undisclosed"/>
    <e v="#REF!"/>
    <e v="#VALUE!"/>
    <e v="#VALUE!"/>
    <e v="#REF!"/>
    <e v="#VALUE!"/>
  </r>
  <r>
    <s v="Aimpro&quot;Project4Good&quot;"/>
    <s v="http://aimpro.info"/>
    <s v="Central, Hong Kong"/>
    <s v="Undisclosed"/>
    <s v="$300+ / hr"/>
    <s v="10 - 49"/>
    <x v="1"/>
    <n v="1"/>
    <s v="London"/>
    <x v="17"/>
    <s v="SerendipityAI https://serendipityai.com"/>
    <n v="10"/>
    <x v="1"/>
    <n v="49"/>
    <n v="29.5"/>
    <s v="$100 - $149 / hr"/>
    <s v="$100 "/>
    <s v=" $149 "/>
    <n v="124.5"/>
    <n v="100"/>
    <n v="149"/>
    <s v="Yes"/>
  </r>
  <r>
    <s v="ZummitAfrica"/>
    <s v="https://zummitafrica.com"/>
    <s v="Newark, DE"/>
    <n v="10000"/>
    <s v="$25 - $49 / hr"/>
    <s v="50 - 249"/>
    <x v="1"/>
    <n v="0.9"/>
    <s v="Central"/>
    <x v="82"/>
    <s v="Aimpro&quot;Project4Good&quot; http://aimpro.info"/>
    <n v="50"/>
    <x v="1"/>
    <n v="249"/>
    <n v="29.5"/>
    <s v="$300+ / hr"/>
    <s v="$300+ / hr"/>
    <e v="#REF!"/>
    <e v="#VALUE!"/>
    <e v="#VALUE!"/>
    <e v="#REF!"/>
    <e v="#VALUE!"/>
  </r>
  <r>
    <s v="SydneyAI"/>
    <s v="https://www.sydneyai.com"/>
    <s v="Sydney, Australia"/>
    <n v="50000"/>
    <s v="$300+ / hr"/>
    <s v="2 - 9"/>
    <x v="2"/>
    <n v="0.7"/>
    <s v="Newark"/>
    <x v="31"/>
    <s v="ZummitAfrica https://zummitafrica.com"/>
    <n v="2"/>
    <x v="1"/>
    <n v="9"/>
    <n v="149.5"/>
    <s v="$25 - $49 / hr"/>
    <s v="$25 "/>
    <s v=" $49 "/>
    <n v="37"/>
    <n v="25"/>
    <n v="49"/>
    <s v="Yes"/>
  </r>
  <r>
    <s v="ParetoAI"/>
    <s v="https://pareto.si/"/>
    <s v="Ljubljana, Slovenia"/>
    <n v="50000"/>
    <s v="$50 - $99 / hr"/>
    <s v="2 - 9"/>
    <x v="2"/>
    <n v="0.7"/>
    <s v="Sydney"/>
    <x v="12"/>
    <s v="SydneyAI https://www.sydneyai.com"/>
    <n v="2"/>
    <x v="1"/>
    <n v="9"/>
    <n v="5.5"/>
    <s v="$300+ / hr"/>
    <s v="$300+ / hr"/>
    <e v="#REF!"/>
    <e v="#VALUE!"/>
    <e v="#VALUE!"/>
    <e v="#REF!"/>
    <e v="#VALUE!"/>
  </r>
  <r>
    <s v="JatorsLLC"/>
    <s v="https://jators.com/"/>
    <s v="Los Angeles, CA"/>
    <n v="5000"/>
    <s v="$100 - $149 / hr"/>
    <s v="10 - 49"/>
    <x v="2"/>
    <n v="0.7"/>
    <s v="Ljubljana"/>
    <x v="108"/>
    <s v="ParetoAI https://pareto.si/"/>
    <n v="10"/>
    <x v="1"/>
    <n v="49"/>
    <n v="5.5"/>
    <s v="$50 - $99 / hr"/>
    <s v="$50 "/>
    <s v=" $99 "/>
    <n v="74.5"/>
    <n v="50"/>
    <n v="99"/>
    <s v="Yes"/>
  </r>
  <r>
    <s v="Semantrum"/>
    <s v="https://expo.semantrum.net/"/>
    <s v="Kyiv, Ukraine"/>
    <s v="Undisclosed"/>
    <s v="Undisclosed"/>
    <s v="10 - 49"/>
    <x v="2"/>
    <n v="0.45"/>
    <s v="Los Angeles"/>
    <x v="1"/>
    <s v="JatorsLLC https://jators.com/"/>
    <n v="10"/>
    <x v="1"/>
    <n v="49"/>
    <n v="29.5"/>
    <s v="$100 - $149 / hr"/>
    <s v="$100 "/>
    <s v=" $149 "/>
    <n v="124.5"/>
    <n v="100"/>
    <n v="149"/>
    <s v="Yes"/>
  </r>
  <r>
    <s v="Atchai:DataScienceandAppliedAI"/>
    <s v="https://atchai.com/"/>
    <s v="London, United Kingdom"/>
    <n v="50000"/>
    <s v="$100 - $149 / hr"/>
    <s v="2 - 9"/>
    <x v="2"/>
    <n v="0.5"/>
    <s v="Kyiv"/>
    <x v="13"/>
    <s v="Semantrum https://expo.semantrum.net/"/>
    <n v="2"/>
    <x v="1"/>
    <n v="9"/>
    <n v="29.5"/>
    <s v="Undisclosed"/>
    <s v="Undisclosed"/>
    <e v="#REF!"/>
    <e v="#VALUE!"/>
    <e v="#VALUE!"/>
    <e v="#REF!"/>
    <e v="#VALUE!"/>
  </r>
  <r>
    <s v="Push-Chatbot"/>
    <s v="http://www.push.al"/>
    <s v="Maceio, Brazil"/>
    <n v="5000"/>
    <s v="$25 - $49 / hr"/>
    <s v="10 - 49"/>
    <x v="2"/>
    <n v="0.5"/>
    <s v="London"/>
    <x v="17"/>
    <s v="Atchai:DataScienceandAppliedAI https://atchai.com/"/>
    <n v="10"/>
    <x v="1"/>
    <n v="49"/>
    <n v="5.5"/>
    <s v="$100 - $149 / hr"/>
    <s v="$100 "/>
    <s v=" $149 "/>
    <n v="124.5"/>
    <n v="100"/>
    <n v="149"/>
    <s v="Yes"/>
  </r>
  <r>
    <s v="A.I.M.S.Technology"/>
    <s v="https://aimstechnology.com"/>
    <s v="Amravati, India"/>
    <n v="5000"/>
    <s v="$25 - $49 / hr"/>
    <s v="50 - 249"/>
    <x v="0"/>
    <n v="0.4"/>
    <s v="Maceio"/>
    <x v="63"/>
    <s v="Push-Chatbot http://www.push.al"/>
    <n v="50"/>
    <x v="1"/>
    <n v="249"/>
    <n v="29.5"/>
    <s v="$25 - $49 / hr"/>
    <s v="$25 "/>
    <s v=" $49 "/>
    <n v="37"/>
    <n v="25"/>
    <n v="49"/>
    <s v="Yes"/>
  </r>
  <r>
    <s v="MoonshotbyPacteraDigital"/>
    <s v="https://www.moonshotio.com/"/>
    <s v="Chicago, IL"/>
    <s v="Undisclosed"/>
    <s v="Undisclosed"/>
    <s v="10 - 49"/>
    <x v="2"/>
    <n v="0.5"/>
    <s v="Amravati"/>
    <x v="11"/>
    <s v="A.I.M.S.Technology https://aimstechnology.com"/>
    <n v="10"/>
    <x v="1"/>
    <n v="49"/>
    <n v="149.5"/>
    <s v="$25 - $49 / hr"/>
    <s v="$25 "/>
    <s v=" $49 "/>
    <n v="37"/>
    <n v="25"/>
    <n v="49"/>
    <s v="Yes"/>
  </r>
  <r>
    <s v="AltaMLInc."/>
    <s v="http://altaml.com/"/>
    <s v="Edmonton, Canada"/>
    <s v="Undisclosed"/>
    <s v="Undisclosed"/>
    <s v="10 - 49"/>
    <x v="2"/>
    <n v="0.5"/>
    <s v="Chicago"/>
    <x v="56"/>
    <s v="MoonshotbyPacteraDigital https://www.moonshotio.com/"/>
    <n v="10"/>
    <x v="1"/>
    <n v="49"/>
    <n v="29.5"/>
    <s v="Undisclosed"/>
    <s v="Undisclosed"/>
    <e v="#REF!"/>
    <e v="#VALUE!"/>
    <e v="#VALUE!"/>
    <e v="#REF!"/>
    <e v="#VALUE!"/>
  </r>
  <r>
    <s v="KnexInc."/>
    <s v="http://www.knexinc.com/"/>
    <s v="Norcross, GA"/>
    <s v="Undisclosed"/>
    <s v="Undisclosed"/>
    <s v="10 - 49"/>
    <x v="2"/>
    <n v="0.5"/>
    <s v="Edmonton"/>
    <x v="15"/>
    <s v="AltaMLInc. http://altaml.com/"/>
    <n v="10"/>
    <x v="1"/>
    <n v="49"/>
    <n v="29.5"/>
    <s v="Undisclosed"/>
    <s v="Undisclosed"/>
    <e v="#REF!"/>
    <e v="#VALUE!"/>
    <e v="#VALUE!"/>
    <e v="#REF!"/>
    <e v="#VALUE!"/>
  </r>
  <r>
    <s v="TreeCloud"/>
    <s v="https://www.treecloud.co/"/>
    <s v="San Salvador, El Salvador"/>
    <s v="Undisclosed"/>
    <s v="Undisclosed"/>
    <s v="10 - 49"/>
    <x v="2"/>
    <n v="0.5"/>
    <s v="Norcross"/>
    <x v="20"/>
    <s v="KnexInc. http://www.knexinc.com/"/>
    <n v="10"/>
    <x v="1"/>
    <n v="49"/>
    <n v="29.5"/>
    <s v="Undisclosed"/>
    <s v="Undisclosed"/>
    <e v="#REF!"/>
    <e v="#VALUE!"/>
    <e v="#VALUE!"/>
    <e v="#REF!"/>
    <e v="#VALUE!"/>
  </r>
  <r>
    <s v="Evorain"/>
    <s v="https://www.evorain.com"/>
    <s v="Częstochowa, Poland"/>
    <n v="5000"/>
    <s v="$50 - $99 / hr"/>
    <s v="10 - 49"/>
    <x v="2"/>
    <n v="0.5"/>
    <s v="San Salvador"/>
    <x v="36"/>
    <s v="TreeCloud https://www.treecloud.co/"/>
    <n v="10"/>
    <x v="1"/>
    <n v="49"/>
    <n v="29.5"/>
    <s v="Undisclosed"/>
    <s v="Undisclosed"/>
    <e v="#REF!"/>
    <e v="#VALUE!"/>
    <e v="#VALUE!"/>
    <e v="#REF!"/>
    <e v="#VALUE!"/>
  </r>
  <r>
    <s v="DeepThinkHealth"/>
    <s v="https://www.deepthinkhealth.com/"/>
    <s v="Richmond, CA"/>
    <s v="Undisclosed"/>
    <s v="Undisclosed"/>
    <s v="10 - 49"/>
    <x v="2"/>
    <n v="0.5"/>
    <s v="Częstochowa"/>
    <x v="7"/>
    <s v="Evorain https://www.evorain.com"/>
    <n v="10"/>
    <x v="1"/>
    <n v="49"/>
    <n v="29.5"/>
    <s v="$50 - $99 / hr"/>
    <s v="$50 "/>
    <s v=" $99 "/>
    <n v="74.5"/>
    <n v="50"/>
    <n v="99"/>
    <s v="Yes"/>
  </r>
  <r>
    <s v="modbi"/>
    <s v="https://www.modbi.com/"/>
    <s v="Waukesha, WI"/>
    <s v="Undisclosed"/>
    <s v="Undisclosed"/>
    <s v="10 - 49"/>
    <x v="2"/>
    <n v="0.5"/>
    <s v="Richmond"/>
    <x v="1"/>
    <s v="DeepThinkHealth https://www.deepthinkhealth.com/"/>
    <n v="10"/>
    <x v="1"/>
    <n v="49"/>
    <n v="29.5"/>
    <s v="Undisclosed"/>
    <s v="Undisclosed"/>
    <e v="#REF!"/>
    <e v="#VALUE!"/>
    <e v="#VALUE!"/>
    <e v="#REF!"/>
    <e v="#VALUE!"/>
  </r>
  <r>
    <s v="KvantumInc."/>
    <s v="http://www.kvantum.ai"/>
    <s v="Plano, TX"/>
    <n v="10000"/>
    <s v="Undisclosed"/>
    <s v="10 - 49"/>
    <x v="2"/>
    <n v="0.5"/>
    <s v="Waukesha"/>
    <x v="46"/>
    <s v="modbi https://www.modbi.com/"/>
    <n v="10"/>
    <x v="1"/>
    <n v="49"/>
    <n v="29.5"/>
    <s v="Undisclosed"/>
    <s v="Undisclosed"/>
    <e v="#REF!"/>
    <e v="#VALUE!"/>
    <e v="#VALUE!"/>
    <e v="#REF!"/>
    <e v="#VALUE!"/>
  </r>
  <r>
    <s v="INEVITABLE"/>
    <s v="https://inevitableinnovations.com/"/>
    <s v="Salford, United Kingdom"/>
    <s v="Undisclosed"/>
    <s v="Undisclosed"/>
    <s v="10 - 49"/>
    <x v="2"/>
    <n v="0.5"/>
    <s v="Plano"/>
    <x v="2"/>
    <s v="KvantumInc. http://www.kvantum.ai"/>
    <n v="10"/>
    <x v="1"/>
    <n v="49"/>
    <n v="29.5"/>
    <s v="Undisclosed"/>
    <s v="Undisclosed"/>
    <e v="#REF!"/>
    <e v="#VALUE!"/>
    <e v="#VALUE!"/>
    <e v="#REF!"/>
    <e v="#VALUE!"/>
  </r>
  <r>
    <s v="MomenttextAI"/>
    <s v="https://www.momenttext.com"/>
    <s v="Delhi, India"/>
    <n v="5000"/>
    <s v="$25 - $49 / hr"/>
    <s v="10 - 49"/>
    <x v="2"/>
    <n v="0.5"/>
    <s v="Salford"/>
    <x v="17"/>
    <s v="INEVITABLE https://inevitableinnovations.com/"/>
    <n v="10"/>
    <x v="1"/>
    <n v="49"/>
    <n v="29.5"/>
    <s v="Undisclosed"/>
    <s v="Undisclosed"/>
    <e v="#REF!"/>
    <e v="#VALUE!"/>
    <e v="#VALUE!"/>
    <e v="#REF!"/>
    <e v="#VALUE!"/>
  </r>
  <r>
    <s v="ZhejiangQiguNetworkTechnologyCo.,Ltd"/>
    <s v="http://qigukj.com/"/>
    <s v="Hangzhou Shi, China"/>
    <n v="1000"/>
    <s v="Undisclosed"/>
    <s v="10 - 49"/>
    <x v="2"/>
    <n v="0.5"/>
    <s v="Delhi"/>
    <x v="11"/>
    <s v="MomenttextAI https://www.momenttext.com"/>
    <n v="10"/>
    <x v="1"/>
    <n v="49"/>
    <n v="29.5"/>
    <s v="$25 - $49 / hr"/>
    <s v="$25 "/>
    <s v=" $49 "/>
    <n v="37"/>
    <n v="25"/>
    <n v="49"/>
    <s v="Yes"/>
  </r>
  <r>
    <s v="ABWMedical"/>
    <s v="https://abwmedical.com/"/>
    <s v="San Diego, CA"/>
    <s v="Undisclosed"/>
    <s v="Undisclosed"/>
    <s v="10 - 49"/>
    <x v="2"/>
    <n v="0.5"/>
    <s v="Hangzhou Shi"/>
    <x v="61"/>
    <s v="ZhejiangQiguNetworkTechnologyCo.,Ltd http://qigukj.com/"/>
    <n v="10"/>
    <x v="1"/>
    <n v="49"/>
    <n v="29.5"/>
    <s v="Undisclosed"/>
    <s v="Undisclosed"/>
    <e v="#REF!"/>
    <e v="#VALUE!"/>
    <e v="#VALUE!"/>
    <e v="#REF!"/>
    <e v="#VALUE!"/>
  </r>
  <r>
    <s v="IVASYSTEMS"/>
    <s v="https://ivasystems.in/"/>
    <s v="Unknown"/>
    <n v="1000"/>
    <s v="&lt; $25 / hr"/>
    <s v="10 - 49"/>
    <x v="2"/>
    <n v="0.5"/>
    <s v="San Diego"/>
    <x v="1"/>
    <s v="ABWMedical https://abwmedical.com/"/>
    <n v="10"/>
    <x v="1"/>
    <n v="49"/>
    <n v="29.5"/>
    <s v="Undisclosed"/>
    <s v="Undisclosed"/>
    <e v="#REF!"/>
    <e v="#VALUE!"/>
    <e v="#VALUE!"/>
    <e v="#REF!"/>
    <e v="#VALUE!"/>
  </r>
  <r>
    <s v="DatafitItalia"/>
    <s v="https://www.datafit.it"/>
    <s v="Milano, Italy"/>
    <s v="Undisclosed"/>
    <s v="Undisclosed"/>
    <s v="10 - 49"/>
    <x v="2"/>
    <n v="0.5"/>
    <s v="Unknown"/>
    <x v="0"/>
    <s v="IVASYSTEMS https://ivasystems.in/"/>
    <n v="10"/>
    <x v="1"/>
    <n v="49"/>
    <n v="29.5"/>
    <s v="0$ - $25 / hr"/>
    <s v="0$ "/>
    <s v=" $25 "/>
    <n v="12.5"/>
    <n v="0"/>
    <n v="25"/>
    <s v="No"/>
  </r>
  <r>
    <s v="Toswo"/>
    <s v="https://ai.toswo.com"/>
    <s v="London, United Kingdom"/>
    <n v="1000"/>
    <s v="$100 - $149 / hr"/>
    <s v="10 - 49"/>
    <x v="2"/>
    <n v="0.59"/>
    <s v="Milano"/>
    <x v="32"/>
    <s v="DatafitItalia https://www.datafit.it"/>
    <n v="10"/>
    <x v="1"/>
    <n v="49"/>
    <n v="29.5"/>
    <s v="Undisclosed"/>
    <s v="Undisclosed"/>
    <e v="#REF!"/>
    <e v="#VALUE!"/>
    <e v="#VALUE!"/>
    <e v="#REF!"/>
    <e v="#VALUE!"/>
  </r>
  <r>
    <s v="Squirro"/>
    <s v="https://squirro.com/"/>
    <s v="Zürich, Switzerland"/>
    <s v="Undisclosed"/>
    <s v="Undisclosed"/>
    <s v="50 - 249"/>
    <x v="0"/>
    <n v="0.35"/>
    <s v="London"/>
    <x v="17"/>
    <s v="Toswo https://ai.toswo.com"/>
    <n v="50"/>
    <x v="1"/>
    <n v="249"/>
    <n v="29.5"/>
    <s v="$100 - $149 / hr"/>
    <s v="$100 "/>
    <s v=" $149 "/>
    <n v="124.5"/>
    <n v="100"/>
    <n v="149"/>
    <s v="Yes"/>
  </r>
  <r>
    <s v="Terramonitor"/>
    <s v="https://www.terramonitor.com"/>
    <s v="Helsingfors, Finland"/>
    <n v="5000"/>
    <s v="$100 - $149 / hr"/>
    <s v="2 - 9"/>
    <x v="2"/>
    <n v="0.5"/>
    <s v="Zürich"/>
    <x v="48"/>
    <s v="Squirro https://squirro.com/"/>
    <n v="2"/>
    <x v="1"/>
    <n v="9"/>
    <n v="149.5"/>
    <s v="Undisclosed"/>
    <s v="Undisclosed"/>
    <e v="#REF!"/>
    <e v="#VALUE!"/>
    <e v="#VALUE!"/>
    <e v="#REF!"/>
    <e v="#VALUE!"/>
  </r>
  <r>
    <s v="Emcien"/>
    <s v="https://emcien.com/"/>
    <s v="Atlanta, GA"/>
    <s v="Undisclosed"/>
    <s v="Undisclosed"/>
    <s v="2 - 9"/>
    <x v="2"/>
    <n v="0.5"/>
    <s v="Helsingfors"/>
    <x v="91"/>
    <s v="Terramonitor https://www.terramonitor.com"/>
    <n v="2"/>
    <x v="1"/>
    <n v="9"/>
    <n v="5.5"/>
    <s v="$100 - $149 / hr"/>
    <s v="$100 "/>
    <s v=" $149 "/>
    <n v="124.5"/>
    <n v="100"/>
    <n v="149"/>
    <s v="Yes"/>
  </r>
  <r>
    <s v="InitializeAI"/>
    <s v="https://initializeai.com/"/>
    <s v="Whitestone, NY"/>
    <n v="10000"/>
    <s v="Undisclosed"/>
    <s v="2 - 9"/>
    <x v="2"/>
    <n v="0.5"/>
    <s v="Atlanta"/>
    <x v="20"/>
    <s v="Emcien https://emcien.com/"/>
    <n v="2"/>
    <x v="1"/>
    <n v="9"/>
    <n v="5.5"/>
    <s v="Undisclosed"/>
    <s v="Undisclosed"/>
    <e v="#REF!"/>
    <e v="#VALUE!"/>
    <e v="#VALUE!"/>
    <e v="#REF!"/>
    <e v="#VALUE!"/>
  </r>
  <r>
    <s v="ArtiD"/>
    <s v="https://www.artid.tech/"/>
    <s v="Dover, DE"/>
    <n v="10000"/>
    <s v="$50 - $99 / hr"/>
    <s v="10 - 49"/>
    <x v="2"/>
    <n v="0.49"/>
    <s v="Whitestone"/>
    <x v="5"/>
    <s v="InitializeAI https://initializeai.com/"/>
    <n v="10"/>
    <x v="1"/>
    <n v="49"/>
    <n v="5.5"/>
    <s v="Undisclosed"/>
    <s v="Undisclosed"/>
    <e v="#REF!"/>
    <e v="#VALUE!"/>
    <e v="#VALUE!"/>
    <e v="#REF!"/>
    <e v="#VALUE!"/>
  </r>
  <r>
    <s v="KanaymaLLC"/>
    <s v="https://kanayma.net"/>
    <s v="Jupiter, FL"/>
    <n v="5000"/>
    <s v="$100 - $149 / hr"/>
    <s v="2 - 9"/>
    <x v="2"/>
    <n v="0.5"/>
    <s v="Dover"/>
    <x v="31"/>
    <s v="ArtiD https://www.artid.tech/"/>
    <n v="2"/>
    <x v="1"/>
    <n v="9"/>
    <n v="29.5"/>
    <s v="$50 - $99 / hr"/>
    <s v="$50 "/>
    <s v=" $99 "/>
    <n v="74.5"/>
    <n v="50"/>
    <n v="99"/>
    <s v="Yes"/>
  </r>
  <r>
    <s v="NdovuCloudTechnologies"/>
    <s v="https://ndovucloud.com"/>
    <s v="Nairobi, Kenya"/>
    <n v="1000"/>
    <s v="Undisclosed"/>
    <s v="10 - 49"/>
    <x v="0"/>
    <n v="0.2"/>
    <s v="Jupiter"/>
    <x v="4"/>
    <s v="KanaymaLLC https://kanayma.net"/>
    <n v="10"/>
    <x v="1"/>
    <n v="49"/>
    <n v="5.5"/>
    <s v="$100 - $149 / hr"/>
    <s v="$100 "/>
    <s v=" $149 "/>
    <n v="124.5"/>
    <n v="100"/>
    <n v="149"/>
    <s v="Yes"/>
  </r>
  <r>
    <s v="SpeqtoTechnologiesPrivateLimited"/>
    <s v="https://www.speqto.com/"/>
    <s v="Noida, India"/>
    <n v="5000"/>
    <s v="&lt; $25 / hr"/>
    <s v="50 - 249"/>
    <x v="0"/>
    <n v="0.1"/>
    <s v="Nairobi"/>
    <x v="109"/>
    <s v="NdovuCloudTechnologies https://ndovucloud.com"/>
    <n v="50"/>
    <x v="1"/>
    <n v="249"/>
    <n v="29.5"/>
    <s v="Undisclosed"/>
    <s v="Undisclosed"/>
    <e v="#REF!"/>
    <e v="#VALUE!"/>
    <e v="#VALUE!"/>
    <e v="#REF!"/>
    <e v="#VALUE!"/>
  </r>
  <r>
    <s v="BlackCompanyStudios"/>
    <s v="http://blackcompanystudios.co.uk"/>
    <s v="Edinburgh, United Kingdom"/>
    <s v="Undisclosed"/>
    <s v="Undisclosed"/>
    <s v="2 - 9"/>
    <x v="2"/>
    <n v="0.5"/>
    <s v="Noida"/>
    <x v="11"/>
    <s v="SpeqtoTechnologiesPrivateLimited https://www.speqto.com/"/>
    <n v="2"/>
    <x v="1"/>
    <n v="9"/>
    <n v="149.5"/>
    <s v="0$ - $25 / hr"/>
    <s v="0$ "/>
    <s v=" $25 "/>
    <n v="12.5"/>
    <n v="0"/>
    <n v="25"/>
    <s v="No"/>
  </r>
  <r>
    <s v="Recogn.ai"/>
    <s v="https://www.recogn.ai/en"/>
    <s v="Valencia, Spain"/>
    <s v="Undisclosed"/>
    <s v="Undisclosed"/>
    <s v="2 - 9"/>
    <x v="2"/>
    <n v="0.5"/>
    <s v="Edinburgh"/>
    <x v="17"/>
    <s v="BlackCompanyStudios http://blackcompanystudios.co.uk"/>
    <n v="2"/>
    <x v="1"/>
    <n v="9"/>
    <n v="5.5"/>
    <s v="Undisclosed"/>
    <s v="Undisclosed"/>
    <e v="#REF!"/>
    <e v="#VALUE!"/>
    <e v="#VALUE!"/>
    <e v="#REF!"/>
    <e v="#VALUE!"/>
  </r>
  <r>
    <s v="DATATOM"/>
    <s v="http://www.datatom.com/en/"/>
    <s v="Shanghai, China"/>
    <n v="5000"/>
    <s v="$50 - $99 / hr"/>
    <s v="50 - 249"/>
    <x v="0"/>
    <n v="0.4"/>
    <s v="Valencia"/>
    <x v="14"/>
    <s v="Recogn.ai https://www.recogn.ai/en"/>
    <n v="50"/>
    <x v="1"/>
    <n v="249"/>
    <n v="5.5"/>
    <s v="Undisclosed"/>
    <s v="Undisclosed"/>
    <e v="#REF!"/>
    <e v="#VALUE!"/>
    <e v="#VALUE!"/>
    <e v="#REF!"/>
    <e v="#VALUE!"/>
  </r>
  <r>
    <s v="CognilyticTechnologies"/>
    <s v="https://cognilytic.com/"/>
    <s v="Chennai, India"/>
    <s v="Undisclosed"/>
    <s v="Undisclosed"/>
    <s v="50 - 249"/>
    <x v="0"/>
    <n v="0.4"/>
    <s v="Shanghai"/>
    <x v="61"/>
    <s v="DATATOM http://www.datatom.com/en/"/>
    <n v="50"/>
    <x v="1"/>
    <n v="249"/>
    <n v="149.5"/>
    <s v="$50 - $99 / hr"/>
    <s v="$50 "/>
    <s v=" $99 "/>
    <n v="74.5"/>
    <n v="50"/>
    <n v="99"/>
    <s v="Yes"/>
  </r>
  <r>
    <s v="DigiTaiken"/>
    <s v="https://digitaiken.com/"/>
    <s v="London, United Kingdom"/>
    <n v="25000"/>
    <s v="$50 - $99 / hr"/>
    <s v="10 - 49"/>
    <x v="0"/>
    <n v="0.1"/>
    <s v="Chennai"/>
    <x v="11"/>
    <s v="CognilyticTechnologies https://cognilytic.com/"/>
    <n v="10"/>
    <x v="1"/>
    <n v="49"/>
    <n v="149.5"/>
    <s v="Undisclosed"/>
    <s v="Undisclosed"/>
    <e v="#REF!"/>
    <e v="#VALUE!"/>
    <e v="#VALUE!"/>
    <e v="#REF!"/>
    <e v="#VALUE!"/>
  </r>
  <r>
    <s v="Unionfab"/>
    <s v="https://unionfab.com/"/>
    <s v="Shanghai, China"/>
    <n v="1000"/>
    <s v="$25 - $49 / hr"/>
    <s v="250 - 999"/>
    <x v="0"/>
    <n v="0.2"/>
    <s v="London"/>
    <x v="17"/>
    <s v="DigiTaiken https://digitaiken.com/"/>
    <n v="250"/>
    <x v="1"/>
    <n v="999"/>
    <n v="29.5"/>
    <s v="$50 - $99 / hr"/>
    <s v="$50 "/>
    <s v=" $99 "/>
    <n v="74.5"/>
    <n v="50"/>
    <n v="99"/>
    <s v="Yes"/>
  </r>
  <r>
    <s v="Vekia"/>
    <s v="http://www.vekia.fr/"/>
    <s v="Lille, France"/>
    <n v="5000"/>
    <s v="$100 - $149 / hr"/>
    <s v="50 - 249"/>
    <x v="0"/>
    <n v="0.35"/>
    <s v="Shanghai"/>
    <x v="61"/>
    <s v="Unionfab https://unionfab.com/"/>
    <n v="50"/>
    <x v="1"/>
    <n v="249"/>
    <n v="624.5"/>
    <s v="$25 - $49 / hr"/>
    <s v="$25 "/>
    <s v=" $49 "/>
    <n v="37"/>
    <n v="25"/>
    <n v="49"/>
    <s v="Yes"/>
  </r>
  <r>
    <s v="EX3Labs"/>
    <s v="https://ex3labs.com/"/>
    <s v="Chicago, IL"/>
    <s v="Undisclosed"/>
    <s v="Undisclosed"/>
    <s v="2 - 9"/>
    <x v="2"/>
    <n v="0.5"/>
    <s v="Lille"/>
    <x v="72"/>
    <s v="Vekia http://www.vekia.fr/"/>
    <n v="2"/>
    <x v="1"/>
    <n v="9"/>
    <n v="149.5"/>
    <s v="$100 - $149 / hr"/>
    <s v="$100 "/>
    <s v=" $149 "/>
    <n v="124.5"/>
    <n v="100"/>
    <n v="149"/>
    <s v="Yes"/>
  </r>
  <r>
    <s v="ClevermedLtd"/>
    <s v="http://www.clevermed.com/"/>
    <s v="Edinburgh, United Kingdom"/>
    <s v="Undisclosed"/>
    <s v="Undisclosed"/>
    <s v="50 - 249"/>
    <x v="0"/>
    <n v="0.35"/>
    <s v="Chicago"/>
    <x v="56"/>
    <s v="EX3Labs https://ex3labs.com/"/>
    <n v="50"/>
    <x v="1"/>
    <n v="249"/>
    <n v="5.5"/>
    <s v="Undisclosed"/>
    <s v="Undisclosed"/>
    <e v="#REF!"/>
    <e v="#VALUE!"/>
    <e v="#VALUE!"/>
    <e v="#REF!"/>
    <e v="#VALUE!"/>
  </r>
  <r>
    <s v="locomizer"/>
    <s v="http://locomizer.com/"/>
    <s v="London, United Kingdom"/>
    <s v="Undisclosed"/>
    <s v="Undisclosed"/>
    <s v="2 - 9"/>
    <x v="2"/>
    <n v="0.5"/>
    <s v="Edinburgh"/>
    <x v="17"/>
    <s v="ClevermedLtd http://www.clevermed.com/"/>
    <n v="2"/>
    <x v="1"/>
    <n v="9"/>
    <n v="149.5"/>
    <s v="Undisclosed"/>
    <s v="Undisclosed"/>
    <e v="#REF!"/>
    <e v="#VALUE!"/>
    <e v="#VALUE!"/>
    <e v="#REF!"/>
    <e v="#VALUE!"/>
  </r>
  <r>
    <s v="DeepAgro"/>
    <s v="http://deepagro.co/"/>
    <s v="Rosario, Argentina"/>
    <s v="Undisclosed"/>
    <s v="Undisclosed"/>
    <s v="2 - 9"/>
    <x v="2"/>
    <n v="0.5"/>
    <s v="London"/>
    <x v="17"/>
    <s v="locomizer http://locomizer.com/"/>
    <n v="2"/>
    <x v="1"/>
    <n v="9"/>
    <n v="5.5"/>
    <s v="Undisclosed"/>
    <s v="Undisclosed"/>
    <e v="#REF!"/>
    <e v="#VALUE!"/>
    <e v="#VALUE!"/>
    <e v="#REF!"/>
    <e v="#VALUE!"/>
  </r>
  <r>
    <s v="JOLTAdvantageGroup"/>
    <s v="https://www.joltag.com/"/>
    <s v="Tampa, FL"/>
    <s v="Undisclosed"/>
    <s v="Undisclosed"/>
    <s v="50 - 249"/>
    <x v="0"/>
    <n v="0.35"/>
    <s v="Rosario"/>
    <x v="39"/>
    <s v="DeepAgro http://deepagro.co/"/>
    <n v="50"/>
    <x v="1"/>
    <n v="249"/>
    <n v="5.5"/>
    <s v="Undisclosed"/>
    <s v="Undisclosed"/>
    <e v="#REF!"/>
    <e v="#VALUE!"/>
    <e v="#VALUE!"/>
    <e v="#REF!"/>
    <e v="#VALUE!"/>
  </r>
  <r>
    <s v="BeijingiPinyouIntelligentTechnologyCo.,Ltd."/>
    <s v="https://www.ipinyou.com/"/>
    <s v="Beijing, China"/>
    <s v="Undisclosed"/>
    <s v="Undisclosed"/>
    <s v="50 - 249"/>
    <x v="0"/>
    <n v="0.35"/>
    <s v="Tampa"/>
    <x v="4"/>
    <s v="JOLTAdvantageGroup https://www.joltag.com/"/>
    <n v="50"/>
    <x v="1"/>
    <n v="249"/>
    <n v="149.5"/>
    <s v="Undisclosed"/>
    <s v="Undisclosed"/>
    <e v="#REF!"/>
    <e v="#VALUE!"/>
    <e v="#VALUE!"/>
    <e v="#REF!"/>
    <e v="#VALUE!"/>
  </r>
  <r>
    <s v="ElementalMachines"/>
    <s v="http://elementalmachines.io"/>
    <s v="Cambridge, MA"/>
    <s v="Undisclosed"/>
    <s v="Undisclosed"/>
    <s v="10 - 49"/>
    <x v="0"/>
    <n v="0.4"/>
    <s v="Beijing"/>
    <x v="61"/>
    <s v="BeijingiPinyouIntelligentTechnologyCo.,Ltd. https://www.ipinyou.com/"/>
    <n v="10"/>
    <x v="1"/>
    <n v="49"/>
    <n v="149.5"/>
    <s v="Undisclosed"/>
    <s v="Undisclosed"/>
    <e v="#REF!"/>
    <e v="#VALUE!"/>
    <e v="#VALUE!"/>
    <e v="#REF!"/>
    <e v="#VALUE!"/>
  </r>
  <r>
    <s v="Crobox"/>
    <s v="https://crobox.com/"/>
    <s v="Amsterdam, Netherlands"/>
    <s v="Undisclosed"/>
    <s v="Undisclosed"/>
    <s v="10 - 49"/>
    <x v="0"/>
    <n v="0.4"/>
    <s v="Cambridge"/>
    <x v="34"/>
    <s v="ElementalMachines http://elementalmachines.io"/>
    <n v="10"/>
    <x v="1"/>
    <n v="49"/>
    <n v="29.5"/>
    <s v="Undisclosed"/>
    <s v="Undisclosed"/>
    <e v="#REF!"/>
    <e v="#VALUE!"/>
    <e v="#VALUE!"/>
    <e v="#REF!"/>
    <e v="#VALUE!"/>
  </r>
  <r>
    <s v="xiQ,Inc."/>
    <s v="https://xiqinc.com/"/>
    <s v="Redwood City, CA"/>
    <s v="Undisclosed"/>
    <s v="Undisclosed"/>
    <s v="50 - 249"/>
    <x v="0"/>
    <n v="0.25"/>
    <s v="Amsterdam"/>
    <x v="19"/>
    <s v="Crobox https://crobox.com/"/>
    <n v="50"/>
    <x v="1"/>
    <n v="249"/>
    <n v="29.5"/>
    <s v="Undisclosed"/>
    <s v="Undisclosed"/>
    <e v="#REF!"/>
    <e v="#VALUE!"/>
    <e v="#VALUE!"/>
    <e v="#REF!"/>
    <e v="#VALUE!"/>
  </r>
  <r>
    <s v="BIDCompany"/>
    <s v="https://bidcompany.it/"/>
    <s v="Milano, Italy"/>
    <n v="5000"/>
    <s v="$50 - $99 / hr"/>
    <s v="50 - 249"/>
    <x v="0"/>
    <n v="0.35"/>
    <s v="Redwood City"/>
    <x v="1"/>
    <s v="xiQ,Inc. https://xiqinc.com/"/>
    <n v="50"/>
    <x v="1"/>
    <n v="249"/>
    <n v="149.5"/>
    <s v="Undisclosed"/>
    <s v="Undisclosed"/>
    <e v="#REF!"/>
    <e v="#VALUE!"/>
    <e v="#VALUE!"/>
    <e v="#REF!"/>
    <e v="#VALUE!"/>
  </r>
  <r>
    <s v="EasySoftware"/>
    <s v="http://www.easysoftwarecorp.com"/>
    <s v="Rosario, Argentina"/>
    <n v="5000"/>
    <s v="$25 - $49 / hr"/>
    <s v="2 - 9"/>
    <x v="0"/>
    <n v="0.3"/>
    <s v="Milano"/>
    <x v="32"/>
    <s v="BIDCompany https://bidcompany.it/"/>
    <n v="2"/>
    <x v="1"/>
    <n v="9"/>
    <n v="149.5"/>
    <s v="$50 - $99 / hr"/>
    <s v="$50 "/>
    <s v=" $99 "/>
    <n v="74.5"/>
    <n v="50"/>
    <n v="99"/>
    <s v="Yes"/>
  </r>
  <r>
    <s v="AILabOne"/>
    <s v="https://ailab.one/"/>
    <s v="Den Haag, Netherlands"/>
    <n v="10000"/>
    <s v="$50 - $99 / hr"/>
    <s v="2 - 9"/>
    <x v="2"/>
    <n v="0.5"/>
    <s v="Rosario"/>
    <x v="39"/>
    <s v="EasySoftware http://www.easysoftwarecorp.com"/>
    <n v="2"/>
    <x v="1"/>
    <n v="9"/>
    <n v="5.5"/>
    <s v="$25 - $49 / hr"/>
    <s v="$25 "/>
    <s v=" $49 "/>
    <n v="37"/>
    <n v="25"/>
    <n v="49"/>
    <s v="Yes"/>
  </r>
  <r>
    <s v="IntellektAILLP"/>
    <s v="https://www.intellektai.com"/>
    <s v="Vadodara, India"/>
    <n v="1000"/>
    <s v="$25 - $49 / hr"/>
    <s v="2 - 9"/>
    <x v="2"/>
    <n v="0.65"/>
    <s v="Den Haag"/>
    <x v="19"/>
    <s v="AILabOne https://ailab.one/"/>
    <n v="2"/>
    <x v="1"/>
    <n v="9"/>
    <n v="5.5"/>
    <s v="$50 - $99 / hr"/>
    <s v="$50 "/>
    <s v=" $99 "/>
    <n v="74.5"/>
    <n v="50"/>
    <n v="99"/>
    <s v="Yes"/>
  </r>
  <r>
    <s v="RydotInfotechPrivateLimited"/>
    <s v="https://www.rydotinfotech.com/"/>
    <s v="Ahmedabad, India"/>
    <n v="1000"/>
    <s v="$25 - $49 / hr"/>
    <s v="10 - 49"/>
    <x v="0"/>
    <n v="0.2"/>
    <s v="Vadodara"/>
    <x v="11"/>
    <s v="IntellektAILLP https://www.intellektai.com"/>
    <n v="10"/>
    <x v="1"/>
    <n v="49"/>
    <n v="5.5"/>
    <s v="$25 - $49 / hr"/>
    <s v="$25 "/>
    <s v=" $49 "/>
    <n v="37"/>
    <n v="25"/>
    <n v="49"/>
    <s v="Yes"/>
  </r>
  <r>
    <s v="ADVANCE.AI"/>
    <s v="https://www.advance.ai/en-us/"/>
    <s v="Beijing, China"/>
    <n v="5000"/>
    <s v="$50 - $99 / hr"/>
    <s v="10 - 49"/>
    <x v="0"/>
    <n v="0.4"/>
    <s v="Ahmedabad"/>
    <x v="11"/>
    <s v="RydotInfotechPrivateLimited https://www.rydotinfotech.com/"/>
    <n v="10"/>
    <x v="1"/>
    <n v="49"/>
    <n v="29.5"/>
    <s v="$25 - $49 / hr"/>
    <s v="$25 "/>
    <s v=" $49 "/>
    <n v="37"/>
    <n v="25"/>
    <n v="49"/>
    <s v="Yes"/>
  </r>
  <r>
    <s v="DraysonTechnologiesLtd"/>
    <s v="http://www.draysontechnologies.com/"/>
    <s v="London, United Kingdom"/>
    <s v="Undisclosed"/>
    <s v="Undisclosed"/>
    <s v="10 - 49"/>
    <x v="0"/>
    <n v="0.4"/>
    <s v="Beijing"/>
    <x v="61"/>
    <s v="ADVANCE.AI https://www.advance.ai/en-us/"/>
    <n v="10"/>
    <x v="1"/>
    <n v="49"/>
    <n v="29.5"/>
    <s v="$50 - $99 / hr"/>
    <s v="$50 "/>
    <s v=" $99 "/>
    <n v="74.5"/>
    <n v="50"/>
    <n v="99"/>
    <s v="Yes"/>
  </r>
  <r>
    <s v="Fixel"/>
    <s v="https://fixel.ai/"/>
    <s v="Atlanta, GA"/>
    <s v="Undisclosed"/>
    <s v="Undisclosed"/>
    <s v="10 - 49"/>
    <x v="0"/>
    <n v="0.4"/>
    <s v="London"/>
    <x v="17"/>
    <s v="DraysonTechnologiesLtd http://www.draysontechnologies.com/"/>
    <n v="10"/>
    <x v="1"/>
    <n v="49"/>
    <n v="29.5"/>
    <s v="Undisclosed"/>
    <s v="Undisclosed"/>
    <e v="#REF!"/>
    <e v="#VALUE!"/>
    <e v="#VALUE!"/>
    <e v="#REF!"/>
    <e v="#VALUE!"/>
  </r>
  <r>
    <s v="SQAConsultingLimited"/>
    <s v="http://www.sqa-consulting.com/"/>
    <s v="Manchester, United Kingdom"/>
    <s v="Undisclosed"/>
    <s v="Undisclosed"/>
    <s v="10 - 49"/>
    <x v="0"/>
    <n v="0.4"/>
    <s v="Atlanta"/>
    <x v="20"/>
    <s v="Fixel https://fixel.ai/"/>
    <n v="10"/>
    <x v="1"/>
    <n v="49"/>
    <n v="29.5"/>
    <s v="Undisclosed"/>
    <s v="Undisclosed"/>
    <e v="#REF!"/>
    <e v="#VALUE!"/>
    <e v="#VALUE!"/>
    <e v="#REF!"/>
    <e v="#VALUE!"/>
  </r>
  <r>
    <s v="Gravitywell"/>
    <s v="https://www.gravitywell.co.uk/"/>
    <s v="Bristol, United Kingdom"/>
    <n v="25000"/>
    <s v="Undisclosed"/>
    <s v="10 - 49"/>
    <x v="0"/>
    <n v="0.1"/>
    <s v="Manchester"/>
    <x v="17"/>
    <s v="SQAConsultingLimited http://www.sqa-consulting.com/"/>
    <n v="10"/>
    <x v="1"/>
    <n v="49"/>
    <n v="29.5"/>
    <s v="Undisclosed"/>
    <s v="Undisclosed"/>
    <e v="#REF!"/>
    <e v="#VALUE!"/>
    <e v="#VALUE!"/>
    <e v="#REF!"/>
    <e v="#VALUE!"/>
  </r>
  <r>
    <s v="Observe.AI"/>
    <s v="https://www.observe.ai/"/>
    <s v="San Francisco, CA"/>
    <s v="Undisclosed"/>
    <s v="Undisclosed"/>
    <s v="10 - 49"/>
    <x v="0"/>
    <n v="0.4"/>
    <s v="Bristol"/>
    <x v="17"/>
    <s v="Gravitywell https://www.gravitywell.co.uk/"/>
    <n v="10"/>
    <x v="1"/>
    <n v="49"/>
    <n v="29.5"/>
    <s v="Undisclosed"/>
    <s v="Undisclosed"/>
    <e v="#REF!"/>
    <e v="#VALUE!"/>
    <e v="#VALUE!"/>
    <e v="#REF!"/>
    <e v="#VALUE!"/>
  </r>
  <r>
    <s v="AmplifAISolutions,Inc."/>
    <s v="https://www.amplifai.com/"/>
    <s v="Richardson, TX"/>
    <s v="Undisclosed"/>
    <s v="Undisclosed"/>
    <s v="10 - 49"/>
    <x v="0"/>
    <n v="0.4"/>
    <s v="San Francisco"/>
    <x v="1"/>
    <s v="Observe.AI https://www.observe.ai/"/>
    <n v="10"/>
    <x v="1"/>
    <n v="49"/>
    <n v="29.5"/>
    <s v="Undisclosed"/>
    <s v="Undisclosed"/>
    <e v="#REF!"/>
    <e v="#VALUE!"/>
    <e v="#VALUE!"/>
    <e v="#REF!"/>
    <e v="#VALUE!"/>
  </r>
  <r>
    <s v="EnjoyorTechnologyCo.,Ltd."/>
    <s v="http://www.enjoyor.net/"/>
    <s v="Hang Zhou Shi, China"/>
    <s v="Undisclosed"/>
    <s v="Undisclosed"/>
    <s v="250 - 999"/>
    <x v="0"/>
    <n v="0.25"/>
    <s v="Richardson"/>
    <x v="2"/>
    <s v="AmplifAISolutions,Inc. https://www.amplifai.com/"/>
    <n v="250"/>
    <x v="1"/>
    <n v="999"/>
    <n v="29.5"/>
    <s v="Undisclosed"/>
    <s v="Undisclosed"/>
    <e v="#REF!"/>
    <e v="#VALUE!"/>
    <e v="#VALUE!"/>
    <e v="#REF!"/>
    <e v="#VALUE!"/>
  </r>
  <r>
    <s v="Addo"/>
    <s v="https://addo.ai/"/>
    <s v="Singapore"/>
    <s v="Undisclosed"/>
    <s v="Undisclosed"/>
    <s v="50 - 249"/>
    <x v="0"/>
    <n v="0.34"/>
    <s v="Hang Zhou Shi"/>
    <x v="61"/>
    <s v="EnjoyorTechnologyCo.,Ltd. http://www.enjoyor.net/"/>
    <n v="50"/>
    <x v="1"/>
    <n v="249"/>
    <n v="624.5"/>
    <s v="Undisclosed"/>
    <s v="Undisclosed"/>
    <e v="#REF!"/>
    <e v="#VALUE!"/>
    <e v="#VALUE!"/>
    <e v="#REF!"/>
    <e v="#VALUE!"/>
  </r>
  <r>
    <s v="Wizart"/>
    <s v="https://www.wizart.ai/"/>
    <s v="Wilmington, DE"/>
    <n v="1000"/>
    <s v="$25 - $49 / hr"/>
    <s v="10 - 49"/>
    <x v="0"/>
    <n v="0.4"/>
    <s v="Singapore"/>
    <x v="0"/>
    <s v="Addo https://addo.ai/"/>
    <n v="10"/>
    <x v="1"/>
    <n v="49"/>
    <n v="149.5"/>
    <s v="Undisclosed"/>
    <s v="Undisclosed"/>
    <e v="#REF!"/>
    <e v="#VALUE!"/>
    <e v="#VALUE!"/>
    <e v="#REF!"/>
    <e v="#VALUE!"/>
  </r>
  <r>
    <s v="InsideSales.com"/>
    <s v="https://uk.insidesales.com"/>
    <s v="Provo, UT"/>
    <s v="Undisclosed"/>
    <s v="Undisclosed"/>
    <s v="250 - 999"/>
    <x v="0"/>
    <n v="0.2"/>
    <s v="Wilmington"/>
    <x v="31"/>
    <s v="Wizart https://www.wizart.ai/"/>
    <n v="250"/>
    <x v="1"/>
    <n v="999"/>
    <n v="29.5"/>
    <s v="$25 - $49 / hr"/>
    <s v="$25 "/>
    <s v=" $49 "/>
    <n v="37"/>
    <n v="25"/>
    <n v="49"/>
    <s v="Yes"/>
  </r>
  <r>
    <s v="DeltaAI"/>
    <s v="http://www.delta-ai.com"/>
    <s v="Madrid, Spain"/>
    <n v="1000"/>
    <s v="$25 - $49 / hr"/>
    <s v="2 - 9"/>
    <x v="2"/>
    <n v="0.5"/>
    <s v="Provo"/>
    <x v="35"/>
    <s v="InsideSales.com https://uk.insidesales.com"/>
    <n v="2"/>
    <x v="1"/>
    <n v="9"/>
    <n v="624.5"/>
    <s v="Undisclosed"/>
    <s v="Undisclosed"/>
    <e v="#REF!"/>
    <e v="#VALUE!"/>
    <e v="#VALUE!"/>
    <e v="#REF!"/>
    <e v="#VALUE!"/>
  </r>
  <r>
    <s v="infloAi"/>
    <s v="https://inflo.ai/"/>
    <s v="London, United Kingdom"/>
    <s v="Undisclosed"/>
    <s v="Undisclosed"/>
    <s v="2 - 9"/>
    <x v="2"/>
    <n v="0.5"/>
    <s v="Madrid"/>
    <x v="14"/>
    <s v="DeltaAI http://www.delta-ai.com"/>
    <n v="2"/>
    <x v="1"/>
    <n v="9"/>
    <n v="5.5"/>
    <s v="$25 - $49 / hr"/>
    <s v="$25 "/>
    <s v=" $49 "/>
    <n v="37"/>
    <n v="25"/>
    <n v="49"/>
    <s v="Yes"/>
  </r>
  <r>
    <s v="deplogy"/>
    <s v="https://www.deplogy.com/"/>
    <s v="Birmingham, United Kingdom"/>
    <s v="Undisclosed"/>
    <s v="Undisclosed"/>
    <s v="2 - 9"/>
    <x v="2"/>
    <n v="0.5"/>
    <s v="London"/>
    <x v="17"/>
    <s v="infloAi https://inflo.ai/"/>
    <n v="2"/>
    <x v="1"/>
    <n v="9"/>
    <n v="5.5"/>
    <s v="Undisclosed"/>
    <s v="Undisclosed"/>
    <e v="#REF!"/>
    <e v="#VALUE!"/>
    <e v="#VALUE!"/>
    <e v="#REF!"/>
    <e v="#VALUE!"/>
  </r>
  <r>
    <s v="CognitiveSoftwareGroup"/>
    <s v="https://www.cognitivesoftware.com/"/>
    <s v="North Sydney, Australia"/>
    <s v="Undisclosed"/>
    <s v="Undisclosed"/>
    <s v="2 - 9"/>
    <x v="2"/>
    <n v="0.5"/>
    <s v="Birmingham"/>
    <x v="17"/>
    <s v="deplogy https://www.deplogy.com/"/>
    <n v="2"/>
    <x v="1"/>
    <n v="9"/>
    <n v="5.5"/>
    <s v="Undisclosed"/>
    <s v="Undisclosed"/>
    <e v="#REF!"/>
    <e v="#VALUE!"/>
    <e v="#VALUE!"/>
    <e v="#REF!"/>
    <e v="#VALUE!"/>
  </r>
  <r>
    <s v="AEQUICENS"/>
    <s v="http://www.aequicens.com"/>
    <s v="Geneva, Switzerland"/>
    <n v="25000"/>
    <s v="$200 - $300 / hr"/>
    <s v="2 - 9"/>
    <x v="2"/>
    <n v="0.5"/>
    <s v="North Sydney"/>
    <x v="12"/>
    <s v="CognitiveSoftwareGroup https://www.cognitivesoftware.com/"/>
    <n v="2"/>
    <x v="1"/>
    <n v="9"/>
    <n v="5.5"/>
    <s v="Undisclosed"/>
    <s v="Undisclosed"/>
    <e v="#REF!"/>
    <e v="#VALUE!"/>
    <e v="#VALUE!"/>
    <e v="#REF!"/>
    <e v="#VALUE!"/>
  </r>
  <r>
    <s v="MoreTalent"/>
    <s v="https://moretalent.com/"/>
    <s v="Brookfield, WI"/>
    <s v="Undisclosed"/>
    <s v="Undisclosed"/>
    <s v="2 - 9"/>
    <x v="2"/>
    <n v="0.5"/>
    <s v="Geneva"/>
    <x v="48"/>
    <s v="AEQUICENS http://www.aequicens.com"/>
    <n v="2"/>
    <x v="1"/>
    <n v="9"/>
    <n v="5.5"/>
    <s v="$200 - $300 / hr"/>
    <s v="$200 "/>
    <s v=" $300 "/>
    <n v="250"/>
    <n v="200"/>
    <n v="300"/>
    <s v="Yes"/>
  </r>
  <r>
    <s v="OrdinalScience"/>
    <s v="https://ordinalscience.com/"/>
    <s v="Madison, WI"/>
    <s v="Undisclosed"/>
    <s v="Undisclosed"/>
    <s v="2 - 9"/>
    <x v="2"/>
    <n v="0.5"/>
    <s v="Brookfield"/>
    <x v="46"/>
    <s v="MoreTalent https://moretalent.com/"/>
    <n v="2"/>
    <x v="1"/>
    <n v="9"/>
    <n v="5.5"/>
    <s v="Undisclosed"/>
    <s v="Undisclosed"/>
    <e v="#REF!"/>
    <e v="#VALUE!"/>
    <e v="#VALUE!"/>
    <e v="#REF!"/>
    <e v="#VALUE!"/>
  </r>
  <r>
    <s v="CivilianCyber"/>
    <s v="https://civiliancyber.com/"/>
    <s v="Richmond, VA"/>
    <s v="Undisclosed"/>
    <s v="Undisclosed"/>
    <s v="2 - 9"/>
    <x v="2"/>
    <n v="0.5"/>
    <s v="Madison"/>
    <x v="46"/>
    <s v="OrdinalScience https://ordinalscience.com/"/>
    <n v="2"/>
    <x v="1"/>
    <n v="9"/>
    <n v="5.5"/>
    <s v="Undisclosed"/>
    <s v="Undisclosed"/>
    <e v="#REF!"/>
    <e v="#VALUE!"/>
    <e v="#VALUE!"/>
    <e v="#REF!"/>
    <e v="#VALUE!"/>
  </r>
  <r>
    <s v="VeturaiSpzo.o."/>
    <s v="https://veturai.com"/>
    <s v="Warsaw, Poland"/>
    <n v="10000"/>
    <s v="$100 - $149 / hr"/>
    <s v="2 - 9"/>
    <x v="2"/>
    <n v="0.5"/>
    <s v="Richmond"/>
    <x v="22"/>
    <s v="CivilianCyber https://civiliancyber.com/"/>
    <n v="2"/>
    <x v="1"/>
    <n v="9"/>
    <n v="5.5"/>
    <s v="Undisclosed"/>
    <s v="Undisclosed"/>
    <e v="#REF!"/>
    <e v="#VALUE!"/>
    <e v="#VALUE!"/>
    <e v="#REF!"/>
    <e v="#VALUE!"/>
  </r>
  <r>
    <s v="Datapipesoft"/>
    <s v="https://datapipesoft.com/"/>
    <s v="London, United Kingdom"/>
    <n v="50000"/>
    <s v="$25 - $49 / hr"/>
    <s v="2 - 9"/>
    <x v="2"/>
    <n v="0.5"/>
    <s v="Warsaw"/>
    <x v="7"/>
    <s v="VeturaiSpzo.o. https://veturai.com"/>
    <n v="2"/>
    <x v="1"/>
    <n v="9"/>
    <n v="5.5"/>
    <s v="$100 - $149 / hr"/>
    <s v="$100 "/>
    <s v=" $149 "/>
    <n v="124.5"/>
    <n v="100"/>
    <n v="149"/>
    <s v="Yes"/>
  </r>
  <r>
    <s v="Flynk"/>
    <s v="http://www.flynk.com"/>
    <s v="Sydney, Australia"/>
    <n v="5000"/>
    <s v="$25 - $49 / hr"/>
    <s v="10 - 49"/>
    <x v="0"/>
    <n v="0.15"/>
    <s v="London"/>
    <x v="17"/>
    <s v="Datapipesoft https://datapipesoft.com/"/>
    <n v="10"/>
    <x v="1"/>
    <n v="49"/>
    <n v="5.5"/>
    <s v="$25 - $49 / hr"/>
    <s v="$25 "/>
    <s v=" $49 "/>
    <n v="37"/>
    <n v="25"/>
    <n v="49"/>
    <s v="Yes"/>
  </r>
  <r>
    <s v="GfK"/>
    <s v="https://www.gfk.com/en-gb/"/>
    <s v="Woking, United Kingdom"/>
    <s v="Undisclosed"/>
    <s v="Undisclosed"/>
    <s v="50 - 249"/>
    <x v="0"/>
    <n v="0.3"/>
    <s v="Sydney"/>
    <x v="12"/>
    <s v="Flynk http://www.flynk.com"/>
    <n v="50"/>
    <x v="1"/>
    <n v="249"/>
    <n v="29.5"/>
    <s v="$25 - $49 / hr"/>
    <s v="$25 "/>
    <s v=" $49 "/>
    <n v="37"/>
    <n v="25"/>
    <n v="49"/>
    <s v="Yes"/>
  </r>
  <r>
    <s v="Relay42"/>
    <s v="https://relay42.com/"/>
    <s v="Amsterdam, Netherlands"/>
    <s v="Undisclosed"/>
    <s v="Undisclosed"/>
    <s v="50 - 249"/>
    <x v="0"/>
    <n v="0.3"/>
    <s v="Woking"/>
    <x v="17"/>
    <s v="GfK https://www.gfk.com/en-gb/"/>
    <n v="50"/>
    <x v="1"/>
    <n v="249"/>
    <n v="149.5"/>
    <s v="Undisclosed"/>
    <s v="Undisclosed"/>
    <e v="#REF!"/>
    <e v="#VALUE!"/>
    <e v="#VALUE!"/>
    <e v="#REF!"/>
    <e v="#VALUE!"/>
  </r>
  <r>
    <s v="ROJEWORLD"/>
    <s v="http://rojeworld.com/"/>
    <s v="Madhapur, India"/>
    <n v="5000"/>
    <s v="$50 - $99 / hr"/>
    <s v="50 - 249"/>
    <x v="2"/>
    <n v="0.45"/>
    <s v="Amsterdam"/>
    <x v="19"/>
    <s v="Relay42 https://relay42.com/"/>
    <n v="50"/>
    <x v="1"/>
    <n v="249"/>
    <n v="149.5"/>
    <s v="Undisclosed"/>
    <s v="Undisclosed"/>
    <e v="#REF!"/>
    <e v="#VALUE!"/>
    <e v="#VALUE!"/>
    <e v="#REF!"/>
    <e v="#VALUE!"/>
  </r>
  <r>
    <s v="ConcurrencyInc"/>
    <s v="https://www.concurrency.com/"/>
    <s v="Chicago, IL"/>
    <s v="Undisclosed"/>
    <s v="Undisclosed"/>
    <s v="250 - 999"/>
    <x v="0"/>
    <n v="0.2"/>
    <s v="Madhapur"/>
    <x v="11"/>
    <s v="ROJEWORLD http://rojeworld.com/"/>
    <n v="250"/>
    <x v="1"/>
    <n v="999"/>
    <n v="149.5"/>
    <s v="$50 - $99 / hr"/>
    <s v="$50 "/>
    <s v=" $99 "/>
    <n v="74.5"/>
    <n v="50"/>
    <n v="99"/>
    <s v="Yes"/>
  </r>
  <r>
    <s v="EOSDataAnalytics"/>
    <s v="https://eos.com/"/>
    <s v="Menlo Park, CA"/>
    <s v="Undisclosed"/>
    <s v="Undisclosed"/>
    <s v="250 - 999"/>
    <x v="0"/>
    <n v="0.2"/>
    <s v="Chicago"/>
    <x v="56"/>
    <s v="ConcurrencyInc https://www.concurrency.com/"/>
    <n v="250"/>
    <x v="1"/>
    <n v="999"/>
    <n v="624.5"/>
    <s v="Undisclosed"/>
    <s v="Undisclosed"/>
    <e v="#REF!"/>
    <e v="#VALUE!"/>
    <e v="#VALUE!"/>
    <e v="#REF!"/>
    <e v="#VALUE!"/>
  </r>
  <r>
    <s v="Robots&amp;Pencils"/>
    <s v="https://www.robotsandpencils.com/"/>
    <s v="Calgary, CA"/>
    <s v="Undisclosed"/>
    <s v="Undisclosed"/>
    <s v="50 - 249"/>
    <x v="0"/>
    <n v="0.3"/>
    <s v="Menlo Park"/>
    <x v="1"/>
    <s v="EOSDataAnalytics https://eos.com/"/>
    <n v="50"/>
    <x v="1"/>
    <n v="249"/>
    <n v="624.5"/>
    <s v="Undisclosed"/>
    <s v="Undisclosed"/>
    <e v="#REF!"/>
    <e v="#VALUE!"/>
    <e v="#VALUE!"/>
    <e v="#REF!"/>
    <e v="#VALUE!"/>
  </r>
  <r>
    <s v="PlainConcepts"/>
    <s v="https://www.plainconcepts.com"/>
    <s v="Redmond, WA"/>
    <n v="25000"/>
    <s v="$100 - $149 / hr"/>
    <s v="250 - 999"/>
    <x v="0"/>
    <n v="0.2"/>
    <s v="Calgary"/>
    <x v="1"/>
    <s v="Robots&amp;Pencils https://www.robotsandpencils.com/"/>
    <n v="250"/>
    <x v="1"/>
    <n v="999"/>
    <n v="149.5"/>
    <s v="Undisclosed"/>
    <s v="Undisclosed"/>
    <e v="#REF!"/>
    <e v="#VALUE!"/>
    <e v="#VALUE!"/>
    <e v="#REF!"/>
    <e v="#VALUE!"/>
  </r>
  <r>
    <s v="iSolveTechnologiesPvtLtd"/>
    <s v="https://isolve.in/"/>
    <s v="Chennai, India"/>
    <n v="5000"/>
    <s v="Undisclosed"/>
    <s v="250 - 999"/>
    <x v="0"/>
    <n v="0.2"/>
    <s v="Redmond"/>
    <x v="30"/>
    <s v="PlainConcepts https://www.plainconcepts.com"/>
    <n v="250"/>
    <x v="1"/>
    <n v="999"/>
    <n v="624.5"/>
    <s v="$100 - $149 / hr"/>
    <s v="$100 "/>
    <s v=" $149 "/>
    <n v="124.5"/>
    <n v="100"/>
    <n v="149"/>
    <s v="Yes"/>
  </r>
  <r>
    <s v="AptusGlobalSolutionsInc."/>
    <s v="https://aptusgs.com/"/>
    <s v="Pasig, Philippines"/>
    <s v="Undisclosed"/>
    <s v="Undisclosed"/>
    <s v="250 - 999"/>
    <x v="0"/>
    <n v="0.23"/>
    <s v="Chennai"/>
    <x v="11"/>
    <s v="iSolveTechnologiesPvtLtd https://isolve.in/"/>
    <n v="250"/>
    <x v="1"/>
    <n v="999"/>
    <n v="624.5"/>
    <s v="Undisclosed"/>
    <s v="Undisclosed"/>
    <e v="#REF!"/>
    <e v="#VALUE!"/>
    <e v="#VALUE!"/>
    <e v="#REF!"/>
    <e v="#VALUE!"/>
  </r>
  <r>
    <s v="WhiteBox"/>
    <s v="https://whiteboxml.com/"/>
    <s v="Madrid, Spain"/>
    <n v="10000"/>
    <s v="$50 - $99 / hr"/>
    <s v="2 - 9"/>
    <x v="0"/>
    <n v="0.4"/>
    <s v="Pasig"/>
    <x v="100"/>
    <s v="AptusGlobalSolutionsInc. https://aptusgs.com/"/>
    <n v="2"/>
    <x v="1"/>
    <n v="9"/>
    <n v="624.5"/>
    <s v="Undisclosed"/>
    <s v="Undisclosed"/>
    <e v="#REF!"/>
    <e v="#VALUE!"/>
    <e v="#VALUE!"/>
    <e v="#REF!"/>
    <e v="#VALUE!"/>
  </r>
  <r>
    <s v="BrainChildInnovation"/>
    <s v="http://www.brainchildinnovation.us"/>
    <s v="Piedmont, CA"/>
    <n v="50000"/>
    <s v="$150 - $199 / hr"/>
    <s v="2 - 9"/>
    <x v="2"/>
    <n v="0.51"/>
    <s v="Madrid"/>
    <x v="14"/>
    <s v="WhiteBox https://whiteboxml.com/"/>
    <n v="2"/>
    <x v="1"/>
    <n v="9"/>
    <n v="5.5"/>
    <s v="$50 - $99 / hr"/>
    <s v="$50 "/>
    <s v=" $99 "/>
    <n v="74.5"/>
    <n v="50"/>
    <n v="99"/>
    <s v="Yes"/>
  </r>
  <r>
    <s v="Intelygenz"/>
    <s v="http://www.intelygenz.com/"/>
    <s v="Madrid, Spain"/>
    <n v="25000"/>
    <s v="$50 - $99 / hr"/>
    <s v="50 - 249"/>
    <x v="0"/>
    <n v="0.25"/>
    <s v="Piedmont"/>
    <x v="1"/>
    <s v="BrainChildInnovation http://www.brainchildinnovation.us"/>
    <n v="50"/>
    <x v="1"/>
    <n v="249"/>
    <n v="5.5"/>
    <s v="$150 - $199 / hr"/>
    <s v="$150 "/>
    <s v=" $199 "/>
    <n v="174.5"/>
    <n v="150"/>
    <n v="199"/>
    <s v="Yes"/>
  </r>
  <r>
    <s v="Regalix,Inc."/>
    <s v="https://www.regalix.com/"/>
    <s v="San Mateo, CA"/>
    <n v="1000"/>
    <s v="$25 - $49 / hr"/>
    <s v="1,000 - 9,999"/>
    <x v="0"/>
    <n v="0.15"/>
    <s v="Madrid"/>
    <x v="14"/>
    <s v="Intelygenz http://www.intelygenz.com/"/>
    <n v="1000"/>
    <x v="1"/>
    <n v="9999"/>
    <n v="149.5"/>
    <s v="$50 - $99 / hr"/>
    <s v="$50 "/>
    <s v=" $99 "/>
    <n v="74.5"/>
    <n v="50"/>
    <n v="99"/>
    <s v="Yes"/>
  </r>
  <r>
    <s v="GoDataDriven"/>
    <s v="https://godatadriven.com/"/>
    <s v="Hilversum, Netherlands"/>
    <s v="Undisclosed"/>
    <s v="Undisclosed"/>
    <s v="50 - 249"/>
    <x v="0"/>
    <n v="0.3"/>
    <s v="San Mateo"/>
    <x v="1"/>
    <s v="Regalix,Inc. https://www.regalix.com/"/>
    <n v="50"/>
    <x v="0"/>
    <n v="249"/>
    <n v="5499.5"/>
    <s v="$25 - $49 / hr"/>
    <s v="$25 "/>
    <s v=" $49 "/>
    <n v="37"/>
    <n v="25"/>
    <n v="49"/>
    <s v="Yes"/>
  </r>
  <r>
    <s v="SOCIANLTD"/>
    <s v="https://socian.ai/"/>
    <s v="Dhaka, Bangladesh"/>
    <s v="Undisclosed"/>
    <s v="Undisclosed"/>
    <s v="10 - 49"/>
    <x v="0"/>
    <n v="0.4"/>
    <s v="Hilversum"/>
    <x v="19"/>
    <s v="GoDataDriven https://godatadriven.com/"/>
    <n v="10"/>
    <x v="1"/>
    <n v="49"/>
    <n v="149.5"/>
    <s v="Undisclosed"/>
    <s v="Undisclosed"/>
    <e v="#REF!"/>
    <e v="#VALUE!"/>
    <e v="#VALUE!"/>
    <e v="#REF!"/>
    <e v="#VALUE!"/>
  </r>
  <r>
    <s v="Nextuple"/>
    <s v="http://nextuple.com"/>
    <s v="Andover, MA"/>
    <s v="Undisclosed"/>
    <s v="Undisclosed"/>
    <s v="10 - 49"/>
    <x v="0"/>
    <n v="0.4"/>
    <s v="Dhaka"/>
    <x v="78"/>
    <s v="SOCIANLTD https://socian.ai/"/>
    <n v="10"/>
    <x v="1"/>
    <n v="49"/>
    <n v="29.5"/>
    <s v="Undisclosed"/>
    <s v="Undisclosed"/>
    <e v="#REF!"/>
    <e v="#VALUE!"/>
    <e v="#VALUE!"/>
    <e v="#REF!"/>
    <e v="#VALUE!"/>
  </r>
  <r>
    <s v="Advoqt"/>
    <s v="http://advoqt.com"/>
    <s v="Malden, MA"/>
    <s v="Undisclosed"/>
    <s v="Undisclosed"/>
    <s v="10 - 49"/>
    <x v="0"/>
    <n v="0.4"/>
    <s v="Andover"/>
    <x v="34"/>
    <s v="Nextuple http://nextuple.com"/>
    <n v="10"/>
    <x v="1"/>
    <n v="49"/>
    <n v="29.5"/>
    <s v="Undisclosed"/>
    <s v="Undisclosed"/>
    <e v="#REF!"/>
    <e v="#VALUE!"/>
    <e v="#VALUE!"/>
    <e v="#REF!"/>
    <e v="#VALUE!"/>
  </r>
  <r>
    <s v="SigDelta"/>
    <s v="https://sigdelta.com/"/>
    <s v="Warszawa, Poland"/>
    <n v="5000"/>
    <s v="$50 - $99 / hr"/>
    <s v="10 - 49"/>
    <x v="0"/>
    <n v="0.4"/>
    <s v="Malden"/>
    <x v="34"/>
    <s v="Advoqt http://advoqt.com"/>
    <n v="10"/>
    <x v="1"/>
    <n v="49"/>
    <n v="29.5"/>
    <s v="Undisclosed"/>
    <s v="Undisclosed"/>
    <e v="#REF!"/>
    <e v="#VALUE!"/>
    <e v="#VALUE!"/>
    <e v="#REF!"/>
    <e v="#VALUE!"/>
  </r>
  <r>
    <s v="DTIIntegratedBusinessSolutions"/>
    <s v="https://www.dtiibs.com/"/>
    <s v="Greensboro, NC"/>
    <s v="Undisclosed"/>
    <s v="Undisclosed"/>
    <s v="10 - 49"/>
    <x v="0"/>
    <n v="0.4"/>
    <s v="Warszawa"/>
    <x v="7"/>
    <s v="SigDelta https://sigdelta.com/"/>
    <n v="10"/>
    <x v="1"/>
    <n v="49"/>
    <n v="29.5"/>
    <s v="$50 - $99 / hr"/>
    <s v="$50 "/>
    <s v=" $99 "/>
    <n v="74.5"/>
    <n v="50"/>
    <n v="99"/>
    <s v="Yes"/>
  </r>
  <r>
    <s v="CISAlaska"/>
    <s v="https://cisalaska.com/"/>
    <s v="Anchorage, AK"/>
    <s v="Undisclosed"/>
    <s v="Undisclosed"/>
    <s v="10 - 49"/>
    <x v="0"/>
    <n v="0.4"/>
    <s v="Greensboro"/>
    <x v="10"/>
    <s v="DTIIntegratedBusinessSolutions https://www.dtiibs.com/"/>
    <n v="10"/>
    <x v="1"/>
    <n v="49"/>
    <n v="29.5"/>
    <s v="Undisclosed"/>
    <s v="Undisclosed"/>
    <e v="#REF!"/>
    <e v="#VALUE!"/>
    <e v="#VALUE!"/>
    <e v="#REF!"/>
    <e v="#VALUE!"/>
  </r>
  <r>
    <s v="TechConnectITSolutionsPtyLtd"/>
    <s v="https://techconnect.com.au/"/>
    <s v="Hope Island, Australia"/>
    <s v="Undisclosed"/>
    <s v="Undisclosed"/>
    <s v="10 - 49"/>
    <x v="0"/>
    <n v="0.4"/>
    <s v="Anchorage"/>
    <x v="110"/>
    <s v="CISAlaska https://cisalaska.com/"/>
    <n v="10"/>
    <x v="1"/>
    <n v="49"/>
    <n v="29.5"/>
    <s v="Undisclosed"/>
    <s v="Undisclosed"/>
    <e v="#REF!"/>
    <e v="#VALUE!"/>
    <e v="#VALUE!"/>
    <e v="#REF!"/>
    <e v="#VALUE!"/>
  </r>
  <r>
    <s v="InteVolution"/>
    <s v="https://intevolution.ai/"/>
    <s v="Miami, FL"/>
    <s v="Undisclosed"/>
    <s v="Undisclosed"/>
    <s v="10 - 49"/>
    <x v="0"/>
    <n v="0.4"/>
    <s v="Hope Island"/>
    <x v="12"/>
    <s v="TechConnectITSolutionsPtyLtd https://techconnect.com.au/"/>
    <n v="10"/>
    <x v="1"/>
    <n v="49"/>
    <n v="29.5"/>
    <s v="Undisclosed"/>
    <s v="Undisclosed"/>
    <e v="#REF!"/>
    <e v="#VALUE!"/>
    <e v="#VALUE!"/>
    <e v="#REF!"/>
    <e v="#VALUE!"/>
  </r>
  <r>
    <s v="SIFT"/>
    <s v="https://www.sift.net/contact"/>
    <s v="Minneapolis, MN"/>
    <n v="100000"/>
    <s v="$200 - $300 / hr"/>
    <s v="50 - 249"/>
    <x v="0"/>
    <n v="0.3"/>
    <s v="Miami"/>
    <x v="4"/>
    <s v="InteVolution https://intevolution.ai/"/>
    <n v="50"/>
    <x v="1"/>
    <n v="249"/>
    <n v="29.5"/>
    <s v="Undisclosed"/>
    <s v="Undisclosed"/>
    <e v="#REF!"/>
    <e v="#VALUE!"/>
    <e v="#VALUE!"/>
    <e v="#REF!"/>
    <e v="#VALUE!"/>
  </r>
  <r>
    <s v="CuelogicTechnologies"/>
    <s v="https://www.cuelogic.com"/>
    <s v="New York, NY"/>
    <n v="25000"/>
    <s v="$25 - $49 / hr"/>
    <s v="250 - 999"/>
    <x v="0"/>
    <n v="0.2"/>
    <s v="Minneapolis"/>
    <x v="74"/>
    <s v="SIFT https://www.sift.net/contact"/>
    <n v="250"/>
    <x v="1"/>
    <n v="999"/>
    <n v="149.5"/>
    <s v="$200 - $300 / hr"/>
    <s v="$200 "/>
    <s v=" $300 "/>
    <n v="250"/>
    <n v="200"/>
    <n v="300"/>
    <s v="Yes"/>
  </r>
  <r>
    <s v="Knowledgent"/>
    <s v="https://knowledgent.com/"/>
    <s v="Warren, NJ"/>
    <n v="10000"/>
    <s v="$100 - $149 / hr"/>
    <s v="250 - 999"/>
    <x v="0"/>
    <n v="0.2"/>
    <s v="New York"/>
    <x v="5"/>
    <s v="CuelogicTechnologies https://www.cuelogic.com"/>
    <n v="250"/>
    <x v="1"/>
    <n v="999"/>
    <n v="624.5"/>
    <s v="$25 - $49 / hr"/>
    <s v="$25 "/>
    <s v=" $49 "/>
    <n v="37"/>
    <n v="25"/>
    <n v="49"/>
    <s v="Yes"/>
  </r>
  <r>
    <s v="PicNet"/>
    <s v="https://picnet.com.au/"/>
    <s v="Crows Nest, Australia"/>
    <n v="10000"/>
    <s v="$100 - $149 / hr"/>
    <s v="10 - 49"/>
    <x v="0"/>
    <n v="0.35"/>
    <s v="Warren"/>
    <x v="40"/>
    <s v="Knowledgent https://knowledgent.com/"/>
    <n v="10"/>
    <x v="1"/>
    <n v="49"/>
    <n v="624.5"/>
    <s v="$100 - $149 / hr"/>
    <s v="$100 "/>
    <s v=" $149 "/>
    <n v="124.5"/>
    <n v="100"/>
    <n v="149"/>
    <s v="Yes"/>
  </r>
  <r>
    <s v="QimiaGmbh"/>
    <s v="https://www.qimia.io/"/>
    <s v="Köln, Germany"/>
    <s v="Undisclosed"/>
    <s v="Undisclosed"/>
    <s v="50 - 249"/>
    <x v="0"/>
    <n v="0.33"/>
    <s v="Crows Nest"/>
    <x v="12"/>
    <s v="PicNet https://picnet.com.au/"/>
    <n v="50"/>
    <x v="1"/>
    <n v="249"/>
    <n v="29.5"/>
    <s v="$100 - $149 / hr"/>
    <s v="$100 "/>
    <s v=" $149 "/>
    <n v="124.5"/>
    <n v="100"/>
    <n v="149"/>
    <s v="Yes"/>
  </r>
  <r>
    <s v="BluLtd"/>
    <s v="https://www.blu.ltd/"/>
    <s v="Hong Kong"/>
    <n v="1000"/>
    <s v="$100 - $149 / hr"/>
    <s v="2 - 9"/>
    <x v="2"/>
    <n v="0.5"/>
    <s v="Köln"/>
    <x v="26"/>
    <s v="QimiaGmbh https://www.qimia.io/"/>
    <n v="2"/>
    <x v="1"/>
    <n v="9"/>
    <n v="149.5"/>
    <s v="Undisclosed"/>
    <s v="Undisclosed"/>
    <e v="#REF!"/>
    <e v="#VALUE!"/>
    <e v="#VALUE!"/>
    <e v="#REF!"/>
    <e v="#VALUE!"/>
  </r>
  <r>
    <s v="AIKnights.com"/>
    <s v="https://aiknights.com"/>
    <s v="Alpharetta, GA"/>
    <n v="10000"/>
    <s v="$50 - $99 / hr"/>
    <s v="2 - 9"/>
    <x v="2"/>
    <n v="0.5"/>
    <s v="Hong Kong"/>
    <x v="0"/>
    <s v="BluLtd https://www.blu.ltd/"/>
    <n v="2"/>
    <x v="1"/>
    <n v="9"/>
    <n v="5.5"/>
    <s v="$100 - $149 / hr"/>
    <s v="$100 "/>
    <s v=" $149 "/>
    <n v="124.5"/>
    <n v="100"/>
    <n v="149"/>
    <s v="Yes"/>
  </r>
  <r>
    <s v="ROLABOTIC"/>
    <s v="https://www.rolabotic.com/"/>
    <s v="London, United Kingdom"/>
    <s v="Undisclosed"/>
    <s v="Undisclosed"/>
    <s v="2 - 9"/>
    <x v="2"/>
    <n v="0.5"/>
    <s v="Alpharetta"/>
    <x v="20"/>
    <s v="AIKnights.com https://aiknights.com"/>
    <n v="2"/>
    <x v="1"/>
    <n v="9"/>
    <n v="5.5"/>
    <s v="$50 - $99 / hr"/>
    <s v="$50 "/>
    <s v=" $99 "/>
    <n v="74.5"/>
    <n v="50"/>
    <n v="99"/>
    <s v="Yes"/>
  </r>
  <r>
    <s v="measuredlive.com"/>
    <s v="http://measuredlive.com"/>
    <s v="London, Canada"/>
    <s v="Undisclosed"/>
    <s v="Undisclosed"/>
    <s v="2 - 9"/>
    <x v="2"/>
    <n v="0.5"/>
    <s v="London"/>
    <x v="17"/>
    <s v="ROLABOTIC https://www.rolabotic.com/"/>
    <n v="2"/>
    <x v="1"/>
    <n v="9"/>
    <n v="5.5"/>
    <s v="Undisclosed"/>
    <s v="Undisclosed"/>
    <e v="#REF!"/>
    <e v="#VALUE!"/>
    <e v="#VALUE!"/>
    <e v="#REF!"/>
    <e v="#VALUE!"/>
  </r>
  <r>
    <s v="Diatom"/>
    <s v="http://diatom.com"/>
    <s v="Boston, MA"/>
    <s v="Undisclosed"/>
    <s v="Undisclosed"/>
    <s v="2 - 9"/>
    <x v="2"/>
    <n v="0.5"/>
    <s v="London"/>
    <x v="15"/>
    <s v="measuredlive.com http://measuredlive.com"/>
    <n v="2"/>
    <x v="1"/>
    <n v="9"/>
    <n v="5.5"/>
    <s v="Undisclosed"/>
    <s v="Undisclosed"/>
    <e v="#REF!"/>
    <e v="#VALUE!"/>
    <e v="#VALUE!"/>
    <e v="#REF!"/>
    <e v="#VALUE!"/>
  </r>
  <r>
    <s v="AISydney"/>
    <s v="https://aisydney.com.au/"/>
    <s v="Barangaroo, Australia"/>
    <s v="Undisclosed"/>
    <s v="Undisclosed"/>
    <s v="2 - 9"/>
    <x v="2"/>
    <n v="0.5"/>
    <s v="Boston"/>
    <x v="34"/>
    <s v="Diatom http://diatom.com"/>
    <n v="2"/>
    <x v="1"/>
    <n v="9"/>
    <n v="5.5"/>
    <s v="Undisclosed"/>
    <s v="Undisclosed"/>
    <e v="#REF!"/>
    <e v="#VALUE!"/>
    <e v="#VALUE!"/>
    <e v="#REF!"/>
    <e v="#VALUE!"/>
  </r>
  <r>
    <s v="ChatGen"/>
    <s v="https://chatgen.com.au/"/>
    <s v="Bardwell Park, Australia"/>
    <n v="1000"/>
    <s v="$100 - $149 / hr"/>
    <s v="2 - 9"/>
    <x v="2"/>
    <n v="0.5"/>
    <s v="Barangaroo"/>
    <x v="12"/>
    <s v="AISydney https://aisydney.com.au/"/>
    <n v="2"/>
    <x v="1"/>
    <n v="9"/>
    <n v="5.5"/>
    <s v="Undisclosed"/>
    <s v="Undisclosed"/>
    <e v="#REF!"/>
    <e v="#VALUE!"/>
    <e v="#VALUE!"/>
    <e v="#REF!"/>
    <e v="#VALUE!"/>
  </r>
  <r>
    <s v="RapkoTech"/>
    <s v="http://www.rapkotech.com/"/>
    <s v="Richmond, VA"/>
    <s v="Undisclosed"/>
    <s v="Undisclosed"/>
    <s v="2 - 9"/>
    <x v="2"/>
    <n v="0.5"/>
    <s v="Bardwell Park"/>
    <x v="12"/>
    <s v="ChatGen https://chatgen.com.au/"/>
    <n v="2"/>
    <x v="1"/>
    <n v="9"/>
    <n v="5.5"/>
    <s v="$100 - $149 / hr"/>
    <s v="$100 "/>
    <s v=" $149 "/>
    <n v="124.5"/>
    <n v="100"/>
    <n v="149"/>
    <s v="Yes"/>
  </r>
  <r>
    <s v="ParamountFinancialTechnologies"/>
    <s v="https://pfintech.net/"/>
    <s v="Quincy, MA"/>
    <s v="Undisclosed"/>
    <s v="Undisclosed"/>
    <s v="2 - 9"/>
    <x v="2"/>
    <n v="0.5"/>
    <s v="Richmond"/>
    <x v="22"/>
    <s v="RapkoTech http://www.rapkotech.com/"/>
    <n v="2"/>
    <x v="1"/>
    <n v="9"/>
    <n v="5.5"/>
    <s v="Undisclosed"/>
    <s v="Undisclosed"/>
    <e v="#REF!"/>
    <e v="#VALUE!"/>
    <e v="#VALUE!"/>
    <e v="#REF!"/>
    <e v="#VALUE!"/>
  </r>
  <r>
    <s v="Zintzotek"/>
    <s v="http://www.zintzotek.com"/>
    <s v="Hyatsville, MD"/>
    <n v="1000"/>
    <s v="$25 - $49 / hr"/>
    <s v="2 - 9"/>
    <x v="2"/>
    <n v="0.5"/>
    <s v="Quincy"/>
    <x v="34"/>
    <s v="ParamountFinancialTechnologies https://pfintech.net/"/>
    <n v="2"/>
    <x v="1"/>
    <n v="9"/>
    <n v="5.5"/>
    <s v="Undisclosed"/>
    <s v="Undisclosed"/>
    <e v="#REF!"/>
    <e v="#VALUE!"/>
    <e v="#VALUE!"/>
    <e v="#REF!"/>
    <e v="#VALUE!"/>
  </r>
  <r>
    <s v="ComOlho"/>
    <s v="https://www.comolho.com/"/>
    <s v="Gurugram, India"/>
    <n v="10000"/>
    <s v="$25 - $49 / hr"/>
    <s v="2 - 9"/>
    <x v="2"/>
    <n v="0.5"/>
    <s v="Hyatsville"/>
    <x v="57"/>
    <s v="Zintzotek http://www.zintzotek.com"/>
    <n v="2"/>
    <x v="1"/>
    <n v="9"/>
    <n v="5.5"/>
    <s v="$25 - $49 / hr"/>
    <s v="$25 "/>
    <s v=" $49 "/>
    <n v="37"/>
    <n v="25"/>
    <n v="49"/>
    <s v="Yes"/>
  </r>
  <r>
    <s v="FractalTechnology"/>
    <s v="https://www.ftnow.us/"/>
    <s v="Raleigh, NC"/>
    <s v="Undisclosed"/>
    <s v="Undisclosed"/>
    <s v="2 - 9"/>
    <x v="2"/>
    <n v="0.5"/>
    <s v="Gurugram"/>
    <x v="11"/>
    <s v="ComOlho https://www.comolho.com/"/>
    <n v="2"/>
    <x v="1"/>
    <n v="9"/>
    <n v="5.5"/>
    <s v="$25 - $49 / hr"/>
    <s v="$25 "/>
    <s v=" $49 "/>
    <n v="37"/>
    <n v="25"/>
    <n v="49"/>
    <s v="Yes"/>
  </r>
  <r>
    <s v="Intradiem"/>
    <s v="https://www.intradiem.com/"/>
    <s v="Alpharetta, GA"/>
    <s v="Undisclosed"/>
    <s v="Undisclosed"/>
    <s v="50 - 249"/>
    <x v="0"/>
    <n v="0.3"/>
    <s v="Raleigh"/>
    <x v="10"/>
    <s v="FractalTechnology https://www.ftnow.us/"/>
    <n v="50"/>
    <x v="1"/>
    <n v="249"/>
    <n v="5.5"/>
    <s v="Undisclosed"/>
    <s v="Undisclosed"/>
    <e v="#REF!"/>
    <e v="#VALUE!"/>
    <e v="#VALUE!"/>
    <e v="#REF!"/>
    <e v="#VALUE!"/>
  </r>
  <r>
    <s v="Couse5Intelligence"/>
    <s v="https://www.course5i.com"/>
    <s v="Redmond, WA"/>
    <s v="Undisclosed"/>
    <s v="Undisclosed"/>
    <s v="250 - 999"/>
    <x v="0"/>
    <n v="0.2"/>
    <s v="Alpharetta"/>
    <x v="20"/>
    <s v="Intradiem https://www.intradiem.com/"/>
    <n v="250"/>
    <x v="1"/>
    <n v="999"/>
    <n v="149.5"/>
    <s v="Undisclosed"/>
    <s v="Undisclosed"/>
    <e v="#REF!"/>
    <e v="#VALUE!"/>
    <e v="#VALUE!"/>
    <e v="#REF!"/>
    <e v="#VALUE!"/>
  </r>
  <r>
    <s v="TesseractAcademy"/>
    <s v="http://tesseract.academy"/>
    <s v="London, United Kingdom"/>
    <n v="5000"/>
    <s v="$150 - $199 / hr"/>
    <s v="2 - 9"/>
    <x v="0"/>
    <n v="0.4"/>
    <s v="Redmond"/>
    <x v="30"/>
    <s v="Couse5Intelligence https://www.course5i.com"/>
    <n v="2"/>
    <x v="1"/>
    <n v="9"/>
    <n v="624.5"/>
    <s v="Undisclosed"/>
    <s v="Undisclosed"/>
    <e v="#REF!"/>
    <e v="#VALUE!"/>
    <e v="#VALUE!"/>
    <e v="#REF!"/>
    <e v="#VALUE!"/>
  </r>
  <r>
    <s v="ParadigmaDevelopment"/>
    <s v="https://www.paradigma.dev"/>
    <s v="Kyiv, Ukraine"/>
    <n v="1000"/>
    <s v="$25 - $49 / hr"/>
    <s v="10 - 49"/>
    <x v="2"/>
    <n v="0.5"/>
    <s v="London"/>
    <x v="17"/>
    <s v="TesseractAcademy http://tesseract.academy"/>
    <n v="10"/>
    <x v="1"/>
    <n v="49"/>
    <n v="5.5"/>
    <s v="$150 - $199 / hr"/>
    <s v="$150 "/>
    <s v=" $199 "/>
    <n v="174.5"/>
    <n v="150"/>
    <n v="199"/>
    <s v="Yes"/>
  </r>
  <r>
    <s v="ALTENCalsoftLabs"/>
    <s v="http://www.altencalsoftlabs.com"/>
    <s v="Bengaluru, India"/>
    <n v="25000"/>
    <s v="$25 - $49 / hr"/>
    <s v="1,000 - 9,999"/>
    <x v="0"/>
    <n v="0.15"/>
    <s v="Kyiv"/>
    <x v="13"/>
    <s v="ParadigmaDevelopment https://www.paradigma.dev"/>
    <n v="1000"/>
    <x v="1"/>
    <n v="9999"/>
    <n v="29.5"/>
    <s v="$25 - $49 / hr"/>
    <s v="$25 "/>
    <s v=" $49 "/>
    <n v="37"/>
    <n v="25"/>
    <n v="49"/>
    <s v="Yes"/>
  </r>
  <r>
    <s v="NetObjexInc."/>
    <s v="https://www.netobjex.com/"/>
    <s v="Irvine, CA"/>
    <n v="25000"/>
    <s v="$100 - $149 / hr"/>
    <s v="50 - 249"/>
    <x v="0"/>
    <n v="0.3"/>
    <s v="Bengaluru"/>
    <x v="11"/>
    <s v="ALTENCalsoftLabs http://www.altencalsoftlabs.com"/>
    <n v="50"/>
    <x v="0"/>
    <n v="249"/>
    <n v="5499.5"/>
    <s v="$25 - $49 / hr"/>
    <s v="$25 "/>
    <s v=" $49 "/>
    <n v="37"/>
    <n v="25"/>
    <n v="49"/>
    <s v="Yes"/>
  </r>
  <r>
    <s v="gtechna"/>
    <s v="https://gtechna.com/"/>
    <s v="Montréal, Canada"/>
    <s v="Undisclosed"/>
    <s v="Undisclosed"/>
    <s v="50 - 249"/>
    <x v="0"/>
    <n v="0.3"/>
    <s v="Irvine"/>
    <x v="1"/>
    <s v="NetObjexInc. https://www.netobjex.com/"/>
    <n v="50"/>
    <x v="1"/>
    <n v="249"/>
    <n v="149.5"/>
    <s v="$100 - $149 / hr"/>
    <s v="$100 "/>
    <s v=" $149 "/>
    <n v="124.5"/>
    <n v="100"/>
    <n v="149"/>
    <s v="Yes"/>
  </r>
  <r>
    <s v="Ameri100Georgia"/>
    <s v="https://www.ameri100.com/"/>
    <s v="Suwanee, GA"/>
    <s v="Undisclosed"/>
    <s v="Undisclosed"/>
    <s v="50 - 249"/>
    <x v="0"/>
    <n v="0.3"/>
    <s v="Montréal"/>
    <x v="15"/>
    <s v="gtechna https://gtechna.com/"/>
    <n v="50"/>
    <x v="1"/>
    <n v="249"/>
    <n v="149.5"/>
    <s v="Undisclosed"/>
    <s v="Undisclosed"/>
    <e v="#REF!"/>
    <e v="#VALUE!"/>
    <e v="#VALUE!"/>
    <e v="#REF!"/>
    <e v="#VALUE!"/>
  </r>
  <r>
    <s v="Proconsi"/>
    <s v="https://www.proconsi.com/"/>
    <s v="Leon, Spain"/>
    <s v="Undisclosed"/>
    <s v="Undisclosed"/>
    <s v="50 - 249"/>
    <x v="0"/>
    <n v="0.3"/>
    <s v="Suwanee"/>
    <x v="20"/>
    <s v="Ameri100Georgia https://www.ameri100.com/"/>
    <n v="50"/>
    <x v="1"/>
    <n v="249"/>
    <n v="149.5"/>
    <s v="Undisclosed"/>
    <s v="Undisclosed"/>
    <e v="#REF!"/>
    <e v="#VALUE!"/>
    <e v="#VALUE!"/>
    <e v="#REF!"/>
    <e v="#VALUE!"/>
  </r>
  <r>
    <s v="Servinformación"/>
    <s v="http://www.servinformacion.com/"/>
    <s v="Bogota, TN"/>
    <s v="Undisclosed"/>
    <s v="Undisclosed"/>
    <s v="50 - 249"/>
    <x v="0"/>
    <n v="0.3"/>
    <s v="Leon"/>
    <x v="14"/>
    <s v="Proconsi https://www.proconsi.com/"/>
    <n v="50"/>
    <x v="1"/>
    <n v="249"/>
    <n v="149.5"/>
    <s v="Undisclosed"/>
    <s v="Undisclosed"/>
    <e v="#REF!"/>
    <e v="#VALUE!"/>
    <e v="#VALUE!"/>
    <e v="#REF!"/>
    <e v="#VALUE!"/>
  </r>
  <r>
    <s v="FORCAST"/>
    <s v="https://www.forcast.cl/"/>
    <s v="Santiago, Chile"/>
    <n v="5000"/>
    <s v="$25 - $49 / hr"/>
    <s v="10 - 49"/>
    <x v="0"/>
    <n v="0.4"/>
    <s v="Bogota"/>
    <x v="27"/>
    <s v="Servinformación http://www.servinformacion.com/"/>
    <n v="10"/>
    <x v="1"/>
    <n v="49"/>
    <n v="149.5"/>
    <s v="Undisclosed"/>
    <s v="Undisclosed"/>
    <e v="#REF!"/>
    <e v="#VALUE!"/>
    <e v="#VALUE!"/>
    <e v="#REF!"/>
    <e v="#VALUE!"/>
  </r>
  <r>
    <s v="BellrockTechnology"/>
    <s v="https://www.bellrock.tech/"/>
    <s v="Glasgow, United Kingdom"/>
    <s v="Undisclosed"/>
    <s v="Undisclosed"/>
    <s v="10 - 49"/>
    <x v="0"/>
    <n v="0.4"/>
    <s v="Santiago"/>
    <x v="96"/>
    <s v="FORCAST https://www.forcast.cl/"/>
    <n v="10"/>
    <x v="1"/>
    <n v="49"/>
    <n v="29.5"/>
    <s v="$25 - $49 / hr"/>
    <s v="$25 "/>
    <s v=" $49 "/>
    <n v="37"/>
    <n v="25"/>
    <n v="49"/>
    <s v="Yes"/>
  </r>
  <r>
    <s v="Dowosoft"/>
    <s v="https://www.dowosoft.com/"/>
    <s v="Wien, Austria"/>
    <n v="25000"/>
    <s v="$100 - $149 / hr"/>
    <s v="10 - 49"/>
    <x v="0"/>
    <n v="0.4"/>
    <s v="Glasgow"/>
    <x v="17"/>
    <s v="BellrockTechnology https://www.bellrock.tech/"/>
    <n v="10"/>
    <x v="1"/>
    <n v="49"/>
    <n v="29.5"/>
    <s v="Undisclosed"/>
    <s v="Undisclosed"/>
    <e v="#REF!"/>
    <e v="#VALUE!"/>
    <e v="#VALUE!"/>
    <e v="#REF!"/>
    <e v="#VALUE!"/>
  </r>
  <r>
    <s v="ADVANCEDSIMULATIONRESEARCH,INC."/>
    <s v="https://www.asri-tech.com"/>
    <s v="Orlando, FL"/>
    <s v="Undisclosed"/>
    <s v="Undisclosed"/>
    <s v="2 - 9"/>
    <x v="2"/>
    <n v="0.6"/>
    <s v="Wien"/>
    <x v="50"/>
    <s v="Dowosoft https://www.dowosoft.com/"/>
    <n v="2"/>
    <x v="1"/>
    <n v="9"/>
    <n v="29.5"/>
    <s v="$100 - $149 / hr"/>
    <s v="$100 "/>
    <s v=" $149 "/>
    <n v="124.5"/>
    <n v="100"/>
    <n v="149"/>
    <s v="Yes"/>
  </r>
  <r>
    <s v="VisionBoxInc."/>
    <s v="https://visionbox.ai/"/>
    <s v="Burnaby, Canada"/>
    <n v="5000"/>
    <s v="$50 - $99 / hr"/>
    <s v="2 - 9"/>
    <x v="2"/>
    <n v="0.6"/>
    <s v="Orlando"/>
    <x v="4"/>
    <s v="ADVANCEDSIMULATIONRESEARCH,INC. https://www.asri-tech.com"/>
    <n v="2"/>
    <x v="1"/>
    <n v="9"/>
    <n v="5.5"/>
    <s v="Undisclosed"/>
    <s v="Undisclosed"/>
    <e v="#REF!"/>
    <e v="#VALUE!"/>
    <e v="#VALUE!"/>
    <e v="#REF!"/>
    <e v="#VALUE!"/>
  </r>
  <r>
    <s v="gradify.ai"/>
    <s v="https://www.gradify.ai"/>
    <s v="Warszawa, Poland"/>
    <n v="10000"/>
    <s v="$50 - $99 / hr"/>
    <s v="2 - 9"/>
    <x v="2"/>
    <n v="0.6"/>
    <s v="Burnaby"/>
    <x v="15"/>
    <s v="VisionBoxInc. https://visionbox.ai/"/>
    <n v="2"/>
    <x v="1"/>
    <n v="9"/>
    <n v="5.5"/>
    <s v="$50 - $99 / hr"/>
    <s v="$50 "/>
    <s v=" $99 "/>
    <n v="74.5"/>
    <n v="50"/>
    <n v="99"/>
    <s v="Yes"/>
  </r>
  <r>
    <s v="TraseeSp.zo.o."/>
    <s v="https://trasee.io"/>
    <s v="Wrocław, Poland"/>
    <n v="1000"/>
    <s v="$25 - $49 / hr"/>
    <s v="2 - 9"/>
    <x v="2"/>
    <n v="0.6"/>
    <s v="Warszawa"/>
    <x v="7"/>
    <s v="gradify.ai https://www.gradify.ai"/>
    <n v="2"/>
    <x v="1"/>
    <n v="9"/>
    <n v="5.5"/>
    <s v="$50 - $99 / hr"/>
    <s v="$50 "/>
    <s v=" $99 "/>
    <n v="74.5"/>
    <n v="50"/>
    <n v="99"/>
    <s v="Yes"/>
  </r>
  <r>
    <s v="We4WebSolutions"/>
    <s v="https://www.we4websolutions.in"/>
    <s v="Surat, India"/>
    <n v="1000"/>
    <s v="$25 - $49 / hr"/>
    <s v="2 - 9"/>
    <x v="2"/>
    <n v="0.6"/>
    <s v="Wrocław"/>
    <x v="7"/>
    <s v="TraseeSp.zo.o. https://trasee.io"/>
    <n v="2"/>
    <x v="1"/>
    <n v="9"/>
    <n v="5.5"/>
    <s v="$25 - $49 / hr"/>
    <s v="$25 "/>
    <s v=" $49 "/>
    <n v="37"/>
    <n v="25"/>
    <n v="49"/>
    <s v="Yes"/>
  </r>
  <r>
    <s v="Kudaw"/>
    <s v="https://www.kudaw.com/home"/>
    <s v="Providencia, Chile"/>
    <n v="25000"/>
    <s v="Undisclosed"/>
    <s v="50 - 249"/>
    <x v="0"/>
    <n v="0.35"/>
    <s v="Surat"/>
    <x v="11"/>
    <s v="We4WebSolutions https://www.we4websolutions.in"/>
    <n v="50"/>
    <x v="1"/>
    <n v="249"/>
    <n v="5.5"/>
    <s v="$25 - $49 / hr"/>
    <s v="$25 "/>
    <s v=" $49 "/>
    <n v="37"/>
    <n v="25"/>
    <n v="49"/>
    <s v="Yes"/>
  </r>
  <r>
    <s v="AlbionResearch"/>
    <s v="https://www.albionresearch.com/"/>
    <s v="Dunrobin, Canada"/>
    <s v="Undisclosed"/>
    <s v="Undisclosed"/>
    <s v="2 - 9"/>
    <x v="0"/>
    <n v="0.4"/>
    <s v="Providencia"/>
    <x v="96"/>
    <s v="Kudaw https://www.kudaw.com/home"/>
    <n v="2"/>
    <x v="1"/>
    <n v="9"/>
    <n v="149.5"/>
    <s v="Undisclosed"/>
    <s v="Undisclosed"/>
    <e v="#REF!"/>
    <e v="#VALUE!"/>
    <e v="#VALUE!"/>
    <e v="#REF!"/>
    <e v="#VALUE!"/>
  </r>
  <r>
    <s v="SiiliSolutions"/>
    <s v="https://www.siili.com/fi"/>
    <s v="Helsingfors, Finland"/>
    <n v="10000"/>
    <s v="$100 - $149 / hr"/>
    <s v="250 - 999"/>
    <x v="0"/>
    <n v="0.2"/>
    <s v="Dunrobin"/>
    <x v="15"/>
    <s v="AlbionResearch https://www.albionresearch.com/"/>
    <n v="250"/>
    <x v="1"/>
    <n v="999"/>
    <n v="5.5"/>
    <s v="Undisclosed"/>
    <s v="Undisclosed"/>
    <e v="#REF!"/>
    <e v="#VALUE!"/>
    <e v="#VALUE!"/>
    <e v="#REF!"/>
    <e v="#VALUE!"/>
  </r>
  <r>
    <s v="Gridsum"/>
    <s v="http://www.gridsum.com/en/"/>
    <s v="Beijing, China"/>
    <n v="5000"/>
    <s v="$100 - $149 / hr"/>
    <s v="250 - 999"/>
    <x v="0"/>
    <n v="0.2"/>
    <s v="Helsingfors"/>
    <x v="91"/>
    <s v="SiiliSolutions https://www.siili.com/fi"/>
    <n v="250"/>
    <x v="1"/>
    <n v="999"/>
    <n v="624.5"/>
    <s v="$100 - $149 / hr"/>
    <s v="$100 "/>
    <s v=" $149 "/>
    <n v="124.5"/>
    <n v="100"/>
    <n v="149"/>
    <s v="Yes"/>
  </r>
  <r>
    <s v="Azurian"/>
    <s v="https://azurian.com/"/>
    <s v="Las Condes, Chile"/>
    <s v="Undisclosed"/>
    <s v="Undisclosed"/>
    <s v="250 - 999"/>
    <x v="0"/>
    <n v="0.2"/>
    <s v="Beijing"/>
    <x v="61"/>
    <s v="Gridsum http://www.gridsum.com/en/"/>
    <n v="250"/>
    <x v="1"/>
    <n v="999"/>
    <n v="624.5"/>
    <s v="$100 - $149 / hr"/>
    <s v="$100 "/>
    <s v=" $149 "/>
    <n v="124.5"/>
    <n v="100"/>
    <n v="149"/>
    <s v="Yes"/>
  </r>
  <r>
    <s v="InfoObjectsInc."/>
    <s v="http://www.infoobjects.com/"/>
    <s v="San Jose, CA"/>
    <n v="1000"/>
    <s v="$50 - $99 / hr"/>
    <s v="50 - 249"/>
    <x v="0"/>
    <n v="0.3"/>
    <s v="Las Condes"/>
    <x v="96"/>
    <s v="Azurian https://azurian.com/"/>
    <n v="50"/>
    <x v="1"/>
    <n v="249"/>
    <n v="624.5"/>
    <s v="Undisclosed"/>
    <s v="Undisclosed"/>
    <e v="#REF!"/>
    <e v="#VALUE!"/>
    <e v="#VALUE!"/>
    <e v="#REF!"/>
    <e v="#VALUE!"/>
  </r>
  <r>
    <s v="ClearObject"/>
    <s v="https://www.clearobject.com/"/>
    <s v="Fishers, IN"/>
    <s v="Undisclosed"/>
    <s v="Undisclosed"/>
    <s v="50 - 249"/>
    <x v="0"/>
    <n v="0.3"/>
    <s v="San Jose"/>
    <x v="1"/>
    <s v="InfoObjectsInc. http://www.infoobjects.com/"/>
    <n v="50"/>
    <x v="1"/>
    <n v="249"/>
    <n v="149.5"/>
    <s v="$50 - $99 / hr"/>
    <s v="$50 "/>
    <s v=" $99 "/>
    <n v="74.5"/>
    <n v="50"/>
    <n v="99"/>
    <s v="Yes"/>
  </r>
  <r>
    <s v="TeamDevLtd."/>
    <s v="http://www.teamdev.com/"/>
    <s v="Tallinn, Estonia"/>
    <s v="Undisclosed"/>
    <s v="Undisclosed"/>
    <s v="50 - 249"/>
    <x v="0"/>
    <n v="0.3"/>
    <s v="Fishers"/>
    <x v="25"/>
    <s v="ClearObject https://www.clearobject.com/"/>
    <n v="50"/>
    <x v="1"/>
    <n v="249"/>
    <n v="149.5"/>
    <s v="Undisclosed"/>
    <s v="Undisclosed"/>
    <e v="#REF!"/>
    <e v="#VALUE!"/>
    <e v="#VALUE!"/>
    <e v="#REF!"/>
    <e v="#VALUE!"/>
  </r>
  <r>
    <s v="WhaleCloudTechnologyCo.,Ltd."/>
    <s v="https://www.iwhalecloud.com/"/>
    <s v="Nanjing Shi, China"/>
    <s v="Undisclosed"/>
    <s v="Undisclosed"/>
    <s v="1,000 - 9,999"/>
    <x v="0"/>
    <n v="0.15"/>
    <s v="Tallinn"/>
    <x v="6"/>
    <s v="TeamDevLtd. http://www.teamdev.com/"/>
    <n v="1000"/>
    <x v="1"/>
    <n v="9999"/>
    <n v="149.5"/>
    <s v="Undisclosed"/>
    <s v="Undisclosed"/>
    <e v="#REF!"/>
    <e v="#VALUE!"/>
    <e v="#VALUE!"/>
    <e v="#REF!"/>
    <e v="#VALUE!"/>
  </r>
  <r>
    <s v="INFÓRMESE"/>
    <s v="http://www.informese.co/"/>
    <s v="Bogotá, Colombia"/>
    <s v="Undisclosed"/>
    <s v="Undisclosed"/>
    <s v="50 - 249"/>
    <x v="0"/>
    <n v="0.3"/>
    <s v="Nanjing Shi"/>
    <x v="61"/>
    <s v="WhaleCloudTechnologyCo.,Ltd. https://www.iwhalecloud.com/"/>
    <n v="50"/>
    <x v="0"/>
    <n v="249"/>
    <n v="5499.5"/>
    <s v="Undisclosed"/>
    <s v="Undisclosed"/>
    <e v="#REF!"/>
    <e v="#VALUE!"/>
    <e v="#VALUE!"/>
    <e v="#REF!"/>
    <e v="#VALUE!"/>
  </r>
  <r>
    <s v="speak2web"/>
    <s v="https://speak2web.com"/>
    <s v="Maple Grove, MN"/>
    <n v="25000"/>
    <s v="$50 - $99 / hr"/>
    <s v="10 - 49"/>
    <x v="0"/>
    <n v="0.38"/>
    <s v="Bogotá"/>
    <x v="65"/>
    <s v="INFÓRMESE http://www.informese.co/"/>
    <n v="10"/>
    <x v="1"/>
    <n v="49"/>
    <n v="149.5"/>
    <s v="Undisclosed"/>
    <s v="Undisclosed"/>
    <e v="#REF!"/>
    <e v="#VALUE!"/>
    <e v="#VALUE!"/>
    <e v="#REF!"/>
    <e v="#VALUE!"/>
  </r>
  <r>
    <s v="BRTECHGEEKSPRIVATELIMITED"/>
    <s v="https://www.brtechgeeks.com/"/>
    <s v="Delhi, India"/>
    <n v="50000"/>
    <s v="$25 - $49 / hr"/>
    <s v="50 - 249"/>
    <x v="0"/>
    <n v="0.1"/>
    <s v="Maple Grove"/>
    <x v="74"/>
    <s v="speak2web https://speak2web.com"/>
    <n v="50"/>
    <x v="1"/>
    <n v="249"/>
    <n v="29.5"/>
    <s v="$50 - $99 / hr"/>
    <s v="$50 "/>
    <s v=" $99 "/>
    <n v="74.5"/>
    <n v="50"/>
    <n v="99"/>
    <s v="Yes"/>
  </r>
  <r>
    <s v="SienaCompany"/>
    <s v="https://www.sienacompany.com/index-en"/>
    <s v="Campinas, Brazil"/>
    <n v="1000"/>
    <s v="$25 - $49 / hr"/>
    <s v="50 - 249"/>
    <x v="0"/>
    <n v="0.3"/>
    <s v="Delhi"/>
    <x v="11"/>
    <s v="BRTECHGEEKSPRIVATELIMITED https://www.brtechgeeks.com/"/>
    <n v="50"/>
    <x v="1"/>
    <n v="249"/>
    <n v="149.5"/>
    <s v="$25 - $49 / hr"/>
    <s v="$25 "/>
    <s v=" $49 "/>
    <n v="37"/>
    <n v="25"/>
    <n v="49"/>
    <s v="Yes"/>
  </r>
  <r>
    <s v="Trueforce,Inc."/>
    <s v="http://www.trueforce.com/"/>
    <s v="Walnut Creek, CA"/>
    <s v="Undisclosed"/>
    <s v="Undisclosed"/>
    <s v="250 - 999"/>
    <x v="0"/>
    <n v="0.2"/>
    <s v="Campinas"/>
    <x v="63"/>
    <s v="SienaCompany https://www.sienacompany.com/index-en"/>
    <n v="250"/>
    <x v="1"/>
    <n v="999"/>
    <n v="149.5"/>
    <s v="$25 - $49 / hr"/>
    <s v="$25 "/>
    <s v=" $49 "/>
    <n v="37"/>
    <n v="25"/>
    <n v="49"/>
    <s v="Yes"/>
  </r>
  <r>
    <s v="DataSemantics"/>
    <s v="http://datasemantics.co"/>
    <s v="Bengaluru, India"/>
    <s v="Undisclosed"/>
    <s v="Undisclosed"/>
    <s v="250 - 999"/>
    <x v="0"/>
    <n v="0.2"/>
    <s v="Walnut Creek"/>
    <x v="1"/>
    <s v="Trueforce,Inc. http://www.trueforce.com/"/>
    <n v="250"/>
    <x v="1"/>
    <n v="999"/>
    <n v="624.5"/>
    <s v="Undisclosed"/>
    <s v="Undisclosed"/>
    <e v="#REF!"/>
    <e v="#VALUE!"/>
    <e v="#VALUE!"/>
    <e v="#REF!"/>
    <e v="#VALUE!"/>
  </r>
  <r>
    <s v="DecimalPointAnalytics"/>
    <s v="https://decimalpointanalytics.com/"/>
    <s v="Mumbai, India"/>
    <n v="1000"/>
    <s v="$300+ / hr"/>
    <s v="250 - 999"/>
    <x v="0"/>
    <n v="0.2"/>
    <s v="Bengaluru"/>
    <x v="11"/>
    <s v="DataSemantics http://datasemantics.co"/>
    <n v="250"/>
    <x v="1"/>
    <n v="999"/>
    <n v="624.5"/>
    <s v="Undisclosed"/>
    <s v="Undisclosed"/>
    <e v="#REF!"/>
    <e v="#VALUE!"/>
    <e v="#VALUE!"/>
    <e v="#REF!"/>
    <e v="#VALUE!"/>
  </r>
  <r>
    <s v="ReleasyCustomerManagement"/>
    <s v="https://releasy.se/"/>
    <s v="Solna, Sweden"/>
    <s v="Undisclosed"/>
    <s v="Undisclosed"/>
    <s v="250 - 999"/>
    <x v="0"/>
    <n v="0.2"/>
    <s v="Mumbai"/>
    <x v="11"/>
    <s v="DecimalPointAnalytics https://decimalpointanalytics.com/"/>
    <n v="250"/>
    <x v="1"/>
    <n v="999"/>
    <n v="624.5"/>
    <s v="$300+ / hr"/>
    <s v="$300+ / hr"/>
    <e v="#REF!"/>
    <e v="#VALUE!"/>
    <e v="#VALUE!"/>
    <e v="#REF!"/>
    <e v="#VALUE!"/>
  </r>
  <r>
    <s v="AutoBlock"/>
    <s v="https://www.autoblock.tech"/>
    <s v="Cambridge, MA"/>
    <s v="Undisclosed"/>
    <s v="Undisclosed"/>
    <s v="10 - 49"/>
    <x v="2"/>
    <n v="0.5"/>
    <s v="Solna"/>
    <x v="95"/>
    <s v="ReleasyCustomerManagement https://releasy.se/"/>
    <n v="10"/>
    <x v="1"/>
    <n v="49"/>
    <n v="624.5"/>
    <s v="Undisclosed"/>
    <s v="Undisclosed"/>
    <e v="#REF!"/>
    <e v="#VALUE!"/>
    <e v="#VALUE!"/>
    <e v="#REF!"/>
    <e v="#VALUE!"/>
  </r>
  <r>
    <s v="OnDemandMobile&amp;WebSolutions"/>
    <s v="http://www.evo-ux.com/"/>
    <s v="Woodstock, GA"/>
    <s v="Undisclosed"/>
    <s v="Undisclosed"/>
    <s v="10 - 49"/>
    <x v="2"/>
    <n v="0.5"/>
    <s v="Cambridge"/>
    <x v="34"/>
    <s v="AutoBlock https://www.autoblock.tech"/>
    <n v="10"/>
    <x v="1"/>
    <n v="49"/>
    <n v="29.5"/>
    <s v="Undisclosed"/>
    <s v="Undisclosed"/>
    <e v="#REF!"/>
    <e v="#VALUE!"/>
    <e v="#VALUE!"/>
    <e v="#REF!"/>
    <e v="#VALUE!"/>
  </r>
  <r>
    <s v="talented"/>
    <s v="http://www.talented.app"/>
    <s v="Boca Raton, FL"/>
    <n v="25000"/>
    <s v="$25 - $49 / hr"/>
    <s v="10 - 49"/>
    <x v="2"/>
    <n v="0.5"/>
    <s v="Woodstock"/>
    <x v="20"/>
    <s v="OnDemandMobile&amp;WebSolutions http://www.evo-ux.com/"/>
    <n v="10"/>
    <x v="1"/>
    <n v="49"/>
    <n v="29.5"/>
    <s v="Undisclosed"/>
    <s v="Undisclosed"/>
    <e v="#REF!"/>
    <e v="#VALUE!"/>
    <e v="#VALUE!"/>
    <e v="#REF!"/>
    <e v="#VALUE!"/>
  </r>
  <r>
    <s v="BlockQAI,LLC."/>
    <s v="https://blockqai.com/"/>
    <s v="Richardson, TX"/>
    <s v="Undisclosed"/>
    <s v="Undisclosed"/>
    <s v="10 - 49"/>
    <x v="2"/>
    <n v="0.5"/>
    <s v="Boca Raton"/>
    <x v="4"/>
    <s v="talented http://www.talented.app"/>
    <n v="10"/>
    <x v="1"/>
    <n v="49"/>
    <n v="29.5"/>
    <s v="$25 - $49 / hr"/>
    <s v="$25 "/>
    <s v=" $49 "/>
    <n v="37"/>
    <n v="25"/>
    <n v="49"/>
    <s v="Yes"/>
  </r>
  <r>
    <s v="AryticUS"/>
    <s v="https://arytic.com/"/>
    <s v="Austin, TX"/>
    <s v="Undisclosed"/>
    <s v="Undisclosed"/>
    <s v="10 - 49"/>
    <x v="2"/>
    <n v="0.5"/>
    <s v="Richardson"/>
    <x v="2"/>
    <s v="BlockQAI,LLC. https://blockqai.com/"/>
    <n v="10"/>
    <x v="1"/>
    <n v="49"/>
    <n v="29.5"/>
    <s v="Undisclosed"/>
    <s v="Undisclosed"/>
    <e v="#REF!"/>
    <e v="#VALUE!"/>
    <e v="#VALUE!"/>
    <e v="#REF!"/>
    <e v="#VALUE!"/>
  </r>
  <r>
    <s v="OmniFederal"/>
    <s v="http://www.omnifederal.com/"/>
    <s v="Gainesville, VA"/>
    <s v="Undisclosed"/>
    <s v="Undisclosed"/>
    <s v="10 - 49"/>
    <x v="2"/>
    <n v="0.5"/>
    <s v="Austin"/>
    <x v="2"/>
    <s v="AryticUS https://arytic.com/"/>
    <n v="10"/>
    <x v="1"/>
    <n v="49"/>
    <n v="29.5"/>
    <s v="Undisclosed"/>
    <s v="Undisclosed"/>
    <e v="#REF!"/>
    <e v="#VALUE!"/>
    <e v="#VALUE!"/>
    <e v="#REF!"/>
    <e v="#VALUE!"/>
  </r>
  <r>
    <s v="DoWithAI"/>
    <s v="https://dowith.ai"/>
    <s v="Lahore, Pakistan"/>
    <n v="5000"/>
    <s v="$25 - $49 / hr"/>
    <s v="10 - 49"/>
    <x v="2"/>
    <n v="0.5"/>
    <s v="Gainesville"/>
    <x v="22"/>
    <s v="OmniFederal http://www.omnifederal.com/"/>
    <n v="10"/>
    <x v="1"/>
    <n v="49"/>
    <n v="29.5"/>
    <s v="Undisclosed"/>
    <s v="Undisclosed"/>
    <e v="#REF!"/>
    <e v="#VALUE!"/>
    <e v="#VALUE!"/>
    <e v="#REF!"/>
    <e v="#VALUE!"/>
  </r>
  <r>
    <s v="FreestoneInfotechPvt.Ltd."/>
    <s v="https://freestoneinfotech.com/"/>
    <s v="Mumbai, India"/>
    <n v="1000"/>
    <s v="$25 - $49 / hr"/>
    <s v="10 - 49"/>
    <x v="2"/>
    <n v="0.5"/>
    <s v="Lahore"/>
    <x v="8"/>
    <s v="DoWithAI https://dowith.ai"/>
    <n v="10"/>
    <x v="1"/>
    <n v="49"/>
    <n v="29.5"/>
    <s v="$25 - $49 / hr"/>
    <s v="$25 "/>
    <s v=" $49 "/>
    <n v="37"/>
    <n v="25"/>
    <n v="49"/>
    <s v="Yes"/>
  </r>
  <r>
    <s v="ShandongJiucaiInformationScience&amp;TechnologyCo.,Ltd."/>
    <s v="http://www.shandongtop.com"/>
    <s v="Linyi, China"/>
    <n v="1000"/>
    <s v="&lt; $25 / hr"/>
    <s v="10 - 49"/>
    <x v="2"/>
    <n v="0.5"/>
    <s v="Mumbai"/>
    <x v="11"/>
    <s v="FreestoneInfotechPvt.Ltd. https://freestoneinfotech.com/"/>
    <n v="10"/>
    <x v="1"/>
    <n v="49"/>
    <n v="29.5"/>
    <s v="$25 - $49 / hr"/>
    <s v="$25 "/>
    <s v=" $49 "/>
    <n v="37"/>
    <n v="25"/>
    <n v="49"/>
    <s v="Yes"/>
  </r>
  <r>
    <s v="ShandongBlueFoxNetworkTechnologyCo.,Ltd."/>
    <s v="http://www.lanhuwangluo.com/"/>
    <s v="Linyi, China"/>
    <n v="1000"/>
    <s v="&lt; $25 / hr"/>
    <s v="10 - 49"/>
    <x v="2"/>
    <n v="0.5"/>
    <s v="Linyi"/>
    <x v="61"/>
    <s v="ShandongJiucaiInformationScience&amp;TechnologyCo.,Ltd. http://www.shandongtop.com"/>
    <n v="10"/>
    <x v="1"/>
    <n v="49"/>
    <n v="29.5"/>
    <s v="0$ - $25 / hr"/>
    <s v="0$ "/>
    <s v=" $25 "/>
    <n v="12.5"/>
    <n v="0"/>
    <n v="25"/>
    <s v="No"/>
  </r>
  <r>
    <s v="VERYTELS.A."/>
    <s v="https://www.grupoverytel.com/"/>
    <s v="Bogotá, Colombia"/>
    <s v="Undisclosed"/>
    <s v="Undisclosed"/>
    <s v="10 - 49"/>
    <x v="2"/>
    <n v="0.5"/>
    <s v="Linyi"/>
    <x v="61"/>
    <s v="ShandongBlueFoxNetworkTechnologyCo.,Ltd. http://www.lanhuwangluo.com/"/>
    <n v="10"/>
    <x v="1"/>
    <n v="49"/>
    <n v="29.5"/>
    <s v="0$ - $25 / hr"/>
    <s v="0$ "/>
    <s v=" $25 "/>
    <n v="12.5"/>
    <n v="0"/>
    <n v="25"/>
    <s v="No"/>
  </r>
  <r>
    <s v="DisciteAnalytics&amp;AI"/>
    <s v="https://discite.ai/"/>
    <s v="Bengaluru, India"/>
    <n v="5000"/>
    <s v="$25 - $49 / hr"/>
    <s v="10 - 49"/>
    <x v="2"/>
    <n v="0.5"/>
    <s v="Bogotá"/>
    <x v="65"/>
    <s v="VERYTELS.A. https://www.grupoverytel.com/"/>
    <n v="10"/>
    <x v="1"/>
    <n v="49"/>
    <n v="29.5"/>
    <s v="Undisclosed"/>
    <s v="Undisclosed"/>
    <e v="#REF!"/>
    <e v="#VALUE!"/>
    <e v="#VALUE!"/>
    <e v="#REF!"/>
    <e v="#VALUE!"/>
  </r>
  <r>
    <s v="Enterteq"/>
    <s v="https://enterteq.eu/"/>
    <s v="București, Romania"/>
    <n v="50000"/>
    <s v="$50 - $99 / hr"/>
    <s v="10 - 49"/>
    <x v="2"/>
    <n v="0.5"/>
    <s v="Bengaluru"/>
    <x v="11"/>
    <s v="DisciteAnalytics&amp;AI https://discite.ai/"/>
    <n v="10"/>
    <x v="1"/>
    <n v="49"/>
    <n v="29.5"/>
    <s v="$25 - $49 / hr"/>
    <s v="$25 "/>
    <s v=" $49 "/>
    <n v="37"/>
    <n v="25"/>
    <n v="49"/>
    <s v="Yes"/>
  </r>
  <r>
    <s v="JiangsuYemaSoftwareTechnologyCo.,Ltd."/>
    <s v="https://www.yemast.com/"/>
    <s v="Suzhou, China"/>
    <s v="Undisclosed"/>
    <s v="Undisclosed"/>
    <s v="10 - 49"/>
    <x v="2"/>
    <n v="0.5"/>
    <s v="București"/>
    <x v="24"/>
    <s v="Enterteq https://enterteq.eu/"/>
    <n v="10"/>
    <x v="1"/>
    <n v="49"/>
    <n v="29.5"/>
    <s v="$50 - $99 / hr"/>
    <s v="$50 "/>
    <s v=" $99 "/>
    <n v="74.5"/>
    <n v="50"/>
    <n v="99"/>
    <s v="Yes"/>
  </r>
  <r>
    <s v="HunanShangyiNetworkTechnologyCo.,Ltd."/>
    <s v="http://www.sonnynet.com/"/>
    <s v="Changsha, China"/>
    <s v="Undisclosed"/>
    <s v="Undisclosed"/>
    <s v="10 - 49"/>
    <x v="2"/>
    <n v="0.5"/>
    <s v="Suzhou"/>
    <x v="61"/>
    <s v="JiangsuYemaSoftwareTechnologyCo.,Ltd. https://www.yemast.com/"/>
    <n v="10"/>
    <x v="1"/>
    <n v="49"/>
    <n v="29.5"/>
    <s v="Undisclosed"/>
    <s v="Undisclosed"/>
    <e v="#REF!"/>
    <e v="#VALUE!"/>
    <e v="#VALUE!"/>
    <e v="#REF!"/>
    <e v="#VALUE!"/>
  </r>
  <r>
    <s v="APEMobile"/>
    <s v="https://apemobile.com/"/>
    <s v="Leederville, Australia"/>
    <s v="Undisclosed"/>
    <s v="Undisclosed"/>
    <s v="2 - 9"/>
    <x v="0"/>
    <n v="0.4"/>
    <s v="Changsha"/>
    <x v="61"/>
    <s v="HunanShangyiNetworkTechnologyCo.,Ltd. http://www.sonnynet.com/"/>
    <n v="2"/>
    <x v="1"/>
    <n v="9"/>
    <n v="29.5"/>
    <s v="Undisclosed"/>
    <s v="Undisclosed"/>
    <e v="#REF!"/>
    <e v="#VALUE!"/>
    <e v="#VALUE!"/>
    <e v="#REF!"/>
    <e v="#VALUE!"/>
  </r>
  <r>
    <s v="Eskalera"/>
    <s v="https://eskalera.com/"/>
    <s v="San Francisco, CA"/>
    <s v="Undisclosed"/>
    <s v="Undisclosed"/>
    <s v="2 - 9"/>
    <x v="0"/>
    <n v="0.4"/>
    <s v="Leederville"/>
    <x v="12"/>
    <s v="APEMobile https://apemobile.com/"/>
    <n v="2"/>
    <x v="1"/>
    <n v="9"/>
    <n v="5.5"/>
    <s v="Undisclosed"/>
    <s v="Undisclosed"/>
    <e v="#REF!"/>
    <e v="#VALUE!"/>
    <e v="#VALUE!"/>
    <e v="#REF!"/>
    <e v="#VALUE!"/>
  </r>
  <r>
    <s v="DynamiCall"/>
    <s v="https://www.dynamicall.com/"/>
    <s v="Cercado de Lima, Peru"/>
    <s v="Undisclosed"/>
    <s v="Undisclosed"/>
    <s v="1,000 - 9,999"/>
    <x v="0"/>
    <n v="0.15"/>
    <s v="San Francisco"/>
    <x v="1"/>
    <s v="Eskalera https://eskalera.com/"/>
    <n v="1000"/>
    <x v="1"/>
    <n v="9999"/>
    <n v="5.5"/>
    <s v="Undisclosed"/>
    <s v="Undisclosed"/>
    <e v="#REF!"/>
    <e v="#VALUE!"/>
    <e v="#VALUE!"/>
    <e v="#REF!"/>
    <e v="#VALUE!"/>
  </r>
  <r>
    <s v="AGTechnologiesPvt.Ltd"/>
    <s v="https://www.ag-technologies.com/"/>
    <s v="Mumbai, India"/>
    <n v="5000"/>
    <s v="Undisclosed"/>
    <s v="250 - 999"/>
    <x v="0"/>
    <n v="0.16"/>
    <s v="Cercado de Lima"/>
    <x v="102"/>
    <s v="DynamiCall https://www.dynamicall.com/"/>
    <n v="250"/>
    <x v="0"/>
    <n v="999"/>
    <n v="5499.5"/>
    <s v="Undisclosed"/>
    <s v="Undisclosed"/>
    <e v="#REF!"/>
    <e v="#VALUE!"/>
    <e v="#VALUE!"/>
    <e v="#REF!"/>
    <e v="#VALUE!"/>
  </r>
  <r>
    <s v="Concirrus"/>
    <s v="https://concirrus.com/"/>
    <s v="London, United Kingdom"/>
    <s v="Undisclosed"/>
    <s v="Undisclosed"/>
    <s v="10 - 49"/>
    <x v="0"/>
    <n v="0.35"/>
    <s v="Mumbai"/>
    <x v="11"/>
    <s v="AGTechnologiesPvt.Ltd https://www.ag-technologies.com/"/>
    <n v="10"/>
    <x v="1"/>
    <n v="49"/>
    <n v="624.5"/>
    <s v="Undisclosed"/>
    <s v="Undisclosed"/>
    <e v="#REF!"/>
    <e v="#VALUE!"/>
    <e v="#VALUE!"/>
    <e v="#REF!"/>
    <e v="#VALUE!"/>
  </r>
  <r>
    <s v="AnswerIntelligence"/>
    <s v="https://answerintelligence.com"/>
    <s v="Vancouver, Canada"/>
    <n v="25000"/>
    <s v="$100 - $149 / hr"/>
    <s v="10 - 49"/>
    <x v="0"/>
    <n v="0.4"/>
    <s v="London"/>
    <x v="17"/>
    <s v="Concirrus https://concirrus.com/"/>
    <n v="10"/>
    <x v="1"/>
    <n v="49"/>
    <n v="29.5"/>
    <s v="Undisclosed"/>
    <s v="Undisclosed"/>
    <e v="#REF!"/>
    <e v="#VALUE!"/>
    <e v="#VALUE!"/>
    <e v="#REF!"/>
    <e v="#VALUE!"/>
  </r>
  <r>
    <s v="NamiQAI"/>
    <s v="https://namiq.ai"/>
    <s v="Ho Chi Minh, Vietnam"/>
    <n v="5000"/>
    <s v="&lt; $25 / hr"/>
    <s v="10 - 49"/>
    <x v="0"/>
    <n v="0.4"/>
    <s v="Vancouver"/>
    <x v="15"/>
    <s v="AnswerIntelligence https://answerintelligence.com"/>
    <n v="10"/>
    <x v="1"/>
    <n v="49"/>
    <n v="29.5"/>
    <s v="$100 - $149 / hr"/>
    <s v="$100 "/>
    <s v=" $149 "/>
    <n v="124.5"/>
    <n v="100"/>
    <n v="149"/>
    <s v="Yes"/>
  </r>
  <r>
    <s v="FairPlayConsultingMexico"/>
    <s v="https://www.fairplayconsulting.mx/"/>
    <s v="Ciudad de México, Mexico"/>
    <s v="Undisclosed"/>
    <s v="Undisclosed"/>
    <s v="10 - 49"/>
    <x v="0"/>
    <n v="0.4"/>
    <s v="Ho Chi Minh"/>
    <x v="23"/>
    <s v="NamiQAI https://namiq.ai"/>
    <n v="10"/>
    <x v="1"/>
    <n v="49"/>
    <n v="29.5"/>
    <s v="0$ - $25 / hr"/>
    <s v="0$ "/>
    <s v=" $25 "/>
    <n v="12.5"/>
    <n v="0"/>
    <n v="25"/>
    <s v="No"/>
  </r>
  <r>
    <s v="iAasthaTechnologies"/>
    <s v="https://iaastha.com/"/>
    <s v="Navi Mumbai, India"/>
    <n v="1000"/>
    <s v="$25 - $49 / hr"/>
    <s v="10 - 49"/>
    <x v="0"/>
    <n v="0.4"/>
    <s v="Ciudad de México"/>
    <x v="59"/>
    <s v="FairPlayConsultingMexico https://www.fairplayconsulting.mx/"/>
    <n v="10"/>
    <x v="1"/>
    <n v="49"/>
    <n v="29.5"/>
    <s v="Undisclosed"/>
    <s v="Undisclosed"/>
    <e v="#REF!"/>
    <e v="#VALUE!"/>
    <e v="#VALUE!"/>
    <e v="#REF!"/>
    <e v="#VALUE!"/>
  </r>
  <r>
    <s v="Apptad"/>
    <s v="http://www.apptadinc.com"/>
    <s v="Reston, VA"/>
    <n v="50000"/>
    <s v="$150 - $199 / hr"/>
    <s v="250 - 999"/>
    <x v="0"/>
    <n v="0.2"/>
    <s v="Navi Mumbai"/>
    <x v="11"/>
    <s v="iAasthaTechnologies https://iaastha.com/"/>
    <n v="250"/>
    <x v="1"/>
    <n v="999"/>
    <n v="29.5"/>
    <s v="$25 - $49 / hr"/>
    <s v="$25 "/>
    <s v=" $49 "/>
    <n v="37"/>
    <n v="25"/>
    <n v="49"/>
    <s v="Yes"/>
  </r>
  <r>
    <s v="Thoucentric"/>
    <s v="https://www.thoucentric.com/"/>
    <s v="Bengaluru, India"/>
    <s v="Undisclosed"/>
    <s v="Undisclosed"/>
    <s v="250 - 999"/>
    <x v="0"/>
    <n v="0.2"/>
    <s v="Reston"/>
    <x v="22"/>
    <s v="Apptad http://www.apptadinc.com"/>
    <n v="250"/>
    <x v="1"/>
    <n v="999"/>
    <n v="624.5"/>
    <s v="$150 - $199 / hr"/>
    <s v="$150 "/>
    <s v=" $199 "/>
    <n v="174.5"/>
    <n v="150"/>
    <n v="199"/>
    <s v="Yes"/>
  </r>
  <r>
    <s v="Krakul"/>
    <s v="https://krakul.eu/"/>
    <s v="Tallinn, Estonia"/>
    <n v="25000"/>
    <s v="$100 - $149 / hr"/>
    <s v="10 - 49"/>
    <x v="0"/>
    <n v="0.1"/>
    <s v="Bengaluru"/>
    <x v="11"/>
    <s v="Thoucentric https://www.thoucentric.com/"/>
    <n v="10"/>
    <x v="1"/>
    <n v="49"/>
    <n v="624.5"/>
    <s v="Undisclosed"/>
    <s v="Undisclosed"/>
    <e v="#REF!"/>
    <e v="#VALUE!"/>
    <e v="#VALUE!"/>
    <e v="#REF!"/>
    <e v="#VALUE!"/>
  </r>
  <r>
    <s v="GrupoProminente"/>
    <s v="http://www.grupoprominente.com"/>
    <s v="Córdoba, Argentina"/>
    <s v="Undisclosed"/>
    <s v="$25 - $49 / hr"/>
    <s v="50 - 249"/>
    <x v="0"/>
    <n v="0.2"/>
    <s v="Tallinn"/>
    <x v="6"/>
    <s v="Krakul https://krakul.eu/"/>
    <n v="50"/>
    <x v="1"/>
    <n v="249"/>
    <n v="29.5"/>
    <s v="$100 - $149 / hr"/>
    <s v="$100 "/>
    <s v=" $149 "/>
    <n v="124.5"/>
    <n v="100"/>
    <n v="149"/>
    <s v="Yes"/>
  </r>
  <r>
    <s v="CanfieldDigitalMarketingLtd."/>
    <s v="https://www.canfielddigital.com"/>
    <s v="Calgary, Canada"/>
    <n v="1000"/>
    <s v="&lt; $25 / hr"/>
    <s v="50 - 249"/>
    <x v="0"/>
    <n v="0.33"/>
    <s v="Córdoba"/>
    <x v="39"/>
    <s v="GrupoProminente http://www.grupoprominente.com"/>
    <n v="50"/>
    <x v="1"/>
    <n v="249"/>
    <n v="149.5"/>
    <s v="$25 - $49 / hr"/>
    <s v="$25 "/>
    <s v=" $49 "/>
    <n v="37"/>
    <n v="25"/>
    <n v="49"/>
    <s v="Yes"/>
  </r>
  <r>
    <s v="ContiqSoftware"/>
    <s v="https://contiq.com/"/>
    <s v="San Jose, CA"/>
    <s v="Undisclosed"/>
    <s v="Undisclosed"/>
    <s v="10 - 49"/>
    <x v="0"/>
    <n v="0.35"/>
    <s v="Calgary"/>
    <x v="15"/>
    <s v="CanfieldDigitalMarketingLtd. https://www.canfielddigital.com"/>
    <n v="10"/>
    <x v="1"/>
    <n v="49"/>
    <n v="149.5"/>
    <s v="0$ - $25 / hr"/>
    <s v="0$ "/>
    <s v=" $25 "/>
    <n v="12.5"/>
    <n v="0"/>
    <n v="25"/>
    <s v="No"/>
  </r>
  <r>
    <s v="Assist"/>
    <s v="http://assist.com.co/"/>
    <s v="Bogota, Colombia"/>
    <n v="5000"/>
    <s v="$25 - $49 / hr"/>
    <s v="50 - 249"/>
    <x v="0"/>
    <n v="0.3"/>
    <s v="San Jose"/>
    <x v="1"/>
    <s v="ContiqSoftware https://contiq.com/"/>
    <n v="50"/>
    <x v="1"/>
    <n v="249"/>
    <n v="29.5"/>
    <s v="Undisclosed"/>
    <s v="Undisclosed"/>
    <e v="#REF!"/>
    <e v="#VALUE!"/>
    <e v="#VALUE!"/>
    <e v="#REF!"/>
    <e v="#VALUE!"/>
  </r>
  <r>
    <s v="Mudano"/>
    <s v="https://mudano.com/"/>
    <s v="Edinburgh, United Kingdom"/>
    <s v="Undisclosed"/>
    <s v="Undisclosed"/>
    <s v="50 - 249"/>
    <x v="0"/>
    <n v="0.3"/>
    <s v="Bogota"/>
    <x v="65"/>
    <s v="Assist http://assist.com.co/"/>
    <n v="50"/>
    <x v="1"/>
    <n v="249"/>
    <n v="149.5"/>
    <s v="$25 - $49 / hr"/>
    <s v="$25 "/>
    <s v=" $49 "/>
    <n v="37"/>
    <n v="25"/>
    <n v="49"/>
    <s v="Yes"/>
  </r>
  <r>
    <s v="NextGenInventCorporation"/>
    <s v="http://www.nextgeninvent.com"/>
    <s v="Syosset, NY"/>
    <n v="10000"/>
    <s v="$25 - $49 / hr"/>
    <s v="50 - 249"/>
    <x v="0"/>
    <n v="0.3"/>
    <s v="Edinburgh"/>
    <x v="17"/>
    <s v="Mudano https://mudano.com/"/>
    <n v="50"/>
    <x v="1"/>
    <n v="249"/>
    <n v="149.5"/>
    <s v="Undisclosed"/>
    <s v="Undisclosed"/>
    <e v="#REF!"/>
    <e v="#VALUE!"/>
    <e v="#VALUE!"/>
    <e v="#REF!"/>
    <e v="#VALUE!"/>
  </r>
  <r>
    <s v="ConceptSoftware&amp;ServicesInc"/>
    <s v="http://concept-inc.com"/>
    <s v="Alpharetta, GA"/>
    <s v="Undisclosed"/>
    <s v="Undisclosed"/>
    <s v="50 - 249"/>
    <x v="0"/>
    <n v="0.3"/>
    <s v="Syosset"/>
    <x v="5"/>
    <s v="NextGenInventCorporation http://www.nextgeninvent.com"/>
    <n v="50"/>
    <x v="1"/>
    <n v="249"/>
    <n v="149.5"/>
    <s v="$25 - $49 / hr"/>
    <s v="$25 "/>
    <s v=" $49 "/>
    <n v="37"/>
    <n v="25"/>
    <n v="49"/>
    <s v="Yes"/>
  </r>
  <r>
    <s v="LZTechnology,Inc."/>
    <s v="http://www.lzt.biz/"/>
    <s v="Houston, TX"/>
    <s v="Undisclosed"/>
    <s v="Undisclosed"/>
    <s v="50 - 249"/>
    <x v="0"/>
    <n v="0.3"/>
    <s v="Alpharetta"/>
    <x v="20"/>
    <s v="ConceptSoftware&amp;ServicesInc http://concept-inc.com"/>
    <n v="50"/>
    <x v="1"/>
    <n v="249"/>
    <n v="149.5"/>
    <s v="Undisclosed"/>
    <s v="Undisclosed"/>
    <e v="#REF!"/>
    <e v="#VALUE!"/>
    <e v="#VALUE!"/>
    <e v="#REF!"/>
    <e v="#VALUE!"/>
  </r>
  <r>
    <s v="WTI"/>
    <s v="http://www.wti-solutions.com"/>
    <s v="Fairfax, VA"/>
    <s v="Undisclosed"/>
    <s v="Undisclosed"/>
    <s v="50 - 249"/>
    <x v="0"/>
    <n v="0.3"/>
    <s v="Houston"/>
    <x v="2"/>
    <s v="LZTechnology,Inc. http://www.lzt.biz/"/>
    <n v="50"/>
    <x v="1"/>
    <n v="249"/>
    <n v="149.5"/>
    <s v="Undisclosed"/>
    <s v="Undisclosed"/>
    <e v="#REF!"/>
    <e v="#VALUE!"/>
    <e v="#VALUE!"/>
    <e v="#REF!"/>
    <e v="#VALUE!"/>
  </r>
  <r>
    <s v="IntelliBuddies"/>
    <s v="https://intellibuddies.com"/>
    <s v="San Ramon, CA"/>
    <n v="5000"/>
    <s v="$100 - $149 / hr"/>
    <s v="50 - 249"/>
    <x v="0"/>
    <n v="0.3"/>
    <s v="Fairfax"/>
    <x v="22"/>
    <s v="WTI http://www.wti-solutions.com"/>
    <n v="50"/>
    <x v="1"/>
    <n v="249"/>
    <n v="149.5"/>
    <s v="Undisclosed"/>
    <s v="Undisclosed"/>
    <e v="#REF!"/>
    <e v="#VALUE!"/>
    <e v="#VALUE!"/>
    <e v="#REF!"/>
    <e v="#VALUE!"/>
  </r>
  <r>
    <s v="XPERTNESTSOLUTIONSPRIVATELIMITED"/>
    <s v="https://xpertnest.com/"/>
    <s v="London, United Kingdom"/>
    <n v="25000"/>
    <s v="$25 - $49 / hr"/>
    <s v="50 - 249"/>
    <x v="0"/>
    <n v="0.3"/>
    <s v="San Ramon"/>
    <x v="1"/>
    <s v="IntelliBuddies https://intellibuddies.com"/>
    <n v="50"/>
    <x v="1"/>
    <n v="249"/>
    <n v="149.5"/>
    <s v="$100 - $149 / hr"/>
    <s v="$100 "/>
    <s v=" $149 "/>
    <n v="124.5"/>
    <n v="100"/>
    <n v="149"/>
    <s v="Yes"/>
  </r>
  <r>
    <s v="IRIDIAN"/>
    <s v="https://www.iridian.co/"/>
    <s v="Bogotá, Colombia"/>
    <n v="5000"/>
    <s v="$50 - $99 / hr"/>
    <s v="10 - 49"/>
    <x v="0"/>
    <n v="0.35"/>
    <s v="London"/>
    <x v="17"/>
    <s v="XPERTNESTSOLUTIONSPRIVATELIMITED https://xpertnest.com/"/>
    <n v="10"/>
    <x v="1"/>
    <n v="49"/>
    <n v="149.5"/>
    <s v="$25 - $49 / hr"/>
    <s v="$25 "/>
    <s v=" $49 "/>
    <n v="37"/>
    <n v="25"/>
    <n v="49"/>
    <s v="Yes"/>
  </r>
  <r>
    <s v="Seargin"/>
    <s v="https://seargin.com/"/>
    <s v="Gdańsk, Poland"/>
    <s v="Undisclosed"/>
    <s v="$25 - $49 / hr"/>
    <s v="250 - 999"/>
    <x v="0"/>
    <n v="0.1"/>
    <s v="Bogotá"/>
    <x v="65"/>
    <s v="IRIDIAN https://www.iridian.co/"/>
    <n v="250"/>
    <x v="1"/>
    <n v="999"/>
    <n v="29.5"/>
    <s v="$50 - $99 / hr"/>
    <s v="$50 "/>
    <s v=" $99 "/>
    <n v="74.5"/>
    <n v="50"/>
    <n v="99"/>
    <s v="Yes"/>
  </r>
  <r>
    <s v="Wrench.AI"/>
    <s v="https://wrench.ai/"/>
    <s v="Salt Lake City, UT"/>
    <s v="Undisclosed"/>
    <s v="Undisclosed"/>
    <s v="2 - 9"/>
    <x v="0"/>
    <n v="0.4"/>
    <s v="Gdańsk"/>
    <x v="7"/>
    <s v="Seargin https://seargin.com/"/>
    <n v="2"/>
    <x v="1"/>
    <n v="9"/>
    <n v="624.5"/>
    <s v="$25 - $49 / hr"/>
    <s v="$25 "/>
    <s v=" $49 "/>
    <n v="37"/>
    <n v="25"/>
    <n v="49"/>
    <s v="Yes"/>
  </r>
  <r>
    <s v="Cinchapi"/>
    <s v="https://cinchapi.com/"/>
    <s v="Atlanta, GA"/>
    <s v="Undisclosed"/>
    <s v="Undisclosed"/>
    <s v="2 - 9"/>
    <x v="0"/>
    <n v="0.4"/>
    <s v="Salt Lake City"/>
    <x v="35"/>
    <s v="Wrench.AI https://wrench.ai/"/>
    <n v="2"/>
    <x v="1"/>
    <n v="9"/>
    <n v="5.5"/>
    <s v="Undisclosed"/>
    <s v="Undisclosed"/>
    <e v="#REF!"/>
    <e v="#VALUE!"/>
    <e v="#VALUE!"/>
    <e v="#REF!"/>
    <e v="#VALUE!"/>
  </r>
  <r>
    <s v="YMINTELLIGENCETECHLLP"/>
    <s v="https://ymintelligencetech.com/"/>
    <s v="Ahmedabad, India"/>
    <n v="1000"/>
    <s v="$25 - $49 / hr"/>
    <s v="2 - 9"/>
    <x v="2"/>
    <n v="0.56000000000000005"/>
    <s v="Atlanta"/>
    <x v="20"/>
    <s v="Cinchapi https://cinchapi.com/"/>
    <n v="2"/>
    <x v="1"/>
    <n v="9"/>
    <n v="5.5"/>
    <s v="Undisclosed"/>
    <s v="Undisclosed"/>
    <e v="#REF!"/>
    <e v="#VALUE!"/>
    <e v="#VALUE!"/>
    <e v="#REF!"/>
    <e v="#VALUE!"/>
  </r>
  <r>
    <s v="Pangeanic"/>
    <s v="https://pangeanic.com/"/>
    <s v="València, Spain"/>
    <s v="Undisclosed"/>
    <s v="Undisclosed"/>
    <s v="10 - 49"/>
    <x v="0"/>
    <n v="0.3"/>
    <s v="Ahmedabad"/>
    <x v="11"/>
    <s v="YMINTELLIGENCETECHLLP https://ymintelligencetech.com/"/>
    <n v="10"/>
    <x v="1"/>
    <n v="49"/>
    <n v="5.5"/>
    <s v="$25 - $49 / hr"/>
    <s v="$25 "/>
    <s v=" $49 "/>
    <n v="37"/>
    <n v="25"/>
    <n v="49"/>
    <s v="Yes"/>
  </r>
  <r>
    <s v="Azavea"/>
    <s v="https://www.azavea.com/"/>
    <s v="Philadelphia, PA"/>
    <s v="Undisclosed"/>
    <s v="Undisclosed"/>
    <s v="50 - 249"/>
    <x v="0"/>
    <n v="0.25"/>
    <s v="València"/>
    <x v="14"/>
    <s v="Pangeanic https://pangeanic.com/"/>
    <n v="50"/>
    <x v="1"/>
    <n v="249"/>
    <n v="29.5"/>
    <s v="Undisclosed"/>
    <s v="Undisclosed"/>
    <e v="#REF!"/>
    <e v="#VALUE!"/>
    <e v="#VALUE!"/>
    <e v="#REF!"/>
    <e v="#VALUE!"/>
  </r>
  <r>
    <s v="CogitoCorp"/>
    <s v="https://www.cogitocorp.com/"/>
    <s v="Boston, MA"/>
    <s v="Undisclosed"/>
    <s v="Undisclosed"/>
    <s v="50 - 249"/>
    <x v="0"/>
    <n v="0.25"/>
    <s v="Philadelphia"/>
    <x v="84"/>
    <s v="Azavea https://www.azavea.com/"/>
    <n v="50"/>
    <x v="1"/>
    <n v="249"/>
    <n v="149.5"/>
    <s v="Undisclosed"/>
    <s v="Undisclosed"/>
    <e v="#REF!"/>
    <e v="#VALUE!"/>
    <e v="#VALUE!"/>
    <e v="#REF!"/>
    <e v="#VALUE!"/>
  </r>
  <r>
    <s v="OasisOutsourcing"/>
    <s v="https://oasisoutsourcing.co.ke/"/>
    <s v="Nairobi, Kenya"/>
    <n v="5000"/>
    <s v="&lt; $25 / hr"/>
    <s v="50 - 249"/>
    <x v="0"/>
    <n v="0.4"/>
    <s v="Boston"/>
    <x v="34"/>
    <s v="CogitoCorp https://www.cogitocorp.com/"/>
    <n v="50"/>
    <x v="1"/>
    <n v="249"/>
    <n v="149.5"/>
    <s v="Undisclosed"/>
    <s v="Undisclosed"/>
    <e v="#REF!"/>
    <e v="#VALUE!"/>
    <e v="#VALUE!"/>
    <e v="#REF!"/>
    <e v="#VALUE!"/>
  </r>
  <r>
    <s v="NTTDATAServices"/>
    <s v="https://us.nttdata.com/en/"/>
    <s v="Plano, TX"/>
    <s v="Undisclosed"/>
    <s v="Undisclosed"/>
    <n v="10000"/>
    <x v="0"/>
    <n v="0.1"/>
    <s v="Nairobi"/>
    <x v="109"/>
    <s v="OasisOutsourcing https://oasisoutsourcing.co.ke/"/>
    <n v="10000"/>
    <x v="1"/>
    <m/>
    <n v="149.5"/>
    <s v="0$ - $25 / hr"/>
    <s v="0$ "/>
    <s v=" $25 "/>
    <n v="12.5"/>
    <n v="0"/>
    <n v="25"/>
    <s v="No"/>
  </r>
  <r>
    <s v="Kotwel"/>
    <s v="https://kotwel.com/"/>
    <s v="Ho Chi Minh City, Vietnam"/>
    <n v="5000"/>
    <s v="Undisclosed"/>
    <s v="50 - 249"/>
    <x v="0"/>
    <n v="0.4"/>
    <s v="Plano"/>
    <x v="2"/>
    <s v="NTTDATAServices https://us.nttdata.com/en/"/>
    <n v="50"/>
    <x v="1"/>
    <n v="249"/>
    <n v="10000"/>
    <s v="Undisclosed"/>
    <s v="Undisclosed"/>
    <e v="#REF!"/>
    <e v="#VALUE!"/>
    <e v="#VALUE!"/>
    <e v="#REF!"/>
    <e v="#VALUE!"/>
  </r>
  <r>
    <s v="TruelandInformationTechnology(Shanghai)Co.,Ltd."/>
    <s v="https://www.marketingforce.com/"/>
    <s v="Shanghai, China"/>
    <s v="Undisclosed"/>
    <s v="Undisclosed"/>
    <s v="1,000 - 9,999"/>
    <x v="0"/>
    <n v="0.2"/>
    <s v="Ho Chi Minh City"/>
    <x v="23"/>
    <s v="Kotwel https://kotwel.com/"/>
    <n v="1000"/>
    <x v="1"/>
    <n v="9999"/>
    <n v="149.5"/>
    <s v="Undisclosed"/>
    <s v="Undisclosed"/>
    <e v="#REF!"/>
    <e v="#VALUE!"/>
    <e v="#VALUE!"/>
    <e v="#REF!"/>
    <e v="#VALUE!"/>
  </r>
  <r>
    <s v="Ava"/>
    <s v="http://www.ava.me/"/>
    <s v="San Francisco, CA"/>
    <s v="Undisclosed"/>
    <s v="Undisclosed"/>
    <s v="50 - 249"/>
    <x v="0"/>
    <n v="0.25"/>
    <s v="Shanghai"/>
    <x v="61"/>
    <s v="TruelandInformationTechnology(Shanghai)Co.,Ltd. https://www.marketingforce.com/"/>
    <n v="50"/>
    <x v="0"/>
    <n v="249"/>
    <n v="5499.5"/>
    <s v="Undisclosed"/>
    <s v="Undisclosed"/>
    <e v="#REF!"/>
    <e v="#VALUE!"/>
    <e v="#VALUE!"/>
    <e v="#REF!"/>
    <e v="#VALUE!"/>
  </r>
  <r>
    <s v="PerfectionGeeksTechnologies"/>
    <s v="https://www.perfectiongeeks.com/"/>
    <s v="Gurugram, India"/>
    <n v="1000"/>
    <s v="&lt; $25 / hr"/>
    <s v="10 - 49"/>
    <x v="0"/>
    <n v="0.1"/>
    <s v="San Francisco"/>
    <x v="1"/>
    <s v="Ava http://www.ava.me/"/>
    <n v="10"/>
    <x v="1"/>
    <n v="49"/>
    <n v="149.5"/>
    <s v="Undisclosed"/>
    <s v="Undisclosed"/>
    <e v="#REF!"/>
    <e v="#VALUE!"/>
    <e v="#VALUE!"/>
    <e v="#REF!"/>
    <e v="#VALUE!"/>
  </r>
  <r>
    <s v="BeijingSymbioSystemsInc."/>
    <s v="https://www.symbio.com.cn/"/>
    <s v="Beijing, China"/>
    <s v="Undisclosed"/>
    <s v="Undisclosed"/>
    <s v="250 - 999"/>
    <x v="0"/>
    <n v="0.2"/>
    <s v="Gurugram"/>
    <x v="11"/>
    <s v="PerfectionGeeksTechnologies https://www.perfectiongeeks.com/"/>
    <n v="250"/>
    <x v="1"/>
    <n v="999"/>
    <n v="29.5"/>
    <s v="0$ - $25 / hr"/>
    <s v="0$ "/>
    <s v=" $25 "/>
    <n v="12.5"/>
    <n v="0"/>
    <n v="25"/>
    <s v="No"/>
  </r>
  <r>
    <s v="MetaFinance"/>
    <s v="https://www.metafinance.io"/>
    <s v="Oakville, Canada"/>
    <n v="5000"/>
    <s v="Undisclosed"/>
    <s v="2 - 9"/>
    <x v="0"/>
    <n v="0.4"/>
    <s v="Beijing"/>
    <x v="61"/>
    <s v="BeijingSymbioSystemsInc. https://www.symbio.com.cn/"/>
    <n v="2"/>
    <x v="1"/>
    <n v="9"/>
    <n v="624.5"/>
    <s v="Undisclosed"/>
    <s v="Undisclosed"/>
    <e v="#REF!"/>
    <e v="#VALUE!"/>
    <e v="#VALUE!"/>
    <e v="#REF!"/>
    <e v="#VALUE!"/>
  </r>
  <r>
    <s v="MarketMuse"/>
    <s v="https://www.marketmuse.com/"/>
    <s v="Boston, MA"/>
    <s v="Undisclosed"/>
    <s v="Undisclosed"/>
    <s v="50 - 249"/>
    <x v="0"/>
    <n v="0.25"/>
    <s v="Oakville"/>
    <x v="15"/>
    <s v="MetaFinance https://www.metafinance.io"/>
    <n v="50"/>
    <x v="1"/>
    <n v="249"/>
    <n v="5.5"/>
    <s v="Undisclosed"/>
    <s v="Undisclosed"/>
    <e v="#REF!"/>
    <e v="#VALUE!"/>
    <e v="#VALUE!"/>
    <e v="#REF!"/>
    <e v="#VALUE!"/>
  </r>
  <r>
    <s v="eZdiaInc."/>
    <s v="https://www.ezdia.com/"/>
    <s v="Fremont, CA"/>
    <s v="Undisclosed"/>
    <s v="Undisclosed"/>
    <s v="50 - 249"/>
    <x v="0"/>
    <n v="0.25"/>
    <s v="Boston"/>
    <x v="34"/>
    <s v="MarketMuse https://www.marketmuse.com/"/>
    <n v="50"/>
    <x v="1"/>
    <n v="249"/>
    <n v="149.5"/>
    <s v="Undisclosed"/>
    <s v="Undisclosed"/>
    <e v="#REF!"/>
    <e v="#VALUE!"/>
    <e v="#VALUE!"/>
    <e v="#REF!"/>
    <e v="#VALUE!"/>
  </r>
  <r>
    <s v="eInfochips-anArrowcompany"/>
    <s v="https://www.einfochips.com/"/>
    <s v="San Jose, CA"/>
    <n v="50000"/>
    <s v="$25 - $49 / hr"/>
    <s v="1,000 - 9,999"/>
    <x v="0"/>
    <n v="0.1"/>
    <s v="Fremont"/>
    <x v="1"/>
    <s v="eZdiaInc. https://www.ezdia.com/"/>
    <n v="1000"/>
    <x v="1"/>
    <n v="9999"/>
    <n v="149.5"/>
    <s v="Undisclosed"/>
    <s v="Undisclosed"/>
    <e v="#REF!"/>
    <e v="#VALUE!"/>
    <e v="#VALUE!"/>
    <e v="#REF!"/>
    <e v="#VALUE!"/>
  </r>
  <r>
    <s v="Zinnov"/>
    <s v="http://www.zinnov.com/"/>
    <s v="Bengaluru, India"/>
    <s v="Undisclosed"/>
    <s v="Undisclosed"/>
    <s v="50 - 249"/>
    <x v="0"/>
    <n v="0.25"/>
    <s v="San Jose"/>
    <x v="1"/>
    <s v="eInfochips-anArrowcompany https://www.einfochips.com/"/>
    <n v="50"/>
    <x v="0"/>
    <n v="249"/>
    <n v="5499.5"/>
    <s v="$25 - $49 / hr"/>
    <s v="$25 "/>
    <s v=" $49 "/>
    <n v="37"/>
    <n v="25"/>
    <n v="49"/>
    <s v="Yes"/>
  </r>
  <r>
    <s v="Aversanlabs"/>
    <s v="https://www.aversanlabs.com"/>
    <s v="Mississauga, Canada"/>
    <n v="10000"/>
    <s v="$25 - $49 / hr"/>
    <s v="50 - 249"/>
    <x v="0"/>
    <n v="0.3"/>
    <s v="Bengaluru"/>
    <x v="11"/>
    <s v="Zinnov http://www.zinnov.com/"/>
    <n v="50"/>
    <x v="1"/>
    <n v="249"/>
    <n v="149.5"/>
    <s v="Undisclosed"/>
    <s v="Undisclosed"/>
    <e v="#REF!"/>
    <e v="#VALUE!"/>
    <e v="#VALUE!"/>
    <e v="#REF!"/>
    <e v="#VALUE!"/>
  </r>
  <r>
    <s v="MaestralSolutions,Inc."/>
    <s v="https://maestralsolutions.com/"/>
    <s v="Atlanta, GA"/>
    <s v="Undisclosed"/>
    <s v="Undisclosed"/>
    <s v="50 - 249"/>
    <x v="0"/>
    <n v="0.25"/>
    <s v="Mississauga"/>
    <x v="15"/>
    <s v="Aversanlabs https://www.aversanlabs.com"/>
    <n v="50"/>
    <x v="1"/>
    <n v="249"/>
    <n v="149.5"/>
    <s v="$25 - $49 / hr"/>
    <s v="$25 "/>
    <s v=" $49 "/>
    <n v="37"/>
    <n v="25"/>
    <n v="49"/>
    <s v="Yes"/>
  </r>
  <r>
    <s v="TITConsultoria&amp;Serviços"/>
    <s v="http://titcs.com.br/"/>
    <s v="Brasília, Brazil"/>
    <s v="Undisclosed"/>
    <s v="Undisclosed"/>
    <s v="50 - 249"/>
    <x v="0"/>
    <n v="0.3"/>
    <s v="Atlanta"/>
    <x v="20"/>
    <s v="MaestralSolutions,Inc. https://maestralsolutions.com/"/>
    <n v="50"/>
    <x v="1"/>
    <n v="249"/>
    <n v="149.5"/>
    <s v="Undisclosed"/>
    <s v="Undisclosed"/>
    <e v="#REF!"/>
    <e v="#VALUE!"/>
    <e v="#VALUE!"/>
    <e v="#REF!"/>
    <e v="#VALUE!"/>
  </r>
  <r>
    <s v="AlgolyticsTechnologies"/>
    <s v="https://algolytics.com/"/>
    <s v="Warszawa, Poland"/>
    <s v="Undisclosed"/>
    <s v="Undisclosed"/>
    <s v="10 - 49"/>
    <x v="0"/>
    <n v="0.3"/>
    <s v="Brasília"/>
    <x v="63"/>
    <s v="TITConsultoria&amp;Serviços http://titcs.com.br/"/>
    <n v="10"/>
    <x v="1"/>
    <n v="49"/>
    <n v="149.5"/>
    <s v="Undisclosed"/>
    <s v="Undisclosed"/>
    <e v="#REF!"/>
    <e v="#VALUE!"/>
    <e v="#VALUE!"/>
    <e v="#REF!"/>
    <e v="#VALUE!"/>
  </r>
  <r>
    <s v="BotPenguin"/>
    <s v="https://botpenguin.com/"/>
    <s v="Chicago, IL"/>
    <n v="1000"/>
    <s v="$50 - $99 / hr"/>
    <s v="50 - 249"/>
    <x v="0"/>
    <n v="0.25"/>
    <s v="Warszawa"/>
    <x v="7"/>
    <s v="AlgolyticsTechnologies https://algolytics.com/"/>
    <n v="50"/>
    <x v="1"/>
    <n v="249"/>
    <n v="29.5"/>
    <s v="Undisclosed"/>
    <s v="Undisclosed"/>
    <e v="#REF!"/>
    <e v="#VALUE!"/>
    <e v="#VALUE!"/>
    <e v="#REF!"/>
    <e v="#VALUE!"/>
  </r>
  <r>
    <s v="AgnitoTechnologiesPvtLTD"/>
    <s v="https://agnitotechnologies.com/"/>
    <s v="Wilmington, DE"/>
    <n v="10000"/>
    <s v="&lt; $25 / hr"/>
    <s v="250 - 999"/>
    <x v="0"/>
    <n v="0.1"/>
    <s v="Chicago"/>
    <x v="56"/>
    <s v="BotPenguin https://botpenguin.com/"/>
    <n v="250"/>
    <x v="1"/>
    <n v="999"/>
    <n v="149.5"/>
    <s v="$50 - $99 / hr"/>
    <s v="$50 "/>
    <s v=" $99 "/>
    <n v="74.5"/>
    <n v="50"/>
    <n v="99"/>
    <s v="Yes"/>
  </r>
  <r>
    <s v="TraversalRoboticsPtyLtd"/>
    <s v="https://traversalrobotics.com"/>
    <s v="Newcastle, Australia"/>
    <n v="5000"/>
    <s v="Undisclosed"/>
    <s v="2 - 9"/>
    <x v="2"/>
    <n v="0.5"/>
    <s v="Wilmington"/>
    <x v="31"/>
    <s v="AgnitoTechnologiesPvtLTD https://agnitotechnologies.com/"/>
    <n v="2"/>
    <x v="1"/>
    <n v="9"/>
    <n v="624.5"/>
    <s v="0$ - $25 / hr"/>
    <s v="0$ "/>
    <s v=" $25 "/>
    <n v="12.5"/>
    <n v="0"/>
    <n v="25"/>
    <s v="No"/>
  </r>
  <r>
    <s v="WonderlandTechnologiesSdnBhd"/>
    <s v="http://wonderland.my/"/>
    <s v="Wilayah Persekutuan, Malaysia"/>
    <s v="Undisclosed"/>
    <s v="Undisclosed"/>
    <s v="2 - 9"/>
    <x v="0"/>
    <n v="0.4"/>
    <s v="Newcastle"/>
    <x v="12"/>
    <s v="TraversalRoboticsPtyLtd https://traversalrobotics.com"/>
    <n v="2"/>
    <x v="1"/>
    <n v="9"/>
    <n v="5.5"/>
    <s v="Undisclosed"/>
    <s v="Undisclosed"/>
    <e v="#REF!"/>
    <e v="#VALUE!"/>
    <e v="#VALUE!"/>
    <e v="#REF!"/>
    <e v="#VALUE!"/>
  </r>
  <r>
    <s v="LABS357"/>
    <s v="https://labs357.com/"/>
    <s v="Rafaela, Argentina"/>
    <s v="Undisclosed"/>
    <s v="Undisclosed"/>
    <s v="2 - 9"/>
    <x v="0"/>
    <n v="0.4"/>
    <s v="Wilayah Persekutuan"/>
    <x v="62"/>
    <s v="WonderlandTechnologiesSdnBhd http://wonderland.my/"/>
    <n v="2"/>
    <x v="1"/>
    <n v="9"/>
    <n v="5.5"/>
    <s v="Undisclosed"/>
    <s v="Undisclosed"/>
    <e v="#REF!"/>
    <e v="#VALUE!"/>
    <e v="#VALUE!"/>
    <e v="#REF!"/>
    <e v="#VALUE!"/>
  </r>
  <r>
    <s v="LeadsRocket"/>
    <s v="https://www.leadsrocket.com/"/>
    <s v="Santiago, Chile"/>
    <n v="5000"/>
    <s v="$25 - $49 / hr"/>
    <s v="2 - 9"/>
    <x v="0"/>
    <n v="0.4"/>
    <s v="Rafaela"/>
    <x v="39"/>
    <s v="LABS357 https://labs357.com/"/>
    <n v="2"/>
    <x v="1"/>
    <n v="9"/>
    <n v="5.5"/>
    <s v="Undisclosed"/>
    <s v="Undisclosed"/>
    <e v="#REF!"/>
    <e v="#VALUE!"/>
    <e v="#VALUE!"/>
    <e v="#REF!"/>
    <e v="#VALUE!"/>
  </r>
  <r>
    <s v="Metafused"/>
    <s v="https://www.metafused.com/"/>
    <s v="London, United Kingdom"/>
    <s v="Undisclosed"/>
    <s v="Undisclosed"/>
    <s v="2 - 9"/>
    <x v="0"/>
    <n v="0.4"/>
    <s v="Santiago"/>
    <x v="96"/>
    <s v="LeadsRocket https://www.leadsrocket.com/"/>
    <n v="2"/>
    <x v="1"/>
    <n v="9"/>
    <n v="5.5"/>
    <s v="$25 - $49 / hr"/>
    <s v="$25 "/>
    <s v=" $49 "/>
    <n v="37"/>
    <n v="25"/>
    <n v="49"/>
    <s v="Yes"/>
  </r>
  <r>
    <s v="AnalyticsPlus,Inc."/>
    <s v="https://www.analyticsplus.com/"/>
    <s v="Naperville, IL"/>
    <s v="Undisclosed"/>
    <s v="Undisclosed"/>
    <s v="2 - 9"/>
    <x v="0"/>
    <n v="0.4"/>
    <s v="London"/>
    <x v="17"/>
    <s v="Metafused https://www.metafused.com/"/>
    <n v="2"/>
    <x v="1"/>
    <n v="9"/>
    <n v="5.5"/>
    <s v="Undisclosed"/>
    <s v="Undisclosed"/>
    <e v="#REF!"/>
    <e v="#VALUE!"/>
    <e v="#VALUE!"/>
    <e v="#REF!"/>
    <e v="#VALUE!"/>
  </r>
  <r>
    <s v="isLucid"/>
    <s v="https://islucid.com/"/>
    <s v="Vilnius, Lithuania"/>
    <s v="Undisclosed"/>
    <s v="Undisclosed"/>
    <s v="2 - 9"/>
    <x v="0"/>
    <n v="0.4"/>
    <s v="Naperville"/>
    <x v="56"/>
    <s v="AnalyticsPlus,Inc. https://www.analyticsplus.com/"/>
    <n v="2"/>
    <x v="1"/>
    <n v="9"/>
    <n v="5.5"/>
    <s v="Undisclosed"/>
    <s v="Undisclosed"/>
    <e v="#REF!"/>
    <e v="#VALUE!"/>
    <e v="#VALUE!"/>
    <e v="#REF!"/>
    <e v="#VALUE!"/>
  </r>
  <r>
    <s v="Visanpy"/>
    <s v="http://www.visanpy.com"/>
    <s v="Niš, Serbia"/>
    <n v="1000"/>
    <s v="$25 - $49 / hr"/>
    <s v="2 - 9"/>
    <x v="2"/>
    <n v="0.55000000000000004"/>
    <s v="Vilnius"/>
    <x v="37"/>
    <s v="isLucid https://islucid.com/"/>
    <n v="2"/>
    <x v="1"/>
    <n v="9"/>
    <n v="5.5"/>
    <s v="Undisclosed"/>
    <s v="Undisclosed"/>
    <e v="#REF!"/>
    <e v="#VALUE!"/>
    <e v="#VALUE!"/>
    <e v="#REF!"/>
    <e v="#VALUE!"/>
  </r>
  <r>
    <s v="NewVantagePartners"/>
    <s v="http://newvantage.com/"/>
    <s v="Boston, MA"/>
    <n v="10000"/>
    <s v="$100 - $149 / hr"/>
    <s v="10 - 49"/>
    <x v="0"/>
    <n v="0.3"/>
    <s v="Niš"/>
    <x v="43"/>
    <s v="Visanpy http://www.visanpy.com"/>
    <n v="10"/>
    <x v="1"/>
    <n v="49"/>
    <n v="5.5"/>
    <s v="$25 - $49 / hr"/>
    <s v="$25 "/>
    <s v=" $49 "/>
    <n v="37"/>
    <n v="25"/>
    <n v="49"/>
    <s v="Yes"/>
  </r>
  <r>
    <s v="OVA"/>
    <s v="http://ova.ai/"/>
    <s v="Quebec City, Canada"/>
    <s v="Undisclosed"/>
    <s v="Undisclosed"/>
    <s v="10 - 49"/>
    <x v="0"/>
    <n v="0.3"/>
    <s v="Boston"/>
    <x v="34"/>
    <s v="NewVantagePartners http://newvantage.com/"/>
    <n v="10"/>
    <x v="1"/>
    <n v="49"/>
    <n v="29.5"/>
    <s v="$100 - $149 / hr"/>
    <s v="$100 "/>
    <s v=" $149 "/>
    <n v="124.5"/>
    <n v="100"/>
    <n v="149"/>
    <s v="Yes"/>
  </r>
  <r>
    <s v="NetTracer"/>
    <s v="http://www.nettracer.aero/"/>
    <s v="Atlanta, GA"/>
    <s v="Undisclosed"/>
    <s v="Undisclosed"/>
    <s v="10 - 49"/>
    <x v="0"/>
    <n v="0.3"/>
    <s v="Quebec City"/>
    <x v="15"/>
    <s v="OVA http://ova.ai/"/>
    <n v="10"/>
    <x v="1"/>
    <n v="49"/>
    <n v="29.5"/>
    <s v="Undisclosed"/>
    <s v="Undisclosed"/>
    <e v="#REF!"/>
    <e v="#VALUE!"/>
    <e v="#VALUE!"/>
    <e v="#REF!"/>
    <e v="#VALUE!"/>
  </r>
  <r>
    <s v="ManoMotion"/>
    <s v="https://www.manomotion.com/"/>
    <s v="Stockholm, Sweden"/>
    <n v="5000"/>
    <s v="Undisclosed"/>
    <s v="10 - 49"/>
    <x v="0"/>
    <n v="0.3"/>
    <s v="Atlanta"/>
    <x v="20"/>
    <s v="NetTracer http://www.nettracer.aero/"/>
    <n v="10"/>
    <x v="1"/>
    <n v="49"/>
    <n v="29.5"/>
    <s v="Undisclosed"/>
    <s v="Undisclosed"/>
    <e v="#REF!"/>
    <e v="#VALUE!"/>
    <e v="#VALUE!"/>
    <e v="#REF!"/>
    <e v="#VALUE!"/>
  </r>
  <r>
    <s v="AlbertaMachineIntelligenceInstitute"/>
    <s v="https://www.amii.ca/"/>
    <s v="Edmonton, Canada"/>
    <n v="10000"/>
    <s v="Undisclosed"/>
    <s v="50 - 249"/>
    <x v="0"/>
    <n v="0.25"/>
    <s v="Stockholm"/>
    <x v="95"/>
    <s v="ManoMotion https://www.manomotion.com/"/>
    <n v="50"/>
    <x v="1"/>
    <n v="249"/>
    <n v="29.5"/>
    <s v="Undisclosed"/>
    <s v="Undisclosed"/>
    <e v="#REF!"/>
    <e v="#VALUE!"/>
    <e v="#VALUE!"/>
    <e v="#REF!"/>
    <e v="#VALUE!"/>
  </r>
  <r>
    <s v="VizuaMatix"/>
    <s v="https://www.vizuamatix.com"/>
    <s v="Sri Jayawardenepura Kotte, Sri Lanka"/>
    <n v="5000"/>
    <s v="$25 - $49 / hr"/>
    <s v="50 - 249"/>
    <x v="0"/>
    <n v="0.3"/>
    <s v="Edmonton"/>
    <x v="15"/>
    <s v="AlbertaMachineIntelligenceInstitute https://www.amii.ca/"/>
    <n v="50"/>
    <x v="1"/>
    <n v="249"/>
    <n v="149.5"/>
    <s v="Undisclosed"/>
    <s v="Undisclosed"/>
    <e v="#REF!"/>
    <e v="#VALUE!"/>
    <e v="#VALUE!"/>
    <e v="#REF!"/>
    <e v="#VALUE!"/>
  </r>
  <r>
    <s v="DevPace"/>
    <s v="http://devpace.net"/>
    <s v="Kharkiv, Ukraine"/>
    <n v="5000"/>
    <s v="$50 - $99 / hr"/>
    <s v="10 - 49"/>
    <x v="0"/>
    <n v="0.35"/>
    <s v="Sri Jayawardenepura Kotte"/>
    <x v="70"/>
    <s v="VizuaMatix https://www.vizuamatix.com"/>
    <n v="10"/>
    <x v="1"/>
    <n v="49"/>
    <n v="149.5"/>
    <s v="$25 - $49 / hr"/>
    <s v="$25 "/>
    <s v=" $49 "/>
    <n v="37"/>
    <n v="25"/>
    <n v="49"/>
    <s v="Yes"/>
  </r>
  <r>
    <s v="2KLIC-OpenIoTSolution"/>
    <s v="http://2klic.com/"/>
    <s v="Laval, Canada"/>
    <s v="Undisclosed"/>
    <s v="Undisclosed"/>
    <s v="10 - 49"/>
    <x v="0"/>
    <n v="0.35"/>
    <s v="Kharkiv"/>
    <x v="13"/>
    <s v="DevPace http://devpace.net"/>
    <n v="10"/>
    <x v="1"/>
    <n v="49"/>
    <n v="29.5"/>
    <s v="$50 - $99 / hr"/>
    <s v="$50 "/>
    <s v=" $99 "/>
    <n v="74.5"/>
    <n v="50"/>
    <n v="99"/>
    <s v="Yes"/>
  </r>
  <r>
    <s v="ZINation"/>
    <s v="https://about.zination.com"/>
    <s v="Ottawa, Canada"/>
    <n v="10000"/>
    <s v="$25 - $49 / hr"/>
    <s v="10 - 49"/>
    <x v="0"/>
    <n v="0.3"/>
    <s v="Laval"/>
    <x v="15"/>
    <s v="2KLIC-OpenIoTSolution http://2klic.com/"/>
    <n v="10"/>
    <x v="1"/>
    <n v="49"/>
    <n v="29.5"/>
    <s v="Undisclosed"/>
    <s v="Undisclosed"/>
    <e v="#REF!"/>
    <e v="#VALUE!"/>
    <e v="#VALUE!"/>
    <e v="#REF!"/>
    <e v="#VALUE!"/>
  </r>
  <r>
    <s v="AssessmentSystemsCorporation"/>
    <s v="http://assess.com"/>
    <s v="Oak Park Heights, MN"/>
    <n v="5000"/>
    <s v="$100 - $149 / hr"/>
    <s v="10 - 49"/>
    <x v="0"/>
    <n v="0.3"/>
    <s v="Ottawa"/>
    <x v="15"/>
    <s v="ZINation https://about.zination.com"/>
    <n v="10"/>
    <x v="1"/>
    <n v="49"/>
    <n v="29.5"/>
    <s v="$25 - $49 / hr"/>
    <s v="$25 "/>
    <s v=" $49 "/>
    <n v="37"/>
    <n v="25"/>
    <n v="49"/>
    <s v="Yes"/>
  </r>
  <r>
    <s v="NTTDATAServices"/>
    <s v="https://nttdataservices.com"/>
    <s v="Plano, TX"/>
    <s v="Undisclosed"/>
    <s v="Undisclosed"/>
    <n v="10000"/>
    <x v="0"/>
    <n v="0.1"/>
    <s v="Oak Park Heights"/>
    <x v="74"/>
    <s v="AssessmentSystemsCorporation http://assess.com"/>
    <n v="10000"/>
    <x v="1"/>
    <m/>
    <n v="29.5"/>
    <s v="$100 - $149 / hr"/>
    <s v="$100 "/>
    <s v=" $149 "/>
    <n v="124.5"/>
    <n v="100"/>
    <n v="149"/>
    <s v="Yes"/>
  </r>
  <r>
    <s v="APEXTechnologies"/>
    <s v="https://chinapex.com/"/>
    <s v="San Ramon, CA"/>
    <n v="1000"/>
    <s v="$50 - $99 / hr"/>
    <s v="50 - 249"/>
    <x v="0"/>
    <n v="0.25"/>
    <s v="Plano"/>
    <x v="2"/>
    <s v="NTTDATAServices https://nttdataservices.com"/>
    <n v="50"/>
    <x v="1"/>
    <n v="249"/>
    <n v="10000"/>
    <s v="Undisclosed"/>
    <s v="Undisclosed"/>
    <e v="#REF!"/>
    <e v="#VALUE!"/>
    <e v="#VALUE!"/>
    <e v="#REF!"/>
    <e v="#VALUE!"/>
  </r>
  <r>
    <s v="BrickSimpleLLC"/>
    <s v="https://bricksimple.com/"/>
    <s v="Doylestown, PA"/>
    <s v="Undisclosed"/>
    <s v="Undisclosed"/>
    <s v="50 - 249"/>
    <x v="0"/>
    <n v="0.25"/>
    <s v="San Ramon"/>
    <x v="1"/>
    <s v="APEXTechnologies https://chinapex.com/"/>
    <n v="50"/>
    <x v="1"/>
    <n v="249"/>
    <n v="149.5"/>
    <s v="$50 - $99 / hr"/>
    <s v="$50 "/>
    <s v=" $99 "/>
    <n v="74.5"/>
    <n v="50"/>
    <n v="99"/>
    <s v="Yes"/>
  </r>
  <r>
    <s v="Cyara"/>
    <s v="https://cyara.com/"/>
    <s v="Redwood City, CA"/>
    <s v="Undisclosed"/>
    <s v="Undisclosed"/>
    <s v="50 - 249"/>
    <x v="0"/>
    <n v="0.25"/>
    <s v="Doylestown"/>
    <x v="84"/>
    <s v="BrickSimpleLLC https://bricksimple.com/"/>
    <n v="50"/>
    <x v="1"/>
    <n v="249"/>
    <n v="149.5"/>
    <s v="Undisclosed"/>
    <s v="Undisclosed"/>
    <e v="#REF!"/>
    <e v="#VALUE!"/>
    <e v="#VALUE!"/>
    <e v="#REF!"/>
    <e v="#VALUE!"/>
  </r>
  <r>
    <s v="Cox2M"/>
    <s v="https://www.cox2m.com/"/>
    <s v="Atlanta, GA"/>
    <s v="Undisclosed"/>
    <s v="Undisclosed"/>
    <s v="2 - 9"/>
    <x v="0"/>
    <n v="0.4"/>
    <s v="Redwood City"/>
    <x v="1"/>
    <s v="Cyara https://cyara.com/"/>
    <n v="2"/>
    <x v="1"/>
    <n v="9"/>
    <n v="149.5"/>
    <s v="Undisclosed"/>
    <s v="Undisclosed"/>
    <e v="#REF!"/>
    <e v="#VALUE!"/>
    <e v="#VALUE!"/>
    <e v="#REF!"/>
    <e v="#VALUE!"/>
  </r>
  <r>
    <s v="StrawberryBoxMedia"/>
    <s v="https://www.strawberryboxmedia.com"/>
    <s v="Harrisburg, PA"/>
    <s v="Undisclosed"/>
    <s v="Undisclosed"/>
    <s v="250 - 999"/>
    <x v="0"/>
    <n v="0.2"/>
    <s v="Atlanta"/>
    <x v="20"/>
    <s v="Cox2M https://www.cox2m.com/"/>
    <n v="250"/>
    <x v="1"/>
    <n v="999"/>
    <n v="5.5"/>
    <s v="Undisclosed"/>
    <s v="Undisclosed"/>
    <e v="#REF!"/>
    <e v="#VALUE!"/>
    <e v="#VALUE!"/>
    <e v="#REF!"/>
    <e v="#VALUE!"/>
  </r>
  <r>
    <s v="ShahtezSoftwareSolutions"/>
    <s v="http://shahtez.com/"/>
    <s v="Round Rock, TX"/>
    <s v="Undisclosed"/>
    <s v="Undisclosed"/>
    <s v="2 - 9"/>
    <x v="0"/>
    <n v="0.4"/>
    <s v="Harrisburg"/>
    <x v="84"/>
    <s v="StrawberryBoxMedia https://www.strawberryboxmedia.com"/>
    <n v="2"/>
    <x v="1"/>
    <n v="9"/>
    <n v="624.5"/>
    <s v="Undisclosed"/>
    <s v="Undisclosed"/>
    <e v="#REF!"/>
    <e v="#VALUE!"/>
    <e v="#VALUE!"/>
    <e v="#REF!"/>
    <e v="#VALUE!"/>
  </r>
  <r>
    <s v="BSBIConsultancySolutions"/>
    <s v="http://www.bsbiconsulting.co.uk/"/>
    <s v="Watford, United Kingdom"/>
    <n v="5000"/>
    <s v="$50 - $99 / hr"/>
    <s v="10 - 49"/>
    <x v="0"/>
    <n v="0.3"/>
    <s v="Round Rock"/>
    <x v="2"/>
    <s v="ShahtezSoftwareSolutions http://shahtez.com/"/>
    <n v="10"/>
    <x v="1"/>
    <n v="49"/>
    <n v="5.5"/>
    <s v="Undisclosed"/>
    <s v="Undisclosed"/>
    <e v="#REF!"/>
    <e v="#VALUE!"/>
    <e v="#VALUE!"/>
    <e v="#REF!"/>
    <e v="#VALUE!"/>
  </r>
  <r>
    <s v="ActiveWizards"/>
    <s v="https://activewizards.com/"/>
    <s v="Singapore, Singapore"/>
    <n v="1000"/>
    <s v="$25 - $49 / hr"/>
    <s v="10 - 49"/>
    <x v="0"/>
    <n v="0.3"/>
    <s v="Watford"/>
    <x v="17"/>
    <s v="BSBIConsultancySolutions http://www.bsbiconsulting.co.uk/"/>
    <n v="10"/>
    <x v="1"/>
    <n v="49"/>
    <n v="29.5"/>
    <s v="$50 - $99 / hr"/>
    <s v="$50 "/>
    <s v=" $99 "/>
    <n v="74.5"/>
    <n v="50"/>
    <n v="99"/>
    <s v="Yes"/>
  </r>
  <r>
    <s v="JasorenLLC"/>
    <s v="https://jasoren.com"/>
    <s v="Aventura, FL"/>
    <n v="25000"/>
    <s v="$50 - $99 / hr"/>
    <s v="10 - 49"/>
    <x v="0"/>
    <n v="0.3"/>
    <s v="Singapore"/>
    <x v="75"/>
    <s v="ActiveWizards https://activewizards.com/"/>
    <n v="10"/>
    <x v="1"/>
    <n v="49"/>
    <n v="29.5"/>
    <s v="$25 - $49 / hr"/>
    <s v="$25 "/>
    <s v=" $49 "/>
    <n v="37"/>
    <n v="25"/>
    <n v="49"/>
    <s v="Yes"/>
  </r>
  <r>
    <s v="Formant"/>
    <s v="https://formant.io/"/>
    <s v="San Francisco, CA"/>
    <s v="Undisclosed"/>
    <s v="Undisclosed"/>
    <s v="10 - 49"/>
    <x v="0"/>
    <n v="0.3"/>
    <s v="Aventura"/>
    <x v="4"/>
    <s v="JasorenLLC https://jasoren.com"/>
    <n v="10"/>
    <x v="1"/>
    <n v="49"/>
    <n v="29.5"/>
    <s v="$50 - $99 / hr"/>
    <s v="$50 "/>
    <s v=" $99 "/>
    <n v="74.5"/>
    <n v="50"/>
    <n v="99"/>
    <s v="Yes"/>
  </r>
  <r>
    <s v="Attest"/>
    <s v="https://www.askattest.com/"/>
    <s v="London, United Kingdom"/>
    <s v="Undisclosed"/>
    <s v="Undisclosed"/>
    <s v="50 - 249"/>
    <x v="0"/>
    <n v="0.25"/>
    <s v="San Francisco"/>
    <x v="1"/>
    <s v="Formant https://formant.io/"/>
    <n v="50"/>
    <x v="1"/>
    <n v="249"/>
    <n v="29.5"/>
    <s v="Undisclosed"/>
    <s v="Undisclosed"/>
    <e v="#REF!"/>
    <e v="#VALUE!"/>
    <e v="#VALUE!"/>
    <e v="#REF!"/>
    <e v="#VALUE!"/>
  </r>
  <r>
    <s v="CognitionX"/>
    <s v="https://cognitionx.com/"/>
    <s v="London, United Kingdom"/>
    <s v="Undisclosed"/>
    <s v="Undisclosed"/>
    <s v="50 - 249"/>
    <x v="0"/>
    <n v="0.25"/>
    <s v="London"/>
    <x v="17"/>
    <s v="Attest https://www.askattest.com/"/>
    <n v="50"/>
    <x v="1"/>
    <n v="249"/>
    <n v="149.5"/>
    <s v="Undisclosed"/>
    <s v="Undisclosed"/>
    <e v="#REF!"/>
    <e v="#VALUE!"/>
    <e v="#VALUE!"/>
    <e v="#REF!"/>
    <e v="#VALUE!"/>
  </r>
  <r>
    <s v="AppManufact"/>
    <s v="https://appmanufact.com/"/>
    <s v="Miami, FL"/>
    <n v="100000"/>
    <s v="$25 - $49 / hr"/>
    <s v="50 - 249"/>
    <x v="0"/>
    <n v="0.2"/>
    <s v="London"/>
    <x v="17"/>
    <s v="CognitionX https://cognitionx.com/"/>
    <n v="50"/>
    <x v="1"/>
    <n v="249"/>
    <n v="149.5"/>
    <s v="Undisclosed"/>
    <s v="Undisclosed"/>
    <e v="#REF!"/>
    <e v="#VALUE!"/>
    <e v="#VALUE!"/>
    <e v="#REF!"/>
    <e v="#VALUE!"/>
  </r>
  <r>
    <s v="MaxvisionTechnologyCorp."/>
    <s v="http://www.maxvision.com.cn/"/>
    <s v="Shen Zhen Shi, China"/>
    <s v="Undisclosed"/>
    <s v="Undisclosed"/>
    <s v="250 - 999"/>
    <x v="0"/>
    <n v="0.25"/>
    <s v="Miami"/>
    <x v="4"/>
    <s v="AppManufact https://appmanufact.com/"/>
    <n v="250"/>
    <x v="1"/>
    <n v="999"/>
    <n v="149.5"/>
    <s v="$25 - $49 / hr"/>
    <s v="$25 "/>
    <s v=" $49 "/>
    <n v="37"/>
    <n v="25"/>
    <n v="49"/>
    <s v="Yes"/>
  </r>
  <r>
    <s v="QruizeTechnologiesPvt.Ltd."/>
    <s v="http://www.qruize.com/"/>
    <s v="Chennai, India"/>
    <s v="Undisclosed"/>
    <s v="Undisclosed"/>
    <s v="50 - 249"/>
    <x v="0"/>
    <n v="0.3"/>
    <s v="Shen Zhen Shi"/>
    <x v="61"/>
    <s v="MaxvisionTechnologyCorp. http://www.maxvision.com.cn/"/>
    <n v="50"/>
    <x v="1"/>
    <n v="249"/>
    <n v="624.5"/>
    <s v="Undisclosed"/>
    <s v="Undisclosed"/>
    <e v="#REF!"/>
    <e v="#VALUE!"/>
    <e v="#VALUE!"/>
    <e v="#REF!"/>
    <e v="#VALUE!"/>
  </r>
  <r>
    <s v="SuiruiGroupCo.,Ltd."/>
    <s v="https://www.suirui.com/"/>
    <s v="Beijing, China"/>
    <s v="Undisclosed"/>
    <s v="Undisclosed"/>
    <s v="1,000 - 9,999"/>
    <x v="0"/>
    <n v="0.15"/>
    <s v="Chennai"/>
    <x v="11"/>
    <s v="QruizeTechnologiesPvt.Ltd. http://www.qruize.com/"/>
    <n v="1000"/>
    <x v="1"/>
    <n v="9999"/>
    <n v="149.5"/>
    <s v="Undisclosed"/>
    <s v="Undisclosed"/>
    <e v="#REF!"/>
    <e v="#VALUE!"/>
    <e v="#VALUE!"/>
    <e v="#REF!"/>
    <e v="#VALUE!"/>
  </r>
  <r>
    <s v="Motifworks"/>
    <s v="https://www.motifworks.com/"/>
    <s v="Towson, MD"/>
    <s v="Undisclosed"/>
    <s v="Undisclosed"/>
    <s v="50 - 249"/>
    <x v="0"/>
    <n v="0.1"/>
    <s v="Beijing"/>
    <x v="61"/>
    <s v="SuiruiGroupCo.,Ltd. https://www.suirui.com/"/>
    <n v="50"/>
    <x v="0"/>
    <n v="249"/>
    <n v="5499.5"/>
    <s v="Undisclosed"/>
    <s v="Undisclosed"/>
    <e v="#REF!"/>
    <e v="#VALUE!"/>
    <e v="#VALUE!"/>
    <e v="#REF!"/>
    <e v="#VALUE!"/>
  </r>
  <r>
    <s v="Kernel"/>
    <s v="http://www.krnl.ai"/>
    <s v="Ciudad Apodaca, Mexico"/>
    <n v="10000"/>
    <s v="$25 - $49 / hr"/>
    <s v="10 - 49"/>
    <x v="2"/>
    <n v="0.45"/>
    <s v="Towson"/>
    <x v="57"/>
    <s v="Motifworks https://www.motifworks.com/"/>
    <n v="10"/>
    <x v="1"/>
    <n v="49"/>
    <n v="149.5"/>
    <s v="Undisclosed"/>
    <s v="Undisclosed"/>
    <e v="#REF!"/>
    <e v="#VALUE!"/>
    <e v="#VALUE!"/>
    <e v="#REF!"/>
    <e v="#VALUE!"/>
  </r>
  <r>
    <s v="GREENLOGIC"/>
    <s v="https://greenlogic.pl/"/>
    <s v="Wrocław, Poland"/>
    <n v="25000"/>
    <s v="$50 - $99 / hr"/>
    <s v="10 - 49"/>
    <x v="0"/>
    <n v="0.3"/>
    <s v="Ciudad Apodaca"/>
    <x v="59"/>
    <s v="Kernel http://www.krnl.ai"/>
    <n v="10"/>
    <x v="1"/>
    <n v="49"/>
    <n v="29.5"/>
    <s v="$25 - $49 / hr"/>
    <s v="$25 "/>
    <s v=" $49 "/>
    <n v="37"/>
    <n v="25"/>
    <n v="49"/>
    <s v="Yes"/>
  </r>
  <r>
    <s v="SoothsayerAnalytics"/>
    <s v="http://soothsayeranalytics.com/#home"/>
    <s v="Livonia, MI"/>
    <n v="5000"/>
    <s v="$100 - $149 / hr"/>
    <s v="10 - 49"/>
    <x v="0"/>
    <n v="0.3"/>
    <s v="Wrocław"/>
    <x v="7"/>
    <s v="GREENLOGIC https://greenlogic.pl/"/>
    <n v="10"/>
    <x v="1"/>
    <n v="49"/>
    <n v="29.5"/>
    <s v="$50 - $99 / hr"/>
    <s v="$50 "/>
    <s v=" $99 "/>
    <n v="74.5"/>
    <n v="50"/>
    <n v="99"/>
    <s v="Yes"/>
  </r>
  <r>
    <s v="SoteriaIntelligence"/>
    <s v="https://www.soteriaintelligence.com"/>
    <s v="Beverly Hills, CA"/>
    <n v="5000"/>
    <s v="$200 - $300 / hr"/>
    <s v="10 - 49"/>
    <x v="0"/>
    <n v="0.3"/>
    <s v="Livonia"/>
    <x v="81"/>
    <s v="SoothsayerAnalytics http://soothsayeranalytics.com/#home"/>
    <n v="10"/>
    <x v="1"/>
    <n v="49"/>
    <n v="29.5"/>
    <s v="$100 - $149 / hr"/>
    <s v="$100 "/>
    <s v=" $149 "/>
    <n v="124.5"/>
    <n v="100"/>
    <n v="149"/>
    <s v="Yes"/>
  </r>
  <r>
    <s v="Securolytics"/>
    <s v="https://securolytics.io/"/>
    <s v="Atlanta, GA"/>
    <s v="Undisclosed"/>
    <s v="Undisclosed"/>
    <s v="10 - 49"/>
    <x v="0"/>
    <n v="0.3"/>
    <s v="Beverly Hills"/>
    <x v="1"/>
    <s v="SoteriaIntelligence https://www.soteriaintelligence.com"/>
    <n v="10"/>
    <x v="1"/>
    <n v="49"/>
    <n v="29.5"/>
    <s v="$200 - $300 / hr"/>
    <s v="$200 "/>
    <s v=" $300 "/>
    <n v="250"/>
    <n v="200"/>
    <n v="300"/>
    <s v="Yes"/>
  </r>
  <r>
    <s v="Hatch"/>
    <s v="https://www.usehatchapp.com/"/>
    <s v="Richmond, VA"/>
    <s v="Undisclosed"/>
    <s v="Undisclosed"/>
    <s v="10 - 49"/>
    <x v="0"/>
    <n v="0.3"/>
    <s v="Atlanta"/>
    <x v="20"/>
    <s v="Securolytics https://securolytics.io/"/>
    <n v="10"/>
    <x v="1"/>
    <n v="49"/>
    <n v="29.5"/>
    <s v="Undisclosed"/>
    <s v="Undisclosed"/>
    <e v="#REF!"/>
    <e v="#VALUE!"/>
    <e v="#VALUE!"/>
    <e v="#REF!"/>
    <e v="#VALUE!"/>
  </r>
  <r>
    <s v="Ycenter"/>
    <s v="https://y-center.org/"/>
    <s v="Philadelphia, PA"/>
    <n v="5000"/>
    <s v="$200 - $300 / hr"/>
    <s v="10 - 49"/>
    <x v="0"/>
    <n v="0.3"/>
    <s v="Richmond"/>
    <x v="22"/>
    <s v="Hatch https://www.usehatchapp.com/"/>
    <n v="10"/>
    <x v="1"/>
    <n v="49"/>
    <n v="29.5"/>
    <s v="Undisclosed"/>
    <s v="Undisclosed"/>
    <e v="#REF!"/>
    <e v="#VALUE!"/>
    <e v="#VALUE!"/>
    <e v="#REF!"/>
    <e v="#VALUE!"/>
  </r>
  <r>
    <s v="NDOTTechnologies"/>
    <s v="http://www.ndottech.com"/>
    <s v="Sunnyvale, CA"/>
    <s v="Undisclosed"/>
    <s v="Undisclosed"/>
    <s v="50 - 249"/>
    <x v="0"/>
    <n v="0.25"/>
    <s v="Philadelphia"/>
    <x v="84"/>
    <s v="Ycenter https://y-center.org/"/>
    <n v="50"/>
    <x v="1"/>
    <n v="249"/>
    <n v="29.5"/>
    <s v="$200 - $300 / hr"/>
    <s v="$200 "/>
    <s v=" $300 "/>
    <n v="250"/>
    <n v="200"/>
    <n v="300"/>
    <s v="Yes"/>
  </r>
  <r>
    <s v="DataMonsters"/>
    <s v="https://datamonsters.com/"/>
    <s v="San Francisco, CA"/>
    <n v="10000"/>
    <s v="$100 - $149 / hr"/>
    <s v="50 - 249"/>
    <x v="0"/>
    <n v="0.25"/>
    <s v="Sunnyvale"/>
    <x v="1"/>
    <s v="NDOTTechnologies http://www.ndottech.com"/>
    <n v="50"/>
    <x v="1"/>
    <n v="249"/>
    <n v="149.5"/>
    <s v="Undisclosed"/>
    <s v="Undisclosed"/>
    <e v="#REF!"/>
    <e v="#VALUE!"/>
    <e v="#VALUE!"/>
    <e v="#REF!"/>
    <e v="#VALUE!"/>
  </r>
  <r>
    <s v="HackerbayGermany"/>
    <s v="https://hackerbay.com"/>
    <s v="Berlin, Germany"/>
    <n v="1000"/>
    <s v="$25 - $49 / hr"/>
    <s v="50 - 249"/>
    <x v="0"/>
    <n v="0.25"/>
    <s v="San Francisco"/>
    <x v="1"/>
    <s v="DataMonsters https://datamonsters.com/"/>
    <n v="50"/>
    <x v="1"/>
    <n v="249"/>
    <n v="149.5"/>
    <s v="$100 - $149 / hr"/>
    <s v="$100 "/>
    <s v=" $149 "/>
    <n v="124.5"/>
    <n v="100"/>
    <n v="149"/>
    <s v="Yes"/>
  </r>
  <r>
    <s v="SweetPricing"/>
    <s v="https://sweetpricing.com/"/>
    <s v="London, United Kingdom"/>
    <s v="Undisclosed"/>
    <s v="Undisclosed"/>
    <s v="Freelancer"/>
    <x v="2"/>
    <n v="0.5"/>
    <s v="Berlin"/>
    <x v="26"/>
    <s v="HackerbayGermany https://hackerbay.com"/>
    <s v="Freelancer"/>
    <x v="1"/>
    <m/>
    <n v="149.5"/>
    <s v="$25 - $49 / hr"/>
    <s v="$25 "/>
    <s v=" $49 "/>
    <n v="37"/>
    <n v="25"/>
    <n v="49"/>
    <s v="Yes"/>
  </r>
  <r>
    <s v="ContataSolutions"/>
    <s v="https://contata.com/"/>
    <s v="Minneapolis, MN"/>
    <n v="50000"/>
    <s v="$25 - $49 / hr"/>
    <s v="250 - 999"/>
    <x v="0"/>
    <n v="0.15"/>
    <s v="London"/>
    <x v="17"/>
    <s v="SweetPricing https://sweetpricing.com/"/>
    <n v="250"/>
    <x v="1"/>
    <n v="999"/>
    <e v="#DIV/0!"/>
    <s v="Undisclosed"/>
    <s v="Undisclosed"/>
    <e v="#REF!"/>
    <e v="#VALUE!"/>
    <e v="#VALUE!"/>
    <e v="#REF!"/>
    <e v="#VALUE!"/>
  </r>
  <r>
    <s v="PITSOLUTIONS"/>
    <s v="https://www.pitsolutions.ch/en/"/>
    <s v="Rapperswil-Jona, Switzerland"/>
    <n v="10000"/>
    <s v="$25 - $49 / hr"/>
    <s v="250 - 999"/>
    <x v="0"/>
    <n v="0.1"/>
    <s v="Minneapolis"/>
    <x v="74"/>
    <s v="ContataSolutions https://contata.com/"/>
    <n v="250"/>
    <x v="1"/>
    <n v="999"/>
    <n v="624.5"/>
    <s v="$25 - $49 / hr"/>
    <s v="$25 "/>
    <s v=" $49 "/>
    <n v="37"/>
    <n v="25"/>
    <n v="49"/>
    <s v="Yes"/>
  </r>
  <r>
    <s v="Humach"/>
    <s v="https://humach.com/"/>
    <s v="Dubuque, IA"/>
    <s v="Undisclosed"/>
    <s v="Undisclosed"/>
    <s v="250 - 999"/>
    <x v="0"/>
    <n v="0.15"/>
    <s v="Rapperswil-Jona"/>
    <x v="48"/>
    <s v="PITSOLUTIONS https://www.pitsolutions.ch/en/"/>
    <n v="250"/>
    <x v="1"/>
    <n v="999"/>
    <n v="624.5"/>
    <s v="$25 - $49 / hr"/>
    <s v="$25 "/>
    <s v=" $49 "/>
    <n v="37"/>
    <n v="25"/>
    <n v="49"/>
    <s v="Yes"/>
  </r>
  <r>
    <s v="Hazy"/>
    <s v="https://hazy.com/"/>
    <s v="London, United Kingdom"/>
    <s v="Undisclosed"/>
    <s v="Undisclosed"/>
    <s v="10 - 49"/>
    <x v="0"/>
    <n v="0.3"/>
    <s v="Dubuque"/>
    <x v="98"/>
    <s v="Humach https://humach.com/"/>
    <n v="10"/>
    <x v="1"/>
    <n v="49"/>
    <n v="624.5"/>
    <s v="Undisclosed"/>
    <s v="Undisclosed"/>
    <e v="#REF!"/>
    <e v="#VALUE!"/>
    <e v="#VALUE!"/>
    <e v="#REF!"/>
    <e v="#VALUE!"/>
  </r>
  <r>
    <s v="Deepmetis"/>
    <s v="https://www.deepmetis.com/#home"/>
    <s v="Berlin, Germany"/>
    <n v="25000"/>
    <s v="$50 - $99 / hr"/>
    <s v="2 - 9"/>
    <x v="2"/>
    <n v="0.5"/>
    <s v="London"/>
    <x v="17"/>
    <s v="Hazy https://hazy.com/"/>
    <n v="2"/>
    <x v="1"/>
    <n v="9"/>
    <n v="29.5"/>
    <s v="Undisclosed"/>
    <s v="Undisclosed"/>
    <e v="#REF!"/>
    <e v="#VALUE!"/>
    <e v="#VALUE!"/>
    <e v="#REF!"/>
    <e v="#VALUE!"/>
  </r>
  <r>
    <s v="SpinlockNMR"/>
    <s v="https://www.spinlock.com.ar"/>
    <s v="Malagueño, Argentina"/>
    <n v="1000"/>
    <s v="Undisclosed"/>
    <s v="10 - 49"/>
    <x v="0"/>
    <n v="0.3"/>
    <s v="Berlin"/>
    <x v="26"/>
    <s v="Deepmetis https://www.deepmetis.com/#home"/>
    <n v="10"/>
    <x v="1"/>
    <n v="49"/>
    <n v="5.5"/>
    <s v="$50 - $99 / hr"/>
    <s v="$50 "/>
    <s v=" $99 "/>
    <n v="74.5"/>
    <n v="50"/>
    <n v="99"/>
    <s v="Yes"/>
  </r>
  <r>
    <s v="Citadelta"/>
    <s v="https://www.citadelta.com/"/>
    <s v="Guadalajara, Mexico"/>
    <s v="Undisclosed"/>
    <s v="Undisclosed"/>
    <s v="10 - 49"/>
    <x v="0"/>
    <n v="0.35"/>
    <s v="Malagueño"/>
    <x v="39"/>
    <s v="SpinlockNMR https://www.spinlock.com.ar"/>
    <n v="10"/>
    <x v="1"/>
    <n v="49"/>
    <n v="29.5"/>
    <s v="Undisclosed"/>
    <s v="Undisclosed"/>
    <e v="#REF!"/>
    <e v="#VALUE!"/>
    <e v="#VALUE!"/>
    <e v="#REF!"/>
    <e v="#VALUE!"/>
  </r>
  <r>
    <s v="OstLab"/>
    <s v="https://ostlab.uk"/>
    <s v="Bricket Wood, United Kingdom"/>
    <n v="5000"/>
    <s v="&lt; $25 / hr"/>
    <s v="10 - 49"/>
    <x v="0"/>
    <n v="0.35"/>
    <s v="Guadalajara"/>
    <x v="59"/>
    <s v="Citadelta https://www.citadelta.com/"/>
    <n v="10"/>
    <x v="1"/>
    <n v="49"/>
    <n v="29.5"/>
    <s v="Undisclosed"/>
    <s v="Undisclosed"/>
    <e v="#REF!"/>
    <e v="#VALUE!"/>
    <e v="#VALUE!"/>
    <e v="#REF!"/>
    <e v="#VALUE!"/>
  </r>
  <r>
    <s v="MindGap"/>
    <s v="http://mindgap.dev"/>
    <s v="London, United Kingdom"/>
    <n v="5000"/>
    <s v="$50 - $99 / hr"/>
    <s v="2 - 9"/>
    <x v="2"/>
    <n v="0.5"/>
    <s v="Bricket Wood"/>
    <x v="17"/>
    <s v="OstLab https://ostlab.uk"/>
    <n v="2"/>
    <x v="1"/>
    <n v="9"/>
    <n v="29.5"/>
    <s v="0$ - $25 / hr"/>
    <s v="0$ "/>
    <s v=" $25 "/>
    <n v="12.5"/>
    <n v="0"/>
    <n v="25"/>
    <s v="No"/>
  </r>
  <r>
    <s v="Xentaurs"/>
    <s v="https://www.xentaurs.com/"/>
    <s v="Santa Ana, CA"/>
    <n v="1000"/>
    <s v="$50 - $99 / hr"/>
    <s v="10 - 49"/>
    <x v="0"/>
    <n v="0.3"/>
    <s v="London"/>
    <x v="17"/>
    <s v="MindGap http://mindgap.dev"/>
    <n v="10"/>
    <x v="1"/>
    <n v="49"/>
    <n v="5.5"/>
    <s v="$50 - $99 / hr"/>
    <s v="$50 "/>
    <s v=" $99 "/>
    <n v="74.5"/>
    <n v="50"/>
    <n v="99"/>
    <s v="Yes"/>
  </r>
  <r>
    <s v="Takeleap"/>
    <s v="http://takeleap.com/"/>
    <s v="Dubai, United Arab Emirates"/>
    <s v="Undisclosed"/>
    <s v="Undisclosed"/>
    <s v="10 - 49"/>
    <x v="0"/>
    <n v="0.3"/>
    <s v="Santa Ana"/>
    <x v="1"/>
    <s v="Xentaurs https://www.xentaurs.com/"/>
    <n v="10"/>
    <x v="1"/>
    <n v="49"/>
    <n v="29.5"/>
    <s v="$50 - $99 / hr"/>
    <s v="$50 "/>
    <s v=" $99 "/>
    <n v="74.5"/>
    <n v="50"/>
    <n v="99"/>
    <s v="Yes"/>
  </r>
  <r>
    <s v="Ayata"/>
    <s v="https://www.ayata.com/"/>
    <s v="Houston, TX"/>
    <s v="Undisclosed"/>
    <s v="Undisclosed"/>
    <s v="10 - 49"/>
    <x v="0"/>
    <n v="0.3"/>
    <s v="Dubai"/>
    <x v="29"/>
    <s v="Takeleap http://takeleap.com/"/>
    <n v="10"/>
    <x v="1"/>
    <n v="49"/>
    <n v="29.5"/>
    <s v="Undisclosed"/>
    <s v="Undisclosed"/>
    <e v="#REF!"/>
    <e v="#VALUE!"/>
    <e v="#VALUE!"/>
    <e v="#REF!"/>
    <e v="#VALUE!"/>
  </r>
  <r>
    <s v="Tignis"/>
    <s v="https://tignis.com/"/>
    <s v="Seattle, WA"/>
    <s v="Undisclosed"/>
    <s v="Undisclosed"/>
    <s v="10 - 49"/>
    <x v="0"/>
    <n v="0.3"/>
    <s v="Houston"/>
    <x v="2"/>
    <s v="Ayata https://www.ayata.com/"/>
    <n v="10"/>
    <x v="1"/>
    <n v="49"/>
    <n v="29.5"/>
    <s v="Undisclosed"/>
    <s v="Undisclosed"/>
    <e v="#REF!"/>
    <e v="#VALUE!"/>
    <e v="#VALUE!"/>
    <e v="#REF!"/>
    <e v="#VALUE!"/>
  </r>
  <r>
    <s v="Texeï"/>
    <s v="https://texei.com/nos-expertises/"/>
    <s v="Paris, France"/>
    <s v="Undisclosed"/>
    <s v="Undisclosed"/>
    <s v="10 - 49"/>
    <x v="0"/>
    <n v="0.3"/>
    <s v="Seattle"/>
    <x v="30"/>
    <s v="Tignis https://tignis.com/"/>
    <n v="10"/>
    <x v="1"/>
    <n v="49"/>
    <n v="29.5"/>
    <s v="Undisclosed"/>
    <s v="Undisclosed"/>
    <e v="#REF!"/>
    <e v="#VALUE!"/>
    <e v="#VALUE!"/>
    <e v="#REF!"/>
    <e v="#VALUE!"/>
  </r>
  <r>
    <s v="Kendaxa"/>
    <s v="http://www.kendaxa.com"/>
    <s v="Prague, Czech Republic"/>
    <n v="10000"/>
    <s v="$25 - $49 / hr"/>
    <s v="50 - 249"/>
    <x v="0"/>
    <n v="0.25"/>
    <s v="Paris"/>
    <x v="72"/>
    <s v="Texeï https://texei.com/nos-expertises/"/>
    <n v="50"/>
    <x v="1"/>
    <n v="249"/>
    <n v="29.5"/>
    <s v="Undisclosed"/>
    <s v="Undisclosed"/>
    <e v="#REF!"/>
    <e v="#VALUE!"/>
    <e v="#VALUE!"/>
    <e v="#REF!"/>
    <e v="#VALUE!"/>
  </r>
  <r>
    <s v="CambridgeInnovationInstitute"/>
    <s v="https://www.cambridgeinnovationinstitute.com/"/>
    <s v="Needham, MA"/>
    <s v="Undisclosed"/>
    <s v="Undisclosed"/>
    <s v="50 - 249"/>
    <x v="0"/>
    <n v="0.25"/>
    <s v="Prague"/>
    <x v="45"/>
    <s v="Kendaxa http://www.kendaxa.com"/>
    <n v="50"/>
    <x v="1"/>
    <n v="249"/>
    <n v="149.5"/>
    <s v="$25 - $49 / hr"/>
    <s v="$25 "/>
    <s v=" $49 "/>
    <n v="37"/>
    <n v="25"/>
    <n v="49"/>
    <s v="Yes"/>
  </r>
  <r>
    <s v="SimInsights"/>
    <s v="https://www.siminsights.com/"/>
    <s v="Lake Forest, CA"/>
    <s v="Undisclosed"/>
    <s v="Undisclosed"/>
    <s v="50 - 249"/>
    <x v="0"/>
    <n v="0.25"/>
    <s v="Needham"/>
    <x v="34"/>
    <s v="CambridgeInnovationInstitute https://www.cambridgeinnovationinstitute.com/"/>
    <n v="50"/>
    <x v="1"/>
    <n v="249"/>
    <n v="149.5"/>
    <s v="Undisclosed"/>
    <s v="Undisclosed"/>
    <e v="#REF!"/>
    <e v="#VALUE!"/>
    <e v="#VALUE!"/>
    <e v="#REF!"/>
    <e v="#VALUE!"/>
  </r>
  <r>
    <s v="ArcurveInc."/>
    <s v="http://www.arcurve.com"/>
    <s v="Calgary, Canada"/>
    <s v="Undisclosed"/>
    <s v="Undisclosed"/>
    <s v="50 - 249"/>
    <x v="0"/>
    <n v="0.25"/>
    <s v="Lake Forest"/>
    <x v="1"/>
    <s v="SimInsights https://www.siminsights.com/"/>
    <n v="50"/>
    <x v="1"/>
    <n v="249"/>
    <n v="149.5"/>
    <s v="Undisclosed"/>
    <s v="Undisclosed"/>
    <e v="#REF!"/>
    <e v="#VALUE!"/>
    <e v="#VALUE!"/>
    <e v="#REF!"/>
    <e v="#VALUE!"/>
  </r>
  <r>
    <s v="SourceMeridian"/>
    <s v="https://sourcemeridian.com/"/>
    <s v="Paoli, PA"/>
    <s v="Undisclosed"/>
    <s v="Undisclosed"/>
    <s v="50 - 249"/>
    <x v="0"/>
    <n v="0.25"/>
    <s v="Calgary"/>
    <x v="15"/>
    <s v="ArcurveInc. http://www.arcurve.com"/>
    <n v="50"/>
    <x v="1"/>
    <n v="249"/>
    <n v="149.5"/>
    <s v="Undisclosed"/>
    <s v="Undisclosed"/>
    <e v="#REF!"/>
    <e v="#VALUE!"/>
    <e v="#VALUE!"/>
    <e v="#REF!"/>
    <e v="#VALUE!"/>
  </r>
  <r>
    <s v="EnterdevS.A.S."/>
    <s v="https://www.enterdev.com/"/>
    <s v="Medellín, Colombia"/>
    <s v="Undisclosed"/>
    <s v="Undisclosed"/>
    <s v="50 - 249"/>
    <x v="0"/>
    <n v="0.25"/>
    <s v="Paoli"/>
    <x v="84"/>
    <s v="SourceMeridian https://sourcemeridian.com/"/>
    <n v="50"/>
    <x v="1"/>
    <n v="249"/>
    <n v="149.5"/>
    <s v="Undisclosed"/>
    <s v="Undisclosed"/>
    <e v="#REF!"/>
    <e v="#VALUE!"/>
    <e v="#VALUE!"/>
    <e v="#REF!"/>
    <e v="#VALUE!"/>
  </r>
  <r>
    <s v="TandTConsultingServices,Inc."/>
    <s v="https://www.tatcs.com/"/>
    <s v="Falls Church, VA"/>
    <s v="Undisclosed"/>
    <s v="Undisclosed"/>
    <s v="50 - 249"/>
    <x v="0"/>
    <n v="0.25"/>
    <s v="Medellín"/>
    <x v="65"/>
    <s v="EnterdevS.A.S. https://www.enterdev.com/"/>
    <n v="50"/>
    <x v="1"/>
    <n v="249"/>
    <n v="149.5"/>
    <s v="Undisclosed"/>
    <s v="Undisclosed"/>
    <e v="#REF!"/>
    <e v="#VALUE!"/>
    <e v="#VALUE!"/>
    <e v="#REF!"/>
    <e v="#VALUE!"/>
  </r>
  <r>
    <s v="WashingtonBusinessDynamics"/>
    <s v="https://www.wbdynamics.com"/>
    <s v="Washington, DC"/>
    <s v="Undisclosed"/>
    <s v="Undisclosed"/>
    <s v="50 - 249"/>
    <x v="0"/>
    <n v="0.25"/>
    <s v="Falls Church"/>
    <x v="22"/>
    <s v="TandTConsultingServices,Inc. https://www.tatcs.com/"/>
    <n v="50"/>
    <x v="1"/>
    <n v="249"/>
    <n v="149.5"/>
    <s v="Undisclosed"/>
    <s v="Undisclosed"/>
    <e v="#REF!"/>
    <e v="#VALUE!"/>
    <e v="#VALUE!"/>
    <e v="#REF!"/>
    <e v="#VALUE!"/>
  </r>
  <r>
    <s v="Cenacle"/>
    <s v="https://cenacle.co.in"/>
    <s v="Vijayawada, India"/>
    <n v="25000"/>
    <s v="$100 - $149 / hr"/>
    <s v="10 - 49"/>
    <x v="0"/>
    <n v="0.3"/>
    <s v="Washington"/>
    <x v="76"/>
    <s v="WashingtonBusinessDynamics https://www.wbdynamics.com"/>
    <n v="10"/>
    <x v="1"/>
    <n v="49"/>
    <n v="149.5"/>
    <s v="Undisclosed"/>
    <s v="Undisclosed"/>
    <e v="#REF!"/>
    <e v="#VALUE!"/>
    <e v="#VALUE!"/>
    <e v="#REF!"/>
    <e v="#VALUE!"/>
  </r>
  <r>
    <s v="UninextSolutionsPvtLtd"/>
    <s v="http://uninextsolutions.com"/>
    <s v="Delhi, India"/>
    <n v="1000"/>
    <s v="$25 - $49 / hr"/>
    <s v="2 - 9"/>
    <x v="0"/>
    <n v="0.4"/>
    <s v="Vijayawada"/>
    <x v="11"/>
    <s v="Cenacle https://cenacle.co.in"/>
    <n v="2"/>
    <x v="1"/>
    <n v="9"/>
    <n v="29.5"/>
    <s v="$100 - $149 / hr"/>
    <s v="$100 "/>
    <s v=" $149 "/>
    <n v="124.5"/>
    <n v="100"/>
    <n v="149"/>
    <s v="Yes"/>
  </r>
  <r>
    <s v="EvoGroupTechnologies,Inc."/>
    <s v="https://www.egtech.us"/>
    <s v="Birmingham, AL"/>
    <s v="Undisclosed"/>
    <s v="Undisclosed"/>
    <s v="2 - 9"/>
    <x v="0"/>
    <n v="0.4"/>
    <s v="Delhi"/>
    <x v="11"/>
    <s v="UninextSolutionsPvtLtd http://uninextsolutions.com"/>
    <n v="2"/>
    <x v="1"/>
    <n v="9"/>
    <n v="5.5"/>
    <s v="$25 - $49 / hr"/>
    <s v="$25 "/>
    <s v=" $49 "/>
    <n v="37"/>
    <n v="25"/>
    <n v="49"/>
    <s v="Yes"/>
  </r>
  <r>
    <s v="Zakiant,LLC"/>
    <s v="https://zakiant.com/"/>
    <s v="Naperville, IL"/>
    <s v="Undisclosed"/>
    <s v="Undisclosed"/>
    <s v="2 - 9"/>
    <x v="0"/>
    <n v="0.4"/>
    <s v="Birmingham"/>
    <x v="97"/>
    <s v="EvoGroupTechnologies,Inc. https://www.egtech.us"/>
    <n v="2"/>
    <x v="1"/>
    <n v="9"/>
    <n v="5.5"/>
    <s v="Undisclosed"/>
    <s v="Undisclosed"/>
    <e v="#REF!"/>
    <e v="#VALUE!"/>
    <e v="#VALUE!"/>
    <e v="#REF!"/>
    <e v="#VALUE!"/>
  </r>
  <r>
    <s v="Teraby"/>
    <s v="https://teraby.com"/>
    <s v="Ciudad de Guatemala, Guatemala"/>
    <n v="5000"/>
    <s v="$50 - $99 / hr"/>
    <s v="2 - 9"/>
    <x v="0"/>
    <n v="0.4"/>
    <s v="Naperville"/>
    <x v="56"/>
    <s v="Zakiant,LLC https://zakiant.com/"/>
    <n v="2"/>
    <x v="1"/>
    <n v="9"/>
    <n v="5.5"/>
    <s v="Undisclosed"/>
    <s v="Undisclosed"/>
    <e v="#REF!"/>
    <e v="#VALUE!"/>
    <e v="#VALUE!"/>
    <e v="#REF!"/>
    <e v="#VALUE!"/>
  </r>
  <r>
    <s v="TriverumLLC"/>
    <s v="http://www.triverum.com"/>
    <s v="Frisco, TX"/>
    <s v="Undisclosed"/>
    <s v="Undisclosed"/>
    <s v="2 - 9"/>
    <x v="0"/>
    <n v="0.4"/>
    <s v="Ciudad de Guatemala"/>
    <x v="111"/>
    <s v="Teraby https://teraby.com"/>
    <n v="2"/>
    <x v="1"/>
    <n v="9"/>
    <n v="5.5"/>
    <s v="$50 - $99 / hr"/>
    <s v="$50 "/>
    <s v=" $99 "/>
    <n v="74.5"/>
    <n v="50"/>
    <n v="99"/>
    <s v="Yes"/>
  </r>
  <r>
    <s v="LeverageAxiomConsulting"/>
    <s v="https://www.indiamart.com/jeemboomba/aboutus.html"/>
    <s v="Bengaluru, India"/>
    <n v="1000"/>
    <s v="$150 - $199 / hr"/>
    <s v="2 - 9"/>
    <x v="0"/>
    <n v="0.3"/>
    <s v="Frisco"/>
    <x v="2"/>
    <s v="TriverumLLC http://www.triverum.com"/>
    <n v="2"/>
    <x v="1"/>
    <n v="9"/>
    <n v="5.5"/>
    <s v="Undisclosed"/>
    <s v="Undisclosed"/>
    <e v="#REF!"/>
    <e v="#VALUE!"/>
    <e v="#VALUE!"/>
    <e v="#REF!"/>
    <e v="#VALUE!"/>
  </r>
  <r>
    <s v="GlobalOrange"/>
    <s v="https://www.globalorange.nl/"/>
    <s v="Amsterdam, Netherlands"/>
    <n v="10000"/>
    <s v="Undisclosed"/>
    <s v="50 - 249"/>
    <x v="0"/>
    <n v="0.2"/>
    <s v="Bengaluru"/>
    <x v="11"/>
    <s v="LeverageAxiomConsulting https://www.indiamart.com/jeemboomba/aboutus.html"/>
    <n v="50"/>
    <x v="1"/>
    <n v="249"/>
    <n v="5.5"/>
    <s v="$150 - $199 / hr"/>
    <s v="$150 "/>
    <s v=" $199 "/>
    <n v="174.5"/>
    <n v="150"/>
    <n v="199"/>
    <s v="Yes"/>
  </r>
  <r>
    <s v="Idexcel"/>
    <s v="http://www.idexcel.com/"/>
    <s v="Herndon, VA"/>
    <s v="Undisclosed"/>
    <s v="Undisclosed"/>
    <s v="250 - 999"/>
    <x v="0"/>
    <n v="0.15"/>
    <s v="Amsterdam"/>
    <x v="19"/>
    <s v="GlobalOrange https://www.globalorange.nl/"/>
    <n v="250"/>
    <x v="1"/>
    <n v="999"/>
    <n v="149.5"/>
    <s v="Undisclosed"/>
    <s v="Undisclosed"/>
    <e v="#REF!"/>
    <e v="#VALUE!"/>
    <e v="#VALUE!"/>
    <e v="#REF!"/>
    <e v="#VALUE!"/>
  </r>
  <r>
    <s v="A-team"/>
    <s v="https://a-team.com.ua/en/"/>
    <s v="Kyiv, Ukraine"/>
    <n v="5000"/>
    <s v="$25 - $49 / hr"/>
    <s v="10 - 49"/>
    <x v="0"/>
    <n v="0.1"/>
    <s v="Herndon"/>
    <x v="22"/>
    <s v="Idexcel http://www.idexcel.com/"/>
    <n v="10"/>
    <x v="1"/>
    <n v="49"/>
    <n v="624.5"/>
    <s v="Undisclosed"/>
    <s v="Undisclosed"/>
    <e v="#REF!"/>
    <e v="#VALUE!"/>
    <e v="#VALUE!"/>
    <e v="#REF!"/>
    <e v="#VALUE!"/>
  </r>
  <r>
    <s v="VTI"/>
    <s v="https://www.vti.com.vn"/>
    <s v="Ha Noi, Vietnam"/>
    <n v="5000"/>
    <s v="$25 - $49 / hr"/>
    <s v="250 - 999"/>
    <x v="0"/>
    <n v="0.15"/>
    <s v="Kyiv"/>
    <x v="13"/>
    <s v="A-team https://a-team.com.ua/en/"/>
    <n v="250"/>
    <x v="1"/>
    <n v="999"/>
    <n v="29.5"/>
    <s v="$25 - $49 / hr"/>
    <s v="$25 "/>
    <s v=" $49 "/>
    <n v="37"/>
    <n v="25"/>
    <n v="49"/>
    <s v="Yes"/>
  </r>
  <r>
    <s v="ShatavaDigitalStudio"/>
    <s v="https://shatava.com/en/"/>
    <s v="Sumy, Ukraine"/>
    <n v="5000"/>
    <s v="$25 - $49 / hr"/>
    <s v="10 - 49"/>
    <x v="0"/>
    <n v="0.3"/>
    <s v="Ha Noi"/>
    <x v="23"/>
    <s v="VTI https://www.vti.com.vn"/>
    <n v="10"/>
    <x v="1"/>
    <n v="49"/>
    <n v="624.5"/>
    <s v="$25 - $49 / hr"/>
    <s v="$25 "/>
    <s v=" $49 "/>
    <n v="37"/>
    <n v="25"/>
    <n v="49"/>
    <s v="Yes"/>
  </r>
  <r>
    <s v="CasaleggioAssociati"/>
    <s v="https://www.casaleggio.it/"/>
    <s v="Milano, Italy"/>
    <s v="Undisclosed"/>
    <s v="Undisclosed"/>
    <s v="10 - 49"/>
    <x v="0"/>
    <n v="0.25"/>
    <s v="Sumy"/>
    <x v="13"/>
    <s v="ShatavaDigitalStudio https://shatava.com/en/"/>
    <n v="10"/>
    <x v="1"/>
    <n v="49"/>
    <n v="29.5"/>
    <s v="$25 - $49 / hr"/>
    <s v="$25 "/>
    <s v=" $49 "/>
    <n v="37"/>
    <n v="25"/>
    <n v="49"/>
    <s v="Yes"/>
  </r>
  <r>
    <s v="Gigster"/>
    <s v="https://gigster.com/"/>
    <s v="San Francisco, CA"/>
    <s v="Undisclosed"/>
    <s v="Undisclosed"/>
    <s v="10 - 49"/>
    <x v="0"/>
    <n v="0.25"/>
    <s v="Milano"/>
    <x v="32"/>
    <s v="CasaleggioAssociati https://www.casaleggio.it/"/>
    <n v="10"/>
    <x v="1"/>
    <n v="49"/>
    <n v="29.5"/>
    <s v="Undisclosed"/>
    <s v="Undisclosed"/>
    <e v="#REF!"/>
    <e v="#VALUE!"/>
    <e v="#VALUE!"/>
    <e v="#REF!"/>
    <e v="#VALUE!"/>
  </r>
  <r>
    <s v="E2OPENShanghai"/>
    <s v="http://www.e2open.com/"/>
    <s v="Shanghai, China"/>
    <s v="Undisclosed"/>
    <s v="Undisclosed"/>
    <s v="10 - 49"/>
    <x v="0"/>
    <n v="0.25"/>
    <s v="San Francisco"/>
    <x v="1"/>
    <s v="Gigster https://gigster.com/"/>
    <n v="10"/>
    <x v="1"/>
    <n v="49"/>
    <n v="29.5"/>
    <s v="Undisclosed"/>
    <s v="Undisclosed"/>
    <e v="#REF!"/>
    <e v="#VALUE!"/>
    <e v="#VALUE!"/>
    <e v="#REF!"/>
    <e v="#VALUE!"/>
  </r>
  <r>
    <s v="UrbanTide"/>
    <s v="https://urbantide.com/"/>
    <s v="Edinburgh, United Kingdom"/>
    <s v="Undisclosed"/>
    <s v="Undisclosed"/>
    <s v="2 - 9"/>
    <x v="0"/>
    <n v="0.35"/>
    <s v="Shanghai"/>
    <x v="61"/>
    <s v="E2OPENShanghai http://www.e2open.com/"/>
    <n v="2"/>
    <x v="1"/>
    <n v="9"/>
    <n v="29.5"/>
    <s v="Undisclosed"/>
    <s v="Undisclosed"/>
    <e v="#REF!"/>
    <e v="#VALUE!"/>
    <e v="#VALUE!"/>
    <e v="#REF!"/>
    <e v="#VALUE!"/>
  </r>
  <r>
    <s v="Qwertee.io"/>
    <s v="https://www.qwertee.io"/>
    <s v="Cluj-Napoca, Romania"/>
    <n v="50000"/>
    <s v="$50 - $99 / hr"/>
    <s v="2 - 9"/>
    <x v="0"/>
    <n v="0.35"/>
    <s v="Edinburgh"/>
    <x v="17"/>
    <s v="UrbanTide https://urbantide.com/"/>
    <n v="2"/>
    <x v="1"/>
    <n v="9"/>
    <n v="5.5"/>
    <s v="Undisclosed"/>
    <s v="Undisclosed"/>
    <e v="#REF!"/>
    <e v="#VALUE!"/>
    <e v="#VALUE!"/>
    <e v="#REF!"/>
    <e v="#VALUE!"/>
  </r>
  <r>
    <s v="Prodequa"/>
    <s v="https://prodequa.com/"/>
    <s v="Lima, Peru"/>
    <n v="5000"/>
    <s v="$25 - $49 / hr"/>
    <s v="10 - 49"/>
    <x v="0"/>
    <n v="0.3"/>
    <s v="Cluj-Napoca"/>
    <x v="24"/>
    <s v="Qwertee.io https://www.qwertee.io"/>
    <n v="10"/>
    <x v="1"/>
    <n v="49"/>
    <n v="5.5"/>
    <s v="$50 - $99 / hr"/>
    <s v="$50 "/>
    <s v=" $99 "/>
    <n v="74.5"/>
    <n v="50"/>
    <n v="99"/>
    <s v="Yes"/>
  </r>
  <r>
    <s v="EigenInnovationsInc."/>
    <s v="https://eigen.io/the-eigen-solution/"/>
    <s v="Fredericton, Canada"/>
    <s v="Undisclosed"/>
    <s v="Undisclosed"/>
    <s v="10 - 49"/>
    <x v="0"/>
    <n v="0.3"/>
    <s v="Lima"/>
    <x v="102"/>
    <s v="Prodequa https://prodequa.com/"/>
    <n v="10"/>
    <x v="1"/>
    <n v="49"/>
    <n v="29.5"/>
    <s v="$25 - $49 / hr"/>
    <s v="$25 "/>
    <s v=" $49 "/>
    <n v="37"/>
    <n v="25"/>
    <n v="49"/>
    <s v="Yes"/>
  </r>
  <r>
    <s v="Hishab"/>
    <s v="http://www.hishab.co/"/>
    <s v="Dhaka, Bangladesh"/>
    <s v="Undisclosed"/>
    <s v="Undisclosed"/>
    <s v="10 - 49"/>
    <x v="0"/>
    <n v="0.3"/>
    <s v="Fredericton"/>
    <x v="15"/>
    <s v="EigenInnovationsInc. https://eigen.io/the-eigen-solution/"/>
    <n v="10"/>
    <x v="1"/>
    <n v="49"/>
    <n v="29.5"/>
    <s v="Undisclosed"/>
    <s v="Undisclosed"/>
    <e v="#REF!"/>
    <e v="#VALUE!"/>
    <e v="#VALUE!"/>
    <e v="#REF!"/>
    <e v="#VALUE!"/>
  </r>
  <r>
    <s v="Airts"/>
    <s v="http://www.airts.co.uk"/>
    <s v="Edinburgh, United Kingdom"/>
    <s v="Undisclosed"/>
    <s v="Undisclosed"/>
    <s v="10 - 49"/>
    <x v="0"/>
    <n v="0.3"/>
    <s v="Dhaka"/>
    <x v="78"/>
    <s v="Hishab http://www.hishab.co/"/>
    <n v="10"/>
    <x v="1"/>
    <n v="49"/>
    <n v="29.5"/>
    <s v="Undisclosed"/>
    <s v="Undisclosed"/>
    <e v="#REF!"/>
    <e v="#VALUE!"/>
    <e v="#VALUE!"/>
    <e v="#REF!"/>
    <e v="#VALUE!"/>
  </r>
  <r>
    <s v="HyperAspect"/>
    <s v="http://www.hyperaspect.com"/>
    <s v="Sofia, Bulgaria"/>
    <n v="25000"/>
    <s v="$50 - $99 / hr"/>
    <s v="10 - 49"/>
    <x v="0"/>
    <n v="0.3"/>
    <s v="Edinburgh"/>
    <x v="17"/>
    <s v="Airts http://www.airts.co.uk"/>
    <n v="10"/>
    <x v="1"/>
    <n v="49"/>
    <n v="29.5"/>
    <s v="Undisclosed"/>
    <s v="Undisclosed"/>
    <e v="#REF!"/>
    <e v="#VALUE!"/>
    <e v="#VALUE!"/>
    <e v="#REF!"/>
    <e v="#VALUE!"/>
  </r>
  <r>
    <s v="HDataSystems"/>
    <s v="https://www.hdatasystems.com/"/>
    <s v="Ahmedabad, India"/>
    <n v="10000"/>
    <s v="&lt; $25 / hr"/>
    <s v="10 - 49"/>
    <x v="0"/>
    <n v="0.3"/>
    <s v="Sofia"/>
    <x v="9"/>
    <s v="HyperAspect http://www.hyperaspect.com"/>
    <n v="10"/>
    <x v="1"/>
    <n v="49"/>
    <n v="29.5"/>
    <s v="$50 - $99 / hr"/>
    <s v="$50 "/>
    <s v=" $99 "/>
    <n v="74.5"/>
    <n v="50"/>
    <n v="99"/>
    <s v="Yes"/>
  </r>
  <r>
    <s v="M&gt;"/>
    <s v="https://www.mgt-consulting.com/"/>
    <s v="Madrid, Spain"/>
    <s v="Undisclosed"/>
    <s v="Undisclosed"/>
    <s v="10 - 49"/>
    <x v="0"/>
    <n v="0.3"/>
    <s v="Ahmedabad"/>
    <x v="11"/>
    <s v="HDataSystems https://www.hdatasystems.com/"/>
    <n v="10"/>
    <x v="1"/>
    <n v="49"/>
    <n v="29.5"/>
    <s v="0$ - $25 / hr"/>
    <s v="0$ "/>
    <s v=" $25 "/>
    <n v="12.5"/>
    <n v="0"/>
    <n v="25"/>
    <s v="No"/>
  </r>
  <r>
    <s v="Emser"/>
    <s v="http://www.emser.net/"/>
    <s v="Cordoba, Argentina"/>
    <s v="Undisclosed"/>
    <s v="Undisclosed"/>
    <s v="10 - 49"/>
    <x v="0"/>
    <n v="0.3"/>
    <s v="Madrid"/>
    <x v="14"/>
    <s v="M&gt; https://www.mgt-consulting.com/"/>
    <n v="10"/>
    <x v="1"/>
    <n v="49"/>
    <n v="29.5"/>
    <s v="Undisclosed"/>
    <s v="Undisclosed"/>
    <e v="#REF!"/>
    <e v="#VALUE!"/>
    <e v="#VALUE!"/>
    <e v="#REF!"/>
    <e v="#VALUE!"/>
  </r>
  <r>
    <s v="WisdomTreeTechnologies,LLC"/>
    <s v="https://www.wttnae.com/"/>
    <s v="Murray, KY"/>
    <s v="Undisclosed"/>
    <s v="Undisclosed"/>
    <s v="10 - 49"/>
    <x v="0"/>
    <n v="0.3"/>
    <s v="Cordoba"/>
    <x v="39"/>
    <s v="Emser http://www.emser.net/"/>
    <n v="10"/>
    <x v="1"/>
    <n v="49"/>
    <n v="29.5"/>
    <s v="Undisclosed"/>
    <s v="Undisclosed"/>
    <e v="#REF!"/>
    <e v="#VALUE!"/>
    <e v="#VALUE!"/>
    <e v="#REF!"/>
    <e v="#VALUE!"/>
  </r>
  <r>
    <s v="Navteca"/>
    <s v="https://www.navteca.com/"/>
    <s v="Bethesda, MD"/>
    <s v="Undisclosed"/>
    <s v="Undisclosed"/>
    <s v="10 - 49"/>
    <x v="0"/>
    <n v="0.3"/>
    <s v="Murray"/>
    <x v="112"/>
    <s v="WisdomTreeTechnologies,LLC https://www.wttnae.com/"/>
    <n v="10"/>
    <x v="1"/>
    <n v="49"/>
    <n v="29.5"/>
    <s v="Undisclosed"/>
    <s v="Undisclosed"/>
    <e v="#REF!"/>
    <e v="#VALUE!"/>
    <e v="#VALUE!"/>
    <e v="#REF!"/>
    <e v="#VALUE!"/>
  </r>
  <r>
    <s v="WawAsiaCorpJSC"/>
    <s v="https://waw.asia/"/>
    <s v="New York, NY"/>
    <n v="25000"/>
    <s v="&lt; $25 / hr"/>
    <s v="10 - 49"/>
    <x v="0"/>
    <n v="0.3"/>
    <s v="Bethesda"/>
    <x v="57"/>
    <s v="Navteca https://www.navteca.com/"/>
    <n v="10"/>
    <x v="1"/>
    <n v="49"/>
    <n v="29.5"/>
    <s v="Undisclosed"/>
    <s v="Undisclosed"/>
    <e v="#REF!"/>
    <e v="#VALUE!"/>
    <e v="#VALUE!"/>
    <e v="#REF!"/>
    <e v="#VALUE!"/>
  </r>
  <r>
    <s v="TeamExtensionSRL"/>
    <s v="https://teamextension.lv/"/>
    <s v="București, Romania"/>
    <n v="10000"/>
    <s v="$100 - $149 / hr"/>
    <s v="50 - 249"/>
    <x v="0"/>
    <n v="0.25"/>
    <s v="New York"/>
    <x v="5"/>
    <s v="WawAsiaCorpJSC https://waw.asia/"/>
    <n v="50"/>
    <x v="1"/>
    <n v="249"/>
    <n v="29.5"/>
    <s v="0$ - $25 / hr"/>
    <s v="0$ "/>
    <s v=" $25 "/>
    <n v="12.5"/>
    <n v="0"/>
    <n v="25"/>
    <s v="No"/>
  </r>
  <r>
    <s v="IAGOTechnologie"/>
    <s v="https://iagotechnologie.fr/"/>
    <s v="Péronne-en-Mélantois, France"/>
    <n v="5000"/>
    <s v="$100 - $149 / hr"/>
    <s v="2 - 9"/>
    <x v="2"/>
    <n v="0.5"/>
    <s v="București"/>
    <x v="24"/>
    <s v="TeamExtensionSRL https://teamextension.lv/"/>
    <n v="2"/>
    <x v="1"/>
    <n v="9"/>
    <n v="149.5"/>
    <s v="$100 - $149 / hr"/>
    <s v="$100 "/>
    <s v=" $149 "/>
    <n v="124.5"/>
    <n v="100"/>
    <n v="149"/>
    <s v="Yes"/>
  </r>
  <r>
    <s v="ActionX"/>
    <s v="https://www.actionx.com.au/"/>
    <s v="Macquarie Park, Australia"/>
    <s v="Undisclosed"/>
    <s v="Undisclosed"/>
    <s v="2 - 9"/>
    <x v="2"/>
    <n v="0.5"/>
    <s v="Péronne-en-Mélantois"/>
    <x v="72"/>
    <s v="IAGOTechnologie https://iagotechnologie.fr/"/>
    <n v="2"/>
    <x v="1"/>
    <n v="9"/>
    <n v="5.5"/>
    <s v="$100 - $149 / hr"/>
    <s v="$100 "/>
    <s v=" $149 "/>
    <n v="124.5"/>
    <n v="100"/>
    <n v="149"/>
    <s v="Yes"/>
  </r>
  <r>
    <s v="Astraoutsourcing"/>
    <s v="http://astraoutsourcing.com/"/>
    <s v="Kyiv, Ukraine"/>
    <n v="1000"/>
    <s v="$25 - $49 / hr"/>
    <s v="2 - 9"/>
    <x v="2"/>
    <n v="0.5"/>
    <s v="Macquarie Park"/>
    <x v="12"/>
    <s v="ActionX https://www.actionx.com.au/"/>
    <n v="2"/>
    <x v="1"/>
    <n v="9"/>
    <n v="5.5"/>
    <s v="Undisclosed"/>
    <s v="Undisclosed"/>
    <e v="#REF!"/>
    <e v="#VALUE!"/>
    <e v="#VALUE!"/>
    <e v="#REF!"/>
    <e v="#VALUE!"/>
  </r>
  <r>
    <s v="m1ESolutions"/>
    <s v="http://www.m1esolutions.com/"/>
    <s v="Sugar Hill, GA"/>
    <s v="Undisclosed"/>
    <s v="Undisclosed"/>
    <s v="2 - 9"/>
    <x v="2"/>
    <n v="0.5"/>
    <s v="Kyiv"/>
    <x v="13"/>
    <s v="Astraoutsourcing http://astraoutsourcing.com/"/>
    <n v="2"/>
    <x v="1"/>
    <n v="9"/>
    <n v="5.5"/>
    <s v="$25 - $49 / hr"/>
    <s v="$25 "/>
    <s v=" $49 "/>
    <n v="37"/>
    <n v="25"/>
    <n v="49"/>
    <s v="Yes"/>
  </r>
  <r>
    <s v="YannayTechnologies"/>
    <s v="http://www.yannaytech.com/"/>
    <s v="Alpharetta, GA"/>
    <s v="Undisclosed"/>
    <s v="Undisclosed"/>
    <s v="2 - 9"/>
    <x v="2"/>
    <n v="0.5"/>
    <s v="Sugar Hill"/>
    <x v="20"/>
    <s v="m1ESolutions http://www.m1esolutions.com/"/>
    <n v="2"/>
    <x v="1"/>
    <n v="9"/>
    <n v="5.5"/>
    <s v="Undisclosed"/>
    <s v="Undisclosed"/>
    <e v="#REF!"/>
    <e v="#VALUE!"/>
    <e v="#VALUE!"/>
    <e v="#REF!"/>
    <e v="#VALUE!"/>
  </r>
  <r>
    <s v="TechDelegatesInc"/>
    <s v="http://techdelegates.com"/>
    <s v="South Plainfield, NJ"/>
    <s v="Undisclosed"/>
    <s v="Undisclosed"/>
    <s v="2 - 9"/>
    <x v="2"/>
    <n v="0.5"/>
    <s v="Alpharetta"/>
    <x v="20"/>
    <s v="YannayTechnologies http://www.yannaytech.com/"/>
    <n v="2"/>
    <x v="1"/>
    <n v="9"/>
    <n v="5.5"/>
    <s v="Undisclosed"/>
    <s v="Undisclosed"/>
    <e v="#REF!"/>
    <e v="#VALUE!"/>
    <e v="#VALUE!"/>
    <e v="#REF!"/>
    <e v="#VALUE!"/>
  </r>
  <r>
    <s v="Engage&amp;Echo"/>
    <s v="http://www.engageecho.com"/>
    <s v="Randolph, NJ"/>
    <s v="Undisclosed"/>
    <s v="Undisclosed"/>
    <s v="2 - 9"/>
    <x v="2"/>
    <n v="0.5"/>
    <s v="South Plainfield"/>
    <x v="40"/>
    <s v="TechDelegatesInc http://techdelegates.com"/>
    <n v="2"/>
    <x v="1"/>
    <n v="9"/>
    <n v="5.5"/>
    <s v="Undisclosed"/>
    <s v="Undisclosed"/>
    <e v="#REF!"/>
    <e v="#VALUE!"/>
    <e v="#VALUE!"/>
    <e v="#REF!"/>
    <e v="#VALUE!"/>
  </r>
  <r>
    <s v="PueoBusinessSolutionsLLC"/>
    <s v="https://www.pueo.com/"/>
    <s v="Fredericksburg, VA"/>
    <s v="Undisclosed"/>
    <s v="Undisclosed"/>
    <s v="50 - 249"/>
    <x v="0"/>
    <n v="0.25"/>
    <s v="Randolph"/>
    <x v="40"/>
    <s v="Engage&amp;Echo http://www.engageecho.com"/>
    <n v="50"/>
    <x v="1"/>
    <n v="249"/>
    <n v="5.5"/>
    <s v="Undisclosed"/>
    <s v="Undisclosed"/>
    <e v="#REF!"/>
    <e v="#VALUE!"/>
    <e v="#VALUE!"/>
    <e v="#REF!"/>
    <e v="#VALUE!"/>
  </r>
  <r>
    <s v="AzanaTechInc."/>
    <s v="https://www.azanatech.com/"/>
    <s v="Sandy Springs, GA"/>
    <s v="Undisclosed"/>
    <s v="Undisclosed"/>
    <s v="2 - 9"/>
    <x v="2"/>
    <n v="0.5"/>
    <s v="Fredericksburg"/>
    <x v="22"/>
    <s v="PueoBusinessSolutionsLLC https://www.pueo.com/"/>
    <n v="2"/>
    <x v="1"/>
    <n v="9"/>
    <n v="149.5"/>
    <s v="Undisclosed"/>
    <s v="Undisclosed"/>
    <e v="#REF!"/>
    <e v="#VALUE!"/>
    <e v="#VALUE!"/>
    <e v="#REF!"/>
    <e v="#VALUE!"/>
  </r>
  <r>
    <s v="ATownData"/>
    <s v="https://atowndata.com/"/>
    <s v="Atlanta, GA"/>
    <s v="Undisclosed"/>
    <s v="Undisclosed"/>
    <s v="2 - 9"/>
    <x v="2"/>
    <n v="0.5"/>
    <s v="Sandy Springs"/>
    <x v="20"/>
    <s v="AzanaTechInc. https://www.azanatech.com/"/>
    <n v="2"/>
    <x v="1"/>
    <n v="9"/>
    <n v="5.5"/>
    <s v="Undisclosed"/>
    <s v="Undisclosed"/>
    <e v="#REF!"/>
    <e v="#VALUE!"/>
    <e v="#VALUE!"/>
    <e v="#REF!"/>
    <e v="#VALUE!"/>
  </r>
  <r>
    <s v="Innovature"/>
    <s v="https://innovature.ai/"/>
    <s v="Kanda Jimbocho, Japan"/>
    <n v="5000"/>
    <s v="$25 - $49 / hr"/>
    <s v="50 - 249"/>
    <x v="0"/>
    <n v="0.25"/>
    <s v="Atlanta"/>
    <x v="20"/>
    <s v="ATownData https://atowndata.com/"/>
    <n v="50"/>
    <x v="1"/>
    <n v="249"/>
    <n v="5.5"/>
    <s v="Undisclosed"/>
    <s v="Undisclosed"/>
    <e v="#REF!"/>
    <e v="#VALUE!"/>
    <e v="#VALUE!"/>
    <e v="#REF!"/>
    <e v="#VALUE!"/>
  </r>
  <r>
    <s v="SIGlobalSolutions"/>
    <s v="http://www.sigbl.com"/>
    <s v="Karachi, Pakistan"/>
    <n v="5000"/>
    <s v="$25 - $49 / hr"/>
    <s v="50 - 249"/>
    <x v="0"/>
    <n v="0.2"/>
    <s v="Kanda Jimbocho"/>
    <x v="93"/>
    <s v="Innovature https://innovature.ai/"/>
    <n v="50"/>
    <x v="1"/>
    <n v="249"/>
    <n v="149.5"/>
    <s v="$25 - $49 / hr"/>
    <s v="$25 "/>
    <s v=" $49 "/>
    <n v="37"/>
    <n v="25"/>
    <n v="49"/>
    <s v="Yes"/>
  </r>
  <r>
    <s v="DeepInfoLab"/>
    <s v="https://www.deepinfolab.com"/>
    <s v="Pune, India"/>
    <n v="1000"/>
    <s v="$50 - $99 / hr"/>
    <s v="2 - 9"/>
    <x v="2"/>
    <n v="0.5"/>
    <s v="Karachi"/>
    <x v="8"/>
    <s v="SIGlobalSolutions http://www.sigbl.com"/>
    <n v="2"/>
    <x v="1"/>
    <n v="9"/>
    <n v="149.5"/>
    <s v="$25 - $49 / hr"/>
    <s v="$25 "/>
    <s v=" $49 "/>
    <n v="37"/>
    <n v="25"/>
    <n v="49"/>
    <s v="Yes"/>
  </r>
  <r>
    <s v="Thadeus.AI-BespokeAISolutions"/>
    <s v="http://thadeus.ai"/>
    <s v="Kraków, Poland"/>
    <n v="10000"/>
    <s v="$50 - $99 / hr"/>
    <s v="2 - 9"/>
    <x v="2"/>
    <n v="0.5"/>
    <s v="Pune"/>
    <x v="11"/>
    <s v="DeepInfoLab https://www.deepinfolab.com"/>
    <n v="2"/>
    <x v="1"/>
    <n v="9"/>
    <n v="5.5"/>
    <s v="$50 - $99 / hr"/>
    <s v="$50 "/>
    <s v=" $99 "/>
    <n v="74.5"/>
    <n v="50"/>
    <n v="99"/>
    <s v="Yes"/>
  </r>
  <r>
    <s v="DATUM,S.A.DEC.V."/>
    <s v="https://www.datumredsoft.com/"/>
    <s v="San Salvador, El Salvador"/>
    <s v="Undisclosed"/>
    <s v="Undisclosed"/>
    <s v="50 - 249"/>
    <x v="0"/>
    <n v="0.25"/>
    <s v="Kraków"/>
    <x v="7"/>
    <s v="Thadeus.AI-BespokeAISolutions http://thadeus.ai"/>
    <n v="50"/>
    <x v="1"/>
    <n v="249"/>
    <n v="5.5"/>
    <s v="$50 - $99 / hr"/>
    <s v="$50 "/>
    <s v=" $99 "/>
    <n v="74.5"/>
    <n v="50"/>
    <n v="99"/>
    <s v="Yes"/>
  </r>
  <r>
    <s v="ninecoves"/>
    <s v="https://ninecoves.com/"/>
    <s v="Thousand Oaks, CA"/>
    <s v="Undisclosed"/>
    <s v="Undisclosed"/>
    <s v="2 - 9"/>
    <x v="2"/>
    <n v="0.5"/>
    <s v="San Salvador"/>
    <x v="36"/>
    <s v="DATUM,S.A.DEC.V. https://www.datumredsoft.com/"/>
    <n v="2"/>
    <x v="1"/>
    <n v="9"/>
    <n v="149.5"/>
    <s v="Undisclosed"/>
    <s v="Undisclosed"/>
    <e v="#REF!"/>
    <e v="#VALUE!"/>
    <e v="#VALUE!"/>
    <e v="#REF!"/>
    <e v="#VALUE!"/>
  </r>
  <r>
    <s v="RobotLegionDigital"/>
    <s v="https://www.robotlegion.com.au"/>
    <s v="Melbourne, Australia"/>
    <s v="Undisclosed"/>
    <s v="Undisclosed"/>
    <s v="2 - 9"/>
    <x v="2"/>
    <n v="0.5"/>
    <s v="Thousand Oaks"/>
    <x v="1"/>
    <s v="ninecoves https://ninecoves.com/"/>
    <n v="2"/>
    <x v="1"/>
    <n v="9"/>
    <n v="5.5"/>
    <s v="Undisclosed"/>
    <s v="Undisclosed"/>
    <e v="#REF!"/>
    <e v="#VALUE!"/>
    <e v="#VALUE!"/>
    <e v="#REF!"/>
    <e v="#VALUE!"/>
  </r>
  <r>
    <s v="Ticasgest"/>
    <s v="http://www.ticasgest.pt/"/>
    <s v="Carnaxide, Portugal"/>
    <s v="Undisclosed"/>
    <s v="Undisclosed"/>
    <s v="2 - 9"/>
    <x v="2"/>
    <n v="0.5"/>
    <s v="Melbourne"/>
    <x v="12"/>
    <s v="RobotLegionDigital https://www.robotlegion.com.au"/>
    <n v="2"/>
    <x v="1"/>
    <n v="9"/>
    <n v="5.5"/>
    <s v="Undisclosed"/>
    <s v="Undisclosed"/>
    <e v="#REF!"/>
    <e v="#VALUE!"/>
    <e v="#VALUE!"/>
    <e v="#REF!"/>
    <e v="#VALUE!"/>
  </r>
  <r>
    <s v="BrandProtection.ai"/>
    <s v="https://brandprotection.ai"/>
    <s v="Kyiv, Ukraine"/>
    <n v="5000"/>
    <s v="Undisclosed"/>
    <s v="2 - 9"/>
    <x v="2"/>
    <n v="0.5"/>
    <s v="Carnaxide"/>
    <x v="105"/>
    <s v="Ticasgest http://www.ticasgest.pt/"/>
    <n v="2"/>
    <x v="1"/>
    <n v="9"/>
    <n v="5.5"/>
    <s v="Undisclosed"/>
    <s v="Undisclosed"/>
    <e v="#REF!"/>
    <e v="#VALUE!"/>
    <e v="#VALUE!"/>
    <e v="#REF!"/>
    <e v="#VALUE!"/>
  </r>
  <r>
    <s v="ELVAAI"/>
    <s v="https://elvaai.com/"/>
    <s v="San José, Costa Rica"/>
    <n v="25000"/>
    <s v="$25 - $49 / hr"/>
    <s v="2 - 9"/>
    <x v="2"/>
    <n v="0.5"/>
    <s v="Kyiv"/>
    <x v="13"/>
    <s v="BrandProtection.ai https://brandprotection.ai"/>
    <n v="2"/>
    <x v="1"/>
    <n v="9"/>
    <n v="5.5"/>
    <s v="Undisclosed"/>
    <s v="Undisclosed"/>
    <e v="#REF!"/>
    <e v="#VALUE!"/>
    <e v="#VALUE!"/>
    <e v="#REF!"/>
    <e v="#VALUE!"/>
  </r>
  <r>
    <s v="Meaningfy"/>
    <s v="http://meaningfy.ws"/>
    <s v="Lintgen, Luxembourg"/>
    <n v="50000"/>
    <s v="$50 - $99 / hr"/>
    <s v="2 - 9"/>
    <x v="2"/>
    <n v="0.5"/>
    <s v="San José"/>
    <x v="21"/>
    <s v="ELVAAI https://elvaai.com/"/>
    <n v="2"/>
    <x v="1"/>
    <n v="9"/>
    <n v="5.5"/>
    <s v="$25 - $49 / hr"/>
    <s v="$25 "/>
    <s v=" $49 "/>
    <n v="37"/>
    <n v="25"/>
    <n v="49"/>
    <s v="Yes"/>
  </r>
  <r>
    <s v="ŠkerlakData+Analytics"/>
    <s v="http://www.skerlak.ch/"/>
    <s v="Zürich, Switzerland"/>
    <s v="Undisclosed"/>
    <s v="Undisclosed"/>
    <s v="2 - 9"/>
    <x v="2"/>
    <n v="0.5"/>
    <s v="Lintgen"/>
    <x v="113"/>
    <s v="Meaningfy http://meaningfy.ws"/>
    <n v="2"/>
    <x v="1"/>
    <n v="9"/>
    <n v="5.5"/>
    <s v="$50 - $99 / hr"/>
    <s v="$50 "/>
    <s v=" $99 "/>
    <n v="74.5"/>
    <n v="50"/>
    <n v="99"/>
    <s v="Yes"/>
  </r>
  <r>
    <s v="ShenzhenYoucaiTechnologyCo.,Ltd."/>
    <s v="https://www.szuckj.com/"/>
    <s v="Shenzhen, China"/>
    <s v="Undisclosed"/>
    <s v="Undisclosed"/>
    <s v="2 - 9"/>
    <x v="2"/>
    <n v="0.5"/>
    <s v="Zürich"/>
    <x v="48"/>
    <s v="ŠkerlakData+Analytics http://www.skerlak.ch/"/>
    <n v="2"/>
    <x v="1"/>
    <n v="9"/>
    <n v="5.5"/>
    <s v="Undisclosed"/>
    <s v="Undisclosed"/>
    <e v="#REF!"/>
    <e v="#VALUE!"/>
    <e v="#VALUE!"/>
    <e v="#REF!"/>
    <e v="#VALUE!"/>
  </r>
  <r>
    <s v="TesseractTechnoLabs"/>
    <s v="https://www.tesseracttchnolabs.com/"/>
    <s v="Ahmedabad, India"/>
    <n v="1000"/>
    <s v="&lt; $25 / hr"/>
    <s v="2 - 9"/>
    <x v="2"/>
    <n v="0.5"/>
    <s v="Shenzhen"/>
    <x v="61"/>
    <s v="ShenzhenYoucaiTechnologyCo.,Ltd. https://www.szuckj.com/"/>
    <n v="2"/>
    <x v="1"/>
    <n v="9"/>
    <n v="5.5"/>
    <s v="Undisclosed"/>
    <s v="Undisclosed"/>
    <e v="#REF!"/>
    <e v="#VALUE!"/>
    <e v="#VALUE!"/>
    <e v="#REF!"/>
    <e v="#VALUE!"/>
  </r>
  <r>
    <s v="VoiceContactCenter"/>
    <s v="http://www.oex-vcc.com"/>
    <s v="Warszawa, Poland"/>
    <s v="Undisclosed"/>
    <s v="Undisclosed"/>
    <s v="1,000 - 9,999"/>
    <x v="0"/>
    <n v="0.1"/>
    <s v="Ahmedabad"/>
    <x v="11"/>
    <s v="TesseractTechnoLabs https://www.tesseracttchnolabs.com/"/>
    <n v="1000"/>
    <x v="1"/>
    <n v="9999"/>
    <n v="5.5"/>
    <s v="0$ - $25 / hr"/>
    <s v="0$ "/>
    <s v=" $25 "/>
    <n v="12.5"/>
    <n v="0"/>
    <n v="25"/>
    <s v="No"/>
  </r>
  <r>
    <s v="DadenLtd"/>
    <s v="http://www.daden.co.uk/"/>
    <s v="Birmingham, United Kingdom"/>
    <s v="Undisclosed"/>
    <s v="Undisclosed"/>
    <s v="2 - 9"/>
    <x v="0"/>
    <n v="0.3"/>
    <s v="Warszawa"/>
    <x v="7"/>
    <s v="VoiceContactCenter http://www.oex-vcc.com"/>
    <n v="2"/>
    <x v="0"/>
    <n v="9"/>
    <n v="5499.5"/>
    <s v="Undisclosed"/>
    <s v="Undisclosed"/>
    <e v="#REF!"/>
    <e v="#VALUE!"/>
    <e v="#VALUE!"/>
    <e v="#REF!"/>
    <e v="#VALUE!"/>
  </r>
  <r>
    <s v="DynamicsSquareUK"/>
    <s v="https://www.dynamicssquare.co.uk/"/>
    <s v="Islington, United Kingdom"/>
    <n v="10000"/>
    <s v="$200 - $300 / hr"/>
    <s v="50 - 249"/>
    <x v="0"/>
    <n v="0.1"/>
    <s v="Birmingham"/>
    <x v="17"/>
    <s v="DadenLtd http://www.daden.co.uk/"/>
    <n v="50"/>
    <x v="1"/>
    <n v="249"/>
    <n v="5.5"/>
    <s v="Undisclosed"/>
    <s v="Undisclosed"/>
    <e v="#REF!"/>
    <e v="#VALUE!"/>
    <e v="#VALUE!"/>
    <e v="#REF!"/>
    <e v="#VALUE!"/>
  </r>
  <r>
    <s v="ExperfyInc"/>
    <s v="http://www.experfy.com"/>
    <s v="Boston, MA"/>
    <n v="5000"/>
    <s v="$100 - $149 / hr"/>
    <s v="10 - 49"/>
    <x v="0"/>
    <n v="0.25"/>
    <s v="Islington"/>
    <x v="17"/>
    <s v="DynamicsSquareUK https://www.dynamicssquare.co.uk/"/>
    <n v="10"/>
    <x v="1"/>
    <n v="49"/>
    <n v="149.5"/>
    <s v="$200 - $300 / hr"/>
    <s v="$200 "/>
    <s v=" $300 "/>
    <n v="250"/>
    <n v="200"/>
    <n v="300"/>
    <s v="Yes"/>
  </r>
  <r>
    <s v="SoupToNutsApps"/>
    <s v="https://s2napps.com/"/>
    <s v="Los Angeles, CA"/>
    <n v="25000"/>
    <s v="$100 - $149 / hr"/>
    <s v="10 - 49"/>
    <x v="0"/>
    <n v="0.4"/>
    <s v="Boston"/>
    <x v="34"/>
    <s v="ExperfyInc http://www.experfy.com"/>
    <n v="10"/>
    <x v="1"/>
    <n v="49"/>
    <n v="29.5"/>
    <s v="$100 - $149 / hr"/>
    <s v="$100 "/>
    <s v=" $149 "/>
    <n v="124.5"/>
    <n v="100"/>
    <n v="149"/>
    <s v="Yes"/>
  </r>
  <r>
    <s v="VigilantTechnologiesLLC"/>
    <s v="https://vigilant-inc.com/"/>
    <s v="Troy, MI"/>
    <s v="Undisclosed"/>
    <s v="Undisclosed"/>
    <s v="250 - 999"/>
    <x v="0"/>
    <n v="0.15"/>
    <s v="Los Angeles"/>
    <x v="1"/>
    <s v="SoupToNutsApps https://s2napps.com/"/>
    <n v="250"/>
    <x v="1"/>
    <n v="999"/>
    <n v="29.5"/>
    <s v="$100 - $149 / hr"/>
    <s v="$100 "/>
    <s v=" $149 "/>
    <n v="124.5"/>
    <n v="100"/>
    <n v="149"/>
    <s v="Yes"/>
  </r>
  <r>
    <s v="PwCDataAnalytics"/>
    <s v="https://www.pwc.pl/en/services/data-analytics.html"/>
    <s v="Warszawa, Poland"/>
    <n v="25000"/>
    <s v="Undisclosed"/>
    <s v="1,000 - 9,999"/>
    <x v="0"/>
    <n v="0.1"/>
    <s v="Troy"/>
    <x v="81"/>
    <s v="VigilantTechnologiesLLC https://vigilant-inc.com/"/>
    <n v="1000"/>
    <x v="1"/>
    <n v="9999"/>
    <n v="624.5"/>
    <s v="Undisclosed"/>
    <s v="Undisclosed"/>
    <e v="#REF!"/>
    <e v="#VALUE!"/>
    <e v="#VALUE!"/>
    <e v="#REF!"/>
    <e v="#VALUE!"/>
  </r>
  <r>
    <s v="EACOMMCorporation"/>
    <s v="https://www.eacomm.com/"/>
    <s v="Quezon City, Philippines"/>
    <n v="10000"/>
    <s v="$100 - $149 / hr"/>
    <s v="10 - 49"/>
    <x v="0"/>
    <n v="0.25"/>
    <s v="Warszawa"/>
    <x v="7"/>
    <s v="PwCDataAnalytics https://www.pwc.pl/en/services/data-analytics.html"/>
    <n v="10"/>
    <x v="0"/>
    <n v="49"/>
    <n v="5499.5"/>
    <s v="Undisclosed"/>
    <s v="Undisclosed"/>
    <e v="#REF!"/>
    <e v="#VALUE!"/>
    <e v="#VALUE!"/>
    <e v="#REF!"/>
    <e v="#VALUE!"/>
  </r>
  <r>
    <s v="MerlinOne"/>
    <s v="https://merlinone.com/"/>
    <s v="Quincy, MA"/>
    <s v="Undisclosed"/>
    <s v="Undisclosed"/>
    <s v="10 - 49"/>
    <x v="0"/>
    <n v="0.25"/>
    <s v="Quezon City"/>
    <x v="100"/>
    <s v="EACOMMCorporation https://www.eacomm.com/"/>
    <n v="10"/>
    <x v="1"/>
    <n v="49"/>
    <n v="29.5"/>
    <s v="$100 - $149 / hr"/>
    <s v="$100 "/>
    <s v=" $149 "/>
    <n v="124.5"/>
    <n v="100"/>
    <n v="149"/>
    <s v="Yes"/>
  </r>
  <r>
    <s v="QualityProfessionals"/>
    <s v="https://q-pros.com"/>
    <s v="Houston, TX"/>
    <s v="Undisclosed"/>
    <s v="Undisclosed"/>
    <s v="50 - 249"/>
    <x v="0"/>
    <n v="0.2"/>
    <s v="Quincy"/>
    <x v="34"/>
    <s v="MerlinOne https://merlinone.com/"/>
    <n v="50"/>
    <x v="1"/>
    <n v="249"/>
    <n v="29.5"/>
    <s v="Undisclosed"/>
    <s v="Undisclosed"/>
    <e v="#REF!"/>
    <e v="#VALUE!"/>
    <e v="#VALUE!"/>
    <e v="#REF!"/>
    <e v="#VALUE!"/>
  </r>
  <r>
    <s v="Accenture(China)Co.,Ltd."/>
    <s v="https://www.accenture.com/cn-en"/>
    <s v="Hong Kong, Hong Kong"/>
    <s v="Undisclosed"/>
    <s v="Undisclosed"/>
    <s v="1,000 - 9,999"/>
    <x v="0"/>
    <n v="0.1"/>
    <s v="Houston"/>
    <x v="2"/>
    <s v="QualityProfessionals https://q-pros.com"/>
    <n v="1000"/>
    <x v="1"/>
    <n v="9999"/>
    <n v="149.5"/>
    <s v="Undisclosed"/>
    <s v="Undisclosed"/>
    <e v="#REF!"/>
    <e v="#VALUE!"/>
    <e v="#VALUE!"/>
    <e v="#REF!"/>
    <e v="#VALUE!"/>
  </r>
  <r>
    <s v="[x]cubeLABS"/>
    <s v="https://www.xcubelabs.com/"/>
    <s v="Dallas, TX"/>
    <n v="25000"/>
    <s v="$50 - $99 / hr"/>
    <s v="250 - 999"/>
    <x v="0"/>
    <n v="0.1"/>
    <s v="Hong Kong"/>
    <x v="82"/>
    <s v="Accenture(China)Co.,Ltd. https://www.accenture.com/cn-en"/>
    <n v="250"/>
    <x v="0"/>
    <n v="999"/>
    <n v="5499.5"/>
    <s v="Undisclosed"/>
    <s v="Undisclosed"/>
    <e v="#REF!"/>
    <e v="#VALUE!"/>
    <e v="#VALUE!"/>
    <e v="#REF!"/>
    <e v="#VALUE!"/>
  </r>
  <r>
    <s v="GramenerTechnologySolutions"/>
    <s v="https://gramener.com/"/>
    <s v="Hyderabad, India"/>
    <s v="Undisclosed"/>
    <s v="Undisclosed"/>
    <s v="50 - 249"/>
    <x v="0"/>
    <n v="0.2"/>
    <s v="Dallas"/>
    <x v="2"/>
    <s v="[x]cubeLABS https://www.xcubelabs.com/"/>
    <n v="50"/>
    <x v="1"/>
    <n v="249"/>
    <n v="624.5"/>
    <s v="$50 - $99 / hr"/>
    <s v="$50 "/>
    <s v=" $99 "/>
    <n v="74.5"/>
    <n v="50"/>
    <n v="99"/>
    <s v="Yes"/>
  </r>
  <r>
    <s v="Oursky"/>
    <s v="https://oursky.com/"/>
    <s v="Kowloon, Hong Kong"/>
    <n v="25000"/>
    <s v="$100 - $149 / hr"/>
    <s v="50 - 249"/>
    <x v="0"/>
    <n v="0.2"/>
    <s v="Hyderabad"/>
    <x v="11"/>
    <s v="GramenerTechnologySolutions https://gramener.com/"/>
    <n v="50"/>
    <x v="1"/>
    <n v="249"/>
    <n v="149.5"/>
    <s v="Undisclosed"/>
    <s v="Undisclosed"/>
    <e v="#REF!"/>
    <e v="#VALUE!"/>
    <e v="#VALUE!"/>
    <e v="#REF!"/>
    <e v="#VALUE!"/>
  </r>
  <r>
    <s v="EverString"/>
    <s v="https://www.everstring.com/"/>
    <s v="San Mateo, CA"/>
    <n v="5000"/>
    <s v="$100 - $149 / hr"/>
    <s v="50 - 249"/>
    <x v="0"/>
    <n v="0.2"/>
    <s v="Kowloon"/>
    <x v="82"/>
    <s v="Oursky https://oursky.com/"/>
    <n v="50"/>
    <x v="1"/>
    <n v="249"/>
    <n v="149.5"/>
    <s v="$100 - $149 / hr"/>
    <s v="$100 "/>
    <s v=" $149 "/>
    <n v="124.5"/>
    <n v="100"/>
    <n v="149"/>
    <s v="Yes"/>
  </r>
  <r>
    <s v="AxiomZen"/>
    <s v="http://www.axiomzen.co/"/>
    <s v="Vancouver, Canada"/>
    <s v="Undisclosed"/>
    <s v="Undisclosed"/>
    <s v="50 - 249"/>
    <x v="0"/>
    <n v="0.2"/>
    <s v="San Mateo"/>
    <x v="1"/>
    <s v="EverString https://www.everstring.com/"/>
    <n v="50"/>
    <x v="1"/>
    <n v="249"/>
    <n v="149.5"/>
    <s v="$100 - $149 / hr"/>
    <s v="$100 "/>
    <s v=" $149 "/>
    <n v="124.5"/>
    <n v="100"/>
    <n v="149"/>
    <s v="Yes"/>
  </r>
  <r>
    <s v="Kinetica"/>
    <s v="http://www.kinetica.com"/>
    <s v="San Francisco, CA"/>
    <s v="Undisclosed"/>
    <s v="Undisclosed"/>
    <s v="50 - 249"/>
    <x v="0"/>
    <n v="0.2"/>
    <s v="Vancouver"/>
    <x v="15"/>
    <s v="AxiomZen http://www.axiomzen.co/"/>
    <n v="50"/>
    <x v="1"/>
    <n v="249"/>
    <n v="149.5"/>
    <s v="Undisclosed"/>
    <s v="Undisclosed"/>
    <e v="#REF!"/>
    <e v="#VALUE!"/>
    <e v="#VALUE!"/>
    <e v="#REF!"/>
    <e v="#VALUE!"/>
  </r>
  <r>
    <s v="ImperialResourceGroup"/>
    <s v="https://www.imperialresourcegroup.com/"/>
    <s v="Macon, GA"/>
    <s v="Undisclosed"/>
    <s v="Undisclosed"/>
    <s v="10 - 49"/>
    <x v="0"/>
    <n v="0.3"/>
    <s v="San Francisco"/>
    <x v="1"/>
    <s v="Kinetica http://www.kinetica.com"/>
    <n v="10"/>
    <x v="1"/>
    <n v="49"/>
    <n v="149.5"/>
    <s v="Undisclosed"/>
    <s v="Undisclosed"/>
    <e v="#REF!"/>
    <e v="#VALUE!"/>
    <e v="#VALUE!"/>
    <e v="#REF!"/>
    <e v="#VALUE!"/>
  </r>
  <r>
    <s v="Vitwit"/>
    <s v="https://www.vitwit.com/"/>
    <s v="Madhapur, India"/>
    <n v="10000"/>
    <s v="$25 - $49 / hr"/>
    <s v="10 - 49"/>
    <x v="0"/>
    <n v="0.3"/>
    <s v="Macon"/>
    <x v="20"/>
    <s v="ImperialResourceGroup https://www.imperialresourcegroup.com/"/>
    <n v="10"/>
    <x v="1"/>
    <n v="49"/>
    <n v="29.5"/>
    <s v="Undisclosed"/>
    <s v="Undisclosed"/>
    <e v="#REF!"/>
    <e v="#VALUE!"/>
    <e v="#VALUE!"/>
    <e v="#REF!"/>
    <e v="#VALUE!"/>
  </r>
  <r>
    <s v="AdagioConsultores"/>
    <s v="https://adagio.com.uy/"/>
    <s v="Montevideo, Uruguay"/>
    <s v="Undisclosed"/>
    <s v="Undisclosed"/>
    <s v="10 - 49"/>
    <x v="0"/>
    <n v="0.3"/>
    <s v="Madhapur"/>
    <x v="11"/>
    <s v="Vitwit https://www.vitwit.com/"/>
    <n v="10"/>
    <x v="1"/>
    <n v="49"/>
    <n v="29.5"/>
    <s v="$25 - $49 / hr"/>
    <s v="$25 "/>
    <s v=" $49 "/>
    <n v="37"/>
    <n v="25"/>
    <n v="49"/>
    <s v="Yes"/>
  </r>
  <r>
    <s v="ReputaciónDigital"/>
    <s v="https://reputacion.digital/"/>
    <s v="Cordoba, Argentina"/>
    <s v="Undisclosed"/>
    <s v="Undisclosed"/>
    <s v="10 - 49"/>
    <x v="0"/>
    <n v="0.3"/>
    <s v="Montevideo"/>
    <x v="41"/>
    <s v="AdagioConsultores https://adagio.com.uy/"/>
    <n v="10"/>
    <x v="1"/>
    <n v="49"/>
    <n v="29.5"/>
    <s v="Undisclosed"/>
    <s v="Undisclosed"/>
    <e v="#REF!"/>
    <e v="#VALUE!"/>
    <e v="#VALUE!"/>
    <e v="#REF!"/>
    <e v="#VALUE!"/>
  </r>
  <r>
    <s v="ElectiConsulting"/>
    <s v="https://electiconsulting.com"/>
    <s v="London, United Kingdom"/>
    <n v="25000"/>
    <s v="$100 - $149 / hr"/>
    <s v="10 - 49"/>
    <x v="0"/>
    <n v="0.3"/>
    <s v="Cordoba"/>
    <x v="39"/>
    <s v="ReputaciónDigital https://reputacion.digital/"/>
    <n v="10"/>
    <x v="1"/>
    <n v="49"/>
    <n v="29.5"/>
    <s v="Undisclosed"/>
    <s v="Undisclosed"/>
    <e v="#REF!"/>
    <e v="#VALUE!"/>
    <e v="#VALUE!"/>
    <e v="#REF!"/>
    <e v="#VALUE!"/>
  </r>
  <r>
    <s v="DataProducts"/>
    <s v="https://dataproducts.io/"/>
    <s v="Chicago, IL"/>
    <n v="50000"/>
    <s v="Undisclosed"/>
    <s v="10 - 49"/>
    <x v="0"/>
    <n v="0.3"/>
    <s v="London"/>
    <x v="17"/>
    <s v="ElectiConsulting https://electiconsulting.com"/>
    <n v="10"/>
    <x v="1"/>
    <n v="49"/>
    <n v="29.5"/>
    <s v="$100 - $149 / hr"/>
    <s v="$100 "/>
    <s v=" $149 "/>
    <n v="124.5"/>
    <n v="100"/>
    <n v="149"/>
    <s v="Yes"/>
  </r>
  <r>
    <s v="Brainnwave"/>
    <s v="https://brainnwave.ai/"/>
    <s v="Edinburgh, United Kingdom"/>
    <s v="Undisclosed"/>
    <s v="Undisclosed"/>
    <s v="10 - 49"/>
    <x v="0"/>
    <n v="0.3"/>
    <s v="Chicago"/>
    <x v="56"/>
    <s v="DataProducts https://dataproducts.io/"/>
    <n v="10"/>
    <x v="1"/>
    <n v="49"/>
    <n v="29.5"/>
    <s v="Undisclosed"/>
    <s v="Undisclosed"/>
    <e v="#REF!"/>
    <e v="#VALUE!"/>
    <e v="#VALUE!"/>
    <e v="#REF!"/>
    <e v="#VALUE!"/>
  </r>
  <r>
    <s v="DirelliLLC"/>
    <s v="https://direlli.com/"/>
    <s v="Yerevan, Armenia"/>
    <n v="5000"/>
    <s v="$25 - $49 / hr"/>
    <s v="10 - 49"/>
    <x v="0"/>
    <n v="0.1"/>
    <s v="Edinburgh"/>
    <x v="17"/>
    <s v="Brainnwave https://brainnwave.ai/"/>
    <n v="10"/>
    <x v="1"/>
    <n v="49"/>
    <n v="29.5"/>
    <s v="Undisclosed"/>
    <s v="Undisclosed"/>
    <e v="#REF!"/>
    <e v="#VALUE!"/>
    <e v="#VALUE!"/>
    <e v="#REF!"/>
    <e v="#VALUE!"/>
  </r>
  <r>
    <s v="DeepLearningPartnership"/>
    <s v="http://www.deeplp.com/"/>
    <s v="London, United Kingdom"/>
    <s v="Undisclosed"/>
    <s v="Undisclosed"/>
    <s v="Freelancer"/>
    <x v="2"/>
    <n v="0.5"/>
    <s v="Yerevan"/>
    <x v="33"/>
    <s v="DirelliLLC https://direlli.com/"/>
    <s v="Freelancer"/>
    <x v="1"/>
    <m/>
    <n v="29.5"/>
    <s v="$25 - $49 / hr"/>
    <s v="$25 "/>
    <s v=" $49 "/>
    <n v="37"/>
    <n v="25"/>
    <n v="49"/>
    <s v="Yes"/>
  </r>
  <r>
    <s v="Agmis"/>
    <s v="http://www.agmis.eu"/>
    <s v="Kaunas, Lithuania"/>
    <s v="Undisclosed"/>
    <s v="Undisclosed"/>
    <s v="50 - 249"/>
    <x v="0"/>
    <n v="0.25"/>
    <s v="London"/>
    <x v="17"/>
    <s v="DeepLearningPartnership http://www.deeplp.com/"/>
    <n v="50"/>
    <x v="1"/>
    <n v="249"/>
    <e v="#DIV/0!"/>
    <s v="Undisclosed"/>
    <s v="Undisclosed"/>
    <e v="#REF!"/>
    <e v="#VALUE!"/>
    <e v="#VALUE!"/>
    <e v="#REF!"/>
    <e v="#VALUE!"/>
  </r>
  <r>
    <s v="findfacts"/>
    <s v="https://www.findfacts.in/"/>
    <s v="Hyderabad, India"/>
    <n v="1000"/>
    <s v="$25 - $49 / hr"/>
    <s v="Freelancer"/>
    <x v="2"/>
    <n v="0.5"/>
    <s v="Kaunas"/>
    <x v="37"/>
    <s v="Agmis http://www.agmis.eu"/>
    <s v="Freelancer"/>
    <x v="1"/>
    <m/>
    <n v="149.5"/>
    <s v="Undisclosed"/>
    <s v="Undisclosed"/>
    <e v="#REF!"/>
    <e v="#VALUE!"/>
    <e v="#VALUE!"/>
    <e v="#REF!"/>
    <e v="#VALUE!"/>
  </r>
  <r>
    <s v="StraViso"/>
    <s v="https://straviso.com"/>
    <s v="Frisco, TX"/>
    <s v="Undisclosed"/>
    <s v="Undisclosed"/>
    <s v="50 - 249"/>
    <x v="0"/>
    <n v="0.25"/>
    <s v="Hyderabad"/>
    <x v="11"/>
    <s v="findfacts https://www.findfacts.in/"/>
    <n v="50"/>
    <x v="1"/>
    <n v="249"/>
    <e v="#DIV/0!"/>
    <s v="$25 - $49 / hr"/>
    <s v="$25 "/>
    <s v=" $49 "/>
    <n v="37"/>
    <n v="25"/>
    <n v="49"/>
    <s v="Yes"/>
  </r>
  <r>
    <s v="Innovior"/>
    <s v="https://www.innovior.com/"/>
    <s v="Melbourne, Australia"/>
    <s v="Undisclosed"/>
    <s v="Undisclosed"/>
    <s v="50 - 249"/>
    <x v="0"/>
    <n v="0.25"/>
    <s v="Frisco"/>
    <x v="2"/>
    <s v="StraViso https://straviso.com"/>
    <n v="50"/>
    <x v="1"/>
    <n v="249"/>
    <n v="149.5"/>
    <s v="Undisclosed"/>
    <s v="Undisclosed"/>
    <e v="#REF!"/>
    <e v="#VALUE!"/>
    <e v="#VALUE!"/>
    <e v="#REF!"/>
    <e v="#VALUE!"/>
  </r>
  <r>
    <s v="DelawareManagedServicesandITConsulting,Inc"/>
    <s v="https://www.delaware.pro/en-PH"/>
    <s v="Taguig, Philippines"/>
    <s v="Undisclosed"/>
    <s v="Undisclosed"/>
    <s v="10 - 49"/>
    <x v="0"/>
    <n v="0.25"/>
    <s v="Melbourne"/>
    <x v="12"/>
    <s v="Innovior https://www.innovior.com/"/>
    <n v="10"/>
    <x v="1"/>
    <n v="49"/>
    <n v="149.5"/>
    <s v="Undisclosed"/>
    <s v="Undisclosed"/>
    <e v="#REF!"/>
    <e v="#VALUE!"/>
    <e v="#VALUE!"/>
    <e v="#REF!"/>
    <e v="#VALUE!"/>
  </r>
  <r>
    <s v="EasyAskTechnologies,Inc."/>
    <s v="https://www.easyask.com/"/>
    <s v="Burlington, MA"/>
    <s v="Undisclosed"/>
    <s v="Undisclosed"/>
    <s v="10 - 49"/>
    <x v="0"/>
    <n v="0.25"/>
    <s v="Taguig"/>
    <x v="100"/>
    <s v="DelawareManagedServicesandITConsulting,Inc https://www.delaware.pro/en-PH"/>
    <n v="10"/>
    <x v="1"/>
    <n v="49"/>
    <n v="29.5"/>
    <s v="Undisclosed"/>
    <s v="Undisclosed"/>
    <e v="#REF!"/>
    <e v="#VALUE!"/>
    <e v="#VALUE!"/>
    <e v="#REF!"/>
    <e v="#VALUE!"/>
  </r>
  <r>
    <s v="Cognitiva"/>
    <s v="https://www.cognitiva.la/"/>
    <s v="Las Condes, Chile"/>
    <s v="Undisclosed"/>
    <s v="Undisclosed"/>
    <s v="10 - 49"/>
    <x v="0"/>
    <n v="0.25"/>
    <s v="Burlington"/>
    <x v="34"/>
    <s v="EasyAskTechnologies,Inc. https://www.easyask.com/"/>
    <n v="10"/>
    <x v="1"/>
    <n v="49"/>
    <n v="29.5"/>
    <s v="Undisclosed"/>
    <s v="Undisclosed"/>
    <e v="#REF!"/>
    <e v="#VALUE!"/>
    <e v="#VALUE!"/>
    <e v="#REF!"/>
    <e v="#VALUE!"/>
  </r>
  <r>
    <s v="HungryBytes"/>
    <s v="http://hungrybytes.co/"/>
    <s v="Iași, Romania"/>
    <n v="10000"/>
    <s v="$50 - $99 / hr"/>
    <s v="10 - 49"/>
    <x v="0"/>
    <n v="0.1"/>
    <s v="Las Condes"/>
    <x v="96"/>
    <s v="Cognitiva https://www.cognitiva.la/"/>
    <n v="10"/>
    <x v="1"/>
    <n v="49"/>
    <n v="29.5"/>
    <s v="Undisclosed"/>
    <s v="Undisclosed"/>
    <e v="#REF!"/>
    <e v="#VALUE!"/>
    <e v="#VALUE!"/>
    <e v="#REF!"/>
    <e v="#VALUE!"/>
  </r>
  <r>
    <s v="ContataSolutions"/>
    <s v="https://contata.com/"/>
    <s v="Minneapolis, MN"/>
    <n v="50000"/>
    <s v="$25 - $49 / hr"/>
    <s v="250 - 999"/>
    <x v="0"/>
    <n v="0.15"/>
    <s v="Iași"/>
    <x v="24"/>
    <s v="HungryBytes http://hungrybytes.co/"/>
    <n v="250"/>
    <x v="1"/>
    <n v="999"/>
    <n v="29.5"/>
    <s v="$50 - $99 / hr"/>
    <s v="$50 "/>
    <s v=" $99 "/>
    <n v="74.5"/>
    <n v="50"/>
    <n v="99"/>
    <s v="Yes"/>
  </r>
  <r>
    <s v="Adimen"/>
    <s v="https://adimen.tech"/>
    <s v="Odesa, Ukraine"/>
    <n v="5000"/>
    <s v="$25 - $49 / hr"/>
    <s v="10 - 49"/>
    <x v="0"/>
    <n v="0.3"/>
    <s v="Minneapolis"/>
    <x v="74"/>
    <s v="ContataSolutions https://contata.com/"/>
    <n v="10"/>
    <x v="1"/>
    <n v="49"/>
    <n v="624.5"/>
    <s v="$25 - $49 / hr"/>
    <s v="$25 "/>
    <s v=" $49 "/>
    <n v="37"/>
    <n v="25"/>
    <n v="49"/>
    <s v="Yes"/>
  </r>
  <r>
    <s v="B12"/>
    <s v="https://www.b12.io/free-draft"/>
    <s v="New York, NY"/>
    <n v="1000"/>
    <s v="$50 - $99 / hr"/>
    <s v="10 - 49"/>
    <x v="0"/>
    <n v="0.2"/>
    <s v="Odesa"/>
    <x v="13"/>
    <s v="Adimen https://adimen.tech"/>
    <n v="10"/>
    <x v="1"/>
    <n v="49"/>
    <n v="29.5"/>
    <s v="$25 - $49 / hr"/>
    <s v="$25 "/>
    <s v=" $49 "/>
    <n v="37"/>
    <n v="25"/>
    <n v="49"/>
    <s v="Yes"/>
  </r>
  <r>
    <s v="Devfi,Inc"/>
    <s v="https://www.devfi.com"/>
    <s v="Columbus, OH"/>
    <n v="10000"/>
    <s v="$50 - $99 / hr"/>
    <s v="250 - 999"/>
    <x v="0"/>
    <n v="0.2"/>
    <s v="New York"/>
    <x v="5"/>
    <s v="B12 https://www.b12.io/free-draft"/>
    <n v="250"/>
    <x v="1"/>
    <n v="999"/>
    <n v="29.5"/>
    <s v="$50 - $99 / hr"/>
    <s v="$50 "/>
    <s v=" $99 "/>
    <n v="74.5"/>
    <n v="50"/>
    <n v="99"/>
    <s v="Yes"/>
  </r>
  <r>
    <s v="ZingboxInc."/>
    <s v="http://www.zingbox.com"/>
    <s v="Mountain View, CA"/>
    <n v="5000"/>
    <s v="$50 - $99 / hr"/>
    <s v="50 - 249"/>
    <x v="0"/>
    <n v="0.2"/>
    <s v="Columbus"/>
    <x v="85"/>
    <s v="Devfi,Inc https://www.devfi.com"/>
    <n v="50"/>
    <x v="1"/>
    <n v="249"/>
    <n v="624.5"/>
    <s v="$50 - $99 / hr"/>
    <s v="$50 "/>
    <s v=" $99 "/>
    <n v="74.5"/>
    <n v="50"/>
    <n v="99"/>
    <s v="Yes"/>
  </r>
  <r>
    <s v="NewH3CGroup"/>
    <s v="http://www.h3c.com/en/"/>
    <s v="Beijing, China"/>
    <n v="5000"/>
    <s v="$100 - $149 / hr"/>
    <s v="1,000 - 9,999"/>
    <x v="0"/>
    <n v="0.1"/>
    <s v="Mountain View"/>
    <x v="1"/>
    <s v="ZingboxInc. http://www.zingbox.com"/>
    <n v="1000"/>
    <x v="1"/>
    <n v="9999"/>
    <n v="149.5"/>
    <s v="$50 - $99 / hr"/>
    <s v="$50 "/>
    <s v=" $99 "/>
    <n v="74.5"/>
    <n v="50"/>
    <n v="99"/>
    <s v="Yes"/>
  </r>
  <r>
    <s v="ACLDigital"/>
    <s v="https://www.acldigital.com"/>
    <s v="San Jose, CA"/>
    <n v="5000"/>
    <s v="$50 - $99 / hr"/>
    <s v="1,000 - 9,999"/>
    <x v="0"/>
    <n v="0.1"/>
    <s v="Beijing"/>
    <x v="61"/>
    <s v="NewH3CGroup http://www.h3c.com/en/"/>
    <n v="1000"/>
    <x v="0"/>
    <n v="9999"/>
    <n v="5499.5"/>
    <s v="$100 - $149 / hr"/>
    <s v="$100 "/>
    <s v=" $149 "/>
    <n v="124.5"/>
    <n v="100"/>
    <n v="149"/>
    <s v="Yes"/>
  </r>
  <r>
    <s v="AlexandraInstituttet"/>
    <s v="https://alexandra.dk/about-the-alexandra-institute/"/>
    <s v="Copenhagen, Denmark"/>
    <s v="Undisclosed"/>
    <s v="Undisclosed"/>
    <s v="50 - 249"/>
    <x v="0"/>
    <n v="0.2"/>
    <s v="San Jose"/>
    <x v="1"/>
    <s v="ACLDigital https://www.acldigital.com"/>
    <n v="50"/>
    <x v="0"/>
    <n v="249"/>
    <n v="5499.5"/>
    <s v="$50 - $99 / hr"/>
    <s v="$50 "/>
    <s v=" $99 "/>
    <n v="74.5"/>
    <n v="50"/>
    <n v="99"/>
    <s v="Yes"/>
  </r>
  <r>
    <s v="SiliconValleySoftwareGroup"/>
    <s v="http://svsg.co"/>
    <s v="Santa Monica, CA"/>
    <n v="10000"/>
    <s v="$100 - $149 / hr"/>
    <s v="10 - 49"/>
    <x v="0"/>
    <n v="0.25"/>
    <s v="Copenhagen"/>
    <x v="101"/>
    <s v="AlexandraInstituttet https://alexandra.dk/about-the-alexandra-institute/"/>
    <n v="10"/>
    <x v="1"/>
    <n v="49"/>
    <n v="149.5"/>
    <s v="Undisclosed"/>
    <s v="Undisclosed"/>
    <e v="#REF!"/>
    <e v="#VALUE!"/>
    <e v="#VALUE!"/>
    <e v="#REF!"/>
    <e v="#VALUE!"/>
  </r>
  <r>
    <s v="TheDataScientist"/>
    <s v="https://thedatascientist.com/"/>
    <s v="London, United Kingdom"/>
    <n v="1000"/>
    <s v="Undisclosed"/>
    <s v="2 - 9"/>
    <x v="0"/>
    <n v="0.3"/>
    <s v="Santa Monica"/>
    <x v="1"/>
    <s v="SiliconValleySoftwareGroup http://svsg.co"/>
    <n v="2"/>
    <x v="1"/>
    <n v="9"/>
    <n v="29.5"/>
    <s v="$100 - $149 / hr"/>
    <s v="$100 "/>
    <s v=" $149 "/>
    <n v="124.5"/>
    <n v="100"/>
    <n v="149"/>
    <s v="Yes"/>
  </r>
  <r>
    <s v="RoyalCyber"/>
    <s v="https://www.royalcyber.com/"/>
    <s v="Naperville, IL"/>
    <s v="Undisclosed"/>
    <s v="Undisclosed"/>
    <s v="250 - 999"/>
    <x v="0"/>
    <n v="0.1"/>
    <s v="London"/>
    <x v="17"/>
    <s v="TheDataScientist https://thedatascientist.com/"/>
    <n v="250"/>
    <x v="1"/>
    <n v="999"/>
    <n v="5.5"/>
    <s v="Undisclosed"/>
    <s v="Undisclosed"/>
    <e v="#REF!"/>
    <e v="#VALUE!"/>
    <e v="#VALUE!"/>
    <e v="#REF!"/>
    <e v="#VALUE!"/>
  </r>
  <r>
    <s v="CornerStoneSolutions"/>
    <s v="https://cornerstonesolutiononline.com/contact"/>
    <s v="Indore, India"/>
    <n v="50000"/>
    <s v="&lt; $25 / hr"/>
    <s v="10 - 49"/>
    <x v="0"/>
    <n v="0.31"/>
    <s v="Naperville"/>
    <x v="56"/>
    <s v="RoyalCyber https://www.royalcyber.com/"/>
    <n v="10"/>
    <x v="1"/>
    <n v="49"/>
    <n v="624.5"/>
    <s v="Undisclosed"/>
    <s v="Undisclosed"/>
    <e v="#REF!"/>
    <e v="#VALUE!"/>
    <e v="#VALUE!"/>
    <e v="#REF!"/>
    <e v="#VALUE!"/>
  </r>
  <r>
    <s v="SymphonyVentures"/>
    <s v="https://www.symphonyhq.com/"/>
    <s v="Boston, MA"/>
    <n v="1000"/>
    <s v="&lt; $25 / hr"/>
    <s v="50 - 249"/>
    <x v="0"/>
    <n v="0.2"/>
    <s v="Indore"/>
    <x v="11"/>
    <s v="CornerStoneSolutions https://cornerstonesolutiononline.com/contact"/>
    <n v="50"/>
    <x v="1"/>
    <n v="249"/>
    <n v="29.5"/>
    <s v="0$ - $25 / hr"/>
    <s v="0$ "/>
    <s v=" $25 "/>
    <n v="12.5"/>
    <n v="0"/>
    <n v="25"/>
    <s v="No"/>
  </r>
  <r>
    <s v="ThunderSoft"/>
    <s v="http://www.thundersoft.com/index.php"/>
    <s v="Milpitas, CA"/>
    <n v="5000"/>
    <s v="$100 - $149 / hr"/>
    <s v="1,000 - 9,999"/>
    <x v="0"/>
    <n v="0.1"/>
    <s v="Boston"/>
    <x v="34"/>
    <s v="SymphonyVentures https://www.symphonyhq.com/"/>
    <n v="1000"/>
    <x v="1"/>
    <n v="9999"/>
    <n v="149.5"/>
    <s v="0$ - $25 / hr"/>
    <s v="0$ "/>
    <s v=" $25 "/>
    <n v="12.5"/>
    <n v="0"/>
    <n v="25"/>
    <s v="No"/>
  </r>
  <r>
    <s v="BRQ"/>
    <s v="http://www.brq.com/"/>
    <s v="SÃO PAULO, Brazil"/>
    <s v="Undisclosed"/>
    <s v="Undisclosed"/>
    <s v="1,000 - 9,999"/>
    <x v="0"/>
    <n v="0.1"/>
    <s v="Milpitas"/>
    <x v="1"/>
    <s v="ThunderSoft http://www.thundersoft.com/index.php"/>
    <n v="1000"/>
    <x v="0"/>
    <n v="9999"/>
    <n v="5499.5"/>
    <s v="$100 - $149 / hr"/>
    <s v="$100 "/>
    <s v=" $149 "/>
    <n v="124.5"/>
    <n v="100"/>
    <n v="149"/>
    <s v="Yes"/>
  </r>
  <r>
    <s v="ToolofNorthAmerica"/>
    <s v="http://toolofna.com/"/>
    <s v="Santa Monica, CA"/>
    <s v="Undisclosed"/>
    <s v="Undisclosed"/>
    <s v="50 - 249"/>
    <x v="0"/>
    <n v="0.2"/>
    <s v="SÃO PAULO"/>
    <x v="63"/>
    <s v="BRQ http://www.brq.com/"/>
    <n v="50"/>
    <x v="0"/>
    <n v="249"/>
    <n v="5499.5"/>
    <s v="Undisclosed"/>
    <s v="Undisclosed"/>
    <e v="#REF!"/>
    <e v="#VALUE!"/>
    <e v="#VALUE!"/>
    <e v="#REF!"/>
    <e v="#VALUE!"/>
  </r>
  <r>
    <s v="TheArcherGroup"/>
    <s v="https://www.archer-group.com"/>
    <s v="Wilmington, DE"/>
    <s v="Undisclosed"/>
    <s v="Undisclosed"/>
    <s v="50 - 249"/>
    <x v="0"/>
    <n v="0.2"/>
    <s v="Santa Monica"/>
    <x v="1"/>
    <s v="ToolofNorthAmerica http://toolofna.com/"/>
    <n v="50"/>
    <x v="1"/>
    <n v="249"/>
    <n v="149.5"/>
    <s v="Undisclosed"/>
    <s v="Undisclosed"/>
    <e v="#REF!"/>
    <e v="#VALUE!"/>
    <e v="#VALUE!"/>
    <e v="#REF!"/>
    <e v="#VALUE!"/>
  </r>
  <r>
    <s v="Volume"/>
    <s v="https://volume.ai/"/>
    <s v="Wokingham, United Kingdom"/>
    <s v="Undisclosed"/>
    <s v="Undisclosed"/>
    <s v="50 - 249"/>
    <x v="0"/>
    <n v="0.2"/>
    <s v="Wilmington"/>
    <x v="31"/>
    <s v="TheArcherGroup https://www.archer-group.com"/>
    <n v="50"/>
    <x v="1"/>
    <n v="249"/>
    <n v="149.5"/>
    <s v="Undisclosed"/>
    <s v="Undisclosed"/>
    <e v="#REF!"/>
    <e v="#VALUE!"/>
    <e v="#VALUE!"/>
    <e v="#REF!"/>
    <e v="#VALUE!"/>
  </r>
  <r>
    <s v="TurnKeyLender"/>
    <s v="https://turnkey-lender.com"/>
    <s v="Singapore"/>
    <n v="1000"/>
    <s v="Undisclosed"/>
    <s v="50 - 249"/>
    <x v="0"/>
    <n v="0.2"/>
    <s v="Wokingham"/>
    <x v="17"/>
    <s v="Volume https://volume.ai/"/>
    <n v="50"/>
    <x v="1"/>
    <n v="249"/>
    <n v="149.5"/>
    <s v="Undisclosed"/>
    <s v="Undisclosed"/>
    <e v="#REF!"/>
    <e v="#VALUE!"/>
    <e v="#VALUE!"/>
    <e v="#REF!"/>
    <e v="#VALUE!"/>
  </r>
  <r>
    <s v="RevUnit"/>
    <s v="https://revunit.com"/>
    <s v="Bentonville, AR"/>
    <n v="50000"/>
    <s v="Undisclosed"/>
    <s v="50 - 249"/>
    <x v="0"/>
    <n v="0.2"/>
    <s v="Singapore"/>
    <x v="0"/>
    <s v="TurnKeyLender https://turnkey-lender.com"/>
    <n v="50"/>
    <x v="1"/>
    <n v="249"/>
    <n v="149.5"/>
    <s v="Undisclosed"/>
    <s v="Undisclosed"/>
    <e v="#REF!"/>
    <e v="#VALUE!"/>
    <e v="#VALUE!"/>
    <e v="#REF!"/>
    <e v="#VALUE!"/>
  </r>
  <r>
    <s v="Embroker"/>
    <s v="https://www.embroker.com/industry/cannabis"/>
    <s v="San Francisco, CA"/>
    <s v="Undisclosed"/>
    <s v="Undisclosed"/>
    <s v="50 - 249"/>
    <x v="0"/>
    <n v="0.2"/>
    <s v="Bentonville"/>
    <x v="94"/>
    <s v="RevUnit https://revunit.com"/>
    <n v="50"/>
    <x v="1"/>
    <n v="249"/>
    <n v="149.5"/>
    <s v="Undisclosed"/>
    <s v="Undisclosed"/>
    <e v="#REF!"/>
    <e v="#VALUE!"/>
    <e v="#VALUE!"/>
    <e v="#REF!"/>
    <e v="#VALUE!"/>
  </r>
  <r>
    <s v="Xomnia"/>
    <s v="https://www.xomnia.com/"/>
    <s v="Amsterdam, Netherlands"/>
    <s v="Undisclosed"/>
    <s v="Undisclosed"/>
    <s v="50 - 249"/>
    <x v="0"/>
    <n v="0.2"/>
    <s v="San Francisco"/>
    <x v="1"/>
    <s v="Embroker https://www.embroker.com/industry/cannabis"/>
    <n v="50"/>
    <x v="1"/>
    <n v="249"/>
    <n v="149.5"/>
    <s v="Undisclosed"/>
    <s v="Undisclosed"/>
    <e v="#REF!"/>
    <e v="#VALUE!"/>
    <e v="#VALUE!"/>
    <e v="#REF!"/>
    <e v="#VALUE!"/>
  </r>
  <r>
    <s v="uData"/>
    <s v="https://udata.tech/"/>
    <s v="Bondi Beach, Australia"/>
    <n v="5000"/>
    <s v="$25 - $49 / hr"/>
    <s v="10 - 49"/>
    <x v="0"/>
    <n v="0.3"/>
    <s v="Amsterdam"/>
    <x v="19"/>
    <s v="Xomnia https://www.xomnia.com/"/>
    <n v="10"/>
    <x v="1"/>
    <n v="49"/>
    <n v="149.5"/>
    <s v="Undisclosed"/>
    <s v="Undisclosed"/>
    <e v="#REF!"/>
    <e v="#VALUE!"/>
    <e v="#VALUE!"/>
    <e v="#REF!"/>
    <e v="#VALUE!"/>
  </r>
  <r>
    <s v="AlignedResearchGroupLLC"/>
    <s v="https://www.alignedresearch.co"/>
    <s v="Los Gatos, CA"/>
    <n v="10000"/>
    <s v="$25 - $49 / hr"/>
    <s v="10 - 49"/>
    <x v="0"/>
    <n v="0.3"/>
    <s v="Bondi Beach"/>
    <x v="12"/>
    <s v="uData https://udata.tech/"/>
    <n v="10"/>
    <x v="1"/>
    <n v="49"/>
    <n v="29.5"/>
    <s v="$25 - $49 / hr"/>
    <s v="$25 "/>
    <s v=" $49 "/>
    <n v="37"/>
    <n v="25"/>
    <n v="49"/>
    <s v="Yes"/>
  </r>
  <r>
    <s v="CogniBe"/>
    <s v="http://Www.cognibe.com"/>
    <s v="Warszawa, Poland"/>
    <n v="5000"/>
    <s v="$25 - $49 / hr"/>
    <s v="10 - 49"/>
    <x v="0"/>
    <n v="0.4"/>
    <s v="Los Gatos"/>
    <x v="1"/>
    <s v="AlignedResearchGroupLLC https://www.alignedresearch.co"/>
    <n v="10"/>
    <x v="1"/>
    <n v="49"/>
    <n v="29.5"/>
    <s v="$25 - $49 / hr"/>
    <s v="$25 "/>
    <s v=" $49 "/>
    <n v="37"/>
    <n v="25"/>
    <n v="49"/>
    <s v="Yes"/>
  </r>
  <r>
    <s v="Innventures"/>
    <s v="https://www.inventures.cl/"/>
    <s v="Santiago, Chile"/>
    <n v="5000"/>
    <s v="$25 - $49 / hr"/>
    <s v="10 - 49"/>
    <x v="0"/>
    <n v="0.4"/>
    <s v="Warszawa"/>
    <x v="7"/>
    <s v="CogniBe http://Www.cognibe.com"/>
    <n v="10"/>
    <x v="1"/>
    <n v="49"/>
    <n v="29.5"/>
    <s v="$25 - $49 / hr"/>
    <s v="$25 "/>
    <s v=" $49 "/>
    <n v="37"/>
    <n v="25"/>
    <n v="49"/>
    <s v="Yes"/>
  </r>
  <r>
    <s v="SMARTCONSULTINGSOLUTIONS"/>
    <s v="http://www.smartcs.sg"/>
    <s v="Singapore, Singapore"/>
    <n v="5000"/>
    <s v="Undisclosed"/>
    <s v="10 - 49"/>
    <x v="0"/>
    <n v="0.4"/>
    <s v="Santiago"/>
    <x v="96"/>
    <s v="Innventures https://www.inventures.cl/"/>
    <n v="10"/>
    <x v="1"/>
    <n v="49"/>
    <n v="29.5"/>
    <s v="$25 - $49 / hr"/>
    <s v="$25 "/>
    <s v=" $49 "/>
    <n v="37"/>
    <n v="25"/>
    <n v="49"/>
    <s v="Yes"/>
  </r>
  <r>
    <s v="Oriserve.com"/>
    <s v="https://oriserve.com/"/>
    <s v="Delhi, India"/>
    <n v="1000"/>
    <s v="Undisclosed"/>
    <s v="10 - 49"/>
    <x v="0"/>
    <n v="0.4"/>
    <s v="Singapore"/>
    <x v="75"/>
    <s v="SMARTCONSULTINGSOLUTIONS http://www.smartcs.sg"/>
    <n v="10"/>
    <x v="1"/>
    <n v="49"/>
    <n v="29.5"/>
    <s v="Undisclosed"/>
    <s v="Undisclosed"/>
    <e v="#REF!"/>
    <e v="#VALUE!"/>
    <e v="#VALUE!"/>
    <e v="#REF!"/>
    <e v="#VALUE!"/>
  </r>
  <r>
    <s v="SoftElevation"/>
    <s v="https://www.softelevation.com/"/>
    <s v="Chandigarh, India"/>
    <n v="10000"/>
    <s v="&lt; $25 / hr"/>
    <s v="10 - 49"/>
    <x v="0"/>
    <n v="0.4"/>
    <s v="Delhi"/>
    <x v="11"/>
    <s v="Oriserve.com https://oriserve.com/"/>
    <n v="10"/>
    <x v="1"/>
    <n v="49"/>
    <n v="29.5"/>
    <s v="Undisclosed"/>
    <s v="Undisclosed"/>
    <e v="#REF!"/>
    <e v="#VALUE!"/>
    <e v="#VALUE!"/>
    <e v="#REF!"/>
    <e v="#VALUE!"/>
  </r>
  <r>
    <s v="TransatlanticTechnologyandServices"/>
    <s v="https://tatastech.com/"/>
    <s v="Delaware City, DE"/>
    <s v="Undisclosed"/>
    <s v="Undisclosed"/>
    <s v="10 - 49"/>
    <x v="0"/>
    <n v="0.4"/>
    <s v="Chandigarh"/>
    <x v="11"/>
    <s v="SoftElevation https://www.softelevation.com/"/>
    <n v="10"/>
    <x v="1"/>
    <n v="49"/>
    <n v="29.5"/>
    <s v="0$ - $25 / hr"/>
    <s v="0$ "/>
    <s v=" $25 "/>
    <n v="12.5"/>
    <n v="0"/>
    <n v="25"/>
    <s v="No"/>
  </r>
  <r>
    <s v="StrategyWise"/>
    <s v="https://strategywise.com/"/>
    <s v="Birmingham, AL"/>
    <s v="Undisclosed"/>
    <s v="Undisclosed"/>
    <s v="10 - 49"/>
    <x v="0"/>
    <n v="0.25"/>
    <s v="Delaware City"/>
    <x v="31"/>
    <s v="TransatlanticTechnologyandServices https://tatastech.com/"/>
    <n v="10"/>
    <x v="1"/>
    <n v="49"/>
    <n v="29.5"/>
    <s v="Undisclosed"/>
    <s v="Undisclosed"/>
    <e v="#REF!"/>
    <e v="#VALUE!"/>
    <e v="#VALUE!"/>
    <e v="#REF!"/>
    <e v="#VALUE!"/>
  </r>
  <r>
    <s v="Woveon"/>
    <s v="https://www.woveon.com/"/>
    <s v="New York, NY"/>
    <s v="Undisclosed"/>
    <s v="Undisclosed"/>
    <s v="10 - 49"/>
    <x v="0"/>
    <n v="0.25"/>
    <s v="Birmingham"/>
    <x v="97"/>
    <s v="StrategyWise https://strategywise.com/"/>
    <n v="10"/>
    <x v="1"/>
    <n v="49"/>
    <n v="29.5"/>
    <s v="Undisclosed"/>
    <s v="Undisclosed"/>
    <e v="#REF!"/>
    <e v="#VALUE!"/>
    <e v="#VALUE!"/>
    <e v="#REF!"/>
    <e v="#VALUE!"/>
  </r>
  <r>
    <s v="ScalabilityExpertsInc."/>
    <s v="http://www.scalabilityexperts.com/"/>
    <s v="Coppell, TX"/>
    <s v="Undisclosed"/>
    <s v="Undisclosed"/>
    <s v="10 - 49"/>
    <x v="0"/>
    <n v="0.25"/>
    <s v="New York"/>
    <x v="5"/>
    <s v="Woveon https://www.woveon.com/"/>
    <n v="10"/>
    <x v="1"/>
    <n v="49"/>
    <n v="29.5"/>
    <s v="Undisclosed"/>
    <s v="Undisclosed"/>
    <e v="#REF!"/>
    <e v="#VALUE!"/>
    <e v="#VALUE!"/>
    <e v="#REF!"/>
    <e v="#VALUE!"/>
  </r>
  <r>
    <s v="ValdonGroupGmbH"/>
    <s v="http://www.valdon.ch"/>
    <s v="Zürich, Switzerland"/>
    <n v="10000"/>
    <s v="$100 - $149 / hr"/>
    <s v="2 - 9"/>
    <x v="0"/>
    <n v="0.33"/>
    <s v="Coppell"/>
    <x v="2"/>
    <s v="ScalabilityExpertsInc. http://www.scalabilityexperts.com/"/>
    <n v="2"/>
    <x v="1"/>
    <n v="9"/>
    <n v="29.5"/>
    <s v="Undisclosed"/>
    <s v="Undisclosed"/>
    <e v="#REF!"/>
    <e v="#VALUE!"/>
    <e v="#VALUE!"/>
    <e v="#REF!"/>
    <e v="#VALUE!"/>
  </r>
  <r>
    <s v="Aitomation"/>
    <s v="https://aitomation.com/"/>
    <s v="San Francisco, CA"/>
    <n v="1000"/>
    <s v="$25 - $49 / hr"/>
    <s v="2 - 9"/>
    <x v="0"/>
    <n v="0.3"/>
    <s v="Zürich"/>
    <x v="48"/>
    <s v="ValdonGroupGmbH http://www.valdon.ch"/>
    <n v="2"/>
    <x v="1"/>
    <n v="9"/>
    <n v="5.5"/>
    <s v="$100 - $149 / hr"/>
    <s v="$100 "/>
    <s v=" $149 "/>
    <n v="124.5"/>
    <n v="100"/>
    <n v="149"/>
    <s v="Yes"/>
  </r>
  <r>
    <s v="Muoro"/>
    <s v="http://muoro.io"/>
    <s v="New York, NY"/>
    <n v="25000"/>
    <s v="$25 - $49 / hr"/>
    <s v="2 - 9"/>
    <x v="0"/>
    <n v="0.3"/>
    <s v="San Francisco"/>
    <x v="1"/>
    <s v="Aitomation https://aitomation.com/"/>
    <n v="2"/>
    <x v="1"/>
    <n v="9"/>
    <n v="5.5"/>
    <s v="$25 - $49 / hr"/>
    <s v="$25 "/>
    <s v=" $49 "/>
    <n v="37"/>
    <n v="25"/>
    <n v="49"/>
    <s v="Yes"/>
  </r>
  <r>
    <s v="Byndyusoft"/>
    <s v="https://byndyusoft.com"/>
    <s v="London, United Kingdom"/>
    <s v="Undisclosed"/>
    <s v="$50 - $99 / hr"/>
    <s v="50 - 249"/>
    <x v="0"/>
    <n v="0.1"/>
    <s v="New York"/>
    <x v="5"/>
    <s v="Muoro http://muoro.io"/>
    <n v="50"/>
    <x v="1"/>
    <n v="249"/>
    <n v="5.5"/>
    <s v="$25 - $49 / hr"/>
    <s v="$25 "/>
    <s v=" $49 "/>
    <n v="37"/>
    <n v="25"/>
    <n v="49"/>
    <s v="Yes"/>
  </r>
  <r>
    <s v="Wozify"/>
    <s v="https://wozify.com/"/>
    <s v="Budapest, Hungary"/>
    <n v="10000"/>
    <s v="$50 - $99 / hr"/>
    <s v="10 - 49"/>
    <x v="0"/>
    <n v="0.2"/>
    <s v="London"/>
    <x v="17"/>
    <s v="Byndyusoft https://byndyusoft.com"/>
    <n v="10"/>
    <x v="1"/>
    <n v="49"/>
    <n v="149.5"/>
    <s v="$50 - $99 / hr"/>
    <s v="$50 "/>
    <s v=" $99 "/>
    <n v="74.5"/>
    <n v="50"/>
    <n v="99"/>
    <s v="Yes"/>
  </r>
  <r>
    <s v="SogoServices"/>
    <s v="https://www.sogoservices.com"/>
    <s v="Tel Aviv-Yafo, Israel"/>
    <s v="Undisclosed"/>
    <s v="Undisclosed"/>
    <s v="10 - 49"/>
    <x v="0"/>
    <n v="0.4"/>
    <s v="Budapest"/>
    <x v="68"/>
    <s v="Wozify https://wozify.com/"/>
    <n v="10"/>
    <x v="1"/>
    <n v="49"/>
    <n v="29.5"/>
    <s v="$50 - $99 / hr"/>
    <s v="$50 "/>
    <s v=" $99 "/>
    <n v="74.5"/>
    <n v="50"/>
    <n v="99"/>
    <s v="Yes"/>
  </r>
  <r>
    <s v="SolutionAnalysts"/>
    <s v="https://www.solutionanalysts.com/mobile-app-development/"/>
    <s v="Ahmedabad, India"/>
    <n v="10000"/>
    <s v="&lt; $25 / hr"/>
    <s v="50 - 249"/>
    <x v="0"/>
    <n v="0.1"/>
    <s v="Tel Aviv-Yafo"/>
    <x v="28"/>
    <s v="SogoServices https://www.sogoservices.com"/>
    <n v="50"/>
    <x v="1"/>
    <n v="249"/>
    <n v="29.5"/>
    <s v="Undisclosed"/>
    <s v="Undisclosed"/>
    <e v="#REF!"/>
    <e v="#VALUE!"/>
    <e v="#VALUE!"/>
    <e v="#REF!"/>
    <e v="#VALUE!"/>
  </r>
  <r>
    <s v="Xyonix"/>
    <s v="https://www.xyonix.com"/>
    <s v="Seattle, WA"/>
    <n v="5000"/>
    <s v="$200 - $300 / hr"/>
    <s v="2 - 9"/>
    <x v="1"/>
    <n v="0.9"/>
    <s v="Ahmedabad"/>
    <x v="11"/>
    <s v="SolutionAnalysts https://www.solutionanalysts.com/mobile-app-development/"/>
    <n v="2"/>
    <x v="1"/>
    <n v="9"/>
    <n v="149.5"/>
    <s v="0$ - $25 / hr"/>
    <s v="0$ "/>
    <s v=" $25 "/>
    <n v="12.5"/>
    <n v="0"/>
    <n v="25"/>
    <s v="No"/>
  </r>
  <r>
    <s v="Peak11"/>
    <s v="https://www.peak11.com/"/>
    <s v="Kraków, Poland"/>
    <n v="25000"/>
    <s v="$50 - $99 / hr"/>
    <s v="10 - 49"/>
    <x v="0"/>
    <n v="0.15"/>
    <s v="Seattle"/>
    <x v="30"/>
    <s v="Xyonix https://www.xyonix.com"/>
    <n v="10"/>
    <x v="1"/>
    <n v="49"/>
    <n v="5.5"/>
    <s v="$200 - $300 / hr"/>
    <s v="$200 "/>
    <s v=" $300 "/>
    <n v="250"/>
    <n v="200"/>
    <n v="300"/>
    <s v="Yes"/>
  </r>
  <r>
    <s v="DevRain"/>
    <s v="https://devrain.com"/>
    <s v="Klevan', Ukraine"/>
    <n v="5000"/>
    <s v="$25 - $49 / hr"/>
    <s v="10 - 49"/>
    <x v="0"/>
    <n v="0.2"/>
    <s v="Kraków"/>
    <x v="7"/>
    <s v="Peak11 https://www.peak11.com/"/>
    <n v="10"/>
    <x v="1"/>
    <n v="49"/>
    <n v="29.5"/>
    <s v="$50 - $99 / hr"/>
    <s v="$50 "/>
    <s v=" $99 "/>
    <n v="74.5"/>
    <n v="50"/>
    <n v="99"/>
    <s v="Yes"/>
  </r>
  <r>
    <s v="ITPathSolutions"/>
    <s v="http://www.itpathsolutions.com"/>
    <s v="Ahmedabad, India"/>
    <n v="5000"/>
    <s v="&lt; $25 / hr"/>
    <s v="50 - 249"/>
    <x v="0"/>
    <n v="0.1"/>
    <s v="Klevan'"/>
    <x v="13"/>
    <s v="DevRain https://devrain.com"/>
    <n v="50"/>
    <x v="1"/>
    <n v="249"/>
    <n v="29.5"/>
    <s v="$25 - $49 / hr"/>
    <s v="$25 "/>
    <s v=" $49 "/>
    <n v="37"/>
    <n v="25"/>
    <n v="49"/>
    <s v="Yes"/>
  </r>
  <r>
    <s v="ModeGames-Mobile,Tablet,AR,VRandLiveEvents"/>
    <s v="http://mode-games.com"/>
    <s v="Sydney, Australia"/>
    <n v="5000"/>
    <s v="$150 - $199 / hr"/>
    <s v="10 - 49"/>
    <x v="0"/>
    <n v="0.1"/>
    <s v="Ahmedabad"/>
    <x v="11"/>
    <s v="ITPathSolutions http://www.itpathsolutions.com"/>
    <n v="10"/>
    <x v="1"/>
    <n v="49"/>
    <n v="149.5"/>
    <s v="0$ - $25 / hr"/>
    <s v="0$ "/>
    <s v=" $25 "/>
    <n v="12.5"/>
    <n v="0"/>
    <n v="25"/>
    <s v="No"/>
  </r>
  <r>
    <s v="MindTitan"/>
    <s v="https://mindtitan.com/"/>
    <s v="Tallinn, Estonia"/>
    <n v="1000"/>
    <s v="$100 - $149 / hr"/>
    <s v="10 - 49"/>
    <x v="2"/>
    <n v="0.6"/>
    <s v="Sydney"/>
    <x v="12"/>
    <s v="ModeGames-Mobile,Tablet,AR,VRandLiveEvents http://mode-games.com"/>
    <n v="10"/>
    <x v="1"/>
    <n v="49"/>
    <n v="29.5"/>
    <s v="$150 - $199 / hr"/>
    <s v="$150 "/>
    <s v=" $199 "/>
    <n v="174.5"/>
    <n v="150"/>
    <n v="199"/>
    <s v="Yes"/>
  </r>
  <r>
    <s v="LembergSolutions"/>
    <s v="https://lembergsolutions.com/"/>
    <s v="L'viv, Ukraine"/>
    <n v="10000"/>
    <s v="$50 - $99 / hr"/>
    <s v="50 - 249"/>
    <x v="0"/>
    <n v="0.1"/>
    <s v="Tallinn"/>
    <x v="6"/>
    <s v="MindTitan https://mindtitan.com/"/>
    <n v="50"/>
    <x v="1"/>
    <n v="249"/>
    <n v="29.5"/>
    <s v="$100 - $149 / hr"/>
    <s v="$100 "/>
    <s v=" $149 "/>
    <n v="124.5"/>
    <n v="100"/>
    <n v="149"/>
    <s v="Yes"/>
  </r>
  <r>
    <s v="Alphamoon"/>
    <s v="https://alphamoon.ai"/>
    <s v="Wrocław, Poland"/>
    <n v="10000"/>
    <s v="$50 - $99 / hr"/>
    <s v="10 - 49"/>
    <x v="2"/>
    <n v="0.6"/>
    <s v="L'viv"/>
    <x v="13"/>
    <s v="LembergSolutions https://lembergsolutions.com/"/>
    <n v="10"/>
    <x v="1"/>
    <n v="49"/>
    <n v="149.5"/>
    <s v="$50 - $99 / hr"/>
    <s v="$50 "/>
    <s v=" $99 "/>
    <n v="74.5"/>
    <n v="50"/>
    <n v="99"/>
    <s v="Yes"/>
  </r>
  <r>
    <s v="NeuroSYS"/>
    <s v="http://www.neurosys.com/"/>
    <s v="Wrocław, Poland"/>
    <n v="25000"/>
    <s v="$50 - $99 / hr"/>
    <s v="50 - 249"/>
    <x v="0"/>
    <n v="0.3"/>
    <s v="Wrocław"/>
    <x v="7"/>
    <s v="Alphamoon https://alphamoon.ai"/>
    <n v="50"/>
    <x v="1"/>
    <n v="249"/>
    <n v="29.5"/>
    <s v="$50 - $99 / hr"/>
    <s v="$50 "/>
    <s v=" $99 "/>
    <n v="74.5"/>
    <n v="50"/>
    <n v="99"/>
    <s v="Yes"/>
  </r>
  <r>
    <s v="AlgoscaleTechnologies,Inc."/>
    <s v="https://algoscale.com/"/>
    <s v="Noida, India"/>
    <n v="10000"/>
    <s v="$25 - $49 / hr"/>
    <s v="50 - 249"/>
    <x v="2"/>
    <n v="0.5"/>
    <s v="Wrocław"/>
    <x v="7"/>
    <s v="NeuroSYS http://www.neurosys.com/"/>
    <n v="50"/>
    <x v="1"/>
    <n v="249"/>
    <n v="149.5"/>
    <s v="$50 - $99 / hr"/>
    <s v="$50 "/>
    <s v=" $99 "/>
    <n v="74.5"/>
    <n v="50"/>
    <n v="99"/>
    <s v="Yes"/>
  </r>
  <r>
    <s v="LotusLabsInc"/>
    <s v="https://lotuslabs.ai/"/>
    <s v="Chandler, AZ"/>
    <n v="50000"/>
    <s v="$100 - $149 / hr"/>
    <s v="10 - 49"/>
    <x v="2"/>
    <n v="0.7"/>
    <s v="Noida"/>
    <x v="11"/>
    <s v="AlgoscaleTechnologies,Inc. https://algoscale.com/"/>
    <n v="10"/>
    <x v="1"/>
    <n v="49"/>
    <n v="149.5"/>
    <s v="$25 - $49 / hr"/>
    <s v="$25 "/>
    <s v=" $49 "/>
    <n v="37"/>
    <n v="25"/>
    <n v="49"/>
    <s v="Yes"/>
  </r>
  <r>
    <s v="Headspring"/>
    <s v="https://headspring.com/"/>
    <s v="Austin, TX"/>
    <s v="Undisclosed"/>
    <s v="$150 - $199 / hr"/>
    <s v="50 - 249"/>
    <x v="0"/>
    <n v="0.1"/>
    <s v="Chandler"/>
    <x v="64"/>
    <s v="LotusLabsInc https://lotuslabs.ai/"/>
    <n v="50"/>
    <x v="1"/>
    <n v="249"/>
    <n v="29.5"/>
    <s v="$100 - $149 / hr"/>
    <s v="$100 "/>
    <s v=" $149 "/>
    <n v="124.5"/>
    <n v="100"/>
    <n v="149"/>
    <s v="Yes"/>
  </r>
  <r>
    <s v="CicadaTechnologies"/>
    <s v="http://www.cicadatech.eu"/>
    <s v="Cluj-Napoca, Romania"/>
    <n v="25000"/>
    <s v="$50 - $99 / hr"/>
    <s v="10 - 49"/>
    <x v="0"/>
    <n v="0.1"/>
    <s v="Austin"/>
    <x v="2"/>
    <s v="Headspring https://headspring.com/"/>
    <n v="10"/>
    <x v="1"/>
    <n v="49"/>
    <n v="149.5"/>
    <s v="$150 - $199 / hr"/>
    <s v="$150 "/>
    <s v=" $199 "/>
    <n v="174.5"/>
    <n v="150"/>
    <n v="199"/>
    <s v="Yes"/>
  </r>
  <r>
    <s v="Marvik"/>
    <s v="http://www.marvik.ai"/>
    <s v="Montevideo, Uruguay"/>
    <n v="25000"/>
    <s v="$100 - $149 / hr"/>
    <s v="10 - 49"/>
    <x v="2"/>
    <n v="0.8"/>
    <s v="Cluj-Napoca"/>
    <x v="24"/>
    <s v="CicadaTechnologies http://www.cicadatech.eu"/>
    <n v="10"/>
    <x v="1"/>
    <n v="49"/>
    <n v="29.5"/>
    <s v="$50 - $99 / hr"/>
    <s v="$50 "/>
    <s v=" $99 "/>
    <n v="74.5"/>
    <n v="50"/>
    <n v="99"/>
    <s v="Yes"/>
  </r>
  <r>
    <s v="ITCreativeLabs"/>
    <s v="http://itcreativelabs.com/"/>
    <s v="New York, NY"/>
    <n v="1000"/>
    <s v="$50 - $99 / hr"/>
    <s v="10 - 49"/>
    <x v="0"/>
    <n v="0.2"/>
    <s v="Montevideo"/>
    <x v="41"/>
    <s v="Marvik http://www.marvik.ai"/>
    <n v="10"/>
    <x v="1"/>
    <n v="49"/>
    <n v="29.5"/>
    <s v="$100 - $149 / hr"/>
    <s v="$100 "/>
    <s v=" $149 "/>
    <n v="124.5"/>
    <n v="100"/>
    <n v="149"/>
    <s v="Yes"/>
  </r>
  <r>
    <s v="Arohatech"/>
    <s v="https://www.arohatech.com"/>
    <s v="Noida, India"/>
    <n v="1000"/>
    <s v="&lt; $25 / hr"/>
    <s v="50 - 249"/>
    <x v="0"/>
    <n v="0.1"/>
    <s v="New York"/>
    <x v="5"/>
    <s v="ITCreativeLabs http://itcreativelabs.com/"/>
    <n v="50"/>
    <x v="1"/>
    <n v="249"/>
    <n v="29.5"/>
    <s v="$50 - $99 / hr"/>
    <s v="$50 "/>
    <s v=" $99 "/>
    <n v="74.5"/>
    <n v="50"/>
    <n v="99"/>
    <s v="Yes"/>
  </r>
  <r>
    <s v="NeuronsLab"/>
    <s v="https://neurons-lab.com/"/>
    <s v="London, United Kingdom"/>
    <n v="25000"/>
    <s v="$100 - $149 / hr"/>
    <s v="10 - 49"/>
    <x v="1"/>
    <n v="1"/>
    <s v="Noida"/>
    <x v="11"/>
    <s v="Arohatech https://www.arohatech.com"/>
    <n v="10"/>
    <x v="1"/>
    <n v="49"/>
    <n v="149.5"/>
    <s v="0$ - $25 / hr"/>
    <s v="0$ "/>
    <s v=" $25 "/>
    <n v="12.5"/>
    <n v="0"/>
    <n v="25"/>
    <s v="No"/>
  </r>
  <r>
    <s v="Numlabs"/>
    <s v="https://numlabs.com/en/"/>
    <s v="Kraków, Poland"/>
    <n v="25000"/>
    <s v="$25 - $49 / hr"/>
    <s v="10 - 49"/>
    <x v="2"/>
    <n v="0.7"/>
    <s v="London"/>
    <x v="17"/>
    <s v="NeuronsLab https://neurons-lab.com/"/>
    <n v="10"/>
    <x v="1"/>
    <n v="49"/>
    <n v="29.5"/>
    <s v="$100 - $149 / hr"/>
    <s v="$100 "/>
    <s v=" $149 "/>
    <n v="124.5"/>
    <n v="100"/>
    <n v="149"/>
    <s v="Yes"/>
  </r>
  <r>
    <s v="CoreLogic"/>
    <s v="https://www.core-logic.com"/>
    <s v="Kraków, Poland"/>
    <s v="Undisclosed"/>
    <s v="$50 - $99 / hr"/>
    <s v="10 - 49"/>
    <x v="0"/>
    <n v="0.1"/>
    <s v="Kraków"/>
    <x v="7"/>
    <s v="Numlabs https://numlabs.com/en/"/>
    <n v="10"/>
    <x v="1"/>
    <n v="49"/>
    <n v="29.5"/>
    <s v="$25 - $49 / hr"/>
    <s v="$25 "/>
    <s v=" $49 "/>
    <n v="37"/>
    <n v="25"/>
    <n v="49"/>
    <s v="Yes"/>
  </r>
  <r>
    <s v="Darwoft"/>
    <s v="http://www.darwoft.com/"/>
    <s v="Hillsboro, OR"/>
    <n v="5000"/>
    <s v="$25 - $49 / hr"/>
    <s v="50 - 249"/>
    <x v="0"/>
    <n v="0.1"/>
    <s v="Kraków"/>
    <x v="7"/>
    <s v="CoreLogic https://www.core-logic.com"/>
    <n v="50"/>
    <x v="1"/>
    <n v="249"/>
    <n v="29.5"/>
    <s v="$50 - $99 / hr"/>
    <s v="$50 "/>
    <s v=" $99 "/>
    <n v="74.5"/>
    <n v="50"/>
    <n v="99"/>
    <s v="Yes"/>
  </r>
  <r>
    <s v="FastDataScience"/>
    <s v="https://fastdatascience.com"/>
    <s v="Thornton Heath, United Kingdom"/>
    <n v="1000"/>
    <s v="$200 - $300 / hr"/>
    <s v="2 - 9"/>
    <x v="2"/>
    <n v="0.8"/>
    <s v="Hillsboro"/>
    <x v="3"/>
    <s v="Darwoft http://www.darwoft.com/"/>
    <n v="2"/>
    <x v="1"/>
    <n v="9"/>
    <n v="149.5"/>
    <s v="$25 - $49 / hr"/>
    <s v="$25 "/>
    <s v=" $49 "/>
    <n v="37"/>
    <n v="25"/>
    <n v="49"/>
    <s v="Yes"/>
  </r>
  <r>
    <s v="FalcoMatics"/>
    <s v="https://falcomatics.com"/>
    <s v="Troy, MI"/>
    <n v="5000"/>
    <s v="$25 - $49 / hr"/>
    <s v="10 - 49"/>
    <x v="2"/>
    <n v="0.6"/>
    <s v="Thornton Heath"/>
    <x v="17"/>
    <s v="FastDataScience https://fastdatascience.com"/>
    <n v="10"/>
    <x v="1"/>
    <n v="49"/>
    <n v="5.5"/>
    <s v="$200 - $300 / hr"/>
    <s v="$200 "/>
    <s v=" $300 "/>
    <n v="250"/>
    <n v="200"/>
    <n v="300"/>
    <s v="Yes"/>
  </r>
  <r>
    <s v="UPlanetInc"/>
    <s v="https://uplanet.biz/"/>
    <s v="Parker, CO"/>
    <n v="10000"/>
    <s v="$25 - $49 / hr"/>
    <s v="50 - 249"/>
    <x v="0"/>
    <n v="0.2"/>
    <s v="Troy"/>
    <x v="81"/>
    <s v="FalcoMatics https://falcomatics.com"/>
    <n v="50"/>
    <x v="1"/>
    <n v="249"/>
    <n v="29.5"/>
    <s v="$25 - $49 / hr"/>
    <s v="$25 "/>
    <s v=" $49 "/>
    <n v="37"/>
    <n v="25"/>
    <n v="49"/>
    <s v="Yes"/>
  </r>
  <r>
    <s v="InteliWISEAI"/>
    <s v="https://inteliwise.com/"/>
    <s v="Warszawa, Poland"/>
    <n v="1000"/>
    <s v="$25 - $49 / hr"/>
    <s v="50 - 249"/>
    <x v="1"/>
    <n v="0.9"/>
    <s v="Parker"/>
    <x v="54"/>
    <s v="UPlanetInc https://uplanet.biz/"/>
    <n v="50"/>
    <x v="1"/>
    <n v="249"/>
    <n v="149.5"/>
    <s v="$25 - $49 / hr"/>
    <s v="$25 "/>
    <s v=" $49 "/>
    <n v="37"/>
    <n v="25"/>
    <n v="49"/>
    <s v="Yes"/>
  </r>
  <r>
    <s v="KODA"/>
    <s v="https://usekoda.com"/>
    <s v="Wrocław, Poland"/>
    <n v="10000"/>
    <s v="$25 - $49 / hr"/>
    <s v="10 - 49"/>
    <x v="2"/>
    <n v="0.6"/>
    <s v="Warszawa"/>
    <x v="7"/>
    <s v="InteliWISEAI https://inteliwise.com/"/>
    <n v="10"/>
    <x v="1"/>
    <n v="49"/>
    <n v="149.5"/>
    <s v="$25 - $49 / hr"/>
    <s v="$25 "/>
    <s v=" $49 "/>
    <n v="37"/>
    <n v="25"/>
    <n v="49"/>
    <s v="Yes"/>
  </r>
  <r>
    <s v="BrossardAppDesign"/>
    <s v="https://brossarddesign.com/"/>
    <s v="Toronto, Canada"/>
    <n v="25000"/>
    <s v="$50 - $99 / hr"/>
    <s v="10 - 49"/>
    <x v="0"/>
    <n v="0.19"/>
    <s v="Wrocław"/>
    <x v="7"/>
    <s v="KODA https://usekoda.com"/>
    <n v="10"/>
    <x v="1"/>
    <n v="49"/>
    <n v="29.5"/>
    <s v="$25 - $49 / hr"/>
    <s v="$25 "/>
    <s v=" $49 "/>
    <n v="37"/>
    <n v="25"/>
    <n v="49"/>
    <s v="Yes"/>
  </r>
  <r>
    <s v="SOR'UN"/>
    <s v="https://www.sorun.com.tr/en/home"/>
    <s v="London, United Kingdom"/>
    <s v="Undisclosed"/>
    <s v="Undisclosed"/>
    <s v="10 - 49"/>
    <x v="2"/>
    <n v="0.7"/>
    <s v="Toronto"/>
    <x v="15"/>
    <s v="BrossardAppDesign https://brossarddesign.com/"/>
    <n v="10"/>
    <x v="1"/>
    <n v="49"/>
    <n v="29.5"/>
    <s v="$50 - $99 / hr"/>
    <s v="$50 "/>
    <s v=" $99 "/>
    <n v="74.5"/>
    <n v="50"/>
    <n v="99"/>
    <s v="Yes"/>
  </r>
  <r>
    <s v="Queppelin"/>
    <s v="http://www.queppelin.com"/>
    <s v="Gurugram, India"/>
    <n v="10000"/>
    <s v="&lt; $25 / hr"/>
    <s v="50 - 249"/>
    <x v="0"/>
    <n v="0.25"/>
    <s v="London"/>
    <x v="17"/>
    <s v="SOR'UN https://www.sorun.com.tr/en/home"/>
    <n v="50"/>
    <x v="1"/>
    <n v="249"/>
    <n v="29.5"/>
    <s v="Undisclosed"/>
    <s v="Undisclosed"/>
    <e v="#REF!"/>
    <e v="#VALUE!"/>
    <e v="#VALUE!"/>
    <e v="#REF!"/>
    <e v="#VALUE!"/>
  </r>
  <r>
    <s v="DeCypherDataLabsLLC"/>
    <s v="https://www.decypherdatalabs.com/"/>
    <s v="Chicago, IL"/>
    <n v="10000"/>
    <s v="$200 - $300 / hr"/>
    <s v="Freelancer"/>
    <x v="1"/>
    <n v="1"/>
    <s v="Gurugram"/>
    <x v="11"/>
    <s v="Queppelin http://www.queppelin.com"/>
    <s v="Freelancer"/>
    <x v="1"/>
    <m/>
    <n v="149.5"/>
    <s v="0$ - $25 / hr"/>
    <s v="0$ "/>
    <s v=" $25 "/>
    <n v="12.5"/>
    <n v="0"/>
    <n v="25"/>
    <s v="No"/>
  </r>
  <r>
    <s v="Botosynthesis"/>
    <s v="http://www.botosynthesis.com"/>
    <s v="Udaipur, India"/>
    <n v="1000"/>
    <s v="$25 - $49 / hr"/>
    <s v="2 - 9"/>
    <x v="1"/>
    <n v="1"/>
    <s v="Chicago"/>
    <x v="56"/>
    <s v="DeCypherDataLabsLLC https://www.decypherdatalabs.com/"/>
    <n v="2"/>
    <x v="1"/>
    <n v="9"/>
    <e v="#DIV/0!"/>
    <s v="$200 - $300 / hr"/>
    <s v="$200 "/>
    <s v=" $300 "/>
    <n v="250"/>
    <n v="200"/>
    <n v="300"/>
    <s v="Yes"/>
  </r>
  <r>
    <s v="JaganSolutions"/>
    <s v="https://www.jagansolutions.com/"/>
    <s v="Gdynia, Poland"/>
    <n v="25000"/>
    <s v="$100 - $149 / hr"/>
    <s v="2 - 9"/>
    <x v="2"/>
    <n v="0.8"/>
    <s v="Udaipur"/>
    <x v="11"/>
    <s v="Botosynthesis http://www.botosynthesis.com"/>
    <n v="2"/>
    <x v="1"/>
    <n v="9"/>
    <n v="5.5"/>
    <s v="$25 - $49 / hr"/>
    <s v="$25 "/>
    <s v=" $49 "/>
    <n v="37"/>
    <n v="25"/>
    <n v="49"/>
    <s v="Yes"/>
  </r>
  <r>
    <s v="DeepInspire"/>
    <s v="https://deepinspire.com/"/>
    <s v="L'viv, Ukraine"/>
    <n v="25000"/>
    <s v="$50 - $99 / hr"/>
    <s v="10 - 49"/>
    <x v="0"/>
    <n v="0.1"/>
    <s v="Gdynia"/>
    <x v="7"/>
    <s v="JaganSolutions https://www.jagansolutions.com/"/>
    <n v="10"/>
    <x v="1"/>
    <n v="49"/>
    <n v="5.5"/>
    <s v="$100 - $149 / hr"/>
    <s v="$100 "/>
    <s v=" $149 "/>
    <n v="124.5"/>
    <n v="100"/>
    <n v="149"/>
    <s v="Yes"/>
  </r>
  <r>
    <s v="SeehashSoftwaresPvt.Ltd."/>
    <s v="https://www.seehash.com/"/>
    <s v="Chennai, India"/>
    <n v="10000"/>
    <s v="$50 - $99 / hr"/>
    <s v="50 - 249"/>
    <x v="0"/>
    <n v="0.15"/>
    <s v="L'viv"/>
    <x v="13"/>
    <s v="DeepInspire https://deepinspire.com/"/>
    <n v="50"/>
    <x v="1"/>
    <n v="249"/>
    <n v="29.5"/>
    <s v="$50 - $99 / hr"/>
    <s v="$50 "/>
    <s v=" $99 "/>
    <n v="74.5"/>
    <n v="50"/>
    <n v="99"/>
    <s v="Yes"/>
  </r>
  <r>
    <s v="MindCraft.ai"/>
    <s v="http://MindCraft.ai"/>
    <s v="L'viv, Ukraine"/>
    <n v="5000"/>
    <s v="$50 - $99 / hr"/>
    <s v="10 - 49"/>
    <x v="1"/>
    <n v="1"/>
    <s v="Chennai"/>
    <x v="11"/>
    <s v="SeehashSoftwaresPvt.Ltd. https://www.seehash.com/"/>
    <n v="10"/>
    <x v="1"/>
    <n v="49"/>
    <n v="149.5"/>
    <s v="$50 - $99 / hr"/>
    <s v="$50 "/>
    <s v=" $99 "/>
    <n v="74.5"/>
    <n v="50"/>
    <n v="99"/>
    <s v="Yes"/>
  </r>
  <r>
    <s v="Lemay.ai"/>
    <s v="https://www.lemay.ai/"/>
    <s v="Ottawa, Canada"/>
    <n v="25000"/>
    <s v="$200 - $300 / hr"/>
    <s v="10 - 49"/>
    <x v="2"/>
    <n v="0.7"/>
    <s v="L'viv"/>
    <x v="13"/>
    <s v="MindCraft.ai http://MindCraft.ai"/>
    <n v="10"/>
    <x v="1"/>
    <n v="49"/>
    <n v="29.5"/>
    <s v="$50 - $99 / hr"/>
    <s v="$50 "/>
    <s v=" $99 "/>
    <n v="74.5"/>
    <n v="50"/>
    <n v="99"/>
    <s v="Yes"/>
  </r>
  <r>
    <s v="CronJITTechnologies"/>
    <s v="https://www.cronj.com/"/>
    <s v="Bengaluru, India"/>
    <n v="1000"/>
    <s v="&lt; $25 / hr"/>
    <s v="50 - 249"/>
    <x v="0"/>
    <n v="0.1"/>
    <s v="Ottawa"/>
    <x v="15"/>
    <s v="Lemay.ai https://www.lemay.ai/"/>
    <n v="50"/>
    <x v="1"/>
    <n v="249"/>
    <n v="29.5"/>
    <s v="$200 - $300 / hr"/>
    <s v="$200 "/>
    <s v=" $300 "/>
    <n v="250"/>
    <n v="200"/>
    <n v="300"/>
    <s v="Yes"/>
  </r>
  <r>
    <s v="ConlanScientific"/>
    <s v="https://conlanscientific.com/"/>
    <s v="Charlotte, NC"/>
    <n v="25000"/>
    <s v="$150 - $199 / hr"/>
    <s v="2 - 9"/>
    <x v="1"/>
    <n v="1"/>
    <s v="Bengaluru"/>
    <x v="11"/>
    <s v="CronJITTechnologies https://www.cronj.com/"/>
    <n v="2"/>
    <x v="1"/>
    <n v="9"/>
    <n v="149.5"/>
    <s v="0$ - $25 / hr"/>
    <s v="0$ "/>
    <s v=" $25 "/>
    <n v="12.5"/>
    <n v="0"/>
    <n v="25"/>
    <s v="No"/>
  </r>
  <r>
    <s v="DareDataEngineering"/>
    <s v="https://daredata.engineering/"/>
    <s v="Lisboa, Portugal"/>
    <n v="25000"/>
    <s v="$50 - $99 / hr"/>
    <s v="10 - 49"/>
    <x v="2"/>
    <n v="0.5"/>
    <s v="Charlotte"/>
    <x v="10"/>
    <s v="ConlanScientific https://conlanscientific.com/"/>
    <n v="10"/>
    <x v="1"/>
    <n v="49"/>
    <n v="5.5"/>
    <s v="$150 - $199 / hr"/>
    <s v="$150 "/>
    <s v=" $199 "/>
    <n v="174.5"/>
    <n v="150"/>
    <n v="199"/>
    <s v="Yes"/>
  </r>
  <r>
    <s v="Five2One"/>
    <s v="http://www.five2one.com.au/"/>
    <s v="Sydney, Australia"/>
    <n v="25000"/>
    <s v="$100 - $149 / hr"/>
    <s v="10 - 49"/>
    <x v="0"/>
    <n v="0.1"/>
    <s v="Lisboa"/>
    <x v="105"/>
    <s v="DareDataEngineering https://daredata.engineering/"/>
    <n v="10"/>
    <x v="1"/>
    <n v="49"/>
    <n v="29.5"/>
    <s v="$50 - $99 / hr"/>
    <s v="$50 "/>
    <s v=" $99 "/>
    <n v="74.5"/>
    <n v="50"/>
    <n v="99"/>
    <s v="Yes"/>
  </r>
  <r>
    <s v="OnGraphTechnologiesCorporation"/>
    <s v="http://www.ongraph.com"/>
    <s v="Noida, India"/>
    <n v="5000"/>
    <s v="$25 - $49 / hr"/>
    <s v="250 - 999"/>
    <x v="0"/>
    <n v="0.1"/>
    <s v="Sydney"/>
    <x v="12"/>
    <s v="Five2One http://www.five2one.com.au/"/>
    <n v="250"/>
    <x v="1"/>
    <n v="999"/>
    <n v="29.5"/>
    <s v="$100 - $149 / hr"/>
    <s v="$100 "/>
    <s v=" $149 "/>
    <n v="124.5"/>
    <n v="100"/>
    <n v="149"/>
    <s v="Yes"/>
  </r>
  <r>
    <s v="UnderlabsInc."/>
    <s v="https://underlabs.ca"/>
    <s v="Montreal, Canada"/>
    <n v="25000"/>
    <s v="$100 - $149 / hr"/>
    <s v="10 - 49"/>
    <x v="0"/>
    <n v="0.1"/>
    <s v="Noida"/>
    <x v="11"/>
    <s v="OnGraphTechnologiesCorporation http://www.ongraph.com"/>
    <n v="10"/>
    <x v="1"/>
    <n v="49"/>
    <n v="624.5"/>
    <s v="$25 - $49 / hr"/>
    <s v="$25 "/>
    <s v=" $49 "/>
    <n v="37"/>
    <n v="25"/>
    <n v="49"/>
    <s v="Yes"/>
  </r>
  <r>
    <s v="IgnitedS.A."/>
    <s v="http://www.ignited.ai"/>
    <s v="Wrocław, Poland"/>
    <n v="10000"/>
    <s v="$100 - $149 / hr"/>
    <s v="10 - 49"/>
    <x v="2"/>
    <n v="0.6"/>
    <s v="Montreal"/>
    <x v="15"/>
    <s v="UnderlabsInc. https://underlabs.ca"/>
    <n v="10"/>
    <x v="1"/>
    <n v="49"/>
    <n v="29.5"/>
    <s v="$100 - $149 / hr"/>
    <s v="$100 "/>
    <s v=" $149 "/>
    <n v="124.5"/>
    <n v="100"/>
    <n v="149"/>
    <s v="Yes"/>
  </r>
  <r>
    <s v="VOLSOFTIndustry4.0&amp;IoTSolutions"/>
    <s v="https://volsoft.com.tr/"/>
    <s v="Çerkezköy, Turkey"/>
    <n v="50000"/>
    <s v="$25 - $49 / hr"/>
    <s v="10 - 49"/>
    <x v="0"/>
    <n v="0.25"/>
    <s v="Wrocław"/>
    <x v="7"/>
    <s v="IgnitedS.A. http://www.ignited.ai"/>
    <n v="10"/>
    <x v="1"/>
    <n v="49"/>
    <n v="29.5"/>
    <s v="$100 - $149 / hr"/>
    <s v="$100 "/>
    <s v=" $149 "/>
    <n v="124.5"/>
    <n v="100"/>
    <n v="149"/>
    <s v="Yes"/>
  </r>
  <r>
    <s v="ÄhdusTechnology"/>
    <s v="https://ahdustechnology.de"/>
    <s v="Islamabad, Pakistan"/>
    <n v="25000"/>
    <s v="$50 - $99 / hr"/>
    <s v="10 - 49"/>
    <x v="2"/>
    <n v="0.7"/>
    <s v="Çerkezköy"/>
    <x v="51"/>
    <s v="VOLSOFTIndustry4.0&amp;IoTSolutions https://volsoft.com.tr/"/>
    <n v="10"/>
    <x v="1"/>
    <n v="49"/>
    <n v="29.5"/>
    <s v="$25 - $49 / hr"/>
    <s v="$25 "/>
    <s v=" $49 "/>
    <n v="37"/>
    <n v="25"/>
    <n v="49"/>
    <s v="Yes"/>
  </r>
  <r>
    <s v="AIDynamicsInc"/>
    <s v="https://aidynamics.com/"/>
    <s v="Bellevue, WA"/>
    <n v="5000"/>
    <s v="$200 - $300 / hr"/>
    <s v="10 - 49"/>
    <x v="1"/>
    <n v="0.9"/>
    <s v="Islamabad"/>
    <x v="8"/>
    <s v="ÄhdusTechnology https://ahdustechnology.de"/>
    <n v="10"/>
    <x v="1"/>
    <n v="49"/>
    <n v="29.5"/>
    <s v="$50 - $99 / hr"/>
    <s v="$50 "/>
    <s v=" $99 "/>
    <n v="74.5"/>
    <n v="50"/>
    <n v="99"/>
    <s v="Yes"/>
  </r>
  <r>
    <s v="CodesOrbit"/>
    <s v="https://codesorbit.com/"/>
    <s v="Islamabad, Pakistan"/>
    <n v="5000"/>
    <s v="&lt; $25 / hr"/>
    <s v="50 - 249"/>
    <x v="0"/>
    <n v="0.1"/>
    <s v="Bellevue"/>
    <x v="30"/>
    <s v="AIDynamicsInc https://aidynamics.com/"/>
    <n v="50"/>
    <x v="1"/>
    <n v="249"/>
    <n v="29.5"/>
    <s v="$200 - $300 / hr"/>
    <s v="$200 "/>
    <s v=" $300 "/>
    <n v="250"/>
    <n v="200"/>
    <n v="300"/>
    <s v="Yes"/>
  </r>
  <r>
    <s v="PingalaSoftwarePvtLtd"/>
    <s v="https://pingalasoftware.com/index"/>
    <s v="Bengaluru, India"/>
    <n v="1000"/>
    <s v="$25 - $49 / hr"/>
    <s v="10 - 49"/>
    <x v="0"/>
    <n v="0.25"/>
    <s v="Islamabad"/>
    <x v="8"/>
    <s v="CodesOrbit https://codesorbit.com/"/>
    <n v="10"/>
    <x v="1"/>
    <n v="49"/>
    <n v="149.5"/>
    <s v="0$ - $25 / hr"/>
    <s v="0$ "/>
    <s v=" $25 "/>
    <n v="12.5"/>
    <n v="0"/>
    <n v="25"/>
    <s v="No"/>
  </r>
  <r>
    <s v="CapitalBrain"/>
    <s v="https://capitalbrain.co/"/>
    <s v="San Mateo, CA"/>
    <s v="Undisclosed"/>
    <s v="Undisclosed"/>
    <s v="2 - 9"/>
    <x v="0"/>
    <n v="0.3"/>
    <s v="Bengaluru"/>
    <x v="11"/>
    <s v="PingalaSoftwarePvtLtd https://pingalasoftware.com/index"/>
    <n v="2"/>
    <x v="1"/>
    <n v="9"/>
    <n v="29.5"/>
    <s v="$25 - $49 / hr"/>
    <s v="$25 "/>
    <s v=" $49 "/>
    <n v="37"/>
    <n v="25"/>
    <n v="49"/>
    <s v="Yes"/>
  </r>
  <r>
    <s v="Mensajea"/>
    <s v="https://www.mensajea.net"/>
    <s v="Quito, Ecuador"/>
    <n v="1000"/>
    <s v="Undisclosed"/>
    <s v="2 - 9"/>
    <x v="0"/>
    <n v="0.3"/>
    <s v="San Mateo"/>
    <x v="1"/>
    <s v="CapitalBrain https://capitalbrain.co/"/>
    <n v="2"/>
    <x v="1"/>
    <n v="9"/>
    <n v="5.5"/>
    <s v="Undisclosed"/>
    <s v="Undisclosed"/>
    <e v="#REF!"/>
    <e v="#VALUE!"/>
    <e v="#VALUE!"/>
    <e v="#REF!"/>
    <e v="#VALUE!"/>
  </r>
  <r>
    <s v="Outsell"/>
    <s v="http://www.outsell.com/"/>
    <s v="Minneapolis, MN"/>
    <s v="Undisclosed"/>
    <s v="Undisclosed"/>
    <s v="50 - 249"/>
    <x v="0"/>
    <n v="0.2"/>
    <s v="Quito"/>
    <x v="60"/>
    <s v="Mensajea https://www.mensajea.net"/>
    <n v="50"/>
    <x v="1"/>
    <n v="249"/>
    <n v="5.5"/>
    <s v="Undisclosed"/>
    <s v="Undisclosed"/>
    <e v="#REF!"/>
    <e v="#VALUE!"/>
    <e v="#VALUE!"/>
    <e v="#REF!"/>
    <e v="#VALUE!"/>
  </r>
  <r>
    <s v="Talan"/>
    <s v="https://www.talan.com"/>
    <s v="Paris, France"/>
    <n v="10000"/>
    <s v="$100 - $149 / hr"/>
    <s v="1,000 - 9,999"/>
    <x v="0"/>
    <n v="0.1"/>
    <s v="Minneapolis"/>
    <x v="74"/>
    <s v="Outsell http://www.outsell.com/"/>
    <n v="1000"/>
    <x v="1"/>
    <n v="9999"/>
    <n v="149.5"/>
    <s v="Undisclosed"/>
    <s v="Undisclosed"/>
    <e v="#REF!"/>
    <e v="#VALUE!"/>
    <e v="#VALUE!"/>
    <e v="#REF!"/>
    <e v="#VALUE!"/>
  </r>
  <r>
    <s v="OSPLabs"/>
    <s v="https://www.osplabs.com/"/>
    <s v="Los Angeles, CA"/>
    <n v="5000"/>
    <s v="$25 - $49 / hr"/>
    <s v="50 - 249"/>
    <x v="0"/>
    <n v="0.2"/>
    <s v="Paris"/>
    <x v="72"/>
    <s v="Talan https://www.talan.com"/>
    <n v="50"/>
    <x v="0"/>
    <n v="249"/>
    <n v="5499.5"/>
    <s v="$100 - $149 / hr"/>
    <s v="$100 "/>
    <s v=" $149 "/>
    <n v="124.5"/>
    <n v="100"/>
    <n v="149"/>
    <s v="Yes"/>
  </r>
  <r>
    <s v="MethodAnalyticsLtd"/>
    <s v="https://method-analytics.com/"/>
    <s v="Leeds, United Kingdom"/>
    <n v="10000"/>
    <s v="$150 - $199 / hr"/>
    <s v="2 - 9"/>
    <x v="0"/>
    <n v="0.35"/>
    <s v="Los Angeles"/>
    <x v="1"/>
    <s v="OSPLabs https://www.osplabs.com/"/>
    <n v="2"/>
    <x v="1"/>
    <n v="9"/>
    <n v="149.5"/>
    <s v="$25 - $49 / hr"/>
    <s v="$25 "/>
    <s v=" $49 "/>
    <n v="37"/>
    <n v="25"/>
    <n v="49"/>
    <s v="Yes"/>
  </r>
  <r>
    <s v="AnovaAnalyticsLLC"/>
    <s v="http://www.anovaanalytics.com/"/>
    <s v="Atlanta, GA"/>
    <s v="Undisclosed"/>
    <s v="Undisclosed"/>
    <s v="2 - 9"/>
    <x v="0"/>
    <n v="0.35"/>
    <s v="Leeds"/>
    <x v="17"/>
    <s v="MethodAnalyticsLtd https://method-analytics.com/"/>
    <n v="2"/>
    <x v="1"/>
    <n v="9"/>
    <n v="5.5"/>
    <s v="$150 - $199 / hr"/>
    <s v="$150 "/>
    <s v=" $199 "/>
    <n v="174.5"/>
    <n v="150"/>
    <n v="199"/>
    <s v="Yes"/>
  </r>
  <r>
    <s v="IoTFactory"/>
    <s v="http://www.iot-factory.com.ua"/>
    <s v="Kyiv, Ukraine"/>
    <n v="5000"/>
    <s v="$25 - $49 / hr"/>
    <s v="10 - 49"/>
    <x v="0"/>
    <n v="0.3"/>
    <s v="Atlanta"/>
    <x v="20"/>
    <s v="AnovaAnalyticsLLC http://www.anovaanalytics.com/"/>
    <n v="10"/>
    <x v="1"/>
    <n v="49"/>
    <n v="5.5"/>
    <s v="Undisclosed"/>
    <s v="Undisclosed"/>
    <e v="#REF!"/>
    <e v="#VALUE!"/>
    <e v="#VALUE!"/>
    <e v="#REF!"/>
    <e v="#VALUE!"/>
  </r>
  <r>
    <s v="MáticaPartners"/>
    <s v="https://maticapartners.com"/>
    <s v="Barcelona, Spain"/>
    <n v="5000"/>
    <s v="$50 - $99 / hr"/>
    <s v="10 - 49"/>
    <x v="0"/>
    <n v="0.3"/>
    <s v="Kyiv"/>
    <x v="13"/>
    <s v="IoTFactory http://www.iot-factory.com.ua"/>
    <n v="10"/>
    <x v="1"/>
    <n v="49"/>
    <n v="29.5"/>
    <s v="$25 - $49 / hr"/>
    <s v="$25 "/>
    <s v=" $49 "/>
    <n v="37"/>
    <n v="25"/>
    <n v="49"/>
    <s v="Yes"/>
  </r>
  <r>
    <s v="CAVUGlobal"/>
    <s v="https://www.cavuglobal.io/"/>
    <s v="Boulder, CO"/>
    <n v="50000"/>
    <s v="$150 - $199 / hr"/>
    <s v="10 - 49"/>
    <x v="0"/>
    <n v="0.3"/>
    <s v="Barcelona"/>
    <x v="14"/>
    <s v="MáticaPartners https://maticapartners.com"/>
    <n v="10"/>
    <x v="1"/>
    <n v="49"/>
    <n v="29.5"/>
    <s v="$50 - $99 / hr"/>
    <s v="$50 "/>
    <s v=" $99 "/>
    <n v="74.5"/>
    <n v="50"/>
    <n v="99"/>
    <s v="Yes"/>
  </r>
  <r>
    <s v="NativeAmericanIndustrialSolutionsLLC"/>
    <s v="https://nais-llc.com/"/>
    <s v="Pawleys Island, SC"/>
    <s v="Undisclosed"/>
    <s v="Undisclosed"/>
    <s v="10 - 49"/>
    <x v="0"/>
    <n v="0.3"/>
    <s v="Boulder"/>
    <x v="54"/>
    <s v="CAVUGlobal https://www.cavuglobal.io/"/>
    <n v="10"/>
    <x v="1"/>
    <n v="49"/>
    <n v="29.5"/>
    <s v="$150 - $199 / hr"/>
    <s v="$150 "/>
    <s v=" $199 "/>
    <n v="174.5"/>
    <n v="150"/>
    <n v="199"/>
    <s v="Yes"/>
  </r>
  <r>
    <s v="Fattist,Inc."/>
    <s v="https://fatt.ist"/>
    <s v="Temecula, CA"/>
    <n v="5000"/>
    <s v="$150 - $199 / hr"/>
    <s v="10 - 49"/>
    <x v="0"/>
    <n v="0.3"/>
    <s v="Pawleys Island"/>
    <x v="69"/>
    <s v="NativeAmericanIndustrialSolutionsLLC https://nais-llc.com/"/>
    <n v="10"/>
    <x v="1"/>
    <n v="49"/>
    <n v="29.5"/>
    <s v="Undisclosed"/>
    <s v="Undisclosed"/>
    <e v="#REF!"/>
    <e v="#VALUE!"/>
    <e v="#VALUE!"/>
    <e v="#REF!"/>
    <e v="#VALUE!"/>
  </r>
  <r>
    <s v="WuhanLinkTimeCloudTechnologyCo.,Ltd."/>
    <s v="https://www.linktimecloud.com/"/>
    <s v="Wu Han Shi, China"/>
    <s v="Undisclosed"/>
    <s v="Undisclosed"/>
    <s v="10 - 49"/>
    <x v="0"/>
    <n v="0.3"/>
    <s v="Temecula"/>
    <x v="1"/>
    <s v="Fattist,Inc. https://fatt.ist"/>
    <n v="10"/>
    <x v="1"/>
    <n v="49"/>
    <n v="29.5"/>
    <s v="$150 - $199 / hr"/>
    <s v="$150 "/>
    <s v=" $199 "/>
    <n v="174.5"/>
    <n v="150"/>
    <n v="199"/>
    <s v="Yes"/>
  </r>
  <r>
    <s v="RemarkableTechnology"/>
    <s v="http://remarkable.technology"/>
    <s v="London, United Kingdom"/>
    <n v="5000"/>
    <s v="$25 - $49 / hr"/>
    <s v="50 - 249"/>
    <x v="0"/>
    <n v="0.25"/>
    <s v="Wu Han Shi"/>
    <x v="61"/>
    <s v="WuhanLinkTimeCloudTechnologyCo.,Ltd. https://www.linktimecloud.com/"/>
    <n v="50"/>
    <x v="1"/>
    <n v="249"/>
    <n v="29.5"/>
    <s v="Undisclosed"/>
    <s v="Undisclosed"/>
    <e v="#REF!"/>
    <e v="#VALUE!"/>
    <e v="#VALUE!"/>
    <e v="#REF!"/>
    <e v="#VALUE!"/>
  </r>
  <r>
    <s v="ShenzhenFarbenInformationTechnologyCo.,Ltd."/>
    <s v="http://www.farben.com.cn"/>
    <s v="Shenzhen Shi, China"/>
    <s v="Undisclosed"/>
    <s v="Undisclosed"/>
    <n v="10000"/>
    <x v="0"/>
    <n v="0.1"/>
    <s v="London"/>
    <x v="17"/>
    <s v="RemarkableTechnology http://remarkable.technology"/>
    <n v="10000"/>
    <x v="1"/>
    <m/>
    <n v="149.5"/>
    <s v="$25 - $49 / hr"/>
    <s v="$25 "/>
    <s v=" $49 "/>
    <n v="37"/>
    <n v="25"/>
    <n v="49"/>
    <s v="Yes"/>
  </r>
  <r>
    <s v="ShanghaiWeiwenjiaInformationTechnologyCo.,Ltd"/>
    <s v="https://www.lixiaoyun.com/"/>
    <s v="Shanghai, China"/>
    <s v="Undisclosed"/>
    <s v="Undisclosed"/>
    <s v="50 - 249"/>
    <x v="0"/>
    <n v="0.25"/>
    <s v="Shenzhen Shi"/>
    <x v="61"/>
    <s v="ShenzhenFarbenInformationTechnologyCo.,Ltd. http://www.farben.com.cn"/>
    <n v="50"/>
    <x v="1"/>
    <n v="249"/>
    <n v="10000"/>
    <s v="Undisclosed"/>
    <s v="Undisclosed"/>
    <e v="#REF!"/>
    <e v="#VALUE!"/>
    <e v="#VALUE!"/>
    <e v="#REF!"/>
    <e v="#VALUE!"/>
  </r>
  <r>
    <s v="EmtecInc."/>
    <s v="http://www.emtecinc.com/"/>
    <s v="Jacksonville, FL"/>
    <s v="Undisclosed"/>
    <s v="Undisclosed"/>
    <s v="250 - 999"/>
    <x v="0"/>
    <n v="0.1"/>
    <s v="Shanghai"/>
    <x v="61"/>
    <s v="ShanghaiWeiwenjiaInformationTechnologyCo.,Ltd https://www.lixiaoyun.com/"/>
    <n v="250"/>
    <x v="1"/>
    <n v="999"/>
    <n v="149.5"/>
    <s v="Undisclosed"/>
    <s v="Undisclosed"/>
    <e v="#REF!"/>
    <e v="#VALUE!"/>
    <e v="#VALUE!"/>
    <e v="#REF!"/>
    <e v="#VALUE!"/>
  </r>
  <r>
    <s v="ESDSSoftwareSolutionPvtLtd."/>
    <s v="https://www.esds.co.in/"/>
    <s v="Nashik, India"/>
    <n v="1000"/>
    <s v="$100 - $149 / hr"/>
    <s v="250 - 999"/>
    <x v="0"/>
    <n v="0.1"/>
    <s v="Jacksonville"/>
    <x v="4"/>
    <s v="EmtecInc. http://www.emtecinc.com/"/>
    <n v="250"/>
    <x v="1"/>
    <n v="999"/>
    <n v="624.5"/>
    <s v="Undisclosed"/>
    <s v="Undisclosed"/>
    <e v="#REF!"/>
    <e v="#VALUE!"/>
    <e v="#VALUE!"/>
    <e v="#REF!"/>
    <e v="#VALUE!"/>
  </r>
  <r>
    <s v="SoarwareLabs"/>
    <s v="http://soarwarelabs.com"/>
    <s v="Mississauga, Canada"/>
    <n v="1000"/>
    <s v="$50 - $99 / hr"/>
    <s v="250 - 999"/>
    <x v="0"/>
    <n v="0.15"/>
    <s v="Nashik"/>
    <x v="11"/>
    <s v="ESDSSoftwareSolutionPvtLtd. https://www.esds.co.in/"/>
    <n v="250"/>
    <x v="1"/>
    <n v="999"/>
    <n v="624.5"/>
    <s v="$100 - $149 / hr"/>
    <s v="$100 "/>
    <s v=" $149 "/>
    <n v="124.5"/>
    <n v="100"/>
    <n v="149"/>
    <s v="Yes"/>
  </r>
  <r>
    <s v="Sciforce"/>
    <s v="https://sciforce.solutions"/>
    <s v="Kharkiv, Ukraine"/>
    <n v="1000"/>
    <s v="$25 - $49 / hr"/>
    <s v="10 - 49"/>
    <x v="0"/>
    <n v="0.25"/>
    <s v="Mississauga"/>
    <x v="15"/>
    <s v="SoarwareLabs http://soarwarelabs.com"/>
    <n v="10"/>
    <x v="1"/>
    <n v="49"/>
    <n v="624.5"/>
    <s v="$50 - $99 / hr"/>
    <s v="$50 "/>
    <s v=" $99 "/>
    <n v="74.5"/>
    <n v="50"/>
    <n v="99"/>
    <s v="Yes"/>
  </r>
  <r>
    <s v="BigR.io"/>
    <s v="https://bigr.io/"/>
    <s v="Boston, MA"/>
    <n v="10000"/>
    <s v="$100 - $149 / hr"/>
    <s v="10 - 49"/>
    <x v="0"/>
    <n v="0.25"/>
    <s v="Kharkiv"/>
    <x v="13"/>
    <s v="Sciforce https://sciforce.solutions"/>
    <n v="10"/>
    <x v="1"/>
    <n v="49"/>
    <n v="29.5"/>
    <s v="$25 - $49 / hr"/>
    <s v="$25 "/>
    <s v=" $49 "/>
    <n v="37"/>
    <n v="25"/>
    <n v="49"/>
    <s v="Yes"/>
  </r>
  <r>
    <s v="Stringnet"/>
    <s v="https://www.stringnet.pe/"/>
    <s v="Lima, Peru"/>
    <n v="10000"/>
    <s v="$100 - $149 / hr"/>
    <s v="10 - 49"/>
    <x v="0"/>
    <n v="0.25"/>
    <s v="Boston"/>
    <x v="34"/>
    <s v="BigR.io https://bigr.io/"/>
    <n v="10"/>
    <x v="1"/>
    <n v="49"/>
    <n v="29.5"/>
    <s v="$100 - $149 / hr"/>
    <s v="$100 "/>
    <s v=" $149 "/>
    <n v="124.5"/>
    <n v="100"/>
    <n v="149"/>
    <s v="Yes"/>
  </r>
  <r>
    <s v="6Estates"/>
    <s v="https://www.6estates.com/"/>
    <s v="Singapore, Singapore"/>
    <s v="Undisclosed"/>
    <s v="Undisclosed"/>
    <s v="10 - 49"/>
    <x v="0"/>
    <n v="0.25"/>
    <s v="Lima"/>
    <x v="102"/>
    <s v="Stringnet https://www.stringnet.pe/"/>
    <n v="10"/>
    <x v="1"/>
    <n v="49"/>
    <n v="29.5"/>
    <s v="$100 - $149 / hr"/>
    <s v="$100 "/>
    <s v=" $149 "/>
    <n v="124.5"/>
    <n v="100"/>
    <n v="149"/>
    <s v="Yes"/>
  </r>
  <r>
    <s v="KognitivSpark"/>
    <s v="http://www.kognitivspark.com/"/>
    <s v="Fredericton, Canada"/>
    <s v="Undisclosed"/>
    <s v="Undisclosed"/>
    <s v="10 - 49"/>
    <x v="0"/>
    <n v="0.25"/>
    <s v="Singapore"/>
    <x v="75"/>
    <s v="6Estates https://www.6estates.com/"/>
    <n v="10"/>
    <x v="1"/>
    <n v="49"/>
    <n v="29.5"/>
    <s v="Undisclosed"/>
    <s v="Undisclosed"/>
    <e v="#REF!"/>
    <e v="#VALUE!"/>
    <e v="#VALUE!"/>
    <e v="#REF!"/>
    <e v="#VALUE!"/>
  </r>
  <r>
    <s v="InVMALimited"/>
    <s v="https://www.invma.co.uk/"/>
    <s v="Clay Cross, United Kingdom"/>
    <s v="Undisclosed"/>
    <s v="Undisclosed"/>
    <s v="10 - 49"/>
    <x v="0"/>
    <n v="0.25"/>
    <s v="Fredericton"/>
    <x v="15"/>
    <s v="KognitivSpark http://www.kognitivspark.com/"/>
    <n v="10"/>
    <x v="1"/>
    <n v="49"/>
    <n v="29.5"/>
    <s v="Undisclosed"/>
    <s v="Undisclosed"/>
    <e v="#REF!"/>
    <e v="#VALUE!"/>
    <e v="#VALUE!"/>
    <e v="#REF!"/>
    <e v="#VALUE!"/>
  </r>
  <r>
    <s v="IBEXITBusinessExperts"/>
    <s v="https://ibexexperts.com/"/>
    <s v="Norcross, GA"/>
    <s v="Undisclosed"/>
    <s v="Undisclosed"/>
    <s v="10 - 49"/>
    <x v="0"/>
    <n v="0.25"/>
    <s v="Clay Cross"/>
    <x v="17"/>
    <s v="InVMALimited https://www.invma.co.uk/"/>
    <n v="10"/>
    <x v="1"/>
    <n v="49"/>
    <n v="29.5"/>
    <s v="Undisclosed"/>
    <s v="Undisclosed"/>
    <e v="#REF!"/>
    <e v="#VALUE!"/>
    <e v="#VALUE!"/>
    <e v="#REF!"/>
    <e v="#VALUE!"/>
  </r>
  <r>
    <s v="Enneas"/>
    <s v="https://enneas.gr/"/>
    <s v="Athina, Greece"/>
    <n v="10000"/>
    <s v="$50 - $99 / hr"/>
    <s v="2 - 9"/>
    <x v="0"/>
    <n v="0.3"/>
    <s v="Norcross"/>
    <x v="20"/>
    <s v="IBEXITBusinessExperts https://ibexexperts.com/"/>
    <n v="2"/>
    <x v="1"/>
    <n v="9"/>
    <n v="29.5"/>
    <s v="Undisclosed"/>
    <s v="Undisclosed"/>
    <e v="#REF!"/>
    <e v="#VALUE!"/>
    <e v="#VALUE!"/>
    <e v="#REF!"/>
    <e v="#VALUE!"/>
  </r>
  <r>
    <s v="DigitalbySentiencelab"/>
    <s v="http://www.digital.sentiencelab.com"/>
    <s v="Rijswijk, Netherlands"/>
    <n v="1000"/>
    <s v="$25 - $49 / hr"/>
    <s v="2 - 9"/>
    <x v="0"/>
    <n v="0.3"/>
    <s v="Athina"/>
    <x v="114"/>
    <s v="Enneas https://enneas.gr/"/>
    <n v="2"/>
    <x v="1"/>
    <n v="9"/>
    <n v="5.5"/>
    <s v="$50 - $99 / hr"/>
    <s v="$50 "/>
    <s v=" $99 "/>
    <n v="74.5"/>
    <n v="50"/>
    <n v="99"/>
    <s v="Yes"/>
  </r>
  <r>
    <s v="XeroneIT"/>
    <s v="https://xeroneit.net/"/>
    <s v="Rajshahi, Bangladesh"/>
    <n v="50000"/>
    <s v="$25 - $49 / hr"/>
    <s v="10 - 49"/>
    <x v="0"/>
    <n v="0.25"/>
    <s v="Rijswijk"/>
    <x v="19"/>
    <s v="DigitalbySentiencelab http://www.digital.sentiencelab.com"/>
    <n v="10"/>
    <x v="1"/>
    <n v="49"/>
    <n v="5.5"/>
    <s v="$25 - $49 / hr"/>
    <s v="$25 "/>
    <s v=" $49 "/>
    <n v="37"/>
    <n v="25"/>
    <n v="49"/>
    <s v="Yes"/>
  </r>
  <r>
    <s v="Atomkit"/>
    <s v="https://atomkit.com/"/>
    <s v="عمّان, Jordan"/>
    <n v="5000"/>
    <s v="$50 - $99 / hr"/>
    <s v="10 - 49"/>
    <x v="0"/>
    <n v="0.2"/>
    <s v="Rajshahi"/>
    <x v="78"/>
    <s v="XeroneIT https://xeroneit.net/"/>
    <n v="10"/>
    <x v="1"/>
    <n v="49"/>
    <n v="29.5"/>
    <s v="$25 - $49 / hr"/>
    <s v="$25 "/>
    <s v=" $49 "/>
    <n v="37"/>
    <n v="25"/>
    <n v="49"/>
    <s v="Yes"/>
  </r>
  <r>
    <s v="I2BTechnologies"/>
    <s v="http://www.i2btech.com/"/>
    <s v="Providencia, Chile"/>
    <n v="5000"/>
    <s v="$25 - $49 / hr"/>
    <s v="50 - 249"/>
    <x v="0"/>
    <n v="0.2"/>
    <s v="عمّان"/>
    <x v="106"/>
    <s v="Atomkit https://atomkit.com/"/>
    <n v="50"/>
    <x v="1"/>
    <n v="249"/>
    <n v="29.5"/>
    <s v="$50 - $99 / hr"/>
    <s v="$50 "/>
    <s v=" $99 "/>
    <n v="74.5"/>
    <n v="50"/>
    <n v="99"/>
    <s v="Yes"/>
  </r>
  <r>
    <s v="PaxcelTechnologiesPvtLtd"/>
    <s v="http://paxcel.net/"/>
    <s v="Gurugram, India"/>
    <n v="1000"/>
    <s v="&lt; $25 / hr"/>
    <s v="50 - 249"/>
    <x v="0"/>
    <n v="0.2"/>
    <s v="Providencia"/>
    <x v="96"/>
    <s v="I2BTechnologies http://www.i2btech.com/"/>
    <n v="50"/>
    <x v="1"/>
    <n v="249"/>
    <n v="149.5"/>
    <s v="$25 - $49 / hr"/>
    <s v="$25 "/>
    <s v=" $49 "/>
    <n v="37"/>
    <n v="25"/>
    <n v="49"/>
    <s v="Yes"/>
  </r>
  <r>
    <s v="FlexwareInnovation,Inc."/>
    <s v="https://www.flexwareinnovation.com/"/>
    <s v="Fishers, IN"/>
    <s v="Undisclosed"/>
    <s v="Undisclosed"/>
    <s v="50 - 249"/>
    <x v="0"/>
    <n v="0.2"/>
    <s v="Gurugram"/>
    <x v="11"/>
    <s v="PaxcelTechnologiesPvtLtd http://paxcel.net/"/>
    <n v="50"/>
    <x v="1"/>
    <n v="249"/>
    <n v="149.5"/>
    <s v="0$ - $25 / hr"/>
    <s v="0$ "/>
    <s v=" $25 "/>
    <n v="12.5"/>
    <n v="0"/>
    <n v="25"/>
    <s v="No"/>
  </r>
  <r>
    <s v="ROITAccountech"/>
    <s v="http://roit.ai/"/>
    <s v="Curitiba, Brazil"/>
    <n v="5000"/>
    <s v="$50 - $99 / hr"/>
    <s v="50 - 249"/>
    <x v="0"/>
    <n v="0.2"/>
    <s v="Fishers"/>
    <x v="25"/>
    <s v="FlexwareInnovation,Inc. https://www.flexwareinnovation.com/"/>
    <n v="50"/>
    <x v="1"/>
    <n v="249"/>
    <n v="149.5"/>
    <s v="Undisclosed"/>
    <s v="Undisclosed"/>
    <e v="#REF!"/>
    <e v="#VALUE!"/>
    <e v="#VALUE!"/>
    <e v="#REF!"/>
    <e v="#VALUE!"/>
  </r>
  <r>
    <s v="OnsetTechnologiesLLC"/>
    <s v="https://www.onsetech.com/"/>
    <s v="Houston, TX"/>
    <s v="Undisclosed"/>
    <s v="Undisclosed"/>
    <s v="10 - 49"/>
    <x v="0"/>
    <n v="0.25"/>
    <s v="Curitiba"/>
    <x v="63"/>
    <s v="ROITAccountech http://roit.ai/"/>
    <n v="10"/>
    <x v="1"/>
    <n v="49"/>
    <n v="149.5"/>
    <s v="$50 - $99 / hr"/>
    <s v="$50 "/>
    <s v=" $99 "/>
    <n v="74.5"/>
    <n v="50"/>
    <n v="99"/>
    <s v="Yes"/>
  </r>
  <r>
    <s v="VTRACConsultingCorporation"/>
    <s v="https://www.vtrac.com/"/>
    <s v="Toronto, Canada"/>
    <s v="Undisclosed"/>
    <s v="Undisclosed"/>
    <s v="50 - 249"/>
    <x v="0"/>
    <n v="0.2"/>
    <s v="Houston"/>
    <x v="2"/>
    <s v="OnsetTechnologiesLLC https://www.onsetech.com/"/>
    <n v="50"/>
    <x v="1"/>
    <n v="249"/>
    <n v="29.5"/>
    <s v="Undisclosed"/>
    <s v="Undisclosed"/>
    <e v="#REF!"/>
    <e v="#VALUE!"/>
    <e v="#VALUE!"/>
    <e v="#REF!"/>
    <e v="#VALUE!"/>
  </r>
  <r>
    <s v="IterumConnections"/>
    <s v="https://iterumconnections.com/"/>
    <s v="Panamá, Panama"/>
    <s v="Undisclosed"/>
    <s v="Undisclosed"/>
    <s v="250 - 999"/>
    <x v="0"/>
    <n v="0.15"/>
    <s v="Toronto"/>
    <x v="15"/>
    <s v="VTRACConsultingCorporation https://www.vtrac.com/"/>
    <n v="250"/>
    <x v="1"/>
    <n v="999"/>
    <n v="149.5"/>
    <s v="Undisclosed"/>
    <s v="Undisclosed"/>
    <e v="#REF!"/>
    <e v="#VALUE!"/>
    <e v="#VALUE!"/>
    <e v="#REF!"/>
    <e v="#VALUE!"/>
  </r>
  <r>
    <s v="Packet39"/>
    <s v="http://Packet39.com"/>
    <s v="London, Canada"/>
    <n v="5000"/>
    <s v="$50 - $99 / hr"/>
    <s v="2 - 9"/>
    <x v="0"/>
    <n v="0.3"/>
    <s v="Panamá"/>
    <x v="115"/>
    <s v="IterumConnections https://iterumconnections.com/"/>
    <n v="2"/>
    <x v="1"/>
    <n v="9"/>
    <n v="624.5"/>
    <s v="Undisclosed"/>
    <s v="Undisclosed"/>
    <e v="#REF!"/>
    <e v="#VALUE!"/>
    <e v="#VALUE!"/>
    <e v="#REF!"/>
    <e v="#VALUE!"/>
  </r>
  <r>
    <s v="Caura&amp;Co."/>
    <s v="https://www.caura.co"/>
    <s v="Seattle, WA"/>
    <n v="10000"/>
    <s v="Undisclosed"/>
    <s v="2 - 9"/>
    <x v="0"/>
    <n v="0.3"/>
    <s v="London"/>
    <x v="15"/>
    <s v="Packet39 http://Packet39.com"/>
    <n v="2"/>
    <x v="1"/>
    <n v="9"/>
    <n v="5.5"/>
    <s v="$50 - $99 / hr"/>
    <s v="$50 "/>
    <s v=" $99 "/>
    <n v="74.5"/>
    <n v="50"/>
    <n v="99"/>
    <s v="Yes"/>
  </r>
  <r>
    <s v="Arvolution"/>
    <s v="https://arvolution.com/"/>
    <s v="Ciudad de México, Mexico"/>
    <s v="Undisclosed"/>
    <s v="Undisclosed"/>
    <s v="2 - 9"/>
    <x v="0"/>
    <n v="0.3"/>
    <s v="Seattle"/>
    <x v="30"/>
    <s v="Caura&amp;Co. https://www.caura.co"/>
    <n v="2"/>
    <x v="1"/>
    <n v="9"/>
    <n v="5.5"/>
    <s v="Undisclosed"/>
    <s v="Undisclosed"/>
    <e v="#REF!"/>
    <e v="#VALUE!"/>
    <e v="#VALUE!"/>
    <e v="#REF!"/>
    <e v="#VALUE!"/>
  </r>
  <r>
    <s v="DABAI"/>
    <s v="https://www.dabai.dk/"/>
    <s v="Aarhus, Denmark"/>
    <s v="Undisclosed"/>
    <s v="Undisclosed"/>
    <s v="2 - 9"/>
    <x v="0"/>
    <n v="0.3"/>
    <s v="Ciudad de México"/>
    <x v="59"/>
    <s v="Arvolution https://arvolution.com/"/>
    <n v="2"/>
    <x v="1"/>
    <n v="9"/>
    <n v="5.5"/>
    <s v="Undisclosed"/>
    <s v="Undisclosed"/>
    <e v="#REF!"/>
    <e v="#VALUE!"/>
    <e v="#VALUE!"/>
    <e v="#REF!"/>
    <e v="#VALUE!"/>
  </r>
  <r>
    <s v="ScriptAllDNATechnologies"/>
    <s v="http://scriptalldna.com/"/>
    <s v="Ahmedabad, India"/>
    <n v="5000"/>
    <s v="$25 - $49 / hr"/>
    <s v="10 - 49"/>
    <x v="0"/>
    <n v="0.2"/>
    <s v="Aarhus"/>
    <x v="101"/>
    <s v="DABAI https://www.dabai.dk/"/>
    <n v="10"/>
    <x v="1"/>
    <n v="49"/>
    <n v="5.5"/>
    <s v="Undisclosed"/>
    <s v="Undisclosed"/>
    <e v="#REF!"/>
    <e v="#VALUE!"/>
    <e v="#VALUE!"/>
    <e v="#REF!"/>
    <e v="#VALUE!"/>
  </r>
  <r>
    <s v="ITTISp.zo.o."/>
    <s v="https://www.itti.com.pl"/>
    <s v="Poznań, Poland"/>
    <n v="10000"/>
    <s v="$50 - $99 / hr"/>
    <s v="50 - 249"/>
    <x v="0"/>
    <n v="0.15"/>
    <s v="Ahmedabad"/>
    <x v="11"/>
    <s v="ScriptAllDNATechnologies http://scriptalldna.com/"/>
    <n v="50"/>
    <x v="1"/>
    <n v="249"/>
    <n v="29.5"/>
    <s v="$25 - $49 / hr"/>
    <s v="$25 "/>
    <s v=" $49 "/>
    <n v="37"/>
    <n v="25"/>
    <n v="49"/>
    <s v="Yes"/>
  </r>
  <r>
    <s v="Pivotree"/>
    <s v="https://pivotree.com/"/>
    <s v="Toronto, Canada"/>
    <n v="100000"/>
    <s v="$150 - $199 / hr"/>
    <s v="250 - 999"/>
    <x v="0"/>
    <n v="0.1"/>
    <s v="Poznań"/>
    <x v="7"/>
    <s v="ITTISp.zo.o. https://www.itti.com.pl"/>
    <n v="250"/>
    <x v="1"/>
    <n v="999"/>
    <n v="149.5"/>
    <s v="$50 - $99 / hr"/>
    <s v="$50 "/>
    <s v=" $99 "/>
    <n v="74.5"/>
    <n v="50"/>
    <n v="99"/>
    <s v="Yes"/>
  </r>
  <r>
    <s v="CognitionLA"/>
    <s v="http://www.cognition.la/"/>
    <s v="Los Angeles, CA"/>
    <s v="Undisclosed"/>
    <s v="Undisclosed"/>
    <s v="10 - 49"/>
    <x v="0"/>
    <n v="0.2"/>
    <s v="Toronto"/>
    <x v="15"/>
    <s v="Pivotree https://pivotree.com/"/>
    <n v="10"/>
    <x v="1"/>
    <n v="49"/>
    <n v="624.5"/>
    <s v="$150 - $199 / hr"/>
    <s v="$150 "/>
    <s v=" $199 "/>
    <n v="174.5"/>
    <n v="150"/>
    <n v="199"/>
    <s v="Yes"/>
  </r>
  <r>
    <s v="Celerative"/>
    <s v="http://celerative.com"/>
    <s v="San Francisco, CA"/>
    <n v="10000"/>
    <s v="$25 - $49 / hr"/>
    <s v="50 - 249"/>
    <x v="0"/>
    <n v="0.2"/>
    <s v="Los Angeles"/>
    <x v="1"/>
    <s v="CognitionLA http://www.cognition.la/"/>
    <n v="50"/>
    <x v="1"/>
    <n v="249"/>
    <n v="29.5"/>
    <s v="Undisclosed"/>
    <s v="Undisclosed"/>
    <e v="#REF!"/>
    <e v="#VALUE!"/>
    <e v="#VALUE!"/>
    <e v="#REF!"/>
    <e v="#VALUE!"/>
  </r>
  <r>
    <s v="WINSTARSTECHNOLOGYR&amp;D"/>
    <s v="https://www.winstars.tech/"/>
    <s v="Vinnytsia, Ukraine"/>
    <s v="Undisclosed"/>
    <s v="$25 - $49 / hr"/>
    <s v="50 - 249"/>
    <x v="0"/>
    <n v="0.2"/>
    <s v="San Francisco"/>
    <x v="1"/>
    <s v="Celerative http://celerative.com"/>
    <n v="50"/>
    <x v="1"/>
    <n v="249"/>
    <n v="149.5"/>
    <s v="$25 - $49 / hr"/>
    <s v="$25 "/>
    <s v=" $49 "/>
    <n v="37"/>
    <n v="25"/>
    <n v="49"/>
    <s v="Yes"/>
  </r>
  <r>
    <s v="IntersysConsulting"/>
    <s v="https://www.intersysconsulting.com/"/>
    <s v="Austin, TX"/>
    <n v="5000"/>
    <s v="$100 - $149 / hr"/>
    <s v="50 - 249"/>
    <x v="0"/>
    <n v="0.2"/>
    <s v="Vinnytsia"/>
    <x v="13"/>
    <s v="WINSTARSTECHNOLOGYR&amp;D https://www.winstars.tech/"/>
    <n v="50"/>
    <x v="1"/>
    <n v="249"/>
    <n v="149.5"/>
    <s v="$25 - $49 / hr"/>
    <s v="$25 "/>
    <s v=" $49 "/>
    <n v="37"/>
    <n v="25"/>
    <n v="49"/>
    <s v="Yes"/>
  </r>
  <r>
    <s v="GatewayDigitalUK"/>
    <s v="http://www.gatewaydigital.eu"/>
    <s v="London, United Kingdom"/>
    <s v="Undisclosed"/>
    <s v="$25 - $49 / hr"/>
    <s v="1,000 - 9,999"/>
    <x v="0"/>
    <n v="0.1"/>
    <s v="Austin"/>
    <x v="2"/>
    <s v="IntersysConsulting https://www.intersysconsulting.com/"/>
    <n v="1000"/>
    <x v="1"/>
    <n v="9999"/>
    <n v="149.5"/>
    <s v="$100 - $149 / hr"/>
    <s v="$100 "/>
    <s v=" $149 "/>
    <n v="124.5"/>
    <n v="100"/>
    <n v="149"/>
    <s v="Yes"/>
  </r>
  <r>
    <s v="YonghongTech"/>
    <s v="http://en.yonghongtech.com/"/>
    <s v="Beijing, China"/>
    <n v="1000"/>
    <s v="$25 - $49 / hr"/>
    <s v="50 - 249"/>
    <x v="0"/>
    <n v="0.2"/>
    <s v="London"/>
    <x v="17"/>
    <s v="GatewayDigitalUK http://www.gatewaydigital.eu"/>
    <n v="50"/>
    <x v="0"/>
    <n v="249"/>
    <n v="5499.5"/>
    <s v="$25 - $49 / hr"/>
    <s v="$25 "/>
    <s v=" $49 "/>
    <n v="37"/>
    <n v="25"/>
    <n v="49"/>
    <s v="Yes"/>
  </r>
  <r>
    <s v="VexSoluciones"/>
    <s v="https://www.vexsoluciones.com/"/>
    <s v="Lima, Peru"/>
    <n v="5000"/>
    <s v="$25 - $49 / hr"/>
    <s v="50 - 249"/>
    <x v="0"/>
    <n v="0.2"/>
    <s v="Beijing"/>
    <x v="61"/>
    <s v="YonghongTech http://en.yonghongtech.com/"/>
    <n v="50"/>
    <x v="1"/>
    <n v="249"/>
    <n v="149.5"/>
    <s v="$25 - $49 / hr"/>
    <s v="$25 "/>
    <s v=" $49 "/>
    <n v="37"/>
    <n v="25"/>
    <n v="49"/>
    <s v="Yes"/>
  </r>
  <r>
    <s v="EnaxisConsulting"/>
    <s v="http://www.enaxisconsulting.com/"/>
    <s v="Houston, TX"/>
    <s v="Undisclosed"/>
    <s v="Undisclosed"/>
    <s v="50 - 249"/>
    <x v="0"/>
    <n v="0.2"/>
    <s v="Lima"/>
    <x v="102"/>
    <s v="VexSoluciones https://www.vexsoluciones.com/"/>
    <n v="50"/>
    <x v="1"/>
    <n v="249"/>
    <n v="149.5"/>
    <s v="$25 - $49 / hr"/>
    <s v="$25 "/>
    <s v=" $49 "/>
    <n v="37"/>
    <n v="25"/>
    <n v="49"/>
    <s v="Yes"/>
  </r>
  <r>
    <s v="ZilkerTechnologyLLC."/>
    <s v="https://ztech.io/"/>
    <s v="Austin, TX"/>
    <s v="Undisclosed"/>
    <s v="Undisclosed"/>
    <s v="50 - 249"/>
    <x v="0"/>
    <n v="0.2"/>
    <s v="Houston"/>
    <x v="2"/>
    <s v="EnaxisConsulting http://www.enaxisconsulting.com/"/>
    <n v="50"/>
    <x v="1"/>
    <n v="249"/>
    <n v="149.5"/>
    <s v="Undisclosed"/>
    <s v="Undisclosed"/>
    <e v="#REF!"/>
    <e v="#VALUE!"/>
    <e v="#VALUE!"/>
    <e v="#REF!"/>
    <e v="#VALUE!"/>
  </r>
  <r>
    <s v="SunSmartTechnologiesPrivateLtd"/>
    <s v="https://www.sunsmart.co.in"/>
    <s v="Chennai, India"/>
    <n v="10000"/>
    <s v="$150 - $199 / hr"/>
    <s v="50 - 249"/>
    <x v="0"/>
    <n v="0.2"/>
    <s v="Austin"/>
    <x v="2"/>
    <s v="ZilkerTechnologyLLC. https://ztech.io/"/>
    <n v="50"/>
    <x v="1"/>
    <n v="249"/>
    <n v="149.5"/>
    <s v="Undisclosed"/>
    <s v="Undisclosed"/>
    <e v="#REF!"/>
    <e v="#VALUE!"/>
    <e v="#VALUE!"/>
    <e v="#REF!"/>
    <e v="#VALUE!"/>
  </r>
  <r>
    <s v="DataCaptureSystemsCoLLC"/>
    <s v="http://www.dcsme.com"/>
    <s v="Dubai, United Arab Emirates"/>
    <n v="10000"/>
    <s v="$100 - $149 / hr"/>
    <s v="50 - 249"/>
    <x v="0"/>
    <n v="0.2"/>
    <s v="Chennai"/>
    <x v="11"/>
    <s v="SunSmartTechnologiesPrivateLtd https://www.sunsmart.co.in"/>
    <n v="50"/>
    <x v="1"/>
    <n v="249"/>
    <n v="149.5"/>
    <s v="$150 - $199 / hr"/>
    <s v="$150 "/>
    <s v=" $199 "/>
    <n v="174.5"/>
    <n v="150"/>
    <n v="199"/>
    <s v="Yes"/>
  </r>
  <r>
    <s v="RecursoConfiable"/>
    <s v="https://corp.recursoconfiable.com/"/>
    <s v="Tlalnepantla de Baz, Mexico"/>
    <s v="Undisclosed"/>
    <s v="Undisclosed"/>
    <s v="50 - 249"/>
    <x v="0"/>
    <n v="0.2"/>
    <s v="Dubai"/>
    <x v="29"/>
    <s v="DataCaptureSystemsCoLLC http://www.dcsme.com"/>
    <n v="50"/>
    <x v="1"/>
    <n v="249"/>
    <n v="149.5"/>
    <s v="$100 - $149 / hr"/>
    <s v="$100 "/>
    <s v=" $149 "/>
    <n v="124.5"/>
    <n v="100"/>
    <n v="149"/>
    <s v="Yes"/>
  </r>
  <r>
    <s v="ElevenStrategy"/>
    <s v="https://eleven-strategy.fr/"/>
    <s v="Paris, France"/>
    <s v="Undisclosed"/>
    <s v="Undisclosed"/>
    <s v="50 - 249"/>
    <x v="0"/>
    <n v="0.2"/>
    <s v="Tlalnepantla de Baz"/>
    <x v="59"/>
    <s v="RecursoConfiable https://corp.recursoconfiable.com/"/>
    <n v="50"/>
    <x v="1"/>
    <n v="249"/>
    <n v="149.5"/>
    <s v="Undisclosed"/>
    <s v="Undisclosed"/>
    <e v="#REF!"/>
    <e v="#VALUE!"/>
    <e v="#VALUE!"/>
    <e v="#REF!"/>
    <e v="#VALUE!"/>
  </r>
  <r>
    <s v="Omni212"/>
    <s v="https://www.omni212.com/"/>
    <s v="Bellevue, WA"/>
    <n v="1000"/>
    <s v="$100 - $149 / hr"/>
    <s v="10 - 49"/>
    <x v="0"/>
    <n v="0.25"/>
    <s v="Paris"/>
    <x v="72"/>
    <s v="ElevenStrategy https://eleven-strategy.fr/"/>
    <n v="10"/>
    <x v="1"/>
    <n v="49"/>
    <n v="149.5"/>
    <s v="Undisclosed"/>
    <s v="Undisclosed"/>
    <e v="#REF!"/>
    <e v="#VALUE!"/>
    <e v="#VALUE!"/>
    <e v="#REF!"/>
    <e v="#VALUE!"/>
  </r>
  <r>
    <s v="ZombieSoup"/>
    <s v="https://zombiesoup.com/"/>
    <s v="Pristina, "/>
    <n v="5000"/>
    <s v="$25 - $49 / hr"/>
    <s v="10 - 49"/>
    <x v="0"/>
    <n v="0.25"/>
    <s v="Bellevue"/>
    <x v="30"/>
    <s v="Omni212 https://www.omni212.com/"/>
    <n v="10"/>
    <x v="1"/>
    <n v="49"/>
    <n v="29.5"/>
    <s v="$100 - $149 / hr"/>
    <s v="$100 "/>
    <s v=" $149 "/>
    <n v="124.5"/>
    <n v="100"/>
    <n v="149"/>
    <s v="Yes"/>
  </r>
  <r>
    <s v="ConnectedSpaceLtd"/>
    <s v="https://sauronsecurity.com/"/>
    <s v="London, United Kingdom"/>
    <s v="Undisclosed"/>
    <s v="Undisclosed"/>
    <s v="10 - 49"/>
    <x v="0"/>
    <n v="0.25"/>
    <s v="Pristina"/>
    <x v="67"/>
    <s v="ZombieSoup https://zombiesoup.com/"/>
    <n v="10"/>
    <x v="1"/>
    <n v="49"/>
    <n v="29.5"/>
    <s v="$25 - $49 / hr"/>
    <s v="$25 "/>
    <s v=" $49 "/>
    <n v="37"/>
    <n v="25"/>
    <n v="49"/>
    <s v="Yes"/>
  </r>
  <r>
    <s v="RiViConsultingGroupL.L.C"/>
    <s v="http://rivigroup.com/"/>
    <s v="Alpharetta, GA"/>
    <s v="Undisclosed"/>
    <s v="Undisclosed"/>
    <s v="10 - 49"/>
    <x v="0"/>
    <n v="0.25"/>
    <s v="London"/>
    <x v="17"/>
    <s v="ConnectedSpaceLtd https://sauronsecurity.com/"/>
    <n v="10"/>
    <x v="1"/>
    <n v="49"/>
    <n v="29.5"/>
    <s v="Undisclosed"/>
    <s v="Undisclosed"/>
    <e v="#REF!"/>
    <e v="#VALUE!"/>
    <e v="#VALUE!"/>
    <e v="#REF!"/>
    <e v="#VALUE!"/>
  </r>
  <r>
    <s v="VaizvaInc"/>
    <s v="https://www.vaizva.com/"/>
    <s v="Alpharetta, GA"/>
    <s v="Undisclosed"/>
    <s v="Undisclosed"/>
    <s v="10 - 49"/>
    <x v="0"/>
    <n v="0.25"/>
    <s v="Alpharetta"/>
    <x v="20"/>
    <s v="RiViConsultingGroupL.L.C http://rivigroup.com/"/>
    <n v="10"/>
    <x v="1"/>
    <n v="49"/>
    <n v="29.5"/>
    <s v="Undisclosed"/>
    <s v="Undisclosed"/>
    <e v="#REF!"/>
    <e v="#VALUE!"/>
    <e v="#VALUE!"/>
    <e v="#REF!"/>
    <e v="#VALUE!"/>
  </r>
  <r>
    <s v="Morris&amp;Opazo"/>
    <s v="https://www.morrisopazo.com/en/aws-consulting/"/>
    <s v="Las Condes, Chile"/>
    <s v="Undisclosed"/>
    <s v="Undisclosed"/>
    <s v="10 - 49"/>
    <x v="0"/>
    <n v="0.25"/>
    <s v="Alpharetta"/>
    <x v="20"/>
    <s v="VaizvaInc https://www.vaizva.com/"/>
    <n v="10"/>
    <x v="1"/>
    <n v="49"/>
    <n v="29.5"/>
    <s v="Undisclosed"/>
    <s v="Undisclosed"/>
    <e v="#REF!"/>
    <e v="#VALUE!"/>
    <e v="#VALUE!"/>
    <e v="#REF!"/>
    <e v="#VALUE!"/>
  </r>
  <r>
    <s v="Kieli"/>
    <s v="https://www.kieli.co.uk"/>
    <s v="SOUTHAMPTON, United Kingdom"/>
    <n v="1000"/>
    <s v="$50 - $99 / hr"/>
    <s v="2 - 9"/>
    <x v="0"/>
    <n v="0.4"/>
    <s v="Las Condes"/>
    <x v="96"/>
    <s v="Morris&amp;Opazo https://www.morrisopazo.com/en/aws-consulting/"/>
    <n v="2"/>
    <x v="1"/>
    <n v="9"/>
    <n v="29.5"/>
    <s v="Undisclosed"/>
    <s v="Undisclosed"/>
    <e v="#REF!"/>
    <e v="#VALUE!"/>
    <e v="#VALUE!"/>
    <e v="#REF!"/>
    <e v="#VALUE!"/>
  </r>
  <r>
    <s v="DigitalArtefacts"/>
    <s v="https://www.digitalartefacts.com/"/>
    <s v="Iowa City, IA"/>
    <s v="Undisclosed"/>
    <s v="Undisclosed"/>
    <s v="10 - 49"/>
    <x v="0"/>
    <n v="0.25"/>
    <s v="SOUTHAMPTON"/>
    <x v="17"/>
    <s v="Kieli https://www.kieli.co.uk"/>
    <n v="10"/>
    <x v="1"/>
    <n v="49"/>
    <n v="5.5"/>
    <s v="$50 - $99 / hr"/>
    <s v="$50 "/>
    <s v=" $99 "/>
    <n v="74.5"/>
    <n v="50"/>
    <n v="99"/>
    <s v="Yes"/>
  </r>
  <r>
    <s v="FracsysInc"/>
    <s v="http://fracsys.com/"/>
    <s v="Leesburg, VA"/>
    <s v="Undisclosed"/>
    <s v="Undisclosed"/>
    <s v="10 - 49"/>
    <x v="0"/>
    <n v="0.25"/>
    <s v="Iowa City"/>
    <x v="98"/>
    <s v="DigitalArtefacts https://www.digitalartefacts.com/"/>
    <n v="10"/>
    <x v="1"/>
    <n v="49"/>
    <n v="29.5"/>
    <s v="Undisclosed"/>
    <s v="Undisclosed"/>
    <e v="#REF!"/>
    <e v="#VALUE!"/>
    <e v="#VALUE!"/>
    <e v="#REF!"/>
    <e v="#VALUE!"/>
  </r>
  <r>
    <s v="SoftvaloresS.A."/>
    <s v="http://www.softvalores.com/"/>
    <s v="Bogotá, Colombia"/>
    <s v="Undisclosed"/>
    <s v="Undisclosed"/>
    <s v="10 - 49"/>
    <x v="0"/>
    <n v="0.25"/>
    <s v="Leesburg"/>
    <x v="22"/>
    <s v="FracsysInc http://fracsys.com/"/>
    <n v="10"/>
    <x v="1"/>
    <n v="49"/>
    <n v="29.5"/>
    <s v="Undisclosed"/>
    <s v="Undisclosed"/>
    <e v="#REF!"/>
    <e v="#VALUE!"/>
    <e v="#VALUE!"/>
    <e v="#REF!"/>
    <e v="#VALUE!"/>
  </r>
  <r>
    <s v="Whale&amp;Jaguar"/>
    <s v="http://whaleandjaguar.co/"/>
    <s v="Bogota, Colombia"/>
    <s v="Undisclosed"/>
    <s v="Undisclosed"/>
    <s v="10 - 49"/>
    <x v="0"/>
    <n v="0.25"/>
    <s v="Bogotá"/>
    <x v="65"/>
    <s v="SoftvaloresS.A. http://www.softvalores.com/"/>
    <n v="10"/>
    <x v="1"/>
    <n v="49"/>
    <n v="29.5"/>
    <s v="Undisclosed"/>
    <s v="Undisclosed"/>
    <e v="#REF!"/>
    <e v="#VALUE!"/>
    <e v="#VALUE!"/>
    <e v="#REF!"/>
    <e v="#VALUE!"/>
  </r>
  <r>
    <s v="RobotICT"/>
    <s v="https://www.robotict.com"/>
    <s v="Prague, Czech Republic"/>
    <s v="Undisclosed"/>
    <s v="Undisclosed"/>
    <s v="10 - 49"/>
    <x v="0"/>
    <n v="0.25"/>
    <s v="Bogota"/>
    <x v="65"/>
    <s v="Whale&amp;Jaguar http://whaleandjaguar.co/"/>
    <n v="10"/>
    <x v="1"/>
    <n v="49"/>
    <n v="29.5"/>
    <s v="Undisclosed"/>
    <s v="Undisclosed"/>
    <e v="#REF!"/>
    <e v="#VALUE!"/>
    <e v="#VALUE!"/>
    <e v="#REF!"/>
    <e v="#VALUE!"/>
  </r>
  <r>
    <s v="ITBX-SmartTelephonyforBusinesses"/>
    <s v="https://www.itbx.co/"/>
    <s v="Bogotá, Colombia"/>
    <s v="Undisclosed"/>
    <s v="Undisclosed"/>
    <s v="10 - 49"/>
    <x v="0"/>
    <n v="0.25"/>
    <s v="Prague"/>
    <x v="45"/>
    <s v="RobotICT https://www.robotict.com"/>
    <n v="10"/>
    <x v="1"/>
    <n v="49"/>
    <n v="29.5"/>
    <s v="Undisclosed"/>
    <s v="Undisclosed"/>
    <e v="#REF!"/>
    <e v="#VALUE!"/>
    <e v="#VALUE!"/>
    <e v="#REF!"/>
    <e v="#VALUE!"/>
  </r>
  <r>
    <s v="DeliTech"/>
    <s v="https://www.dailitech.com/"/>
    <s v="Bangkok, Thailand"/>
    <s v="Undisclosed"/>
    <s v="Undisclosed"/>
    <s v="10 - 49"/>
    <x v="0"/>
    <n v="0.25"/>
    <s v="Bogotá"/>
    <x v="65"/>
    <s v="ITBX-SmartTelephonyforBusinesses https://www.itbx.co/"/>
    <n v="10"/>
    <x v="1"/>
    <n v="49"/>
    <n v="29.5"/>
    <s v="Undisclosed"/>
    <s v="Undisclosed"/>
    <e v="#REF!"/>
    <e v="#VALUE!"/>
    <e v="#VALUE!"/>
    <e v="#REF!"/>
    <e v="#VALUE!"/>
  </r>
  <r>
    <s v="ChainosSolution"/>
    <s v="https://www.chainos.vn/"/>
    <s v="Hanoi, Vietnam"/>
    <n v="10000"/>
    <s v="$25 - $49 / hr"/>
    <s v="50 - 249"/>
    <x v="0"/>
    <n v="0.2"/>
    <s v="Bangkok"/>
    <x v="77"/>
    <s v="DeliTech https://www.dailitech.com/"/>
    <n v="50"/>
    <x v="1"/>
    <n v="249"/>
    <n v="29.5"/>
    <s v="Undisclosed"/>
    <s v="Undisclosed"/>
    <e v="#REF!"/>
    <e v="#VALUE!"/>
    <e v="#VALUE!"/>
    <e v="#REF!"/>
    <e v="#VALUE!"/>
  </r>
  <r>
    <s v="ARSDATA"/>
    <s v="http://www.arsdata.io"/>
    <s v="Kyiv, Ukraine"/>
    <n v="5000"/>
    <s v="$50 - $99 / hr"/>
    <s v="2 - 9"/>
    <x v="0"/>
    <n v="0.3"/>
    <s v="Hanoi"/>
    <x v="23"/>
    <s v="ChainosSolution https://www.chainos.vn/"/>
    <n v="2"/>
    <x v="1"/>
    <n v="9"/>
    <n v="149.5"/>
    <s v="$25 - $49 / hr"/>
    <s v="$25 "/>
    <s v=" $49 "/>
    <n v="37"/>
    <n v="25"/>
    <n v="49"/>
    <s v="Yes"/>
  </r>
  <r>
    <s v="VigilantTechnologies"/>
    <s v="https://www.vigilant1.com"/>
    <s v="Tempe, AZ"/>
    <n v="5000"/>
    <s v="$50 - $99 / hr"/>
    <s v="10 - 49"/>
    <x v="0"/>
    <n v="0.2"/>
    <s v="Kyiv"/>
    <x v="13"/>
    <s v="ARSDATA http://www.arsdata.io"/>
    <n v="10"/>
    <x v="1"/>
    <n v="49"/>
    <n v="5.5"/>
    <s v="$50 - $99 / hr"/>
    <s v="$50 "/>
    <s v=" $99 "/>
    <n v="74.5"/>
    <n v="50"/>
    <n v="99"/>
    <s v="Yes"/>
  </r>
  <r>
    <s v="Daminion"/>
    <s v="https://daminion.net"/>
    <s v="Richmond, Canada"/>
    <n v="10000"/>
    <s v="$100 - $149 / hr"/>
    <s v="10 - 49"/>
    <x v="0"/>
    <n v="0.2"/>
    <s v="Tempe"/>
    <x v="64"/>
    <s v="VigilantTechnologies https://www.vigilant1.com"/>
    <n v="10"/>
    <x v="1"/>
    <n v="49"/>
    <n v="29.5"/>
    <s v="$50 - $99 / hr"/>
    <s v="$50 "/>
    <s v=" $99 "/>
    <n v="74.5"/>
    <n v="50"/>
    <n v="99"/>
    <s v="Yes"/>
  </r>
  <r>
    <s v="eMudhra"/>
    <s v="https://www.emudhra.com"/>
    <s v="Bengaluru, India"/>
    <s v="Undisclosed"/>
    <s v="Undisclosed"/>
    <s v="250 - 999"/>
    <x v="0"/>
    <n v="0.1"/>
    <s v="Richmond"/>
    <x v="15"/>
    <s v="Daminion https://daminion.net"/>
    <n v="250"/>
    <x v="1"/>
    <n v="999"/>
    <n v="29.5"/>
    <s v="$100 - $149 / hr"/>
    <s v="$100 "/>
    <s v=" $149 "/>
    <n v="124.5"/>
    <n v="100"/>
    <n v="149"/>
    <s v="Yes"/>
  </r>
  <r>
    <s v="RedskySoftwareWLL"/>
    <s v="https://redskysoftware.net/"/>
    <s v="Sanabis, Bahrain"/>
    <s v="Undisclosed"/>
    <s v="Undisclosed"/>
    <s v="50 - 249"/>
    <x v="0"/>
    <n v="0.2"/>
    <s v="Bengaluru"/>
    <x v="11"/>
    <s v="eMudhra https://www.emudhra.com"/>
    <n v="50"/>
    <x v="1"/>
    <n v="249"/>
    <n v="624.5"/>
    <s v="Undisclosed"/>
    <s v="Undisclosed"/>
    <e v="#REF!"/>
    <e v="#VALUE!"/>
    <e v="#VALUE!"/>
    <e v="#REF!"/>
    <e v="#VALUE!"/>
  </r>
  <r>
    <s v="NexGenSystemsInc"/>
    <s v="https://nexgensm.com/"/>
    <s v="New York, NY"/>
    <n v="1000"/>
    <s v="$25 - $49 / hr"/>
    <s v="10 - 49"/>
    <x v="0"/>
    <n v="0.2"/>
    <s v="Sanabis"/>
    <x v="116"/>
    <s v="RedskySoftwareWLL https://redskysoftware.net/"/>
    <n v="10"/>
    <x v="1"/>
    <n v="49"/>
    <n v="149.5"/>
    <s v="Undisclosed"/>
    <s v="Undisclosed"/>
    <e v="#REF!"/>
    <e v="#VALUE!"/>
    <e v="#VALUE!"/>
    <e v="#REF!"/>
    <e v="#VALUE!"/>
  </r>
  <r>
    <s v="QymatixSolutionsGmbH"/>
    <s v="https://qymatix.de/en/"/>
    <s v="Karlsruhe, Germany"/>
    <n v="10000"/>
    <s v="$150 - $199 / hr"/>
    <s v="10 - 49"/>
    <x v="0"/>
    <n v="0.2"/>
    <s v="New York"/>
    <x v="5"/>
    <s v="NexGenSystemsInc https://nexgensm.com/"/>
    <n v="10"/>
    <x v="1"/>
    <n v="49"/>
    <n v="29.5"/>
    <s v="$25 - $49 / hr"/>
    <s v="$25 "/>
    <s v=" $49 "/>
    <n v="37"/>
    <n v="25"/>
    <n v="49"/>
    <s v="Yes"/>
  </r>
  <r>
    <s v="ThinkFutureTechnologies"/>
    <s v="https://www.tftus.com/"/>
    <s v="New York, NY"/>
    <n v="1000"/>
    <s v="&lt; $25 / hr"/>
    <s v="250 - 999"/>
    <x v="0"/>
    <n v="0.1"/>
    <s v="Karlsruhe"/>
    <x v="26"/>
    <s v="QymatixSolutionsGmbH https://qymatix.de/en/"/>
    <n v="250"/>
    <x v="1"/>
    <n v="999"/>
    <n v="29.5"/>
    <s v="$150 - $199 / hr"/>
    <s v="$150 "/>
    <s v=" $199 "/>
    <n v="174.5"/>
    <n v="150"/>
    <n v="199"/>
    <s v="Yes"/>
  </r>
  <r>
    <s v="Kronometrix"/>
    <s v="https://www.kronometrix.com"/>
    <s v="Helsinki, Finland"/>
    <s v="Undisclosed"/>
    <s v="$100 - $149 / hr"/>
    <s v="10 - 49"/>
    <x v="0"/>
    <n v="0.25"/>
    <s v="New York"/>
    <x v="5"/>
    <s v="ThinkFutureTechnologies https://www.tftus.com/"/>
    <n v="10"/>
    <x v="1"/>
    <n v="49"/>
    <n v="624.5"/>
    <s v="0$ - $25 / hr"/>
    <s v="0$ "/>
    <s v=" $25 "/>
    <n v="12.5"/>
    <n v="0"/>
    <n v="25"/>
    <s v="No"/>
  </r>
  <r>
    <s v="NSimTechnologies"/>
    <s v="https://nsimtech.com/"/>
    <s v="Québec, Canada"/>
    <s v="Undisclosed"/>
    <s v="Undisclosed"/>
    <s v="2 - 9"/>
    <x v="0"/>
    <n v="0.3"/>
    <s v="Helsinki"/>
    <x v="91"/>
    <s v="Kronometrix https://www.kronometrix.com"/>
    <n v="2"/>
    <x v="1"/>
    <n v="9"/>
    <n v="29.5"/>
    <s v="$100 - $149 / hr"/>
    <s v="$100 "/>
    <s v=" $149 "/>
    <n v="124.5"/>
    <n v="100"/>
    <n v="149"/>
    <s v="Yes"/>
  </r>
  <r>
    <s v="ArchetecBusinessSolutions"/>
    <s v="http://archetec.com"/>
    <s v="Vancouver, Canada"/>
    <s v="Undisclosed"/>
    <s v="Undisclosed"/>
    <s v="2 - 9"/>
    <x v="0"/>
    <n v="0.3"/>
    <s v="Québec"/>
    <x v="15"/>
    <s v="NSimTechnologies https://nsimtech.com/"/>
    <n v="2"/>
    <x v="1"/>
    <n v="9"/>
    <n v="5.5"/>
    <s v="Undisclosed"/>
    <s v="Undisclosed"/>
    <e v="#REF!"/>
    <e v="#VALUE!"/>
    <e v="#VALUE!"/>
    <e v="#REF!"/>
    <e v="#VALUE!"/>
  </r>
  <r>
    <s v="TokenMill"/>
    <s v="https://www.tokenmill.ai"/>
    <s v="Vilnius, Lithuania"/>
    <n v="10000"/>
    <s v="$50 - $99 / hr"/>
    <s v="2 - 9"/>
    <x v="0"/>
    <n v="0.3"/>
    <s v="Vancouver"/>
    <x v="15"/>
    <s v="ArchetecBusinessSolutions http://archetec.com"/>
    <n v="2"/>
    <x v="1"/>
    <n v="9"/>
    <n v="5.5"/>
    <s v="Undisclosed"/>
    <s v="Undisclosed"/>
    <e v="#REF!"/>
    <e v="#VALUE!"/>
    <e v="#VALUE!"/>
    <e v="#REF!"/>
    <e v="#VALUE!"/>
  </r>
  <r>
    <s v="NinusDesign&amp;TechnologyS.A.S"/>
    <s v="http://ninus.co"/>
    <s v="Cali, Colombia"/>
    <n v="5000"/>
    <s v="$25 - $49 / hr"/>
    <s v="2 - 9"/>
    <x v="0"/>
    <n v="0.3"/>
    <s v="Vilnius"/>
    <x v="37"/>
    <s v="TokenMill https://www.tokenmill.ai"/>
    <n v="2"/>
    <x v="1"/>
    <n v="9"/>
    <n v="5.5"/>
    <s v="$50 - $99 / hr"/>
    <s v="$50 "/>
    <s v=" $99 "/>
    <n v="74.5"/>
    <n v="50"/>
    <n v="99"/>
    <s v="Yes"/>
  </r>
  <r>
    <s v="RevnomixSolutions"/>
    <s v="https://www.revnomix.com/"/>
    <s v="Mumbai, India"/>
    <n v="1000"/>
    <s v="Undisclosed"/>
    <s v="10 - 49"/>
    <x v="0"/>
    <n v="0.25"/>
    <s v="Cali"/>
    <x v="65"/>
    <s v="NinusDesign&amp;TechnologyS.A.S http://ninus.co"/>
    <n v="10"/>
    <x v="1"/>
    <n v="49"/>
    <n v="5.5"/>
    <s v="$25 - $49 / hr"/>
    <s v="$25 "/>
    <s v=" $49 "/>
    <n v="37"/>
    <n v="25"/>
    <n v="49"/>
    <s v="Yes"/>
  </r>
  <r>
    <s v="FactoryWorx"/>
    <s v="https://www.factoryworx.com.au/"/>
    <s v="Wantirna South, Australia"/>
    <n v="5000"/>
    <s v="$25 - $49 / hr"/>
    <s v="10 - 49"/>
    <x v="0"/>
    <n v="0.25"/>
    <s v="Mumbai"/>
    <x v="11"/>
    <s v="RevnomixSolutions https://www.revnomix.com/"/>
    <n v="10"/>
    <x v="1"/>
    <n v="49"/>
    <n v="29.5"/>
    <s v="Undisclosed"/>
    <s v="Undisclosed"/>
    <e v="#REF!"/>
    <e v="#VALUE!"/>
    <e v="#VALUE!"/>
    <e v="#REF!"/>
    <e v="#VALUE!"/>
  </r>
  <r>
    <s v="GlenbrookPartners,LLC"/>
    <s v="http://www.glenbrook.com/"/>
    <s v="San Mateo, CA"/>
    <s v="Undisclosed"/>
    <s v="Undisclosed"/>
    <s v="10 - 49"/>
    <x v="0"/>
    <n v="0.2"/>
    <s v="Wantirna South"/>
    <x v="12"/>
    <s v="FactoryWorx https://www.factoryworx.com.au/"/>
    <n v="10"/>
    <x v="1"/>
    <n v="49"/>
    <n v="29.5"/>
    <s v="$25 - $49 / hr"/>
    <s v="$25 "/>
    <s v=" $49 "/>
    <n v="37"/>
    <n v="25"/>
    <n v="49"/>
    <s v="Yes"/>
  </r>
  <r>
    <s v="ArchybilitySoftwareDevelopment"/>
    <s v="https://software.archybility.com"/>
    <s v="Belgrade, Serbia"/>
    <n v="1000"/>
    <s v="$25 - $49 / hr"/>
    <s v="2 - 9"/>
    <x v="0"/>
    <n v="0.3"/>
    <s v="San Mateo"/>
    <x v="1"/>
    <s v="GlenbrookPartners,LLC http://www.glenbrook.com/"/>
    <n v="2"/>
    <x v="1"/>
    <n v="9"/>
    <n v="29.5"/>
    <s v="Undisclosed"/>
    <s v="Undisclosed"/>
    <e v="#REF!"/>
    <e v="#VALUE!"/>
    <e v="#VALUE!"/>
    <e v="#REF!"/>
    <e v="#VALUE!"/>
  </r>
  <r>
    <s v="SwissPostSolutionsVietnam"/>
    <s v="https://www.swisspostsolutions.com/en/microsite/sps-vietnam"/>
    <s v="Ho Chi Minh, Vietnam"/>
    <n v="10000"/>
    <s v="&lt; $25 / hr"/>
    <s v="250 - 999"/>
    <x v="0"/>
    <n v="0.1"/>
    <s v="Belgrade"/>
    <x v="43"/>
    <s v="ArchybilitySoftwareDevelopment https://software.archybility.com"/>
    <n v="250"/>
    <x v="1"/>
    <n v="999"/>
    <n v="5.5"/>
    <s v="$25 - $49 / hr"/>
    <s v="$25 "/>
    <s v=" $49 "/>
    <n v="37"/>
    <n v="25"/>
    <n v="49"/>
    <s v="Yes"/>
  </r>
  <r>
    <s v="WebUnify"/>
    <s v="https://client.webunify.net/"/>
    <s v="San Salvador, El Salvador"/>
    <n v="1000"/>
    <s v="$100 - $149 / hr"/>
    <s v="10 - 49"/>
    <x v="0"/>
    <n v="0.12"/>
    <s v="Ho Chi Minh"/>
    <x v="23"/>
    <s v="SwissPostSolutionsVietnam https://www.swisspostsolutions.com/en/microsite/sps-vietnam"/>
    <n v="10"/>
    <x v="1"/>
    <n v="49"/>
    <n v="624.5"/>
    <s v="0$ - $25 / hr"/>
    <s v="0$ "/>
    <s v=" $25 "/>
    <n v="12.5"/>
    <n v="0"/>
    <n v="25"/>
    <s v="No"/>
  </r>
  <r>
    <s v="Keepler"/>
    <s v="https://keepler.io/"/>
    <s v="Frankfurt am Main, Germany"/>
    <n v="50000"/>
    <s v="$50 - $99 / hr"/>
    <s v="50 - 249"/>
    <x v="0"/>
    <n v="0.2"/>
    <s v="San Salvador"/>
    <x v="36"/>
    <s v="WebUnify https://client.webunify.net/"/>
    <n v="50"/>
    <x v="1"/>
    <n v="249"/>
    <n v="29.5"/>
    <s v="$100 - $149 / hr"/>
    <s v="$100 "/>
    <s v=" $149 "/>
    <n v="124.5"/>
    <n v="100"/>
    <n v="149"/>
    <s v="Yes"/>
  </r>
  <r>
    <s v="VLTKualaLumpur"/>
    <s v="https://wearevlt.com/"/>
    <s v="Petaling Jaya, Malaysia"/>
    <n v="5000"/>
    <s v="$100 - $149 / hr"/>
    <s v="50 - 249"/>
    <x v="0"/>
    <n v="0.2"/>
    <s v="Frankfurt am Main"/>
    <x v="26"/>
    <s v="Keepler https://keepler.io/"/>
    <n v="50"/>
    <x v="1"/>
    <n v="249"/>
    <n v="149.5"/>
    <s v="$50 - $99 / hr"/>
    <s v="$50 "/>
    <s v=" $99 "/>
    <n v="74.5"/>
    <n v="50"/>
    <n v="99"/>
    <s v="Yes"/>
  </r>
  <r>
    <s v="IntermediaSoftware"/>
    <s v="http://intermediasoftware.com/#"/>
    <s v="Montevideo, Uruguay"/>
    <s v="Undisclosed"/>
    <s v="Undisclosed"/>
    <s v="50 - 249"/>
    <x v="0"/>
    <n v="0.2"/>
    <s v="Petaling Jaya"/>
    <x v="62"/>
    <s v="VLTKualaLumpur https://wearevlt.com/"/>
    <n v="50"/>
    <x v="1"/>
    <n v="249"/>
    <n v="149.5"/>
    <s v="$100 - $149 / hr"/>
    <s v="$100 "/>
    <s v=" $149 "/>
    <n v="124.5"/>
    <n v="100"/>
    <n v="149"/>
    <s v="Yes"/>
  </r>
  <r>
    <s v="AugustaHitech"/>
    <s v="https://www.augustahitech.com/"/>
    <s v="Boca Raton, FL"/>
    <s v="Undisclosed"/>
    <s v="Undisclosed"/>
    <s v="50 - 249"/>
    <x v="0"/>
    <n v="0.2"/>
    <s v="Montevideo"/>
    <x v="41"/>
    <s v="IntermediaSoftware http://intermediasoftware.com/#"/>
    <n v="50"/>
    <x v="1"/>
    <n v="249"/>
    <n v="149.5"/>
    <s v="Undisclosed"/>
    <s v="Undisclosed"/>
    <e v="#REF!"/>
    <e v="#VALUE!"/>
    <e v="#VALUE!"/>
    <e v="#REF!"/>
    <e v="#VALUE!"/>
  </r>
  <r>
    <s v="ConsensusGroup"/>
    <s v="http://www.consensusgroup.net/"/>
    <s v="ACM, Argentina"/>
    <s v="Undisclosed"/>
    <s v="Undisclosed"/>
    <s v="50 - 249"/>
    <x v="0"/>
    <n v="0.2"/>
    <s v="Boca Raton"/>
    <x v="4"/>
    <s v="AugustaHitech https://www.augustahitech.com/"/>
    <n v="50"/>
    <x v="1"/>
    <n v="249"/>
    <n v="149.5"/>
    <s v="Undisclosed"/>
    <s v="Undisclosed"/>
    <e v="#REF!"/>
    <e v="#VALUE!"/>
    <e v="#VALUE!"/>
    <e v="#REF!"/>
    <e v="#VALUE!"/>
  </r>
  <r>
    <s v="InfoperceptConsultingPvtLtd"/>
    <s v="https://infopercept.com/"/>
    <s v="Ahmedabad, India"/>
    <n v="5000"/>
    <s v="$100 - $149 / hr"/>
    <s v="50 - 249"/>
    <x v="0"/>
    <n v="0.2"/>
    <s v="ACM"/>
    <x v="39"/>
    <s v="ConsensusGroup http://www.consensusgroup.net/"/>
    <n v="50"/>
    <x v="1"/>
    <n v="249"/>
    <n v="149.5"/>
    <s v="Undisclosed"/>
    <s v="Undisclosed"/>
    <e v="#REF!"/>
    <e v="#VALUE!"/>
    <e v="#VALUE!"/>
    <e v="#REF!"/>
    <e v="#VALUE!"/>
  </r>
  <r>
    <s v="iTechnolabsInc"/>
    <s v="https://www.itechnolabs.ca/"/>
    <s v="Markham, Canada"/>
    <n v="1000"/>
    <s v="&lt; $25 / hr"/>
    <s v="50 - 249"/>
    <x v="0"/>
    <n v="0.2"/>
    <s v="Ahmedabad"/>
    <x v="11"/>
    <s v="InfoperceptConsultingPvtLtd https://infopercept.com/"/>
    <n v="50"/>
    <x v="1"/>
    <n v="249"/>
    <n v="149.5"/>
    <s v="$100 - $149 / hr"/>
    <s v="$100 "/>
    <s v=" $149 "/>
    <n v="124.5"/>
    <n v="100"/>
    <n v="149"/>
    <s v="Yes"/>
  </r>
  <r>
    <s v="3iDataScraping"/>
    <s v="http://www.3idatascraping.com"/>
    <s v="Houston, TX"/>
    <n v="1000"/>
    <s v="&lt; $25 / hr"/>
    <s v="50 - 249"/>
    <x v="0"/>
    <n v="0.2"/>
    <s v="Markham"/>
    <x v="15"/>
    <s v="iTechnolabsInc https://www.itechnolabs.ca/"/>
    <n v="50"/>
    <x v="1"/>
    <n v="249"/>
    <n v="149.5"/>
    <s v="0$ - $25 / hr"/>
    <s v="0$ "/>
    <s v=" $25 "/>
    <n v="12.5"/>
    <n v="0"/>
    <n v="25"/>
    <s v="No"/>
  </r>
  <r>
    <s v="TQISolutionsInc."/>
    <s v="http://www.tqiinc.com"/>
    <s v="Norfolk, VA"/>
    <s v="Undisclosed"/>
    <s v="Undisclosed"/>
    <s v="50 - 249"/>
    <x v="0"/>
    <n v="0.2"/>
    <s v="Houston"/>
    <x v="2"/>
    <s v="3iDataScraping http://www.3idatascraping.com"/>
    <n v="50"/>
    <x v="1"/>
    <n v="249"/>
    <n v="149.5"/>
    <s v="0$ - $25 / hr"/>
    <s v="0$ "/>
    <s v=" $25 "/>
    <n v="12.5"/>
    <n v="0"/>
    <n v="25"/>
    <s v="No"/>
  </r>
  <r>
    <s v="MagicFinServ"/>
    <s v="https://www.magicfinserv.com/"/>
    <s v="New York, NY"/>
    <n v="5000"/>
    <s v="Undisclosed"/>
    <s v="50 - 249"/>
    <x v="0"/>
    <n v="0.2"/>
    <s v="Norfolk"/>
    <x v="22"/>
    <s v="TQISolutionsInc. http://www.tqiinc.com"/>
    <n v="50"/>
    <x v="1"/>
    <n v="249"/>
    <n v="149.5"/>
    <s v="Undisclosed"/>
    <s v="Undisclosed"/>
    <e v="#REF!"/>
    <e v="#VALUE!"/>
    <e v="#VALUE!"/>
    <e v="#REF!"/>
    <e v="#VALUE!"/>
  </r>
  <r>
    <s v="Innover"/>
    <s v="https://innoverdigital.com"/>
    <s v="Alpharetta, GA"/>
    <s v="Undisclosed"/>
    <s v="Undisclosed"/>
    <s v="1,000 - 9,999"/>
    <x v="0"/>
    <n v="0.1"/>
    <s v="New York"/>
    <x v="5"/>
    <s v="MagicFinServ https://www.magicfinserv.com/"/>
    <n v="1000"/>
    <x v="1"/>
    <n v="9999"/>
    <n v="149.5"/>
    <s v="Undisclosed"/>
    <s v="Undisclosed"/>
    <e v="#REF!"/>
    <e v="#VALUE!"/>
    <e v="#VALUE!"/>
    <e v="#REF!"/>
    <e v="#VALUE!"/>
  </r>
  <r>
    <s v="IntegratedGlobalSolutionsLimited"/>
    <s v="http://www.igsl-group.com/"/>
    <s v="Kowloon, Hong Kong"/>
    <s v="Undisclosed"/>
    <s v="Undisclosed"/>
    <s v="50 - 249"/>
    <x v="0"/>
    <n v="0.2"/>
    <s v="Alpharetta"/>
    <x v="20"/>
    <s v="Innover https://innoverdigital.com"/>
    <n v="50"/>
    <x v="0"/>
    <n v="249"/>
    <n v="5499.5"/>
    <s v="Undisclosed"/>
    <s v="Undisclosed"/>
    <e v="#REF!"/>
    <e v="#VALUE!"/>
    <e v="#VALUE!"/>
    <e v="#REF!"/>
    <e v="#VALUE!"/>
  </r>
  <r>
    <s v="Appmena"/>
    <s v="https://appmena.co/"/>
    <s v="Ras Al-Khaimah, United Arab Emirates"/>
    <n v="1000"/>
    <s v="Undisclosed"/>
    <s v="50 - 249"/>
    <x v="0"/>
    <n v="0.2"/>
    <s v="Kowloon"/>
    <x v="82"/>
    <s v="IntegratedGlobalSolutionsLimited http://www.igsl-group.com/"/>
    <n v="50"/>
    <x v="1"/>
    <n v="249"/>
    <n v="149.5"/>
    <s v="Undisclosed"/>
    <s v="Undisclosed"/>
    <e v="#REF!"/>
    <e v="#VALUE!"/>
    <e v="#VALUE!"/>
    <e v="#REF!"/>
    <e v="#VALUE!"/>
  </r>
  <r>
    <s v="WorldServicesLLCofVirginia"/>
    <s v="http://www.world-servicesllc.com/"/>
    <s v="Alexandria, VA"/>
    <s v="Undisclosed"/>
    <s v="Undisclosed"/>
    <s v="50 - 249"/>
    <x v="0"/>
    <n v="0.2"/>
    <s v="Ras Al-Khaimah"/>
    <x v="29"/>
    <s v="Appmena https://appmena.co/"/>
    <n v="50"/>
    <x v="1"/>
    <n v="249"/>
    <n v="149.5"/>
    <s v="Undisclosed"/>
    <s v="Undisclosed"/>
    <e v="#REF!"/>
    <e v="#VALUE!"/>
    <e v="#VALUE!"/>
    <e v="#REF!"/>
    <e v="#VALUE!"/>
  </r>
  <r>
    <s v="ThoughtfulAutomation"/>
    <s v="https://www.thoughtfulautomation.com/"/>
    <s v="Chicago, IL"/>
    <s v="Undisclosed"/>
    <s v="Undisclosed"/>
    <s v="50 - 249"/>
    <x v="0"/>
    <n v="0.2"/>
    <s v="Alexandria"/>
    <x v="22"/>
    <s v="WorldServicesLLCofVirginia http://www.world-servicesllc.com/"/>
    <n v="50"/>
    <x v="1"/>
    <n v="249"/>
    <n v="149.5"/>
    <s v="Undisclosed"/>
    <s v="Undisclosed"/>
    <e v="#REF!"/>
    <e v="#VALUE!"/>
    <e v="#VALUE!"/>
    <e v="#REF!"/>
    <e v="#VALUE!"/>
  </r>
  <r>
    <s v="rSTARTechnologies"/>
    <s v="https://rstartec.com/"/>
    <s v="Westmont, IL"/>
    <n v="25000"/>
    <s v="$50 - $99 / hr"/>
    <s v="50 - 249"/>
    <x v="0"/>
    <n v="0.2"/>
    <s v="Chicago"/>
    <x v="56"/>
    <s v="ThoughtfulAutomation https://www.thoughtfulautomation.com/"/>
    <n v="50"/>
    <x v="1"/>
    <n v="249"/>
    <n v="149.5"/>
    <s v="Undisclosed"/>
    <s v="Undisclosed"/>
    <e v="#REF!"/>
    <e v="#VALUE!"/>
    <e v="#VALUE!"/>
    <e v="#REF!"/>
    <e v="#VALUE!"/>
  </r>
  <r>
    <s v="TBFILES"/>
    <s v="https://tbfiles.com/en/"/>
    <s v="Leça da Palmeira, Portugal"/>
    <s v="Undisclosed"/>
    <s v="Undisclosed"/>
    <s v="50 - 249"/>
    <x v="0"/>
    <n v="0.2"/>
    <s v="Westmont"/>
    <x v="56"/>
    <s v="rSTARTechnologies https://rstartec.com/"/>
    <n v="50"/>
    <x v="1"/>
    <n v="249"/>
    <n v="149.5"/>
    <s v="$50 - $99 / hr"/>
    <s v="$50 "/>
    <s v=" $99 "/>
    <n v="74.5"/>
    <n v="50"/>
    <n v="99"/>
    <s v="Yes"/>
  </r>
  <r>
    <s v="Emerton"/>
    <s v="http://www.emerton.co/"/>
    <s v="New York, NY"/>
    <s v="Undisclosed"/>
    <s v="Undisclosed"/>
    <s v="50 - 249"/>
    <x v="0"/>
    <n v="0.2"/>
    <s v="Leça da Palmeira"/>
    <x v="105"/>
    <s v="TBFILES https://tbfiles.com/en/"/>
    <n v="50"/>
    <x v="1"/>
    <n v="249"/>
    <n v="149.5"/>
    <s v="Undisclosed"/>
    <s v="Undisclosed"/>
    <e v="#REF!"/>
    <e v="#VALUE!"/>
    <e v="#VALUE!"/>
    <e v="#REF!"/>
    <e v="#VALUE!"/>
  </r>
  <r>
    <s v="IndiVillageTechSolutions"/>
    <s v="https://www.indivillage.com/"/>
    <s v="Bengaluru, India"/>
    <s v="Undisclosed"/>
    <s v="Undisclosed"/>
    <s v="50 - 249"/>
    <x v="0"/>
    <n v="0.2"/>
    <s v="New York"/>
    <x v="5"/>
    <s v="Emerton http://www.emerton.co/"/>
    <n v="50"/>
    <x v="1"/>
    <n v="249"/>
    <n v="149.5"/>
    <s v="Undisclosed"/>
    <s v="Undisclosed"/>
    <e v="#REF!"/>
    <e v="#VALUE!"/>
    <e v="#VALUE!"/>
    <e v="#REF!"/>
    <e v="#VALUE!"/>
  </r>
  <r>
    <s v="Emergya"/>
    <s v="https://www.emergya.com/en"/>
    <s v="Sevilla, Spain"/>
    <s v="Undisclosed"/>
    <s v="Undisclosed"/>
    <s v="250 - 999"/>
    <x v="0"/>
    <n v="0.1"/>
    <s v="Bengaluru"/>
    <x v="11"/>
    <s v="IndiVillageTechSolutions https://www.indivillage.com/"/>
    <n v="250"/>
    <x v="1"/>
    <n v="999"/>
    <n v="149.5"/>
    <s v="Undisclosed"/>
    <s v="Undisclosed"/>
    <e v="#REF!"/>
    <e v="#VALUE!"/>
    <e v="#VALUE!"/>
    <e v="#REF!"/>
    <e v="#VALUE!"/>
  </r>
  <r>
    <s v="AcruxСyberServices"/>
    <s v="https://www.acruxcs.com"/>
    <s v="Vilnius, Lithuania"/>
    <n v="10000"/>
    <s v="$50 - $99 / hr"/>
    <s v="10 - 49"/>
    <x v="0"/>
    <n v="0.35"/>
    <s v="Sevilla"/>
    <x v="14"/>
    <s v="Emergya https://www.emergya.com/en"/>
    <n v="10"/>
    <x v="1"/>
    <n v="49"/>
    <n v="624.5"/>
    <s v="Undisclosed"/>
    <s v="Undisclosed"/>
    <e v="#REF!"/>
    <e v="#VALUE!"/>
    <e v="#VALUE!"/>
    <e v="#REF!"/>
    <e v="#VALUE!"/>
  </r>
  <r>
    <s v="WorkMagic,LLC"/>
    <s v="https://workmagic.com"/>
    <s v="Coral Gables, FL"/>
    <n v="10000"/>
    <s v="$200 - $300 / hr"/>
    <s v="2 - 9"/>
    <x v="0"/>
    <n v="0.25"/>
    <s v="Vilnius"/>
    <x v="37"/>
    <s v="AcruxСyberServices https://www.acruxcs.com"/>
    <n v="2"/>
    <x v="1"/>
    <n v="9"/>
    <n v="29.5"/>
    <s v="$50 - $99 / hr"/>
    <s v="$50 "/>
    <s v=" $99 "/>
    <n v="74.5"/>
    <n v="50"/>
    <n v="99"/>
    <s v="Yes"/>
  </r>
  <r>
    <s v="RoboRobo"/>
    <s v="http://roborobo.tech"/>
    <s v="Szeged, Hungary"/>
    <n v="25000"/>
    <s v="$50 - $99 / hr"/>
    <s v="2 - 9"/>
    <x v="0"/>
    <n v="0.25"/>
    <s v="Coral Gables"/>
    <x v="4"/>
    <s v="WorkMagic,LLC https://workmagic.com"/>
    <n v="2"/>
    <x v="1"/>
    <n v="9"/>
    <n v="5.5"/>
    <s v="$200 - $300 / hr"/>
    <s v="$200 "/>
    <s v=" $300 "/>
    <n v="250"/>
    <n v="200"/>
    <n v="300"/>
    <s v="Yes"/>
  </r>
  <r>
    <s v="TIZBI"/>
    <s v="https://tizbi.com"/>
    <s v="Raleigh, NC"/>
    <n v="50000"/>
    <s v="$25 - $49 / hr"/>
    <s v="50 - 249"/>
    <x v="0"/>
    <n v="0.15"/>
    <s v="Szeged"/>
    <x v="68"/>
    <s v="RoboRobo http://roborobo.tech"/>
    <n v="50"/>
    <x v="1"/>
    <n v="249"/>
    <n v="5.5"/>
    <s v="$50 - $99 / hr"/>
    <s v="$50 "/>
    <s v=" $99 "/>
    <n v="74.5"/>
    <n v="50"/>
    <n v="99"/>
    <s v="Yes"/>
  </r>
  <r>
    <s v="TakamulSmartTechnology"/>
    <s v="http://www.takamul.net.sa"/>
    <s v="الخبر, Saudi Arabia"/>
    <n v="5000"/>
    <s v="$100 - $149 / hr"/>
    <s v="10 - 49"/>
    <x v="0"/>
    <n v="0.25"/>
    <s v="Raleigh"/>
    <x v="10"/>
    <s v="TIZBI https://tizbi.com"/>
    <n v="10"/>
    <x v="1"/>
    <n v="49"/>
    <n v="149.5"/>
    <s v="$25 - $49 / hr"/>
    <s v="$25 "/>
    <s v=" $49 "/>
    <n v="37"/>
    <n v="25"/>
    <n v="49"/>
    <s v="Yes"/>
  </r>
  <r>
    <s v="ErdosTechnologies"/>
    <s v="https://www.erdostechnologies.com"/>
    <s v="New York, NY"/>
    <n v="5000"/>
    <s v="Undisclosed"/>
    <s v="10 - 49"/>
    <x v="0"/>
    <n v="0.25"/>
    <s v="الخبر"/>
    <x v="90"/>
    <s v="TakamulSmartTechnology http://www.takamul.net.sa"/>
    <n v="10"/>
    <x v="1"/>
    <n v="49"/>
    <n v="29.5"/>
    <s v="$100 - $149 / hr"/>
    <s v="$100 "/>
    <s v=" $149 "/>
    <n v="124.5"/>
    <n v="100"/>
    <n v="149"/>
    <s v="Yes"/>
  </r>
  <r>
    <s v="ITSolution"/>
    <s v="https://itsolution.co/"/>
    <s v="lahore, Pakistan"/>
    <n v="250000"/>
    <s v="&lt; $25 / hr"/>
    <s v="10 - 49"/>
    <x v="0"/>
    <n v="0.25"/>
    <s v="New York"/>
    <x v="5"/>
    <s v="ErdosTechnologies https://www.erdostechnologies.com"/>
    <n v="10"/>
    <x v="1"/>
    <n v="49"/>
    <n v="29.5"/>
    <s v="Undisclosed"/>
    <s v="Undisclosed"/>
    <e v="#REF!"/>
    <e v="#VALUE!"/>
    <e v="#VALUE!"/>
    <e v="#REF!"/>
    <e v="#VALUE!"/>
  </r>
  <r>
    <s v="GoPomelo"/>
    <s v="https://www.gopomelo.com/"/>
    <s v="Bangkok, Thailand"/>
    <s v="Undisclosed"/>
    <s v="Undisclosed"/>
    <s v="10 - 49"/>
    <x v="0"/>
    <n v="0.25"/>
    <s v="lahore"/>
    <x v="8"/>
    <s v="ITSolution https://itsolution.co/"/>
    <n v="10"/>
    <x v="1"/>
    <n v="49"/>
    <n v="29.5"/>
    <s v="0$ - $25 / hr"/>
    <s v="0$ "/>
    <s v=" $25 "/>
    <n v="12.5"/>
    <n v="0"/>
    <n v="25"/>
    <s v="No"/>
  </r>
  <r>
    <s v="Sipher"/>
    <s v="https://sipher.co/"/>
    <s v="Toronto, Canada"/>
    <s v="Undisclosed"/>
    <s v="Undisclosed"/>
    <s v="10 - 49"/>
    <x v="0"/>
    <n v="0.25"/>
    <s v="Bangkok"/>
    <x v="77"/>
    <s v="GoPomelo https://www.gopomelo.com/"/>
    <n v="10"/>
    <x v="1"/>
    <n v="49"/>
    <n v="29.5"/>
    <s v="Undisclosed"/>
    <s v="Undisclosed"/>
    <e v="#REF!"/>
    <e v="#VALUE!"/>
    <e v="#VALUE!"/>
    <e v="#REF!"/>
    <e v="#VALUE!"/>
  </r>
  <r>
    <s v="CalcunTechnlogies"/>
    <s v="https://www.calcun.com/"/>
    <s v="Gurugram, India"/>
    <n v="1000"/>
    <s v="$25 - $49 / hr"/>
    <s v="10 - 49"/>
    <x v="0"/>
    <n v="0.25"/>
    <s v="Toronto"/>
    <x v="15"/>
    <s v="Sipher https://sipher.co/"/>
    <n v="10"/>
    <x v="1"/>
    <n v="49"/>
    <n v="29.5"/>
    <s v="Undisclosed"/>
    <s v="Undisclosed"/>
    <e v="#REF!"/>
    <e v="#VALUE!"/>
    <e v="#VALUE!"/>
    <e v="#REF!"/>
    <e v="#VALUE!"/>
  </r>
  <r>
    <s v="EthosMediaLab"/>
    <s v="https://ethosmedialab.com/"/>
    <s v="Rancho Cucamonga, CA"/>
    <s v="Undisclosed"/>
    <s v="Undisclosed"/>
    <s v="10 - 49"/>
    <x v="0"/>
    <n v="0.25"/>
    <s v="Gurugram"/>
    <x v="11"/>
    <s v="CalcunTechnlogies https://www.calcun.com/"/>
    <n v="10"/>
    <x v="1"/>
    <n v="49"/>
    <n v="29.5"/>
    <s v="$25 - $49 / hr"/>
    <s v="$25 "/>
    <s v=" $49 "/>
    <n v="37"/>
    <n v="25"/>
    <n v="49"/>
    <s v="Yes"/>
  </r>
  <r>
    <s v="W3LifeAgency"/>
    <s v="https://www.w3life.net/"/>
    <s v="Lewisville, TX"/>
    <s v="Undisclosed"/>
    <s v="Undisclosed"/>
    <s v="10 - 49"/>
    <x v="0"/>
    <n v="0.25"/>
    <s v="Rancho Cucamonga"/>
    <x v="1"/>
    <s v="EthosMediaLab https://ethosmedialab.com/"/>
    <n v="10"/>
    <x v="1"/>
    <n v="49"/>
    <n v="29.5"/>
    <s v="Undisclosed"/>
    <s v="Undisclosed"/>
    <e v="#REF!"/>
    <e v="#VALUE!"/>
    <e v="#VALUE!"/>
    <e v="#REF!"/>
    <e v="#VALUE!"/>
  </r>
  <r>
    <s v="Scigility"/>
    <s v="https://scigility.com/"/>
    <s v="Zürich, Switzerland"/>
    <n v="5000"/>
    <s v="Undisclosed"/>
    <s v="10 - 49"/>
    <x v="0"/>
    <n v="0.25"/>
    <s v="Lewisville"/>
    <x v="2"/>
    <s v="W3LifeAgency https://www.w3life.net/"/>
    <n v="10"/>
    <x v="1"/>
    <n v="49"/>
    <n v="29.5"/>
    <s v="Undisclosed"/>
    <s v="Undisclosed"/>
    <e v="#REF!"/>
    <e v="#VALUE!"/>
    <e v="#VALUE!"/>
    <e v="#REF!"/>
    <e v="#VALUE!"/>
  </r>
  <r>
    <s v="BarrowWiseConsulting,LLC"/>
    <s v="https://www.barrowwise.com/"/>
    <s v="Rockville, MD"/>
    <s v="Undisclosed"/>
    <s v="Undisclosed"/>
    <s v="10 - 49"/>
    <x v="0"/>
    <n v="0.25"/>
    <s v="Zürich"/>
    <x v="48"/>
    <s v="Scigility https://scigility.com/"/>
    <n v="10"/>
    <x v="1"/>
    <n v="49"/>
    <n v="29.5"/>
    <s v="Undisclosed"/>
    <s v="Undisclosed"/>
    <e v="#REF!"/>
    <e v="#VALUE!"/>
    <e v="#VALUE!"/>
    <e v="#REF!"/>
    <e v="#VALUE!"/>
  </r>
  <r>
    <s v="Golabs"/>
    <s v="https://golabstech.com/"/>
    <s v="Quesada, Costa Rica"/>
    <s v="Undisclosed"/>
    <s v="Undisclosed"/>
    <s v="10 - 49"/>
    <x v="0"/>
    <n v="0.25"/>
    <s v="Rockville"/>
    <x v="57"/>
    <s v="BarrowWiseConsulting,LLC https://www.barrowwise.com/"/>
    <n v="10"/>
    <x v="1"/>
    <n v="49"/>
    <n v="29.5"/>
    <s v="Undisclosed"/>
    <s v="Undisclosed"/>
    <e v="#REF!"/>
    <e v="#VALUE!"/>
    <e v="#VALUE!"/>
    <e v="#REF!"/>
    <e v="#VALUE!"/>
  </r>
  <r>
    <s v="APPLISYS"/>
    <s v="http://applisys.com.pe/"/>
    <s v="La Molina, Peru"/>
    <s v="Undisclosed"/>
    <s v="Undisclosed"/>
    <s v="10 - 49"/>
    <x v="0"/>
    <n v="0.25"/>
    <s v="Quesada"/>
    <x v="21"/>
    <s v="Golabs https://golabstech.com/"/>
    <n v="10"/>
    <x v="1"/>
    <n v="49"/>
    <n v="29.5"/>
    <s v="Undisclosed"/>
    <s v="Undisclosed"/>
    <e v="#REF!"/>
    <e v="#VALUE!"/>
    <e v="#VALUE!"/>
    <e v="#REF!"/>
    <e v="#VALUE!"/>
  </r>
  <r>
    <s v="GestaLabs."/>
    <s v="http://www.gestalabs.com/"/>
    <s v="Monterrey, Mexico"/>
    <s v="Undisclosed"/>
    <s v="Undisclosed"/>
    <s v="10 - 49"/>
    <x v="0"/>
    <n v="0.25"/>
    <s v="La Molina"/>
    <x v="102"/>
    <s v="APPLISYS http://applisys.com.pe/"/>
    <n v="10"/>
    <x v="1"/>
    <n v="49"/>
    <n v="29.5"/>
    <s v="Undisclosed"/>
    <s v="Undisclosed"/>
    <e v="#REF!"/>
    <e v="#VALUE!"/>
    <e v="#VALUE!"/>
    <e v="#REF!"/>
    <e v="#VALUE!"/>
  </r>
  <r>
    <s v="Revnue"/>
    <s v="https://revnue.com"/>
    <s v="West Covina, CA"/>
    <s v="Undisclosed"/>
    <s v="Undisclosed"/>
    <s v="10 - 49"/>
    <x v="0"/>
    <n v="0.25"/>
    <s v="Monterrey"/>
    <x v="59"/>
    <s v="GestaLabs. http://www.gestalabs.com/"/>
    <n v="10"/>
    <x v="1"/>
    <n v="49"/>
    <n v="29.5"/>
    <s v="Undisclosed"/>
    <s v="Undisclosed"/>
    <e v="#REF!"/>
    <e v="#VALUE!"/>
    <e v="#VALUE!"/>
    <e v="#REF!"/>
    <e v="#VALUE!"/>
  </r>
  <r>
    <s v="WisdomWorks"/>
    <s v="https://wisdom.tech"/>
    <s v="London, United Kingdom"/>
    <n v="25000"/>
    <s v="$200 - $300 / hr"/>
    <s v="10 - 49"/>
    <x v="0"/>
    <n v="0.25"/>
    <s v="West Covina"/>
    <x v="1"/>
    <s v="Revnue https://revnue.com"/>
    <n v="10"/>
    <x v="1"/>
    <n v="49"/>
    <n v="29.5"/>
    <s v="Undisclosed"/>
    <s v="Undisclosed"/>
    <e v="#REF!"/>
    <e v="#VALUE!"/>
    <e v="#VALUE!"/>
    <e v="#REF!"/>
    <e v="#VALUE!"/>
  </r>
  <r>
    <s v="TheAstralConsultingGroup"/>
    <s v="https://www.astralconsultinggroup.com/"/>
    <s v="Raleigh, NC"/>
    <n v="5000"/>
    <s v="Undisclosed"/>
    <s v="10 - 49"/>
    <x v="0"/>
    <n v="0.25"/>
    <s v="London"/>
    <x v="17"/>
    <s v="WisdomWorks https://wisdom.tech"/>
    <n v="10"/>
    <x v="1"/>
    <n v="49"/>
    <n v="29.5"/>
    <s v="$200 - $300 / hr"/>
    <s v="$200 "/>
    <s v=" $300 "/>
    <n v="250"/>
    <n v="200"/>
    <n v="300"/>
    <s v="Yes"/>
  </r>
  <r>
    <s v="FcodeLabs"/>
    <s v="https://www.fcodelabs.com"/>
    <s v="Nugegoda, Sri Lanka"/>
    <n v="10000"/>
    <s v="&lt; $25 / hr"/>
    <s v="10 - 49"/>
    <x v="0"/>
    <n v="0.25"/>
    <s v="Raleigh"/>
    <x v="10"/>
    <s v="TheAstralConsultingGroup https://www.astralconsultinggroup.com/"/>
    <n v="10"/>
    <x v="1"/>
    <n v="49"/>
    <n v="29.5"/>
    <s v="Undisclosed"/>
    <s v="Undisclosed"/>
    <e v="#REF!"/>
    <e v="#VALUE!"/>
    <e v="#VALUE!"/>
    <e v="#REF!"/>
    <e v="#VALUE!"/>
  </r>
  <r>
    <s v="PanashiFZCO"/>
    <s v="https://panashi.ae/"/>
    <s v="Dubai, United Arab Emirates"/>
    <n v="1000"/>
    <s v="$25 - $49 / hr"/>
    <s v="10 - 49"/>
    <x v="0"/>
    <n v="0.25"/>
    <s v="Nugegoda"/>
    <x v="70"/>
    <s v="FcodeLabs https://www.fcodelabs.com"/>
    <n v="10"/>
    <x v="1"/>
    <n v="49"/>
    <n v="29.5"/>
    <s v="0$ - $25 / hr"/>
    <s v="0$ "/>
    <s v=" $25 "/>
    <n v="12.5"/>
    <n v="0"/>
    <n v="25"/>
    <s v="No"/>
  </r>
  <r>
    <s v="Ekohe"/>
    <s v="https://ekohe.com/contact"/>
    <s v="New York, NY"/>
    <n v="10000"/>
    <s v="$150 - $199 / hr"/>
    <s v="10 - 49"/>
    <x v="0"/>
    <n v="0.2"/>
    <s v="Dubai"/>
    <x v="29"/>
    <s v="PanashiFZCO https://panashi.ae/"/>
    <n v="10"/>
    <x v="1"/>
    <n v="49"/>
    <n v="29.5"/>
    <s v="$25 - $49 / hr"/>
    <s v="$25 "/>
    <s v=" $49 "/>
    <n v="37"/>
    <n v="25"/>
    <n v="49"/>
    <s v="Yes"/>
  </r>
  <r>
    <s v="iotecGlobal"/>
    <s v="https://www.iotecglobal.com/"/>
    <s v="London, United Kingdom"/>
    <s v="Undisclosed"/>
    <s v="Undisclosed"/>
    <s v="10 - 49"/>
    <x v="0"/>
    <n v="0.2"/>
    <s v="New York"/>
    <x v="5"/>
    <s v="Ekohe https://ekohe.com/contact"/>
    <n v="10"/>
    <x v="1"/>
    <n v="49"/>
    <n v="29.5"/>
    <s v="$150 - $199 / hr"/>
    <s v="$150 "/>
    <s v=" $199 "/>
    <n v="174.5"/>
    <n v="150"/>
    <n v="199"/>
    <s v="Yes"/>
  </r>
  <r>
    <s v="RedNinjaStudios"/>
    <s v="http://www.redninja.co.uk/"/>
    <s v="Liverpool, United Kingdom"/>
    <s v="Undisclosed"/>
    <s v="Undisclosed"/>
    <s v="10 - 49"/>
    <x v="0"/>
    <n v="0.2"/>
    <s v="London"/>
    <x v="17"/>
    <s v="iotecGlobal https://www.iotecglobal.com/"/>
    <n v="10"/>
    <x v="1"/>
    <n v="49"/>
    <n v="29.5"/>
    <s v="Undisclosed"/>
    <s v="Undisclosed"/>
    <e v="#REF!"/>
    <e v="#VALUE!"/>
    <e v="#VALUE!"/>
    <e v="#REF!"/>
    <e v="#VALUE!"/>
  </r>
  <r>
    <s v="iClickInteractive(Beijing)DataTechnologyCo.,Ltd."/>
    <s v="http://www.i-click.com/"/>
    <s v="Beijing, China"/>
    <s v="Undisclosed"/>
    <s v="Undisclosed"/>
    <s v="10 - 49"/>
    <x v="0"/>
    <n v="0.2"/>
    <s v="Liverpool"/>
    <x v="17"/>
    <s v="RedNinjaStudios http://www.redninja.co.uk/"/>
    <n v="10"/>
    <x v="1"/>
    <n v="49"/>
    <n v="29.5"/>
    <s v="Undisclosed"/>
    <s v="Undisclosed"/>
    <e v="#REF!"/>
    <e v="#VALUE!"/>
    <e v="#VALUE!"/>
    <e v="#REF!"/>
    <e v="#VALUE!"/>
  </r>
  <r>
    <s v="BIInnovations"/>
    <s v="http://www.bi-innovations.com/"/>
    <s v="Nur-Sultan, Kazakhstan"/>
    <s v="Undisclosed"/>
    <s v="$25 - $49 / hr"/>
    <s v="250 - 999"/>
    <x v="0"/>
    <n v="0.2"/>
    <s v="Beijing"/>
    <x v="61"/>
    <s v="iClickInteractive(Beijing)DataTechnologyCo.,Ltd. http://www.i-click.com/"/>
    <n v="250"/>
    <x v="1"/>
    <n v="999"/>
    <n v="29.5"/>
    <s v="Undisclosed"/>
    <s v="Undisclosed"/>
    <e v="#REF!"/>
    <e v="#VALUE!"/>
    <e v="#VALUE!"/>
    <e v="#REF!"/>
    <e v="#VALUE!"/>
  </r>
  <r>
    <s v="Distancematrix.ai"/>
    <s v="https://distancematrix.ai/"/>
    <s v="Kharkiv, Ukraine"/>
    <s v="Undisclosed"/>
    <s v="Undisclosed"/>
    <s v="2 - 9"/>
    <x v="0"/>
    <n v="0.3"/>
    <s v="Nur-Sultan"/>
    <x v="92"/>
    <s v="BIInnovations http://www.bi-innovations.com/"/>
    <n v="2"/>
    <x v="1"/>
    <n v="9"/>
    <n v="624.5"/>
    <s v="$25 - $49 / hr"/>
    <s v="$25 "/>
    <s v=" $49 "/>
    <n v="37"/>
    <n v="25"/>
    <n v="49"/>
    <s v="Yes"/>
  </r>
  <r>
    <s v="InnovationIncubator"/>
    <s v="https://www.innovationincubator.com/"/>
    <s v="New York, NY"/>
    <n v="5000"/>
    <s v="&lt; $25 / hr"/>
    <s v="250 - 999"/>
    <x v="0"/>
    <n v="0.1"/>
    <s v="Kharkiv"/>
    <x v="13"/>
    <s v="Distancematrix.ai https://distancematrix.ai/"/>
    <n v="250"/>
    <x v="1"/>
    <n v="999"/>
    <n v="5.5"/>
    <s v="Undisclosed"/>
    <s v="Undisclosed"/>
    <e v="#REF!"/>
    <e v="#VALUE!"/>
    <e v="#VALUE!"/>
    <e v="#REF!"/>
    <e v="#VALUE!"/>
  </r>
  <r>
    <s v="CrewMachine"/>
    <s v="https://www.crewmachine.com/"/>
    <s v="Redwood City, CA"/>
    <s v="Undisclosed"/>
    <s v="Undisclosed"/>
    <s v="2 - 9"/>
    <x v="0"/>
    <n v="0.25"/>
    <s v="New York"/>
    <x v="5"/>
    <s v="InnovationIncubator https://www.innovationincubator.com/"/>
    <n v="2"/>
    <x v="1"/>
    <n v="9"/>
    <n v="624.5"/>
    <s v="0$ - $25 / hr"/>
    <s v="0$ "/>
    <s v=" $25 "/>
    <n v="12.5"/>
    <n v="0"/>
    <n v="25"/>
    <s v="No"/>
  </r>
  <r>
    <s v="ROBTechnologiesAG"/>
    <s v="https://rob-technologies.com/"/>
    <s v="Zürich, Switzerland"/>
    <s v="Undisclosed"/>
    <s v="Undisclosed"/>
    <s v="2 - 9"/>
    <x v="0"/>
    <n v="0.25"/>
    <s v="Redwood City"/>
    <x v="1"/>
    <s v="CrewMachine https://www.crewmachine.com/"/>
    <n v="2"/>
    <x v="1"/>
    <n v="9"/>
    <n v="5.5"/>
    <s v="Undisclosed"/>
    <s v="Undisclosed"/>
    <e v="#REF!"/>
    <e v="#VALUE!"/>
    <e v="#VALUE!"/>
    <e v="#REF!"/>
    <e v="#VALUE!"/>
  </r>
  <r>
    <s v="Shoothill"/>
    <s v="https://www.shoothill.com"/>
    <s v="Shrewsbury, United Kingdom"/>
    <n v="5000"/>
    <s v="$100 - $149 / hr"/>
    <s v="10 - 49"/>
    <x v="0"/>
    <n v="0.15"/>
    <s v="Zürich"/>
    <x v="48"/>
    <s v="ROBTechnologiesAG https://rob-technologies.com/"/>
    <n v="10"/>
    <x v="1"/>
    <n v="49"/>
    <n v="5.5"/>
    <s v="Undisclosed"/>
    <s v="Undisclosed"/>
    <e v="#REF!"/>
    <e v="#VALUE!"/>
    <e v="#VALUE!"/>
    <e v="#REF!"/>
    <e v="#VALUE!"/>
  </r>
  <r>
    <s v="WolvenHall"/>
    <s v="https://www.wolvenhall.com/"/>
    <s v="Centro, Mexico"/>
    <s v="Undisclosed"/>
    <s v="Undisclosed"/>
    <s v="50 - 249"/>
    <x v="0"/>
    <n v="0.3"/>
    <s v="Shrewsbury"/>
    <x v="17"/>
    <s v="Shoothill https://www.shoothill.com"/>
    <n v="50"/>
    <x v="1"/>
    <n v="249"/>
    <n v="29.5"/>
    <s v="$100 - $149 / hr"/>
    <s v="$100 "/>
    <s v=" $149 "/>
    <n v="124.5"/>
    <n v="100"/>
    <n v="149"/>
    <s v="Yes"/>
  </r>
  <r>
    <s v="BeijingSobotTechnologiesCo.,Ltd"/>
    <s v="https://www.sobot.com/"/>
    <s v="Beijing, China"/>
    <s v="Undisclosed"/>
    <s v="Undisclosed"/>
    <s v="50 - 249"/>
    <x v="0"/>
    <n v="0.3"/>
    <s v="Centro"/>
    <x v="59"/>
    <s v="WolvenHall https://www.wolvenhall.com/"/>
    <n v="50"/>
    <x v="1"/>
    <n v="249"/>
    <n v="149.5"/>
    <s v="Undisclosed"/>
    <s v="Undisclosed"/>
    <e v="#REF!"/>
    <e v="#VALUE!"/>
    <e v="#VALUE!"/>
    <e v="#REF!"/>
    <e v="#VALUE!"/>
  </r>
  <r>
    <s v="PublicisSapientShanghai"/>
    <s v="http://publicissapient.com/"/>
    <s v="Shanghai, China"/>
    <s v="Undisclosed"/>
    <s v="Undisclosed"/>
    <s v="50 - 249"/>
    <x v="0"/>
    <n v="0.15"/>
    <s v="Beijing"/>
    <x v="61"/>
    <s v="BeijingSobotTechnologiesCo.,Ltd https://www.sobot.com/"/>
    <n v="50"/>
    <x v="1"/>
    <n v="249"/>
    <n v="149.5"/>
    <s v="Undisclosed"/>
    <s v="Undisclosed"/>
    <e v="#REF!"/>
    <e v="#VALUE!"/>
    <e v="#VALUE!"/>
    <e v="#REF!"/>
    <e v="#VALUE!"/>
  </r>
  <r>
    <s v="ChengduICTInformationTechnologyCo.,Ltd."/>
    <s v="https://www.xtoneict.com/"/>
    <s v="Cheng Du Shi, China"/>
    <s v="Undisclosed"/>
    <s v="Undisclosed"/>
    <s v="50 - 249"/>
    <x v="0"/>
    <n v="0.3"/>
    <s v="Shanghai"/>
    <x v="61"/>
    <s v="PublicisSapientShanghai http://publicissapient.com/"/>
    <n v="50"/>
    <x v="1"/>
    <n v="249"/>
    <n v="149.5"/>
    <s v="Undisclosed"/>
    <s v="Undisclosed"/>
    <e v="#REF!"/>
    <e v="#VALUE!"/>
    <e v="#VALUE!"/>
    <e v="#REF!"/>
    <e v="#VALUE!"/>
  </r>
  <r>
    <s v="QualitasGlobal"/>
    <s v="https://www.qualitasglobal.com/"/>
    <s v="New York, NY"/>
    <n v="1000"/>
    <s v="&lt; $25 / hr"/>
    <s v="250 - 999"/>
    <x v="0"/>
    <n v="0.1"/>
    <s v="Cheng Du Shi"/>
    <x v="61"/>
    <s v="ChengduICTInformationTechnologyCo.,Ltd. https://www.xtoneict.com/"/>
    <n v="250"/>
    <x v="1"/>
    <n v="999"/>
    <n v="149.5"/>
    <s v="Undisclosed"/>
    <s v="Undisclosed"/>
    <e v="#REF!"/>
    <e v="#VALUE!"/>
    <e v="#VALUE!"/>
    <e v="#REF!"/>
    <e v="#VALUE!"/>
  </r>
  <r>
    <s v="Trifork"/>
    <s v="https://trifork.com/"/>
    <s v="Amsterdam, Namibia"/>
    <s v="Undisclosed"/>
    <s v="Undisclosed"/>
    <s v="250 - 999"/>
    <x v="0"/>
    <n v="0.1"/>
    <s v="New York"/>
    <x v="5"/>
    <s v="QualitasGlobal https://www.qualitasglobal.com/"/>
    <n v="250"/>
    <x v="1"/>
    <n v="999"/>
    <n v="624.5"/>
    <s v="0$ - $25 / hr"/>
    <s v="0$ "/>
    <s v=" $25 "/>
    <n v="12.5"/>
    <n v="0"/>
    <n v="25"/>
    <s v="No"/>
  </r>
  <r>
    <s v="FromScratchCo."/>
    <s v="https://f-scratch.co.jp"/>
    <s v="Shinjuku City, Japan"/>
    <n v="5000"/>
    <s v="$100 - $149 / hr"/>
    <s v="10 - 49"/>
    <x v="0"/>
    <n v="0.2"/>
    <s v="Amsterdam"/>
    <x v="117"/>
    <s v="Trifork https://trifork.com/"/>
    <n v="10"/>
    <x v="1"/>
    <n v="49"/>
    <n v="624.5"/>
    <s v="Undisclosed"/>
    <s v="Undisclosed"/>
    <e v="#REF!"/>
    <e v="#VALUE!"/>
    <e v="#VALUE!"/>
    <e v="#REF!"/>
    <e v="#VALUE!"/>
  </r>
  <r>
    <s v="FirstPrinciples"/>
    <s v="http://firstprinciples.tech/"/>
    <s v="Bengaluru, India"/>
    <n v="10000"/>
    <s v="$50 - $99 / hr"/>
    <s v="2 - 9"/>
    <x v="0"/>
    <n v="0.4"/>
    <s v="Shinjuku City"/>
    <x v="93"/>
    <s v="FromScratchCo. https://f-scratch.co.jp"/>
    <n v="2"/>
    <x v="1"/>
    <n v="9"/>
    <n v="29.5"/>
    <s v="$100 - $149 / hr"/>
    <s v="$100 "/>
    <s v=" $149 "/>
    <n v="124.5"/>
    <n v="100"/>
    <n v="149"/>
    <s v="Yes"/>
  </r>
  <r>
    <s v="Radicalbit"/>
    <s v="https://radicalbit.io/contacts/"/>
    <s v="Milano, Italy"/>
    <n v="100000"/>
    <s v="$150 - $199 / hr"/>
    <s v="10 - 49"/>
    <x v="0"/>
    <n v="0.24"/>
    <s v="Bengaluru"/>
    <x v="11"/>
    <s v="FirstPrinciples http://firstprinciples.tech/"/>
    <n v="10"/>
    <x v="1"/>
    <n v="49"/>
    <n v="5.5"/>
    <s v="$50 - $99 / hr"/>
    <s v="$50 "/>
    <s v=" $99 "/>
    <n v="74.5"/>
    <n v="50"/>
    <n v="99"/>
    <s v="Yes"/>
  </r>
  <r>
    <s v="Soft-inSRL"/>
    <s v="https://www.soft-in.com/"/>
    <s v="Beinasco, Italy"/>
    <n v="10000"/>
    <s v="$100 - $149 / hr"/>
    <s v="50 - 249"/>
    <x v="0"/>
    <n v="0.2"/>
    <s v="Milano"/>
    <x v="32"/>
    <s v="Radicalbit https://radicalbit.io/contacts/"/>
    <n v="50"/>
    <x v="1"/>
    <n v="249"/>
    <n v="29.5"/>
    <s v="$150 - $199 / hr"/>
    <s v="$150 "/>
    <s v=" $199 "/>
    <n v="174.5"/>
    <n v="150"/>
    <n v="199"/>
    <s v="Yes"/>
  </r>
  <r>
    <s v="Bestweby"/>
    <s v="https://www.bestweby.com/"/>
    <s v="Dhaka, Bangladesh"/>
    <s v="Undisclosed"/>
    <s v="Undisclosed"/>
    <s v="50 - 249"/>
    <x v="0"/>
    <n v="0.2"/>
    <s v="Beinasco"/>
    <x v="32"/>
    <s v="Soft-inSRL https://www.soft-in.com/"/>
    <n v="50"/>
    <x v="1"/>
    <n v="249"/>
    <n v="149.5"/>
    <s v="$100 - $149 / hr"/>
    <s v="$100 "/>
    <s v=" $149 "/>
    <n v="124.5"/>
    <n v="100"/>
    <n v="149"/>
    <s v="Yes"/>
  </r>
  <r>
    <s v="Velti"/>
    <s v="http://www.velti.co.uk/"/>
    <s v="Marousi, Greece"/>
    <s v="Undisclosed"/>
    <s v="Undisclosed"/>
    <s v="50 - 249"/>
    <x v="0"/>
    <n v="0.2"/>
    <s v="Dhaka"/>
    <x v="78"/>
    <s v="Bestweby https://www.bestweby.com/"/>
    <n v="50"/>
    <x v="1"/>
    <n v="249"/>
    <n v="149.5"/>
    <s v="Undisclosed"/>
    <s v="Undisclosed"/>
    <e v="#REF!"/>
    <e v="#VALUE!"/>
    <e v="#VALUE!"/>
    <e v="#REF!"/>
    <e v="#VALUE!"/>
  </r>
  <r>
    <s v="MEMOSSoftware"/>
    <s v="https://memos-software.com/"/>
    <s v="Prague, Czech Republic"/>
    <n v="5000"/>
    <s v="$50 - $99 / hr"/>
    <s v="50 - 249"/>
    <x v="0"/>
    <n v="0.2"/>
    <s v="Marousi"/>
    <x v="114"/>
    <s v="Velti http://www.velti.co.uk/"/>
    <n v="50"/>
    <x v="1"/>
    <n v="249"/>
    <n v="149.5"/>
    <s v="Undisclosed"/>
    <s v="Undisclosed"/>
    <e v="#REF!"/>
    <e v="#VALUE!"/>
    <e v="#VALUE!"/>
    <e v="#REF!"/>
    <e v="#VALUE!"/>
  </r>
  <r>
    <s v="WhiteCloudUK"/>
    <s v="http://www.whitecloudipl.co.uk/"/>
    <s v="Millbank, United Kingdom"/>
    <n v="1000"/>
    <s v="$25 - $49 / hr"/>
    <s v="50 - 249"/>
    <x v="0"/>
    <n v="0.2"/>
    <s v="Prague"/>
    <x v="45"/>
    <s v="MEMOSSoftware https://memos-software.com/"/>
    <n v="50"/>
    <x v="1"/>
    <n v="249"/>
    <n v="149.5"/>
    <s v="$50 - $99 / hr"/>
    <s v="$50 "/>
    <s v=" $99 "/>
    <n v="74.5"/>
    <n v="50"/>
    <n v="99"/>
    <s v="Yes"/>
  </r>
  <r>
    <s v="TrivialworksSolutionsPvtLtd"/>
    <s v="https://trivialworks.com/"/>
    <s v="Lucknow, India"/>
    <s v="Undisclosed"/>
    <s v="Undisclosed"/>
    <s v="50 - 249"/>
    <x v="0"/>
    <n v="0.2"/>
    <s v="Millbank"/>
    <x v="17"/>
    <s v="WhiteCloudUK http://www.whitecloudipl.co.uk/"/>
    <n v="50"/>
    <x v="1"/>
    <n v="249"/>
    <n v="149.5"/>
    <s v="$25 - $49 / hr"/>
    <s v="$25 "/>
    <s v=" $49 "/>
    <n v="37"/>
    <n v="25"/>
    <n v="49"/>
    <s v="Yes"/>
  </r>
  <r>
    <s v="H&amp;D"/>
    <s v="https://www.h-d-gmbh.de/"/>
    <s v="München, Germany"/>
    <s v="Undisclosed"/>
    <s v="Undisclosed"/>
    <s v="50 - 249"/>
    <x v="0"/>
    <n v="0.2"/>
    <s v="Lucknow"/>
    <x v="11"/>
    <s v="TrivialworksSolutionsPvtLtd https://trivialworks.com/"/>
    <n v="50"/>
    <x v="1"/>
    <n v="249"/>
    <n v="149.5"/>
    <s v="Undisclosed"/>
    <s v="Undisclosed"/>
    <e v="#REF!"/>
    <e v="#VALUE!"/>
    <e v="#VALUE!"/>
    <e v="#REF!"/>
    <e v="#VALUE!"/>
  </r>
  <r>
    <s v="LoodosTechnology"/>
    <s v="https://www.loodos.com"/>
    <s v="İstanbul, Turkey"/>
    <n v="25000"/>
    <s v="$50 - $99 / hr"/>
    <s v="50 - 249"/>
    <x v="0"/>
    <n v="0.2"/>
    <s v="München"/>
    <x v="26"/>
    <s v="H&amp;D https://www.h-d-gmbh.de/"/>
    <n v="50"/>
    <x v="1"/>
    <n v="249"/>
    <n v="149.5"/>
    <s v="Undisclosed"/>
    <s v="Undisclosed"/>
    <e v="#REF!"/>
    <e v="#VALUE!"/>
    <e v="#VALUE!"/>
    <e v="#REF!"/>
    <e v="#VALUE!"/>
  </r>
  <r>
    <s v="EnnobleFirstGovernmentSolutions"/>
    <s v="http://www.ennoblefirst.com/"/>
    <s v="Chantilly, VA"/>
    <s v="Undisclosed"/>
    <s v="Undisclosed"/>
    <s v="50 - 249"/>
    <x v="0"/>
    <n v="0.2"/>
    <s v="İstanbul"/>
    <x v="51"/>
    <s v="LoodosTechnology https://www.loodos.com"/>
    <n v="50"/>
    <x v="1"/>
    <n v="249"/>
    <n v="149.5"/>
    <s v="$50 - $99 / hr"/>
    <s v="$50 "/>
    <s v=" $99 "/>
    <n v="74.5"/>
    <n v="50"/>
    <n v="99"/>
    <s v="Yes"/>
  </r>
  <r>
    <s v="ALMServicesTechnologyGroup"/>
    <s v="https://almservices.tech"/>
    <s v="Warszawa, Poland"/>
    <s v="Undisclosed"/>
    <s v="Undisclosed"/>
    <s v="50 - 249"/>
    <x v="0"/>
    <n v="0.2"/>
    <s v="Chantilly"/>
    <x v="22"/>
    <s v="EnnobleFirstGovernmentSolutions http://www.ennoblefirst.com/"/>
    <n v="50"/>
    <x v="1"/>
    <n v="249"/>
    <n v="149.5"/>
    <s v="Undisclosed"/>
    <s v="Undisclosed"/>
    <e v="#REF!"/>
    <e v="#VALUE!"/>
    <e v="#VALUE!"/>
    <e v="#REF!"/>
    <e v="#VALUE!"/>
  </r>
  <r>
    <s v="SmiddleInternational"/>
    <s v="https://smiddle.com/"/>
    <s v="Tallinn, Estonia"/>
    <s v="Undisclosed"/>
    <s v="Undisclosed"/>
    <s v="50 - 249"/>
    <x v="0"/>
    <n v="0.2"/>
    <s v="Warszawa"/>
    <x v="7"/>
    <s v="ALMServicesTechnologyGroup https://almservices.tech"/>
    <n v="50"/>
    <x v="1"/>
    <n v="249"/>
    <n v="149.5"/>
    <s v="Undisclosed"/>
    <s v="Undisclosed"/>
    <e v="#REF!"/>
    <e v="#VALUE!"/>
    <e v="#VALUE!"/>
    <e v="#REF!"/>
    <e v="#VALUE!"/>
  </r>
  <r>
    <s v="GloriousInsightPvtLtd"/>
    <s v="https://glorinz.com/"/>
    <s v="Noida, India"/>
    <n v="5000"/>
    <s v="$25 - $49 / hr"/>
    <s v="50 - 249"/>
    <x v="0"/>
    <n v="0.2"/>
    <s v="Tallinn"/>
    <x v="6"/>
    <s v="SmiddleInternational https://smiddle.com/"/>
    <n v="50"/>
    <x v="1"/>
    <n v="249"/>
    <n v="149.5"/>
    <s v="Undisclosed"/>
    <s v="Undisclosed"/>
    <e v="#REF!"/>
    <e v="#VALUE!"/>
    <e v="#VALUE!"/>
    <e v="#REF!"/>
    <e v="#VALUE!"/>
  </r>
  <r>
    <s v="LanwareSolutions"/>
    <s v="https://websitenew.lanwaresolutions.com/"/>
    <s v="Des Moines, IA"/>
    <n v="10000"/>
    <s v="&lt; $25 / hr"/>
    <s v="50 - 249"/>
    <x v="0"/>
    <n v="0.2"/>
    <s v="Noida"/>
    <x v="11"/>
    <s v="GloriousInsightPvtLtd https://glorinz.com/"/>
    <n v="50"/>
    <x v="1"/>
    <n v="249"/>
    <n v="149.5"/>
    <s v="$25 - $49 / hr"/>
    <s v="$25 "/>
    <s v=" $49 "/>
    <n v="37"/>
    <n v="25"/>
    <n v="49"/>
    <s v="Yes"/>
  </r>
  <r>
    <s v="TaligentSA"/>
    <s v="https://www.taligent.com.ar/"/>
    <s v="Ciudad Autonoma de Buenos Aires, Argentina"/>
    <n v="1000"/>
    <s v="$25 - $49 / hr"/>
    <s v="50 - 249"/>
    <x v="0"/>
    <n v="0.2"/>
    <s v="Des Moines"/>
    <x v="98"/>
    <s v="LanwareSolutions https://websitenew.lanwaresolutions.com/"/>
    <n v="50"/>
    <x v="1"/>
    <n v="249"/>
    <n v="149.5"/>
    <s v="0$ - $25 / hr"/>
    <s v="0$ "/>
    <s v=" $25 "/>
    <n v="12.5"/>
    <n v="0"/>
    <n v="25"/>
    <s v="No"/>
  </r>
  <r>
    <s v="FIRMINIQ"/>
    <s v="http://www.firminiq.com/"/>
    <s v="Plano, TX"/>
    <s v="Undisclosed"/>
    <s v="Undisclosed"/>
    <s v="50 - 249"/>
    <x v="0"/>
    <n v="0.2"/>
    <s v="Ciudad Autonoma de Buenos Aires"/>
    <x v="39"/>
    <s v="TaligentSA https://www.taligent.com.ar/"/>
    <n v="50"/>
    <x v="1"/>
    <n v="249"/>
    <n v="149.5"/>
    <s v="$25 - $49 / hr"/>
    <s v="$25 "/>
    <s v=" $49 "/>
    <n v="37"/>
    <n v="25"/>
    <n v="49"/>
    <s v="Yes"/>
  </r>
  <r>
    <s v="S4Support"/>
    <s v="https://www.s4s.in/"/>
    <s v="Mumbai, India"/>
    <n v="1000"/>
    <s v="&lt; $25 / hr"/>
    <s v="1,000 - 9,999"/>
    <x v="0"/>
    <n v="0.1"/>
    <s v="Plano"/>
    <x v="2"/>
    <s v="FIRMINIQ http://www.firminiq.com/"/>
    <n v="1000"/>
    <x v="1"/>
    <n v="9999"/>
    <n v="149.5"/>
    <s v="Undisclosed"/>
    <s v="Undisclosed"/>
    <e v="#REF!"/>
    <e v="#VALUE!"/>
    <e v="#VALUE!"/>
    <e v="#REF!"/>
    <e v="#VALUE!"/>
  </r>
  <r>
    <s v="MinterLtd."/>
    <s v="https://minter.ltd"/>
    <s v="London, United Kingdom"/>
    <n v="10000"/>
    <s v="$150 - $199 / hr"/>
    <s v="2 - 9"/>
    <x v="0"/>
    <n v="0.35"/>
    <s v="Mumbai"/>
    <x v="11"/>
    <s v="S4Support https://www.s4s.in/"/>
    <n v="2"/>
    <x v="0"/>
    <n v="9"/>
    <n v="5499.5"/>
    <s v="0$ - $25 / hr"/>
    <s v="0$ "/>
    <s v=" $25 "/>
    <n v="12.5"/>
    <n v="0"/>
    <n v="25"/>
    <s v="No"/>
  </r>
  <r>
    <s v="OfficeInteractiveInc"/>
    <s v="https://www.officeinteractive.com/home.html"/>
    <s v="New York, NY"/>
    <n v="10000"/>
    <s v="$50 - $99 / hr"/>
    <s v="2 - 9"/>
    <x v="0"/>
    <n v="0.25"/>
    <s v="London"/>
    <x v="17"/>
    <s v="MinterLtd. https://minter.ltd"/>
    <n v="2"/>
    <x v="1"/>
    <n v="9"/>
    <n v="5.5"/>
    <s v="$150 - $199 / hr"/>
    <s v="$150 "/>
    <s v=" $199 "/>
    <n v="174.5"/>
    <n v="150"/>
    <n v="199"/>
    <s v="Yes"/>
  </r>
  <r>
    <s v="SoteriaNetworks"/>
    <s v="http://soterianetworks.com"/>
    <s v="Natick, MA"/>
    <s v="Undisclosed"/>
    <s v="Undisclosed"/>
    <s v="2 - 9"/>
    <x v="0"/>
    <n v="0.3"/>
    <s v="New York"/>
    <x v="5"/>
    <s v="OfficeInteractiveInc https://www.officeinteractive.com/home.html"/>
    <n v="2"/>
    <x v="1"/>
    <n v="9"/>
    <n v="5.5"/>
    <s v="$50 - $99 / hr"/>
    <s v="$50 "/>
    <s v=" $99 "/>
    <n v="74.5"/>
    <n v="50"/>
    <n v="99"/>
    <s v="Yes"/>
  </r>
  <r>
    <s v="FullThrottleLabs"/>
    <s v="https://fullthrottlelabs.com"/>
    <s v="Bengaluru, India"/>
    <s v="Undisclosed"/>
    <s v="Undisclosed"/>
    <s v="2 - 9"/>
    <x v="0"/>
    <n v="0.3"/>
    <s v="Natick"/>
    <x v="34"/>
    <s v="SoteriaNetworks http://soterianetworks.com"/>
    <n v="2"/>
    <x v="1"/>
    <n v="9"/>
    <n v="5.5"/>
    <s v="Undisclosed"/>
    <s v="Undisclosed"/>
    <e v="#REF!"/>
    <e v="#VALUE!"/>
    <e v="#VALUE!"/>
    <e v="#REF!"/>
    <e v="#VALUE!"/>
  </r>
  <r>
    <s v="RedMarlinLogistics"/>
    <s v="http://www.redmarlin.com"/>
    <s v="Charlotte, NC"/>
    <s v="Undisclosed"/>
    <s v="Undisclosed"/>
    <s v="2 - 9"/>
    <x v="0"/>
    <n v="0.3"/>
    <s v="Bengaluru"/>
    <x v="11"/>
    <s v="FullThrottleLabs https://fullthrottlelabs.com"/>
    <n v="2"/>
    <x v="1"/>
    <n v="9"/>
    <n v="5.5"/>
    <s v="Undisclosed"/>
    <s v="Undisclosed"/>
    <e v="#REF!"/>
    <e v="#VALUE!"/>
    <e v="#VALUE!"/>
    <e v="#REF!"/>
    <e v="#VALUE!"/>
  </r>
  <r>
    <s v="Cardus"/>
    <s v="http://cardusinc.com"/>
    <s v="Farmington Hills, MI"/>
    <s v="Undisclosed"/>
    <s v="Undisclosed"/>
    <s v="2 - 9"/>
    <x v="0"/>
    <n v="0.3"/>
    <s v="Charlotte"/>
    <x v="10"/>
    <s v="RedMarlinLogistics http://www.redmarlin.com"/>
    <n v="2"/>
    <x v="1"/>
    <n v="9"/>
    <n v="5.5"/>
    <s v="Undisclosed"/>
    <s v="Undisclosed"/>
    <e v="#REF!"/>
    <e v="#VALUE!"/>
    <e v="#VALUE!"/>
    <e v="#REF!"/>
    <e v="#VALUE!"/>
  </r>
  <r>
    <s v="VelocityWorks"/>
    <s v="http://www.velocityworks.io"/>
    <s v="Pittsburgh, PA"/>
    <n v="10000"/>
    <s v="$200 - $300 / hr"/>
    <s v="2 - 9"/>
    <x v="0"/>
    <n v="0.3"/>
    <s v="Farmington Hills"/>
    <x v="81"/>
    <s v="Cardus http://cardusinc.com"/>
    <n v="2"/>
    <x v="1"/>
    <n v="9"/>
    <n v="5.5"/>
    <s v="Undisclosed"/>
    <s v="Undisclosed"/>
    <e v="#REF!"/>
    <e v="#VALUE!"/>
    <e v="#VALUE!"/>
    <e v="#REF!"/>
    <e v="#VALUE!"/>
  </r>
  <r>
    <s v="BitplexPtyLtd"/>
    <s v="https://www.bitplex.com.au/"/>
    <s v="Rockhampton, Australia"/>
    <s v="Undisclosed"/>
    <s v="Undisclosed"/>
    <s v="2 - 9"/>
    <x v="0"/>
    <n v="0.3"/>
    <s v="Pittsburgh"/>
    <x v="84"/>
    <s v="VelocityWorks http://www.velocityworks.io"/>
    <n v="2"/>
    <x v="1"/>
    <n v="9"/>
    <n v="5.5"/>
    <s v="$200 - $300 / hr"/>
    <s v="$200 "/>
    <s v=" $300 "/>
    <n v="250"/>
    <n v="200"/>
    <n v="300"/>
    <s v="Yes"/>
  </r>
  <r>
    <s v="VortexInnovationLabs"/>
    <s v="https://vortexinnovationlabs.com/"/>
    <s v="Dublin, CA"/>
    <n v="10000"/>
    <s v="$150 - $199 / hr"/>
    <s v="2 - 9"/>
    <x v="0"/>
    <n v="0.3"/>
    <s v="Rockhampton"/>
    <x v="12"/>
    <s v="BitplexPtyLtd https://www.bitplex.com.au/"/>
    <n v="2"/>
    <x v="1"/>
    <n v="9"/>
    <n v="5.5"/>
    <s v="Undisclosed"/>
    <s v="Undisclosed"/>
    <e v="#REF!"/>
    <e v="#VALUE!"/>
    <e v="#VALUE!"/>
    <e v="#REF!"/>
    <e v="#VALUE!"/>
  </r>
  <r>
    <s v="Solstice"/>
    <s v="https://www.solstice.com/"/>
    <s v="Chicago, IL"/>
    <n v="100000"/>
    <s v="Undisclosed"/>
    <s v="250 - 999"/>
    <x v="0"/>
    <n v="0.1"/>
    <s v="Dublin"/>
    <x v="1"/>
    <s v="VortexInnovationLabs https://vortexinnovationlabs.com/"/>
    <n v="250"/>
    <x v="1"/>
    <n v="999"/>
    <n v="5.5"/>
    <s v="$150 - $199 / hr"/>
    <s v="$150 "/>
    <s v=" $199 "/>
    <n v="174.5"/>
    <n v="150"/>
    <n v="199"/>
    <s v="Yes"/>
  </r>
  <r>
    <s v="UOLDIVEO"/>
    <s v="https://www.uoldiveo.com.br/index.html"/>
    <s v="São Paulo, Brazil"/>
    <s v="Undisclosed"/>
    <s v="Undisclosed"/>
    <s v="250 - 999"/>
    <x v="0"/>
    <n v="0.1"/>
    <s v="Chicago"/>
    <x v="56"/>
    <s v="Solstice https://www.solstice.com/"/>
    <n v="250"/>
    <x v="1"/>
    <n v="999"/>
    <n v="624.5"/>
    <s v="Undisclosed"/>
    <s v="Undisclosed"/>
    <e v="#REF!"/>
    <e v="#VALUE!"/>
    <e v="#VALUE!"/>
    <e v="#REF!"/>
    <e v="#VALUE!"/>
  </r>
  <r>
    <s v="Nimbletank"/>
    <s v="https://www.nimbletank.com/"/>
    <s v="London, United Kingdom"/>
    <n v="10000"/>
    <s v="$100 - $149 / hr"/>
    <s v="10 - 49"/>
    <x v="0"/>
    <n v="0.2"/>
    <s v="São Paulo"/>
    <x v="63"/>
    <s v="UOLDIVEO https://www.uoldiveo.com.br/index.html"/>
    <n v="10"/>
    <x v="1"/>
    <n v="49"/>
    <n v="624.5"/>
    <s v="Undisclosed"/>
    <s v="Undisclosed"/>
    <e v="#REF!"/>
    <e v="#VALUE!"/>
    <e v="#VALUE!"/>
    <e v="#REF!"/>
    <e v="#VALUE!"/>
  </r>
  <r>
    <s v="Decentrix"/>
    <s v="https://www.decentrix.net/"/>
    <s v="Denver, CO"/>
    <n v="5000"/>
    <s v="$100 - $149 / hr"/>
    <s v="10 - 49"/>
    <x v="0"/>
    <n v="0.2"/>
    <s v="London"/>
    <x v="17"/>
    <s v="Nimbletank https://www.nimbletank.com/"/>
    <n v="10"/>
    <x v="1"/>
    <n v="49"/>
    <n v="29.5"/>
    <s v="$100 - $149 / hr"/>
    <s v="$100 "/>
    <s v=" $149 "/>
    <n v="124.5"/>
    <n v="100"/>
    <n v="149"/>
    <s v="Yes"/>
  </r>
  <r>
    <s v="FIXER"/>
    <s v="https://www.fixer.co.jp/en-us/"/>
    <s v="Minato City, Japan"/>
    <n v="5000"/>
    <s v="$100 - $149 / hr"/>
    <s v="10 - 49"/>
    <x v="0"/>
    <n v="0.2"/>
    <s v="Denver"/>
    <x v="54"/>
    <s v="Decentrix https://www.decentrix.net/"/>
    <n v="10"/>
    <x v="1"/>
    <n v="49"/>
    <n v="29.5"/>
    <s v="$100 - $149 / hr"/>
    <s v="$100 "/>
    <s v=" $149 "/>
    <n v="124.5"/>
    <n v="100"/>
    <n v="149"/>
    <s v="Yes"/>
  </r>
  <r>
    <s v="DEEPHi"/>
    <s v="http://www.deephi.com/"/>
    <s v="Beijing, China"/>
    <n v="5000"/>
    <s v="$50 - $99 / hr"/>
    <s v="10 - 49"/>
    <x v="0"/>
    <n v="0.2"/>
    <s v="Minato City"/>
    <x v="93"/>
    <s v="FIXER https://www.fixer.co.jp/en-us/"/>
    <n v="10"/>
    <x v="1"/>
    <n v="49"/>
    <n v="29.5"/>
    <s v="$100 - $149 / hr"/>
    <s v="$100 "/>
    <s v=" $149 "/>
    <n v="124.5"/>
    <n v="100"/>
    <n v="149"/>
    <s v="Yes"/>
  </r>
  <r>
    <s v="AdroitInfosystem"/>
    <s v="http://www.adroitinfosystem.com"/>
    <s v="Boca Raton, FL"/>
    <n v="1000"/>
    <s v="$25 - $49 / hr"/>
    <s v="10 - 49"/>
    <x v="0"/>
    <n v="0.2"/>
    <s v="Beijing"/>
    <x v="61"/>
    <s v="DEEPHi http://www.deephi.com/"/>
    <n v="10"/>
    <x v="1"/>
    <n v="49"/>
    <n v="29.5"/>
    <s v="$50 - $99 / hr"/>
    <s v="$50 "/>
    <s v=" $99 "/>
    <n v="74.5"/>
    <n v="50"/>
    <n v="99"/>
    <s v="Yes"/>
  </r>
  <r>
    <s v="WaqartechLtd"/>
    <s v="http://www.waqartech.com/"/>
    <s v="Birmingham, United Kingdom"/>
    <s v="Undisclosed"/>
    <s v="Undisclosed"/>
    <s v="10 - 49"/>
    <x v="0"/>
    <n v="0.2"/>
    <s v="Boca Raton"/>
    <x v="4"/>
    <s v="AdroitInfosystem http://www.adroitinfosystem.com"/>
    <n v="10"/>
    <x v="1"/>
    <n v="49"/>
    <n v="29.5"/>
    <s v="$25 - $49 / hr"/>
    <s v="$25 "/>
    <s v=" $49 "/>
    <n v="37"/>
    <n v="25"/>
    <n v="49"/>
    <s v="Yes"/>
  </r>
  <r>
    <s v="InternetArchitects"/>
    <s v="https://www.internetarchitects.be/"/>
    <s v="Antwerpen, Belgium"/>
    <s v="Undisclosed"/>
    <s v="Undisclosed"/>
    <s v="10 - 49"/>
    <x v="0"/>
    <n v="0.2"/>
    <s v="Birmingham"/>
    <x v="17"/>
    <s v="WaqartechLtd http://www.waqartech.com/"/>
    <n v="10"/>
    <x v="1"/>
    <n v="49"/>
    <n v="29.5"/>
    <s v="Undisclosed"/>
    <s v="Undisclosed"/>
    <e v="#REF!"/>
    <e v="#VALUE!"/>
    <e v="#VALUE!"/>
    <e v="#REF!"/>
    <e v="#VALUE!"/>
  </r>
  <r>
    <s v="aFrogleap"/>
    <s v="https://afrogleap.com/"/>
    <s v="Amsterdam, Netherlands"/>
    <s v="Undisclosed"/>
    <s v="Undisclosed"/>
    <s v="10 - 49"/>
    <x v="0"/>
    <n v="0.2"/>
    <s v="Antwerpen"/>
    <x v="66"/>
    <s v="InternetArchitects https://www.internetarchitects.be/"/>
    <n v="10"/>
    <x v="1"/>
    <n v="49"/>
    <n v="29.5"/>
    <s v="Undisclosed"/>
    <s v="Undisclosed"/>
    <e v="#REF!"/>
    <e v="#VALUE!"/>
    <e v="#VALUE!"/>
    <e v="#REF!"/>
    <e v="#VALUE!"/>
  </r>
  <r>
    <s v="Datalytyx"/>
    <s v="http://www.datalytyx.com"/>
    <s v="London, United Kingdom"/>
    <n v="10000"/>
    <s v="$150 - $199 / hr"/>
    <s v="10 - 49"/>
    <x v="0"/>
    <n v="0.2"/>
    <s v="Amsterdam"/>
    <x v="19"/>
    <s v="aFrogleap https://afrogleap.com/"/>
    <n v="10"/>
    <x v="1"/>
    <n v="49"/>
    <n v="29.5"/>
    <s v="Undisclosed"/>
    <s v="Undisclosed"/>
    <e v="#REF!"/>
    <e v="#VALUE!"/>
    <e v="#VALUE!"/>
    <e v="#REF!"/>
    <e v="#VALUE!"/>
  </r>
  <r>
    <s v="MSS"/>
    <s v="http://www.mss.es/"/>
    <s v="Barcelona, Spain"/>
    <s v="Undisclosed"/>
    <s v="Undisclosed"/>
    <s v="10 - 49"/>
    <x v="0"/>
    <n v="0.2"/>
    <s v="London"/>
    <x v="17"/>
    <s v="Datalytyx http://www.datalytyx.com"/>
    <n v="10"/>
    <x v="1"/>
    <n v="49"/>
    <n v="29.5"/>
    <s v="$150 - $199 / hr"/>
    <s v="$150 "/>
    <s v=" $199 "/>
    <n v="174.5"/>
    <n v="150"/>
    <n v="199"/>
    <s v="Yes"/>
  </r>
  <r>
    <s v="SenpaiAcademy"/>
    <s v="https://www.senpaiacademy.com/"/>
    <s v="Montevideo, Uruguay"/>
    <s v="Undisclosed"/>
    <s v="Undisclosed"/>
    <s v="10 - 49"/>
    <x v="0"/>
    <n v="0.2"/>
    <s v="Barcelona"/>
    <x v="14"/>
    <s v="MSS http://www.mss.es/"/>
    <n v="10"/>
    <x v="1"/>
    <n v="49"/>
    <n v="29.5"/>
    <s v="Undisclosed"/>
    <s v="Undisclosed"/>
    <e v="#REF!"/>
    <e v="#VALUE!"/>
    <e v="#VALUE!"/>
    <e v="#REF!"/>
    <e v="#VALUE!"/>
  </r>
  <r>
    <s v="CrowdMItaly"/>
    <s v="https://www.crowdm.com/"/>
    <s v="Milano, Italy"/>
    <s v="Undisclosed"/>
    <s v="Undisclosed"/>
    <s v="10 - 49"/>
    <x v="0"/>
    <n v="0.2"/>
    <s v="Montevideo"/>
    <x v="41"/>
    <s v="SenpaiAcademy https://www.senpaiacademy.com/"/>
    <n v="10"/>
    <x v="1"/>
    <n v="49"/>
    <n v="29.5"/>
    <s v="Undisclosed"/>
    <s v="Undisclosed"/>
    <e v="#REF!"/>
    <e v="#VALUE!"/>
    <e v="#VALUE!"/>
    <e v="#REF!"/>
    <e v="#VALUE!"/>
  </r>
  <r>
    <s v="BlueEyeSoftCorp"/>
    <s v="https://www.blueyesoft.com/"/>
    <s v="Greer, SC"/>
    <s v="Undisclosed"/>
    <s v="Undisclosed"/>
    <s v="10 - 49"/>
    <x v="0"/>
    <n v="0.2"/>
    <s v="Milano"/>
    <x v="32"/>
    <s v="CrowdMItaly https://www.crowdm.com/"/>
    <n v="10"/>
    <x v="1"/>
    <n v="49"/>
    <n v="29.5"/>
    <s v="Undisclosed"/>
    <s v="Undisclosed"/>
    <e v="#REF!"/>
    <e v="#VALUE!"/>
    <e v="#VALUE!"/>
    <e v="#REF!"/>
    <e v="#VALUE!"/>
  </r>
  <r>
    <s v="MAGESInstitute"/>
    <s v="https://mages.edu.sg"/>
    <s v="Singapore, Singapore"/>
    <s v="Undisclosed"/>
    <s v="Undisclosed"/>
    <s v="10 - 49"/>
    <x v="0"/>
    <n v="0.2"/>
    <s v="Greer"/>
    <x v="69"/>
    <s v="BlueEyeSoftCorp https://www.blueyesoft.com/"/>
    <n v="10"/>
    <x v="1"/>
    <n v="49"/>
    <n v="29.5"/>
    <s v="Undisclosed"/>
    <s v="Undisclosed"/>
    <e v="#REF!"/>
    <e v="#VALUE!"/>
    <e v="#VALUE!"/>
    <e v="#REF!"/>
    <e v="#VALUE!"/>
  </r>
  <r>
    <s v="ICanInfotechPvt.Ltd"/>
    <s v="https://icaninfotech.com/"/>
    <s v="Ahmedabad, India"/>
    <n v="1000"/>
    <s v="$25 - $49 / hr"/>
    <s v="10 - 49"/>
    <x v="0"/>
    <n v="0.2"/>
    <s v="Singapore"/>
    <x v="75"/>
    <s v="MAGESInstitute https://mages.edu.sg"/>
    <n v="10"/>
    <x v="1"/>
    <n v="49"/>
    <n v="29.5"/>
    <s v="Undisclosed"/>
    <s v="Undisclosed"/>
    <e v="#REF!"/>
    <e v="#VALUE!"/>
    <e v="#VALUE!"/>
    <e v="#REF!"/>
    <e v="#VALUE!"/>
  </r>
  <r>
    <s v="MountainiseInc"/>
    <s v="https://www.mountainise.com/"/>
    <s v="Newark, DE"/>
    <n v="5000"/>
    <s v="$150 - $199 / hr"/>
    <s v="10 - 49"/>
    <x v="0"/>
    <n v="0.2"/>
    <s v="Ahmedabad"/>
    <x v="11"/>
    <s v="ICanInfotechPvt.Ltd https://icaninfotech.com/"/>
    <n v="10"/>
    <x v="1"/>
    <n v="49"/>
    <n v="29.5"/>
    <s v="$25 - $49 / hr"/>
    <s v="$25 "/>
    <s v=" $49 "/>
    <n v="37"/>
    <n v="25"/>
    <n v="49"/>
    <s v="Yes"/>
  </r>
  <r>
    <s v="Zelkaa"/>
    <s v="https://zelkaa.com/"/>
    <s v="Amsterdam, Netherlands"/>
    <n v="1000"/>
    <s v="Undisclosed"/>
    <s v="10 - 49"/>
    <x v="0"/>
    <n v="0.2"/>
    <s v="Newark"/>
    <x v="31"/>
    <s v="MountainiseInc https://www.mountainise.com/"/>
    <n v="10"/>
    <x v="1"/>
    <n v="49"/>
    <n v="29.5"/>
    <s v="$150 - $199 / hr"/>
    <s v="$150 "/>
    <s v=" $199 "/>
    <n v="174.5"/>
    <n v="150"/>
    <n v="199"/>
    <s v="Yes"/>
  </r>
  <r>
    <s v="Ambush"/>
    <s v="http://getambush.com"/>
    <s v="Austin, TX"/>
    <n v="75000"/>
    <s v="$100 - $149 / hr"/>
    <s v="50 - 249"/>
    <x v="0"/>
    <n v="0.2"/>
    <s v="Amsterdam"/>
    <x v="19"/>
    <s v="Zelkaa https://zelkaa.com/"/>
    <n v="50"/>
    <x v="1"/>
    <n v="249"/>
    <n v="29.5"/>
    <s v="Undisclosed"/>
    <s v="Undisclosed"/>
    <e v="#REF!"/>
    <e v="#VALUE!"/>
    <e v="#VALUE!"/>
    <e v="#REF!"/>
    <e v="#VALUE!"/>
  </r>
  <r>
    <s v="Innohub"/>
    <s v="https://innohubgroup.com/"/>
    <s v="Al Ain, United Arab Emirates"/>
    <n v="10000"/>
    <s v="$25 - $49 / hr"/>
    <s v="50 - 249"/>
    <x v="0"/>
    <n v="0.2"/>
    <s v="Austin"/>
    <x v="2"/>
    <s v="Ambush http://getambush.com"/>
    <n v="50"/>
    <x v="1"/>
    <n v="249"/>
    <n v="149.5"/>
    <s v="$100 - $149 / hr"/>
    <s v="$100 "/>
    <s v=" $149 "/>
    <n v="124.5"/>
    <n v="100"/>
    <n v="149"/>
    <s v="Yes"/>
  </r>
  <r>
    <s v="Rheobot"/>
    <s v="https://rheo.bot/"/>
    <s v="Ahmedabad, India"/>
    <s v="Undisclosed"/>
    <s v="Undisclosed"/>
    <s v="50 - 249"/>
    <x v="0"/>
    <n v="0.2"/>
    <s v="Al Ain"/>
    <x v="29"/>
    <s v="Innohub https://innohubgroup.com/"/>
    <n v="50"/>
    <x v="1"/>
    <n v="249"/>
    <n v="149.5"/>
    <s v="$25 - $49 / hr"/>
    <s v="$25 "/>
    <s v=" $49 "/>
    <n v="37"/>
    <n v="25"/>
    <n v="49"/>
    <s v="Yes"/>
  </r>
  <r>
    <s v="DucenIT"/>
    <s v="https://www.ducenit.com/"/>
    <s v="Boca Raton, FL"/>
    <n v="25000"/>
    <s v="$50 - $99 / hr"/>
    <s v="250 - 999"/>
    <x v="0"/>
    <n v="0.1"/>
    <s v="Ahmedabad"/>
    <x v="11"/>
    <s v="Rheobot https://rheo.bot/"/>
    <n v="250"/>
    <x v="1"/>
    <n v="999"/>
    <n v="149.5"/>
    <s v="Undisclosed"/>
    <s v="Undisclosed"/>
    <e v="#REF!"/>
    <e v="#VALUE!"/>
    <e v="#VALUE!"/>
    <e v="#REF!"/>
    <e v="#VALUE!"/>
  </r>
  <r>
    <s v="block9systems"/>
    <s v="http://block9systems.com"/>
    <s v="Bengaluru, India"/>
    <n v="5000"/>
    <s v="$25 - $49 / hr"/>
    <s v="10 - 49"/>
    <x v="0"/>
    <n v="0.25"/>
    <s v="Boca Raton"/>
    <x v="4"/>
    <s v="DucenIT https://www.ducenit.com/"/>
    <n v="10"/>
    <x v="1"/>
    <n v="49"/>
    <n v="624.5"/>
    <s v="$50 - $99 / hr"/>
    <s v="$50 "/>
    <s v=" $99 "/>
    <n v="74.5"/>
    <n v="50"/>
    <n v="99"/>
    <s v="Yes"/>
  </r>
  <r>
    <s v="CodeNomad"/>
    <s v="http://codenomad.net/"/>
    <s v="Sahibzada Ajit Singh Nagar, India"/>
    <n v="1000"/>
    <s v="&lt; $25 / hr"/>
    <s v="10 - 49"/>
    <x v="0"/>
    <n v="0.25"/>
    <s v="Bengaluru"/>
    <x v="11"/>
    <s v="block9systems http://block9systems.com"/>
    <n v="10"/>
    <x v="1"/>
    <n v="49"/>
    <n v="29.5"/>
    <s v="$25 - $49 / hr"/>
    <s v="$25 "/>
    <s v=" $49 "/>
    <n v="37"/>
    <n v="25"/>
    <n v="49"/>
    <s v="Yes"/>
  </r>
  <r>
    <s v="BridgeBusinessConsulting"/>
    <s v="http://www.bridge.consulting/"/>
    <s v="Sydney, Australia"/>
    <s v="Undisclosed"/>
    <s v="Undisclosed"/>
    <s v="10 - 49"/>
    <x v="0"/>
    <n v="0.25"/>
    <s v="Sahibzada Ajit Singh Nagar"/>
    <x v="11"/>
    <s v="CodeNomad http://codenomad.net/"/>
    <n v="10"/>
    <x v="1"/>
    <n v="49"/>
    <n v="29.5"/>
    <s v="0$ - $25 / hr"/>
    <s v="0$ "/>
    <s v=" $25 "/>
    <n v="12.5"/>
    <n v="0"/>
    <n v="25"/>
    <s v="No"/>
  </r>
  <r>
    <s v="SolGenie"/>
    <s v="https://www.solgenie.com/"/>
    <s v="Berkeley Lake, GA"/>
    <s v="Undisclosed"/>
    <s v="Undisclosed"/>
    <s v="10 - 49"/>
    <x v="0"/>
    <n v="0.25"/>
    <s v="Sydney"/>
    <x v="12"/>
    <s v="BridgeBusinessConsulting http://www.bridge.consulting/"/>
    <n v="10"/>
    <x v="1"/>
    <n v="49"/>
    <n v="29.5"/>
    <s v="Undisclosed"/>
    <s v="Undisclosed"/>
    <e v="#REF!"/>
    <e v="#VALUE!"/>
    <e v="#VALUE!"/>
    <e v="#REF!"/>
    <e v="#VALUE!"/>
  </r>
  <r>
    <s v="CognishiftTechnologies"/>
    <s v="http://cognishift.com.au"/>
    <s v="Cairns City, Australia"/>
    <n v="10000"/>
    <s v="Undisclosed"/>
    <s v="10 - 49"/>
    <x v="0"/>
    <n v="0.25"/>
    <s v="Berkeley Lake"/>
    <x v="20"/>
    <s v="SolGenie https://www.solgenie.com/"/>
    <n v="10"/>
    <x v="1"/>
    <n v="49"/>
    <n v="29.5"/>
    <s v="Undisclosed"/>
    <s v="Undisclosed"/>
    <e v="#REF!"/>
    <e v="#VALUE!"/>
    <e v="#VALUE!"/>
    <e v="#REF!"/>
    <e v="#VALUE!"/>
  </r>
  <r>
    <s v="[emailprotected]INC"/>
    <s v="https://www.equationsinc.com/"/>
    <s v="San Francisco, CA"/>
    <s v="Undisclosed"/>
    <s v="Undisclosed"/>
    <s v="10 - 49"/>
    <x v="0"/>
    <n v="0.25"/>
    <s v="Cairns City"/>
    <x v="12"/>
    <s v="CognishiftTechnologies http://cognishift.com.au"/>
    <n v="10"/>
    <x v="1"/>
    <n v="49"/>
    <n v="29.5"/>
    <s v="Undisclosed"/>
    <s v="Undisclosed"/>
    <e v="#REF!"/>
    <e v="#VALUE!"/>
    <e v="#VALUE!"/>
    <e v="#REF!"/>
    <e v="#VALUE!"/>
  </r>
  <r>
    <s v="Eydean"/>
    <s v="https://eydean.com"/>
    <s v="Kathmandu, Nepal"/>
    <n v="5000"/>
    <s v="$50 - $99 / hr"/>
    <s v="10 - 49"/>
    <x v="0"/>
    <n v="0.25"/>
    <s v="San Francisco"/>
    <x v="1"/>
    <s v="[emailprotected]INC https://www.equationsinc.com/"/>
    <n v="10"/>
    <x v="1"/>
    <n v="49"/>
    <n v="29.5"/>
    <s v="Undisclosed"/>
    <s v="Undisclosed"/>
    <e v="#REF!"/>
    <e v="#VALUE!"/>
    <e v="#VALUE!"/>
    <e v="#REF!"/>
    <e v="#VALUE!"/>
  </r>
  <r>
    <s v="AdmiralDigitalconsulting"/>
    <s v="https://www.admiral.ma"/>
    <s v="Casablanca, Morocco"/>
    <s v="Undisclosed"/>
    <s v="Undisclosed"/>
    <s v="10 - 49"/>
    <x v="0"/>
    <n v="0.25"/>
    <s v="Kathmandu"/>
    <x v="118"/>
    <s v="Eydean https://eydean.com"/>
    <n v="10"/>
    <x v="1"/>
    <n v="49"/>
    <n v="29.5"/>
    <s v="$50 - $99 / hr"/>
    <s v="$50 "/>
    <s v=" $99 "/>
    <n v="74.5"/>
    <n v="50"/>
    <n v="99"/>
    <s v="Yes"/>
  </r>
  <r>
    <s v="OKORUMTECHNOLOGIESS.A.S"/>
    <s v="https://okorum.com/"/>
    <s v="Medellín, Colombia"/>
    <s v="Undisclosed"/>
    <s v="Undisclosed"/>
    <s v="10 - 49"/>
    <x v="0"/>
    <n v="0.25"/>
    <s v="Casablanca"/>
    <x v="119"/>
    <s v="AdmiralDigitalconsulting https://www.admiral.ma"/>
    <n v="10"/>
    <x v="1"/>
    <n v="49"/>
    <n v="29.5"/>
    <s v="Undisclosed"/>
    <s v="Undisclosed"/>
    <e v="#REF!"/>
    <e v="#VALUE!"/>
    <e v="#VALUE!"/>
    <e v="#REF!"/>
    <e v="#VALUE!"/>
  </r>
  <r>
    <s v="SkizzleTechnolabsIndiaPrivateLtd"/>
    <s v="http://skizzle.tech/"/>
    <s v="Kochi, India"/>
    <n v="100000"/>
    <s v="&lt; $25 / hr"/>
    <s v="10 - 49"/>
    <x v="0"/>
    <n v="0.25"/>
    <s v="Medellín"/>
    <x v="65"/>
    <s v="OKORUMTECHNOLOGIESS.A.S https://okorum.com/"/>
    <n v="10"/>
    <x v="1"/>
    <n v="49"/>
    <n v="29.5"/>
    <s v="Undisclosed"/>
    <s v="Undisclosed"/>
    <e v="#REF!"/>
    <e v="#VALUE!"/>
    <e v="#VALUE!"/>
    <e v="#REF!"/>
    <e v="#VALUE!"/>
  </r>
  <r>
    <s v="Braidr"/>
    <s v="https://braidr.ai"/>
    <s v="London, United Kingdom"/>
    <n v="5000"/>
    <s v="Undisclosed"/>
    <s v="10 - 49"/>
    <x v="0"/>
    <n v="0.25"/>
    <s v="Kochi"/>
    <x v="11"/>
    <s v="SkizzleTechnolabsIndiaPrivateLtd http://skizzle.tech/"/>
    <n v="10"/>
    <x v="1"/>
    <n v="49"/>
    <n v="29.5"/>
    <s v="0$ - $25 / hr"/>
    <s v="0$ "/>
    <s v=" $25 "/>
    <n v="12.5"/>
    <n v="0"/>
    <n v="25"/>
    <s v="No"/>
  </r>
  <r>
    <s v="YaelAcceptic"/>
    <s v="https://www.acceptic.com"/>
    <s v="Kharkiv, Ukraine"/>
    <s v="Undisclosed"/>
    <s v="Undisclosed"/>
    <s v="50 - 249"/>
    <x v="0"/>
    <n v="0.17"/>
    <s v="London"/>
    <x v="17"/>
    <s v="Braidr https://braidr.ai"/>
    <n v="50"/>
    <x v="1"/>
    <n v="249"/>
    <n v="29.5"/>
    <s v="Undisclosed"/>
    <s v="Undisclosed"/>
    <e v="#REF!"/>
    <e v="#VALUE!"/>
    <e v="#VALUE!"/>
    <e v="#REF!"/>
    <e v="#VALUE!"/>
  </r>
  <r>
    <s v="ChatmineTechnologies"/>
    <s v="http://chatmine.com"/>
    <s v="Wayland, MA"/>
    <s v="Undisclosed"/>
    <s v="Undisclosed"/>
    <s v="2 - 9"/>
    <x v="0"/>
    <n v="0.25"/>
    <s v="Kharkiv"/>
    <x v="13"/>
    <s v="YaelAcceptic https://www.acceptic.com"/>
    <n v="2"/>
    <x v="1"/>
    <n v="9"/>
    <n v="149.5"/>
    <s v="Undisclosed"/>
    <s v="Undisclosed"/>
    <e v="#REF!"/>
    <e v="#VALUE!"/>
    <e v="#VALUE!"/>
    <e v="#REF!"/>
    <e v="#VALUE!"/>
  </r>
  <r>
    <s v="ThizTechnologyGroupLimitedShanghai"/>
    <s v="http://thizgroup.com/"/>
    <s v="Shanghai, China"/>
    <s v="Undisclosed"/>
    <s v="Undisclosed"/>
    <s v="2 - 9"/>
    <x v="0"/>
    <n v="0.25"/>
    <s v="Wayland"/>
    <x v="34"/>
    <s v="ChatmineTechnologies http://chatmine.com"/>
    <n v="2"/>
    <x v="1"/>
    <n v="9"/>
    <n v="5.5"/>
    <s v="Undisclosed"/>
    <s v="Undisclosed"/>
    <e v="#REF!"/>
    <e v="#VALUE!"/>
    <e v="#VALUE!"/>
    <e v="#REF!"/>
    <e v="#VALUE!"/>
  </r>
  <r>
    <s v="J29Inc."/>
    <s v="https://www.j29inc.com/"/>
    <s v="Millersville, MD"/>
    <s v="Undisclosed"/>
    <s v="Undisclosed"/>
    <s v="2 - 9"/>
    <x v="0"/>
    <n v="0.25"/>
    <s v="Shanghai"/>
    <x v="61"/>
    <s v="ThizTechnologyGroupLimitedShanghai http://thizgroup.com/"/>
    <n v="2"/>
    <x v="1"/>
    <n v="9"/>
    <n v="5.5"/>
    <s v="Undisclosed"/>
    <s v="Undisclosed"/>
    <e v="#REF!"/>
    <e v="#VALUE!"/>
    <e v="#VALUE!"/>
    <e v="#REF!"/>
    <e v="#VALUE!"/>
  </r>
  <r>
    <s v="ITegrity,Inc."/>
    <s v="https://www.itegrityinc.com/"/>
    <s v="Silver Spring, MD"/>
    <s v="Undisclosed"/>
    <s v="Undisclosed"/>
    <s v="2 - 9"/>
    <x v="0"/>
    <n v="0.25"/>
    <s v="Millersville"/>
    <x v="57"/>
    <s v="J29Inc. https://www.j29inc.com/"/>
    <n v="2"/>
    <x v="1"/>
    <n v="9"/>
    <n v="5.5"/>
    <s v="Undisclosed"/>
    <s v="Undisclosed"/>
    <e v="#REF!"/>
    <e v="#VALUE!"/>
    <e v="#VALUE!"/>
    <e v="#REF!"/>
    <e v="#VALUE!"/>
  </r>
  <r>
    <s v="ASquareGroup"/>
    <s v="https://a2-g.com/"/>
    <s v="Catonsville, MD"/>
    <s v="Undisclosed"/>
    <s v="Undisclosed"/>
    <s v="2 - 9"/>
    <x v="0"/>
    <n v="0.25"/>
    <s v="Silver Spring"/>
    <x v="57"/>
    <s v="ITegrity,Inc. https://www.itegrityinc.com/"/>
    <n v="2"/>
    <x v="1"/>
    <n v="9"/>
    <n v="5.5"/>
    <s v="Undisclosed"/>
    <s v="Undisclosed"/>
    <e v="#REF!"/>
    <e v="#VALUE!"/>
    <e v="#VALUE!"/>
    <e v="#REF!"/>
    <e v="#VALUE!"/>
  </r>
  <r>
    <s v="VectorialAI"/>
    <s v="http://www.vectorial.ai"/>
    <s v="Montevideo, Uruguay"/>
    <n v="1000"/>
    <s v="$25 - $49 / hr"/>
    <s v="2 - 9"/>
    <x v="0"/>
    <n v="0.4"/>
    <s v="Catonsville"/>
    <x v="57"/>
    <s v="ASquareGroup https://a2-g.com/"/>
    <n v="2"/>
    <x v="1"/>
    <n v="9"/>
    <n v="5.5"/>
    <s v="Undisclosed"/>
    <s v="Undisclosed"/>
    <e v="#REF!"/>
    <e v="#VALUE!"/>
    <e v="#VALUE!"/>
    <e v="#REF!"/>
    <e v="#VALUE!"/>
  </r>
  <r>
    <s v="RPALab"/>
    <s v="https://rpalab.net/"/>
    <s v="L'viv, Ukraine"/>
    <n v="1000"/>
    <s v="&lt; $25 / hr"/>
    <s v="2 - 9"/>
    <x v="0"/>
    <n v="0.4"/>
    <s v="Montevideo"/>
    <x v="41"/>
    <s v="VectorialAI http://www.vectorial.ai"/>
    <n v="2"/>
    <x v="1"/>
    <n v="9"/>
    <n v="5.5"/>
    <s v="$25 - $49 / hr"/>
    <s v="$25 "/>
    <s v=" $49 "/>
    <n v="37"/>
    <n v="25"/>
    <n v="49"/>
    <s v="Yes"/>
  </r>
  <r>
    <s v="NuronSurge-A.I"/>
    <s v="https://nuronsurge.com/"/>
    <s v="Mechanicsburg, PA"/>
    <n v="1000"/>
    <s v="$50 - $99 / hr"/>
    <s v="2 - 9"/>
    <x v="0"/>
    <n v="0.4"/>
    <s v="L'viv"/>
    <x v="13"/>
    <s v="RPALab https://rpalab.net/"/>
    <n v="2"/>
    <x v="1"/>
    <n v="9"/>
    <n v="5.5"/>
    <s v="0$ - $25 / hr"/>
    <s v="0$ "/>
    <s v=" $25 "/>
    <n v="12.5"/>
    <n v="0"/>
    <n v="25"/>
    <s v="No"/>
  </r>
  <r>
    <s v="O3,Inc."/>
    <s v="https://www.o3apps.com/"/>
    <s v="Concord, CA, CA"/>
    <s v="Undisclosed"/>
    <s v="Undisclosed"/>
    <s v="2 - 9"/>
    <x v="0"/>
    <n v="0.4"/>
    <s v="Mechanicsburg"/>
    <x v="84"/>
    <s v="NuronSurge-A.I https://nuronsurge.com/"/>
    <n v="2"/>
    <x v="1"/>
    <n v="9"/>
    <n v="5.5"/>
    <s v="$50 - $99 / hr"/>
    <s v="$50 "/>
    <s v=" $99 "/>
    <n v="74.5"/>
    <n v="50"/>
    <n v="99"/>
    <s v="Yes"/>
  </r>
  <r>
    <s v="Cordnex.AI"/>
    <s v="https://www.cordnex.ai/"/>
    <s v="Pune, India"/>
    <s v="Undisclosed"/>
    <s v="$25 - $49 / hr"/>
    <s v="2 - 9"/>
    <x v="0"/>
    <n v="0.4"/>
    <s v="Concord"/>
    <x v="1"/>
    <s v="O3,Inc. https://www.o3apps.com/"/>
    <n v="2"/>
    <x v="1"/>
    <n v="9"/>
    <n v="5.5"/>
    <s v="Undisclosed"/>
    <s v="Undisclosed"/>
    <e v="#REF!"/>
    <e v="#VALUE!"/>
    <e v="#VALUE!"/>
    <e v="#REF!"/>
    <e v="#VALUE!"/>
  </r>
  <r>
    <s v="JadexStrategicGroup"/>
    <s v="https://jadexstrategic.com/"/>
    <s v="Spring Lake, MI, MI"/>
    <s v="Undisclosed"/>
    <s v="Undisclosed"/>
    <s v="2 - 9"/>
    <x v="0"/>
    <n v="0.4"/>
    <s v="Pune"/>
    <x v="11"/>
    <s v="Cordnex.AI https://www.cordnex.ai/"/>
    <n v="2"/>
    <x v="1"/>
    <n v="9"/>
    <n v="5.5"/>
    <s v="$25 - $49 / hr"/>
    <s v="$25 "/>
    <s v=" $49 "/>
    <n v="37"/>
    <n v="25"/>
    <n v="49"/>
    <s v="Yes"/>
  </r>
  <r>
    <s v="GovCXP,LLC"/>
    <s v="https://www.govcxp.com"/>
    <s v="Washington, DC"/>
    <s v="Undisclosed"/>
    <s v="Undisclosed"/>
    <s v="2 - 9"/>
    <x v="0"/>
    <n v="0.4"/>
    <s v="Spring Lake"/>
    <x v="81"/>
    <s v="JadexStrategicGroup https://jadexstrategic.com/"/>
    <n v="2"/>
    <x v="1"/>
    <n v="9"/>
    <n v="5.5"/>
    <s v="Undisclosed"/>
    <s v="Undisclosed"/>
    <e v="#REF!"/>
    <e v="#VALUE!"/>
    <e v="#VALUE!"/>
    <e v="#REF!"/>
    <e v="#VALUE!"/>
  </r>
  <r>
    <s v="SystemizeConsulting"/>
    <s v="https://systemizeconsulting.com.au"/>
    <s v="Melbourne, Australia"/>
    <n v="50000"/>
    <s v="$100 - $149 / hr"/>
    <s v="2 - 9"/>
    <x v="0"/>
    <n v="0.4"/>
    <s v="Washington"/>
    <x v="76"/>
    <s v="GovCXP,LLC https://www.govcxp.com"/>
    <n v="2"/>
    <x v="1"/>
    <n v="9"/>
    <n v="5.5"/>
    <s v="Undisclosed"/>
    <s v="Undisclosed"/>
    <e v="#REF!"/>
    <e v="#VALUE!"/>
    <e v="#VALUE!"/>
    <e v="#REF!"/>
    <e v="#VALUE!"/>
  </r>
  <r>
    <s v="BanglaPuzzleLimited"/>
    <s v="https://www.banglapuzzle.com"/>
    <s v="Dhaka, Bangladesh"/>
    <n v="1000"/>
    <s v="$25 - $49 / hr"/>
    <s v="10 - 49"/>
    <x v="0"/>
    <n v="0.2"/>
    <s v="Melbourne"/>
    <x v="12"/>
    <s v="SystemizeConsulting https://systemizeconsulting.com.au"/>
    <n v="10"/>
    <x v="1"/>
    <n v="49"/>
    <n v="5.5"/>
    <s v="$100 - $149 / hr"/>
    <s v="$100 "/>
    <s v=" $149 "/>
    <n v="124.5"/>
    <n v="100"/>
    <n v="149"/>
    <s v="Yes"/>
  </r>
  <r>
    <s v="DataPilot"/>
    <s v="https://data-pilot.com/"/>
    <s v="Lahore, Pakistan"/>
    <s v="Undisclosed"/>
    <s v="Undisclosed"/>
    <s v="2 - 9"/>
    <x v="0"/>
    <n v="0.25"/>
    <s v="Dhaka"/>
    <x v="78"/>
    <s v="BanglaPuzzleLimited https://www.banglapuzzle.com"/>
    <n v="2"/>
    <x v="1"/>
    <n v="9"/>
    <n v="29.5"/>
    <s v="$25 - $49 / hr"/>
    <s v="$25 "/>
    <s v=" $49 "/>
    <n v="37"/>
    <n v="25"/>
    <n v="49"/>
    <s v="Yes"/>
  </r>
  <r>
    <s v="WikQik"/>
    <s v="https://www.wikqik.com"/>
    <s v="Noida, India"/>
    <n v="1000"/>
    <s v="$25 - $49 / hr"/>
    <s v="50 - 249"/>
    <x v="0"/>
    <n v="0.2"/>
    <s v="Lahore"/>
    <x v="8"/>
    <s v="DataPilot https://data-pilot.com/"/>
    <n v="50"/>
    <x v="1"/>
    <n v="249"/>
    <n v="5.5"/>
    <s v="Undisclosed"/>
    <s v="Undisclosed"/>
    <e v="#REF!"/>
    <e v="#VALUE!"/>
    <e v="#VALUE!"/>
    <e v="#REF!"/>
    <e v="#VALUE!"/>
  </r>
  <r>
    <s v="DeliverMedia"/>
    <s v="http://www.delivermedia.com"/>
    <s v="Tampa, FL"/>
    <n v="5000"/>
    <s v="$100 - $149 / hr"/>
    <s v="10 - 49"/>
    <x v="0"/>
    <n v="0.2"/>
    <s v="Noida"/>
    <x v="11"/>
    <s v="WikQik https://www.wikqik.com"/>
    <n v="10"/>
    <x v="1"/>
    <n v="49"/>
    <n v="149.5"/>
    <s v="$25 - $49 / hr"/>
    <s v="$25 "/>
    <s v=" $49 "/>
    <n v="37"/>
    <n v="25"/>
    <n v="49"/>
    <s v="Yes"/>
  </r>
  <r>
    <s v="ScalentInfotechPvt.Ltd."/>
    <s v="https://www.scalent.io"/>
    <s v="Pune, India"/>
    <s v="Undisclosed"/>
    <s v="Undisclosed"/>
    <s v="10 - 49"/>
    <x v="0"/>
    <n v="0.2"/>
    <s v="Tampa"/>
    <x v="4"/>
    <s v="DeliverMedia http://www.delivermedia.com"/>
    <n v="10"/>
    <x v="1"/>
    <n v="49"/>
    <n v="29.5"/>
    <s v="$100 - $149 / hr"/>
    <s v="$100 "/>
    <s v=" $149 "/>
    <n v="124.5"/>
    <n v="100"/>
    <n v="149"/>
    <s v="Yes"/>
  </r>
  <r>
    <s v="MandtMedia"/>
    <s v="https://www.mandt.com/"/>
    <s v="Los Angeles, CA"/>
    <n v="10000"/>
    <s v="$100 - $149 / hr"/>
    <s v="10 - 49"/>
    <x v="0"/>
    <n v="0.2"/>
    <s v="Pune"/>
    <x v="11"/>
    <s v="ScalentInfotechPvt.Ltd. https://www.scalent.io"/>
    <n v="10"/>
    <x v="1"/>
    <n v="49"/>
    <n v="29.5"/>
    <s v="Undisclosed"/>
    <s v="Undisclosed"/>
    <e v="#REF!"/>
    <e v="#VALUE!"/>
    <e v="#VALUE!"/>
    <e v="#REF!"/>
    <e v="#VALUE!"/>
  </r>
  <r>
    <s v="Acellere"/>
    <s v="http://www.acellere.com/"/>
    <s v="Frankfurt am Main, Germany"/>
    <n v="5000"/>
    <s v="$100 - $149 / hr"/>
    <s v="10 - 49"/>
    <x v="0"/>
    <n v="0.2"/>
    <s v="Los Angeles"/>
    <x v="1"/>
    <s v="MandtMedia https://www.mandt.com/"/>
    <n v="10"/>
    <x v="1"/>
    <n v="49"/>
    <n v="29.5"/>
    <s v="$100 - $149 / hr"/>
    <s v="$100 "/>
    <s v=" $149 "/>
    <n v="124.5"/>
    <n v="100"/>
    <n v="149"/>
    <s v="Yes"/>
  </r>
  <r>
    <s v="EtellectLtd"/>
    <s v="http://www.etellect.com/"/>
    <s v="Glasgow, United Kingdom"/>
    <s v="Undisclosed"/>
    <s v="Undisclosed"/>
    <s v="10 - 49"/>
    <x v="0"/>
    <n v="0.2"/>
    <s v="Frankfurt am Main"/>
    <x v="26"/>
    <s v="Acellere http://www.acellere.com/"/>
    <n v="10"/>
    <x v="1"/>
    <n v="49"/>
    <n v="29.5"/>
    <s v="$100 - $149 / hr"/>
    <s v="$100 "/>
    <s v=" $149 "/>
    <n v="124.5"/>
    <n v="100"/>
    <n v="149"/>
    <s v="Yes"/>
  </r>
  <r>
    <s v="upUgo"/>
    <s v="https://upugo.com/"/>
    <s v="Bristol, United Kingdom"/>
    <s v="Undisclosed"/>
    <s v="Undisclosed"/>
    <s v="10 - 49"/>
    <x v="0"/>
    <n v="0.2"/>
    <s v="Glasgow"/>
    <x v="17"/>
    <s v="EtellectLtd http://www.etellect.com/"/>
    <n v="10"/>
    <x v="1"/>
    <n v="49"/>
    <n v="29.5"/>
    <s v="Undisclosed"/>
    <s v="Undisclosed"/>
    <e v="#REF!"/>
    <e v="#VALUE!"/>
    <e v="#VALUE!"/>
    <e v="#REF!"/>
    <e v="#VALUE!"/>
  </r>
  <r>
    <s v="Lateral-Australia"/>
    <s v="https://www.lateral.com.au/"/>
    <s v="Subiaco, Australia"/>
    <s v="Undisclosed"/>
    <s v="Undisclosed"/>
    <s v="10 - 49"/>
    <x v="0"/>
    <n v="0.2"/>
    <s v="Bristol"/>
    <x v="17"/>
    <s v="upUgo https://upugo.com/"/>
    <n v="10"/>
    <x v="1"/>
    <n v="49"/>
    <n v="29.5"/>
    <s v="Undisclosed"/>
    <s v="Undisclosed"/>
    <e v="#REF!"/>
    <e v="#VALUE!"/>
    <e v="#VALUE!"/>
    <e v="#REF!"/>
    <e v="#VALUE!"/>
  </r>
  <r>
    <s v="SURGO"/>
    <s v="https://surgogroup.com/"/>
    <s v="New York, NY"/>
    <s v="Undisclosed"/>
    <s v="Undisclosed"/>
    <s v="10 - 49"/>
    <x v="0"/>
    <n v="0.2"/>
    <s v="Subiaco"/>
    <x v="12"/>
    <s v="Lateral-Australia https://www.lateral.com.au/"/>
    <n v="10"/>
    <x v="1"/>
    <n v="49"/>
    <n v="29.5"/>
    <s v="Undisclosed"/>
    <s v="Undisclosed"/>
    <e v="#REF!"/>
    <e v="#VALUE!"/>
    <e v="#VALUE!"/>
    <e v="#REF!"/>
    <e v="#VALUE!"/>
  </r>
  <r>
    <s v="NylaTechnologySolutions,Inc."/>
    <s v="https://nylatechnologysolutions.com/"/>
    <s v="Baltimore, MD"/>
    <s v="Undisclosed"/>
    <s v="Undisclosed"/>
    <s v="10 - 49"/>
    <x v="0"/>
    <n v="0.2"/>
    <s v="New York"/>
    <x v="5"/>
    <s v="SURGO https://surgogroup.com/"/>
    <n v="10"/>
    <x v="1"/>
    <n v="49"/>
    <n v="29.5"/>
    <s v="Undisclosed"/>
    <s v="Undisclosed"/>
    <e v="#REF!"/>
    <e v="#VALUE!"/>
    <e v="#VALUE!"/>
    <e v="#REF!"/>
    <e v="#VALUE!"/>
  </r>
  <r>
    <s v="AdvanceDigitalSystemsInc."/>
    <s v="http://www.advancedigitalsys.com"/>
    <s v="Fairfax, VA"/>
    <s v="Undisclosed"/>
    <s v="Undisclosed"/>
    <s v="10 - 49"/>
    <x v="0"/>
    <n v="0.2"/>
    <s v="Baltimore"/>
    <x v="57"/>
    <s v="NylaTechnologySolutions,Inc. https://nylatechnologysolutions.com/"/>
    <n v="10"/>
    <x v="1"/>
    <n v="49"/>
    <n v="29.5"/>
    <s v="Undisclosed"/>
    <s v="Undisclosed"/>
    <e v="#REF!"/>
    <e v="#VALUE!"/>
    <e v="#VALUE!"/>
    <e v="#REF!"/>
    <e v="#VALUE!"/>
  </r>
  <r>
    <s v="BitSpace"/>
    <s v="https://www.bitspace.com/"/>
    <s v="Oslo, Norway"/>
    <s v="Undisclosed"/>
    <s v="Undisclosed"/>
    <s v="10 - 49"/>
    <x v="0"/>
    <n v="0.2"/>
    <s v="Fairfax"/>
    <x v="22"/>
    <s v="AdvanceDigitalSystemsInc. http://www.advancedigitalsys.com"/>
    <n v="10"/>
    <x v="1"/>
    <n v="49"/>
    <n v="29.5"/>
    <s v="Undisclosed"/>
    <s v="Undisclosed"/>
    <e v="#REF!"/>
    <e v="#VALUE!"/>
    <e v="#VALUE!"/>
    <e v="#REF!"/>
    <e v="#VALUE!"/>
  </r>
  <r>
    <s v="https://bastion.clutch.co/profile/nxtp-ventures"/>
    <s v="http://www.space4good.com/"/>
    <s v="Den Haag, Netherlands"/>
    <s v="Undisclosed"/>
    <s v="Undisclosed"/>
    <s v="10 - 49"/>
    <x v="0"/>
    <n v="0.2"/>
    <s v="Oslo"/>
    <x v="88"/>
    <s v="BitSpace https://www.bitspace.com/"/>
    <n v="10"/>
    <x v="1"/>
    <n v="49"/>
    <n v="29.5"/>
    <s v="Undisclosed"/>
    <s v="Undisclosed"/>
    <e v="#REF!"/>
    <e v="#VALUE!"/>
    <e v="#VALUE!"/>
    <e v="#REF!"/>
    <e v="#VALUE!"/>
  </r>
  <r>
    <s v="Digiture"/>
    <s v="http://www.digiture.com"/>
    <s v="Southlake, TX"/>
    <n v="10000"/>
    <s v="$25 - $49 / hr"/>
    <s v="10 - 49"/>
    <x v="0"/>
    <n v="0.15"/>
    <s v="Den Haag"/>
    <x v="19"/>
    <s v="https://bastion.clutch.co/profile/nxtp-ventures http://www.space4good.com/"/>
    <n v="10"/>
    <x v="1"/>
    <n v="49"/>
    <n v="29.5"/>
    <s v="Undisclosed"/>
    <s v="Undisclosed"/>
    <e v="#REF!"/>
    <e v="#VALUE!"/>
    <e v="#VALUE!"/>
    <e v="#REF!"/>
    <e v="#VALUE!"/>
  </r>
  <r>
    <s v="Branditorial"/>
    <s v="http://branditorial.hu/"/>
    <s v="Budapest, Hungary"/>
    <s v="Undisclosed"/>
    <s v="Undisclosed"/>
    <s v="10 - 49"/>
    <x v="0"/>
    <n v="0.2"/>
    <s v="Southlake"/>
    <x v="2"/>
    <s v="Digiture http://www.digiture.com"/>
    <n v="10"/>
    <x v="1"/>
    <n v="49"/>
    <n v="29.5"/>
    <s v="$25 - $49 / hr"/>
    <s v="$25 "/>
    <s v=" $49 "/>
    <n v="37"/>
    <n v="25"/>
    <n v="49"/>
    <s v="Yes"/>
  </r>
  <r>
    <s v="ProductiveEdge"/>
    <s v="http://www.ProductiveEdge.com"/>
    <s v="Chicago, IL"/>
    <n v="50000"/>
    <s v="Undisclosed"/>
    <s v="250 - 999"/>
    <x v="0"/>
    <n v="0.1"/>
    <s v="Budapest"/>
    <x v="68"/>
    <s v="Branditorial http://branditorial.hu/"/>
    <n v="250"/>
    <x v="1"/>
    <n v="999"/>
    <n v="29.5"/>
    <s v="Undisclosed"/>
    <s v="Undisclosed"/>
    <e v="#REF!"/>
    <e v="#VALUE!"/>
    <e v="#VALUE!"/>
    <e v="#REF!"/>
    <e v="#VALUE!"/>
  </r>
  <r>
    <s v="PureSoftware"/>
    <s v="http://puresoftware.com/"/>
    <s v="Noida, India"/>
    <s v="Undisclosed"/>
    <s v="Undisclosed"/>
    <s v="250 - 999"/>
    <x v="0"/>
    <n v="0.1"/>
    <s v="Chicago"/>
    <x v="56"/>
    <s v="ProductiveEdge http://www.ProductiveEdge.com"/>
    <n v="250"/>
    <x v="1"/>
    <n v="999"/>
    <n v="624.5"/>
    <s v="Undisclosed"/>
    <s v="Undisclosed"/>
    <e v="#REF!"/>
    <e v="#VALUE!"/>
    <e v="#VALUE!"/>
    <e v="#REF!"/>
    <e v="#VALUE!"/>
  </r>
  <r>
    <s v="Techlogix"/>
    <s v="http://techlogix.com"/>
    <s v="Lahore, Pakistan"/>
    <n v="10000"/>
    <s v="$25 - $49 / hr"/>
    <s v="250 - 999"/>
    <x v="0"/>
    <n v="0.1"/>
    <s v="Noida"/>
    <x v="11"/>
    <s v="PureSoftware http://puresoftware.com/"/>
    <n v="250"/>
    <x v="1"/>
    <n v="999"/>
    <n v="624.5"/>
    <s v="Undisclosed"/>
    <s v="Undisclosed"/>
    <e v="#REF!"/>
    <e v="#VALUE!"/>
    <e v="#VALUE!"/>
    <e v="#REF!"/>
    <e v="#VALUE!"/>
  </r>
  <r>
    <s v="KinglandSystems"/>
    <s v="https://www.kingland.com/"/>
    <s v="Clear Lake, IA"/>
    <s v="Undisclosed"/>
    <s v="Undisclosed"/>
    <s v="250 - 999"/>
    <x v="0"/>
    <n v="0.1"/>
    <s v="Lahore"/>
    <x v="8"/>
    <s v="Techlogix http://techlogix.com"/>
    <n v="250"/>
    <x v="1"/>
    <n v="999"/>
    <n v="624.5"/>
    <s v="$25 - $49 / hr"/>
    <s v="$25 "/>
    <s v=" $49 "/>
    <n v="37"/>
    <n v="25"/>
    <n v="49"/>
    <s v="Yes"/>
  </r>
  <r>
    <s v="Qualysoft"/>
    <s v="https://www.qualysoft.com/en"/>
    <s v="München, Germany"/>
    <n v="25000"/>
    <s v="$25 - $49 / hr"/>
    <s v="250 - 999"/>
    <x v="0"/>
    <n v="0.1"/>
    <s v="Clear Lake"/>
    <x v="98"/>
    <s v="KinglandSystems https://www.kingland.com/"/>
    <n v="250"/>
    <x v="1"/>
    <n v="999"/>
    <n v="624.5"/>
    <s v="Undisclosed"/>
    <s v="Undisclosed"/>
    <e v="#REF!"/>
    <e v="#VALUE!"/>
    <e v="#VALUE!"/>
    <e v="#REF!"/>
    <e v="#VALUE!"/>
  </r>
  <r>
    <s v="SYONE"/>
    <s v="https://www.syone.com/"/>
    <s v="Amadora, Portugal"/>
    <n v="10000"/>
    <s v="$50 - $99 / hr"/>
    <s v="250 - 999"/>
    <x v="0"/>
    <n v="0.1"/>
    <s v="München"/>
    <x v="26"/>
    <s v="Qualysoft https://www.qualysoft.com/en"/>
    <n v="250"/>
    <x v="1"/>
    <n v="999"/>
    <n v="624.5"/>
    <s v="$25 - $49 / hr"/>
    <s v="$25 "/>
    <s v=" $49 "/>
    <n v="37"/>
    <n v="25"/>
    <n v="49"/>
    <s v="Yes"/>
  </r>
  <r>
    <s v="ARTIN"/>
    <s v="https://www.artin.cz"/>
    <s v="Brno, Czech Republic"/>
    <n v="10000"/>
    <s v="$50 - $99 / hr"/>
    <s v="250 - 999"/>
    <x v="0"/>
    <n v="0.1"/>
    <s v="Amadora"/>
    <x v="105"/>
    <s v="SYONE https://www.syone.com/"/>
    <n v="250"/>
    <x v="1"/>
    <n v="999"/>
    <n v="624.5"/>
    <s v="$50 - $99 / hr"/>
    <s v="$50 "/>
    <s v=" $99 "/>
    <n v="74.5"/>
    <n v="50"/>
    <n v="99"/>
    <s v="Yes"/>
  </r>
  <r>
    <s v="TADigital"/>
    <s v="https://www.tadigital.com/home#featured"/>
    <s v="Newark, CA"/>
    <s v="Undisclosed"/>
    <s v="Undisclosed"/>
    <s v="250 - 999"/>
    <x v="0"/>
    <n v="0.1"/>
    <s v="Brno"/>
    <x v="45"/>
    <s v="ARTIN https://www.artin.cz"/>
    <n v="250"/>
    <x v="1"/>
    <n v="999"/>
    <n v="624.5"/>
    <s v="$50 - $99 / hr"/>
    <s v="$50 "/>
    <s v=" $99 "/>
    <n v="74.5"/>
    <n v="50"/>
    <n v="99"/>
    <s v="Yes"/>
  </r>
  <r>
    <s v="FuturismTechnologies"/>
    <s v="https://www.futurismtechnologies.com/"/>
    <s v="Piscataway, NJ"/>
    <n v="10000"/>
    <s v="$25 - $49 / hr"/>
    <s v="50 - 249"/>
    <x v="0"/>
    <n v="0.15"/>
    <s v="Newark"/>
    <x v="1"/>
    <s v="TADigital https://www.tadigital.com/home#featured"/>
    <n v="50"/>
    <x v="1"/>
    <n v="249"/>
    <n v="624.5"/>
    <s v="Undisclosed"/>
    <s v="Undisclosed"/>
    <e v="#REF!"/>
    <e v="#VALUE!"/>
    <e v="#VALUE!"/>
    <e v="#REF!"/>
    <e v="#VALUE!"/>
  </r>
  <r>
    <s v="OutstaffingAS"/>
    <s v="https://outstaffing.no/"/>
    <s v="Oslo, Norway"/>
    <n v="10000"/>
    <s v="$50 - $99 / hr"/>
    <s v="50 - 249"/>
    <x v="0"/>
    <n v="0.15"/>
    <s v="Piscataway"/>
    <x v="40"/>
    <s v="FuturismTechnologies https://www.futurismtechnologies.com/"/>
    <n v="50"/>
    <x v="1"/>
    <n v="249"/>
    <n v="149.5"/>
    <s v="$25 - $49 / hr"/>
    <s v="$25 "/>
    <s v=" $49 "/>
    <n v="37"/>
    <n v="25"/>
    <n v="49"/>
    <s v="Yes"/>
  </r>
  <r>
    <s v="INCNTechnology"/>
    <s v="https://www.incntech.cn/"/>
    <s v="Guangzhou Shi, China"/>
    <n v="1000"/>
    <s v="&lt; $25 / hr"/>
    <s v="50 - 249"/>
    <x v="0"/>
    <n v="0.2"/>
    <s v="Oslo"/>
    <x v="88"/>
    <s v="OutstaffingAS https://outstaffing.no/"/>
    <n v="50"/>
    <x v="1"/>
    <n v="249"/>
    <n v="149.5"/>
    <s v="$50 - $99 / hr"/>
    <s v="$50 "/>
    <s v=" $99 "/>
    <n v="74.5"/>
    <n v="50"/>
    <n v="99"/>
    <s v="Yes"/>
  </r>
  <r>
    <s v="Timeline"/>
    <s v="https://timeline.ae"/>
    <s v="Dubai, United Arab Emirates"/>
    <n v="50000"/>
    <s v="Undisclosed"/>
    <s v="50 - 249"/>
    <x v="0"/>
    <n v="0.2"/>
    <s v="Guangzhou Shi"/>
    <x v="61"/>
    <s v="INCNTechnology https://www.incntech.cn/"/>
    <n v="50"/>
    <x v="1"/>
    <n v="249"/>
    <n v="149.5"/>
    <s v="0$ - $25 / hr"/>
    <s v="0$ "/>
    <s v=" $25 "/>
    <n v="12.5"/>
    <n v="0"/>
    <n v="25"/>
    <s v="No"/>
  </r>
  <r>
    <s v="TrackDfect"/>
    <s v="http://trackdfect.com/"/>
    <s v="Chennai, India"/>
    <s v="Undisclosed"/>
    <s v="Undisclosed"/>
    <s v="50 - 249"/>
    <x v="0"/>
    <n v="0.2"/>
    <s v="Dubai"/>
    <x v="29"/>
    <s v="Timeline https://timeline.ae"/>
    <n v="50"/>
    <x v="1"/>
    <n v="249"/>
    <n v="149.5"/>
    <s v="Undisclosed"/>
    <s v="Undisclosed"/>
    <e v="#REF!"/>
    <e v="#VALUE!"/>
    <e v="#VALUE!"/>
    <e v="#REF!"/>
    <e v="#VALUE!"/>
  </r>
  <r>
    <s v="PirimidFintech"/>
    <s v="https://pirimidtech.com/"/>
    <s v="Ahmedabad, India"/>
    <s v="Undisclosed"/>
    <s v="Undisclosed"/>
    <s v="50 - 249"/>
    <x v="0"/>
    <n v="0.2"/>
    <s v="Chennai"/>
    <x v="11"/>
    <s v="TrackDfect http://trackdfect.com/"/>
    <n v="50"/>
    <x v="1"/>
    <n v="249"/>
    <n v="149.5"/>
    <s v="Undisclosed"/>
    <s v="Undisclosed"/>
    <e v="#REF!"/>
    <e v="#VALUE!"/>
    <e v="#VALUE!"/>
    <e v="#REF!"/>
    <e v="#VALUE!"/>
  </r>
  <r>
    <s v="Bupartech"/>
    <s v="http://bupartech.com/"/>
    <s v="Quito, Ecuador"/>
    <s v="Undisclosed"/>
    <s v="Undisclosed"/>
    <s v="50 - 249"/>
    <x v="0"/>
    <n v="0.2"/>
    <s v="Ahmedabad"/>
    <x v="11"/>
    <s v="PirimidFintech https://pirimidtech.com/"/>
    <n v="50"/>
    <x v="1"/>
    <n v="249"/>
    <n v="149.5"/>
    <s v="Undisclosed"/>
    <s v="Undisclosed"/>
    <e v="#REF!"/>
    <e v="#VALUE!"/>
    <e v="#VALUE!"/>
    <e v="#REF!"/>
    <e v="#VALUE!"/>
  </r>
  <r>
    <s v="DreamCodeSoftware"/>
    <s v="https://www.dreamcodesoft.com/"/>
    <s v="Cali, Colombia"/>
    <s v="Undisclosed"/>
    <s v="Undisclosed"/>
    <s v="50 - 249"/>
    <x v="0"/>
    <n v="0.2"/>
    <s v="Quito"/>
    <x v="60"/>
    <s v="Bupartech http://bupartech.com/"/>
    <n v="50"/>
    <x v="1"/>
    <n v="249"/>
    <n v="149.5"/>
    <s v="Undisclosed"/>
    <s v="Undisclosed"/>
    <e v="#REF!"/>
    <e v="#VALUE!"/>
    <e v="#VALUE!"/>
    <e v="#REF!"/>
    <e v="#VALUE!"/>
  </r>
  <r>
    <s v="PetrelAI"/>
    <s v="https://petrel.ai/"/>
    <s v="Almaty, Kazakhstan"/>
    <n v="50000"/>
    <s v="$25 - $49 / hr"/>
    <s v="50 - 249"/>
    <x v="0"/>
    <n v="0.2"/>
    <s v="Cali"/>
    <x v="65"/>
    <s v="DreamCodeSoftware https://www.dreamcodesoft.com/"/>
    <n v="50"/>
    <x v="1"/>
    <n v="249"/>
    <n v="149.5"/>
    <s v="Undisclosed"/>
    <s v="Undisclosed"/>
    <e v="#REF!"/>
    <e v="#VALUE!"/>
    <e v="#VALUE!"/>
    <e v="#REF!"/>
    <e v="#VALUE!"/>
  </r>
  <r>
    <s v="DataQraft"/>
    <s v="https://www.dataqraft.com/"/>
    <s v="Dubai, United Arab Emirates"/>
    <s v="Undisclosed"/>
    <s v="Undisclosed"/>
    <s v="50 - 249"/>
    <x v="0"/>
    <n v="0.2"/>
    <s v="Almaty"/>
    <x v="92"/>
    <s v="PetrelAI https://petrel.ai/"/>
    <n v="50"/>
    <x v="1"/>
    <n v="249"/>
    <n v="149.5"/>
    <s v="$25 - $49 / hr"/>
    <s v="$25 "/>
    <s v=" $49 "/>
    <n v="37"/>
    <n v="25"/>
    <n v="49"/>
    <s v="Yes"/>
  </r>
  <r>
    <s v="TSS"/>
    <s v="https://tss.black"/>
    <s v="Warszawa, Poland"/>
    <n v="10000"/>
    <s v="$50 - $99 / hr"/>
    <s v="50 - 249"/>
    <x v="0"/>
    <n v="0.2"/>
    <s v="Dubai"/>
    <x v="29"/>
    <s v="DataQraft https://www.dataqraft.com/"/>
    <n v="50"/>
    <x v="1"/>
    <n v="249"/>
    <n v="149.5"/>
    <s v="Undisclosed"/>
    <s v="Undisclosed"/>
    <e v="#REF!"/>
    <e v="#VALUE!"/>
    <e v="#VALUE!"/>
    <e v="#REF!"/>
    <e v="#VALUE!"/>
  </r>
  <r>
    <s v="AforAnalytics"/>
    <s v="https://aforanalytic.com/"/>
    <s v="Chennai, India"/>
    <s v="Undisclosed"/>
    <s v="&lt; $25 / hr"/>
    <s v="50 - 249"/>
    <x v="0"/>
    <n v="0.2"/>
    <s v="Warszawa"/>
    <x v="7"/>
    <s v="TSS https://tss.black"/>
    <n v="50"/>
    <x v="1"/>
    <n v="249"/>
    <n v="149.5"/>
    <s v="$50 - $99 / hr"/>
    <s v="$50 "/>
    <s v=" $99 "/>
    <n v="74.5"/>
    <n v="50"/>
    <n v="99"/>
    <s v="Yes"/>
  </r>
  <r>
    <s v="EliteCrestTechnologies"/>
    <s v="http://www.elitecrest.com"/>
    <s v="Seattle, WA"/>
    <n v="25000"/>
    <s v="$150 - $199 / hr"/>
    <s v="10 - 49"/>
    <x v="0"/>
    <n v="0.2"/>
    <s v="Chennai"/>
    <x v="11"/>
    <s v="AforAnalytics https://aforanalytic.com/"/>
    <n v="10"/>
    <x v="1"/>
    <n v="49"/>
    <n v="149.5"/>
    <s v="0$ - $25 / hr"/>
    <s v="0$ "/>
    <s v=" $25 "/>
    <n v="12.5"/>
    <n v="0"/>
    <n v="25"/>
    <s v="No"/>
  </r>
  <r>
    <s v="NenosSoftware"/>
    <s v="http://www.nenos-software.ro"/>
    <s v="Galați, Romania"/>
    <n v="50000"/>
    <s v="$25 - $49 / hr"/>
    <s v="10 - 49"/>
    <x v="0"/>
    <n v="0.2"/>
    <s v="Seattle"/>
    <x v="30"/>
    <s v="EliteCrestTechnologies http://www.elitecrest.com"/>
    <n v="10"/>
    <x v="1"/>
    <n v="49"/>
    <n v="29.5"/>
    <s v="$150 - $199 / hr"/>
    <s v="$150 "/>
    <s v=" $199 "/>
    <n v="174.5"/>
    <n v="150"/>
    <n v="199"/>
    <s v="Yes"/>
  </r>
  <r>
    <s v="AlgofocusTechnologiesPrivateLimited"/>
    <s v="http://algofocus.com/"/>
    <s v="Gurugram, India"/>
    <s v="Undisclosed"/>
    <s v="Undisclosed"/>
    <s v="10 - 49"/>
    <x v="0"/>
    <n v="0.2"/>
    <s v="Galați"/>
    <x v="24"/>
    <s v="NenosSoftware http://www.nenos-software.ro"/>
    <n v="10"/>
    <x v="1"/>
    <n v="49"/>
    <n v="29.5"/>
    <s v="$25 - $49 / hr"/>
    <s v="$25 "/>
    <s v=" $49 "/>
    <n v="37"/>
    <n v="25"/>
    <n v="49"/>
    <s v="Yes"/>
  </r>
  <r>
    <s v="Quosphere–ATechnologyCompany"/>
    <s v="http://www.quosphere.com"/>
    <s v="Amersfoort, Netherlands"/>
    <n v="5000"/>
    <s v="$25 - $49 / hr"/>
    <s v="50 - 249"/>
    <x v="0"/>
    <n v="0.15"/>
    <s v="Gurugram"/>
    <x v="11"/>
    <s v="AlgofocusTechnologiesPrivateLimited http://algofocus.com/"/>
    <n v="50"/>
    <x v="1"/>
    <n v="249"/>
    <n v="29.5"/>
    <s v="Undisclosed"/>
    <s v="Undisclosed"/>
    <e v="#REF!"/>
    <e v="#VALUE!"/>
    <e v="#VALUE!"/>
    <e v="#REF!"/>
    <e v="#VALUE!"/>
  </r>
  <r>
    <s v="DOING."/>
    <s v="http://www.doing.com/"/>
    <s v="Roma, Italy"/>
    <n v="5000"/>
    <s v="$100 - $149 / hr"/>
    <s v="250 - 999"/>
    <x v="0"/>
    <n v="0.1"/>
    <s v="Amersfoort"/>
    <x v="19"/>
    <s v="Quosphere–ATechnologyCompany http://www.quosphere.com"/>
    <n v="250"/>
    <x v="1"/>
    <n v="999"/>
    <n v="149.5"/>
    <s v="$25 - $49 / hr"/>
    <s v="$25 "/>
    <s v=" $49 "/>
    <n v="37"/>
    <n v="25"/>
    <n v="49"/>
    <s v="Yes"/>
  </r>
  <r>
    <s v="OpteamixLLC"/>
    <s v="http://www.opteamix.com"/>
    <s v="Highlands Ranch, CO"/>
    <n v="5000"/>
    <s v="$25 - $49 / hr"/>
    <s v="250 - 999"/>
    <x v="0"/>
    <n v="0.1"/>
    <s v="Roma"/>
    <x v="32"/>
    <s v="DOING. http://www.doing.com/"/>
    <n v="250"/>
    <x v="1"/>
    <n v="999"/>
    <n v="624.5"/>
    <s v="$100 - $149 / hr"/>
    <s v="$100 "/>
    <s v=" $149 "/>
    <n v="124.5"/>
    <n v="100"/>
    <n v="149"/>
    <s v="Yes"/>
  </r>
  <r>
    <s v="HexaviewTechnologies"/>
    <s v="https://hexaviewtech.com/"/>
    <s v="East Brunswick, NJ"/>
    <n v="10000"/>
    <s v="$25 - $49 / hr"/>
    <s v="250 - 999"/>
    <x v="0"/>
    <n v="0.1"/>
    <s v="Highlands Ranch"/>
    <x v="54"/>
    <s v="OpteamixLLC http://www.opteamix.com"/>
    <n v="250"/>
    <x v="1"/>
    <n v="999"/>
    <n v="624.5"/>
    <s v="$25 - $49 / hr"/>
    <s v="$25 "/>
    <s v=" $49 "/>
    <n v="37"/>
    <n v="25"/>
    <n v="49"/>
    <s v="Yes"/>
  </r>
  <r>
    <s v="ThumbStackTechnologiesPrivateLimited"/>
    <s v="http://thumbstack.in"/>
    <s v="Mumbai, India"/>
    <n v="1000"/>
    <s v="Undisclosed"/>
    <s v="10 - 49"/>
    <x v="0"/>
    <n v="0.2"/>
    <s v="East Brunswick"/>
    <x v="40"/>
    <s v="HexaviewTechnologies https://hexaviewtech.com/"/>
    <n v="10"/>
    <x v="1"/>
    <n v="49"/>
    <n v="624.5"/>
    <s v="$25 - $49 / hr"/>
    <s v="$25 "/>
    <s v=" $49 "/>
    <n v="37"/>
    <n v="25"/>
    <n v="49"/>
    <s v="Yes"/>
  </r>
  <r>
    <s v="Avantrio"/>
    <s v="https://avantrio.xyz/"/>
    <s v="Colombo, Sri Lanka"/>
    <n v="5000"/>
    <s v="$25 - $49 / hr"/>
    <s v="10 - 49"/>
    <x v="0"/>
    <n v="0.2"/>
    <s v="Mumbai"/>
    <x v="11"/>
    <s v="ThumbStackTechnologiesPrivateLimited http://thumbstack.in"/>
    <n v="10"/>
    <x v="1"/>
    <n v="49"/>
    <n v="29.5"/>
    <s v="Undisclosed"/>
    <s v="Undisclosed"/>
    <e v="#REF!"/>
    <e v="#VALUE!"/>
    <e v="#VALUE!"/>
    <e v="#REF!"/>
    <e v="#VALUE!"/>
  </r>
  <r>
    <s v="WPLACE.TECH"/>
    <s v="http://wplace.tech"/>
    <s v="Tallinn, Estonia"/>
    <n v="50000"/>
    <s v="$50 - $99 / hr"/>
    <s v="10 - 49"/>
    <x v="0"/>
    <n v="0.3"/>
    <s v="Colombo"/>
    <x v="70"/>
    <s v="Avantrio https://avantrio.xyz/"/>
    <n v="10"/>
    <x v="1"/>
    <n v="49"/>
    <n v="29.5"/>
    <s v="$25 - $49 / hr"/>
    <s v="$25 "/>
    <s v=" $49 "/>
    <n v="37"/>
    <n v="25"/>
    <n v="49"/>
    <s v="Yes"/>
  </r>
  <r>
    <s v="EminentGeeks"/>
    <s v="https://eminentgeeks.com/"/>
    <s v="Rajkot, India"/>
    <n v="1000"/>
    <s v="&lt; $25 / hr"/>
    <s v="10 - 49"/>
    <x v="0"/>
    <n v="0.3"/>
    <s v="Tallinn"/>
    <x v="6"/>
    <s v="WPLACE.TECH http://wplace.tech"/>
    <n v="10"/>
    <x v="1"/>
    <n v="49"/>
    <n v="29.5"/>
    <s v="$50 - $99 / hr"/>
    <s v="$50 "/>
    <s v=" $99 "/>
    <n v="74.5"/>
    <n v="50"/>
    <n v="99"/>
    <s v="Yes"/>
  </r>
  <r>
    <s v="GSIX"/>
    <s v="https://gsix.me"/>
    <s v="Denver, CO"/>
    <n v="10000"/>
    <s v="$100 - $149 / hr"/>
    <s v="10 - 49"/>
    <x v="0"/>
    <n v="0.2"/>
    <s v="Rajkot"/>
    <x v="11"/>
    <s v="EminentGeeks https://eminentgeeks.com/"/>
    <n v="10"/>
    <x v="1"/>
    <n v="49"/>
    <n v="29.5"/>
    <s v="0$ - $25 / hr"/>
    <s v="0$ "/>
    <s v=" $25 "/>
    <n v="12.5"/>
    <n v="0"/>
    <n v="25"/>
    <s v="No"/>
  </r>
  <r>
    <s v="MelcherStudios"/>
    <s v="http://www.melcher.ca/"/>
    <s v="Regina, Canada"/>
    <n v="25000"/>
    <s v="$25 - $49 / hr"/>
    <s v="10 - 49"/>
    <x v="0"/>
    <n v="0.2"/>
    <s v="Denver"/>
    <x v="54"/>
    <s v="GSIX https://gsix.me"/>
    <n v="10"/>
    <x v="1"/>
    <n v="49"/>
    <n v="29.5"/>
    <s v="$100 - $149 / hr"/>
    <s v="$100 "/>
    <s v=" $149 "/>
    <n v="124.5"/>
    <n v="100"/>
    <n v="149"/>
    <s v="Yes"/>
  </r>
  <r>
    <s v="KriyaTecITSystems"/>
    <s v="http://kriyatec.com/"/>
    <s v="Chennai, India"/>
    <s v="Undisclosed"/>
    <s v="Undisclosed"/>
    <s v="10 - 49"/>
    <x v="0"/>
    <n v="0.2"/>
    <s v="Regina"/>
    <x v="15"/>
    <s v="MelcherStudios http://www.melcher.ca/"/>
    <n v="10"/>
    <x v="1"/>
    <n v="49"/>
    <n v="29.5"/>
    <s v="$25 - $49 / hr"/>
    <s v="$25 "/>
    <s v=" $49 "/>
    <n v="37"/>
    <n v="25"/>
    <n v="49"/>
    <s v="Yes"/>
  </r>
  <r>
    <s v="BMPTechnologies"/>
    <s v="https://www.bmptechnologies.com.au/"/>
    <s v="Barangaroo, Australia"/>
    <s v="Undisclosed"/>
    <s v="Undisclosed"/>
    <s v="10 - 49"/>
    <x v="0"/>
    <n v="0.2"/>
    <s v="Chennai"/>
    <x v="11"/>
    <s v="KriyaTecITSystems http://kriyatec.com/"/>
    <n v="10"/>
    <x v="1"/>
    <n v="49"/>
    <n v="29.5"/>
    <s v="Undisclosed"/>
    <s v="Undisclosed"/>
    <e v="#REF!"/>
    <e v="#VALUE!"/>
    <e v="#VALUE!"/>
    <e v="#REF!"/>
    <e v="#VALUE!"/>
  </r>
  <r>
    <s v="Auroinfo-Hawthorne"/>
    <s v="https://www.auroinfo.com/"/>
    <s v="Hawthorne, CA"/>
    <s v="Undisclosed"/>
    <s v="Undisclosed"/>
    <s v="10 - 49"/>
    <x v="0"/>
    <n v="0.2"/>
    <s v="Barangaroo"/>
    <x v="12"/>
    <s v="BMPTechnologies https://www.bmptechnologies.com.au/"/>
    <n v="10"/>
    <x v="1"/>
    <n v="49"/>
    <n v="29.5"/>
    <s v="Undisclosed"/>
    <s v="Undisclosed"/>
    <e v="#REF!"/>
    <e v="#VALUE!"/>
    <e v="#VALUE!"/>
    <e v="#REF!"/>
    <e v="#VALUE!"/>
  </r>
  <r>
    <s v="BrightAppsLLC"/>
    <s v="https://brightappsllc.com/"/>
    <s v="Walnut Creek, CA"/>
    <s v="Undisclosed"/>
    <s v="Undisclosed"/>
    <s v="10 - 49"/>
    <x v="0"/>
    <n v="0.2"/>
    <s v="Hawthorne"/>
    <x v="1"/>
    <s v="Auroinfo-Hawthorne https://www.auroinfo.com/"/>
    <n v="10"/>
    <x v="1"/>
    <n v="49"/>
    <n v="29.5"/>
    <s v="Undisclosed"/>
    <s v="Undisclosed"/>
    <e v="#REF!"/>
    <e v="#VALUE!"/>
    <e v="#VALUE!"/>
    <e v="#REF!"/>
    <e v="#VALUE!"/>
  </r>
  <r>
    <s v="GBSNResearch"/>
    <s v="https://www.gbsnresearch.com/"/>
    <s v="Lisboa, Portugal"/>
    <n v="1000"/>
    <s v="&lt; $25 / hr"/>
    <s v="10 - 49"/>
    <x v="0"/>
    <n v="0.2"/>
    <s v="Walnut Creek"/>
    <x v="1"/>
    <s v="BrightAppsLLC https://brightappsllc.com/"/>
    <n v="10"/>
    <x v="1"/>
    <n v="49"/>
    <n v="29.5"/>
    <s v="Undisclosed"/>
    <s v="Undisclosed"/>
    <e v="#REF!"/>
    <e v="#VALUE!"/>
    <e v="#VALUE!"/>
    <e v="#REF!"/>
    <e v="#VALUE!"/>
  </r>
  <r>
    <s v="Covintus,Inc."/>
    <s v="https://covintus.com/"/>
    <s v="Henrico, VA"/>
    <n v="5000"/>
    <s v="Undisclosed"/>
    <s v="10 - 49"/>
    <x v="0"/>
    <n v="0.2"/>
    <s v="Lisboa"/>
    <x v="105"/>
    <s v="GBSNResearch https://www.gbsnresearch.com/"/>
    <n v="10"/>
    <x v="1"/>
    <n v="49"/>
    <n v="29.5"/>
    <s v="0$ - $25 / hr"/>
    <s v="0$ "/>
    <s v=" $25 "/>
    <n v="12.5"/>
    <n v="0"/>
    <n v="25"/>
    <s v="No"/>
  </r>
  <r>
    <s v="AnalyticalWizards"/>
    <s v="http://www.analyticalwizards.com"/>
    <s v="Edison, NJ"/>
    <s v="Undisclosed"/>
    <s v="Undisclosed"/>
    <s v="10 - 49"/>
    <x v="0"/>
    <n v="0.2"/>
    <s v="Henrico"/>
    <x v="22"/>
    <s v="Covintus,Inc. https://covintus.com/"/>
    <n v="10"/>
    <x v="1"/>
    <n v="49"/>
    <n v="29.5"/>
    <s v="Undisclosed"/>
    <s v="Undisclosed"/>
    <e v="#REF!"/>
    <e v="#VALUE!"/>
    <e v="#VALUE!"/>
    <e v="#REF!"/>
    <e v="#VALUE!"/>
  </r>
  <r>
    <s v="SequoiaAppliedTechnologies"/>
    <s v="http://www.sequoiaat.com"/>
    <s v="Santa Clara, CA"/>
    <n v="25000"/>
    <s v="$25 - $49 / hr"/>
    <s v="10 - 49"/>
    <x v="0"/>
    <n v="0.2"/>
    <s v="Edison"/>
    <x v="40"/>
    <s v="AnalyticalWizards http://www.analyticalwizards.com"/>
    <n v="10"/>
    <x v="1"/>
    <n v="49"/>
    <n v="29.5"/>
    <s v="Undisclosed"/>
    <s v="Undisclosed"/>
    <e v="#REF!"/>
    <e v="#VALUE!"/>
    <e v="#VALUE!"/>
    <e v="#REF!"/>
    <e v="#VALUE!"/>
  </r>
  <r>
    <s v="Mindboard,Inc."/>
    <s v="http://www.mindboard.com/"/>
    <s v="Sterling, VA"/>
    <s v="Undisclosed"/>
    <s v="Undisclosed"/>
    <s v="10 - 49"/>
    <x v="0"/>
    <n v="0.2"/>
    <s v="Santa Clara"/>
    <x v="1"/>
    <s v="SequoiaAppliedTechnologies http://www.sequoiaat.com"/>
    <n v="10"/>
    <x v="1"/>
    <n v="49"/>
    <n v="29.5"/>
    <s v="$25 - $49 / hr"/>
    <s v="$25 "/>
    <s v=" $49 "/>
    <n v="37"/>
    <n v="25"/>
    <n v="49"/>
    <s v="Yes"/>
  </r>
  <r>
    <s v="LightCode"/>
    <s v="https://lightcode.eu"/>
    <s v="Wrocław, Poland"/>
    <n v="1000"/>
    <s v="$25 - $49 / hr"/>
    <s v="10 - 49"/>
    <x v="0"/>
    <n v="0.2"/>
    <s v="Sterling"/>
    <x v="22"/>
    <s v="Mindboard,Inc. http://www.mindboard.com/"/>
    <n v="10"/>
    <x v="1"/>
    <n v="49"/>
    <n v="29.5"/>
    <s v="Undisclosed"/>
    <s v="Undisclosed"/>
    <e v="#REF!"/>
    <e v="#VALUE!"/>
    <e v="#VALUE!"/>
    <e v="#REF!"/>
    <e v="#VALUE!"/>
  </r>
  <r>
    <s v="FuturistiQSolutions"/>
    <s v="https://futuristiqsolutions.com/"/>
    <s v="Sharjah, United Arab Emirates"/>
    <n v="10000"/>
    <s v="$25 - $49 / hr"/>
    <s v="10 - 49"/>
    <x v="0"/>
    <n v="0.2"/>
    <s v="Wrocław"/>
    <x v="7"/>
    <s v="LightCode https://lightcode.eu"/>
    <n v="10"/>
    <x v="1"/>
    <n v="49"/>
    <n v="29.5"/>
    <s v="$25 - $49 / hr"/>
    <s v="$25 "/>
    <s v=" $49 "/>
    <n v="37"/>
    <n v="25"/>
    <n v="49"/>
    <s v="Yes"/>
  </r>
  <r>
    <s v="CloudStakesTechnologyPvt.Ltd."/>
    <s v="https://cloudstakes.com/"/>
    <s v="Ahmedabad, India"/>
    <n v="1000"/>
    <s v="$25 - $49 / hr"/>
    <s v="10 - 49"/>
    <x v="0"/>
    <n v="0.2"/>
    <s v="Sharjah"/>
    <x v="29"/>
    <s v="FuturistiQSolutions https://futuristiqsolutions.com/"/>
    <n v="10"/>
    <x v="1"/>
    <n v="49"/>
    <n v="29.5"/>
    <s v="$25 - $49 / hr"/>
    <s v="$25 "/>
    <s v=" $49 "/>
    <n v="37"/>
    <n v="25"/>
    <n v="49"/>
    <s v="Yes"/>
  </r>
  <r>
    <s v="SoftPointConsultoresS.L."/>
    <s v="http://www.softpoint.es/en/"/>
    <s v="Madrid, Spain"/>
    <s v="Undisclosed"/>
    <s v="Undisclosed"/>
    <s v="10 - 49"/>
    <x v="0"/>
    <n v="0.2"/>
    <s v="Ahmedabad"/>
    <x v="11"/>
    <s v="CloudStakesTechnologyPvt.Ltd. https://cloudstakes.com/"/>
    <n v="10"/>
    <x v="1"/>
    <n v="49"/>
    <n v="29.5"/>
    <s v="$25 - $49 / hr"/>
    <s v="$25 "/>
    <s v=" $49 "/>
    <n v="37"/>
    <n v="25"/>
    <n v="49"/>
    <s v="Yes"/>
  </r>
  <r>
    <s v="DuaConsulting"/>
    <s v="https://www.duaconsulting.com/"/>
    <s v="New Delhi, India"/>
    <s v="Undisclosed"/>
    <s v="Undisclosed"/>
    <s v="10 - 49"/>
    <x v="0"/>
    <n v="0.2"/>
    <s v="Madrid"/>
    <x v="14"/>
    <s v="SoftPointConsultoresS.L. http://www.softpoint.es/en/"/>
    <n v="10"/>
    <x v="1"/>
    <n v="49"/>
    <n v="29.5"/>
    <s v="Undisclosed"/>
    <s v="Undisclosed"/>
    <e v="#REF!"/>
    <e v="#VALUE!"/>
    <e v="#VALUE!"/>
    <e v="#REF!"/>
    <e v="#VALUE!"/>
  </r>
  <r>
    <s v="BlinkTechnologies"/>
    <s v="https://www.blinktech.sg/"/>
    <s v="Singapore, Singapore"/>
    <s v="Undisclosed"/>
    <s v="Undisclosed"/>
    <s v="2 - 9"/>
    <x v="0"/>
    <n v="0.25"/>
    <s v="New Delhi"/>
    <x v="11"/>
    <s v="DuaConsulting https://www.duaconsulting.com/"/>
    <n v="2"/>
    <x v="1"/>
    <n v="9"/>
    <n v="29.5"/>
    <s v="Undisclosed"/>
    <s v="Undisclosed"/>
    <e v="#REF!"/>
    <e v="#VALUE!"/>
    <e v="#VALUE!"/>
    <e v="#REF!"/>
    <e v="#VALUE!"/>
  </r>
  <r>
    <s v="TransylvaniaHighTech"/>
    <s v="https://www.tht.ro/"/>
    <s v="Timișoara, Romania"/>
    <s v="Undisclosed"/>
    <s v="Undisclosed"/>
    <s v="2 - 9"/>
    <x v="0"/>
    <n v="0.25"/>
    <s v="Singapore"/>
    <x v="75"/>
    <s v="BlinkTechnologies https://www.blinktech.sg/"/>
    <n v="2"/>
    <x v="1"/>
    <n v="9"/>
    <n v="5.5"/>
    <s v="Undisclosed"/>
    <s v="Undisclosed"/>
    <e v="#REF!"/>
    <e v="#VALUE!"/>
    <e v="#VALUE!"/>
    <e v="#REF!"/>
    <e v="#VALUE!"/>
  </r>
  <r>
    <s v="ReqResLLC"/>
    <s v="http://www.reqres.com/"/>
    <s v="Marietta, GA"/>
    <s v="Undisclosed"/>
    <s v="Undisclosed"/>
    <s v="2 - 9"/>
    <x v="0"/>
    <n v="0.25"/>
    <s v="Timișoara"/>
    <x v="24"/>
    <s v="TransylvaniaHighTech https://www.tht.ro/"/>
    <n v="2"/>
    <x v="1"/>
    <n v="9"/>
    <n v="5.5"/>
    <s v="Undisclosed"/>
    <s v="Undisclosed"/>
    <e v="#REF!"/>
    <e v="#VALUE!"/>
    <e v="#VALUE!"/>
    <e v="#REF!"/>
    <e v="#VALUE!"/>
  </r>
  <r>
    <s v="Vu360Solutions"/>
    <s v="http://www.vu360solutions.com/"/>
    <s v="Naperville, IL"/>
    <s v="Undisclosed"/>
    <s v="Undisclosed"/>
    <s v="2 - 9"/>
    <x v="0"/>
    <n v="0.25"/>
    <s v="Marietta"/>
    <x v="20"/>
    <s v="ReqResLLC http://www.reqres.com/"/>
    <n v="2"/>
    <x v="1"/>
    <n v="9"/>
    <n v="5.5"/>
    <s v="Undisclosed"/>
    <s v="Undisclosed"/>
    <e v="#REF!"/>
    <e v="#VALUE!"/>
    <e v="#VALUE!"/>
    <e v="#REF!"/>
    <e v="#VALUE!"/>
  </r>
  <r>
    <s v="ScientistTechnologies"/>
    <s v="https://www.scientisttechnologies.com/"/>
    <s v="Bengaluru, India"/>
    <n v="5000"/>
    <s v="$50 - $99 / hr"/>
    <s v="2 - 9"/>
    <x v="0"/>
    <n v="0.25"/>
    <s v="Naperville"/>
    <x v="56"/>
    <s v="Vu360Solutions http://www.vu360solutions.com/"/>
    <n v="2"/>
    <x v="1"/>
    <n v="9"/>
    <n v="5.5"/>
    <s v="Undisclosed"/>
    <s v="Undisclosed"/>
    <e v="#REF!"/>
    <e v="#VALUE!"/>
    <e v="#VALUE!"/>
    <e v="#REF!"/>
    <e v="#VALUE!"/>
  </r>
  <r>
    <s v="AAI"/>
    <s v="http://www.aaionline.us/"/>
    <s v="Norcross, GA"/>
    <s v="Undisclosed"/>
    <s v="Undisclosed"/>
    <s v="2 - 9"/>
    <x v="0"/>
    <n v="0.25"/>
    <s v="Bengaluru"/>
    <x v="11"/>
    <s v="ScientistTechnologies https://www.scientisttechnologies.com/"/>
    <n v="2"/>
    <x v="1"/>
    <n v="9"/>
    <n v="5.5"/>
    <s v="$50 - $99 / hr"/>
    <s v="$50 "/>
    <s v=" $99 "/>
    <n v="74.5"/>
    <n v="50"/>
    <n v="99"/>
    <s v="Yes"/>
  </r>
  <r>
    <s v="ANETServices,LLC"/>
    <s v="https://www.anetsvc.com/"/>
    <s v="Fairfax, VA"/>
    <s v="Undisclosed"/>
    <s v="Undisclosed"/>
    <s v="2 - 9"/>
    <x v="0"/>
    <n v="0.25"/>
    <s v="Norcross"/>
    <x v="20"/>
    <s v="AAI http://www.aaionline.us/"/>
    <n v="2"/>
    <x v="1"/>
    <n v="9"/>
    <n v="5.5"/>
    <s v="Undisclosed"/>
    <s v="Undisclosed"/>
    <e v="#REF!"/>
    <e v="#VALUE!"/>
    <e v="#VALUE!"/>
    <e v="#REF!"/>
    <e v="#VALUE!"/>
  </r>
  <r>
    <s v="NoahData"/>
    <s v="http://www.noahdatatech.com/"/>
    <s v="Atlanta, GA"/>
    <n v="5000"/>
    <s v="&lt; $25 / hr"/>
    <s v="50 - 249"/>
    <x v="0"/>
    <n v="0.15"/>
    <s v="Fairfax"/>
    <x v="22"/>
    <s v="ANETServices,LLC https://www.anetsvc.com/"/>
    <n v="50"/>
    <x v="1"/>
    <n v="249"/>
    <n v="5.5"/>
    <s v="Undisclosed"/>
    <s v="Undisclosed"/>
    <e v="#REF!"/>
    <e v="#VALUE!"/>
    <e v="#VALUE!"/>
    <e v="#REF!"/>
    <e v="#VALUE!"/>
  </r>
  <r>
    <s v="AlobhaTechnologiesPvt.Ltd."/>
    <s v="https://alobhatechnologies.com/"/>
    <s v="Noida, India"/>
    <n v="1000"/>
    <s v="&lt; $25 / hr"/>
    <s v="10 - 49"/>
    <x v="0"/>
    <n v="0.2"/>
    <s v="Atlanta"/>
    <x v="20"/>
    <s v="NoahData http://www.noahdatatech.com/"/>
    <n v="10"/>
    <x v="1"/>
    <n v="49"/>
    <n v="149.5"/>
    <s v="0$ - $25 / hr"/>
    <s v="0$ "/>
    <s v=" $25 "/>
    <n v="12.5"/>
    <n v="0"/>
    <n v="25"/>
    <s v="No"/>
  </r>
  <r>
    <s v="DevIQ"/>
    <s v="https://deviq.io/"/>
    <s v="Denver, CO"/>
    <n v="50000"/>
    <s v="$150 - $199 / hr"/>
    <s v="10 - 49"/>
    <x v="0"/>
    <n v="0.2"/>
    <s v="Noida"/>
    <x v="11"/>
    <s v="AlobhaTechnologiesPvt.Ltd. https://alobhatechnologies.com/"/>
    <n v="10"/>
    <x v="1"/>
    <n v="49"/>
    <n v="29.5"/>
    <s v="0$ - $25 / hr"/>
    <s v="0$ "/>
    <s v=" $25 "/>
    <n v="12.5"/>
    <n v="0"/>
    <n v="25"/>
    <s v="No"/>
  </r>
  <r>
    <s v="HfSResearch"/>
    <s v="https://www.hfsresearch.com/"/>
    <s v="Cambridge, United Kingdom"/>
    <n v="1000"/>
    <s v="&lt; $25 / hr"/>
    <s v="10 - 49"/>
    <x v="0"/>
    <n v="0.15"/>
    <s v="Denver"/>
    <x v="54"/>
    <s v="DevIQ https://deviq.io/"/>
    <n v="10"/>
    <x v="1"/>
    <n v="49"/>
    <n v="29.5"/>
    <s v="$150 - $199 / hr"/>
    <s v="$150 "/>
    <s v=" $199 "/>
    <n v="174.5"/>
    <n v="150"/>
    <n v="199"/>
    <s v="Yes"/>
  </r>
  <r>
    <s v="S.T.A.R.SPvtLtd."/>
    <s v="https://thestarsco.com/"/>
    <s v="Lahore, Pakistan"/>
    <n v="1000"/>
    <s v="$50 - $99 / hr"/>
    <s v="10 - 49"/>
    <x v="0"/>
    <n v="0.1"/>
    <s v="Cambridge"/>
    <x v="17"/>
    <s v="HfSResearch https://www.hfsresearch.com/"/>
    <n v="10"/>
    <x v="1"/>
    <n v="49"/>
    <n v="29.5"/>
    <s v="0$ - $25 / hr"/>
    <s v="0$ "/>
    <s v=" $25 "/>
    <n v="12.5"/>
    <n v="0"/>
    <n v="25"/>
    <s v="No"/>
  </r>
  <r>
    <s v="WEB-TECH"/>
    <s v="https://webtech.com.pl"/>
    <s v="Kraków, Poland"/>
    <n v="1000"/>
    <s v="$25 - $49 / hr"/>
    <s v="2 - 9"/>
    <x v="0"/>
    <n v="0.2"/>
    <s v="Lahore"/>
    <x v="8"/>
    <s v="S.T.A.R.SPvtLtd. https://thestarsco.com/"/>
    <n v="2"/>
    <x v="1"/>
    <n v="9"/>
    <n v="29.5"/>
    <s v="$50 - $99 / hr"/>
    <s v="$50 "/>
    <s v=" $99 "/>
    <n v="74.5"/>
    <n v="50"/>
    <n v="99"/>
    <s v="Yes"/>
  </r>
  <r>
    <s v="evdelo"/>
    <s v="http://www.evdelo.com"/>
    <s v="București, Romania"/>
    <n v="1000"/>
    <s v="$25 - $49 / hr"/>
    <s v="2 - 9"/>
    <x v="0"/>
    <n v="0.2"/>
    <s v="Kraków"/>
    <x v="7"/>
    <s v="WEB-TECH https://webtech.com.pl"/>
    <n v="2"/>
    <x v="1"/>
    <n v="9"/>
    <n v="5.5"/>
    <s v="$25 - $49 / hr"/>
    <s v="$25 "/>
    <s v=" $49 "/>
    <n v="37"/>
    <n v="25"/>
    <n v="49"/>
    <s v="Yes"/>
  </r>
  <r>
    <s v="JITSolutions"/>
    <s v="https://www.jitsolutions.pl"/>
    <s v="Gdynia, Poland"/>
    <n v="10000"/>
    <s v="$50 - $99 / hr"/>
    <s v="250 - 999"/>
    <x v="0"/>
    <n v="0.1"/>
    <s v="București"/>
    <x v="24"/>
    <s v="evdelo http://www.evdelo.com"/>
    <n v="250"/>
    <x v="1"/>
    <n v="999"/>
    <n v="5.5"/>
    <s v="$25 - $49 / hr"/>
    <s v="$25 "/>
    <s v=" $49 "/>
    <n v="37"/>
    <n v="25"/>
    <n v="49"/>
    <s v="Yes"/>
  </r>
  <r>
    <s v="CyberSWIFT"/>
    <s v="http://www.cyberswift.com"/>
    <s v="Kolkata, India"/>
    <n v="25000"/>
    <s v="$25 - $49 / hr"/>
    <s v="250 - 999"/>
    <x v="0"/>
    <n v="0.1"/>
    <s v="Gdynia"/>
    <x v="7"/>
    <s v="JITSolutions https://www.jitsolutions.pl"/>
    <n v="250"/>
    <x v="1"/>
    <n v="999"/>
    <n v="624.5"/>
    <s v="$50 - $99 / hr"/>
    <s v="$50 "/>
    <s v=" $99 "/>
    <n v="74.5"/>
    <n v="50"/>
    <n v="99"/>
    <s v="Yes"/>
  </r>
  <r>
    <s v="NTQSOLUTION"/>
    <s v="https://ntq.com.vn/"/>
    <s v="Hanoi, Vietnam"/>
    <n v="25000"/>
    <s v="&lt; $25 / hr"/>
    <s v="250 - 999"/>
    <x v="0"/>
    <n v="0.1"/>
    <s v="Kolkata"/>
    <x v="11"/>
    <s v="CyberSWIFT http://www.cyberswift.com"/>
    <n v="250"/>
    <x v="1"/>
    <n v="999"/>
    <n v="624.5"/>
    <s v="$25 - $49 / hr"/>
    <s v="$25 "/>
    <s v=" $49 "/>
    <n v="37"/>
    <n v="25"/>
    <n v="49"/>
    <s v="Yes"/>
  </r>
  <r>
    <s v="WissenTechnology"/>
    <s v="http://www.wissen.com"/>
    <s v="Bengaluru, India"/>
    <n v="50000"/>
    <s v="$25 - $49 / hr"/>
    <s v="250 - 999"/>
    <x v="0"/>
    <n v="0.1"/>
    <s v="Hanoi"/>
    <x v="23"/>
    <s v="NTQSOLUTION https://ntq.com.vn/"/>
    <n v="250"/>
    <x v="1"/>
    <n v="999"/>
    <n v="624.5"/>
    <s v="0$ - $25 / hr"/>
    <s v="0$ "/>
    <s v=" $25 "/>
    <n v="12.5"/>
    <n v="0"/>
    <n v="25"/>
    <s v="No"/>
  </r>
  <r>
    <s v="Centelon"/>
    <s v="https://centelon.com/"/>
    <s v="Melbourne, Australia"/>
    <s v="Undisclosed"/>
    <s v="Undisclosed"/>
    <s v="250 - 999"/>
    <x v="0"/>
    <n v="0.1"/>
    <s v="Bengaluru"/>
    <x v="11"/>
    <s v="WissenTechnology http://www.wissen.com"/>
    <n v="250"/>
    <x v="1"/>
    <n v="999"/>
    <n v="624.5"/>
    <s v="$25 - $49 / hr"/>
    <s v="$25 "/>
    <s v=" $49 "/>
    <n v="37"/>
    <n v="25"/>
    <n v="49"/>
    <s v="Yes"/>
  </r>
  <r>
    <s v="vTechSolutionInc"/>
    <s v="https://vtechsolution.com/"/>
    <s v="Washington, DC"/>
    <n v="50000"/>
    <s v="Undisclosed"/>
    <s v="250 - 999"/>
    <x v="0"/>
    <n v="0.1"/>
    <s v="Melbourne"/>
    <x v="12"/>
    <s v="Centelon https://centelon.com/"/>
    <n v="250"/>
    <x v="1"/>
    <n v="999"/>
    <n v="624.5"/>
    <s v="Undisclosed"/>
    <s v="Undisclosed"/>
    <e v="#REF!"/>
    <e v="#VALUE!"/>
    <e v="#VALUE!"/>
    <e v="#REF!"/>
    <e v="#VALUE!"/>
  </r>
  <r>
    <s v="ZUCISYSTEMS(INDIA)PRIVATELIMITED"/>
    <s v="https://www.zucisystems.com/"/>
    <s v="Thoraipakkam, India"/>
    <n v="1000"/>
    <s v="$50 - $99 / hr"/>
    <s v="50 - 249"/>
    <x v="0"/>
    <n v="0.16"/>
    <s v="Washington"/>
    <x v="76"/>
    <s v="vTechSolutionInc https://vtechsolution.com/"/>
    <n v="50"/>
    <x v="1"/>
    <n v="249"/>
    <n v="624.5"/>
    <s v="Undisclosed"/>
    <s v="Undisclosed"/>
    <e v="#REF!"/>
    <e v="#VALUE!"/>
    <e v="#VALUE!"/>
    <e v="#REF!"/>
    <e v="#VALUE!"/>
  </r>
  <r>
    <s v="Soft2Run"/>
    <s v="https://soft2run.com/"/>
    <s v="Bałsza, Bulgaria"/>
    <n v="10000"/>
    <s v="$25 - $49 / hr"/>
    <s v="10 - 49"/>
    <x v="0"/>
    <n v="0.2"/>
    <s v="Thoraipakkam"/>
    <x v="11"/>
    <s v="ZUCISYSTEMS(INDIA)PRIVATELIMITED https://www.zucisystems.com/"/>
    <n v="10"/>
    <x v="1"/>
    <n v="49"/>
    <n v="149.5"/>
    <s v="$50 - $99 / hr"/>
    <s v="$50 "/>
    <s v=" $99 "/>
    <n v="74.5"/>
    <n v="50"/>
    <n v="99"/>
    <s v="Yes"/>
  </r>
  <r>
    <s v="Rocketloop"/>
    <s v="http://rocketloop.de/"/>
    <s v="Frankfurt am Main, Germany"/>
    <n v="100000"/>
    <s v="Undisclosed"/>
    <s v="10 - 49"/>
    <x v="0"/>
    <n v="0.2"/>
    <s v="Bałsza"/>
    <x v="9"/>
    <s v="Soft2Run https://soft2run.com/"/>
    <n v="10"/>
    <x v="1"/>
    <n v="49"/>
    <n v="29.5"/>
    <s v="$25 - $49 / hr"/>
    <s v="$25 "/>
    <s v=" $49 "/>
    <n v="37"/>
    <n v="25"/>
    <n v="49"/>
    <s v="Yes"/>
  </r>
  <r>
    <s v="WIDNETDOOSkopje"/>
    <s v="http://www.widnet.mk"/>
    <s v="Skopje, North Macedonia"/>
    <n v="50000"/>
    <s v="$25 - $49 / hr"/>
    <s v="10 - 49"/>
    <x v="0"/>
    <n v="0.2"/>
    <s v="Frankfurt am Main"/>
    <x v="26"/>
    <s v="Rocketloop http://rocketloop.de/"/>
    <n v="10"/>
    <x v="1"/>
    <n v="49"/>
    <n v="29.5"/>
    <s v="Undisclosed"/>
    <s v="Undisclosed"/>
    <e v="#REF!"/>
    <e v="#VALUE!"/>
    <e v="#VALUE!"/>
    <e v="#REF!"/>
    <e v="#VALUE!"/>
  </r>
  <r>
    <s v="SURFnCODE"/>
    <s v="http://www.surfncode.io"/>
    <s v="Matosinhos, Portugal"/>
    <n v="5000"/>
    <s v="$100 - $149 / hr"/>
    <s v="2 - 9"/>
    <x v="0"/>
    <n v="0.2"/>
    <s v="Skopje"/>
    <x v="44"/>
    <s v="WIDNETDOOSkopje http://www.widnet.mk"/>
    <n v="2"/>
    <x v="1"/>
    <n v="9"/>
    <n v="29.5"/>
    <s v="$25 - $49 / hr"/>
    <s v="$25 "/>
    <s v=" $49 "/>
    <n v="37"/>
    <n v="25"/>
    <n v="49"/>
    <s v="Yes"/>
  </r>
  <r>
    <s v="Tellius"/>
    <s v="https://www.tellius.com"/>
    <s v="Reston, VA"/>
    <s v="Undisclosed"/>
    <s v="Undisclosed"/>
    <s v="2 - 9"/>
    <x v="0"/>
    <n v="0.2"/>
    <s v="Matosinhos"/>
    <x v="105"/>
    <s v="SURFnCODE http://www.surfncode.io"/>
    <n v="2"/>
    <x v="1"/>
    <n v="9"/>
    <n v="5.5"/>
    <s v="$100 - $149 / hr"/>
    <s v="$100 "/>
    <s v=" $149 "/>
    <n v="124.5"/>
    <n v="100"/>
    <n v="149"/>
    <s v="Yes"/>
  </r>
  <r>
    <s v="Hexoskin"/>
    <s v="https://www.hexoskin.com/"/>
    <s v="Montreal, Canada"/>
    <s v="Undisclosed"/>
    <s v="Undisclosed"/>
    <s v="10 - 49"/>
    <x v="0"/>
    <n v="0.15"/>
    <s v="Reston"/>
    <x v="22"/>
    <s v="Tellius https://www.tellius.com"/>
    <n v="10"/>
    <x v="1"/>
    <n v="49"/>
    <n v="5.5"/>
    <s v="Undisclosed"/>
    <s v="Undisclosed"/>
    <e v="#REF!"/>
    <e v="#VALUE!"/>
    <e v="#VALUE!"/>
    <e v="#REF!"/>
    <e v="#VALUE!"/>
  </r>
  <r>
    <s v="WebisdomManagementServicesPvt.Ltd."/>
    <s v="http://www.webisdom.com/"/>
    <s v="New Delhi, India"/>
    <n v="10000"/>
    <s v="$150 - $199 / hr"/>
    <s v="50 - 249"/>
    <x v="0"/>
    <n v="0.15"/>
    <s v="Montreal"/>
    <x v="15"/>
    <s v="Hexoskin https://www.hexoskin.com/"/>
    <n v="50"/>
    <x v="1"/>
    <n v="249"/>
    <n v="29.5"/>
    <s v="Undisclosed"/>
    <s v="Undisclosed"/>
    <e v="#REF!"/>
    <e v="#VALUE!"/>
    <e v="#VALUE!"/>
    <e v="#REF!"/>
    <e v="#VALUE!"/>
  </r>
  <r>
    <s v="StoneSoupTechSolutions,LLC"/>
    <s v="http://www.stonesouptech.com"/>
    <s v="Griffin, GA"/>
    <n v="10000"/>
    <s v="$100 - $149 / hr"/>
    <s v="50 - 249"/>
    <x v="0"/>
    <n v="0.1"/>
    <s v="New Delhi"/>
    <x v="11"/>
    <s v="WebisdomManagementServicesPvt.Ltd. http://www.webisdom.com/"/>
    <n v="50"/>
    <x v="1"/>
    <n v="249"/>
    <n v="149.5"/>
    <s v="$150 - $199 / hr"/>
    <s v="$150 "/>
    <s v=" $199 "/>
    <n v="174.5"/>
    <n v="150"/>
    <n v="199"/>
    <s v="Yes"/>
  </r>
  <r>
    <s v="AdactinGroupPty.Ltd."/>
    <s v="https://www.adactin.com/"/>
    <s v="Parramatta, Australia"/>
    <s v="Undisclosed"/>
    <s v="Undisclosed"/>
    <s v="50 - 249"/>
    <x v="0"/>
    <n v="0.15"/>
    <s v="Griffin"/>
    <x v="20"/>
    <s v="StoneSoupTechSolutions,LLC http://www.stonesouptech.com"/>
    <n v="50"/>
    <x v="1"/>
    <n v="249"/>
    <n v="149.5"/>
    <s v="$100 - $149 / hr"/>
    <s v="$100 "/>
    <s v=" $149 "/>
    <n v="124.5"/>
    <n v="100"/>
    <n v="149"/>
    <s v="Yes"/>
  </r>
  <r>
    <s v="SofbangLLC"/>
    <s v="https://www.sofbang.com/"/>
    <s v="Westmont, IL"/>
    <n v="25000"/>
    <s v="$25 - $49 / hr"/>
    <s v="50 - 249"/>
    <x v="0"/>
    <n v="0.15"/>
    <s v="Parramatta"/>
    <x v="12"/>
    <s v="AdactinGroupPty.Ltd. https://www.adactin.com/"/>
    <n v="50"/>
    <x v="1"/>
    <n v="249"/>
    <n v="149.5"/>
    <s v="Undisclosed"/>
    <s v="Undisclosed"/>
    <e v="#REF!"/>
    <e v="#VALUE!"/>
    <e v="#VALUE!"/>
    <e v="#REF!"/>
    <e v="#VALUE!"/>
  </r>
  <r>
    <s v="ZeptoSystemsLtd"/>
    <s v="http://zeptosystems.com/"/>
    <s v="لاہور, Pakistan"/>
    <n v="25000"/>
    <s v="$25 - $49 / hr"/>
    <s v="50 - 249"/>
    <x v="0"/>
    <n v="0.1"/>
    <s v="Westmont"/>
    <x v="56"/>
    <s v="SofbangLLC https://www.sofbang.com/"/>
    <n v="50"/>
    <x v="1"/>
    <n v="249"/>
    <n v="149.5"/>
    <s v="$25 - $49 / hr"/>
    <s v="$25 "/>
    <s v=" $49 "/>
    <n v="37"/>
    <n v="25"/>
    <n v="49"/>
    <s v="Yes"/>
  </r>
  <r>
    <s v="RBCGroup"/>
    <s v="https://www.rbcgrp.com/en/"/>
    <s v="Potters Bar, United Kingdom"/>
    <n v="5000"/>
    <s v="$50 - $99 / hr"/>
    <s v="50 - 249"/>
    <x v="0"/>
    <n v="0.1"/>
    <s v="لاہور"/>
    <x v="8"/>
    <s v="ZeptoSystemsLtd http://zeptosystems.com/"/>
    <n v="50"/>
    <x v="1"/>
    <n v="249"/>
    <n v="149.5"/>
    <s v="$25 - $49 / hr"/>
    <s v="$25 "/>
    <s v=" $49 "/>
    <n v="37"/>
    <n v="25"/>
    <n v="49"/>
    <s v="Yes"/>
  </r>
  <r>
    <s v="FaneeshTechnologies"/>
    <s v="https://faneesh.com/"/>
    <s v="Noida, India"/>
    <n v="5000"/>
    <s v="$25 - $49 / hr"/>
    <s v="10 - 49"/>
    <x v="0"/>
    <n v="0.3"/>
    <s v="Potters Bar"/>
    <x v="17"/>
    <s v="RBCGroup https://www.rbcgrp.com/en/"/>
    <n v="10"/>
    <x v="1"/>
    <n v="49"/>
    <n v="149.5"/>
    <s v="$50 - $99 / hr"/>
    <s v="$50 "/>
    <s v=" $99 "/>
    <n v="74.5"/>
    <n v="50"/>
    <n v="99"/>
    <s v="Yes"/>
  </r>
  <r>
    <s v="Absidy"/>
    <s v="https://www.AbsidyLLC.com/"/>
    <s v="München, Germany"/>
    <n v="1000"/>
    <s v="$25 - $49 / hr"/>
    <s v="2 - 9"/>
    <x v="0"/>
    <n v="0.37"/>
    <s v="Noida"/>
    <x v="11"/>
    <s v="FaneeshTechnologies https://faneesh.com/"/>
    <n v="2"/>
    <x v="1"/>
    <n v="9"/>
    <n v="29.5"/>
    <s v="$25 - $49 / hr"/>
    <s v="$25 "/>
    <s v=" $49 "/>
    <n v="37"/>
    <n v="25"/>
    <n v="49"/>
    <s v="Yes"/>
  </r>
  <r>
    <s v="AppCodeTechnologies"/>
    <s v="https://www.appcodeindia.com/"/>
    <s v="San Jose, CA"/>
    <n v="5000"/>
    <s v="&lt; $25 / hr"/>
    <s v="10 - 49"/>
    <x v="0"/>
    <n v="0.15"/>
    <s v="München"/>
    <x v="26"/>
    <s v="Absidy https://www.AbsidyLLC.com/"/>
    <n v="10"/>
    <x v="1"/>
    <n v="49"/>
    <n v="5.5"/>
    <s v="$25 - $49 / hr"/>
    <s v="$25 "/>
    <s v=" $49 "/>
    <n v="37"/>
    <n v="25"/>
    <n v="49"/>
    <s v="Yes"/>
  </r>
  <r>
    <s v="Intelivix"/>
    <s v="http://intelivix.com/"/>
    <s v="Recife, Brazil"/>
    <n v="10000"/>
    <s v="$150 - $199 / hr"/>
    <s v="10 - 49"/>
    <x v="0"/>
    <n v="0.2"/>
    <s v="San Jose"/>
    <x v="1"/>
    <s v="AppCodeTechnologies https://www.appcodeindia.com/"/>
    <n v="10"/>
    <x v="1"/>
    <n v="49"/>
    <n v="29.5"/>
    <s v="0$ - $25 / hr"/>
    <s v="0$ "/>
    <s v=" $25 "/>
    <n v="12.5"/>
    <n v="0"/>
    <n v="25"/>
    <s v="No"/>
  </r>
  <r>
    <s v="Indielabs,LLC."/>
    <s v="http://www.indielabs.sa"/>
    <s v="Khobar, "/>
    <s v="Undisclosed"/>
    <s v="Undisclosed"/>
    <s v="10 - 49"/>
    <x v="0"/>
    <n v="0.2"/>
    <s v="Recife"/>
    <x v="63"/>
    <s v="Intelivix http://intelivix.com/"/>
    <n v="10"/>
    <x v="1"/>
    <n v="49"/>
    <n v="29.5"/>
    <s v="$150 - $199 / hr"/>
    <s v="$150 "/>
    <s v=" $199 "/>
    <n v="174.5"/>
    <n v="150"/>
    <n v="199"/>
    <s v="Yes"/>
  </r>
  <r>
    <s v="DataGranny"/>
    <s v="https://datagranny.com/"/>
    <s v="Pune, India"/>
    <s v="Undisclosed"/>
    <s v="Undisclosed"/>
    <s v="10 - 49"/>
    <x v="0"/>
    <n v="0.2"/>
    <s v="Khobar"/>
    <x v="67"/>
    <s v="Indielabs,LLC. http://www.indielabs.sa"/>
    <n v="10"/>
    <x v="1"/>
    <n v="49"/>
    <n v="29.5"/>
    <s v="Undisclosed"/>
    <s v="Undisclosed"/>
    <e v="#REF!"/>
    <e v="#VALUE!"/>
    <e v="#VALUE!"/>
    <e v="#REF!"/>
    <e v="#VALUE!"/>
  </r>
  <r>
    <s v="OpusTechnologyLimited"/>
    <s v="http://www.opus-bd.com/"/>
    <s v="Dhaka, Bangladesh"/>
    <s v="Undisclosed"/>
    <s v="Undisclosed"/>
    <s v="10 - 49"/>
    <x v="0"/>
    <n v="0.2"/>
    <s v="Pune"/>
    <x v="11"/>
    <s v="DataGranny https://datagranny.com/"/>
    <n v="10"/>
    <x v="1"/>
    <n v="49"/>
    <n v="29.5"/>
    <s v="Undisclosed"/>
    <s v="Undisclosed"/>
    <e v="#REF!"/>
    <e v="#VALUE!"/>
    <e v="#VALUE!"/>
    <e v="#REF!"/>
    <e v="#VALUE!"/>
  </r>
  <r>
    <s v="SysgSoftSolutions"/>
    <s v="https://www.sysgsoft.com/"/>
    <s v="Cochin, India"/>
    <s v="Undisclosed"/>
    <s v="Undisclosed"/>
    <s v="10 - 49"/>
    <x v="0"/>
    <n v="0.2"/>
    <s v="Dhaka"/>
    <x v="78"/>
    <s v="OpusTechnologyLimited http://www.opus-bd.com/"/>
    <n v="10"/>
    <x v="1"/>
    <n v="49"/>
    <n v="29.5"/>
    <s v="Undisclosed"/>
    <s v="Undisclosed"/>
    <e v="#REF!"/>
    <e v="#VALUE!"/>
    <e v="#VALUE!"/>
    <e v="#REF!"/>
    <e v="#VALUE!"/>
  </r>
  <r>
    <s v="BrandXR"/>
    <s v="https://brandxr.io"/>
    <s v="Orlando, FL"/>
    <n v="25000"/>
    <s v="$100 - $149 / hr"/>
    <s v="10 - 49"/>
    <x v="0"/>
    <n v="0.2"/>
    <s v="Cochin"/>
    <x v="11"/>
    <s v="SysgSoftSolutions https://www.sysgsoft.com/"/>
    <n v="10"/>
    <x v="1"/>
    <n v="49"/>
    <n v="29.5"/>
    <s v="Undisclosed"/>
    <s v="Undisclosed"/>
    <e v="#REF!"/>
    <e v="#VALUE!"/>
    <e v="#VALUE!"/>
    <e v="#REF!"/>
    <e v="#VALUE!"/>
  </r>
  <r>
    <s v="NebraskaAppliedResearchInstitute"/>
    <s v="https://nari-cyber.com/"/>
    <s v="Omaha, NE"/>
    <s v="Undisclosed"/>
    <s v="Undisclosed"/>
    <s v="10 - 49"/>
    <x v="0"/>
    <n v="0.2"/>
    <s v="Orlando"/>
    <x v="4"/>
    <s v="BrandXR https://brandxr.io"/>
    <n v="10"/>
    <x v="1"/>
    <n v="49"/>
    <n v="29.5"/>
    <s v="$100 - $149 / hr"/>
    <s v="$100 "/>
    <s v=" $149 "/>
    <n v="124.5"/>
    <n v="100"/>
    <n v="149"/>
    <s v="Yes"/>
  </r>
  <r>
    <s v="Archonic"/>
    <s v="https://archonic.com"/>
    <s v="New York, NY"/>
    <n v="5000"/>
    <s v="&lt; $25 / hr"/>
    <s v="10 - 49"/>
    <x v="0"/>
    <n v="0.2"/>
    <s v="Omaha"/>
    <x v="120"/>
    <s v="NebraskaAppliedResearchInstitute https://nari-cyber.com/"/>
    <n v="10"/>
    <x v="1"/>
    <n v="49"/>
    <n v="29.5"/>
    <s v="Undisclosed"/>
    <s v="Undisclosed"/>
    <e v="#REF!"/>
    <e v="#VALUE!"/>
    <e v="#VALUE!"/>
    <e v="#REF!"/>
    <e v="#VALUE!"/>
  </r>
  <r>
    <s v="NeolineInfoSolutions&amp;LLP"/>
    <s v="https://neoline.in/"/>
    <s v="Kochi, India"/>
    <n v="1000"/>
    <s v="$25 - $49 / hr"/>
    <s v="10 - 49"/>
    <x v="0"/>
    <n v="0.2"/>
    <s v="New York"/>
    <x v="5"/>
    <s v="Archonic https://archonic.com"/>
    <n v="10"/>
    <x v="1"/>
    <n v="49"/>
    <n v="29.5"/>
    <s v="0$ - $25 / hr"/>
    <s v="0$ "/>
    <s v=" $25 "/>
    <n v="12.5"/>
    <n v="0"/>
    <n v="25"/>
    <s v="No"/>
  </r>
  <r>
    <s v="TechcloudDevelopmentSolutionsPrivateLimited"/>
    <s v="https://www.techcloud.global"/>
    <s v="Kakkanad, India"/>
    <n v="1000"/>
    <s v="&lt; $25 / hr"/>
    <s v="10 - 49"/>
    <x v="0"/>
    <n v="0.2"/>
    <s v="Kochi"/>
    <x v="11"/>
    <s v="NeolineInfoSolutions&amp;LLP https://neoline.in/"/>
    <n v="10"/>
    <x v="1"/>
    <n v="49"/>
    <n v="29.5"/>
    <s v="$25 - $49 / hr"/>
    <s v="$25 "/>
    <s v=" $49 "/>
    <n v="37"/>
    <n v="25"/>
    <n v="49"/>
    <s v="Yes"/>
  </r>
  <r>
    <s v="BluecastTechnologies"/>
    <s v="https://bluecast.tech"/>
    <s v="Dubai, United Arab Emirates"/>
    <n v="10000"/>
    <s v="$25 - $49 / hr"/>
    <s v="10 - 49"/>
    <x v="0"/>
    <n v="0.2"/>
    <s v="Kakkanad"/>
    <x v="11"/>
    <s v="TechcloudDevelopmentSolutionsPrivateLimited https://www.techcloud.global"/>
    <n v="10"/>
    <x v="1"/>
    <n v="49"/>
    <n v="29.5"/>
    <s v="0$ - $25 / hr"/>
    <s v="0$ "/>
    <s v=" $25 "/>
    <n v="12.5"/>
    <n v="0"/>
    <n v="25"/>
    <s v="No"/>
  </r>
  <r>
    <s v="DataVizz"/>
    <s v="https://www.datavizz.in"/>
    <s v="Ahmedabad, India"/>
    <n v="5000"/>
    <s v="$25 - $49 / hr"/>
    <s v="10 - 49"/>
    <x v="0"/>
    <n v="0.2"/>
    <s v="Dubai"/>
    <x v="29"/>
    <s v="BluecastTechnologies https://bluecast.tech"/>
    <n v="10"/>
    <x v="1"/>
    <n v="49"/>
    <n v="29.5"/>
    <s v="$25 - $49 / hr"/>
    <s v="$25 "/>
    <s v=" $49 "/>
    <n v="37"/>
    <n v="25"/>
    <n v="49"/>
    <s v="Yes"/>
  </r>
  <r>
    <s v="Tridenia"/>
    <s v="https://www.tridenia.com/"/>
    <s v="Barcelona, Spain"/>
    <s v="Undisclosed"/>
    <s v="Undisclosed"/>
    <s v="10 - 49"/>
    <x v="0"/>
    <n v="0.2"/>
    <s v="Ahmedabad"/>
    <x v="11"/>
    <s v="DataVizz https://www.datavizz.in"/>
    <n v="10"/>
    <x v="1"/>
    <n v="49"/>
    <n v="29.5"/>
    <s v="$25 - $49 / hr"/>
    <s v="$25 "/>
    <s v=" $49 "/>
    <n v="37"/>
    <n v="25"/>
    <n v="49"/>
    <s v="Yes"/>
  </r>
  <r>
    <s v="CarbonoMX"/>
    <s v="http://carbono.mx/"/>
    <s v="Ciudad de México, Mexico"/>
    <s v="Undisclosed"/>
    <s v="Undisclosed"/>
    <s v="10 - 49"/>
    <x v="0"/>
    <n v="0.2"/>
    <s v="Barcelona"/>
    <x v="14"/>
    <s v="Tridenia https://www.tridenia.com/"/>
    <n v="10"/>
    <x v="1"/>
    <n v="49"/>
    <n v="29.5"/>
    <s v="Undisclosed"/>
    <s v="Undisclosed"/>
    <e v="#REF!"/>
    <e v="#VALUE!"/>
    <e v="#VALUE!"/>
    <e v="#REF!"/>
    <e v="#VALUE!"/>
  </r>
  <r>
    <s v="Elie"/>
    <s v="http://elie.io"/>
    <s v="Berlin, Germany"/>
    <n v="50000"/>
    <s v="$100 - $149 / hr"/>
    <s v="10 - 49"/>
    <x v="0"/>
    <n v="0.2"/>
    <s v="Ciudad de México"/>
    <x v="59"/>
    <s v="CarbonoMX http://carbono.mx/"/>
    <n v="10"/>
    <x v="1"/>
    <n v="49"/>
    <n v="29.5"/>
    <s v="Undisclosed"/>
    <s v="Undisclosed"/>
    <e v="#REF!"/>
    <e v="#VALUE!"/>
    <e v="#VALUE!"/>
    <e v="#REF!"/>
    <e v="#VALUE!"/>
  </r>
  <r>
    <s v="WizardryLabs"/>
    <s v="https://wizardrylabs.io"/>
    <s v="Vancouver, Canada"/>
    <n v="10000"/>
    <s v="$100 - $149 / hr"/>
    <s v="10 - 49"/>
    <x v="0"/>
    <n v="0.2"/>
    <s v="Berlin"/>
    <x v="26"/>
    <s v="Elie http://elie.io"/>
    <n v="10"/>
    <x v="1"/>
    <n v="49"/>
    <n v="29.5"/>
    <s v="$100 - $149 / hr"/>
    <s v="$100 "/>
    <s v=" $149 "/>
    <n v="124.5"/>
    <n v="100"/>
    <n v="149"/>
    <s v="Yes"/>
  </r>
  <r>
    <s v="Techsolvo"/>
    <s v="https://techsolvo.com/"/>
    <s v="Indore, India"/>
    <n v="1000"/>
    <s v="&lt; $25 / hr"/>
    <s v="10 - 49"/>
    <x v="0"/>
    <n v="0.2"/>
    <s v="Vancouver"/>
    <x v="15"/>
    <s v="WizardryLabs https://wizardrylabs.io"/>
    <n v="10"/>
    <x v="1"/>
    <n v="49"/>
    <n v="29.5"/>
    <s v="$100 - $149 / hr"/>
    <s v="$100 "/>
    <s v=" $149 "/>
    <n v="124.5"/>
    <n v="100"/>
    <n v="149"/>
    <s v="Yes"/>
  </r>
  <r>
    <s v="ECSMELLC"/>
    <s v="http://www.ecsme.ae"/>
    <s v="Dubai, United Arab Emirates"/>
    <s v="Undisclosed"/>
    <s v="Undisclosed"/>
    <s v="10 - 49"/>
    <x v="0"/>
    <n v="0.2"/>
    <s v="Indore"/>
    <x v="11"/>
    <s v="Techsolvo https://techsolvo.com/"/>
    <n v="10"/>
    <x v="1"/>
    <n v="49"/>
    <n v="29.5"/>
    <s v="0$ - $25 / hr"/>
    <s v="0$ "/>
    <s v=" $25 "/>
    <n v="12.5"/>
    <n v="0"/>
    <n v="25"/>
    <s v="No"/>
  </r>
  <r>
    <s v="ChengduTanmer"/>
    <s v="http://www.tanmer.com/"/>
    <s v="Chengdu, China"/>
    <s v="Undisclosed"/>
    <s v="Undisclosed"/>
    <s v="10 - 49"/>
    <x v="0"/>
    <n v="0.2"/>
    <s v="Dubai"/>
    <x v="29"/>
    <s v="ECSMELLC http://www.ecsme.ae"/>
    <n v="10"/>
    <x v="1"/>
    <n v="49"/>
    <n v="29.5"/>
    <s v="Undisclosed"/>
    <s v="Undisclosed"/>
    <e v="#REF!"/>
    <e v="#VALUE!"/>
    <e v="#VALUE!"/>
    <e v="#REF!"/>
    <e v="#VALUE!"/>
  </r>
  <r>
    <s v="BuddoBotInc."/>
    <s v="http://www.BuddoBot.com"/>
    <s v="Fairfax, VA"/>
    <s v="Undisclosed"/>
    <s v="Undisclosed"/>
    <s v="10 - 49"/>
    <x v="0"/>
    <n v="0.2"/>
    <s v="Chengdu"/>
    <x v="61"/>
    <s v="ChengduTanmer http://www.tanmer.com/"/>
    <n v="10"/>
    <x v="1"/>
    <n v="49"/>
    <n v="29.5"/>
    <s v="Undisclosed"/>
    <s v="Undisclosed"/>
    <e v="#REF!"/>
    <e v="#VALUE!"/>
    <e v="#VALUE!"/>
    <e v="#REF!"/>
    <e v="#VALUE!"/>
  </r>
  <r>
    <s v="VivsoftTechnologiesLLC"/>
    <s v="https://www.vivsoft.io/"/>
    <s v="Brambleton, VA"/>
    <s v="Undisclosed"/>
    <s v="Undisclosed"/>
    <s v="10 - 49"/>
    <x v="0"/>
    <n v="0.2"/>
    <s v="Fairfax"/>
    <x v="22"/>
    <s v="BuddoBotInc. http://www.BuddoBot.com"/>
    <n v="10"/>
    <x v="1"/>
    <n v="49"/>
    <n v="29.5"/>
    <s v="Undisclosed"/>
    <s v="Undisclosed"/>
    <e v="#REF!"/>
    <e v="#VALUE!"/>
    <e v="#VALUE!"/>
    <e v="#REF!"/>
    <e v="#VALUE!"/>
  </r>
  <r>
    <s v="SnAConsulting"/>
    <s v="http://www.sna-consult.com"/>
    <s v="Istanbul, Turkey"/>
    <s v="Undisclosed"/>
    <s v="Undisclosed"/>
    <s v="10 - 49"/>
    <x v="0"/>
    <n v="0.2"/>
    <s v="Brambleton"/>
    <x v="22"/>
    <s v="VivsoftTechnologiesLLC https://www.vivsoft.io/"/>
    <n v="10"/>
    <x v="1"/>
    <n v="49"/>
    <n v="29.5"/>
    <s v="Undisclosed"/>
    <s v="Undisclosed"/>
    <e v="#REF!"/>
    <e v="#VALUE!"/>
    <e v="#VALUE!"/>
    <e v="#REF!"/>
    <e v="#VALUE!"/>
  </r>
  <r>
    <s v="Speire"/>
    <s v="https://speire.ie/"/>
    <s v="Cork, Ireland"/>
    <n v="5000"/>
    <s v="$50 - $99 / hr"/>
    <s v="10 - 49"/>
    <x v="0"/>
    <n v="0.2"/>
    <s v="Istanbul"/>
    <x v="51"/>
    <s v="SnAConsulting http://www.sna-consult.com"/>
    <n v="10"/>
    <x v="1"/>
    <n v="49"/>
    <n v="29.5"/>
    <s v="Undisclosed"/>
    <s v="Undisclosed"/>
    <e v="#REF!"/>
    <e v="#VALUE!"/>
    <e v="#VALUE!"/>
    <e v="#REF!"/>
    <e v="#VALUE!"/>
  </r>
  <r>
    <s v="ThinkTransportation"/>
    <s v="https://thinktransportation.net/"/>
    <s v="Karachi, Pakistan"/>
    <n v="1000"/>
    <s v="$25 - $49 / hr"/>
    <s v="10 - 49"/>
    <x v="0"/>
    <n v="0.2"/>
    <s v="Cork"/>
    <x v="83"/>
    <s v="Speire https://speire.ie/"/>
    <n v="10"/>
    <x v="1"/>
    <n v="49"/>
    <n v="29.5"/>
    <s v="$50 - $99 / hr"/>
    <s v="$50 "/>
    <s v=" $99 "/>
    <n v="74.5"/>
    <n v="50"/>
    <n v="99"/>
    <s v="Yes"/>
  </r>
  <r>
    <s v="IdyaTechnology"/>
    <s v="https://www.idya.com.au/augmented-reality/"/>
    <s v="Heathwood, Australia"/>
    <n v="5000"/>
    <s v="&lt; $25 / hr"/>
    <s v="10 - 49"/>
    <x v="0"/>
    <n v="0.2"/>
    <s v="Karachi"/>
    <x v="8"/>
    <s v="ThinkTransportation https://thinktransportation.net/"/>
    <n v="10"/>
    <x v="1"/>
    <n v="49"/>
    <n v="29.5"/>
    <s v="$25 - $49 / hr"/>
    <s v="$25 "/>
    <s v=" $49 "/>
    <n v="37"/>
    <n v="25"/>
    <n v="49"/>
    <s v="Yes"/>
  </r>
  <r>
    <s v="RootcodeLabs"/>
    <s v="https://rootcodelabs.com/"/>
    <s v="Colombo, Sri Lanka"/>
    <s v="Undisclosed"/>
    <s v="Undisclosed"/>
    <s v="10 - 49"/>
    <x v="0"/>
    <n v="0.2"/>
    <s v="Heathwood"/>
    <x v="12"/>
    <s v="IdyaTechnology https://www.idya.com.au/augmented-reality/"/>
    <n v="10"/>
    <x v="1"/>
    <n v="49"/>
    <n v="29.5"/>
    <s v="0$ - $25 / hr"/>
    <s v="0$ "/>
    <s v=" $25 "/>
    <n v="12.5"/>
    <n v="0"/>
    <n v="25"/>
    <s v="No"/>
  </r>
  <r>
    <s v="Alfatechnologies"/>
    <s v="http://alfatechnologies.com"/>
    <s v="Las Condes, Chile"/>
    <s v="Undisclosed"/>
    <s v="Undisclosed"/>
    <s v="10 - 49"/>
    <x v="0"/>
    <n v="0.2"/>
    <s v="Colombo"/>
    <x v="70"/>
    <s v="RootcodeLabs https://rootcodelabs.com/"/>
    <n v="10"/>
    <x v="1"/>
    <n v="49"/>
    <n v="29.5"/>
    <s v="Undisclosed"/>
    <s v="Undisclosed"/>
    <e v="#REF!"/>
    <e v="#VALUE!"/>
    <e v="#VALUE!"/>
    <e v="#REF!"/>
    <e v="#VALUE!"/>
  </r>
  <r>
    <s v="MetaBytes"/>
    <s v="https://www.metabytes.se/"/>
    <s v="Laholm, Sweden"/>
    <s v="Undisclosed"/>
    <s v="$100 - $149 / hr"/>
    <s v="10 - 49"/>
    <x v="0"/>
    <n v="0.2"/>
    <s v="Las Condes"/>
    <x v="96"/>
    <s v="Alfatechnologies http://alfatechnologies.com"/>
    <n v="10"/>
    <x v="1"/>
    <n v="49"/>
    <n v="29.5"/>
    <s v="Undisclosed"/>
    <s v="Undisclosed"/>
    <e v="#REF!"/>
    <e v="#VALUE!"/>
    <e v="#VALUE!"/>
    <e v="#REF!"/>
    <e v="#VALUE!"/>
  </r>
  <r>
    <s v="HEXRFACTORYIMMERSIVETECHPVTLTD"/>
    <s v="https://hexrfactory.com/"/>
    <s v="Chennai, India"/>
    <n v="5000"/>
    <s v="$25 - $49 / hr"/>
    <s v="10 - 49"/>
    <x v="0"/>
    <n v="0.2"/>
    <s v="Laholm"/>
    <x v="95"/>
    <s v="MetaBytes https://www.metabytes.se/"/>
    <n v="10"/>
    <x v="1"/>
    <n v="49"/>
    <n v="29.5"/>
    <s v="$100 - $149 / hr"/>
    <s v="$100 "/>
    <s v=" $149 "/>
    <n v="124.5"/>
    <n v="100"/>
    <n v="149"/>
    <s v="Yes"/>
  </r>
  <r>
    <s v="InfiniSys"/>
    <s v="https://infinisys.co/"/>
    <s v="New York, NY"/>
    <s v="Undisclosed"/>
    <s v="$25 - $49 / hr"/>
    <s v="10 - 49"/>
    <x v="0"/>
    <n v="0.2"/>
    <s v="Chennai"/>
    <x v="11"/>
    <s v="HEXRFACTORYIMMERSIVETECHPVTLTD https://hexrfactory.com/"/>
    <n v="10"/>
    <x v="1"/>
    <n v="49"/>
    <n v="29.5"/>
    <s v="$25 - $49 / hr"/>
    <s v="$25 "/>
    <s v=" $49 "/>
    <n v="37"/>
    <n v="25"/>
    <n v="49"/>
    <s v="Yes"/>
  </r>
  <r>
    <s v="Blockaitech"/>
    <s v="https://blockaitech.com"/>
    <s v="Mumbai, India"/>
    <n v="5000"/>
    <s v="$25 - $49 / hr"/>
    <s v="10 - 49"/>
    <x v="0"/>
    <n v="0.2"/>
    <s v="New York"/>
    <x v="5"/>
    <s v="InfiniSys https://infinisys.co/"/>
    <n v="10"/>
    <x v="1"/>
    <n v="49"/>
    <n v="29.5"/>
    <s v="$25 - $49 / hr"/>
    <s v="$25 "/>
    <s v=" $49 "/>
    <n v="37"/>
    <n v="25"/>
    <n v="49"/>
    <s v="Yes"/>
  </r>
  <r>
    <s v="HaptoTech"/>
    <s v="https://www.haptotech.com/"/>
    <s v="Gurugram, India"/>
    <n v="5000"/>
    <s v="&lt; $25 / hr"/>
    <s v="10 - 49"/>
    <x v="0"/>
    <n v="0.3"/>
    <s v="Mumbai"/>
    <x v="11"/>
    <s v="Blockaitech https://blockaitech.com"/>
    <n v="10"/>
    <x v="1"/>
    <n v="49"/>
    <n v="29.5"/>
    <s v="$25 - $49 / hr"/>
    <s v="$25 "/>
    <s v=" $49 "/>
    <n v="37"/>
    <n v="25"/>
    <n v="49"/>
    <s v="Yes"/>
  </r>
  <r>
    <s v="QuixasTechnologies"/>
    <s v="https://quixasit.com/"/>
    <s v="Islamabad, Pakistan"/>
    <n v="5000"/>
    <s v="$50 - $99 / hr"/>
    <s v="10 - 49"/>
    <x v="0"/>
    <n v="0.3"/>
    <s v="Gurugram"/>
    <x v="11"/>
    <s v="HaptoTech https://www.haptotech.com/"/>
    <n v="10"/>
    <x v="1"/>
    <n v="49"/>
    <n v="29.5"/>
    <s v="0$ - $25 / hr"/>
    <s v="0$ "/>
    <s v=" $25 "/>
    <n v="12.5"/>
    <n v="0"/>
    <n v="25"/>
    <s v="No"/>
  </r>
  <r>
    <s v="ZeroBulb"/>
    <s v="https://www.zerobulb.com/"/>
    <s v="Kochi, India"/>
    <s v="Undisclosed"/>
    <s v="Undisclosed"/>
    <s v="2 - 9"/>
    <x v="0"/>
    <n v="0.2"/>
    <s v="Islamabad"/>
    <x v="8"/>
    <s v="QuixasTechnologies https://quixasit.com/"/>
    <n v="2"/>
    <x v="1"/>
    <n v="9"/>
    <n v="29.5"/>
    <s v="$50 - $99 / hr"/>
    <s v="$50 "/>
    <s v=" $99 "/>
    <n v="74.5"/>
    <n v="50"/>
    <n v="99"/>
    <s v="Yes"/>
  </r>
  <r>
    <s v="KalibroidaTechnologySolutions"/>
    <s v="https://kalibroida.com/"/>
    <s v="Sunnyvale, CA"/>
    <s v="Undisclosed"/>
    <s v="Undisclosed"/>
    <s v="2 - 9"/>
    <x v="0"/>
    <n v="0.2"/>
    <s v="Kochi"/>
    <x v="11"/>
    <s v="ZeroBulb https://www.zerobulb.com/"/>
    <n v="2"/>
    <x v="1"/>
    <n v="9"/>
    <n v="5.5"/>
    <s v="Undisclosed"/>
    <s v="Undisclosed"/>
    <e v="#REF!"/>
    <e v="#VALUE!"/>
    <e v="#VALUE!"/>
    <e v="#REF!"/>
    <e v="#VALUE!"/>
  </r>
  <r>
    <s v="ISVWorld"/>
    <s v="https://www.isvworld.com/"/>
    <s v="Amsterdam, Netherlands"/>
    <s v="Undisclosed"/>
    <s v="Undisclosed"/>
    <s v="2 - 9"/>
    <x v="0"/>
    <n v="0.2"/>
    <s v="Sunnyvale"/>
    <x v="1"/>
    <s v="KalibroidaTechnologySolutions https://kalibroida.com/"/>
    <n v="2"/>
    <x v="1"/>
    <n v="9"/>
    <n v="5.5"/>
    <s v="Undisclosed"/>
    <s v="Undisclosed"/>
    <e v="#REF!"/>
    <e v="#VALUE!"/>
    <e v="#VALUE!"/>
    <e v="#REF!"/>
    <e v="#VALUE!"/>
  </r>
  <r>
    <s v="BlueTurtle"/>
    <s v="https://blueturtle.co.za/"/>
    <s v="Midrand, South Africa"/>
    <n v="1000"/>
    <s v="$50 - $99 / hr"/>
    <s v="10 - 49"/>
    <x v="0"/>
    <n v="0.15"/>
    <s v="Amsterdam"/>
    <x v="19"/>
    <s v="ISVWorld https://www.isvworld.com/"/>
    <n v="10"/>
    <x v="1"/>
    <n v="49"/>
    <n v="5.5"/>
    <s v="Undisclosed"/>
    <s v="Undisclosed"/>
    <e v="#REF!"/>
    <e v="#VALUE!"/>
    <e v="#VALUE!"/>
    <e v="#REF!"/>
    <e v="#VALUE!"/>
  </r>
  <r>
    <s v="FolderIT"/>
    <s v="https://www.folderit.net"/>
    <s v="Miramar, FL"/>
    <n v="25000"/>
    <s v="$25 - $49 / hr"/>
    <s v="250 - 999"/>
    <x v="0"/>
    <n v="0.1"/>
    <s v="Midrand"/>
    <x v="42"/>
    <s v="BlueTurtle https://blueturtle.co.za/"/>
    <n v="250"/>
    <x v="1"/>
    <n v="999"/>
    <n v="29.5"/>
    <s v="$50 - $99 / hr"/>
    <s v="$50 "/>
    <s v=" $99 "/>
    <n v="74.5"/>
    <n v="50"/>
    <n v="99"/>
    <s v="Yes"/>
  </r>
  <r>
    <s v="XekeraSystemsInc."/>
    <s v="https://www.xekera.com/"/>
    <s v="Santa Clara, CA"/>
    <s v="Undisclosed"/>
    <s v="Undisclosed"/>
    <s v="250 - 999"/>
    <x v="0"/>
    <n v="0.1"/>
    <s v="Miramar"/>
    <x v="4"/>
    <s v="FolderIT https://www.folderit.net"/>
    <n v="250"/>
    <x v="1"/>
    <n v="999"/>
    <n v="624.5"/>
    <s v="$25 - $49 / hr"/>
    <s v="$25 "/>
    <s v=" $49 "/>
    <n v="37"/>
    <n v="25"/>
    <n v="49"/>
    <s v="Yes"/>
  </r>
  <r>
    <s v="Counterpart"/>
    <s v="https://www.counterpart.biz/"/>
    <s v="Fishers, IN"/>
    <s v="Undisclosed"/>
    <s v="Undisclosed"/>
    <s v="10 - 49"/>
    <x v="0"/>
    <n v="0.15"/>
    <s v="Santa Clara"/>
    <x v="1"/>
    <s v="XekeraSystemsInc. https://www.xekera.com/"/>
    <n v="10"/>
    <x v="1"/>
    <n v="49"/>
    <n v="624.5"/>
    <s v="Undisclosed"/>
    <s v="Undisclosed"/>
    <e v="#REF!"/>
    <e v="#VALUE!"/>
    <e v="#VALUE!"/>
    <e v="#REF!"/>
    <e v="#VALUE!"/>
  </r>
  <r>
    <s v="DivensiInc"/>
    <s v="http://www.divensi.com"/>
    <s v="Redmond, WA"/>
    <n v="5000"/>
    <s v="&lt; $25 / hr"/>
    <s v="50 - 249"/>
    <x v="0"/>
    <n v="0.15"/>
    <s v="Fishers"/>
    <x v="25"/>
    <s v="Counterpart https://www.counterpart.biz/"/>
    <n v="50"/>
    <x v="1"/>
    <n v="249"/>
    <n v="29.5"/>
    <s v="Undisclosed"/>
    <s v="Undisclosed"/>
    <e v="#REF!"/>
    <e v="#VALUE!"/>
    <e v="#VALUE!"/>
    <e v="#REF!"/>
    <e v="#VALUE!"/>
  </r>
  <r>
    <s v="Treinetic(Pvt)Ltd"/>
    <s v="https://www.treinetic.com"/>
    <s v="Battaramulla, Sri Lanka"/>
    <n v="5000"/>
    <s v="$25 - $49 / hr"/>
    <s v="50 - 249"/>
    <x v="0"/>
    <n v="0.15"/>
    <s v="Redmond"/>
    <x v="30"/>
    <s v="DivensiInc http://www.divensi.com"/>
    <n v="50"/>
    <x v="1"/>
    <n v="249"/>
    <n v="149.5"/>
    <s v="0$ - $25 / hr"/>
    <s v="0$ "/>
    <s v=" $25 "/>
    <n v="12.5"/>
    <n v="0"/>
    <n v="25"/>
    <s v="No"/>
  </r>
  <r>
    <s v="DigitalTechnologyPoland"/>
    <s v="https://www.dtpoland.com/"/>
    <s v="Zielona Góra, Poland"/>
    <n v="25000"/>
    <s v="$50 - $99 / hr"/>
    <s v="50 - 249"/>
    <x v="0"/>
    <n v="0.15"/>
    <s v="Battaramulla"/>
    <x v="70"/>
    <s v="Treinetic(Pvt)Ltd https://www.treinetic.com"/>
    <n v="50"/>
    <x v="1"/>
    <n v="249"/>
    <n v="149.5"/>
    <s v="$25 - $49 / hr"/>
    <s v="$25 "/>
    <s v=" $49 "/>
    <n v="37"/>
    <n v="25"/>
    <n v="49"/>
    <s v="Yes"/>
  </r>
  <r>
    <s v="SplendorNetTechnologies"/>
    <s v="https://splendornet.com/"/>
    <s v="Pune, India"/>
    <n v="5000"/>
    <s v="$25 - $49 / hr"/>
    <s v="50 - 249"/>
    <x v="0"/>
    <n v="0.15"/>
    <s v="Zielona Góra"/>
    <x v="7"/>
    <s v="DigitalTechnologyPoland https://www.dtpoland.com/"/>
    <n v="50"/>
    <x v="1"/>
    <n v="249"/>
    <n v="149.5"/>
    <s v="$50 - $99 / hr"/>
    <s v="$50 "/>
    <s v=" $99 "/>
    <n v="74.5"/>
    <n v="50"/>
    <n v="99"/>
    <s v="Yes"/>
  </r>
  <r>
    <s v="TechspianServices"/>
    <s v="https://www.techspian.com/"/>
    <s v="Pune, India"/>
    <n v="1000"/>
    <s v="$50 - $99 / hr"/>
    <s v="50 - 249"/>
    <x v="0"/>
    <n v="0.15"/>
    <s v="Pune"/>
    <x v="11"/>
    <s v="SplendorNetTechnologies https://splendornet.com/"/>
    <n v="50"/>
    <x v="1"/>
    <n v="249"/>
    <n v="149.5"/>
    <s v="$25 - $49 / hr"/>
    <s v="$25 "/>
    <s v=" $49 "/>
    <n v="37"/>
    <n v="25"/>
    <n v="49"/>
    <s v="Yes"/>
  </r>
  <r>
    <s v="LogicSimplified"/>
    <s v="https://logicsimplified.com/newgames/"/>
    <s v="Dehradun, India"/>
    <n v="5000"/>
    <s v="&lt; $25 / hr"/>
    <s v="10 - 49"/>
    <x v="0"/>
    <n v="0.1"/>
    <s v="Pune"/>
    <x v="11"/>
    <s v="TechspianServices https://www.techspian.com/"/>
    <n v="10"/>
    <x v="1"/>
    <n v="49"/>
    <n v="149.5"/>
    <s v="$50 - $99 / hr"/>
    <s v="$50 "/>
    <s v=" $99 "/>
    <n v="74.5"/>
    <n v="50"/>
    <n v="99"/>
    <s v="Yes"/>
  </r>
  <r>
    <s v="FiniteSum"/>
    <s v="https://finitesum.com"/>
    <s v="London, United Kingdom"/>
    <n v="10000"/>
    <s v="Undisclosed"/>
    <s v="2 - 9"/>
    <x v="0"/>
    <n v="0.25"/>
    <s v="Dehradun"/>
    <x v="11"/>
    <s v="LogicSimplified https://logicsimplified.com/newgames/"/>
    <n v="2"/>
    <x v="1"/>
    <n v="9"/>
    <n v="29.5"/>
    <s v="0$ - $25 / hr"/>
    <s v="0$ "/>
    <s v=" $25 "/>
    <n v="12.5"/>
    <n v="0"/>
    <n v="25"/>
    <s v="No"/>
  </r>
  <r>
    <s v="C3InsightGroupInc."/>
    <s v="http://c3-inc.com"/>
    <s v="Toronto, Canada"/>
    <s v="Undisclosed"/>
    <s v="Undisclosed"/>
    <s v="2 - 9"/>
    <x v="0"/>
    <n v="0.25"/>
    <s v="London"/>
    <x v="17"/>
    <s v="FiniteSum https://finitesum.com"/>
    <n v="2"/>
    <x v="1"/>
    <n v="9"/>
    <n v="5.5"/>
    <s v="Undisclosed"/>
    <s v="Undisclosed"/>
    <e v="#REF!"/>
    <e v="#VALUE!"/>
    <e v="#VALUE!"/>
    <e v="#REF!"/>
    <e v="#VALUE!"/>
  </r>
  <r>
    <s v="BitontopTechnologiesInc."/>
    <s v="https://www.bitontop.com/"/>
    <s v="Richmond, Canada"/>
    <s v="Undisclosed"/>
    <s v="Undisclosed"/>
    <s v="2 - 9"/>
    <x v="0"/>
    <n v="0.25"/>
    <s v="Toronto"/>
    <x v="15"/>
    <s v="C3InsightGroupInc. http://c3-inc.com"/>
    <n v="2"/>
    <x v="1"/>
    <n v="9"/>
    <n v="5.5"/>
    <s v="Undisclosed"/>
    <s v="Undisclosed"/>
    <e v="#REF!"/>
    <e v="#VALUE!"/>
    <e v="#VALUE!"/>
    <e v="#REF!"/>
    <e v="#VALUE!"/>
  </r>
  <r>
    <s v="DaisX"/>
    <s v="https://dais-x.com/"/>
    <s v="Greensboro, NC"/>
    <s v="Undisclosed"/>
    <s v="Undisclosed"/>
    <s v="2 - 9"/>
    <x v="0"/>
    <n v="0.25"/>
    <s v="Richmond"/>
    <x v="15"/>
    <s v="BitontopTechnologiesInc. https://www.bitontop.com/"/>
    <n v="2"/>
    <x v="1"/>
    <n v="9"/>
    <n v="5.5"/>
    <s v="Undisclosed"/>
    <s v="Undisclosed"/>
    <e v="#REF!"/>
    <e v="#VALUE!"/>
    <e v="#VALUE!"/>
    <e v="#REF!"/>
    <e v="#VALUE!"/>
  </r>
  <r>
    <s v="Pagarba"/>
    <s v="https://pagarba.io/"/>
    <s v="Marietta, GA"/>
    <s v="Undisclosed"/>
    <s v="Undisclosed"/>
    <s v="2 - 9"/>
    <x v="0"/>
    <n v="0.25"/>
    <s v="Greensboro"/>
    <x v="10"/>
    <s v="DaisX https://dais-x.com/"/>
    <n v="2"/>
    <x v="1"/>
    <n v="9"/>
    <n v="5.5"/>
    <s v="Undisclosed"/>
    <s v="Undisclosed"/>
    <e v="#REF!"/>
    <e v="#VALUE!"/>
    <e v="#VALUE!"/>
    <e v="#REF!"/>
    <e v="#VALUE!"/>
  </r>
  <r>
    <s v="FintalkSoftwareLabsPvt.Ltd."/>
    <s v="https://fintalklabs.com"/>
    <s v="Pune, India"/>
    <n v="1000"/>
    <s v="&lt; $25 / hr"/>
    <s v="2 - 9"/>
    <x v="0"/>
    <n v="0.25"/>
    <s v="Marietta"/>
    <x v="20"/>
    <s v="Pagarba https://pagarba.io/"/>
    <n v="2"/>
    <x v="1"/>
    <n v="9"/>
    <n v="5.5"/>
    <s v="Undisclosed"/>
    <s v="Undisclosed"/>
    <e v="#REF!"/>
    <e v="#VALUE!"/>
    <e v="#VALUE!"/>
    <e v="#REF!"/>
    <e v="#VALUE!"/>
  </r>
  <r>
    <s v="TresFactorial"/>
    <s v="https://www.tresfactorial.com/"/>
    <s v="León, Mexico"/>
    <s v="Undisclosed"/>
    <s v="Undisclosed"/>
    <s v="2 - 9"/>
    <x v="0"/>
    <n v="0.25"/>
    <s v="Pune"/>
    <x v="11"/>
    <s v="FintalkSoftwareLabsPvt.Ltd. https://fintalklabs.com"/>
    <n v="2"/>
    <x v="1"/>
    <n v="9"/>
    <n v="5.5"/>
    <s v="0$ - $25 / hr"/>
    <s v="0$ "/>
    <s v=" $25 "/>
    <n v="12.5"/>
    <n v="0"/>
    <n v="25"/>
    <s v="No"/>
  </r>
  <r>
    <s v="HealthcareBusinessReps,LLC"/>
    <s v="https://www.HBRops.com"/>
    <s v="Leland, NC"/>
    <s v="Undisclosed"/>
    <s v="Undisclosed"/>
    <s v="2 - 9"/>
    <x v="0"/>
    <n v="0.25"/>
    <s v="León"/>
    <x v="59"/>
    <s v="TresFactorial https://www.tresfactorial.com/"/>
    <n v="2"/>
    <x v="1"/>
    <n v="9"/>
    <n v="5.5"/>
    <s v="Undisclosed"/>
    <s v="Undisclosed"/>
    <e v="#REF!"/>
    <e v="#VALUE!"/>
    <e v="#VALUE!"/>
    <e v="#REF!"/>
    <e v="#VALUE!"/>
  </r>
  <r>
    <s v="IBrandTechnologies"/>
    <s v="https://ibrandtech.com/"/>
    <s v="Pune, India"/>
    <n v="1000"/>
    <s v="&lt; $25 / hr"/>
    <s v="250 - 999"/>
    <x v="0"/>
    <n v="0.15"/>
    <s v="Leland"/>
    <x v="10"/>
    <s v="HealthcareBusinessReps,LLC https://www.HBRops.com"/>
    <n v="250"/>
    <x v="1"/>
    <n v="999"/>
    <n v="5.5"/>
    <s v="Undisclosed"/>
    <s v="Undisclosed"/>
    <e v="#REF!"/>
    <e v="#VALUE!"/>
    <e v="#VALUE!"/>
    <e v="#REF!"/>
    <e v="#VALUE!"/>
  </r>
  <r>
    <s v="PersonalSoft"/>
    <s v="https://www.personalsoft.us"/>
    <s v="Medellín, Colombia"/>
    <n v="50000"/>
    <s v="$25 - $49 / hr"/>
    <s v="250 - 999"/>
    <x v="0"/>
    <n v="0.15"/>
    <s v="Pune"/>
    <x v="11"/>
    <s v="IBrandTechnologies https://ibrandtech.com/"/>
    <n v="250"/>
    <x v="1"/>
    <n v="999"/>
    <n v="624.5"/>
    <s v="0$ - $25 / hr"/>
    <s v="0$ "/>
    <s v=" $25 "/>
    <n v="12.5"/>
    <n v="0"/>
    <n v="25"/>
    <s v="No"/>
  </r>
  <r>
    <s v="O&amp;DS"/>
    <s v="http://www.oeds.it"/>
    <s v="Milano, Italy"/>
    <n v="10000"/>
    <s v="$25 - $49 / hr"/>
    <s v="10 - 49"/>
    <x v="0"/>
    <n v="0.15"/>
    <s v="Medellín"/>
    <x v="65"/>
    <s v="PersonalSoft https://www.personalsoft.us"/>
    <n v="10"/>
    <x v="1"/>
    <n v="49"/>
    <n v="624.5"/>
    <s v="$25 - $49 / hr"/>
    <s v="$25 "/>
    <s v=" $49 "/>
    <n v="37"/>
    <n v="25"/>
    <n v="49"/>
    <s v="Yes"/>
  </r>
  <r>
    <s v="Apifonica"/>
    <s v="https://www.apifonica.com/"/>
    <s v="Tallinn, Estonia"/>
    <n v="1000"/>
    <s v="$50 - $99 / hr"/>
    <s v="50 - 249"/>
    <x v="0"/>
    <n v="0.1"/>
    <s v="Milano"/>
    <x v="32"/>
    <s v="O&amp;DS http://www.oeds.it"/>
    <n v="50"/>
    <x v="1"/>
    <n v="249"/>
    <n v="29.5"/>
    <s v="$25 - $49 / hr"/>
    <s v="$25 "/>
    <s v=" $49 "/>
    <n v="37"/>
    <n v="25"/>
    <n v="49"/>
    <s v="Yes"/>
  </r>
  <r>
    <s v="SmooperLabs"/>
    <s v="https://www.smooper.com/labs"/>
    <s v="Bengaluru, India"/>
    <n v="1000"/>
    <s v="$25 - $49 / hr"/>
    <s v="2 - 9"/>
    <x v="0"/>
    <n v="0.2"/>
    <s v="Tallinn"/>
    <x v="6"/>
    <s v="Apifonica https://www.apifonica.com/"/>
    <n v="2"/>
    <x v="1"/>
    <n v="9"/>
    <n v="149.5"/>
    <s v="$50 - $99 / hr"/>
    <s v="$50 "/>
    <s v=" $99 "/>
    <n v="74.5"/>
    <n v="50"/>
    <n v="99"/>
    <s v="Yes"/>
  </r>
  <r>
    <s v="SensigoTechnologies"/>
    <s v="https://sensigotech.com/"/>
    <s v="Chennai, India"/>
    <n v="10000"/>
    <s v="$25 - $49 / hr"/>
    <s v="10 - 49"/>
    <x v="0"/>
    <n v="0.2"/>
    <s v="Bengaluru"/>
    <x v="11"/>
    <s v="SmooperLabs https://www.smooper.com/labs"/>
    <n v="10"/>
    <x v="1"/>
    <n v="49"/>
    <n v="5.5"/>
    <s v="$25 - $49 / hr"/>
    <s v="$25 "/>
    <s v=" $49 "/>
    <n v="37"/>
    <n v="25"/>
    <n v="49"/>
    <s v="Yes"/>
  </r>
  <r>
    <s v="Cronumax"/>
    <s v="https://cronumax.com/"/>
    <s v="Hong Kong, Hong Kong"/>
    <n v="1000"/>
    <s v="$300+ / hr"/>
    <s v="10 - 49"/>
    <x v="0"/>
    <n v="0.3"/>
    <s v="Chennai"/>
    <x v="11"/>
    <s v="SensigoTechnologies https://sensigotech.com/"/>
    <n v="10"/>
    <x v="1"/>
    <n v="49"/>
    <n v="29.5"/>
    <s v="$25 - $49 / hr"/>
    <s v="$25 "/>
    <s v=" $49 "/>
    <n v="37"/>
    <n v="25"/>
    <n v="49"/>
    <s v="Yes"/>
  </r>
  <r>
    <s v="COALdev"/>
    <s v="http://coaldev.com/"/>
    <s v="Lahore, Pakistan"/>
    <n v="10000"/>
    <s v="$100 - $149 / hr"/>
    <s v="10 - 49"/>
    <x v="0"/>
    <n v="0.3"/>
    <s v="Hong Kong"/>
    <x v="82"/>
    <s v="Cronumax https://cronumax.com/"/>
    <n v="10"/>
    <x v="1"/>
    <n v="49"/>
    <n v="29.5"/>
    <s v="$300+ / hr"/>
    <s v="$300+ / hr"/>
    <e v="#REF!"/>
    <e v="#VALUE!"/>
    <e v="#VALUE!"/>
    <e v="#REF!"/>
    <e v="#VALUE!"/>
  </r>
  <r>
    <s v="ITWIXTechnologies"/>
    <s v="https://itwixtechnologies.com"/>
    <s v="Nagpur, India"/>
    <n v="1000"/>
    <s v="&lt; $25 / hr"/>
    <s v="50 - 249"/>
    <x v="0"/>
    <n v="0.25"/>
    <s v="Lahore"/>
    <x v="8"/>
    <s v="COALdev http://coaldev.com/"/>
    <n v="50"/>
    <x v="1"/>
    <n v="249"/>
    <n v="29.5"/>
    <s v="$100 - $149 / hr"/>
    <s v="$100 "/>
    <s v=" $149 "/>
    <n v="124.5"/>
    <n v="100"/>
    <n v="149"/>
    <s v="Yes"/>
  </r>
  <r>
    <s v="HESFintech"/>
    <s v="https://hesfintech.com"/>
    <s v="Vilnius, Lithuania"/>
    <n v="50000"/>
    <s v="$50 - $99 / hr"/>
    <s v="50 - 249"/>
    <x v="0"/>
    <n v="0.1"/>
    <s v="Nagpur"/>
    <x v="11"/>
    <s v="ITWIXTechnologies https://itwixtechnologies.com"/>
    <n v="50"/>
    <x v="1"/>
    <n v="249"/>
    <n v="149.5"/>
    <s v="0$ - $25 / hr"/>
    <s v="0$ "/>
    <s v=" $25 "/>
    <n v="12.5"/>
    <n v="0"/>
    <n v="25"/>
    <s v="No"/>
  </r>
  <r>
    <s v="NellInfotech"/>
    <s v="https://www.nellinfotech.com/"/>
    <s v="Pune, India"/>
    <n v="1000"/>
    <s v="&lt; $25 / hr"/>
    <s v="10 - 49"/>
    <x v="0"/>
    <n v="0.25"/>
    <s v="Vilnius"/>
    <x v="37"/>
    <s v="HESFintech https://hesfintech.com"/>
    <n v="10"/>
    <x v="1"/>
    <n v="49"/>
    <n v="149.5"/>
    <s v="$50 - $99 / hr"/>
    <s v="$50 "/>
    <s v=" $99 "/>
    <n v="74.5"/>
    <n v="50"/>
    <n v="99"/>
    <s v="Yes"/>
  </r>
  <r>
    <s v="TacnikTechnologyPvtLtd"/>
    <s v="http://www.tacnik.com"/>
    <s v="Bengaluru, India"/>
    <n v="1000"/>
    <s v="$25 - $49 / hr"/>
    <s v="10 - 49"/>
    <x v="0"/>
    <n v="0.1"/>
    <s v="Pune"/>
    <x v="11"/>
    <s v="NellInfotech https://www.nellinfotech.com/"/>
    <n v="10"/>
    <x v="1"/>
    <n v="49"/>
    <n v="29.5"/>
    <s v="0$ - $25 / hr"/>
    <s v="0$ "/>
    <s v=" $25 "/>
    <n v="12.5"/>
    <n v="0"/>
    <n v="25"/>
    <s v="No"/>
  </r>
  <r>
    <s v="BowRiverSolutionsInc."/>
    <s v="http://www.BowRiverSolutions.com"/>
    <s v="Calgary, Canada"/>
    <n v="1000"/>
    <s v="$50 - $99 / hr"/>
    <s v="2 - 9"/>
    <x v="0"/>
    <n v="0.2"/>
    <s v="Bengaluru"/>
    <x v="11"/>
    <s v="TacnikTechnologyPvtLtd http://www.tacnik.com"/>
    <n v="2"/>
    <x v="1"/>
    <n v="9"/>
    <n v="29.5"/>
    <s v="$25 - $49 / hr"/>
    <s v="$25 "/>
    <s v=" $49 "/>
    <n v="37"/>
    <n v="25"/>
    <n v="49"/>
    <s v="Yes"/>
  </r>
  <r>
    <s v="Klivolks™PrivateLimited"/>
    <s v="https://klivolks.com"/>
    <s v="Kazhakkoottam, India"/>
    <s v="Undisclosed"/>
    <s v="&lt; $25 / hr"/>
    <s v="2 - 9"/>
    <x v="0"/>
    <n v="0.2"/>
    <s v="Calgary"/>
    <x v="15"/>
    <s v="BowRiverSolutionsInc. http://www.BowRiverSolutions.com"/>
    <n v="2"/>
    <x v="1"/>
    <n v="9"/>
    <n v="5.5"/>
    <s v="$50 - $99 / hr"/>
    <s v="$50 "/>
    <s v=" $99 "/>
    <n v="74.5"/>
    <n v="50"/>
    <n v="99"/>
    <s v="Yes"/>
  </r>
  <r>
    <s v="SiteWhere"/>
    <s v="https://www.sitewhere.com/"/>
    <s v="Atlanta, GA"/>
    <s v="Undisclosed"/>
    <s v="Undisclosed"/>
    <s v="2 - 9"/>
    <x v="0"/>
    <n v="0.2"/>
    <s v="Kazhakkoottam"/>
    <x v="11"/>
    <s v="Klivolks™PrivateLimited https://klivolks.com"/>
    <n v="2"/>
    <x v="1"/>
    <n v="9"/>
    <n v="5.5"/>
    <s v="0$ - $25 / hr"/>
    <s v="0$ "/>
    <s v=" $25 "/>
    <n v="12.5"/>
    <n v="0"/>
    <n v="25"/>
    <s v="No"/>
  </r>
  <r>
    <s v="Dogan.AI"/>
    <s v="https://www.dogan.ai"/>
    <s v="Old Saybrook, CT"/>
    <n v="5000"/>
    <s v="$100 - $149 / hr"/>
    <s v="2 - 9"/>
    <x v="0"/>
    <n v="0.2"/>
    <s v="Atlanta"/>
    <x v="20"/>
    <s v="SiteWhere https://www.sitewhere.com/"/>
    <n v="2"/>
    <x v="1"/>
    <n v="9"/>
    <n v="5.5"/>
    <s v="Undisclosed"/>
    <s v="Undisclosed"/>
    <e v="#REF!"/>
    <e v="#VALUE!"/>
    <e v="#VALUE!"/>
    <e v="#REF!"/>
    <e v="#VALUE!"/>
  </r>
  <r>
    <s v="HPCNow!"/>
    <s v="https://hpcnow.com/"/>
    <s v="Barcelona, Spain"/>
    <s v="Undisclosed"/>
    <s v="Undisclosed"/>
    <s v="2 - 9"/>
    <x v="0"/>
    <n v="0.2"/>
    <s v="Old Saybrook"/>
    <x v="121"/>
    <s v="Dogan.AI https://www.dogan.ai"/>
    <n v="2"/>
    <x v="1"/>
    <n v="9"/>
    <n v="5.5"/>
    <s v="$100 - $149 / hr"/>
    <s v="$100 "/>
    <s v=" $149 "/>
    <n v="124.5"/>
    <n v="100"/>
    <n v="149"/>
    <s v="Yes"/>
  </r>
  <r>
    <s v="OrsaTechnologies,LLC"/>
    <s v="https://orsa.co/"/>
    <s v="Phoenix, AZ"/>
    <s v="Undisclosed"/>
    <s v="Undisclosed"/>
    <s v="2 - 9"/>
    <x v="0"/>
    <n v="0.2"/>
    <s v="Barcelona"/>
    <x v="14"/>
    <s v="HPCNow! https://hpcnow.com/"/>
    <n v="2"/>
    <x v="1"/>
    <n v="9"/>
    <n v="5.5"/>
    <s v="Undisclosed"/>
    <s v="Undisclosed"/>
    <e v="#REF!"/>
    <e v="#VALUE!"/>
    <e v="#VALUE!"/>
    <e v="#REF!"/>
    <e v="#VALUE!"/>
  </r>
  <r>
    <s v="OutSecureInc"/>
    <s v="http://www.outsecure.com"/>
    <s v="Shelton, CT"/>
    <s v="Undisclosed"/>
    <s v="Undisclosed"/>
    <s v="2 - 9"/>
    <x v="0"/>
    <n v="0.2"/>
    <s v="Phoenix"/>
    <x v="64"/>
    <s v="OrsaTechnologies,LLC https://orsa.co/"/>
    <n v="2"/>
    <x v="1"/>
    <n v="9"/>
    <n v="5.5"/>
    <s v="Undisclosed"/>
    <s v="Undisclosed"/>
    <e v="#REF!"/>
    <e v="#VALUE!"/>
    <e v="#VALUE!"/>
    <e v="#REF!"/>
    <e v="#VALUE!"/>
  </r>
  <r>
    <s v="AtemonTechnologyConsultantsLLP"/>
    <s v="https://www.atemon.com/"/>
    <s v="Alappuzha, India"/>
    <n v="1000"/>
    <s v="$25 - $49 / hr"/>
    <s v="2 - 9"/>
    <x v="0"/>
    <n v="0.2"/>
    <s v="Shelton"/>
    <x v="121"/>
    <s v="OutSecureInc http://www.outsecure.com"/>
    <n v="2"/>
    <x v="1"/>
    <n v="9"/>
    <n v="5.5"/>
    <s v="Undisclosed"/>
    <s v="Undisclosed"/>
    <e v="#REF!"/>
    <e v="#VALUE!"/>
    <e v="#VALUE!"/>
    <e v="#REF!"/>
    <e v="#VALUE!"/>
  </r>
  <r>
    <s v="InfoProjects"/>
    <s v="http://www.info-projects.com/"/>
    <s v="Bogotá, Colombia"/>
    <s v="Undisclosed"/>
    <s v="Undisclosed"/>
    <s v="2 - 9"/>
    <x v="0"/>
    <n v="0.2"/>
    <s v="Alappuzha"/>
    <x v="11"/>
    <s v="AtemonTechnologyConsultantsLLP https://www.atemon.com/"/>
    <n v="2"/>
    <x v="1"/>
    <n v="9"/>
    <n v="5.5"/>
    <s v="$25 - $49 / hr"/>
    <s v="$25 "/>
    <s v=" $49 "/>
    <n v="37"/>
    <n v="25"/>
    <n v="49"/>
    <s v="Yes"/>
  </r>
  <r>
    <s v="Wallscope"/>
    <s v="https://www.wallscope.co.uk/"/>
    <s v="Edinburgh, United Kingdom"/>
    <s v="Undisclosed"/>
    <s v="Undisclosed"/>
    <s v="2 - 9"/>
    <x v="0"/>
    <n v="0.2"/>
    <s v="Bogotá"/>
    <x v="65"/>
    <s v="InfoProjects http://www.info-projects.com/"/>
    <n v="2"/>
    <x v="1"/>
    <n v="9"/>
    <n v="5.5"/>
    <s v="Undisclosed"/>
    <s v="Undisclosed"/>
    <e v="#REF!"/>
    <e v="#VALUE!"/>
    <e v="#VALUE!"/>
    <e v="#REF!"/>
    <e v="#VALUE!"/>
  </r>
  <r>
    <s v="DivinityIndiaEnterprisesPvtLtd"/>
    <s v="https://www.techdivinity.com"/>
    <s v="Pune, India"/>
    <n v="50000"/>
    <s v="$100 - $149 / hr"/>
    <s v="10 - 49"/>
    <x v="0"/>
    <n v="0.2"/>
    <s v="Edinburgh"/>
    <x v="17"/>
    <s v="Wallscope https://www.wallscope.co.uk/"/>
    <n v="10"/>
    <x v="1"/>
    <n v="49"/>
    <n v="5.5"/>
    <s v="Undisclosed"/>
    <s v="Undisclosed"/>
    <e v="#REF!"/>
    <e v="#VALUE!"/>
    <e v="#VALUE!"/>
    <e v="#REF!"/>
    <e v="#VALUE!"/>
  </r>
  <r>
    <s v="IndexLabs"/>
    <s v="http://indexlabs.co.tz/"/>
    <s v="Dar es Salaam, Tanzania"/>
    <s v="Undisclosed"/>
    <s v="Undisclosed"/>
    <s v="2 - 9"/>
    <x v="0"/>
    <n v="0.35"/>
    <s v="Pune"/>
    <x v="11"/>
    <s v="DivinityIndiaEnterprisesPvtLtd https://www.techdivinity.com"/>
    <n v="2"/>
    <x v="1"/>
    <n v="9"/>
    <n v="29.5"/>
    <s v="$100 - $149 / hr"/>
    <s v="$100 "/>
    <s v=" $149 "/>
    <n v="124.5"/>
    <n v="100"/>
    <n v="149"/>
    <s v="Yes"/>
  </r>
  <r>
    <s v="SOMETHINGTECHIE"/>
    <s v="https://www.somethingtechie.co/"/>
    <s v="Catbalogan City, Philippines"/>
    <s v="Undisclosed"/>
    <s v="Undisclosed"/>
    <s v="2 - 9"/>
    <x v="0"/>
    <n v="0.35"/>
    <s v="Dar es Salaam"/>
    <x v="104"/>
    <s v="IndexLabs http://indexlabs.co.tz/"/>
    <n v="2"/>
    <x v="1"/>
    <n v="9"/>
    <n v="5.5"/>
    <s v="Undisclosed"/>
    <s v="Undisclosed"/>
    <e v="#REF!"/>
    <e v="#VALUE!"/>
    <e v="#VALUE!"/>
    <e v="#REF!"/>
    <e v="#VALUE!"/>
  </r>
  <r>
    <s v="BlockFactory"/>
    <s v="https://blockfactory.live/"/>
    <s v="Panama City, Panama"/>
    <s v="Undisclosed"/>
    <s v="Undisclosed"/>
    <s v="2 - 9"/>
    <x v="0"/>
    <n v="0.35"/>
    <s v="Catbalogan City"/>
    <x v="100"/>
    <s v="SOMETHINGTECHIE https://www.somethingtechie.co/"/>
    <n v="2"/>
    <x v="1"/>
    <n v="9"/>
    <n v="5.5"/>
    <s v="Undisclosed"/>
    <s v="Undisclosed"/>
    <e v="#REF!"/>
    <e v="#VALUE!"/>
    <e v="#VALUE!"/>
    <e v="#REF!"/>
    <e v="#VALUE!"/>
  </r>
  <r>
    <s v="Function-AI"/>
    <s v="http://function-ai.com/"/>
    <s v="Roswell, GA"/>
    <s v="Undisclosed"/>
    <s v="Undisclosed"/>
    <s v="2 - 9"/>
    <x v="0"/>
    <n v="0.35"/>
    <s v="Panama City"/>
    <x v="115"/>
    <s v="BlockFactory https://blockfactory.live/"/>
    <n v="2"/>
    <x v="1"/>
    <n v="9"/>
    <n v="5.5"/>
    <s v="Undisclosed"/>
    <s v="Undisclosed"/>
    <e v="#REF!"/>
    <e v="#VALUE!"/>
    <e v="#VALUE!"/>
    <e v="#REF!"/>
    <e v="#VALUE!"/>
  </r>
  <r>
    <s v="GrupoYaQuedóS.A.S.deC.V."/>
    <s v="https://www.yaquedo.com.mx"/>
    <s v="Ciudad de México, Mexico"/>
    <n v="5000"/>
    <s v="$100 - $149 / hr"/>
    <s v="2 - 9"/>
    <x v="0"/>
    <n v="0.35"/>
    <s v="Roswell"/>
    <x v="20"/>
    <s v="Function-AI http://function-ai.com/"/>
    <n v="2"/>
    <x v="1"/>
    <n v="9"/>
    <n v="5.5"/>
    <s v="Undisclosed"/>
    <s v="Undisclosed"/>
    <e v="#REF!"/>
    <e v="#VALUE!"/>
    <e v="#VALUE!"/>
    <e v="#REF!"/>
    <e v="#VALUE!"/>
  </r>
  <r>
    <s v="IntelligentMachinesLimited"/>
    <s v="https://retail.ai/"/>
    <s v="Dhaka, Bangladesh"/>
    <s v="Undisclosed"/>
    <s v="Undisclosed"/>
    <s v="10 - 49"/>
    <x v="0"/>
    <n v="0.3"/>
    <s v="Ciudad de México"/>
    <x v="59"/>
    <s v="GrupoYaQuedóS.A.S.deC.V. https://www.yaquedo.com.mx"/>
    <n v="10"/>
    <x v="1"/>
    <n v="49"/>
    <n v="5.5"/>
    <s v="$100 - $149 / hr"/>
    <s v="$100 "/>
    <s v=" $149 "/>
    <n v="124.5"/>
    <n v="100"/>
    <n v="149"/>
    <s v="Yes"/>
  </r>
  <r>
    <s v="Craftsmen"/>
    <s v="https://www.craftsmenltd.com/"/>
    <s v="Dhaka, Bangladesh"/>
    <n v="10000"/>
    <s v="Undisclosed"/>
    <s v="10 - 49"/>
    <x v="0"/>
    <n v="0.3"/>
    <s v="Dhaka"/>
    <x v="78"/>
    <s v="IntelligentMachinesLimited https://retail.ai/"/>
    <n v="10"/>
    <x v="1"/>
    <n v="49"/>
    <n v="29.5"/>
    <s v="Undisclosed"/>
    <s v="Undisclosed"/>
    <e v="#REF!"/>
    <e v="#VALUE!"/>
    <e v="#VALUE!"/>
    <e v="#REF!"/>
    <e v="#VALUE!"/>
  </r>
  <r>
    <s v="Brixlabs"/>
    <s v="https://www.brixlabs.ai"/>
    <s v="Costa Mesa, CA"/>
    <n v="25000"/>
    <s v="$100 - $149 / hr"/>
    <s v="10 - 49"/>
    <x v="0"/>
    <n v="0.3"/>
    <s v="Dhaka"/>
    <x v="78"/>
    <s v="Craftsmen https://www.craftsmenltd.com/"/>
    <n v="10"/>
    <x v="1"/>
    <n v="49"/>
    <n v="29.5"/>
    <s v="Undisclosed"/>
    <s v="Undisclosed"/>
    <e v="#REF!"/>
    <e v="#VALUE!"/>
    <e v="#VALUE!"/>
    <e v="#REF!"/>
    <e v="#VALUE!"/>
  </r>
  <r>
    <s v="SkylineTechnologyUSALLC."/>
    <s v="https://www.skylinetech.ai/solutions"/>
    <s v="Princeton, NJ"/>
    <s v="Undisclosed"/>
    <s v="Undisclosed"/>
    <s v="10 - 49"/>
    <x v="0"/>
    <n v="0.3"/>
    <s v="Costa Mesa"/>
    <x v="1"/>
    <s v="Brixlabs https://www.brixlabs.ai"/>
    <n v="10"/>
    <x v="1"/>
    <n v="49"/>
    <n v="29.5"/>
    <s v="$100 - $149 / hr"/>
    <s v="$100 "/>
    <s v=" $149 "/>
    <n v="124.5"/>
    <n v="100"/>
    <n v="149"/>
    <s v="Yes"/>
  </r>
  <r>
    <s v="ArnowaIndia"/>
    <s v="https://arnowa.com/"/>
    <s v="New Delhi, India"/>
    <n v="5000"/>
    <s v="Undisclosed"/>
    <s v="10 - 49"/>
    <x v="0"/>
    <n v="0.3"/>
    <s v="Princeton"/>
    <x v="40"/>
    <s v="SkylineTechnologyUSALLC. https://www.skylinetech.ai/solutions"/>
    <n v="10"/>
    <x v="1"/>
    <n v="49"/>
    <n v="29.5"/>
    <s v="Undisclosed"/>
    <s v="Undisclosed"/>
    <e v="#REF!"/>
    <e v="#VALUE!"/>
    <e v="#VALUE!"/>
    <e v="#REF!"/>
    <e v="#VALUE!"/>
  </r>
  <r>
    <s v="InferSolutions,Inc"/>
    <s v="https://www.infersol.com/"/>
    <s v="Princeton, NJ"/>
    <s v="Undisclosed"/>
    <s v="Undisclosed"/>
    <s v="10 - 49"/>
    <x v="0"/>
    <n v="0.3"/>
    <s v="New Delhi"/>
    <x v="11"/>
    <s v="ArnowaIndia https://arnowa.com/"/>
    <n v="10"/>
    <x v="1"/>
    <n v="49"/>
    <n v="29.5"/>
    <s v="Undisclosed"/>
    <s v="Undisclosed"/>
    <e v="#REF!"/>
    <e v="#VALUE!"/>
    <e v="#VALUE!"/>
    <e v="#REF!"/>
    <e v="#VALUE!"/>
  </r>
  <r>
    <s v="Innovatics"/>
    <s v="http://www.teaminnovatics.com"/>
    <s v="Ahmedabad, India"/>
    <n v="10000"/>
    <s v="&lt; $25 / hr"/>
    <s v="10 - 49"/>
    <x v="0"/>
    <n v="0.3"/>
    <s v="Princeton"/>
    <x v="40"/>
    <s v="InferSolutions,Inc https://www.infersol.com/"/>
    <n v="10"/>
    <x v="1"/>
    <n v="49"/>
    <n v="29.5"/>
    <s v="Undisclosed"/>
    <s v="Undisclosed"/>
    <e v="#REF!"/>
    <e v="#VALUE!"/>
    <e v="#VALUE!"/>
    <e v="#REF!"/>
    <e v="#VALUE!"/>
  </r>
  <r>
    <s v="ResonatingMindzIndiaPrivateLimited"/>
    <s v="https://www.resonatingmindz.com"/>
    <s v="Pune, India"/>
    <n v="5000"/>
    <s v="$50 - $99 / hr"/>
    <s v="10 - 49"/>
    <x v="0"/>
    <n v="0.3"/>
    <s v="Ahmedabad"/>
    <x v="11"/>
    <s v="Innovatics http://www.teaminnovatics.com"/>
    <n v="10"/>
    <x v="1"/>
    <n v="49"/>
    <n v="29.5"/>
    <s v="0$ - $25 / hr"/>
    <s v="0$ "/>
    <s v=" $25 "/>
    <n v="12.5"/>
    <n v="0"/>
    <n v="25"/>
    <s v="No"/>
  </r>
  <r>
    <s v="Pavo&amp;TuskerInnovationsPvt.Ltd"/>
    <s v="https://pavo-tusker.com"/>
    <s v="Chennai, India"/>
    <n v="5000"/>
    <s v="$25 - $49 / hr"/>
    <s v="10 - 49"/>
    <x v="0"/>
    <n v="0.3"/>
    <s v="Pune"/>
    <x v="11"/>
    <s v="ResonatingMindzIndiaPrivateLimited https://www.resonatingmindz.com"/>
    <n v="10"/>
    <x v="1"/>
    <n v="49"/>
    <n v="29.5"/>
    <s v="$50 - $99 / hr"/>
    <s v="$50 "/>
    <s v=" $99 "/>
    <n v="74.5"/>
    <n v="50"/>
    <n v="99"/>
    <s v="Yes"/>
  </r>
  <r>
    <s v="EkkelAI"/>
    <s v="https://ekkel.ai"/>
    <s v="Lahore, Pakistan"/>
    <n v="5000"/>
    <s v="$25 - $49 / hr"/>
    <s v="10 - 49"/>
    <x v="0"/>
    <n v="0.3"/>
    <s v="Chennai"/>
    <x v="11"/>
    <s v="Pavo&amp;TuskerInnovationsPvt.Ltd https://pavo-tusker.com"/>
    <n v="10"/>
    <x v="1"/>
    <n v="49"/>
    <n v="29.5"/>
    <s v="$25 - $49 / hr"/>
    <s v="$25 "/>
    <s v=" $49 "/>
    <n v="37"/>
    <n v="25"/>
    <n v="49"/>
    <s v="Yes"/>
  </r>
  <r>
    <s v="TheComRatingsGroup"/>
    <s v="https://www.comratings.com/"/>
    <s v="Nan Jing Shi, China"/>
    <s v="Undisclosed"/>
    <s v="Undisclosed"/>
    <s v="10 - 49"/>
    <x v="0"/>
    <n v="0.3"/>
    <s v="Lahore"/>
    <x v="8"/>
    <s v="EkkelAI https://ekkel.ai"/>
    <n v="10"/>
    <x v="1"/>
    <n v="49"/>
    <n v="29.5"/>
    <s v="$25 - $49 / hr"/>
    <s v="$25 "/>
    <s v=" $49 "/>
    <n v="37"/>
    <n v="25"/>
    <n v="49"/>
    <s v="Yes"/>
  </r>
  <r>
    <s v="LUNARSOFTWARESAI"/>
    <s v="http://lunarsoftwaresai.com/"/>
    <s v="Mumbai, India"/>
    <n v="10000"/>
    <s v="$25 - $49 / hr"/>
    <s v="10 - 49"/>
    <x v="0"/>
    <n v="0.3"/>
    <s v="Nan Jing Shi"/>
    <x v="61"/>
    <s v="TheComRatingsGroup https://www.comratings.com/"/>
    <n v="10"/>
    <x v="1"/>
    <n v="49"/>
    <n v="29.5"/>
    <s v="Undisclosed"/>
    <s v="Undisclosed"/>
    <e v="#REF!"/>
    <e v="#VALUE!"/>
    <e v="#VALUE!"/>
    <e v="#REF!"/>
    <e v="#VALUE!"/>
  </r>
  <r>
    <s v="ActionToActionRobotics"/>
    <s v="https://www.actiontoaction.ai/"/>
    <s v="Dubai, United Arab Emirates"/>
    <n v="5000"/>
    <s v="$100 - $149 / hr"/>
    <s v="10 - 49"/>
    <x v="0"/>
    <n v="0.3"/>
    <s v="Mumbai"/>
    <x v="11"/>
    <s v="LUNARSOFTWARESAI http://lunarsoftwaresai.com/"/>
    <n v="10"/>
    <x v="1"/>
    <n v="49"/>
    <n v="29.5"/>
    <s v="$25 - $49 / hr"/>
    <s v="$25 "/>
    <s v=" $49 "/>
    <n v="37"/>
    <n v="25"/>
    <n v="49"/>
    <s v="Yes"/>
  </r>
  <r>
    <s v="KochaTechnologiesInc"/>
    <s v="https://www.kochatechnologies.com/"/>
    <s v="Vancouver, Canada"/>
    <n v="75000"/>
    <s v="$50 - $99 / hr"/>
    <s v="10 - 49"/>
    <x v="0"/>
    <n v="0.3"/>
    <s v="Dubai"/>
    <x v="29"/>
    <s v="ActionToActionRobotics https://www.actiontoaction.ai/"/>
    <n v="10"/>
    <x v="1"/>
    <n v="49"/>
    <n v="29.5"/>
    <s v="$100 - $149 / hr"/>
    <s v="$100 "/>
    <s v=" $149 "/>
    <n v="124.5"/>
    <n v="100"/>
    <n v="149"/>
    <s v="Yes"/>
  </r>
  <r>
    <s v="OrioleWebInfotech"/>
    <s v="https://nageshbadgujar.wordpress.com/"/>
    <s v="Nashik, India"/>
    <n v="5000"/>
    <s v="&lt; $25 / hr"/>
    <s v="Freelancer"/>
    <x v="2"/>
    <n v="0.5"/>
    <s v="Vancouver"/>
    <x v="15"/>
    <s v="KochaTechnologiesInc https://www.kochatechnologies.com/"/>
    <s v="Freelancer"/>
    <x v="1"/>
    <m/>
    <n v="29.5"/>
    <s v="$50 - $99 / hr"/>
    <s v="$50 "/>
    <s v=" $99 "/>
    <n v="74.5"/>
    <n v="50"/>
    <n v="99"/>
    <s v="Yes"/>
  </r>
  <r>
    <s v="GoPsybernetic"/>
    <s v="https://www.go-psybernetic.com/"/>
    <s v="Thames Ditton, United Kingdom"/>
    <n v="1000"/>
    <s v="$50 - $99 / hr"/>
    <s v="Freelancer"/>
    <x v="2"/>
    <n v="0.5"/>
    <s v="Nashik"/>
    <x v="11"/>
    <s v="OrioleWebInfotech https://nageshbadgujar.wordpress.com/"/>
    <s v="Freelancer"/>
    <x v="1"/>
    <m/>
    <e v="#DIV/0!"/>
    <s v="0$ - $25 / hr"/>
    <s v="0$ "/>
    <s v=" $25 "/>
    <n v="12.5"/>
    <n v="0"/>
    <n v="25"/>
    <s v="No"/>
  </r>
  <r>
    <s v="SquareCodex"/>
    <s v="https://www.squarecodex.com/"/>
    <s v="Escazu, Costa Rica"/>
    <s v="Undisclosed"/>
    <s v="Undisclosed"/>
    <s v="50 - 249"/>
    <x v="0"/>
    <n v="0.25"/>
    <s v="Thames Ditton"/>
    <x v="17"/>
    <s v="GoPsybernetic https://www.go-psybernetic.com/"/>
    <n v="50"/>
    <x v="1"/>
    <n v="249"/>
    <e v="#DIV/0!"/>
    <s v="$50 - $99 / hr"/>
    <s v="$50 "/>
    <s v=" $99 "/>
    <n v="74.5"/>
    <n v="50"/>
    <n v="99"/>
    <s v="Yes"/>
  </r>
  <r>
    <s v="iTizziCustomSoftwareDevelopment"/>
    <s v="https://itizzi.com/"/>
    <s v="Vinnytsia, Ukraine"/>
    <n v="10000"/>
    <s v="$25 - $49 / hr"/>
    <s v="50 - 249"/>
    <x v="0"/>
    <n v="0.25"/>
    <s v="Escazu"/>
    <x v="21"/>
    <s v="SquareCodex https://www.squarecodex.com/"/>
    <n v="50"/>
    <x v="1"/>
    <n v="249"/>
    <n v="149.5"/>
    <s v="Undisclosed"/>
    <s v="Undisclosed"/>
    <e v="#REF!"/>
    <e v="#VALUE!"/>
    <e v="#VALUE!"/>
    <e v="#REF!"/>
    <e v="#VALUE!"/>
  </r>
  <r>
    <s v="IBMdeMéxicoComercializaciónyServicios"/>
    <s v="https://www.ibm.com/mx-es/"/>
    <s v="Ciudad de México, Mexico"/>
    <s v="Undisclosed"/>
    <s v="Undisclosed"/>
    <s v="50 - 249"/>
    <x v="0"/>
    <n v="0.1"/>
    <s v="Vinnytsia"/>
    <x v="13"/>
    <s v="iTizziCustomSoftwareDevelopment https://itizzi.com/"/>
    <n v="50"/>
    <x v="1"/>
    <n v="249"/>
    <n v="149.5"/>
    <s v="$25 - $49 / hr"/>
    <s v="$25 "/>
    <s v=" $49 "/>
    <n v="37"/>
    <n v="25"/>
    <n v="49"/>
    <s v="Yes"/>
  </r>
  <r>
    <s v="Hook&amp;Hold"/>
    <s v="https://hookhold.marketing"/>
    <s v="Barcelona, Spain"/>
    <n v="1000"/>
    <s v="Undisclosed"/>
    <s v="Freelancer"/>
    <x v="2"/>
    <n v="0.5"/>
    <s v="Ciudad de México"/>
    <x v="59"/>
    <s v="IBMdeMéxicoComercializaciónyServicios https://www.ibm.com/mx-es/"/>
    <s v="Freelancer"/>
    <x v="1"/>
    <m/>
    <n v="149.5"/>
    <s v="Undisclosed"/>
    <s v="Undisclosed"/>
    <e v="#REF!"/>
    <e v="#VALUE!"/>
    <e v="#VALUE!"/>
    <e v="#REF!"/>
    <e v="#VALUE!"/>
  </r>
  <r>
    <s v="ZhengzhouZhengtuoComputerTechnologyCo.,Ltd."/>
    <s v="https://ztuo.cn/"/>
    <s v="Zhengzhou, China"/>
    <s v="Undisclosed"/>
    <s v="Undisclosed"/>
    <s v="50 - 249"/>
    <x v="0"/>
    <n v="0.25"/>
    <s v="Barcelona"/>
    <x v="14"/>
    <s v="Hook&amp;Hold https://hookhold.marketing"/>
    <n v="50"/>
    <x v="1"/>
    <n v="249"/>
    <e v="#DIV/0!"/>
    <s v="Undisclosed"/>
    <s v="Undisclosed"/>
    <e v="#REF!"/>
    <e v="#VALUE!"/>
    <e v="#VALUE!"/>
    <e v="#REF!"/>
    <e v="#VALUE!"/>
  </r>
  <r>
    <s v="ApparrantTechnologies"/>
    <s v="http://www.apparrant.com"/>
    <s v="Noida, India"/>
    <n v="5000"/>
    <s v="&lt; $25 / hr"/>
    <s v="10 - 49"/>
    <x v="0"/>
    <n v="0.1"/>
    <s v="Zhengzhou"/>
    <x v="61"/>
    <s v="ZhengzhouZhengtuoComputerTechnologyCo.,Ltd. https://ztuo.cn/"/>
    <n v="10"/>
    <x v="1"/>
    <n v="49"/>
    <n v="149.5"/>
    <s v="Undisclosed"/>
    <s v="Undisclosed"/>
    <e v="#REF!"/>
    <e v="#VALUE!"/>
    <e v="#VALUE!"/>
    <e v="#REF!"/>
    <e v="#VALUE!"/>
  </r>
  <r>
    <s v="SuntistLabsPvtLtd"/>
    <s v="http://www.suntist.com"/>
    <s v="New Delhi, India"/>
    <n v="1000"/>
    <s v="&lt; $25 / hr"/>
    <s v="10 - 49"/>
    <x v="0"/>
    <n v="0.1"/>
    <s v="Noida"/>
    <x v="11"/>
    <s v="ApparrantTechnologies http://www.apparrant.com"/>
    <n v="10"/>
    <x v="1"/>
    <n v="49"/>
    <n v="29.5"/>
    <s v="0$ - $25 / hr"/>
    <s v="0$ "/>
    <s v=" $25 "/>
    <n v="12.5"/>
    <n v="0"/>
    <n v="25"/>
    <s v="No"/>
  </r>
  <r>
    <s v="NeuronicWorksInc."/>
    <s v="https://neuronicworks.com/"/>
    <s v="Toronto, Canada"/>
    <n v="10000"/>
    <s v="Undisclosed"/>
    <s v="10 - 49"/>
    <x v="0"/>
    <n v="0.1"/>
    <s v="New Delhi"/>
    <x v="11"/>
    <s v="SuntistLabsPvtLtd http://www.suntist.com"/>
    <n v="10"/>
    <x v="1"/>
    <n v="49"/>
    <n v="29.5"/>
    <s v="0$ - $25 / hr"/>
    <s v="0$ "/>
    <s v=" $25 "/>
    <n v="12.5"/>
    <n v="0"/>
    <n v="25"/>
    <s v="No"/>
  </r>
  <r>
    <s v="HanlonCreative"/>
    <s v="https://www.hanloncreative.com/"/>
    <s v="Harleysville, PA"/>
    <n v="10000"/>
    <s v="$100 - $149 / hr"/>
    <s v="10 - 49"/>
    <x v="0"/>
    <n v="0.15"/>
    <s v="Toronto"/>
    <x v="15"/>
    <s v="NeuronicWorksInc. https://neuronicworks.com/"/>
    <n v="10"/>
    <x v="1"/>
    <n v="49"/>
    <n v="29.5"/>
    <s v="Undisclosed"/>
    <s v="Undisclosed"/>
    <e v="#REF!"/>
    <e v="#VALUE!"/>
    <e v="#VALUE!"/>
    <e v="#REF!"/>
    <e v="#VALUE!"/>
  </r>
  <r>
    <s v="AtlantisTechnology"/>
    <s v="https://www.atlantistech.com/"/>
    <s v="Concord, MA"/>
    <n v="50000"/>
    <s v="$150 - $199 / hr"/>
    <s v="10 - 49"/>
    <x v="0"/>
    <n v="0.15"/>
    <s v="Harleysville"/>
    <x v="84"/>
    <s v="HanlonCreative https://www.hanloncreative.com/"/>
    <n v="10"/>
    <x v="1"/>
    <n v="49"/>
    <n v="29.5"/>
    <s v="$100 - $149 / hr"/>
    <s v="$100 "/>
    <s v=" $149 "/>
    <n v="124.5"/>
    <n v="100"/>
    <n v="149"/>
    <s v="Yes"/>
  </r>
  <r>
    <s v="StudioVi"/>
    <s v="https://viamsterdam.com"/>
    <s v="Amsterdam, Netherlands"/>
    <n v="5000"/>
    <s v="$100 - $149 / hr"/>
    <s v="2 - 9"/>
    <x v="0"/>
    <n v="0.2"/>
    <s v="Concord"/>
    <x v="34"/>
    <s v="AtlantisTechnology https://www.atlantistech.com/"/>
    <n v="2"/>
    <x v="1"/>
    <n v="9"/>
    <n v="29.5"/>
    <s v="$150 - $199 / hr"/>
    <s v="$150 "/>
    <s v=" $199 "/>
    <n v="174.5"/>
    <n v="150"/>
    <n v="199"/>
    <s v="Yes"/>
  </r>
  <r>
    <s v="ByteScout"/>
    <s v="https://bytescout.com/"/>
    <s v="Wilmington, DE"/>
    <n v="1000"/>
    <s v="$25 - $49 / hr"/>
    <s v="10 - 49"/>
    <x v="0"/>
    <n v="0.1"/>
    <s v="Amsterdam"/>
    <x v="19"/>
    <s v="StudioVi https://viamsterdam.com"/>
    <n v="10"/>
    <x v="1"/>
    <n v="49"/>
    <n v="5.5"/>
    <s v="$100 - $149 / hr"/>
    <s v="$100 "/>
    <s v=" $149 "/>
    <n v="124.5"/>
    <n v="100"/>
    <n v="149"/>
    <s v="Yes"/>
  </r>
  <r>
    <s v="VizworX"/>
    <s v="https://vizworx.com/"/>
    <s v="Calgary, Canada"/>
    <s v="Undisclosed"/>
    <s v="Undisclosed"/>
    <s v="10 - 49"/>
    <x v="0"/>
    <n v="0.1"/>
    <s v="Wilmington"/>
    <x v="31"/>
    <s v="ByteScout https://bytescout.com/"/>
    <n v="10"/>
    <x v="1"/>
    <n v="49"/>
    <n v="29.5"/>
    <s v="$25 - $49 / hr"/>
    <s v="$25 "/>
    <s v=" $49 "/>
    <n v="37"/>
    <n v="25"/>
    <n v="49"/>
    <s v="Yes"/>
  </r>
  <r>
    <s v="ITPSOne"/>
    <s v="https://itps.one/en/"/>
    <s v="Miami, FL"/>
    <n v="5000"/>
    <s v="$25 - $49 / hr"/>
    <s v="250 - 999"/>
    <x v="0"/>
    <n v="0.1"/>
    <s v="Calgary"/>
    <x v="15"/>
    <s v="VizworX https://vizworx.com/"/>
    <n v="250"/>
    <x v="1"/>
    <n v="999"/>
    <n v="29.5"/>
    <s v="Undisclosed"/>
    <s v="Undisclosed"/>
    <e v="#REF!"/>
    <e v="#VALUE!"/>
    <e v="#VALUE!"/>
    <e v="#REF!"/>
    <e v="#VALUE!"/>
  </r>
  <r>
    <s v="RedBiteSolutionsLtd."/>
    <s v="https://www.redbite.com/"/>
    <s v="Milton, United Kingdom"/>
    <n v="50000"/>
    <s v="Undisclosed"/>
    <s v="10 - 49"/>
    <x v="0"/>
    <n v="0.15"/>
    <s v="Miami"/>
    <x v="4"/>
    <s v="ITPSOne https://itps.one/en/"/>
    <n v="10"/>
    <x v="1"/>
    <n v="49"/>
    <n v="624.5"/>
    <s v="$25 - $49 / hr"/>
    <s v="$25 "/>
    <s v=" $49 "/>
    <n v="37"/>
    <n v="25"/>
    <n v="49"/>
    <s v="Yes"/>
  </r>
  <r>
    <s v="Convedo"/>
    <s v="https://www.convedo.com/"/>
    <s v="London, United Kingdom"/>
    <n v="50000"/>
    <s v="Undisclosed"/>
    <s v="10 - 49"/>
    <x v="0"/>
    <n v="0.15"/>
    <s v="Milton"/>
    <x v="17"/>
    <s v="RedBiteSolutionsLtd. https://www.redbite.com/"/>
    <n v="10"/>
    <x v="1"/>
    <n v="49"/>
    <n v="29.5"/>
    <s v="Undisclosed"/>
    <s v="Undisclosed"/>
    <e v="#REF!"/>
    <e v="#VALUE!"/>
    <e v="#VALUE!"/>
    <e v="#REF!"/>
    <e v="#VALUE!"/>
  </r>
  <r>
    <s v="MultiverseSoftwareIndiaPvtLtd"/>
    <s v="https://www.multiverseapp.com"/>
    <s v="Toronto, Canada"/>
    <n v="1000"/>
    <s v="$50 - $99 / hr"/>
    <s v="2 - 9"/>
    <x v="0"/>
    <n v="0.1"/>
    <s v="London"/>
    <x v="17"/>
    <s v="Convedo https://www.convedo.com/"/>
    <n v="2"/>
    <x v="1"/>
    <n v="9"/>
    <n v="29.5"/>
    <s v="Undisclosed"/>
    <s v="Undisclosed"/>
    <e v="#REF!"/>
    <e v="#VALUE!"/>
    <e v="#VALUE!"/>
    <e v="#REF!"/>
    <e v="#VALUE!"/>
  </r>
  <r>
    <s v="Stembrand"/>
    <s v="https://www.auquall.com"/>
    <s v="Gurugram, India"/>
    <n v="10000"/>
    <s v="$25 - $49 / hr"/>
    <s v="10 - 49"/>
    <x v="0"/>
    <n v="0.15"/>
    <s v="Toronto"/>
    <x v="15"/>
    <s v="MultiverseSoftwareIndiaPvtLtd https://www.multiverseapp.com"/>
    <n v="10"/>
    <x v="1"/>
    <n v="49"/>
    <n v="5.5"/>
    <s v="$50 - $99 / hr"/>
    <s v="$50 "/>
    <s v=" $99 "/>
    <n v="74.5"/>
    <n v="50"/>
    <n v="99"/>
    <s v="Yes"/>
  </r>
  <r>
    <s v="Codeska"/>
    <s v="http://www.codeska.com"/>
    <s v="Odesa, Ukraine"/>
    <n v="10000"/>
    <s v="$25 - $49 / hr"/>
    <s v="10 - 49"/>
    <x v="0"/>
    <n v="0.15"/>
    <s v="Gurugram"/>
    <x v="11"/>
    <s v="Stembrand https://www.auquall.com"/>
    <n v="10"/>
    <x v="1"/>
    <n v="49"/>
    <n v="29.5"/>
    <s v="$25 - $49 / hr"/>
    <s v="$25 "/>
    <s v=" $49 "/>
    <n v="37"/>
    <n v="25"/>
    <n v="49"/>
    <s v="Yes"/>
  </r>
  <r>
    <s v="VeniceConsultingGroup"/>
    <s v="http://www.veniceconsulting.com"/>
    <s v="Austin, TX"/>
    <n v="50000"/>
    <s v="$50 - $99 / hr"/>
    <s v="2 - 9"/>
    <x v="0"/>
    <n v="0.1"/>
    <s v="Odesa"/>
    <x v="13"/>
    <s v="Codeska http://www.codeska.com"/>
    <n v="2"/>
    <x v="1"/>
    <n v="9"/>
    <n v="29.5"/>
    <s v="$25 - $49 / hr"/>
    <s v="$25 "/>
    <s v=" $49 "/>
    <n v="37"/>
    <n v="25"/>
    <n v="49"/>
    <s v="Yes"/>
  </r>
  <r>
    <s v="ADEPTTALENTACQUISITION"/>
    <s v="http://www.adeptconsultants.com"/>
    <s v="Irving, TX"/>
    <s v="Undisclosed"/>
    <s v="Undisclosed"/>
    <s v="50 - 249"/>
    <x v="0"/>
    <n v="0.15"/>
    <s v="Austin"/>
    <x v="2"/>
    <s v="VeniceConsultingGroup http://www.veniceconsulting.com"/>
    <n v="50"/>
    <x v="1"/>
    <n v="249"/>
    <n v="5.5"/>
    <s v="$50 - $99 / hr"/>
    <s v="$50 "/>
    <s v=" $99 "/>
    <n v="74.5"/>
    <n v="50"/>
    <n v="99"/>
    <s v="Yes"/>
  </r>
  <r>
    <s v="OptimizedSolutions"/>
    <s v="http://www.optimized.solutions"/>
    <s v="Ahmedabad, India"/>
    <s v="Undisclosed"/>
    <s v="Undisclosed"/>
    <s v="50 - 249"/>
    <x v="0"/>
    <n v="0.15"/>
    <s v="Irving"/>
    <x v="2"/>
    <s v="ADEPTTALENTACQUISITION http://www.adeptconsultants.com"/>
    <n v="50"/>
    <x v="1"/>
    <n v="249"/>
    <n v="149.5"/>
    <s v="Undisclosed"/>
    <s v="Undisclosed"/>
    <e v="#REF!"/>
    <e v="#VALUE!"/>
    <e v="#VALUE!"/>
    <e v="#REF!"/>
    <e v="#VALUE!"/>
  </r>
  <r>
    <s v="Quercus|NewModelVendor"/>
    <s v="https://qrqs.eu"/>
    <s v="Łódź, Poland"/>
    <n v="5000"/>
    <s v="$25 - $49 / hr"/>
    <s v="50 - 249"/>
    <x v="0"/>
    <n v="0.15"/>
    <s v="Ahmedabad"/>
    <x v="11"/>
    <s v="OptimizedSolutions http://www.optimized.solutions"/>
    <n v="50"/>
    <x v="1"/>
    <n v="249"/>
    <n v="149.5"/>
    <s v="Undisclosed"/>
    <s v="Undisclosed"/>
    <e v="#REF!"/>
    <e v="#VALUE!"/>
    <e v="#VALUE!"/>
    <e v="#REF!"/>
    <e v="#VALUE!"/>
  </r>
  <r>
    <s v="FutureCovenant"/>
    <s v="http://www.futurecovenant.com"/>
    <s v="Bellingham, WA"/>
    <n v="1000"/>
    <s v="$50 - $99 / hr"/>
    <s v="10 - 49"/>
    <x v="0"/>
    <n v="0.2"/>
    <s v="Łódź"/>
    <x v="7"/>
    <s v="Quercus|NewModelVendor https://qrqs.eu"/>
    <n v="10"/>
    <x v="1"/>
    <n v="49"/>
    <n v="149.5"/>
    <s v="$25 - $49 / hr"/>
    <s v="$25 "/>
    <s v=" $49 "/>
    <n v="37"/>
    <n v="25"/>
    <n v="49"/>
    <s v="Yes"/>
  </r>
  <r>
    <s v="VentureSolutionsLtd."/>
    <s v="http://venturesolutionsltd.com/"/>
    <s v="Dhaka, Bangladesh"/>
    <s v="Undisclosed"/>
    <s v="Undisclosed"/>
    <s v="10 - 49"/>
    <x v="0"/>
    <n v="0.2"/>
    <s v="Bellingham"/>
    <x v="30"/>
    <s v="FutureCovenant http://www.futurecovenant.com"/>
    <n v="10"/>
    <x v="1"/>
    <n v="49"/>
    <n v="29.5"/>
    <s v="$50 - $99 / hr"/>
    <s v="$50 "/>
    <s v=" $99 "/>
    <n v="74.5"/>
    <n v="50"/>
    <n v="99"/>
    <s v="Yes"/>
  </r>
  <r>
    <s v="HeadBlocks"/>
    <s v="http://www.head-blocks.com/"/>
    <s v="Dhaka, Bangladesh"/>
    <s v="Undisclosed"/>
    <s v="Undisclosed"/>
    <s v="10 - 49"/>
    <x v="0"/>
    <n v="0.2"/>
    <s v="Dhaka"/>
    <x v="78"/>
    <s v="VentureSolutionsLtd. http://venturesolutionsltd.com/"/>
    <n v="10"/>
    <x v="1"/>
    <n v="49"/>
    <n v="29.5"/>
    <s v="Undisclosed"/>
    <s v="Undisclosed"/>
    <e v="#REF!"/>
    <e v="#VALUE!"/>
    <e v="#VALUE!"/>
    <e v="#REF!"/>
    <e v="#VALUE!"/>
  </r>
  <r>
    <s v="Resolvestudio"/>
    <s v="http://resolvestudio.co/"/>
    <s v="Bogota, Colombia"/>
    <n v="5000"/>
    <s v="$25 - $49 / hr"/>
    <s v="10 - 49"/>
    <x v="0"/>
    <n v="0.2"/>
    <s v="Dhaka"/>
    <x v="78"/>
    <s v="HeadBlocks http://www.head-blocks.com/"/>
    <n v="10"/>
    <x v="1"/>
    <n v="49"/>
    <n v="29.5"/>
    <s v="Undisclosed"/>
    <s v="Undisclosed"/>
    <e v="#REF!"/>
    <e v="#VALUE!"/>
    <e v="#VALUE!"/>
    <e v="#REF!"/>
    <e v="#VALUE!"/>
  </r>
  <r>
    <s v="TalkBpo"/>
    <s v="http://www.talkbpo.net/"/>
    <s v="Dublin, Ireland"/>
    <s v="Undisclosed"/>
    <s v="Undisclosed"/>
    <s v="10 - 49"/>
    <x v="0"/>
    <n v="0.2"/>
    <s v="Bogota"/>
    <x v="65"/>
    <s v="Resolvestudio http://resolvestudio.co/"/>
    <n v="10"/>
    <x v="1"/>
    <n v="49"/>
    <n v="29.5"/>
    <s v="$25 - $49 / hr"/>
    <s v="$25 "/>
    <s v=" $49 "/>
    <n v="37"/>
    <n v="25"/>
    <n v="49"/>
    <s v="Yes"/>
  </r>
  <r>
    <s v="QubitAG"/>
    <s v="https://www.qubit.ag"/>
    <s v="München, Germany"/>
    <n v="1000"/>
    <s v="$25 - $49 / hr"/>
    <s v="10 - 49"/>
    <x v="0"/>
    <n v="0.2"/>
    <s v="Dublin"/>
    <x v="83"/>
    <s v="TalkBpo http://www.talkbpo.net/"/>
    <n v="10"/>
    <x v="1"/>
    <n v="49"/>
    <n v="29.5"/>
    <s v="Undisclosed"/>
    <s v="Undisclosed"/>
    <e v="#REF!"/>
    <e v="#VALUE!"/>
    <e v="#VALUE!"/>
    <e v="#REF!"/>
    <e v="#VALUE!"/>
  </r>
  <r>
    <s v="LimenzyTechnologiesPvtLtd"/>
    <s v="http://limenzy.com/"/>
    <s v="Kozhikode, India"/>
    <n v="1000"/>
    <s v="$25 - $49 / hr"/>
    <s v="10 - 49"/>
    <x v="0"/>
    <n v="0.2"/>
    <s v="München"/>
    <x v="26"/>
    <s v="QubitAG https://www.qubit.ag"/>
    <n v="10"/>
    <x v="1"/>
    <n v="49"/>
    <n v="29.5"/>
    <s v="$25 - $49 / hr"/>
    <s v="$25 "/>
    <s v=" $49 "/>
    <n v="37"/>
    <n v="25"/>
    <n v="49"/>
    <s v="Yes"/>
  </r>
  <r>
    <s v="TheArcadiaGroupInc."/>
    <s v="http://arcadia.agency"/>
    <s v="Dallas, TX"/>
    <n v="25000"/>
    <s v="$50 - $99 / hr"/>
    <s v="10 - 49"/>
    <x v="0"/>
    <n v="0.2"/>
    <s v="Kozhikode"/>
    <x v="11"/>
    <s v="LimenzyTechnologiesPvtLtd http://limenzy.com/"/>
    <n v="10"/>
    <x v="1"/>
    <n v="49"/>
    <n v="29.5"/>
    <s v="$25 - $49 / hr"/>
    <s v="$25 "/>
    <s v=" $49 "/>
    <n v="37"/>
    <n v="25"/>
    <n v="49"/>
    <s v="Yes"/>
  </r>
  <r>
    <s v="ProxNtelliLabsPvtLtd"/>
    <s v="http://www.proxntelli.com"/>
    <s v="unknown"/>
    <n v="1000"/>
    <s v="&lt; $25 / hr"/>
    <s v="10 - 49"/>
    <x v="0"/>
    <n v="0.2"/>
    <s v="Dallas"/>
    <x v="2"/>
    <s v="TheArcadiaGroupInc. http://arcadia.agency"/>
    <n v="10"/>
    <x v="1"/>
    <n v="49"/>
    <n v="29.5"/>
    <s v="$50 - $99 / hr"/>
    <s v="$50 "/>
    <s v=" $99 "/>
    <n v="74.5"/>
    <n v="50"/>
    <n v="99"/>
    <s v="Yes"/>
  </r>
  <r>
    <s v="ConnectingDotsInfotech"/>
    <s v="https://connectingdotsinfotech.com/"/>
    <s v="Pune, India"/>
    <n v="5000"/>
    <s v="$25 - $49 / hr"/>
    <s v="10 - 49"/>
    <x v="0"/>
    <n v="0.2"/>
    <s v="unknown"/>
    <x v="0"/>
    <s v="ProxNtelliLabsPvtLtd http://www.proxntelli.com"/>
    <n v="10"/>
    <x v="1"/>
    <n v="49"/>
    <n v="29.5"/>
    <s v="0$ - $25 / hr"/>
    <s v="0$ "/>
    <s v=" $25 "/>
    <n v="12.5"/>
    <n v="0"/>
    <n v="25"/>
    <s v="No"/>
  </r>
  <r>
    <s v="CluebixSoftwarePvt.Ltd."/>
    <s v="https://www.cluebix.com/"/>
    <s v="Nagpur, India"/>
    <n v="5000"/>
    <s v="$25 - $49 / hr"/>
    <s v="10 - 49"/>
    <x v="0"/>
    <n v="0.2"/>
    <s v="Pune"/>
    <x v="11"/>
    <s v="ConnectingDotsInfotech https://connectingdotsinfotech.com/"/>
    <n v="10"/>
    <x v="1"/>
    <n v="49"/>
    <n v="29.5"/>
    <s v="$25 - $49 / hr"/>
    <s v="$25 "/>
    <s v=" $49 "/>
    <n v="37"/>
    <n v="25"/>
    <n v="49"/>
    <s v="Yes"/>
  </r>
  <r>
    <s v="MagureInc"/>
    <s v="https://www.magureinc.com"/>
    <s v="Chadds Ford, PA"/>
    <n v="10000"/>
    <s v="$50 - $99 / hr"/>
    <s v="10 - 49"/>
    <x v="0"/>
    <n v="0.2"/>
    <s v="Nagpur"/>
    <x v="11"/>
    <s v="CluebixSoftwarePvt.Ltd. https://www.cluebix.com/"/>
    <n v="10"/>
    <x v="1"/>
    <n v="49"/>
    <n v="29.5"/>
    <s v="$25 - $49 / hr"/>
    <s v="$25 "/>
    <s v=" $49 "/>
    <n v="37"/>
    <n v="25"/>
    <n v="49"/>
    <s v="Yes"/>
  </r>
  <r>
    <s v="Evolt"/>
    <s v="http://www.evolt.dev"/>
    <s v="Sarajevo, Bosnia and Herzegovina"/>
    <s v="Undisclosed"/>
    <s v="Undisclosed"/>
    <s v="10 - 49"/>
    <x v="0"/>
    <n v="0.2"/>
    <s v="Chadds Ford"/>
    <x v="84"/>
    <s v="MagureInc https://www.magureinc.com"/>
    <n v="10"/>
    <x v="1"/>
    <n v="49"/>
    <n v="29.5"/>
    <s v="$50 - $99 / hr"/>
    <s v="$50 "/>
    <s v=" $99 "/>
    <n v="74.5"/>
    <n v="50"/>
    <n v="99"/>
    <s v="Yes"/>
  </r>
  <r>
    <s v="AssertiaSolutions"/>
    <s v="http://www.assertiasolutions.com/"/>
    <s v="Miami, "/>
    <s v="Undisclosed"/>
    <s v="Undisclosed"/>
    <s v="10 - 49"/>
    <x v="0"/>
    <n v="0.2"/>
    <s v="Sarajevo"/>
    <x v="47"/>
    <s v="Evolt http://www.evolt.dev"/>
    <n v="10"/>
    <x v="1"/>
    <n v="49"/>
    <n v="29.5"/>
    <s v="Undisclosed"/>
    <s v="Undisclosed"/>
    <e v="#REF!"/>
    <e v="#VALUE!"/>
    <e v="#VALUE!"/>
    <e v="#REF!"/>
    <e v="#VALUE!"/>
  </r>
  <r>
    <s v="BartonRogersGroupLLC"/>
    <s v="https://bartonrogers.com/"/>
    <s v="New York, NY"/>
    <s v="Undisclosed"/>
    <s v="Undisclosed"/>
    <s v="10 - 49"/>
    <x v="0"/>
    <n v="0.2"/>
    <s v="Miami"/>
    <x v="67"/>
    <s v="AssertiaSolutions http://www.assertiasolutions.com/"/>
    <n v="10"/>
    <x v="1"/>
    <n v="49"/>
    <n v="29.5"/>
    <s v="Undisclosed"/>
    <s v="Undisclosed"/>
    <e v="#REF!"/>
    <e v="#VALUE!"/>
    <e v="#VALUE!"/>
    <e v="#REF!"/>
    <e v="#VALUE!"/>
  </r>
  <r>
    <s v="ProventusMetricsInc.,"/>
    <s v="https://proventusmetrics.com/"/>
    <s v="Austin, TX"/>
    <s v="Undisclosed"/>
    <s v="Undisclosed"/>
    <s v="10 - 49"/>
    <x v="0"/>
    <n v="0.2"/>
    <s v="New York"/>
    <x v="5"/>
    <s v="BartonRogersGroupLLC https://bartonrogers.com/"/>
    <n v="10"/>
    <x v="1"/>
    <n v="49"/>
    <n v="29.5"/>
    <s v="Undisclosed"/>
    <s v="Undisclosed"/>
    <e v="#REF!"/>
    <e v="#VALUE!"/>
    <e v="#VALUE!"/>
    <e v="#REF!"/>
    <e v="#VALUE!"/>
  </r>
  <r>
    <s v="StandardWingsTechnologies"/>
    <s v="http://www.standardwings.com"/>
    <s v="Nashik, India"/>
    <n v="1000"/>
    <s v="&lt; $25 / hr"/>
    <s v="10 - 49"/>
    <x v="0"/>
    <n v="0.2"/>
    <s v="Austin"/>
    <x v="2"/>
    <s v="ProventusMetricsInc., https://proventusmetrics.com/"/>
    <n v="10"/>
    <x v="1"/>
    <n v="49"/>
    <n v="29.5"/>
    <s v="Undisclosed"/>
    <s v="Undisclosed"/>
    <e v="#REF!"/>
    <e v="#VALUE!"/>
    <e v="#VALUE!"/>
    <e v="#REF!"/>
    <e v="#VALUE!"/>
  </r>
  <r>
    <s v="AmlgoLabs"/>
    <s v="https://amlgolabs.com/"/>
    <s v="Gurugram, India"/>
    <n v="10000"/>
    <s v="$25 - $49 / hr"/>
    <s v="10 - 49"/>
    <x v="0"/>
    <n v="0.2"/>
    <s v="Nashik"/>
    <x v="11"/>
    <s v="StandardWingsTechnologies http://www.standardwings.com"/>
    <n v="10"/>
    <x v="1"/>
    <n v="49"/>
    <n v="29.5"/>
    <s v="0$ - $25 / hr"/>
    <s v="0$ "/>
    <s v=" $25 "/>
    <n v="12.5"/>
    <n v="0"/>
    <n v="25"/>
    <s v="No"/>
  </r>
  <r>
    <s v="Cloud303"/>
    <s v="https://www.cloud303.io"/>
    <s v="Lakewood, CO"/>
    <s v="Undisclosed"/>
    <s v="Undisclosed"/>
    <s v="10 - 49"/>
    <x v="0"/>
    <n v="0.2"/>
    <s v="Gurugram"/>
    <x v="11"/>
    <s v="AmlgoLabs https://amlgolabs.com/"/>
    <n v="10"/>
    <x v="1"/>
    <n v="49"/>
    <n v="29.5"/>
    <s v="$25 - $49 / hr"/>
    <s v="$25 "/>
    <s v=" $49 "/>
    <n v="37"/>
    <n v="25"/>
    <n v="49"/>
    <s v="Yes"/>
  </r>
  <r>
    <s v="PenpennyInfotech"/>
    <s v="https://www.penpennyinfotech.com/"/>
    <s v="Pune, India"/>
    <n v="1000"/>
    <s v="$25 - $49 / hr"/>
    <s v="10 - 49"/>
    <x v="0"/>
    <n v="0.2"/>
    <s v="Lakewood"/>
    <x v="54"/>
    <s v="Cloud303 https://www.cloud303.io"/>
    <n v="10"/>
    <x v="1"/>
    <n v="49"/>
    <n v="29.5"/>
    <s v="Undisclosed"/>
    <s v="Undisclosed"/>
    <e v="#REF!"/>
    <e v="#VALUE!"/>
    <e v="#VALUE!"/>
    <e v="#REF!"/>
    <e v="#VALUE!"/>
  </r>
  <r>
    <s v="Interlancompu"/>
    <s v="https://interlan.ai/"/>
    <s v="Quito, Ecuador"/>
    <s v="Undisclosed"/>
    <s v="Undisclosed"/>
    <s v="10 - 49"/>
    <x v="0"/>
    <n v="0.2"/>
    <s v="Pune"/>
    <x v="11"/>
    <s v="PenpennyInfotech https://www.penpennyinfotech.com/"/>
    <n v="10"/>
    <x v="1"/>
    <n v="49"/>
    <n v="29.5"/>
    <s v="$25 - $49 / hr"/>
    <s v="$25 "/>
    <s v=" $49 "/>
    <n v="37"/>
    <n v="25"/>
    <n v="49"/>
    <s v="Yes"/>
  </r>
  <r>
    <s v="Datavid"/>
    <s v="https://datavid.co.uk/"/>
    <s v="London, United Kingdom"/>
    <n v="25000"/>
    <s v="$50 - $99 / hr"/>
    <s v="10 - 49"/>
    <x v="0"/>
    <n v="0.2"/>
    <s v="Quito"/>
    <x v="60"/>
    <s v="Interlancompu https://interlan.ai/"/>
    <n v="10"/>
    <x v="1"/>
    <n v="49"/>
    <n v="29.5"/>
    <s v="Undisclosed"/>
    <s v="Undisclosed"/>
    <e v="#REF!"/>
    <e v="#VALUE!"/>
    <e v="#VALUE!"/>
    <e v="#REF!"/>
    <e v="#VALUE!"/>
  </r>
  <r>
    <s v="AabanSolutions"/>
    <s v="http://aabansolutions.com/"/>
    <s v="Gurugram, India"/>
    <n v="1000"/>
    <s v="&lt; $25 / hr"/>
    <s v="10 - 49"/>
    <x v="0"/>
    <n v="0.2"/>
    <s v="London"/>
    <x v="17"/>
    <s v="Datavid https://datavid.co.uk/"/>
    <n v="10"/>
    <x v="1"/>
    <n v="49"/>
    <n v="29.5"/>
    <s v="$50 - $99 / hr"/>
    <s v="$50 "/>
    <s v=" $99 "/>
    <n v="74.5"/>
    <n v="50"/>
    <n v="99"/>
    <s v="Yes"/>
  </r>
  <r>
    <s v="STELLIS"/>
    <s v="https://stellis.co"/>
    <s v="Łódź, Poland"/>
    <n v="5000"/>
    <s v="$50 - $99 / hr"/>
    <s v="10 - 49"/>
    <x v="0"/>
    <n v="0.2"/>
    <s v="Gurugram"/>
    <x v="11"/>
    <s v="AabanSolutions http://aabansolutions.com/"/>
    <n v="10"/>
    <x v="1"/>
    <n v="49"/>
    <n v="29.5"/>
    <s v="0$ - $25 / hr"/>
    <s v="0$ "/>
    <s v=" $25 "/>
    <n v="12.5"/>
    <n v="0"/>
    <n v="25"/>
    <s v="No"/>
  </r>
  <r>
    <s v="GuangzhouMRTInformationTechnologyCo.,Ltd."/>
    <s v="http://www.mrxdtech.com/"/>
    <s v="Guang Zhou Shi, China"/>
    <s v="Undisclosed"/>
    <s v="Undisclosed"/>
    <s v="10 - 49"/>
    <x v="0"/>
    <n v="0.2"/>
    <s v="Łódź"/>
    <x v="7"/>
    <s v="STELLIS https://stellis.co"/>
    <n v="10"/>
    <x v="1"/>
    <n v="49"/>
    <n v="29.5"/>
    <s v="$50 - $99 / hr"/>
    <s v="$50 "/>
    <s v=" $99 "/>
    <n v="74.5"/>
    <n v="50"/>
    <n v="99"/>
    <s v="Yes"/>
  </r>
  <r>
    <s v="ZEPSTech"/>
    <s v="https://www.zepstech.co.uk/"/>
    <s v="London, United Kingdom"/>
    <n v="5000"/>
    <s v="$25 - $49 / hr"/>
    <s v="10 - 49"/>
    <x v="0"/>
    <n v="0.2"/>
    <s v="Guang Zhou Shi"/>
    <x v="61"/>
    <s v="GuangzhouMRTInformationTechnologyCo.,Ltd. http://www.mrxdtech.com/"/>
    <n v="10"/>
    <x v="1"/>
    <n v="49"/>
    <n v="29.5"/>
    <s v="Undisclosed"/>
    <s v="Undisclosed"/>
    <e v="#REF!"/>
    <e v="#VALUE!"/>
    <e v="#VALUE!"/>
    <e v="#REF!"/>
    <e v="#VALUE!"/>
  </r>
  <r>
    <s v="ExeliaTechnologies"/>
    <s v="https://www.exeliatech.com"/>
    <s v="Egkomi, Cyprus"/>
    <n v="5000"/>
    <s v="$50 - $99 / hr"/>
    <s v="10 - 49"/>
    <x v="0"/>
    <n v="0.2"/>
    <s v="London"/>
    <x v="17"/>
    <s v="ZEPSTech https://www.zepstech.co.uk/"/>
    <n v="10"/>
    <x v="1"/>
    <n v="49"/>
    <n v="29.5"/>
    <s v="$25 - $49 / hr"/>
    <s v="$25 "/>
    <s v=" $49 "/>
    <n v="37"/>
    <n v="25"/>
    <n v="49"/>
    <s v="Yes"/>
  </r>
  <r>
    <s v="Goodroid"/>
    <s v="https://www.goodroid.ro"/>
    <s v="Cluj-Napoca, Romania"/>
    <n v="5000"/>
    <s v="$50 - $99 / hr"/>
    <s v="10 - 49"/>
    <x v="0"/>
    <n v="0.2"/>
    <s v="Egkomi"/>
    <x v="18"/>
    <s v="ExeliaTechnologies https://www.exeliatech.com"/>
    <n v="10"/>
    <x v="1"/>
    <n v="49"/>
    <n v="29.5"/>
    <s v="$50 - $99 / hr"/>
    <s v="$50 "/>
    <s v=" $99 "/>
    <n v="74.5"/>
    <n v="50"/>
    <n v="99"/>
    <s v="Yes"/>
  </r>
  <r>
    <s v="VolvoxLabs"/>
    <s v="https://volvoxlabs.com/"/>
    <s v="Brooklyn, NY"/>
    <n v="100000"/>
    <s v="$150 - $199 / hr"/>
    <s v="10 - 49"/>
    <x v="0"/>
    <n v="0.1"/>
    <s v="Cluj-Napoca"/>
    <x v="24"/>
    <s v="Goodroid https://www.goodroid.ro"/>
    <n v="10"/>
    <x v="1"/>
    <n v="49"/>
    <n v="29.5"/>
    <s v="$50 - $99 / hr"/>
    <s v="$50 "/>
    <s v=" $99 "/>
    <n v="74.5"/>
    <n v="50"/>
    <n v="99"/>
    <s v="Yes"/>
  </r>
  <r>
    <s v="FarRainbowS.R.L."/>
    <s v="https://farrainbow.com/"/>
    <s v="Lecco, Italy"/>
    <n v="1000"/>
    <s v="$25 - $49 / hr"/>
    <s v="50 - 249"/>
    <x v="0"/>
    <n v="0.1"/>
    <s v="Brooklyn"/>
    <x v="5"/>
    <s v="VolvoxLabs https://volvoxlabs.com/"/>
    <n v="50"/>
    <x v="1"/>
    <n v="249"/>
    <n v="29.5"/>
    <s v="$150 - $199 / hr"/>
    <s v="$150 "/>
    <s v=" $199 "/>
    <n v="174.5"/>
    <n v="150"/>
    <n v="199"/>
    <s v="Yes"/>
  </r>
  <r>
    <s v="Robiquity"/>
    <s v="https://www.robiquity.com"/>
    <s v="Manchester, United Kingdom"/>
    <n v="50000"/>
    <s v="$300+ / hr"/>
    <s v="50 - 249"/>
    <x v="0"/>
    <n v="0.1"/>
    <s v="Lecco"/>
    <x v="32"/>
    <s v="FarRainbowS.R.L. https://farrainbow.com/"/>
    <n v="50"/>
    <x v="1"/>
    <n v="249"/>
    <n v="149.5"/>
    <s v="$25 - $49 / hr"/>
    <s v="$25 "/>
    <s v=" $49 "/>
    <n v="37"/>
    <n v="25"/>
    <n v="49"/>
    <s v="Yes"/>
  </r>
  <r>
    <s v="ChitChatAgency"/>
    <s v="https://www.chitchatagency.com/"/>
    <s v="Leeds, United Kingdom"/>
    <n v="5000"/>
    <s v="$100 - $149 / hr"/>
    <s v="2 - 9"/>
    <x v="0"/>
    <n v="0.2"/>
    <s v="Manchester"/>
    <x v="17"/>
    <s v="Robiquity https://www.robiquity.com"/>
    <n v="2"/>
    <x v="1"/>
    <n v="9"/>
    <n v="149.5"/>
    <s v="$300+ / hr"/>
    <s v="$300+ / hr"/>
    <e v="#REF!"/>
    <e v="#VALUE!"/>
    <e v="#VALUE!"/>
    <e v="#REF!"/>
    <e v="#VALUE!"/>
  </r>
  <r>
    <s v="Techline"/>
    <s v="https://tline.pk/"/>
    <s v="Lahore, Pakistan"/>
    <n v="5000"/>
    <s v="$25 - $49 / hr"/>
    <s v="2 - 9"/>
    <x v="0"/>
    <n v="0.23"/>
    <s v="Leeds"/>
    <x v="17"/>
    <s v="ChitChatAgency https://www.chitchatagency.com/"/>
    <n v="2"/>
    <x v="1"/>
    <n v="9"/>
    <n v="5.5"/>
    <s v="$100 - $149 / hr"/>
    <s v="$100 "/>
    <s v=" $149 "/>
    <n v="124.5"/>
    <n v="100"/>
    <n v="149"/>
    <s v="Yes"/>
  </r>
  <r>
    <s v="SmartTech"/>
    <s v="https://www.smarttechsys.com"/>
    <s v="Cairo, Egypt"/>
    <n v="5000"/>
    <s v="&lt; $25 / hr"/>
    <s v="50 - 249"/>
    <x v="0"/>
    <n v="0.1"/>
    <s v="Lahore"/>
    <x v="8"/>
    <s v="Techline https://tline.pk/"/>
    <n v="50"/>
    <x v="1"/>
    <n v="249"/>
    <n v="5.5"/>
    <s v="$25 - $49 / hr"/>
    <s v="$25 "/>
    <s v=" $49 "/>
    <n v="37"/>
    <n v="25"/>
    <n v="49"/>
    <s v="Yes"/>
  </r>
  <r>
    <s v="OptimusFox"/>
    <s v="https://optimusfox.com/"/>
    <s v="Carbondale, IL"/>
    <n v="10000"/>
    <s v="$50 - $99 / hr"/>
    <s v="50 - 249"/>
    <x v="0"/>
    <n v="0.1"/>
    <s v="Cairo"/>
    <x v="122"/>
    <s v="SmartTech https://www.smarttechsys.com"/>
    <n v="50"/>
    <x v="1"/>
    <n v="249"/>
    <n v="149.5"/>
    <s v="0$ - $25 / hr"/>
    <s v="0$ "/>
    <s v=" $25 "/>
    <n v="12.5"/>
    <n v="0"/>
    <n v="25"/>
    <s v="No"/>
  </r>
  <r>
    <s v="Novatics"/>
    <s v="https://www.novatics.com.br/"/>
    <s v="Brasília, Brazil"/>
    <s v="Undisclosed"/>
    <s v="Undisclosed"/>
    <s v="10 - 49"/>
    <x v="0"/>
    <n v="0.15"/>
    <s v="Carbondale"/>
    <x v="56"/>
    <s v="OptimusFox https://optimusfox.com/"/>
    <n v="10"/>
    <x v="1"/>
    <n v="49"/>
    <n v="149.5"/>
    <s v="$50 - $99 / hr"/>
    <s v="$50 "/>
    <s v=" $99 "/>
    <n v="74.5"/>
    <n v="50"/>
    <n v="99"/>
    <s v="Yes"/>
  </r>
  <r>
    <s v="AlienIntelligence"/>
    <s v="https://www.alienintelligence.com.au/"/>
    <s v="Leederville, Australia"/>
    <s v="Undisclosed"/>
    <s v="Undisclosed"/>
    <s v="10 - 49"/>
    <x v="0"/>
    <n v="0.15"/>
    <s v="Brasília"/>
    <x v="63"/>
    <s v="Novatics https://www.novatics.com.br/"/>
    <n v="10"/>
    <x v="1"/>
    <n v="49"/>
    <n v="29.5"/>
    <s v="Undisclosed"/>
    <s v="Undisclosed"/>
    <e v="#REF!"/>
    <e v="#VALUE!"/>
    <e v="#VALUE!"/>
    <e v="#REF!"/>
    <e v="#VALUE!"/>
  </r>
  <r>
    <s v="2excel"/>
    <s v="http://www.2excel.com.au/"/>
    <s v="Adelaide, Australia"/>
    <s v="Undisclosed"/>
    <s v="Undisclosed"/>
    <s v="10 - 49"/>
    <x v="0"/>
    <n v="0.15"/>
    <s v="Leederville"/>
    <x v="12"/>
    <s v="AlienIntelligence https://www.alienintelligence.com.au/"/>
    <n v="10"/>
    <x v="1"/>
    <n v="49"/>
    <n v="29.5"/>
    <s v="Undisclosed"/>
    <s v="Undisclosed"/>
    <e v="#REF!"/>
    <e v="#VALUE!"/>
    <e v="#VALUE!"/>
    <e v="#REF!"/>
    <e v="#VALUE!"/>
  </r>
  <r>
    <s v="Deutsch"/>
    <s v="http://www.deutschinc.com/"/>
    <s v="Los Angeles, CA"/>
    <s v="Undisclosed"/>
    <s v="Undisclosed"/>
    <s v="50 - 249"/>
    <x v="0"/>
    <n v="0.1"/>
    <s v="Adelaide"/>
    <x v="12"/>
    <s v="2excel http://www.2excel.com.au/"/>
    <n v="50"/>
    <x v="1"/>
    <n v="249"/>
    <n v="29.5"/>
    <s v="Undisclosed"/>
    <s v="Undisclosed"/>
    <e v="#REF!"/>
    <e v="#VALUE!"/>
    <e v="#VALUE!"/>
    <e v="#REF!"/>
    <e v="#VALUE!"/>
  </r>
  <r>
    <s v="LenaSoftware"/>
    <s v="http://www.lenasoftware.com"/>
    <s v="Istanbul, Turkey"/>
    <n v="25000"/>
    <s v="$50 - $99 / hr"/>
    <s v="10 - 49"/>
    <x v="0"/>
    <n v="0.1"/>
    <s v="Los Angeles"/>
    <x v="1"/>
    <s v="Deutsch http://www.deutschinc.com/"/>
    <n v="10"/>
    <x v="1"/>
    <n v="49"/>
    <n v="149.5"/>
    <s v="Undisclosed"/>
    <s v="Undisclosed"/>
    <e v="#REF!"/>
    <e v="#VALUE!"/>
    <e v="#VALUE!"/>
    <e v="#REF!"/>
    <e v="#VALUE!"/>
  </r>
  <r>
    <s v="FuriousFoxLimited"/>
    <s v="https://furiousfox.co.uk/"/>
    <s v="London, United Kingdom"/>
    <n v="5000"/>
    <s v="$50 - $99 / hr"/>
    <s v="10 - 49"/>
    <x v="0"/>
    <n v="0.15"/>
    <s v="Istanbul"/>
    <x v="51"/>
    <s v="LenaSoftware http://www.lenasoftware.com"/>
    <n v="10"/>
    <x v="1"/>
    <n v="49"/>
    <n v="29.5"/>
    <s v="$50 - $99 / hr"/>
    <s v="$50 "/>
    <s v=" $99 "/>
    <n v="74.5"/>
    <n v="50"/>
    <n v="99"/>
    <s v="Yes"/>
  </r>
  <r>
    <s v="SabertoothTechnologies"/>
    <s v="https://www.sabertoothtech.in/"/>
    <s v="Nagpur, India"/>
    <n v="10000"/>
    <s v="$25 - $49 / hr"/>
    <s v="10 - 49"/>
    <x v="0"/>
    <n v="0.1"/>
    <s v="London"/>
    <x v="17"/>
    <s v="FuriousFoxLimited https://furiousfox.co.uk/"/>
    <n v="10"/>
    <x v="1"/>
    <n v="49"/>
    <n v="29.5"/>
    <s v="$50 - $99 / hr"/>
    <s v="$50 "/>
    <s v=" $99 "/>
    <n v="74.5"/>
    <n v="50"/>
    <n v="99"/>
    <s v="Yes"/>
  </r>
  <r>
    <s v="EritheiaLabs"/>
    <s v="https://www.eritheialabs.com"/>
    <s v="Lahore, Pakistan"/>
    <n v="5000"/>
    <s v="$25 - $49 / hr"/>
    <s v="50 - 249"/>
    <x v="0"/>
    <n v="0.1"/>
    <s v="Nagpur"/>
    <x v="11"/>
    <s v="SabertoothTechnologies https://www.sabertoothtech.in/"/>
    <n v="50"/>
    <x v="1"/>
    <n v="249"/>
    <n v="29.5"/>
    <s v="$25 - $49 / hr"/>
    <s v="$25 "/>
    <s v=" $49 "/>
    <n v="37"/>
    <n v="25"/>
    <n v="49"/>
    <s v="Yes"/>
  </r>
  <r>
    <s v="Pikkles"/>
    <s v="https://pikkles.com/en/"/>
    <s v="Shibuya City, Japan"/>
    <s v="Undisclosed"/>
    <s v="Undisclosed"/>
    <s v="2 - 9"/>
    <x v="0"/>
    <n v="0.2"/>
    <s v="Lahore"/>
    <x v="8"/>
    <s v="EritheiaLabs https://www.eritheialabs.com"/>
    <n v="2"/>
    <x v="1"/>
    <n v="9"/>
    <n v="149.5"/>
    <s v="$25 - $49 / hr"/>
    <s v="$25 "/>
    <s v=" $49 "/>
    <n v="37"/>
    <n v="25"/>
    <n v="49"/>
    <s v="Yes"/>
  </r>
  <r>
    <s v="TresorDigital"/>
    <s v="https://tresordigital.com"/>
    <s v="Rochester, MN"/>
    <n v="1000"/>
    <s v="$50 - $99 / hr"/>
    <s v="2 - 9"/>
    <x v="0"/>
    <n v="0.2"/>
    <s v="Shibuya City"/>
    <x v="93"/>
    <s v="Pikkles https://pikkles.com/en/"/>
    <n v="2"/>
    <x v="1"/>
    <n v="9"/>
    <n v="5.5"/>
    <s v="Undisclosed"/>
    <s v="Undisclosed"/>
    <e v="#REF!"/>
    <e v="#VALUE!"/>
    <e v="#VALUE!"/>
    <e v="#REF!"/>
    <e v="#VALUE!"/>
  </r>
  <r>
    <s v="Xoratom"/>
    <s v="http://xoratom.com/"/>
    <s v="Guatemala City, Guatemala"/>
    <n v="5000"/>
    <s v="$25 - $49 / hr"/>
    <s v="2 - 9"/>
    <x v="0"/>
    <n v="0.2"/>
    <s v="Rochester"/>
    <x v="74"/>
    <s v="TresorDigital https://tresordigital.com"/>
    <n v="2"/>
    <x v="1"/>
    <n v="9"/>
    <n v="5.5"/>
    <s v="$50 - $99 / hr"/>
    <s v="$50 "/>
    <s v=" $99 "/>
    <n v="74.5"/>
    <n v="50"/>
    <n v="99"/>
    <s v="Yes"/>
  </r>
  <r>
    <s v="Hi.EndStudios"/>
    <s v="https://www.hiendstudios.com/"/>
    <s v="Bogota, Colombia"/>
    <n v="5000"/>
    <s v="$25 - $49 / hr"/>
    <s v="2 - 9"/>
    <x v="0"/>
    <n v="0.2"/>
    <s v="Guatemala City"/>
    <x v="111"/>
    <s v="Xoratom http://xoratom.com/"/>
    <n v="2"/>
    <x v="1"/>
    <n v="9"/>
    <n v="5.5"/>
    <s v="$25 - $49 / hr"/>
    <s v="$25 "/>
    <s v=" $49 "/>
    <n v="37"/>
    <n v="25"/>
    <n v="49"/>
    <s v="Yes"/>
  </r>
  <r>
    <s v="SdotMedia"/>
    <s v="https://www.sdotmedia.com/"/>
    <s v="Toronto, Canada"/>
    <s v="Undisclosed"/>
    <s v="Undisclosed"/>
    <s v="2 - 9"/>
    <x v="0"/>
    <n v="0.2"/>
    <s v="Bogota"/>
    <x v="65"/>
    <s v="Hi.EndStudios https://www.hiendstudios.com/"/>
    <n v="2"/>
    <x v="1"/>
    <n v="9"/>
    <n v="5.5"/>
    <s v="$25 - $49 / hr"/>
    <s v="$25 "/>
    <s v=" $49 "/>
    <n v="37"/>
    <n v="25"/>
    <n v="49"/>
    <s v="Yes"/>
  </r>
  <r>
    <s v="Teqsense"/>
    <s v="https://teqsense.com"/>
    <s v="Hyderabad, India"/>
    <n v="10000"/>
    <s v="&lt; $25 / hr"/>
    <s v="2 - 9"/>
    <x v="0"/>
    <n v="0.2"/>
    <s v="Toronto"/>
    <x v="15"/>
    <s v="SdotMedia https://www.sdotmedia.com/"/>
    <n v="2"/>
    <x v="1"/>
    <n v="9"/>
    <n v="5.5"/>
    <s v="Undisclosed"/>
    <s v="Undisclosed"/>
    <e v="#REF!"/>
    <e v="#VALUE!"/>
    <e v="#VALUE!"/>
    <e v="#REF!"/>
    <e v="#VALUE!"/>
  </r>
  <r>
    <s v="InfinityLabs"/>
    <s v="https://infinitylab.world"/>
    <s v="Fort Worth, TX"/>
    <n v="5000"/>
    <s v="$50 - $99 / hr"/>
    <s v="2 - 9"/>
    <x v="0"/>
    <n v="0.2"/>
    <s v="Hyderabad"/>
    <x v="11"/>
    <s v="Teqsense https://teqsense.com"/>
    <n v="2"/>
    <x v="1"/>
    <n v="9"/>
    <n v="5.5"/>
    <s v="0$ - $25 / hr"/>
    <s v="0$ "/>
    <s v=" $25 "/>
    <n v="12.5"/>
    <n v="0"/>
    <n v="25"/>
    <s v="No"/>
  </r>
  <r>
    <s v="TrueParallel"/>
    <s v="http://www.trueparallel.com"/>
    <s v="Raleigh, NC"/>
    <s v="Undisclosed"/>
    <s v="Undisclosed"/>
    <s v="2 - 9"/>
    <x v="0"/>
    <n v="0.2"/>
    <s v="Fort Worth"/>
    <x v="2"/>
    <s v="InfinityLabs https://infinitylab.world"/>
    <n v="2"/>
    <x v="1"/>
    <n v="9"/>
    <n v="5.5"/>
    <s v="$50 - $99 / hr"/>
    <s v="$50 "/>
    <s v=" $99 "/>
    <n v="74.5"/>
    <n v="50"/>
    <n v="99"/>
    <s v="Yes"/>
  </r>
  <r>
    <s v="Celerens,LLC"/>
    <s v="http://www.celerens.com/"/>
    <s v="Columbia, MD"/>
    <s v="Undisclosed"/>
    <s v="Undisclosed"/>
    <s v="2 - 9"/>
    <x v="0"/>
    <n v="0.2"/>
    <s v="Raleigh"/>
    <x v="10"/>
    <s v="TrueParallel http://www.trueparallel.com"/>
    <n v="2"/>
    <x v="1"/>
    <n v="9"/>
    <n v="5.5"/>
    <s v="Undisclosed"/>
    <s v="Undisclosed"/>
    <e v="#REF!"/>
    <e v="#VALUE!"/>
    <e v="#VALUE!"/>
    <e v="#REF!"/>
    <e v="#VALUE!"/>
  </r>
  <r>
    <s v="OnlineDimensions"/>
    <s v="https://online-dimensions.com/"/>
    <s v="Al Jazirah Al Hamra, United Arab Emirates"/>
    <n v="1000"/>
    <s v="$25 - $49 / hr"/>
    <s v="2 - 9"/>
    <x v="0"/>
    <n v="0.2"/>
    <s v="Columbia"/>
    <x v="57"/>
    <s v="Celerens,LLC http://www.celerens.com/"/>
    <n v="2"/>
    <x v="1"/>
    <n v="9"/>
    <n v="5.5"/>
    <s v="Undisclosed"/>
    <s v="Undisclosed"/>
    <e v="#REF!"/>
    <e v="#VALUE!"/>
    <e v="#VALUE!"/>
    <e v="#REF!"/>
    <e v="#VALUE!"/>
  </r>
  <r>
    <s v="FlynautLLC"/>
    <s v="https://flynaut.com/"/>
    <s v="Charlotte, NC"/>
    <n v="10000"/>
    <s v="$50 - $99 / hr"/>
    <s v="10 - 49"/>
    <x v="0"/>
    <n v="0.1"/>
    <s v="Al Jazirah Al Hamra"/>
    <x v="29"/>
    <s v="OnlineDimensions https://online-dimensions.com/"/>
    <n v="10"/>
    <x v="1"/>
    <n v="49"/>
    <n v="5.5"/>
    <s v="$25 - $49 / hr"/>
    <s v="$25 "/>
    <s v=" $49 "/>
    <n v="37"/>
    <n v="25"/>
    <n v="49"/>
    <s v="Yes"/>
  </r>
  <r>
    <s v="SoftProdigy"/>
    <s v="https://www.softprodigy.com"/>
    <s v="Sahibzada Ajit Singh Nagar, India"/>
    <n v="5000"/>
    <s v="&lt; $25 / hr"/>
    <s v="50 - 249"/>
    <x v="0"/>
    <n v="0.1"/>
    <s v="Charlotte"/>
    <x v="10"/>
    <s v="FlynautLLC https://flynaut.com/"/>
    <n v="50"/>
    <x v="1"/>
    <n v="249"/>
    <n v="29.5"/>
    <s v="$50 - $99 / hr"/>
    <s v="$50 "/>
    <s v=" $99 "/>
    <n v="74.5"/>
    <n v="50"/>
    <n v="99"/>
    <s v="Yes"/>
  </r>
  <r>
    <s v="TrimantiumGrowthOps(formerly3wks)"/>
    <s v="https://www.growthops.com.au/"/>
    <s v="Melbourne, Australia"/>
    <n v="25000"/>
    <s v="$100 - $149 / hr"/>
    <s v="50 - 249"/>
    <x v="0"/>
    <n v="0.1"/>
    <s v="Sahibzada Ajit Singh Nagar"/>
    <x v="11"/>
    <s v="SoftProdigy https://www.softprodigy.com"/>
    <n v="50"/>
    <x v="1"/>
    <n v="249"/>
    <n v="149.5"/>
    <s v="0$ - $25 / hr"/>
    <s v="0$ "/>
    <s v=" $25 "/>
    <n v="12.5"/>
    <n v="0"/>
    <n v="25"/>
    <s v="No"/>
  </r>
  <r>
    <s v="MarkiTech"/>
    <s v="https://www.markitech.ai"/>
    <s v="Toronto, Canada"/>
    <n v="10000"/>
    <s v="$50 - $99 / hr"/>
    <s v="10 - 49"/>
    <x v="0"/>
    <n v="0.1"/>
    <s v="Melbourne"/>
    <x v="12"/>
    <s v="TrimantiumGrowthOps(formerly3wks) https://www.growthops.com.au/"/>
    <n v="10"/>
    <x v="1"/>
    <n v="49"/>
    <n v="149.5"/>
    <s v="$100 - $149 / hr"/>
    <s v="$100 "/>
    <s v=" $149 "/>
    <n v="124.5"/>
    <n v="100"/>
    <n v="149"/>
    <s v="Yes"/>
  </r>
  <r>
    <s v="AllianceSoftwarePtyLtd"/>
    <s v="https://www.alliancesoftware.com.au/"/>
    <s v="Nunawading, Australia"/>
    <n v="25000"/>
    <s v="Undisclosed"/>
    <s v="10 - 49"/>
    <x v="0"/>
    <n v="0.1"/>
    <s v="Toronto"/>
    <x v="15"/>
    <s v="MarkiTech https://www.markitech.ai"/>
    <n v="10"/>
    <x v="1"/>
    <n v="49"/>
    <n v="29.5"/>
    <s v="$50 - $99 / hr"/>
    <s v="$50 "/>
    <s v=" $99 "/>
    <n v="74.5"/>
    <n v="50"/>
    <n v="99"/>
    <s v="Yes"/>
  </r>
  <r>
    <s v="Botodata"/>
    <s v="https://botodata.com/"/>
    <s v="Vinnytsia, Ukraine"/>
    <n v="1000"/>
    <s v="&lt; $25 / hr"/>
    <s v="2 - 9"/>
    <x v="2"/>
    <n v="0.8"/>
    <s v="Nunawading"/>
    <x v="12"/>
    <s v="AllianceSoftwarePtyLtd https://www.alliancesoftware.com.au/"/>
    <n v="2"/>
    <x v="1"/>
    <n v="9"/>
    <n v="29.5"/>
    <s v="Undisclosed"/>
    <s v="Undisclosed"/>
    <e v="#REF!"/>
    <e v="#VALUE!"/>
    <e v="#VALUE!"/>
    <e v="#REF!"/>
    <e v="#VALUE!"/>
  </r>
  <r>
    <s v="KineoGmbH"/>
    <s v="https://kineo.ai/"/>
    <s v="Berlin, Germany"/>
    <n v="5000"/>
    <s v="$100 - $149 / hr"/>
    <s v="10 - 49"/>
    <x v="2"/>
    <n v="0.8"/>
    <s v="Vinnytsia"/>
    <x v="13"/>
    <s v="Botodata https://botodata.com/"/>
    <n v="10"/>
    <x v="1"/>
    <n v="49"/>
    <n v="5.5"/>
    <s v="0$ - $25 / hr"/>
    <s v="0$ "/>
    <s v=" $25 "/>
    <n v="12.5"/>
    <n v="0"/>
    <n v="25"/>
    <s v="No"/>
  </r>
  <r>
    <s v="Gargoyle"/>
    <s v="https://www.gargoyle.ltd/"/>
    <s v="Kharkiv, Ukraine"/>
    <n v="25000"/>
    <s v="$25 - $49 / hr"/>
    <s v="10 - 49"/>
    <x v="2"/>
    <n v="0.7"/>
    <s v="Berlin"/>
    <x v="26"/>
    <s v="KineoGmbH https://kineo.ai/"/>
    <n v="10"/>
    <x v="1"/>
    <n v="49"/>
    <n v="29.5"/>
    <s v="$100 - $149 / hr"/>
    <s v="$100 "/>
    <s v=" $149 "/>
    <n v="124.5"/>
    <n v="100"/>
    <n v="149"/>
    <s v="Yes"/>
  </r>
  <r>
    <s v="DataObrii"/>
    <s v="https://dataobrii.com/"/>
    <s v="London, United Kingdom"/>
    <s v="Undisclosed"/>
    <s v="Undisclosed"/>
    <s v="10 - 49"/>
    <x v="2"/>
    <n v="0.7"/>
    <s v="Kharkiv"/>
    <x v="13"/>
    <s v="Gargoyle https://www.gargoyle.ltd/"/>
    <n v="10"/>
    <x v="1"/>
    <n v="49"/>
    <n v="29.5"/>
    <s v="$25 - $49 / hr"/>
    <s v="$25 "/>
    <s v=" $49 "/>
    <n v="37"/>
    <n v="25"/>
    <n v="49"/>
    <s v="Yes"/>
  </r>
  <r>
    <s v="BeneathAnalytics"/>
    <s v="https://beneath.co.in"/>
    <s v="Ahmedabad, India"/>
    <n v="1000"/>
    <s v="$50 - $99 / hr"/>
    <s v="10 - 49"/>
    <x v="2"/>
    <n v="0.7"/>
    <s v="London"/>
    <x v="17"/>
    <s v="DataObrii https://dataobrii.com/"/>
    <n v="10"/>
    <x v="1"/>
    <n v="49"/>
    <n v="29.5"/>
    <s v="Undisclosed"/>
    <s v="Undisclosed"/>
    <e v="#REF!"/>
    <e v="#VALUE!"/>
    <e v="#VALUE!"/>
    <e v="#REF!"/>
    <e v="#VALUE!"/>
  </r>
  <r>
    <s v="CognitiveMachines"/>
    <s v="https://cognitivemachines.in/"/>
    <s v="Bengaluru, India"/>
    <n v="25000"/>
    <s v="$25 - $49 / hr"/>
    <s v="10 - 49"/>
    <x v="2"/>
    <n v="0.7"/>
    <s v="Ahmedabad"/>
    <x v="11"/>
    <s v="BeneathAnalytics https://beneath.co.in"/>
    <n v="10"/>
    <x v="1"/>
    <n v="49"/>
    <n v="29.5"/>
    <s v="$50 - $99 / hr"/>
    <s v="$50 "/>
    <s v=" $99 "/>
    <n v="74.5"/>
    <n v="50"/>
    <n v="99"/>
    <s v="Yes"/>
  </r>
  <r>
    <s v="Cloud(X)"/>
    <m/>
    <s v="https://www.cloudx.com"/>
    <s v="Yerba Buena, Argentina"/>
    <n v="5000"/>
    <s v="$50 - $99 / hr"/>
    <x v="1"/>
    <s v="50 - 249"/>
    <n v="0.4"/>
    <x v="11"/>
    <s v="CognitiveMachines https://cognitivemachines.in/"/>
    <s v="$50 "/>
    <x v="1"/>
    <s v=" $99 / hr"/>
    <n v="29.5"/>
    <s v="$25 - $49 / hr"/>
    <s v="$25 "/>
    <s v=" $49 "/>
    <n v="37"/>
    <n v="25"/>
    <n v="49"/>
    <s v="Yes"/>
  </r>
  <r>
    <s v="PromptSoftech"/>
    <s v="https://www.promptsoftech.com"/>
    <s v="Ahmedabad, India"/>
    <n v="5000"/>
    <s v="$25 - $49 / hr"/>
    <s v="50 - 249"/>
    <x v="0"/>
    <n v="0.1"/>
    <m/>
    <x v="0"/>
    <s v="Cloud(X) "/>
    <n v="50"/>
    <x v="0"/>
    <n v="249"/>
    <e v="#DIV/0!"/>
    <n v="5000"/>
    <s v="5000"/>
    <e v="#REF!"/>
    <e v="#REF!"/>
    <n v="5000"/>
    <e v="#REF!"/>
    <e v="#REF!"/>
  </r>
  <r>
    <s v="SciKitBrainTechnovativesolutions"/>
    <s v="http://www.scikitbrain.com"/>
    <s v="Bengaluru, India"/>
    <n v="1000"/>
    <s v="$25 - $49 / hr"/>
    <s v="250 - 999"/>
    <x v="2"/>
    <n v="0.75"/>
    <m/>
    <x v="11"/>
    <s v="PromptSoftech https://www.promptsoftech.com"/>
    <n v="250"/>
    <x v="1"/>
    <n v="999"/>
    <n v="149.5"/>
    <s v="$25 - $49 / hr"/>
    <s v="$25 "/>
    <s v=" $49 "/>
    <n v="37"/>
    <n v="25"/>
    <n v="49"/>
    <s v="Yes"/>
  </r>
  <r>
    <s v="ProlitusTechnologies"/>
    <s v="https://www.prolitus.com/"/>
    <s v="New Delhi, India"/>
    <n v="10000"/>
    <s v="$25 - $49 / hr"/>
    <s v="250 - 999"/>
    <x v="0"/>
    <n v="0.1"/>
    <m/>
    <x v="11"/>
    <s v="SciKitBrainTechnovativesolutions http://www.scikitbrain.com"/>
    <n v="250"/>
    <x v="1"/>
    <n v="999"/>
    <n v="624.5"/>
    <s v="$25 - $49 / hr"/>
    <s v="$25 "/>
    <s v=" $49 "/>
    <n v="37"/>
    <n v="25"/>
    <n v="49"/>
    <s v="Yes"/>
  </r>
  <r>
    <s v="UranCompany"/>
    <s v="http://urancompany.com/"/>
    <s v="Дніпро́, Ukraine"/>
    <n v="5000"/>
    <s v="$25 - $49 / hr"/>
    <s v="50 - 249"/>
    <x v="0"/>
    <n v="0.1"/>
    <m/>
    <x v="11"/>
    <s v="ProlitusTechnologies https://www.prolitus.com/"/>
    <n v="50"/>
    <x v="1"/>
    <n v="249"/>
    <n v="624.5"/>
    <s v="$25 - $49 / hr"/>
    <s v="$25 "/>
    <s v=" $49 "/>
    <n v="37"/>
    <n v="25"/>
    <n v="49"/>
    <s v="Yes"/>
  </r>
  <r>
    <s v="HeyMachineLearning"/>
    <s v="https://heyml.com/"/>
    <s v="Kharkiv, Ukraine"/>
    <n v="10000"/>
    <s v="$50 - $99 / hr"/>
    <s v="10 - 49"/>
    <x v="2"/>
    <n v="0.7"/>
    <m/>
    <x v="13"/>
    <s v="UranCompany http://urancompany.com/"/>
    <n v="10"/>
    <x v="1"/>
    <n v="49"/>
    <n v="149.5"/>
    <s v="$25 - $49 / hr"/>
    <s v="$25 "/>
    <s v=" $49 "/>
    <n v="37"/>
    <n v="25"/>
    <n v="49"/>
    <s v="Yes"/>
  </r>
  <r>
    <s v="CartesianDataSciences"/>
    <s v="https://www.cartesiandatasciences.com/contact"/>
    <s v="Tucson, AZ"/>
    <n v="10000"/>
    <s v="Undisclosed"/>
    <s v="50 - 249"/>
    <x v="2"/>
    <n v="0.5"/>
    <m/>
    <x v="13"/>
    <s v="HeyMachineLearning https://heyml.com/"/>
    <n v="50"/>
    <x v="1"/>
    <n v="249"/>
    <n v="29.5"/>
    <s v="$50 - $99 / hr"/>
    <s v="$50 "/>
    <s v=" $99 "/>
    <n v="74.5"/>
    <n v="50"/>
    <n v="99"/>
    <s v="Yes"/>
  </r>
  <r>
    <s v="ManasAI"/>
    <s v="https://manas.ai/"/>
    <s v="London, United Kingdom"/>
    <n v="75000"/>
    <s v="Undisclosed"/>
    <s v="10 - 49"/>
    <x v="1"/>
    <n v="1"/>
    <m/>
    <x v="64"/>
    <s v="CartesianDataSciences https://www.cartesiandatasciences.com/contact"/>
    <n v="10"/>
    <x v="1"/>
    <n v="49"/>
    <n v="149.5"/>
    <s v="Undisclosed"/>
    <s v="Undisclosed"/>
    <e v="#REF!"/>
    <e v="#VALUE!"/>
    <e v="#VALUE!"/>
    <e v="#REF!"/>
    <e v="#VALUE!"/>
  </r>
  <r>
    <s v="HeavenSolutions"/>
    <s v="https://www.heavensolutions.com/"/>
    <s v="Bensheim, Germany"/>
    <n v="25000"/>
    <s v="$50 - $99 / hr"/>
    <s v="50 - 249"/>
    <x v="0"/>
    <n v="0.1"/>
    <m/>
    <x v="17"/>
    <s v="ManasAI https://manas.ai/"/>
    <n v="50"/>
    <x v="1"/>
    <n v="249"/>
    <n v="29.5"/>
    <s v="Undisclosed"/>
    <s v="Undisclosed"/>
    <e v="#REF!"/>
    <e v="#VALUE!"/>
    <e v="#VALUE!"/>
    <e v="#REF!"/>
    <e v="#VALUE!"/>
  </r>
  <r>
    <s v="Arionkoder"/>
    <s v="http://www.arionkoder.com"/>
    <s v="Montevideo, Uruguay"/>
    <n v="10000"/>
    <s v="$50 - $99 / hr"/>
    <s v="50 - 249"/>
    <x v="0"/>
    <n v="0.1"/>
    <m/>
    <x v="26"/>
    <s v="HeavenSolutions https://www.heavensolutions.com/"/>
    <n v="50"/>
    <x v="1"/>
    <n v="249"/>
    <n v="149.5"/>
    <s v="$50 - $99 / hr"/>
    <s v="$50 "/>
    <s v=" $99 "/>
    <n v="74.5"/>
    <n v="50"/>
    <n v="99"/>
    <s v="Yes"/>
  </r>
  <r>
    <s v="RNDpoint"/>
    <s v="https://rndpoint.com/expertise/financial-software-solutions-by-rndpoint-2/"/>
    <s v="London, United Kingdom"/>
    <n v="25000"/>
    <s v="$50 - $99 / hr"/>
    <s v="50 - 249"/>
    <x v="0"/>
    <n v="0.1"/>
    <m/>
    <x v="41"/>
    <s v="Arionkoder http://www.arionkoder.com"/>
    <n v="50"/>
    <x v="1"/>
    <n v="249"/>
    <n v="149.5"/>
    <s v="$50 - $99 / hr"/>
    <s v="$50 "/>
    <s v=" $99 "/>
    <n v="74.5"/>
    <n v="50"/>
    <n v="99"/>
    <s v="Yes"/>
  </r>
  <r>
    <s v="LifeElixir"/>
    <s v="https://www.life-elixir.com/"/>
    <s v="Newport Beach, CA"/>
    <n v="10000"/>
    <s v="$100 - $149 / hr"/>
    <s v="2 - 9"/>
    <x v="0"/>
    <n v="0.3"/>
    <m/>
    <x v="17"/>
    <s v="RNDpoint https://rndpoint.com/expertise/financial-software-solutions-by-rndpoint-2/"/>
    <n v="2"/>
    <x v="1"/>
    <n v="9"/>
    <n v="149.5"/>
    <s v="$50 - $99 / hr"/>
    <s v="$50 "/>
    <s v=" $99 "/>
    <n v="74.5"/>
    <n v="50"/>
    <n v="99"/>
    <s v="Yes"/>
  </r>
  <r>
    <s v="MototechGroup"/>
    <s v="https://mototech.us/"/>
    <s v="Oakton, VA"/>
    <n v="50000"/>
    <s v="Undisclosed"/>
    <s v="50 - 249"/>
    <x v="2"/>
    <n v="0.45"/>
    <m/>
    <x v="1"/>
    <s v="LifeElixir https://www.life-elixir.com/"/>
    <n v="50"/>
    <x v="1"/>
    <n v="249"/>
    <n v="5.5"/>
    <s v="$100 - $149 / hr"/>
    <s v="$100 "/>
    <s v=" $149 "/>
    <n v="124.5"/>
    <n v="100"/>
    <n v="149"/>
    <s v="Yes"/>
  </r>
  <r>
    <s v="ScoreDigital"/>
    <s v="https://www.scoredigital.io/"/>
    <s v="Kraków, Poland"/>
    <n v="10000"/>
    <s v="$50 - $99 / hr"/>
    <s v="10 - 49"/>
    <x v="0"/>
    <n v="0.1"/>
    <m/>
    <x v="22"/>
    <s v="MototechGroup https://mototech.us/"/>
    <n v="10"/>
    <x v="1"/>
    <n v="49"/>
    <n v="149.5"/>
    <s v="Undisclosed"/>
    <s v="Undisclosed"/>
    <e v="#REF!"/>
    <e v="#VALUE!"/>
    <e v="#VALUE!"/>
    <e v="#REF!"/>
    <e v="#VALUE!"/>
  </r>
  <r>
    <s v="ZenBitTech"/>
    <s v="https://zenbit.tech/"/>
    <s v="Warszawa, Poland"/>
    <n v="10000"/>
    <s v="$25 - $49 / hr"/>
    <s v="10 - 49"/>
    <x v="0"/>
    <n v="0.3"/>
    <m/>
    <x v="7"/>
    <s v="ScoreDigital https://www.scoredigital.io/"/>
    <n v="10"/>
    <x v="1"/>
    <n v="49"/>
    <n v="29.5"/>
    <s v="$50 - $99 / hr"/>
    <s v="$50 "/>
    <s v=" $99 "/>
    <n v="74.5"/>
    <n v="50"/>
    <n v="99"/>
    <s v="Yes"/>
  </r>
  <r>
    <s v="MonoSoftware"/>
    <s v="https://mono.software"/>
    <s v="Osijek, Croatia"/>
    <n v="5000"/>
    <s v="$25 - $49 / hr"/>
    <s v="50 - 249"/>
    <x v="0"/>
    <n v="0.1"/>
    <m/>
    <x v="7"/>
    <s v="ZenBitTech https://zenbit.tech/"/>
    <n v="50"/>
    <x v="1"/>
    <n v="249"/>
    <n v="29.5"/>
    <s v="$25 - $49 / hr"/>
    <s v="$25 "/>
    <s v=" $49 "/>
    <n v="37"/>
    <n v="25"/>
    <n v="49"/>
    <s v="Yes"/>
  </r>
  <r>
    <s v="ThinkDignityInternational"/>
    <s v="http://www.thinkstudio.in"/>
    <s v="Bharat Heavy Electrical Limited Ran, India"/>
    <n v="10000"/>
    <s v="$100 - $149 / hr"/>
    <s v="10 - 49"/>
    <x v="2"/>
    <n v="0.5"/>
    <m/>
    <x v="38"/>
    <s v="MonoSoftware https://mono.software"/>
    <n v="10"/>
    <x v="1"/>
    <n v="49"/>
    <n v="149.5"/>
    <s v="$25 - $49 / hr"/>
    <s v="$25 "/>
    <s v=" $49 "/>
    <n v="37"/>
    <n v="25"/>
    <n v="49"/>
    <s v="Yes"/>
  </r>
  <r>
    <s v="ValueLogic"/>
    <s v="https://valuelogic.one/"/>
    <s v="Wrocław, Poland"/>
    <n v="10000"/>
    <s v="$50 - $99 / hr"/>
    <s v="50 - 249"/>
    <x v="0"/>
    <n v="0.1"/>
    <m/>
    <x v="11"/>
    <s v="ThinkDignityInternational http://www.thinkstudio.in"/>
    <n v="50"/>
    <x v="1"/>
    <n v="249"/>
    <n v="29.5"/>
    <s v="$100 - $149 / hr"/>
    <s v="$100 "/>
    <s v=" $149 "/>
    <n v="124.5"/>
    <n v="100"/>
    <n v="149"/>
    <s v="Yes"/>
  </r>
  <r>
    <s v="DigiFutura"/>
    <s v="http://www.digifutura.com/"/>
    <s v="Ho Chi Minh City, Vietnam"/>
    <n v="10000"/>
    <s v="&lt; $25 / hr"/>
    <s v="50 - 249"/>
    <x v="0"/>
    <n v="0.1"/>
    <m/>
    <x v="7"/>
    <s v="ValueLogic https://valuelogic.one/"/>
    <n v="50"/>
    <x v="1"/>
    <n v="249"/>
    <n v="149.5"/>
    <s v="$50 - $99 / hr"/>
    <s v="$50 "/>
    <s v=" $99 "/>
    <n v="74.5"/>
    <n v="50"/>
    <n v="99"/>
    <s v="Yes"/>
  </r>
  <r>
    <s v="VitalifyAsiaCo.,Ltd."/>
    <s v="https://vitalify.asia/"/>
    <s v="Ho Chi Minh City, Vietnam"/>
    <n v="5000"/>
    <s v="$25 - $49 / hr"/>
    <s v="50 - 249"/>
    <x v="0"/>
    <n v="0.1"/>
    <m/>
    <x v="23"/>
    <s v="DigiFutura http://www.digifutura.com/"/>
    <n v="50"/>
    <x v="1"/>
    <n v="249"/>
    <n v="149.5"/>
    <s v="0$ - $25 / hr"/>
    <s v="0$ "/>
    <s v=" $25 "/>
    <n v="12.5"/>
    <n v="0"/>
    <n v="25"/>
    <s v="No"/>
  </r>
  <r>
    <s v="DividatoAISoftwareDevelopment"/>
    <s v="http://ai.dividato.com"/>
    <s v="Córdoba, Argentina"/>
    <n v="25000"/>
    <s v="$25 - $49 / hr"/>
    <s v="50 - 249"/>
    <x v="2"/>
    <n v="0.45"/>
    <m/>
    <x v="23"/>
    <s v="VitalifyAsiaCo.,Ltd. https://vitalify.asia/"/>
    <n v="50"/>
    <x v="1"/>
    <n v="249"/>
    <n v="149.5"/>
    <s v="$25 - $49 / hr"/>
    <s v="$25 "/>
    <s v=" $49 "/>
    <n v="37"/>
    <n v="25"/>
    <n v="49"/>
    <s v="Yes"/>
  </r>
  <r>
    <s v="bromin7,Inc."/>
    <s v="https://bromin7.com/"/>
    <s v="New York, NY"/>
    <n v="10000"/>
    <s v="$50 - $99 / hr"/>
    <s v="2 - 9"/>
    <x v="0"/>
    <n v="0.2"/>
    <m/>
    <x v="39"/>
    <s v="DividatoAISoftwareDevelopment http://ai.dividato.com"/>
    <n v="2"/>
    <x v="1"/>
    <n v="9"/>
    <n v="149.5"/>
    <s v="$25 - $49 / hr"/>
    <s v="$25 "/>
    <s v=" $49 "/>
    <n v="37"/>
    <n v="25"/>
    <n v="49"/>
    <s v="Yes"/>
  </r>
  <r>
    <s v="BalticAmadeus"/>
    <s v="https://www.ba.lt/en/"/>
    <s v="Vilnius, Lithuania"/>
    <n v="50000"/>
    <s v="$50 - $99 / hr"/>
    <s v="50 - 249"/>
    <x v="0"/>
    <n v="0.1"/>
    <m/>
    <x v="5"/>
    <s v="bromin7,Inc. https://bromin7.com/"/>
    <n v="50"/>
    <x v="1"/>
    <n v="249"/>
    <n v="5.5"/>
    <s v="$50 - $99 / hr"/>
    <s v="$50 "/>
    <s v=" $99 "/>
    <n v="74.5"/>
    <n v="50"/>
    <n v="99"/>
    <s v="Yes"/>
  </r>
  <r>
    <s v="Adoriasoft"/>
    <s v="https://adoriasoft.com/"/>
    <s v="Las Vegas, NV"/>
    <n v="5000"/>
    <s v="$50 - $99 / hr"/>
    <s v="10 - 49"/>
    <x v="0"/>
    <n v="0.1"/>
    <m/>
    <x v="37"/>
    <s v="BalticAmadeus https://www.ba.lt/en/"/>
    <n v="10"/>
    <x v="1"/>
    <n v="49"/>
    <n v="149.5"/>
    <s v="$50 - $99 / hr"/>
    <s v="$50 "/>
    <s v=" $99 "/>
    <n v="74.5"/>
    <n v="50"/>
    <n v="99"/>
    <s v="Yes"/>
  </r>
  <r>
    <s v="BohemianAI"/>
    <s v="https://bohemian.ai/"/>
    <s v="Prague, Czech Republic"/>
    <n v="10000"/>
    <s v="$50 - $99 / hr"/>
    <s v="2 - 9"/>
    <x v="1"/>
    <n v="1"/>
    <m/>
    <x v="123"/>
    <s v="Adoriasoft https://adoriasoft.com/"/>
    <n v="2"/>
    <x v="1"/>
    <n v="9"/>
    <n v="29.5"/>
    <s v="$50 - $99 / hr"/>
    <s v="$50 "/>
    <s v=" $99 "/>
    <n v="74.5"/>
    <n v="50"/>
    <n v="99"/>
    <s v="Yes"/>
  </r>
  <r>
    <s v="Hipo"/>
    <s v="http://hipolabs.com"/>
    <s v="Toronto, Canada"/>
    <n v="50000"/>
    <s v="$100 - $149 / hr"/>
    <s v="10 - 49"/>
    <x v="0"/>
    <n v="0.1"/>
    <m/>
    <x v="45"/>
    <s v="BohemianAI https://bohemian.ai/"/>
    <n v="10"/>
    <x v="1"/>
    <n v="49"/>
    <n v="5.5"/>
    <s v="$50 - $99 / hr"/>
    <s v="$50 "/>
    <s v=" $99 "/>
    <n v="74.5"/>
    <n v="50"/>
    <n v="99"/>
    <s v="Yes"/>
  </r>
  <r>
    <s v="DanielApps"/>
    <s v="https://danielapps.co/"/>
    <s v="Barranquilla, Colombia"/>
    <n v="10000"/>
    <s v="$25 - $49 / hr"/>
    <s v="2 - 9"/>
    <x v="0"/>
    <n v="0.2"/>
    <m/>
    <x v="15"/>
    <s v="Hipo http://hipolabs.com"/>
    <n v="2"/>
    <x v="1"/>
    <n v="9"/>
    <n v="29.5"/>
    <s v="$100 - $149 / hr"/>
    <s v="$100 "/>
    <s v=" $149 "/>
    <n v="124.5"/>
    <n v="100"/>
    <n v="149"/>
    <s v="Yes"/>
  </r>
  <r>
    <s v="NGLogic"/>
    <s v="http://nglogic.com"/>
    <s v="Austin, TX"/>
    <n v="25000"/>
    <s v="$25 - $49 / hr"/>
    <s v="50 - 249"/>
    <x v="0"/>
    <n v="0.1"/>
    <m/>
    <x v="65"/>
    <s v="DanielApps https://danielapps.co/"/>
    <n v="50"/>
    <x v="1"/>
    <n v="249"/>
    <n v="5.5"/>
    <s v="$25 - $49 / hr"/>
    <s v="$25 "/>
    <s v=" $49 "/>
    <n v="37"/>
    <n v="25"/>
    <n v="49"/>
    <s v="Yes"/>
  </r>
  <r>
    <s v="QuarkWorks"/>
    <s v="https://www.quarkworks.co/"/>
    <s v="San Francisco, CA"/>
    <n v="25000"/>
    <s v="Undisclosed"/>
    <s v="10 - 49"/>
    <x v="0"/>
    <n v="0.1"/>
    <m/>
    <x v="2"/>
    <s v="NGLogic http://nglogic.com"/>
    <n v="10"/>
    <x v="1"/>
    <n v="49"/>
    <n v="149.5"/>
    <s v="$25 - $49 / hr"/>
    <s v="$25 "/>
    <s v=" $49 "/>
    <n v="37"/>
    <n v="25"/>
    <n v="49"/>
    <s v="Yes"/>
  </r>
  <r>
    <s v="Intellica"/>
    <s v="http://intellicagroup.com"/>
    <s v="Bratislava, Slovakia"/>
    <n v="10000"/>
    <s v="$25 - $49 / hr"/>
    <s v="50 - 249"/>
    <x v="0"/>
    <n v="0.1"/>
    <m/>
    <x v="1"/>
    <s v="QuarkWorks https://www.quarkworks.co/"/>
    <n v="50"/>
    <x v="1"/>
    <n v="249"/>
    <n v="29.5"/>
    <s v="Undisclosed"/>
    <s v="Undisclosed"/>
    <e v="#REF!"/>
    <e v="#VALUE!"/>
    <e v="#VALUE!"/>
    <e v="#REF!"/>
    <e v="#VALUE!"/>
  </r>
  <r>
    <s v="AideticSoftwarePvt.Ltd."/>
    <s v="http://www.aidetic.in"/>
    <s v="Bengaluru, India"/>
    <n v="10000"/>
    <s v="$25 - $49 / hr"/>
    <s v="10 - 49"/>
    <x v="2"/>
    <n v="0.5"/>
    <m/>
    <x v="58"/>
    <s v="Intellica http://intellicagroup.com"/>
    <n v="10"/>
    <x v="1"/>
    <n v="49"/>
    <n v="149.5"/>
    <s v="$25 - $49 / hr"/>
    <s v="$25 "/>
    <s v=" $49 "/>
    <n v="37"/>
    <n v="25"/>
    <n v="49"/>
    <s v="Yes"/>
  </r>
  <r>
    <s v="SmartCat"/>
    <s v="https://www.smartcat.io/"/>
    <s v="Novi Sad, Serbia"/>
    <n v="50000"/>
    <s v="$50 - $99 / hr"/>
    <s v="50 - 249"/>
    <x v="0"/>
    <n v="0.4"/>
    <m/>
    <x v="11"/>
    <s v="AideticSoftwarePvt.Ltd. http://www.aidetic.in"/>
    <n v="50"/>
    <x v="1"/>
    <n v="249"/>
    <n v="29.5"/>
    <s v="$25 - $49 / hr"/>
    <s v="$25 "/>
    <s v=" $49 "/>
    <n v="37"/>
    <n v="25"/>
    <n v="49"/>
    <s v="Yes"/>
  </r>
  <r>
    <s v="TheDayhuffGroup"/>
    <s v="http://www.dayhuffgroup.com/"/>
    <s v="Worthington, OH"/>
    <s v="Undisclosed"/>
    <s v="$150 - $199 / hr"/>
    <s v="50 - 249"/>
    <x v="2"/>
    <n v="0.5"/>
    <m/>
    <x v="43"/>
    <s v="SmartCat https://www.smartcat.io/"/>
    <n v="50"/>
    <x v="1"/>
    <n v="249"/>
    <n v="149.5"/>
    <s v="$50 - $99 / hr"/>
    <s v="$50 "/>
    <s v=" $99 "/>
    <n v="74.5"/>
    <n v="50"/>
    <n v="99"/>
    <s v="Yes"/>
  </r>
  <r>
    <s v="OrNsoftCorporation"/>
    <s v="https://www.ornsoft.com"/>
    <s v="Miami, FL"/>
    <s v="Undisclosed"/>
    <s v="$100 - $149 / hr"/>
    <s v="50 - 249"/>
    <x v="2"/>
    <n v="0.45"/>
    <m/>
    <x v="85"/>
    <s v="TheDayhuffGroup http://www.dayhuffgroup.com/"/>
    <n v="50"/>
    <x v="1"/>
    <n v="249"/>
    <n v="149.5"/>
    <s v="$150 - $199 / hr"/>
    <s v="$150 "/>
    <s v=" $199 "/>
    <n v="174.5"/>
    <n v="150"/>
    <n v="199"/>
    <s v="Yes"/>
  </r>
  <r>
    <s v="WWG"/>
    <s v="https://www.wwg.it"/>
    <s v="Agrate Brianza, Italy"/>
    <n v="50000"/>
    <s v="$50 - $99 / hr"/>
    <s v="50 - 249"/>
    <x v="0"/>
    <n v="0.1"/>
    <m/>
    <x v="4"/>
    <s v="OrNsoftCorporation https://www.ornsoft.com"/>
    <n v="50"/>
    <x v="1"/>
    <n v="249"/>
    <n v="149.5"/>
    <s v="$100 - $149 / hr"/>
    <s v="$100 "/>
    <s v=" $149 "/>
    <n v="124.5"/>
    <n v="100"/>
    <n v="149"/>
    <s v="Yes"/>
  </r>
  <r>
    <s v="InfistackTechnologiesPVTLTD"/>
    <s v="https://infistack.com/"/>
    <s v="Ahmedabad, India"/>
    <n v="5000"/>
    <s v="$25 - $49 / hr"/>
    <s v="10 - 49"/>
    <x v="0"/>
    <n v="0.1"/>
    <m/>
    <x v="32"/>
    <s v="WWG https://www.wwg.it"/>
    <n v="10"/>
    <x v="1"/>
    <n v="49"/>
    <n v="149.5"/>
    <s v="$50 - $99 / hr"/>
    <s v="$50 "/>
    <s v=" $99 "/>
    <n v="74.5"/>
    <n v="50"/>
    <n v="99"/>
    <s v="Yes"/>
  </r>
  <r>
    <s v="CodeJunkie"/>
    <s v="https://www.codejunkie.co/"/>
    <s v="Islamabad, Pakistan"/>
    <n v="10000"/>
    <s v="$25 - $49 / hr"/>
    <s v="10 - 49"/>
    <x v="2"/>
    <n v="0.5"/>
    <m/>
    <x v="11"/>
    <s v="InfistackTechnologiesPVTLTD https://infistack.com/"/>
    <n v="10"/>
    <x v="1"/>
    <n v="49"/>
    <n v="29.5"/>
    <s v="$25 - $49 / hr"/>
    <s v="$25 "/>
    <s v=" $49 "/>
    <n v="37"/>
    <n v="25"/>
    <n v="49"/>
    <s v="Yes"/>
  </r>
  <r>
    <s v="Zymr,Inc."/>
    <s v="http://www.zymr.com"/>
    <s v="San Jose, CA"/>
    <n v="25000"/>
    <s v="$25 - $49 / hr"/>
    <s v="50 - 249"/>
    <x v="0"/>
    <n v="0.1"/>
    <m/>
    <x v="8"/>
    <s v="CodeJunkie https://www.codejunkie.co/"/>
    <n v="50"/>
    <x v="1"/>
    <n v="249"/>
    <n v="29.5"/>
    <s v="$25 - $49 / hr"/>
    <s v="$25 "/>
    <s v=" $49 "/>
    <n v="37"/>
    <n v="25"/>
    <n v="49"/>
    <s v="Yes"/>
  </r>
  <r>
    <s v="M-ConnectSolutions"/>
    <s v="http://mconnectmedia.com"/>
    <s v="Ahmedabad, India"/>
    <n v="5000"/>
    <s v="$25 - $49 / hr"/>
    <s v="50 - 249"/>
    <x v="0"/>
    <n v="0.1"/>
    <m/>
    <x v="1"/>
    <s v="Zymr,Inc. http://www.zymr.com"/>
    <n v="50"/>
    <x v="1"/>
    <n v="249"/>
    <n v="149.5"/>
    <s v="$25 - $49 / hr"/>
    <s v="$25 "/>
    <s v=" $49 "/>
    <n v="37"/>
    <n v="25"/>
    <n v="49"/>
    <s v="Yes"/>
  </r>
  <r>
    <s v="VfluencerShenzhen"/>
    <s v="http://www.vfluencer.com/"/>
    <s v="Shenzhen Shi, China"/>
    <s v="Undisclosed"/>
    <s v="Undisclosed"/>
    <s v="2 - 9"/>
    <x v="0"/>
    <n v="0.2"/>
    <m/>
    <x v="11"/>
    <s v="M-ConnectSolutions http://mconnectmedia.com"/>
    <n v="2"/>
    <x v="1"/>
    <n v="9"/>
    <n v="149.5"/>
    <s v="$25 - $49 / hr"/>
    <s v="$25 "/>
    <s v=" $49 "/>
    <n v="37"/>
    <n v="25"/>
    <n v="49"/>
    <s v="Yes"/>
  </r>
  <r>
    <s v="CPITechnologiesGmbH"/>
    <s v="https://cpitech.io/en"/>
    <s v="Mainz, Germany"/>
    <n v="25000"/>
    <s v="$100 - $149 / hr"/>
    <s v="2 - 9"/>
    <x v="0"/>
    <n v="0.15"/>
    <m/>
    <x v="61"/>
    <s v="VfluencerShenzhen http://www.vfluencer.com/"/>
    <n v="2"/>
    <x v="1"/>
    <n v="9"/>
    <n v="5.5"/>
    <s v="Undisclosed"/>
    <s v="Undisclosed"/>
    <e v="#REF!"/>
    <e v="#VALUE!"/>
    <e v="#VALUE!"/>
    <e v="#REF!"/>
    <e v="#VALUE!"/>
  </r>
  <r>
    <s v="DiscoverIT"/>
    <s v="https://discoverit.digital"/>
    <s v="Reading, United Kingdom"/>
    <n v="25000"/>
    <s v="$150 - $199 / hr"/>
    <s v="10 - 49"/>
    <x v="0"/>
    <n v="0.1"/>
    <m/>
    <x v="26"/>
    <s v="CPITechnologiesGmbH https://cpitech.io/en"/>
    <n v="10"/>
    <x v="1"/>
    <n v="49"/>
    <n v="5.5"/>
    <s v="$100 - $149 / hr"/>
    <s v="$100 "/>
    <s v=" $149 "/>
    <n v="124.5"/>
    <n v="100"/>
    <n v="149"/>
    <s v="Yes"/>
  </r>
  <r>
    <s v="PSCGroup"/>
    <s v="http://www.psclistens.com/"/>
    <s v="Schaumburg, IL"/>
    <n v="25000"/>
    <s v="$150 - $199 / hr"/>
    <s v="50 - 249"/>
    <x v="0"/>
    <n v="0.1"/>
    <m/>
    <x v="17"/>
    <s v="DiscoverIT https://discoverit.digital"/>
    <n v="50"/>
    <x v="1"/>
    <n v="249"/>
    <n v="29.5"/>
    <s v="$150 - $199 / hr"/>
    <s v="$150 "/>
    <s v=" $199 "/>
    <n v="174.5"/>
    <n v="150"/>
    <n v="199"/>
    <s v="Yes"/>
  </r>
  <r>
    <s v="Logic20/20"/>
    <s v="https://www.logic2020.com/"/>
    <s v="Seattle, WA"/>
    <s v="Undisclosed"/>
    <s v="Undisclosed"/>
    <s v="50 - 249"/>
    <x v="0"/>
    <n v="0.1"/>
    <m/>
    <x v="56"/>
    <s v="PSCGroup http://www.psclistens.com/"/>
    <n v="50"/>
    <x v="1"/>
    <n v="249"/>
    <n v="149.5"/>
    <s v="$150 - $199 / hr"/>
    <s v="$150 "/>
    <s v=" $199 "/>
    <n v="174.5"/>
    <n v="150"/>
    <n v="199"/>
    <s v="Yes"/>
  </r>
  <r>
    <s v="AtlasWebSolutions"/>
    <s v="https://atlasweb.solutions/"/>
    <s v="Marrakesh, Morocco"/>
    <n v="1000"/>
    <s v="$25 - $49 / hr"/>
    <s v="2 - 9"/>
    <x v="0"/>
    <n v="0.2"/>
    <m/>
    <x v="30"/>
    <s v="Logic20/20 https://www.logic2020.com/"/>
    <n v="2"/>
    <x v="1"/>
    <n v="9"/>
    <n v="149.5"/>
    <s v="Undisclosed"/>
    <s v="Undisclosed"/>
    <e v="#REF!"/>
    <e v="#VALUE!"/>
    <e v="#VALUE!"/>
    <e v="#REF!"/>
    <e v="#VALUE!"/>
  </r>
  <r>
    <s v="OpenSistemas"/>
    <s v="https://opensistemas.com/en/"/>
    <s v="Madrid, Spain"/>
    <n v="1000"/>
    <s v="Undisclosed"/>
    <s v="50 - 249"/>
    <x v="0"/>
    <n v="0.1"/>
    <m/>
    <x v="119"/>
    <s v="AtlasWebSolutions https://atlasweb.solutions/"/>
    <n v="50"/>
    <x v="1"/>
    <n v="249"/>
    <n v="5.5"/>
    <s v="$25 - $49 / hr"/>
    <s v="$25 "/>
    <s v=" $49 "/>
    <n v="37"/>
    <n v="25"/>
    <n v="49"/>
    <s v="Yes"/>
  </r>
  <r>
    <s v="sk-global"/>
    <s v="https://www.sk-global.biz/"/>
    <s v="Ho Chi Minh City, Vietnam"/>
    <n v="5000"/>
    <s v="&lt; $25 / hr"/>
    <s v="10 - 49"/>
    <x v="0"/>
    <n v="0.15"/>
    <m/>
    <x v="14"/>
    <s v="OpenSistemas https://opensistemas.com/en/"/>
    <n v="10"/>
    <x v="1"/>
    <n v="49"/>
    <n v="149.5"/>
    <s v="Undisclosed"/>
    <s v="Undisclosed"/>
    <e v="#REF!"/>
    <e v="#VALUE!"/>
    <e v="#VALUE!"/>
    <e v="#REF!"/>
    <e v="#VALUE!"/>
  </r>
  <r>
    <s v="Blue9Technologies"/>
    <s v="http://www.blue9tech.com"/>
    <s v="Gurugram, India"/>
    <n v="25000"/>
    <s v="$150 - $199 / hr"/>
    <s v="10 - 49"/>
    <x v="0"/>
    <n v="0.15"/>
    <m/>
    <x v="23"/>
    <s v="sk-global https://www.sk-global.biz/"/>
    <n v="10"/>
    <x v="1"/>
    <n v="49"/>
    <n v="29.5"/>
    <s v="0$ - $25 / hr"/>
    <s v="0$ "/>
    <s v=" $25 "/>
    <n v="12.5"/>
    <n v="0"/>
    <n v="25"/>
    <s v="No"/>
  </r>
  <r>
    <s v="CellockLtd"/>
    <s v="https://www.cellock.com/"/>
    <s v="Strovolos, Cyprus"/>
    <n v="5000"/>
    <s v="$50 - $99 / hr"/>
    <s v="10 - 49"/>
    <x v="0"/>
    <n v="0.15"/>
    <m/>
    <x v="11"/>
    <s v="Blue9Technologies http://www.blue9tech.com"/>
    <n v="10"/>
    <x v="1"/>
    <n v="49"/>
    <n v="29.5"/>
    <s v="$150 - $199 / hr"/>
    <s v="$150 "/>
    <s v=" $199 "/>
    <n v="174.5"/>
    <n v="150"/>
    <n v="199"/>
    <s v="Yes"/>
  </r>
  <r>
    <s v="PARTY"/>
    <s v="http://prty.jp/"/>
    <s v="New York, NY"/>
    <n v="5000"/>
    <s v="$100 - $149 / hr"/>
    <s v="10 - 49"/>
    <x v="0"/>
    <n v="0.1"/>
    <m/>
    <x v="18"/>
    <s v="CellockLtd https://www.cellock.com/"/>
    <n v="10"/>
    <x v="1"/>
    <n v="49"/>
    <n v="29.5"/>
    <s v="$50 - $99 / hr"/>
    <s v="$50 "/>
    <s v=" $99 "/>
    <n v="74.5"/>
    <n v="50"/>
    <n v="99"/>
    <s v="Yes"/>
  </r>
  <r>
    <s v="Anybox"/>
    <s v="https://anybox.odoo.com/"/>
    <s v="Paris, France"/>
    <n v="50000"/>
    <s v="$150 - $199 / hr"/>
    <s v="10 - 49"/>
    <x v="0"/>
    <n v="0.1"/>
    <m/>
    <x v="5"/>
    <s v="PARTY http://prty.jp/"/>
    <n v="10"/>
    <x v="1"/>
    <n v="49"/>
    <n v="29.5"/>
    <s v="$100 - $149 / hr"/>
    <s v="$100 "/>
    <s v=" $149 "/>
    <n v="124.5"/>
    <n v="100"/>
    <n v="149"/>
    <s v="Yes"/>
  </r>
  <r>
    <s v="HeyDayPro"/>
    <s v="https://heydaypro.com/"/>
    <s v="Helsinki, Finland"/>
    <n v="5000"/>
    <s v="$100 - $149 / hr"/>
    <s v="10 - 49"/>
    <x v="0"/>
    <n v="0.15"/>
    <m/>
    <x v="72"/>
    <s v="Anybox https://anybox.odoo.com/"/>
    <n v="10"/>
    <x v="1"/>
    <n v="49"/>
    <n v="29.5"/>
    <s v="$150 - $199 / hr"/>
    <s v="$150 "/>
    <s v=" $199 "/>
    <n v="174.5"/>
    <n v="150"/>
    <n v="199"/>
    <s v="Yes"/>
  </r>
  <r>
    <s v="UshyakuSoftwareSolutions"/>
    <s v="http://ushyaku.com"/>
    <s v="Gurugram, India"/>
    <s v="Undisclosed"/>
    <s v="Undisclosed"/>
    <s v="10 - 49"/>
    <x v="0"/>
    <n v="0.15"/>
    <m/>
    <x v="91"/>
    <s v="HeyDayPro https://heydaypro.com/"/>
    <n v="10"/>
    <x v="1"/>
    <n v="49"/>
    <n v="29.5"/>
    <s v="$100 - $149 / hr"/>
    <s v="$100 "/>
    <s v=" $149 "/>
    <n v="124.5"/>
    <n v="100"/>
    <n v="149"/>
    <s v="Yes"/>
  </r>
  <r>
    <s v="YoutouchTechnology"/>
    <s v="http://www.youtouch.cl"/>
    <s v="Santiago, Chile"/>
    <s v="Undisclosed"/>
    <s v="Undisclosed"/>
    <s v="10 - 49"/>
    <x v="0"/>
    <n v="0.15"/>
    <m/>
    <x v="11"/>
    <s v="UshyakuSoftwareSolutions http://ushyaku.com"/>
    <n v="10"/>
    <x v="1"/>
    <n v="49"/>
    <n v="29.5"/>
    <s v="Undisclosed"/>
    <s v="Undisclosed"/>
    <e v="#REF!"/>
    <e v="#VALUE!"/>
    <e v="#VALUE!"/>
    <e v="#REF!"/>
    <e v="#VALUE!"/>
  </r>
  <r>
    <s v="Milkinside"/>
    <s v="http://milkinside.com"/>
    <s v="San Francisco, CA"/>
    <n v="250000"/>
    <s v="$300+ / hr"/>
    <s v="10 - 49"/>
    <x v="0"/>
    <n v="0.15"/>
    <m/>
    <x v="96"/>
    <s v="YoutouchTechnology http://www.youtouch.cl"/>
    <n v="10"/>
    <x v="1"/>
    <n v="49"/>
    <n v="29.5"/>
    <s v="Undisclosed"/>
    <s v="Undisclosed"/>
    <e v="#REF!"/>
    <e v="#VALUE!"/>
    <e v="#VALUE!"/>
    <e v="#REF!"/>
    <e v="#VALUE!"/>
  </r>
  <r>
    <s v="HydricMedia"/>
    <s v="http://www.hydricmedia.com"/>
    <s v="New York, NY"/>
    <n v="50000"/>
    <s v="$150 - $199 / hr"/>
    <s v="10 - 49"/>
    <x v="0"/>
    <n v="0.1"/>
    <m/>
    <x v="1"/>
    <s v="Milkinside http://milkinside.com"/>
    <n v="10"/>
    <x v="1"/>
    <n v="49"/>
    <n v="29.5"/>
    <s v="$300+ / hr"/>
    <s v="$300+ / hr"/>
    <e v="#REF!"/>
    <e v="#VALUE!"/>
    <e v="#VALUE!"/>
    <e v="#REF!"/>
    <e v="#VALUE!"/>
  </r>
  <r>
    <s v="ZaatdevOÜ"/>
    <s v="https://zaat.dev"/>
    <s v="Tallinn, Estonia"/>
    <n v="5000"/>
    <s v="$25 - $49 / hr"/>
    <s v="2 - 9"/>
    <x v="0"/>
    <n v="0.2"/>
    <m/>
    <x v="5"/>
    <s v="HydricMedia http://www.hydricmedia.com"/>
    <n v="2"/>
    <x v="1"/>
    <n v="9"/>
    <n v="29.5"/>
    <s v="$150 - $199 / hr"/>
    <s v="$150 "/>
    <s v=" $199 "/>
    <n v="174.5"/>
    <n v="150"/>
    <n v="199"/>
    <s v="Yes"/>
  </r>
  <r>
    <s v="EmbrightInfotech"/>
    <s v="https://www.embrightinfotech.com/"/>
    <s v="Thiruvananthapuram, India"/>
    <n v="5000"/>
    <s v="Undisclosed"/>
    <s v="10 - 49"/>
    <x v="0"/>
    <n v="0.15"/>
    <m/>
    <x v="6"/>
    <s v="ZaatdevOÜ https://zaat.dev"/>
    <n v="10"/>
    <x v="1"/>
    <n v="49"/>
    <n v="5.5"/>
    <s v="$25 - $49 / hr"/>
    <s v="$25 "/>
    <s v=" $49 "/>
    <n v="37"/>
    <n v="25"/>
    <n v="49"/>
    <s v="Yes"/>
  </r>
  <r>
    <s v="Atlantbh"/>
    <s v="https://www.atlantbh.com/"/>
    <s v="Sarajevo, Bosnia and Herzegovina"/>
    <n v="5000"/>
    <s v="Undisclosed"/>
    <s v="50 - 249"/>
    <x v="0"/>
    <n v="0.1"/>
    <m/>
    <x v="11"/>
    <s v="EmbrightInfotech https://www.embrightinfotech.com/"/>
    <n v="50"/>
    <x v="1"/>
    <n v="249"/>
    <n v="29.5"/>
    <s v="Undisclosed"/>
    <s v="Undisclosed"/>
    <e v="#REF!"/>
    <e v="#VALUE!"/>
    <e v="#VALUE!"/>
    <e v="#REF!"/>
    <e v="#VALUE!"/>
  </r>
  <r>
    <s v="MandoAgency"/>
    <s v="http://www.mando.agency/"/>
    <s v="Liverpool, United Kingdom"/>
    <n v="10000"/>
    <s v="$150 - $199 / hr"/>
    <s v="50 - 249"/>
    <x v="0"/>
    <n v="0.1"/>
    <m/>
    <x v="47"/>
    <s v="Atlantbh https://www.atlantbh.com/"/>
    <n v="50"/>
    <x v="1"/>
    <n v="249"/>
    <n v="149.5"/>
    <s v="Undisclosed"/>
    <s v="Undisclosed"/>
    <e v="#REF!"/>
    <e v="#VALUE!"/>
    <e v="#VALUE!"/>
    <e v="#REF!"/>
    <e v="#VALUE!"/>
  </r>
  <r>
    <s v="WebWerksDataCenters"/>
    <s v="https://www.webwerks.in"/>
    <s v="India"/>
    <n v="5000"/>
    <s v="$25 - $49 / hr"/>
    <s v="50 - 249"/>
    <x v="0"/>
    <n v="0.1"/>
    <m/>
    <x v="17"/>
    <s v="MandoAgency http://www.mando.agency/"/>
    <n v="50"/>
    <x v="1"/>
    <n v="249"/>
    <n v="149.5"/>
    <s v="$150 - $199 / hr"/>
    <s v="$150 "/>
    <s v=" $199 "/>
    <n v="174.5"/>
    <n v="150"/>
    <n v="199"/>
    <s v="Yes"/>
  </r>
  <r>
    <s v="Chainyard"/>
    <s v="https://chainyard.com/"/>
    <s v="Morrisville, NC"/>
    <n v="10000"/>
    <s v="Undisclosed"/>
    <s v="50 - 249"/>
    <x v="0"/>
    <n v="0.1"/>
    <m/>
    <x v="0"/>
    <s v="WebWerksDataCenters https://www.webwerks.in"/>
    <n v="50"/>
    <x v="1"/>
    <n v="249"/>
    <n v="149.5"/>
    <s v="$25 - $49 / hr"/>
    <s v="$25 "/>
    <s v=" $49 "/>
    <n v="37"/>
    <n v="25"/>
    <n v="49"/>
    <s v="Yes"/>
  </r>
  <r>
    <s v="VERSAAgency"/>
    <s v="https://versa.agency/"/>
    <s v="Cremorne, Australia"/>
    <s v="Undisclosed"/>
    <s v="Undisclosed"/>
    <s v="50 - 249"/>
    <x v="0"/>
    <n v="0.1"/>
    <m/>
    <x v="10"/>
    <s v="Chainyard https://chainyard.com/"/>
    <n v="50"/>
    <x v="1"/>
    <n v="249"/>
    <n v="149.5"/>
    <s v="Undisclosed"/>
    <s v="Undisclosed"/>
    <e v="#REF!"/>
    <e v="#VALUE!"/>
    <e v="#VALUE!"/>
    <e v="#REF!"/>
    <e v="#VALUE!"/>
  </r>
  <r>
    <s v="YourTeaminIndia"/>
    <s v="https://www.yourteaminindia.com/"/>
    <s v="Woodbridge Township, NJ"/>
    <n v="10000"/>
    <s v="&lt; $25 / hr"/>
    <s v="50 - 249"/>
    <x v="0"/>
    <n v="0.1"/>
    <m/>
    <x v="12"/>
    <s v="VERSAAgency https://versa.agency/"/>
    <n v="50"/>
    <x v="1"/>
    <n v="249"/>
    <n v="149.5"/>
    <s v="Undisclosed"/>
    <s v="Undisclosed"/>
    <e v="#REF!"/>
    <e v="#VALUE!"/>
    <e v="#VALUE!"/>
    <e v="#REF!"/>
    <e v="#VALUE!"/>
  </r>
  <r>
    <s v="Headforwards"/>
    <s v="https://www.headforwards.com/"/>
    <s v="Redruth, United Kingdom"/>
    <n v="25000"/>
    <s v="Undisclosed"/>
    <s v="50 - 249"/>
    <x v="0"/>
    <n v="0.1"/>
    <m/>
    <x v="40"/>
    <s v="YourTeaminIndia https://www.yourteaminindia.com/"/>
    <n v="50"/>
    <x v="1"/>
    <n v="249"/>
    <n v="149.5"/>
    <s v="0$ - $25 / hr"/>
    <s v="0$ "/>
    <s v=" $25 "/>
    <n v="12.5"/>
    <n v="0"/>
    <n v="25"/>
    <s v="No"/>
  </r>
  <r>
    <s v="MyCloudMediaLimited"/>
    <s v="https://www.mycloudmedia.co.uk"/>
    <s v="Huddersfield, United Kingdom"/>
    <n v="1000"/>
    <s v="$100 - $149 / hr"/>
    <s v="2 - 9"/>
    <x v="0"/>
    <n v="0.1"/>
    <m/>
    <x v="17"/>
    <s v="Headforwards https://www.headforwards.com/"/>
    <n v="2"/>
    <x v="1"/>
    <n v="9"/>
    <n v="149.5"/>
    <s v="Undisclosed"/>
    <s v="Undisclosed"/>
    <e v="#REF!"/>
    <e v="#VALUE!"/>
    <e v="#VALUE!"/>
    <e v="#REF!"/>
    <e v="#VALUE!"/>
  </r>
  <r>
    <s v="InitechSoftwareServicesLtd."/>
    <s v="https://initech.co.il/en/"/>
    <s v="Ramat Gan, Israel"/>
    <n v="25000"/>
    <s v="$50 - $99 / hr"/>
    <s v="10 - 49"/>
    <x v="0"/>
    <n v="0.1"/>
    <m/>
    <x v="17"/>
    <s v="MyCloudMediaLimited https://www.mycloudmedia.co.uk"/>
    <n v="10"/>
    <x v="1"/>
    <n v="49"/>
    <n v="5.5"/>
    <s v="$100 - $149 / hr"/>
    <s v="$100 "/>
    <s v=" $149 "/>
    <n v="124.5"/>
    <n v="100"/>
    <n v="149"/>
    <s v="Yes"/>
  </r>
  <r>
    <s v="1-&gt;10"/>
    <s v="http://www.1-10.com/"/>
    <s v="Kyoto, Japan"/>
    <n v="5000"/>
    <s v="$100 - $149 / hr"/>
    <s v="10 - 49"/>
    <x v="0"/>
    <n v="0.1"/>
    <m/>
    <x v="28"/>
    <s v="InitechSoftwareServicesLtd. https://initech.co.il/en/"/>
    <n v="10"/>
    <x v="1"/>
    <n v="49"/>
    <n v="29.5"/>
    <s v="$50 - $99 / hr"/>
    <s v="$50 "/>
    <s v=" $99 "/>
    <n v="74.5"/>
    <n v="50"/>
    <n v="99"/>
    <s v="Yes"/>
  </r>
  <r>
    <s v="ARLOOPA-AugmentedandVirtualReality"/>
    <s v="https://arloopa.com/"/>
    <s v="Los Altos, CA"/>
    <n v="10000"/>
    <s v="$25 - $49 / hr"/>
    <s v="10 - 49"/>
    <x v="0"/>
    <n v="0.1"/>
    <m/>
    <x v="93"/>
    <s v="1-&gt;10 http://www.1-10.com/"/>
    <n v="10"/>
    <x v="1"/>
    <n v="49"/>
    <n v="29.5"/>
    <s v="$100 - $149 / hr"/>
    <s v="$100 "/>
    <s v=" $149 "/>
    <n v="124.5"/>
    <n v="100"/>
    <n v="149"/>
    <s v="Yes"/>
  </r>
  <r>
    <s v="WeemTech"/>
    <s v="https://weem.tech/"/>
    <s v="Yerevan, Armenia"/>
    <n v="10000"/>
    <s v="$25 - $49 / hr"/>
    <s v="10 - 49"/>
    <x v="0"/>
    <n v="0.15"/>
    <m/>
    <x v="1"/>
    <s v="ARLOOPA-AugmentedandVirtualReality https://arloopa.com/"/>
    <n v="10"/>
    <x v="1"/>
    <n v="49"/>
    <n v="29.5"/>
    <s v="$25 - $49 / hr"/>
    <s v="$25 "/>
    <s v=" $49 "/>
    <n v="37"/>
    <n v="25"/>
    <n v="49"/>
    <s v="Yes"/>
  </r>
  <r>
    <s v="SoftData"/>
    <s v="https://softdatagroup.com"/>
    <s v="Kiev, Ukraine"/>
    <n v="5000"/>
    <s v="$25 - $49 / hr"/>
    <s v="50 - 249"/>
    <x v="0"/>
    <n v="0.1"/>
    <m/>
    <x v="33"/>
    <s v="WeemTech https://weem.tech/"/>
    <n v="50"/>
    <x v="1"/>
    <n v="249"/>
    <n v="29.5"/>
    <s v="$25 - $49 / hr"/>
    <s v="$25 "/>
    <s v=" $49 "/>
    <n v="37"/>
    <n v="25"/>
    <n v="49"/>
    <s v="Yes"/>
  </r>
  <r>
    <s v="Triple2Digital"/>
    <s v="http://www.triple2digital.com"/>
    <s v="New York, NY"/>
    <n v="1000"/>
    <s v="$50 - $99 / hr"/>
    <s v="50 - 249"/>
    <x v="0"/>
    <n v="0.1"/>
    <m/>
    <x v="13"/>
    <s v="SoftData https://softdatagroup.com"/>
    <n v="50"/>
    <x v="1"/>
    <n v="249"/>
    <n v="149.5"/>
    <s v="$25 - $49 / hr"/>
    <s v="$25 "/>
    <s v=" $49 "/>
    <n v="37"/>
    <n v="25"/>
    <n v="49"/>
    <s v="Yes"/>
  </r>
  <r>
    <s v="SHAVIK"/>
    <s v="https://www.shavik.com.au/"/>
    <s v="Kensington, Australia"/>
    <s v="Undisclosed"/>
    <s v="Undisclosed"/>
    <s v="50 - 249"/>
    <x v="0"/>
    <n v="0.15"/>
    <m/>
    <x v="5"/>
    <s v="Triple2Digital http://www.triple2digital.com"/>
    <n v="50"/>
    <x v="1"/>
    <n v="249"/>
    <n v="149.5"/>
    <s v="$50 - $99 / hr"/>
    <s v="$50 "/>
    <s v=" $99 "/>
    <n v="74.5"/>
    <n v="50"/>
    <n v="99"/>
    <s v="Yes"/>
  </r>
  <r>
    <s v="NORTEKCONSULTINGINC"/>
    <s v="http://www.nortekconsulting.com"/>
    <s v="Irving, TX"/>
    <s v="Undisclosed"/>
    <s v="Undisclosed"/>
    <s v="50 - 249"/>
    <x v="0"/>
    <n v="0.15"/>
    <m/>
    <x v="12"/>
    <s v="SHAVIK https://www.shavik.com.au/"/>
    <n v="50"/>
    <x v="1"/>
    <n v="249"/>
    <n v="149.5"/>
    <s v="Undisclosed"/>
    <s v="Undisclosed"/>
    <e v="#REF!"/>
    <e v="#VALUE!"/>
    <e v="#VALUE!"/>
    <e v="#REF!"/>
    <e v="#VALUE!"/>
  </r>
  <r>
    <s v="COSI"/>
    <s v="https://cosi.com.mx/index.html"/>
    <s v="Ciudad de México, Mexico"/>
    <s v="Undisclosed"/>
    <s v="Undisclosed"/>
    <s v="50 - 249"/>
    <x v="0"/>
    <n v="0.15"/>
    <m/>
    <x v="2"/>
    <s v="NORTEKCONSULTINGINC http://www.nortekconsulting.com"/>
    <n v="50"/>
    <x v="1"/>
    <n v="249"/>
    <n v="149.5"/>
    <s v="Undisclosed"/>
    <s v="Undisclosed"/>
    <e v="#REF!"/>
    <e v="#VALUE!"/>
    <e v="#VALUE!"/>
    <e v="#REF!"/>
    <e v="#VALUE!"/>
  </r>
  <r>
    <s v="BeijingSINOWELInformationTechnologyCo.,Ltd."/>
    <s v="http://www.sinowel.com/"/>
    <s v="Beijing, China"/>
    <s v="Undisclosed"/>
    <s v="Undisclosed"/>
    <s v="50 - 249"/>
    <x v="0"/>
    <n v="0.15"/>
    <m/>
    <x v="59"/>
    <s v="COSI https://cosi.com.mx/index.html"/>
    <n v="50"/>
    <x v="1"/>
    <n v="249"/>
    <n v="149.5"/>
    <s v="Undisclosed"/>
    <s v="Undisclosed"/>
    <e v="#REF!"/>
    <e v="#VALUE!"/>
    <e v="#VALUE!"/>
    <e v="#REF!"/>
    <e v="#VALUE!"/>
  </r>
  <r>
    <s v="QualityData"/>
    <s v="http://qdata.com.co/"/>
    <s v="Bogotá, Colombia"/>
    <s v="Undisclosed"/>
    <s v="Undisclosed"/>
    <s v="50 - 249"/>
    <x v="0"/>
    <n v="0.15"/>
    <m/>
    <x v="61"/>
    <s v="BeijingSINOWELInformationTechnologyCo.,Ltd. http://www.sinowel.com/"/>
    <n v="50"/>
    <x v="1"/>
    <n v="249"/>
    <n v="149.5"/>
    <s v="Undisclosed"/>
    <s v="Undisclosed"/>
    <e v="#REF!"/>
    <e v="#VALUE!"/>
    <e v="#VALUE!"/>
    <e v="#REF!"/>
    <e v="#VALUE!"/>
  </r>
  <r>
    <s v="naztechInc"/>
    <s v="https://www.naztech.io"/>
    <s v="Dhaka, Bangladesh"/>
    <n v="10000"/>
    <s v="$25 - $49 / hr"/>
    <s v="50 - 249"/>
    <x v="0"/>
    <n v="0.15"/>
    <m/>
    <x v="65"/>
    <s v="QualityData http://qdata.com.co/"/>
    <n v="50"/>
    <x v="1"/>
    <n v="249"/>
    <n v="149.5"/>
    <s v="Undisclosed"/>
    <s v="Undisclosed"/>
    <e v="#REF!"/>
    <e v="#VALUE!"/>
    <e v="#VALUE!"/>
    <e v="#REF!"/>
    <e v="#VALUE!"/>
  </r>
  <r>
    <s v="4Roads"/>
    <s v="https://www.4-roads.com"/>
    <s v="Stoneleigh, United Kingdom"/>
    <n v="10000"/>
    <s v="$150 - $199 / hr"/>
    <s v="10 - 49"/>
    <x v="0"/>
    <n v="0.11"/>
    <m/>
    <x v="78"/>
    <s v="naztechInc https://www.naztech.io"/>
    <n v="10"/>
    <x v="1"/>
    <n v="49"/>
    <n v="149.5"/>
    <s v="$25 - $49 / hr"/>
    <s v="$25 "/>
    <s v=" $49 "/>
    <n v="37"/>
    <n v="25"/>
    <n v="49"/>
    <s v="Yes"/>
  </r>
  <r>
    <s v="ZyclyxConsultingServicesPvt.Ltd."/>
    <s v="https://www.zyclyx.com/"/>
    <s v="Hyderabad, India"/>
    <n v="100000"/>
    <s v="$25 - $49 / hr"/>
    <s v="250 - 999"/>
    <x v="0"/>
    <n v="0.15"/>
    <m/>
    <x v="17"/>
    <s v="4Roads https://www.4-roads.com"/>
    <n v="250"/>
    <x v="1"/>
    <n v="999"/>
    <n v="29.5"/>
    <s v="$150 - $199 / hr"/>
    <s v="$150 "/>
    <s v=" $199 "/>
    <n v="174.5"/>
    <n v="150"/>
    <n v="199"/>
    <s v="Yes"/>
  </r>
  <r>
    <s v="TechauricTechnologiesSdnBhd"/>
    <s v="http://techauric.com/"/>
    <s v="Kuala Lumpur, Malaysia"/>
    <n v="25000"/>
    <s v="$50 - $99 / hr"/>
    <s v="2 - 9"/>
    <x v="0"/>
    <n v="0.2"/>
    <m/>
    <x v="11"/>
    <s v="ZyclyxConsultingServicesPvt.Ltd. https://www.zyclyx.com/"/>
    <n v="2"/>
    <x v="1"/>
    <n v="9"/>
    <n v="624.5"/>
    <s v="$25 - $49 / hr"/>
    <s v="$25 "/>
    <s v=" $49 "/>
    <n v="37"/>
    <n v="25"/>
    <n v="49"/>
    <s v="Yes"/>
  </r>
  <r>
    <s v="Servocode"/>
    <s v="https://servocode.com/"/>
    <s v="Janki, Poland"/>
    <n v="10000"/>
    <s v="$25 - $49 / hr"/>
    <s v="10 - 49"/>
    <x v="0"/>
    <n v="0.1"/>
    <m/>
    <x v="62"/>
    <s v="TechauricTechnologiesSdnBhd http://techauric.com/"/>
    <n v="10"/>
    <x v="1"/>
    <n v="49"/>
    <n v="5.5"/>
    <s v="$50 - $99 / hr"/>
    <s v="$50 "/>
    <s v=" $99 "/>
    <n v="74.5"/>
    <n v="50"/>
    <n v="99"/>
    <s v="Yes"/>
  </r>
  <r>
    <s v="BookMyOrder"/>
    <s v="https://bookmyorder.co"/>
    <s v="Karachi, Pakistan"/>
    <n v="1000"/>
    <s v="$25 - $49 / hr"/>
    <s v="10 - 49"/>
    <x v="0"/>
    <n v="0.1"/>
    <m/>
    <x v="7"/>
    <s v="Servocode https://servocode.com/"/>
    <n v="10"/>
    <x v="1"/>
    <n v="49"/>
    <n v="29.5"/>
    <s v="$25 - $49 / hr"/>
    <s v="$25 "/>
    <s v=" $49 "/>
    <n v="37"/>
    <n v="25"/>
    <n v="49"/>
    <s v="Yes"/>
  </r>
  <r>
    <s v="NSWebDevelopment"/>
    <s v="https://nswebdevelopment.com/"/>
    <s v="Novi Sad, Serbia"/>
    <n v="100000"/>
    <s v="$25 - $49 / hr"/>
    <s v="10 - 49"/>
    <x v="0"/>
    <n v="0.1"/>
    <m/>
    <x v="8"/>
    <s v="BookMyOrder https://bookmyorder.co"/>
    <n v="10"/>
    <x v="1"/>
    <n v="49"/>
    <n v="29.5"/>
    <s v="$25 - $49 / hr"/>
    <s v="$25 "/>
    <s v=" $49 "/>
    <n v="37"/>
    <n v="25"/>
    <n v="49"/>
    <s v="Yes"/>
  </r>
  <r>
    <s v="ITDMGroup"/>
    <s v="https://www.itdm-group.com"/>
    <s v="Moeskroen, Belgium"/>
    <n v="5000"/>
    <s v="$50 - $99 / hr"/>
    <s v="50 - 249"/>
    <x v="0"/>
    <n v="0.1"/>
    <m/>
    <x v="43"/>
    <s v="NSWebDevelopment https://nswebdevelopment.com/"/>
    <n v="50"/>
    <x v="1"/>
    <n v="249"/>
    <n v="29.5"/>
    <s v="$25 - $49 / hr"/>
    <s v="$25 "/>
    <s v=" $49 "/>
    <n v="37"/>
    <n v="25"/>
    <n v="49"/>
    <s v="Yes"/>
  </r>
  <r>
    <s v="TPSSoftware"/>
    <s v="https://www.tpssoft.com/"/>
    <s v="Ho Chi Minh, Vietnam"/>
    <n v="5000"/>
    <s v="&lt; $25 / hr"/>
    <s v="50 - 249"/>
    <x v="0"/>
    <n v="0.1"/>
    <m/>
    <x v="66"/>
    <s v="ITDMGroup https://www.itdm-group.com"/>
    <n v="50"/>
    <x v="1"/>
    <n v="249"/>
    <n v="149.5"/>
    <s v="$50 - $99 / hr"/>
    <s v="$50 "/>
    <s v=" $99 "/>
    <n v="74.5"/>
    <n v="50"/>
    <n v="99"/>
    <s v="Yes"/>
  </r>
  <r>
    <s v="ApptomateDigitalSoftwareServicesPvtLtd"/>
    <s v="https://www.apptomate.co"/>
    <s v="Chennai, India"/>
    <n v="1000"/>
    <s v="$25 - $49 / hr"/>
    <s v="50 - 249"/>
    <x v="0"/>
    <n v="0.1"/>
    <m/>
    <x v="23"/>
    <s v="TPSSoftware https://www.tpssoft.com/"/>
    <n v="50"/>
    <x v="1"/>
    <n v="249"/>
    <n v="149.5"/>
    <s v="0$ - $25 / hr"/>
    <s v="0$ "/>
    <s v=" $25 "/>
    <n v="12.5"/>
    <n v="0"/>
    <n v="25"/>
    <s v="No"/>
  </r>
  <r>
    <s v="AnthillWorldWide"/>
    <s v="https://anthillworldwide.com/"/>
    <s v="Kyiv, Ukraine"/>
    <n v="1000"/>
    <s v="&lt; $25 / hr"/>
    <s v="50 - 249"/>
    <x v="0"/>
    <n v="0.1"/>
    <m/>
    <x v="11"/>
    <s v="ApptomateDigitalSoftwareServicesPvtLtd https://www.apptomate.co"/>
    <n v="50"/>
    <x v="1"/>
    <n v="249"/>
    <n v="149.5"/>
    <s v="$25 - $49 / hr"/>
    <s v="$25 "/>
    <s v=" $49 "/>
    <n v="37"/>
    <n v="25"/>
    <n v="49"/>
    <s v="Yes"/>
  </r>
  <r>
    <s v="PowerMovesDigitalMarketing"/>
    <s v="https://www.powermovesdm.com"/>
    <s v="St. Petersburg, FL"/>
    <n v="1000"/>
    <s v="&lt; $25 / hr"/>
    <s v="50 - 249"/>
    <x v="0"/>
    <n v="0.1"/>
    <m/>
    <x v="13"/>
    <s v="AnthillWorldWide https://anthillworldwide.com/"/>
    <n v="50"/>
    <x v="1"/>
    <n v="249"/>
    <n v="149.5"/>
    <s v="0$ - $25 / hr"/>
    <s v="0$ "/>
    <s v=" $25 "/>
    <n v="12.5"/>
    <n v="0"/>
    <n v="25"/>
    <s v="No"/>
  </r>
  <r>
    <s v="LeantechAILab"/>
    <s v="https://leantech.ai/"/>
    <s v="Helsingfors, Finland"/>
    <n v="10000"/>
    <s v="$25 - $49 / hr"/>
    <s v="50 - 249"/>
    <x v="0"/>
    <n v="0.13"/>
    <m/>
    <x v="4"/>
    <s v="PowerMovesDigitalMarketing https://www.powermovesdm.com"/>
    <n v="50"/>
    <x v="1"/>
    <n v="249"/>
    <n v="149.5"/>
    <s v="0$ - $25 / hr"/>
    <s v="0$ "/>
    <s v=" $25 "/>
    <n v="12.5"/>
    <n v="0"/>
    <n v="25"/>
    <s v="No"/>
  </r>
  <r>
    <s v="Outvise"/>
    <s v="https://www.outvise.com/"/>
    <s v="Barcelona, Spain"/>
    <s v="Undisclosed"/>
    <s v="Undisclosed"/>
    <s v="10 - 49"/>
    <x v="0"/>
    <n v="0.13"/>
    <m/>
    <x v="91"/>
    <s v="LeantechAILab https://leantech.ai/"/>
    <n v="10"/>
    <x v="1"/>
    <n v="49"/>
    <n v="149.5"/>
    <s v="$25 - $49 / hr"/>
    <s v="$25 "/>
    <s v=" $49 "/>
    <n v="37"/>
    <n v="25"/>
    <n v="49"/>
    <s v="Yes"/>
  </r>
  <r>
    <s v="TechnoMile"/>
    <s v="http://www.technomile.com"/>
    <s v="McLean, VA"/>
    <s v="Undisclosed"/>
    <s v="$25 - $49 / hr"/>
    <s v="50 - 249"/>
    <x v="0"/>
    <n v="0.1"/>
    <m/>
    <x v="14"/>
    <s v="Outvise https://www.outvise.com/"/>
    <n v="50"/>
    <x v="1"/>
    <n v="249"/>
    <n v="29.5"/>
    <s v="Undisclosed"/>
    <s v="Undisclosed"/>
    <e v="#REF!"/>
    <e v="#VALUE!"/>
    <e v="#VALUE!"/>
    <e v="#REF!"/>
    <e v="#VALUE!"/>
  </r>
  <r>
    <s v="SparityInc"/>
    <s v="http://www.sparity.com"/>
    <s v="Alpharetta, GA"/>
    <n v="5000"/>
    <s v="&lt; $25 / hr"/>
    <s v="50 - 249"/>
    <x v="0"/>
    <n v="0.1"/>
    <m/>
    <x v="22"/>
    <s v="TechnoMile http://www.technomile.com"/>
    <n v="50"/>
    <x v="1"/>
    <n v="249"/>
    <n v="149.5"/>
    <s v="$25 - $49 / hr"/>
    <s v="$25 "/>
    <s v=" $49 "/>
    <n v="37"/>
    <n v="25"/>
    <n v="49"/>
    <s v="Yes"/>
  </r>
  <r>
    <s v="FingerFoodStudiosInc."/>
    <s v="http://fingerfoodstudios.com"/>
    <s v="Port Coquitlam, Canada"/>
    <n v="50000"/>
    <s v="Undisclosed"/>
    <s v="50 - 249"/>
    <x v="0"/>
    <n v="0.1"/>
    <m/>
    <x v="20"/>
    <s v="SparityInc http://www.sparity.com"/>
    <n v="50"/>
    <x v="1"/>
    <n v="249"/>
    <n v="149.5"/>
    <s v="0$ - $25 / hr"/>
    <s v="0$ "/>
    <s v=" $25 "/>
    <n v="12.5"/>
    <n v="0"/>
    <n v="25"/>
    <s v="No"/>
  </r>
  <r>
    <s v="AugursTechnologiesPvt.Ltd."/>
    <s v="https://www.augurs.in"/>
    <s v="Lucknow, India"/>
    <n v="10000"/>
    <s v="&lt; $25 / hr"/>
    <s v="50 - 249"/>
    <x v="0"/>
    <n v="0.1"/>
    <m/>
    <x v="15"/>
    <s v="FingerFoodStudiosInc. http://fingerfoodstudios.com"/>
    <n v="50"/>
    <x v="1"/>
    <n v="249"/>
    <n v="149.5"/>
    <s v="Undisclosed"/>
    <s v="Undisclosed"/>
    <e v="#REF!"/>
    <e v="#VALUE!"/>
    <e v="#VALUE!"/>
    <e v="#REF!"/>
    <e v="#VALUE!"/>
  </r>
  <r>
    <s v="Cherrypicks"/>
    <s v="http://www.cherrypicks.com/"/>
    <s v="Kowloon, Hong Kong"/>
    <n v="5000"/>
    <s v="$100 - $149 / hr"/>
    <s v="50 - 249"/>
    <x v="0"/>
    <n v="0.1"/>
    <m/>
    <x v="11"/>
    <s v="AugursTechnologiesPvt.Ltd. https://www.augurs.in"/>
    <n v="50"/>
    <x v="1"/>
    <n v="249"/>
    <n v="149.5"/>
    <s v="0$ - $25 / hr"/>
    <s v="0$ "/>
    <s v=" $25 "/>
    <n v="12.5"/>
    <n v="0"/>
    <n v="25"/>
    <s v="No"/>
  </r>
  <r>
    <s v="Techolution"/>
    <s v="http://www.techolution.com"/>
    <m/>
    <n v="10000"/>
    <s v="$100 - $149 / hr"/>
    <s v="50 - 249"/>
    <x v="0"/>
    <n v="0.1"/>
    <m/>
    <x v="82"/>
    <s v="Cherrypicks http://www.cherrypicks.com/"/>
    <n v="50"/>
    <x v="1"/>
    <n v="249"/>
    <n v="149.5"/>
    <s v="$100 - $149 / hr"/>
    <s v="$100 "/>
    <s v=" $149 "/>
    <n v="124.5"/>
    <n v="100"/>
    <n v="149"/>
    <s v="Yes"/>
  </r>
  <r>
    <s v="Linkites"/>
    <s v="https://linkites.com/"/>
    <s v="Indore, India"/>
    <n v="5000"/>
    <s v="$25 - $49 / hr"/>
    <s v="50 - 249"/>
    <x v="0"/>
    <n v="0.1"/>
    <m/>
    <x v="55"/>
    <s v="Techolution http://www.techolution.com"/>
    <n v="50"/>
    <x v="1"/>
    <n v="249"/>
    <n v="149.5"/>
    <s v="$100 - $149 / hr"/>
    <s v="$100 "/>
    <s v=" $149 "/>
    <n v="124.5"/>
    <n v="100"/>
    <n v="149"/>
    <s v="Yes"/>
  </r>
  <r>
    <s v="Aventior"/>
    <s v="http://aventior.com"/>
    <s v="Cambridge, MA"/>
    <n v="25000"/>
    <s v="Undisclosed"/>
    <s v="50 - 249"/>
    <x v="0"/>
    <n v="0.1"/>
    <m/>
    <x v="11"/>
    <s v="Linkites https://linkites.com/"/>
    <n v="50"/>
    <x v="1"/>
    <n v="249"/>
    <n v="149.5"/>
    <s v="$25 - $49 / hr"/>
    <s v="$25 "/>
    <s v=" $49 "/>
    <n v="37"/>
    <n v="25"/>
    <n v="49"/>
    <s v="Yes"/>
  </r>
  <r>
    <s v="ProvokeSolutions"/>
    <s v="https://www.provokesolutions.com"/>
    <s v="Bellevue, WA"/>
    <n v="25000"/>
    <s v="Undisclosed"/>
    <s v="50 - 249"/>
    <x v="0"/>
    <n v="0.1"/>
    <m/>
    <x v="34"/>
    <s v="Aventior http://aventior.com"/>
    <n v="50"/>
    <x v="1"/>
    <n v="249"/>
    <n v="149.5"/>
    <s v="Undisclosed"/>
    <s v="Undisclosed"/>
    <e v="#REF!"/>
    <e v="#VALUE!"/>
    <e v="#VALUE!"/>
    <e v="#REF!"/>
    <e v="#VALUE!"/>
  </r>
  <r>
    <s v="NewcompAnalytics"/>
    <s v="https://newcomp.com/"/>
    <s v="Calgary, Canada"/>
    <n v="10000"/>
    <s v="$150 - $199 / hr"/>
    <s v="50 - 249"/>
    <x v="0"/>
    <n v="0.1"/>
    <m/>
    <x v="30"/>
    <s v="ProvokeSolutions https://www.provokesolutions.com"/>
    <n v="50"/>
    <x v="1"/>
    <n v="249"/>
    <n v="149.5"/>
    <s v="Undisclosed"/>
    <s v="Undisclosed"/>
    <e v="#REF!"/>
    <e v="#VALUE!"/>
    <e v="#VALUE!"/>
    <e v="#REF!"/>
    <e v="#VALUE!"/>
  </r>
  <r>
    <s v="RUSH"/>
    <s v="https://rush.co.nz/"/>
    <s v="Auckland, New Zealand"/>
    <n v="50000"/>
    <s v="$150 - $199 / hr"/>
    <s v="50 - 249"/>
    <x v="0"/>
    <n v="0.1"/>
    <m/>
    <x v="15"/>
    <s v="NewcompAnalytics https://newcomp.com/"/>
    <n v="50"/>
    <x v="1"/>
    <n v="249"/>
    <n v="149.5"/>
    <s v="$150 - $199 / hr"/>
    <s v="$150 "/>
    <s v=" $199 "/>
    <n v="174.5"/>
    <n v="150"/>
    <n v="199"/>
    <s v="Yes"/>
  </r>
  <r>
    <s v="TISGrupa"/>
    <s v="https://www.tis.hr/"/>
    <s v="Zagreb, Croatia"/>
    <n v="5000"/>
    <s v="$50 - $99 / hr"/>
    <s v="50 - 249"/>
    <x v="0"/>
    <n v="0.1"/>
    <m/>
    <x v="52"/>
    <s v="RUSH https://rush.co.nz/"/>
    <n v="50"/>
    <x v="1"/>
    <n v="249"/>
    <n v="149.5"/>
    <s v="$150 - $199 / hr"/>
    <s v="$150 "/>
    <s v=" $199 "/>
    <n v="174.5"/>
    <n v="150"/>
    <n v="199"/>
    <s v="Yes"/>
  </r>
  <r>
    <s v="IntagleoSystems"/>
    <s v="https://www.intagleo.com/"/>
    <s v="Lahore, Pakistan"/>
    <n v="100000"/>
    <s v="&lt; $25 / hr"/>
    <s v="50 - 249"/>
    <x v="0"/>
    <n v="0.1"/>
    <m/>
    <x v="38"/>
    <s v="TISGrupa https://www.tis.hr/"/>
    <n v="50"/>
    <x v="1"/>
    <n v="249"/>
    <n v="149.5"/>
    <s v="$50 - $99 / hr"/>
    <s v="$50 "/>
    <s v=" $99 "/>
    <n v="74.5"/>
    <n v="50"/>
    <n v="99"/>
    <s v="Yes"/>
  </r>
  <r>
    <s v="AmbitSoftware"/>
    <s v="https://www.ambitsoftware.com/"/>
    <s v="Pune, India"/>
    <n v="1000"/>
    <s v="&lt; $25 / hr"/>
    <s v="50 - 249"/>
    <x v="0"/>
    <n v="0.1"/>
    <m/>
    <x v="8"/>
    <s v="IntagleoSystems https://www.intagleo.com/"/>
    <n v="50"/>
    <x v="1"/>
    <n v="249"/>
    <n v="149.5"/>
    <s v="0$ - $25 / hr"/>
    <s v="0$ "/>
    <s v=" $25 "/>
    <n v="12.5"/>
    <n v="0"/>
    <n v="25"/>
    <s v="No"/>
  </r>
  <r>
    <s v="Calibraint"/>
    <s v="https://www.calibraint.com"/>
    <s v="Newark, CA"/>
    <n v="25000"/>
    <s v="$50 - $99 / hr"/>
    <s v="50 - 249"/>
    <x v="0"/>
    <n v="0.1"/>
    <m/>
    <x v="11"/>
    <s v="AmbitSoftware https://www.ambitsoftware.com/"/>
    <n v="50"/>
    <x v="1"/>
    <n v="249"/>
    <n v="149.5"/>
    <s v="0$ - $25 / hr"/>
    <s v="0$ "/>
    <s v=" $25 "/>
    <n v="12.5"/>
    <n v="0"/>
    <n v="25"/>
    <s v="No"/>
  </r>
  <r>
    <s v="Metrica,Inc.-Texas"/>
    <s v="http://www.metricanet.com/"/>
    <s v="San Antonio, TX"/>
    <s v="Undisclosed"/>
    <s v="Undisclosed"/>
    <s v="50 - 249"/>
    <x v="0"/>
    <n v="0.1"/>
    <m/>
    <x v="1"/>
    <s v="Calibraint https://www.calibraint.com"/>
    <n v="50"/>
    <x v="1"/>
    <n v="249"/>
    <n v="149.5"/>
    <s v="$50 - $99 / hr"/>
    <s v="$50 "/>
    <s v=" $99 "/>
    <n v="74.5"/>
    <n v="50"/>
    <n v="99"/>
    <s v="Yes"/>
  </r>
  <r>
    <s v="BlockchainFirm"/>
    <s v="https://www.blockchainfirm.io/"/>
    <s v="Chennai, India"/>
    <s v="Undisclosed"/>
    <s v="$50 - $99 / hr"/>
    <s v="50 - 249"/>
    <x v="0"/>
    <n v="0.1"/>
    <m/>
    <x v="2"/>
    <s v="Metrica,Inc.-Texas http://www.metricanet.com/"/>
    <n v="50"/>
    <x v="1"/>
    <n v="249"/>
    <n v="149.5"/>
    <s v="Undisclosed"/>
    <s v="Undisclosed"/>
    <e v="#REF!"/>
    <e v="#VALUE!"/>
    <e v="#VALUE!"/>
    <e v="#REF!"/>
    <e v="#VALUE!"/>
  </r>
  <r>
    <s v="GlobemaSp.zo.o."/>
    <s v="https://www.globema.com/"/>
    <s v="Warszawa, Poland"/>
    <s v="Undisclosed"/>
    <s v="Undisclosed"/>
    <s v="50 - 249"/>
    <x v="0"/>
    <n v="0.1"/>
    <m/>
    <x v="11"/>
    <s v="BlockchainFirm https://www.blockchainfirm.io/"/>
    <n v="50"/>
    <x v="1"/>
    <n v="249"/>
    <n v="149.5"/>
    <s v="$50 - $99 / hr"/>
    <s v="$50 "/>
    <s v=" $99 "/>
    <n v="74.5"/>
    <n v="50"/>
    <n v="99"/>
    <s v="Yes"/>
  </r>
  <r>
    <s v="BizData"/>
    <s v="https://www.bizdata.com.au/"/>
    <s v="Melbourne, Australia"/>
    <s v="Undisclosed"/>
    <s v="Undisclosed"/>
    <s v="50 - 249"/>
    <x v="0"/>
    <n v="0.1"/>
    <m/>
    <x v="7"/>
    <s v="GlobemaSp.zo.o. https://www.globema.com/"/>
    <n v="50"/>
    <x v="1"/>
    <n v="249"/>
    <n v="149.5"/>
    <s v="Undisclosed"/>
    <s v="Undisclosed"/>
    <e v="#REF!"/>
    <e v="#VALUE!"/>
    <e v="#VALUE!"/>
    <e v="#REF!"/>
    <e v="#VALUE!"/>
  </r>
  <r>
    <s v="MindCrewTechnologies"/>
    <s v="http://www.mindcrewtech.com"/>
    <s v="Indore, India"/>
    <n v="5000"/>
    <s v="&lt; $25 / hr"/>
    <s v="10 - 49"/>
    <x v="0"/>
    <n v="0.1"/>
    <m/>
    <x v="12"/>
    <s v="BizData https://www.bizdata.com.au/"/>
    <n v="10"/>
    <x v="1"/>
    <n v="49"/>
    <n v="149.5"/>
    <s v="Undisclosed"/>
    <s v="Undisclosed"/>
    <e v="#REF!"/>
    <e v="#VALUE!"/>
    <e v="#VALUE!"/>
    <e v="#REF!"/>
    <e v="#VALUE!"/>
  </r>
  <r>
    <s v="DRVR"/>
    <s v="http://www.drvr.co"/>
    <s v="Khwaeng Bang Chak, Thailand"/>
    <n v="5000"/>
    <s v="$25 - $49 / hr"/>
    <s v="10 - 49"/>
    <x v="0"/>
    <n v="0.1"/>
    <m/>
    <x v="11"/>
    <s v="MindCrewTechnologies http://www.mindcrewtech.com"/>
    <n v="10"/>
    <x v="1"/>
    <n v="49"/>
    <n v="29.5"/>
    <s v="0$ - $25 / hr"/>
    <s v="0$ "/>
    <s v=" $25 "/>
    <n v="12.5"/>
    <n v="0"/>
    <n v="25"/>
    <s v="No"/>
  </r>
  <r>
    <s v="EpsilonElectronics"/>
    <s v="https://www.epsilonelectronics.in"/>
    <s v="Ahmedabad, India"/>
    <n v="5000"/>
    <s v="$50 - $99 / hr"/>
    <s v="10 - 49"/>
    <x v="0"/>
    <n v="0.1"/>
    <m/>
    <x v="77"/>
    <s v="DRVR http://www.drvr.co"/>
    <n v="10"/>
    <x v="1"/>
    <n v="49"/>
    <n v="29.5"/>
    <s v="$25 - $49 / hr"/>
    <s v="$25 "/>
    <s v=" $49 "/>
    <n v="37"/>
    <n v="25"/>
    <n v="49"/>
    <s v="Yes"/>
  </r>
  <r>
    <s v="SourceSeek"/>
    <s v="https://www.sourceseek.com"/>
    <s v="Denver, CO"/>
    <n v="25000"/>
    <s v="$25 - $49 / hr"/>
    <s v="2 - 9"/>
    <x v="0"/>
    <n v="0.15"/>
    <m/>
    <x v="11"/>
    <s v="EpsilonElectronics https://www.epsilonelectronics.in"/>
    <n v="2"/>
    <x v="1"/>
    <n v="9"/>
    <n v="29.5"/>
    <s v="$50 - $99 / hr"/>
    <s v="$50 "/>
    <s v=" $99 "/>
    <n v="74.5"/>
    <n v="50"/>
    <n v="99"/>
    <s v="Yes"/>
  </r>
  <r>
    <s v="ko-bot"/>
    <s v="https://ko-bot.cz/"/>
    <s v="Brno, Czech Republic"/>
    <s v="Undisclosed"/>
    <s v="Undisclosed"/>
    <s v="2 - 9"/>
    <x v="0"/>
    <n v="0.15"/>
    <m/>
    <x v="54"/>
    <s v="SourceSeek https://www.sourceseek.com"/>
    <n v="2"/>
    <x v="1"/>
    <n v="9"/>
    <n v="5.5"/>
    <s v="$25 - $49 / hr"/>
    <s v="$25 "/>
    <s v=" $49 "/>
    <n v="37"/>
    <n v="25"/>
    <n v="49"/>
    <s v="Yes"/>
  </r>
  <r>
    <s v="FortePartners"/>
    <s v="https://fortepartners.co"/>
    <s v="Istanbul, Turkey"/>
    <s v="Undisclosed"/>
    <s v="Undisclosed"/>
    <s v="10 - 49"/>
    <x v="0"/>
    <n v="0.15"/>
    <m/>
    <x v="45"/>
    <s v="ko-bot https://ko-bot.cz/"/>
    <n v="10"/>
    <x v="1"/>
    <n v="49"/>
    <n v="5.5"/>
    <s v="Undisclosed"/>
    <s v="Undisclosed"/>
    <e v="#REF!"/>
    <e v="#VALUE!"/>
    <e v="#VALUE!"/>
    <e v="#REF!"/>
    <e v="#VALUE!"/>
  </r>
  <r>
    <s v="Revolware"/>
    <s v="https://www.revolware.com/"/>
    <s v="Bratislava, Slovakia"/>
    <s v="Undisclosed"/>
    <s v="$50 - $99 / hr"/>
    <s v="10 - 49"/>
    <x v="0"/>
    <n v="0.15"/>
    <m/>
    <x v="51"/>
    <s v="FortePartners https://fortepartners.co"/>
    <n v="10"/>
    <x v="1"/>
    <n v="49"/>
    <n v="29.5"/>
    <s v="Undisclosed"/>
    <s v="Undisclosed"/>
    <e v="#REF!"/>
    <e v="#VALUE!"/>
    <e v="#VALUE!"/>
    <e v="#REF!"/>
    <e v="#VALUE!"/>
  </r>
  <r>
    <s v="MarzexTechnologies"/>
    <s v="https://marzex.tech"/>
    <s v="Kuala Lumpur, Malaysia"/>
    <n v="75000"/>
    <s v="$100 - $149 / hr"/>
    <s v="10 - 49"/>
    <x v="0"/>
    <n v="0.25"/>
    <m/>
    <x v="58"/>
    <s v="Revolware https://www.revolware.com/"/>
    <n v="10"/>
    <x v="1"/>
    <n v="49"/>
    <n v="29.5"/>
    <s v="$50 - $99 / hr"/>
    <s v="$50 "/>
    <s v=" $99 "/>
    <n v="74.5"/>
    <n v="50"/>
    <n v="99"/>
    <s v="Yes"/>
  </r>
  <r>
    <s v="HiFXIT&amp;MediaServices"/>
    <s v="http://www.hifx.in"/>
    <s v="Ernakulam, India"/>
    <n v="5000"/>
    <s v="&lt; $25 / hr"/>
    <s v="50 - 249"/>
    <x v="0"/>
    <n v="0.1"/>
    <m/>
    <x v="62"/>
    <s v="MarzexTechnologies https://marzex.tech"/>
    <n v="50"/>
    <x v="1"/>
    <n v="249"/>
    <n v="29.5"/>
    <s v="$100 - $149 / hr"/>
    <s v="$100 "/>
    <s v=" $149 "/>
    <n v="124.5"/>
    <n v="100"/>
    <n v="149"/>
    <s v="Yes"/>
  </r>
  <r>
    <s v="HRForecast"/>
    <s v="https://hrforecast.com/"/>
    <s v="München, Germany"/>
    <s v="Undisclosed"/>
    <s v="Undisclosed"/>
    <s v="10 - 49"/>
    <x v="0"/>
    <n v="0.1"/>
    <m/>
    <x v="11"/>
    <s v="HiFXIT&amp;MediaServices http://www.hifx.in"/>
    <n v="10"/>
    <x v="1"/>
    <n v="49"/>
    <n v="149.5"/>
    <s v="0$ - $25 / hr"/>
    <s v="0$ "/>
    <s v=" $25 "/>
    <n v="12.5"/>
    <n v="0"/>
    <n v="25"/>
    <s v="No"/>
  </r>
  <r>
    <s v="DishaHouse"/>
    <s v="http://dishahouse.co.in"/>
    <s v="Varanasi, India"/>
    <n v="10000"/>
    <s v="$100 - $149 / hr"/>
    <s v="2 - 9"/>
    <x v="0"/>
    <n v="0.2"/>
    <m/>
    <x v="26"/>
    <s v="HRForecast https://hrforecast.com/"/>
    <n v="2"/>
    <x v="1"/>
    <n v="9"/>
    <n v="29.5"/>
    <s v="Undisclosed"/>
    <s v="Undisclosed"/>
    <e v="#REF!"/>
    <e v="#VALUE!"/>
    <e v="#VALUE!"/>
    <e v="#REF!"/>
    <e v="#VALUE!"/>
  </r>
  <r>
    <s v="PixobitSolutions"/>
    <s v="https://pixobit.eu"/>
    <s v="Tîrgu Mureş, Romania"/>
    <n v="1000"/>
    <s v="&lt; $25 / hr"/>
    <s v="2 - 9"/>
    <x v="0"/>
    <n v="0.2"/>
    <m/>
    <x v="11"/>
    <s v="DishaHouse http://dishahouse.co.in"/>
    <n v="2"/>
    <x v="1"/>
    <n v="9"/>
    <n v="5.5"/>
    <s v="$100 - $149 / hr"/>
    <s v="$100 "/>
    <s v=" $149 "/>
    <n v="124.5"/>
    <n v="100"/>
    <n v="149"/>
    <s v="Yes"/>
  </r>
  <r>
    <s v="HX-Web&amp;MobileAppDesign,DevelopmentandMarketing"/>
    <s v="https://hx.ai/"/>
    <s v="Missoula, MT"/>
    <s v="Undisclosed"/>
    <s v="Undisclosed"/>
    <s v="2 - 9"/>
    <x v="0"/>
    <n v="0.2"/>
    <m/>
    <x v="24"/>
    <s v="PixobitSolutions https://pixobit.eu"/>
    <n v="2"/>
    <x v="1"/>
    <n v="9"/>
    <n v="5.5"/>
    <s v="0$ - $25 / hr"/>
    <s v="0$ "/>
    <s v=" $25 "/>
    <n v="12.5"/>
    <n v="0"/>
    <n v="25"/>
    <s v="No"/>
  </r>
  <r>
    <s v="PRIMEWARETANZANIALIMITED"/>
    <s v="http://www.primeware.co.tz/"/>
    <s v="Dar es Salaam, Tanzania"/>
    <s v="Undisclosed"/>
    <s v="Undisclosed"/>
    <s v="2 - 9"/>
    <x v="0"/>
    <n v="0.2"/>
    <m/>
    <x v="124"/>
    <s v="HX-Web&amp;MobileAppDesign,DevelopmentandMarketing https://hx.ai/"/>
    <n v="2"/>
    <x v="1"/>
    <n v="9"/>
    <n v="5.5"/>
    <s v="Undisclosed"/>
    <s v="Undisclosed"/>
    <e v="#REF!"/>
    <e v="#VALUE!"/>
    <e v="#VALUE!"/>
    <e v="#REF!"/>
    <e v="#VALUE!"/>
  </r>
  <r>
    <s v="STONEK"/>
    <s v="https://www.stonekltd.com/"/>
    <s v="Dar es Salaam, Tanzania"/>
    <s v="Undisclosed"/>
    <s v="Undisclosed"/>
    <s v="2 - 9"/>
    <x v="0"/>
    <n v="0.2"/>
    <m/>
    <x v="104"/>
    <s v="PRIMEWARETANZANIALIMITED http://www.primeware.co.tz/"/>
    <n v="2"/>
    <x v="1"/>
    <n v="9"/>
    <n v="5.5"/>
    <s v="Undisclosed"/>
    <s v="Undisclosed"/>
    <e v="#REF!"/>
    <e v="#VALUE!"/>
    <e v="#VALUE!"/>
    <e v="#REF!"/>
    <e v="#VALUE!"/>
  </r>
  <r>
    <s v="ArrangeSystems"/>
    <s v="http://www.arrangesystems.com"/>
    <s v="Bhubaneswar, India"/>
    <n v="1000"/>
    <s v="$25 - $49 / hr"/>
    <s v="2 - 9"/>
    <x v="0"/>
    <n v="0.2"/>
    <m/>
    <x v="104"/>
    <s v="STONEK https://www.stonekltd.com/"/>
    <n v="2"/>
    <x v="1"/>
    <n v="9"/>
    <n v="5.5"/>
    <s v="Undisclosed"/>
    <s v="Undisclosed"/>
    <e v="#REF!"/>
    <e v="#VALUE!"/>
    <e v="#VALUE!"/>
    <e v="#REF!"/>
    <e v="#VALUE!"/>
  </r>
  <r>
    <s v="TigerParkLimited"/>
    <s v="http://www.tiger-park.com/"/>
    <s v="Dhaka, Bangladesh"/>
    <s v="Undisclosed"/>
    <s v="Undisclosed"/>
    <s v="2 - 9"/>
    <x v="0"/>
    <n v="0.2"/>
    <m/>
    <x v="11"/>
    <s v="ArrangeSystems http://www.arrangesystems.com"/>
    <n v="2"/>
    <x v="1"/>
    <n v="9"/>
    <n v="5.5"/>
    <s v="$25 - $49 / hr"/>
    <s v="$25 "/>
    <s v=" $49 "/>
    <n v="37"/>
    <n v="25"/>
    <n v="49"/>
    <s v="Yes"/>
  </r>
  <r>
    <s v="EveryCode"/>
    <s v="https://everycode.net"/>
    <s v="Ukraine"/>
    <n v="5000"/>
    <s v="$50 - $99 / hr"/>
    <s v="2 - 9"/>
    <x v="0"/>
    <n v="0.2"/>
    <m/>
    <x v="78"/>
    <s v="TigerParkLimited http://www.tiger-park.com/"/>
    <n v="2"/>
    <x v="1"/>
    <n v="9"/>
    <n v="5.5"/>
    <s v="Undisclosed"/>
    <s v="Undisclosed"/>
    <e v="#REF!"/>
    <e v="#VALUE!"/>
    <e v="#VALUE!"/>
    <e v="#REF!"/>
    <e v="#VALUE!"/>
  </r>
  <r>
    <s v="VérticeDigital"/>
    <s v="https://vertice.digital/"/>
    <s v="Rio de Janeiro, Brazil"/>
    <n v="5000"/>
    <s v="$25 - $49 / hr"/>
    <s v="2 - 9"/>
    <x v="0"/>
    <n v="0.2"/>
    <m/>
    <x v="0"/>
    <s v="EveryCode https://everycode.net"/>
    <n v="2"/>
    <x v="1"/>
    <n v="9"/>
    <n v="5.5"/>
    <s v="$50 - $99 / hr"/>
    <s v="$50 "/>
    <s v=" $99 "/>
    <n v="74.5"/>
    <n v="50"/>
    <n v="99"/>
    <s v="Yes"/>
  </r>
  <r>
    <s v="TrustedSoftwareDevelopmentCompany"/>
    <s v="http://trustedsoft.github.io/"/>
    <s v="Kyiv, Ukraine"/>
    <n v="10000"/>
    <s v="$50 - $99 / hr"/>
    <s v="2 - 9"/>
    <x v="0"/>
    <n v="0.2"/>
    <m/>
    <x v="63"/>
    <s v="VérticeDigital https://vertice.digital/"/>
    <n v="2"/>
    <x v="1"/>
    <n v="9"/>
    <n v="5.5"/>
    <s v="$25 - $49 / hr"/>
    <s v="$25 "/>
    <s v=" $49 "/>
    <n v="37"/>
    <n v="25"/>
    <n v="49"/>
    <s v="Yes"/>
  </r>
  <r>
    <s v="dnc-algo"/>
    <s v="http://dnc-algo.com"/>
    <s v="Ramat Gan, Israel"/>
    <n v="5000"/>
    <s v="$25 - $49 / hr"/>
    <s v="2 - 9"/>
    <x v="0"/>
    <n v="0.2"/>
    <m/>
    <x v="13"/>
    <s v="TrustedSoftwareDevelopmentCompany http://trustedsoft.github.io/"/>
    <n v="2"/>
    <x v="1"/>
    <n v="9"/>
    <n v="5.5"/>
    <s v="$50 - $99 / hr"/>
    <s v="$50 "/>
    <s v=" $99 "/>
    <n v="74.5"/>
    <n v="50"/>
    <n v="99"/>
    <s v="Yes"/>
  </r>
  <r>
    <s v="Young&amp;Digital"/>
    <s v="https://young-digital.com/"/>
    <s v="Gräfelfing, Germany"/>
    <s v="Undisclosed"/>
    <s v="Undisclosed"/>
    <s v="2 - 9"/>
    <x v="0"/>
    <n v="0.2"/>
    <m/>
    <x v="28"/>
    <s v="dnc-algo http://dnc-algo.com"/>
    <n v="2"/>
    <x v="1"/>
    <n v="9"/>
    <n v="5.5"/>
    <s v="$25 - $49 / hr"/>
    <s v="$25 "/>
    <s v=" $49 "/>
    <n v="37"/>
    <n v="25"/>
    <n v="49"/>
    <s v="Yes"/>
  </r>
  <r>
    <s v="SmartSourceTechnologiesPteLtd"/>
    <s v="https://www.smartsource.com.sg"/>
    <s v="Singapore, Singapore"/>
    <n v="1000"/>
    <s v="$50 - $99 / hr"/>
    <s v="2 - 9"/>
    <x v="0"/>
    <n v="0.2"/>
    <m/>
    <x v="26"/>
    <s v="Young&amp;Digital https://young-digital.com/"/>
    <n v="2"/>
    <x v="1"/>
    <n v="9"/>
    <n v="5.5"/>
    <s v="Undisclosed"/>
    <s v="Undisclosed"/>
    <e v="#REF!"/>
    <e v="#VALUE!"/>
    <e v="#VALUE!"/>
    <e v="#REF!"/>
    <e v="#VALUE!"/>
  </r>
  <r>
    <s v="Moblize.ITLLC"/>
    <s v="https://moblize.it/"/>
    <s v="Redwood City, CA"/>
    <s v="Undisclosed"/>
    <s v="Undisclosed"/>
    <s v="2 - 9"/>
    <x v="0"/>
    <n v="0.2"/>
    <m/>
    <x v="75"/>
    <s v="SmartSourceTechnologiesPteLtd https://www.smartsource.com.sg"/>
    <n v="2"/>
    <x v="1"/>
    <n v="9"/>
    <n v="5.5"/>
    <s v="$50 - $99 / hr"/>
    <s v="$50 "/>
    <s v=" $99 "/>
    <n v="74.5"/>
    <n v="50"/>
    <n v="99"/>
    <s v="Yes"/>
  </r>
  <r>
    <s v="BultedSoftware"/>
    <s v="http://bulted.com/"/>
    <s v="Caguas, "/>
    <s v="Undisclosed"/>
    <s v="Undisclosed"/>
    <s v="2 - 9"/>
    <x v="0"/>
    <n v="0.2"/>
    <m/>
    <x v="1"/>
    <s v="Moblize.ITLLC https://moblize.it/"/>
    <n v="2"/>
    <x v="1"/>
    <n v="9"/>
    <n v="5.5"/>
    <s v="Undisclosed"/>
    <s v="Undisclosed"/>
    <e v="#REF!"/>
    <e v="#VALUE!"/>
    <e v="#VALUE!"/>
    <e v="#REF!"/>
    <e v="#VALUE!"/>
  </r>
  <r>
    <s v="Luyten"/>
    <s v="https://luyten.ai"/>
    <s v="Montevideo, Uruguay"/>
    <n v="10000"/>
    <s v="$50 - $99 / hr"/>
    <s v="2 - 9"/>
    <x v="0"/>
    <n v="0.2"/>
    <m/>
    <x v="67"/>
    <s v="BultedSoftware http://bulted.com/"/>
    <n v="2"/>
    <x v="1"/>
    <n v="9"/>
    <n v="5.5"/>
    <s v="Undisclosed"/>
    <s v="Undisclosed"/>
    <e v="#REF!"/>
    <e v="#VALUE!"/>
    <e v="#VALUE!"/>
    <e v="#REF!"/>
    <e v="#VALUE!"/>
  </r>
  <r>
    <s v="CiphersLab"/>
    <s v="http://cipherslab.com/"/>
    <s v="Karachi, Pakistan"/>
    <n v="10000"/>
    <s v="$50 - $99 / hr"/>
    <s v="2 - 9"/>
    <x v="0"/>
    <n v="0.2"/>
    <m/>
    <x v="41"/>
    <s v="Luyten https://luyten.ai"/>
    <n v="2"/>
    <x v="1"/>
    <n v="9"/>
    <n v="5.5"/>
    <s v="$50 - $99 / hr"/>
    <s v="$50 "/>
    <s v=" $99 "/>
    <n v="74.5"/>
    <n v="50"/>
    <n v="99"/>
    <s v="Yes"/>
  </r>
  <r>
    <s v="Cobryx"/>
    <s v="https://www.cobryx.com"/>
    <s v="Cagliari, Italy"/>
    <n v="1000"/>
    <s v="$25 - $49 / hr"/>
    <s v="2 - 9"/>
    <x v="0"/>
    <n v="0.2"/>
    <m/>
    <x v="8"/>
    <s v="CiphersLab http://cipherslab.com/"/>
    <n v="2"/>
    <x v="1"/>
    <n v="9"/>
    <n v="5.5"/>
    <s v="$50 - $99 / hr"/>
    <s v="$50 "/>
    <s v=" $99 "/>
    <n v="74.5"/>
    <n v="50"/>
    <n v="99"/>
    <s v="Yes"/>
  </r>
  <r>
    <s v="JMARESOURCES,INC."/>
    <s v="https://www.jmaresources.com/"/>
    <s v="East Berlin, PA"/>
    <s v="Undisclosed"/>
    <s v="Undisclosed"/>
    <s v="2 - 9"/>
    <x v="0"/>
    <n v="0.2"/>
    <m/>
    <x v="32"/>
    <s v="Cobryx https://www.cobryx.com"/>
    <n v="2"/>
    <x v="1"/>
    <n v="9"/>
    <n v="5.5"/>
    <s v="$25 - $49 / hr"/>
    <s v="$25 "/>
    <s v=" $49 "/>
    <n v="37"/>
    <n v="25"/>
    <n v="49"/>
    <s v="Yes"/>
  </r>
  <r>
    <s v="NeonSoftwareCo."/>
    <s v="https://neonsoftware.co"/>
    <s v="Detroit, MI"/>
    <s v="Undisclosed"/>
    <s v="Undisclosed"/>
    <s v="2 - 9"/>
    <x v="0"/>
    <n v="0.2"/>
    <m/>
    <x v="84"/>
    <s v="JMARESOURCES,INC. https://www.jmaresources.com/"/>
    <n v="2"/>
    <x v="1"/>
    <n v="9"/>
    <n v="5.5"/>
    <s v="Undisclosed"/>
    <s v="Undisclosed"/>
    <e v="#REF!"/>
    <e v="#VALUE!"/>
    <e v="#VALUE!"/>
    <e v="#REF!"/>
    <e v="#VALUE!"/>
  </r>
  <r>
    <s v="GMGArcData,LLC"/>
    <s v="https://gmgarcdata.com/"/>
    <s v="San Antonio, TX"/>
    <s v="Undisclosed"/>
    <s v="Undisclosed"/>
    <s v="2 - 9"/>
    <x v="0"/>
    <n v="0.2"/>
    <m/>
    <x v="81"/>
    <s v="NeonSoftwareCo. https://neonsoftware.co"/>
    <n v="2"/>
    <x v="1"/>
    <n v="9"/>
    <n v="5.5"/>
    <s v="Undisclosed"/>
    <s v="Undisclosed"/>
    <e v="#REF!"/>
    <e v="#VALUE!"/>
    <e v="#VALUE!"/>
    <e v="#REF!"/>
    <e v="#VALUE!"/>
  </r>
  <r>
    <s v="AdvancingStrategicInnovations,LLC"/>
    <s v="https://strategicinnovations.net/"/>
    <s v="Wilmington, DE"/>
    <s v="Undisclosed"/>
    <s v="Undisclosed"/>
    <s v="2 - 9"/>
    <x v="0"/>
    <n v="0.2"/>
    <m/>
    <x v="2"/>
    <s v="GMGArcData,LLC https://gmgarcdata.com/"/>
    <n v="2"/>
    <x v="1"/>
    <n v="9"/>
    <n v="5.5"/>
    <s v="Undisclosed"/>
    <s v="Undisclosed"/>
    <e v="#REF!"/>
    <e v="#VALUE!"/>
    <e v="#VALUE!"/>
    <e v="#REF!"/>
    <e v="#VALUE!"/>
  </r>
  <r>
    <s v="EmpowerMinds,LLC"/>
    <s v="https://www.empowerminds.com/"/>
    <s v="Livermore, CA"/>
    <s v="Undisclosed"/>
    <s v="Undisclosed"/>
    <s v="2 - 9"/>
    <x v="0"/>
    <n v="0.2"/>
    <m/>
    <x v="31"/>
    <s v="AdvancingStrategicInnovations,LLC https://strategicinnovations.net/"/>
    <n v="2"/>
    <x v="1"/>
    <n v="9"/>
    <n v="5.5"/>
    <s v="Undisclosed"/>
    <s v="Undisclosed"/>
    <e v="#REF!"/>
    <e v="#VALUE!"/>
    <e v="#VALUE!"/>
    <e v="#REF!"/>
    <e v="#VALUE!"/>
  </r>
  <r>
    <s v="SecureInnovateTechnology"/>
    <s v="https://www.secureintech.com/"/>
    <s v="Ashburn, VA"/>
    <s v="Undisclosed"/>
    <s v="Undisclosed"/>
    <s v="2 - 9"/>
    <x v="0"/>
    <n v="0.2"/>
    <m/>
    <x v="1"/>
    <s v="EmpowerMinds,LLC https://www.empowerminds.com/"/>
    <n v="2"/>
    <x v="1"/>
    <n v="9"/>
    <n v="5.5"/>
    <s v="Undisclosed"/>
    <s v="Undisclosed"/>
    <e v="#REF!"/>
    <e v="#VALUE!"/>
    <e v="#VALUE!"/>
    <e v="#REF!"/>
    <e v="#VALUE!"/>
  </r>
  <r>
    <s v="DistroSystems"/>
    <s v="http://www.distrosystems.com"/>
    <s v="Troy, MI"/>
    <n v="1000"/>
    <s v="&lt; $25 / hr"/>
    <s v="2 - 9"/>
    <x v="0"/>
    <n v="0.2"/>
    <m/>
    <x v="22"/>
    <s v="SecureInnovateTechnology https://www.secureintech.com/"/>
    <n v="2"/>
    <x v="1"/>
    <n v="9"/>
    <n v="5.5"/>
    <s v="Undisclosed"/>
    <s v="Undisclosed"/>
    <e v="#REF!"/>
    <e v="#VALUE!"/>
    <e v="#VALUE!"/>
    <e v="#REF!"/>
    <e v="#VALUE!"/>
  </r>
  <r>
    <s v="WyvernSecurity"/>
    <s v="https://wyvsecurity.com/"/>
    <s v="Orlando, FL"/>
    <s v="Undisclosed"/>
    <s v="Undisclosed"/>
    <s v="2 - 9"/>
    <x v="0"/>
    <n v="0.2"/>
    <m/>
    <x v="81"/>
    <s v="DistroSystems http://www.distrosystems.com"/>
    <n v="2"/>
    <x v="1"/>
    <n v="9"/>
    <n v="5.5"/>
    <s v="0$ - $25 / hr"/>
    <s v="0$ "/>
    <s v=" $25 "/>
    <n v="12.5"/>
    <n v="0"/>
    <n v="25"/>
    <s v="No"/>
  </r>
  <r>
    <s v="OpenAgents"/>
    <s v="https://www.openagents.io/"/>
    <s v="Providencia, Chile"/>
    <s v="Undisclosed"/>
    <s v="Undisclosed"/>
    <s v="2 - 9"/>
    <x v="0"/>
    <n v="0.2"/>
    <m/>
    <x v="4"/>
    <s v="WyvernSecurity https://wyvsecurity.com/"/>
    <n v="2"/>
    <x v="1"/>
    <n v="9"/>
    <n v="5.5"/>
    <s v="Undisclosed"/>
    <s v="Undisclosed"/>
    <e v="#REF!"/>
    <e v="#VALUE!"/>
    <e v="#VALUE!"/>
    <e v="#REF!"/>
    <e v="#VALUE!"/>
  </r>
  <r>
    <s v="InversionesGutiérrezGarcía"/>
    <s v="https://www.igg.com.co/"/>
    <s v="Bogotá, Colombia"/>
    <s v="Undisclosed"/>
    <s v="Undisclosed"/>
    <s v="2 - 9"/>
    <x v="0"/>
    <n v="0.2"/>
    <m/>
    <x v="96"/>
    <s v="OpenAgents https://www.openagents.io/"/>
    <n v="2"/>
    <x v="1"/>
    <n v="9"/>
    <n v="5.5"/>
    <s v="Undisclosed"/>
    <s v="Undisclosed"/>
    <e v="#REF!"/>
    <e v="#VALUE!"/>
    <e v="#VALUE!"/>
    <e v="#REF!"/>
    <e v="#VALUE!"/>
  </r>
  <r>
    <s v="RobustTechSystems,Inc"/>
    <s v="http://www.robusttechsystems.com/"/>
    <s v="Claymont, DE"/>
    <s v="Undisclosed"/>
    <s v="Undisclosed"/>
    <s v="2 - 9"/>
    <x v="0"/>
    <n v="0.2"/>
    <m/>
    <x v="65"/>
    <s v="InversionesGutiérrezGarcía https://www.igg.com.co/"/>
    <n v="2"/>
    <x v="1"/>
    <n v="9"/>
    <n v="5.5"/>
    <s v="Undisclosed"/>
    <s v="Undisclosed"/>
    <e v="#REF!"/>
    <e v="#VALUE!"/>
    <e v="#VALUE!"/>
    <e v="#REF!"/>
    <e v="#VALUE!"/>
  </r>
  <r>
    <s v="Allatus"/>
    <s v="https://www.allatus.co.uk/"/>
    <s v="Edinburgh, United Kingdom"/>
    <s v="Undisclosed"/>
    <s v="Undisclosed"/>
    <s v="2 - 9"/>
    <x v="0"/>
    <n v="0.2"/>
    <m/>
    <x v="31"/>
    <s v="RobustTechSystems,Inc http://www.robusttechsystems.com/"/>
    <n v="2"/>
    <x v="1"/>
    <n v="9"/>
    <n v="5.5"/>
    <s v="Undisclosed"/>
    <s v="Undisclosed"/>
    <e v="#REF!"/>
    <e v="#VALUE!"/>
    <e v="#VALUE!"/>
    <e v="#REF!"/>
    <e v="#VALUE!"/>
  </r>
  <r>
    <s v="AtelierGlobal"/>
    <s v="https://atelierglobal.io/"/>
    <s v="Manchester, United Kingdom"/>
    <s v="Undisclosed"/>
    <s v="Undisclosed"/>
    <s v="2 - 9"/>
    <x v="0"/>
    <n v="0.2"/>
    <m/>
    <x v="17"/>
    <s v="Allatus https://www.allatus.co.uk/"/>
    <n v="2"/>
    <x v="1"/>
    <n v="9"/>
    <n v="5.5"/>
    <s v="Undisclosed"/>
    <s v="Undisclosed"/>
    <e v="#REF!"/>
    <e v="#VALUE!"/>
    <e v="#VALUE!"/>
    <e v="#REF!"/>
    <e v="#VALUE!"/>
  </r>
  <r>
    <s v="EMAKINACentral&amp;EasternEurope"/>
    <s v="https://emakina.at/"/>
    <s v="Wien, Austria"/>
    <n v="1000"/>
    <s v="Undisclosed"/>
    <s v="50 - 249"/>
    <x v="0"/>
    <n v="0.1"/>
    <m/>
    <x v="17"/>
    <s v="AtelierGlobal https://atelierglobal.io/"/>
    <n v="50"/>
    <x v="1"/>
    <n v="249"/>
    <n v="5.5"/>
    <s v="Undisclosed"/>
    <s v="Undisclosed"/>
    <e v="#REF!"/>
    <e v="#VALUE!"/>
    <e v="#VALUE!"/>
    <e v="#REF!"/>
    <e v="#VALUE!"/>
  </r>
  <r>
    <s v="JohoTeK"/>
    <s v="http://www.johotek.com"/>
    <s v="Richmond, Canada"/>
    <n v="1000"/>
    <s v="$50 - $99 / hr"/>
    <s v="2 - 9"/>
    <x v="0"/>
    <n v="0.1"/>
    <m/>
    <x v="50"/>
    <s v="EMAKINACentral&amp;EasternEurope https://emakina.at/"/>
    <n v="2"/>
    <x v="1"/>
    <n v="9"/>
    <n v="149.5"/>
    <s v="Undisclosed"/>
    <s v="Undisclosed"/>
    <e v="#REF!"/>
    <e v="#VALUE!"/>
    <e v="#VALUE!"/>
    <e v="#REF!"/>
    <e v="#VALUE!"/>
  </r>
  <r>
    <s v="AvalanceGlobalSolutions"/>
    <s v="https://avalance.in"/>
    <s v="Mumbai, India"/>
    <n v="5000"/>
    <s v="$300+ / hr"/>
    <s v="50 - 249"/>
    <x v="0"/>
    <n v="0.1"/>
    <m/>
    <x v="15"/>
    <s v="JohoTeK http://www.johotek.com"/>
    <n v="50"/>
    <x v="1"/>
    <n v="249"/>
    <n v="5.5"/>
    <s v="$50 - $99 / hr"/>
    <s v="$50 "/>
    <s v=" $99 "/>
    <n v="74.5"/>
    <n v="50"/>
    <n v="99"/>
    <s v="Yes"/>
  </r>
  <r>
    <s v="Potado"/>
    <s v="https://potado.co"/>
    <s v="Singapore, Singapore"/>
    <n v="5000"/>
    <s v="$100 - $149 / hr"/>
    <s v="2 - 9"/>
    <x v="0"/>
    <n v="0.1"/>
    <m/>
    <x v="11"/>
    <s v="AvalanceGlobalSolutions https://avalance.in"/>
    <n v="2"/>
    <x v="1"/>
    <n v="9"/>
    <n v="149.5"/>
    <s v="$300+ / hr"/>
    <s v="$300+ / hr"/>
    <e v="#REF!"/>
    <e v="#VALUE!"/>
    <e v="#VALUE!"/>
    <e v="#REF!"/>
    <e v="#VALUE!"/>
  </r>
  <r>
    <s v="Solentive"/>
    <s v="https://www.solentive.com.au/"/>
    <s v="Darlinghurst, Australia"/>
    <s v="Undisclosed"/>
    <s v="Undisclosed"/>
    <s v="10 - 49"/>
    <x v="0"/>
    <n v="0.1"/>
    <m/>
    <x v="75"/>
    <s v="Potado https://potado.co"/>
    <n v="10"/>
    <x v="1"/>
    <n v="49"/>
    <n v="5.5"/>
    <s v="$100 - $149 / hr"/>
    <s v="$100 "/>
    <s v=" $149 "/>
    <n v="124.5"/>
    <n v="100"/>
    <n v="149"/>
    <s v="Yes"/>
  </r>
  <r>
    <s v="ITCrowdArgentina"/>
    <s v="https://www.itcrowdarg.com/"/>
    <s v="BOU, Argentina"/>
    <n v="10000"/>
    <s v="$50 - $99 / hr"/>
    <s v="10 - 49"/>
    <x v="0"/>
    <n v="0.1"/>
    <m/>
    <x v="12"/>
    <s v="Solentive https://www.solentive.com.au/"/>
    <n v="10"/>
    <x v="1"/>
    <n v="49"/>
    <n v="29.5"/>
    <s v="Undisclosed"/>
    <s v="Undisclosed"/>
    <e v="#REF!"/>
    <e v="#VALUE!"/>
    <e v="#VALUE!"/>
    <e v="#REF!"/>
    <e v="#VALUE!"/>
  </r>
  <r>
    <s v="ReactiveSpace"/>
    <s v="http://www.reactivespace.com"/>
    <s v="Office:907, United Arab Emirates"/>
    <n v="1000"/>
    <s v="$25 - $49 / hr"/>
    <s v="10 - 49"/>
    <x v="0"/>
    <n v="0.1"/>
    <m/>
    <x v="39"/>
    <s v="ITCrowdArgentina https://www.itcrowdarg.com/"/>
    <n v="10"/>
    <x v="1"/>
    <n v="49"/>
    <n v="29.5"/>
    <s v="$50 - $99 / hr"/>
    <s v="$50 "/>
    <s v=" $99 "/>
    <n v="74.5"/>
    <n v="50"/>
    <n v="99"/>
    <s v="Yes"/>
  </r>
  <r>
    <s v="SocedgeTechnologies"/>
    <s v="http://www.socedge.com"/>
    <s v="Bengaluru, India"/>
    <n v="10000"/>
    <s v="&lt; $25 / hr"/>
    <s v="10 - 49"/>
    <x v="0"/>
    <n v="0.15"/>
    <m/>
    <x v="29"/>
    <s v="ReactiveSpace http://www.reactivespace.com"/>
    <n v="10"/>
    <x v="1"/>
    <n v="49"/>
    <n v="29.5"/>
    <s v="$25 - $49 / hr"/>
    <s v="$25 "/>
    <s v=" $49 "/>
    <n v="37"/>
    <n v="25"/>
    <n v="49"/>
    <s v="Yes"/>
  </r>
  <r>
    <s v="VR4"/>
    <s v="https://www.vr4it.com/"/>
    <s v="Buenos Aires, Argentina"/>
    <s v="Undisclosed"/>
    <s v="Undisclosed"/>
    <s v="10 - 49"/>
    <x v="0"/>
    <n v="0.15"/>
    <m/>
    <x v="11"/>
    <s v="SocedgeTechnologies http://www.socedge.com"/>
    <n v="10"/>
    <x v="1"/>
    <n v="49"/>
    <n v="29.5"/>
    <s v="0$ - $25 / hr"/>
    <s v="0$ "/>
    <s v=" $25 "/>
    <n v="12.5"/>
    <n v="0"/>
    <n v="25"/>
    <s v="No"/>
  </r>
  <r>
    <s v="AnalyticsinMotion"/>
    <s v="https://www.analyticsinmotion.com"/>
    <s v="Docklands, Australia"/>
    <s v="Undisclosed"/>
    <s v="Undisclosed"/>
    <s v="10 - 49"/>
    <x v="0"/>
    <n v="0.15"/>
    <m/>
    <x v="39"/>
    <s v="VR4 https://www.vr4it.com/"/>
    <n v="10"/>
    <x v="1"/>
    <n v="49"/>
    <n v="29.5"/>
    <s v="Undisclosed"/>
    <s v="Undisclosed"/>
    <e v="#REF!"/>
    <e v="#VALUE!"/>
    <e v="#VALUE!"/>
    <e v="#REF!"/>
    <e v="#VALUE!"/>
  </r>
  <r>
    <s v="Codster"/>
    <s v="https://www.codster.io/en/"/>
    <s v="San Miguel, Mexico"/>
    <s v="Undisclosed"/>
    <s v="Undisclosed"/>
    <s v="10 - 49"/>
    <x v="0"/>
    <n v="0.15"/>
    <m/>
    <x v="12"/>
    <s v="AnalyticsinMotion https://www.analyticsinmotion.com"/>
    <n v="10"/>
    <x v="1"/>
    <n v="49"/>
    <n v="29.5"/>
    <s v="Undisclosed"/>
    <s v="Undisclosed"/>
    <e v="#REF!"/>
    <e v="#VALUE!"/>
    <e v="#VALUE!"/>
    <e v="#REF!"/>
    <e v="#VALUE!"/>
  </r>
  <r>
    <s v="KineticIQ"/>
    <s v="http://www.kineticiq.com"/>
    <s v="Indianapolis, IN"/>
    <n v="10000"/>
    <s v="$150 - $199 / hr"/>
    <s v="10 - 49"/>
    <x v="0"/>
    <n v="0.15"/>
    <m/>
    <x v="59"/>
    <s v="Codster https://www.codster.io/en/"/>
    <n v="10"/>
    <x v="1"/>
    <n v="49"/>
    <n v="29.5"/>
    <s v="Undisclosed"/>
    <s v="Undisclosed"/>
    <e v="#REF!"/>
    <e v="#VALUE!"/>
    <e v="#VALUE!"/>
    <e v="#REF!"/>
    <e v="#VALUE!"/>
  </r>
  <r>
    <s v="GYANA"/>
    <s v="https://www.gyana.com/"/>
    <s v="London, United Kingdom"/>
    <s v="Undisclosed"/>
    <s v="Undisclosed"/>
    <s v="10 - 49"/>
    <x v="0"/>
    <n v="0.1"/>
    <m/>
    <x v="25"/>
    <s v="KineticIQ http://www.kineticiq.com"/>
    <n v="10"/>
    <x v="1"/>
    <n v="49"/>
    <n v="29.5"/>
    <s v="$150 - $199 / hr"/>
    <s v="$150 "/>
    <s v=" $199 "/>
    <n v="174.5"/>
    <n v="150"/>
    <n v="199"/>
    <s v="Yes"/>
  </r>
  <r>
    <s v="Visioglobe"/>
    <s v="http://www.visioglobe.com"/>
    <s v="Montbonnot-Saint-Martin, France"/>
    <n v="5000"/>
    <s v="$100 - $149 / hr"/>
    <s v="10 - 49"/>
    <x v="0"/>
    <n v="0.1"/>
    <m/>
    <x v="17"/>
    <s v="GYANA https://www.gyana.com/"/>
    <n v="10"/>
    <x v="1"/>
    <n v="49"/>
    <n v="29.5"/>
    <s v="Undisclosed"/>
    <s v="Undisclosed"/>
    <e v="#REF!"/>
    <e v="#VALUE!"/>
    <e v="#VALUE!"/>
    <e v="#REF!"/>
    <e v="#VALUE!"/>
  </r>
  <r>
    <s v="Wiredelta"/>
    <s v="https://wiredelta.com"/>
    <s v="Copenhagen, Denmark"/>
    <n v="10000"/>
    <s v="$50 - $99 / hr"/>
    <s v="10 - 49"/>
    <x v="0"/>
    <n v="0.1"/>
    <m/>
    <x v="72"/>
    <s v="Visioglobe http://www.visioglobe.com"/>
    <n v="10"/>
    <x v="1"/>
    <n v="49"/>
    <n v="29.5"/>
    <s v="$100 - $149 / hr"/>
    <s v="$100 "/>
    <s v=" $149 "/>
    <n v="124.5"/>
    <n v="100"/>
    <n v="149"/>
    <s v="Yes"/>
  </r>
  <r>
    <s v="InfoskatersTechnologiesPvt.Ltd."/>
    <s v="https://www.infoskaters.com/"/>
    <s v="Bengaluru, India"/>
    <n v="1000"/>
    <s v="$50 - $99 / hr"/>
    <s v="10 - 49"/>
    <x v="0"/>
    <n v="0.1"/>
    <m/>
    <x v="101"/>
    <s v="Wiredelta https://wiredelta.com"/>
    <n v="10"/>
    <x v="1"/>
    <n v="49"/>
    <n v="29.5"/>
    <s v="$50 - $99 / hr"/>
    <s v="$50 "/>
    <s v=" $99 "/>
    <n v="74.5"/>
    <n v="50"/>
    <n v="99"/>
    <s v="Yes"/>
  </r>
  <r>
    <s v="CyberChasse"/>
    <s v="https://cyberchasse.com/"/>
    <s v="Tampa, FL"/>
    <s v="Undisclosed"/>
    <s v="Undisclosed"/>
    <s v="50 - 249"/>
    <x v="0"/>
    <n v="0.1"/>
    <m/>
    <x v="11"/>
    <s v="InfoskatersTechnologiesPvt.Ltd. https://www.infoskaters.com/"/>
    <n v="50"/>
    <x v="1"/>
    <n v="249"/>
    <n v="29.5"/>
    <s v="$50 - $99 / hr"/>
    <s v="$50 "/>
    <s v=" $99 "/>
    <n v="74.5"/>
    <n v="50"/>
    <n v="99"/>
    <s v="Yes"/>
  </r>
  <r>
    <s v="GreenwoodCampbell"/>
    <s v="http://www.greenwoodcampbell.com/"/>
    <s v="Bournemouth, United Kingdom"/>
    <n v="10000"/>
    <s v="$150 - $199 / hr"/>
    <s v="10 - 49"/>
    <x v="0"/>
    <n v="0.1"/>
    <m/>
    <x v="4"/>
    <s v="CyberChasse https://cyberchasse.com/"/>
    <n v="10"/>
    <x v="1"/>
    <n v="49"/>
    <n v="149.5"/>
    <s v="Undisclosed"/>
    <s v="Undisclosed"/>
    <e v="#REF!"/>
    <e v="#VALUE!"/>
    <e v="#VALUE!"/>
    <e v="#REF!"/>
    <e v="#VALUE!"/>
  </r>
  <r>
    <s v="EnvigoMarketingPrivateLimited"/>
    <s v="https://envigo.digital/"/>
    <s v="New Delhi, India"/>
    <n v="1000"/>
    <s v="&lt; $25 / hr"/>
    <s v="50 - 249"/>
    <x v="0"/>
    <n v="0.1"/>
    <m/>
    <x v="17"/>
    <s v="GreenwoodCampbell http://www.greenwoodcampbell.com/"/>
    <n v="50"/>
    <x v="1"/>
    <n v="249"/>
    <n v="29.5"/>
    <s v="$150 - $199 / hr"/>
    <s v="$150 "/>
    <s v=" $199 "/>
    <n v="174.5"/>
    <n v="150"/>
    <n v="199"/>
    <s v="Yes"/>
  </r>
  <r>
    <s v="PanderaLabs"/>
    <s v="http://www.panderalabs.com/"/>
    <s v="Chicago, IL"/>
    <n v="50000"/>
    <s v="$150 - $199 / hr"/>
    <s v="50 - 249"/>
    <x v="0"/>
    <n v="0.1"/>
    <m/>
    <x v="11"/>
    <s v="EnvigoMarketingPrivateLimited https://envigo.digital/"/>
    <n v="50"/>
    <x v="1"/>
    <n v="249"/>
    <n v="149.5"/>
    <s v="0$ - $25 / hr"/>
    <s v="0$ "/>
    <s v=" $25 "/>
    <n v="12.5"/>
    <n v="0"/>
    <n v="25"/>
    <s v="No"/>
  </r>
  <r>
    <s v="BRIGHT"/>
    <s v="https://www.bright.consulting/"/>
    <s v="London, United Kingdom"/>
    <s v="Undisclosed"/>
    <s v="Undisclosed"/>
    <s v="50 - 249"/>
    <x v="0"/>
    <n v="0.1"/>
    <m/>
    <x v="56"/>
    <s v="PanderaLabs http://www.panderalabs.com/"/>
    <n v="50"/>
    <x v="1"/>
    <n v="249"/>
    <n v="149.5"/>
    <s v="$150 - $199 / hr"/>
    <s v="$150 "/>
    <s v=" $199 "/>
    <n v="174.5"/>
    <n v="150"/>
    <n v="199"/>
    <s v="Yes"/>
  </r>
  <r>
    <s v="KanerikaInc"/>
    <s v="http://www.kanerika.com"/>
    <s v="Hyderabad, India"/>
    <n v="50000"/>
    <s v="$50 - $99 / hr"/>
    <s v="50 - 249"/>
    <x v="0"/>
    <n v="0.1"/>
    <m/>
    <x v="17"/>
    <s v="BRIGHT https://www.bright.consulting/"/>
    <n v="50"/>
    <x v="1"/>
    <n v="249"/>
    <n v="149.5"/>
    <s v="Undisclosed"/>
    <s v="Undisclosed"/>
    <e v="#REF!"/>
    <e v="#VALUE!"/>
    <e v="#VALUE!"/>
    <e v="#REF!"/>
    <e v="#VALUE!"/>
  </r>
  <r>
    <s v="BrainyYack"/>
    <s v="https://www.brainyyack.com/"/>
    <s v="Oakville, Canada"/>
    <n v="10000"/>
    <s v="$25 - $49 / hr"/>
    <s v="50 - 249"/>
    <x v="0"/>
    <n v="0.1"/>
    <m/>
    <x v="11"/>
    <s v="KanerikaInc http://www.kanerika.com"/>
    <n v="50"/>
    <x v="1"/>
    <n v="249"/>
    <n v="149.5"/>
    <s v="$50 - $99 / hr"/>
    <s v="$50 "/>
    <s v=" $99 "/>
    <n v="74.5"/>
    <n v="50"/>
    <n v="99"/>
    <s v="Yes"/>
  </r>
  <r>
    <s v="TEKENABLE"/>
    <s v="http://www.tekenable.ie/"/>
    <s v="Dublin 2, Ireland"/>
    <s v="Undisclosed"/>
    <s v="Undisclosed"/>
    <s v="50 - 249"/>
    <x v="0"/>
    <n v="0.1"/>
    <m/>
    <x v="15"/>
    <s v="BrainyYack https://www.brainyyack.com/"/>
    <n v="50"/>
    <x v="1"/>
    <n v="249"/>
    <n v="149.5"/>
    <s v="$25 - $49 / hr"/>
    <s v="$25 "/>
    <s v=" $49 "/>
    <n v="37"/>
    <n v="25"/>
    <n v="49"/>
    <s v="Yes"/>
  </r>
  <r>
    <s v="AllianzeInfosoft"/>
    <s v="https://www.allianzeinfosoft.com/"/>
    <s v="Kakkanad, India"/>
    <n v="1000"/>
    <s v="$25 - $49 / hr"/>
    <s v="50 - 249"/>
    <x v="0"/>
    <n v="0.1"/>
    <m/>
    <x v="83"/>
    <s v="TEKENABLE http://www.tekenable.ie/"/>
    <n v="50"/>
    <x v="1"/>
    <n v="249"/>
    <n v="149.5"/>
    <s v="Undisclosed"/>
    <s v="Undisclosed"/>
    <e v="#REF!"/>
    <e v="#VALUE!"/>
    <e v="#VALUE!"/>
    <e v="#REF!"/>
    <e v="#VALUE!"/>
  </r>
  <r>
    <s v="DeepDive.Tech"/>
    <s v="https://www.deepdive.tech/"/>
    <s v="New York, NY"/>
    <n v="25000"/>
    <s v="Undisclosed"/>
    <s v="50 - 249"/>
    <x v="0"/>
    <n v="0.1"/>
    <m/>
    <x v="11"/>
    <s v="AllianzeInfosoft https://www.allianzeinfosoft.com/"/>
    <n v="50"/>
    <x v="1"/>
    <n v="249"/>
    <n v="149.5"/>
    <s v="$25 - $49 / hr"/>
    <s v="$25 "/>
    <s v=" $49 "/>
    <n v="37"/>
    <n v="25"/>
    <n v="49"/>
    <s v="Yes"/>
  </r>
  <r>
    <s v="AsiaPac(fromM1)"/>
    <s v="https://www1.asiapac.com.sg"/>
    <s v="Singapore, Singapore"/>
    <s v="Undisclosed"/>
    <s v="Undisclosed"/>
    <s v="50 - 249"/>
    <x v="0"/>
    <n v="0.1"/>
    <m/>
    <x v="5"/>
    <s v="DeepDive.Tech https://www.deepdive.tech/"/>
    <n v="50"/>
    <x v="1"/>
    <n v="249"/>
    <n v="149.5"/>
    <s v="Undisclosed"/>
    <s v="Undisclosed"/>
    <e v="#REF!"/>
    <e v="#VALUE!"/>
    <e v="#VALUE!"/>
    <e v="#REF!"/>
    <e v="#VALUE!"/>
  </r>
  <r>
    <s v="HalvikCorp"/>
    <s v="https://halvik.com/"/>
    <s v="Vienna, VA"/>
    <s v="Undisclosed"/>
    <s v="Undisclosed"/>
    <s v="50 - 249"/>
    <x v="0"/>
    <n v="0.1"/>
    <m/>
    <x v="75"/>
    <s v="AsiaPac(fromM1) https://www1.asiapac.com.sg"/>
    <n v="50"/>
    <x v="1"/>
    <n v="249"/>
    <n v="149.5"/>
    <s v="Undisclosed"/>
    <s v="Undisclosed"/>
    <e v="#REF!"/>
    <e v="#VALUE!"/>
    <e v="#VALUE!"/>
    <e v="#REF!"/>
    <e v="#VALUE!"/>
  </r>
  <r>
    <s v="MedAcuity"/>
    <s v="https://www.medacuitysoftware.com/"/>
    <s v="Westford, MA"/>
    <s v="Undisclosed"/>
    <s v="Undisclosed"/>
    <s v="50 - 249"/>
    <x v="0"/>
    <n v="0.1"/>
    <m/>
    <x v="22"/>
    <s v="HalvikCorp https://halvik.com/"/>
    <n v="50"/>
    <x v="1"/>
    <n v="249"/>
    <n v="149.5"/>
    <s v="Undisclosed"/>
    <s v="Undisclosed"/>
    <e v="#REF!"/>
    <e v="#VALUE!"/>
    <e v="#VALUE!"/>
    <e v="#REF!"/>
    <e v="#VALUE!"/>
  </r>
  <r>
    <s v="ATLTech"/>
    <s v="https://atltech.az/"/>
    <s v="Baku, Azerbaijan"/>
    <n v="50000"/>
    <s v="$25 - $49 / hr"/>
    <s v="50 - 249"/>
    <x v="0"/>
    <n v="0.1"/>
    <m/>
    <x v="34"/>
    <s v="MedAcuity https://www.medacuitysoftware.com/"/>
    <n v="50"/>
    <x v="1"/>
    <n v="249"/>
    <n v="149.5"/>
    <s v="Undisclosed"/>
    <s v="Undisclosed"/>
    <e v="#REF!"/>
    <e v="#VALUE!"/>
    <e v="#VALUE!"/>
    <e v="#REF!"/>
    <e v="#VALUE!"/>
  </r>
  <r>
    <s v="BrandscapesWorldwide"/>
    <s v="https://brandscapesworldwide.com/"/>
    <s v="HA, United Kingdom"/>
    <s v="Undisclosed"/>
    <s v="Undisclosed"/>
    <s v="50 - 249"/>
    <x v="0"/>
    <n v="0.1"/>
    <m/>
    <x v="125"/>
    <s v="ATLTech https://atltech.az/"/>
    <n v="50"/>
    <x v="1"/>
    <n v="249"/>
    <n v="149.5"/>
    <s v="$25 - $49 / hr"/>
    <s v="$25 "/>
    <s v=" $49 "/>
    <n v="37"/>
    <n v="25"/>
    <n v="49"/>
    <s v="Yes"/>
  </r>
  <r>
    <s v="ReliSource"/>
    <s v="https://www.relisource.com"/>
    <s v="Dhaka, Bangladesh"/>
    <s v="Undisclosed"/>
    <s v="Undisclosed"/>
    <s v="50 - 249"/>
    <x v="0"/>
    <n v="0.1"/>
    <m/>
    <x v="17"/>
    <s v="BrandscapesWorldwide https://brandscapesworldwide.com/"/>
    <n v="50"/>
    <x v="1"/>
    <n v="249"/>
    <n v="149.5"/>
    <s v="Undisclosed"/>
    <s v="Undisclosed"/>
    <e v="#REF!"/>
    <e v="#VALUE!"/>
    <e v="#VALUE!"/>
    <e v="#REF!"/>
    <e v="#VALUE!"/>
  </r>
  <r>
    <s v="Idea2App"/>
    <s v="https://www.idea2app.dev/"/>
    <s v="San Jose, CA"/>
    <n v="1000"/>
    <s v="&lt; $25 / hr"/>
    <s v="50 - 249"/>
    <x v="0"/>
    <n v="0.1"/>
    <m/>
    <x v="78"/>
    <s v="ReliSource https://www.relisource.com"/>
    <n v="50"/>
    <x v="1"/>
    <n v="249"/>
    <n v="149.5"/>
    <s v="Undisclosed"/>
    <s v="Undisclosed"/>
    <e v="#REF!"/>
    <e v="#VALUE!"/>
    <e v="#VALUE!"/>
    <e v="#REF!"/>
    <e v="#VALUE!"/>
  </r>
  <r>
    <s v="Eiliana"/>
    <s v="https://eiliana.com/"/>
    <s v="Noida, India"/>
    <s v="Undisclosed"/>
    <s v="Undisclosed"/>
    <s v="50 - 249"/>
    <x v="0"/>
    <n v="0.1"/>
    <m/>
    <x v="1"/>
    <s v="Idea2App https://www.idea2app.dev/"/>
    <n v="50"/>
    <x v="1"/>
    <n v="249"/>
    <n v="149.5"/>
    <s v="0$ - $25 / hr"/>
    <s v="0$ "/>
    <s v=" $25 "/>
    <n v="12.5"/>
    <n v="0"/>
    <n v="25"/>
    <s v="No"/>
  </r>
  <r>
    <s v="SodaDigital"/>
    <s v="https://www.sodadigital.com.au/"/>
    <s v="Sydney, Australia"/>
    <s v="Undisclosed"/>
    <s v="Undisclosed"/>
    <s v="2 - 9"/>
    <x v="0"/>
    <n v="0.15"/>
    <m/>
    <x v="11"/>
    <s v="Eiliana https://eiliana.com/"/>
    <n v="2"/>
    <x v="1"/>
    <n v="9"/>
    <n v="149.5"/>
    <s v="Undisclosed"/>
    <s v="Undisclosed"/>
    <e v="#REF!"/>
    <e v="#VALUE!"/>
    <e v="#VALUE!"/>
    <e v="#REF!"/>
    <e v="#VALUE!"/>
  </r>
  <r>
    <s v="BrisaRobotica"/>
    <s v="https://brisa.tech"/>
    <s v="Cabo de Santo Agostinho, Brazil"/>
    <n v="10000"/>
    <s v="$100 - $149 / hr"/>
    <s v="2 - 9"/>
    <x v="0"/>
    <n v="0.3"/>
    <m/>
    <x v="12"/>
    <s v="SodaDigital https://www.sodadigital.com.au/"/>
    <n v="2"/>
    <x v="1"/>
    <n v="9"/>
    <n v="5.5"/>
    <s v="Undisclosed"/>
    <s v="Undisclosed"/>
    <e v="#REF!"/>
    <e v="#VALUE!"/>
    <e v="#VALUE!"/>
    <e v="#REF!"/>
    <e v="#VALUE!"/>
  </r>
  <r>
    <s v="iQBusinessSuite"/>
    <s v="https://www.iqbizsuite.com"/>
    <s v="Surrey, Canada"/>
    <s v="Undisclosed"/>
    <s v="Undisclosed"/>
    <s v="2 - 9"/>
    <x v="0"/>
    <n v="0.3"/>
    <m/>
    <x v="63"/>
    <s v="BrisaRobotica https://brisa.tech"/>
    <n v="2"/>
    <x v="1"/>
    <n v="9"/>
    <n v="5.5"/>
    <s v="$100 - $149 / hr"/>
    <s v="$100 "/>
    <s v=" $149 "/>
    <n v="124.5"/>
    <n v="100"/>
    <n v="149"/>
    <s v="Yes"/>
  </r>
  <r>
    <s v="HAsystemTech,Inc."/>
    <s v="http://www.hasystem.ca/"/>
    <s v="Winnipeg, Canada"/>
    <s v="Undisclosed"/>
    <s v="Undisclosed"/>
    <s v="2 - 9"/>
    <x v="0"/>
    <n v="0.3"/>
    <m/>
    <x v="15"/>
    <s v="iQBusinessSuite https://www.iqbizsuite.com"/>
    <n v="2"/>
    <x v="1"/>
    <n v="9"/>
    <n v="5.5"/>
    <s v="Undisclosed"/>
    <s v="Undisclosed"/>
    <e v="#REF!"/>
    <e v="#VALUE!"/>
    <e v="#VALUE!"/>
    <e v="#REF!"/>
    <e v="#VALUE!"/>
  </r>
  <r>
    <s v="WaterBearVentures"/>
    <s v="https://waterbearventures.com/"/>
    <s v="San Salvador, El Salvador"/>
    <s v="Undisclosed"/>
    <s v="Undisclosed"/>
    <s v="2 - 9"/>
    <x v="0"/>
    <n v="0.3"/>
    <m/>
    <x v="15"/>
    <s v="HAsystemTech,Inc. http://www.hasystem.ca/"/>
    <n v="2"/>
    <x v="1"/>
    <n v="9"/>
    <n v="5.5"/>
    <s v="Undisclosed"/>
    <s v="Undisclosed"/>
    <e v="#REF!"/>
    <e v="#VALUE!"/>
    <e v="#VALUE!"/>
    <e v="#REF!"/>
    <e v="#VALUE!"/>
  </r>
  <r>
    <s v="CreaWorlds"/>
    <s v="https://www.creaworlds.com.mx/"/>
    <s v="Ciudad de México, Mexico"/>
    <s v="Undisclosed"/>
    <s v="Undisclosed"/>
    <s v="2 - 9"/>
    <x v="0"/>
    <n v="0.3"/>
    <m/>
    <x v="36"/>
    <s v="WaterBearVentures https://waterbearventures.com/"/>
    <n v="2"/>
    <x v="1"/>
    <n v="9"/>
    <n v="5.5"/>
    <s v="Undisclosed"/>
    <s v="Undisclosed"/>
    <e v="#REF!"/>
    <e v="#VALUE!"/>
    <e v="#VALUE!"/>
    <e v="#REF!"/>
    <e v="#VALUE!"/>
  </r>
  <r>
    <s v="HamiltonianGroup"/>
    <s v="https://www.hamiltoniangroup.com/"/>
    <s v="Washington, DC"/>
    <n v="1000"/>
    <s v="$150 - $199 / hr"/>
    <s v="2 - 9"/>
    <x v="0"/>
    <n v="0.3"/>
    <m/>
    <x v="59"/>
    <s v="CreaWorlds https://www.creaworlds.com.mx/"/>
    <n v="2"/>
    <x v="1"/>
    <n v="9"/>
    <n v="5.5"/>
    <s v="Undisclosed"/>
    <s v="Undisclosed"/>
    <e v="#REF!"/>
    <e v="#VALUE!"/>
    <e v="#VALUE!"/>
    <e v="#REF!"/>
    <e v="#VALUE!"/>
  </r>
  <r>
    <s v="AciesDecisions"/>
    <s v="http://www.aciesdecisions.com"/>
    <s v="Austin, TX"/>
    <n v="50000"/>
    <s v="$100 - $149 / hr"/>
    <s v="2 - 9"/>
    <x v="0"/>
    <n v="0.3"/>
    <m/>
    <x v="76"/>
    <s v="HamiltonianGroup https://www.hamiltoniangroup.com/"/>
    <n v="2"/>
    <x v="1"/>
    <n v="9"/>
    <n v="5.5"/>
    <s v="$150 - $199 / hr"/>
    <s v="$150 "/>
    <s v=" $199 "/>
    <n v="174.5"/>
    <n v="150"/>
    <n v="199"/>
    <s v="Yes"/>
  </r>
  <r>
    <s v="InfectionPoint"/>
    <s v="https://www.inflectionpoint.eu/"/>
    <s v="Cluj-Napoca, Romania"/>
    <s v="Undisclosed"/>
    <s v="Undisclosed"/>
    <s v="2 - 9"/>
    <x v="0"/>
    <n v="0.3"/>
    <m/>
    <x v="2"/>
    <s v="AciesDecisions http://www.aciesdecisions.com"/>
    <n v="2"/>
    <x v="1"/>
    <n v="9"/>
    <n v="5.5"/>
    <s v="$100 - $149 / hr"/>
    <s v="$100 "/>
    <s v=" $149 "/>
    <n v="124.5"/>
    <n v="100"/>
    <n v="149"/>
    <s v="Yes"/>
  </r>
  <r>
    <s v="EiferCorp"/>
    <s v="https://www.eifercorp.com/"/>
    <s v="Herndon, VA"/>
    <s v="Undisclosed"/>
    <s v="Undisclosed"/>
    <s v="2 - 9"/>
    <x v="0"/>
    <n v="0.3"/>
    <m/>
    <x v="24"/>
    <s v="InfectionPoint https://www.inflectionpoint.eu/"/>
    <n v="2"/>
    <x v="1"/>
    <n v="9"/>
    <n v="5.5"/>
    <s v="Undisclosed"/>
    <s v="Undisclosed"/>
    <e v="#REF!"/>
    <e v="#VALUE!"/>
    <e v="#VALUE!"/>
    <e v="#REF!"/>
    <e v="#VALUE!"/>
  </r>
  <r>
    <s v="OptabilityInc"/>
    <s v="http://www.optability.com"/>
    <s v="Whitby, Canada"/>
    <n v="1000"/>
    <s v="$25 - $49 / hr"/>
    <s v="2 - 9"/>
    <x v="0"/>
    <n v="0.3"/>
    <m/>
    <x v="22"/>
    <s v="EiferCorp https://www.eifercorp.com/"/>
    <n v="2"/>
    <x v="1"/>
    <n v="9"/>
    <n v="5.5"/>
    <s v="Undisclosed"/>
    <s v="Undisclosed"/>
    <e v="#REF!"/>
    <e v="#VALUE!"/>
    <e v="#VALUE!"/>
    <e v="#REF!"/>
    <e v="#VALUE!"/>
  </r>
  <r>
    <s v="Apollo"/>
    <s v="https://www.apollo-s.co/"/>
    <s v="Kyiv, Ukraine"/>
    <n v="1000"/>
    <s v="&lt; $25 / hr"/>
    <s v="2 - 9"/>
    <x v="0"/>
    <n v="0.3"/>
    <m/>
    <x v="15"/>
    <s v="OptabilityInc http://www.optability.com"/>
    <n v="2"/>
    <x v="1"/>
    <n v="9"/>
    <n v="5.5"/>
    <s v="$25 - $49 / hr"/>
    <s v="$25 "/>
    <s v=" $49 "/>
    <n v="37"/>
    <n v="25"/>
    <n v="49"/>
    <s v="Yes"/>
  </r>
  <r>
    <s v="TripleaimSoftware"/>
    <s v="https://www.tripleaimsoftware.com/"/>
    <s v="Nairobi, Kenya"/>
    <s v="Undisclosed"/>
    <s v="Undisclosed"/>
    <s v="2 - 9"/>
    <x v="0"/>
    <n v="0.3"/>
    <m/>
    <x v="13"/>
    <s v="Apollo https://www.apollo-s.co/"/>
    <n v="2"/>
    <x v="1"/>
    <n v="9"/>
    <n v="5.5"/>
    <s v="0$ - $25 / hr"/>
    <s v="0$ "/>
    <s v=" $25 "/>
    <n v="12.5"/>
    <n v="0"/>
    <n v="25"/>
    <s v="No"/>
  </r>
  <r>
    <s v="Gretol"/>
    <s v="https://www.gretol.com"/>
    <s v="Birmingham, United Kingdom"/>
    <n v="5000"/>
    <s v="$50 - $99 / hr"/>
    <s v="2 - 9"/>
    <x v="0"/>
    <n v="0.3"/>
    <m/>
    <x v="109"/>
    <s v="TripleaimSoftware https://www.tripleaimsoftware.com/"/>
    <n v="2"/>
    <x v="1"/>
    <n v="9"/>
    <n v="5.5"/>
    <s v="Undisclosed"/>
    <s v="Undisclosed"/>
    <e v="#REF!"/>
    <e v="#VALUE!"/>
    <e v="#VALUE!"/>
    <e v="#REF!"/>
    <e v="#VALUE!"/>
  </r>
  <r>
    <s v="NorthernHawkTechnologiesInc."/>
    <s v="https://northernhawk.ca"/>
    <s v="Vernon, Canada"/>
    <n v="5000"/>
    <s v="$100 - $149 / hr"/>
    <s v="2 - 9"/>
    <x v="0"/>
    <n v="0.3"/>
    <m/>
    <x v="17"/>
    <s v="Gretol https://www.gretol.com"/>
    <n v="2"/>
    <x v="1"/>
    <n v="9"/>
    <n v="5.5"/>
    <s v="$50 - $99 / hr"/>
    <s v="$50 "/>
    <s v=" $99 "/>
    <n v="74.5"/>
    <n v="50"/>
    <n v="99"/>
    <s v="Yes"/>
  </r>
  <r>
    <s v="InstituteofCorporateAnalyticsandTraining"/>
    <s v="https://www.instcat.net"/>
    <s v="Chennai, India"/>
    <n v="1000"/>
    <s v="$25 - $49 / hr"/>
    <s v="2 - 9"/>
    <x v="0"/>
    <n v="0.3"/>
    <m/>
    <x v="15"/>
    <s v="NorthernHawkTechnologiesInc. https://northernhawk.ca"/>
    <n v="2"/>
    <x v="1"/>
    <n v="9"/>
    <n v="5.5"/>
    <s v="$100 - $149 / hr"/>
    <s v="$100 "/>
    <s v=" $149 "/>
    <n v="124.5"/>
    <n v="100"/>
    <n v="149"/>
    <s v="Yes"/>
  </r>
  <r>
    <s v="AboveDev"/>
    <s v="http://www.abovedev.com"/>
    <s v="Sofia, Bulgaria"/>
    <n v="5000"/>
    <s v="$50 - $99 / hr"/>
    <s v="2 - 9"/>
    <x v="0"/>
    <n v="0.3"/>
    <m/>
    <x v="11"/>
    <s v="InstituteofCorporateAnalyticsandTraining https://www.instcat.net"/>
    <n v="2"/>
    <x v="1"/>
    <n v="9"/>
    <n v="5.5"/>
    <s v="$25 - $49 / hr"/>
    <s v="$25 "/>
    <s v=" $49 "/>
    <n v="37"/>
    <n v="25"/>
    <n v="49"/>
    <s v="Yes"/>
  </r>
  <r>
    <s v="SnowHeapLLC"/>
    <s v="https://www.snowheap.com"/>
    <s v="Al Batayih, United Arab Emirates"/>
    <n v="10000"/>
    <s v="$50 - $99 / hr"/>
    <s v="2 - 9"/>
    <x v="0"/>
    <n v="0.3"/>
    <m/>
    <x v="9"/>
    <s v="AboveDev http://www.abovedev.com"/>
    <n v="2"/>
    <x v="1"/>
    <n v="9"/>
    <n v="5.5"/>
    <s v="$50 - $99 / hr"/>
    <s v="$50 "/>
    <s v=" $99 "/>
    <n v="74.5"/>
    <n v="50"/>
    <n v="99"/>
    <s v="Yes"/>
  </r>
  <r>
    <s v="AdatScienceLLC"/>
    <s v="https://www.adatscience.com/"/>
    <s v="New York, NY"/>
    <s v="Undisclosed"/>
    <s v="&lt; $25 / hr"/>
    <s v="2 - 9"/>
    <x v="0"/>
    <n v="0.3"/>
    <m/>
    <x v="29"/>
    <s v="SnowHeapLLC https://www.snowheap.com"/>
    <n v="2"/>
    <x v="1"/>
    <n v="9"/>
    <n v="5.5"/>
    <s v="$50 - $99 / hr"/>
    <s v="$50 "/>
    <s v=" $99 "/>
    <n v="74.5"/>
    <n v="50"/>
    <n v="99"/>
    <s v="Yes"/>
  </r>
  <r>
    <s v="LynchpinAnalytics"/>
    <s v="https://www.lynchpin.com/"/>
    <s v="Edinburgh, United Kingdom"/>
    <n v="5000"/>
    <s v="$200 - $300 / hr"/>
    <s v="10 - 49"/>
    <x v="0"/>
    <n v="0.1"/>
    <m/>
    <x v="5"/>
    <s v="AdatScienceLLC https://www.adatscience.com/"/>
    <n v="10"/>
    <x v="1"/>
    <n v="49"/>
    <n v="5.5"/>
    <s v="0$ - $25 / hr"/>
    <s v="0$ "/>
    <s v=" $25 "/>
    <n v="12.5"/>
    <n v="0"/>
    <n v="25"/>
    <s v="No"/>
  </r>
  <r>
    <s v="mbiance-agenceWeb-WebAgency"/>
    <s v="https://www.mbiance.com/"/>
    <s v="Montréal, Canada"/>
    <n v="5000"/>
    <s v="Undisclosed"/>
    <s v="10 - 49"/>
    <x v="0"/>
    <n v="0.1"/>
    <m/>
    <x v="17"/>
    <s v="LynchpinAnalytics https://www.lynchpin.com/"/>
    <n v="10"/>
    <x v="1"/>
    <n v="49"/>
    <n v="29.5"/>
    <s v="$200 - $300 / hr"/>
    <s v="$200 "/>
    <s v=" $300 "/>
    <n v="250"/>
    <n v="200"/>
    <n v="300"/>
    <s v="Yes"/>
  </r>
  <r>
    <s v="CognitumServicesSA"/>
    <s v="https://www.cognitum.eu"/>
    <s v="Warszawa, Poland"/>
    <n v="10000"/>
    <s v="Undisclosed"/>
    <s v="10 - 49"/>
    <x v="0"/>
    <n v="0.1"/>
    <m/>
    <x v="15"/>
    <s v="mbiance-agenceWeb-WebAgency https://www.mbiance.com/"/>
    <n v="10"/>
    <x v="1"/>
    <n v="49"/>
    <n v="29.5"/>
    <s v="Undisclosed"/>
    <s v="Undisclosed"/>
    <e v="#REF!"/>
    <e v="#VALUE!"/>
    <e v="#VALUE!"/>
    <e v="#REF!"/>
    <e v="#VALUE!"/>
  </r>
  <r>
    <s v="SoftwerkAB"/>
    <s v="https://softwerk.se/"/>
    <s v="Växjö, Sweden"/>
    <n v="10000"/>
    <s v="$50 - $99 / hr"/>
    <s v="10 - 49"/>
    <x v="0"/>
    <n v="0.1"/>
    <m/>
    <x v="7"/>
    <s v="CognitumServicesSA https://www.cognitum.eu"/>
    <n v="10"/>
    <x v="1"/>
    <n v="49"/>
    <n v="29.5"/>
    <s v="Undisclosed"/>
    <s v="Undisclosed"/>
    <e v="#REF!"/>
    <e v="#VALUE!"/>
    <e v="#VALUE!"/>
    <e v="#REF!"/>
    <e v="#VALUE!"/>
  </r>
  <r>
    <s v="SIDESTREAM"/>
    <s v="https://sidestream.tech/"/>
    <s v="Köln, Germany"/>
    <n v="5000"/>
    <s v="$100 - $149 / hr"/>
    <s v="10 - 49"/>
    <x v="0"/>
    <n v="0.25"/>
    <m/>
    <x v="95"/>
    <s v="SoftwerkAB https://softwerk.se/"/>
    <n v="10"/>
    <x v="1"/>
    <n v="49"/>
    <n v="29.5"/>
    <s v="$50 - $99 / hr"/>
    <s v="$50 "/>
    <s v=" $99 "/>
    <n v="74.5"/>
    <n v="50"/>
    <n v="99"/>
    <s v="Yes"/>
  </r>
  <r>
    <s v="JashDataSciencesPvt.Ltd."/>
    <s v="https://www.jashds.com/"/>
    <s v="Pune, India"/>
    <n v="5000"/>
    <s v="&lt; $25 / hr"/>
    <s v="10 - 49"/>
    <x v="0"/>
    <n v="0.25"/>
    <m/>
    <x v="26"/>
    <s v="SIDESTREAM https://sidestream.tech/"/>
    <n v="10"/>
    <x v="1"/>
    <n v="49"/>
    <n v="29.5"/>
    <s v="$100 - $149 / hr"/>
    <s v="$100 "/>
    <s v=" $149 "/>
    <n v="124.5"/>
    <n v="100"/>
    <n v="149"/>
    <s v="Yes"/>
  </r>
  <r>
    <s v="Kodework"/>
    <s v="http://www.kodework.com"/>
    <s v="Sangolda, India"/>
    <n v="1000"/>
    <s v="$25 - $49 / hr"/>
    <s v="50 - 249"/>
    <x v="0"/>
    <n v="0.1"/>
    <m/>
    <x v="11"/>
    <s v="JashDataSciencesPvt.Ltd. https://www.jashds.com/"/>
    <n v="50"/>
    <x v="1"/>
    <n v="249"/>
    <n v="29.5"/>
    <s v="0$ - $25 / hr"/>
    <s v="0$ "/>
    <s v=" $25 "/>
    <n v="12.5"/>
    <n v="0"/>
    <n v="25"/>
    <s v="No"/>
  </r>
  <r>
    <s v="CordisTechnologySaudi-Arabia"/>
    <s v="http://www.cordis.us/saudi-arabia/"/>
    <s v="Al Khobar, Saudi Arabia"/>
    <n v="1000"/>
    <s v="&lt; $25 / hr"/>
    <s v="50 - 249"/>
    <x v="0"/>
    <n v="0.1"/>
    <m/>
    <x v="11"/>
    <s v="Kodework http://www.kodework.com"/>
    <n v="50"/>
    <x v="1"/>
    <n v="249"/>
    <n v="149.5"/>
    <s v="$25 - $49 / hr"/>
    <s v="$25 "/>
    <s v=" $49 "/>
    <n v="37"/>
    <n v="25"/>
    <n v="49"/>
    <s v="Yes"/>
  </r>
  <r>
    <s v="eDeltaEnterpriseSolutionsPvt.Ltd."/>
    <s v="https://www.edeltaes.com/"/>
    <s v="Gandhinagar, India"/>
    <n v="5000"/>
    <s v="$25 - $49 / hr"/>
    <s v="10 - 49"/>
    <x v="0"/>
    <n v="0.1"/>
    <m/>
    <x v="90"/>
    <s v="CordisTechnologySaudi-Arabia http://www.cordis.us/saudi-arabia/"/>
    <n v="10"/>
    <x v="1"/>
    <n v="49"/>
    <n v="149.5"/>
    <s v="0$ - $25 / hr"/>
    <s v="0$ "/>
    <s v=" $25 "/>
    <n v="12.5"/>
    <n v="0"/>
    <n v="25"/>
    <s v="No"/>
  </r>
  <r>
    <s v="IMRepublic,Inc"/>
    <s v="http://www.imrepublic.com"/>
    <s v="San Francisco, CA"/>
    <n v="5000"/>
    <s v="$25 - $49 / hr"/>
    <s v="10 - 49"/>
    <x v="0"/>
    <n v="0.1"/>
    <m/>
    <x v="11"/>
    <s v="eDeltaEnterpriseSolutionsPvt.Ltd. https://www.edeltaes.com/"/>
    <n v="10"/>
    <x v="1"/>
    <n v="49"/>
    <n v="29.5"/>
    <s v="$25 - $49 / hr"/>
    <s v="$25 "/>
    <s v=" $49 "/>
    <n v="37"/>
    <n v="25"/>
    <n v="49"/>
    <s v="Yes"/>
  </r>
  <r>
    <s v="AdEngagers"/>
    <s v="https://adengagers.com/"/>
    <s v="Las Vegas, NV"/>
    <n v="5000"/>
    <s v="$100 - $149 / hr"/>
    <s v="2 - 9"/>
    <x v="0"/>
    <n v="0.25"/>
    <m/>
    <x v="1"/>
    <s v="IMRepublic,Inc http://www.imrepublic.com"/>
    <n v="2"/>
    <x v="1"/>
    <n v="9"/>
    <n v="29.5"/>
    <s v="$25 - $49 / hr"/>
    <s v="$25 "/>
    <s v=" $49 "/>
    <n v="37"/>
    <n v="25"/>
    <n v="49"/>
    <s v="Yes"/>
  </r>
  <r>
    <s v="KreeLabs"/>
    <s v="https://kreelabs.com"/>
    <s v="Kathmandu, Nepal"/>
    <n v="1000"/>
    <s v="&lt; $25 / hr"/>
    <s v="10 - 49"/>
    <x v="0"/>
    <n v="0.15"/>
    <m/>
    <x v="123"/>
    <s v="AdEngagers https://adengagers.com/"/>
    <n v="10"/>
    <x v="1"/>
    <n v="49"/>
    <n v="5.5"/>
    <s v="$100 - $149 / hr"/>
    <s v="$100 "/>
    <s v=" $149 "/>
    <n v="124.5"/>
    <n v="100"/>
    <n v="149"/>
    <s v="Yes"/>
  </r>
  <r>
    <s v="Torioux"/>
    <s v="http://www.torioux.com/"/>
    <s v="Miraflores, Peru"/>
    <n v="10000"/>
    <s v="$100 - $149 / hr"/>
    <s v="10 - 49"/>
    <x v="0"/>
    <n v="0.25"/>
    <m/>
    <x v="118"/>
    <s v="KreeLabs https://kreelabs.com"/>
    <n v="10"/>
    <x v="1"/>
    <n v="49"/>
    <n v="29.5"/>
    <s v="0$ - $25 / hr"/>
    <s v="0$ "/>
    <s v=" $25 "/>
    <n v="12.5"/>
    <n v="0"/>
    <n v="25"/>
    <s v="No"/>
  </r>
  <r>
    <s v="XRTechnica"/>
    <s v="http://www.xrtechnica.com.au"/>
    <s v="Melbourne, Australia"/>
    <n v="1000"/>
    <s v="&lt; $25 / hr"/>
    <s v="10 - 49"/>
    <x v="0"/>
    <n v="0.25"/>
    <m/>
    <x v="102"/>
    <s v="Torioux http://www.torioux.com/"/>
    <n v="10"/>
    <x v="1"/>
    <n v="49"/>
    <n v="29.5"/>
    <s v="$100 - $149 / hr"/>
    <s v="$100 "/>
    <s v=" $149 "/>
    <n v="124.5"/>
    <n v="100"/>
    <n v="149"/>
    <s v="Yes"/>
  </r>
  <r>
    <s v="ContechieLLP"/>
    <s v="http://www.contechie.com/"/>
    <s v="Chicago, IL"/>
    <n v="25000"/>
    <s v="$50 - $99 / hr"/>
    <s v="10 - 49"/>
    <x v="0"/>
    <n v="0.25"/>
    <m/>
    <x v="12"/>
    <s v="XRTechnica http://www.xrtechnica.com.au"/>
    <n v="10"/>
    <x v="1"/>
    <n v="49"/>
    <n v="29.5"/>
    <s v="0$ - $25 / hr"/>
    <s v="0$ "/>
    <s v=" $25 "/>
    <n v="12.5"/>
    <n v="0"/>
    <n v="25"/>
    <s v="No"/>
  </r>
  <r>
    <s v="UsefulBI"/>
    <s v="http://usefulbi.com"/>
    <s v="Boston, MA"/>
    <s v="Undisclosed"/>
    <s v="Undisclosed"/>
    <s v="10 - 49"/>
    <x v="0"/>
    <n v="0.25"/>
    <m/>
    <x v="56"/>
    <s v="ContechieLLP http://www.contechie.com/"/>
    <n v="10"/>
    <x v="1"/>
    <n v="49"/>
    <n v="29.5"/>
    <s v="$50 - $99 / hr"/>
    <s v="$50 "/>
    <s v=" $99 "/>
    <n v="74.5"/>
    <n v="50"/>
    <n v="99"/>
    <s v="Yes"/>
  </r>
  <r>
    <s v="AugustIQConsulting"/>
    <s v="http://augustiqconsulting.com/"/>
    <s v="Schaumburg, IL"/>
    <s v="Undisclosed"/>
    <s v="Undisclosed"/>
    <s v="10 - 49"/>
    <x v="0"/>
    <n v="0.25"/>
    <m/>
    <x v="34"/>
    <s v="UsefulBI http://usefulbi.com"/>
    <n v="10"/>
    <x v="1"/>
    <n v="49"/>
    <n v="29.5"/>
    <s v="Undisclosed"/>
    <s v="Undisclosed"/>
    <e v="#REF!"/>
    <e v="#VALUE!"/>
    <e v="#VALUE!"/>
    <e v="#REF!"/>
    <e v="#VALUE!"/>
  </r>
  <r>
    <s v="Winsocdigital"/>
    <s v="https://winsocdigital.com"/>
    <s v="Manchester, United Kingdom"/>
    <s v="Undisclosed"/>
    <s v="Undisclosed"/>
    <s v="10 - 49"/>
    <x v="0"/>
    <n v="0.25"/>
    <m/>
    <x v="56"/>
    <s v="AugustIQConsulting http://augustiqconsulting.com/"/>
    <n v="10"/>
    <x v="1"/>
    <n v="49"/>
    <n v="29.5"/>
    <s v="Undisclosed"/>
    <s v="Undisclosed"/>
    <e v="#REF!"/>
    <e v="#VALUE!"/>
    <e v="#VALUE!"/>
    <e v="#REF!"/>
    <e v="#VALUE!"/>
  </r>
  <r>
    <s v="KapraAutomation(Pvt)Ltd"/>
    <s v="https://kapraautomation.com"/>
    <s v="Katukurunda, Sri Lanka"/>
    <n v="1000"/>
    <s v="$100 - $149 / hr"/>
    <s v="10 - 49"/>
    <x v="0"/>
    <n v="0.25"/>
    <m/>
    <x v="17"/>
    <s v="Winsocdigital https://winsocdigital.com"/>
    <n v="10"/>
    <x v="1"/>
    <n v="49"/>
    <n v="29.5"/>
    <s v="Undisclosed"/>
    <s v="Undisclosed"/>
    <e v="#REF!"/>
    <e v="#VALUE!"/>
    <e v="#VALUE!"/>
    <e v="#REF!"/>
    <e v="#VALUE!"/>
  </r>
  <r>
    <s v="AmarelloTI"/>
    <s v="https://amarello.cloud/"/>
    <s v="Ciudad de México, Mexico"/>
    <s v="Undisclosed"/>
    <s v="Undisclosed"/>
    <s v="10 - 49"/>
    <x v="0"/>
    <n v="0.25"/>
    <m/>
    <x v="70"/>
    <s v="KapraAutomation(Pvt)Ltd https://kapraautomation.com"/>
    <n v="10"/>
    <x v="1"/>
    <n v="49"/>
    <n v="29.5"/>
    <s v="$100 - $149 / hr"/>
    <s v="$100 "/>
    <s v=" $149 "/>
    <n v="124.5"/>
    <n v="100"/>
    <n v="149"/>
    <s v="Yes"/>
  </r>
  <r>
    <s v="AUG.global"/>
    <s v="https://aug.global/"/>
    <s v="Redwood City, CA"/>
    <s v="Undisclosed"/>
    <s v="Undisclosed"/>
    <s v="10 - 49"/>
    <x v="0"/>
    <n v="0.25"/>
    <m/>
    <x v="59"/>
    <s v="AmarelloTI https://amarello.cloud/"/>
    <n v="10"/>
    <x v="1"/>
    <n v="49"/>
    <n v="29.5"/>
    <s v="Undisclosed"/>
    <s v="Undisclosed"/>
    <e v="#REF!"/>
    <e v="#VALUE!"/>
    <e v="#VALUE!"/>
    <e v="#REF!"/>
    <e v="#VALUE!"/>
  </r>
  <r>
    <s v="DSIGlobal"/>
    <s v="https://www.dsi-global.net/"/>
    <s v="Redwood City, CA"/>
    <s v="Undisclosed"/>
    <s v="Undisclosed"/>
    <s v="10 - 49"/>
    <x v="0"/>
    <n v="0.25"/>
    <m/>
    <x v="1"/>
    <s v="AUG.global https://aug.global/"/>
    <n v="10"/>
    <x v="1"/>
    <n v="49"/>
    <n v="29.5"/>
    <s v="Undisclosed"/>
    <s v="Undisclosed"/>
    <e v="#REF!"/>
    <e v="#VALUE!"/>
    <e v="#VALUE!"/>
    <e v="#REF!"/>
    <e v="#VALUE!"/>
  </r>
  <r>
    <s v="Gorixi"/>
    <s v="https://www.gorixi.com"/>
    <s v="Unknown"/>
    <n v="10000"/>
    <s v="$25 - $49 / hr"/>
    <s v="10 - 49"/>
    <x v="0"/>
    <n v="0.25"/>
    <m/>
    <x v="1"/>
    <s v="DSIGlobal https://www.dsi-global.net/"/>
    <n v="10"/>
    <x v="1"/>
    <n v="49"/>
    <n v="29.5"/>
    <s v="Undisclosed"/>
    <s v="Undisclosed"/>
    <e v="#REF!"/>
    <e v="#VALUE!"/>
    <e v="#VALUE!"/>
    <e v="#REF!"/>
    <e v="#VALUE!"/>
  </r>
  <r>
    <s v="SkylarMinds"/>
    <s v="https://skylarminds.com/"/>
    <s v="Indore, India"/>
    <n v="1000"/>
    <s v="&lt; $25 / hr"/>
    <s v="10 - 49"/>
    <x v="0"/>
    <n v="0.25"/>
    <m/>
    <x v="0"/>
    <s v="Gorixi https://www.gorixi.com"/>
    <n v="10"/>
    <x v="1"/>
    <n v="49"/>
    <n v="29.5"/>
    <s v="$25 - $49 / hr"/>
    <s v="$25 "/>
    <s v=" $49 "/>
    <n v="37"/>
    <n v="25"/>
    <n v="49"/>
    <s v="Yes"/>
  </r>
  <r>
    <s v="Techweirdo"/>
    <s v="https://techweirdo.in"/>
    <s v="Kolkata, India"/>
    <n v="10000"/>
    <s v="$25 - $49 / hr"/>
    <s v="10 - 49"/>
    <x v="0"/>
    <n v="0.25"/>
    <m/>
    <x v="11"/>
    <s v="SkylarMinds https://skylarminds.com/"/>
    <n v="10"/>
    <x v="1"/>
    <n v="49"/>
    <n v="29.5"/>
    <s v="0$ - $25 / hr"/>
    <s v="0$ "/>
    <s v=" $25 "/>
    <n v="12.5"/>
    <n v="0"/>
    <n v="25"/>
    <s v="No"/>
  </r>
  <r>
    <s v="Senarios(pvt)Ltd."/>
    <s v="http://www.senarios.co"/>
    <s v="Lahore, Pakistan"/>
    <n v="10000"/>
    <s v="$25 - $49 / hr"/>
    <s v="50 - 249"/>
    <x v="0"/>
    <n v="0.1"/>
    <m/>
    <x v="11"/>
    <s v="Techweirdo https://techweirdo.in"/>
    <n v="50"/>
    <x v="1"/>
    <n v="249"/>
    <n v="29.5"/>
    <s v="$25 - $49 / hr"/>
    <s v="$25 "/>
    <s v=" $49 "/>
    <n v="37"/>
    <n v="25"/>
    <n v="49"/>
    <s v="Yes"/>
  </r>
  <r>
    <s v="Mutek"/>
    <s v="http://www.mutek.io"/>
    <s v="Medellín, Colombia"/>
    <n v="5000"/>
    <s v="$25 - $49 / hr"/>
    <s v="10 - 49"/>
    <x v="0"/>
    <n v="0.25"/>
    <m/>
    <x v="8"/>
    <s v="Senarios(pvt)Ltd. http://www.senarios.co"/>
    <n v="10"/>
    <x v="1"/>
    <n v="49"/>
    <n v="149.5"/>
    <s v="$25 - $49 / hr"/>
    <s v="$25 "/>
    <s v=" $49 "/>
    <n v="37"/>
    <n v="25"/>
    <n v="49"/>
    <s v="Yes"/>
  </r>
  <r>
    <s v="DigiArtisan"/>
    <s v="https://www.digiartisan.io/"/>
    <s v="Lahore, Pakistan"/>
    <n v="10000"/>
    <s v="$25 - $49 / hr"/>
    <s v="10 - 49"/>
    <x v="0"/>
    <n v="0.25"/>
    <m/>
    <x v="65"/>
    <s v="Mutek http://www.mutek.io"/>
    <n v="10"/>
    <x v="1"/>
    <n v="49"/>
    <n v="29.5"/>
    <s v="$25 - $49 / hr"/>
    <s v="$25 "/>
    <s v=" $49 "/>
    <n v="37"/>
    <n v="25"/>
    <n v="49"/>
    <s v="Yes"/>
  </r>
  <r>
    <s v="EnsoCorporation(Pvt)Ltd"/>
    <s v="http://www.one-enso.com"/>
    <s v="Wattala, Sri Lanka"/>
    <n v="5000"/>
    <s v="$50 - $99 / hr"/>
    <s v="10 - 49"/>
    <x v="0"/>
    <n v="0.25"/>
    <m/>
    <x v="8"/>
    <s v="DigiArtisan https://www.digiartisan.io/"/>
    <n v="10"/>
    <x v="1"/>
    <n v="49"/>
    <n v="29.5"/>
    <s v="$25 - $49 / hr"/>
    <s v="$25 "/>
    <s v=" $49 "/>
    <n v="37"/>
    <n v="25"/>
    <n v="49"/>
    <s v="Yes"/>
  </r>
  <r>
    <s v="UMAYUXLABSS.A.S"/>
    <s v="https://www.umayuxlabs.com/"/>
    <s v="Bogotá, Colombia"/>
    <s v="Undisclosed"/>
    <s v="Undisclosed"/>
    <s v="10 - 49"/>
    <x v="0"/>
    <n v="0.25"/>
    <m/>
    <x v="70"/>
    <s v="EnsoCorporation(Pvt)Ltd http://www.one-enso.com"/>
    <n v="10"/>
    <x v="1"/>
    <n v="49"/>
    <n v="29.5"/>
    <s v="$50 - $99 / hr"/>
    <s v="$50 "/>
    <s v=" $99 "/>
    <n v="74.5"/>
    <n v="50"/>
    <n v="99"/>
    <s v="Yes"/>
  </r>
  <r>
    <s v="Comston"/>
    <s v="https://comston.io/"/>
    <s v="Unknown"/>
    <n v="10000"/>
    <s v="$25 - $49 / hr"/>
    <s v="10 - 49"/>
    <x v="0"/>
    <n v="0.25"/>
    <m/>
    <x v="65"/>
    <s v="UMAYUXLABSS.A.S https://www.umayuxlabs.com/"/>
    <n v="10"/>
    <x v="1"/>
    <n v="49"/>
    <n v="29.5"/>
    <s v="Undisclosed"/>
    <s v="Undisclosed"/>
    <e v="#REF!"/>
    <e v="#VALUE!"/>
    <e v="#VALUE!"/>
    <e v="#REF!"/>
    <e v="#VALUE!"/>
  </r>
  <r>
    <s v="XivTech"/>
    <s v="https://www.xivtech.io/"/>
    <s v="Toronto, Canada"/>
    <n v="5000"/>
    <s v="$25 - $49 / hr"/>
    <s v="10 - 49"/>
    <x v="0"/>
    <n v="0.25"/>
    <m/>
    <x v="0"/>
    <s v="Comston https://comston.io/"/>
    <n v="10"/>
    <x v="1"/>
    <n v="49"/>
    <n v="29.5"/>
    <s v="$25 - $49 / hr"/>
    <s v="$25 "/>
    <s v=" $49 "/>
    <n v="37"/>
    <n v="25"/>
    <n v="49"/>
    <s v="Yes"/>
  </r>
  <r>
    <s v="ChengduOheecNetworkTechnologyCo.,Ltd."/>
    <s v="http://www.oheec.com/"/>
    <s v="Chengdu, China"/>
    <s v="Undisclosed"/>
    <s v="Undisclosed"/>
    <s v="10 - 49"/>
    <x v="0"/>
    <n v="0.25"/>
    <m/>
    <x v="15"/>
    <s v="XivTech https://www.xivtech.io/"/>
    <n v="10"/>
    <x v="1"/>
    <n v="49"/>
    <n v="29.5"/>
    <s v="$25 - $49 / hr"/>
    <s v="$25 "/>
    <s v=" $49 "/>
    <n v="37"/>
    <n v="25"/>
    <n v="49"/>
    <s v="Yes"/>
  </r>
  <r>
    <s v="BuilttoRoam"/>
    <s v="https://builttoroam.com"/>
    <s v="Sydney, Australia"/>
    <n v="10000"/>
    <s v="Undisclosed"/>
    <s v="2 - 9"/>
    <x v="0"/>
    <n v="0.1"/>
    <m/>
    <x v="61"/>
    <s v="ChengduOheecNetworkTechnologyCo.,Ltd. http://www.oheec.com/"/>
    <n v="2"/>
    <x v="1"/>
    <n v="9"/>
    <n v="29.5"/>
    <s v="Undisclosed"/>
    <s v="Undisclosed"/>
    <e v="#REF!"/>
    <e v="#VALUE!"/>
    <e v="#VALUE!"/>
    <e v="#REF!"/>
    <e v="#VALUE!"/>
  </r>
  <r>
    <s v="PalnarTransmediaPvtLtd"/>
    <s v="http://www.palnarindia.com"/>
    <s v="Thiruvananthapuram, India"/>
    <n v="1000"/>
    <s v="$25 - $49 / hr"/>
    <s v="50 - 249"/>
    <x v="0"/>
    <n v="0.1"/>
    <m/>
    <x v="12"/>
    <s v="BuilttoRoam https://builttoroam.com"/>
    <n v="50"/>
    <x v="1"/>
    <n v="249"/>
    <n v="5.5"/>
    <s v="Undisclosed"/>
    <s v="Undisclosed"/>
    <e v="#REF!"/>
    <e v="#VALUE!"/>
    <e v="#VALUE!"/>
    <e v="#REF!"/>
    <e v="#VALUE!"/>
  </r>
  <r>
    <s v="Berge"/>
    <s v="https://www.berge.io/career/"/>
    <s v="Gothenburg, Sweden"/>
    <n v="10000"/>
    <s v="$100 - $149 / hr"/>
    <s v="50 - 249"/>
    <x v="0"/>
    <n v="0.1"/>
    <m/>
    <x v="11"/>
    <s v="PalnarTransmediaPvtLtd http://www.palnarindia.com"/>
    <n v="50"/>
    <x v="1"/>
    <n v="249"/>
    <n v="149.5"/>
    <s v="$25 - $49 / hr"/>
    <s v="$25 "/>
    <s v=" $49 "/>
    <n v="37"/>
    <n v="25"/>
    <n v="49"/>
    <s v="Yes"/>
  </r>
  <r>
    <s v="ConversationLAB"/>
    <s v="https://www.conversationlab.com/"/>
    <s v="Umhlanga, South Africa"/>
    <s v="Undisclosed"/>
    <s v="Undisclosed"/>
    <s v="50 - 249"/>
    <x v="0"/>
    <n v="0.1"/>
    <m/>
    <x v="95"/>
    <s v="Berge https://www.berge.io/career/"/>
    <n v="50"/>
    <x v="1"/>
    <n v="249"/>
    <n v="149.5"/>
    <s v="$100 - $149 / hr"/>
    <s v="$100 "/>
    <s v=" $149 "/>
    <n v="124.5"/>
    <n v="100"/>
    <n v="149"/>
    <s v="Yes"/>
  </r>
  <r>
    <s v="InformaticsforTechnologyLLC"/>
    <s v="https://www.informaticstec.com"/>
    <s v="Muscat, Oman"/>
    <n v="75000"/>
    <s v="Undisclosed"/>
    <s v="50 - 249"/>
    <x v="0"/>
    <n v="0.1"/>
    <m/>
    <x v="42"/>
    <s v="ConversationLAB https://www.conversationlab.com/"/>
    <n v="50"/>
    <x v="1"/>
    <n v="249"/>
    <n v="149.5"/>
    <s v="Undisclosed"/>
    <s v="Undisclosed"/>
    <e v="#REF!"/>
    <e v="#VALUE!"/>
    <e v="#VALUE!"/>
    <e v="#REF!"/>
    <e v="#VALUE!"/>
  </r>
  <r>
    <s v="LawlorTechnologiesLtd"/>
    <s v="https://lawlortechnologies.com/"/>
    <s v="Glasgow, United Kingdom"/>
    <s v="Undisclosed"/>
    <s v="Undisclosed"/>
    <s v="Freelancer"/>
    <x v="0"/>
    <n v="0.2"/>
    <m/>
    <x v="126"/>
    <s v="InformaticsforTechnologyLLC https://www.informaticstec.com"/>
    <s v="Freelancer"/>
    <x v="1"/>
    <m/>
    <n v="149.5"/>
    <s v="Undisclosed"/>
    <s v="Undisclosed"/>
    <e v="#REF!"/>
    <e v="#VALUE!"/>
    <e v="#VALUE!"/>
    <e v="#REF!"/>
    <e v="#VALUE!"/>
  </r>
  <r>
    <s v="iPhoneAppDevelopment"/>
    <s v="https://iphoneappdevelopment.company/"/>
    <s v="Panama"/>
    <n v="50000"/>
    <s v="Undisclosed"/>
    <s v="50 - 249"/>
    <x v="0"/>
    <n v="0.1"/>
    <m/>
    <x v="17"/>
    <s v="LawlorTechnologiesLtd https://lawlortechnologies.com/"/>
    <n v="50"/>
    <x v="1"/>
    <n v="249"/>
    <e v="#DIV/0!"/>
    <s v="Undisclosed"/>
    <s v="Undisclosed"/>
    <e v="#REF!"/>
    <e v="#VALUE!"/>
    <e v="#VALUE!"/>
    <e v="#REF!"/>
    <e v="#VALUE!"/>
  </r>
  <r>
    <s v="MedullusSystems"/>
    <s v="https://www.medullus.com/"/>
    <s v="Morrisville, NC"/>
    <n v="25000"/>
    <s v="$50 - $99 / hr"/>
    <s v="50 - 249"/>
    <x v="0"/>
    <n v="0.1"/>
    <m/>
    <x v="0"/>
    <s v="iPhoneAppDevelopment https://iphoneappdevelopment.company/"/>
    <n v="50"/>
    <x v="1"/>
    <n v="249"/>
    <n v="149.5"/>
    <s v="Undisclosed"/>
    <s v="Undisclosed"/>
    <e v="#REF!"/>
    <e v="#VALUE!"/>
    <e v="#VALUE!"/>
    <e v="#REF!"/>
    <e v="#VALUE!"/>
  </r>
  <r>
    <s v="SoftthinkSolutions,Inc"/>
    <s v="https://www.softthink.com/stsi/"/>
    <s v="Leesburg, VA"/>
    <s v="Undisclosed"/>
    <s v="Undisclosed"/>
    <s v="50 - 249"/>
    <x v="0"/>
    <n v="0.1"/>
    <m/>
    <x v="10"/>
    <s v="MedullusSystems https://www.medullus.com/"/>
    <n v="50"/>
    <x v="1"/>
    <n v="249"/>
    <n v="149.5"/>
    <s v="$50 - $99 / hr"/>
    <s v="$50 "/>
    <s v=" $99 "/>
    <n v="74.5"/>
    <n v="50"/>
    <n v="99"/>
    <s v="Yes"/>
  </r>
  <r>
    <s v="Mahisoft"/>
    <s v="https://www.mahisoft.com"/>
    <s v="San Clemente, CA"/>
    <s v="Undisclosed"/>
    <s v="Undisclosed"/>
    <s v="50 - 249"/>
    <x v="0"/>
    <n v="0.1"/>
    <m/>
    <x v="22"/>
    <s v="SoftthinkSolutions,Inc https://www.softthink.com/stsi/"/>
    <n v="50"/>
    <x v="1"/>
    <n v="249"/>
    <n v="149.5"/>
    <s v="Undisclosed"/>
    <s v="Undisclosed"/>
    <e v="#REF!"/>
    <e v="#VALUE!"/>
    <e v="#VALUE!"/>
    <e v="#REF!"/>
    <e v="#VALUE!"/>
  </r>
  <r>
    <s v="CypheroxTechnologiesPvt.Ltd."/>
    <s v="https://www.cypherox.com/"/>
    <s v="Ahmedabad, India"/>
    <n v="5000"/>
    <s v="&lt; $25 / hr"/>
    <s v="50 - 249"/>
    <x v="0"/>
    <n v="0.1"/>
    <m/>
    <x v="1"/>
    <s v="Mahisoft https://www.mahisoft.com"/>
    <n v="50"/>
    <x v="1"/>
    <n v="249"/>
    <n v="149.5"/>
    <s v="Undisclosed"/>
    <s v="Undisclosed"/>
    <e v="#REF!"/>
    <e v="#VALUE!"/>
    <e v="#VALUE!"/>
    <e v="#REF!"/>
    <e v="#VALUE!"/>
  </r>
  <r>
    <s v="WavelabsTechnologies"/>
    <s v="https://www.wavelabs.ai/"/>
    <s v="Milpitas, CA"/>
    <n v="25000"/>
    <s v="$25 - $49 / hr"/>
    <s v="50 - 249"/>
    <x v="0"/>
    <n v="0.1"/>
    <m/>
    <x v="11"/>
    <s v="CypheroxTechnologiesPvt.Ltd. https://www.cypherox.com/"/>
    <n v="50"/>
    <x v="1"/>
    <n v="249"/>
    <n v="149.5"/>
    <s v="0$ - $25 / hr"/>
    <s v="0$ "/>
    <s v=" $25 "/>
    <n v="12.5"/>
    <n v="0"/>
    <n v="25"/>
    <s v="No"/>
  </r>
  <r>
    <s v="AbzerTechnologySolutions"/>
    <s v="https://www.abzer.com/"/>
    <s v="دبي, United Arab Emirates"/>
    <n v="1000"/>
    <s v="$25 - $49 / hr"/>
    <s v="50 - 249"/>
    <x v="0"/>
    <n v="0.1"/>
    <m/>
    <x v="1"/>
    <s v="WavelabsTechnologies https://www.wavelabs.ai/"/>
    <n v="50"/>
    <x v="1"/>
    <n v="249"/>
    <n v="149.5"/>
    <s v="$25 - $49 / hr"/>
    <s v="$25 "/>
    <s v=" $49 "/>
    <n v="37"/>
    <n v="25"/>
    <n v="49"/>
    <s v="Yes"/>
  </r>
  <r>
    <s v="MetaPhaseConsultingLLC"/>
    <s v="https://metaphaseconsulting.com/"/>
    <s v="Reston, VA"/>
    <s v="Undisclosed"/>
    <s v="Undisclosed"/>
    <s v="50 - 249"/>
    <x v="0"/>
    <n v="0.1"/>
    <m/>
    <x v="29"/>
    <s v="AbzerTechnologySolutions https://www.abzer.com/"/>
    <n v="50"/>
    <x v="1"/>
    <n v="249"/>
    <n v="149.5"/>
    <s v="$25 - $49 / hr"/>
    <s v="$25 "/>
    <s v=" $49 "/>
    <n v="37"/>
    <n v="25"/>
    <n v="49"/>
    <s v="Yes"/>
  </r>
  <r>
    <s v="RawdataTechnologies"/>
    <s v="https://rawdatatech.com/"/>
    <s v="Kochi, India"/>
    <s v="Undisclosed"/>
    <s v="Undisclosed"/>
    <s v="50 - 249"/>
    <x v="0"/>
    <n v="0.1"/>
    <m/>
    <x v="22"/>
    <s v="MetaPhaseConsultingLLC https://metaphaseconsulting.com/"/>
    <n v="50"/>
    <x v="1"/>
    <n v="249"/>
    <n v="149.5"/>
    <s v="Undisclosed"/>
    <s v="Undisclosed"/>
    <e v="#REF!"/>
    <e v="#VALUE!"/>
    <e v="#VALUE!"/>
    <e v="#REF!"/>
    <e v="#VALUE!"/>
  </r>
  <r>
    <s v="INSPARKIntelligentBusinessSolutions"/>
    <s v="http://www.inspark.com"/>
    <s v="Istanbul, Turkey"/>
    <n v="1000"/>
    <s v="$100 - $149 / hr"/>
    <s v="10 - 49"/>
    <x v="0"/>
    <n v="0.1"/>
    <m/>
    <x v="11"/>
    <s v="RawdataTechnologies https://rawdatatech.com/"/>
    <n v="10"/>
    <x v="1"/>
    <n v="49"/>
    <n v="149.5"/>
    <s v="Undisclosed"/>
    <s v="Undisclosed"/>
    <e v="#REF!"/>
    <e v="#VALUE!"/>
    <e v="#VALUE!"/>
    <e v="#REF!"/>
    <e v="#VALUE!"/>
  </r>
  <r>
    <s v="SeattleSoftwareDevelopers"/>
    <s v="http://www.seattlesoftwaredevelopers.com/"/>
    <s v="Bellevue, WA"/>
    <n v="10000"/>
    <s v="$100 - $149 / hr"/>
    <s v="10 - 49"/>
    <x v="0"/>
    <n v="0.1"/>
    <m/>
    <x v="51"/>
    <s v="INSPARKIntelligentBusinessSolutions http://www.inspark.com"/>
    <n v="10"/>
    <x v="1"/>
    <n v="49"/>
    <n v="29.5"/>
    <s v="$100 - $149 / hr"/>
    <s v="$100 "/>
    <s v=" $149 "/>
    <n v="124.5"/>
    <n v="100"/>
    <n v="149"/>
    <s v="Yes"/>
  </r>
  <r>
    <s v="Artbees"/>
    <s v="https://www.artbees.co.uk/"/>
    <s v="London, United Kingdom"/>
    <n v="5000"/>
    <s v="$200 - $300 / hr"/>
    <s v="10 - 49"/>
    <x v="0"/>
    <n v="0.1"/>
    <m/>
    <x v="30"/>
    <s v="SeattleSoftwareDevelopers http://www.seattlesoftwaredevelopers.com/"/>
    <n v="10"/>
    <x v="1"/>
    <n v="49"/>
    <n v="29.5"/>
    <s v="$100 - $149 / hr"/>
    <s v="$100 "/>
    <s v=" $149 "/>
    <n v="124.5"/>
    <n v="100"/>
    <n v="149"/>
    <s v="Yes"/>
  </r>
  <r>
    <s v="OrbitalMedia"/>
    <s v="https://www.orbitalmedia.com/"/>
    <s v="Stowmarket, United Kingdom"/>
    <n v="25000"/>
    <s v="$150 - $199 / hr"/>
    <s v="10 - 49"/>
    <x v="0"/>
    <n v="0.1"/>
    <m/>
    <x v="17"/>
    <s v="Artbees https://www.artbees.co.uk/"/>
    <n v="10"/>
    <x v="1"/>
    <n v="49"/>
    <n v="29.5"/>
    <s v="$200 - $300 / hr"/>
    <s v="$200 "/>
    <s v=" $300 "/>
    <n v="250"/>
    <n v="200"/>
    <n v="300"/>
    <s v="Yes"/>
  </r>
  <r>
    <s v="Graph"/>
    <s v="https://graph.digital"/>
    <s v="London, United Kingdom"/>
    <n v="10000"/>
    <s v="$150 - $199 / hr"/>
    <s v="10 - 49"/>
    <x v="0"/>
    <n v="0.1"/>
    <m/>
    <x v="17"/>
    <s v="OrbitalMedia https://www.orbitalmedia.com/"/>
    <n v="10"/>
    <x v="1"/>
    <n v="49"/>
    <n v="29.5"/>
    <s v="$150 - $199 / hr"/>
    <s v="$150 "/>
    <s v=" $199 "/>
    <n v="174.5"/>
    <n v="150"/>
    <n v="199"/>
    <s v="Yes"/>
  </r>
  <r>
    <s v="ENTG"/>
    <s v="http://entg.co/"/>
    <s v="Zagreb, Croatia"/>
    <n v="1000"/>
    <s v="$50 - $99 / hr"/>
    <s v="10 - 49"/>
    <x v="0"/>
    <n v="0.1"/>
    <m/>
    <x v="17"/>
    <s v="Graph https://graph.digital"/>
    <n v="10"/>
    <x v="1"/>
    <n v="49"/>
    <n v="29.5"/>
    <s v="$150 - $199 / hr"/>
    <s v="$150 "/>
    <s v=" $199 "/>
    <n v="174.5"/>
    <n v="150"/>
    <n v="199"/>
    <s v="Yes"/>
  </r>
  <r>
    <s v="MagratheaLabs"/>
    <s v="http://www.magrathealabs.com/"/>
    <s v="Joinville, Brazil"/>
    <n v="10000"/>
    <s v="$25 - $49 / hr"/>
    <s v="10 - 49"/>
    <x v="0"/>
    <n v="0.1"/>
    <m/>
    <x v="38"/>
    <s v="ENTG http://entg.co/"/>
    <n v="10"/>
    <x v="1"/>
    <n v="49"/>
    <n v="29.5"/>
    <s v="$50 - $99 / hr"/>
    <s v="$50 "/>
    <s v=" $99 "/>
    <n v="74.5"/>
    <n v="50"/>
    <n v="99"/>
    <s v="Yes"/>
  </r>
  <r>
    <s v="XylogComputerSystems"/>
    <s v="http://www.xylog.com.my"/>
    <s v="Kuala Lumpur, Malaysia"/>
    <n v="10000"/>
    <s v="$50 - $99 / hr"/>
    <s v="10 - 49"/>
    <x v="0"/>
    <n v="0.1"/>
    <m/>
    <x v="63"/>
    <s v="MagratheaLabs http://www.magrathealabs.com/"/>
    <n v="10"/>
    <x v="1"/>
    <n v="49"/>
    <n v="29.5"/>
    <s v="$25 - $49 / hr"/>
    <s v="$25 "/>
    <s v=" $49 "/>
    <n v="37"/>
    <n v="25"/>
    <n v="49"/>
    <s v="Yes"/>
  </r>
  <r>
    <s v="VeryBigThings"/>
    <s v="http://www.verybigthings.com"/>
    <s v="Fort Lauderdale, FL"/>
    <n v="25000"/>
    <s v="$100 - $149 / hr"/>
    <s v="10 - 49"/>
    <x v="0"/>
    <n v="0.1"/>
    <m/>
    <x v="62"/>
    <s v="XylogComputerSystems http://www.xylog.com.my"/>
    <n v="10"/>
    <x v="1"/>
    <n v="49"/>
    <n v="29.5"/>
    <s v="$50 - $99 / hr"/>
    <s v="$50 "/>
    <s v=" $99 "/>
    <n v="74.5"/>
    <n v="50"/>
    <n v="99"/>
    <s v="Yes"/>
  </r>
  <r>
    <s v="OpenCrowd"/>
    <s v="https://opencrowd.com/"/>
    <s v="New York, NY"/>
    <s v="Undisclosed"/>
    <s v="Undisclosed"/>
    <s v="10 - 49"/>
    <x v="0"/>
    <n v="0.1"/>
    <m/>
    <x v="4"/>
    <s v="VeryBigThings http://www.verybigthings.com"/>
    <n v="10"/>
    <x v="1"/>
    <n v="49"/>
    <n v="29.5"/>
    <s v="$100 - $149 / hr"/>
    <s v="$100 "/>
    <s v=" $149 "/>
    <n v="124.5"/>
    <n v="100"/>
    <n v="149"/>
    <s v="Yes"/>
  </r>
  <r>
    <s v="SpiceFactory"/>
    <s v="http://www.spicefactory.co"/>
    <s v="San Francisco, CA"/>
    <n v="10000"/>
    <s v="$50 - $99 / hr"/>
    <s v="10 - 49"/>
    <x v="0"/>
    <n v="0.1"/>
    <m/>
    <x v="5"/>
    <s v="OpenCrowd https://opencrowd.com/"/>
    <n v="10"/>
    <x v="1"/>
    <n v="49"/>
    <n v="29.5"/>
    <s v="Undisclosed"/>
    <s v="Undisclosed"/>
    <e v="#REF!"/>
    <e v="#VALUE!"/>
    <e v="#VALUE!"/>
    <e v="#REF!"/>
    <e v="#VALUE!"/>
  </r>
  <r>
    <s v="CyberworxTechnologiesPvt.Ltd"/>
    <s v="http://www.cyberworx.in"/>
    <s v="New Delhi, India"/>
    <n v="1000"/>
    <s v="$100 - $149 / hr"/>
    <s v="10 - 49"/>
    <x v="0"/>
    <n v="0.1"/>
    <m/>
    <x v="1"/>
    <s v="SpiceFactory http://www.spicefactory.co"/>
    <n v="10"/>
    <x v="1"/>
    <n v="49"/>
    <n v="29.5"/>
    <s v="$50 - $99 / hr"/>
    <s v="$50 "/>
    <s v=" $99 "/>
    <n v="74.5"/>
    <n v="50"/>
    <n v="99"/>
    <s v="Yes"/>
  </r>
  <r>
    <s v="AbalitTechnologies"/>
    <s v="https://www.abalit.org/"/>
    <s v="New York, NY"/>
    <n v="10000"/>
    <s v="$50 - $99 / hr"/>
    <s v="10 - 49"/>
    <x v="0"/>
    <n v="0.1"/>
    <m/>
    <x v="11"/>
    <s v="CyberworxTechnologiesPvt.Ltd http://www.cyberworx.in"/>
    <n v="10"/>
    <x v="1"/>
    <n v="49"/>
    <n v="29.5"/>
    <s v="$100 - $149 / hr"/>
    <s v="$100 "/>
    <s v=" $149 "/>
    <n v="124.5"/>
    <n v="100"/>
    <n v="149"/>
    <s v="Yes"/>
  </r>
  <r>
    <s v="UniqueComputerSystems"/>
    <s v="https://www.ucssolutions.com/"/>
    <s v="الشارقة, United Arab Emirates"/>
    <n v="1000"/>
    <s v="$50 - $99 / hr"/>
    <s v="10 - 49"/>
    <x v="0"/>
    <n v="0.1"/>
    <m/>
    <x v="5"/>
    <s v="AbalitTechnologies https://www.abalit.org/"/>
    <n v="10"/>
    <x v="1"/>
    <n v="49"/>
    <n v="29.5"/>
    <s v="$50 - $99 / hr"/>
    <s v="$50 "/>
    <s v=" $99 "/>
    <n v="74.5"/>
    <n v="50"/>
    <n v="99"/>
    <s v="Yes"/>
  </r>
  <r>
    <s v="KopisMobile"/>
    <s v="http://kopismobile.com"/>
    <s v="Flowood, MS"/>
    <n v="10000"/>
    <s v="$50 - $99 / hr"/>
    <s v="10 - 49"/>
    <x v="0"/>
    <n v="0.1"/>
    <m/>
    <x v="29"/>
    <s v="UniqueComputerSystems https://www.ucssolutions.com/"/>
    <n v="10"/>
    <x v="1"/>
    <n v="49"/>
    <n v="29.5"/>
    <s v="$50 - $99 / hr"/>
    <s v="$50 "/>
    <s v=" $99 "/>
    <n v="74.5"/>
    <n v="50"/>
    <n v="99"/>
    <s v="Yes"/>
  </r>
  <r>
    <s v="BlockchainMind"/>
    <s v="https://blockchainmind.com/"/>
    <s v="Toronto, Canada"/>
    <n v="50000"/>
    <s v="$25 - $49 / hr"/>
    <s v="2 - 9"/>
    <x v="0"/>
    <n v="0.1"/>
    <m/>
    <x v="127"/>
    <s v="KopisMobile http://kopismobile.com"/>
    <n v="2"/>
    <x v="1"/>
    <n v="9"/>
    <n v="29.5"/>
    <s v="$50 - $99 / hr"/>
    <s v="$50 "/>
    <s v=" $99 "/>
    <n v="74.5"/>
    <n v="50"/>
    <n v="99"/>
    <s v="Yes"/>
  </r>
  <r>
    <s v="NeuraMinds"/>
    <s v="https://neuraminds.com/"/>
    <s v="Delhi, India"/>
    <n v="1000"/>
    <s v="&lt; $25 / hr"/>
    <s v="10 - 49"/>
    <x v="0"/>
    <n v="0.1"/>
    <m/>
    <x v="15"/>
    <s v="BlockchainMind https://blockchainmind.com/"/>
    <n v="10"/>
    <x v="1"/>
    <n v="49"/>
    <n v="5.5"/>
    <s v="$25 - $49 / hr"/>
    <s v="$25 "/>
    <s v=" $49 "/>
    <n v="37"/>
    <n v="25"/>
    <n v="49"/>
    <s v="Yes"/>
  </r>
  <r>
    <s v="UNXDigital"/>
    <s v="https://www.unxdigital.com/"/>
    <s v="Córdoba, Argentina"/>
    <n v="25000"/>
    <s v="$25 - $49 / hr"/>
    <s v="10 - 49"/>
    <x v="0"/>
    <n v="0.2"/>
    <m/>
    <x v="11"/>
    <s v="NeuraMinds https://neuraminds.com/"/>
    <n v="10"/>
    <x v="1"/>
    <n v="49"/>
    <n v="29.5"/>
    <s v="0$ - $25 / hr"/>
    <s v="0$ "/>
    <s v=" $25 "/>
    <n v="12.5"/>
    <n v="0"/>
    <n v="25"/>
    <s v="No"/>
  </r>
  <r>
    <s v="TechinnoverAnalyticsLimited"/>
    <s v="https://techinnover.com"/>
    <s v="Lagos, Nigeria"/>
    <s v="Undisclosed"/>
    <s v="Undisclosed"/>
    <s v="10 - 49"/>
    <x v="0"/>
    <n v="0.1"/>
    <m/>
    <x v="39"/>
    <s v="UNXDigital https://www.unxdigital.com/"/>
    <n v="10"/>
    <x v="1"/>
    <n v="49"/>
    <n v="29.5"/>
    <s v="$25 - $49 / hr"/>
    <s v="$25 "/>
    <s v=" $49 "/>
    <n v="37"/>
    <n v="25"/>
    <n v="49"/>
    <s v="Yes"/>
  </r>
  <r>
    <s v="SoftAims"/>
    <s v="https://softaims.co.uk"/>
    <s v="Manchester, United Kingdom"/>
    <n v="1000"/>
    <s v="$25 - $49 / hr"/>
    <s v="10 - 49"/>
    <x v="0"/>
    <n v="0.1"/>
    <m/>
    <x v="128"/>
    <s v="TechinnoverAnalyticsLimited https://techinnover.com"/>
    <n v="10"/>
    <x v="1"/>
    <n v="49"/>
    <n v="29.5"/>
    <s v="Undisclosed"/>
    <s v="Undisclosed"/>
    <e v="#REF!"/>
    <e v="#VALUE!"/>
    <e v="#VALUE!"/>
    <e v="#REF!"/>
    <e v="#VALUE!"/>
  </r>
  <r>
    <s v="HubrumTechnologiesInc"/>
    <s v="https://www.hubrum.com"/>
    <s v="Santa Clara, CA"/>
    <n v="5000"/>
    <s v="&lt; $25 / hr"/>
    <s v="10 - 49"/>
    <x v="0"/>
    <n v="0.1"/>
    <m/>
    <x v="17"/>
    <s v="SoftAims https://softaims.co.uk"/>
    <n v="10"/>
    <x v="1"/>
    <n v="49"/>
    <n v="29.5"/>
    <s v="$25 - $49 / hr"/>
    <s v="$25 "/>
    <s v=" $49 "/>
    <n v="37"/>
    <n v="25"/>
    <n v="49"/>
    <s v="Yes"/>
  </r>
  <r>
    <s v="ForFarming"/>
    <s v="https://www.forfarming.co/"/>
    <s v="İstanbul, Turkey"/>
    <s v="Undisclosed"/>
    <s v="Undisclosed"/>
    <s v="10 - 49"/>
    <x v="0"/>
    <n v="0.1"/>
    <m/>
    <x v="1"/>
    <s v="HubrumTechnologiesInc https://www.hubrum.com"/>
    <n v="10"/>
    <x v="1"/>
    <n v="49"/>
    <n v="29.5"/>
    <s v="0$ - $25 / hr"/>
    <s v="0$ "/>
    <s v=" $25 "/>
    <n v="12.5"/>
    <n v="0"/>
    <n v="25"/>
    <s v="No"/>
  </r>
  <r>
    <s v="Arsmoon"/>
    <s v="http://arsmoon.com"/>
    <s v="Vinnytsia, Ukraine"/>
    <n v="10000"/>
    <s v="$25 - $49 / hr"/>
    <s v="10 - 49"/>
    <x v="0"/>
    <n v="0.1"/>
    <m/>
    <x v="51"/>
    <s v="ForFarming https://www.forfarming.co/"/>
    <n v="10"/>
    <x v="1"/>
    <n v="49"/>
    <n v="29.5"/>
    <s v="Undisclosed"/>
    <s v="Undisclosed"/>
    <e v="#REF!"/>
    <e v="#VALUE!"/>
    <e v="#VALUE!"/>
    <e v="#REF!"/>
    <e v="#VALUE!"/>
  </r>
  <r>
    <s v="ElizaSixtyFour"/>
    <s v="http://www.elizasixtyfour.com"/>
    <s v="Manchester, United Kingdom"/>
    <s v="Undisclosed"/>
    <s v="Undisclosed"/>
    <s v="10 - 49"/>
    <x v="0"/>
    <n v="0.15"/>
    <m/>
    <x v="13"/>
    <s v="Arsmoon http://arsmoon.com"/>
    <n v="10"/>
    <x v="1"/>
    <n v="49"/>
    <n v="29.5"/>
    <s v="$25 - $49 / hr"/>
    <s v="$25 "/>
    <s v=" $49 "/>
    <n v="37"/>
    <n v="25"/>
    <n v="49"/>
    <s v="Yes"/>
  </r>
  <r>
    <s v="Kluren"/>
    <s v="https://www.kluren.com/"/>
    <s v="Holon, Israel"/>
    <s v="Undisclosed"/>
    <s v="Undisclosed"/>
    <s v="10 - 49"/>
    <x v="0"/>
    <n v="0.15"/>
    <m/>
    <x v="17"/>
    <s v="ElizaSixtyFour http://www.elizasixtyfour.com"/>
    <n v="10"/>
    <x v="1"/>
    <n v="49"/>
    <n v="29.5"/>
    <s v="Undisclosed"/>
    <s v="Undisclosed"/>
    <e v="#REF!"/>
    <e v="#VALUE!"/>
    <e v="#VALUE!"/>
    <e v="#REF!"/>
    <e v="#VALUE!"/>
  </r>
  <r>
    <s v="HashConsultingGroup"/>
    <s v="https://www.the-hash.com"/>
    <s v="Singapore, Singapore"/>
    <n v="10000"/>
    <s v="$100 - $149 / hr"/>
    <s v="10 - 49"/>
    <x v="0"/>
    <n v="0.15"/>
    <m/>
    <x v="28"/>
    <s v="Kluren https://www.kluren.com/"/>
    <n v="10"/>
    <x v="1"/>
    <n v="49"/>
    <n v="29.5"/>
    <s v="Undisclosed"/>
    <s v="Undisclosed"/>
    <e v="#REF!"/>
    <e v="#VALUE!"/>
    <e v="#VALUE!"/>
    <e v="#REF!"/>
    <e v="#VALUE!"/>
  </r>
  <r>
    <s v="AximindStrategicSolutions"/>
    <s v="https://aximind.com/"/>
    <s v="Bengaluru, India"/>
    <n v="25000"/>
    <s v="&lt; $25 / hr"/>
    <s v="10 - 49"/>
    <x v="0"/>
    <n v="0.15"/>
    <m/>
    <x v="75"/>
    <s v="HashConsultingGroup https://www.the-hash.com"/>
    <n v="10"/>
    <x v="1"/>
    <n v="49"/>
    <n v="29.5"/>
    <s v="$100 - $149 / hr"/>
    <s v="$100 "/>
    <s v=" $149 "/>
    <n v="124.5"/>
    <n v="100"/>
    <n v="149"/>
    <s v="Yes"/>
  </r>
  <r>
    <s v="WindstarGames"/>
    <s v="https://windstargames.com"/>
    <s v="Ahmedabad, India"/>
    <n v="5000"/>
    <s v="$25 - $49 / hr"/>
    <s v="10 - 49"/>
    <x v="0"/>
    <n v="0.15"/>
    <m/>
    <x v="11"/>
    <s v="AximindStrategicSolutions https://aximind.com/"/>
    <n v="10"/>
    <x v="1"/>
    <n v="49"/>
    <n v="29.5"/>
    <s v="0$ - $25 / hr"/>
    <s v="0$ "/>
    <s v=" $25 "/>
    <n v="12.5"/>
    <n v="0"/>
    <n v="25"/>
    <s v="No"/>
  </r>
  <r>
    <s v="ForteInnovationConsulting"/>
    <s v="http://forteinnovation.mx/"/>
    <s v="Mexico"/>
    <s v="Undisclosed"/>
    <s v="Undisclosed"/>
    <s v="10 - 49"/>
    <x v="0"/>
    <n v="0.15"/>
    <m/>
    <x v="11"/>
    <s v="WindstarGames https://windstargames.com"/>
    <n v="10"/>
    <x v="1"/>
    <n v="49"/>
    <n v="29.5"/>
    <s v="$25 - $49 / hr"/>
    <s v="$25 "/>
    <s v=" $49 "/>
    <n v="37"/>
    <n v="25"/>
    <n v="49"/>
    <s v="Yes"/>
  </r>
  <r>
    <s v="PCHome"/>
    <s v="http://www.pch.mx/index.php"/>
    <s v="Guadalupe, Mexico"/>
    <s v="Undisclosed"/>
    <s v="Undisclosed"/>
    <s v="10 - 49"/>
    <x v="0"/>
    <n v="0.15"/>
    <m/>
    <x v="0"/>
    <s v="ForteInnovationConsulting http://forteinnovation.mx/"/>
    <n v="10"/>
    <x v="1"/>
    <n v="49"/>
    <n v="29.5"/>
    <s v="Undisclosed"/>
    <s v="Undisclosed"/>
    <e v="#REF!"/>
    <e v="#VALUE!"/>
    <e v="#VALUE!"/>
    <e v="#REF!"/>
    <e v="#VALUE!"/>
  </r>
  <r>
    <s v="SpectrumFutureTechnology"/>
    <s v="https://www.spectrumft.com/"/>
    <s v="Select City, India"/>
    <n v="1000"/>
    <s v="$25 - $49 / hr"/>
    <s v="10 - 49"/>
    <x v="0"/>
    <n v="0.15"/>
    <m/>
    <x v="59"/>
    <s v="PCHome http://www.pch.mx/index.php"/>
    <n v="10"/>
    <x v="1"/>
    <n v="49"/>
    <n v="29.5"/>
    <s v="Undisclosed"/>
    <s v="Undisclosed"/>
    <e v="#REF!"/>
    <e v="#VALUE!"/>
    <e v="#VALUE!"/>
    <e v="#REF!"/>
    <e v="#VALUE!"/>
  </r>
  <r>
    <s v="UCWIndustries"/>
    <s v="https://ucwindustries.com/"/>
    <s v="London, United Kingdom"/>
    <s v="Undisclosed"/>
    <s v="Undisclosed"/>
    <s v="Freelancer"/>
    <x v="0"/>
    <n v="0.25"/>
    <m/>
    <x v="11"/>
    <s v="SpectrumFutureTechnology https://www.spectrumft.com/"/>
    <s v="Freelancer"/>
    <x v="1"/>
    <m/>
    <n v="29.5"/>
    <s v="$25 - $49 / hr"/>
    <s v="$25 "/>
    <s v=" $49 "/>
    <n v="37"/>
    <n v="25"/>
    <n v="49"/>
    <s v="Yes"/>
  </r>
  <r>
    <s v="PeraportLimitedCompany"/>
    <s v="http://www.peraport.net"/>
    <s v="Istanbul, Turkey"/>
    <n v="5000"/>
    <s v="$25 - $49 / hr"/>
    <s v="2 - 9"/>
    <x v="0"/>
    <n v="0.15"/>
    <m/>
    <x v="17"/>
    <s v="UCWIndustries https://ucwindustries.com/"/>
    <n v="2"/>
    <x v="1"/>
    <n v="9"/>
    <e v="#DIV/0!"/>
    <s v="Undisclosed"/>
    <s v="Undisclosed"/>
    <e v="#REF!"/>
    <e v="#VALUE!"/>
    <e v="#VALUE!"/>
    <e v="#REF!"/>
    <e v="#VALUE!"/>
  </r>
  <r>
    <s v="Adbits"/>
    <s v="https://adbits.co.uk/"/>
    <s v="London, United Kingdom"/>
    <s v="Undisclosed"/>
    <s v="Undisclosed"/>
    <s v="2 - 9"/>
    <x v="0"/>
    <n v="0.15"/>
    <m/>
    <x v="51"/>
    <s v="PeraportLimitedCompany http://www.peraport.net"/>
    <n v="2"/>
    <x v="1"/>
    <n v="9"/>
    <n v="5.5"/>
    <s v="$25 - $49 / hr"/>
    <s v="$25 "/>
    <s v=" $49 "/>
    <n v="37"/>
    <n v="25"/>
    <n v="49"/>
    <s v="Yes"/>
  </r>
  <r>
    <s v="Outpost"/>
    <s v="https://outpost.rs/"/>
    <s v="Beograd, Serbia"/>
    <n v="5000"/>
    <s v="$25 - $49 / hr"/>
    <s v="2 - 9"/>
    <x v="0"/>
    <n v="0.15"/>
    <m/>
    <x v="17"/>
    <s v="Adbits https://adbits.co.uk/"/>
    <n v="2"/>
    <x v="1"/>
    <n v="9"/>
    <n v="5.5"/>
    <s v="Undisclosed"/>
    <s v="Undisclosed"/>
    <e v="#REF!"/>
    <e v="#VALUE!"/>
    <e v="#VALUE!"/>
    <e v="#REF!"/>
    <e v="#VALUE!"/>
  </r>
  <r>
    <s v="OpThink"/>
    <s v="https://opthink.com"/>
    <s v="Budapest, Hungary"/>
    <n v="1000"/>
    <s v="$25 - $49 / hr"/>
    <s v="2 - 9"/>
    <x v="0"/>
    <n v="0.15"/>
    <m/>
    <x v="43"/>
    <s v="Outpost https://outpost.rs/"/>
    <n v="2"/>
    <x v="1"/>
    <n v="9"/>
    <n v="5.5"/>
    <s v="$25 - $49 / hr"/>
    <s v="$25 "/>
    <s v=" $49 "/>
    <n v="37"/>
    <n v="25"/>
    <n v="49"/>
    <s v="Yes"/>
  </r>
  <r>
    <s v="TaleAboutData"/>
    <s v="http://www.taleaboutdata.com"/>
    <s v="Berlin, Germany"/>
    <n v="10000"/>
    <s v="Undisclosed"/>
    <s v="2 - 9"/>
    <x v="0"/>
    <n v="0.15"/>
    <m/>
    <x v="68"/>
    <s v="OpThink https://opthink.com"/>
    <n v="2"/>
    <x v="1"/>
    <n v="9"/>
    <n v="5.5"/>
    <s v="$25 - $49 / hr"/>
    <s v="$25 "/>
    <s v=" $49 "/>
    <n v="37"/>
    <n v="25"/>
    <n v="49"/>
    <s v="Yes"/>
  </r>
  <r>
    <s v="FliarBusinessIntelligencePvtLtd"/>
    <s v="https://fliarbi.com"/>
    <s v="New Delhi, India"/>
    <n v="1000"/>
    <s v="$25 - $49 / hr"/>
    <s v="2 - 9"/>
    <x v="0"/>
    <n v="0.15"/>
    <m/>
    <x v="26"/>
    <s v="TaleAboutData http://www.taleaboutdata.com"/>
    <n v="2"/>
    <x v="1"/>
    <n v="9"/>
    <n v="5.5"/>
    <s v="Undisclosed"/>
    <s v="Undisclosed"/>
    <e v="#REF!"/>
    <e v="#VALUE!"/>
    <e v="#VALUE!"/>
    <e v="#REF!"/>
    <e v="#VALUE!"/>
  </r>
  <r>
    <s v="LiveRecruiter"/>
    <s v="https://liverecruiter.com/"/>
    <s v="Toronto, Canada"/>
    <s v="Undisclosed"/>
    <s v="Undisclosed"/>
    <s v="2 - 9"/>
    <x v="0"/>
    <n v="0.15"/>
    <m/>
    <x v="11"/>
    <s v="FliarBusinessIntelligencePvtLtd https://fliarbi.com"/>
    <n v="2"/>
    <x v="1"/>
    <n v="9"/>
    <n v="5.5"/>
    <s v="$25 - $49 / hr"/>
    <s v="$25 "/>
    <s v=" $49 "/>
    <n v="37"/>
    <n v="25"/>
    <n v="49"/>
    <s v="Yes"/>
  </r>
  <r>
    <s v="GLSLabs"/>
    <s v="http://glslabs.com/"/>
    <s v="Cartago, Costa Rica"/>
    <s v="Undisclosed"/>
    <s v="Undisclosed"/>
    <s v="2 - 9"/>
    <x v="0"/>
    <n v="0.15"/>
    <m/>
    <x v="15"/>
    <s v="LiveRecruiter https://liverecruiter.com/"/>
    <n v="2"/>
    <x v="1"/>
    <n v="9"/>
    <n v="5.5"/>
    <s v="Undisclosed"/>
    <s v="Undisclosed"/>
    <e v="#REF!"/>
    <e v="#VALUE!"/>
    <e v="#VALUE!"/>
    <e v="#REF!"/>
    <e v="#VALUE!"/>
  </r>
  <r>
    <s v="KnightfoxAppDesignLtd."/>
    <s v="https://knightfoxapps.com"/>
    <s v="Kingston 6, Jamaica"/>
    <n v="5000"/>
    <s v="Undisclosed"/>
    <s v="10 - 49"/>
    <x v="0"/>
    <n v="0.1"/>
    <m/>
    <x v="21"/>
    <s v="GLSLabs http://glslabs.com/"/>
    <n v="10"/>
    <x v="1"/>
    <n v="49"/>
    <n v="5.5"/>
    <s v="Undisclosed"/>
    <s v="Undisclosed"/>
    <e v="#REF!"/>
    <e v="#VALUE!"/>
    <e v="#VALUE!"/>
    <e v="#REF!"/>
    <e v="#VALUE!"/>
  </r>
  <r>
    <s v="JASStekInc"/>
    <s v="https://www.jasstek.com"/>
    <s v="Dublin, OH"/>
    <n v="5000"/>
    <s v="&lt; $25 / hr"/>
    <s v="50 - 249"/>
    <x v="0"/>
    <n v="0.1"/>
    <m/>
    <x v="129"/>
    <s v="KnightfoxAppDesignLtd. https://knightfoxapps.com"/>
    <n v="50"/>
    <x v="1"/>
    <n v="249"/>
    <n v="29.5"/>
    <s v="Undisclosed"/>
    <s v="Undisclosed"/>
    <e v="#REF!"/>
    <e v="#VALUE!"/>
    <e v="#VALUE!"/>
    <e v="#REF!"/>
    <e v="#VALUE!"/>
  </r>
  <r>
    <s v="VirusPositiveTechnologies"/>
    <s v="http://www.viruspositive.com"/>
    <s v="Gurugram, India"/>
    <n v="1000"/>
    <s v="&lt; $25 / hr"/>
    <s v="50 - 249"/>
    <x v="0"/>
    <n v="0.1"/>
    <m/>
    <x v="85"/>
    <s v="JASStekInc https://www.jasstek.com"/>
    <n v="50"/>
    <x v="1"/>
    <n v="249"/>
    <n v="149.5"/>
    <s v="0$ - $25 / hr"/>
    <s v="0$ "/>
    <s v=" $25 "/>
    <n v="12.5"/>
    <n v="0"/>
    <n v="25"/>
    <s v="No"/>
  </r>
  <r>
    <s v="AppIncubator"/>
    <s v="https://www.appincubator.io"/>
    <s v="San Francisco, CA"/>
    <n v="10000"/>
    <s v="$50 - $99 / hr"/>
    <s v="50 - 249"/>
    <x v="0"/>
    <n v="0.1"/>
    <m/>
    <x v="11"/>
    <s v="VirusPositiveTechnologies http://www.viruspositive.com"/>
    <n v="50"/>
    <x v="1"/>
    <n v="249"/>
    <n v="149.5"/>
    <s v="0$ - $25 / hr"/>
    <s v="0$ "/>
    <s v=" $25 "/>
    <n v="12.5"/>
    <n v="0"/>
    <n v="25"/>
    <s v="No"/>
  </r>
  <r>
    <s v="SteinfeldLegal"/>
    <s v="https://steinfeldlegal.com/about/"/>
    <s v="Kraków, Poland"/>
    <n v="1000"/>
    <s v="&lt; $25 / hr"/>
    <s v="50 - 249"/>
    <x v="0"/>
    <n v="0.2"/>
    <m/>
    <x v="1"/>
    <s v="AppIncubator https://www.appincubator.io"/>
    <n v="50"/>
    <x v="1"/>
    <n v="249"/>
    <n v="149.5"/>
    <s v="$50 - $99 / hr"/>
    <s v="$50 "/>
    <s v=" $99 "/>
    <n v="74.5"/>
    <n v="50"/>
    <n v="99"/>
    <s v="Yes"/>
  </r>
  <r>
    <s v="DigiscapeTechSolutionsLtd."/>
    <s v="https://www.digiscapetech.com"/>
    <s v="Noida, India"/>
    <n v="10000"/>
    <s v="&lt; $25 / hr"/>
    <s v="50 - 249"/>
    <x v="0"/>
    <n v="0.2"/>
    <m/>
    <x v="7"/>
    <s v="SteinfeldLegal https://steinfeldlegal.com/about/"/>
    <n v="50"/>
    <x v="1"/>
    <n v="249"/>
    <n v="149.5"/>
    <s v="0$ - $25 / hr"/>
    <s v="0$ "/>
    <s v=" $25 "/>
    <n v="12.5"/>
    <n v="0"/>
    <n v="25"/>
    <s v="No"/>
  </r>
  <r>
    <s v="CosmicLensConsulting"/>
    <s v="http://www.cosmiclensconsulting.com"/>
    <s v="Glendale, CA"/>
    <n v="1000"/>
    <s v="$200 - $300 / hr"/>
    <s v="Freelancer"/>
    <x v="0"/>
    <n v="0.4"/>
    <m/>
    <x v="11"/>
    <s v="DigiscapeTechSolutionsLtd. https://www.digiscapetech.com"/>
    <s v="Freelancer"/>
    <x v="1"/>
    <m/>
    <n v="149.5"/>
    <s v="0$ - $25 / hr"/>
    <s v="0$ "/>
    <s v=" $25 "/>
    <n v="12.5"/>
    <n v="0"/>
    <n v="25"/>
    <s v="No"/>
  </r>
  <r>
    <s v="LobsterTechnologies"/>
    <s v="https://www.lobstertechnologies.net/"/>
    <s v="Tigard, OR"/>
    <n v="25000"/>
    <s v="$100 - $149 / hr"/>
    <s v="50 - 249"/>
    <x v="0"/>
    <n v="0.2"/>
    <m/>
    <x v="1"/>
    <s v="CosmicLensConsulting http://www.cosmiclensconsulting.com"/>
    <n v="50"/>
    <x v="1"/>
    <n v="249"/>
    <e v="#DIV/0!"/>
    <s v="$200 - $300 / hr"/>
    <s v="$200 "/>
    <s v=" $300 "/>
    <n v="250"/>
    <n v="200"/>
    <n v="300"/>
    <s v="Yes"/>
  </r>
  <r>
    <s v="iSleak"/>
    <s v="https://isleak.com/"/>
    <s v="Los Angeles, CA"/>
    <n v="10000"/>
    <s v="$25 - $49 / hr"/>
    <s v="50 - 249"/>
    <x v="0"/>
    <n v="0.2"/>
    <m/>
    <x v="3"/>
    <s v="LobsterTechnologies https://www.lobstertechnologies.net/"/>
    <n v="50"/>
    <x v="1"/>
    <n v="249"/>
    <n v="149.5"/>
    <s v="$100 - $149 / hr"/>
    <s v="$100 "/>
    <s v=" $149 "/>
    <n v="124.5"/>
    <n v="100"/>
    <n v="149"/>
    <s v="Yes"/>
  </r>
  <r>
    <s v="NickelRedSolutions(Pvt)Ltd."/>
    <s v="https://nickelredsolutions.com"/>
    <s v="München, Germany"/>
    <n v="250000"/>
    <s v="$200 - $300 / hr"/>
    <s v="1,000 - 9,999"/>
    <x v="0"/>
    <n v="0.1"/>
    <m/>
    <x v="1"/>
    <s v="iSleak https://isleak.com/"/>
    <n v="1000"/>
    <x v="1"/>
    <n v="9999"/>
    <n v="149.5"/>
    <s v="$25 - $49 / hr"/>
    <s v="$25 "/>
    <s v=" $49 "/>
    <n v="37"/>
    <n v="25"/>
    <n v="49"/>
    <s v="Yes"/>
  </r>
  <r>
    <s v="Datasack"/>
    <s v="https://datasack.in"/>
    <s v="Karur, India"/>
    <n v="1000"/>
    <s v="&lt; $25 / hr"/>
    <s v="50 - 249"/>
    <x v="0"/>
    <n v="0.2"/>
    <m/>
    <x v="26"/>
    <s v="NickelRedSolutions(Pvt)Ltd. https://nickelredsolutions.com"/>
    <n v="50"/>
    <x v="0"/>
    <n v="249"/>
    <n v="5499.5"/>
    <s v="$200 - $300 / hr"/>
    <s v="$200 "/>
    <s v=" $300 "/>
    <n v="250"/>
    <n v="200"/>
    <n v="300"/>
    <s v="Yes"/>
  </r>
  <r>
    <s v="KMSHealthcare"/>
    <s v="https://kms-healthcare.com"/>
    <s v="Atlanta, GA"/>
    <s v="Undisclosed"/>
    <s v="Undisclosed"/>
    <s v="1,000 - 9,999"/>
    <x v="0"/>
    <n v="0.1"/>
    <m/>
    <x v="11"/>
    <s v="Datasack https://datasack.in"/>
    <n v="1000"/>
    <x v="1"/>
    <n v="9999"/>
    <n v="149.5"/>
    <s v="0$ - $25 / hr"/>
    <s v="0$ "/>
    <s v=" $25 "/>
    <n v="12.5"/>
    <n v="0"/>
    <n v="25"/>
    <s v="No"/>
  </r>
  <r>
    <s v="aNumak&amp;Company"/>
    <s v="https://www.anumak.ai/"/>
    <s v="Bengaluru, India"/>
    <s v="Undisclosed"/>
    <s v="Undisclosed"/>
    <s v="50 - 249"/>
    <x v="0"/>
    <n v="0.2"/>
    <m/>
    <x v="20"/>
    <s v="KMSHealthcare https://kms-healthcare.com"/>
    <n v="50"/>
    <x v="0"/>
    <n v="249"/>
    <n v="5499.5"/>
    <s v="Undisclosed"/>
    <s v="Undisclosed"/>
    <e v="#REF!"/>
    <e v="#VALUE!"/>
    <e v="#VALUE!"/>
    <e v="#REF!"/>
    <e v="#VALUE!"/>
  </r>
  <r>
    <s v="LivaresTechnologies"/>
    <s v="http://www.livares.com"/>
    <s v="Thiruvananthapuram, India"/>
    <s v="Undisclosed"/>
    <s v="$25 - $49 / hr"/>
    <s v="10 - 49"/>
    <x v="0"/>
    <n v="0.1"/>
    <m/>
    <x v="11"/>
    <s v="aNumak&amp;Company https://www.anumak.ai/"/>
    <n v="10"/>
    <x v="1"/>
    <n v="49"/>
    <n v="149.5"/>
    <s v="Undisclosed"/>
    <s v="Undisclosed"/>
    <e v="#REF!"/>
    <e v="#VALUE!"/>
    <e v="#VALUE!"/>
    <e v="#REF!"/>
    <e v="#VALUE!"/>
  </r>
  <r>
    <s v="RollerAgency"/>
    <s v="https://rolleragency.co.uk/"/>
    <s v="Nottingham, United Kingdom"/>
    <n v="10000"/>
    <s v="$150 - $199 / hr"/>
    <s v="10 - 49"/>
    <x v="0"/>
    <n v="0.1"/>
    <m/>
    <x v="11"/>
    <s v="LivaresTechnologies http://www.livares.com"/>
    <n v="10"/>
    <x v="1"/>
    <n v="49"/>
    <n v="29.5"/>
    <s v="$25 - $49 / hr"/>
    <s v="$25 "/>
    <s v=" $49 "/>
    <n v="37"/>
    <n v="25"/>
    <n v="49"/>
    <s v="Yes"/>
  </r>
  <r>
    <s v="Afternow"/>
    <s v="https://www.afternow.io/"/>
    <s v="Culver City, CA"/>
    <n v="5000"/>
    <s v="$100 - $149 / hr"/>
    <s v="10 - 49"/>
    <x v="0"/>
    <n v="0.1"/>
    <m/>
    <x v="17"/>
    <s v="RollerAgency https://rolleragency.co.uk/"/>
    <n v="10"/>
    <x v="1"/>
    <n v="49"/>
    <n v="29.5"/>
    <s v="$150 - $199 / hr"/>
    <s v="$150 "/>
    <s v=" $199 "/>
    <n v="174.5"/>
    <n v="150"/>
    <n v="199"/>
    <s v="Yes"/>
  </r>
  <r>
    <s v="WAAVISTUDIOS.L."/>
    <s v="http://waavi.com"/>
    <s v="Madrid, Spain"/>
    <n v="10000"/>
    <s v="$50 - $99 / hr"/>
    <s v="10 - 49"/>
    <x v="0"/>
    <n v="0.1"/>
    <m/>
    <x v="1"/>
    <s v="Afternow https://www.afternow.io/"/>
    <n v="10"/>
    <x v="1"/>
    <n v="49"/>
    <n v="29.5"/>
    <s v="$100 - $149 / hr"/>
    <s v="$100 "/>
    <s v=" $149 "/>
    <n v="124.5"/>
    <n v="100"/>
    <n v="149"/>
    <s v="Yes"/>
  </r>
  <r>
    <s v="TechIntegrityServices"/>
    <s v="http://www.techintegrity.in"/>
    <s v="Rajkot, India"/>
    <s v="Undisclosed"/>
    <s v="&lt; $25 / hr"/>
    <s v="10 - 49"/>
    <x v="0"/>
    <n v="0.1"/>
    <m/>
    <x v="14"/>
    <s v="WAAVISTUDIOS.L. http://waavi.com"/>
    <n v="10"/>
    <x v="1"/>
    <n v="49"/>
    <n v="29.5"/>
    <s v="$50 - $99 / hr"/>
    <s v="$50 "/>
    <s v=" $99 "/>
    <n v="74.5"/>
    <n v="50"/>
    <n v="99"/>
    <s v="Yes"/>
  </r>
  <r>
    <s v="BesterCapitalMedia"/>
    <s v="https://bestercapitalmedia.com"/>
    <s v="Dubai, United Arab Emirates"/>
    <s v="Undisclosed"/>
    <s v="Undisclosed"/>
    <s v="10 - 49"/>
    <x v="0"/>
    <n v="0.1"/>
    <m/>
    <x v="11"/>
    <s v="TechIntegrityServices http://www.techintegrity.in"/>
    <n v="10"/>
    <x v="1"/>
    <n v="49"/>
    <n v="29.5"/>
    <s v="0$ - $25 / hr"/>
    <s v="0$ "/>
    <s v=" $25 "/>
    <n v="12.5"/>
    <n v="0"/>
    <n v="25"/>
    <s v="No"/>
  </r>
  <r>
    <s v="FulcrumConsulting"/>
    <s v="http://www.fulcrumconsult.com"/>
    <s v="Minneapolis, MN"/>
    <s v="Undisclosed"/>
    <s v="Undisclosed"/>
    <s v="10 - 49"/>
    <x v="0"/>
    <n v="0.1"/>
    <m/>
    <x v="29"/>
    <s v="BesterCapitalMedia https://bestercapitalmedia.com"/>
    <n v="10"/>
    <x v="1"/>
    <n v="49"/>
    <n v="29.5"/>
    <s v="Undisclosed"/>
    <s v="Undisclosed"/>
    <e v="#REF!"/>
    <e v="#VALUE!"/>
    <e v="#VALUE!"/>
    <e v="#REF!"/>
    <e v="#VALUE!"/>
  </r>
  <r>
    <s v="RubiraldCommunications"/>
    <s v="https://www.rubirald.com"/>
    <s v="Lagos, Nigeria"/>
    <n v="1000"/>
    <s v="$25 - $49 / hr"/>
    <s v="10 - 49"/>
    <x v="0"/>
    <n v="0.1"/>
    <m/>
    <x v="74"/>
    <s v="FulcrumConsulting http://www.fulcrumconsult.com"/>
    <n v="10"/>
    <x v="1"/>
    <n v="49"/>
    <n v="29.5"/>
    <s v="Undisclosed"/>
    <s v="Undisclosed"/>
    <e v="#REF!"/>
    <e v="#VALUE!"/>
    <e v="#VALUE!"/>
    <e v="#REF!"/>
    <e v="#VALUE!"/>
  </r>
  <r>
    <s v="RemedyOne"/>
    <s v="https://www.remedyone.com"/>
    <s v="Carlsbad, CA"/>
    <n v="25000"/>
    <s v="$100 - $149 / hr"/>
    <s v="10 - 49"/>
    <x v="0"/>
    <n v="0.1"/>
    <m/>
    <x v="128"/>
    <s v="RubiraldCommunications https://www.rubirald.com"/>
    <n v="10"/>
    <x v="1"/>
    <n v="49"/>
    <n v="29.5"/>
    <s v="$25 - $49 / hr"/>
    <s v="$25 "/>
    <s v=" $49 "/>
    <n v="37"/>
    <n v="25"/>
    <n v="49"/>
    <s v="Yes"/>
  </r>
  <r>
    <s v="Qusion"/>
    <s v="http://www.qusion.com"/>
    <s v="Praha, Czech Republic"/>
    <n v="5000"/>
    <s v="$50 - $99 / hr"/>
    <s v="10 - 49"/>
    <x v="0"/>
    <n v="0.1"/>
    <m/>
    <x v="1"/>
    <s v="RemedyOne https://www.remedyone.com"/>
    <n v="10"/>
    <x v="1"/>
    <n v="49"/>
    <n v="29.5"/>
    <s v="$100 - $149 / hr"/>
    <s v="$100 "/>
    <s v=" $149 "/>
    <n v="124.5"/>
    <n v="100"/>
    <n v="149"/>
    <s v="Yes"/>
  </r>
  <r>
    <s v="Codvo"/>
    <s v="https://www.codvo.ai/"/>
    <s v="Plano, TX"/>
    <s v="Undisclosed"/>
    <s v="Undisclosed"/>
    <s v="50 - 249"/>
    <x v="0"/>
    <n v="0.1"/>
    <m/>
    <x v="45"/>
    <s v="Qusion http://www.qusion.com"/>
    <n v="50"/>
    <x v="1"/>
    <n v="249"/>
    <n v="29.5"/>
    <s v="$50 - $99 / hr"/>
    <s v="$50 "/>
    <s v=" $99 "/>
    <n v="74.5"/>
    <n v="50"/>
    <n v="99"/>
    <s v="Yes"/>
  </r>
  <r>
    <s v="THTG"/>
    <s v="http://thtg.eu/"/>
    <s v="Poznań, Poland"/>
    <n v="5000"/>
    <s v="$25 - $49 / hr"/>
    <s v="10 - 49"/>
    <x v="0"/>
    <n v="0.1"/>
    <m/>
    <x v="2"/>
    <s v="Codvo https://www.codvo.ai/"/>
    <n v="10"/>
    <x v="1"/>
    <n v="49"/>
    <n v="149.5"/>
    <s v="Undisclosed"/>
    <s v="Undisclosed"/>
    <e v="#REF!"/>
    <e v="#VALUE!"/>
    <e v="#VALUE!"/>
    <e v="#REF!"/>
    <e v="#VALUE!"/>
  </r>
  <r>
    <s v="NGWorkshop"/>
    <s v="https://www.en.ngworkshop.co.il/"/>
    <s v="Yokne'am Illit, Israel"/>
    <n v="5000"/>
    <s v="$25 - $49 / hr"/>
    <s v="10 - 49"/>
    <x v="0"/>
    <n v="0.1"/>
    <m/>
    <x v="7"/>
    <s v="THTG http://thtg.eu/"/>
    <n v="10"/>
    <x v="1"/>
    <n v="49"/>
    <n v="29.5"/>
    <s v="$25 - $49 / hr"/>
    <s v="$25 "/>
    <s v=" $49 "/>
    <n v="37"/>
    <n v="25"/>
    <n v="49"/>
    <s v="Yes"/>
  </r>
  <r>
    <s v="Quantumsoftech"/>
    <s v="https://www.quantumsoftech.com/"/>
    <s v="Palo Alto, CA"/>
    <n v="5000"/>
    <s v="$25 - $49 / hr"/>
    <s v="10 - 49"/>
    <x v="0"/>
    <n v="0.1"/>
    <m/>
    <x v="28"/>
    <s v="NGWorkshop https://www.en.ngworkshop.co.il/"/>
    <n v="10"/>
    <x v="1"/>
    <n v="49"/>
    <n v="29.5"/>
    <s v="$25 - $49 / hr"/>
    <s v="$25 "/>
    <s v=" $49 "/>
    <n v="37"/>
    <n v="25"/>
    <n v="49"/>
    <s v="Yes"/>
  </r>
  <r>
    <s v="StarshotSoftware"/>
    <s v="https://www.starshotsoftware.com/"/>
    <s v="Lleida, Spain"/>
    <n v="10000"/>
    <s v="$25 - $49 / hr"/>
    <s v="10 - 49"/>
    <x v="0"/>
    <n v="0.1"/>
    <m/>
    <x v="1"/>
    <s v="Quantumsoftech https://www.quantumsoftech.com/"/>
    <n v="10"/>
    <x v="1"/>
    <n v="49"/>
    <n v="29.5"/>
    <s v="$25 - $49 / hr"/>
    <s v="$25 "/>
    <s v=" $49 "/>
    <n v="37"/>
    <n v="25"/>
    <n v="49"/>
    <s v="Yes"/>
  </r>
  <r>
    <s v="AlluaLimited"/>
    <s v="https://www.alluatech.com/"/>
    <s v="Hong Kong, Hong Kong"/>
    <n v="5000"/>
    <s v="$100 - $149 / hr"/>
    <s v="10 - 49"/>
    <x v="0"/>
    <n v="0.1"/>
    <m/>
    <x v="14"/>
    <s v="StarshotSoftware https://www.starshotsoftware.com/"/>
    <n v="10"/>
    <x v="1"/>
    <n v="49"/>
    <n v="29.5"/>
    <s v="$25 - $49 / hr"/>
    <s v="$25 "/>
    <s v=" $49 "/>
    <n v="37"/>
    <n v="25"/>
    <n v="49"/>
    <s v="Yes"/>
  </r>
  <r>
    <s v="BrainStemTechnologiesPvtLtd"/>
    <s v="http://www.brainstemindia.com"/>
    <s v="Jaipur, India"/>
    <n v="5000"/>
    <s v="$50 - $99 / hr"/>
    <s v="10 - 49"/>
    <x v="0"/>
    <n v="0.1"/>
    <m/>
    <x v="82"/>
    <s v="AlluaLimited https://www.alluatech.com/"/>
    <n v="10"/>
    <x v="1"/>
    <n v="49"/>
    <n v="29.5"/>
    <s v="$100 - $149 / hr"/>
    <s v="$100 "/>
    <s v=" $149 "/>
    <n v="124.5"/>
    <n v="100"/>
    <n v="149"/>
    <s v="Yes"/>
  </r>
  <r>
    <s v="eLinkBusinessInnovations"/>
    <s v="http://www.elink.bz"/>
    <s v="Jacksonville, FL"/>
    <s v="Undisclosed"/>
    <s v="$100 - $149 / hr"/>
    <s v="50 - 249"/>
    <x v="0"/>
    <n v="0.1"/>
    <m/>
    <x v="11"/>
    <s v="BrainStemTechnologiesPvtLtd http://www.brainstemindia.com"/>
    <n v="50"/>
    <x v="1"/>
    <n v="249"/>
    <n v="29.5"/>
    <s v="$50 - $99 / hr"/>
    <s v="$50 "/>
    <s v=" $99 "/>
    <n v="74.5"/>
    <n v="50"/>
    <n v="99"/>
    <s v="Yes"/>
  </r>
  <r>
    <s v="aximsoft"/>
    <s v="https://www.aximsoft.com"/>
    <s v="San Ramon, CA"/>
    <s v="Undisclosed"/>
    <s v="Undisclosed"/>
    <s v="50 - 249"/>
    <x v="0"/>
    <n v="0.1"/>
    <m/>
    <x v="4"/>
    <s v="eLinkBusinessInnovations http://www.elink.bz"/>
    <n v="50"/>
    <x v="1"/>
    <n v="249"/>
    <n v="149.5"/>
    <s v="$100 - $149 / hr"/>
    <s v="$100 "/>
    <s v=" $149 "/>
    <n v="124.5"/>
    <n v="100"/>
    <n v="149"/>
    <s v="Yes"/>
  </r>
  <r>
    <s v="VoxtronMiddleEast"/>
    <s v="https://www.voxtronme.com"/>
    <s v="Dubai, United Arab Emirates"/>
    <n v="5000"/>
    <s v="$25 - $49 / hr"/>
    <s v="50 - 249"/>
    <x v="0"/>
    <n v="0.1"/>
    <m/>
    <x v="1"/>
    <s v="aximsoft https://www.aximsoft.com"/>
    <n v="50"/>
    <x v="1"/>
    <n v="249"/>
    <n v="149.5"/>
    <s v="Undisclosed"/>
    <s v="Undisclosed"/>
    <e v="#REF!"/>
    <e v="#VALUE!"/>
    <e v="#VALUE!"/>
    <e v="#REF!"/>
    <e v="#VALUE!"/>
  </r>
  <r>
    <s v="AllianzeGcc"/>
    <s v="https://www.allianzegcc.com/"/>
    <s v="Dubai, United Arab Emirates"/>
    <n v="1000"/>
    <s v="&lt; $25 / hr"/>
    <s v="50 - 249"/>
    <x v="0"/>
    <n v="0.1"/>
    <m/>
    <x v="29"/>
    <s v="VoxtronMiddleEast https://www.voxtronme.com"/>
    <n v="50"/>
    <x v="1"/>
    <n v="249"/>
    <n v="149.5"/>
    <s v="$25 - $49 / hr"/>
    <s v="$25 "/>
    <s v=" $49 "/>
    <n v="37"/>
    <n v="25"/>
    <n v="49"/>
    <s v="Yes"/>
  </r>
  <r>
    <s v="SaaSToday"/>
    <s v="https://www.expounddigital.com/"/>
    <s v="Noida, India"/>
    <n v="1000"/>
    <s v="$25 - $49 / hr"/>
    <s v="50 - 249"/>
    <x v="0"/>
    <n v="0.1"/>
    <m/>
    <x v="29"/>
    <s v="AllianzeGcc https://www.allianzegcc.com/"/>
    <n v="50"/>
    <x v="1"/>
    <n v="249"/>
    <n v="149.5"/>
    <s v="0$ - $25 / hr"/>
    <s v="0$ "/>
    <s v=" $25 "/>
    <n v="12.5"/>
    <n v="0"/>
    <n v="25"/>
    <s v="No"/>
  </r>
  <r>
    <s v="LeadRebel"/>
    <s v="https://leadrebel.io/"/>
    <s v="Sursee, Switzerland"/>
    <s v="Undisclosed"/>
    <s v="$100 - $149 / hr"/>
    <s v="2 - 9"/>
    <x v="0"/>
    <n v="0.1"/>
    <m/>
    <x v="11"/>
    <s v="SaaSToday https://www.expounddigital.com/"/>
    <n v="2"/>
    <x v="1"/>
    <n v="9"/>
    <n v="149.5"/>
    <s v="$25 - $49 / hr"/>
    <s v="$25 "/>
    <s v=" $49 "/>
    <n v="37"/>
    <n v="25"/>
    <n v="49"/>
    <s v="Yes"/>
  </r>
  <r>
    <s v="SchlachterInformatikGmbH"/>
    <s v="https://www.schlachter.tech"/>
    <s v="Dresden, Germany"/>
    <s v="Undisclosed"/>
    <s v="Undisclosed"/>
    <s v="2 - 9"/>
    <x v="0"/>
    <n v="0.1"/>
    <m/>
    <x v="48"/>
    <s v="LeadRebel https://leadrebel.io/"/>
    <n v="2"/>
    <x v="1"/>
    <n v="9"/>
    <n v="5.5"/>
    <s v="$100 - $149 / hr"/>
    <s v="$100 "/>
    <s v=" $149 "/>
    <n v="124.5"/>
    <n v="100"/>
    <n v="149"/>
    <s v="Yes"/>
  </r>
  <r>
    <s v="EnquraInformationTechnologies"/>
    <s v="http://www.enqura.com"/>
    <s v="İstanbul, Turkey"/>
    <n v="1000"/>
    <s v="Undisclosed"/>
    <s v="50 - 249"/>
    <x v="0"/>
    <n v="0.1"/>
    <m/>
    <x v="26"/>
    <s v="SchlachterInformatikGmbH https://www.schlachter.tech"/>
    <n v="50"/>
    <x v="1"/>
    <n v="249"/>
    <n v="5.5"/>
    <s v="Undisclosed"/>
    <s v="Undisclosed"/>
    <e v="#REF!"/>
    <e v="#VALUE!"/>
    <e v="#VALUE!"/>
    <e v="#REF!"/>
    <e v="#VALUE!"/>
  </r>
  <r>
    <s v="OneStopDevShop"/>
    <s v="https://onestopdevshop.io/"/>
    <s v="Bagnes, Switzerland"/>
    <n v="1000"/>
    <s v="$50 - $99 / hr"/>
    <s v="50 - 249"/>
    <x v="0"/>
    <n v="0.1"/>
    <m/>
    <x v="51"/>
    <s v="EnquraInformationTechnologies http://www.enqura.com"/>
    <n v="50"/>
    <x v="1"/>
    <n v="249"/>
    <n v="149.5"/>
    <s v="Undisclosed"/>
    <s v="Undisclosed"/>
    <e v="#REF!"/>
    <e v="#VALUE!"/>
    <e v="#VALUE!"/>
    <e v="#REF!"/>
    <e v="#VALUE!"/>
  </r>
  <r>
    <s v="AussieDigitalBusinesssystems"/>
    <s v="https://www.adbsystems.com.au"/>
    <s v="Melbourne, Australia"/>
    <n v="25000"/>
    <s v="$50 - $99 / hr"/>
    <s v="50 - 249"/>
    <x v="0"/>
    <n v="0.1"/>
    <m/>
    <x v="48"/>
    <s v="OneStopDevShop https://onestopdevshop.io/"/>
    <n v="50"/>
    <x v="1"/>
    <n v="249"/>
    <n v="149.5"/>
    <s v="$50 - $99 / hr"/>
    <s v="$50 "/>
    <s v=" $99 "/>
    <n v="74.5"/>
    <n v="50"/>
    <n v="99"/>
    <s v="Yes"/>
  </r>
  <r>
    <s v="SignaTechServicesPrivateLimited"/>
    <s v="https://signatech.com/"/>
    <s v="New Berlin, WI"/>
    <n v="1000"/>
    <s v="&lt; $25 / hr"/>
    <s v="50 - 249"/>
    <x v="0"/>
    <n v="0.1"/>
    <m/>
    <x v="12"/>
    <s v="AussieDigitalBusinesssystems https://www.adbsystems.com.au"/>
    <n v="50"/>
    <x v="1"/>
    <n v="249"/>
    <n v="149.5"/>
    <s v="$50 - $99 / hr"/>
    <s v="$50 "/>
    <s v=" $99 "/>
    <n v="74.5"/>
    <n v="50"/>
    <n v="99"/>
    <s v="Yes"/>
  </r>
  <r>
    <s v="AiroGlobalSoftwareInc"/>
    <s v="https://airoglobal.com/"/>
    <s v="Kochi, India"/>
    <n v="5000"/>
    <s v="$50 - $99 / hr"/>
    <s v="50 - 249"/>
    <x v="0"/>
    <n v="0.1"/>
    <m/>
    <x v="46"/>
    <s v="SignaTechServicesPrivateLimited https://signatech.com/"/>
    <n v="50"/>
    <x v="1"/>
    <n v="249"/>
    <n v="149.5"/>
    <s v="0$ - $25 / hr"/>
    <s v="0$ "/>
    <s v=" $25 "/>
    <n v="12.5"/>
    <n v="0"/>
    <n v="25"/>
    <s v="No"/>
  </r>
  <r>
    <s v="VivasoftLtd"/>
    <s v="http://vivasoftltd.com"/>
    <s v="Dhaka, Bangladesh"/>
    <n v="10000"/>
    <s v="$25 - $49 / hr"/>
    <s v="50 - 249"/>
    <x v="0"/>
    <n v="0.1"/>
    <m/>
    <x v="11"/>
    <s v="AiroGlobalSoftwareInc https://airoglobal.com/"/>
    <n v="50"/>
    <x v="1"/>
    <n v="249"/>
    <n v="149.5"/>
    <s v="$50 - $99 / hr"/>
    <s v="$50 "/>
    <s v=" $99 "/>
    <n v="74.5"/>
    <n v="50"/>
    <n v="99"/>
    <s v="Yes"/>
  </r>
  <r>
    <s v="Covizmo"/>
    <s v="https://www.covizmo.com/"/>
    <s v="København, Denmark"/>
    <n v="5000"/>
    <s v="Undisclosed"/>
    <s v="50 - 249"/>
    <x v="0"/>
    <n v="0.1"/>
    <m/>
    <x v="78"/>
    <s v="VivasoftLtd http://vivasoftltd.com"/>
    <n v="50"/>
    <x v="1"/>
    <n v="249"/>
    <n v="149.5"/>
    <s v="$25 - $49 / hr"/>
    <s v="$25 "/>
    <s v=" $49 "/>
    <n v="37"/>
    <n v="25"/>
    <n v="49"/>
    <s v="Yes"/>
  </r>
  <r>
    <s v="AbsoluteSolutions"/>
    <s v="https://ab-sol.net/"/>
    <s v="Naples, FL"/>
    <n v="1000"/>
    <s v="$25 - $49 / hr"/>
    <s v="Freelancer"/>
    <x v="0"/>
    <n v="0.2"/>
    <m/>
    <x v="101"/>
    <s v="Covizmo https://www.covizmo.com/"/>
    <s v="Freelancer"/>
    <x v="1"/>
    <m/>
    <n v="149.5"/>
    <s v="Undisclosed"/>
    <s v="Undisclosed"/>
    <e v="#REF!"/>
    <e v="#VALUE!"/>
    <e v="#VALUE!"/>
    <e v="#REF!"/>
    <e v="#VALUE!"/>
  </r>
  <r>
    <s v="AppTec"/>
    <s v="https://apptec.com.mx"/>
    <s v="Ciudad de México, Mexico"/>
    <n v="5000"/>
    <s v="$50 - $99 / hr"/>
    <s v="50 - 249"/>
    <x v="0"/>
    <n v="0.1"/>
    <m/>
    <x v="4"/>
    <s v="AbsoluteSolutions https://ab-sol.net/"/>
    <n v="50"/>
    <x v="1"/>
    <n v="249"/>
    <e v="#DIV/0!"/>
    <s v="$25 - $49 / hr"/>
    <s v="$25 "/>
    <s v=" $49 "/>
    <n v="37"/>
    <n v="25"/>
    <n v="49"/>
    <s v="Yes"/>
  </r>
  <r>
    <s v="PhoenixConsultants"/>
    <s v="http://www.phoenixconsultants.co/"/>
    <s v="Bangalore, India"/>
    <s v="Undisclosed"/>
    <s v="Undisclosed"/>
    <s v="50 - 249"/>
    <x v="0"/>
    <n v="0.1"/>
    <m/>
    <x v="59"/>
    <s v="AppTec https://apptec.com.mx"/>
    <n v="50"/>
    <x v="1"/>
    <n v="249"/>
    <n v="149.5"/>
    <s v="$50 - $99 / hr"/>
    <s v="$50 "/>
    <s v=" $99 "/>
    <n v="74.5"/>
    <n v="50"/>
    <n v="99"/>
    <s v="Yes"/>
  </r>
  <r>
    <s v="CloudLink"/>
    <s v="https://cloudlink.us"/>
    <s v="Casablanca, Morocco"/>
    <n v="1000"/>
    <s v="$100 - $149 / hr"/>
    <s v="50 - 249"/>
    <x v="0"/>
    <n v="0.1"/>
    <m/>
    <x v="11"/>
    <s v="PhoenixConsultants http://www.phoenixconsultants.co/"/>
    <n v="50"/>
    <x v="1"/>
    <n v="249"/>
    <n v="149.5"/>
    <s v="Undisclosed"/>
    <s v="Undisclosed"/>
    <e v="#REF!"/>
    <e v="#VALUE!"/>
    <e v="#VALUE!"/>
    <e v="#REF!"/>
    <e v="#VALUE!"/>
  </r>
  <r>
    <s v="EmilencePvt.Ltd."/>
    <s v="https://emilence.com/"/>
    <s v="Sahibzada Ajit Singh Nagar, India"/>
    <n v="5000"/>
    <s v="&lt; $25 / hr"/>
    <s v="10 - 49"/>
    <x v="0"/>
    <n v="0.1"/>
    <m/>
    <x v="119"/>
    <s v="CloudLink https://cloudlink.us"/>
    <n v="10"/>
    <x v="1"/>
    <n v="49"/>
    <n v="149.5"/>
    <s v="$100 - $149 / hr"/>
    <s v="$100 "/>
    <s v=" $149 "/>
    <n v="124.5"/>
    <n v="100"/>
    <n v="149"/>
    <s v="Yes"/>
  </r>
  <r>
    <s v="TresAstronautas/ThreeAstronauts"/>
    <s v="https://tresastronautas.com"/>
    <s v="Medellín, Colombia"/>
    <n v="10000"/>
    <s v="$25 - $49 / hr"/>
    <s v="10 - 49"/>
    <x v="0"/>
    <n v="0.1"/>
    <m/>
    <x v="11"/>
    <s v="EmilencePvt.Ltd. https://emilence.com/"/>
    <n v="10"/>
    <x v="1"/>
    <n v="49"/>
    <n v="29.5"/>
    <s v="0$ - $25 / hr"/>
    <s v="0$ "/>
    <s v=" $25 "/>
    <n v="12.5"/>
    <n v="0"/>
    <n v="25"/>
    <s v="No"/>
  </r>
  <r>
    <s v="codephilics"/>
    <s v="https://codephilics.com/"/>
    <s v="Dhaka, Bangladesh"/>
    <n v="1000"/>
    <s v="$50 - $99 / hr"/>
    <s v="2 - 9"/>
    <x v="0"/>
    <n v="0.25"/>
    <m/>
    <x v="65"/>
    <s v="TresAstronautas/ThreeAstronauts https://tresastronautas.com"/>
    <n v="2"/>
    <x v="1"/>
    <n v="9"/>
    <n v="29.5"/>
    <s v="$25 - $49 / hr"/>
    <s v="$25 "/>
    <s v=" $49 "/>
    <n v="37"/>
    <n v="25"/>
    <n v="49"/>
    <s v="Yes"/>
  </r>
  <r>
    <s v="PrematixSoftwareSolutionPrivateLimited"/>
    <s v="https://prematix.com/"/>
    <s v="Dharga, India"/>
    <n v="1000"/>
    <s v="$25 - $49 / hr"/>
    <s v="50 - 249"/>
    <x v="0"/>
    <n v="0.1"/>
    <m/>
    <x v="78"/>
    <s v="codephilics https://codephilics.com/"/>
    <n v="50"/>
    <x v="1"/>
    <n v="249"/>
    <n v="5.5"/>
    <s v="$50 - $99 / hr"/>
    <s v="$50 "/>
    <s v=" $99 "/>
    <n v="74.5"/>
    <n v="50"/>
    <n v="99"/>
    <s v="Yes"/>
  </r>
  <r>
    <s v="LazuliteTechnologyServicesLLC"/>
    <s v="https://lazulite.ae"/>
    <s v="Dubai, United Arab Emirates"/>
    <n v="1000"/>
    <s v="$50 - $99 / hr"/>
    <s v="10 - 49"/>
    <x v="0"/>
    <n v="0.1"/>
    <m/>
    <x v="11"/>
    <s v="PrematixSoftwareSolutionPrivateLimited https://prematix.com/"/>
    <n v="10"/>
    <x v="1"/>
    <n v="49"/>
    <n v="149.5"/>
    <s v="$25 - $49 / hr"/>
    <s v="$25 "/>
    <s v=" $49 "/>
    <n v="37"/>
    <n v="25"/>
    <n v="49"/>
    <s v="Yes"/>
  </r>
  <r>
    <s v="BlueRivalSoftware"/>
    <s v="https://bluerival.com"/>
    <s v="Castle Rock, CO"/>
    <n v="25000"/>
    <s v="$100 - $149 / hr"/>
    <s v="10 - 49"/>
    <x v="0"/>
    <n v="0.1"/>
    <m/>
    <x v="29"/>
    <s v="LazuliteTechnologyServicesLLC https://lazulite.ae"/>
    <n v="10"/>
    <x v="1"/>
    <n v="49"/>
    <n v="29.5"/>
    <s v="$50 - $99 / hr"/>
    <s v="$50 "/>
    <s v=" $99 "/>
    <n v="74.5"/>
    <n v="50"/>
    <n v="99"/>
    <s v="Yes"/>
  </r>
  <r>
    <s v="AkoodeTechnology"/>
    <s v="http://www.akoode.com"/>
    <s v="Gurugram, India"/>
    <n v="10000"/>
    <s v="$25 - $49 / hr"/>
    <s v="10 - 49"/>
    <x v="0"/>
    <n v="0.1"/>
    <m/>
    <x v="54"/>
    <s v="BlueRivalSoftware https://bluerival.com"/>
    <n v="10"/>
    <x v="1"/>
    <n v="49"/>
    <n v="29.5"/>
    <s v="$100 - $149 / hr"/>
    <s v="$100 "/>
    <s v=" $149 "/>
    <n v="124.5"/>
    <n v="100"/>
    <n v="149"/>
    <s v="Yes"/>
  </r>
  <r>
    <s v="Smartinfologiks"/>
    <s v="https://www.smartinfologiks.com/"/>
    <s v="Navi Mumbai, India"/>
    <s v="Undisclosed"/>
    <s v="Undisclosed"/>
    <s v="50 - 249"/>
    <x v="0"/>
    <n v="0.1"/>
    <m/>
    <x v="11"/>
    <s v="AkoodeTechnology http://www.akoode.com"/>
    <n v="50"/>
    <x v="1"/>
    <n v="249"/>
    <n v="29.5"/>
    <s v="$25 - $49 / hr"/>
    <s v="$25 "/>
    <s v=" $49 "/>
    <n v="37"/>
    <n v="25"/>
    <n v="49"/>
    <s v="Yes"/>
  </r>
  <r>
    <s v="Giroux"/>
    <s v="https://giroux.co.uk/"/>
    <s v="London, United Kingdom"/>
    <n v="1000"/>
    <s v="$50 - $99 / hr"/>
    <s v="10 - 49"/>
    <x v="0"/>
    <n v="0.1"/>
    <m/>
    <x v="11"/>
    <s v="Smartinfologiks https://www.smartinfologiks.com/"/>
    <n v="10"/>
    <x v="1"/>
    <n v="49"/>
    <n v="149.5"/>
    <s v="Undisclosed"/>
    <s v="Undisclosed"/>
    <e v="#REF!"/>
    <e v="#VALUE!"/>
    <e v="#VALUE!"/>
    <e v="#REF!"/>
    <e v="#VALUE!"/>
  </r>
  <r>
    <s v="InterScale"/>
    <s v="https://interscale.io"/>
    <s v="Washington, DC"/>
    <s v="Undisclosed"/>
    <s v="Undisclosed"/>
    <s v="10 - 49"/>
    <x v="0"/>
    <n v="0.1"/>
    <m/>
    <x v="17"/>
    <s v="Giroux https://giroux.co.uk/"/>
    <n v="10"/>
    <x v="1"/>
    <n v="49"/>
    <n v="29.5"/>
    <s v="$50 - $99 / hr"/>
    <s v="$50 "/>
    <s v=" $99 "/>
    <n v="74.5"/>
    <n v="50"/>
    <n v="99"/>
    <s v="Yes"/>
  </r>
  <r>
    <s v="AIGTechnologies"/>
    <s v="http://www.aigtechnologies.in"/>
    <s v="Noida, India"/>
    <s v="Undisclosed"/>
    <s v="Undisclosed"/>
    <s v="10 - 49"/>
    <x v="0"/>
    <n v="0.1"/>
    <m/>
    <x v="76"/>
    <s v="InterScale https://interscale.io"/>
    <n v="10"/>
    <x v="1"/>
    <n v="49"/>
    <n v="29.5"/>
    <s v="Undisclosed"/>
    <s v="Undisclosed"/>
    <e v="#REF!"/>
    <e v="#VALUE!"/>
    <e v="#VALUE!"/>
    <e v="#REF!"/>
    <e v="#VALUE!"/>
  </r>
  <r>
    <s v="ITLab"/>
    <s v="http://www.itlab.cz"/>
    <s v="Prague, Czech Republic"/>
    <n v="5000"/>
    <s v="$50 - $99 / hr"/>
    <s v="10 - 49"/>
    <x v="0"/>
    <n v="0.1"/>
    <m/>
    <x v="11"/>
    <s v="AIGTechnologies http://www.aigtechnologies.in"/>
    <n v="10"/>
    <x v="1"/>
    <n v="49"/>
    <n v="29.5"/>
    <s v="Undisclosed"/>
    <s v="Undisclosed"/>
    <e v="#REF!"/>
    <e v="#VALUE!"/>
    <e v="#VALUE!"/>
    <e v="#REF!"/>
    <e v="#VALUE!"/>
  </r>
  <r>
    <s v="Symantra"/>
    <s v="https://www.symantra.com/"/>
    <s v="Woluwe-Saint-Pierre, Belgium"/>
    <n v="5000"/>
    <s v="$100 - $149 / hr"/>
    <s v="10 - 49"/>
    <x v="0"/>
    <n v="0.1"/>
    <m/>
    <x v="45"/>
    <s v="ITLab http://www.itlab.cz"/>
    <n v="10"/>
    <x v="1"/>
    <n v="49"/>
    <n v="29.5"/>
    <s v="$50 - $99 / hr"/>
    <s v="$50 "/>
    <s v=" $99 "/>
    <n v="74.5"/>
    <n v="50"/>
    <n v="99"/>
    <s v="Yes"/>
  </r>
  <r>
    <s v="ArtyllectConsulting"/>
    <s v="http://www.artyllect.com"/>
    <s v="San Francisco, CA"/>
    <n v="50000"/>
    <s v="$200 - $300 / hr"/>
    <s v="10 - 49"/>
    <x v="0"/>
    <n v="0.1"/>
    <m/>
    <x v="66"/>
    <s v="Symantra https://www.symantra.com/"/>
    <n v="10"/>
    <x v="1"/>
    <n v="49"/>
    <n v="29.5"/>
    <s v="$100 - $149 / hr"/>
    <s v="$100 "/>
    <s v=" $149 "/>
    <n v="124.5"/>
    <n v="100"/>
    <n v="149"/>
    <s v="Yes"/>
  </r>
  <r>
    <s v="FourPlayers"/>
    <s v="http://www.fourplayers.com.ar"/>
    <s v="Buenos Aires, Argentina"/>
    <n v="1000"/>
    <s v="$25 - $49 / hr"/>
    <s v="10 - 49"/>
    <x v="0"/>
    <n v="0.1"/>
    <m/>
    <x v="1"/>
    <s v="ArtyllectConsulting http://www.artyllect.com"/>
    <n v="10"/>
    <x v="1"/>
    <n v="49"/>
    <n v="29.5"/>
    <s v="$200 - $300 / hr"/>
    <s v="$200 "/>
    <s v=" $300 "/>
    <n v="250"/>
    <n v="200"/>
    <n v="300"/>
    <s v="Yes"/>
  </r>
  <r>
    <s v="Devolve"/>
    <s v="http://www.devolve.ca/"/>
    <s v="Calgary, Canada"/>
    <s v="Undisclosed"/>
    <s v="&lt; $25 / hr"/>
    <s v="10 - 49"/>
    <x v="0"/>
    <n v="0.1"/>
    <m/>
    <x v="39"/>
    <s v="FourPlayers http://www.fourplayers.com.ar"/>
    <n v="10"/>
    <x v="1"/>
    <n v="49"/>
    <n v="29.5"/>
    <s v="$25 - $49 / hr"/>
    <s v="$25 "/>
    <s v=" $49 "/>
    <n v="37"/>
    <n v="25"/>
    <n v="49"/>
    <s v="Yes"/>
  </r>
  <r>
    <s v="LemonAdvertising&amp;Publishing"/>
    <s v="http://lemonadverts.com/"/>
    <s v="Dubai, United Arab Emirates"/>
    <s v="Undisclosed"/>
    <s v="Undisclosed"/>
    <s v="10 - 49"/>
    <x v="0"/>
    <n v="0.1"/>
    <m/>
    <x v="15"/>
    <s v="Devolve http://www.devolve.ca/"/>
    <n v="10"/>
    <x v="1"/>
    <n v="49"/>
    <n v="29.5"/>
    <s v="0$ - $25 / hr"/>
    <s v="0$ "/>
    <s v=" $25 "/>
    <n v="12.5"/>
    <n v="0"/>
    <n v="25"/>
    <s v="No"/>
  </r>
  <r>
    <s v="IntegrationAlphaGmbH"/>
    <s v="http://www.integrationalpha.com"/>
    <s v="Cham, Switzerland"/>
    <s v="Undisclosed"/>
    <s v="Undisclosed"/>
    <s v="10 - 49"/>
    <x v="0"/>
    <n v="0.1"/>
    <m/>
    <x v="29"/>
    <s v="LemonAdvertising&amp;Publishing http://lemonadverts.com/"/>
    <n v="10"/>
    <x v="1"/>
    <n v="49"/>
    <n v="29.5"/>
    <s v="Undisclosed"/>
    <s v="Undisclosed"/>
    <e v="#REF!"/>
    <e v="#VALUE!"/>
    <e v="#VALUE!"/>
    <e v="#REF!"/>
    <e v="#VALUE!"/>
  </r>
  <r>
    <s v="TIKAJ"/>
    <s v="https://www.tikaj.com"/>
    <s v="Gurugram, India"/>
    <n v="5000"/>
    <s v="$50 - $99 / hr"/>
    <s v="10 - 49"/>
    <x v="0"/>
    <n v="0.1"/>
    <m/>
    <x v="48"/>
    <s v="IntegrationAlphaGmbH http://www.integrationalpha.com"/>
    <n v="10"/>
    <x v="1"/>
    <n v="49"/>
    <n v="29.5"/>
    <s v="Undisclosed"/>
    <s v="Undisclosed"/>
    <e v="#REF!"/>
    <e v="#VALUE!"/>
    <e v="#VALUE!"/>
    <e v="#REF!"/>
    <e v="#VALUE!"/>
  </r>
  <r>
    <s v="Marionete"/>
    <s v="https://marionete.co.uk/"/>
    <s v="London, United Kingdom"/>
    <n v="25000"/>
    <s v="$50 - $99 / hr"/>
    <s v="10 - 49"/>
    <x v="0"/>
    <n v="0.1"/>
    <m/>
    <x v="11"/>
    <s v="TIKAJ https://www.tikaj.com"/>
    <n v="10"/>
    <x v="1"/>
    <n v="49"/>
    <n v="29.5"/>
    <s v="$50 - $99 / hr"/>
    <s v="$50 "/>
    <s v=" $99 "/>
    <n v="74.5"/>
    <n v="50"/>
    <n v="99"/>
    <s v="Yes"/>
  </r>
  <r>
    <s v="FromLabsPte.Ltd."/>
    <s v="http://www.fromlabs.com"/>
    <s v="Singapore, Singapore"/>
    <n v="1000"/>
    <s v="Undisclosed"/>
    <s v="10 - 49"/>
    <x v="0"/>
    <n v="0.1"/>
    <m/>
    <x v="17"/>
    <s v="Marionete https://marionete.co.uk/"/>
    <n v="10"/>
    <x v="1"/>
    <n v="49"/>
    <n v="29.5"/>
    <s v="$50 - $99 / hr"/>
    <s v="$50 "/>
    <s v=" $99 "/>
    <n v="74.5"/>
    <n v="50"/>
    <n v="99"/>
    <s v="Yes"/>
  </r>
  <r>
    <s v="SixthSenseITSolutions"/>
    <s v="https://sixthsenseit.com"/>
    <s v="Indore, India"/>
    <n v="5000"/>
    <s v="$25 - $49 / hr"/>
    <s v="10 - 49"/>
    <x v="0"/>
    <n v="0.1"/>
    <m/>
    <x v="75"/>
    <s v="FromLabsPte.Ltd. http://www.fromlabs.com"/>
    <n v="10"/>
    <x v="1"/>
    <n v="49"/>
    <n v="29.5"/>
    <s v="Undisclosed"/>
    <s v="Undisclosed"/>
    <e v="#REF!"/>
    <e v="#VALUE!"/>
    <e v="#VALUE!"/>
    <e v="#REF!"/>
    <e v="#VALUE!"/>
  </r>
  <r>
    <s v="WavefrontTechnologiesPrivateLimited"/>
    <s v="https://wavefrontech.com"/>
    <s v="Coimbatore, India"/>
    <n v="1000"/>
    <s v="$50 - $99 / hr"/>
    <s v="10 - 49"/>
    <x v="0"/>
    <n v="0.1"/>
    <m/>
    <x v="11"/>
    <s v="SixthSenseITSolutions https://sixthsenseit.com"/>
    <n v="10"/>
    <x v="1"/>
    <n v="49"/>
    <n v="29.5"/>
    <s v="$25 - $49 / hr"/>
    <s v="$25 "/>
    <s v=" $49 "/>
    <n v="37"/>
    <n v="25"/>
    <n v="49"/>
    <s v="Yes"/>
  </r>
  <r>
    <s v="SUPERHOW?"/>
    <s v="https://superhow.com"/>
    <s v="Vilnius, Lithuania"/>
    <n v="75000"/>
    <s v="$50 - $99 / hr"/>
    <s v="10 - 49"/>
    <x v="0"/>
    <n v="0.1"/>
    <m/>
    <x v="11"/>
    <s v="WavefrontTechnologiesPrivateLimited https://wavefrontech.com"/>
    <n v="10"/>
    <x v="1"/>
    <n v="49"/>
    <n v="29.5"/>
    <s v="$50 - $99 / hr"/>
    <s v="$50 "/>
    <s v=" $99 "/>
    <n v="74.5"/>
    <n v="50"/>
    <n v="99"/>
    <s v="Yes"/>
  </r>
  <r>
    <s v="NumeroUnoInformatica"/>
    <s v="http://www.numerounosrl.it"/>
    <s v="Arezzo, Italy"/>
    <n v="5000"/>
    <s v="$25 - $49 / hr"/>
    <s v="10 - 49"/>
    <x v="0"/>
    <n v="0.1"/>
    <m/>
    <x v="37"/>
    <s v="SUPERHOW? https://superhow.com"/>
    <n v="10"/>
    <x v="1"/>
    <n v="49"/>
    <n v="29.5"/>
    <s v="$50 - $99 / hr"/>
    <s v="$50 "/>
    <s v=" $99 "/>
    <n v="74.5"/>
    <n v="50"/>
    <n v="99"/>
    <s v="Yes"/>
  </r>
  <r>
    <s v="InnovalabsTechnologies"/>
    <s v="https://innovalabs.tech"/>
    <s v="New York, NY"/>
    <n v="10000"/>
    <s v="$25 - $49 / hr"/>
    <s v="10 - 49"/>
    <x v="0"/>
    <n v="0.1"/>
    <m/>
    <x v="32"/>
    <s v="NumeroUnoInformatica http://www.numerounosrl.it"/>
    <n v="10"/>
    <x v="1"/>
    <n v="49"/>
    <n v="29.5"/>
    <s v="$25 - $49 / hr"/>
    <s v="$25 "/>
    <s v=" $49 "/>
    <n v="37"/>
    <n v="25"/>
    <n v="49"/>
    <s v="Yes"/>
  </r>
  <r>
    <s v="Gensoft"/>
    <s v="https://gensoftgroup.com"/>
    <s v="New York, NY"/>
    <n v="1000"/>
    <s v="$25 - $49 / hr"/>
    <s v="10 - 49"/>
    <x v="0"/>
    <n v="0.1"/>
    <m/>
    <x v="5"/>
    <s v="InnovalabsTechnologies https://innovalabs.tech"/>
    <n v="10"/>
    <x v="1"/>
    <n v="49"/>
    <n v="29.5"/>
    <s v="$25 - $49 / hr"/>
    <s v="$25 "/>
    <s v=" $49 "/>
    <n v="37"/>
    <n v="25"/>
    <n v="49"/>
    <s v="Yes"/>
  </r>
  <r>
    <s v="LePolishBureau"/>
    <s v="https://lepolishbureau.com"/>
    <s v="Łódź, Poland"/>
    <n v="25000"/>
    <s v="$50 - $99 / hr"/>
    <s v="10 - 49"/>
    <x v="0"/>
    <n v="0.1"/>
    <m/>
    <x v="5"/>
    <s v="Gensoft https://gensoftgroup.com"/>
    <n v="10"/>
    <x v="1"/>
    <n v="49"/>
    <n v="29.5"/>
    <s v="$25 - $49 / hr"/>
    <s v="$25 "/>
    <s v=" $49 "/>
    <n v="37"/>
    <n v="25"/>
    <n v="49"/>
    <s v="Yes"/>
  </r>
  <r>
    <s v="Epi-interactive"/>
    <s v="http://www.epi-interactive.com/"/>
    <s v="Wellington, United Kingdom"/>
    <s v="Undisclosed"/>
    <s v="Undisclosed"/>
    <s v="10 - 49"/>
    <x v="0"/>
    <n v="0.1"/>
    <m/>
    <x v="7"/>
    <s v="LePolishBureau https://lepolishbureau.com"/>
    <n v="10"/>
    <x v="1"/>
    <n v="49"/>
    <n v="29.5"/>
    <s v="$50 - $99 / hr"/>
    <s v="$50 "/>
    <s v=" $99 "/>
    <n v="74.5"/>
    <n v="50"/>
    <n v="99"/>
    <s v="Yes"/>
  </r>
  <r>
    <s v="RevaaloLabs"/>
    <s v="https://revaalolabs.com/"/>
    <s v="Bengaluru, India"/>
    <s v="Undisclosed"/>
    <s v="Undisclosed"/>
    <s v="2 - 9"/>
    <x v="0"/>
    <n v="0.15"/>
    <m/>
    <x v="17"/>
    <s v="Epi-interactive http://www.epi-interactive.com/"/>
    <n v="2"/>
    <x v="1"/>
    <n v="9"/>
    <n v="29.5"/>
    <s v="Undisclosed"/>
    <s v="Undisclosed"/>
    <e v="#REF!"/>
    <e v="#VALUE!"/>
    <e v="#VALUE!"/>
    <e v="#REF!"/>
    <e v="#VALUE!"/>
  </r>
  <r>
    <s v="PixelSymmetryInc"/>
    <s v="https://pixelsymmetry.com"/>
    <s v="Beverly Hills, CA"/>
    <n v="10000"/>
    <s v="$100 - $149 / hr"/>
    <s v="2 - 9"/>
    <x v="0"/>
    <n v="0.1"/>
    <m/>
    <x v="11"/>
    <s v="RevaaloLabs https://revaalolabs.com/"/>
    <n v="2"/>
    <x v="1"/>
    <n v="9"/>
    <n v="5.5"/>
    <s v="Undisclosed"/>
    <s v="Undisclosed"/>
    <e v="#REF!"/>
    <e v="#VALUE!"/>
    <e v="#VALUE!"/>
    <e v="#REF!"/>
    <e v="#VALUE!"/>
  </r>
  <r>
    <s v="EmpiricaFinland"/>
    <s v="https://www.empirica.fi/en/empirica-finland-2/"/>
    <s v="Turku, Finland"/>
    <n v="1000"/>
    <s v="$50 - $99 / hr"/>
    <s v="2 - 9"/>
    <x v="0"/>
    <n v="0.1"/>
    <m/>
    <x v="1"/>
    <s v="PixelSymmetryInc https://pixelsymmetry.com"/>
    <n v="2"/>
    <x v="1"/>
    <n v="9"/>
    <n v="5.5"/>
    <s v="$100 - $149 / hr"/>
    <s v="$100 "/>
    <s v=" $149 "/>
    <n v="124.5"/>
    <n v="100"/>
    <n v="149"/>
    <s v="Yes"/>
  </r>
  <r>
    <s v="Cloudstate/Chmurowisko"/>
    <s v="http://www.cloudstate.eu"/>
    <s v="Warszawa, Poland"/>
    <n v="1000"/>
    <s v="$50 - $99 / hr"/>
    <s v="10 - 49"/>
    <x v="0"/>
    <n v="0.1"/>
    <m/>
    <x v="91"/>
    <s v="EmpiricaFinland https://www.empirica.fi/en/empirica-finland-2/"/>
    <n v="10"/>
    <x v="1"/>
    <n v="49"/>
    <n v="5.5"/>
    <s v="$50 - $99 / hr"/>
    <s v="$50 "/>
    <s v=" $99 "/>
    <n v="74.5"/>
    <n v="50"/>
    <n v="99"/>
    <s v="Yes"/>
  </r>
  <r>
    <s v="BamsTechnologiesPrivateLimited"/>
    <s v="https://bamstechnologies.com"/>
    <s v="Kazhakkoottam, India"/>
    <n v="5000"/>
    <s v="$25 - $49 / hr"/>
    <s v="50 - 249"/>
    <x v="0"/>
    <n v="0.1"/>
    <m/>
    <x v="7"/>
    <s v="Cloudstate/Chmurowisko http://www.cloudstate.eu"/>
    <n v="50"/>
    <x v="1"/>
    <n v="249"/>
    <n v="29.5"/>
    <s v="$50 - $99 / hr"/>
    <s v="$50 "/>
    <s v=" $99 "/>
    <n v="74.5"/>
    <n v="50"/>
    <n v="99"/>
    <s v="Yes"/>
  </r>
  <r>
    <s v="Fintricity"/>
    <s v="http://www.fintricity.com/"/>
    <s v="London, United Kingdom"/>
    <n v="1000"/>
    <s v="$100 - $149 / hr"/>
    <s v="2 - 9"/>
    <x v="0"/>
    <n v="0.1"/>
    <m/>
    <x v="11"/>
    <s v="BamsTechnologiesPrivateLimited https://bamstechnologies.com"/>
    <n v="2"/>
    <x v="1"/>
    <n v="9"/>
    <n v="149.5"/>
    <s v="$25 - $49 / hr"/>
    <s v="$25 "/>
    <s v=" $49 "/>
    <n v="37"/>
    <n v="25"/>
    <n v="49"/>
    <s v="Yes"/>
  </r>
  <r>
    <s v="LiquidSkyPtyLtd"/>
    <s v="http://www.chiefdreamer.com/"/>
    <s v="Annecy, France"/>
    <n v="5000"/>
    <s v="$50 - $99 / hr"/>
    <s v="2 - 9"/>
    <x v="0"/>
    <n v="0.1"/>
    <m/>
    <x v="17"/>
    <s v="Fintricity http://www.fintricity.com/"/>
    <n v="2"/>
    <x v="1"/>
    <n v="9"/>
    <n v="5.5"/>
    <s v="$100 - $149 / hr"/>
    <s v="$100 "/>
    <s v=" $149 "/>
    <n v="124.5"/>
    <n v="100"/>
    <n v="149"/>
    <s v="Yes"/>
  </r>
  <r>
    <s v="RedAxle"/>
    <s v="https://redaxle.com"/>
    <s v="Chicago, IL"/>
    <n v="25000"/>
    <s v="Undisclosed"/>
    <s v="2 - 9"/>
    <x v="0"/>
    <n v="0.1"/>
    <m/>
    <x v="72"/>
    <s v="LiquidSkyPtyLtd http://www.chiefdreamer.com/"/>
    <n v="2"/>
    <x v="1"/>
    <n v="9"/>
    <n v="5.5"/>
    <s v="$50 - $99 / hr"/>
    <s v="$50 "/>
    <s v=" $99 "/>
    <n v="74.5"/>
    <n v="50"/>
    <n v="99"/>
    <s v="Yes"/>
  </r>
  <r>
    <s v="ToruInteractive"/>
    <s v="https://www.toruinteractive.com"/>
    <s v="Northampton, United Kingdom"/>
    <s v="Undisclosed"/>
    <s v="Undisclosed"/>
    <s v="2 - 9"/>
    <x v="0"/>
    <n v="0.1"/>
    <m/>
    <x v="56"/>
    <s v="RedAxle https://redaxle.com"/>
    <n v="2"/>
    <x v="1"/>
    <n v="9"/>
    <n v="5.5"/>
    <s v="Undisclosed"/>
    <s v="Undisclosed"/>
    <e v="#REF!"/>
    <e v="#VALUE!"/>
    <e v="#VALUE!"/>
    <e v="#REF!"/>
    <e v="#VALUE!"/>
  </r>
  <r>
    <s v="TrinusCorporation"/>
    <s v="https://trinus.com/"/>
    <s v="Pasadena, CA"/>
    <s v="Undisclosed"/>
    <s v="Undisclosed"/>
    <s v="2 - 9"/>
    <x v="0"/>
    <n v="0.1"/>
    <m/>
    <x v="17"/>
    <s v="ToruInteractive https://www.toruinteractive.com"/>
    <n v="2"/>
    <x v="1"/>
    <n v="9"/>
    <n v="5.5"/>
    <s v="Undisclosed"/>
    <s v="Undisclosed"/>
    <e v="#REF!"/>
    <e v="#VALUE!"/>
    <e v="#VALUE!"/>
    <e v="#REF!"/>
    <e v="#VALUE!"/>
  </r>
  <r>
    <s v="TransformInteractive"/>
    <s v="http://www.transforminteractive.com"/>
    <s v="North Bay, Canada"/>
    <n v="10000"/>
    <s v="$100 - $149 / hr"/>
    <s v="2 - 9"/>
    <x v="0"/>
    <n v="0.1"/>
    <m/>
    <x v="1"/>
    <s v="TrinusCorporation https://trinus.com/"/>
    <n v="2"/>
    <x v="1"/>
    <n v="9"/>
    <n v="5.5"/>
    <s v="Undisclosed"/>
    <s v="Undisclosed"/>
    <e v="#REF!"/>
    <e v="#VALUE!"/>
    <e v="#VALUE!"/>
    <e v="#REF!"/>
    <e v="#VALUE!"/>
  </r>
  <r>
    <s v="BrigitaSolutionsPvtLtd"/>
    <s v="https://brigita.co"/>
    <s v="Coimbatore, India"/>
    <n v="1000"/>
    <s v="&lt; $25 / hr"/>
    <s v="10 - 49"/>
    <x v="0"/>
    <n v="0.11"/>
    <m/>
    <x v="15"/>
    <s v="TransformInteractive http://www.transforminteractive.com"/>
    <n v="10"/>
    <x v="1"/>
    <n v="49"/>
    <n v="5.5"/>
    <s v="$100 - $149 / hr"/>
    <s v="$100 "/>
    <s v=" $149 "/>
    <n v="124.5"/>
    <n v="100"/>
    <n v="149"/>
    <s v="Yes"/>
  </r>
  <r>
    <s v="BlackSquareMedia"/>
    <s v="https://blacksquaremedia.com"/>
    <s v="London, United Kingdom"/>
    <n v="50000"/>
    <s v="$50 - $99 / hr"/>
    <s v="2 - 9"/>
    <x v="0"/>
    <n v="0.15"/>
    <m/>
    <x v="11"/>
    <s v="BrigitaSolutionsPvtLtd https://brigita.co"/>
    <n v="2"/>
    <x v="1"/>
    <n v="9"/>
    <n v="29.5"/>
    <s v="0$ - $25 / hr"/>
    <s v="0$ "/>
    <s v=" $25 "/>
    <n v="12.5"/>
    <n v="0"/>
    <n v="25"/>
    <s v="No"/>
  </r>
  <r>
    <s v="CoexistMedia"/>
    <s v="https://coexist.media"/>
    <s v="Santa Barbara, CA"/>
    <n v="5000"/>
    <s v="$100 - $149 / hr"/>
    <s v="2 - 9"/>
    <x v="0"/>
    <n v="0.15"/>
    <m/>
    <x v="17"/>
    <s v="BlackSquareMedia https://blacksquaremedia.com"/>
    <n v="2"/>
    <x v="1"/>
    <n v="9"/>
    <n v="5.5"/>
    <s v="$50 - $99 / hr"/>
    <s v="$50 "/>
    <s v=" $99 "/>
    <n v="74.5"/>
    <n v="50"/>
    <n v="99"/>
    <s v="Yes"/>
  </r>
  <r>
    <s v="ACLCompanyGroup"/>
    <s v="https://aclcompanygroup.com/"/>
    <s v="Sabaneta, Colombia"/>
    <n v="1000"/>
    <s v="$25 - $49 / hr"/>
    <s v="2 - 9"/>
    <x v="0"/>
    <n v="0.15"/>
    <m/>
    <x v="1"/>
    <s v="CoexistMedia https://coexist.media"/>
    <n v="2"/>
    <x v="1"/>
    <n v="9"/>
    <n v="5.5"/>
    <s v="$100 - $149 / hr"/>
    <s v="$100 "/>
    <s v=" $149 "/>
    <n v="124.5"/>
    <n v="100"/>
    <n v="149"/>
    <s v="Yes"/>
  </r>
  <r>
    <s v="UnDigital"/>
    <s v="https://undigital.com.au/"/>
    <s v="Camden, Australia"/>
    <s v="Undisclosed"/>
    <s v="Undisclosed"/>
    <s v="2 - 9"/>
    <x v="0"/>
    <n v="0.15"/>
    <m/>
    <x v="65"/>
    <s v="ACLCompanyGroup https://aclcompanygroup.com/"/>
    <n v="2"/>
    <x v="1"/>
    <n v="9"/>
    <n v="5.5"/>
    <s v="$25 - $49 / hr"/>
    <s v="$25 "/>
    <s v=" $49 "/>
    <n v="37"/>
    <n v="25"/>
    <n v="49"/>
    <s v="Yes"/>
  </r>
  <r>
    <s v="odiencenetwork"/>
    <s v="https://odience.net"/>
    <s v="Paris, France"/>
    <n v="25000"/>
    <s v="Undisclosed"/>
    <s v="2 - 9"/>
    <x v="0"/>
    <n v="0.15"/>
    <m/>
    <x v="12"/>
    <s v="UnDigital https://undigital.com.au/"/>
    <n v="2"/>
    <x v="1"/>
    <n v="9"/>
    <n v="5.5"/>
    <s v="Undisclosed"/>
    <s v="Undisclosed"/>
    <e v="#REF!"/>
    <e v="#VALUE!"/>
    <e v="#VALUE!"/>
    <e v="#REF!"/>
    <e v="#VALUE!"/>
  </r>
  <r>
    <s v="Eumentis"/>
    <s v="https://www.eumentis.com"/>
    <s v="Pune, India"/>
    <n v="5000"/>
    <s v="&lt; $25 / hr"/>
    <s v="2 - 9"/>
    <x v="0"/>
    <n v="0.15"/>
    <m/>
    <x v="72"/>
    <s v="odiencenetwork https://odience.net"/>
    <n v="2"/>
    <x v="1"/>
    <n v="9"/>
    <n v="5.5"/>
    <s v="Undisclosed"/>
    <s v="Undisclosed"/>
    <e v="#REF!"/>
    <e v="#VALUE!"/>
    <e v="#VALUE!"/>
    <e v="#REF!"/>
    <e v="#VALUE!"/>
  </r>
  <r>
    <s v="Amutay"/>
    <s v="https://www.amutay.com/"/>
    <s v="Quito, Ecuador"/>
    <s v="Undisclosed"/>
    <s v="Undisclosed"/>
    <s v="2 - 9"/>
    <x v="0"/>
    <n v="0.15"/>
    <m/>
    <x v="11"/>
    <s v="Eumentis https://www.eumentis.com"/>
    <n v="2"/>
    <x v="1"/>
    <n v="9"/>
    <n v="5.5"/>
    <s v="0$ - $25 / hr"/>
    <s v="0$ "/>
    <s v=" $25 "/>
    <n v="12.5"/>
    <n v="0"/>
    <n v="25"/>
    <s v="No"/>
  </r>
  <r>
    <s v="NovaIntegra"/>
    <s v="https://novaintegra.com/"/>
    <s v="Bogotá, Colombia"/>
    <s v="Undisclosed"/>
    <s v="Undisclosed"/>
    <s v="2 - 9"/>
    <x v="0"/>
    <n v="0.15"/>
    <m/>
    <x v="60"/>
    <s v="Amutay https://www.amutay.com/"/>
    <n v="2"/>
    <x v="1"/>
    <n v="9"/>
    <n v="5.5"/>
    <s v="Undisclosed"/>
    <s v="Undisclosed"/>
    <e v="#REF!"/>
    <e v="#VALUE!"/>
    <e v="#VALUE!"/>
    <e v="#REF!"/>
    <e v="#VALUE!"/>
  </r>
  <r>
    <s v="DIGITECHAFRICALTD"/>
    <s v="http://www.digitechgroupci.com"/>
    <s v="Victoria, Seychelles"/>
    <n v="10000"/>
    <s v="$25 - $49 / hr"/>
    <s v="10 - 49"/>
    <x v="0"/>
    <n v="0.1"/>
    <m/>
    <x v="65"/>
    <s v="NovaIntegra https://novaintegra.com/"/>
    <n v="10"/>
    <x v="1"/>
    <n v="49"/>
    <n v="5.5"/>
    <s v="Undisclosed"/>
    <s v="Undisclosed"/>
    <e v="#REF!"/>
    <e v="#VALUE!"/>
    <e v="#VALUE!"/>
    <e v="#REF!"/>
    <e v="#VALUE!"/>
  </r>
  <r>
    <s v="eCloudChain"/>
    <s v="https://www.ecloudchain.com"/>
    <s v="Mumbai, India"/>
    <n v="1000"/>
    <s v="$50 - $99 / hr"/>
    <s v="10 - 49"/>
    <x v="0"/>
    <n v="0.1"/>
    <m/>
    <x v="130"/>
    <s v="DIGITECHAFRICALTD http://www.digitechgroupci.com"/>
    <n v="10"/>
    <x v="1"/>
    <n v="49"/>
    <n v="29.5"/>
    <s v="$25 - $49 / hr"/>
    <s v="$25 "/>
    <s v=" $49 "/>
    <n v="37"/>
    <n v="25"/>
    <n v="49"/>
    <s v="Yes"/>
  </r>
  <r>
    <s v="AccreteInfoSolutionTechnologiesLLP"/>
    <s v="https://www.accreteinfo.com/"/>
    <s v="Gandhinagar, India"/>
    <n v="1000"/>
    <s v="&lt; $25 / hr"/>
    <s v="10 - 49"/>
    <x v="0"/>
    <n v="0.1"/>
    <m/>
    <x v="11"/>
    <s v="eCloudChain https://www.ecloudchain.com"/>
    <n v="10"/>
    <x v="1"/>
    <n v="49"/>
    <n v="29.5"/>
    <s v="$50 - $99 / hr"/>
    <s v="$50 "/>
    <s v=" $99 "/>
    <n v="74.5"/>
    <n v="50"/>
    <n v="99"/>
    <s v="Yes"/>
  </r>
  <r>
    <s v="MindbuilderAI"/>
    <s v="https://www.mindbuilderai.com/"/>
    <s v="Northville, MI"/>
    <n v="50000"/>
    <s v="$100 - $149 / hr"/>
    <s v="2 - 9"/>
    <x v="0"/>
    <n v="0.25"/>
    <m/>
    <x v="11"/>
    <s v="AccreteInfoSolutionTechnologiesLLP https://www.accreteinfo.com/"/>
    <n v="2"/>
    <x v="1"/>
    <n v="9"/>
    <n v="29.5"/>
    <s v="0$ - $25 / hr"/>
    <s v="0$ "/>
    <s v=" $25 "/>
    <n v="12.5"/>
    <n v="0"/>
    <n v="25"/>
    <s v="No"/>
  </r>
  <r>
    <s v="EliniumInc."/>
    <s v="https://elinium.ca"/>
    <s v="Montréal, Canada"/>
    <n v="10000"/>
    <s v="$25 - $49 / hr"/>
    <s v="2 - 9"/>
    <x v="0"/>
    <n v="0.25"/>
    <m/>
    <x v="81"/>
    <s v="MindbuilderAI https://www.mindbuilderai.com/"/>
    <n v="2"/>
    <x v="1"/>
    <n v="9"/>
    <n v="5.5"/>
    <s v="$100 - $149 / hr"/>
    <s v="$100 "/>
    <s v=" $149 "/>
    <n v="124.5"/>
    <n v="100"/>
    <n v="149"/>
    <s v="Yes"/>
  </r>
  <r>
    <s v="Narf.ai"/>
    <s v="https://narf.ai/"/>
    <s v="Zalesie, Poland"/>
    <n v="5000"/>
    <s v="$100 - $149 / hr"/>
    <s v="2 - 9"/>
    <x v="0"/>
    <n v="0.25"/>
    <m/>
    <x v="15"/>
    <s v="EliniumInc. https://elinium.ca"/>
    <n v="2"/>
    <x v="1"/>
    <n v="9"/>
    <n v="5.5"/>
    <s v="$25 - $49 / hr"/>
    <s v="$25 "/>
    <s v=" $49 "/>
    <n v="37"/>
    <n v="25"/>
    <n v="49"/>
    <s v="Yes"/>
  </r>
  <r>
    <s v="TridentTechnologySoftwareCorp"/>
    <s v="http://thetridenttech.com"/>
    <s v="Dallas, TX"/>
    <n v="10000"/>
    <s v="$50 - $99 / hr"/>
    <s v="50 - 249"/>
    <x v="0"/>
    <n v="0.1"/>
    <m/>
    <x v="7"/>
    <s v="Narf.ai https://narf.ai/"/>
    <n v="50"/>
    <x v="1"/>
    <n v="249"/>
    <n v="5.5"/>
    <s v="$100 - $149 / hr"/>
    <s v="$100 "/>
    <s v=" $149 "/>
    <n v="124.5"/>
    <n v="100"/>
    <n v="149"/>
    <s v="Yes"/>
  </r>
  <r>
    <s v="CodeaTechnologiesInc"/>
    <s v="https://www.codeadigital.com/"/>
    <s v="Massapequa Park, NY"/>
    <n v="5000"/>
    <s v="$25 - $49 / hr"/>
    <s v="50 - 249"/>
    <x v="0"/>
    <n v="0.1"/>
    <m/>
    <x v="2"/>
    <s v="TridentTechnologySoftwareCorp http://thetridenttech.com"/>
    <n v="50"/>
    <x v="1"/>
    <n v="249"/>
    <n v="149.5"/>
    <s v="$50 - $99 / hr"/>
    <s v="$50 "/>
    <s v=" $99 "/>
    <n v="74.5"/>
    <n v="50"/>
    <n v="99"/>
    <s v="Yes"/>
  </r>
  <r>
    <s v="ARSRTech"/>
    <s v="https://arsr.tech/"/>
    <s v="San Francisco, CA"/>
    <n v="1000"/>
    <s v="$50 - $99 / hr"/>
    <s v="50 - 249"/>
    <x v="0"/>
    <n v="0.1"/>
    <m/>
    <x v="5"/>
    <s v="CodeaTechnologiesInc https://www.codeadigital.com/"/>
    <n v="50"/>
    <x v="1"/>
    <n v="249"/>
    <n v="149.5"/>
    <s v="$25 - $49 / hr"/>
    <s v="$25 "/>
    <s v=" $49 "/>
    <n v="37"/>
    <n v="25"/>
    <n v="49"/>
    <s v="Yes"/>
  </r>
  <r>
    <s v="MaxStackLabs"/>
    <s v="http://www.maxstacklabs.com"/>
    <s v="Thiruvananthapuram, India"/>
    <n v="1000"/>
    <s v="&lt; $25 / hr"/>
    <s v="10 - 49"/>
    <x v="0"/>
    <n v="0.1"/>
    <m/>
    <x v="1"/>
    <s v="ARSRTech https://arsr.tech/"/>
    <n v="10"/>
    <x v="1"/>
    <n v="49"/>
    <n v="149.5"/>
    <s v="$50 - $99 / hr"/>
    <s v="$50 "/>
    <s v=" $99 "/>
    <n v="74.5"/>
    <n v="50"/>
    <n v="99"/>
    <s v="Yes"/>
  </r>
  <r>
    <s v="Hashwide"/>
    <s v="https://www.hashwide.com/"/>
    <s v="Ernakulam, India"/>
    <n v="25000"/>
    <s v="&lt; $25 / hr"/>
    <s v="10 - 49"/>
    <x v="0"/>
    <n v="0.1"/>
    <m/>
    <x v="11"/>
    <s v="MaxStackLabs http://www.maxstacklabs.com"/>
    <n v="10"/>
    <x v="1"/>
    <n v="49"/>
    <n v="29.5"/>
    <s v="0$ - $25 / hr"/>
    <s v="0$ "/>
    <s v=" $25 "/>
    <n v="12.5"/>
    <n v="0"/>
    <n v="25"/>
    <s v="No"/>
  </r>
  <r>
    <s v="QuickServeITSolution"/>
    <s v="https://quickserveits.in/"/>
    <s v="Raipur, India"/>
    <n v="1000"/>
    <s v="&lt; $25 / hr"/>
    <s v="10 - 49"/>
    <x v="0"/>
    <n v="0.2"/>
    <m/>
    <x v="11"/>
    <s v="Hashwide https://www.hashwide.com/"/>
    <n v="10"/>
    <x v="1"/>
    <n v="49"/>
    <n v="29.5"/>
    <s v="0$ - $25 / hr"/>
    <s v="0$ "/>
    <s v=" $25 "/>
    <n v="12.5"/>
    <n v="0"/>
    <n v="25"/>
    <s v="No"/>
  </r>
  <r>
    <s v="FourarcStudioPrivateLimited"/>
    <s v="https://www.fourarcstudio.com/"/>
    <s v="Ahmedabad, India"/>
    <n v="1000"/>
    <s v="&lt; $25 / hr"/>
    <s v="2 - 9"/>
    <x v="0"/>
    <n v="0.1"/>
    <m/>
    <x v="11"/>
    <s v="QuickServeITSolution https://quickserveits.in/"/>
    <n v="2"/>
    <x v="1"/>
    <n v="9"/>
    <n v="29.5"/>
    <s v="0$ - $25 / hr"/>
    <s v="0$ "/>
    <s v=" $25 "/>
    <n v="12.5"/>
    <n v="0"/>
    <n v="25"/>
    <s v="No"/>
  </r>
  <r>
    <s v="Rionic"/>
    <s v="https://rionic.io"/>
    <s v="Zapopan, Mexico"/>
    <n v="5000"/>
    <s v="$100 - $149 / hr"/>
    <s v="2 - 9"/>
    <x v="0"/>
    <n v="0.1"/>
    <m/>
    <x v="11"/>
    <s v="FourarcStudioPrivateLimited https://www.fourarcstudio.com/"/>
    <n v="2"/>
    <x v="1"/>
    <n v="9"/>
    <n v="5.5"/>
    <s v="0$ - $25 / hr"/>
    <s v="0$ "/>
    <s v=" $25 "/>
    <n v="12.5"/>
    <n v="0"/>
    <n v="25"/>
    <s v="No"/>
  </r>
  <r>
    <s v="AppMozart"/>
    <s v="https://appmozart.com/"/>
    <s v="Emeryville, CA"/>
    <n v="10000"/>
    <s v="$50 - $99 / hr"/>
    <s v="2 - 9"/>
    <x v="0"/>
    <n v="0.1"/>
    <m/>
    <x v="59"/>
    <s v="Rionic https://rionic.io"/>
    <n v="2"/>
    <x v="1"/>
    <n v="9"/>
    <n v="5.5"/>
    <s v="$100 - $149 / hr"/>
    <s v="$100 "/>
    <s v=" $149 "/>
    <n v="124.5"/>
    <n v="100"/>
    <n v="149"/>
    <s v="Yes"/>
  </r>
  <r>
    <s v="Neutrinos"/>
    <s v="https://www.goneutrinos.com/"/>
    <s v="Singapore"/>
    <s v="Undisclosed"/>
    <s v="Undisclosed"/>
    <s v="50 - 249"/>
    <x v="0"/>
    <n v="0.15"/>
    <m/>
    <x v="1"/>
    <s v="AppMozart https://appmozart.com/"/>
    <n v="50"/>
    <x v="1"/>
    <n v="249"/>
    <n v="5.5"/>
    <s v="$50 - $99 / hr"/>
    <s v="$50 "/>
    <s v=" $99 "/>
    <n v="74.5"/>
    <n v="50"/>
    <n v="99"/>
    <s v="Yes"/>
  </r>
  <r>
    <s v="Rassvet"/>
    <s v="http://rassvet.co"/>
    <s v="København, Denmark"/>
    <n v="5000"/>
    <s v="$100 - $149 / hr"/>
    <s v="2 - 9"/>
    <x v="0"/>
    <n v="0.1"/>
    <m/>
    <x v="0"/>
    <s v="Neutrinos https://www.goneutrinos.com/"/>
    <n v="2"/>
    <x v="1"/>
    <n v="9"/>
    <n v="149.5"/>
    <s v="Undisclosed"/>
    <s v="Undisclosed"/>
    <e v="#REF!"/>
    <e v="#VALUE!"/>
    <e v="#VALUE!"/>
    <e v="#REF!"/>
    <e v="#VALUE!"/>
  </r>
  <r>
    <s v="BecomeDigitalToday"/>
    <s v="https://becomedigitaltoday.com/"/>
    <s v="Philippines"/>
    <n v="1000"/>
    <s v="&lt; $25 / hr"/>
    <s v="2 - 9"/>
    <x v="0"/>
    <n v="0.1"/>
    <m/>
    <x v="101"/>
    <s v="Rassvet http://rassvet.co"/>
    <n v="2"/>
    <x v="1"/>
    <n v="9"/>
    <n v="5.5"/>
    <s v="$100 - $149 / hr"/>
    <s v="$100 "/>
    <s v=" $149 "/>
    <n v="124.5"/>
    <n v="100"/>
    <n v="149"/>
    <s v="Yes"/>
  </r>
  <r>
    <s v="AxiomaEstudioSAS"/>
    <s v="https://axiomaestudio.com/en"/>
    <s v="Bogotá, Colombia"/>
    <n v="10000"/>
    <s v="$100 - $149 / hr"/>
    <s v="2 - 9"/>
    <x v="0"/>
    <n v="0.1"/>
    <m/>
    <x v="0"/>
    <s v="BecomeDigitalToday https://becomedigitaltoday.com/"/>
    <n v="2"/>
    <x v="1"/>
    <n v="9"/>
    <n v="5.5"/>
    <s v="0$ - $25 / hr"/>
    <s v="0$ "/>
    <s v=" $25 "/>
    <n v="12.5"/>
    <n v="0"/>
    <n v="25"/>
    <s v="No"/>
  </r>
  <r>
    <s v="WebClub"/>
    <s v="https://webclub.com.au/"/>
    <s v="Keilor Park, Australia"/>
    <s v="Undisclosed"/>
    <s v="Undisclosed"/>
    <s v="2 - 9"/>
    <x v="0"/>
    <n v="0.1"/>
    <m/>
    <x v="65"/>
    <s v="AxiomaEstudioSAS https://axiomaestudio.com/en"/>
    <n v="2"/>
    <x v="1"/>
    <n v="9"/>
    <n v="5.5"/>
    <s v="$100 - $149 / hr"/>
    <s v="$100 "/>
    <s v=" $149 "/>
    <n v="124.5"/>
    <n v="100"/>
    <n v="149"/>
    <s v="Yes"/>
  </r>
  <r>
    <s v="HardinScientific,Inc."/>
    <s v="https://www.hardinscientific.com"/>
    <s v="Wildomar, CA"/>
    <s v="Undisclosed"/>
    <s v="Undisclosed"/>
    <s v="2 - 9"/>
    <x v="0"/>
    <n v="0.1"/>
    <m/>
    <x v="12"/>
    <s v="WebClub https://webclub.com.au/"/>
    <n v="2"/>
    <x v="1"/>
    <n v="9"/>
    <n v="5.5"/>
    <s v="Undisclosed"/>
    <s v="Undisclosed"/>
    <e v="#REF!"/>
    <e v="#VALUE!"/>
    <e v="#VALUE!"/>
    <e v="#REF!"/>
    <e v="#VALUE!"/>
  </r>
  <r>
    <s v="Minds"/>
    <s v="http://appzilla.in"/>
    <s v="Delhi, India"/>
    <s v="Undisclosed"/>
    <s v="Undisclosed"/>
    <s v="2 - 9"/>
    <x v="0"/>
    <n v="0.1"/>
    <m/>
    <x v="1"/>
    <s v="HardinScientific,Inc. https://www.hardinscientific.com"/>
    <n v="2"/>
    <x v="1"/>
    <n v="9"/>
    <n v="5.5"/>
    <s v="Undisclosed"/>
    <s v="Undisclosed"/>
    <e v="#REF!"/>
    <e v="#VALUE!"/>
    <e v="#VALUE!"/>
    <e v="#REF!"/>
    <e v="#VALUE!"/>
  </r>
  <r>
    <s v="BAMBOOTECHNOLOGIESLIMITED"/>
    <s v="https://www.bamboonetworks.com/"/>
    <s v="Hong Kong, Hong Kong"/>
    <s v="Undisclosed"/>
    <s v="Undisclosed"/>
    <s v="2 - 9"/>
    <x v="0"/>
    <n v="0.1"/>
    <m/>
    <x v="11"/>
    <s v="Minds http://appzilla.in"/>
    <n v="2"/>
    <x v="1"/>
    <n v="9"/>
    <n v="5.5"/>
    <s v="Undisclosed"/>
    <s v="Undisclosed"/>
    <e v="#REF!"/>
    <e v="#VALUE!"/>
    <e v="#VALUE!"/>
    <e v="#REF!"/>
    <e v="#VALUE!"/>
  </r>
  <r>
    <s v="SoftwareCo"/>
    <s v="http://www.softwareco.com"/>
    <s v="Barangaroo, Australia"/>
    <n v="10000"/>
    <s v="$50 - $99 / hr"/>
    <s v="10 - 49"/>
    <x v="0"/>
    <n v="0.1"/>
    <m/>
    <x v="82"/>
    <s v="BAMBOOTECHNOLOGIESLIMITED https://www.bamboonetworks.com/"/>
    <n v="10"/>
    <x v="1"/>
    <n v="49"/>
    <n v="5.5"/>
    <s v="Undisclosed"/>
    <s v="Undisclosed"/>
    <e v="#REF!"/>
    <e v="#VALUE!"/>
    <e v="#VALUE!"/>
    <e v="#REF!"/>
    <e v="#VALUE!"/>
  </r>
  <r>
    <s v="thinqloud"/>
    <s v="https://www.thinqloud.com"/>
    <s v="Pune, India"/>
    <n v="1000"/>
    <s v="$50 - $99 / hr"/>
    <s v="10 - 49"/>
    <x v="0"/>
    <n v="0.1"/>
    <m/>
    <x v="12"/>
    <s v="SoftwareCo http://www.softwareco.com"/>
    <n v="10"/>
    <x v="1"/>
    <n v="49"/>
    <n v="29.5"/>
    <s v="$50 - $99 / hr"/>
    <s v="$50 "/>
    <s v=" $99 "/>
    <n v="74.5"/>
    <n v="50"/>
    <n v="99"/>
    <s v="Yes"/>
  </r>
  <r>
    <s v="UASoftwareLLC"/>
    <s v="http://uasoftware.com"/>
    <s v="Kirovohrad, Ukraine"/>
    <n v="5000"/>
    <s v="&lt; $25 / hr"/>
    <s v="10 - 49"/>
    <x v="0"/>
    <n v="0.1"/>
    <m/>
    <x v="11"/>
    <s v="thinqloud https://www.thinqloud.com"/>
    <n v="10"/>
    <x v="1"/>
    <n v="49"/>
    <n v="29.5"/>
    <s v="$50 - $99 / hr"/>
    <s v="$50 "/>
    <s v=" $99 "/>
    <n v="74.5"/>
    <n v="50"/>
    <n v="99"/>
    <s v="Yes"/>
  </r>
  <r>
    <s v="Fingertipmedia"/>
    <s v="http://www.fingertipmedia.com"/>
    <s v="Guildford, United Kingdom"/>
    <n v="5000"/>
    <s v="$25 - $49 / hr"/>
    <s v="10 - 49"/>
    <x v="0"/>
    <n v="0.1"/>
    <m/>
    <x v="13"/>
    <s v="UASoftwareLLC http://uasoftware.com"/>
    <n v="10"/>
    <x v="1"/>
    <n v="49"/>
    <n v="29.5"/>
    <s v="0$ - $25 / hr"/>
    <s v="0$ "/>
    <s v=" $25 "/>
    <n v="12.5"/>
    <n v="0"/>
    <n v="25"/>
    <s v="No"/>
  </r>
  <r>
    <s v="Eiconix"/>
    <s v="https://eiconix.com/"/>
    <s v="Dubai, United Arab Emirates"/>
    <n v="5000"/>
    <s v="$100 - $149 / hr"/>
    <s v="10 - 49"/>
    <x v="0"/>
    <n v="0.1"/>
    <m/>
    <x v="17"/>
    <s v="Fingertipmedia http://www.fingertipmedia.com"/>
    <n v="10"/>
    <x v="1"/>
    <n v="49"/>
    <n v="29.5"/>
    <s v="$25 - $49 / hr"/>
    <s v="$25 "/>
    <s v=" $49 "/>
    <n v="37"/>
    <n v="25"/>
    <n v="49"/>
    <s v="Yes"/>
  </r>
  <r>
    <s v="LOKi"/>
    <s v="http://thisisloki.com/"/>
    <s v="Kuala Lumpur, Malaysia"/>
    <n v="5000"/>
    <s v="$100 - $149 / hr"/>
    <s v="10 - 49"/>
    <x v="0"/>
    <n v="0.1"/>
    <m/>
    <x v="29"/>
    <s v="Eiconix https://eiconix.com/"/>
    <n v="10"/>
    <x v="1"/>
    <n v="49"/>
    <n v="29.5"/>
    <s v="$100 - $149 / hr"/>
    <s v="$100 "/>
    <s v=" $149 "/>
    <n v="124.5"/>
    <n v="100"/>
    <n v="149"/>
    <s v="Yes"/>
  </r>
  <r>
    <s v="IntrepidTechnology"/>
    <s v="https://intrepid.technology"/>
    <s v="Hong Kong, Hong Kong"/>
    <n v="25000"/>
    <s v="$300+ / hr"/>
    <s v="10 - 49"/>
    <x v="0"/>
    <n v="0.1"/>
    <m/>
    <x v="62"/>
    <s v="LOKi http://thisisloki.com/"/>
    <n v="10"/>
    <x v="1"/>
    <n v="49"/>
    <n v="29.5"/>
    <s v="$100 - $149 / hr"/>
    <s v="$100 "/>
    <s v=" $149 "/>
    <n v="124.5"/>
    <n v="100"/>
    <n v="149"/>
    <s v="Yes"/>
  </r>
  <r>
    <s v="Teknodev"/>
    <s v="http://www.teknodev.biz"/>
    <s v="Turkey"/>
    <n v="10000"/>
    <s v="$25 - $49 / hr"/>
    <s v="10 - 49"/>
    <x v="0"/>
    <n v="0.1"/>
    <m/>
    <x v="82"/>
    <s v="IntrepidTechnology https://intrepid.technology"/>
    <n v="10"/>
    <x v="1"/>
    <n v="49"/>
    <n v="29.5"/>
    <s v="$300+ / hr"/>
    <s v="$300+ / hr"/>
    <e v="#REF!"/>
    <e v="#VALUE!"/>
    <e v="#VALUE!"/>
    <e v="#REF!"/>
    <e v="#VALUE!"/>
  </r>
  <r>
    <s v="TendoInteractive"/>
    <s v="https://www.tendo.io"/>
    <s v="Berlin, Germany"/>
    <n v="50000"/>
    <s v="$50 - $99 / hr"/>
    <s v="10 - 49"/>
    <x v="0"/>
    <n v="0.1"/>
    <m/>
    <x v="0"/>
    <s v="Teknodev http://www.teknodev.biz"/>
    <n v="10"/>
    <x v="1"/>
    <n v="49"/>
    <n v="29.5"/>
    <s v="$25 - $49 / hr"/>
    <s v="$25 "/>
    <s v=" $49 "/>
    <n v="37"/>
    <n v="25"/>
    <n v="49"/>
    <s v="Yes"/>
  </r>
  <r>
    <s v="BlueLogicDigital"/>
    <s v="https://thatsbluelogic.com/"/>
    <s v="Dubai, United Arab Emirates"/>
    <s v="Undisclosed"/>
    <s v="Undisclosed"/>
    <s v="10 - 49"/>
    <x v="0"/>
    <n v="0.1"/>
    <m/>
    <x v="26"/>
    <s v="TendoInteractive https://www.tendo.io"/>
    <n v="10"/>
    <x v="1"/>
    <n v="49"/>
    <n v="29.5"/>
    <s v="$50 - $99 / hr"/>
    <s v="$50 "/>
    <s v=" $99 "/>
    <n v="74.5"/>
    <n v="50"/>
    <n v="99"/>
    <s v="Yes"/>
  </r>
  <r>
    <s v="Axe"/>
    <s v="https://theaxe.in/"/>
    <s v="Noida, India"/>
    <n v="5000"/>
    <s v="$25 - $49 / hr"/>
    <s v="10 - 49"/>
    <x v="0"/>
    <n v="0.1"/>
    <m/>
    <x v="29"/>
    <s v="BlueLogicDigital https://thatsbluelogic.com/"/>
    <n v="10"/>
    <x v="1"/>
    <n v="49"/>
    <n v="29.5"/>
    <s v="Undisclosed"/>
    <s v="Undisclosed"/>
    <e v="#REF!"/>
    <e v="#VALUE!"/>
    <e v="#VALUE!"/>
    <e v="#REF!"/>
    <e v="#VALUE!"/>
  </r>
  <r>
    <s v="Cognitive"/>
    <s v="https://cognitive-cs.com"/>
    <s v="Warsaw, Poland"/>
    <n v="10000"/>
    <s v="Undisclosed"/>
    <s v="10 - 49"/>
    <x v="0"/>
    <n v="0.1"/>
    <m/>
    <x v="11"/>
    <s v="Axe https://theaxe.in/"/>
    <n v="10"/>
    <x v="1"/>
    <n v="49"/>
    <n v="29.5"/>
    <s v="$25 - $49 / hr"/>
    <s v="$25 "/>
    <s v=" $49 "/>
    <n v="37"/>
    <n v="25"/>
    <n v="49"/>
    <s v="Yes"/>
  </r>
  <r>
    <s v="SalvoSoftware"/>
    <s v="http://www.salvosoftware.com"/>
    <s v="Vancouver, WA"/>
    <n v="10000"/>
    <s v="$50 - $99 / hr"/>
    <s v="10 - 49"/>
    <x v="0"/>
    <n v="0.1"/>
    <m/>
    <x v="7"/>
    <s v="Cognitive https://cognitive-cs.com"/>
    <n v="10"/>
    <x v="1"/>
    <n v="49"/>
    <n v="29.5"/>
    <s v="Undisclosed"/>
    <s v="Undisclosed"/>
    <e v="#REF!"/>
    <e v="#VALUE!"/>
    <e v="#VALUE!"/>
    <e v="#REF!"/>
    <e v="#VALUE!"/>
  </r>
  <r>
    <s v="HashbrownSystemsPvt.Ltd."/>
    <s v="https://hashbrown.com/"/>
    <s v="Mohali, India"/>
    <n v="25000"/>
    <s v="$25 - $49 / hr"/>
    <s v="10 - 49"/>
    <x v="0"/>
    <n v="0.1"/>
    <m/>
    <x v="30"/>
    <s v="SalvoSoftware http://www.salvosoftware.com"/>
    <n v="10"/>
    <x v="1"/>
    <n v="49"/>
    <n v="29.5"/>
    <s v="$50 - $99 / hr"/>
    <s v="$50 "/>
    <s v=" $99 "/>
    <n v="74.5"/>
    <n v="50"/>
    <n v="99"/>
    <s v="Yes"/>
  </r>
  <r>
    <s v="PixelEdge"/>
    <s v="https://www.pixeledge.io/"/>
    <s v="Northampton, MA"/>
    <n v="50000"/>
    <s v="Undisclosed"/>
    <s v="10 - 49"/>
    <x v="0"/>
    <n v="0.1"/>
    <m/>
    <x v="11"/>
    <s v="HashbrownSystemsPvt.Ltd. https://hashbrown.com/"/>
    <n v="10"/>
    <x v="1"/>
    <n v="49"/>
    <n v="29.5"/>
    <s v="$25 - $49 / hr"/>
    <s v="$25 "/>
    <s v=" $49 "/>
    <n v="37"/>
    <n v="25"/>
    <n v="49"/>
    <s v="Yes"/>
  </r>
  <r>
    <s v="KloudynetTechnologies"/>
    <s v="http://www.kloudynet.com"/>
    <s v="India"/>
    <n v="250000"/>
    <s v="$25 - $49 / hr"/>
    <s v="10 - 49"/>
    <x v="0"/>
    <n v="0.1"/>
    <m/>
    <x v="34"/>
    <s v="PixelEdge https://www.pixeledge.io/"/>
    <n v="10"/>
    <x v="1"/>
    <n v="49"/>
    <n v="29.5"/>
    <s v="Undisclosed"/>
    <s v="Undisclosed"/>
    <e v="#REF!"/>
    <e v="#VALUE!"/>
    <e v="#VALUE!"/>
    <e v="#REF!"/>
    <e v="#VALUE!"/>
  </r>
  <r>
    <s v="BostonUX"/>
    <s v="http://bostonux.com"/>
    <s v="Waltham, MA"/>
    <n v="10000"/>
    <s v="Undisclosed"/>
    <s v="10 - 49"/>
    <x v="0"/>
    <n v="0.1"/>
    <m/>
    <x v="0"/>
    <s v="KloudynetTechnologies http://www.kloudynet.com"/>
    <n v="10"/>
    <x v="1"/>
    <n v="49"/>
    <n v="29.5"/>
    <s v="$25 - $49 / hr"/>
    <s v="$25 "/>
    <s v=" $49 "/>
    <n v="37"/>
    <n v="25"/>
    <n v="49"/>
    <s v="Yes"/>
  </r>
  <r>
    <s v="QuadVenturesSDNBHD"/>
    <s v="http://www.quadventures.com.my"/>
    <s v="Kuala Lumpur, Malaysia"/>
    <n v="10000"/>
    <s v="&lt; $25 / hr"/>
    <s v="10 - 49"/>
    <x v="0"/>
    <n v="0.1"/>
    <m/>
    <x v="34"/>
    <s v="BostonUX http://bostonux.com"/>
    <n v="10"/>
    <x v="1"/>
    <n v="49"/>
    <n v="29.5"/>
    <s v="Undisclosed"/>
    <s v="Undisclosed"/>
    <e v="#REF!"/>
    <e v="#VALUE!"/>
    <e v="#VALUE!"/>
    <e v="#REF!"/>
    <e v="#VALUE!"/>
  </r>
  <r>
    <s v="Zalmotek"/>
    <s v="https://zalmotek.com/"/>
    <s v="București, Romania"/>
    <n v="10000"/>
    <s v="$100 - $149 / hr"/>
    <s v="10 - 49"/>
    <x v="0"/>
    <n v="0.1"/>
    <m/>
    <x v="62"/>
    <s v="QuadVenturesSDNBHD http://www.quadventures.com.my"/>
    <n v="10"/>
    <x v="1"/>
    <n v="49"/>
    <n v="29.5"/>
    <s v="0$ - $25 / hr"/>
    <s v="0$ "/>
    <s v=" $25 "/>
    <n v="12.5"/>
    <n v="0"/>
    <n v="25"/>
    <s v="No"/>
  </r>
  <r>
    <s v="NextappsSp.zo.o.MobileandWebSoftwareHouse"/>
    <s v="http://www.nextapps.pl"/>
    <s v="Poznań, Poland"/>
    <n v="1000"/>
    <s v="$50 - $99 / hr"/>
    <s v="10 - 49"/>
    <x v="0"/>
    <n v="0.1"/>
    <m/>
    <x v="24"/>
    <s v="Zalmotek https://zalmotek.com/"/>
    <n v="10"/>
    <x v="1"/>
    <n v="49"/>
    <n v="29.5"/>
    <s v="$100 - $149 / hr"/>
    <s v="$100 "/>
    <s v=" $149 "/>
    <n v="124.5"/>
    <n v="100"/>
    <n v="149"/>
    <s v="Yes"/>
  </r>
  <r>
    <s v="BrainAbove"/>
    <s v="http://www.brainabove.io"/>
    <s v="Indore, India"/>
    <n v="25000"/>
    <s v="$25 - $49 / hr"/>
    <s v="10 - 49"/>
    <x v="0"/>
    <n v="0.1"/>
    <m/>
    <x v="7"/>
    <s v="NextappsSp.zo.o.MobileandWebSoftwareHouse http://www.nextapps.pl"/>
    <n v="10"/>
    <x v="1"/>
    <n v="49"/>
    <n v="29.5"/>
    <s v="$50 - $99 / hr"/>
    <s v="$50 "/>
    <s v=" $99 "/>
    <n v="74.5"/>
    <n v="50"/>
    <n v="99"/>
    <s v="Yes"/>
  </r>
  <r>
    <s v="SiaSoft"/>
    <s v="https://www.sia-soft.com"/>
    <s v="Skopje, North Macedonia"/>
    <n v="25000"/>
    <s v="$25 - $49 / hr"/>
    <s v="10 - 49"/>
    <x v="0"/>
    <n v="0.1"/>
    <m/>
    <x v="11"/>
    <s v="BrainAbove http://www.brainabove.io"/>
    <n v="10"/>
    <x v="1"/>
    <n v="49"/>
    <n v="29.5"/>
    <s v="$25 - $49 / hr"/>
    <s v="$25 "/>
    <s v=" $49 "/>
    <n v="37"/>
    <n v="25"/>
    <n v="49"/>
    <s v="Yes"/>
  </r>
  <r>
    <s v="BritwiseTechnologies"/>
    <s v="https://www.britwise.com"/>
    <s v="Pune, India"/>
    <n v="1000"/>
    <s v="$50 - $99 / hr"/>
    <s v="10 - 49"/>
    <x v="0"/>
    <n v="0.1"/>
    <m/>
    <x v="44"/>
    <s v="SiaSoft https://www.sia-soft.com"/>
    <n v="10"/>
    <x v="1"/>
    <n v="49"/>
    <n v="29.5"/>
    <s v="$25 - $49 / hr"/>
    <s v="$25 "/>
    <s v=" $49 "/>
    <n v="37"/>
    <n v="25"/>
    <n v="49"/>
    <s v="Yes"/>
  </r>
  <r>
    <s v="SmartStudios"/>
    <s v="https://www.smartstudios.io"/>
    <s v="San Ġiljan, Malta"/>
    <n v="50000"/>
    <s v="$50 - $99 / hr"/>
    <s v="10 - 49"/>
    <x v="0"/>
    <n v="0.1"/>
    <m/>
    <x v="11"/>
    <s v="BritwiseTechnologies https://www.britwise.com"/>
    <n v="10"/>
    <x v="1"/>
    <n v="49"/>
    <n v="29.5"/>
    <s v="$50 - $99 / hr"/>
    <s v="$50 "/>
    <s v=" $99 "/>
    <n v="74.5"/>
    <n v="50"/>
    <n v="99"/>
    <s v="Yes"/>
  </r>
  <r>
    <s v="AgaminInc"/>
    <s v="http://agamin.ai"/>
    <s v="Orlando, India"/>
    <n v="10000"/>
    <s v="Undisclosed"/>
    <s v="10 - 49"/>
    <x v="0"/>
    <n v="0.1"/>
    <m/>
    <x v="53"/>
    <s v="SmartStudios https://www.smartstudios.io"/>
    <n v="10"/>
    <x v="1"/>
    <n v="49"/>
    <n v="29.5"/>
    <s v="$50 - $99 / hr"/>
    <s v="$50 "/>
    <s v=" $99 "/>
    <n v="74.5"/>
    <n v="50"/>
    <n v="99"/>
    <s v="Yes"/>
  </r>
  <r>
    <s v="QmansysInfosolutions"/>
    <s v="https://www.qmansys.com/"/>
    <s v="New Delhi, India"/>
    <n v="1000"/>
    <s v="$25 - $49 / hr"/>
    <s v="10 - 49"/>
    <x v="0"/>
    <n v="0.1"/>
    <m/>
    <x v="11"/>
    <s v="AgaminInc http://agamin.ai"/>
    <n v="10"/>
    <x v="1"/>
    <n v="49"/>
    <n v="29.5"/>
    <s v="Undisclosed"/>
    <s v="Undisclosed"/>
    <e v="#REF!"/>
    <e v="#VALUE!"/>
    <e v="#VALUE!"/>
    <e v="#REF!"/>
    <e v="#VALUE!"/>
  </r>
  <r>
    <s v="CcoinNetwork"/>
    <s v="https://CCOIN.UK"/>
    <s v="Constanța, Romania"/>
    <n v="250000"/>
    <s v="$300+ / hr"/>
    <s v="10 - 49"/>
    <x v="0"/>
    <n v="0.1"/>
    <m/>
    <x v="11"/>
    <s v="QmansysInfosolutions https://www.qmansys.com/"/>
    <n v="10"/>
    <x v="1"/>
    <n v="49"/>
    <n v="29.5"/>
    <s v="$25 - $49 / hr"/>
    <s v="$25 "/>
    <s v=" $49 "/>
    <n v="37"/>
    <n v="25"/>
    <n v="49"/>
    <s v="Yes"/>
  </r>
  <r>
    <s v="AppzmineTechPvtLtd"/>
    <s v="https://www.appzminetech.com/"/>
    <s v="Nagpur, India"/>
    <n v="1000"/>
    <s v="$25 - $49 / hr"/>
    <s v="10 - 49"/>
    <x v="0"/>
    <n v="0.1"/>
    <m/>
    <x v="24"/>
    <s v="CcoinNetwork https://CCOIN.UK"/>
    <n v="10"/>
    <x v="1"/>
    <n v="49"/>
    <n v="29.5"/>
    <s v="$300+ / hr"/>
    <s v="$300+ / hr"/>
    <e v="#REF!"/>
    <e v="#VALUE!"/>
    <e v="#VALUE!"/>
    <e v="#REF!"/>
    <e v="#VALUE!"/>
  </r>
  <r>
    <s v="BRInfotech"/>
    <s v="http://brinfotech.net/"/>
    <s v="Indore, India"/>
    <n v="1000"/>
    <s v="&lt; $25 / hr"/>
    <s v="10 - 49"/>
    <x v="0"/>
    <n v="0.1"/>
    <m/>
    <x v="11"/>
    <s v="AppzmineTechPvtLtd https://www.appzminetech.com/"/>
    <n v="10"/>
    <x v="1"/>
    <n v="49"/>
    <n v="29.5"/>
    <s v="$25 - $49 / hr"/>
    <s v="$25 "/>
    <s v=" $49 "/>
    <n v="37"/>
    <n v="25"/>
    <n v="49"/>
    <s v="Yes"/>
  </r>
  <r>
    <s v="BigDataTrunk"/>
    <s v="https://bigdatatrunk.com/"/>
    <s v="Fremont, CA"/>
    <n v="1000"/>
    <s v="$50 - $99 / hr"/>
    <s v="10 - 49"/>
    <x v="0"/>
    <n v="0.1"/>
    <m/>
    <x v="11"/>
    <s v="BRInfotech http://brinfotech.net/"/>
    <n v="10"/>
    <x v="1"/>
    <n v="49"/>
    <n v="29.5"/>
    <s v="0$ - $25 / hr"/>
    <s v="0$ "/>
    <s v=" $25 "/>
    <n v="12.5"/>
    <n v="0"/>
    <n v="25"/>
    <s v="No"/>
  </r>
  <r>
    <s v="AntPack"/>
    <s v="https://antpack.co"/>
    <s v="Bogotá, Colombia"/>
    <n v="1000"/>
    <s v="$25 - $49 / hr"/>
    <s v="10 - 49"/>
    <x v="0"/>
    <n v="0.1"/>
    <m/>
    <x v="1"/>
    <s v="BigDataTrunk https://bigdatatrunk.com/"/>
    <n v="10"/>
    <x v="1"/>
    <n v="49"/>
    <n v="29.5"/>
    <s v="$50 - $99 / hr"/>
    <s v="$50 "/>
    <s v=" $99 "/>
    <n v="74.5"/>
    <n v="50"/>
    <n v="99"/>
    <s v="Yes"/>
  </r>
  <r>
    <s v="CodepilotTechnologiesPvtLtd"/>
    <s v="https://www.codepilot.in/"/>
    <s v="Guwahati, India"/>
    <n v="10000"/>
    <s v="$25 - $49 / hr"/>
    <s v="10 - 49"/>
    <x v="0"/>
    <n v="0.1"/>
    <m/>
    <x v="65"/>
    <s v="AntPack https://antpack.co"/>
    <n v="10"/>
    <x v="1"/>
    <n v="49"/>
    <n v="29.5"/>
    <s v="$25 - $49 / hr"/>
    <s v="$25 "/>
    <s v=" $49 "/>
    <n v="37"/>
    <n v="25"/>
    <n v="49"/>
    <s v="Yes"/>
  </r>
  <r>
    <s v="Foomotion"/>
    <s v="https://www.foomotion.io/"/>
    <s v="Lahore, Pakistan"/>
    <n v="5000"/>
    <s v="$50 - $99 / hr"/>
    <s v="10 - 49"/>
    <x v="0"/>
    <n v="0.1"/>
    <m/>
    <x v="11"/>
    <s v="CodepilotTechnologiesPvtLtd https://www.codepilot.in/"/>
    <n v="10"/>
    <x v="1"/>
    <n v="49"/>
    <n v="29.5"/>
    <s v="$25 - $49 / hr"/>
    <s v="$25 "/>
    <s v=" $49 "/>
    <n v="37"/>
    <n v="25"/>
    <n v="49"/>
    <s v="Yes"/>
  </r>
  <r>
    <s v="VibgyorwebTechnologiesPvtLtd"/>
    <s v="https://www.vibgyorweb.com/"/>
    <s v="Santa Ana, CA"/>
    <n v="1000"/>
    <s v="$25 - $49 / hr"/>
    <s v="10 - 49"/>
    <x v="0"/>
    <n v="0.1"/>
    <m/>
    <x v="8"/>
    <s v="Foomotion https://www.foomotion.io/"/>
    <n v="10"/>
    <x v="1"/>
    <n v="49"/>
    <n v="29.5"/>
    <s v="$50 - $99 / hr"/>
    <s v="$50 "/>
    <s v=" $99 "/>
    <n v="74.5"/>
    <n v="50"/>
    <n v="99"/>
    <s v="Yes"/>
  </r>
  <r>
    <s v="PixeledEggs"/>
    <s v="https://www.pixeledeggs.com/"/>
    <s v="London, United Kingdom"/>
    <s v="Undisclosed"/>
    <s v="Undisclosed"/>
    <s v="10 - 49"/>
    <x v="0"/>
    <n v="0.1"/>
    <m/>
    <x v="1"/>
    <s v="VibgyorwebTechnologiesPvtLtd https://www.vibgyorweb.com/"/>
    <n v="10"/>
    <x v="1"/>
    <n v="49"/>
    <n v="29.5"/>
    <s v="$25 - $49 / hr"/>
    <s v="$25 "/>
    <s v=" $49 "/>
    <n v="37"/>
    <n v="25"/>
    <n v="49"/>
    <s v="Yes"/>
  </r>
  <r>
    <s v="Mathsistor"/>
    <s v="http://www.mathsistor.com/"/>
    <s v="Quito, Ecuador"/>
    <s v="Undisclosed"/>
    <s v="Undisclosed"/>
    <s v="2 - 9"/>
    <x v="0"/>
    <n v="0.25"/>
    <m/>
    <x v="17"/>
    <s v="PixeledEggs https://www.pixeledeggs.com/"/>
    <n v="2"/>
    <x v="1"/>
    <n v="9"/>
    <n v="29.5"/>
    <s v="Undisclosed"/>
    <s v="Undisclosed"/>
    <e v="#REF!"/>
    <e v="#VALUE!"/>
    <e v="#VALUE!"/>
    <e v="#REF!"/>
    <e v="#VALUE!"/>
  </r>
  <r>
    <s v="StoryArc"/>
    <s v="http://storyarc.xyz"/>
    <s v="Los Angeles, CA"/>
    <n v="1000"/>
    <s v="$100 - $149 / hr"/>
    <s v="2 - 9"/>
    <x v="0"/>
    <n v="0.25"/>
    <m/>
    <x v="60"/>
    <s v="Mathsistor http://www.mathsistor.com/"/>
    <n v="2"/>
    <x v="1"/>
    <n v="9"/>
    <n v="5.5"/>
    <s v="Undisclosed"/>
    <s v="Undisclosed"/>
    <e v="#REF!"/>
    <e v="#VALUE!"/>
    <e v="#VALUE!"/>
    <e v="#REF!"/>
    <e v="#VALUE!"/>
  </r>
  <r>
    <s v="ReachLocalMarketing"/>
    <s v="http://reachlocalmarketing.com/"/>
    <s v="Lawrenceville, GA"/>
    <s v="Undisclosed"/>
    <s v="Undisclosed"/>
    <s v="2 - 9"/>
    <x v="0"/>
    <n v="0.25"/>
    <m/>
    <x v="1"/>
    <s v="StoryArc http://storyarc.xyz"/>
    <n v="2"/>
    <x v="1"/>
    <n v="9"/>
    <n v="5.5"/>
    <s v="$100 - $149 / hr"/>
    <s v="$100 "/>
    <s v=" $149 "/>
    <n v="124.5"/>
    <n v="100"/>
    <n v="149"/>
    <s v="Yes"/>
  </r>
  <r>
    <s v="WiqonnTech"/>
    <s v="https://www.wiqonn.com"/>
    <s v="Barranquilla, Colombia"/>
    <s v="Undisclosed"/>
    <s v="Undisclosed"/>
    <s v="2 - 9"/>
    <x v="0"/>
    <n v="0.25"/>
    <m/>
    <x v="20"/>
    <s v="ReachLocalMarketing http://reachlocalmarketing.com/"/>
    <n v="2"/>
    <x v="1"/>
    <n v="9"/>
    <n v="5.5"/>
    <s v="Undisclosed"/>
    <s v="Undisclosed"/>
    <e v="#REF!"/>
    <e v="#VALUE!"/>
    <e v="#VALUE!"/>
    <e v="#REF!"/>
    <e v="#VALUE!"/>
  </r>
  <r>
    <s v="AIPrescience"/>
    <s v="https://www.aiprescience.com"/>
    <s v="Canary Wharf, United Kingdom"/>
    <n v="1000"/>
    <s v="Undisclosed"/>
    <s v="2 - 9"/>
    <x v="0"/>
    <n v="0.25"/>
    <m/>
    <x v="65"/>
    <s v="WiqonnTech https://www.wiqonn.com"/>
    <n v="2"/>
    <x v="1"/>
    <n v="9"/>
    <n v="5.5"/>
    <s v="Undisclosed"/>
    <s v="Undisclosed"/>
    <e v="#REF!"/>
    <e v="#VALUE!"/>
    <e v="#VALUE!"/>
    <e v="#REF!"/>
    <e v="#VALUE!"/>
  </r>
  <r>
    <s v="OlssonDigitalAccounting"/>
    <s v="https://www.odredovisning.se/"/>
    <s v="Solna, Sweden"/>
    <s v="Undisclosed"/>
    <s v="Undisclosed"/>
    <s v="2 - 9"/>
    <x v="0"/>
    <n v="0.25"/>
    <m/>
    <x v="17"/>
    <s v="AIPrescience https://www.aiprescience.com"/>
    <n v="2"/>
    <x v="1"/>
    <n v="9"/>
    <n v="5.5"/>
    <s v="Undisclosed"/>
    <s v="Undisclosed"/>
    <e v="#REF!"/>
    <e v="#VALUE!"/>
    <e v="#VALUE!"/>
    <e v="#REF!"/>
    <e v="#VALUE!"/>
  </r>
  <r>
    <s v="CAERUSINFOSYSTEMS"/>
    <s v="http://www.caerusinfosystems.com/"/>
    <s v="Roswell, GA"/>
    <s v="Undisclosed"/>
    <s v="Undisclosed"/>
    <s v="2 - 9"/>
    <x v="0"/>
    <n v="0.25"/>
    <m/>
    <x v="95"/>
    <s v="OlssonDigitalAccounting https://www.odredovisning.se/"/>
    <n v="2"/>
    <x v="1"/>
    <n v="9"/>
    <n v="5.5"/>
    <s v="Undisclosed"/>
    <s v="Undisclosed"/>
    <e v="#REF!"/>
    <e v="#VALUE!"/>
    <e v="#VALUE!"/>
    <e v="#REF!"/>
    <e v="#VALUE!"/>
  </r>
  <r>
    <s v="Cratosys"/>
    <s v="https://www.cratosys.com/"/>
    <s v="Los Angeles, CA"/>
    <s v="Undisclosed"/>
    <s v="Undisclosed"/>
    <s v="2 - 9"/>
    <x v="0"/>
    <n v="0.25"/>
    <m/>
    <x v="20"/>
    <s v="CAERUSINFOSYSTEMS http://www.caerusinfosystems.com/"/>
    <n v="2"/>
    <x v="1"/>
    <n v="9"/>
    <n v="5.5"/>
    <s v="Undisclosed"/>
    <s v="Undisclosed"/>
    <e v="#REF!"/>
    <e v="#VALUE!"/>
    <e v="#VALUE!"/>
    <e v="#REF!"/>
    <e v="#VALUE!"/>
  </r>
  <r>
    <s v="codegrowloop"/>
    <s v="http://codegrowloop.com"/>
    <s v="Kansas City, MO"/>
    <n v="5000"/>
    <s v="$50 - $99 / hr"/>
    <s v="2 - 9"/>
    <x v="0"/>
    <n v="0.25"/>
    <m/>
    <x v="1"/>
    <s v="Cratosys https://www.cratosys.com/"/>
    <n v="2"/>
    <x v="1"/>
    <n v="9"/>
    <n v="5.5"/>
    <s v="Undisclosed"/>
    <s v="Undisclosed"/>
    <e v="#REF!"/>
    <e v="#VALUE!"/>
    <e v="#VALUE!"/>
    <e v="#REF!"/>
    <e v="#VALUE!"/>
  </r>
  <r>
    <s v="AshineConsultancyServicesLtd"/>
    <s v="https://www.ashineconsultancy.com/"/>
    <s v="London, United Kingdom"/>
    <n v="10000"/>
    <s v="$50 - $99 / hr"/>
    <s v="2 - 9"/>
    <x v="0"/>
    <n v="0.25"/>
    <m/>
    <x v="103"/>
    <s v="codegrowloop http://codegrowloop.com"/>
    <n v="2"/>
    <x v="1"/>
    <n v="9"/>
    <n v="5.5"/>
    <s v="$50 - $99 / hr"/>
    <s v="$50 "/>
    <s v=" $99 "/>
    <n v="74.5"/>
    <n v="50"/>
    <n v="99"/>
    <s v="Yes"/>
  </r>
  <r>
    <s v="AnalyticDesign"/>
    <s v="https://www.analyticdesign.com.br/"/>
    <s v="Brasilia, Brazil"/>
    <s v="Undisclosed"/>
    <s v="Undisclosed"/>
    <s v="2 - 9"/>
    <x v="0"/>
    <n v="0.25"/>
    <m/>
    <x v="17"/>
    <s v="AshineConsultancyServicesLtd https://www.ashineconsultancy.com/"/>
    <n v="2"/>
    <x v="1"/>
    <n v="9"/>
    <n v="5.5"/>
    <s v="$50 - $99 / hr"/>
    <s v="$50 "/>
    <s v=" $99 "/>
    <n v="74.5"/>
    <n v="50"/>
    <n v="99"/>
    <s v="Yes"/>
  </r>
  <r>
    <s v="citigp"/>
    <s v="http://www.citigp.net/"/>
    <s v="Mexico"/>
    <s v="Undisclosed"/>
    <s v="Undisclosed"/>
    <s v="2 - 9"/>
    <x v="0"/>
    <n v="0.25"/>
    <m/>
    <x v="63"/>
    <s v="AnalyticDesign https://www.analyticdesign.com.br/"/>
    <n v="2"/>
    <x v="1"/>
    <n v="9"/>
    <n v="5.5"/>
    <s v="Undisclosed"/>
    <s v="Undisclosed"/>
    <e v="#REF!"/>
    <e v="#VALUE!"/>
    <e v="#VALUE!"/>
    <e v="#REF!"/>
    <e v="#VALUE!"/>
  </r>
  <r>
    <s v="Shenzhen1011CommunicationTechnologyCo.,Ltd."/>
    <s v="https://www.ylyy1011.com"/>
    <s v="Shenzhen Shi, China"/>
    <s v="Undisclosed"/>
    <s v="Undisclosed"/>
    <s v="2 - 9"/>
    <x v="0"/>
    <n v="0.25"/>
    <m/>
    <x v="0"/>
    <s v="citigp http://www.citigp.net/"/>
    <n v="2"/>
    <x v="1"/>
    <n v="9"/>
    <n v="5.5"/>
    <s v="Undisclosed"/>
    <s v="Undisclosed"/>
    <e v="#REF!"/>
    <e v="#VALUE!"/>
    <e v="#VALUE!"/>
    <e v="#REF!"/>
    <e v="#VALUE!"/>
  </r>
  <r>
    <s v="ValueAddedTech"/>
    <s v="https://vatech.io"/>
    <s v="Prague, Czech Republic"/>
    <n v="1000"/>
    <s v="$50 - $99 / hr"/>
    <s v="2 - 9"/>
    <x v="0"/>
    <n v="0.25"/>
    <m/>
    <x v="61"/>
    <s v="Shenzhen1011CommunicationTechnologyCo.,Ltd. https://www.ylyy1011.com"/>
    <n v="2"/>
    <x v="1"/>
    <n v="9"/>
    <n v="5.5"/>
    <s v="Undisclosed"/>
    <s v="Undisclosed"/>
    <e v="#REF!"/>
    <e v="#VALUE!"/>
    <e v="#VALUE!"/>
    <e v="#REF!"/>
    <e v="#VALUE!"/>
  </r>
  <r>
    <s v="HOKMA"/>
    <s v="https://www.hokma.ai/"/>
    <s v="Bogotá, Colombia"/>
    <s v="Undisclosed"/>
    <s v="Undisclosed"/>
    <s v="2 - 9"/>
    <x v="0"/>
    <n v="0.25"/>
    <m/>
    <x v="45"/>
    <s v="ValueAddedTech https://vatech.io"/>
    <n v="2"/>
    <x v="1"/>
    <n v="9"/>
    <n v="5.5"/>
    <s v="$50 - $99 / hr"/>
    <s v="$50 "/>
    <s v=" $99 "/>
    <n v="74.5"/>
    <n v="50"/>
    <n v="99"/>
    <s v="Yes"/>
  </r>
  <r>
    <s v="funstematics.ai"/>
    <s v="https://www.funstematics.ai/"/>
    <s v="Chicago, IL"/>
    <s v="Undisclosed"/>
    <s v="Undisclosed"/>
    <s v="2 - 9"/>
    <x v="0"/>
    <n v="0.25"/>
    <m/>
    <x v="65"/>
    <s v="HOKMA https://www.hokma.ai/"/>
    <n v="2"/>
    <x v="1"/>
    <n v="9"/>
    <n v="5.5"/>
    <s v="Undisclosed"/>
    <s v="Undisclosed"/>
    <e v="#REF!"/>
    <e v="#VALUE!"/>
    <e v="#VALUE!"/>
    <e v="#REF!"/>
    <e v="#VALUE!"/>
  </r>
  <r>
    <s v="ZhengzhouRuguoInformationTechnologyCo.,Ltd."/>
    <s v="https://www.ruguokj.com/"/>
    <s v="Zhengzhou, China"/>
    <s v="Undisclosed"/>
    <s v="Undisclosed"/>
    <s v="2 - 9"/>
    <x v="0"/>
    <n v="0.25"/>
    <m/>
    <x v="56"/>
    <s v="funstematics.ai https://www.funstematics.ai/"/>
    <n v="2"/>
    <x v="1"/>
    <n v="9"/>
    <n v="5.5"/>
    <s v="Undisclosed"/>
    <s v="Undisclosed"/>
    <e v="#REF!"/>
    <e v="#VALUE!"/>
    <e v="#VALUE!"/>
    <e v="#REF!"/>
    <e v="#VALUE!"/>
  </r>
  <r>
    <s v="BeijingYuanqiOnlineInformationTechnologyCo.,Ltd."/>
    <s v="http://www.yuanqionline.com/"/>
    <s v="Beijing, China"/>
    <s v="Undisclosed"/>
    <s v="Undisclosed"/>
    <s v="2 - 9"/>
    <x v="0"/>
    <n v="0.25"/>
    <m/>
    <x v="61"/>
    <s v="ZhengzhouRuguoInformationTechnologyCo.,Ltd. https://www.ruguokj.com/"/>
    <n v="2"/>
    <x v="1"/>
    <n v="9"/>
    <n v="5.5"/>
    <s v="Undisclosed"/>
    <s v="Undisclosed"/>
    <e v="#REF!"/>
    <e v="#VALUE!"/>
    <e v="#VALUE!"/>
    <e v="#REF!"/>
    <e v="#VALUE!"/>
  </r>
  <r>
    <s v="Agentify"/>
    <s v="https://www.agentify.tech/"/>
    <s v="Reading, United Kingdom"/>
    <n v="5000"/>
    <s v="$50 - $99 / hr"/>
    <s v="2 - 9"/>
    <x v="0"/>
    <n v="0.25"/>
    <m/>
    <x v="61"/>
    <s v="BeijingYuanqiOnlineInformationTechnologyCo.,Ltd. http://www.yuanqionline.com/"/>
    <n v="2"/>
    <x v="1"/>
    <n v="9"/>
    <n v="5.5"/>
    <s v="Undisclosed"/>
    <s v="Undisclosed"/>
    <e v="#REF!"/>
    <e v="#VALUE!"/>
    <e v="#VALUE!"/>
    <e v="#REF!"/>
    <e v="#VALUE!"/>
  </r>
  <r>
    <s v="VisionTechSoftware"/>
    <s v="https://visionrotech.com"/>
    <s v="Alba Iulia, Romania"/>
    <n v="1000"/>
    <s v="&lt; $25 / hr"/>
    <s v="2 - 9"/>
    <x v="0"/>
    <n v="0.25"/>
    <m/>
    <x v="17"/>
    <s v="Agentify https://www.agentify.tech/"/>
    <n v="2"/>
    <x v="1"/>
    <n v="9"/>
    <n v="5.5"/>
    <s v="$50 - $99 / hr"/>
    <s v="$50 "/>
    <s v=" $99 "/>
    <n v="74.5"/>
    <n v="50"/>
    <n v="99"/>
    <s v="Yes"/>
  </r>
  <r>
    <s v="BOET"/>
    <s v="https://boet.io"/>
    <s v="Warszawa, Poland"/>
    <n v="10000"/>
    <s v="$50 - $99 / hr"/>
    <s v="2 - 9"/>
    <x v="0"/>
    <n v="0.25"/>
    <m/>
    <x v="24"/>
    <s v="VisionTechSoftware https://visionrotech.com"/>
    <n v="2"/>
    <x v="1"/>
    <n v="9"/>
    <n v="5.5"/>
    <s v="0$ - $25 / hr"/>
    <s v="0$ "/>
    <s v=" $25 "/>
    <n v="12.5"/>
    <n v="0"/>
    <n v="25"/>
    <s v="No"/>
  </r>
  <r>
    <s v="Xi’anHexingWuxianInformationTechnologyCo.,Ltd."/>
    <s v="https://hxwxxa.icoc.bz/"/>
    <s v="Xi An Shi, China"/>
    <s v="Undisclosed"/>
    <s v="Undisclosed"/>
    <s v="2 - 9"/>
    <x v="0"/>
    <n v="0.25"/>
    <m/>
    <x v="7"/>
    <s v="BOET https://boet.io"/>
    <n v="2"/>
    <x v="1"/>
    <n v="9"/>
    <n v="5.5"/>
    <s v="$50 - $99 / hr"/>
    <s v="$50 "/>
    <s v=" $99 "/>
    <n v="74.5"/>
    <n v="50"/>
    <n v="99"/>
    <s v="Yes"/>
  </r>
  <r>
    <s v="ShenzhenINFINITOTechnologyCo.,Ltd."/>
    <s v="https://www.infinova.com.cn/"/>
    <s v="Shenzhen, China"/>
    <s v="Undisclosed"/>
    <s v="Undisclosed"/>
    <s v="2 - 9"/>
    <x v="0"/>
    <n v="0.25"/>
    <m/>
    <x v="61"/>
    <s v="Xi’anHexingWuxianInformationTechnologyCo.,Ltd. https://hxwxxa.icoc.bz/"/>
    <n v="2"/>
    <x v="1"/>
    <n v="9"/>
    <n v="5.5"/>
    <s v="Undisclosed"/>
    <s v="Undisclosed"/>
    <e v="#REF!"/>
    <e v="#VALUE!"/>
    <e v="#VALUE!"/>
    <e v="#REF!"/>
    <e v="#VALUE!"/>
  </r>
  <r>
    <s v="dotNear"/>
    <s v="https://www.dotnear.com"/>
    <s v="București, Romania"/>
    <s v="Undisclosed"/>
    <s v="$50 - $99 / hr"/>
    <s v="50 - 249"/>
    <x v="0"/>
    <n v="0.1"/>
    <m/>
    <x v="61"/>
    <s v="ShenzhenINFINITOTechnologyCo.,Ltd. https://www.infinova.com.cn/"/>
    <n v="50"/>
    <x v="1"/>
    <n v="249"/>
    <n v="5.5"/>
    <s v="Undisclosed"/>
    <s v="Undisclosed"/>
    <e v="#REF!"/>
    <e v="#VALUE!"/>
    <e v="#VALUE!"/>
    <e v="#REF!"/>
    <e v="#VALUE!"/>
  </r>
  <r>
    <s v="ESolutionsS.A."/>
    <s v="http://www.esolutions.com.ar/"/>
    <s v="FZI, Argentina"/>
    <n v="10000"/>
    <s v="&lt; $25 / hr"/>
    <s v="50 - 249"/>
    <x v="0"/>
    <n v="0.1"/>
    <m/>
    <x v="24"/>
    <s v="dotNear https://www.dotnear.com"/>
    <n v="50"/>
    <x v="1"/>
    <n v="249"/>
    <n v="149.5"/>
    <s v="$50 - $99 / hr"/>
    <s v="$50 "/>
    <s v=" $99 "/>
    <n v="74.5"/>
    <n v="50"/>
    <n v="99"/>
    <s v="Yes"/>
  </r>
  <r>
    <s v="MIXORTsp.zo.o."/>
    <s v="https://mixort.com/"/>
    <s v="Warsaw, Poland"/>
    <n v="10000"/>
    <s v="$50 - $99 / hr"/>
    <s v="50 - 249"/>
    <x v="0"/>
    <n v="0.1"/>
    <m/>
    <x v="39"/>
    <s v="ESolutionsS.A. http://www.esolutions.com.ar/"/>
    <n v="50"/>
    <x v="1"/>
    <n v="249"/>
    <n v="149.5"/>
    <s v="0$ - $25 / hr"/>
    <s v="0$ "/>
    <s v=" $25 "/>
    <n v="12.5"/>
    <n v="0"/>
    <n v="25"/>
    <s v="No"/>
  </r>
  <r>
    <s v="PieDistrict"/>
    <s v="http://www.piedistrict.com"/>
    <s v="Dubai, United Arab Emirates"/>
    <n v="10000"/>
    <s v="&lt; $25 / hr"/>
    <s v="50 - 249"/>
    <x v="0"/>
    <n v="0.1"/>
    <m/>
    <x v="7"/>
    <s v="MIXORTsp.zo.o. https://mixort.com/"/>
    <n v="50"/>
    <x v="1"/>
    <n v="249"/>
    <n v="149.5"/>
    <s v="$50 - $99 / hr"/>
    <s v="$50 "/>
    <s v=" $99 "/>
    <n v="74.5"/>
    <n v="50"/>
    <n v="99"/>
    <s v="Yes"/>
  </r>
  <r>
    <s v="VillaexTechnologies"/>
    <s v="https://villaextechnologies.com/"/>
    <s v="Dover, DE"/>
    <n v="5000"/>
    <s v="$50 - $99 / hr"/>
    <s v="50 - 249"/>
    <x v="0"/>
    <n v="0.1"/>
    <m/>
    <x v="29"/>
    <s v="PieDistrict http://www.piedistrict.com"/>
    <n v="50"/>
    <x v="1"/>
    <n v="249"/>
    <n v="149.5"/>
    <s v="0$ - $25 / hr"/>
    <s v="0$ "/>
    <s v=" $25 "/>
    <n v="12.5"/>
    <n v="0"/>
    <n v="25"/>
    <s v="No"/>
  </r>
  <r>
    <s v="HarmonyDataIntegrationTechnologiesPvtLtd"/>
    <s v="http://harmonydi.com/"/>
    <s v="Sahibzada Ajit Singh Nagar, India"/>
    <n v="50000"/>
    <s v="$25 - $49 / hr"/>
    <s v="50 - 249"/>
    <x v="0"/>
    <n v="0.1"/>
    <m/>
    <x v="31"/>
    <s v="VillaexTechnologies https://villaextechnologies.com/"/>
    <n v="50"/>
    <x v="1"/>
    <n v="249"/>
    <n v="149.5"/>
    <s v="$50 - $99 / hr"/>
    <s v="$50 "/>
    <s v=" $99 "/>
    <n v="74.5"/>
    <n v="50"/>
    <n v="99"/>
    <s v="Yes"/>
  </r>
  <r>
    <s v="OINO"/>
    <s v="https://oino.tech/"/>
    <s v="Austin, TX"/>
    <n v="10000"/>
    <s v="$50 - $99 / hr"/>
    <s v="50 - 249"/>
    <x v="0"/>
    <n v="0.1"/>
    <m/>
    <x v="11"/>
    <s v="HarmonyDataIntegrationTechnologiesPvtLtd http://harmonydi.com/"/>
    <n v="50"/>
    <x v="1"/>
    <n v="249"/>
    <n v="149.5"/>
    <s v="$25 - $49 / hr"/>
    <s v="$25 "/>
    <s v=" $49 "/>
    <n v="37"/>
    <n v="25"/>
    <n v="49"/>
    <s v="Yes"/>
  </r>
  <r>
    <s v="InnovativeSolutions"/>
    <s v="https://www.innovativesolutions.ae/"/>
    <s v="Karachi, Pakistan"/>
    <s v="Undisclosed"/>
    <s v="Undisclosed"/>
    <s v="50 - 249"/>
    <x v="0"/>
    <n v="0.1"/>
    <m/>
    <x v="2"/>
    <s v="OINO https://oino.tech/"/>
    <n v="50"/>
    <x v="1"/>
    <n v="249"/>
    <n v="149.5"/>
    <s v="$50 - $99 / hr"/>
    <s v="$50 "/>
    <s v=" $99 "/>
    <n v="74.5"/>
    <n v="50"/>
    <n v="99"/>
    <s v="Yes"/>
  </r>
  <r>
    <s v="ISITA"/>
    <s v="https://www.isita.com.mx"/>
    <s v="San Pedro Garza García, Mexico"/>
    <n v="50000"/>
    <s v="$25 - $49 / hr"/>
    <s v="50 - 249"/>
    <x v="0"/>
    <n v="0.1"/>
    <m/>
    <x v="8"/>
    <s v="InnovativeSolutions https://www.innovativesolutions.ae/"/>
    <n v="50"/>
    <x v="1"/>
    <n v="249"/>
    <n v="149.5"/>
    <s v="Undisclosed"/>
    <s v="Undisclosed"/>
    <e v="#REF!"/>
    <e v="#VALUE!"/>
    <e v="#VALUE!"/>
    <e v="#REF!"/>
    <e v="#VALUE!"/>
  </r>
  <r>
    <s v="SolutionChampsTechnologiesPvtLtd"/>
    <s v="https://solutionchamps.com/"/>
    <s v="Coimbatore, India"/>
    <n v="1000"/>
    <s v="&lt; $25 / hr"/>
    <s v="50 - 249"/>
    <x v="0"/>
    <n v="0.1"/>
    <m/>
    <x v="59"/>
    <s v="ISITA https://www.isita.com.mx"/>
    <n v="50"/>
    <x v="1"/>
    <n v="249"/>
    <n v="149.5"/>
    <s v="$25 - $49 / hr"/>
    <s v="$25 "/>
    <s v=" $49 "/>
    <n v="37"/>
    <n v="25"/>
    <n v="49"/>
    <s v="Yes"/>
  </r>
  <r>
    <s v="AlphindSoftwareSolutions"/>
    <s v="https://www.alphind.com/"/>
    <s v="Charlotte, NC"/>
    <n v="50000"/>
    <s v="&lt; $25 / hr"/>
    <s v="50 - 249"/>
    <x v="0"/>
    <n v="0.1"/>
    <m/>
    <x v="11"/>
    <s v="SolutionChampsTechnologiesPvtLtd https://solutionchamps.com/"/>
    <n v="50"/>
    <x v="1"/>
    <n v="249"/>
    <n v="149.5"/>
    <s v="0$ - $25 / hr"/>
    <s v="0$ "/>
    <s v=" $25 "/>
    <n v="12.5"/>
    <n v="0"/>
    <n v="25"/>
    <s v="No"/>
  </r>
  <r>
    <s v="VastDreams"/>
    <s v="http://vastdreams.com"/>
    <s v="Sydney, Australia"/>
    <n v="50000"/>
    <s v="$100 - $149 / hr"/>
    <s v="50 - 249"/>
    <x v="0"/>
    <n v="0.1"/>
    <m/>
    <x v="10"/>
    <s v="AlphindSoftwareSolutions https://www.alphind.com/"/>
    <n v="50"/>
    <x v="1"/>
    <n v="249"/>
    <n v="149.5"/>
    <s v="0$ - $25 / hr"/>
    <s v="0$ "/>
    <s v=" $25 "/>
    <n v="12.5"/>
    <n v="0"/>
    <n v="25"/>
    <s v="No"/>
  </r>
  <r>
    <s v="NewPageSolutions"/>
    <s v="http://www.newpage.io"/>
    <s v="Sanford, NC"/>
    <n v="25000"/>
    <s v="$25 - $49 / hr"/>
    <s v="50 - 249"/>
    <x v="0"/>
    <n v="0.1"/>
    <m/>
    <x v="12"/>
    <s v="VastDreams http://vastdreams.com"/>
    <n v="50"/>
    <x v="1"/>
    <n v="249"/>
    <n v="149.5"/>
    <s v="$100 - $149 / hr"/>
    <s v="$100 "/>
    <s v=" $149 "/>
    <n v="124.5"/>
    <n v="100"/>
    <n v="149"/>
    <s v="Yes"/>
  </r>
  <r>
    <s v="Insighture"/>
    <s v="http://www.insighture.com/"/>
    <s v="Melbourne, Australia"/>
    <n v="25000"/>
    <s v="$25 - $49 / hr"/>
    <s v="50 - 249"/>
    <x v="0"/>
    <n v="0.1"/>
    <m/>
    <x v="10"/>
    <s v="NewPageSolutions http://www.newpage.io"/>
    <n v="50"/>
    <x v="1"/>
    <n v="249"/>
    <n v="149.5"/>
    <s v="$25 - $49 / hr"/>
    <s v="$25 "/>
    <s v=" $49 "/>
    <n v="37"/>
    <n v="25"/>
    <n v="49"/>
    <s v="Yes"/>
  </r>
  <r>
    <s v="BlinkConsolidate"/>
    <s v="https://www.blinkconsolidate.com"/>
    <s v="Lahore, Pakistan"/>
    <n v="1000"/>
    <s v="$25 - $49 / hr"/>
    <s v="50 - 249"/>
    <x v="0"/>
    <n v="0.1"/>
    <m/>
    <x v="12"/>
    <s v="Insighture http://www.insighture.com/"/>
    <n v="50"/>
    <x v="1"/>
    <n v="249"/>
    <n v="149.5"/>
    <s v="$25 - $49 / hr"/>
    <s v="$25 "/>
    <s v=" $49 "/>
    <n v="37"/>
    <n v="25"/>
    <n v="49"/>
    <s v="Yes"/>
  </r>
  <r>
    <s v="TechbuddiesIT"/>
    <s v="http://techbuddiesit.com/"/>
    <s v="Noida, India"/>
    <n v="10000"/>
    <s v="$50 - $99 / hr"/>
    <s v="50 - 249"/>
    <x v="0"/>
    <n v="0.1"/>
    <m/>
    <x v="8"/>
    <s v="BlinkConsolidate https://www.blinkconsolidate.com"/>
    <n v="50"/>
    <x v="1"/>
    <n v="249"/>
    <n v="149.5"/>
    <s v="$25 - $49 / hr"/>
    <s v="$25 "/>
    <s v=" $49 "/>
    <n v="37"/>
    <n v="25"/>
    <n v="49"/>
    <s v="Yes"/>
  </r>
  <r>
    <s v="ZhengzhouHuahanComputerSoftwareCo.,Ltd."/>
    <s v="https://www.huahansoft.com/"/>
    <s v="Zhengzhou Shi, China"/>
    <s v="Undisclosed"/>
    <s v="Undisclosed"/>
    <s v="50 - 249"/>
    <x v="0"/>
    <n v="0.1"/>
    <m/>
    <x v="11"/>
    <s v="TechbuddiesIT http://techbuddiesit.com/"/>
    <n v="50"/>
    <x v="1"/>
    <n v="249"/>
    <n v="149.5"/>
    <s v="$50 - $99 / hr"/>
    <s v="$50 "/>
    <s v=" $99 "/>
    <n v="74.5"/>
    <n v="50"/>
    <n v="99"/>
    <s v="Yes"/>
  </r>
  <r>
    <s v="AICONIC"/>
    <s v="https://aiconiclab.com"/>
    <s v="Warszawa, Poland"/>
    <n v="10000"/>
    <s v="$25 - $49 / hr"/>
    <s v="50 - 249"/>
    <x v="0"/>
    <n v="0.1"/>
    <m/>
    <x v="61"/>
    <s v="ZhengzhouHuahanComputerSoftwareCo.,Ltd. https://www.huahansoft.com/"/>
    <n v="50"/>
    <x v="1"/>
    <n v="249"/>
    <n v="149.5"/>
    <s v="Undisclosed"/>
    <s v="Undisclosed"/>
    <e v="#REF!"/>
    <e v="#VALUE!"/>
    <e v="#VALUE!"/>
    <e v="#REF!"/>
    <e v="#VALUE!"/>
  </r>
  <r>
    <s v="ELEPHANTBYTESINC"/>
    <s v="https://elephantbytes.com"/>
    <s v="Piscataway, NJ"/>
    <n v="100000"/>
    <s v="$150 - $199 / hr"/>
    <s v="50 - 249"/>
    <x v="0"/>
    <n v="0.1"/>
    <m/>
    <x v="7"/>
    <s v="AICONIC https://aiconiclab.com"/>
    <n v="50"/>
    <x v="1"/>
    <n v="249"/>
    <n v="149.5"/>
    <s v="$25 - $49 / hr"/>
    <s v="$25 "/>
    <s v=" $49 "/>
    <n v="37"/>
    <n v="25"/>
    <n v="49"/>
    <s v="Yes"/>
  </r>
  <r>
    <s v="MIRDigitalSolutions"/>
    <s v="https://mir-services.com"/>
    <s v="Vaughan, Canada"/>
    <n v="5000"/>
    <s v="$50 - $99 / hr"/>
    <s v="50 - 249"/>
    <x v="0"/>
    <n v="0.1"/>
    <m/>
    <x v="40"/>
    <s v="ELEPHANTBYTESINC https://elephantbytes.com"/>
    <n v="50"/>
    <x v="1"/>
    <n v="249"/>
    <n v="149.5"/>
    <s v="$150 - $199 / hr"/>
    <s v="$150 "/>
    <s v=" $199 "/>
    <n v="174.5"/>
    <n v="150"/>
    <n v="199"/>
    <s v="Yes"/>
  </r>
  <r>
    <s v="SentiumConsulting"/>
    <s v="https://sentium-consulting.com/"/>
    <s v="London, United Kingdom"/>
    <s v="Undisclosed"/>
    <s v="Undisclosed"/>
    <s v="50 - 249"/>
    <x v="0"/>
    <n v="0.1"/>
    <m/>
    <x v="15"/>
    <s v="MIRDigitalSolutions https://mir-services.com"/>
    <n v="50"/>
    <x v="1"/>
    <n v="249"/>
    <n v="149.5"/>
    <s v="$50 - $99 / hr"/>
    <s v="$50 "/>
    <s v=" $99 "/>
    <n v="74.5"/>
    <n v="50"/>
    <n v="99"/>
    <s v="Yes"/>
  </r>
  <r>
    <s v="Sreeyan"/>
    <s v="https://www.sreeyan.com"/>
    <s v="San Antonio, TX"/>
    <n v="1000"/>
    <s v="$25 - $49 / hr"/>
    <s v="2 - 9"/>
    <x v="0"/>
    <n v="0.1"/>
    <m/>
    <x v="17"/>
    <s v="SentiumConsulting https://sentium-consulting.com/"/>
    <n v="2"/>
    <x v="1"/>
    <n v="9"/>
    <n v="149.5"/>
    <s v="Undisclosed"/>
    <s v="Undisclosed"/>
    <e v="#REF!"/>
    <e v="#VALUE!"/>
    <e v="#VALUE!"/>
    <e v="#REF!"/>
    <e v="#VALUE!"/>
  </r>
  <r>
    <s v="OrigenStudio"/>
    <s v="https://origen.studio"/>
    <s v="Barcelona, Spain"/>
    <n v="5000"/>
    <s v="$50 - $99 / hr"/>
    <s v="2 - 9"/>
    <x v="0"/>
    <n v="0.1"/>
    <m/>
    <x v="2"/>
    <s v="Sreeyan https://www.sreeyan.com"/>
    <n v="2"/>
    <x v="1"/>
    <n v="9"/>
    <n v="5.5"/>
    <s v="$25 - $49 / hr"/>
    <s v="$25 "/>
    <s v=" $49 "/>
    <n v="37"/>
    <n v="25"/>
    <n v="49"/>
    <s v="Yes"/>
  </r>
  <r>
    <s v="CaspianSoft"/>
    <s v="https://caspiansoft.com"/>
    <s v="Baku, Azerbaijan"/>
    <n v="1000"/>
    <s v="$25 - $49 / hr"/>
    <s v="2 - 9"/>
    <x v="0"/>
    <n v="0.1"/>
    <m/>
    <x v="14"/>
    <s v="OrigenStudio https://origen.studio"/>
    <n v="2"/>
    <x v="1"/>
    <n v="9"/>
    <n v="5.5"/>
    <s v="$50 - $99 / hr"/>
    <s v="$50 "/>
    <s v=" $99 "/>
    <n v="74.5"/>
    <n v="50"/>
    <n v="99"/>
    <s v="Yes"/>
  </r>
  <r>
    <s v="MercurioDataScience"/>
    <s v="https://mercuriopi.com/"/>
    <s v="Montevideo, Uruguay"/>
    <n v="1000"/>
    <s v="$25 - $49 / hr"/>
    <s v="2 - 9"/>
    <x v="0"/>
    <n v="0.1"/>
    <m/>
    <x v="125"/>
    <s v="CaspianSoft https://caspiansoft.com"/>
    <n v="2"/>
    <x v="1"/>
    <n v="9"/>
    <n v="5.5"/>
    <s v="$25 - $49 / hr"/>
    <s v="$25 "/>
    <s v=" $49 "/>
    <n v="37"/>
    <n v="25"/>
    <n v="49"/>
    <s v="Yes"/>
  </r>
  <r>
    <s v="CassotisConsulting"/>
    <s v="https://www.cassotis.com/"/>
    <s v="Nova Lima, Brazil"/>
    <n v="100000"/>
    <s v="$150 - $199 / hr"/>
    <s v="2 - 9"/>
    <x v="0"/>
    <n v="0.1"/>
    <m/>
    <x v="41"/>
    <s v="MercurioDataScience https://mercuriopi.com/"/>
    <n v="2"/>
    <x v="1"/>
    <n v="9"/>
    <n v="5.5"/>
    <s v="$25 - $49 / hr"/>
    <s v="$25 "/>
    <s v=" $49 "/>
    <n v="37"/>
    <n v="25"/>
    <n v="49"/>
    <s v="Yes"/>
  </r>
  <r>
    <s v="elevup"/>
    <s v="http://www.elevup.com"/>
    <s v="Praha 2 - Vinohrady, Czech Republic"/>
    <n v="10000"/>
    <s v="$50 - $99 / hr"/>
    <s v="10 - 49"/>
    <x v="0"/>
    <n v="0.1"/>
    <m/>
    <x v="63"/>
    <s v="CassotisConsulting https://www.cassotis.com/"/>
    <n v="10"/>
    <x v="1"/>
    <n v="49"/>
    <n v="5.5"/>
    <s v="$150 - $199 / hr"/>
    <s v="$150 "/>
    <s v=" $199 "/>
    <n v="174.5"/>
    <n v="150"/>
    <n v="199"/>
    <s v="Yes"/>
  </r>
  <r>
    <s v="AlgomediInformationTechnologies"/>
    <s v="https://algomedi.com"/>
    <s v="Izmir, Turkey"/>
    <n v="25000"/>
    <s v="$25 - $49 / hr"/>
    <s v="10 - 49"/>
    <x v="0"/>
    <n v="0.1"/>
    <m/>
    <x v="45"/>
    <s v="elevup http://www.elevup.com"/>
    <n v="10"/>
    <x v="1"/>
    <n v="49"/>
    <n v="29.5"/>
    <s v="$50 - $99 / hr"/>
    <s v="$50 "/>
    <s v=" $99 "/>
    <n v="74.5"/>
    <n v="50"/>
    <n v="99"/>
    <s v="Yes"/>
  </r>
  <r>
    <s v="NorthwoodConsulting"/>
    <s v="https://northwoodconsultants.com/contactus/"/>
    <s v="Sri Jayawardenepura Kotte, Sri Lanka"/>
    <n v="1000"/>
    <s v="&lt; $25 / hr"/>
    <s v="10 - 49"/>
    <x v="0"/>
    <n v="0.1"/>
    <m/>
    <x v="51"/>
    <s v="AlgomediInformationTechnologies https://algomedi.com"/>
    <n v="10"/>
    <x v="1"/>
    <n v="49"/>
    <n v="29.5"/>
    <s v="$25 - $49 / hr"/>
    <s v="$25 "/>
    <s v=" $49 "/>
    <n v="37"/>
    <n v="25"/>
    <n v="49"/>
    <s v="Yes"/>
  </r>
  <r>
    <s v="KibaLabs"/>
    <s v="https://www.kibalabs.com"/>
    <s v="Stanmore, United Kingdom"/>
    <n v="1000"/>
    <s v="$150 - $199 / hr"/>
    <s v="Freelancer"/>
    <x v="0"/>
    <n v="0.1"/>
    <m/>
    <x v="70"/>
    <s v="NorthwoodConsulting https://northwoodconsultants.com/contactus/"/>
    <s v="Freelancer"/>
    <x v="1"/>
    <m/>
    <n v="29.5"/>
    <s v="0$ - $25 / hr"/>
    <s v="0$ "/>
    <s v=" $25 "/>
    <n v="12.5"/>
    <n v="0"/>
    <n v="25"/>
    <s v="No"/>
  </r>
  <r>
    <s v="AtulyamTechnolabsLLP"/>
    <s v="https://atulyam.tech/"/>
    <s v="Ahmedabad, India"/>
    <n v="10000"/>
    <s v="&lt; $25 / hr"/>
    <s v="2 - 9"/>
    <x v="0"/>
    <n v="0.2"/>
    <m/>
    <x v="17"/>
    <s v="KibaLabs https://www.kibalabs.com"/>
    <n v="2"/>
    <x v="1"/>
    <n v="9"/>
    <e v="#DIV/0!"/>
    <s v="$150 - $199 / hr"/>
    <s v="$150 "/>
    <s v=" $199 "/>
    <n v="174.5"/>
    <n v="150"/>
    <n v="199"/>
    <s v="Yes"/>
  </r>
  <r>
    <s v="MAYROIT"/>
    <s v="https://mayro.io/"/>
    <s v="Yerevan, Armenia"/>
    <n v="10000"/>
    <s v="$25 - $49 / hr"/>
    <s v="10 - 49"/>
    <x v="0"/>
    <n v="0.1"/>
    <m/>
    <x v="11"/>
    <s v="AtulyamTechnolabsLLP https://atulyam.tech/"/>
    <n v="10"/>
    <x v="1"/>
    <n v="49"/>
    <n v="5.5"/>
    <s v="0$ - $25 / hr"/>
    <s v="0$ "/>
    <s v=" $25 "/>
    <n v="12.5"/>
    <n v="0"/>
    <n v="25"/>
    <s v="No"/>
  </r>
  <r>
    <s v="Gigasource"/>
    <s v="https://gigasource.io/"/>
    <s v="Berlin, Germany"/>
    <n v="1000"/>
    <s v="$25 - $49 / hr"/>
    <s v="10 - 49"/>
    <x v="0"/>
    <n v="0.1"/>
    <m/>
    <x v="33"/>
    <s v="MAYROIT https://mayro.io/"/>
    <n v="10"/>
    <x v="1"/>
    <n v="49"/>
    <n v="29.5"/>
    <s v="$25 - $49 / hr"/>
    <s v="$25 "/>
    <s v=" $49 "/>
    <n v="37"/>
    <n v="25"/>
    <n v="49"/>
    <s v="Yes"/>
  </r>
  <r>
    <s v="MARSECDEVELOPERS"/>
    <s v="http://arydevloper.wordpress.com"/>
    <s v="Khairpur, Pakistan"/>
    <n v="1000"/>
    <s v="&lt; $25 / hr"/>
    <s v="10 - 49"/>
    <x v="0"/>
    <n v="0.1"/>
    <m/>
    <x v="26"/>
    <s v="Gigasource https://gigasource.io/"/>
    <n v="10"/>
    <x v="1"/>
    <n v="49"/>
    <n v="29.5"/>
    <s v="$25 - $49 / hr"/>
    <s v="$25 "/>
    <s v=" $49 "/>
    <n v="37"/>
    <n v="25"/>
    <n v="49"/>
    <s v="Yes"/>
  </r>
  <r>
    <s v="Skillkeepers"/>
    <s v="https://alinakaftanova.wixsite.com/skillkeepers"/>
    <s v="Kyiv, Ukraine"/>
    <n v="5000"/>
    <s v="$25 - $49 / hr"/>
    <s v="10 - 49"/>
    <x v="0"/>
    <n v="0.2"/>
    <m/>
    <x v="8"/>
    <s v="MARSECDEVELOPERS http://arydevloper.wordpress.com"/>
    <n v="10"/>
    <x v="1"/>
    <n v="49"/>
    <n v="29.5"/>
    <s v="0$ - $25 / hr"/>
    <s v="0$ "/>
    <s v=" $25 "/>
    <n v="12.5"/>
    <n v="0"/>
    <n v="25"/>
    <s v="No"/>
  </r>
  <r>
    <s v="QuanticCloud"/>
    <s v="https://quantic.co.in"/>
    <s v="Indore, India"/>
    <n v="10000"/>
    <s v="$25 - $49 / hr"/>
    <s v="10 - 49"/>
    <x v="0"/>
    <n v="0.2"/>
    <m/>
    <x v="13"/>
    <s v="Skillkeepers https://alinakaftanova.wixsite.com/skillkeepers"/>
    <n v="10"/>
    <x v="1"/>
    <n v="49"/>
    <n v="29.5"/>
    <s v="$25 - $49 / hr"/>
    <s v="$25 "/>
    <s v=" $49 "/>
    <n v="37"/>
    <n v="25"/>
    <n v="49"/>
    <s v="Yes"/>
  </r>
  <r>
    <s v="SimplexHimes"/>
    <s v="https://www.simplexhimes.com/"/>
    <s v="دبي, United Arab Emirates"/>
    <s v="Undisclosed"/>
    <s v="&lt; $25 / hr"/>
    <s v="10 - 49"/>
    <x v="0"/>
    <n v="0.2"/>
    <m/>
    <x v="11"/>
    <s v="QuanticCloud https://quantic.co.in"/>
    <n v="10"/>
    <x v="1"/>
    <n v="49"/>
    <n v="29.5"/>
    <s v="$25 - $49 / hr"/>
    <s v="$25 "/>
    <s v=" $49 "/>
    <n v="37"/>
    <n v="25"/>
    <n v="49"/>
    <s v="Yes"/>
  </r>
  <r>
    <s v="Scalek"/>
    <s v="http://scalek.co"/>
    <s v="Chișinău, Moldova"/>
    <s v="Undisclosed"/>
    <s v="$25 - $49 / hr"/>
    <s v="10 - 49"/>
    <x v="0"/>
    <n v="0.2"/>
    <m/>
    <x v="29"/>
    <s v="SimplexHimes https://www.simplexhimes.com/"/>
    <n v="10"/>
    <x v="1"/>
    <n v="49"/>
    <n v="29.5"/>
    <s v="0$ - $25 / hr"/>
    <s v="0$ "/>
    <s v=" $25 "/>
    <n v="12.5"/>
    <n v="0"/>
    <n v="25"/>
    <s v="No"/>
  </r>
  <r>
    <s v="TechloSetSolutions"/>
    <s v="https://techlosetsolutions.com/"/>
    <s v="Faisalabad, Pakistan"/>
    <n v="1000"/>
    <s v="$25 - $49 / hr"/>
    <s v="10 - 49"/>
    <x v="0"/>
    <n v="0.2"/>
    <m/>
    <x v="107"/>
    <s v="Scalek http://scalek.co"/>
    <n v="10"/>
    <x v="1"/>
    <n v="49"/>
    <n v="29.5"/>
    <s v="$25 - $49 / hr"/>
    <s v="$25 "/>
    <s v=" $49 "/>
    <n v="37"/>
    <n v="25"/>
    <n v="49"/>
    <s v="Yes"/>
  </r>
  <r>
    <s v="AdaptNXTTechnologySolutions"/>
    <s v="https://adaptnxt.com"/>
    <s v="Bengaluru, India"/>
    <n v="5000"/>
    <s v="&lt; $25 / hr"/>
    <s v="10 - 49"/>
    <x v="0"/>
    <n v="0.2"/>
    <m/>
    <x v="8"/>
    <s v="TechloSetSolutions https://techlosetsolutions.com/"/>
    <n v="10"/>
    <x v="1"/>
    <n v="49"/>
    <n v="29.5"/>
    <s v="$25 - $49 / hr"/>
    <s v="$25 "/>
    <s v=" $49 "/>
    <n v="37"/>
    <n v="25"/>
    <n v="49"/>
    <s v="Yes"/>
  </r>
  <r>
    <s v="Optimizia"/>
    <s v="http://Optimizia.co"/>
    <s v="Milton, Canada"/>
    <n v="5000"/>
    <s v="$25 - $49 / hr"/>
    <s v="10 - 49"/>
    <x v="0"/>
    <n v="0.2"/>
    <m/>
    <x v="11"/>
    <s v="AdaptNXTTechnologySolutions https://adaptnxt.com"/>
    <n v="10"/>
    <x v="1"/>
    <n v="49"/>
    <n v="29.5"/>
    <s v="0$ - $25 / hr"/>
    <s v="0$ "/>
    <s v=" $25 "/>
    <n v="12.5"/>
    <n v="0"/>
    <n v="25"/>
    <s v="No"/>
  </r>
  <r>
    <s v="SterisonTechnologyPrivateLimited"/>
    <s v="http://www.sterison.com"/>
    <s v="Thuckalay, India"/>
    <n v="1000"/>
    <s v="&lt; $25 / hr"/>
    <s v="10 - 49"/>
    <x v="0"/>
    <n v="0.15"/>
    <m/>
    <x v="15"/>
    <s v="Optimizia http://Optimizia.co"/>
    <n v="10"/>
    <x v="1"/>
    <n v="49"/>
    <n v="29.5"/>
    <s v="$25 - $49 / hr"/>
    <s v="$25 "/>
    <s v=" $49 "/>
    <n v="37"/>
    <n v="25"/>
    <n v="49"/>
    <s v="Yes"/>
  </r>
  <r>
    <s v="SysmoITsolutions"/>
    <s v="https://sysmo.pl"/>
    <s v="Poznań, Poland"/>
    <s v="Undisclosed"/>
    <s v="Undisclosed"/>
    <s v="2 - 9"/>
    <x v="0"/>
    <n v="0.1"/>
    <m/>
    <x v="11"/>
    <s v="SterisonTechnologyPrivateLimited http://www.sterison.com"/>
    <n v="2"/>
    <x v="1"/>
    <n v="9"/>
    <n v="29.5"/>
    <s v="0$ - $25 / hr"/>
    <s v="0$ "/>
    <s v=" $25 "/>
    <n v="12.5"/>
    <n v="0"/>
    <n v="25"/>
    <s v="No"/>
  </r>
  <r>
    <s v="GigaNeo"/>
    <s v="http://consulting.giganeomarket.com/"/>
    <s v="Prague, Czech Republic"/>
    <n v="5000"/>
    <s v="$25 - $49 / hr"/>
    <s v="2 - 9"/>
    <x v="0"/>
    <n v="0.1"/>
    <m/>
    <x v="7"/>
    <s v="SysmoITsolutions https://sysmo.pl"/>
    <n v="2"/>
    <x v="1"/>
    <n v="9"/>
    <n v="5.5"/>
    <s v="Undisclosed"/>
    <s v="Undisclosed"/>
    <e v="#REF!"/>
    <e v="#VALUE!"/>
    <e v="#VALUE!"/>
    <e v="#REF!"/>
    <e v="#VALUE!"/>
  </r>
  <r>
    <s v="EngineRoom.io®"/>
    <s v="http://www.engineroom.io"/>
    <s v="Alexandria, Australia"/>
    <s v="Undisclosed"/>
    <s v="$100 - $149 / hr"/>
    <s v="2 - 9"/>
    <x v="0"/>
    <n v="0.1"/>
    <m/>
    <x v="45"/>
    <s v="GigaNeo http://consulting.giganeomarket.com/"/>
    <n v="2"/>
    <x v="1"/>
    <n v="9"/>
    <n v="5.5"/>
    <s v="$25 - $49 / hr"/>
    <s v="$25 "/>
    <s v=" $49 "/>
    <n v="37"/>
    <n v="25"/>
    <n v="49"/>
    <s v="Yes"/>
  </r>
  <r>
    <s v="Sysamic"/>
    <s v="http://www.sysamic.com/"/>
    <s v="Shibuya City, Japan"/>
    <n v="5000"/>
    <s v="$100 - $149 / hr"/>
    <s v="2 - 9"/>
    <x v="0"/>
    <n v="0.1"/>
    <m/>
    <x v="12"/>
    <s v="EngineRoom.io® http://www.engineroom.io"/>
    <n v="2"/>
    <x v="1"/>
    <n v="9"/>
    <n v="5.5"/>
    <s v="$100 - $149 / hr"/>
    <s v="$100 "/>
    <s v=" $149 "/>
    <n v="124.5"/>
    <n v="100"/>
    <n v="149"/>
    <s v="Yes"/>
  </r>
  <r>
    <s v="SuhradInfoTech"/>
    <s v="https://suhradinfotech.com/"/>
    <s v="Vadodara, India"/>
    <s v="Undisclosed"/>
    <s v="Undisclosed"/>
    <s v="2 - 9"/>
    <x v="0"/>
    <n v="0.1"/>
    <m/>
    <x v="93"/>
    <s v="Sysamic http://www.sysamic.com/"/>
    <n v="2"/>
    <x v="1"/>
    <n v="9"/>
    <n v="5.5"/>
    <s v="$100 - $149 / hr"/>
    <s v="$100 "/>
    <s v=" $149 "/>
    <n v="124.5"/>
    <n v="100"/>
    <n v="149"/>
    <s v="Yes"/>
  </r>
  <r>
    <s v="BitdomLtd.-PythonAgency"/>
    <s v="https://pythonagency.com/"/>
    <s v="to, Poland"/>
    <n v="10000"/>
    <s v="$50 - $99 / hr"/>
    <s v="2 - 9"/>
    <x v="0"/>
    <n v="0.1"/>
    <m/>
    <x v="11"/>
    <s v="SuhradInfoTech https://suhradinfotech.com/"/>
    <n v="2"/>
    <x v="1"/>
    <n v="9"/>
    <n v="5.5"/>
    <s v="Undisclosed"/>
    <s v="Undisclosed"/>
    <e v="#REF!"/>
    <e v="#VALUE!"/>
    <e v="#VALUE!"/>
    <e v="#REF!"/>
    <e v="#VALUE!"/>
  </r>
  <r>
    <s v="UltimaMillaSoftware"/>
    <s v="http://www.ultimamilla.com.ar"/>
    <s v="Mendoza, Argentina"/>
    <n v="1000"/>
    <s v="&lt; $25 / hr"/>
    <s v="2 - 9"/>
    <x v="0"/>
    <n v="0.1"/>
    <m/>
    <x v="7"/>
    <s v="BitdomLtd.-PythonAgency https://pythonagency.com/"/>
    <n v="2"/>
    <x v="1"/>
    <n v="9"/>
    <n v="5.5"/>
    <s v="$50 - $99 / hr"/>
    <s v="$50 "/>
    <s v=" $99 "/>
    <n v="74.5"/>
    <n v="50"/>
    <n v="99"/>
    <s v="Yes"/>
  </r>
  <r>
    <s v="InDigitalGroup"/>
    <s v="http://indigitalgroup.com"/>
    <s v="London, United Kingdom"/>
    <n v="1000"/>
    <s v="$100 - $149 / hr"/>
    <s v="2 - 9"/>
    <x v="0"/>
    <n v="0.1"/>
    <m/>
    <x v="39"/>
    <s v="UltimaMillaSoftware http://www.ultimamilla.com.ar"/>
    <n v="2"/>
    <x v="1"/>
    <n v="9"/>
    <n v="5.5"/>
    <s v="0$ - $25 / hr"/>
    <s v="0$ "/>
    <s v=" $25 "/>
    <n v="12.5"/>
    <n v="0"/>
    <n v="25"/>
    <s v="No"/>
  </r>
  <r>
    <s v="PureLabs"/>
    <s v="http://www.purelabs.io"/>
    <s v="München, Germany"/>
    <n v="25000"/>
    <s v="$100 - $149 / hr"/>
    <s v="2 - 9"/>
    <x v="0"/>
    <n v="0.1"/>
    <m/>
    <x v="17"/>
    <s v="InDigitalGroup http://indigitalgroup.com"/>
    <n v="2"/>
    <x v="1"/>
    <n v="9"/>
    <n v="5.5"/>
    <s v="$100 - $149 / hr"/>
    <s v="$100 "/>
    <s v=" $149 "/>
    <n v="124.5"/>
    <n v="100"/>
    <n v="149"/>
    <s v="Yes"/>
  </r>
  <r>
    <s v="CogdinaInc"/>
    <s v="http://www.cogdina.com"/>
    <s v="Waterloo, Canada"/>
    <n v="10000"/>
    <s v="$50 - $99 / hr"/>
    <s v="2 - 9"/>
    <x v="0"/>
    <n v="0.1"/>
    <m/>
    <x v="26"/>
    <s v="PureLabs http://www.purelabs.io"/>
    <n v="2"/>
    <x v="1"/>
    <n v="9"/>
    <n v="5.5"/>
    <s v="$100 - $149 / hr"/>
    <s v="$100 "/>
    <s v=" $149 "/>
    <n v="124.5"/>
    <n v="100"/>
    <n v="149"/>
    <s v="Yes"/>
  </r>
  <r>
    <s v="coderPro.net"/>
    <s v="https://coderpro.net"/>
    <s v="Chicago, IL"/>
    <n v="1000"/>
    <s v="$50 - $99 / hr"/>
    <s v="2 - 9"/>
    <x v="0"/>
    <n v="0.1"/>
    <m/>
    <x v="15"/>
    <s v="CogdinaInc http://www.cogdina.com"/>
    <n v="2"/>
    <x v="1"/>
    <n v="9"/>
    <n v="5.5"/>
    <s v="$50 - $99 / hr"/>
    <s v="$50 "/>
    <s v=" $99 "/>
    <n v="74.5"/>
    <n v="50"/>
    <n v="99"/>
    <s v="Yes"/>
  </r>
  <r>
    <s v="Bluejireh"/>
    <s v="http://www.bluejireh.com"/>
    <s v="Birmingham, AL"/>
    <s v="Undisclosed"/>
    <s v="Undisclosed"/>
    <s v="2 - 9"/>
    <x v="0"/>
    <n v="0.1"/>
    <m/>
    <x v="56"/>
    <s v="coderPro.net https://coderpro.net"/>
    <n v="2"/>
    <x v="1"/>
    <n v="9"/>
    <n v="5.5"/>
    <s v="$50 - $99 / hr"/>
    <s v="$50 "/>
    <s v=" $99 "/>
    <n v="74.5"/>
    <n v="50"/>
    <n v="99"/>
    <s v="Yes"/>
  </r>
  <r>
    <s v="CKPMedia"/>
    <s v="http://www.ckpmedia.com/"/>
    <s v="New York, NY"/>
    <s v="Undisclosed"/>
    <s v="Undisclosed"/>
    <s v="2 - 9"/>
    <x v="0"/>
    <n v="0.1"/>
    <m/>
    <x v="97"/>
    <s v="Bluejireh http://www.bluejireh.com"/>
    <n v="2"/>
    <x v="1"/>
    <n v="9"/>
    <n v="5.5"/>
    <s v="Undisclosed"/>
    <s v="Undisclosed"/>
    <e v="#REF!"/>
    <e v="#VALUE!"/>
    <e v="#VALUE!"/>
    <e v="#REF!"/>
    <e v="#VALUE!"/>
  </r>
  <r>
    <s v="ApticConsulting"/>
    <s v="https://apticconsulting.com/"/>
    <s v="Las Vegas, NV"/>
    <n v="5000"/>
    <s v="$100 - $149 / hr"/>
    <s v="2 - 9"/>
    <x v="0"/>
    <n v="0.1"/>
    <m/>
    <x v="5"/>
    <s v="CKPMedia http://www.ckpmedia.com/"/>
    <n v="2"/>
    <x v="1"/>
    <n v="9"/>
    <n v="5.5"/>
    <s v="Undisclosed"/>
    <s v="Undisclosed"/>
    <e v="#REF!"/>
    <e v="#VALUE!"/>
    <e v="#VALUE!"/>
    <e v="#REF!"/>
    <e v="#VALUE!"/>
  </r>
  <r>
    <s v="CodeLeap"/>
    <s v="https://codeleap.co.uk/"/>
    <s v="London, United Kingdom"/>
    <n v="10000"/>
    <s v="$50 - $99 / hr"/>
    <s v="2 - 9"/>
    <x v="0"/>
    <n v="0.1"/>
    <m/>
    <x v="123"/>
    <s v="ApticConsulting https://apticconsulting.com/"/>
    <n v="2"/>
    <x v="1"/>
    <n v="9"/>
    <n v="5.5"/>
    <s v="$100 - $149 / hr"/>
    <s v="$100 "/>
    <s v=" $149 "/>
    <n v="124.5"/>
    <n v="100"/>
    <n v="149"/>
    <s v="Yes"/>
  </r>
  <r>
    <s v="TechaviaITSolutions"/>
    <s v="https://techaviait.com"/>
    <s v="Cuttack, India"/>
    <n v="1000"/>
    <s v="$150 - $199 / hr"/>
    <s v="2 - 9"/>
    <x v="0"/>
    <n v="0.1"/>
    <m/>
    <x v="17"/>
    <s v="CodeLeap https://codeleap.co.uk/"/>
    <n v="2"/>
    <x v="1"/>
    <n v="9"/>
    <n v="5.5"/>
    <s v="$50 - $99 / hr"/>
    <s v="$50 "/>
    <s v=" $99 "/>
    <n v="74.5"/>
    <n v="50"/>
    <n v="99"/>
    <s v="Yes"/>
  </r>
  <r>
    <s v="DeepForkTechnology"/>
    <s v="https://www.deepforktechnology.com/"/>
    <s v="Oklahoma City, OK"/>
    <n v="10000"/>
    <s v="$150 - $199 / hr"/>
    <s v="2 - 9"/>
    <x v="0"/>
    <n v="0.1"/>
    <m/>
    <x v="11"/>
    <s v="TechaviaITSolutions https://techaviait.com"/>
    <n v="2"/>
    <x v="1"/>
    <n v="9"/>
    <n v="5.5"/>
    <s v="$150 - $199 / hr"/>
    <s v="$150 "/>
    <s v=" $199 "/>
    <n v="174.5"/>
    <n v="150"/>
    <n v="199"/>
    <s v="Yes"/>
  </r>
  <r>
    <s v="RapidLab"/>
    <s v="https://rapidlab.io"/>
    <s v="Poznań, Poland"/>
    <s v="Undisclosed"/>
    <s v="Undisclosed"/>
    <s v="2 - 9"/>
    <x v="0"/>
    <n v="0.1"/>
    <m/>
    <x v="131"/>
    <s v="DeepForkTechnology https://www.deepforktechnology.com/"/>
    <n v="2"/>
    <x v="1"/>
    <n v="9"/>
    <n v="5.5"/>
    <s v="$150 - $199 / hr"/>
    <s v="$150 "/>
    <s v=" $199 "/>
    <n v="174.5"/>
    <n v="150"/>
    <n v="199"/>
    <s v="Yes"/>
  </r>
  <r>
    <s v="Craftech360"/>
    <s v="http://www.craftech360.com"/>
    <s v="Bengaluru, India"/>
    <n v="1000"/>
    <s v="$25 - $49 / hr"/>
    <s v="10 - 49"/>
    <x v="0"/>
    <n v="0.1"/>
    <m/>
    <x v="7"/>
    <s v="RapidLab https://rapidlab.io"/>
    <n v="10"/>
    <x v="1"/>
    <n v="49"/>
    <n v="5.5"/>
    <s v="Undisclosed"/>
    <s v="Undisclosed"/>
    <e v="#REF!"/>
    <e v="#VALUE!"/>
    <e v="#VALUE!"/>
    <e v="#REF!"/>
    <e v="#VALUE!"/>
  </r>
  <r>
    <s v="KMTEQ"/>
    <s v="https://www.kmteq.com/"/>
    <s v="Chennai, India"/>
    <s v="Undisclosed"/>
    <s v="Undisclosed"/>
    <s v="10 - 49"/>
    <x v="0"/>
    <n v="0.1"/>
    <m/>
    <x v="11"/>
    <s v="Craftech360 http://www.craftech360.com"/>
    <n v="10"/>
    <x v="1"/>
    <n v="49"/>
    <n v="29.5"/>
    <s v="$25 - $49 / hr"/>
    <s v="$25 "/>
    <s v=" $49 "/>
    <n v="37"/>
    <n v="25"/>
    <n v="49"/>
    <s v="Yes"/>
  </r>
  <r>
    <s v="DRAP"/>
    <s v="https://www.drap.agency/"/>
    <s v="Zagreb, Croatia"/>
    <n v="1000"/>
    <s v="$25 - $49 / hr"/>
    <s v="10 - 49"/>
    <x v="0"/>
    <n v="0.2"/>
    <m/>
    <x v="11"/>
    <s v="KMTEQ https://www.kmteq.com/"/>
    <n v="10"/>
    <x v="1"/>
    <n v="49"/>
    <n v="29.5"/>
    <s v="Undisclosed"/>
    <s v="Undisclosed"/>
    <e v="#REF!"/>
    <e v="#VALUE!"/>
    <e v="#VALUE!"/>
    <e v="#REF!"/>
    <e v="#VALUE!"/>
  </r>
  <r>
    <s v="ITFAQSystems&amp;Softwares"/>
    <s v="https://www.duplicateitfaq-systems.ae/"/>
    <s v="Dubai, United Arab Emirates"/>
    <s v="Undisclosed"/>
    <s v="Undisclosed"/>
    <s v="10 - 49"/>
    <x v="0"/>
    <n v="0.2"/>
    <m/>
    <x v="38"/>
    <s v="DRAP https://www.drap.agency/"/>
    <n v="10"/>
    <x v="1"/>
    <n v="49"/>
    <n v="29.5"/>
    <s v="$25 - $49 / hr"/>
    <s v="$25 "/>
    <s v=" $49 "/>
    <n v="37"/>
    <n v="25"/>
    <n v="49"/>
    <s v="Yes"/>
  </r>
  <r>
    <s v="CloudForce"/>
    <s v="http://www.cloudforce.cn/en/"/>
    <s v="Dalian Shi, China"/>
    <n v="1000"/>
    <s v="$25 - $49 / hr"/>
    <s v="10 - 49"/>
    <x v="0"/>
    <n v="0.2"/>
    <m/>
    <x v="29"/>
    <s v="ITFAQSystems&amp;Softwares https://www.duplicateitfaq-systems.ae/"/>
    <n v="10"/>
    <x v="1"/>
    <n v="49"/>
    <n v="29.5"/>
    <s v="Undisclosed"/>
    <s v="Undisclosed"/>
    <e v="#REF!"/>
    <e v="#VALUE!"/>
    <e v="#VALUE!"/>
    <e v="#REF!"/>
    <e v="#VALUE!"/>
  </r>
  <r>
    <s v="ShookIOT"/>
    <s v="https://www.shookiot.com"/>
    <s v="Edmonton, Canada"/>
    <s v="Undisclosed"/>
    <s v="Undisclosed"/>
    <s v="10 - 49"/>
    <x v="0"/>
    <n v="0.2"/>
    <m/>
    <x v="61"/>
    <s v="CloudForce http://www.cloudforce.cn/en/"/>
    <n v="10"/>
    <x v="1"/>
    <n v="49"/>
    <n v="29.5"/>
    <s v="$25 - $49 / hr"/>
    <s v="$25 "/>
    <s v=" $49 "/>
    <n v="37"/>
    <n v="25"/>
    <n v="49"/>
    <s v="Yes"/>
  </r>
  <r>
    <s v="DataShallAnalyticsLtd."/>
    <s v="https://datashall.com/"/>
    <s v="Dhaka, Bangladesh"/>
    <s v="Undisclosed"/>
    <s v="Undisclosed"/>
    <s v="10 - 49"/>
    <x v="0"/>
    <n v="0.2"/>
    <m/>
    <x v="15"/>
    <s v="ShookIOT https://www.shookiot.com"/>
    <n v="10"/>
    <x v="1"/>
    <n v="49"/>
    <n v="29.5"/>
    <s v="Undisclosed"/>
    <s v="Undisclosed"/>
    <e v="#REF!"/>
    <e v="#VALUE!"/>
    <e v="#VALUE!"/>
    <e v="#REF!"/>
    <e v="#VALUE!"/>
  </r>
  <r>
    <s v="NewComputerTechnologyConsultingCo.Ltd."/>
    <s v="https://nctthai.com/"/>
    <s v="Bangkok, Thailand"/>
    <n v="10000"/>
    <s v="$25 - $49 / hr"/>
    <s v="10 - 49"/>
    <x v="0"/>
    <n v="0.2"/>
    <m/>
    <x v="78"/>
    <s v="DataShallAnalyticsLtd. https://datashall.com/"/>
    <n v="10"/>
    <x v="1"/>
    <n v="49"/>
    <n v="29.5"/>
    <s v="Undisclosed"/>
    <s v="Undisclosed"/>
    <e v="#REF!"/>
    <e v="#VALUE!"/>
    <e v="#VALUE!"/>
    <e v="#REF!"/>
    <e v="#VALUE!"/>
  </r>
  <r>
    <s v="HILLERTNEXT"/>
    <s v="https://www.hillertnext.com/"/>
    <s v="München, Germany"/>
    <s v="Undisclosed"/>
    <s v="Undisclosed"/>
    <s v="10 - 49"/>
    <x v="0"/>
    <n v="0.2"/>
    <m/>
    <x v="77"/>
    <s v="NewComputerTechnologyConsultingCo.Ltd. https://nctthai.com/"/>
    <n v="10"/>
    <x v="1"/>
    <n v="49"/>
    <n v="29.5"/>
    <s v="$25 - $49 / hr"/>
    <s v="$25 "/>
    <s v=" $49 "/>
    <n v="37"/>
    <n v="25"/>
    <n v="49"/>
    <s v="Yes"/>
  </r>
  <r>
    <s v="Uinno"/>
    <s v="https://uinno.io/"/>
    <s v="Tallinn, Estonia"/>
    <n v="50000"/>
    <s v="$50 - $99 / hr"/>
    <s v="50 - 249"/>
    <x v="0"/>
    <n v="0.2"/>
    <m/>
    <x v="26"/>
    <s v="HILLERTNEXT https://www.hillertnext.com/"/>
    <n v="50"/>
    <x v="1"/>
    <n v="249"/>
    <n v="29.5"/>
    <s v="Undisclosed"/>
    <s v="Undisclosed"/>
    <e v="#REF!"/>
    <e v="#VALUE!"/>
    <e v="#VALUE!"/>
    <e v="#REF!"/>
    <e v="#VALUE!"/>
  </r>
  <r>
    <s v="abstractR"/>
    <s v="http://abstract-r.com/"/>
    <s v="Šlapanice, Czech Republic"/>
    <n v="25000"/>
    <s v="$50 - $99 / hr"/>
    <s v="10 - 49"/>
    <x v="2"/>
    <n v="0.5"/>
    <m/>
    <x v="6"/>
    <s v="Uinno https://uinno.io/"/>
    <n v="10"/>
    <x v="1"/>
    <n v="49"/>
    <n v="149.5"/>
    <s v="$50 - $99 / hr"/>
    <s v="$50 "/>
    <s v=" $99 "/>
    <n v="74.5"/>
    <n v="50"/>
    <n v="99"/>
    <s v="Yes"/>
  </r>
  <r>
    <s v="Bitbotstudios"/>
    <s v="https://bitbotstudios.co/"/>
    <s v="London, United Kingdom"/>
    <n v="10000"/>
    <s v="Undisclosed"/>
    <s v="2 - 9"/>
    <x v="1"/>
    <n v="1"/>
    <m/>
    <x v="45"/>
    <s v="abstractR http://abstract-r.com/"/>
    <n v="2"/>
    <x v="1"/>
    <n v="9"/>
    <n v="29.5"/>
    <s v="$50 - $99 / hr"/>
    <s v="$50 "/>
    <s v=" $99 "/>
    <n v="74.5"/>
    <n v="50"/>
    <n v="99"/>
    <s v="Yes"/>
  </r>
  <r>
    <s v="CoreView"/>
    <s v="https://www.coreviewsystems.com/contact-us.html"/>
    <s v="Pune, India"/>
    <n v="50000"/>
    <s v="$25 - $49 / hr"/>
    <s v="50 - 249"/>
    <x v="2"/>
    <n v="0.5"/>
    <m/>
    <x v="17"/>
    <s v="Bitbotstudios https://bitbotstudios.co/"/>
    <n v="50"/>
    <x v="1"/>
    <n v="249"/>
    <n v="5.5"/>
    <s v="Undisclosed"/>
    <s v="Undisclosed"/>
    <e v="#REF!"/>
    <e v="#VALUE!"/>
    <e v="#VALUE!"/>
    <e v="#REF!"/>
    <e v="#VALUE!"/>
  </r>
  <r>
    <s v="Ortom"/>
    <s v="https://www.ortom.ai/"/>
    <s v="Manchester, United Kingdom"/>
    <n v="5000"/>
    <s v="$100 - $149 / hr"/>
    <s v="Freelancer"/>
    <x v="2"/>
    <n v="0.8"/>
    <m/>
    <x v="11"/>
    <s v="CoreView https://www.coreviewsystems.com/contact-us.html"/>
    <s v="Freelancer"/>
    <x v="1"/>
    <m/>
    <n v="149.5"/>
    <s v="$25 - $49 / hr"/>
    <s v="$25 "/>
    <s v=" $49 "/>
    <n v="37"/>
    <n v="25"/>
    <n v="49"/>
    <s v="Yes"/>
  </r>
  <r>
    <s v="SmartboxMedia"/>
    <s v="https://smartboxmedia.us/contact/"/>
    <s v="McAllan, TX"/>
    <n v="5000"/>
    <s v="&lt; $25 / hr"/>
    <s v="50 - 249"/>
    <x v="0"/>
    <n v="0.1"/>
    <m/>
    <x v="17"/>
    <s v="Ortom https://www.ortom.ai/"/>
    <n v="50"/>
    <x v="1"/>
    <n v="249"/>
    <e v="#DIV/0!"/>
    <s v="$100 - $149 / hr"/>
    <s v="$100 "/>
    <s v=" $149 "/>
    <n v="124.5"/>
    <n v="100"/>
    <n v="149"/>
    <s v="Yes"/>
  </r>
  <r>
    <s v="Hashtaag™"/>
    <s v="https://hashtaag.com/"/>
    <s v="Bengaluru, India"/>
    <n v="25000"/>
    <s v="$25 - $49 / hr"/>
    <s v="50 - 249"/>
    <x v="2"/>
    <n v="0.6"/>
    <m/>
    <x v="2"/>
    <s v="SmartboxMedia https://smartboxmedia.us/contact/"/>
    <n v="50"/>
    <x v="1"/>
    <n v="249"/>
    <n v="149.5"/>
    <s v="0$ - $25 / hr"/>
    <s v="0$ "/>
    <s v=" $25 "/>
    <n v="12.5"/>
    <n v="0"/>
    <n v="25"/>
    <s v="No"/>
  </r>
  <r>
    <s v="IdeaUsher"/>
    <s v="https://ideausher.com/"/>
    <s v="Sahibzada Ajit Singh Nagar, India"/>
    <n v="5000"/>
    <s v="$25 - $49 / hr"/>
    <s v="250 - 999"/>
    <x v="0"/>
    <n v="0.25"/>
    <m/>
    <x v="11"/>
    <s v="Hashtaag™ https://hashtaag.com/"/>
    <n v="250"/>
    <x v="1"/>
    <n v="999"/>
    <n v="149.5"/>
    <s v="$25 - $49 / hr"/>
    <s v="$25 "/>
    <s v=" $49 "/>
    <n v="37"/>
    <n v="25"/>
    <n v="49"/>
    <s v="Yes"/>
  </r>
  <r>
    <s v="PushInteractions"/>
    <s v="http://www.pushinteractions.com/"/>
    <s v="Saskatoon, Canada"/>
    <n v="5000"/>
    <s v="$50 - $99 / hr"/>
    <s v="10 - 49"/>
    <x v="0"/>
    <n v="0.1"/>
    <m/>
    <x v="11"/>
    <s v="IdeaUsher https://ideausher.com/"/>
    <n v="10"/>
    <x v="1"/>
    <n v="49"/>
    <n v="624.5"/>
    <s v="$25 - $49 / hr"/>
    <s v="$25 "/>
    <s v=" $49 "/>
    <n v="37"/>
    <n v="25"/>
    <n v="49"/>
    <s v="Yes"/>
  </r>
  <r>
    <s v="DeepVision"/>
    <s v="https://www.deepvisionai.com/"/>
    <s v="Costa Mesa, GA"/>
    <n v="5000"/>
    <s v="$300+ / hr"/>
    <s v="10 - 49"/>
    <x v="1"/>
    <n v="1"/>
    <m/>
    <x v="15"/>
    <s v="PushInteractions http://www.pushinteractions.com/"/>
    <n v="10"/>
    <x v="1"/>
    <n v="49"/>
    <n v="29.5"/>
    <s v="$50 - $99 / hr"/>
    <s v="$50 "/>
    <s v=" $99 "/>
    <n v="74.5"/>
    <n v="50"/>
    <n v="99"/>
    <s v="Yes"/>
  </r>
  <r>
    <s v="Winder.AI"/>
    <s v="https://winder.ai"/>
    <s v="Harrogate, United Kingdom"/>
    <n v="25000"/>
    <s v="$200 - $300 / hr"/>
    <s v="2 - 9"/>
    <x v="1"/>
    <n v="1"/>
    <m/>
    <x v="20"/>
    <s v="DeepVision https://www.deepvisionai.com/"/>
    <n v="2"/>
    <x v="1"/>
    <n v="9"/>
    <n v="29.5"/>
    <s v="$300+ / hr"/>
    <s v="$300+ / hr"/>
    <e v="#REF!"/>
    <e v="#VALUE!"/>
    <e v="#VALUE!"/>
    <e v="#REF!"/>
    <e v="#VALUE!"/>
  </r>
  <r>
    <s v="KERNELBAY"/>
    <s v="http://www.kernelbay.com"/>
    <s v="Nicosia, Cyprus"/>
    <n v="10000"/>
    <s v="$50 - $99 / hr"/>
    <s v="2 - 9"/>
    <x v="2"/>
    <n v="0.8"/>
    <m/>
    <x v="17"/>
    <s v="Winder.AI https://winder.ai"/>
    <n v="2"/>
    <x v="1"/>
    <n v="9"/>
    <n v="5.5"/>
    <s v="$200 - $300 / hr"/>
    <s v="$200 "/>
    <s v=" $300 "/>
    <n v="250"/>
    <n v="200"/>
    <n v="300"/>
    <s v="Yes"/>
  </r>
  <r>
    <s v="PearlDataFirm"/>
    <s v="https://pearldatafirm.com/"/>
    <s v="Kampala, Uganda"/>
    <n v="1000"/>
    <s v="$25 - $49 / hr"/>
    <s v="50 - 249"/>
    <x v="0"/>
    <n v="0.2"/>
    <m/>
    <x v="18"/>
    <s v="KERNELBAY http://www.kernelbay.com"/>
    <n v="50"/>
    <x v="1"/>
    <n v="249"/>
    <n v="5.5"/>
    <s v="$50 - $99 / hr"/>
    <s v="$50 "/>
    <s v=" $99 "/>
    <n v="74.5"/>
    <n v="50"/>
    <n v="99"/>
    <s v="Yes"/>
  </r>
  <r>
    <s v="DexTechnologies"/>
    <s v="https://dex.re"/>
    <s v="Kyiv, Ukraine"/>
    <n v="5000"/>
    <s v="$50 - $99 / hr"/>
    <s v="2 - 9"/>
    <x v="2"/>
    <n v="0.65"/>
    <m/>
    <x v="132"/>
    <s v="PearlDataFirm https://pearldatafirm.com/"/>
    <n v="2"/>
    <x v="1"/>
    <n v="9"/>
    <n v="149.5"/>
    <s v="$25 - $49 / hr"/>
    <s v="$25 "/>
    <s v=" $49 "/>
    <n v="37"/>
    <n v="25"/>
    <n v="49"/>
    <s v="Yes"/>
  </r>
  <r>
    <s v="LabelYourData"/>
    <s v="https://labelyourdata.com/"/>
    <s v="Kyiv, Ukraine"/>
    <n v="1000"/>
    <s v="&lt; $25 / hr"/>
    <s v="250 - 999"/>
    <x v="0"/>
    <n v="0.2"/>
    <m/>
    <x v="13"/>
    <s v="DexTechnologies https://dex.re"/>
    <n v="250"/>
    <x v="1"/>
    <n v="999"/>
    <n v="5.5"/>
    <s v="$50 - $99 / hr"/>
    <s v="$50 "/>
    <s v=" $99 "/>
    <n v="74.5"/>
    <n v="50"/>
    <n v="99"/>
    <s v="Yes"/>
  </r>
  <r>
    <s v="BlueRider.Software"/>
    <s v="https://bluerider.software/"/>
    <s v="Białystok, Poland"/>
    <n v="10000"/>
    <s v="$25 - $49 / hr"/>
    <s v="10 - 49"/>
    <x v="2"/>
    <n v="0.5"/>
    <m/>
    <x v="13"/>
    <s v="LabelYourData https://labelyourdata.com/"/>
    <n v="10"/>
    <x v="1"/>
    <n v="49"/>
    <n v="624.5"/>
    <s v="0$ - $25 / hr"/>
    <s v="0$ "/>
    <s v=" $25 "/>
    <n v="12.5"/>
    <n v="0"/>
    <n v="25"/>
    <s v="No"/>
  </r>
  <r>
    <s v="JuppiterAILabs"/>
    <s v="https://juppiterailabs.com/index.php/about/"/>
    <s v="New Delhi, India"/>
    <n v="10000"/>
    <s v="$25 - $49 / hr"/>
    <s v="50 - 249"/>
    <x v="2"/>
    <n v="0.5"/>
    <m/>
    <x v="7"/>
    <s v="BlueRider.Software https://bluerider.software/"/>
    <n v="50"/>
    <x v="1"/>
    <n v="249"/>
    <n v="29.5"/>
    <s v="$25 - $49 / hr"/>
    <s v="$25 "/>
    <s v=" $49 "/>
    <n v="37"/>
    <n v="25"/>
    <n v="49"/>
    <s v="Yes"/>
  </r>
  <r>
    <s v="Crux2core"/>
    <s v="https://crux2core.com/"/>
    <s v="Gurugram, India"/>
    <s v="Undisclosed"/>
    <s v="Undisclosed"/>
    <s v="10 - 49"/>
    <x v="2"/>
    <n v="0.8"/>
    <m/>
    <x v="11"/>
    <s v="JuppiterAILabs https://juppiterailabs.com/index.php/about/"/>
    <n v="10"/>
    <x v="1"/>
    <n v="49"/>
    <n v="149.5"/>
    <s v="$25 - $49 / hr"/>
    <s v="$25 "/>
    <s v=" $49 "/>
    <n v="37"/>
    <n v="25"/>
    <n v="49"/>
    <s v="Yes"/>
  </r>
  <r>
    <s v="TLVTech"/>
    <s v="https://www.tlvtech.io"/>
    <s v="Ramat Gan, Israel"/>
    <n v="5000"/>
    <s v="$100 - $149 / hr"/>
    <s v="10 - 49"/>
    <x v="0"/>
    <n v="0.1"/>
    <m/>
    <x v="11"/>
    <s v="Crux2core https://crux2core.com/"/>
    <n v="10"/>
    <x v="1"/>
    <n v="49"/>
    <n v="29.5"/>
    <s v="Undisclosed"/>
    <s v="Undisclosed"/>
    <e v="#REF!"/>
    <e v="#VALUE!"/>
    <e v="#VALUE!"/>
    <e v="#REF!"/>
    <e v="#VALUE!"/>
  </r>
  <r>
    <s v="NILG.AI"/>
    <s v="https://www.nilg.ai"/>
    <s v="Porto, Portugal"/>
    <n v="5000"/>
    <s v="$50 - $99 / hr"/>
    <s v="2 - 9"/>
    <x v="2"/>
    <n v="0.6"/>
    <m/>
    <x v="28"/>
    <s v="TLVTech https://www.tlvtech.io"/>
    <n v="2"/>
    <x v="1"/>
    <n v="9"/>
    <n v="29.5"/>
    <s v="$100 - $149 / hr"/>
    <s v="$100 "/>
    <s v=" $149 "/>
    <n v="124.5"/>
    <n v="100"/>
    <n v="149"/>
    <s v="Yes"/>
  </r>
  <r>
    <s v="Noctuai"/>
    <s v="https://noctuai.com/"/>
    <s v="Warszawa, Poland"/>
    <n v="10000"/>
    <s v="$50 - $99 / hr"/>
    <s v="10 - 49"/>
    <x v="2"/>
    <n v="0.6"/>
    <m/>
    <x v="105"/>
    <s v="NILG.AI https://www.nilg.ai"/>
    <n v="10"/>
    <x v="1"/>
    <n v="49"/>
    <n v="5.5"/>
    <s v="$50 - $99 / hr"/>
    <s v="$50 "/>
    <s v=" $99 "/>
    <n v="74.5"/>
    <n v="50"/>
    <n v="99"/>
    <s v="Yes"/>
  </r>
  <r>
    <s v="AltSolution"/>
    <s v="http://altsolution.net/"/>
    <s v="Kyiv, Ukraine"/>
    <n v="5000"/>
    <s v="$25 - $49 / hr"/>
    <s v="10 - 49"/>
    <x v="0"/>
    <n v="0.1"/>
    <m/>
    <x v="7"/>
    <s v="Noctuai https://noctuai.com/"/>
    <n v="10"/>
    <x v="1"/>
    <n v="49"/>
    <n v="29.5"/>
    <s v="$50 - $99 / hr"/>
    <s v="$50 "/>
    <s v=" $99 "/>
    <n v="74.5"/>
    <n v="50"/>
    <n v="99"/>
    <s v="Yes"/>
  </r>
  <r>
    <s v="ElmoSoft"/>
    <s v="https://www.elmosoft.net"/>
    <s v="Tallinn, Estonia"/>
    <n v="10000"/>
    <s v="$25 - $49 / hr"/>
    <s v="10 - 49"/>
    <x v="0"/>
    <n v="0.1"/>
    <m/>
    <x v="13"/>
    <s v="AltSolution http://altsolution.net/"/>
    <n v="10"/>
    <x v="1"/>
    <n v="49"/>
    <n v="29.5"/>
    <s v="$25 - $49 / hr"/>
    <s v="$25 "/>
    <s v=" $49 "/>
    <n v="37"/>
    <n v="25"/>
    <n v="49"/>
    <s v="Yes"/>
  </r>
  <r>
    <s v="Zpoken"/>
    <s v="https://zpoken.io"/>
    <s v="Kyiv, Ukraine"/>
    <n v="5000"/>
    <s v="$25 - $49 / hr"/>
    <s v="10 - 49"/>
    <x v="2"/>
    <n v="0.5"/>
    <m/>
    <x v="6"/>
    <s v="ElmoSoft https://www.elmosoft.net"/>
    <n v="10"/>
    <x v="1"/>
    <n v="49"/>
    <n v="29.5"/>
    <s v="$25 - $49 / hr"/>
    <s v="$25 "/>
    <s v=" $49 "/>
    <n v="37"/>
    <n v="25"/>
    <n v="49"/>
    <s v="Yes"/>
  </r>
  <r>
    <s v="QDS"/>
    <s v="https://qdsasia.com/"/>
    <s v="Singapore"/>
    <n v="10000"/>
    <s v="$25 - $49 / hr"/>
    <s v="10 - 49"/>
    <x v="0"/>
    <n v="0.15"/>
    <m/>
    <x v="13"/>
    <s v="Zpoken https://zpoken.io"/>
    <n v="10"/>
    <x v="1"/>
    <n v="49"/>
    <n v="29.5"/>
    <s v="$25 - $49 / hr"/>
    <s v="$25 "/>
    <s v=" $49 "/>
    <n v="37"/>
    <n v="25"/>
    <n v="49"/>
    <s v="Yes"/>
  </r>
  <r>
    <s v="FlexisUS"/>
    <s v="http://flexisus.com"/>
    <s v="Palo Alto, CA"/>
    <s v="Undisclosed"/>
    <s v="Undisclosed"/>
    <s v="50 - 249"/>
    <x v="0"/>
    <n v="0.4"/>
    <m/>
    <x v="0"/>
    <s v="QDS https://qdsasia.com/"/>
    <n v="50"/>
    <x v="1"/>
    <n v="249"/>
    <n v="29.5"/>
    <s v="$25 - $49 / hr"/>
    <s v="$25 "/>
    <s v=" $49 "/>
    <n v="37"/>
    <n v="25"/>
    <n v="49"/>
    <s v="Yes"/>
  </r>
  <r>
    <s v="LimerineSoftwarePvtLtd"/>
    <s v="https://limerine.com"/>
    <s v="Gurugram, India"/>
    <n v="1000"/>
    <s v="&lt; $25 / hr"/>
    <s v="2 - 9"/>
    <x v="1"/>
    <n v="0.9"/>
    <m/>
    <x v="1"/>
    <s v="FlexisUS http://flexisus.com"/>
    <n v="2"/>
    <x v="1"/>
    <n v="9"/>
    <n v="149.5"/>
    <s v="Undisclosed"/>
    <s v="Undisclosed"/>
    <e v="#REF!"/>
    <e v="#VALUE!"/>
    <e v="#VALUE!"/>
    <e v="#REF!"/>
    <e v="#VALUE!"/>
  </r>
  <r>
    <s v="AffinitiAI"/>
    <s v="http://affiniti.ai"/>
    <s v="London, United Kingdom"/>
    <n v="75000"/>
    <s v="$50 - $99 / hr"/>
    <s v="2 - 9"/>
    <x v="1"/>
    <n v="1"/>
    <m/>
    <x v="11"/>
    <s v="LimerineSoftwarePvtLtd https://limerine.com"/>
    <n v="2"/>
    <x v="1"/>
    <n v="9"/>
    <n v="5.5"/>
    <s v="0$ - $25 / hr"/>
    <s v="0$ "/>
    <s v=" $25 "/>
    <n v="12.5"/>
    <n v="0"/>
    <n v="25"/>
    <s v="No"/>
  </r>
  <r>
    <s v="AreusDevelopment"/>
    <s v="http://www.areusdev.com/"/>
    <s v="București, Romania"/>
    <n v="10000"/>
    <s v="$25 - $49 / hr"/>
    <s v="50 - 249"/>
    <x v="0"/>
    <n v="0.1"/>
    <m/>
    <x v="17"/>
    <s v="AffinitiAI http://affiniti.ai"/>
    <n v="50"/>
    <x v="1"/>
    <n v="249"/>
    <n v="5.5"/>
    <s v="$50 - $99 / hr"/>
    <s v="$50 "/>
    <s v=" $99 "/>
    <n v="74.5"/>
    <n v="50"/>
    <n v="99"/>
    <s v="Yes"/>
  </r>
  <r>
    <s v="Retrocube"/>
    <s v="https://www.retrocube.com/"/>
    <s v="Dallas, TX"/>
    <n v="10000"/>
    <s v="$25 - $49 / hr"/>
    <s v="50 - 249"/>
    <x v="0"/>
    <n v="0.1"/>
    <m/>
    <x v="24"/>
    <s v="AreusDevelopment http://www.areusdev.com/"/>
    <n v="50"/>
    <x v="1"/>
    <n v="249"/>
    <n v="149.5"/>
    <s v="$25 - $49 / hr"/>
    <s v="$25 "/>
    <s v=" $49 "/>
    <n v="37"/>
    <n v="25"/>
    <n v="49"/>
    <s v="Yes"/>
  </r>
  <r>
    <s v="MrmmbsVision"/>
    <s v="https://www.mrmmbsvision.com/"/>
    <s v="New Delhi, India"/>
    <n v="5000"/>
    <s v="$25 - $49 / hr"/>
    <s v="10 - 49"/>
    <x v="0"/>
    <n v="0.1"/>
    <m/>
    <x v="2"/>
    <s v="Retrocube https://www.retrocube.com/"/>
    <n v="10"/>
    <x v="1"/>
    <n v="49"/>
    <n v="149.5"/>
    <s v="$25 - $49 / hr"/>
    <s v="$25 "/>
    <s v=" $49 "/>
    <n v="37"/>
    <n v="25"/>
    <n v="49"/>
    <s v="Yes"/>
  </r>
  <r>
    <s v="Pento"/>
    <s v="https://pento.ai/"/>
    <s v="Montevideo, Uruguay"/>
    <n v="25000"/>
    <s v="$50 - $99 / hr"/>
    <s v="2 - 9"/>
    <x v="1"/>
    <n v="1"/>
    <m/>
    <x v="11"/>
    <s v="MrmmbsVision https://www.mrmmbsvision.com/"/>
    <n v="2"/>
    <x v="1"/>
    <n v="9"/>
    <n v="29.5"/>
    <s v="$25 - $49 / hr"/>
    <s v="$25 "/>
    <s v=" $49 "/>
    <n v="37"/>
    <n v="25"/>
    <n v="49"/>
    <s v="Yes"/>
  </r>
  <r>
    <s v="Hekate"/>
    <s v="https://hekate.ai/"/>
    <s v="Danang, Vietnam"/>
    <n v="10000"/>
    <s v="&lt; $25 / hr"/>
    <s v="50 - 249"/>
    <x v="0"/>
    <n v="0.4"/>
    <m/>
    <x v="41"/>
    <s v="Pento https://pento.ai/"/>
    <n v="50"/>
    <x v="1"/>
    <n v="249"/>
    <n v="5.5"/>
    <s v="$50 - $99 / hr"/>
    <s v="$50 "/>
    <s v=" $99 "/>
    <n v="74.5"/>
    <n v="50"/>
    <n v="99"/>
    <s v="Yes"/>
  </r>
  <r>
    <s v="Vectorform"/>
    <s v="http://www.vectorform.com/"/>
    <s v="Royal Oak, MI"/>
    <s v="Undisclosed"/>
    <s v="$200 - $300 / hr"/>
    <s v="50 - 249"/>
    <x v="0"/>
    <n v="0.1"/>
    <m/>
    <x v="23"/>
    <s v="Hekate https://hekate.ai/"/>
    <n v="50"/>
    <x v="1"/>
    <n v="249"/>
    <n v="149.5"/>
    <s v="0$ - $25 / hr"/>
    <s v="0$ "/>
    <s v=" $25 "/>
    <n v="12.5"/>
    <n v="0"/>
    <n v="25"/>
    <s v="No"/>
  </r>
  <r>
    <s v="PragnakalpTechlabs"/>
    <s v="https://www.pragnakalp.com"/>
    <s v="Ahmedabad, India"/>
    <n v="5000"/>
    <s v="$25 - $49 / hr"/>
    <s v="10 - 49"/>
    <x v="2"/>
    <n v="0.5"/>
    <m/>
    <x v="81"/>
    <s v="Vectorform http://www.vectorform.com/"/>
    <n v="10"/>
    <x v="1"/>
    <n v="49"/>
    <n v="149.5"/>
    <s v="$200 - $300 / hr"/>
    <s v="$200 "/>
    <s v=" $300 "/>
    <n v="250"/>
    <n v="200"/>
    <n v="300"/>
    <s v="Yes"/>
  </r>
  <r>
    <s v="Outforz"/>
    <s v="https://outforz.com/"/>
    <s v="Kyiv, Ukraine"/>
    <n v="1000"/>
    <s v="&lt; $25 / hr"/>
    <s v="10 - 49"/>
    <x v="2"/>
    <n v="0.7"/>
    <m/>
    <x v="11"/>
    <s v="PragnakalpTechlabs https://www.pragnakalp.com"/>
    <n v="10"/>
    <x v="1"/>
    <n v="49"/>
    <n v="29.5"/>
    <s v="$25 - $49 / hr"/>
    <s v="$25 "/>
    <s v=" $49 "/>
    <n v="37"/>
    <n v="25"/>
    <n v="49"/>
    <s v="Yes"/>
  </r>
  <r>
    <s v="Explorai"/>
    <s v="https://explor.ai"/>
    <s v="Longueuil, Canada"/>
    <n v="5000"/>
    <s v="$150 - $199 / hr"/>
    <s v="10 - 49"/>
    <x v="2"/>
    <n v="0.75"/>
    <m/>
    <x v="13"/>
    <s v="Outforz https://outforz.com/"/>
    <n v="10"/>
    <x v="1"/>
    <n v="49"/>
    <n v="29.5"/>
    <s v="0$ - $25 / hr"/>
    <s v="0$ "/>
    <s v=" $25 "/>
    <n v="12.5"/>
    <n v="0"/>
    <n v="25"/>
    <s v="No"/>
  </r>
  <r>
    <s v="Vistalore"/>
    <s v="https://vistalore.com"/>
    <s v="Joshua, TX"/>
    <n v="1000"/>
    <s v="$100 - $149 / hr"/>
    <s v="Freelancer"/>
    <x v="2"/>
    <n v="0.8"/>
    <m/>
    <x v="15"/>
    <s v="Explorai https://explor.ai"/>
    <s v="Freelancer"/>
    <x v="1"/>
    <m/>
    <n v="29.5"/>
    <s v="$150 - $199 / hr"/>
    <s v="$150 "/>
    <s v=" $199 "/>
    <n v="174.5"/>
    <n v="150"/>
    <n v="199"/>
    <s v="Yes"/>
  </r>
  <r>
    <s v="OrangeLoops"/>
    <s v="http://orangeloops.com/"/>
    <s v="Boston, MA"/>
    <n v="5000"/>
    <s v="$50 - $99 / hr"/>
    <s v="50 - 249"/>
    <x v="0"/>
    <n v="0.1"/>
    <m/>
    <x v="2"/>
    <s v="Vistalore https://vistalore.com"/>
    <n v="50"/>
    <x v="1"/>
    <n v="249"/>
    <e v="#DIV/0!"/>
    <s v="$100 - $149 / hr"/>
    <s v="$100 "/>
    <s v=" $149 "/>
    <n v="124.5"/>
    <n v="100"/>
    <n v="149"/>
    <s v="Yes"/>
  </r>
  <r>
    <s v="AIDerivatives"/>
    <s v="https://aiderivatives.co"/>
    <s v="Draper, UT"/>
    <n v="10000"/>
    <s v="$50 - $99 / hr"/>
    <s v="2 - 9"/>
    <x v="2"/>
    <n v="0.75"/>
    <m/>
    <x v="34"/>
    <s v="OrangeLoops http://orangeloops.com/"/>
    <n v="2"/>
    <x v="1"/>
    <n v="9"/>
    <n v="149.5"/>
    <s v="$50 - $99 / hr"/>
    <s v="$50 "/>
    <s v=" $99 "/>
    <n v="74.5"/>
    <n v="50"/>
    <n v="99"/>
    <s v="Yes"/>
  </r>
  <r>
    <s v="Infrrd"/>
    <s v="https://infrrd.ai/"/>
    <s v="San Jose, CA"/>
    <n v="25000"/>
    <s v="$150 - $199 / hr"/>
    <s v="250 - 999"/>
    <x v="1"/>
    <n v="1"/>
    <m/>
    <x v="35"/>
    <s v="AIDerivatives https://aiderivatives.co"/>
    <n v="250"/>
    <x v="1"/>
    <n v="999"/>
    <n v="5.5"/>
    <s v="$50 - $99 / hr"/>
    <s v="$50 "/>
    <s v=" $99 "/>
    <n v="74.5"/>
    <n v="50"/>
    <n v="99"/>
    <s v="Yes"/>
  </r>
  <r>
    <s v="Luxolis"/>
    <s v="https://luxpmsoft.com/"/>
    <s v="Seongnam-si, South Korea"/>
    <n v="10000"/>
    <s v="Undisclosed"/>
    <s v="10 - 49"/>
    <x v="0"/>
    <n v="0.25"/>
    <m/>
    <x v="1"/>
    <s v="Infrrd https://infrrd.ai/"/>
    <n v="10"/>
    <x v="1"/>
    <n v="49"/>
    <n v="624.5"/>
    <s v="$150 - $199 / hr"/>
    <s v="$150 "/>
    <s v=" $199 "/>
    <n v="174.5"/>
    <n v="150"/>
    <n v="199"/>
    <s v="Yes"/>
  </r>
  <r>
    <s v="INNOVANT"/>
    <s v="https://innovant.us/"/>
    <s v="Montevideo, Uruguay"/>
    <n v="10000"/>
    <s v="$50 - $99 / hr"/>
    <s v="50 - 249"/>
    <x v="0"/>
    <n v="0.1"/>
    <m/>
    <x v="79"/>
    <s v="Luxolis https://luxpmsoft.com/"/>
    <n v="50"/>
    <x v="1"/>
    <n v="249"/>
    <n v="29.5"/>
    <s v="Undisclosed"/>
    <s v="Undisclosed"/>
    <e v="#REF!"/>
    <e v="#VALUE!"/>
    <e v="#VALUE!"/>
    <e v="#REF!"/>
    <e v="#VALUE!"/>
  </r>
  <r>
    <s v="HubSpire"/>
    <s v="https://www.hubspire.com/"/>
    <s v="New York, NY"/>
    <n v="25000"/>
    <s v="$50 - $99 / hr"/>
    <s v="10 - 49"/>
    <x v="0"/>
    <n v="0.1"/>
    <m/>
    <x v="41"/>
    <s v="INNOVANT https://innovant.us/"/>
    <n v="10"/>
    <x v="1"/>
    <n v="49"/>
    <n v="149.5"/>
    <s v="$50 - $99 / hr"/>
    <s v="$50 "/>
    <s v=" $99 "/>
    <n v="74.5"/>
    <n v="50"/>
    <n v="99"/>
    <s v="Yes"/>
  </r>
  <r>
    <s v="AlpineIntuition"/>
    <s v="https://www.alpineintuition.ch"/>
    <s v="Lonay, Switzerland"/>
    <s v="Undisclosed"/>
    <s v="Undisclosed"/>
    <s v="10 - 49"/>
    <x v="2"/>
    <n v="0.5"/>
    <m/>
    <x v="5"/>
    <s v="HubSpire https://www.hubspire.com/"/>
    <n v="10"/>
    <x v="1"/>
    <n v="49"/>
    <n v="29.5"/>
    <s v="$50 - $99 / hr"/>
    <s v="$50 "/>
    <s v=" $99 "/>
    <n v="74.5"/>
    <n v="50"/>
    <n v="99"/>
    <s v="Yes"/>
  </r>
  <r>
    <s v="TrustID"/>
    <s v="http://www.trustid.co.uk"/>
    <s v="Reading, United Kingdom"/>
    <n v="1000"/>
    <s v="Undisclosed"/>
    <s v="10 - 49"/>
    <x v="0"/>
    <n v="0.4"/>
    <m/>
    <x v="48"/>
    <s v="AlpineIntuition https://www.alpineintuition.ch"/>
    <n v="10"/>
    <x v="1"/>
    <n v="49"/>
    <n v="29.5"/>
    <s v="Undisclosed"/>
    <s v="Undisclosed"/>
    <e v="#REF!"/>
    <e v="#VALUE!"/>
    <e v="#VALUE!"/>
    <e v="#REF!"/>
    <e v="#VALUE!"/>
  </r>
  <r>
    <s v="1T2B"/>
    <s v="https://1t2b.eu/"/>
    <s v="Vilnius, Lithuania"/>
    <n v="1000"/>
    <s v="$25 - $49 / hr"/>
    <s v="10 - 49"/>
    <x v="0"/>
    <n v="0.22"/>
    <m/>
    <x v="17"/>
    <s v="TrustID http://www.trustid.co.uk"/>
    <n v="10"/>
    <x v="1"/>
    <n v="49"/>
    <n v="29.5"/>
    <s v="Undisclosed"/>
    <s v="Undisclosed"/>
    <e v="#REF!"/>
    <e v="#VALUE!"/>
    <e v="#VALUE!"/>
    <e v="#REF!"/>
    <e v="#VALUE!"/>
  </r>
  <r>
    <s v="XpertSolvers"/>
    <s v="https://xpertsolvers.com"/>
    <s v="Bamberg, Germany"/>
    <n v="1000"/>
    <s v="$25 - $49 / hr"/>
    <s v="10 - 49"/>
    <x v="0"/>
    <n v="0.15"/>
    <m/>
    <x v="37"/>
    <s v="1T2B https://1t2b.eu/"/>
    <n v="10"/>
    <x v="1"/>
    <n v="49"/>
    <n v="29.5"/>
    <s v="$25 - $49 / hr"/>
    <s v="$25 "/>
    <s v=" $49 "/>
    <n v="37"/>
    <n v="25"/>
    <n v="49"/>
    <s v="Yes"/>
  </r>
  <r>
    <s v="KorahLimited"/>
    <s v="http://korahlimited.com/"/>
    <s v="Markham, Canada"/>
    <n v="1000"/>
    <s v="Undisclosed"/>
    <s v="10 - 49"/>
    <x v="2"/>
    <n v="0.5"/>
    <m/>
    <x v="26"/>
    <s v="XpertSolvers https://xpertsolvers.com"/>
    <n v="10"/>
    <x v="1"/>
    <n v="49"/>
    <n v="29.5"/>
    <s v="$25 - $49 / hr"/>
    <s v="$25 "/>
    <s v=" $49 "/>
    <n v="37"/>
    <n v="25"/>
    <n v="49"/>
    <s v="Yes"/>
  </r>
  <r>
    <s v="Vstorm"/>
    <s v="https://vstorm.co/"/>
    <s v="Wrocław, Poland"/>
    <n v="5000"/>
    <s v="$25 - $49 / hr"/>
    <s v="10 - 49"/>
    <x v="0"/>
    <n v="0.1"/>
    <m/>
    <x v="15"/>
    <s v="KorahLimited http://korahlimited.com/"/>
    <n v="10"/>
    <x v="1"/>
    <n v="49"/>
    <n v="29.5"/>
    <s v="Undisclosed"/>
    <s v="Undisclosed"/>
    <e v="#REF!"/>
    <e v="#VALUE!"/>
    <e v="#VALUE!"/>
    <e v="#REF!"/>
    <e v="#VALUE!"/>
  </r>
  <r>
    <s v="ExcellediaDigitalInnovation"/>
    <s v="https://www.eiuk.org/"/>
    <s v="Kochi, India"/>
    <n v="1000"/>
    <s v="$25 - $49 / hr"/>
    <s v="10 - 49"/>
    <x v="0"/>
    <n v="0.2"/>
    <m/>
    <x v="7"/>
    <s v="Vstorm https://vstorm.co/"/>
    <n v="10"/>
    <x v="1"/>
    <n v="49"/>
    <n v="29.5"/>
    <s v="$25 - $49 / hr"/>
    <s v="$25 "/>
    <s v=" $49 "/>
    <n v="37"/>
    <n v="25"/>
    <n v="49"/>
    <s v="Yes"/>
  </r>
  <r>
    <s v="Incodeks"/>
    <s v="https://www.incodeks.com"/>
    <s v="Prishtinë, Kosovo"/>
    <n v="10000"/>
    <s v="$25 - $49 / hr"/>
    <s v="10 - 49"/>
    <x v="0"/>
    <n v="0.2"/>
    <m/>
    <x v="11"/>
    <s v="ExcellediaDigitalInnovation https://www.eiuk.org/"/>
    <n v="10"/>
    <x v="1"/>
    <n v="49"/>
    <n v="29.5"/>
    <s v="$25 - $49 / hr"/>
    <s v="$25 "/>
    <s v=" $49 "/>
    <n v="37"/>
    <n v="25"/>
    <n v="49"/>
    <s v="Yes"/>
  </r>
  <r>
    <s v="York&amp;Whiting,LLC"/>
    <s v="http://www.yorkandwhiting.com/"/>
    <s v="Yorktown, VA"/>
    <s v="Undisclosed"/>
    <s v="Undisclosed"/>
    <s v="10 - 49"/>
    <x v="0"/>
    <n v="0.2"/>
    <m/>
    <x v="133"/>
    <s v="Incodeks https://www.incodeks.com"/>
    <n v="10"/>
    <x v="1"/>
    <n v="49"/>
    <n v="29.5"/>
    <s v="$25 - $49 / hr"/>
    <s v="$25 "/>
    <s v=" $49 "/>
    <n v="37"/>
    <n v="25"/>
    <n v="49"/>
    <s v="Yes"/>
  </r>
  <r>
    <s v="KastellumGroup,LLC"/>
    <s v="https://www.kastellum.com/"/>
    <s v="Odessa, FL"/>
    <s v="Undisclosed"/>
    <s v="Undisclosed"/>
    <s v="10 - 49"/>
    <x v="0"/>
    <n v="0.2"/>
    <m/>
    <x v="22"/>
    <s v="York&amp;Whiting,LLC http://www.yorkandwhiting.com/"/>
    <n v="10"/>
    <x v="1"/>
    <n v="49"/>
    <n v="29.5"/>
    <s v="Undisclosed"/>
    <s v="Undisclosed"/>
    <e v="#REF!"/>
    <e v="#VALUE!"/>
    <e v="#VALUE!"/>
    <e v="#REF!"/>
    <e v="#VALUE!"/>
  </r>
  <r>
    <s v="AsteroidGroup"/>
    <s v="http://asteroidgroup.co"/>
    <s v="Dębica, Poland"/>
    <n v="10000"/>
    <s v="$25 - $49 / hr"/>
    <s v="10 - 49"/>
    <x v="0"/>
    <n v="0.2"/>
    <m/>
    <x v="4"/>
    <s v="KastellumGroup,LLC https://www.kastellum.com/"/>
    <n v="10"/>
    <x v="1"/>
    <n v="49"/>
    <n v="29.5"/>
    <s v="Undisclosed"/>
    <s v="Undisclosed"/>
    <e v="#REF!"/>
    <e v="#VALUE!"/>
    <e v="#VALUE!"/>
    <e v="#REF!"/>
    <e v="#VALUE!"/>
  </r>
  <r>
    <s v="BOTMATIC"/>
    <s v="https://www.botmaticsolution.com/"/>
    <s v="Pune, India"/>
    <n v="1000"/>
    <s v="$25 - $49 / hr"/>
    <s v="10 - 49"/>
    <x v="0"/>
    <n v="0.2"/>
    <m/>
    <x v="7"/>
    <s v="AsteroidGroup http://asteroidgroup.co"/>
    <n v="10"/>
    <x v="1"/>
    <n v="49"/>
    <n v="29.5"/>
    <s v="$25 - $49 / hr"/>
    <s v="$25 "/>
    <s v=" $49 "/>
    <n v="37"/>
    <n v="25"/>
    <n v="49"/>
    <s v="Yes"/>
  </r>
  <r>
    <s v="SpearsLab"/>
    <s v="https://www.spearslab.com"/>
    <s v="Lekki, Nigeria"/>
    <n v="1000"/>
    <s v="$50 - $99 / hr"/>
    <s v="10 - 49"/>
    <x v="0"/>
    <n v="0.2"/>
    <m/>
    <x v="11"/>
    <s v="BOTMATIC https://www.botmaticsolution.com/"/>
    <n v="10"/>
    <x v="1"/>
    <n v="49"/>
    <n v="29.5"/>
    <s v="$25 - $49 / hr"/>
    <s v="$25 "/>
    <s v=" $49 "/>
    <n v="37"/>
    <n v="25"/>
    <n v="49"/>
    <s v="Yes"/>
  </r>
  <r>
    <s v="PerisyncTechnologies"/>
    <s v="https://www.perisync.com"/>
    <s v="Bengaluru, India"/>
    <n v="5000"/>
    <s v="&lt; $25 / hr"/>
    <s v="10 - 49"/>
    <x v="0"/>
    <n v="0.2"/>
    <m/>
    <x v="128"/>
    <s v="SpearsLab https://www.spearslab.com"/>
    <n v="10"/>
    <x v="1"/>
    <n v="49"/>
    <n v="29.5"/>
    <s v="$50 - $99 / hr"/>
    <s v="$50 "/>
    <s v=" $99 "/>
    <n v="74.5"/>
    <n v="50"/>
    <n v="99"/>
    <s v="Yes"/>
  </r>
  <r>
    <s v="XSAVTechnologyPVTLTD"/>
    <s v="http://www.savtechnologys.com"/>
    <s v="Pune, India"/>
    <n v="5000"/>
    <s v="$25 - $49 / hr"/>
    <s v="10 - 49"/>
    <x v="0"/>
    <n v="0.2"/>
    <m/>
    <x v="11"/>
    <s v="PerisyncTechnologies https://www.perisync.com"/>
    <n v="10"/>
    <x v="1"/>
    <n v="49"/>
    <n v="29.5"/>
    <s v="0$ - $25 / hr"/>
    <s v="0$ "/>
    <s v=" $25 "/>
    <n v="12.5"/>
    <n v="0"/>
    <n v="25"/>
    <s v="No"/>
  </r>
  <r>
    <s v="IdataSolutionsPvt.Ltd."/>
    <s v="https://idata.com.np/"/>
    <s v="Kathmandu, Nepal"/>
    <n v="1000"/>
    <s v="$25 - $49 / hr"/>
    <s v="10 - 49"/>
    <x v="0"/>
    <n v="0.2"/>
    <m/>
    <x v="11"/>
    <s v="XSAVTechnologyPVTLTD http://www.savtechnologys.com"/>
    <n v="10"/>
    <x v="1"/>
    <n v="49"/>
    <n v="29.5"/>
    <s v="$25 - $49 / hr"/>
    <s v="$25 "/>
    <s v=" $49 "/>
    <n v="37"/>
    <n v="25"/>
    <n v="49"/>
    <s v="Yes"/>
  </r>
  <r>
    <s v="Tessafold"/>
    <s v="https://www.tessafold.com"/>
    <s v="Berlin, Germany"/>
    <n v="5000"/>
    <s v="$50 - $99 / hr"/>
    <s v="10 - 49"/>
    <x v="0"/>
    <n v="0.2"/>
    <m/>
    <x v="118"/>
    <s v="IdataSolutionsPvt.Ltd. https://idata.com.np/"/>
    <n v="10"/>
    <x v="1"/>
    <n v="49"/>
    <n v="29.5"/>
    <s v="$25 - $49 / hr"/>
    <s v="$25 "/>
    <s v=" $49 "/>
    <n v="37"/>
    <n v="25"/>
    <n v="49"/>
    <s v="Yes"/>
  </r>
  <r>
    <s v="ZYTcodeSolutionsPvtLtd"/>
    <s v="http://www.zytcode.com"/>
    <s v="Bengaluru, India"/>
    <n v="100000"/>
    <s v="&lt; $25 / hr"/>
    <s v="10 - 49"/>
    <x v="0"/>
    <n v="0.2"/>
    <m/>
    <x v="26"/>
    <s v="Tessafold https://www.tessafold.com"/>
    <n v="10"/>
    <x v="1"/>
    <n v="49"/>
    <n v="29.5"/>
    <s v="$50 - $99 / hr"/>
    <s v="$50 "/>
    <s v=" $99 "/>
    <n v="74.5"/>
    <n v="50"/>
    <n v="99"/>
    <s v="Yes"/>
  </r>
  <r>
    <s v="Dosion"/>
    <s v="http://www.dosion.net/"/>
    <s v="Xiangxi Tujia and Miao Autonomous Prefecture, China"/>
    <s v="Undisclosed"/>
    <s v="Undisclosed"/>
    <s v="10 - 49"/>
    <x v="0"/>
    <n v="0.2"/>
    <m/>
    <x v="11"/>
    <s v="ZYTcodeSolutionsPvtLtd http://www.zytcode.com"/>
    <n v="10"/>
    <x v="1"/>
    <n v="49"/>
    <n v="29.5"/>
    <s v="0$ - $25 / hr"/>
    <s v="0$ "/>
    <s v=" $25 "/>
    <n v="12.5"/>
    <n v="0"/>
    <n v="25"/>
    <s v="No"/>
  </r>
  <r>
    <s v="Ipinnovatech"/>
    <s v="http://www.ipinnovatech.co"/>
    <s v="Cali, Colombia"/>
    <s v="Undisclosed"/>
    <s v="Undisclosed"/>
    <s v="10 - 49"/>
    <x v="0"/>
    <n v="0.2"/>
    <m/>
    <x v="61"/>
    <s v="Dosion http://www.dosion.net/"/>
    <n v="10"/>
    <x v="1"/>
    <n v="49"/>
    <n v="29.5"/>
    <s v="Undisclosed"/>
    <s v="Undisclosed"/>
    <e v="#REF!"/>
    <e v="#VALUE!"/>
    <e v="#VALUE!"/>
    <e v="#REF!"/>
    <e v="#VALUE!"/>
  </r>
  <r>
    <s v="Seaflux"/>
    <s v="https://www.seaflux.tech/"/>
    <s v="Ahmedabad, India"/>
    <n v="25000"/>
    <s v="$25 - $49 / hr"/>
    <s v="10 - 49"/>
    <x v="0"/>
    <n v="0.2"/>
    <m/>
    <x v="65"/>
    <s v="Ipinnovatech http://www.ipinnovatech.co"/>
    <n v="10"/>
    <x v="1"/>
    <n v="49"/>
    <n v="29.5"/>
    <s v="Undisclosed"/>
    <s v="Undisclosed"/>
    <e v="#REF!"/>
    <e v="#VALUE!"/>
    <e v="#VALUE!"/>
    <e v="#REF!"/>
    <e v="#VALUE!"/>
  </r>
  <r>
    <s v="SINERWARES.A.S."/>
    <s v="http://www.sinerware.com/"/>
    <s v="Bogotá, Colombia"/>
    <s v="Undisclosed"/>
    <s v="Undisclosed"/>
    <s v="10 - 49"/>
    <x v="0"/>
    <n v="0.2"/>
    <m/>
    <x v="11"/>
    <s v="Seaflux https://www.seaflux.tech/"/>
    <n v="10"/>
    <x v="1"/>
    <n v="49"/>
    <n v="29.5"/>
    <s v="$25 - $49 / hr"/>
    <s v="$25 "/>
    <s v=" $49 "/>
    <n v="37"/>
    <n v="25"/>
    <n v="49"/>
    <s v="Yes"/>
  </r>
  <r>
    <s v="VirtualAnalytics"/>
    <s v="https://www.virtualanalytics.ai"/>
    <s v="Noida, India"/>
    <n v="5000"/>
    <s v="$25 - $49 / hr"/>
    <s v="10 - 49"/>
    <x v="0"/>
    <n v="0.2"/>
    <m/>
    <x v="65"/>
    <s v="SINERWARES.A.S. http://www.sinerware.com/"/>
    <n v="10"/>
    <x v="1"/>
    <n v="49"/>
    <n v="29.5"/>
    <s v="Undisclosed"/>
    <s v="Undisclosed"/>
    <e v="#REF!"/>
    <e v="#VALUE!"/>
    <e v="#VALUE!"/>
    <e v="#REF!"/>
    <e v="#VALUE!"/>
  </r>
  <r>
    <s v="SiliconNexus"/>
    <s v="http://silicon-nexus.com/"/>
    <s v="Lahore, Pakistan"/>
    <n v="1000"/>
    <s v="$25 - $49 / hr"/>
    <s v="10 - 49"/>
    <x v="0"/>
    <n v="0.2"/>
    <m/>
    <x v="11"/>
    <s v="VirtualAnalytics https://www.virtualanalytics.ai"/>
    <n v="10"/>
    <x v="1"/>
    <n v="49"/>
    <n v="29.5"/>
    <s v="$25 - $49 / hr"/>
    <s v="$25 "/>
    <s v=" $49 "/>
    <n v="37"/>
    <n v="25"/>
    <n v="49"/>
    <s v="Yes"/>
  </r>
  <r>
    <s v="Tasi,LLC"/>
    <s v="https://www.tasi.biz/"/>
    <s v="Tucson, AZ"/>
    <s v="Undisclosed"/>
    <s v="Undisclosed"/>
    <s v="10 - 49"/>
    <x v="0"/>
    <n v="0.2"/>
    <m/>
    <x v="8"/>
    <s v="SiliconNexus http://silicon-nexus.com/"/>
    <n v="10"/>
    <x v="1"/>
    <n v="49"/>
    <n v="29.5"/>
    <s v="$25 - $49 / hr"/>
    <s v="$25 "/>
    <s v=" $49 "/>
    <n v="37"/>
    <n v="25"/>
    <n v="49"/>
    <s v="Yes"/>
  </r>
  <r>
    <s v="VAASIntelligentTechnologyServicesPrivateLimited"/>
    <s v="https://vaasits.com"/>
    <s v="Ernakulam, India"/>
    <n v="1000"/>
    <s v="&lt; $25 / hr"/>
    <s v="10 - 49"/>
    <x v="0"/>
    <n v="0.2"/>
    <m/>
    <x v="64"/>
    <s v="Tasi,LLC https://www.tasi.biz/"/>
    <n v="10"/>
    <x v="1"/>
    <n v="49"/>
    <n v="29.5"/>
    <s v="Undisclosed"/>
    <s v="Undisclosed"/>
    <e v="#REF!"/>
    <e v="#VALUE!"/>
    <e v="#VALUE!"/>
    <e v="#REF!"/>
    <e v="#VALUE!"/>
  </r>
  <r>
    <s v="GlobalxSolutions"/>
    <s v="http://globalxsolutions.com"/>
    <s v="Karachi, Pakistan"/>
    <n v="1000"/>
    <s v="$25 - $49 / hr"/>
    <s v="10 - 49"/>
    <x v="0"/>
    <n v="0.2"/>
    <m/>
    <x v="11"/>
    <s v="VAASIntelligentTechnologyServicesPrivateLimited https://vaasits.com"/>
    <n v="10"/>
    <x v="1"/>
    <n v="49"/>
    <n v="29.5"/>
    <s v="0$ - $25 / hr"/>
    <s v="0$ "/>
    <s v=" $25 "/>
    <n v="12.5"/>
    <n v="0"/>
    <n v="25"/>
    <s v="No"/>
  </r>
  <r>
    <s v="ZamorinGlobalVenturesPvtLtd"/>
    <s v="https://www.zamorin.global/"/>
    <s v="Kozhikode, India"/>
    <n v="1000"/>
    <s v="$300+ / hr"/>
    <s v="10 - 49"/>
    <x v="0"/>
    <n v="0.2"/>
    <m/>
    <x v="8"/>
    <s v="GlobalxSolutions http://globalxsolutions.com"/>
    <n v="10"/>
    <x v="1"/>
    <n v="49"/>
    <n v="29.5"/>
    <s v="$25 - $49 / hr"/>
    <s v="$25 "/>
    <s v=" $49 "/>
    <n v="37"/>
    <n v="25"/>
    <n v="49"/>
    <s v="Yes"/>
  </r>
  <r>
    <s v="QuantumSpace"/>
    <s v="https://quantumspacepteltd.com/"/>
    <s v="Singapore, Singapore"/>
    <s v="Undisclosed"/>
    <s v="Undisclosed"/>
    <s v="10 - 49"/>
    <x v="0"/>
    <n v="0.2"/>
    <m/>
    <x v="11"/>
    <s v="ZamorinGlobalVenturesPvtLtd https://www.zamorin.global/"/>
    <n v="10"/>
    <x v="1"/>
    <n v="49"/>
    <n v="29.5"/>
    <s v="$300+ / hr"/>
    <s v="$300+ / hr"/>
    <e v="#REF!"/>
    <e v="#VALUE!"/>
    <e v="#VALUE!"/>
    <e v="#REF!"/>
    <e v="#VALUE!"/>
  </r>
  <r>
    <s v="CheverTech"/>
    <s v="https://www.chevertech.com/"/>
    <s v="Dubai, United Arab Emirates"/>
    <s v="Undisclosed"/>
    <s v="Undisclosed"/>
    <s v="10 - 49"/>
    <x v="0"/>
    <n v="0.2"/>
    <m/>
    <x v="75"/>
    <s v="QuantumSpace https://quantumspacepteltd.com/"/>
    <n v="10"/>
    <x v="1"/>
    <n v="49"/>
    <n v="29.5"/>
    <s v="Undisclosed"/>
    <s v="Undisclosed"/>
    <e v="#REF!"/>
    <e v="#VALUE!"/>
    <e v="#VALUE!"/>
    <e v="#REF!"/>
    <e v="#VALUE!"/>
  </r>
  <r>
    <s v="KlatchTechnologies"/>
    <s v="https://klatchtech.com"/>
    <s v="Guwahati, India"/>
    <s v="Undisclosed"/>
    <s v="$25 - $49 / hr"/>
    <s v="2 - 9"/>
    <x v="0"/>
    <n v="0.23"/>
    <m/>
    <x v="29"/>
    <s v="CheverTech https://www.chevertech.com/"/>
    <n v="2"/>
    <x v="1"/>
    <n v="9"/>
    <n v="29.5"/>
    <s v="Undisclosed"/>
    <s v="Undisclosed"/>
    <e v="#REF!"/>
    <e v="#VALUE!"/>
    <e v="#VALUE!"/>
    <e v="#REF!"/>
    <e v="#VALUE!"/>
  </r>
  <r>
    <s v="Akurey"/>
    <s v="https://www.akurey.com"/>
    <s v="San José, Costa Rica"/>
    <n v="50000"/>
    <s v="$50 - $99 / hr"/>
    <s v="10 - 49"/>
    <x v="0"/>
    <n v="0.1"/>
    <m/>
    <x v="11"/>
    <s v="KlatchTechnologies https://klatchtech.com"/>
    <n v="10"/>
    <x v="1"/>
    <n v="49"/>
    <n v="5.5"/>
    <s v="$25 - $49 / hr"/>
    <s v="$25 "/>
    <s v=" $49 "/>
    <n v="37"/>
    <n v="25"/>
    <n v="49"/>
    <s v="Yes"/>
  </r>
  <r>
    <s v="InfospicaConsultancyServices"/>
    <s v="https://www.infospica.com"/>
    <s v="Thiruvananthapuram, India"/>
    <n v="1000"/>
    <s v="$25 - $49 / hr"/>
    <s v="10 - 49"/>
    <x v="0"/>
    <n v="0.1"/>
    <m/>
    <x v="21"/>
    <s v="Akurey https://www.akurey.com"/>
    <n v="10"/>
    <x v="1"/>
    <n v="49"/>
    <n v="29.5"/>
    <s v="$50 - $99 / hr"/>
    <s v="$50 "/>
    <s v=" $99 "/>
    <n v="74.5"/>
    <n v="50"/>
    <n v="99"/>
    <s v="Yes"/>
  </r>
  <r>
    <s v="InceptionInnovation"/>
    <s v="https://www.inceptioninnovation.com/"/>
    <s v="Dubai, United Arab Emirates"/>
    <n v="5000"/>
    <s v="$100 - $149 / hr"/>
    <s v="10 - 49"/>
    <x v="0"/>
    <n v="0.1"/>
    <m/>
    <x v="11"/>
    <s v="InfospicaConsultancyServices https://www.infospica.com"/>
    <n v="10"/>
    <x v="1"/>
    <n v="49"/>
    <n v="29.5"/>
    <s v="$25 - $49 / hr"/>
    <s v="$25 "/>
    <s v=" $49 "/>
    <n v="37"/>
    <n v="25"/>
    <n v="49"/>
    <s v="Yes"/>
  </r>
  <r>
    <s v="MediaSolutions"/>
    <s v="http://www.mediasolutions.digital/"/>
    <s v="Dubai, United Arab Emirates"/>
    <s v="Undisclosed"/>
    <s v="Undisclosed"/>
    <s v="10 - 49"/>
    <x v="0"/>
    <n v="0.1"/>
    <m/>
    <x v="29"/>
    <s v="InceptionInnovation https://www.inceptioninnovation.com/"/>
    <n v="10"/>
    <x v="1"/>
    <n v="49"/>
    <n v="29.5"/>
    <s v="$100 - $149 / hr"/>
    <s v="$100 "/>
    <s v=" $149 "/>
    <n v="124.5"/>
    <n v="100"/>
    <n v="149"/>
    <s v="Yes"/>
  </r>
  <r>
    <s v="ImpulsiveWeb"/>
    <s v="https://www.impulsiveweb.com/"/>
    <s v="Noida, India"/>
    <n v="1000"/>
    <s v="$25 - $49 / hr"/>
    <s v="10 - 49"/>
    <x v="0"/>
    <n v="0.1"/>
    <m/>
    <x v="29"/>
    <s v="MediaSolutions http://www.mediasolutions.digital/"/>
    <n v="10"/>
    <x v="1"/>
    <n v="49"/>
    <n v="29.5"/>
    <s v="Undisclosed"/>
    <s v="Undisclosed"/>
    <e v="#REF!"/>
    <e v="#VALUE!"/>
    <e v="#VALUE!"/>
    <e v="#REF!"/>
    <e v="#VALUE!"/>
  </r>
  <r>
    <s v="VirtueTechInc"/>
    <s v="http://www.virtuetechinc.com/"/>
    <s v="Bellevue, WA"/>
    <n v="100000"/>
    <s v="$100 - $149 / hr"/>
    <s v="10 - 49"/>
    <x v="0"/>
    <n v="0.1"/>
    <m/>
    <x v="11"/>
    <s v="ImpulsiveWeb https://www.impulsiveweb.com/"/>
    <n v="10"/>
    <x v="1"/>
    <n v="49"/>
    <n v="29.5"/>
    <s v="$25 - $49 / hr"/>
    <s v="$25 "/>
    <s v=" $49 "/>
    <n v="37"/>
    <n v="25"/>
    <n v="49"/>
    <s v="Yes"/>
  </r>
  <r>
    <s v="HelloBuild"/>
    <s v="https://hellobuild.co"/>
    <s v="Coral Gables, FL"/>
    <n v="75000"/>
    <s v="Undisclosed"/>
    <s v="10 - 49"/>
    <x v="0"/>
    <n v="0.1"/>
    <m/>
    <x v="30"/>
    <s v="VirtueTechInc http://www.virtuetechinc.com/"/>
    <n v="10"/>
    <x v="1"/>
    <n v="49"/>
    <n v="29.5"/>
    <s v="$100 - $149 / hr"/>
    <s v="$100 "/>
    <s v=" $149 "/>
    <n v="124.5"/>
    <n v="100"/>
    <n v="149"/>
    <s v="Yes"/>
  </r>
  <r>
    <s v="EMCOMDevelopment"/>
    <s v="https://www.emcomponents.net"/>
    <s v="Poland"/>
    <n v="25000"/>
    <s v="$25 - $49 / hr"/>
    <s v="10 - 49"/>
    <x v="0"/>
    <n v="0.1"/>
    <m/>
    <x v="4"/>
    <s v="HelloBuild https://hellobuild.co"/>
    <n v="10"/>
    <x v="1"/>
    <n v="49"/>
    <n v="29.5"/>
    <s v="Undisclosed"/>
    <s v="Undisclosed"/>
    <e v="#REF!"/>
    <e v="#VALUE!"/>
    <e v="#VALUE!"/>
    <e v="#REF!"/>
    <e v="#VALUE!"/>
  </r>
  <r>
    <s v="PocketApps"/>
    <s v="https://www.pktapps.com"/>
    <s v="Ahmedabad, India"/>
    <n v="5000"/>
    <s v="$25 - $49 / hr"/>
    <s v="10 - 49"/>
    <x v="0"/>
    <n v="0.1"/>
    <m/>
    <x v="0"/>
    <s v="EMCOMDevelopment https://www.emcomponents.net"/>
    <n v="10"/>
    <x v="1"/>
    <n v="49"/>
    <n v="29.5"/>
    <s v="$25 - $49 / hr"/>
    <s v="$25 "/>
    <s v=" $49 "/>
    <n v="37"/>
    <n v="25"/>
    <n v="49"/>
    <s v="Yes"/>
  </r>
  <r>
    <s v="HDINFOTECH"/>
    <s v="https://www.hdinfotech.co.in/"/>
    <s v="Bengaluru, India"/>
    <n v="1000"/>
    <s v="$25 - $49 / hr"/>
    <s v="10 - 49"/>
    <x v="0"/>
    <n v="0.1"/>
    <m/>
    <x v="11"/>
    <s v="PocketApps https://www.pktapps.com"/>
    <n v="10"/>
    <x v="1"/>
    <n v="49"/>
    <n v="29.5"/>
    <s v="$25 - $49 / hr"/>
    <s v="$25 "/>
    <s v=" $49 "/>
    <n v="37"/>
    <n v="25"/>
    <n v="49"/>
    <s v="Yes"/>
  </r>
  <r>
    <s v="DoSystemsInc"/>
    <s v="https://www.dosystemsinc.com/"/>
    <s v="Hyderabad, India"/>
    <n v="5000"/>
    <s v="&lt; $25 / hr"/>
    <s v="10 - 49"/>
    <x v="0"/>
    <n v="0.1"/>
    <m/>
    <x v="11"/>
    <s v="HDINFOTECH https://www.hdinfotech.co.in/"/>
    <n v="10"/>
    <x v="1"/>
    <n v="49"/>
    <n v="29.5"/>
    <s v="$25 - $49 / hr"/>
    <s v="$25 "/>
    <s v=" $49 "/>
    <n v="37"/>
    <n v="25"/>
    <n v="49"/>
    <s v="Yes"/>
  </r>
  <r>
    <s v="CognagicInformatics"/>
    <s v="https://www.cognagic.com/"/>
    <s v="Pimpri-Chinchwad, India"/>
    <n v="5000"/>
    <s v="$25 - $49 / hr"/>
    <s v="10 - 49"/>
    <x v="0"/>
    <n v="0.1"/>
    <m/>
    <x v="11"/>
    <s v="DoSystemsInc https://www.dosystemsinc.com/"/>
    <n v="10"/>
    <x v="1"/>
    <n v="49"/>
    <n v="29.5"/>
    <s v="0$ - $25 / hr"/>
    <s v="0$ "/>
    <s v=" $25 "/>
    <n v="12.5"/>
    <n v="0"/>
    <n v="25"/>
    <s v="No"/>
  </r>
  <r>
    <s v="NNG"/>
    <s v="http://www.nng.bz/"/>
    <s v="Ho Chi Minh, Vietnam"/>
    <n v="5000"/>
    <s v="&lt; $25 / hr"/>
    <s v="10 - 49"/>
    <x v="0"/>
    <n v="0.1"/>
    <m/>
    <x v="11"/>
    <s v="CognagicInformatics https://www.cognagic.com/"/>
    <n v="10"/>
    <x v="1"/>
    <n v="49"/>
    <n v="29.5"/>
    <s v="$25 - $49 / hr"/>
    <s v="$25 "/>
    <s v=" $49 "/>
    <n v="37"/>
    <n v="25"/>
    <n v="49"/>
    <s v="Yes"/>
  </r>
  <r>
    <s v="XactideaLtd."/>
    <s v="https://www.xactidea.com/"/>
    <s v="ঢাকা, Bangladesh"/>
    <n v="1000"/>
    <s v="$25 - $49 / hr"/>
    <s v="10 - 49"/>
    <x v="0"/>
    <n v="0.1"/>
    <m/>
    <x v="23"/>
    <s v="NNG http://www.nng.bz/"/>
    <n v="10"/>
    <x v="1"/>
    <n v="49"/>
    <n v="29.5"/>
    <s v="0$ - $25 / hr"/>
    <s v="0$ "/>
    <s v=" $25 "/>
    <n v="12.5"/>
    <n v="0"/>
    <n v="25"/>
    <s v="No"/>
  </r>
  <r>
    <s v="Flow2Code"/>
    <s v="http://flow2code.com"/>
    <s v="Poznań, Poland"/>
    <n v="5000"/>
    <s v="$25 - $49 / hr"/>
    <s v="10 - 49"/>
    <x v="0"/>
    <n v="0.1"/>
    <m/>
    <x v="78"/>
    <s v="XactideaLtd. https://www.xactidea.com/"/>
    <n v="10"/>
    <x v="1"/>
    <n v="49"/>
    <n v="29.5"/>
    <s v="$25 - $49 / hr"/>
    <s v="$25 "/>
    <s v=" $49 "/>
    <n v="37"/>
    <n v="25"/>
    <n v="49"/>
    <s v="Yes"/>
  </r>
  <r>
    <s v="MiWeb"/>
    <s v="https://www.miweb.digital"/>
    <s v="New York, NY"/>
    <n v="5000"/>
    <s v="$50 - $99 / hr"/>
    <s v="10 - 49"/>
    <x v="0"/>
    <n v="0.1"/>
    <m/>
    <x v="7"/>
    <s v="Flow2Code http://flow2code.com"/>
    <n v="10"/>
    <x v="1"/>
    <n v="49"/>
    <n v="29.5"/>
    <s v="$25 - $49 / hr"/>
    <s v="$25 "/>
    <s v=" $49 "/>
    <n v="37"/>
    <n v="25"/>
    <n v="49"/>
    <s v="Yes"/>
  </r>
  <r>
    <s v="WharfStreetStrategiesLimited"/>
    <s v="https://wharfstreetstrategies.com/"/>
    <s v="Navi Mumbai, India"/>
    <n v="1000"/>
    <s v="$25 - $49 / hr"/>
    <s v="10 - 49"/>
    <x v="0"/>
    <n v="0.1"/>
    <m/>
    <x v="5"/>
    <s v="MiWeb https://www.miweb.digital"/>
    <n v="10"/>
    <x v="1"/>
    <n v="49"/>
    <n v="29.5"/>
    <s v="$50 - $99 / hr"/>
    <s v="$50 "/>
    <s v=" $99 "/>
    <n v="74.5"/>
    <n v="50"/>
    <n v="99"/>
    <s v="Yes"/>
  </r>
  <r>
    <s v="MysticRiverConsulting"/>
    <s v="https://mysticriver.consulting/"/>
    <s v="Santa Monica, CA"/>
    <s v="Undisclosed"/>
    <s v="Undisclosed"/>
    <s v="10 - 49"/>
    <x v="0"/>
    <n v="0.1"/>
    <m/>
    <x v="11"/>
    <s v="WharfStreetStrategiesLimited https://wharfstreetstrategies.com/"/>
    <n v="10"/>
    <x v="1"/>
    <n v="49"/>
    <n v="29.5"/>
    <s v="$25 - $49 / hr"/>
    <s v="$25 "/>
    <s v=" $49 "/>
    <n v="37"/>
    <n v="25"/>
    <n v="49"/>
    <s v="Yes"/>
  </r>
  <r>
    <s v="Oxit"/>
    <s v="http://www.oxit.com"/>
    <s v="Charlotte, NC"/>
    <n v="5000"/>
    <s v="$100 - $149 / hr"/>
    <s v="10 - 49"/>
    <x v="0"/>
    <n v="0.1"/>
    <m/>
    <x v="1"/>
    <s v="MysticRiverConsulting https://mysticriver.consulting/"/>
    <n v="10"/>
    <x v="1"/>
    <n v="49"/>
    <n v="29.5"/>
    <s v="Undisclosed"/>
    <s v="Undisclosed"/>
    <e v="#REF!"/>
    <e v="#VALUE!"/>
    <e v="#VALUE!"/>
    <e v="#REF!"/>
    <e v="#VALUE!"/>
  </r>
  <r>
    <s v="KeenSolution"/>
    <s v="http://keensolution.in/"/>
    <s v="Mumbai, India"/>
    <n v="10000"/>
    <s v="$25 - $49 / hr"/>
    <s v="10 - 49"/>
    <x v="0"/>
    <n v="0.1"/>
    <m/>
    <x v="10"/>
    <s v="Oxit http://www.oxit.com"/>
    <n v="10"/>
    <x v="1"/>
    <n v="49"/>
    <n v="29.5"/>
    <s v="$100 - $149 / hr"/>
    <s v="$100 "/>
    <s v=" $149 "/>
    <n v="124.5"/>
    <n v="100"/>
    <n v="149"/>
    <s v="Yes"/>
  </r>
  <r>
    <s v="UPGRIDSOFTWARE"/>
    <s v="https://upgrid.net"/>
    <s v="Cluj-Napoca, Romania"/>
    <n v="1000"/>
    <s v="$25 - $49 / hr"/>
    <s v="10 - 49"/>
    <x v="0"/>
    <n v="0.1"/>
    <m/>
    <x v="11"/>
    <s v="KeenSolution http://keensolution.in/"/>
    <n v="10"/>
    <x v="1"/>
    <n v="49"/>
    <n v="29.5"/>
    <s v="$25 - $49 / hr"/>
    <s v="$25 "/>
    <s v=" $49 "/>
    <n v="37"/>
    <n v="25"/>
    <n v="49"/>
    <s v="Yes"/>
  </r>
  <r>
    <s v="BetterLives:)"/>
    <s v="https://betterlives.world"/>
    <s v="Coimbatore, India"/>
    <n v="25000"/>
    <s v="$25 - $49 / hr"/>
    <s v="10 - 49"/>
    <x v="0"/>
    <n v="0.1"/>
    <m/>
    <x v="24"/>
    <s v="UPGRIDSOFTWARE https://upgrid.net"/>
    <n v="10"/>
    <x v="1"/>
    <n v="49"/>
    <n v="29.5"/>
    <s v="$25 - $49 / hr"/>
    <s v="$25 "/>
    <s v=" $49 "/>
    <n v="37"/>
    <n v="25"/>
    <n v="49"/>
    <s v="Yes"/>
  </r>
  <r>
    <s v="EncasulateConsultancyINC"/>
    <s v="https://encasulate.com/"/>
    <s v="Fremont, CA"/>
    <n v="1000"/>
    <s v="$25 - $49 / hr"/>
    <s v="10 - 49"/>
    <x v="0"/>
    <n v="0.1"/>
    <m/>
    <x v="11"/>
    <s v="BetterLives:) https://betterlives.world"/>
    <n v="10"/>
    <x v="1"/>
    <n v="49"/>
    <n v="29.5"/>
    <s v="$25 - $49 / hr"/>
    <s v="$25 "/>
    <s v=" $49 "/>
    <n v="37"/>
    <n v="25"/>
    <n v="49"/>
    <s v="Yes"/>
  </r>
  <r>
    <s v="brandSuite"/>
    <s v="https://brandsuite.app"/>
    <s v="Monroe Township, NJ"/>
    <s v="Undisclosed"/>
    <s v="Undisclosed"/>
    <s v="10 - 49"/>
    <x v="0"/>
    <n v="0.1"/>
    <m/>
    <x v="1"/>
    <s v="EncasulateConsultancyINC https://encasulate.com/"/>
    <n v="10"/>
    <x v="1"/>
    <n v="49"/>
    <n v="29.5"/>
    <s v="$25 - $49 / hr"/>
    <s v="$25 "/>
    <s v=" $49 "/>
    <n v="37"/>
    <n v="25"/>
    <n v="49"/>
    <s v="Yes"/>
  </r>
  <r>
    <s v="VirtualCoders"/>
    <s v="https://www.virtualcoders.net"/>
    <s v="Ahmedabad, India"/>
    <s v="Undisclosed"/>
    <s v="Undisclosed"/>
    <s v="10 - 49"/>
    <x v="0"/>
    <n v="0.1"/>
    <m/>
    <x v="40"/>
    <s v="brandSuite https://brandsuite.app"/>
    <n v="10"/>
    <x v="1"/>
    <n v="49"/>
    <n v="29.5"/>
    <s v="Undisclosed"/>
    <s v="Undisclosed"/>
    <e v="#REF!"/>
    <e v="#VALUE!"/>
    <e v="#VALUE!"/>
    <e v="#REF!"/>
    <e v="#VALUE!"/>
  </r>
  <r>
    <s v="HauperTechnologies"/>
    <s v="https://www.hauper.com"/>
    <s v="Ahmedabad, India"/>
    <n v="5000"/>
    <s v="&lt; $25 / hr"/>
    <s v="10 - 49"/>
    <x v="0"/>
    <n v="0.1"/>
    <m/>
    <x v="11"/>
    <s v="VirtualCoders https://www.virtualcoders.net"/>
    <n v="10"/>
    <x v="1"/>
    <n v="49"/>
    <n v="29.5"/>
    <s v="Undisclosed"/>
    <s v="Undisclosed"/>
    <e v="#REF!"/>
    <e v="#VALUE!"/>
    <e v="#VALUE!"/>
    <e v="#REF!"/>
    <e v="#VALUE!"/>
  </r>
  <r>
    <s v="SparkBrainsPvt.Ltd."/>
    <s v="https://sparkbrains.in/"/>
    <s v="Panchkula, India"/>
    <n v="1000"/>
    <s v="&lt; $25 / hr"/>
    <s v="10 - 49"/>
    <x v="0"/>
    <n v="0.1"/>
    <m/>
    <x v="11"/>
    <s v="HauperTechnologies https://www.hauper.com"/>
    <n v="10"/>
    <x v="1"/>
    <n v="49"/>
    <n v="29.5"/>
    <s v="0$ - $25 / hr"/>
    <s v="0$ "/>
    <s v=" $25 "/>
    <n v="12.5"/>
    <n v="0"/>
    <n v="25"/>
    <s v="No"/>
  </r>
  <r>
    <s v="OpenTurfTechnologies"/>
    <s v="https://www.openturf.in"/>
    <s v="دبي, United Arab Emirates"/>
    <n v="5000"/>
    <s v="&lt; $25 / hr"/>
    <s v="10 - 49"/>
    <x v="0"/>
    <n v="0.1"/>
    <m/>
    <x v="11"/>
    <s v="SparkBrainsPvt.Ltd. https://sparkbrains.in/"/>
    <n v="10"/>
    <x v="1"/>
    <n v="49"/>
    <n v="29.5"/>
    <s v="0$ - $25 / hr"/>
    <s v="0$ "/>
    <s v=" $25 "/>
    <n v="12.5"/>
    <n v="0"/>
    <n v="25"/>
    <s v="No"/>
  </r>
  <r>
    <s v="Enginerasoft"/>
    <s v="https://enginerasoft.com/"/>
    <s v="Sugar Land, TX"/>
    <n v="5000"/>
    <s v="$25 - $49 / hr"/>
    <s v="10 - 49"/>
    <x v="0"/>
    <n v="0.1"/>
    <m/>
    <x v="29"/>
    <s v="OpenTurfTechnologies https://www.openturf.in"/>
    <n v="10"/>
    <x v="1"/>
    <n v="49"/>
    <n v="29.5"/>
    <s v="0$ - $25 / hr"/>
    <s v="0$ "/>
    <s v=" $25 "/>
    <n v="12.5"/>
    <n v="0"/>
    <n v="25"/>
    <s v="No"/>
  </r>
  <r>
    <s v="Technisia"/>
    <s v="https://technisia.com"/>
    <s v="Lahore, Pakistan"/>
    <n v="1000"/>
    <s v="$25 - $49 / hr"/>
    <s v="10 - 49"/>
    <x v="0"/>
    <n v="0.1"/>
    <m/>
    <x v="2"/>
    <s v="Enginerasoft https://enginerasoft.com/"/>
    <n v="10"/>
    <x v="1"/>
    <n v="49"/>
    <n v="29.5"/>
    <s v="$25 - $49 / hr"/>
    <s v="$25 "/>
    <s v=" $49 "/>
    <n v="37"/>
    <n v="25"/>
    <n v="49"/>
    <s v="Yes"/>
  </r>
  <r>
    <s v="TheBeehiveSoftware"/>
    <s v="https://thebeehivesoftware.com/"/>
    <s v="San Diego, CA"/>
    <n v="10000"/>
    <s v="$50 - $99 / hr"/>
    <s v="10 - 49"/>
    <x v="0"/>
    <n v="0.1"/>
    <m/>
    <x v="8"/>
    <s v="Technisia https://technisia.com"/>
    <n v="10"/>
    <x v="1"/>
    <n v="49"/>
    <n v="29.5"/>
    <s v="$25 - $49 / hr"/>
    <s v="$25 "/>
    <s v=" $49 "/>
    <n v="37"/>
    <n v="25"/>
    <n v="49"/>
    <s v="Yes"/>
  </r>
  <r>
    <s v="CieloAppB.V.(partnerofNaylalabsSoft.Dev.Agency)"/>
    <s v="https://www.naylalabs.com/"/>
    <s v="Amsterdam, Netherlands"/>
    <n v="25000"/>
    <s v="Undisclosed"/>
    <s v="10 - 49"/>
    <x v="0"/>
    <n v="0.1"/>
    <m/>
    <x v="1"/>
    <s v="TheBeehiveSoftware https://thebeehivesoftware.com/"/>
    <n v="10"/>
    <x v="1"/>
    <n v="49"/>
    <n v="29.5"/>
    <s v="$50 - $99 / hr"/>
    <s v="$50 "/>
    <s v=" $99 "/>
    <n v="74.5"/>
    <n v="50"/>
    <n v="99"/>
    <s v="Yes"/>
  </r>
  <r>
    <s v="InNeedIntelligentCloud"/>
    <s v="https://inneed.cloud/"/>
    <s v="Plano, TX"/>
    <n v="10000"/>
    <s v="$50 - $99 / hr"/>
    <s v="10 - 49"/>
    <x v="0"/>
    <n v="0.1"/>
    <m/>
    <x v="19"/>
    <s v="CieloAppB.V.(partnerofNaylalabsSoft.Dev.Agency) https://www.naylalabs.com/"/>
    <n v="10"/>
    <x v="1"/>
    <n v="49"/>
    <n v="29.5"/>
    <s v="Undisclosed"/>
    <s v="Undisclosed"/>
    <e v="#REF!"/>
    <e v="#VALUE!"/>
    <e v="#VALUE!"/>
    <e v="#REF!"/>
    <e v="#VALUE!"/>
  </r>
  <r>
    <s v="AugmentProLLP"/>
    <s v="https://b18animationstudio.com/"/>
    <s v="Mumbai, India"/>
    <s v="Undisclosed"/>
    <s v="&lt; $25 / hr"/>
    <s v="10 - 49"/>
    <x v="0"/>
    <n v="0.1"/>
    <m/>
    <x v="2"/>
    <s v="InNeedIntelligentCloud https://inneed.cloud/"/>
    <n v="10"/>
    <x v="1"/>
    <n v="49"/>
    <n v="29.5"/>
    <s v="$50 - $99 / hr"/>
    <s v="$50 "/>
    <s v=" $99 "/>
    <n v="74.5"/>
    <n v="50"/>
    <n v="99"/>
    <s v="Yes"/>
  </r>
  <r>
    <s v="SAITSys"/>
    <s v="https://www.saitsys.com/"/>
    <s v="Austin, TX"/>
    <n v="1000"/>
    <s v="&lt; $25 / hr"/>
    <s v="10 - 49"/>
    <x v="0"/>
    <n v="0.1"/>
    <m/>
    <x v="11"/>
    <s v="AugmentProLLP https://b18animationstudio.com/"/>
    <n v="10"/>
    <x v="1"/>
    <n v="49"/>
    <n v="29.5"/>
    <s v="0$ - $25 / hr"/>
    <s v="0$ "/>
    <s v=" $25 "/>
    <n v="12.5"/>
    <n v="0"/>
    <n v="25"/>
    <s v="No"/>
  </r>
  <r>
    <s v="FlashData"/>
    <s v="http://fd.myflashcloud.com/"/>
    <s v="shanghai xuhui area, China"/>
    <n v="1000"/>
    <s v="$25 - $49 / hr"/>
    <s v="250 - 999"/>
    <x v="0"/>
    <n v="0.1"/>
    <m/>
    <x v="2"/>
    <s v="SAITSys https://www.saitsys.com/"/>
    <n v="250"/>
    <x v="1"/>
    <n v="999"/>
    <n v="29.5"/>
    <s v="0$ - $25 / hr"/>
    <s v="0$ "/>
    <s v=" $25 "/>
    <n v="12.5"/>
    <n v="0"/>
    <n v="25"/>
    <s v="No"/>
  </r>
  <r>
    <s v="OverAndAllTech"/>
    <s v="http://www.overandall.com/"/>
    <s v="Mumbai, India"/>
    <n v="25000"/>
    <s v="$25 - $49 / hr"/>
    <s v="2 - 9"/>
    <x v="0"/>
    <n v="0.1"/>
    <m/>
    <x v="61"/>
    <s v="FlashData http://fd.myflashcloud.com/"/>
    <n v="2"/>
    <x v="1"/>
    <n v="9"/>
    <n v="624.5"/>
    <s v="$25 - $49 / hr"/>
    <s v="$25 "/>
    <s v=" $49 "/>
    <n v="37"/>
    <n v="25"/>
    <n v="49"/>
    <s v="Yes"/>
  </r>
  <r>
    <s v="eLearningDesignCenter"/>
    <s v="https://elearningdesigncenter.com"/>
    <s v="Lyon Charter Township, MI"/>
    <s v="Undisclosed"/>
    <s v="Undisclosed"/>
    <s v="2 - 9"/>
    <x v="0"/>
    <n v="0.2"/>
    <m/>
    <x v="11"/>
    <s v="OverAndAllTech http://www.overandall.com/"/>
    <n v="2"/>
    <x v="1"/>
    <n v="9"/>
    <n v="5.5"/>
    <s v="$25 - $49 / hr"/>
    <s v="$25 "/>
    <s v=" $49 "/>
    <n v="37"/>
    <n v="25"/>
    <n v="49"/>
    <s v="Yes"/>
  </r>
  <r>
    <s v="RiptechSolutions"/>
    <s v="http://www.riptechsolutions.com"/>
    <s v="Nové Město (Praha 1), Czech Republic"/>
    <n v="5000"/>
    <s v="$25 - $49 / hr"/>
    <s v="2 - 9"/>
    <x v="0"/>
    <n v="0.2"/>
    <m/>
    <x v="81"/>
    <s v="eLearningDesignCenter https://elearningdesigncenter.com"/>
    <n v="2"/>
    <x v="1"/>
    <n v="9"/>
    <n v="5.5"/>
    <s v="Undisclosed"/>
    <s v="Undisclosed"/>
    <e v="#REF!"/>
    <e v="#VALUE!"/>
    <e v="#VALUE!"/>
    <e v="#REF!"/>
    <e v="#VALUE!"/>
  </r>
  <r>
    <s v="RESTGroup"/>
    <s v="https://restgroup.pl/en/"/>
    <s v="Poznan, Poland"/>
    <n v="1000"/>
    <s v="&lt; $25 / hr"/>
    <s v="2 - 9"/>
    <x v="0"/>
    <n v="0.1"/>
    <m/>
    <x v="45"/>
    <s v="RiptechSolutions http://www.riptechsolutions.com"/>
    <n v="2"/>
    <x v="1"/>
    <n v="9"/>
    <n v="5.5"/>
    <s v="$25 - $49 / hr"/>
    <s v="$25 "/>
    <s v=" $49 "/>
    <n v="37"/>
    <n v="25"/>
    <n v="49"/>
    <s v="Yes"/>
  </r>
  <r>
    <s v="LIBERATEDITLLP"/>
    <s v="https://www.liberatedit.com/"/>
    <s v="New Delhi, India"/>
    <n v="5000"/>
    <s v="&lt; $25 / hr"/>
    <s v="2 - 9"/>
    <x v="0"/>
    <n v="0.1"/>
    <m/>
    <x v="7"/>
    <s v="RESTGroup https://restgroup.pl/en/"/>
    <n v="2"/>
    <x v="1"/>
    <n v="9"/>
    <n v="5.5"/>
    <s v="0$ - $25 / hr"/>
    <s v="0$ "/>
    <s v=" $25 "/>
    <n v="12.5"/>
    <n v="0"/>
    <n v="25"/>
    <s v="No"/>
  </r>
  <r>
    <s v="DragoonsMedia"/>
    <s v="https://www.dragoonsmedia.com/"/>
    <s v="Atlanta, GA"/>
    <s v="Undisclosed"/>
    <s v="Undisclosed"/>
    <s v="Freelancer"/>
    <x v="0"/>
    <n v="0.15"/>
    <m/>
    <x v="11"/>
    <s v="LIBERATEDITLLP https://www.liberatedit.com/"/>
    <s v="Freelancer"/>
    <x v="1"/>
    <m/>
    <n v="5.5"/>
    <s v="0$ - $25 / hr"/>
    <s v="0$ "/>
    <s v=" $25 "/>
    <n v="12.5"/>
    <n v="0"/>
    <n v="25"/>
    <s v="No"/>
  </r>
  <r>
    <s v="Nivalit"/>
    <s v="https://nivalit.com"/>
    <s v="Kraków, Poland"/>
    <n v="25000"/>
    <s v="$50 - $99 / hr"/>
    <s v="2 - 9"/>
    <x v="0"/>
    <n v="0.2"/>
    <m/>
    <x v="20"/>
    <s v="DragoonsMedia https://www.dragoonsmedia.com/"/>
    <n v="2"/>
    <x v="1"/>
    <n v="9"/>
    <e v="#DIV/0!"/>
    <s v="Undisclosed"/>
    <s v="Undisclosed"/>
    <e v="#REF!"/>
    <e v="#VALUE!"/>
    <e v="#VALUE!"/>
    <e v="#REF!"/>
    <e v="#VALUE!"/>
  </r>
  <r>
    <s v="ChangepondTechnologiesPrivateLimited"/>
    <s v="https://www.changepond.com"/>
    <s v="Harrow, United Kingdom"/>
    <n v="25000"/>
    <s v="$25 - $49 / hr"/>
    <s v="250 - 999"/>
    <x v="0"/>
    <n v="0.1"/>
    <m/>
    <x v="7"/>
    <s v="Nivalit https://nivalit.com"/>
    <n v="250"/>
    <x v="1"/>
    <n v="999"/>
    <n v="5.5"/>
    <s v="$50 - $99 / hr"/>
    <s v="$50 "/>
    <s v=" $99 "/>
    <n v="74.5"/>
    <n v="50"/>
    <n v="99"/>
    <s v="Yes"/>
  </r>
  <r>
    <s v="VMOJAPAN"/>
    <s v="https://www.vmogroup.jp/"/>
    <s v="Ha Noi, Vietnam"/>
    <n v="5000"/>
    <s v="&lt; $25 / hr"/>
    <s v="250 - 999"/>
    <x v="0"/>
    <n v="0.1"/>
    <m/>
    <x v="17"/>
    <s v="ChangepondTechnologiesPrivateLimited https://www.changepond.com"/>
    <n v="250"/>
    <x v="1"/>
    <n v="999"/>
    <n v="624.5"/>
    <s v="$25 - $49 / hr"/>
    <s v="$25 "/>
    <s v=" $49 "/>
    <n v="37"/>
    <n v="25"/>
    <n v="49"/>
    <s v="Yes"/>
  </r>
  <r>
    <s v="NSRInformationSystems"/>
    <s v="https://nsrinfosystems.com/"/>
    <s v="Hyderabad, India"/>
    <s v="Undisclosed"/>
    <s v="Undisclosed"/>
    <s v="250 - 999"/>
    <x v="0"/>
    <n v="0.1"/>
    <m/>
    <x v="23"/>
    <s v="VMOJAPAN https://www.vmogroup.jp/"/>
    <n v="250"/>
    <x v="1"/>
    <n v="999"/>
    <n v="624.5"/>
    <s v="0$ - $25 / hr"/>
    <s v="0$ "/>
    <s v=" $25 "/>
    <n v="12.5"/>
    <n v="0"/>
    <n v="25"/>
    <s v="No"/>
  </r>
  <r>
    <s v="Raisense"/>
    <s v="https://raisense.uz/"/>
    <s v="Тошкент, Uzbekistan"/>
    <n v="1000"/>
    <s v="$25 - $49 / hr"/>
    <s v="10 - 49"/>
    <x v="0"/>
    <n v="0.15"/>
    <m/>
    <x v="11"/>
    <s v="NSRInformationSystems https://nsrinfosystems.com/"/>
    <n v="10"/>
    <x v="1"/>
    <n v="49"/>
    <n v="624.5"/>
    <s v="Undisclosed"/>
    <s v="Undisclosed"/>
    <e v="#REF!"/>
    <e v="#VALUE!"/>
    <e v="#VALUE!"/>
    <e v="#REF!"/>
    <e v="#VALUE!"/>
  </r>
  <r>
    <s v="Teknomatics"/>
    <s v="http://teknomatics.com/"/>
    <s v="Bengaluru, India"/>
    <n v="1000"/>
    <s v="&lt; $25 / hr"/>
    <s v="2 - 9"/>
    <x v="0"/>
    <n v="0.1"/>
    <m/>
    <x v="134"/>
    <s v="Raisense https://raisense.uz/"/>
    <n v="2"/>
    <x v="1"/>
    <n v="9"/>
    <n v="29.5"/>
    <s v="$25 - $49 / hr"/>
    <s v="$25 "/>
    <s v=" $49 "/>
    <n v="37"/>
    <n v="25"/>
    <n v="49"/>
    <s v="Yes"/>
  </r>
  <r>
    <s v="iDevTeam"/>
    <s v="https://idevteam.net"/>
    <s v="Poland"/>
    <n v="5000"/>
    <s v="$25 - $49 / hr"/>
    <s v="2 - 9"/>
    <x v="0"/>
    <n v="0.1"/>
    <m/>
    <x v="11"/>
    <s v="Teknomatics http://teknomatics.com/"/>
    <n v="2"/>
    <x v="1"/>
    <n v="9"/>
    <n v="5.5"/>
    <s v="0$ - $25 / hr"/>
    <s v="0$ "/>
    <s v=" $25 "/>
    <n v="12.5"/>
    <n v="0"/>
    <n v="25"/>
    <s v="No"/>
  </r>
  <r>
    <s v="CodeCat"/>
    <s v="http://codecat.pl"/>
    <s v="Wrocław, Poland"/>
    <n v="1000"/>
    <s v="&lt; $25 / hr"/>
    <s v="2 - 9"/>
    <x v="0"/>
    <n v="0.1"/>
    <m/>
    <x v="0"/>
    <s v="iDevTeam https://idevteam.net"/>
    <n v="2"/>
    <x v="1"/>
    <n v="9"/>
    <n v="5.5"/>
    <s v="$25 - $49 / hr"/>
    <s v="$25 "/>
    <s v=" $49 "/>
    <n v="37"/>
    <n v="25"/>
    <n v="49"/>
    <s v="Yes"/>
  </r>
  <r>
    <s v="EthosTechnologies"/>
    <s v="https://ethos.tech"/>
    <s v="Riyadh, Saudi Arabia"/>
    <n v="10000"/>
    <s v="$200 - $300 / hr"/>
    <s v="2 - 9"/>
    <x v="0"/>
    <n v="0.1"/>
    <m/>
    <x v="7"/>
    <s v="CodeCat http://codecat.pl"/>
    <n v="2"/>
    <x v="1"/>
    <n v="9"/>
    <n v="5.5"/>
    <s v="0$ - $25 / hr"/>
    <s v="0$ "/>
    <s v=" $25 "/>
    <n v="12.5"/>
    <n v="0"/>
    <n v="25"/>
    <s v="No"/>
  </r>
  <r>
    <s v="AIDigital"/>
    <s v="https://aidigital.marketing/"/>
    <s v="Dubai, United Arab Emirates"/>
    <s v="Undisclosed"/>
    <s v="Undisclosed"/>
    <s v="2 - 9"/>
    <x v="0"/>
    <n v="0.1"/>
    <m/>
    <x v="90"/>
    <s v="EthosTechnologies https://ethos.tech"/>
    <n v="2"/>
    <x v="1"/>
    <n v="9"/>
    <n v="5.5"/>
    <s v="$200 - $300 / hr"/>
    <s v="$200 "/>
    <s v=" $300 "/>
    <n v="250"/>
    <n v="200"/>
    <n v="300"/>
    <s v="Yes"/>
  </r>
  <r>
    <s v="Smartwebzone"/>
    <s v="http://www.smartwebzone.com"/>
    <s v="Chandigarh, India"/>
    <n v="1000"/>
    <s v="$25 - $49 / hr"/>
    <s v="2 - 9"/>
    <x v="0"/>
    <n v="0.1"/>
    <m/>
    <x v="29"/>
    <s v="AIDigital https://aidigital.marketing/"/>
    <n v="2"/>
    <x v="1"/>
    <n v="9"/>
    <n v="5.5"/>
    <s v="Undisclosed"/>
    <s v="Undisclosed"/>
    <e v="#REF!"/>
    <e v="#VALUE!"/>
    <e v="#VALUE!"/>
    <e v="#REF!"/>
    <e v="#VALUE!"/>
  </r>
  <r>
    <s v="FlabberTechnologyandServices"/>
    <s v="https://flabbertech.com"/>
    <s v="Bangalore, India"/>
    <n v="10000"/>
    <s v="$50 - $99 / hr"/>
    <s v="2 - 9"/>
    <x v="0"/>
    <n v="0.1"/>
    <m/>
    <x v="11"/>
    <s v="Smartwebzone http://www.smartwebzone.com"/>
    <n v="2"/>
    <x v="1"/>
    <n v="9"/>
    <n v="5.5"/>
    <s v="$25 - $49 / hr"/>
    <s v="$25 "/>
    <s v=" $49 "/>
    <n v="37"/>
    <n v="25"/>
    <n v="49"/>
    <s v="Yes"/>
  </r>
  <r>
    <s v="BiLiG_OpEx&amp;CyberWorkForceRPAConsultants"/>
    <s v="http://www.bilig.co.uk"/>
    <s v="Nottingham, United Kingdom"/>
    <n v="25000"/>
    <s v="$50 - $99 / hr"/>
    <s v="2 - 9"/>
    <x v="0"/>
    <n v="0.1"/>
    <m/>
    <x v="11"/>
    <s v="FlabberTechnologyandServices https://flabbertech.com"/>
    <n v="2"/>
    <x v="1"/>
    <n v="9"/>
    <n v="5.5"/>
    <s v="$50 - $99 / hr"/>
    <s v="$50 "/>
    <s v=" $99 "/>
    <n v="74.5"/>
    <n v="50"/>
    <n v="99"/>
    <s v="Yes"/>
  </r>
  <r>
    <s v="CipherLabz(Pvt)Ltd."/>
    <s v="http://www.cipherlabz.com"/>
    <s v="Colombo, Sri Lanka"/>
    <s v="Undisclosed"/>
    <s v="&lt; $25 / hr"/>
    <s v="2 - 9"/>
    <x v="0"/>
    <n v="0.1"/>
    <m/>
    <x v="17"/>
    <s v="BiLiG_OpEx&amp;CyberWorkForceRPAConsultants http://www.bilig.co.uk"/>
    <n v="2"/>
    <x v="1"/>
    <n v="9"/>
    <n v="5.5"/>
    <s v="$50 - $99 / hr"/>
    <s v="$50 "/>
    <s v=" $99 "/>
    <n v="74.5"/>
    <n v="50"/>
    <n v="99"/>
    <s v="Yes"/>
  </r>
  <r>
    <s v="DataTechCity"/>
    <s v="http://www.datatechcity.com"/>
    <s v="Berkshire, United Kingdom"/>
    <n v="1000"/>
    <s v="$50 - $99 / hr"/>
    <s v="2 - 9"/>
    <x v="0"/>
    <n v="0.1"/>
    <m/>
    <x v="70"/>
    <s v="CipherLabz(Pvt)Ltd. http://www.cipherlabz.com"/>
    <n v="2"/>
    <x v="1"/>
    <n v="9"/>
    <n v="5.5"/>
    <s v="0$ - $25 / hr"/>
    <s v="0$ "/>
    <s v=" $25 "/>
    <n v="12.5"/>
    <n v="0"/>
    <n v="25"/>
    <s v="No"/>
  </r>
  <r>
    <s v="Techath"/>
    <s v="http://www.techath.com"/>
    <s v="Coimbatore, India"/>
    <n v="5000"/>
    <s v="&lt; $25 / hr"/>
    <s v="2 - 9"/>
    <x v="0"/>
    <n v="0.1"/>
    <m/>
    <x v="17"/>
    <s v="DataTechCity http://www.datatechcity.com"/>
    <n v="2"/>
    <x v="1"/>
    <n v="9"/>
    <n v="5.5"/>
    <s v="$50 - $99 / hr"/>
    <s v="$50 "/>
    <s v=" $99 "/>
    <n v="74.5"/>
    <n v="50"/>
    <n v="99"/>
    <s v="Yes"/>
  </r>
  <r>
    <s v="VerticalMergerTechnologyGroup"/>
    <s v="http://verticalmerger.com"/>
    <s v="Overland Park, KS"/>
    <n v="25000"/>
    <s v="$50 - $99 / hr"/>
    <s v="2 - 9"/>
    <x v="0"/>
    <n v="0.1"/>
    <m/>
    <x v="11"/>
    <s v="Techath http://www.techath.com"/>
    <n v="2"/>
    <x v="1"/>
    <n v="9"/>
    <n v="5.5"/>
    <s v="0$ - $25 / hr"/>
    <s v="0$ "/>
    <s v=" $25 "/>
    <n v="12.5"/>
    <n v="0"/>
    <n v="25"/>
    <s v="No"/>
  </r>
  <r>
    <s v="CodeOceanInfotech"/>
    <s v="https://codeoceaninfotech.com/"/>
    <s v="Rajkot, India"/>
    <n v="1000"/>
    <s v="$25 - $49 / hr"/>
    <s v="2 - 9"/>
    <x v="0"/>
    <n v="0.1"/>
    <m/>
    <x v="71"/>
    <s v="VerticalMergerTechnologyGroup http://verticalmerger.com"/>
    <n v="2"/>
    <x v="1"/>
    <n v="9"/>
    <n v="5.5"/>
    <s v="$50 - $99 / hr"/>
    <s v="$50 "/>
    <s v=" $99 "/>
    <n v="74.5"/>
    <n v="50"/>
    <n v="99"/>
    <s v="Yes"/>
  </r>
  <r>
    <s v="RosarioSistemas"/>
    <s v="https://rosariosistemas.com/"/>
    <s v="AYR, Argentina"/>
    <s v="Undisclosed"/>
    <s v="Undisclosed"/>
    <s v="2 - 9"/>
    <x v="0"/>
    <n v="0.1"/>
    <m/>
    <x v="11"/>
    <s v="CodeOceanInfotech https://codeoceaninfotech.com/"/>
    <n v="2"/>
    <x v="1"/>
    <n v="9"/>
    <n v="5.5"/>
    <s v="$25 - $49 / hr"/>
    <s v="$25 "/>
    <s v=" $49 "/>
    <n v="37"/>
    <n v="25"/>
    <n v="49"/>
    <s v="Yes"/>
  </r>
  <r>
    <s v="FailingVenture"/>
    <s v="http://failingventure.com/"/>
    <s v="Medford, OR"/>
    <n v="1000"/>
    <s v="$50 - $99 / hr"/>
    <s v="2 - 9"/>
    <x v="0"/>
    <n v="0.1"/>
    <m/>
    <x v="39"/>
    <s v="RosarioSistemas https://rosariosistemas.com/"/>
    <n v="2"/>
    <x v="1"/>
    <n v="9"/>
    <n v="5.5"/>
    <s v="Undisclosed"/>
    <s v="Undisclosed"/>
    <e v="#REF!"/>
    <e v="#VALUE!"/>
    <e v="#VALUE!"/>
    <e v="#REF!"/>
    <e v="#VALUE!"/>
  </r>
  <r>
    <s v="NewOceanIS"/>
    <s v="https://www.nois.vn"/>
    <s v="Ho Chi Minh, Vietnam"/>
    <n v="1000"/>
    <s v="&lt; $25 / hr"/>
    <s v="50 - 249"/>
    <x v="0"/>
    <n v="0.1"/>
    <m/>
    <x v="3"/>
    <s v="FailingVenture http://failingventure.com/"/>
    <n v="50"/>
    <x v="1"/>
    <n v="249"/>
    <n v="5.5"/>
    <s v="$50 - $99 / hr"/>
    <s v="$50 "/>
    <s v=" $99 "/>
    <n v="74.5"/>
    <n v="50"/>
    <n v="99"/>
    <s v="Yes"/>
  </r>
  <r>
    <s v="SignalForge"/>
    <s v="https://www.sigforge.com"/>
    <s v="München, Germany"/>
    <n v="5000"/>
    <s v="$100 - $149 / hr"/>
    <s v="Freelancer"/>
    <x v="0"/>
    <n v="0.3"/>
    <m/>
    <x v="23"/>
    <s v="NewOceanIS https://www.nois.vn"/>
    <s v="Freelancer"/>
    <x v="1"/>
    <m/>
    <n v="149.5"/>
    <s v="0$ - $25 / hr"/>
    <s v="0$ "/>
    <s v=" $25 "/>
    <n v="12.5"/>
    <n v="0"/>
    <n v="25"/>
    <s v="No"/>
  </r>
  <r>
    <s v="CASCNETTECHNOLOGIESPRIVATELIMITED"/>
    <s v="http://www.cascnet.com"/>
    <s v="Bengaluru, India"/>
    <n v="250000"/>
    <s v="$100 - $149 / hr"/>
    <s v="2 - 9"/>
    <x v="0"/>
    <n v="0.1"/>
    <m/>
    <x v="26"/>
    <s v="SignalForge https://www.sigforge.com"/>
    <n v="2"/>
    <x v="1"/>
    <n v="9"/>
    <e v="#DIV/0!"/>
    <s v="$100 - $149 / hr"/>
    <s v="$100 "/>
    <s v=" $149 "/>
    <n v="124.5"/>
    <n v="100"/>
    <n v="149"/>
    <s v="Yes"/>
  </r>
  <r>
    <s v="ATESITSOLUTIONSLTD."/>
    <s v="http://www.atesitsolutions.com"/>
    <s v="London, United Kingdom"/>
    <n v="5000"/>
    <s v="$100 - $149 / hr"/>
    <s v="2 - 9"/>
    <x v="0"/>
    <n v="0.1"/>
    <m/>
    <x v="11"/>
    <s v="CASCNETTECHNOLOGIESPRIVATELIMITED http://www.cascnet.com"/>
    <n v="2"/>
    <x v="1"/>
    <n v="9"/>
    <n v="5.5"/>
    <s v="$100 - $149 / hr"/>
    <s v="$100 "/>
    <s v=" $149 "/>
    <n v="124.5"/>
    <n v="100"/>
    <n v="149"/>
    <s v="Yes"/>
  </r>
  <r>
    <s v="CedrusTech"/>
    <s v="http://www.cedrustech.com"/>
    <s v="London, United Kingdom"/>
    <n v="1000"/>
    <s v="$50 - $99 / hr"/>
    <s v="2 - 9"/>
    <x v="0"/>
    <n v="0.1"/>
    <m/>
    <x v="17"/>
    <s v="ATESITSOLUTIONSLTD. http://www.atesitsolutions.com"/>
    <n v="2"/>
    <x v="1"/>
    <n v="9"/>
    <n v="5.5"/>
    <s v="$100 - $149 / hr"/>
    <s v="$100 "/>
    <s v=" $149 "/>
    <n v="124.5"/>
    <n v="100"/>
    <n v="149"/>
    <s v="Yes"/>
  </r>
  <r>
    <s v="Arakt"/>
    <s v="https://www.arakt.com"/>
    <s v="Petrich, Bulgaria"/>
    <s v="Undisclosed"/>
    <s v="Undisclosed"/>
    <s v="2 - 9"/>
    <x v="0"/>
    <n v="0.1"/>
    <m/>
    <x v="17"/>
    <s v="CedrusTech http://www.cedrustech.com"/>
    <n v="2"/>
    <x v="1"/>
    <n v="9"/>
    <n v="5.5"/>
    <s v="$50 - $99 / hr"/>
    <s v="$50 "/>
    <s v=" $99 "/>
    <n v="74.5"/>
    <n v="50"/>
    <n v="99"/>
    <s v="Yes"/>
  </r>
  <r>
    <s v="Guayerd"/>
    <s v="https://www.guayerd.com/"/>
    <s v="BGE, Argentina"/>
    <s v="Undisclosed"/>
    <s v="Undisclosed"/>
    <s v="2 - 9"/>
    <x v="0"/>
    <n v="0.1"/>
    <m/>
    <x v="9"/>
    <s v="Arakt https://www.arakt.com"/>
    <n v="2"/>
    <x v="1"/>
    <n v="9"/>
    <n v="5.5"/>
    <s v="Undisclosed"/>
    <s v="Undisclosed"/>
    <e v="#REF!"/>
    <e v="#VALUE!"/>
    <e v="#VALUE!"/>
    <e v="#REF!"/>
    <e v="#VALUE!"/>
  </r>
  <r>
    <s v="Simbotix"/>
    <s v="https://www.simbotix.com"/>
    <s v="Hyderabad, India"/>
    <n v="1000"/>
    <s v="$25 - $49 / hr"/>
    <s v="2 - 9"/>
    <x v="0"/>
    <n v="0.1"/>
    <m/>
    <x v="39"/>
    <s v="Guayerd https://www.guayerd.com/"/>
    <n v="2"/>
    <x v="1"/>
    <n v="9"/>
    <n v="5.5"/>
    <s v="Undisclosed"/>
    <s v="Undisclosed"/>
    <e v="#REF!"/>
    <e v="#VALUE!"/>
    <e v="#VALUE!"/>
    <e v="#REF!"/>
    <e v="#VALUE!"/>
  </r>
  <r>
    <s v="SquareSpirit"/>
    <s v="https://www.squarespirit.ie"/>
    <s v="Dublin, Ireland"/>
    <n v="1000"/>
    <s v="Undisclosed"/>
    <s v="2 - 9"/>
    <x v="0"/>
    <n v="0.1"/>
    <m/>
    <x v="11"/>
    <s v="Simbotix https://www.simbotix.com"/>
    <n v="2"/>
    <x v="1"/>
    <n v="9"/>
    <n v="5.5"/>
    <s v="$25 - $49 / hr"/>
    <s v="$25 "/>
    <s v=" $49 "/>
    <n v="37"/>
    <n v="25"/>
    <n v="49"/>
    <s v="Yes"/>
  </r>
  <r>
    <s v="GreenSpecksMedia"/>
    <s v="http://www.greenspecksmedia.com/"/>
    <s v="Ahmedabad, India"/>
    <n v="1000"/>
    <s v="&lt; $25 / hr"/>
    <s v="2 - 9"/>
    <x v="0"/>
    <n v="0.1"/>
    <m/>
    <x v="83"/>
    <s v="SquareSpirit https://www.squarespirit.ie"/>
    <n v="2"/>
    <x v="1"/>
    <n v="9"/>
    <n v="5.5"/>
    <s v="Undisclosed"/>
    <s v="Undisclosed"/>
    <e v="#REF!"/>
    <e v="#VALUE!"/>
    <e v="#VALUE!"/>
    <e v="#REF!"/>
    <e v="#VALUE!"/>
  </r>
  <r>
    <s v="PowerNoCode"/>
    <s v="https://www.powernocode.com"/>
    <s v="Poznań, Poland"/>
    <n v="5000"/>
    <s v="$25 - $49 / hr"/>
    <s v="2 - 9"/>
    <x v="0"/>
    <n v="0.1"/>
    <m/>
    <x v="11"/>
    <s v="GreenSpecksMedia http://www.greenspecksmedia.com/"/>
    <n v="2"/>
    <x v="1"/>
    <n v="9"/>
    <n v="5.5"/>
    <s v="0$ - $25 / hr"/>
    <s v="0$ "/>
    <s v=" $25 "/>
    <n v="12.5"/>
    <n v="0"/>
    <n v="25"/>
    <s v="No"/>
  </r>
  <r>
    <s v="KazapTechnologiesLTD"/>
    <s v="https://kazap.co.uk"/>
    <s v="London, United Kingdom"/>
    <n v="10000"/>
    <s v="$200 - $300 / hr"/>
    <s v="2 - 9"/>
    <x v="0"/>
    <n v="0.1"/>
    <m/>
    <x v="7"/>
    <s v="PowerNoCode https://www.powernocode.com"/>
    <n v="2"/>
    <x v="1"/>
    <n v="9"/>
    <n v="5.5"/>
    <s v="$25 - $49 / hr"/>
    <s v="$25 "/>
    <s v=" $49 "/>
    <n v="37"/>
    <n v="25"/>
    <n v="49"/>
    <s v="Yes"/>
  </r>
  <r>
    <s v="BlutechConsulting"/>
    <s v="http://www.blutechconsulting.com/"/>
    <s v="Karachi, Pakistan"/>
    <n v="5000"/>
    <s v="$25 - $49 / hr"/>
    <s v="50 - 249"/>
    <x v="0"/>
    <n v="0.15"/>
    <m/>
    <x v="17"/>
    <s v="KazapTechnologiesLTD https://kazap.co.uk"/>
    <n v="50"/>
    <x v="1"/>
    <n v="249"/>
    <n v="5.5"/>
    <s v="$200 - $300 / hr"/>
    <s v="$200 "/>
    <s v=" $300 "/>
    <n v="250"/>
    <n v="200"/>
    <n v="300"/>
    <s v="Yes"/>
  </r>
  <r>
    <s v="EkoiosTechnology"/>
    <s v="https://ekoios.vn/"/>
    <s v="Hanoi, Vietnam"/>
    <n v="10000"/>
    <s v="$25 - $49 / hr"/>
    <s v="50 - 249"/>
    <x v="0"/>
    <n v="0.1"/>
    <m/>
    <x v="8"/>
    <s v="BlutechConsulting http://www.blutechconsulting.com/"/>
    <n v="50"/>
    <x v="1"/>
    <n v="249"/>
    <n v="149.5"/>
    <s v="$25 - $49 / hr"/>
    <s v="$25 "/>
    <s v=" $49 "/>
    <n v="37"/>
    <n v="25"/>
    <n v="49"/>
    <s v="Yes"/>
  </r>
  <r>
    <s v="DataMix"/>
    <s v="https://www.datamix.space/"/>
    <s v="London, United Kingdom"/>
    <n v="25000"/>
    <s v="$25 - $49 / hr"/>
    <s v="50 - 249"/>
    <x v="0"/>
    <n v="0.3"/>
    <m/>
    <x v="23"/>
    <s v="EkoiosTechnology https://ekoios.vn/"/>
    <n v="50"/>
    <x v="1"/>
    <n v="249"/>
    <n v="149.5"/>
    <s v="$25 - $49 / hr"/>
    <s v="$25 "/>
    <s v=" $49 "/>
    <n v="37"/>
    <n v="25"/>
    <n v="49"/>
    <s v="Yes"/>
  </r>
  <r>
    <s v="MadAppGang"/>
    <s v="https://madappgang.com"/>
    <s v="Sydney, Australia"/>
    <n v="25000"/>
    <s v="$50 - $99 / hr"/>
    <s v="10 - 49"/>
    <x v="0"/>
    <n v="0.1"/>
    <m/>
    <x v="17"/>
    <s v="DataMix https://www.datamix.space/"/>
    <n v="10"/>
    <x v="1"/>
    <n v="49"/>
    <n v="149.5"/>
    <s v="$25 - $49 / hr"/>
    <s v="$25 "/>
    <s v=" $49 "/>
    <n v="37"/>
    <n v="25"/>
    <n v="49"/>
    <s v="Yes"/>
  </r>
  <r>
    <s v="MaxinAI"/>
    <s v="https://www.maxinai.com"/>
    <s v="T'bilisi, Georgia"/>
    <n v="10000"/>
    <s v="$25 - $49 / hr"/>
    <s v="50 - 249"/>
    <x v="0"/>
    <n v="0.1"/>
    <m/>
    <x v="12"/>
    <s v="MadAppGang https://madappgang.com"/>
    <n v="50"/>
    <x v="1"/>
    <n v="249"/>
    <n v="29.5"/>
    <s v="$50 - $99 / hr"/>
    <s v="$50 "/>
    <s v=" $99 "/>
    <n v="74.5"/>
    <n v="50"/>
    <n v="99"/>
    <s v="Yes"/>
  </r>
  <r>
    <s v="Willogy"/>
    <s v="https://willogy.io"/>
    <s v="Ho Chi Minh, Vietnam"/>
    <n v="5000"/>
    <s v="&lt; $25 / hr"/>
    <s v="10 - 49"/>
    <x v="2"/>
    <n v="0.8"/>
    <m/>
    <x v="89"/>
    <s v="MaxinAI https://www.maxinai.com"/>
    <n v="10"/>
    <x v="1"/>
    <n v="49"/>
    <n v="149.5"/>
    <s v="$25 - $49 / hr"/>
    <s v="$25 "/>
    <s v=" $49 "/>
    <n v="37"/>
    <n v="25"/>
    <n v="49"/>
    <s v="Yes"/>
  </r>
  <r>
    <s v="Intermedia"/>
    <s v="http://intermediait.com/"/>
    <s v="Tandil, Argentina"/>
    <n v="10000"/>
    <s v="$25 - $49 / hr"/>
    <s v="10 - 49"/>
    <x v="0"/>
    <n v="0.2"/>
    <m/>
    <x v="23"/>
    <s v="Willogy https://willogy.io"/>
    <n v="10"/>
    <x v="1"/>
    <n v="49"/>
    <n v="29.5"/>
    <s v="0$ - $25 / hr"/>
    <s v="0$ "/>
    <s v=" $25 "/>
    <n v="12.5"/>
    <n v="0"/>
    <n v="25"/>
    <s v="No"/>
  </r>
  <r>
    <s v="Evergreen"/>
    <s v="https://evergreen.team"/>
    <s v="Kyiv, Ukraine"/>
    <n v="10000"/>
    <s v="$25 - $49 / hr"/>
    <s v="10 - 49"/>
    <x v="0"/>
    <n v="0.2"/>
    <m/>
    <x v="39"/>
    <s v="Intermedia http://intermediait.com/"/>
    <n v="10"/>
    <x v="1"/>
    <n v="49"/>
    <n v="29.5"/>
    <s v="$25 - $49 / hr"/>
    <s v="$25 "/>
    <s v=" $49 "/>
    <n v="37"/>
    <n v="25"/>
    <n v="49"/>
    <s v="Yes"/>
  </r>
  <r>
    <s v="HUSPI"/>
    <s v="https://huspi.com/"/>
    <s v="Vyshhorod, Ukraine"/>
    <n v="25000"/>
    <s v="$50 - $99 / hr"/>
    <s v="10 - 49"/>
    <x v="0"/>
    <n v="0.1"/>
    <m/>
    <x v="13"/>
    <s v="Evergreen https://evergreen.team"/>
    <n v="10"/>
    <x v="1"/>
    <n v="49"/>
    <n v="29.5"/>
    <s v="$25 - $49 / hr"/>
    <s v="$25 "/>
    <s v=" $49 "/>
    <n v="37"/>
    <n v="25"/>
    <n v="49"/>
    <s v="Yes"/>
  </r>
  <r>
    <s v="RedBuffer"/>
    <s v="http://redbuffer.net/"/>
    <s v="Islamabad, Pakistan"/>
    <n v="5000"/>
    <s v="$50 - $99 / hr"/>
    <s v="50 - 249"/>
    <x v="0"/>
    <n v="0.3"/>
    <m/>
    <x v="13"/>
    <s v="HUSPI https://huspi.com/"/>
    <n v="50"/>
    <x v="1"/>
    <n v="249"/>
    <n v="29.5"/>
    <s v="$50 - $99 / hr"/>
    <s v="$50 "/>
    <s v=" $99 "/>
    <n v="74.5"/>
    <n v="50"/>
    <n v="99"/>
    <s v="Yes"/>
  </r>
  <r>
    <s v="WorkinGeeks"/>
    <s v="https://workingeeks.com/"/>
    <s v="London, United Kingdom"/>
    <n v="25000"/>
    <s v="$50 - $99 / hr"/>
    <s v="2 - 9"/>
    <x v="0"/>
    <n v="0.1"/>
    <m/>
    <x v="8"/>
    <s v="RedBuffer http://redbuffer.net/"/>
    <n v="2"/>
    <x v="1"/>
    <n v="9"/>
    <n v="149.5"/>
    <s v="$50 - $99 / hr"/>
    <s v="$50 "/>
    <s v=" $99 "/>
    <n v="74.5"/>
    <n v="50"/>
    <n v="99"/>
    <s v="Yes"/>
  </r>
  <r>
    <s v="QulixSystems"/>
    <s v="http://www.qulix.com/"/>
    <s v="Wrocław, Poland"/>
    <n v="10000"/>
    <s v="$50 - $99 / hr"/>
    <s v="250 - 999"/>
    <x v="0"/>
    <n v="0.2"/>
    <m/>
    <x v="17"/>
    <s v="WorkinGeeks https://workingeeks.com/"/>
    <n v="250"/>
    <x v="1"/>
    <n v="999"/>
    <n v="5.5"/>
    <s v="$50 - $99 / hr"/>
    <s v="$50 "/>
    <s v=" $99 "/>
    <n v="74.5"/>
    <n v="50"/>
    <n v="99"/>
    <s v="Yes"/>
  </r>
  <r>
    <s v="SoftqubeTechnologiesPvtLtd"/>
    <s v="https://www.softqubes.com/"/>
    <s v="Ahmedabad, India"/>
    <n v="10000"/>
    <s v="&lt; $25 / hr"/>
    <s v="50 - 249"/>
    <x v="0"/>
    <n v="0.12"/>
    <m/>
    <x v="7"/>
    <s v="QulixSystems http://www.qulix.com/"/>
    <n v="50"/>
    <x v="1"/>
    <n v="249"/>
    <n v="624.5"/>
    <s v="$50 - $99 / hr"/>
    <s v="$50 "/>
    <s v=" $99 "/>
    <n v="74.5"/>
    <n v="50"/>
    <n v="99"/>
    <s v="Yes"/>
  </r>
  <r>
    <s v="ASPERBROTHERS"/>
    <s v="https://asperbrothers.com"/>
    <s v="Warszawa, Poland"/>
    <n v="10000"/>
    <s v="$50 - $99 / hr"/>
    <s v="10 - 49"/>
    <x v="0"/>
    <n v="0.1"/>
    <m/>
    <x v="11"/>
    <s v="SoftqubeTechnologiesPvtLtd https://www.softqubes.com/"/>
    <n v="10"/>
    <x v="1"/>
    <n v="49"/>
    <n v="149.5"/>
    <s v="0$ - $25 / hr"/>
    <s v="0$ "/>
    <s v=" $25 "/>
    <n v="12.5"/>
    <n v="0"/>
    <n v="25"/>
    <s v="No"/>
  </r>
  <r>
    <s v="Lofty"/>
    <s v="https://hirelofty.com"/>
    <s v="Fayetteville, AR"/>
    <n v="10000"/>
    <s v="$100 - $149 / hr"/>
    <s v="10 - 49"/>
    <x v="0"/>
    <n v="0.15"/>
    <m/>
    <x v="7"/>
    <s v="ASPERBROTHERS https://asperbrothers.com"/>
    <n v="10"/>
    <x v="1"/>
    <n v="49"/>
    <n v="29.5"/>
    <s v="$50 - $99 / hr"/>
    <s v="$50 "/>
    <s v=" $99 "/>
    <n v="74.5"/>
    <n v="50"/>
    <n v="99"/>
    <s v="Yes"/>
  </r>
  <r>
    <s v="Kernix"/>
    <s v="http://www.kernix.com/"/>
    <s v="Paris, France"/>
    <n v="25000"/>
    <s v="$25 - $49 / hr"/>
    <s v="10 - 49"/>
    <x v="0"/>
    <n v="0.1"/>
    <m/>
    <x v="94"/>
    <s v="Lofty https://hirelofty.com"/>
    <n v="10"/>
    <x v="1"/>
    <n v="49"/>
    <n v="29.5"/>
    <s v="$100 - $149 / hr"/>
    <s v="$100 "/>
    <s v=" $149 "/>
    <n v="124.5"/>
    <n v="100"/>
    <n v="149"/>
    <s v="Yes"/>
  </r>
  <r>
    <s v="NevinaInfotechPvt.Ltd."/>
    <s v="https://nevinainfotech.com/"/>
    <s v="Ahmedabad, India"/>
    <n v="10000"/>
    <s v="&lt; $25 / hr"/>
    <s v="10 - 49"/>
    <x v="0"/>
    <n v="0.1"/>
    <m/>
    <x v="72"/>
    <s v="Kernix http://www.kernix.com/"/>
    <n v="10"/>
    <x v="1"/>
    <n v="49"/>
    <n v="29.5"/>
    <s v="$25 - $49 / hr"/>
    <s v="$25 "/>
    <s v=" $49 "/>
    <n v="37"/>
    <n v="25"/>
    <n v="49"/>
    <s v="Yes"/>
  </r>
  <r>
    <s v="FloboticsUiPathandRPADevelopment"/>
    <s v="http://flobotics.io/"/>
    <s v="Munster, IN"/>
    <n v="5000"/>
    <s v="$50 - $99 / hr"/>
    <s v="10 - 49"/>
    <x v="0"/>
    <n v="0.3"/>
    <m/>
    <x v="11"/>
    <s v="NevinaInfotechPvt.Ltd. https://nevinainfotech.com/"/>
    <n v="10"/>
    <x v="1"/>
    <n v="49"/>
    <n v="29.5"/>
    <s v="0$ - $25 / hr"/>
    <s v="0$ "/>
    <s v=" $25 "/>
    <n v="12.5"/>
    <n v="0"/>
    <n v="25"/>
    <s v="No"/>
  </r>
  <r>
    <s v="ZigniteLabs"/>
    <s v="https://www.zignite.io"/>
    <s v="Sheridan, WY"/>
    <n v="5000"/>
    <s v="$25 - $49 / hr"/>
    <s v="2 - 9"/>
    <x v="2"/>
    <n v="0.5"/>
    <m/>
    <x v="25"/>
    <s v="FloboticsUiPathandRPADevelopment http://flobotics.io/"/>
    <n v="2"/>
    <x v="1"/>
    <n v="9"/>
    <n v="29.5"/>
    <s v="$50 - $99 / hr"/>
    <s v="$50 "/>
    <s v=" $99 "/>
    <n v="74.5"/>
    <n v="50"/>
    <n v="99"/>
    <s v="Yes"/>
  </r>
  <r>
    <s v="Slash"/>
    <s v="http://www.slash.co"/>
    <s v="Singapore, Singapore"/>
    <n v="100000"/>
    <s v="$50 - $99 / hr"/>
    <s v="50 - 249"/>
    <x v="0"/>
    <n v="0.1"/>
    <m/>
    <x v="49"/>
    <s v="ZigniteLabs https://www.zignite.io"/>
    <n v="50"/>
    <x v="1"/>
    <n v="249"/>
    <n v="5.5"/>
    <s v="$25 - $49 / hr"/>
    <s v="$25 "/>
    <s v=" $49 "/>
    <n v="37"/>
    <n v="25"/>
    <n v="49"/>
    <s v="Yes"/>
  </r>
  <r>
    <s v="Unibot"/>
    <s v="https://unibot.ai"/>
    <s v="Kyiv, Ukraine"/>
    <n v="5000"/>
    <s v="$25 - $49 / hr"/>
    <s v="2 - 9"/>
    <x v="2"/>
    <n v="0.5"/>
    <m/>
    <x v="75"/>
    <s v="Slash http://www.slash.co"/>
    <n v="2"/>
    <x v="1"/>
    <n v="9"/>
    <n v="149.5"/>
    <s v="$50 - $99 / hr"/>
    <s v="$50 "/>
    <s v=" $99 "/>
    <n v="74.5"/>
    <n v="50"/>
    <n v="99"/>
    <s v="Yes"/>
  </r>
  <r>
    <s v="NankaiUniversityChuangyuanInformationTechnologiesCo.,Ltd."/>
    <s v="http://www.itec.com.cn"/>
    <s v="Tianjin, China"/>
    <s v="Undisclosed"/>
    <s v="Undisclosed"/>
    <s v="250 - 999"/>
    <x v="0"/>
    <n v="0.25"/>
    <m/>
    <x v="13"/>
    <s v="Unibot https://unibot.ai"/>
    <n v="250"/>
    <x v="1"/>
    <n v="999"/>
    <n v="5.5"/>
    <s v="$25 - $49 / hr"/>
    <s v="$25 "/>
    <s v=" $49 "/>
    <n v="37"/>
    <n v="25"/>
    <n v="49"/>
    <s v="Yes"/>
  </r>
  <r>
    <s v="ComsenseTechnologies"/>
    <s v="http://www.comsenseconsulting.com"/>
    <s v="Pune, India"/>
    <n v="5000"/>
    <s v="&lt; $25 / hr"/>
    <s v="10 - 49"/>
    <x v="0"/>
    <n v="0.3"/>
    <m/>
    <x v="61"/>
    <s v="NankaiUniversityChuangyuanInformationTechnologiesCo.,Ltd. http://www.itec.com.cn"/>
    <n v="10"/>
    <x v="1"/>
    <n v="49"/>
    <n v="624.5"/>
    <s v="Undisclosed"/>
    <s v="Undisclosed"/>
    <e v="#REF!"/>
    <e v="#VALUE!"/>
    <e v="#VALUE!"/>
    <e v="#REF!"/>
    <e v="#VALUE!"/>
  </r>
  <r>
    <s v="AllianceSystems"/>
    <s v="http://www.alliance-systems.co"/>
    <s v="St. Louis, MO"/>
    <n v="25000"/>
    <s v="$150 - $199 / hr"/>
    <s v="10 - 49"/>
    <x v="0"/>
    <n v="0.1"/>
    <m/>
    <x v="11"/>
    <s v="ComsenseTechnologies http://www.comsenseconsulting.com"/>
    <n v="10"/>
    <x v="1"/>
    <n v="49"/>
    <n v="29.5"/>
    <s v="0$ - $25 / hr"/>
    <s v="0$ "/>
    <s v=" $25 "/>
    <n v="12.5"/>
    <n v="0"/>
    <n v="25"/>
    <s v="No"/>
  </r>
  <r>
    <s v="ITTStarConsulting,LLC"/>
    <s v="https://www.ittstar.com/"/>
    <s v="Alpharetta, GA"/>
    <n v="25000"/>
    <s v="$50 - $99 / hr"/>
    <s v="50 - 249"/>
    <x v="0"/>
    <n v="0.36"/>
    <m/>
    <x v="103"/>
    <s v="AllianceSystems http://www.alliance-systems.co"/>
    <n v="50"/>
    <x v="1"/>
    <n v="249"/>
    <n v="29.5"/>
    <s v="$150 - $199 / hr"/>
    <s v="$150 "/>
    <s v=" $199 "/>
    <n v="174.5"/>
    <n v="150"/>
    <n v="199"/>
    <s v="Yes"/>
  </r>
  <r>
    <s v="ShapeionTechnologies"/>
    <s v="https://shapeion.com/"/>
    <s v="Yerevan, Armenia"/>
    <n v="10000"/>
    <s v="$100 - $149 / hr"/>
    <s v="10 - 49"/>
    <x v="2"/>
    <n v="0.55000000000000004"/>
    <m/>
    <x v="20"/>
    <s v="ITTStarConsulting,LLC https://www.ittstar.com/"/>
    <n v="10"/>
    <x v="1"/>
    <n v="49"/>
    <n v="149.5"/>
    <s v="$50 - $99 / hr"/>
    <s v="$50 "/>
    <s v=" $99 "/>
    <n v="74.5"/>
    <n v="50"/>
    <n v="99"/>
    <s v="Yes"/>
  </r>
  <r>
    <s v="8allocate"/>
    <s v="http://www.8allocate.com/"/>
    <s v="Tallinn, Estonia"/>
    <s v="Undisclosed"/>
    <s v="$25 - $49 / hr"/>
    <s v="50 - 249"/>
    <x v="0"/>
    <n v="0.1"/>
    <m/>
    <x v="33"/>
    <s v="ShapeionTechnologies https://shapeion.com/"/>
    <n v="50"/>
    <x v="1"/>
    <n v="249"/>
    <n v="29.5"/>
    <s v="$100 - $149 / hr"/>
    <s v="$100 "/>
    <s v=" $149 "/>
    <n v="124.5"/>
    <n v="100"/>
    <n v="149"/>
    <s v="Yes"/>
  </r>
  <r>
    <s v="Levels.Digital"/>
    <s v="https://levels.digital"/>
    <s v="London, United Kingdom"/>
    <n v="10000"/>
    <s v="$50 - $99 / hr"/>
    <s v="10 - 49"/>
    <x v="0"/>
    <n v="0.4"/>
    <m/>
    <x v="6"/>
    <s v="8allocate http://www.8allocate.com/"/>
    <n v="10"/>
    <x v="1"/>
    <n v="49"/>
    <n v="149.5"/>
    <s v="$25 - $49 / hr"/>
    <s v="$25 "/>
    <s v=" $49 "/>
    <n v="37"/>
    <n v="25"/>
    <n v="49"/>
    <s v="Yes"/>
  </r>
  <r>
    <s v="Empeek"/>
    <s v="https://empeek.com/"/>
    <s v="Chicago, IL"/>
    <n v="10000"/>
    <s v="$25 - $49 / hr"/>
    <s v="50 - 249"/>
    <x v="0"/>
    <n v="0.1"/>
    <m/>
    <x v="17"/>
    <s v="Levels.Digital https://levels.digital"/>
    <n v="50"/>
    <x v="1"/>
    <n v="249"/>
    <n v="29.5"/>
    <s v="$50 - $99 / hr"/>
    <s v="$50 "/>
    <s v=" $99 "/>
    <n v="74.5"/>
    <n v="50"/>
    <n v="99"/>
    <s v="Yes"/>
  </r>
  <r>
    <s v="MindstackTechnologies"/>
    <s v="https://mindstacktechnologies.com/"/>
    <s v="Mangaluru, India"/>
    <n v="25000"/>
    <s v="$25 - $49 / hr"/>
    <s v="50 - 249"/>
    <x v="0"/>
    <n v="0.1"/>
    <m/>
    <x v="56"/>
    <s v="Empeek https://empeek.com/"/>
    <n v="50"/>
    <x v="1"/>
    <n v="249"/>
    <n v="149.5"/>
    <s v="$25 - $49 / hr"/>
    <s v="$25 "/>
    <s v=" $49 "/>
    <n v="37"/>
    <n v="25"/>
    <n v="49"/>
    <s v="Yes"/>
  </r>
  <r>
    <s v="SayOneTechnologies"/>
    <s v="https://www.sayonetech.com/"/>
    <s v="Kochi, India"/>
    <n v="5000"/>
    <s v="$25 - $49 / hr"/>
    <s v="50 - 249"/>
    <x v="0"/>
    <n v="0.1"/>
    <m/>
    <x v="11"/>
    <s v="MindstackTechnologies https://mindstacktechnologies.com/"/>
    <n v="50"/>
    <x v="1"/>
    <n v="249"/>
    <n v="149.5"/>
    <s v="$25 - $49 / hr"/>
    <s v="$25 "/>
    <s v=" $49 "/>
    <n v="37"/>
    <n v="25"/>
    <n v="49"/>
    <s v="Yes"/>
  </r>
  <r>
    <s v="SOFTUUP,LLC"/>
    <s v="https://softuup.com/"/>
    <s v="Kyiv, Ukraine"/>
    <n v="25000"/>
    <s v="$25 - $49 / hr"/>
    <s v="10 - 49"/>
    <x v="0"/>
    <n v="0.1"/>
    <m/>
    <x v="11"/>
    <s v="SayOneTechnologies https://www.sayonetech.com/"/>
    <n v="10"/>
    <x v="1"/>
    <n v="49"/>
    <n v="149.5"/>
    <s v="$25 - $49 / hr"/>
    <s v="$25 "/>
    <s v=" $49 "/>
    <n v="37"/>
    <n v="25"/>
    <n v="49"/>
    <s v="Yes"/>
  </r>
  <r>
    <s v="CoruscateSolutionsPvtLtd"/>
    <s v="https://www.coruscatesolution.com/"/>
    <s v="Surat, India"/>
    <n v="10000"/>
    <s v="$25 - $49 / hr"/>
    <s v="50 - 249"/>
    <x v="0"/>
    <n v="0.1"/>
    <m/>
    <x v="13"/>
    <s v="SOFTUUP,LLC https://softuup.com/"/>
    <n v="50"/>
    <x v="1"/>
    <n v="249"/>
    <n v="29.5"/>
    <s v="$25 - $49 / hr"/>
    <s v="$25 "/>
    <s v=" $49 "/>
    <n v="37"/>
    <n v="25"/>
    <n v="49"/>
    <s v="Yes"/>
  </r>
  <r>
    <s v="KevitTechnologies"/>
    <s v="https://kevit.io"/>
    <s v="Rajkot, India"/>
    <n v="10000"/>
    <s v="$25 - $49 / hr"/>
    <s v="10 - 49"/>
    <x v="2"/>
    <n v="0.5"/>
    <m/>
    <x v="11"/>
    <s v="CoruscateSolutionsPvtLtd https://www.coruscatesolution.com/"/>
    <n v="10"/>
    <x v="1"/>
    <n v="49"/>
    <n v="149.5"/>
    <s v="$25 - $49 / hr"/>
    <s v="$25 "/>
    <s v=" $49 "/>
    <n v="37"/>
    <n v="25"/>
    <n v="49"/>
    <s v="Yes"/>
  </r>
  <r>
    <s v="TheSilverLogic"/>
    <s v="https://tsl.io"/>
    <s v="Boca Raton, FL"/>
    <n v="10000"/>
    <s v="$100 - $149 / hr"/>
    <s v="10 - 49"/>
    <x v="0"/>
    <n v="0.18"/>
    <m/>
    <x v="11"/>
    <s v="KevitTechnologies https://kevit.io"/>
    <n v="10"/>
    <x v="1"/>
    <n v="49"/>
    <n v="29.5"/>
    <s v="$25 - $49 / hr"/>
    <s v="$25 "/>
    <s v=" $49 "/>
    <n v="37"/>
    <n v="25"/>
    <n v="49"/>
    <s v="Yes"/>
  </r>
  <r>
    <s v="CamMyers&amp;Partners"/>
    <s v="https://cammyers.com"/>
    <s v="Des Moines, IA"/>
    <n v="10000"/>
    <s v="$150 - $199 / hr"/>
    <s v="2 - 9"/>
    <x v="0"/>
    <n v="0.1"/>
    <m/>
    <x v="4"/>
    <s v="TheSilverLogic https://tsl.io"/>
    <n v="2"/>
    <x v="1"/>
    <n v="9"/>
    <n v="29.5"/>
    <s v="$100 - $149 / hr"/>
    <s v="$100 "/>
    <s v=" $149 "/>
    <n v="124.5"/>
    <n v="100"/>
    <n v="149"/>
    <s v="Yes"/>
  </r>
  <r>
    <s v="QuidSolPvt.Ltd"/>
    <s v="https://www.quids.tech"/>
    <s v="Lahore, Pakistan"/>
    <n v="1000"/>
    <s v="$25 - $49 / hr"/>
    <s v="10 - 49"/>
    <x v="1"/>
    <n v="1"/>
    <m/>
    <x v="98"/>
    <s v="CamMyers&amp;Partners https://cammyers.com"/>
    <n v="10"/>
    <x v="1"/>
    <n v="49"/>
    <n v="5.5"/>
    <s v="$150 - $199 / hr"/>
    <s v="$150 "/>
    <s v=" $199 "/>
    <n v="174.5"/>
    <n v="150"/>
    <n v="199"/>
    <s v="Yes"/>
  </r>
  <r>
    <s v="Gaper"/>
    <s v="https://gaper.io/"/>
    <s v="San Francisco, CA"/>
    <n v="50000"/>
    <s v="$50 - $99 / hr"/>
    <s v="250 - 999"/>
    <x v="0"/>
    <n v="0.2"/>
    <m/>
    <x v="8"/>
    <s v="QuidSolPvt.Ltd https://www.quids.tech"/>
    <n v="250"/>
    <x v="1"/>
    <n v="999"/>
    <n v="29.5"/>
    <s v="$25 - $49 / hr"/>
    <s v="$25 "/>
    <s v=" $49 "/>
    <n v="37"/>
    <n v="25"/>
    <n v="49"/>
    <s v="Yes"/>
  </r>
  <r>
    <s v="DiveDeepAI"/>
    <s v="https://www.divedeep.ai"/>
    <s v="Islamabad, Pakistan"/>
    <n v="5000"/>
    <s v="$25 - $49 / hr"/>
    <s v="10 - 49"/>
    <x v="2"/>
    <n v="0.7"/>
    <m/>
    <x v="1"/>
    <s v="Gaper https://gaper.io/"/>
    <n v="10"/>
    <x v="1"/>
    <n v="49"/>
    <n v="624.5"/>
    <s v="$50 - $99 / hr"/>
    <s v="$50 "/>
    <s v=" $99 "/>
    <n v="74.5"/>
    <n v="50"/>
    <n v="99"/>
    <s v="Yes"/>
  </r>
  <r>
    <s v="Auxis"/>
    <s v="https://www.auxis.com"/>
    <s v="Bogotá, Colombia"/>
    <n v="50000"/>
    <s v="Undisclosed"/>
    <s v="250 - 999"/>
    <x v="0"/>
    <n v="0.15"/>
    <m/>
    <x v="8"/>
    <s v="DiveDeepAI https://www.divedeep.ai"/>
    <n v="250"/>
    <x v="1"/>
    <n v="999"/>
    <n v="29.5"/>
    <s v="$25 - $49 / hr"/>
    <s v="$25 "/>
    <s v=" $49 "/>
    <n v="37"/>
    <n v="25"/>
    <n v="49"/>
    <s v="Yes"/>
  </r>
  <r>
    <s v="Elucidate"/>
    <s v="http://www.elucidate.ai"/>
    <s v="Sandton, South Africa"/>
    <n v="10000"/>
    <s v="$100 - $149 / hr"/>
    <s v="10 - 49"/>
    <x v="2"/>
    <n v="0.5"/>
    <m/>
    <x v="65"/>
    <s v="Auxis https://www.auxis.com"/>
    <n v="10"/>
    <x v="1"/>
    <n v="49"/>
    <n v="624.5"/>
    <s v="Undisclosed"/>
    <s v="Undisclosed"/>
    <e v="#REF!"/>
    <e v="#VALUE!"/>
    <e v="#VALUE!"/>
    <e v="#REF!"/>
    <e v="#VALUE!"/>
  </r>
  <r>
    <s v="peoly"/>
    <s v="https://www.peoly.com"/>
    <s v="Prague 6, Czech Republic"/>
    <s v="Undisclosed"/>
    <s v="Undisclosed"/>
    <s v="10 - 49"/>
    <x v="2"/>
    <n v="0.5"/>
    <m/>
    <x v="42"/>
    <s v="Elucidate http://www.elucidate.ai"/>
    <n v="10"/>
    <x v="1"/>
    <n v="49"/>
    <n v="29.5"/>
    <s v="$100 - $149 / hr"/>
    <s v="$100 "/>
    <s v=" $149 "/>
    <n v="124.5"/>
    <n v="100"/>
    <n v="149"/>
    <s v="Yes"/>
  </r>
  <r>
    <s v="SOFTVAN"/>
    <s v="https://softvan.in"/>
    <s v="Ahmedabad, India"/>
    <n v="5000"/>
    <s v="$25 - $49 / hr"/>
    <s v="50 - 249"/>
    <x v="0"/>
    <n v="0.35"/>
    <m/>
    <x v="45"/>
    <s v="peoly https://www.peoly.com"/>
    <n v="50"/>
    <x v="1"/>
    <n v="249"/>
    <n v="29.5"/>
    <s v="Undisclosed"/>
    <s v="Undisclosed"/>
    <e v="#REF!"/>
    <e v="#VALUE!"/>
    <e v="#VALUE!"/>
    <e v="#REF!"/>
    <e v="#VALUE!"/>
  </r>
  <r>
    <s v="IBRInfotech"/>
    <s v="https://www.ibrinfotech.com"/>
    <s v="Indore, India"/>
    <n v="10000"/>
    <s v="$25 - $49 / hr"/>
    <s v="10 - 49"/>
    <x v="0"/>
    <n v="0.1"/>
    <m/>
    <x v="11"/>
    <s v="SOFTVAN https://softvan.in"/>
    <n v="10"/>
    <x v="1"/>
    <n v="49"/>
    <n v="149.5"/>
    <s v="$25 - $49 / hr"/>
    <s v="$25 "/>
    <s v=" $49 "/>
    <n v="37"/>
    <n v="25"/>
    <n v="49"/>
    <s v="Yes"/>
  </r>
  <r>
    <s v="TheBotForge"/>
    <s v="https://www.thebotforge.io"/>
    <s v="Waddesdon, United Kingdom"/>
    <n v="5000"/>
    <s v="$100 - $149 / hr"/>
    <s v="2 - 9"/>
    <x v="0"/>
    <n v="0.1"/>
    <m/>
    <x v="11"/>
    <s v="IBRInfotech https://www.ibrinfotech.com"/>
    <n v="2"/>
    <x v="1"/>
    <n v="9"/>
    <n v="29.5"/>
    <s v="$25 - $49 / hr"/>
    <s v="$25 "/>
    <s v=" $49 "/>
    <n v="37"/>
    <n v="25"/>
    <n v="49"/>
    <s v="Yes"/>
  </r>
  <r>
    <s v="RenesisTech"/>
    <s v="http://renesistech.com"/>
    <s v="Mississauga, Canada"/>
    <n v="25000"/>
    <s v="$25 - $49 / hr"/>
    <s v="50 - 249"/>
    <x v="0"/>
    <n v="0.1"/>
    <m/>
    <x v="17"/>
    <s v="TheBotForge https://www.thebotforge.io"/>
    <n v="50"/>
    <x v="1"/>
    <n v="249"/>
    <n v="5.5"/>
    <s v="$100 - $149 / hr"/>
    <s v="$100 "/>
    <s v=" $149 "/>
    <n v="124.5"/>
    <n v="100"/>
    <n v="149"/>
    <s v="Yes"/>
  </r>
  <r>
    <s v="CleverCrew"/>
    <s v="https://clevercrew.io"/>
    <s v="Kharkiv, Ukraine"/>
    <n v="10000"/>
    <s v="$25 - $49 / hr"/>
    <s v="10 - 49"/>
    <x v="0"/>
    <n v="0.1"/>
    <m/>
    <x v="15"/>
    <s v="RenesisTech http://renesistech.com"/>
    <n v="10"/>
    <x v="1"/>
    <n v="49"/>
    <n v="149.5"/>
    <s v="$25 - $49 / hr"/>
    <s v="$25 "/>
    <s v=" $49 "/>
    <n v="37"/>
    <n v="25"/>
    <n v="49"/>
    <s v="Yes"/>
  </r>
  <r>
    <s v="BluechipTechnologiesAsia"/>
    <s v="https://bluechiptech.asia/"/>
    <s v="Singapore, Singapore"/>
    <n v="5000"/>
    <s v="Undisclosed"/>
    <s v="50 - 249"/>
    <x v="0"/>
    <n v="0.4"/>
    <m/>
    <x v="13"/>
    <s v="CleverCrew https://clevercrew.io"/>
    <n v="50"/>
    <x v="1"/>
    <n v="249"/>
    <n v="29.5"/>
    <s v="$25 - $49 / hr"/>
    <s v="$25 "/>
    <s v=" $49 "/>
    <n v="37"/>
    <n v="25"/>
    <n v="49"/>
    <s v="Yes"/>
  </r>
  <r>
    <s v="Cledar"/>
    <s v="https://cledar.com/"/>
    <s v="Corte Madera, CA"/>
    <n v="25000"/>
    <s v="$50 - $99 / hr"/>
    <s v="10 - 49"/>
    <x v="0"/>
    <n v="0.4"/>
    <m/>
    <x v="75"/>
    <s v="BluechipTechnologiesAsia https://bluechiptech.asia/"/>
    <n v="10"/>
    <x v="1"/>
    <n v="49"/>
    <n v="149.5"/>
    <s v="Undisclosed"/>
    <s v="Undisclosed"/>
    <e v="#REF!"/>
    <e v="#VALUE!"/>
    <e v="#VALUE!"/>
    <e v="#REF!"/>
    <e v="#VALUE!"/>
  </r>
  <r>
    <s v="CB/IDigital"/>
    <s v="https://www.cbidigital.com/"/>
    <s v="New York, NY"/>
    <n v="25000"/>
    <s v="$100 - $149 / hr"/>
    <s v="50 - 249"/>
    <x v="0"/>
    <n v="0.1"/>
    <m/>
    <x v="1"/>
    <s v="Cledar https://cledar.com/"/>
    <n v="50"/>
    <x v="1"/>
    <n v="249"/>
    <n v="29.5"/>
    <s v="$50 - $99 / hr"/>
    <s v="$50 "/>
    <s v=" $99 "/>
    <n v="74.5"/>
    <n v="50"/>
    <n v="99"/>
    <s v="Yes"/>
  </r>
  <r>
    <s v="SimTLiX"/>
    <s v="http://www.simtlix.com"/>
    <s v="Córdoba, Argentina"/>
    <n v="25000"/>
    <s v="$25 - $49 / hr"/>
    <s v="250 - 999"/>
    <x v="0"/>
    <n v="0.2"/>
    <m/>
    <x v="5"/>
    <s v="CB/IDigital https://www.cbidigital.com/"/>
    <n v="250"/>
    <x v="1"/>
    <n v="999"/>
    <n v="149.5"/>
    <s v="$100 - $149 / hr"/>
    <s v="$100 "/>
    <s v=" $149 "/>
    <n v="124.5"/>
    <n v="100"/>
    <n v="149"/>
    <s v="Yes"/>
  </r>
  <r>
    <s v="JAKT"/>
    <s v="https://byjakt.com/"/>
    <s v="New York, NY"/>
    <n v="25000"/>
    <s v="$100 - $149 / hr"/>
    <s v="10 - 49"/>
    <x v="0"/>
    <n v="0.1"/>
    <m/>
    <x v="39"/>
    <s v="SimTLiX http://www.simtlix.com"/>
    <n v="10"/>
    <x v="1"/>
    <n v="49"/>
    <n v="624.5"/>
    <s v="$25 - $49 / hr"/>
    <s v="$25 "/>
    <s v=" $49 "/>
    <n v="37"/>
    <n v="25"/>
    <n v="49"/>
    <s v="Yes"/>
  </r>
  <r>
    <s v="Infiniticube"/>
    <s v="https://infiniticube.com/"/>
    <s v="Noida, India"/>
    <n v="5000"/>
    <s v="&lt; $25 / hr"/>
    <s v="10 - 49"/>
    <x v="0"/>
    <n v="0.4"/>
    <m/>
    <x v="5"/>
    <s v="JAKT https://byjakt.com/"/>
    <n v="10"/>
    <x v="1"/>
    <n v="49"/>
    <n v="29.5"/>
    <s v="$100 - $149 / hr"/>
    <s v="$100 "/>
    <s v=" $149 "/>
    <n v="124.5"/>
    <n v="100"/>
    <n v="149"/>
    <s v="Yes"/>
  </r>
  <r>
    <s v="FusionBusinessSolutionsPvtLtd"/>
    <s v="https://www.fusionfirst.com/"/>
    <s v="Kew Gardens, NY"/>
    <n v="1000"/>
    <s v="&lt; $25 / hr"/>
    <s v="250 - 999"/>
    <x v="0"/>
    <n v="0.1"/>
    <m/>
    <x v="11"/>
    <s v="Infiniticube https://infiniticube.com/"/>
    <n v="250"/>
    <x v="1"/>
    <n v="999"/>
    <n v="29.5"/>
    <s v="0$ - $25 / hr"/>
    <s v="0$ "/>
    <s v=" $25 "/>
    <n v="12.5"/>
    <n v="0"/>
    <n v="25"/>
    <s v="No"/>
  </r>
  <r>
    <s v="MontevideoLabs"/>
    <s v="https://www.montevideolabs.com/"/>
    <s v="Montevideo, Uruguay"/>
    <n v="50000"/>
    <s v="$50 - $99 / hr"/>
    <s v="50 - 249"/>
    <x v="0"/>
    <n v="0.3"/>
    <m/>
    <x v="5"/>
    <s v="FusionBusinessSolutionsPvtLtd https://www.fusionfirst.com/"/>
    <n v="50"/>
    <x v="1"/>
    <n v="249"/>
    <n v="624.5"/>
    <s v="0$ - $25 / hr"/>
    <s v="0$ "/>
    <s v=" $25 "/>
    <n v="12.5"/>
    <n v="0"/>
    <n v="25"/>
    <s v="No"/>
  </r>
  <r>
    <s v="GoWombat"/>
    <s v="https://gowombat.team/"/>
    <s v="Tallinn, Estonia"/>
    <n v="10000"/>
    <s v="$50 - $99 / hr"/>
    <s v="50 - 249"/>
    <x v="0"/>
    <n v="0.2"/>
    <m/>
    <x v="41"/>
    <s v="MontevideoLabs https://www.montevideolabs.com/"/>
    <n v="50"/>
    <x v="1"/>
    <n v="249"/>
    <n v="149.5"/>
    <s v="$50 - $99 / hr"/>
    <s v="$50 "/>
    <s v=" $99 "/>
    <n v="74.5"/>
    <n v="50"/>
    <n v="99"/>
    <s v="Yes"/>
  </r>
  <r>
    <s v="GFAIVE"/>
    <s v="https://www.gfaive.com/"/>
    <s v="T'bilisi, Georgia"/>
    <n v="1000"/>
    <s v="$25 - $49 / hr"/>
    <s v="10 - 49"/>
    <x v="2"/>
    <n v="0.5"/>
    <m/>
    <x v="6"/>
    <s v="GoWombat https://gowombat.team/"/>
    <n v="10"/>
    <x v="1"/>
    <n v="49"/>
    <n v="149.5"/>
    <s v="$50 - $99 / hr"/>
    <s v="$50 "/>
    <s v=" $99 "/>
    <n v="74.5"/>
    <n v="50"/>
    <n v="99"/>
    <s v="Yes"/>
  </r>
  <r>
    <s v="ClofusInnovationsPvtLtd"/>
    <s v="https://clofusinnovations.com"/>
    <s v="Chennai, India"/>
    <n v="1000"/>
    <s v="$25 - $49 / hr"/>
    <s v="2 - 9"/>
    <x v="0"/>
    <n v="0.4"/>
    <m/>
    <x v="89"/>
    <s v="GFAIVE https://www.gfaive.com/"/>
    <n v="2"/>
    <x v="1"/>
    <n v="9"/>
    <n v="29.5"/>
    <s v="$25 - $49 / hr"/>
    <s v="$25 "/>
    <s v=" $49 "/>
    <n v="37"/>
    <n v="25"/>
    <n v="49"/>
    <s v="Yes"/>
  </r>
  <r>
    <s v="Brightlab"/>
    <s v="https://brightlab.me/"/>
    <s v="Chicago, IL"/>
    <n v="10000"/>
    <s v="$25 - $49 / hr"/>
    <s v="50 - 249"/>
    <x v="0"/>
    <n v="0.3"/>
    <m/>
    <x v="11"/>
    <s v="ClofusInnovationsPvtLtd https://clofusinnovations.com"/>
    <n v="50"/>
    <x v="1"/>
    <n v="249"/>
    <n v="5.5"/>
    <s v="$25 - $49 / hr"/>
    <s v="$25 "/>
    <s v=" $49 "/>
    <n v="37"/>
    <n v="25"/>
    <n v="49"/>
    <s v="Yes"/>
  </r>
  <r>
    <s v="xtream"/>
    <s v="http://xtreamers.io"/>
    <s v="Milano, Italy"/>
    <n v="5000"/>
    <s v="$50 - $99 / hr"/>
    <s v="10 - 49"/>
    <x v="0"/>
    <n v="0.3"/>
    <m/>
    <x v="56"/>
    <s v="Brightlab https://brightlab.me/"/>
    <n v="10"/>
    <x v="1"/>
    <n v="49"/>
    <n v="149.5"/>
    <s v="$25 - $49 / hr"/>
    <s v="$25 "/>
    <s v=" $49 "/>
    <n v="37"/>
    <n v="25"/>
    <n v="49"/>
    <s v="Yes"/>
  </r>
  <r>
    <s v="Oak-TreeTechnologies"/>
    <s v="https://www.oak-tree.tech"/>
    <s v="Centerville, UT"/>
    <n v="5000"/>
    <s v="$50 - $99 / hr"/>
    <s v="10 - 49"/>
    <x v="0"/>
    <n v="0.15"/>
    <m/>
    <x v="32"/>
    <s v="xtream http://xtreamers.io"/>
    <n v="10"/>
    <x v="1"/>
    <n v="49"/>
    <n v="29.5"/>
    <s v="$50 - $99 / hr"/>
    <s v="$50 "/>
    <s v=" $99 "/>
    <n v="74.5"/>
    <n v="50"/>
    <n v="99"/>
    <s v="Yes"/>
  </r>
  <r>
    <s v="Vantino"/>
    <s v="https://vantino.com"/>
    <s v="Genève, Switzerland"/>
    <n v="5000"/>
    <s v="$25 - $49 / hr"/>
    <s v="10 - 49"/>
    <x v="0"/>
    <n v="0.3"/>
    <m/>
    <x v="35"/>
    <s v="Oak-TreeTechnologies https://www.oak-tree.tech"/>
    <n v="10"/>
    <x v="1"/>
    <n v="49"/>
    <n v="29.5"/>
    <s v="$50 - $99 / hr"/>
    <s v="$50 "/>
    <s v=" $99 "/>
    <n v="74.5"/>
    <n v="50"/>
    <n v="99"/>
    <s v="Yes"/>
  </r>
  <r>
    <s v="TogetherData"/>
    <s v="https://togetherdata.com/en/tgd-experts-en"/>
    <s v="Warszawa, Poland"/>
    <n v="10000"/>
    <s v="$150 - $199 / hr"/>
    <s v="50 - 249"/>
    <x v="0"/>
    <n v="0.3"/>
    <m/>
    <x v="48"/>
    <s v="Vantino https://vantino.com"/>
    <n v="50"/>
    <x v="1"/>
    <n v="249"/>
    <n v="29.5"/>
    <s v="$25 - $49 / hr"/>
    <s v="$25 "/>
    <s v=" $49 "/>
    <n v="37"/>
    <n v="25"/>
    <n v="49"/>
    <s v="Yes"/>
  </r>
  <r>
    <s v="InSkySolutionsd.o.o."/>
    <s v="https://www.inskysolutions.com/"/>
    <s v="Zagreb, Croatia"/>
    <s v="Undisclosed"/>
    <s v="Undisclosed"/>
    <s v="10 - 49"/>
    <x v="0"/>
    <n v="0.2"/>
    <m/>
    <x v="7"/>
    <s v="TogetherData https://togetherdata.com/en/tgd-experts-en"/>
    <n v="10"/>
    <x v="1"/>
    <n v="49"/>
    <n v="149.5"/>
    <s v="$150 - $199 / hr"/>
    <s v="$150 "/>
    <s v=" $199 "/>
    <n v="174.5"/>
    <n v="150"/>
    <n v="199"/>
    <s v="Yes"/>
  </r>
  <r>
    <s v="WebLabsLtd."/>
    <s v="http://www.web-labs.rs"/>
    <s v="Beograd, Serbia"/>
    <n v="25000"/>
    <s v="$50 - $99 / hr"/>
    <s v="10 - 49"/>
    <x v="0"/>
    <n v="0.1"/>
    <m/>
    <x v="38"/>
    <s v="InSkySolutionsd.o.o. https://www.inskysolutions.com/"/>
    <n v="10"/>
    <x v="1"/>
    <n v="49"/>
    <n v="29.5"/>
    <s v="Undisclosed"/>
    <s v="Undisclosed"/>
    <e v="#REF!"/>
    <e v="#VALUE!"/>
    <e v="#VALUE!"/>
    <e v="#REF!"/>
    <e v="#VALUE!"/>
  </r>
  <r>
    <s v="IQDirectInc."/>
    <s v="https://iq.direct"/>
    <s v="Valley Cottage, NY"/>
    <n v="5000"/>
    <s v="$25 - $49 / hr"/>
    <s v="10 - 49"/>
    <x v="0"/>
    <n v="0.1"/>
    <m/>
    <x v="43"/>
    <s v="WebLabsLtd. http://www.web-labs.rs"/>
    <n v="10"/>
    <x v="1"/>
    <n v="49"/>
    <n v="29.5"/>
    <s v="$50 - $99 / hr"/>
    <s v="$50 "/>
    <s v=" $99 "/>
    <n v="74.5"/>
    <n v="50"/>
    <n v="99"/>
    <s v="Yes"/>
  </r>
  <r>
    <s v="Proxet(ex-RailsReactor)"/>
    <s v="https://proxet.com/"/>
    <s v="Boston, MA"/>
    <n v="250000"/>
    <s v="$50 - $99 / hr"/>
    <s v="50 - 249"/>
    <x v="0"/>
    <n v="0.3"/>
    <m/>
    <x v="5"/>
    <s v="IQDirectInc. https://iq.direct"/>
    <n v="50"/>
    <x v="1"/>
    <n v="249"/>
    <n v="29.5"/>
    <s v="$25 - $49 / hr"/>
    <s v="$25 "/>
    <s v=" $49 "/>
    <n v="37"/>
    <n v="25"/>
    <n v="49"/>
    <s v="Yes"/>
  </r>
  <r>
    <s v="CloudNesil"/>
    <s v="https://cloudnesil.com/"/>
    <s v="Denizli, Turkey"/>
    <n v="25000"/>
    <s v="$25 - $49 / hr"/>
    <s v="10 - 49"/>
    <x v="0"/>
    <n v="0.1"/>
    <m/>
    <x v="34"/>
    <s v="Proxet(ex-RailsReactor) https://proxet.com/"/>
    <n v="10"/>
    <x v="1"/>
    <n v="49"/>
    <n v="149.5"/>
    <s v="$50 - $99 / hr"/>
    <s v="$50 "/>
    <s v=" $99 "/>
    <n v="74.5"/>
    <n v="50"/>
    <n v="99"/>
    <s v="Yes"/>
  </r>
  <r>
    <s v="Indicium"/>
    <s v="http://www.indicium.tech/"/>
    <s v="Florianópolis, Brazil"/>
    <n v="5000"/>
    <s v="$50 - $99 / hr"/>
    <s v="50 - 249"/>
    <x v="0"/>
    <n v="0.2"/>
    <m/>
    <x v="51"/>
    <s v="CloudNesil https://cloudnesil.com/"/>
    <n v="50"/>
    <x v="1"/>
    <n v="249"/>
    <n v="29.5"/>
    <s v="$25 - $49 / hr"/>
    <s v="$25 "/>
    <s v=" $49 "/>
    <n v="37"/>
    <n v="25"/>
    <n v="49"/>
    <s v="Yes"/>
  </r>
  <r>
    <s v="Rabbit&amp;Pork"/>
    <s v="https://wearerabbitandpork.com/"/>
    <s v="London, United Kingdom"/>
    <n v="5000"/>
    <s v="$100 - $149 / hr"/>
    <s v="50 - 249"/>
    <x v="0"/>
    <n v="0.25"/>
    <m/>
    <x v="63"/>
    <s v="Indicium http://www.indicium.tech/"/>
    <n v="50"/>
    <x v="1"/>
    <n v="249"/>
    <n v="149.5"/>
    <s v="$50 - $99 / hr"/>
    <s v="$50 "/>
    <s v=" $99 "/>
    <n v="74.5"/>
    <n v="50"/>
    <n v="99"/>
    <s v="Yes"/>
  </r>
  <r>
    <s v="SphinxWorldbiz"/>
    <s v="http://www.sphinxworldbiz.net"/>
    <s v="Noida, India"/>
    <n v="10000"/>
    <s v="$25 - $49 / hr"/>
    <s v="250 - 999"/>
    <x v="0"/>
    <n v="0.2"/>
    <m/>
    <x v="17"/>
    <s v="Rabbit&amp;Pork https://wearerabbitandpork.com/"/>
    <n v="250"/>
    <x v="1"/>
    <n v="999"/>
    <n v="149.5"/>
    <s v="$100 - $149 / hr"/>
    <s v="$100 "/>
    <s v=" $149 "/>
    <n v="124.5"/>
    <n v="100"/>
    <n v="149"/>
    <s v="Yes"/>
  </r>
  <r>
    <s v="WIANCOOTTRoboticsGmbH"/>
    <s v="http://www.wianco.com"/>
    <s v="Seeheim-Jugenheim, Germany"/>
    <n v="10000"/>
    <s v="$150 - $199 / hr"/>
    <s v="10 - 49"/>
    <x v="2"/>
    <n v="0.5"/>
    <m/>
    <x v="11"/>
    <s v="SphinxWorldbiz http://www.sphinxworldbiz.net"/>
    <n v="10"/>
    <x v="1"/>
    <n v="49"/>
    <n v="624.5"/>
    <s v="$25 - $49 / hr"/>
    <s v="$25 "/>
    <s v=" $49 "/>
    <n v="37"/>
    <n v="25"/>
    <n v="49"/>
    <s v="Yes"/>
  </r>
  <r>
    <s v="Subpixel"/>
    <s v="http://www.subpixel.hr/"/>
    <s v="Zagreb, Croatia"/>
    <n v="5000"/>
    <s v="$50 - $99 / hr"/>
    <s v="2 - 9"/>
    <x v="0"/>
    <n v="0.4"/>
    <m/>
    <x v="26"/>
    <s v="WIANCOOTTRoboticsGmbH http://www.wianco.com"/>
    <n v="2"/>
    <x v="1"/>
    <n v="9"/>
    <n v="29.5"/>
    <s v="$150 - $199 / hr"/>
    <s v="$150 "/>
    <s v=" $199 "/>
    <n v="174.5"/>
    <n v="150"/>
    <n v="199"/>
    <s v="Yes"/>
  </r>
  <r>
    <s v="CosdecAlpha"/>
    <s v="https://cosdecalpha.com"/>
    <s v="Mumbai, India"/>
    <n v="10000"/>
    <s v="$50 - $99 / hr"/>
    <s v="10 - 49"/>
    <x v="0"/>
    <n v="0.16"/>
    <m/>
    <x v="38"/>
    <s v="Subpixel http://www.subpixel.hr/"/>
    <n v="10"/>
    <x v="1"/>
    <n v="49"/>
    <n v="5.5"/>
    <s v="$50 - $99 / hr"/>
    <s v="$50 "/>
    <s v=" $99 "/>
    <n v="74.5"/>
    <n v="50"/>
    <n v="99"/>
    <s v="Yes"/>
  </r>
  <r>
    <s v="TechddySolutionPvtLtd"/>
    <s v="http://techddy.com"/>
    <s v="Singapore, Singapore"/>
    <n v="5000"/>
    <s v="$25 - $49 / hr"/>
    <s v="10 - 49"/>
    <x v="2"/>
    <n v="0.5"/>
    <m/>
    <x v="11"/>
    <s v="CosdecAlpha https://cosdecalpha.com"/>
    <n v="10"/>
    <x v="1"/>
    <n v="49"/>
    <n v="29.5"/>
    <s v="$50 - $99 / hr"/>
    <s v="$50 "/>
    <s v=" $99 "/>
    <n v="74.5"/>
    <n v="50"/>
    <n v="99"/>
    <s v="Yes"/>
  </r>
  <r>
    <s v="Vespia"/>
    <s v="https://vespia.io/"/>
    <s v="Maardu, Estonia"/>
    <s v="Undisclosed"/>
    <s v="&lt; $25 / hr"/>
    <s v="2 - 9"/>
    <x v="2"/>
    <n v="0.5"/>
    <m/>
    <x v="75"/>
    <s v="TechddySolutionPvtLtd http://techddy.com"/>
    <n v="2"/>
    <x v="1"/>
    <n v="9"/>
    <n v="29.5"/>
    <s v="$25 - $49 / hr"/>
    <s v="$25 "/>
    <s v=" $49 "/>
    <n v="37"/>
    <n v="25"/>
    <n v="49"/>
    <s v="Yes"/>
  </r>
  <r>
    <s v="RoundSqr"/>
    <s v="https://www.roundsqr.com/"/>
    <s v="Allen, TX"/>
    <n v="50000"/>
    <s v="$50 - $99 / hr"/>
    <s v="50 - 249"/>
    <x v="0"/>
    <n v="0.25"/>
    <m/>
    <x v="6"/>
    <s v="Vespia https://vespia.io/"/>
    <n v="50"/>
    <x v="1"/>
    <n v="249"/>
    <n v="5.5"/>
    <s v="0$ - $25 / hr"/>
    <s v="0$ "/>
    <s v=" $25 "/>
    <n v="12.5"/>
    <n v="0"/>
    <n v="25"/>
    <s v="No"/>
  </r>
  <r>
    <s v="SynergyLabs"/>
    <s v="https://synlabs.io/"/>
    <s v="Gurugram, India"/>
    <n v="25000"/>
    <s v="$25 - $49 / hr"/>
    <s v="10 - 49"/>
    <x v="0"/>
    <n v="0.3"/>
    <m/>
    <x v="2"/>
    <s v="RoundSqr https://www.roundsqr.com/"/>
    <n v="10"/>
    <x v="1"/>
    <n v="49"/>
    <n v="149.5"/>
    <s v="$50 - $99 / hr"/>
    <s v="$50 "/>
    <s v=" $99 "/>
    <n v="74.5"/>
    <n v="50"/>
    <n v="99"/>
    <s v="Yes"/>
  </r>
  <r>
    <s v="TransFormSolutions"/>
    <s v="https://transformsolution.com/"/>
    <s v="Austin, TX"/>
    <n v="1000"/>
    <s v="&lt; $25 / hr"/>
    <s v="250 - 999"/>
    <x v="0"/>
    <n v="0.15"/>
    <m/>
    <x v="11"/>
    <s v="SynergyLabs https://synlabs.io/"/>
    <n v="250"/>
    <x v="1"/>
    <n v="999"/>
    <n v="29.5"/>
    <s v="$25 - $49 / hr"/>
    <s v="$25 "/>
    <s v=" $49 "/>
    <n v="37"/>
    <n v="25"/>
    <n v="49"/>
    <s v="Yes"/>
  </r>
  <r>
    <s v="Offsiteteam"/>
    <s v="https://offsiteteam.com/#our-focuses/"/>
    <s v="Prague, Czech Republic"/>
    <n v="5000"/>
    <s v="$25 - $49 / hr"/>
    <s v="10 - 49"/>
    <x v="0"/>
    <n v="0.2"/>
    <m/>
    <x v="2"/>
    <s v="TransFormSolutions https://transformsolution.com/"/>
    <n v="10"/>
    <x v="1"/>
    <n v="49"/>
    <n v="624.5"/>
    <s v="0$ - $25 / hr"/>
    <s v="0$ "/>
    <s v=" $25 "/>
    <n v="12.5"/>
    <n v="0"/>
    <n v="25"/>
    <s v="No"/>
  </r>
  <r>
    <s v="Datorium"/>
    <s v="https://www.datorium.com"/>
    <s v="Palo Alto, CA"/>
    <n v="10000"/>
    <s v="Undisclosed"/>
    <s v="10 - 49"/>
    <x v="0"/>
    <n v="0.33"/>
    <m/>
    <x v="45"/>
    <s v="Offsiteteam https://offsiteteam.com/#our-focuses/"/>
    <n v="10"/>
    <x v="1"/>
    <n v="49"/>
    <n v="29.5"/>
    <s v="$25 - $49 / hr"/>
    <s v="$25 "/>
    <s v=" $49 "/>
    <n v="37"/>
    <n v="25"/>
    <n v="49"/>
    <s v="Yes"/>
  </r>
  <r>
    <s v="INEXTURESolutions"/>
    <s v="https://www.inexture.com/"/>
    <s v="Los Angeles, CA"/>
    <n v="10000"/>
    <s v="$25 - $49 / hr"/>
    <s v="50 - 249"/>
    <x v="0"/>
    <n v="0.2"/>
    <m/>
    <x v="1"/>
    <s v="Datorium https://www.datorium.com"/>
    <n v="50"/>
    <x v="1"/>
    <n v="249"/>
    <n v="29.5"/>
    <s v="Undisclosed"/>
    <s v="Undisclosed"/>
    <e v="#REF!"/>
    <e v="#VALUE!"/>
    <e v="#VALUE!"/>
    <e v="#REF!"/>
    <e v="#VALUE!"/>
  </r>
  <r>
    <s v="SpartansAI⚡️"/>
    <s v="https://www.spartans.tech"/>
    <s v="Tel Aviv, Israel"/>
    <n v="10000"/>
    <s v="$50 - $99 / hr"/>
    <s v="10 - 49"/>
    <x v="0"/>
    <n v="0.34"/>
    <m/>
    <x v="1"/>
    <s v="INEXTURESolutions https://www.inexture.com/"/>
    <n v="10"/>
    <x v="1"/>
    <n v="49"/>
    <n v="149.5"/>
    <s v="$25 - $49 / hr"/>
    <s v="$25 "/>
    <s v=" $49 "/>
    <n v="37"/>
    <n v="25"/>
    <n v="49"/>
    <s v="Yes"/>
  </r>
  <r>
    <s v="ProCogia"/>
    <s v="http://www.procogia.com"/>
    <s v="Vancouver, Canada"/>
    <n v="10000"/>
    <s v="$100 - $149 / hr"/>
    <s v="50 - 249"/>
    <x v="0"/>
    <n v="0.2"/>
    <m/>
    <x v="28"/>
    <s v="SpartansAI⚡️ https://www.spartans.tech"/>
    <n v="50"/>
    <x v="1"/>
    <n v="249"/>
    <n v="29.5"/>
    <s v="$50 - $99 / hr"/>
    <s v="$50 "/>
    <s v=" $99 "/>
    <n v="74.5"/>
    <n v="50"/>
    <n v="99"/>
    <s v="Yes"/>
  </r>
  <r>
    <s v="DSStream"/>
    <s v="https://www.dsstream.com/"/>
    <s v="Warszawa, Poland"/>
    <n v="10000"/>
    <s v="$50 - $99 / hr"/>
    <s v="50 - 249"/>
    <x v="0"/>
    <n v="0.25"/>
    <m/>
    <x v="15"/>
    <s v="ProCogia http://www.procogia.com"/>
    <n v="50"/>
    <x v="1"/>
    <n v="249"/>
    <n v="149.5"/>
    <s v="$100 - $149 / hr"/>
    <s v="$100 "/>
    <s v=" $149 "/>
    <n v="124.5"/>
    <n v="100"/>
    <n v="149"/>
    <s v="Yes"/>
  </r>
  <r>
    <s v="Infoxen"/>
    <s v="https://www.infoxen.com"/>
    <s v="San Jose, CA"/>
    <n v="5000"/>
    <s v="$25 - $49 / hr"/>
    <s v="50 - 249"/>
    <x v="0"/>
    <n v="0.1"/>
    <m/>
    <x v="7"/>
    <s v="DSStream https://www.dsstream.com/"/>
    <n v="50"/>
    <x v="1"/>
    <n v="249"/>
    <n v="149.5"/>
    <s v="$50 - $99 / hr"/>
    <s v="$50 "/>
    <s v=" $99 "/>
    <n v="74.5"/>
    <n v="50"/>
    <n v="99"/>
    <s v="Yes"/>
  </r>
  <r>
    <s v="NutaNXTTechnologies"/>
    <s v="https://nutanxt.com/"/>
    <s v="Santa Clara, CA"/>
    <n v="10000"/>
    <s v="$25 - $49 / hr"/>
    <s v="10 - 49"/>
    <x v="0"/>
    <n v="0.3"/>
    <m/>
    <x v="1"/>
    <s v="Infoxen https://www.infoxen.com"/>
    <n v="10"/>
    <x v="1"/>
    <n v="49"/>
    <n v="149.5"/>
    <s v="$25 - $49 / hr"/>
    <s v="$25 "/>
    <s v=" $49 "/>
    <n v="37"/>
    <n v="25"/>
    <n v="49"/>
    <s v="Yes"/>
  </r>
  <r>
    <s v="TechO2LLC"/>
    <s v="http://www.TechO2.com"/>
    <s v="Malvern, PA"/>
    <s v="Undisclosed"/>
    <s v="Undisclosed"/>
    <s v="50 - 249"/>
    <x v="0"/>
    <n v="0.25"/>
    <m/>
    <x v="1"/>
    <s v="NutaNXTTechnologies https://nutanxt.com/"/>
    <n v="50"/>
    <x v="1"/>
    <n v="249"/>
    <n v="29.5"/>
    <s v="$25 - $49 / hr"/>
    <s v="$25 "/>
    <s v=" $49 "/>
    <n v="37"/>
    <n v="25"/>
    <n v="49"/>
    <s v="Yes"/>
  </r>
  <r>
    <s v="WeAreTheRobotsInc"/>
    <s v="https://watr.mx"/>
    <s v="Ciudad de México, Mexico"/>
    <n v="25000"/>
    <s v="$100 - $149 / hr"/>
    <s v="10 - 49"/>
    <x v="0"/>
    <n v="0.2"/>
    <m/>
    <x v="84"/>
    <s v="TechO2LLC http://www.TechO2.com"/>
    <n v="10"/>
    <x v="1"/>
    <n v="49"/>
    <n v="149.5"/>
    <s v="Undisclosed"/>
    <s v="Undisclosed"/>
    <e v="#REF!"/>
    <e v="#VALUE!"/>
    <e v="#VALUE!"/>
    <e v="#REF!"/>
    <e v="#VALUE!"/>
  </r>
  <r>
    <s v="LeapfrogTechnology,Inc."/>
    <s v="https://lftechnology.com"/>
    <s v="Seattle, WA"/>
    <n v="25000"/>
    <s v="$50 - $99 / hr"/>
    <s v="50 - 249"/>
    <x v="0"/>
    <n v="0.2"/>
    <m/>
    <x v="59"/>
    <s v="WeAreTheRobotsInc https://watr.mx"/>
    <n v="50"/>
    <x v="1"/>
    <n v="249"/>
    <n v="29.5"/>
    <s v="$100 - $149 / hr"/>
    <s v="$100 "/>
    <s v=" $149 "/>
    <n v="124.5"/>
    <n v="100"/>
    <n v="149"/>
    <s v="Yes"/>
  </r>
  <r>
    <s v="CastleDigitalPartners"/>
    <s v="https://castle.co/"/>
    <s v="Charlotte, NC"/>
    <n v="75000"/>
    <s v="$50 - $99 / hr"/>
    <s v="10 - 49"/>
    <x v="0"/>
    <n v="0.2"/>
    <m/>
    <x v="30"/>
    <s v="LeapfrogTechnology,Inc. https://lftechnology.com"/>
    <n v="10"/>
    <x v="1"/>
    <n v="49"/>
    <n v="149.5"/>
    <s v="$50 - $99 / hr"/>
    <s v="$50 "/>
    <s v=" $99 "/>
    <n v="74.5"/>
    <n v="50"/>
    <n v="99"/>
    <s v="Yes"/>
  </r>
  <r>
    <s v="DB2Limited"/>
    <s v="http://db2.io/"/>
    <s v="Kyiv, Ukraine"/>
    <n v="10000"/>
    <s v="$25 - $49 / hr"/>
    <s v="10 - 49"/>
    <x v="0"/>
    <n v="0.3"/>
    <m/>
    <x v="10"/>
    <s v="CastleDigitalPartners https://castle.co/"/>
    <n v="10"/>
    <x v="1"/>
    <n v="49"/>
    <n v="29.5"/>
    <s v="$50 - $99 / hr"/>
    <s v="$50 "/>
    <s v=" $99 "/>
    <n v="74.5"/>
    <n v="50"/>
    <n v="99"/>
    <s v="Yes"/>
  </r>
  <r>
    <s v="boto"/>
    <s v="https://boto.agency"/>
    <s v="Kyiv, Ukraine"/>
    <n v="10000"/>
    <s v="$25 - $49 / hr"/>
    <s v="10 - 49"/>
    <x v="0"/>
    <n v="0.15"/>
    <m/>
    <x v="13"/>
    <s v="DB2Limited http://db2.io/"/>
    <n v="10"/>
    <x v="1"/>
    <n v="49"/>
    <n v="29.5"/>
    <s v="$25 - $49 / hr"/>
    <s v="$25 "/>
    <s v=" $49 "/>
    <n v="37"/>
    <n v="25"/>
    <n v="49"/>
    <s v="Yes"/>
  </r>
  <r>
    <s v="FocaloidTechnologies"/>
    <s v="http://www.focaloid.com/"/>
    <s v="Newark, NJ"/>
    <n v="25000"/>
    <s v="$25 - $49 / hr"/>
    <s v="50 - 249"/>
    <x v="0"/>
    <n v="0.1"/>
    <m/>
    <x v="13"/>
    <s v="boto https://boto.agency"/>
    <n v="50"/>
    <x v="1"/>
    <n v="249"/>
    <n v="29.5"/>
    <s v="$25 - $49 / hr"/>
    <s v="$25 "/>
    <s v=" $49 "/>
    <n v="37"/>
    <n v="25"/>
    <n v="49"/>
    <s v="Yes"/>
  </r>
  <r>
    <s v="DerevoS.A.deC.V."/>
    <s v="http://www.derevo.com.mx"/>
    <s v="Zapopan, Mexico"/>
    <n v="25000"/>
    <s v="$25 - $49 / hr"/>
    <s v="50 - 249"/>
    <x v="0"/>
    <n v="0.2"/>
    <m/>
    <x v="40"/>
    <s v="FocaloidTechnologies http://www.focaloid.com/"/>
    <n v="50"/>
    <x v="1"/>
    <n v="249"/>
    <n v="149.5"/>
    <s v="$25 - $49 / hr"/>
    <s v="$25 "/>
    <s v=" $49 "/>
    <n v="37"/>
    <n v="25"/>
    <n v="49"/>
    <s v="Yes"/>
  </r>
  <r>
    <s v="VixSpace"/>
    <s v="https://www.vixspace.com"/>
    <s v="Hyderabad, India"/>
    <n v="1000"/>
    <s v="&lt; $25 / hr"/>
    <s v="10 - 49"/>
    <x v="0"/>
    <n v="0.1"/>
    <m/>
    <x v="59"/>
    <s v="DerevoS.A.deC.V. http://www.derevo.com.mx"/>
    <n v="10"/>
    <x v="1"/>
    <n v="49"/>
    <n v="149.5"/>
    <s v="$25 - $49 / hr"/>
    <s v="$25 "/>
    <s v=" $49 "/>
    <n v="37"/>
    <n v="25"/>
    <n v="49"/>
    <s v="Yes"/>
  </r>
  <r>
    <s v="iDevBands.r.o"/>
    <s v="https://idevband.com/"/>
    <s v="Třinec, Czech Republic"/>
    <n v="10000"/>
    <s v="$50 - $99 / hr"/>
    <s v="10 - 49"/>
    <x v="0"/>
    <n v="0.25"/>
    <m/>
    <x v="11"/>
    <s v="VixSpace https://www.vixspace.com"/>
    <n v="10"/>
    <x v="1"/>
    <n v="49"/>
    <n v="29.5"/>
    <s v="0$ - $25 / hr"/>
    <s v="0$ "/>
    <s v=" $25 "/>
    <n v="12.5"/>
    <n v="0"/>
    <n v="25"/>
    <s v="No"/>
  </r>
  <r>
    <s v="Brainhint"/>
    <s v="https://brainhint.com"/>
    <s v="Chorzów, Poland"/>
    <n v="10000"/>
    <s v="$50 - $99 / hr"/>
    <s v="10 - 49"/>
    <x v="0"/>
    <n v="0.25"/>
    <m/>
    <x v="45"/>
    <s v="iDevBands.r.o https://idevband.com/"/>
    <n v="10"/>
    <x v="1"/>
    <n v="49"/>
    <n v="29.5"/>
    <s v="$50 - $99 / hr"/>
    <s v="$50 "/>
    <s v=" $99 "/>
    <n v="74.5"/>
    <n v="50"/>
    <n v="99"/>
    <s v="Yes"/>
  </r>
  <r>
    <s v="ElkanIOResearchLabs"/>
    <s v="https://www.elkanio.com/"/>
    <s v="Cochin, India"/>
    <n v="5000"/>
    <s v="&lt; $25 / hr"/>
    <s v="2 - 9"/>
    <x v="0"/>
    <n v="0.4"/>
    <m/>
    <x v="7"/>
    <s v="Brainhint https://brainhint.com"/>
    <n v="2"/>
    <x v="1"/>
    <n v="9"/>
    <n v="29.5"/>
    <s v="$50 - $99 / hr"/>
    <s v="$50 "/>
    <s v=" $99 "/>
    <n v="74.5"/>
    <n v="50"/>
    <n v="99"/>
    <s v="Yes"/>
  </r>
  <r>
    <s v="EdIcasoft"/>
    <s v="http://edicasoft.com"/>
    <s v="Plovdiv, Bulgaria"/>
    <n v="10000"/>
    <s v="$50 - $99 / hr"/>
    <s v="10 - 49"/>
    <x v="0"/>
    <n v="0.3"/>
    <m/>
    <x v="11"/>
    <s v="ElkanIOResearchLabs https://www.elkanio.com/"/>
    <n v="10"/>
    <x v="1"/>
    <n v="49"/>
    <n v="5.5"/>
    <s v="0$ - $25 / hr"/>
    <s v="0$ "/>
    <s v=" $25 "/>
    <n v="12.5"/>
    <n v="0"/>
    <n v="25"/>
    <s v="No"/>
  </r>
  <r>
    <s v="Yotalabs"/>
    <s v="http://yotalabs.com/"/>
    <s v="Citrus Heights, CA"/>
    <n v="5000"/>
    <s v="$25 - $49 / hr"/>
    <s v="10 - 49"/>
    <x v="0"/>
    <n v="0.3"/>
    <m/>
    <x v="9"/>
    <s v="EdIcasoft http://edicasoft.com"/>
    <n v="10"/>
    <x v="1"/>
    <n v="49"/>
    <n v="29.5"/>
    <s v="$50 - $99 / hr"/>
    <s v="$50 "/>
    <s v=" $99 "/>
    <n v="74.5"/>
    <n v="50"/>
    <n v="99"/>
    <s v="Yes"/>
  </r>
  <r>
    <s v="DeepCraft"/>
    <s v="http://deepcraft.io"/>
    <s v="Yerevan, Armenia"/>
    <n v="10000"/>
    <s v="$25 - $49 / hr"/>
    <s v="10 - 49"/>
    <x v="0"/>
    <n v="0.4"/>
    <m/>
    <x v="1"/>
    <s v="Yotalabs http://yotalabs.com/"/>
    <n v="10"/>
    <x v="1"/>
    <n v="49"/>
    <n v="29.5"/>
    <s v="$25 - $49 / hr"/>
    <s v="$25 "/>
    <s v=" $49 "/>
    <n v="37"/>
    <n v="25"/>
    <n v="49"/>
    <s v="Yes"/>
  </r>
  <r>
    <s v="Pyxis"/>
    <s v="http://www.pyxis.com.uy"/>
    <s v="Medellín, Colombia"/>
    <n v="50000"/>
    <s v="$50 - $99 / hr"/>
    <s v="250 - 999"/>
    <x v="0"/>
    <n v="0.1"/>
    <m/>
    <x v="33"/>
    <s v="DeepCraft http://deepcraft.io"/>
    <n v="250"/>
    <x v="1"/>
    <n v="999"/>
    <n v="29.5"/>
    <s v="$25 - $49 / hr"/>
    <s v="$25 "/>
    <s v=" $49 "/>
    <n v="37"/>
    <n v="25"/>
    <n v="49"/>
    <s v="Yes"/>
  </r>
  <r>
    <s v="ADASOFT"/>
    <s v="https://adasoft.ai/"/>
    <s v="Bogotá, Colombia"/>
    <n v="10000"/>
    <s v="$25 - $49 / hr"/>
    <s v="10 - 49"/>
    <x v="0"/>
    <n v="0.1"/>
    <m/>
    <x v="65"/>
    <s v="Pyxis http://www.pyxis.com.uy"/>
    <n v="10"/>
    <x v="1"/>
    <n v="49"/>
    <n v="624.5"/>
    <s v="$50 - $99 / hr"/>
    <s v="$50 "/>
    <s v=" $99 "/>
    <n v="74.5"/>
    <n v="50"/>
    <n v="99"/>
    <s v="Yes"/>
  </r>
  <r>
    <s v="ThinkPalmTechnologies"/>
    <s v="https://thinkpalm.com/"/>
    <s v="Kochi, India"/>
    <n v="10000"/>
    <s v="&lt; $25 / hr"/>
    <s v="250 - 999"/>
    <x v="0"/>
    <n v="0.1"/>
    <m/>
    <x v="65"/>
    <s v="ADASOFT https://adasoft.ai/"/>
    <n v="250"/>
    <x v="1"/>
    <n v="999"/>
    <n v="29.5"/>
    <s v="$25 - $49 / hr"/>
    <s v="$25 "/>
    <s v=" $49 "/>
    <n v="37"/>
    <n v="25"/>
    <n v="49"/>
    <s v="Yes"/>
  </r>
  <r>
    <s v="KshatrainfotechPVTLTD"/>
    <s v="https://www.kshatrainfotech.com/"/>
    <s v="Gandhinagar, India"/>
    <n v="5000"/>
    <s v="$25 - $49 / hr"/>
    <s v="10 - 49"/>
    <x v="0"/>
    <n v="0.3"/>
    <m/>
    <x v="11"/>
    <s v="ThinkPalmTechnologies https://thinkpalm.com/"/>
    <n v="10"/>
    <x v="1"/>
    <n v="49"/>
    <n v="624.5"/>
    <s v="0$ - $25 / hr"/>
    <s v="0$ "/>
    <s v=" $25 "/>
    <n v="12.5"/>
    <n v="0"/>
    <n v="25"/>
    <s v="No"/>
  </r>
  <r>
    <s v="EpikSystems"/>
    <s v="https://epik.ai/"/>
    <s v="Carlsbad, CA"/>
    <n v="50000"/>
    <s v="$100 - $149 / hr"/>
    <s v="10 - 49"/>
    <x v="0"/>
    <n v="0.3"/>
    <m/>
    <x v="11"/>
    <s v="KshatrainfotechPVTLTD https://www.kshatrainfotech.com/"/>
    <n v="10"/>
    <x v="1"/>
    <n v="49"/>
    <n v="29.5"/>
    <s v="$25 - $49 / hr"/>
    <s v="$25 "/>
    <s v=" $49 "/>
    <n v="37"/>
    <n v="25"/>
    <n v="49"/>
    <s v="Yes"/>
  </r>
  <r>
    <s v="RelevantBits"/>
    <s v="https://relevantbits.com/"/>
    <s v="Hamilton, Canada"/>
    <n v="100000"/>
    <s v="$100 - $149 / hr"/>
    <s v="2 - 9"/>
    <x v="0"/>
    <n v="0.1"/>
    <m/>
    <x v="1"/>
    <s v="EpikSystems https://epik.ai/"/>
    <n v="2"/>
    <x v="1"/>
    <n v="9"/>
    <n v="29.5"/>
    <s v="$100 - $149 / hr"/>
    <s v="$100 "/>
    <s v=" $149 "/>
    <n v="124.5"/>
    <n v="100"/>
    <n v="149"/>
    <s v="Yes"/>
  </r>
  <r>
    <s v="BlackcurrantLabsPvt.Ltd."/>
    <s v="https://blackcurrantapps.com"/>
    <s v="Mumbai, India"/>
    <n v="10000"/>
    <s v="$25 - $49 / hr"/>
    <s v="10 - 49"/>
    <x v="0"/>
    <n v="0.2"/>
    <m/>
    <x v="15"/>
    <s v="RelevantBits https://relevantbits.com/"/>
    <n v="10"/>
    <x v="1"/>
    <n v="49"/>
    <n v="5.5"/>
    <s v="$100 - $149 / hr"/>
    <s v="$100 "/>
    <s v=" $149 "/>
    <n v="124.5"/>
    <n v="100"/>
    <n v="149"/>
    <s v="Yes"/>
  </r>
  <r>
    <s v="TrantorInc."/>
    <s v="https://www.trantorinc.com/"/>
    <s v="Vancouver, Canada"/>
    <n v="10000"/>
    <s v="$25 - $49 / hr"/>
    <s v="1,000 - 9,999"/>
    <x v="0"/>
    <n v="0.1"/>
    <m/>
    <x v="11"/>
    <s v="BlackcurrantLabsPvt.Ltd. https://blackcurrantapps.com"/>
    <n v="1000"/>
    <x v="1"/>
    <n v="9999"/>
    <n v="29.5"/>
    <s v="$25 - $49 / hr"/>
    <s v="$25 "/>
    <s v=" $49 "/>
    <n v="37"/>
    <n v="25"/>
    <n v="49"/>
    <s v="Yes"/>
  </r>
  <r>
    <s v="BRAIN:IT"/>
    <s v="https://brainit.sk/en/home/"/>
    <s v="Žilina, Slovakia"/>
    <n v="10000"/>
    <s v="$25 - $49 / hr"/>
    <s v="50 - 249"/>
    <x v="0"/>
    <n v="0.2"/>
    <m/>
    <x v="15"/>
    <s v="TrantorInc. https://www.trantorinc.com/"/>
    <n v="50"/>
    <x v="0"/>
    <n v="249"/>
    <n v="5499.5"/>
    <s v="$25 - $49 / hr"/>
    <s v="$25 "/>
    <s v=" $49 "/>
    <n v="37"/>
    <n v="25"/>
    <n v="49"/>
    <s v="Yes"/>
  </r>
  <r>
    <s v="Modelate"/>
    <s v="http://www.modelateapps.com/en"/>
    <s v="Berlin, Germany"/>
    <n v="10000"/>
    <s v="$50 - $99 / hr"/>
    <s v="10 - 49"/>
    <x v="0"/>
    <n v="0.3"/>
    <m/>
    <x v="58"/>
    <s v="BRAIN:IT https://brainit.sk/en/home/"/>
    <n v="10"/>
    <x v="1"/>
    <n v="49"/>
    <n v="149.5"/>
    <s v="$25 - $49 / hr"/>
    <s v="$25 "/>
    <s v=" $49 "/>
    <n v="37"/>
    <n v="25"/>
    <n v="49"/>
    <s v="Yes"/>
  </r>
  <r>
    <s v="NeuralLabs"/>
    <s v="https://labsneural.com"/>
    <s v="Dnipro, Ukraine"/>
    <n v="10000"/>
    <s v="$25 - $49 / hr"/>
    <s v="10 - 49"/>
    <x v="0"/>
    <n v="0.3"/>
    <m/>
    <x v="26"/>
    <s v="Modelate http://www.modelateapps.com/en"/>
    <n v="10"/>
    <x v="1"/>
    <n v="49"/>
    <n v="29.5"/>
    <s v="$50 - $99 / hr"/>
    <s v="$50 "/>
    <s v=" $99 "/>
    <n v="74.5"/>
    <n v="50"/>
    <n v="99"/>
    <s v="Yes"/>
  </r>
  <r>
    <s v="Flyaps"/>
    <s v="https://flyaps.com"/>
    <s v="New York, NY"/>
    <n v="25000"/>
    <s v="$25 - $49 / hr"/>
    <s v="10 - 49"/>
    <x v="0"/>
    <n v="0.25"/>
    <m/>
    <x v="13"/>
    <s v="NeuralLabs https://labsneural.com"/>
    <n v="10"/>
    <x v="1"/>
    <n v="49"/>
    <n v="29.5"/>
    <s v="$25 - $49 / hr"/>
    <s v="$25 "/>
    <s v=" $49 "/>
    <n v="37"/>
    <n v="25"/>
    <n v="49"/>
    <s v="Yes"/>
  </r>
  <r>
    <s v="FutranSolutions"/>
    <s v="https://www.futransolutions.com/"/>
    <s v="Edison, NJ"/>
    <n v="25000"/>
    <s v="$100 - $149 / hr"/>
    <s v="250 - 999"/>
    <x v="0"/>
    <n v="0.15"/>
    <m/>
    <x v="5"/>
    <s v="Flyaps https://flyaps.com"/>
    <n v="250"/>
    <x v="1"/>
    <n v="999"/>
    <n v="29.5"/>
    <s v="$25 - $49 / hr"/>
    <s v="$25 "/>
    <s v=" $49 "/>
    <n v="37"/>
    <n v="25"/>
    <n v="49"/>
    <s v="Yes"/>
  </r>
  <r>
    <s v="IthreexGlobal"/>
    <s v="https://www.ithreexglobal.com/html/es/"/>
    <s v="Córdoba, Argentina"/>
    <n v="5000"/>
    <s v="$25 - $49 / hr"/>
    <s v="10 - 49"/>
    <x v="0"/>
    <n v="0.3"/>
    <m/>
    <x v="40"/>
    <s v="FutranSolutions https://www.futransolutions.com/"/>
    <n v="10"/>
    <x v="1"/>
    <n v="49"/>
    <n v="624.5"/>
    <s v="$100 - $149 / hr"/>
    <s v="$100 "/>
    <s v=" $149 "/>
    <n v="124.5"/>
    <n v="100"/>
    <n v="149"/>
    <s v="Yes"/>
  </r>
  <r>
    <s v="InterKnowlogy"/>
    <s v="https://interknowlogy.com/"/>
    <s v="Carlsbad, CA"/>
    <s v="Undisclosed"/>
    <s v="Undisclosed"/>
    <s v="10 - 49"/>
    <x v="0"/>
    <n v="0.2"/>
    <m/>
    <x v="39"/>
    <s v="IthreexGlobal https://www.ithreexglobal.com/html/es/"/>
    <n v="10"/>
    <x v="1"/>
    <n v="49"/>
    <n v="29.5"/>
    <s v="$25 - $49 / hr"/>
    <s v="$25 "/>
    <s v=" $49 "/>
    <n v="37"/>
    <n v="25"/>
    <n v="49"/>
    <s v="Yes"/>
  </r>
  <r>
    <s v="Dpt."/>
    <s v="http://dpt.co"/>
    <s v="Montréal, Canada"/>
    <n v="50000"/>
    <s v="$100 - $149 / hr"/>
    <s v="10 - 49"/>
    <x v="0"/>
    <n v="0.2"/>
    <m/>
    <x v="1"/>
    <s v="InterKnowlogy https://interknowlogy.com/"/>
    <n v="10"/>
    <x v="1"/>
    <n v="49"/>
    <n v="29.5"/>
    <s v="Undisclosed"/>
    <s v="Undisclosed"/>
    <e v="#REF!"/>
    <e v="#VALUE!"/>
    <e v="#VALUE!"/>
    <e v="#REF!"/>
    <e v="#VALUE!"/>
  </r>
  <r>
    <s v="Deepiotics"/>
    <s v="http://www.deepiotics.com"/>
    <s v="Indore, India"/>
    <n v="5000"/>
    <s v="$25 - $49 / hr"/>
    <s v="10 - 49"/>
    <x v="2"/>
    <n v="0.6"/>
    <m/>
    <x v="15"/>
    <s v="Dpt. http://dpt.co"/>
    <n v="10"/>
    <x v="1"/>
    <n v="49"/>
    <n v="29.5"/>
    <s v="$100 - $149 / hr"/>
    <s v="$100 "/>
    <s v=" $149 "/>
    <n v="124.5"/>
    <n v="100"/>
    <n v="149"/>
    <s v="Yes"/>
  </r>
  <r>
    <s v="softwarelogic.co"/>
    <s v="https://www.softwarelogic.co"/>
    <s v="Stargard, Poland"/>
    <n v="5000"/>
    <s v="$50 - $99 / hr"/>
    <s v="10 - 49"/>
    <x v="0"/>
    <n v="0.1"/>
    <m/>
    <x v="11"/>
    <s v="Deepiotics http://www.deepiotics.com"/>
    <n v="10"/>
    <x v="1"/>
    <n v="49"/>
    <n v="29.5"/>
    <s v="$25 - $49 / hr"/>
    <s v="$25 "/>
    <s v=" $49 "/>
    <n v="37"/>
    <n v="25"/>
    <n v="49"/>
    <s v="Yes"/>
  </r>
  <r>
    <s v="Pichain"/>
    <s v="http://www.pichainlabs.com"/>
    <s v="Bangalore, India"/>
    <n v="5000"/>
    <s v="&lt; $25 / hr"/>
    <s v="2 - 9"/>
    <x v="0"/>
    <n v="0.4"/>
    <m/>
    <x v="7"/>
    <s v="softwarelogic.co https://www.softwarelogic.co"/>
    <n v="2"/>
    <x v="1"/>
    <n v="9"/>
    <n v="29.5"/>
    <s v="$50 - $99 / hr"/>
    <s v="$50 "/>
    <s v=" $99 "/>
    <n v="74.5"/>
    <n v="50"/>
    <n v="99"/>
    <s v="Yes"/>
  </r>
  <r>
    <s v="UDEVHUB"/>
    <s v="http://www.udevhub.com/"/>
    <s v="Kyiv, Ukraine"/>
    <n v="25000"/>
    <s v="$25 - $49 / hr"/>
    <s v="250 - 999"/>
    <x v="0"/>
    <n v="0.15"/>
    <m/>
    <x v="11"/>
    <s v="Pichain http://www.pichainlabs.com"/>
    <n v="250"/>
    <x v="1"/>
    <n v="999"/>
    <n v="5.5"/>
    <s v="0$ - $25 / hr"/>
    <s v="0$ "/>
    <s v=" $25 "/>
    <n v="12.5"/>
    <n v="0"/>
    <n v="25"/>
    <s v="No"/>
  </r>
  <r>
    <s v="ViaponticaAI"/>
    <s v="https://viapontica.ai/"/>
    <s v="London, United Kingdom"/>
    <n v="10000"/>
    <s v="Undisclosed"/>
    <s v="10 - 49"/>
    <x v="0"/>
    <n v="0.2"/>
    <m/>
    <x v="13"/>
    <s v="UDEVHUB http://www.udevhub.com/"/>
    <n v="10"/>
    <x v="1"/>
    <n v="49"/>
    <n v="624.5"/>
    <s v="$25 - $49 / hr"/>
    <s v="$25 "/>
    <s v=" $49 "/>
    <n v="37"/>
    <n v="25"/>
    <n v="49"/>
    <s v="Yes"/>
  </r>
  <r>
    <s v="iomico"/>
    <s v="http://iomico.com"/>
    <s v="Sunnyvale, CA"/>
    <n v="10000"/>
    <s v="$25 - $49 / hr"/>
    <s v="10 - 49"/>
    <x v="0"/>
    <n v="0.15"/>
    <m/>
    <x v="17"/>
    <s v="ViaponticaAI https://viapontica.ai/"/>
    <n v="10"/>
    <x v="1"/>
    <n v="49"/>
    <n v="29.5"/>
    <s v="Undisclosed"/>
    <s v="Undisclosed"/>
    <e v="#REF!"/>
    <e v="#VALUE!"/>
    <e v="#VALUE!"/>
    <e v="#REF!"/>
    <e v="#VALUE!"/>
  </r>
  <r>
    <s v="Quantanite"/>
    <s v="http://www.quantanite.com"/>
    <s v="Sandton, South Africa"/>
    <n v="1000"/>
    <s v="&lt; $25 / hr"/>
    <s v="1,000 - 9,999"/>
    <x v="0"/>
    <n v="0.1"/>
    <m/>
    <x v="1"/>
    <s v="iomico http://iomico.com"/>
    <n v="1000"/>
    <x v="1"/>
    <n v="9999"/>
    <n v="29.5"/>
    <s v="$25 - $49 / hr"/>
    <s v="$25 "/>
    <s v=" $49 "/>
    <n v="37"/>
    <n v="25"/>
    <n v="49"/>
    <s v="Yes"/>
  </r>
  <r>
    <s v="EllocentLabs"/>
    <s v="https://www.ellocentlabs.com"/>
    <s v="Sahibzada Ajit Singh Nagar, India"/>
    <n v="1000"/>
    <s v="&lt; $25 / hr"/>
    <s v="10 - 49"/>
    <x v="0"/>
    <n v="0.2"/>
    <m/>
    <x v="42"/>
    <s v="Quantanite http://www.quantanite.com"/>
    <n v="10"/>
    <x v="0"/>
    <n v="49"/>
    <n v="5499.5"/>
    <s v="0$ - $25 / hr"/>
    <s v="0$ "/>
    <s v=" $25 "/>
    <n v="12.5"/>
    <n v="0"/>
    <n v="25"/>
    <s v="No"/>
  </r>
  <r>
    <s v="S9Y.ai"/>
    <s v="http://s9y.ai"/>
    <s v="Plzen, Czech Republic"/>
    <n v="50000"/>
    <s v="$25 - $49 / hr"/>
    <s v="10 - 49"/>
    <x v="0"/>
    <n v="0.3"/>
    <m/>
    <x v="11"/>
    <s v="EllocentLabs https://www.ellocentlabs.com"/>
    <n v="10"/>
    <x v="1"/>
    <n v="49"/>
    <n v="29.5"/>
    <s v="0$ - $25 / hr"/>
    <s v="0$ "/>
    <s v=" $25 "/>
    <n v="12.5"/>
    <n v="0"/>
    <n v="25"/>
    <s v="No"/>
  </r>
  <r>
    <s v="SuryaTech,Inc."/>
    <s v="http://surya.ai"/>
    <s v="Elk Grove Village, IL"/>
    <n v="10000"/>
    <s v="$50 - $99 / hr"/>
    <s v="2 - 9"/>
    <x v="0"/>
    <n v="0.3"/>
    <m/>
    <x v="45"/>
    <s v="S9Y.ai http://s9y.ai"/>
    <n v="2"/>
    <x v="1"/>
    <n v="9"/>
    <n v="29.5"/>
    <s v="$25 - $49 / hr"/>
    <s v="$25 "/>
    <s v=" $49 "/>
    <n v="37"/>
    <n v="25"/>
    <n v="49"/>
    <s v="Yes"/>
  </r>
  <r>
    <s v="CloudPrimero"/>
    <s v="https://www.cloudprimero.com/"/>
    <s v="Rotterdam, Netherlands"/>
    <n v="1000"/>
    <s v="Undisclosed"/>
    <s v="250 - 999"/>
    <x v="0"/>
    <n v="0.1"/>
    <m/>
    <x v="56"/>
    <s v="SuryaTech,Inc. http://surya.ai"/>
    <n v="250"/>
    <x v="1"/>
    <n v="999"/>
    <n v="5.5"/>
    <s v="$50 - $99 / hr"/>
    <s v="$50 "/>
    <s v=" $99 "/>
    <n v="74.5"/>
    <n v="50"/>
    <n v="99"/>
    <s v="Yes"/>
  </r>
  <r>
    <s v="BlueOrangeDigital"/>
    <s v="https://blueorange.digital"/>
    <s v="New York, NY"/>
    <n v="10000"/>
    <s v="$200 - $300 / hr"/>
    <s v="10 - 49"/>
    <x v="0"/>
    <n v="0.25"/>
    <m/>
    <x v="19"/>
    <s v="CloudPrimero https://www.cloudprimero.com/"/>
    <n v="10"/>
    <x v="1"/>
    <n v="49"/>
    <n v="624.5"/>
    <s v="Undisclosed"/>
    <s v="Undisclosed"/>
    <e v="#REF!"/>
    <e v="#VALUE!"/>
    <e v="#VALUE!"/>
    <e v="#REF!"/>
    <e v="#VALUE!"/>
  </r>
  <r>
    <s v="TechFabric"/>
    <s v="https://techfabric.com"/>
    <s v="Gilbert, AZ"/>
    <n v="50000"/>
    <s v="$100 - $149 / hr"/>
    <s v="50 - 249"/>
    <x v="0"/>
    <n v="0.1"/>
    <m/>
    <x v="5"/>
    <s v="BlueOrangeDigital https://blueorange.digital"/>
    <n v="50"/>
    <x v="1"/>
    <n v="249"/>
    <n v="29.5"/>
    <s v="$200 - $300 / hr"/>
    <s v="$200 "/>
    <s v=" $300 "/>
    <n v="250"/>
    <n v="200"/>
    <n v="300"/>
    <s v="Yes"/>
  </r>
  <r>
    <s v="BitkraftTechnologiesLLP"/>
    <s v="https://www.bitkraft.co.in"/>
    <s v="Mumbai, India"/>
    <n v="10000"/>
    <s v="$25 - $49 / hr"/>
    <s v="10 - 49"/>
    <x v="0"/>
    <n v="0.1"/>
    <m/>
    <x v="64"/>
    <s v="TechFabric https://techfabric.com"/>
    <n v="10"/>
    <x v="1"/>
    <n v="49"/>
    <n v="149.5"/>
    <s v="$100 - $149 / hr"/>
    <s v="$100 "/>
    <s v=" $149 "/>
    <n v="124.5"/>
    <n v="100"/>
    <n v="149"/>
    <s v="Yes"/>
  </r>
  <r>
    <s v="CartesianConsulting"/>
    <s v="http://www.cartesianconsulting.com"/>
    <s v="Mumbai, India"/>
    <n v="10000"/>
    <s v="$25 - $49 / hr"/>
    <s v="50 - 249"/>
    <x v="0"/>
    <n v="0.2"/>
    <m/>
    <x v="11"/>
    <s v="BitkraftTechnologiesLLP https://www.bitkraft.co.in"/>
    <n v="50"/>
    <x v="1"/>
    <n v="249"/>
    <n v="29.5"/>
    <s v="$25 - $49 / hr"/>
    <s v="$25 "/>
    <s v=" $49 "/>
    <n v="37"/>
    <n v="25"/>
    <n v="49"/>
    <s v="Yes"/>
  </r>
  <r>
    <s v="TheBitByBitCompany"/>
    <s v="https://thebitbybit.com"/>
    <s v="Poznań, Poland"/>
    <n v="25000"/>
    <s v="$50 - $99 / hr"/>
    <s v="10 - 49"/>
    <x v="0"/>
    <n v="0.2"/>
    <m/>
    <x v="11"/>
    <s v="CartesianConsulting http://www.cartesianconsulting.com"/>
    <n v="10"/>
    <x v="1"/>
    <n v="49"/>
    <n v="149.5"/>
    <s v="$25 - $49 / hr"/>
    <s v="$25 "/>
    <s v=" $49 "/>
    <n v="37"/>
    <n v="25"/>
    <n v="49"/>
    <s v="Yes"/>
  </r>
  <r>
    <s v="SoftwarePro"/>
    <s v="https://softwaredeveloperspro.com/"/>
    <s v="Las Vegas, NV"/>
    <n v="10000"/>
    <s v="$25 - $49 / hr"/>
    <s v="250 - 999"/>
    <x v="0"/>
    <n v="0.1"/>
    <m/>
    <x v="7"/>
    <s v="TheBitByBitCompany https://thebitbybit.com"/>
    <n v="250"/>
    <x v="1"/>
    <n v="999"/>
    <n v="29.5"/>
    <s v="$50 - $99 / hr"/>
    <s v="$50 "/>
    <s v=" $99 "/>
    <n v="74.5"/>
    <n v="50"/>
    <n v="99"/>
    <s v="Yes"/>
  </r>
  <r>
    <s v="aveneo"/>
    <s v="https://aveneo.dev"/>
    <s v="Poznań, Poland"/>
    <n v="10000"/>
    <s v="$50 - $99 / hr"/>
    <s v="10 - 49"/>
    <x v="0"/>
    <n v="0.1"/>
    <m/>
    <x v="123"/>
    <s v="SoftwarePro https://softwaredeveloperspro.com/"/>
    <n v="10"/>
    <x v="1"/>
    <n v="49"/>
    <n v="624.5"/>
    <s v="$25 - $49 / hr"/>
    <s v="$25 "/>
    <s v=" $49 "/>
    <n v="37"/>
    <n v="25"/>
    <n v="49"/>
    <s v="Yes"/>
  </r>
  <r>
    <s v="JiangsuMingyueSoftwareTechnologyCo.,Ltd."/>
    <s v="http://www.my-soft.com.cn/"/>
    <s v="Changzhou, China"/>
    <s v="Undisclosed"/>
    <s v="Undisclosed"/>
    <s v="250 - 999"/>
    <x v="0"/>
    <n v="0.2"/>
    <m/>
    <x v="7"/>
    <s v="aveneo https://aveneo.dev"/>
    <n v="250"/>
    <x v="1"/>
    <n v="999"/>
    <n v="29.5"/>
    <s v="$50 - $99 / hr"/>
    <s v="$50 "/>
    <s v=" $99 "/>
    <n v="74.5"/>
    <n v="50"/>
    <n v="99"/>
    <s v="Yes"/>
  </r>
  <r>
    <s v="10Senses"/>
    <s v="https://10senses.pl/"/>
    <s v="Warsaw, Poland"/>
    <n v="10000"/>
    <s v="$50 - $99 / hr"/>
    <s v="2 - 9"/>
    <x v="0"/>
    <n v="0.3"/>
    <m/>
    <x v="61"/>
    <s v="JiangsuMingyueSoftwareTechnologyCo.,Ltd. http://www.my-soft.com.cn/"/>
    <n v="2"/>
    <x v="1"/>
    <n v="9"/>
    <n v="624.5"/>
    <s v="Undisclosed"/>
    <s v="Undisclosed"/>
    <e v="#REF!"/>
    <e v="#VALUE!"/>
    <e v="#VALUE!"/>
    <e v="#REF!"/>
    <e v="#VALUE!"/>
  </r>
  <r>
    <s v="TridentAnalyticalSolutions"/>
    <s v="https://tas.co.in/"/>
    <s v="Noida, India"/>
    <n v="1000"/>
    <s v="$25 - $49 / hr"/>
    <s v="10 - 49"/>
    <x v="0"/>
    <n v="0.2"/>
    <m/>
    <x v="7"/>
    <s v="10Senses https://10senses.pl/"/>
    <n v="10"/>
    <x v="1"/>
    <n v="49"/>
    <n v="5.5"/>
    <s v="$50 - $99 / hr"/>
    <s v="$50 "/>
    <s v=" $99 "/>
    <n v="74.5"/>
    <n v="50"/>
    <n v="99"/>
    <s v="Yes"/>
  </r>
  <r>
    <s v="UnaiLtd"/>
    <s v="https://www.unai.com/"/>
    <s v="Bristol, United Kingdom"/>
    <n v="25000"/>
    <s v="$100 - $149 / hr"/>
    <s v="10 - 49"/>
    <x v="0"/>
    <n v="0.1"/>
    <m/>
    <x v="11"/>
    <s v="TridentAnalyticalSolutions https://tas.co.in/"/>
    <n v="10"/>
    <x v="1"/>
    <n v="49"/>
    <n v="29.5"/>
    <s v="$25 - $49 / hr"/>
    <s v="$25 "/>
    <s v=" $49 "/>
    <n v="37"/>
    <n v="25"/>
    <n v="49"/>
    <s v="Yes"/>
  </r>
  <r>
    <s v="Zone24x7Inc."/>
    <s v="https://zone24x7.com/"/>
    <s v="San Jose, CA"/>
    <n v="10000"/>
    <s v="$25 - $49 / hr"/>
    <s v="50 - 249"/>
    <x v="0"/>
    <n v="0.2"/>
    <m/>
    <x v="17"/>
    <s v="UnaiLtd https://www.unai.com/"/>
    <n v="50"/>
    <x v="1"/>
    <n v="249"/>
    <n v="29.5"/>
    <s v="$100 - $149 / hr"/>
    <s v="$100 "/>
    <s v=" $149 "/>
    <n v="124.5"/>
    <n v="100"/>
    <n v="149"/>
    <s v="Yes"/>
  </r>
  <r>
    <s v="Ermlab"/>
    <s v="https://ermlab.com"/>
    <s v="Olsztyn, Poland"/>
    <n v="10000"/>
    <s v="$25 - $49 / hr"/>
    <s v="10 - 49"/>
    <x v="0"/>
    <n v="0.3"/>
    <m/>
    <x v="1"/>
    <s v="Zone24x7Inc. https://zone24x7.com/"/>
    <n v="10"/>
    <x v="1"/>
    <n v="49"/>
    <n v="149.5"/>
    <s v="$25 - $49 / hr"/>
    <s v="$25 "/>
    <s v=" $49 "/>
    <n v="37"/>
    <n v="25"/>
    <n v="49"/>
    <s v="Yes"/>
  </r>
  <r>
    <s v="OpenSenseLabs"/>
    <s v="https://opensenselabs.com"/>
    <s v="Klosterneuburg, Austria"/>
    <n v="25000"/>
    <s v="$25 - $49 / hr"/>
    <s v="50 - 249"/>
    <x v="0"/>
    <n v="0.15"/>
    <m/>
    <x v="7"/>
    <s v="Ermlab https://ermlab.com"/>
    <n v="50"/>
    <x v="1"/>
    <n v="249"/>
    <n v="29.5"/>
    <s v="$25 - $49 / hr"/>
    <s v="$25 "/>
    <s v=" $49 "/>
    <n v="37"/>
    <n v="25"/>
    <n v="49"/>
    <s v="Yes"/>
  </r>
  <r>
    <s v="CodiLime"/>
    <s v="http://codilime.com/"/>
    <s v="Warszawa, Poland"/>
    <n v="50000"/>
    <s v="$50 - $99 / hr"/>
    <s v="250 - 999"/>
    <x v="0"/>
    <n v="0.1"/>
    <m/>
    <x v="50"/>
    <s v="OpenSenseLabs https://opensenselabs.com"/>
    <n v="250"/>
    <x v="1"/>
    <n v="999"/>
    <n v="149.5"/>
    <s v="$25 - $49 / hr"/>
    <s v="$25 "/>
    <s v=" $49 "/>
    <n v="37"/>
    <n v="25"/>
    <n v="49"/>
    <s v="Yes"/>
  </r>
  <r>
    <s v="Intellink"/>
    <s v="http://www.intellink.tech/"/>
    <s v="Kyiv, Ukraine"/>
    <n v="1000"/>
    <s v="&lt; $25 / hr"/>
    <s v="50 - 249"/>
    <x v="0"/>
    <n v="0.1"/>
    <m/>
    <x v="7"/>
    <s v="CodiLime http://codilime.com/"/>
    <n v="50"/>
    <x v="1"/>
    <n v="249"/>
    <n v="624.5"/>
    <s v="$50 - $99 / hr"/>
    <s v="$50 "/>
    <s v=" $99 "/>
    <n v="74.5"/>
    <n v="50"/>
    <n v="99"/>
    <s v="Yes"/>
  </r>
  <r>
    <s v="SomeshwaraSoftwarePvtLtd"/>
    <s v="https://someshwara.com"/>
    <s v="Bengaluru, India"/>
    <n v="5000"/>
    <s v="$25 - $49 / hr"/>
    <s v="10 - 49"/>
    <x v="0"/>
    <n v="0.4"/>
    <m/>
    <x v="13"/>
    <s v="Intellink http://www.intellink.tech/"/>
    <n v="10"/>
    <x v="1"/>
    <n v="49"/>
    <n v="149.5"/>
    <s v="0$ - $25 / hr"/>
    <s v="0$ "/>
    <s v=" $25 "/>
    <n v="12.5"/>
    <n v="0"/>
    <n v="25"/>
    <s v="No"/>
  </r>
  <r>
    <s v="HurekaTechnologiesInc"/>
    <s v="http://www.hurekatek.com"/>
    <s v="New Brunswick, NJ"/>
    <n v="10000"/>
    <s v="$25 - $49 / hr"/>
    <s v="10 - 49"/>
    <x v="0"/>
    <n v="0.2"/>
    <m/>
    <x v="11"/>
    <s v="SomeshwaraSoftwarePvtLtd https://someshwara.com"/>
    <n v="10"/>
    <x v="1"/>
    <n v="49"/>
    <n v="29.5"/>
    <s v="$25 - $49 / hr"/>
    <s v="$25 "/>
    <s v=" $49 "/>
    <n v="37"/>
    <n v="25"/>
    <n v="49"/>
    <s v="Yes"/>
  </r>
  <r>
    <s v="MYZEALI.T.SolutionsLLC"/>
    <s v="http://www.myzealit.com/"/>
    <s v="Los Angeles, CA"/>
    <n v="10000"/>
    <s v="$25 - $49 / hr"/>
    <s v="250 - 999"/>
    <x v="0"/>
    <n v="0.1"/>
    <m/>
    <x v="40"/>
    <s v="HurekaTechnologiesInc http://www.hurekatek.com"/>
    <n v="250"/>
    <x v="1"/>
    <n v="999"/>
    <n v="29.5"/>
    <s v="$25 - $49 / hr"/>
    <s v="$25 "/>
    <s v=" $49 "/>
    <n v="37"/>
    <n v="25"/>
    <n v="49"/>
    <s v="Yes"/>
  </r>
  <r>
    <s v="Intelia"/>
    <s v="https://intelia.io/"/>
    <s v="Lagos, Nigeria"/>
    <n v="25000"/>
    <s v="Undisclosed"/>
    <s v="10 - 49"/>
    <x v="0"/>
    <n v="0.2"/>
    <m/>
    <x v="1"/>
    <s v="MYZEALI.T.SolutionsLLC http://www.myzealit.com/"/>
    <n v="10"/>
    <x v="1"/>
    <n v="49"/>
    <n v="624.5"/>
    <s v="$25 - $49 / hr"/>
    <s v="$25 "/>
    <s v=" $49 "/>
    <n v="37"/>
    <n v="25"/>
    <n v="49"/>
    <s v="Yes"/>
  </r>
  <r>
    <s v="MojoTrek"/>
    <s v="http://www.mojotrek.com"/>
    <s v="Chicago, IL"/>
    <n v="10000"/>
    <s v="$50 - $99 / hr"/>
    <s v="10 - 49"/>
    <x v="0"/>
    <n v="0.25"/>
    <m/>
    <x v="128"/>
    <s v="Intelia https://intelia.io/"/>
    <n v="10"/>
    <x v="1"/>
    <n v="49"/>
    <n v="29.5"/>
    <s v="Undisclosed"/>
    <s v="Undisclosed"/>
    <e v="#REF!"/>
    <e v="#VALUE!"/>
    <e v="#VALUE!"/>
    <e v="#REF!"/>
    <e v="#VALUE!"/>
  </r>
  <r>
    <s v="HypeTeqSoftwareSolutions"/>
    <s v="https://www.hypeteq.com/"/>
    <s v="Ahmedabad, India"/>
    <n v="50000"/>
    <s v="$25 - $49 / hr"/>
    <s v="10 - 49"/>
    <x v="0"/>
    <n v="0.1"/>
    <m/>
    <x v="56"/>
    <s v="MojoTrek http://www.mojotrek.com"/>
    <n v="10"/>
    <x v="1"/>
    <n v="49"/>
    <n v="29.5"/>
    <s v="$50 - $99 / hr"/>
    <s v="$50 "/>
    <s v=" $99 "/>
    <n v="74.5"/>
    <n v="50"/>
    <n v="99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6DA31-8FF1-7E4C-B5EF-31C5C2889C22}" name="PivotTable1" cacheId="6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4">
  <location ref="A3:E140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136">
        <item x="67"/>
        <item x="110"/>
        <item x="97"/>
        <item x="94"/>
        <item x="39"/>
        <item x="33"/>
        <item x="12"/>
        <item x="50"/>
        <item x="64"/>
        <item x="125"/>
        <item x="116"/>
        <item x="78"/>
        <item x="66"/>
        <item x="47"/>
        <item x="63"/>
        <item x="9"/>
        <item x="1"/>
        <item x="15"/>
        <item x="96"/>
        <item x="61"/>
        <item x="54"/>
        <item x="65"/>
        <item x="21"/>
        <item x="38"/>
        <item x="121"/>
        <item x="18"/>
        <item x="45"/>
        <item x="76"/>
        <item x="31"/>
        <item x="101"/>
        <item x="60"/>
        <item x="122"/>
        <item x="36"/>
        <item x="6"/>
        <item x="73"/>
        <item x="91"/>
        <item x="4"/>
        <item x="72"/>
        <item x="20"/>
        <item x="89"/>
        <item x="26"/>
        <item x="114"/>
        <item x="111"/>
        <item x="82"/>
        <item x="68"/>
        <item x="98"/>
        <item x="56"/>
        <item x="25"/>
        <item x="11"/>
        <item x="83"/>
        <item x="28"/>
        <item x="32"/>
        <item x="129"/>
        <item x="93"/>
        <item x="106"/>
        <item x="92"/>
        <item x="109"/>
        <item x="133"/>
        <item x="71"/>
        <item x="112"/>
        <item x="99"/>
        <item x="37"/>
        <item x="113"/>
        <item x="34"/>
        <item x="62"/>
        <item x="53"/>
        <item x="57"/>
        <item x="59"/>
        <item x="81"/>
        <item x="74"/>
        <item x="103"/>
        <item x="107"/>
        <item x="119"/>
        <item x="127"/>
        <item x="124"/>
        <item x="117"/>
        <item x="10"/>
        <item x="120"/>
        <item x="118"/>
        <item x="19"/>
        <item x="52"/>
        <item x="128"/>
        <item x="40"/>
        <item x="44"/>
        <item x="88"/>
        <item x="123"/>
        <item x="5"/>
        <item x="85"/>
        <item x="131"/>
        <item x="126"/>
        <item x="86"/>
        <item x="3"/>
        <item x="84"/>
        <item x="8"/>
        <item x="115"/>
        <item x="102"/>
        <item x="100"/>
        <item x="7"/>
        <item x="105"/>
        <item x="87"/>
        <item x="16"/>
        <item x="24"/>
        <item x="90"/>
        <item x="69"/>
        <item x="43"/>
        <item x="130"/>
        <item x="75"/>
        <item x="58"/>
        <item x="108"/>
        <item x="42"/>
        <item x="79"/>
        <item x="14"/>
        <item x="70"/>
        <item x="95"/>
        <item x="48"/>
        <item x="104"/>
        <item x="77"/>
        <item x="27"/>
        <item x="51"/>
        <item x="2"/>
        <item x="132"/>
        <item x="13"/>
        <item x="29"/>
        <item x="17"/>
        <item x="80"/>
        <item x="41"/>
        <item x="35"/>
        <item x="134"/>
        <item x="22"/>
        <item x="23"/>
        <item x="30"/>
        <item x="46"/>
        <item x="49"/>
        <item x="5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ספירה של AI_Usage_Score" fld="6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1A5B9-5025-AF4D-91CB-F108BC4DFD82}" name="PivotTable2" cacheId="6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ספירה של AI_Usage_Score" fld="6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1A9A1-BB7F-224F-B58B-CFD471C3F6CE}" name="טבלה1" displayName="טבלה1" ref="A1:U3102" totalsRowShown="0" headerRowDxfId="23" dataDxfId="22" tableBorderDxfId="21">
  <tableColumns count="21">
    <tableColumn id="1" xr3:uid="{7A9A4916-07CA-BC42-BB5C-577C5BADCB49}" name="AI_Companies" dataDxfId="20"/>
    <tableColumn id="2" xr3:uid="{443B6981-5D18-4340-B1B4-594707344DFC}" name="עמודה1" dataDxfId="19"/>
    <tableColumn id="3" xr3:uid="{91CC9028-FC98-BE40-913A-AA773E92B52A}" name="עמודה2" dataDxfId="18"/>
    <tableColumn id="4" xr3:uid="{10044147-F508-6141-AA40-05D361120DA9}" name="עמודה3" dataDxfId="17"/>
    <tableColumn id="5" xr3:uid="{56163F4D-90DD-A34B-B4B7-BFF8F1B51A60}" name="עמודה4" dataDxfId="16"/>
    <tableColumn id="6" xr3:uid="{23CF0D8F-AC9A-794F-9AFA-0184DEF83374}" name="עמודה5" dataDxfId="15"/>
    <tableColumn id="7" xr3:uid="{095E350C-02E0-634A-A29D-8BB1EF715D12}" name="עמודה6" dataDxfId="14"/>
    <tableColumn id="8" xr3:uid="{70CA7A20-C29D-E84B-A918-DB04FBCBF54C}" name="עמודה7" dataDxfId="13"/>
    <tableColumn id="9" xr3:uid="{E43A12EC-1D2D-8749-BDB3-1F5505935806}" name="עמודה8" dataDxfId="12">
      <calculatedColumnFormula array="1">INDEX(_xlfn.TEXTSPLIT(טבלה1[[#This Row],[עמודה2]],","),2)</calculatedColumnFormula>
    </tableColumn>
    <tableColumn id="10" xr3:uid="{B597486D-2244-6943-8F7E-7C055750384D}" name="עמודה9" dataDxfId="11"/>
    <tableColumn id="11" xr3:uid="{3E28A69B-9111-1041-98D2-F46529F26094}" name="עמודה52" dataDxfId="10"/>
    <tableColumn id="20" xr3:uid="{13358F8B-AB08-DE48-8DEC-6887CB398411}" name="עמודה522" dataDxfId="9"/>
    <tableColumn id="12" xr3:uid="{D9A457D7-421F-1E4A-B21B-23234F153657}" name="עמודה53" dataDxfId="8"/>
    <tableColumn id="13" xr3:uid="{B2858CE3-380C-9041-9489-BA25092A7E3D}" name="עמודה54" dataDxfId="7"/>
    <tableColumn id="14" xr3:uid="{52542CE0-028D-1246-8645-8865E5700655}" name="עמודה55" dataDxfId="6">
      <calculatedColumnFormula>IF(טבלה1[[#This Row],[עמודה4]]="&lt; $25 / hr","0$ - $25 / hr",טבלה1[[#This Row],[עמודה4]])</calculatedColumnFormula>
    </tableColumn>
    <tableColumn id="15" xr3:uid="{3B1DA39E-2FE1-D343-9169-691143B7C468}" name="עמודה56" dataDxfId="5">
      <calculatedColumnFormula array="1">INDEX(_xlfn.TEXTSPLIT(טבלה1[[#This Row],[עמודה55]],"-"),1)</calculatedColumnFormula>
    </tableColumn>
    <tableColumn id="16" xr3:uid="{5863FE55-BED6-6447-91CF-121487A85125}" name="עמודה57" dataDxfId="4" dataCellStyle="Percent">
      <calculatedColumnFormula array="1">INDEX(_xlfn.TEXTSPLIT(INDEX(_xlfn.TEXTSPLIT(טבלה1[[#This Row],[עמודה55]],"-"),2),"/"),1)</calculatedColumnFormula>
    </tableColumn>
    <tableColumn id="17" xr3:uid="{FB7E452E-49B5-2F49-A267-BA4B73EA2B23}" name="עמודה58" dataDxfId="3"/>
    <tableColumn id="18" xr3:uid="{2A14956D-CCC0-B147-8841-986751E7BFB4}" name="עמודה59" dataDxfId="2">
      <calculatedColumnFormula>VALUE(SUBSTITUTE(טבלה1[[#This Row],[עמודה56]],"$",""))</calculatedColumnFormula>
    </tableColumn>
    <tableColumn id="19" xr3:uid="{ADF5135B-B566-C94C-907D-0A3F8AE05A7D}" name="עמודה60" dataDxfId="1">
      <calculatedColumnFormula>VALUE(SUBSTITUTE(טבלה1[[#This Row],[עמודה57]],"$",""))</calculatedColumnFormula>
    </tableColumn>
    <tableColumn id="21" xr3:uid="{C3AB1BE5-6FCE-9344-A1CA-809D38013B95}" name="עמודה6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bigr.io/" TargetMode="External"/><Relationship Id="rId3042" Type="http://schemas.openxmlformats.org/officeDocument/2006/relationships/hyperlink" Target="https://www.sayonetech.com/" TargetMode="External"/><Relationship Id="rId170" Type="http://schemas.openxmlformats.org/officeDocument/2006/relationships/hyperlink" Target="http://gambixit.com/" TargetMode="External"/><Relationship Id="rId987" Type="http://schemas.openxmlformats.org/officeDocument/2006/relationships/hyperlink" Target="http://intelliticks.com/" TargetMode="External"/><Relationship Id="rId2668" Type="http://schemas.openxmlformats.org/officeDocument/2006/relationships/hyperlink" Target="https://giroux.co.uk/" TargetMode="External"/><Relationship Id="rId2875" Type="http://schemas.openxmlformats.org/officeDocument/2006/relationships/hyperlink" Target="https://pearldatafirm.com/" TargetMode="External"/><Relationship Id="rId847" Type="http://schemas.openxmlformats.org/officeDocument/2006/relationships/hyperlink" Target="https://nerv.is/" TargetMode="External"/><Relationship Id="rId1477" Type="http://schemas.openxmlformats.org/officeDocument/2006/relationships/hyperlink" Target="https://www.we4websolutions.in/" TargetMode="External"/><Relationship Id="rId1684" Type="http://schemas.openxmlformats.org/officeDocument/2006/relationships/hyperlink" Target="http://www.daden.co.uk/" TargetMode="External"/><Relationship Id="rId1891" Type="http://schemas.openxmlformats.org/officeDocument/2006/relationships/hyperlink" Target="https://www.tokenmill.ai/" TargetMode="External"/><Relationship Id="rId2528" Type="http://schemas.openxmlformats.org/officeDocument/2006/relationships/hyperlink" Target="https://sidestream.tech/" TargetMode="External"/><Relationship Id="rId2735" Type="http://schemas.openxmlformats.org/officeDocument/2006/relationships/hyperlink" Target="http://uasoftware.com/" TargetMode="External"/><Relationship Id="rId2942" Type="http://schemas.openxmlformats.org/officeDocument/2006/relationships/hyperlink" Target="https://www.impulsiveweb.com/" TargetMode="External"/><Relationship Id="rId707" Type="http://schemas.openxmlformats.org/officeDocument/2006/relationships/hyperlink" Target="https://www.fanai.io/" TargetMode="External"/><Relationship Id="rId914" Type="http://schemas.openxmlformats.org/officeDocument/2006/relationships/hyperlink" Target="https://www.artelnics.com/" TargetMode="External"/><Relationship Id="rId1337" Type="http://schemas.openxmlformats.org/officeDocument/2006/relationships/hyperlink" Target="https://aiheroes.io/" TargetMode="External"/><Relationship Id="rId1544" Type="http://schemas.openxmlformats.org/officeDocument/2006/relationships/hyperlink" Target="https://www.marketingforce.com/" TargetMode="External"/><Relationship Id="rId1751" Type="http://schemas.openxmlformats.org/officeDocument/2006/relationships/hyperlink" Target="http://www.valdon.ch/" TargetMode="External"/><Relationship Id="rId2802" Type="http://schemas.openxmlformats.org/officeDocument/2006/relationships/hyperlink" Target="https://www.alphind.com/" TargetMode="External"/><Relationship Id="rId43" Type="http://schemas.openxmlformats.org/officeDocument/2006/relationships/hyperlink" Target="https://cloudflex.team/" TargetMode="External"/><Relationship Id="rId1404" Type="http://schemas.openxmlformats.org/officeDocument/2006/relationships/hyperlink" Target="https://www.wizart.ai/" TargetMode="External"/><Relationship Id="rId1611" Type="http://schemas.openxmlformats.org/officeDocument/2006/relationships/hyperlink" Target="https://www.spinlock.com.ar/" TargetMode="External"/><Relationship Id="rId497" Type="http://schemas.openxmlformats.org/officeDocument/2006/relationships/hyperlink" Target="https://topographixequipments.com/" TargetMode="External"/><Relationship Id="rId2178" Type="http://schemas.openxmlformats.org/officeDocument/2006/relationships/hyperlink" Target="https://splendornet.com/" TargetMode="External"/><Relationship Id="rId2385" Type="http://schemas.openxmlformats.org/officeDocument/2006/relationships/hyperlink" Target="https://www.mycloudmedia.co.uk/" TargetMode="External"/><Relationship Id="rId357" Type="http://schemas.openxmlformats.org/officeDocument/2006/relationships/hyperlink" Target="https://www.rocketlab.ch/en" TargetMode="External"/><Relationship Id="rId1194" Type="http://schemas.openxmlformats.org/officeDocument/2006/relationships/hyperlink" Target="http://42flows.tech/" TargetMode="External"/><Relationship Id="rId2038" Type="http://schemas.openxmlformats.org/officeDocument/2006/relationships/hyperlink" Target="https://www.scalent.io/" TargetMode="External"/><Relationship Id="rId2592" Type="http://schemas.openxmlformats.org/officeDocument/2006/relationships/hyperlink" Target="https://www.hubrum.com/" TargetMode="External"/><Relationship Id="rId217" Type="http://schemas.openxmlformats.org/officeDocument/2006/relationships/hyperlink" Target="https://quantilus.com/" TargetMode="External"/><Relationship Id="rId564" Type="http://schemas.openxmlformats.org/officeDocument/2006/relationships/hyperlink" Target="https://aylien.com/" TargetMode="External"/><Relationship Id="rId771" Type="http://schemas.openxmlformats.org/officeDocument/2006/relationships/hyperlink" Target="https://www.intellisite.io/" TargetMode="External"/><Relationship Id="rId2245" Type="http://schemas.openxmlformats.org/officeDocument/2006/relationships/hyperlink" Target="https://vizworx.com/" TargetMode="External"/><Relationship Id="rId2452" Type="http://schemas.openxmlformats.org/officeDocument/2006/relationships/hyperlink" Target="https://www.smartsource.com.sg/" TargetMode="External"/><Relationship Id="rId424" Type="http://schemas.openxmlformats.org/officeDocument/2006/relationships/hyperlink" Target="https://www.hopemat.co.za/" TargetMode="External"/><Relationship Id="rId631" Type="http://schemas.openxmlformats.org/officeDocument/2006/relationships/hyperlink" Target="https://solvve.com/" TargetMode="External"/><Relationship Id="rId1054" Type="http://schemas.openxmlformats.org/officeDocument/2006/relationships/hyperlink" Target="https://www.oodlestechnologies.com/" TargetMode="External"/><Relationship Id="rId1261" Type="http://schemas.openxmlformats.org/officeDocument/2006/relationships/hyperlink" Target="https://www.10xds.com/" TargetMode="External"/><Relationship Id="rId2105" Type="http://schemas.openxmlformats.org/officeDocument/2006/relationships/hyperlink" Target="https://www.anetsvc.com/" TargetMode="External"/><Relationship Id="rId2312" Type="http://schemas.openxmlformats.org/officeDocument/2006/relationships/hyperlink" Target="https://www.markitech.ai/" TargetMode="External"/><Relationship Id="rId1121" Type="http://schemas.openxmlformats.org/officeDocument/2006/relationships/hyperlink" Target="https://rare-technologies.com/" TargetMode="External"/><Relationship Id="rId3086" Type="http://schemas.openxmlformats.org/officeDocument/2006/relationships/hyperlink" Target="http://techddy.com/" TargetMode="External"/><Relationship Id="rId1938" Type="http://schemas.openxmlformats.org/officeDocument/2006/relationships/hyperlink" Target="https://www.astralconsultinggroup.com/" TargetMode="External"/><Relationship Id="rId3153" Type="http://schemas.openxmlformats.org/officeDocument/2006/relationships/hyperlink" Target="https://www.unai.com/" TargetMode="External"/><Relationship Id="rId281" Type="http://schemas.openxmlformats.org/officeDocument/2006/relationships/hyperlink" Target="http://www.thedevelopmentfactory.com/" TargetMode="External"/><Relationship Id="rId3013" Type="http://schemas.openxmlformats.org/officeDocument/2006/relationships/hyperlink" Target="https://ekoios.vn/" TargetMode="External"/><Relationship Id="rId141" Type="http://schemas.openxmlformats.org/officeDocument/2006/relationships/hyperlink" Target="http://www.dlrconsultants.uk/" TargetMode="External"/><Relationship Id="rId7" Type="http://schemas.openxmlformats.org/officeDocument/2006/relationships/hyperlink" Target="https://eleks.com/" TargetMode="External"/><Relationship Id="rId2779" Type="http://schemas.openxmlformats.org/officeDocument/2006/relationships/hyperlink" Target="http://www.citigp.net/" TargetMode="External"/><Relationship Id="rId2986" Type="http://schemas.openxmlformats.org/officeDocument/2006/relationships/hyperlink" Target="https://idevteam.net/" TargetMode="External"/><Relationship Id="rId958" Type="http://schemas.openxmlformats.org/officeDocument/2006/relationships/hyperlink" Target="https://cortx.com/" TargetMode="External"/><Relationship Id="rId1588" Type="http://schemas.openxmlformats.org/officeDocument/2006/relationships/hyperlink" Target="https://www.askattest.com/" TargetMode="External"/><Relationship Id="rId1795" Type="http://schemas.openxmlformats.org/officeDocument/2006/relationships/hyperlink" Target="https://www.cronj.com/" TargetMode="External"/><Relationship Id="rId2639" Type="http://schemas.openxmlformats.org/officeDocument/2006/relationships/hyperlink" Target="https://www.starshotsoftware.com/" TargetMode="External"/><Relationship Id="rId2846" Type="http://schemas.openxmlformats.org/officeDocument/2006/relationships/hyperlink" Target="https://coderpro.net/" TargetMode="External"/><Relationship Id="rId87" Type="http://schemas.openxmlformats.org/officeDocument/2006/relationships/hyperlink" Target="https://htree.plus/" TargetMode="External"/><Relationship Id="rId818" Type="http://schemas.openxmlformats.org/officeDocument/2006/relationships/hyperlink" Target="https://opendna.ai/" TargetMode="External"/><Relationship Id="rId1448" Type="http://schemas.openxmlformats.org/officeDocument/2006/relationships/hyperlink" Target="https://www.rolabotic.com/" TargetMode="External"/><Relationship Id="rId1655" Type="http://schemas.openxmlformats.org/officeDocument/2006/relationships/hyperlink" Target="https://www.navteca.com/" TargetMode="External"/><Relationship Id="rId2706" Type="http://schemas.openxmlformats.org/officeDocument/2006/relationships/hyperlink" Target="https://www.eumentis.com/" TargetMode="External"/><Relationship Id="rId1308" Type="http://schemas.openxmlformats.org/officeDocument/2006/relationships/hyperlink" Target="http://www.arusdefence.com/" TargetMode="External"/><Relationship Id="rId1862" Type="http://schemas.openxmlformats.org/officeDocument/2006/relationships/hyperlink" Target="http://www.dcsme.com/" TargetMode="External"/><Relationship Id="rId2913" Type="http://schemas.openxmlformats.org/officeDocument/2006/relationships/hyperlink" Target="https://www.eiuk.org/" TargetMode="External"/><Relationship Id="rId1515" Type="http://schemas.openxmlformats.org/officeDocument/2006/relationships/hyperlink" Target="https://answerintelligence.com/" TargetMode="External"/><Relationship Id="rId1722" Type="http://schemas.openxmlformats.org/officeDocument/2006/relationships/hyperlink" Target="http://www.h3c.com/en/" TargetMode="External"/><Relationship Id="rId14" Type="http://schemas.openxmlformats.org/officeDocument/2006/relationships/hyperlink" Target="https://www.yugasa.com/" TargetMode="External"/><Relationship Id="rId2289" Type="http://schemas.openxmlformats.org/officeDocument/2006/relationships/hyperlink" Target="https://www.smarttechsys.com/" TargetMode="External"/><Relationship Id="rId2496" Type="http://schemas.openxmlformats.org/officeDocument/2006/relationships/hyperlink" Target="https://www.deepdive.tech/" TargetMode="External"/><Relationship Id="rId468" Type="http://schemas.openxmlformats.org/officeDocument/2006/relationships/hyperlink" Target="https://www.wealax.com/" TargetMode="External"/><Relationship Id="rId675" Type="http://schemas.openxmlformats.org/officeDocument/2006/relationships/hyperlink" Target="https://www.elementai.com/en/" TargetMode="External"/><Relationship Id="rId882" Type="http://schemas.openxmlformats.org/officeDocument/2006/relationships/hyperlink" Target="https://www.xihelm.com/" TargetMode="External"/><Relationship Id="rId1098" Type="http://schemas.openxmlformats.org/officeDocument/2006/relationships/hyperlink" Target="https://www.proxima.pk/" TargetMode="External"/><Relationship Id="rId2149" Type="http://schemas.openxmlformats.org/officeDocument/2006/relationships/hyperlink" Target="http://elie.io/" TargetMode="External"/><Relationship Id="rId2356" Type="http://schemas.openxmlformats.org/officeDocument/2006/relationships/hyperlink" Target="https://www.codejunkie.co/" TargetMode="External"/><Relationship Id="rId2563" Type="http://schemas.openxmlformats.org/officeDocument/2006/relationships/hyperlink" Target="https://iphoneappdevelopment.company/" TargetMode="External"/><Relationship Id="rId2770" Type="http://schemas.openxmlformats.org/officeDocument/2006/relationships/hyperlink" Target="http://reachlocalmarketing.com/" TargetMode="External"/><Relationship Id="rId328" Type="http://schemas.openxmlformats.org/officeDocument/2006/relationships/hyperlink" Target="http://crewnew.com/" TargetMode="External"/><Relationship Id="rId535" Type="http://schemas.openxmlformats.org/officeDocument/2006/relationships/hyperlink" Target="http://dynatrace.com/" TargetMode="External"/><Relationship Id="rId742" Type="http://schemas.openxmlformats.org/officeDocument/2006/relationships/hyperlink" Target="https://www.valkyrie.ai/" TargetMode="External"/><Relationship Id="rId1165" Type="http://schemas.openxmlformats.org/officeDocument/2006/relationships/hyperlink" Target="http://www.decooda.com/" TargetMode="External"/><Relationship Id="rId1372" Type="http://schemas.openxmlformats.org/officeDocument/2006/relationships/hyperlink" Target="https://www.speqto.com/" TargetMode="External"/><Relationship Id="rId2009" Type="http://schemas.openxmlformats.org/officeDocument/2006/relationships/hyperlink" Target="http://block9systems.com/" TargetMode="External"/><Relationship Id="rId2216" Type="http://schemas.openxmlformats.org/officeDocument/2006/relationships/hyperlink" Target="https://www.yaquedo.com.mx/" TargetMode="External"/><Relationship Id="rId2423" Type="http://schemas.openxmlformats.org/officeDocument/2006/relationships/hyperlink" Target="https://www.intagleo.com/" TargetMode="External"/><Relationship Id="rId2630" Type="http://schemas.openxmlformats.org/officeDocument/2006/relationships/hyperlink" Target="https://bestercapitalmedia.com/" TargetMode="External"/><Relationship Id="rId602" Type="http://schemas.openxmlformats.org/officeDocument/2006/relationships/hyperlink" Target="https://landing.ai/" TargetMode="External"/><Relationship Id="rId1025" Type="http://schemas.openxmlformats.org/officeDocument/2006/relationships/hyperlink" Target="https://www.senseforth.ai/" TargetMode="External"/><Relationship Id="rId1232" Type="http://schemas.openxmlformats.org/officeDocument/2006/relationships/hyperlink" Target="http://www.cbot.ai/" TargetMode="External"/><Relationship Id="rId3057" Type="http://schemas.openxmlformats.org/officeDocument/2006/relationships/hyperlink" Target="http://renesistech.com/" TargetMode="External"/><Relationship Id="rId185" Type="http://schemas.openxmlformats.org/officeDocument/2006/relationships/hyperlink" Target="http://venovis.com/" TargetMode="External"/><Relationship Id="rId1909" Type="http://schemas.openxmlformats.org/officeDocument/2006/relationships/hyperlink" Target="https://innoverdigital.com/" TargetMode="External"/><Relationship Id="rId392" Type="http://schemas.openxmlformats.org/officeDocument/2006/relationships/hyperlink" Target="http://www.chatwise.io/" TargetMode="External"/><Relationship Id="rId2073" Type="http://schemas.openxmlformats.org/officeDocument/2006/relationships/hyperlink" Target="http://www.nenos-software.ro/" TargetMode="External"/><Relationship Id="rId2280" Type="http://schemas.openxmlformats.org/officeDocument/2006/relationships/hyperlink" Target="http://www.mrxdtech.com/" TargetMode="External"/><Relationship Id="rId3124" Type="http://schemas.openxmlformats.org/officeDocument/2006/relationships/hyperlink" Target="https://labsneural.com/" TargetMode="External"/><Relationship Id="rId252" Type="http://schemas.openxmlformats.org/officeDocument/2006/relationships/hyperlink" Target="https://betaacid.co/" TargetMode="External"/><Relationship Id="rId2140" Type="http://schemas.openxmlformats.org/officeDocument/2006/relationships/hyperlink" Target="https://brandxr.io/" TargetMode="External"/><Relationship Id="rId112" Type="http://schemas.openxmlformats.org/officeDocument/2006/relationships/hyperlink" Target="https://pythondevs.org/" TargetMode="External"/><Relationship Id="rId1699" Type="http://schemas.openxmlformats.org/officeDocument/2006/relationships/hyperlink" Target="http://www.kinetica.com/" TargetMode="External"/><Relationship Id="rId2000" Type="http://schemas.openxmlformats.org/officeDocument/2006/relationships/hyperlink" Target="https://www.blueyesoft.com/" TargetMode="External"/><Relationship Id="rId2957" Type="http://schemas.openxmlformats.org/officeDocument/2006/relationships/hyperlink" Target="http://keensolution.in/" TargetMode="External"/><Relationship Id="rId929" Type="http://schemas.openxmlformats.org/officeDocument/2006/relationships/hyperlink" Target="http://craftinity.com/" TargetMode="External"/><Relationship Id="rId1559" Type="http://schemas.openxmlformats.org/officeDocument/2006/relationships/hyperlink" Target="https://traversalrobotics.com/" TargetMode="External"/><Relationship Id="rId1766" Type="http://schemas.openxmlformats.org/officeDocument/2006/relationships/hyperlink" Target="http://www.neurosys.com/" TargetMode="External"/><Relationship Id="rId1973" Type="http://schemas.openxmlformats.org/officeDocument/2006/relationships/hyperlink" Target="https://websitenew.lanwaresolutions.com/" TargetMode="External"/><Relationship Id="rId2817" Type="http://schemas.openxmlformats.org/officeDocument/2006/relationships/hyperlink" Target="https://www.cassotis.com/" TargetMode="External"/><Relationship Id="rId58" Type="http://schemas.openxmlformats.org/officeDocument/2006/relationships/hyperlink" Target="http://www.spec-india.com/" TargetMode="External"/><Relationship Id="rId1419" Type="http://schemas.openxmlformats.org/officeDocument/2006/relationships/hyperlink" Target="https://relay42.com/" TargetMode="External"/><Relationship Id="rId1626" Type="http://schemas.openxmlformats.org/officeDocument/2006/relationships/hyperlink" Target="https://www.tatcs.com/" TargetMode="External"/><Relationship Id="rId1833" Type="http://schemas.openxmlformats.org/officeDocument/2006/relationships/hyperlink" Target="https://ibexexperts.com/" TargetMode="External"/><Relationship Id="rId1900" Type="http://schemas.openxmlformats.org/officeDocument/2006/relationships/hyperlink" Target="https://wearevlt.com/" TargetMode="External"/><Relationship Id="rId579" Type="http://schemas.openxmlformats.org/officeDocument/2006/relationships/hyperlink" Target="https://oliveai.com/" TargetMode="External"/><Relationship Id="rId786" Type="http://schemas.openxmlformats.org/officeDocument/2006/relationships/hyperlink" Target="https://www.cognitivescale.com/" TargetMode="External"/><Relationship Id="rId993" Type="http://schemas.openxmlformats.org/officeDocument/2006/relationships/hyperlink" Target="http://www.data-cowboys.com/" TargetMode="External"/><Relationship Id="rId2467" Type="http://schemas.openxmlformats.org/officeDocument/2006/relationships/hyperlink" Target="https://www.igg.com.co/" TargetMode="External"/><Relationship Id="rId2674" Type="http://schemas.openxmlformats.org/officeDocument/2006/relationships/hyperlink" Target="http://www.fourplayers.com.ar/" TargetMode="External"/><Relationship Id="rId439" Type="http://schemas.openxmlformats.org/officeDocument/2006/relationships/hyperlink" Target="http://www.hermitcrabs.io/" TargetMode="External"/><Relationship Id="rId646" Type="http://schemas.openxmlformats.org/officeDocument/2006/relationships/hyperlink" Target="https://bugendaitech.com/" TargetMode="External"/><Relationship Id="rId1069" Type="http://schemas.openxmlformats.org/officeDocument/2006/relationships/hyperlink" Target="http://serendeepia.com/" TargetMode="External"/><Relationship Id="rId1276" Type="http://schemas.openxmlformats.org/officeDocument/2006/relationships/hyperlink" Target="https://happymongo.com/" TargetMode="External"/><Relationship Id="rId1483" Type="http://schemas.openxmlformats.org/officeDocument/2006/relationships/hyperlink" Target="http://www.infoobjects.com/" TargetMode="External"/><Relationship Id="rId2327" Type="http://schemas.openxmlformats.org/officeDocument/2006/relationships/hyperlink" Target="https://manas.ai/" TargetMode="External"/><Relationship Id="rId2881" Type="http://schemas.openxmlformats.org/officeDocument/2006/relationships/hyperlink" Target="https://www.tlvtech.io/" TargetMode="External"/><Relationship Id="rId506" Type="http://schemas.openxmlformats.org/officeDocument/2006/relationships/hyperlink" Target="https://www.cognitiva.dev/" TargetMode="External"/><Relationship Id="rId853" Type="http://schemas.openxmlformats.org/officeDocument/2006/relationships/hyperlink" Target="http://www.ilhasoft.com.br/en" TargetMode="External"/><Relationship Id="rId1136" Type="http://schemas.openxmlformats.org/officeDocument/2006/relationships/hyperlink" Target="https://www.landr.com/en/" TargetMode="External"/><Relationship Id="rId1690" Type="http://schemas.openxmlformats.org/officeDocument/2006/relationships/hyperlink" Target="https://www.eacomm.com/" TargetMode="External"/><Relationship Id="rId2534" Type="http://schemas.openxmlformats.org/officeDocument/2006/relationships/hyperlink" Target="https://adengagers.com/" TargetMode="External"/><Relationship Id="rId2741" Type="http://schemas.openxmlformats.org/officeDocument/2006/relationships/hyperlink" Target="https://www.tendo.io/" TargetMode="External"/><Relationship Id="rId713" Type="http://schemas.openxmlformats.org/officeDocument/2006/relationships/hyperlink" Target="https://hgs.cx/" TargetMode="External"/><Relationship Id="rId920" Type="http://schemas.openxmlformats.org/officeDocument/2006/relationships/hyperlink" Target="https://zehnplus.ch/" TargetMode="External"/><Relationship Id="rId1343" Type="http://schemas.openxmlformats.org/officeDocument/2006/relationships/hyperlink" Target="https://www.sydneyai.com/" TargetMode="External"/><Relationship Id="rId1550" Type="http://schemas.openxmlformats.org/officeDocument/2006/relationships/hyperlink" Target="https://www.ezdia.com/" TargetMode="External"/><Relationship Id="rId2601" Type="http://schemas.openxmlformats.org/officeDocument/2006/relationships/hyperlink" Target="http://www.pch.mx/index.php" TargetMode="External"/><Relationship Id="rId1203" Type="http://schemas.openxmlformats.org/officeDocument/2006/relationships/hyperlink" Target="http://alturl.com/a825b" TargetMode="External"/><Relationship Id="rId1410" Type="http://schemas.openxmlformats.org/officeDocument/2006/relationships/hyperlink" Target="https://www.cognitivesoftware.com/" TargetMode="External"/><Relationship Id="rId296" Type="http://schemas.openxmlformats.org/officeDocument/2006/relationships/hyperlink" Target="http://www.zencode.guru/" TargetMode="External"/><Relationship Id="rId2184" Type="http://schemas.openxmlformats.org/officeDocument/2006/relationships/hyperlink" Target="https://dais-x.com/" TargetMode="External"/><Relationship Id="rId2391" Type="http://schemas.openxmlformats.org/officeDocument/2006/relationships/hyperlink" Target="http://www.triple2digital.com/" TargetMode="External"/><Relationship Id="rId3028" Type="http://schemas.openxmlformats.org/officeDocument/2006/relationships/hyperlink" Target="https://nevinainfotech.com/" TargetMode="External"/><Relationship Id="rId156" Type="http://schemas.openxmlformats.org/officeDocument/2006/relationships/hyperlink" Target="http://sndkcorp.com/" TargetMode="External"/><Relationship Id="rId363" Type="http://schemas.openxmlformats.org/officeDocument/2006/relationships/hyperlink" Target="https://www.huvitek.com/" TargetMode="External"/><Relationship Id="rId570" Type="http://schemas.openxmlformats.org/officeDocument/2006/relationships/hyperlink" Target="http://www.cyc.com/" TargetMode="External"/><Relationship Id="rId2044" Type="http://schemas.openxmlformats.org/officeDocument/2006/relationships/hyperlink" Target="https://surgogroup.com/" TargetMode="External"/><Relationship Id="rId2251" Type="http://schemas.openxmlformats.org/officeDocument/2006/relationships/hyperlink" Target="http://www.codeska.com/" TargetMode="External"/><Relationship Id="rId223" Type="http://schemas.openxmlformats.org/officeDocument/2006/relationships/hyperlink" Target="http://www.shorthillstech.com/" TargetMode="External"/><Relationship Id="rId430" Type="http://schemas.openxmlformats.org/officeDocument/2006/relationships/hyperlink" Target="http://www.techtinderbox.com/" TargetMode="External"/><Relationship Id="rId1060" Type="http://schemas.openxmlformats.org/officeDocument/2006/relationships/hyperlink" Target="https://www.bionikron.com/" TargetMode="External"/><Relationship Id="rId2111" Type="http://schemas.openxmlformats.org/officeDocument/2006/relationships/hyperlink" Target="https://webtech.com.pl/" TargetMode="External"/><Relationship Id="rId1877" Type="http://schemas.openxmlformats.org/officeDocument/2006/relationships/hyperlink" Target="https://www.itbx.co/" TargetMode="External"/><Relationship Id="rId2928" Type="http://schemas.openxmlformats.org/officeDocument/2006/relationships/hyperlink" Target="http://www.sinerware.com/" TargetMode="External"/><Relationship Id="rId1737" Type="http://schemas.openxmlformats.org/officeDocument/2006/relationships/hyperlink" Target="https://www.embroker.com/industry/cannabis" TargetMode="External"/><Relationship Id="rId1944" Type="http://schemas.openxmlformats.org/officeDocument/2006/relationships/hyperlink" Target="http://www.i-click.com/" TargetMode="External"/><Relationship Id="rId3092" Type="http://schemas.openxmlformats.org/officeDocument/2006/relationships/hyperlink" Target="https://www.datorium.com/" TargetMode="External"/><Relationship Id="rId29" Type="http://schemas.openxmlformats.org/officeDocument/2006/relationships/hyperlink" Target="https://www.coherentlab.com/" TargetMode="External"/><Relationship Id="rId1804" Type="http://schemas.openxmlformats.org/officeDocument/2006/relationships/hyperlink" Target="https://aidynamics.com/" TargetMode="External"/><Relationship Id="rId897" Type="http://schemas.openxmlformats.org/officeDocument/2006/relationships/hyperlink" Target="https://www.solutiaconsulting.com/" TargetMode="External"/><Relationship Id="rId2578" Type="http://schemas.openxmlformats.org/officeDocument/2006/relationships/hyperlink" Target="http://www.magrathealabs.com/" TargetMode="External"/><Relationship Id="rId2785" Type="http://schemas.openxmlformats.org/officeDocument/2006/relationships/hyperlink" Target="https://www.ruguokj.com/" TargetMode="External"/><Relationship Id="rId2992" Type="http://schemas.openxmlformats.org/officeDocument/2006/relationships/hyperlink" Target="http://www.bilig.co.uk/" TargetMode="External"/><Relationship Id="rId757" Type="http://schemas.openxmlformats.org/officeDocument/2006/relationships/hyperlink" Target="https://www.saykara.com/" TargetMode="External"/><Relationship Id="rId964" Type="http://schemas.openxmlformats.org/officeDocument/2006/relationships/hyperlink" Target="https://eureka.ai/" TargetMode="External"/><Relationship Id="rId1387" Type="http://schemas.openxmlformats.org/officeDocument/2006/relationships/hyperlink" Target="http://elementalmachines.io/" TargetMode="External"/><Relationship Id="rId1594" Type="http://schemas.openxmlformats.org/officeDocument/2006/relationships/hyperlink" Target="https://www.motifworks.com/" TargetMode="External"/><Relationship Id="rId2438" Type="http://schemas.openxmlformats.org/officeDocument/2006/relationships/hyperlink" Target="http://www.hifx.in/" TargetMode="External"/><Relationship Id="rId2645" Type="http://schemas.openxmlformats.org/officeDocument/2006/relationships/hyperlink" Target="https://www.allianzegcc.com/" TargetMode="External"/><Relationship Id="rId2852" Type="http://schemas.openxmlformats.org/officeDocument/2006/relationships/hyperlink" Target="https://www.deepforktechnology.com/" TargetMode="External"/><Relationship Id="rId93" Type="http://schemas.openxmlformats.org/officeDocument/2006/relationships/hyperlink" Target="https://www.frankhood.it/" TargetMode="External"/><Relationship Id="rId617" Type="http://schemas.openxmlformats.org/officeDocument/2006/relationships/hyperlink" Target="http://picknik.ai/" TargetMode="External"/><Relationship Id="rId824" Type="http://schemas.openxmlformats.org/officeDocument/2006/relationships/hyperlink" Target="https://leena.ai/" TargetMode="External"/><Relationship Id="rId1247" Type="http://schemas.openxmlformats.org/officeDocument/2006/relationships/hyperlink" Target="http://www.hertzian.co.uk/" TargetMode="External"/><Relationship Id="rId1454" Type="http://schemas.openxmlformats.org/officeDocument/2006/relationships/hyperlink" Target="http://www.rapkotech.com/" TargetMode="External"/><Relationship Id="rId1661" Type="http://schemas.openxmlformats.org/officeDocument/2006/relationships/hyperlink" Target="http://www.m1esolutions.com/" TargetMode="External"/><Relationship Id="rId2505" Type="http://schemas.openxmlformats.org/officeDocument/2006/relationships/hyperlink" Target="https://www.sodadigital.com.au/" TargetMode="External"/><Relationship Id="rId2712" Type="http://schemas.openxmlformats.org/officeDocument/2006/relationships/hyperlink" Target="https://www.mindbuilderai.com/" TargetMode="External"/><Relationship Id="rId1107" Type="http://schemas.openxmlformats.org/officeDocument/2006/relationships/hyperlink" Target="https://www.primeai.co.uk/" TargetMode="External"/><Relationship Id="rId1314" Type="http://schemas.openxmlformats.org/officeDocument/2006/relationships/hyperlink" Target="https://www.concretely.ai/" TargetMode="External"/><Relationship Id="rId1521" Type="http://schemas.openxmlformats.org/officeDocument/2006/relationships/hyperlink" Target="https://krakul.eu/" TargetMode="External"/><Relationship Id="rId20" Type="http://schemas.openxmlformats.org/officeDocument/2006/relationships/hyperlink" Target="https://theapplabb.com/" TargetMode="External"/><Relationship Id="rId2088" Type="http://schemas.openxmlformats.org/officeDocument/2006/relationships/hyperlink" Target="https://brightappsllc.com/" TargetMode="External"/><Relationship Id="rId2295" Type="http://schemas.openxmlformats.org/officeDocument/2006/relationships/hyperlink" Target="http://www.lenasoftware.com/" TargetMode="External"/><Relationship Id="rId3139" Type="http://schemas.openxmlformats.org/officeDocument/2006/relationships/hyperlink" Target="http://s9y.ai/" TargetMode="External"/><Relationship Id="rId267" Type="http://schemas.openxmlformats.org/officeDocument/2006/relationships/hyperlink" Target="https://powerbi.pl/" TargetMode="External"/><Relationship Id="rId474" Type="http://schemas.openxmlformats.org/officeDocument/2006/relationships/hyperlink" Target="http://ba-devlab.com/" TargetMode="External"/><Relationship Id="rId2155" Type="http://schemas.openxmlformats.org/officeDocument/2006/relationships/hyperlink" Target="https://www.vivsoft.io/" TargetMode="External"/><Relationship Id="rId127" Type="http://schemas.openxmlformats.org/officeDocument/2006/relationships/hyperlink" Target="http://edsa.consulting/" TargetMode="External"/><Relationship Id="rId681" Type="http://schemas.openxmlformats.org/officeDocument/2006/relationships/hyperlink" Target="https://www.dessa.com/" TargetMode="External"/><Relationship Id="rId2362" Type="http://schemas.openxmlformats.org/officeDocument/2006/relationships/hyperlink" Target="http://www.psclistens.com/" TargetMode="External"/><Relationship Id="rId334" Type="http://schemas.openxmlformats.org/officeDocument/2006/relationships/hyperlink" Target="https://www.stw-services.com/" TargetMode="External"/><Relationship Id="rId541" Type="http://schemas.openxmlformats.org/officeDocument/2006/relationships/hyperlink" Target="https://insilico.com/" TargetMode="External"/><Relationship Id="rId1171" Type="http://schemas.openxmlformats.org/officeDocument/2006/relationships/hyperlink" Target="https://telegraphhillsoftware.com/" TargetMode="External"/><Relationship Id="rId2015" Type="http://schemas.openxmlformats.org/officeDocument/2006/relationships/hyperlink" Target="https://eydean.com/" TargetMode="External"/><Relationship Id="rId2222" Type="http://schemas.openxmlformats.org/officeDocument/2006/relationships/hyperlink" Target="https://www.infersol.com/" TargetMode="External"/><Relationship Id="rId401" Type="http://schemas.openxmlformats.org/officeDocument/2006/relationships/hyperlink" Target="http://www.appsord.com/" TargetMode="External"/><Relationship Id="rId1031" Type="http://schemas.openxmlformats.org/officeDocument/2006/relationships/hyperlink" Target="http://pozent.com/" TargetMode="External"/><Relationship Id="rId1988" Type="http://schemas.openxmlformats.org/officeDocument/2006/relationships/hyperlink" Target="https://www.nimbletank.com/" TargetMode="External"/><Relationship Id="rId1848" Type="http://schemas.openxmlformats.org/officeDocument/2006/relationships/hyperlink" Target="https://www.dabai.dk/" TargetMode="External"/><Relationship Id="rId3063" Type="http://schemas.openxmlformats.org/officeDocument/2006/relationships/hyperlink" Target="https://byjakt.com/" TargetMode="External"/><Relationship Id="rId191" Type="http://schemas.openxmlformats.org/officeDocument/2006/relationships/hyperlink" Target="http://www.telexarsoftware.com/" TargetMode="External"/><Relationship Id="rId1708" Type="http://schemas.openxmlformats.org/officeDocument/2006/relationships/hyperlink" Target="http://www.deeplp.com/" TargetMode="External"/><Relationship Id="rId1915" Type="http://schemas.openxmlformats.org/officeDocument/2006/relationships/hyperlink" Target="https://tbfiles.com/en/" TargetMode="External"/><Relationship Id="rId3130" Type="http://schemas.openxmlformats.org/officeDocument/2006/relationships/hyperlink" Target="http://www.deepiotics.com/" TargetMode="External"/><Relationship Id="rId2689" Type="http://schemas.openxmlformats.org/officeDocument/2006/relationships/hyperlink" Target="https://revaalolabs.com/" TargetMode="External"/><Relationship Id="rId2896" Type="http://schemas.openxmlformats.org/officeDocument/2006/relationships/hyperlink" Target="http://www.vectorform.com/" TargetMode="External"/><Relationship Id="rId868" Type="http://schemas.openxmlformats.org/officeDocument/2006/relationships/hyperlink" Target="https://datasine.com/" TargetMode="External"/><Relationship Id="rId1498" Type="http://schemas.openxmlformats.org/officeDocument/2006/relationships/hyperlink" Target="https://blockqai.com/" TargetMode="External"/><Relationship Id="rId2549" Type="http://schemas.openxmlformats.org/officeDocument/2006/relationships/hyperlink" Target="http://www.senarios.co/" TargetMode="External"/><Relationship Id="rId2756" Type="http://schemas.openxmlformats.org/officeDocument/2006/relationships/hyperlink" Target="https://www.smartstudios.io/" TargetMode="External"/><Relationship Id="rId2963" Type="http://schemas.openxmlformats.org/officeDocument/2006/relationships/hyperlink" Target="https://www.hauper.com/" TargetMode="External"/><Relationship Id="rId728" Type="http://schemas.openxmlformats.org/officeDocument/2006/relationships/hyperlink" Target="https://layer6.ai/" TargetMode="External"/><Relationship Id="rId935" Type="http://schemas.openxmlformats.org/officeDocument/2006/relationships/hyperlink" Target="https://atomicx.ai/" TargetMode="External"/><Relationship Id="rId1358" Type="http://schemas.openxmlformats.org/officeDocument/2006/relationships/hyperlink" Target="https://inevitableinnovations.com/" TargetMode="External"/><Relationship Id="rId1565" Type="http://schemas.openxmlformats.org/officeDocument/2006/relationships/hyperlink" Target="https://islucid.com/" TargetMode="External"/><Relationship Id="rId1772" Type="http://schemas.openxmlformats.org/officeDocument/2006/relationships/hyperlink" Target="http://itcreativelabs.com/" TargetMode="External"/><Relationship Id="rId2409" Type="http://schemas.openxmlformats.org/officeDocument/2006/relationships/hyperlink" Target="https://leantech.ai/" TargetMode="External"/><Relationship Id="rId2616" Type="http://schemas.openxmlformats.org/officeDocument/2006/relationships/hyperlink" Target="https://steinfeldlegal.com/about/" TargetMode="External"/><Relationship Id="rId64" Type="http://schemas.openxmlformats.org/officeDocument/2006/relationships/hyperlink" Target="http://exbsoft.com/" TargetMode="External"/><Relationship Id="rId1218" Type="http://schemas.openxmlformats.org/officeDocument/2006/relationships/hyperlink" Target="https://www.artlabs.tech/" TargetMode="External"/><Relationship Id="rId1425" Type="http://schemas.openxmlformats.org/officeDocument/2006/relationships/hyperlink" Target="https://isolve.in/" TargetMode="External"/><Relationship Id="rId2823" Type="http://schemas.openxmlformats.org/officeDocument/2006/relationships/hyperlink" Target="https://mayro.io/" TargetMode="External"/><Relationship Id="rId1632" Type="http://schemas.openxmlformats.org/officeDocument/2006/relationships/hyperlink" Target="https://teraby.com/" TargetMode="External"/><Relationship Id="rId2199" Type="http://schemas.openxmlformats.org/officeDocument/2006/relationships/hyperlink" Target="https://www.nellinfotech.com/" TargetMode="External"/><Relationship Id="rId378" Type="http://schemas.openxmlformats.org/officeDocument/2006/relationships/hyperlink" Target="https://oneture.com/" TargetMode="External"/><Relationship Id="rId585" Type="http://schemas.openxmlformats.org/officeDocument/2006/relationships/hyperlink" Target="http://www.anybotics.com/" TargetMode="External"/><Relationship Id="rId792" Type="http://schemas.openxmlformats.org/officeDocument/2006/relationships/hyperlink" Target="https://www.crowdemotion.co.uk/" TargetMode="External"/><Relationship Id="rId2059" Type="http://schemas.openxmlformats.org/officeDocument/2006/relationships/hyperlink" Target="https://www.tadigital.com/home" TargetMode="External"/><Relationship Id="rId2266" Type="http://schemas.openxmlformats.org/officeDocument/2006/relationships/hyperlink" Target="https://www.cluebix.com/" TargetMode="External"/><Relationship Id="rId2473" Type="http://schemas.openxmlformats.org/officeDocument/2006/relationships/hyperlink" Target="https://avalance.in/" TargetMode="External"/><Relationship Id="rId2680" Type="http://schemas.openxmlformats.org/officeDocument/2006/relationships/hyperlink" Target="http://www.fromlabs.com/" TargetMode="External"/><Relationship Id="rId238" Type="http://schemas.openxmlformats.org/officeDocument/2006/relationships/hyperlink" Target="http://storypoint.team/" TargetMode="External"/><Relationship Id="rId445" Type="http://schemas.openxmlformats.org/officeDocument/2006/relationships/hyperlink" Target="https://www.developtica.com/" TargetMode="External"/><Relationship Id="rId652" Type="http://schemas.openxmlformats.org/officeDocument/2006/relationships/hyperlink" Target="https://www.leaware.com/" TargetMode="External"/><Relationship Id="rId1075" Type="http://schemas.openxmlformats.org/officeDocument/2006/relationships/hyperlink" Target="https://www.sixsents.com/" TargetMode="External"/><Relationship Id="rId1282" Type="http://schemas.openxmlformats.org/officeDocument/2006/relationships/hyperlink" Target="http://www.dixtior.com/" TargetMode="External"/><Relationship Id="rId2126" Type="http://schemas.openxmlformats.org/officeDocument/2006/relationships/hyperlink" Target="http://www.webisdom.com/" TargetMode="External"/><Relationship Id="rId2333" Type="http://schemas.openxmlformats.org/officeDocument/2006/relationships/hyperlink" Target="https://www.scoredigital.io/" TargetMode="External"/><Relationship Id="rId2540" Type="http://schemas.openxmlformats.org/officeDocument/2006/relationships/hyperlink" Target="http://augustiqconsulting.com/" TargetMode="External"/><Relationship Id="rId305" Type="http://schemas.openxmlformats.org/officeDocument/2006/relationships/hyperlink" Target="https://softwareestrategico.com/" TargetMode="External"/><Relationship Id="rId512" Type="http://schemas.openxmlformats.org/officeDocument/2006/relationships/hyperlink" Target="https://firstbridge.io/" TargetMode="External"/><Relationship Id="rId1142" Type="http://schemas.openxmlformats.org/officeDocument/2006/relationships/hyperlink" Target="https://bismart.com/" TargetMode="External"/><Relationship Id="rId2400" Type="http://schemas.openxmlformats.org/officeDocument/2006/relationships/hyperlink" Target="http://techauric.com/" TargetMode="External"/><Relationship Id="rId1002" Type="http://schemas.openxmlformats.org/officeDocument/2006/relationships/hyperlink" Target="http://www.pachira.cn/" TargetMode="External"/><Relationship Id="rId1959" Type="http://schemas.openxmlformats.org/officeDocument/2006/relationships/hyperlink" Target="http://firstprinciples.tech/" TargetMode="External"/><Relationship Id="rId1819" Type="http://schemas.openxmlformats.org/officeDocument/2006/relationships/hyperlink" Target="https://www.linktimecloud.com/" TargetMode="External"/><Relationship Id="rId2190" Type="http://schemas.openxmlformats.org/officeDocument/2006/relationships/hyperlink" Target="https://www.personalsoft.us/" TargetMode="External"/><Relationship Id="rId3034" Type="http://schemas.openxmlformats.org/officeDocument/2006/relationships/hyperlink" Target="http://www.comsenseconsulting.com/" TargetMode="External"/><Relationship Id="rId162" Type="http://schemas.openxmlformats.org/officeDocument/2006/relationships/hyperlink" Target="https://www.equinox.is/" TargetMode="External"/><Relationship Id="rId2050" Type="http://schemas.openxmlformats.org/officeDocument/2006/relationships/hyperlink" Target="http://www.digiture.com/" TargetMode="External"/><Relationship Id="rId3101" Type="http://schemas.openxmlformats.org/officeDocument/2006/relationships/hyperlink" Target="https://lftechnology.com/" TargetMode="External"/><Relationship Id="rId979" Type="http://schemas.openxmlformats.org/officeDocument/2006/relationships/hyperlink" Target="https://artificialintelligence.host/best-artificial-intelligence-projects-in-india/" TargetMode="External"/><Relationship Id="rId839" Type="http://schemas.openxmlformats.org/officeDocument/2006/relationships/hyperlink" Target="https://nexusfrontier.tech/" TargetMode="External"/><Relationship Id="rId1469" Type="http://schemas.openxmlformats.org/officeDocument/2006/relationships/hyperlink" Target="https://www.forcast.cl/" TargetMode="External"/><Relationship Id="rId2867" Type="http://schemas.openxmlformats.org/officeDocument/2006/relationships/hyperlink" Target="https://www.ortom.ai/" TargetMode="External"/><Relationship Id="rId1676" Type="http://schemas.openxmlformats.org/officeDocument/2006/relationships/hyperlink" Target="http://brandprotection.ai/" TargetMode="External"/><Relationship Id="rId1883" Type="http://schemas.openxmlformats.org/officeDocument/2006/relationships/hyperlink" Target="https://www.emudhra.com/" TargetMode="External"/><Relationship Id="rId2727" Type="http://schemas.openxmlformats.org/officeDocument/2006/relationships/hyperlink" Target="https://becomedigitaltoday.com/" TargetMode="External"/><Relationship Id="rId2934" Type="http://schemas.openxmlformats.org/officeDocument/2006/relationships/hyperlink" Target="https://www.zamorin.global/" TargetMode="External"/><Relationship Id="rId906" Type="http://schemas.openxmlformats.org/officeDocument/2006/relationships/hyperlink" Target="http://www.greenliondigital.com/" TargetMode="External"/><Relationship Id="rId1329" Type="http://schemas.openxmlformats.org/officeDocument/2006/relationships/hyperlink" Target="https://engenuityai.com/" TargetMode="External"/><Relationship Id="rId1536" Type="http://schemas.openxmlformats.org/officeDocument/2006/relationships/hyperlink" Target="https://cinchapi.com/" TargetMode="External"/><Relationship Id="rId1743" Type="http://schemas.openxmlformats.org/officeDocument/2006/relationships/hyperlink" Target="http://www.smartcs.sg/" TargetMode="External"/><Relationship Id="rId1950" Type="http://schemas.openxmlformats.org/officeDocument/2006/relationships/hyperlink" Target="https://rob-technologies.com/" TargetMode="External"/><Relationship Id="rId35" Type="http://schemas.openxmlformats.org/officeDocument/2006/relationships/hyperlink" Target="https://n7mobile.com/" TargetMode="External"/><Relationship Id="rId1603" Type="http://schemas.openxmlformats.org/officeDocument/2006/relationships/hyperlink" Target="https://datamonsters.com/" TargetMode="External"/><Relationship Id="rId1810" Type="http://schemas.openxmlformats.org/officeDocument/2006/relationships/hyperlink" Target="https://www.talan.com/" TargetMode="External"/><Relationship Id="rId489" Type="http://schemas.openxmlformats.org/officeDocument/2006/relationships/hyperlink" Target="https://zucco.tech/" TargetMode="External"/><Relationship Id="rId696" Type="http://schemas.openxmlformats.org/officeDocument/2006/relationships/hyperlink" Target="https://enterprisebot.ai/" TargetMode="External"/><Relationship Id="rId2377" Type="http://schemas.openxmlformats.org/officeDocument/2006/relationships/hyperlink" Target="https://www.embrightinfotech.com/" TargetMode="External"/><Relationship Id="rId2584" Type="http://schemas.openxmlformats.org/officeDocument/2006/relationships/hyperlink" Target="https://www.abalit.org/" TargetMode="External"/><Relationship Id="rId2791" Type="http://schemas.openxmlformats.org/officeDocument/2006/relationships/hyperlink" Target="https://www.infinova.com.cn/" TargetMode="External"/><Relationship Id="rId349" Type="http://schemas.openxmlformats.org/officeDocument/2006/relationships/hyperlink" Target="https://www.immunity-systems.com/" TargetMode="External"/><Relationship Id="rId556" Type="http://schemas.openxmlformats.org/officeDocument/2006/relationships/hyperlink" Target="https://numenta.com/" TargetMode="External"/><Relationship Id="rId763" Type="http://schemas.openxmlformats.org/officeDocument/2006/relationships/hyperlink" Target="http://aigo.ai/" TargetMode="External"/><Relationship Id="rId1186" Type="http://schemas.openxmlformats.org/officeDocument/2006/relationships/hyperlink" Target="http://www.nxdigital.de/" TargetMode="External"/><Relationship Id="rId1393" Type="http://schemas.openxmlformats.org/officeDocument/2006/relationships/hyperlink" Target="https://www.intellektai.com/" TargetMode="External"/><Relationship Id="rId2237" Type="http://schemas.openxmlformats.org/officeDocument/2006/relationships/hyperlink" Target="https://ztuo.cn/" TargetMode="External"/><Relationship Id="rId2444" Type="http://schemas.openxmlformats.org/officeDocument/2006/relationships/hyperlink" Target="https://www.stonekltd.com/" TargetMode="External"/><Relationship Id="rId209" Type="http://schemas.openxmlformats.org/officeDocument/2006/relationships/hyperlink" Target="https://tekdi.net/" TargetMode="External"/><Relationship Id="rId416" Type="http://schemas.openxmlformats.org/officeDocument/2006/relationships/hyperlink" Target="http://www.appsder.com/" TargetMode="External"/><Relationship Id="rId970" Type="http://schemas.openxmlformats.org/officeDocument/2006/relationships/hyperlink" Target="http://www.instaknow.com/" TargetMode="External"/><Relationship Id="rId1046" Type="http://schemas.openxmlformats.org/officeDocument/2006/relationships/hyperlink" Target="https://www.aritaweb.com/" TargetMode="External"/><Relationship Id="rId1253" Type="http://schemas.openxmlformats.org/officeDocument/2006/relationships/hyperlink" Target="https://www.absolutdata.com/" TargetMode="External"/><Relationship Id="rId2651" Type="http://schemas.openxmlformats.org/officeDocument/2006/relationships/hyperlink" Target="https://www.adbsystems.com.au/" TargetMode="External"/><Relationship Id="rId623" Type="http://schemas.openxmlformats.org/officeDocument/2006/relationships/hyperlink" Target="http://www.valiancesolutions.com/" TargetMode="External"/><Relationship Id="rId830" Type="http://schemas.openxmlformats.org/officeDocument/2006/relationships/hyperlink" Target="https://torch.ai/" TargetMode="External"/><Relationship Id="rId1460" Type="http://schemas.openxmlformats.org/officeDocument/2006/relationships/hyperlink" Target="https://www.course5i.com/" TargetMode="External"/><Relationship Id="rId2304" Type="http://schemas.openxmlformats.org/officeDocument/2006/relationships/hyperlink" Target="https://teqsense.com/" TargetMode="External"/><Relationship Id="rId2511" Type="http://schemas.openxmlformats.org/officeDocument/2006/relationships/hyperlink" Target="https://www.hamiltoniangroup.com/" TargetMode="External"/><Relationship Id="rId1113" Type="http://schemas.openxmlformats.org/officeDocument/2006/relationships/hyperlink" Target="https://www.adelphic.com/" TargetMode="External"/><Relationship Id="rId1320" Type="http://schemas.openxmlformats.org/officeDocument/2006/relationships/hyperlink" Target="http://cortexdl.com/" TargetMode="External"/><Relationship Id="rId3078" Type="http://schemas.openxmlformats.org/officeDocument/2006/relationships/hyperlink" Target="https://proxet.com/" TargetMode="External"/><Relationship Id="rId2094" Type="http://schemas.openxmlformats.org/officeDocument/2006/relationships/hyperlink" Target="https://lightcode.eu/" TargetMode="External"/><Relationship Id="rId3145" Type="http://schemas.openxmlformats.org/officeDocument/2006/relationships/hyperlink" Target="https://www.bitkraft.co.in/" TargetMode="External"/><Relationship Id="rId273" Type="http://schemas.openxmlformats.org/officeDocument/2006/relationships/hyperlink" Target="https://livex.co.za/" TargetMode="External"/><Relationship Id="rId480" Type="http://schemas.openxmlformats.org/officeDocument/2006/relationships/hyperlink" Target="https://levogy.com/" TargetMode="External"/><Relationship Id="rId2161" Type="http://schemas.openxmlformats.org/officeDocument/2006/relationships/hyperlink" Target="http://alfatechnologies.com/" TargetMode="External"/><Relationship Id="rId3005" Type="http://schemas.openxmlformats.org/officeDocument/2006/relationships/hyperlink" Target="https://www.arakt.com/" TargetMode="External"/><Relationship Id="rId133" Type="http://schemas.openxmlformats.org/officeDocument/2006/relationships/hyperlink" Target="https://www.convergesolution.com/" TargetMode="External"/><Relationship Id="rId340" Type="http://schemas.openxmlformats.org/officeDocument/2006/relationships/hyperlink" Target="https://www.fidem.am/" TargetMode="External"/><Relationship Id="rId2021" Type="http://schemas.openxmlformats.org/officeDocument/2006/relationships/hyperlink" Target="http://chatmine.com/" TargetMode="External"/><Relationship Id="rId200" Type="http://schemas.openxmlformats.org/officeDocument/2006/relationships/hyperlink" Target="https://rpa.bg/" TargetMode="External"/><Relationship Id="rId2978" Type="http://schemas.openxmlformats.org/officeDocument/2006/relationships/hyperlink" Target="https://www.liberatedit.com/" TargetMode="External"/><Relationship Id="rId1787" Type="http://schemas.openxmlformats.org/officeDocument/2006/relationships/hyperlink" Target="http://www.botosynthesis.com/" TargetMode="External"/><Relationship Id="rId1994" Type="http://schemas.openxmlformats.org/officeDocument/2006/relationships/hyperlink" Target="https://www.internetarchitects.be/" TargetMode="External"/><Relationship Id="rId2838" Type="http://schemas.openxmlformats.org/officeDocument/2006/relationships/hyperlink" Target="http://www.sysamic.com/" TargetMode="External"/><Relationship Id="rId79" Type="http://schemas.openxmlformats.org/officeDocument/2006/relationships/hyperlink" Target="https://masterofcode.com/" TargetMode="External"/><Relationship Id="rId1647" Type="http://schemas.openxmlformats.org/officeDocument/2006/relationships/hyperlink" Target="https://eigen.io/the-eigen-solution/" TargetMode="External"/><Relationship Id="rId1854" Type="http://schemas.openxmlformats.org/officeDocument/2006/relationships/hyperlink" Target="https://www.winstars.tech/" TargetMode="External"/><Relationship Id="rId2905" Type="http://schemas.openxmlformats.org/officeDocument/2006/relationships/hyperlink" Target="https://innovant.us/" TargetMode="External"/><Relationship Id="rId1507" Type="http://schemas.openxmlformats.org/officeDocument/2006/relationships/hyperlink" Target="https://enterteq.eu/" TargetMode="External"/><Relationship Id="rId1714" Type="http://schemas.openxmlformats.org/officeDocument/2006/relationships/hyperlink" Target="https://www.easyask.com/" TargetMode="External"/><Relationship Id="rId1921" Type="http://schemas.openxmlformats.org/officeDocument/2006/relationships/hyperlink" Target="http://roborobo.tech/" TargetMode="External"/><Relationship Id="rId2488" Type="http://schemas.openxmlformats.org/officeDocument/2006/relationships/hyperlink" Target="http://www.greenwoodcampbell.com/" TargetMode="External"/><Relationship Id="rId1297" Type="http://schemas.openxmlformats.org/officeDocument/2006/relationships/hyperlink" Target="https://www.deqod.com/" TargetMode="External"/><Relationship Id="rId2695" Type="http://schemas.openxmlformats.org/officeDocument/2006/relationships/hyperlink" Target="http://www.chiefdreamer.com/" TargetMode="External"/><Relationship Id="rId667" Type="http://schemas.openxmlformats.org/officeDocument/2006/relationships/hyperlink" Target="https://www.t-dab.com/" TargetMode="External"/><Relationship Id="rId874" Type="http://schemas.openxmlformats.org/officeDocument/2006/relationships/hyperlink" Target="http://www.eigentech.com/" TargetMode="External"/><Relationship Id="rId2348" Type="http://schemas.openxmlformats.org/officeDocument/2006/relationships/hyperlink" Target="https://www.quarkworks.co/" TargetMode="External"/><Relationship Id="rId2555" Type="http://schemas.openxmlformats.org/officeDocument/2006/relationships/hyperlink" Target="https://www.xivtech.io/" TargetMode="External"/><Relationship Id="rId2762" Type="http://schemas.openxmlformats.org/officeDocument/2006/relationships/hyperlink" Target="https://bigdatatrunk.com/" TargetMode="External"/><Relationship Id="rId527" Type="http://schemas.openxmlformats.org/officeDocument/2006/relationships/hyperlink" Target="https://www.answerrocket.com/" TargetMode="External"/><Relationship Id="rId734" Type="http://schemas.openxmlformats.org/officeDocument/2006/relationships/hyperlink" Target="https://www.seldon.io/" TargetMode="External"/><Relationship Id="rId941" Type="http://schemas.openxmlformats.org/officeDocument/2006/relationships/hyperlink" Target="https://www.marketsflow.com/" TargetMode="External"/><Relationship Id="rId1157" Type="http://schemas.openxmlformats.org/officeDocument/2006/relationships/hyperlink" Target="https://zerogons.com/" TargetMode="External"/><Relationship Id="rId1364" Type="http://schemas.openxmlformats.org/officeDocument/2006/relationships/hyperlink" Target="https://ai.toswo.com/" TargetMode="External"/><Relationship Id="rId1571" Type="http://schemas.openxmlformats.org/officeDocument/2006/relationships/hyperlink" Target="https://www.amii.ca/" TargetMode="External"/><Relationship Id="rId2208" Type="http://schemas.openxmlformats.org/officeDocument/2006/relationships/hyperlink" Target="https://www.atemon.com/" TargetMode="External"/><Relationship Id="rId2415" Type="http://schemas.openxmlformats.org/officeDocument/2006/relationships/hyperlink" Target="http://www.cherrypicks.com/" TargetMode="External"/><Relationship Id="rId2622" Type="http://schemas.openxmlformats.org/officeDocument/2006/relationships/hyperlink" Target="https://datasack.in/" TargetMode="External"/><Relationship Id="rId70" Type="http://schemas.openxmlformats.org/officeDocument/2006/relationships/hyperlink" Target="https://www.botsband.online/" TargetMode="External"/><Relationship Id="rId801" Type="http://schemas.openxmlformats.org/officeDocument/2006/relationships/hyperlink" Target="https://www.digicatapult.org.uk/" TargetMode="External"/><Relationship Id="rId1017" Type="http://schemas.openxmlformats.org/officeDocument/2006/relationships/hyperlink" Target="https://www.buzzlink.com.au/" TargetMode="External"/><Relationship Id="rId1224" Type="http://schemas.openxmlformats.org/officeDocument/2006/relationships/hyperlink" Target="https://www.pegasusone.com/" TargetMode="External"/><Relationship Id="rId1431" Type="http://schemas.openxmlformats.org/officeDocument/2006/relationships/hyperlink" Target="https://godatadriven.com/" TargetMode="External"/><Relationship Id="rId3049" Type="http://schemas.openxmlformats.org/officeDocument/2006/relationships/hyperlink" Target="https://gaper.io/" TargetMode="External"/><Relationship Id="rId177" Type="http://schemas.openxmlformats.org/officeDocument/2006/relationships/hyperlink" Target="https://belichberg.com/" TargetMode="External"/><Relationship Id="rId384" Type="http://schemas.openxmlformats.org/officeDocument/2006/relationships/hyperlink" Target="https://smartenitco.com/" TargetMode="External"/><Relationship Id="rId591" Type="http://schemas.openxmlformats.org/officeDocument/2006/relationships/hyperlink" Target="http://www.watrix.ai/en/about-watrix/" TargetMode="External"/><Relationship Id="rId2065" Type="http://schemas.openxmlformats.org/officeDocument/2006/relationships/hyperlink" Target="https://pirimidtech.com/" TargetMode="External"/><Relationship Id="rId2272" Type="http://schemas.openxmlformats.org/officeDocument/2006/relationships/hyperlink" Target="http://www.standardwings.com/" TargetMode="External"/><Relationship Id="rId3116" Type="http://schemas.openxmlformats.org/officeDocument/2006/relationships/hyperlink" Target="https://thinkpalm.com/" TargetMode="External"/><Relationship Id="rId244" Type="http://schemas.openxmlformats.org/officeDocument/2006/relationships/hyperlink" Target="https://slashdev.io/" TargetMode="External"/><Relationship Id="rId1081" Type="http://schemas.openxmlformats.org/officeDocument/2006/relationships/hyperlink" Target="https://www.smirta.com/" TargetMode="External"/><Relationship Id="rId451" Type="http://schemas.openxmlformats.org/officeDocument/2006/relationships/hyperlink" Target="http://www.rekall.ai/" TargetMode="External"/><Relationship Id="rId2132" Type="http://schemas.openxmlformats.org/officeDocument/2006/relationships/hyperlink" Target="https://faneesh.com/" TargetMode="External"/><Relationship Id="rId104" Type="http://schemas.openxmlformats.org/officeDocument/2006/relationships/hyperlink" Target="http://www.techved.com/" TargetMode="External"/><Relationship Id="rId311" Type="http://schemas.openxmlformats.org/officeDocument/2006/relationships/hyperlink" Target="https://codezeros.com/" TargetMode="External"/><Relationship Id="rId1898" Type="http://schemas.openxmlformats.org/officeDocument/2006/relationships/hyperlink" Target="https://client.webunify.net/" TargetMode="External"/><Relationship Id="rId2949" Type="http://schemas.openxmlformats.org/officeDocument/2006/relationships/hyperlink" Target="https://www.cognagic.com/" TargetMode="External"/><Relationship Id="rId1758" Type="http://schemas.openxmlformats.org/officeDocument/2006/relationships/hyperlink" Target="https://www.xyonix.com/" TargetMode="External"/><Relationship Id="rId2809" Type="http://schemas.openxmlformats.org/officeDocument/2006/relationships/hyperlink" Target="https://aiconiclab.com/" TargetMode="External"/><Relationship Id="rId1965" Type="http://schemas.openxmlformats.org/officeDocument/2006/relationships/hyperlink" Target="http://www.whitecloudipl.co.uk/" TargetMode="External"/><Relationship Id="rId1618" Type="http://schemas.openxmlformats.org/officeDocument/2006/relationships/hyperlink" Target="https://tignis.com/" TargetMode="External"/><Relationship Id="rId1825" Type="http://schemas.openxmlformats.org/officeDocument/2006/relationships/hyperlink" Target="http://soarwarelabs.com/" TargetMode="External"/><Relationship Id="rId3040" Type="http://schemas.openxmlformats.org/officeDocument/2006/relationships/hyperlink" Target="https://empeek.com/" TargetMode="External"/><Relationship Id="rId2599" Type="http://schemas.openxmlformats.org/officeDocument/2006/relationships/hyperlink" Target="https://windstargames.com/" TargetMode="External"/><Relationship Id="rId778" Type="http://schemas.openxmlformats.org/officeDocument/2006/relationships/hyperlink" Target="https://2021.ai/" TargetMode="External"/><Relationship Id="rId985" Type="http://schemas.openxmlformats.org/officeDocument/2006/relationships/hyperlink" Target="https://pioneerlogics.com/" TargetMode="External"/><Relationship Id="rId2459" Type="http://schemas.openxmlformats.org/officeDocument/2006/relationships/hyperlink" Target="https://neonsoftware.co/" TargetMode="External"/><Relationship Id="rId2666" Type="http://schemas.openxmlformats.org/officeDocument/2006/relationships/hyperlink" Target="http://www.akoode.com/" TargetMode="External"/><Relationship Id="rId2873" Type="http://schemas.openxmlformats.org/officeDocument/2006/relationships/hyperlink" Target="https://winder.ai/" TargetMode="External"/><Relationship Id="rId638" Type="http://schemas.openxmlformats.org/officeDocument/2006/relationships/hyperlink" Target="https://softarex.com/" TargetMode="External"/><Relationship Id="rId845" Type="http://schemas.openxmlformats.org/officeDocument/2006/relationships/hyperlink" Target="https://nanoprecise.io/" TargetMode="External"/><Relationship Id="rId1268" Type="http://schemas.openxmlformats.org/officeDocument/2006/relationships/hyperlink" Target="http://blackbook.ai/ai.html" TargetMode="External"/><Relationship Id="rId1475" Type="http://schemas.openxmlformats.org/officeDocument/2006/relationships/hyperlink" Target="https://www.gradify.ai/" TargetMode="External"/><Relationship Id="rId1682" Type="http://schemas.openxmlformats.org/officeDocument/2006/relationships/hyperlink" Target="https://www.tesseracttchnolabs.com/" TargetMode="External"/><Relationship Id="rId2319" Type="http://schemas.openxmlformats.org/officeDocument/2006/relationships/hyperlink" Target="https://cognitivemachines.in/" TargetMode="External"/><Relationship Id="rId2526" Type="http://schemas.openxmlformats.org/officeDocument/2006/relationships/hyperlink" Target="https://www.cognitum.eu/" TargetMode="External"/><Relationship Id="rId2733" Type="http://schemas.openxmlformats.org/officeDocument/2006/relationships/hyperlink" Target="http://www.softwareco.com/" TargetMode="External"/><Relationship Id="rId705" Type="http://schemas.openxmlformats.org/officeDocument/2006/relationships/hyperlink" Target="https://www.gtsoftware.com/" TargetMode="External"/><Relationship Id="rId1128" Type="http://schemas.openxmlformats.org/officeDocument/2006/relationships/hyperlink" Target="https://xmpro.com/" TargetMode="External"/><Relationship Id="rId1335" Type="http://schemas.openxmlformats.org/officeDocument/2006/relationships/hyperlink" Target="https://www.nanyatt.com/" TargetMode="External"/><Relationship Id="rId1542" Type="http://schemas.openxmlformats.org/officeDocument/2006/relationships/hyperlink" Target="https://us.nttdata.com/en/" TargetMode="External"/><Relationship Id="rId2940" Type="http://schemas.openxmlformats.org/officeDocument/2006/relationships/hyperlink" Target="https://www.inceptioninnovation.com/" TargetMode="External"/><Relationship Id="rId912" Type="http://schemas.openxmlformats.org/officeDocument/2006/relationships/hyperlink" Target="https://www.yesilscience.com/" TargetMode="External"/><Relationship Id="rId2800" Type="http://schemas.openxmlformats.org/officeDocument/2006/relationships/hyperlink" Target="https://www.isita.com.mx/" TargetMode="External"/><Relationship Id="rId41" Type="http://schemas.openxmlformats.org/officeDocument/2006/relationships/hyperlink" Target="https://uvik.net/" TargetMode="External"/><Relationship Id="rId1402" Type="http://schemas.openxmlformats.org/officeDocument/2006/relationships/hyperlink" Target="http://www.enjoyor.net/" TargetMode="External"/><Relationship Id="rId288" Type="http://schemas.openxmlformats.org/officeDocument/2006/relationships/hyperlink" Target="https://datacrunchcorp.com/" TargetMode="External"/><Relationship Id="rId495" Type="http://schemas.openxmlformats.org/officeDocument/2006/relationships/hyperlink" Target="http://builder.ai/" TargetMode="External"/><Relationship Id="rId2176" Type="http://schemas.openxmlformats.org/officeDocument/2006/relationships/hyperlink" Target="https://www.treinetic.com/" TargetMode="External"/><Relationship Id="rId2383" Type="http://schemas.openxmlformats.org/officeDocument/2006/relationships/hyperlink" Target="https://www.yourteaminindia.com/" TargetMode="External"/><Relationship Id="rId2590" Type="http://schemas.openxmlformats.org/officeDocument/2006/relationships/hyperlink" Target="https://techinnover.com/" TargetMode="External"/><Relationship Id="rId148" Type="http://schemas.openxmlformats.org/officeDocument/2006/relationships/hyperlink" Target="http://makersden.io/" TargetMode="External"/><Relationship Id="rId355" Type="http://schemas.openxmlformats.org/officeDocument/2006/relationships/hyperlink" Target="https://www.vivus.tech/" TargetMode="External"/><Relationship Id="rId562" Type="http://schemas.openxmlformats.org/officeDocument/2006/relationships/hyperlink" Target="https://www.synechron.com/" TargetMode="External"/><Relationship Id="rId1192" Type="http://schemas.openxmlformats.org/officeDocument/2006/relationships/hyperlink" Target="http://quantup.pl/" TargetMode="External"/><Relationship Id="rId2036" Type="http://schemas.openxmlformats.org/officeDocument/2006/relationships/hyperlink" Target="https://www.wikqik.com/" TargetMode="External"/><Relationship Id="rId2243" Type="http://schemas.openxmlformats.org/officeDocument/2006/relationships/hyperlink" Target="https://viamsterdam.com/" TargetMode="External"/><Relationship Id="rId2450" Type="http://schemas.openxmlformats.org/officeDocument/2006/relationships/hyperlink" Target="http://dnc-algo.com/" TargetMode="External"/><Relationship Id="rId215" Type="http://schemas.openxmlformats.org/officeDocument/2006/relationships/hyperlink" Target="https://www.quanam.com/" TargetMode="External"/><Relationship Id="rId422" Type="http://schemas.openxmlformats.org/officeDocument/2006/relationships/hyperlink" Target="https://koukio.com/" TargetMode="External"/><Relationship Id="rId1052" Type="http://schemas.openxmlformats.org/officeDocument/2006/relationships/hyperlink" Target="https://www.aisoma.de/" TargetMode="External"/><Relationship Id="rId2103" Type="http://schemas.openxmlformats.org/officeDocument/2006/relationships/hyperlink" Target="https://www.scientisttechnologies.com/" TargetMode="External"/><Relationship Id="rId2310" Type="http://schemas.openxmlformats.org/officeDocument/2006/relationships/hyperlink" Target="https://www.softprodigy.com/" TargetMode="External"/><Relationship Id="rId1869" Type="http://schemas.openxmlformats.org/officeDocument/2006/relationships/hyperlink" Target="https://www.vaizva.com/" TargetMode="External"/><Relationship Id="rId3084" Type="http://schemas.openxmlformats.org/officeDocument/2006/relationships/hyperlink" Target="http://www.subpixel.hr/" TargetMode="External"/><Relationship Id="rId1729" Type="http://schemas.openxmlformats.org/officeDocument/2006/relationships/hyperlink" Target="https://www.symphonyhq.com/" TargetMode="External"/><Relationship Id="rId1936" Type="http://schemas.openxmlformats.org/officeDocument/2006/relationships/hyperlink" Target="https://revnue.com/" TargetMode="External"/><Relationship Id="rId3151" Type="http://schemas.openxmlformats.org/officeDocument/2006/relationships/hyperlink" Target="https://10senses.pl/" TargetMode="External"/><Relationship Id="rId3011" Type="http://schemas.openxmlformats.org/officeDocument/2006/relationships/hyperlink" Target="https://kazap.co.uk/" TargetMode="External"/><Relationship Id="rId5" Type="http://schemas.openxmlformats.org/officeDocument/2006/relationships/hyperlink" Target="https://willdom.com/" TargetMode="External"/><Relationship Id="rId889" Type="http://schemas.openxmlformats.org/officeDocument/2006/relationships/hyperlink" Target="http://www.nachi.com.au/" TargetMode="External"/><Relationship Id="rId2777" Type="http://schemas.openxmlformats.org/officeDocument/2006/relationships/hyperlink" Target="https://www.ashineconsultancy.com/" TargetMode="External"/><Relationship Id="rId749" Type="http://schemas.openxmlformats.org/officeDocument/2006/relationships/hyperlink" Target="https://spatial.ai/" TargetMode="External"/><Relationship Id="rId1379" Type="http://schemas.openxmlformats.org/officeDocument/2006/relationships/hyperlink" Target="https://unionfab.com/" TargetMode="External"/><Relationship Id="rId1586" Type="http://schemas.openxmlformats.org/officeDocument/2006/relationships/hyperlink" Target="https://jasoren.com/" TargetMode="External"/><Relationship Id="rId2984" Type="http://schemas.openxmlformats.org/officeDocument/2006/relationships/hyperlink" Target="https://raisense.uz/" TargetMode="External"/><Relationship Id="rId609" Type="http://schemas.openxmlformats.org/officeDocument/2006/relationships/hyperlink" Target="http://smartvid.io/" TargetMode="External"/><Relationship Id="rId956" Type="http://schemas.openxmlformats.org/officeDocument/2006/relationships/hyperlink" Target="http://magiacx.com/" TargetMode="External"/><Relationship Id="rId1239" Type="http://schemas.openxmlformats.org/officeDocument/2006/relationships/hyperlink" Target="https://isolve.global/" TargetMode="External"/><Relationship Id="rId1793" Type="http://schemas.openxmlformats.org/officeDocument/2006/relationships/hyperlink" Target="http://lemay.ai/" TargetMode="External"/><Relationship Id="rId2637" Type="http://schemas.openxmlformats.org/officeDocument/2006/relationships/hyperlink" Target="https://www.en.ngworkshop.co.il/" TargetMode="External"/><Relationship Id="rId2844" Type="http://schemas.openxmlformats.org/officeDocument/2006/relationships/hyperlink" Target="http://www.cogdina.com/" TargetMode="External"/><Relationship Id="rId85" Type="http://schemas.openxmlformats.org/officeDocument/2006/relationships/hyperlink" Target="https://thirdeyedata.io/" TargetMode="External"/><Relationship Id="rId816" Type="http://schemas.openxmlformats.org/officeDocument/2006/relationships/hyperlink" Target="https://leadsurance.com/" TargetMode="External"/><Relationship Id="rId1446" Type="http://schemas.openxmlformats.org/officeDocument/2006/relationships/hyperlink" Target="http://aiknights.com/" TargetMode="External"/><Relationship Id="rId1653" Type="http://schemas.openxmlformats.org/officeDocument/2006/relationships/hyperlink" Target="http://www.emser.net/" TargetMode="External"/><Relationship Id="rId1860" Type="http://schemas.openxmlformats.org/officeDocument/2006/relationships/hyperlink" Target="https://ztech.io/" TargetMode="External"/><Relationship Id="rId2704" Type="http://schemas.openxmlformats.org/officeDocument/2006/relationships/hyperlink" Target="https://undigital.com.au/" TargetMode="External"/><Relationship Id="rId2911" Type="http://schemas.openxmlformats.org/officeDocument/2006/relationships/hyperlink" Target="http://korahlimited.com/" TargetMode="External"/><Relationship Id="rId1306" Type="http://schemas.openxmlformats.org/officeDocument/2006/relationships/hyperlink" Target="https://www.metrica.com.au/" TargetMode="External"/><Relationship Id="rId1513" Type="http://schemas.openxmlformats.org/officeDocument/2006/relationships/hyperlink" Target="https://www.ag-technologies.com/" TargetMode="External"/><Relationship Id="rId1720" Type="http://schemas.openxmlformats.org/officeDocument/2006/relationships/hyperlink" Target="https://www.devfi.com/" TargetMode="External"/><Relationship Id="rId12" Type="http://schemas.openxmlformats.org/officeDocument/2006/relationships/hyperlink" Target="http://www.sciant.com/" TargetMode="External"/><Relationship Id="rId399" Type="http://schemas.openxmlformats.org/officeDocument/2006/relationships/hyperlink" Target="https://www.clixlogix.com/" TargetMode="External"/><Relationship Id="rId2287" Type="http://schemas.openxmlformats.org/officeDocument/2006/relationships/hyperlink" Target="https://www.chitchatagency.com/" TargetMode="External"/><Relationship Id="rId2494" Type="http://schemas.openxmlformats.org/officeDocument/2006/relationships/hyperlink" Target="http://www.tekenable.ie/" TargetMode="External"/><Relationship Id="rId259" Type="http://schemas.openxmlformats.org/officeDocument/2006/relationships/hyperlink" Target="http://revox.io/" TargetMode="External"/><Relationship Id="rId466" Type="http://schemas.openxmlformats.org/officeDocument/2006/relationships/hyperlink" Target="https://oraxtech.com/" TargetMode="External"/><Relationship Id="rId673" Type="http://schemas.openxmlformats.org/officeDocument/2006/relationships/hyperlink" Target="https://www.sprint-in.com/" TargetMode="External"/><Relationship Id="rId880" Type="http://schemas.openxmlformats.org/officeDocument/2006/relationships/hyperlink" Target="https://www.ginie.ai/" TargetMode="External"/><Relationship Id="rId1096" Type="http://schemas.openxmlformats.org/officeDocument/2006/relationships/hyperlink" Target="http://www.chaoqiankeji.com/" TargetMode="External"/><Relationship Id="rId2147" Type="http://schemas.openxmlformats.org/officeDocument/2006/relationships/hyperlink" Target="https://www.tridenia.com/" TargetMode="External"/><Relationship Id="rId2354" Type="http://schemas.openxmlformats.org/officeDocument/2006/relationships/hyperlink" Target="https://www.wwg.it/" TargetMode="External"/><Relationship Id="rId2561" Type="http://schemas.openxmlformats.org/officeDocument/2006/relationships/hyperlink" Target="https://www.informaticstec.com/" TargetMode="External"/><Relationship Id="rId119" Type="http://schemas.openxmlformats.org/officeDocument/2006/relationships/hyperlink" Target="https://mintymint.net/" TargetMode="External"/><Relationship Id="rId326" Type="http://schemas.openxmlformats.org/officeDocument/2006/relationships/hyperlink" Target="https://www.thecloudfountain.com/" TargetMode="External"/><Relationship Id="rId533" Type="http://schemas.openxmlformats.org/officeDocument/2006/relationships/hyperlink" Target="https://deepmind.com/" TargetMode="External"/><Relationship Id="rId1163" Type="http://schemas.openxmlformats.org/officeDocument/2006/relationships/hyperlink" Target="http://newmine.com/" TargetMode="External"/><Relationship Id="rId1370" Type="http://schemas.openxmlformats.org/officeDocument/2006/relationships/hyperlink" Target="https://kanayma.net/" TargetMode="External"/><Relationship Id="rId2007" Type="http://schemas.openxmlformats.org/officeDocument/2006/relationships/hyperlink" Target="https://rheo.bot/" TargetMode="External"/><Relationship Id="rId2214" Type="http://schemas.openxmlformats.org/officeDocument/2006/relationships/hyperlink" Target="https://blockfactory.live/" TargetMode="External"/><Relationship Id="rId740" Type="http://schemas.openxmlformats.org/officeDocument/2006/relationships/hyperlink" Target="https://www.synchrogenix.com/technology-innovation/ai" TargetMode="External"/><Relationship Id="rId1023" Type="http://schemas.openxmlformats.org/officeDocument/2006/relationships/hyperlink" Target="https://snap2insight.com/" TargetMode="External"/><Relationship Id="rId2421" Type="http://schemas.openxmlformats.org/officeDocument/2006/relationships/hyperlink" Target="https://rush.co.nz/" TargetMode="External"/><Relationship Id="rId600" Type="http://schemas.openxmlformats.org/officeDocument/2006/relationships/hyperlink" Target="https://www.protenus.com/" TargetMode="External"/><Relationship Id="rId1230" Type="http://schemas.openxmlformats.org/officeDocument/2006/relationships/hyperlink" Target="https://agiliway.com/" TargetMode="External"/><Relationship Id="rId3055" Type="http://schemas.openxmlformats.org/officeDocument/2006/relationships/hyperlink" Target="https://www.ibrinfotech.com/" TargetMode="External"/><Relationship Id="rId183" Type="http://schemas.openxmlformats.org/officeDocument/2006/relationships/hyperlink" Target="https://quantcoding.com/" TargetMode="External"/><Relationship Id="rId390" Type="http://schemas.openxmlformats.org/officeDocument/2006/relationships/hyperlink" Target="https://fastcodelab.com/" TargetMode="External"/><Relationship Id="rId1907" Type="http://schemas.openxmlformats.org/officeDocument/2006/relationships/hyperlink" Target="http://www.tqiinc.com/" TargetMode="External"/><Relationship Id="rId2071" Type="http://schemas.openxmlformats.org/officeDocument/2006/relationships/hyperlink" Target="https://aforanalytic.com/" TargetMode="External"/><Relationship Id="rId3122" Type="http://schemas.openxmlformats.org/officeDocument/2006/relationships/hyperlink" Target="https://brainit.sk/en/home/" TargetMode="External"/><Relationship Id="rId250" Type="http://schemas.openxmlformats.org/officeDocument/2006/relationships/hyperlink" Target="http://visiqua.com/" TargetMode="External"/><Relationship Id="rId110" Type="http://schemas.openxmlformats.org/officeDocument/2006/relationships/hyperlink" Target="https://hashcode.hr/" TargetMode="External"/><Relationship Id="rId2888" Type="http://schemas.openxmlformats.org/officeDocument/2006/relationships/hyperlink" Target="http://flexisus.com/" TargetMode="External"/><Relationship Id="rId1697" Type="http://schemas.openxmlformats.org/officeDocument/2006/relationships/hyperlink" Target="https://www.everstring.com/" TargetMode="External"/><Relationship Id="rId2748" Type="http://schemas.openxmlformats.org/officeDocument/2006/relationships/hyperlink" Target="http://www.kloudynet.com/" TargetMode="External"/><Relationship Id="rId2955" Type="http://schemas.openxmlformats.org/officeDocument/2006/relationships/hyperlink" Target="https://mysticriver.consulting/" TargetMode="External"/><Relationship Id="rId927" Type="http://schemas.openxmlformats.org/officeDocument/2006/relationships/hyperlink" Target="https://www.yekaliva.ai/" TargetMode="External"/><Relationship Id="rId1557" Type="http://schemas.openxmlformats.org/officeDocument/2006/relationships/hyperlink" Target="https://botpenguin.com/" TargetMode="External"/><Relationship Id="rId1764" Type="http://schemas.openxmlformats.org/officeDocument/2006/relationships/hyperlink" Target="https://lembergsolutions.com/" TargetMode="External"/><Relationship Id="rId1971" Type="http://schemas.openxmlformats.org/officeDocument/2006/relationships/hyperlink" Target="https://smiddle.com/" TargetMode="External"/><Relationship Id="rId2608" Type="http://schemas.openxmlformats.org/officeDocument/2006/relationships/hyperlink" Target="http://www.taleaboutdata.com/" TargetMode="External"/><Relationship Id="rId2815" Type="http://schemas.openxmlformats.org/officeDocument/2006/relationships/hyperlink" Target="https://caspiansoft.com/" TargetMode="External"/><Relationship Id="rId56" Type="http://schemas.openxmlformats.org/officeDocument/2006/relationships/hyperlink" Target="https://www.rinf.tech/" TargetMode="External"/><Relationship Id="rId1417" Type="http://schemas.openxmlformats.org/officeDocument/2006/relationships/hyperlink" Target="http://www.flynk.com/" TargetMode="External"/><Relationship Id="rId1624" Type="http://schemas.openxmlformats.org/officeDocument/2006/relationships/hyperlink" Target="https://sourcemeridian.com/" TargetMode="External"/><Relationship Id="rId1831" Type="http://schemas.openxmlformats.org/officeDocument/2006/relationships/hyperlink" Target="http://www.kognitivspark.com/" TargetMode="External"/><Relationship Id="rId2398" Type="http://schemas.openxmlformats.org/officeDocument/2006/relationships/hyperlink" Target="https://www.4-roads.com/" TargetMode="External"/><Relationship Id="rId577" Type="http://schemas.openxmlformats.org/officeDocument/2006/relationships/hyperlink" Target="https://aimotive.com/" TargetMode="External"/><Relationship Id="rId2258" Type="http://schemas.openxmlformats.org/officeDocument/2006/relationships/hyperlink" Target="http://www.head-blocks.com/" TargetMode="External"/><Relationship Id="rId784" Type="http://schemas.openxmlformats.org/officeDocument/2006/relationships/hyperlink" Target="https://algolux.com/" TargetMode="External"/><Relationship Id="rId991" Type="http://schemas.openxmlformats.org/officeDocument/2006/relationships/hyperlink" Target="http://www.nanowebgroup.com/" TargetMode="External"/><Relationship Id="rId1067" Type="http://schemas.openxmlformats.org/officeDocument/2006/relationships/hyperlink" Target="http://www.atlanta.ai/" TargetMode="External"/><Relationship Id="rId2465" Type="http://schemas.openxmlformats.org/officeDocument/2006/relationships/hyperlink" Target="https://wyvsecurity.com/" TargetMode="External"/><Relationship Id="rId2672" Type="http://schemas.openxmlformats.org/officeDocument/2006/relationships/hyperlink" Target="https://www.symantra.com/" TargetMode="External"/><Relationship Id="rId437" Type="http://schemas.openxmlformats.org/officeDocument/2006/relationships/hyperlink" Target="https://genericsoft.eu/" TargetMode="External"/><Relationship Id="rId644" Type="http://schemas.openxmlformats.org/officeDocument/2006/relationships/hyperlink" Target="https://bonsai.tech/" TargetMode="External"/><Relationship Id="rId851" Type="http://schemas.openxmlformats.org/officeDocument/2006/relationships/hyperlink" Target="https://fastpathautomation.com/" TargetMode="External"/><Relationship Id="rId1274" Type="http://schemas.openxmlformats.org/officeDocument/2006/relationships/hyperlink" Target="https://2os.com/" TargetMode="External"/><Relationship Id="rId1481" Type="http://schemas.openxmlformats.org/officeDocument/2006/relationships/hyperlink" Target="http://www.gridsum.com/en/" TargetMode="External"/><Relationship Id="rId2118" Type="http://schemas.openxmlformats.org/officeDocument/2006/relationships/hyperlink" Target="https://vtechsolution.com/" TargetMode="External"/><Relationship Id="rId2325" Type="http://schemas.openxmlformats.org/officeDocument/2006/relationships/hyperlink" Target="https://heyml.com/" TargetMode="External"/><Relationship Id="rId2532" Type="http://schemas.openxmlformats.org/officeDocument/2006/relationships/hyperlink" Target="https://www.edeltaes.com/" TargetMode="External"/><Relationship Id="rId504" Type="http://schemas.openxmlformats.org/officeDocument/2006/relationships/hyperlink" Target="https://uttercode.com/" TargetMode="External"/><Relationship Id="rId711" Type="http://schemas.openxmlformats.org/officeDocument/2006/relationships/hyperlink" Target="https://pro-vigil.com/" TargetMode="External"/><Relationship Id="rId1134" Type="http://schemas.openxmlformats.org/officeDocument/2006/relationships/hyperlink" Target="https://www.tongdun.cn/" TargetMode="External"/><Relationship Id="rId1341" Type="http://schemas.openxmlformats.org/officeDocument/2006/relationships/hyperlink" Target="http://aimpro.info/" TargetMode="External"/><Relationship Id="rId1201" Type="http://schemas.openxmlformats.org/officeDocument/2006/relationships/hyperlink" Target="https://vanguard-x.com/" TargetMode="External"/><Relationship Id="rId3099" Type="http://schemas.openxmlformats.org/officeDocument/2006/relationships/hyperlink" Target="http://www.techo2.com/" TargetMode="External"/><Relationship Id="rId294" Type="http://schemas.openxmlformats.org/officeDocument/2006/relationships/hyperlink" Target="https://industrialax.com/" TargetMode="External"/><Relationship Id="rId2182" Type="http://schemas.openxmlformats.org/officeDocument/2006/relationships/hyperlink" Target="http://c3-inc.com/" TargetMode="External"/><Relationship Id="rId3026" Type="http://schemas.openxmlformats.org/officeDocument/2006/relationships/hyperlink" Target="https://hirelofty.com/" TargetMode="External"/><Relationship Id="rId154" Type="http://schemas.openxmlformats.org/officeDocument/2006/relationships/hyperlink" Target="https://www.exponentia.ai/" TargetMode="External"/><Relationship Id="rId361" Type="http://schemas.openxmlformats.org/officeDocument/2006/relationships/hyperlink" Target="https://codesmendev.com/" TargetMode="External"/><Relationship Id="rId2042" Type="http://schemas.openxmlformats.org/officeDocument/2006/relationships/hyperlink" Target="https://upugo.com/" TargetMode="External"/><Relationship Id="rId2999" Type="http://schemas.openxmlformats.org/officeDocument/2006/relationships/hyperlink" Target="http://failingventure.com/" TargetMode="External"/><Relationship Id="rId221" Type="http://schemas.openxmlformats.org/officeDocument/2006/relationships/hyperlink" Target="https://www.ecognitionlabs.com/" TargetMode="External"/><Relationship Id="rId2859" Type="http://schemas.openxmlformats.org/officeDocument/2006/relationships/hyperlink" Target="https://www.shookiot.com/" TargetMode="External"/><Relationship Id="rId1668" Type="http://schemas.openxmlformats.org/officeDocument/2006/relationships/hyperlink" Target="https://innovature.ai/" TargetMode="External"/><Relationship Id="rId1875" Type="http://schemas.openxmlformats.org/officeDocument/2006/relationships/hyperlink" Target="http://whaleandjaguar.co/" TargetMode="External"/><Relationship Id="rId2719" Type="http://schemas.openxmlformats.org/officeDocument/2006/relationships/hyperlink" Target="http://www.maxstacklabs.com/" TargetMode="External"/><Relationship Id="rId1528" Type="http://schemas.openxmlformats.org/officeDocument/2006/relationships/hyperlink" Target="http://concept-inc.com/" TargetMode="External"/><Relationship Id="rId2926" Type="http://schemas.openxmlformats.org/officeDocument/2006/relationships/hyperlink" Target="http://www.ipinnovatech.co/" TargetMode="External"/><Relationship Id="rId3090" Type="http://schemas.openxmlformats.org/officeDocument/2006/relationships/hyperlink" Target="https://transformsolution.com/" TargetMode="External"/><Relationship Id="rId1735" Type="http://schemas.openxmlformats.org/officeDocument/2006/relationships/hyperlink" Target="https://turnkey-lender.com/" TargetMode="External"/><Relationship Id="rId1942" Type="http://schemas.openxmlformats.org/officeDocument/2006/relationships/hyperlink" Target="https://www.iotecglobal.com/" TargetMode="External"/><Relationship Id="rId27" Type="http://schemas.openxmlformats.org/officeDocument/2006/relationships/hyperlink" Target="https://www.exposit.com/" TargetMode="External"/><Relationship Id="rId1802" Type="http://schemas.openxmlformats.org/officeDocument/2006/relationships/hyperlink" Target="https://volsoft.com.tr/" TargetMode="External"/><Relationship Id="rId688" Type="http://schemas.openxmlformats.org/officeDocument/2006/relationships/hyperlink" Target="https://wefarm.org/" TargetMode="External"/><Relationship Id="rId895" Type="http://schemas.openxmlformats.org/officeDocument/2006/relationships/hyperlink" Target="https://whoisblackops.com/" TargetMode="External"/><Relationship Id="rId2369" Type="http://schemas.openxmlformats.org/officeDocument/2006/relationships/hyperlink" Target="http://prty.jp/" TargetMode="External"/><Relationship Id="rId2576" Type="http://schemas.openxmlformats.org/officeDocument/2006/relationships/hyperlink" Target="https://graph.digital/" TargetMode="External"/><Relationship Id="rId2783" Type="http://schemas.openxmlformats.org/officeDocument/2006/relationships/hyperlink" Target="http://funstematics.ai/" TargetMode="External"/><Relationship Id="rId2990" Type="http://schemas.openxmlformats.org/officeDocument/2006/relationships/hyperlink" Target="http://www.smartwebzone.com/" TargetMode="External"/><Relationship Id="rId548" Type="http://schemas.openxmlformats.org/officeDocument/2006/relationships/hyperlink" Target="https://algorithmia.com/" TargetMode="External"/><Relationship Id="rId755" Type="http://schemas.openxmlformats.org/officeDocument/2006/relationships/hyperlink" Target="http://www.equals3.ai/" TargetMode="External"/><Relationship Id="rId962" Type="http://schemas.openxmlformats.org/officeDocument/2006/relationships/hyperlink" Target="http://gazelle.ai/" TargetMode="External"/><Relationship Id="rId1178" Type="http://schemas.openxmlformats.org/officeDocument/2006/relationships/hyperlink" Target="https://artefact.com/" TargetMode="External"/><Relationship Id="rId1385" Type="http://schemas.openxmlformats.org/officeDocument/2006/relationships/hyperlink" Target="https://www.joltag.com/" TargetMode="External"/><Relationship Id="rId1592" Type="http://schemas.openxmlformats.org/officeDocument/2006/relationships/hyperlink" Target="http://www.qruize.com/" TargetMode="External"/><Relationship Id="rId2229" Type="http://schemas.openxmlformats.org/officeDocument/2006/relationships/hyperlink" Target="https://www.actiontoaction.ai/" TargetMode="External"/><Relationship Id="rId2436" Type="http://schemas.openxmlformats.org/officeDocument/2006/relationships/hyperlink" Target="https://www.revolware.com/" TargetMode="External"/><Relationship Id="rId2643" Type="http://schemas.openxmlformats.org/officeDocument/2006/relationships/hyperlink" Target="https://www.aximsoft.com/" TargetMode="External"/><Relationship Id="rId2850" Type="http://schemas.openxmlformats.org/officeDocument/2006/relationships/hyperlink" Target="https://codeleap.co.uk/" TargetMode="External"/><Relationship Id="rId91" Type="http://schemas.openxmlformats.org/officeDocument/2006/relationships/hyperlink" Target="https://datalabs.optisolbusiness.com/" TargetMode="External"/><Relationship Id="rId408" Type="http://schemas.openxmlformats.org/officeDocument/2006/relationships/hyperlink" Target="http://repozitory.com/" TargetMode="External"/><Relationship Id="rId615" Type="http://schemas.openxmlformats.org/officeDocument/2006/relationships/hyperlink" Target="https://www.knowlarity.com/" TargetMode="External"/><Relationship Id="rId822" Type="http://schemas.openxmlformats.org/officeDocument/2006/relationships/hyperlink" Target="https://www.machfu.com/" TargetMode="External"/><Relationship Id="rId1038" Type="http://schemas.openxmlformats.org/officeDocument/2006/relationships/hyperlink" Target="https://adarobotics.com/" TargetMode="External"/><Relationship Id="rId1245" Type="http://schemas.openxmlformats.org/officeDocument/2006/relationships/hyperlink" Target="http://www.sequium.com/" TargetMode="External"/><Relationship Id="rId1452" Type="http://schemas.openxmlformats.org/officeDocument/2006/relationships/hyperlink" Target="https://aisydney.com.au/" TargetMode="External"/><Relationship Id="rId2503" Type="http://schemas.openxmlformats.org/officeDocument/2006/relationships/hyperlink" Target="https://www.idea2app.dev/" TargetMode="External"/><Relationship Id="rId1105" Type="http://schemas.openxmlformats.org/officeDocument/2006/relationships/hyperlink" Target="https://nelus.co.uk/" TargetMode="External"/><Relationship Id="rId1312" Type="http://schemas.openxmlformats.org/officeDocument/2006/relationships/hyperlink" Target="https://divergence.ai/" TargetMode="External"/><Relationship Id="rId2710" Type="http://schemas.openxmlformats.org/officeDocument/2006/relationships/hyperlink" Target="https://www.ecloudchain.com/" TargetMode="External"/><Relationship Id="rId198" Type="http://schemas.openxmlformats.org/officeDocument/2006/relationships/hyperlink" Target="https://www.globalvoxinc.com/" TargetMode="External"/><Relationship Id="rId2086" Type="http://schemas.openxmlformats.org/officeDocument/2006/relationships/hyperlink" Target="https://www.bmptechnologies.com.au/" TargetMode="External"/><Relationship Id="rId2293" Type="http://schemas.openxmlformats.org/officeDocument/2006/relationships/hyperlink" Target="http://www.2excel.com.au/" TargetMode="External"/><Relationship Id="rId3137" Type="http://schemas.openxmlformats.org/officeDocument/2006/relationships/hyperlink" Target="http://www.quantanite.com/" TargetMode="External"/><Relationship Id="rId265" Type="http://schemas.openxmlformats.org/officeDocument/2006/relationships/hyperlink" Target="http://skyrise.tech/" TargetMode="External"/><Relationship Id="rId472" Type="http://schemas.openxmlformats.org/officeDocument/2006/relationships/hyperlink" Target="http://www.nsjsoftware.com/" TargetMode="External"/><Relationship Id="rId2153" Type="http://schemas.openxmlformats.org/officeDocument/2006/relationships/hyperlink" Target="http://www.tanmer.com/" TargetMode="External"/><Relationship Id="rId2360" Type="http://schemas.openxmlformats.org/officeDocument/2006/relationships/hyperlink" Target="https://cpitech.io/en" TargetMode="External"/><Relationship Id="rId125" Type="http://schemas.openxmlformats.org/officeDocument/2006/relationships/hyperlink" Target="https://frasal.uy/" TargetMode="External"/><Relationship Id="rId332" Type="http://schemas.openxmlformats.org/officeDocument/2006/relationships/hyperlink" Target="https://www.jazzros.com/" TargetMode="External"/><Relationship Id="rId2013" Type="http://schemas.openxmlformats.org/officeDocument/2006/relationships/hyperlink" Target="http://cognishift.com.au/" TargetMode="External"/><Relationship Id="rId2220" Type="http://schemas.openxmlformats.org/officeDocument/2006/relationships/hyperlink" Target="https://www.skylinetech.ai/solutions" TargetMode="External"/><Relationship Id="rId1779" Type="http://schemas.openxmlformats.org/officeDocument/2006/relationships/hyperlink" Target="https://falcomatics.com/" TargetMode="External"/><Relationship Id="rId1986" Type="http://schemas.openxmlformats.org/officeDocument/2006/relationships/hyperlink" Target="https://www.solstice.com/" TargetMode="External"/><Relationship Id="rId1639" Type="http://schemas.openxmlformats.org/officeDocument/2006/relationships/hyperlink" Target="https://shatava.com/en/" TargetMode="External"/><Relationship Id="rId1846" Type="http://schemas.openxmlformats.org/officeDocument/2006/relationships/hyperlink" Target="https://www.caura.co/" TargetMode="External"/><Relationship Id="rId3061" Type="http://schemas.openxmlformats.org/officeDocument/2006/relationships/hyperlink" Target="https://www.cbidigital.com/" TargetMode="External"/><Relationship Id="rId1706" Type="http://schemas.openxmlformats.org/officeDocument/2006/relationships/hyperlink" Target="https://brainnwave.ai/" TargetMode="External"/><Relationship Id="rId1913" Type="http://schemas.openxmlformats.org/officeDocument/2006/relationships/hyperlink" Target="https://www.thoughtfulautomation.com/" TargetMode="External"/><Relationship Id="rId799" Type="http://schemas.openxmlformats.org/officeDocument/2006/relationships/hyperlink" Target="https://www.labgeni.us/" TargetMode="External"/><Relationship Id="rId2687" Type="http://schemas.openxmlformats.org/officeDocument/2006/relationships/hyperlink" Target="https://lepolishbureau.com/" TargetMode="External"/><Relationship Id="rId2894" Type="http://schemas.openxmlformats.org/officeDocument/2006/relationships/hyperlink" Target="https://pento.ai/" TargetMode="External"/><Relationship Id="rId659" Type="http://schemas.openxmlformats.org/officeDocument/2006/relationships/hyperlink" Target="https://icaninfotech.com/" TargetMode="External"/><Relationship Id="rId866" Type="http://schemas.openxmlformats.org/officeDocument/2006/relationships/hyperlink" Target="http://www.trio.ai/en/" TargetMode="External"/><Relationship Id="rId1289" Type="http://schemas.openxmlformats.org/officeDocument/2006/relationships/hyperlink" Target="https://dataforce.com.ai/" TargetMode="External"/><Relationship Id="rId1496" Type="http://schemas.openxmlformats.org/officeDocument/2006/relationships/hyperlink" Target="http://www.evo-ux.com/" TargetMode="External"/><Relationship Id="rId2547" Type="http://schemas.openxmlformats.org/officeDocument/2006/relationships/hyperlink" Target="https://skylarminds.com/" TargetMode="External"/><Relationship Id="rId519" Type="http://schemas.openxmlformats.org/officeDocument/2006/relationships/hyperlink" Target="https://www.megazone.com/us/" TargetMode="External"/><Relationship Id="rId1149" Type="http://schemas.openxmlformats.org/officeDocument/2006/relationships/hyperlink" Target="https://www.flurosat.com/" TargetMode="External"/><Relationship Id="rId1356" Type="http://schemas.openxmlformats.org/officeDocument/2006/relationships/hyperlink" Target="https://www.modbi.com/" TargetMode="External"/><Relationship Id="rId2754" Type="http://schemas.openxmlformats.org/officeDocument/2006/relationships/hyperlink" Target="https://www.sia-soft.com/" TargetMode="External"/><Relationship Id="rId2961" Type="http://schemas.openxmlformats.org/officeDocument/2006/relationships/hyperlink" Target="https://brandsuite.app/" TargetMode="External"/><Relationship Id="rId726" Type="http://schemas.openxmlformats.org/officeDocument/2006/relationships/hyperlink" Target="https://www.traydstream.com/" TargetMode="External"/><Relationship Id="rId933" Type="http://schemas.openxmlformats.org/officeDocument/2006/relationships/hyperlink" Target="http://www.51hitech.com/" TargetMode="External"/><Relationship Id="rId1009" Type="http://schemas.openxmlformats.org/officeDocument/2006/relationships/hyperlink" Target="https://tqintelligence.com/" TargetMode="External"/><Relationship Id="rId1563" Type="http://schemas.openxmlformats.org/officeDocument/2006/relationships/hyperlink" Target="https://www.metafused.com/" TargetMode="External"/><Relationship Id="rId1770" Type="http://schemas.openxmlformats.org/officeDocument/2006/relationships/hyperlink" Target="http://www.cicadatech.eu/" TargetMode="External"/><Relationship Id="rId2407" Type="http://schemas.openxmlformats.org/officeDocument/2006/relationships/hyperlink" Target="https://anthillworldwide.com/" TargetMode="External"/><Relationship Id="rId2614" Type="http://schemas.openxmlformats.org/officeDocument/2006/relationships/hyperlink" Target="http://www.viruspositive.com/" TargetMode="External"/><Relationship Id="rId2821" Type="http://schemas.openxmlformats.org/officeDocument/2006/relationships/hyperlink" Target="https://www.kibalabs.com/" TargetMode="External"/><Relationship Id="rId62" Type="http://schemas.openxmlformats.org/officeDocument/2006/relationships/hyperlink" Target="https://www.wi4.org/" TargetMode="External"/><Relationship Id="rId1216" Type="http://schemas.openxmlformats.org/officeDocument/2006/relationships/hyperlink" Target="http://www.saviantconsulting.com/" TargetMode="External"/><Relationship Id="rId1423" Type="http://schemas.openxmlformats.org/officeDocument/2006/relationships/hyperlink" Target="https://www.robotsandpencils.com/" TargetMode="External"/><Relationship Id="rId1630" Type="http://schemas.openxmlformats.org/officeDocument/2006/relationships/hyperlink" Target="https://www.egtech.us/" TargetMode="External"/><Relationship Id="rId2197" Type="http://schemas.openxmlformats.org/officeDocument/2006/relationships/hyperlink" Target="https://itwixtechnologies.com/" TargetMode="External"/><Relationship Id="rId169" Type="http://schemas.openxmlformats.org/officeDocument/2006/relationships/hyperlink" Target="http://webfactory.mk/" TargetMode="External"/><Relationship Id="rId376" Type="http://schemas.openxmlformats.org/officeDocument/2006/relationships/hyperlink" Target="http://opentangerine.com/" TargetMode="External"/><Relationship Id="rId583" Type="http://schemas.openxmlformats.org/officeDocument/2006/relationships/hyperlink" Target="https://www.attivio.com/" TargetMode="External"/><Relationship Id="rId790" Type="http://schemas.openxmlformats.org/officeDocument/2006/relationships/hyperlink" Target="http://www.celaton.com/" TargetMode="External"/><Relationship Id="rId2057" Type="http://schemas.openxmlformats.org/officeDocument/2006/relationships/hyperlink" Target="https://www.syone.com/" TargetMode="External"/><Relationship Id="rId2264" Type="http://schemas.openxmlformats.org/officeDocument/2006/relationships/hyperlink" Target="http://www.proxntelli.com/" TargetMode="External"/><Relationship Id="rId2471" Type="http://schemas.openxmlformats.org/officeDocument/2006/relationships/hyperlink" Target="https://emakina.at/" TargetMode="External"/><Relationship Id="rId3108" Type="http://schemas.openxmlformats.org/officeDocument/2006/relationships/hyperlink" Target="https://idevband.com/" TargetMode="External"/><Relationship Id="rId236" Type="http://schemas.openxmlformats.org/officeDocument/2006/relationships/hyperlink" Target="https://brunodevelopment.com/" TargetMode="External"/><Relationship Id="rId443" Type="http://schemas.openxmlformats.org/officeDocument/2006/relationships/hyperlink" Target="https://cogentlabs.co/" TargetMode="External"/><Relationship Id="rId650" Type="http://schemas.openxmlformats.org/officeDocument/2006/relationships/hyperlink" Target="http://www.servreality.com/" TargetMode="External"/><Relationship Id="rId1073" Type="http://schemas.openxmlformats.org/officeDocument/2006/relationships/hyperlink" Target="https://www.hostedbots.com/" TargetMode="External"/><Relationship Id="rId1280" Type="http://schemas.openxmlformats.org/officeDocument/2006/relationships/hyperlink" Target="https://newwave.io/" TargetMode="External"/><Relationship Id="rId2124" Type="http://schemas.openxmlformats.org/officeDocument/2006/relationships/hyperlink" Target="https://www.tellius.com/" TargetMode="External"/><Relationship Id="rId2331" Type="http://schemas.openxmlformats.org/officeDocument/2006/relationships/hyperlink" Target="https://www.life-elixir.com/" TargetMode="External"/><Relationship Id="rId303" Type="http://schemas.openxmlformats.org/officeDocument/2006/relationships/hyperlink" Target="http://www.inero-software.com/" TargetMode="External"/><Relationship Id="rId1140" Type="http://schemas.openxmlformats.org/officeDocument/2006/relationships/hyperlink" Target="https://dataprophets.in/" TargetMode="External"/><Relationship Id="rId510" Type="http://schemas.openxmlformats.org/officeDocument/2006/relationships/hyperlink" Target="https://vegavid.com/" TargetMode="External"/><Relationship Id="rId1000" Type="http://schemas.openxmlformats.org/officeDocument/2006/relationships/hyperlink" Target="https://crowdshakti.com/" TargetMode="External"/><Relationship Id="rId1957" Type="http://schemas.openxmlformats.org/officeDocument/2006/relationships/hyperlink" Target="https://trifork.com/" TargetMode="External"/><Relationship Id="rId1817" Type="http://schemas.openxmlformats.org/officeDocument/2006/relationships/hyperlink" Target="https://nais-llc.com/" TargetMode="External"/><Relationship Id="rId3032" Type="http://schemas.openxmlformats.org/officeDocument/2006/relationships/hyperlink" Target="https://unibot.ai/" TargetMode="External"/><Relationship Id="rId160" Type="http://schemas.openxmlformats.org/officeDocument/2006/relationships/hyperlink" Target="https://smartnlg.com/" TargetMode="External"/><Relationship Id="rId2798" Type="http://schemas.openxmlformats.org/officeDocument/2006/relationships/hyperlink" Target="https://oino.tech/" TargetMode="External"/><Relationship Id="rId977" Type="http://schemas.openxmlformats.org/officeDocument/2006/relationships/hyperlink" Target="http://www.datapure.co/" TargetMode="External"/><Relationship Id="rId2658" Type="http://schemas.openxmlformats.org/officeDocument/2006/relationships/hyperlink" Target="http://www.phoenixconsultants.co/" TargetMode="External"/><Relationship Id="rId2865" Type="http://schemas.openxmlformats.org/officeDocument/2006/relationships/hyperlink" Target="https://bitbotstudios.co/" TargetMode="External"/><Relationship Id="rId837" Type="http://schemas.openxmlformats.org/officeDocument/2006/relationships/hyperlink" Target="https://qbotica.com/" TargetMode="External"/><Relationship Id="rId1467" Type="http://schemas.openxmlformats.org/officeDocument/2006/relationships/hyperlink" Target="https://www.proconsi.com/" TargetMode="External"/><Relationship Id="rId1674" Type="http://schemas.openxmlformats.org/officeDocument/2006/relationships/hyperlink" Target="https://www.robotlegion.com.au/" TargetMode="External"/><Relationship Id="rId1881" Type="http://schemas.openxmlformats.org/officeDocument/2006/relationships/hyperlink" Target="https://www.vigilant1.com/" TargetMode="External"/><Relationship Id="rId2518" Type="http://schemas.openxmlformats.org/officeDocument/2006/relationships/hyperlink" Target="https://www.gretol.com/" TargetMode="External"/><Relationship Id="rId2725" Type="http://schemas.openxmlformats.org/officeDocument/2006/relationships/hyperlink" Target="https://www.goneutrinos.com/" TargetMode="External"/><Relationship Id="rId2932" Type="http://schemas.openxmlformats.org/officeDocument/2006/relationships/hyperlink" Target="https://vaasits.com/" TargetMode="External"/><Relationship Id="rId904" Type="http://schemas.openxmlformats.org/officeDocument/2006/relationships/hyperlink" Target="https://www.thedevmasters.com/" TargetMode="External"/><Relationship Id="rId1327" Type="http://schemas.openxmlformats.org/officeDocument/2006/relationships/hyperlink" Target="https://www.attri.ai/" TargetMode="External"/><Relationship Id="rId1534" Type="http://schemas.openxmlformats.org/officeDocument/2006/relationships/hyperlink" Target="https://seargin.com/" TargetMode="External"/><Relationship Id="rId1741" Type="http://schemas.openxmlformats.org/officeDocument/2006/relationships/hyperlink" Target="http://www.cognibe.com/" TargetMode="External"/><Relationship Id="rId33" Type="http://schemas.openxmlformats.org/officeDocument/2006/relationships/hyperlink" Target="https://imobisoft.co.uk/" TargetMode="External"/><Relationship Id="rId1601" Type="http://schemas.openxmlformats.org/officeDocument/2006/relationships/hyperlink" Target="https://y-center.org/" TargetMode="External"/><Relationship Id="rId487" Type="http://schemas.openxmlformats.org/officeDocument/2006/relationships/hyperlink" Target="http://www.tech-bridge.biz/" TargetMode="External"/><Relationship Id="rId694" Type="http://schemas.openxmlformats.org/officeDocument/2006/relationships/hyperlink" Target="http://active.ai/" TargetMode="External"/><Relationship Id="rId2168" Type="http://schemas.openxmlformats.org/officeDocument/2006/relationships/hyperlink" Target="https://www.zerobulb.com/" TargetMode="External"/><Relationship Id="rId2375" Type="http://schemas.openxmlformats.org/officeDocument/2006/relationships/hyperlink" Target="http://www.hydricmedia.com/" TargetMode="External"/><Relationship Id="rId347" Type="http://schemas.openxmlformats.org/officeDocument/2006/relationships/hyperlink" Target="http://outstrivetechnologies.com/" TargetMode="External"/><Relationship Id="rId1184" Type="http://schemas.openxmlformats.org/officeDocument/2006/relationships/hyperlink" Target="https://onpassive.com/" TargetMode="External"/><Relationship Id="rId2028" Type="http://schemas.openxmlformats.org/officeDocument/2006/relationships/hyperlink" Target="https://nuronsurge.com/" TargetMode="External"/><Relationship Id="rId2582" Type="http://schemas.openxmlformats.org/officeDocument/2006/relationships/hyperlink" Target="http://www.spicefactory.co/" TargetMode="External"/><Relationship Id="rId554" Type="http://schemas.openxmlformats.org/officeDocument/2006/relationships/hyperlink" Target="https://gumgum.com/" TargetMode="External"/><Relationship Id="rId761" Type="http://schemas.openxmlformats.org/officeDocument/2006/relationships/hyperlink" Target="http://www.radiants.com/" TargetMode="External"/><Relationship Id="rId1391" Type="http://schemas.openxmlformats.org/officeDocument/2006/relationships/hyperlink" Target="http://www.easysoftwarecorp.com/" TargetMode="External"/><Relationship Id="rId2235" Type="http://schemas.openxmlformats.org/officeDocument/2006/relationships/hyperlink" Target="https://www.ibm.com/mx-es/" TargetMode="External"/><Relationship Id="rId2442" Type="http://schemas.openxmlformats.org/officeDocument/2006/relationships/hyperlink" Target="https://hx.ai/" TargetMode="External"/><Relationship Id="rId207" Type="http://schemas.openxmlformats.org/officeDocument/2006/relationships/hyperlink" Target="http://www.shrewdify.com/" TargetMode="External"/><Relationship Id="rId414" Type="http://schemas.openxmlformats.org/officeDocument/2006/relationships/hyperlink" Target="https://vellgus.ca/" TargetMode="External"/><Relationship Id="rId621" Type="http://schemas.openxmlformats.org/officeDocument/2006/relationships/hyperlink" Target="http://softwaremill.com/" TargetMode="External"/><Relationship Id="rId1044" Type="http://schemas.openxmlformats.org/officeDocument/2006/relationships/hyperlink" Target="https://www.intsig.us/" TargetMode="External"/><Relationship Id="rId1251" Type="http://schemas.openxmlformats.org/officeDocument/2006/relationships/hyperlink" Target="https://www.centurysoft.com/" TargetMode="External"/><Relationship Id="rId2302" Type="http://schemas.openxmlformats.org/officeDocument/2006/relationships/hyperlink" Target="https://www.hiendstudios.com/" TargetMode="External"/><Relationship Id="rId1111" Type="http://schemas.openxmlformats.org/officeDocument/2006/relationships/hyperlink" Target="http://www.aduk.de/" TargetMode="External"/><Relationship Id="rId3076" Type="http://schemas.openxmlformats.org/officeDocument/2006/relationships/hyperlink" Target="http://www.web-labs.rs/" TargetMode="External"/><Relationship Id="rId1928" Type="http://schemas.openxmlformats.org/officeDocument/2006/relationships/hyperlink" Target="https://www.calcun.com/" TargetMode="External"/><Relationship Id="rId2092" Type="http://schemas.openxmlformats.org/officeDocument/2006/relationships/hyperlink" Target="http://www.sequoiaat.com/" TargetMode="External"/><Relationship Id="rId3143" Type="http://schemas.openxmlformats.org/officeDocument/2006/relationships/hyperlink" Target="https://blueorange.digital/" TargetMode="External"/><Relationship Id="rId271" Type="http://schemas.openxmlformats.org/officeDocument/2006/relationships/hyperlink" Target="http://sourcex.net/" TargetMode="External"/><Relationship Id="rId3003" Type="http://schemas.openxmlformats.org/officeDocument/2006/relationships/hyperlink" Target="http://www.atesitsolutions.com/" TargetMode="External"/><Relationship Id="rId131" Type="http://schemas.openxmlformats.org/officeDocument/2006/relationships/hyperlink" Target="https://www.contic.co.uk/" TargetMode="External"/><Relationship Id="rId2769" Type="http://schemas.openxmlformats.org/officeDocument/2006/relationships/hyperlink" Target="http://storyarc.xyz/" TargetMode="External"/><Relationship Id="rId2976" Type="http://schemas.openxmlformats.org/officeDocument/2006/relationships/hyperlink" Target="http://www.riptechsolutions.com/" TargetMode="External"/><Relationship Id="rId948" Type="http://schemas.openxmlformats.org/officeDocument/2006/relationships/hyperlink" Target="http://kami.ai/" TargetMode="External"/><Relationship Id="rId1578" Type="http://schemas.openxmlformats.org/officeDocument/2006/relationships/hyperlink" Target="https://chinapex.com/" TargetMode="External"/><Relationship Id="rId1785" Type="http://schemas.openxmlformats.org/officeDocument/2006/relationships/hyperlink" Target="http://www.queppelin.com/" TargetMode="External"/><Relationship Id="rId1992" Type="http://schemas.openxmlformats.org/officeDocument/2006/relationships/hyperlink" Target="http://www.adroitinfosystem.com/" TargetMode="External"/><Relationship Id="rId2629" Type="http://schemas.openxmlformats.org/officeDocument/2006/relationships/hyperlink" Target="http://www.techintegrity.in/" TargetMode="External"/><Relationship Id="rId2836" Type="http://schemas.openxmlformats.org/officeDocument/2006/relationships/hyperlink" Target="http://engineroom.io/" TargetMode="External"/><Relationship Id="rId77" Type="http://schemas.openxmlformats.org/officeDocument/2006/relationships/hyperlink" Target="https://addepto.com/" TargetMode="External"/><Relationship Id="rId808" Type="http://schemas.openxmlformats.org/officeDocument/2006/relationships/hyperlink" Target="https://www.perceptual-robotics.com/" TargetMode="External"/><Relationship Id="rId1438" Type="http://schemas.openxmlformats.org/officeDocument/2006/relationships/hyperlink" Target="https://techconnect.com.au/" TargetMode="External"/><Relationship Id="rId1645" Type="http://schemas.openxmlformats.org/officeDocument/2006/relationships/hyperlink" Target="https://www.qwertee.io/" TargetMode="External"/><Relationship Id="rId1852" Type="http://schemas.openxmlformats.org/officeDocument/2006/relationships/hyperlink" Target="http://www.cognition.la/" TargetMode="External"/><Relationship Id="rId2903" Type="http://schemas.openxmlformats.org/officeDocument/2006/relationships/hyperlink" Target="https://infrrd.ai/" TargetMode="External"/><Relationship Id="rId1505" Type="http://schemas.openxmlformats.org/officeDocument/2006/relationships/hyperlink" Target="https://www.grupoverytel.com/" TargetMode="External"/><Relationship Id="rId1712" Type="http://schemas.openxmlformats.org/officeDocument/2006/relationships/hyperlink" Target="https://www.innovior.com/" TargetMode="External"/><Relationship Id="rId598" Type="http://schemas.openxmlformats.org/officeDocument/2006/relationships/hyperlink" Target="http://www.nexidia.com/" TargetMode="External"/><Relationship Id="rId2279" Type="http://schemas.openxmlformats.org/officeDocument/2006/relationships/hyperlink" Target="https://stellis.co/" TargetMode="External"/><Relationship Id="rId2486" Type="http://schemas.openxmlformats.org/officeDocument/2006/relationships/hyperlink" Target="https://www.infoskaters.com/" TargetMode="External"/><Relationship Id="rId2693" Type="http://schemas.openxmlformats.org/officeDocument/2006/relationships/hyperlink" Target="https://bamstechnologies.com/" TargetMode="External"/><Relationship Id="rId458" Type="http://schemas.openxmlformats.org/officeDocument/2006/relationships/hyperlink" Target="https://www.symsweb.com/" TargetMode="External"/><Relationship Id="rId665" Type="http://schemas.openxmlformats.org/officeDocument/2006/relationships/hyperlink" Target="https://www.knoldus.com/connect/contact-us" TargetMode="External"/><Relationship Id="rId872" Type="http://schemas.openxmlformats.org/officeDocument/2006/relationships/hyperlink" Target="http://candidateid.com/" TargetMode="External"/><Relationship Id="rId1088" Type="http://schemas.openxmlformats.org/officeDocument/2006/relationships/hyperlink" Target="https://www.iamecon.com/" TargetMode="External"/><Relationship Id="rId1295" Type="http://schemas.openxmlformats.org/officeDocument/2006/relationships/hyperlink" Target="https://www.preludesys.com/" TargetMode="External"/><Relationship Id="rId2139" Type="http://schemas.openxmlformats.org/officeDocument/2006/relationships/hyperlink" Target="https://www.sysgsoft.com/" TargetMode="External"/><Relationship Id="rId2346" Type="http://schemas.openxmlformats.org/officeDocument/2006/relationships/hyperlink" Target="https://danielapps.co/" TargetMode="External"/><Relationship Id="rId2553" Type="http://schemas.openxmlformats.org/officeDocument/2006/relationships/hyperlink" Target="https://www.umayuxlabs.com/" TargetMode="External"/><Relationship Id="rId2760" Type="http://schemas.openxmlformats.org/officeDocument/2006/relationships/hyperlink" Target="https://www.appzminetech.com/" TargetMode="External"/><Relationship Id="rId318" Type="http://schemas.openxmlformats.org/officeDocument/2006/relationships/hyperlink" Target="https://qubiz.com/" TargetMode="External"/><Relationship Id="rId525" Type="http://schemas.openxmlformats.org/officeDocument/2006/relationships/hyperlink" Target="https://www.usmsystems.com/" TargetMode="External"/><Relationship Id="rId732" Type="http://schemas.openxmlformats.org/officeDocument/2006/relationships/hyperlink" Target="https://www.jclarity.com/" TargetMode="External"/><Relationship Id="rId1155" Type="http://schemas.openxmlformats.org/officeDocument/2006/relationships/hyperlink" Target="https://www.remi.ai/" TargetMode="External"/><Relationship Id="rId1362" Type="http://schemas.openxmlformats.org/officeDocument/2006/relationships/hyperlink" Target="https://ivasystems.in/" TargetMode="External"/><Relationship Id="rId2206" Type="http://schemas.openxmlformats.org/officeDocument/2006/relationships/hyperlink" Target="https://orsa.co/" TargetMode="External"/><Relationship Id="rId2413" Type="http://schemas.openxmlformats.org/officeDocument/2006/relationships/hyperlink" Target="http://fingerfoodstudios.com/" TargetMode="External"/><Relationship Id="rId2620" Type="http://schemas.openxmlformats.org/officeDocument/2006/relationships/hyperlink" Target="https://isleak.com/" TargetMode="External"/><Relationship Id="rId1015" Type="http://schemas.openxmlformats.org/officeDocument/2006/relationships/hyperlink" Target="https://robonomicsai.com/" TargetMode="External"/><Relationship Id="rId1222" Type="http://schemas.openxmlformats.org/officeDocument/2006/relationships/hyperlink" Target="https://xberry.tech/" TargetMode="External"/><Relationship Id="rId3047" Type="http://schemas.openxmlformats.org/officeDocument/2006/relationships/hyperlink" Target="https://cammyers.com/" TargetMode="External"/><Relationship Id="rId175" Type="http://schemas.openxmlformats.org/officeDocument/2006/relationships/hyperlink" Target="https://www.approcket.co/" TargetMode="External"/><Relationship Id="rId382" Type="http://schemas.openxmlformats.org/officeDocument/2006/relationships/hyperlink" Target="http://www.codewell.is/" TargetMode="External"/><Relationship Id="rId2063" Type="http://schemas.openxmlformats.org/officeDocument/2006/relationships/hyperlink" Target="https://timeline.ae/" TargetMode="External"/><Relationship Id="rId2270" Type="http://schemas.openxmlformats.org/officeDocument/2006/relationships/hyperlink" Target="https://bartonrogers.com/" TargetMode="External"/><Relationship Id="rId3114" Type="http://schemas.openxmlformats.org/officeDocument/2006/relationships/hyperlink" Target="http://www.pyxis.com.uy/" TargetMode="External"/><Relationship Id="rId242" Type="http://schemas.openxmlformats.org/officeDocument/2006/relationships/hyperlink" Target="https://www.match.dev/" TargetMode="External"/><Relationship Id="rId2130" Type="http://schemas.openxmlformats.org/officeDocument/2006/relationships/hyperlink" Target="http://zeptosystems.com/" TargetMode="External"/><Relationship Id="rId102" Type="http://schemas.openxmlformats.org/officeDocument/2006/relationships/hyperlink" Target="https://www.dotsquares.com/" TargetMode="External"/><Relationship Id="rId1689" Type="http://schemas.openxmlformats.org/officeDocument/2006/relationships/hyperlink" Target="https://www.pwc.pl/en/services/data-analytics.html" TargetMode="External"/><Relationship Id="rId1896" Type="http://schemas.openxmlformats.org/officeDocument/2006/relationships/hyperlink" Target="https://software.archybility.com/" TargetMode="External"/><Relationship Id="rId2947" Type="http://schemas.openxmlformats.org/officeDocument/2006/relationships/hyperlink" Target="https://www.hdinfotech.co.in/" TargetMode="External"/><Relationship Id="rId919" Type="http://schemas.openxmlformats.org/officeDocument/2006/relationships/hyperlink" Target="https://dayshape.com/" TargetMode="External"/><Relationship Id="rId1549" Type="http://schemas.openxmlformats.org/officeDocument/2006/relationships/hyperlink" Target="https://www.marketmuse.com/" TargetMode="External"/><Relationship Id="rId1756" Type="http://schemas.openxmlformats.org/officeDocument/2006/relationships/hyperlink" Target="https://www.sogoservices.com/" TargetMode="External"/><Relationship Id="rId1963" Type="http://schemas.openxmlformats.org/officeDocument/2006/relationships/hyperlink" Target="http://www.velti.co.uk/" TargetMode="External"/><Relationship Id="rId2807" Type="http://schemas.openxmlformats.org/officeDocument/2006/relationships/hyperlink" Target="http://techbuddiesit.com/" TargetMode="External"/><Relationship Id="rId48" Type="http://schemas.openxmlformats.org/officeDocument/2006/relationships/hyperlink" Target="https://www.synergogroup.net/" TargetMode="External"/><Relationship Id="rId1409" Type="http://schemas.openxmlformats.org/officeDocument/2006/relationships/hyperlink" Target="https://www.deplogy.com/" TargetMode="External"/><Relationship Id="rId1616" Type="http://schemas.openxmlformats.org/officeDocument/2006/relationships/hyperlink" Target="http://takeleap.com/" TargetMode="External"/><Relationship Id="rId1823" Type="http://schemas.openxmlformats.org/officeDocument/2006/relationships/hyperlink" Target="http://www.emtecinc.com/" TargetMode="External"/><Relationship Id="rId2597" Type="http://schemas.openxmlformats.org/officeDocument/2006/relationships/hyperlink" Target="https://www.the-hash.com/" TargetMode="External"/><Relationship Id="rId569" Type="http://schemas.openxmlformats.org/officeDocument/2006/relationships/hyperlink" Target="https://www.wirewax.com/" TargetMode="External"/><Relationship Id="rId776" Type="http://schemas.openxmlformats.org/officeDocument/2006/relationships/hyperlink" Target="http://www.wearecinco.com/" TargetMode="External"/><Relationship Id="rId983" Type="http://schemas.openxmlformats.org/officeDocument/2006/relationships/hyperlink" Target="http://www.tenz.ai/" TargetMode="External"/><Relationship Id="rId1199" Type="http://schemas.openxmlformats.org/officeDocument/2006/relationships/hyperlink" Target="http://www.serengetitech.com/" TargetMode="External"/><Relationship Id="rId2457" Type="http://schemas.openxmlformats.org/officeDocument/2006/relationships/hyperlink" Target="https://www.cobryx.com/" TargetMode="External"/><Relationship Id="rId2664" Type="http://schemas.openxmlformats.org/officeDocument/2006/relationships/hyperlink" Target="https://lazulite.ae/" TargetMode="External"/><Relationship Id="rId429" Type="http://schemas.openxmlformats.org/officeDocument/2006/relationships/hyperlink" Target="https://www.zumosun.com/" TargetMode="External"/><Relationship Id="rId636" Type="http://schemas.openxmlformats.org/officeDocument/2006/relationships/hyperlink" Target="https://telesoftas.com/" TargetMode="External"/><Relationship Id="rId1059" Type="http://schemas.openxmlformats.org/officeDocument/2006/relationships/hyperlink" Target="http://www.aidevelopers.co.uk/" TargetMode="External"/><Relationship Id="rId1266" Type="http://schemas.openxmlformats.org/officeDocument/2006/relationships/hyperlink" Target="http://www.cohesionmedical.com/" TargetMode="External"/><Relationship Id="rId1473" Type="http://schemas.openxmlformats.org/officeDocument/2006/relationships/hyperlink" Target="https://visionbox.ai/" TargetMode="External"/><Relationship Id="rId2317" Type="http://schemas.openxmlformats.org/officeDocument/2006/relationships/hyperlink" Target="https://dataobrii.com/" TargetMode="External"/><Relationship Id="rId2871" Type="http://schemas.openxmlformats.org/officeDocument/2006/relationships/hyperlink" Target="http://www.pushinteractions.com/" TargetMode="External"/><Relationship Id="rId843" Type="http://schemas.openxmlformats.org/officeDocument/2006/relationships/hyperlink" Target="http://www.whaleseeker.com/" TargetMode="External"/><Relationship Id="rId1126" Type="http://schemas.openxmlformats.org/officeDocument/2006/relationships/hyperlink" Target="https://www.xnor.ai/" TargetMode="External"/><Relationship Id="rId1680" Type="http://schemas.openxmlformats.org/officeDocument/2006/relationships/hyperlink" Target="http://www.skerlak.ch/" TargetMode="External"/><Relationship Id="rId2524" Type="http://schemas.openxmlformats.org/officeDocument/2006/relationships/hyperlink" Target="https://www.lynchpin.com/" TargetMode="External"/><Relationship Id="rId2731" Type="http://schemas.openxmlformats.org/officeDocument/2006/relationships/hyperlink" Target="http://appzilla.in/" TargetMode="External"/><Relationship Id="rId703" Type="http://schemas.openxmlformats.org/officeDocument/2006/relationships/hyperlink" Target="https://www.hypergiant.com/" TargetMode="External"/><Relationship Id="rId910" Type="http://schemas.openxmlformats.org/officeDocument/2006/relationships/hyperlink" Target="https://www.sisu.us/" TargetMode="External"/><Relationship Id="rId1333" Type="http://schemas.openxmlformats.org/officeDocument/2006/relationships/hyperlink" Target="https://www.valsium.com/" TargetMode="External"/><Relationship Id="rId1540" Type="http://schemas.openxmlformats.org/officeDocument/2006/relationships/hyperlink" Target="https://www.cogitocorp.com/" TargetMode="External"/><Relationship Id="rId1400" Type="http://schemas.openxmlformats.org/officeDocument/2006/relationships/hyperlink" Target="https://www.observe.ai/" TargetMode="External"/><Relationship Id="rId3158" Type="http://schemas.openxmlformats.org/officeDocument/2006/relationships/hyperlink" Target="http://www.intellink.tech/" TargetMode="External"/><Relationship Id="rId286" Type="http://schemas.openxmlformats.org/officeDocument/2006/relationships/hyperlink" Target="https://guava.software/" TargetMode="External"/><Relationship Id="rId493" Type="http://schemas.openxmlformats.org/officeDocument/2006/relationships/hyperlink" Target="https://appswise.com/" TargetMode="External"/><Relationship Id="rId2174" Type="http://schemas.openxmlformats.org/officeDocument/2006/relationships/hyperlink" Target="https://www.counterpart.biz/" TargetMode="External"/><Relationship Id="rId2381" Type="http://schemas.openxmlformats.org/officeDocument/2006/relationships/hyperlink" Target="https://chainyard.com/" TargetMode="External"/><Relationship Id="rId3018" Type="http://schemas.openxmlformats.org/officeDocument/2006/relationships/hyperlink" Target="http://intermediait.com/" TargetMode="External"/><Relationship Id="rId146" Type="http://schemas.openxmlformats.org/officeDocument/2006/relationships/hyperlink" Target="http://www.dexlock.com/" TargetMode="External"/><Relationship Id="rId353" Type="http://schemas.openxmlformats.org/officeDocument/2006/relationships/hyperlink" Target="https://www.softcircles.com/" TargetMode="External"/><Relationship Id="rId560" Type="http://schemas.openxmlformats.org/officeDocument/2006/relationships/hyperlink" Target="https://www.veritone.com/" TargetMode="External"/><Relationship Id="rId1190" Type="http://schemas.openxmlformats.org/officeDocument/2006/relationships/hyperlink" Target="https://www.shanshu.ai/introduction" TargetMode="External"/><Relationship Id="rId2034" Type="http://schemas.openxmlformats.org/officeDocument/2006/relationships/hyperlink" Target="https://www.banglapuzzle.com/" TargetMode="External"/><Relationship Id="rId2241" Type="http://schemas.openxmlformats.org/officeDocument/2006/relationships/hyperlink" Target="https://www.hanloncreative.com/" TargetMode="External"/><Relationship Id="rId213" Type="http://schemas.openxmlformats.org/officeDocument/2006/relationships/hyperlink" Target="https://spes.ai/" TargetMode="External"/><Relationship Id="rId420" Type="http://schemas.openxmlformats.org/officeDocument/2006/relationships/hyperlink" Target="http://www.ecotechservices.com/" TargetMode="External"/><Relationship Id="rId1050" Type="http://schemas.openxmlformats.org/officeDocument/2006/relationships/hyperlink" Target="https://cimcondigital.com/" TargetMode="External"/><Relationship Id="rId2101" Type="http://schemas.openxmlformats.org/officeDocument/2006/relationships/hyperlink" Target="http://www.reqres.com/" TargetMode="External"/><Relationship Id="rId1867" Type="http://schemas.openxmlformats.org/officeDocument/2006/relationships/hyperlink" Target="https://sauronsecurity.com/" TargetMode="External"/><Relationship Id="rId2918" Type="http://schemas.openxmlformats.org/officeDocument/2006/relationships/hyperlink" Target="https://www.botmaticsolution.com/" TargetMode="External"/><Relationship Id="rId1727" Type="http://schemas.openxmlformats.org/officeDocument/2006/relationships/hyperlink" Target="https://www.royalcyber.com/" TargetMode="External"/><Relationship Id="rId1934" Type="http://schemas.openxmlformats.org/officeDocument/2006/relationships/hyperlink" Target="http://applisys.com.pe/" TargetMode="External"/><Relationship Id="rId3082" Type="http://schemas.openxmlformats.org/officeDocument/2006/relationships/hyperlink" Target="http://www.sphinxworldbiz.net/" TargetMode="External"/><Relationship Id="rId19" Type="http://schemas.openxmlformats.org/officeDocument/2006/relationships/hyperlink" Target="https://www.metaltoad.com/" TargetMode="External"/><Relationship Id="rId3" Type="http://schemas.openxmlformats.org/officeDocument/2006/relationships/hyperlink" Target="https://moove-it.com/" TargetMode="External"/><Relationship Id="rId887" Type="http://schemas.openxmlformats.org/officeDocument/2006/relationships/hyperlink" Target="http://www.intellify.com.au/" TargetMode="External"/><Relationship Id="rId2568" Type="http://schemas.openxmlformats.org/officeDocument/2006/relationships/hyperlink" Target="https://www.wavelabs.ai/" TargetMode="External"/><Relationship Id="rId2775" Type="http://schemas.openxmlformats.org/officeDocument/2006/relationships/hyperlink" Target="https://www.cratosys.com/" TargetMode="External"/><Relationship Id="rId2982" Type="http://schemas.openxmlformats.org/officeDocument/2006/relationships/hyperlink" Target="https://www.vmogroup.jp/" TargetMode="External"/><Relationship Id="rId747" Type="http://schemas.openxmlformats.org/officeDocument/2006/relationships/hyperlink" Target="https://catalyte.io/" TargetMode="External"/><Relationship Id="rId954" Type="http://schemas.openxmlformats.org/officeDocument/2006/relationships/hyperlink" Target="https://farmwave.io/" TargetMode="External"/><Relationship Id="rId1377" Type="http://schemas.openxmlformats.org/officeDocument/2006/relationships/hyperlink" Target="https://cognilytic.com/" TargetMode="External"/><Relationship Id="rId1584" Type="http://schemas.openxmlformats.org/officeDocument/2006/relationships/hyperlink" Target="http://www.bsbiconsulting.co.uk/" TargetMode="External"/><Relationship Id="rId1791" Type="http://schemas.openxmlformats.org/officeDocument/2006/relationships/hyperlink" Target="http://mindcraft.ai/" TargetMode="External"/><Relationship Id="rId2428" Type="http://schemas.openxmlformats.org/officeDocument/2006/relationships/hyperlink" Target="https://www.globema.com/" TargetMode="External"/><Relationship Id="rId2635" Type="http://schemas.openxmlformats.org/officeDocument/2006/relationships/hyperlink" Target="https://www.codvo.ai/" TargetMode="External"/><Relationship Id="rId2842" Type="http://schemas.openxmlformats.org/officeDocument/2006/relationships/hyperlink" Target="http://indigitalgroup.com/" TargetMode="External"/><Relationship Id="rId83" Type="http://schemas.openxmlformats.org/officeDocument/2006/relationships/hyperlink" Target="https://anvileight.com/" TargetMode="External"/><Relationship Id="rId607" Type="http://schemas.openxmlformats.org/officeDocument/2006/relationships/hyperlink" Target="https://www.enterrasolutions.com/" TargetMode="External"/><Relationship Id="rId814" Type="http://schemas.openxmlformats.org/officeDocument/2006/relationships/hyperlink" Target="https://startdigital.com.au/" TargetMode="External"/><Relationship Id="rId1237" Type="http://schemas.openxmlformats.org/officeDocument/2006/relationships/hyperlink" Target="https://www.leewayhertz.com/" TargetMode="External"/><Relationship Id="rId1444" Type="http://schemas.openxmlformats.org/officeDocument/2006/relationships/hyperlink" Target="https://www.qimia.io/" TargetMode="External"/><Relationship Id="rId1651" Type="http://schemas.openxmlformats.org/officeDocument/2006/relationships/hyperlink" Target="https://www.hdatasystems.com/" TargetMode="External"/><Relationship Id="rId2702" Type="http://schemas.openxmlformats.org/officeDocument/2006/relationships/hyperlink" Target="https://coexist.media/" TargetMode="External"/><Relationship Id="rId1304" Type="http://schemas.openxmlformats.org/officeDocument/2006/relationships/hyperlink" Target="http://marybot.agency/" TargetMode="External"/><Relationship Id="rId1511" Type="http://schemas.openxmlformats.org/officeDocument/2006/relationships/hyperlink" Target="https://eskalera.com/" TargetMode="External"/><Relationship Id="rId10" Type="http://schemas.openxmlformats.org/officeDocument/2006/relationships/hyperlink" Target="http://www.develtio.com/" TargetMode="External"/><Relationship Id="rId397" Type="http://schemas.openxmlformats.org/officeDocument/2006/relationships/hyperlink" Target="http://verse.io/" TargetMode="External"/><Relationship Id="rId2078" Type="http://schemas.openxmlformats.org/officeDocument/2006/relationships/hyperlink" Target="https://hexaviewtech.com/" TargetMode="External"/><Relationship Id="rId2285" Type="http://schemas.openxmlformats.org/officeDocument/2006/relationships/hyperlink" Target="https://farrainbow.com/" TargetMode="External"/><Relationship Id="rId2492" Type="http://schemas.openxmlformats.org/officeDocument/2006/relationships/hyperlink" Target="http://www.kanerika.com/" TargetMode="External"/><Relationship Id="rId3129" Type="http://schemas.openxmlformats.org/officeDocument/2006/relationships/hyperlink" Target="http://dpt.co/" TargetMode="External"/><Relationship Id="rId257" Type="http://schemas.openxmlformats.org/officeDocument/2006/relationships/hyperlink" Target="https://datumbrain.com/" TargetMode="External"/><Relationship Id="rId464" Type="http://schemas.openxmlformats.org/officeDocument/2006/relationships/hyperlink" Target="http://www.aterise.com/" TargetMode="External"/><Relationship Id="rId1094" Type="http://schemas.openxmlformats.org/officeDocument/2006/relationships/hyperlink" Target="https://www.simplemarketing.ai/" TargetMode="External"/><Relationship Id="rId2145" Type="http://schemas.openxmlformats.org/officeDocument/2006/relationships/hyperlink" Target="https://bluecast.tech/" TargetMode="External"/><Relationship Id="rId117" Type="http://schemas.openxmlformats.org/officeDocument/2006/relationships/hyperlink" Target="http://3topia.agency/" TargetMode="External"/><Relationship Id="rId671" Type="http://schemas.openxmlformats.org/officeDocument/2006/relationships/hyperlink" Target="https://nix-united.com/services/business-intelligence-services-bi/" TargetMode="External"/><Relationship Id="rId2352" Type="http://schemas.openxmlformats.org/officeDocument/2006/relationships/hyperlink" Target="http://www.dayhuffgroup.com/" TargetMode="External"/><Relationship Id="rId324" Type="http://schemas.openxmlformats.org/officeDocument/2006/relationships/hyperlink" Target="http://humanit.pro/" TargetMode="External"/><Relationship Id="rId531" Type="http://schemas.openxmlformats.org/officeDocument/2006/relationships/hyperlink" Target="https://www.blippar.com/" TargetMode="External"/><Relationship Id="rId1161" Type="http://schemas.openxmlformats.org/officeDocument/2006/relationships/hyperlink" Target="https://www.aerial.ai/" TargetMode="External"/><Relationship Id="rId2005" Type="http://schemas.openxmlformats.org/officeDocument/2006/relationships/hyperlink" Target="http://getambush.com/" TargetMode="External"/><Relationship Id="rId2212" Type="http://schemas.openxmlformats.org/officeDocument/2006/relationships/hyperlink" Target="http://indexlabs.co.tz/" TargetMode="External"/><Relationship Id="rId1021" Type="http://schemas.openxmlformats.org/officeDocument/2006/relationships/hyperlink" Target="https://mawson.io/" TargetMode="External"/><Relationship Id="rId1978" Type="http://schemas.openxmlformats.org/officeDocument/2006/relationships/hyperlink" Target="https://www.officeinteractive.com/home.html" TargetMode="External"/><Relationship Id="rId1838" Type="http://schemas.openxmlformats.org/officeDocument/2006/relationships/hyperlink" Target="http://www.i2btech.com/" TargetMode="External"/><Relationship Id="rId3053" Type="http://schemas.openxmlformats.org/officeDocument/2006/relationships/hyperlink" Target="https://www.peoly.com/" TargetMode="External"/><Relationship Id="rId181" Type="http://schemas.openxmlformats.org/officeDocument/2006/relationships/hyperlink" Target="https://madebynorth.com/" TargetMode="External"/><Relationship Id="rId1905" Type="http://schemas.openxmlformats.org/officeDocument/2006/relationships/hyperlink" Target="https://www.itechnolabs.ca/" TargetMode="External"/><Relationship Id="rId3120" Type="http://schemas.openxmlformats.org/officeDocument/2006/relationships/hyperlink" Target="https://blackcurrantapps.com/" TargetMode="External"/><Relationship Id="rId998" Type="http://schemas.openxmlformats.org/officeDocument/2006/relationships/hyperlink" Target="https://nousot.com/" TargetMode="External"/><Relationship Id="rId2679" Type="http://schemas.openxmlformats.org/officeDocument/2006/relationships/hyperlink" Target="https://marionete.co.uk/" TargetMode="External"/><Relationship Id="rId2886" Type="http://schemas.openxmlformats.org/officeDocument/2006/relationships/hyperlink" Target="https://zpoken.io/" TargetMode="External"/><Relationship Id="rId858" Type="http://schemas.openxmlformats.org/officeDocument/2006/relationships/hyperlink" Target="http://www.blackfordanalysis.com/" TargetMode="External"/><Relationship Id="rId1488" Type="http://schemas.openxmlformats.org/officeDocument/2006/relationships/hyperlink" Target="https://speak2web.com/" TargetMode="External"/><Relationship Id="rId1695" Type="http://schemas.openxmlformats.org/officeDocument/2006/relationships/hyperlink" Target="https://gramener.com/" TargetMode="External"/><Relationship Id="rId2539" Type="http://schemas.openxmlformats.org/officeDocument/2006/relationships/hyperlink" Target="http://usefulbi.com/" TargetMode="External"/><Relationship Id="rId2746" Type="http://schemas.openxmlformats.org/officeDocument/2006/relationships/hyperlink" Target="https://hashbrown.com/" TargetMode="External"/><Relationship Id="rId2953" Type="http://schemas.openxmlformats.org/officeDocument/2006/relationships/hyperlink" Target="https://www.miweb.digital/" TargetMode="External"/><Relationship Id="rId718" Type="http://schemas.openxmlformats.org/officeDocument/2006/relationships/hyperlink" Target="https://www.elevate-global.biz/" TargetMode="External"/><Relationship Id="rId925" Type="http://schemas.openxmlformats.org/officeDocument/2006/relationships/hyperlink" Target="https://bayshoreintel.com/" TargetMode="External"/><Relationship Id="rId1348" Type="http://schemas.openxmlformats.org/officeDocument/2006/relationships/hyperlink" Target="http://www.push.al/" TargetMode="External"/><Relationship Id="rId1555" Type="http://schemas.openxmlformats.org/officeDocument/2006/relationships/hyperlink" Target="http://titcs.com.br/" TargetMode="External"/><Relationship Id="rId1762" Type="http://schemas.openxmlformats.org/officeDocument/2006/relationships/hyperlink" Target="http://mode-games.com/" TargetMode="External"/><Relationship Id="rId2606" Type="http://schemas.openxmlformats.org/officeDocument/2006/relationships/hyperlink" Target="https://outpost.rs/" TargetMode="External"/><Relationship Id="rId1208" Type="http://schemas.openxmlformats.org/officeDocument/2006/relationships/hyperlink" Target="http://www.digiteum.com/" TargetMode="External"/><Relationship Id="rId1415" Type="http://schemas.openxmlformats.org/officeDocument/2006/relationships/hyperlink" Target="https://veturai.com/" TargetMode="External"/><Relationship Id="rId2813" Type="http://schemas.openxmlformats.org/officeDocument/2006/relationships/hyperlink" Target="https://www.sreeyan.com/" TargetMode="External"/><Relationship Id="rId54" Type="http://schemas.openxmlformats.org/officeDocument/2006/relationships/hyperlink" Target="https://ncc.asia/" TargetMode="External"/><Relationship Id="rId1622" Type="http://schemas.openxmlformats.org/officeDocument/2006/relationships/hyperlink" Target="https://www.siminsights.com/" TargetMode="External"/><Relationship Id="rId2189" Type="http://schemas.openxmlformats.org/officeDocument/2006/relationships/hyperlink" Target="https://ibrandtech.com/" TargetMode="External"/><Relationship Id="rId2396" Type="http://schemas.openxmlformats.org/officeDocument/2006/relationships/hyperlink" Target="http://qdata.com.co/" TargetMode="External"/><Relationship Id="rId368" Type="http://schemas.openxmlformats.org/officeDocument/2006/relationships/hyperlink" Target="http://www.acentriasoftware.com/" TargetMode="External"/><Relationship Id="rId575" Type="http://schemas.openxmlformats.org/officeDocument/2006/relationships/hyperlink" Target="https://oben.me/" TargetMode="External"/><Relationship Id="rId782" Type="http://schemas.openxmlformats.org/officeDocument/2006/relationships/hyperlink" Target="http://sportlogiq.com/en/" TargetMode="External"/><Relationship Id="rId2049" Type="http://schemas.openxmlformats.org/officeDocument/2006/relationships/hyperlink" Target="http://www.space4good.com/" TargetMode="External"/><Relationship Id="rId2256" Type="http://schemas.openxmlformats.org/officeDocument/2006/relationships/hyperlink" Target="http://www.futurecovenant.com/" TargetMode="External"/><Relationship Id="rId2463" Type="http://schemas.openxmlformats.org/officeDocument/2006/relationships/hyperlink" Target="https://www.secureintech.com/" TargetMode="External"/><Relationship Id="rId2670" Type="http://schemas.openxmlformats.org/officeDocument/2006/relationships/hyperlink" Target="http://www.aigtechnologies.in/" TargetMode="External"/><Relationship Id="rId228" Type="http://schemas.openxmlformats.org/officeDocument/2006/relationships/hyperlink" Target="http://www.cloudbrigade.com/" TargetMode="External"/><Relationship Id="rId435" Type="http://schemas.openxmlformats.org/officeDocument/2006/relationships/hyperlink" Target="https://odwyer.software/" TargetMode="External"/><Relationship Id="rId642" Type="http://schemas.openxmlformats.org/officeDocument/2006/relationships/hyperlink" Target="http://www.xevensolutions.com/" TargetMode="External"/><Relationship Id="rId1065" Type="http://schemas.openxmlformats.org/officeDocument/2006/relationships/hyperlink" Target="https://www.timemachinecapital.com/" TargetMode="External"/><Relationship Id="rId1272" Type="http://schemas.openxmlformats.org/officeDocument/2006/relationships/hyperlink" Target="http://www.plmlogix.com/" TargetMode="External"/><Relationship Id="rId2116" Type="http://schemas.openxmlformats.org/officeDocument/2006/relationships/hyperlink" Target="http://www.wissen.com/" TargetMode="External"/><Relationship Id="rId2323" Type="http://schemas.openxmlformats.org/officeDocument/2006/relationships/hyperlink" Target="https://www.prolitus.com/" TargetMode="External"/><Relationship Id="rId2530" Type="http://schemas.openxmlformats.org/officeDocument/2006/relationships/hyperlink" Target="http://www.kodework.com/" TargetMode="External"/><Relationship Id="rId502" Type="http://schemas.openxmlformats.org/officeDocument/2006/relationships/hyperlink" Target="https://revcode.it/" TargetMode="External"/><Relationship Id="rId1132" Type="http://schemas.openxmlformats.org/officeDocument/2006/relationships/hyperlink" Target="https://smarter.codes/" TargetMode="External"/><Relationship Id="rId3097" Type="http://schemas.openxmlformats.org/officeDocument/2006/relationships/hyperlink" Target="https://www.infoxen.com/" TargetMode="External"/><Relationship Id="rId1949" Type="http://schemas.openxmlformats.org/officeDocument/2006/relationships/hyperlink" Target="https://www.crewmachine.com/" TargetMode="External"/><Relationship Id="rId3164" Type="http://schemas.openxmlformats.org/officeDocument/2006/relationships/hyperlink" Target="https://www.hypeteq.com/" TargetMode="External"/><Relationship Id="rId292" Type="http://schemas.openxmlformats.org/officeDocument/2006/relationships/hyperlink" Target="http://kaliedoscopik.co/" TargetMode="External"/><Relationship Id="rId1809" Type="http://schemas.openxmlformats.org/officeDocument/2006/relationships/hyperlink" Target="http://www.outsell.com/" TargetMode="External"/><Relationship Id="rId2180" Type="http://schemas.openxmlformats.org/officeDocument/2006/relationships/hyperlink" Target="https://logicsimplified.com/newgames/" TargetMode="External"/><Relationship Id="rId3024" Type="http://schemas.openxmlformats.org/officeDocument/2006/relationships/hyperlink" Target="https://www.softqubes.com/" TargetMode="External"/><Relationship Id="rId152" Type="http://schemas.openxmlformats.org/officeDocument/2006/relationships/hyperlink" Target="http://health-samurai.io/" TargetMode="External"/><Relationship Id="rId2040" Type="http://schemas.openxmlformats.org/officeDocument/2006/relationships/hyperlink" Target="http://www.acellere.com/" TargetMode="External"/><Relationship Id="rId2997" Type="http://schemas.openxmlformats.org/officeDocument/2006/relationships/hyperlink" Target="https://codeoceaninfotech.com/" TargetMode="External"/><Relationship Id="rId969" Type="http://schemas.openxmlformats.org/officeDocument/2006/relationships/hyperlink" Target="https://www.voyagersearch.com/" TargetMode="External"/><Relationship Id="rId1599" Type="http://schemas.openxmlformats.org/officeDocument/2006/relationships/hyperlink" Target="https://securolytics.io/" TargetMode="External"/><Relationship Id="rId1459" Type="http://schemas.openxmlformats.org/officeDocument/2006/relationships/hyperlink" Target="https://www.intradiem.com/" TargetMode="External"/><Relationship Id="rId2857" Type="http://schemas.openxmlformats.org/officeDocument/2006/relationships/hyperlink" Target="https://www.duplicateitfaq-systems.ae/" TargetMode="External"/><Relationship Id="rId98" Type="http://schemas.openxmlformats.org/officeDocument/2006/relationships/hyperlink" Target="https://quantumobile.com/" TargetMode="External"/><Relationship Id="rId829" Type="http://schemas.openxmlformats.org/officeDocument/2006/relationships/hyperlink" Target="http://torch.ai/" TargetMode="External"/><Relationship Id="rId1014" Type="http://schemas.openxmlformats.org/officeDocument/2006/relationships/hyperlink" Target="https://www.cognexa.com/" TargetMode="External"/><Relationship Id="rId1221" Type="http://schemas.openxmlformats.org/officeDocument/2006/relationships/hyperlink" Target="http://beyondthearc.com/" TargetMode="External"/><Relationship Id="rId1666" Type="http://schemas.openxmlformats.org/officeDocument/2006/relationships/hyperlink" Target="https://www.azanatech.com/" TargetMode="External"/><Relationship Id="rId1873" Type="http://schemas.openxmlformats.org/officeDocument/2006/relationships/hyperlink" Target="http://fracsys.com/" TargetMode="External"/><Relationship Id="rId2717" Type="http://schemas.openxmlformats.org/officeDocument/2006/relationships/hyperlink" Target="https://www.codeadigital.com/" TargetMode="External"/><Relationship Id="rId2924" Type="http://schemas.openxmlformats.org/officeDocument/2006/relationships/hyperlink" Target="http://www.zytcode.com/" TargetMode="External"/><Relationship Id="rId1319" Type="http://schemas.openxmlformats.org/officeDocument/2006/relationships/hyperlink" Target="https://www.naltanalytics.ai/" TargetMode="External"/><Relationship Id="rId1526" Type="http://schemas.openxmlformats.org/officeDocument/2006/relationships/hyperlink" Target="https://mudano.com/" TargetMode="External"/><Relationship Id="rId1733" Type="http://schemas.openxmlformats.org/officeDocument/2006/relationships/hyperlink" Target="https://www.archer-group.com/" TargetMode="External"/><Relationship Id="rId1940" Type="http://schemas.openxmlformats.org/officeDocument/2006/relationships/hyperlink" Target="https://panashi.ae/" TargetMode="External"/><Relationship Id="rId25" Type="http://schemas.openxmlformats.org/officeDocument/2006/relationships/hyperlink" Target="https://grapeup.com/" TargetMode="External"/><Relationship Id="rId1800" Type="http://schemas.openxmlformats.org/officeDocument/2006/relationships/hyperlink" Target="https://underlabs.ca/" TargetMode="External"/><Relationship Id="rId3046" Type="http://schemas.openxmlformats.org/officeDocument/2006/relationships/hyperlink" Target="https://tsl.io/" TargetMode="External"/><Relationship Id="rId174" Type="http://schemas.openxmlformats.org/officeDocument/2006/relationships/hyperlink" Target="https://sunverasoftware.com/" TargetMode="External"/><Relationship Id="rId381" Type="http://schemas.openxmlformats.org/officeDocument/2006/relationships/hyperlink" Target="https://www.kodeglobe.com/" TargetMode="External"/><Relationship Id="rId2062" Type="http://schemas.openxmlformats.org/officeDocument/2006/relationships/hyperlink" Target="https://www.incntech.cn/" TargetMode="External"/><Relationship Id="rId3113" Type="http://schemas.openxmlformats.org/officeDocument/2006/relationships/hyperlink" Target="http://deepcraft.io/" TargetMode="External"/><Relationship Id="rId241" Type="http://schemas.openxmlformats.org/officeDocument/2006/relationships/hyperlink" Target="http://www.techstriker.com/" TargetMode="External"/><Relationship Id="rId479" Type="http://schemas.openxmlformats.org/officeDocument/2006/relationships/hyperlink" Target="https://www.tekbees.com/" TargetMode="External"/><Relationship Id="rId686" Type="http://schemas.openxmlformats.org/officeDocument/2006/relationships/hyperlink" Target="https://www.digitalgenius.com/" TargetMode="External"/><Relationship Id="rId893" Type="http://schemas.openxmlformats.org/officeDocument/2006/relationships/hyperlink" Target="https://eliiza.com.au/" TargetMode="External"/><Relationship Id="rId2367" Type="http://schemas.openxmlformats.org/officeDocument/2006/relationships/hyperlink" Target="http://www.blue9tech.com/" TargetMode="External"/><Relationship Id="rId2574" Type="http://schemas.openxmlformats.org/officeDocument/2006/relationships/hyperlink" Target="https://www.artbees.co.uk/" TargetMode="External"/><Relationship Id="rId2781" Type="http://schemas.openxmlformats.org/officeDocument/2006/relationships/hyperlink" Target="https://vatech.io/" TargetMode="External"/><Relationship Id="rId339" Type="http://schemas.openxmlformats.org/officeDocument/2006/relationships/hyperlink" Target="https://www.lotzap.com/" TargetMode="External"/><Relationship Id="rId546" Type="http://schemas.openxmlformats.org/officeDocument/2006/relationships/hyperlink" Target="http://c3.ai/" TargetMode="External"/><Relationship Id="rId753" Type="http://schemas.openxmlformats.org/officeDocument/2006/relationships/hyperlink" Target="https://www.clare.ai/" TargetMode="External"/><Relationship Id="rId1176" Type="http://schemas.openxmlformats.org/officeDocument/2006/relationships/hyperlink" Target="http://en.percent.cn/" TargetMode="External"/><Relationship Id="rId1383" Type="http://schemas.openxmlformats.org/officeDocument/2006/relationships/hyperlink" Target="http://locomizer.com/" TargetMode="External"/><Relationship Id="rId2227" Type="http://schemas.openxmlformats.org/officeDocument/2006/relationships/hyperlink" Target="https://www.comratings.com/" TargetMode="External"/><Relationship Id="rId2434" Type="http://schemas.openxmlformats.org/officeDocument/2006/relationships/hyperlink" Target="https://ko-bot.cz/" TargetMode="External"/><Relationship Id="rId2879" Type="http://schemas.openxmlformats.org/officeDocument/2006/relationships/hyperlink" Target="https://juppiterailabs.com/index.php/about/" TargetMode="External"/><Relationship Id="rId101" Type="http://schemas.openxmlformats.org/officeDocument/2006/relationships/hyperlink" Target="https://applaudostudios.com/nb/free-consultation/" TargetMode="External"/><Relationship Id="rId406" Type="http://schemas.openxmlformats.org/officeDocument/2006/relationships/hyperlink" Target="https://www.napal-innovation.xyz/" TargetMode="External"/><Relationship Id="rId960" Type="http://schemas.openxmlformats.org/officeDocument/2006/relationships/hyperlink" Target="https://www.vizz3d.com/" TargetMode="External"/><Relationship Id="rId1036" Type="http://schemas.openxmlformats.org/officeDocument/2006/relationships/hyperlink" Target="https://www.piculjantechnologies.ai/" TargetMode="External"/><Relationship Id="rId1243" Type="http://schemas.openxmlformats.org/officeDocument/2006/relationships/hyperlink" Target="https://www.cognitivegeology.com/" TargetMode="External"/><Relationship Id="rId1590" Type="http://schemas.openxmlformats.org/officeDocument/2006/relationships/hyperlink" Target="https://appmanufact.com/" TargetMode="External"/><Relationship Id="rId1688" Type="http://schemas.openxmlformats.org/officeDocument/2006/relationships/hyperlink" Target="https://vigilant-inc.com/" TargetMode="External"/><Relationship Id="rId1895" Type="http://schemas.openxmlformats.org/officeDocument/2006/relationships/hyperlink" Target="http://www.glenbrook.com/" TargetMode="External"/><Relationship Id="rId2641" Type="http://schemas.openxmlformats.org/officeDocument/2006/relationships/hyperlink" Target="http://www.brainstemindia.com/" TargetMode="External"/><Relationship Id="rId2739" Type="http://schemas.openxmlformats.org/officeDocument/2006/relationships/hyperlink" Target="https://intrepid.technology/" TargetMode="External"/><Relationship Id="rId2946" Type="http://schemas.openxmlformats.org/officeDocument/2006/relationships/hyperlink" Target="https://www.pktapps.com/" TargetMode="External"/><Relationship Id="rId613" Type="http://schemas.openxmlformats.org/officeDocument/2006/relationships/hyperlink" Target="https://www.housecanary.com/" TargetMode="External"/><Relationship Id="rId820" Type="http://schemas.openxmlformats.org/officeDocument/2006/relationships/hyperlink" Target="https://vizual.ai/" TargetMode="External"/><Relationship Id="rId918" Type="http://schemas.openxmlformats.org/officeDocument/2006/relationships/hyperlink" Target="http://www.dcminfotech.com/" TargetMode="External"/><Relationship Id="rId1450" Type="http://schemas.openxmlformats.org/officeDocument/2006/relationships/hyperlink" Target="http://measuredlive.com/" TargetMode="External"/><Relationship Id="rId1548" Type="http://schemas.openxmlformats.org/officeDocument/2006/relationships/hyperlink" Target="https://www.metafinance.io/" TargetMode="External"/><Relationship Id="rId1755" Type="http://schemas.openxmlformats.org/officeDocument/2006/relationships/hyperlink" Target="https://wozify.com/" TargetMode="External"/><Relationship Id="rId2501" Type="http://schemas.openxmlformats.org/officeDocument/2006/relationships/hyperlink" Target="https://brandscapesworldwide.com/" TargetMode="External"/><Relationship Id="rId1103" Type="http://schemas.openxmlformats.org/officeDocument/2006/relationships/hyperlink" Target="http://www.linkstec.com/" TargetMode="External"/><Relationship Id="rId1310" Type="http://schemas.openxmlformats.org/officeDocument/2006/relationships/hyperlink" Target="http://www.beaconfiresolution.com/" TargetMode="External"/><Relationship Id="rId1408" Type="http://schemas.openxmlformats.org/officeDocument/2006/relationships/hyperlink" Target="https://inflo.ai/" TargetMode="External"/><Relationship Id="rId1962" Type="http://schemas.openxmlformats.org/officeDocument/2006/relationships/hyperlink" Target="https://www.bestweby.com/" TargetMode="External"/><Relationship Id="rId2806" Type="http://schemas.openxmlformats.org/officeDocument/2006/relationships/hyperlink" Target="https://www.blinkconsolidate.com/" TargetMode="External"/><Relationship Id="rId47" Type="http://schemas.openxmlformats.org/officeDocument/2006/relationships/hyperlink" Target="http://www.eno8.com/" TargetMode="External"/><Relationship Id="rId1615" Type="http://schemas.openxmlformats.org/officeDocument/2006/relationships/hyperlink" Target="https://www.xentaurs.com/" TargetMode="External"/><Relationship Id="rId1822" Type="http://schemas.openxmlformats.org/officeDocument/2006/relationships/hyperlink" Target="https://www.lixiaoyun.com/" TargetMode="External"/><Relationship Id="rId3068" Type="http://schemas.openxmlformats.org/officeDocument/2006/relationships/hyperlink" Target="https://www.gfaive.com/" TargetMode="External"/><Relationship Id="rId196" Type="http://schemas.openxmlformats.org/officeDocument/2006/relationships/hyperlink" Target="https://storyofams.com/how-we-work" TargetMode="External"/><Relationship Id="rId2084" Type="http://schemas.openxmlformats.org/officeDocument/2006/relationships/hyperlink" Target="http://www.melcher.ca/" TargetMode="External"/><Relationship Id="rId2291" Type="http://schemas.openxmlformats.org/officeDocument/2006/relationships/hyperlink" Target="https://www.novatics.com.br/" TargetMode="External"/><Relationship Id="rId3135" Type="http://schemas.openxmlformats.org/officeDocument/2006/relationships/hyperlink" Target="https://viapontica.ai/" TargetMode="External"/><Relationship Id="rId263" Type="http://schemas.openxmlformats.org/officeDocument/2006/relationships/hyperlink" Target="https://sparky.science/" TargetMode="External"/><Relationship Id="rId470" Type="http://schemas.openxmlformats.org/officeDocument/2006/relationships/hyperlink" Target="https://inminz.com/requirement.php" TargetMode="External"/><Relationship Id="rId2151" Type="http://schemas.openxmlformats.org/officeDocument/2006/relationships/hyperlink" Target="https://techsolvo.com/" TargetMode="External"/><Relationship Id="rId2389" Type="http://schemas.openxmlformats.org/officeDocument/2006/relationships/hyperlink" Target="https://weem.tech/" TargetMode="External"/><Relationship Id="rId2596" Type="http://schemas.openxmlformats.org/officeDocument/2006/relationships/hyperlink" Target="https://www.kluren.com/" TargetMode="External"/><Relationship Id="rId123" Type="http://schemas.openxmlformats.org/officeDocument/2006/relationships/hyperlink" Target="http://qteam.solutions/" TargetMode="External"/><Relationship Id="rId330" Type="http://schemas.openxmlformats.org/officeDocument/2006/relationships/hyperlink" Target="http://www.stratagemven.com/" TargetMode="External"/><Relationship Id="rId568" Type="http://schemas.openxmlformats.org/officeDocument/2006/relationships/hyperlink" Target="https://www.featurespace.com/" TargetMode="External"/><Relationship Id="rId775" Type="http://schemas.openxmlformats.org/officeDocument/2006/relationships/hyperlink" Target="https://www.botcopy.com/" TargetMode="External"/><Relationship Id="rId982" Type="http://schemas.openxmlformats.org/officeDocument/2006/relationships/hyperlink" Target="https://www.premise.com/" TargetMode="External"/><Relationship Id="rId1198" Type="http://schemas.openxmlformats.org/officeDocument/2006/relationships/hyperlink" Target="http://www.rightinformation.com/" TargetMode="External"/><Relationship Id="rId2011" Type="http://schemas.openxmlformats.org/officeDocument/2006/relationships/hyperlink" Target="http://www.bridge.consulting/" TargetMode="External"/><Relationship Id="rId2249" Type="http://schemas.openxmlformats.org/officeDocument/2006/relationships/hyperlink" Target="https://www.multiverseapp.com/" TargetMode="External"/><Relationship Id="rId2456" Type="http://schemas.openxmlformats.org/officeDocument/2006/relationships/hyperlink" Target="http://cipherslab.com/" TargetMode="External"/><Relationship Id="rId2663" Type="http://schemas.openxmlformats.org/officeDocument/2006/relationships/hyperlink" Target="https://prematix.com/" TargetMode="External"/><Relationship Id="rId2870" Type="http://schemas.openxmlformats.org/officeDocument/2006/relationships/hyperlink" Target="https://ideausher.com/" TargetMode="External"/><Relationship Id="rId428" Type="http://schemas.openxmlformats.org/officeDocument/2006/relationships/hyperlink" Target="http://hueint.com/" TargetMode="External"/><Relationship Id="rId635" Type="http://schemas.openxmlformats.org/officeDocument/2006/relationships/hyperlink" Target="https://www.toucan-systems.pl/en/" TargetMode="External"/><Relationship Id="rId842" Type="http://schemas.openxmlformats.org/officeDocument/2006/relationships/hyperlink" Target="https://www.axionable.com/" TargetMode="External"/><Relationship Id="rId1058" Type="http://schemas.openxmlformats.org/officeDocument/2006/relationships/hyperlink" Target="http://reech.pe/" TargetMode="External"/><Relationship Id="rId1265" Type="http://schemas.openxmlformats.org/officeDocument/2006/relationships/hyperlink" Target="https://www.brandpdq.com/" TargetMode="External"/><Relationship Id="rId1472" Type="http://schemas.openxmlformats.org/officeDocument/2006/relationships/hyperlink" Target="https://www.asri-tech.com/" TargetMode="External"/><Relationship Id="rId2109" Type="http://schemas.openxmlformats.org/officeDocument/2006/relationships/hyperlink" Target="https://www.hfsresearch.com/" TargetMode="External"/><Relationship Id="rId2316" Type="http://schemas.openxmlformats.org/officeDocument/2006/relationships/hyperlink" Target="https://www.gargoyle.ltd/" TargetMode="External"/><Relationship Id="rId2523" Type="http://schemas.openxmlformats.org/officeDocument/2006/relationships/hyperlink" Target="https://www.adatscience.com/" TargetMode="External"/><Relationship Id="rId2730" Type="http://schemas.openxmlformats.org/officeDocument/2006/relationships/hyperlink" Target="https://www.hardinscientific.com/" TargetMode="External"/><Relationship Id="rId2968" Type="http://schemas.openxmlformats.org/officeDocument/2006/relationships/hyperlink" Target="https://thebeehivesoftware.com/" TargetMode="External"/><Relationship Id="rId702" Type="http://schemas.openxmlformats.org/officeDocument/2006/relationships/hyperlink" Target="https://thecuriousaicompany.com/" TargetMode="External"/><Relationship Id="rId1125" Type="http://schemas.openxmlformats.org/officeDocument/2006/relationships/hyperlink" Target="https://www.zolontech.com/" TargetMode="External"/><Relationship Id="rId1332" Type="http://schemas.openxmlformats.org/officeDocument/2006/relationships/hyperlink" Target="http://www.qinweigroup.cn/" TargetMode="External"/><Relationship Id="rId1777" Type="http://schemas.openxmlformats.org/officeDocument/2006/relationships/hyperlink" Target="http://www.darwoft.com/" TargetMode="External"/><Relationship Id="rId1984" Type="http://schemas.openxmlformats.org/officeDocument/2006/relationships/hyperlink" Target="https://www.bitplex.com.au/" TargetMode="External"/><Relationship Id="rId2828" Type="http://schemas.openxmlformats.org/officeDocument/2006/relationships/hyperlink" Target="https://www.simplexhimes.com/" TargetMode="External"/><Relationship Id="rId69" Type="http://schemas.openxmlformats.org/officeDocument/2006/relationships/hyperlink" Target="https://dida.do/" TargetMode="External"/><Relationship Id="rId1637" Type="http://schemas.openxmlformats.org/officeDocument/2006/relationships/hyperlink" Target="https://a-team.com.ua/en/" TargetMode="External"/><Relationship Id="rId1844" Type="http://schemas.openxmlformats.org/officeDocument/2006/relationships/hyperlink" Target="https://iterumconnections.com/" TargetMode="External"/><Relationship Id="rId1704" Type="http://schemas.openxmlformats.org/officeDocument/2006/relationships/hyperlink" Target="https://electiconsulting.com/" TargetMode="External"/><Relationship Id="rId3157" Type="http://schemas.openxmlformats.org/officeDocument/2006/relationships/hyperlink" Target="http://codilime.com/" TargetMode="External"/><Relationship Id="rId285" Type="http://schemas.openxmlformats.org/officeDocument/2006/relationships/hyperlink" Target="https://synergistlab.com/" TargetMode="External"/><Relationship Id="rId1911" Type="http://schemas.openxmlformats.org/officeDocument/2006/relationships/hyperlink" Target="https://appmena.co/" TargetMode="External"/><Relationship Id="rId492" Type="http://schemas.openxmlformats.org/officeDocument/2006/relationships/hyperlink" Target="https://profinit.eu/" TargetMode="External"/><Relationship Id="rId797" Type="http://schemas.openxmlformats.org/officeDocument/2006/relationships/hyperlink" Target="https://sentisum.com/" TargetMode="External"/><Relationship Id="rId2173" Type="http://schemas.openxmlformats.org/officeDocument/2006/relationships/hyperlink" Target="https://www.xekera.com/" TargetMode="External"/><Relationship Id="rId2380" Type="http://schemas.openxmlformats.org/officeDocument/2006/relationships/hyperlink" Target="https://www.webwerks.in/" TargetMode="External"/><Relationship Id="rId2478" Type="http://schemas.openxmlformats.org/officeDocument/2006/relationships/hyperlink" Target="http://www.socedge.com/" TargetMode="External"/><Relationship Id="rId3017" Type="http://schemas.openxmlformats.org/officeDocument/2006/relationships/hyperlink" Target="https://willogy.io/" TargetMode="External"/><Relationship Id="rId145" Type="http://schemas.openxmlformats.org/officeDocument/2006/relationships/hyperlink" Target="https://datageniustech.com/" TargetMode="External"/><Relationship Id="rId352" Type="http://schemas.openxmlformats.org/officeDocument/2006/relationships/hyperlink" Target="https://beunicorn.io/" TargetMode="External"/><Relationship Id="rId1287" Type="http://schemas.openxmlformats.org/officeDocument/2006/relationships/hyperlink" Target="http://www.moonshot-ventures.biz/" TargetMode="External"/><Relationship Id="rId2033" Type="http://schemas.openxmlformats.org/officeDocument/2006/relationships/hyperlink" Target="https://systemizeconsulting.com.au/" TargetMode="External"/><Relationship Id="rId2240" Type="http://schemas.openxmlformats.org/officeDocument/2006/relationships/hyperlink" Target="https://neuronicworks.com/" TargetMode="External"/><Relationship Id="rId2685" Type="http://schemas.openxmlformats.org/officeDocument/2006/relationships/hyperlink" Target="https://innovalabs.tech/" TargetMode="External"/><Relationship Id="rId2892" Type="http://schemas.openxmlformats.org/officeDocument/2006/relationships/hyperlink" Target="https://www.retrocube.com/" TargetMode="External"/><Relationship Id="rId212" Type="http://schemas.openxmlformats.org/officeDocument/2006/relationships/hyperlink" Target="http://www.saasberrylabs.com/" TargetMode="External"/><Relationship Id="rId657" Type="http://schemas.openxmlformats.org/officeDocument/2006/relationships/hyperlink" Target="http://zensoft.io/" TargetMode="External"/><Relationship Id="rId864" Type="http://schemas.openxmlformats.org/officeDocument/2006/relationships/hyperlink" Target="https://www.aisignal.com/" TargetMode="External"/><Relationship Id="rId1494" Type="http://schemas.openxmlformats.org/officeDocument/2006/relationships/hyperlink" Target="https://releasy.se/" TargetMode="External"/><Relationship Id="rId1799" Type="http://schemas.openxmlformats.org/officeDocument/2006/relationships/hyperlink" Target="http://www.ongraph.com/" TargetMode="External"/><Relationship Id="rId2100" Type="http://schemas.openxmlformats.org/officeDocument/2006/relationships/hyperlink" Target="https://www.tht.ro/" TargetMode="External"/><Relationship Id="rId2338" Type="http://schemas.openxmlformats.org/officeDocument/2006/relationships/hyperlink" Target="http://www.digifutura.com/" TargetMode="External"/><Relationship Id="rId2545" Type="http://schemas.openxmlformats.org/officeDocument/2006/relationships/hyperlink" Target="https://www.dsi-global.net/" TargetMode="External"/><Relationship Id="rId2752" Type="http://schemas.openxmlformats.org/officeDocument/2006/relationships/hyperlink" Target="http://www.nextapps.pl/" TargetMode="External"/><Relationship Id="rId517" Type="http://schemas.openxmlformats.org/officeDocument/2006/relationships/hyperlink" Target="https://www.u-hopper.com/big-data-analytics/" TargetMode="External"/><Relationship Id="rId724" Type="http://schemas.openxmlformats.org/officeDocument/2006/relationships/hyperlink" Target="https://lixar.com/" TargetMode="External"/><Relationship Id="rId931" Type="http://schemas.openxmlformats.org/officeDocument/2006/relationships/hyperlink" Target="http://videojj.com/" TargetMode="External"/><Relationship Id="rId1147" Type="http://schemas.openxmlformats.org/officeDocument/2006/relationships/hyperlink" Target="https://www.senseye.io/" TargetMode="External"/><Relationship Id="rId1354" Type="http://schemas.openxmlformats.org/officeDocument/2006/relationships/hyperlink" Target="https://www.evorain.com/" TargetMode="External"/><Relationship Id="rId1561" Type="http://schemas.openxmlformats.org/officeDocument/2006/relationships/hyperlink" Target="https://labs357.com/" TargetMode="External"/><Relationship Id="rId2405" Type="http://schemas.openxmlformats.org/officeDocument/2006/relationships/hyperlink" Target="https://www.tpssoft.com/" TargetMode="External"/><Relationship Id="rId2612" Type="http://schemas.openxmlformats.org/officeDocument/2006/relationships/hyperlink" Target="https://knightfoxapps.com/" TargetMode="External"/><Relationship Id="rId60" Type="http://schemas.openxmlformats.org/officeDocument/2006/relationships/hyperlink" Target="https://agileful.com/" TargetMode="External"/><Relationship Id="rId1007" Type="http://schemas.openxmlformats.org/officeDocument/2006/relationships/hyperlink" Target="https://www.causaly.com/" TargetMode="External"/><Relationship Id="rId1214" Type="http://schemas.openxmlformats.org/officeDocument/2006/relationships/hyperlink" Target="https://www.ideas2it.com/" TargetMode="External"/><Relationship Id="rId1421" Type="http://schemas.openxmlformats.org/officeDocument/2006/relationships/hyperlink" Target="https://www.concurrency.com/" TargetMode="External"/><Relationship Id="rId1659" Type="http://schemas.openxmlformats.org/officeDocument/2006/relationships/hyperlink" Target="https://www.actionx.com.au/" TargetMode="External"/><Relationship Id="rId1866" Type="http://schemas.openxmlformats.org/officeDocument/2006/relationships/hyperlink" Target="https://zombiesoup.com/" TargetMode="External"/><Relationship Id="rId2917" Type="http://schemas.openxmlformats.org/officeDocument/2006/relationships/hyperlink" Target="http://asteroidgroup.co/" TargetMode="External"/><Relationship Id="rId3081" Type="http://schemas.openxmlformats.org/officeDocument/2006/relationships/hyperlink" Target="https://wearerabbitandpork.com/" TargetMode="External"/><Relationship Id="rId1519" Type="http://schemas.openxmlformats.org/officeDocument/2006/relationships/hyperlink" Target="http://www.apptadinc.com/" TargetMode="External"/><Relationship Id="rId1726" Type="http://schemas.openxmlformats.org/officeDocument/2006/relationships/hyperlink" Target="https://thedatascientist.com/" TargetMode="External"/><Relationship Id="rId1933" Type="http://schemas.openxmlformats.org/officeDocument/2006/relationships/hyperlink" Target="https://golabstech.com/" TargetMode="External"/><Relationship Id="rId18" Type="http://schemas.openxmlformats.org/officeDocument/2006/relationships/hyperlink" Target="https://anadea.info/" TargetMode="External"/><Relationship Id="rId2195" Type="http://schemas.openxmlformats.org/officeDocument/2006/relationships/hyperlink" Target="https://cronumax.com/" TargetMode="External"/><Relationship Id="rId3039" Type="http://schemas.openxmlformats.org/officeDocument/2006/relationships/hyperlink" Target="https://levels.digital/" TargetMode="External"/><Relationship Id="rId167" Type="http://schemas.openxmlformats.org/officeDocument/2006/relationships/hyperlink" Target="https://software-innovation.ch/" TargetMode="External"/><Relationship Id="rId374" Type="http://schemas.openxmlformats.org/officeDocument/2006/relationships/hyperlink" Target="https://ubykuo.com/" TargetMode="External"/><Relationship Id="rId581" Type="http://schemas.openxmlformats.org/officeDocument/2006/relationships/hyperlink" Target="https://www.tamr.com/" TargetMode="External"/><Relationship Id="rId2055" Type="http://schemas.openxmlformats.org/officeDocument/2006/relationships/hyperlink" Target="https://www.kingland.com/" TargetMode="External"/><Relationship Id="rId2262" Type="http://schemas.openxmlformats.org/officeDocument/2006/relationships/hyperlink" Target="http://limenzy.com/" TargetMode="External"/><Relationship Id="rId3106" Type="http://schemas.openxmlformats.org/officeDocument/2006/relationships/hyperlink" Target="http://www.derevo.com.mx/" TargetMode="External"/><Relationship Id="rId234" Type="http://schemas.openxmlformats.org/officeDocument/2006/relationships/hyperlink" Target="https://www.clearscale.com/" TargetMode="External"/><Relationship Id="rId679" Type="http://schemas.openxmlformats.org/officeDocument/2006/relationships/hyperlink" Target="https://benevolent.ai/" TargetMode="External"/><Relationship Id="rId886" Type="http://schemas.openxmlformats.org/officeDocument/2006/relationships/hyperlink" Target="https://ingenious.ai/" TargetMode="External"/><Relationship Id="rId2567" Type="http://schemas.openxmlformats.org/officeDocument/2006/relationships/hyperlink" Target="https://www.cypherox.com/" TargetMode="External"/><Relationship Id="rId2774" Type="http://schemas.openxmlformats.org/officeDocument/2006/relationships/hyperlink" Target="http://www.caerusinfosystems.com/" TargetMode="External"/><Relationship Id="rId2" Type="http://schemas.openxmlformats.org/officeDocument/2006/relationships/hyperlink" Target="https://smith.ai/" TargetMode="External"/><Relationship Id="rId441" Type="http://schemas.openxmlformats.org/officeDocument/2006/relationships/hyperlink" Target="https://www.codenatics.co.za/" TargetMode="External"/><Relationship Id="rId539" Type="http://schemas.openxmlformats.org/officeDocument/2006/relationships/hyperlink" Target="https://www.clearpathrobotics.com/" TargetMode="External"/><Relationship Id="rId746" Type="http://schemas.openxmlformats.org/officeDocument/2006/relationships/hyperlink" Target="http://aosgrp.com/" TargetMode="External"/><Relationship Id="rId1071" Type="http://schemas.openxmlformats.org/officeDocument/2006/relationships/hyperlink" Target="https://www.quantumrobotics.com.au/" TargetMode="External"/><Relationship Id="rId1169" Type="http://schemas.openxmlformats.org/officeDocument/2006/relationships/hyperlink" Target="https://strongbytes.ai/" TargetMode="External"/><Relationship Id="rId1376" Type="http://schemas.openxmlformats.org/officeDocument/2006/relationships/hyperlink" Target="http://www.datatom.com/en/" TargetMode="External"/><Relationship Id="rId1583" Type="http://schemas.openxmlformats.org/officeDocument/2006/relationships/hyperlink" Target="http://shahtez.com/" TargetMode="External"/><Relationship Id="rId2122" Type="http://schemas.openxmlformats.org/officeDocument/2006/relationships/hyperlink" Target="http://www.widnet.mk/" TargetMode="External"/><Relationship Id="rId2427" Type="http://schemas.openxmlformats.org/officeDocument/2006/relationships/hyperlink" Target="https://www.blockchainfirm.io/" TargetMode="External"/><Relationship Id="rId2981" Type="http://schemas.openxmlformats.org/officeDocument/2006/relationships/hyperlink" Target="https://www.changepond.com/" TargetMode="External"/><Relationship Id="rId301" Type="http://schemas.openxmlformats.org/officeDocument/2006/relationships/hyperlink" Target="https://pentoz.com/" TargetMode="External"/><Relationship Id="rId953" Type="http://schemas.openxmlformats.org/officeDocument/2006/relationships/hyperlink" Target="https://www.ecosub.uk/" TargetMode="External"/><Relationship Id="rId1029" Type="http://schemas.openxmlformats.org/officeDocument/2006/relationships/hyperlink" Target="http://www.spgamerica.com/" TargetMode="External"/><Relationship Id="rId1236" Type="http://schemas.openxmlformats.org/officeDocument/2006/relationships/hyperlink" Target="http://zesium.com/" TargetMode="External"/><Relationship Id="rId1790" Type="http://schemas.openxmlformats.org/officeDocument/2006/relationships/hyperlink" Target="https://www.seehash.com/" TargetMode="External"/><Relationship Id="rId1888" Type="http://schemas.openxmlformats.org/officeDocument/2006/relationships/hyperlink" Target="https://www.kronometrix.com/" TargetMode="External"/><Relationship Id="rId2634" Type="http://schemas.openxmlformats.org/officeDocument/2006/relationships/hyperlink" Target="http://www.qusion.com/" TargetMode="External"/><Relationship Id="rId2841" Type="http://schemas.openxmlformats.org/officeDocument/2006/relationships/hyperlink" Target="http://www.ultimamilla.com.ar/" TargetMode="External"/><Relationship Id="rId2939" Type="http://schemas.openxmlformats.org/officeDocument/2006/relationships/hyperlink" Target="https://www.infospica.com/" TargetMode="External"/><Relationship Id="rId82" Type="http://schemas.openxmlformats.org/officeDocument/2006/relationships/hyperlink" Target="https://www.proml.com/" TargetMode="External"/><Relationship Id="rId606" Type="http://schemas.openxmlformats.org/officeDocument/2006/relationships/hyperlink" Target="https://petuum.com/" TargetMode="External"/><Relationship Id="rId813" Type="http://schemas.openxmlformats.org/officeDocument/2006/relationships/hyperlink" Target="https://www.hivery.com/" TargetMode="External"/><Relationship Id="rId1443" Type="http://schemas.openxmlformats.org/officeDocument/2006/relationships/hyperlink" Target="https://picnet.com.au/" TargetMode="External"/><Relationship Id="rId1650" Type="http://schemas.openxmlformats.org/officeDocument/2006/relationships/hyperlink" Target="http://www.hyperaspect.com/" TargetMode="External"/><Relationship Id="rId1748" Type="http://schemas.openxmlformats.org/officeDocument/2006/relationships/hyperlink" Target="https://strategywise.com/" TargetMode="External"/><Relationship Id="rId2701" Type="http://schemas.openxmlformats.org/officeDocument/2006/relationships/hyperlink" Target="https://blacksquaremedia.com/" TargetMode="External"/><Relationship Id="rId1303" Type="http://schemas.openxmlformats.org/officeDocument/2006/relationships/hyperlink" Target="http://workingknowledge.ai/" TargetMode="External"/><Relationship Id="rId1510" Type="http://schemas.openxmlformats.org/officeDocument/2006/relationships/hyperlink" Target="https://apemobile.com/" TargetMode="External"/><Relationship Id="rId1955" Type="http://schemas.openxmlformats.org/officeDocument/2006/relationships/hyperlink" Target="https://www.xtoneict.com/" TargetMode="External"/><Relationship Id="rId1608" Type="http://schemas.openxmlformats.org/officeDocument/2006/relationships/hyperlink" Target="https://humach.com/" TargetMode="External"/><Relationship Id="rId1815" Type="http://schemas.openxmlformats.org/officeDocument/2006/relationships/hyperlink" Target="https://maticapartners.com/" TargetMode="External"/><Relationship Id="rId3030" Type="http://schemas.openxmlformats.org/officeDocument/2006/relationships/hyperlink" Target="https://www.zignite.io/" TargetMode="External"/><Relationship Id="rId189" Type="http://schemas.openxmlformats.org/officeDocument/2006/relationships/hyperlink" Target="http://www.algorepublic.com/" TargetMode="External"/><Relationship Id="rId396" Type="http://schemas.openxmlformats.org/officeDocument/2006/relationships/hyperlink" Target="https://www.acrovations.com/" TargetMode="External"/><Relationship Id="rId2077" Type="http://schemas.openxmlformats.org/officeDocument/2006/relationships/hyperlink" Target="http://www.opteamix.com/" TargetMode="External"/><Relationship Id="rId2284" Type="http://schemas.openxmlformats.org/officeDocument/2006/relationships/hyperlink" Target="https://volvoxlabs.com/" TargetMode="External"/><Relationship Id="rId2491" Type="http://schemas.openxmlformats.org/officeDocument/2006/relationships/hyperlink" Target="https://www.bright.consulting/" TargetMode="External"/><Relationship Id="rId3128" Type="http://schemas.openxmlformats.org/officeDocument/2006/relationships/hyperlink" Target="https://interknowlogy.com/" TargetMode="External"/><Relationship Id="rId256" Type="http://schemas.openxmlformats.org/officeDocument/2006/relationships/hyperlink" Target="https://www.marlabs.com/" TargetMode="External"/><Relationship Id="rId463" Type="http://schemas.openxmlformats.org/officeDocument/2006/relationships/hyperlink" Target="http://batterylowinteractive.com/" TargetMode="External"/><Relationship Id="rId670" Type="http://schemas.openxmlformats.org/officeDocument/2006/relationships/hyperlink" Target="https://www.bjss.com/" TargetMode="External"/><Relationship Id="rId1093" Type="http://schemas.openxmlformats.org/officeDocument/2006/relationships/hyperlink" Target="https://recursiveai.co.jp/en" TargetMode="External"/><Relationship Id="rId2144" Type="http://schemas.openxmlformats.org/officeDocument/2006/relationships/hyperlink" Target="https://www.techcloud.global/" TargetMode="External"/><Relationship Id="rId2351" Type="http://schemas.openxmlformats.org/officeDocument/2006/relationships/hyperlink" Target="https://www.smartcat.io/" TargetMode="External"/><Relationship Id="rId2589" Type="http://schemas.openxmlformats.org/officeDocument/2006/relationships/hyperlink" Target="https://www.unxdigital.com/" TargetMode="External"/><Relationship Id="rId2796" Type="http://schemas.openxmlformats.org/officeDocument/2006/relationships/hyperlink" Target="https://villaextechnologies.com/" TargetMode="External"/><Relationship Id="rId116" Type="http://schemas.openxmlformats.org/officeDocument/2006/relationships/hyperlink" Target="https://digi117.com/" TargetMode="External"/><Relationship Id="rId323" Type="http://schemas.openxmlformats.org/officeDocument/2006/relationships/hyperlink" Target="http://thepinnaclesolutions.com/" TargetMode="External"/><Relationship Id="rId530" Type="http://schemas.openxmlformats.org/officeDocument/2006/relationships/hyperlink" Target="http://www.reply.com/it/" TargetMode="External"/><Relationship Id="rId768" Type="http://schemas.openxmlformats.org/officeDocument/2006/relationships/hyperlink" Target="https://www.ksyun.com/" TargetMode="External"/><Relationship Id="rId975" Type="http://schemas.openxmlformats.org/officeDocument/2006/relationships/hyperlink" Target="http://www.algomine.ai/" TargetMode="External"/><Relationship Id="rId1160" Type="http://schemas.openxmlformats.org/officeDocument/2006/relationships/hyperlink" Target="https://dodeed.co/" TargetMode="External"/><Relationship Id="rId1398" Type="http://schemas.openxmlformats.org/officeDocument/2006/relationships/hyperlink" Target="http://www.sqa-consulting.com/" TargetMode="External"/><Relationship Id="rId2004" Type="http://schemas.openxmlformats.org/officeDocument/2006/relationships/hyperlink" Target="https://zelkaa.com/" TargetMode="External"/><Relationship Id="rId2211" Type="http://schemas.openxmlformats.org/officeDocument/2006/relationships/hyperlink" Target="https://www.techdivinity.com/" TargetMode="External"/><Relationship Id="rId2449" Type="http://schemas.openxmlformats.org/officeDocument/2006/relationships/hyperlink" Target="http://trustedsoft.github.io/" TargetMode="External"/><Relationship Id="rId2656" Type="http://schemas.openxmlformats.org/officeDocument/2006/relationships/hyperlink" Target="https://ab-sol.net/" TargetMode="External"/><Relationship Id="rId2863" Type="http://schemas.openxmlformats.org/officeDocument/2006/relationships/hyperlink" Target="https://uinno.io/" TargetMode="External"/><Relationship Id="rId628" Type="http://schemas.openxmlformats.org/officeDocument/2006/relationships/hyperlink" Target="http://www.4soft.co/" TargetMode="External"/><Relationship Id="rId835" Type="http://schemas.openxmlformats.org/officeDocument/2006/relationships/hyperlink" Target="https://www.blaize.com/" TargetMode="External"/><Relationship Id="rId1258" Type="http://schemas.openxmlformats.org/officeDocument/2006/relationships/hyperlink" Target="http://www.predikly.com/" TargetMode="External"/><Relationship Id="rId1465" Type="http://schemas.openxmlformats.org/officeDocument/2006/relationships/hyperlink" Target="https://gtechna.com/" TargetMode="External"/><Relationship Id="rId1672" Type="http://schemas.openxmlformats.org/officeDocument/2006/relationships/hyperlink" Target="https://www.datumredsoft.com/" TargetMode="External"/><Relationship Id="rId2309" Type="http://schemas.openxmlformats.org/officeDocument/2006/relationships/hyperlink" Target="https://flynaut.com/" TargetMode="External"/><Relationship Id="rId2516" Type="http://schemas.openxmlformats.org/officeDocument/2006/relationships/hyperlink" Target="https://www.apollo-s.co/" TargetMode="External"/><Relationship Id="rId2723" Type="http://schemas.openxmlformats.org/officeDocument/2006/relationships/hyperlink" Target="https://rionic.io/" TargetMode="External"/><Relationship Id="rId1020" Type="http://schemas.openxmlformats.org/officeDocument/2006/relationships/hyperlink" Target="https://www.averoft.com/" TargetMode="External"/><Relationship Id="rId1118" Type="http://schemas.openxmlformats.org/officeDocument/2006/relationships/hyperlink" Target="https://imarticus.org/" TargetMode="External"/><Relationship Id="rId1325" Type="http://schemas.openxmlformats.org/officeDocument/2006/relationships/hyperlink" Target="http://www.vitru.ai/" TargetMode="External"/><Relationship Id="rId1532" Type="http://schemas.openxmlformats.org/officeDocument/2006/relationships/hyperlink" Target="https://xpertnest.com/" TargetMode="External"/><Relationship Id="rId1977" Type="http://schemas.openxmlformats.org/officeDocument/2006/relationships/hyperlink" Target="https://minter.ltd/" TargetMode="External"/><Relationship Id="rId2930" Type="http://schemas.openxmlformats.org/officeDocument/2006/relationships/hyperlink" Target="http://silicon-nexus.com/" TargetMode="External"/><Relationship Id="rId902" Type="http://schemas.openxmlformats.org/officeDocument/2006/relationships/hyperlink" Target="https://www.corescientific.com/" TargetMode="External"/><Relationship Id="rId1837" Type="http://schemas.openxmlformats.org/officeDocument/2006/relationships/hyperlink" Target="https://atomkit.com/" TargetMode="External"/><Relationship Id="rId31" Type="http://schemas.openxmlformats.org/officeDocument/2006/relationships/hyperlink" Target="https://greenice.net/" TargetMode="External"/><Relationship Id="rId2099" Type="http://schemas.openxmlformats.org/officeDocument/2006/relationships/hyperlink" Target="https://www.blinktech.sg/" TargetMode="External"/><Relationship Id="rId3052" Type="http://schemas.openxmlformats.org/officeDocument/2006/relationships/hyperlink" Target="http://www.elucidate.ai/" TargetMode="External"/><Relationship Id="rId180" Type="http://schemas.openxmlformats.org/officeDocument/2006/relationships/hyperlink" Target="http://www.nabler.com/" TargetMode="External"/><Relationship Id="rId278" Type="http://schemas.openxmlformats.org/officeDocument/2006/relationships/hyperlink" Target="http://89bots.com/" TargetMode="External"/><Relationship Id="rId1904" Type="http://schemas.openxmlformats.org/officeDocument/2006/relationships/hyperlink" Target="https://infopercept.com/" TargetMode="External"/><Relationship Id="rId485" Type="http://schemas.openxmlformats.org/officeDocument/2006/relationships/hyperlink" Target="https://bartonova.solutions/" TargetMode="External"/><Relationship Id="rId692" Type="http://schemas.openxmlformats.org/officeDocument/2006/relationships/hyperlink" Target="https://maxwellplus.com/" TargetMode="External"/><Relationship Id="rId2166" Type="http://schemas.openxmlformats.org/officeDocument/2006/relationships/hyperlink" Target="https://www.haptotech.com/" TargetMode="External"/><Relationship Id="rId2373" Type="http://schemas.openxmlformats.org/officeDocument/2006/relationships/hyperlink" Target="http://www.youtouch.cl/" TargetMode="External"/><Relationship Id="rId2580" Type="http://schemas.openxmlformats.org/officeDocument/2006/relationships/hyperlink" Target="http://www.verybigthings.com/" TargetMode="External"/><Relationship Id="rId138" Type="http://schemas.openxmlformats.org/officeDocument/2006/relationships/hyperlink" Target="http://madiff.eu/" TargetMode="External"/><Relationship Id="rId345" Type="http://schemas.openxmlformats.org/officeDocument/2006/relationships/hyperlink" Target="http://granjur.com/" TargetMode="External"/><Relationship Id="rId552" Type="http://schemas.openxmlformats.org/officeDocument/2006/relationships/hyperlink" Target="https://www.evergage.com/" TargetMode="External"/><Relationship Id="rId997" Type="http://schemas.openxmlformats.org/officeDocument/2006/relationships/hyperlink" Target="http://www.gridedge.co.uk/" TargetMode="External"/><Relationship Id="rId1182" Type="http://schemas.openxmlformats.org/officeDocument/2006/relationships/hyperlink" Target="https://www.mci.world/" TargetMode="External"/><Relationship Id="rId2026" Type="http://schemas.openxmlformats.org/officeDocument/2006/relationships/hyperlink" Target="http://www.vectorial.ai/" TargetMode="External"/><Relationship Id="rId2233" Type="http://schemas.openxmlformats.org/officeDocument/2006/relationships/hyperlink" Target="https://www.squarecodex.com/" TargetMode="External"/><Relationship Id="rId2440" Type="http://schemas.openxmlformats.org/officeDocument/2006/relationships/hyperlink" Target="http://dishahouse.co.in/" TargetMode="External"/><Relationship Id="rId2678" Type="http://schemas.openxmlformats.org/officeDocument/2006/relationships/hyperlink" Target="https://www.tikaj.com/" TargetMode="External"/><Relationship Id="rId2885" Type="http://schemas.openxmlformats.org/officeDocument/2006/relationships/hyperlink" Target="https://www.elmosoft.net/" TargetMode="External"/><Relationship Id="rId205" Type="http://schemas.openxmlformats.org/officeDocument/2006/relationships/hyperlink" Target="http://www.microsolutions.ai/" TargetMode="External"/><Relationship Id="rId412" Type="http://schemas.openxmlformats.org/officeDocument/2006/relationships/hyperlink" Target="https://www.nynweb.com/" TargetMode="External"/><Relationship Id="rId857" Type="http://schemas.openxmlformats.org/officeDocument/2006/relationships/hyperlink" Target="http://www.intellif.com/" TargetMode="External"/><Relationship Id="rId1042" Type="http://schemas.openxmlformats.org/officeDocument/2006/relationships/hyperlink" Target="http://www.mayasoft.ai/" TargetMode="External"/><Relationship Id="rId1487" Type="http://schemas.openxmlformats.org/officeDocument/2006/relationships/hyperlink" Target="http://www.informese.co/" TargetMode="External"/><Relationship Id="rId1694" Type="http://schemas.openxmlformats.org/officeDocument/2006/relationships/hyperlink" Target="https://www.xcubelabs.com/" TargetMode="External"/><Relationship Id="rId2300" Type="http://schemas.openxmlformats.org/officeDocument/2006/relationships/hyperlink" Target="https://tresordigital.com/" TargetMode="External"/><Relationship Id="rId2538" Type="http://schemas.openxmlformats.org/officeDocument/2006/relationships/hyperlink" Target="http://www.contechie.com/" TargetMode="External"/><Relationship Id="rId2745" Type="http://schemas.openxmlformats.org/officeDocument/2006/relationships/hyperlink" Target="http://www.salvosoftware.com/" TargetMode="External"/><Relationship Id="rId2952" Type="http://schemas.openxmlformats.org/officeDocument/2006/relationships/hyperlink" Target="http://flow2code.com/" TargetMode="External"/><Relationship Id="rId717" Type="http://schemas.openxmlformats.org/officeDocument/2006/relationships/hyperlink" Target="https://picovoice.ai/" TargetMode="External"/><Relationship Id="rId924" Type="http://schemas.openxmlformats.org/officeDocument/2006/relationships/hyperlink" Target="https://unit8.com/" TargetMode="External"/><Relationship Id="rId1347" Type="http://schemas.openxmlformats.org/officeDocument/2006/relationships/hyperlink" Target="https://atchai.com/" TargetMode="External"/><Relationship Id="rId1554" Type="http://schemas.openxmlformats.org/officeDocument/2006/relationships/hyperlink" Target="https://maestralsolutions.com/" TargetMode="External"/><Relationship Id="rId1761" Type="http://schemas.openxmlformats.org/officeDocument/2006/relationships/hyperlink" Target="http://www.itpathsolutions.com/" TargetMode="External"/><Relationship Id="rId1999" Type="http://schemas.openxmlformats.org/officeDocument/2006/relationships/hyperlink" Target="https://www.crowdm.com/" TargetMode="External"/><Relationship Id="rId2605" Type="http://schemas.openxmlformats.org/officeDocument/2006/relationships/hyperlink" Target="https://adbits.co.uk/" TargetMode="External"/><Relationship Id="rId2812" Type="http://schemas.openxmlformats.org/officeDocument/2006/relationships/hyperlink" Target="https://sentium-consulting.com/" TargetMode="External"/><Relationship Id="rId53" Type="http://schemas.openxmlformats.org/officeDocument/2006/relationships/hyperlink" Target="https://www.zackriya.com/" TargetMode="External"/><Relationship Id="rId1207" Type="http://schemas.openxmlformats.org/officeDocument/2006/relationships/hyperlink" Target="https://mtr-design.com/" TargetMode="External"/><Relationship Id="rId1414" Type="http://schemas.openxmlformats.org/officeDocument/2006/relationships/hyperlink" Target="https://civiliancyber.com/" TargetMode="External"/><Relationship Id="rId1621" Type="http://schemas.openxmlformats.org/officeDocument/2006/relationships/hyperlink" Target="https://www.cambridgeinnovationinstitute.com/" TargetMode="External"/><Relationship Id="rId1859" Type="http://schemas.openxmlformats.org/officeDocument/2006/relationships/hyperlink" Target="http://www.enaxisconsulting.com/" TargetMode="External"/><Relationship Id="rId3074" Type="http://schemas.openxmlformats.org/officeDocument/2006/relationships/hyperlink" Target="https://togetherdata.com/en/tgd-experts-en" TargetMode="External"/><Relationship Id="rId1719" Type="http://schemas.openxmlformats.org/officeDocument/2006/relationships/hyperlink" Target="https://www.b12.io/free-draft" TargetMode="External"/><Relationship Id="rId1926" Type="http://schemas.openxmlformats.org/officeDocument/2006/relationships/hyperlink" Target="https://www.gopomelo.com/" TargetMode="External"/><Relationship Id="rId2090" Type="http://schemas.openxmlformats.org/officeDocument/2006/relationships/hyperlink" Target="https://covintus.com/" TargetMode="External"/><Relationship Id="rId2188" Type="http://schemas.openxmlformats.org/officeDocument/2006/relationships/hyperlink" Target="https://www.hbrops.com/" TargetMode="External"/><Relationship Id="rId2395" Type="http://schemas.openxmlformats.org/officeDocument/2006/relationships/hyperlink" Target="http://www.sinowel.com/" TargetMode="External"/><Relationship Id="rId3141" Type="http://schemas.openxmlformats.org/officeDocument/2006/relationships/hyperlink" Target="http://surya.ai/" TargetMode="External"/><Relationship Id="rId367" Type="http://schemas.openxmlformats.org/officeDocument/2006/relationships/hyperlink" Target="https://ziphio.com/" TargetMode="External"/><Relationship Id="rId574" Type="http://schemas.openxmlformats.org/officeDocument/2006/relationships/hyperlink" Target="https://www.betashares.com.au/" TargetMode="External"/><Relationship Id="rId2048" Type="http://schemas.openxmlformats.org/officeDocument/2006/relationships/hyperlink" Target="https://bastion.clutch.co/profile/nxtp-ventures" TargetMode="External"/><Relationship Id="rId2255" Type="http://schemas.openxmlformats.org/officeDocument/2006/relationships/hyperlink" Target="https://qrqs.eu/" TargetMode="External"/><Relationship Id="rId3001" Type="http://schemas.openxmlformats.org/officeDocument/2006/relationships/hyperlink" Target="https://www.sigforge.com/" TargetMode="External"/><Relationship Id="rId227" Type="http://schemas.openxmlformats.org/officeDocument/2006/relationships/hyperlink" Target="https://www.satelliteinnovations.io/" TargetMode="External"/><Relationship Id="rId781" Type="http://schemas.openxmlformats.org/officeDocument/2006/relationships/hyperlink" Target="https://www.cyberpublicity.com/" TargetMode="External"/><Relationship Id="rId879" Type="http://schemas.openxmlformats.org/officeDocument/2006/relationships/hyperlink" Target="https://www.zirous.com/" TargetMode="External"/><Relationship Id="rId2462" Type="http://schemas.openxmlformats.org/officeDocument/2006/relationships/hyperlink" Target="https://www.empowerminds.com/" TargetMode="External"/><Relationship Id="rId2767" Type="http://schemas.openxmlformats.org/officeDocument/2006/relationships/hyperlink" Target="https://www.pixeledeggs.com/" TargetMode="External"/><Relationship Id="rId434" Type="http://schemas.openxmlformats.org/officeDocument/2006/relationships/hyperlink" Target="https://www.techrefic.com/" TargetMode="External"/><Relationship Id="rId641" Type="http://schemas.openxmlformats.org/officeDocument/2006/relationships/hyperlink" Target="https://teonite.com/" TargetMode="External"/><Relationship Id="rId739" Type="http://schemas.openxmlformats.org/officeDocument/2006/relationships/hyperlink" Target="http://seceon.com/" TargetMode="External"/><Relationship Id="rId1064" Type="http://schemas.openxmlformats.org/officeDocument/2006/relationships/hyperlink" Target="https://www.intelistyle.com/" TargetMode="External"/><Relationship Id="rId1271" Type="http://schemas.openxmlformats.org/officeDocument/2006/relationships/hyperlink" Target="https://siohub.com/" TargetMode="External"/><Relationship Id="rId1369" Type="http://schemas.openxmlformats.org/officeDocument/2006/relationships/hyperlink" Target="https://www.artid.tech/" TargetMode="External"/><Relationship Id="rId1576" Type="http://schemas.openxmlformats.org/officeDocument/2006/relationships/hyperlink" Target="http://assess.com/" TargetMode="External"/><Relationship Id="rId2115" Type="http://schemas.openxmlformats.org/officeDocument/2006/relationships/hyperlink" Target="https://ntq.com.vn/" TargetMode="External"/><Relationship Id="rId2322" Type="http://schemas.openxmlformats.org/officeDocument/2006/relationships/hyperlink" Target="http://www.scikitbrain.com/" TargetMode="External"/><Relationship Id="rId2974" Type="http://schemas.openxmlformats.org/officeDocument/2006/relationships/hyperlink" Target="http://www.overandall.com/" TargetMode="External"/><Relationship Id="rId501" Type="http://schemas.openxmlformats.org/officeDocument/2006/relationships/hyperlink" Target="https://www.tangentia.com/" TargetMode="External"/><Relationship Id="rId946" Type="http://schemas.openxmlformats.org/officeDocument/2006/relationships/hyperlink" Target="http://action.ai/" TargetMode="External"/><Relationship Id="rId1131" Type="http://schemas.openxmlformats.org/officeDocument/2006/relationships/hyperlink" Target="https://objectcomputing.com/" TargetMode="External"/><Relationship Id="rId1229" Type="http://schemas.openxmlformats.org/officeDocument/2006/relationships/hyperlink" Target="https://www.fusioninformatics.com/" TargetMode="External"/><Relationship Id="rId1783" Type="http://schemas.openxmlformats.org/officeDocument/2006/relationships/hyperlink" Target="https://brossarddesign.com/" TargetMode="External"/><Relationship Id="rId1990" Type="http://schemas.openxmlformats.org/officeDocument/2006/relationships/hyperlink" Target="https://www.fixer.co.jp/en-us/" TargetMode="External"/><Relationship Id="rId2627" Type="http://schemas.openxmlformats.org/officeDocument/2006/relationships/hyperlink" Target="https://www.afternow.io/" TargetMode="External"/><Relationship Id="rId2834" Type="http://schemas.openxmlformats.org/officeDocument/2006/relationships/hyperlink" Target="https://sysmo.pl/" TargetMode="External"/><Relationship Id="rId75" Type="http://schemas.openxmlformats.org/officeDocument/2006/relationships/hyperlink" Target="https://botscrew.com/clutch" TargetMode="External"/><Relationship Id="rId806" Type="http://schemas.openxmlformats.org/officeDocument/2006/relationships/hyperlink" Target="https://thebotplatform.com/" TargetMode="External"/><Relationship Id="rId1436" Type="http://schemas.openxmlformats.org/officeDocument/2006/relationships/hyperlink" Target="https://www.dtiibs.com/" TargetMode="External"/><Relationship Id="rId1643" Type="http://schemas.openxmlformats.org/officeDocument/2006/relationships/hyperlink" Target="https://urbantide.com/" TargetMode="External"/><Relationship Id="rId1850" Type="http://schemas.openxmlformats.org/officeDocument/2006/relationships/hyperlink" Target="https://www.itti.com.pl/" TargetMode="External"/><Relationship Id="rId2901" Type="http://schemas.openxmlformats.org/officeDocument/2006/relationships/hyperlink" Target="http://orangeloops.com/" TargetMode="External"/><Relationship Id="rId3096" Type="http://schemas.openxmlformats.org/officeDocument/2006/relationships/hyperlink" Target="https://www.dsstream.com/" TargetMode="External"/><Relationship Id="rId1503" Type="http://schemas.openxmlformats.org/officeDocument/2006/relationships/hyperlink" Target="http://www.shandongtop.com/" TargetMode="External"/><Relationship Id="rId1710" Type="http://schemas.openxmlformats.org/officeDocument/2006/relationships/hyperlink" Target="https://www.findfacts.in/" TargetMode="External"/><Relationship Id="rId1948" Type="http://schemas.openxmlformats.org/officeDocument/2006/relationships/hyperlink" Target="https://www.innovationincubator.com/" TargetMode="External"/><Relationship Id="rId3163" Type="http://schemas.openxmlformats.org/officeDocument/2006/relationships/hyperlink" Target="http://www.mojotrek.com/" TargetMode="External"/><Relationship Id="rId291" Type="http://schemas.openxmlformats.org/officeDocument/2006/relationships/hyperlink" Target="http://kaliedoscopik.co/" TargetMode="External"/><Relationship Id="rId1808" Type="http://schemas.openxmlformats.org/officeDocument/2006/relationships/hyperlink" Target="https://www.mensajea.net/" TargetMode="External"/><Relationship Id="rId3023" Type="http://schemas.openxmlformats.org/officeDocument/2006/relationships/hyperlink" Target="http://www.qulix.com/" TargetMode="External"/><Relationship Id="rId151" Type="http://schemas.openxmlformats.org/officeDocument/2006/relationships/hyperlink" Target="https://suitedsoft.com/" TargetMode="External"/><Relationship Id="rId389" Type="http://schemas.openxmlformats.org/officeDocument/2006/relationships/hyperlink" Target="https://intl.cloud.tencent.com/" TargetMode="External"/><Relationship Id="rId596" Type="http://schemas.openxmlformats.org/officeDocument/2006/relationships/hyperlink" Target="http://deepzen.io/" TargetMode="External"/><Relationship Id="rId2277" Type="http://schemas.openxmlformats.org/officeDocument/2006/relationships/hyperlink" Target="https://datavid.co.uk/" TargetMode="External"/><Relationship Id="rId2484" Type="http://schemas.openxmlformats.org/officeDocument/2006/relationships/hyperlink" Target="http://www.visioglobe.com/" TargetMode="External"/><Relationship Id="rId2691" Type="http://schemas.openxmlformats.org/officeDocument/2006/relationships/hyperlink" Target="https://www.empirica.fi/en/empirica-finland-2/" TargetMode="External"/><Relationship Id="rId249" Type="http://schemas.openxmlformats.org/officeDocument/2006/relationships/hyperlink" Target="https://webdevelop.pro/" TargetMode="External"/><Relationship Id="rId456" Type="http://schemas.openxmlformats.org/officeDocument/2006/relationships/hyperlink" Target="http://skytether.tech/" TargetMode="External"/><Relationship Id="rId663" Type="http://schemas.openxmlformats.org/officeDocument/2006/relationships/hyperlink" Target="http://eidos.ai/" TargetMode="External"/><Relationship Id="rId870" Type="http://schemas.openxmlformats.org/officeDocument/2006/relationships/hyperlink" Target="https://smapenergy.com/" TargetMode="External"/><Relationship Id="rId1086" Type="http://schemas.openxmlformats.org/officeDocument/2006/relationships/hyperlink" Target="https://www.xen.ai/" TargetMode="External"/><Relationship Id="rId1293" Type="http://schemas.openxmlformats.org/officeDocument/2006/relationships/hyperlink" Target="https://mindzilla.com/" TargetMode="External"/><Relationship Id="rId2137" Type="http://schemas.openxmlformats.org/officeDocument/2006/relationships/hyperlink" Target="https://datagranny.com/" TargetMode="External"/><Relationship Id="rId2344" Type="http://schemas.openxmlformats.org/officeDocument/2006/relationships/hyperlink" Target="https://bohemian.ai/" TargetMode="External"/><Relationship Id="rId2551" Type="http://schemas.openxmlformats.org/officeDocument/2006/relationships/hyperlink" Target="https://www.digiartisan.io/" TargetMode="External"/><Relationship Id="rId2789" Type="http://schemas.openxmlformats.org/officeDocument/2006/relationships/hyperlink" Target="https://boet.io/" TargetMode="External"/><Relationship Id="rId2996" Type="http://schemas.openxmlformats.org/officeDocument/2006/relationships/hyperlink" Target="http://verticalmerger.com/" TargetMode="External"/><Relationship Id="rId109" Type="http://schemas.openxmlformats.org/officeDocument/2006/relationships/hyperlink" Target="https://www.matom.ai/" TargetMode="External"/><Relationship Id="rId316" Type="http://schemas.openxmlformats.org/officeDocument/2006/relationships/hyperlink" Target="http://umerqaiser.com/" TargetMode="External"/><Relationship Id="rId523" Type="http://schemas.openxmlformats.org/officeDocument/2006/relationships/hyperlink" Target="https://sensviz.com/" TargetMode="External"/><Relationship Id="rId968" Type="http://schemas.openxmlformats.org/officeDocument/2006/relationships/hyperlink" Target="http://www.allegro-bi.com/" TargetMode="External"/><Relationship Id="rId1153" Type="http://schemas.openxmlformats.org/officeDocument/2006/relationships/hyperlink" Target="https://rul.ai/" TargetMode="External"/><Relationship Id="rId1598" Type="http://schemas.openxmlformats.org/officeDocument/2006/relationships/hyperlink" Target="https://www.soteriaintelligence.com/" TargetMode="External"/><Relationship Id="rId2204" Type="http://schemas.openxmlformats.org/officeDocument/2006/relationships/hyperlink" Target="https://www.dogan.ai/" TargetMode="External"/><Relationship Id="rId2649" Type="http://schemas.openxmlformats.org/officeDocument/2006/relationships/hyperlink" Target="http://www.enqura.com/" TargetMode="External"/><Relationship Id="rId2856" Type="http://schemas.openxmlformats.org/officeDocument/2006/relationships/hyperlink" Target="https://www.drap.agency/" TargetMode="External"/><Relationship Id="rId97" Type="http://schemas.openxmlformats.org/officeDocument/2006/relationships/hyperlink" Target="https://firstlinesoftware.com/" TargetMode="External"/><Relationship Id="rId730" Type="http://schemas.openxmlformats.org/officeDocument/2006/relationships/hyperlink" Target="https://biobeats.com/" TargetMode="External"/><Relationship Id="rId828" Type="http://schemas.openxmlformats.org/officeDocument/2006/relationships/hyperlink" Target="https://www.pryon.ai/" TargetMode="External"/><Relationship Id="rId1013" Type="http://schemas.openxmlformats.org/officeDocument/2006/relationships/hyperlink" Target="https://feedforwardai.com/" TargetMode="External"/><Relationship Id="rId1360" Type="http://schemas.openxmlformats.org/officeDocument/2006/relationships/hyperlink" Target="http://qigukj.com/" TargetMode="External"/><Relationship Id="rId1458" Type="http://schemas.openxmlformats.org/officeDocument/2006/relationships/hyperlink" Target="https://www.ftnow.us/" TargetMode="External"/><Relationship Id="rId1665" Type="http://schemas.openxmlformats.org/officeDocument/2006/relationships/hyperlink" Target="https://www.pueo.com/" TargetMode="External"/><Relationship Id="rId1872" Type="http://schemas.openxmlformats.org/officeDocument/2006/relationships/hyperlink" Target="https://www.digitalartefacts.com/" TargetMode="External"/><Relationship Id="rId2411" Type="http://schemas.openxmlformats.org/officeDocument/2006/relationships/hyperlink" Target="http://www.technomile.com/" TargetMode="External"/><Relationship Id="rId2509" Type="http://schemas.openxmlformats.org/officeDocument/2006/relationships/hyperlink" Target="https://waterbearventures.com/" TargetMode="External"/><Relationship Id="rId2716" Type="http://schemas.openxmlformats.org/officeDocument/2006/relationships/hyperlink" Target="http://thetridenttech.com/" TargetMode="External"/><Relationship Id="rId1220" Type="http://schemas.openxmlformats.org/officeDocument/2006/relationships/hyperlink" Target="https://inmediatum.com/" TargetMode="External"/><Relationship Id="rId1318" Type="http://schemas.openxmlformats.org/officeDocument/2006/relationships/hyperlink" Target="https://aigenexpert.com/" TargetMode="External"/><Relationship Id="rId1525" Type="http://schemas.openxmlformats.org/officeDocument/2006/relationships/hyperlink" Target="http://assist.com.co/" TargetMode="External"/><Relationship Id="rId2923" Type="http://schemas.openxmlformats.org/officeDocument/2006/relationships/hyperlink" Target="https://www.tessafold.com/" TargetMode="External"/><Relationship Id="rId1732" Type="http://schemas.openxmlformats.org/officeDocument/2006/relationships/hyperlink" Target="http://toolofna.com/" TargetMode="External"/><Relationship Id="rId24" Type="http://schemas.openxmlformats.org/officeDocument/2006/relationships/hyperlink" Target="https://blackburnlabs.com/" TargetMode="External"/><Relationship Id="rId2299" Type="http://schemas.openxmlformats.org/officeDocument/2006/relationships/hyperlink" Target="https://pikkles.com/en/" TargetMode="External"/><Relationship Id="rId3045" Type="http://schemas.openxmlformats.org/officeDocument/2006/relationships/hyperlink" Target="https://kevit.io/" TargetMode="External"/><Relationship Id="rId173" Type="http://schemas.openxmlformats.org/officeDocument/2006/relationships/hyperlink" Target="https://dataprocorp.tech/" TargetMode="External"/><Relationship Id="rId380" Type="http://schemas.openxmlformats.org/officeDocument/2006/relationships/hyperlink" Target="http://hippalustek.com/" TargetMode="External"/><Relationship Id="rId2061" Type="http://schemas.openxmlformats.org/officeDocument/2006/relationships/hyperlink" Target="https://outstaffing.no/" TargetMode="External"/><Relationship Id="rId3112" Type="http://schemas.openxmlformats.org/officeDocument/2006/relationships/hyperlink" Target="http://yotalabs.com/" TargetMode="External"/><Relationship Id="rId240" Type="http://schemas.openxmlformats.org/officeDocument/2006/relationships/hyperlink" Target="https://www.texolworld.com/" TargetMode="External"/><Relationship Id="rId478" Type="http://schemas.openxmlformats.org/officeDocument/2006/relationships/hyperlink" Target="https://www.chawtechsolutions.com/" TargetMode="External"/><Relationship Id="rId685" Type="http://schemas.openxmlformats.org/officeDocument/2006/relationships/hyperlink" Target="https://www.graphcore.ai/" TargetMode="External"/><Relationship Id="rId892" Type="http://schemas.openxmlformats.org/officeDocument/2006/relationships/hyperlink" Target="https://agorai.ai/" TargetMode="External"/><Relationship Id="rId2159" Type="http://schemas.openxmlformats.org/officeDocument/2006/relationships/hyperlink" Target="https://www.idya.com.au/augmented-reality/" TargetMode="External"/><Relationship Id="rId2366" Type="http://schemas.openxmlformats.org/officeDocument/2006/relationships/hyperlink" Target="https://www.sk-global.biz/" TargetMode="External"/><Relationship Id="rId2573" Type="http://schemas.openxmlformats.org/officeDocument/2006/relationships/hyperlink" Target="http://www.seattlesoftwaredevelopers.com/" TargetMode="External"/><Relationship Id="rId2780" Type="http://schemas.openxmlformats.org/officeDocument/2006/relationships/hyperlink" Target="https://www.ylyy1011.com/" TargetMode="External"/><Relationship Id="rId100" Type="http://schemas.openxmlformats.org/officeDocument/2006/relationships/hyperlink" Target="https://www.day1tech.com/" TargetMode="External"/><Relationship Id="rId338" Type="http://schemas.openxmlformats.org/officeDocument/2006/relationships/hyperlink" Target="https://www.itstartechs.com/" TargetMode="External"/><Relationship Id="rId545" Type="http://schemas.openxmlformats.org/officeDocument/2006/relationships/hyperlink" Target="https://www.techstars.com/" TargetMode="External"/><Relationship Id="rId752" Type="http://schemas.openxmlformats.org/officeDocument/2006/relationships/hyperlink" Target="https://www.arena.io/" TargetMode="External"/><Relationship Id="rId1175" Type="http://schemas.openxmlformats.org/officeDocument/2006/relationships/hyperlink" Target="https://www.continuum.industries/" TargetMode="External"/><Relationship Id="rId1382" Type="http://schemas.openxmlformats.org/officeDocument/2006/relationships/hyperlink" Target="http://www.clevermed.com/" TargetMode="External"/><Relationship Id="rId2019" Type="http://schemas.openxmlformats.org/officeDocument/2006/relationships/hyperlink" Target="https://braidr.ai/" TargetMode="External"/><Relationship Id="rId2226" Type="http://schemas.openxmlformats.org/officeDocument/2006/relationships/hyperlink" Target="https://ekkel.ai/" TargetMode="External"/><Relationship Id="rId2433" Type="http://schemas.openxmlformats.org/officeDocument/2006/relationships/hyperlink" Target="https://www.sourceseek.com/" TargetMode="External"/><Relationship Id="rId2640" Type="http://schemas.openxmlformats.org/officeDocument/2006/relationships/hyperlink" Target="https://www.alluatech.com/" TargetMode="External"/><Relationship Id="rId2878" Type="http://schemas.openxmlformats.org/officeDocument/2006/relationships/hyperlink" Target="https://bluerider.software/" TargetMode="External"/><Relationship Id="rId405" Type="http://schemas.openxmlformats.org/officeDocument/2006/relationships/hyperlink" Target="https://www.innovagile.com/" TargetMode="External"/><Relationship Id="rId612" Type="http://schemas.openxmlformats.org/officeDocument/2006/relationships/hyperlink" Target="https://locusrobotics.com/" TargetMode="External"/><Relationship Id="rId1035" Type="http://schemas.openxmlformats.org/officeDocument/2006/relationships/hyperlink" Target="https://velement.io/" TargetMode="External"/><Relationship Id="rId1242" Type="http://schemas.openxmlformats.org/officeDocument/2006/relationships/hyperlink" Target="http://inisoft.com/" TargetMode="External"/><Relationship Id="rId1687" Type="http://schemas.openxmlformats.org/officeDocument/2006/relationships/hyperlink" Target="https://s2napps.com/" TargetMode="External"/><Relationship Id="rId1894" Type="http://schemas.openxmlformats.org/officeDocument/2006/relationships/hyperlink" Target="https://www.factoryworx.com.au/" TargetMode="External"/><Relationship Id="rId2500" Type="http://schemas.openxmlformats.org/officeDocument/2006/relationships/hyperlink" Target="https://atltech.az/" TargetMode="External"/><Relationship Id="rId2738" Type="http://schemas.openxmlformats.org/officeDocument/2006/relationships/hyperlink" Target="http://thisisloki.com/" TargetMode="External"/><Relationship Id="rId2945" Type="http://schemas.openxmlformats.org/officeDocument/2006/relationships/hyperlink" Target="https://www.emcomponents.net/" TargetMode="External"/><Relationship Id="rId917" Type="http://schemas.openxmlformats.org/officeDocument/2006/relationships/hyperlink" Target="https://retisoft.com/" TargetMode="External"/><Relationship Id="rId1102" Type="http://schemas.openxmlformats.org/officeDocument/2006/relationships/hyperlink" Target="https://www.ayadata.ai/" TargetMode="External"/><Relationship Id="rId1547" Type="http://schemas.openxmlformats.org/officeDocument/2006/relationships/hyperlink" Target="https://www.symbio.com.cn/" TargetMode="External"/><Relationship Id="rId1754" Type="http://schemas.openxmlformats.org/officeDocument/2006/relationships/hyperlink" Target="https://byndyusoft.com/" TargetMode="External"/><Relationship Id="rId1961" Type="http://schemas.openxmlformats.org/officeDocument/2006/relationships/hyperlink" Target="https://www.soft-in.com/" TargetMode="External"/><Relationship Id="rId2805" Type="http://schemas.openxmlformats.org/officeDocument/2006/relationships/hyperlink" Target="http://www.insighture.com/" TargetMode="External"/><Relationship Id="rId46" Type="http://schemas.openxmlformats.org/officeDocument/2006/relationships/hyperlink" Target="https://www.fusionhit.com/" TargetMode="External"/><Relationship Id="rId1407" Type="http://schemas.openxmlformats.org/officeDocument/2006/relationships/hyperlink" Target="http://www.delta-ai.com/" TargetMode="External"/><Relationship Id="rId1614" Type="http://schemas.openxmlformats.org/officeDocument/2006/relationships/hyperlink" Target="http://mindgap.dev/" TargetMode="External"/><Relationship Id="rId1821" Type="http://schemas.openxmlformats.org/officeDocument/2006/relationships/hyperlink" Target="http://www.farben.com.cn/" TargetMode="External"/><Relationship Id="rId3067" Type="http://schemas.openxmlformats.org/officeDocument/2006/relationships/hyperlink" Target="https://gowombat.team/" TargetMode="External"/><Relationship Id="rId195" Type="http://schemas.openxmlformats.org/officeDocument/2006/relationships/hyperlink" Target="https://www.intellectyx.com/" TargetMode="External"/><Relationship Id="rId1919" Type="http://schemas.openxmlformats.org/officeDocument/2006/relationships/hyperlink" Target="https://www.acruxcs.com/" TargetMode="External"/><Relationship Id="rId2083" Type="http://schemas.openxmlformats.org/officeDocument/2006/relationships/hyperlink" Target="https://gsix.me/" TargetMode="External"/><Relationship Id="rId2290" Type="http://schemas.openxmlformats.org/officeDocument/2006/relationships/hyperlink" Target="https://optimusfox.com/" TargetMode="External"/><Relationship Id="rId2388" Type="http://schemas.openxmlformats.org/officeDocument/2006/relationships/hyperlink" Target="https://arloopa.com/" TargetMode="External"/><Relationship Id="rId2595" Type="http://schemas.openxmlformats.org/officeDocument/2006/relationships/hyperlink" Target="http://www.elizasixtyfour.com/" TargetMode="External"/><Relationship Id="rId3134" Type="http://schemas.openxmlformats.org/officeDocument/2006/relationships/hyperlink" Target="http://www.udevhub.com/" TargetMode="External"/><Relationship Id="rId262" Type="http://schemas.openxmlformats.org/officeDocument/2006/relationships/hyperlink" Target="http://kodecube.com/" TargetMode="External"/><Relationship Id="rId567" Type="http://schemas.openxmlformats.org/officeDocument/2006/relationships/hyperlink" Target="https://www.deskgen.com/" TargetMode="External"/><Relationship Id="rId1197" Type="http://schemas.openxmlformats.org/officeDocument/2006/relationships/hyperlink" Target="https://www.piserve.com/" TargetMode="External"/><Relationship Id="rId2150" Type="http://schemas.openxmlformats.org/officeDocument/2006/relationships/hyperlink" Target="https://wizardrylabs.io/" TargetMode="External"/><Relationship Id="rId2248" Type="http://schemas.openxmlformats.org/officeDocument/2006/relationships/hyperlink" Target="https://www.convedo.com/" TargetMode="External"/><Relationship Id="rId122" Type="http://schemas.openxmlformats.org/officeDocument/2006/relationships/hyperlink" Target="https://www.nyros.com/" TargetMode="External"/><Relationship Id="rId774" Type="http://schemas.openxmlformats.org/officeDocument/2006/relationships/hyperlink" Target="http://kortical.com/" TargetMode="External"/><Relationship Id="rId981" Type="http://schemas.openxmlformats.org/officeDocument/2006/relationships/hyperlink" Target="https://ebenezertechs.com/" TargetMode="External"/><Relationship Id="rId1057" Type="http://schemas.openxmlformats.org/officeDocument/2006/relationships/hyperlink" Target="https://wildfireforce.com/" TargetMode="External"/><Relationship Id="rId2010" Type="http://schemas.openxmlformats.org/officeDocument/2006/relationships/hyperlink" Target="http://codenomad.net/" TargetMode="External"/><Relationship Id="rId2455" Type="http://schemas.openxmlformats.org/officeDocument/2006/relationships/hyperlink" Target="https://luyten.ai/" TargetMode="External"/><Relationship Id="rId2662" Type="http://schemas.openxmlformats.org/officeDocument/2006/relationships/hyperlink" Target="https://codephilics.com/" TargetMode="External"/><Relationship Id="rId427" Type="http://schemas.openxmlformats.org/officeDocument/2006/relationships/hyperlink" Target="https://adstuck.com/" TargetMode="External"/><Relationship Id="rId634" Type="http://schemas.openxmlformats.org/officeDocument/2006/relationships/hyperlink" Target="https://www.wearebrain.com/" TargetMode="External"/><Relationship Id="rId841" Type="http://schemas.openxmlformats.org/officeDocument/2006/relationships/hyperlink" Target="http://www.sevensense.ai/" TargetMode="External"/><Relationship Id="rId1264" Type="http://schemas.openxmlformats.org/officeDocument/2006/relationships/hyperlink" Target="https://neurobotx.co/computer-vision-services/" TargetMode="External"/><Relationship Id="rId1471" Type="http://schemas.openxmlformats.org/officeDocument/2006/relationships/hyperlink" Target="https://www.dowosoft.com/" TargetMode="External"/><Relationship Id="rId1569" Type="http://schemas.openxmlformats.org/officeDocument/2006/relationships/hyperlink" Target="http://www.nettracer.aero/" TargetMode="External"/><Relationship Id="rId2108" Type="http://schemas.openxmlformats.org/officeDocument/2006/relationships/hyperlink" Target="https://deviq.io/" TargetMode="External"/><Relationship Id="rId2315" Type="http://schemas.openxmlformats.org/officeDocument/2006/relationships/hyperlink" Target="https://kineo.ai/" TargetMode="External"/><Relationship Id="rId2522" Type="http://schemas.openxmlformats.org/officeDocument/2006/relationships/hyperlink" Target="https://www.snowheap.com/" TargetMode="External"/><Relationship Id="rId2967" Type="http://schemas.openxmlformats.org/officeDocument/2006/relationships/hyperlink" Target="https://technisia.com/" TargetMode="External"/><Relationship Id="rId701" Type="http://schemas.openxmlformats.org/officeDocument/2006/relationships/hyperlink" Target="https://analysts.com/" TargetMode="External"/><Relationship Id="rId939" Type="http://schemas.openxmlformats.org/officeDocument/2006/relationships/hyperlink" Target="https://adamarobotics.com/" TargetMode="External"/><Relationship Id="rId1124" Type="http://schemas.openxmlformats.org/officeDocument/2006/relationships/hyperlink" Target="https://www.qutee.com/" TargetMode="External"/><Relationship Id="rId1331" Type="http://schemas.openxmlformats.org/officeDocument/2006/relationships/hyperlink" Target="https://miraclestar.info/" TargetMode="External"/><Relationship Id="rId1776" Type="http://schemas.openxmlformats.org/officeDocument/2006/relationships/hyperlink" Target="https://www.core-logic.com/" TargetMode="External"/><Relationship Id="rId1983" Type="http://schemas.openxmlformats.org/officeDocument/2006/relationships/hyperlink" Target="http://www.velocityworks.io/" TargetMode="External"/><Relationship Id="rId2827" Type="http://schemas.openxmlformats.org/officeDocument/2006/relationships/hyperlink" Target="https://quantic.co.in/" TargetMode="External"/><Relationship Id="rId68" Type="http://schemas.openxmlformats.org/officeDocument/2006/relationships/hyperlink" Target="https://innosourcetech.com/" TargetMode="External"/><Relationship Id="rId1429" Type="http://schemas.openxmlformats.org/officeDocument/2006/relationships/hyperlink" Target="http://www.intelygenz.com/" TargetMode="External"/><Relationship Id="rId1636" Type="http://schemas.openxmlformats.org/officeDocument/2006/relationships/hyperlink" Target="http://www.idexcel.com/" TargetMode="External"/><Relationship Id="rId1843" Type="http://schemas.openxmlformats.org/officeDocument/2006/relationships/hyperlink" Target="https://www.vtrac.com/" TargetMode="External"/><Relationship Id="rId3089" Type="http://schemas.openxmlformats.org/officeDocument/2006/relationships/hyperlink" Target="https://synlabs.io/" TargetMode="External"/><Relationship Id="rId1703" Type="http://schemas.openxmlformats.org/officeDocument/2006/relationships/hyperlink" Target="https://reputacion.digital/" TargetMode="External"/><Relationship Id="rId1910" Type="http://schemas.openxmlformats.org/officeDocument/2006/relationships/hyperlink" Target="http://www.igsl-group.com/" TargetMode="External"/><Relationship Id="rId3156" Type="http://schemas.openxmlformats.org/officeDocument/2006/relationships/hyperlink" Target="https://opensenselabs.com/" TargetMode="External"/><Relationship Id="rId284" Type="http://schemas.openxmlformats.org/officeDocument/2006/relationships/hyperlink" Target="https://excelfixer.com/" TargetMode="External"/><Relationship Id="rId491" Type="http://schemas.openxmlformats.org/officeDocument/2006/relationships/hyperlink" Target="https://eng.igerencia.com/" TargetMode="External"/><Relationship Id="rId2172" Type="http://schemas.openxmlformats.org/officeDocument/2006/relationships/hyperlink" Target="https://www.folderit.net/" TargetMode="External"/><Relationship Id="rId3016" Type="http://schemas.openxmlformats.org/officeDocument/2006/relationships/hyperlink" Target="https://www.maxinai.com/" TargetMode="External"/><Relationship Id="rId144" Type="http://schemas.openxmlformats.org/officeDocument/2006/relationships/hyperlink" Target="https://cstechlab.com/" TargetMode="External"/><Relationship Id="rId589" Type="http://schemas.openxmlformats.org/officeDocument/2006/relationships/hyperlink" Target="http://www.yitutech.com/en/" TargetMode="External"/><Relationship Id="rId796" Type="http://schemas.openxmlformats.org/officeDocument/2006/relationships/hyperlink" Target="https://www.prowler.io/" TargetMode="External"/><Relationship Id="rId2477" Type="http://schemas.openxmlformats.org/officeDocument/2006/relationships/hyperlink" Target="http://www.reactivespace.com/" TargetMode="External"/><Relationship Id="rId2684" Type="http://schemas.openxmlformats.org/officeDocument/2006/relationships/hyperlink" Target="http://www.numerounosrl.it/" TargetMode="External"/><Relationship Id="rId351" Type="http://schemas.openxmlformats.org/officeDocument/2006/relationships/hyperlink" Target="https://startupventurebuilder.com/" TargetMode="External"/><Relationship Id="rId449" Type="http://schemas.openxmlformats.org/officeDocument/2006/relationships/hyperlink" Target="http://9livesdata.com/" TargetMode="External"/><Relationship Id="rId656" Type="http://schemas.openxmlformats.org/officeDocument/2006/relationships/hyperlink" Target="https://www.arttteo.com/" TargetMode="External"/><Relationship Id="rId863" Type="http://schemas.openxmlformats.org/officeDocument/2006/relationships/hyperlink" Target="https://knowledgeone.ca/" TargetMode="External"/><Relationship Id="rId1079" Type="http://schemas.openxmlformats.org/officeDocument/2006/relationships/hyperlink" Target="http://www.isr-intelligencesolutions.biz/index.html" TargetMode="External"/><Relationship Id="rId1286" Type="http://schemas.openxmlformats.org/officeDocument/2006/relationships/hyperlink" Target="http://www.go-sharp.com/" TargetMode="External"/><Relationship Id="rId1493" Type="http://schemas.openxmlformats.org/officeDocument/2006/relationships/hyperlink" Target="https://decimalpointanalytics.com/" TargetMode="External"/><Relationship Id="rId2032" Type="http://schemas.openxmlformats.org/officeDocument/2006/relationships/hyperlink" Target="https://www.govcxp.com/" TargetMode="External"/><Relationship Id="rId2337" Type="http://schemas.openxmlformats.org/officeDocument/2006/relationships/hyperlink" Target="https://valuelogic.one/" TargetMode="External"/><Relationship Id="rId2544" Type="http://schemas.openxmlformats.org/officeDocument/2006/relationships/hyperlink" Target="https://aug.global/" TargetMode="External"/><Relationship Id="rId2891" Type="http://schemas.openxmlformats.org/officeDocument/2006/relationships/hyperlink" Target="http://www.areusdev.com/" TargetMode="External"/><Relationship Id="rId2989" Type="http://schemas.openxmlformats.org/officeDocument/2006/relationships/hyperlink" Target="https://aidigital.marketing/" TargetMode="External"/><Relationship Id="rId211" Type="http://schemas.openxmlformats.org/officeDocument/2006/relationships/hyperlink" Target="http://thetaonelab.com/" TargetMode="External"/><Relationship Id="rId309" Type="http://schemas.openxmlformats.org/officeDocument/2006/relationships/hyperlink" Target="http://www.cakeai.com/" TargetMode="External"/><Relationship Id="rId516" Type="http://schemas.openxmlformats.org/officeDocument/2006/relationships/hyperlink" Target="http://www.webspiders.com/" TargetMode="External"/><Relationship Id="rId1146" Type="http://schemas.openxmlformats.org/officeDocument/2006/relationships/hyperlink" Target="https://www.filament.ai/" TargetMode="External"/><Relationship Id="rId1798" Type="http://schemas.openxmlformats.org/officeDocument/2006/relationships/hyperlink" Target="http://www.five2one.com.au/" TargetMode="External"/><Relationship Id="rId2751" Type="http://schemas.openxmlformats.org/officeDocument/2006/relationships/hyperlink" Target="https://zalmotek.com/" TargetMode="External"/><Relationship Id="rId2849" Type="http://schemas.openxmlformats.org/officeDocument/2006/relationships/hyperlink" Target="https://apticconsulting.com/" TargetMode="External"/><Relationship Id="rId723" Type="http://schemas.openxmlformats.org/officeDocument/2006/relationships/hyperlink" Target="https://www.zonefox.com/" TargetMode="External"/><Relationship Id="rId930" Type="http://schemas.openxmlformats.org/officeDocument/2006/relationships/hyperlink" Target="http://alfafusion.com/" TargetMode="External"/><Relationship Id="rId1006" Type="http://schemas.openxmlformats.org/officeDocument/2006/relationships/hyperlink" Target="https://reckondigital.com/" TargetMode="External"/><Relationship Id="rId1353" Type="http://schemas.openxmlformats.org/officeDocument/2006/relationships/hyperlink" Target="https://www.treecloud.co/" TargetMode="External"/><Relationship Id="rId1560" Type="http://schemas.openxmlformats.org/officeDocument/2006/relationships/hyperlink" Target="http://wonderland.my/" TargetMode="External"/><Relationship Id="rId1658" Type="http://schemas.openxmlformats.org/officeDocument/2006/relationships/hyperlink" Target="https://iagotechnologie.fr/" TargetMode="External"/><Relationship Id="rId1865" Type="http://schemas.openxmlformats.org/officeDocument/2006/relationships/hyperlink" Target="https://www.omni212.com/" TargetMode="External"/><Relationship Id="rId2404" Type="http://schemas.openxmlformats.org/officeDocument/2006/relationships/hyperlink" Target="https://www.itdm-group.com/" TargetMode="External"/><Relationship Id="rId2611" Type="http://schemas.openxmlformats.org/officeDocument/2006/relationships/hyperlink" Target="http://glslabs.com/" TargetMode="External"/><Relationship Id="rId2709" Type="http://schemas.openxmlformats.org/officeDocument/2006/relationships/hyperlink" Target="http://www.digitechgroupci.com/" TargetMode="External"/><Relationship Id="rId1213" Type="http://schemas.openxmlformats.org/officeDocument/2006/relationships/hyperlink" Target="http://ileafsolutions.com/" TargetMode="External"/><Relationship Id="rId1420" Type="http://schemas.openxmlformats.org/officeDocument/2006/relationships/hyperlink" Target="http://rojeworld.com/" TargetMode="External"/><Relationship Id="rId1518" Type="http://schemas.openxmlformats.org/officeDocument/2006/relationships/hyperlink" Target="https://iaastha.com/" TargetMode="External"/><Relationship Id="rId2916" Type="http://schemas.openxmlformats.org/officeDocument/2006/relationships/hyperlink" Target="https://www.kastellum.com/" TargetMode="External"/><Relationship Id="rId3080" Type="http://schemas.openxmlformats.org/officeDocument/2006/relationships/hyperlink" Target="http://www.indicium.tech/" TargetMode="External"/><Relationship Id="rId1725" Type="http://schemas.openxmlformats.org/officeDocument/2006/relationships/hyperlink" Target="http://svsg.co/" TargetMode="External"/><Relationship Id="rId1932" Type="http://schemas.openxmlformats.org/officeDocument/2006/relationships/hyperlink" Target="https://www.barrowwise.com/" TargetMode="External"/><Relationship Id="rId17" Type="http://schemas.openxmlformats.org/officeDocument/2006/relationships/hyperlink" Target="https://ae.studio/" TargetMode="External"/><Relationship Id="rId2194" Type="http://schemas.openxmlformats.org/officeDocument/2006/relationships/hyperlink" Target="https://sensigotech.com/" TargetMode="External"/><Relationship Id="rId3038" Type="http://schemas.openxmlformats.org/officeDocument/2006/relationships/hyperlink" Target="http://www.8allocate.com/" TargetMode="External"/><Relationship Id="rId166" Type="http://schemas.openxmlformats.org/officeDocument/2006/relationships/hyperlink" Target="https://www.appimpact.ba/" TargetMode="External"/><Relationship Id="rId373" Type="http://schemas.openxmlformats.org/officeDocument/2006/relationships/hyperlink" Target="https://www.peakey.com/" TargetMode="External"/><Relationship Id="rId580" Type="http://schemas.openxmlformats.org/officeDocument/2006/relationships/hyperlink" Target="https://www.bons.ai/" TargetMode="External"/><Relationship Id="rId2054" Type="http://schemas.openxmlformats.org/officeDocument/2006/relationships/hyperlink" Target="http://techlogix.com/" TargetMode="External"/><Relationship Id="rId2261" Type="http://schemas.openxmlformats.org/officeDocument/2006/relationships/hyperlink" Target="https://www.qubit.ag/" TargetMode="External"/><Relationship Id="rId2499" Type="http://schemas.openxmlformats.org/officeDocument/2006/relationships/hyperlink" Target="https://www.medacuitysoftware.com/" TargetMode="External"/><Relationship Id="rId3105" Type="http://schemas.openxmlformats.org/officeDocument/2006/relationships/hyperlink" Target="http://www.focaloid.com/" TargetMode="External"/><Relationship Id="rId1" Type="http://schemas.openxmlformats.org/officeDocument/2006/relationships/hyperlink" Target="http://smith.ai/" TargetMode="External"/><Relationship Id="rId233" Type="http://schemas.openxmlformats.org/officeDocument/2006/relationships/hyperlink" Target="https://crossbm.com/" TargetMode="External"/><Relationship Id="rId440" Type="http://schemas.openxmlformats.org/officeDocument/2006/relationships/hyperlink" Target="http://www.fastrope.in/" TargetMode="External"/><Relationship Id="rId678" Type="http://schemas.openxmlformats.org/officeDocument/2006/relationships/hyperlink" Target="https://www.sparkcognition.com/" TargetMode="External"/><Relationship Id="rId885" Type="http://schemas.openxmlformats.org/officeDocument/2006/relationships/hyperlink" Target="https://www.predictx.com/" TargetMode="External"/><Relationship Id="rId1070" Type="http://schemas.openxmlformats.org/officeDocument/2006/relationships/hyperlink" Target="https://aibrisbane.com.au/" TargetMode="External"/><Relationship Id="rId2121" Type="http://schemas.openxmlformats.org/officeDocument/2006/relationships/hyperlink" Target="http://rocketloop.de/" TargetMode="External"/><Relationship Id="rId2359" Type="http://schemas.openxmlformats.org/officeDocument/2006/relationships/hyperlink" Target="http://www.vfluencer.com/" TargetMode="External"/><Relationship Id="rId2566" Type="http://schemas.openxmlformats.org/officeDocument/2006/relationships/hyperlink" Target="https://www.mahisoft.com/" TargetMode="External"/><Relationship Id="rId2773" Type="http://schemas.openxmlformats.org/officeDocument/2006/relationships/hyperlink" Target="https://www.odredovisning.se/" TargetMode="External"/><Relationship Id="rId2980" Type="http://schemas.openxmlformats.org/officeDocument/2006/relationships/hyperlink" Target="https://nivalit.com/" TargetMode="External"/><Relationship Id="rId300" Type="http://schemas.openxmlformats.org/officeDocument/2006/relationships/hyperlink" Target="https://www.tec4digital.com/" TargetMode="External"/><Relationship Id="rId538" Type="http://schemas.openxmlformats.org/officeDocument/2006/relationships/hyperlink" Target="https://www.csail.mit.edu/" TargetMode="External"/><Relationship Id="rId745" Type="http://schemas.openxmlformats.org/officeDocument/2006/relationships/hyperlink" Target="https://metigy.com/" TargetMode="External"/><Relationship Id="rId952" Type="http://schemas.openxmlformats.org/officeDocument/2006/relationships/hyperlink" Target="http://chatterbox.co/" TargetMode="External"/><Relationship Id="rId1168" Type="http://schemas.openxmlformats.org/officeDocument/2006/relationships/hyperlink" Target="https://www.elevat-iot.com/" TargetMode="External"/><Relationship Id="rId1375" Type="http://schemas.openxmlformats.org/officeDocument/2006/relationships/hyperlink" Target="https://www.recogn.ai/en" TargetMode="External"/><Relationship Id="rId1582" Type="http://schemas.openxmlformats.org/officeDocument/2006/relationships/hyperlink" Target="https://www.strawberryboxmedia.com/" TargetMode="External"/><Relationship Id="rId2219" Type="http://schemas.openxmlformats.org/officeDocument/2006/relationships/hyperlink" Target="https://www.brixlabs.ai/" TargetMode="External"/><Relationship Id="rId2426" Type="http://schemas.openxmlformats.org/officeDocument/2006/relationships/hyperlink" Target="http://www.metricanet.com/" TargetMode="External"/><Relationship Id="rId2633" Type="http://schemas.openxmlformats.org/officeDocument/2006/relationships/hyperlink" Target="https://www.remedyone.com/" TargetMode="External"/><Relationship Id="rId81" Type="http://schemas.openxmlformats.org/officeDocument/2006/relationships/hyperlink" Target="http://www.sparkbit.pl/" TargetMode="External"/><Relationship Id="rId605" Type="http://schemas.openxmlformats.org/officeDocument/2006/relationships/hyperlink" Target="https://kore.ai/" TargetMode="External"/><Relationship Id="rId812" Type="http://schemas.openxmlformats.org/officeDocument/2006/relationships/hyperlink" Target="https://ambiata.com/" TargetMode="External"/><Relationship Id="rId1028" Type="http://schemas.openxmlformats.org/officeDocument/2006/relationships/hyperlink" Target="https://www.klobot.ai/" TargetMode="External"/><Relationship Id="rId1235" Type="http://schemas.openxmlformats.org/officeDocument/2006/relationships/hyperlink" Target="https://synetec.co.uk/contact-us/" TargetMode="External"/><Relationship Id="rId1442" Type="http://schemas.openxmlformats.org/officeDocument/2006/relationships/hyperlink" Target="https://knowledgent.com/" TargetMode="External"/><Relationship Id="rId1887" Type="http://schemas.openxmlformats.org/officeDocument/2006/relationships/hyperlink" Target="https://www.tftus.com/" TargetMode="External"/><Relationship Id="rId2840" Type="http://schemas.openxmlformats.org/officeDocument/2006/relationships/hyperlink" Target="https://pythonagency.com/" TargetMode="External"/><Relationship Id="rId2938" Type="http://schemas.openxmlformats.org/officeDocument/2006/relationships/hyperlink" Target="https://www.akurey.com/" TargetMode="External"/><Relationship Id="rId1302" Type="http://schemas.openxmlformats.org/officeDocument/2006/relationships/hyperlink" Target="https://www.lynetteai.com/" TargetMode="External"/><Relationship Id="rId1747" Type="http://schemas.openxmlformats.org/officeDocument/2006/relationships/hyperlink" Target="https://tatastech.com/" TargetMode="External"/><Relationship Id="rId1954" Type="http://schemas.openxmlformats.org/officeDocument/2006/relationships/hyperlink" Target="http://publicissapient.com/" TargetMode="External"/><Relationship Id="rId2700" Type="http://schemas.openxmlformats.org/officeDocument/2006/relationships/hyperlink" Target="https://brigita.co/" TargetMode="External"/><Relationship Id="rId39" Type="http://schemas.openxmlformats.org/officeDocument/2006/relationships/hyperlink" Target="https://www.hilolabs.com/" TargetMode="External"/><Relationship Id="rId1607" Type="http://schemas.openxmlformats.org/officeDocument/2006/relationships/hyperlink" Target="https://www.pitsolutions.ch/en/" TargetMode="External"/><Relationship Id="rId1814" Type="http://schemas.openxmlformats.org/officeDocument/2006/relationships/hyperlink" Target="http://www.iot-factory.com.ua/" TargetMode="External"/><Relationship Id="rId188" Type="http://schemas.openxmlformats.org/officeDocument/2006/relationships/hyperlink" Target="https://www.rnssol.com/" TargetMode="External"/><Relationship Id="rId395" Type="http://schemas.openxmlformats.org/officeDocument/2006/relationships/hyperlink" Target="https://ioptime.com/" TargetMode="External"/><Relationship Id="rId2076" Type="http://schemas.openxmlformats.org/officeDocument/2006/relationships/hyperlink" Target="http://www.doing.com/" TargetMode="External"/><Relationship Id="rId2283" Type="http://schemas.openxmlformats.org/officeDocument/2006/relationships/hyperlink" Target="https://www.goodroid.ro/" TargetMode="External"/><Relationship Id="rId2490" Type="http://schemas.openxmlformats.org/officeDocument/2006/relationships/hyperlink" Target="http://www.panderalabs.com/" TargetMode="External"/><Relationship Id="rId2588" Type="http://schemas.openxmlformats.org/officeDocument/2006/relationships/hyperlink" Target="https://neuraminds.com/" TargetMode="External"/><Relationship Id="rId3127" Type="http://schemas.openxmlformats.org/officeDocument/2006/relationships/hyperlink" Target="https://www.ithreexglobal.com/html/es/" TargetMode="External"/><Relationship Id="rId255" Type="http://schemas.openxmlformats.org/officeDocument/2006/relationships/hyperlink" Target="https://www.bitibe.com/" TargetMode="External"/><Relationship Id="rId462" Type="http://schemas.openxmlformats.org/officeDocument/2006/relationships/hyperlink" Target="https://grayphite.com/" TargetMode="External"/><Relationship Id="rId1092" Type="http://schemas.openxmlformats.org/officeDocument/2006/relationships/hyperlink" Target="https://twerlo.com/" TargetMode="External"/><Relationship Id="rId1397" Type="http://schemas.openxmlformats.org/officeDocument/2006/relationships/hyperlink" Target="https://fixel.ai/" TargetMode="External"/><Relationship Id="rId2143" Type="http://schemas.openxmlformats.org/officeDocument/2006/relationships/hyperlink" Target="https://neoline.in/" TargetMode="External"/><Relationship Id="rId2350" Type="http://schemas.openxmlformats.org/officeDocument/2006/relationships/hyperlink" Target="http://www.aidetic.in/" TargetMode="External"/><Relationship Id="rId2795" Type="http://schemas.openxmlformats.org/officeDocument/2006/relationships/hyperlink" Target="http://www.piedistrict.com/" TargetMode="External"/><Relationship Id="rId115" Type="http://schemas.openxmlformats.org/officeDocument/2006/relationships/hyperlink" Target="http://requestum.com/" TargetMode="External"/><Relationship Id="rId322" Type="http://schemas.openxmlformats.org/officeDocument/2006/relationships/hyperlink" Target="http://www.bazingoinc.com/" TargetMode="External"/><Relationship Id="rId767" Type="http://schemas.openxmlformats.org/officeDocument/2006/relationships/hyperlink" Target="https://www.infosearchbpo.com/" TargetMode="External"/><Relationship Id="rId974" Type="http://schemas.openxmlformats.org/officeDocument/2006/relationships/hyperlink" Target="https://orelit.com/" TargetMode="External"/><Relationship Id="rId2003" Type="http://schemas.openxmlformats.org/officeDocument/2006/relationships/hyperlink" Target="https://www.mountainise.com/" TargetMode="External"/><Relationship Id="rId2210" Type="http://schemas.openxmlformats.org/officeDocument/2006/relationships/hyperlink" Target="https://www.wallscope.co.uk/" TargetMode="External"/><Relationship Id="rId2448" Type="http://schemas.openxmlformats.org/officeDocument/2006/relationships/hyperlink" Target="https://vertice.digital/" TargetMode="External"/><Relationship Id="rId2655" Type="http://schemas.openxmlformats.org/officeDocument/2006/relationships/hyperlink" Target="https://www.covizmo.com/" TargetMode="External"/><Relationship Id="rId2862" Type="http://schemas.openxmlformats.org/officeDocument/2006/relationships/hyperlink" Target="https://www.hillertnext.com/" TargetMode="External"/><Relationship Id="rId627" Type="http://schemas.openxmlformats.org/officeDocument/2006/relationships/hyperlink" Target="https://dualbootpartners.com/" TargetMode="External"/><Relationship Id="rId834" Type="http://schemas.openxmlformats.org/officeDocument/2006/relationships/hyperlink" Target="https://ople.ai/" TargetMode="External"/><Relationship Id="rId1257" Type="http://schemas.openxmlformats.org/officeDocument/2006/relationships/hyperlink" Target="https://veracityai.com/en/" TargetMode="External"/><Relationship Id="rId1464" Type="http://schemas.openxmlformats.org/officeDocument/2006/relationships/hyperlink" Target="https://www.netobjex.com/" TargetMode="External"/><Relationship Id="rId1671" Type="http://schemas.openxmlformats.org/officeDocument/2006/relationships/hyperlink" Target="http://thadeus.ai/" TargetMode="External"/><Relationship Id="rId2308" Type="http://schemas.openxmlformats.org/officeDocument/2006/relationships/hyperlink" Target="https://online-dimensions.com/" TargetMode="External"/><Relationship Id="rId2515" Type="http://schemas.openxmlformats.org/officeDocument/2006/relationships/hyperlink" Target="http://www.optability.com/" TargetMode="External"/><Relationship Id="rId2722" Type="http://schemas.openxmlformats.org/officeDocument/2006/relationships/hyperlink" Target="https://www.fourarcstudio.com/" TargetMode="External"/><Relationship Id="rId901" Type="http://schemas.openxmlformats.org/officeDocument/2006/relationships/hyperlink" Target="https://www.magicai.io/" TargetMode="External"/><Relationship Id="rId1117" Type="http://schemas.openxmlformats.org/officeDocument/2006/relationships/hyperlink" Target="http://unifiedinbox.com/" TargetMode="External"/><Relationship Id="rId1324" Type="http://schemas.openxmlformats.org/officeDocument/2006/relationships/hyperlink" Target="https://syndicai.co/" TargetMode="External"/><Relationship Id="rId1531" Type="http://schemas.openxmlformats.org/officeDocument/2006/relationships/hyperlink" Target="https://intellibuddies.com/" TargetMode="External"/><Relationship Id="rId1769" Type="http://schemas.openxmlformats.org/officeDocument/2006/relationships/hyperlink" Target="https://headspring.com/" TargetMode="External"/><Relationship Id="rId1976" Type="http://schemas.openxmlformats.org/officeDocument/2006/relationships/hyperlink" Target="https://www.s4s.in/" TargetMode="External"/><Relationship Id="rId30" Type="http://schemas.openxmlformats.org/officeDocument/2006/relationships/hyperlink" Target="https://nybblegroup.com/" TargetMode="External"/><Relationship Id="rId1629" Type="http://schemas.openxmlformats.org/officeDocument/2006/relationships/hyperlink" Target="http://uninextsolutions.com/" TargetMode="External"/><Relationship Id="rId1836" Type="http://schemas.openxmlformats.org/officeDocument/2006/relationships/hyperlink" Target="https://xeroneit.net/" TargetMode="External"/><Relationship Id="rId1903" Type="http://schemas.openxmlformats.org/officeDocument/2006/relationships/hyperlink" Target="http://www.consensusgroup.net/" TargetMode="External"/><Relationship Id="rId2098" Type="http://schemas.openxmlformats.org/officeDocument/2006/relationships/hyperlink" Target="https://www.duaconsulting.com/" TargetMode="External"/><Relationship Id="rId3051" Type="http://schemas.openxmlformats.org/officeDocument/2006/relationships/hyperlink" Target="https://www.auxis.com/" TargetMode="External"/><Relationship Id="rId3149" Type="http://schemas.openxmlformats.org/officeDocument/2006/relationships/hyperlink" Target="https://aveneo.dev/" TargetMode="External"/><Relationship Id="rId277" Type="http://schemas.openxmlformats.org/officeDocument/2006/relationships/hyperlink" Target="https://exelegent.com/" TargetMode="External"/><Relationship Id="rId484" Type="http://schemas.openxmlformats.org/officeDocument/2006/relationships/hyperlink" Target="http://saburly.com/" TargetMode="External"/><Relationship Id="rId2165" Type="http://schemas.openxmlformats.org/officeDocument/2006/relationships/hyperlink" Target="https://blockaitech.com/" TargetMode="External"/><Relationship Id="rId3009" Type="http://schemas.openxmlformats.org/officeDocument/2006/relationships/hyperlink" Target="http://www.greenspecksmedia.com/" TargetMode="External"/><Relationship Id="rId137" Type="http://schemas.openxmlformats.org/officeDocument/2006/relationships/hyperlink" Target="https://www.lundegaard.eu/" TargetMode="External"/><Relationship Id="rId344" Type="http://schemas.openxmlformats.org/officeDocument/2006/relationships/hyperlink" Target="http://www.symbyotic.com/" TargetMode="External"/><Relationship Id="rId691" Type="http://schemas.openxmlformats.org/officeDocument/2006/relationships/hyperlink" Target="https://hyperanna.com/" TargetMode="External"/><Relationship Id="rId789" Type="http://schemas.openxmlformats.org/officeDocument/2006/relationships/hyperlink" Target="https://www.nuecho.com/en/" TargetMode="External"/><Relationship Id="rId996" Type="http://schemas.openxmlformats.org/officeDocument/2006/relationships/hyperlink" Target="http://born-ai.com/" TargetMode="External"/><Relationship Id="rId2025" Type="http://schemas.openxmlformats.org/officeDocument/2006/relationships/hyperlink" Target="https://a2-g.com/" TargetMode="External"/><Relationship Id="rId2372" Type="http://schemas.openxmlformats.org/officeDocument/2006/relationships/hyperlink" Target="http://ushyaku.com/" TargetMode="External"/><Relationship Id="rId2677" Type="http://schemas.openxmlformats.org/officeDocument/2006/relationships/hyperlink" Target="http://www.integrationalpha.com/" TargetMode="External"/><Relationship Id="rId2884" Type="http://schemas.openxmlformats.org/officeDocument/2006/relationships/hyperlink" Target="http://altsolution.net/" TargetMode="External"/><Relationship Id="rId551" Type="http://schemas.openxmlformats.org/officeDocument/2006/relationships/hyperlink" Target="https://www.recordedfuture.com/" TargetMode="External"/><Relationship Id="rId649" Type="http://schemas.openxmlformats.org/officeDocument/2006/relationships/hyperlink" Target="https://www.hiddenbrains.com/" TargetMode="External"/><Relationship Id="rId856" Type="http://schemas.openxmlformats.org/officeDocument/2006/relationships/hyperlink" Target="http://aibee.com/en/Default.html" TargetMode="External"/><Relationship Id="rId1181" Type="http://schemas.openxmlformats.org/officeDocument/2006/relationships/hyperlink" Target="https://www.owlin.com/" TargetMode="External"/><Relationship Id="rId1279" Type="http://schemas.openxmlformats.org/officeDocument/2006/relationships/hyperlink" Target="https://tezeract.ai/" TargetMode="External"/><Relationship Id="rId1486" Type="http://schemas.openxmlformats.org/officeDocument/2006/relationships/hyperlink" Target="https://www.iwhalecloud.com/" TargetMode="External"/><Relationship Id="rId2232" Type="http://schemas.openxmlformats.org/officeDocument/2006/relationships/hyperlink" Target="https://www.go-psybernetic.com/" TargetMode="External"/><Relationship Id="rId2537" Type="http://schemas.openxmlformats.org/officeDocument/2006/relationships/hyperlink" Target="http://www.xrtechnica.com.au/" TargetMode="External"/><Relationship Id="rId204" Type="http://schemas.openxmlformats.org/officeDocument/2006/relationships/hyperlink" Target="https://postdata.ai/" TargetMode="External"/><Relationship Id="rId411" Type="http://schemas.openxmlformats.org/officeDocument/2006/relationships/hyperlink" Target="https://acmex.co/" TargetMode="External"/><Relationship Id="rId509" Type="http://schemas.openxmlformats.org/officeDocument/2006/relationships/hyperlink" Target="https://intelliarts.com/" TargetMode="External"/><Relationship Id="rId1041" Type="http://schemas.openxmlformats.org/officeDocument/2006/relationships/hyperlink" Target="https://www.myweimai.net/" TargetMode="External"/><Relationship Id="rId1139" Type="http://schemas.openxmlformats.org/officeDocument/2006/relationships/hyperlink" Target="https://www.jobcase.com/" TargetMode="External"/><Relationship Id="rId1346" Type="http://schemas.openxmlformats.org/officeDocument/2006/relationships/hyperlink" Target="https://expo.semantrum.net/" TargetMode="External"/><Relationship Id="rId1693" Type="http://schemas.openxmlformats.org/officeDocument/2006/relationships/hyperlink" Target="https://www.accenture.com/cn-en" TargetMode="External"/><Relationship Id="rId1998" Type="http://schemas.openxmlformats.org/officeDocument/2006/relationships/hyperlink" Target="https://www.senpaiacademy.com/" TargetMode="External"/><Relationship Id="rId2744" Type="http://schemas.openxmlformats.org/officeDocument/2006/relationships/hyperlink" Target="https://cognitive-cs.com/" TargetMode="External"/><Relationship Id="rId2951" Type="http://schemas.openxmlformats.org/officeDocument/2006/relationships/hyperlink" Target="https://www.xactidea.com/" TargetMode="External"/><Relationship Id="rId716" Type="http://schemas.openxmlformats.org/officeDocument/2006/relationships/hyperlink" Target="http://www.bluebotics.com/" TargetMode="External"/><Relationship Id="rId923" Type="http://schemas.openxmlformats.org/officeDocument/2006/relationships/hyperlink" Target="https://easyflow.biz/" TargetMode="External"/><Relationship Id="rId1553" Type="http://schemas.openxmlformats.org/officeDocument/2006/relationships/hyperlink" Target="https://www.aversanlabs.com/" TargetMode="External"/><Relationship Id="rId1760" Type="http://schemas.openxmlformats.org/officeDocument/2006/relationships/hyperlink" Target="https://devrain.com/" TargetMode="External"/><Relationship Id="rId1858" Type="http://schemas.openxmlformats.org/officeDocument/2006/relationships/hyperlink" Target="https://www.vexsoluciones.com/" TargetMode="External"/><Relationship Id="rId2604" Type="http://schemas.openxmlformats.org/officeDocument/2006/relationships/hyperlink" Target="http://www.peraport.net/" TargetMode="External"/><Relationship Id="rId2811" Type="http://schemas.openxmlformats.org/officeDocument/2006/relationships/hyperlink" Target="https://mir-services.com/" TargetMode="External"/><Relationship Id="rId52" Type="http://schemas.openxmlformats.org/officeDocument/2006/relationships/hyperlink" Target="https://one12th.io/" TargetMode="External"/><Relationship Id="rId1206" Type="http://schemas.openxmlformats.org/officeDocument/2006/relationships/hyperlink" Target="https://websensa.com/" TargetMode="External"/><Relationship Id="rId1413" Type="http://schemas.openxmlformats.org/officeDocument/2006/relationships/hyperlink" Target="https://ordinalscience.com/" TargetMode="External"/><Relationship Id="rId1620" Type="http://schemas.openxmlformats.org/officeDocument/2006/relationships/hyperlink" Target="http://www.kendaxa.com/" TargetMode="External"/><Relationship Id="rId2909" Type="http://schemas.openxmlformats.org/officeDocument/2006/relationships/hyperlink" Target="https://1t2b.eu/" TargetMode="External"/><Relationship Id="rId3073" Type="http://schemas.openxmlformats.org/officeDocument/2006/relationships/hyperlink" Target="https://vantino.com/" TargetMode="External"/><Relationship Id="rId1718" Type="http://schemas.openxmlformats.org/officeDocument/2006/relationships/hyperlink" Target="https://adimen.tech/" TargetMode="External"/><Relationship Id="rId1925" Type="http://schemas.openxmlformats.org/officeDocument/2006/relationships/hyperlink" Target="https://itsolution.co/" TargetMode="External"/><Relationship Id="rId3140" Type="http://schemas.openxmlformats.org/officeDocument/2006/relationships/hyperlink" Target="http://s9y.ai/" TargetMode="External"/><Relationship Id="rId299" Type="http://schemas.openxmlformats.org/officeDocument/2006/relationships/hyperlink" Target="http://radiansoft.com/" TargetMode="External"/><Relationship Id="rId2187" Type="http://schemas.openxmlformats.org/officeDocument/2006/relationships/hyperlink" Target="https://www.tresfactorial.com/" TargetMode="External"/><Relationship Id="rId2394" Type="http://schemas.openxmlformats.org/officeDocument/2006/relationships/hyperlink" Target="https://cosi.com.mx/index.html" TargetMode="External"/><Relationship Id="rId159" Type="http://schemas.openxmlformats.org/officeDocument/2006/relationships/hyperlink" Target="http://www.octaviantg.com/" TargetMode="External"/><Relationship Id="rId366" Type="http://schemas.openxmlformats.org/officeDocument/2006/relationships/hyperlink" Target="https://ohio-digital.com/" TargetMode="External"/><Relationship Id="rId573" Type="http://schemas.openxmlformats.org/officeDocument/2006/relationships/hyperlink" Target="https://www.jacada.com/" TargetMode="External"/><Relationship Id="rId780" Type="http://schemas.openxmlformats.org/officeDocument/2006/relationships/hyperlink" Target="https://www.automat.ai/" TargetMode="External"/><Relationship Id="rId2047" Type="http://schemas.openxmlformats.org/officeDocument/2006/relationships/hyperlink" Target="https://www.bitspace.com/" TargetMode="External"/><Relationship Id="rId2254" Type="http://schemas.openxmlformats.org/officeDocument/2006/relationships/hyperlink" Target="http://www.optimized.solutions/" TargetMode="External"/><Relationship Id="rId2461" Type="http://schemas.openxmlformats.org/officeDocument/2006/relationships/hyperlink" Target="https://strategicinnovations.net/" TargetMode="External"/><Relationship Id="rId2699" Type="http://schemas.openxmlformats.org/officeDocument/2006/relationships/hyperlink" Target="http://www.transforminteractive.com/" TargetMode="External"/><Relationship Id="rId3000" Type="http://schemas.openxmlformats.org/officeDocument/2006/relationships/hyperlink" Target="https://www.nois.vn/" TargetMode="External"/><Relationship Id="rId226" Type="http://schemas.openxmlformats.org/officeDocument/2006/relationships/hyperlink" Target="https://www.ezmid.com/" TargetMode="External"/><Relationship Id="rId433" Type="http://schemas.openxmlformats.org/officeDocument/2006/relationships/hyperlink" Target="https://safetyheads.com/" TargetMode="External"/><Relationship Id="rId878" Type="http://schemas.openxmlformats.org/officeDocument/2006/relationships/hyperlink" Target="https://www.predikto.com/" TargetMode="External"/><Relationship Id="rId1063" Type="http://schemas.openxmlformats.org/officeDocument/2006/relationships/hyperlink" Target="http://huarui.ai/" TargetMode="External"/><Relationship Id="rId1270" Type="http://schemas.openxmlformats.org/officeDocument/2006/relationships/hyperlink" Target="http://logicai.io/" TargetMode="External"/><Relationship Id="rId2114" Type="http://schemas.openxmlformats.org/officeDocument/2006/relationships/hyperlink" Target="http://www.cyberswift.com/" TargetMode="External"/><Relationship Id="rId2559" Type="http://schemas.openxmlformats.org/officeDocument/2006/relationships/hyperlink" Target="https://www.berge.io/career/" TargetMode="External"/><Relationship Id="rId2766" Type="http://schemas.openxmlformats.org/officeDocument/2006/relationships/hyperlink" Target="https://www.vibgyorweb.com/" TargetMode="External"/><Relationship Id="rId2973" Type="http://schemas.openxmlformats.org/officeDocument/2006/relationships/hyperlink" Target="http://fd.myflashcloud.com/" TargetMode="External"/><Relationship Id="rId640" Type="http://schemas.openxmlformats.org/officeDocument/2006/relationships/hyperlink" Target="https://dynamindlabs.ai/" TargetMode="External"/><Relationship Id="rId738" Type="http://schemas.openxmlformats.org/officeDocument/2006/relationships/hyperlink" Target="http://www.seebyte.com/" TargetMode="External"/><Relationship Id="rId945" Type="http://schemas.openxmlformats.org/officeDocument/2006/relationships/hyperlink" Target="http://action.ai/" TargetMode="External"/><Relationship Id="rId1368" Type="http://schemas.openxmlformats.org/officeDocument/2006/relationships/hyperlink" Target="https://initializeai.com/" TargetMode="External"/><Relationship Id="rId1575" Type="http://schemas.openxmlformats.org/officeDocument/2006/relationships/hyperlink" Target="https://about.zination.com/" TargetMode="External"/><Relationship Id="rId1782" Type="http://schemas.openxmlformats.org/officeDocument/2006/relationships/hyperlink" Target="https://usekoda.com/" TargetMode="External"/><Relationship Id="rId2321" Type="http://schemas.openxmlformats.org/officeDocument/2006/relationships/hyperlink" Target="https://www.promptsoftech.com/" TargetMode="External"/><Relationship Id="rId2419" Type="http://schemas.openxmlformats.org/officeDocument/2006/relationships/hyperlink" Target="https://www.provokesolutions.com/" TargetMode="External"/><Relationship Id="rId2626" Type="http://schemas.openxmlformats.org/officeDocument/2006/relationships/hyperlink" Target="https://rolleragency.co.uk/" TargetMode="External"/><Relationship Id="rId2833" Type="http://schemas.openxmlformats.org/officeDocument/2006/relationships/hyperlink" Target="http://www.sterison.com/" TargetMode="External"/><Relationship Id="rId74" Type="http://schemas.openxmlformats.org/officeDocument/2006/relationships/hyperlink" Target="https://stermedia.ai/" TargetMode="External"/><Relationship Id="rId500" Type="http://schemas.openxmlformats.org/officeDocument/2006/relationships/hyperlink" Target="https://www.appwish.pl/" TargetMode="External"/><Relationship Id="rId805" Type="http://schemas.openxmlformats.org/officeDocument/2006/relationships/hyperlink" Target="http://ai-build.com/" TargetMode="External"/><Relationship Id="rId1130" Type="http://schemas.openxmlformats.org/officeDocument/2006/relationships/hyperlink" Target="https://www.repustate.com/" TargetMode="External"/><Relationship Id="rId1228" Type="http://schemas.openxmlformats.org/officeDocument/2006/relationships/hyperlink" Target="https://codewave.eu/" TargetMode="External"/><Relationship Id="rId1435" Type="http://schemas.openxmlformats.org/officeDocument/2006/relationships/hyperlink" Target="https://sigdelta.com/" TargetMode="External"/><Relationship Id="rId1642" Type="http://schemas.openxmlformats.org/officeDocument/2006/relationships/hyperlink" Target="http://www.e2open.com/" TargetMode="External"/><Relationship Id="rId1947" Type="http://schemas.openxmlformats.org/officeDocument/2006/relationships/hyperlink" Target="https://distancematrix.ai/" TargetMode="External"/><Relationship Id="rId2900" Type="http://schemas.openxmlformats.org/officeDocument/2006/relationships/hyperlink" Target="https://vistalore.com/" TargetMode="External"/><Relationship Id="rId3095" Type="http://schemas.openxmlformats.org/officeDocument/2006/relationships/hyperlink" Target="http://www.procogia.com/" TargetMode="External"/><Relationship Id="rId1502" Type="http://schemas.openxmlformats.org/officeDocument/2006/relationships/hyperlink" Target="https://freestoneinfotech.com/" TargetMode="External"/><Relationship Id="rId1807" Type="http://schemas.openxmlformats.org/officeDocument/2006/relationships/hyperlink" Target="https://capitalbrain.co/" TargetMode="External"/><Relationship Id="rId3162" Type="http://schemas.openxmlformats.org/officeDocument/2006/relationships/hyperlink" Target="https://intelia.io/" TargetMode="External"/><Relationship Id="rId290" Type="http://schemas.openxmlformats.org/officeDocument/2006/relationships/hyperlink" Target="http://etereo.io/" TargetMode="External"/><Relationship Id="rId388" Type="http://schemas.openxmlformats.org/officeDocument/2006/relationships/hyperlink" Target="https://digitalcurveconsulting.co.uk/" TargetMode="External"/><Relationship Id="rId2069" Type="http://schemas.openxmlformats.org/officeDocument/2006/relationships/hyperlink" Target="https://www.dataqraft.com/" TargetMode="External"/><Relationship Id="rId3022" Type="http://schemas.openxmlformats.org/officeDocument/2006/relationships/hyperlink" Target="https://workingeeks.com/" TargetMode="External"/><Relationship Id="rId150" Type="http://schemas.openxmlformats.org/officeDocument/2006/relationships/hyperlink" Target="https://www.matrixmarketers.com/" TargetMode="External"/><Relationship Id="rId595" Type="http://schemas.openxmlformats.org/officeDocument/2006/relationships/hyperlink" Target="https://tractable.ai/" TargetMode="External"/><Relationship Id="rId2276" Type="http://schemas.openxmlformats.org/officeDocument/2006/relationships/hyperlink" Target="https://interlan.ai/" TargetMode="External"/><Relationship Id="rId2483" Type="http://schemas.openxmlformats.org/officeDocument/2006/relationships/hyperlink" Target="https://www.gyana.com/" TargetMode="External"/><Relationship Id="rId2690" Type="http://schemas.openxmlformats.org/officeDocument/2006/relationships/hyperlink" Target="https://pixelsymmetry.com/" TargetMode="External"/><Relationship Id="rId248" Type="http://schemas.openxmlformats.org/officeDocument/2006/relationships/hyperlink" Target="https://ideofuzion.com/" TargetMode="External"/><Relationship Id="rId455" Type="http://schemas.openxmlformats.org/officeDocument/2006/relationships/hyperlink" Target="https://metafic.co/" TargetMode="External"/><Relationship Id="rId662" Type="http://schemas.openxmlformats.org/officeDocument/2006/relationships/hyperlink" Target="https://www.objectiveit.com/" TargetMode="External"/><Relationship Id="rId1085" Type="http://schemas.openxmlformats.org/officeDocument/2006/relationships/hyperlink" Target="https://www.glassroom.com/" TargetMode="External"/><Relationship Id="rId1292" Type="http://schemas.openxmlformats.org/officeDocument/2006/relationships/hyperlink" Target="https://www.theinsights.co.in/" TargetMode="External"/><Relationship Id="rId2136" Type="http://schemas.openxmlformats.org/officeDocument/2006/relationships/hyperlink" Target="http://www.indielabs.sa/" TargetMode="External"/><Relationship Id="rId2343" Type="http://schemas.openxmlformats.org/officeDocument/2006/relationships/hyperlink" Target="https://adoriasoft.com/" TargetMode="External"/><Relationship Id="rId2550" Type="http://schemas.openxmlformats.org/officeDocument/2006/relationships/hyperlink" Target="http://www.mutek.io/" TargetMode="External"/><Relationship Id="rId2788" Type="http://schemas.openxmlformats.org/officeDocument/2006/relationships/hyperlink" Target="https://visionrotech.com/" TargetMode="External"/><Relationship Id="rId2995" Type="http://schemas.openxmlformats.org/officeDocument/2006/relationships/hyperlink" Target="http://www.techath.com/" TargetMode="External"/><Relationship Id="rId108" Type="http://schemas.openxmlformats.org/officeDocument/2006/relationships/hyperlink" Target="http://matom.ai/" TargetMode="External"/><Relationship Id="rId315" Type="http://schemas.openxmlformats.org/officeDocument/2006/relationships/hyperlink" Target="https://magnetico.dev/" TargetMode="External"/><Relationship Id="rId522" Type="http://schemas.openxmlformats.org/officeDocument/2006/relationships/hyperlink" Target="https://inceite.com/" TargetMode="External"/><Relationship Id="rId967" Type="http://schemas.openxmlformats.org/officeDocument/2006/relationships/hyperlink" Target="https://zooxsmart.com/" TargetMode="External"/><Relationship Id="rId1152" Type="http://schemas.openxmlformats.org/officeDocument/2006/relationships/hyperlink" Target="https://pinn.ai/" TargetMode="External"/><Relationship Id="rId1597" Type="http://schemas.openxmlformats.org/officeDocument/2006/relationships/hyperlink" Target="http://soothsayeranalytics.com/" TargetMode="External"/><Relationship Id="rId2203" Type="http://schemas.openxmlformats.org/officeDocument/2006/relationships/hyperlink" Target="https://www.sitewhere.com/" TargetMode="External"/><Relationship Id="rId2410" Type="http://schemas.openxmlformats.org/officeDocument/2006/relationships/hyperlink" Target="https://www.outvise.com/" TargetMode="External"/><Relationship Id="rId2648" Type="http://schemas.openxmlformats.org/officeDocument/2006/relationships/hyperlink" Target="https://www.schlachter.tech/" TargetMode="External"/><Relationship Id="rId2855" Type="http://schemas.openxmlformats.org/officeDocument/2006/relationships/hyperlink" Target="https://www.kmteq.com/" TargetMode="External"/><Relationship Id="rId96" Type="http://schemas.openxmlformats.org/officeDocument/2006/relationships/hyperlink" Target="https://www.it-jim.com/" TargetMode="External"/><Relationship Id="rId827" Type="http://schemas.openxmlformats.org/officeDocument/2006/relationships/hyperlink" Target="https://www.answeriq.com/" TargetMode="External"/><Relationship Id="rId1012" Type="http://schemas.openxmlformats.org/officeDocument/2006/relationships/hyperlink" Target="https://www.humn.ai/" TargetMode="External"/><Relationship Id="rId1457" Type="http://schemas.openxmlformats.org/officeDocument/2006/relationships/hyperlink" Target="https://www.comolho.com/" TargetMode="External"/><Relationship Id="rId1664" Type="http://schemas.openxmlformats.org/officeDocument/2006/relationships/hyperlink" Target="http://www.engageecho.com/" TargetMode="External"/><Relationship Id="rId1871" Type="http://schemas.openxmlformats.org/officeDocument/2006/relationships/hyperlink" Target="https://www.kieli.co.uk/" TargetMode="External"/><Relationship Id="rId2508" Type="http://schemas.openxmlformats.org/officeDocument/2006/relationships/hyperlink" Target="http://www.hasystem.ca/" TargetMode="External"/><Relationship Id="rId2715" Type="http://schemas.openxmlformats.org/officeDocument/2006/relationships/hyperlink" Target="https://narf.ai/" TargetMode="External"/><Relationship Id="rId2922" Type="http://schemas.openxmlformats.org/officeDocument/2006/relationships/hyperlink" Target="https://idata.com.np/" TargetMode="External"/><Relationship Id="rId1317" Type="http://schemas.openxmlformats.org/officeDocument/2006/relationships/hyperlink" Target="https://novaceneai.com/" TargetMode="External"/><Relationship Id="rId1524" Type="http://schemas.openxmlformats.org/officeDocument/2006/relationships/hyperlink" Target="https://contiq.com/" TargetMode="External"/><Relationship Id="rId1731" Type="http://schemas.openxmlformats.org/officeDocument/2006/relationships/hyperlink" Target="http://www.brq.com/" TargetMode="External"/><Relationship Id="rId1969" Type="http://schemas.openxmlformats.org/officeDocument/2006/relationships/hyperlink" Target="http://www.ennoblefirst.com/" TargetMode="External"/><Relationship Id="rId23" Type="http://schemas.openxmlformats.org/officeDocument/2006/relationships/hyperlink" Target="https://devopsbay.io/" TargetMode="External"/><Relationship Id="rId1829" Type="http://schemas.openxmlformats.org/officeDocument/2006/relationships/hyperlink" Target="https://www.stringnet.pe/" TargetMode="External"/><Relationship Id="rId2298" Type="http://schemas.openxmlformats.org/officeDocument/2006/relationships/hyperlink" Target="https://www.eritheialabs.com/" TargetMode="External"/><Relationship Id="rId3044" Type="http://schemas.openxmlformats.org/officeDocument/2006/relationships/hyperlink" Target="https://www.coruscatesolution.com/" TargetMode="External"/><Relationship Id="rId172" Type="http://schemas.openxmlformats.org/officeDocument/2006/relationships/hyperlink" Target="https://appwell.health/" TargetMode="External"/><Relationship Id="rId477" Type="http://schemas.openxmlformats.org/officeDocument/2006/relationships/hyperlink" Target="https://www.project42labs.com/" TargetMode="External"/><Relationship Id="rId684" Type="http://schemas.openxmlformats.org/officeDocument/2006/relationships/hyperlink" Target="https://www.sparrho.com/" TargetMode="External"/><Relationship Id="rId2060" Type="http://schemas.openxmlformats.org/officeDocument/2006/relationships/hyperlink" Target="https://www.futurismtechnologies.com/" TargetMode="External"/><Relationship Id="rId2158" Type="http://schemas.openxmlformats.org/officeDocument/2006/relationships/hyperlink" Target="https://thinktransportation.net/" TargetMode="External"/><Relationship Id="rId2365" Type="http://schemas.openxmlformats.org/officeDocument/2006/relationships/hyperlink" Target="https://opensistemas.com/en/" TargetMode="External"/><Relationship Id="rId3111" Type="http://schemas.openxmlformats.org/officeDocument/2006/relationships/hyperlink" Target="http://edicasoft.com/" TargetMode="External"/><Relationship Id="rId337" Type="http://schemas.openxmlformats.org/officeDocument/2006/relationships/hyperlink" Target="http://www.dataneoshore.com/" TargetMode="External"/><Relationship Id="rId891" Type="http://schemas.openxmlformats.org/officeDocument/2006/relationships/hyperlink" Target="https://cxcentral.com.au/" TargetMode="External"/><Relationship Id="rId989" Type="http://schemas.openxmlformats.org/officeDocument/2006/relationships/hyperlink" Target="https://2410.lv/" TargetMode="External"/><Relationship Id="rId2018" Type="http://schemas.openxmlformats.org/officeDocument/2006/relationships/hyperlink" Target="http://skizzle.tech/" TargetMode="External"/><Relationship Id="rId2572" Type="http://schemas.openxmlformats.org/officeDocument/2006/relationships/hyperlink" Target="http://www.inspark.com/" TargetMode="External"/><Relationship Id="rId2877" Type="http://schemas.openxmlformats.org/officeDocument/2006/relationships/hyperlink" Target="https://labelyourdata.com/" TargetMode="External"/><Relationship Id="rId544" Type="http://schemas.openxmlformats.org/officeDocument/2006/relationships/hyperlink" Target="https://databricks.com/" TargetMode="External"/><Relationship Id="rId751" Type="http://schemas.openxmlformats.org/officeDocument/2006/relationships/hyperlink" Target="https://passage.ai/" TargetMode="External"/><Relationship Id="rId849" Type="http://schemas.openxmlformats.org/officeDocument/2006/relationships/hyperlink" Target="https://www.dece.com.tr/" TargetMode="External"/><Relationship Id="rId1174" Type="http://schemas.openxmlformats.org/officeDocument/2006/relationships/hyperlink" Target="http://www.entromy.com/" TargetMode="External"/><Relationship Id="rId1381" Type="http://schemas.openxmlformats.org/officeDocument/2006/relationships/hyperlink" Target="https://ex3labs.com/" TargetMode="External"/><Relationship Id="rId1479" Type="http://schemas.openxmlformats.org/officeDocument/2006/relationships/hyperlink" Target="https://www.albionresearch.com/" TargetMode="External"/><Relationship Id="rId1686" Type="http://schemas.openxmlformats.org/officeDocument/2006/relationships/hyperlink" Target="http://www.experfy.com/" TargetMode="External"/><Relationship Id="rId2225" Type="http://schemas.openxmlformats.org/officeDocument/2006/relationships/hyperlink" Target="https://pavo-tusker.com/" TargetMode="External"/><Relationship Id="rId2432" Type="http://schemas.openxmlformats.org/officeDocument/2006/relationships/hyperlink" Target="https://www.epsilonelectronics.in/" TargetMode="External"/><Relationship Id="rId404" Type="http://schemas.openxmlformats.org/officeDocument/2006/relationships/hyperlink" Target="https://convuent.com/" TargetMode="External"/><Relationship Id="rId611" Type="http://schemas.openxmlformats.org/officeDocument/2006/relationships/hyperlink" Target="https://www.crossco.com/" TargetMode="External"/><Relationship Id="rId1034" Type="http://schemas.openxmlformats.org/officeDocument/2006/relationships/hyperlink" Target="https://abzu.ai/" TargetMode="External"/><Relationship Id="rId1241" Type="http://schemas.openxmlformats.org/officeDocument/2006/relationships/hyperlink" Target="https://www.rapidops.com/" TargetMode="External"/><Relationship Id="rId1339" Type="http://schemas.openxmlformats.org/officeDocument/2006/relationships/hyperlink" Target="https://smartanswers.io/" TargetMode="External"/><Relationship Id="rId1893" Type="http://schemas.openxmlformats.org/officeDocument/2006/relationships/hyperlink" Target="https://www.revnomix.com/" TargetMode="External"/><Relationship Id="rId2737" Type="http://schemas.openxmlformats.org/officeDocument/2006/relationships/hyperlink" Target="https://eiconix.com/" TargetMode="External"/><Relationship Id="rId2944" Type="http://schemas.openxmlformats.org/officeDocument/2006/relationships/hyperlink" Target="https://hellobuild.co/" TargetMode="External"/><Relationship Id="rId709" Type="http://schemas.openxmlformats.org/officeDocument/2006/relationships/hyperlink" Target="https://www.myralabs.com/" TargetMode="External"/><Relationship Id="rId916" Type="http://schemas.openxmlformats.org/officeDocument/2006/relationships/hyperlink" Target="https://www.eor.us/" TargetMode="External"/><Relationship Id="rId1101" Type="http://schemas.openxmlformats.org/officeDocument/2006/relationships/hyperlink" Target="https://www.yinhai.com/" TargetMode="External"/><Relationship Id="rId1546" Type="http://schemas.openxmlformats.org/officeDocument/2006/relationships/hyperlink" Target="https://www.perfectiongeeks.com/" TargetMode="External"/><Relationship Id="rId1753" Type="http://schemas.openxmlformats.org/officeDocument/2006/relationships/hyperlink" Target="http://muoro.io/" TargetMode="External"/><Relationship Id="rId1960" Type="http://schemas.openxmlformats.org/officeDocument/2006/relationships/hyperlink" Target="https://radicalbit.io/contacts/" TargetMode="External"/><Relationship Id="rId2804" Type="http://schemas.openxmlformats.org/officeDocument/2006/relationships/hyperlink" Target="http://www.newpage.io/" TargetMode="External"/><Relationship Id="rId45" Type="http://schemas.openxmlformats.org/officeDocument/2006/relationships/hyperlink" Target="https://digitalscientists.com/" TargetMode="External"/><Relationship Id="rId1406" Type="http://schemas.openxmlformats.org/officeDocument/2006/relationships/hyperlink" Target="https://uk.insidesales.com/" TargetMode="External"/><Relationship Id="rId1613" Type="http://schemas.openxmlformats.org/officeDocument/2006/relationships/hyperlink" Target="https://ostlab.uk/" TargetMode="External"/><Relationship Id="rId1820" Type="http://schemas.openxmlformats.org/officeDocument/2006/relationships/hyperlink" Target="http://remarkable.technology/" TargetMode="External"/><Relationship Id="rId3066" Type="http://schemas.openxmlformats.org/officeDocument/2006/relationships/hyperlink" Target="https://www.montevideolabs.com/" TargetMode="External"/><Relationship Id="rId194" Type="http://schemas.openxmlformats.org/officeDocument/2006/relationships/hyperlink" Target="http://www.inboundmuse.com/" TargetMode="External"/><Relationship Id="rId1918" Type="http://schemas.openxmlformats.org/officeDocument/2006/relationships/hyperlink" Target="https://www.emergya.com/en" TargetMode="External"/><Relationship Id="rId2082" Type="http://schemas.openxmlformats.org/officeDocument/2006/relationships/hyperlink" Target="https://eminentgeeks.com/" TargetMode="External"/><Relationship Id="rId3133" Type="http://schemas.openxmlformats.org/officeDocument/2006/relationships/hyperlink" Target="http://www.pichainlabs.com/" TargetMode="External"/><Relationship Id="rId261" Type="http://schemas.openxmlformats.org/officeDocument/2006/relationships/hyperlink" Target="https://morebis.net/" TargetMode="External"/><Relationship Id="rId499" Type="http://schemas.openxmlformats.org/officeDocument/2006/relationships/hyperlink" Target="https://agrellotech.com/" TargetMode="External"/><Relationship Id="rId2387" Type="http://schemas.openxmlformats.org/officeDocument/2006/relationships/hyperlink" Target="http://www.1-10.com/" TargetMode="External"/><Relationship Id="rId2594" Type="http://schemas.openxmlformats.org/officeDocument/2006/relationships/hyperlink" Target="http://arsmoon.com/" TargetMode="External"/><Relationship Id="rId359" Type="http://schemas.openxmlformats.org/officeDocument/2006/relationships/hyperlink" Target="http://snowdatascience.org/" TargetMode="External"/><Relationship Id="rId566" Type="http://schemas.openxmlformats.org/officeDocument/2006/relationships/hyperlink" Target="https://loopme.com/" TargetMode="External"/><Relationship Id="rId773" Type="http://schemas.openxmlformats.org/officeDocument/2006/relationships/hyperlink" Target="https://www.objectsystems.com/" TargetMode="External"/><Relationship Id="rId1196" Type="http://schemas.openxmlformats.org/officeDocument/2006/relationships/hyperlink" Target="https://webmotion.bg/" TargetMode="External"/><Relationship Id="rId2247" Type="http://schemas.openxmlformats.org/officeDocument/2006/relationships/hyperlink" Target="https://www.redbite.com/" TargetMode="External"/><Relationship Id="rId2454" Type="http://schemas.openxmlformats.org/officeDocument/2006/relationships/hyperlink" Target="http://bulted.com/" TargetMode="External"/><Relationship Id="rId2899" Type="http://schemas.openxmlformats.org/officeDocument/2006/relationships/hyperlink" Target="https://explor.ai/" TargetMode="External"/><Relationship Id="rId121" Type="http://schemas.openxmlformats.org/officeDocument/2006/relationships/hyperlink" Target="https://walkingtree.tech/" TargetMode="External"/><Relationship Id="rId219" Type="http://schemas.openxmlformats.org/officeDocument/2006/relationships/hyperlink" Target="https://www.azympto.com/software-development" TargetMode="External"/><Relationship Id="rId426" Type="http://schemas.openxmlformats.org/officeDocument/2006/relationships/hyperlink" Target="http://performixbiz.com/" TargetMode="External"/><Relationship Id="rId633" Type="http://schemas.openxmlformats.org/officeDocument/2006/relationships/hyperlink" Target="https://www.azilen.com/services/artificial-intelligence/" TargetMode="External"/><Relationship Id="rId980" Type="http://schemas.openxmlformats.org/officeDocument/2006/relationships/hyperlink" Target="https://icts.io/" TargetMode="External"/><Relationship Id="rId1056" Type="http://schemas.openxmlformats.org/officeDocument/2006/relationships/hyperlink" Target="https://recoshelf.io/" TargetMode="External"/><Relationship Id="rId1263" Type="http://schemas.openxmlformats.org/officeDocument/2006/relationships/hyperlink" Target="https://www.miaozhen.com/" TargetMode="External"/><Relationship Id="rId2107" Type="http://schemas.openxmlformats.org/officeDocument/2006/relationships/hyperlink" Target="https://alobhatechnologies.com/" TargetMode="External"/><Relationship Id="rId2314" Type="http://schemas.openxmlformats.org/officeDocument/2006/relationships/hyperlink" Target="https://botodata.com/" TargetMode="External"/><Relationship Id="rId2661" Type="http://schemas.openxmlformats.org/officeDocument/2006/relationships/hyperlink" Target="https://tresastronautas.com/" TargetMode="External"/><Relationship Id="rId2759" Type="http://schemas.openxmlformats.org/officeDocument/2006/relationships/hyperlink" Target="https://ccoin.uk/" TargetMode="External"/><Relationship Id="rId2966" Type="http://schemas.openxmlformats.org/officeDocument/2006/relationships/hyperlink" Target="https://enginerasoft.com/" TargetMode="External"/><Relationship Id="rId840" Type="http://schemas.openxmlformats.org/officeDocument/2006/relationships/hyperlink" Target="https://www.anolytics.ai/" TargetMode="External"/><Relationship Id="rId938" Type="http://schemas.openxmlformats.org/officeDocument/2006/relationships/hyperlink" Target="https://www.es.cheerfy.com/" TargetMode="External"/><Relationship Id="rId1470" Type="http://schemas.openxmlformats.org/officeDocument/2006/relationships/hyperlink" Target="https://www.bellrock.tech/" TargetMode="External"/><Relationship Id="rId1568" Type="http://schemas.openxmlformats.org/officeDocument/2006/relationships/hyperlink" Target="http://ova.ai/" TargetMode="External"/><Relationship Id="rId1775" Type="http://schemas.openxmlformats.org/officeDocument/2006/relationships/hyperlink" Target="https://numlabs.com/en/" TargetMode="External"/><Relationship Id="rId2521" Type="http://schemas.openxmlformats.org/officeDocument/2006/relationships/hyperlink" Target="http://www.abovedev.com/" TargetMode="External"/><Relationship Id="rId2619" Type="http://schemas.openxmlformats.org/officeDocument/2006/relationships/hyperlink" Target="https://www.lobstertechnologies.net/" TargetMode="External"/><Relationship Id="rId2826" Type="http://schemas.openxmlformats.org/officeDocument/2006/relationships/hyperlink" Target="https://alinakaftanova.wixsite.com/skillkeepers" TargetMode="External"/><Relationship Id="rId67" Type="http://schemas.openxmlformats.org/officeDocument/2006/relationships/hyperlink" Target="https://www.ulfix.dev/" TargetMode="External"/><Relationship Id="rId700" Type="http://schemas.openxmlformats.org/officeDocument/2006/relationships/hyperlink" Target="https://www.inspectorio.com/" TargetMode="External"/><Relationship Id="rId1123" Type="http://schemas.openxmlformats.org/officeDocument/2006/relationships/hyperlink" Target="https://www.veobot.com/" TargetMode="External"/><Relationship Id="rId1330" Type="http://schemas.openxmlformats.org/officeDocument/2006/relationships/hyperlink" Target="http://www.vxichina.cn/" TargetMode="External"/><Relationship Id="rId1428" Type="http://schemas.openxmlformats.org/officeDocument/2006/relationships/hyperlink" Target="http://www.brainchildinnovation.us/" TargetMode="External"/><Relationship Id="rId1635" Type="http://schemas.openxmlformats.org/officeDocument/2006/relationships/hyperlink" Target="https://www.globalorange.nl/" TargetMode="External"/><Relationship Id="rId1982" Type="http://schemas.openxmlformats.org/officeDocument/2006/relationships/hyperlink" Target="http://cardusinc.com/" TargetMode="External"/><Relationship Id="rId3088" Type="http://schemas.openxmlformats.org/officeDocument/2006/relationships/hyperlink" Target="https://www.roundsqr.com/" TargetMode="External"/><Relationship Id="rId1842" Type="http://schemas.openxmlformats.org/officeDocument/2006/relationships/hyperlink" Target="https://www.onsetech.com/" TargetMode="External"/><Relationship Id="rId1702" Type="http://schemas.openxmlformats.org/officeDocument/2006/relationships/hyperlink" Target="https://adagio.com.uy/" TargetMode="External"/><Relationship Id="rId3155" Type="http://schemas.openxmlformats.org/officeDocument/2006/relationships/hyperlink" Target="https://ermlab.com/" TargetMode="External"/><Relationship Id="rId283" Type="http://schemas.openxmlformats.org/officeDocument/2006/relationships/hyperlink" Target="http://www.natsoft.us/" TargetMode="External"/><Relationship Id="rId490" Type="http://schemas.openxmlformats.org/officeDocument/2006/relationships/hyperlink" Target="https://www.frshr.tech/" TargetMode="External"/><Relationship Id="rId2171" Type="http://schemas.openxmlformats.org/officeDocument/2006/relationships/hyperlink" Target="https://blueturtle.co.za/" TargetMode="External"/><Relationship Id="rId3015" Type="http://schemas.openxmlformats.org/officeDocument/2006/relationships/hyperlink" Target="https://madappgang.com/" TargetMode="External"/><Relationship Id="rId143" Type="http://schemas.openxmlformats.org/officeDocument/2006/relationships/hyperlink" Target="https://web30india.com/" TargetMode="External"/><Relationship Id="rId350" Type="http://schemas.openxmlformats.org/officeDocument/2006/relationships/hyperlink" Target="https://faifly.com/" TargetMode="External"/><Relationship Id="rId588" Type="http://schemas.openxmlformats.org/officeDocument/2006/relationships/hyperlink" Target="http://www.en.cloudminds.com/" TargetMode="External"/><Relationship Id="rId795" Type="http://schemas.openxmlformats.org/officeDocument/2006/relationships/hyperlink" Target="http://prowler.io/" TargetMode="External"/><Relationship Id="rId2031" Type="http://schemas.openxmlformats.org/officeDocument/2006/relationships/hyperlink" Target="https://jadexstrategic.com/" TargetMode="External"/><Relationship Id="rId2269" Type="http://schemas.openxmlformats.org/officeDocument/2006/relationships/hyperlink" Target="http://www.assertiasolutions.com/" TargetMode="External"/><Relationship Id="rId2476" Type="http://schemas.openxmlformats.org/officeDocument/2006/relationships/hyperlink" Target="https://www.itcrowdarg.com/" TargetMode="External"/><Relationship Id="rId2683" Type="http://schemas.openxmlformats.org/officeDocument/2006/relationships/hyperlink" Target="https://superhow.com/" TargetMode="External"/><Relationship Id="rId2890" Type="http://schemas.openxmlformats.org/officeDocument/2006/relationships/hyperlink" Target="http://affiniti.ai/" TargetMode="External"/><Relationship Id="rId9" Type="http://schemas.openxmlformats.org/officeDocument/2006/relationships/hyperlink" Target="https://www.revolveai.com/" TargetMode="External"/><Relationship Id="rId210" Type="http://schemas.openxmlformats.org/officeDocument/2006/relationships/hyperlink" Target="https://codepillow.io/" TargetMode="External"/><Relationship Id="rId448" Type="http://schemas.openxmlformats.org/officeDocument/2006/relationships/hyperlink" Target="https://wolflogic.co.uk/contact-us/" TargetMode="External"/><Relationship Id="rId655" Type="http://schemas.openxmlformats.org/officeDocument/2006/relationships/hyperlink" Target="https://dlabs.ai/" TargetMode="External"/><Relationship Id="rId862" Type="http://schemas.openxmlformats.org/officeDocument/2006/relationships/hyperlink" Target="https://www.stradigi.ai/" TargetMode="External"/><Relationship Id="rId1078" Type="http://schemas.openxmlformats.org/officeDocument/2006/relationships/hyperlink" Target="https://www.disaster-ai.com/" TargetMode="External"/><Relationship Id="rId1285" Type="http://schemas.openxmlformats.org/officeDocument/2006/relationships/hyperlink" Target="https://escalateai.com/" TargetMode="External"/><Relationship Id="rId1492" Type="http://schemas.openxmlformats.org/officeDocument/2006/relationships/hyperlink" Target="http://datasemantics.co/" TargetMode="External"/><Relationship Id="rId2129" Type="http://schemas.openxmlformats.org/officeDocument/2006/relationships/hyperlink" Target="https://www.sofbang.com/" TargetMode="External"/><Relationship Id="rId2336" Type="http://schemas.openxmlformats.org/officeDocument/2006/relationships/hyperlink" Target="http://www.thinkstudio.in/" TargetMode="External"/><Relationship Id="rId2543" Type="http://schemas.openxmlformats.org/officeDocument/2006/relationships/hyperlink" Target="https://amarello.cloud/" TargetMode="External"/><Relationship Id="rId2750" Type="http://schemas.openxmlformats.org/officeDocument/2006/relationships/hyperlink" Target="http://www.quadventures.com.my/" TargetMode="External"/><Relationship Id="rId2988" Type="http://schemas.openxmlformats.org/officeDocument/2006/relationships/hyperlink" Target="https://ethos.tech/" TargetMode="External"/><Relationship Id="rId308" Type="http://schemas.openxmlformats.org/officeDocument/2006/relationships/hyperlink" Target="https://www.suntechnologies.com/" TargetMode="External"/><Relationship Id="rId515" Type="http://schemas.openxmlformats.org/officeDocument/2006/relationships/hyperlink" Target="https://www.iengineering.com/" TargetMode="External"/><Relationship Id="rId722" Type="http://schemas.openxmlformats.org/officeDocument/2006/relationships/hyperlink" Target="https://www.t4g.com/" TargetMode="External"/><Relationship Id="rId1145" Type="http://schemas.openxmlformats.org/officeDocument/2006/relationships/hyperlink" Target="https://www.springbot.com/" TargetMode="External"/><Relationship Id="rId1352" Type="http://schemas.openxmlformats.org/officeDocument/2006/relationships/hyperlink" Target="http://www.knexinc.com/" TargetMode="External"/><Relationship Id="rId1797" Type="http://schemas.openxmlformats.org/officeDocument/2006/relationships/hyperlink" Target="https://daredata.engineering/" TargetMode="External"/><Relationship Id="rId2403" Type="http://schemas.openxmlformats.org/officeDocument/2006/relationships/hyperlink" Target="https://nswebdevelopment.com/" TargetMode="External"/><Relationship Id="rId2848" Type="http://schemas.openxmlformats.org/officeDocument/2006/relationships/hyperlink" Target="http://www.ckpmedia.com/" TargetMode="External"/><Relationship Id="rId89" Type="http://schemas.openxmlformats.org/officeDocument/2006/relationships/hyperlink" Target="https://tempesta-tech.com/development-services" TargetMode="External"/><Relationship Id="rId1005" Type="http://schemas.openxmlformats.org/officeDocument/2006/relationships/hyperlink" Target="https://wluper.com/" TargetMode="External"/><Relationship Id="rId1212" Type="http://schemas.openxmlformats.org/officeDocument/2006/relationships/hyperlink" Target="https://scaleupconsulting.com.au/" TargetMode="External"/><Relationship Id="rId1657" Type="http://schemas.openxmlformats.org/officeDocument/2006/relationships/hyperlink" Target="https://teamextension.lv/" TargetMode="External"/><Relationship Id="rId1864" Type="http://schemas.openxmlformats.org/officeDocument/2006/relationships/hyperlink" Target="https://eleven-strategy.fr/" TargetMode="External"/><Relationship Id="rId2610" Type="http://schemas.openxmlformats.org/officeDocument/2006/relationships/hyperlink" Target="https://liverecruiter.com/" TargetMode="External"/><Relationship Id="rId2708" Type="http://schemas.openxmlformats.org/officeDocument/2006/relationships/hyperlink" Target="https://novaintegra.com/" TargetMode="External"/><Relationship Id="rId2915" Type="http://schemas.openxmlformats.org/officeDocument/2006/relationships/hyperlink" Target="http://www.yorkandwhiting.com/" TargetMode="External"/><Relationship Id="rId1517" Type="http://schemas.openxmlformats.org/officeDocument/2006/relationships/hyperlink" Target="https://www.fairplayconsulting.mx/" TargetMode="External"/><Relationship Id="rId1724" Type="http://schemas.openxmlformats.org/officeDocument/2006/relationships/hyperlink" Target="https://alexandra.dk/about-the-alexandra-institute/" TargetMode="External"/><Relationship Id="rId16" Type="http://schemas.openxmlformats.org/officeDocument/2006/relationships/hyperlink" Target="https://springsapps.com/" TargetMode="External"/><Relationship Id="rId1931" Type="http://schemas.openxmlformats.org/officeDocument/2006/relationships/hyperlink" Target="https://scigility.com/" TargetMode="External"/><Relationship Id="rId3037" Type="http://schemas.openxmlformats.org/officeDocument/2006/relationships/hyperlink" Target="https://shapeion.com/" TargetMode="External"/><Relationship Id="rId2193" Type="http://schemas.openxmlformats.org/officeDocument/2006/relationships/hyperlink" Target="https://www.smooper.com/labs" TargetMode="External"/><Relationship Id="rId2498" Type="http://schemas.openxmlformats.org/officeDocument/2006/relationships/hyperlink" Target="https://halvik.com/" TargetMode="External"/><Relationship Id="rId165" Type="http://schemas.openxmlformats.org/officeDocument/2006/relationships/hyperlink" Target="http://www.definition8.com/" TargetMode="External"/><Relationship Id="rId372" Type="http://schemas.openxmlformats.org/officeDocument/2006/relationships/hyperlink" Target="http://mobter.com/" TargetMode="External"/><Relationship Id="rId677" Type="http://schemas.openxmlformats.org/officeDocument/2006/relationships/hyperlink" Target="http://www.soapboxlabs.com/" TargetMode="External"/><Relationship Id="rId2053" Type="http://schemas.openxmlformats.org/officeDocument/2006/relationships/hyperlink" Target="http://puresoftware.com/" TargetMode="External"/><Relationship Id="rId2260" Type="http://schemas.openxmlformats.org/officeDocument/2006/relationships/hyperlink" Target="http://www.talkbpo.net/" TargetMode="External"/><Relationship Id="rId2358" Type="http://schemas.openxmlformats.org/officeDocument/2006/relationships/hyperlink" Target="http://mconnectmedia.com/" TargetMode="External"/><Relationship Id="rId3104" Type="http://schemas.openxmlformats.org/officeDocument/2006/relationships/hyperlink" Target="https://boto.agency/" TargetMode="External"/><Relationship Id="rId232" Type="http://schemas.openxmlformats.org/officeDocument/2006/relationships/hyperlink" Target="http://www.stacksummation.com/" TargetMode="External"/><Relationship Id="rId884" Type="http://schemas.openxmlformats.org/officeDocument/2006/relationships/hyperlink" Target="https://lifebit.ai/" TargetMode="External"/><Relationship Id="rId2120" Type="http://schemas.openxmlformats.org/officeDocument/2006/relationships/hyperlink" Target="https://soft2run.com/" TargetMode="External"/><Relationship Id="rId2565" Type="http://schemas.openxmlformats.org/officeDocument/2006/relationships/hyperlink" Target="https://www.softthink.com/stsi/" TargetMode="External"/><Relationship Id="rId2772" Type="http://schemas.openxmlformats.org/officeDocument/2006/relationships/hyperlink" Target="https://www.aiprescience.com/" TargetMode="External"/><Relationship Id="rId537" Type="http://schemas.openxmlformats.org/officeDocument/2006/relationships/hyperlink" Target="http://www.moley.com/" TargetMode="External"/><Relationship Id="rId744" Type="http://schemas.openxmlformats.org/officeDocument/2006/relationships/hyperlink" Target="http://oovvuu.com/" TargetMode="External"/><Relationship Id="rId951" Type="http://schemas.openxmlformats.org/officeDocument/2006/relationships/hyperlink" Target="https://www.spixii.com/" TargetMode="External"/><Relationship Id="rId1167" Type="http://schemas.openxmlformats.org/officeDocument/2006/relationships/hyperlink" Target="https://salsadigital.com.au/" TargetMode="External"/><Relationship Id="rId1374" Type="http://schemas.openxmlformats.org/officeDocument/2006/relationships/hyperlink" Target="http://recogn.ai/" TargetMode="External"/><Relationship Id="rId1581" Type="http://schemas.openxmlformats.org/officeDocument/2006/relationships/hyperlink" Target="https://www.cox2m.com/" TargetMode="External"/><Relationship Id="rId1679" Type="http://schemas.openxmlformats.org/officeDocument/2006/relationships/hyperlink" Target="http://meaningfy.ws/" TargetMode="External"/><Relationship Id="rId2218" Type="http://schemas.openxmlformats.org/officeDocument/2006/relationships/hyperlink" Target="https://www.craftsmenltd.com/" TargetMode="External"/><Relationship Id="rId2425" Type="http://schemas.openxmlformats.org/officeDocument/2006/relationships/hyperlink" Target="https://www.calibraint.com/" TargetMode="External"/><Relationship Id="rId2632" Type="http://schemas.openxmlformats.org/officeDocument/2006/relationships/hyperlink" Target="https://www.rubirald.com/" TargetMode="External"/><Relationship Id="rId80" Type="http://schemas.openxmlformats.org/officeDocument/2006/relationships/hyperlink" Target="https://www.zegami.com/consultancy-services/" TargetMode="External"/><Relationship Id="rId604" Type="http://schemas.openxmlformats.org/officeDocument/2006/relationships/hyperlink" Target="http://kore.ai/" TargetMode="External"/><Relationship Id="rId811" Type="http://schemas.openxmlformats.org/officeDocument/2006/relationships/hyperlink" Target="https://www.presagen.com/" TargetMode="External"/><Relationship Id="rId1027" Type="http://schemas.openxmlformats.org/officeDocument/2006/relationships/hyperlink" Target="https://www.smartconvos.com/" TargetMode="External"/><Relationship Id="rId1234" Type="http://schemas.openxmlformats.org/officeDocument/2006/relationships/hyperlink" Target="https://www.mim-solutions.ai/" TargetMode="External"/><Relationship Id="rId1441" Type="http://schemas.openxmlformats.org/officeDocument/2006/relationships/hyperlink" Target="https://www.cuelogic.com/" TargetMode="External"/><Relationship Id="rId1886" Type="http://schemas.openxmlformats.org/officeDocument/2006/relationships/hyperlink" Target="https://qymatix.de/en/" TargetMode="External"/><Relationship Id="rId2937" Type="http://schemas.openxmlformats.org/officeDocument/2006/relationships/hyperlink" Target="https://klatchtech.com/" TargetMode="External"/><Relationship Id="rId909" Type="http://schemas.openxmlformats.org/officeDocument/2006/relationships/hyperlink" Target="https://ivy.ai/" TargetMode="External"/><Relationship Id="rId1301" Type="http://schemas.openxmlformats.org/officeDocument/2006/relationships/hyperlink" Target="https://www.diego.ai/" TargetMode="External"/><Relationship Id="rId1539" Type="http://schemas.openxmlformats.org/officeDocument/2006/relationships/hyperlink" Target="https://www.azavea.com/" TargetMode="External"/><Relationship Id="rId1746" Type="http://schemas.openxmlformats.org/officeDocument/2006/relationships/hyperlink" Target="https://www.softelevation.com/" TargetMode="External"/><Relationship Id="rId1953" Type="http://schemas.openxmlformats.org/officeDocument/2006/relationships/hyperlink" Target="https://www.sobot.com/" TargetMode="External"/><Relationship Id="rId38" Type="http://schemas.openxmlformats.org/officeDocument/2006/relationships/hyperlink" Target="https://www.neenopal.com/" TargetMode="External"/><Relationship Id="rId1606" Type="http://schemas.openxmlformats.org/officeDocument/2006/relationships/hyperlink" Target="https://contata.com/" TargetMode="External"/><Relationship Id="rId1813" Type="http://schemas.openxmlformats.org/officeDocument/2006/relationships/hyperlink" Target="http://www.anovaanalytics.com/" TargetMode="External"/><Relationship Id="rId3059" Type="http://schemas.openxmlformats.org/officeDocument/2006/relationships/hyperlink" Target="https://bluechiptech.asia/" TargetMode="External"/><Relationship Id="rId187" Type="http://schemas.openxmlformats.org/officeDocument/2006/relationships/hyperlink" Target="https://www.testinium.com/" TargetMode="External"/><Relationship Id="rId394" Type="http://schemas.openxmlformats.org/officeDocument/2006/relationships/hyperlink" Target="https://www.spritle.com/" TargetMode="External"/><Relationship Id="rId2075" Type="http://schemas.openxmlformats.org/officeDocument/2006/relationships/hyperlink" Target="http://www.quosphere.com/" TargetMode="External"/><Relationship Id="rId2282" Type="http://schemas.openxmlformats.org/officeDocument/2006/relationships/hyperlink" Target="https://www.exeliatech.com/" TargetMode="External"/><Relationship Id="rId3126" Type="http://schemas.openxmlformats.org/officeDocument/2006/relationships/hyperlink" Target="https://www.futransolutions.com/" TargetMode="External"/><Relationship Id="rId254" Type="http://schemas.openxmlformats.org/officeDocument/2006/relationships/hyperlink" Target="https://www.brsoftech.com/" TargetMode="External"/><Relationship Id="rId699" Type="http://schemas.openxmlformats.org/officeDocument/2006/relationships/hyperlink" Target="https://www.leverton.ai/" TargetMode="External"/><Relationship Id="rId1091" Type="http://schemas.openxmlformats.org/officeDocument/2006/relationships/hyperlink" Target="https://proai.co.uk/" TargetMode="External"/><Relationship Id="rId2587" Type="http://schemas.openxmlformats.org/officeDocument/2006/relationships/hyperlink" Target="https://blockchainmind.com/" TargetMode="External"/><Relationship Id="rId2794" Type="http://schemas.openxmlformats.org/officeDocument/2006/relationships/hyperlink" Target="https://mixort.com/" TargetMode="External"/><Relationship Id="rId114" Type="http://schemas.openxmlformats.org/officeDocument/2006/relationships/hyperlink" Target="https://singularika.com/en/" TargetMode="External"/><Relationship Id="rId461" Type="http://schemas.openxmlformats.org/officeDocument/2006/relationships/hyperlink" Target="http://www.technogroupit.com/" TargetMode="External"/><Relationship Id="rId559" Type="http://schemas.openxmlformats.org/officeDocument/2006/relationships/hyperlink" Target="http://www.abbyy.com/" TargetMode="External"/><Relationship Id="rId766" Type="http://schemas.openxmlformats.org/officeDocument/2006/relationships/hyperlink" Target="https://satisfaction.ai/" TargetMode="External"/><Relationship Id="rId1189" Type="http://schemas.openxmlformats.org/officeDocument/2006/relationships/hyperlink" Target="https://www.bongolive.co.tz/" TargetMode="External"/><Relationship Id="rId1396" Type="http://schemas.openxmlformats.org/officeDocument/2006/relationships/hyperlink" Target="http://www.draysontechnologies.com/" TargetMode="External"/><Relationship Id="rId2142" Type="http://schemas.openxmlformats.org/officeDocument/2006/relationships/hyperlink" Target="https://archonic.com/" TargetMode="External"/><Relationship Id="rId2447" Type="http://schemas.openxmlformats.org/officeDocument/2006/relationships/hyperlink" Target="https://everycode.net/" TargetMode="External"/><Relationship Id="rId321" Type="http://schemas.openxmlformats.org/officeDocument/2006/relationships/hyperlink" Target="https://sysquoinnovation.com/" TargetMode="External"/><Relationship Id="rId419" Type="http://schemas.openxmlformats.org/officeDocument/2006/relationships/hyperlink" Target="https://terminuslabs.com.uy/" TargetMode="External"/><Relationship Id="rId626" Type="http://schemas.openxmlformats.org/officeDocument/2006/relationships/hyperlink" Target="https://www.99x.io/" TargetMode="External"/><Relationship Id="rId973" Type="http://schemas.openxmlformats.org/officeDocument/2006/relationships/hyperlink" Target="https://motiondesign.nz/" TargetMode="External"/><Relationship Id="rId1049" Type="http://schemas.openxmlformats.org/officeDocument/2006/relationships/hyperlink" Target="https://www.netposa.com/" TargetMode="External"/><Relationship Id="rId1256" Type="http://schemas.openxmlformats.org/officeDocument/2006/relationships/hyperlink" Target="http://mightybyte.us/" TargetMode="External"/><Relationship Id="rId2002" Type="http://schemas.openxmlformats.org/officeDocument/2006/relationships/hyperlink" Target="https://icaninfotech.com/" TargetMode="External"/><Relationship Id="rId2307" Type="http://schemas.openxmlformats.org/officeDocument/2006/relationships/hyperlink" Target="http://www.celerens.com/" TargetMode="External"/><Relationship Id="rId2654" Type="http://schemas.openxmlformats.org/officeDocument/2006/relationships/hyperlink" Target="http://vivasoftltd.com/" TargetMode="External"/><Relationship Id="rId2861" Type="http://schemas.openxmlformats.org/officeDocument/2006/relationships/hyperlink" Target="https://nctthai.com/" TargetMode="External"/><Relationship Id="rId2959" Type="http://schemas.openxmlformats.org/officeDocument/2006/relationships/hyperlink" Target="https://betterlives.world/" TargetMode="External"/><Relationship Id="rId833" Type="http://schemas.openxmlformats.org/officeDocument/2006/relationships/hyperlink" Target="https://www.accelirate.com/" TargetMode="External"/><Relationship Id="rId1116" Type="http://schemas.openxmlformats.org/officeDocument/2006/relationships/hyperlink" Target="https://intelequia.com/" TargetMode="External"/><Relationship Id="rId1463" Type="http://schemas.openxmlformats.org/officeDocument/2006/relationships/hyperlink" Target="http://www.altencalsoftlabs.com/" TargetMode="External"/><Relationship Id="rId1670" Type="http://schemas.openxmlformats.org/officeDocument/2006/relationships/hyperlink" Target="https://www.deepinfolab.com/" TargetMode="External"/><Relationship Id="rId1768" Type="http://schemas.openxmlformats.org/officeDocument/2006/relationships/hyperlink" Target="https://lotuslabs.ai/" TargetMode="External"/><Relationship Id="rId2514" Type="http://schemas.openxmlformats.org/officeDocument/2006/relationships/hyperlink" Target="https://www.eifercorp.com/" TargetMode="External"/><Relationship Id="rId2721" Type="http://schemas.openxmlformats.org/officeDocument/2006/relationships/hyperlink" Target="https://quickserveits.in/" TargetMode="External"/><Relationship Id="rId2819" Type="http://schemas.openxmlformats.org/officeDocument/2006/relationships/hyperlink" Target="https://algomedi.com/" TargetMode="External"/><Relationship Id="rId900" Type="http://schemas.openxmlformats.org/officeDocument/2006/relationships/hyperlink" Target="http://plyzertechnologies.com/" TargetMode="External"/><Relationship Id="rId1323" Type="http://schemas.openxmlformats.org/officeDocument/2006/relationships/hyperlink" Target="http://www.memorelab.com/" TargetMode="External"/><Relationship Id="rId1530" Type="http://schemas.openxmlformats.org/officeDocument/2006/relationships/hyperlink" Target="http://www.wti-solutions.com/" TargetMode="External"/><Relationship Id="rId1628" Type="http://schemas.openxmlformats.org/officeDocument/2006/relationships/hyperlink" Target="https://cenacle.co.in/" TargetMode="External"/><Relationship Id="rId1975" Type="http://schemas.openxmlformats.org/officeDocument/2006/relationships/hyperlink" Target="http://www.firminiq.com/" TargetMode="External"/><Relationship Id="rId1835" Type="http://schemas.openxmlformats.org/officeDocument/2006/relationships/hyperlink" Target="http://www.digital.sentiencelab.com/" TargetMode="External"/><Relationship Id="rId3050" Type="http://schemas.openxmlformats.org/officeDocument/2006/relationships/hyperlink" Target="https://www.divedeep.ai/" TargetMode="External"/><Relationship Id="rId1902" Type="http://schemas.openxmlformats.org/officeDocument/2006/relationships/hyperlink" Target="https://www.augustahitech.com/" TargetMode="External"/><Relationship Id="rId2097" Type="http://schemas.openxmlformats.org/officeDocument/2006/relationships/hyperlink" Target="http://www.softpoint.es/en/" TargetMode="External"/><Relationship Id="rId3148" Type="http://schemas.openxmlformats.org/officeDocument/2006/relationships/hyperlink" Target="https://softwaredeveloperspro.com/" TargetMode="External"/><Relationship Id="rId276" Type="http://schemas.openxmlformats.org/officeDocument/2006/relationships/hyperlink" Target="https://www.doyenhub.com/" TargetMode="External"/><Relationship Id="rId483" Type="http://schemas.openxmlformats.org/officeDocument/2006/relationships/hyperlink" Target="https://www.doitsoftware.pl/en/" TargetMode="External"/><Relationship Id="rId690" Type="http://schemas.openxmlformats.org/officeDocument/2006/relationships/hyperlink" Target="http://www.academyofrobotics.co.uk/" TargetMode="External"/><Relationship Id="rId2164" Type="http://schemas.openxmlformats.org/officeDocument/2006/relationships/hyperlink" Target="https://infinisys.co/" TargetMode="External"/><Relationship Id="rId2371" Type="http://schemas.openxmlformats.org/officeDocument/2006/relationships/hyperlink" Target="https://heydaypro.com/" TargetMode="External"/><Relationship Id="rId3008" Type="http://schemas.openxmlformats.org/officeDocument/2006/relationships/hyperlink" Target="https://www.squarespirit.ie/" TargetMode="External"/><Relationship Id="rId136" Type="http://schemas.openxmlformats.org/officeDocument/2006/relationships/hyperlink" Target="https://themadbotter.com/" TargetMode="External"/><Relationship Id="rId343" Type="http://schemas.openxmlformats.org/officeDocument/2006/relationships/hyperlink" Target="http://www.opgksoftware.com/" TargetMode="External"/><Relationship Id="rId550" Type="http://schemas.openxmlformats.org/officeDocument/2006/relationships/hyperlink" Target="https://rstudio.com/" TargetMode="External"/><Relationship Id="rId788" Type="http://schemas.openxmlformats.org/officeDocument/2006/relationships/hyperlink" Target="https://aire.io/" TargetMode="External"/><Relationship Id="rId995" Type="http://schemas.openxmlformats.org/officeDocument/2006/relationships/hyperlink" Target="http://www.goenfoca.com.br/" TargetMode="External"/><Relationship Id="rId1180" Type="http://schemas.openxmlformats.org/officeDocument/2006/relationships/hyperlink" Target="https://www.hitechdigital.com/" TargetMode="External"/><Relationship Id="rId2024" Type="http://schemas.openxmlformats.org/officeDocument/2006/relationships/hyperlink" Target="https://www.itegrityinc.com/" TargetMode="External"/><Relationship Id="rId2231" Type="http://schemas.openxmlformats.org/officeDocument/2006/relationships/hyperlink" Target="https://nageshbadgujar.wordpress.com/" TargetMode="External"/><Relationship Id="rId2469" Type="http://schemas.openxmlformats.org/officeDocument/2006/relationships/hyperlink" Target="https://www.allatus.co.uk/" TargetMode="External"/><Relationship Id="rId2676" Type="http://schemas.openxmlformats.org/officeDocument/2006/relationships/hyperlink" Target="http://lemonadverts.com/" TargetMode="External"/><Relationship Id="rId2883" Type="http://schemas.openxmlformats.org/officeDocument/2006/relationships/hyperlink" Target="https://noctuai.com/" TargetMode="External"/><Relationship Id="rId203" Type="http://schemas.openxmlformats.org/officeDocument/2006/relationships/hyperlink" Target="https://www.zrix.com/" TargetMode="External"/><Relationship Id="rId648" Type="http://schemas.openxmlformats.org/officeDocument/2006/relationships/hyperlink" Target="https://nvt.pl/" TargetMode="External"/><Relationship Id="rId855" Type="http://schemas.openxmlformats.org/officeDocument/2006/relationships/hyperlink" Target="https://www.novumind.com/" TargetMode="External"/><Relationship Id="rId1040" Type="http://schemas.openxmlformats.org/officeDocument/2006/relationships/hyperlink" Target="http://protech.rs/" TargetMode="External"/><Relationship Id="rId1278" Type="http://schemas.openxmlformats.org/officeDocument/2006/relationships/hyperlink" Target="https://datamoo.ai/" TargetMode="External"/><Relationship Id="rId1485" Type="http://schemas.openxmlformats.org/officeDocument/2006/relationships/hyperlink" Target="http://www.teamdev.com/" TargetMode="External"/><Relationship Id="rId1692" Type="http://schemas.openxmlformats.org/officeDocument/2006/relationships/hyperlink" Target="https://q-pros.com/" TargetMode="External"/><Relationship Id="rId2329" Type="http://schemas.openxmlformats.org/officeDocument/2006/relationships/hyperlink" Target="http://www.arionkoder.com/" TargetMode="External"/><Relationship Id="rId2536" Type="http://schemas.openxmlformats.org/officeDocument/2006/relationships/hyperlink" Target="http://www.torioux.com/" TargetMode="External"/><Relationship Id="rId2743" Type="http://schemas.openxmlformats.org/officeDocument/2006/relationships/hyperlink" Target="https://theaxe.in/" TargetMode="External"/><Relationship Id="rId410" Type="http://schemas.openxmlformats.org/officeDocument/2006/relationships/hyperlink" Target="http://acmex.co/" TargetMode="External"/><Relationship Id="rId508" Type="http://schemas.openxmlformats.org/officeDocument/2006/relationships/hyperlink" Target="https://factmata.com/" TargetMode="External"/><Relationship Id="rId715" Type="http://schemas.openxmlformats.org/officeDocument/2006/relationships/hyperlink" Target="https://klangoo.com/" TargetMode="External"/><Relationship Id="rId922" Type="http://schemas.openxmlformats.org/officeDocument/2006/relationships/hyperlink" Target="http://www.xoresearch.com/" TargetMode="External"/><Relationship Id="rId1138" Type="http://schemas.openxmlformats.org/officeDocument/2006/relationships/hyperlink" Target="https://www.datawatch.com/" TargetMode="External"/><Relationship Id="rId1345" Type="http://schemas.openxmlformats.org/officeDocument/2006/relationships/hyperlink" Target="https://jators.com/" TargetMode="External"/><Relationship Id="rId1552" Type="http://schemas.openxmlformats.org/officeDocument/2006/relationships/hyperlink" Target="http://www.zinnov.com/" TargetMode="External"/><Relationship Id="rId1997" Type="http://schemas.openxmlformats.org/officeDocument/2006/relationships/hyperlink" Target="http://www.mss.es/" TargetMode="External"/><Relationship Id="rId2603" Type="http://schemas.openxmlformats.org/officeDocument/2006/relationships/hyperlink" Target="https://ucwindustries.com/" TargetMode="External"/><Relationship Id="rId2950" Type="http://schemas.openxmlformats.org/officeDocument/2006/relationships/hyperlink" Target="http://www.nng.bz/" TargetMode="External"/><Relationship Id="rId1205" Type="http://schemas.openxmlformats.org/officeDocument/2006/relationships/hyperlink" Target="http://www.beyondanalysis.info/" TargetMode="External"/><Relationship Id="rId1857" Type="http://schemas.openxmlformats.org/officeDocument/2006/relationships/hyperlink" Target="http://en.yonghongtech.com/" TargetMode="External"/><Relationship Id="rId2810" Type="http://schemas.openxmlformats.org/officeDocument/2006/relationships/hyperlink" Target="https://elephantbytes.com/" TargetMode="External"/><Relationship Id="rId2908" Type="http://schemas.openxmlformats.org/officeDocument/2006/relationships/hyperlink" Target="http://www.trustid.co.uk/" TargetMode="External"/><Relationship Id="rId51" Type="http://schemas.openxmlformats.org/officeDocument/2006/relationships/hyperlink" Target="https://twentyideas.com/" TargetMode="External"/><Relationship Id="rId1412" Type="http://schemas.openxmlformats.org/officeDocument/2006/relationships/hyperlink" Target="https://moretalent.com/" TargetMode="External"/><Relationship Id="rId1717" Type="http://schemas.openxmlformats.org/officeDocument/2006/relationships/hyperlink" Target="https://contata.com/" TargetMode="External"/><Relationship Id="rId1924" Type="http://schemas.openxmlformats.org/officeDocument/2006/relationships/hyperlink" Target="https://www.erdostechnologies.com/" TargetMode="External"/><Relationship Id="rId3072" Type="http://schemas.openxmlformats.org/officeDocument/2006/relationships/hyperlink" Target="https://www.oak-tree.tech/" TargetMode="External"/><Relationship Id="rId298" Type="http://schemas.openxmlformats.org/officeDocument/2006/relationships/hyperlink" Target="http://ondemandstartup.com/" TargetMode="External"/><Relationship Id="rId158" Type="http://schemas.openxmlformats.org/officeDocument/2006/relationships/hyperlink" Target="https://avantgarde-labs.com/" TargetMode="External"/><Relationship Id="rId2186" Type="http://schemas.openxmlformats.org/officeDocument/2006/relationships/hyperlink" Target="https://fintalklabs.com/" TargetMode="External"/><Relationship Id="rId2393" Type="http://schemas.openxmlformats.org/officeDocument/2006/relationships/hyperlink" Target="http://www.nortekconsulting.com/" TargetMode="External"/><Relationship Id="rId2698" Type="http://schemas.openxmlformats.org/officeDocument/2006/relationships/hyperlink" Target="https://trinus.com/" TargetMode="External"/><Relationship Id="rId365" Type="http://schemas.openxmlformats.org/officeDocument/2006/relationships/hyperlink" Target="http://moqod.com/" TargetMode="External"/><Relationship Id="rId572" Type="http://schemas.openxmlformats.org/officeDocument/2006/relationships/hyperlink" Target="http://www.deepsense.ai/" TargetMode="External"/><Relationship Id="rId2046" Type="http://schemas.openxmlformats.org/officeDocument/2006/relationships/hyperlink" Target="http://www.advancedigitalsys.com/" TargetMode="External"/><Relationship Id="rId2253" Type="http://schemas.openxmlformats.org/officeDocument/2006/relationships/hyperlink" Target="http://www.adeptconsultants.com/" TargetMode="External"/><Relationship Id="rId2460" Type="http://schemas.openxmlformats.org/officeDocument/2006/relationships/hyperlink" Target="https://gmgarcdata.com/" TargetMode="External"/><Relationship Id="rId225" Type="http://schemas.openxmlformats.org/officeDocument/2006/relationships/hyperlink" Target="https://www.multipz.com/" TargetMode="External"/><Relationship Id="rId432" Type="http://schemas.openxmlformats.org/officeDocument/2006/relationships/hyperlink" Target="http://skillforce.pl/" TargetMode="External"/><Relationship Id="rId877" Type="http://schemas.openxmlformats.org/officeDocument/2006/relationships/hyperlink" Target="https://cybraics.com/" TargetMode="External"/><Relationship Id="rId1062" Type="http://schemas.openxmlformats.org/officeDocument/2006/relationships/hyperlink" Target="https://www.cerebriai.com/" TargetMode="External"/><Relationship Id="rId2113" Type="http://schemas.openxmlformats.org/officeDocument/2006/relationships/hyperlink" Target="https://www.jitsolutions.pl/" TargetMode="External"/><Relationship Id="rId2320" Type="http://schemas.openxmlformats.org/officeDocument/2006/relationships/hyperlink" Target="https://www.cloudx.com/" TargetMode="External"/><Relationship Id="rId2558" Type="http://schemas.openxmlformats.org/officeDocument/2006/relationships/hyperlink" Target="http://www.palnarindia.com/" TargetMode="External"/><Relationship Id="rId2765" Type="http://schemas.openxmlformats.org/officeDocument/2006/relationships/hyperlink" Target="https://www.foomotion.io/" TargetMode="External"/><Relationship Id="rId2972" Type="http://schemas.openxmlformats.org/officeDocument/2006/relationships/hyperlink" Target="https://www.saitsys.com/" TargetMode="External"/><Relationship Id="rId737" Type="http://schemas.openxmlformats.org/officeDocument/2006/relationships/hyperlink" Target="https://popsa.com/" TargetMode="External"/><Relationship Id="rId944" Type="http://schemas.openxmlformats.org/officeDocument/2006/relationships/hyperlink" Target="https://loyalhealth.com/" TargetMode="External"/><Relationship Id="rId1367" Type="http://schemas.openxmlformats.org/officeDocument/2006/relationships/hyperlink" Target="https://emcien.com/" TargetMode="External"/><Relationship Id="rId1574" Type="http://schemas.openxmlformats.org/officeDocument/2006/relationships/hyperlink" Target="http://2klic.com/" TargetMode="External"/><Relationship Id="rId1781" Type="http://schemas.openxmlformats.org/officeDocument/2006/relationships/hyperlink" Target="https://inteliwise.com/" TargetMode="External"/><Relationship Id="rId2418" Type="http://schemas.openxmlformats.org/officeDocument/2006/relationships/hyperlink" Target="http://aventior.com/" TargetMode="External"/><Relationship Id="rId2625" Type="http://schemas.openxmlformats.org/officeDocument/2006/relationships/hyperlink" Target="http://www.livares.com/" TargetMode="External"/><Relationship Id="rId2832" Type="http://schemas.openxmlformats.org/officeDocument/2006/relationships/hyperlink" Target="http://optimizia.co/" TargetMode="External"/><Relationship Id="rId73" Type="http://schemas.openxmlformats.org/officeDocument/2006/relationships/hyperlink" Target="http://stermedia.ai/" TargetMode="External"/><Relationship Id="rId804" Type="http://schemas.openxmlformats.org/officeDocument/2006/relationships/hyperlink" Target="http://applied.ai/" TargetMode="External"/><Relationship Id="rId1227" Type="http://schemas.openxmlformats.org/officeDocument/2006/relationships/hyperlink" Target="http://idatha.com/" TargetMode="External"/><Relationship Id="rId1434" Type="http://schemas.openxmlformats.org/officeDocument/2006/relationships/hyperlink" Target="http://advoqt.com/" TargetMode="External"/><Relationship Id="rId1641" Type="http://schemas.openxmlformats.org/officeDocument/2006/relationships/hyperlink" Target="https://gigster.com/" TargetMode="External"/><Relationship Id="rId1879" Type="http://schemas.openxmlformats.org/officeDocument/2006/relationships/hyperlink" Target="https://www.chainos.vn/" TargetMode="External"/><Relationship Id="rId3094" Type="http://schemas.openxmlformats.org/officeDocument/2006/relationships/hyperlink" Target="https://www.spartans.tech/" TargetMode="External"/><Relationship Id="rId1501" Type="http://schemas.openxmlformats.org/officeDocument/2006/relationships/hyperlink" Target="https://dowith.ai/" TargetMode="External"/><Relationship Id="rId1739" Type="http://schemas.openxmlformats.org/officeDocument/2006/relationships/hyperlink" Target="https://udata.tech/" TargetMode="External"/><Relationship Id="rId1946" Type="http://schemas.openxmlformats.org/officeDocument/2006/relationships/hyperlink" Target="http://distancematrix.ai/" TargetMode="External"/><Relationship Id="rId1806" Type="http://schemas.openxmlformats.org/officeDocument/2006/relationships/hyperlink" Target="https://pingalasoftware.com/index" TargetMode="External"/><Relationship Id="rId3161" Type="http://schemas.openxmlformats.org/officeDocument/2006/relationships/hyperlink" Target="http://www.myzealit.com/" TargetMode="External"/><Relationship Id="rId387" Type="http://schemas.openxmlformats.org/officeDocument/2006/relationships/hyperlink" Target="https://genico.us/" TargetMode="External"/><Relationship Id="rId594" Type="http://schemas.openxmlformats.org/officeDocument/2006/relationships/hyperlink" Target="https://www.mogees.co.uk/" TargetMode="External"/><Relationship Id="rId2068" Type="http://schemas.openxmlformats.org/officeDocument/2006/relationships/hyperlink" Target="https://petrel.ai/" TargetMode="External"/><Relationship Id="rId2275" Type="http://schemas.openxmlformats.org/officeDocument/2006/relationships/hyperlink" Target="https://www.penpennyinfotech.com/" TargetMode="External"/><Relationship Id="rId3021" Type="http://schemas.openxmlformats.org/officeDocument/2006/relationships/hyperlink" Target="http://redbuffer.net/" TargetMode="External"/><Relationship Id="rId3119" Type="http://schemas.openxmlformats.org/officeDocument/2006/relationships/hyperlink" Target="https://relevantbits.com/" TargetMode="External"/><Relationship Id="rId247" Type="http://schemas.openxmlformats.org/officeDocument/2006/relationships/hyperlink" Target="http://www.aegasislabs.com/" TargetMode="External"/><Relationship Id="rId899" Type="http://schemas.openxmlformats.org/officeDocument/2006/relationships/hyperlink" Target="https://www.synaptiq.ai/" TargetMode="External"/><Relationship Id="rId1084" Type="http://schemas.openxmlformats.org/officeDocument/2006/relationships/hyperlink" Target="http://www.avenueimedia.com/" TargetMode="External"/><Relationship Id="rId2482" Type="http://schemas.openxmlformats.org/officeDocument/2006/relationships/hyperlink" Target="http://www.kineticiq.com/" TargetMode="External"/><Relationship Id="rId2787" Type="http://schemas.openxmlformats.org/officeDocument/2006/relationships/hyperlink" Target="https://www.agentify.tech/" TargetMode="External"/><Relationship Id="rId107" Type="http://schemas.openxmlformats.org/officeDocument/2006/relationships/hyperlink" Target="https://wealize.digital/" TargetMode="External"/><Relationship Id="rId454" Type="http://schemas.openxmlformats.org/officeDocument/2006/relationships/hyperlink" Target="https://apptware.com/" TargetMode="External"/><Relationship Id="rId661" Type="http://schemas.openxmlformats.org/officeDocument/2006/relationships/hyperlink" Target="http://www.lexunit.hu/en" TargetMode="External"/><Relationship Id="rId759" Type="http://schemas.openxmlformats.org/officeDocument/2006/relationships/hyperlink" Target="https://www.citybldr.com/" TargetMode="External"/><Relationship Id="rId966" Type="http://schemas.openxmlformats.org/officeDocument/2006/relationships/hyperlink" Target="https://www.proarch.com/" TargetMode="External"/><Relationship Id="rId1291" Type="http://schemas.openxmlformats.org/officeDocument/2006/relationships/hyperlink" Target="https://www.hyena.ai/" TargetMode="External"/><Relationship Id="rId1389" Type="http://schemas.openxmlformats.org/officeDocument/2006/relationships/hyperlink" Target="https://xiqinc.com/" TargetMode="External"/><Relationship Id="rId1596" Type="http://schemas.openxmlformats.org/officeDocument/2006/relationships/hyperlink" Target="https://greenlogic.pl/" TargetMode="External"/><Relationship Id="rId2135" Type="http://schemas.openxmlformats.org/officeDocument/2006/relationships/hyperlink" Target="http://intelivix.com/" TargetMode="External"/><Relationship Id="rId2342" Type="http://schemas.openxmlformats.org/officeDocument/2006/relationships/hyperlink" Target="https://www.ba.lt/en/" TargetMode="External"/><Relationship Id="rId2647" Type="http://schemas.openxmlformats.org/officeDocument/2006/relationships/hyperlink" Target="https://leadrebel.io/" TargetMode="External"/><Relationship Id="rId2994" Type="http://schemas.openxmlformats.org/officeDocument/2006/relationships/hyperlink" Target="http://www.datatechcity.com/" TargetMode="External"/><Relationship Id="rId314" Type="http://schemas.openxmlformats.org/officeDocument/2006/relationships/hyperlink" Target="https://www.abstractsolutions.com.ar/" TargetMode="External"/><Relationship Id="rId521" Type="http://schemas.openxmlformats.org/officeDocument/2006/relationships/hyperlink" Target="https://aitechnologies.co/" TargetMode="External"/><Relationship Id="rId619" Type="http://schemas.openxmlformats.org/officeDocument/2006/relationships/hyperlink" Target="http://www.avaamo.ai/" TargetMode="External"/><Relationship Id="rId1151" Type="http://schemas.openxmlformats.org/officeDocument/2006/relationships/hyperlink" Target="https://patheer.com/" TargetMode="External"/><Relationship Id="rId1249" Type="http://schemas.openxmlformats.org/officeDocument/2006/relationships/hyperlink" Target="https://visionx.io/" TargetMode="External"/><Relationship Id="rId2202" Type="http://schemas.openxmlformats.org/officeDocument/2006/relationships/hyperlink" Target="https://klivolks.com/" TargetMode="External"/><Relationship Id="rId2854" Type="http://schemas.openxmlformats.org/officeDocument/2006/relationships/hyperlink" Target="http://www.craftech360.com/" TargetMode="External"/><Relationship Id="rId95" Type="http://schemas.openxmlformats.org/officeDocument/2006/relationships/hyperlink" Target="https://www.dogtownmedia.com/" TargetMode="External"/><Relationship Id="rId826" Type="http://schemas.openxmlformats.org/officeDocument/2006/relationships/hyperlink" Target="https://www.ai.se/" TargetMode="External"/><Relationship Id="rId1011" Type="http://schemas.openxmlformats.org/officeDocument/2006/relationships/hyperlink" Target="http://humn.ai/" TargetMode="External"/><Relationship Id="rId1109" Type="http://schemas.openxmlformats.org/officeDocument/2006/relationships/hyperlink" Target="http://bards.ai/" TargetMode="External"/><Relationship Id="rId1456" Type="http://schemas.openxmlformats.org/officeDocument/2006/relationships/hyperlink" Target="http://www.zintzotek.com/" TargetMode="External"/><Relationship Id="rId1663" Type="http://schemas.openxmlformats.org/officeDocument/2006/relationships/hyperlink" Target="http://techdelegates.com/" TargetMode="External"/><Relationship Id="rId1870" Type="http://schemas.openxmlformats.org/officeDocument/2006/relationships/hyperlink" Target="https://www.morrisopazo.com/en/aws-consulting/" TargetMode="External"/><Relationship Id="rId1968" Type="http://schemas.openxmlformats.org/officeDocument/2006/relationships/hyperlink" Target="https://www.loodos.com/" TargetMode="External"/><Relationship Id="rId2507" Type="http://schemas.openxmlformats.org/officeDocument/2006/relationships/hyperlink" Target="https://www.iqbizsuite.com/" TargetMode="External"/><Relationship Id="rId2714" Type="http://schemas.openxmlformats.org/officeDocument/2006/relationships/hyperlink" Target="http://narf.ai/" TargetMode="External"/><Relationship Id="rId2921" Type="http://schemas.openxmlformats.org/officeDocument/2006/relationships/hyperlink" Target="http://www.savtechnologys.com/" TargetMode="External"/><Relationship Id="rId1316" Type="http://schemas.openxmlformats.org/officeDocument/2006/relationships/hyperlink" Target="http://sensoai.com/" TargetMode="External"/><Relationship Id="rId1523" Type="http://schemas.openxmlformats.org/officeDocument/2006/relationships/hyperlink" Target="https://www.canfielddigital.com/" TargetMode="External"/><Relationship Id="rId1730" Type="http://schemas.openxmlformats.org/officeDocument/2006/relationships/hyperlink" Target="http://www.thundersoft.com/index.php" TargetMode="External"/><Relationship Id="rId22" Type="http://schemas.openxmlformats.org/officeDocument/2006/relationships/hyperlink" Target="https://chisw.com/our-expertise/" TargetMode="External"/><Relationship Id="rId1828" Type="http://schemas.openxmlformats.org/officeDocument/2006/relationships/hyperlink" Target="https://bigr.io/" TargetMode="External"/><Relationship Id="rId3043" Type="http://schemas.openxmlformats.org/officeDocument/2006/relationships/hyperlink" Target="https://softuup.com/" TargetMode="External"/><Relationship Id="rId171" Type="http://schemas.openxmlformats.org/officeDocument/2006/relationships/hyperlink" Target="https://hardsun.eu/" TargetMode="External"/><Relationship Id="rId2297" Type="http://schemas.openxmlformats.org/officeDocument/2006/relationships/hyperlink" Target="https://www.sabertoothtech.in/" TargetMode="External"/><Relationship Id="rId269" Type="http://schemas.openxmlformats.org/officeDocument/2006/relationships/hyperlink" Target="http://www.vooban.com/" TargetMode="External"/><Relationship Id="rId476" Type="http://schemas.openxmlformats.org/officeDocument/2006/relationships/hyperlink" Target="https://nebulic.com/" TargetMode="External"/><Relationship Id="rId683" Type="http://schemas.openxmlformats.org/officeDocument/2006/relationships/hyperlink" Target="https://www.meetcleo.com/" TargetMode="External"/><Relationship Id="rId890" Type="http://schemas.openxmlformats.org/officeDocument/2006/relationships/hyperlink" Target="https://www.heo-robotics.com/" TargetMode="External"/><Relationship Id="rId2157" Type="http://schemas.openxmlformats.org/officeDocument/2006/relationships/hyperlink" Target="https://speire.ie/" TargetMode="External"/><Relationship Id="rId2364" Type="http://schemas.openxmlformats.org/officeDocument/2006/relationships/hyperlink" Target="https://atlasweb.solutions/" TargetMode="External"/><Relationship Id="rId2571" Type="http://schemas.openxmlformats.org/officeDocument/2006/relationships/hyperlink" Target="https://rawdatatech.com/" TargetMode="External"/><Relationship Id="rId3110" Type="http://schemas.openxmlformats.org/officeDocument/2006/relationships/hyperlink" Target="https://www.elkanio.com/" TargetMode="External"/><Relationship Id="rId129" Type="http://schemas.openxmlformats.org/officeDocument/2006/relationships/hyperlink" Target="https://flow-labs.io/" TargetMode="External"/><Relationship Id="rId336" Type="http://schemas.openxmlformats.org/officeDocument/2006/relationships/hyperlink" Target="http://www.20thousandleagues.com/" TargetMode="External"/><Relationship Id="rId543" Type="http://schemas.openxmlformats.org/officeDocument/2006/relationships/hyperlink" Target="https://dialogflow.com/" TargetMode="External"/><Relationship Id="rId988" Type="http://schemas.openxmlformats.org/officeDocument/2006/relationships/hyperlink" Target="http://xn--mjaslapuizstrde-2410-phcm.lv/" TargetMode="External"/><Relationship Id="rId1173" Type="http://schemas.openxmlformats.org/officeDocument/2006/relationships/hyperlink" Target="https://visionify.ai/" TargetMode="External"/><Relationship Id="rId1380" Type="http://schemas.openxmlformats.org/officeDocument/2006/relationships/hyperlink" Target="http://www.vekia.fr/" TargetMode="External"/><Relationship Id="rId2017" Type="http://schemas.openxmlformats.org/officeDocument/2006/relationships/hyperlink" Target="https://okorum.com/" TargetMode="External"/><Relationship Id="rId2224" Type="http://schemas.openxmlformats.org/officeDocument/2006/relationships/hyperlink" Target="https://www.resonatingmindz.com/" TargetMode="External"/><Relationship Id="rId2669" Type="http://schemas.openxmlformats.org/officeDocument/2006/relationships/hyperlink" Target="https://interscale.io/" TargetMode="External"/><Relationship Id="rId2876" Type="http://schemas.openxmlformats.org/officeDocument/2006/relationships/hyperlink" Target="https://dex.re/" TargetMode="External"/><Relationship Id="rId403" Type="http://schemas.openxmlformats.org/officeDocument/2006/relationships/hyperlink" Target="https://www.codecreed.dev/" TargetMode="External"/><Relationship Id="rId750" Type="http://schemas.openxmlformats.org/officeDocument/2006/relationships/hyperlink" Target="https://www.welcome.ai/avikaido" TargetMode="External"/><Relationship Id="rId848" Type="http://schemas.openxmlformats.org/officeDocument/2006/relationships/hyperlink" Target="https://sparkd.ai/" TargetMode="External"/><Relationship Id="rId1033" Type="http://schemas.openxmlformats.org/officeDocument/2006/relationships/hyperlink" Target="https://www.glasssquid.io/" TargetMode="External"/><Relationship Id="rId1478" Type="http://schemas.openxmlformats.org/officeDocument/2006/relationships/hyperlink" Target="https://www.kudaw.com/home" TargetMode="External"/><Relationship Id="rId1685" Type="http://schemas.openxmlformats.org/officeDocument/2006/relationships/hyperlink" Target="https://www.dynamicssquare.co.uk/" TargetMode="External"/><Relationship Id="rId1892" Type="http://schemas.openxmlformats.org/officeDocument/2006/relationships/hyperlink" Target="http://ninus.co/" TargetMode="External"/><Relationship Id="rId2431" Type="http://schemas.openxmlformats.org/officeDocument/2006/relationships/hyperlink" Target="http://www.drvr.co/" TargetMode="External"/><Relationship Id="rId2529" Type="http://schemas.openxmlformats.org/officeDocument/2006/relationships/hyperlink" Target="https://www.jashds.com/" TargetMode="External"/><Relationship Id="rId2736" Type="http://schemas.openxmlformats.org/officeDocument/2006/relationships/hyperlink" Target="http://www.fingertipmedia.com/" TargetMode="External"/><Relationship Id="rId610" Type="http://schemas.openxmlformats.org/officeDocument/2006/relationships/hyperlink" Target="https://www.smartvid.io/" TargetMode="External"/><Relationship Id="rId708" Type="http://schemas.openxmlformats.org/officeDocument/2006/relationships/hyperlink" Target="https://falkonry.com/" TargetMode="External"/><Relationship Id="rId915" Type="http://schemas.openxmlformats.org/officeDocument/2006/relationships/hyperlink" Target="http://www.dynamotechnologies.com/" TargetMode="External"/><Relationship Id="rId1240" Type="http://schemas.openxmlformats.org/officeDocument/2006/relationships/hyperlink" Target="https://www.pirxon.com/" TargetMode="External"/><Relationship Id="rId1338" Type="http://schemas.openxmlformats.org/officeDocument/2006/relationships/hyperlink" Target="https://www.prediqtank.com/" TargetMode="External"/><Relationship Id="rId1545" Type="http://schemas.openxmlformats.org/officeDocument/2006/relationships/hyperlink" Target="http://www.ava.me/" TargetMode="External"/><Relationship Id="rId2943" Type="http://schemas.openxmlformats.org/officeDocument/2006/relationships/hyperlink" Target="http://www.virtuetechinc.com/" TargetMode="External"/><Relationship Id="rId1100" Type="http://schemas.openxmlformats.org/officeDocument/2006/relationships/hyperlink" Target="https://blackthorn.ai/" TargetMode="External"/><Relationship Id="rId1405" Type="http://schemas.openxmlformats.org/officeDocument/2006/relationships/hyperlink" Target="http://insidesales.com/" TargetMode="External"/><Relationship Id="rId1752" Type="http://schemas.openxmlformats.org/officeDocument/2006/relationships/hyperlink" Target="https://aitomation.com/" TargetMode="External"/><Relationship Id="rId2803" Type="http://schemas.openxmlformats.org/officeDocument/2006/relationships/hyperlink" Target="http://vastdreams.com/" TargetMode="External"/><Relationship Id="rId44" Type="http://schemas.openxmlformats.org/officeDocument/2006/relationships/hyperlink" Target="https://upcore.com.au/" TargetMode="External"/><Relationship Id="rId1612" Type="http://schemas.openxmlformats.org/officeDocument/2006/relationships/hyperlink" Target="https://www.citadelta.com/" TargetMode="External"/><Relationship Id="rId1917" Type="http://schemas.openxmlformats.org/officeDocument/2006/relationships/hyperlink" Target="https://www.indivillage.com/" TargetMode="External"/><Relationship Id="rId3065" Type="http://schemas.openxmlformats.org/officeDocument/2006/relationships/hyperlink" Target="https://www.fusionfirst.com/" TargetMode="External"/><Relationship Id="rId193" Type="http://schemas.openxmlformats.org/officeDocument/2006/relationships/hyperlink" Target="http://www.signitysolutions.com/" TargetMode="External"/><Relationship Id="rId498" Type="http://schemas.openxmlformats.org/officeDocument/2006/relationships/hyperlink" Target="https://linearloop.io/" TargetMode="External"/><Relationship Id="rId2081" Type="http://schemas.openxmlformats.org/officeDocument/2006/relationships/hyperlink" Target="http://wplace.tech/" TargetMode="External"/><Relationship Id="rId2179" Type="http://schemas.openxmlformats.org/officeDocument/2006/relationships/hyperlink" Target="https://www.techspian.com/" TargetMode="External"/><Relationship Id="rId3132" Type="http://schemas.openxmlformats.org/officeDocument/2006/relationships/hyperlink" Target="https://www.softwarelogic.co/" TargetMode="External"/><Relationship Id="rId260" Type="http://schemas.openxmlformats.org/officeDocument/2006/relationships/hyperlink" Target="http://nowdevtorium.com/" TargetMode="External"/><Relationship Id="rId2386" Type="http://schemas.openxmlformats.org/officeDocument/2006/relationships/hyperlink" Target="https://initech.co.il/en/" TargetMode="External"/><Relationship Id="rId2593" Type="http://schemas.openxmlformats.org/officeDocument/2006/relationships/hyperlink" Target="https://www.forfarming.co/" TargetMode="External"/><Relationship Id="rId120" Type="http://schemas.openxmlformats.org/officeDocument/2006/relationships/hyperlink" Target="https://www.kcsitglobal.com/" TargetMode="External"/><Relationship Id="rId358" Type="http://schemas.openxmlformats.org/officeDocument/2006/relationships/hyperlink" Target="https://varfix.ai/" TargetMode="External"/><Relationship Id="rId565" Type="http://schemas.openxmlformats.org/officeDocument/2006/relationships/hyperlink" Target="https://www.coveo.com/en" TargetMode="External"/><Relationship Id="rId772" Type="http://schemas.openxmlformats.org/officeDocument/2006/relationships/hyperlink" Target="http://www.digitalsense.ai/" TargetMode="External"/><Relationship Id="rId1195" Type="http://schemas.openxmlformats.org/officeDocument/2006/relationships/hyperlink" Target="https://42flows.tech/" TargetMode="External"/><Relationship Id="rId2039" Type="http://schemas.openxmlformats.org/officeDocument/2006/relationships/hyperlink" Target="https://www.mandt.com/" TargetMode="External"/><Relationship Id="rId2246" Type="http://schemas.openxmlformats.org/officeDocument/2006/relationships/hyperlink" Target="https://itps.one/en/" TargetMode="External"/><Relationship Id="rId2453" Type="http://schemas.openxmlformats.org/officeDocument/2006/relationships/hyperlink" Target="https://moblize.it/" TargetMode="External"/><Relationship Id="rId2660" Type="http://schemas.openxmlformats.org/officeDocument/2006/relationships/hyperlink" Target="https://emilence.com/" TargetMode="External"/><Relationship Id="rId2898" Type="http://schemas.openxmlformats.org/officeDocument/2006/relationships/hyperlink" Target="https://outforz.com/" TargetMode="External"/><Relationship Id="rId218" Type="http://schemas.openxmlformats.org/officeDocument/2006/relationships/hyperlink" Target="http://www.acquiscent.com/" TargetMode="External"/><Relationship Id="rId425" Type="http://schemas.openxmlformats.org/officeDocument/2006/relationships/hyperlink" Target="https://www.netlabsglobal.io/" TargetMode="External"/><Relationship Id="rId632" Type="http://schemas.openxmlformats.org/officeDocument/2006/relationships/hyperlink" Target="https://www.sitech.me/" TargetMode="External"/><Relationship Id="rId1055" Type="http://schemas.openxmlformats.org/officeDocument/2006/relationships/hyperlink" Target="https://morai.eu/" TargetMode="External"/><Relationship Id="rId1262" Type="http://schemas.openxmlformats.org/officeDocument/2006/relationships/hyperlink" Target="https://appknock.co/" TargetMode="External"/><Relationship Id="rId2106" Type="http://schemas.openxmlformats.org/officeDocument/2006/relationships/hyperlink" Target="http://www.noahdatatech.com/" TargetMode="External"/><Relationship Id="rId2313" Type="http://schemas.openxmlformats.org/officeDocument/2006/relationships/hyperlink" Target="https://www.alliancesoftware.com.au/" TargetMode="External"/><Relationship Id="rId2520" Type="http://schemas.openxmlformats.org/officeDocument/2006/relationships/hyperlink" Target="https://www.instcat.net/" TargetMode="External"/><Relationship Id="rId2758" Type="http://schemas.openxmlformats.org/officeDocument/2006/relationships/hyperlink" Target="https://www.qmansys.com/" TargetMode="External"/><Relationship Id="rId2965" Type="http://schemas.openxmlformats.org/officeDocument/2006/relationships/hyperlink" Target="https://www.openturf.in/" TargetMode="External"/><Relationship Id="rId937" Type="http://schemas.openxmlformats.org/officeDocument/2006/relationships/hyperlink" Target="https://kona.tech/" TargetMode="External"/><Relationship Id="rId1122" Type="http://schemas.openxmlformats.org/officeDocument/2006/relationships/hyperlink" Target="https://chirp.io/" TargetMode="External"/><Relationship Id="rId1567" Type="http://schemas.openxmlformats.org/officeDocument/2006/relationships/hyperlink" Target="http://newvantage.com/" TargetMode="External"/><Relationship Id="rId1774" Type="http://schemas.openxmlformats.org/officeDocument/2006/relationships/hyperlink" Target="https://neurons-lab.com/" TargetMode="External"/><Relationship Id="rId1981" Type="http://schemas.openxmlformats.org/officeDocument/2006/relationships/hyperlink" Target="http://www.redmarlin.com/" TargetMode="External"/><Relationship Id="rId2618" Type="http://schemas.openxmlformats.org/officeDocument/2006/relationships/hyperlink" Target="http://www.cosmiclensconsulting.com/" TargetMode="External"/><Relationship Id="rId2825" Type="http://schemas.openxmlformats.org/officeDocument/2006/relationships/hyperlink" Target="http://arydevloper.wordpress.com/" TargetMode="External"/><Relationship Id="rId66" Type="http://schemas.openxmlformats.org/officeDocument/2006/relationships/hyperlink" Target="http://www.steadfastmedia.com/" TargetMode="External"/><Relationship Id="rId1427" Type="http://schemas.openxmlformats.org/officeDocument/2006/relationships/hyperlink" Target="https://whiteboxml.com/" TargetMode="External"/><Relationship Id="rId1634" Type="http://schemas.openxmlformats.org/officeDocument/2006/relationships/hyperlink" Target="https://www.indiamart.com/jeemboomba/aboutus.html" TargetMode="External"/><Relationship Id="rId1841" Type="http://schemas.openxmlformats.org/officeDocument/2006/relationships/hyperlink" Target="http://roit.ai/" TargetMode="External"/><Relationship Id="rId3087" Type="http://schemas.openxmlformats.org/officeDocument/2006/relationships/hyperlink" Target="https://vespia.io/" TargetMode="External"/><Relationship Id="rId1939" Type="http://schemas.openxmlformats.org/officeDocument/2006/relationships/hyperlink" Target="https://www.fcodelabs.com/" TargetMode="External"/><Relationship Id="rId1701" Type="http://schemas.openxmlformats.org/officeDocument/2006/relationships/hyperlink" Target="https://www.vitwit.com/" TargetMode="External"/><Relationship Id="rId3154" Type="http://schemas.openxmlformats.org/officeDocument/2006/relationships/hyperlink" Target="https://zone24x7.com/" TargetMode="External"/><Relationship Id="rId282" Type="http://schemas.openxmlformats.org/officeDocument/2006/relationships/hyperlink" Target="https://hyperlab.digital/" TargetMode="External"/><Relationship Id="rId587" Type="http://schemas.openxmlformats.org/officeDocument/2006/relationships/hyperlink" Target="https://logirobotix.com/" TargetMode="External"/><Relationship Id="rId2170" Type="http://schemas.openxmlformats.org/officeDocument/2006/relationships/hyperlink" Target="https://www.isvworld.com/" TargetMode="External"/><Relationship Id="rId2268" Type="http://schemas.openxmlformats.org/officeDocument/2006/relationships/hyperlink" Target="http://www.evolt.dev/" TargetMode="External"/><Relationship Id="rId3014" Type="http://schemas.openxmlformats.org/officeDocument/2006/relationships/hyperlink" Target="https://www.datamix.space/" TargetMode="External"/><Relationship Id="rId8" Type="http://schemas.openxmlformats.org/officeDocument/2006/relationships/hyperlink" Target="https://www.stepwise.pl/" TargetMode="External"/><Relationship Id="rId142" Type="http://schemas.openxmlformats.org/officeDocument/2006/relationships/hyperlink" Target="http://www.vmodev.com/" TargetMode="External"/><Relationship Id="rId447" Type="http://schemas.openxmlformats.org/officeDocument/2006/relationships/hyperlink" Target="https://nolt-technologies.com/" TargetMode="External"/><Relationship Id="rId794" Type="http://schemas.openxmlformats.org/officeDocument/2006/relationships/hyperlink" Target="https://www.diffblue.com/" TargetMode="External"/><Relationship Id="rId1077" Type="http://schemas.openxmlformats.org/officeDocument/2006/relationships/hyperlink" Target="https://www.middlegate.ai/" TargetMode="External"/><Relationship Id="rId2030" Type="http://schemas.openxmlformats.org/officeDocument/2006/relationships/hyperlink" Target="https://www.cordnex.ai/" TargetMode="External"/><Relationship Id="rId2128" Type="http://schemas.openxmlformats.org/officeDocument/2006/relationships/hyperlink" Target="https://www.adactin.com/" TargetMode="External"/><Relationship Id="rId2475" Type="http://schemas.openxmlformats.org/officeDocument/2006/relationships/hyperlink" Target="https://www.solentive.com.au/" TargetMode="External"/><Relationship Id="rId2682" Type="http://schemas.openxmlformats.org/officeDocument/2006/relationships/hyperlink" Target="https://wavefrontech.com/" TargetMode="External"/><Relationship Id="rId2987" Type="http://schemas.openxmlformats.org/officeDocument/2006/relationships/hyperlink" Target="http://codecat.pl/" TargetMode="External"/><Relationship Id="rId654" Type="http://schemas.openxmlformats.org/officeDocument/2006/relationships/hyperlink" Target="https://provisionlab.com/" TargetMode="External"/><Relationship Id="rId861" Type="http://schemas.openxmlformats.org/officeDocument/2006/relationships/hyperlink" Target="https://peak.ai/" TargetMode="External"/><Relationship Id="rId959" Type="http://schemas.openxmlformats.org/officeDocument/2006/relationships/hyperlink" Target="http://www.ai.net/" TargetMode="External"/><Relationship Id="rId1284" Type="http://schemas.openxmlformats.org/officeDocument/2006/relationships/hyperlink" Target="https://www.extensya.com/" TargetMode="External"/><Relationship Id="rId1491" Type="http://schemas.openxmlformats.org/officeDocument/2006/relationships/hyperlink" Target="http://www.trueforce.com/" TargetMode="External"/><Relationship Id="rId1589" Type="http://schemas.openxmlformats.org/officeDocument/2006/relationships/hyperlink" Target="https://cognitionx.com/" TargetMode="External"/><Relationship Id="rId2335" Type="http://schemas.openxmlformats.org/officeDocument/2006/relationships/hyperlink" Target="https://mono.software/" TargetMode="External"/><Relationship Id="rId2542" Type="http://schemas.openxmlformats.org/officeDocument/2006/relationships/hyperlink" Target="https://kapraautomation.com/" TargetMode="External"/><Relationship Id="rId307" Type="http://schemas.openxmlformats.org/officeDocument/2006/relationships/hyperlink" Target="https://4tifier.com/" TargetMode="External"/><Relationship Id="rId514" Type="http://schemas.openxmlformats.org/officeDocument/2006/relationships/hyperlink" Target="https://www.inscope-llc.com/" TargetMode="External"/><Relationship Id="rId721" Type="http://schemas.openxmlformats.org/officeDocument/2006/relationships/hyperlink" Target="https://www.cloverinfotech.com/" TargetMode="External"/><Relationship Id="rId1144" Type="http://schemas.openxmlformats.org/officeDocument/2006/relationships/hyperlink" Target="http://www.talkingdata.com/" TargetMode="External"/><Relationship Id="rId1351" Type="http://schemas.openxmlformats.org/officeDocument/2006/relationships/hyperlink" Target="http://altaml.com/" TargetMode="External"/><Relationship Id="rId1449" Type="http://schemas.openxmlformats.org/officeDocument/2006/relationships/hyperlink" Target="http://measuredlive.com/" TargetMode="External"/><Relationship Id="rId1796" Type="http://schemas.openxmlformats.org/officeDocument/2006/relationships/hyperlink" Target="https://conlanscientific.com/" TargetMode="External"/><Relationship Id="rId2402" Type="http://schemas.openxmlformats.org/officeDocument/2006/relationships/hyperlink" Target="https://bookmyorder.co/" TargetMode="External"/><Relationship Id="rId2847" Type="http://schemas.openxmlformats.org/officeDocument/2006/relationships/hyperlink" Target="http://www.bluejireh.com/" TargetMode="External"/><Relationship Id="rId88" Type="http://schemas.openxmlformats.org/officeDocument/2006/relationships/hyperlink" Target="https://ibagroupit.com/" TargetMode="External"/><Relationship Id="rId819" Type="http://schemas.openxmlformats.org/officeDocument/2006/relationships/hyperlink" Target="http://vizual.ai/" TargetMode="External"/><Relationship Id="rId1004" Type="http://schemas.openxmlformats.org/officeDocument/2006/relationships/hyperlink" Target="http://fintech-os.com/" TargetMode="External"/><Relationship Id="rId1211" Type="http://schemas.openxmlformats.org/officeDocument/2006/relationships/hyperlink" Target="https://vitechteam.com/" TargetMode="External"/><Relationship Id="rId1656" Type="http://schemas.openxmlformats.org/officeDocument/2006/relationships/hyperlink" Target="https://waw.asia/" TargetMode="External"/><Relationship Id="rId1863" Type="http://schemas.openxmlformats.org/officeDocument/2006/relationships/hyperlink" Target="https://corp.recursoconfiable.com/" TargetMode="External"/><Relationship Id="rId2707" Type="http://schemas.openxmlformats.org/officeDocument/2006/relationships/hyperlink" Target="https://www.amutay.com/" TargetMode="External"/><Relationship Id="rId2914" Type="http://schemas.openxmlformats.org/officeDocument/2006/relationships/hyperlink" Target="https://www.incodeks.com/" TargetMode="External"/><Relationship Id="rId1309" Type="http://schemas.openxmlformats.org/officeDocument/2006/relationships/hyperlink" Target="https://centric.bg/" TargetMode="External"/><Relationship Id="rId1516" Type="http://schemas.openxmlformats.org/officeDocument/2006/relationships/hyperlink" Target="https://namiq.ai/" TargetMode="External"/><Relationship Id="rId1723" Type="http://schemas.openxmlformats.org/officeDocument/2006/relationships/hyperlink" Target="https://www.acldigital.com/" TargetMode="External"/><Relationship Id="rId1930" Type="http://schemas.openxmlformats.org/officeDocument/2006/relationships/hyperlink" Target="https://www.w3life.net/" TargetMode="External"/><Relationship Id="rId15" Type="http://schemas.openxmlformats.org/officeDocument/2006/relationships/hyperlink" Target="https://workingmouse.com.au/" TargetMode="External"/><Relationship Id="rId2192" Type="http://schemas.openxmlformats.org/officeDocument/2006/relationships/hyperlink" Target="https://www.apifonica.com/" TargetMode="External"/><Relationship Id="rId3036" Type="http://schemas.openxmlformats.org/officeDocument/2006/relationships/hyperlink" Target="https://www.ittstar.com/" TargetMode="External"/><Relationship Id="rId164" Type="http://schemas.openxmlformats.org/officeDocument/2006/relationships/hyperlink" Target="https://datbi.eu/" TargetMode="External"/><Relationship Id="rId371" Type="http://schemas.openxmlformats.org/officeDocument/2006/relationships/hyperlink" Target="http://www.oorjit.com/" TargetMode="External"/><Relationship Id="rId2052" Type="http://schemas.openxmlformats.org/officeDocument/2006/relationships/hyperlink" Target="http://www.productiveedge.com/" TargetMode="External"/><Relationship Id="rId2497" Type="http://schemas.openxmlformats.org/officeDocument/2006/relationships/hyperlink" Target="https://www1.asiapac.com.sg/" TargetMode="External"/><Relationship Id="rId469" Type="http://schemas.openxmlformats.org/officeDocument/2006/relationships/hyperlink" Target="https://www.digitalistgroup.ca/" TargetMode="External"/><Relationship Id="rId676" Type="http://schemas.openxmlformats.org/officeDocument/2006/relationships/hyperlink" Target="http://www.angoss.com/" TargetMode="External"/><Relationship Id="rId883" Type="http://schemas.openxmlformats.org/officeDocument/2006/relationships/hyperlink" Target="https://www.spiritai.com/" TargetMode="External"/><Relationship Id="rId1099" Type="http://schemas.openxmlformats.org/officeDocument/2006/relationships/hyperlink" Target="http://blackthorn.ai/" TargetMode="External"/><Relationship Id="rId2357" Type="http://schemas.openxmlformats.org/officeDocument/2006/relationships/hyperlink" Target="http://www.zymr.com/" TargetMode="External"/><Relationship Id="rId2564" Type="http://schemas.openxmlformats.org/officeDocument/2006/relationships/hyperlink" Target="https://www.medullus.com/" TargetMode="External"/><Relationship Id="rId3103" Type="http://schemas.openxmlformats.org/officeDocument/2006/relationships/hyperlink" Target="http://db2.io/" TargetMode="External"/><Relationship Id="rId231" Type="http://schemas.openxmlformats.org/officeDocument/2006/relationships/hyperlink" Target="http://www.kockpit.in/" TargetMode="External"/><Relationship Id="rId329" Type="http://schemas.openxmlformats.org/officeDocument/2006/relationships/hyperlink" Target="https://crewnew.com/" TargetMode="External"/><Relationship Id="rId536" Type="http://schemas.openxmlformats.org/officeDocument/2006/relationships/hyperlink" Target="http://lionbridge.com/" TargetMode="External"/><Relationship Id="rId1166" Type="http://schemas.openxmlformats.org/officeDocument/2006/relationships/hyperlink" Target="http://decisioniq.com/" TargetMode="External"/><Relationship Id="rId1373" Type="http://schemas.openxmlformats.org/officeDocument/2006/relationships/hyperlink" Target="http://blackcompanystudios.co.uk/" TargetMode="External"/><Relationship Id="rId2217" Type="http://schemas.openxmlformats.org/officeDocument/2006/relationships/hyperlink" Target="https://retail.ai/" TargetMode="External"/><Relationship Id="rId2771" Type="http://schemas.openxmlformats.org/officeDocument/2006/relationships/hyperlink" Target="https://www.wiqonn.com/" TargetMode="External"/><Relationship Id="rId2869" Type="http://schemas.openxmlformats.org/officeDocument/2006/relationships/hyperlink" Target="https://hashtaag.com/" TargetMode="External"/><Relationship Id="rId743" Type="http://schemas.openxmlformats.org/officeDocument/2006/relationships/hyperlink" Target="https://jvion.com/" TargetMode="External"/><Relationship Id="rId950" Type="http://schemas.openxmlformats.org/officeDocument/2006/relationships/hyperlink" Target="https://mindfoundry.ai/" TargetMode="External"/><Relationship Id="rId1026" Type="http://schemas.openxmlformats.org/officeDocument/2006/relationships/hyperlink" Target="http://www.sigmoidgroup.com/" TargetMode="External"/><Relationship Id="rId1580" Type="http://schemas.openxmlformats.org/officeDocument/2006/relationships/hyperlink" Target="https://cyara.com/" TargetMode="External"/><Relationship Id="rId1678" Type="http://schemas.openxmlformats.org/officeDocument/2006/relationships/hyperlink" Target="https://elvaai.com/" TargetMode="External"/><Relationship Id="rId1885" Type="http://schemas.openxmlformats.org/officeDocument/2006/relationships/hyperlink" Target="https://nexgensm.com/" TargetMode="External"/><Relationship Id="rId2424" Type="http://schemas.openxmlformats.org/officeDocument/2006/relationships/hyperlink" Target="https://www.ambitsoftware.com/" TargetMode="External"/><Relationship Id="rId2631" Type="http://schemas.openxmlformats.org/officeDocument/2006/relationships/hyperlink" Target="http://www.fulcrumconsult.com/" TargetMode="External"/><Relationship Id="rId2729" Type="http://schemas.openxmlformats.org/officeDocument/2006/relationships/hyperlink" Target="https://webclub.com.au/" TargetMode="External"/><Relationship Id="rId2936" Type="http://schemas.openxmlformats.org/officeDocument/2006/relationships/hyperlink" Target="https://www.chevertech.com/" TargetMode="External"/><Relationship Id="rId603" Type="http://schemas.openxmlformats.org/officeDocument/2006/relationships/hyperlink" Target="https://haptik.ai/" TargetMode="External"/><Relationship Id="rId810" Type="http://schemas.openxmlformats.org/officeDocument/2006/relationships/hyperlink" Target="https://www.tmrobotics.com/" TargetMode="External"/><Relationship Id="rId908" Type="http://schemas.openxmlformats.org/officeDocument/2006/relationships/hyperlink" Target="http://metrics.digital/" TargetMode="External"/><Relationship Id="rId1233" Type="http://schemas.openxmlformats.org/officeDocument/2006/relationships/hyperlink" Target="https://data-science-ua.com/" TargetMode="External"/><Relationship Id="rId1440" Type="http://schemas.openxmlformats.org/officeDocument/2006/relationships/hyperlink" Target="https://www.sift.net/contact" TargetMode="External"/><Relationship Id="rId1538" Type="http://schemas.openxmlformats.org/officeDocument/2006/relationships/hyperlink" Target="https://pangeanic.com/" TargetMode="External"/><Relationship Id="rId1300" Type="http://schemas.openxmlformats.org/officeDocument/2006/relationships/hyperlink" Target="http://diego.ai/" TargetMode="External"/><Relationship Id="rId1745" Type="http://schemas.openxmlformats.org/officeDocument/2006/relationships/hyperlink" Target="https://oriserve.com/" TargetMode="External"/><Relationship Id="rId1952" Type="http://schemas.openxmlformats.org/officeDocument/2006/relationships/hyperlink" Target="https://www.wolvenhall.com/" TargetMode="External"/><Relationship Id="rId37" Type="http://schemas.openxmlformats.org/officeDocument/2006/relationships/hyperlink" Target="http://www.dreamix.eu/" TargetMode="External"/><Relationship Id="rId1605" Type="http://schemas.openxmlformats.org/officeDocument/2006/relationships/hyperlink" Target="https://sweetpricing.com/" TargetMode="External"/><Relationship Id="rId1812" Type="http://schemas.openxmlformats.org/officeDocument/2006/relationships/hyperlink" Target="https://method-analytics.com/" TargetMode="External"/><Relationship Id="rId3058" Type="http://schemas.openxmlformats.org/officeDocument/2006/relationships/hyperlink" Target="https://clevercrew.io/" TargetMode="External"/><Relationship Id="rId186" Type="http://schemas.openxmlformats.org/officeDocument/2006/relationships/hyperlink" Target="https://www.hivetech.hr/" TargetMode="External"/><Relationship Id="rId393" Type="http://schemas.openxmlformats.org/officeDocument/2006/relationships/hyperlink" Target="https://mckinleyrice.com/" TargetMode="External"/><Relationship Id="rId2074" Type="http://schemas.openxmlformats.org/officeDocument/2006/relationships/hyperlink" Target="http://algofocus.com/" TargetMode="External"/><Relationship Id="rId2281" Type="http://schemas.openxmlformats.org/officeDocument/2006/relationships/hyperlink" Target="https://www.zepstech.co.uk/" TargetMode="External"/><Relationship Id="rId3125" Type="http://schemas.openxmlformats.org/officeDocument/2006/relationships/hyperlink" Target="https://flyaps.com/" TargetMode="External"/><Relationship Id="rId253" Type="http://schemas.openxmlformats.org/officeDocument/2006/relationships/hyperlink" Target="https://aeyron.com/" TargetMode="External"/><Relationship Id="rId460" Type="http://schemas.openxmlformats.org/officeDocument/2006/relationships/hyperlink" Target="http://www.konfront.co/" TargetMode="External"/><Relationship Id="rId698" Type="http://schemas.openxmlformats.org/officeDocument/2006/relationships/hyperlink" Target="https://www.shield.ai/" TargetMode="External"/><Relationship Id="rId1090" Type="http://schemas.openxmlformats.org/officeDocument/2006/relationships/hyperlink" Target="https://neuralrays.ai/" TargetMode="External"/><Relationship Id="rId2141" Type="http://schemas.openxmlformats.org/officeDocument/2006/relationships/hyperlink" Target="https://nari-cyber.com/" TargetMode="External"/><Relationship Id="rId2379" Type="http://schemas.openxmlformats.org/officeDocument/2006/relationships/hyperlink" Target="http://www.mando.agency/" TargetMode="External"/><Relationship Id="rId2586" Type="http://schemas.openxmlformats.org/officeDocument/2006/relationships/hyperlink" Target="http://kopismobile.com/" TargetMode="External"/><Relationship Id="rId2793" Type="http://schemas.openxmlformats.org/officeDocument/2006/relationships/hyperlink" Target="http://www.esolutions.com.ar/" TargetMode="External"/><Relationship Id="rId113" Type="http://schemas.openxmlformats.org/officeDocument/2006/relationships/hyperlink" Target="https://mistywest.com/" TargetMode="External"/><Relationship Id="rId320" Type="http://schemas.openxmlformats.org/officeDocument/2006/relationships/hyperlink" Target="https://www.wattanak.com/" TargetMode="External"/><Relationship Id="rId558" Type="http://schemas.openxmlformats.org/officeDocument/2006/relationships/hyperlink" Target="http://www.samsungsds.com/" TargetMode="External"/><Relationship Id="rId765" Type="http://schemas.openxmlformats.org/officeDocument/2006/relationships/hyperlink" Target="https://www.opsani.com/" TargetMode="External"/><Relationship Id="rId972" Type="http://schemas.openxmlformats.org/officeDocument/2006/relationships/hyperlink" Target="https://www.discourse.ai/" TargetMode="External"/><Relationship Id="rId1188" Type="http://schemas.openxmlformats.org/officeDocument/2006/relationships/hyperlink" Target="https://www.techvantagesystems.com/" TargetMode="External"/><Relationship Id="rId1395" Type="http://schemas.openxmlformats.org/officeDocument/2006/relationships/hyperlink" Target="https://www.advance.ai/en-us/" TargetMode="External"/><Relationship Id="rId2001" Type="http://schemas.openxmlformats.org/officeDocument/2006/relationships/hyperlink" Target="https://mages.edu.sg/" TargetMode="External"/><Relationship Id="rId2239" Type="http://schemas.openxmlformats.org/officeDocument/2006/relationships/hyperlink" Target="http://www.suntist.com/" TargetMode="External"/><Relationship Id="rId2446" Type="http://schemas.openxmlformats.org/officeDocument/2006/relationships/hyperlink" Target="http://www.tiger-park.com/" TargetMode="External"/><Relationship Id="rId2653" Type="http://schemas.openxmlformats.org/officeDocument/2006/relationships/hyperlink" Target="https://airoglobal.com/" TargetMode="External"/><Relationship Id="rId2860" Type="http://schemas.openxmlformats.org/officeDocument/2006/relationships/hyperlink" Target="https://datashall.com/" TargetMode="External"/><Relationship Id="rId418" Type="http://schemas.openxmlformats.org/officeDocument/2006/relationships/hyperlink" Target="https://roiexpress.com/" TargetMode="External"/><Relationship Id="rId625" Type="http://schemas.openxmlformats.org/officeDocument/2006/relationships/hyperlink" Target="https://www.uniwebb.com/" TargetMode="External"/><Relationship Id="rId832" Type="http://schemas.openxmlformats.org/officeDocument/2006/relationships/hyperlink" Target="https://colektia.com/" TargetMode="External"/><Relationship Id="rId1048" Type="http://schemas.openxmlformats.org/officeDocument/2006/relationships/hyperlink" Target="https://www.bonc.com.cn/" TargetMode="External"/><Relationship Id="rId1255" Type="http://schemas.openxmlformats.org/officeDocument/2006/relationships/hyperlink" Target="https://wow-ai.com/" TargetMode="External"/><Relationship Id="rId1462" Type="http://schemas.openxmlformats.org/officeDocument/2006/relationships/hyperlink" Target="https://www.paradigma.dev/" TargetMode="External"/><Relationship Id="rId2306" Type="http://schemas.openxmlformats.org/officeDocument/2006/relationships/hyperlink" Target="http://www.trueparallel.com/" TargetMode="External"/><Relationship Id="rId2513" Type="http://schemas.openxmlformats.org/officeDocument/2006/relationships/hyperlink" Target="https://www.inflectionpoint.eu/" TargetMode="External"/><Relationship Id="rId2958" Type="http://schemas.openxmlformats.org/officeDocument/2006/relationships/hyperlink" Target="https://upgrid.net/" TargetMode="External"/><Relationship Id="rId1115" Type="http://schemas.openxmlformats.org/officeDocument/2006/relationships/hyperlink" Target="https://www.cmcm.com/" TargetMode="External"/><Relationship Id="rId1322" Type="http://schemas.openxmlformats.org/officeDocument/2006/relationships/hyperlink" Target="http://bigbrain.pro/" TargetMode="External"/><Relationship Id="rId1767" Type="http://schemas.openxmlformats.org/officeDocument/2006/relationships/hyperlink" Target="https://algoscale.com/" TargetMode="External"/><Relationship Id="rId1974" Type="http://schemas.openxmlformats.org/officeDocument/2006/relationships/hyperlink" Target="https://www.taligent.com.ar/" TargetMode="External"/><Relationship Id="rId2720" Type="http://schemas.openxmlformats.org/officeDocument/2006/relationships/hyperlink" Target="https://www.hashwide.com/" TargetMode="External"/><Relationship Id="rId2818" Type="http://schemas.openxmlformats.org/officeDocument/2006/relationships/hyperlink" Target="http://www.elevup.com/" TargetMode="External"/><Relationship Id="rId59" Type="http://schemas.openxmlformats.org/officeDocument/2006/relationships/hyperlink" Target="https://www.resultant.com/" TargetMode="External"/><Relationship Id="rId1627" Type="http://schemas.openxmlformats.org/officeDocument/2006/relationships/hyperlink" Target="https://www.wbdynamics.com/" TargetMode="External"/><Relationship Id="rId1834" Type="http://schemas.openxmlformats.org/officeDocument/2006/relationships/hyperlink" Target="https://enneas.gr/" TargetMode="External"/><Relationship Id="rId2096" Type="http://schemas.openxmlformats.org/officeDocument/2006/relationships/hyperlink" Target="https://cloudstakes.com/" TargetMode="External"/><Relationship Id="rId1901" Type="http://schemas.openxmlformats.org/officeDocument/2006/relationships/hyperlink" Target="http://intermediasoftware.com/" TargetMode="External"/><Relationship Id="rId3147" Type="http://schemas.openxmlformats.org/officeDocument/2006/relationships/hyperlink" Target="https://thebitbybit.com/" TargetMode="External"/><Relationship Id="rId275" Type="http://schemas.openxmlformats.org/officeDocument/2006/relationships/hyperlink" Target="http://www.cloudlab.in/" TargetMode="External"/><Relationship Id="rId482" Type="http://schemas.openxmlformats.org/officeDocument/2006/relationships/hyperlink" Target="https://ninestack.com/" TargetMode="External"/><Relationship Id="rId2163" Type="http://schemas.openxmlformats.org/officeDocument/2006/relationships/hyperlink" Target="https://hexrfactory.com/" TargetMode="External"/><Relationship Id="rId2370" Type="http://schemas.openxmlformats.org/officeDocument/2006/relationships/hyperlink" Target="https://anybox.odoo.com/" TargetMode="External"/><Relationship Id="rId3007" Type="http://schemas.openxmlformats.org/officeDocument/2006/relationships/hyperlink" Target="https://www.simbotix.com/" TargetMode="External"/><Relationship Id="rId135" Type="http://schemas.openxmlformats.org/officeDocument/2006/relationships/hyperlink" Target="https://arstudioz.com/" TargetMode="External"/><Relationship Id="rId342" Type="http://schemas.openxmlformats.org/officeDocument/2006/relationships/hyperlink" Target="http://www.comminus.hr/" TargetMode="External"/><Relationship Id="rId787" Type="http://schemas.openxmlformats.org/officeDocument/2006/relationships/hyperlink" Target="https://www.lexicom.io/" TargetMode="External"/><Relationship Id="rId994" Type="http://schemas.openxmlformats.org/officeDocument/2006/relationships/hyperlink" Target="https://chat-bots.co/" TargetMode="External"/><Relationship Id="rId2023" Type="http://schemas.openxmlformats.org/officeDocument/2006/relationships/hyperlink" Target="https://www.j29inc.com/" TargetMode="External"/><Relationship Id="rId2230" Type="http://schemas.openxmlformats.org/officeDocument/2006/relationships/hyperlink" Target="https://www.kochatechnologies.com/" TargetMode="External"/><Relationship Id="rId2468" Type="http://schemas.openxmlformats.org/officeDocument/2006/relationships/hyperlink" Target="http://www.robusttechsystems.com/" TargetMode="External"/><Relationship Id="rId2675" Type="http://schemas.openxmlformats.org/officeDocument/2006/relationships/hyperlink" Target="http://www.devolve.ca/" TargetMode="External"/><Relationship Id="rId2882" Type="http://schemas.openxmlformats.org/officeDocument/2006/relationships/hyperlink" Target="https://www.nilg.ai/" TargetMode="External"/><Relationship Id="rId202" Type="http://schemas.openxmlformats.org/officeDocument/2006/relationships/hyperlink" Target="http://www.pragmile.com/" TargetMode="External"/><Relationship Id="rId647" Type="http://schemas.openxmlformats.org/officeDocument/2006/relationships/hyperlink" Target="http://addevice.io/" TargetMode="External"/><Relationship Id="rId854" Type="http://schemas.openxmlformats.org/officeDocument/2006/relationships/hyperlink" Target="http://www.neurotech.com.br/" TargetMode="External"/><Relationship Id="rId1277" Type="http://schemas.openxmlformats.org/officeDocument/2006/relationships/hyperlink" Target="https://neurond.com/" TargetMode="External"/><Relationship Id="rId1484" Type="http://schemas.openxmlformats.org/officeDocument/2006/relationships/hyperlink" Target="https://www.clearobject.com/" TargetMode="External"/><Relationship Id="rId1691" Type="http://schemas.openxmlformats.org/officeDocument/2006/relationships/hyperlink" Target="https://merlinone.com/" TargetMode="External"/><Relationship Id="rId2328" Type="http://schemas.openxmlformats.org/officeDocument/2006/relationships/hyperlink" Target="https://www.heavensolutions.com/" TargetMode="External"/><Relationship Id="rId2535" Type="http://schemas.openxmlformats.org/officeDocument/2006/relationships/hyperlink" Target="https://kreelabs.com/" TargetMode="External"/><Relationship Id="rId2742" Type="http://schemas.openxmlformats.org/officeDocument/2006/relationships/hyperlink" Target="https://thatsbluelogic.com/" TargetMode="External"/><Relationship Id="rId507" Type="http://schemas.openxmlformats.org/officeDocument/2006/relationships/hyperlink" Target="https://www.neuraxio.com/" TargetMode="External"/><Relationship Id="rId714" Type="http://schemas.openxmlformats.org/officeDocument/2006/relationships/hyperlink" Target="https://www.spyne.ai/" TargetMode="External"/><Relationship Id="rId921" Type="http://schemas.openxmlformats.org/officeDocument/2006/relationships/hyperlink" Target="https://www.sentiance.com/" TargetMode="External"/><Relationship Id="rId1137" Type="http://schemas.openxmlformats.org/officeDocument/2006/relationships/hyperlink" Target="https://www.mobilewalla.com/" TargetMode="External"/><Relationship Id="rId1344" Type="http://schemas.openxmlformats.org/officeDocument/2006/relationships/hyperlink" Target="https://pareto.si/" TargetMode="External"/><Relationship Id="rId1551" Type="http://schemas.openxmlformats.org/officeDocument/2006/relationships/hyperlink" Target="https://www.einfochips.com/" TargetMode="External"/><Relationship Id="rId1789" Type="http://schemas.openxmlformats.org/officeDocument/2006/relationships/hyperlink" Target="https://deepinspire.com/" TargetMode="External"/><Relationship Id="rId1996" Type="http://schemas.openxmlformats.org/officeDocument/2006/relationships/hyperlink" Target="http://www.datalytyx.com/" TargetMode="External"/><Relationship Id="rId2602" Type="http://schemas.openxmlformats.org/officeDocument/2006/relationships/hyperlink" Target="https://www.spectrumft.com/" TargetMode="External"/><Relationship Id="rId50" Type="http://schemas.openxmlformats.org/officeDocument/2006/relationships/hyperlink" Target="https://www.ascentcore.com/" TargetMode="External"/><Relationship Id="rId1204" Type="http://schemas.openxmlformats.org/officeDocument/2006/relationships/hyperlink" Target="https://www.reliablegroup.com/" TargetMode="External"/><Relationship Id="rId1411" Type="http://schemas.openxmlformats.org/officeDocument/2006/relationships/hyperlink" Target="http://www.aequicens.com/" TargetMode="External"/><Relationship Id="rId1649" Type="http://schemas.openxmlformats.org/officeDocument/2006/relationships/hyperlink" Target="http://www.airts.co.uk/" TargetMode="External"/><Relationship Id="rId1856" Type="http://schemas.openxmlformats.org/officeDocument/2006/relationships/hyperlink" Target="http://www.gatewaydigital.eu/" TargetMode="External"/><Relationship Id="rId2907" Type="http://schemas.openxmlformats.org/officeDocument/2006/relationships/hyperlink" Target="https://www.alpineintuition.ch/" TargetMode="External"/><Relationship Id="rId3071" Type="http://schemas.openxmlformats.org/officeDocument/2006/relationships/hyperlink" Target="http://xtreamers.io/" TargetMode="External"/><Relationship Id="rId1509" Type="http://schemas.openxmlformats.org/officeDocument/2006/relationships/hyperlink" Target="http://www.sonnynet.com/" TargetMode="External"/><Relationship Id="rId1716" Type="http://schemas.openxmlformats.org/officeDocument/2006/relationships/hyperlink" Target="http://hungrybytes.co/" TargetMode="External"/><Relationship Id="rId1923" Type="http://schemas.openxmlformats.org/officeDocument/2006/relationships/hyperlink" Target="http://www.takamul.net.sa/" TargetMode="External"/><Relationship Id="rId297" Type="http://schemas.openxmlformats.org/officeDocument/2006/relationships/hyperlink" Target="http://www.panonit.com/" TargetMode="External"/><Relationship Id="rId2185" Type="http://schemas.openxmlformats.org/officeDocument/2006/relationships/hyperlink" Target="https://pagarba.io/" TargetMode="External"/><Relationship Id="rId2392" Type="http://schemas.openxmlformats.org/officeDocument/2006/relationships/hyperlink" Target="https://www.shavik.com.au/" TargetMode="External"/><Relationship Id="rId3029" Type="http://schemas.openxmlformats.org/officeDocument/2006/relationships/hyperlink" Target="http://flobotics.io/" TargetMode="External"/><Relationship Id="rId157" Type="http://schemas.openxmlformats.org/officeDocument/2006/relationships/hyperlink" Target="http://whiteaster.com/" TargetMode="External"/><Relationship Id="rId364" Type="http://schemas.openxmlformats.org/officeDocument/2006/relationships/hyperlink" Target="https://ecdigital.com.au/" TargetMode="External"/><Relationship Id="rId2045" Type="http://schemas.openxmlformats.org/officeDocument/2006/relationships/hyperlink" Target="https://nylatechnologysolutions.com/" TargetMode="External"/><Relationship Id="rId2697" Type="http://schemas.openxmlformats.org/officeDocument/2006/relationships/hyperlink" Target="https://www.toruinteractive.com/" TargetMode="External"/><Relationship Id="rId571" Type="http://schemas.openxmlformats.org/officeDocument/2006/relationships/hyperlink" Target="http://deepsense.ai/" TargetMode="External"/><Relationship Id="rId669" Type="http://schemas.openxmlformats.org/officeDocument/2006/relationships/hyperlink" Target="https://techmatetech.com/" TargetMode="External"/><Relationship Id="rId876" Type="http://schemas.openxmlformats.org/officeDocument/2006/relationships/hyperlink" Target="https://www.aeriestechnology.com/" TargetMode="External"/><Relationship Id="rId1299" Type="http://schemas.openxmlformats.org/officeDocument/2006/relationships/hyperlink" Target="https://robotia.cl/" TargetMode="External"/><Relationship Id="rId2252" Type="http://schemas.openxmlformats.org/officeDocument/2006/relationships/hyperlink" Target="http://www.veniceconsulting.com/" TargetMode="External"/><Relationship Id="rId2557" Type="http://schemas.openxmlformats.org/officeDocument/2006/relationships/hyperlink" Target="https://builttoroam.com/" TargetMode="External"/><Relationship Id="rId224" Type="http://schemas.openxmlformats.org/officeDocument/2006/relationships/hyperlink" Target="https://www.mutekigroup.com/" TargetMode="External"/><Relationship Id="rId431" Type="http://schemas.openxmlformats.org/officeDocument/2006/relationships/hyperlink" Target="https://www.amplifilabs.com/" TargetMode="External"/><Relationship Id="rId529" Type="http://schemas.openxmlformats.org/officeDocument/2006/relationships/hyperlink" Target="http://www.genpact.com/" TargetMode="External"/><Relationship Id="rId736" Type="http://schemas.openxmlformats.org/officeDocument/2006/relationships/hyperlink" Target="https://five.ai/" TargetMode="External"/><Relationship Id="rId1061" Type="http://schemas.openxmlformats.org/officeDocument/2006/relationships/hyperlink" Target="https://www.eigentech.ai/en/" TargetMode="External"/><Relationship Id="rId1159" Type="http://schemas.openxmlformats.org/officeDocument/2006/relationships/hyperlink" Target="http://itresearches.com/en/" TargetMode="External"/><Relationship Id="rId1366" Type="http://schemas.openxmlformats.org/officeDocument/2006/relationships/hyperlink" Target="https://www.terramonitor.com/" TargetMode="External"/><Relationship Id="rId2112" Type="http://schemas.openxmlformats.org/officeDocument/2006/relationships/hyperlink" Target="http://www.evdelo.com/" TargetMode="External"/><Relationship Id="rId2417" Type="http://schemas.openxmlformats.org/officeDocument/2006/relationships/hyperlink" Target="https://linkites.com/" TargetMode="External"/><Relationship Id="rId2764" Type="http://schemas.openxmlformats.org/officeDocument/2006/relationships/hyperlink" Target="https://www.codepilot.in/" TargetMode="External"/><Relationship Id="rId2971" Type="http://schemas.openxmlformats.org/officeDocument/2006/relationships/hyperlink" Target="https://b18animationstudio.com/" TargetMode="External"/><Relationship Id="rId943" Type="http://schemas.openxmlformats.org/officeDocument/2006/relationships/hyperlink" Target="http://www.coredata.ca/" TargetMode="External"/><Relationship Id="rId1019" Type="http://schemas.openxmlformats.org/officeDocument/2006/relationships/hyperlink" Target="http://www.optikasolutions.com/" TargetMode="External"/><Relationship Id="rId1573" Type="http://schemas.openxmlformats.org/officeDocument/2006/relationships/hyperlink" Target="http://devpace.net/" TargetMode="External"/><Relationship Id="rId1780" Type="http://schemas.openxmlformats.org/officeDocument/2006/relationships/hyperlink" Target="https://uplanet.biz/" TargetMode="External"/><Relationship Id="rId1878" Type="http://schemas.openxmlformats.org/officeDocument/2006/relationships/hyperlink" Target="https://www.dailitech.com/" TargetMode="External"/><Relationship Id="rId2624" Type="http://schemas.openxmlformats.org/officeDocument/2006/relationships/hyperlink" Target="https://www.anumak.ai/" TargetMode="External"/><Relationship Id="rId2831" Type="http://schemas.openxmlformats.org/officeDocument/2006/relationships/hyperlink" Target="https://adaptnxt.com/" TargetMode="External"/><Relationship Id="rId2929" Type="http://schemas.openxmlformats.org/officeDocument/2006/relationships/hyperlink" Target="https://www.virtualanalytics.ai/" TargetMode="External"/><Relationship Id="rId72" Type="http://schemas.openxmlformats.org/officeDocument/2006/relationships/hyperlink" Target="https://broutonlab.com/" TargetMode="External"/><Relationship Id="rId803" Type="http://schemas.openxmlformats.org/officeDocument/2006/relationships/hyperlink" Target="https://lucenaresearch.com/" TargetMode="External"/><Relationship Id="rId1226" Type="http://schemas.openxmlformats.org/officeDocument/2006/relationships/hyperlink" Target="https://venturenox.com/" TargetMode="External"/><Relationship Id="rId1433" Type="http://schemas.openxmlformats.org/officeDocument/2006/relationships/hyperlink" Target="http://nextuple.com/" TargetMode="External"/><Relationship Id="rId1640" Type="http://schemas.openxmlformats.org/officeDocument/2006/relationships/hyperlink" Target="https://www.casaleggio.it/" TargetMode="External"/><Relationship Id="rId1738" Type="http://schemas.openxmlformats.org/officeDocument/2006/relationships/hyperlink" Target="https://www.xomnia.com/" TargetMode="External"/><Relationship Id="rId3093" Type="http://schemas.openxmlformats.org/officeDocument/2006/relationships/hyperlink" Target="https://www.inexture.com/" TargetMode="External"/><Relationship Id="rId1500" Type="http://schemas.openxmlformats.org/officeDocument/2006/relationships/hyperlink" Target="http://www.omnifederal.com/" TargetMode="External"/><Relationship Id="rId1945" Type="http://schemas.openxmlformats.org/officeDocument/2006/relationships/hyperlink" Target="http://www.bi-innovations.com/" TargetMode="External"/><Relationship Id="rId3160" Type="http://schemas.openxmlformats.org/officeDocument/2006/relationships/hyperlink" Target="http://www.hurekatek.com/" TargetMode="External"/><Relationship Id="rId1805" Type="http://schemas.openxmlformats.org/officeDocument/2006/relationships/hyperlink" Target="https://codesorbit.com/" TargetMode="External"/><Relationship Id="rId3020" Type="http://schemas.openxmlformats.org/officeDocument/2006/relationships/hyperlink" Target="https://huspi.com/" TargetMode="External"/><Relationship Id="rId179" Type="http://schemas.openxmlformats.org/officeDocument/2006/relationships/hyperlink" Target="https://www.barrage.net/" TargetMode="External"/><Relationship Id="rId386" Type="http://schemas.openxmlformats.org/officeDocument/2006/relationships/hyperlink" Target="https://prostir.one/" TargetMode="External"/><Relationship Id="rId593" Type="http://schemas.openxmlformats.org/officeDocument/2006/relationships/hyperlink" Target="https://www.borealisai.com/" TargetMode="External"/><Relationship Id="rId2067" Type="http://schemas.openxmlformats.org/officeDocument/2006/relationships/hyperlink" Target="https://www.dreamcodesoft.com/" TargetMode="External"/><Relationship Id="rId2274" Type="http://schemas.openxmlformats.org/officeDocument/2006/relationships/hyperlink" Target="https://www.cloud303.io/" TargetMode="External"/><Relationship Id="rId2481" Type="http://schemas.openxmlformats.org/officeDocument/2006/relationships/hyperlink" Target="https://www.codster.io/en/" TargetMode="External"/><Relationship Id="rId3118" Type="http://schemas.openxmlformats.org/officeDocument/2006/relationships/hyperlink" Target="https://epik.ai/" TargetMode="External"/><Relationship Id="rId246" Type="http://schemas.openxmlformats.org/officeDocument/2006/relationships/hyperlink" Target="http://www.henote.com/" TargetMode="External"/><Relationship Id="rId453" Type="http://schemas.openxmlformats.org/officeDocument/2006/relationships/hyperlink" Target="https://www.eastsource.tech/" TargetMode="External"/><Relationship Id="rId660" Type="http://schemas.openxmlformats.org/officeDocument/2006/relationships/hyperlink" Target="https://www.weboccult.com/" TargetMode="External"/><Relationship Id="rId898" Type="http://schemas.openxmlformats.org/officeDocument/2006/relationships/hyperlink" Target="http://echonous.com/" TargetMode="External"/><Relationship Id="rId1083" Type="http://schemas.openxmlformats.org/officeDocument/2006/relationships/hyperlink" Target="https://hi-level-projects.com/" TargetMode="External"/><Relationship Id="rId1290" Type="http://schemas.openxmlformats.org/officeDocument/2006/relationships/hyperlink" Target="https://www.letsdata.net/" TargetMode="External"/><Relationship Id="rId2134" Type="http://schemas.openxmlformats.org/officeDocument/2006/relationships/hyperlink" Target="https://www.appcodeindia.com/" TargetMode="External"/><Relationship Id="rId2341" Type="http://schemas.openxmlformats.org/officeDocument/2006/relationships/hyperlink" Target="https://bromin7.com/" TargetMode="External"/><Relationship Id="rId2579" Type="http://schemas.openxmlformats.org/officeDocument/2006/relationships/hyperlink" Target="http://www.xylog.com.my/" TargetMode="External"/><Relationship Id="rId2786" Type="http://schemas.openxmlformats.org/officeDocument/2006/relationships/hyperlink" Target="http://www.yuanqionline.com/" TargetMode="External"/><Relationship Id="rId2993" Type="http://schemas.openxmlformats.org/officeDocument/2006/relationships/hyperlink" Target="http://www.cipherlabz.com/" TargetMode="External"/><Relationship Id="rId106" Type="http://schemas.openxmlformats.org/officeDocument/2006/relationships/hyperlink" Target="https://www.skcript.com/" TargetMode="External"/><Relationship Id="rId313" Type="http://schemas.openxmlformats.org/officeDocument/2006/relationships/hyperlink" Target="https://codeandsoda.com/" TargetMode="External"/><Relationship Id="rId758" Type="http://schemas.openxmlformats.org/officeDocument/2006/relationships/hyperlink" Target="https://www.mind.ai/" TargetMode="External"/><Relationship Id="rId965" Type="http://schemas.openxmlformats.org/officeDocument/2006/relationships/hyperlink" Target="http://www.palnar.com/" TargetMode="External"/><Relationship Id="rId1150" Type="http://schemas.openxmlformats.org/officeDocument/2006/relationships/hyperlink" Target="https://www.sam.ai/" TargetMode="External"/><Relationship Id="rId1388" Type="http://schemas.openxmlformats.org/officeDocument/2006/relationships/hyperlink" Target="https://crobox.com/" TargetMode="External"/><Relationship Id="rId1595" Type="http://schemas.openxmlformats.org/officeDocument/2006/relationships/hyperlink" Target="http://www.krnl.ai/" TargetMode="External"/><Relationship Id="rId2439" Type="http://schemas.openxmlformats.org/officeDocument/2006/relationships/hyperlink" Target="https://hrforecast.com/" TargetMode="External"/><Relationship Id="rId2646" Type="http://schemas.openxmlformats.org/officeDocument/2006/relationships/hyperlink" Target="https://www.expounddigital.com/" TargetMode="External"/><Relationship Id="rId2853" Type="http://schemas.openxmlformats.org/officeDocument/2006/relationships/hyperlink" Target="https://rapidlab.io/" TargetMode="External"/><Relationship Id="rId94" Type="http://schemas.openxmlformats.org/officeDocument/2006/relationships/hyperlink" Target="http://www.develandoo.com/" TargetMode="External"/><Relationship Id="rId520" Type="http://schemas.openxmlformats.org/officeDocument/2006/relationships/hyperlink" Target="https://www.e42.ai/" TargetMode="External"/><Relationship Id="rId618" Type="http://schemas.openxmlformats.org/officeDocument/2006/relationships/hyperlink" Target="https://www.webtunix.com/" TargetMode="External"/><Relationship Id="rId825" Type="http://schemas.openxmlformats.org/officeDocument/2006/relationships/hyperlink" Target="https://www.yalochat.com/" TargetMode="External"/><Relationship Id="rId1248" Type="http://schemas.openxmlformats.org/officeDocument/2006/relationships/hyperlink" Target="http://www.cognitivplus.com/" TargetMode="External"/><Relationship Id="rId1455" Type="http://schemas.openxmlformats.org/officeDocument/2006/relationships/hyperlink" Target="https://pfintech.net/" TargetMode="External"/><Relationship Id="rId1662" Type="http://schemas.openxmlformats.org/officeDocument/2006/relationships/hyperlink" Target="http://www.yannaytech.com/" TargetMode="External"/><Relationship Id="rId2201" Type="http://schemas.openxmlformats.org/officeDocument/2006/relationships/hyperlink" Target="http://www.bowriversolutions.com/" TargetMode="External"/><Relationship Id="rId2506" Type="http://schemas.openxmlformats.org/officeDocument/2006/relationships/hyperlink" Target="https://brisa.tech/" TargetMode="External"/><Relationship Id="rId1010" Type="http://schemas.openxmlformats.org/officeDocument/2006/relationships/hyperlink" Target="https://www.signal-ai.com/" TargetMode="External"/><Relationship Id="rId1108" Type="http://schemas.openxmlformats.org/officeDocument/2006/relationships/hyperlink" Target="https://censius.ai/" TargetMode="External"/><Relationship Id="rId1315" Type="http://schemas.openxmlformats.org/officeDocument/2006/relationships/hyperlink" Target="http://www.teranalytics.com/" TargetMode="External"/><Relationship Id="rId1967" Type="http://schemas.openxmlformats.org/officeDocument/2006/relationships/hyperlink" Target="https://www.h-d-gmbh.de/" TargetMode="External"/><Relationship Id="rId2713" Type="http://schemas.openxmlformats.org/officeDocument/2006/relationships/hyperlink" Target="https://elinium.ca/" TargetMode="External"/><Relationship Id="rId2920" Type="http://schemas.openxmlformats.org/officeDocument/2006/relationships/hyperlink" Target="https://www.perisync.com/" TargetMode="External"/><Relationship Id="rId1522" Type="http://schemas.openxmlformats.org/officeDocument/2006/relationships/hyperlink" Target="http://www.grupoprominente.com/" TargetMode="External"/><Relationship Id="rId21" Type="http://schemas.openxmlformats.org/officeDocument/2006/relationships/hyperlink" Target="https://www.codewave.com/" TargetMode="External"/><Relationship Id="rId2089" Type="http://schemas.openxmlformats.org/officeDocument/2006/relationships/hyperlink" Target="https://www.gbsnresearch.com/" TargetMode="External"/><Relationship Id="rId2296" Type="http://schemas.openxmlformats.org/officeDocument/2006/relationships/hyperlink" Target="https://furiousfox.co.uk/" TargetMode="External"/><Relationship Id="rId268" Type="http://schemas.openxmlformats.org/officeDocument/2006/relationships/hyperlink" Target="https://sapphireinfocom.com/" TargetMode="External"/><Relationship Id="rId475" Type="http://schemas.openxmlformats.org/officeDocument/2006/relationships/hyperlink" Target="https://www.thestraightuptech.com/" TargetMode="External"/><Relationship Id="rId682" Type="http://schemas.openxmlformats.org/officeDocument/2006/relationships/hyperlink" Target="https://grakn.ai/" TargetMode="External"/><Relationship Id="rId2156" Type="http://schemas.openxmlformats.org/officeDocument/2006/relationships/hyperlink" Target="http://www.sna-consult.com/" TargetMode="External"/><Relationship Id="rId2363" Type="http://schemas.openxmlformats.org/officeDocument/2006/relationships/hyperlink" Target="https://www.logic2020.com/" TargetMode="External"/><Relationship Id="rId2570" Type="http://schemas.openxmlformats.org/officeDocument/2006/relationships/hyperlink" Target="https://metaphaseconsulting.com/" TargetMode="External"/><Relationship Id="rId128" Type="http://schemas.openxmlformats.org/officeDocument/2006/relationships/hyperlink" Target="http://www.conversionscience.co.za/" TargetMode="External"/><Relationship Id="rId335" Type="http://schemas.openxmlformats.org/officeDocument/2006/relationships/hyperlink" Target="https://www.scaleup.ba/" TargetMode="External"/><Relationship Id="rId542" Type="http://schemas.openxmlformats.org/officeDocument/2006/relationships/hyperlink" Target="https://www.enigma.com/" TargetMode="External"/><Relationship Id="rId1172" Type="http://schemas.openxmlformats.org/officeDocument/2006/relationships/hyperlink" Target="https://clevertar.com/" TargetMode="External"/><Relationship Id="rId2016" Type="http://schemas.openxmlformats.org/officeDocument/2006/relationships/hyperlink" Target="https://www.admiral.ma/" TargetMode="External"/><Relationship Id="rId2223" Type="http://schemas.openxmlformats.org/officeDocument/2006/relationships/hyperlink" Target="http://www.teaminnovatics.com/" TargetMode="External"/><Relationship Id="rId2430" Type="http://schemas.openxmlformats.org/officeDocument/2006/relationships/hyperlink" Target="http://www.mindcrewtech.com/" TargetMode="External"/><Relationship Id="rId402" Type="http://schemas.openxmlformats.org/officeDocument/2006/relationships/hyperlink" Target="http://www.intelari.pl/en" TargetMode="External"/><Relationship Id="rId1032" Type="http://schemas.openxmlformats.org/officeDocument/2006/relationships/hyperlink" Target="http://glasssquid.io/" TargetMode="External"/><Relationship Id="rId1989" Type="http://schemas.openxmlformats.org/officeDocument/2006/relationships/hyperlink" Target="https://www.decentrix.net/" TargetMode="External"/><Relationship Id="rId1849" Type="http://schemas.openxmlformats.org/officeDocument/2006/relationships/hyperlink" Target="http://scriptalldna.com/" TargetMode="External"/><Relationship Id="rId3064" Type="http://schemas.openxmlformats.org/officeDocument/2006/relationships/hyperlink" Target="https://infiniticube.com/" TargetMode="External"/><Relationship Id="rId192" Type="http://schemas.openxmlformats.org/officeDocument/2006/relationships/hyperlink" Target="https://www.rmgx.in/" TargetMode="External"/><Relationship Id="rId1709" Type="http://schemas.openxmlformats.org/officeDocument/2006/relationships/hyperlink" Target="http://www.agmis.eu/" TargetMode="External"/><Relationship Id="rId1916" Type="http://schemas.openxmlformats.org/officeDocument/2006/relationships/hyperlink" Target="http://www.emerton.co/" TargetMode="External"/><Relationship Id="rId2080" Type="http://schemas.openxmlformats.org/officeDocument/2006/relationships/hyperlink" Target="https://avantrio.xyz/" TargetMode="External"/><Relationship Id="rId3131" Type="http://schemas.openxmlformats.org/officeDocument/2006/relationships/hyperlink" Target="http://softwarelogic.co/" TargetMode="External"/><Relationship Id="rId2897" Type="http://schemas.openxmlformats.org/officeDocument/2006/relationships/hyperlink" Target="https://www.pragnakalp.com/" TargetMode="External"/><Relationship Id="rId869" Type="http://schemas.openxmlformats.org/officeDocument/2006/relationships/hyperlink" Target="https://www.mediagamma.com/" TargetMode="External"/><Relationship Id="rId1499" Type="http://schemas.openxmlformats.org/officeDocument/2006/relationships/hyperlink" Target="https://arytic.com/" TargetMode="External"/><Relationship Id="rId729" Type="http://schemas.openxmlformats.org/officeDocument/2006/relationships/hyperlink" Target="https://www.arria.com/" TargetMode="External"/><Relationship Id="rId1359" Type="http://schemas.openxmlformats.org/officeDocument/2006/relationships/hyperlink" Target="https://www.momenttext.com/" TargetMode="External"/><Relationship Id="rId2757" Type="http://schemas.openxmlformats.org/officeDocument/2006/relationships/hyperlink" Target="http://agamin.ai/" TargetMode="External"/><Relationship Id="rId2964" Type="http://schemas.openxmlformats.org/officeDocument/2006/relationships/hyperlink" Target="https://sparkbrains.in/" TargetMode="External"/><Relationship Id="rId936" Type="http://schemas.openxmlformats.org/officeDocument/2006/relationships/hyperlink" Target="https://www.testfirelabs.com/" TargetMode="External"/><Relationship Id="rId1219" Type="http://schemas.openxmlformats.org/officeDocument/2006/relationships/hyperlink" Target="https://arcalea.com/" TargetMode="External"/><Relationship Id="rId1566" Type="http://schemas.openxmlformats.org/officeDocument/2006/relationships/hyperlink" Target="http://www.visanpy.com/" TargetMode="External"/><Relationship Id="rId1773" Type="http://schemas.openxmlformats.org/officeDocument/2006/relationships/hyperlink" Target="https://www.arohatech.com/" TargetMode="External"/><Relationship Id="rId1980" Type="http://schemas.openxmlformats.org/officeDocument/2006/relationships/hyperlink" Target="https://fullthrottlelabs.com/" TargetMode="External"/><Relationship Id="rId2617" Type="http://schemas.openxmlformats.org/officeDocument/2006/relationships/hyperlink" Target="https://www.digiscapetech.com/" TargetMode="External"/><Relationship Id="rId2824" Type="http://schemas.openxmlformats.org/officeDocument/2006/relationships/hyperlink" Target="https://gigasource.io/" TargetMode="External"/><Relationship Id="rId65" Type="http://schemas.openxmlformats.org/officeDocument/2006/relationships/hyperlink" Target="https://www.looming.tech/" TargetMode="External"/><Relationship Id="rId1426" Type="http://schemas.openxmlformats.org/officeDocument/2006/relationships/hyperlink" Target="https://aptusgs.com/" TargetMode="External"/><Relationship Id="rId1633" Type="http://schemas.openxmlformats.org/officeDocument/2006/relationships/hyperlink" Target="http://www.triverum.com/" TargetMode="External"/><Relationship Id="rId1840" Type="http://schemas.openxmlformats.org/officeDocument/2006/relationships/hyperlink" Target="https://www.flexwareinnovation.com/" TargetMode="External"/><Relationship Id="rId1700" Type="http://schemas.openxmlformats.org/officeDocument/2006/relationships/hyperlink" Target="https://www.imperialresourcegroup.com/" TargetMode="External"/><Relationship Id="rId379" Type="http://schemas.openxmlformats.org/officeDocument/2006/relationships/hyperlink" Target="https://awkvect.com/" TargetMode="External"/><Relationship Id="rId586" Type="http://schemas.openxmlformats.org/officeDocument/2006/relationships/hyperlink" Target="https://www.gaussalgo.com/" TargetMode="External"/><Relationship Id="rId793" Type="http://schemas.openxmlformats.org/officeDocument/2006/relationships/hyperlink" Target="https://cytora.com/" TargetMode="External"/><Relationship Id="rId2267" Type="http://schemas.openxmlformats.org/officeDocument/2006/relationships/hyperlink" Target="https://www.magureinc.com/" TargetMode="External"/><Relationship Id="rId2474" Type="http://schemas.openxmlformats.org/officeDocument/2006/relationships/hyperlink" Target="https://potado.co/" TargetMode="External"/><Relationship Id="rId2681" Type="http://schemas.openxmlformats.org/officeDocument/2006/relationships/hyperlink" Target="https://sixthsenseit.com/" TargetMode="External"/><Relationship Id="rId239" Type="http://schemas.openxmlformats.org/officeDocument/2006/relationships/hyperlink" Target="https://www.thinkluna.ca/" TargetMode="External"/><Relationship Id="rId446" Type="http://schemas.openxmlformats.org/officeDocument/2006/relationships/hyperlink" Target="https://blobstation.com/" TargetMode="External"/><Relationship Id="rId653" Type="http://schemas.openxmlformats.org/officeDocument/2006/relationships/hyperlink" Target="http://kyanon.digital/" TargetMode="External"/><Relationship Id="rId1076" Type="http://schemas.openxmlformats.org/officeDocument/2006/relationships/hyperlink" Target="https://www.incredbots.com/" TargetMode="External"/><Relationship Id="rId1283" Type="http://schemas.openxmlformats.org/officeDocument/2006/relationships/hyperlink" Target="https://www.csiro.au/" TargetMode="External"/><Relationship Id="rId1490" Type="http://schemas.openxmlformats.org/officeDocument/2006/relationships/hyperlink" Target="https://www.sienacompany.com/index-en" TargetMode="External"/><Relationship Id="rId2127" Type="http://schemas.openxmlformats.org/officeDocument/2006/relationships/hyperlink" Target="http://www.stonesouptech.com/" TargetMode="External"/><Relationship Id="rId2334" Type="http://schemas.openxmlformats.org/officeDocument/2006/relationships/hyperlink" Target="https://zenbit.tech/" TargetMode="External"/><Relationship Id="rId306" Type="http://schemas.openxmlformats.org/officeDocument/2006/relationships/hyperlink" Target="https://www.gloriosum.us/" TargetMode="External"/><Relationship Id="rId860" Type="http://schemas.openxmlformats.org/officeDocument/2006/relationships/hyperlink" Target="http://www.swiftiq.com/" TargetMode="External"/><Relationship Id="rId1143" Type="http://schemas.openxmlformats.org/officeDocument/2006/relationships/hyperlink" Target="https://weareeverise.com/" TargetMode="External"/><Relationship Id="rId2541" Type="http://schemas.openxmlformats.org/officeDocument/2006/relationships/hyperlink" Target="https://winsocdigital.com/" TargetMode="External"/><Relationship Id="rId513" Type="http://schemas.openxmlformats.org/officeDocument/2006/relationships/hyperlink" Target="https://www.kungfu.ai/" TargetMode="External"/><Relationship Id="rId720" Type="http://schemas.openxmlformats.org/officeDocument/2006/relationships/hyperlink" Target="https://www.next-system.com/en" TargetMode="External"/><Relationship Id="rId1350" Type="http://schemas.openxmlformats.org/officeDocument/2006/relationships/hyperlink" Target="https://www.moonshotio.com/" TargetMode="External"/><Relationship Id="rId2401" Type="http://schemas.openxmlformats.org/officeDocument/2006/relationships/hyperlink" Target="https://servocode.com/" TargetMode="External"/><Relationship Id="rId1003" Type="http://schemas.openxmlformats.org/officeDocument/2006/relationships/hyperlink" Target="http://www.yimian.io/" TargetMode="External"/><Relationship Id="rId1210" Type="http://schemas.openxmlformats.org/officeDocument/2006/relationships/hyperlink" Target="http://www.twisthink.com/" TargetMode="External"/><Relationship Id="rId2191" Type="http://schemas.openxmlformats.org/officeDocument/2006/relationships/hyperlink" Target="http://www.oeds.it/" TargetMode="External"/><Relationship Id="rId3035" Type="http://schemas.openxmlformats.org/officeDocument/2006/relationships/hyperlink" Target="http://www.alliance-systems.co/" TargetMode="External"/><Relationship Id="rId163" Type="http://schemas.openxmlformats.org/officeDocument/2006/relationships/hyperlink" Target="http://www.yodelvoice.com/" TargetMode="External"/><Relationship Id="rId370" Type="http://schemas.openxmlformats.org/officeDocument/2006/relationships/hyperlink" Target="https://wolfpackdigi.com/" TargetMode="External"/><Relationship Id="rId2051" Type="http://schemas.openxmlformats.org/officeDocument/2006/relationships/hyperlink" Target="http://branditorial.hu/" TargetMode="External"/><Relationship Id="rId3102" Type="http://schemas.openxmlformats.org/officeDocument/2006/relationships/hyperlink" Target="https://castle.co/" TargetMode="External"/><Relationship Id="rId230" Type="http://schemas.openxmlformats.org/officeDocument/2006/relationships/hyperlink" Target="https://www.ensitech.com/" TargetMode="External"/><Relationship Id="rId2868" Type="http://schemas.openxmlformats.org/officeDocument/2006/relationships/hyperlink" Target="https://smartboxmedia.us/contact/" TargetMode="External"/><Relationship Id="rId1677" Type="http://schemas.openxmlformats.org/officeDocument/2006/relationships/hyperlink" Target="https://brandprotection.ai/" TargetMode="External"/><Relationship Id="rId1884" Type="http://schemas.openxmlformats.org/officeDocument/2006/relationships/hyperlink" Target="https://redskysoftware.net/" TargetMode="External"/><Relationship Id="rId2728" Type="http://schemas.openxmlformats.org/officeDocument/2006/relationships/hyperlink" Target="https://axiomaestudio.com/en" TargetMode="External"/><Relationship Id="rId2935" Type="http://schemas.openxmlformats.org/officeDocument/2006/relationships/hyperlink" Target="https://quantumspacepteltd.com/" TargetMode="External"/><Relationship Id="rId907" Type="http://schemas.openxmlformats.org/officeDocument/2006/relationships/hyperlink" Target="https://alwaysai.co/" TargetMode="External"/><Relationship Id="rId1537" Type="http://schemas.openxmlformats.org/officeDocument/2006/relationships/hyperlink" Target="https://ymintelligencetech.com/" TargetMode="External"/><Relationship Id="rId1744" Type="http://schemas.openxmlformats.org/officeDocument/2006/relationships/hyperlink" Target="http://oriserve.com/" TargetMode="External"/><Relationship Id="rId1951" Type="http://schemas.openxmlformats.org/officeDocument/2006/relationships/hyperlink" Target="https://www.shoothill.com/" TargetMode="External"/><Relationship Id="rId36" Type="http://schemas.openxmlformats.org/officeDocument/2006/relationships/hyperlink" Target="https://mindy-support.com/" TargetMode="External"/><Relationship Id="rId1604" Type="http://schemas.openxmlformats.org/officeDocument/2006/relationships/hyperlink" Target="https://hackerbay.com/" TargetMode="External"/><Relationship Id="rId1811" Type="http://schemas.openxmlformats.org/officeDocument/2006/relationships/hyperlink" Target="https://www.osplabs.com/" TargetMode="External"/><Relationship Id="rId697" Type="http://schemas.openxmlformats.org/officeDocument/2006/relationships/hyperlink" Target="https://www.chatbot.com/" TargetMode="External"/><Relationship Id="rId2378" Type="http://schemas.openxmlformats.org/officeDocument/2006/relationships/hyperlink" Target="https://www.atlantbh.com/" TargetMode="External"/><Relationship Id="rId1187" Type="http://schemas.openxmlformats.org/officeDocument/2006/relationships/hyperlink" Target="https://gdit.com/" TargetMode="External"/><Relationship Id="rId2585" Type="http://schemas.openxmlformats.org/officeDocument/2006/relationships/hyperlink" Target="https://www.ucssolutions.com/" TargetMode="External"/><Relationship Id="rId2792" Type="http://schemas.openxmlformats.org/officeDocument/2006/relationships/hyperlink" Target="https://www.dotnear.com/" TargetMode="External"/><Relationship Id="rId557" Type="http://schemas.openxmlformats.org/officeDocument/2006/relationships/hyperlink" Target="http://www.persado.com/" TargetMode="External"/><Relationship Id="rId764" Type="http://schemas.openxmlformats.org/officeDocument/2006/relationships/hyperlink" Target="https://www.aigo.ai/" TargetMode="External"/><Relationship Id="rId971" Type="http://schemas.openxmlformats.org/officeDocument/2006/relationships/hyperlink" Target="http://discourse.ai/" TargetMode="External"/><Relationship Id="rId1394" Type="http://schemas.openxmlformats.org/officeDocument/2006/relationships/hyperlink" Target="https://www.rydotinfotech.com/" TargetMode="External"/><Relationship Id="rId2238" Type="http://schemas.openxmlformats.org/officeDocument/2006/relationships/hyperlink" Target="http://www.apparrant.com/" TargetMode="External"/><Relationship Id="rId2445" Type="http://schemas.openxmlformats.org/officeDocument/2006/relationships/hyperlink" Target="http://www.arrangesystems.com/" TargetMode="External"/><Relationship Id="rId2652" Type="http://schemas.openxmlformats.org/officeDocument/2006/relationships/hyperlink" Target="https://signatech.com/" TargetMode="External"/><Relationship Id="rId417" Type="http://schemas.openxmlformats.org/officeDocument/2006/relationships/hyperlink" Target="https://ravingbots.com/" TargetMode="External"/><Relationship Id="rId624" Type="http://schemas.openxmlformats.org/officeDocument/2006/relationships/hyperlink" Target="https://nearshore.perficient.com/" TargetMode="External"/><Relationship Id="rId831" Type="http://schemas.openxmlformats.org/officeDocument/2006/relationships/hyperlink" Target="http://www.microagility.com/" TargetMode="External"/><Relationship Id="rId1047" Type="http://schemas.openxmlformats.org/officeDocument/2006/relationships/hyperlink" Target="https://www.pcitech.com/" TargetMode="External"/><Relationship Id="rId1254" Type="http://schemas.openxmlformats.org/officeDocument/2006/relationships/hyperlink" Target="https://purecodesoftware.com/" TargetMode="External"/><Relationship Id="rId1461" Type="http://schemas.openxmlformats.org/officeDocument/2006/relationships/hyperlink" Target="http://tesseract.academy/" TargetMode="External"/><Relationship Id="rId2305" Type="http://schemas.openxmlformats.org/officeDocument/2006/relationships/hyperlink" Target="https://infinitylab.world/" TargetMode="External"/><Relationship Id="rId2512" Type="http://schemas.openxmlformats.org/officeDocument/2006/relationships/hyperlink" Target="http://www.aciesdecisions.com/" TargetMode="External"/><Relationship Id="rId1114" Type="http://schemas.openxmlformats.org/officeDocument/2006/relationships/hyperlink" Target="https://www.instrumental.com/" TargetMode="External"/><Relationship Id="rId1321" Type="http://schemas.openxmlformats.org/officeDocument/2006/relationships/hyperlink" Target="https://xehen.ai/" TargetMode="External"/><Relationship Id="rId3079" Type="http://schemas.openxmlformats.org/officeDocument/2006/relationships/hyperlink" Target="https://cloudnesil.com/" TargetMode="External"/><Relationship Id="rId2095" Type="http://schemas.openxmlformats.org/officeDocument/2006/relationships/hyperlink" Target="https://futuristiqsolutions.com/" TargetMode="External"/><Relationship Id="rId3146" Type="http://schemas.openxmlformats.org/officeDocument/2006/relationships/hyperlink" Target="http://www.cartesianconsulting.com/" TargetMode="External"/><Relationship Id="rId274" Type="http://schemas.openxmlformats.org/officeDocument/2006/relationships/hyperlink" Target="http://cloudlab.in/" TargetMode="External"/><Relationship Id="rId481" Type="http://schemas.openxmlformats.org/officeDocument/2006/relationships/hyperlink" Target="https://rightvowstech.com/" TargetMode="External"/><Relationship Id="rId2162" Type="http://schemas.openxmlformats.org/officeDocument/2006/relationships/hyperlink" Target="https://www.metabytes.se/" TargetMode="External"/><Relationship Id="rId3006" Type="http://schemas.openxmlformats.org/officeDocument/2006/relationships/hyperlink" Target="https://www.guayerd.com/" TargetMode="External"/><Relationship Id="rId134" Type="http://schemas.openxmlformats.org/officeDocument/2006/relationships/hyperlink" Target="http://www.emitknowledge.com/" TargetMode="External"/><Relationship Id="rId341" Type="http://schemas.openxmlformats.org/officeDocument/2006/relationships/hyperlink" Target="https://vareger.com/" TargetMode="External"/><Relationship Id="rId2022" Type="http://schemas.openxmlformats.org/officeDocument/2006/relationships/hyperlink" Target="http://thizgroup.com/" TargetMode="External"/><Relationship Id="rId2979" Type="http://schemas.openxmlformats.org/officeDocument/2006/relationships/hyperlink" Target="https://www.dragoonsmedia.com/" TargetMode="External"/><Relationship Id="rId201" Type="http://schemas.openxmlformats.org/officeDocument/2006/relationships/hyperlink" Target="http://g10consultancy.com/" TargetMode="External"/><Relationship Id="rId1788" Type="http://schemas.openxmlformats.org/officeDocument/2006/relationships/hyperlink" Target="https://www.jagansolutions.com/" TargetMode="External"/><Relationship Id="rId1995" Type="http://schemas.openxmlformats.org/officeDocument/2006/relationships/hyperlink" Target="https://afrogleap.com/" TargetMode="External"/><Relationship Id="rId2839" Type="http://schemas.openxmlformats.org/officeDocument/2006/relationships/hyperlink" Target="https://suhradinfotech.com/" TargetMode="External"/><Relationship Id="rId1648" Type="http://schemas.openxmlformats.org/officeDocument/2006/relationships/hyperlink" Target="http://www.hishab.co/" TargetMode="External"/><Relationship Id="rId1508" Type="http://schemas.openxmlformats.org/officeDocument/2006/relationships/hyperlink" Target="https://www.yemast.com/" TargetMode="External"/><Relationship Id="rId1855" Type="http://schemas.openxmlformats.org/officeDocument/2006/relationships/hyperlink" Target="https://www.intersysconsulting.com/" TargetMode="External"/><Relationship Id="rId2906" Type="http://schemas.openxmlformats.org/officeDocument/2006/relationships/hyperlink" Target="https://www.hubspire.com/" TargetMode="External"/><Relationship Id="rId3070" Type="http://schemas.openxmlformats.org/officeDocument/2006/relationships/hyperlink" Target="https://brightlab.me/" TargetMode="External"/><Relationship Id="rId1715" Type="http://schemas.openxmlformats.org/officeDocument/2006/relationships/hyperlink" Target="https://www.cognitiva.la/" TargetMode="External"/><Relationship Id="rId1922" Type="http://schemas.openxmlformats.org/officeDocument/2006/relationships/hyperlink" Target="https://tizbi.com/" TargetMode="External"/><Relationship Id="rId2489" Type="http://schemas.openxmlformats.org/officeDocument/2006/relationships/hyperlink" Target="https://envigo.digital/" TargetMode="External"/><Relationship Id="rId2696" Type="http://schemas.openxmlformats.org/officeDocument/2006/relationships/hyperlink" Target="https://redaxle.com/" TargetMode="External"/><Relationship Id="rId668" Type="http://schemas.openxmlformats.org/officeDocument/2006/relationships/hyperlink" Target="https://oneteam.us/" TargetMode="External"/><Relationship Id="rId875" Type="http://schemas.openxmlformats.org/officeDocument/2006/relationships/hyperlink" Target="https://gtn.ai/" TargetMode="External"/><Relationship Id="rId1298" Type="http://schemas.openxmlformats.org/officeDocument/2006/relationships/hyperlink" Target="http://intelauthentic.com/" TargetMode="External"/><Relationship Id="rId2349" Type="http://schemas.openxmlformats.org/officeDocument/2006/relationships/hyperlink" Target="http://intellicagroup.com/" TargetMode="External"/><Relationship Id="rId2556" Type="http://schemas.openxmlformats.org/officeDocument/2006/relationships/hyperlink" Target="http://www.oheec.com/" TargetMode="External"/><Relationship Id="rId2763" Type="http://schemas.openxmlformats.org/officeDocument/2006/relationships/hyperlink" Target="https://antpack.co/" TargetMode="External"/><Relationship Id="rId2970" Type="http://schemas.openxmlformats.org/officeDocument/2006/relationships/hyperlink" Target="https://inneed.cloud/" TargetMode="External"/><Relationship Id="rId528" Type="http://schemas.openxmlformats.org/officeDocument/2006/relationships/hyperlink" Target="https://www.magnetic.com/" TargetMode="External"/><Relationship Id="rId735" Type="http://schemas.openxmlformats.org/officeDocument/2006/relationships/hyperlink" Target="https://www.encompasscorporation.com/" TargetMode="External"/><Relationship Id="rId942" Type="http://schemas.openxmlformats.org/officeDocument/2006/relationships/hyperlink" Target="https://www.numbereight.me/" TargetMode="External"/><Relationship Id="rId1158" Type="http://schemas.openxmlformats.org/officeDocument/2006/relationships/hyperlink" Target="http://www.pioneeritconsulting.com/" TargetMode="External"/><Relationship Id="rId1365" Type="http://schemas.openxmlformats.org/officeDocument/2006/relationships/hyperlink" Target="https://squirro.com/" TargetMode="External"/><Relationship Id="rId1572" Type="http://schemas.openxmlformats.org/officeDocument/2006/relationships/hyperlink" Target="https://www.vizuamatix.com/" TargetMode="External"/><Relationship Id="rId2209" Type="http://schemas.openxmlformats.org/officeDocument/2006/relationships/hyperlink" Target="http://www.info-projects.com/" TargetMode="External"/><Relationship Id="rId2416" Type="http://schemas.openxmlformats.org/officeDocument/2006/relationships/hyperlink" Target="http://www.techolution.com/" TargetMode="External"/><Relationship Id="rId2623" Type="http://schemas.openxmlformats.org/officeDocument/2006/relationships/hyperlink" Target="https://kms-healthcare.com/" TargetMode="External"/><Relationship Id="rId1018" Type="http://schemas.openxmlformats.org/officeDocument/2006/relationships/hyperlink" Target="https://www.realestatewebexperts.com/" TargetMode="External"/><Relationship Id="rId1225" Type="http://schemas.openxmlformats.org/officeDocument/2006/relationships/hyperlink" Target="https://ynd.co/" TargetMode="External"/><Relationship Id="rId1432" Type="http://schemas.openxmlformats.org/officeDocument/2006/relationships/hyperlink" Target="https://socian.ai/" TargetMode="External"/><Relationship Id="rId2830" Type="http://schemas.openxmlformats.org/officeDocument/2006/relationships/hyperlink" Target="https://techlosetsolutions.com/" TargetMode="External"/><Relationship Id="rId71" Type="http://schemas.openxmlformats.org/officeDocument/2006/relationships/hyperlink" Target="https://waverleysoftware.com/" TargetMode="External"/><Relationship Id="rId802" Type="http://schemas.openxmlformats.org/officeDocument/2006/relationships/hyperlink" Target="https://www.stratifyd.com/" TargetMode="External"/><Relationship Id="rId178" Type="http://schemas.openxmlformats.org/officeDocument/2006/relationships/hyperlink" Target="https://deip.world/" TargetMode="External"/><Relationship Id="rId385" Type="http://schemas.openxmlformats.org/officeDocument/2006/relationships/hyperlink" Target="https://gyroscopic.ca/" TargetMode="External"/><Relationship Id="rId592" Type="http://schemas.openxmlformats.org/officeDocument/2006/relationships/hyperlink" Target="https://onfido.com/" TargetMode="External"/><Relationship Id="rId2066" Type="http://schemas.openxmlformats.org/officeDocument/2006/relationships/hyperlink" Target="http://bupartech.com/" TargetMode="External"/><Relationship Id="rId2273" Type="http://schemas.openxmlformats.org/officeDocument/2006/relationships/hyperlink" Target="https://amlgolabs.com/" TargetMode="External"/><Relationship Id="rId2480" Type="http://schemas.openxmlformats.org/officeDocument/2006/relationships/hyperlink" Target="https://www.analyticsinmotion.com/" TargetMode="External"/><Relationship Id="rId3117" Type="http://schemas.openxmlformats.org/officeDocument/2006/relationships/hyperlink" Target="https://www.kshatrainfotech.com/" TargetMode="External"/><Relationship Id="rId245" Type="http://schemas.openxmlformats.org/officeDocument/2006/relationships/hyperlink" Target="http://www.poliance.com/" TargetMode="External"/><Relationship Id="rId452" Type="http://schemas.openxmlformats.org/officeDocument/2006/relationships/hyperlink" Target="https://prudensio.co.uk/" TargetMode="External"/><Relationship Id="rId1082" Type="http://schemas.openxmlformats.org/officeDocument/2006/relationships/hyperlink" Target="https://jobot.com/" TargetMode="External"/><Relationship Id="rId2133" Type="http://schemas.openxmlformats.org/officeDocument/2006/relationships/hyperlink" Target="https://www.absidyllc.com/" TargetMode="External"/><Relationship Id="rId2340" Type="http://schemas.openxmlformats.org/officeDocument/2006/relationships/hyperlink" Target="http://ai.dividato.com/" TargetMode="External"/><Relationship Id="rId105" Type="http://schemas.openxmlformats.org/officeDocument/2006/relationships/hyperlink" Target="https://www.cedextech.com/" TargetMode="External"/><Relationship Id="rId312" Type="http://schemas.openxmlformats.org/officeDocument/2006/relationships/hyperlink" Target="https://7apps.pl/" TargetMode="External"/><Relationship Id="rId2200" Type="http://schemas.openxmlformats.org/officeDocument/2006/relationships/hyperlink" Target="http://www.tacnik.com/" TargetMode="External"/><Relationship Id="rId1899" Type="http://schemas.openxmlformats.org/officeDocument/2006/relationships/hyperlink" Target="https://keepler.io/" TargetMode="External"/><Relationship Id="rId1759" Type="http://schemas.openxmlformats.org/officeDocument/2006/relationships/hyperlink" Target="https://www.peak11.com/" TargetMode="External"/><Relationship Id="rId1966" Type="http://schemas.openxmlformats.org/officeDocument/2006/relationships/hyperlink" Target="https://trivialworks.com/" TargetMode="External"/><Relationship Id="rId1619" Type="http://schemas.openxmlformats.org/officeDocument/2006/relationships/hyperlink" Target="https://texei.com/nos-expertises/" TargetMode="External"/><Relationship Id="rId1826" Type="http://schemas.openxmlformats.org/officeDocument/2006/relationships/hyperlink" Target="https://sciforce.solutions/" TargetMode="External"/><Relationship Id="rId3041" Type="http://schemas.openxmlformats.org/officeDocument/2006/relationships/hyperlink" Target="https://mindstacktechnologies.com/" TargetMode="External"/><Relationship Id="rId779" Type="http://schemas.openxmlformats.org/officeDocument/2006/relationships/hyperlink" Target="http://automat.ai/" TargetMode="External"/><Relationship Id="rId986" Type="http://schemas.openxmlformats.org/officeDocument/2006/relationships/hyperlink" Target="https://www.denodo.com/en" TargetMode="External"/><Relationship Id="rId2667" Type="http://schemas.openxmlformats.org/officeDocument/2006/relationships/hyperlink" Target="https://www.smartinfologiks.com/" TargetMode="External"/><Relationship Id="rId639" Type="http://schemas.openxmlformats.org/officeDocument/2006/relationships/hyperlink" Target="https://intersog.com/" TargetMode="External"/><Relationship Id="rId1269" Type="http://schemas.openxmlformats.org/officeDocument/2006/relationships/hyperlink" Target="https://aicare.co/" TargetMode="External"/><Relationship Id="rId1476" Type="http://schemas.openxmlformats.org/officeDocument/2006/relationships/hyperlink" Target="https://trasee.io/" TargetMode="External"/><Relationship Id="rId2874" Type="http://schemas.openxmlformats.org/officeDocument/2006/relationships/hyperlink" Target="http://www.kernelbay.com/" TargetMode="External"/><Relationship Id="rId846" Type="http://schemas.openxmlformats.org/officeDocument/2006/relationships/hyperlink" Target="https://www.velebit.ai/" TargetMode="External"/><Relationship Id="rId1129" Type="http://schemas.openxmlformats.org/officeDocument/2006/relationships/hyperlink" Target="https://www.geneea.com/" TargetMode="External"/><Relationship Id="rId1683" Type="http://schemas.openxmlformats.org/officeDocument/2006/relationships/hyperlink" Target="http://www.oex-vcc.com/" TargetMode="External"/><Relationship Id="rId1890" Type="http://schemas.openxmlformats.org/officeDocument/2006/relationships/hyperlink" Target="http://archetec.com/" TargetMode="External"/><Relationship Id="rId2527" Type="http://schemas.openxmlformats.org/officeDocument/2006/relationships/hyperlink" Target="https://softwerk.se/" TargetMode="External"/><Relationship Id="rId2734" Type="http://schemas.openxmlformats.org/officeDocument/2006/relationships/hyperlink" Target="https://www.thinqloud.com/" TargetMode="External"/><Relationship Id="rId2941" Type="http://schemas.openxmlformats.org/officeDocument/2006/relationships/hyperlink" Target="http://www.mediasolutions.digital/" TargetMode="External"/><Relationship Id="rId706" Type="http://schemas.openxmlformats.org/officeDocument/2006/relationships/hyperlink" Target="https://klue.com/" TargetMode="External"/><Relationship Id="rId913" Type="http://schemas.openxmlformats.org/officeDocument/2006/relationships/hyperlink" Target="https://www.querlo.com/" TargetMode="External"/><Relationship Id="rId1336" Type="http://schemas.openxmlformats.org/officeDocument/2006/relationships/hyperlink" Target="https://www.sandlogic.com/" TargetMode="External"/><Relationship Id="rId1543" Type="http://schemas.openxmlformats.org/officeDocument/2006/relationships/hyperlink" Target="https://kotwel.com/" TargetMode="External"/><Relationship Id="rId1750" Type="http://schemas.openxmlformats.org/officeDocument/2006/relationships/hyperlink" Target="http://www.scalabilityexperts.com/" TargetMode="External"/><Relationship Id="rId2801" Type="http://schemas.openxmlformats.org/officeDocument/2006/relationships/hyperlink" Target="https://solutionchamps.com/" TargetMode="External"/><Relationship Id="rId42" Type="http://schemas.openxmlformats.org/officeDocument/2006/relationships/hyperlink" Target="https://underreality.com/" TargetMode="External"/><Relationship Id="rId1403" Type="http://schemas.openxmlformats.org/officeDocument/2006/relationships/hyperlink" Target="https://addo.ai/" TargetMode="External"/><Relationship Id="rId1610" Type="http://schemas.openxmlformats.org/officeDocument/2006/relationships/hyperlink" Target="https://www.deepmetis.com/" TargetMode="External"/><Relationship Id="rId289" Type="http://schemas.openxmlformats.org/officeDocument/2006/relationships/hyperlink" Target="https://sudo.la/" TargetMode="External"/><Relationship Id="rId496" Type="http://schemas.openxmlformats.org/officeDocument/2006/relationships/hyperlink" Target="https://www.builder.ai/" TargetMode="External"/><Relationship Id="rId2177" Type="http://schemas.openxmlformats.org/officeDocument/2006/relationships/hyperlink" Target="https://www.dtpoland.com/" TargetMode="External"/><Relationship Id="rId2384" Type="http://schemas.openxmlformats.org/officeDocument/2006/relationships/hyperlink" Target="https://www.headforwards.com/" TargetMode="External"/><Relationship Id="rId2591" Type="http://schemas.openxmlformats.org/officeDocument/2006/relationships/hyperlink" Target="https://softaims.co.uk/" TargetMode="External"/><Relationship Id="rId149" Type="http://schemas.openxmlformats.org/officeDocument/2006/relationships/hyperlink" Target="http://www.eastgate-software.com/" TargetMode="External"/><Relationship Id="rId356" Type="http://schemas.openxmlformats.org/officeDocument/2006/relationships/hyperlink" Target="https://www.turnkey.work/" TargetMode="External"/><Relationship Id="rId563" Type="http://schemas.openxmlformats.org/officeDocument/2006/relationships/hyperlink" Target="https://www.mitosistech.com/" TargetMode="External"/><Relationship Id="rId770" Type="http://schemas.openxmlformats.org/officeDocument/2006/relationships/hyperlink" Target="https://smartclick.ai/" TargetMode="External"/><Relationship Id="rId1193" Type="http://schemas.openxmlformats.org/officeDocument/2006/relationships/hyperlink" Target="http://www.goodworklabs.com/" TargetMode="External"/><Relationship Id="rId2037" Type="http://schemas.openxmlformats.org/officeDocument/2006/relationships/hyperlink" Target="http://www.delivermedia.com/" TargetMode="External"/><Relationship Id="rId2244" Type="http://schemas.openxmlformats.org/officeDocument/2006/relationships/hyperlink" Target="https://bytescout.com/" TargetMode="External"/><Relationship Id="rId2451" Type="http://schemas.openxmlformats.org/officeDocument/2006/relationships/hyperlink" Target="https://young-digital.com/" TargetMode="External"/><Relationship Id="rId216" Type="http://schemas.openxmlformats.org/officeDocument/2006/relationships/hyperlink" Target="https://www.paygapps.com/" TargetMode="External"/><Relationship Id="rId423" Type="http://schemas.openxmlformats.org/officeDocument/2006/relationships/hyperlink" Target="http://www.kpiteng.com/" TargetMode="External"/><Relationship Id="rId1053" Type="http://schemas.openxmlformats.org/officeDocument/2006/relationships/hyperlink" Target="http://datamettle.com/" TargetMode="External"/><Relationship Id="rId1260" Type="http://schemas.openxmlformats.org/officeDocument/2006/relationships/hyperlink" Target="https://ripjar.com/" TargetMode="External"/><Relationship Id="rId2104" Type="http://schemas.openxmlformats.org/officeDocument/2006/relationships/hyperlink" Target="http://www.aaionline.us/" TargetMode="External"/><Relationship Id="rId630" Type="http://schemas.openxmlformats.org/officeDocument/2006/relationships/hyperlink" Target="https://getindata.com/" TargetMode="External"/><Relationship Id="rId2311" Type="http://schemas.openxmlformats.org/officeDocument/2006/relationships/hyperlink" Target="https://www.growthops.com.au/" TargetMode="External"/><Relationship Id="rId1120" Type="http://schemas.openxmlformats.org/officeDocument/2006/relationships/hyperlink" Target="https://www.winterwell.com/" TargetMode="External"/><Relationship Id="rId1937" Type="http://schemas.openxmlformats.org/officeDocument/2006/relationships/hyperlink" Target="https://wisdom.tech/" TargetMode="External"/><Relationship Id="rId3085" Type="http://schemas.openxmlformats.org/officeDocument/2006/relationships/hyperlink" Target="https://cosdecalpha.com/" TargetMode="External"/><Relationship Id="rId3152" Type="http://schemas.openxmlformats.org/officeDocument/2006/relationships/hyperlink" Target="https://tas.co.in/" TargetMode="External"/><Relationship Id="rId280" Type="http://schemas.openxmlformats.org/officeDocument/2006/relationships/hyperlink" Target="http://www.streamlinesocial.com/" TargetMode="External"/><Relationship Id="rId3012" Type="http://schemas.openxmlformats.org/officeDocument/2006/relationships/hyperlink" Target="http://www.blutechconsulting.com/" TargetMode="External"/><Relationship Id="rId140" Type="http://schemas.openxmlformats.org/officeDocument/2006/relationships/hyperlink" Target="http://www.goldfishcode.com/" TargetMode="External"/><Relationship Id="rId6" Type="http://schemas.openxmlformats.org/officeDocument/2006/relationships/hyperlink" Target="https://www.icreon.com/en" TargetMode="External"/><Relationship Id="rId2778" Type="http://schemas.openxmlformats.org/officeDocument/2006/relationships/hyperlink" Target="https://www.analyticdesign.com.br/" TargetMode="External"/><Relationship Id="rId2985" Type="http://schemas.openxmlformats.org/officeDocument/2006/relationships/hyperlink" Target="http://teknomatics.com/" TargetMode="External"/><Relationship Id="rId957" Type="http://schemas.openxmlformats.org/officeDocument/2006/relationships/hyperlink" Target="http://www.earth-ai.com/" TargetMode="External"/><Relationship Id="rId1587" Type="http://schemas.openxmlformats.org/officeDocument/2006/relationships/hyperlink" Target="https://formant.io/" TargetMode="External"/><Relationship Id="rId1794" Type="http://schemas.openxmlformats.org/officeDocument/2006/relationships/hyperlink" Target="https://www.lemay.ai/" TargetMode="External"/><Relationship Id="rId2638" Type="http://schemas.openxmlformats.org/officeDocument/2006/relationships/hyperlink" Target="https://www.quantumsoftech.com/" TargetMode="External"/><Relationship Id="rId2845" Type="http://schemas.openxmlformats.org/officeDocument/2006/relationships/hyperlink" Target="http://coderpro.net/" TargetMode="External"/><Relationship Id="rId86" Type="http://schemas.openxmlformats.org/officeDocument/2006/relationships/hyperlink" Target="https://accubits.com/" TargetMode="External"/><Relationship Id="rId817" Type="http://schemas.openxmlformats.org/officeDocument/2006/relationships/hyperlink" Target="http://flinklabs.com/" TargetMode="External"/><Relationship Id="rId1447" Type="http://schemas.openxmlformats.org/officeDocument/2006/relationships/hyperlink" Target="https://aiknights.com/" TargetMode="External"/><Relationship Id="rId1654" Type="http://schemas.openxmlformats.org/officeDocument/2006/relationships/hyperlink" Target="https://www.wttnae.com/" TargetMode="External"/><Relationship Id="rId1861" Type="http://schemas.openxmlformats.org/officeDocument/2006/relationships/hyperlink" Target="https://www.sunsmart.co.in/" TargetMode="External"/><Relationship Id="rId2705" Type="http://schemas.openxmlformats.org/officeDocument/2006/relationships/hyperlink" Target="https://odience.net/" TargetMode="External"/><Relationship Id="rId2912" Type="http://schemas.openxmlformats.org/officeDocument/2006/relationships/hyperlink" Target="https://vstorm.co/" TargetMode="External"/><Relationship Id="rId1307" Type="http://schemas.openxmlformats.org/officeDocument/2006/relationships/hyperlink" Target="https://netlyt.io/" TargetMode="External"/><Relationship Id="rId1514" Type="http://schemas.openxmlformats.org/officeDocument/2006/relationships/hyperlink" Target="https://concirrus.com/" TargetMode="External"/><Relationship Id="rId1721" Type="http://schemas.openxmlformats.org/officeDocument/2006/relationships/hyperlink" Target="http://www.zingbox.com/" TargetMode="External"/><Relationship Id="rId13" Type="http://schemas.openxmlformats.org/officeDocument/2006/relationships/hyperlink" Target="https://dev.pro/" TargetMode="External"/><Relationship Id="rId2288" Type="http://schemas.openxmlformats.org/officeDocument/2006/relationships/hyperlink" Target="https://tline.pk/" TargetMode="External"/><Relationship Id="rId2495" Type="http://schemas.openxmlformats.org/officeDocument/2006/relationships/hyperlink" Target="https://www.allianzeinfosoft.com/" TargetMode="External"/><Relationship Id="rId467" Type="http://schemas.openxmlformats.org/officeDocument/2006/relationships/hyperlink" Target="https://regex.global/" TargetMode="External"/><Relationship Id="rId1097" Type="http://schemas.openxmlformats.org/officeDocument/2006/relationships/hyperlink" Target="http://www.dcits.com/" TargetMode="External"/><Relationship Id="rId2148" Type="http://schemas.openxmlformats.org/officeDocument/2006/relationships/hyperlink" Target="http://carbono.mx/" TargetMode="External"/><Relationship Id="rId674" Type="http://schemas.openxmlformats.org/officeDocument/2006/relationships/hyperlink" Target="https://www.ubisend.com/" TargetMode="External"/><Relationship Id="rId881" Type="http://schemas.openxmlformats.org/officeDocument/2006/relationships/hyperlink" Target="http://www.headlight.ai/" TargetMode="External"/><Relationship Id="rId2355" Type="http://schemas.openxmlformats.org/officeDocument/2006/relationships/hyperlink" Target="https://infistack.com/" TargetMode="External"/><Relationship Id="rId2562" Type="http://schemas.openxmlformats.org/officeDocument/2006/relationships/hyperlink" Target="https://lawlortechnologies.com/" TargetMode="External"/><Relationship Id="rId327" Type="http://schemas.openxmlformats.org/officeDocument/2006/relationships/hyperlink" Target="https://charpixel.com/" TargetMode="External"/><Relationship Id="rId534" Type="http://schemas.openxmlformats.org/officeDocument/2006/relationships/hyperlink" Target="https://www.starship.xyz/" TargetMode="External"/><Relationship Id="rId741" Type="http://schemas.openxmlformats.org/officeDocument/2006/relationships/hyperlink" Target="http://onprocess.com/" TargetMode="External"/><Relationship Id="rId1164" Type="http://schemas.openxmlformats.org/officeDocument/2006/relationships/hyperlink" Target="https://poly-ai.com/" TargetMode="External"/><Relationship Id="rId1371" Type="http://schemas.openxmlformats.org/officeDocument/2006/relationships/hyperlink" Target="https://ndovucloud.com/" TargetMode="External"/><Relationship Id="rId2008" Type="http://schemas.openxmlformats.org/officeDocument/2006/relationships/hyperlink" Target="https://www.ducenit.com/" TargetMode="External"/><Relationship Id="rId2215" Type="http://schemas.openxmlformats.org/officeDocument/2006/relationships/hyperlink" Target="http://function-ai.com/" TargetMode="External"/><Relationship Id="rId2422" Type="http://schemas.openxmlformats.org/officeDocument/2006/relationships/hyperlink" Target="https://www.tis.hr/" TargetMode="External"/><Relationship Id="rId601" Type="http://schemas.openxmlformats.org/officeDocument/2006/relationships/hyperlink" Target="https://clinc.com/" TargetMode="External"/><Relationship Id="rId1024" Type="http://schemas.openxmlformats.org/officeDocument/2006/relationships/hyperlink" Target="http://senseforth.ai/" TargetMode="External"/><Relationship Id="rId1231" Type="http://schemas.openxmlformats.org/officeDocument/2006/relationships/hyperlink" Target="http://www.iconic-solutions.com/" TargetMode="External"/><Relationship Id="rId3056" Type="http://schemas.openxmlformats.org/officeDocument/2006/relationships/hyperlink" Target="https://www.thebotforge.io/" TargetMode="External"/><Relationship Id="rId184" Type="http://schemas.openxmlformats.org/officeDocument/2006/relationships/hyperlink" Target="https://www.edentechlabs.io/" TargetMode="External"/><Relationship Id="rId391" Type="http://schemas.openxmlformats.org/officeDocument/2006/relationships/hyperlink" Target="http://chatwise.io/" TargetMode="External"/><Relationship Id="rId1908" Type="http://schemas.openxmlformats.org/officeDocument/2006/relationships/hyperlink" Target="https://www.magicfinserv.com/" TargetMode="External"/><Relationship Id="rId2072" Type="http://schemas.openxmlformats.org/officeDocument/2006/relationships/hyperlink" Target="http://www.elitecrest.com/" TargetMode="External"/><Relationship Id="rId3123" Type="http://schemas.openxmlformats.org/officeDocument/2006/relationships/hyperlink" Target="http://www.modelateapps.com/en" TargetMode="External"/><Relationship Id="rId251" Type="http://schemas.openxmlformats.org/officeDocument/2006/relationships/hyperlink" Target="http://www.dataeaze.io/" TargetMode="External"/><Relationship Id="rId2889" Type="http://schemas.openxmlformats.org/officeDocument/2006/relationships/hyperlink" Target="https://limerine.com/" TargetMode="External"/><Relationship Id="rId111" Type="http://schemas.openxmlformats.org/officeDocument/2006/relationships/hyperlink" Target="http://thetatechnolabs.com/" TargetMode="External"/><Relationship Id="rId1698" Type="http://schemas.openxmlformats.org/officeDocument/2006/relationships/hyperlink" Target="http://www.axiomzen.co/" TargetMode="External"/><Relationship Id="rId2749" Type="http://schemas.openxmlformats.org/officeDocument/2006/relationships/hyperlink" Target="http://bostonux.com/" TargetMode="External"/><Relationship Id="rId2956" Type="http://schemas.openxmlformats.org/officeDocument/2006/relationships/hyperlink" Target="http://www.oxit.com/" TargetMode="External"/><Relationship Id="rId928" Type="http://schemas.openxmlformats.org/officeDocument/2006/relationships/hyperlink" Target="http://calculationconsulting.com/" TargetMode="External"/><Relationship Id="rId1558" Type="http://schemas.openxmlformats.org/officeDocument/2006/relationships/hyperlink" Target="https://agnitotechnologies.com/" TargetMode="External"/><Relationship Id="rId1765" Type="http://schemas.openxmlformats.org/officeDocument/2006/relationships/hyperlink" Target="https://alphamoon.ai/" TargetMode="External"/><Relationship Id="rId2609" Type="http://schemas.openxmlformats.org/officeDocument/2006/relationships/hyperlink" Target="https://fliarbi.com/" TargetMode="External"/><Relationship Id="rId57" Type="http://schemas.openxmlformats.org/officeDocument/2006/relationships/hyperlink" Target="http://www.lateral-inc.com/" TargetMode="External"/><Relationship Id="rId1418" Type="http://schemas.openxmlformats.org/officeDocument/2006/relationships/hyperlink" Target="https://www.gfk.com/en-gb/" TargetMode="External"/><Relationship Id="rId1972" Type="http://schemas.openxmlformats.org/officeDocument/2006/relationships/hyperlink" Target="https://glorinz.com/" TargetMode="External"/><Relationship Id="rId2816" Type="http://schemas.openxmlformats.org/officeDocument/2006/relationships/hyperlink" Target="https://mercuriopi.com/" TargetMode="External"/><Relationship Id="rId1625" Type="http://schemas.openxmlformats.org/officeDocument/2006/relationships/hyperlink" Target="https://www.enterdev.com/" TargetMode="External"/><Relationship Id="rId1832" Type="http://schemas.openxmlformats.org/officeDocument/2006/relationships/hyperlink" Target="https://www.invma.co.uk/" TargetMode="External"/><Relationship Id="rId2399" Type="http://schemas.openxmlformats.org/officeDocument/2006/relationships/hyperlink" Target="https://www.zyclyx.com/" TargetMode="External"/><Relationship Id="rId578" Type="http://schemas.openxmlformats.org/officeDocument/2006/relationships/hyperlink" Target="https://primer.ai/" TargetMode="External"/><Relationship Id="rId785" Type="http://schemas.openxmlformats.org/officeDocument/2006/relationships/hyperlink" Target="https://www.mythic-ai.com/" TargetMode="External"/><Relationship Id="rId992" Type="http://schemas.openxmlformats.org/officeDocument/2006/relationships/hyperlink" Target="https://www.leadergpu.com/" TargetMode="External"/><Relationship Id="rId2259" Type="http://schemas.openxmlformats.org/officeDocument/2006/relationships/hyperlink" Target="http://resolvestudio.co/" TargetMode="External"/><Relationship Id="rId2466" Type="http://schemas.openxmlformats.org/officeDocument/2006/relationships/hyperlink" Target="https://www.openagents.io/" TargetMode="External"/><Relationship Id="rId2673" Type="http://schemas.openxmlformats.org/officeDocument/2006/relationships/hyperlink" Target="http://www.artyllect.com/" TargetMode="External"/><Relationship Id="rId2880" Type="http://schemas.openxmlformats.org/officeDocument/2006/relationships/hyperlink" Target="https://crux2core.com/" TargetMode="External"/><Relationship Id="rId438" Type="http://schemas.openxmlformats.org/officeDocument/2006/relationships/hyperlink" Target="http://sproutmatrix.com/" TargetMode="External"/><Relationship Id="rId645" Type="http://schemas.openxmlformats.org/officeDocument/2006/relationships/hyperlink" Target="https://www.ampleinsight.com/" TargetMode="External"/><Relationship Id="rId852" Type="http://schemas.openxmlformats.org/officeDocument/2006/relationships/hyperlink" Target="http://www.neoris.com/" TargetMode="External"/><Relationship Id="rId1068" Type="http://schemas.openxmlformats.org/officeDocument/2006/relationships/hyperlink" Target="https://constellation.ai/" TargetMode="External"/><Relationship Id="rId1275" Type="http://schemas.openxmlformats.org/officeDocument/2006/relationships/hyperlink" Target="http://www.emergeiq.com/" TargetMode="External"/><Relationship Id="rId1482" Type="http://schemas.openxmlformats.org/officeDocument/2006/relationships/hyperlink" Target="https://azurian.com/" TargetMode="External"/><Relationship Id="rId2119" Type="http://schemas.openxmlformats.org/officeDocument/2006/relationships/hyperlink" Target="https://www.zucisystems.com/" TargetMode="External"/><Relationship Id="rId2326" Type="http://schemas.openxmlformats.org/officeDocument/2006/relationships/hyperlink" Target="https://www.cartesiandatasciences.com/contact" TargetMode="External"/><Relationship Id="rId2533" Type="http://schemas.openxmlformats.org/officeDocument/2006/relationships/hyperlink" Target="http://www.imrepublic.com/" TargetMode="External"/><Relationship Id="rId2740" Type="http://schemas.openxmlformats.org/officeDocument/2006/relationships/hyperlink" Target="http://www.teknodev.biz/" TargetMode="External"/><Relationship Id="rId505" Type="http://schemas.openxmlformats.org/officeDocument/2006/relationships/hyperlink" Target="https://www.gatesweb.it/" TargetMode="External"/><Relationship Id="rId712" Type="http://schemas.openxmlformats.org/officeDocument/2006/relationships/hyperlink" Target="http://visua.com/" TargetMode="External"/><Relationship Id="rId1135" Type="http://schemas.openxmlformats.org/officeDocument/2006/relationships/hyperlink" Target="http://asg.com/" TargetMode="External"/><Relationship Id="rId1342" Type="http://schemas.openxmlformats.org/officeDocument/2006/relationships/hyperlink" Target="https://zummitafrica.com/" TargetMode="External"/><Relationship Id="rId1202" Type="http://schemas.openxmlformats.org/officeDocument/2006/relationships/hyperlink" Target="http://roonyx.tech/" TargetMode="External"/><Relationship Id="rId2600" Type="http://schemas.openxmlformats.org/officeDocument/2006/relationships/hyperlink" Target="http://forteinnovation.mx/" TargetMode="External"/><Relationship Id="rId295" Type="http://schemas.openxmlformats.org/officeDocument/2006/relationships/hyperlink" Target="http://silverskytechnology.com/" TargetMode="External"/><Relationship Id="rId2183" Type="http://schemas.openxmlformats.org/officeDocument/2006/relationships/hyperlink" Target="https://www.bitontop.com/" TargetMode="External"/><Relationship Id="rId2390" Type="http://schemas.openxmlformats.org/officeDocument/2006/relationships/hyperlink" Target="https://softdatagroup.com/" TargetMode="External"/><Relationship Id="rId3027" Type="http://schemas.openxmlformats.org/officeDocument/2006/relationships/hyperlink" Target="http://www.kernix.com/" TargetMode="External"/><Relationship Id="rId155" Type="http://schemas.openxmlformats.org/officeDocument/2006/relationships/hyperlink" Target="https://www.staunchsys.com/" TargetMode="External"/><Relationship Id="rId362" Type="http://schemas.openxmlformats.org/officeDocument/2006/relationships/hyperlink" Target="https://elasticis.com/" TargetMode="External"/><Relationship Id="rId2043" Type="http://schemas.openxmlformats.org/officeDocument/2006/relationships/hyperlink" Target="https://www.lateral.com.au/" TargetMode="External"/><Relationship Id="rId2250" Type="http://schemas.openxmlformats.org/officeDocument/2006/relationships/hyperlink" Target="https://www.auquall.com/" TargetMode="External"/><Relationship Id="rId222" Type="http://schemas.openxmlformats.org/officeDocument/2006/relationships/hyperlink" Target="https://dxminds.com/" TargetMode="External"/><Relationship Id="rId2110" Type="http://schemas.openxmlformats.org/officeDocument/2006/relationships/hyperlink" Target="https://thestarsco.com/" TargetMode="External"/><Relationship Id="rId1669" Type="http://schemas.openxmlformats.org/officeDocument/2006/relationships/hyperlink" Target="http://www.sigbl.com/" TargetMode="External"/><Relationship Id="rId1876" Type="http://schemas.openxmlformats.org/officeDocument/2006/relationships/hyperlink" Target="https://www.robotict.com/" TargetMode="External"/><Relationship Id="rId2927" Type="http://schemas.openxmlformats.org/officeDocument/2006/relationships/hyperlink" Target="https://www.seaflux.tech/" TargetMode="External"/><Relationship Id="rId3091" Type="http://schemas.openxmlformats.org/officeDocument/2006/relationships/hyperlink" Target="https://offsiteteam.com/" TargetMode="External"/><Relationship Id="rId1529" Type="http://schemas.openxmlformats.org/officeDocument/2006/relationships/hyperlink" Target="http://www.lzt.biz/" TargetMode="External"/><Relationship Id="rId1736" Type="http://schemas.openxmlformats.org/officeDocument/2006/relationships/hyperlink" Target="https://revunit.com/" TargetMode="External"/><Relationship Id="rId1943" Type="http://schemas.openxmlformats.org/officeDocument/2006/relationships/hyperlink" Target="http://www.redninja.co.uk/" TargetMode="External"/><Relationship Id="rId28" Type="http://schemas.openxmlformats.org/officeDocument/2006/relationships/hyperlink" Target="http://www.reckonsys.com/" TargetMode="External"/><Relationship Id="rId1803" Type="http://schemas.openxmlformats.org/officeDocument/2006/relationships/hyperlink" Target="https://ahdustechnology.de/" TargetMode="External"/><Relationship Id="rId689" Type="http://schemas.openxmlformats.org/officeDocument/2006/relationships/hyperlink" Target="https://www.bboxx.co.uk/" TargetMode="External"/><Relationship Id="rId896" Type="http://schemas.openxmlformats.org/officeDocument/2006/relationships/hyperlink" Target="https://www.aim.ca/" TargetMode="External"/><Relationship Id="rId2577" Type="http://schemas.openxmlformats.org/officeDocument/2006/relationships/hyperlink" Target="http://entg.co/" TargetMode="External"/><Relationship Id="rId2784" Type="http://schemas.openxmlformats.org/officeDocument/2006/relationships/hyperlink" Target="https://www.funstematics.ai/" TargetMode="External"/><Relationship Id="rId549" Type="http://schemas.openxmlformats.org/officeDocument/2006/relationships/hyperlink" Target="https://unanimous.ai/" TargetMode="External"/><Relationship Id="rId756" Type="http://schemas.openxmlformats.org/officeDocument/2006/relationships/hyperlink" Target="https://www.kensci.com/" TargetMode="External"/><Relationship Id="rId1179" Type="http://schemas.openxmlformats.org/officeDocument/2006/relationships/hyperlink" Target="http://www.newborntown.com/en/" TargetMode="External"/><Relationship Id="rId1386" Type="http://schemas.openxmlformats.org/officeDocument/2006/relationships/hyperlink" Target="https://www.ipinyou.com/" TargetMode="External"/><Relationship Id="rId1593" Type="http://schemas.openxmlformats.org/officeDocument/2006/relationships/hyperlink" Target="https://www.suirui.com/" TargetMode="External"/><Relationship Id="rId2437" Type="http://schemas.openxmlformats.org/officeDocument/2006/relationships/hyperlink" Target="https://marzex.tech/" TargetMode="External"/><Relationship Id="rId2991" Type="http://schemas.openxmlformats.org/officeDocument/2006/relationships/hyperlink" Target="https://flabbertech.com/" TargetMode="External"/><Relationship Id="rId409" Type="http://schemas.openxmlformats.org/officeDocument/2006/relationships/hyperlink" Target="https://quventix.com/" TargetMode="External"/><Relationship Id="rId963" Type="http://schemas.openxmlformats.org/officeDocument/2006/relationships/hyperlink" Target="https://gazelle.ai/" TargetMode="External"/><Relationship Id="rId1039" Type="http://schemas.openxmlformats.org/officeDocument/2006/relationships/hyperlink" Target="https://callmaia.com/" TargetMode="External"/><Relationship Id="rId1246" Type="http://schemas.openxmlformats.org/officeDocument/2006/relationships/hyperlink" Target="https://avora.com/" TargetMode="External"/><Relationship Id="rId2644" Type="http://schemas.openxmlformats.org/officeDocument/2006/relationships/hyperlink" Target="https://www.voxtronme.com/" TargetMode="External"/><Relationship Id="rId2851" Type="http://schemas.openxmlformats.org/officeDocument/2006/relationships/hyperlink" Target="https://techaviait.com/" TargetMode="External"/><Relationship Id="rId92" Type="http://schemas.openxmlformats.org/officeDocument/2006/relationships/hyperlink" Target="https://www.abtosoftware.com/net-development-company" TargetMode="External"/><Relationship Id="rId616" Type="http://schemas.openxmlformats.org/officeDocument/2006/relationships/hyperlink" Target="http://www.exiger.com/" TargetMode="External"/><Relationship Id="rId823" Type="http://schemas.openxmlformats.org/officeDocument/2006/relationships/hyperlink" Target="https://genus.ai/" TargetMode="External"/><Relationship Id="rId1453" Type="http://schemas.openxmlformats.org/officeDocument/2006/relationships/hyperlink" Target="https://chatgen.com.au/" TargetMode="External"/><Relationship Id="rId1660" Type="http://schemas.openxmlformats.org/officeDocument/2006/relationships/hyperlink" Target="http://astraoutsourcing.com/" TargetMode="External"/><Relationship Id="rId2504" Type="http://schemas.openxmlformats.org/officeDocument/2006/relationships/hyperlink" Target="https://eiliana.com/" TargetMode="External"/><Relationship Id="rId2711" Type="http://schemas.openxmlformats.org/officeDocument/2006/relationships/hyperlink" Target="https://www.accreteinfo.com/" TargetMode="External"/><Relationship Id="rId1106" Type="http://schemas.openxmlformats.org/officeDocument/2006/relationships/hyperlink" Target="https://www.axlewebtech.com/" TargetMode="External"/><Relationship Id="rId1313" Type="http://schemas.openxmlformats.org/officeDocument/2006/relationships/hyperlink" Target="http://concretely.ai/" TargetMode="External"/><Relationship Id="rId1520" Type="http://schemas.openxmlformats.org/officeDocument/2006/relationships/hyperlink" Target="https://www.thoucentric.com/" TargetMode="External"/><Relationship Id="rId199" Type="http://schemas.openxmlformats.org/officeDocument/2006/relationships/hyperlink" Target="https://jiratech.com/" TargetMode="External"/><Relationship Id="rId2087" Type="http://schemas.openxmlformats.org/officeDocument/2006/relationships/hyperlink" Target="https://www.auroinfo.com/" TargetMode="External"/><Relationship Id="rId2294" Type="http://schemas.openxmlformats.org/officeDocument/2006/relationships/hyperlink" Target="http://www.deutschinc.com/" TargetMode="External"/><Relationship Id="rId3138" Type="http://schemas.openxmlformats.org/officeDocument/2006/relationships/hyperlink" Target="https://www.ellocentlabs.com/" TargetMode="External"/><Relationship Id="rId266" Type="http://schemas.openxmlformats.org/officeDocument/2006/relationships/hyperlink" Target="https://www.skyrise.tech/" TargetMode="External"/><Relationship Id="rId473" Type="http://schemas.openxmlformats.org/officeDocument/2006/relationships/hyperlink" Target="http://www.stratorsoft.com/" TargetMode="External"/><Relationship Id="rId680" Type="http://schemas.openxmlformats.org/officeDocument/2006/relationships/hyperlink" Target="https://www.callsign.com/" TargetMode="External"/><Relationship Id="rId2154" Type="http://schemas.openxmlformats.org/officeDocument/2006/relationships/hyperlink" Target="http://www.buddobot.com/" TargetMode="External"/><Relationship Id="rId2361" Type="http://schemas.openxmlformats.org/officeDocument/2006/relationships/hyperlink" Target="https://discoverit.digital/" TargetMode="External"/><Relationship Id="rId126" Type="http://schemas.openxmlformats.org/officeDocument/2006/relationships/hyperlink" Target="https://kernelics.com/" TargetMode="External"/><Relationship Id="rId333" Type="http://schemas.openxmlformats.org/officeDocument/2006/relationships/hyperlink" Target="https://www.vardhamaninfotech.com/" TargetMode="External"/><Relationship Id="rId540" Type="http://schemas.openxmlformats.org/officeDocument/2006/relationships/hyperlink" Target="https://h2.vc/" TargetMode="External"/><Relationship Id="rId1170" Type="http://schemas.openxmlformats.org/officeDocument/2006/relationships/hyperlink" Target="http://www.aristontek.com/" TargetMode="External"/><Relationship Id="rId2014" Type="http://schemas.openxmlformats.org/officeDocument/2006/relationships/hyperlink" Target="https://www.equationsinc.com/" TargetMode="External"/><Relationship Id="rId2221" Type="http://schemas.openxmlformats.org/officeDocument/2006/relationships/hyperlink" Target="https://arnowa.com/" TargetMode="External"/><Relationship Id="rId1030" Type="http://schemas.openxmlformats.org/officeDocument/2006/relationships/hyperlink" Target="https://gts.ai/" TargetMode="External"/><Relationship Id="rId400" Type="http://schemas.openxmlformats.org/officeDocument/2006/relationships/hyperlink" Target="https://forgeahead.io/" TargetMode="External"/><Relationship Id="rId1987" Type="http://schemas.openxmlformats.org/officeDocument/2006/relationships/hyperlink" Target="https://www.uoldiveo.com.br/index.html" TargetMode="External"/><Relationship Id="rId1847" Type="http://schemas.openxmlformats.org/officeDocument/2006/relationships/hyperlink" Target="https://arvolution.com/" TargetMode="External"/><Relationship Id="rId1707" Type="http://schemas.openxmlformats.org/officeDocument/2006/relationships/hyperlink" Target="https://direlli.com/" TargetMode="External"/><Relationship Id="rId3062" Type="http://schemas.openxmlformats.org/officeDocument/2006/relationships/hyperlink" Target="http://www.simtlix.com/" TargetMode="External"/><Relationship Id="rId190" Type="http://schemas.openxmlformats.org/officeDocument/2006/relationships/hyperlink" Target="http://www.thaumatec.com/" TargetMode="External"/><Relationship Id="rId1914" Type="http://schemas.openxmlformats.org/officeDocument/2006/relationships/hyperlink" Target="https://rstartec.com/" TargetMode="External"/><Relationship Id="rId2688" Type="http://schemas.openxmlformats.org/officeDocument/2006/relationships/hyperlink" Target="http://www.epi-interactive.com/" TargetMode="External"/><Relationship Id="rId2895" Type="http://schemas.openxmlformats.org/officeDocument/2006/relationships/hyperlink" Target="https://hekate.ai/" TargetMode="External"/><Relationship Id="rId867" Type="http://schemas.openxmlformats.org/officeDocument/2006/relationships/hyperlink" Target="http://almaxanalytics.com/" TargetMode="External"/><Relationship Id="rId1497" Type="http://schemas.openxmlformats.org/officeDocument/2006/relationships/hyperlink" Target="http://www.talented.app/" TargetMode="External"/><Relationship Id="rId2548" Type="http://schemas.openxmlformats.org/officeDocument/2006/relationships/hyperlink" Target="https://techweirdo.in/" TargetMode="External"/><Relationship Id="rId2755" Type="http://schemas.openxmlformats.org/officeDocument/2006/relationships/hyperlink" Target="https://www.britwise.com/" TargetMode="External"/><Relationship Id="rId2962" Type="http://schemas.openxmlformats.org/officeDocument/2006/relationships/hyperlink" Target="https://www.virtualcoders.net/" TargetMode="External"/><Relationship Id="rId727" Type="http://schemas.openxmlformats.org/officeDocument/2006/relationships/hyperlink" Target="https://www.adbrain.com/" TargetMode="External"/><Relationship Id="rId934" Type="http://schemas.openxmlformats.org/officeDocument/2006/relationships/hyperlink" Target="https://www.artimus-uk.com/" TargetMode="External"/><Relationship Id="rId1357" Type="http://schemas.openxmlformats.org/officeDocument/2006/relationships/hyperlink" Target="http://www.kvantum.ai/" TargetMode="External"/><Relationship Id="rId1564" Type="http://schemas.openxmlformats.org/officeDocument/2006/relationships/hyperlink" Target="https://www.analyticsplus.com/" TargetMode="External"/><Relationship Id="rId1771" Type="http://schemas.openxmlformats.org/officeDocument/2006/relationships/hyperlink" Target="http://www.marvik.ai/" TargetMode="External"/><Relationship Id="rId2408" Type="http://schemas.openxmlformats.org/officeDocument/2006/relationships/hyperlink" Target="https://www.powermovesdm.com/" TargetMode="External"/><Relationship Id="rId2615" Type="http://schemas.openxmlformats.org/officeDocument/2006/relationships/hyperlink" Target="https://www.appincubator.io/" TargetMode="External"/><Relationship Id="rId2822" Type="http://schemas.openxmlformats.org/officeDocument/2006/relationships/hyperlink" Target="https://atulyam.tech/" TargetMode="External"/><Relationship Id="rId63" Type="http://schemas.openxmlformats.org/officeDocument/2006/relationships/hyperlink" Target="https://www.fintelics.com/" TargetMode="External"/><Relationship Id="rId1217" Type="http://schemas.openxmlformats.org/officeDocument/2006/relationships/hyperlink" Target="https://dysnix.com/" TargetMode="External"/><Relationship Id="rId1424" Type="http://schemas.openxmlformats.org/officeDocument/2006/relationships/hyperlink" Target="https://www.plainconcepts.com/" TargetMode="External"/><Relationship Id="rId1631" Type="http://schemas.openxmlformats.org/officeDocument/2006/relationships/hyperlink" Target="https://zakiant.com/" TargetMode="External"/><Relationship Id="rId2198" Type="http://schemas.openxmlformats.org/officeDocument/2006/relationships/hyperlink" Target="https://hesfintech.com/" TargetMode="External"/><Relationship Id="rId377" Type="http://schemas.openxmlformats.org/officeDocument/2006/relationships/hyperlink" Target="http://www.bachasoftware.com/" TargetMode="External"/><Relationship Id="rId584" Type="http://schemas.openxmlformats.org/officeDocument/2006/relationships/hyperlink" Target="https://www.rchilli.com/" TargetMode="External"/><Relationship Id="rId2058" Type="http://schemas.openxmlformats.org/officeDocument/2006/relationships/hyperlink" Target="https://www.artin.cz/" TargetMode="External"/><Relationship Id="rId2265" Type="http://schemas.openxmlformats.org/officeDocument/2006/relationships/hyperlink" Target="https://connectingdotsinfotech.com/" TargetMode="External"/><Relationship Id="rId3109" Type="http://schemas.openxmlformats.org/officeDocument/2006/relationships/hyperlink" Target="https://brainhint.com/" TargetMode="External"/><Relationship Id="rId237" Type="http://schemas.openxmlformats.org/officeDocument/2006/relationships/hyperlink" Target="https://www.supl.ai/" TargetMode="External"/><Relationship Id="rId791" Type="http://schemas.openxmlformats.org/officeDocument/2006/relationships/hyperlink" Target="https://rainbird.ai/" TargetMode="External"/><Relationship Id="rId1074" Type="http://schemas.openxmlformats.org/officeDocument/2006/relationships/hyperlink" Target="https://www.acaciasystems.com.au/" TargetMode="External"/><Relationship Id="rId2472" Type="http://schemas.openxmlformats.org/officeDocument/2006/relationships/hyperlink" Target="http://www.johotek.com/" TargetMode="External"/><Relationship Id="rId444" Type="http://schemas.openxmlformats.org/officeDocument/2006/relationships/hyperlink" Target="https://www.opellabs.com/" TargetMode="External"/><Relationship Id="rId651" Type="http://schemas.openxmlformats.org/officeDocument/2006/relationships/hyperlink" Target="http://www.honeycombsoft.com/" TargetMode="External"/><Relationship Id="rId1281" Type="http://schemas.openxmlformats.org/officeDocument/2006/relationships/hyperlink" Target="https://www.enpacto.tech/" TargetMode="External"/><Relationship Id="rId2125" Type="http://schemas.openxmlformats.org/officeDocument/2006/relationships/hyperlink" Target="https://www.hexoskin.com/" TargetMode="External"/><Relationship Id="rId2332" Type="http://schemas.openxmlformats.org/officeDocument/2006/relationships/hyperlink" Target="https://mototech.us/" TargetMode="External"/><Relationship Id="rId304" Type="http://schemas.openxmlformats.org/officeDocument/2006/relationships/hyperlink" Target="https://www.bitscrunch.com/" TargetMode="External"/><Relationship Id="rId511" Type="http://schemas.openxmlformats.org/officeDocument/2006/relationships/hyperlink" Target="https://www.senzmate.com/" TargetMode="External"/><Relationship Id="rId1141" Type="http://schemas.openxmlformats.org/officeDocument/2006/relationships/hyperlink" Target="https://www.searchdiscovery.com/" TargetMode="External"/><Relationship Id="rId1001" Type="http://schemas.openxmlformats.org/officeDocument/2006/relationships/hyperlink" Target="http://aqrose.com/" TargetMode="External"/><Relationship Id="rId1958" Type="http://schemas.openxmlformats.org/officeDocument/2006/relationships/hyperlink" Target="https://f-scratch.co.jp/" TargetMode="External"/><Relationship Id="rId1818" Type="http://schemas.openxmlformats.org/officeDocument/2006/relationships/hyperlink" Target="https://fatt.ist/" TargetMode="External"/><Relationship Id="rId3033" Type="http://schemas.openxmlformats.org/officeDocument/2006/relationships/hyperlink" Target="http://www.itec.com.cn/" TargetMode="External"/><Relationship Id="rId161" Type="http://schemas.openxmlformats.org/officeDocument/2006/relationships/hyperlink" Target="http://masterborn.com/" TargetMode="External"/><Relationship Id="rId2799" Type="http://schemas.openxmlformats.org/officeDocument/2006/relationships/hyperlink" Target="https://www.innovativesolutions.ae/" TargetMode="External"/><Relationship Id="rId3100" Type="http://schemas.openxmlformats.org/officeDocument/2006/relationships/hyperlink" Target="https://watr.mx/" TargetMode="External"/><Relationship Id="rId978" Type="http://schemas.openxmlformats.org/officeDocument/2006/relationships/hyperlink" Target="https://aica.tech/" TargetMode="External"/><Relationship Id="rId2659" Type="http://schemas.openxmlformats.org/officeDocument/2006/relationships/hyperlink" Target="https://cloudlink.us/" TargetMode="External"/><Relationship Id="rId2866" Type="http://schemas.openxmlformats.org/officeDocument/2006/relationships/hyperlink" Target="https://www.coreviewsystems.com/contact-us.html" TargetMode="External"/><Relationship Id="rId838" Type="http://schemas.openxmlformats.org/officeDocument/2006/relationships/hyperlink" Target="https://ava.info/" TargetMode="External"/><Relationship Id="rId1468" Type="http://schemas.openxmlformats.org/officeDocument/2006/relationships/hyperlink" Target="http://www.servinformacion.com/" TargetMode="External"/><Relationship Id="rId1675" Type="http://schemas.openxmlformats.org/officeDocument/2006/relationships/hyperlink" Target="http://www.ticasgest.pt/" TargetMode="External"/><Relationship Id="rId1882" Type="http://schemas.openxmlformats.org/officeDocument/2006/relationships/hyperlink" Target="https://daminion.net/" TargetMode="External"/><Relationship Id="rId2519" Type="http://schemas.openxmlformats.org/officeDocument/2006/relationships/hyperlink" Target="https://northernhawk.ca/" TargetMode="External"/><Relationship Id="rId2726" Type="http://schemas.openxmlformats.org/officeDocument/2006/relationships/hyperlink" Target="http://rassvet.co/" TargetMode="External"/><Relationship Id="rId1328" Type="http://schemas.openxmlformats.org/officeDocument/2006/relationships/hyperlink" Target="https://chatveda.com/" TargetMode="External"/><Relationship Id="rId1535" Type="http://schemas.openxmlformats.org/officeDocument/2006/relationships/hyperlink" Target="https://wrench.ai/" TargetMode="External"/><Relationship Id="rId2933" Type="http://schemas.openxmlformats.org/officeDocument/2006/relationships/hyperlink" Target="http://globalxsolutions.com/" TargetMode="External"/><Relationship Id="rId905" Type="http://schemas.openxmlformats.org/officeDocument/2006/relationships/hyperlink" Target="https://www.ramblechat.com/" TargetMode="External"/><Relationship Id="rId1742" Type="http://schemas.openxmlformats.org/officeDocument/2006/relationships/hyperlink" Target="https://www.inventures.cl/" TargetMode="External"/><Relationship Id="rId34" Type="http://schemas.openxmlformats.org/officeDocument/2006/relationships/hyperlink" Target="http://www.folio3.com/" TargetMode="External"/><Relationship Id="rId1602" Type="http://schemas.openxmlformats.org/officeDocument/2006/relationships/hyperlink" Target="http://www.ndottech.com/" TargetMode="External"/><Relationship Id="rId488" Type="http://schemas.openxmlformats.org/officeDocument/2006/relationships/hyperlink" Target="http://www.bapits.com/" TargetMode="External"/><Relationship Id="rId695" Type="http://schemas.openxmlformats.org/officeDocument/2006/relationships/hyperlink" Target="https://active.ai/" TargetMode="External"/><Relationship Id="rId2169" Type="http://schemas.openxmlformats.org/officeDocument/2006/relationships/hyperlink" Target="https://kalibroida.com/" TargetMode="External"/><Relationship Id="rId2376" Type="http://schemas.openxmlformats.org/officeDocument/2006/relationships/hyperlink" Target="https://zaat.dev/" TargetMode="External"/><Relationship Id="rId2583" Type="http://schemas.openxmlformats.org/officeDocument/2006/relationships/hyperlink" Target="http://www.cyberworx.in/" TargetMode="External"/><Relationship Id="rId2790" Type="http://schemas.openxmlformats.org/officeDocument/2006/relationships/hyperlink" Target="https://hxwxxa.icoc.bz/" TargetMode="External"/><Relationship Id="rId348" Type="http://schemas.openxmlformats.org/officeDocument/2006/relationships/hyperlink" Target="https://www.ecosmob.com/" TargetMode="External"/><Relationship Id="rId555" Type="http://schemas.openxmlformats.org/officeDocument/2006/relationships/hyperlink" Target="https://www.ayasdi.com/" TargetMode="External"/><Relationship Id="rId762" Type="http://schemas.openxmlformats.org/officeDocument/2006/relationships/hyperlink" Target="https://artificialintelligence.oodles.io/" TargetMode="External"/><Relationship Id="rId1185" Type="http://schemas.openxmlformats.org/officeDocument/2006/relationships/hyperlink" Target="https://redislabs.com/" TargetMode="External"/><Relationship Id="rId1392" Type="http://schemas.openxmlformats.org/officeDocument/2006/relationships/hyperlink" Target="https://ailab.one/" TargetMode="External"/><Relationship Id="rId2029" Type="http://schemas.openxmlformats.org/officeDocument/2006/relationships/hyperlink" Target="https://www.o3apps.com/" TargetMode="External"/><Relationship Id="rId2236" Type="http://schemas.openxmlformats.org/officeDocument/2006/relationships/hyperlink" Target="https://hookhold.marketing/" TargetMode="External"/><Relationship Id="rId2443" Type="http://schemas.openxmlformats.org/officeDocument/2006/relationships/hyperlink" Target="http://www.primeware.co.tz/" TargetMode="External"/><Relationship Id="rId2650" Type="http://schemas.openxmlformats.org/officeDocument/2006/relationships/hyperlink" Target="https://onestopdevshop.io/" TargetMode="External"/><Relationship Id="rId208" Type="http://schemas.openxmlformats.org/officeDocument/2006/relationships/hyperlink" Target="http://www.beyondkey.com/" TargetMode="External"/><Relationship Id="rId415" Type="http://schemas.openxmlformats.org/officeDocument/2006/relationships/hyperlink" Target="http://binaryinformatics.com/" TargetMode="External"/><Relationship Id="rId622" Type="http://schemas.openxmlformats.org/officeDocument/2006/relationships/hyperlink" Target="https://symphony-solutions.com/" TargetMode="External"/><Relationship Id="rId1045" Type="http://schemas.openxmlformats.org/officeDocument/2006/relationships/hyperlink" Target="https://www.diagsense.com/" TargetMode="External"/><Relationship Id="rId1252" Type="http://schemas.openxmlformats.org/officeDocument/2006/relationships/hyperlink" Target="http://sflscientific.com/" TargetMode="External"/><Relationship Id="rId2303" Type="http://schemas.openxmlformats.org/officeDocument/2006/relationships/hyperlink" Target="https://www.sdotmedia.com/" TargetMode="External"/><Relationship Id="rId2510" Type="http://schemas.openxmlformats.org/officeDocument/2006/relationships/hyperlink" Target="https://www.creaworlds.com.mx/" TargetMode="External"/><Relationship Id="rId1112" Type="http://schemas.openxmlformats.org/officeDocument/2006/relationships/hyperlink" Target="http://www.curata.com/" TargetMode="External"/><Relationship Id="rId3077" Type="http://schemas.openxmlformats.org/officeDocument/2006/relationships/hyperlink" Target="https://iq.direct/" TargetMode="External"/><Relationship Id="rId1929" Type="http://schemas.openxmlformats.org/officeDocument/2006/relationships/hyperlink" Target="https://ethosmedialab.com/" TargetMode="External"/><Relationship Id="rId2093" Type="http://schemas.openxmlformats.org/officeDocument/2006/relationships/hyperlink" Target="http://www.mindboard.com/" TargetMode="External"/><Relationship Id="rId3144" Type="http://schemas.openxmlformats.org/officeDocument/2006/relationships/hyperlink" Target="https://techfabric.com/" TargetMode="External"/><Relationship Id="rId272" Type="http://schemas.openxmlformats.org/officeDocument/2006/relationships/hyperlink" Target="http://www.formax-bpo.com.cn/" TargetMode="External"/><Relationship Id="rId2160" Type="http://schemas.openxmlformats.org/officeDocument/2006/relationships/hyperlink" Target="https://rootcodelabs.com/" TargetMode="External"/><Relationship Id="rId3004" Type="http://schemas.openxmlformats.org/officeDocument/2006/relationships/hyperlink" Target="http://www.cedrustech.com/" TargetMode="External"/><Relationship Id="rId132" Type="http://schemas.openxmlformats.org/officeDocument/2006/relationships/hyperlink" Target="https://thecrescita.co.in/" TargetMode="External"/><Relationship Id="rId2020" Type="http://schemas.openxmlformats.org/officeDocument/2006/relationships/hyperlink" Target="https://www.acceptic.com/" TargetMode="External"/><Relationship Id="rId1579" Type="http://schemas.openxmlformats.org/officeDocument/2006/relationships/hyperlink" Target="https://bricksimple.com/" TargetMode="External"/><Relationship Id="rId2977" Type="http://schemas.openxmlformats.org/officeDocument/2006/relationships/hyperlink" Target="https://restgroup.pl/en/" TargetMode="External"/><Relationship Id="rId949" Type="http://schemas.openxmlformats.org/officeDocument/2006/relationships/hyperlink" Target="https://www.creativeai.co.uk/" TargetMode="External"/><Relationship Id="rId1786" Type="http://schemas.openxmlformats.org/officeDocument/2006/relationships/hyperlink" Target="https://www.decypherdatalabs.com/" TargetMode="External"/><Relationship Id="rId1993" Type="http://schemas.openxmlformats.org/officeDocument/2006/relationships/hyperlink" Target="http://www.waqartech.com/" TargetMode="External"/><Relationship Id="rId2837" Type="http://schemas.openxmlformats.org/officeDocument/2006/relationships/hyperlink" Target="http://www.engineroom.io/" TargetMode="External"/><Relationship Id="rId78" Type="http://schemas.openxmlformats.org/officeDocument/2006/relationships/hyperlink" Target="https://www.softengi.com/" TargetMode="External"/><Relationship Id="rId809" Type="http://schemas.openxmlformats.org/officeDocument/2006/relationships/hyperlink" Target="http://www.cncrobotics.co.uk/" TargetMode="External"/><Relationship Id="rId1439" Type="http://schemas.openxmlformats.org/officeDocument/2006/relationships/hyperlink" Target="https://intevolution.ai/" TargetMode="External"/><Relationship Id="rId1646" Type="http://schemas.openxmlformats.org/officeDocument/2006/relationships/hyperlink" Target="https://prodequa.com/" TargetMode="External"/><Relationship Id="rId1853" Type="http://schemas.openxmlformats.org/officeDocument/2006/relationships/hyperlink" Target="http://celerative.com/" TargetMode="External"/><Relationship Id="rId2904" Type="http://schemas.openxmlformats.org/officeDocument/2006/relationships/hyperlink" Target="https://luxpmsoft.com/" TargetMode="External"/><Relationship Id="rId1506" Type="http://schemas.openxmlformats.org/officeDocument/2006/relationships/hyperlink" Target="https://discite.ai/" TargetMode="External"/><Relationship Id="rId1713" Type="http://schemas.openxmlformats.org/officeDocument/2006/relationships/hyperlink" Target="https://www.delaware.pro/en-PH" TargetMode="External"/><Relationship Id="rId1920" Type="http://schemas.openxmlformats.org/officeDocument/2006/relationships/hyperlink" Target="https://workmagic.com/" TargetMode="External"/><Relationship Id="rId599" Type="http://schemas.openxmlformats.org/officeDocument/2006/relationships/hyperlink" Target="https://botsify.com/" TargetMode="External"/><Relationship Id="rId2487" Type="http://schemas.openxmlformats.org/officeDocument/2006/relationships/hyperlink" Target="https://cyberchasse.com/" TargetMode="External"/><Relationship Id="rId2694" Type="http://schemas.openxmlformats.org/officeDocument/2006/relationships/hyperlink" Target="http://www.fintricity.com/" TargetMode="External"/><Relationship Id="rId459" Type="http://schemas.openxmlformats.org/officeDocument/2006/relationships/hyperlink" Target="https://nullbrainer.io/" TargetMode="External"/><Relationship Id="rId666" Type="http://schemas.openxmlformats.org/officeDocument/2006/relationships/hyperlink" Target="https://cctech.io/" TargetMode="External"/><Relationship Id="rId873" Type="http://schemas.openxmlformats.org/officeDocument/2006/relationships/hyperlink" Target="https://vivacitylabs.com/" TargetMode="External"/><Relationship Id="rId1089" Type="http://schemas.openxmlformats.org/officeDocument/2006/relationships/hyperlink" Target="https://www.avemacconsulting.com/" TargetMode="External"/><Relationship Id="rId1296" Type="http://schemas.openxmlformats.org/officeDocument/2006/relationships/hyperlink" Target="https://www.topnetwork.it/" TargetMode="External"/><Relationship Id="rId2347" Type="http://schemas.openxmlformats.org/officeDocument/2006/relationships/hyperlink" Target="http://nglogic.com/" TargetMode="External"/><Relationship Id="rId2554" Type="http://schemas.openxmlformats.org/officeDocument/2006/relationships/hyperlink" Target="https://comston.io/" TargetMode="External"/><Relationship Id="rId319" Type="http://schemas.openxmlformats.org/officeDocument/2006/relationships/hyperlink" Target="https://dutytaker.com/" TargetMode="External"/><Relationship Id="rId526" Type="http://schemas.openxmlformats.org/officeDocument/2006/relationships/hyperlink" Target="https://www.ambit.ai/" TargetMode="External"/><Relationship Id="rId1156" Type="http://schemas.openxmlformats.org/officeDocument/2006/relationships/hyperlink" Target="https://www.finture.com/en/" TargetMode="External"/><Relationship Id="rId1363" Type="http://schemas.openxmlformats.org/officeDocument/2006/relationships/hyperlink" Target="https://www.datafit.it/" TargetMode="External"/><Relationship Id="rId2207" Type="http://schemas.openxmlformats.org/officeDocument/2006/relationships/hyperlink" Target="http://www.outsecure.com/" TargetMode="External"/><Relationship Id="rId2761" Type="http://schemas.openxmlformats.org/officeDocument/2006/relationships/hyperlink" Target="http://brinfotech.net/" TargetMode="External"/><Relationship Id="rId733" Type="http://schemas.openxmlformats.org/officeDocument/2006/relationships/hyperlink" Target="https://kluster.com/" TargetMode="External"/><Relationship Id="rId940" Type="http://schemas.openxmlformats.org/officeDocument/2006/relationships/hyperlink" Target="https://ajburgess.com/" TargetMode="External"/><Relationship Id="rId1016" Type="http://schemas.openxmlformats.org/officeDocument/2006/relationships/hyperlink" Target="https://onmsg.com.au/" TargetMode="External"/><Relationship Id="rId1570" Type="http://schemas.openxmlformats.org/officeDocument/2006/relationships/hyperlink" Target="https://www.manomotion.com/" TargetMode="External"/><Relationship Id="rId2414" Type="http://schemas.openxmlformats.org/officeDocument/2006/relationships/hyperlink" Target="https://www.augurs.in/" TargetMode="External"/><Relationship Id="rId2621" Type="http://schemas.openxmlformats.org/officeDocument/2006/relationships/hyperlink" Target="https://nickelredsolutions.com/" TargetMode="External"/><Relationship Id="rId800" Type="http://schemas.openxmlformats.org/officeDocument/2006/relationships/hyperlink" Target="https://www.profinda.com/" TargetMode="External"/><Relationship Id="rId1223" Type="http://schemas.openxmlformats.org/officeDocument/2006/relationships/hyperlink" Target="https://teksun.com/" TargetMode="External"/><Relationship Id="rId1430" Type="http://schemas.openxmlformats.org/officeDocument/2006/relationships/hyperlink" Target="https://www.regalix.com/" TargetMode="External"/><Relationship Id="rId3048" Type="http://schemas.openxmlformats.org/officeDocument/2006/relationships/hyperlink" Target="https://www.quids.tech/" TargetMode="External"/><Relationship Id="rId176" Type="http://schemas.openxmlformats.org/officeDocument/2006/relationships/hyperlink" Target="https://trendlineglobal.net/" TargetMode="External"/><Relationship Id="rId383" Type="http://schemas.openxmlformats.org/officeDocument/2006/relationships/hyperlink" Target="http://www.milestonedevelopers.com/" TargetMode="External"/><Relationship Id="rId590" Type="http://schemas.openxmlformats.org/officeDocument/2006/relationships/hyperlink" Target="http://en.horizon.ai/" TargetMode="External"/><Relationship Id="rId2064" Type="http://schemas.openxmlformats.org/officeDocument/2006/relationships/hyperlink" Target="http://trackdfect.com/" TargetMode="External"/><Relationship Id="rId2271" Type="http://schemas.openxmlformats.org/officeDocument/2006/relationships/hyperlink" Target="https://proventusmetrics.com/" TargetMode="External"/><Relationship Id="rId3115" Type="http://schemas.openxmlformats.org/officeDocument/2006/relationships/hyperlink" Target="https://adasoft.ai/" TargetMode="External"/><Relationship Id="rId243" Type="http://schemas.openxmlformats.org/officeDocument/2006/relationships/hyperlink" Target="http://www.plaxonic.com/" TargetMode="External"/><Relationship Id="rId450" Type="http://schemas.openxmlformats.org/officeDocument/2006/relationships/hyperlink" Target="https://codemonday.com/" TargetMode="External"/><Relationship Id="rId1080" Type="http://schemas.openxmlformats.org/officeDocument/2006/relationships/hyperlink" Target="https://www.caliberdatalabs.ai/" TargetMode="External"/><Relationship Id="rId2131" Type="http://schemas.openxmlformats.org/officeDocument/2006/relationships/hyperlink" Target="https://www.rbcgrp.com/en/" TargetMode="External"/><Relationship Id="rId103" Type="http://schemas.openxmlformats.org/officeDocument/2006/relationships/hyperlink" Target="http://www.wave-access.com/" TargetMode="External"/><Relationship Id="rId310" Type="http://schemas.openxmlformats.org/officeDocument/2006/relationships/hyperlink" Target="https://www.expertnetwork.be/" TargetMode="External"/><Relationship Id="rId1897" Type="http://schemas.openxmlformats.org/officeDocument/2006/relationships/hyperlink" Target="https://www.swisspostsolutions.com/en/microsite/sps-vietnam" TargetMode="External"/><Relationship Id="rId2948" Type="http://schemas.openxmlformats.org/officeDocument/2006/relationships/hyperlink" Target="https://www.dosystemsinc.com/" TargetMode="External"/><Relationship Id="rId1757" Type="http://schemas.openxmlformats.org/officeDocument/2006/relationships/hyperlink" Target="https://www.solutionanalysts.com/mobile-app-development/" TargetMode="External"/><Relationship Id="rId1964" Type="http://schemas.openxmlformats.org/officeDocument/2006/relationships/hyperlink" Target="https://memos-software.com/" TargetMode="External"/><Relationship Id="rId2808" Type="http://schemas.openxmlformats.org/officeDocument/2006/relationships/hyperlink" Target="https://www.huahansoft.com/" TargetMode="External"/><Relationship Id="rId49" Type="http://schemas.openxmlformats.org/officeDocument/2006/relationships/hyperlink" Target="https://www.u2i.com/clutch/" TargetMode="External"/><Relationship Id="rId1617" Type="http://schemas.openxmlformats.org/officeDocument/2006/relationships/hyperlink" Target="https://www.ayata.com/" TargetMode="External"/><Relationship Id="rId1824" Type="http://schemas.openxmlformats.org/officeDocument/2006/relationships/hyperlink" Target="https://www.esds.co.in/" TargetMode="External"/><Relationship Id="rId2598" Type="http://schemas.openxmlformats.org/officeDocument/2006/relationships/hyperlink" Target="https://aximind.com/" TargetMode="External"/><Relationship Id="rId777" Type="http://schemas.openxmlformats.org/officeDocument/2006/relationships/hyperlink" Target="https://simmachines.com/" TargetMode="External"/><Relationship Id="rId984" Type="http://schemas.openxmlformats.org/officeDocument/2006/relationships/hyperlink" Target="https://www.virtuoso.qa/" TargetMode="External"/><Relationship Id="rId2458" Type="http://schemas.openxmlformats.org/officeDocument/2006/relationships/hyperlink" Target="https://www.jmaresources.com/" TargetMode="External"/><Relationship Id="rId2665" Type="http://schemas.openxmlformats.org/officeDocument/2006/relationships/hyperlink" Target="https://bluerival.com/" TargetMode="External"/><Relationship Id="rId2872" Type="http://schemas.openxmlformats.org/officeDocument/2006/relationships/hyperlink" Target="https://www.deepvisionai.com/" TargetMode="External"/><Relationship Id="rId637" Type="http://schemas.openxmlformats.org/officeDocument/2006/relationships/hyperlink" Target="https://cobuildlab.com/" TargetMode="External"/><Relationship Id="rId844" Type="http://schemas.openxmlformats.org/officeDocument/2006/relationships/hyperlink" Target="https://www.causalens.com/" TargetMode="External"/><Relationship Id="rId1267" Type="http://schemas.openxmlformats.org/officeDocument/2006/relationships/hyperlink" Target="http://blackbook.ai/" TargetMode="External"/><Relationship Id="rId1474" Type="http://schemas.openxmlformats.org/officeDocument/2006/relationships/hyperlink" Target="http://gradify.ai/" TargetMode="External"/><Relationship Id="rId1681" Type="http://schemas.openxmlformats.org/officeDocument/2006/relationships/hyperlink" Target="https://www.szuckj.com/" TargetMode="External"/><Relationship Id="rId2318" Type="http://schemas.openxmlformats.org/officeDocument/2006/relationships/hyperlink" Target="https://beneath.co.in/" TargetMode="External"/><Relationship Id="rId2525" Type="http://schemas.openxmlformats.org/officeDocument/2006/relationships/hyperlink" Target="https://www.mbiance.com/" TargetMode="External"/><Relationship Id="rId2732" Type="http://schemas.openxmlformats.org/officeDocument/2006/relationships/hyperlink" Target="https://www.bamboonetworks.com/" TargetMode="External"/><Relationship Id="rId704" Type="http://schemas.openxmlformats.org/officeDocument/2006/relationships/hyperlink" Target="https://www.vvdntech.com/" TargetMode="External"/><Relationship Id="rId911" Type="http://schemas.openxmlformats.org/officeDocument/2006/relationships/hyperlink" Target="https://www.abzooba.com/" TargetMode="External"/><Relationship Id="rId1127" Type="http://schemas.openxmlformats.org/officeDocument/2006/relationships/hyperlink" Target="https://iv.ai/" TargetMode="External"/><Relationship Id="rId1334" Type="http://schemas.openxmlformats.org/officeDocument/2006/relationships/hyperlink" Target="http://veturai.com/" TargetMode="External"/><Relationship Id="rId1541" Type="http://schemas.openxmlformats.org/officeDocument/2006/relationships/hyperlink" Target="https://oasisoutsourcing.co.ke/" TargetMode="External"/><Relationship Id="rId40" Type="http://schemas.openxmlformats.org/officeDocument/2006/relationships/hyperlink" Target="https://www.sparkfish.com/" TargetMode="External"/><Relationship Id="rId1401" Type="http://schemas.openxmlformats.org/officeDocument/2006/relationships/hyperlink" Target="https://www.amplifai.com/" TargetMode="External"/><Relationship Id="rId3159" Type="http://schemas.openxmlformats.org/officeDocument/2006/relationships/hyperlink" Target="https://someshwara.com/" TargetMode="External"/><Relationship Id="rId287" Type="http://schemas.openxmlformats.org/officeDocument/2006/relationships/hyperlink" Target="http://www.dynamia.us/" TargetMode="External"/><Relationship Id="rId494" Type="http://schemas.openxmlformats.org/officeDocument/2006/relationships/hyperlink" Target="https://kivy.pl/" TargetMode="External"/><Relationship Id="rId2175" Type="http://schemas.openxmlformats.org/officeDocument/2006/relationships/hyperlink" Target="http://www.divensi.com/" TargetMode="External"/><Relationship Id="rId2382" Type="http://schemas.openxmlformats.org/officeDocument/2006/relationships/hyperlink" Target="https://versa.agency/" TargetMode="External"/><Relationship Id="rId3019" Type="http://schemas.openxmlformats.org/officeDocument/2006/relationships/hyperlink" Target="https://evergreen.team/" TargetMode="External"/><Relationship Id="rId147" Type="http://schemas.openxmlformats.org/officeDocument/2006/relationships/hyperlink" Target="https://appsnado.com/" TargetMode="External"/><Relationship Id="rId354" Type="http://schemas.openxmlformats.org/officeDocument/2006/relationships/hyperlink" Target="https://www.poatek.com/" TargetMode="External"/><Relationship Id="rId1191" Type="http://schemas.openxmlformats.org/officeDocument/2006/relationships/hyperlink" Target="https://theappsolutions.com/" TargetMode="External"/><Relationship Id="rId2035" Type="http://schemas.openxmlformats.org/officeDocument/2006/relationships/hyperlink" Target="https://data-pilot.com/" TargetMode="External"/><Relationship Id="rId561" Type="http://schemas.openxmlformats.org/officeDocument/2006/relationships/hyperlink" Target="http://www.q3tech.com/" TargetMode="External"/><Relationship Id="rId2242" Type="http://schemas.openxmlformats.org/officeDocument/2006/relationships/hyperlink" Target="https://www.atlantistech.com/" TargetMode="External"/><Relationship Id="rId214" Type="http://schemas.openxmlformats.org/officeDocument/2006/relationships/hyperlink" Target="https://alitech.io/" TargetMode="External"/><Relationship Id="rId421" Type="http://schemas.openxmlformats.org/officeDocument/2006/relationships/hyperlink" Target="http://www.plank.ai/" TargetMode="External"/><Relationship Id="rId1051" Type="http://schemas.openxmlformats.org/officeDocument/2006/relationships/hyperlink" Target="https://neurapses.com/" TargetMode="External"/><Relationship Id="rId2102" Type="http://schemas.openxmlformats.org/officeDocument/2006/relationships/hyperlink" Target="http://www.vu360solutions.com/" TargetMode="External"/><Relationship Id="rId1868" Type="http://schemas.openxmlformats.org/officeDocument/2006/relationships/hyperlink" Target="http://rivigroup.com/" TargetMode="External"/><Relationship Id="rId2919" Type="http://schemas.openxmlformats.org/officeDocument/2006/relationships/hyperlink" Target="https://www.spearslab.com/" TargetMode="External"/><Relationship Id="rId3083" Type="http://schemas.openxmlformats.org/officeDocument/2006/relationships/hyperlink" Target="http://www.wianco.com/" TargetMode="External"/><Relationship Id="rId1728" Type="http://schemas.openxmlformats.org/officeDocument/2006/relationships/hyperlink" Target="https://cornerstonesolutiononline.com/contact" TargetMode="External"/><Relationship Id="rId1935" Type="http://schemas.openxmlformats.org/officeDocument/2006/relationships/hyperlink" Target="http://www.gestalabs.com/" TargetMode="External"/><Relationship Id="rId3150" Type="http://schemas.openxmlformats.org/officeDocument/2006/relationships/hyperlink" Target="http://www.my-soft.com.cn/" TargetMode="External"/><Relationship Id="rId3010" Type="http://schemas.openxmlformats.org/officeDocument/2006/relationships/hyperlink" Target="https://www.powernocode.com/" TargetMode="External"/><Relationship Id="rId4" Type="http://schemas.openxmlformats.org/officeDocument/2006/relationships/hyperlink" Target="http://www.techspeed.com/" TargetMode="External"/><Relationship Id="rId888" Type="http://schemas.openxmlformats.org/officeDocument/2006/relationships/hyperlink" Target="https://www.getaire.com.au/" TargetMode="External"/><Relationship Id="rId2569" Type="http://schemas.openxmlformats.org/officeDocument/2006/relationships/hyperlink" Target="https://www.abzer.com/" TargetMode="External"/><Relationship Id="rId2776" Type="http://schemas.openxmlformats.org/officeDocument/2006/relationships/hyperlink" Target="http://codegrowloop.com/" TargetMode="External"/><Relationship Id="rId2983" Type="http://schemas.openxmlformats.org/officeDocument/2006/relationships/hyperlink" Target="https://nsrinfosystems.com/" TargetMode="External"/><Relationship Id="rId748" Type="http://schemas.openxmlformats.org/officeDocument/2006/relationships/hyperlink" Target="https://www.skyline.ai/" TargetMode="External"/><Relationship Id="rId955" Type="http://schemas.openxmlformats.org/officeDocument/2006/relationships/hyperlink" Target="https://www.robottechnologies.com.au/" TargetMode="External"/><Relationship Id="rId1378" Type="http://schemas.openxmlformats.org/officeDocument/2006/relationships/hyperlink" Target="https://digitaiken.com/" TargetMode="External"/><Relationship Id="rId1585" Type="http://schemas.openxmlformats.org/officeDocument/2006/relationships/hyperlink" Target="https://activewizards.com/" TargetMode="External"/><Relationship Id="rId1792" Type="http://schemas.openxmlformats.org/officeDocument/2006/relationships/hyperlink" Target="http://mindcraft.ai/" TargetMode="External"/><Relationship Id="rId2429" Type="http://schemas.openxmlformats.org/officeDocument/2006/relationships/hyperlink" Target="https://www.bizdata.com.au/" TargetMode="External"/><Relationship Id="rId2636" Type="http://schemas.openxmlformats.org/officeDocument/2006/relationships/hyperlink" Target="http://thtg.eu/" TargetMode="External"/><Relationship Id="rId2843" Type="http://schemas.openxmlformats.org/officeDocument/2006/relationships/hyperlink" Target="http://www.purelabs.io/" TargetMode="External"/><Relationship Id="rId84" Type="http://schemas.openxmlformats.org/officeDocument/2006/relationships/hyperlink" Target="http://www.fayrix.com/" TargetMode="External"/><Relationship Id="rId608" Type="http://schemas.openxmlformats.org/officeDocument/2006/relationships/hyperlink" Target="http://softwearautomation.com/" TargetMode="External"/><Relationship Id="rId815" Type="http://schemas.openxmlformats.org/officeDocument/2006/relationships/hyperlink" Target="https://www.inspiro.com/" TargetMode="External"/><Relationship Id="rId1238" Type="http://schemas.openxmlformats.org/officeDocument/2006/relationships/hyperlink" Target="http://www.preste.ai/" TargetMode="External"/><Relationship Id="rId1445" Type="http://schemas.openxmlformats.org/officeDocument/2006/relationships/hyperlink" Target="https://www.blu.ltd/" TargetMode="External"/><Relationship Id="rId1652" Type="http://schemas.openxmlformats.org/officeDocument/2006/relationships/hyperlink" Target="https://www.mgt-consulting.com/" TargetMode="External"/><Relationship Id="rId1305" Type="http://schemas.openxmlformats.org/officeDocument/2006/relationships/hyperlink" Target="http://widelogics.com/" TargetMode="External"/><Relationship Id="rId2703" Type="http://schemas.openxmlformats.org/officeDocument/2006/relationships/hyperlink" Target="https://aclcompanygroup.com/" TargetMode="External"/><Relationship Id="rId2910" Type="http://schemas.openxmlformats.org/officeDocument/2006/relationships/hyperlink" Target="https://xpertsolvers.com/" TargetMode="External"/><Relationship Id="rId1512" Type="http://schemas.openxmlformats.org/officeDocument/2006/relationships/hyperlink" Target="https://www.dynamicall.com/" TargetMode="External"/><Relationship Id="rId11" Type="http://schemas.openxmlformats.org/officeDocument/2006/relationships/hyperlink" Target="http://jetrockets.com/" TargetMode="External"/><Relationship Id="rId398" Type="http://schemas.openxmlformats.org/officeDocument/2006/relationships/hyperlink" Target="https://verse.io/" TargetMode="External"/><Relationship Id="rId2079" Type="http://schemas.openxmlformats.org/officeDocument/2006/relationships/hyperlink" Target="http://thumbstack.in/" TargetMode="External"/><Relationship Id="rId2286" Type="http://schemas.openxmlformats.org/officeDocument/2006/relationships/hyperlink" Target="https://www.robiquity.com/" TargetMode="External"/><Relationship Id="rId2493" Type="http://schemas.openxmlformats.org/officeDocument/2006/relationships/hyperlink" Target="https://www.brainyyack.com/" TargetMode="External"/><Relationship Id="rId258" Type="http://schemas.openxmlformats.org/officeDocument/2006/relationships/hyperlink" Target="https://www.chrisranjana.com/" TargetMode="External"/><Relationship Id="rId465" Type="http://schemas.openxmlformats.org/officeDocument/2006/relationships/hyperlink" Target="https://yojonesy.com/" TargetMode="External"/><Relationship Id="rId672" Type="http://schemas.openxmlformats.org/officeDocument/2006/relationships/hyperlink" Target="http://oyelabs.com/" TargetMode="External"/><Relationship Id="rId1095" Type="http://schemas.openxmlformats.org/officeDocument/2006/relationships/hyperlink" Target="https://www.hzfanwen.com/" TargetMode="External"/><Relationship Id="rId2146" Type="http://schemas.openxmlformats.org/officeDocument/2006/relationships/hyperlink" Target="https://www.datavizz.in/" TargetMode="External"/><Relationship Id="rId2353" Type="http://schemas.openxmlformats.org/officeDocument/2006/relationships/hyperlink" Target="https://www.ornsoft.com/" TargetMode="External"/><Relationship Id="rId2560" Type="http://schemas.openxmlformats.org/officeDocument/2006/relationships/hyperlink" Target="https://www.conversationlab.com/" TargetMode="External"/><Relationship Id="rId118" Type="http://schemas.openxmlformats.org/officeDocument/2006/relationships/hyperlink" Target="http://arbusta.net/" TargetMode="External"/><Relationship Id="rId325" Type="http://schemas.openxmlformats.org/officeDocument/2006/relationships/hyperlink" Target="http://innoverse.tech/" TargetMode="External"/><Relationship Id="rId532" Type="http://schemas.openxmlformats.org/officeDocument/2006/relationships/hyperlink" Target="https://www.babylonhealth.com/" TargetMode="External"/><Relationship Id="rId1162" Type="http://schemas.openxmlformats.org/officeDocument/2006/relationships/hyperlink" Target="https://www.concured.com/" TargetMode="External"/><Relationship Id="rId2006" Type="http://schemas.openxmlformats.org/officeDocument/2006/relationships/hyperlink" Target="https://innohubgroup.com/" TargetMode="External"/><Relationship Id="rId2213" Type="http://schemas.openxmlformats.org/officeDocument/2006/relationships/hyperlink" Target="https://www.somethingtechie.co/" TargetMode="External"/><Relationship Id="rId2420" Type="http://schemas.openxmlformats.org/officeDocument/2006/relationships/hyperlink" Target="https://newcomp.com/" TargetMode="External"/><Relationship Id="rId1022" Type="http://schemas.openxmlformats.org/officeDocument/2006/relationships/hyperlink" Target="https://rxa.io/" TargetMode="External"/><Relationship Id="rId1979" Type="http://schemas.openxmlformats.org/officeDocument/2006/relationships/hyperlink" Target="http://soterianetworks.com/" TargetMode="External"/><Relationship Id="rId1839" Type="http://schemas.openxmlformats.org/officeDocument/2006/relationships/hyperlink" Target="http://paxcel.net/" TargetMode="External"/><Relationship Id="rId3054" Type="http://schemas.openxmlformats.org/officeDocument/2006/relationships/hyperlink" Target="https://softvan.in/" TargetMode="External"/><Relationship Id="rId182" Type="http://schemas.openxmlformats.org/officeDocument/2006/relationships/hyperlink" Target="http://www.icterra.com/" TargetMode="External"/><Relationship Id="rId1906" Type="http://schemas.openxmlformats.org/officeDocument/2006/relationships/hyperlink" Target="http://www.3idatascraping.com/" TargetMode="External"/><Relationship Id="rId2070" Type="http://schemas.openxmlformats.org/officeDocument/2006/relationships/hyperlink" Target="https://tss.black/" TargetMode="External"/><Relationship Id="rId3121" Type="http://schemas.openxmlformats.org/officeDocument/2006/relationships/hyperlink" Target="https://www.trantorinc.com/" TargetMode="External"/><Relationship Id="rId999" Type="http://schemas.openxmlformats.org/officeDocument/2006/relationships/hyperlink" Target="http://www.affaan.com/" TargetMode="External"/><Relationship Id="rId2887" Type="http://schemas.openxmlformats.org/officeDocument/2006/relationships/hyperlink" Target="https://qdsasia.com/" TargetMode="External"/><Relationship Id="rId859" Type="http://schemas.openxmlformats.org/officeDocument/2006/relationships/hyperlink" Target="https://www.surfaceintelligence.com/" TargetMode="External"/><Relationship Id="rId1489" Type="http://schemas.openxmlformats.org/officeDocument/2006/relationships/hyperlink" Target="https://www.brtechgeeks.com/" TargetMode="External"/><Relationship Id="rId1696" Type="http://schemas.openxmlformats.org/officeDocument/2006/relationships/hyperlink" Target="https://oursky.com/" TargetMode="External"/><Relationship Id="rId1349" Type="http://schemas.openxmlformats.org/officeDocument/2006/relationships/hyperlink" Target="https://aimstechnology.com/" TargetMode="External"/><Relationship Id="rId2747" Type="http://schemas.openxmlformats.org/officeDocument/2006/relationships/hyperlink" Target="https://www.pixeledge.io/" TargetMode="External"/><Relationship Id="rId2954" Type="http://schemas.openxmlformats.org/officeDocument/2006/relationships/hyperlink" Target="https://wharfstreetstrategies.com/" TargetMode="External"/><Relationship Id="rId719" Type="http://schemas.openxmlformats.org/officeDocument/2006/relationships/hyperlink" Target="https://alem.kz/" TargetMode="External"/><Relationship Id="rId926" Type="http://schemas.openxmlformats.org/officeDocument/2006/relationships/hyperlink" Target="http://www.centroida.ai/" TargetMode="External"/><Relationship Id="rId1556" Type="http://schemas.openxmlformats.org/officeDocument/2006/relationships/hyperlink" Target="https://algolytics.com/" TargetMode="External"/><Relationship Id="rId1763" Type="http://schemas.openxmlformats.org/officeDocument/2006/relationships/hyperlink" Target="https://mindtitan.com/" TargetMode="External"/><Relationship Id="rId1970" Type="http://schemas.openxmlformats.org/officeDocument/2006/relationships/hyperlink" Target="https://almservices.tech/" TargetMode="External"/><Relationship Id="rId2607" Type="http://schemas.openxmlformats.org/officeDocument/2006/relationships/hyperlink" Target="https://opthink.com/" TargetMode="External"/><Relationship Id="rId2814" Type="http://schemas.openxmlformats.org/officeDocument/2006/relationships/hyperlink" Target="https://origen.studio/" TargetMode="External"/><Relationship Id="rId55" Type="http://schemas.openxmlformats.org/officeDocument/2006/relationships/hyperlink" Target="http://rinf.tech/" TargetMode="External"/><Relationship Id="rId1209" Type="http://schemas.openxmlformats.org/officeDocument/2006/relationships/hyperlink" Target="https://www.elinext.com/" TargetMode="External"/><Relationship Id="rId1416" Type="http://schemas.openxmlformats.org/officeDocument/2006/relationships/hyperlink" Target="https://datapipesoft.com/" TargetMode="External"/><Relationship Id="rId1623" Type="http://schemas.openxmlformats.org/officeDocument/2006/relationships/hyperlink" Target="http://www.arcurve.com/" TargetMode="External"/><Relationship Id="rId1830" Type="http://schemas.openxmlformats.org/officeDocument/2006/relationships/hyperlink" Target="https://www.6estates.com/" TargetMode="External"/><Relationship Id="rId2397" Type="http://schemas.openxmlformats.org/officeDocument/2006/relationships/hyperlink" Target="https://www.naztech.io/" TargetMode="External"/><Relationship Id="rId369" Type="http://schemas.openxmlformats.org/officeDocument/2006/relationships/hyperlink" Target="https://welflab.com/" TargetMode="External"/><Relationship Id="rId576" Type="http://schemas.openxmlformats.org/officeDocument/2006/relationships/hyperlink" Target="https://www.argo.ai/" TargetMode="External"/><Relationship Id="rId783" Type="http://schemas.openxmlformats.org/officeDocument/2006/relationships/hyperlink" Target="https://www.malongtech.com/" TargetMode="External"/><Relationship Id="rId990" Type="http://schemas.openxmlformats.org/officeDocument/2006/relationships/hyperlink" Target="https://www.clickworker.com/" TargetMode="External"/><Relationship Id="rId2257" Type="http://schemas.openxmlformats.org/officeDocument/2006/relationships/hyperlink" Target="http://venturesolutionsltd.com/" TargetMode="External"/><Relationship Id="rId2464" Type="http://schemas.openxmlformats.org/officeDocument/2006/relationships/hyperlink" Target="http://www.distrosystems.com/" TargetMode="External"/><Relationship Id="rId2671" Type="http://schemas.openxmlformats.org/officeDocument/2006/relationships/hyperlink" Target="http://www.itlab.cz/" TargetMode="External"/><Relationship Id="rId229" Type="http://schemas.openxmlformats.org/officeDocument/2006/relationships/hyperlink" Target="https://vilantis.ai/" TargetMode="External"/><Relationship Id="rId436" Type="http://schemas.openxmlformats.org/officeDocument/2006/relationships/hyperlink" Target="https://ukrlogika.com/en/our-projects/" TargetMode="External"/><Relationship Id="rId643" Type="http://schemas.openxmlformats.org/officeDocument/2006/relationships/hyperlink" Target="http://bonsai.tech/" TargetMode="External"/><Relationship Id="rId1066" Type="http://schemas.openxmlformats.org/officeDocument/2006/relationships/hyperlink" Target="http://www.idatafa.com/english/index.html" TargetMode="External"/><Relationship Id="rId1273" Type="http://schemas.openxmlformats.org/officeDocument/2006/relationships/hyperlink" Target="https://nfinityllc.com/" TargetMode="External"/><Relationship Id="rId1480" Type="http://schemas.openxmlformats.org/officeDocument/2006/relationships/hyperlink" Target="https://www.siili.com/fi" TargetMode="External"/><Relationship Id="rId2117" Type="http://schemas.openxmlformats.org/officeDocument/2006/relationships/hyperlink" Target="https://centelon.com/" TargetMode="External"/><Relationship Id="rId2324" Type="http://schemas.openxmlformats.org/officeDocument/2006/relationships/hyperlink" Target="http://urancompany.com/" TargetMode="External"/><Relationship Id="rId850" Type="http://schemas.openxmlformats.org/officeDocument/2006/relationships/hyperlink" Target="http://www.fisheyebox.com/" TargetMode="External"/><Relationship Id="rId1133" Type="http://schemas.openxmlformats.org/officeDocument/2006/relationships/hyperlink" Target="https://www.artificial-solutions.com/" TargetMode="External"/><Relationship Id="rId2531" Type="http://schemas.openxmlformats.org/officeDocument/2006/relationships/hyperlink" Target="http://www.cordis.us/saudi-arabia/" TargetMode="External"/><Relationship Id="rId503" Type="http://schemas.openxmlformats.org/officeDocument/2006/relationships/hyperlink" Target="http://www.blazingtrail.in/" TargetMode="External"/><Relationship Id="rId710" Type="http://schemas.openxmlformats.org/officeDocument/2006/relationships/hyperlink" Target="https://www.dashmote.com/" TargetMode="External"/><Relationship Id="rId1340" Type="http://schemas.openxmlformats.org/officeDocument/2006/relationships/hyperlink" Target="https://serendipityai.com/" TargetMode="External"/><Relationship Id="rId3098" Type="http://schemas.openxmlformats.org/officeDocument/2006/relationships/hyperlink" Target="https://nutanxt.com/" TargetMode="External"/><Relationship Id="rId1200" Type="http://schemas.openxmlformats.org/officeDocument/2006/relationships/hyperlink" Target="https://htssgroup.eu/" TargetMode="External"/><Relationship Id="rId3165" Type="http://schemas.openxmlformats.org/officeDocument/2006/relationships/table" Target="../tables/table1.xml"/><Relationship Id="rId293" Type="http://schemas.openxmlformats.org/officeDocument/2006/relationships/hyperlink" Target="https://www.openteqgroup.com/" TargetMode="External"/><Relationship Id="rId2181" Type="http://schemas.openxmlformats.org/officeDocument/2006/relationships/hyperlink" Target="https://finitesum.com/" TargetMode="External"/><Relationship Id="rId3025" Type="http://schemas.openxmlformats.org/officeDocument/2006/relationships/hyperlink" Target="https://asperbrothers.com/" TargetMode="External"/><Relationship Id="rId153" Type="http://schemas.openxmlformats.org/officeDocument/2006/relationships/hyperlink" Target="http://exponentia.ai/" TargetMode="External"/><Relationship Id="rId360" Type="http://schemas.openxmlformats.org/officeDocument/2006/relationships/hyperlink" Target="http://www.suntechit.lk/" TargetMode="External"/><Relationship Id="rId2041" Type="http://schemas.openxmlformats.org/officeDocument/2006/relationships/hyperlink" Target="http://www.etellect.com/" TargetMode="External"/><Relationship Id="rId220" Type="http://schemas.openxmlformats.org/officeDocument/2006/relationships/hyperlink" Target="https://www.polosoftech.com/" TargetMode="External"/><Relationship Id="rId2998" Type="http://schemas.openxmlformats.org/officeDocument/2006/relationships/hyperlink" Target="https://rosariosistemas.com/" TargetMode="External"/><Relationship Id="rId2858" Type="http://schemas.openxmlformats.org/officeDocument/2006/relationships/hyperlink" Target="http://www.cloudforce.cn/en/" TargetMode="External"/><Relationship Id="rId99" Type="http://schemas.openxmlformats.org/officeDocument/2006/relationships/hyperlink" Target="https://www.neoito.com/" TargetMode="External"/><Relationship Id="rId1667" Type="http://schemas.openxmlformats.org/officeDocument/2006/relationships/hyperlink" Target="https://atowndata.com/" TargetMode="External"/><Relationship Id="rId1874" Type="http://schemas.openxmlformats.org/officeDocument/2006/relationships/hyperlink" Target="http://www.softvalores.com/" TargetMode="External"/><Relationship Id="rId2718" Type="http://schemas.openxmlformats.org/officeDocument/2006/relationships/hyperlink" Target="https://arsr.tech/" TargetMode="External"/><Relationship Id="rId2925" Type="http://schemas.openxmlformats.org/officeDocument/2006/relationships/hyperlink" Target="http://www.dosion.net/" TargetMode="External"/><Relationship Id="rId1527" Type="http://schemas.openxmlformats.org/officeDocument/2006/relationships/hyperlink" Target="http://www.nextgeninvent.com/" TargetMode="External"/><Relationship Id="rId1734" Type="http://schemas.openxmlformats.org/officeDocument/2006/relationships/hyperlink" Target="https://volume.ai/" TargetMode="External"/><Relationship Id="rId1941" Type="http://schemas.openxmlformats.org/officeDocument/2006/relationships/hyperlink" Target="https://ekohe.com/contact" TargetMode="External"/><Relationship Id="rId26" Type="http://schemas.openxmlformats.org/officeDocument/2006/relationships/hyperlink" Target="https://mighty.digital/" TargetMode="External"/><Relationship Id="rId1801" Type="http://schemas.openxmlformats.org/officeDocument/2006/relationships/hyperlink" Target="http://www.ignited.ai/" TargetMode="External"/><Relationship Id="rId687" Type="http://schemas.openxmlformats.org/officeDocument/2006/relationships/hyperlink" Target="https://www.ravelin.com/" TargetMode="External"/><Relationship Id="rId2368" Type="http://schemas.openxmlformats.org/officeDocument/2006/relationships/hyperlink" Target="https://www.cellock.com/" TargetMode="External"/><Relationship Id="rId894" Type="http://schemas.openxmlformats.org/officeDocument/2006/relationships/hyperlink" Target="https://lytics.ai/" TargetMode="External"/><Relationship Id="rId1177" Type="http://schemas.openxmlformats.org/officeDocument/2006/relationships/hyperlink" Target="https://www.tmainnovation.com/" TargetMode="External"/><Relationship Id="rId2575" Type="http://schemas.openxmlformats.org/officeDocument/2006/relationships/hyperlink" Target="https://www.orbitalmedia.com/" TargetMode="External"/><Relationship Id="rId2782" Type="http://schemas.openxmlformats.org/officeDocument/2006/relationships/hyperlink" Target="https://www.hokma.ai/" TargetMode="External"/><Relationship Id="rId547" Type="http://schemas.openxmlformats.org/officeDocument/2006/relationships/hyperlink" Target="https://c3.ai/" TargetMode="External"/><Relationship Id="rId754" Type="http://schemas.openxmlformats.org/officeDocument/2006/relationships/hyperlink" Target="https://tethr.com/" TargetMode="External"/><Relationship Id="rId961" Type="http://schemas.openxmlformats.org/officeDocument/2006/relationships/hyperlink" Target="http://www.graphen.ai/" TargetMode="External"/><Relationship Id="rId1384" Type="http://schemas.openxmlformats.org/officeDocument/2006/relationships/hyperlink" Target="http://deepagro.co/" TargetMode="External"/><Relationship Id="rId1591" Type="http://schemas.openxmlformats.org/officeDocument/2006/relationships/hyperlink" Target="http://www.maxvision.com.cn/" TargetMode="External"/><Relationship Id="rId2228" Type="http://schemas.openxmlformats.org/officeDocument/2006/relationships/hyperlink" Target="http://lunarsoftwaresai.com/" TargetMode="External"/><Relationship Id="rId2435" Type="http://schemas.openxmlformats.org/officeDocument/2006/relationships/hyperlink" Target="https://fortepartners.co/" TargetMode="External"/><Relationship Id="rId2642" Type="http://schemas.openxmlformats.org/officeDocument/2006/relationships/hyperlink" Target="http://www.elink.bz/" TargetMode="External"/><Relationship Id="rId90" Type="http://schemas.openxmlformats.org/officeDocument/2006/relationships/hyperlink" Target="https://www.hatchworks.com/" TargetMode="External"/><Relationship Id="rId407" Type="http://schemas.openxmlformats.org/officeDocument/2006/relationships/hyperlink" Target="https://varunit.com/" TargetMode="External"/><Relationship Id="rId614" Type="http://schemas.openxmlformats.org/officeDocument/2006/relationships/hyperlink" Target="https://www.elderresearch.com/" TargetMode="External"/><Relationship Id="rId821" Type="http://schemas.openxmlformats.org/officeDocument/2006/relationships/hyperlink" Target="https://www.juvenescence.ai/" TargetMode="External"/><Relationship Id="rId1037" Type="http://schemas.openxmlformats.org/officeDocument/2006/relationships/hyperlink" Target="https://www.chisresearch.com/" TargetMode="External"/><Relationship Id="rId1244" Type="http://schemas.openxmlformats.org/officeDocument/2006/relationships/hyperlink" Target="http://www.yakara.com/" TargetMode="External"/><Relationship Id="rId1451" Type="http://schemas.openxmlformats.org/officeDocument/2006/relationships/hyperlink" Target="http://diatom.com/" TargetMode="External"/><Relationship Id="rId2502" Type="http://schemas.openxmlformats.org/officeDocument/2006/relationships/hyperlink" Target="https://www.relisource.com/" TargetMode="External"/><Relationship Id="rId1104" Type="http://schemas.openxmlformats.org/officeDocument/2006/relationships/hyperlink" Target="http://www.kdgcsoft.com/" TargetMode="External"/><Relationship Id="rId1311" Type="http://schemas.openxmlformats.org/officeDocument/2006/relationships/hyperlink" Target="http://divergence.ai/" TargetMode="External"/><Relationship Id="rId3069" Type="http://schemas.openxmlformats.org/officeDocument/2006/relationships/hyperlink" Target="https://clofusinnovations.com/" TargetMode="External"/><Relationship Id="rId197" Type="http://schemas.openxmlformats.org/officeDocument/2006/relationships/hyperlink" Target="http://massiveinsights.com/" TargetMode="External"/><Relationship Id="rId2085" Type="http://schemas.openxmlformats.org/officeDocument/2006/relationships/hyperlink" Target="http://kriyatec.com/" TargetMode="External"/><Relationship Id="rId2292" Type="http://schemas.openxmlformats.org/officeDocument/2006/relationships/hyperlink" Target="https://www.alienintelligence.com.au/" TargetMode="External"/><Relationship Id="rId3136" Type="http://schemas.openxmlformats.org/officeDocument/2006/relationships/hyperlink" Target="http://iomico.com/" TargetMode="External"/><Relationship Id="rId264" Type="http://schemas.openxmlformats.org/officeDocument/2006/relationships/hyperlink" Target="https://software-supreme.com/" TargetMode="External"/><Relationship Id="rId471" Type="http://schemas.openxmlformats.org/officeDocument/2006/relationships/hyperlink" Target="https://wearelomo.com/" TargetMode="External"/><Relationship Id="rId2152" Type="http://schemas.openxmlformats.org/officeDocument/2006/relationships/hyperlink" Target="http://www.ecsme.ae/" TargetMode="External"/><Relationship Id="rId124" Type="http://schemas.openxmlformats.org/officeDocument/2006/relationships/hyperlink" Target="https://www.mooglelabs.com/" TargetMode="External"/><Relationship Id="rId331" Type="http://schemas.openxmlformats.org/officeDocument/2006/relationships/hyperlink" Target="https://www.r2c.io/" TargetMode="External"/><Relationship Id="rId2012" Type="http://schemas.openxmlformats.org/officeDocument/2006/relationships/hyperlink" Target="https://www.solgenie.com/" TargetMode="External"/><Relationship Id="rId2969" Type="http://schemas.openxmlformats.org/officeDocument/2006/relationships/hyperlink" Target="https://www.naylalabs.com/" TargetMode="External"/><Relationship Id="rId1778" Type="http://schemas.openxmlformats.org/officeDocument/2006/relationships/hyperlink" Target="https://fastdatascience.com/" TargetMode="External"/><Relationship Id="rId1985" Type="http://schemas.openxmlformats.org/officeDocument/2006/relationships/hyperlink" Target="https://vortexinnovationlabs.com/" TargetMode="External"/><Relationship Id="rId2829" Type="http://schemas.openxmlformats.org/officeDocument/2006/relationships/hyperlink" Target="http://scalek.co/" TargetMode="External"/><Relationship Id="rId1638" Type="http://schemas.openxmlformats.org/officeDocument/2006/relationships/hyperlink" Target="https://www.vti.com.vn/" TargetMode="External"/><Relationship Id="rId1845" Type="http://schemas.openxmlformats.org/officeDocument/2006/relationships/hyperlink" Target="http://packet39.com/" TargetMode="External"/><Relationship Id="rId3060" Type="http://schemas.openxmlformats.org/officeDocument/2006/relationships/hyperlink" Target="https://cledar.com/" TargetMode="External"/><Relationship Id="rId1705" Type="http://schemas.openxmlformats.org/officeDocument/2006/relationships/hyperlink" Target="https://dataproducts.io/" TargetMode="External"/><Relationship Id="rId1912" Type="http://schemas.openxmlformats.org/officeDocument/2006/relationships/hyperlink" Target="http://www.world-servicesllc.com/" TargetMode="External"/><Relationship Id="rId798" Type="http://schemas.openxmlformats.org/officeDocument/2006/relationships/hyperlink" Target="https://www.asidatascience.com/" TargetMode="External"/><Relationship Id="rId2479" Type="http://schemas.openxmlformats.org/officeDocument/2006/relationships/hyperlink" Target="https://www.vr4it.com/" TargetMode="External"/><Relationship Id="rId2686" Type="http://schemas.openxmlformats.org/officeDocument/2006/relationships/hyperlink" Target="https://gensoftgroup.com/" TargetMode="External"/><Relationship Id="rId2893" Type="http://schemas.openxmlformats.org/officeDocument/2006/relationships/hyperlink" Target="https://www.mrmmbsvision.com/" TargetMode="External"/><Relationship Id="rId658" Type="http://schemas.openxmlformats.org/officeDocument/2006/relationships/hyperlink" Target="https://zensoft.io/" TargetMode="External"/><Relationship Id="rId865" Type="http://schemas.openxmlformats.org/officeDocument/2006/relationships/hyperlink" Target="http://trio.ai/" TargetMode="External"/><Relationship Id="rId1288" Type="http://schemas.openxmlformats.org/officeDocument/2006/relationships/hyperlink" Target="http://www.botsareboring.com/" TargetMode="External"/><Relationship Id="rId1495" Type="http://schemas.openxmlformats.org/officeDocument/2006/relationships/hyperlink" Target="https://www.autoblock.tech/" TargetMode="External"/><Relationship Id="rId2339" Type="http://schemas.openxmlformats.org/officeDocument/2006/relationships/hyperlink" Target="https://vitalify.asia/" TargetMode="External"/><Relationship Id="rId2546" Type="http://schemas.openxmlformats.org/officeDocument/2006/relationships/hyperlink" Target="https://www.gorixi.com/" TargetMode="External"/><Relationship Id="rId2753" Type="http://schemas.openxmlformats.org/officeDocument/2006/relationships/hyperlink" Target="http://www.brainabove.io/" TargetMode="External"/><Relationship Id="rId2960" Type="http://schemas.openxmlformats.org/officeDocument/2006/relationships/hyperlink" Target="https://encasulate.com/" TargetMode="External"/><Relationship Id="rId518" Type="http://schemas.openxmlformats.org/officeDocument/2006/relationships/hyperlink" Target="http://www.ssdbtech.com/" TargetMode="External"/><Relationship Id="rId725" Type="http://schemas.openxmlformats.org/officeDocument/2006/relationships/hyperlink" Target="https://www.mayahtt.com/" TargetMode="External"/><Relationship Id="rId932" Type="http://schemas.openxmlformats.org/officeDocument/2006/relationships/hyperlink" Target="http://www.bytelondon.com/" TargetMode="External"/><Relationship Id="rId1148" Type="http://schemas.openxmlformats.org/officeDocument/2006/relationships/hyperlink" Target="https://www.snap40.com/" TargetMode="External"/><Relationship Id="rId1355" Type="http://schemas.openxmlformats.org/officeDocument/2006/relationships/hyperlink" Target="https://www.deepthinkhealth.com/" TargetMode="External"/><Relationship Id="rId1562" Type="http://schemas.openxmlformats.org/officeDocument/2006/relationships/hyperlink" Target="https://www.leadsrocket.com/" TargetMode="External"/><Relationship Id="rId2406" Type="http://schemas.openxmlformats.org/officeDocument/2006/relationships/hyperlink" Target="https://www.apptomate.co/" TargetMode="External"/><Relationship Id="rId2613" Type="http://schemas.openxmlformats.org/officeDocument/2006/relationships/hyperlink" Target="https://www.jasstek.com/" TargetMode="External"/><Relationship Id="rId1008" Type="http://schemas.openxmlformats.org/officeDocument/2006/relationships/hyperlink" Target="https://humanise.ai/" TargetMode="External"/><Relationship Id="rId1215" Type="http://schemas.openxmlformats.org/officeDocument/2006/relationships/hyperlink" Target="http://freshlimesoft.com/" TargetMode="External"/><Relationship Id="rId1422" Type="http://schemas.openxmlformats.org/officeDocument/2006/relationships/hyperlink" Target="https://eos.com/" TargetMode="External"/><Relationship Id="rId2820" Type="http://schemas.openxmlformats.org/officeDocument/2006/relationships/hyperlink" Target="https://northwoodconsultants.com/contactus/" TargetMode="External"/><Relationship Id="rId61" Type="http://schemas.openxmlformats.org/officeDocument/2006/relationships/hyperlink" Target="https://www.xenonstack.com/" TargetMode="External"/><Relationship Id="rId2196" Type="http://schemas.openxmlformats.org/officeDocument/2006/relationships/hyperlink" Target="http://coaldev.com/" TargetMode="External"/><Relationship Id="rId168" Type="http://schemas.openxmlformats.org/officeDocument/2006/relationships/hyperlink" Target="http://www.vtrio.com/" TargetMode="External"/><Relationship Id="rId375" Type="http://schemas.openxmlformats.org/officeDocument/2006/relationships/hyperlink" Target="http://www.spineor.com/" TargetMode="External"/><Relationship Id="rId582" Type="http://schemas.openxmlformats.org/officeDocument/2006/relationships/hyperlink" Target="https://www.alation.com/" TargetMode="External"/><Relationship Id="rId2056" Type="http://schemas.openxmlformats.org/officeDocument/2006/relationships/hyperlink" Target="https://www.qualysoft.com/en" TargetMode="External"/><Relationship Id="rId2263" Type="http://schemas.openxmlformats.org/officeDocument/2006/relationships/hyperlink" Target="http://arcadia.agency/" TargetMode="External"/><Relationship Id="rId2470" Type="http://schemas.openxmlformats.org/officeDocument/2006/relationships/hyperlink" Target="https://atelierglobal.io/" TargetMode="External"/><Relationship Id="rId3107" Type="http://schemas.openxmlformats.org/officeDocument/2006/relationships/hyperlink" Target="https://www.vixspace.com/" TargetMode="External"/><Relationship Id="rId235" Type="http://schemas.openxmlformats.org/officeDocument/2006/relationships/hyperlink" Target="https://www.bayteq.com/" TargetMode="External"/><Relationship Id="rId442" Type="http://schemas.openxmlformats.org/officeDocument/2006/relationships/hyperlink" Target="https://dreamsoftin.com/" TargetMode="External"/><Relationship Id="rId1072" Type="http://schemas.openxmlformats.org/officeDocument/2006/relationships/hyperlink" Target="https://www.taxbot.ai/" TargetMode="External"/><Relationship Id="rId2123" Type="http://schemas.openxmlformats.org/officeDocument/2006/relationships/hyperlink" Target="http://www.surfncode.io/" TargetMode="External"/><Relationship Id="rId2330" Type="http://schemas.openxmlformats.org/officeDocument/2006/relationships/hyperlink" Target="https://rndpoint.com/expertise/financial-software-solutions-by-rndpoint-2/" TargetMode="External"/><Relationship Id="rId302" Type="http://schemas.openxmlformats.org/officeDocument/2006/relationships/hyperlink" Target="https://thingslog.com/" TargetMode="External"/><Relationship Id="rId1889" Type="http://schemas.openxmlformats.org/officeDocument/2006/relationships/hyperlink" Target="https://nsimtech.com/" TargetMode="External"/><Relationship Id="rId1749" Type="http://schemas.openxmlformats.org/officeDocument/2006/relationships/hyperlink" Target="https://www.woveon.com/" TargetMode="External"/><Relationship Id="rId1956" Type="http://schemas.openxmlformats.org/officeDocument/2006/relationships/hyperlink" Target="https://www.qualitasglobal.com/" TargetMode="External"/><Relationship Id="rId1609" Type="http://schemas.openxmlformats.org/officeDocument/2006/relationships/hyperlink" Target="https://hazy.com/" TargetMode="External"/><Relationship Id="rId1816" Type="http://schemas.openxmlformats.org/officeDocument/2006/relationships/hyperlink" Target="https://www.cavuglobal.io/" TargetMode="External"/><Relationship Id="rId3031" Type="http://schemas.openxmlformats.org/officeDocument/2006/relationships/hyperlink" Target="http://www.slash.co/" TargetMode="External"/><Relationship Id="rId2797" Type="http://schemas.openxmlformats.org/officeDocument/2006/relationships/hyperlink" Target="http://harmonydi.com/" TargetMode="External"/><Relationship Id="rId769" Type="http://schemas.openxmlformats.org/officeDocument/2006/relationships/hyperlink" Target="https://vux.world/" TargetMode="External"/><Relationship Id="rId976" Type="http://schemas.openxmlformats.org/officeDocument/2006/relationships/hyperlink" Target="https://www.alumbra.ai/" TargetMode="External"/><Relationship Id="rId1399" Type="http://schemas.openxmlformats.org/officeDocument/2006/relationships/hyperlink" Target="https://www.gravitywell.co.uk/" TargetMode="External"/><Relationship Id="rId2657" Type="http://schemas.openxmlformats.org/officeDocument/2006/relationships/hyperlink" Target="https://apptec.com.mx/" TargetMode="External"/><Relationship Id="rId629" Type="http://schemas.openxmlformats.org/officeDocument/2006/relationships/hyperlink" Target="http://www.nltd.com/" TargetMode="External"/><Relationship Id="rId1259" Type="http://schemas.openxmlformats.org/officeDocument/2006/relationships/hyperlink" Target="https://www.apexamerica.com/" TargetMode="External"/><Relationship Id="rId1466" Type="http://schemas.openxmlformats.org/officeDocument/2006/relationships/hyperlink" Target="https://www.ameri100.com/" TargetMode="External"/><Relationship Id="rId2864" Type="http://schemas.openxmlformats.org/officeDocument/2006/relationships/hyperlink" Target="http://abstract-r.com/" TargetMode="External"/><Relationship Id="rId836" Type="http://schemas.openxmlformats.org/officeDocument/2006/relationships/hyperlink" Target="https://fenrisd.com/" TargetMode="External"/><Relationship Id="rId1119" Type="http://schemas.openxmlformats.org/officeDocument/2006/relationships/hyperlink" Target="https://www.midasanalytics.ai/" TargetMode="External"/><Relationship Id="rId1673" Type="http://schemas.openxmlformats.org/officeDocument/2006/relationships/hyperlink" Target="https://ninecoves.com/" TargetMode="External"/><Relationship Id="rId1880" Type="http://schemas.openxmlformats.org/officeDocument/2006/relationships/hyperlink" Target="http://www.arsdata.io/" TargetMode="External"/><Relationship Id="rId2517" Type="http://schemas.openxmlformats.org/officeDocument/2006/relationships/hyperlink" Target="https://www.tripleaimsoftware.com/" TargetMode="External"/><Relationship Id="rId2724" Type="http://schemas.openxmlformats.org/officeDocument/2006/relationships/hyperlink" Target="https://appmozart.com/" TargetMode="External"/><Relationship Id="rId2931" Type="http://schemas.openxmlformats.org/officeDocument/2006/relationships/hyperlink" Target="https://www.tasi.biz/" TargetMode="External"/><Relationship Id="rId903" Type="http://schemas.openxmlformats.org/officeDocument/2006/relationships/hyperlink" Target="https://roboticsys.com/contact/" TargetMode="External"/><Relationship Id="rId1326" Type="http://schemas.openxmlformats.org/officeDocument/2006/relationships/hyperlink" Target="https://datenwissen.com/" TargetMode="External"/><Relationship Id="rId1533" Type="http://schemas.openxmlformats.org/officeDocument/2006/relationships/hyperlink" Target="https://www.iridian.co/" TargetMode="External"/><Relationship Id="rId1740" Type="http://schemas.openxmlformats.org/officeDocument/2006/relationships/hyperlink" Target="https://www.alignedresearch.co/" TargetMode="External"/><Relationship Id="rId32" Type="http://schemas.openxmlformats.org/officeDocument/2006/relationships/hyperlink" Target="https://missioncloud.com/" TargetMode="External"/><Relationship Id="rId1600" Type="http://schemas.openxmlformats.org/officeDocument/2006/relationships/hyperlink" Target="https://www.usehatchapp.com/" TargetMode="External"/><Relationship Id="rId279" Type="http://schemas.openxmlformats.org/officeDocument/2006/relationships/hyperlink" Target="https://89bots.com/" TargetMode="External"/><Relationship Id="rId486" Type="http://schemas.openxmlformats.org/officeDocument/2006/relationships/hyperlink" Target="http://www.codersregion.com/" TargetMode="External"/><Relationship Id="rId693" Type="http://schemas.openxmlformats.org/officeDocument/2006/relationships/hyperlink" Target="https://faethm.ai/" TargetMode="External"/><Relationship Id="rId2167" Type="http://schemas.openxmlformats.org/officeDocument/2006/relationships/hyperlink" Target="https://quixasit.com/" TargetMode="External"/><Relationship Id="rId2374" Type="http://schemas.openxmlformats.org/officeDocument/2006/relationships/hyperlink" Target="http://milkinside.com/" TargetMode="External"/><Relationship Id="rId2581" Type="http://schemas.openxmlformats.org/officeDocument/2006/relationships/hyperlink" Target="https://opencrowd.com/" TargetMode="External"/><Relationship Id="rId139" Type="http://schemas.openxmlformats.org/officeDocument/2006/relationships/hyperlink" Target="https://codahead.com/" TargetMode="External"/><Relationship Id="rId346" Type="http://schemas.openxmlformats.org/officeDocument/2006/relationships/hyperlink" Target="http://orangebees.com/" TargetMode="External"/><Relationship Id="rId553" Type="http://schemas.openxmlformats.org/officeDocument/2006/relationships/hyperlink" Target="https://www.3ds.com/" TargetMode="External"/><Relationship Id="rId760" Type="http://schemas.openxmlformats.org/officeDocument/2006/relationships/hyperlink" Target="http://www.objectfrontier.com/" TargetMode="External"/><Relationship Id="rId1183" Type="http://schemas.openxmlformats.org/officeDocument/2006/relationships/hyperlink" Target="https://reliablerobotics.ai/" TargetMode="External"/><Relationship Id="rId1390" Type="http://schemas.openxmlformats.org/officeDocument/2006/relationships/hyperlink" Target="https://bidcompany.it/" TargetMode="External"/><Relationship Id="rId2027" Type="http://schemas.openxmlformats.org/officeDocument/2006/relationships/hyperlink" Target="https://rpalab.net/" TargetMode="External"/><Relationship Id="rId2234" Type="http://schemas.openxmlformats.org/officeDocument/2006/relationships/hyperlink" Target="https://itizzi.com/" TargetMode="External"/><Relationship Id="rId2441" Type="http://schemas.openxmlformats.org/officeDocument/2006/relationships/hyperlink" Target="https://pixobit.eu/" TargetMode="External"/><Relationship Id="rId206" Type="http://schemas.openxmlformats.org/officeDocument/2006/relationships/hyperlink" Target="https://www.mellivorasoft.com/" TargetMode="External"/><Relationship Id="rId413" Type="http://schemas.openxmlformats.org/officeDocument/2006/relationships/hyperlink" Target="https://infiniaml.com/" TargetMode="External"/><Relationship Id="rId1043" Type="http://schemas.openxmlformats.org/officeDocument/2006/relationships/hyperlink" Target="http://www.solati.com.co/" TargetMode="External"/><Relationship Id="rId620" Type="http://schemas.openxmlformats.org/officeDocument/2006/relationships/hyperlink" Target="https://www.wovenware.com/" TargetMode="External"/><Relationship Id="rId1250" Type="http://schemas.openxmlformats.org/officeDocument/2006/relationships/hyperlink" Target="https://www.cognistx.com/" TargetMode="External"/><Relationship Id="rId2301" Type="http://schemas.openxmlformats.org/officeDocument/2006/relationships/hyperlink" Target="http://xoratom.com/" TargetMode="External"/><Relationship Id="rId1110" Type="http://schemas.openxmlformats.org/officeDocument/2006/relationships/hyperlink" Target="https://www.bards.ai/" TargetMode="External"/><Relationship Id="rId1927" Type="http://schemas.openxmlformats.org/officeDocument/2006/relationships/hyperlink" Target="https://sipher.co/" TargetMode="External"/><Relationship Id="rId3075" Type="http://schemas.openxmlformats.org/officeDocument/2006/relationships/hyperlink" Target="https://www.inskysolutions.com/" TargetMode="External"/><Relationship Id="rId2091" Type="http://schemas.openxmlformats.org/officeDocument/2006/relationships/hyperlink" Target="http://www.analyticalwizards.com/" TargetMode="External"/><Relationship Id="rId3142" Type="http://schemas.openxmlformats.org/officeDocument/2006/relationships/hyperlink" Target="https://www.cloudprimero.com/" TargetMode="External"/><Relationship Id="rId270" Type="http://schemas.openxmlformats.org/officeDocument/2006/relationships/hyperlink" Target="http://www.softnotions.com/" TargetMode="External"/><Relationship Id="rId3002" Type="http://schemas.openxmlformats.org/officeDocument/2006/relationships/hyperlink" Target="http://www.cascnet.com/" TargetMode="External"/><Relationship Id="rId130" Type="http://schemas.openxmlformats.org/officeDocument/2006/relationships/hyperlink" Target="https://netfork.io/" TargetMode="External"/><Relationship Id="rId2768" Type="http://schemas.openxmlformats.org/officeDocument/2006/relationships/hyperlink" Target="http://www.mathsistor.com/" TargetMode="External"/><Relationship Id="rId2975" Type="http://schemas.openxmlformats.org/officeDocument/2006/relationships/hyperlink" Target="https://elearningdesigncenter.com/" TargetMode="External"/><Relationship Id="rId947" Type="http://schemas.openxmlformats.org/officeDocument/2006/relationships/hyperlink" Target="https://www.talktous.ai/" TargetMode="External"/><Relationship Id="rId1577" Type="http://schemas.openxmlformats.org/officeDocument/2006/relationships/hyperlink" Target="https://nttdataservices.com/" TargetMode="External"/><Relationship Id="rId1784" Type="http://schemas.openxmlformats.org/officeDocument/2006/relationships/hyperlink" Target="https://www.sorun.com.tr/en/home" TargetMode="External"/><Relationship Id="rId1991" Type="http://schemas.openxmlformats.org/officeDocument/2006/relationships/hyperlink" Target="http://www.deephi.com/" TargetMode="External"/><Relationship Id="rId2628" Type="http://schemas.openxmlformats.org/officeDocument/2006/relationships/hyperlink" Target="http://waavi.com/" TargetMode="External"/><Relationship Id="rId2835" Type="http://schemas.openxmlformats.org/officeDocument/2006/relationships/hyperlink" Target="http://consulting.giganeomarket.com/" TargetMode="External"/><Relationship Id="rId76" Type="http://schemas.openxmlformats.org/officeDocument/2006/relationships/hyperlink" Target="https://www.cspsolutions.com/" TargetMode="External"/><Relationship Id="rId807" Type="http://schemas.openxmlformats.org/officeDocument/2006/relationships/hyperlink" Target="https://heyolly.com/" TargetMode="External"/><Relationship Id="rId1437" Type="http://schemas.openxmlformats.org/officeDocument/2006/relationships/hyperlink" Target="https://cisalaska.com/" TargetMode="External"/><Relationship Id="rId1644" Type="http://schemas.openxmlformats.org/officeDocument/2006/relationships/hyperlink" Target="http://qwertee.io/" TargetMode="External"/><Relationship Id="rId1851" Type="http://schemas.openxmlformats.org/officeDocument/2006/relationships/hyperlink" Target="https://pivotree.com/" TargetMode="External"/><Relationship Id="rId2902" Type="http://schemas.openxmlformats.org/officeDocument/2006/relationships/hyperlink" Target="https://aiderivatives.co/" TargetMode="External"/><Relationship Id="rId1504" Type="http://schemas.openxmlformats.org/officeDocument/2006/relationships/hyperlink" Target="http://www.lanhuwangluo.com/" TargetMode="External"/><Relationship Id="rId1711" Type="http://schemas.openxmlformats.org/officeDocument/2006/relationships/hyperlink" Target="https://straviso.com/" TargetMode="External"/><Relationship Id="rId597" Type="http://schemas.openxmlformats.org/officeDocument/2006/relationships/hyperlink" Target="https://www.shadowrobot.com/" TargetMode="External"/><Relationship Id="rId2278" Type="http://schemas.openxmlformats.org/officeDocument/2006/relationships/hyperlink" Target="http://aabansolutions.com/" TargetMode="External"/><Relationship Id="rId2485" Type="http://schemas.openxmlformats.org/officeDocument/2006/relationships/hyperlink" Target="https://wiredelta.com/" TargetMode="External"/><Relationship Id="rId457" Type="http://schemas.openxmlformats.org/officeDocument/2006/relationships/hyperlink" Target="https://newbitcrew.com/en" TargetMode="External"/><Relationship Id="rId1087" Type="http://schemas.openxmlformats.org/officeDocument/2006/relationships/hyperlink" Target="https://www.botomation.io/" TargetMode="External"/><Relationship Id="rId1294" Type="http://schemas.openxmlformats.org/officeDocument/2006/relationships/hyperlink" Target="https://chronobank.io/" TargetMode="External"/><Relationship Id="rId2138" Type="http://schemas.openxmlformats.org/officeDocument/2006/relationships/hyperlink" Target="http://www.opus-bd.com/" TargetMode="External"/><Relationship Id="rId2692" Type="http://schemas.openxmlformats.org/officeDocument/2006/relationships/hyperlink" Target="http://www.cloudstate.eu/" TargetMode="External"/><Relationship Id="rId664" Type="http://schemas.openxmlformats.org/officeDocument/2006/relationships/hyperlink" Target="https://eidos.ai/" TargetMode="External"/><Relationship Id="rId871" Type="http://schemas.openxmlformats.org/officeDocument/2006/relationships/hyperlink" Target="https://trueai.io/" TargetMode="External"/><Relationship Id="rId2345" Type="http://schemas.openxmlformats.org/officeDocument/2006/relationships/hyperlink" Target="http://hipolabs.com/" TargetMode="External"/><Relationship Id="rId2552" Type="http://schemas.openxmlformats.org/officeDocument/2006/relationships/hyperlink" Target="http://www.one-enso.com/" TargetMode="External"/><Relationship Id="rId317" Type="http://schemas.openxmlformats.org/officeDocument/2006/relationships/hyperlink" Target="https://umerqaiser.com/" TargetMode="External"/><Relationship Id="rId524" Type="http://schemas.openxmlformats.org/officeDocument/2006/relationships/hyperlink" Target="http://www.cogitotech.com/" TargetMode="External"/><Relationship Id="rId731" Type="http://schemas.openxmlformats.org/officeDocument/2006/relationships/hyperlink" Target="https://reinfer.io/" TargetMode="External"/><Relationship Id="rId1154" Type="http://schemas.openxmlformats.org/officeDocument/2006/relationships/hyperlink" Target="https://www.edconnective.com/" TargetMode="External"/><Relationship Id="rId1361" Type="http://schemas.openxmlformats.org/officeDocument/2006/relationships/hyperlink" Target="https://abwmedical.com/" TargetMode="External"/><Relationship Id="rId2205" Type="http://schemas.openxmlformats.org/officeDocument/2006/relationships/hyperlink" Target="https://hpcnow.com/" TargetMode="External"/><Relationship Id="rId2412" Type="http://schemas.openxmlformats.org/officeDocument/2006/relationships/hyperlink" Target="http://www.sparity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://bigr.io/" TargetMode="External"/><Relationship Id="rId3042" Type="http://schemas.openxmlformats.org/officeDocument/2006/relationships/hyperlink" Target="https://www.sayonetech.com/" TargetMode="External"/><Relationship Id="rId170" Type="http://schemas.openxmlformats.org/officeDocument/2006/relationships/hyperlink" Target="http://gambixit.com/" TargetMode="External"/><Relationship Id="rId987" Type="http://schemas.openxmlformats.org/officeDocument/2006/relationships/hyperlink" Target="http://intelliticks.com/" TargetMode="External"/><Relationship Id="rId2668" Type="http://schemas.openxmlformats.org/officeDocument/2006/relationships/hyperlink" Target="https://giroux.co.uk/" TargetMode="External"/><Relationship Id="rId2875" Type="http://schemas.openxmlformats.org/officeDocument/2006/relationships/hyperlink" Target="https://pearldatafirm.com/" TargetMode="External"/><Relationship Id="rId847" Type="http://schemas.openxmlformats.org/officeDocument/2006/relationships/hyperlink" Target="https://nerv.is/" TargetMode="External"/><Relationship Id="rId1477" Type="http://schemas.openxmlformats.org/officeDocument/2006/relationships/hyperlink" Target="https://www.we4websolutions.in/" TargetMode="External"/><Relationship Id="rId1684" Type="http://schemas.openxmlformats.org/officeDocument/2006/relationships/hyperlink" Target="http://www.daden.co.uk/" TargetMode="External"/><Relationship Id="rId1891" Type="http://schemas.openxmlformats.org/officeDocument/2006/relationships/hyperlink" Target="https://www.tokenmill.ai/" TargetMode="External"/><Relationship Id="rId2528" Type="http://schemas.openxmlformats.org/officeDocument/2006/relationships/hyperlink" Target="https://sidestream.tech/" TargetMode="External"/><Relationship Id="rId2735" Type="http://schemas.openxmlformats.org/officeDocument/2006/relationships/hyperlink" Target="http://uasoftware.com/" TargetMode="External"/><Relationship Id="rId2942" Type="http://schemas.openxmlformats.org/officeDocument/2006/relationships/hyperlink" Target="https://www.impulsiveweb.com/" TargetMode="External"/><Relationship Id="rId707" Type="http://schemas.openxmlformats.org/officeDocument/2006/relationships/hyperlink" Target="https://www.fanai.io/" TargetMode="External"/><Relationship Id="rId914" Type="http://schemas.openxmlformats.org/officeDocument/2006/relationships/hyperlink" Target="https://www.artelnics.com/" TargetMode="External"/><Relationship Id="rId1337" Type="http://schemas.openxmlformats.org/officeDocument/2006/relationships/hyperlink" Target="https://aiheroes.io/" TargetMode="External"/><Relationship Id="rId1544" Type="http://schemas.openxmlformats.org/officeDocument/2006/relationships/hyperlink" Target="https://www.marketingforce.com/" TargetMode="External"/><Relationship Id="rId1751" Type="http://schemas.openxmlformats.org/officeDocument/2006/relationships/hyperlink" Target="http://www.valdon.ch/" TargetMode="External"/><Relationship Id="rId2802" Type="http://schemas.openxmlformats.org/officeDocument/2006/relationships/hyperlink" Target="https://www.alphind.com/" TargetMode="External"/><Relationship Id="rId43" Type="http://schemas.openxmlformats.org/officeDocument/2006/relationships/hyperlink" Target="https://cloudflex.team/" TargetMode="External"/><Relationship Id="rId1404" Type="http://schemas.openxmlformats.org/officeDocument/2006/relationships/hyperlink" Target="https://www.wizart.ai/" TargetMode="External"/><Relationship Id="rId1611" Type="http://schemas.openxmlformats.org/officeDocument/2006/relationships/hyperlink" Target="https://www.spinlock.com.ar/" TargetMode="External"/><Relationship Id="rId497" Type="http://schemas.openxmlformats.org/officeDocument/2006/relationships/hyperlink" Target="https://topographixequipments.com/" TargetMode="External"/><Relationship Id="rId2178" Type="http://schemas.openxmlformats.org/officeDocument/2006/relationships/hyperlink" Target="https://splendornet.com/" TargetMode="External"/><Relationship Id="rId2385" Type="http://schemas.openxmlformats.org/officeDocument/2006/relationships/hyperlink" Target="https://www.mycloudmedia.co.uk/" TargetMode="External"/><Relationship Id="rId357" Type="http://schemas.openxmlformats.org/officeDocument/2006/relationships/hyperlink" Target="https://www.rocketlab.ch/en" TargetMode="External"/><Relationship Id="rId1194" Type="http://schemas.openxmlformats.org/officeDocument/2006/relationships/hyperlink" Target="http://42flows.tech/" TargetMode="External"/><Relationship Id="rId2038" Type="http://schemas.openxmlformats.org/officeDocument/2006/relationships/hyperlink" Target="https://www.scalent.io/" TargetMode="External"/><Relationship Id="rId2592" Type="http://schemas.openxmlformats.org/officeDocument/2006/relationships/hyperlink" Target="https://www.hubrum.com/" TargetMode="External"/><Relationship Id="rId217" Type="http://schemas.openxmlformats.org/officeDocument/2006/relationships/hyperlink" Target="https://quantilus.com/" TargetMode="External"/><Relationship Id="rId564" Type="http://schemas.openxmlformats.org/officeDocument/2006/relationships/hyperlink" Target="https://aylien.com/" TargetMode="External"/><Relationship Id="rId771" Type="http://schemas.openxmlformats.org/officeDocument/2006/relationships/hyperlink" Target="https://www.intellisite.io/" TargetMode="External"/><Relationship Id="rId2245" Type="http://schemas.openxmlformats.org/officeDocument/2006/relationships/hyperlink" Target="https://vizworx.com/" TargetMode="External"/><Relationship Id="rId2452" Type="http://schemas.openxmlformats.org/officeDocument/2006/relationships/hyperlink" Target="https://www.smartsource.com.sg/" TargetMode="External"/><Relationship Id="rId424" Type="http://schemas.openxmlformats.org/officeDocument/2006/relationships/hyperlink" Target="https://www.hopemat.co.za/" TargetMode="External"/><Relationship Id="rId631" Type="http://schemas.openxmlformats.org/officeDocument/2006/relationships/hyperlink" Target="https://solvve.com/" TargetMode="External"/><Relationship Id="rId1054" Type="http://schemas.openxmlformats.org/officeDocument/2006/relationships/hyperlink" Target="https://www.oodlestechnologies.com/" TargetMode="External"/><Relationship Id="rId1261" Type="http://schemas.openxmlformats.org/officeDocument/2006/relationships/hyperlink" Target="https://www.10xds.com/" TargetMode="External"/><Relationship Id="rId2105" Type="http://schemas.openxmlformats.org/officeDocument/2006/relationships/hyperlink" Target="https://www.anetsvc.com/" TargetMode="External"/><Relationship Id="rId2312" Type="http://schemas.openxmlformats.org/officeDocument/2006/relationships/hyperlink" Target="https://www.markitech.ai/" TargetMode="External"/><Relationship Id="rId1121" Type="http://schemas.openxmlformats.org/officeDocument/2006/relationships/hyperlink" Target="https://rare-technologies.com/" TargetMode="External"/><Relationship Id="rId3086" Type="http://schemas.openxmlformats.org/officeDocument/2006/relationships/hyperlink" Target="http://techddy.com/" TargetMode="External"/><Relationship Id="rId1938" Type="http://schemas.openxmlformats.org/officeDocument/2006/relationships/hyperlink" Target="https://www.astralconsultinggroup.com/" TargetMode="External"/><Relationship Id="rId3153" Type="http://schemas.openxmlformats.org/officeDocument/2006/relationships/hyperlink" Target="https://www.unai.com/" TargetMode="External"/><Relationship Id="rId281" Type="http://schemas.openxmlformats.org/officeDocument/2006/relationships/hyperlink" Target="http://www.thedevelopmentfactory.com/" TargetMode="External"/><Relationship Id="rId3013" Type="http://schemas.openxmlformats.org/officeDocument/2006/relationships/hyperlink" Target="https://ekoios.vn/" TargetMode="External"/><Relationship Id="rId141" Type="http://schemas.openxmlformats.org/officeDocument/2006/relationships/hyperlink" Target="http://www.dlrconsultants.uk/" TargetMode="External"/><Relationship Id="rId7" Type="http://schemas.openxmlformats.org/officeDocument/2006/relationships/hyperlink" Target="https://eleks.com/" TargetMode="External"/><Relationship Id="rId2779" Type="http://schemas.openxmlformats.org/officeDocument/2006/relationships/hyperlink" Target="http://www.citigp.net/" TargetMode="External"/><Relationship Id="rId2986" Type="http://schemas.openxmlformats.org/officeDocument/2006/relationships/hyperlink" Target="https://idevteam.net/" TargetMode="External"/><Relationship Id="rId958" Type="http://schemas.openxmlformats.org/officeDocument/2006/relationships/hyperlink" Target="https://cortx.com/" TargetMode="External"/><Relationship Id="rId1588" Type="http://schemas.openxmlformats.org/officeDocument/2006/relationships/hyperlink" Target="https://www.askattest.com/" TargetMode="External"/><Relationship Id="rId1795" Type="http://schemas.openxmlformats.org/officeDocument/2006/relationships/hyperlink" Target="https://www.cronj.com/" TargetMode="External"/><Relationship Id="rId2639" Type="http://schemas.openxmlformats.org/officeDocument/2006/relationships/hyperlink" Target="https://www.starshotsoftware.com/" TargetMode="External"/><Relationship Id="rId2846" Type="http://schemas.openxmlformats.org/officeDocument/2006/relationships/hyperlink" Target="https://coderpro.net/" TargetMode="External"/><Relationship Id="rId87" Type="http://schemas.openxmlformats.org/officeDocument/2006/relationships/hyperlink" Target="https://htree.plus/" TargetMode="External"/><Relationship Id="rId818" Type="http://schemas.openxmlformats.org/officeDocument/2006/relationships/hyperlink" Target="https://opendna.ai/" TargetMode="External"/><Relationship Id="rId1448" Type="http://schemas.openxmlformats.org/officeDocument/2006/relationships/hyperlink" Target="https://www.rolabotic.com/" TargetMode="External"/><Relationship Id="rId1655" Type="http://schemas.openxmlformats.org/officeDocument/2006/relationships/hyperlink" Target="https://www.navteca.com/" TargetMode="External"/><Relationship Id="rId2706" Type="http://schemas.openxmlformats.org/officeDocument/2006/relationships/hyperlink" Target="https://www.eumentis.com/" TargetMode="External"/><Relationship Id="rId1308" Type="http://schemas.openxmlformats.org/officeDocument/2006/relationships/hyperlink" Target="http://www.arusdefence.com/" TargetMode="External"/><Relationship Id="rId1862" Type="http://schemas.openxmlformats.org/officeDocument/2006/relationships/hyperlink" Target="http://www.dcsme.com/" TargetMode="External"/><Relationship Id="rId2913" Type="http://schemas.openxmlformats.org/officeDocument/2006/relationships/hyperlink" Target="https://www.eiuk.org/" TargetMode="External"/><Relationship Id="rId1515" Type="http://schemas.openxmlformats.org/officeDocument/2006/relationships/hyperlink" Target="https://answerintelligence.com/" TargetMode="External"/><Relationship Id="rId1722" Type="http://schemas.openxmlformats.org/officeDocument/2006/relationships/hyperlink" Target="http://www.h3c.com/en/" TargetMode="External"/><Relationship Id="rId14" Type="http://schemas.openxmlformats.org/officeDocument/2006/relationships/hyperlink" Target="https://www.yugasa.com/" TargetMode="External"/><Relationship Id="rId2289" Type="http://schemas.openxmlformats.org/officeDocument/2006/relationships/hyperlink" Target="https://www.smarttechsys.com/" TargetMode="External"/><Relationship Id="rId2496" Type="http://schemas.openxmlformats.org/officeDocument/2006/relationships/hyperlink" Target="https://www.deepdive.tech/" TargetMode="External"/><Relationship Id="rId468" Type="http://schemas.openxmlformats.org/officeDocument/2006/relationships/hyperlink" Target="https://www.wealax.com/" TargetMode="External"/><Relationship Id="rId675" Type="http://schemas.openxmlformats.org/officeDocument/2006/relationships/hyperlink" Target="https://www.elementai.com/en/" TargetMode="External"/><Relationship Id="rId882" Type="http://schemas.openxmlformats.org/officeDocument/2006/relationships/hyperlink" Target="https://www.xihelm.com/" TargetMode="External"/><Relationship Id="rId1098" Type="http://schemas.openxmlformats.org/officeDocument/2006/relationships/hyperlink" Target="https://www.proxima.pk/" TargetMode="External"/><Relationship Id="rId2149" Type="http://schemas.openxmlformats.org/officeDocument/2006/relationships/hyperlink" Target="http://elie.io/" TargetMode="External"/><Relationship Id="rId2356" Type="http://schemas.openxmlformats.org/officeDocument/2006/relationships/hyperlink" Target="https://www.codejunkie.co/" TargetMode="External"/><Relationship Id="rId2563" Type="http://schemas.openxmlformats.org/officeDocument/2006/relationships/hyperlink" Target="https://iphoneappdevelopment.company/" TargetMode="External"/><Relationship Id="rId2770" Type="http://schemas.openxmlformats.org/officeDocument/2006/relationships/hyperlink" Target="http://reachlocalmarketing.com/" TargetMode="External"/><Relationship Id="rId328" Type="http://schemas.openxmlformats.org/officeDocument/2006/relationships/hyperlink" Target="http://crewnew.com/" TargetMode="External"/><Relationship Id="rId535" Type="http://schemas.openxmlformats.org/officeDocument/2006/relationships/hyperlink" Target="http://dynatrace.com/" TargetMode="External"/><Relationship Id="rId742" Type="http://schemas.openxmlformats.org/officeDocument/2006/relationships/hyperlink" Target="https://www.valkyrie.ai/" TargetMode="External"/><Relationship Id="rId1165" Type="http://schemas.openxmlformats.org/officeDocument/2006/relationships/hyperlink" Target="http://www.decooda.com/" TargetMode="External"/><Relationship Id="rId1372" Type="http://schemas.openxmlformats.org/officeDocument/2006/relationships/hyperlink" Target="https://www.speqto.com/" TargetMode="External"/><Relationship Id="rId2009" Type="http://schemas.openxmlformats.org/officeDocument/2006/relationships/hyperlink" Target="http://block9systems.com/" TargetMode="External"/><Relationship Id="rId2216" Type="http://schemas.openxmlformats.org/officeDocument/2006/relationships/hyperlink" Target="https://www.yaquedo.com.mx/" TargetMode="External"/><Relationship Id="rId2423" Type="http://schemas.openxmlformats.org/officeDocument/2006/relationships/hyperlink" Target="https://www.intagleo.com/" TargetMode="External"/><Relationship Id="rId2630" Type="http://schemas.openxmlformats.org/officeDocument/2006/relationships/hyperlink" Target="https://bestercapitalmedia.com/" TargetMode="External"/><Relationship Id="rId602" Type="http://schemas.openxmlformats.org/officeDocument/2006/relationships/hyperlink" Target="https://landing.ai/" TargetMode="External"/><Relationship Id="rId1025" Type="http://schemas.openxmlformats.org/officeDocument/2006/relationships/hyperlink" Target="https://www.senseforth.ai/" TargetMode="External"/><Relationship Id="rId1232" Type="http://schemas.openxmlformats.org/officeDocument/2006/relationships/hyperlink" Target="http://www.cbot.ai/" TargetMode="External"/><Relationship Id="rId3057" Type="http://schemas.openxmlformats.org/officeDocument/2006/relationships/hyperlink" Target="http://renesistech.com/" TargetMode="External"/><Relationship Id="rId185" Type="http://schemas.openxmlformats.org/officeDocument/2006/relationships/hyperlink" Target="http://venovis.com/" TargetMode="External"/><Relationship Id="rId1909" Type="http://schemas.openxmlformats.org/officeDocument/2006/relationships/hyperlink" Target="https://innoverdigital.com/" TargetMode="External"/><Relationship Id="rId392" Type="http://schemas.openxmlformats.org/officeDocument/2006/relationships/hyperlink" Target="http://www.chatwise.io/" TargetMode="External"/><Relationship Id="rId2073" Type="http://schemas.openxmlformats.org/officeDocument/2006/relationships/hyperlink" Target="http://www.nenos-software.ro/" TargetMode="External"/><Relationship Id="rId2280" Type="http://schemas.openxmlformats.org/officeDocument/2006/relationships/hyperlink" Target="http://www.mrxdtech.com/" TargetMode="External"/><Relationship Id="rId3124" Type="http://schemas.openxmlformats.org/officeDocument/2006/relationships/hyperlink" Target="https://labsneural.com/" TargetMode="External"/><Relationship Id="rId252" Type="http://schemas.openxmlformats.org/officeDocument/2006/relationships/hyperlink" Target="https://betaacid.co/" TargetMode="External"/><Relationship Id="rId2140" Type="http://schemas.openxmlformats.org/officeDocument/2006/relationships/hyperlink" Target="https://brandxr.io/" TargetMode="External"/><Relationship Id="rId112" Type="http://schemas.openxmlformats.org/officeDocument/2006/relationships/hyperlink" Target="https://pythondevs.org/" TargetMode="External"/><Relationship Id="rId1699" Type="http://schemas.openxmlformats.org/officeDocument/2006/relationships/hyperlink" Target="http://www.kinetica.com/" TargetMode="External"/><Relationship Id="rId2000" Type="http://schemas.openxmlformats.org/officeDocument/2006/relationships/hyperlink" Target="https://www.blueyesoft.com/" TargetMode="External"/><Relationship Id="rId2957" Type="http://schemas.openxmlformats.org/officeDocument/2006/relationships/hyperlink" Target="http://keensolution.in/" TargetMode="External"/><Relationship Id="rId929" Type="http://schemas.openxmlformats.org/officeDocument/2006/relationships/hyperlink" Target="http://craftinity.com/" TargetMode="External"/><Relationship Id="rId1559" Type="http://schemas.openxmlformats.org/officeDocument/2006/relationships/hyperlink" Target="https://traversalrobotics.com/" TargetMode="External"/><Relationship Id="rId1766" Type="http://schemas.openxmlformats.org/officeDocument/2006/relationships/hyperlink" Target="http://www.neurosys.com/" TargetMode="External"/><Relationship Id="rId1973" Type="http://schemas.openxmlformats.org/officeDocument/2006/relationships/hyperlink" Target="https://websitenew.lanwaresolutions.com/" TargetMode="External"/><Relationship Id="rId2817" Type="http://schemas.openxmlformats.org/officeDocument/2006/relationships/hyperlink" Target="https://www.cassotis.com/" TargetMode="External"/><Relationship Id="rId58" Type="http://schemas.openxmlformats.org/officeDocument/2006/relationships/hyperlink" Target="http://www.spec-india.com/" TargetMode="External"/><Relationship Id="rId1419" Type="http://schemas.openxmlformats.org/officeDocument/2006/relationships/hyperlink" Target="https://relay42.com/" TargetMode="External"/><Relationship Id="rId1626" Type="http://schemas.openxmlformats.org/officeDocument/2006/relationships/hyperlink" Target="https://www.tatcs.com/" TargetMode="External"/><Relationship Id="rId1833" Type="http://schemas.openxmlformats.org/officeDocument/2006/relationships/hyperlink" Target="https://ibexexperts.com/" TargetMode="External"/><Relationship Id="rId1900" Type="http://schemas.openxmlformats.org/officeDocument/2006/relationships/hyperlink" Target="https://wearevlt.com/" TargetMode="External"/><Relationship Id="rId579" Type="http://schemas.openxmlformats.org/officeDocument/2006/relationships/hyperlink" Target="https://oliveai.com/" TargetMode="External"/><Relationship Id="rId786" Type="http://schemas.openxmlformats.org/officeDocument/2006/relationships/hyperlink" Target="https://www.cognitivescale.com/" TargetMode="External"/><Relationship Id="rId993" Type="http://schemas.openxmlformats.org/officeDocument/2006/relationships/hyperlink" Target="http://www.data-cowboys.com/" TargetMode="External"/><Relationship Id="rId2467" Type="http://schemas.openxmlformats.org/officeDocument/2006/relationships/hyperlink" Target="https://www.igg.com.co/" TargetMode="External"/><Relationship Id="rId2674" Type="http://schemas.openxmlformats.org/officeDocument/2006/relationships/hyperlink" Target="http://www.fourplayers.com.ar/" TargetMode="External"/><Relationship Id="rId439" Type="http://schemas.openxmlformats.org/officeDocument/2006/relationships/hyperlink" Target="http://www.hermitcrabs.io/" TargetMode="External"/><Relationship Id="rId646" Type="http://schemas.openxmlformats.org/officeDocument/2006/relationships/hyperlink" Target="https://bugendaitech.com/" TargetMode="External"/><Relationship Id="rId1069" Type="http://schemas.openxmlformats.org/officeDocument/2006/relationships/hyperlink" Target="http://serendeepia.com/" TargetMode="External"/><Relationship Id="rId1276" Type="http://schemas.openxmlformats.org/officeDocument/2006/relationships/hyperlink" Target="https://happymongo.com/" TargetMode="External"/><Relationship Id="rId1483" Type="http://schemas.openxmlformats.org/officeDocument/2006/relationships/hyperlink" Target="http://www.infoobjects.com/" TargetMode="External"/><Relationship Id="rId2327" Type="http://schemas.openxmlformats.org/officeDocument/2006/relationships/hyperlink" Target="https://manas.ai/" TargetMode="External"/><Relationship Id="rId2881" Type="http://schemas.openxmlformats.org/officeDocument/2006/relationships/hyperlink" Target="https://www.tlvtech.io/" TargetMode="External"/><Relationship Id="rId506" Type="http://schemas.openxmlformats.org/officeDocument/2006/relationships/hyperlink" Target="https://www.cognitiva.dev/" TargetMode="External"/><Relationship Id="rId853" Type="http://schemas.openxmlformats.org/officeDocument/2006/relationships/hyperlink" Target="http://www.ilhasoft.com.br/en" TargetMode="External"/><Relationship Id="rId1136" Type="http://schemas.openxmlformats.org/officeDocument/2006/relationships/hyperlink" Target="https://www.landr.com/en/" TargetMode="External"/><Relationship Id="rId1690" Type="http://schemas.openxmlformats.org/officeDocument/2006/relationships/hyperlink" Target="https://www.eacomm.com/" TargetMode="External"/><Relationship Id="rId2534" Type="http://schemas.openxmlformats.org/officeDocument/2006/relationships/hyperlink" Target="https://adengagers.com/" TargetMode="External"/><Relationship Id="rId2741" Type="http://schemas.openxmlformats.org/officeDocument/2006/relationships/hyperlink" Target="https://www.tendo.io/" TargetMode="External"/><Relationship Id="rId713" Type="http://schemas.openxmlformats.org/officeDocument/2006/relationships/hyperlink" Target="https://hgs.cx/" TargetMode="External"/><Relationship Id="rId920" Type="http://schemas.openxmlformats.org/officeDocument/2006/relationships/hyperlink" Target="https://zehnplus.ch/" TargetMode="External"/><Relationship Id="rId1343" Type="http://schemas.openxmlformats.org/officeDocument/2006/relationships/hyperlink" Target="https://www.sydneyai.com/" TargetMode="External"/><Relationship Id="rId1550" Type="http://schemas.openxmlformats.org/officeDocument/2006/relationships/hyperlink" Target="https://www.ezdia.com/" TargetMode="External"/><Relationship Id="rId2601" Type="http://schemas.openxmlformats.org/officeDocument/2006/relationships/hyperlink" Target="http://www.pch.mx/index.php" TargetMode="External"/><Relationship Id="rId1203" Type="http://schemas.openxmlformats.org/officeDocument/2006/relationships/hyperlink" Target="http://alturl.com/a825b" TargetMode="External"/><Relationship Id="rId1410" Type="http://schemas.openxmlformats.org/officeDocument/2006/relationships/hyperlink" Target="https://www.cognitivesoftware.com/" TargetMode="External"/><Relationship Id="rId296" Type="http://schemas.openxmlformats.org/officeDocument/2006/relationships/hyperlink" Target="http://www.zencode.guru/" TargetMode="External"/><Relationship Id="rId2184" Type="http://schemas.openxmlformats.org/officeDocument/2006/relationships/hyperlink" Target="https://dais-x.com/" TargetMode="External"/><Relationship Id="rId2391" Type="http://schemas.openxmlformats.org/officeDocument/2006/relationships/hyperlink" Target="http://www.triple2digital.com/" TargetMode="External"/><Relationship Id="rId3028" Type="http://schemas.openxmlformats.org/officeDocument/2006/relationships/hyperlink" Target="https://nevinainfotech.com/" TargetMode="External"/><Relationship Id="rId156" Type="http://schemas.openxmlformats.org/officeDocument/2006/relationships/hyperlink" Target="http://sndkcorp.com/" TargetMode="External"/><Relationship Id="rId363" Type="http://schemas.openxmlformats.org/officeDocument/2006/relationships/hyperlink" Target="https://www.huvitek.com/" TargetMode="External"/><Relationship Id="rId570" Type="http://schemas.openxmlformats.org/officeDocument/2006/relationships/hyperlink" Target="http://www.cyc.com/" TargetMode="External"/><Relationship Id="rId2044" Type="http://schemas.openxmlformats.org/officeDocument/2006/relationships/hyperlink" Target="https://surgogroup.com/" TargetMode="External"/><Relationship Id="rId2251" Type="http://schemas.openxmlformats.org/officeDocument/2006/relationships/hyperlink" Target="http://www.codeska.com/" TargetMode="External"/><Relationship Id="rId223" Type="http://schemas.openxmlformats.org/officeDocument/2006/relationships/hyperlink" Target="http://www.shorthillstech.com/" TargetMode="External"/><Relationship Id="rId430" Type="http://schemas.openxmlformats.org/officeDocument/2006/relationships/hyperlink" Target="http://www.techtinderbox.com/" TargetMode="External"/><Relationship Id="rId1060" Type="http://schemas.openxmlformats.org/officeDocument/2006/relationships/hyperlink" Target="https://www.bionikron.com/" TargetMode="External"/><Relationship Id="rId2111" Type="http://schemas.openxmlformats.org/officeDocument/2006/relationships/hyperlink" Target="https://webtech.com.pl/" TargetMode="External"/><Relationship Id="rId1877" Type="http://schemas.openxmlformats.org/officeDocument/2006/relationships/hyperlink" Target="https://www.itbx.co/" TargetMode="External"/><Relationship Id="rId2928" Type="http://schemas.openxmlformats.org/officeDocument/2006/relationships/hyperlink" Target="http://www.sinerware.com/" TargetMode="External"/><Relationship Id="rId1737" Type="http://schemas.openxmlformats.org/officeDocument/2006/relationships/hyperlink" Target="https://www.embroker.com/industry/cannabis" TargetMode="External"/><Relationship Id="rId1944" Type="http://schemas.openxmlformats.org/officeDocument/2006/relationships/hyperlink" Target="http://www.i-click.com/" TargetMode="External"/><Relationship Id="rId3092" Type="http://schemas.openxmlformats.org/officeDocument/2006/relationships/hyperlink" Target="https://www.datorium.com/" TargetMode="External"/><Relationship Id="rId29" Type="http://schemas.openxmlformats.org/officeDocument/2006/relationships/hyperlink" Target="https://www.coherentlab.com/" TargetMode="External"/><Relationship Id="rId1804" Type="http://schemas.openxmlformats.org/officeDocument/2006/relationships/hyperlink" Target="https://aidynamics.com/" TargetMode="External"/><Relationship Id="rId897" Type="http://schemas.openxmlformats.org/officeDocument/2006/relationships/hyperlink" Target="https://www.solutiaconsulting.com/" TargetMode="External"/><Relationship Id="rId2578" Type="http://schemas.openxmlformats.org/officeDocument/2006/relationships/hyperlink" Target="http://www.magrathealabs.com/" TargetMode="External"/><Relationship Id="rId2785" Type="http://schemas.openxmlformats.org/officeDocument/2006/relationships/hyperlink" Target="https://www.ruguokj.com/" TargetMode="External"/><Relationship Id="rId2992" Type="http://schemas.openxmlformats.org/officeDocument/2006/relationships/hyperlink" Target="http://www.bilig.co.uk/" TargetMode="External"/><Relationship Id="rId757" Type="http://schemas.openxmlformats.org/officeDocument/2006/relationships/hyperlink" Target="https://www.saykara.com/" TargetMode="External"/><Relationship Id="rId964" Type="http://schemas.openxmlformats.org/officeDocument/2006/relationships/hyperlink" Target="https://eureka.ai/" TargetMode="External"/><Relationship Id="rId1387" Type="http://schemas.openxmlformats.org/officeDocument/2006/relationships/hyperlink" Target="http://elementalmachines.io/" TargetMode="External"/><Relationship Id="rId1594" Type="http://schemas.openxmlformats.org/officeDocument/2006/relationships/hyperlink" Target="https://www.motifworks.com/" TargetMode="External"/><Relationship Id="rId2438" Type="http://schemas.openxmlformats.org/officeDocument/2006/relationships/hyperlink" Target="http://www.hifx.in/" TargetMode="External"/><Relationship Id="rId2645" Type="http://schemas.openxmlformats.org/officeDocument/2006/relationships/hyperlink" Target="https://www.allianzegcc.com/" TargetMode="External"/><Relationship Id="rId2852" Type="http://schemas.openxmlformats.org/officeDocument/2006/relationships/hyperlink" Target="https://www.deepforktechnology.com/" TargetMode="External"/><Relationship Id="rId93" Type="http://schemas.openxmlformats.org/officeDocument/2006/relationships/hyperlink" Target="https://www.frankhood.it/" TargetMode="External"/><Relationship Id="rId617" Type="http://schemas.openxmlformats.org/officeDocument/2006/relationships/hyperlink" Target="http://picknik.ai/" TargetMode="External"/><Relationship Id="rId824" Type="http://schemas.openxmlformats.org/officeDocument/2006/relationships/hyperlink" Target="https://leena.ai/" TargetMode="External"/><Relationship Id="rId1247" Type="http://schemas.openxmlformats.org/officeDocument/2006/relationships/hyperlink" Target="http://www.hertzian.co.uk/" TargetMode="External"/><Relationship Id="rId1454" Type="http://schemas.openxmlformats.org/officeDocument/2006/relationships/hyperlink" Target="http://www.rapkotech.com/" TargetMode="External"/><Relationship Id="rId1661" Type="http://schemas.openxmlformats.org/officeDocument/2006/relationships/hyperlink" Target="http://www.m1esolutions.com/" TargetMode="External"/><Relationship Id="rId2505" Type="http://schemas.openxmlformats.org/officeDocument/2006/relationships/hyperlink" Target="https://www.sodadigital.com.au/" TargetMode="External"/><Relationship Id="rId2712" Type="http://schemas.openxmlformats.org/officeDocument/2006/relationships/hyperlink" Target="https://www.mindbuilderai.com/" TargetMode="External"/><Relationship Id="rId1107" Type="http://schemas.openxmlformats.org/officeDocument/2006/relationships/hyperlink" Target="https://www.primeai.co.uk/" TargetMode="External"/><Relationship Id="rId1314" Type="http://schemas.openxmlformats.org/officeDocument/2006/relationships/hyperlink" Target="https://www.concretely.ai/" TargetMode="External"/><Relationship Id="rId1521" Type="http://schemas.openxmlformats.org/officeDocument/2006/relationships/hyperlink" Target="https://krakul.eu/" TargetMode="External"/><Relationship Id="rId20" Type="http://schemas.openxmlformats.org/officeDocument/2006/relationships/hyperlink" Target="https://theapplabb.com/" TargetMode="External"/><Relationship Id="rId2088" Type="http://schemas.openxmlformats.org/officeDocument/2006/relationships/hyperlink" Target="https://brightappsllc.com/" TargetMode="External"/><Relationship Id="rId2295" Type="http://schemas.openxmlformats.org/officeDocument/2006/relationships/hyperlink" Target="http://www.lenasoftware.com/" TargetMode="External"/><Relationship Id="rId3139" Type="http://schemas.openxmlformats.org/officeDocument/2006/relationships/hyperlink" Target="http://s9y.ai/" TargetMode="External"/><Relationship Id="rId267" Type="http://schemas.openxmlformats.org/officeDocument/2006/relationships/hyperlink" Target="https://powerbi.pl/" TargetMode="External"/><Relationship Id="rId474" Type="http://schemas.openxmlformats.org/officeDocument/2006/relationships/hyperlink" Target="http://ba-devlab.com/" TargetMode="External"/><Relationship Id="rId2155" Type="http://schemas.openxmlformats.org/officeDocument/2006/relationships/hyperlink" Target="https://www.vivsoft.io/" TargetMode="External"/><Relationship Id="rId127" Type="http://schemas.openxmlformats.org/officeDocument/2006/relationships/hyperlink" Target="http://edsa.consulting/" TargetMode="External"/><Relationship Id="rId681" Type="http://schemas.openxmlformats.org/officeDocument/2006/relationships/hyperlink" Target="https://www.dessa.com/" TargetMode="External"/><Relationship Id="rId2362" Type="http://schemas.openxmlformats.org/officeDocument/2006/relationships/hyperlink" Target="http://www.psclistens.com/" TargetMode="External"/><Relationship Id="rId334" Type="http://schemas.openxmlformats.org/officeDocument/2006/relationships/hyperlink" Target="https://www.stw-services.com/" TargetMode="External"/><Relationship Id="rId541" Type="http://schemas.openxmlformats.org/officeDocument/2006/relationships/hyperlink" Target="https://insilico.com/" TargetMode="External"/><Relationship Id="rId1171" Type="http://schemas.openxmlformats.org/officeDocument/2006/relationships/hyperlink" Target="https://telegraphhillsoftware.com/" TargetMode="External"/><Relationship Id="rId2015" Type="http://schemas.openxmlformats.org/officeDocument/2006/relationships/hyperlink" Target="https://eydean.com/" TargetMode="External"/><Relationship Id="rId2222" Type="http://schemas.openxmlformats.org/officeDocument/2006/relationships/hyperlink" Target="https://www.infersol.com/" TargetMode="External"/><Relationship Id="rId401" Type="http://schemas.openxmlformats.org/officeDocument/2006/relationships/hyperlink" Target="http://www.appsord.com/" TargetMode="External"/><Relationship Id="rId1031" Type="http://schemas.openxmlformats.org/officeDocument/2006/relationships/hyperlink" Target="http://pozent.com/" TargetMode="External"/><Relationship Id="rId1988" Type="http://schemas.openxmlformats.org/officeDocument/2006/relationships/hyperlink" Target="https://www.nimbletank.com/" TargetMode="External"/><Relationship Id="rId1848" Type="http://schemas.openxmlformats.org/officeDocument/2006/relationships/hyperlink" Target="https://www.dabai.dk/" TargetMode="External"/><Relationship Id="rId3063" Type="http://schemas.openxmlformats.org/officeDocument/2006/relationships/hyperlink" Target="https://byjakt.com/" TargetMode="External"/><Relationship Id="rId191" Type="http://schemas.openxmlformats.org/officeDocument/2006/relationships/hyperlink" Target="http://www.telexarsoftware.com/" TargetMode="External"/><Relationship Id="rId1708" Type="http://schemas.openxmlformats.org/officeDocument/2006/relationships/hyperlink" Target="http://www.deeplp.com/" TargetMode="External"/><Relationship Id="rId1915" Type="http://schemas.openxmlformats.org/officeDocument/2006/relationships/hyperlink" Target="https://tbfiles.com/en/" TargetMode="External"/><Relationship Id="rId3130" Type="http://schemas.openxmlformats.org/officeDocument/2006/relationships/hyperlink" Target="http://www.deepiotics.com/" TargetMode="External"/><Relationship Id="rId2689" Type="http://schemas.openxmlformats.org/officeDocument/2006/relationships/hyperlink" Target="https://revaalolabs.com/" TargetMode="External"/><Relationship Id="rId2896" Type="http://schemas.openxmlformats.org/officeDocument/2006/relationships/hyperlink" Target="http://www.vectorform.com/" TargetMode="External"/><Relationship Id="rId868" Type="http://schemas.openxmlformats.org/officeDocument/2006/relationships/hyperlink" Target="https://datasine.com/" TargetMode="External"/><Relationship Id="rId1498" Type="http://schemas.openxmlformats.org/officeDocument/2006/relationships/hyperlink" Target="https://blockqai.com/" TargetMode="External"/><Relationship Id="rId2549" Type="http://schemas.openxmlformats.org/officeDocument/2006/relationships/hyperlink" Target="http://www.senarios.co/" TargetMode="External"/><Relationship Id="rId2756" Type="http://schemas.openxmlformats.org/officeDocument/2006/relationships/hyperlink" Target="https://www.smartstudios.io/" TargetMode="External"/><Relationship Id="rId2963" Type="http://schemas.openxmlformats.org/officeDocument/2006/relationships/hyperlink" Target="https://www.hauper.com/" TargetMode="External"/><Relationship Id="rId728" Type="http://schemas.openxmlformats.org/officeDocument/2006/relationships/hyperlink" Target="https://layer6.ai/" TargetMode="External"/><Relationship Id="rId935" Type="http://schemas.openxmlformats.org/officeDocument/2006/relationships/hyperlink" Target="https://atomicx.ai/" TargetMode="External"/><Relationship Id="rId1358" Type="http://schemas.openxmlformats.org/officeDocument/2006/relationships/hyperlink" Target="https://inevitableinnovations.com/" TargetMode="External"/><Relationship Id="rId1565" Type="http://schemas.openxmlformats.org/officeDocument/2006/relationships/hyperlink" Target="https://islucid.com/" TargetMode="External"/><Relationship Id="rId1772" Type="http://schemas.openxmlformats.org/officeDocument/2006/relationships/hyperlink" Target="http://itcreativelabs.com/" TargetMode="External"/><Relationship Id="rId2409" Type="http://schemas.openxmlformats.org/officeDocument/2006/relationships/hyperlink" Target="https://leantech.ai/" TargetMode="External"/><Relationship Id="rId2616" Type="http://schemas.openxmlformats.org/officeDocument/2006/relationships/hyperlink" Target="https://steinfeldlegal.com/about/" TargetMode="External"/><Relationship Id="rId64" Type="http://schemas.openxmlformats.org/officeDocument/2006/relationships/hyperlink" Target="http://exbsoft.com/" TargetMode="External"/><Relationship Id="rId1218" Type="http://schemas.openxmlformats.org/officeDocument/2006/relationships/hyperlink" Target="https://www.artlabs.tech/" TargetMode="External"/><Relationship Id="rId1425" Type="http://schemas.openxmlformats.org/officeDocument/2006/relationships/hyperlink" Target="https://isolve.in/" TargetMode="External"/><Relationship Id="rId2823" Type="http://schemas.openxmlformats.org/officeDocument/2006/relationships/hyperlink" Target="https://mayro.io/" TargetMode="External"/><Relationship Id="rId1632" Type="http://schemas.openxmlformats.org/officeDocument/2006/relationships/hyperlink" Target="https://teraby.com/" TargetMode="External"/><Relationship Id="rId2199" Type="http://schemas.openxmlformats.org/officeDocument/2006/relationships/hyperlink" Target="https://www.nellinfotech.com/" TargetMode="External"/><Relationship Id="rId378" Type="http://schemas.openxmlformats.org/officeDocument/2006/relationships/hyperlink" Target="https://oneture.com/" TargetMode="External"/><Relationship Id="rId585" Type="http://schemas.openxmlformats.org/officeDocument/2006/relationships/hyperlink" Target="http://www.anybotics.com/" TargetMode="External"/><Relationship Id="rId792" Type="http://schemas.openxmlformats.org/officeDocument/2006/relationships/hyperlink" Target="https://www.crowdemotion.co.uk/" TargetMode="External"/><Relationship Id="rId2059" Type="http://schemas.openxmlformats.org/officeDocument/2006/relationships/hyperlink" Target="https://www.tadigital.com/home" TargetMode="External"/><Relationship Id="rId2266" Type="http://schemas.openxmlformats.org/officeDocument/2006/relationships/hyperlink" Target="https://www.cluebix.com/" TargetMode="External"/><Relationship Id="rId2473" Type="http://schemas.openxmlformats.org/officeDocument/2006/relationships/hyperlink" Target="https://avalance.in/" TargetMode="External"/><Relationship Id="rId2680" Type="http://schemas.openxmlformats.org/officeDocument/2006/relationships/hyperlink" Target="http://www.fromlabs.com/" TargetMode="External"/><Relationship Id="rId238" Type="http://schemas.openxmlformats.org/officeDocument/2006/relationships/hyperlink" Target="http://storypoint.team/" TargetMode="External"/><Relationship Id="rId445" Type="http://schemas.openxmlformats.org/officeDocument/2006/relationships/hyperlink" Target="https://www.developtica.com/" TargetMode="External"/><Relationship Id="rId652" Type="http://schemas.openxmlformats.org/officeDocument/2006/relationships/hyperlink" Target="https://www.leaware.com/" TargetMode="External"/><Relationship Id="rId1075" Type="http://schemas.openxmlformats.org/officeDocument/2006/relationships/hyperlink" Target="https://www.sixsents.com/" TargetMode="External"/><Relationship Id="rId1282" Type="http://schemas.openxmlformats.org/officeDocument/2006/relationships/hyperlink" Target="http://www.dixtior.com/" TargetMode="External"/><Relationship Id="rId2126" Type="http://schemas.openxmlformats.org/officeDocument/2006/relationships/hyperlink" Target="http://www.webisdom.com/" TargetMode="External"/><Relationship Id="rId2333" Type="http://schemas.openxmlformats.org/officeDocument/2006/relationships/hyperlink" Target="https://www.scoredigital.io/" TargetMode="External"/><Relationship Id="rId2540" Type="http://schemas.openxmlformats.org/officeDocument/2006/relationships/hyperlink" Target="http://augustiqconsulting.com/" TargetMode="External"/><Relationship Id="rId305" Type="http://schemas.openxmlformats.org/officeDocument/2006/relationships/hyperlink" Target="https://softwareestrategico.com/" TargetMode="External"/><Relationship Id="rId512" Type="http://schemas.openxmlformats.org/officeDocument/2006/relationships/hyperlink" Target="https://firstbridge.io/" TargetMode="External"/><Relationship Id="rId1142" Type="http://schemas.openxmlformats.org/officeDocument/2006/relationships/hyperlink" Target="https://bismart.com/" TargetMode="External"/><Relationship Id="rId2400" Type="http://schemas.openxmlformats.org/officeDocument/2006/relationships/hyperlink" Target="http://techauric.com/" TargetMode="External"/><Relationship Id="rId1002" Type="http://schemas.openxmlformats.org/officeDocument/2006/relationships/hyperlink" Target="http://www.pachira.cn/" TargetMode="External"/><Relationship Id="rId1959" Type="http://schemas.openxmlformats.org/officeDocument/2006/relationships/hyperlink" Target="http://firstprinciples.tech/" TargetMode="External"/><Relationship Id="rId1819" Type="http://schemas.openxmlformats.org/officeDocument/2006/relationships/hyperlink" Target="https://www.linktimecloud.com/" TargetMode="External"/><Relationship Id="rId2190" Type="http://schemas.openxmlformats.org/officeDocument/2006/relationships/hyperlink" Target="https://www.personalsoft.us/" TargetMode="External"/><Relationship Id="rId3034" Type="http://schemas.openxmlformats.org/officeDocument/2006/relationships/hyperlink" Target="http://www.comsenseconsulting.com/" TargetMode="External"/><Relationship Id="rId162" Type="http://schemas.openxmlformats.org/officeDocument/2006/relationships/hyperlink" Target="https://www.equinox.is/" TargetMode="External"/><Relationship Id="rId2050" Type="http://schemas.openxmlformats.org/officeDocument/2006/relationships/hyperlink" Target="http://www.digiture.com/" TargetMode="External"/><Relationship Id="rId3101" Type="http://schemas.openxmlformats.org/officeDocument/2006/relationships/hyperlink" Target="https://lftechnology.com/" TargetMode="External"/><Relationship Id="rId979" Type="http://schemas.openxmlformats.org/officeDocument/2006/relationships/hyperlink" Target="https://artificialintelligence.host/best-artificial-intelligence-projects-in-india/" TargetMode="External"/><Relationship Id="rId839" Type="http://schemas.openxmlformats.org/officeDocument/2006/relationships/hyperlink" Target="https://nexusfrontier.tech/" TargetMode="External"/><Relationship Id="rId1469" Type="http://schemas.openxmlformats.org/officeDocument/2006/relationships/hyperlink" Target="https://www.forcast.cl/" TargetMode="External"/><Relationship Id="rId2867" Type="http://schemas.openxmlformats.org/officeDocument/2006/relationships/hyperlink" Target="https://www.ortom.ai/" TargetMode="External"/><Relationship Id="rId1676" Type="http://schemas.openxmlformats.org/officeDocument/2006/relationships/hyperlink" Target="http://brandprotection.ai/" TargetMode="External"/><Relationship Id="rId1883" Type="http://schemas.openxmlformats.org/officeDocument/2006/relationships/hyperlink" Target="https://www.emudhra.com/" TargetMode="External"/><Relationship Id="rId2727" Type="http://schemas.openxmlformats.org/officeDocument/2006/relationships/hyperlink" Target="https://becomedigitaltoday.com/" TargetMode="External"/><Relationship Id="rId2934" Type="http://schemas.openxmlformats.org/officeDocument/2006/relationships/hyperlink" Target="https://www.zamorin.global/" TargetMode="External"/><Relationship Id="rId906" Type="http://schemas.openxmlformats.org/officeDocument/2006/relationships/hyperlink" Target="http://www.greenliondigital.com/" TargetMode="External"/><Relationship Id="rId1329" Type="http://schemas.openxmlformats.org/officeDocument/2006/relationships/hyperlink" Target="https://engenuityai.com/" TargetMode="External"/><Relationship Id="rId1536" Type="http://schemas.openxmlformats.org/officeDocument/2006/relationships/hyperlink" Target="https://cinchapi.com/" TargetMode="External"/><Relationship Id="rId1743" Type="http://schemas.openxmlformats.org/officeDocument/2006/relationships/hyperlink" Target="http://www.smartcs.sg/" TargetMode="External"/><Relationship Id="rId1950" Type="http://schemas.openxmlformats.org/officeDocument/2006/relationships/hyperlink" Target="https://rob-technologies.com/" TargetMode="External"/><Relationship Id="rId35" Type="http://schemas.openxmlformats.org/officeDocument/2006/relationships/hyperlink" Target="https://n7mobile.com/" TargetMode="External"/><Relationship Id="rId1603" Type="http://schemas.openxmlformats.org/officeDocument/2006/relationships/hyperlink" Target="https://datamonsters.com/" TargetMode="External"/><Relationship Id="rId1810" Type="http://schemas.openxmlformats.org/officeDocument/2006/relationships/hyperlink" Target="https://www.talan.com/" TargetMode="External"/><Relationship Id="rId489" Type="http://schemas.openxmlformats.org/officeDocument/2006/relationships/hyperlink" Target="https://zucco.tech/" TargetMode="External"/><Relationship Id="rId696" Type="http://schemas.openxmlformats.org/officeDocument/2006/relationships/hyperlink" Target="https://enterprisebot.ai/" TargetMode="External"/><Relationship Id="rId2377" Type="http://schemas.openxmlformats.org/officeDocument/2006/relationships/hyperlink" Target="https://www.embrightinfotech.com/" TargetMode="External"/><Relationship Id="rId2584" Type="http://schemas.openxmlformats.org/officeDocument/2006/relationships/hyperlink" Target="https://www.abalit.org/" TargetMode="External"/><Relationship Id="rId2791" Type="http://schemas.openxmlformats.org/officeDocument/2006/relationships/hyperlink" Target="https://www.infinova.com.cn/" TargetMode="External"/><Relationship Id="rId349" Type="http://schemas.openxmlformats.org/officeDocument/2006/relationships/hyperlink" Target="https://www.immunity-systems.com/" TargetMode="External"/><Relationship Id="rId556" Type="http://schemas.openxmlformats.org/officeDocument/2006/relationships/hyperlink" Target="https://numenta.com/" TargetMode="External"/><Relationship Id="rId763" Type="http://schemas.openxmlformats.org/officeDocument/2006/relationships/hyperlink" Target="http://aigo.ai/" TargetMode="External"/><Relationship Id="rId1186" Type="http://schemas.openxmlformats.org/officeDocument/2006/relationships/hyperlink" Target="http://www.nxdigital.de/" TargetMode="External"/><Relationship Id="rId1393" Type="http://schemas.openxmlformats.org/officeDocument/2006/relationships/hyperlink" Target="https://www.intellektai.com/" TargetMode="External"/><Relationship Id="rId2237" Type="http://schemas.openxmlformats.org/officeDocument/2006/relationships/hyperlink" Target="https://ztuo.cn/" TargetMode="External"/><Relationship Id="rId2444" Type="http://schemas.openxmlformats.org/officeDocument/2006/relationships/hyperlink" Target="https://www.stonekltd.com/" TargetMode="External"/><Relationship Id="rId209" Type="http://schemas.openxmlformats.org/officeDocument/2006/relationships/hyperlink" Target="https://tekdi.net/" TargetMode="External"/><Relationship Id="rId416" Type="http://schemas.openxmlformats.org/officeDocument/2006/relationships/hyperlink" Target="http://www.appsder.com/" TargetMode="External"/><Relationship Id="rId970" Type="http://schemas.openxmlformats.org/officeDocument/2006/relationships/hyperlink" Target="http://www.instaknow.com/" TargetMode="External"/><Relationship Id="rId1046" Type="http://schemas.openxmlformats.org/officeDocument/2006/relationships/hyperlink" Target="https://www.aritaweb.com/" TargetMode="External"/><Relationship Id="rId1253" Type="http://schemas.openxmlformats.org/officeDocument/2006/relationships/hyperlink" Target="https://www.absolutdata.com/" TargetMode="External"/><Relationship Id="rId2651" Type="http://schemas.openxmlformats.org/officeDocument/2006/relationships/hyperlink" Target="https://www.adbsystems.com.au/" TargetMode="External"/><Relationship Id="rId623" Type="http://schemas.openxmlformats.org/officeDocument/2006/relationships/hyperlink" Target="http://www.valiancesolutions.com/" TargetMode="External"/><Relationship Id="rId830" Type="http://schemas.openxmlformats.org/officeDocument/2006/relationships/hyperlink" Target="https://torch.ai/" TargetMode="External"/><Relationship Id="rId1460" Type="http://schemas.openxmlformats.org/officeDocument/2006/relationships/hyperlink" Target="https://www.course5i.com/" TargetMode="External"/><Relationship Id="rId2304" Type="http://schemas.openxmlformats.org/officeDocument/2006/relationships/hyperlink" Target="https://teqsense.com/" TargetMode="External"/><Relationship Id="rId2511" Type="http://schemas.openxmlformats.org/officeDocument/2006/relationships/hyperlink" Target="https://www.hamiltoniangroup.com/" TargetMode="External"/><Relationship Id="rId1113" Type="http://schemas.openxmlformats.org/officeDocument/2006/relationships/hyperlink" Target="https://www.adelphic.com/" TargetMode="External"/><Relationship Id="rId1320" Type="http://schemas.openxmlformats.org/officeDocument/2006/relationships/hyperlink" Target="http://cortexdl.com/" TargetMode="External"/><Relationship Id="rId3078" Type="http://schemas.openxmlformats.org/officeDocument/2006/relationships/hyperlink" Target="https://proxet.com/" TargetMode="External"/><Relationship Id="rId2094" Type="http://schemas.openxmlformats.org/officeDocument/2006/relationships/hyperlink" Target="https://lightcode.eu/" TargetMode="External"/><Relationship Id="rId3145" Type="http://schemas.openxmlformats.org/officeDocument/2006/relationships/hyperlink" Target="https://www.bitkraft.co.in/" TargetMode="External"/><Relationship Id="rId273" Type="http://schemas.openxmlformats.org/officeDocument/2006/relationships/hyperlink" Target="https://livex.co.za/" TargetMode="External"/><Relationship Id="rId480" Type="http://schemas.openxmlformats.org/officeDocument/2006/relationships/hyperlink" Target="https://levogy.com/" TargetMode="External"/><Relationship Id="rId2161" Type="http://schemas.openxmlformats.org/officeDocument/2006/relationships/hyperlink" Target="http://alfatechnologies.com/" TargetMode="External"/><Relationship Id="rId3005" Type="http://schemas.openxmlformats.org/officeDocument/2006/relationships/hyperlink" Target="https://www.arakt.com/" TargetMode="External"/><Relationship Id="rId133" Type="http://schemas.openxmlformats.org/officeDocument/2006/relationships/hyperlink" Target="https://www.convergesolution.com/" TargetMode="External"/><Relationship Id="rId340" Type="http://schemas.openxmlformats.org/officeDocument/2006/relationships/hyperlink" Target="https://www.fidem.am/" TargetMode="External"/><Relationship Id="rId2021" Type="http://schemas.openxmlformats.org/officeDocument/2006/relationships/hyperlink" Target="http://chatmine.com/" TargetMode="External"/><Relationship Id="rId200" Type="http://schemas.openxmlformats.org/officeDocument/2006/relationships/hyperlink" Target="https://rpa.bg/" TargetMode="External"/><Relationship Id="rId2978" Type="http://schemas.openxmlformats.org/officeDocument/2006/relationships/hyperlink" Target="https://www.liberatedit.com/" TargetMode="External"/><Relationship Id="rId1787" Type="http://schemas.openxmlformats.org/officeDocument/2006/relationships/hyperlink" Target="http://www.botosynthesis.com/" TargetMode="External"/><Relationship Id="rId1994" Type="http://schemas.openxmlformats.org/officeDocument/2006/relationships/hyperlink" Target="https://www.internetarchitects.be/" TargetMode="External"/><Relationship Id="rId2838" Type="http://schemas.openxmlformats.org/officeDocument/2006/relationships/hyperlink" Target="http://www.sysamic.com/" TargetMode="External"/><Relationship Id="rId79" Type="http://schemas.openxmlformats.org/officeDocument/2006/relationships/hyperlink" Target="https://masterofcode.com/" TargetMode="External"/><Relationship Id="rId1647" Type="http://schemas.openxmlformats.org/officeDocument/2006/relationships/hyperlink" Target="https://eigen.io/the-eigen-solution/" TargetMode="External"/><Relationship Id="rId1854" Type="http://schemas.openxmlformats.org/officeDocument/2006/relationships/hyperlink" Target="https://www.winstars.tech/" TargetMode="External"/><Relationship Id="rId2905" Type="http://schemas.openxmlformats.org/officeDocument/2006/relationships/hyperlink" Target="https://innovant.us/" TargetMode="External"/><Relationship Id="rId1507" Type="http://schemas.openxmlformats.org/officeDocument/2006/relationships/hyperlink" Target="https://enterteq.eu/" TargetMode="External"/><Relationship Id="rId1714" Type="http://schemas.openxmlformats.org/officeDocument/2006/relationships/hyperlink" Target="https://www.easyask.com/" TargetMode="External"/><Relationship Id="rId1921" Type="http://schemas.openxmlformats.org/officeDocument/2006/relationships/hyperlink" Target="http://roborobo.tech/" TargetMode="External"/><Relationship Id="rId2488" Type="http://schemas.openxmlformats.org/officeDocument/2006/relationships/hyperlink" Target="http://www.greenwoodcampbell.com/" TargetMode="External"/><Relationship Id="rId1297" Type="http://schemas.openxmlformats.org/officeDocument/2006/relationships/hyperlink" Target="https://www.deqod.com/" TargetMode="External"/><Relationship Id="rId2695" Type="http://schemas.openxmlformats.org/officeDocument/2006/relationships/hyperlink" Target="http://www.chiefdreamer.com/" TargetMode="External"/><Relationship Id="rId667" Type="http://schemas.openxmlformats.org/officeDocument/2006/relationships/hyperlink" Target="https://www.t-dab.com/" TargetMode="External"/><Relationship Id="rId874" Type="http://schemas.openxmlformats.org/officeDocument/2006/relationships/hyperlink" Target="http://www.eigentech.com/" TargetMode="External"/><Relationship Id="rId2348" Type="http://schemas.openxmlformats.org/officeDocument/2006/relationships/hyperlink" Target="https://www.quarkworks.co/" TargetMode="External"/><Relationship Id="rId2555" Type="http://schemas.openxmlformats.org/officeDocument/2006/relationships/hyperlink" Target="https://www.xivtech.io/" TargetMode="External"/><Relationship Id="rId2762" Type="http://schemas.openxmlformats.org/officeDocument/2006/relationships/hyperlink" Target="https://bigdatatrunk.com/" TargetMode="External"/><Relationship Id="rId527" Type="http://schemas.openxmlformats.org/officeDocument/2006/relationships/hyperlink" Target="https://www.answerrocket.com/" TargetMode="External"/><Relationship Id="rId734" Type="http://schemas.openxmlformats.org/officeDocument/2006/relationships/hyperlink" Target="https://www.seldon.io/" TargetMode="External"/><Relationship Id="rId941" Type="http://schemas.openxmlformats.org/officeDocument/2006/relationships/hyperlink" Target="https://www.marketsflow.com/" TargetMode="External"/><Relationship Id="rId1157" Type="http://schemas.openxmlformats.org/officeDocument/2006/relationships/hyperlink" Target="https://zerogons.com/" TargetMode="External"/><Relationship Id="rId1364" Type="http://schemas.openxmlformats.org/officeDocument/2006/relationships/hyperlink" Target="https://ai.toswo.com/" TargetMode="External"/><Relationship Id="rId1571" Type="http://schemas.openxmlformats.org/officeDocument/2006/relationships/hyperlink" Target="https://www.amii.ca/" TargetMode="External"/><Relationship Id="rId2208" Type="http://schemas.openxmlformats.org/officeDocument/2006/relationships/hyperlink" Target="https://www.atemon.com/" TargetMode="External"/><Relationship Id="rId2415" Type="http://schemas.openxmlformats.org/officeDocument/2006/relationships/hyperlink" Target="http://www.cherrypicks.com/" TargetMode="External"/><Relationship Id="rId2622" Type="http://schemas.openxmlformats.org/officeDocument/2006/relationships/hyperlink" Target="https://datasack.in/" TargetMode="External"/><Relationship Id="rId70" Type="http://schemas.openxmlformats.org/officeDocument/2006/relationships/hyperlink" Target="https://www.botsband.online/" TargetMode="External"/><Relationship Id="rId801" Type="http://schemas.openxmlformats.org/officeDocument/2006/relationships/hyperlink" Target="https://www.digicatapult.org.uk/" TargetMode="External"/><Relationship Id="rId1017" Type="http://schemas.openxmlformats.org/officeDocument/2006/relationships/hyperlink" Target="https://www.buzzlink.com.au/" TargetMode="External"/><Relationship Id="rId1224" Type="http://schemas.openxmlformats.org/officeDocument/2006/relationships/hyperlink" Target="https://www.pegasusone.com/" TargetMode="External"/><Relationship Id="rId1431" Type="http://schemas.openxmlformats.org/officeDocument/2006/relationships/hyperlink" Target="https://godatadriven.com/" TargetMode="External"/><Relationship Id="rId3049" Type="http://schemas.openxmlformats.org/officeDocument/2006/relationships/hyperlink" Target="https://gaper.io/" TargetMode="External"/><Relationship Id="rId177" Type="http://schemas.openxmlformats.org/officeDocument/2006/relationships/hyperlink" Target="https://belichberg.com/" TargetMode="External"/><Relationship Id="rId384" Type="http://schemas.openxmlformats.org/officeDocument/2006/relationships/hyperlink" Target="https://smartenitco.com/" TargetMode="External"/><Relationship Id="rId591" Type="http://schemas.openxmlformats.org/officeDocument/2006/relationships/hyperlink" Target="http://www.watrix.ai/en/about-watrix/" TargetMode="External"/><Relationship Id="rId2065" Type="http://schemas.openxmlformats.org/officeDocument/2006/relationships/hyperlink" Target="https://pirimidtech.com/" TargetMode="External"/><Relationship Id="rId2272" Type="http://schemas.openxmlformats.org/officeDocument/2006/relationships/hyperlink" Target="http://www.standardwings.com/" TargetMode="External"/><Relationship Id="rId3116" Type="http://schemas.openxmlformats.org/officeDocument/2006/relationships/hyperlink" Target="https://thinkpalm.com/" TargetMode="External"/><Relationship Id="rId244" Type="http://schemas.openxmlformats.org/officeDocument/2006/relationships/hyperlink" Target="https://slashdev.io/" TargetMode="External"/><Relationship Id="rId1081" Type="http://schemas.openxmlformats.org/officeDocument/2006/relationships/hyperlink" Target="https://www.smirta.com/" TargetMode="External"/><Relationship Id="rId451" Type="http://schemas.openxmlformats.org/officeDocument/2006/relationships/hyperlink" Target="http://www.rekall.ai/" TargetMode="External"/><Relationship Id="rId2132" Type="http://schemas.openxmlformats.org/officeDocument/2006/relationships/hyperlink" Target="https://faneesh.com/" TargetMode="External"/><Relationship Id="rId104" Type="http://schemas.openxmlformats.org/officeDocument/2006/relationships/hyperlink" Target="http://www.techved.com/" TargetMode="External"/><Relationship Id="rId311" Type="http://schemas.openxmlformats.org/officeDocument/2006/relationships/hyperlink" Target="https://codezeros.com/" TargetMode="External"/><Relationship Id="rId1898" Type="http://schemas.openxmlformats.org/officeDocument/2006/relationships/hyperlink" Target="https://client.webunify.net/" TargetMode="External"/><Relationship Id="rId2949" Type="http://schemas.openxmlformats.org/officeDocument/2006/relationships/hyperlink" Target="https://www.cognagic.com/" TargetMode="External"/><Relationship Id="rId1758" Type="http://schemas.openxmlformats.org/officeDocument/2006/relationships/hyperlink" Target="https://www.xyonix.com/" TargetMode="External"/><Relationship Id="rId2809" Type="http://schemas.openxmlformats.org/officeDocument/2006/relationships/hyperlink" Target="https://aiconiclab.com/" TargetMode="External"/><Relationship Id="rId1965" Type="http://schemas.openxmlformats.org/officeDocument/2006/relationships/hyperlink" Target="http://www.whitecloudipl.co.uk/" TargetMode="External"/><Relationship Id="rId1618" Type="http://schemas.openxmlformats.org/officeDocument/2006/relationships/hyperlink" Target="https://tignis.com/" TargetMode="External"/><Relationship Id="rId1825" Type="http://schemas.openxmlformats.org/officeDocument/2006/relationships/hyperlink" Target="http://soarwarelabs.com/" TargetMode="External"/><Relationship Id="rId3040" Type="http://schemas.openxmlformats.org/officeDocument/2006/relationships/hyperlink" Target="https://empeek.com/" TargetMode="External"/><Relationship Id="rId2599" Type="http://schemas.openxmlformats.org/officeDocument/2006/relationships/hyperlink" Target="https://windstargames.com/" TargetMode="External"/><Relationship Id="rId778" Type="http://schemas.openxmlformats.org/officeDocument/2006/relationships/hyperlink" Target="https://2021.ai/" TargetMode="External"/><Relationship Id="rId985" Type="http://schemas.openxmlformats.org/officeDocument/2006/relationships/hyperlink" Target="https://pioneerlogics.com/" TargetMode="External"/><Relationship Id="rId2459" Type="http://schemas.openxmlformats.org/officeDocument/2006/relationships/hyperlink" Target="https://neonsoftware.co/" TargetMode="External"/><Relationship Id="rId2666" Type="http://schemas.openxmlformats.org/officeDocument/2006/relationships/hyperlink" Target="http://www.akoode.com/" TargetMode="External"/><Relationship Id="rId2873" Type="http://schemas.openxmlformats.org/officeDocument/2006/relationships/hyperlink" Target="https://winder.ai/" TargetMode="External"/><Relationship Id="rId638" Type="http://schemas.openxmlformats.org/officeDocument/2006/relationships/hyperlink" Target="https://softarex.com/" TargetMode="External"/><Relationship Id="rId845" Type="http://schemas.openxmlformats.org/officeDocument/2006/relationships/hyperlink" Target="https://nanoprecise.io/" TargetMode="External"/><Relationship Id="rId1268" Type="http://schemas.openxmlformats.org/officeDocument/2006/relationships/hyperlink" Target="http://blackbook.ai/ai.html" TargetMode="External"/><Relationship Id="rId1475" Type="http://schemas.openxmlformats.org/officeDocument/2006/relationships/hyperlink" Target="https://www.gradify.ai/" TargetMode="External"/><Relationship Id="rId1682" Type="http://schemas.openxmlformats.org/officeDocument/2006/relationships/hyperlink" Target="https://www.tesseracttchnolabs.com/" TargetMode="External"/><Relationship Id="rId2319" Type="http://schemas.openxmlformats.org/officeDocument/2006/relationships/hyperlink" Target="https://cognitivemachines.in/" TargetMode="External"/><Relationship Id="rId2526" Type="http://schemas.openxmlformats.org/officeDocument/2006/relationships/hyperlink" Target="https://www.cognitum.eu/" TargetMode="External"/><Relationship Id="rId2733" Type="http://schemas.openxmlformats.org/officeDocument/2006/relationships/hyperlink" Target="http://www.softwareco.com/" TargetMode="External"/><Relationship Id="rId705" Type="http://schemas.openxmlformats.org/officeDocument/2006/relationships/hyperlink" Target="https://www.gtsoftware.com/" TargetMode="External"/><Relationship Id="rId1128" Type="http://schemas.openxmlformats.org/officeDocument/2006/relationships/hyperlink" Target="https://xmpro.com/" TargetMode="External"/><Relationship Id="rId1335" Type="http://schemas.openxmlformats.org/officeDocument/2006/relationships/hyperlink" Target="https://www.nanyatt.com/" TargetMode="External"/><Relationship Id="rId1542" Type="http://schemas.openxmlformats.org/officeDocument/2006/relationships/hyperlink" Target="https://us.nttdata.com/en/" TargetMode="External"/><Relationship Id="rId2940" Type="http://schemas.openxmlformats.org/officeDocument/2006/relationships/hyperlink" Target="https://www.inceptioninnovation.com/" TargetMode="External"/><Relationship Id="rId912" Type="http://schemas.openxmlformats.org/officeDocument/2006/relationships/hyperlink" Target="https://www.yesilscience.com/" TargetMode="External"/><Relationship Id="rId2800" Type="http://schemas.openxmlformats.org/officeDocument/2006/relationships/hyperlink" Target="https://www.isita.com.mx/" TargetMode="External"/><Relationship Id="rId41" Type="http://schemas.openxmlformats.org/officeDocument/2006/relationships/hyperlink" Target="https://uvik.net/" TargetMode="External"/><Relationship Id="rId1402" Type="http://schemas.openxmlformats.org/officeDocument/2006/relationships/hyperlink" Target="http://www.enjoyor.net/" TargetMode="External"/><Relationship Id="rId288" Type="http://schemas.openxmlformats.org/officeDocument/2006/relationships/hyperlink" Target="https://datacrunchcorp.com/" TargetMode="External"/><Relationship Id="rId495" Type="http://schemas.openxmlformats.org/officeDocument/2006/relationships/hyperlink" Target="http://builder.ai/" TargetMode="External"/><Relationship Id="rId2176" Type="http://schemas.openxmlformats.org/officeDocument/2006/relationships/hyperlink" Target="https://www.treinetic.com/" TargetMode="External"/><Relationship Id="rId2383" Type="http://schemas.openxmlformats.org/officeDocument/2006/relationships/hyperlink" Target="https://www.yourteaminindia.com/" TargetMode="External"/><Relationship Id="rId2590" Type="http://schemas.openxmlformats.org/officeDocument/2006/relationships/hyperlink" Target="https://techinnover.com/" TargetMode="External"/><Relationship Id="rId148" Type="http://schemas.openxmlformats.org/officeDocument/2006/relationships/hyperlink" Target="http://makersden.io/" TargetMode="External"/><Relationship Id="rId355" Type="http://schemas.openxmlformats.org/officeDocument/2006/relationships/hyperlink" Target="https://www.vivus.tech/" TargetMode="External"/><Relationship Id="rId562" Type="http://schemas.openxmlformats.org/officeDocument/2006/relationships/hyperlink" Target="https://www.synechron.com/" TargetMode="External"/><Relationship Id="rId1192" Type="http://schemas.openxmlformats.org/officeDocument/2006/relationships/hyperlink" Target="http://quantup.pl/" TargetMode="External"/><Relationship Id="rId2036" Type="http://schemas.openxmlformats.org/officeDocument/2006/relationships/hyperlink" Target="https://www.wikqik.com/" TargetMode="External"/><Relationship Id="rId2243" Type="http://schemas.openxmlformats.org/officeDocument/2006/relationships/hyperlink" Target="https://viamsterdam.com/" TargetMode="External"/><Relationship Id="rId2450" Type="http://schemas.openxmlformats.org/officeDocument/2006/relationships/hyperlink" Target="http://dnc-algo.com/" TargetMode="External"/><Relationship Id="rId215" Type="http://schemas.openxmlformats.org/officeDocument/2006/relationships/hyperlink" Target="https://www.quanam.com/" TargetMode="External"/><Relationship Id="rId422" Type="http://schemas.openxmlformats.org/officeDocument/2006/relationships/hyperlink" Target="https://koukio.com/" TargetMode="External"/><Relationship Id="rId1052" Type="http://schemas.openxmlformats.org/officeDocument/2006/relationships/hyperlink" Target="https://www.aisoma.de/" TargetMode="External"/><Relationship Id="rId2103" Type="http://schemas.openxmlformats.org/officeDocument/2006/relationships/hyperlink" Target="https://www.scientisttechnologies.com/" TargetMode="External"/><Relationship Id="rId2310" Type="http://schemas.openxmlformats.org/officeDocument/2006/relationships/hyperlink" Target="https://www.softprodigy.com/" TargetMode="External"/><Relationship Id="rId1869" Type="http://schemas.openxmlformats.org/officeDocument/2006/relationships/hyperlink" Target="https://www.vaizva.com/" TargetMode="External"/><Relationship Id="rId3084" Type="http://schemas.openxmlformats.org/officeDocument/2006/relationships/hyperlink" Target="http://www.subpixel.hr/" TargetMode="External"/><Relationship Id="rId1729" Type="http://schemas.openxmlformats.org/officeDocument/2006/relationships/hyperlink" Target="https://www.symphonyhq.com/" TargetMode="External"/><Relationship Id="rId1936" Type="http://schemas.openxmlformats.org/officeDocument/2006/relationships/hyperlink" Target="https://revnue.com/" TargetMode="External"/><Relationship Id="rId3151" Type="http://schemas.openxmlformats.org/officeDocument/2006/relationships/hyperlink" Target="https://10senses.pl/" TargetMode="External"/><Relationship Id="rId3011" Type="http://schemas.openxmlformats.org/officeDocument/2006/relationships/hyperlink" Target="https://kazap.co.uk/" TargetMode="External"/><Relationship Id="rId5" Type="http://schemas.openxmlformats.org/officeDocument/2006/relationships/hyperlink" Target="https://willdom.com/" TargetMode="External"/><Relationship Id="rId889" Type="http://schemas.openxmlformats.org/officeDocument/2006/relationships/hyperlink" Target="http://www.nachi.com.au/" TargetMode="External"/><Relationship Id="rId2777" Type="http://schemas.openxmlformats.org/officeDocument/2006/relationships/hyperlink" Target="https://www.ashineconsultancy.com/" TargetMode="External"/><Relationship Id="rId749" Type="http://schemas.openxmlformats.org/officeDocument/2006/relationships/hyperlink" Target="https://spatial.ai/" TargetMode="External"/><Relationship Id="rId1379" Type="http://schemas.openxmlformats.org/officeDocument/2006/relationships/hyperlink" Target="https://unionfab.com/" TargetMode="External"/><Relationship Id="rId1586" Type="http://schemas.openxmlformats.org/officeDocument/2006/relationships/hyperlink" Target="https://jasoren.com/" TargetMode="External"/><Relationship Id="rId2984" Type="http://schemas.openxmlformats.org/officeDocument/2006/relationships/hyperlink" Target="https://raisense.uz/" TargetMode="External"/><Relationship Id="rId609" Type="http://schemas.openxmlformats.org/officeDocument/2006/relationships/hyperlink" Target="http://smartvid.io/" TargetMode="External"/><Relationship Id="rId956" Type="http://schemas.openxmlformats.org/officeDocument/2006/relationships/hyperlink" Target="http://magiacx.com/" TargetMode="External"/><Relationship Id="rId1239" Type="http://schemas.openxmlformats.org/officeDocument/2006/relationships/hyperlink" Target="https://isolve.global/" TargetMode="External"/><Relationship Id="rId1793" Type="http://schemas.openxmlformats.org/officeDocument/2006/relationships/hyperlink" Target="http://lemay.ai/" TargetMode="External"/><Relationship Id="rId2637" Type="http://schemas.openxmlformats.org/officeDocument/2006/relationships/hyperlink" Target="https://www.en.ngworkshop.co.il/" TargetMode="External"/><Relationship Id="rId2844" Type="http://schemas.openxmlformats.org/officeDocument/2006/relationships/hyperlink" Target="http://www.cogdina.com/" TargetMode="External"/><Relationship Id="rId85" Type="http://schemas.openxmlformats.org/officeDocument/2006/relationships/hyperlink" Target="https://thirdeyedata.io/" TargetMode="External"/><Relationship Id="rId816" Type="http://schemas.openxmlformats.org/officeDocument/2006/relationships/hyperlink" Target="https://leadsurance.com/" TargetMode="External"/><Relationship Id="rId1446" Type="http://schemas.openxmlformats.org/officeDocument/2006/relationships/hyperlink" Target="http://aiknights.com/" TargetMode="External"/><Relationship Id="rId1653" Type="http://schemas.openxmlformats.org/officeDocument/2006/relationships/hyperlink" Target="http://www.emser.net/" TargetMode="External"/><Relationship Id="rId1860" Type="http://schemas.openxmlformats.org/officeDocument/2006/relationships/hyperlink" Target="https://ztech.io/" TargetMode="External"/><Relationship Id="rId2704" Type="http://schemas.openxmlformats.org/officeDocument/2006/relationships/hyperlink" Target="https://undigital.com.au/" TargetMode="External"/><Relationship Id="rId2911" Type="http://schemas.openxmlformats.org/officeDocument/2006/relationships/hyperlink" Target="http://korahlimited.com/" TargetMode="External"/><Relationship Id="rId1306" Type="http://schemas.openxmlformats.org/officeDocument/2006/relationships/hyperlink" Target="https://www.metrica.com.au/" TargetMode="External"/><Relationship Id="rId1513" Type="http://schemas.openxmlformats.org/officeDocument/2006/relationships/hyperlink" Target="https://www.ag-technologies.com/" TargetMode="External"/><Relationship Id="rId1720" Type="http://schemas.openxmlformats.org/officeDocument/2006/relationships/hyperlink" Target="https://www.devfi.com/" TargetMode="External"/><Relationship Id="rId12" Type="http://schemas.openxmlformats.org/officeDocument/2006/relationships/hyperlink" Target="http://www.sciant.com/" TargetMode="External"/><Relationship Id="rId399" Type="http://schemas.openxmlformats.org/officeDocument/2006/relationships/hyperlink" Target="https://www.clixlogix.com/" TargetMode="External"/><Relationship Id="rId2287" Type="http://schemas.openxmlformats.org/officeDocument/2006/relationships/hyperlink" Target="https://www.chitchatagency.com/" TargetMode="External"/><Relationship Id="rId2494" Type="http://schemas.openxmlformats.org/officeDocument/2006/relationships/hyperlink" Target="http://www.tekenable.ie/" TargetMode="External"/><Relationship Id="rId259" Type="http://schemas.openxmlformats.org/officeDocument/2006/relationships/hyperlink" Target="http://revox.io/" TargetMode="External"/><Relationship Id="rId466" Type="http://schemas.openxmlformats.org/officeDocument/2006/relationships/hyperlink" Target="https://oraxtech.com/" TargetMode="External"/><Relationship Id="rId673" Type="http://schemas.openxmlformats.org/officeDocument/2006/relationships/hyperlink" Target="https://www.sprint-in.com/" TargetMode="External"/><Relationship Id="rId880" Type="http://schemas.openxmlformats.org/officeDocument/2006/relationships/hyperlink" Target="https://www.ginie.ai/" TargetMode="External"/><Relationship Id="rId1096" Type="http://schemas.openxmlformats.org/officeDocument/2006/relationships/hyperlink" Target="http://www.chaoqiankeji.com/" TargetMode="External"/><Relationship Id="rId2147" Type="http://schemas.openxmlformats.org/officeDocument/2006/relationships/hyperlink" Target="https://www.tridenia.com/" TargetMode="External"/><Relationship Id="rId2354" Type="http://schemas.openxmlformats.org/officeDocument/2006/relationships/hyperlink" Target="https://www.wwg.it/" TargetMode="External"/><Relationship Id="rId2561" Type="http://schemas.openxmlformats.org/officeDocument/2006/relationships/hyperlink" Target="https://www.informaticstec.com/" TargetMode="External"/><Relationship Id="rId119" Type="http://schemas.openxmlformats.org/officeDocument/2006/relationships/hyperlink" Target="https://mintymint.net/" TargetMode="External"/><Relationship Id="rId326" Type="http://schemas.openxmlformats.org/officeDocument/2006/relationships/hyperlink" Target="https://www.thecloudfountain.com/" TargetMode="External"/><Relationship Id="rId533" Type="http://schemas.openxmlformats.org/officeDocument/2006/relationships/hyperlink" Target="https://deepmind.com/" TargetMode="External"/><Relationship Id="rId1163" Type="http://schemas.openxmlformats.org/officeDocument/2006/relationships/hyperlink" Target="http://newmine.com/" TargetMode="External"/><Relationship Id="rId1370" Type="http://schemas.openxmlformats.org/officeDocument/2006/relationships/hyperlink" Target="https://kanayma.net/" TargetMode="External"/><Relationship Id="rId2007" Type="http://schemas.openxmlformats.org/officeDocument/2006/relationships/hyperlink" Target="https://rheo.bot/" TargetMode="External"/><Relationship Id="rId2214" Type="http://schemas.openxmlformats.org/officeDocument/2006/relationships/hyperlink" Target="https://blockfactory.live/" TargetMode="External"/><Relationship Id="rId740" Type="http://schemas.openxmlformats.org/officeDocument/2006/relationships/hyperlink" Target="https://www.synchrogenix.com/technology-innovation/ai" TargetMode="External"/><Relationship Id="rId1023" Type="http://schemas.openxmlformats.org/officeDocument/2006/relationships/hyperlink" Target="https://snap2insight.com/" TargetMode="External"/><Relationship Id="rId2421" Type="http://schemas.openxmlformats.org/officeDocument/2006/relationships/hyperlink" Target="https://rush.co.nz/" TargetMode="External"/><Relationship Id="rId600" Type="http://schemas.openxmlformats.org/officeDocument/2006/relationships/hyperlink" Target="https://www.protenus.com/" TargetMode="External"/><Relationship Id="rId1230" Type="http://schemas.openxmlformats.org/officeDocument/2006/relationships/hyperlink" Target="https://agiliway.com/" TargetMode="External"/><Relationship Id="rId3055" Type="http://schemas.openxmlformats.org/officeDocument/2006/relationships/hyperlink" Target="https://www.ibrinfotech.com/" TargetMode="External"/><Relationship Id="rId183" Type="http://schemas.openxmlformats.org/officeDocument/2006/relationships/hyperlink" Target="https://quantcoding.com/" TargetMode="External"/><Relationship Id="rId390" Type="http://schemas.openxmlformats.org/officeDocument/2006/relationships/hyperlink" Target="https://fastcodelab.com/" TargetMode="External"/><Relationship Id="rId1907" Type="http://schemas.openxmlformats.org/officeDocument/2006/relationships/hyperlink" Target="http://www.tqiinc.com/" TargetMode="External"/><Relationship Id="rId2071" Type="http://schemas.openxmlformats.org/officeDocument/2006/relationships/hyperlink" Target="https://aforanalytic.com/" TargetMode="External"/><Relationship Id="rId3122" Type="http://schemas.openxmlformats.org/officeDocument/2006/relationships/hyperlink" Target="https://brainit.sk/en/home/" TargetMode="External"/><Relationship Id="rId250" Type="http://schemas.openxmlformats.org/officeDocument/2006/relationships/hyperlink" Target="http://visiqua.com/" TargetMode="External"/><Relationship Id="rId110" Type="http://schemas.openxmlformats.org/officeDocument/2006/relationships/hyperlink" Target="https://hashcode.hr/" TargetMode="External"/><Relationship Id="rId2888" Type="http://schemas.openxmlformats.org/officeDocument/2006/relationships/hyperlink" Target="http://flexisus.com/" TargetMode="External"/><Relationship Id="rId1697" Type="http://schemas.openxmlformats.org/officeDocument/2006/relationships/hyperlink" Target="https://www.everstring.com/" TargetMode="External"/><Relationship Id="rId2748" Type="http://schemas.openxmlformats.org/officeDocument/2006/relationships/hyperlink" Target="http://www.kloudynet.com/" TargetMode="External"/><Relationship Id="rId2955" Type="http://schemas.openxmlformats.org/officeDocument/2006/relationships/hyperlink" Target="https://mysticriver.consulting/" TargetMode="External"/><Relationship Id="rId927" Type="http://schemas.openxmlformats.org/officeDocument/2006/relationships/hyperlink" Target="https://www.yekaliva.ai/" TargetMode="External"/><Relationship Id="rId1557" Type="http://schemas.openxmlformats.org/officeDocument/2006/relationships/hyperlink" Target="https://botpenguin.com/" TargetMode="External"/><Relationship Id="rId1764" Type="http://schemas.openxmlformats.org/officeDocument/2006/relationships/hyperlink" Target="https://lembergsolutions.com/" TargetMode="External"/><Relationship Id="rId1971" Type="http://schemas.openxmlformats.org/officeDocument/2006/relationships/hyperlink" Target="https://smiddle.com/" TargetMode="External"/><Relationship Id="rId2608" Type="http://schemas.openxmlformats.org/officeDocument/2006/relationships/hyperlink" Target="http://www.taleaboutdata.com/" TargetMode="External"/><Relationship Id="rId2815" Type="http://schemas.openxmlformats.org/officeDocument/2006/relationships/hyperlink" Target="https://caspiansoft.com/" TargetMode="External"/><Relationship Id="rId56" Type="http://schemas.openxmlformats.org/officeDocument/2006/relationships/hyperlink" Target="https://www.rinf.tech/" TargetMode="External"/><Relationship Id="rId1417" Type="http://schemas.openxmlformats.org/officeDocument/2006/relationships/hyperlink" Target="http://www.flynk.com/" TargetMode="External"/><Relationship Id="rId1624" Type="http://schemas.openxmlformats.org/officeDocument/2006/relationships/hyperlink" Target="https://sourcemeridian.com/" TargetMode="External"/><Relationship Id="rId1831" Type="http://schemas.openxmlformats.org/officeDocument/2006/relationships/hyperlink" Target="http://www.kognitivspark.com/" TargetMode="External"/><Relationship Id="rId2398" Type="http://schemas.openxmlformats.org/officeDocument/2006/relationships/hyperlink" Target="https://www.4-roads.com/" TargetMode="External"/><Relationship Id="rId577" Type="http://schemas.openxmlformats.org/officeDocument/2006/relationships/hyperlink" Target="https://aimotive.com/" TargetMode="External"/><Relationship Id="rId2258" Type="http://schemas.openxmlformats.org/officeDocument/2006/relationships/hyperlink" Target="http://www.head-blocks.com/" TargetMode="External"/><Relationship Id="rId784" Type="http://schemas.openxmlformats.org/officeDocument/2006/relationships/hyperlink" Target="https://algolux.com/" TargetMode="External"/><Relationship Id="rId991" Type="http://schemas.openxmlformats.org/officeDocument/2006/relationships/hyperlink" Target="http://www.nanowebgroup.com/" TargetMode="External"/><Relationship Id="rId1067" Type="http://schemas.openxmlformats.org/officeDocument/2006/relationships/hyperlink" Target="http://www.atlanta.ai/" TargetMode="External"/><Relationship Id="rId2465" Type="http://schemas.openxmlformats.org/officeDocument/2006/relationships/hyperlink" Target="https://wyvsecurity.com/" TargetMode="External"/><Relationship Id="rId2672" Type="http://schemas.openxmlformats.org/officeDocument/2006/relationships/hyperlink" Target="https://www.symantra.com/" TargetMode="External"/><Relationship Id="rId437" Type="http://schemas.openxmlformats.org/officeDocument/2006/relationships/hyperlink" Target="https://genericsoft.eu/" TargetMode="External"/><Relationship Id="rId644" Type="http://schemas.openxmlformats.org/officeDocument/2006/relationships/hyperlink" Target="https://bonsai.tech/" TargetMode="External"/><Relationship Id="rId851" Type="http://schemas.openxmlformats.org/officeDocument/2006/relationships/hyperlink" Target="https://fastpathautomation.com/" TargetMode="External"/><Relationship Id="rId1274" Type="http://schemas.openxmlformats.org/officeDocument/2006/relationships/hyperlink" Target="https://2os.com/" TargetMode="External"/><Relationship Id="rId1481" Type="http://schemas.openxmlformats.org/officeDocument/2006/relationships/hyperlink" Target="http://www.gridsum.com/en/" TargetMode="External"/><Relationship Id="rId2118" Type="http://schemas.openxmlformats.org/officeDocument/2006/relationships/hyperlink" Target="https://vtechsolution.com/" TargetMode="External"/><Relationship Id="rId2325" Type="http://schemas.openxmlformats.org/officeDocument/2006/relationships/hyperlink" Target="https://heyml.com/" TargetMode="External"/><Relationship Id="rId2532" Type="http://schemas.openxmlformats.org/officeDocument/2006/relationships/hyperlink" Target="https://www.edeltaes.com/" TargetMode="External"/><Relationship Id="rId504" Type="http://schemas.openxmlformats.org/officeDocument/2006/relationships/hyperlink" Target="https://uttercode.com/" TargetMode="External"/><Relationship Id="rId711" Type="http://schemas.openxmlformats.org/officeDocument/2006/relationships/hyperlink" Target="https://pro-vigil.com/" TargetMode="External"/><Relationship Id="rId1134" Type="http://schemas.openxmlformats.org/officeDocument/2006/relationships/hyperlink" Target="https://www.tongdun.cn/" TargetMode="External"/><Relationship Id="rId1341" Type="http://schemas.openxmlformats.org/officeDocument/2006/relationships/hyperlink" Target="http://aimpro.info/" TargetMode="External"/><Relationship Id="rId1201" Type="http://schemas.openxmlformats.org/officeDocument/2006/relationships/hyperlink" Target="https://vanguard-x.com/" TargetMode="External"/><Relationship Id="rId3099" Type="http://schemas.openxmlformats.org/officeDocument/2006/relationships/hyperlink" Target="http://www.techo2.com/" TargetMode="External"/><Relationship Id="rId294" Type="http://schemas.openxmlformats.org/officeDocument/2006/relationships/hyperlink" Target="https://industrialax.com/" TargetMode="External"/><Relationship Id="rId2182" Type="http://schemas.openxmlformats.org/officeDocument/2006/relationships/hyperlink" Target="http://c3-inc.com/" TargetMode="External"/><Relationship Id="rId3026" Type="http://schemas.openxmlformats.org/officeDocument/2006/relationships/hyperlink" Target="https://hirelofty.com/" TargetMode="External"/><Relationship Id="rId154" Type="http://schemas.openxmlformats.org/officeDocument/2006/relationships/hyperlink" Target="https://www.exponentia.ai/" TargetMode="External"/><Relationship Id="rId361" Type="http://schemas.openxmlformats.org/officeDocument/2006/relationships/hyperlink" Target="https://codesmendev.com/" TargetMode="External"/><Relationship Id="rId2042" Type="http://schemas.openxmlformats.org/officeDocument/2006/relationships/hyperlink" Target="https://upugo.com/" TargetMode="External"/><Relationship Id="rId2999" Type="http://schemas.openxmlformats.org/officeDocument/2006/relationships/hyperlink" Target="http://failingventure.com/" TargetMode="External"/><Relationship Id="rId221" Type="http://schemas.openxmlformats.org/officeDocument/2006/relationships/hyperlink" Target="https://www.ecognitionlabs.com/" TargetMode="External"/><Relationship Id="rId2859" Type="http://schemas.openxmlformats.org/officeDocument/2006/relationships/hyperlink" Target="https://www.shookiot.com/" TargetMode="External"/><Relationship Id="rId1668" Type="http://schemas.openxmlformats.org/officeDocument/2006/relationships/hyperlink" Target="https://innovature.ai/" TargetMode="External"/><Relationship Id="rId1875" Type="http://schemas.openxmlformats.org/officeDocument/2006/relationships/hyperlink" Target="http://whaleandjaguar.co/" TargetMode="External"/><Relationship Id="rId2719" Type="http://schemas.openxmlformats.org/officeDocument/2006/relationships/hyperlink" Target="http://www.maxstacklabs.com/" TargetMode="External"/><Relationship Id="rId1528" Type="http://schemas.openxmlformats.org/officeDocument/2006/relationships/hyperlink" Target="http://concept-inc.com/" TargetMode="External"/><Relationship Id="rId2926" Type="http://schemas.openxmlformats.org/officeDocument/2006/relationships/hyperlink" Target="http://www.ipinnovatech.co/" TargetMode="External"/><Relationship Id="rId3090" Type="http://schemas.openxmlformats.org/officeDocument/2006/relationships/hyperlink" Target="https://transformsolution.com/" TargetMode="External"/><Relationship Id="rId1735" Type="http://schemas.openxmlformats.org/officeDocument/2006/relationships/hyperlink" Target="https://turnkey-lender.com/" TargetMode="External"/><Relationship Id="rId1942" Type="http://schemas.openxmlformats.org/officeDocument/2006/relationships/hyperlink" Target="https://www.iotecglobal.com/" TargetMode="External"/><Relationship Id="rId27" Type="http://schemas.openxmlformats.org/officeDocument/2006/relationships/hyperlink" Target="https://www.exposit.com/" TargetMode="External"/><Relationship Id="rId1802" Type="http://schemas.openxmlformats.org/officeDocument/2006/relationships/hyperlink" Target="https://volsoft.com.tr/" TargetMode="External"/><Relationship Id="rId688" Type="http://schemas.openxmlformats.org/officeDocument/2006/relationships/hyperlink" Target="https://wefarm.org/" TargetMode="External"/><Relationship Id="rId895" Type="http://schemas.openxmlformats.org/officeDocument/2006/relationships/hyperlink" Target="https://whoisblackops.com/" TargetMode="External"/><Relationship Id="rId2369" Type="http://schemas.openxmlformats.org/officeDocument/2006/relationships/hyperlink" Target="http://prty.jp/" TargetMode="External"/><Relationship Id="rId2576" Type="http://schemas.openxmlformats.org/officeDocument/2006/relationships/hyperlink" Target="https://graph.digital/" TargetMode="External"/><Relationship Id="rId2783" Type="http://schemas.openxmlformats.org/officeDocument/2006/relationships/hyperlink" Target="http://funstematics.ai/" TargetMode="External"/><Relationship Id="rId2990" Type="http://schemas.openxmlformats.org/officeDocument/2006/relationships/hyperlink" Target="http://www.smartwebzone.com/" TargetMode="External"/><Relationship Id="rId548" Type="http://schemas.openxmlformats.org/officeDocument/2006/relationships/hyperlink" Target="https://algorithmia.com/" TargetMode="External"/><Relationship Id="rId755" Type="http://schemas.openxmlformats.org/officeDocument/2006/relationships/hyperlink" Target="http://www.equals3.ai/" TargetMode="External"/><Relationship Id="rId962" Type="http://schemas.openxmlformats.org/officeDocument/2006/relationships/hyperlink" Target="http://gazelle.ai/" TargetMode="External"/><Relationship Id="rId1178" Type="http://schemas.openxmlformats.org/officeDocument/2006/relationships/hyperlink" Target="https://artefact.com/" TargetMode="External"/><Relationship Id="rId1385" Type="http://schemas.openxmlformats.org/officeDocument/2006/relationships/hyperlink" Target="https://www.joltag.com/" TargetMode="External"/><Relationship Id="rId1592" Type="http://schemas.openxmlformats.org/officeDocument/2006/relationships/hyperlink" Target="http://www.qruize.com/" TargetMode="External"/><Relationship Id="rId2229" Type="http://schemas.openxmlformats.org/officeDocument/2006/relationships/hyperlink" Target="https://www.actiontoaction.ai/" TargetMode="External"/><Relationship Id="rId2436" Type="http://schemas.openxmlformats.org/officeDocument/2006/relationships/hyperlink" Target="https://www.revolware.com/" TargetMode="External"/><Relationship Id="rId2643" Type="http://schemas.openxmlformats.org/officeDocument/2006/relationships/hyperlink" Target="https://www.aximsoft.com/" TargetMode="External"/><Relationship Id="rId2850" Type="http://schemas.openxmlformats.org/officeDocument/2006/relationships/hyperlink" Target="https://codeleap.co.uk/" TargetMode="External"/><Relationship Id="rId91" Type="http://schemas.openxmlformats.org/officeDocument/2006/relationships/hyperlink" Target="https://datalabs.optisolbusiness.com/" TargetMode="External"/><Relationship Id="rId408" Type="http://schemas.openxmlformats.org/officeDocument/2006/relationships/hyperlink" Target="http://repozitory.com/" TargetMode="External"/><Relationship Id="rId615" Type="http://schemas.openxmlformats.org/officeDocument/2006/relationships/hyperlink" Target="https://www.knowlarity.com/" TargetMode="External"/><Relationship Id="rId822" Type="http://schemas.openxmlformats.org/officeDocument/2006/relationships/hyperlink" Target="https://www.machfu.com/" TargetMode="External"/><Relationship Id="rId1038" Type="http://schemas.openxmlformats.org/officeDocument/2006/relationships/hyperlink" Target="https://adarobotics.com/" TargetMode="External"/><Relationship Id="rId1245" Type="http://schemas.openxmlformats.org/officeDocument/2006/relationships/hyperlink" Target="http://www.sequium.com/" TargetMode="External"/><Relationship Id="rId1452" Type="http://schemas.openxmlformats.org/officeDocument/2006/relationships/hyperlink" Target="https://aisydney.com.au/" TargetMode="External"/><Relationship Id="rId2503" Type="http://schemas.openxmlformats.org/officeDocument/2006/relationships/hyperlink" Target="https://www.idea2app.dev/" TargetMode="External"/><Relationship Id="rId1105" Type="http://schemas.openxmlformats.org/officeDocument/2006/relationships/hyperlink" Target="https://nelus.co.uk/" TargetMode="External"/><Relationship Id="rId1312" Type="http://schemas.openxmlformats.org/officeDocument/2006/relationships/hyperlink" Target="https://divergence.ai/" TargetMode="External"/><Relationship Id="rId2710" Type="http://schemas.openxmlformats.org/officeDocument/2006/relationships/hyperlink" Target="https://www.ecloudchain.com/" TargetMode="External"/><Relationship Id="rId198" Type="http://schemas.openxmlformats.org/officeDocument/2006/relationships/hyperlink" Target="https://www.globalvoxinc.com/" TargetMode="External"/><Relationship Id="rId2086" Type="http://schemas.openxmlformats.org/officeDocument/2006/relationships/hyperlink" Target="https://www.bmptechnologies.com.au/" TargetMode="External"/><Relationship Id="rId2293" Type="http://schemas.openxmlformats.org/officeDocument/2006/relationships/hyperlink" Target="http://www.2excel.com.au/" TargetMode="External"/><Relationship Id="rId3137" Type="http://schemas.openxmlformats.org/officeDocument/2006/relationships/hyperlink" Target="http://www.quantanite.com/" TargetMode="External"/><Relationship Id="rId265" Type="http://schemas.openxmlformats.org/officeDocument/2006/relationships/hyperlink" Target="http://skyrise.tech/" TargetMode="External"/><Relationship Id="rId472" Type="http://schemas.openxmlformats.org/officeDocument/2006/relationships/hyperlink" Target="http://www.nsjsoftware.com/" TargetMode="External"/><Relationship Id="rId2153" Type="http://schemas.openxmlformats.org/officeDocument/2006/relationships/hyperlink" Target="http://www.tanmer.com/" TargetMode="External"/><Relationship Id="rId2360" Type="http://schemas.openxmlformats.org/officeDocument/2006/relationships/hyperlink" Target="https://cpitech.io/en" TargetMode="External"/><Relationship Id="rId125" Type="http://schemas.openxmlformats.org/officeDocument/2006/relationships/hyperlink" Target="https://frasal.uy/" TargetMode="External"/><Relationship Id="rId332" Type="http://schemas.openxmlformats.org/officeDocument/2006/relationships/hyperlink" Target="https://www.jazzros.com/" TargetMode="External"/><Relationship Id="rId2013" Type="http://schemas.openxmlformats.org/officeDocument/2006/relationships/hyperlink" Target="http://cognishift.com.au/" TargetMode="External"/><Relationship Id="rId2220" Type="http://schemas.openxmlformats.org/officeDocument/2006/relationships/hyperlink" Target="https://www.skylinetech.ai/solutions" TargetMode="External"/><Relationship Id="rId1779" Type="http://schemas.openxmlformats.org/officeDocument/2006/relationships/hyperlink" Target="https://falcomatics.com/" TargetMode="External"/><Relationship Id="rId1986" Type="http://schemas.openxmlformats.org/officeDocument/2006/relationships/hyperlink" Target="https://www.solstice.com/" TargetMode="External"/><Relationship Id="rId1639" Type="http://schemas.openxmlformats.org/officeDocument/2006/relationships/hyperlink" Target="https://shatava.com/en/" TargetMode="External"/><Relationship Id="rId1846" Type="http://schemas.openxmlformats.org/officeDocument/2006/relationships/hyperlink" Target="https://www.caura.co/" TargetMode="External"/><Relationship Id="rId3061" Type="http://schemas.openxmlformats.org/officeDocument/2006/relationships/hyperlink" Target="https://www.cbidigital.com/" TargetMode="External"/><Relationship Id="rId1706" Type="http://schemas.openxmlformats.org/officeDocument/2006/relationships/hyperlink" Target="https://brainnwave.ai/" TargetMode="External"/><Relationship Id="rId1913" Type="http://schemas.openxmlformats.org/officeDocument/2006/relationships/hyperlink" Target="https://www.thoughtfulautomation.com/" TargetMode="External"/><Relationship Id="rId799" Type="http://schemas.openxmlformats.org/officeDocument/2006/relationships/hyperlink" Target="https://www.labgeni.us/" TargetMode="External"/><Relationship Id="rId2687" Type="http://schemas.openxmlformats.org/officeDocument/2006/relationships/hyperlink" Target="https://lepolishbureau.com/" TargetMode="External"/><Relationship Id="rId2894" Type="http://schemas.openxmlformats.org/officeDocument/2006/relationships/hyperlink" Target="https://pento.ai/" TargetMode="External"/><Relationship Id="rId659" Type="http://schemas.openxmlformats.org/officeDocument/2006/relationships/hyperlink" Target="https://icaninfotech.com/" TargetMode="External"/><Relationship Id="rId866" Type="http://schemas.openxmlformats.org/officeDocument/2006/relationships/hyperlink" Target="http://www.trio.ai/en/" TargetMode="External"/><Relationship Id="rId1289" Type="http://schemas.openxmlformats.org/officeDocument/2006/relationships/hyperlink" Target="https://dataforce.com.ai/" TargetMode="External"/><Relationship Id="rId1496" Type="http://schemas.openxmlformats.org/officeDocument/2006/relationships/hyperlink" Target="http://www.evo-ux.com/" TargetMode="External"/><Relationship Id="rId2547" Type="http://schemas.openxmlformats.org/officeDocument/2006/relationships/hyperlink" Target="https://skylarminds.com/" TargetMode="External"/><Relationship Id="rId519" Type="http://schemas.openxmlformats.org/officeDocument/2006/relationships/hyperlink" Target="https://www.megazone.com/us/" TargetMode="External"/><Relationship Id="rId1149" Type="http://schemas.openxmlformats.org/officeDocument/2006/relationships/hyperlink" Target="https://www.flurosat.com/" TargetMode="External"/><Relationship Id="rId1356" Type="http://schemas.openxmlformats.org/officeDocument/2006/relationships/hyperlink" Target="https://www.modbi.com/" TargetMode="External"/><Relationship Id="rId2754" Type="http://schemas.openxmlformats.org/officeDocument/2006/relationships/hyperlink" Target="https://www.sia-soft.com/" TargetMode="External"/><Relationship Id="rId2961" Type="http://schemas.openxmlformats.org/officeDocument/2006/relationships/hyperlink" Target="https://brandsuite.app/" TargetMode="External"/><Relationship Id="rId726" Type="http://schemas.openxmlformats.org/officeDocument/2006/relationships/hyperlink" Target="https://www.traydstream.com/" TargetMode="External"/><Relationship Id="rId933" Type="http://schemas.openxmlformats.org/officeDocument/2006/relationships/hyperlink" Target="http://www.51hitech.com/" TargetMode="External"/><Relationship Id="rId1009" Type="http://schemas.openxmlformats.org/officeDocument/2006/relationships/hyperlink" Target="https://tqintelligence.com/" TargetMode="External"/><Relationship Id="rId1563" Type="http://schemas.openxmlformats.org/officeDocument/2006/relationships/hyperlink" Target="https://www.metafused.com/" TargetMode="External"/><Relationship Id="rId1770" Type="http://schemas.openxmlformats.org/officeDocument/2006/relationships/hyperlink" Target="http://www.cicadatech.eu/" TargetMode="External"/><Relationship Id="rId2407" Type="http://schemas.openxmlformats.org/officeDocument/2006/relationships/hyperlink" Target="https://anthillworldwide.com/" TargetMode="External"/><Relationship Id="rId2614" Type="http://schemas.openxmlformats.org/officeDocument/2006/relationships/hyperlink" Target="http://www.viruspositive.com/" TargetMode="External"/><Relationship Id="rId2821" Type="http://schemas.openxmlformats.org/officeDocument/2006/relationships/hyperlink" Target="https://www.kibalabs.com/" TargetMode="External"/><Relationship Id="rId62" Type="http://schemas.openxmlformats.org/officeDocument/2006/relationships/hyperlink" Target="https://www.wi4.org/" TargetMode="External"/><Relationship Id="rId1216" Type="http://schemas.openxmlformats.org/officeDocument/2006/relationships/hyperlink" Target="http://www.saviantconsulting.com/" TargetMode="External"/><Relationship Id="rId1423" Type="http://schemas.openxmlformats.org/officeDocument/2006/relationships/hyperlink" Target="https://www.robotsandpencils.com/" TargetMode="External"/><Relationship Id="rId1630" Type="http://schemas.openxmlformats.org/officeDocument/2006/relationships/hyperlink" Target="https://www.egtech.us/" TargetMode="External"/><Relationship Id="rId2197" Type="http://schemas.openxmlformats.org/officeDocument/2006/relationships/hyperlink" Target="https://itwixtechnologies.com/" TargetMode="External"/><Relationship Id="rId169" Type="http://schemas.openxmlformats.org/officeDocument/2006/relationships/hyperlink" Target="http://webfactory.mk/" TargetMode="External"/><Relationship Id="rId376" Type="http://schemas.openxmlformats.org/officeDocument/2006/relationships/hyperlink" Target="http://opentangerine.com/" TargetMode="External"/><Relationship Id="rId583" Type="http://schemas.openxmlformats.org/officeDocument/2006/relationships/hyperlink" Target="https://www.attivio.com/" TargetMode="External"/><Relationship Id="rId790" Type="http://schemas.openxmlformats.org/officeDocument/2006/relationships/hyperlink" Target="http://www.celaton.com/" TargetMode="External"/><Relationship Id="rId2057" Type="http://schemas.openxmlformats.org/officeDocument/2006/relationships/hyperlink" Target="https://www.syone.com/" TargetMode="External"/><Relationship Id="rId2264" Type="http://schemas.openxmlformats.org/officeDocument/2006/relationships/hyperlink" Target="http://www.proxntelli.com/" TargetMode="External"/><Relationship Id="rId2471" Type="http://schemas.openxmlformats.org/officeDocument/2006/relationships/hyperlink" Target="https://emakina.at/" TargetMode="External"/><Relationship Id="rId3108" Type="http://schemas.openxmlformats.org/officeDocument/2006/relationships/hyperlink" Target="https://idevband.com/" TargetMode="External"/><Relationship Id="rId236" Type="http://schemas.openxmlformats.org/officeDocument/2006/relationships/hyperlink" Target="https://brunodevelopment.com/" TargetMode="External"/><Relationship Id="rId443" Type="http://schemas.openxmlformats.org/officeDocument/2006/relationships/hyperlink" Target="https://cogentlabs.co/" TargetMode="External"/><Relationship Id="rId650" Type="http://schemas.openxmlformats.org/officeDocument/2006/relationships/hyperlink" Target="http://www.servreality.com/" TargetMode="External"/><Relationship Id="rId1073" Type="http://schemas.openxmlformats.org/officeDocument/2006/relationships/hyperlink" Target="https://www.hostedbots.com/" TargetMode="External"/><Relationship Id="rId1280" Type="http://schemas.openxmlformats.org/officeDocument/2006/relationships/hyperlink" Target="https://newwave.io/" TargetMode="External"/><Relationship Id="rId2124" Type="http://schemas.openxmlformats.org/officeDocument/2006/relationships/hyperlink" Target="https://www.tellius.com/" TargetMode="External"/><Relationship Id="rId2331" Type="http://schemas.openxmlformats.org/officeDocument/2006/relationships/hyperlink" Target="https://www.life-elixir.com/" TargetMode="External"/><Relationship Id="rId303" Type="http://schemas.openxmlformats.org/officeDocument/2006/relationships/hyperlink" Target="http://www.inero-software.com/" TargetMode="External"/><Relationship Id="rId1140" Type="http://schemas.openxmlformats.org/officeDocument/2006/relationships/hyperlink" Target="https://dataprophets.in/" TargetMode="External"/><Relationship Id="rId510" Type="http://schemas.openxmlformats.org/officeDocument/2006/relationships/hyperlink" Target="https://vegavid.com/" TargetMode="External"/><Relationship Id="rId1000" Type="http://schemas.openxmlformats.org/officeDocument/2006/relationships/hyperlink" Target="https://crowdshakti.com/" TargetMode="External"/><Relationship Id="rId1957" Type="http://schemas.openxmlformats.org/officeDocument/2006/relationships/hyperlink" Target="https://trifork.com/" TargetMode="External"/><Relationship Id="rId1817" Type="http://schemas.openxmlformats.org/officeDocument/2006/relationships/hyperlink" Target="https://nais-llc.com/" TargetMode="External"/><Relationship Id="rId3032" Type="http://schemas.openxmlformats.org/officeDocument/2006/relationships/hyperlink" Target="https://unibot.ai/" TargetMode="External"/><Relationship Id="rId160" Type="http://schemas.openxmlformats.org/officeDocument/2006/relationships/hyperlink" Target="https://smartnlg.com/" TargetMode="External"/><Relationship Id="rId2798" Type="http://schemas.openxmlformats.org/officeDocument/2006/relationships/hyperlink" Target="https://oino.tech/" TargetMode="External"/><Relationship Id="rId977" Type="http://schemas.openxmlformats.org/officeDocument/2006/relationships/hyperlink" Target="http://www.datapure.co/" TargetMode="External"/><Relationship Id="rId2658" Type="http://schemas.openxmlformats.org/officeDocument/2006/relationships/hyperlink" Target="http://www.phoenixconsultants.co/" TargetMode="External"/><Relationship Id="rId2865" Type="http://schemas.openxmlformats.org/officeDocument/2006/relationships/hyperlink" Target="https://bitbotstudios.co/" TargetMode="External"/><Relationship Id="rId837" Type="http://schemas.openxmlformats.org/officeDocument/2006/relationships/hyperlink" Target="https://qbotica.com/" TargetMode="External"/><Relationship Id="rId1467" Type="http://schemas.openxmlformats.org/officeDocument/2006/relationships/hyperlink" Target="https://www.proconsi.com/" TargetMode="External"/><Relationship Id="rId1674" Type="http://schemas.openxmlformats.org/officeDocument/2006/relationships/hyperlink" Target="https://www.robotlegion.com.au/" TargetMode="External"/><Relationship Id="rId1881" Type="http://schemas.openxmlformats.org/officeDocument/2006/relationships/hyperlink" Target="https://www.vigilant1.com/" TargetMode="External"/><Relationship Id="rId2518" Type="http://schemas.openxmlformats.org/officeDocument/2006/relationships/hyperlink" Target="https://www.gretol.com/" TargetMode="External"/><Relationship Id="rId2725" Type="http://schemas.openxmlformats.org/officeDocument/2006/relationships/hyperlink" Target="https://www.goneutrinos.com/" TargetMode="External"/><Relationship Id="rId2932" Type="http://schemas.openxmlformats.org/officeDocument/2006/relationships/hyperlink" Target="https://vaasits.com/" TargetMode="External"/><Relationship Id="rId904" Type="http://schemas.openxmlformats.org/officeDocument/2006/relationships/hyperlink" Target="https://www.thedevmasters.com/" TargetMode="External"/><Relationship Id="rId1327" Type="http://schemas.openxmlformats.org/officeDocument/2006/relationships/hyperlink" Target="https://www.attri.ai/" TargetMode="External"/><Relationship Id="rId1534" Type="http://schemas.openxmlformats.org/officeDocument/2006/relationships/hyperlink" Target="https://seargin.com/" TargetMode="External"/><Relationship Id="rId1741" Type="http://schemas.openxmlformats.org/officeDocument/2006/relationships/hyperlink" Target="http://www.cognibe.com/" TargetMode="External"/><Relationship Id="rId33" Type="http://schemas.openxmlformats.org/officeDocument/2006/relationships/hyperlink" Target="https://imobisoft.co.uk/" TargetMode="External"/><Relationship Id="rId1601" Type="http://schemas.openxmlformats.org/officeDocument/2006/relationships/hyperlink" Target="https://y-center.org/" TargetMode="External"/><Relationship Id="rId487" Type="http://schemas.openxmlformats.org/officeDocument/2006/relationships/hyperlink" Target="http://www.tech-bridge.biz/" TargetMode="External"/><Relationship Id="rId694" Type="http://schemas.openxmlformats.org/officeDocument/2006/relationships/hyperlink" Target="http://active.ai/" TargetMode="External"/><Relationship Id="rId2168" Type="http://schemas.openxmlformats.org/officeDocument/2006/relationships/hyperlink" Target="https://www.zerobulb.com/" TargetMode="External"/><Relationship Id="rId2375" Type="http://schemas.openxmlformats.org/officeDocument/2006/relationships/hyperlink" Target="http://www.hydricmedia.com/" TargetMode="External"/><Relationship Id="rId347" Type="http://schemas.openxmlformats.org/officeDocument/2006/relationships/hyperlink" Target="http://outstrivetechnologies.com/" TargetMode="External"/><Relationship Id="rId1184" Type="http://schemas.openxmlformats.org/officeDocument/2006/relationships/hyperlink" Target="https://onpassive.com/" TargetMode="External"/><Relationship Id="rId2028" Type="http://schemas.openxmlformats.org/officeDocument/2006/relationships/hyperlink" Target="https://nuronsurge.com/" TargetMode="External"/><Relationship Id="rId2582" Type="http://schemas.openxmlformats.org/officeDocument/2006/relationships/hyperlink" Target="http://www.spicefactory.co/" TargetMode="External"/><Relationship Id="rId554" Type="http://schemas.openxmlformats.org/officeDocument/2006/relationships/hyperlink" Target="https://gumgum.com/" TargetMode="External"/><Relationship Id="rId761" Type="http://schemas.openxmlformats.org/officeDocument/2006/relationships/hyperlink" Target="http://www.radiants.com/" TargetMode="External"/><Relationship Id="rId1391" Type="http://schemas.openxmlformats.org/officeDocument/2006/relationships/hyperlink" Target="http://www.easysoftwarecorp.com/" TargetMode="External"/><Relationship Id="rId2235" Type="http://schemas.openxmlformats.org/officeDocument/2006/relationships/hyperlink" Target="https://www.ibm.com/mx-es/" TargetMode="External"/><Relationship Id="rId2442" Type="http://schemas.openxmlformats.org/officeDocument/2006/relationships/hyperlink" Target="https://hx.ai/" TargetMode="External"/><Relationship Id="rId207" Type="http://schemas.openxmlformats.org/officeDocument/2006/relationships/hyperlink" Target="http://www.shrewdify.com/" TargetMode="External"/><Relationship Id="rId414" Type="http://schemas.openxmlformats.org/officeDocument/2006/relationships/hyperlink" Target="https://vellgus.ca/" TargetMode="External"/><Relationship Id="rId621" Type="http://schemas.openxmlformats.org/officeDocument/2006/relationships/hyperlink" Target="http://softwaremill.com/" TargetMode="External"/><Relationship Id="rId1044" Type="http://schemas.openxmlformats.org/officeDocument/2006/relationships/hyperlink" Target="https://www.intsig.us/" TargetMode="External"/><Relationship Id="rId1251" Type="http://schemas.openxmlformats.org/officeDocument/2006/relationships/hyperlink" Target="https://www.centurysoft.com/" TargetMode="External"/><Relationship Id="rId2302" Type="http://schemas.openxmlformats.org/officeDocument/2006/relationships/hyperlink" Target="https://www.hiendstudios.com/" TargetMode="External"/><Relationship Id="rId1111" Type="http://schemas.openxmlformats.org/officeDocument/2006/relationships/hyperlink" Target="http://www.aduk.de/" TargetMode="External"/><Relationship Id="rId3076" Type="http://schemas.openxmlformats.org/officeDocument/2006/relationships/hyperlink" Target="http://www.web-labs.rs/" TargetMode="External"/><Relationship Id="rId1928" Type="http://schemas.openxmlformats.org/officeDocument/2006/relationships/hyperlink" Target="https://www.calcun.com/" TargetMode="External"/><Relationship Id="rId2092" Type="http://schemas.openxmlformats.org/officeDocument/2006/relationships/hyperlink" Target="http://www.sequoiaat.com/" TargetMode="External"/><Relationship Id="rId3143" Type="http://schemas.openxmlformats.org/officeDocument/2006/relationships/hyperlink" Target="https://blueorange.digital/" TargetMode="External"/><Relationship Id="rId271" Type="http://schemas.openxmlformats.org/officeDocument/2006/relationships/hyperlink" Target="http://sourcex.net/" TargetMode="External"/><Relationship Id="rId3003" Type="http://schemas.openxmlformats.org/officeDocument/2006/relationships/hyperlink" Target="http://www.atesitsolutions.com/" TargetMode="External"/><Relationship Id="rId131" Type="http://schemas.openxmlformats.org/officeDocument/2006/relationships/hyperlink" Target="https://www.contic.co.uk/" TargetMode="External"/><Relationship Id="rId2769" Type="http://schemas.openxmlformats.org/officeDocument/2006/relationships/hyperlink" Target="http://storyarc.xyz/" TargetMode="External"/><Relationship Id="rId2976" Type="http://schemas.openxmlformats.org/officeDocument/2006/relationships/hyperlink" Target="http://www.riptechsolutions.com/" TargetMode="External"/><Relationship Id="rId948" Type="http://schemas.openxmlformats.org/officeDocument/2006/relationships/hyperlink" Target="http://kami.ai/" TargetMode="External"/><Relationship Id="rId1578" Type="http://schemas.openxmlformats.org/officeDocument/2006/relationships/hyperlink" Target="https://chinapex.com/" TargetMode="External"/><Relationship Id="rId1785" Type="http://schemas.openxmlformats.org/officeDocument/2006/relationships/hyperlink" Target="http://www.queppelin.com/" TargetMode="External"/><Relationship Id="rId1992" Type="http://schemas.openxmlformats.org/officeDocument/2006/relationships/hyperlink" Target="http://www.adroitinfosystem.com/" TargetMode="External"/><Relationship Id="rId2629" Type="http://schemas.openxmlformats.org/officeDocument/2006/relationships/hyperlink" Target="http://www.techintegrity.in/" TargetMode="External"/><Relationship Id="rId2836" Type="http://schemas.openxmlformats.org/officeDocument/2006/relationships/hyperlink" Target="http://engineroom.io/" TargetMode="External"/><Relationship Id="rId77" Type="http://schemas.openxmlformats.org/officeDocument/2006/relationships/hyperlink" Target="https://addepto.com/" TargetMode="External"/><Relationship Id="rId808" Type="http://schemas.openxmlformats.org/officeDocument/2006/relationships/hyperlink" Target="https://www.perceptual-robotics.com/" TargetMode="External"/><Relationship Id="rId1438" Type="http://schemas.openxmlformats.org/officeDocument/2006/relationships/hyperlink" Target="https://techconnect.com.au/" TargetMode="External"/><Relationship Id="rId1645" Type="http://schemas.openxmlformats.org/officeDocument/2006/relationships/hyperlink" Target="https://www.qwertee.io/" TargetMode="External"/><Relationship Id="rId1852" Type="http://schemas.openxmlformats.org/officeDocument/2006/relationships/hyperlink" Target="http://www.cognition.la/" TargetMode="External"/><Relationship Id="rId2903" Type="http://schemas.openxmlformats.org/officeDocument/2006/relationships/hyperlink" Target="https://infrrd.ai/" TargetMode="External"/><Relationship Id="rId1505" Type="http://schemas.openxmlformats.org/officeDocument/2006/relationships/hyperlink" Target="https://www.grupoverytel.com/" TargetMode="External"/><Relationship Id="rId1712" Type="http://schemas.openxmlformats.org/officeDocument/2006/relationships/hyperlink" Target="https://www.innovior.com/" TargetMode="External"/><Relationship Id="rId598" Type="http://schemas.openxmlformats.org/officeDocument/2006/relationships/hyperlink" Target="http://www.nexidia.com/" TargetMode="External"/><Relationship Id="rId2279" Type="http://schemas.openxmlformats.org/officeDocument/2006/relationships/hyperlink" Target="https://stellis.co/" TargetMode="External"/><Relationship Id="rId2486" Type="http://schemas.openxmlformats.org/officeDocument/2006/relationships/hyperlink" Target="https://www.infoskaters.com/" TargetMode="External"/><Relationship Id="rId2693" Type="http://schemas.openxmlformats.org/officeDocument/2006/relationships/hyperlink" Target="https://bamstechnologies.com/" TargetMode="External"/><Relationship Id="rId458" Type="http://schemas.openxmlformats.org/officeDocument/2006/relationships/hyperlink" Target="https://www.symsweb.com/" TargetMode="External"/><Relationship Id="rId665" Type="http://schemas.openxmlformats.org/officeDocument/2006/relationships/hyperlink" Target="https://www.knoldus.com/connect/contact-us" TargetMode="External"/><Relationship Id="rId872" Type="http://schemas.openxmlformats.org/officeDocument/2006/relationships/hyperlink" Target="http://candidateid.com/" TargetMode="External"/><Relationship Id="rId1088" Type="http://schemas.openxmlformats.org/officeDocument/2006/relationships/hyperlink" Target="https://www.iamecon.com/" TargetMode="External"/><Relationship Id="rId1295" Type="http://schemas.openxmlformats.org/officeDocument/2006/relationships/hyperlink" Target="https://www.preludesys.com/" TargetMode="External"/><Relationship Id="rId2139" Type="http://schemas.openxmlformats.org/officeDocument/2006/relationships/hyperlink" Target="https://www.sysgsoft.com/" TargetMode="External"/><Relationship Id="rId2346" Type="http://schemas.openxmlformats.org/officeDocument/2006/relationships/hyperlink" Target="https://danielapps.co/" TargetMode="External"/><Relationship Id="rId2553" Type="http://schemas.openxmlformats.org/officeDocument/2006/relationships/hyperlink" Target="https://www.umayuxlabs.com/" TargetMode="External"/><Relationship Id="rId2760" Type="http://schemas.openxmlformats.org/officeDocument/2006/relationships/hyperlink" Target="https://www.appzminetech.com/" TargetMode="External"/><Relationship Id="rId318" Type="http://schemas.openxmlformats.org/officeDocument/2006/relationships/hyperlink" Target="https://qubiz.com/" TargetMode="External"/><Relationship Id="rId525" Type="http://schemas.openxmlformats.org/officeDocument/2006/relationships/hyperlink" Target="https://www.usmsystems.com/" TargetMode="External"/><Relationship Id="rId732" Type="http://schemas.openxmlformats.org/officeDocument/2006/relationships/hyperlink" Target="https://www.jclarity.com/" TargetMode="External"/><Relationship Id="rId1155" Type="http://schemas.openxmlformats.org/officeDocument/2006/relationships/hyperlink" Target="https://www.remi.ai/" TargetMode="External"/><Relationship Id="rId1362" Type="http://schemas.openxmlformats.org/officeDocument/2006/relationships/hyperlink" Target="https://ivasystems.in/" TargetMode="External"/><Relationship Id="rId2206" Type="http://schemas.openxmlformats.org/officeDocument/2006/relationships/hyperlink" Target="https://orsa.co/" TargetMode="External"/><Relationship Id="rId2413" Type="http://schemas.openxmlformats.org/officeDocument/2006/relationships/hyperlink" Target="http://fingerfoodstudios.com/" TargetMode="External"/><Relationship Id="rId2620" Type="http://schemas.openxmlformats.org/officeDocument/2006/relationships/hyperlink" Target="https://isleak.com/" TargetMode="External"/><Relationship Id="rId1015" Type="http://schemas.openxmlformats.org/officeDocument/2006/relationships/hyperlink" Target="https://robonomicsai.com/" TargetMode="External"/><Relationship Id="rId1222" Type="http://schemas.openxmlformats.org/officeDocument/2006/relationships/hyperlink" Target="https://xberry.tech/" TargetMode="External"/><Relationship Id="rId3047" Type="http://schemas.openxmlformats.org/officeDocument/2006/relationships/hyperlink" Target="https://cammyers.com/" TargetMode="External"/><Relationship Id="rId175" Type="http://schemas.openxmlformats.org/officeDocument/2006/relationships/hyperlink" Target="https://www.approcket.co/" TargetMode="External"/><Relationship Id="rId382" Type="http://schemas.openxmlformats.org/officeDocument/2006/relationships/hyperlink" Target="http://www.codewell.is/" TargetMode="External"/><Relationship Id="rId2063" Type="http://schemas.openxmlformats.org/officeDocument/2006/relationships/hyperlink" Target="https://timeline.ae/" TargetMode="External"/><Relationship Id="rId2270" Type="http://schemas.openxmlformats.org/officeDocument/2006/relationships/hyperlink" Target="https://bartonrogers.com/" TargetMode="External"/><Relationship Id="rId3114" Type="http://schemas.openxmlformats.org/officeDocument/2006/relationships/hyperlink" Target="http://www.pyxis.com.uy/" TargetMode="External"/><Relationship Id="rId242" Type="http://schemas.openxmlformats.org/officeDocument/2006/relationships/hyperlink" Target="https://www.match.dev/" TargetMode="External"/><Relationship Id="rId2130" Type="http://schemas.openxmlformats.org/officeDocument/2006/relationships/hyperlink" Target="http://zeptosystems.com/" TargetMode="External"/><Relationship Id="rId102" Type="http://schemas.openxmlformats.org/officeDocument/2006/relationships/hyperlink" Target="https://www.dotsquares.com/" TargetMode="External"/><Relationship Id="rId1689" Type="http://schemas.openxmlformats.org/officeDocument/2006/relationships/hyperlink" Target="https://www.pwc.pl/en/services/data-analytics.html" TargetMode="External"/><Relationship Id="rId1896" Type="http://schemas.openxmlformats.org/officeDocument/2006/relationships/hyperlink" Target="https://software.archybility.com/" TargetMode="External"/><Relationship Id="rId2947" Type="http://schemas.openxmlformats.org/officeDocument/2006/relationships/hyperlink" Target="https://www.hdinfotech.co.in/" TargetMode="External"/><Relationship Id="rId919" Type="http://schemas.openxmlformats.org/officeDocument/2006/relationships/hyperlink" Target="https://dayshape.com/" TargetMode="External"/><Relationship Id="rId1549" Type="http://schemas.openxmlformats.org/officeDocument/2006/relationships/hyperlink" Target="https://www.marketmuse.com/" TargetMode="External"/><Relationship Id="rId1756" Type="http://schemas.openxmlformats.org/officeDocument/2006/relationships/hyperlink" Target="https://www.sogoservices.com/" TargetMode="External"/><Relationship Id="rId1963" Type="http://schemas.openxmlformats.org/officeDocument/2006/relationships/hyperlink" Target="http://www.velti.co.uk/" TargetMode="External"/><Relationship Id="rId2807" Type="http://schemas.openxmlformats.org/officeDocument/2006/relationships/hyperlink" Target="http://techbuddiesit.com/" TargetMode="External"/><Relationship Id="rId48" Type="http://schemas.openxmlformats.org/officeDocument/2006/relationships/hyperlink" Target="https://www.synergogroup.net/" TargetMode="External"/><Relationship Id="rId1409" Type="http://schemas.openxmlformats.org/officeDocument/2006/relationships/hyperlink" Target="https://www.deplogy.com/" TargetMode="External"/><Relationship Id="rId1616" Type="http://schemas.openxmlformats.org/officeDocument/2006/relationships/hyperlink" Target="http://takeleap.com/" TargetMode="External"/><Relationship Id="rId1823" Type="http://schemas.openxmlformats.org/officeDocument/2006/relationships/hyperlink" Target="http://www.emtecinc.com/" TargetMode="External"/><Relationship Id="rId2597" Type="http://schemas.openxmlformats.org/officeDocument/2006/relationships/hyperlink" Target="https://www.the-hash.com/" TargetMode="External"/><Relationship Id="rId569" Type="http://schemas.openxmlformats.org/officeDocument/2006/relationships/hyperlink" Target="https://www.wirewax.com/" TargetMode="External"/><Relationship Id="rId776" Type="http://schemas.openxmlformats.org/officeDocument/2006/relationships/hyperlink" Target="http://www.wearecinco.com/" TargetMode="External"/><Relationship Id="rId983" Type="http://schemas.openxmlformats.org/officeDocument/2006/relationships/hyperlink" Target="http://www.tenz.ai/" TargetMode="External"/><Relationship Id="rId1199" Type="http://schemas.openxmlformats.org/officeDocument/2006/relationships/hyperlink" Target="http://www.serengetitech.com/" TargetMode="External"/><Relationship Id="rId2457" Type="http://schemas.openxmlformats.org/officeDocument/2006/relationships/hyperlink" Target="https://www.cobryx.com/" TargetMode="External"/><Relationship Id="rId2664" Type="http://schemas.openxmlformats.org/officeDocument/2006/relationships/hyperlink" Target="https://lazulite.ae/" TargetMode="External"/><Relationship Id="rId429" Type="http://schemas.openxmlformats.org/officeDocument/2006/relationships/hyperlink" Target="https://www.zumosun.com/" TargetMode="External"/><Relationship Id="rId636" Type="http://schemas.openxmlformats.org/officeDocument/2006/relationships/hyperlink" Target="https://telesoftas.com/" TargetMode="External"/><Relationship Id="rId1059" Type="http://schemas.openxmlformats.org/officeDocument/2006/relationships/hyperlink" Target="http://www.aidevelopers.co.uk/" TargetMode="External"/><Relationship Id="rId1266" Type="http://schemas.openxmlformats.org/officeDocument/2006/relationships/hyperlink" Target="http://www.cohesionmedical.com/" TargetMode="External"/><Relationship Id="rId1473" Type="http://schemas.openxmlformats.org/officeDocument/2006/relationships/hyperlink" Target="https://visionbox.ai/" TargetMode="External"/><Relationship Id="rId2317" Type="http://schemas.openxmlformats.org/officeDocument/2006/relationships/hyperlink" Target="https://dataobrii.com/" TargetMode="External"/><Relationship Id="rId2871" Type="http://schemas.openxmlformats.org/officeDocument/2006/relationships/hyperlink" Target="http://www.pushinteractions.com/" TargetMode="External"/><Relationship Id="rId843" Type="http://schemas.openxmlformats.org/officeDocument/2006/relationships/hyperlink" Target="http://www.whaleseeker.com/" TargetMode="External"/><Relationship Id="rId1126" Type="http://schemas.openxmlformats.org/officeDocument/2006/relationships/hyperlink" Target="https://www.xnor.ai/" TargetMode="External"/><Relationship Id="rId1680" Type="http://schemas.openxmlformats.org/officeDocument/2006/relationships/hyperlink" Target="http://www.skerlak.ch/" TargetMode="External"/><Relationship Id="rId2524" Type="http://schemas.openxmlformats.org/officeDocument/2006/relationships/hyperlink" Target="https://www.lynchpin.com/" TargetMode="External"/><Relationship Id="rId2731" Type="http://schemas.openxmlformats.org/officeDocument/2006/relationships/hyperlink" Target="http://appzilla.in/" TargetMode="External"/><Relationship Id="rId703" Type="http://schemas.openxmlformats.org/officeDocument/2006/relationships/hyperlink" Target="https://www.hypergiant.com/" TargetMode="External"/><Relationship Id="rId910" Type="http://schemas.openxmlformats.org/officeDocument/2006/relationships/hyperlink" Target="https://www.sisu.us/" TargetMode="External"/><Relationship Id="rId1333" Type="http://schemas.openxmlformats.org/officeDocument/2006/relationships/hyperlink" Target="https://www.valsium.com/" TargetMode="External"/><Relationship Id="rId1540" Type="http://schemas.openxmlformats.org/officeDocument/2006/relationships/hyperlink" Target="https://www.cogitocorp.com/" TargetMode="External"/><Relationship Id="rId1400" Type="http://schemas.openxmlformats.org/officeDocument/2006/relationships/hyperlink" Target="https://www.observe.ai/" TargetMode="External"/><Relationship Id="rId3158" Type="http://schemas.openxmlformats.org/officeDocument/2006/relationships/hyperlink" Target="http://www.intellink.tech/" TargetMode="External"/><Relationship Id="rId286" Type="http://schemas.openxmlformats.org/officeDocument/2006/relationships/hyperlink" Target="https://guava.software/" TargetMode="External"/><Relationship Id="rId493" Type="http://schemas.openxmlformats.org/officeDocument/2006/relationships/hyperlink" Target="https://appswise.com/" TargetMode="External"/><Relationship Id="rId2174" Type="http://schemas.openxmlformats.org/officeDocument/2006/relationships/hyperlink" Target="https://www.counterpart.biz/" TargetMode="External"/><Relationship Id="rId2381" Type="http://schemas.openxmlformats.org/officeDocument/2006/relationships/hyperlink" Target="https://chainyard.com/" TargetMode="External"/><Relationship Id="rId3018" Type="http://schemas.openxmlformats.org/officeDocument/2006/relationships/hyperlink" Target="http://intermediait.com/" TargetMode="External"/><Relationship Id="rId146" Type="http://schemas.openxmlformats.org/officeDocument/2006/relationships/hyperlink" Target="http://www.dexlock.com/" TargetMode="External"/><Relationship Id="rId353" Type="http://schemas.openxmlformats.org/officeDocument/2006/relationships/hyperlink" Target="https://www.softcircles.com/" TargetMode="External"/><Relationship Id="rId560" Type="http://schemas.openxmlformats.org/officeDocument/2006/relationships/hyperlink" Target="https://www.veritone.com/" TargetMode="External"/><Relationship Id="rId1190" Type="http://schemas.openxmlformats.org/officeDocument/2006/relationships/hyperlink" Target="https://www.shanshu.ai/introduction" TargetMode="External"/><Relationship Id="rId2034" Type="http://schemas.openxmlformats.org/officeDocument/2006/relationships/hyperlink" Target="https://www.banglapuzzle.com/" TargetMode="External"/><Relationship Id="rId2241" Type="http://schemas.openxmlformats.org/officeDocument/2006/relationships/hyperlink" Target="https://www.hanloncreative.com/" TargetMode="External"/><Relationship Id="rId213" Type="http://schemas.openxmlformats.org/officeDocument/2006/relationships/hyperlink" Target="https://spes.ai/" TargetMode="External"/><Relationship Id="rId420" Type="http://schemas.openxmlformats.org/officeDocument/2006/relationships/hyperlink" Target="http://www.ecotechservices.com/" TargetMode="External"/><Relationship Id="rId1050" Type="http://schemas.openxmlformats.org/officeDocument/2006/relationships/hyperlink" Target="https://cimcondigital.com/" TargetMode="External"/><Relationship Id="rId2101" Type="http://schemas.openxmlformats.org/officeDocument/2006/relationships/hyperlink" Target="http://www.reqres.com/" TargetMode="External"/><Relationship Id="rId1867" Type="http://schemas.openxmlformats.org/officeDocument/2006/relationships/hyperlink" Target="https://sauronsecurity.com/" TargetMode="External"/><Relationship Id="rId2918" Type="http://schemas.openxmlformats.org/officeDocument/2006/relationships/hyperlink" Target="https://www.botmaticsolution.com/" TargetMode="External"/><Relationship Id="rId1727" Type="http://schemas.openxmlformats.org/officeDocument/2006/relationships/hyperlink" Target="https://www.royalcyber.com/" TargetMode="External"/><Relationship Id="rId1934" Type="http://schemas.openxmlformats.org/officeDocument/2006/relationships/hyperlink" Target="http://applisys.com.pe/" TargetMode="External"/><Relationship Id="rId3082" Type="http://schemas.openxmlformats.org/officeDocument/2006/relationships/hyperlink" Target="http://www.sphinxworldbiz.net/" TargetMode="External"/><Relationship Id="rId19" Type="http://schemas.openxmlformats.org/officeDocument/2006/relationships/hyperlink" Target="https://www.metaltoad.com/" TargetMode="External"/><Relationship Id="rId3" Type="http://schemas.openxmlformats.org/officeDocument/2006/relationships/hyperlink" Target="https://moove-it.com/" TargetMode="External"/><Relationship Id="rId887" Type="http://schemas.openxmlformats.org/officeDocument/2006/relationships/hyperlink" Target="http://www.intellify.com.au/" TargetMode="External"/><Relationship Id="rId2568" Type="http://schemas.openxmlformats.org/officeDocument/2006/relationships/hyperlink" Target="https://www.wavelabs.ai/" TargetMode="External"/><Relationship Id="rId2775" Type="http://schemas.openxmlformats.org/officeDocument/2006/relationships/hyperlink" Target="https://www.cratosys.com/" TargetMode="External"/><Relationship Id="rId2982" Type="http://schemas.openxmlformats.org/officeDocument/2006/relationships/hyperlink" Target="https://www.vmogroup.jp/" TargetMode="External"/><Relationship Id="rId747" Type="http://schemas.openxmlformats.org/officeDocument/2006/relationships/hyperlink" Target="https://catalyte.io/" TargetMode="External"/><Relationship Id="rId954" Type="http://schemas.openxmlformats.org/officeDocument/2006/relationships/hyperlink" Target="https://farmwave.io/" TargetMode="External"/><Relationship Id="rId1377" Type="http://schemas.openxmlformats.org/officeDocument/2006/relationships/hyperlink" Target="https://cognilytic.com/" TargetMode="External"/><Relationship Id="rId1584" Type="http://schemas.openxmlformats.org/officeDocument/2006/relationships/hyperlink" Target="http://www.bsbiconsulting.co.uk/" TargetMode="External"/><Relationship Id="rId1791" Type="http://schemas.openxmlformats.org/officeDocument/2006/relationships/hyperlink" Target="http://mindcraft.ai/" TargetMode="External"/><Relationship Id="rId2428" Type="http://schemas.openxmlformats.org/officeDocument/2006/relationships/hyperlink" Target="https://www.globema.com/" TargetMode="External"/><Relationship Id="rId2635" Type="http://schemas.openxmlformats.org/officeDocument/2006/relationships/hyperlink" Target="https://www.codvo.ai/" TargetMode="External"/><Relationship Id="rId2842" Type="http://schemas.openxmlformats.org/officeDocument/2006/relationships/hyperlink" Target="http://indigitalgroup.com/" TargetMode="External"/><Relationship Id="rId83" Type="http://schemas.openxmlformats.org/officeDocument/2006/relationships/hyperlink" Target="https://anvileight.com/" TargetMode="External"/><Relationship Id="rId607" Type="http://schemas.openxmlformats.org/officeDocument/2006/relationships/hyperlink" Target="https://www.enterrasolutions.com/" TargetMode="External"/><Relationship Id="rId814" Type="http://schemas.openxmlformats.org/officeDocument/2006/relationships/hyperlink" Target="https://startdigital.com.au/" TargetMode="External"/><Relationship Id="rId1237" Type="http://schemas.openxmlformats.org/officeDocument/2006/relationships/hyperlink" Target="https://www.leewayhertz.com/" TargetMode="External"/><Relationship Id="rId1444" Type="http://schemas.openxmlformats.org/officeDocument/2006/relationships/hyperlink" Target="https://www.qimia.io/" TargetMode="External"/><Relationship Id="rId1651" Type="http://schemas.openxmlformats.org/officeDocument/2006/relationships/hyperlink" Target="https://www.hdatasystems.com/" TargetMode="External"/><Relationship Id="rId2702" Type="http://schemas.openxmlformats.org/officeDocument/2006/relationships/hyperlink" Target="https://coexist.media/" TargetMode="External"/><Relationship Id="rId1304" Type="http://schemas.openxmlformats.org/officeDocument/2006/relationships/hyperlink" Target="http://marybot.agency/" TargetMode="External"/><Relationship Id="rId1511" Type="http://schemas.openxmlformats.org/officeDocument/2006/relationships/hyperlink" Target="https://eskalera.com/" TargetMode="External"/><Relationship Id="rId10" Type="http://schemas.openxmlformats.org/officeDocument/2006/relationships/hyperlink" Target="http://www.develtio.com/" TargetMode="External"/><Relationship Id="rId397" Type="http://schemas.openxmlformats.org/officeDocument/2006/relationships/hyperlink" Target="http://verse.io/" TargetMode="External"/><Relationship Id="rId2078" Type="http://schemas.openxmlformats.org/officeDocument/2006/relationships/hyperlink" Target="https://hexaviewtech.com/" TargetMode="External"/><Relationship Id="rId2285" Type="http://schemas.openxmlformats.org/officeDocument/2006/relationships/hyperlink" Target="https://farrainbow.com/" TargetMode="External"/><Relationship Id="rId2492" Type="http://schemas.openxmlformats.org/officeDocument/2006/relationships/hyperlink" Target="http://www.kanerika.com/" TargetMode="External"/><Relationship Id="rId3129" Type="http://schemas.openxmlformats.org/officeDocument/2006/relationships/hyperlink" Target="http://dpt.co/" TargetMode="External"/><Relationship Id="rId257" Type="http://schemas.openxmlformats.org/officeDocument/2006/relationships/hyperlink" Target="https://datumbrain.com/" TargetMode="External"/><Relationship Id="rId464" Type="http://schemas.openxmlformats.org/officeDocument/2006/relationships/hyperlink" Target="http://www.aterise.com/" TargetMode="External"/><Relationship Id="rId1094" Type="http://schemas.openxmlformats.org/officeDocument/2006/relationships/hyperlink" Target="https://www.simplemarketing.ai/" TargetMode="External"/><Relationship Id="rId2145" Type="http://schemas.openxmlformats.org/officeDocument/2006/relationships/hyperlink" Target="https://bluecast.tech/" TargetMode="External"/><Relationship Id="rId117" Type="http://schemas.openxmlformats.org/officeDocument/2006/relationships/hyperlink" Target="http://3topia.agency/" TargetMode="External"/><Relationship Id="rId671" Type="http://schemas.openxmlformats.org/officeDocument/2006/relationships/hyperlink" Target="https://nix-united.com/services/business-intelligence-services-bi/" TargetMode="External"/><Relationship Id="rId2352" Type="http://schemas.openxmlformats.org/officeDocument/2006/relationships/hyperlink" Target="http://www.dayhuffgroup.com/" TargetMode="External"/><Relationship Id="rId324" Type="http://schemas.openxmlformats.org/officeDocument/2006/relationships/hyperlink" Target="http://humanit.pro/" TargetMode="External"/><Relationship Id="rId531" Type="http://schemas.openxmlformats.org/officeDocument/2006/relationships/hyperlink" Target="https://www.blippar.com/" TargetMode="External"/><Relationship Id="rId1161" Type="http://schemas.openxmlformats.org/officeDocument/2006/relationships/hyperlink" Target="https://www.aerial.ai/" TargetMode="External"/><Relationship Id="rId2005" Type="http://schemas.openxmlformats.org/officeDocument/2006/relationships/hyperlink" Target="http://getambush.com/" TargetMode="External"/><Relationship Id="rId2212" Type="http://schemas.openxmlformats.org/officeDocument/2006/relationships/hyperlink" Target="http://indexlabs.co.tz/" TargetMode="External"/><Relationship Id="rId1021" Type="http://schemas.openxmlformats.org/officeDocument/2006/relationships/hyperlink" Target="https://mawson.io/" TargetMode="External"/><Relationship Id="rId1978" Type="http://schemas.openxmlformats.org/officeDocument/2006/relationships/hyperlink" Target="https://www.officeinteractive.com/home.html" TargetMode="External"/><Relationship Id="rId1838" Type="http://schemas.openxmlformats.org/officeDocument/2006/relationships/hyperlink" Target="http://www.i2btech.com/" TargetMode="External"/><Relationship Id="rId3053" Type="http://schemas.openxmlformats.org/officeDocument/2006/relationships/hyperlink" Target="https://www.peoly.com/" TargetMode="External"/><Relationship Id="rId181" Type="http://schemas.openxmlformats.org/officeDocument/2006/relationships/hyperlink" Target="https://madebynorth.com/" TargetMode="External"/><Relationship Id="rId1905" Type="http://schemas.openxmlformats.org/officeDocument/2006/relationships/hyperlink" Target="https://www.itechnolabs.ca/" TargetMode="External"/><Relationship Id="rId3120" Type="http://schemas.openxmlformats.org/officeDocument/2006/relationships/hyperlink" Target="https://blackcurrantapps.com/" TargetMode="External"/><Relationship Id="rId998" Type="http://schemas.openxmlformats.org/officeDocument/2006/relationships/hyperlink" Target="https://nousot.com/" TargetMode="External"/><Relationship Id="rId2679" Type="http://schemas.openxmlformats.org/officeDocument/2006/relationships/hyperlink" Target="https://marionete.co.uk/" TargetMode="External"/><Relationship Id="rId2886" Type="http://schemas.openxmlformats.org/officeDocument/2006/relationships/hyperlink" Target="https://zpoken.io/" TargetMode="External"/><Relationship Id="rId858" Type="http://schemas.openxmlformats.org/officeDocument/2006/relationships/hyperlink" Target="http://www.blackfordanalysis.com/" TargetMode="External"/><Relationship Id="rId1488" Type="http://schemas.openxmlformats.org/officeDocument/2006/relationships/hyperlink" Target="https://speak2web.com/" TargetMode="External"/><Relationship Id="rId1695" Type="http://schemas.openxmlformats.org/officeDocument/2006/relationships/hyperlink" Target="https://gramener.com/" TargetMode="External"/><Relationship Id="rId2539" Type="http://schemas.openxmlformats.org/officeDocument/2006/relationships/hyperlink" Target="http://usefulbi.com/" TargetMode="External"/><Relationship Id="rId2746" Type="http://schemas.openxmlformats.org/officeDocument/2006/relationships/hyperlink" Target="https://hashbrown.com/" TargetMode="External"/><Relationship Id="rId2953" Type="http://schemas.openxmlformats.org/officeDocument/2006/relationships/hyperlink" Target="https://www.miweb.digital/" TargetMode="External"/><Relationship Id="rId718" Type="http://schemas.openxmlformats.org/officeDocument/2006/relationships/hyperlink" Target="https://www.elevate-global.biz/" TargetMode="External"/><Relationship Id="rId925" Type="http://schemas.openxmlformats.org/officeDocument/2006/relationships/hyperlink" Target="https://bayshoreintel.com/" TargetMode="External"/><Relationship Id="rId1348" Type="http://schemas.openxmlformats.org/officeDocument/2006/relationships/hyperlink" Target="http://www.push.al/" TargetMode="External"/><Relationship Id="rId1555" Type="http://schemas.openxmlformats.org/officeDocument/2006/relationships/hyperlink" Target="http://titcs.com.br/" TargetMode="External"/><Relationship Id="rId1762" Type="http://schemas.openxmlformats.org/officeDocument/2006/relationships/hyperlink" Target="http://mode-games.com/" TargetMode="External"/><Relationship Id="rId2606" Type="http://schemas.openxmlformats.org/officeDocument/2006/relationships/hyperlink" Target="https://outpost.rs/" TargetMode="External"/><Relationship Id="rId1208" Type="http://schemas.openxmlformats.org/officeDocument/2006/relationships/hyperlink" Target="http://www.digiteum.com/" TargetMode="External"/><Relationship Id="rId1415" Type="http://schemas.openxmlformats.org/officeDocument/2006/relationships/hyperlink" Target="https://veturai.com/" TargetMode="External"/><Relationship Id="rId2813" Type="http://schemas.openxmlformats.org/officeDocument/2006/relationships/hyperlink" Target="https://www.sreeyan.com/" TargetMode="External"/><Relationship Id="rId54" Type="http://schemas.openxmlformats.org/officeDocument/2006/relationships/hyperlink" Target="https://ncc.asia/" TargetMode="External"/><Relationship Id="rId1622" Type="http://schemas.openxmlformats.org/officeDocument/2006/relationships/hyperlink" Target="https://www.siminsights.com/" TargetMode="External"/><Relationship Id="rId2189" Type="http://schemas.openxmlformats.org/officeDocument/2006/relationships/hyperlink" Target="https://ibrandtech.com/" TargetMode="External"/><Relationship Id="rId2396" Type="http://schemas.openxmlformats.org/officeDocument/2006/relationships/hyperlink" Target="http://qdata.com.co/" TargetMode="External"/><Relationship Id="rId368" Type="http://schemas.openxmlformats.org/officeDocument/2006/relationships/hyperlink" Target="http://www.acentriasoftware.com/" TargetMode="External"/><Relationship Id="rId575" Type="http://schemas.openxmlformats.org/officeDocument/2006/relationships/hyperlink" Target="https://oben.me/" TargetMode="External"/><Relationship Id="rId782" Type="http://schemas.openxmlformats.org/officeDocument/2006/relationships/hyperlink" Target="http://sportlogiq.com/en/" TargetMode="External"/><Relationship Id="rId2049" Type="http://schemas.openxmlformats.org/officeDocument/2006/relationships/hyperlink" Target="http://www.space4good.com/" TargetMode="External"/><Relationship Id="rId2256" Type="http://schemas.openxmlformats.org/officeDocument/2006/relationships/hyperlink" Target="http://www.futurecovenant.com/" TargetMode="External"/><Relationship Id="rId2463" Type="http://schemas.openxmlformats.org/officeDocument/2006/relationships/hyperlink" Target="https://www.secureintech.com/" TargetMode="External"/><Relationship Id="rId2670" Type="http://schemas.openxmlformats.org/officeDocument/2006/relationships/hyperlink" Target="http://www.aigtechnologies.in/" TargetMode="External"/><Relationship Id="rId228" Type="http://schemas.openxmlformats.org/officeDocument/2006/relationships/hyperlink" Target="http://www.cloudbrigade.com/" TargetMode="External"/><Relationship Id="rId435" Type="http://schemas.openxmlformats.org/officeDocument/2006/relationships/hyperlink" Target="https://odwyer.software/" TargetMode="External"/><Relationship Id="rId642" Type="http://schemas.openxmlformats.org/officeDocument/2006/relationships/hyperlink" Target="http://www.xevensolutions.com/" TargetMode="External"/><Relationship Id="rId1065" Type="http://schemas.openxmlformats.org/officeDocument/2006/relationships/hyperlink" Target="https://www.timemachinecapital.com/" TargetMode="External"/><Relationship Id="rId1272" Type="http://schemas.openxmlformats.org/officeDocument/2006/relationships/hyperlink" Target="http://www.plmlogix.com/" TargetMode="External"/><Relationship Id="rId2116" Type="http://schemas.openxmlformats.org/officeDocument/2006/relationships/hyperlink" Target="http://www.wissen.com/" TargetMode="External"/><Relationship Id="rId2323" Type="http://schemas.openxmlformats.org/officeDocument/2006/relationships/hyperlink" Target="https://www.prolitus.com/" TargetMode="External"/><Relationship Id="rId2530" Type="http://schemas.openxmlformats.org/officeDocument/2006/relationships/hyperlink" Target="http://www.kodework.com/" TargetMode="External"/><Relationship Id="rId502" Type="http://schemas.openxmlformats.org/officeDocument/2006/relationships/hyperlink" Target="https://revcode.it/" TargetMode="External"/><Relationship Id="rId1132" Type="http://schemas.openxmlformats.org/officeDocument/2006/relationships/hyperlink" Target="https://smarter.codes/" TargetMode="External"/><Relationship Id="rId3097" Type="http://schemas.openxmlformats.org/officeDocument/2006/relationships/hyperlink" Target="https://www.infoxen.com/" TargetMode="External"/><Relationship Id="rId1949" Type="http://schemas.openxmlformats.org/officeDocument/2006/relationships/hyperlink" Target="https://www.crewmachine.com/" TargetMode="External"/><Relationship Id="rId3164" Type="http://schemas.openxmlformats.org/officeDocument/2006/relationships/hyperlink" Target="https://www.hypeteq.com/" TargetMode="External"/><Relationship Id="rId292" Type="http://schemas.openxmlformats.org/officeDocument/2006/relationships/hyperlink" Target="http://kaliedoscopik.co/" TargetMode="External"/><Relationship Id="rId1809" Type="http://schemas.openxmlformats.org/officeDocument/2006/relationships/hyperlink" Target="http://www.outsell.com/" TargetMode="External"/><Relationship Id="rId2180" Type="http://schemas.openxmlformats.org/officeDocument/2006/relationships/hyperlink" Target="https://logicsimplified.com/newgames/" TargetMode="External"/><Relationship Id="rId3024" Type="http://schemas.openxmlformats.org/officeDocument/2006/relationships/hyperlink" Target="https://www.softqubes.com/" TargetMode="External"/><Relationship Id="rId152" Type="http://schemas.openxmlformats.org/officeDocument/2006/relationships/hyperlink" Target="http://health-samurai.io/" TargetMode="External"/><Relationship Id="rId2040" Type="http://schemas.openxmlformats.org/officeDocument/2006/relationships/hyperlink" Target="http://www.acellere.com/" TargetMode="External"/><Relationship Id="rId2997" Type="http://schemas.openxmlformats.org/officeDocument/2006/relationships/hyperlink" Target="https://codeoceaninfotech.com/" TargetMode="External"/><Relationship Id="rId969" Type="http://schemas.openxmlformats.org/officeDocument/2006/relationships/hyperlink" Target="https://www.voyagersearch.com/" TargetMode="External"/><Relationship Id="rId1599" Type="http://schemas.openxmlformats.org/officeDocument/2006/relationships/hyperlink" Target="https://securolytics.io/" TargetMode="External"/><Relationship Id="rId317" Type="http://schemas.openxmlformats.org/officeDocument/2006/relationships/hyperlink" Target="https://umerqaiser.com/" TargetMode="External"/><Relationship Id="rId524" Type="http://schemas.openxmlformats.org/officeDocument/2006/relationships/hyperlink" Target="http://www.cogitotech.com/" TargetMode="External"/><Relationship Id="rId731" Type="http://schemas.openxmlformats.org/officeDocument/2006/relationships/hyperlink" Target="https://reinfer.io/" TargetMode="External"/><Relationship Id="rId1154" Type="http://schemas.openxmlformats.org/officeDocument/2006/relationships/hyperlink" Target="https://www.edconnective.com/" TargetMode="External"/><Relationship Id="rId1361" Type="http://schemas.openxmlformats.org/officeDocument/2006/relationships/hyperlink" Target="https://abwmedical.com/" TargetMode="External"/><Relationship Id="rId1459" Type="http://schemas.openxmlformats.org/officeDocument/2006/relationships/hyperlink" Target="https://www.intradiem.com/" TargetMode="External"/><Relationship Id="rId2205" Type="http://schemas.openxmlformats.org/officeDocument/2006/relationships/hyperlink" Target="https://hpcnow.com/" TargetMode="External"/><Relationship Id="rId2412" Type="http://schemas.openxmlformats.org/officeDocument/2006/relationships/hyperlink" Target="http://www.sparity.com/" TargetMode="External"/><Relationship Id="rId2857" Type="http://schemas.openxmlformats.org/officeDocument/2006/relationships/hyperlink" Target="https://www.duplicateitfaq-systems.ae/" TargetMode="External"/><Relationship Id="rId98" Type="http://schemas.openxmlformats.org/officeDocument/2006/relationships/hyperlink" Target="https://quantumobile.com/" TargetMode="External"/><Relationship Id="rId829" Type="http://schemas.openxmlformats.org/officeDocument/2006/relationships/hyperlink" Target="http://torch.ai/" TargetMode="External"/><Relationship Id="rId1014" Type="http://schemas.openxmlformats.org/officeDocument/2006/relationships/hyperlink" Target="https://www.cognexa.com/" TargetMode="External"/><Relationship Id="rId1221" Type="http://schemas.openxmlformats.org/officeDocument/2006/relationships/hyperlink" Target="http://beyondthearc.com/" TargetMode="External"/><Relationship Id="rId1666" Type="http://schemas.openxmlformats.org/officeDocument/2006/relationships/hyperlink" Target="https://www.azanatech.com/" TargetMode="External"/><Relationship Id="rId1873" Type="http://schemas.openxmlformats.org/officeDocument/2006/relationships/hyperlink" Target="http://fracsys.com/" TargetMode="External"/><Relationship Id="rId2717" Type="http://schemas.openxmlformats.org/officeDocument/2006/relationships/hyperlink" Target="https://www.codeadigital.com/" TargetMode="External"/><Relationship Id="rId2924" Type="http://schemas.openxmlformats.org/officeDocument/2006/relationships/hyperlink" Target="http://www.zytcode.com/" TargetMode="External"/><Relationship Id="rId1319" Type="http://schemas.openxmlformats.org/officeDocument/2006/relationships/hyperlink" Target="https://www.naltanalytics.ai/" TargetMode="External"/><Relationship Id="rId1526" Type="http://schemas.openxmlformats.org/officeDocument/2006/relationships/hyperlink" Target="https://mudano.com/" TargetMode="External"/><Relationship Id="rId1733" Type="http://schemas.openxmlformats.org/officeDocument/2006/relationships/hyperlink" Target="https://www.archer-group.com/" TargetMode="External"/><Relationship Id="rId1940" Type="http://schemas.openxmlformats.org/officeDocument/2006/relationships/hyperlink" Target="https://panashi.ae/" TargetMode="External"/><Relationship Id="rId25" Type="http://schemas.openxmlformats.org/officeDocument/2006/relationships/hyperlink" Target="https://grapeup.com/" TargetMode="External"/><Relationship Id="rId1800" Type="http://schemas.openxmlformats.org/officeDocument/2006/relationships/hyperlink" Target="https://underlabs.ca/" TargetMode="External"/><Relationship Id="rId3046" Type="http://schemas.openxmlformats.org/officeDocument/2006/relationships/hyperlink" Target="https://tsl.io/" TargetMode="External"/><Relationship Id="rId174" Type="http://schemas.openxmlformats.org/officeDocument/2006/relationships/hyperlink" Target="https://sunverasoftware.com/" TargetMode="External"/><Relationship Id="rId381" Type="http://schemas.openxmlformats.org/officeDocument/2006/relationships/hyperlink" Target="https://www.kodeglobe.com/" TargetMode="External"/><Relationship Id="rId2062" Type="http://schemas.openxmlformats.org/officeDocument/2006/relationships/hyperlink" Target="https://www.incntech.cn/" TargetMode="External"/><Relationship Id="rId3113" Type="http://schemas.openxmlformats.org/officeDocument/2006/relationships/hyperlink" Target="http://deepcraft.io/" TargetMode="External"/><Relationship Id="rId241" Type="http://schemas.openxmlformats.org/officeDocument/2006/relationships/hyperlink" Target="http://www.techstriker.com/" TargetMode="External"/><Relationship Id="rId479" Type="http://schemas.openxmlformats.org/officeDocument/2006/relationships/hyperlink" Target="https://www.tekbees.com/" TargetMode="External"/><Relationship Id="rId686" Type="http://schemas.openxmlformats.org/officeDocument/2006/relationships/hyperlink" Target="https://www.digitalgenius.com/" TargetMode="External"/><Relationship Id="rId893" Type="http://schemas.openxmlformats.org/officeDocument/2006/relationships/hyperlink" Target="https://eliiza.com.au/" TargetMode="External"/><Relationship Id="rId2367" Type="http://schemas.openxmlformats.org/officeDocument/2006/relationships/hyperlink" Target="http://www.blue9tech.com/" TargetMode="External"/><Relationship Id="rId2574" Type="http://schemas.openxmlformats.org/officeDocument/2006/relationships/hyperlink" Target="https://www.artbees.co.uk/" TargetMode="External"/><Relationship Id="rId2781" Type="http://schemas.openxmlformats.org/officeDocument/2006/relationships/hyperlink" Target="https://vatech.io/" TargetMode="External"/><Relationship Id="rId339" Type="http://schemas.openxmlformats.org/officeDocument/2006/relationships/hyperlink" Target="https://www.lotzap.com/" TargetMode="External"/><Relationship Id="rId546" Type="http://schemas.openxmlformats.org/officeDocument/2006/relationships/hyperlink" Target="http://c3.ai/" TargetMode="External"/><Relationship Id="rId753" Type="http://schemas.openxmlformats.org/officeDocument/2006/relationships/hyperlink" Target="https://www.clare.ai/" TargetMode="External"/><Relationship Id="rId1176" Type="http://schemas.openxmlformats.org/officeDocument/2006/relationships/hyperlink" Target="http://en.percent.cn/" TargetMode="External"/><Relationship Id="rId1383" Type="http://schemas.openxmlformats.org/officeDocument/2006/relationships/hyperlink" Target="http://locomizer.com/" TargetMode="External"/><Relationship Id="rId2227" Type="http://schemas.openxmlformats.org/officeDocument/2006/relationships/hyperlink" Target="https://www.comratings.com/" TargetMode="External"/><Relationship Id="rId2434" Type="http://schemas.openxmlformats.org/officeDocument/2006/relationships/hyperlink" Target="https://ko-bot.cz/" TargetMode="External"/><Relationship Id="rId2879" Type="http://schemas.openxmlformats.org/officeDocument/2006/relationships/hyperlink" Target="https://juppiterailabs.com/index.php/about/" TargetMode="External"/><Relationship Id="rId101" Type="http://schemas.openxmlformats.org/officeDocument/2006/relationships/hyperlink" Target="https://applaudostudios.com/nb/free-consultation/" TargetMode="External"/><Relationship Id="rId406" Type="http://schemas.openxmlformats.org/officeDocument/2006/relationships/hyperlink" Target="https://www.napal-innovation.xyz/" TargetMode="External"/><Relationship Id="rId960" Type="http://schemas.openxmlformats.org/officeDocument/2006/relationships/hyperlink" Target="https://www.vizz3d.com/" TargetMode="External"/><Relationship Id="rId1036" Type="http://schemas.openxmlformats.org/officeDocument/2006/relationships/hyperlink" Target="https://www.piculjantechnologies.ai/" TargetMode="External"/><Relationship Id="rId1243" Type="http://schemas.openxmlformats.org/officeDocument/2006/relationships/hyperlink" Target="https://www.cognitivegeology.com/" TargetMode="External"/><Relationship Id="rId1590" Type="http://schemas.openxmlformats.org/officeDocument/2006/relationships/hyperlink" Target="https://appmanufact.com/" TargetMode="External"/><Relationship Id="rId1688" Type="http://schemas.openxmlformats.org/officeDocument/2006/relationships/hyperlink" Target="https://vigilant-inc.com/" TargetMode="External"/><Relationship Id="rId1895" Type="http://schemas.openxmlformats.org/officeDocument/2006/relationships/hyperlink" Target="http://www.glenbrook.com/" TargetMode="External"/><Relationship Id="rId2641" Type="http://schemas.openxmlformats.org/officeDocument/2006/relationships/hyperlink" Target="http://www.brainstemindia.com/" TargetMode="External"/><Relationship Id="rId2739" Type="http://schemas.openxmlformats.org/officeDocument/2006/relationships/hyperlink" Target="https://intrepid.technology/" TargetMode="External"/><Relationship Id="rId2946" Type="http://schemas.openxmlformats.org/officeDocument/2006/relationships/hyperlink" Target="https://www.pktapps.com/" TargetMode="External"/><Relationship Id="rId613" Type="http://schemas.openxmlformats.org/officeDocument/2006/relationships/hyperlink" Target="https://www.housecanary.com/" TargetMode="External"/><Relationship Id="rId820" Type="http://schemas.openxmlformats.org/officeDocument/2006/relationships/hyperlink" Target="https://vizual.ai/" TargetMode="External"/><Relationship Id="rId918" Type="http://schemas.openxmlformats.org/officeDocument/2006/relationships/hyperlink" Target="http://www.dcminfotech.com/" TargetMode="External"/><Relationship Id="rId1450" Type="http://schemas.openxmlformats.org/officeDocument/2006/relationships/hyperlink" Target="http://measuredlive.com/" TargetMode="External"/><Relationship Id="rId1548" Type="http://schemas.openxmlformats.org/officeDocument/2006/relationships/hyperlink" Target="https://www.metafinance.io/" TargetMode="External"/><Relationship Id="rId1755" Type="http://schemas.openxmlformats.org/officeDocument/2006/relationships/hyperlink" Target="https://wozify.com/" TargetMode="External"/><Relationship Id="rId2501" Type="http://schemas.openxmlformats.org/officeDocument/2006/relationships/hyperlink" Target="https://brandscapesworldwide.com/" TargetMode="External"/><Relationship Id="rId1103" Type="http://schemas.openxmlformats.org/officeDocument/2006/relationships/hyperlink" Target="http://www.linkstec.com/" TargetMode="External"/><Relationship Id="rId1310" Type="http://schemas.openxmlformats.org/officeDocument/2006/relationships/hyperlink" Target="http://www.beaconfiresolution.com/" TargetMode="External"/><Relationship Id="rId1408" Type="http://schemas.openxmlformats.org/officeDocument/2006/relationships/hyperlink" Target="https://inflo.ai/" TargetMode="External"/><Relationship Id="rId1962" Type="http://schemas.openxmlformats.org/officeDocument/2006/relationships/hyperlink" Target="https://www.bestweby.com/" TargetMode="External"/><Relationship Id="rId2806" Type="http://schemas.openxmlformats.org/officeDocument/2006/relationships/hyperlink" Target="https://www.blinkconsolidate.com/" TargetMode="External"/><Relationship Id="rId47" Type="http://schemas.openxmlformats.org/officeDocument/2006/relationships/hyperlink" Target="http://www.eno8.com/" TargetMode="External"/><Relationship Id="rId1615" Type="http://schemas.openxmlformats.org/officeDocument/2006/relationships/hyperlink" Target="https://www.xentaurs.com/" TargetMode="External"/><Relationship Id="rId1822" Type="http://schemas.openxmlformats.org/officeDocument/2006/relationships/hyperlink" Target="https://www.lixiaoyun.com/" TargetMode="External"/><Relationship Id="rId3068" Type="http://schemas.openxmlformats.org/officeDocument/2006/relationships/hyperlink" Target="https://www.gfaive.com/" TargetMode="External"/><Relationship Id="rId196" Type="http://schemas.openxmlformats.org/officeDocument/2006/relationships/hyperlink" Target="https://storyofams.com/how-we-work" TargetMode="External"/><Relationship Id="rId2084" Type="http://schemas.openxmlformats.org/officeDocument/2006/relationships/hyperlink" Target="http://www.melcher.ca/" TargetMode="External"/><Relationship Id="rId2291" Type="http://schemas.openxmlformats.org/officeDocument/2006/relationships/hyperlink" Target="https://www.novatics.com.br/" TargetMode="External"/><Relationship Id="rId3135" Type="http://schemas.openxmlformats.org/officeDocument/2006/relationships/hyperlink" Target="https://viapontica.ai/" TargetMode="External"/><Relationship Id="rId263" Type="http://schemas.openxmlformats.org/officeDocument/2006/relationships/hyperlink" Target="https://sparky.science/" TargetMode="External"/><Relationship Id="rId470" Type="http://schemas.openxmlformats.org/officeDocument/2006/relationships/hyperlink" Target="https://inminz.com/requirement.php" TargetMode="External"/><Relationship Id="rId2151" Type="http://schemas.openxmlformats.org/officeDocument/2006/relationships/hyperlink" Target="https://techsolvo.com/" TargetMode="External"/><Relationship Id="rId2389" Type="http://schemas.openxmlformats.org/officeDocument/2006/relationships/hyperlink" Target="https://weem.tech/" TargetMode="External"/><Relationship Id="rId2596" Type="http://schemas.openxmlformats.org/officeDocument/2006/relationships/hyperlink" Target="https://www.kluren.com/" TargetMode="External"/><Relationship Id="rId123" Type="http://schemas.openxmlformats.org/officeDocument/2006/relationships/hyperlink" Target="http://qteam.solutions/" TargetMode="External"/><Relationship Id="rId330" Type="http://schemas.openxmlformats.org/officeDocument/2006/relationships/hyperlink" Target="http://www.stratagemven.com/" TargetMode="External"/><Relationship Id="rId568" Type="http://schemas.openxmlformats.org/officeDocument/2006/relationships/hyperlink" Target="https://www.featurespace.com/" TargetMode="External"/><Relationship Id="rId775" Type="http://schemas.openxmlformats.org/officeDocument/2006/relationships/hyperlink" Target="https://www.botcopy.com/" TargetMode="External"/><Relationship Id="rId982" Type="http://schemas.openxmlformats.org/officeDocument/2006/relationships/hyperlink" Target="https://www.premise.com/" TargetMode="External"/><Relationship Id="rId1198" Type="http://schemas.openxmlformats.org/officeDocument/2006/relationships/hyperlink" Target="http://www.rightinformation.com/" TargetMode="External"/><Relationship Id="rId2011" Type="http://schemas.openxmlformats.org/officeDocument/2006/relationships/hyperlink" Target="http://www.bridge.consulting/" TargetMode="External"/><Relationship Id="rId2249" Type="http://schemas.openxmlformats.org/officeDocument/2006/relationships/hyperlink" Target="https://www.multiverseapp.com/" TargetMode="External"/><Relationship Id="rId2456" Type="http://schemas.openxmlformats.org/officeDocument/2006/relationships/hyperlink" Target="http://cipherslab.com/" TargetMode="External"/><Relationship Id="rId2663" Type="http://schemas.openxmlformats.org/officeDocument/2006/relationships/hyperlink" Target="https://prematix.com/" TargetMode="External"/><Relationship Id="rId2870" Type="http://schemas.openxmlformats.org/officeDocument/2006/relationships/hyperlink" Target="https://ideausher.com/" TargetMode="External"/><Relationship Id="rId428" Type="http://schemas.openxmlformats.org/officeDocument/2006/relationships/hyperlink" Target="http://hueint.com/" TargetMode="External"/><Relationship Id="rId635" Type="http://schemas.openxmlformats.org/officeDocument/2006/relationships/hyperlink" Target="https://www.toucan-systems.pl/en/" TargetMode="External"/><Relationship Id="rId842" Type="http://schemas.openxmlformats.org/officeDocument/2006/relationships/hyperlink" Target="https://www.axionable.com/" TargetMode="External"/><Relationship Id="rId1058" Type="http://schemas.openxmlformats.org/officeDocument/2006/relationships/hyperlink" Target="http://reech.pe/" TargetMode="External"/><Relationship Id="rId1265" Type="http://schemas.openxmlformats.org/officeDocument/2006/relationships/hyperlink" Target="https://www.brandpdq.com/" TargetMode="External"/><Relationship Id="rId1472" Type="http://schemas.openxmlformats.org/officeDocument/2006/relationships/hyperlink" Target="https://www.asri-tech.com/" TargetMode="External"/><Relationship Id="rId2109" Type="http://schemas.openxmlformats.org/officeDocument/2006/relationships/hyperlink" Target="https://www.hfsresearch.com/" TargetMode="External"/><Relationship Id="rId2316" Type="http://schemas.openxmlformats.org/officeDocument/2006/relationships/hyperlink" Target="https://www.gargoyle.ltd/" TargetMode="External"/><Relationship Id="rId2523" Type="http://schemas.openxmlformats.org/officeDocument/2006/relationships/hyperlink" Target="https://www.adatscience.com/" TargetMode="External"/><Relationship Id="rId2730" Type="http://schemas.openxmlformats.org/officeDocument/2006/relationships/hyperlink" Target="https://www.hardinscientific.com/" TargetMode="External"/><Relationship Id="rId2968" Type="http://schemas.openxmlformats.org/officeDocument/2006/relationships/hyperlink" Target="https://thebeehivesoftware.com/" TargetMode="External"/><Relationship Id="rId702" Type="http://schemas.openxmlformats.org/officeDocument/2006/relationships/hyperlink" Target="https://thecuriousaicompany.com/" TargetMode="External"/><Relationship Id="rId1125" Type="http://schemas.openxmlformats.org/officeDocument/2006/relationships/hyperlink" Target="https://www.zolontech.com/" TargetMode="External"/><Relationship Id="rId1332" Type="http://schemas.openxmlformats.org/officeDocument/2006/relationships/hyperlink" Target="http://www.qinweigroup.cn/" TargetMode="External"/><Relationship Id="rId1777" Type="http://schemas.openxmlformats.org/officeDocument/2006/relationships/hyperlink" Target="http://www.darwoft.com/" TargetMode="External"/><Relationship Id="rId1984" Type="http://schemas.openxmlformats.org/officeDocument/2006/relationships/hyperlink" Target="https://www.bitplex.com.au/" TargetMode="External"/><Relationship Id="rId2828" Type="http://schemas.openxmlformats.org/officeDocument/2006/relationships/hyperlink" Target="https://www.simplexhimes.com/" TargetMode="External"/><Relationship Id="rId69" Type="http://schemas.openxmlformats.org/officeDocument/2006/relationships/hyperlink" Target="https://dida.do/" TargetMode="External"/><Relationship Id="rId1637" Type="http://schemas.openxmlformats.org/officeDocument/2006/relationships/hyperlink" Target="https://a-team.com.ua/en/" TargetMode="External"/><Relationship Id="rId1844" Type="http://schemas.openxmlformats.org/officeDocument/2006/relationships/hyperlink" Target="https://iterumconnections.com/" TargetMode="External"/><Relationship Id="rId1704" Type="http://schemas.openxmlformats.org/officeDocument/2006/relationships/hyperlink" Target="https://electiconsulting.com/" TargetMode="External"/><Relationship Id="rId3157" Type="http://schemas.openxmlformats.org/officeDocument/2006/relationships/hyperlink" Target="http://codilime.com/" TargetMode="External"/><Relationship Id="rId285" Type="http://schemas.openxmlformats.org/officeDocument/2006/relationships/hyperlink" Target="https://synergistlab.com/" TargetMode="External"/><Relationship Id="rId1911" Type="http://schemas.openxmlformats.org/officeDocument/2006/relationships/hyperlink" Target="https://appmena.co/" TargetMode="External"/><Relationship Id="rId492" Type="http://schemas.openxmlformats.org/officeDocument/2006/relationships/hyperlink" Target="https://profinit.eu/" TargetMode="External"/><Relationship Id="rId797" Type="http://schemas.openxmlformats.org/officeDocument/2006/relationships/hyperlink" Target="https://sentisum.com/" TargetMode="External"/><Relationship Id="rId2173" Type="http://schemas.openxmlformats.org/officeDocument/2006/relationships/hyperlink" Target="https://www.xekera.com/" TargetMode="External"/><Relationship Id="rId2380" Type="http://schemas.openxmlformats.org/officeDocument/2006/relationships/hyperlink" Target="https://www.webwerks.in/" TargetMode="External"/><Relationship Id="rId2478" Type="http://schemas.openxmlformats.org/officeDocument/2006/relationships/hyperlink" Target="http://www.socedge.com/" TargetMode="External"/><Relationship Id="rId3017" Type="http://schemas.openxmlformats.org/officeDocument/2006/relationships/hyperlink" Target="https://willogy.io/" TargetMode="External"/><Relationship Id="rId145" Type="http://schemas.openxmlformats.org/officeDocument/2006/relationships/hyperlink" Target="https://datageniustech.com/" TargetMode="External"/><Relationship Id="rId352" Type="http://schemas.openxmlformats.org/officeDocument/2006/relationships/hyperlink" Target="https://beunicorn.io/" TargetMode="External"/><Relationship Id="rId1287" Type="http://schemas.openxmlformats.org/officeDocument/2006/relationships/hyperlink" Target="http://www.moonshot-ventures.biz/" TargetMode="External"/><Relationship Id="rId2033" Type="http://schemas.openxmlformats.org/officeDocument/2006/relationships/hyperlink" Target="https://systemizeconsulting.com.au/" TargetMode="External"/><Relationship Id="rId2240" Type="http://schemas.openxmlformats.org/officeDocument/2006/relationships/hyperlink" Target="https://neuronicworks.com/" TargetMode="External"/><Relationship Id="rId2685" Type="http://schemas.openxmlformats.org/officeDocument/2006/relationships/hyperlink" Target="https://innovalabs.tech/" TargetMode="External"/><Relationship Id="rId2892" Type="http://schemas.openxmlformats.org/officeDocument/2006/relationships/hyperlink" Target="https://www.retrocube.com/" TargetMode="External"/><Relationship Id="rId212" Type="http://schemas.openxmlformats.org/officeDocument/2006/relationships/hyperlink" Target="http://www.saasberrylabs.com/" TargetMode="External"/><Relationship Id="rId657" Type="http://schemas.openxmlformats.org/officeDocument/2006/relationships/hyperlink" Target="http://zensoft.io/" TargetMode="External"/><Relationship Id="rId864" Type="http://schemas.openxmlformats.org/officeDocument/2006/relationships/hyperlink" Target="https://www.aisignal.com/" TargetMode="External"/><Relationship Id="rId1494" Type="http://schemas.openxmlformats.org/officeDocument/2006/relationships/hyperlink" Target="https://releasy.se/" TargetMode="External"/><Relationship Id="rId1799" Type="http://schemas.openxmlformats.org/officeDocument/2006/relationships/hyperlink" Target="http://www.ongraph.com/" TargetMode="External"/><Relationship Id="rId2100" Type="http://schemas.openxmlformats.org/officeDocument/2006/relationships/hyperlink" Target="https://www.tht.ro/" TargetMode="External"/><Relationship Id="rId2338" Type="http://schemas.openxmlformats.org/officeDocument/2006/relationships/hyperlink" Target="http://www.digifutura.com/" TargetMode="External"/><Relationship Id="rId2545" Type="http://schemas.openxmlformats.org/officeDocument/2006/relationships/hyperlink" Target="https://www.dsi-global.net/" TargetMode="External"/><Relationship Id="rId2752" Type="http://schemas.openxmlformats.org/officeDocument/2006/relationships/hyperlink" Target="http://www.nextapps.pl/" TargetMode="External"/><Relationship Id="rId517" Type="http://schemas.openxmlformats.org/officeDocument/2006/relationships/hyperlink" Target="https://www.u-hopper.com/big-data-analytics/" TargetMode="External"/><Relationship Id="rId724" Type="http://schemas.openxmlformats.org/officeDocument/2006/relationships/hyperlink" Target="https://lixar.com/" TargetMode="External"/><Relationship Id="rId931" Type="http://schemas.openxmlformats.org/officeDocument/2006/relationships/hyperlink" Target="http://videojj.com/" TargetMode="External"/><Relationship Id="rId1147" Type="http://schemas.openxmlformats.org/officeDocument/2006/relationships/hyperlink" Target="https://www.senseye.io/" TargetMode="External"/><Relationship Id="rId1354" Type="http://schemas.openxmlformats.org/officeDocument/2006/relationships/hyperlink" Target="https://www.evorain.com/" TargetMode="External"/><Relationship Id="rId1561" Type="http://schemas.openxmlformats.org/officeDocument/2006/relationships/hyperlink" Target="https://labs357.com/" TargetMode="External"/><Relationship Id="rId2405" Type="http://schemas.openxmlformats.org/officeDocument/2006/relationships/hyperlink" Target="https://www.tpssoft.com/" TargetMode="External"/><Relationship Id="rId2612" Type="http://schemas.openxmlformats.org/officeDocument/2006/relationships/hyperlink" Target="https://knightfoxapps.com/" TargetMode="External"/><Relationship Id="rId60" Type="http://schemas.openxmlformats.org/officeDocument/2006/relationships/hyperlink" Target="https://agileful.com/" TargetMode="External"/><Relationship Id="rId1007" Type="http://schemas.openxmlformats.org/officeDocument/2006/relationships/hyperlink" Target="https://www.causaly.com/" TargetMode="External"/><Relationship Id="rId1214" Type="http://schemas.openxmlformats.org/officeDocument/2006/relationships/hyperlink" Target="https://www.ideas2it.com/" TargetMode="External"/><Relationship Id="rId1421" Type="http://schemas.openxmlformats.org/officeDocument/2006/relationships/hyperlink" Target="https://www.concurrency.com/" TargetMode="External"/><Relationship Id="rId1659" Type="http://schemas.openxmlformats.org/officeDocument/2006/relationships/hyperlink" Target="https://www.actionx.com.au/" TargetMode="External"/><Relationship Id="rId1866" Type="http://schemas.openxmlformats.org/officeDocument/2006/relationships/hyperlink" Target="https://zombiesoup.com/" TargetMode="External"/><Relationship Id="rId2917" Type="http://schemas.openxmlformats.org/officeDocument/2006/relationships/hyperlink" Target="http://asteroidgroup.co/" TargetMode="External"/><Relationship Id="rId3081" Type="http://schemas.openxmlformats.org/officeDocument/2006/relationships/hyperlink" Target="https://wearerabbitandpork.com/" TargetMode="External"/><Relationship Id="rId1519" Type="http://schemas.openxmlformats.org/officeDocument/2006/relationships/hyperlink" Target="http://www.apptadinc.com/" TargetMode="External"/><Relationship Id="rId1726" Type="http://schemas.openxmlformats.org/officeDocument/2006/relationships/hyperlink" Target="https://thedatascientist.com/" TargetMode="External"/><Relationship Id="rId1933" Type="http://schemas.openxmlformats.org/officeDocument/2006/relationships/hyperlink" Target="https://golabstech.com/" TargetMode="External"/><Relationship Id="rId18" Type="http://schemas.openxmlformats.org/officeDocument/2006/relationships/hyperlink" Target="https://anadea.info/" TargetMode="External"/><Relationship Id="rId2195" Type="http://schemas.openxmlformats.org/officeDocument/2006/relationships/hyperlink" Target="https://cronumax.com/" TargetMode="External"/><Relationship Id="rId3039" Type="http://schemas.openxmlformats.org/officeDocument/2006/relationships/hyperlink" Target="https://levels.digital/" TargetMode="External"/><Relationship Id="rId167" Type="http://schemas.openxmlformats.org/officeDocument/2006/relationships/hyperlink" Target="https://software-innovation.ch/" TargetMode="External"/><Relationship Id="rId374" Type="http://schemas.openxmlformats.org/officeDocument/2006/relationships/hyperlink" Target="https://ubykuo.com/" TargetMode="External"/><Relationship Id="rId581" Type="http://schemas.openxmlformats.org/officeDocument/2006/relationships/hyperlink" Target="https://www.tamr.com/" TargetMode="External"/><Relationship Id="rId2055" Type="http://schemas.openxmlformats.org/officeDocument/2006/relationships/hyperlink" Target="https://www.kingland.com/" TargetMode="External"/><Relationship Id="rId2262" Type="http://schemas.openxmlformats.org/officeDocument/2006/relationships/hyperlink" Target="http://limenzy.com/" TargetMode="External"/><Relationship Id="rId3106" Type="http://schemas.openxmlformats.org/officeDocument/2006/relationships/hyperlink" Target="http://www.derevo.com.mx/" TargetMode="External"/><Relationship Id="rId234" Type="http://schemas.openxmlformats.org/officeDocument/2006/relationships/hyperlink" Target="https://www.clearscale.com/" TargetMode="External"/><Relationship Id="rId679" Type="http://schemas.openxmlformats.org/officeDocument/2006/relationships/hyperlink" Target="https://benevolent.ai/" TargetMode="External"/><Relationship Id="rId886" Type="http://schemas.openxmlformats.org/officeDocument/2006/relationships/hyperlink" Target="https://ingenious.ai/" TargetMode="External"/><Relationship Id="rId2567" Type="http://schemas.openxmlformats.org/officeDocument/2006/relationships/hyperlink" Target="https://www.cypherox.com/" TargetMode="External"/><Relationship Id="rId2774" Type="http://schemas.openxmlformats.org/officeDocument/2006/relationships/hyperlink" Target="http://www.caerusinfosystems.com/" TargetMode="External"/><Relationship Id="rId2" Type="http://schemas.openxmlformats.org/officeDocument/2006/relationships/hyperlink" Target="https://smith.ai/" TargetMode="External"/><Relationship Id="rId441" Type="http://schemas.openxmlformats.org/officeDocument/2006/relationships/hyperlink" Target="https://www.codenatics.co.za/" TargetMode="External"/><Relationship Id="rId539" Type="http://schemas.openxmlformats.org/officeDocument/2006/relationships/hyperlink" Target="https://www.clearpathrobotics.com/" TargetMode="External"/><Relationship Id="rId746" Type="http://schemas.openxmlformats.org/officeDocument/2006/relationships/hyperlink" Target="http://aosgrp.com/" TargetMode="External"/><Relationship Id="rId1071" Type="http://schemas.openxmlformats.org/officeDocument/2006/relationships/hyperlink" Target="https://www.quantumrobotics.com.au/" TargetMode="External"/><Relationship Id="rId1169" Type="http://schemas.openxmlformats.org/officeDocument/2006/relationships/hyperlink" Target="https://strongbytes.ai/" TargetMode="External"/><Relationship Id="rId1376" Type="http://schemas.openxmlformats.org/officeDocument/2006/relationships/hyperlink" Target="http://www.datatom.com/en/" TargetMode="External"/><Relationship Id="rId1583" Type="http://schemas.openxmlformats.org/officeDocument/2006/relationships/hyperlink" Target="http://shahtez.com/" TargetMode="External"/><Relationship Id="rId2122" Type="http://schemas.openxmlformats.org/officeDocument/2006/relationships/hyperlink" Target="http://www.widnet.mk/" TargetMode="External"/><Relationship Id="rId2427" Type="http://schemas.openxmlformats.org/officeDocument/2006/relationships/hyperlink" Target="https://www.blockchainfirm.io/" TargetMode="External"/><Relationship Id="rId2981" Type="http://schemas.openxmlformats.org/officeDocument/2006/relationships/hyperlink" Target="https://www.changepond.com/" TargetMode="External"/><Relationship Id="rId301" Type="http://schemas.openxmlformats.org/officeDocument/2006/relationships/hyperlink" Target="https://pentoz.com/" TargetMode="External"/><Relationship Id="rId953" Type="http://schemas.openxmlformats.org/officeDocument/2006/relationships/hyperlink" Target="https://www.ecosub.uk/" TargetMode="External"/><Relationship Id="rId1029" Type="http://schemas.openxmlformats.org/officeDocument/2006/relationships/hyperlink" Target="http://www.spgamerica.com/" TargetMode="External"/><Relationship Id="rId1236" Type="http://schemas.openxmlformats.org/officeDocument/2006/relationships/hyperlink" Target="http://zesium.com/" TargetMode="External"/><Relationship Id="rId1790" Type="http://schemas.openxmlformats.org/officeDocument/2006/relationships/hyperlink" Target="https://www.seehash.com/" TargetMode="External"/><Relationship Id="rId1888" Type="http://schemas.openxmlformats.org/officeDocument/2006/relationships/hyperlink" Target="https://www.kronometrix.com/" TargetMode="External"/><Relationship Id="rId2634" Type="http://schemas.openxmlformats.org/officeDocument/2006/relationships/hyperlink" Target="http://www.qusion.com/" TargetMode="External"/><Relationship Id="rId2841" Type="http://schemas.openxmlformats.org/officeDocument/2006/relationships/hyperlink" Target="http://www.ultimamilla.com.ar/" TargetMode="External"/><Relationship Id="rId2939" Type="http://schemas.openxmlformats.org/officeDocument/2006/relationships/hyperlink" Target="https://www.infospica.com/" TargetMode="External"/><Relationship Id="rId82" Type="http://schemas.openxmlformats.org/officeDocument/2006/relationships/hyperlink" Target="https://www.proml.com/" TargetMode="External"/><Relationship Id="rId606" Type="http://schemas.openxmlformats.org/officeDocument/2006/relationships/hyperlink" Target="https://petuum.com/" TargetMode="External"/><Relationship Id="rId813" Type="http://schemas.openxmlformats.org/officeDocument/2006/relationships/hyperlink" Target="https://www.hivery.com/" TargetMode="External"/><Relationship Id="rId1443" Type="http://schemas.openxmlformats.org/officeDocument/2006/relationships/hyperlink" Target="https://picnet.com.au/" TargetMode="External"/><Relationship Id="rId1650" Type="http://schemas.openxmlformats.org/officeDocument/2006/relationships/hyperlink" Target="http://www.hyperaspect.com/" TargetMode="External"/><Relationship Id="rId1748" Type="http://schemas.openxmlformats.org/officeDocument/2006/relationships/hyperlink" Target="https://strategywise.com/" TargetMode="External"/><Relationship Id="rId2701" Type="http://schemas.openxmlformats.org/officeDocument/2006/relationships/hyperlink" Target="https://blacksquaremedia.com/" TargetMode="External"/><Relationship Id="rId1303" Type="http://schemas.openxmlformats.org/officeDocument/2006/relationships/hyperlink" Target="http://workingknowledge.ai/" TargetMode="External"/><Relationship Id="rId1510" Type="http://schemas.openxmlformats.org/officeDocument/2006/relationships/hyperlink" Target="https://apemobile.com/" TargetMode="External"/><Relationship Id="rId1955" Type="http://schemas.openxmlformats.org/officeDocument/2006/relationships/hyperlink" Target="https://www.xtoneict.com/" TargetMode="External"/><Relationship Id="rId1608" Type="http://schemas.openxmlformats.org/officeDocument/2006/relationships/hyperlink" Target="https://humach.com/" TargetMode="External"/><Relationship Id="rId1815" Type="http://schemas.openxmlformats.org/officeDocument/2006/relationships/hyperlink" Target="https://maticapartners.com/" TargetMode="External"/><Relationship Id="rId3030" Type="http://schemas.openxmlformats.org/officeDocument/2006/relationships/hyperlink" Target="https://www.zignite.io/" TargetMode="External"/><Relationship Id="rId189" Type="http://schemas.openxmlformats.org/officeDocument/2006/relationships/hyperlink" Target="http://www.algorepublic.com/" TargetMode="External"/><Relationship Id="rId396" Type="http://schemas.openxmlformats.org/officeDocument/2006/relationships/hyperlink" Target="https://www.acrovations.com/" TargetMode="External"/><Relationship Id="rId2077" Type="http://schemas.openxmlformats.org/officeDocument/2006/relationships/hyperlink" Target="http://www.opteamix.com/" TargetMode="External"/><Relationship Id="rId2284" Type="http://schemas.openxmlformats.org/officeDocument/2006/relationships/hyperlink" Target="https://volvoxlabs.com/" TargetMode="External"/><Relationship Id="rId2491" Type="http://schemas.openxmlformats.org/officeDocument/2006/relationships/hyperlink" Target="https://www.bright.consulting/" TargetMode="External"/><Relationship Id="rId3128" Type="http://schemas.openxmlformats.org/officeDocument/2006/relationships/hyperlink" Target="https://interknowlogy.com/" TargetMode="External"/><Relationship Id="rId256" Type="http://schemas.openxmlformats.org/officeDocument/2006/relationships/hyperlink" Target="https://www.marlabs.com/" TargetMode="External"/><Relationship Id="rId463" Type="http://schemas.openxmlformats.org/officeDocument/2006/relationships/hyperlink" Target="http://batterylowinteractive.com/" TargetMode="External"/><Relationship Id="rId670" Type="http://schemas.openxmlformats.org/officeDocument/2006/relationships/hyperlink" Target="https://www.bjss.com/" TargetMode="External"/><Relationship Id="rId1093" Type="http://schemas.openxmlformats.org/officeDocument/2006/relationships/hyperlink" Target="https://recursiveai.co.jp/en" TargetMode="External"/><Relationship Id="rId2144" Type="http://schemas.openxmlformats.org/officeDocument/2006/relationships/hyperlink" Target="https://www.techcloud.global/" TargetMode="External"/><Relationship Id="rId2351" Type="http://schemas.openxmlformats.org/officeDocument/2006/relationships/hyperlink" Target="https://www.smartcat.io/" TargetMode="External"/><Relationship Id="rId2589" Type="http://schemas.openxmlformats.org/officeDocument/2006/relationships/hyperlink" Target="https://www.unxdigital.com/" TargetMode="External"/><Relationship Id="rId2796" Type="http://schemas.openxmlformats.org/officeDocument/2006/relationships/hyperlink" Target="https://villaextechnologies.com/" TargetMode="External"/><Relationship Id="rId116" Type="http://schemas.openxmlformats.org/officeDocument/2006/relationships/hyperlink" Target="https://digi117.com/" TargetMode="External"/><Relationship Id="rId323" Type="http://schemas.openxmlformats.org/officeDocument/2006/relationships/hyperlink" Target="http://thepinnaclesolutions.com/" TargetMode="External"/><Relationship Id="rId530" Type="http://schemas.openxmlformats.org/officeDocument/2006/relationships/hyperlink" Target="http://www.reply.com/it/" TargetMode="External"/><Relationship Id="rId768" Type="http://schemas.openxmlformats.org/officeDocument/2006/relationships/hyperlink" Target="https://www.ksyun.com/" TargetMode="External"/><Relationship Id="rId975" Type="http://schemas.openxmlformats.org/officeDocument/2006/relationships/hyperlink" Target="http://www.algomine.ai/" TargetMode="External"/><Relationship Id="rId1160" Type="http://schemas.openxmlformats.org/officeDocument/2006/relationships/hyperlink" Target="https://dodeed.co/" TargetMode="External"/><Relationship Id="rId1398" Type="http://schemas.openxmlformats.org/officeDocument/2006/relationships/hyperlink" Target="http://www.sqa-consulting.com/" TargetMode="External"/><Relationship Id="rId2004" Type="http://schemas.openxmlformats.org/officeDocument/2006/relationships/hyperlink" Target="https://zelkaa.com/" TargetMode="External"/><Relationship Id="rId2211" Type="http://schemas.openxmlformats.org/officeDocument/2006/relationships/hyperlink" Target="https://www.techdivinity.com/" TargetMode="External"/><Relationship Id="rId2449" Type="http://schemas.openxmlformats.org/officeDocument/2006/relationships/hyperlink" Target="http://trustedsoft.github.io/" TargetMode="External"/><Relationship Id="rId2656" Type="http://schemas.openxmlformats.org/officeDocument/2006/relationships/hyperlink" Target="https://ab-sol.net/" TargetMode="External"/><Relationship Id="rId2863" Type="http://schemas.openxmlformats.org/officeDocument/2006/relationships/hyperlink" Target="https://uinno.io/" TargetMode="External"/><Relationship Id="rId628" Type="http://schemas.openxmlformats.org/officeDocument/2006/relationships/hyperlink" Target="http://www.4soft.co/" TargetMode="External"/><Relationship Id="rId835" Type="http://schemas.openxmlformats.org/officeDocument/2006/relationships/hyperlink" Target="https://www.blaize.com/" TargetMode="External"/><Relationship Id="rId1258" Type="http://schemas.openxmlformats.org/officeDocument/2006/relationships/hyperlink" Target="http://www.predikly.com/" TargetMode="External"/><Relationship Id="rId1465" Type="http://schemas.openxmlformats.org/officeDocument/2006/relationships/hyperlink" Target="https://gtechna.com/" TargetMode="External"/><Relationship Id="rId1672" Type="http://schemas.openxmlformats.org/officeDocument/2006/relationships/hyperlink" Target="https://www.datumredsoft.com/" TargetMode="External"/><Relationship Id="rId2309" Type="http://schemas.openxmlformats.org/officeDocument/2006/relationships/hyperlink" Target="https://flynaut.com/" TargetMode="External"/><Relationship Id="rId2516" Type="http://schemas.openxmlformats.org/officeDocument/2006/relationships/hyperlink" Target="https://www.apollo-s.co/" TargetMode="External"/><Relationship Id="rId2723" Type="http://schemas.openxmlformats.org/officeDocument/2006/relationships/hyperlink" Target="https://rionic.io/" TargetMode="External"/><Relationship Id="rId1020" Type="http://schemas.openxmlformats.org/officeDocument/2006/relationships/hyperlink" Target="https://www.averoft.com/" TargetMode="External"/><Relationship Id="rId1118" Type="http://schemas.openxmlformats.org/officeDocument/2006/relationships/hyperlink" Target="https://imarticus.org/" TargetMode="External"/><Relationship Id="rId1325" Type="http://schemas.openxmlformats.org/officeDocument/2006/relationships/hyperlink" Target="http://www.vitru.ai/" TargetMode="External"/><Relationship Id="rId1532" Type="http://schemas.openxmlformats.org/officeDocument/2006/relationships/hyperlink" Target="https://xpertnest.com/" TargetMode="External"/><Relationship Id="rId1977" Type="http://schemas.openxmlformats.org/officeDocument/2006/relationships/hyperlink" Target="https://minter.ltd/" TargetMode="External"/><Relationship Id="rId2930" Type="http://schemas.openxmlformats.org/officeDocument/2006/relationships/hyperlink" Target="http://silicon-nexus.com/" TargetMode="External"/><Relationship Id="rId902" Type="http://schemas.openxmlformats.org/officeDocument/2006/relationships/hyperlink" Target="https://www.corescientific.com/" TargetMode="External"/><Relationship Id="rId1837" Type="http://schemas.openxmlformats.org/officeDocument/2006/relationships/hyperlink" Target="https://atomkit.com/" TargetMode="External"/><Relationship Id="rId31" Type="http://schemas.openxmlformats.org/officeDocument/2006/relationships/hyperlink" Target="https://greenice.net/" TargetMode="External"/><Relationship Id="rId2099" Type="http://schemas.openxmlformats.org/officeDocument/2006/relationships/hyperlink" Target="https://www.blinktech.sg/" TargetMode="External"/><Relationship Id="rId3052" Type="http://schemas.openxmlformats.org/officeDocument/2006/relationships/hyperlink" Target="http://www.elucidate.ai/" TargetMode="External"/><Relationship Id="rId180" Type="http://schemas.openxmlformats.org/officeDocument/2006/relationships/hyperlink" Target="http://www.nabler.com/" TargetMode="External"/><Relationship Id="rId278" Type="http://schemas.openxmlformats.org/officeDocument/2006/relationships/hyperlink" Target="http://89bots.com/" TargetMode="External"/><Relationship Id="rId1904" Type="http://schemas.openxmlformats.org/officeDocument/2006/relationships/hyperlink" Target="https://infopercept.com/" TargetMode="External"/><Relationship Id="rId485" Type="http://schemas.openxmlformats.org/officeDocument/2006/relationships/hyperlink" Target="https://bartonova.solutions/" TargetMode="External"/><Relationship Id="rId692" Type="http://schemas.openxmlformats.org/officeDocument/2006/relationships/hyperlink" Target="https://maxwellplus.com/" TargetMode="External"/><Relationship Id="rId2166" Type="http://schemas.openxmlformats.org/officeDocument/2006/relationships/hyperlink" Target="https://www.haptotech.com/" TargetMode="External"/><Relationship Id="rId2373" Type="http://schemas.openxmlformats.org/officeDocument/2006/relationships/hyperlink" Target="http://www.youtouch.cl/" TargetMode="External"/><Relationship Id="rId2580" Type="http://schemas.openxmlformats.org/officeDocument/2006/relationships/hyperlink" Target="http://www.verybigthings.com/" TargetMode="External"/><Relationship Id="rId138" Type="http://schemas.openxmlformats.org/officeDocument/2006/relationships/hyperlink" Target="http://madiff.eu/" TargetMode="External"/><Relationship Id="rId345" Type="http://schemas.openxmlformats.org/officeDocument/2006/relationships/hyperlink" Target="http://granjur.com/" TargetMode="External"/><Relationship Id="rId552" Type="http://schemas.openxmlformats.org/officeDocument/2006/relationships/hyperlink" Target="https://www.evergage.com/" TargetMode="External"/><Relationship Id="rId997" Type="http://schemas.openxmlformats.org/officeDocument/2006/relationships/hyperlink" Target="http://www.gridedge.co.uk/" TargetMode="External"/><Relationship Id="rId1182" Type="http://schemas.openxmlformats.org/officeDocument/2006/relationships/hyperlink" Target="https://www.mci.world/" TargetMode="External"/><Relationship Id="rId2026" Type="http://schemas.openxmlformats.org/officeDocument/2006/relationships/hyperlink" Target="http://www.vectorial.ai/" TargetMode="External"/><Relationship Id="rId2233" Type="http://schemas.openxmlformats.org/officeDocument/2006/relationships/hyperlink" Target="https://www.squarecodex.com/" TargetMode="External"/><Relationship Id="rId2440" Type="http://schemas.openxmlformats.org/officeDocument/2006/relationships/hyperlink" Target="http://dishahouse.co.in/" TargetMode="External"/><Relationship Id="rId2678" Type="http://schemas.openxmlformats.org/officeDocument/2006/relationships/hyperlink" Target="https://www.tikaj.com/" TargetMode="External"/><Relationship Id="rId2885" Type="http://schemas.openxmlformats.org/officeDocument/2006/relationships/hyperlink" Target="https://www.elmosoft.net/" TargetMode="External"/><Relationship Id="rId205" Type="http://schemas.openxmlformats.org/officeDocument/2006/relationships/hyperlink" Target="http://www.microsolutions.ai/" TargetMode="External"/><Relationship Id="rId412" Type="http://schemas.openxmlformats.org/officeDocument/2006/relationships/hyperlink" Target="https://www.nynweb.com/" TargetMode="External"/><Relationship Id="rId857" Type="http://schemas.openxmlformats.org/officeDocument/2006/relationships/hyperlink" Target="http://www.intellif.com/" TargetMode="External"/><Relationship Id="rId1042" Type="http://schemas.openxmlformats.org/officeDocument/2006/relationships/hyperlink" Target="http://www.mayasoft.ai/" TargetMode="External"/><Relationship Id="rId1487" Type="http://schemas.openxmlformats.org/officeDocument/2006/relationships/hyperlink" Target="http://www.informese.co/" TargetMode="External"/><Relationship Id="rId1694" Type="http://schemas.openxmlformats.org/officeDocument/2006/relationships/hyperlink" Target="https://www.xcubelabs.com/" TargetMode="External"/><Relationship Id="rId2300" Type="http://schemas.openxmlformats.org/officeDocument/2006/relationships/hyperlink" Target="https://tresordigital.com/" TargetMode="External"/><Relationship Id="rId2538" Type="http://schemas.openxmlformats.org/officeDocument/2006/relationships/hyperlink" Target="http://www.contechie.com/" TargetMode="External"/><Relationship Id="rId2745" Type="http://schemas.openxmlformats.org/officeDocument/2006/relationships/hyperlink" Target="http://www.salvosoftware.com/" TargetMode="External"/><Relationship Id="rId2952" Type="http://schemas.openxmlformats.org/officeDocument/2006/relationships/hyperlink" Target="http://flow2code.com/" TargetMode="External"/><Relationship Id="rId717" Type="http://schemas.openxmlformats.org/officeDocument/2006/relationships/hyperlink" Target="https://picovoice.ai/" TargetMode="External"/><Relationship Id="rId924" Type="http://schemas.openxmlformats.org/officeDocument/2006/relationships/hyperlink" Target="https://unit8.com/" TargetMode="External"/><Relationship Id="rId1347" Type="http://schemas.openxmlformats.org/officeDocument/2006/relationships/hyperlink" Target="https://atchai.com/" TargetMode="External"/><Relationship Id="rId1554" Type="http://schemas.openxmlformats.org/officeDocument/2006/relationships/hyperlink" Target="https://maestralsolutions.com/" TargetMode="External"/><Relationship Id="rId1761" Type="http://schemas.openxmlformats.org/officeDocument/2006/relationships/hyperlink" Target="http://www.itpathsolutions.com/" TargetMode="External"/><Relationship Id="rId1999" Type="http://schemas.openxmlformats.org/officeDocument/2006/relationships/hyperlink" Target="https://www.crowdm.com/" TargetMode="External"/><Relationship Id="rId2605" Type="http://schemas.openxmlformats.org/officeDocument/2006/relationships/hyperlink" Target="https://adbits.co.uk/" TargetMode="External"/><Relationship Id="rId2812" Type="http://schemas.openxmlformats.org/officeDocument/2006/relationships/hyperlink" Target="https://sentium-consulting.com/" TargetMode="External"/><Relationship Id="rId53" Type="http://schemas.openxmlformats.org/officeDocument/2006/relationships/hyperlink" Target="https://www.zackriya.com/" TargetMode="External"/><Relationship Id="rId1207" Type="http://schemas.openxmlformats.org/officeDocument/2006/relationships/hyperlink" Target="https://mtr-design.com/" TargetMode="External"/><Relationship Id="rId1414" Type="http://schemas.openxmlformats.org/officeDocument/2006/relationships/hyperlink" Target="https://civiliancyber.com/" TargetMode="External"/><Relationship Id="rId1621" Type="http://schemas.openxmlformats.org/officeDocument/2006/relationships/hyperlink" Target="https://www.cambridgeinnovationinstitute.com/" TargetMode="External"/><Relationship Id="rId1859" Type="http://schemas.openxmlformats.org/officeDocument/2006/relationships/hyperlink" Target="http://www.enaxisconsulting.com/" TargetMode="External"/><Relationship Id="rId3074" Type="http://schemas.openxmlformats.org/officeDocument/2006/relationships/hyperlink" Target="https://togetherdata.com/en/tgd-experts-en" TargetMode="External"/><Relationship Id="rId1719" Type="http://schemas.openxmlformats.org/officeDocument/2006/relationships/hyperlink" Target="https://www.b12.io/free-draft" TargetMode="External"/><Relationship Id="rId1926" Type="http://schemas.openxmlformats.org/officeDocument/2006/relationships/hyperlink" Target="https://www.gopomelo.com/" TargetMode="External"/><Relationship Id="rId2090" Type="http://schemas.openxmlformats.org/officeDocument/2006/relationships/hyperlink" Target="https://covintus.com/" TargetMode="External"/><Relationship Id="rId2188" Type="http://schemas.openxmlformats.org/officeDocument/2006/relationships/hyperlink" Target="https://www.hbrops.com/" TargetMode="External"/><Relationship Id="rId2395" Type="http://schemas.openxmlformats.org/officeDocument/2006/relationships/hyperlink" Target="http://www.sinowel.com/" TargetMode="External"/><Relationship Id="rId3141" Type="http://schemas.openxmlformats.org/officeDocument/2006/relationships/hyperlink" Target="http://surya.ai/" TargetMode="External"/><Relationship Id="rId367" Type="http://schemas.openxmlformats.org/officeDocument/2006/relationships/hyperlink" Target="https://ziphio.com/" TargetMode="External"/><Relationship Id="rId574" Type="http://schemas.openxmlformats.org/officeDocument/2006/relationships/hyperlink" Target="https://www.betashares.com.au/" TargetMode="External"/><Relationship Id="rId2048" Type="http://schemas.openxmlformats.org/officeDocument/2006/relationships/hyperlink" Target="https://bastion.clutch.co/profile/nxtp-ventures" TargetMode="External"/><Relationship Id="rId2255" Type="http://schemas.openxmlformats.org/officeDocument/2006/relationships/hyperlink" Target="https://qrqs.eu/" TargetMode="External"/><Relationship Id="rId3001" Type="http://schemas.openxmlformats.org/officeDocument/2006/relationships/hyperlink" Target="https://www.sigforge.com/" TargetMode="External"/><Relationship Id="rId227" Type="http://schemas.openxmlformats.org/officeDocument/2006/relationships/hyperlink" Target="https://www.satelliteinnovations.io/" TargetMode="External"/><Relationship Id="rId781" Type="http://schemas.openxmlformats.org/officeDocument/2006/relationships/hyperlink" Target="https://www.cyberpublicity.com/" TargetMode="External"/><Relationship Id="rId879" Type="http://schemas.openxmlformats.org/officeDocument/2006/relationships/hyperlink" Target="https://www.zirous.com/" TargetMode="External"/><Relationship Id="rId2462" Type="http://schemas.openxmlformats.org/officeDocument/2006/relationships/hyperlink" Target="https://www.empowerminds.com/" TargetMode="External"/><Relationship Id="rId2767" Type="http://schemas.openxmlformats.org/officeDocument/2006/relationships/hyperlink" Target="https://www.pixeledeggs.com/" TargetMode="External"/><Relationship Id="rId434" Type="http://schemas.openxmlformats.org/officeDocument/2006/relationships/hyperlink" Target="https://www.techrefic.com/" TargetMode="External"/><Relationship Id="rId641" Type="http://schemas.openxmlformats.org/officeDocument/2006/relationships/hyperlink" Target="https://teonite.com/" TargetMode="External"/><Relationship Id="rId739" Type="http://schemas.openxmlformats.org/officeDocument/2006/relationships/hyperlink" Target="http://seceon.com/" TargetMode="External"/><Relationship Id="rId1064" Type="http://schemas.openxmlformats.org/officeDocument/2006/relationships/hyperlink" Target="https://www.intelistyle.com/" TargetMode="External"/><Relationship Id="rId1271" Type="http://schemas.openxmlformats.org/officeDocument/2006/relationships/hyperlink" Target="https://siohub.com/" TargetMode="External"/><Relationship Id="rId1369" Type="http://schemas.openxmlformats.org/officeDocument/2006/relationships/hyperlink" Target="https://www.artid.tech/" TargetMode="External"/><Relationship Id="rId1576" Type="http://schemas.openxmlformats.org/officeDocument/2006/relationships/hyperlink" Target="http://assess.com/" TargetMode="External"/><Relationship Id="rId2115" Type="http://schemas.openxmlformats.org/officeDocument/2006/relationships/hyperlink" Target="https://ntq.com.vn/" TargetMode="External"/><Relationship Id="rId2322" Type="http://schemas.openxmlformats.org/officeDocument/2006/relationships/hyperlink" Target="http://www.scikitbrain.com/" TargetMode="External"/><Relationship Id="rId2974" Type="http://schemas.openxmlformats.org/officeDocument/2006/relationships/hyperlink" Target="http://www.overandall.com/" TargetMode="External"/><Relationship Id="rId501" Type="http://schemas.openxmlformats.org/officeDocument/2006/relationships/hyperlink" Target="https://www.tangentia.com/" TargetMode="External"/><Relationship Id="rId946" Type="http://schemas.openxmlformats.org/officeDocument/2006/relationships/hyperlink" Target="http://action.ai/" TargetMode="External"/><Relationship Id="rId1131" Type="http://schemas.openxmlformats.org/officeDocument/2006/relationships/hyperlink" Target="https://objectcomputing.com/" TargetMode="External"/><Relationship Id="rId1229" Type="http://schemas.openxmlformats.org/officeDocument/2006/relationships/hyperlink" Target="https://www.fusioninformatics.com/" TargetMode="External"/><Relationship Id="rId1783" Type="http://schemas.openxmlformats.org/officeDocument/2006/relationships/hyperlink" Target="https://brossarddesign.com/" TargetMode="External"/><Relationship Id="rId1990" Type="http://schemas.openxmlformats.org/officeDocument/2006/relationships/hyperlink" Target="https://www.fixer.co.jp/en-us/" TargetMode="External"/><Relationship Id="rId2627" Type="http://schemas.openxmlformats.org/officeDocument/2006/relationships/hyperlink" Target="https://www.afternow.io/" TargetMode="External"/><Relationship Id="rId2834" Type="http://schemas.openxmlformats.org/officeDocument/2006/relationships/hyperlink" Target="https://sysmo.pl/" TargetMode="External"/><Relationship Id="rId75" Type="http://schemas.openxmlformats.org/officeDocument/2006/relationships/hyperlink" Target="https://botscrew.com/clutch" TargetMode="External"/><Relationship Id="rId806" Type="http://schemas.openxmlformats.org/officeDocument/2006/relationships/hyperlink" Target="https://thebotplatform.com/" TargetMode="External"/><Relationship Id="rId1436" Type="http://schemas.openxmlformats.org/officeDocument/2006/relationships/hyperlink" Target="https://www.dtiibs.com/" TargetMode="External"/><Relationship Id="rId1643" Type="http://schemas.openxmlformats.org/officeDocument/2006/relationships/hyperlink" Target="https://urbantide.com/" TargetMode="External"/><Relationship Id="rId1850" Type="http://schemas.openxmlformats.org/officeDocument/2006/relationships/hyperlink" Target="https://www.itti.com.pl/" TargetMode="External"/><Relationship Id="rId2901" Type="http://schemas.openxmlformats.org/officeDocument/2006/relationships/hyperlink" Target="http://orangeloops.com/" TargetMode="External"/><Relationship Id="rId3096" Type="http://schemas.openxmlformats.org/officeDocument/2006/relationships/hyperlink" Target="https://www.dsstream.com/" TargetMode="External"/><Relationship Id="rId1503" Type="http://schemas.openxmlformats.org/officeDocument/2006/relationships/hyperlink" Target="http://www.shandongtop.com/" TargetMode="External"/><Relationship Id="rId1710" Type="http://schemas.openxmlformats.org/officeDocument/2006/relationships/hyperlink" Target="https://www.findfacts.in/" TargetMode="External"/><Relationship Id="rId1948" Type="http://schemas.openxmlformats.org/officeDocument/2006/relationships/hyperlink" Target="https://www.innovationincubator.com/" TargetMode="External"/><Relationship Id="rId3163" Type="http://schemas.openxmlformats.org/officeDocument/2006/relationships/hyperlink" Target="http://www.mojotrek.com/" TargetMode="External"/><Relationship Id="rId291" Type="http://schemas.openxmlformats.org/officeDocument/2006/relationships/hyperlink" Target="http://kaliedoscopik.co/" TargetMode="External"/><Relationship Id="rId1808" Type="http://schemas.openxmlformats.org/officeDocument/2006/relationships/hyperlink" Target="https://www.mensajea.net/" TargetMode="External"/><Relationship Id="rId3023" Type="http://schemas.openxmlformats.org/officeDocument/2006/relationships/hyperlink" Target="http://www.qulix.com/" TargetMode="External"/><Relationship Id="rId151" Type="http://schemas.openxmlformats.org/officeDocument/2006/relationships/hyperlink" Target="https://suitedsoft.com/" TargetMode="External"/><Relationship Id="rId389" Type="http://schemas.openxmlformats.org/officeDocument/2006/relationships/hyperlink" Target="https://intl.cloud.tencent.com/" TargetMode="External"/><Relationship Id="rId596" Type="http://schemas.openxmlformats.org/officeDocument/2006/relationships/hyperlink" Target="http://deepzen.io/" TargetMode="External"/><Relationship Id="rId2277" Type="http://schemas.openxmlformats.org/officeDocument/2006/relationships/hyperlink" Target="https://datavid.co.uk/" TargetMode="External"/><Relationship Id="rId2484" Type="http://schemas.openxmlformats.org/officeDocument/2006/relationships/hyperlink" Target="http://www.visioglobe.com/" TargetMode="External"/><Relationship Id="rId2691" Type="http://schemas.openxmlformats.org/officeDocument/2006/relationships/hyperlink" Target="https://www.empirica.fi/en/empirica-finland-2/" TargetMode="External"/><Relationship Id="rId249" Type="http://schemas.openxmlformats.org/officeDocument/2006/relationships/hyperlink" Target="https://webdevelop.pro/" TargetMode="External"/><Relationship Id="rId456" Type="http://schemas.openxmlformats.org/officeDocument/2006/relationships/hyperlink" Target="http://skytether.tech/" TargetMode="External"/><Relationship Id="rId663" Type="http://schemas.openxmlformats.org/officeDocument/2006/relationships/hyperlink" Target="http://eidos.ai/" TargetMode="External"/><Relationship Id="rId870" Type="http://schemas.openxmlformats.org/officeDocument/2006/relationships/hyperlink" Target="https://smapenergy.com/" TargetMode="External"/><Relationship Id="rId1086" Type="http://schemas.openxmlformats.org/officeDocument/2006/relationships/hyperlink" Target="https://www.xen.ai/" TargetMode="External"/><Relationship Id="rId1293" Type="http://schemas.openxmlformats.org/officeDocument/2006/relationships/hyperlink" Target="https://mindzilla.com/" TargetMode="External"/><Relationship Id="rId2137" Type="http://schemas.openxmlformats.org/officeDocument/2006/relationships/hyperlink" Target="https://datagranny.com/" TargetMode="External"/><Relationship Id="rId2344" Type="http://schemas.openxmlformats.org/officeDocument/2006/relationships/hyperlink" Target="https://bohemian.ai/" TargetMode="External"/><Relationship Id="rId2551" Type="http://schemas.openxmlformats.org/officeDocument/2006/relationships/hyperlink" Target="https://www.digiartisan.io/" TargetMode="External"/><Relationship Id="rId2789" Type="http://schemas.openxmlformats.org/officeDocument/2006/relationships/hyperlink" Target="https://boet.io/" TargetMode="External"/><Relationship Id="rId2996" Type="http://schemas.openxmlformats.org/officeDocument/2006/relationships/hyperlink" Target="http://verticalmerger.com/" TargetMode="External"/><Relationship Id="rId109" Type="http://schemas.openxmlformats.org/officeDocument/2006/relationships/hyperlink" Target="https://www.matom.ai/" TargetMode="External"/><Relationship Id="rId316" Type="http://schemas.openxmlformats.org/officeDocument/2006/relationships/hyperlink" Target="http://umerqaiser.com/" TargetMode="External"/><Relationship Id="rId523" Type="http://schemas.openxmlformats.org/officeDocument/2006/relationships/hyperlink" Target="https://sensviz.com/" TargetMode="External"/><Relationship Id="rId968" Type="http://schemas.openxmlformats.org/officeDocument/2006/relationships/hyperlink" Target="http://www.allegro-bi.com/" TargetMode="External"/><Relationship Id="rId1153" Type="http://schemas.openxmlformats.org/officeDocument/2006/relationships/hyperlink" Target="https://rul.ai/" TargetMode="External"/><Relationship Id="rId1598" Type="http://schemas.openxmlformats.org/officeDocument/2006/relationships/hyperlink" Target="https://www.soteriaintelligence.com/" TargetMode="External"/><Relationship Id="rId2204" Type="http://schemas.openxmlformats.org/officeDocument/2006/relationships/hyperlink" Target="https://www.dogan.ai/" TargetMode="External"/><Relationship Id="rId2649" Type="http://schemas.openxmlformats.org/officeDocument/2006/relationships/hyperlink" Target="http://www.enqura.com/" TargetMode="External"/><Relationship Id="rId2856" Type="http://schemas.openxmlformats.org/officeDocument/2006/relationships/hyperlink" Target="https://www.drap.agency/" TargetMode="External"/><Relationship Id="rId97" Type="http://schemas.openxmlformats.org/officeDocument/2006/relationships/hyperlink" Target="https://firstlinesoftware.com/" TargetMode="External"/><Relationship Id="rId730" Type="http://schemas.openxmlformats.org/officeDocument/2006/relationships/hyperlink" Target="https://biobeats.com/" TargetMode="External"/><Relationship Id="rId828" Type="http://schemas.openxmlformats.org/officeDocument/2006/relationships/hyperlink" Target="https://www.pryon.ai/" TargetMode="External"/><Relationship Id="rId1013" Type="http://schemas.openxmlformats.org/officeDocument/2006/relationships/hyperlink" Target="https://feedforwardai.com/" TargetMode="External"/><Relationship Id="rId1360" Type="http://schemas.openxmlformats.org/officeDocument/2006/relationships/hyperlink" Target="http://qigukj.com/" TargetMode="External"/><Relationship Id="rId1458" Type="http://schemas.openxmlformats.org/officeDocument/2006/relationships/hyperlink" Target="https://www.ftnow.us/" TargetMode="External"/><Relationship Id="rId1665" Type="http://schemas.openxmlformats.org/officeDocument/2006/relationships/hyperlink" Target="https://www.pueo.com/" TargetMode="External"/><Relationship Id="rId1872" Type="http://schemas.openxmlformats.org/officeDocument/2006/relationships/hyperlink" Target="https://www.digitalartefacts.com/" TargetMode="External"/><Relationship Id="rId2411" Type="http://schemas.openxmlformats.org/officeDocument/2006/relationships/hyperlink" Target="http://www.technomile.com/" TargetMode="External"/><Relationship Id="rId2509" Type="http://schemas.openxmlformats.org/officeDocument/2006/relationships/hyperlink" Target="https://waterbearventures.com/" TargetMode="External"/><Relationship Id="rId2716" Type="http://schemas.openxmlformats.org/officeDocument/2006/relationships/hyperlink" Target="http://thetridenttech.com/" TargetMode="External"/><Relationship Id="rId1220" Type="http://schemas.openxmlformats.org/officeDocument/2006/relationships/hyperlink" Target="https://inmediatum.com/" TargetMode="External"/><Relationship Id="rId1318" Type="http://schemas.openxmlformats.org/officeDocument/2006/relationships/hyperlink" Target="https://aigenexpert.com/" TargetMode="External"/><Relationship Id="rId1525" Type="http://schemas.openxmlformats.org/officeDocument/2006/relationships/hyperlink" Target="http://assist.com.co/" TargetMode="External"/><Relationship Id="rId2923" Type="http://schemas.openxmlformats.org/officeDocument/2006/relationships/hyperlink" Target="https://www.tessafold.com/" TargetMode="External"/><Relationship Id="rId1732" Type="http://schemas.openxmlformats.org/officeDocument/2006/relationships/hyperlink" Target="http://toolofna.com/" TargetMode="External"/><Relationship Id="rId24" Type="http://schemas.openxmlformats.org/officeDocument/2006/relationships/hyperlink" Target="https://blackburnlabs.com/" TargetMode="External"/><Relationship Id="rId2299" Type="http://schemas.openxmlformats.org/officeDocument/2006/relationships/hyperlink" Target="https://pikkles.com/en/" TargetMode="External"/><Relationship Id="rId3045" Type="http://schemas.openxmlformats.org/officeDocument/2006/relationships/hyperlink" Target="https://kevit.io/" TargetMode="External"/><Relationship Id="rId173" Type="http://schemas.openxmlformats.org/officeDocument/2006/relationships/hyperlink" Target="https://dataprocorp.tech/" TargetMode="External"/><Relationship Id="rId380" Type="http://schemas.openxmlformats.org/officeDocument/2006/relationships/hyperlink" Target="http://hippalustek.com/" TargetMode="External"/><Relationship Id="rId2061" Type="http://schemas.openxmlformats.org/officeDocument/2006/relationships/hyperlink" Target="https://outstaffing.no/" TargetMode="External"/><Relationship Id="rId3112" Type="http://schemas.openxmlformats.org/officeDocument/2006/relationships/hyperlink" Target="http://yotalabs.com/" TargetMode="External"/><Relationship Id="rId240" Type="http://schemas.openxmlformats.org/officeDocument/2006/relationships/hyperlink" Target="https://www.texolworld.com/" TargetMode="External"/><Relationship Id="rId478" Type="http://schemas.openxmlformats.org/officeDocument/2006/relationships/hyperlink" Target="https://www.chawtechsolutions.com/" TargetMode="External"/><Relationship Id="rId685" Type="http://schemas.openxmlformats.org/officeDocument/2006/relationships/hyperlink" Target="https://www.graphcore.ai/" TargetMode="External"/><Relationship Id="rId892" Type="http://schemas.openxmlformats.org/officeDocument/2006/relationships/hyperlink" Target="https://agorai.ai/" TargetMode="External"/><Relationship Id="rId2159" Type="http://schemas.openxmlformats.org/officeDocument/2006/relationships/hyperlink" Target="https://www.idya.com.au/augmented-reality/" TargetMode="External"/><Relationship Id="rId2366" Type="http://schemas.openxmlformats.org/officeDocument/2006/relationships/hyperlink" Target="https://www.sk-global.biz/" TargetMode="External"/><Relationship Id="rId2573" Type="http://schemas.openxmlformats.org/officeDocument/2006/relationships/hyperlink" Target="http://www.seattlesoftwaredevelopers.com/" TargetMode="External"/><Relationship Id="rId2780" Type="http://schemas.openxmlformats.org/officeDocument/2006/relationships/hyperlink" Target="https://www.ylyy1011.com/" TargetMode="External"/><Relationship Id="rId100" Type="http://schemas.openxmlformats.org/officeDocument/2006/relationships/hyperlink" Target="https://www.day1tech.com/" TargetMode="External"/><Relationship Id="rId338" Type="http://schemas.openxmlformats.org/officeDocument/2006/relationships/hyperlink" Target="https://www.itstartechs.com/" TargetMode="External"/><Relationship Id="rId545" Type="http://schemas.openxmlformats.org/officeDocument/2006/relationships/hyperlink" Target="https://www.techstars.com/" TargetMode="External"/><Relationship Id="rId752" Type="http://schemas.openxmlformats.org/officeDocument/2006/relationships/hyperlink" Target="https://www.arena.io/" TargetMode="External"/><Relationship Id="rId1175" Type="http://schemas.openxmlformats.org/officeDocument/2006/relationships/hyperlink" Target="https://www.continuum.industries/" TargetMode="External"/><Relationship Id="rId1382" Type="http://schemas.openxmlformats.org/officeDocument/2006/relationships/hyperlink" Target="http://www.clevermed.com/" TargetMode="External"/><Relationship Id="rId2019" Type="http://schemas.openxmlformats.org/officeDocument/2006/relationships/hyperlink" Target="https://braidr.ai/" TargetMode="External"/><Relationship Id="rId2226" Type="http://schemas.openxmlformats.org/officeDocument/2006/relationships/hyperlink" Target="https://ekkel.ai/" TargetMode="External"/><Relationship Id="rId2433" Type="http://schemas.openxmlformats.org/officeDocument/2006/relationships/hyperlink" Target="https://www.sourceseek.com/" TargetMode="External"/><Relationship Id="rId2640" Type="http://schemas.openxmlformats.org/officeDocument/2006/relationships/hyperlink" Target="https://www.alluatech.com/" TargetMode="External"/><Relationship Id="rId2878" Type="http://schemas.openxmlformats.org/officeDocument/2006/relationships/hyperlink" Target="https://bluerider.software/" TargetMode="External"/><Relationship Id="rId405" Type="http://schemas.openxmlformats.org/officeDocument/2006/relationships/hyperlink" Target="https://www.innovagile.com/" TargetMode="External"/><Relationship Id="rId612" Type="http://schemas.openxmlformats.org/officeDocument/2006/relationships/hyperlink" Target="https://locusrobotics.com/" TargetMode="External"/><Relationship Id="rId1035" Type="http://schemas.openxmlformats.org/officeDocument/2006/relationships/hyperlink" Target="https://velement.io/" TargetMode="External"/><Relationship Id="rId1242" Type="http://schemas.openxmlformats.org/officeDocument/2006/relationships/hyperlink" Target="http://inisoft.com/" TargetMode="External"/><Relationship Id="rId1687" Type="http://schemas.openxmlformats.org/officeDocument/2006/relationships/hyperlink" Target="https://s2napps.com/" TargetMode="External"/><Relationship Id="rId1894" Type="http://schemas.openxmlformats.org/officeDocument/2006/relationships/hyperlink" Target="https://www.factoryworx.com.au/" TargetMode="External"/><Relationship Id="rId2500" Type="http://schemas.openxmlformats.org/officeDocument/2006/relationships/hyperlink" Target="https://atltech.az/" TargetMode="External"/><Relationship Id="rId2738" Type="http://schemas.openxmlformats.org/officeDocument/2006/relationships/hyperlink" Target="http://thisisloki.com/" TargetMode="External"/><Relationship Id="rId2945" Type="http://schemas.openxmlformats.org/officeDocument/2006/relationships/hyperlink" Target="https://www.emcomponents.net/" TargetMode="External"/><Relationship Id="rId917" Type="http://schemas.openxmlformats.org/officeDocument/2006/relationships/hyperlink" Target="https://retisoft.com/" TargetMode="External"/><Relationship Id="rId1102" Type="http://schemas.openxmlformats.org/officeDocument/2006/relationships/hyperlink" Target="https://www.ayadata.ai/" TargetMode="External"/><Relationship Id="rId1547" Type="http://schemas.openxmlformats.org/officeDocument/2006/relationships/hyperlink" Target="https://www.symbio.com.cn/" TargetMode="External"/><Relationship Id="rId1754" Type="http://schemas.openxmlformats.org/officeDocument/2006/relationships/hyperlink" Target="https://byndyusoft.com/" TargetMode="External"/><Relationship Id="rId1961" Type="http://schemas.openxmlformats.org/officeDocument/2006/relationships/hyperlink" Target="https://www.soft-in.com/" TargetMode="External"/><Relationship Id="rId2805" Type="http://schemas.openxmlformats.org/officeDocument/2006/relationships/hyperlink" Target="http://www.insighture.com/" TargetMode="External"/><Relationship Id="rId46" Type="http://schemas.openxmlformats.org/officeDocument/2006/relationships/hyperlink" Target="https://www.fusionhit.com/" TargetMode="External"/><Relationship Id="rId1407" Type="http://schemas.openxmlformats.org/officeDocument/2006/relationships/hyperlink" Target="http://www.delta-ai.com/" TargetMode="External"/><Relationship Id="rId1614" Type="http://schemas.openxmlformats.org/officeDocument/2006/relationships/hyperlink" Target="http://mindgap.dev/" TargetMode="External"/><Relationship Id="rId1821" Type="http://schemas.openxmlformats.org/officeDocument/2006/relationships/hyperlink" Target="http://www.farben.com.cn/" TargetMode="External"/><Relationship Id="rId3067" Type="http://schemas.openxmlformats.org/officeDocument/2006/relationships/hyperlink" Target="https://gowombat.team/" TargetMode="External"/><Relationship Id="rId195" Type="http://schemas.openxmlformats.org/officeDocument/2006/relationships/hyperlink" Target="https://www.intellectyx.com/" TargetMode="External"/><Relationship Id="rId1919" Type="http://schemas.openxmlformats.org/officeDocument/2006/relationships/hyperlink" Target="https://www.acruxcs.com/" TargetMode="External"/><Relationship Id="rId2083" Type="http://schemas.openxmlformats.org/officeDocument/2006/relationships/hyperlink" Target="https://gsix.me/" TargetMode="External"/><Relationship Id="rId2290" Type="http://schemas.openxmlformats.org/officeDocument/2006/relationships/hyperlink" Target="https://optimusfox.com/" TargetMode="External"/><Relationship Id="rId2388" Type="http://schemas.openxmlformats.org/officeDocument/2006/relationships/hyperlink" Target="https://arloopa.com/" TargetMode="External"/><Relationship Id="rId2595" Type="http://schemas.openxmlformats.org/officeDocument/2006/relationships/hyperlink" Target="http://www.elizasixtyfour.com/" TargetMode="External"/><Relationship Id="rId3134" Type="http://schemas.openxmlformats.org/officeDocument/2006/relationships/hyperlink" Target="http://www.udevhub.com/" TargetMode="External"/><Relationship Id="rId262" Type="http://schemas.openxmlformats.org/officeDocument/2006/relationships/hyperlink" Target="http://kodecube.com/" TargetMode="External"/><Relationship Id="rId567" Type="http://schemas.openxmlformats.org/officeDocument/2006/relationships/hyperlink" Target="https://www.deskgen.com/" TargetMode="External"/><Relationship Id="rId1197" Type="http://schemas.openxmlformats.org/officeDocument/2006/relationships/hyperlink" Target="https://www.piserve.com/" TargetMode="External"/><Relationship Id="rId2150" Type="http://schemas.openxmlformats.org/officeDocument/2006/relationships/hyperlink" Target="https://wizardrylabs.io/" TargetMode="External"/><Relationship Id="rId2248" Type="http://schemas.openxmlformats.org/officeDocument/2006/relationships/hyperlink" Target="https://www.convedo.com/" TargetMode="External"/><Relationship Id="rId122" Type="http://schemas.openxmlformats.org/officeDocument/2006/relationships/hyperlink" Target="https://www.nyros.com/" TargetMode="External"/><Relationship Id="rId774" Type="http://schemas.openxmlformats.org/officeDocument/2006/relationships/hyperlink" Target="http://kortical.com/" TargetMode="External"/><Relationship Id="rId981" Type="http://schemas.openxmlformats.org/officeDocument/2006/relationships/hyperlink" Target="https://ebenezertechs.com/" TargetMode="External"/><Relationship Id="rId1057" Type="http://schemas.openxmlformats.org/officeDocument/2006/relationships/hyperlink" Target="https://wildfireforce.com/" TargetMode="External"/><Relationship Id="rId2010" Type="http://schemas.openxmlformats.org/officeDocument/2006/relationships/hyperlink" Target="http://codenomad.net/" TargetMode="External"/><Relationship Id="rId2455" Type="http://schemas.openxmlformats.org/officeDocument/2006/relationships/hyperlink" Target="https://luyten.ai/" TargetMode="External"/><Relationship Id="rId2662" Type="http://schemas.openxmlformats.org/officeDocument/2006/relationships/hyperlink" Target="https://codephilics.com/" TargetMode="External"/><Relationship Id="rId427" Type="http://schemas.openxmlformats.org/officeDocument/2006/relationships/hyperlink" Target="https://adstuck.com/" TargetMode="External"/><Relationship Id="rId634" Type="http://schemas.openxmlformats.org/officeDocument/2006/relationships/hyperlink" Target="https://www.wearebrain.com/" TargetMode="External"/><Relationship Id="rId841" Type="http://schemas.openxmlformats.org/officeDocument/2006/relationships/hyperlink" Target="http://www.sevensense.ai/" TargetMode="External"/><Relationship Id="rId1264" Type="http://schemas.openxmlformats.org/officeDocument/2006/relationships/hyperlink" Target="https://neurobotx.co/computer-vision-services/" TargetMode="External"/><Relationship Id="rId1471" Type="http://schemas.openxmlformats.org/officeDocument/2006/relationships/hyperlink" Target="https://www.dowosoft.com/" TargetMode="External"/><Relationship Id="rId1569" Type="http://schemas.openxmlformats.org/officeDocument/2006/relationships/hyperlink" Target="http://www.nettracer.aero/" TargetMode="External"/><Relationship Id="rId2108" Type="http://schemas.openxmlformats.org/officeDocument/2006/relationships/hyperlink" Target="https://deviq.io/" TargetMode="External"/><Relationship Id="rId2315" Type="http://schemas.openxmlformats.org/officeDocument/2006/relationships/hyperlink" Target="https://kineo.ai/" TargetMode="External"/><Relationship Id="rId2522" Type="http://schemas.openxmlformats.org/officeDocument/2006/relationships/hyperlink" Target="https://www.snowheap.com/" TargetMode="External"/><Relationship Id="rId2967" Type="http://schemas.openxmlformats.org/officeDocument/2006/relationships/hyperlink" Target="https://technisia.com/" TargetMode="External"/><Relationship Id="rId701" Type="http://schemas.openxmlformats.org/officeDocument/2006/relationships/hyperlink" Target="https://analysts.com/" TargetMode="External"/><Relationship Id="rId939" Type="http://schemas.openxmlformats.org/officeDocument/2006/relationships/hyperlink" Target="https://adamarobotics.com/" TargetMode="External"/><Relationship Id="rId1124" Type="http://schemas.openxmlformats.org/officeDocument/2006/relationships/hyperlink" Target="https://www.qutee.com/" TargetMode="External"/><Relationship Id="rId1331" Type="http://schemas.openxmlformats.org/officeDocument/2006/relationships/hyperlink" Target="https://miraclestar.info/" TargetMode="External"/><Relationship Id="rId1776" Type="http://schemas.openxmlformats.org/officeDocument/2006/relationships/hyperlink" Target="https://www.core-logic.com/" TargetMode="External"/><Relationship Id="rId1983" Type="http://schemas.openxmlformats.org/officeDocument/2006/relationships/hyperlink" Target="http://www.velocityworks.io/" TargetMode="External"/><Relationship Id="rId2827" Type="http://schemas.openxmlformats.org/officeDocument/2006/relationships/hyperlink" Target="https://quantic.co.in/" TargetMode="External"/><Relationship Id="rId68" Type="http://schemas.openxmlformats.org/officeDocument/2006/relationships/hyperlink" Target="https://innosourcetech.com/" TargetMode="External"/><Relationship Id="rId1429" Type="http://schemas.openxmlformats.org/officeDocument/2006/relationships/hyperlink" Target="http://www.intelygenz.com/" TargetMode="External"/><Relationship Id="rId1636" Type="http://schemas.openxmlformats.org/officeDocument/2006/relationships/hyperlink" Target="http://www.idexcel.com/" TargetMode="External"/><Relationship Id="rId1843" Type="http://schemas.openxmlformats.org/officeDocument/2006/relationships/hyperlink" Target="https://www.vtrac.com/" TargetMode="External"/><Relationship Id="rId3089" Type="http://schemas.openxmlformats.org/officeDocument/2006/relationships/hyperlink" Target="https://synlabs.io/" TargetMode="External"/><Relationship Id="rId1703" Type="http://schemas.openxmlformats.org/officeDocument/2006/relationships/hyperlink" Target="https://reputacion.digital/" TargetMode="External"/><Relationship Id="rId1910" Type="http://schemas.openxmlformats.org/officeDocument/2006/relationships/hyperlink" Target="http://www.igsl-group.com/" TargetMode="External"/><Relationship Id="rId3156" Type="http://schemas.openxmlformats.org/officeDocument/2006/relationships/hyperlink" Target="https://opensenselabs.com/" TargetMode="External"/><Relationship Id="rId284" Type="http://schemas.openxmlformats.org/officeDocument/2006/relationships/hyperlink" Target="https://excelfixer.com/" TargetMode="External"/><Relationship Id="rId491" Type="http://schemas.openxmlformats.org/officeDocument/2006/relationships/hyperlink" Target="https://eng.igerencia.com/" TargetMode="External"/><Relationship Id="rId2172" Type="http://schemas.openxmlformats.org/officeDocument/2006/relationships/hyperlink" Target="https://www.folderit.net/" TargetMode="External"/><Relationship Id="rId3016" Type="http://schemas.openxmlformats.org/officeDocument/2006/relationships/hyperlink" Target="https://www.maxinai.com/" TargetMode="External"/><Relationship Id="rId144" Type="http://schemas.openxmlformats.org/officeDocument/2006/relationships/hyperlink" Target="https://cstechlab.com/" TargetMode="External"/><Relationship Id="rId589" Type="http://schemas.openxmlformats.org/officeDocument/2006/relationships/hyperlink" Target="http://www.yitutech.com/en/" TargetMode="External"/><Relationship Id="rId796" Type="http://schemas.openxmlformats.org/officeDocument/2006/relationships/hyperlink" Target="https://www.prowler.io/" TargetMode="External"/><Relationship Id="rId2477" Type="http://schemas.openxmlformats.org/officeDocument/2006/relationships/hyperlink" Target="http://www.reactivespace.com/" TargetMode="External"/><Relationship Id="rId2684" Type="http://schemas.openxmlformats.org/officeDocument/2006/relationships/hyperlink" Target="http://www.numerounosrl.it/" TargetMode="External"/><Relationship Id="rId351" Type="http://schemas.openxmlformats.org/officeDocument/2006/relationships/hyperlink" Target="https://startupventurebuilder.com/" TargetMode="External"/><Relationship Id="rId449" Type="http://schemas.openxmlformats.org/officeDocument/2006/relationships/hyperlink" Target="http://9livesdata.com/" TargetMode="External"/><Relationship Id="rId656" Type="http://schemas.openxmlformats.org/officeDocument/2006/relationships/hyperlink" Target="https://www.arttteo.com/" TargetMode="External"/><Relationship Id="rId863" Type="http://schemas.openxmlformats.org/officeDocument/2006/relationships/hyperlink" Target="https://knowledgeone.ca/" TargetMode="External"/><Relationship Id="rId1079" Type="http://schemas.openxmlformats.org/officeDocument/2006/relationships/hyperlink" Target="http://www.isr-intelligencesolutions.biz/index.html" TargetMode="External"/><Relationship Id="rId1286" Type="http://schemas.openxmlformats.org/officeDocument/2006/relationships/hyperlink" Target="http://www.go-sharp.com/" TargetMode="External"/><Relationship Id="rId1493" Type="http://schemas.openxmlformats.org/officeDocument/2006/relationships/hyperlink" Target="https://decimalpointanalytics.com/" TargetMode="External"/><Relationship Id="rId2032" Type="http://schemas.openxmlformats.org/officeDocument/2006/relationships/hyperlink" Target="https://www.govcxp.com/" TargetMode="External"/><Relationship Id="rId2337" Type="http://schemas.openxmlformats.org/officeDocument/2006/relationships/hyperlink" Target="https://valuelogic.one/" TargetMode="External"/><Relationship Id="rId2544" Type="http://schemas.openxmlformats.org/officeDocument/2006/relationships/hyperlink" Target="https://aug.global/" TargetMode="External"/><Relationship Id="rId2891" Type="http://schemas.openxmlformats.org/officeDocument/2006/relationships/hyperlink" Target="http://www.areusdev.com/" TargetMode="External"/><Relationship Id="rId2989" Type="http://schemas.openxmlformats.org/officeDocument/2006/relationships/hyperlink" Target="https://aidigital.marketing/" TargetMode="External"/><Relationship Id="rId211" Type="http://schemas.openxmlformats.org/officeDocument/2006/relationships/hyperlink" Target="http://thetaonelab.com/" TargetMode="External"/><Relationship Id="rId309" Type="http://schemas.openxmlformats.org/officeDocument/2006/relationships/hyperlink" Target="http://www.cakeai.com/" TargetMode="External"/><Relationship Id="rId516" Type="http://schemas.openxmlformats.org/officeDocument/2006/relationships/hyperlink" Target="http://www.webspiders.com/" TargetMode="External"/><Relationship Id="rId1146" Type="http://schemas.openxmlformats.org/officeDocument/2006/relationships/hyperlink" Target="https://www.filament.ai/" TargetMode="External"/><Relationship Id="rId1798" Type="http://schemas.openxmlformats.org/officeDocument/2006/relationships/hyperlink" Target="http://www.five2one.com.au/" TargetMode="External"/><Relationship Id="rId2751" Type="http://schemas.openxmlformats.org/officeDocument/2006/relationships/hyperlink" Target="https://zalmotek.com/" TargetMode="External"/><Relationship Id="rId2849" Type="http://schemas.openxmlformats.org/officeDocument/2006/relationships/hyperlink" Target="https://apticconsulting.com/" TargetMode="External"/><Relationship Id="rId723" Type="http://schemas.openxmlformats.org/officeDocument/2006/relationships/hyperlink" Target="https://www.zonefox.com/" TargetMode="External"/><Relationship Id="rId930" Type="http://schemas.openxmlformats.org/officeDocument/2006/relationships/hyperlink" Target="http://alfafusion.com/" TargetMode="External"/><Relationship Id="rId1006" Type="http://schemas.openxmlformats.org/officeDocument/2006/relationships/hyperlink" Target="https://reckondigital.com/" TargetMode="External"/><Relationship Id="rId1353" Type="http://schemas.openxmlformats.org/officeDocument/2006/relationships/hyperlink" Target="https://www.treecloud.co/" TargetMode="External"/><Relationship Id="rId1560" Type="http://schemas.openxmlformats.org/officeDocument/2006/relationships/hyperlink" Target="http://wonderland.my/" TargetMode="External"/><Relationship Id="rId1658" Type="http://schemas.openxmlformats.org/officeDocument/2006/relationships/hyperlink" Target="https://iagotechnologie.fr/" TargetMode="External"/><Relationship Id="rId1865" Type="http://schemas.openxmlformats.org/officeDocument/2006/relationships/hyperlink" Target="https://www.omni212.com/" TargetMode="External"/><Relationship Id="rId2404" Type="http://schemas.openxmlformats.org/officeDocument/2006/relationships/hyperlink" Target="https://www.itdm-group.com/" TargetMode="External"/><Relationship Id="rId2611" Type="http://schemas.openxmlformats.org/officeDocument/2006/relationships/hyperlink" Target="http://glslabs.com/" TargetMode="External"/><Relationship Id="rId2709" Type="http://schemas.openxmlformats.org/officeDocument/2006/relationships/hyperlink" Target="http://www.digitechgroupci.com/" TargetMode="External"/><Relationship Id="rId1213" Type="http://schemas.openxmlformats.org/officeDocument/2006/relationships/hyperlink" Target="http://ileafsolutions.com/" TargetMode="External"/><Relationship Id="rId1420" Type="http://schemas.openxmlformats.org/officeDocument/2006/relationships/hyperlink" Target="http://rojeworld.com/" TargetMode="External"/><Relationship Id="rId1518" Type="http://schemas.openxmlformats.org/officeDocument/2006/relationships/hyperlink" Target="https://iaastha.com/" TargetMode="External"/><Relationship Id="rId2916" Type="http://schemas.openxmlformats.org/officeDocument/2006/relationships/hyperlink" Target="https://www.kastellum.com/" TargetMode="External"/><Relationship Id="rId3080" Type="http://schemas.openxmlformats.org/officeDocument/2006/relationships/hyperlink" Target="http://www.indicium.tech/" TargetMode="External"/><Relationship Id="rId1725" Type="http://schemas.openxmlformats.org/officeDocument/2006/relationships/hyperlink" Target="http://svsg.co/" TargetMode="External"/><Relationship Id="rId1932" Type="http://schemas.openxmlformats.org/officeDocument/2006/relationships/hyperlink" Target="https://www.barrowwise.com/" TargetMode="External"/><Relationship Id="rId17" Type="http://schemas.openxmlformats.org/officeDocument/2006/relationships/hyperlink" Target="https://ae.studio/" TargetMode="External"/><Relationship Id="rId2194" Type="http://schemas.openxmlformats.org/officeDocument/2006/relationships/hyperlink" Target="https://sensigotech.com/" TargetMode="External"/><Relationship Id="rId3038" Type="http://schemas.openxmlformats.org/officeDocument/2006/relationships/hyperlink" Target="http://www.8allocate.com/" TargetMode="External"/><Relationship Id="rId166" Type="http://schemas.openxmlformats.org/officeDocument/2006/relationships/hyperlink" Target="https://www.appimpact.ba/" TargetMode="External"/><Relationship Id="rId373" Type="http://schemas.openxmlformats.org/officeDocument/2006/relationships/hyperlink" Target="https://www.peakey.com/" TargetMode="External"/><Relationship Id="rId580" Type="http://schemas.openxmlformats.org/officeDocument/2006/relationships/hyperlink" Target="https://www.bons.ai/" TargetMode="External"/><Relationship Id="rId2054" Type="http://schemas.openxmlformats.org/officeDocument/2006/relationships/hyperlink" Target="http://techlogix.com/" TargetMode="External"/><Relationship Id="rId2261" Type="http://schemas.openxmlformats.org/officeDocument/2006/relationships/hyperlink" Target="https://www.qubit.ag/" TargetMode="External"/><Relationship Id="rId2499" Type="http://schemas.openxmlformats.org/officeDocument/2006/relationships/hyperlink" Target="https://www.medacuitysoftware.com/" TargetMode="External"/><Relationship Id="rId3105" Type="http://schemas.openxmlformats.org/officeDocument/2006/relationships/hyperlink" Target="http://www.focaloid.com/" TargetMode="External"/><Relationship Id="rId1" Type="http://schemas.openxmlformats.org/officeDocument/2006/relationships/hyperlink" Target="http://smith.ai/" TargetMode="External"/><Relationship Id="rId233" Type="http://schemas.openxmlformats.org/officeDocument/2006/relationships/hyperlink" Target="https://crossbm.com/" TargetMode="External"/><Relationship Id="rId440" Type="http://schemas.openxmlformats.org/officeDocument/2006/relationships/hyperlink" Target="http://www.fastrope.in/" TargetMode="External"/><Relationship Id="rId678" Type="http://schemas.openxmlformats.org/officeDocument/2006/relationships/hyperlink" Target="https://www.sparkcognition.com/" TargetMode="External"/><Relationship Id="rId885" Type="http://schemas.openxmlformats.org/officeDocument/2006/relationships/hyperlink" Target="https://www.predictx.com/" TargetMode="External"/><Relationship Id="rId1070" Type="http://schemas.openxmlformats.org/officeDocument/2006/relationships/hyperlink" Target="https://aibrisbane.com.au/" TargetMode="External"/><Relationship Id="rId2121" Type="http://schemas.openxmlformats.org/officeDocument/2006/relationships/hyperlink" Target="http://rocketloop.de/" TargetMode="External"/><Relationship Id="rId2359" Type="http://schemas.openxmlformats.org/officeDocument/2006/relationships/hyperlink" Target="http://www.vfluencer.com/" TargetMode="External"/><Relationship Id="rId2566" Type="http://schemas.openxmlformats.org/officeDocument/2006/relationships/hyperlink" Target="https://www.mahisoft.com/" TargetMode="External"/><Relationship Id="rId2773" Type="http://schemas.openxmlformats.org/officeDocument/2006/relationships/hyperlink" Target="https://www.odredovisning.se/" TargetMode="External"/><Relationship Id="rId2980" Type="http://schemas.openxmlformats.org/officeDocument/2006/relationships/hyperlink" Target="https://nivalit.com/" TargetMode="External"/><Relationship Id="rId300" Type="http://schemas.openxmlformats.org/officeDocument/2006/relationships/hyperlink" Target="https://www.tec4digital.com/" TargetMode="External"/><Relationship Id="rId538" Type="http://schemas.openxmlformats.org/officeDocument/2006/relationships/hyperlink" Target="https://www.csail.mit.edu/" TargetMode="External"/><Relationship Id="rId745" Type="http://schemas.openxmlformats.org/officeDocument/2006/relationships/hyperlink" Target="https://metigy.com/" TargetMode="External"/><Relationship Id="rId952" Type="http://schemas.openxmlformats.org/officeDocument/2006/relationships/hyperlink" Target="http://chatterbox.co/" TargetMode="External"/><Relationship Id="rId1168" Type="http://schemas.openxmlformats.org/officeDocument/2006/relationships/hyperlink" Target="https://www.elevat-iot.com/" TargetMode="External"/><Relationship Id="rId1375" Type="http://schemas.openxmlformats.org/officeDocument/2006/relationships/hyperlink" Target="https://www.recogn.ai/en" TargetMode="External"/><Relationship Id="rId1582" Type="http://schemas.openxmlformats.org/officeDocument/2006/relationships/hyperlink" Target="https://www.strawberryboxmedia.com/" TargetMode="External"/><Relationship Id="rId2219" Type="http://schemas.openxmlformats.org/officeDocument/2006/relationships/hyperlink" Target="https://www.brixlabs.ai/" TargetMode="External"/><Relationship Id="rId2426" Type="http://schemas.openxmlformats.org/officeDocument/2006/relationships/hyperlink" Target="http://www.metricanet.com/" TargetMode="External"/><Relationship Id="rId2633" Type="http://schemas.openxmlformats.org/officeDocument/2006/relationships/hyperlink" Target="https://www.remedyone.com/" TargetMode="External"/><Relationship Id="rId81" Type="http://schemas.openxmlformats.org/officeDocument/2006/relationships/hyperlink" Target="http://www.sparkbit.pl/" TargetMode="External"/><Relationship Id="rId605" Type="http://schemas.openxmlformats.org/officeDocument/2006/relationships/hyperlink" Target="https://kore.ai/" TargetMode="External"/><Relationship Id="rId812" Type="http://schemas.openxmlformats.org/officeDocument/2006/relationships/hyperlink" Target="https://ambiata.com/" TargetMode="External"/><Relationship Id="rId1028" Type="http://schemas.openxmlformats.org/officeDocument/2006/relationships/hyperlink" Target="https://www.klobot.ai/" TargetMode="External"/><Relationship Id="rId1235" Type="http://schemas.openxmlformats.org/officeDocument/2006/relationships/hyperlink" Target="https://synetec.co.uk/contact-us/" TargetMode="External"/><Relationship Id="rId1442" Type="http://schemas.openxmlformats.org/officeDocument/2006/relationships/hyperlink" Target="https://knowledgent.com/" TargetMode="External"/><Relationship Id="rId1887" Type="http://schemas.openxmlformats.org/officeDocument/2006/relationships/hyperlink" Target="https://www.tftus.com/" TargetMode="External"/><Relationship Id="rId2840" Type="http://schemas.openxmlformats.org/officeDocument/2006/relationships/hyperlink" Target="https://pythonagency.com/" TargetMode="External"/><Relationship Id="rId2938" Type="http://schemas.openxmlformats.org/officeDocument/2006/relationships/hyperlink" Target="https://www.akurey.com/" TargetMode="External"/><Relationship Id="rId1302" Type="http://schemas.openxmlformats.org/officeDocument/2006/relationships/hyperlink" Target="https://www.lynetteai.com/" TargetMode="External"/><Relationship Id="rId1747" Type="http://schemas.openxmlformats.org/officeDocument/2006/relationships/hyperlink" Target="https://tatastech.com/" TargetMode="External"/><Relationship Id="rId1954" Type="http://schemas.openxmlformats.org/officeDocument/2006/relationships/hyperlink" Target="http://publicissapient.com/" TargetMode="External"/><Relationship Id="rId2700" Type="http://schemas.openxmlformats.org/officeDocument/2006/relationships/hyperlink" Target="https://brigita.co/" TargetMode="External"/><Relationship Id="rId39" Type="http://schemas.openxmlformats.org/officeDocument/2006/relationships/hyperlink" Target="https://www.hilolabs.com/" TargetMode="External"/><Relationship Id="rId1607" Type="http://schemas.openxmlformats.org/officeDocument/2006/relationships/hyperlink" Target="https://www.pitsolutions.ch/en/" TargetMode="External"/><Relationship Id="rId1814" Type="http://schemas.openxmlformats.org/officeDocument/2006/relationships/hyperlink" Target="http://www.iot-factory.com.ua/" TargetMode="External"/><Relationship Id="rId188" Type="http://schemas.openxmlformats.org/officeDocument/2006/relationships/hyperlink" Target="https://www.rnssol.com/" TargetMode="External"/><Relationship Id="rId395" Type="http://schemas.openxmlformats.org/officeDocument/2006/relationships/hyperlink" Target="https://ioptime.com/" TargetMode="External"/><Relationship Id="rId2076" Type="http://schemas.openxmlformats.org/officeDocument/2006/relationships/hyperlink" Target="http://www.doing.com/" TargetMode="External"/><Relationship Id="rId2283" Type="http://schemas.openxmlformats.org/officeDocument/2006/relationships/hyperlink" Target="https://www.goodroid.ro/" TargetMode="External"/><Relationship Id="rId2490" Type="http://schemas.openxmlformats.org/officeDocument/2006/relationships/hyperlink" Target="http://www.panderalabs.com/" TargetMode="External"/><Relationship Id="rId2588" Type="http://schemas.openxmlformats.org/officeDocument/2006/relationships/hyperlink" Target="https://neuraminds.com/" TargetMode="External"/><Relationship Id="rId3127" Type="http://schemas.openxmlformats.org/officeDocument/2006/relationships/hyperlink" Target="https://www.ithreexglobal.com/html/es/" TargetMode="External"/><Relationship Id="rId255" Type="http://schemas.openxmlformats.org/officeDocument/2006/relationships/hyperlink" Target="https://www.bitibe.com/" TargetMode="External"/><Relationship Id="rId462" Type="http://schemas.openxmlformats.org/officeDocument/2006/relationships/hyperlink" Target="https://grayphite.com/" TargetMode="External"/><Relationship Id="rId1092" Type="http://schemas.openxmlformats.org/officeDocument/2006/relationships/hyperlink" Target="https://twerlo.com/" TargetMode="External"/><Relationship Id="rId1397" Type="http://schemas.openxmlformats.org/officeDocument/2006/relationships/hyperlink" Target="https://fixel.ai/" TargetMode="External"/><Relationship Id="rId2143" Type="http://schemas.openxmlformats.org/officeDocument/2006/relationships/hyperlink" Target="https://neoline.in/" TargetMode="External"/><Relationship Id="rId2350" Type="http://schemas.openxmlformats.org/officeDocument/2006/relationships/hyperlink" Target="http://www.aidetic.in/" TargetMode="External"/><Relationship Id="rId2795" Type="http://schemas.openxmlformats.org/officeDocument/2006/relationships/hyperlink" Target="http://www.piedistrict.com/" TargetMode="External"/><Relationship Id="rId115" Type="http://schemas.openxmlformats.org/officeDocument/2006/relationships/hyperlink" Target="http://requestum.com/" TargetMode="External"/><Relationship Id="rId322" Type="http://schemas.openxmlformats.org/officeDocument/2006/relationships/hyperlink" Target="http://www.bazingoinc.com/" TargetMode="External"/><Relationship Id="rId767" Type="http://schemas.openxmlformats.org/officeDocument/2006/relationships/hyperlink" Target="https://www.infosearchbpo.com/" TargetMode="External"/><Relationship Id="rId974" Type="http://schemas.openxmlformats.org/officeDocument/2006/relationships/hyperlink" Target="https://orelit.com/" TargetMode="External"/><Relationship Id="rId2003" Type="http://schemas.openxmlformats.org/officeDocument/2006/relationships/hyperlink" Target="https://www.mountainise.com/" TargetMode="External"/><Relationship Id="rId2210" Type="http://schemas.openxmlformats.org/officeDocument/2006/relationships/hyperlink" Target="https://www.wallscope.co.uk/" TargetMode="External"/><Relationship Id="rId2448" Type="http://schemas.openxmlformats.org/officeDocument/2006/relationships/hyperlink" Target="https://vertice.digital/" TargetMode="External"/><Relationship Id="rId2655" Type="http://schemas.openxmlformats.org/officeDocument/2006/relationships/hyperlink" Target="https://www.covizmo.com/" TargetMode="External"/><Relationship Id="rId2862" Type="http://schemas.openxmlformats.org/officeDocument/2006/relationships/hyperlink" Target="https://www.hillertnext.com/" TargetMode="External"/><Relationship Id="rId627" Type="http://schemas.openxmlformats.org/officeDocument/2006/relationships/hyperlink" Target="https://dualbootpartners.com/" TargetMode="External"/><Relationship Id="rId834" Type="http://schemas.openxmlformats.org/officeDocument/2006/relationships/hyperlink" Target="https://ople.ai/" TargetMode="External"/><Relationship Id="rId1257" Type="http://schemas.openxmlformats.org/officeDocument/2006/relationships/hyperlink" Target="https://veracityai.com/en/" TargetMode="External"/><Relationship Id="rId1464" Type="http://schemas.openxmlformats.org/officeDocument/2006/relationships/hyperlink" Target="https://www.netobjex.com/" TargetMode="External"/><Relationship Id="rId1671" Type="http://schemas.openxmlformats.org/officeDocument/2006/relationships/hyperlink" Target="http://thadeus.ai/" TargetMode="External"/><Relationship Id="rId2308" Type="http://schemas.openxmlformats.org/officeDocument/2006/relationships/hyperlink" Target="https://online-dimensions.com/" TargetMode="External"/><Relationship Id="rId2515" Type="http://schemas.openxmlformats.org/officeDocument/2006/relationships/hyperlink" Target="http://www.optability.com/" TargetMode="External"/><Relationship Id="rId2722" Type="http://schemas.openxmlformats.org/officeDocument/2006/relationships/hyperlink" Target="https://www.fourarcstudio.com/" TargetMode="External"/><Relationship Id="rId901" Type="http://schemas.openxmlformats.org/officeDocument/2006/relationships/hyperlink" Target="https://www.magicai.io/" TargetMode="External"/><Relationship Id="rId1117" Type="http://schemas.openxmlformats.org/officeDocument/2006/relationships/hyperlink" Target="http://unifiedinbox.com/" TargetMode="External"/><Relationship Id="rId1324" Type="http://schemas.openxmlformats.org/officeDocument/2006/relationships/hyperlink" Target="https://syndicai.co/" TargetMode="External"/><Relationship Id="rId1531" Type="http://schemas.openxmlformats.org/officeDocument/2006/relationships/hyperlink" Target="https://intellibuddies.com/" TargetMode="External"/><Relationship Id="rId1769" Type="http://schemas.openxmlformats.org/officeDocument/2006/relationships/hyperlink" Target="https://headspring.com/" TargetMode="External"/><Relationship Id="rId1976" Type="http://schemas.openxmlformats.org/officeDocument/2006/relationships/hyperlink" Target="https://www.s4s.in/" TargetMode="External"/><Relationship Id="rId30" Type="http://schemas.openxmlformats.org/officeDocument/2006/relationships/hyperlink" Target="https://nybblegroup.com/" TargetMode="External"/><Relationship Id="rId1629" Type="http://schemas.openxmlformats.org/officeDocument/2006/relationships/hyperlink" Target="http://uninextsolutions.com/" TargetMode="External"/><Relationship Id="rId1836" Type="http://schemas.openxmlformats.org/officeDocument/2006/relationships/hyperlink" Target="https://xeroneit.net/" TargetMode="External"/><Relationship Id="rId1903" Type="http://schemas.openxmlformats.org/officeDocument/2006/relationships/hyperlink" Target="http://www.consensusgroup.net/" TargetMode="External"/><Relationship Id="rId2098" Type="http://schemas.openxmlformats.org/officeDocument/2006/relationships/hyperlink" Target="https://www.duaconsulting.com/" TargetMode="External"/><Relationship Id="rId3051" Type="http://schemas.openxmlformats.org/officeDocument/2006/relationships/hyperlink" Target="https://www.auxis.com/" TargetMode="External"/><Relationship Id="rId3149" Type="http://schemas.openxmlformats.org/officeDocument/2006/relationships/hyperlink" Target="https://aveneo.dev/" TargetMode="External"/><Relationship Id="rId277" Type="http://schemas.openxmlformats.org/officeDocument/2006/relationships/hyperlink" Target="https://exelegent.com/" TargetMode="External"/><Relationship Id="rId484" Type="http://schemas.openxmlformats.org/officeDocument/2006/relationships/hyperlink" Target="http://saburly.com/" TargetMode="External"/><Relationship Id="rId2165" Type="http://schemas.openxmlformats.org/officeDocument/2006/relationships/hyperlink" Target="https://blockaitech.com/" TargetMode="External"/><Relationship Id="rId3009" Type="http://schemas.openxmlformats.org/officeDocument/2006/relationships/hyperlink" Target="http://www.greenspecksmedia.com/" TargetMode="External"/><Relationship Id="rId137" Type="http://schemas.openxmlformats.org/officeDocument/2006/relationships/hyperlink" Target="https://www.lundegaard.eu/" TargetMode="External"/><Relationship Id="rId344" Type="http://schemas.openxmlformats.org/officeDocument/2006/relationships/hyperlink" Target="http://www.symbyotic.com/" TargetMode="External"/><Relationship Id="rId691" Type="http://schemas.openxmlformats.org/officeDocument/2006/relationships/hyperlink" Target="https://hyperanna.com/" TargetMode="External"/><Relationship Id="rId789" Type="http://schemas.openxmlformats.org/officeDocument/2006/relationships/hyperlink" Target="https://www.nuecho.com/en/" TargetMode="External"/><Relationship Id="rId996" Type="http://schemas.openxmlformats.org/officeDocument/2006/relationships/hyperlink" Target="http://born-ai.com/" TargetMode="External"/><Relationship Id="rId2025" Type="http://schemas.openxmlformats.org/officeDocument/2006/relationships/hyperlink" Target="https://a2-g.com/" TargetMode="External"/><Relationship Id="rId2372" Type="http://schemas.openxmlformats.org/officeDocument/2006/relationships/hyperlink" Target="http://ushyaku.com/" TargetMode="External"/><Relationship Id="rId2677" Type="http://schemas.openxmlformats.org/officeDocument/2006/relationships/hyperlink" Target="http://www.integrationalpha.com/" TargetMode="External"/><Relationship Id="rId2884" Type="http://schemas.openxmlformats.org/officeDocument/2006/relationships/hyperlink" Target="http://altsolution.net/" TargetMode="External"/><Relationship Id="rId551" Type="http://schemas.openxmlformats.org/officeDocument/2006/relationships/hyperlink" Target="https://www.recordedfuture.com/" TargetMode="External"/><Relationship Id="rId649" Type="http://schemas.openxmlformats.org/officeDocument/2006/relationships/hyperlink" Target="https://www.hiddenbrains.com/" TargetMode="External"/><Relationship Id="rId856" Type="http://schemas.openxmlformats.org/officeDocument/2006/relationships/hyperlink" Target="http://aibee.com/en/Default.html" TargetMode="External"/><Relationship Id="rId1181" Type="http://schemas.openxmlformats.org/officeDocument/2006/relationships/hyperlink" Target="https://www.owlin.com/" TargetMode="External"/><Relationship Id="rId1279" Type="http://schemas.openxmlformats.org/officeDocument/2006/relationships/hyperlink" Target="https://tezeract.ai/" TargetMode="External"/><Relationship Id="rId1486" Type="http://schemas.openxmlformats.org/officeDocument/2006/relationships/hyperlink" Target="https://www.iwhalecloud.com/" TargetMode="External"/><Relationship Id="rId2232" Type="http://schemas.openxmlformats.org/officeDocument/2006/relationships/hyperlink" Target="https://www.go-psybernetic.com/" TargetMode="External"/><Relationship Id="rId2537" Type="http://schemas.openxmlformats.org/officeDocument/2006/relationships/hyperlink" Target="http://www.xrtechnica.com.au/" TargetMode="External"/><Relationship Id="rId204" Type="http://schemas.openxmlformats.org/officeDocument/2006/relationships/hyperlink" Target="https://postdata.ai/" TargetMode="External"/><Relationship Id="rId411" Type="http://schemas.openxmlformats.org/officeDocument/2006/relationships/hyperlink" Target="https://acmex.co/" TargetMode="External"/><Relationship Id="rId509" Type="http://schemas.openxmlformats.org/officeDocument/2006/relationships/hyperlink" Target="https://intelliarts.com/" TargetMode="External"/><Relationship Id="rId1041" Type="http://schemas.openxmlformats.org/officeDocument/2006/relationships/hyperlink" Target="https://www.myweimai.net/" TargetMode="External"/><Relationship Id="rId1139" Type="http://schemas.openxmlformats.org/officeDocument/2006/relationships/hyperlink" Target="https://www.jobcase.com/" TargetMode="External"/><Relationship Id="rId1346" Type="http://schemas.openxmlformats.org/officeDocument/2006/relationships/hyperlink" Target="https://expo.semantrum.net/" TargetMode="External"/><Relationship Id="rId1693" Type="http://schemas.openxmlformats.org/officeDocument/2006/relationships/hyperlink" Target="https://www.accenture.com/cn-en" TargetMode="External"/><Relationship Id="rId1998" Type="http://schemas.openxmlformats.org/officeDocument/2006/relationships/hyperlink" Target="https://www.senpaiacademy.com/" TargetMode="External"/><Relationship Id="rId2744" Type="http://schemas.openxmlformats.org/officeDocument/2006/relationships/hyperlink" Target="https://cognitive-cs.com/" TargetMode="External"/><Relationship Id="rId2951" Type="http://schemas.openxmlformats.org/officeDocument/2006/relationships/hyperlink" Target="https://www.xactidea.com/" TargetMode="External"/><Relationship Id="rId716" Type="http://schemas.openxmlformats.org/officeDocument/2006/relationships/hyperlink" Target="http://www.bluebotics.com/" TargetMode="External"/><Relationship Id="rId923" Type="http://schemas.openxmlformats.org/officeDocument/2006/relationships/hyperlink" Target="https://easyflow.biz/" TargetMode="External"/><Relationship Id="rId1553" Type="http://schemas.openxmlformats.org/officeDocument/2006/relationships/hyperlink" Target="https://www.aversanlabs.com/" TargetMode="External"/><Relationship Id="rId1760" Type="http://schemas.openxmlformats.org/officeDocument/2006/relationships/hyperlink" Target="https://devrain.com/" TargetMode="External"/><Relationship Id="rId1858" Type="http://schemas.openxmlformats.org/officeDocument/2006/relationships/hyperlink" Target="https://www.vexsoluciones.com/" TargetMode="External"/><Relationship Id="rId2604" Type="http://schemas.openxmlformats.org/officeDocument/2006/relationships/hyperlink" Target="http://www.peraport.net/" TargetMode="External"/><Relationship Id="rId2811" Type="http://schemas.openxmlformats.org/officeDocument/2006/relationships/hyperlink" Target="https://mir-services.com/" TargetMode="External"/><Relationship Id="rId52" Type="http://schemas.openxmlformats.org/officeDocument/2006/relationships/hyperlink" Target="https://one12th.io/" TargetMode="External"/><Relationship Id="rId1206" Type="http://schemas.openxmlformats.org/officeDocument/2006/relationships/hyperlink" Target="https://websensa.com/" TargetMode="External"/><Relationship Id="rId1413" Type="http://schemas.openxmlformats.org/officeDocument/2006/relationships/hyperlink" Target="https://ordinalscience.com/" TargetMode="External"/><Relationship Id="rId1620" Type="http://schemas.openxmlformats.org/officeDocument/2006/relationships/hyperlink" Target="http://www.kendaxa.com/" TargetMode="External"/><Relationship Id="rId2909" Type="http://schemas.openxmlformats.org/officeDocument/2006/relationships/hyperlink" Target="https://1t2b.eu/" TargetMode="External"/><Relationship Id="rId3073" Type="http://schemas.openxmlformats.org/officeDocument/2006/relationships/hyperlink" Target="https://vantino.com/" TargetMode="External"/><Relationship Id="rId1718" Type="http://schemas.openxmlformats.org/officeDocument/2006/relationships/hyperlink" Target="https://adimen.tech/" TargetMode="External"/><Relationship Id="rId1925" Type="http://schemas.openxmlformats.org/officeDocument/2006/relationships/hyperlink" Target="https://itsolution.co/" TargetMode="External"/><Relationship Id="rId3140" Type="http://schemas.openxmlformats.org/officeDocument/2006/relationships/hyperlink" Target="http://s9y.ai/" TargetMode="External"/><Relationship Id="rId299" Type="http://schemas.openxmlformats.org/officeDocument/2006/relationships/hyperlink" Target="http://radiansoft.com/" TargetMode="External"/><Relationship Id="rId2187" Type="http://schemas.openxmlformats.org/officeDocument/2006/relationships/hyperlink" Target="https://www.tresfactorial.com/" TargetMode="External"/><Relationship Id="rId2394" Type="http://schemas.openxmlformats.org/officeDocument/2006/relationships/hyperlink" Target="https://cosi.com.mx/index.html" TargetMode="External"/><Relationship Id="rId159" Type="http://schemas.openxmlformats.org/officeDocument/2006/relationships/hyperlink" Target="http://www.octaviantg.com/" TargetMode="External"/><Relationship Id="rId366" Type="http://schemas.openxmlformats.org/officeDocument/2006/relationships/hyperlink" Target="https://ohio-digital.com/" TargetMode="External"/><Relationship Id="rId573" Type="http://schemas.openxmlformats.org/officeDocument/2006/relationships/hyperlink" Target="https://www.jacada.com/" TargetMode="External"/><Relationship Id="rId780" Type="http://schemas.openxmlformats.org/officeDocument/2006/relationships/hyperlink" Target="https://www.automat.ai/" TargetMode="External"/><Relationship Id="rId2047" Type="http://schemas.openxmlformats.org/officeDocument/2006/relationships/hyperlink" Target="https://www.bitspace.com/" TargetMode="External"/><Relationship Id="rId2254" Type="http://schemas.openxmlformats.org/officeDocument/2006/relationships/hyperlink" Target="http://www.optimized.solutions/" TargetMode="External"/><Relationship Id="rId2461" Type="http://schemas.openxmlformats.org/officeDocument/2006/relationships/hyperlink" Target="https://strategicinnovations.net/" TargetMode="External"/><Relationship Id="rId2699" Type="http://schemas.openxmlformats.org/officeDocument/2006/relationships/hyperlink" Target="http://www.transforminteractive.com/" TargetMode="External"/><Relationship Id="rId3000" Type="http://schemas.openxmlformats.org/officeDocument/2006/relationships/hyperlink" Target="https://www.nois.vn/" TargetMode="External"/><Relationship Id="rId226" Type="http://schemas.openxmlformats.org/officeDocument/2006/relationships/hyperlink" Target="https://www.ezmid.com/" TargetMode="External"/><Relationship Id="rId433" Type="http://schemas.openxmlformats.org/officeDocument/2006/relationships/hyperlink" Target="https://safetyheads.com/" TargetMode="External"/><Relationship Id="rId878" Type="http://schemas.openxmlformats.org/officeDocument/2006/relationships/hyperlink" Target="https://www.predikto.com/" TargetMode="External"/><Relationship Id="rId1063" Type="http://schemas.openxmlformats.org/officeDocument/2006/relationships/hyperlink" Target="http://huarui.ai/" TargetMode="External"/><Relationship Id="rId1270" Type="http://schemas.openxmlformats.org/officeDocument/2006/relationships/hyperlink" Target="http://logicai.io/" TargetMode="External"/><Relationship Id="rId2114" Type="http://schemas.openxmlformats.org/officeDocument/2006/relationships/hyperlink" Target="http://www.cyberswift.com/" TargetMode="External"/><Relationship Id="rId2559" Type="http://schemas.openxmlformats.org/officeDocument/2006/relationships/hyperlink" Target="https://www.berge.io/career/" TargetMode="External"/><Relationship Id="rId2766" Type="http://schemas.openxmlformats.org/officeDocument/2006/relationships/hyperlink" Target="https://www.vibgyorweb.com/" TargetMode="External"/><Relationship Id="rId2973" Type="http://schemas.openxmlformats.org/officeDocument/2006/relationships/hyperlink" Target="http://fd.myflashcloud.com/" TargetMode="External"/><Relationship Id="rId640" Type="http://schemas.openxmlformats.org/officeDocument/2006/relationships/hyperlink" Target="https://dynamindlabs.ai/" TargetMode="External"/><Relationship Id="rId738" Type="http://schemas.openxmlformats.org/officeDocument/2006/relationships/hyperlink" Target="http://www.seebyte.com/" TargetMode="External"/><Relationship Id="rId945" Type="http://schemas.openxmlformats.org/officeDocument/2006/relationships/hyperlink" Target="http://action.ai/" TargetMode="External"/><Relationship Id="rId1368" Type="http://schemas.openxmlformats.org/officeDocument/2006/relationships/hyperlink" Target="https://initializeai.com/" TargetMode="External"/><Relationship Id="rId1575" Type="http://schemas.openxmlformats.org/officeDocument/2006/relationships/hyperlink" Target="https://about.zination.com/" TargetMode="External"/><Relationship Id="rId1782" Type="http://schemas.openxmlformats.org/officeDocument/2006/relationships/hyperlink" Target="https://usekoda.com/" TargetMode="External"/><Relationship Id="rId2321" Type="http://schemas.openxmlformats.org/officeDocument/2006/relationships/hyperlink" Target="https://www.promptsoftech.com/" TargetMode="External"/><Relationship Id="rId2419" Type="http://schemas.openxmlformats.org/officeDocument/2006/relationships/hyperlink" Target="https://www.provokesolutions.com/" TargetMode="External"/><Relationship Id="rId2626" Type="http://schemas.openxmlformats.org/officeDocument/2006/relationships/hyperlink" Target="https://rolleragency.co.uk/" TargetMode="External"/><Relationship Id="rId2833" Type="http://schemas.openxmlformats.org/officeDocument/2006/relationships/hyperlink" Target="http://www.sterison.com/" TargetMode="External"/><Relationship Id="rId74" Type="http://schemas.openxmlformats.org/officeDocument/2006/relationships/hyperlink" Target="https://stermedia.ai/" TargetMode="External"/><Relationship Id="rId500" Type="http://schemas.openxmlformats.org/officeDocument/2006/relationships/hyperlink" Target="https://www.appwish.pl/" TargetMode="External"/><Relationship Id="rId805" Type="http://schemas.openxmlformats.org/officeDocument/2006/relationships/hyperlink" Target="http://ai-build.com/" TargetMode="External"/><Relationship Id="rId1130" Type="http://schemas.openxmlformats.org/officeDocument/2006/relationships/hyperlink" Target="https://www.repustate.com/" TargetMode="External"/><Relationship Id="rId1228" Type="http://schemas.openxmlformats.org/officeDocument/2006/relationships/hyperlink" Target="https://codewave.eu/" TargetMode="External"/><Relationship Id="rId1435" Type="http://schemas.openxmlformats.org/officeDocument/2006/relationships/hyperlink" Target="https://sigdelta.com/" TargetMode="External"/><Relationship Id="rId1642" Type="http://schemas.openxmlformats.org/officeDocument/2006/relationships/hyperlink" Target="http://www.e2open.com/" TargetMode="External"/><Relationship Id="rId1947" Type="http://schemas.openxmlformats.org/officeDocument/2006/relationships/hyperlink" Target="https://distancematrix.ai/" TargetMode="External"/><Relationship Id="rId2900" Type="http://schemas.openxmlformats.org/officeDocument/2006/relationships/hyperlink" Target="https://vistalore.com/" TargetMode="External"/><Relationship Id="rId3095" Type="http://schemas.openxmlformats.org/officeDocument/2006/relationships/hyperlink" Target="http://www.procogia.com/" TargetMode="External"/><Relationship Id="rId1502" Type="http://schemas.openxmlformats.org/officeDocument/2006/relationships/hyperlink" Target="https://freestoneinfotech.com/" TargetMode="External"/><Relationship Id="rId1807" Type="http://schemas.openxmlformats.org/officeDocument/2006/relationships/hyperlink" Target="https://capitalbrain.co/" TargetMode="External"/><Relationship Id="rId3162" Type="http://schemas.openxmlformats.org/officeDocument/2006/relationships/hyperlink" Target="https://intelia.io/" TargetMode="External"/><Relationship Id="rId290" Type="http://schemas.openxmlformats.org/officeDocument/2006/relationships/hyperlink" Target="http://etereo.io/" TargetMode="External"/><Relationship Id="rId388" Type="http://schemas.openxmlformats.org/officeDocument/2006/relationships/hyperlink" Target="https://digitalcurveconsulting.co.uk/" TargetMode="External"/><Relationship Id="rId2069" Type="http://schemas.openxmlformats.org/officeDocument/2006/relationships/hyperlink" Target="https://www.dataqraft.com/" TargetMode="External"/><Relationship Id="rId3022" Type="http://schemas.openxmlformats.org/officeDocument/2006/relationships/hyperlink" Target="https://workingeeks.com/" TargetMode="External"/><Relationship Id="rId150" Type="http://schemas.openxmlformats.org/officeDocument/2006/relationships/hyperlink" Target="https://www.matrixmarketers.com/" TargetMode="External"/><Relationship Id="rId595" Type="http://schemas.openxmlformats.org/officeDocument/2006/relationships/hyperlink" Target="https://tractable.ai/" TargetMode="External"/><Relationship Id="rId2276" Type="http://schemas.openxmlformats.org/officeDocument/2006/relationships/hyperlink" Target="https://interlan.ai/" TargetMode="External"/><Relationship Id="rId2483" Type="http://schemas.openxmlformats.org/officeDocument/2006/relationships/hyperlink" Target="https://www.gyana.com/" TargetMode="External"/><Relationship Id="rId2690" Type="http://schemas.openxmlformats.org/officeDocument/2006/relationships/hyperlink" Target="https://pixelsymmetry.com/" TargetMode="External"/><Relationship Id="rId248" Type="http://schemas.openxmlformats.org/officeDocument/2006/relationships/hyperlink" Target="https://ideofuzion.com/" TargetMode="External"/><Relationship Id="rId455" Type="http://schemas.openxmlformats.org/officeDocument/2006/relationships/hyperlink" Target="https://metafic.co/" TargetMode="External"/><Relationship Id="rId662" Type="http://schemas.openxmlformats.org/officeDocument/2006/relationships/hyperlink" Target="https://www.objectiveit.com/" TargetMode="External"/><Relationship Id="rId1085" Type="http://schemas.openxmlformats.org/officeDocument/2006/relationships/hyperlink" Target="https://www.glassroom.com/" TargetMode="External"/><Relationship Id="rId1292" Type="http://schemas.openxmlformats.org/officeDocument/2006/relationships/hyperlink" Target="https://www.theinsights.co.in/" TargetMode="External"/><Relationship Id="rId2136" Type="http://schemas.openxmlformats.org/officeDocument/2006/relationships/hyperlink" Target="http://www.indielabs.sa/" TargetMode="External"/><Relationship Id="rId2343" Type="http://schemas.openxmlformats.org/officeDocument/2006/relationships/hyperlink" Target="https://adoriasoft.com/" TargetMode="External"/><Relationship Id="rId2550" Type="http://schemas.openxmlformats.org/officeDocument/2006/relationships/hyperlink" Target="http://www.mutek.io/" TargetMode="External"/><Relationship Id="rId2788" Type="http://schemas.openxmlformats.org/officeDocument/2006/relationships/hyperlink" Target="https://visionrotech.com/" TargetMode="External"/><Relationship Id="rId2995" Type="http://schemas.openxmlformats.org/officeDocument/2006/relationships/hyperlink" Target="http://www.techath.com/" TargetMode="External"/><Relationship Id="rId108" Type="http://schemas.openxmlformats.org/officeDocument/2006/relationships/hyperlink" Target="http://matom.ai/" TargetMode="External"/><Relationship Id="rId315" Type="http://schemas.openxmlformats.org/officeDocument/2006/relationships/hyperlink" Target="https://magnetico.dev/" TargetMode="External"/><Relationship Id="rId522" Type="http://schemas.openxmlformats.org/officeDocument/2006/relationships/hyperlink" Target="https://inceite.com/" TargetMode="External"/><Relationship Id="rId967" Type="http://schemas.openxmlformats.org/officeDocument/2006/relationships/hyperlink" Target="https://zooxsmart.com/" TargetMode="External"/><Relationship Id="rId1152" Type="http://schemas.openxmlformats.org/officeDocument/2006/relationships/hyperlink" Target="https://pinn.ai/" TargetMode="External"/><Relationship Id="rId1597" Type="http://schemas.openxmlformats.org/officeDocument/2006/relationships/hyperlink" Target="http://soothsayeranalytics.com/" TargetMode="External"/><Relationship Id="rId2203" Type="http://schemas.openxmlformats.org/officeDocument/2006/relationships/hyperlink" Target="https://www.sitewhere.com/" TargetMode="External"/><Relationship Id="rId2410" Type="http://schemas.openxmlformats.org/officeDocument/2006/relationships/hyperlink" Target="https://www.outvise.com/" TargetMode="External"/><Relationship Id="rId2648" Type="http://schemas.openxmlformats.org/officeDocument/2006/relationships/hyperlink" Target="https://www.schlachter.tech/" TargetMode="External"/><Relationship Id="rId2855" Type="http://schemas.openxmlformats.org/officeDocument/2006/relationships/hyperlink" Target="https://www.kmteq.com/" TargetMode="External"/><Relationship Id="rId96" Type="http://schemas.openxmlformats.org/officeDocument/2006/relationships/hyperlink" Target="https://www.it-jim.com/" TargetMode="External"/><Relationship Id="rId827" Type="http://schemas.openxmlformats.org/officeDocument/2006/relationships/hyperlink" Target="https://www.answeriq.com/" TargetMode="External"/><Relationship Id="rId1012" Type="http://schemas.openxmlformats.org/officeDocument/2006/relationships/hyperlink" Target="https://www.humn.ai/" TargetMode="External"/><Relationship Id="rId1457" Type="http://schemas.openxmlformats.org/officeDocument/2006/relationships/hyperlink" Target="https://www.comolho.com/" TargetMode="External"/><Relationship Id="rId1664" Type="http://schemas.openxmlformats.org/officeDocument/2006/relationships/hyperlink" Target="http://www.engageecho.com/" TargetMode="External"/><Relationship Id="rId1871" Type="http://schemas.openxmlformats.org/officeDocument/2006/relationships/hyperlink" Target="https://www.kieli.co.uk/" TargetMode="External"/><Relationship Id="rId2508" Type="http://schemas.openxmlformats.org/officeDocument/2006/relationships/hyperlink" Target="http://www.hasystem.ca/" TargetMode="External"/><Relationship Id="rId2715" Type="http://schemas.openxmlformats.org/officeDocument/2006/relationships/hyperlink" Target="https://narf.ai/" TargetMode="External"/><Relationship Id="rId2922" Type="http://schemas.openxmlformats.org/officeDocument/2006/relationships/hyperlink" Target="https://idata.com.np/" TargetMode="External"/><Relationship Id="rId1317" Type="http://schemas.openxmlformats.org/officeDocument/2006/relationships/hyperlink" Target="https://novaceneai.com/" TargetMode="External"/><Relationship Id="rId1524" Type="http://schemas.openxmlformats.org/officeDocument/2006/relationships/hyperlink" Target="https://contiq.com/" TargetMode="External"/><Relationship Id="rId1731" Type="http://schemas.openxmlformats.org/officeDocument/2006/relationships/hyperlink" Target="http://www.brq.com/" TargetMode="External"/><Relationship Id="rId1969" Type="http://schemas.openxmlformats.org/officeDocument/2006/relationships/hyperlink" Target="http://www.ennoblefirst.com/" TargetMode="External"/><Relationship Id="rId23" Type="http://schemas.openxmlformats.org/officeDocument/2006/relationships/hyperlink" Target="https://devopsbay.io/" TargetMode="External"/><Relationship Id="rId1829" Type="http://schemas.openxmlformats.org/officeDocument/2006/relationships/hyperlink" Target="https://www.stringnet.pe/" TargetMode="External"/><Relationship Id="rId2298" Type="http://schemas.openxmlformats.org/officeDocument/2006/relationships/hyperlink" Target="https://www.eritheialabs.com/" TargetMode="External"/><Relationship Id="rId3044" Type="http://schemas.openxmlformats.org/officeDocument/2006/relationships/hyperlink" Target="https://www.coruscatesolution.com/" TargetMode="External"/><Relationship Id="rId172" Type="http://schemas.openxmlformats.org/officeDocument/2006/relationships/hyperlink" Target="https://appwell.health/" TargetMode="External"/><Relationship Id="rId477" Type="http://schemas.openxmlformats.org/officeDocument/2006/relationships/hyperlink" Target="https://www.project42labs.com/" TargetMode="External"/><Relationship Id="rId684" Type="http://schemas.openxmlformats.org/officeDocument/2006/relationships/hyperlink" Target="https://www.sparrho.com/" TargetMode="External"/><Relationship Id="rId2060" Type="http://schemas.openxmlformats.org/officeDocument/2006/relationships/hyperlink" Target="https://www.futurismtechnologies.com/" TargetMode="External"/><Relationship Id="rId2158" Type="http://schemas.openxmlformats.org/officeDocument/2006/relationships/hyperlink" Target="https://thinktransportation.net/" TargetMode="External"/><Relationship Id="rId2365" Type="http://schemas.openxmlformats.org/officeDocument/2006/relationships/hyperlink" Target="https://opensistemas.com/en/" TargetMode="External"/><Relationship Id="rId3111" Type="http://schemas.openxmlformats.org/officeDocument/2006/relationships/hyperlink" Target="http://edicasoft.com/" TargetMode="External"/><Relationship Id="rId337" Type="http://schemas.openxmlformats.org/officeDocument/2006/relationships/hyperlink" Target="http://www.dataneoshore.com/" TargetMode="External"/><Relationship Id="rId891" Type="http://schemas.openxmlformats.org/officeDocument/2006/relationships/hyperlink" Target="https://cxcentral.com.au/" TargetMode="External"/><Relationship Id="rId989" Type="http://schemas.openxmlformats.org/officeDocument/2006/relationships/hyperlink" Target="https://2410.lv/" TargetMode="External"/><Relationship Id="rId2018" Type="http://schemas.openxmlformats.org/officeDocument/2006/relationships/hyperlink" Target="http://skizzle.tech/" TargetMode="External"/><Relationship Id="rId2572" Type="http://schemas.openxmlformats.org/officeDocument/2006/relationships/hyperlink" Target="http://www.inspark.com/" TargetMode="External"/><Relationship Id="rId2877" Type="http://schemas.openxmlformats.org/officeDocument/2006/relationships/hyperlink" Target="https://labelyourdata.com/" TargetMode="External"/><Relationship Id="rId544" Type="http://schemas.openxmlformats.org/officeDocument/2006/relationships/hyperlink" Target="https://databricks.com/" TargetMode="External"/><Relationship Id="rId751" Type="http://schemas.openxmlformats.org/officeDocument/2006/relationships/hyperlink" Target="https://passage.ai/" TargetMode="External"/><Relationship Id="rId849" Type="http://schemas.openxmlformats.org/officeDocument/2006/relationships/hyperlink" Target="https://www.dece.com.tr/" TargetMode="External"/><Relationship Id="rId1174" Type="http://schemas.openxmlformats.org/officeDocument/2006/relationships/hyperlink" Target="http://www.entromy.com/" TargetMode="External"/><Relationship Id="rId1381" Type="http://schemas.openxmlformats.org/officeDocument/2006/relationships/hyperlink" Target="https://ex3labs.com/" TargetMode="External"/><Relationship Id="rId1479" Type="http://schemas.openxmlformats.org/officeDocument/2006/relationships/hyperlink" Target="https://www.albionresearch.com/" TargetMode="External"/><Relationship Id="rId1686" Type="http://schemas.openxmlformats.org/officeDocument/2006/relationships/hyperlink" Target="http://www.experfy.com/" TargetMode="External"/><Relationship Id="rId2225" Type="http://schemas.openxmlformats.org/officeDocument/2006/relationships/hyperlink" Target="https://pavo-tusker.com/" TargetMode="External"/><Relationship Id="rId2432" Type="http://schemas.openxmlformats.org/officeDocument/2006/relationships/hyperlink" Target="https://www.epsilonelectronics.in/" TargetMode="External"/><Relationship Id="rId404" Type="http://schemas.openxmlformats.org/officeDocument/2006/relationships/hyperlink" Target="https://convuent.com/" TargetMode="External"/><Relationship Id="rId611" Type="http://schemas.openxmlformats.org/officeDocument/2006/relationships/hyperlink" Target="https://www.crossco.com/" TargetMode="External"/><Relationship Id="rId1034" Type="http://schemas.openxmlformats.org/officeDocument/2006/relationships/hyperlink" Target="https://abzu.ai/" TargetMode="External"/><Relationship Id="rId1241" Type="http://schemas.openxmlformats.org/officeDocument/2006/relationships/hyperlink" Target="https://www.rapidops.com/" TargetMode="External"/><Relationship Id="rId1339" Type="http://schemas.openxmlformats.org/officeDocument/2006/relationships/hyperlink" Target="https://smartanswers.io/" TargetMode="External"/><Relationship Id="rId1893" Type="http://schemas.openxmlformats.org/officeDocument/2006/relationships/hyperlink" Target="https://www.revnomix.com/" TargetMode="External"/><Relationship Id="rId2737" Type="http://schemas.openxmlformats.org/officeDocument/2006/relationships/hyperlink" Target="https://eiconix.com/" TargetMode="External"/><Relationship Id="rId2944" Type="http://schemas.openxmlformats.org/officeDocument/2006/relationships/hyperlink" Target="https://hellobuild.co/" TargetMode="External"/><Relationship Id="rId709" Type="http://schemas.openxmlformats.org/officeDocument/2006/relationships/hyperlink" Target="https://www.myralabs.com/" TargetMode="External"/><Relationship Id="rId916" Type="http://schemas.openxmlformats.org/officeDocument/2006/relationships/hyperlink" Target="https://www.eor.us/" TargetMode="External"/><Relationship Id="rId1101" Type="http://schemas.openxmlformats.org/officeDocument/2006/relationships/hyperlink" Target="https://www.yinhai.com/" TargetMode="External"/><Relationship Id="rId1546" Type="http://schemas.openxmlformats.org/officeDocument/2006/relationships/hyperlink" Target="https://www.perfectiongeeks.com/" TargetMode="External"/><Relationship Id="rId1753" Type="http://schemas.openxmlformats.org/officeDocument/2006/relationships/hyperlink" Target="http://muoro.io/" TargetMode="External"/><Relationship Id="rId1960" Type="http://schemas.openxmlformats.org/officeDocument/2006/relationships/hyperlink" Target="https://radicalbit.io/contacts/" TargetMode="External"/><Relationship Id="rId2804" Type="http://schemas.openxmlformats.org/officeDocument/2006/relationships/hyperlink" Target="http://www.newpage.io/" TargetMode="External"/><Relationship Id="rId45" Type="http://schemas.openxmlformats.org/officeDocument/2006/relationships/hyperlink" Target="https://digitalscientists.com/" TargetMode="External"/><Relationship Id="rId1406" Type="http://schemas.openxmlformats.org/officeDocument/2006/relationships/hyperlink" Target="https://uk.insidesales.com/" TargetMode="External"/><Relationship Id="rId1613" Type="http://schemas.openxmlformats.org/officeDocument/2006/relationships/hyperlink" Target="https://ostlab.uk/" TargetMode="External"/><Relationship Id="rId1820" Type="http://schemas.openxmlformats.org/officeDocument/2006/relationships/hyperlink" Target="http://remarkable.technology/" TargetMode="External"/><Relationship Id="rId3066" Type="http://schemas.openxmlformats.org/officeDocument/2006/relationships/hyperlink" Target="https://www.montevideolabs.com/" TargetMode="External"/><Relationship Id="rId194" Type="http://schemas.openxmlformats.org/officeDocument/2006/relationships/hyperlink" Target="http://www.inboundmuse.com/" TargetMode="External"/><Relationship Id="rId1918" Type="http://schemas.openxmlformats.org/officeDocument/2006/relationships/hyperlink" Target="https://www.emergya.com/en" TargetMode="External"/><Relationship Id="rId2082" Type="http://schemas.openxmlformats.org/officeDocument/2006/relationships/hyperlink" Target="https://eminentgeeks.com/" TargetMode="External"/><Relationship Id="rId3133" Type="http://schemas.openxmlformats.org/officeDocument/2006/relationships/hyperlink" Target="http://www.pichainlabs.com/" TargetMode="External"/><Relationship Id="rId261" Type="http://schemas.openxmlformats.org/officeDocument/2006/relationships/hyperlink" Target="https://morebis.net/" TargetMode="External"/><Relationship Id="rId499" Type="http://schemas.openxmlformats.org/officeDocument/2006/relationships/hyperlink" Target="https://agrellotech.com/" TargetMode="External"/><Relationship Id="rId2387" Type="http://schemas.openxmlformats.org/officeDocument/2006/relationships/hyperlink" Target="http://www.1-10.com/" TargetMode="External"/><Relationship Id="rId2594" Type="http://schemas.openxmlformats.org/officeDocument/2006/relationships/hyperlink" Target="http://arsmoon.com/" TargetMode="External"/><Relationship Id="rId359" Type="http://schemas.openxmlformats.org/officeDocument/2006/relationships/hyperlink" Target="http://snowdatascience.org/" TargetMode="External"/><Relationship Id="rId566" Type="http://schemas.openxmlformats.org/officeDocument/2006/relationships/hyperlink" Target="https://loopme.com/" TargetMode="External"/><Relationship Id="rId773" Type="http://schemas.openxmlformats.org/officeDocument/2006/relationships/hyperlink" Target="https://www.objectsystems.com/" TargetMode="External"/><Relationship Id="rId1196" Type="http://schemas.openxmlformats.org/officeDocument/2006/relationships/hyperlink" Target="https://webmotion.bg/" TargetMode="External"/><Relationship Id="rId2247" Type="http://schemas.openxmlformats.org/officeDocument/2006/relationships/hyperlink" Target="https://www.redbite.com/" TargetMode="External"/><Relationship Id="rId2454" Type="http://schemas.openxmlformats.org/officeDocument/2006/relationships/hyperlink" Target="http://bulted.com/" TargetMode="External"/><Relationship Id="rId2899" Type="http://schemas.openxmlformats.org/officeDocument/2006/relationships/hyperlink" Target="https://explor.ai/" TargetMode="External"/><Relationship Id="rId121" Type="http://schemas.openxmlformats.org/officeDocument/2006/relationships/hyperlink" Target="https://walkingtree.tech/" TargetMode="External"/><Relationship Id="rId219" Type="http://schemas.openxmlformats.org/officeDocument/2006/relationships/hyperlink" Target="https://www.azympto.com/software-development" TargetMode="External"/><Relationship Id="rId426" Type="http://schemas.openxmlformats.org/officeDocument/2006/relationships/hyperlink" Target="http://performixbiz.com/" TargetMode="External"/><Relationship Id="rId633" Type="http://schemas.openxmlformats.org/officeDocument/2006/relationships/hyperlink" Target="https://www.azilen.com/services/artificial-intelligence/" TargetMode="External"/><Relationship Id="rId980" Type="http://schemas.openxmlformats.org/officeDocument/2006/relationships/hyperlink" Target="https://icts.io/" TargetMode="External"/><Relationship Id="rId1056" Type="http://schemas.openxmlformats.org/officeDocument/2006/relationships/hyperlink" Target="https://recoshelf.io/" TargetMode="External"/><Relationship Id="rId1263" Type="http://schemas.openxmlformats.org/officeDocument/2006/relationships/hyperlink" Target="https://www.miaozhen.com/" TargetMode="External"/><Relationship Id="rId2107" Type="http://schemas.openxmlformats.org/officeDocument/2006/relationships/hyperlink" Target="https://alobhatechnologies.com/" TargetMode="External"/><Relationship Id="rId2314" Type="http://schemas.openxmlformats.org/officeDocument/2006/relationships/hyperlink" Target="https://botodata.com/" TargetMode="External"/><Relationship Id="rId2661" Type="http://schemas.openxmlformats.org/officeDocument/2006/relationships/hyperlink" Target="https://tresastronautas.com/" TargetMode="External"/><Relationship Id="rId2759" Type="http://schemas.openxmlformats.org/officeDocument/2006/relationships/hyperlink" Target="https://ccoin.uk/" TargetMode="External"/><Relationship Id="rId2966" Type="http://schemas.openxmlformats.org/officeDocument/2006/relationships/hyperlink" Target="https://enginerasoft.com/" TargetMode="External"/><Relationship Id="rId840" Type="http://schemas.openxmlformats.org/officeDocument/2006/relationships/hyperlink" Target="https://www.anolytics.ai/" TargetMode="External"/><Relationship Id="rId938" Type="http://schemas.openxmlformats.org/officeDocument/2006/relationships/hyperlink" Target="https://www.es.cheerfy.com/" TargetMode="External"/><Relationship Id="rId1470" Type="http://schemas.openxmlformats.org/officeDocument/2006/relationships/hyperlink" Target="https://www.bellrock.tech/" TargetMode="External"/><Relationship Id="rId1568" Type="http://schemas.openxmlformats.org/officeDocument/2006/relationships/hyperlink" Target="http://ova.ai/" TargetMode="External"/><Relationship Id="rId1775" Type="http://schemas.openxmlformats.org/officeDocument/2006/relationships/hyperlink" Target="https://numlabs.com/en/" TargetMode="External"/><Relationship Id="rId2521" Type="http://schemas.openxmlformats.org/officeDocument/2006/relationships/hyperlink" Target="http://www.abovedev.com/" TargetMode="External"/><Relationship Id="rId2619" Type="http://schemas.openxmlformats.org/officeDocument/2006/relationships/hyperlink" Target="https://www.lobstertechnologies.net/" TargetMode="External"/><Relationship Id="rId2826" Type="http://schemas.openxmlformats.org/officeDocument/2006/relationships/hyperlink" Target="https://alinakaftanova.wixsite.com/skillkeepers" TargetMode="External"/><Relationship Id="rId67" Type="http://schemas.openxmlformats.org/officeDocument/2006/relationships/hyperlink" Target="https://www.ulfix.dev/" TargetMode="External"/><Relationship Id="rId700" Type="http://schemas.openxmlformats.org/officeDocument/2006/relationships/hyperlink" Target="https://www.inspectorio.com/" TargetMode="External"/><Relationship Id="rId1123" Type="http://schemas.openxmlformats.org/officeDocument/2006/relationships/hyperlink" Target="https://www.veobot.com/" TargetMode="External"/><Relationship Id="rId1330" Type="http://schemas.openxmlformats.org/officeDocument/2006/relationships/hyperlink" Target="http://www.vxichina.cn/" TargetMode="External"/><Relationship Id="rId1428" Type="http://schemas.openxmlformats.org/officeDocument/2006/relationships/hyperlink" Target="http://www.brainchildinnovation.us/" TargetMode="External"/><Relationship Id="rId1635" Type="http://schemas.openxmlformats.org/officeDocument/2006/relationships/hyperlink" Target="https://www.globalorange.nl/" TargetMode="External"/><Relationship Id="rId1982" Type="http://schemas.openxmlformats.org/officeDocument/2006/relationships/hyperlink" Target="http://cardusinc.com/" TargetMode="External"/><Relationship Id="rId3088" Type="http://schemas.openxmlformats.org/officeDocument/2006/relationships/hyperlink" Target="https://www.roundsqr.com/" TargetMode="External"/><Relationship Id="rId1842" Type="http://schemas.openxmlformats.org/officeDocument/2006/relationships/hyperlink" Target="https://www.onsetech.com/" TargetMode="External"/><Relationship Id="rId1702" Type="http://schemas.openxmlformats.org/officeDocument/2006/relationships/hyperlink" Target="https://adagio.com.uy/" TargetMode="External"/><Relationship Id="rId3155" Type="http://schemas.openxmlformats.org/officeDocument/2006/relationships/hyperlink" Target="https://ermlab.com/" TargetMode="External"/><Relationship Id="rId283" Type="http://schemas.openxmlformats.org/officeDocument/2006/relationships/hyperlink" Target="http://www.natsoft.us/" TargetMode="External"/><Relationship Id="rId490" Type="http://schemas.openxmlformats.org/officeDocument/2006/relationships/hyperlink" Target="https://www.frshr.tech/" TargetMode="External"/><Relationship Id="rId2171" Type="http://schemas.openxmlformats.org/officeDocument/2006/relationships/hyperlink" Target="https://blueturtle.co.za/" TargetMode="External"/><Relationship Id="rId3015" Type="http://schemas.openxmlformats.org/officeDocument/2006/relationships/hyperlink" Target="https://madappgang.com/" TargetMode="External"/><Relationship Id="rId143" Type="http://schemas.openxmlformats.org/officeDocument/2006/relationships/hyperlink" Target="https://web30india.com/" TargetMode="External"/><Relationship Id="rId350" Type="http://schemas.openxmlformats.org/officeDocument/2006/relationships/hyperlink" Target="https://faifly.com/" TargetMode="External"/><Relationship Id="rId588" Type="http://schemas.openxmlformats.org/officeDocument/2006/relationships/hyperlink" Target="http://www.en.cloudminds.com/" TargetMode="External"/><Relationship Id="rId795" Type="http://schemas.openxmlformats.org/officeDocument/2006/relationships/hyperlink" Target="http://prowler.io/" TargetMode="External"/><Relationship Id="rId2031" Type="http://schemas.openxmlformats.org/officeDocument/2006/relationships/hyperlink" Target="https://jadexstrategic.com/" TargetMode="External"/><Relationship Id="rId2269" Type="http://schemas.openxmlformats.org/officeDocument/2006/relationships/hyperlink" Target="http://www.assertiasolutions.com/" TargetMode="External"/><Relationship Id="rId2476" Type="http://schemas.openxmlformats.org/officeDocument/2006/relationships/hyperlink" Target="https://www.itcrowdarg.com/" TargetMode="External"/><Relationship Id="rId2683" Type="http://schemas.openxmlformats.org/officeDocument/2006/relationships/hyperlink" Target="https://superhow.com/" TargetMode="External"/><Relationship Id="rId2890" Type="http://schemas.openxmlformats.org/officeDocument/2006/relationships/hyperlink" Target="http://affiniti.ai/" TargetMode="External"/><Relationship Id="rId9" Type="http://schemas.openxmlformats.org/officeDocument/2006/relationships/hyperlink" Target="https://www.revolveai.com/" TargetMode="External"/><Relationship Id="rId210" Type="http://schemas.openxmlformats.org/officeDocument/2006/relationships/hyperlink" Target="https://codepillow.io/" TargetMode="External"/><Relationship Id="rId448" Type="http://schemas.openxmlformats.org/officeDocument/2006/relationships/hyperlink" Target="https://wolflogic.co.uk/contact-us/" TargetMode="External"/><Relationship Id="rId655" Type="http://schemas.openxmlformats.org/officeDocument/2006/relationships/hyperlink" Target="https://dlabs.ai/" TargetMode="External"/><Relationship Id="rId862" Type="http://schemas.openxmlformats.org/officeDocument/2006/relationships/hyperlink" Target="https://www.stradigi.ai/" TargetMode="External"/><Relationship Id="rId1078" Type="http://schemas.openxmlformats.org/officeDocument/2006/relationships/hyperlink" Target="https://www.disaster-ai.com/" TargetMode="External"/><Relationship Id="rId1285" Type="http://schemas.openxmlformats.org/officeDocument/2006/relationships/hyperlink" Target="https://escalateai.com/" TargetMode="External"/><Relationship Id="rId1492" Type="http://schemas.openxmlformats.org/officeDocument/2006/relationships/hyperlink" Target="http://datasemantics.co/" TargetMode="External"/><Relationship Id="rId2129" Type="http://schemas.openxmlformats.org/officeDocument/2006/relationships/hyperlink" Target="https://www.sofbang.com/" TargetMode="External"/><Relationship Id="rId2336" Type="http://schemas.openxmlformats.org/officeDocument/2006/relationships/hyperlink" Target="http://www.thinkstudio.in/" TargetMode="External"/><Relationship Id="rId2543" Type="http://schemas.openxmlformats.org/officeDocument/2006/relationships/hyperlink" Target="https://amarello.cloud/" TargetMode="External"/><Relationship Id="rId2750" Type="http://schemas.openxmlformats.org/officeDocument/2006/relationships/hyperlink" Target="http://www.quadventures.com.my/" TargetMode="External"/><Relationship Id="rId2988" Type="http://schemas.openxmlformats.org/officeDocument/2006/relationships/hyperlink" Target="https://ethos.tech/" TargetMode="External"/><Relationship Id="rId308" Type="http://schemas.openxmlformats.org/officeDocument/2006/relationships/hyperlink" Target="https://www.suntechnologies.com/" TargetMode="External"/><Relationship Id="rId515" Type="http://schemas.openxmlformats.org/officeDocument/2006/relationships/hyperlink" Target="https://www.iengineering.com/" TargetMode="External"/><Relationship Id="rId722" Type="http://schemas.openxmlformats.org/officeDocument/2006/relationships/hyperlink" Target="https://www.t4g.com/" TargetMode="External"/><Relationship Id="rId1145" Type="http://schemas.openxmlformats.org/officeDocument/2006/relationships/hyperlink" Target="https://www.springbot.com/" TargetMode="External"/><Relationship Id="rId1352" Type="http://schemas.openxmlformats.org/officeDocument/2006/relationships/hyperlink" Target="http://www.knexinc.com/" TargetMode="External"/><Relationship Id="rId1797" Type="http://schemas.openxmlformats.org/officeDocument/2006/relationships/hyperlink" Target="https://daredata.engineering/" TargetMode="External"/><Relationship Id="rId2403" Type="http://schemas.openxmlformats.org/officeDocument/2006/relationships/hyperlink" Target="https://nswebdevelopment.com/" TargetMode="External"/><Relationship Id="rId2848" Type="http://schemas.openxmlformats.org/officeDocument/2006/relationships/hyperlink" Target="http://www.ckpmedia.com/" TargetMode="External"/><Relationship Id="rId89" Type="http://schemas.openxmlformats.org/officeDocument/2006/relationships/hyperlink" Target="https://tempesta-tech.com/development-services" TargetMode="External"/><Relationship Id="rId1005" Type="http://schemas.openxmlformats.org/officeDocument/2006/relationships/hyperlink" Target="https://wluper.com/" TargetMode="External"/><Relationship Id="rId1212" Type="http://schemas.openxmlformats.org/officeDocument/2006/relationships/hyperlink" Target="https://scaleupconsulting.com.au/" TargetMode="External"/><Relationship Id="rId1657" Type="http://schemas.openxmlformats.org/officeDocument/2006/relationships/hyperlink" Target="https://teamextension.lv/" TargetMode="External"/><Relationship Id="rId1864" Type="http://schemas.openxmlformats.org/officeDocument/2006/relationships/hyperlink" Target="https://eleven-strategy.fr/" TargetMode="External"/><Relationship Id="rId2610" Type="http://schemas.openxmlformats.org/officeDocument/2006/relationships/hyperlink" Target="https://liverecruiter.com/" TargetMode="External"/><Relationship Id="rId2708" Type="http://schemas.openxmlformats.org/officeDocument/2006/relationships/hyperlink" Target="https://novaintegra.com/" TargetMode="External"/><Relationship Id="rId2915" Type="http://schemas.openxmlformats.org/officeDocument/2006/relationships/hyperlink" Target="http://www.yorkandwhiting.com/" TargetMode="External"/><Relationship Id="rId1517" Type="http://schemas.openxmlformats.org/officeDocument/2006/relationships/hyperlink" Target="https://www.fairplayconsulting.mx/" TargetMode="External"/><Relationship Id="rId1724" Type="http://schemas.openxmlformats.org/officeDocument/2006/relationships/hyperlink" Target="https://alexandra.dk/about-the-alexandra-institute/" TargetMode="External"/><Relationship Id="rId16" Type="http://schemas.openxmlformats.org/officeDocument/2006/relationships/hyperlink" Target="https://springsapps.com/" TargetMode="External"/><Relationship Id="rId1931" Type="http://schemas.openxmlformats.org/officeDocument/2006/relationships/hyperlink" Target="https://scigility.com/" TargetMode="External"/><Relationship Id="rId3037" Type="http://schemas.openxmlformats.org/officeDocument/2006/relationships/hyperlink" Target="https://shapeion.com/" TargetMode="External"/><Relationship Id="rId2193" Type="http://schemas.openxmlformats.org/officeDocument/2006/relationships/hyperlink" Target="https://www.smooper.com/labs" TargetMode="External"/><Relationship Id="rId2498" Type="http://schemas.openxmlformats.org/officeDocument/2006/relationships/hyperlink" Target="https://halvik.com/" TargetMode="External"/><Relationship Id="rId165" Type="http://schemas.openxmlformats.org/officeDocument/2006/relationships/hyperlink" Target="http://www.definition8.com/" TargetMode="External"/><Relationship Id="rId372" Type="http://schemas.openxmlformats.org/officeDocument/2006/relationships/hyperlink" Target="http://mobter.com/" TargetMode="External"/><Relationship Id="rId677" Type="http://schemas.openxmlformats.org/officeDocument/2006/relationships/hyperlink" Target="http://www.soapboxlabs.com/" TargetMode="External"/><Relationship Id="rId2053" Type="http://schemas.openxmlformats.org/officeDocument/2006/relationships/hyperlink" Target="http://puresoftware.com/" TargetMode="External"/><Relationship Id="rId2260" Type="http://schemas.openxmlformats.org/officeDocument/2006/relationships/hyperlink" Target="http://www.talkbpo.net/" TargetMode="External"/><Relationship Id="rId2358" Type="http://schemas.openxmlformats.org/officeDocument/2006/relationships/hyperlink" Target="http://mconnectmedia.com/" TargetMode="External"/><Relationship Id="rId3104" Type="http://schemas.openxmlformats.org/officeDocument/2006/relationships/hyperlink" Target="https://boto.agency/" TargetMode="External"/><Relationship Id="rId232" Type="http://schemas.openxmlformats.org/officeDocument/2006/relationships/hyperlink" Target="http://www.stacksummation.com/" TargetMode="External"/><Relationship Id="rId884" Type="http://schemas.openxmlformats.org/officeDocument/2006/relationships/hyperlink" Target="https://lifebit.ai/" TargetMode="External"/><Relationship Id="rId2120" Type="http://schemas.openxmlformats.org/officeDocument/2006/relationships/hyperlink" Target="https://soft2run.com/" TargetMode="External"/><Relationship Id="rId2565" Type="http://schemas.openxmlformats.org/officeDocument/2006/relationships/hyperlink" Target="https://www.softthink.com/stsi/" TargetMode="External"/><Relationship Id="rId2772" Type="http://schemas.openxmlformats.org/officeDocument/2006/relationships/hyperlink" Target="https://www.aiprescience.com/" TargetMode="External"/><Relationship Id="rId537" Type="http://schemas.openxmlformats.org/officeDocument/2006/relationships/hyperlink" Target="http://www.moley.com/" TargetMode="External"/><Relationship Id="rId744" Type="http://schemas.openxmlformats.org/officeDocument/2006/relationships/hyperlink" Target="http://oovvuu.com/" TargetMode="External"/><Relationship Id="rId951" Type="http://schemas.openxmlformats.org/officeDocument/2006/relationships/hyperlink" Target="https://www.spixii.com/" TargetMode="External"/><Relationship Id="rId1167" Type="http://schemas.openxmlformats.org/officeDocument/2006/relationships/hyperlink" Target="https://salsadigital.com.au/" TargetMode="External"/><Relationship Id="rId1374" Type="http://schemas.openxmlformats.org/officeDocument/2006/relationships/hyperlink" Target="http://recogn.ai/" TargetMode="External"/><Relationship Id="rId1581" Type="http://schemas.openxmlformats.org/officeDocument/2006/relationships/hyperlink" Target="https://www.cox2m.com/" TargetMode="External"/><Relationship Id="rId1679" Type="http://schemas.openxmlformats.org/officeDocument/2006/relationships/hyperlink" Target="http://meaningfy.ws/" TargetMode="External"/><Relationship Id="rId2218" Type="http://schemas.openxmlformats.org/officeDocument/2006/relationships/hyperlink" Target="https://www.craftsmenltd.com/" TargetMode="External"/><Relationship Id="rId2425" Type="http://schemas.openxmlformats.org/officeDocument/2006/relationships/hyperlink" Target="https://www.calibraint.com/" TargetMode="External"/><Relationship Id="rId2632" Type="http://schemas.openxmlformats.org/officeDocument/2006/relationships/hyperlink" Target="https://www.rubirald.com/" TargetMode="External"/><Relationship Id="rId80" Type="http://schemas.openxmlformats.org/officeDocument/2006/relationships/hyperlink" Target="https://www.zegami.com/consultancy-services/" TargetMode="External"/><Relationship Id="rId604" Type="http://schemas.openxmlformats.org/officeDocument/2006/relationships/hyperlink" Target="http://kore.ai/" TargetMode="External"/><Relationship Id="rId811" Type="http://schemas.openxmlformats.org/officeDocument/2006/relationships/hyperlink" Target="https://www.presagen.com/" TargetMode="External"/><Relationship Id="rId1027" Type="http://schemas.openxmlformats.org/officeDocument/2006/relationships/hyperlink" Target="https://www.smartconvos.com/" TargetMode="External"/><Relationship Id="rId1234" Type="http://schemas.openxmlformats.org/officeDocument/2006/relationships/hyperlink" Target="https://www.mim-solutions.ai/" TargetMode="External"/><Relationship Id="rId1441" Type="http://schemas.openxmlformats.org/officeDocument/2006/relationships/hyperlink" Target="https://www.cuelogic.com/" TargetMode="External"/><Relationship Id="rId1886" Type="http://schemas.openxmlformats.org/officeDocument/2006/relationships/hyperlink" Target="https://qymatix.de/en/" TargetMode="External"/><Relationship Id="rId2937" Type="http://schemas.openxmlformats.org/officeDocument/2006/relationships/hyperlink" Target="https://klatchtech.com/" TargetMode="External"/><Relationship Id="rId909" Type="http://schemas.openxmlformats.org/officeDocument/2006/relationships/hyperlink" Target="https://ivy.ai/" TargetMode="External"/><Relationship Id="rId1301" Type="http://schemas.openxmlformats.org/officeDocument/2006/relationships/hyperlink" Target="https://www.diego.ai/" TargetMode="External"/><Relationship Id="rId1539" Type="http://schemas.openxmlformats.org/officeDocument/2006/relationships/hyperlink" Target="https://www.azavea.com/" TargetMode="External"/><Relationship Id="rId1746" Type="http://schemas.openxmlformats.org/officeDocument/2006/relationships/hyperlink" Target="https://www.softelevation.com/" TargetMode="External"/><Relationship Id="rId1953" Type="http://schemas.openxmlformats.org/officeDocument/2006/relationships/hyperlink" Target="https://www.sobot.com/" TargetMode="External"/><Relationship Id="rId38" Type="http://schemas.openxmlformats.org/officeDocument/2006/relationships/hyperlink" Target="https://www.neenopal.com/" TargetMode="External"/><Relationship Id="rId1606" Type="http://schemas.openxmlformats.org/officeDocument/2006/relationships/hyperlink" Target="https://contata.com/" TargetMode="External"/><Relationship Id="rId1813" Type="http://schemas.openxmlformats.org/officeDocument/2006/relationships/hyperlink" Target="http://www.anovaanalytics.com/" TargetMode="External"/><Relationship Id="rId3059" Type="http://schemas.openxmlformats.org/officeDocument/2006/relationships/hyperlink" Target="https://bluechiptech.asia/" TargetMode="External"/><Relationship Id="rId187" Type="http://schemas.openxmlformats.org/officeDocument/2006/relationships/hyperlink" Target="https://www.testinium.com/" TargetMode="External"/><Relationship Id="rId394" Type="http://schemas.openxmlformats.org/officeDocument/2006/relationships/hyperlink" Target="https://www.spritle.com/" TargetMode="External"/><Relationship Id="rId2075" Type="http://schemas.openxmlformats.org/officeDocument/2006/relationships/hyperlink" Target="http://www.quosphere.com/" TargetMode="External"/><Relationship Id="rId2282" Type="http://schemas.openxmlformats.org/officeDocument/2006/relationships/hyperlink" Target="https://www.exeliatech.com/" TargetMode="External"/><Relationship Id="rId3126" Type="http://schemas.openxmlformats.org/officeDocument/2006/relationships/hyperlink" Target="https://www.futransolutions.com/" TargetMode="External"/><Relationship Id="rId254" Type="http://schemas.openxmlformats.org/officeDocument/2006/relationships/hyperlink" Target="https://www.brsoftech.com/" TargetMode="External"/><Relationship Id="rId699" Type="http://schemas.openxmlformats.org/officeDocument/2006/relationships/hyperlink" Target="https://www.leverton.ai/" TargetMode="External"/><Relationship Id="rId1091" Type="http://schemas.openxmlformats.org/officeDocument/2006/relationships/hyperlink" Target="https://proai.co.uk/" TargetMode="External"/><Relationship Id="rId2587" Type="http://schemas.openxmlformats.org/officeDocument/2006/relationships/hyperlink" Target="https://blockchainmind.com/" TargetMode="External"/><Relationship Id="rId2794" Type="http://schemas.openxmlformats.org/officeDocument/2006/relationships/hyperlink" Target="https://mixort.com/" TargetMode="External"/><Relationship Id="rId114" Type="http://schemas.openxmlformats.org/officeDocument/2006/relationships/hyperlink" Target="https://singularika.com/en/" TargetMode="External"/><Relationship Id="rId461" Type="http://schemas.openxmlformats.org/officeDocument/2006/relationships/hyperlink" Target="http://www.technogroupit.com/" TargetMode="External"/><Relationship Id="rId559" Type="http://schemas.openxmlformats.org/officeDocument/2006/relationships/hyperlink" Target="http://www.abbyy.com/" TargetMode="External"/><Relationship Id="rId766" Type="http://schemas.openxmlformats.org/officeDocument/2006/relationships/hyperlink" Target="https://satisfaction.ai/" TargetMode="External"/><Relationship Id="rId1189" Type="http://schemas.openxmlformats.org/officeDocument/2006/relationships/hyperlink" Target="https://www.bongolive.co.tz/" TargetMode="External"/><Relationship Id="rId1396" Type="http://schemas.openxmlformats.org/officeDocument/2006/relationships/hyperlink" Target="http://www.draysontechnologies.com/" TargetMode="External"/><Relationship Id="rId2142" Type="http://schemas.openxmlformats.org/officeDocument/2006/relationships/hyperlink" Target="https://archonic.com/" TargetMode="External"/><Relationship Id="rId2447" Type="http://schemas.openxmlformats.org/officeDocument/2006/relationships/hyperlink" Target="https://everycode.net/" TargetMode="External"/><Relationship Id="rId321" Type="http://schemas.openxmlformats.org/officeDocument/2006/relationships/hyperlink" Target="https://sysquoinnovation.com/" TargetMode="External"/><Relationship Id="rId419" Type="http://schemas.openxmlformats.org/officeDocument/2006/relationships/hyperlink" Target="https://terminuslabs.com.uy/" TargetMode="External"/><Relationship Id="rId626" Type="http://schemas.openxmlformats.org/officeDocument/2006/relationships/hyperlink" Target="https://www.99x.io/" TargetMode="External"/><Relationship Id="rId973" Type="http://schemas.openxmlformats.org/officeDocument/2006/relationships/hyperlink" Target="https://motiondesign.nz/" TargetMode="External"/><Relationship Id="rId1049" Type="http://schemas.openxmlformats.org/officeDocument/2006/relationships/hyperlink" Target="https://www.netposa.com/" TargetMode="External"/><Relationship Id="rId1256" Type="http://schemas.openxmlformats.org/officeDocument/2006/relationships/hyperlink" Target="http://mightybyte.us/" TargetMode="External"/><Relationship Id="rId2002" Type="http://schemas.openxmlformats.org/officeDocument/2006/relationships/hyperlink" Target="https://icaninfotech.com/" TargetMode="External"/><Relationship Id="rId2307" Type="http://schemas.openxmlformats.org/officeDocument/2006/relationships/hyperlink" Target="http://www.celerens.com/" TargetMode="External"/><Relationship Id="rId2654" Type="http://schemas.openxmlformats.org/officeDocument/2006/relationships/hyperlink" Target="http://vivasoftltd.com/" TargetMode="External"/><Relationship Id="rId2861" Type="http://schemas.openxmlformats.org/officeDocument/2006/relationships/hyperlink" Target="https://nctthai.com/" TargetMode="External"/><Relationship Id="rId2959" Type="http://schemas.openxmlformats.org/officeDocument/2006/relationships/hyperlink" Target="https://betterlives.world/" TargetMode="External"/><Relationship Id="rId833" Type="http://schemas.openxmlformats.org/officeDocument/2006/relationships/hyperlink" Target="https://www.accelirate.com/" TargetMode="External"/><Relationship Id="rId1116" Type="http://schemas.openxmlformats.org/officeDocument/2006/relationships/hyperlink" Target="https://intelequia.com/" TargetMode="External"/><Relationship Id="rId1463" Type="http://schemas.openxmlformats.org/officeDocument/2006/relationships/hyperlink" Target="http://www.altencalsoftlabs.com/" TargetMode="External"/><Relationship Id="rId1670" Type="http://schemas.openxmlformats.org/officeDocument/2006/relationships/hyperlink" Target="https://www.deepinfolab.com/" TargetMode="External"/><Relationship Id="rId1768" Type="http://schemas.openxmlformats.org/officeDocument/2006/relationships/hyperlink" Target="https://lotuslabs.ai/" TargetMode="External"/><Relationship Id="rId2514" Type="http://schemas.openxmlformats.org/officeDocument/2006/relationships/hyperlink" Target="https://www.eifercorp.com/" TargetMode="External"/><Relationship Id="rId2721" Type="http://schemas.openxmlformats.org/officeDocument/2006/relationships/hyperlink" Target="https://quickserveits.in/" TargetMode="External"/><Relationship Id="rId2819" Type="http://schemas.openxmlformats.org/officeDocument/2006/relationships/hyperlink" Target="https://algomedi.com/" TargetMode="External"/><Relationship Id="rId900" Type="http://schemas.openxmlformats.org/officeDocument/2006/relationships/hyperlink" Target="http://plyzertechnologies.com/" TargetMode="External"/><Relationship Id="rId1323" Type="http://schemas.openxmlformats.org/officeDocument/2006/relationships/hyperlink" Target="http://www.memorelab.com/" TargetMode="External"/><Relationship Id="rId1530" Type="http://schemas.openxmlformats.org/officeDocument/2006/relationships/hyperlink" Target="http://www.wti-solutions.com/" TargetMode="External"/><Relationship Id="rId1628" Type="http://schemas.openxmlformats.org/officeDocument/2006/relationships/hyperlink" Target="https://cenacle.co.in/" TargetMode="External"/><Relationship Id="rId1975" Type="http://schemas.openxmlformats.org/officeDocument/2006/relationships/hyperlink" Target="http://www.firminiq.com/" TargetMode="External"/><Relationship Id="rId1835" Type="http://schemas.openxmlformats.org/officeDocument/2006/relationships/hyperlink" Target="http://www.digital.sentiencelab.com/" TargetMode="External"/><Relationship Id="rId3050" Type="http://schemas.openxmlformats.org/officeDocument/2006/relationships/hyperlink" Target="https://www.divedeep.ai/" TargetMode="External"/><Relationship Id="rId1902" Type="http://schemas.openxmlformats.org/officeDocument/2006/relationships/hyperlink" Target="https://www.augustahitech.com/" TargetMode="External"/><Relationship Id="rId2097" Type="http://schemas.openxmlformats.org/officeDocument/2006/relationships/hyperlink" Target="http://www.softpoint.es/en/" TargetMode="External"/><Relationship Id="rId3148" Type="http://schemas.openxmlformats.org/officeDocument/2006/relationships/hyperlink" Target="https://softwaredeveloperspro.com/" TargetMode="External"/><Relationship Id="rId276" Type="http://schemas.openxmlformats.org/officeDocument/2006/relationships/hyperlink" Target="https://www.doyenhub.com/" TargetMode="External"/><Relationship Id="rId483" Type="http://schemas.openxmlformats.org/officeDocument/2006/relationships/hyperlink" Target="https://www.doitsoftware.pl/en/" TargetMode="External"/><Relationship Id="rId690" Type="http://schemas.openxmlformats.org/officeDocument/2006/relationships/hyperlink" Target="http://www.academyofrobotics.co.uk/" TargetMode="External"/><Relationship Id="rId2164" Type="http://schemas.openxmlformats.org/officeDocument/2006/relationships/hyperlink" Target="https://infinisys.co/" TargetMode="External"/><Relationship Id="rId2371" Type="http://schemas.openxmlformats.org/officeDocument/2006/relationships/hyperlink" Target="https://heydaypro.com/" TargetMode="External"/><Relationship Id="rId3008" Type="http://schemas.openxmlformats.org/officeDocument/2006/relationships/hyperlink" Target="https://www.squarespirit.ie/" TargetMode="External"/><Relationship Id="rId136" Type="http://schemas.openxmlformats.org/officeDocument/2006/relationships/hyperlink" Target="https://themadbotter.com/" TargetMode="External"/><Relationship Id="rId343" Type="http://schemas.openxmlformats.org/officeDocument/2006/relationships/hyperlink" Target="http://www.opgksoftware.com/" TargetMode="External"/><Relationship Id="rId550" Type="http://schemas.openxmlformats.org/officeDocument/2006/relationships/hyperlink" Target="https://rstudio.com/" TargetMode="External"/><Relationship Id="rId788" Type="http://schemas.openxmlformats.org/officeDocument/2006/relationships/hyperlink" Target="https://aire.io/" TargetMode="External"/><Relationship Id="rId995" Type="http://schemas.openxmlformats.org/officeDocument/2006/relationships/hyperlink" Target="http://www.goenfoca.com.br/" TargetMode="External"/><Relationship Id="rId1180" Type="http://schemas.openxmlformats.org/officeDocument/2006/relationships/hyperlink" Target="https://www.hitechdigital.com/" TargetMode="External"/><Relationship Id="rId2024" Type="http://schemas.openxmlformats.org/officeDocument/2006/relationships/hyperlink" Target="https://www.itegrityinc.com/" TargetMode="External"/><Relationship Id="rId2231" Type="http://schemas.openxmlformats.org/officeDocument/2006/relationships/hyperlink" Target="https://nageshbadgujar.wordpress.com/" TargetMode="External"/><Relationship Id="rId2469" Type="http://schemas.openxmlformats.org/officeDocument/2006/relationships/hyperlink" Target="https://www.allatus.co.uk/" TargetMode="External"/><Relationship Id="rId2676" Type="http://schemas.openxmlformats.org/officeDocument/2006/relationships/hyperlink" Target="http://lemonadverts.com/" TargetMode="External"/><Relationship Id="rId2883" Type="http://schemas.openxmlformats.org/officeDocument/2006/relationships/hyperlink" Target="https://noctuai.com/" TargetMode="External"/><Relationship Id="rId203" Type="http://schemas.openxmlformats.org/officeDocument/2006/relationships/hyperlink" Target="https://www.zrix.com/" TargetMode="External"/><Relationship Id="rId648" Type="http://schemas.openxmlformats.org/officeDocument/2006/relationships/hyperlink" Target="https://nvt.pl/" TargetMode="External"/><Relationship Id="rId855" Type="http://schemas.openxmlformats.org/officeDocument/2006/relationships/hyperlink" Target="https://www.novumind.com/" TargetMode="External"/><Relationship Id="rId1040" Type="http://schemas.openxmlformats.org/officeDocument/2006/relationships/hyperlink" Target="http://protech.rs/" TargetMode="External"/><Relationship Id="rId1278" Type="http://schemas.openxmlformats.org/officeDocument/2006/relationships/hyperlink" Target="https://datamoo.ai/" TargetMode="External"/><Relationship Id="rId1485" Type="http://schemas.openxmlformats.org/officeDocument/2006/relationships/hyperlink" Target="http://www.teamdev.com/" TargetMode="External"/><Relationship Id="rId1692" Type="http://schemas.openxmlformats.org/officeDocument/2006/relationships/hyperlink" Target="https://q-pros.com/" TargetMode="External"/><Relationship Id="rId2329" Type="http://schemas.openxmlformats.org/officeDocument/2006/relationships/hyperlink" Target="http://www.arionkoder.com/" TargetMode="External"/><Relationship Id="rId2536" Type="http://schemas.openxmlformats.org/officeDocument/2006/relationships/hyperlink" Target="http://www.torioux.com/" TargetMode="External"/><Relationship Id="rId2743" Type="http://schemas.openxmlformats.org/officeDocument/2006/relationships/hyperlink" Target="https://theaxe.in/" TargetMode="External"/><Relationship Id="rId410" Type="http://schemas.openxmlformats.org/officeDocument/2006/relationships/hyperlink" Target="http://acmex.co/" TargetMode="External"/><Relationship Id="rId508" Type="http://schemas.openxmlformats.org/officeDocument/2006/relationships/hyperlink" Target="https://factmata.com/" TargetMode="External"/><Relationship Id="rId715" Type="http://schemas.openxmlformats.org/officeDocument/2006/relationships/hyperlink" Target="https://klangoo.com/" TargetMode="External"/><Relationship Id="rId922" Type="http://schemas.openxmlformats.org/officeDocument/2006/relationships/hyperlink" Target="http://www.xoresearch.com/" TargetMode="External"/><Relationship Id="rId1138" Type="http://schemas.openxmlformats.org/officeDocument/2006/relationships/hyperlink" Target="https://www.datawatch.com/" TargetMode="External"/><Relationship Id="rId1345" Type="http://schemas.openxmlformats.org/officeDocument/2006/relationships/hyperlink" Target="https://jators.com/" TargetMode="External"/><Relationship Id="rId1552" Type="http://schemas.openxmlformats.org/officeDocument/2006/relationships/hyperlink" Target="http://www.zinnov.com/" TargetMode="External"/><Relationship Id="rId1997" Type="http://schemas.openxmlformats.org/officeDocument/2006/relationships/hyperlink" Target="http://www.mss.es/" TargetMode="External"/><Relationship Id="rId2603" Type="http://schemas.openxmlformats.org/officeDocument/2006/relationships/hyperlink" Target="https://ucwindustries.com/" TargetMode="External"/><Relationship Id="rId2950" Type="http://schemas.openxmlformats.org/officeDocument/2006/relationships/hyperlink" Target="http://www.nng.bz/" TargetMode="External"/><Relationship Id="rId1205" Type="http://schemas.openxmlformats.org/officeDocument/2006/relationships/hyperlink" Target="http://www.beyondanalysis.info/" TargetMode="External"/><Relationship Id="rId1857" Type="http://schemas.openxmlformats.org/officeDocument/2006/relationships/hyperlink" Target="http://en.yonghongtech.com/" TargetMode="External"/><Relationship Id="rId2810" Type="http://schemas.openxmlformats.org/officeDocument/2006/relationships/hyperlink" Target="https://elephantbytes.com/" TargetMode="External"/><Relationship Id="rId2908" Type="http://schemas.openxmlformats.org/officeDocument/2006/relationships/hyperlink" Target="http://www.trustid.co.uk/" TargetMode="External"/><Relationship Id="rId51" Type="http://schemas.openxmlformats.org/officeDocument/2006/relationships/hyperlink" Target="https://twentyideas.com/" TargetMode="External"/><Relationship Id="rId1412" Type="http://schemas.openxmlformats.org/officeDocument/2006/relationships/hyperlink" Target="https://moretalent.com/" TargetMode="External"/><Relationship Id="rId1717" Type="http://schemas.openxmlformats.org/officeDocument/2006/relationships/hyperlink" Target="https://contata.com/" TargetMode="External"/><Relationship Id="rId1924" Type="http://schemas.openxmlformats.org/officeDocument/2006/relationships/hyperlink" Target="https://www.erdostechnologies.com/" TargetMode="External"/><Relationship Id="rId3072" Type="http://schemas.openxmlformats.org/officeDocument/2006/relationships/hyperlink" Target="https://www.oak-tree.tech/" TargetMode="External"/><Relationship Id="rId298" Type="http://schemas.openxmlformats.org/officeDocument/2006/relationships/hyperlink" Target="http://ondemandstartup.com/" TargetMode="External"/><Relationship Id="rId158" Type="http://schemas.openxmlformats.org/officeDocument/2006/relationships/hyperlink" Target="https://avantgarde-labs.com/" TargetMode="External"/><Relationship Id="rId2186" Type="http://schemas.openxmlformats.org/officeDocument/2006/relationships/hyperlink" Target="https://fintalklabs.com/" TargetMode="External"/><Relationship Id="rId2393" Type="http://schemas.openxmlformats.org/officeDocument/2006/relationships/hyperlink" Target="http://www.nortekconsulting.com/" TargetMode="External"/><Relationship Id="rId2698" Type="http://schemas.openxmlformats.org/officeDocument/2006/relationships/hyperlink" Target="https://trinus.com/" TargetMode="External"/><Relationship Id="rId365" Type="http://schemas.openxmlformats.org/officeDocument/2006/relationships/hyperlink" Target="http://moqod.com/" TargetMode="External"/><Relationship Id="rId572" Type="http://schemas.openxmlformats.org/officeDocument/2006/relationships/hyperlink" Target="http://www.deepsense.ai/" TargetMode="External"/><Relationship Id="rId2046" Type="http://schemas.openxmlformats.org/officeDocument/2006/relationships/hyperlink" Target="http://www.advancedigitalsys.com/" TargetMode="External"/><Relationship Id="rId2253" Type="http://schemas.openxmlformats.org/officeDocument/2006/relationships/hyperlink" Target="http://www.adeptconsultants.com/" TargetMode="External"/><Relationship Id="rId2460" Type="http://schemas.openxmlformats.org/officeDocument/2006/relationships/hyperlink" Target="https://gmgarcdata.com/" TargetMode="External"/><Relationship Id="rId225" Type="http://schemas.openxmlformats.org/officeDocument/2006/relationships/hyperlink" Target="https://www.multipz.com/" TargetMode="External"/><Relationship Id="rId432" Type="http://schemas.openxmlformats.org/officeDocument/2006/relationships/hyperlink" Target="http://skillforce.pl/" TargetMode="External"/><Relationship Id="rId877" Type="http://schemas.openxmlformats.org/officeDocument/2006/relationships/hyperlink" Target="https://cybraics.com/" TargetMode="External"/><Relationship Id="rId1062" Type="http://schemas.openxmlformats.org/officeDocument/2006/relationships/hyperlink" Target="https://www.cerebriai.com/" TargetMode="External"/><Relationship Id="rId2113" Type="http://schemas.openxmlformats.org/officeDocument/2006/relationships/hyperlink" Target="https://www.jitsolutions.pl/" TargetMode="External"/><Relationship Id="rId2320" Type="http://schemas.openxmlformats.org/officeDocument/2006/relationships/hyperlink" Target="https://www.cloudx.com/" TargetMode="External"/><Relationship Id="rId2558" Type="http://schemas.openxmlformats.org/officeDocument/2006/relationships/hyperlink" Target="http://www.palnarindia.com/" TargetMode="External"/><Relationship Id="rId2765" Type="http://schemas.openxmlformats.org/officeDocument/2006/relationships/hyperlink" Target="https://www.foomotion.io/" TargetMode="External"/><Relationship Id="rId2972" Type="http://schemas.openxmlformats.org/officeDocument/2006/relationships/hyperlink" Target="https://www.saitsys.com/" TargetMode="External"/><Relationship Id="rId737" Type="http://schemas.openxmlformats.org/officeDocument/2006/relationships/hyperlink" Target="https://popsa.com/" TargetMode="External"/><Relationship Id="rId944" Type="http://schemas.openxmlformats.org/officeDocument/2006/relationships/hyperlink" Target="https://loyalhealth.com/" TargetMode="External"/><Relationship Id="rId1367" Type="http://schemas.openxmlformats.org/officeDocument/2006/relationships/hyperlink" Target="https://emcien.com/" TargetMode="External"/><Relationship Id="rId1574" Type="http://schemas.openxmlformats.org/officeDocument/2006/relationships/hyperlink" Target="http://2klic.com/" TargetMode="External"/><Relationship Id="rId1781" Type="http://schemas.openxmlformats.org/officeDocument/2006/relationships/hyperlink" Target="https://inteliwise.com/" TargetMode="External"/><Relationship Id="rId2418" Type="http://schemas.openxmlformats.org/officeDocument/2006/relationships/hyperlink" Target="http://aventior.com/" TargetMode="External"/><Relationship Id="rId2625" Type="http://schemas.openxmlformats.org/officeDocument/2006/relationships/hyperlink" Target="http://www.livares.com/" TargetMode="External"/><Relationship Id="rId2832" Type="http://schemas.openxmlformats.org/officeDocument/2006/relationships/hyperlink" Target="http://optimizia.co/" TargetMode="External"/><Relationship Id="rId73" Type="http://schemas.openxmlformats.org/officeDocument/2006/relationships/hyperlink" Target="http://stermedia.ai/" TargetMode="External"/><Relationship Id="rId804" Type="http://schemas.openxmlformats.org/officeDocument/2006/relationships/hyperlink" Target="http://applied.ai/" TargetMode="External"/><Relationship Id="rId1227" Type="http://schemas.openxmlformats.org/officeDocument/2006/relationships/hyperlink" Target="http://idatha.com/" TargetMode="External"/><Relationship Id="rId1434" Type="http://schemas.openxmlformats.org/officeDocument/2006/relationships/hyperlink" Target="http://advoqt.com/" TargetMode="External"/><Relationship Id="rId1641" Type="http://schemas.openxmlformats.org/officeDocument/2006/relationships/hyperlink" Target="https://gigster.com/" TargetMode="External"/><Relationship Id="rId1879" Type="http://schemas.openxmlformats.org/officeDocument/2006/relationships/hyperlink" Target="https://www.chainos.vn/" TargetMode="External"/><Relationship Id="rId3094" Type="http://schemas.openxmlformats.org/officeDocument/2006/relationships/hyperlink" Target="https://www.spartans.tech/" TargetMode="External"/><Relationship Id="rId1501" Type="http://schemas.openxmlformats.org/officeDocument/2006/relationships/hyperlink" Target="https://dowith.ai/" TargetMode="External"/><Relationship Id="rId1739" Type="http://schemas.openxmlformats.org/officeDocument/2006/relationships/hyperlink" Target="https://udata.tech/" TargetMode="External"/><Relationship Id="rId1946" Type="http://schemas.openxmlformats.org/officeDocument/2006/relationships/hyperlink" Target="http://distancematrix.ai/" TargetMode="External"/><Relationship Id="rId1806" Type="http://schemas.openxmlformats.org/officeDocument/2006/relationships/hyperlink" Target="https://pingalasoftware.com/index" TargetMode="External"/><Relationship Id="rId3161" Type="http://schemas.openxmlformats.org/officeDocument/2006/relationships/hyperlink" Target="http://www.myzealit.com/" TargetMode="External"/><Relationship Id="rId387" Type="http://schemas.openxmlformats.org/officeDocument/2006/relationships/hyperlink" Target="https://genico.us/" TargetMode="External"/><Relationship Id="rId594" Type="http://schemas.openxmlformats.org/officeDocument/2006/relationships/hyperlink" Target="https://www.mogees.co.uk/" TargetMode="External"/><Relationship Id="rId2068" Type="http://schemas.openxmlformats.org/officeDocument/2006/relationships/hyperlink" Target="https://petrel.ai/" TargetMode="External"/><Relationship Id="rId2275" Type="http://schemas.openxmlformats.org/officeDocument/2006/relationships/hyperlink" Target="https://www.penpennyinfotech.com/" TargetMode="External"/><Relationship Id="rId3021" Type="http://schemas.openxmlformats.org/officeDocument/2006/relationships/hyperlink" Target="http://redbuffer.net/" TargetMode="External"/><Relationship Id="rId3119" Type="http://schemas.openxmlformats.org/officeDocument/2006/relationships/hyperlink" Target="https://relevantbits.com/" TargetMode="External"/><Relationship Id="rId247" Type="http://schemas.openxmlformats.org/officeDocument/2006/relationships/hyperlink" Target="http://www.aegasislabs.com/" TargetMode="External"/><Relationship Id="rId899" Type="http://schemas.openxmlformats.org/officeDocument/2006/relationships/hyperlink" Target="https://www.synaptiq.ai/" TargetMode="External"/><Relationship Id="rId1084" Type="http://schemas.openxmlformats.org/officeDocument/2006/relationships/hyperlink" Target="http://www.avenueimedia.com/" TargetMode="External"/><Relationship Id="rId2482" Type="http://schemas.openxmlformats.org/officeDocument/2006/relationships/hyperlink" Target="http://www.kineticiq.com/" TargetMode="External"/><Relationship Id="rId2787" Type="http://schemas.openxmlformats.org/officeDocument/2006/relationships/hyperlink" Target="https://www.agentify.tech/" TargetMode="External"/><Relationship Id="rId107" Type="http://schemas.openxmlformats.org/officeDocument/2006/relationships/hyperlink" Target="https://wealize.digital/" TargetMode="External"/><Relationship Id="rId454" Type="http://schemas.openxmlformats.org/officeDocument/2006/relationships/hyperlink" Target="https://apptware.com/" TargetMode="External"/><Relationship Id="rId661" Type="http://schemas.openxmlformats.org/officeDocument/2006/relationships/hyperlink" Target="http://www.lexunit.hu/en" TargetMode="External"/><Relationship Id="rId759" Type="http://schemas.openxmlformats.org/officeDocument/2006/relationships/hyperlink" Target="https://www.citybldr.com/" TargetMode="External"/><Relationship Id="rId966" Type="http://schemas.openxmlformats.org/officeDocument/2006/relationships/hyperlink" Target="https://www.proarch.com/" TargetMode="External"/><Relationship Id="rId1291" Type="http://schemas.openxmlformats.org/officeDocument/2006/relationships/hyperlink" Target="https://www.hyena.ai/" TargetMode="External"/><Relationship Id="rId1389" Type="http://schemas.openxmlformats.org/officeDocument/2006/relationships/hyperlink" Target="https://xiqinc.com/" TargetMode="External"/><Relationship Id="rId1596" Type="http://schemas.openxmlformats.org/officeDocument/2006/relationships/hyperlink" Target="https://greenlogic.pl/" TargetMode="External"/><Relationship Id="rId2135" Type="http://schemas.openxmlformats.org/officeDocument/2006/relationships/hyperlink" Target="http://intelivix.com/" TargetMode="External"/><Relationship Id="rId2342" Type="http://schemas.openxmlformats.org/officeDocument/2006/relationships/hyperlink" Target="https://www.ba.lt/en/" TargetMode="External"/><Relationship Id="rId2647" Type="http://schemas.openxmlformats.org/officeDocument/2006/relationships/hyperlink" Target="https://leadrebel.io/" TargetMode="External"/><Relationship Id="rId2994" Type="http://schemas.openxmlformats.org/officeDocument/2006/relationships/hyperlink" Target="http://www.datatechcity.com/" TargetMode="External"/><Relationship Id="rId314" Type="http://schemas.openxmlformats.org/officeDocument/2006/relationships/hyperlink" Target="https://www.abstractsolutions.com.ar/" TargetMode="External"/><Relationship Id="rId521" Type="http://schemas.openxmlformats.org/officeDocument/2006/relationships/hyperlink" Target="https://aitechnologies.co/" TargetMode="External"/><Relationship Id="rId619" Type="http://schemas.openxmlformats.org/officeDocument/2006/relationships/hyperlink" Target="http://www.avaamo.ai/" TargetMode="External"/><Relationship Id="rId1151" Type="http://schemas.openxmlformats.org/officeDocument/2006/relationships/hyperlink" Target="https://patheer.com/" TargetMode="External"/><Relationship Id="rId1249" Type="http://schemas.openxmlformats.org/officeDocument/2006/relationships/hyperlink" Target="https://visionx.io/" TargetMode="External"/><Relationship Id="rId2202" Type="http://schemas.openxmlformats.org/officeDocument/2006/relationships/hyperlink" Target="https://klivolks.com/" TargetMode="External"/><Relationship Id="rId2854" Type="http://schemas.openxmlformats.org/officeDocument/2006/relationships/hyperlink" Target="http://www.craftech360.com/" TargetMode="External"/><Relationship Id="rId95" Type="http://schemas.openxmlformats.org/officeDocument/2006/relationships/hyperlink" Target="https://www.dogtownmedia.com/" TargetMode="External"/><Relationship Id="rId826" Type="http://schemas.openxmlformats.org/officeDocument/2006/relationships/hyperlink" Target="https://www.ai.se/" TargetMode="External"/><Relationship Id="rId1011" Type="http://schemas.openxmlformats.org/officeDocument/2006/relationships/hyperlink" Target="http://humn.ai/" TargetMode="External"/><Relationship Id="rId1109" Type="http://schemas.openxmlformats.org/officeDocument/2006/relationships/hyperlink" Target="http://bards.ai/" TargetMode="External"/><Relationship Id="rId1456" Type="http://schemas.openxmlformats.org/officeDocument/2006/relationships/hyperlink" Target="http://www.zintzotek.com/" TargetMode="External"/><Relationship Id="rId1663" Type="http://schemas.openxmlformats.org/officeDocument/2006/relationships/hyperlink" Target="http://techdelegates.com/" TargetMode="External"/><Relationship Id="rId1870" Type="http://schemas.openxmlformats.org/officeDocument/2006/relationships/hyperlink" Target="https://www.morrisopazo.com/en/aws-consulting/" TargetMode="External"/><Relationship Id="rId1968" Type="http://schemas.openxmlformats.org/officeDocument/2006/relationships/hyperlink" Target="https://www.loodos.com/" TargetMode="External"/><Relationship Id="rId2507" Type="http://schemas.openxmlformats.org/officeDocument/2006/relationships/hyperlink" Target="https://www.iqbizsuite.com/" TargetMode="External"/><Relationship Id="rId2714" Type="http://schemas.openxmlformats.org/officeDocument/2006/relationships/hyperlink" Target="http://narf.ai/" TargetMode="External"/><Relationship Id="rId2921" Type="http://schemas.openxmlformats.org/officeDocument/2006/relationships/hyperlink" Target="http://www.savtechnologys.com/" TargetMode="External"/><Relationship Id="rId1316" Type="http://schemas.openxmlformats.org/officeDocument/2006/relationships/hyperlink" Target="http://sensoai.com/" TargetMode="External"/><Relationship Id="rId1523" Type="http://schemas.openxmlformats.org/officeDocument/2006/relationships/hyperlink" Target="https://www.canfielddigital.com/" TargetMode="External"/><Relationship Id="rId1730" Type="http://schemas.openxmlformats.org/officeDocument/2006/relationships/hyperlink" Target="http://www.thundersoft.com/index.php" TargetMode="External"/><Relationship Id="rId22" Type="http://schemas.openxmlformats.org/officeDocument/2006/relationships/hyperlink" Target="https://chisw.com/our-expertise/" TargetMode="External"/><Relationship Id="rId1828" Type="http://schemas.openxmlformats.org/officeDocument/2006/relationships/hyperlink" Target="https://bigr.io/" TargetMode="External"/><Relationship Id="rId3043" Type="http://schemas.openxmlformats.org/officeDocument/2006/relationships/hyperlink" Target="https://softuup.com/" TargetMode="External"/><Relationship Id="rId171" Type="http://schemas.openxmlformats.org/officeDocument/2006/relationships/hyperlink" Target="https://hardsun.eu/" TargetMode="External"/><Relationship Id="rId2297" Type="http://schemas.openxmlformats.org/officeDocument/2006/relationships/hyperlink" Target="https://www.sabertoothtech.in/" TargetMode="External"/><Relationship Id="rId269" Type="http://schemas.openxmlformats.org/officeDocument/2006/relationships/hyperlink" Target="http://www.vooban.com/" TargetMode="External"/><Relationship Id="rId476" Type="http://schemas.openxmlformats.org/officeDocument/2006/relationships/hyperlink" Target="https://nebulic.com/" TargetMode="External"/><Relationship Id="rId683" Type="http://schemas.openxmlformats.org/officeDocument/2006/relationships/hyperlink" Target="https://www.meetcleo.com/" TargetMode="External"/><Relationship Id="rId890" Type="http://schemas.openxmlformats.org/officeDocument/2006/relationships/hyperlink" Target="https://www.heo-robotics.com/" TargetMode="External"/><Relationship Id="rId2157" Type="http://schemas.openxmlformats.org/officeDocument/2006/relationships/hyperlink" Target="https://speire.ie/" TargetMode="External"/><Relationship Id="rId2364" Type="http://schemas.openxmlformats.org/officeDocument/2006/relationships/hyperlink" Target="https://atlasweb.solutions/" TargetMode="External"/><Relationship Id="rId2571" Type="http://schemas.openxmlformats.org/officeDocument/2006/relationships/hyperlink" Target="https://rawdatatech.com/" TargetMode="External"/><Relationship Id="rId3110" Type="http://schemas.openxmlformats.org/officeDocument/2006/relationships/hyperlink" Target="https://www.elkanio.com/" TargetMode="External"/><Relationship Id="rId129" Type="http://schemas.openxmlformats.org/officeDocument/2006/relationships/hyperlink" Target="https://flow-labs.io/" TargetMode="External"/><Relationship Id="rId336" Type="http://schemas.openxmlformats.org/officeDocument/2006/relationships/hyperlink" Target="http://www.20thousandleagues.com/" TargetMode="External"/><Relationship Id="rId543" Type="http://schemas.openxmlformats.org/officeDocument/2006/relationships/hyperlink" Target="https://dialogflow.com/" TargetMode="External"/><Relationship Id="rId988" Type="http://schemas.openxmlformats.org/officeDocument/2006/relationships/hyperlink" Target="http://xn--mjaslapuizstrde-2410-phcm.lv/" TargetMode="External"/><Relationship Id="rId1173" Type="http://schemas.openxmlformats.org/officeDocument/2006/relationships/hyperlink" Target="https://visionify.ai/" TargetMode="External"/><Relationship Id="rId1380" Type="http://schemas.openxmlformats.org/officeDocument/2006/relationships/hyperlink" Target="http://www.vekia.fr/" TargetMode="External"/><Relationship Id="rId2017" Type="http://schemas.openxmlformats.org/officeDocument/2006/relationships/hyperlink" Target="https://okorum.com/" TargetMode="External"/><Relationship Id="rId2224" Type="http://schemas.openxmlformats.org/officeDocument/2006/relationships/hyperlink" Target="https://www.resonatingmindz.com/" TargetMode="External"/><Relationship Id="rId2669" Type="http://schemas.openxmlformats.org/officeDocument/2006/relationships/hyperlink" Target="https://interscale.io/" TargetMode="External"/><Relationship Id="rId2876" Type="http://schemas.openxmlformats.org/officeDocument/2006/relationships/hyperlink" Target="https://dex.re/" TargetMode="External"/><Relationship Id="rId403" Type="http://schemas.openxmlformats.org/officeDocument/2006/relationships/hyperlink" Target="https://www.codecreed.dev/" TargetMode="External"/><Relationship Id="rId750" Type="http://schemas.openxmlformats.org/officeDocument/2006/relationships/hyperlink" Target="https://www.welcome.ai/avikaido" TargetMode="External"/><Relationship Id="rId848" Type="http://schemas.openxmlformats.org/officeDocument/2006/relationships/hyperlink" Target="https://sparkd.ai/" TargetMode="External"/><Relationship Id="rId1033" Type="http://schemas.openxmlformats.org/officeDocument/2006/relationships/hyperlink" Target="https://www.glasssquid.io/" TargetMode="External"/><Relationship Id="rId1478" Type="http://schemas.openxmlformats.org/officeDocument/2006/relationships/hyperlink" Target="https://www.kudaw.com/home" TargetMode="External"/><Relationship Id="rId1685" Type="http://schemas.openxmlformats.org/officeDocument/2006/relationships/hyperlink" Target="https://www.dynamicssquare.co.uk/" TargetMode="External"/><Relationship Id="rId1892" Type="http://schemas.openxmlformats.org/officeDocument/2006/relationships/hyperlink" Target="http://ninus.co/" TargetMode="External"/><Relationship Id="rId2431" Type="http://schemas.openxmlformats.org/officeDocument/2006/relationships/hyperlink" Target="http://www.drvr.co/" TargetMode="External"/><Relationship Id="rId2529" Type="http://schemas.openxmlformats.org/officeDocument/2006/relationships/hyperlink" Target="https://www.jashds.com/" TargetMode="External"/><Relationship Id="rId2736" Type="http://schemas.openxmlformats.org/officeDocument/2006/relationships/hyperlink" Target="http://www.fingertipmedia.com/" TargetMode="External"/><Relationship Id="rId610" Type="http://schemas.openxmlformats.org/officeDocument/2006/relationships/hyperlink" Target="https://www.smartvid.io/" TargetMode="External"/><Relationship Id="rId708" Type="http://schemas.openxmlformats.org/officeDocument/2006/relationships/hyperlink" Target="https://falkonry.com/" TargetMode="External"/><Relationship Id="rId915" Type="http://schemas.openxmlformats.org/officeDocument/2006/relationships/hyperlink" Target="http://www.dynamotechnologies.com/" TargetMode="External"/><Relationship Id="rId1240" Type="http://schemas.openxmlformats.org/officeDocument/2006/relationships/hyperlink" Target="https://www.pirxon.com/" TargetMode="External"/><Relationship Id="rId1338" Type="http://schemas.openxmlformats.org/officeDocument/2006/relationships/hyperlink" Target="https://www.prediqtank.com/" TargetMode="External"/><Relationship Id="rId1545" Type="http://schemas.openxmlformats.org/officeDocument/2006/relationships/hyperlink" Target="http://www.ava.me/" TargetMode="External"/><Relationship Id="rId2943" Type="http://schemas.openxmlformats.org/officeDocument/2006/relationships/hyperlink" Target="http://www.virtuetechinc.com/" TargetMode="External"/><Relationship Id="rId1100" Type="http://schemas.openxmlformats.org/officeDocument/2006/relationships/hyperlink" Target="https://blackthorn.ai/" TargetMode="External"/><Relationship Id="rId1405" Type="http://schemas.openxmlformats.org/officeDocument/2006/relationships/hyperlink" Target="http://insidesales.com/" TargetMode="External"/><Relationship Id="rId1752" Type="http://schemas.openxmlformats.org/officeDocument/2006/relationships/hyperlink" Target="https://aitomation.com/" TargetMode="External"/><Relationship Id="rId2803" Type="http://schemas.openxmlformats.org/officeDocument/2006/relationships/hyperlink" Target="http://vastdreams.com/" TargetMode="External"/><Relationship Id="rId44" Type="http://schemas.openxmlformats.org/officeDocument/2006/relationships/hyperlink" Target="https://upcore.com.au/" TargetMode="External"/><Relationship Id="rId1612" Type="http://schemas.openxmlformats.org/officeDocument/2006/relationships/hyperlink" Target="https://www.citadelta.com/" TargetMode="External"/><Relationship Id="rId1917" Type="http://schemas.openxmlformats.org/officeDocument/2006/relationships/hyperlink" Target="https://www.indivillage.com/" TargetMode="External"/><Relationship Id="rId3065" Type="http://schemas.openxmlformats.org/officeDocument/2006/relationships/hyperlink" Target="https://www.fusionfirst.com/" TargetMode="External"/><Relationship Id="rId193" Type="http://schemas.openxmlformats.org/officeDocument/2006/relationships/hyperlink" Target="http://www.signitysolutions.com/" TargetMode="External"/><Relationship Id="rId498" Type="http://schemas.openxmlformats.org/officeDocument/2006/relationships/hyperlink" Target="https://linearloop.io/" TargetMode="External"/><Relationship Id="rId2081" Type="http://schemas.openxmlformats.org/officeDocument/2006/relationships/hyperlink" Target="http://wplace.tech/" TargetMode="External"/><Relationship Id="rId2179" Type="http://schemas.openxmlformats.org/officeDocument/2006/relationships/hyperlink" Target="https://www.techspian.com/" TargetMode="External"/><Relationship Id="rId3132" Type="http://schemas.openxmlformats.org/officeDocument/2006/relationships/hyperlink" Target="https://www.softwarelogic.co/" TargetMode="External"/><Relationship Id="rId260" Type="http://schemas.openxmlformats.org/officeDocument/2006/relationships/hyperlink" Target="http://nowdevtorium.com/" TargetMode="External"/><Relationship Id="rId2386" Type="http://schemas.openxmlformats.org/officeDocument/2006/relationships/hyperlink" Target="https://initech.co.il/en/" TargetMode="External"/><Relationship Id="rId2593" Type="http://schemas.openxmlformats.org/officeDocument/2006/relationships/hyperlink" Target="https://www.forfarming.co/" TargetMode="External"/><Relationship Id="rId120" Type="http://schemas.openxmlformats.org/officeDocument/2006/relationships/hyperlink" Target="https://www.kcsitglobal.com/" TargetMode="External"/><Relationship Id="rId358" Type="http://schemas.openxmlformats.org/officeDocument/2006/relationships/hyperlink" Target="https://varfix.ai/" TargetMode="External"/><Relationship Id="rId565" Type="http://schemas.openxmlformats.org/officeDocument/2006/relationships/hyperlink" Target="https://www.coveo.com/en" TargetMode="External"/><Relationship Id="rId772" Type="http://schemas.openxmlformats.org/officeDocument/2006/relationships/hyperlink" Target="http://www.digitalsense.ai/" TargetMode="External"/><Relationship Id="rId1195" Type="http://schemas.openxmlformats.org/officeDocument/2006/relationships/hyperlink" Target="https://42flows.tech/" TargetMode="External"/><Relationship Id="rId2039" Type="http://schemas.openxmlformats.org/officeDocument/2006/relationships/hyperlink" Target="https://www.mandt.com/" TargetMode="External"/><Relationship Id="rId2246" Type="http://schemas.openxmlformats.org/officeDocument/2006/relationships/hyperlink" Target="https://itps.one/en/" TargetMode="External"/><Relationship Id="rId2453" Type="http://schemas.openxmlformats.org/officeDocument/2006/relationships/hyperlink" Target="https://moblize.it/" TargetMode="External"/><Relationship Id="rId2660" Type="http://schemas.openxmlformats.org/officeDocument/2006/relationships/hyperlink" Target="https://emilence.com/" TargetMode="External"/><Relationship Id="rId2898" Type="http://schemas.openxmlformats.org/officeDocument/2006/relationships/hyperlink" Target="https://outforz.com/" TargetMode="External"/><Relationship Id="rId218" Type="http://schemas.openxmlformats.org/officeDocument/2006/relationships/hyperlink" Target="http://www.acquiscent.com/" TargetMode="External"/><Relationship Id="rId425" Type="http://schemas.openxmlformats.org/officeDocument/2006/relationships/hyperlink" Target="https://www.netlabsglobal.io/" TargetMode="External"/><Relationship Id="rId632" Type="http://schemas.openxmlformats.org/officeDocument/2006/relationships/hyperlink" Target="https://www.sitech.me/" TargetMode="External"/><Relationship Id="rId1055" Type="http://schemas.openxmlformats.org/officeDocument/2006/relationships/hyperlink" Target="https://morai.eu/" TargetMode="External"/><Relationship Id="rId1262" Type="http://schemas.openxmlformats.org/officeDocument/2006/relationships/hyperlink" Target="https://appknock.co/" TargetMode="External"/><Relationship Id="rId2106" Type="http://schemas.openxmlformats.org/officeDocument/2006/relationships/hyperlink" Target="http://www.noahdatatech.com/" TargetMode="External"/><Relationship Id="rId2313" Type="http://schemas.openxmlformats.org/officeDocument/2006/relationships/hyperlink" Target="https://www.alliancesoftware.com.au/" TargetMode="External"/><Relationship Id="rId2520" Type="http://schemas.openxmlformats.org/officeDocument/2006/relationships/hyperlink" Target="https://www.instcat.net/" TargetMode="External"/><Relationship Id="rId2758" Type="http://schemas.openxmlformats.org/officeDocument/2006/relationships/hyperlink" Target="https://www.qmansys.com/" TargetMode="External"/><Relationship Id="rId2965" Type="http://schemas.openxmlformats.org/officeDocument/2006/relationships/hyperlink" Target="https://www.openturf.in/" TargetMode="External"/><Relationship Id="rId937" Type="http://schemas.openxmlformats.org/officeDocument/2006/relationships/hyperlink" Target="https://kona.tech/" TargetMode="External"/><Relationship Id="rId1122" Type="http://schemas.openxmlformats.org/officeDocument/2006/relationships/hyperlink" Target="https://chirp.io/" TargetMode="External"/><Relationship Id="rId1567" Type="http://schemas.openxmlformats.org/officeDocument/2006/relationships/hyperlink" Target="http://newvantage.com/" TargetMode="External"/><Relationship Id="rId1774" Type="http://schemas.openxmlformats.org/officeDocument/2006/relationships/hyperlink" Target="https://neurons-lab.com/" TargetMode="External"/><Relationship Id="rId1981" Type="http://schemas.openxmlformats.org/officeDocument/2006/relationships/hyperlink" Target="http://www.redmarlin.com/" TargetMode="External"/><Relationship Id="rId2618" Type="http://schemas.openxmlformats.org/officeDocument/2006/relationships/hyperlink" Target="http://www.cosmiclensconsulting.com/" TargetMode="External"/><Relationship Id="rId2825" Type="http://schemas.openxmlformats.org/officeDocument/2006/relationships/hyperlink" Target="http://arydevloper.wordpress.com/" TargetMode="External"/><Relationship Id="rId66" Type="http://schemas.openxmlformats.org/officeDocument/2006/relationships/hyperlink" Target="http://www.steadfastmedia.com/" TargetMode="External"/><Relationship Id="rId1427" Type="http://schemas.openxmlformats.org/officeDocument/2006/relationships/hyperlink" Target="https://whiteboxml.com/" TargetMode="External"/><Relationship Id="rId1634" Type="http://schemas.openxmlformats.org/officeDocument/2006/relationships/hyperlink" Target="https://www.indiamart.com/jeemboomba/aboutus.html" TargetMode="External"/><Relationship Id="rId1841" Type="http://schemas.openxmlformats.org/officeDocument/2006/relationships/hyperlink" Target="http://roit.ai/" TargetMode="External"/><Relationship Id="rId3087" Type="http://schemas.openxmlformats.org/officeDocument/2006/relationships/hyperlink" Target="https://vespia.io/" TargetMode="External"/><Relationship Id="rId1939" Type="http://schemas.openxmlformats.org/officeDocument/2006/relationships/hyperlink" Target="https://www.fcodelabs.com/" TargetMode="External"/><Relationship Id="rId1701" Type="http://schemas.openxmlformats.org/officeDocument/2006/relationships/hyperlink" Target="https://www.vitwit.com/" TargetMode="External"/><Relationship Id="rId3154" Type="http://schemas.openxmlformats.org/officeDocument/2006/relationships/hyperlink" Target="https://zone24x7.com/" TargetMode="External"/><Relationship Id="rId282" Type="http://schemas.openxmlformats.org/officeDocument/2006/relationships/hyperlink" Target="https://hyperlab.digital/" TargetMode="External"/><Relationship Id="rId587" Type="http://schemas.openxmlformats.org/officeDocument/2006/relationships/hyperlink" Target="https://logirobotix.com/" TargetMode="External"/><Relationship Id="rId2170" Type="http://schemas.openxmlformats.org/officeDocument/2006/relationships/hyperlink" Target="https://www.isvworld.com/" TargetMode="External"/><Relationship Id="rId2268" Type="http://schemas.openxmlformats.org/officeDocument/2006/relationships/hyperlink" Target="http://www.evolt.dev/" TargetMode="External"/><Relationship Id="rId3014" Type="http://schemas.openxmlformats.org/officeDocument/2006/relationships/hyperlink" Target="https://www.datamix.space/" TargetMode="External"/><Relationship Id="rId8" Type="http://schemas.openxmlformats.org/officeDocument/2006/relationships/hyperlink" Target="https://www.stepwise.pl/" TargetMode="External"/><Relationship Id="rId142" Type="http://schemas.openxmlformats.org/officeDocument/2006/relationships/hyperlink" Target="http://www.vmodev.com/" TargetMode="External"/><Relationship Id="rId447" Type="http://schemas.openxmlformats.org/officeDocument/2006/relationships/hyperlink" Target="https://nolt-technologies.com/" TargetMode="External"/><Relationship Id="rId794" Type="http://schemas.openxmlformats.org/officeDocument/2006/relationships/hyperlink" Target="https://www.diffblue.com/" TargetMode="External"/><Relationship Id="rId1077" Type="http://schemas.openxmlformats.org/officeDocument/2006/relationships/hyperlink" Target="https://www.middlegate.ai/" TargetMode="External"/><Relationship Id="rId2030" Type="http://schemas.openxmlformats.org/officeDocument/2006/relationships/hyperlink" Target="https://www.cordnex.ai/" TargetMode="External"/><Relationship Id="rId2128" Type="http://schemas.openxmlformats.org/officeDocument/2006/relationships/hyperlink" Target="https://www.adactin.com/" TargetMode="External"/><Relationship Id="rId2475" Type="http://schemas.openxmlformats.org/officeDocument/2006/relationships/hyperlink" Target="https://www.solentive.com.au/" TargetMode="External"/><Relationship Id="rId2682" Type="http://schemas.openxmlformats.org/officeDocument/2006/relationships/hyperlink" Target="https://wavefrontech.com/" TargetMode="External"/><Relationship Id="rId2987" Type="http://schemas.openxmlformats.org/officeDocument/2006/relationships/hyperlink" Target="http://codecat.pl/" TargetMode="External"/><Relationship Id="rId654" Type="http://schemas.openxmlformats.org/officeDocument/2006/relationships/hyperlink" Target="https://provisionlab.com/" TargetMode="External"/><Relationship Id="rId861" Type="http://schemas.openxmlformats.org/officeDocument/2006/relationships/hyperlink" Target="https://peak.ai/" TargetMode="External"/><Relationship Id="rId959" Type="http://schemas.openxmlformats.org/officeDocument/2006/relationships/hyperlink" Target="http://www.ai.net/" TargetMode="External"/><Relationship Id="rId1284" Type="http://schemas.openxmlformats.org/officeDocument/2006/relationships/hyperlink" Target="https://www.extensya.com/" TargetMode="External"/><Relationship Id="rId1491" Type="http://schemas.openxmlformats.org/officeDocument/2006/relationships/hyperlink" Target="http://www.trueforce.com/" TargetMode="External"/><Relationship Id="rId1589" Type="http://schemas.openxmlformats.org/officeDocument/2006/relationships/hyperlink" Target="https://cognitionx.com/" TargetMode="External"/><Relationship Id="rId2335" Type="http://schemas.openxmlformats.org/officeDocument/2006/relationships/hyperlink" Target="https://mono.software/" TargetMode="External"/><Relationship Id="rId2542" Type="http://schemas.openxmlformats.org/officeDocument/2006/relationships/hyperlink" Target="https://kapraautomation.com/" TargetMode="External"/><Relationship Id="rId307" Type="http://schemas.openxmlformats.org/officeDocument/2006/relationships/hyperlink" Target="https://4tifier.com/" TargetMode="External"/><Relationship Id="rId514" Type="http://schemas.openxmlformats.org/officeDocument/2006/relationships/hyperlink" Target="https://www.inscope-llc.com/" TargetMode="External"/><Relationship Id="rId721" Type="http://schemas.openxmlformats.org/officeDocument/2006/relationships/hyperlink" Target="https://www.cloverinfotech.com/" TargetMode="External"/><Relationship Id="rId1144" Type="http://schemas.openxmlformats.org/officeDocument/2006/relationships/hyperlink" Target="http://www.talkingdata.com/" TargetMode="External"/><Relationship Id="rId1351" Type="http://schemas.openxmlformats.org/officeDocument/2006/relationships/hyperlink" Target="http://altaml.com/" TargetMode="External"/><Relationship Id="rId1449" Type="http://schemas.openxmlformats.org/officeDocument/2006/relationships/hyperlink" Target="http://measuredlive.com/" TargetMode="External"/><Relationship Id="rId1796" Type="http://schemas.openxmlformats.org/officeDocument/2006/relationships/hyperlink" Target="https://conlanscientific.com/" TargetMode="External"/><Relationship Id="rId2402" Type="http://schemas.openxmlformats.org/officeDocument/2006/relationships/hyperlink" Target="https://bookmyorder.co/" TargetMode="External"/><Relationship Id="rId2847" Type="http://schemas.openxmlformats.org/officeDocument/2006/relationships/hyperlink" Target="http://www.bluejireh.com/" TargetMode="External"/><Relationship Id="rId88" Type="http://schemas.openxmlformats.org/officeDocument/2006/relationships/hyperlink" Target="https://ibagroupit.com/" TargetMode="External"/><Relationship Id="rId819" Type="http://schemas.openxmlformats.org/officeDocument/2006/relationships/hyperlink" Target="http://vizual.ai/" TargetMode="External"/><Relationship Id="rId1004" Type="http://schemas.openxmlformats.org/officeDocument/2006/relationships/hyperlink" Target="http://fintech-os.com/" TargetMode="External"/><Relationship Id="rId1211" Type="http://schemas.openxmlformats.org/officeDocument/2006/relationships/hyperlink" Target="https://vitechteam.com/" TargetMode="External"/><Relationship Id="rId1656" Type="http://schemas.openxmlformats.org/officeDocument/2006/relationships/hyperlink" Target="https://waw.asia/" TargetMode="External"/><Relationship Id="rId1863" Type="http://schemas.openxmlformats.org/officeDocument/2006/relationships/hyperlink" Target="https://corp.recursoconfiable.com/" TargetMode="External"/><Relationship Id="rId2707" Type="http://schemas.openxmlformats.org/officeDocument/2006/relationships/hyperlink" Target="https://www.amutay.com/" TargetMode="External"/><Relationship Id="rId2914" Type="http://schemas.openxmlformats.org/officeDocument/2006/relationships/hyperlink" Target="https://www.incodeks.com/" TargetMode="External"/><Relationship Id="rId1309" Type="http://schemas.openxmlformats.org/officeDocument/2006/relationships/hyperlink" Target="https://centric.bg/" TargetMode="External"/><Relationship Id="rId1516" Type="http://schemas.openxmlformats.org/officeDocument/2006/relationships/hyperlink" Target="https://namiq.ai/" TargetMode="External"/><Relationship Id="rId1723" Type="http://schemas.openxmlformats.org/officeDocument/2006/relationships/hyperlink" Target="https://www.acldigital.com/" TargetMode="External"/><Relationship Id="rId1930" Type="http://schemas.openxmlformats.org/officeDocument/2006/relationships/hyperlink" Target="https://www.w3life.net/" TargetMode="External"/><Relationship Id="rId15" Type="http://schemas.openxmlformats.org/officeDocument/2006/relationships/hyperlink" Target="https://workingmouse.com.au/" TargetMode="External"/><Relationship Id="rId2192" Type="http://schemas.openxmlformats.org/officeDocument/2006/relationships/hyperlink" Target="https://www.apifonica.com/" TargetMode="External"/><Relationship Id="rId3036" Type="http://schemas.openxmlformats.org/officeDocument/2006/relationships/hyperlink" Target="https://www.ittstar.com/" TargetMode="External"/><Relationship Id="rId164" Type="http://schemas.openxmlformats.org/officeDocument/2006/relationships/hyperlink" Target="https://datbi.eu/" TargetMode="External"/><Relationship Id="rId371" Type="http://schemas.openxmlformats.org/officeDocument/2006/relationships/hyperlink" Target="http://www.oorjit.com/" TargetMode="External"/><Relationship Id="rId2052" Type="http://schemas.openxmlformats.org/officeDocument/2006/relationships/hyperlink" Target="http://www.productiveedge.com/" TargetMode="External"/><Relationship Id="rId2497" Type="http://schemas.openxmlformats.org/officeDocument/2006/relationships/hyperlink" Target="https://www1.asiapac.com.sg/" TargetMode="External"/><Relationship Id="rId469" Type="http://schemas.openxmlformats.org/officeDocument/2006/relationships/hyperlink" Target="https://www.digitalistgroup.ca/" TargetMode="External"/><Relationship Id="rId676" Type="http://schemas.openxmlformats.org/officeDocument/2006/relationships/hyperlink" Target="http://www.angoss.com/" TargetMode="External"/><Relationship Id="rId883" Type="http://schemas.openxmlformats.org/officeDocument/2006/relationships/hyperlink" Target="https://www.spiritai.com/" TargetMode="External"/><Relationship Id="rId1099" Type="http://schemas.openxmlformats.org/officeDocument/2006/relationships/hyperlink" Target="http://blackthorn.ai/" TargetMode="External"/><Relationship Id="rId2357" Type="http://schemas.openxmlformats.org/officeDocument/2006/relationships/hyperlink" Target="http://www.zymr.com/" TargetMode="External"/><Relationship Id="rId2564" Type="http://schemas.openxmlformats.org/officeDocument/2006/relationships/hyperlink" Target="https://www.medullus.com/" TargetMode="External"/><Relationship Id="rId3103" Type="http://schemas.openxmlformats.org/officeDocument/2006/relationships/hyperlink" Target="http://db2.io/" TargetMode="External"/><Relationship Id="rId231" Type="http://schemas.openxmlformats.org/officeDocument/2006/relationships/hyperlink" Target="http://www.kockpit.in/" TargetMode="External"/><Relationship Id="rId329" Type="http://schemas.openxmlformats.org/officeDocument/2006/relationships/hyperlink" Target="https://crewnew.com/" TargetMode="External"/><Relationship Id="rId536" Type="http://schemas.openxmlformats.org/officeDocument/2006/relationships/hyperlink" Target="http://lionbridge.com/" TargetMode="External"/><Relationship Id="rId1166" Type="http://schemas.openxmlformats.org/officeDocument/2006/relationships/hyperlink" Target="http://decisioniq.com/" TargetMode="External"/><Relationship Id="rId1373" Type="http://schemas.openxmlformats.org/officeDocument/2006/relationships/hyperlink" Target="http://blackcompanystudios.co.uk/" TargetMode="External"/><Relationship Id="rId2217" Type="http://schemas.openxmlformats.org/officeDocument/2006/relationships/hyperlink" Target="https://retail.ai/" TargetMode="External"/><Relationship Id="rId2771" Type="http://schemas.openxmlformats.org/officeDocument/2006/relationships/hyperlink" Target="https://www.wiqonn.com/" TargetMode="External"/><Relationship Id="rId2869" Type="http://schemas.openxmlformats.org/officeDocument/2006/relationships/hyperlink" Target="https://hashtaag.com/" TargetMode="External"/><Relationship Id="rId743" Type="http://schemas.openxmlformats.org/officeDocument/2006/relationships/hyperlink" Target="https://jvion.com/" TargetMode="External"/><Relationship Id="rId950" Type="http://schemas.openxmlformats.org/officeDocument/2006/relationships/hyperlink" Target="https://mindfoundry.ai/" TargetMode="External"/><Relationship Id="rId1026" Type="http://schemas.openxmlformats.org/officeDocument/2006/relationships/hyperlink" Target="http://www.sigmoidgroup.com/" TargetMode="External"/><Relationship Id="rId1580" Type="http://schemas.openxmlformats.org/officeDocument/2006/relationships/hyperlink" Target="https://cyara.com/" TargetMode="External"/><Relationship Id="rId1678" Type="http://schemas.openxmlformats.org/officeDocument/2006/relationships/hyperlink" Target="https://elvaai.com/" TargetMode="External"/><Relationship Id="rId1885" Type="http://schemas.openxmlformats.org/officeDocument/2006/relationships/hyperlink" Target="https://nexgensm.com/" TargetMode="External"/><Relationship Id="rId2424" Type="http://schemas.openxmlformats.org/officeDocument/2006/relationships/hyperlink" Target="https://www.ambitsoftware.com/" TargetMode="External"/><Relationship Id="rId2631" Type="http://schemas.openxmlformats.org/officeDocument/2006/relationships/hyperlink" Target="http://www.fulcrumconsult.com/" TargetMode="External"/><Relationship Id="rId2729" Type="http://schemas.openxmlformats.org/officeDocument/2006/relationships/hyperlink" Target="https://webclub.com.au/" TargetMode="External"/><Relationship Id="rId2936" Type="http://schemas.openxmlformats.org/officeDocument/2006/relationships/hyperlink" Target="https://www.chevertech.com/" TargetMode="External"/><Relationship Id="rId603" Type="http://schemas.openxmlformats.org/officeDocument/2006/relationships/hyperlink" Target="https://haptik.ai/" TargetMode="External"/><Relationship Id="rId810" Type="http://schemas.openxmlformats.org/officeDocument/2006/relationships/hyperlink" Target="https://www.tmrobotics.com/" TargetMode="External"/><Relationship Id="rId908" Type="http://schemas.openxmlformats.org/officeDocument/2006/relationships/hyperlink" Target="http://metrics.digital/" TargetMode="External"/><Relationship Id="rId1233" Type="http://schemas.openxmlformats.org/officeDocument/2006/relationships/hyperlink" Target="https://data-science-ua.com/" TargetMode="External"/><Relationship Id="rId1440" Type="http://schemas.openxmlformats.org/officeDocument/2006/relationships/hyperlink" Target="https://www.sift.net/contact" TargetMode="External"/><Relationship Id="rId1538" Type="http://schemas.openxmlformats.org/officeDocument/2006/relationships/hyperlink" Target="https://pangeanic.com/" TargetMode="External"/><Relationship Id="rId1300" Type="http://schemas.openxmlformats.org/officeDocument/2006/relationships/hyperlink" Target="http://diego.ai/" TargetMode="External"/><Relationship Id="rId1745" Type="http://schemas.openxmlformats.org/officeDocument/2006/relationships/hyperlink" Target="https://oriserve.com/" TargetMode="External"/><Relationship Id="rId1952" Type="http://schemas.openxmlformats.org/officeDocument/2006/relationships/hyperlink" Target="https://www.wolvenhall.com/" TargetMode="External"/><Relationship Id="rId37" Type="http://schemas.openxmlformats.org/officeDocument/2006/relationships/hyperlink" Target="http://www.dreamix.eu/" TargetMode="External"/><Relationship Id="rId1605" Type="http://schemas.openxmlformats.org/officeDocument/2006/relationships/hyperlink" Target="https://sweetpricing.com/" TargetMode="External"/><Relationship Id="rId1812" Type="http://schemas.openxmlformats.org/officeDocument/2006/relationships/hyperlink" Target="https://method-analytics.com/" TargetMode="External"/><Relationship Id="rId3058" Type="http://schemas.openxmlformats.org/officeDocument/2006/relationships/hyperlink" Target="https://clevercrew.io/" TargetMode="External"/><Relationship Id="rId186" Type="http://schemas.openxmlformats.org/officeDocument/2006/relationships/hyperlink" Target="https://www.hivetech.hr/" TargetMode="External"/><Relationship Id="rId393" Type="http://schemas.openxmlformats.org/officeDocument/2006/relationships/hyperlink" Target="https://mckinleyrice.com/" TargetMode="External"/><Relationship Id="rId2074" Type="http://schemas.openxmlformats.org/officeDocument/2006/relationships/hyperlink" Target="http://algofocus.com/" TargetMode="External"/><Relationship Id="rId2281" Type="http://schemas.openxmlformats.org/officeDocument/2006/relationships/hyperlink" Target="https://www.zepstech.co.uk/" TargetMode="External"/><Relationship Id="rId3125" Type="http://schemas.openxmlformats.org/officeDocument/2006/relationships/hyperlink" Target="https://flyaps.com/" TargetMode="External"/><Relationship Id="rId253" Type="http://schemas.openxmlformats.org/officeDocument/2006/relationships/hyperlink" Target="https://aeyron.com/" TargetMode="External"/><Relationship Id="rId460" Type="http://schemas.openxmlformats.org/officeDocument/2006/relationships/hyperlink" Target="http://www.konfront.co/" TargetMode="External"/><Relationship Id="rId698" Type="http://schemas.openxmlformats.org/officeDocument/2006/relationships/hyperlink" Target="https://www.shield.ai/" TargetMode="External"/><Relationship Id="rId1090" Type="http://schemas.openxmlformats.org/officeDocument/2006/relationships/hyperlink" Target="https://neuralrays.ai/" TargetMode="External"/><Relationship Id="rId2141" Type="http://schemas.openxmlformats.org/officeDocument/2006/relationships/hyperlink" Target="https://nari-cyber.com/" TargetMode="External"/><Relationship Id="rId2379" Type="http://schemas.openxmlformats.org/officeDocument/2006/relationships/hyperlink" Target="http://www.mando.agency/" TargetMode="External"/><Relationship Id="rId2586" Type="http://schemas.openxmlformats.org/officeDocument/2006/relationships/hyperlink" Target="http://kopismobile.com/" TargetMode="External"/><Relationship Id="rId2793" Type="http://schemas.openxmlformats.org/officeDocument/2006/relationships/hyperlink" Target="http://www.esolutions.com.ar/" TargetMode="External"/><Relationship Id="rId113" Type="http://schemas.openxmlformats.org/officeDocument/2006/relationships/hyperlink" Target="https://mistywest.com/" TargetMode="External"/><Relationship Id="rId320" Type="http://schemas.openxmlformats.org/officeDocument/2006/relationships/hyperlink" Target="https://www.wattanak.com/" TargetMode="External"/><Relationship Id="rId558" Type="http://schemas.openxmlformats.org/officeDocument/2006/relationships/hyperlink" Target="http://www.samsungsds.com/" TargetMode="External"/><Relationship Id="rId765" Type="http://schemas.openxmlformats.org/officeDocument/2006/relationships/hyperlink" Target="https://www.opsani.com/" TargetMode="External"/><Relationship Id="rId972" Type="http://schemas.openxmlformats.org/officeDocument/2006/relationships/hyperlink" Target="https://www.discourse.ai/" TargetMode="External"/><Relationship Id="rId1188" Type="http://schemas.openxmlformats.org/officeDocument/2006/relationships/hyperlink" Target="https://www.techvantagesystems.com/" TargetMode="External"/><Relationship Id="rId1395" Type="http://schemas.openxmlformats.org/officeDocument/2006/relationships/hyperlink" Target="https://www.advance.ai/en-us/" TargetMode="External"/><Relationship Id="rId2001" Type="http://schemas.openxmlformats.org/officeDocument/2006/relationships/hyperlink" Target="https://mages.edu.sg/" TargetMode="External"/><Relationship Id="rId2239" Type="http://schemas.openxmlformats.org/officeDocument/2006/relationships/hyperlink" Target="http://www.suntist.com/" TargetMode="External"/><Relationship Id="rId2446" Type="http://schemas.openxmlformats.org/officeDocument/2006/relationships/hyperlink" Target="http://www.tiger-park.com/" TargetMode="External"/><Relationship Id="rId2653" Type="http://schemas.openxmlformats.org/officeDocument/2006/relationships/hyperlink" Target="https://airoglobal.com/" TargetMode="External"/><Relationship Id="rId2860" Type="http://schemas.openxmlformats.org/officeDocument/2006/relationships/hyperlink" Target="https://datashall.com/" TargetMode="External"/><Relationship Id="rId418" Type="http://schemas.openxmlformats.org/officeDocument/2006/relationships/hyperlink" Target="https://roiexpress.com/" TargetMode="External"/><Relationship Id="rId625" Type="http://schemas.openxmlformats.org/officeDocument/2006/relationships/hyperlink" Target="https://www.uniwebb.com/" TargetMode="External"/><Relationship Id="rId832" Type="http://schemas.openxmlformats.org/officeDocument/2006/relationships/hyperlink" Target="https://colektia.com/" TargetMode="External"/><Relationship Id="rId1048" Type="http://schemas.openxmlformats.org/officeDocument/2006/relationships/hyperlink" Target="https://www.bonc.com.cn/" TargetMode="External"/><Relationship Id="rId1255" Type="http://schemas.openxmlformats.org/officeDocument/2006/relationships/hyperlink" Target="https://wow-ai.com/" TargetMode="External"/><Relationship Id="rId1462" Type="http://schemas.openxmlformats.org/officeDocument/2006/relationships/hyperlink" Target="https://www.paradigma.dev/" TargetMode="External"/><Relationship Id="rId2306" Type="http://schemas.openxmlformats.org/officeDocument/2006/relationships/hyperlink" Target="http://www.trueparallel.com/" TargetMode="External"/><Relationship Id="rId2513" Type="http://schemas.openxmlformats.org/officeDocument/2006/relationships/hyperlink" Target="https://www.inflectionpoint.eu/" TargetMode="External"/><Relationship Id="rId2958" Type="http://schemas.openxmlformats.org/officeDocument/2006/relationships/hyperlink" Target="https://upgrid.net/" TargetMode="External"/><Relationship Id="rId1115" Type="http://schemas.openxmlformats.org/officeDocument/2006/relationships/hyperlink" Target="https://www.cmcm.com/" TargetMode="External"/><Relationship Id="rId1322" Type="http://schemas.openxmlformats.org/officeDocument/2006/relationships/hyperlink" Target="http://bigbrain.pro/" TargetMode="External"/><Relationship Id="rId1767" Type="http://schemas.openxmlformats.org/officeDocument/2006/relationships/hyperlink" Target="https://algoscale.com/" TargetMode="External"/><Relationship Id="rId1974" Type="http://schemas.openxmlformats.org/officeDocument/2006/relationships/hyperlink" Target="https://www.taligent.com.ar/" TargetMode="External"/><Relationship Id="rId2720" Type="http://schemas.openxmlformats.org/officeDocument/2006/relationships/hyperlink" Target="https://www.hashwide.com/" TargetMode="External"/><Relationship Id="rId2818" Type="http://schemas.openxmlformats.org/officeDocument/2006/relationships/hyperlink" Target="http://www.elevup.com/" TargetMode="External"/><Relationship Id="rId59" Type="http://schemas.openxmlformats.org/officeDocument/2006/relationships/hyperlink" Target="https://www.resultant.com/" TargetMode="External"/><Relationship Id="rId1627" Type="http://schemas.openxmlformats.org/officeDocument/2006/relationships/hyperlink" Target="https://www.wbdynamics.com/" TargetMode="External"/><Relationship Id="rId1834" Type="http://schemas.openxmlformats.org/officeDocument/2006/relationships/hyperlink" Target="https://enneas.gr/" TargetMode="External"/><Relationship Id="rId2096" Type="http://schemas.openxmlformats.org/officeDocument/2006/relationships/hyperlink" Target="https://cloudstakes.com/" TargetMode="External"/><Relationship Id="rId1901" Type="http://schemas.openxmlformats.org/officeDocument/2006/relationships/hyperlink" Target="http://intermediasoftware.com/" TargetMode="External"/><Relationship Id="rId3147" Type="http://schemas.openxmlformats.org/officeDocument/2006/relationships/hyperlink" Target="https://thebitbybit.com/" TargetMode="External"/><Relationship Id="rId275" Type="http://schemas.openxmlformats.org/officeDocument/2006/relationships/hyperlink" Target="http://www.cloudlab.in/" TargetMode="External"/><Relationship Id="rId482" Type="http://schemas.openxmlformats.org/officeDocument/2006/relationships/hyperlink" Target="https://ninestack.com/" TargetMode="External"/><Relationship Id="rId2163" Type="http://schemas.openxmlformats.org/officeDocument/2006/relationships/hyperlink" Target="https://hexrfactory.com/" TargetMode="External"/><Relationship Id="rId2370" Type="http://schemas.openxmlformats.org/officeDocument/2006/relationships/hyperlink" Target="https://anybox.odoo.com/" TargetMode="External"/><Relationship Id="rId3007" Type="http://schemas.openxmlformats.org/officeDocument/2006/relationships/hyperlink" Target="https://www.simbotix.com/" TargetMode="External"/><Relationship Id="rId135" Type="http://schemas.openxmlformats.org/officeDocument/2006/relationships/hyperlink" Target="https://arstudioz.com/" TargetMode="External"/><Relationship Id="rId342" Type="http://schemas.openxmlformats.org/officeDocument/2006/relationships/hyperlink" Target="http://www.comminus.hr/" TargetMode="External"/><Relationship Id="rId787" Type="http://schemas.openxmlformats.org/officeDocument/2006/relationships/hyperlink" Target="https://www.lexicom.io/" TargetMode="External"/><Relationship Id="rId994" Type="http://schemas.openxmlformats.org/officeDocument/2006/relationships/hyperlink" Target="https://chat-bots.co/" TargetMode="External"/><Relationship Id="rId2023" Type="http://schemas.openxmlformats.org/officeDocument/2006/relationships/hyperlink" Target="https://www.j29inc.com/" TargetMode="External"/><Relationship Id="rId2230" Type="http://schemas.openxmlformats.org/officeDocument/2006/relationships/hyperlink" Target="https://www.kochatechnologies.com/" TargetMode="External"/><Relationship Id="rId2468" Type="http://schemas.openxmlformats.org/officeDocument/2006/relationships/hyperlink" Target="http://www.robusttechsystems.com/" TargetMode="External"/><Relationship Id="rId2675" Type="http://schemas.openxmlformats.org/officeDocument/2006/relationships/hyperlink" Target="http://www.devolve.ca/" TargetMode="External"/><Relationship Id="rId2882" Type="http://schemas.openxmlformats.org/officeDocument/2006/relationships/hyperlink" Target="https://www.nilg.ai/" TargetMode="External"/><Relationship Id="rId202" Type="http://schemas.openxmlformats.org/officeDocument/2006/relationships/hyperlink" Target="http://www.pragmile.com/" TargetMode="External"/><Relationship Id="rId647" Type="http://schemas.openxmlformats.org/officeDocument/2006/relationships/hyperlink" Target="http://addevice.io/" TargetMode="External"/><Relationship Id="rId854" Type="http://schemas.openxmlformats.org/officeDocument/2006/relationships/hyperlink" Target="http://www.neurotech.com.br/" TargetMode="External"/><Relationship Id="rId1277" Type="http://schemas.openxmlformats.org/officeDocument/2006/relationships/hyperlink" Target="https://neurond.com/" TargetMode="External"/><Relationship Id="rId1484" Type="http://schemas.openxmlformats.org/officeDocument/2006/relationships/hyperlink" Target="https://www.clearobject.com/" TargetMode="External"/><Relationship Id="rId1691" Type="http://schemas.openxmlformats.org/officeDocument/2006/relationships/hyperlink" Target="https://merlinone.com/" TargetMode="External"/><Relationship Id="rId2328" Type="http://schemas.openxmlformats.org/officeDocument/2006/relationships/hyperlink" Target="https://www.heavensolutions.com/" TargetMode="External"/><Relationship Id="rId2535" Type="http://schemas.openxmlformats.org/officeDocument/2006/relationships/hyperlink" Target="https://kreelabs.com/" TargetMode="External"/><Relationship Id="rId2742" Type="http://schemas.openxmlformats.org/officeDocument/2006/relationships/hyperlink" Target="https://thatsbluelogic.com/" TargetMode="External"/><Relationship Id="rId507" Type="http://schemas.openxmlformats.org/officeDocument/2006/relationships/hyperlink" Target="https://www.neuraxio.com/" TargetMode="External"/><Relationship Id="rId714" Type="http://schemas.openxmlformats.org/officeDocument/2006/relationships/hyperlink" Target="https://www.spyne.ai/" TargetMode="External"/><Relationship Id="rId921" Type="http://schemas.openxmlformats.org/officeDocument/2006/relationships/hyperlink" Target="https://www.sentiance.com/" TargetMode="External"/><Relationship Id="rId1137" Type="http://schemas.openxmlformats.org/officeDocument/2006/relationships/hyperlink" Target="https://www.mobilewalla.com/" TargetMode="External"/><Relationship Id="rId1344" Type="http://schemas.openxmlformats.org/officeDocument/2006/relationships/hyperlink" Target="https://pareto.si/" TargetMode="External"/><Relationship Id="rId1551" Type="http://schemas.openxmlformats.org/officeDocument/2006/relationships/hyperlink" Target="https://www.einfochips.com/" TargetMode="External"/><Relationship Id="rId1789" Type="http://schemas.openxmlformats.org/officeDocument/2006/relationships/hyperlink" Target="https://deepinspire.com/" TargetMode="External"/><Relationship Id="rId1996" Type="http://schemas.openxmlformats.org/officeDocument/2006/relationships/hyperlink" Target="http://www.datalytyx.com/" TargetMode="External"/><Relationship Id="rId2602" Type="http://schemas.openxmlformats.org/officeDocument/2006/relationships/hyperlink" Target="https://www.spectrumft.com/" TargetMode="External"/><Relationship Id="rId50" Type="http://schemas.openxmlformats.org/officeDocument/2006/relationships/hyperlink" Target="https://www.ascentcore.com/" TargetMode="External"/><Relationship Id="rId1204" Type="http://schemas.openxmlformats.org/officeDocument/2006/relationships/hyperlink" Target="https://www.reliablegroup.com/" TargetMode="External"/><Relationship Id="rId1411" Type="http://schemas.openxmlformats.org/officeDocument/2006/relationships/hyperlink" Target="http://www.aequicens.com/" TargetMode="External"/><Relationship Id="rId1649" Type="http://schemas.openxmlformats.org/officeDocument/2006/relationships/hyperlink" Target="http://www.airts.co.uk/" TargetMode="External"/><Relationship Id="rId1856" Type="http://schemas.openxmlformats.org/officeDocument/2006/relationships/hyperlink" Target="http://www.gatewaydigital.eu/" TargetMode="External"/><Relationship Id="rId2907" Type="http://schemas.openxmlformats.org/officeDocument/2006/relationships/hyperlink" Target="https://www.alpineintuition.ch/" TargetMode="External"/><Relationship Id="rId3071" Type="http://schemas.openxmlformats.org/officeDocument/2006/relationships/hyperlink" Target="http://xtreamers.io/" TargetMode="External"/><Relationship Id="rId1509" Type="http://schemas.openxmlformats.org/officeDocument/2006/relationships/hyperlink" Target="http://www.sonnynet.com/" TargetMode="External"/><Relationship Id="rId1716" Type="http://schemas.openxmlformats.org/officeDocument/2006/relationships/hyperlink" Target="http://hungrybytes.co/" TargetMode="External"/><Relationship Id="rId1923" Type="http://schemas.openxmlformats.org/officeDocument/2006/relationships/hyperlink" Target="http://www.takamul.net.sa/" TargetMode="External"/><Relationship Id="rId297" Type="http://schemas.openxmlformats.org/officeDocument/2006/relationships/hyperlink" Target="http://www.panonit.com/" TargetMode="External"/><Relationship Id="rId2185" Type="http://schemas.openxmlformats.org/officeDocument/2006/relationships/hyperlink" Target="https://pagarba.io/" TargetMode="External"/><Relationship Id="rId2392" Type="http://schemas.openxmlformats.org/officeDocument/2006/relationships/hyperlink" Target="https://www.shavik.com.au/" TargetMode="External"/><Relationship Id="rId3029" Type="http://schemas.openxmlformats.org/officeDocument/2006/relationships/hyperlink" Target="http://flobotics.io/" TargetMode="External"/><Relationship Id="rId157" Type="http://schemas.openxmlformats.org/officeDocument/2006/relationships/hyperlink" Target="http://whiteaster.com/" TargetMode="External"/><Relationship Id="rId364" Type="http://schemas.openxmlformats.org/officeDocument/2006/relationships/hyperlink" Target="https://ecdigital.com.au/" TargetMode="External"/><Relationship Id="rId2045" Type="http://schemas.openxmlformats.org/officeDocument/2006/relationships/hyperlink" Target="https://nylatechnologysolutions.com/" TargetMode="External"/><Relationship Id="rId2697" Type="http://schemas.openxmlformats.org/officeDocument/2006/relationships/hyperlink" Target="https://www.toruinteractive.com/" TargetMode="External"/><Relationship Id="rId571" Type="http://schemas.openxmlformats.org/officeDocument/2006/relationships/hyperlink" Target="http://deepsense.ai/" TargetMode="External"/><Relationship Id="rId669" Type="http://schemas.openxmlformats.org/officeDocument/2006/relationships/hyperlink" Target="https://techmatetech.com/" TargetMode="External"/><Relationship Id="rId876" Type="http://schemas.openxmlformats.org/officeDocument/2006/relationships/hyperlink" Target="https://www.aeriestechnology.com/" TargetMode="External"/><Relationship Id="rId1299" Type="http://schemas.openxmlformats.org/officeDocument/2006/relationships/hyperlink" Target="https://robotia.cl/" TargetMode="External"/><Relationship Id="rId2252" Type="http://schemas.openxmlformats.org/officeDocument/2006/relationships/hyperlink" Target="http://www.veniceconsulting.com/" TargetMode="External"/><Relationship Id="rId2557" Type="http://schemas.openxmlformats.org/officeDocument/2006/relationships/hyperlink" Target="https://builttoroam.com/" TargetMode="External"/><Relationship Id="rId224" Type="http://schemas.openxmlformats.org/officeDocument/2006/relationships/hyperlink" Target="https://www.mutekigroup.com/" TargetMode="External"/><Relationship Id="rId431" Type="http://schemas.openxmlformats.org/officeDocument/2006/relationships/hyperlink" Target="https://www.amplifilabs.com/" TargetMode="External"/><Relationship Id="rId529" Type="http://schemas.openxmlformats.org/officeDocument/2006/relationships/hyperlink" Target="http://www.genpact.com/" TargetMode="External"/><Relationship Id="rId736" Type="http://schemas.openxmlformats.org/officeDocument/2006/relationships/hyperlink" Target="https://five.ai/" TargetMode="External"/><Relationship Id="rId1061" Type="http://schemas.openxmlformats.org/officeDocument/2006/relationships/hyperlink" Target="https://www.eigentech.ai/en/" TargetMode="External"/><Relationship Id="rId1159" Type="http://schemas.openxmlformats.org/officeDocument/2006/relationships/hyperlink" Target="http://itresearches.com/en/" TargetMode="External"/><Relationship Id="rId1366" Type="http://schemas.openxmlformats.org/officeDocument/2006/relationships/hyperlink" Target="https://www.terramonitor.com/" TargetMode="External"/><Relationship Id="rId2112" Type="http://schemas.openxmlformats.org/officeDocument/2006/relationships/hyperlink" Target="http://www.evdelo.com/" TargetMode="External"/><Relationship Id="rId2417" Type="http://schemas.openxmlformats.org/officeDocument/2006/relationships/hyperlink" Target="https://linkites.com/" TargetMode="External"/><Relationship Id="rId2764" Type="http://schemas.openxmlformats.org/officeDocument/2006/relationships/hyperlink" Target="https://www.codepilot.in/" TargetMode="External"/><Relationship Id="rId2971" Type="http://schemas.openxmlformats.org/officeDocument/2006/relationships/hyperlink" Target="https://b18animationstudio.com/" TargetMode="External"/><Relationship Id="rId943" Type="http://schemas.openxmlformats.org/officeDocument/2006/relationships/hyperlink" Target="http://www.coredata.ca/" TargetMode="External"/><Relationship Id="rId1019" Type="http://schemas.openxmlformats.org/officeDocument/2006/relationships/hyperlink" Target="http://www.optikasolutions.com/" TargetMode="External"/><Relationship Id="rId1573" Type="http://schemas.openxmlformats.org/officeDocument/2006/relationships/hyperlink" Target="http://devpace.net/" TargetMode="External"/><Relationship Id="rId1780" Type="http://schemas.openxmlformats.org/officeDocument/2006/relationships/hyperlink" Target="https://uplanet.biz/" TargetMode="External"/><Relationship Id="rId1878" Type="http://schemas.openxmlformats.org/officeDocument/2006/relationships/hyperlink" Target="https://www.dailitech.com/" TargetMode="External"/><Relationship Id="rId2624" Type="http://schemas.openxmlformats.org/officeDocument/2006/relationships/hyperlink" Target="https://www.anumak.ai/" TargetMode="External"/><Relationship Id="rId2831" Type="http://schemas.openxmlformats.org/officeDocument/2006/relationships/hyperlink" Target="https://adaptnxt.com/" TargetMode="External"/><Relationship Id="rId2929" Type="http://schemas.openxmlformats.org/officeDocument/2006/relationships/hyperlink" Target="https://www.virtualanalytics.ai/" TargetMode="External"/><Relationship Id="rId72" Type="http://schemas.openxmlformats.org/officeDocument/2006/relationships/hyperlink" Target="https://broutonlab.com/" TargetMode="External"/><Relationship Id="rId803" Type="http://schemas.openxmlformats.org/officeDocument/2006/relationships/hyperlink" Target="https://lucenaresearch.com/" TargetMode="External"/><Relationship Id="rId1226" Type="http://schemas.openxmlformats.org/officeDocument/2006/relationships/hyperlink" Target="https://venturenox.com/" TargetMode="External"/><Relationship Id="rId1433" Type="http://schemas.openxmlformats.org/officeDocument/2006/relationships/hyperlink" Target="http://nextuple.com/" TargetMode="External"/><Relationship Id="rId1640" Type="http://schemas.openxmlformats.org/officeDocument/2006/relationships/hyperlink" Target="https://www.casaleggio.it/" TargetMode="External"/><Relationship Id="rId1738" Type="http://schemas.openxmlformats.org/officeDocument/2006/relationships/hyperlink" Target="https://www.xomnia.com/" TargetMode="External"/><Relationship Id="rId3093" Type="http://schemas.openxmlformats.org/officeDocument/2006/relationships/hyperlink" Target="https://www.inexture.com/" TargetMode="External"/><Relationship Id="rId1500" Type="http://schemas.openxmlformats.org/officeDocument/2006/relationships/hyperlink" Target="http://www.omnifederal.com/" TargetMode="External"/><Relationship Id="rId1945" Type="http://schemas.openxmlformats.org/officeDocument/2006/relationships/hyperlink" Target="http://www.bi-innovations.com/" TargetMode="External"/><Relationship Id="rId3160" Type="http://schemas.openxmlformats.org/officeDocument/2006/relationships/hyperlink" Target="http://www.hurekatek.com/" TargetMode="External"/><Relationship Id="rId1805" Type="http://schemas.openxmlformats.org/officeDocument/2006/relationships/hyperlink" Target="https://codesorbit.com/" TargetMode="External"/><Relationship Id="rId3020" Type="http://schemas.openxmlformats.org/officeDocument/2006/relationships/hyperlink" Target="https://huspi.com/" TargetMode="External"/><Relationship Id="rId179" Type="http://schemas.openxmlformats.org/officeDocument/2006/relationships/hyperlink" Target="https://www.barrage.net/" TargetMode="External"/><Relationship Id="rId386" Type="http://schemas.openxmlformats.org/officeDocument/2006/relationships/hyperlink" Target="https://prostir.one/" TargetMode="External"/><Relationship Id="rId593" Type="http://schemas.openxmlformats.org/officeDocument/2006/relationships/hyperlink" Target="https://www.borealisai.com/" TargetMode="External"/><Relationship Id="rId2067" Type="http://schemas.openxmlformats.org/officeDocument/2006/relationships/hyperlink" Target="https://www.dreamcodesoft.com/" TargetMode="External"/><Relationship Id="rId2274" Type="http://schemas.openxmlformats.org/officeDocument/2006/relationships/hyperlink" Target="https://www.cloud303.io/" TargetMode="External"/><Relationship Id="rId2481" Type="http://schemas.openxmlformats.org/officeDocument/2006/relationships/hyperlink" Target="https://www.codster.io/en/" TargetMode="External"/><Relationship Id="rId3118" Type="http://schemas.openxmlformats.org/officeDocument/2006/relationships/hyperlink" Target="https://epik.ai/" TargetMode="External"/><Relationship Id="rId246" Type="http://schemas.openxmlformats.org/officeDocument/2006/relationships/hyperlink" Target="http://www.henote.com/" TargetMode="External"/><Relationship Id="rId453" Type="http://schemas.openxmlformats.org/officeDocument/2006/relationships/hyperlink" Target="https://www.eastsource.tech/" TargetMode="External"/><Relationship Id="rId660" Type="http://schemas.openxmlformats.org/officeDocument/2006/relationships/hyperlink" Target="https://www.weboccult.com/" TargetMode="External"/><Relationship Id="rId898" Type="http://schemas.openxmlformats.org/officeDocument/2006/relationships/hyperlink" Target="http://echonous.com/" TargetMode="External"/><Relationship Id="rId1083" Type="http://schemas.openxmlformats.org/officeDocument/2006/relationships/hyperlink" Target="https://hi-level-projects.com/" TargetMode="External"/><Relationship Id="rId1290" Type="http://schemas.openxmlformats.org/officeDocument/2006/relationships/hyperlink" Target="https://www.letsdata.net/" TargetMode="External"/><Relationship Id="rId2134" Type="http://schemas.openxmlformats.org/officeDocument/2006/relationships/hyperlink" Target="https://www.appcodeindia.com/" TargetMode="External"/><Relationship Id="rId2341" Type="http://schemas.openxmlformats.org/officeDocument/2006/relationships/hyperlink" Target="https://bromin7.com/" TargetMode="External"/><Relationship Id="rId2579" Type="http://schemas.openxmlformats.org/officeDocument/2006/relationships/hyperlink" Target="http://www.xylog.com.my/" TargetMode="External"/><Relationship Id="rId2786" Type="http://schemas.openxmlformats.org/officeDocument/2006/relationships/hyperlink" Target="http://www.yuanqionline.com/" TargetMode="External"/><Relationship Id="rId2993" Type="http://schemas.openxmlformats.org/officeDocument/2006/relationships/hyperlink" Target="http://www.cipherlabz.com/" TargetMode="External"/><Relationship Id="rId106" Type="http://schemas.openxmlformats.org/officeDocument/2006/relationships/hyperlink" Target="https://www.skcript.com/" TargetMode="External"/><Relationship Id="rId313" Type="http://schemas.openxmlformats.org/officeDocument/2006/relationships/hyperlink" Target="https://codeandsoda.com/" TargetMode="External"/><Relationship Id="rId758" Type="http://schemas.openxmlformats.org/officeDocument/2006/relationships/hyperlink" Target="https://www.mind.ai/" TargetMode="External"/><Relationship Id="rId965" Type="http://schemas.openxmlformats.org/officeDocument/2006/relationships/hyperlink" Target="http://www.palnar.com/" TargetMode="External"/><Relationship Id="rId1150" Type="http://schemas.openxmlformats.org/officeDocument/2006/relationships/hyperlink" Target="https://www.sam.ai/" TargetMode="External"/><Relationship Id="rId1388" Type="http://schemas.openxmlformats.org/officeDocument/2006/relationships/hyperlink" Target="https://crobox.com/" TargetMode="External"/><Relationship Id="rId1595" Type="http://schemas.openxmlformats.org/officeDocument/2006/relationships/hyperlink" Target="http://www.krnl.ai/" TargetMode="External"/><Relationship Id="rId2439" Type="http://schemas.openxmlformats.org/officeDocument/2006/relationships/hyperlink" Target="https://hrforecast.com/" TargetMode="External"/><Relationship Id="rId2646" Type="http://schemas.openxmlformats.org/officeDocument/2006/relationships/hyperlink" Target="https://www.expounddigital.com/" TargetMode="External"/><Relationship Id="rId2853" Type="http://schemas.openxmlformats.org/officeDocument/2006/relationships/hyperlink" Target="https://rapidlab.io/" TargetMode="External"/><Relationship Id="rId94" Type="http://schemas.openxmlformats.org/officeDocument/2006/relationships/hyperlink" Target="http://www.develandoo.com/" TargetMode="External"/><Relationship Id="rId520" Type="http://schemas.openxmlformats.org/officeDocument/2006/relationships/hyperlink" Target="https://www.e42.ai/" TargetMode="External"/><Relationship Id="rId618" Type="http://schemas.openxmlformats.org/officeDocument/2006/relationships/hyperlink" Target="https://www.webtunix.com/" TargetMode="External"/><Relationship Id="rId825" Type="http://schemas.openxmlformats.org/officeDocument/2006/relationships/hyperlink" Target="https://www.yalochat.com/" TargetMode="External"/><Relationship Id="rId1248" Type="http://schemas.openxmlformats.org/officeDocument/2006/relationships/hyperlink" Target="http://www.cognitivplus.com/" TargetMode="External"/><Relationship Id="rId1455" Type="http://schemas.openxmlformats.org/officeDocument/2006/relationships/hyperlink" Target="https://pfintech.net/" TargetMode="External"/><Relationship Id="rId1662" Type="http://schemas.openxmlformats.org/officeDocument/2006/relationships/hyperlink" Target="http://www.yannaytech.com/" TargetMode="External"/><Relationship Id="rId2201" Type="http://schemas.openxmlformats.org/officeDocument/2006/relationships/hyperlink" Target="http://www.bowriversolutions.com/" TargetMode="External"/><Relationship Id="rId2506" Type="http://schemas.openxmlformats.org/officeDocument/2006/relationships/hyperlink" Target="https://brisa.tech/" TargetMode="External"/><Relationship Id="rId1010" Type="http://schemas.openxmlformats.org/officeDocument/2006/relationships/hyperlink" Target="https://www.signal-ai.com/" TargetMode="External"/><Relationship Id="rId1108" Type="http://schemas.openxmlformats.org/officeDocument/2006/relationships/hyperlink" Target="https://censius.ai/" TargetMode="External"/><Relationship Id="rId1315" Type="http://schemas.openxmlformats.org/officeDocument/2006/relationships/hyperlink" Target="http://www.teranalytics.com/" TargetMode="External"/><Relationship Id="rId1967" Type="http://schemas.openxmlformats.org/officeDocument/2006/relationships/hyperlink" Target="https://www.h-d-gmbh.de/" TargetMode="External"/><Relationship Id="rId2713" Type="http://schemas.openxmlformats.org/officeDocument/2006/relationships/hyperlink" Target="https://elinium.ca/" TargetMode="External"/><Relationship Id="rId2920" Type="http://schemas.openxmlformats.org/officeDocument/2006/relationships/hyperlink" Target="https://www.perisync.com/" TargetMode="External"/><Relationship Id="rId1522" Type="http://schemas.openxmlformats.org/officeDocument/2006/relationships/hyperlink" Target="http://www.grupoprominente.com/" TargetMode="External"/><Relationship Id="rId21" Type="http://schemas.openxmlformats.org/officeDocument/2006/relationships/hyperlink" Target="https://www.codewave.com/" TargetMode="External"/><Relationship Id="rId2089" Type="http://schemas.openxmlformats.org/officeDocument/2006/relationships/hyperlink" Target="https://www.gbsnresearch.com/" TargetMode="External"/><Relationship Id="rId2296" Type="http://schemas.openxmlformats.org/officeDocument/2006/relationships/hyperlink" Target="https://furiousfox.co.uk/" TargetMode="External"/><Relationship Id="rId268" Type="http://schemas.openxmlformats.org/officeDocument/2006/relationships/hyperlink" Target="https://sapphireinfocom.com/" TargetMode="External"/><Relationship Id="rId475" Type="http://schemas.openxmlformats.org/officeDocument/2006/relationships/hyperlink" Target="https://www.thestraightuptech.com/" TargetMode="External"/><Relationship Id="rId682" Type="http://schemas.openxmlformats.org/officeDocument/2006/relationships/hyperlink" Target="https://grakn.ai/" TargetMode="External"/><Relationship Id="rId2156" Type="http://schemas.openxmlformats.org/officeDocument/2006/relationships/hyperlink" Target="http://www.sna-consult.com/" TargetMode="External"/><Relationship Id="rId2363" Type="http://schemas.openxmlformats.org/officeDocument/2006/relationships/hyperlink" Target="https://www.logic2020.com/" TargetMode="External"/><Relationship Id="rId2570" Type="http://schemas.openxmlformats.org/officeDocument/2006/relationships/hyperlink" Target="https://metaphaseconsulting.com/" TargetMode="External"/><Relationship Id="rId128" Type="http://schemas.openxmlformats.org/officeDocument/2006/relationships/hyperlink" Target="http://www.conversionscience.co.za/" TargetMode="External"/><Relationship Id="rId335" Type="http://schemas.openxmlformats.org/officeDocument/2006/relationships/hyperlink" Target="https://www.scaleup.ba/" TargetMode="External"/><Relationship Id="rId542" Type="http://schemas.openxmlformats.org/officeDocument/2006/relationships/hyperlink" Target="https://www.enigma.com/" TargetMode="External"/><Relationship Id="rId1172" Type="http://schemas.openxmlformats.org/officeDocument/2006/relationships/hyperlink" Target="https://clevertar.com/" TargetMode="External"/><Relationship Id="rId2016" Type="http://schemas.openxmlformats.org/officeDocument/2006/relationships/hyperlink" Target="https://www.admiral.ma/" TargetMode="External"/><Relationship Id="rId2223" Type="http://schemas.openxmlformats.org/officeDocument/2006/relationships/hyperlink" Target="http://www.teaminnovatics.com/" TargetMode="External"/><Relationship Id="rId2430" Type="http://schemas.openxmlformats.org/officeDocument/2006/relationships/hyperlink" Target="http://www.mindcrewtech.com/" TargetMode="External"/><Relationship Id="rId402" Type="http://schemas.openxmlformats.org/officeDocument/2006/relationships/hyperlink" Target="http://www.intelari.pl/en" TargetMode="External"/><Relationship Id="rId1032" Type="http://schemas.openxmlformats.org/officeDocument/2006/relationships/hyperlink" Target="http://glasssquid.io/" TargetMode="External"/><Relationship Id="rId1989" Type="http://schemas.openxmlformats.org/officeDocument/2006/relationships/hyperlink" Target="https://www.decentrix.net/" TargetMode="External"/><Relationship Id="rId1849" Type="http://schemas.openxmlformats.org/officeDocument/2006/relationships/hyperlink" Target="http://scriptalldna.com/" TargetMode="External"/><Relationship Id="rId3064" Type="http://schemas.openxmlformats.org/officeDocument/2006/relationships/hyperlink" Target="https://infiniticube.com/" TargetMode="External"/><Relationship Id="rId192" Type="http://schemas.openxmlformats.org/officeDocument/2006/relationships/hyperlink" Target="https://www.rmgx.in/" TargetMode="External"/><Relationship Id="rId1709" Type="http://schemas.openxmlformats.org/officeDocument/2006/relationships/hyperlink" Target="http://www.agmis.eu/" TargetMode="External"/><Relationship Id="rId1916" Type="http://schemas.openxmlformats.org/officeDocument/2006/relationships/hyperlink" Target="http://www.emerton.co/" TargetMode="External"/><Relationship Id="rId2080" Type="http://schemas.openxmlformats.org/officeDocument/2006/relationships/hyperlink" Target="https://avantrio.xyz/" TargetMode="External"/><Relationship Id="rId3131" Type="http://schemas.openxmlformats.org/officeDocument/2006/relationships/hyperlink" Target="http://softwarelogic.co/" TargetMode="External"/><Relationship Id="rId2897" Type="http://schemas.openxmlformats.org/officeDocument/2006/relationships/hyperlink" Target="https://www.pragnakalp.com/" TargetMode="External"/><Relationship Id="rId869" Type="http://schemas.openxmlformats.org/officeDocument/2006/relationships/hyperlink" Target="https://www.mediagamma.com/" TargetMode="External"/><Relationship Id="rId1499" Type="http://schemas.openxmlformats.org/officeDocument/2006/relationships/hyperlink" Target="https://arytic.com/" TargetMode="External"/><Relationship Id="rId729" Type="http://schemas.openxmlformats.org/officeDocument/2006/relationships/hyperlink" Target="https://www.arria.com/" TargetMode="External"/><Relationship Id="rId1359" Type="http://schemas.openxmlformats.org/officeDocument/2006/relationships/hyperlink" Target="https://www.momenttext.com/" TargetMode="External"/><Relationship Id="rId2757" Type="http://schemas.openxmlformats.org/officeDocument/2006/relationships/hyperlink" Target="http://agamin.ai/" TargetMode="External"/><Relationship Id="rId2964" Type="http://schemas.openxmlformats.org/officeDocument/2006/relationships/hyperlink" Target="https://sparkbrains.in/" TargetMode="External"/><Relationship Id="rId936" Type="http://schemas.openxmlformats.org/officeDocument/2006/relationships/hyperlink" Target="https://www.testfirelabs.com/" TargetMode="External"/><Relationship Id="rId1219" Type="http://schemas.openxmlformats.org/officeDocument/2006/relationships/hyperlink" Target="https://arcalea.com/" TargetMode="External"/><Relationship Id="rId1566" Type="http://schemas.openxmlformats.org/officeDocument/2006/relationships/hyperlink" Target="http://www.visanpy.com/" TargetMode="External"/><Relationship Id="rId1773" Type="http://schemas.openxmlformats.org/officeDocument/2006/relationships/hyperlink" Target="https://www.arohatech.com/" TargetMode="External"/><Relationship Id="rId1980" Type="http://schemas.openxmlformats.org/officeDocument/2006/relationships/hyperlink" Target="https://fullthrottlelabs.com/" TargetMode="External"/><Relationship Id="rId2617" Type="http://schemas.openxmlformats.org/officeDocument/2006/relationships/hyperlink" Target="https://www.digiscapetech.com/" TargetMode="External"/><Relationship Id="rId2824" Type="http://schemas.openxmlformats.org/officeDocument/2006/relationships/hyperlink" Target="https://gigasource.io/" TargetMode="External"/><Relationship Id="rId65" Type="http://schemas.openxmlformats.org/officeDocument/2006/relationships/hyperlink" Target="https://www.looming.tech/" TargetMode="External"/><Relationship Id="rId1426" Type="http://schemas.openxmlformats.org/officeDocument/2006/relationships/hyperlink" Target="https://aptusgs.com/" TargetMode="External"/><Relationship Id="rId1633" Type="http://schemas.openxmlformats.org/officeDocument/2006/relationships/hyperlink" Target="http://www.triverum.com/" TargetMode="External"/><Relationship Id="rId1840" Type="http://schemas.openxmlformats.org/officeDocument/2006/relationships/hyperlink" Target="https://www.flexwareinnovation.com/" TargetMode="External"/><Relationship Id="rId1700" Type="http://schemas.openxmlformats.org/officeDocument/2006/relationships/hyperlink" Target="https://www.imperialresourcegroup.com/" TargetMode="External"/><Relationship Id="rId379" Type="http://schemas.openxmlformats.org/officeDocument/2006/relationships/hyperlink" Target="https://awkvect.com/" TargetMode="External"/><Relationship Id="rId586" Type="http://schemas.openxmlformats.org/officeDocument/2006/relationships/hyperlink" Target="https://www.gaussalgo.com/" TargetMode="External"/><Relationship Id="rId793" Type="http://schemas.openxmlformats.org/officeDocument/2006/relationships/hyperlink" Target="https://cytora.com/" TargetMode="External"/><Relationship Id="rId2267" Type="http://schemas.openxmlformats.org/officeDocument/2006/relationships/hyperlink" Target="https://www.magureinc.com/" TargetMode="External"/><Relationship Id="rId2474" Type="http://schemas.openxmlformats.org/officeDocument/2006/relationships/hyperlink" Target="https://potado.co/" TargetMode="External"/><Relationship Id="rId2681" Type="http://schemas.openxmlformats.org/officeDocument/2006/relationships/hyperlink" Target="https://sixthsenseit.com/" TargetMode="External"/><Relationship Id="rId239" Type="http://schemas.openxmlformats.org/officeDocument/2006/relationships/hyperlink" Target="https://www.thinkluna.ca/" TargetMode="External"/><Relationship Id="rId446" Type="http://schemas.openxmlformats.org/officeDocument/2006/relationships/hyperlink" Target="https://blobstation.com/" TargetMode="External"/><Relationship Id="rId653" Type="http://schemas.openxmlformats.org/officeDocument/2006/relationships/hyperlink" Target="http://kyanon.digital/" TargetMode="External"/><Relationship Id="rId1076" Type="http://schemas.openxmlformats.org/officeDocument/2006/relationships/hyperlink" Target="https://www.incredbots.com/" TargetMode="External"/><Relationship Id="rId1283" Type="http://schemas.openxmlformats.org/officeDocument/2006/relationships/hyperlink" Target="https://www.csiro.au/" TargetMode="External"/><Relationship Id="rId1490" Type="http://schemas.openxmlformats.org/officeDocument/2006/relationships/hyperlink" Target="https://www.sienacompany.com/index-en" TargetMode="External"/><Relationship Id="rId2127" Type="http://schemas.openxmlformats.org/officeDocument/2006/relationships/hyperlink" Target="http://www.stonesouptech.com/" TargetMode="External"/><Relationship Id="rId2334" Type="http://schemas.openxmlformats.org/officeDocument/2006/relationships/hyperlink" Target="https://zenbit.tech/" TargetMode="External"/><Relationship Id="rId306" Type="http://schemas.openxmlformats.org/officeDocument/2006/relationships/hyperlink" Target="https://www.gloriosum.us/" TargetMode="External"/><Relationship Id="rId860" Type="http://schemas.openxmlformats.org/officeDocument/2006/relationships/hyperlink" Target="http://www.swiftiq.com/" TargetMode="External"/><Relationship Id="rId1143" Type="http://schemas.openxmlformats.org/officeDocument/2006/relationships/hyperlink" Target="https://weareeverise.com/" TargetMode="External"/><Relationship Id="rId2541" Type="http://schemas.openxmlformats.org/officeDocument/2006/relationships/hyperlink" Target="https://winsocdigital.com/" TargetMode="External"/><Relationship Id="rId513" Type="http://schemas.openxmlformats.org/officeDocument/2006/relationships/hyperlink" Target="https://www.kungfu.ai/" TargetMode="External"/><Relationship Id="rId720" Type="http://schemas.openxmlformats.org/officeDocument/2006/relationships/hyperlink" Target="https://www.next-system.com/en" TargetMode="External"/><Relationship Id="rId1350" Type="http://schemas.openxmlformats.org/officeDocument/2006/relationships/hyperlink" Target="https://www.moonshotio.com/" TargetMode="External"/><Relationship Id="rId2401" Type="http://schemas.openxmlformats.org/officeDocument/2006/relationships/hyperlink" Target="https://servocode.com/" TargetMode="External"/><Relationship Id="rId1003" Type="http://schemas.openxmlformats.org/officeDocument/2006/relationships/hyperlink" Target="http://www.yimian.io/" TargetMode="External"/><Relationship Id="rId1210" Type="http://schemas.openxmlformats.org/officeDocument/2006/relationships/hyperlink" Target="http://www.twisthink.com/" TargetMode="External"/><Relationship Id="rId2191" Type="http://schemas.openxmlformats.org/officeDocument/2006/relationships/hyperlink" Target="http://www.oeds.it/" TargetMode="External"/><Relationship Id="rId3035" Type="http://schemas.openxmlformats.org/officeDocument/2006/relationships/hyperlink" Target="http://www.alliance-systems.co/" TargetMode="External"/><Relationship Id="rId163" Type="http://schemas.openxmlformats.org/officeDocument/2006/relationships/hyperlink" Target="http://www.yodelvoice.com/" TargetMode="External"/><Relationship Id="rId370" Type="http://schemas.openxmlformats.org/officeDocument/2006/relationships/hyperlink" Target="https://wolfpackdigi.com/" TargetMode="External"/><Relationship Id="rId2051" Type="http://schemas.openxmlformats.org/officeDocument/2006/relationships/hyperlink" Target="http://branditorial.hu/" TargetMode="External"/><Relationship Id="rId3102" Type="http://schemas.openxmlformats.org/officeDocument/2006/relationships/hyperlink" Target="https://castle.co/" TargetMode="External"/><Relationship Id="rId230" Type="http://schemas.openxmlformats.org/officeDocument/2006/relationships/hyperlink" Target="https://www.ensitech.com/" TargetMode="External"/><Relationship Id="rId2868" Type="http://schemas.openxmlformats.org/officeDocument/2006/relationships/hyperlink" Target="https://smartboxmedia.us/contact/" TargetMode="External"/><Relationship Id="rId1677" Type="http://schemas.openxmlformats.org/officeDocument/2006/relationships/hyperlink" Target="https://brandprotection.ai/" TargetMode="External"/><Relationship Id="rId1884" Type="http://schemas.openxmlformats.org/officeDocument/2006/relationships/hyperlink" Target="https://redskysoftware.net/" TargetMode="External"/><Relationship Id="rId2728" Type="http://schemas.openxmlformats.org/officeDocument/2006/relationships/hyperlink" Target="https://axiomaestudio.com/en" TargetMode="External"/><Relationship Id="rId2935" Type="http://schemas.openxmlformats.org/officeDocument/2006/relationships/hyperlink" Target="https://quantumspacepteltd.com/" TargetMode="External"/><Relationship Id="rId907" Type="http://schemas.openxmlformats.org/officeDocument/2006/relationships/hyperlink" Target="https://alwaysai.co/" TargetMode="External"/><Relationship Id="rId1537" Type="http://schemas.openxmlformats.org/officeDocument/2006/relationships/hyperlink" Target="https://ymintelligencetech.com/" TargetMode="External"/><Relationship Id="rId1744" Type="http://schemas.openxmlformats.org/officeDocument/2006/relationships/hyperlink" Target="http://oriserve.com/" TargetMode="External"/><Relationship Id="rId1951" Type="http://schemas.openxmlformats.org/officeDocument/2006/relationships/hyperlink" Target="https://www.shoothill.com/" TargetMode="External"/><Relationship Id="rId36" Type="http://schemas.openxmlformats.org/officeDocument/2006/relationships/hyperlink" Target="https://mindy-support.com/" TargetMode="External"/><Relationship Id="rId1604" Type="http://schemas.openxmlformats.org/officeDocument/2006/relationships/hyperlink" Target="https://hackerbay.com/" TargetMode="External"/><Relationship Id="rId1811" Type="http://schemas.openxmlformats.org/officeDocument/2006/relationships/hyperlink" Target="https://www.osplabs.com/" TargetMode="External"/><Relationship Id="rId697" Type="http://schemas.openxmlformats.org/officeDocument/2006/relationships/hyperlink" Target="https://www.chatbot.com/" TargetMode="External"/><Relationship Id="rId2378" Type="http://schemas.openxmlformats.org/officeDocument/2006/relationships/hyperlink" Target="https://www.atlantbh.com/" TargetMode="External"/><Relationship Id="rId1187" Type="http://schemas.openxmlformats.org/officeDocument/2006/relationships/hyperlink" Target="https://gdit.com/" TargetMode="External"/><Relationship Id="rId2585" Type="http://schemas.openxmlformats.org/officeDocument/2006/relationships/hyperlink" Target="https://www.ucssolutions.com/" TargetMode="External"/><Relationship Id="rId2792" Type="http://schemas.openxmlformats.org/officeDocument/2006/relationships/hyperlink" Target="https://www.dotnear.com/" TargetMode="External"/><Relationship Id="rId557" Type="http://schemas.openxmlformats.org/officeDocument/2006/relationships/hyperlink" Target="http://www.persado.com/" TargetMode="External"/><Relationship Id="rId764" Type="http://schemas.openxmlformats.org/officeDocument/2006/relationships/hyperlink" Target="https://www.aigo.ai/" TargetMode="External"/><Relationship Id="rId971" Type="http://schemas.openxmlformats.org/officeDocument/2006/relationships/hyperlink" Target="http://discourse.ai/" TargetMode="External"/><Relationship Id="rId1394" Type="http://schemas.openxmlformats.org/officeDocument/2006/relationships/hyperlink" Target="https://www.rydotinfotech.com/" TargetMode="External"/><Relationship Id="rId2238" Type="http://schemas.openxmlformats.org/officeDocument/2006/relationships/hyperlink" Target="http://www.apparrant.com/" TargetMode="External"/><Relationship Id="rId2445" Type="http://schemas.openxmlformats.org/officeDocument/2006/relationships/hyperlink" Target="http://www.arrangesystems.com/" TargetMode="External"/><Relationship Id="rId2652" Type="http://schemas.openxmlformats.org/officeDocument/2006/relationships/hyperlink" Target="https://signatech.com/" TargetMode="External"/><Relationship Id="rId417" Type="http://schemas.openxmlformats.org/officeDocument/2006/relationships/hyperlink" Target="https://ravingbots.com/" TargetMode="External"/><Relationship Id="rId624" Type="http://schemas.openxmlformats.org/officeDocument/2006/relationships/hyperlink" Target="https://nearshore.perficient.com/" TargetMode="External"/><Relationship Id="rId831" Type="http://schemas.openxmlformats.org/officeDocument/2006/relationships/hyperlink" Target="http://www.microagility.com/" TargetMode="External"/><Relationship Id="rId1047" Type="http://schemas.openxmlformats.org/officeDocument/2006/relationships/hyperlink" Target="https://www.pcitech.com/" TargetMode="External"/><Relationship Id="rId1254" Type="http://schemas.openxmlformats.org/officeDocument/2006/relationships/hyperlink" Target="https://purecodesoftware.com/" TargetMode="External"/><Relationship Id="rId1461" Type="http://schemas.openxmlformats.org/officeDocument/2006/relationships/hyperlink" Target="http://tesseract.academy/" TargetMode="External"/><Relationship Id="rId2305" Type="http://schemas.openxmlformats.org/officeDocument/2006/relationships/hyperlink" Target="https://infinitylab.world/" TargetMode="External"/><Relationship Id="rId2512" Type="http://schemas.openxmlformats.org/officeDocument/2006/relationships/hyperlink" Target="http://www.aciesdecisions.com/" TargetMode="External"/><Relationship Id="rId1114" Type="http://schemas.openxmlformats.org/officeDocument/2006/relationships/hyperlink" Target="https://www.instrumental.com/" TargetMode="External"/><Relationship Id="rId1321" Type="http://schemas.openxmlformats.org/officeDocument/2006/relationships/hyperlink" Target="https://xehen.ai/" TargetMode="External"/><Relationship Id="rId3079" Type="http://schemas.openxmlformats.org/officeDocument/2006/relationships/hyperlink" Target="https://cloudnesil.com/" TargetMode="External"/><Relationship Id="rId2095" Type="http://schemas.openxmlformats.org/officeDocument/2006/relationships/hyperlink" Target="https://futuristiqsolutions.com/" TargetMode="External"/><Relationship Id="rId3146" Type="http://schemas.openxmlformats.org/officeDocument/2006/relationships/hyperlink" Target="http://www.cartesianconsulting.com/" TargetMode="External"/><Relationship Id="rId274" Type="http://schemas.openxmlformats.org/officeDocument/2006/relationships/hyperlink" Target="http://cloudlab.in/" TargetMode="External"/><Relationship Id="rId481" Type="http://schemas.openxmlformats.org/officeDocument/2006/relationships/hyperlink" Target="https://rightvowstech.com/" TargetMode="External"/><Relationship Id="rId2162" Type="http://schemas.openxmlformats.org/officeDocument/2006/relationships/hyperlink" Target="https://www.metabytes.se/" TargetMode="External"/><Relationship Id="rId3006" Type="http://schemas.openxmlformats.org/officeDocument/2006/relationships/hyperlink" Target="https://www.guayerd.com/" TargetMode="External"/><Relationship Id="rId134" Type="http://schemas.openxmlformats.org/officeDocument/2006/relationships/hyperlink" Target="http://www.emitknowledge.com/" TargetMode="External"/><Relationship Id="rId341" Type="http://schemas.openxmlformats.org/officeDocument/2006/relationships/hyperlink" Target="https://vareger.com/" TargetMode="External"/><Relationship Id="rId2022" Type="http://schemas.openxmlformats.org/officeDocument/2006/relationships/hyperlink" Target="http://thizgroup.com/" TargetMode="External"/><Relationship Id="rId2979" Type="http://schemas.openxmlformats.org/officeDocument/2006/relationships/hyperlink" Target="https://www.dragoonsmedia.com/" TargetMode="External"/><Relationship Id="rId201" Type="http://schemas.openxmlformats.org/officeDocument/2006/relationships/hyperlink" Target="http://g10consultancy.com/" TargetMode="External"/><Relationship Id="rId1788" Type="http://schemas.openxmlformats.org/officeDocument/2006/relationships/hyperlink" Target="https://www.jagansolutions.com/" TargetMode="External"/><Relationship Id="rId1995" Type="http://schemas.openxmlformats.org/officeDocument/2006/relationships/hyperlink" Target="https://afrogleap.com/" TargetMode="External"/><Relationship Id="rId2839" Type="http://schemas.openxmlformats.org/officeDocument/2006/relationships/hyperlink" Target="https://suhradinfotech.com/" TargetMode="External"/><Relationship Id="rId1648" Type="http://schemas.openxmlformats.org/officeDocument/2006/relationships/hyperlink" Target="http://www.hishab.co/" TargetMode="External"/><Relationship Id="rId1508" Type="http://schemas.openxmlformats.org/officeDocument/2006/relationships/hyperlink" Target="https://www.yemast.com/" TargetMode="External"/><Relationship Id="rId1855" Type="http://schemas.openxmlformats.org/officeDocument/2006/relationships/hyperlink" Target="https://www.intersysconsulting.com/" TargetMode="External"/><Relationship Id="rId2906" Type="http://schemas.openxmlformats.org/officeDocument/2006/relationships/hyperlink" Target="https://www.hubspire.com/" TargetMode="External"/><Relationship Id="rId3070" Type="http://schemas.openxmlformats.org/officeDocument/2006/relationships/hyperlink" Target="https://brightlab.me/" TargetMode="External"/><Relationship Id="rId1715" Type="http://schemas.openxmlformats.org/officeDocument/2006/relationships/hyperlink" Target="https://www.cognitiva.la/" TargetMode="External"/><Relationship Id="rId1922" Type="http://schemas.openxmlformats.org/officeDocument/2006/relationships/hyperlink" Target="https://tizbi.com/" TargetMode="External"/><Relationship Id="rId2489" Type="http://schemas.openxmlformats.org/officeDocument/2006/relationships/hyperlink" Target="https://envigo.digital/" TargetMode="External"/><Relationship Id="rId2696" Type="http://schemas.openxmlformats.org/officeDocument/2006/relationships/hyperlink" Target="https://redaxle.com/" TargetMode="External"/><Relationship Id="rId668" Type="http://schemas.openxmlformats.org/officeDocument/2006/relationships/hyperlink" Target="https://oneteam.us/" TargetMode="External"/><Relationship Id="rId875" Type="http://schemas.openxmlformats.org/officeDocument/2006/relationships/hyperlink" Target="https://gtn.ai/" TargetMode="External"/><Relationship Id="rId1298" Type="http://schemas.openxmlformats.org/officeDocument/2006/relationships/hyperlink" Target="http://intelauthentic.com/" TargetMode="External"/><Relationship Id="rId2349" Type="http://schemas.openxmlformats.org/officeDocument/2006/relationships/hyperlink" Target="http://intellicagroup.com/" TargetMode="External"/><Relationship Id="rId2556" Type="http://schemas.openxmlformats.org/officeDocument/2006/relationships/hyperlink" Target="http://www.oheec.com/" TargetMode="External"/><Relationship Id="rId2763" Type="http://schemas.openxmlformats.org/officeDocument/2006/relationships/hyperlink" Target="https://antpack.co/" TargetMode="External"/><Relationship Id="rId2970" Type="http://schemas.openxmlformats.org/officeDocument/2006/relationships/hyperlink" Target="https://inneed.cloud/" TargetMode="External"/><Relationship Id="rId528" Type="http://schemas.openxmlformats.org/officeDocument/2006/relationships/hyperlink" Target="https://www.magnetic.com/" TargetMode="External"/><Relationship Id="rId735" Type="http://schemas.openxmlformats.org/officeDocument/2006/relationships/hyperlink" Target="https://www.encompasscorporation.com/" TargetMode="External"/><Relationship Id="rId942" Type="http://schemas.openxmlformats.org/officeDocument/2006/relationships/hyperlink" Target="https://www.numbereight.me/" TargetMode="External"/><Relationship Id="rId1158" Type="http://schemas.openxmlformats.org/officeDocument/2006/relationships/hyperlink" Target="http://www.pioneeritconsulting.com/" TargetMode="External"/><Relationship Id="rId1365" Type="http://schemas.openxmlformats.org/officeDocument/2006/relationships/hyperlink" Target="https://squirro.com/" TargetMode="External"/><Relationship Id="rId1572" Type="http://schemas.openxmlformats.org/officeDocument/2006/relationships/hyperlink" Target="https://www.vizuamatix.com/" TargetMode="External"/><Relationship Id="rId2209" Type="http://schemas.openxmlformats.org/officeDocument/2006/relationships/hyperlink" Target="http://www.info-projects.com/" TargetMode="External"/><Relationship Id="rId2416" Type="http://schemas.openxmlformats.org/officeDocument/2006/relationships/hyperlink" Target="http://www.techolution.com/" TargetMode="External"/><Relationship Id="rId2623" Type="http://schemas.openxmlformats.org/officeDocument/2006/relationships/hyperlink" Target="https://kms-healthcare.com/" TargetMode="External"/><Relationship Id="rId1018" Type="http://schemas.openxmlformats.org/officeDocument/2006/relationships/hyperlink" Target="https://www.realestatewebexperts.com/" TargetMode="External"/><Relationship Id="rId1225" Type="http://schemas.openxmlformats.org/officeDocument/2006/relationships/hyperlink" Target="https://ynd.co/" TargetMode="External"/><Relationship Id="rId1432" Type="http://schemas.openxmlformats.org/officeDocument/2006/relationships/hyperlink" Target="https://socian.ai/" TargetMode="External"/><Relationship Id="rId2830" Type="http://schemas.openxmlformats.org/officeDocument/2006/relationships/hyperlink" Target="https://techlosetsolutions.com/" TargetMode="External"/><Relationship Id="rId71" Type="http://schemas.openxmlformats.org/officeDocument/2006/relationships/hyperlink" Target="https://waverleysoftware.com/" TargetMode="External"/><Relationship Id="rId802" Type="http://schemas.openxmlformats.org/officeDocument/2006/relationships/hyperlink" Target="https://www.stratifyd.com/" TargetMode="External"/><Relationship Id="rId178" Type="http://schemas.openxmlformats.org/officeDocument/2006/relationships/hyperlink" Target="https://deip.world/" TargetMode="External"/><Relationship Id="rId385" Type="http://schemas.openxmlformats.org/officeDocument/2006/relationships/hyperlink" Target="https://gyroscopic.ca/" TargetMode="External"/><Relationship Id="rId592" Type="http://schemas.openxmlformats.org/officeDocument/2006/relationships/hyperlink" Target="https://onfido.com/" TargetMode="External"/><Relationship Id="rId2066" Type="http://schemas.openxmlformats.org/officeDocument/2006/relationships/hyperlink" Target="http://bupartech.com/" TargetMode="External"/><Relationship Id="rId2273" Type="http://schemas.openxmlformats.org/officeDocument/2006/relationships/hyperlink" Target="https://amlgolabs.com/" TargetMode="External"/><Relationship Id="rId2480" Type="http://schemas.openxmlformats.org/officeDocument/2006/relationships/hyperlink" Target="https://www.analyticsinmotion.com/" TargetMode="External"/><Relationship Id="rId3117" Type="http://schemas.openxmlformats.org/officeDocument/2006/relationships/hyperlink" Target="https://www.kshatrainfotech.com/" TargetMode="External"/><Relationship Id="rId245" Type="http://schemas.openxmlformats.org/officeDocument/2006/relationships/hyperlink" Target="http://www.poliance.com/" TargetMode="External"/><Relationship Id="rId452" Type="http://schemas.openxmlformats.org/officeDocument/2006/relationships/hyperlink" Target="https://prudensio.co.uk/" TargetMode="External"/><Relationship Id="rId1082" Type="http://schemas.openxmlformats.org/officeDocument/2006/relationships/hyperlink" Target="https://jobot.com/" TargetMode="External"/><Relationship Id="rId2133" Type="http://schemas.openxmlformats.org/officeDocument/2006/relationships/hyperlink" Target="https://www.absidyllc.com/" TargetMode="External"/><Relationship Id="rId2340" Type="http://schemas.openxmlformats.org/officeDocument/2006/relationships/hyperlink" Target="http://ai.dividato.com/" TargetMode="External"/><Relationship Id="rId105" Type="http://schemas.openxmlformats.org/officeDocument/2006/relationships/hyperlink" Target="https://www.cedextech.com/" TargetMode="External"/><Relationship Id="rId312" Type="http://schemas.openxmlformats.org/officeDocument/2006/relationships/hyperlink" Target="https://7apps.pl/" TargetMode="External"/><Relationship Id="rId2200" Type="http://schemas.openxmlformats.org/officeDocument/2006/relationships/hyperlink" Target="http://www.tacnik.com/" TargetMode="External"/><Relationship Id="rId1899" Type="http://schemas.openxmlformats.org/officeDocument/2006/relationships/hyperlink" Target="https://keepler.io/" TargetMode="External"/><Relationship Id="rId1759" Type="http://schemas.openxmlformats.org/officeDocument/2006/relationships/hyperlink" Target="https://www.peak11.com/" TargetMode="External"/><Relationship Id="rId1966" Type="http://schemas.openxmlformats.org/officeDocument/2006/relationships/hyperlink" Target="https://trivialworks.com/" TargetMode="External"/><Relationship Id="rId1619" Type="http://schemas.openxmlformats.org/officeDocument/2006/relationships/hyperlink" Target="https://texei.com/nos-expertises/" TargetMode="External"/><Relationship Id="rId1826" Type="http://schemas.openxmlformats.org/officeDocument/2006/relationships/hyperlink" Target="https://sciforce.solutions/" TargetMode="External"/><Relationship Id="rId3041" Type="http://schemas.openxmlformats.org/officeDocument/2006/relationships/hyperlink" Target="https://mindstacktechnologies.com/" TargetMode="External"/><Relationship Id="rId779" Type="http://schemas.openxmlformats.org/officeDocument/2006/relationships/hyperlink" Target="http://automat.ai/" TargetMode="External"/><Relationship Id="rId986" Type="http://schemas.openxmlformats.org/officeDocument/2006/relationships/hyperlink" Target="https://www.denodo.com/en" TargetMode="External"/><Relationship Id="rId2667" Type="http://schemas.openxmlformats.org/officeDocument/2006/relationships/hyperlink" Target="https://www.smartinfologiks.com/" TargetMode="External"/><Relationship Id="rId639" Type="http://schemas.openxmlformats.org/officeDocument/2006/relationships/hyperlink" Target="https://intersog.com/" TargetMode="External"/><Relationship Id="rId1269" Type="http://schemas.openxmlformats.org/officeDocument/2006/relationships/hyperlink" Target="https://aicare.co/" TargetMode="External"/><Relationship Id="rId1476" Type="http://schemas.openxmlformats.org/officeDocument/2006/relationships/hyperlink" Target="https://trasee.io/" TargetMode="External"/><Relationship Id="rId2874" Type="http://schemas.openxmlformats.org/officeDocument/2006/relationships/hyperlink" Target="http://www.kernelbay.com/" TargetMode="External"/><Relationship Id="rId846" Type="http://schemas.openxmlformats.org/officeDocument/2006/relationships/hyperlink" Target="https://www.velebit.ai/" TargetMode="External"/><Relationship Id="rId1129" Type="http://schemas.openxmlformats.org/officeDocument/2006/relationships/hyperlink" Target="https://www.geneea.com/" TargetMode="External"/><Relationship Id="rId1683" Type="http://schemas.openxmlformats.org/officeDocument/2006/relationships/hyperlink" Target="http://www.oex-vcc.com/" TargetMode="External"/><Relationship Id="rId1890" Type="http://schemas.openxmlformats.org/officeDocument/2006/relationships/hyperlink" Target="http://archetec.com/" TargetMode="External"/><Relationship Id="rId2527" Type="http://schemas.openxmlformats.org/officeDocument/2006/relationships/hyperlink" Target="https://softwerk.se/" TargetMode="External"/><Relationship Id="rId2734" Type="http://schemas.openxmlformats.org/officeDocument/2006/relationships/hyperlink" Target="https://www.thinqloud.com/" TargetMode="External"/><Relationship Id="rId2941" Type="http://schemas.openxmlformats.org/officeDocument/2006/relationships/hyperlink" Target="http://www.mediasolutions.digital/" TargetMode="External"/><Relationship Id="rId706" Type="http://schemas.openxmlformats.org/officeDocument/2006/relationships/hyperlink" Target="https://klue.com/" TargetMode="External"/><Relationship Id="rId913" Type="http://schemas.openxmlformats.org/officeDocument/2006/relationships/hyperlink" Target="https://www.querlo.com/" TargetMode="External"/><Relationship Id="rId1336" Type="http://schemas.openxmlformats.org/officeDocument/2006/relationships/hyperlink" Target="https://www.sandlogic.com/" TargetMode="External"/><Relationship Id="rId1543" Type="http://schemas.openxmlformats.org/officeDocument/2006/relationships/hyperlink" Target="https://kotwel.com/" TargetMode="External"/><Relationship Id="rId1750" Type="http://schemas.openxmlformats.org/officeDocument/2006/relationships/hyperlink" Target="http://www.scalabilityexperts.com/" TargetMode="External"/><Relationship Id="rId2801" Type="http://schemas.openxmlformats.org/officeDocument/2006/relationships/hyperlink" Target="https://solutionchamps.com/" TargetMode="External"/><Relationship Id="rId42" Type="http://schemas.openxmlformats.org/officeDocument/2006/relationships/hyperlink" Target="https://underreality.com/" TargetMode="External"/><Relationship Id="rId1403" Type="http://schemas.openxmlformats.org/officeDocument/2006/relationships/hyperlink" Target="https://addo.ai/" TargetMode="External"/><Relationship Id="rId1610" Type="http://schemas.openxmlformats.org/officeDocument/2006/relationships/hyperlink" Target="https://www.deepmetis.com/" TargetMode="External"/><Relationship Id="rId289" Type="http://schemas.openxmlformats.org/officeDocument/2006/relationships/hyperlink" Target="https://sudo.la/" TargetMode="External"/><Relationship Id="rId496" Type="http://schemas.openxmlformats.org/officeDocument/2006/relationships/hyperlink" Target="https://www.builder.ai/" TargetMode="External"/><Relationship Id="rId2177" Type="http://schemas.openxmlformats.org/officeDocument/2006/relationships/hyperlink" Target="https://www.dtpoland.com/" TargetMode="External"/><Relationship Id="rId2384" Type="http://schemas.openxmlformats.org/officeDocument/2006/relationships/hyperlink" Target="https://www.headforwards.com/" TargetMode="External"/><Relationship Id="rId2591" Type="http://schemas.openxmlformats.org/officeDocument/2006/relationships/hyperlink" Target="https://softaims.co.uk/" TargetMode="External"/><Relationship Id="rId149" Type="http://schemas.openxmlformats.org/officeDocument/2006/relationships/hyperlink" Target="http://www.eastgate-software.com/" TargetMode="External"/><Relationship Id="rId356" Type="http://schemas.openxmlformats.org/officeDocument/2006/relationships/hyperlink" Target="https://www.turnkey.work/" TargetMode="External"/><Relationship Id="rId563" Type="http://schemas.openxmlformats.org/officeDocument/2006/relationships/hyperlink" Target="https://www.mitosistech.com/" TargetMode="External"/><Relationship Id="rId770" Type="http://schemas.openxmlformats.org/officeDocument/2006/relationships/hyperlink" Target="https://smartclick.ai/" TargetMode="External"/><Relationship Id="rId1193" Type="http://schemas.openxmlformats.org/officeDocument/2006/relationships/hyperlink" Target="http://www.goodworklabs.com/" TargetMode="External"/><Relationship Id="rId2037" Type="http://schemas.openxmlformats.org/officeDocument/2006/relationships/hyperlink" Target="http://www.delivermedia.com/" TargetMode="External"/><Relationship Id="rId2244" Type="http://schemas.openxmlformats.org/officeDocument/2006/relationships/hyperlink" Target="https://bytescout.com/" TargetMode="External"/><Relationship Id="rId2451" Type="http://schemas.openxmlformats.org/officeDocument/2006/relationships/hyperlink" Target="https://young-digital.com/" TargetMode="External"/><Relationship Id="rId216" Type="http://schemas.openxmlformats.org/officeDocument/2006/relationships/hyperlink" Target="https://www.paygapps.com/" TargetMode="External"/><Relationship Id="rId423" Type="http://schemas.openxmlformats.org/officeDocument/2006/relationships/hyperlink" Target="http://www.kpiteng.com/" TargetMode="External"/><Relationship Id="rId1053" Type="http://schemas.openxmlformats.org/officeDocument/2006/relationships/hyperlink" Target="http://datamettle.com/" TargetMode="External"/><Relationship Id="rId1260" Type="http://schemas.openxmlformats.org/officeDocument/2006/relationships/hyperlink" Target="https://ripjar.com/" TargetMode="External"/><Relationship Id="rId2104" Type="http://schemas.openxmlformats.org/officeDocument/2006/relationships/hyperlink" Target="http://www.aaionline.us/" TargetMode="External"/><Relationship Id="rId630" Type="http://schemas.openxmlformats.org/officeDocument/2006/relationships/hyperlink" Target="https://getindata.com/" TargetMode="External"/><Relationship Id="rId2311" Type="http://schemas.openxmlformats.org/officeDocument/2006/relationships/hyperlink" Target="https://www.growthops.com.au/" TargetMode="External"/><Relationship Id="rId1120" Type="http://schemas.openxmlformats.org/officeDocument/2006/relationships/hyperlink" Target="https://www.winterwell.com/" TargetMode="External"/><Relationship Id="rId1937" Type="http://schemas.openxmlformats.org/officeDocument/2006/relationships/hyperlink" Target="https://wisdom.tech/" TargetMode="External"/><Relationship Id="rId3085" Type="http://schemas.openxmlformats.org/officeDocument/2006/relationships/hyperlink" Target="https://cosdecalpha.com/" TargetMode="External"/><Relationship Id="rId3152" Type="http://schemas.openxmlformats.org/officeDocument/2006/relationships/hyperlink" Target="https://tas.co.in/" TargetMode="External"/><Relationship Id="rId280" Type="http://schemas.openxmlformats.org/officeDocument/2006/relationships/hyperlink" Target="http://www.streamlinesocial.com/" TargetMode="External"/><Relationship Id="rId3012" Type="http://schemas.openxmlformats.org/officeDocument/2006/relationships/hyperlink" Target="http://www.blutechconsulting.com/" TargetMode="External"/><Relationship Id="rId140" Type="http://schemas.openxmlformats.org/officeDocument/2006/relationships/hyperlink" Target="http://www.goldfishcode.com/" TargetMode="External"/><Relationship Id="rId6" Type="http://schemas.openxmlformats.org/officeDocument/2006/relationships/hyperlink" Target="https://www.icreon.com/en" TargetMode="External"/><Relationship Id="rId2778" Type="http://schemas.openxmlformats.org/officeDocument/2006/relationships/hyperlink" Target="https://www.analyticdesign.com.br/" TargetMode="External"/><Relationship Id="rId2985" Type="http://schemas.openxmlformats.org/officeDocument/2006/relationships/hyperlink" Target="http://teknomatics.com/" TargetMode="External"/><Relationship Id="rId957" Type="http://schemas.openxmlformats.org/officeDocument/2006/relationships/hyperlink" Target="http://www.earth-ai.com/" TargetMode="External"/><Relationship Id="rId1587" Type="http://schemas.openxmlformats.org/officeDocument/2006/relationships/hyperlink" Target="https://formant.io/" TargetMode="External"/><Relationship Id="rId1794" Type="http://schemas.openxmlformats.org/officeDocument/2006/relationships/hyperlink" Target="https://www.lemay.ai/" TargetMode="External"/><Relationship Id="rId2638" Type="http://schemas.openxmlformats.org/officeDocument/2006/relationships/hyperlink" Target="https://www.quantumsoftech.com/" TargetMode="External"/><Relationship Id="rId2845" Type="http://schemas.openxmlformats.org/officeDocument/2006/relationships/hyperlink" Target="http://coderpro.net/" TargetMode="External"/><Relationship Id="rId86" Type="http://schemas.openxmlformats.org/officeDocument/2006/relationships/hyperlink" Target="https://accubits.com/" TargetMode="External"/><Relationship Id="rId817" Type="http://schemas.openxmlformats.org/officeDocument/2006/relationships/hyperlink" Target="http://flinklabs.com/" TargetMode="External"/><Relationship Id="rId1447" Type="http://schemas.openxmlformats.org/officeDocument/2006/relationships/hyperlink" Target="https://aiknights.com/" TargetMode="External"/><Relationship Id="rId1654" Type="http://schemas.openxmlformats.org/officeDocument/2006/relationships/hyperlink" Target="https://www.wttnae.com/" TargetMode="External"/><Relationship Id="rId1861" Type="http://schemas.openxmlformats.org/officeDocument/2006/relationships/hyperlink" Target="https://www.sunsmart.co.in/" TargetMode="External"/><Relationship Id="rId2705" Type="http://schemas.openxmlformats.org/officeDocument/2006/relationships/hyperlink" Target="https://odience.net/" TargetMode="External"/><Relationship Id="rId2912" Type="http://schemas.openxmlformats.org/officeDocument/2006/relationships/hyperlink" Target="https://vstorm.co/" TargetMode="External"/><Relationship Id="rId1307" Type="http://schemas.openxmlformats.org/officeDocument/2006/relationships/hyperlink" Target="https://netlyt.io/" TargetMode="External"/><Relationship Id="rId1514" Type="http://schemas.openxmlformats.org/officeDocument/2006/relationships/hyperlink" Target="https://concirrus.com/" TargetMode="External"/><Relationship Id="rId1721" Type="http://schemas.openxmlformats.org/officeDocument/2006/relationships/hyperlink" Target="http://www.zingbox.com/" TargetMode="External"/><Relationship Id="rId13" Type="http://schemas.openxmlformats.org/officeDocument/2006/relationships/hyperlink" Target="https://dev.pro/" TargetMode="External"/><Relationship Id="rId2288" Type="http://schemas.openxmlformats.org/officeDocument/2006/relationships/hyperlink" Target="https://tline.pk/" TargetMode="External"/><Relationship Id="rId2495" Type="http://schemas.openxmlformats.org/officeDocument/2006/relationships/hyperlink" Target="https://www.allianzeinfosoft.com/" TargetMode="External"/><Relationship Id="rId467" Type="http://schemas.openxmlformats.org/officeDocument/2006/relationships/hyperlink" Target="https://regex.global/" TargetMode="External"/><Relationship Id="rId1097" Type="http://schemas.openxmlformats.org/officeDocument/2006/relationships/hyperlink" Target="http://www.dcits.com/" TargetMode="External"/><Relationship Id="rId2148" Type="http://schemas.openxmlformats.org/officeDocument/2006/relationships/hyperlink" Target="http://carbono.mx/" TargetMode="External"/><Relationship Id="rId674" Type="http://schemas.openxmlformats.org/officeDocument/2006/relationships/hyperlink" Target="https://www.ubisend.com/" TargetMode="External"/><Relationship Id="rId881" Type="http://schemas.openxmlformats.org/officeDocument/2006/relationships/hyperlink" Target="http://www.headlight.ai/" TargetMode="External"/><Relationship Id="rId2355" Type="http://schemas.openxmlformats.org/officeDocument/2006/relationships/hyperlink" Target="https://infistack.com/" TargetMode="External"/><Relationship Id="rId2562" Type="http://schemas.openxmlformats.org/officeDocument/2006/relationships/hyperlink" Target="https://lawlortechnologies.com/" TargetMode="External"/><Relationship Id="rId327" Type="http://schemas.openxmlformats.org/officeDocument/2006/relationships/hyperlink" Target="https://charpixel.com/" TargetMode="External"/><Relationship Id="rId534" Type="http://schemas.openxmlformats.org/officeDocument/2006/relationships/hyperlink" Target="https://www.starship.xyz/" TargetMode="External"/><Relationship Id="rId741" Type="http://schemas.openxmlformats.org/officeDocument/2006/relationships/hyperlink" Target="http://onprocess.com/" TargetMode="External"/><Relationship Id="rId1164" Type="http://schemas.openxmlformats.org/officeDocument/2006/relationships/hyperlink" Target="https://poly-ai.com/" TargetMode="External"/><Relationship Id="rId1371" Type="http://schemas.openxmlformats.org/officeDocument/2006/relationships/hyperlink" Target="https://ndovucloud.com/" TargetMode="External"/><Relationship Id="rId2008" Type="http://schemas.openxmlformats.org/officeDocument/2006/relationships/hyperlink" Target="https://www.ducenit.com/" TargetMode="External"/><Relationship Id="rId2215" Type="http://schemas.openxmlformats.org/officeDocument/2006/relationships/hyperlink" Target="http://function-ai.com/" TargetMode="External"/><Relationship Id="rId2422" Type="http://schemas.openxmlformats.org/officeDocument/2006/relationships/hyperlink" Target="https://www.tis.hr/" TargetMode="External"/><Relationship Id="rId601" Type="http://schemas.openxmlformats.org/officeDocument/2006/relationships/hyperlink" Target="https://clinc.com/" TargetMode="External"/><Relationship Id="rId1024" Type="http://schemas.openxmlformats.org/officeDocument/2006/relationships/hyperlink" Target="http://senseforth.ai/" TargetMode="External"/><Relationship Id="rId1231" Type="http://schemas.openxmlformats.org/officeDocument/2006/relationships/hyperlink" Target="http://www.iconic-solutions.com/" TargetMode="External"/><Relationship Id="rId3056" Type="http://schemas.openxmlformats.org/officeDocument/2006/relationships/hyperlink" Target="https://www.thebotforge.io/" TargetMode="External"/><Relationship Id="rId184" Type="http://schemas.openxmlformats.org/officeDocument/2006/relationships/hyperlink" Target="https://www.edentechlabs.io/" TargetMode="External"/><Relationship Id="rId391" Type="http://schemas.openxmlformats.org/officeDocument/2006/relationships/hyperlink" Target="http://chatwise.io/" TargetMode="External"/><Relationship Id="rId1908" Type="http://schemas.openxmlformats.org/officeDocument/2006/relationships/hyperlink" Target="https://www.magicfinserv.com/" TargetMode="External"/><Relationship Id="rId2072" Type="http://schemas.openxmlformats.org/officeDocument/2006/relationships/hyperlink" Target="http://www.elitecrest.com/" TargetMode="External"/><Relationship Id="rId3123" Type="http://schemas.openxmlformats.org/officeDocument/2006/relationships/hyperlink" Target="http://www.modelateapps.com/en" TargetMode="External"/><Relationship Id="rId251" Type="http://schemas.openxmlformats.org/officeDocument/2006/relationships/hyperlink" Target="http://www.dataeaze.io/" TargetMode="External"/><Relationship Id="rId2889" Type="http://schemas.openxmlformats.org/officeDocument/2006/relationships/hyperlink" Target="https://limerine.com/" TargetMode="External"/><Relationship Id="rId111" Type="http://schemas.openxmlformats.org/officeDocument/2006/relationships/hyperlink" Target="http://thetatechnolabs.com/" TargetMode="External"/><Relationship Id="rId1698" Type="http://schemas.openxmlformats.org/officeDocument/2006/relationships/hyperlink" Target="http://www.axiomzen.co/" TargetMode="External"/><Relationship Id="rId2749" Type="http://schemas.openxmlformats.org/officeDocument/2006/relationships/hyperlink" Target="http://bostonux.com/" TargetMode="External"/><Relationship Id="rId2956" Type="http://schemas.openxmlformats.org/officeDocument/2006/relationships/hyperlink" Target="http://www.oxit.com/" TargetMode="External"/><Relationship Id="rId928" Type="http://schemas.openxmlformats.org/officeDocument/2006/relationships/hyperlink" Target="http://calculationconsulting.com/" TargetMode="External"/><Relationship Id="rId1558" Type="http://schemas.openxmlformats.org/officeDocument/2006/relationships/hyperlink" Target="https://agnitotechnologies.com/" TargetMode="External"/><Relationship Id="rId1765" Type="http://schemas.openxmlformats.org/officeDocument/2006/relationships/hyperlink" Target="https://alphamoon.ai/" TargetMode="External"/><Relationship Id="rId2609" Type="http://schemas.openxmlformats.org/officeDocument/2006/relationships/hyperlink" Target="https://fliarbi.com/" TargetMode="External"/><Relationship Id="rId57" Type="http://schemas.openxmlformats.org/officeDocument/2006/relationships/hyperlink" Target="http://www.lateral-inc.com/" TargetMode="External"/><Relationship Id="rId1418" Type="http://schemas.openxmlformats.org/officeDocument/2006/relationships/hyperlink" Target="https://www.gfk.com/en-gb/" TargetMode="External"/><Relationship Id="rId1972" Type="http://schemas.openxmlformats.org/officeDocument/2006/relationships/hyperlink" Target="https://glorinz.com/" TargetMode="External"/><Relationship Id="rId2816" Type="http://schemas.openxmlformats.org/officeDocument/2006/relationships/hyperlink" Target="https://mercuriopi.com/" TargetMode="External"/><Relationship Id="rId1625" Type="http://schemas.openxmlformats.org/officeDocument/2006/relationships/hyperlink" Target="https://www.enterdev.com/" TargetMode="External"/><Relationship Id="rId1832" Type="http://schemas.openxmlformats.org/officeDocument/2006/relationships/hyperlink" Target="https://www.invma.co.uk/" TargetMode="External"/><Relationship Id="rId2399" Type="http://schemas.openxmlformats.org/officeDocument/2006/relationships/hyperlink" Target="https://www.zyclyx.com/" TargetMode="External"/><Relationship Id="rId578" Type="http://schemas.openxmlformats.org/officeDocument/2006/relationships/hyperlink" Target="https://primer.ai/" TargetMode="External"/><Relationship Id="rId785" Type="http://schemas.openxmlformats.org/officeDocument/2006/relationships/hyperlink" Target="https://www.mythic-ai.com/" TargetMode="External"/><Relationship Id="rId992" Type="http://schemas.openxmlformats.org/officeDocument/2006/relationships/hyperlink" Target="https://www.leadergpu.com/" TargetMode="External"/><Relationship Id="rId2259" Type="http://schemas.openxmlformats.org/officeDocument/2006/relationships/hyperlink" Target="http://resolvestudio.co/" TargetMode="External"/><Relationship Id="rId2466" Type="http://schemas.openxmlformats.org/officeDocument/2006/relationships/hyperlink" Target="https://www.openagents.io/" TargetMode="External"/><Relationship Id="rId2673" Type="http://schemas.openxmlformats.org/officeDocument/2006/relationships/hyperlink" Target="http://www.artyllect.com/" TargetMode="External"/><Relationship Id="rId2880" Type="http://schemas.openxmlformats.org/officeDocument/2006/relationships/hyperlink" Target="https://crux2core.com/" TargetMode="External"/><Relationship Id="rId438" Type="http://schemas.openxmlformats.org/officeDocument/2006/relationships/hyperlink" Target="http://sproutmatrix.com/" TargetMode="External"/><Relationship Id="rId645" Type="http://schemas.openxmlformats.org/officeDocument/2006/relationships/hyperlink" Target="https://www.ampleinsight.com/" TargetMode="External"/><Relationship Id="rId852" Type="http://schemas.openxmlformats.org/officeDocument/2006/relationships/hyperlink" Target="http://www.neoris.com/" TargetMode="External"/><Relationship Id="rId1068" Type="http://schemas.openxmlformats.org/officeDocument/2006/relationships/hyperlink" Target="https://constellation.ai/" TargetMode="External"/><Relationship Id="rId1275" Type="http://schemas.openxmlformats.org/officeDocument/2006/relationships/hyperlink" Target="http://www.emergeiq.com/" TargetMode="External"/><Relationship Id="rId1482" Type="http://schemas.openxmlformats.org/officeDocument/2006/relationships/hyperlink" Target="https://azurian.com/" TargetMode="External"/><Relationship Id="rId2119" Type="http://schemas.openxmlformats.org/officeDocument/2006/relationships/hyperlink" Target="https://www.zucisystems.com/" TargetMode="External"/><Relationship Id="rId2326" Type="http://schemas.openxmlformats.org/officeDocument/2006/relationships/hyperlink" Target="https://www.cartesiandatasciences.com/contact" TargetMode="External"/><Relationship Id="rId2533" Type="http://schemas.openxmlformats.org/officeDocument/2006/relationships/hyperlink" Target="http://www.imrepublic.com/" TargetMode="External"/><Relationship Id="rId2740" Type="http://schemas.openxmlformats.org/officeDocument/2006/relationships/hyperlink" Target="http://www.teknodev.biz/" TargetMode="External"/><Relationship Id="rId505" Type="http://schemas.openxmlformats.org/officeDocument/2006/relationships/hyperlink" Target="https://www.gatesweb.it/" TargetMode="External"/><Relationship Id="rId712" Type="http://schemas.openxmlformats.org/officeDocument/2006/relationships/hyperlink" Target="http://visua.com/" TargetMode="External"/><Relationship Id="rId1135" Type="http://schemas.openxmlformats.org/officeDocument/2006/relationships/hyperlink" Target="http://asg.com/" TargetMode="External"/><Relationship Id="rId1342" Type="http://schemas.openxmlformats.org/officeDocument/2006/relationships/hyperlink" Target="https://zummitafrica.com/" TargetMode="External"/><Relationship Id="rId1202" Type="http://schemas.openxmlformats.org/officeDocument/2006/relationships/hyperlink" Target="http://roonyx.tech/" TargetMode="External"/><Relationship Id="rId2600" Type="http://schemas.openxmlformats.org/officeDocument/2006/relationships/hyperlink" Target="http://forteinnovation.mx/" TargetMode="External"/><Relationship Id="rId295" Type="http://schemas.openxmlformats.org/officeDocument/2006/relationships/hyperlink" Target="http://silverskytechnology.com/" TargetMode="External"/><Relationship Id="rId2183" Type="http://schemas.openxmlformats.org/officeDocument/2006/relationships/hyperlink" Target="https://www.bitontop.com/" TargetMode="External"/><Relationship Id="rId2390" Type="http://schemas.openxmlformats.org/officeDocument/2006/relationships/hyperlink" Target="https://softdatagroup.com/" TargetMode="External"/><Relationship Id="rId3027" Type="http://schemas.openxmlformats.org/officeDocument/2006/relationships/hyperlink" Target="http://www.kernix.com/" TargetMode="External"/><Relationship Id="rId155" Type="http://schemas.openxmlformats.org/officeDocument/2006/relationships/hyperlink" Target="https://www.staunchsys.com/" TargetMode="External"/><Relationship Id="rId362" Type="http://schemas.openxmlformats.org/officeDocument/2006/relationships/hyperlink" Target="https://elasticis.com/" TargetMode="External"/><Relationship Id="rId2043" Type="http://schemas.openxmlformats.org/officeDocument/2006/relationships/hyperlink" Target="https://www.lateral.com.au/" TargetMode="External"/><Relationship Id="rId2250" Type="http://schemas.openxmlformats.org/officeDocument/2006/relationships/hyperlink" Target="https://www.auquall.com/" TargetMode="External"/><Relationship Id="rId222" Type="http://schemas.openxmlformats.org/officeDocument/2006/relationships/hyperlink" Target="https://dxminds.com/" TargetMode="External"/><Relationship Id="rId2110" Type="http://schemas.openxmlformats.org/officeDocument/2006/relationships/hyperlink" Target="https://thestarsco.com/" TargetMode="External"/><Relationship Id="rId1669" Type="http://schemas.openxmlformats.org/officeDocument/2006/relationships/hyperlink" Target="http://www.sigbl.com/" TargetMode="External"/><Relationship Id="rId1876" Type="http://schemas.openxmlformats.org/officeDocument/2006/relationships/hyperlink" Target="https://www.robotict.com/" TargetMode="External"/><Relationship Id="rId2927" Type="http://schemas.openxmlformats.org/officeDocument/2006/relationships/hyperlink" Target="https://www.seaflux.tech/" TargetMode="External"/><Relationship Id="rId3091" Type="http://schemas.openxmlformats.org/officeDocument/2006/relationships/hyperlink" Target="https://offsiteteam.com/" TargetMode="External"/><Relationship Id="rId1529" Type="http://schemas.openxmlformats.org/officeDocument/2006/relationships/hyperlink" Target="http://www.lzt.biz/" TargetMode="External"/><Relationship Id="rId1736" Type="http://schemas.openxmlformats.org/officeDocument/2006/relationships/hyperlink" Target="https://revunit.com/" TargetMode="External"/><Relationship Id="rId1943" Type="http://schemas.openxmlformats.org/officeDocument/2006/relationships/hyperlink" Target="http://www.redninja.co.uk/" TargetMode="External"/><Relationship Id="rId28" Type="http://schemas.openxmlformats.org/officeDocument/2006/relationships/hyperlink" Target="http://www.reckonsys.com/" TargetMode="External"/><Relationship Id="rId1803" Type="http://schemas.openxmlformats.org/officeDocument/2006/relationships/hyperlink" Target="https://ahdustechnology.de/" TargetMode="External"/><Relationship Id="rId689" Type="http://schemas.openxmlformats.org/officeDocument/2006/relationships/hyperlink" Target="https://www.bboxx.co.uk/" TargetMode="External"/><Relationship Id="rId896" Type="http://schemas.openxmlformats.org/officeDocument/2006/relationships/hyperlink" Target="https://www.aim.ca/" TargetMode="External"/><Relationship Id="rId2577" Type="http://schemas.openxmlformats.org/officeDocument/2006/relationships/hyperlink" Target="http://entg.co/" TargetMode="External"/><Relationship Id="rId2784" Type="http://schemas.openxmlformats.org/officeDocument/2006/relationships/hyperlink" Target="https://www.funstematics.ai/" TargetMode="External"/><Relationship Id="rId549" Type="http://schemas.openxmlformats.org/officeDocument/2006/relationships/hyperlink" Target="https://unanimous.ai/" TargetMode="External"/><Relationship Id="rId756" Type="http://schemas.openxmlformats.org/officeDocument/2006/relationships/hyperlink" Target="https://www.kensci.com/" TargetMode="External"/><Relationship Id="rId1179" Type="http://schemas.openxmlformats.org/officeDocument/2006/relationships/hyperlink" Target="http://www.newborntown.com/en/" TargetMode="External"/><Relationship Id="rId1386" Type="http://schemas.openxmlformats.org/officeDocument/2006/relationships/hyperlink" Target="https://www.ipinyou.com/" TargetMode="External"/><Relationship Id="rId1593" Type="http://schemas.openxmlformats.org/officeDocument/2006/relationships/hyperlink" Target="https://www.suirui.com/" TargetMode="External"/><Relationship Id="rId2437" Type="http://schemas.openxmlformats.org/officeDocument/2006/relationships/hyperlink" Target="https://marzex.tech/" TargetMode="External"/><Relationship Id="rId2991" Type="http://schemas.openxmlformats.org/officeDocument/2006/relationships/hyperlink" Target="https://flabbertech.com/" TargetMode="External"/><Relationship Id="rId409" Type="http://schemas.openxmlformats.org/officeDocument/2006/relationships/hyperlink" Target="https://quventix.com/" TargetMode="External"/><Relationship Id="rId963" Type="http://schemas.openxmlformats.org/officeDocument/2006/relationships/hyperlink" Target="https://gazelle.ai/" TargetMode="External"/><Relationship Id="rId1039" Type="http://schemas.openxmlformats.org/officeDocument/2006/relationships/hyperlink" Target="https://callmaia.com/" TargetMode="External"/><Relationship Id="rId1246" Type="http://schemas.openxmlformats.org/officeDocument/2006/relationships/hyperlink" Target="https://avora.com/" TargetMode="External"/><Relationship Id="rId2644" Type="http://schemas.openxmlformats.org/officeDocument/2006/relationships/hyperlink" Target="https://www.voxtronme.com/" TargetMode="External"/><Relationship Id="rId2851" Type="http://schemas.openxmlformats.org/officeDocument/2006/relationships/hyperlink" Target="https://techaviait.com/" TargetMode="External"/><Relationship Id="rId92" Type="http://schemas.openxmlformats.org/officeDocument/2006/relationships/hyperlink" Target="https://www.abtosoftware.com/net-development-company" TargetMode="External"/><Relationship Id="rId616" Type="http://schemas.openxmlformats.org/officeDocument/2006/relationships/hyperlink" Target="http://www.exiger.com/" TargetMode="External"/><Relationship Id="rId823" Type="http://schemas.openxmlformats.org/officeDocument/2006/relationships/hyperlink" Target="https://genus.ai/" TargetMode="External"/><Relationship Id="rId1453" Type="http://schemas.openxmlformats.org/officeDocument/2006/relationships/hyperlink" Target="https://chatgen.com.au/" TargetMode="External"/><Relationship Id="rId1660" Type="http://schemas.openxmlformats.org/officeDocument/2006/relationships/hyperlink" Target="http://astraoutsourcing.com/" TargetMode="External"/><Relationship Id="rId2504" Type="http://schemas.openxmlformats.org/officeDocument/2006/relationships/hyperlink" Target="https://eiliana.com/" TargetMode="External"/><Relationship Id="rId2711" Type="http://schemas.openxmlformats.org/officeDocument/2006/relationships/hyperlink" Target="https://www.accreteinfo.com/" TargetMode="External"/><Relationship Id="rId1106" Type="http://schemas.openxmlformats.org/officeDocument/2006/relationships/hyperlink" Target="https://www.axlewebtech.com/" TargetMode="External"/><Relationship Id="rId1313" Type="http://schemas.openxmlformats.org/officeDocument/2006/relationships/hyperlink" Target="http://concretely.ai/" TargetMode="External"/><Relationship Id="rId1520" Type="http://schemas.openxmlformats.org/officeDocument/2006/relationships/hyperlink" Target="https://www.thoucentric.com/" TargetMode="External"/><Relationship Id="rId199" Type="http://schemas.openxmlformats.org/officeDocument/2006/relationships/hyperlink" Target="https://jiratech.com/" TargetMode="External"/><Relationship Id="rId2087" Type="http://schemas.openxmlformats.org/officeDocument/2006/relationships/hyperlink" Target="https://www.auroinfo.com/" TargetMode="External"/><Relationship Id="rId2294" Type="http://schemas.openxmlformats.org/officeDocument/2006/relationships/hyperlink" Target="http://www.deutschinc.com/" TargetMode="External"/><Relationship Id="rId3138" Type="http://schemas.openxmlformats.org/officeDocument/2006/relationships/hyperlink" Target="https://www.ellocentlabs.com/" TargetMode="External"/><Relationship Id="rId266" Type="http://schemas.openxmlformats.org/officeDocument/2006/relationships/hyperlink" Target="https://www.skyrise.tech/" TargetMode="External"/><Relationship Id="rId473" Type="http://schemas.openxmlformats.org/officeDocument/2006/relationships/hyperlink" Target="http://www.stratorsoft.com/" TargetMode="External"/><Relationship Id="rId680" Type="http://schemas.openxmlformats.org/officeDocument/2006/relationships/hyperlink" Target="https://www.callsign.com/" TargetMode="External"/><Relationship Id="rId2154" Type="http://schemas.openxmlformats.org/officeDocument/2006/relationships/hyperlink" Target="http://www.buddobot.com/" TargetMode="External"/><Relationship Id="rId2361" Type="http://schemas.openxmlformats.org/officeDocument/2006/relationships/hyperlink" Target="https://discoverit.digital/" TargetMode="External"/><Relationship Id="rId126" Type="http://schemas.openxmlformats.org/officeDocument/2006/relationships/hyperlink" Target="https://kernelics.com/" TargetMode="External"/><Relationship Id="rId333" Type="http://schemas.openxmlformats.org/officeDocument/2006/relationships/hyperlink" Target="https://www.vardhamaninfotech.com/" TargetMode="External"/><Relationship Id="rId540" Type="http://schemas.openxmlformats.org/officeDocument/2006/relationships/hyperlink" Target="https://h2.vc/" TargetMode="External"/><Relationship Id="rId1170" Type="http://schemas.openxmlformats.org/officeDocument/2006/relationships/hyperlink" Target="http://www.aristontek.com/" TargetMode="External"/><Relationship Id="rId2014" Type="http://schemas.openxmlformats.org/officeDocument/2006/relationships/hyperlink" Target="https://www.equationsinc.com/" TargetMode="External"/><Relationship Id="rId2221" Type="http://schemas.openxmlformats.org/officeDocument/2006/relationships/hyperlink" Target="https://arnowa.com/" TargetMode="External"/><Relationship Id="rId1030" Type="http://schemas.openxmlformats.org/officeDocument/2006/relationships/hyperlink" Target="https://gts.ai/" TargetMode="External"/><Relationship Id="rId400" Type="http://schemas.openxmlformats.org/officeDocument/2006/relationships/hyperlink" Target="https://forgeahead.io/" TargetMode="External"/><Relationship Id="rId1987" Type="http://schemas.openxmlformats.org/officeDocument/2006/relationships/hyperlink" Target="https://www.uoldiveo.com.br/index.html" TargetMode="External"/><Relationship Id="rId1847" Type="http://schemas.openxmlformats.org/officeDocument/2006/relationships/hyperlink" Target="https://arvolution.com/" TargetMode="External"/><Relationship Id="rId1707" Type="http://schemas.openxmlformats.org/officeDocument/2006/relationships/hyperlink" Target="https://direlli.com/" TargetMode="External"/><Relationship Id="rId3062" Type="http://schemas.openxmlformats.org/officeDocument/2006/relationships/hyperlink" Target="http://www.simtlix.com/" TargetMode="External"/><Relationship Id="rId190" Type="http://schemas.openxmlformats.org/officeDocument/2006/relationships/hyperlink" Target="http://www.thaumatec.com/" TargetMode="External"/><Relationship Id="rId1914" Type="http://schemas.openxmlformats.org/officeDocument/2006/relationships/hyperlink" Target="https://rstartec.com/" TargetMode="External"/><Relationship Id="rId2688" Type="http://schemas.openxmlformats.org/officeDocument/2006/relationships/hyperlink" Target="http://www.epi-interactive.com/" TargetMode="External"/><Relationship Id="rId2895" Type="http://schemas.openxmlformats.org/officeDocument/2006/relationships/hyperlink" Target="https://hekate.ai/" TargetMode="External"/><Relationship Id="rId867" Type="http://schemas.openxmlformats.org/officeDocument/2006/relationships/hyperlink" Target="http://almaxanalytics.com/" TargetMode="External"/><Relationship Id="rId1497" Type="http://schemas.openxmlformats.org/officeDocument/2006/relationships/hyperlink" Target="http://www.talented.app/" TargetMode="External"/><Relationship Id="rId2548" Type="http://schemas.openxmlformats.org/officeDocument/2006/relationships/hyperlink" Target="https://techweirdo.in/" TargetMode="External"/><Relationship Id="rId2755" Type="http://schemas.openxmlformats.org/officeDocument/2006/relationships/hyperlink" Target="https://www.britwise.com/" TargetMode="External"/><Relationship Id="rId2962" Type="http://schemas.openxmlformats.org/officeDocument/2006/relationships/hyperlink" Target="https://www.virtualcoders.net/" TargetMode="External"/><Relationship Id="rId727" Type="http://schemas.openxmlformats.org/officeDocument/2006/relationships/hyperlink" Target="https://www.adbrain.com/" TargetMode="External"/><Relationship Id="rId934" Type="http://schemas.openxmlformats.org/officeDocument/2006/relationships/hyperlink" Target="https://www.artimus-uk.com/" TargetMode="External"/><Relationship Id="rId1357" Type="http://schemas.openxmlformats.org/officeDocument/2006/relationships/hyperlink" Target="http://www.kvantum.ai/" TargetMode="External"/><Relationship Id="rId1564" Type="http://schemas.openxmlformats.org/officeDocument/2006/relationships/hyperlink" Target="https://www.analyticsplus.com/" TargetMode="External"/><Relationship Id="rId1771" Type="http://schemas.openxmlformats.org/officeDocument/2006/relationships/hyperlink" Target="http://www.marvik.ai/" TargetMode="External"/><Relationship Id="rId2408" Type="http://schemas.openxmlformats.org/officeDocument/2006/relationships/hyperlink" Target="https://www.powermovesdm.com/" TargetMode="External"/><Relationship Id="rId2615" Type="http://schemas.openxmlformats.org/officeDocument/2006/relationships/hyperlink" Target="https://www.appincubator.io/" TargetMode="External"/><Relationship Id="rId2822" Type="http://schemas.openxmlformats.org/officeDocument/2006/relationships/hyperlink" Target="https://atulyam.tech/" TargetMode="External"/><Relationship Id="rId63" Type="http://schemas.openxmlformats.org/officeDocument/2006/relationships/hyperlink" Target="https://www.fintelics.com/" TargetMode="External"/><Relationship Id="rId1217" Type="http://schemas.openxmlformats.org/officeDocument/2006/relationships/hyperlink" Target="https://dysnix.com/" TargetMode="External"/><Relationship Id="rId1424" Type="http://schemas.openxmlformats.org/officeDocument/2006/relationships/hyperlink" Target="https://www.plainconcepts.com/" TargetMode="External"/><Relationship Id="rId1631" Type="http://schemas.openxmlformats.org/officeDocument/2006/relationships/hyperlink" Target="https://zakiant.com/" TargetMode="External"/><Relationship Id="rId2198" Type="http://schemas.openxmlformats.org/officeDocument/2006/relationships/hyperlink" Target="https://hesfintech.com/" TargetMode="External"/><Relationship Id="rId377" Type="http://schemas.openxmlformats.org/officeDocument/2006/relationships/hyperlink" Target="http://www.bachasoftware.com/" TargetMode="External"/><Relationship Id="rId584" Type="http://schemas.openxmlformats.org/officeDocument/2006/relationships/hyperlink" Target="https://www.rchilli.com/" TargetMode="External"/><Relationship Id="rId2058" Type="http://schemas.openxmlformats.org/officeDocument/2006/relationships/hyperlink" Target="https://www.artin.cz/" TargetMode="External"/><Relationship Id="rId2265" Type="http://schemas.openxmlformats.org/officeDocument/2006/relationships/hyperlink" Target="https://connectingdotsinfotech.com/" TargetMode="External"/><Relationship Id="rId3109" Type="http://schemas.openxmlformats.org/officeDocument/2006/relationships/hyperlink" Target="https://brainhint.com/" TargetMode="External"/><Relationship Id="rId237" Type="http://schemas.openxmlformats.org/officeDocument/2006/relationships/hyperlink" Target="https://www.supl.ai/" TargetMode="External"/><Relationship Id="rId791" Type="http://schemas.openxmlformats.org/officeDocument/2006/relationships/hyperlink" Target="https://rainbird.ai/" TargetMode="External"/><Relationship Id="rId1074" Type="http://schemas.openxmlformats.org/officeDocument/2006/relationships/hyperlink" Target="https://www.acaciasystems.com.au/" TargetMode="External"/><Relationship Id="rId2472" Type="http://schemas.openxmlformats.org/officeDocument/2006/relationships/hyperlink" Target="http://www.johotek.com/" TargetMode="External"/><Relationship Id="rId444" Type="http://schemas.openxmlformats.org/officeDocument/2006/relationships/hyperlink" Target="https://www.opellabs.com/" TargetMode="External"/><Relationship Id="rId651" Type="http://schemas.openxmlformats.org/officeDocument/2006/relationships/hyperlink" Target="http://www.honeycombsoft.com/" TargetMode="External"/><Relationship Id="rId1281" Type="http://schemas.openxmlformats.org/officeDocument/2006/relationships/hyperlink" Target="https://www.enpacto.tech/" TargetMode="External"/><Relationship Id="rId2125" Type="http://schemas.openxmlformats.org/officeDocument/2006/relationships/hyperlink" Target="https://www.hexoskin.com/" TargetMode="External"/><Relationship Id="rId2332" Type="http://schemas.openxmlformats.org/officeDocument/2006/relationships/hyperlink" Target="https://mototech.us/" TargetMode="External"/><Relationship Id="rId304" Type="http://schemas.openxmlformats.org/officeDocument/2006/relationships/hyperlink" Target="https://www.bitscrunch.com/" TargetMode="External"/><Relationship Id="rId511" Type="http://schemas.openxmlformats.org/officeDocument/2006/relationships/hyperlink" Target="https://www.senzmate.com/" TargetMode="External"/><Relationship Id="rId1141" Type="http://schemas.openxmlformats.org/officeDocument/2006/relationships/hyperlink" Target="https://www.searchdiscovery.com/" TargetMode="External"/><Relationship Id="rId1001" Type="http://schemas.openxmlformats.org/officeDocument/2006/relationships/hyperlink" Target="http://aqrose.com/" TargetMode="External"/><Relationship Id="rId1958" Type="http://schemas.openxmlformats.org/officeDocument/2006/relationships/hyperlink" Target="https://f-scratch.co.jp/" TargetMode="External"/><Relationship Id="rId1818" Type="http://schemas.openxmlformats.org/officeDocument/2006/relationships/hyperlink" Target="https://fatt.ist/" TargetMode="External"/><Relationship Id="rId3033" Type="http://schemas.openxmlformats.org/officeDocument/2006/relationships/hyperlink" Target="http://www.itec.com.cn/" TargetMode="External"/><Relationship Id="rId161" Type="http://schemas.openxmlformats.org/officeDocument/2006/relationships/hyperlink" Target="http://masterborn.com/" TargetMode="External"/><Relationship Id="rId2799" Type="http://schemas.openxmlformats.org/officeDocument/2006/relationships/hyperlink" Target="https://www.innovativesolutions.ae/" TargetMode="External"/><Relationship Id="rId3100" Type="http://schemas.openxmlformats.org/officeDocument/2006/relationships/hyperlink" Target="https://watr.mx/" TargetMode="External"/><Relationship Id="rId978" Type="http://schemas.openxmlformats.org/officeDocument/2006/relationships/hyperlink" Target="https://aica.tech/" TargetMode="External"/><Relationship Id="rId2659" Type="http://schemas.openxmlformats.org/officeDocument/2006/relationships/hyperlink" Target="https://cloudlink.us/" TargetMode="External"/><Relationship Id="rId2866" Type="http://schemas.openxmlformats.org/officeDocument/2006/relationships/hyperlink" Target="https://www.coreviewsystems.com/contact-us.html" TargetMode="External"/><Relationship Id="rId838" Type="http://schemas.openxmlformats.org/officeDocument/2006/relationships/hyperlink" Target="https://ava.info/" TargetMode="External"/><Relationship Id="rId1468" Type="http://schemas.openxmlformats.org/officeDocument/2006/relationships/hyperlink" Target="http://www.servinformacion.com/" TargetMode="External"/><Relationship Id="rId1675" Type="http://schemas.openxmlformats.org/officeDocument/2006/relationships/hyperlink" Target="http://www.ticasgest.pt/" TargetMode="External"/><Relationship Id="rId1882" Type="http://schemas.openxmlformats.org/officeDocument/2006/relationships/hyperlink" Target="https://daminion.net/" TargetMode="External"/><Relationship Id="rId2519" Type="http://schemas.openxmlformats.org/officeDocument/2006/relationships/hyperlink" Target="https://northernhawk.ca/" TargetMode="External"/><Relationship Id="rId2726" Type="http://schemas.openxmlformats.org/officeDocument/2006/relationships/hyperlink" Target="http://rassvet.co/" TargetMode="External"/><Relationship Id="rId1328" Type="http://schemas.openxmlformats.org/officeDocument/2006/relationships/hyperlink" Target="https://chatveda.com/" TargetMode="External"/><Relationship Id="rId1535" Type="http://schemas.openxmlformats.org/officeDocument/2006/relationships/hyperlink" Target="https://wrench.ai/" TargetMode="External"/><Relationship Id="rId2933" Type="http://schemas.openxmlformats.org/officeDocument/2006/relationships/hyperlink" Target="http://globalxsolutions.com/" TargetMode="External"/><Relationship Id="rId905" Type="http://schemas.openxmlformats.org/officeDocument/2006/relationships/hyperlink" Target="https://www.ramblechat.com/" TargetMode="External"/><Relationship Id="rId1742" Type="http://schemas.openxmlformats.org/officeDocument/2006/relationships/hyperlink" Target="https://www.inventures.cl/" TargetMode="External"/><Relationship Id="rId34" Type="http://schemas.openxmlformats.org/officeDocument/2006/relationships/hyperlink" Target="http://www.folio3.com/" TargetMode="External"/><Relationship Id="rId1602" Type="http://schemas.openxmlformats.org/officeDocument/2006/relationships/hyperlink" Target="http://www.ndottech.com/" TargetMode="External"/><Relationship Id="rId488" Type="http://schemas.openxmlformats.org/officeDocument/2006/relationships/hyperlink" Target="http://www.bapits.com/" TargetMode="External"/><Relationship Id="rId695" Type="http://schemas.openxmlformats.org/officeDocument/2006/relationships/hyperlink" Target="https://active.ai/" TargetMode="External"/><Relationship Id="rId2169" Type="http://schemas.openxmlformats.org/officeDocument/2006/relationships/hyperlink" Target="https://kalibroida.com/" TargetMode="External"/><Relationship Id="rId2376" Type="http://schemas.openxmlformats.org/officeDocument/2006/relationships/hyperlink" Target="https://zaat.dev/" TargetMode="External"/><Relationship Id="rId2583" Type="http://schemas.openxmlformats.org/officeDocument/2006/relationships/hyperlink" Target="http://www.cyberworx.in/" TargetMode="External"/><Relationship Id="rId2790" Type="http://schemas.openxmlformats.org/officeDocument/2006/relationships/hyperlink" Target="https://hxwxxa.icoc.bz/" TargetMode="External"/><Relationship Id="rId348" Type="http://schemas.openxmlformats.org/officeDocument/2006/relationships/hyperlink" Target="https://www.ecosmob.com/" TargetMode="External"/><Relationship Id="rId555" Type="http://schemas.openxmlformats.org/officeDocument/2006/relationships/hyperlink" Target="https://www.ayasdi.com/" TargetMode="External"/><Relationship Id="rId762" Type="http://schemas.openxmlformats.org/officeDocument/2006/relationships/hyperlink" Target="https://artificialintelligence.oodles.io/" TargetMode="External"/><Relationship Id="rId1185" Type="http://schemas.openxmlformats.org/officeDocument/2006/relationships/hyperlink" Target="https://redislabs.com/" TargetMode="External"/><Relationship Id="rId1392" Type="http://schemas.openxmlformats.org/officeDocument/2006/relationships/hyperlink" Target="https://ailab.one/" TargetMode="External"/><Relationship Id="rId2029" Type="http://schemas.openxmlformats.org/officeDocument/2006/relationships/hyperlink" Target="https://www.o3apps.com/" TargetMode="External"/><Relationship Id="rId2236" Type="http://schemas.openxmlformats.org/officeDocument/2006/relationships/hyperlink" Target="https://hookhold.marketing/" TargetMode="External"/><Relationship Id="rId2443" Type="http://schemas.openxmlformats.org/officeDocument/2006/relationships/hyperlink" Target="http://www.primeware.co.tz/" TargetMode="External"/><Relationship Id="rId2650" Type="http://schemas.openxmlformats.org/officeDocument/2006/relationships/hyperlink" Target="https://onestopdevshop.io/" TargetMode="External"/><Relationship Id="rId208" Type="http://schemas.openxmlformats.org/officeDocument/2006/relationships/hyperlink" Target="http://www.beyondkey.com/" TargetMode="External"/><Relationship Id="rId415" Type="http://schemas.openxmlformats.org/officeDocument/2006/relationships/hyperlink" Target="http://binaryinformatics.com/" TargetMode="External"/><Relationship Id="rId622" Type="http://schemas.openxmlformats.org/officeDocument/2006/relationships/hyperlink" Target="https://symphony-solutions.com/" TargetMode="External"/><Relationship Id="rId1045" Type="http://schemas.openxmlformats.org/officeDocument/2006/relationships/hyperlink" Target="https://www.diagsense.com/" TargetMode="External"/><Relationship Id="rId1252" Type="http://schemas.openxmlformats.org/officeDocument/2006/relationships/hyperlink" Target="http://sflscientific.com/" TargetMode="External"/><Relationship Id="rId2303" Type="http://schemas.openxmlformats.org/officeDocument/2006/relationships/hyperlink" Target="https://www.sdotmedia.com/" TargetMode="External"/><Relationship Id="rId2510" Type="http://schemas.openxmlformats.org/officeDocument/2006/relationships/hyperlink" Target="https://www.creaworlds.com.mx/" TargetMode="External"/><Relationship Id="rId1112" Type="http://schemas.openxmlformats.org/officeDocument/2006/relationships/hyperlink" Target="http://www.curata.com/" TargetMode="External"/><Relationship Id="rId3077" Type="http://schemas.openxmlformats.org/officeDocument/2006/relationships/hyperlink" Target="https://iq.direct/" TargetMode="External"/><Relationship Id="rId1929" Type="http://schemas.openxmlformats.org/officeDocument/2006/relationships/hyperlink" Target="https://ethosmedialab.com/" TargetMode="External"/><Relationship Id="rId2093" Type="http://schemas.openxmlformats.org/officeDocument/2006/relationships/hyperlink" Target="http://www.mindboard.com/" TargetMode="External"/><Relationship Id="rId3144" Type="http://schemas.openxmlformats.org/officeDocument/2006/relationships/hyperlink" Target="https://techfabric.com/" TargetMode="External"/><Relationship Id="rId272" Type="http://schemas.openxmlformats.org/officeDocument/2006/relationships/hyperlink" Target="http://www.formax-bpo.com.cn/" TargetMode="External"/><Relationship Id="rId2160" Type="http://schemas.openxmlformats.org/officeDocument/2006/relationships/hyperlink" Target="https://rootcodelabs.com/" TargetMode="External"/><Relationship Id="rId3004" Type="http://schemas.openxmlformats.org/officeDocument/2006/relationships/hyperlink" Target="http://www.cedrustech.com/" TargetMode="External"/><Relationship Id="rId132" Type="http://schemas.openxmlformats.org/officeDocument/2006/relationships/hyperlink" Target="https://thecrescita.co.in/" TargetMode="External"/><Relationship Id="rId2020" Type="http://schemas.openxmlformats.org/officeDocument/2006/relationships/hyperlink" Target="https://www.acceptic.com/" TargetMode="External"/><Relationship Id="rId1579" Type="http://schemas.openxmlformats.org/officeDocument/2006/relationships/hyperlink" Target="https://bricksimple.com/" TargetMode="External"/><Relationship Id="rId2977" Type="http://schemas.openxmlformats.org/officeDocument/2006/relationships/hyperlink" Target="https://restgroup.pl/en/" TargetMode="External"/><Relationship Id="rId949" Type="http://schemas.openxmlformats.org/officeDocument/2006/relationships/hyperlink" Target="https://www.creativeai.co.uk/" TargetMode="External"/><Relationship Id="rId1786" Type="http://schemas.openxmlformats.org/officeDocument/2006/relationships/hyperlink" Target="https://www.decypherdatalabs.com/" TargetMode="External"/><Relationship Id="rId1993" Type="http://schemas.openxmlformats.org/officeDocument/2006/relationships/hyperlink" Target="http://www.waqartech.com/" TargetMode="External"/><Relationship Id="rId2837" Type="http://schemas.openxmlformats.org/officeDocument/2006/relationships/hyperlink" Target="http://www.engineroom.io/" TargetMode="External"/><Relationship Id="rId78" Type="http://schemas.openxmlformats.org/officeDocument/2006/relationships/hyperlink" Target="https://www.softengi.com/" TargetMode="External"/><Relationship Id="rId809" Type="http://schemas.openxmlformats.org/officeDocument/2006/relationships/hyperlink" Target="http://www.cncrobotics.co.uk/" TargetMode="External"/><Relationship Id="rId1439" Type="http://schemas.openxmlformats.org/officeDocument/2006/relationships/hyperlink" Target="https://intevolution.ai/" TargetMode="External"/><Relationship Id="rId1646" Type="http://schemas.openxmlformats.org/officeDocument/2006/relationships/hyperlink" Target="https://prodequa.com/" TargetMode="External"/><Relationship Id="rId1853" Type="http://schemas.openxmlformats.org/officeDocument/2006/relationships/hyperlink" Target="http://celerative.com/" TargetMode="External"/><Relationship Id="rId2904" Type="http://schemas.openxmlformats.org/officeDocument/2006/relationships/hyperlink" Target="https://luxpmsoft.com/" TargetMode="External"/><Relationship Id="rId1506" Type="http://schemas.openxmlformats.org/officeDocument/2006/relationships/hyperlink" Target="https://discite.ai/" TargetMode="External"/><Relationship Id="rId1713" Type="http://schemas.openxmlformats.org/officeDocument/2006/relationships/hyperlink" Target="https://www.delaware.pro/en-PH" TargetMode="External"/><Relationship Id="rId1920" Type="http://schemas.openxmlformats.org/officeDocument/2006/relationships/hyperlink" Target="https://workmagic.com/" TargetMode="External"/><Relationship Id="rId599" Type="http://schemas.openxmlformats.org/officeDocument/2006/relationships/hyperlink" Target="https://botsify.com/" TargetMode="External"/><Relationship Id="rId2487" Type="http://schemas.openxmlformats.org/officeDocument/2006/relationships/hyperlink" Target="https://cyberchasse.com/" TargetMode="External"/><Relationship Id="rId2694" Type="http://schemas.openxmlformats.org/officeDocument/2006/relationships/hyperlink" Target="http://www.fintricity.com/" TargetMode="External"/><Relationship Id="rId459" Type="http://schemas.openxmlformats.org/officeDocument/2006/relationships/hyperlink" Target="https://nullbrainer.io/" TargetMode="External"/><Relationship Id="rId666" Type="http://schemas.openxmlformats.org/officeDocument/2006/relationships/hyperlink" Target="https://cctech.io/" TargetMode="External"/><Relationship Id="rId873" Type="http://schemas.openxmlformats.org/officeDocument/2006/relationships/hyperlink" Target="https://vivacitylabs.com/" TargetMode="External"/><Relationship Id="rId1089" Type="http://schemas.openxmlformats.org/officeDocument/2006/relationships/hyperlink" Target="https://www.avemacconsulting.com/" TargetMode="External"/><Relationship Id="rId1296" Type="http://schemas.openxmlformats.org/officeDocument/2006/relationships/hyperlink" Target="https://www.topnetwork.it/" TargetMode="External"/><Relationship Id="rId2347" Type="http://schemas.openxmlformats.org/officeDocument/2006/relationships/hyperlink" Target="http://nglogic.com/" TargetMode="External"/><Relationship Id="rId2554" Type="http://schemas.openxmlformats.org/officeDocument/2006/relationships/hyperlink" Target="https://comston.io/" TargetMode="External"/><Relationship Id="rId319" Type="http://schemas.openxmlformats.org/officeDocument/2006/relationships/hyperlink" Target="https://dutytaker.com/" TargetMode="External"/><Relationship Id="rId526" Type="http://schemas.openxmlformats.org/officeDocument/2006/relationships/hyperlink" Target="https://www.ambit.ai/" TargetMode="External"/><Relationship Id="rId1156" Type="http://schemas.openxmlformats.org/officeDocument/2006/relationships/hyperlink" Target="https://www.finture.com/en/" TargetMode="External"/><Relationship Id="rId1363" Type="http://schemas.openxmlformats.org/officeDocument/2006/relationships/hyperlink" Target="https://www.datafit.it/" TargetMode="External"/><Relationship Id="rId2207" Type="http://schemas.openxmlformats.org/officeDocument/2006/relationships/hyperlink" Target="http://www.outsecure.com/" TargetMode="External"/><Relationship Id="rId2761" Type="http://schemas.openxmlformats.org/officeDocument/2006/relationships/hyperlink" Target="http://brinfotech.net/" TargetMode="External"/><Relationship Id="rId733" Type="http://schemas.openxmlformats.org/officeDocument/2006/relationships/hyperlink" Target="https://kluster.com/" TargetMode="External"/><Relationship Id="rId940" Type="http://schemas.openxmlformats.org/officeDocument/2006/relationships/hyperlink" Target="https://ajburgess.com/" TargetMode="External"/><Relationship Id="rId1016" Type="http://schemas.openxmlformats.org/officeDocument/2006/relationships/hyperlink" Target="https://onmsg.com.au/" TargetMode="External"/><Relationship Id="rId1570" Type="http://schemas.openxmlformats.org/officeDocument/2006/relationships/hyperlink" Target="https://www.manomotion.com/" TargetMode="External"/><Relationship Id="rId2414" Type="http://schemas.openxmlformats.org/officeDocument/2006/relationships/hyperlink" Target="https://www.augurs.in/" TargetMode="External"/><Relationship Id="rId2621" Type="http://schemas.openxmlformats.org/officeDocument/2006/relationships/hyperlink" Target="https://nickelredsolutions.com/" TargetMode="External"/><Relationship Id="rId800" Type="http://schemas.openxmlformats.org/officeDocument/2006/relationships/hyperlink" Target="https://www.profinda.com/" TargetMode="External"/><Relationship Id="rId1223" Type="http://schemas.openxmlformats.org/officeDocument/2006/relationships/hyperlink" Target="https://teksun.com/" TargetMode="External"/><Relationship Id="rId1430" Type="http://schemas.openxmlformats.org/officeDocument/2006/relationships/hyperlink" Target="https://www.regalix.com/" TargetMode="External"/><Relationship Id="rId3048" Type="http://schemas.openxmlformats.org/officeDocument/2006/relationships/hyperlink" Target="https://www.quids.tech/" TargetMode="External"/><Relationship Id="rId176" Type="http://schemas.openxmlformats.org/officeDocument/2006/relationships/hyperlink" Target="https://trendlineglobal.net/" TargetMode="External"/><Relationship Id="rId383" Type="http://schemas.openxmlformats.org/officeDocument/2006/relationships/hyperlink" Target="http://www.milestonedevelopers.com/" TargetMode="External"/><Relationship Id="rId590" Type="http://schemas.openxmlformats.org/officeDocument/2006/relationships/hyperlink" Target="http://en.horizon.ai/" TargetMode="External"/><Relationship Id="rId2064" Type="http://schemas.openxmlformats.org/officeDocument/2006/relationships/hyperlink" Target="http://trackdfect.com/" TargetMode="External"/><Relationship Id="rId2271" Type="http://schemas.openxmlformats.org/officeDocument/2006/relationships/hyperlink" Target="https://proventusmetrics.com/" TargetMode="External"/><Relationship Id="rId3115" Type="http://schemas.openxmlformats.org/officeDocument/2006/relationships/hyperlink" Target="https://adasoft.ai/" TargetMode="External"/><Relationship Id="rId243" Type="http://schemas.openxmlformats.org/officeDocument/2006/relationships/hyperlink" Target="http://www.plaxonic.com/" TargetMode="External"/><Relationship Id="rId450" Type="http://schemas.openxmlformats.org/officeDocument/2006/relationships/hyperlink" Target="https://codemonday.com/" TargetMode="External"/><Relationship Id="rId1080" Type="http://schemas.openxmlformats.org/officeDocument/2006/relationships/hyperlink" Target="https://www.caliberdatalabs.ai/" TargetMode="External"/><Relationship Id="rId2131" Type="http://schemas.openxmlformats.org/officeDocument/2006/relationships/hyperlink" Target="https://www.rbcgrp.com/en/" TargetMode="External"/><Relationship Id="rId103" Type="http://schemas.openxmlformats.org/officeDocument/2006/relationships/hyperlink" Target="http://www.wave-access.com/" TargetMode="External"/><Relationship Id="rId310" Type="http://schemas.openxmlformats.org/officeDocument/2006/relationships/hyperlink" Target="https://www.expertnetwork.be/" TargetMode="External"/><Relationship Id="rId1897" Type="http://schemas.openxmlformats.org/officeDocument/2006/relationships/hyperlink" Target="https://www.swisspostsolutions.com/en/microsite/sps-vietnam" TargetMode="External"/><Relationship Id="rId2948" Type="http://schemas.openxmlformats.org/officeDocument/2006/relationships/hyperlink" Target="https://www.dosystemsinc.com/" TargetMode="External"/><Relationship Id="rId1757" Type="http://schemas.openxmlformats.org/officeDocument/2006/relationships/hyperlink" Target="https://www.solutionanalysts.com/mobile-app-development/" TargetMode="External"/><Relationship Id="rId1964" Type="http://schemas.openxmlformats.org/officeDocument/2006/relationships/hyperlink" Target="https://memos-software.com/" TargetMode="External"/><Relationship Id="rId2808" Type="http://schemas.openxmlformats.org/officeDocument/2006/relationships/hyperlink" Target="https://www.huahansoft.com/" TargetMode="External"/><Relationship Id="rId49" Type="http://schemas.openxmlformats.org/officeDocument/2006/relationships/hyperlink" Target="https://www.u2i.com/clutch/" TargetMode="External"/><Relationship Id="rId1617" Type="http://schemas.openxmlformats.org/officeDocument/2006/relationships/hyperlink" Target="https://www.ayata.com/" TargetMode="External"/><Relationship Id="rId1824" Type="http://schemas.openxmlformats.org/officeDocument/2006/relationships/hyperlink" Target="https://www.esds.co.in/" TargetMode="External"/><Relationship Id="rId2598" Type="http://schemas.openxmlformats.org/officeDocument/2006/relationships/hyperlink" Target="https://aximind.com/" TargetMode="External"/><Relationship Id="rId777" Type="http://schemas.openxmlformats.org/officeDocument/2006/relationships/hyperlink" Target="https://simmachines.com/" TargetMode="External"/><Relationship Id="rId984" Type="http://schemas.openxmlformats.org/officeDocument/2006/relationships/hyperlink" Target="https://www.virtuoso.qa/" TargetMode="External"/><Relationship Id="rId2458" Type="http://schemas.openxmlformats.org/officeDocument/2006/relationships/hyperlink" Target="https://www.jmaresources.com/" TargetMode="External"/><Relationship Id="rId2665" Type="http://schemas.openxmlformats.org/officeDocument/2006/relationships/hyperlink" Target="https://bluerival.com/" TargetMode="External"/><Relationship Id="rId2872" Type="http://schemas.openxmlformats.org/officeDocument/2006/relationships/hyperlink" Target="https://www.deepvisionai.com/" TargetMode="External"/><Relationship Id="rId637" Type="http://schemas.openxmlformats.org/officeDocument/2006/relationships/hyperlink" Target="https://cobuildlab.com/" TargetMode="External"/><Relationship Id="rId844" Type="http://schemas.openxmlformats.org/officeDocument/2006/relationships/hyperlink" Target="https://www.causalens.com/" TargetMode="External"/><Relationship Id="rId1267" Type="http://schemas.openxmlformats.org/officeDocument/2006/relationships/hyperlink" Target="http://blackbook.ai/" TargetMode="External"/><Relationship Id="rId1474" Type="http://schemas.openxmlformats.org/officeDocument/2006/relationships/hyperlink" Target="http://gradify.ai/" TargetMode="External"/><Relationship Id="rId1681" Type="http://schemas.openxmlformats.org/officeDocument/2006/relationships/hyperlink" Target="https://www.szuckj.com/" TargetMode="External"/><Relationship Id="rId2318" Type="http://schemas.openxmlformats.org/officeDocument/2006/relationships/hyperlink" Target="https://beneath.co.in/" TargetMode="External"/><Relationship Id="rId2525" Type="http://schemas.openxmlformats.org/officeDocument/2006/relationships/hyperlink" Target="https://www.mbiance.com/" TargetMode="External"/><Relationship Id="rId2732" Type="http://schemas.openxmlformats.org/officeDocument/2006/relationships/hyperlink" Target="https://www.bamboonetworks.com/" TargetMode="External"/><Relationship Id="rId704" Type="http://schemas.openxmlformats.org/officeDocument/2006/relationships/hyperlink" Target="https://www.vvdntech.com/" TargetMode="External"/><Relationship Id="rId911" Type="http://schemas.openxmlformats.org/officeDocument/2006/relationships/hyperlink" Target="https://www.abzooba.com/" TargetMode="External"/><Relationship Id="rId1127" Type="http://schemas.openxmlformats.org/officeDocument/2006/relationships/hyperlink" Target="https://iv.ai/" TargetMode="External"/><Relationship Id="rId1334" Type="http://schemas.openxmlformats.org/officeDocument/2006/relationships/hyperlink" Target="http://veturai.com/" TargetMode="External"/><Relationship Id="rId1541" Type="http://schemas.openxmlformats.org/officeDocument/2006/relationships/hyperlink" Target="https://oasisoutsourcing.co.ke/" TargetMode="External"/><Relationship Id="rId40" Type="http://schemas.openxmlformats.org/officeDocument/2006/relationships/hyperlink" Target="https://www.sparkfish.com/" TargetMode="External"/><Relationship Id="rId1401" Type="http://schemas.openxmlformats.org/officeDocument/2006/relationships/hyperlink" Target="https://www.amplifai.com/" TargetMode="External"/><Relationship Id="rId3159" Type="http://schemas.openxmlformats.org/officeDocument/2006/relationships/hyperlink" Target="https://someshwara.com/" TargetMode="External"/><Relationship Id="rId287" Type="http://schemas.openxmlformats.org/officeDocument/2006/relationships/hyperlink" Target="http://www.dynamia.us/" TargetMode="External"/><Relationship Id="rId494" Type="http://schemas.openxmlformats.org/officeDocument/2006/relationships/hyperlink" Target="https://kivy.pl/" TargetMode="External"/><Relationship Id="rId2175" Type="http://schemas.openxmlformats.org/officeDocument/2006/relationships/hyperlink" Target="http://www.divensi.com/" TargetMode="External"/><Relationship Id="rId2382" Type="http://schemas.openxmlformats.org/officeDocument/2006/relationships/hyperlink" Target="https://versa.agency/" TargetMode="External"/><Relationship Id="rId3019" Type="http://schemas.openxmlformats.org/officeDocument/2006/relationships/hyperlink" Target="https://evergreen.team/" TargetMode="External"/><Relationship Id="rId147" Type="http://schemas.openxmlformats.org/officeDocument/2006/relationships/hyperlink" Target="https://appsnado.com/" TargetMode="External"/><Relationship Id="rId354" Type="http://schemas.openxmlformats.org/officeDocument/2006/relationships/hyperlink" Target="https://www.poatek.com/" TargetMode="External"/><Relationship Id="rId1191" Type="http://schemas.openxmlformats.org/officeDocument/2006/relationships/hyperlink" Target="https://theappsolutions.com/" TargetMode="External"/><Relationship Id="rId2035" Type="http://schemas.openxmlformats.org/officeDocument/2006/relationships/hyperlink" Target="https://data-pilot.com/" TargetMode="External"/><Relationship Id="rId561" Type="http://schemas.openxmlformats.org/officeDocument/2006/relationships/hyperlink" Target="http://www.q3tech.com/" TargetMode="External"/><Relationship Id="rId2242" Type="http://schemas.openxmlformats.org/officeDocument/2006/relationships/hyperlink" Target="https://www.atlantistech.com/" TargetMode="External"/><Relationship Id="rId214" Type="http://schemas.openxmlformats.org/officeDocument/2006/relationships/hyperlink" Target="https://alitech.io/" TargetMode="External"/><Relationship Id="rId421" Type="http://schemas.openxmlformats.org/officeDocument/2006/relationships/hyperlink" Target="http://www.plank.ai/" TargetMode="External"/><Relationship Id="rId1051" Type="http://schemas.openxmlformats.org/officeDocument/2006/relationships/hyperlink" Target="https://neurapses.com/" TargetMode="External"/><Relationship Id="rId2102" Type="http://schemas.openxmlformats.org/officeDocument/2006/relationships/hyperlink" Target="http://www.vu360solutions.com/" TargetMode="External"/><Relationship Id="rId1868" Type="http://schemas.openxmlformats.org/officeDocument/2006/relationships/hyperlink" Target="http://rivigroup.com/" TargetMode="External"/><Relationship Id="rId2919" Type="http://schemas.openxmlformats.org/officeDocument/2006/relationships/hyperlink" Target="https://www.spearslab.com/" TargetMode="External"/><Relationship Id="rId3083" Type="http://schemas.openxmlformats.org/officeDocument/2006/relationships/hyperlink" Target="http://www.wianco.com/" TargetMode="External"/><Relationship Id="rId1728" Type="http://schemas.openxmlformats.org/officeDocument/2006/relationships/hyperlink" Target="https://cornerstonesolutiononline.com/contact" TargetMode="External"/><Relationship Id="rId1935" Type="http://schemas.openxmlformats.org/officeDocument/2006/relationships/hyperlink" Target="http://www.gestalabs.com/" TargetMode="External"/><Relationship Id="rId3150" Type="http://schemas.openxmlformats.org/officeDocument/2006/relationships/hyperlink" Target="http://www.my-soft.com.cn/" TargetMode="External"/><Relationship Id="rId3010" Type="http://schemas.openxmlformats.org/officeDocument/2006/relationships/hyperlink" Target="https://www.powernocode.com/" TargetMode="External"/><Relationship Id="rId4" Type="http://schemas.openxmlformats.org/officeDocument/2006/relationships/hyperlink" Target="http://www.techspeed.com/" TargetMode="External"/><Relationship Id="rId888" Type="http://schemas.openxmlformats.org/officeDocument/2006/relationships/hyperlink" Target="https://www.getaire.com.au/" TargetMode="External"/><Relationship Id="rId2569" Type="http://schemas.openxmlformats.org/officeDocument/2006/relationships/hyperlink" Target="https://www.abzer.com/" TargetMode="External"/><Relationship Id="rId2776" Type="http://schemas.openxmlformats.org/officeDocument/2006/relationships/hyperlink" Target="http://codegrowloop.com/" TargetMode="External"/><Relationship Id="rId2983" Type="http://schemas.openxmlformats.org/officeDocument/2006/relationships/hyperlink" Target="https://nsrinfosystems.com/" TargetMode="External"/><Relationship Id="rId748" Type="http://schemas.openxmlformats.org/officeDocument/2006/relationships/hyperlink" Target="https://www.skyline.ai/" TargetMode="External"/><Relationship Id="rId955" Type="http://schemas.openxmlformats.org/officeDocument/2006/relationships/hyperlink" Target="https://www.robottechnologies.com.au/" TargetMode="External"/><Relationship Id="rId1378" Type="http://schemas.openxmlformats.org/officeDocument/2006/relationships/hyperlink" Target="https://digitaiken.com/" TargetMode="External"/><Relationship Id="rId1585" Type="http://schemas.openxmlformats.org/officeDocument/2006/relationships/hyperlink" Target="https://activewizards.com/" TargetMode="External"/><Relationship Id="rId1792" Type="http://schemas.openxmlformats.org/officeDocument/2006/relationships/hyperlink" Target="http://mindcraft.ai/" TargetMode="External"/><Relationship Id="rId2429" Type="http://schemas.openxmlformats.org/officeDocument/2006/relationships/hyperlink" Target="https://www.bizdata.com.au/" TargetMode="External"/><Relationship Id="rId2636" Type="http://schemas.openxmlformats.org/officeDocument/2006/relationships/hyperlink" Target="http://thtg.eu/" TargetMode="External"/><Relationship Id="rId2843" Type="http://schemas.openxmlformats.org/officeDocument/2006/relationships/hyperlink" Target="http://www.purelabs.io/" TargetMode="External"/><Relationship Id="rId84" Type="http://schemas.openxmlformats.org/officeDocument/2006/relationships/hyperlink" Target="http://www.fayrix.com/" TargetMode="External"/><Relationship Id="rId608" Type="http://schemas.openxmlformats.org/officeDocument/2006/relationships/hyperlink" Target="http://softwearautomation.com/" TargetMode="External"/><Relationship Id="rId815" Type="http://schemas.openxmlformats.org/officeDocument/2006/relationships/hyperlink" Target="https://www.inspiro.com/" TargetMode="External"/><Relationship Id="rId1238" Type="http://schemas.openxmlformats.org/officeDocument/2006/relationships/hyperlink" Target="http://www.preste.ai/" TargetMode="External"/><Relationship Id="rId1445" Type="http://schemas.openxmlformats.org/officeDocument/2006/relationships/hyperlink" Target="https://www.blu.ltd/" TargetMode="External"/><Relationship Id="rId1652" Type="http://schemas.openxmlformats.org/officeDocument/2006/relationships/hyperlink" Target="https://www.mgt-consulting.com/" TargetMode="External"/><Relationship Id="rId1305" Type="http://schemas.openxmlformats.org/officeDocument/2006/relationships/hyperlink" Target="http://widelogics.com/" TargetMode="External"/><Relationship Id="rId2703" Type="http://schemas.openxmlformats.org/officeDocument/2006/relationships/hyperlink" Target="https://aclcompanygroup.com/" TargetMode="External"/><Relationship Id="rId2910" Type="http://schemas.openxmlformats.org/officeDocument/2006/relationships/hyperlink" Target="https://xpertsolvers.com/" TargetMode="External"/><Relationship Id="rId1512" Type="http://schemas.openxmlformats.org/officeDocument/2006/relationships/hyperlink" Target="https://www.dynamicall.com/" TargetMode="External"/><Relationship Id="rId11" Type="http://schemas.openxmlformats.org/officeDocument/2006/relationships/hyperlink" Target="http://jetrockets.com/" TargetMode="External"/><Relationship Id="rId398" Type="http://schemas.openxmlformats.org/officeDocument/2006/relationships/hyperlink" Target="https://verse.io/" TargetMode="External"/><Relationship Id="rId2079" Type="http://schemas.openxmlformats.org/officeDocument/2006/relationships/hyperlink" Target="http://thumbstack.in/" TargetMode="External"/><Relationship Id="rId2286" Type="http://schemas.openxmlformats.org/officeDocument/2006/relationships/hyperlink" Target="https://www.robiquity.com/" TargetMode="External"/><Relationship Id="rId2493" Type="http://schemas.openxmlformats.org/officeDocument/2006/relationships/hyperlink" Target="https://www.brainyyack.com/" TargetMode="External"/><Relationship Id="rId258" Type="http://schemas.openxmlformats.org/officeDocument/2006/relationships/hyperlink" Target="https://www.chrisranjana.com/" TargetMode="External"/><Relationship Id="rId465" Type="http://schemas.openxmlformats.org/officeDocument/2006/relationships/hyperlink" Target="https://yojonesy.com/" TargetMode="External"/><Relationship Id="rId672" Type="http://schemas.openxmlformats.org/officeDocument/2006/relationships/hyperlink" Target="http://oyelabs.com/" TargetMode="External"/><Relationship Id="rId1095" Type="http://schemas.openxmlformats.org/officeDocument/2006/relationships/hyperlink" Target="https://www.hzfanwen.com/" TargetMode="External"/><Relationship Id="rId2146" Type="http://schemas.openxmlformats.org/officeDocument/2006/relationships/hyperlink" Target="https://www.datavizz.in/" TargetMode="External"/><Relationship Id="rId2353" Type="http://schemas.openxmlformats.org/officeDocument/2006/relationships/hyperlink" Target="https://www.ornsoft.com/" TargetMode="External"/><Relationship Id="rId2560" Type="http://schemas.openxmlformats.org/officeDocument/2006/relationships/hyperlink" Target="https://www.conversationlab.com/" TargetMode="External"/><Relationship Id="rId118" Type="http://schemas.openxmlformats.org/officeDocument/2006/relationships/hyperlink" Target="http://arbusta.net/" TargetMode="External"/><Relationship Id="rId325" Type="http://schemas.openxmlformats.org/officeDocument/2006/relationships/hyperlink" Target="http://innoverse.tech/" TargetMode="External"/><Relationship Id="rId532" Type="http://schemas.openxmlformats.org/officeDocument/2006/relationships/hyperlink" Target="https://www.babylonhealth.com/" TargetMode="External"/><Relationship Id="rId1162" Type="http://schemas.openxmlformats.org/officeDocument/2006/relationships/hyperlink" Target="https://www.concured.com/" TargetMode="External"/><Relationship Id="rId2006" Type="http://schemas.openxmlformats.org/officeDocument/2006/relationships/hyperlink" Target="https://innohubgroup.com/" TargetMode="External"/><Relationship Id="rId2213" Type="http://schemas.openxmlformats.org/officeDocument/2006/relationships/hyperlink" Target="https://www.somethingtechie.co/" TargetMode="External"/><Relationship Id="rId2420" Type="http://schemas.openxmlformats.org/officeDocument/2006/relationships/hyperlink" Target="https://newcomp.com/" TargetMode="External"/><Relationship Id="rId1022" Type="http://schemas.openxmlformats.org/officeDocument/2006/relationships/hyperlink" Target="https://rxa.io/" TargetMode="External"/><Relationship Id="rId1979" Type="http://schemas.openxmlformats.org/officeDocument/2006/relationships/hyperlink" Target="http://soterianetworks.com/" TargetMode="External"/><Relationship Id="rId1839" Type="http://schemas.openxmlformats.org/officeDocument/2006/relationships/hyperlink" Target="http://paxcel.net/" TargetMode="External"/><Relationship Id="rId3054" Type="http://schemas.openxmlformats.org/officeDocument/2006/relationships/hyperlink" Target="https://softvan.in/" TargetMode="External"/><Relationship Id="rId182" Type="http://schemas.openxmlformats.org/officeDocument/2006/relationships/hyperlink" Target="http://www.icterra.com/" TargetMode="External"/><Relationship Id="rId1906" Type="http://schemas.openxmlformats.org/officeDocument/2006/relationships/hyperlink" Target="http://www.3idatascraping.com/" TargetMode="External"/><Relationship Id="rId2070" Type="http://schemas.openxmlformats.org/officeDocument/2006/relationships/hyperlink" Target="https://tss.black/" TargetMode="External"/><Relationship Id="rId3121" Type="http://schemas.openxmlformats.org/officeDocument/2006/relationships/hyperlink" Target="https://www.trantorinc.com/" TargetMode="External"/><Relationship Id="rId999" Type="http://schemas.openxmlformats.org/officeDocument/2006/relationships/hyperlink" Target="http://www.affaan.com/" TargetMode="External"/><Relationship Id="rId2887" Type="http://schemas.openxmlformats.org/officeDocument/2006/relationships/hyperlink" Target="https://qdsasia.com/" TargetMode="External"/><Relationship Id="rId859" Type="http://schemas.openxmlformats.org/officeDocument/2006/relationships/hyperlink" Target="https://www.surfaceintelligence.com/" TargetMode="External"/><Relationship Id="rId1489" Type="http://schemas.openxmlformats.org/officeDocument/2006/relationships/hyperlink" Target="https://www.brtechgeeks.com/" TargetMode="External"/><Relationship Id="rId1696" Type="http://schemas.openxmlformats.org/officeDocument/2006/relationships/hyperlink" Target="https://oursky.com/" TargetMode="External"/><Relationship Id="rId1349" Type="http://schemas.openxmlformats.org/officeDocument/2006/relationships/hyperlink" Target="https://aimstechnology.com/" TargetMode="External"/><Relationship Id="rId2747" Type="http://schemas.openxmlformats.org/officeDocument/2006/relationships/hyperlink" Target="https://www.pixeledge.io/" TargetMode="External"/><Relationship Id="rId2954" Type="http://schemas.openxmlformats.org/officeDocument/2006/relationships/hyperlink" Target="https://wharfstreetstrategies.com/" TargetMode="External"/><Relationship Id="rId719" Type="http://schemas.openxmlformats.org/officeDocument/2006/relationships/hyperlink" Target="https://alem.kz/" TargetMode="External"/><Relationship Id="rId926" Type="http://schemas.openxmlformats.org/officeDocument/2006/relationships/hyperlink" Target="http://www.centroida.ai/" TargetMode="External"/><Relationship Id="rId1556" Type="http://schemas.openxmlformats.org/officeDocument/2006/relationships/hyperlink" Target="https://algolytics.com/" TargetMode="External"/><Relationship Id="rId1763" Type="http://schemas.openxmlformats.org/officeDocument/2006/relationships/hyperlink" Target="https://mindtitan.com/" TargetMode="External"/><Relationship Id="rId1970" Type="http://schemas.openxmlformats.org/officeDocument/2006/relationships/hyperlink" Target="https://almservices.tech/" TargetMode="External"/><Relationship Id="rId2607" Type="http://schemas.openxmlformats.org/officeDocument/2006/relationships/hyperlink" Target="https://opthink.com/" TargetMode="External"/><Relationship Id="rId2814" Type="http://schemas.openxmlformats.org/officeDocument/2006/relationships/hyperlink" Target="https://origen.studio/" TargetMode="External"/><Relationship Id="rId55" Type="http://schemas.openxmlformats.org/officeDocument/2006/relationships/hyperlink" Target="http://rinf.tech/" TargetMode="External"/><Relationship Id="rId1209" Type="http://schemas.openxmlformats.org/officeDocument/2006/relationships/hyperlink" Target="https://www.elinext.com/" TargetMode="External"/><Relationship Id="rId1416" Type="http://schemas.openxmlformats.org/officeDocument/2006/relationships/hyperlink" Target="https://datapipesoft.com/" TargetMode="External"/><Relationship Id="rId1623" Type="http://schemas.openxmlformats.org/officeDocument/2006/relationships/hyperlink" Target="http://www.arcurve.com/" TargetMode="External"/><Relationship Id="rId1830" Type="http://schemas.openxmlformats.org/officeDocument/2006/relationships/hyperlink" Target="https://www.6estates.com/" TargetMode="External"/><Relationship Id="rId2397" Type="http://schemas.openxmlformats.org/officeDocument/2006/relationships/hyperlink" Target="https://www.naztech.io/" TargetMode="External"/><Relationship Id="rId369" Type="http://schemas.openxmlformats.org/officeDocument/2006/relationships/hyperlink" Target="https://welflab.com/" TargetMode="External"/><Relationship Id="rId576" Type="http://schemas.openxmlformats.org/officeDocument/2006/relationships/hyperlink" Target="https://www.argo.ai/" TargetMode="External"/><Relationship Id="rId783" Type="http://schemas.openxmlformats.org/officeDocument/2006/relationships/hyperlink" Target="https://www.malongtech.com/" TargetMode="External"/><Relationship Id="rId990" Type="http://schemas.openxmlformats.org/officeDocument/2006/relationships/hyperlink" Target="https://www.clickworker.com/" TargetMode="External"/><Relationship Id="rId2257" Type="http://schemas.openxmlformats.org/officeDocument/2006/relationships/hyperlink" Target="http://venturesolutionsltd.com/" TargetMode="External"/><Relationship Id="rId2464" Type="http://schemas.openxmlformats.org/officeDocument/2006/relationships/hyperlink" Target="http://www.distrosystems.com/" TargetMode="External"/><Relationship Id="rId2671" Type="http://schemas.openxmlformats.org/officeDocument/2006/relationships/hyperlink" Target="http://www.itlab.cz/" TargetMode="External"/><Relationship Id="rId229" Type="http://schemas.openxmlformats.org/officeDocument/2006/relationships/hyperlink" Target="https://vilantis.ai/" TargetMode="External"/><Relationship Id="rId436" Type="http://schemas.openxmlformats.org/officeDocument/2006/relationships/hyperlink" Target="https://ukrlogika.com/en/our-projects/" TargetMode="External"/><Relationship Id="rId643" Type="http://schemas.openxmlformats.org/officeDocument/2006/relationships/hyperlink" Target="http://bonsai.tech/" TargetMode="External"/><Relationship Id="rId1066" Type="http://schemas.openxmlformats.org/officeDocument/2006/relationships/hyperlink" Target="http://www.idatafa.com/english/index.html" TargetMode="External"/><Relationship Id="rId1273" Type="http://schemas.openxmlformats.org/officeDocument/2006/relationships/hyperlink" Target="https://nfinityllc.com/" TargetMode="External"/><Relationship Id="rId1480" Type="http://schemas.openxmlformats.org/officeDocument/2006/relationships/hyperlink" Target="https://www.siili.com/fi" TargetMode="External"/><Relationship Id="rId2117" Type="http://schemas.openxmlformats.org/officeDocument/2006/relationships/hyperlink" Target="https://centelon.com/" TargetMode="External"/><Relationship Id="rId2324" Type="http://schemas.openxmlformats.org/officeDocument/2006/relationships/hyperlink" Target="http://urancompany.com/" TargetMode="External"/><Relationship Id="rId850" Type="http://schemas.openxmlformats.org/officeDocument/2006/relationships/hyperlink" Target="http://www.fisheyebox.com/" TargetMode="External"/><Relationship Id="rId1133" Type="http://schemas.openxmlformats.org/officeDocument/2006/relationships/hyperlink" Target="https://www.artificial-solutions.com/" TargetMode="External"/><Relationship Id="rId2531" Type="http://schemas.openxmlformats.org/officeDocument/2006/relationships/hyperlink" Target="http://www.cordis.us/saudi-arabia/" TargetMode="External"/><Relationship Id="rId503" Type="http://schemas.openxmlformats.org/officeDocument/2006/relationships/hyperlink" Target="http://www.blazingtrail.in/" TargetMode="External"/><Relationship Id="rId710" Type="http://schemas.openxmlformats.org/officeDocument/2006/relationships/hyperlink" Target="https://www.dashmote.com/" TargetMode="External"/><Relationship Id="rId1340" Type="http://schemas.openxmlformats.org/officeDocument/2006/relationships/hyperlink" Target="https://serendipityai.com/" TargetMode="External"/><Relationship Id="rId3098" Type="http://schemas.openxmlformats.org/officeDocument/2006/relationships/hyperlink" Target="https://nutanxt.com/" TargetMode="External"/><Relationship Id="rId1200" Type="http://schemas.openxmlformats.org/officeDocument/2006/relationships/hyperlink" Target="https://htssgroup.eu/" TargetMode="External"/><Relationship Id="rId293" Type="http://schemas.openxmlformats.org/officeDocument/2006/relationships/hyperlink" Target="https://www.openteqgroup.com/" TargetMode="External"/><Relationship Id="rId2181" Type="http://schemas.openxmlformats.org/officeDocument/2006/relationships/hyperlink" Target="https://finitesum.com/" TargetMode="External"/><Relationship Id="rId3025" Type="http://schemas.openxmlformats.org/officeDocument/2006/relationships/hyperlink" Target="https://asperbrothers.com/" TargetMode="External"/><Relationship Id="rId153" Type="http://schemas.openxmlformats.org/officeDocument/2006/relationships/hyperlink" Target="http://exponentia.ai/" TargetMode="External"/><Relationship Id="rId360" Type="http://schemas.openxmlformats.org/officeDocument/2006/relationships/hyperlink" Target="http://www.suntechit.lk/" TargetMode="External"/><Relationship Id="rId2041" Type="http://schemas.openxmlformats.org/officeDocument/2006/relationships/hyperlink" Target="http://www.etellect.com/" TargetMode="External"/><Relationship Id="rId220" Type="http://schemas.openxmlformats.org/officeDocument/2006/relationships/hyperlink" Target="https://www.polosoftech.com/" TargetMode="External"/><Relationship Id="rId2998" Type="http://schemas.openxmlformats.org/officeDocument/2006/relationships/hyperlink" Target="https://rosariosistemas.com/" TargetMode="External"/><Relationship Id="rId2858" Type="http://schemas.openxmlformats.org/officeDocument/2006/relationships/hyperlink" Target="http://www.cloudforce.cn/en/" TargetMode="External"/><Relationship Id="rId99" Type="http://schemas.openxmlformats.org/officeDocument/2006/relationships/hyperlink" Target="https://www.neoito.com/" TargetMode="External"/><Relationship Id="rId1667" Type="http://schemas.openxmlformats.org/officeDocument/2006/relationships/hyperlink" Target="https://atowndata.com/" TargetMode="External"/><Relationship Id="rId1874" Type="http://schemas.openxmlformats.org/officeDocument/2006/relationships/hyperlink" Target="http://www.softvalores.com/" TargetMode="External"/><Relationship Id="rId2718" Type="http://schemas.openxmlformats.org/officeDocument/2006/relationships/hyperlink" Target="https://arsr.tech/" TargetMode="External"/><Relationship Id="rId2925" Type="http://schemas.openxmlformats.org/officeDocument/2006/relationships/hyperlink" Target="http://www.dosion.net/" TargetMode="External"/><Relationship Id="rId1527" Type="http://schemas.openxmlformats.org/officeDocument/2006/relationships/hyperlink" Target="http://www.nextgeninvent.com/" TargetMode="External"/><Relationship Id="rId1734" Type="http://schemas.openxmlformats.org/officeDocument/2006/relationships/hyperlink" Target="https://volume.ai/" TargetMode="External"/><Relationship Id="rId1941" Type="http://schemas.openxmlformats.org/officeDocument/2006/relationships/hyperlink" Target="https://ekohe.com/contact" TargetMode="External"/><Relationship Id="rId26" Type="http://schemas.openxmlformats.org/officeDocument/2006/relationships/hyperlink" Target="https://mighty.digital/" TargetMode="External"/><Relationship Id="rId1801" Type="http://schemas.openxmlformats.org/officeDocument/2006/relationships/hyperlink" Target="http://www.ignited.ai/" TargetMode="External"/><Relationship Id="rId687" Type="http://schemas.openxmlformats.org/officeDocument/2006/relationships/hyperlink" Target="https://www.ravelin.com/" TargetMode="External"/><Relationship Id="rId2368" Type="http://schemas.openxmlformats.org/officeDocument/2006/relationships/hyperlink" Target="https://www.cellock.com/" TargetMode="External"/><Relationship Id="rId894" Type="http://schemas.openxmlformats.org/officeDocument/2006/relationships/hyperlink" Target="https://lytics.ai/" TargetMode="External"/><Relationship Id="rId1177" Type="http://schemas.openxmlformats.org/officeDocument/2006/relationships/hyperlink" Target="https://www.tmainnovation.com/" TargetMode="External"/><Relationship Id="rId2575" Type="http://schemas.openxmlformats.org/officeDocument/2006/relationships/hyperlink" Target="https://www.orbitalmedia.com/" TargetMode="External"/><Relationship Id="rId2782" Type="http://schemas.openxmlformats.org/officeDocument/2006/relationships/hyperlink" Target="https://www.hokma.ai/" TargetMode="External"/><Relationship Id="rId547" Type="http://schemas.openxmlformats.org/officeDocument/2006/relationships/hyperlink" Target="https://c3.ai/" TargetMode="External"/><Relationship Id="rId754" Type="http://schemas.openxmlformats.org/officeDocument/2006/relationships/hyperlink" Target="https://tethr.com/" TargetMode="External"/><Relationship Id="rId961" Type="http://schemas.openxmlformats.org/officeDocument/2006/relationships/hyperlink" Target="http://www.graphen.ai/" TargetMode="External"/><Relationship Id="rId1384" Type="http://schemas.openxmlformats.org/officeDocument/2006/relationships/hyperlink" Target="http://deepagro.co/" TargetMode="External"/><Relationship Id="rId1591" Type="http://schemas.openxmlformats.org/officeDocument/2006/relationships/hyperlink" Target="http://www.maxvision.com.cn/" TargetMode="External"/><Relationship Id="rId2228" Type="http://schemas.openxmlformats.org/officeDocument/2006/relationships/hyperlink" Target="http://lunarsoftwaresai.com/" TargetMode="External"/><Relationship Id="rId2435" Type="http://schemas.openxmlformats.org/officeDocument/2006/relationships/hyperlink" Target="https://fortepartners.co/" TargetMode="External"/><Relationship Id="rId2642" Type="http://schemas.openxmlformats.org/officeDocument/2006/relationships/hyperlink" Target="http://www.elink.bz/" TargetMode="External"/><Relationship Id="rId90" Type="http://schemas.openxmlformats.org/officeDocument/2006/relationships/hyperlink" Target="https://www.hatchworks.com/" TargetMode="External"/><Relationship Id="rId407" Type="http://schemas.openxmlformats.org/officeDocument/2006/relationships/hyperlink" Target="https://varunit.com/" TargetMode="External"/><Relationship Id="rId614" Type="http://schemas.openxmlformats.org/officeDocument/2006/relationships/hyperlink" Target="https://www.elderresearch.com/" TargetMode="External"/><Relationship Id="rId821" Type="http://schemas.openxmlformats.org/officeDocument/2006/relationships/hyperlink" Target="https://www.juvenescence.ai/" TargetMode="External"/><Relationship Id="rId1037" Type="http://schemas.openxmlformats.org/officeDocument/2006/relationships/hyperlink" Target="https://www.chisresearch.com/" TargetMode="External"/><Relationship Id="rId1244" Type="http://schemas.openxmlformats.org/officeDocument/2006/relationships/hyperlink" Target="http://www.yakara.com/" TargetMode="External"/><Relationship Id="rId1451" Type="http://schemas.openxmlformats.org/officeDocument/2006/relationships/hyperlink" Target="http://diatom.com/" TargetMode="External"/><Relationship Id="rId2502" Type="http://schemas.openxmlformats.org/officeDocument/2006/relationships/hyperlink" Target="https://www.relisource.com/" TargetMode="External"/><Relationship Id="rId1104" Type="http://schemas.openxmlformats.org/officeDocument/2006/relationships/hyperlink" Target="http://www.kdgcsoft.com/" TargetMode="External"/><Relationship Id="rId1311" Type="http://schemas.openxmlformats.org/officeDocument/2006/relationships/hyperlink" Target="http://divergence.ai/" TargetMode="External"/><Relationship Id="rId3069" Type="http://schemas.openxmlformats.org/officeDocument/2006/relationships/hyperlink" Target="https://clofusinnovations.com/" TargetMode="External"/><Relationship Id="rId197" Type="http://schemas.openxmlformats.org/officeDocument/2006/relationships/hyperlink" Target="http://massiveinsights.com/" TargetMode="External"/><Relationship Id="rId2085" Type="http://schemas.openxmlformats.org/officeDocument/2006/relationships/hyperlink" Target="http://kriyatec.com/" TargetMode="External"/><Relationship Id="rId2292" Type="http://schemas.openxmlformats.org/officeDocument/2006/relationships/hyperlink" Target="https://www.alienintelligence.com.au/" TargetMode="External"/><Relationship Id="rId3136" Type="http://schemas.openxmlformats.org/officeDocument/2006/relationships/hyperlink" Target="http://iomico.com/" TargetMode="External"/><Relationship Id="rId264" Type="http://schemas.openxmlformats.org/officeDocument/2006/relationships/hyperlink" Target="https://software-supreme.com/" TargetMode="External"/><Relationship Id="rId471" Type="http://schemas.openxmlformats.org/officeDocument/2006/relationships/hyperlink" Target="https://wearelomo.com/" TargetMode="External"/><Relationship Id="rId2152" Type="http://schemas.openxmlformats.org/officeDocument/2006/relationships/hyperlink" Target="http://www.ecsme.ae/" TargetMode="External"/><Relationship Id="rId124" Type="http://schemas.openxmlformats.org/officeDocument/2006/relationships/hyperlink" Target="https://www.mooglelabs.com/" TargetMode="External"/><Relationship Id="rId331" Type="http://schemas.openxmlformats.org/officeDocument/2006/relationships/hyperlink" Target="https://www.r2c.io/" TargetMode="External"/><Relationship Id="rId2012" Type="http://schemas.openxmlformats.org/officeDocument/2006/relationships/hyperlink" Target="https://www.solgenie.com/" TargetMode="External"/><Relationship Id="rId2969" Type="http://schemas.openxmlformats.org/officeDocument/2006/relationships/hyperlink" Target="https://www.naylalabs.com/" TargetMode="External"/><Relationship Id="rId1778" Type="http://schemas.openxmlformats.org/officeDocument/2006/relationships/hyperlink" Target="https://fastdatascience.com/" TargetMode="External"/><Relationship Id="rId1985" Type="http://schemas.openxmlformats.org/officeDocument/2006/relationships/hyperlink" Target="https://vortexinnovationlabs.com/" TargetMode="External"/><Relationship Id="rId2829" Type="http://schemas.openxmlformats.org/officeDocument/2006/relationships/hyperlink" Target="http://scalek.co/" TargetMode="External"/><Relationship Id="rId1638" Type="http://schemas.openxmlformats.org/officeDocument/2006/relationships/hyperlink" Target="https://www.vti.com.vn/" TargetMode="External"/><Relationship Id="rId1845" Type="http://schemas.openxmlformats.org/officeDocument/2006/relationships/hyperlink" Target="http://packet39.com/" TargetMode="External"/><Relationship Id="rId3060" Type="http://schemas.openxmlformats.org/officeDocument/2006/relationships/hyperlink" Target="https://cledar.com/" TargetMode="External"/><Relationship Id="rId1705" Type="http://schemas.openxmlformats.org/officeDocument/2006/relationships/hyperlink" Target="https://dataproducts.io/" TargetMode="External"/><Relationship Id="rId1912" Type="http://schemas.openxmlformats.org/officeDocument/2006/relationships/hyperlink" Target="http://www.world-servicesllc.com/" TargetMode="External"/><Relationship Id="rId798" Type="http://schemas.openxmlformats.org/officeDocument/2006/relationships/hyperlink" Target="https://www.asidatascience.com/" TargetMode="External"/><Relationship Id="rId2479" Type="http://schemas.openxmlformats.org/officeDocument/2006/relationships/hyperlink" Target="https://www.vr4it.com/" TargetMode="External"/><Relationship Id="rId2686" Type="http://schemas.openxmlformats.org/officeDocument/2006/relationships/hyperlink" Target="https://gensoftgroup.com/" TargetMode="External"/><Relationship Id="rId2893" Type="http://schemas.openxmlformats.org/officeDocument/2006/relationships/hyperlink" Target="https://www.mrmmbsvision.com/" TargetMode="External"/><Relationship Id="rId658" Type="http://schemas.openxmlformats.org/officeDocument/2006/relationships/hyperlink" Target="https://zensoft.io/" TargetMode="External"/><Relationship Id="rId865" Type="http://schemas.openxmlformats.org/officeDocument/2006/relationships/hyperlink" Target="http://trio.ai/" TargetMode="External"/><Relationship Id="rId1288" Type="http://schemas.openxmlformats.org/officeDocument/2006/relationships/hyperlink" Target="http://www.botsareboring.com/" TargetMode="External"/><Relationship Id="rId1495" Type="http://schemas.openxmlformats.org/officeDocument/2006/relationships/hyperlink" Target="https://www.autoblock.tech/" TargetMode="External"/><Relationship Id="rId2339" Type="http://schemas.openxmlformats.org/officeDocument/2006/relationships/hyperlink" Target="https://vitalify.asia/" TargetMode="External"/><Relationship Id="rId2546" Type="http://schemas.openxmlformats.org/officeDocument/2006/relationships/hyperlink" Target="https://www.gorixi.com/" TargetMode="External"/><Relationship Id="rId2753" Type="http://schemas.openxmlformats.org/officeDocument/2006/relationships/hyperlink" Target="http://www.brainabove.io/" TargetMode="External"/><Relationship Id="rId2960" Type="http://schemas.openxmlformats.org/officeDocument/2006/relationships/hyperlink" Target="https://encasulate.com/" TargetMode="External"/><Relationship Id="rId518" Type="http://schemas.openxmlformats.org/officeDocument/2006/relationships/hyperlink" Target="http://www.ssdbtech.com/" TargetMode="External"/><Relationship Id="rId725" Type="http://schemas.openxmlformats.org/officeDocument/2006/relationships/hyperlink" Target="https://www.mayahtt.com/" TargetMode="External"/><Relationship Id="rId932" Type="http://schemas.openxmlformats.org/officeDocument/2006/relationships/hyperlink" Target="http://www.bytelondon.com/" TargetMode="External"/><Relationship Id="rId1148" Type="http://schemas.openxmlformats.org/officeDocument/2006/relationships/hyperlink" Target="https://www.snap40.com/" TargetMode="External"/><Relationship Id="rId1355" Type="http://schemas.openxmlformats.org/officeDocument/2006/relationships/hyperlink" Target="https://www.deepthinkhealth.com/" TargetMode="External"/><Relationship Id="rId1562" Type="http://schemas.openxmlformats.org/officeDocument/2006/relationships/hyperlink" Target="https://www.leadsrocket.com/" TargetMode="External"/><Relationship Id="rId2406" Type="http://schemas.openxmlformats.org/officeDocument/2006/relationships/hyperlink" Target="https://www.apptomate.co/" TargetMode="External"/><Relationship Id="rId2613" Type="http://schemas.openxmlformats.org/officeDocument/2006/relationships/hyperlink" Target="https://www.jasstek.com/" TargetMode="External"/><Relationship Id="rId1008" Type="http://schemas.openxmlformats.org/officeDocument/2006/relationships/hyperlink" Target="https://humanise.ai/" TargetMode="External"/><Relationship Id="rId1215" Type="http://schemas.openxmlformats.org/officeDocument/2006/relationships/hyperlink" Target="http://freshlimesoft.com/" TargetMode="External"/><Relationship Id="rId1422" Type="http://schemas.openxmlformats.org/officeDocument/2006/relationships/hyperlink" Target="https://eos.com/" TargetMode="External"/><Relationship Id="rId2820" Type="http://schemas.openxmlformats.org/officeDocument/2006/relationships/hyperlink" Target="https://northwoodconsultants.com/contactus/" TargetMode="External"/><Relationship Id="rId61" Type="http://schemas.openxmlformats.org/officeDocument/2006/relationships/hyperlink" Target="https://www.xenonstack.com/" TargetMode="External"/><Relationship Id="rId2196" Type="http://schemas.openxmlformats.org/officeDocument/2006/relationships/hyperlink" Target="http://coaldev.com/" TargetMode="External"/><Relationship Id="rId168" Type="http://schemas.openxmlformats.org/officeDocument/2006/relationships/hyperlink" Target="http://www.vtrio.com/" TargetMode="External"/><Relationship Id="rId375" Type="http://schemas.openxmlformats.org/officeDocument/2006/relationships/hyperlink" Target="http://www.spineor.com/" TargetMode="External"/><Relationship Id="rId582" Type="http://schemas.openxmlformats.org/officeDocument/2006/relationships/hyperlink" Target="https://www.alation.com/" TargetMode="External"/><Relationship Id="rId2056" Type="http://schemas.openxmlformats.org/officeDocument/2006/relationships/hyperlink" Target="https://www.qualysoft.com/en" TargetMode="External"/><Relationship Id="rId2263" Type="http://schemas.openxmlformats.org/officeDocument/2006/relationships/hyperlink" Target="http://arcadia.agency/" TargetMode="External"/><Relationship Id="rId2470" Type="http://schemas.openxmlformats.org/officeDocument/2006/relationships/hyperlink" Target="https://atelierglobal.io/" TargetMode="External"/><Relationship Id="rId3107" Type="http://schemas.openxmlformats.org/officeDocument/2006/relationships/hyperlink" Target="https://www.vixspace.com/" TargetMode="External"/><Relationship Id="rId235" Type="http://schemas.openxmlformats.org/officeDocument/2006/relationships/hyperlink" Target="https://www.bayteq.com/" TargetMode="External"/><Relationship Id="rId442" Type="http://schemas.openxmlformats.org/officeDocument/2006/relationships/hyperlink" Target="https://dreamsoftin.com/" TargetMode="External"/><Relationship Id="rId1072" Type="http://schemas.openxmlformats.org/officeDocument/2006/relationships/hyperlink" Target="https://www.taxbot.ai/" TargetMode="External"/><Relationship Id="rId2123" Type="http://schemas.openxmlformats.org/officeDocument/2006/relationships/hyperlink" Target="http://www.surfncode.io/" TargetMode="External"/><Relationship Id="rId2330" Type="http://schemas.openxmlformats.org/officeDocument/2006/relationships/hyperlink" Target="https://rndpoint.com/expertise/financial-software-solutions-by-rndpoint-2/" TargetMode="External"/><Relationship Id="rId302" Type="http://schemas.openxmlformats.org/officeDocument/2006/relationships/hyperlink" Target="https://thingslog.com/" TargetMode="External"/><Relationship Id="rId1889" Type="http://schemas.openxmlformats.org/officeDocument/2006/relationships/hyperlink" Target="https://nsimtech.com/" TargetMode="External"/><Relationship Id="rId1749" Type="http://schemas.openxmlformats.org/officeDocument/2006/relationships/hyperlink" Target="https://www.woveon.com/" TargetMode="External"/><Relationship Id="rId1956" Type="http://schemas.openxmlformats.org/officeDocument/2006/relationships/hyperlink" Target="https://www.qualitasglobal.com/" TargetMode="External"/><Relationship Id="rId1609" Type="http://schemas.openxmlformats.org/officeDocument/2006/relationships/hyperlink" Target="https://hazy.com/" TargetMode="External"/><Relationship Id="rId1816" Type="http://schemas.openxmlformats.org/officeDocument/2006/relationships/hyperlink" Target="https://www.cavuglobal.io/" TargetMode="External"/><Relationship Id="rId3031" Type="http://schemas.openxmlformats.org/officeDocument/2006/relationships/hyperlink" Target="http://www.slash.co/" TargetMode="External"/><Relationship Id="rId2797" Type="http://schemas.openxmlformats.org/officeDocument/2006/relationships/hyperlink" Target="http://harmonydi.com/" TargetMode="External"/><Relationship Id="rId769" Type="http://schemas.openxmlformats.org/officeDocument/2006/relationships/hyperlink" Target="https://vux.world/" TargetMode="External"/><Relationship Id="rId976" Type="http://schemas.openxmlformats.org/officeDocument/2006/relationships/hyperlink" Target="https://www.alumbra.ai/" TargetMode="External"/><Relationship Id="rId1399" Type="http://schemas.openxmlformats.org/officeDocument/2006/relationships/hyperlink" Target="https://www.gravitywell.co.uk/" TargetMode="External"/><Relationship Id="rId2657" Type="http://schemas.openxmlformats.org/officeDocument/2006/relationships/hyperlink" Target="https://apptec.com.mx/" TargetMode="External"/><Relationship Id="rId629" Type="http://schemas.openxmlformats.org/officeDocument/2006/relationships/hyperlink" Target="http://www.nltd.com/" TargetMode="External"/><Relationship Id="rId1259" Type="http://schemas.openxmlformats.org/officeDocument/2006/relationships/hyperlink" Target="https://www.apexamerica.com/" TargetMode="External"/><Relationship Id="rId1466" Type="http://schemas.openxmlformats.org/officeDocument/2006/relationships/hyperlink" Target="https://www.ameri100.com/" TargetMode="External"/><Relationship Id="rId2864" Type="http://schemas.openxmlformats.org/officeDocument/2006/relationships/hyperlink" Target="http://abstract-r.com/" TargetMode="External"/><Relationship Id="rId836" Type="http://schemas.openxmlformats.org/officeDocument/2006/relationships/hyperlink" Target="https://fenrisd.com/" TargetMode="External"/><Relationship Id="rId1119" Type="http://schemas.openxmlformats.org/officeDocument/2006/relationships/hyperlink" Target="https://www.midasanalytics.ai/" TargetMode="External"/><Relationship Id="rId1673" Type="http://schemas.openxmlformats.org/officeDocument/2006/relationships/hyperlink" Target="https://ninecoves.com/" TargetMode="External"/><Relationship Id="rId1880" Type="http://schemas.openxmlformats.org/officeDocument/2006/relationships/hyperlink" Target="http://www.arsdata.io/" TargetMode="External"/><Relationship Id="rId2517" Type="http://schemas.openxmlformats.org/officeDocument/2006/relationships/hyperlink" Target="https://www.tripleaimsoftware.com/" TargetMode="External"/><Relationship Id="rId2724" Type="http://schemas.openxmlformats.org/officeDocument/2006/relationships/hyperlink" Target="https://appmozart.com/" TargetMode="External"/><Relationship Id="rId2931" Type="http://schemas.openxmlformats.org/officeDocument/2006/relationships/hyperlink" Target="https://www.tasi.biz/" TargetMode="External"/><Relationship Id="rId903" Type="http://schemas.openxmlformats.org/officeDocument/2006/relationships/hyperlink" Target="https://roboticsys.com/contact/" TargetMode="External"/><Relationship Id="rId1326" Type="http://schemas.openxmlformats.org/officeDocument/2006/relationships/hyperlink" Target="https://datenwissen.com/" TargetMode="External"/><Relationship Id="rId1533" Type="http://schemas.openxmlformats.org/officeDocument/2006/relationships/hyperlink" Target="https://www.iridian.co/" TargetMode="External"/><Relationship Id="rId1740" Type="http://schemas.openxmlformats.org/officeDocument/2006/relationships/hyperlink" Target="https://www.alignedresearch.co/" TargetMode="External"/><Relationship Id="rId32" Type="http://schemas.openxmlformats.org/officeDocument/2006/relationships/hyperlink" Target="https://missioncloud.com/" TargetMode="External"/><Relationship Id="rId1600" Type="http://schemas.openxmlformats.org/officeDocument/2006/relationships/hyperlink" Target="https://www.usehatchapp.com/" TargetMode="External"/><Relationship Id="rId279" Type="http://schemas.openxmlformats.org/officeDocument/2006/relationships/hyperlink" Target="https://89bots.com/" TargetMode="External"/><Relationship Id="rId486" Type="http://schemas.openxmlformats.org/officeDocument/2006/relationships/hyperlink" Target="http://www.codersregion.com/" TargetMode="External"/><Relationship Id="rId693" Type="http://schemas.openxmlformats.org/officeDocument/2006/relationships/hyperlink" Target="https://faethm.ai/" TargetMode="External"/><Relationship Id="rId2167" Type="http://schemas.openxmlformats.org/officeDocument/2006/relationships/hyperlink" Target="https://quixasit.com/" TargetMode="External"/><Relationship Id="rId2374" Type="http://schemas.openxmlformats.org/officeDocument/2006/relationships/hyperlink" Target="http://milkinside.com/" TargetMode="External"/><Relationship Id="rId2581" Type="http://schemas.openxmlformats.org/officeDocument/2006/relationships/hyperlink" Target="https://opencrowd.com/" TargetMode="External"/><Relationship Id="rId139" Type="http://schemas.openxmlformats.org/officeDocument/2006/relationships/hyperlink" Target="https://codahead.com/" TargetMode="External"/><Relationship Id="rId346" Type="http://schemas.openxmlformats.org/officeDocument/2006/relationships/hyperlink" Target="http://orangebees.com/" TargetMode="External"/><Relationship Id="rId553" Type="http://schemas.openxmlformats.org/officeDocument/2006/relationships/hyperlink" Target="https://www.3ds.com/" TargetMode="External"/><Relationship Id="rId760" Type="http://schemas.openxmlformats.org/officeDocument/2006/relationships/hyperlink" Target="http://www.objectfrontier.com/" TargetMode="External"/><Relationship Id="rId1183" Type="http://schemas.openxmlformats.org/officeDocument/2006/relationships/hyperlink" Target="https://reliablerobotics.ai/" TargetMode="External"/><Relationship Id="rId1390" Type="http://schemas.openxmlformats.org/officeDocument/2006/relationships/hyperlink" Target="https://bidcompany.it/" TargetMode="External"/><Relationship Id="rId2027" Type="http://schemas.openxmlformats.org/officeDocument/2006/relationships/hyperlink" Target="https://rpalab.net/" TargetMode="External"/><Relationship Id="rId2234" Type="http://schemas.openxmlformats.org/officeDocument/2006/relationships/hyperlink" Target="https://itizzi.com/" TargetMode="External"/><Relationship Id="rId2441" Type="http://schemas.openxmlformats.org/officeDocument/2006/relationships/hyperlink" Target="https://pixobit.eu/" TargetMode="External"/><Relationship Id="rId206" Type="http://schemas.openxmlformats.org/officeDocument/2006/relationships/hyperlink" Target="https://www.mellivorasoft.com/" TargetMode="External"/><Relationship Id="rId413" Type="http://schemas.openxmlformats.org/officeDocument/2006/relationships/hyperlink" Target="https://infiniaml.com/" TargetMode="External"/><Relationship Id="rId1043" Type="http://schemas.openxmlformats.org/officeDocument/2006/relationships/hyperlink" Target="http://www.solati.com.co/" TargetMode="External"/><Relationship Id="rId620" Type="http://schemas.openxmlformats.org/officeDocument/2006/relationships/hyperlink" Target="https://www.wovenware.com/" TargetMode="External"/><Relationship Id="rId1250" Type="http://schemas.openxmlformats.org/officeDocument/2006/relationships/hyperlink" Target="https://www.cognistx.com/" TargetMode="External"/><Relationship Id="rId2301" Type="http://schemas.openxmlformats.org/officeDocument/2006/relationships/hyperlink" Target="http://xoratom.com/" TargetMode="External"/><Relationship Id="rId1110" Type="http://schemas.openxmlformats.org/officeDocument/2006/relationships/hyperlink" Target="https://www.bards.ai/" TargetMode="External"/><Relationship Id="rId1927" Type="http://schemas.openxmlformats.org/officeDocument/2006/relationships/hyperlink" Target="https://sipher.co/" TargetMode="External"/><Relationship Id="rId3075" Type="http://schemas.openxmlformats.org/officeDocument/2006/relationships/hyperlink" Target="https://www.inskysolutions.com/" TargetMode="External"/><Relationship Id="rId2091" Type="http://schemas.openxmlformats.org/officeDocument/2006/relationships/hyperlink" Target="http://www.analyticalwizards.com/" TargetMode="External"/><Relationship Id="rId3142" Type="http://schemas.openxmlformats.org/officeDocument/2006/relationships/hyperlink" Target="https://www.cloudprimero.com/" TargetMode="External"/><Relationship Id="rId270" Type="http://schemas.openxmlformats.org/officeDocument/2006/relationships/hyperlink" Target="http://www.softnotions.com/" TargetMode="External"/><Relationship Id="rId3002" Type="http://schemas.openxmlformats.org/officeDocument/2006/relationships/hyperlink" Target="http://www.cascnet.com/" TargetMode="External"/><Relationship Id="rId130" Type="http://schemas.openxmlformats.org/officeDocument/2006/relationships/hyperlink" Target="https://netfork.io/" TargetMode="External"/><Relationship Id="rId2768" Type="http://schemas.openxmlformats.org/officeDocument/2006/relationships/hyperlink" Target="http://www.mathsistor.com/" TargetMode="External"/><Relationship Id="rId2975" Type="http://schemas.openxmlformats.org/officeDocument/2006/relationships/hyperlink" Target="https://elearningdesigncenter.com/" TargetMode="External"/><Relationship Id="rId947" Type="http://schemas.openxmlformats.org/officeDocument/2006/relationships/hyperlink" Target="https://www.talktous.ai/" TargetMode="External"/><Relationship Id="rId1577" Type="http://schemas.openxmlformats.org/officeDocument/2006/relationships/hyperlink" Target="https://nttdataservices.com/" TargetMode="External"/><Relationship Id="rId1784" Type="http://schemas.openxmlformats.org/officeDocument/2006/relationships/hyperlink" Target="https://www.sorun.com.tr/en/home" TargetMode="External"/><Relationship Id="rId1991" Type="http://schemas.openxmlformats.org/officeDocument/2006/relationships/hyperlink" Target="http://www.deephi.com/" TargetMode="External"/><Relationship Id="rId2628" Type="http://schemas.openxmlformats.org/officeDocument/2006/relationships/hyperlink" Target="http://waavi.com/" TargetMode="External"/><Relationship Id="rId2835" Type="http://schemas.openxmlformats.org/officeDocument/2006/relationships/hyperlink" Target="http://consulting.giganeomarket.com/" TargetMode="External"/><Relationship Id="rId76" Type="http://schemas.openxmlformats.org/officeDocument/2006/relationships/hyperlink" Target="https://www.cspsolutions.com/" TargetMode="External"/><Relationship Id="rId807" Type="http://schemas.openxmlformats.org/officeDocument/2006/relationships/hyperlink" Target="https://heyolly.com/" TargetMode="External"/><Relationship Id="rId1437" Type="http://schemas.openxmlformats.org/officeDocument/2006/relationships/hyperlink" Target="https://cisalaska.com/" TargetMode="External"/><Relationship Id="rId1644" Type="http://schemas.openxmlformats.org/officeDocument/2006/relationships/hyperlink" Target="http://qwertee.io/" TargetMode="External"/><Relationship Id="rId1851" Type="http://schemas.openxmlformats.org/officeDocument/2006/relationships/hyperlink" Target="https://pivotree.com/" TargetMode="External"/><Relationship Id="rId2902" Type="http://schemas.openxmlformats.org/officeDocument/2006/relationships/hyperlink" Target="https://aiderivatives.co/" TargetMode="External"/><Relationship Id="rId1504" Type="http://schemas.openxmlformats.org/officeDocument/2006/relationships/hyperlink" Target="http://www.lanhuwangluo.com/" TargetMode="External"/><Relationship Id="rId1711" Type="http://schemas.openxmlformats.org/officeDocument/2006/relationships/hyperlink" Target="https://straviso.com/" TargetMode="External"/><Relationship Id="rId597" Type="http://schemas.openxmlformats.org/officeDocument/2006/relationships/hyperlink" Target="https://www.shadowrobot.com/" TargetMode="External"/><Relationship Id="rId2278" Type="http://schemas.openxmlformats.org/officeDocument/2006/relationships/hyperlink" Target="http://aabansolutions.com/" TargetMode="External"/><Relationship Id="rId2485" Type="http://schemas.openxmlformats.org/officeDocument/2006/relationships/hyperlink" Target="https://wiredelta.com/" TargetMode="External"/><Relationship Id="rId457" Type="http://schemas.openxmlformats.org/officeDocument/2006/relationships/hyperlink" Target="https://newbitcrew.com/en" TargetMode="External"/><Relationship Id="rId1087" Type="http://schemas.openxmlformats.org/officeDocument/2006/relationships/hyperlink" Target="https://www.botomation.io/" TargetMode="External"/><Relationship Id="rId1294" Type="http://schemas.openxmlformats.org/officeDocument/2006/relationships/hyperlink" Target="https://chronobank.io/" TargetMode="External"/><Relationship Id="rId2138" Type="http://schemas.openxmlformats.org/officeDocument/2006/relationships/hyperlink" Target="http://www.opus-bd.com/" TargetMode="External"/><Relationship Id="rId2692" Type="http://schemas.openxmlformats.org/officeDocument/2006/relationships/hyperlink" Target="http://www.cloudstate.eu/" TargetMode="External"/><Relationship Id="rId664" Type="http://schemas.openxmlformats.org/officeDocument/2006/relationships/hyperlink" Target="https://eidos.ai/" TargetMode="External"/><Relationship Id="rId871" Type="http://schemas.openxmlformats.org/officeDocument/2006/relationships/hyperlink" Target="https://trueai.io/" TargetMode="External"/><Relationship Id="rId2345" Type="http://schemas.openxmlformats.org/officeDocument/2006/relationships/hyperlink" Target="http://hipolabs.com/" TargetMode="External"/><Relationship Id="rId2552" Type="http://schemas.openxmlformats.org/officeDocument/2006/relationships/hyperlink" Target="http://www.one-ens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U3102"/>
  <sheetViews>
    <sheetView showGridLines="0" rightToLeft="1" workbookViewId="0">
      <selection activeCell="A3" sqref="A2:U3102"/>
    </sheetView>
  </sheetViews>
  <sheetFormatPr baseColWidth="10" defaultColWidth="8.33203125" defaultRowHeight="19.5" customHeight="1" x14ac:dyDescent="0.15"/>
  <cols>
    <col min="1" max="1" width="85.5" style="1" bestFit="1" customWidth="1"/>
    <col min="2" max="2" width="56.6640625" style="1" bestFit="1" customWidth="1"/>
    <col min="3" max="3" width="42.33203125" style="1" bestFit="1" customWidth="1"/>
    <col min="4" max="4" width="19.1640625" style="1" bestFit="1" customWidth="1"/>
    <col min="5" max="5" width="13" style="1" bestFit="1" customWidth="1"/>
    <col min="6" max="6" width="12.6640625" style="1" bestFit="1" customWidth="1"/>
    <col min="7" max="7" width="20.33203125" style="1" bestFit="1" customWidth="1"/>
    <col min="8" max="8" width="27.6640625" style="1" bestFit="1" customWidth="1"/>
    <col min="9" max="9" width="29.1640625" style="1" bestFit="1" customWidth="1"/>
    <col min="10" max="10" width="96.33203125" style="1" bestFit="1" customWidth="1"/>
    <col min="11" max="11" width="14.6640625" style="1" bestFit="1" customWidth="1"/>
    <col min="12" max="12" width="14.6640625" style="1" customWidth="1"/>
    <col min="13" max="13" width="15.5" style="1" bestFit="1" customWidth="1"/>
    <col min="14" max="14" width="14" style="1" bestFit="1" customWidth="1"/>
    <col min="15" max="15" width="13.6640625" style="1" bestFit="1" customWidth="1"/>
    <col min="16" max="16" width="17.5" style="1" bestFit="1" customWidth="1"/>
    <col min="17" max="17" width="19.33203125" style="23" bestFit="1" customWidth="1"/>
    <col min="18" max="18" width="17.83203125" style="1" bestFit="1" customWidth="1"/>
    <col min="19" max="19" width="13.83203125" style="1" bestFit="1" customWidth="1"/>
    <col min="20" max="20" width="14.6640625" style="1" bestFit="1" customWidth="1"/>
    <col min="21" max="16384" width="8.33203125" style="1"/>
  </cols>
  <sheetData>
    <row r="1" spans="1:21" ht="16" x14ac:dyDescent="0.15">
      <c r="A1" s="2" t="s">
        <v>0</v>
      </c>
      <c r="B1" s="2" t="s">
        <v>7207</v>
      </c>
      <c r="C1" s="2" t="s">
        <v>7208</v>
      </c>
      <c r="D1" s="2" t="s">
        <v>7209</v>
      </c>
      <c r="E1" s="2" t="s">
        <v>7210</v>
      </c>
      <c r="F1" s="2" t="s">
        <v>7211</v>
      </c>
      <c r="G1" s="2" t="s">
        <v>7212</v>
      </c>
      <c r="H1" s="2" t="s">
        <v>7213</v>
      </c>
      <c r="I1" s="4" t="s">
        <v>7214</v>
      </c>
      <c r="J1" s="4" t="s">
        <v>7215</v>
      </c>
      <c r="K1" s="4" t="s">
        <v>7219</v>
      </c>
      <c r="L1" s="4" t="s">
        <v>7246</v>
      </c>
      <c r="M1" s="4" t="s">
        <v>7220</v>
      </c>
      <c r="N1" s="4" t="s">
        <v>7221</v>
      </c>
      <c r="O1" s="4" t="s">
        <v>7222</v>
      </c>
      <c r="P1" s="4" t="s">
        <v>7223</v>
      </c>
      <c r="Q1" s="19" t="s">
        <v>7224</v>
      </c>
      <c r="R1" s="4" t="s">
        <v>7225</v>
      </c>
      <c r="S1" s="4" t="s">
        <v>7226</v>
      </c>
      <c r="T1" s="4" t="s">
        <v>7227</v>
      </c>
      <c r="U1" s="4" t="s">
        <v>7248</v>
      </c>
    </row>
    <row r="2" spans="1:21" ht="13" x14ac:dyDescent="0.15">
      <c r="A2" s="25" t="s">
        <v>7228</v>
      </c>
      <c r="B2" s="25" t="s">
        <v>7229</v>
      </c>
      <c r="C2" s="25" t="s">
        <v>7230</v>
      </c>
      <c r="D2" s="25" t="s">
        <v>7231</v>
      </c>
      <c r="E2" s="25" t="s">
        <v>7232</v>
      </c>
      <c r="F2" s="25" t="s">
        <v>7233</v>
      </c>
      <c r="G2" s="25" t="s">
        <v>7234</v>
      </c>
      <c r="H2" s="6" t="s">
        <v>7235</v>
      </c>
      <c r="I2" s="7" t="s">
        <v>7236</v>
      </c>
      <c r="J2" s="7" t="s">
        <v>7216</v>
      </c>
      <c r="K2" s="7" t="s">
        <v>7237</v>
      </c>
      <c r="L2" s="7" t="s">
        <v>7247</v>
      </c>
      <c r="M2" s="7" t="s">
        <v>7238</v>
      </c>
      <c r="N2" s="7" t="s">
        <v>7239</v>
      </c>
      <c r="O2" s="18" t="s">
        <v>7240</v>
      </c>
      <c r="P2" s="18" t="s">
        <v>7241</v>
      </c>
      <c r="Q2" s="20" t="s">
        <v>7242</v>
      </c>
      <c r="R2" s="18" t="s">
        <v>7245</v>
      </c>
      <c r="S2" s="5" t="s">
        <v>7243</v>
      </c>
      <c r="T2" s="5" t="s">
        <v>7244</v>
      </c>
      <c r="U2" s="3" t="s">
        <v>7249</v>
      </c>
    </row>
    <row r="3" spans="1:21" ht="13" x14ac:dyDescent="0.15">
      <c r="A3" s="8" t="s">
        <v>1</v>
      </c>
      <c r="B3" s="9" t="s">
        <v>2</v>
      </c>
      <c r="C3" s="9" t="s">
        <v>3</v>
      </c>
      <c r="D3" s="9" t="s">
        <v>4</v>
      </c>
      <c r="E3" s="9" t="s">
        <v>4</v>
      </c>
      <c r="F3" s="9" t="s">
        <v>5</v>
      </c>
      <c r="G3" s="10">
        <v>0.1</v>
      </c>
      <c r="H3" s="11" t="str" cm="1">
        <f t="array" ref="H3">INDEX(_xlfn.TEXTSPLIT(טבלה1[[#This Row],[עמודה2]],","),1)</f>
        <v>Los Altos</v>
      </c>
      <c r="I3" s="12" t="str" cm="1">
        <f t="array" ref="I3">INDEX(_xlfn.TEXTSPLIT(טבלה1[[#This Row],[עמודה2]],","),2)</f>
        <v xml:space="preserve"> CA</v>
      </c>
      <c r="J3" s="16" t="str">
        <f>_xlfn.CONCAT(טבלה1[[#This Row],[AI_Companies]]," ",טבלה1[[#This Row],[עמודה1]])</f>
        <v>Smith.ai https://smith.ai/</v>
      </c>
      <c r="K3" s="12">
        <v>250</v>
      </c>
      <c r="L3" s="12" t="str">
        <f>IF(טבלה1[[#This Row],[עמודה53]]&gt;800,"Yes","No")</f>
        <v>Yes</v>
      </c>
      <c r="M3" s="12">
        <v>999</v>
      </c>
      <c r="N3" s="12">
        <f>AVERAGE(טבלה1[[#This Row],[עמודה52]:[עמודה53]])</f>
        <v>624.5</v>
      </c>
      <c r="O3" s="12" t="str">
        <f>IF(טבלה1[[#This Row],[עמודה4]]="&lt; $25 / hr","0$ - $25 / hr",טבלה1[[#This Row],[עמודה4]])</f>
        <v>Undisclosed</v>
      </c>
      <c r="P3" s="12" t="str" cm="1">
        <f t="array" ref="P3">INDEX(_xlfn.TEXTSPLIT(טבלה1[[#This Row],[עמודה55]],"-"),1)</f>
        <v>Undisclosed</v>
      </c>
      <c r="Q3" s="21" t="e" cm="1">
        <f t="array" ref="Q3">INDEX(_xlfn.TEXTSPLIT(INDEX(_xlfn.TEXTSPLIT(טבלה1[[#This Row],[עמודה55]],"-"),2),"/"),1)</f>
        <v>#REF!</v>
      </c>
      <c r="R3" s="12" t="e">
        <f>AVERAGE(טבלה1[[#This Row],[עמודה59]:[עמודה60]])</f>
        <v>#VALUE!</v>
      </c>
      <c r="S3" s="3" t="e">
        <f>VALUE(SUBSTITUTE(טבלה1[[#This Row],[עמודה56]],"$",""))</f>
        <v>#VALUE!</v>
      </c>
      <c r="T3" s="3" t="e">
        <f>VALUE(SUBSTITUTE(טבלה1[[#This Row],[עמודה57]],"$",""))</f>
        <v>#REF!</v>
      </c>
      <c r="U3" s="3" t="e">
        <f>IF(טבלה1[[#This Row],[עמודה58]]&gt;30,"Yes","No")</f>
        <v>#VALUE!</v>
      </c>
    </row>
    <row r="4" spans="1:21" ht="13" x14ac:dyDescent="0.15">
      <c r="A4" s="8" t="s">
        <v>6</v>
      </c>
      <c r="B4" s="9" t="s">
        <v>7</v>
      </c>
      <c r="C4" s="9" t="s">
        <v>8</v>
      </c>
      <c r="D4" s="13">
        <v>100000</v>
      </c>
      <c r="E4" s="9" t="s">
        <v>9</v>
      </c>
      <c r="F4" s="9" t="s">
        <v>10</v>
      </c>
      <c r="G4" s="10">
        <v>0.15</v>
      </c>
      <c r="H4" s="11" t="str" cm="1">
        <f t="array" ref="H4">INDEX(_xlfn.TEXTSPLIT(טבלה1[[#This Row],[עמודה2]],","),1)</f>
        <v>Austin</v>
      </c>
      <c r="I4" s="12" t="str" cm="1">
        <f t="array" ref="I4">INDEX(_xlfn.TEXTSPLIT(טבלה1[[#This Row],[עמודה2]],","),2)</f>
        <v xml:space="preserve"> TX</v>
      </c>
      <c r="J4" s="16" t="str">
        <f>_xlfn.CONCAT(טבלה1[[#This Row],[AI_Companies]]," ",טבלה1[[#This Row],[עמודה1]])</f>
        <v>MooveIt https://moove-it.com/</v>
      </c>
      <c r="K4" s="12">
        <v>50</v>
      </c>
      <c r="L4" s="12" t="str">
        <f>IF(טבלה1[[#This Row],[עמודה53]]&gt;2000,"Yes","No")</f>
        <v>No</v>
      </c>
      <c r="M4" s="12">
        <v>249</v>
      </c>
      <c r="N4" s="12">
        <f>AVERAGE(טבלה1[[#This Row],[עמודה52]:[עמודה53]])</f>
        <v>149.5</v>
      </c>
      <c r="O4" s="12" t="str">
        <f>IF(טבלה1[[#This Row],[עמודה4]]="&lt; $25 / hr","0$ - $25 / hr",טבלה1[[#This Row],[עמודה4]])</f>
        <v>$50 - $99 / hr</v>
      </c>
      <c r="P4" s="24" t="str" cm="1">
        <f t="array" ref="P4">INDEX(_xlfn.TEXTSPLIT(טבלה1[[#This Row],[עמודה55]],"-"),1)</f>
        <v xml:space="preserve">$50 </v>
      </c>
      <c r="Q4" s="21" t="str" cm="1">
        <f t="array" ref="Q4">INDEX(_xlfn.TEXTSPLIT(INDEX(_xlfn.TEXTSPLIT(טבלה1[[#This Row],[עמודה55]],"-"),2),"/"),1)</f>
        <v xml:space="preserve"> $99 </v>
      </c>
      <c r="R4" s="12">
        <f>AVERAGE(טבלה1[[#This Row],[עמודה59]:[עמודה60]])</f>
        <v>74.5</v>
      </c>
      <c r="S4" s="3">
        <f>VALUE(SUBSTITUTE(טבלה1[[#This Row],[עמודה56]],"$",""))</f>
        <v>50</v>
      </c>
      <c r="T4" s="3">
        <f>VALUE(SUBSTITUTE(טבלה1[[#This Row],[עמודה57]],"$",""))</f>
        <v>99</v>
      </c>
      <c r="U4" s="3" t="str">
        <f>IF(טבלה1[[#This Row],[עמודה58]]&gt;30,"Yes","No")</f>
        <v>Yes</v>
      </c>
    </row>
    <row r="5" spans="1:21" ht="13" x14ac:dyDescent="0.15">
      <c r="A5" s="8" t="s">
        <v>11</v>
      </c>
      <c r="B5" s="9" t="s">
        <v>12</v>
      </c>
      <c r="C5" s="9" t="s">
        <v>13</v>
      </c>
      <c r="D5" s="13">
        <v>1000</v>
      </c>
      <c r="E5" s="9" t="s">
        <v>14</v>
      </c>
      <c r="F5" s="9" t="s">
        <v>10</v>
      </c>
      <c r="G5" s="10">
        <v>0.4</v>
      </c>
      <c r="H5" s="11" t="str" cm="1">
        <f t="array" ref="H5">INDEX(_xlfn.TEXTSPLIT(טבלה1[[#This Row],[עמודה2]],","),1)</f>
        <v>Portland</v>
      </c>
      <c r="I5" s="12" t="str" cm="1">
        <f t="array" ref="I5">INDEX(_xlfn.TEXTSPLIT(טבלה1[[#This Row],[עמודה2]],","),2)</f>
        <v xml:space="preserve"> OR</v>
      </c>
      <c r="J5" s="16" t="str">
        <f>_xlfn.CONCAT(טבלה1[[#This Row],[AI_Companies]]," ",טבלה1[[#This Row],[עמודה1]])</f>
        <v>TechSpeedInc http://www.techspeed.com/</v>
      </c>
      <c r="K5" s="12">
        <v>50</v>
      </c>
      <c r="L5" s="12" t="str">
        <f>IF(טבלה1[[#This Row],[עמודה53]]&gt;2000,"Yes","No")</f>
        <v>No</v>
      </c>
      <c r="M5" s="12">
        <v>249</v>
      </c>
      <c r="N5" s="12">
        <f>AVERAGE(טבלה1[[#This Row],[עמודה52]:[עמודה53]])</f>
        <v>149.5</v>
      </c>
      <c r="O5" s="12" t="str">
        <f>IF(טבלה1[[#This Row],[עמודה4]]="&lt; $25 / hr","0$ - $25 / hr",טבלה1[[#This Row],[עמודה4]])</f>
        <v>0$ - $25 / hr</v>
      </c>
      <c r="P5" s="12" t="str" cm="1">
        <f t="array" ref="P5">INDEX(_xlfn.TEXTSPLIT(טבלה1[[#This Row],[עמודה55]],"-"),1)</f>
        <v xml:space="preserve">0$ </v>
      </c>
      <c r="Q5" s="21" t="str" cm="1">
        <f t="array" ref="Q5">INDEX(_xlfn.TEXTSPLIT(INDEX(_xlfn.TEXTSPLIT(טבלה1[[#This Row],[עמודה55]],"-"),2),"/"),1)</f>
        <v xml:space="preserve"> $25 </v>
      </c>
      <c r="R5" s="12">
        <f>AVERAGE(טבלה1[[#This Row],[עמודה59]:[עמודה60]])</f>
        <v>12.5</v>
      </c>
      <c r="S5" s="3">
        <f>VALUE(SUBSTITUTE(טבלה1[[#This Row],[עמודה56]],"$",""))</f>
        <v>0</v>
      </c>
      <c r="T5" s="3">
        <f>VALUE(SUBSTITUTE(טבלה1[[#This Row],[עמודה57]],"$",""))</f>
        <v>25</v>
      </c>
      <c r="U5" s="3" t="str">
        <f>IF(טבלה1[[#This Row],[עמודה58]]&gt;30,"Yes","No")</f>
        <v>No</v>
      </c>
    </row>
    <row r="6" spans="1:21" ht="13" x14ac:dyDescent="0.15">
      <c r="A6" s="8" t="s">
        <v>15</v>
      </c>
      <c r="B6" s="9" t="s">
        <v>16</v>
      </c>
      <c r="C6" s="9" t="s">
        <v>17</v>
      </c>
      <c r="D6" s="13">
        <v>10000</v>
      </c>
      <c r="E6" s="9" t="s">
        <v>9</v>
      </c>
      <c r="F6" s="9" t="s">
        <v>5</v>
      </c>
      <c r="G6" s="10">
        <v>0.1</v>
      </c>
      <c r="H6" s="11" t="str" cm="1">
        <f t="array" ref="H6">INDEX(_xlfn.TEXTSPLIT(טבלה1[[#This Row],[עמודה2]],","),1)</f>
        <v>Fort Lauderdale</v>
      </c>
      <c r="I6" s="12" t="str" cm="1">
        <f t="array" ref="I6">INDEX(_xlfn.TEXTSPLIT(טבלה1[[#This Row],[עמודה2]],","),2)</f>
        <v xml:space="preserve"> FL</v>
      </c>
      <c r="J6" s="16" t="str">
        <f>_xlfn.CONCAT(טבלה1[[#This Row],[AI_Companies]]," ",טבלה1[[#This Row],[עמודה1]])</f>
        <v>WillDom https://willdom.com/</v>
      </c>
      <c r="K6" s="12">
        <v>250</v>
      </c>
      <c r="L6" s="12" t="str">
        <f>IF(טבלה1[[#This Row],[עמודה53]]&gt;2000,"Yes","No")</f>
        <v>No</v>
      </c>
      <c r="M6" s="12">
        <v>999</v>
      </c>
      <c r="N6" s="12">
        <f>AVERAGE(טבלה1[[#This Row],[עמודה52]:[עמודה53]])</f>
        <v>624.5</v>
      </c>
      <c r="O6" s="12" t="str">
        <f>IF(טבלה1[[#This Row],[עמודה4]]="&lt; $25 / hr","0$ - $25 / hr",טבלה1[[#This Row],[עמודה4]])</f>
        <v>$50 - $99 / hr</v>
      </c>
      <c r="P6" s="12" t="str" cm="1">
        <f t="array" ref="P6">INDEX(_xlfn.TEXTSPLIT(טבלה1[[#This Row],[עמודה55]],"-"),1)</f>
        <v xml:space="preserve">$50 </v>
      </c>
      <c r="Q6" s="21" t="str" cm="1">
        <f t="array" ref="Q6">INDEX(_xlfn.TEXTSPLIT(INDEX(_xlfn.TEXTSPLIT(טבלה1[[#This Row],[עמודה55]],"-"),2),"/"),1)</f>
        <v xml:space="preserve"> $99 </v>
      </c>
      <c r="R6" s="12">
        <f>AVERAGE(טבלה1[[#This Row],[עמודה59]:[עמודה60]])</f>
        <v>74.5</v>
      </c>
      <c r="S6" s="3">
        <f>VALUE(SUBSTITUTE(טבלה1[[#This Row],[עמודה56]],"$",""))</f>
        <v>50</v>
      </c>
      <c r="T6" s="3">
        <f>VALUE(SUBSTITUTE(טבלה1[[#This Row],[עמודה57]],"$",""))</f>
        <v>99</v>
      </c>
      <c r="U6" s="3" t="str">
        <f>IF(טבלה1[[#This Row],[עמודה58]]&gt;30,"Yes","No")</f>
        <v>Yes</v>
      </c>
    </row>
    <row r="7" spans="1:21" ht="13" x14ac:dyDescent="0.15">
      <c r="A7" s="8" t="s">
        <v>18</v>
      </c>
      <c r="B7" s="9" t="s">
        <v>19</v>
      </c>
      <c r="C7" s="9" t="s">
        <v>20</v>
      </c>
      <c r="D7" s="13">
        <v>50000</v>
      </c>
      <c r="E7" s="9" t="s">
        <v>21</v>
      </c>
      <c r="F7" s="9" t="s">
        <v>5</v>
      </c>
      <c r="G7" s="10">
        <v>0.1</v>
      </c>
      <c r="H7" s="11" t="str" cm="1">
        <f t="array" ref="H7">INDEX(_xlfn.TEXTSPLIT(טבלה1[[#This Row],[עמודה2]],","),1)</f>
        <v>New York</v>
      </c>
      <c r="I7" s="12" t="str" cm="1">
        <f t="array" ref="I7">INDEX(_xlfn.TEXTSPLIT(טבלה1[[#This Row],[עמודה2]],","),2)</f>
        <v xml:space="preserve"> NY</v>
      </c>
      <c r="J7" s="16" t="str">
        <f>_xlfn.CONCAT(טבלה1[[#This Row],[AI_Companies]]," ",טבלה1[[#This Row],[עמודה1]])</f>
        <v>Icreon https://www.icreon.com/en</v>
      </c>
      <c r="K7" s="12">
        <v>250</v>
      </c>
      <c r="L7" s="12" t="str">
        <f>IF(טבלה1[[#This Row],[עמודה53]]&gt;2000,"Yes","No")</f>
        <v>No</v>
      </c>
      <c r="M7" s="12">
        <v>999</v>
      </c>
      <c r="N7" s="12">
        <f>AVERAGE(טבלה1[[#This Row],[עמודה52]:[עמודה53]])</f>
        <v>624.5</v>
      </c>
      <c r="O7" s="12" t="str">
        <f>IF(טבלה1[[#This Row],[עמודה4]]="&lt; $25 / hr","0$ - $25 / hr",טבלה1[[#This Row],[עמודה4]])</f>
        <v>$100 - $149 / hr</v>
      </c>
      <c r="P7" s="12" t="str" cm="1">
        <f t="array" ref="P7">INDEX(_xlfn.TEXTSPLIT(טבלה1[[#This Row],[עמודה55]],"-"),1)</f>
        <v xml:space="preserve">$100 </v>
      </c>
      <c r="Q7" s="21" t="str" cm="1">
        <f t="array" ref="Q7">INDEX(_xlfn.TEXTSPLIT(INDEX(_xlfn.TEXTSPLIT(טבלה1[[#This Row],[עמודה55]],"-"),2),"/"),1)</f>
        <v xml:space="preserve"> $149 </v>
      </c>
      <c r="R7" s="12">
        <f>AVERAGE(טבלה1[[#This Row],[עמודה59]:[עמודה60]])</f>
        <v>124.5</v>
      </c>
      <c r="S7" s="3">
        <f>VALUE(SUBSTITUTE(טבלה1[[#This Row],[עמודה56]],"$",""))</f>
        <v>100</v>
      </c>
      <c r="T7" s="3">
        <f>VALUE(SUBSTITUTE(טבלה1[[#This Row],[עמודה57]],"$",""))</f>
        <v>149</v>
      </c>
      <c r="U7" s="3" t="str">
        <f>IF(טבלה1[[#This Row],[עמודה58]]&gt;30,"Yes","No")</f>
        <v>Yes</v>
      </c>
    </row>
    <row r="8" spans="1:21" ht="13" x14ac:dyDescent="0.15">
      <c r="A8" s="8" t="s">
        <v>22</v>
      </c>
      <c r="B8" s="9" t="s">
        <v>23</v>
      </c>
      <c r="C8" s="9" t="s">
        <v>24</v>
      </c>
      <c r="D8" s="13">
        <v>50000</v>
      </c>
      <c r="E8" s="9" t="s">
        <v>9</v>
      </c>
      <c r="F8" s="9" t="s">
        <v>25</v>
      </c>
      <c r="G8" s="10">
        <v>0.1</v>
      </c>
      <c r="H8" s="11" t="str" cm="1">
        <f t="array" ref="H8">INDEX(_xlfn.TEXTSPLIT(טבלה1[[#This Row],[עמודה2]],","),1)</f>
        <v>Tallinn</v>
      </c>
      <c r="I8" s="12" t="str" cm="1">
        <f t="array" ref="I8">INDEX(_xlfn.TEXTSPLIT(טבלה1[[#This Row],[עמודה2]],","),2)</f>
        <v xml:space="preserve"> Estonia</v>
      </c>
      <c r="J8" s="16" t="str">
        <f>_xlfn.CONCAT(טבלה1[[#This Row],[AI_Companies]]," ",טבלה1[[#This Row],[עמודה1]])</f>
        <v>ELEKS https://eleks.com</v>
      </c>
      <c r="K8" s="14">
        <v>1000</v>
      </c>
      <c r="L8" s="12" t="str">
        <f>IF(טבלה1[[#This Row],[עמודה53]]&gt;2000,"Yes","No")</f>
        <v>Yes</v>
      </c>
      <c r="M8" s="14">
        <v>9999</v>
      </c>
      <c r="N8" s="12">
        <f>AVERAGE(טבלה1[[#This Row],[עמודה52]:[עמודה53]])</f>
        <v>5499.5</v>
      </c>
      <c r="O8" s="12" t="str">
        <f>IF(טבלה1[[#This Row],[עמודה4]]="&lt; $25 / hr","0$ - $25 / hr",טבלה1[[#This Row],[עמודה4]])</f>
        <v>$50 - $99 / hr</v>
      </c>
      <c r="P8" s="12" t="str" cm="1">
        <f t="array" ref="P8">INDEX(_xlfn.TEXTSPLIT(טבלה1[[#This Row],[עמודה55]],"-"),1)</f>
        <v xml:space="preserve">$50 </v>
      </c>
      <c r="Q8" s="21" t="str" cm="1">
        <f t="array" ref="Q8">INDEX(_xlfn.TEXTSPLIT(INDEX(_xlfn.TEXTSPLIT(טבלה1[[#This Row],[עמודה55]],"-"),2),"/"),1)</f>
        <v xml:space="preserve"> $99 </v>
      </c>
      <c r="R8" s="12">
        <f>AVERAGE(טבלה1[[#This Row],[עמודה59]:[עמודה60]])</f>
        <v>74.5</v>
      </c>
      <c r="S8" s="3">
        <f>VALUE(SUBSTITUTE(טבלה1[[#This Row],[עמודה56]],"$",""))</f>
        <v>50</v>
      </c>
      <c r="T8" s="3">
        <f>VALUE(SUBSTITUTE(טבלה1[[#This Row],[עמודה57]],"$",""))</f>
        <v>99</v>
      </c>
      <c r="U8" s="3" t="str">
        <f>IF(טבלה1[[#This Row],[עמודה58]]&gt;30,"Yes","No")</f>
        <v>Yes</v>
      </c>
    </row>
    <row r="9" spans="1:21" ht="13" x14ac:dyDescent="0.15">
      <c r="A9" s="8" t="s">
        <v>26</v>
      </c>
      <c r="B9" s="9" t="s">
        <v>27</v>
      </c>
      <c r="C9" s="9" t="s">
        <v>28</v>
      </c>
      <c r="D9" s="13">
        <v>100000</v>
      </c>
      <c r="E9" s="9" t="s">
        <v>9</v>
      </c>
      <c r="F9" s="9" t="s">
        <v>29</v>
      </c>
      <c r="G9" s="10">
        <v>0.2</v>
      </c>
      <c r="H9" s="11" t="str" cm="1">
        <f t="array" ref="H9">INDEX(_xlfn.TEXTSPLIT(טבלה1[[#This Row],[עמודה2]],","),1)</f>
        <v>Warszawa</v>
      </c>
      <c r="I9" s="12" t="str" cm="1">
        <f t="array" ref="I9">INDEX(_xlfn.TEXTSPLIT(טבלה1[[#This Row],[עמודה2]],","),2)</f>
        <v xml:space="preserve"> Poland</v>
      </c>
      <c r="J9" s="16" t="str">
        <f>_xlfn.CONCAT(טבלה1[[#This Row],[AI_Companies]]," ",טבלה1[[#This Row],[עמודה1]])</f>
        <v>Stepwise https://www.stepwise.pl/</v>
      </c>
      <c r="K9" s="12">
        <v>10</v>
      </c>
      <c r="L9" s="12" t="str">
        <f>IF(טבלה1[[#This Row],[עמודה53]]&gt;2000,"Yes","No")</f>
        <v>No</v>
      </c>
      <c r="M9" s="12">
        <v>49</v>
      </c>
      <c r="N9" s="12">
        <f>AVERAGE(טבלה1[[#This Row],[עמודה52]:[עמודה53]])</f>
        <v>29.5</v>
      </c>
      <c r="O9" s="12" t="str">
        <f>IF(טבלה1[[#This Row],[עמודה4]]="&lt; $25 / hr","0$ - $25 / hr",טבלה1[[#This Row],[עמודה4]])</f>
        <v>$50 - $99 / hr</v>
      </c>
      <c r="P9" s="12" t="str" cm="1">
        <f t="array" ref="P9">INDEX(_xlfn.TEXTSPLIT(טבלה1[[#This Row],[עמודה55]],"-"),1)</f>
        <v xml:space="preserve">$50 </v>
      </c>
      <c r="Q9" s="21" t="str" cm="1">
        <f t="array" ref="Q9">INDEX(_xlfn.TEXTSPLIT(INDEX(_xlfn.TEXTSPLIT(טבלה1[[#This Row],[עמודה55]],"-"),2),"/"),1)</f>
        <v xml:space="preserve"> $99 </v>
      </c>
      <c r="R9" s="12">
        <f>AVERAGE(טבלה1[[#This Row],[עמודה59]:[עמודה60]])</f>
        <v>74.5</v>
      </c>
      <c r="S9" s="3">
        <f>VALUE(SUBSTITUTE(טבלה1[[#This Row],[עמודה56]],"$",""))</f>
        <v>50</v>
      </c>
      <c r="T9" s="3">
        <f>VALUE(SUBSTITUTE(טבלה1[[#This Row],[עמודה57]],"$",""))</f>
        <v>99</v>
      </c>
      <c r="U9" s="3" t="str">
        <f>IF(טבלה1[[#This Row],[עמודה58]]&gt;30,"Yes","No")</f>
        <v>Yes</v>
      </c>
    </row>
    <row r="10" spans="1:21" ht="13" x14ac:dyDescent="0.15">
      <c r="A10" s="8" t="s">
        <v>30</v>
      </c>
      <c r="B10" s="9" t="s">
        <v>31</v>
      </c>
      <c r="C10" s="9" t="s">
        <v>32</v>
      </c>
      <c r="D10" s="13">
        <v>10000</v>
      </c>
      <c r="E10" s="9" t="s">
        <v>33</v>
      </c>
      <c r="F10" s="9" t="s">
        <v>29</v>
      </c>
      <c r="G10" s="10">
        <v>1</v>
      </c>
      <c r="H10" s="11" t="str" cm="1">
        <f t="array" ref="H10">INDEX(_xlfn.TEXTSPLIT(טבלה1[[#This Row],[עמודה2]],","),1)</f>
        <v>Islamabad</v>
      </c>
      <c r="I10" s="12" t="str" cm="1">
        <f t="array" ref="I10">INDEX(_xlfn.TEXTSPLIT(טבלה1[[#This Row],[עמודה2]],","),2)</f>
        <v xml:space="preserve"> Pakistan</v>
      </c>
      <c r="J10" s="16" t="str">
        <f>_xlfn.CONCAT(טבלה1[[#This Row],[AI_Companies]]," ",טבלה1[[#This Row],[עמודה1]])</f>
        <v>RevolveAI https://www.revolveai.com/</v>
      </c>
      <c r="K10" s="12">
        <v>10</v>
      </c>
      <c r="L10" s="12" t="str">
        <f>IF(טבלה1[[#This Row],[עמודה53]]&gt;2000,"Yes","No")</f>
        <v>No</v>
      </c>
      <c r="M10" s="12">
        <v>49</v>
      </c>
      <c r="N10" s="12">
        <f>AVERAGE(טבלה1[[#This Row],[עמודה52]:[עמודה53]])</f>
        <v>29.5</v>
      </c>
      <c r="O10" s="12" t="str">
        <f>IF(טבלה1[[#This Row],[עמודה4]]="&lt; $25 / hr","0$ - $25 / hr",טבלה1[[#This Row],[עמודה4]])</f>
        <v>$25 - $49 / hr</v>
      </c>
      <c r="P10" s="12" t="str" cm="1">
        <f t="array" ref="P10">INDEX(_xlfn.TEXTSPLIT(טבלה1[[#This Row],[עמודה55]],"-"),1)</f>
        <v xml:space="preserve">$25 </v>
      </c>
      <c r="Q10" s="21" t="str" cm="1">
        <f t="array" ref="Q10">INDEX(_xlfn.TEXTSPLIT(INDEX(_xlfn.TEXTSPLIT(טבלה1[[#This Row],[עמודה55]],"-"),2),"/"),1)</f>
        <v xml:space="preserve"> $49 </v>
      </c>
      <c r="R10" s="12">
        <f>AVERAGE(טבלה1[[#This Row],[עמודה59]:[עמודה60]])</f>
        <v>37</v>
      </c>
      <c r="S10" s="3">
        <f>VALUE(SUBSTITUTE(טבלה1[[#This Row],[עמודה56]],"$",""))</f>
        <v>25</v>
      </c>
      <c r="T10" s="3">
        <f>VALUE(SUBSTITUTE(טבלה1[[#This Row],[עמודה57]],"$",""))</f>
        <v>49</v>
      </c>
      <c r="U10" s="3" t="str">
        <f>IF(טבלה1[[#This Row],[עמודה58]]&gt;30,"Yes","No")</f>
        <v>Yes</v>
      </c>
    </row>
    <row r="11" spans="1:21" ht="13" x14ac:dyDescent="0.15">
      <c r="A11" s="8" t="s">
        <v>34</v>
      </c>
      <c r="B11" s="9" t="s">
        <v>35</v>
      </c>
      <c r="C11" s="9" t="s">
        <v>28</v>
      </c>
      <c r="D11" s="13">
        <v>5000</v>
      </c>
      <c r="E11" s="9" t="s">
        <v>33</v>
      </c>
      <c r="F11" s="9" t="s">
        <v>10</v>
      </c>
      <c r="G11" s="10">
        <v>0.2</v>
      </c>
      <c r="H11" s="11" t="str" cm="1">
        <f t="array" ref="H11">INDEX(_xlfn.TEXTSPLIT(טבלה1[[#This Row],[עמודה2]],","),1)</f>
        <v>Warszawa</v>
      </c>
      <c r="I11" s="12" t="str" cm="1">
        <f t="array" ref="I11">INDEX(_xlfn.TEXTSPLIT(טבלה1[[#This Row],[עמודה2]],","),2)</f>
        <v xml:space="preserve"> Poland</v>
      </c>
      <c r="J11" s="16" t="str">
        <f>_xlfn.CONCAT(טבלה1[[#This Row],[AI_Companies]]," ",טבלה1[[#This Row],[עמודה1]])</f>
        <v>Develtio http://www.develtio.com/</v>
      </c>
      <c r="K11" s="12">
        <v>50</v>
      </c>
      <c r="L11" s="12" t="str">
        <f>IF(טבלה1[[#This Row],[עמודה53]]&gt;2000,"Yes","No")</f>
        <v>No</v>
      </c>
      <c r="M11" s="12">
        <v>249</v>
      </c>
      <c r="N11" s="12">
        <f>AVERAGE(טבלה1[[#This Row],[עמודה52]:[עמודה53]])</f>
        <v>149.5</v>
      </c>
      <c r="O11" s="12" t="str">
        <f>IF(טבלה1[[#This Row],[עמודה4]]="&lt; $25 / hr","0$ - $25 / hr",טבלה1[[#This Row],[עמודה4]])</f>
        <v>$25 - $49 / hr</v>
      </c>
      <c r="P11" s="12" t="str" cm="1">
        <f t="array" ref="P11">INDEX(_xlfn.TEXTSPLIT(טבלה1[[#This Row],[עמודה55]],"-"),1)</f>
        <v xml:space="preserve">$25 </v>
      </c>
      <c r="Q11" s="21" t="str" cm="1">
        <f t="array" ref="Q11">INDEX(_xlfn.TEXTSPLIT(INDEX(_xlfn.TEXTSPLIT(טבלה1[[#This Row],[עמודה55]],"-"),2),"/"),1)</f>
        <v xml:space="preserve"> $49 </v>
      </c>
      <c r="R11" s="12">
        <f>AVERAGE(טבלה1[[#This Row],[עמודה59]:[עמודה60]])</f>
        <v>37</v>
      </c>
      <c r="S11" s="3">
        <f>VALUE(SUBSTITUTE(טבלה1[[#This Row],[עמודה56]],"$",""))</f>
        <v>25</v>
      </c>
      <c r="T11" s="3">
        <f>VALUE(SUBSTITUTE(טבלה1[[#This Row],[עמודה57]],"$",""))</f>
        <v>49</v>
      </c>
      <c r="U11" s="3" t="str">
        <f>IF(טבלה1[[#This Row],[עמודה58]]&gt;30,"Yes","No")</f>
        <v>Yes</v>
      </c>
    </row>
    <row r="12" spans="1:21" ht="13" x14ac:dyDescent="0.15">
      <c r="A12" s="8" t="s">
        <v>36</v>
      </c>
      <c r="B12" s="9" t="s">
        <v>37</v>
      </c>
      <c r="C12" s="9" t="s">
        <v>38</v>
      </c>
      <c r="D12" s="13">
        <v>25000</v>
      </c>
      <c r="E12" s="9" t="s">
        <v>9</v>
      </c>
      <c r="F12" s="9" t="s">
        <v>29</v>
      </c>
      <c r="G12" s="10">
        <v>0.1</v>
      </c>
      <c r="H12" s="11" t="str" cm="1">
        <f t="array" ref="H12">INDEX(_xlfn.TEXTSPLIT(טבלה1[[#This Row],[עמודה2]],","),1)</f>
        <v>Brooklyn</v>
      </c>
      <c r="I12" s="12" t="str" cm="1">
        <f t="array" ref="I12">INDEX(_xlfn.TEXTSPLIT(טבלה1[[#This Row],[עמודה2]],","),2)</f>
        <v xml:space="preserve"> NY</v>
      </c>
      <c r="J12" s="16" t="str">
        <f>_xlfn.CONCAT(טבלה1[[#This Row],[AI_Companies]]," ",טבלה1[[#This Row],[עמודה1]])</f>
        <v>JetRockets http://jetrockets.com</v>
      </c>
      <c r="K12" s="12">
        <v>10</v>
      </c>
      <c r="L12" s="12" t="str">
        <f>IF(טבלה1[[#This Row],[עמודה53]]&gt;2000,"Yes","No")</f>
        <v>No</v>
      </c>
      <c r="M12" s="12">
        <v>49</v>
      </c>
      <c r="N12" s="12">
        <f>AVERAGE(טבלה1[[#This Row],[עמודה52]:[עמודה53]])</f>
        <v>29.5</v>
      </c>
      <c r="O12" s="12" t="str">
        <f>IF(טבלה1[[#This Row],[עמודה4]]="&lt; $25 / hr","0$ - $25 / hr",טבלה1[[#This Row],[עמודה4]])</f>
        <v>$50 - $99 / hr</v>
      </c>
      <c r="P12" s="12" t="str" cm="1">
        <f t="array" ref="P12">INDEX(_xlfn.TEXTSPLIT(טבלה1[[#This Row],[עמודה55]],"-"),1)</f>
        <v xml:space="preserve">$50 </v>
      </c>
      <c r="Q12" s="21" t="str" cm="1">
        <f t="array" ref="Q12">INDEX(_xlfn.TEXTSPLIT(INDEX(_xlfn.TEXTSPLIT(טבלה1[[#This Row],[עמודה55]],"-"),2),"/"),1)</f>
        <v xml:space="preserve"> $99 </v>
      </c>
      <c r="R12" s="12">
        <f>AVERAGE(טבלה1[[#This Row],[עמודה59]:[עמודה60]])</f>
        <v>74.5</v>
      </c>
      <c r="S12" s="3">
        <f>VALUE(SUBSTITUTE(טבלה1[[#This Row],[עמודה56]],"$",""))</f>
        <v>50</v>
      </c>
      <c r="T12" s="3">
        <f>VALUE(SUBSTITUTE(טבלה1[[#This Row],[עמודה57]],"$",""))</f>
        <v>99</v>
      </c>
      <c r="U12" s="3" t="str">
        <f>IF(טבלה1[[#This Row],[עמודה58]]&gt;30,"Yes","No")</f>
        <v>Yes</v>
      </c>
    </row>
    <row r="13" spans="1:21" ht="13" x14ac:dyDescent="0.15">
      <c r="A13" s="8" t="s">
        <v>39</v>
      </c>
      <c r="B13" s="9" t="s">
        <v>40</v>
      </c>
      <c r="C13" s="9" t="s">
        <v>41</v>
      </c>
      <c r="D13" s="13">
        <v>10000</v>
      </c>
      <c r="E13" s="9" t="s">
        <v>33</v>
      </c>
      <c r="F13" s="9" t="s">
        <v>10</v>
      </c>
      <c r="G13" s="10">
        <v>0.1</v>
      </c>
      <c r="H13" s="11" t="str" cm="1">
        <f t="array" ref="H13">INDEX(_xlfn.TEXTSPLIT(טבלה1[[#This Row],[עמודה2]],","),1)</f>
        <v>Sofia</v>
      </c>
      <c r="I13" s="12" t="str" cm="1">
        <f t="array" ref="I13">INDEX(_xlfn.TEXTSPLIT(טבלה1[[#This Row],[עמודה2]],","),2)</f>
        <v xml:space="preserve"> Bulgaria</v>
      </c>
      <c r="J13" s="16" t="str">
        <f>_xlfn.CONCAT(טבלה1[[#This Row],[AI_Companies]]," ",טבלה1[[#This Row],[עמודה1]])</f>
        <v>Sciant http://www.sciant.com/</v>
      </c>
      <c r="K13" s="12">
        <v>50</v>
      </c>
      <c r="L13" s="12" t="str">
        <f>IF(טבלה1[[#This Row],[עמודה53]]&gt;2000,"Yes","No")</f>
        <v>No</v>
      </c>
      <c r="M13" s="12">
        <v>249</v>
      </c>
      <c r="N13" s="12">
        <f>AVERAGE(טבלה1[[#This Row],[עמודה52]:[עמודה53]])</f>
        <v>149.5</v>
      </c>
      <c r="O13" s="12" t="str">
        <f>IF(טבלה1[[#This Row],[עמודה4]]="&lt; $25 / hr","0$ - $25 / hr",טבלה1[[#This Row],[עמודה4]])</f>
        <v>$25 - $49 / hr</v>
      </c>
      <c r="P13" s="12" t="str" cm="1">
        <f t="array" ref="P13">INDEX(_xlfn.TEXTSPLIT(טבלה1[[#This Row],[עמודה55]],"-"),1)</f>
        <v xml:space="preserve">$25 </v>
      </c>
      <c r="Q13" s="21" t="str" cm="1">
        <f t="array" ref="Q13">INDEX(_xlfn.TEXTSPLIT(INDEX(_xlfn.TEXTSPLIT(טבלה1[[#This Row],[עמודה55]],"-"),2),"/"),1)</f>
        <v xml:space="preserve"> $49 </v>
      </c>
      <c r="R13" s="12">
        <f>AVERAGE(טבלה1[[#This Row],[עמודה59]:[עמודה60]])</f>
        <v>37</v>
      </c>
      <c r="S13" s="3">
        <f>VALUE(SUBSTITUTE(טבלה1[[#This Row],[עמודה56]],"$",""))</f>
        <v>25</v>
      </c>
      <c r="T13" s="3">
        <f>VALUE(SUBSTITUTE(טבלה1[[#This Row],[עמודה57]],"$",""))</f>
        <v>49</v>
      </c>
      <c r="U13" s="3" t="str">
        <f>IF(טבלה1[[#This Row],[עמודה58]]&gt;30,"Yes","No")</f>
        <v>Yes</v>
      </c>
    </row>
    <row r="14" spans="1:21" ht="13" x14ac:dyDescent="0.15">
      <c r="A14" s="8" t="s">
        <v>42</v>
      </c>
      <c r="B14" s="9" t="s">
        <v>43</v>
      </c>
      <c r="C14" s="9" t="s">
        <v>44</v>
      </c>
      <c r="D14" s="13">
        <v>50000</v>
      </c>
      <c r="E14" s="9" t="s">
        <v>9</v>
      </c>
      <c r="F14" s="9" t="s">
        <v>5</v>
      </c>
      <c r="G14" s="10">
        <v>0.1</v>
      </c>
      <c r="H14" s="11" t="str" cm="1">
        <f t="array" ref="H14">INDEX(_xlfn.TEXTSPLIT(טבלה1[[#This Row],[עמודה2]],","),1)</f>
        <v>Charlotte</v>
      </c>
      <c r="I14" s="12" t="str" cm="1">
        <f t="array" ref="I14">INDEX(_xlfn.TEXTSPLIT(טבלה1[[#This Row],[עמודה2]],","),2)</f>
        <v xml:space="preserve"> NC</v>
      </c>
      <c r="J14" s="16" t="str">
        <f>_xlfn.CONCAT(טבלה1[[#This Row],[AI_Companies]]," ",טבלה1[[#This Row],[עמודה1]])</f>
        <v>Dev.Pro https://dev.pro/</v>
      </c>
      <c r="K14" s="12">
        <v>250</v>
      </c>
      <c r="L14" s="12" t="str">
        <f>IF(טבלה1[[#This Row],[עמודה53]]&gt;2000,"Yes","No")</f>
        <v>No</v>
      </c>
      <c r="M14" s="12">
        <v>999</v>
      </c>
      <c r="N14" s="12">
        <f>AVERAGE(טבלה1[[#This Row],[עמודה52]:[עמודה53]])</f>
        <v>624.5</v>
      </c>
      <c r="O14" s="12" t="str">
        <f>IF(טבלה1[[#This Row],[עמודה4]]="&lt; $25 / hr","0$ - $25 / hr",טבלה1[[#This Row],[עמודה4]])</f>
        <v>$50 - $99 / hr</v>
      </c>
      <c r="P14" s="12" t="str" cm="1">
        <f t="array" ref="P14">INDEX(_xlfn.TEXTSPLIT(טבלה1[[#This Row],[עמודה55]],"-"),1)</f>
        <v xml:space="preserve">$50 </v>
      </c>
      <c r="Q14" s="21" t="str" cm="1">
        <f t="array" ref="Q14">INDEX(_xlfn.TEXTSPLIT(INDEX(_xlfn.TEXTSPLIT(טבלה1[[#This Row],[עמודה55]],"-"),2),"/"),1)</f>
        <v xml:space="preserve"> $99 </v>
      </c>
      <c r="R14" s="12">
        <f>AVERAGE(טבלה1[[#This Row],[עמודה59]:[עמודה60]])</f>
        <v>74.5</v>
      </c>
      <c r="S14" s="3">
        <f>VALUE(SUBSTITUTE(טבלה1[[#This Row],[עמודה56]],"$",""))</f>
        <v>50</v>
      </c>
      <c r="T14" s="3">
        <f>VALUE(SUBSTITUTE(טבלה1[[#This Row],[עמודה57]],"$",""))</f>
        <v>99</v>
      </c>
      <c r="U14" s="3" t="str">
        <f>IF(טבלה1[[#This Row],[עמודה58]]&gt;30,"Yes","No")</f>
        <v>Yes</v>
      </c>
    </row>
    <row r="15" spans="1:21" ht="13" x14ac:dyDescent="0.15">
      <c r="A15" s="8" t="s">
        <v>45</v>
      </c>
      <c r="B15" s="9" t="s">
        <v>46</v>
      </c>
      <c r="C15" s="9" t="s">
        <v>47</v>
      </c>
      <c r="D15" s="13">
        <v>10000</v>
      </c>
      <c r="E15" s="9" t="s">
        <v>14</v>
      </c>
      <c r="F15" s="9" t="s">
        <v>10</v>
      </c>
      <c r="G15" s="10">
        <v>0.1</v>
      </c>
      <c r="H15" s="11" t="str" cm="1">
        <f t="array" ref="H15">INDEX(_xlfn.TEXTSPLIT(טבלה1[[#This Row],[עמודה2]],","),1)</f>
        <v>Gurugram</v>
      </c>
      <c r="I15" s="12" t="str" cm="1">
        <f t="array" ref="I15">INDEX(_xlfn.TEXTSPLIT(טבלה1[[#This Row],[עמודה2]],","),2)</f>
        <v xml:space="preserve"> India</v>
      </c>
      <c r="J15" s="16" t="str">
        <f>_xlfn.CONCAT(טבלה1[[#This Row],[AI_Companies]]," ",טבלה1[[#This Row],[עמודה1]])</f>
        <v>YugasaSoftwareLabs https://www.yugasa.com/</v>
      </c>
      <c r="K15" s="12">
        <v>50</v>
      </c>
      <c r="L15" s="12" t="str">
        <f>IF(טבלה1[[#This Row],[עמודה53]]&gt;2000,"Yes","No")</f>
        <v>No</v>
      </c>
      <c r="M15" s="12">
        <v>249</v>
      </c>
      <c r="N15" s="12">
        <f>AVERAGE(טבלה1[[#This Row],[עמודה52]:[עמודה53]])</f>
        <v>149.5</v>
      </c>
      <c r="O15" s="12" t="str">
        <f>IF(טבלה1[[#This Row],[עמודה4]]="&lt; $25 / hr","0$ - $25 / hr",טבלה1[[#This Row],[עמודה4]])</f>
        <v>0$ - $25 / hr</v>
      </c>
      <c r="P15" s="12" t="str" cm="1">
        <f t="array" ref="P15">INDEX(_xlfn.TEXTSPLIT(טבלה1[[#This Row],[עמודה55]],"-"),1)</f>
        <v xml:space="preserve">0$ </v>
      </c>
      <c r="Q15" s="21" t="str" cm="1">
        <f t="array" ref="Q15">INDEX(_xlfn.TEXTSPLIT(INDEX(_xlfn.TEXTSPLIT(טבלה1[[#This Row],[עמודה55]],"-"),2),"/"),1)</f>
        <v xml:space="preserve"> $25 </v>
      </c>
      <c r="R15" s="12">
        <f>AVERAGE(טבלה1[[#This Row],[עמודה59]:[עמודה60]])</f>
        <v>12.5</v>
      </c>
      <c r="S15" s="3">
        <f>VALUE(SUBSTITUTE(טבלה1[[#This Row],[עמודה56]],"$",""))</f>
        <v>0</v>
      </c>
      <c r="T15" s="3">
        <f>VALUE(SUBSTITUTE(טבלה1[[#This Row],[עמודה57]],"$",""))</f>
        <v>25</v>
      </c>
      <c r="U15" s="3" t="str">
        <f>IF(טבלה1[[#This Row],[עמודה58]]&gt;30,"Yes","No")</f>
        <v>No</v>
      </c>
    </row>
    <row r="16" spans="1:21" ht="13" x14ac:dyDescent="0.15">
      <c r="A16" s="8" t="s">
        <v>48</v>
      </c>
      <c r="B16" s="9" t="s">
        <v>49</v>
      </c>
      <c r="C16" s="9" t="s">
        <v>50</v>
      </c>
      <c r="D16" s="13">
        <v>50000</v>
      </c>
      <c r="E16" s="9" t="s">
        <v>4</v>
      </c>
      <c r="F16" s="9" t="s">
        <v>10</v>
      </c>
      <c r="G16" s="10">
        <v>0.1</v>
      </c>
      <c r="H16" s="11" t="str" cm="1">
        <f t="array" ref="H16">INDEX(_xlfn.TEXTSPLIT(טבלה1[[#This Row],[עמודה2]],","),1)</f>
        <v>Milton</v>
      </c>
      <c r="I16" s="12" t="str" cm="1">
        <f t="array" ref="I16">INDEX(_xlfn.TEXTSPLIT(טבלה1[[#This Row],[עמודה2]],","),2)</f>
        <v xml:space="preserve"> Australia</v>
      </c>
      <c r="J16" s="16" t="str">
        <f>_xlfn.CONCAT(טבלה1[[#This Row],[AI_Companies]]," ",טבלה1[[#This Row],[עמודה1]])</f>
        <v>WorkingMouse https://workingmouse.com.au/</v>
      </c>
      <c r="K16" s="12">
        <v>50</v>
      </c>
      <c r="L16" s="12" t="str">
        <f>IF(טבלה1[[#This Row],[עמודה53]]&gt;2000,"Yes","No")</f>
        <v>No</v>
      </c>
      <c r="M16" s="12">
        <v>249</v>
      </c>
      <c r="N16" s="12">
        <f>AVERAGE(טבלה1[[#This Row],[עמודה52]:[עמודה53]])</f>
        <v>149.5</v>
      </c>
      <c r="O16" s="12" t="str">
        <f>IF(טבלה1[[#This Row],[עמודה4]]="&lt; $25 / hr","0$ - $25 / hr",טבלה1[[#This Row],[עמודה4]])</f>
        <v>Undisclosed</v>
      </c>
      <c r="P16" s="12" t="str" cm="1">
        <f t="array" ref="P16">INDEX(_xlfn.TEXTSPLIT(טבלה1[[#This Row],[עמודה55]],"-"),1)</f>
        <v>Undisclosed</v>
      </c>
      <c r="Q16" s="21" t="e" cm="1">
        <f t="array" ref="Q16">INDEX(_xlfn.TEXTSPLIT(INDEX(_xlfn.TEXTSPLIT(טבלה1[[#This Row],[עמודה55]],"-"),2),"/"),1)</f>
        <v>#REF!</v>
      </c>
      <c r="R16" s="12" t="e">
        <f>AVERAGE(טבלה1[[#This Row],[עמודה59]:[עמודה60]])</f>
        <v>#VALUE!</v>
      </c>
      <c r="S16" s="3" t="e">
        <f>VALUE(SUBSTITUTE(טבלה1[[#This Row],[עמודה56]],"$",""))</f>
        <v>#VALUE!</v>
      </c>
      <c r="T16" s="3" t="e">
        <f>VALUE(SUBSTITUTE(טבלה1[[#This Row],[עמודה57]],"$",""))</f>
        <v>#REF!</v>
      </c>
      <c r="U16" s="3" t="e">
        <f>IF(טבלה1[[#This Row],[עמודה58]]&gt;30,"Yes","No")</f>
        <v>#VALUE!</v>
      </c>
    </row>
    <row r="17" spans="1:21" ht="13" x14ac:dyDescent="0.15">
      <c r="A17" s="8" t="s">
        <v>51</v>
      </c>
      <c r="B17" s="9" t="s">
        <v>52</v>
      </c>
      <c r="C17" s="9" t="s">
        <v>53</v>
      </c>
      <c r="D17" s="13">
        <v>10000</v>
      </c>
      <c r="E17" s="9" t="s">
        <v>33</v>
      </c>
      <c r="F17" s="9" t="s">
        <v>10</v>
      </c>
      <c r="G17" s="10">
        <v>0.1</v>
      </c>
      <c r="H17" s="11" t="str" cm="1">
        <f t="array" ref="H17">INDEX(_xlfn.TEXTSPLIT(טבלה1[[#This Row],[עמודה2]],","),1)</f>
        <v>Kyiv</v>
      </c>
      <c r="I17" s="12" t="str" cm="1">
        <f t="array" ref="I17">INDEX(_xlfn.TEXTSPLIT(טבלה1[[#This Row],[עמודה2]],","),2)</f>
        <v xml:space="preserve"> Ukraine</v>
      </c>
      <c r="J17" s="16" t="str">
        <f>_xlfn.CONCAT(טבלה1[[#This Row],[AI_Companies]]," ",טבלה1[[#This Row],[עמודה1]])</f>
        <v>Springs https://springsapps.com/</v>
      </c>
      <c r="K17" s="12">
        <v>50</v>
      </c>
      <c r="L17" s="12" t="str">
        <f>IF(טבלה1[[#This Row],[עמודה53]]&gt;2000,"Yes","No")</f>
        <v>No</v>
      </c>
      <c r="M17" s="12">
        <v>249</v>
      </c>
      <c r="N17" s="12">
        <f>AVERAGE(טבלה1[[#This Row],[עמודה52]:[עמודה53]])</f>
        <v>149.5</v>
      </c>
      <c r="O17" s="12" t="str">
        <f>IF(טבלה1[[#This Row],[עמודה4]]="&lt; $25 / hr","0$ - $25 / hr",טבלה1[[#This Row],[עמודה4]])</f>
        <v>$25 - $49 / hr</v>
      </c>
      <c r="P17" s="12" t="str" cm="1">
        <f t="array" ref="P17">INDEX(_xlfn.TEXTSPLIT(טבלה1[[#This Row],[עמודה55]],"-"),1)</f>
        <v xml:space="preserve">$25 </v>
      </c>
      <c r="Q17" s="21" t="str" cm="1">
        <f t="array" ref="Q17">INDEX(_xlfn.TEXTSPLIT(INDEX(_xlfn.TEXTSPLIT(טבלה1[[#This Row],[עמודה55]],"-"),2),"/"),1)</f>
        <v xml:space="preserve"> $49 </v>
      </c>
      <c r="R17" s="12">
        <f>AVERAGE(טבלה1[[#This Row],[עמודה59]:[עמודה60]])</f>
        <v>37</v>
      </c>
      <c r="S17" s="3">
        <f>VALUE(SUBSTITUTE(טבלה1[[#This Row],[עמודה56]],"$",""))</f>
        <v>25</v>
      </c>
      <c r="T17" s="3">
        <f>VALUE(SUBSTITUTE(טבלה1[[#This Row],[עמודה57]],"$",""))</f>
        <v>49</v>
      </c>
      <c r="U17" s="3" t="str">
        <f>IF(טבלה1[[#This Row],[עמודה58]]&gt;30,"Yes","No")</f>
        <v>Yes</v>
      </c>
    </row>
    <row r="18" spans="1:21" ht="13" x14ac:dyDescent="0.15">
      <c r="A18" s="8" t="s">
        <v>54</v>
      </c>
      <c r="B18" s="9" t="s">
        <v>55</v>
      </c>
      <c r="C18" s="9" t="s">
        <v>56</v>
      </c>
      <c r="D18" s="13">
        <v>100000</v>
      </c>
      <c r="E18" s="9" t="s">
        <v>57</v>
      </c>
      <c r="F18" s="9" t="s">
        <v>10</v>
      </c>
      <c r="G18" s="10">
        <v>0.2</v>
      </c>
      <c r="H18" s="11" t="str" cm="1">
        <f t="array" ref="H18">INDEX(_xlfn.TEXTSPLIT(טבלה1[[#This Row],[עמודה2]],","),1)</f>
        <v>Los Angeles</v>
      </c>
      <c r="I18" s="12" t="str" cm="1">
        <f t="array" ref="I18">INDEX(_xlfn.TEXTSPLIT(טבלה1[[#This Row],[עמודה2]],","),2)</f>
        <v xml:space="preserve"> CA</v>
      </c>
      <c r="J18" s="16" t="str">
        <f>_xlfn.CONCAT(טבלה1[[#This Row],[AI_Companies]]," ",טבלה1[[#This Row],[עמודה1]])</f>
        <v>AEStudio https://ae.studio/</v>
      </c>
      <c r="K18" s="12">
        <v>50</v>
      </c>
      <c r="L18" s="12" t="str">
        <f>IF(טבלה1[[#This Row],[עמודה53]]&gt;2000,"Yes","No")</f>
        <v>No</v>
      </c>
      <c r="M18" s="12">
        <v>249</v>
      </c>
      <c r="N18" s="12">
        <f>AVERAGE(טבלה1[[#This Row],[עמודה52]:[עמודה53]])</f>
        <v>149.5</v>
      </c>
      <c r="O18" s="12" t="str">
        <f>IF(טבלה1[[#This Row],[עמודה4]]="&lt; $25 / hr","0$ - $25 / hr",טבלה1[[#This Row],[עמודה4]])</f>
        <v>$200 - $300 / hr</v>
      </c>
      <c r="P18" s="12" t="str" cm="1">
        <f t="array" ref="P18">INDEX(_xlfn.TEXTSPLIT(טבלה1[[#This Row],[עמודה55]],"-"),1)</f>
        <v xml:space="preserve">$200 </v>
      </c>
      <c r="Q18" s="21" t="str" cm="1">
        <f t="array" ref="Q18">INDEX(_xlfn.TEXTSPLIT(INDEX(_xlfn.TEXTSPLIT(טבלה1[[#This Row],[עמודה55]],"-"),2),"/"),1)</f>
        <v xml:space="preserve"> $300 </v>
      </c>
      <c r="R18" s="12">
        <f>AVERAGE(טבלה1[[#This Row],[עמודה59]:[עמודה60]])</f>
        <v>250</v>
      </c>
      <c r="S18" s="3">
        <f>VALUE(SUBSTITUTE(טבלה1[[#This Row],[עמודה56]],"$",""))</f>
        <v>200</v>
      </c>
      <c r="T18" s="3">
        <f>VALUE(SUBSTITUTE(טבלה1[[#This Row],[עמודה57]],"$",""))</f>
        <v>300</v>
      </c>
      <c r="U18" s="3" t="str">
        <f>IF(טבלה1[[#This Row],[עמודה58]]&gt;30,"Yes","No")</f>
        <v>Yes</v>
      </c>
    </row>
    <row r="19" spans="1:21" ht="13" x14ac:dyDescent="0.15">
      <c r="A19" s="8" t="s">
        <v>58</v>
      </c>
      <c r="B19" s="9" t="s">
        <v>59</v>
      </c>
      <c r="C19" s="9" t="s">
        <v>60</v>
      </c>
      <c r="D19" s="13">
        <v>10000</v>
      </c>
      <c r="E19" s="9" t="s">
        <v>9</v>
      </c>
      <c r="F19" s="9" t="s">
        <v>10</v>
      </c>
      <c r="G19" s="10">
        <v>0.33</v>
      </c>
      <c r="H19" s="11" t="str" cm="1">
        <f t="array" ref="H19">INDEX(_xlfn.TEXTSPLIT(טבלה1[[#This Row],[עמודה2]],","),1)</f>
        <v>Alicante (Alacant)</v>
      </c>
      <c r="I19" s="12" t="str" cm="1">
        <f t="array" ref="I19">INDEX(_xlfn.TEXTSPLIT(טבלה1[[#This Row],[עמודה2]],","),2)</f>
        <v xml:space="preserve"> Spain</v>
      </c>
      <c r="J19" s="16" t="str">
        <f>_xlfn.CONCAT(טבלה1[[#This Row],[AI_Companies]]," ",טבלה1[[#This Row],[עמודה1]])</f>
        <v>Anadea https://anadea.info/</v>
      </c>
      <c r="K19" s="12">
        <v>50</v>
      </c>
      <c r="L19" s="12" t="str">
        <f>IF(טבלה1[[#This Row],[עמודה53]]&gt;2000,"Yes","No")</f>
        <v>No</v>
      </c>
      <c r="M19" s="12">
        <v>249</v>
      </c>
      <c r="N19" s="12">
        <f>AVERAGE(טבלה1[[#This Row],[עמודה52]:[עמודה53]])</f>
        <v>149.5</v>
      </c>
      <c r="O19" s="12" t="str">
        <f>IF(טבלה1[[#This Row],[עמודה4]]="&lt; $25 / hr","0$ - $25 / hr",טבלה1[[#This Row],[עמודה4]])</f>
        <v>$50 - $99 / hr</v>
      </c>
      <c r="P19" s="12" t="str" cm="1">
        <f t="array" ref="P19">INDEX(_xlfn.TEXTSPLIT(טבלה1[[#This Row],[עמודה55]],"-"),1)</f>
        <v xml:space="preserve">$50 </v>
      </c>
      <c r="Q19" s="21" t="str" cm="1">
        <f t="array" ref="Q19">INDEX(_xlfn.TEXTSPLIT(INDEX(_xlfn.TEXTSPLIT(טבלה1[[#This Row],[עמודה55]],"-"),2),"/"),1)</f>
        <v xml:space="preserve"> $99 </v>
      </c>
      <c r="R19" s="12">
        <f>AVERAGE(טבלה1[[#This Row],[עמודה59]:[עמודה60]])</f>
        <v>74.5</v>
      </c>
      <c r="S19" s="3">
        <f>VALUE(SUBSTITUTE(טבלה1[[#This Row],[עמודה56]],"$",""))</f>
        <v>50</v>
      </c>
      <c r="T19" s="3">
        <f>VALUE(SUBSTITUTE(טבלה1[[#This Row],[עמודה57]],"$",""))</f>
        <v>99</v>
      </c>
      <c r="U19" s="3" t="str">
        <f>IF(טבלה1[[#This Row],[עמודה58]]&gt;30,"Yes","No")</f>
        <v>Yes</v>
      </c>
    </row>
    <row r="20" spans="1:21" ht="13" x14ac:dyDescent="0.15">
      <c r="A20" s="8" t="s">
        <v>61</v>
      </c>
      <c r="B20" s="9" t="s">
        <v>62</v>
      </c>
      <c r="C20" s="9" t="s">
        <v>56</v>
      </c>
      <c r="D20" s="13">
        <v>25000</v>
      </c>
      <c r="E20" s="9" t="s">
        <v>63</v>
      </c>
      <c r="F20" s="9" t="s">
        <v>29</v>
      </c>
      <c r="G20" s="10">
        <v>0.1</v>
      </c>
      <c r="H20" s="11" t="str" cm="1">
        <f t="array" ref="H20">INDEX(_xlfn.TEXTSPLIT(טבלה1[[#This Row],[עמודה2]],","),1)</f>
        <v>Los Angeles</v>
      </c>
      <c r="I20" s="12" t="str" cm="1">
        <f t="array" ref="I20">INDEX(_xlfn.TEXTSPLIT(טבלה1[[#This Row],[עמודה2]],","),2)</f>
        <v xml:space="preserve"> CA</v>
      </c>
      <c r="J20" s="16" t="str">
        <f>_xlfn.CONCAT(טבלה1[[#This Row],[AI_Companies]]," ",טבלה1[[#This Row],[עמודה1]])</f>
        <v>MetalToad https://www.metaltoad.com/</v>
      </c>
      <c r="K20" s="12">
        <v>10</v>
      </c>
      <c r="L20" s="12" t="str">
        <f>IF(טבלה1[[#This Row],[עמודה53]]&gt;2000,"Yes","No")</f>
        <v>No</v>
      </c>
      <c r="M20" s="12">
        <v>49</v>
      </c>
      <c r="N20" s="12">
        <f>AVERAGE(טבלה1[[#This Row],[עמודה52]:[עמודה53]])</f>
        <v>29.5</v>
      </c>
      <c r="O20" s="12" t="str">
        <f>IF(טבלה1[[#This Row],[עמודה4]]="&lt; $25 / hr","0$ - $25 / hr",טבלה1[[#This Row],[עמודה4]])</f>
        <v>$150 - $199 / hr</v>
      </c>
      <c r="P20" s="12" t="str" cm="1">
        <f t="array" ref="P20">INDEX(_xlfn.TEXTSPLIT(טבלה1[[#This Row],[עמודה55]],"-"),1)</f>
        <v xml:space="preserve">$150 </v>
      </c>
      <c r="Q20" s="21" t="str" cm="1">
        <f t="array" ref="Q20">INDEX(_xlfn.TEXTSPLIT(INDEX(_xlfn.TEXTSPLIT(טבלה1[[#This Row],[עמודה55]],"-"),2),"/"),1)</f>
        <v xml:space="preserve"> $199 </v>
      </c>
      <c r="R20" s="12">
        <f>AVERAGE(טבלה1[[#This Row],[עמודה59]:[עמודה60]])</f>
        <v>174.5</v>
      </c>
      <c r="S20" s="3">
        <f>VALUE(SUBSTITUTE(טבלה1[[#This Row],[עמודה56]],"$",""))</f>
        <v>150</v>
      </c>
      <c r="T20" s="3">
        <f>VALUE(SUBSTITUTE(טבלה1[[#This Row],[עמודה57]],"$",""))</f>
        <v>199</v>
      </c>
      <c r="U20" s="3" t="str">
        <f>IF(טבלה1[[#This Row],[עמודה58]]&gt;30,"Yes","No")</f>
        <v>Yes</v>
      </c>
    </row>
    <row r="21" spans="1:21" ht="13" x14ac:dyDescent="0.15">
      <c r="A21" s="8" t="s">
        <v>64</v>
      </c>
      <c r="B21" s="9" t="s">
        <v>65</v>
      </c>
      <c r="C21" s="9" t="s">
        <v>66</v>
      </c>
      <c r="D21" s="13">
        <v>50000</v>
      </c>
      <c r="E21" s="9" t="s">
        <v>21</v>
      </c>
      <c r="F21" s="9" t="s">
        <v>10</v>
      </c>
      <c r="G21" s="10">
        <v>0.15</v>
      </c>
      <c r="H21" s="11" t="str" cm="1">
        <f t="array" ref="H21">INDEX(_xlfn.TEXTSPLIT(טבלה1[[#This Row],[עמודה2]],","),1)</f>
        <v>Toronto</v>
      </c>
      <c r="I21" s="12" t="str" cm="1">
        <f t="array" ref="I21">INDEX(_xlfn.TEXTSPLIT(טבלה1[[#This Row],[עמודה2]],","),2)</f>
        <v xml:space="preserve"> Canada</v>
      </c>
      <c r="J21" s="16" t="str">
        <f>_xlfn.CONCAT(טבלה1[[#This Row],[AI_Companies]]," ",טבלה1[[#This Row],[עמודה1]])</f>
        <v>TheAppLabb https://theapplabb.com/</v>
      </c>
      <c r="K21" s="12">
        <v>50</v>
      </c>
      <c r="L21" s="12" t="str">
        <f>IF(טבלה1[[#This Row],[עמודה53]]&gt;2000,"Yes","No")</f>
        <v>No</v>
      </c>
      <c r="M21" s="12">
        <v>249</v>
      </c>
      <c r="N21" s="12">
        <f>AVERAGE(טבלה1[[#This Row],[עמודה52]:[עמודה53]])</f>
        <v>149.5</v>
      </c>
      <c r="O21" s="12" t="str">
        <f>IF(טבלה1[[#This Row],[עמודה4]]="&lt; $25 / hr","0$ - $25 / hr",טבלה1[[#This Row],[עמודה4]])</f>
        <v>$100 - $149 / hr</v>
      </c>
      <c r="P21" s="12" t="str" cm="1">
        <f t="array" ref="P21">INDEX(_xlfn.TEXTSPLIT(טבלה1[[#This Row],[עמודה55]],"-"),1)</f>
        <v xml:space="preserve">$100 </v>
      </c>
      <c r="Q21" s="21" t="str" cm="1">
        <f t="array" ref="Q21">INDEX(_xlfn.TEXTSPLIT(INDEX(_xlfn.TEXTSPLIT(טבלה1[[#This Row],[עמודה55]],"-"),2),"/"),1)</f>
        <v xml:space="preserve"> $149 </v>
      </c>
      <c r="R21" s="12">
        <f>AVERAGE(טבלה1[[#This Row],[עמודה59]:[עמודה60]])</f>
        <v>124.5</v>
      </c>
      <c r="S21" s="3">
        <f>VALUE(SUBSTITUTE(טבלה1[[#This Row],[עמודה56]],"$",""))</f>
        <v>100</v>
      </c>
      <c r="T21" s="3">
        <f>VALUE(SUBSTITUTE(טבלה1[[#This Row],[עמודה57]],"$",""))</f>
        <v>149</v>
      </c>
      <c r="U21" s="3" t="str">
        <f>IF(טבלה1[[#This Row],[עמודה58]]&gt;30,"Yes","No")</f>
        <v>Yes</v>
      </c>
    </row>
    <row r="22" spans="1:21" ht="13" x14ac:dyDescent="0.15">
      <c r="A22" s="8" t="s">
        <v>67</v>
      </c>
      <c r="B22" s="9" t="s">
        <v>68</v>
      </c>
      <c r="C22" s="9" t="s">
        <v>69</v>
      </c>
      <c r="D22" s="13">
        <v>10000</v>
      </c>
      <c r="E22" s="9" t="s">
        <v>14</v>
      </c>
      <c r="F22" s="9" t="s">
        <v>10</v>
      </c>
      <c r="G22" s="10">
        <v>0.11</v>
      </c>
      <c r="H22" s="11" t="str" cm="1">
        <f t="array" ref="H22">INDEX(_xlfn.TEXTSPLIT(טבלה1[[#This Row],[עמודה2]],","),1)</f>
        <v>Bengaluru</v>
      </c>
      <c r="I22" s="12" t="str" cm="1">
        <f t="array" ref="I22">INDEX(_xlfn.TEXTSPLIT(טבלה1[[#This Row],[עמודה2]],","),2)</f>
        <v xml:space="preserve"> India</v>
      </c>
      <c r="J22" s="16" t="str">
        <f>_xlfn.CONCAT(טבלה1[[#This Row],[AI_Companies]]," ",טבלה1[[#This Row],[עמודה1]])</f>
        <v>CodewaveTechnologies https://www.codewave.com/</v>
      </c>
      <c r="K22" s="12">
        <v>50</v>
      </c>
      <c r="L22" s="12" t="str">
        <f>IF(טבלה1[[#This Row],[עמודה53]]&gt;2000,"Yes","No")</f>
        <v>No</v>
      </c>
      <c r="M22" s="12">
        <v>249</v>
      </c>
      <c r="N22" s="12">
        <f>AVERAGE(טבלה1[[#This Row],[עמודה52]:[עמודה53]])</f>
        <v>149.5</v>
      </c>
      <c r="O22" s="12" t="str">
        <f>IF(טבלה1[[#This Row],[עמודה4]]="&lt; $25 / hr","0$ - $25 / hr",טבלה1[[#This Row],[עמודה4]])</f>
        <v>0$ - $25 / hr</v>
      </c>
      <c r="P22" s="12" t="str" cm="1">
        <f t="array" ref="P22">INDEX(_xlfn.TEXTSPLIT(טבלה1[[#This Row],[עמודה55]],"-"),1)</f>
        <v xml:space="preserve">0$ </v>
      </c>
      <c r="Q22" s="21" t="str" cm="1">
        <f t="array" ref="Q22">INDEX(_xlfn.TEXTSPLIT(INDEX(_xlfn.TEXTSPLIT(טבלה1[[#This Row],[עמודה55]],"-"),2),"/"),1)</f>
        <v xml:space="preserve"> $25 </v>
      </c>
      <c r="R22" s="12">
        <f>AVERAGE(טבלה1[[#This Row],[עמודה59]:[עמודה60]])</f>
        <v>12.5</v>
      </c>
      <c r="S22" s="3">
        <f>VALUE(SUBSTITUTE(טבלה1[[#This Row],[עמודה56]],"$",""))</f>
        <v>0</v>
      </c>
      <c r="T22" s="3">
        <f>VALUE(SUBSTITUTE(טבלה1[[#This Row],[עמודה57]],"$",""))</f>
        <v>25</v>
      </c>
      <c r="U22" s="3" t="str">
        <f>IF(טבלה1[[#This Row],[עמודה58]]&gt;30,"Yes","No")</f>
        <v>No</v>
      </c>
    </row>
    <row r="23" spans="1:21" ht="13" x14ac:dyDescent="0.15">
      <c r="A23" s="8" t="s">
        <v>70</v>
      </c>
      <c r="B23" s="9" t="s">
        <v>71</v>
      </c>
      <c r="C23" s="9" t="s">
        <v>72</v>
      </c>
      <c r="D23" s="13">
        <v>50000</v>
      </c>
      <c r="E23" s="9" t="s">
        <v>9</v>
      </c>
      <c r="F23" s="9" t="s">
        <v>5</v>
      </c>
      <c r="G23" s="10">
        <v>0.2</v>
      </c>
      <c r="H23" s="11" t="str" cm="1">
        <f t="array" ref="H23">INDEX(_xlfn.TEXTSPLIT(טבלה1[[#This Row],[עמודה2]],","),1)</f>
        <v>L'viv</v>
      </c>
      <c r="I23" s="12" t="str" cm="1">
        <f t="array" ref="I23">INDEX(_xlfn.TEXTSPLIT(טבלה1[[#This Row],[עמודה2]],","),2)</f>
        <v xml:space="preserve"> Ukraine</v>
      </c>
      <c r="J23" s="16" t="str">
        <f>_xlfn.CONCAT(טבלה1[[#This Row],[AI_Companies]]," ",טבלה1[[#This Row],[עמודה1]])</f>
        <v>CHISoftware https://chisw.com/our-expertise/</v>
      </c>
      <c r="K23" s="12">
        <v>250</v>
      </c>
      <c r="L23" s="12" t="str">
        <f>IF(טבלה1[[#This Row],[עמודה53]]&gt;2000,"Yes","No")</f>
        <v>No</v>
      </c>
      <c r="M23" s="12">
        <v>999</v>
      </c>
      <c r="N23" s="12">
        <f>AVERAGE(טבלה1[[#This Row],[עמודה52]:[עמודה53]])</f>
        <v>624.5</v>
      </c>
      <c r="O23" s="12" t="str">
        <f>IF(טבלה1[[#This Row],[עמודה4]]="&lt; $25 / hr","0$ - $25 / hr",טבלה1[[#This Row],[עמודה4]])</f>
        <v>$50 - $99 / hr</v>
      </c>
      <c r="P23" s="12" t="str" cm="1">
        <f t="array" ref="P23">INDEX(_xlfn.TEXTSPLIT(טבלה1[[#This Row],[עמודה55]],"-"),1)</f>
        <v xml:space="preserve">$50 </v>
      </c>
      <c r="Q23" s="21" t="str" cm="1">
        <f t="array" ref="Q23">INDEX(_xlfn.TEXTSPLIT(INDEX(_xlfn.TEXTSPLIT(טבלה1[[#This Row],[עמודה55]],"-"),2),"/"),1)</f>
        <v xml:space="preserve"> $99 </v>
      </c>
      <c r="R23" s="12">
        <f>AVERAGE(טבלה1[[#This Row],[עמודה59]:[עמודה60]])</f>
        <v>74.5</v>
      </c>
      <c r="S23" s="3">
        <f>VALUE(SUBSTITUTE(טבלה1[[#This Row],[עמודה56]],"$",""))</f>
        <v>50</v>
      </c>
      <c r="T23" s="3">
        <f>VALUE(SUBSTITUTE(טבלה1[[#This Row],[עמודה57]],"$",""))</f>
        <v>99</v>
      </c>
      <c r="U23" s="3" t="str">
        <f>IF(טבלה1[[#This Row],[עמודה58]]&gt;30,"Yes","No")</f>
        <v>Yes</v>
      </c>
    </row>
    <row r="24" spans="1:21" ht="13" x14ac:dyDescent="0.15">
      <c r="A24" s="8" t="s">
        <v>73</v>
      </c>
      <c r="B24" s="9" t="s">
        <v>74</v>
      </c>
      <c r="C24" s="9" t="s">
        <v>75</v>
      </c>
      <c r="D24" s="13">
        <v>10000</v>
      </c>
      <c r="E24" s="9" t="s">
        <v>9</v>
      </c>
      <c r="F24" s="9" t="s">
        <v>29</v>
      </c>
      <c r="G24" s="10">
        <v>0.2</v>
      </c>
      <c r="H24" s="11" t="str" cm="1">
        <f t="array" ref="H24">INDEX(_xlfn.TEXTSPLIT(טבלה1[[#This Row],[עמודה2]],","),1)</f>
        <v>Sopot</v>
      </c>
      <c r="I24" s="12" t="str" cm="1">
        <f t="array" ref="I24">INDEX(_xlfn.TEXTSPLIT(טבלה1[[#This Row],[עמודה2]],","),2)</f>
        <v xml:space="preserve"> Poland</v>
      </c>
      <c r="J24" s="16" t="str">
        <f>_xlfn.CONCAT(טבלה1[[#This Row],[AI_Companies]]," ",טבלה1[[#This Row],[עמודה1]])</f>
        <v>Devopsbay https://devopsbay.io/</v>
      </c>
      <c r="K24" s="12">
        <v>10</v>
      </c>
      <c r="L24" s="12" t="str">
        <f>IF(טבלה1[[#This Row],[עמודה53]]&gt;2000,"Yes","No")</f>
        <v>No</v>
      </c>
      <c r="M24" s="12">
        <v>49</v>
      </c>
      <c r="N24" s="12">
        <f>AVERAGE(טבלה1[[#This Row],[עמודה52]:[עמודה53]])</f>
        <v>29.5</v>
      </c>
      <c r="O24" s="12" t="str">
        <f>IF(טבלה1[[#This Row],[עמודה4]]="&lt; $25 / hr","0$ - $25 / hr",טבלה1[[#This Row],[עמודה4]])</f>
        <v>$50 - $99 / hr</v>
      </c>
      <c r="P24" s="12" t="str" cm="1">
        <f t="array" ref="P24">INDEX(_xlfn.TEXTSPLIT(טבלה1[[#This Row],[עמודה55]],"-"),1)</f>
        <v xml:space="preserve">$50 </v>
      </c>
      <c r="Q24" s="21" t="str" cm="1">
        <f t="array" ref="Q24">INDEX(_xlfn.TEXTSPLIT(INDEX(_xlfn.TEXTSPLIT(טבלה1[[#This Row],[עמודה55]],"-"),2),"/"),1)</f>
        <v xml:space="preserve"> $99 </v>
      </c>
      <c r="R24" s="12">
        <f>AVERAGE(טבלה1[[#This Row],[עמודה59]:[עמודה60]])</f>
        <v>74.5</v>
      </c>
      <c r="S24" s="3">
        <f>VALUE(SUBSTITUTE(טבלה1[[#This Row],[עמודה56]],"$",""))</f>
        <v>50</v>
      </c>
      <c r="T24" s="3">
        <f>VALUE(SUBSTITUTE(טבלה1[[#This Row],[עמודה57]],"$",""))</f>
        <v>99</v>
      </c>
      <c r="U24" s="3" t="str">
        <f>IF(טבלה1[[#This Row],[עמודה58]]&gt;30,"Yes","No")</f>
        <v>Yes</v>
      </c>
    </row>
    <row r="25" spans="1:21" ht="13" x14ac:dyDescent="0.15">
      <c r="A25" s="8" t="s">
        <v>76</v>
      </c>
      <c r="B25" s="9" t="s">
        <v>77</v>
      </c>
      <c r="C25" s="9" t="s">
        <v>78</v>
      </c>
      <c r="D25" s="13">
        <v>10000</v>
      </c>
      <c r="E25" s="9" t="s">
        <v>21</v>
      </c>
      <c r="F25" s="9" t="s">
        <v>29</v>
      </c>
      <c r="G25" s="10">
        <v>0.15</v>
      </c>
      <c r="H25" s="11" t="str" cm="1">
        <f t="array" ref="H25">INDEX(_xlfn.TEXTSPLIT(טבלה1[[#This Row],[עמודה2]],","),1)</f>
        <v>Providence</v>
      </c>
      <c r="I25" s="12" t="str" cm="1">
        <f t="array" ref="I25">INDEX(_xlfn.TEXTSPLIT(טבלה1[[#This Row],[עמודה2]],","),2)</f>
        <v xml:space="preserve"> RI</v>
      </c>
      <c r="J25" s="16" t="str">
        <f>_xlfn.CONCAT(טבלה1[[#This Row],[AI_Companies]]," ",טבלה1[[#This Row],[עמודה1]])</f>
        <v>BlackburnLabs https://BlackburnLabs.com/</v>
      </c>
      <c r="K25" s="12">
        <v>10</v>
      </c>
      <c r="L25" s="12" t="str">
        <f>IF(טבלה1[[#This Row],[עמודה53]]&gt;2000,"Yes","No")</f>
        <v>No</v>
      </c>
      <c r="M25" s="12">
        <v>49</v>
      </c>
      <c r="N25" s="12">
        <f>AVERAGE(טבלה1[[#This Row],[עמודה52]:[עמודה53]])</f>
        <v>29.5</v>
      </c>
      <c r="O25" s="12" t="str">
        <f>IF(טבלה1[[#This Row],[עמודה4]]="&lt; $25 / hr","0$ - $25 / hr",טבלה1[[#This Row],[עמודה4]])</f>
        <v>$100 - $149 / hr</v>
      </c>
      <c r="P25" s="12" t="str" cm="1">
        <f t="array" ref="P25">INDEX(_xlfn.TEXTSPLIT(טבלה1[[#This Row],[עמודה55]],"-"),1)</f>
        <v xml:space="preserve">$100 </v>
      </c>
      <c r="Q25" s="21" t="str" cm="1">
        <f t="array" ref="Q25">INDEX(_xlfn.TEXTSPLIT(INDEX(_xlfn.TEXTSPLIT(טבלה1[[#This Row],[עמודה55]],"-"),2),"/"),1)</f>
        <v xml:space="preserve"> $149 </v>
      </c>
      <c r="R25" s="12">
        <f>AVERAGE(טבלה1[[#This Row],[עמודה59]:[עמודה60]])</f>
        <v>124.5</v>
      </c>
      <c r="S25" s="3">
        <f>VALUE(SUBSTITUTE(טבלה1[[#This Row],[עמודה56]],"$",""))</f>
        <v>100</v>
      </c>
      <c r="T25" s="3">
        <f>VALUE(SUBSTITUTE(טבלה1[[#This Row],[עמודה57]],"$",""))</f>
        <v>149</v>
      </c>
      <c r="U25" s="3" t="str">
        <f>IF(טבלה1[[#This Row],[עמודה58]]&gt;30,"Yes","No")</f>
        <v>Yes</v>
      </c>
    </row>
    <row r="26" spans="1:21" ht="13" x14ac:dyDescent="0.15">
      <c r="A26" s="8" t="s">
        <v>79</v>
      </c>
      <c r="B26" s="9" t="s">
        <v>80</v>
      </c>
      <c r="C26" s="9" t="s">
        <v>81</v>
      </c>
      <c r="D26" s="13">
        <v>50000</v>
      </c>
      <c r="E26" s="9" t="s">
        <v>9</v>
      </c>
      <c r="F26" s="9" t="s">
        <v>10</v>
      </c>
      <c r="G26" s="10">
        <v>0.1</v>
      </c>
      <c r="H26" s="11" t="str" cm="1">
        <f t="array" ref="H26">INDEX(_xlfn.TEXTSPLIT(טבלה1[[#This Row],[עמודה2]],","),1)</f>
        <v>Kraków</v>
      </c>
      <c r="I26" s="12" t="str" cm="1">
        <f t="array" ref="I26">INDEX(_xlfn.TEXTSPLIT(טבלה1[[#This Row],[עמודה2]],","),2)</f>
        <v xml:space="preserve"> Poland</v>
      </c>
      <c r="J26" s="16" t="str">
        <f>_xlfn.CONCAT(טבלה1[[#This Row],[AI_Companies]]," ",טבלה1[[#This Row],[עמודה1]])</f>
        <v>GrapeUp https://grapeup.com/</v>
      </c>
      <c r="K26" s="12">
        <v>50</v>
      </c>
      <c r="L26" s="12" t="str">
        <f>IF(טבלה1[[#This Row],[עמודה53]]&gt;2000,"Yes","No")</f>
        <v>No</v>
      </c>
      <c r="M26" s="12">
        <v>249</v>
      </c>
      <c r="N26" s="12">
        <f>AVERAGE(טבלה1[[#This Row],[עמודה52]:[עמודה53]])</f>
        <v>149.5</v>
      </c>
      <c r="O26" s="12" t="str">
        <f>IF(טבלה1[[#This Row],[עמודה4]]="&lt; $25 / hr","0$ - $25 / hr",טבלה1[[#This Row],[עמודה4]])</f>
        <v>$50 - $99 / hr</v>
      </c>
      <c r="P26" s="12" t="str" cm="1">
        <f t="array" ref="P26">INDEX(_xlfn.TEXTSPLIT(טבלה1[[#This Row],[עמודה55]],"-"),1)</f>
        <v xml:space="preserve">$50 </v>
      </c>
      <c r="Q26" s="21" t="str" cm="1">
        <f t="array" ref="Q26">INDEX(_xlfn.TEXTSPLIT(INDEX(_xlfn.TEXTSPLIT(טבלה1[[#This Row],[עמודה55]],"-"),2),"/"),1)</f>
        <v xml:space="preserve"> $99 </v>
      </c>
      <c r="R26" s="12">
        <f>AVERAGE(טבלה1[[#This Row],[עמודה59]:[עמודה60]])</f>
        <v>74.5</v>
      </c>
      <c r="S26" s="3">
        <f>VALUE(SUBSTITUTE(טבלה1[[#This Row],[עמודה56]],"$",""))</f>
        <v>50</v>
      </c>
      <c r="T26" s="3">
        <f>VALUE(SUBSTITUTE(טבלה1[[#This Row],[עמודה57]],"$",""))</f>
        <v>99</v>
      </c>
      <c r="U26" s="3" t="str">
        <f>IF(טבלה1[[#This Row],[עמודה58]]&gt;30,"Yes","No")</f>
        <v>Yes</v>
      </c>
    </row>
    <row r="27" spans="1:21" ht="13" x14ac:dyDescent="0.15">
      <c r="A27" s="8" t="s">
        <v>82</v>
      </c>
      <c r="B27" s="9" t="s">
        <v>83</v>
      </c>
      <c r="C27" s="9" t="s">
        <v>53</v>
      </c>
      <c r="D27" s="13">
        <v>25000</v>
      </c>
      <c r="E27" s="9" t="s">
        <v>33</v>
      </c>
      <c r="F27" s="9" t="s">
        <v>29</v>
      </c>
      <c r="G27" s="10">
        <v>0.1</v>
      </c>
      <c r="H27" s="11" t="str" cm="1">
        <f t="array" ref="H27">INDEX(_xlfn.TEXTSPLIT(טבלה1[[#This Row],[עמודה2]],","),1)</f>
        <v>Kyiv</v>
      </c>
      <c r="I27" s="12" t="str" cm="1">
        <f t="array" ref="I27">INDEX(_xlfn.TEXTSPLIT(טבלה1[[#This Row],[עמודה2]],","),2)</f>
        <v xml:space="preserve"> Ukraine</v>
      </c>
      <c r="J27" s="16" t="str">
        <f>_xlfn.CONCAT(טבלה1[[#This Row],[AI_Companies]]," ",טבלה1[[#This Row],[עמודה1]])</f>
        <v>MightyDigital https://mighty.digital/</v>
      </c>
      <c r="K27" s="12">
        <v>10</v>
      </c>
      <c r="L27" s="12" t="str">
        <f>IF(טבלה1[[#This Row],[עמודה53]]&gt;2000,"Yes","No")</f>
        <v>No</v>
      </c>
      <c r="M27" s="12">
        <v>49</v>
      </c>
      <c r="N27" s="12">
        <f>AVERAGE(טבלה1[[#This Row],[עמודה52]:[עמודה53]])</f>
        <v>29.5</v>
      </c>
      <c r="O27" s="12" t="str">
        <f>IF(טבלה1[[#This Row],[עמודה4]]="&lt; $25 / hr","0$ - $25 / hr",טבלה1[[#This Row],[עמודה4]])</f>
        <v>$25 - $49 / hr</v>
      </c>
      <c r="P27" s="12" t="str" cm="1">
        <f t="array" ref="P27">INDEX(_xlfn.TEXTSPLIT(טבלה1[[#This Row],[עמודה55]],"-"),1)</f>
        <v xml:space="preserve">$25 </v>
      </c>
      <c r="Q27" s="21" t="str" cm="1">
        <f t="array" ref="Q27">INDEX(_xlfn.TEXTSPLIT(INDEX(_xlfn.TEXTSPLIT(טבלה1[[#This Row],[עמודה55]],"-"),2),"/"),1)</f>
        <v xml:space="preserve"> $49 </v>
      </c>
      <c r="R27" s="12">
        <f>AVERAGE(טבלה1[[#This Row],[עמודה59]:[עמודה60]])</f>
        <v>37</v>
      </c>
      <c r="S27" s="3">
        <f>VALUE(SUBSTITUTE(טבלה1[[#This Row],[עמודה56]],"$",""))</f>
        <v>25</v>
      </c>
      <c r="T27" s="3">
        <f>VALUE(SUBSTITUTE(טבלה1[[#This Row],[עמודה57]],"$",""))</f>
        <v>49</v>
      </c>
      <c r="U27" s="3" t="str">
        <f>IF(טבלה1[[#This Row],[עמודה58]]&gt;30,"Yes","No")</f>
        <v>Yes</v>
      </c>
    </row>
    <row r="28" spans="1:21" ht="13" x14ac:dyDescent="0.15">
      <c r="A28" s="8" t="s">
        <v>84</v>
      </c>
      <c r="B28" s="9" t="s">
        <v>85</v>
      </c>
      <c r="C28" s="9" t="s">
        <v>86</v>
      </c>
      <c r="D28" s="13">
        <v>5000</v>
      </c>
      <c r="E28" s="9" t="s">
        <v>33</v>
      </c>
      <c r="F28" s="9" t="s">
        <v>10</v>
      </c>
      <c r="G28" s="10">
        <v>0.3</v>
      </c>
      <c r="H28" s="11" t="str" cm="1">
        <f t="array" ref="H28">INDEX(_xlfn.TEXTSPLIT(טבלה1[[#This Row],[עמודה2]],","),1)</f>
        <v>Gdańsk</v>
      </c>
      <c r="I28" s="12" t="str" cm="1">
        <f t="array" ref="I28">INDEX(_xlfn.TEXTSPLIT(טבלה1[[#This Row],[עמודה2]],","),2)</f>
        <v xml:space="preserve"> Poland</v>
      </c>
      <c r="J28" s="16" t="str">
        <f>_xlfn.CONCAT(טבלה1[[#This Row],[AI_Companies]]," ",טבלה1[[#This Row],[עמודה1]])</f>
        <v>Exposit https://www.exposit.com/</v>
      </c>
      <c r="K28" s="12">
        <v>50</v>
      </c>
      <c r="L28" s="12" t="str">
        <f>IF(טבלה1[[#This Row],[עמודה53]]&gt;2000,"Yes","No")</f>
        <v>No</v>
      </c>
      <c r="M28" s="12">
        <v>249</v>
      </c>
      <c r="N28" s="12">
        <f>AVERAGE(טבלה1[[#This Row],[עמודה52]:[עמודה53]])</f>
        <v>149.5</v>
      </c>
      <c r="O28" s="12" t="str">
        <f>IF(טבלה1[[#This Row],[עמודה4]]="&lt; $25 / hr","0$ - $25 / hr",טבלה1[[#This Row],[עמודה4]])</f>
        <v>$25 - $49 / hr</v>
      </c>
      <c r="P28" s="12" t="str" cm="1">
        <f t="array" ref="P28">INDEX(_xlfn.TEXTSPLIT(טבלה1[[#This Row],[עמודה55]],"-"),1)</f>
        <v xml:space="preserve">$25 </v>
      </c>
      <c r="Q28" s="21" t="str" cm="1">
        <f t="array" ref="Q28">INDEX(_xlfn.TEXTSPLIT(INDEX(_xlfn.TEXTSPLIT(טבלה1[[#This Row],[עמודה55]],"-"),2),"/"),1)</f>
        <v xml:space="preserve"> $49 </v>
      </c>
      <c r="R28" s="12">
        <f>AVERAGE(טבלה1[[#This Row],[עמודה59]:[עמודה60]])</f>
        <v>37</v>
      </c>
      <c r="S28" s="3">
        <f>VALUE(SUBSTITUTE(טבלה1[[#This Row],[עמודה56]],"$",""))</f>
        <v>25</v>
      </c>
      <c r="T28" s="3">
        <f>VALUE(SUBSTITUTE(טבלה1[[#This Row],[עמודה57]],"$",""))</f>
        <v>49</v>
      </c>
      <c r="U28" s="3" t="str">
        <f>IF(טבלה1[[#This Row],[עמודה58]]&gt;30,"Yes","No")</f>
        <v>Yes</v>
      </c>
    </row>
    <row r="29" spans="1:21" ht="13" x14ac:dyDescent="0.15">
      <c r="A29" s="8" t="s">
        <v>87</v>
      </c>
      <c r="B29" s="9" t="s">
        <v>88</v>
      </c>
      <c r="C29" s="9" t="s">
        <v>69</v>
      </c>
      <c r="D29" s="13">
        <v>5000</v>
      </c>
      <c r="E29" s="9" t="s">
        <v>33</v>
      </c>
      <c r="F29" s="9" t="s">
        <v>10</v>
      </c>
      <c r="G29" s="10">
        <v>0.1</v>
      </c>
      <c r="H29" s="11" t="str" cm="1">
        <f t="array" ref="H29">INDEX(_xlfn.TEXTSPLIT(טבלה1[[#This Row],[עמודה2]],","),1)</f>
        <v>Bengaluru</v>
      </c>
      <c r="I29" s="12" t="str" cm="1">
        <f t="array" ref="I29">INDEX(_xlfn.TEXTSPLIT(טבלה1[[#This Row],[עמודה2]],","),2)</f>
        <v xml:space="preserve"> India</v>
      </c>
      <c r="J29" s="16" t="str">
        <f>_xlfn.CONCAT(טבלה1[[#This Row],[AI_Companies]]," ",טבלה1[[#This Row],[עמודה1]])</f>
        <v>Reckonsys http://www.reckonsys.com/</v>
      </c>
      <c r="K29" s="12">
        <v>50</v>
      </c>
      <c r="L29" s="12" t="str">
        <f>IF(טבלה1[[#This Row],[עמודה53]]&gt;2000,"Yes","No")</f>
        <v>No</v>
      </c>
      <c r="M29" s="12">
        <v>249</v>
      </c>
      <c r="N29" s="12">
        <f>AVERAGE(טבלה1[[#This Row],[עמודה52]:[עמודה53]])</f>
        <v>149.5</v>
      </c>
      <c r="O29" s="12" t="str">
        <f>IF(טבלה1[[#This Row],[עמודה4]]="&lt; $25 / hr","0$ - $25 / hr",טבלה1[[#This Row],[עמודה4]])</f>
        <v>$25 - $49 / hr</v>
      </c>
      <c r="P29" s="12" t="str" cm="1">
        <f t="array" ref="P29">INDEX(_xlfn.TEXTSPLIT(טבלה1[[#This Row],[עמודה55]],"-"),1)</f>
        <v xml:space="preserve">$25 </v>
      </c>
      <c r="Q29" s="21" t="str" cm="1">
        <f t="array" ref="Q29">INDEX(_xlfn.TEXTSPLIT(INDEX(_xlfn.TEXTSPLIT(טבלה1[[#This Row],[עמודה55]],"-"),2),"/"),1)</f>
        <v xml:space="preserve"> $49 </v>
      </c>
      <c r="R29" s="12">
        <f>AVERAGE(טבלה1[[#This Row],[עמודה59]:[עמודה60]])</f>
        <v>37</v>
      </c>
      <c r="S29" s="3">
        <f>VALUE(SUBSTITUTE(טבלה1[[#This Row],[עמודה56]],"$",""))</f>
        <v>25</v>
      </c>
      <c r="T29" s="3">
        <f>VALUE(SUBSTITUTE(טבלה1[[#This Row],[עמודה57]],"$",""))</f>
        <v>49</v>
      </c>
      <c r="U29" s="3" t="str">
        <f>IF(טבלה1[[#This Row],[עמודה58]]&gt;30,"Yes","No")</f>
        <v>Yes</v>
      </c>
    </row>
    <row r="30" spans="1:21" ht="13" x14ac:dyDescent="0.15">
      <c r="A30" s="8" t="s">
        <v>89</v>
      </c>
      <c r="B30" s="9" t="s">
        <v>90</v>
      </c>
      <c r="C30" s="9" t="s">
        <v>91</v>
      </c>
      <c r="D30" s="13">
        <v>1000</v>
      </c>
      <c r="E30" s="9" t="s">
        <v>14</v>
      </c>
      <c r="F30" s="9" t="s">
        <v>29</v>
      </c>
      <c r="G30" s="10">
        <v>0.1</v>
      </c>
      <c r="H30" s="11" t="str" cm="1">
        <f t="array" ref="H30">INDEX(_xlfn.TEXTSPLIT(טבלה1[[#This Row],[עמודה2]],","),1)</f>
        <v>Jaipur</v>
      </c>
      <c r="I30" s="12" t="str" cm="1">
        <f t="array" ref="I30">INDEX(_xlfn.TEXTSPLIT(טבלה1[[#This Row],[עמודה2]],","),2)</f>
        <v xml:space="preserve"> India</v>
      </c>
      <c r="J30" s="16" t="str">
        <f>_xlfn.CONCAT(טבלה1[[#This Row],[AI_Companies]]," ",טבלה1[[#This Row],[עמודה1]])</f>
        <v>CoherentLabLLP https://www.coherentlab.com/</v>
      </c>
      <c r="K30" s="12">
        <v>10</v>
      </c>
      <c r="L30" s="12" t="str">
        <f>IF(טבלה1[[#This Row],[עמודה53]]&gt;2000,"Yes","No")</f>
        <v>No</v>
      </c>
      <c r="M30" s="12">
        <v>49</v>
      </c>
      <c r="N30" s="12">
        <f>AVERAGE(טבלה1[[#This Row],[עמודה52]:[עמודה53]])</f>
        <v>29.5</v>
      </c>
      <c r="O30" s="12" t="str">
        <f>IF(טבלה1[[#This Row],[עמודה4]]="&lt; $25 / hr","0$ - $25 / hr",טבלה1[[#This Row],[עמודה4]])</f>
        <v>0$ - $25 / hr</v>
      </c>
      <c r="P30" s="12" t="str" cm="1">
        <f t="array" ref="P30">INDEX(_xlfn.TEXTSPLIT(טבלה1[[#This Row],[עמודה55]],"-"),1)</f>
        <v xml:space="preserve">0$ </v>
      </c>
      <c r="Q30" s="21" t="str" cm="1">
        <f t="array" ref="Q30">INDEX(_xlfn.TEXTSPLIT(INDEX(_xlfn.TEXTSPLIT(טבלה1[[#This Row],[עמודה55]],"-"),2),"/"),1)</f>
        <v xml:space="preserve"> $25 </v>
      </c>
      <c r="R30" s="12">
        <f>AVERAGE(טבלה1[[#This Row],[עמודה59]:[עמודה60]])</f>
        <v>12.5</v>
      </c>
      <c r="S30" s="3">
        <f>VALUE(SUBSTITUTE(טבלה1[[#This Row],[עמודה56]],"$",""))</f>
        <v>0</v>
      </c>
      <c r="T30" s="3">
        <f>VALUE(SUBSTITUTE(טבלה1[[#This Row],[עמודה57]],"$",""))</f>
        <v>25</v>
      </c>
      <c r="U30" s="3" t="str">
        <f>IF(טבלה1[[#This Row],[עמודה58]]&gt;30,"Yes","No")</f>
        <v>No</v>
      </c>
    </row>
    <row r="31" spans="1:21" ht="13" x14ac:dyDescent="0.15">
      <c r="A31" s="8" t="s">
        <v>92</v>
      </c>
      <c r="B31" s="9" t="s">
        <v>93</v>
      </c>
      <c r="C31" s="9" t="s">
        <v>94</v>
      </c>
      <c r="D31" s="13">
        <v>5000</v>
      </c>
      <c r="E31" s="9" t="s">
        <v>33</v>
      </c>
      <c r="F31" s="9" t="s">
        <v>10</v>
      </c>
      <c r="G31" s="10">
        <v>0.2</v>
      </c>
      <c r="H31" s="11" t="str" cm="1">
        <f t="array" ref="H31">INDEX(_xlfn.TEXTSPLIT(טבלה1[[#This Row],[עמודה2]],","),1)</f>
        <v>Miami</v>
      </c>
      <c r="I31" s="12" t="str" cm="1">
        <f t="array" ref="I31">INDEX(_xlfn.TEXTSPLIT(טבלה1[[#This Row],[עמודה2]],","),2)</f>
        <v xml:space="preserve"> FL</v>
      </c>
      <c r="J31" s="16" t="str">
        <f>_xlfn.CONCAT(טבלה1[[#This Row],[AI_Companies]]," ",טבלה1[[#This Row],[עמודה1]])</f>
        <v>NybbleGroup https://nybblegroup.com/</v>
      </c>
      <c r="K31" s="12">
        <v>50</v>
      </c>
      <c r="L31" s="12" t="str">
        <f>IF(טבלה1[[#This Row],[עמודה53]]&gt;2000,"Yes","No")</f>
        <v>No</v>
      </c>
      <c r="M31" s="12">
        <v>249</v>
      </c>
      <c r="N31" s="12">
        <f>AVERAGE(טבלה1[[#This Row],[עמודה52]:[עמודה53]])</f>
        <v>149.5</v>
      </c>
      <c r="O31" s="12" t="str">
        <f>IF(טבלה1[[#This Row],[עמודה4]]="&lt; $25 / hr","0$ - $25 / hr",טבלה1[[#This Row],[עמודה4]])</f>
        <v>$25 - $49 / hr</v>
      </c>
      <c r="P31" s="12" t="str" cm="1">
        <f t="array" ref="P31">INDEX(_xlfn.TEXTSPLIT(טבלה1[[#This Row],[עמודה55]],"-"),1)</f>
        <v xml:space="preserve">$25 </v>
      </c>
      <c r="Q31" s="21" t="str" cm="1">
        <f t="array" ref="Q31">INDEX(_xlfn.TEXTSPLIT(INDEX(_xlfn.TEXTSPLIT(טבלה1[[#This Row],[עמודה55]],"-"),2),"/"),1)</f>
        <v xml:space="preserve"> $49 </v>
      </c>
      <c r="R31" s="12">
        <f>AVERAGE(טבלה1[[#This Row],[עמודה59]:[עמודה60]])</f>
        <v>37</v>
      </c>
      <c r="S31" s="3">
        <f>VALUE(SUBSTITUTE(טבלה1[[#This Row],[עמודה56]],"$",""))</f>
        <v>25</v>
      </c>
      <c r="T31" s="3">
        <f>VALUE(SUBSTITUTE(טבלה1[[#This Row],[עמודה57]],"$",""))</f>
        <v>49</v>
      </c>
      <c r="U31" s="3" t="str">
        <f>IF(טבלה1[[#This Row],[עמודה58]]&gt;30,"Yes","No")</f>
        <v>Yes</v>
      </c>
    </row>
    <row r="32" spans="1:21" ht="13" x14ac:dyDescent="0.15">
      <c r="A32" s="8" t="s">
        <v>95</v>
      </c>
      <c r="B32" s="9" t="s">
        <v>96</v>
      </c>
      <c r="C32" s="9" t="s">
        <v>28</v>
      </c>
      <c r="D32" s="13">
        <v>5000</v>
      </c>
      <c r="E32" s="9" t="s">
        <v>33</v>
      </c>
      <c r="F32" s="9" t="s">
        <v>29</v>
      </c>
      <c r="G32" s="10">
        <v>0.1</v>
      </c>
      <c r="H32" s="11" t="str" cm="1">
        <f t="array" ref="H32">INDEX(_xlfn.TEXTSPLIT(טבלה1[[#This Row],[עמודה2]],","),1)</f>
        <v>Warszawa</v>
      </c>
      <c r="I32" s="12" t="str" cm="1">
        <f t="array" ref="I32">INDEX(_xlfn.TEXTSPLIT(טבלה1[[#This Row],[עמודה2]],","),2)</f>
        <v xml:space="preserve"> Poland</v>
      </c>
      <c r="J32" s="16" t="str">
        <f>_xlfn.CONCAT(טבלה1[[#This Row],[AI_Companies]]," ",טבלה1[[#This Row],[עמודה1]])</f>
        <v>Greenice https://greenice.net/</v>
      </c>
      <c r="K32" s="12">
        <v>10</v>
      </c>
      <c r="L32" s="12" t="str">
        <f>IF(טבלה1[[#This Row],[עמודה53]]&gt;2000,"Yes","No")</f>
        <v>No</v>
      </c>
      <c r="M32" s="12">
        <v>49</v>
      </c>
      <c r="N32" s="12">
        <f>AVERAGE(טבלה1[[#This Row],[עמודה52]:[עמודה53]])</f>
        <v>29.5</v>
      </c>
      <c r="O32" s="12" t="str">
        <f>IF(טבלה1[[#This Row],[עמודה4]]="&lt; $25 / hr","0$ - $25 / hr",טבלה1[[#This Row],[עמודה4]])</f>
        <v>$25 - $49 / hr</v>
      </c>
      <c r="P32" s="12" t="str" cm="1">
        <f t="array" ref="P32">INDEX(_xlfn.TEXTSPLIT(טבלה1[[#This Row],[עמודה55]],"-"),1)</f>
        <v xml:space="preserve">$25 </v>
      </c>
      <c r="Q32" s="21" t="str" cm="1">
        <f t="array" ref="Q32">INDEX(_xlfn.TEXTSPLIT(INDEX(_xlfn.TEXTSPLIT(טבלה1[[#This Row],[עמודה55]],"-"),2),"/"),1)</f>
        <v xml:space="preserve"> $49 </v>
      </c>
      <c r="R32" s="12">
        <f>AVERAGE(טבלה1[[#This Row],[עמודה59]:[עמודה60]])</f>
        <v>37</v>
      </c>
      <c r="S32" s="3">
        <f>VALUE(SUBSTITUTE(טבלה1[[#This Row],[עמודה56]],"$",""))</f>
        <v>25</v>
      </c>
      <c r="T32" s="3">
        <f>VALUE(SUBSTITUTE(טבלה1[[#This Row],[עמודה57]],"$",""))</f>
        <v>49</v>
      </c>
      <c r="U32" s="3" t="str">
        <f>IF(טבלה1[[#This Row],[עמודה58]]&gt;30,"Yes","No")</f>
        <v>Yes</v>
      </c>
    </row>
    <row r="33" spans="1:21" ht="13" x14ac:dyDescent="0.15">
      <c r="A33" s="8" t="s">
        <v>97</v>
      </c>
      <c r="B33" s="9" t="s">
        <v>98</v>
      </c>
      <c r="C33" s="9" t="s">
        <v>99</v>
      </c>
      <c r="D33" s="13">
        <v>10000</v>
      </c>
      <c r="E33" s="9" t="s">
        <v>57</v>
      </c>
      <c r="F33" s="9" t="s">
        <v>10</v>
      </c>
      <c r="G33" s="10">
        <v>0.2</v>
      </c>
      <c r="H33" s="11" t="str" cm="1">
        <f t="array" ref="H33">INDEX(_xlfn.TEXTSPLIT(טבלה1[[#This Row],[עמודה2]],","),1)</f>
        <v>Beverly Hills</v>
      </c>
      <c r="I33" s="12" t="str" cm="1">
        <f t="array" ref="I33">INDEX(_xlfn.TEXTSPLIT(טבלה1[[#This Row],[עמודה2]],","),2)</f>
        <v xml:space="preserve"> CA</v>
      </c>
      <c r="J33" s="16" t="str">
        <f>_xlfn.CONCAT(טבלה1[[#This Row],[AI_Companies]]," ",טבלה1[[#This Row],[עמודה1]])</f>
        <v>MissionCloud https://missioncloud.com/</v>
      </c>
      <c r="K33" s="12">
        <v>50</v>
      </c>
      <c r="L33" s="12" t="str">
        <f>IF(טבלה1[[#This Row],[עמודה53]]&gt;2000,"Yes","No")</f>
        <v>No</v>
      </c>
      <c r="M33" s="12">
        <v>249</v>
      </c>
      <c r="N33" s="12">
        <f>AVERAGE(טבלה1[[#This Row],[עמודה52]:[עמודה53]])</f>
        <v>149.5</v>
      </c>
      <c r="O33" s="12" t="str">
        <f>IF(טבלה1[[#This Row],[עמודה4]]="&lt; $25 / hr","0$ - $25 / hr",טבלה1[[#This Row],[עמודה4]])</f>
        <v>$200 - $300 / hr</v>
      </c>
      <c r="P33" s="12" t="str" cm="1">
        <f t="array" ref="P33">INDEX(_xlfn.TEXTSPLIT(טבלה1[[#This Row],[עמודה55]],"-"),1)</f>
        <v xml:space="preserve">$200 </v>
      </c>
      <c r="Q33" s="21" t="str" cm="1">
        <f t="array" ref="Q33">INDEX(_xlfn.TEXTSPLIT(INDEX(_xlfn.TEXTSPLIT(טבלה1[[#This Row],[עמודה55]],"-"),2),"/"),1)</f>
        <v xml:space="preserve"> $300 </v>
      </c>
      <c r="R33" s="12">
        <f>AVERAGE(טבלה1[[#This Row],[עמודה59]:[עמודה60]])</f>
        <v>250</v>
      </c>
      <c r="S33" s="3">
        <f>VALUE(SUBSTITUTE(טבלה1[[#This Row],[עמודה56]],"$",""))</f>
        <v>200</v>
      </c>
      <c r="T33" s="3">
        <f>VALUE(SUBSTITUTE(טבלה1[[#This Row],[עמודה57]],"$",""))</f>
        <v>300</v>
      </c>
      <c r="U33" s="3" t="str">
        <f>IF(טבלה1[[#This Row],[עמודה58]]&gt;30,"Yes","No")</f>
        <v>Yes</v>
      </c>
    </row>
    <row r="34" spans="1:21" ht="13" x14ac:dyDescent="0.15">
      <c r="A34" s="8" t="s">
        <v>100</v>
      </c>
      <c r="B34" s="9" t="s">
        <v>101</v>
      </c>
      <c r="C34" s="9" t="s">
        <v>102</v>
      </c>
      <c r="D34" s="13">
        <v>5000</v>
      </c>
      <c r="E34" s="9" t="s">
        <v>9</v>
      </c>
      <c r="F34" s="9" t="s">
        <v>29</v>
      </c>
      <c r="G34" s="10">
        <v>0.1</v>
      </c>
      <c r="H34" s="11" t="str" cm="1">
        <f t="array" ref="H34">INDEX(_xlfn.TEXTSPLIT(טבלה1[[#This Row],[עמודה2]],","),1)</f>
        <v>London</v>
      </c>
      <c r="I34" s="12" t="str" cm="1">
        <f t="array" ref="I34">INDEX(_xlfn.TEXTSPLIT(טבלה1[[#This Row],[עמודה2]],","),2)</f>
        <v xml:space="preserve"> United Kingdom</v>
      </c>
      <c r="J34" s="16" t="str">
        <f>_xlfn.CONCAT(טבלה1[[#This Row],[AI_Companies]]," ",טבלה1[[#This Row],[עמודה1]])</f>
        <v>Imobisoft https://imobisoft.co.uk/</v>
      </c>
      <c r="K34" s="12">
        <v>10</v>
      </c>
      <c r="L34" s="12" t="str">
        <f>IF(טבלה1[[#This Row],[עמודה53]]&gt;2000,"Yes","No")</f>
        <v>No</v>
      </c>
      <c r="M34" s="12">
        <v>49</v>
      </c>
      <c r="N34" s="12">
        <f>AVERAGE(טבלה1[[#This Row],[עמודה52]:[עמודה53]])</f>
        <v>29.5</v>
      </c>
      <c r="O34" s="12" t="str">
        <f>IF(טבלה1[[#This Row],[עמודה4]]="&lt; $25 / hr","0$ - $25 / hr",טבלה1[[#This Row],[עמודה4]])</f>
        <v>$50 - $99 / hr</v>
      </c>
      <c r="P34" s="12" t="str" cm="1">
        <f t="array" ref="P34">INDEX(_xlfn.TEXTSPLIT(טבלה1[[#This Row],[עמודה55]],"-"),1)</f>
        <v xml:space="preserve">$50 </v>
      </c>
      <c r="Q34" s="21" t="str" cm="1">
        <f t="array" ref="Q34">INDEX(_xlfn.TEXTSPLIT(INDEX(_xlfn.TEXTSPLIT(טבלה1[[#This Row],[עמודה55]],"-"),2),"/"),1)</f>
        <v xml:space="preserve"> $99 </v>
      </c>
      <c r="R34" s="12">
        <f>AVERAGE(טבלה1[[#This Row],[עמודה59]:[עמודה60]])</f>
        <v>74.5</v>
      </c>
      <c r="S34" s="3">
        <f>VALUE(SUBSTITUTE(טבלה1[[#This Row],[עמודה56]],"$",""))</f>
        <v>50</v>
      </c>
      <c r="T34" s="3">
        <f>VALUE(SUBSTITUTE(טבלה1[[#This Row],[עמודה57]],"$",""))</f>
        <v>99</v>
      </c>
      <c r="U34" s="3" t="str">
        <f>IF(טבלה1[[#This Row],[עמודה58]]&gt;30,"Yes","No")</f>
        <v>Yes</v>
      </c>
    </row>
    <row r="35" spans="1:21" ht="13" x14ac:dyDescent="0.15">
      <c r="A35" s="8" t="s">
        <v>103</v>
      </c>
      <c r="B35" s="9" t="s">
        <v>104</v>
      </c>
      <c r="C35" s="9" t="s">
        <v>105</v>
      </c>
      <c r="D35" s="13">
        <v>5000</v>
      </c>
      <c r="E35" s="9" t="s">
        <v>33</v>
      </c>
      <c r="F35" s="9" t="s">
        <v>5</v>
      </c>
      <c r="G35" s="10">
        <v>0.1</v>
      </c>
      <c r="H35" s="11" t="str" cm="1">
        <f t="array" ref="H35">INDEX(_xlfn.TEXTSPLIT(טבלה1[[#This Row],[עמודה2]],","),1)</f>
        <v>Woking</v>
      </c>
      <c r="I35" s="12" t="str" cm="1">
        <f t="array" ref="I35">INDEX(_xlfn.TEXTSPLIT(טבלה1[[#This Row],[עמודה2]],","),2)</f>
        <v xml:space="preserve"> United Kingdom</v>
      </c>
      <c r="J35" s="16" t="str">
        <f>_xlfn.CONCAT(טבלה1[[#This Row],[AI_Companies]]," ",טבלה1[[#This Row],[עמודה1]])</f>
        <v>Folio3 http://www.folio3.com/</v>
      </c>
      <c r="K35" s="12">
        <v>250</v>
      </c>
      <c r="L35" s="12" t="str">
        <f>IF(טבלה1[[#This Row],[עמודה53]]&gt;2000,"Yes","No")</f>
        <v>No</v>
      </c>
      <c r="M35" s="12">
        <v>999</v>
      </c>
      <c r="N35" s="12">
        <f>AVERAGE(טבלה1[[#This Row],[עמודה52]:[עמודה53]])</f>
        <v>624.5</v>
      </c>
      <c r="O35" s="12" t="str">
        <f>IF(טבלה1[[#This Row],[עמודה4]]="&lt; $25 / hr","0$ - $25 / hr",טבלה1[[#This Row],[עמודה4]])</f>
        <v>$25 - $49 / hr</v>
      </c>
      <c r="P35" s="12" t="str" cm="1">
        <f t="array" ref="P35">INDEX(_xlfn.TEXTSPLIT(טבלה1[[#This Row],[עמודה55]],"-"),1)</f>
        <v xml:space="preserve">$25 </v>
      </c>
      <c r="Q35" s="21" t="str" cm="1">
        <f t="array" ref="Q35">INDEX(_xlfn.TEXTSPLIT(INDEX(_xlfn.TEXTSPLIT(טבלה1[[#This Row],[עמודה55]],"-"),2),"/"),1)</f>
        <v xml:space="preserve"> $49 </v>
      </c>
      <c r="R35" s="12">
        <f>AVERAGE(טבלה1[[#This Row],[עמודה59]:[עמודה60]])</f>
        <v>37</v>
      </c>
      <c r="S35" s="3">
        <f>VALUE(SUBSTITUTE(טבלה1[[#This Row],[עמודה56]],"$",""))</f>
        <v>25</v>
      </c>
      <c r="T35" s="3">
        <f>VALUE(SUBSTITUTE(טבלה1[[#This Row],[עמודה57]],"$",""))</f>
        <v>49</v>
      </c>
      <c r="U35" s="3" t="str">
        <f>IF(טבלה1[[#This Row],[עמודה58]]&gt;30,"Yes","No")</f>
        <v>Yes</v>
      </c>
    </row>
    <row r="36" spans="1:21" ht="13" x14ac:dyDescent="0.15">
      <c r="A36" s="8" t="s">
        <v>106</v>
      </c>
      <c r="B36" s="9" t="s">
        <v>107</v>
      </c>
      <c r="C36" s="9" t="s">
        <v>28</v>
      </c>
      <c r="D36" s="13">
        <v>10000</v>
      </c>
      <c r="E36" s="9" t="s">
        <v>33</v>
      </c>
      <c r="F36" s="9" t="s">
        <v>29</v>
      </c>
      <c r="G36" s="10">
        <v>0.1</v>
      </c>
      <c r="H36" s="11" t="str" cm="1">
        <f t="array" ref="H36">INDEX(_xlfn.TEXTSPLIT(טבלה1[[#This Row],[עמודה2]],","),1)</f>
        <v>Warszawa</v>
      </c>
      <c r="I36" s="12" t="str" cm="1">
        <f t="array" ref="I36">INDEX(_xlfn.TEXTSPLIT(טבלה1[[#This Row],[עמודה2]],","),2)</f>
        <v xml:space="preserve"> Poland</v>
      </c>
      <c r="J36" s="16" t="str">
        <f>_xlfn.CONCAT(טבלה1[[#This Row],[AI_Companies]]," ",טבלה1[[#This Row],[עמודה1]])</f>
        <v>N7Mobile https://n7mobile.com/</v>
      </c>
      <c r="K36" s="12">
        <v>10</v>
      </c>
      <c r="L36" s="12" t="str">
        <f>IF(טבלה1[[#This Row],[עמודה53]]&gt;2000,"Yes","No")</f>
        <v>No</v>
      </c>
      <c r="M36" s="12">
        <v>49</v>
      </c>
      <c r="N36" s="12">
        <f>AVERAGE(טבלה1[[#This Row],[עמודה52]:[עמודה53]])</f>
        <v>29.5</v>
      </c>
      <c r="O36" s="12" t="str">
        <f>IF(טבלה1[[#This Row],[עמודה4]]="&lt; $25 / hr","0$ - $25 / hr",טבלה1[[#This Row],[עמודה4]])</f>
        <v>$25 - $49 / hr</v>
      </c>
      <c r="P36" s="12" t="str" cm="1">
        <f t="array" ref="P36">INDEX(_xlfn.TEXTSPLIT(טבלה1[[#This Row],[עמודה55]],"-"),1)</f>
        <v xml:space="preserve">$25 </v>
      </c>
      <c r="Q36" s="21" t="str" cm="1">
        <f t="array" ref="Q36">INDEX(_xlfn.TEXTSPLIT(INDEX(_xlfn.TEXTSPLIT(טבלה1[[#This Row],[עמודה55]],"-"),2),"/"),1)</f>
        <v xml:space="preserve"> $49 </v>
      </c>
      <c r="R36" s="12">
        <f>AVERAGE(טבלה1[[#This Row],[עמודה59]:[עמודה60]])</f>
        <v>37</v>
      </c>
      <c r="S36" s="3">
        <f>VALUE(SUBSTITUTE(טבלה1[[#This Row],[עמודה56]],"$",""))</f>
        <v>25</v>
      </c>
      <c r="T36" s="3">
        <f>VALUE(SUBSTITUTE(טבלה1[[#This Row],[עמודה57]],"$",""))</f>
        <v>49</v>
      </c>
      <c r="U36" s="3" t="str">
        <f>IF(טבלה1[[#This Row],[עמודה58]]&gt;30,"Yes","No")</f>
        <v>Yes</v>
      </c>
    </row>
    <row r="37" spans="1:21" ht="13" x14ac:dyDescent="0.15">
      <c r="A37" s="8" t="s">
        <v>108</v>
      </c>
      <c r="B37" s="9" t="s">
        <v>109</v>
      </c>
      <c r="C37" s="9" t="s">
        <v>110</v>
      </c>
      <c r="D37" s="9" t="s">
        <v>4</v>
      </c>
      <c r="E37" s="9" t="s">
        <v>4</v>
      </c>
      <c r="F37" s="9" t="s">
        <v>25</v>
      </c>
      <c r="G37" s="10">
        <v>0.5</v>
      </c>
      <c r="H37" s="11" t="str" cm="1">
        <f t="array" ref="H37">INDEX(_xlfn.TEXTSPLIT(טבלה1[[#This Row],[עמודה2]],","),1)</f>
        <v>Agios Athanasios</v>
      </c>
      <c r="I37" s="12" t="str" cm="1">
        <f t="array" ref="I37">INDEX(_xlfn.TEXTSPLIT(טבלה1[[#This Row],[עמודה2]],","),2)</f>
        <v xml:space="preserve"> Cyprus</v>
      </c>
      <c r="J37" s="16" t="str">
        <f>_xlfn.CONCAT(טבלה1[[#This Row],[AI_Companies]]," ",טבלה1[[#This Row],[עמודה1]])</f>
        <v>MindySupport https://mindy-support.com/</v>
      </c>
      <c r="K37" s="14">
        <v>1000</v>
      </c>
      <c r="L37" s="12" t="str">
        <f>IF(טבלה1[[#This Row],[עמודה53]]&gt;2000,"Yes","No")</f>
        <v>Yes</v>
      </c>
      <c r="M37" s="14">
        <v>9999</v>
      </c>
      <c r="N37" s="12">
        <f>AVERAGE(טבלה1[[#This Row],[עמודה52]:[עמודה53]])</f>
        <v>5499.5</v>
      </c>
      <c r="O37" s="12" t="str">
        <f>IF(טבלה1[[#This Row],[עמודה4]]="&lt; $25 / hr","0$ - $25 / hr",טבלה1[[#This Row],[עמודה4]])</f>
        <v>Undisclosed</v>
      </c>
      <c r="P37" s="12" t="str" cm="1">
        <f t="array" ref="P37">INDEX(_xlfn.TEXTSPLIT(טבלה1[[#This Row],[עמודה55]],"-"),1)</f>
        <v>Undisclosed</v>
      </c>
      <c r="Q37" s="21" t="e" cm="1">
        <f t="array" ref="Q37">INDEX(_xlfn.TEXTSPLIT(INDEX(_xlfn.TEXTSPLIT(טבלה1[[#This Row],[עמודה55]],"-"),2),"/"),1)</f>
        <v>#REF!</v>
      </c>
      <c r="R37" s="12" t="e">
        <f>AVERAGE(טבלה1[[#This Row],[עמודה59]:[עמודה60]])</f>
        <v>#VALUE!</v>
      </c>
      <c r="S37" s="3" t="e">
        <f>VALUE(SUBSTITUTE(טבלה1[[#This Row],[עמודה56]],"$",""))</f>
        <v>#VALUE!</v>
      </c>
      <c r="T37" s="3" t="e">
        <f>VALUE(SUBSTITUTE(טבלה1[[#This Row],[עמודה57]],"$",""))</f>
        <v>#REF!</v>
      </c>
      <c r="U37" s="3" t="e">
        <f>IF(טבלה1[[#This Row],[עמודה58]]&gt;30,"Yes","No")</f>
        <v>#VALUE!</v>
      </c>
    </row>
    <row r="38" spans="1:21" ht="13" x14ac:dyDescent="0.15">
      <c r="A38" s="8" t="s">
        <v>111</v>
      </c>
      <c r="B38" s="9" t="s">
        <v>112</v>
      </c>
      <c r="C38" s="9" t="s">
        <v>41</v>
      </c>
      <c r="D38" s="13">
        <v>50000</v>
      </c>
      <c r="E38" s="9" t="s">
        <v>33</v>
      </c>
      <c r="F38" s="9" t="s">
        <v>10</v>
      </c>
      <c r="G38" s="10">
        <v>0.1</v>
      </c>
      <c r="H38" s="11" t="str" cm="1">
        <f t="array" ref="H38">INDEX(_xlfn.TEXTSPLIT(טבלה1[[#This Row],[עמודה2]],","),1)</f>
        <v>Sofia</v>
      </c>
      <c r="I38" s="12" t="str" cm="1">
        <f t="array" ref="I38">INDEX(_xlfn.TEXTSPLIT(טבלה1[[#This Row],[עמודה2]],","),2)</f>
        <v xml:space="preserve"> Bulgaria</v>
      </c>
      <c r="J38" s="16" t="str">
        <f>_xlfn.CONCAT(טבלה1[[#This Row],[AI_Companies]]," ",טבלה1[[#This Row],[עמודה1]])</f>
        <v>Dreamix http://www.dreamix.eu/</v>
      </c>
      <c r="K38" s="12">
        <v>50</v>
      </c>
      <c r="L38" s="12" t="str">
        <f>IF(טבלה1[[#This Row],[עמודה53]]&gt;2000,"Yes","No")</f>
        <v>No</v>
      </c>
      <c r="M38" s="12">
        <v>249</v>
      </c>
      <c r="N38" s="12">
        <f>AVERAGE(טבלה1[[#This Row],[עמודה52]:[עמודה53]])</f>
        <v>149.5</v>
      </c>
      <c r="O38" s="12" t="str">
        <f>IF(טבלה1[[#This Row],[עמודה4]]="&lt; $25 / hr","0$ - $25 / hr",טבלה1[[#This Row],[עמודה4]])</f>
        <v>$25 - $49 / hr</v>
      </c>
      <c r="P38" s="12" t="str" cm="1">
        <f t="array" ref="P38">INDEX(_xlfn.TEXTSPLIT(טבלה1[[#This Row],[עמודה55]],"-"),1)</f>
        <v xml:space="preserve">$25 </v>
      </c>
      <c r="Q38" s="21" t="str" cm="1">
        <f t="array" ref="Q38">INDEX(_xlfn.TEXTSPLIT(INDEX(_xlfn.TEXTSPLIT(טבלה1[[#This Row],[עמודה55]],"-"),2),"/"),1)</f>
        <v xml:space="preserve"> $49 </v>
      </c>
      <c r="R38" s="12">
        <f>AVERAGE(טבלה1[[#This Row],[עמודה59]:[עמודה60]])</f>
        <v>37</v>
      </c>
      <c r="S38" s="3">
        <f>VALUE(SUBSTITUTE(טבלה1[[#This Row],[עמודה56]],"$",""))</f>
        <v>25</v>
      </c>
      <c r="T38" s="3">
        <f>VALUE(SUBSTITUTE(טבלה1[[#This Row],[עמודה57]],"$",""))</f>
        <v>49</v>
      </c>
      <c r="U38" s="3" t="str">
        <f>IF(טבלה1[[#This Row],[עמודה58]]&gt;30,"Yes","No")</f>
        <v>Yes</v>
      </c>
    </row>
    <row r="39" spans="1:21" ht="13" x14ac:dyDescent="0.15">
      <c r="A39" s="8" t="s">
        <v>113</v>
      </c>
      <c r="B39" s="9" t="s">
        <v>114</v>
      </c>
      <c r="C39" s="9" t="s">
        <v>20</v>
      </c>
      <c r="D39" s="13">
        <v>10000</v>
      </c>
      <c r="E39" s="9" t="s">
        <v>9</v>
      </c>
      <c r="F39" s="9" t="s">
        <v>29</v>
      </c>
      <c r="G39" s="10">
        <v>0.2</v>
      </c>
      <c r="H39" s="11" t="str" cm="1">
        <f t="array" ref="H39">INDEX(_xlfn.TEXTSPLIT(טבלה1[[#This Row],[עמודה2]],","),1)</f>
        <v>New York</v>
      </c>
      <c r="I39" s="12" t="str" cm="1">
        <f t="array" ref="I39">INDEX(_xlfn.TEXTSPLIT(טבלה1[[#This Row],[עמודה2]],","),2)</f>
        <v xml:space="preserve"> NY</v>
      </c>
      <c r="J39" s="16" t="str">
        <f>_xlfn.CONCAT(טבלה1[[#This Row],[AI_Companies]]," ",טבלה1[[#This Row],[עמודה1]])</f>
        <v>NeenOpalInc. https://www.neenopal.com/</v>
      </c>
      <c r="K39" s="12">
        <v>10</v>
      </c>
      <c r="L39" s="12" t="str">
        <f>IF(טבלה1[[#This Row],[עמודה53]]&gt;2000,"Yes","No")</f>
        <v>No</v>
      </c>
      <c r="M39" s="12">
        <v>49</v>
      </c>
      <c r="N39" s="12">
        <f>AVERAGE(טבלה1[[#This Row],[עמודה52]:[עמודה53]])</f>
        <v>29.5</v>
      </c>
      <c r="O39" s="12" t="str">
        <f>IF(טבלה1[[#This Row],[עמודה4]]="&lt; $25 / hr","0$ - $25 / hr",טבלה1[[#This Row],[עמודה4]])</f>
        <v>$50 - $99 / hr</v>
      </c>
      <c r="P39" s="12" t="str" cm="1">
        <f t="array" ref="P39">INDEX(_xlfn.TEXTSPLIT(טבלה1[[#This Row],[עמודה55]],"-"),1)</f>
        <v xml:space="preserve">$50 </v>
      </c>
      <c r="Q39" s="21" t="str" cm="1">
        <f t="array" ref="Q39">INDEX(_xlfn.TEXTSPLIT(INDEX(_xlfn.TEXTSPLIT(טבלה1[[#This Row],[עמודה55]],"-"),2),"/"),1)</f>
        <v xml:space="preserve"> $99 </v>
      </c>
      <c r="R39" s="12">
        <f>AVERAGE(טבלה1[[#This Row],[עמודה59]:[עמודה60]])</f>
        <v>74.5</v>
      </c>
      <c r="S39" s="3">
        <f>VALUE(SUBSTITUTE(טבלה1[[#This Row],[עמודה56]],"$",""))</f>
        <v>50</v>
      </c>
      <c r="T39" s="3">
        <f>VALUE(SUBSTITUTE(טבלה1[[#This Row],[עמודה57]],"$",""))</f>
        <v>99</v>
      </c>
      <c r="U39" s="3" t="str">
        <f>IF(טבלה1[[#This Row],[עמודה58]]&gt;30,"Yes","No")</f>
        <v>Yes</v>
      </c>
    </row>
    <row r="40" spans="1:21" ht="13" x14ac:dyDescent="0.15">
      <c r="A40" s="8" t="s">
        <v>115</v>
      </c>
      <c r="B40" s="9" t="s">
        <v>116</v>
      </c>
      <c r="C40" s="9" t="s">
        <v>66</v>
      </c>
      <c r="D40" s="13">
        <v>10000</v>
      </c>
      <c r="E40" s="9" t="s">
        <v>9</v>
      </c>
      <c r="F40" s="9" t="s">
        <v>117</v>
      </c>
      <c r="G40" s="10">
        <v>0.1</v>
      </c>
      <c r="H40" s="11" t="str" cm="1">
        <f t="array" ref="H40">INDEX(_xlfn.TEXTSPLIT(טבלה1[[#This Row],[עמודה2]],","),1)</f>
        <v>Toronto</v>
      </c>
      <c r="I40" s="12" t="str" cm="1">
        <f t="array" ref="I40">INDEX(_xlfn.TEXTSPLIT(טבלה1[[#This Row],[עמודה2]],","),2)</f>
        <v xml:space="preserve"> Canada</v>
      </c>
      <c r="J40" s="16" t="str">
        <f>_xlfn.CONCAT(טבלה1[[#This Row],[AI_Companies]]," ",טבלה1[[#This Row],[עמודה1]])</f>
        <v>HiloLabs https://www.hilolabs.com</v>
      </c>
      <c r="K40" s="12">
        <v>2</v>
      </c>
      <c r="L40" s="12" t="str">
        <f>IF(טבלה1[[#This Row],[עמודה53]]&gt;2000,"Yes","No")</f>
        <v>No</v>
      </c>
      <c r="M40" s="12">
        <v>9</v>
      </c>
      <c r="N40" s="12">
        <f>AVERAGE(טבלה1[[#This Row],[עמודה52]:[עמודה53]])</f>
        <v>5.5</v>
      </c>
      <c r="O40" s="12" t="str">
        <f>IF(טבלה1[[#This Row],[עמודה4]]="&lt; $25 / hr","0$ - $25 / hr",טבלה1[[#This Row],[עמודה4]])</f>
        <v>$50 - $99 / hr</v>
      </c>
      <c r="P40" s="12" t="str" cm="1">
        <f t="array" ref="P40">INDEX(_xlfn.TEXTSPLIT(טבלה1[[#This Row],[עמודה55]],"-"),1)</f>
        <v xml:space="preserve">$50 </v>
      </c>
      <c r="Q40" s="21" t="str" cm="1">
        <f t="array" ref="Q40">INDEX(_xlfn.TEXTSPLIT(INDEX(_xlfn.TEXTSPLIT(טבלה1[[#This Row],[עמודה55]],"-"),2),"/"),1)</f>
        <v xml:space="preserve"> $99 </v>
      </c>
      <c r="R40" s="12">
        <f>AVERAGE(טבלה1[[#This Row],[עמודה59]:[עמודה60]])</f>
        <v>74.5</v>
      </c>
      <c r="S40" s="3">
        <f>VALUE(SUBSTITUTE(טבלה1[[#This Row],[עמודה56]],"$",""))</f>
        <v>50</v>
      </c>
      <c r="T40" s="3">
        <f>VALUE(SUBSTITUTE(טבלה1[[#This Row],[עמודה57]],"$",""))</f>
        <v>99</v>
      </c>
      <c r="U40" s="3" t="str">
        <f>IF(טבלה1[[#This Row],[עמודה58]]&gt;30,"Yes","No")</f>
        <v>Yes</v>
      </c>
    </row>
    <row r="41" spans="1:21" ht="13" x14ac:dyDescent="0.15">
      <c r="A41" s="8" t="s">
        <v>118</v>
      </c>
      <c r="B41" s="9" t="s">
        <v>119</v>
      </c>
      <c r="C41" s="9" t="s">
        <v>120</v>
      </c>
      <c r="D41" s="13">
        <v>25000</v>
      </c>
      <c r="E41" s="9" t="s">
        <v>63</v>
      </c>
      <c r="F41" s="9" t="s">
        <v>29</v>
      </c>
      <c r="G41" s="10">
        <v>0.2</v>
      </c>
      <c r="H41" s="11" t="str" cm="1">
        <f t="array" ref="H41">INDEX(_xlfn.TEXTSPLIT(טבלה1[[#This Row],[עמודה2]],","),1)</f>
        <v>Addison</v>
      </c>
      <c r="I41" s="12" t="str" cm="1">
        <f t="array" ref="I41">INDEX(_xlfn.TEXTSPLIT(טבלה1[[#This Row],[עמודה2]],","),2)</f>
        <v xml:space="preserve"> TX</v>
      </c>
      <c r="J41" s="16" t="str">
        <f>_xlfn.CONCAT(טבלה1[[#This Row],[AI_Companies]]," ",טבלה1[[#This Row],[עמודה1]])</f>
        <v>Sparkfish https://www.sparkfish.com/</v>
      </c>
      <c r="K41" s="12">
        <v>10</v>
      </c>
      <c r="L41" s="12" t="str">
        <f>IF(טבלה1[[#This Row],[עמודה53]]&gt;2000,"Yes","No")</f>
        <v>No</v>
      </c>
      <c r="M41" s="12">
        <v>49</v>
      </c>
      <c r="N41" s="12">
        <f>AVERAGE(טבלה1[[#This Row],[עמודה52]:[עמודה53]])</f>
        <v>29.5</v>
      </c>
      <c r="O41" s="12" t="str">
        <f>IF(טבלה1[[#This Row],[עמודה4]]="&lt; $25 / hr","0$ - $25 / hr",טבלה1[[#This Row],[עמודה4]])</f>
        <v>$150 - $199 / hr</v>
      </c>
      <c r="P41" s="12" t="str" cm="1">
        <f t="array" ref="P41">INDEX(_xlfn.TEXTSPLIT(טבלה1[[#This Row],[עמודה55]],"-"),1)</f>
        <v xml:space="preserve">$150 </v>
      </c>
      <c r="Q41" s="21" t="str" cm="1">
        <f t="array" ref="Q41">INDEX(_xlfn.TEXTSPLIT(INDEX(_xlfn.TEXTSPLIT(טבלה1[[#This Row],[עמודה55]],"-"),2),"/"),1)</f>
        <v xml:space="preserve"> $199 </v>
      </c>
      <c r="R41" s="12">
        <f>AVERAGE(טבלה1[[#This Row],[עמודה59]:[עמודה60]])</f>
        <v>174.5</v>
      </c>
      <c r="S41" s="3">
        <f>VALUE(SUBSTITUTE(טבלה1[[#This Row],[עמודה56]],"$",""))</f>
        <v>150</v>
      </c>
      <c r="T41" s="3">
        <f>VALUE(SUBSTITUTE(טבלה1[[#This Row],[עמודה57]],"$",""))</f>
        <v>199</v>
      </c>
      <c r="U41" s="3" t="str">
        <f>IF(טבלה1[[#This Row],[עמודה58]]&gt;30,"Yes","No")</f>
        <v>Yes</v>
      </c>
    </row>
    <row r="42" spans="1:21" ht="13" x14ac:dyDescent="0.15">
      <c r="A42" s="8" t="s">
        <v>121</v>
      </c>
      <c r="B42" s="9" t="s">
        <v>122</v>
      </c>
      <c r="C42" s="9" t="s">
        <v>123</v>
      </c>
      <c r="D42" s="13">
        <v>50000</v>
      </c>
      <c r="E42" s="9" t="s">
        <v>9</v>
      </c>
      <c r="F42" s="9" t="s">
        <v>29</v>
      </c>
      <c r="G42" s="10">
        <v>0.1</v>
      </c>
      <c r="H42" s="11" t="str" cm="1">
        <f t="array" ref="H42">INDEX(_xlfn.TEXTSPLIT(טבלה1[[#This Row],[עמודה2]],","),1)</f>
        <v>Krakow</v>
      </c>
      <c r="I42" s="12" t="str" cm="1">
        <f t="array" ref="I42">INDEX(_xlfn.TEXTSPLIT(טבלה1[[#This Row],[עמודה2]],","),2)</f>
        <v xml:space="preserve"> Poland</v>
      </c>
      <c r="J42" s="16" t="str">
        <f>_xlfn.CONCAT(טבלה1[[#This Row],[AI_Companies]]," ",טבלה1[[#This Row],[עמודה1]])</f>
        <v>UVIKSoftware https://uvik.net/</v>
      </c>
      <c r="K42" s="12">
        <v>10</v>
      </c>
      <c r="L42" s="12" t="str">
        <f>IF(טבלה1[[#This Row],[עמודה53]]&gt;2000,"Yes","No")</f>
        <v>No</v>
      </c>
      <c r="M42" s="12">
        <v>49</v>
      </c>
      <c r="N42" s="12">
        <f>AVERAGE(טבלה1[[#This Row],[עמודה52]:[עמודה53]])</f>
        <v>29.5</v>
      </c>
      <c r="O42" s="12" t="str">
        <f>IF(טבלה1[[#This Row],[עמודה4]]="&lt; $25 / hr","0$ - $25 / hr",טבלה1[[#This Row],[עמודה4]])</f>
        <v>$50 - $99 / hr</v>
      </c>
      <c r="P42" s="12" t="str" cm="1">
        <f t="array" ref="P42">INDEX(_xlfn.TEXTSPLIT(טבלה1[[#This Row],[עמודה55]],"-"),1)</f>
        <v xml:space="preserve">$50 </v>
      </c>
      <c r="Q42" s="21" t="str" cm="1">
        <f t="array" ref="Q42">INDEX(_xlfn.TEXTSPLIT(INDEX(_xlfn.TEXTSPLIT(טבלה1[[#This Row],[עמודה55]],"-"),2),"/"),1)</f>
        <v xml:space="preserve"> $99 </v>
      </c>
      <c r="R42" s="12">
        <f>AVERAGE(טבלה1[[#This Row],[עמודה59]:[עמודה60]])</f>
        <v>74.5</v>
      </c>
      <c r="S42" s="3">
        <f>VALUE(SUBSTITUTE(טבלה1[[#This Row],[עמודה56]],"$",""))</f>
        <v>50</v>
      </c>
      <c r="T42" s="3">
        <f>VALUE(SUBSTITUTE(טבלה1[[#This Row],[עמודה57]],"$",""))</f>
        <v>99</v>
      </c>
      <c r="U42" s="3" t="str">
        <f>IF(טבלה1[[#This Row],[עמודה58]]&gt;30,"Yes","No")</f>
        <v>Yes</v>
      </c>
    </row>
    <row r="43" spans="1:21" ht="13" x14ac:dyDescent="0.15">
      <c r="A43" s="8" t="s">
        <v>124</v>
      </c>
      <c r="B43" s="9" t="s">
        <v>125</v>
      </c>
      <c r="C43" s="9" t="s">
        <v>126</v>
      </c>
      <c r="D43" s="13">
        <v>10000</v>
      </c>
      <c r="E43" s="9" t="s">
        <v>21</v>
      </c>
      <c r="F43" s="9" t="s">
        <v>29</v>
      </c>
      <c r="G43" s="10">
        <v>0.1</v>
      </c>
      <c r="H43" s="11" t="str" cm="1">
        <f t="array" ref="H43">INDEX(_xlfn.TEXTSPLIT(טבלה1[[#This Row],[עמודה2]],","),1)</f>
        <v>Amsterdam</v>
      </c>
      <c r="I43" s="12" t="str" cm="1">
        <f t="array" ref="I43">INDEX(_xlfn.TEXTSPLIT(טבלה1[[#This Row],[עמודה2]],","),2)</f>
        <v xml:space="preserve"> Netherlands</v>
      </c>
      <c r="J43" s="16" t="str">
        <f>_xlfn.CONCAT(טבלה1[[#This Row],[AI_Companies]]," ",טבלה1[[#This Row],[עמודה1]])</f>
        <v>UnderReality https://underreality.com/</v>
      </c>
      <c r="K43" s="12">
        <v>10</v>
      </c>
      <c r="L43" s="12" t="str">
        <f>IF(טבלה1[[#This Row],[עמודה53]]&gt;2000,"Yes","No")</f>
        <v>No</v>
      </c>
      <c r="M43" s="12">
        <v>49</v>
      </c>
      <c r="N43" s="12">
        <f>AVERAGE(טבלה1[[#This Row],[עמודה52]:[עמודה53]])</f>
        <v>29.5</v>
      </c>
      <c r="O43" s="12" t="str">
        <f>IF(טבלה1[[#This Row],[עמודה4]]="&lt; $25 / hr","0$ - $25 / hr",טבלה1[[#This Row],[עמודה4]])</f>
        <v>$100 - $149 / hr</v>
      </c>
      <c r="P43" s="12" t="str" cm="1">
        <f t="array" ref="P43">INDEX(_xlfn.TEXTSPLIT(טבלה1[[#This Row],[עמודה55]],"-"),1)</f>
        <v xml:space="preserve">$100 </v>
      </c>
      <c r="Q43" s="21" t="str" cm="1">
        <f t="array" ref="Q43">INDEX(_xlfn.TEXTSPLIT(INDEX(_xlfn.TEXTSPLIT(טבלה1[[#This Row],[עמודה55]],"-"),2),"/"),1)</f>
        <v xml:space="preserve"> $149 </v>
      </c>
      <c r="R43" s="12">
        <f>AVERAGE(טבלה1[[#This Row],[עמודה59]:[עמודה60]])</f>
        <v>124.5</v>
      </c>
      <c r="S43" s="3">
        <f>VALUE(SUBSTITUTE(טבלה1[[#This Row],[עמודה56]],"$",""))</f>
        <v>100</v>
      </c>
      <c r="T43" s="3">
        <f>VALUE(SUBSTITUTE(טבלה1[[#This Row],[עמודה57]],"$",""))</f>
        <v>149</v>
      </c>
      <c r="U43" s="3" t="str">
        <f>IF(טבלה1[[#This Row],[עמודה58]]&gt;30,"Yes","No")</f>
        <v>Yes</v>
      </c>
    </row>
    <row r="44" spans="1:21" ht="13" x14ac:dyDescent="0.15">
      <c r="A44" s="8" t="s">
        <v>127</v>
      </c>
      <c r="B44" s="9" t="s">
        <v>128</v>
      </c>
      <c r="C44" s="9" t="s">
        <v>53</v>
      </c>
      <c r="D44" s="13">
        <v>10000</v>
      </c>
      <c r="E44" s="9" t="s">
        <v>33</v>
      </c>
      <c r="F44" s="9" t="s">
        <v>29</v>
      </c>
      <c r="G44" s="10">
        <v>0.2</v>
      </c>
      <c r="H44" s="11" t="str" cm="1">
        <f t="array" ref="H44">INDEX(_xlfn.TEXTSPLIT(טבלה1[[#This Row],[עמודה2]],","),1)</f>
        <v>Kyiv</v>
      </c>
      <c r="I44" s="12" t="str" cm="1">
        <f t="array" ref="I44">INDEX(_xlfn.TEXTSPLIT(טבלה1[[#This Row],[עמודה2]],","),2)</f>
        <v xml:space="preserve"> Ukraine</v>
      </c>
      <c r="J44" s="16" t="str">
        <f>_xlfn.CONCAT(טבלה1[[#This Row],[AI_Companies]]," ",טבלה1[[#This Row],[עמודה1]])</f>
        <v>CloudFlex https://cloudflex.team/</v>
      </c>
      <c r="K44" s="12">
        <v>10</v>
      </c>
      <c r="L44" s="12" t="str">
        <f>IF(טבלה1[[#This Row],[עמודה53]]&gt;2000,"Yes","No")</f>
        <v>No</v>
      </c>
      <c r="M44" s="12">
        <v>49</v>
      </c>
      <c r="N44" s="12">
        <f>AVERAGE(טבלה1[[#This Row],[עמודה52]:[עמודה53]])</f>
        <v>29.5</v>
      </c>
      <c r="O44" s="12" t="str">
        <f>IF(טבלה1[[#This Row],[עמודה4]]="&lt; $25 / hr","0$ - $25 / hr",טבלה1[[#This Row],[עמודה4]])</f>
        <v>$25 - $49 / hr</v>
      </c>
      <c r="P44" s="12" t="str" cm="1">
        <f t="array" ref="P44">INDEX(_xlfn.TEXTSPLIT(טבלה1[[#This Row],[עמודה55]],"-"),1)</f>
        <v xml:space="preserve">$25 </v>
      </c>
      <c r="Q44" s="21" t="str" cm="1">
        <f t="array" ref="Q44">INDEX(_xlfn.TEXTSPLIT(INDEX(_xlfn.TEXTSPLIT(טבלה1[[#This Row],[עמודה55]],"-"),2),"/"),1)</f>
        <v xml:space="preserve"> $49 </v>
      </c>
      <c r="R44" s="12">
        <f>AVERAGE(טבלה1[[#This Row],[עמודה59]:[עמודה60]])</f>
        <v>37</v>
      </c>
      <c r="S44" s="3">
        <f>VALUE(SUBSTITUTE(טבלה1[[#This Row],[עמודה56]],"$",""))</f>
        <v>25</v>
      </c>
      <c r="T44" s="3">
        <f>VALUE(SUBSTITUTE(טבלה1[[#This Row],[עמודה57]],"$",""))</f>
        <v>49</v>
      </c>
      <c r="U44" s="3" t="str">
        <f>IF(טבלה1[[#This Row],[עמודה58]]&gt;30,"Yes","No")</f>
        <v>Yes</v>
      </c>
    </row>
    <row r="45" spans="1:21" ht="13" x14ac:dyDescent="0.15">
      <c r="A45" s="8" t="s">
        <v>129</v>
      </c>
      <c r="B45" s="9" t="s">
        <v>130</v>
      </c>
      <c r="C45" s="9" t="s">
        <v>131</v>
      </c>
      <c r="D45" s="13">
        <v>10000</v>
      </c>
      <c r="E45" s="9" t="s">
        <v>33</v>
      </c>
      <c r="F45" s="9" t="s">
        <v>10</v>
      </c>
      <c r="G45" s="10">
        <v>0.1</v>
      </c>
      <c r="H45" s="11" t="str" cm="1">
        <f t="array" ref="H45">INDEX(_xlfn.TEXTSPLIT(טבלה1[[#This Row],[עמודה2]],","),1)</f>
        <v>Barangaroo</v>
      </c>
      <c r="I45" s="12" t="str" cm="1">
        <f t="array" ref="I45">INDEX(_xlfn.TEXTSPLIT(טבלה1[[#This Row],[עמודה2]],","),2)</f>
        <v xml:space="preserve"> Australia</v>
      </c>
      <c r="J45" s="16" t="str">
        <f>_xlfn.CONCAT(טבלה1[[#This Row],[AI_Companies]]," ",טבלה1[[#This Row],[עמודה1]])</f>
        <v>UPCORE https://upcore.com.au/</v>
      </c>
      <c r="K45" s="12">
        <v>50</v>
      </c>
      <c r="L45" s="12" t="str">
        <f>IF(טבלה1[[#This Row],[עמודה53]]&gt;2000,"Yes","No")</f>
        <v>No</v>
      </c>
      <c r="M45" s="12">
        <v>249</v>
      </c>
      <c r="N45" s="12">
        <f>AVERAGE(טבלה1[[#This Row],[עמודה52]:[עמודה53]])</f>
        <v>149.5</v>
      </c>
      <c r="O45" s="12" t="str">
        <f>IF(טבלה1[[#This Row],[עמודה4]]="&lt; $25 / hr","0$ - $25 / hr",טבלה1[[#This Row],[עמודה4]])</f>
        <v>$25 - $49 / hr</v>
      </c>
      <c r="P45" s="12" t="str" cm="1">
        <f t="array" ref="P45">INDEX(_xlfn.TEXTSPLIT(טבלה1[[#This Row],[עמודה55]],"-"),1)</f>
        <v xml:space="preserve">$25 </v>
      </c>
      <c r="Q45" s="21" t="str" cm="1">
        <f t="array" ref="Q45">INDEX(_xlfn.TEXTSPLIT(INDEX(_xlfn.TEXTSPLIT(טבלה1[[#This Row],[עמודה55]],"-"),2),"/"),1)</f>
        <v xml:space="preserve"> $49 </v>
      </c>
      <c r="R45" s="12">
        <f>AVERAGE(טבלה1[[#This Row],[עמודה59]:[עמודה60]])</f>
        <v>37</v>
      </c>
      <c r="S45" s="3">
        <f>VALUE(SUBSTITUTE(טבלה1[[#This Row],[עמודה56]],"$",""))</f>
        <v>25</v>
      </c>
      <c r="T45" s="3">
        <f>VALUE(SUBSTITUTE(טבלה1[[#This Row],[עמודה57]],"$",""))</f>
        <v>49</v>
      </c>
      <c r="U45" s="3" t="str">
        <f>IF(טבלה1[[#This Row],[עמודה58]]&gt;30,"Yes","No")</f>
        <v>Yes</v>
      </c>
    </row>
    <row r="46" spans="1:21" ht="13" x14ac:dyDescent="0.15">
      <c r="A46" s="8" t="s">
        <v>132</v>
      </c>
      <c r="B46" s="9" t="s">
        <v>133</v>
      </c>
      <c r="C46" s="9" t="s">
        <v>134</v>
      </c>
      <c r="D46" s="13">
        <v>50000</v>
      </c>
      <c r="E46" s="9" t="s">
        <v>63</v>
      </c>
      <c r="F46" s="9" t="s">
        <v>29</v>
      </c>
      <c r="G46" s="10">
        <v>0.15</v>
      </c>
      <c r="H46" s="11" t="str" cm="1">
        <f t="array" ref="H46">INDEX(_xlfn.TEXTSPLIT(טבלה1[[#This Row],[עמודה2]],","),1)</f>
        <v>Alpharetta</v>
      </c>
      <c r="I46" s="12" t="str" cm="1">
        <f t="array" ref="I46">INDEX(_xlfn.TEXTSPLIT(טבלה1[[#This Row],[עמודה2]],","),2)</f>
        <v xml:space="preserve"> GA</v>
      </c>
      <c r="J46" s="16" t="str">
        <f>_xlfn.CONCAT(טבלה1[[#This Row],[AI_Companies]]," ",טבלה1[[#This Row],[עמודה1]])</f>
        <v>DigitalScientists https://digitalscientists.com/</v>
      </c>
      <c r="K46" s="12">
        <v>10</v>
      </c>
      <c r="L46" s="12" t="str">
        <f>IF(טבלה1[[#This Row],[עמודה53]]&gt;2000,"Yes","No")</f>
        <v>No</v>
      </c>
      <c r="M46" s="12">
        <v>49</v>
      </c>
      <c r="N46" s="12">
        <f>AVERAGE(טבלה1[[#This Row],[עמודה52]:[עמודה53]])</f>
        <v>29.5</v>
      </c>
      <c r="O46" s="12" t="str">
        <f>IF(טבלה1[[#This Row],[עמודה4]]="&lt; $25 / hr","0$ - $25 / hr",טבלה1[[#This Row],[עמודה4]])</f>
        <v>$150 - $199 / hr</v>
      </c>
      <c r="P46" s="12" t="str" cm="1">
        <f t="array" ref="P46">INDEX(_xlfn.TEXTSPLIT(טבלה1[[#This Row],[עמודה55]],"-"),1)</f>
        <v xml:space="preserve">$150 </v>
      </c>
      <c r="Q46" s="21" t="str" cm="1">
        <f t="array" ref="Q46">INDEX(_xlfn.TEXTSPLIT(INDEX(_xlfn.TEXTSPLIT(טבלה1[[#This Row],[עמודה55]],"-"),2),"/"),1)</f>
        <v xml:space="preserve"> $199 </v>
      </c>
      <c r="R46" s="12">
        <f>AVERAGE(טבלה1[[#This Row],[עמודה59]:[עמודה60]])</f>
        <v>174.5</v>
      </c>
      <c r="S46" s="3">
        <f>VALUE(SUBSTITUTE(טבלה1[[#This Row],[עמודה56]],"$",""))</f>
        <v>150</v>
      </c>
      <c r="T46" s="3">
        <f>VALUE(SUBSTITUTE(טבלה1[[#This Row],[עמודה57]],"$",""))</f>
        <v>199</v>
      </c>
      <c r="U46" s="3" t="str">
        <f>IF(טבלה1[[#This Row],[עמודה58]]&gt;30,"Yes","No")</f>
        <v>Yes</v>
      </c>
    </row>
    <row r="47" spans="1:21" ht="13" x14ac:dyDescent="0.15">
      <c r="A47" s="8" t="s">
        <v>135</v>
      </c>
      <c r="B47" s="9" t="s">
        <v>136</v>
      </c>
      <c r="C47" s="9" t="s">
        <v>137</v>
      </c>
      <c r="D47" s="13">
        <v>10000</v>
      </c>
      <c r="E47" s="9" t="s">
        <v>9</v>
      </c>
      <c r="F47" s="9" t="s">
        <v>10</v>
      </c>
      <c r="G47" s="10">
        <v>0.1</v>
      </c>
      <c r="H47" s="11" t="str" cm="1">
        <f t="array" ref="H47">INDEX(_xlfn.TEXTSPLIT(טבלה1[[#This Row],[עמודה2]],","),1)</f>
        <v>Heredia</v>
      </c>
      <c r="I47" s="12" t="str" cm="1">
        <f t="array" ref="I47">INDEX(_xlfn.TEXTSPLIT(טבלה1[[#This Row],[עמודה2]],","),2)</f>
        <v xml:space="preserve"> Costa Rica</v>
      </c>
      <c r="J47" s="16" t="str">
        <f>_xlfn.CONCAT(טבלה1[[#This Row],[AI_Companies]]," ",טבלה1[[#This Row],[עמודה1]])</f>
        <v>FusionHit https://www.fusionhit.com/</v>
      </c>
      <c r="K47" s="12">
        <v>50</v>
      </c>
      <c r="L47" s="12" t="str">
        <f>IF(טבלה1[[#This Row],[עמודה53]]&gt;2000,"Yes","No")</f>
        <v>No</v>
      </c>
      <c r="M47" s="12">
        <v>249</v>
      </c>
      <c r="N47" s="12">
        <f>AVERAGE(טבלה1[[#This Row],[עמודה52]:[עמודה53]])</f>
        <v>149.5</v>
      </c>
      <c r="O47" s="12" t="str">
        <f>IF(טבלה1[[#This Row],[עמודה4]]="&lt; $25 / hr","0$ - $25 / hr",טבלה1[[#This Row],[עמודה4]])</f>
        <v>$50 - $99 / hr</v>
      </c>
      <c r="P47" s="12" t="str" cm="1">
        <f t="array" ref="P47">INDEX(_xlfn.TEXTSPLIT(טבלה1[[#This Row],[עמודה55]],"-"),1)</f>
        <v xml:space="preserve">$50 </v>
      </c>
      <c r="Q47" s="21" t="str" cm="1">
        <f t="array" ref="Q47">INDEX(_xlfn.TEXTSPLIT(INDEX(_xlfn.TEXTSPLIT(טבלה1[[#This Row],[עמודה55]],"-"),2),"/"),1)</f>
        <v xml:space="preserve"> $99 </v>
      </c>
      <c r="R47" s="12">
        <f>AVERAGE(טבלה1[[#This Row],[עמודה59]:[עמודה60]])</f>
        <v>74.5</v>
      </c>
      <c r="S47" s="3">
        <f>VALUE(SUBSTITUTE(טבלה1[[#This Row],[עמודה56]],"$",""))</f>
        <v>50</v>
      </c>
      <c r="T47" s="3">
        <f>VALUE(SUBSTITUTE(טבלה1[[#This Row],[עמודה57]],"$",""))</f>
        <v>99</v>
      </c>
      <c r="U47" s="3" t="str">
        <f>IF(טבלה1[[#This Row],[עמודה58]]&gt;30,"Yes","No")</f>
        <v>Yes</v>
      </c>
    </row>
    <row r="48" spans="1:21" ht="13" x14ac:dyDescent="0.15">
      <c r="A48" s="8" t="s">
        <v>138</v>
      </c>
      <c r="B48" s="9" t="s">
        <v>139</v>
      </c>
      <c r="C48" s="9" t="s">
        <v>140</v>
      </c>
      <c r="D48" s="13">
        <v>25000</v>
      </c>
      <c r="E48" s="9" t="s">
        <v>21</v>
      </c>
      <c r="F48" s="9" t="s">
        <v>117</v>
      </c>
      <c r="G48" s="10">
        <v>0.1</v>
      </c>
      <c r="H48" s="11" t="str" cm="1">
        <f t="array" ref="H48">INDEX(_xlfn.TEXTSPLIT(טבלה1[[#This Row],[עמודה2]],","),1)</f>
        <v>Plano</v>
      </c>
      <c r="I48" s="12" t="str" cm="1">
        <f t="array" ref="I48">INDEX(_xlfn.TEXTSPLIT(טבלה1[[#This Row],[עמודה2]],","),2)</f>
        <v xml:space="preserve"> TX</v>
      </c>
      <c r="J48" s="16" t="str">
        <f>_xlfn.CONCAT(טבלה1[[#This Row],[AI_Companies]]," ",טבלה1[[#This Row],[עמודה1]])</f>
        <v>ENO8 http://www.ENO8.com/</v>
      </c>
      <c r="K48" s="12">
        <v>2</v>
      </c>
      <c r="L48" s="12" t="str">
        <f>IF(טבלה1[[#This Row],[עמודה53]]&gt;2000,"Yes","No")</f>
        <v>No</v>
      </c>
      <c r="M48" s="12">
        <v>9</v>
      </c>
      <c r="N48" s="12">
        <f>AVERAGE(טבלה1[[#This Row],[עמודה52]:[עמודה53]])</f>
        <v>5.5</v>
      </c>
      <c r="O48" s="12" t="str">
        <f>IF(טבלה1[[#This Row],[עמודה4]]="&lt; $25 / hr","0$ - $25 / hr",טבלה1[[#This Row],[עמודה4]])</f>
        <v>$100 - $149 / hr</v>
      </c>
      <c r="P48" s="12" t="str" cm="1">
        <f t="array" ref="P48">INDEX(_xlfn.TEXTSPLIT(טבלה1[[#This Row],[עמודה55]],"-"),1)</f>
        <v xml:space="preserve">$100 </v>
      </c>
      <c r="Q48" s="21" t="str" cm="1">
        <f t="array" ref="Q48">INDEX(_xlfn.TEXTSPLIT(INDEX(_xlfn.TEXTSPLIT(טבלה1[[#This Row],[עמודה55]],"-"),2),"/"),1)</f>
        <v xml:space="preserve"> $149 </v>
      </c>
      <c r="R48" s="12">
        <f>AVERAGE(טבלה1[[#This Row],[עמודה59]:[עמודה60]])</f>
        <v>124.5</v>
      </c>
      <c r="S48" s="3">
        <f>VALUE(SUBSTITUTE(טבלה1[[#This Row],[עמודה56]],"$",""))</f>
        <v>100</v>
      </c>
      <c r="T48" s="3">
        <f>VALUE(SUBSTITUTE(טבלה1[[#This Row],[עמודה57]],"$",""))</f>
        <v>149</v>
      </c>
      <c r="U48" s="3" t="str">
        <f>IF(טבלה1[[#This Row],[עמודה58]]&gt;30,"Yes","No")</f>
        <v>Yes</v>
      </c>
    </row>
    <row r="49" spans="1:21" ht="13" x14ac:dyDescent="0.15">
      <c r="A49" s="8" t="s">
        <v>141</v>
      </c>
      <c r="B49" s="9" t="s">
        <v>142</v>
      </c>
      <c r="C49" s="9" t="s">
        <v>66</v>
      </c>
      <c r="D49" s="13">
        <v>5000</v>
      </c>
      <c r="E49" s="9" t="s">
        <v>9</v>
      </c>
      <c r="F49" s="9" t="s">
        <v>29</v>
      </c>
      <c r="G49" s="10">
        <v>0.1</v>
      </c>
      <c r="H49" s="11" t="str" cm="1">
        <f t="array" ref="H49">INDEX(_xlfn.TEXTSPLIT(טבלה1[[#This Row],[עמודה2]],","),1)</f>
        <v>Toronto</v>
      </c>
      <c r="I49" s="12" t="str" cm="1">
        <f t="array" ref="I49">INDEX(_xlfn.TEXTSPLIT(טבלה1[[#This Row],[עמודה2]],","),2)</f>
        <v xml:space="preserve"> Canada</v>
      </c>
      <c r="J49" s="16" t="str">
        <f>_xlfn.CONCAT(טבלה1[[#This Row],[AI_Companies]]," ",טבלה1[[#This Row],[עמודה1]])</f>
        <v>SynergoGroup https://www.synergogroup.net/</v>
      </c>
      <c r="K49" s="12">
        <v>10</v>
      </c>
      <c r="L49" s="12" t="str">
        <f>IF(טבלה1[[#This Row],[עמודה53]]&gt;2000,"Yes","No")</f>
        <v>No</v>
      </c>
      <c r="M49" s="12">
        <v>49</v>
      </c>
      <c r="N49" s="12">
        <f>AVERAGE(טבלה1[[#This Row],[עמודה52]:[עמודה53]])</f>
        <v>29.5</v>
      </c>
      <c r="O49" s="12" t="str">
        <f>IF(טבלה1[[#This Row],[עמודה4]]="&lt; $25 / hr","0$ - $25 / hr",טבלה1[[#This Row],[עמודה4]])</f>
        <v>$50 - $99 / hr</v>
      </c>
      <c r="P49" s="12" t="str" cm="1">
        <f t="array" ref="P49">INDEX(_xlfn.TEXTSPLIT(טבלה1[[#This Row],[עמודה55]],"-"),1)</f>
        <v xml:space="preserve">$50 </v>
      </c>
      <c r="Q49" s="21" t="str" cm="1">
        <f t="array" ref="Q49">INDEX(_xlfn.TEXTSPLIT(INDEX(_xlfn.TEXTSPLIT(טבלה1[[#This Row],[עמודה55]],"-"),2),"/"),1)</f>
        <v xml:space="preserve"> $99 </v>
      </c>
      <c r="R49" s="12">
        <f>AVERAGE(טבלה1[[#This Row],[עמודה59]:[עמודה60]])</f>
        <v>74.5</v>
      </c>
      <c r="S49" s="3">
        <f>VALUE(SUBSTITUTE(טבלה1[[#This Row],[עמודה56]],"$",""))</f>
        <v>50</v>
      </c>
      <c r="T49" s="3">
        <f>VALUE(SUBSTITUTE(טבלה1[[#This Row],[עמודה57]],"$",""))</f>
        <v>99</v>
      </c>
      <c r="U49" s="3" t="str">
        <f>IF(טבלה1[[#This Row],[עמודה58]]&gt;30,"Yes","No")</f>
        <v>Yes</v>
      </c>
    </row>
    <row r="50" spans="1:21" ht="13" x14ac:dyDescent="0.15">
      <c r="A50" s="8" t="s">
        <v>143</v>
      </c>
      <c r="B50" s="9" t="s">
        <v>144</v>
      </c>
      <c r="C50" s="9" t="s">
        <v>81</v>
      </c>
      <c r="D50" s="13">
        <v>10000</v>
      </c>
      <c r="E50" s="9" t="s">
        <v>21</v>
      </c>
      <c r="F50" s="9" t="s">
        <v>10</v>
      </c>
      <c r="G50" s="10">
        <v>0.1</v>
      </c>
      <c r="H50" s="11" t="str" cm="1">
        <f t="array" ref="H50">INDEX(_xlfn.TEXTSPLIT(טבלה1[[#This Row],[עמודה2]],","),1)</f>
        <v>Kraków</v>
      </c>
      <c r="I50" s="12" t="str" cm="1">
        <f t="array" ref="I50">INDEX(_xlfn.TEXTSPLIT(טבלה1[[#This Row],[עמודה2]],","),2)</f>
        <v xml:space="preserve"> Poland</v>
      </c>
      <c r="J50" s="16" t="str">
        <f>_xlfn.CONCAT(טבלה1[[#This Row],[AI_Companies]]," ",טבלה1[[#This Row],[עמודה1]])</f>
        <v>u2i https://www.u2i.com/clutch/</v>
      </c>
      <c r="K50" s="12">
        <v>50</v>
      </c>
      <c r="L50" s="12" t="str">
        <f>IF(טבלה1[[#This Row],[עמודה53]]&gt;2000,"Yes","No")</f>
        <v>No</v>
      </c>
      <c r="M50" s="12">
        <v>249</v>
      </c>
      <c r="N50" s="12">
        <f>AVERAGE(טבלה1[[#This Row],[עמודה52]:[עמודה53]])</f>
        <v>149.5</v>
      </c>
      <c r="O50" s="12" t="str">
        <f>IF(טבלה1[[#This Row],[עמודה4]]="&lt; $25 / hr","0$ - $25 / hr",טבלה1[[#This Row],[עמודה4]])</f>
        <v>$100 - $149 / hr</v>
      </c>
      <c r="P50" s="12" t="str" cm="1">
        <f t="array" ref="P50">INDEX(_xlfn.TEXTSPLIT(טבלה1[[#This Row],[עמודה55]],"-"),1)</f>
        <v xml:space="preserve">$100 </v>
      </c>
      <c r="Q50" s="21" t="str" cm="1">
        <f t="array" ref="Q50">INDEX(_xlfn.TEXTSPLIT(INDEX(_xlfn.TEXTSPLIT(טבלה1[[#This Row],[עמודה55]],"-"),2),"/"),1)</f>
        <v xml:space="preserve"> $149 </v>
      </c>
      <c r="R50" s="12">
        <f>AVERAGE(טבלה1[[#This Row],[עמודה59]:[עמודה60]])</f>
        <v>124.5</v>
      </c>
      <c r="S50" s="3">
        <f>VALUE(SUBSTITUTE(טבלה1[[#This Row],[עמודה56]],"$",""))</f>
        <v>100</v>
      </c>
      <c r="T50" s="3">
        <f>VALUE(SUBSTITUTE(טבלה1[[#This Row],[עמודה57]],"$",""))</f>
        <v>149</v>
      </c>
      <c r="U50" s="3" t="str">
        <f>IF(טבלה1[[#This Row],[עמודה58]]&gt;30,"Yes","No")</f>
        <v>Yes</v>
      </c>
    </row>
    <row r="51" spans="1:21" ht="13" x14ac:dyDescent="0.15">
      <c r="A51" s="8" t="s">
        <v>145</v>
      </c>
      <c r="B51" s="9" t="s">
        <v>146</v>
      </c>
      <c r="C51" s="9" t="s">
        <v>147</v>
      </c>
      <c r="D51" s="13">
        <v>25000</v>
      </c>
      <c r="E51" s="9" t="s">
        <v>4</v>
      </c>
      <c r="F51" s="9" t="s">
        <v>10</v>
      </c>
      <c r="G51" s="10">
        <v>0.3</v>
      </c>
      <c r="H51" s="11" t="str" cm="1">
        <f t="array" ref="H51">INDEX(_xlfn.TEXTSPLIT(טבלה1[[#This Row],[עמודה2]],","),1)</f>
        <v>Reston</v>
      </c>
      <c r="I51" s="12" t="str" cm="1">
        <f t="array" ref="I51">INDEX(_xlfn.TEXTSPLIT(טבלה1[[#This Row],[עמודה2]],","),2)</f>
        <v xml:space="preserve"> VA</v>
      </c>
      <c r="J51" s="16" t="str">
        <f>_xlfn.CONCAT(טבלה1[[#This Row],[AI_Companies]]," ",טבלה1[[#This Row],[עמודה1]])</f>
        <v>AscentCore https://www.ascentcore.com/</v>
      </c>
      <c r="K51" s="12">
        <v>50</v>
      </c>
      <c r="L51" s="12" t="str">
        <f>IF(טבלה1[[#This Row],[עמודה53]]&gt;2000,"Yes","No")</f>
        <v>No</v>
      </c>
      <c r="M51" s="12">
        <v>249</v>
      </c>
      <c r="N51" s="12">
        <f>AVERAGE(טבלה1[[#This Row],[עמודה52]:[עמודה53]])</f>
        <v>149.5</v>
      </c>
      <c r="O51" s="12" t="str">
        <f>IF(טבלה1[[#This Row],[עמודה4]]="&lt; $25 / hr","0$ - $25 / hr",טבלה1[[#This Row],[עמודה4]])</f>
        <v>Undisclosed</v>
      </c>
      <c r="P51" s="12" t="str" cm="1">
        <f t="array" ref="P51">INDEX(_xlfn.TEXTSPLIT(טבלה1[[#This Row],[עמודה55]],"-"),1)</f>
        <v>Undisclosed</v>
      </c>
      <c r="Q51" s="21" t="e" cm="1">
        <f t="array" ref="Q51">INDEX(_xlfn.TEXTSPLIT(INDEX(_xlfn.TEXTSPLIT(טבלה1[[#This Row],[עמודה55]],"-"),2),"/"),1)</f>
        <v>#REF!</v>
      </c>
      <c r="R51" s="12" t="e">
        <f>AVERAGE(טבלה1[[#This Row],[עמודה59]:[עמודה60]])</f>
        <v>#VALUE!</v>
      </c>
      <c r="S51" s="3" t="e">
        <f>VALUE(SUBSTITUTE(טבלה1[[#This Row],[עמודה56]],"$",""))</f>
        <v>#VALUE!</v>
      </c>
      <c r="T51" s="3" t="e">
        <f>VALUE(SUBSTITUTE(טבלה1[[#This Row],[עמודה57]],"$",""))</f>
        <v>#REF!</v>
      </c>
      <c r="U51" s="3" t="e">
        <f>IF(טבלה1[[#This Row],[עמודה58]]&gt;30,"Yes","No")</f>
        <v>#VALUE!</v>
      </c>
    </row>
    <row r="52" spans="1:21" ht="13" x14ac:dyDescent="0.15">
      <c r="A52" s="8" t="s">
        <v>148</v>
      </c>
      <c r="B52" s="9" t="s">
        <v>149</v>
      </c>
      <c r="C52" s="9" t="s">
        <v>150</v>
      </c>
      <c r="D52" s="13">
        <v>50000</v>
      </c>
      <c r="E52" s="9" t="s">
        <v>21</v>
      </c>
      <c r="F52" s="9" t="s">
        <v>29</v>
      </c>
      <c r="G52" s="10">
        <v>0.1</v>
      </c>
      <c r="H52" s="11" t="str" cm="1">
        <f t="array" ref="H52">INDEX(_xlfn.TEXTSPLIT(טבלה1[[#This Row],[עמודה2]],","),1)</f>
        <v>Eugene</v>
      </c>
      <c r="I52" s="12" t="str" cm="1">
        <f t="array" ref="I52">INDEX(_xlfn.TEXTSPLIT(טבלה1[[#This Row],[עמודה2]],","),2)</f>
        <v xml:space="preserve"> OR</v>
      </c>
      <c r="J52" s="16" t="str">
        <f>_xlfn.CONCAT(טבלה1[[#This Row],[AI_Companies]]," ",טבלה1[[#This Row],[עמודה1]])</f>
        <v>TwentyIdeas https://twentyideas.com/</v>
      </c>
      <c r="K52" s="12">
        <v>10</v>
      </c>
      <c r="L52" s="12" t="str">
        <f>IF(טבלה1[[#This Row],[עמודה53]]&gt;2000,"Yes","No")</f>
        <v>No</v>
      </c>
      <c r="M52" s="12">
        <v>49</v>
      </c>
      <c r="N52" s="12">
        <f>AVERAGE(טבלה1[[#This Row],[עמודה52]:[עמודה53]])</f>
        <v>29.5</v>
      </c>
      <c r="O52" s="12" t="str">
        <f>IF(טבלה1[[#This Row],[עמודה4]]="&lt; $25 / hr","0$ - $25 / hr",טבלה1[[#This Row],[עמודה4]])</f>
        <v>$100 - $149 / hr</v>
      </c>
      <c r="P52" s="12" t="str" cm="1">
        <f t="array" ref="P52">INDEX(_xlfn.TEXTSPLIT(טבלה1[[#This Row],[עמודה55]],"-"),1)</f>
        <v xml:space="preserve">$100 </v>
      </c>
      <c r="Q52" s="21" t="str" cm="1">
        <f t="array" ref="Q52">INDEX(_xlfn.TEXTSPLIT(INDEX(_xlfn.TEXTSPLIT(טבלה1[[#This Row],[עמודה55]],"-"),2),"/"),1)</f>
        <v xml:space="preserve"> $149 </v>
      </c>
      <c r="R52" s="12">
        <f>AVERAGE(טבלה1[[#This Row],[עמודה59]:[עמודה60]])</f>
        <v>124.5</v>
      </c>
      <c r="S52" s="3">
        <f>VALUE(SUBSTITUTE(טבלה1[[#This Row],[עמודה56]],"$",""))</f>
        <v>100</v>
      </c>
      <c r="T52" s="3">
        <f>VALUE(SUBSTITUTE(טבלה1[[#This Row],[עמודה57]],"$",""))</f>
        <v>149</v>
      </c>
      <c r="U52" s="3" t="str">
        <f>IF(טבלה1[[#This Row],[עמודה58]]&gt;30,"Yes","No")</f>
        <v>Yes</v>
      </c>
    </row>
    <row r="53" spans="1:21" ht="13" x14ac:dyDescent="0.15">
      <c r="A53" s="8" t="s">
        <v>151</v>
      </c>
      <c r="B53" s="9" t="s">
        <v>152</v>
      </c>
      <c r="C53" s="9" t="s">
        <v>153</v>
      </c>
      <c r="D53" s="13">
        <v>1000</v>
      </c>
      <c r="E53" s="9" t="s">
        <v>21</v>
      </c>
      <c r="F53" s="9" t="s">
        <v>117</v>
      </c>
      <c r="G53" s="10">
        <v>0.15</v>
      </c>
      <c r="H53" s="11" t="str" cm="1">
        <f t="array" ref="H53">INDEX(_xlfn.TEXTSPLIT(טבלה1[[#This Row],[עמודה2]],","),1)</f>
        <v>Aventura</v>
      </c>
      <c r="I53" s="12" t="str" cm="1">
        <f t="array" ref="I53">INDEX(_xlfn.TEXTSPLIT(טבלה1[[#This Row],[עמודה2]],","),2)</f>
        <v xml:space="preserve"> FL</v>
      </c>
      <c r="J53" s="16" t="str">
        <f>_xlfn.CONCAT(טבלה1[[#This Row],[AI_Companies]]," ",טבלה1[[#This Row],[עמודה1]])</f>
        <v>ONE12th https://one12th.io/</v>
      </c>
      <c r="K53" s="12">
        <v>2</v>
      </c>
      <c r="L53" s="12" t="str">
        <f>IF(טבלה1[[#This Row],[עמודה53]]&gt;2000,"Yes","No")</f>
        <v>No</v>
      </c>
      <c r="M53" s="12">
        <v>9</v>
      </c>
      <c r="N53" s="12">
        <f>AVERAGE(טבלה1[[#This Row],[עמודה52]:[עמודה53]])</f>
        <v>5.5</v>
      </c>
      <c r="O53" s="12" t="str">
        <f>IF(טבלה1[[#This Row],[עמודה4]]="&lt; $25 / hr","0$ - $25 / hr",טבלה1[[#This Row],[עמודה4]])</f>
        <v>$100 - $149 / hr</v>
      </c>
      <c r="P53" s="12" t="str" cm="1">
        <f t="array" ref="P53">INDEX(_xlfn.TEXTSPLIT(טבלה1[[#This Row],[עמודה55]],"-"),1)</f>
        <v xml:space="preserve">$100 </v>
      </c>
      <c r="Q53" s="21" t="str" cm="1">
        <f t="array" ref="Q53">INDEX(_xlfn.TEXTSPLIT(INDEX(_xlfn.TEXTSPLIT(טבלה1[[#This Row],[עמודה55]],"-"),2),"/"),1)</f>
        <v xml:space="preserve"> $149 </v>
      </c>
      <c r="R53" s="12">
        <f>AVERAGE(טבלה1[[#This Row],[עמודה59]:[עמודה60]])</f>
        <v>124.5</v>
      </c>
      <c r="S53" s="3">
        <f>VALUE(SUBSTITUTE(טבלה1[[#This Row],[עמודה56]],"$",""))</f>
        <v>100</v>
      </c>
      <c r="T53" s="3">
        <f>VALUE(SUBSTITUTE(טבלה1[[#This Row],[עמודה57]],"$",""))</f>
        <v>149</v>
      </c>
      <c r="U53" s="3" t="str">
        <f>IF(טבלה1[[#This Row],[עמודה58]]&gt;30,"Yes","No")</f>
        <v>Yes</v>
      </c>
    </row>
    <row r="54" spans="1:21" ht="13" x14ac:dyDescent="0.15">
      <c r="A54" s="8" t="s">
        <v>154</v>
      </c>
      <c r="B54" s="9" t="s">
        <v>155</v>
      </c>
      <c r="C54" s="9" t="s">
        <v>156</v>
      </c>
      <c r="D54" s="13">
        <v>1000</v>
      </c>
      <c r="E54" s="9" t="s">
        <v>33</v>
      </c>
      <c r="F54" s="9" t="s">
        <v>117</v>
      </c>
      <c r="G54" s="10">
        <v>0.5</v>
      </c>
      <c r="H54" s="11" t="str" cm="1">
        <f t="array" ref="H54">INDEX(_xlfn.TEXTSPLIT(טבלה1[[#This Row],[עמודה2]],","),1)</f>
        <v>Chennai</v>
      </c>
      <c r="I54" s="12" t="str" cm="1">
        <f t="array" ref="I54">INDEX(_xlfn.TEXTSPLIT(טבלה1[[#This Row],[עמודה2]],","),2)</f>
        <v xml:space="preserve"> India</v>
      </c>
      <c r="J54" s="16" t="str">
        <f>_xlfn.CONCAT(טבלה1[[#This Row],[AI_Companies]]," ",טבלה1[[#This Row],[עמודה1]])</f>
        <v>ZackriyaSolutions https://www.zackriya.com/</v>
      </c>
      <c r="K54" s="12">
        <v>2</v>
      </c>
      <c r="L54" s="12" t="str">
        <f>IF(טבלה1[[#This Row],[עמודה53]]&gt;2000,"Yes","No")</f>
        <v>No</v>
      </c>
      <c r="M54" s="12">
        <v>9</v>
      </c>
      <c r="N54" s="12">
        <f>AVERAGE(טבלה1[[#This Row],[עמודה52]:[עמודה53]])</f>
        <v>5.5</v>
      </c>
      <c r="O54" s="12" t="str">
        <f>IF(טבלה1[[#This Row],[עמודה4]]="&lt; $25 / hr","0$ - $25 / hr",טבלה1[[#This Row],[עמודה4]])</f>
        <v>$25 - $49 / hr</v>
      </c>
      <c r="P54" s="12" t="str" cm="1">
        <f t="array" ref="P54">INDEX(_xlfn.TEXTSPLIT(טבלה1[[#This Row],[עמודה55]],"-"),1)</f>
        <v xml:space="preserve">$25 </v>
      </c>
      <c r="Q54" s="21" t="str" cm="1">
        <f t="array" ref="Q54">INDEX(_xlfn.TEXTSPLIT(INDEX(_xlfn.TEXTSPLIT(טבלה1[[#This Row],[עמודה55]],"-"),2),"/"),1)</f>
        <v xml:space="preserve"> $49 </v>
      </c>
      <c r="R54" s="12">
        <f>AVERAGE(טבלה1[[#This Row],[עמודה59]:[עמודה60]])</f>
        <v>37</v>
      </c>
      <c r="S54" s="3">
        <f>VALUE(SUBSTITUTE(טבלה1[[#This Row],[עמודה56]],"$",""))</f>
        <v>25</v>
      </c>
      <c r="T54" s="3">
        <f>VALUE(SUBSTITUTE(טבלה1[[#This Row],[עמודה57]],"$",""))</f>
        <v>49</v>
      </c>
      <c r="U54" s="3" t="str">
        <f>IF(טבלה1[[#This Row],[עמודה58]]&gt;30,"Yes","No")</f>
        <v>Yes</v>
      </c>
    </row>
    <row r="55" spans="1:21" ht="13" x14ac:dyDescent="0.15">
      <c r="A55" s="8" t="s">
        <v>157</v>
      </c>
      <c r="B55" s="9" t="s">
        <v>158</v>
      </c>
      <c r="C55" s="9" t="s">
        <v>159</v>
      </c>
      <c r="D55" s="13">
        <v>10000</v>
      </c>
      <c r="E55" s="9" t="s">
        <v>14</v>
      </c>
      <c r="F55" s="9" t="s">
        <v>10</v>
      </c>
      <c r="G55" s="10">
        <v>0.1</v>
      </c>
      <c r="H55" s="11" t="str" cm="1">
        <f t="array" ref="H55">INDEX(_xlfn.TEXTSPLIT(טבלה1[[#This Row],[עמודה2]],","),1)</f>
        <v>Hanoi</v>
      </c>
      <c r="I55" s="12" t="str" cm="1">
        <f t="array" ref="I55">INDEX(_xlfn.TEXTSPLIT(טבלה1[[#This Row],[עמודה2]],","),2)</f>
        <v xml:space="preserve"> Vietnam</v>
      </c>
      <c r="J55" s="16" t="str">
        <f>_xlfn.CONCAT(טבלה1[[#This Row],[AI_Companies]]," ",טבלה1[[#This Row],[עמודה1]])</f>
        <v>NCCPLUSVIETNAM https://ncc.asia/</v>
      </c>
      <c r="K55" s="12">
        <v>50</v>
      </c>
      <c r="L55" s="12" t="str">
        <f>IF(טבלה1[[#This Row],[עמודה53]]&gt;2000,"Yes","No")</f>
        <v>No</v>
      </c>
      <c r="M55" s="12">
        <v>249</v>
      </c>
      <c r="N55" s="12">
        <f>AVERAGE(טבלה1[[#This Row],[עמודה52]:[עמודה53]])</f>
        <v>149.5</v>
      </c>
      <c r="O55" s="12" t="str">
        <f>IF(טבלה1[[#This Row],[עמודה4]]="&lt; $25 / hr","0$ - $25 / hr",טבלה1[[#This Row],[עמודה4]])</f>
        <v>0$ - $25 / hr</v>
      </c>
      <c r="P55" s="12" t="str" cm="1">
        <f t="array" ref="P55">INDEX(_xlfn.TEXTSPLIT(טבלה1[[#This Row],[עמודה55]],"-"),1)</f>
        <v xml:space="preserve">0$ </v>
      </c>
      <c r="Q55" s="21" t="str" cm="1">
        <f t="array" ref="Q55">INDEX(_xlfn.TEXTSPLIT(INDEX(_xlfn.TEXTSPLIT(טבלה1[[#This Row],[עמודה55]],"-"),2),"/"),1)</f>
        <v xml:space="preserve"> $25 </v>
      </c>
      <c r="R55" s="12">
        <f>AVERAGE(טבלה1[[#This Row],[עמודה59]:[עמודה60]])</f>
        <v>12.5</v>
      </c>
      <c r="S55" s="3">
        <f>VALUE(SUBSTITUTE(טבלה1[[#This Row],[עמודה56]],"$",""))</f>
        <v>0</v>
      </c>
      <c r="T55" s="3">
        <f>VALUE(SUBSTITUTE(טבלה1[[#This Row],[עמודה57]],"$",""))</f>
        <v>25</v>
      </c>
      <c r="U55" s="3" t="str">
        <f>IF(טבלה1[[#This Row],[עמודה58]]&gt;30,"Yes","No")</f>
        <v>No</v>
      </c>
    </row>
    <row r="56" spans="1:21" ht="13" x14ac:dyDescent="0.15">
      <c r="A56" s="8" t="s">
        <v>160</v>
      </c>
      <c r="B56" s="9" t="s">
        <v>161</v>
      </c>
      <c r="C56" s="9" t="s">
        <v>162</v>
      </c>
      <c r="D56" s="13">
        <v>5000</v>
      </c>
      <c r="E56" s="9" t="s">
        <v>33</v>
      </c>
      <c r="F56" s="9" t="s">
        <v>5</v>
      </c>
      <c r="G56" s="10">
        <v>0.1</v>
      </c>
      <c r="H56" s="11" t="str" cm="1">
        <f t="array" ref="H56">INDEX(_xlfn.TEXTSPLIT(טבלה1[[#This Row],[עמודה2]],","),1)</f>
        <v>București</v>
      </c>
      <c r="I56" s="12" t="str" cm="1">
        <f t="array" ref="I56">INDEX(_xlfn.TEXTSPLIT(טבלה1[[#This Row],[עמודה2]],","),2)</f>
        <v xml:space="preserve"> Romania</v>
      </c>
      <c r="J56" s="16" t="str">
        <f>_xlfn.CONCAT(טבלה1[[#This Row],[AI_Companies]]," ",טבלה1[[#This Row],[עמודה1]])</f>
        <v>rinf.tech https://www.rinf.tech/</v>
      </c>
      <c r="K56" s="12">
        <v>250</v>
      </c>
      <c r="L56" s="12" t="str">
        <f>IF(טבלה1[[#This Row],[עמודה53]]&gt;2000,"Yes","No")</f>
        <v>No</v>
      </c>
      <c r="M56" s="12">
        <v>999</v>
      </c>
      <c r="N56" s="12">
        <f>AVERAGE(טבלה1[[#This Row],[עמודה52]:[עמודה53]])</f>
        <v>624.5</v>
      </c>
      <c r="O56" s="12" t="str">
        <f>IF(טבלה1[[#This Row],[עמודה4]]="&lt; $25 / hr","0$ - $25 / hr",טבלה1[[#This Row],[עמודה4]])</f>
        <v>$25 - $49 / hr</v>
      </c>
      <c r="P56" s="12" t="str" cm="1">
        <f t="array" ref="P56">INDEX(_xlfn.TEXTSPLIT(טבלה1[[#This Row],[עמודה55]],"-"),1)</f>
        <v xml:space="preserve">$25 </v>
      </c>
      <c r="Q56" s="21" t="str" cm="1">
        <f t="array" ref="Q56">INDEX(_xlfn.TEXTSPLIT(INDEX(_xlfn.TEXTSPLIT(טבלה1[[#This Row],[עמודה55]],"-"),2),"/"),1)</f>
        <v xml:space="preserve"> $49 </v>
      </c>
      <c r="R56" s="12">
        <f>AVERAGE(טבלה1[[#This Row],[עמודה59]:[עמודה60]])</f>
        <v>37</v>
      </c>
      <c r="S56" s="3">
        <f>VALUE(SUBSTITUTE(טבלה1[[#This Row],[עמודה56]],"$",""))</f>
        <v>25</v>
      </c>
      <c r="T56" s="3">
        <f>VALUE(SUBSTITUTE(טבלה1[[#This Row],[עמודה57]],"$",""))</f>
        <v>49</v>
      </c>
      <c r="U56" s="3" t="str">
        <f>IF(טבלה1[[#This Row],[עמודה58]]&gt;30,"Yes","No")</f>
        <v>Yes</v>
      </c>
    </row>
    <row r="57" spans="1:21" ht="13" x14ac:dyDescent="0.15">
      <c r="A57" s="8" t="s">
        <v>163</v>
      </c>
      <c r="B57" s="9" t="s">
        <v>164</v>
      </c>
      <c r="C57" s="9" t="s">
        <v>165</v>
      </c>
      <c r="D57" s="13">
        <v>25000</v>
      </c>
      <c r="E57" s="9" t="s">
        <v>9</v>
      </c>
      <c r="F57" s="9" t="s">
        <v>10</v>
      </c>
      <c r="G57" s="10">
        <v>0.2</v>
      </c>
      <c r="H57" s="11" t="str" cm="1">
        <f t="array" ref="H57">INDEX(_xlfn.TEXTSPLIT(טבלה1[[#This Row],[עמודה2]],","),1)</f>
        <v>Cluj-Napoca</v>
      </c>
      <c r="I57" s="12" t="str" cm="1">
        <f t="array" ref="I57">INDEX(_xlfn.TEXTSPLIT(טבלה1[[#This Row],[עמודה2]],","),2)</f>
        <v xml:space="preserve"> Romania</v>
      </c>
      <c r="J57" s="16" t="str">
        <f>_xlfn.CONCAT(טבלה1[[#This Row],[AI_Companies]]," ",טבלה1[[#This Row],[עמודה1]])</f>
        <v>LateralInc. http://www.lateral-inc.com/</v>
      </c>
      <c r="K57" s="12">
        <v>50</v>
      </c>
      <c r="L57" s="12" t="str">
        <f>IF(טבלה1[[#This Row],[עמודה53]]&gt;2000,"Yes","No")</f>
        <v>No</v>
      </c>
      <c r="M57" s="12">
        <v>249</v>
      </c>
      <c r="N57" s="12">
        <f>AVERAGE(טבלה1[[#This Row],[עמודה52]:[עמודה53]])</f>
        <v>149.5</v>
      </c>
      <c r="O57" s="12" t="str">
        <f>IF(טבלה1[[#This Row],[עמודה4]]="&lt; $25 / hr","0$ - $25 / hr",טבלה1[[#This Row],[עמודה4]])</f>
        <v>$50 - $99 / hr</v>
      </c>
      <c r="P57" s="12" t="str" cm="1">
        <f t="array" ref="P57">INDEX(_xlfn.TEXTSPLIT(טבלה1[[#This Row],[עמודה55]],"-"),1)</f>
        <v xml:space="preserve">$50 </v>
      </c>
      <c r="Q57" s="21" t="str" cm="1">
        <f t="array" ref="Q57">INDEX(_xlfn.TEXTSPLIT(INDEX(_xlfn.TEXTSPLIT(טבלה1[[#This Row],[עמודה55]],"-"),2),"/"),1)</f>
        <v xml:space="preserve"> $99 </v>
      </c>
      <c r="R57" s="12">
        <f>AVERAGE(טבלה1[[#This Row],[עמודה59]:[עמודה60]])</f>
        <v>74.5</v>
      </c>
      <c r="S57" s="3">
        <f>VALUE(SUBSTITUTE(טבלה1[[#This Row],[עמודה56]],"$",""))</f>
        <v>50</v>
      </c>
      <c r="T57" s="3">
        <f>VALUE(SUBSTITUTE(טבלה1[[#This Row],[עמודה57]],"$",""))</f>
        <v>99</v>
      </c>
      <c r="U57" s="3" t="str">
        <f>IF(טבלה1[[#This Row],[עמודה58]]&gt;30,"Yes","No")</f>
        <v>Yes</v>
      </c>
    </row>
    <row r="58" spans="1:21" ht="13" x14ac:dyDescent="0.15">
      <c r="A58" s="8" t="s">
        <v>166</v>
      </c>
      <c r="B58" s="9" t="s">
        <v>167</v>
      </c>
      <c r="C58" s="9" t="s">
        <v>168</v>
      </c>
      <c r="D58" s="13">
        <v>5000</v>
      </c>
      <c r="E58" s="9" t="s">
        <v>33</v>
      </c>
      <c r="F58" s="9" t="s">
        <v>5</v>
      </c>
      <c r="G58" s="10">
        <v>0.1</v>
      </c>
      <c r="H58" s="11" t="str" cm="1">
        <f t="array" ref="H58">INDEX(_xlfn.TEXTSPLIT(טבלה1[[#This Row],[עמודה2]],","),1)</f>
        <v>Ahmedabad</v>
      </c>
      <c r="I58" s="12" t="str" cm="1">
        <f t="array" ref="I58">INDEX(_xlfn.TEXTSPLIT(טבלה1[[#This Row],[עמודה2]],","),2)</f>
        <v xml:space="preserve"> India</v>
      </c>
      <c r="J58" s="16" t="str">
        <f>_xlfn.CONCAT(טבלה1[[#This Row],[AI_Companies]]," ",טבלה1[[#This Row],[עמודה1]])</f>
        <v>SPECINDIA http://www.spec-india.com/</v>
      </c>
      <c r="K58" s="12">
        <v>250</v>
      </c>
      <c r="L58" s="12" t="str">
        <f>IF(טבלה1[[#This Row],[עמודה53]]&gt;2000,"Yes","No")</f>
        <v>No</v>
      </c>
      <c r="M58" s="12">
        <v>999</v>
      </c>
      <c r="N58" s="12">
        <f>AVERAGE(טבלה1[[#This Row],[עמודה52]:[עמודה53]])</f>
        <v>624.5</v>
      </c>
      <c r="O58" s="12" t="str">
        <f>IF(טבלה1[[#This Row],[עמודה4]]="&lt; $25 / hr","0$ - $25 / hr",טבלה1[[#This Row],[עמודה4]])</f>
        <v>$25 - $49 / hr</v>
      </c>
      <c r="P58" s="12" t="str" cm="1">
        <f t="array" ref="P58">INDEX(_xlfn.TEXTSPLIT(טבלה1[[#This Row],[עמודה55]],"-"),1)</f>
        <v xml:space="preserve">$25 </v>
      </c>
      <c r="Q58" s="21" t="str" cm="1">
        <f t="array" ref="Q58">INDEX(_xlfn.TEXTSPLIT(INDEX(_xlfn.TEXTSPLIT(טבלה1[[#This Row],[עמודה55]],"-"),2),"/"),1)</f>
        <v xml:space="preserve"> $49 </v>
      </c>
      <c r="R58" s="12">
        <f>AVERAGE(טבלה1[[#This Row],[עמודה59]:[עמודה60]])</f>
        <v>37</v>
      </c>
      <c r="S58" s="3">
        <f>VALUE(SUBSTITUTE(טבלה1[[#This Row],[עמודה56]],"$",""))</f>
        <v>25</v>
      </c>
      <c r="T58" s="3">
        <f>VALUE(SUBSTITUTE(טבלה1[[#This Row],[עמודה57]],"$",""))</f>
        <v>49</v>
      </c>
      <c r="U58" s="3" t="str">
        <f>IF(טבלה1[[#This Row],[עמודה58]]&gt;30,"Yes","No")</f>
        <v>Yes</v>
      </c>
    </row>
    <row r="59" spans="1:21" ht="13" x14ac:dyDescent="0.15">
      <c r="A59" s="8" t="s">
        <v>169</v>
      </c>
      <c r="B59" s="9" t="s">
        <v>170</v>
      </c>
      <c r="C59" s="9" t="s">
        <v>171</v>
      </c>
      <c r="D59" s="13">
        <v>5000</v>
      </c>
      <c r="E59" s="9" t="s">
        <v>63</v>
      </c>
      <c r="F59" s="9" t="s">
        <v>5</v>
      </c>
      <c r="G59" s="10">
        <v>0.1</v>
      </c>
      <c r="H59" s="11" t="str" cm="1">
        <f t="array" ref="H59">INDEX(_xlfn.TEXTSPLIT(טבלה1[[#This Row],[עמודה2]],","),1)</f>
        <v>Indianapolis</v>
      </c>
      <c r="I59" s="12" t="str" cm="1">
        <f t="array" ref="I59">INDEX(_xlfn.TEXTSPLIT(טבלה1[[#This Row],[עמודה2]],","),2)</f>
        <v xml:space="preserve"> IN</v>
      </c>
      <c r="J59" s="16" t="str">
        <f>_xlfn.CONCAT(טבלה1[[#This Row],[AI_Companies]]," ",טבלה1[[#This Row],[עמודה1]])</f>
        <v>Resultant https://www.resultant.com/</v>
      </c>
      <c r="K59" s="12">
        <v>250</v>
      </c>
      <c r="L59" s="12" t="str">
        <f>IF(טבלה1[[#This Row],[עמודה53]]&gt;2000,"Yes","No")</f>
        <v>No</v>
      </c>
      <c r="M59" s="12">
        <v>999</v>
      </c>
      <c r="N59" s="12">
        <f>AVERAGE(טבלה1[[#This Row],[עמודה52]:[עמודה53]])</f>
        <v>624.5</v>
      </c>
      <c r="O59" s="12" t="str">
        <f>IF(טבלה1[[#This Row],[עמודה4]]="&lt; $25 / hr","0$ - $25 / hr",טבלה1[[#This Row],[עמודה4]])</f>
        <v>$150 - $199 / hr</v>
      </c>
      <c r="P59" s="12" t="str" cm="1">
        <f t="array" ref="P59">INDEX(_xlfn.TEXTSPLIT(טבלה1[[#This Row],[עמודה55]],"-"),1)</f>
        <v xml:space="preserve">$150 </v>
      </c>
      <c r="Q59" s="21" t="str" cm="1">
        <f t="array" ref="Q59">INDEX(_xlfn.TEXTSPLIT(INDEX(_xlfn.TEXTSPLIT(טבלה1[[#This Row],[עמודה55]],"-"),2),"/"),1)</f>
        <v xml:space="preserve"> $199 </v>
      </c>
      <c r="R59" s="12">
        <f>AVERAGE(טבלה1[[#This Row],[עמודה59]:[עמודה60]])</f>
        <v>174.5</v>
      </c>
      <c r="S59" s="3">
        <f>VALUE(SUBSTITUTE(טבלה1[[#This Row],[עמודה56]],"$",""))</f>
        <v>150</v>
      </c>
      <c r="T59" s="3">
        <f>VALUE(SUBSTITUTE(טבלה1[[#This Row],[עמודה57]],"$",""))</f>
        <v>199</v>
      </c>
      <c r="U59" s="3" t="str">
        <f>IF(טבלה1[[#This Row],[עמודה58]]&gt;30,"Yes","No")</f>
        <v>Yes</v>
      </c>
    </row>
    <row r="60" spans="1:21" ht="13" x14ac:dyDescent="0.15">
      <c r="A60" s="8" t="s">
        <v>172</v>
      </c>
      <c r="B60" s="9" t="s">
        <v>173</v>
      </c>
      <c r="C60" s="9" t="s">
        <v>174</v>
      </c>
      <c r="D60" s="13">
        <v>5000</v>
      </c>
      <c r="E60" s="9" t="s">
        <v>33</v>
      </c>
      <c r="F60" s="9" t="s">
        <v>29</v>
      </c>
      <c r="G60" s="10">
        <v>0.3</v>
      </c>
      <c r="H60" s="11" t="str" cm="1">
        <f t="array" ref="H60">INDEX(_xlfn.TEXTSPLIT(טבלה1[[#This Row],[עמודה2]],","),1)</f>
        <v>Berlin</v>
      </c>
      <c r="I60" s="12" t="str" cm="1">
        <f t="array" ref="I60">INDEX(_xlfn.TEXTSPLIT(טבלה1[[#This Row],[עמודה2]],","),2)</f>
        <v xml:space="preserve"> Germany</v>
      </c>
      <c r="J60" s="16" t="str">
        <f>_xlfn.CONCAT(טבלה1[[#This Row],[AI_Companies]]," ",טבלה1[[#This Row],[עמודה1]])</f>
        <v>agileful https://agileful.com/</v>
      </c>
      <c r="K60" s="12">
        <v>10</v>
      </c>
      <c r="L60" s="12" t="str">
        <f>IF(טבלה1[[#This Row],[עמודה53]]&gt;2000,"Yes","No")</f>
        <v>No</v>
      </c>
      <c r="M60" s="12">
        <v>49</v>
      </c>
      <c r="N60" s="12">
        <f>AVERAGE(טבלה1[[#This Row],[עמודה52]:[עמודה53]])</f>
        <v>29.5</v>
      </c>
      <c r="O60" s="12" t="str">
        <f>IF(טבלה1[[#This Row],[עמודה4]]="&lt; $25 / hr","0$ - $25 / hr",טבלה1[[#This Row],[עמודה4]])</f>
        <v>$25 - $49 / hr</v>
      </c>
      <c r="P60" s="12" t="str" cm="1">
        <f t="array" ref="P60">INDEX(_xlfn.TEXTSPLIT(טבלה1[[#This Row],[עמודה55]],"-"),1)</f>
        <v xml:space="preserve">$25 </v>
      </c>
      <c r="Q60" s="21" t="str" cm="1">
        <f t="array" ref="Q60">INDEX(_xlfn.TEXTSPLIT(INDEX(_xlfn.TEXTSPLIT(טבלה1[[#This Row],[עמודה55]],"-"),2),"/"),1)</f>
        <v xml:space="preserve"> $49 </v>
      </c>
      <c r="R60" s="12">
        <f>AVERAGE(טבלה1[[#This Row],[עמודה59]:[עמודה60]])</f>
        <v>37</v>
      </c>
      <c r="S60" s="3">
        <f>VALUE(SUBSTITUTE(טבלה1[[#This Row],[עמודה56]],"$",""))</f>
        <v>25</v>
      </c>
      <c r="T60" s="3">
        <f>VALUE(SUBSTITUTE(טבלה1[[#This Row],[עמודה57]],"$",""))</f>
        <v>49</v>
      </c>
      <c r="U60" s="3" t="str">
        <f>IF(טבלה1[[#This Row],[עמודה58]]&gt;30,"Yes","No")</f>
        <v>Yes</v>
      </c>
    </row>
    <row r="61" spans="1:21" ht="13" x14ac:dyDescent="0.15">
      <c r="A61" s="8" t="s">
        <v>175</v>
      </c>
      <c r="B61" s="9" t="s">
        <v>176</v>
      </c>
      <c r="C61" s="9" t="s">
        <v>177</v>
      </c>
      <c r="D61" s="13">
        <v>25000</v>
      </c>
      <c r="E61" s="9" t="s">
        <v>33</v>
      </c>
      <c r="F61" s="9" t="s">
        <v>10</v>
      </c>
      <c r="G61" s="10">
        <v>0.15</v>
      </c>
      <c r="H61" s="11" t="str" cm="1">
        <f t="array" ref="H61">INDEX(_xlfn.TEXTSPLIT(טבלה1[[#This Row],[עמודה2]],","),1)</f>
        <v>Sahibzada Ajit Singh Nagar</v>
      </c>
      <c r="I61" s="12" t="str" cm="1">
        <f t="array" ref="I61">INDEX(_xlfn.TEXTSPLIT(טבלה1[[#This Row],[עמודה2]],","),2)</f>
        <v xml:space="preserve"> India</v>
      </c>
      <c r="J61" s="16" t="str">
        <f>_xlfn.CONCAT(טבלה1[[#This Row],[AI_Companies]]," ",טבלה1[[#This Row],[עמודה1]])</f>
        <v>XenonStack https://www.xenonstack.com/</v>
      </c>
      <c r="K61" s="12">
        <v>50</v>
      </c>
      <c r="L61" s="12" t="str">
        <f>IF(טבלה1[[#This Row],[עמודה53]]&gt;2000,"Yes","No")</f>
        <v>No</v>
      </c>
      <c r="M61" s="12">
        <v>249</v>
      </c>
      <c r="N61" s="12">
        <f>AVERAGE(טבלה1[[#This Row],[עמודה52]:[עמודה53]])</f>
        <v>149.5</v>
      </c>
      <c r="O61" s="12" t="str">
        <f>IF(טבלה1[[#This Row],[עמודה4]]="&lt; $25 / hr","0$ - $25 / hr",טבלה1[[#This Row],[עמודה4]])</f>
        <v>$25 - $49 / hr</v>
      </c>
      <c r="P61" s="12" t="str" cm="1">
        <f t="array" ref="P61">INDEX(_xlfn.TEXTSPLIT(טבלה1[[#This Row],[עמודה55]],"-"),1)</f>
        <v xml:space="preserve">$25 </v>
      </c>
      <c r="Q61" s="21" t="str" cm="1">
        <f t="array" ref="Q61">INDEX(_xlfn.TEXTSPLIT(INDEX(_xlfn.TEXTSPLIT(טבלה1[[#This Row],[עמודה55]],"-"),2),"/"),1)</f>
        <v xml:space="preserve"> $49 </v>
      </c>
      <c r="R61" s="12">
        <f>AVERAGE(טבלה1[[#This Row],[עמודה59]:[עמודה60]])</f>
        <v>37</v>
      </c>
      <c r="S61" s="3">
        <f>VALUE(SUBSTITUTE(טבלה1[[#This Row],[עמודה56]],"$",""))</f>
        <v>25</v>
      </c>
      <c r="T61" s="3">
        <f>VALUE(SUBSTITUTE(טבלה1[[#This Row],[עמודה57]],"$",""))</f>
        <v>49</v>
      </c>
      <c r="U61" s="3" t="str">
        <f>IF(טבלה1[[#This Row],[עמודה58]]&gt;30,"Yes","No")</f>
        <v>Yes</v>
      </c>
    </row>
    <row r="62" spans="1:21" ht="13" x14ac:dyDescent="0.15">
      <c r="A62" s="8" t="s">
        <v>178</v>
      </c>
      <c r="B62" s="9" t="s">
        <v>179</v>
      </c>
      <c r="C62" s="9" t="s">
        <v>180</v>
      </c>
      <c r="D62" s="13">
        <v>10000</v>
      </c>
      <c r="E62" s="9" t="s">
        <v>9</v>
      </c>
      <c r="F62" s="9" t="s">
        <v>117</v>
      </c>
      <c r="G62" s="10">
        <v>0.2</v>
      </c>
      <c r="H62" s="11" t="str" cm="1">
        <f t="array" ref="H62">INDEX(_xlfn.TEXTSPLIT(טבלה1[[#This Row],[עמודה2]],","),1)</f>
        <v>Atlanta</v>
      </c>
      <c r="I62" s="12" t="str" cm="1">
        <f t="array" ref="I62">INDEX(_xlfn.TEXTSPLIT(טבלה1[[#This Row],[עמודה2]],","),2)</f>
        <v xml:space="preserve"> GA</v>
      </c>
      <c r="J62" s="16" t="str">
        <f>_xlfn.CONCAT(טבלה1[[#This Row],[AI_Companies]]," ",טבלה1[[#This Row],[עמודה1]])</f>
        <v>Wi4 https://www.wi4.org/</v>
      </c>
      <c r="K62" s="12">
        <v>2</v>
      </c>
      <c r="L62" s="12" t="str">
        <f>IF(טבלה1[[#This Row],[עמודה53]]&gt;2000,"Yes","No")</f>
        <v>No</v>
      </c>
      <c r="M62" s="12">
        <v>9</v>
      </c>
      <c r="N62" s="12">
        <f>AVERAGE(טבלה1[[#This Row],[עמודה52]:[עמודה53]])</f>
        <v>5.5</v>
      </c>
      <c r="O62" s="12" t="str">
        <f>IF(טבלה1[[#This Row],[עמודה4]]="&lt; $25 / hr","0$ - $25 / hr",טבלה1[[#This Row],[עמודה4]])</f>
        <v>$50 - $99 / hr</v>
      </c>
      <c r="P62" s="12" t="str" cm="1">
        <f t="array" ref="P62">INDEX(_xlfn.TEXTSPLIT(טבלה1[[#This Row],[עמודה55]],"-"),1)</f>
        <v xml:space="preserve">$50 </v>
      </c>
      <c r="Q62" s="21" t="str" cm="1">
        <f t="array" ref="Q62">INDEX(_xlfn.TEXTSPLIT(INDEX(_xlfn.TEXTSPLIT(טבלה1[[#This Row],[עמודה55]],"-"),2),"/"),1)</f>
        <v xml:space="preserve"> $99 </v>
      </c>
      <c r="R62" s="12">
        <f>AVERAGE(טבלה1[[#This Row],[עמודה59]:[עמודה60]])</f>
        <v>74.5</v>
      </c>
      <c r="S62" s="3">
        <f>VALUE(SUBSTITUTE(טבלה1[[#This Row],[עמודה56]],"$",""))</f>
        <v>50</v>
      </c>
      <c r="T62" s="3">
        <f>VALUE(SUBSTITUTE(טבלה1[[#This Row],[עמודה57]],"$",""))</f>
        <v>99</v>
      </c>
      <c r="U62" s="3" t="str">
        <f>IF(טבלה1[[#This Row],[עמודה58]]&gt;30,"Yes","No")</f>
        <v>Yes</v>
      </c>
    </row>
    <row r="63" spans="1:21" ht="13" x14ac:dyDescent="0.15">
      <c r="A63" s="8" t="s">
        <v>181</v>
      </c>
      <c r="B63" s="9" t="s">
        <v>182</v>
      </c>
      <c r="C63" s="9" t="s">
        <v>66</v>
      </c>
      <c r="D63" s="13">
        <v>25000</v>
      </c>
      <c r="E63" s="9" t="s">
        <v>4</v>
      </c>
      <c r="F63" s="9" t="s">
        <v>29</v>
      </c>
      <c r="G63" s="10">
        <v>0.2</v>
      </c>
      <c r="H63" s="11" t="str" cm="1">
        <f t="array" ref="H63">INDEX(_xlfn.TEXTSPLIT(טבלה1[[#This Row],[עמודה2]],","),1)</f>
        <v>Toronto</v>
      </c>
      <c r="I63" s="12" t="str" cm="1">
        <f t="array" ref="I63">INDEX(_xlfn.TEXTSPLIT(טבלה1[[#This Row],[עמודה2]],","),2)</f>
        <v xml:space="preserve"> Canada</v>
      </c>
      <c r="J63" s="16" t="str">
        <f>_xlfn.CONCAT(טבלה1[[#This Row],[AI_Companies]]," ",טבלה1[[#This Row],[עמודה1]])</f>
        <v>FintelicsTechnologyInc. https://www.fintelics.com/</v>
      </c>
      <c r="K63" s="12">
        <v>10</v>
      </c>
      <c r="L63" s="12" t="str">
        <f>IF(טבלה1[[#This Row],[עמודה53]]&gt;2000,"Yes","No")</f>
        <v>No</v>
      </c>
      <c r="M63" s="12">
        <v>49</v>
      </c>
      <c r="N63" s="12">
        <f>AVERAGE(טבלה1[[#This Row],[עמודה52]:[עמודה53]])</f>
        <v>29.5</v>
      </c>
      <c r="O63" s="12" t="str">
        <f>IF(טבלה1[[#This Row],[עמודה4]]="&lt; $25 / hr","0$ - $25 / hr",טבלה1[[#This Row],[עמודה4]])</f>
        <v>Undisclosed</v>
      </c>
      <c r="P63" s="12" t="str" cm="1">
        <f t="array" ref="P63">INDEX(_xlfn.TEXTSPLIT(טבלה1[[#This Row],[עמודה55]],"-"),1)</f>
        <v>Undisclosed</v>
      </c>
      <c r="Q63" s="21" t="e" cm="1">
        <f t="array" ref="Q63">INDEX(_xlfn.TEXTSPLIT(INDEX(_xlfn.TEXTSPLIT(טבלה1[[#This Row],[עמודה55]],"-"),2),"/"),1)</f>
        <v>#REF!</v>
      </c>
      <c r="R63" s="12" t="e">
        <f>AVERAGE(טבלה1[[#This Row],[עמודה59]:[עמודה60]])</f>
        <v>#VALUE!</v>
      </c>
      <c r="S63" s="3" t="e">
        <f>VALUE(SUBSTITUTE(טבלה1[[#This Row],[עמודה56]],"$",""))</f>
        <v>#VALUE!</v>
      </c>
      <c r="T63" s="3" t="e">
        <f>VALUE(SUBSTITUTE(טבלה1[[#This Row],[עמודה57]],"$",""))</f>
        <v>#REF!</v>
      </c>
      <c r="U63" s="3" t="e">
        <f>IF(טבלה1[[#This Row],[עמודה58]]&gt;30,"Yes","No")</f>
        <v>#VALUE!</v>
      </c>
    </row>
    <row r="64" spans="1:21" ht="13" x14ac:dyDescent="0.15">
      <c r="A64" s="8" t="s">
        <v>183</v>
      </c>
      <c r="B64" s="9" t="s">
        <v>184</v>
      </c>
      <c r="C64" s="9" t="s">
        <v>185</v>
      </c>
      <c r="D64" s="13">
        <v>25000</v>
      </c>
      <c r="E64" s="9" t="s">
        <v>33</v>
      </c>
      <c r="F64" s="9" t="s">
        <v>29</v>
      </c>
      <c r="G64" s="10">
        <v>0.1</v>
      </c>
      <c r="H64" s="11" t="str" cm="1">
        <f t="array" ref="H64">INDEX(_xlfn.TEXTSPLIT(טבלה1[[#This Row],[עמודה2]],","),1)</f>
        <v>Kharkiv</v>
      </c>
      <c r="I64" s="12" t="str" cm="1">
        <f t="array" ref="I64">INDEX(_xlfn.TEXTSPLIT(טבלה1[[#This Row],[עמודה2]],","),2)</f>
        <v xml:space="preserve"> Ukraine</v>
      </c>
      <c r="J64" s="16" t="str">
        <f>_xlfn.CONCAT(טבלה1[[#This Row],[AI_Companies]]," ",טבלה1[[#This Row],[עמודה1]])</f>
        <v>EXBSoft http://exbsoft.com/</v>
      </c>
      <c r="K64" s="12">
        <v>10</v>
      </c>
      <c r="L64" s="12" t="str">
        <f>IF(טבלה1[[#This Row],[עמודה53]]&gt;2000,"Yes","No")</f>
        <v>No</v>
      </c>
      <c r="M64" s="12">
        <v>49</v>
      </c>
      <c r="N64" s="12">
        <f>AVERAGE(טבלה1[[#This Row],[עמודה52]:[עמודה53]])</f>
        <v>29.5</v>
      </c>
      <c r="O64" s="12" t="str">
        <f>IF(טבלה1[[#This Row],[עמודה4]]="&lt; $25 / hr","0$ - $25 / hr",טבלה1[[#This Row],[עמודה4]])</f>
        <v>$25 - $49 / hr</v>
      </c>
      <c r="P64" s="12" t="str" cm="1">
        <f t="array" ref="P64">INDEX(_xlfn.TEXTSPLIT(טבלה1[[#This Row],[עמודה55]],"-"),1)</f>
        <v xml:space="preserve">$25 </v>
      </c>
      <c r="Q64" s="21" t="str" cm="1">
        <f t="array" ref="Q64">INDEX(_xlfn.TEXTSPLIT(INDEX(_xlfn.TEXTSPLIT(טבלה1[[#This Row],[עמודה55]],"-"),2),"/"),1)</f>
        <v xml:space="preserve"> $49 </v>
      </c>
      <c r="R64" s="12">
        <f>AVERAGE(טבלה1[[#This Row],[עמודה59]:[עמודה60]])</f>
        <v>37</v>
      </c>
      <c r="S64" s="3">
        <f>VALUE(SUBSTITUTE(טבלה1[[#This Row],[עמודה56]],"$",""))</f>
        <v>25</v>
      </c>
      <c r="T64" s="3">
        <f>VALUE(SUBSTITUTE(טבלה1[[#This Row],[עמודה57]],"$",""))</f>
        <v>49</v>
      </c>
      <c r="U64" s="3" t="str">
        <f>IF(טבלה1[[#This Row],[עמודה58]]&gt;30,"Yes","No")</f>
        <v>Yes</v>
      </c>
    </row>
    <row r="65" spans="1:21" ht="13" x14ac:dyDescent="0.15">
      <c r="A65" s="8" t="s">
        <v>186</v>
      </c>
      <c r="B65" s="9" t="s">
        <v>187</v>
      </c>
      <c r="C65" s="9" t="s">
        <v>102</v>
      </c>
      <c r="D65" s="13">
        <v>1000</v>
      </c>
      <c r="E65" s="9" t="s">
        <v>9</v>
      </c>
      <c r="F65" s="9" t="s">
        <v>29</v>
      </c>
      <c r="G65" s="10">
        <v>0.1</v>
      </c>
      <c r="H65" s="11" t="str" cm="1">
        <f t="array" ref="H65">INDEX(_xlfn.TEXTSPLIT(טבלה1[[#This Row],[עמודה2]],","),1)</f>
        <v>London</v>
      </c>
      <c r="I65" s="12" t="str" cm="1">
        <f t="array" ref="I65">INDEX(_xlfn.TEXTSPLIT(טבלה1[[#This Row],[עמודה2]],","),2)</f>
        <v xml:space="preserve"> United Kingdom</v>
      </c>
      <c r="J65" s="16" t="str">
        <f>_xlfn.CONCAT(טבלה1[[#This Row],[AI_Companies]]," ",טבלה1[[#This Row],[עמודה1]])</f>
        <v>LoomingTech https://www.looming.tech/</v>
      </c>
      <c r="K65" s="12">
        <v>10</v>
      </c>
      <c r="L65" s="12" t="str">
        <f>IF(טבלה1[[#This Row],[עמודה53]]&gt;2000,"Yes","No")</f>
        <v>No</v>
      </c>
      <c r="M65" s="12">
        <v>49</v>
      </c>
      <c r="N65" s="12">
        <f>AVERAGE(טבלה1[[#This Row],[עמודה52]:[עמודה53]])</f>
        <v>29.5</v>
      </c>
      <c r="O65" s="12" t="str">
        <f>IF(טבלה1[[#This Row],[עמודה4]]="&lt; $25 / hr","0$ - $25 / hr",טבלה1[[#This Row],[עמודה4]])</f>
        <v>$50 - $99 / hr</v>
      </c>
      <c r="P65" s="12" t="str" cm="1">
        <f t="array" ref="P65">INDEX(_xlfn.TEXTSPLIT(טבלה1[[#This Row],[עמודה55]],"-"),1)</f>
        <v xml:space="preserve">$50 </v>
      </c>
      <c r="Q65" s="21" t="str" cm="1">
        <f t="array" ref="Q65">INDEX(_xlfn.TEXTSPLIT(INDEX(_xlfn.TEXTSPLIT(טבלה1[[#This Row],[עמודה55]],"-"),2),"/"),1)</f>
        <v xml:space="preserve"> $99 </v>
      </c>
      <c r="R65" s="12">
        <f>AVERAGE(טבלה1[[#This Row],[עמודה59]:[עמודה60]])</f>
        <v>74.5</v>
      </c>
      <c r="S65" s="3">
        <f>VALUE(SUBSTITUTE(טבלה1[[#This Row],[עמודה56]],"$",""))</f>
        <v>50</v>
      </c>
      <c r="T65" s="3">
        <f>VALUE(SUBSTITUTE(טבלה1[[#This Row],[עמודה57]],"$",""))</f>
        <v>99</v>
      </c>
      <c r="U65" s="3" t="str">
        <f>IF(טבלה1[[#This Row],[עמודה58]]&gt;30,"Yes","No")</f>
        <v>Yes</v>
      </c>
    </row>
    <row r="66" spans="1:21" ht="13" x14ac:dyDescent="0.15">
      <c r="A66" s="8" t="s">
        <v>188</v>
      </c>
      <c r="B66" s="9" t="s">
        <v>189</v>
      </c>
      <c r="C66" s="9" t="s">
        <v>190</v>
      </c>
      <c r="D66" s="13">
        <v>5000</v>
      </c>
      <c r="E66" s="9" t="s">
        <v>21</v>
      </c>
      <c r="F66" s="9" t="s">
        <v>117</v>
      </c>
      <c r="G66" s="10">
        <v>0.1</v>
      </c>
      <c r="H66" s="11" t="str" cm="1">
        <f t="array" ref="H66">INDEX(_xlfn.TEXTSPLIT(טבלה1[[#This Row],[עמודה2]],","),1)</f>
        <v>Nashville</v>
      </c>
      <c r="I66" s="12" t="str" cm="1">
        <f t="array" ref="I66">INDEX(_xlfn.TEXTSPLIT(טבלה1[[#This Row],[עמודה2]],","),2)</f>
        <v xml:space="preserve"> TN</v>
      </c>
      <c r="J66" s="16" t="str">
        <f>_xlfn.CONCAT(טבלה1[[#This Row],[AI_Companies]]," ",טבלה1[[#This Row],[עמודה1]])</f>
        <v>SteadfastMedia http://www.steadfastmedia.com/</v>
      </c>
      <c r="K66" s="12">
        <v>2</v>
      </c>
      <c r="L66" s="12" t="str">
        <f>IF(טבלה1[[#This Row],[עמודה53]]&gt;2000,"Yes","No")</f>
        <v>No</v>
      </c>
      <c r="M66" s="12">
        <v>9</v>
      </c>
      <c r="N66" s="12">
        <f>AVERAGE(טבלה1[[#This Row],[עמודה52]:[עמודה53]])</f>
        <v>5.5</v>
      </c>
      <c r="O66" s="12" t="str">
        <f>IF(טבלה1[[#This Row],[עמודה4]]="&lt; $25 / hr","0$ - $25 / hr",טבלה1[[#This Row],[עמודה4]])</f>
        <v>$100 - $149 / hr</v>
      </c>
      <c r="P66" s="12" t="str" cm="1">
        <f t="array" ref="P66">INDEX(_xlfn.TEXTSPLIT(טבלה1[[#This Row],[עמודה55]],"-"),1)</f>
        <v xml:space="preserve">$100 </v>
      </c>
      <c r="Q66" s="21" t="str" cm="1">
        <f t="array" ref="Q66">INDEX(_xlfn.TEXTSPLIT(INDEX(_xlfn.TEXTSPLIT(טבלה1[[#This Row],[עמודה55]],"-"),2),"/"),1)</f>
        <v xml:space="preserve"> $149 </v>
      </c>
      <c r="R66" s="12">
        <f>AVERAGE(טבלה1[[#This Row],[עמודה59]:[עמודה60]])</f>
        <v>124.5</v>
      </c>
      <c r="S66" s="3">
        <f>VALUE(SUBSTITUTE(טבלה1[[#This Row],[עמודה56]],"$",""))</f>
        <v>100</v>
      </c>
      <c r="T66" s="3">
        <f>VALUE(SUBSTITUTE(טבלה1[[#This Row],[עמודה57]],"$",""))</f>
        <v>149</v>
      </c>
      <c r="U66" s="3" t="str">
        <f>IF(טבלה1[[#This Row],[עמודה58]]&gt;30,"Yes","No")</f>
        <v>Yes</v>
      </c>
    </row>
    <row r="67" spans="1:21" ht="13" x14ac:dyDescent="0.15">
      <c r="A67" s="8" t="s">
        <v>191</v>
      </c>
      <c r="B67" s="9" t="s">
        <v>192</v>
      </c>
      <c r="C67" s="9" t="s">
        <v>193</v>
      </c>
      <c r="D67" s="13">
        <v>25000</v>
      </c>
      <c r="E67" s="9" t="s">
        <v>33</v>
      </c>
      <c r="F67" s="9" t="s">
        <v>29</v>
      </c>
      <c r="G67" s="10">
        <v>0.1</v>
      </c>
      <c r="H67" s="11" t="str" cm="1">
        <f t="array" ref="H67">INDEX(_xlfn.TEXTSPLIT(טבלה1[[#This Row],[עמודה2]],","),1)</f>
        <v>Houston</v>
      </c>
      <c r="I67" s="12" t="str" cm="1">
        <f t="array" ref="I67">INDEX(_xlfn.TEXTSPLIT(טבלה1[[#This Row],[עמודה2]],","),2)</f>
        <v xml:space="preserve"> TX</v>
      </c>
      <c r="J67" s="16" t="str">
        <f>_xlfn.CONCAT(טבלה1[[#This Row],[AI_Companies]]," ",טבלה1[[#This Row],[עמודה1]])</f>
        <v>Ulfix https://www.ulfix.dev/</v>
      </c>
      <c r="K67" s="12">
        <v>10</v>
      </c>
      <c r="L67" s="12" t="str">
        <f>IF(טבלה1[[#This Row],[עמודה53]]&gt;2000,"Yes","No")</f>
        <v>No</v>
      </c>
      <c r="M67" s="12">
        <v>49</v>
      </c>
      <c r="N67" s="12">
        <f>AVERAGE(טבלה1[[#This Row],[עמודה52]:[עמודה53]])</f>
        <v>29.5</v>
      </c>
      <c r="O67" s="12" t="str">
        <f>IF(טבלה1[[#This Row],[עמודה4]]="&lt; $25 / hr","0$ - $25 / hr",טבלה1[[#This Row],[עמודה4]])</f>
        <v>$25 - $49 / hr</v>
      </c>
      <c r="P67" s="12" t="str" cm="1">
        <f t="array" ref="P67">INDEX(_xlfn.TEXTSPLIT(טבלה1[[#This Row],[עמודה55]],"-"),1)</f>
        <v xml:space="preserve">$25 </v>
      </c>
      <c r="Q67" s="21" t="str" cm="1">
        <f t="array" ref="Q67">INDEX(_xlfn.TEXTSPLIT(INDEX(_xlfn.TEXTSPLIT(טבלה1[[#This Row],[עמודה55]],"-"),2),"/"),1)</f>
        <v xml:space="preserve"> $49 </v>
      </c>
      <c r="R67" s="12">
        <f>AVERAGE(טבלה1[[#This Row],[עמודה59]:[עמודה60]])</f>
        <v>37</v>
      </c>
      <c r="S67" s="3">
        <f>VALUE(SUBSTITUTE(טבלה1[[#This Row],[עמודה56]],"$",""))</f>
        <v>25</v>
      </c>
      <c r="T67" s="3">
        <f>VALUE(SUBSTITUTE(טבלה1[[#This Row],[עמודה57]],"$",""))</f>
        <v>49</v>
      </c>
      <c r="U67" s="3" t="str">
        <f>IF(טבלה1[[#This Row],[עמודה58]]&gt;30,"Yes","No")</f>
        <v>Yes</v>
      </c>
    </row>
    <row r="68" spans="1:21" ht="13" x14ac:dyDescent="0.15">
      <c r="A68" s="8" t="s">
        <v>194</v>
      </c>
      <c r="B68" s="9" t="s">
        <v>195</v>
      </c>
      <c r="C68" s="9" t="s">
        <v>196</v>
      </c>
      <c r="D68" s="13">
        <v>10000</v>
      </c>
      <c r="E68" s="9" t="s">
        <v>33</v>
      </c>
      <c r="F68" s="9" t="s">
        <v>29</v>
      </c>
      <c r="G68" s="10">
        <v>0.1</v>
      </c>
      <c r="H68" s="11" t="str" cm="1">
        <f t="array" ref="H68">INDEX(_xlfn.TEXTSPLIT(טבלה1[[#This Row],[עמודה2]],","),1)</f>
        <v>Southampton</v>
      </c>
      <c r="I68" s="12" t="str" cm="1">
        <f t="array" ref="I68">INDEX(_xlfn.TEXTSPLIT(טבלה1[[#This Row],[עמודה2]],","),2)</f>
        <v xml:space="preserve"> United Kingdom</v>
      </c>
      <c r="J68" s="16" t="str">
        <f>_xlfn.CONCAT(טבלה1[[#This Row],[AI_Companies]]," ",טבלה1[[#This Row],[עמודה1]])</f>
        <v>InnoSourceTechnology https://innosourcetech.com/</v>
      </c>
      <c r="K68" s="12">
        <v>10</v>
      </c>
      <c r="L68" s="12" t="str">
        <f>IF(טבלה1[[#This Row],[עמודה53]]&gt;2000,"Yes","No")</f>
        <v>No</v>
      </c>
      <c r="M68" s="12">
        <v>49</v>
      </c>
      <c r="N68" s="12">
        <f>AVERAGE(טבלה1[[#This Row],[עמודה52]:[עמודה53]])</f>
        <v>29.5</v>
      </c>
      <c r="O68" s="12" t="str">
        <f>IF(טבלה1[[#This Row],[עמודה4]]="&lt; $25 / hr","0$ - $25 / hr",טבלה1[[#This Row],[עמודה4]])</f>
        <v>$25 - $49 / hr</v>
      </c>
      <c r="P68" s="12" t="str" cm="1">
        <f t="array" ref="P68">INDEX(_xlfn.TEXTSPLIT(טבלה1[[#This Row],[עמודה55]],"-"),1)</f>
        <v xml:space="preserve">$25 </v>
      </c>
      <c r="Q68" s="21" t="str" cm="1">
        <f t="array" ref="Q68">INDEX(_xlfn.TEXTSPLIT(INDEX(_xlfn.TEXTSPLIT(טבלה1[[#This Row],[עמודה55]],"-"),2),"/"),1)</f>
        <v xml:space="preserve"> $49 </v>
      </c>
      <c r="R68" s="12">
        <f>AVERAGE(טבלה1[[#This Row],[עמודה59]:[עמודה60]])</f>
        <v>37</v>
      </c>
      <c r="S68" s="3">
        <f>VALUE(SUBSTITUTE(טבלה1[[#This Row],[עמודה56]],"$",""))</f>
        <v>25</v>
      </c>
      <c r="T68" s="3">
        <f>VALUE(SUBSTITUTE(טבלה1[[#This Row],[עמודה57]],"$",""))</f>
        <v>49</v>
      </c>
      <c r="U68" s="3" t="str">
        <f>IF(טבלה1[[#This Row],[עמודה58]]&gt;30,"Yes","No")</f>
        <v>Yes</v>
      </c>
    </row>
    <row r="69" spans="1:21" ht="13" x14ac:dyDescent="0.15">
      <c r="A69" s="8" t="s">
        <v>197</v>
      </c>
      <c r="B69" s="9" t="s">
        <v>198</v>
      </c>
      <c r="C69" s="9" t="s">
        <v>174</v>
      </c>
      <c r="D69" s="13">
        <v>25000</v>
      </c>
      <c r="E69" s="9" t="s">
        <v>63</v>
      </c>
      <c r="F69" s="9" t="s">
        <v>29</v>
      </c>
      <c r="G69" s="10">
        <v>0.9</v>
      </c>
      <c r="H69" s="11" t="str" cm="1">
        <f t="array" ref="H69">INDEX(_xlfn.TEXTSPLIT(טבלה1[[#This Row],[עמודה2]],","),1)</f>
        <v>Berlin</v>
      </c>
      <c r="I69" s="12" t="str" cm="1">
        <f t="array" ref="I69">INDEX(_xlfn.TEXTSPLIT(טבלה1[[#This Row],[עמודה2]],","),2)</f>
        <v xml:space="preserve"> Germany</v>
      </c>
      <c r="J69" s="16" t="str">
        <f>_xlfn.CONCAT(טבלה1[[#This Row],[AI_Companies]]," ",טבלה1[[#This Row],[עמודה1]])</f>
        <v>didaMachineLearning https://dida.do/</v>
      </c>
      <c r="K69" s="12">
        <v>10</v>
      </c>
      <c r="L69" s="12" t="str">
        <f>IF(טבלה1[[#This Row],[עמודה53]]&gt;2000,"Yes","No")</f>
        <v>No</v>
      </c>
      <c r="M69" s="12">
        <v>49</v>
      </c>
      <c r="N69" s="12">
        <f>AVERAGE(טבלה1[[#This Row],[עמודה52]:[עמודה53]])</f>
        <v>29.5</v>
      </c>
      <c r="O69" s="12" t="str">
        <f>IF(טבלה1[[#This Row],[עמודה4]]="&lt; $25 / hr","0$ - $25 / hr",טבלה1[[#This Row],[עמודה4]])</f>
        <v>$150 - $199 / hr</v>
      </c>
      <c r="P69" s="12" t="str" cm="1">
        <f t="array" ref="P69">INDEX(_xlfn.TEXTSPLIT(טבלה1[[#This Row],[עמודה55]],"-"),1)</f>
        <v xml:space="preserve">$150 </v>
      </c>
      <c r="Q69" s="21" t="str" cm="1">
        <f t="array" ref="Q69">INDEX(_xlfn.TEXTSPLIT(INDEX(_xlfn.TEXTSPLIT(טבלה1[[#This Row],[עמודה55]],"-"),2),"/"),1)</f>
        <v xml:space="preserve"> $199 </v>
      </c>
      <c r="R69" s="12">
        <f>AVERAGE(טבלה1[[#This Row],[עמודה59]:[עמודה60]])</f>
        <v>174.5</v>
      </c>
      <c r="S69" s="3">
        <f>VALUE(SUBSTITUTE(טבלה1[[#This Row],[עמודה56]],"$",""))</f>
        <v>150</v>
      </c>
      <c r="T69" s="3">
        <f>VALUE(SUBSTITUTE(טבלה1[[#This Row],[עמודה57]],"$",""))</f>
        <v>199</v>
      </c>
      <c r="U69" s="3" t="str">
        <f>IF(טבלה1[[#This Row],[עמודה58]]&gt;30,"Yes","No")</f>
        <v>Yes</v>
      </c>
    </row>
    <row r="70" spans="1:21" ht="13" x14ac:dyDescent="0.15">
      <c r="A70" s="8" t="s">
        <v>199</v>
      </c>
      <c r="B70" s="9" t="s">
        <v>200</v>
      </c>
      <c r="C70" s="9" t="s">
        <v>201</v>
      </c>
      <c r="D70" s="13">
        <v>5000</v>
      </c>
      <c r="E70" s="9" t="s">
        <v>33</v>
      </c>
      <c r="F70" s="9" t="s">
        <v>117</v>
      </c>
      <c r="G70" s="10">
        <v>1</v>
      </c>
      <c r="H70" s="11" t="str" cm="1">
        <f t="array" ref="H70">INDEX(_xlfn.TEXTSPLIT(טבלה1[[#This Row],[עמודה2]],","),1)</f>
        <v>Київ</v>
      </c>
      <c r="I70" s="12" t="str" cm="1">
        <f t="array" ref="I70">INDEX(_xlfn.TEXTSPLIT(טבלה1[[#This Row],[עמודה2]],","),2)</f>
        <v xml:space="preserve"> Ukraine</v>
      </c>
      <c r="J70" s="16" t="str">
        <f>_xlfn.CONCAT(טבלה1[[#This Row],[AI_Companies]]," ",טבלה1[[#This Row],[עמודה1]])</f>
        <v>botsband https://www.botsband.online</v>
      </c>
      <c r="K70" s="12">
        <v>2</v>
      </c>
      <c r="L70" s="12" t="str">
        <f>IF(טבלה1[[#This Row],[עמודה53]]&gt;2000,"Yes","No")</f>
        <v>No</v>
      </c>
      <c r="M70" s="12">
        <v>9</v>
      </c>
      <c r="N70" s="12">
        <f>AVERAGE(טבלה1[[#This Row],[עמודה52]:[עמודה53]])</f>
        <v>5.5</v>
      </c>
      <c r="O70" s="12" t="str">
        <f>IF(טבלה1[[#This Row],[עמודה4]]="&lt; $25 / hr","0$ - $25 / hr",טבלה1[[#This Row],[עמודה4]])</f>
        <v>$25 - $49 / hr</v>
      </c>
      <c r="P70" s="12" t="str" cm="1">
        <f t="array" ref="P70">INDEX(_xlfn.TEXTSPLIT(טבלה1[[#This Row],[עמודה55]],"-"),1)</f>
        <v xml:space="preserve">$25 </v>
      </c>
      <c r="Q70" s="21" t="str" cm="1">
        <f t="array" ref="Q70">INDEX(_xlfn.TEXTSPLIT(INDEX(_xlfn.TEXTSPLIT(טבלה1[[#This Row],[עמודה55]],"-"),2),"/"),1)</f>
        <v xml:space="preserve"> $49 </v>
      </c>
      <c r="R70" s="12">
        <f>AVERAGE(טבלה1[[#This Row],[עמודה59]:[עמודה60]])</f>
        <v>37</v>
      </c>
      <c r="S70" s="3">
        <f>VALUE(SUBSTITUTE(טבלה1[[#This Row],[עמודה56]],"$",""))</f>
        <v>25</v>
      </c>
      <c r="T70" s="3">
        <f>VALUE(SUBSTITUTE(טבלה1[[#This Row],[עמודה57]],"$",""))</f>
        <v>49</v>
      </c>
      <c r="U70" s="3" t="str">
        <f>IF(טבלה1[[#This Row],[עמודה58]]&gt;30,"Yes","No")</f>
        <v>Yes</v>
      </c>
    </row>
    <row r="71" spans="1:21" ht="13" x14ac:dyDescent="0.15">
      <c r="A71" s="8" t="s">
        <v>202</v>
      </c>
      <c r="B71" s="9" t="s">
        <v>203</v>
      </c>
      <c r="C71" s="9" t="s">
        <v>204</v>
      </c>
      <c r="D71" s="13">
        <v>50000</v>
      </c>
      <c r="E71" s="9" t="s">
        <v>33</v>
      </c>
      <c r="F71" s="9" t="s">
        <v>5</v>
      </c>
      <c r="G71" s="10">
        <v>0.1</v>
      </c>
      <c r="H71" s="11" t="str" cm="1">
        <f t="array" ref="H71">INDEX(_xlfn.TEXTSPLIT(טבלה1[[#This Row],[עמודה2]],","),1)</f>
        <v>Palo Alto</v>
      </c>
      <c r="I71" s="12" t="str" cm="1">
        <f t="array" ref="I71">INDEX(_xlfn.TEXTSPLIT(טבלה1[[#This Row],[עמודה2]],","),2)</f>
        <v xml:space="preserve"> CA</v>
      </c>
      <c r="J71" s="16" t="str">
        <f>_xlfn.CONCAT(טבלה1[[#This Row],[AI_Companies]]," ",טבלה1[[#This Row],[עמודה1]])</f>
        <v>WaverleySoftware https://waverleysoftware.com/</v>
      </c>
      <c r="K71" s="12">
        <v>250</v>
      </c>
      <c r="L71" s="12" t="str">
        <f>IF(טבלה1[[#This Row],[עמודה53]]&gt;2000,"Yes","No")</f>
        <v>No</v>
      </c>
      <c r="M71" s="12">
        <v>999</v>
      </c>
      <c r="N71" s="12">
        <f>AVERAGE(טבלה1[[#This Row],[עמודה52]:[עמודה53]])</f>
        <v>624.5</v>
      </c>
      <c r="O71" s="12" t="str">
        <f>IF(טבלה1[[#This Row],[עמודה4]]="&lt; $25 / hr","0$ - $25 / hr",טבלה1[[#This Row],[עמודה4]])</f>
        <v>$25 - $49 / hr</v>
      </c>
      <c r="P71" s="12" t="str" cm="1">
        <f t="array" ref="P71">INDEX(_xlfn.TEXTSPLIT(טבלה1[[#This Row],[עמודה55]],"-"),1)</f>
        <v xml:space="preserve">$25 </v>
      </c>
      <c r="Q71" s="21" t="str" cm="1">
        <f t="array" ref="Q71">INDEX(_xlfn.TEXTSPLIT(INDEX(_xlfn.TEXTSPLIT(טבלה1[[#This Row],[עמודה55]],"-"),2),"/"),1)</f>
        <v xml:space="preserve"> $49 </v>
      </c>
      <c r="R71" s="12">
        <f>AVERAGE(טבלה1[[#This Row],[עמודה59]:[עמודה60]])</f>
        <v>37</v>
      </c>
      <c r="S71" s="3">
        <f>VALUE(SUBSTITUTE(טבלה1[[#This Row],[עמודה56]],"$",""))</f>
        <v>25</v>
      </c>
      <c r="T71" s="3">
        <f>VALUE(SUBSTITUTE(טבלה1[[#This Row],[עמודה57]],"$",""))</f>
        <v>49</v>
      </c>
      <c r="U71" s="3" t="str">
        <f>IF(טבלה1[[#This Row],[עמודה58]]&gt;30,"Yes","No")</f>
        <v>Yes</v>
      </c>
    </row>
    <row r="72" spans="1:21" ht="13" x14ac:dyDescent="0.15">
      <c r="A72" s="8" t="s">
        <v>205</v>
      </c>
      <c r="B72" s="9" t="s">
        <v>206</v>
      </c>
      <c r="C72" s="9" t="s">
        <v>207</v>
      </c>
      <c r="D72" s="13">
        <v>10000</v>
      </c>
      <c r="E72" s="9" t="s">
        <v>9</v>
      </c>
      <c r="F72" s="9" t="s">
        <v>29</v>
      </c>
      <c r="G72" s="10">
        <v>0.65</v>
      </c>
      <c r="H72" s="11" t="str" cm="1">
        <f t="array" ref="H72">INDEX(_xlfn.TEXTSPLIT(טבלה1[[#This Row],[עמודה2]],","),1)</f>
        <v>Haifa</v>
      </c>
      <c r="I72" s="12" t="str" cm="1">
        <f t="array" ref="I72">INDEX(_xlfn.TEXTSPLIT(טבלה1[[#This Row],[עמודה2]],","),2)</f>
        <v xml:space="preserve"> Israel</v>
      </c>
      <c r="J72" s="16" t="str">
        <f>_xlfn.CONCAT(טבלה1[[#This Row],[AI_Companies]]," ",טבלה1[[#This Row],[עמודה1]])</f>
        <v>BroutonLab https://broutonlab.com</v>
      </c>
      <c r="K72" s="12">
        <v>10</v>
      </c>
      <c r="L72" s="12" t="str">
        <f>IF(טבלה1[[#This Row],[עמודה53]]&gt;2000,"Yes","No")</f>
        <v>No</v>
      </c>
      <c r="M72" s="12">
        <v>49</v>
      </c>
      <c r="N72" s="12">
        <f>AVERAGE(טבלה1[[#This Row],[עמודה52]:[עמודה53]])</f>
        <v>29.5</v>
      </c>
      <c r="O72" s="12" t="str">
        <f>IF(טבלה1[[#This Row],[עמודה4]]="&lt; $25 / hr","0$ - $25 / hr",טבלה1[[#This Row],[עמודה4]])</f>
        <v>$50 - $99 / hr</v>
      </c>
      <c r="P72" s="12" t="str" cm="1">
        <f t="array" ref="P72">INDEX(_xlfn.TEXTSPLIT(טבלה1[[#This Row],[עמודה55]],"-"),1)</f>
        <v xml:space="preserve">$50 </v>
      </c>
      <c r="Q72" s="21" t="str" cm="1">
        <f t="array" ref="Q72">INDEX(_xlfn.TEXTSPLIT(INDEX(_xlfn.TEXTSPLIT(טבלה1[[#This Row],[עמודה55]],"-"),2),"/"),1)</f>
        <v xml:space="preserve"> $99 </v>
      </c>
      <c r="R72" s="12">
        <f>AVERAGE(טבלה1[[#This Row],[עמודה59]:[עמודה60]])</f>
        <v>74.5</v>
      </c>
      <c r="S72" s="3">
        <f>VALUE(SUBSTITUTE(טבלה1[[#This Row],[עמודה56]],"$",""))</f>
        <v>50</v>
      </c>
      <c r="T72" s="3">
        <f>VALUE(SUBSTITUTE(טבלה1[[#This Row],[עמודה57]],"$",""))</f>
        <v>99</v>
      </c>
      <c r="U72" s="3" t="str">
        <f>IF(טבלה1[[#This Row],[עמודה58]]&gt;30,"Yes","No")</f>
        <v>Yes</v>
      </c>
    </row>
    <row r="73" spans="1:21" ht="13" x14ac:dyDescent="0.15">
      <c r="A73" s="8" t="s">
        <v>208</v>
      </c>
      <c r="B73" s="9" t="s">
        <v>209</v>
      </c>
      <c r="C73" s="9" t="s">
        <v>28</v>
      </c>
      <c r="D73" s="13">
        <v>10000</v>
      </c>
      <c r="E73" s="9" t="s">
        <v>9</v>
      </c>
      <c r="F73" s="9" t="s">
        <v>29</v>
      </c>
      <c r="G73" s="10">
        <v>0.55000000000000004</v>
      </c>
      <c r="H73" s="11" t="str" cm="1">
        <f t="array" ref="H73">INDEX(_xlfn.TEXTSPLIT(טבלה1[[#This Row],[עמודה2]],","),1)</f>
        <v>Warszawa</v>
      </c>
      <c r="I73" s="12" t="str" cm="1">
        <f t="array" ref="I73">INDEX(_xlfn.TEXTSPLIT(טבלה1[[#This Row],[עמודה2]],","),2)</f>
        <v xml:space="preserve"> Poland</v>
      </c>
      <c r="J73" s="16" t="str">
        <f>_xlfn.CONCAT(טבלה1[[#This Row],[AI_Companies]]," ",טבלה1[[#This Row],[עמודה1]])</f>
        <v>Stermedia.ai https://stermedia.ai</v>
      </c>
      <c r="K73" s="12">
        <v>10</v>
      </c>
      <c r="L73" s="12" t="str">
        <f>IF(טבלה1[[#This Row],[עמודה53]]&gt;2000,"Yes","No")</f>
        <v>No</v>
      </c>
      <c r="M73" s="12">
        <v>49</v>
      </c>
      <c r="N73" s="12">
        <f>AVERAGE(טבלה1[[#This Row],[עמודה52]:[עמודה53]])</f>
        <v>29.5</v>
      </c>
      <c r="O73" s="12" t="str">
        <f>IF(טבלה1[[#This Row],[עמודה4]]="&lt; $25 / hr","0$ - $25 / hr",טבלה1[[#This Row],[עמודה4]])</f>
        <v>$50 - $99 / hr</v>
      </c>
      <c r="P73" s="12" t="str" cm="1">
        <f t="array" ref="P73">INDEX(_xlfn.TEXTSPLIT(טבלה1[[#This Row],[עמודה55]],"-"),1)</f>
        <v xml:space="preserve">$50 </v>
      </c>
      <c r="Q73" s="21" t="str" cm="1">
        <f t="array" ref="Q73">INDEX(_xlfn.TEXTSPLIT(INDEX(_xlfn.TEXTSPLIT(טבלה1[[#This Row],[עמודה55]],"-"),2),"/"),1)</f>
        <v xml:space="preserve"> $99 </v>
      </c>
      <c r="R73" s="12">
        <f>AVERAGE(טבלה1[[#This Row],[עמודה59]:[עמודה60]])</f>
        <v>74.5</v>
      </c>
      <c r="S73" s="3">
        <f>VALUE(SUBSTITUTE(טבלה1[[#This Row],[עמודה56]],"$",""))</f>
        <v>50</v>
      </c>
      <c r="T73" s="3">
        <f>VALUE(SUBSTITUTE(טבלה1[[#This Row],[עמודה57]],"$",""))</f>
        <v>99</v>
      </c>
      <c r="U73" s="3" t="str">
        <f>IF(טבלה1[[#This Row],[עמודה58]]&gt;30,"Yes","No")</f>
        <v>Yes</v>
      </c>
    </row>
    <row r="74" spans="1:21" ht="13" x14ac:dyDescent="0.15">
      <c r="A74" s="8" t="s">
        <v>210</v>
      </c>
      <c r="B74" s="9" t="s">
        <v>211</v>
      </c>
      <c r="C74" s="9" t="s">
        <v>212</v>
      </c>
      <c r="D74" s="13">
        <v>10000</v>
      </c>
      <c r="E74" s="9" t="s">
        <v>9</v>
      </c>
      <c r="F74" s="9" t="s">
        <v>10</v>
      </c>
      <c r="G74" s="10">
        <v>1</v>
      </c>
      <c r="H74" s="11" t="str" cm="1">
        <f t="array" ref="H74">INDEX(_xlfn.TEXTSPLIT(טבלה1[[#This Row],[עמודה2]],","),1)</f>
        <v>San Francisco</v>
      </c>
      <c r="I74" s="12" t="str" cm="1">
        <f t="array" ref="I74">INDEX(_xlfn.TEXTSPLIT(טבלה1[[#This Row],[עמודה2]],","),2)</f>
        <v xml:space="preserve"> CA</v>
      </c>
      <c r="J74" s="16" t="str">
        <f>_xlfn.CONCAT(טבלה1[[#This Row],[AI_Companies]]," ",טבלה1[[#This Row],[עמודה1]])</f>
        <v>BotsCrew https://botscrew.com/clutch</v>
      </c>
      <c r="K74" s="12">
        <v>50</v>
      </c>
      <c r="L74" s="12" t="str">
        <f>IF(טבלה1[[#This Row],[עמודה53]]&gt;2000,"Yes","No")</f>
        <v>No</v>
      </c>
      <c r="M74" s="12">
        <v>249</v>
      </c>
      <c r="N74" s="12">
        <f>AVERAGE(טבלה1[[#This Row],[עמודה52]:[עמודה53]])</f>
        <v>149.5</v>
      </c>
      <c r="O74" s="12" t="str">
        <f>IF(טבלה1[[#This Row],[עמודה4]]="&lt; $25 / hr","0$ - $25 / hr",טבלה1[[#This Row],[עמודה4]])</f>
        <v>$50 - $99 / hr</v>
      </c>
      <c r="P74" s="12" t="str" cm="1">
        <f t="array" ref="P74">INDEX(_xlfn.TEXTSPLIT(טבלה1[[#This Row],[עמודה55]],"-"),1)</f>
        <v xml:space="preserve">$50 </v>
      </c>
      <c r="Q74" s="21" t="str" cm="1">
        <f t="array" ref="Q74">INDEX(_xlfn.TEXTSPLIT(INDEX(_xlfn.TEXTSPLIT(טבלה1[[#This Row],[עמודה55]],"-"),2),"/"),1)</f>
        <v xml:space="preserve"> $99 </v>
      </c>
      <c r="R74" s="12">
        <f>AVERAGE(טבלה1[[#This Row],[עמודה59]:[עמודה60]])</f>
        <v>74.5</v>
      </c>
      <c r="S74" s="3">
        <f>VALUE(SUBSTITUTE(טבלה1[[#This Row],[עמודה56]],"$",""))</f>
        <v>50</v>
      </c>
      <c r="T74" s="3">
        <f>VALUE(SUBSTITUTE(טבלה1[[#This Row],[עמודה57]],"$",""))</f>
        <v>99</v>
      </c>
      <c r="U74" s="3" t="str">
        <f>IF(טבלה1[[#This Row],[עמודה58]]&gt;30,"Yes","No")</f>
        <v>Yes</v>
      </c>
    </row>
    <row r="75" spans="1:21" ht="13" x14ac:dyDescent="0.15">
      <c r="A75" s="8" t="s">
        <v>213</v>
      </c>
      <c r="B75" s="9" t="s">
        <v>214</v>
      </c>
      <c r="C75" s="9" t="s">
        <v>215</v>
      </c>
      <c r="D75" s="13">
        <v>25000</v>
      </c>
      <c r="E75" s="9" t="s">
        <v>9</v>
      </c>
      <c r="F75" s="14">
        <v>10000</v>
      </c>
      <c r="G75" s="10">
        <v>0.4</v>
      </c>
      <c r="H75" s="11" t="str" cm="1">
        <f t="array" ref="H75">INDEX(_xlfn.TEXTSPLIT(טבלה1[[#This Row],[עמודה2]],","),1)</f>
        <v>Dubai</v>
      </c>
      <c r="I75" s="12" t="str" cm="1">
        <f t="array" ref="I75">INDEX(_xlfn.TEXTSPLIT(טבלה1[[#This Row],[עמודה2]],","),2)</f>
        <v xml:space="preserve"> United Arab Emirates</v>
      </c>
      <c r="J75" s="16" t="str">
        <f>_xlfn.CONCAT(טבלה1[[#This Row],[AI_Companies]]," ",טבלה1[[#This Row],[עמודה1]])</f>
        <v>CSPSolutions https://www.cspsolutions.com</v>
      </c>
      <c r="K75" s="12">
        <v>10000</v>
      </c>
      <c r="L75" s="12" t="str">
        <f>IF(טבלה1[[#This Row],[עמודה53]]&gt;2000,"Yes","No")</f>
        <v>No</v>
      </c>
      <c r="M75" s="12"/>
      <c r="N75" s="12">
        <f>AVERAGE(טבלה1[[#This Row],[עמודה52]:[עמודה53]])</f>
        <v>10000</v>
      </c>
      <c r="O75" s="12" t="str">
        <f>IF(טבלה1[[#This Row],[עמודה4]]="&lt; $25 / hr","0$ - $25 / hr",טבלה1[[#This Row],[עמודה4]])</f>
        <v>$50 - $99 / hr</v>
      </c>
      <c r="P75" s="12" t="str" cm="1">
        <f t="array" ref="P75">INDEX(_xlfn.TEXTSPLIT(טבלה1[[#This Row],[עמודה55]],"-"),1)</f>
        <v xml:space="preserve">$50 </v>
      </c>
      <c r="Q75" s="21" t="str" cm="1">
        <f t="array" ref="Q75">INDEX(_xlfn.TEXTSPLIT(INDEX(_xlfn.TEXTSPLIT(טבלה1[[#This Row],[עמודה55]],"-"),2),"/"),1)</f>
        <v xml:space="preserve"> $99 </v>
      </c>
      <c r="R75" s="12">
        <f>AVERAGE(טבלה1[[#This Row],[עמודה59]:[עמודה60]])</f>
        <v>74.5</v>
      </c>
      <c r="S75" s="3">
        <f>VALUE(SUBSTITUTE(טבלה1[[#This Row],[עמודה56]],"$",""))</f>
        <v>50</v>
      </c>
      <c r="T75" s="3">
        <f>VALUE(SUBSTITUTE(טבלה1[[#This Row],[עמודה57]],"$",""))</f>
        <v>99</v>
      </c>
      <c r="U75" s="3" t="str">
        <f>IF(טבלה1[[#This Row],[עמודה58]]&gt;30,"Yes","No")</f>
        <v>Yes</v>
      </c>
    </row>
    <row r="76" spans="1:21" ht="13" x14ac:dyDescent="0.15">
      <c r="A76" s="8" t="s">
        <v>216</v>
      </c>
      <c r="B76" s="9" t="s">
        <v>217</v>
      </c>
      <c r="C76" s="9" t="s">
        <v>218</v>
      </c>
      <c r="D76" s="13">
        <v>10000</v>
      </c>
      <c r="E76" s="9" t="s">
        <v>9</v>
      </c>
      <c r="F76" s="9" t="s">
        <v>29</v>
      </c>
      <c r="G76" s="10">
        <v>0.6</v>
      </c>
      <c r="H76" s="11" t="str" cm="1">
        <f t="array" ref="H76">INDEX(_xlfn.TEXTSPLIT(טבלה1[[#This Row],[עמודה2]],","),1)</f>
        <v>Warsaw</v>
      </c>
      <c r="I76" s="12" t="str" cm="1">
        <f t="array" ref="I76">INDEX(_xlfn.TEXTSPLIT(טבלה1[[#This Row],[עמודה2]],","),2)</f>
        <v xml:space="preserve"> Poland</v>
      </c>
      <c r="J76" s="16" t="str">
        <f>_xlfn.CONCAT(טבלה1[[#This Row],[AI_Companies]]," ",טבלה1[[#This Row],[עמודה1]])</f>
        <v>Addepto https://addepto.com/</v>
      </c>
      <c r="K76" s="12">
        <v>10</v>
      </c>
      <c r="L76" s="12" t="str">
        <f>IF(טבלה1[[#This Row],[עמודה53]]&gt;2000,"Yes","No")</f>
        <v>No</v>
      </c>
      <c r="M76" s="12">
        <v>49</v>
      </c>
      <c r="N76" s="12">
        <f>AVERAGE(טבלה1[[#This Row],[עמודה52]:[עמודה53]])</f>
        <v>29.5</v>
      </c>
      <c r="O76" s="12" t="str">
        <f>IF(טבלה1[[#This Row],[עמודה4]]="&lt; $25 / hr","0$ - $25 / hr",טבלה1[[#This Row],[עמודה4]])</f>
        <v>$50 - $99 / hr</v>
      </c>
      <c r="P76" s="12" t="str" cm="1">
        <f t="array" ref="P76">INDEX(_xlfn.TEXTSPLIT(טבלה1[[#This Row],[עמודה55]],"-"),1)</f>
        <v xml:space="preserve">$50 </v>
      </c>
      <c r="Q76" s="21" t="str" cm="1">
        <f t="array" ref="Q76">INDEX(_xlfn.TEXTSPLIT(INDEX(_xlfn.TEXTSPLIT(טבלה1[[#This Row],[עמודה55]],"-"),2),"/"),1)</f>
        <v xml:space="preserve"> $99 </v>
      </c>
      <c r="R76" s="12">
        <f>AVERAGE(טבלה1[[#This Row],[עמודה59]:[עמודה60]])</f>
        <v>74.5</v>
      </c>
      <c r="S76" s="3">
        <f>VALUE(SUBSTITUTE(טבלה1[[#This Row],[עמודה56]],"$",""))</f>
        <v>50</v>
      </c>
      <c r="T76" s="3">
        <f>VALUE(SUBSTITUTE(טבלה1[[#This Row],[עמודה57]],"$",""))</f>
        <v>99</v>
      </c>
      <c r="U76" s="3" t="str">
        <f>IF(טבלה1[[#This Row],[עמודה58]]&gt;30,"Yes","No")</f>
        <v>Yes</v>
      </c>
    </row>
    <row r="77" spans="1:21" ht="13" x14ac:dyDescent="0.15">
      <c r="A77" s="8" t="s">
        <v>219</v>
      </c>
      <c r="B77" s="9" t="s">
        <v>220</v>
      </c>
      <c r="C77" s="9" t="s">
        <v>221</v>
      </c>
      <c r="D77" s="13">
        <v>10000</v>
      </c>
      <c r="E77" s="9" t="s">
        <v>33</v>
      </c>
      <c r="F77" s="9" t="s">
        <v>5</v>
      </c>
      <c r="G77" s="10">
        <v>0.25</v>
      </c>
      <c r="H77" s="11" t="str" cm="1">
        <f t="array" ref="H77">INDEX(_xlfn.TEXTSPLIT(טבלה1[[#This Row],[עמודה2]],","),1)</f>
        <v>Tychy</v>
      </c>
      <c r="I77" s="12" t="str" cm="1">
        <f t="array" ref="I77">INDEX(_xlfn.TEXTSPLIT(טבלה1[[#This Row],[עמודה2]],","),2)</f>
        <v xml:space="preserve"> Poland</v>
      </c>
      <c r="J77" s="16" t="str">
        <f>_xlfn.CONCAT(טבלה1[[#This Row],[AI_Companies]]," ",טבלה1[[#This Row],[עמודה1]])</f>
        <v>Softengi https://www.softengi.com/</v>
      </c>
      <c r="K77" s="12">
        <v>250</v>
      </c>
      <c r="L77" s="12" t="str">
        <f>IF(טבלה1[[#This Row],[עמודה53]]&gt;2000,"Yes","No")</f>
        <v>No</v>
      </c>
      <c r="M77" s="12">
        <v>999</v>
      </c>
      <c r="N77" s="12">
        <f>AVERAGE(טבלה1[[#This Row],[עמודה52]:[עמודה53]])</f>
        <v>624.5</v>
      </c>
      <c r="O77" s="12" t="str">
        <f>IF(טבלה1[[#This Row],[עמודה4]]="&lt; $25 / hr","0$ - $25 / hr",טבלה1[[#This Row],[עמודה4]])</f>
        <v>$25 - $49 / hr</v>
      </c>
      <c r="P77" s="12" t="str" cm="1">
        <f t="array" ref="P77">INDEX(_xlfn.TEXTSPLIT(טבלה1[[#This Row],[עמודה55]],"-"),1)</f>
        <v xml:space="preserve">$25 </v>
      </c>
      <c r="Q77" s="21" t="str" cm="1">
        <f t="array" ref="Q77">INDEX(_xlfn.TEXTSPLIT(INDEX(_xlfn.TEXTSPLIT(טבלה1[[#This Row],[עמודה55]],"-"),2),"/"),1)</f>
        <v xml:space="preserve"> $49 </v>
      </c>
      <c r="R77" s="12">
        <f>AVERAGE(טבלה1[[#This Row],[עמודה59]:[עמודה60]])</f>
        <v>37</v>
      </c>
      <c r="S77" s="3">
        <f>VALUE(SUBSTITUTE(טבלה1[[#This Row],[עמודה56]],"$",""))</f>
        <v>25</v>
      </c>
      <c r="T77" s="3">
        <f>VALUE(SUBSTITUTE(טבלה1[[#This Row],[עמודה57]],"$",""))</f>
        <v>49</v>
      </c>
      <c r="U77" s="3" t="str">
        <f>IF(טבלה1[[#This Row],[עמודה58]]&gt;30,"Yes","No")</f>
        <v>Yes</v>
      </c>
    </row>
    <row r="78" spans="1:21" ht="13" x14ac:dyDescent="0.15">
      <c r="A78" s="8" t="s">
        <v>222</v>
      </c>
      <c r="B78" s="9" t="s">
        <v>223</v>
      </c>
      <c r="C78" s="9" t="s">
        <v>224</v>
      </c>
      <c r="D78" s="13">
        <v>25000</v>
      </c>
      <c r="E78" s="9" t="s">
        <v>9</v>
      </c>
      <c r="F78" s="9" t="s">
        <v>10</v>
      </c>
      <c r="G78" s="10">
        <v>0.5</v>
      </c>
      <c r="H78" s="11" t="str" cm="1">
        <f t="array" ref="H78">INDEX(_xlfn.TEXTSPLIT(טבלה1[[#This Row],[עמודה2]],","),1)</f>
        <v>Redwood City</v>
      </c>
      <c r="I78" s="12" t="str" cm="1">
        <f t="array" ref="I78">INDEX(_xlfn.TEXTSPLIT(טבלה1[[#This Row],[עמודה2]],","),2)</f>
        <v xml:space="preserve"> CA</v>
      </c>
      <c r="J78" s="16" t="str">
        <f>_xlfn.CONCAT(טבלה1[[#This Row],[AI_Companies]]," ",טבלה1[[#This Row],[עמודה1]])</f>
        <v>MasterofCodeGlobal https://masterofcode.com/</v>
      </c>
      <c r="K78" s="12">
        <v>50</v>
      </c>
      <c r="L78" s="12" t="str">
        <f>IF(טבלה1[[#This Row],[עמודה53]]&gt;2000,"Yes","No")</f>
        <v>No</v>
      </c>
      <c r="M78" s="12">
        <v>249</v>
      </c>
      <c r="N78" s="12">
        <f>AVERAGE(טבלה1[[#This Row],[עמודה52]:[עמודה53]])</f>
        <v>149.5</v>
      </c>
      <c r="O78" s="12" t="str">
        <f>IF(טבלה1[[#This Row],[עמודה4]]="&lt; $25 / hr","0$ - $25 / hr",טבלה1[[#This Row],[עמודה4]])</f>
        <v>$50 - $99 / hr</v>
      </c>
      <c r="P78" s="12" t="str" cm="1">
        <f t="array" ref="P78">INDEX(_xlfn.TEXTSPLIT(טבלה1[[#This Row],[עמודה55]],"-"),1)</f>
        <v xml:space="preserve">$50 </v>
      </c>
      <c r="Q78" s="21" t="str" cm="1">
        <f t="array" ref="Q78">INDEX(_xlfn.TEXTSPLIT(INDEX(_xlfn.TEXTSPLIT(טבלה1[[#This Row],[עמודה55]],"-"),2),"/"),1)</f>
        <v xml:space="preserve"> $99 </v>
      </c>
      <c r="R78" s="12">
        <f>AVERAGE(טבלה1[[#This Row],[עמודה59]:[עמודה60]])</f>
        <v>74.5</v>
      </c>
      <c r="S78" s="3">
        <f>VALUE(SUBSTITUTE(טבלה1[[#This Row],[עמודה56]],"$",""))</f>
        <v>50</v>
      </c>
      <c r="T78" s="3">
        <f>VALUE(SUBSTITUTE(טבלה1[[#This Row],[עמודה57]],"$",""))</f>
        <v>99</v>
      </c>
      <c r="U78" s="3" t="str">
        <f>IF(טבלה1[[#This Row],[עמודה58]]&gt;30,"Yes","No")</f>
        <v>Yes</v>
      </c>
    </row>
    <row r="79" spans="1:21" ht="13" x14ac:dyDescent="0.15">
      <c r="A79" s="8" t="s">
        <v>225</v>
      </c>
      <c r="B79" s="9" t="s">
        <v>226</v>
      </c>
      <c r="C79" s="9" t="s">
        <v>227</v>
      </c>
      <c r="D79" s="13">
        <v>10000</v>
      </c>
      <c r="E79" s="9" t="s">
        <v>9</v>
      </c>
      <c r="F79" s="9" t="s">
        <v>29</v>
      </c>
      <c r="G79" s="10">
        <v>0.75</v>
      </c>
      <c r="H79" s="11" t="str" cm="1">
        <f t="array" ref="H79">INDEX(_xlfn.TEXTSPLIT(טבלה1[[#This Row],[עמודה2]],","),1)</f>
        <v>Oxford</v>
      </c>
      <c r="I79" s="12" t="str" cm="1">
        <f t="array" ref="I79">INDEX(_xlfn.TEXTSPLIT(טבלה1[[#This Row],[עמודה2]],","),2)</f>
        <v xml:space="preserve"> United Kingdom</v>
      </c>
      <c r="J79" s="16" t="str">
        <f>_xlfn.CONCAT(טבלה1[[#This Row],[AI_Companies]]," ",טבלה1[[#This Row],[עמודה1]])</f>
        <v>Zegami https://www.zegami.com/consultancy-services/</v>
      </c>
      <c r="K79" s="12">
        <v>10</v>
      </c>
      <c r="L79" s="12" t="str">
        <f>IF(טבלה1[[#This Row],[עמודה53]]&gt;2000,"Yes","No")</f>
        <v>No</v>
      </c>
      <c r="M79" s="12">
        <v>49</v>
      </c>
      <c r="N79" s="12">
        <f>AVERAGE(טבלה1[[#This Row],[עמודה52]:[עמודה53]])</f>
        <v>29.5</v>
      </c>
      <c r="O79" s="12" t="str">
        <f>IF(טבלה1[[#This Row],[עמודה4]]="&lt; $25 / hr","0$ - $25 / hr",טבלה1[[#This Row],[עמודה4]])</f>
        <v>$50 - $99 / hr</v>
      </c>
      <c r="P79" s="12" t="str" cm="1">
        <f t="array" ref="P79">INDEX(_xlfn.TEXTSPLIT(טבלה1[[#This Row],[עמודה55]],"-"),1)</f>
        <v xml:space="preserve">$50 </v>
      </c>
      <c r="Q79" s="21" t="str" cm="1">
        <f t="array" ref="Q79">INDEX(_xlfn.TEXTSPLIT(INDEX(_xlfn.TEXTSPLIT(טבלה1[[#This Row],[עמודה55]],"-"),2),"/"),1)</f>
        <v xml:space="preserve"> $99 </v>
      </c>
      <c r="R79" s="12">
        <f>AVERAGE(טבלה1[[#This Row],[עמודה59]:[עמודה60]])</f>
        <v>74.5</v>
      </c>
      <c r="S79" s="3">
        <f>VALUE(SUBSTITUTE(טבלה1[[#This Row],[עמודה56]],"$",""))</f>
        <v>50</v>
      </c>
      <c r="T79" s="3">
        <f>VALUE(SUBSTITUTE(טבלה1[[#This Row],[עמודה57]],"$",""))</f>
        <v>99</v>
      </c>
      <c r="U79" s="3" t="str">
        <f>IF(טבלה1[[#This Row],[עמודה58]]&gt;30,"Yes","No")</f>
        <v>Yes</v>
      </c>
    </row>
    <row r="80" spans="1:21" ht="13" x14ac:dyDescent="0.15">
      <c r="A80" s="8" t="s">
        <v>228</v>
      </c>
      <c r="B80" s="9" t="s">
        <v>229</v>
      </c>
      <c r="C80" s="9" t="s">
        <v>28</v>
      </c>
      <c r="D80" s="13">
        <v>5000</v>
      </c>
      <c r="E80" s="9" t="s">
        <v>21</v>
      </c>
      <c r="F80" s="9" t="s">
        <v>29</v>
      </c>
      <c r="G80" s="10">
        <v>0.5</v>
      </c>
      <c r="H80" s="11" t="str" cm="1">
        <f t="array" ref="H80">INDEX(_xlfn.TEXTSPLIT(טבלה1[[#This Row],[עמודה2]],","),1)</f>
        <v>Warszawa</v>
      </c>
      <c r="I80" s="12" t="str" cm="1">
        <f t="array" ref="I80">INDEX(_xlfn.TEXTSPLIT(טבלה1[[#This Row],[עמודה2]],","),2)</f>
        <v xml:space="preserve"> Poland</v>
      </c>
      <c r="J80" s="16" t="str">
        <f>_xlfn.CONCAT(טבלה1[[#This Row],[AI_Companies]]," ",טבלה1[[#This Row],[עמודה1]])</f>
        <v>Sparkbit http://www.sparkbit.pl/</v>
      </c>
      <c r="K80" s="12">
        <v>10</v>
      </c>
      <c r="L80" s="12" t="str">
        <f>IF(טבלה1[[#This Row],[עמודה53]]&gt;2000,"Yes","No")</f>
        <v>No</v>
      </c>
      <c r="M80" s="12">
        <v>49</v>
      </c>
      <c r="N80" s="12">
        <f>AVERAGE(טבלה1[[#This Row],[עמודה52]:[עמודה53]])</f>
        <v>29.5</v>
      </c>
      <c r="O80" s="12" t="str">
        <f>IF(טבלה1[[#This Row],[עמודה4]]="&lt; $25 / hr","0$ - $25 / hr",טבלה1[[#This Row],[עמודה4]])</f>
        <v>$100 - $149 / hr</v>
      </c>
      <c r="P80" s="12" t="str" cm="1">
        <f t="array" ref="P80">INDEX(_xlfn.TEXTSPLIT(טבלה1[[#This Row],[עמודה55]],"-"),1)</f>
        <v xml:space="preserve">$100 </v>
      </c>
      <c r="Q80" s="21" t="str" cm="1">
        <f t="array" ref="Q80">INDEX(_xlfn.TEXTSPLIT(INDEX(_xlfn.TEXTSPLIT(טבלה1[[#This Row],[עמודה55]],"-"),2),"/"),1)</f>
        <v xml:space="preserve"> $149 </v>
      </c>
      <c r="R80" s="12">
        <f>AVERAGE(טבלה1[[#This Row],[עמודה59]:[עמודה60]])</f>
        <v>124.5</v>
      </c>
      <c r="S80" s="3">
        <f>VALUE(SUBSTITUTE(טבלה1[[#This Row],[עמודה56]],"$",""))</f>
        <v>100</v>
      </c>
      <c r="T80" s="3">
        <f>VALUE(SUBSTITUTE(טבלה1[[#This Row],[עמודה57]],"$",""))</f>
        <v>149</v>
      </c>
      <c r="U80" s="3" t="str">
        <f>IF(טבלה1[[#This Row],[עמודה58]]&gt;30,"Yes","No")</f>
        <v>Yes</v>
      </c>
    </row>
    <row r="81" spans="1:21" ht="13" x14ac:dyDescent="0.15">
      <c r="A81" s="8" t="s">
        <v>230</v>
      </c>
      <c r="B81" s="9" t="s">
        <v>231</v>
      </c>
      <c r="C81" s="9" t="s">
        <v>232</v>
      </c>
      <c r="D81" s="13">
        <v>10000</v>
      </c>
      <c r="E81" s="9" t="s">
        <v>9</v>
      </c>
      <c r="F81" s="9" t="s">
        <v>29</v>
      </c>
      <c r="G81" s="10">
        <v>0.8</v>
      </c>
      <c r="H81" s="11" t="str" cm="1">
        <f t="array" ref="H81">INDEX(_xlfn.TEXTSPLIT(טבלה1[[#This Row],[עמודה2]],","),1)</f>
        <v>Scotts Valley</v>
      </c>
      <c r="I81" s="12" t="str" cm="1">
        <f t="array" ref="I81">INDEX(_xlfn.TEXTSPLIT(טבלה1[[#This Row],[עמודה2]],","),2)</f>
        <v xml:space="preserve"> CA</v>
      </c>
      <c r="J81" s="16" t="str">
        <f>_xlfn.CONCAT(טבלה1[[#This Row],[AI_Companies]]," ",טבלה1[[#This Row],[עמודה1]])</f>
        <v>proml https://www.proml.com/</v>
      </c>
      <c r="K81" s="12">
        <v>10</v>
      </c>
      <c r="L81" s="12" t="str">
        <f>IF(טבלה1[[#This Row],[עמודה53]]&gt;2000,"Yes","No")</f>
        <v>No</v>
      </c>
      <c r="M81" s="12">
        <v>49</v>
      </c>
      <c r="N81" s="12">
        <f>AVERAGE(טבלה1[[#This Row],[עמודה52]:[עמודה53]])</f>
        <v>29.5</v>
      </c>
      <c r="O81" s="12" t="str">
        <f>IF(טבלה1[[#This Row],[עמודה4]]="&lt; $25 / hr","0$ - $25 / hr",טבלה1[[#This Row],[עמודה4]])</f>
        <v>$50 - $99 / hr</v>
      </c>
      <c r="P81" s="12" t="str" cm="1">
        <f t="array" ref="P81">INDEX(_xlfn.TEXTSPLIT(טבלה1[[#This Row],[עמודה55]],"-"),1)</f>
        <v xml:space="preserve">$50 </v>
      </c>
      <c r="Q81" s="21" t="str" cm="1">
        <f t="array" ref="Q81">INDEX(_xlfn.TEXTSPLIT(INDEX(_xlfn.TEXTSPLIT(טבלה1[[#This Row],[עמודה55]],"-"),2),"/"),1)</f>
        <v xml:space="preserve"> $99 </v>
      </c>
      <c r="R81" s="12">
        <f>AVERAGE(טבלה1[[#This Row],[עמודה59]:[עמודה60]])</f>
        <v>74.5</v>
      </c>
      <c r="S81" s="3">
        <f>VALUE(SUBSTITUTE(טבלה1[[#This Row],[עמודה56]],"$",""))</f>
        <v>50</v>
      </c>
      <c r="T81" s="3">
        <f>VALUE(SUBSTITUTE(טבלה1[[#This Row],[עמודה57]],"$",""))</f>
        <v>99</v>
      </c>
      <c r="U81" s="3" t="str">
        <f>IF(טבלה1[[#This Row],[עמודה58]]&gt;30,"Yes","No")</f>
        <v>Yes</v>
      </c>
    </row>
    <row r="82" spans="1:21" ht="13" x14ac:dyDescent="0.15">
      <c r="A82" s="8" t="s">
        <v>233</v>
      </c>
      <c r="B82" s="9" t="s">
        <v>234</v>
      </c>
      <c r="C82" s="9" t="s">
        <v>185</v>
      </c>
      <c r="D82" s="13">
        <v>5000</v>
      </c>
      <c r="E82" s="9" t="s">
        <v>9</v>
      </c>
      <c r="F82" s="9" t="s">
        <v>10</v>
      </c>
      <c r="G82" s="10">
        <v>0.2</v>
      </c>
      <c r="H82" s="11" t="str" cm="1">
        <f t="array" ref="H82">INDEX(_xlfn.TEXTSPLIT(טבלה1[[#This Row],[עמודה2]],","),1)</f>
        <v>Kharkiv</v>
      </c>
      <c r="I82" s="12" t="str" cm="1">
        <f t="array" ref="I82">INDEX(_xlfn.TEXTSPLIT(טבלה1[[#This Row],[עמודה2]],","),2)</f>
        <v xml:space="preserve"> Ukraine</v>
      </c>
      <c r="J82" s="16" t="str">
        <f>_xlfn.CONCAT(טבלה1[[#This Row],[AI_Companies]]," ",טבלה1[[#This Row],[עמודה1]])</f>
        <v>AnvilEight https://anvileight.com/</v>
      </c>
      <c r="K82" s="12">
        <v>50</v>
      </c>
      <c r="L82" s="12" t="str">
        <f>IF(טבלה1[[#This Row],[עמודה53]]&gt;2000,"Yes","No")</f>
        <v>No</v>
      </c>
      <c r="M82" s="12">
        <v>249</v>
      </c>
      <c r="N82" s="12">
        <f>AVERAGE(טבלה1[[#This Row],[עמודה52]:[עמודה53]])</f>
        <v>149.5</v>
      </c>
      <c r="O82" s="12" t="str">
        <f>IF(טבלה1[[#This Row],[עמודה4]]="&lt; $25 / hr","0$ - $25 / hr",טבלה1[[#This Row],[עמודה4]])</f>
        <v>$50 - $99 / hr</v>
      </c>
      <c r="P82" s="12" t="str" cm="1">
        <f t="array" ref="P82">INDEX(_xlfn.TEXTSPLIT(טבלה1[[#This Row],[עמודה55]],"-"),1)</f>
        <v xml:space="preserve">$50 </v>
      </c>
      <c r="Q82" s="21" t="str" cm="1">
        <f t="array" ref="Q82">INDEX(_xlfn.TEXTSPLIT(INDEX(_xlfn.TEXTSPLIT(טבלה1[[#This Row],[עמודה55]],"-"),2),"/"),1)</f>
        <v xml:space="preserve"> $99 </v>
      </c>
      <c r="R82" s="12">
        <f>AVERAGE(טבלה1[[#This Row],[עמודה59]:[עמודה60]])</f>
        <v>74.5</v>
      </c>
      <c r="S82" s="3">
        <f>VALUE(SUBSTITUTE(טבלה1[[#This Row],[עמודה56]],"$",""))</f>
        <v>50</v>
      </c>
      <c r="T82" s="3">
        <f>VALUE(SUBSTITUTE(טבלה1[[#This Row],[עמודה57]],"$",""))</f>
        <v>99</v>
      </c>
      <c r="U82" s="3" t="str">
        <f>IF(טבלה1[[#This Row],[עמודה58]]&gt;30,"Yes","No")</f>
        <v>Yes</v>
      </c>
    </row>
    <row r="83" spans="1:21" ht="13" x14ac:dyDescent="0.15">
      <c r="A83" s="8" t="s">
        <v>235</v>
      </c>
      <c r="B83" s="9" t="s">
        <v>236</v>
      </c>
      <c r="C83" s="9" t="s">
        <v>237</v>
      </c>
      <c r="D83" s="13">
        <v>5000</v>
      </c>
      <c r="E83" s="9" t="s">
        <v>14</v>
      </c>
      <c r="F83" s="9" t="s">
        <v>25</v>
      </c>
      <c r="G83" s="10">
        <v>0.2</v>
      </c>
      <c r="H83" s="11" t="str" cm="1">
        <f t="array" ref="H83">INDEX(_xlfn.TEXTSPLIT(טבלה1[[#This Row],[עמודה2]],","),1)</f>
        <v>Ra'anana</v>
      </c>
      <c r="I83" s="12" t="str" cm="1">
        <f t="array" ref="I83">INDEX(_xlfn.TEXTSPLIT(טבלה1[[#This Row],[עמודה2]],","),2)</f>
        <v xml:space="preserve"> Israel</v>
      </c>
      <c r="J83" s="16" t="str">
        <f>_xlfn.CONCAT(טבלה1[[#This Row],[AI_Companies]]," ",טבלה1[[#This Row],[עמודה1]])</f>
        <v>Fayrix http://www.fayrix.com/</v>
      </c>
      <c r="K83" s="14">
        <v>1000</v>
      </c>
      <c r="L83" s="12" t="str">
        <f>IF(טבלה1[[#This Row],[עמודה53]]&gt;2000,"Yes","No")</f>
        <v>Yes</v>
      </c>
      <c r="M83" s="14">
        <v>9999</v>
      </c>
      <c r="N83" s="12">
        <f>AVERAGE(טבלה1[[#This Row],[עמודה52]:[עמודה53]])</f>
        <v>5499.5</v>
      </c>
      <c r="O83" s="12" t="str">
        <f>IF(טבלה1[[#This Row],[עמודה4]]="&lt; $25 / hr","0$ - $25 / hr",טבלה1[[#This Row],[עמודה4]])</f>
        <v>0$ - $25 / hr</v>
      </c>
      <c r="P83" s="12" t="str" cm="1">
        <f t="array" ref="P83">INDEX(_xlfn.TEXTSPLIT(טבלה1[[#This Row],[עמודה55]],"-"),1)</f>
        <v xml:space="preserve">0$ </v>
      </c>
      <c r="Q83" s="21" t="str" cm="1">
        <f t="array" ref="Q83">INDEX(_xlfn.TEXTSPLIT(INDEX(_xlfn.TEXTSPLIT(טבלה1[[#This Row],[עמודה55]],"-"),2),"/"),1)</f>
        <v xml:space="preserve"> $25 </v>
      </c>
      <c r="R83" s="12">
        <f>AVERAGE(טבלה1[[#This Row],[עמודה59]:[עמודה60]])</f>
        <v>12.5</v>
      </c>
      <c r="S83" s="3">
        <f>VALUE(SUBSTITUTE(טבלה1[[#This Row],[עמודה56]],"$",""))</f>
        <v>0</v>
      </c>
      <c r="T83" s="3">
        <f>VALUE(SUBSTITUTE(טבלה1[[#This Row],[עמודה57]],"$",""))</f>
        <v>25</v>
      </c>
      <c r="U83" s="3" t="str">
        <f>IF(טבלה1[[#This Row],[עמודה58]]&gt;30,"Yes","No")</f>
        <v>No</v>
      </c>
    </row>
    <row r="84" spans="1:21" ht="13" x14ac:dyDescent="0.15">
      <c r="A84" s="8" t="s">
        <v>238</v>
      </c>
      <c r="B84" s="9" t="s">
        <v>239</v>
      </c>
      <c r="C84" s="9" t="s">
        <v>240</v>
      </c>
      <c r="D84" s="13">
        <v>25000</v>
      </c>
      <c r="E84" s="9" t="s">
        <v>9</v>
      </c>
      <c r="F84" s="9" t="s">
        <v>10</v>
      </c>
      <c r="G84" s="10">
        <v>0.6</v>
      </c>
      <c r="H84" s="11" t="str" cm="1">
        <f t="array" ref="H84">INDEX(_xlfn.TEXTSPLIT(טבלה1[[#This Row],[עמודה2]],","),1)</f>
        <v>San Jose</v>
      </c>
      <c r="I84" s="12" t="str" cm="1">
        <f t="array" ref="I84">INDEX(_xlfn.TEXTSPLIT(טבלה1[[#This Row],[עמודה2]],","),2)</f>
        <v xml:space="preserve"> CA</v>
      </c>
      <c r="J84" s="16" t="str">
        <f>_xlfn.CONCAT(טבלה1[[#This Row],[AI_Companies]]," ",טבלה1[[#This Row],[עמודה1]])</f>
        <v>ThirdEyeData https://thirdeyedata.io/</v>
      </c>
      <c r="K84" s="12">
        <v>50</v>
      </c>
      <c r="L84" s="12" t="str">
        <f>IF(טבלה1[[#This Row],[עמודה53]]&gt;2000,"Yes","No")</f>
        <v>No</v>
      </c>
      <c r="M84" s="12">
        <v>249</v>
      </c>
      <c r="N84" s="12">
        <f>AVERAGE(טבלה1[[#This Row],[עמודה52]:[עמודה53]])</f>
        <v>149.5</v>
      </c>
      <c r="O84" s="12" t="str">
        <f>IF(טבלה1[[#This Row],[עמודה4]]="&lt; $25 / hr","0$ - $25 / hr",טבלה1[[#This Row],[עמודה4]])</f>
        <v>$50 - $99 / hr</v>
      </c>
      <c r="P84" s="12" t="str" cm="1">
        <f t="array" ref="P84">INDEX(_xlfn.TEXTSPLIT(טבלה1[[#This Row],[עמודה55]],"-"),1)</f>
        <v xml:space="preserve">$50 </v>
      </c>
      <c r="Q84" s="21" t="str" cm="1">
        <f t="array" ref="Q84">INDEX(_xlfn.TEXTSPLIT(INDEX(_xlfn.TEXTSPLIT(טבלה1[[#This Row],[עמודה55]],"-"),2),"/"),1)</f>
        <v xml:space="preserve"> $99 </v>
      </c>
      <c r="R84" s="12">
        <f>AVERAGE(טבלה1[[#This Row],[עמודה59]:[עמודה60]])</f>
        <v>74.5</v>
      </c>
      <c r="S84" s="3">
        <f>VALUE(SUBSTITUTE(טבלה1[[#This Row],[עמודה56]],"$",""))</f>
        <v>50</v>
      </c>
      <c r="T84" s="3">
        <f>VALUE(SUBSTITUTE(טבלה1[[#This Row],[עמודה57]],"$",""))</f>
        <v>99</v>
      </c>
      <c r="U84" s="3" t="str">
        <f>IF(טבלה1[[#This Row],[עמודה58]]&gt;30,"Yes","No")</f>
        <v>Yes</v>
      </c>
    </row>
    <row r="85" spans="1:21" ht="13" x14ac:dyDescent="0.15">
      <c r="A85" s="8" t="s">
        <v>241</v>
      </c>
      <c r="B85" s="9" t="s">
        <v>242</v>
      </c>
      <c r="C85" s="9" t="s">
        <v>243</v>
      </c>
      <c r="D85" s="13">
        <v>5000</v>
      </c>
      <c r="E85" s="9" t="s">
        <v>33</v>
      </c>
      <c r="F85" s="9" t="s">
        <v>5</v>
      </c>
      <c r="G85" s="10">
        <v>0.25</v>
      </c>
      <c r="H85" s="11" t="str" cm="1">
        <f t="array" ref="H85">INDEX(_xlfn.TEXTSPLIT(טבלה1[[#This Row],[עמודה2]],","),1)</f>
        <v>Vienna</v>
      </c>
      <c r="I85" s="12" t="str" cm="1">
        <f t="array" ref="I85">INDEX(_xlfn.TEXTSPLIT(טבלה1[[#This Row],[עמודה2]],","),2)</f>
        <v xml:space="preserve"> VA</v>
      </c>
      <c r="J85" s="16" t="str">
        <f>_xlfn.CONCAT(טבלה1[[#This Row],[AI_Companies]]," ",טבלה1[[#This Row],[עמודה1]])</f>
        <v>AccubitsTechnologiesInc https://accubits.com/</v>
      </c>
      <c r="K85" s="12">
        <v>250</v>
      </c>
      <c r="L85" s="12" t="str">
        <f>IF(טבלה1[[#This Row],[עמודה53]]&gt;2000,"Yes","No")</f>
        <v>No</v>
      </c>
      <c r="M85" s="12">
        <v>999</v>
      </c>
      <c r="N85" s="12">
        <f>AVERAGE(טבלה1[[#This Row],[עמודה52]:[עמודה53]])</f>
        <v>624.5</v>
      </c>
      <c r="O85" s="12" t="str">
        <f>IF(טבלה1[[#This Row],[עמודה4]]="&lt; $25 / hr","0$ - $25 / hr",טבלה1[[#This Row],[עמודה4]])</f>
        <v>$25 - $49 / hr</v>
      </c>
      <c r="P85" s="12" t="str" cm="1">
        <f t="array" ref="P85">INDEX(_xlfn.TEXTSPLIT(טבלה1[[#This Row],[עמודה55]],"-"),1)</f>
        <v xml:space="preserve">$25 </v>
      </c>
      <c r="Q85" s="21" t="str" cm="1">
        <f t="array" ref="Q85">INDEX(_xlfn.TEXTSPLIT(INDEX(_xlfn.TEXTSPLIT(טבלה1[[#This Row],[עמודה55]],"-"),2),"/"),1)</f>
        <v xml:space="preserve"> $49 </v>
      </c>
      <c r="R85" s="12">
        <f>AVERAGE(טבלה1[[#This Row],[עמודה59]:[עמודה60]])</f>
        <v>37</v>
      </c>
      <c r="S85" s="3">
        <f>VALUE(SUBSTITUTE(טבלה1[[#This Row],[עמודה56]],"$",""))</f>
        <v>25</v>
      </c>
      <c r="T85" s="3">
        <f>VALUE(SUBSTITUTE(טבלה1[[#This Row],[עמודה57]],"$",""))</f>
        <v>49</v>
      </c>
      <c r="U85" s="3" t="str">
        <f>IF(טבלה1[[#This Row],[עמודה58]]&gt;30,"Yes","No")</f>
        <v>Yes</v>
      </c>
    </row>
    <row r="86" spans="1:21" ht="13" x14ac:dyDescent="0.15">
      <c r="A86" s="8" t="s">
        <v>244</v>
      </c>
      <c r="B86" s="9" t="s">
        <v>245</v>
      </c>
      <c r="C86" s="9" t="s">
        <v>168</v>
      </c>
      <c r="D86" s="13">
        <v>1000</v>
      </c>
      <c r="E86" s="9" t="s">
        <v>33</v>
      </c>
      <c r="F86" s="9" t="s">
        <v>29</v>
      </c>
      <c r="G86" s="10">
        <v>0.8</v>
      </c>
      <c r="H86" s="11" t="str" cm="1">
        <f t="array" ref="H86">INDEX(_xlfn.TEXTSPLIT(טבלה1[[#This Row],[עמודה2]],","),1)</f>
        <v>Ahmedabad</v>
      </c>
      <c r="I86" s="12" t="str" cm="1">
        <f t="array" ref="I86">INDEX(_xlfn.TEXTSPLIT(טבלה1[[#This Row],[עמודה2]],","),2)</f>
        <v xml:space="preserve"> India</v>
      </c>
      <c r="J86" s="16" t="str">
        <f>_xlfn.CONCAT(טבלה1[[#This Row],[AI_Companies]]," ",טבלה1[[#This Row],[עמודה1]])</f>
        <v>F(x)DataLabsPvtLtd https://htree.plus</v>
      </c>
      <c r="K86" s="12">
        <v>10</v>
      </c>
      <c r="L86" s="12" t="str">
        <f>IF(טבלה1[[#This Row],[עמודה53]]&gt;2000,"Yes","No")</f>
        <v>No</v>
      </c>
      <c r="M86" s="12">
        <v>49</v>
      </c>
      <c r="N86" s="12">
        <f>AVERAGE(טבלה1[[#This Row],[עמודה52]:[עמודה53]])</f>
        <v>29.5</v>
      </c>
      <c r="O86" s="12" t="str">
        <f>IF(טבלה1[[#This Row],[עמודה4]]="&lt; $25 / hr","0$ - $25 / hr",טבלה1[[#This Row],[עמודה4]])</f>
        <v>$25 - $49 / hr</v>
      </c>
      <c r="P86" s="12" t="str" cm="1">
        <f t="array" ref="P86">INDEX(_xlfn.TEXTSPLIT(טבלה1[[#This Row],[עמודה55]],"-"),1)</f>
        <v xml:space="preserve">$25 </v>
      </c>
      <c r="Q86" s="21" t="str" cm="1">
        <f t="array" ref="Q86">INDEX(_xlfn.TEXTSPLIT(INDEX(_xlfn.TEXTSPLIT(טבלה1[[#This Row],[עמודה55]],"-"),2),"/"),1)</f>
        <v xml:space="preserve"> $49 </v>
      </c>
      <c r="R86" s="12">
        <f>AVERAGE(טבלה1[[#This Row],[עמודה59]:[עמודה60]])</f>
        <v>37</v>
      </c>
      <c r="S86" s="3">
        <f>VALUE(SUBSTITUTE(טבלה1[[#This Row],[עמודה56]],"$",""))</f>
        <v>25</v>
      </c>
      <c r="T86" s="3">
        <f>VALUE(SUBSTITUTE(טבלה1[[#This Row],[עמודה57]],"$",""))</f>
        <v>49</v>
      </c>
      <c r="U86" s="3" t="str">
        <f>IF(טבלה1[[#This Row],[עמודה58]]&gt;30,"Yes","No")</f>
        <v>Yes</v>
      </c>
    </row>
    <row r="87" spans="1:21" ht="13" x14ac:dyDescent="0.15">
      <c r="A87" s="8" t="s">
        <v>246</v>
      </c>
      <c r="B87" s="9" t="s">
        <v>247</v>
      </c>
      <c r="C87" s="9" t="s">
        <v>248</v>
      </c>
      <c r="D87" s="13">
        <v>10000</v>
      </c>
      <c r="E87" s="9" t="s">
        <v>33</v>
      </c>
      <c r="F87" s="9" t="s">
        <v>25</v>
      </c>
      <c r="G87" s="10">
        <v>0.2</v>
      </c>
      <c r="H87" s="11" t="str" cm="1">
        <f t="array" ref="H87">INDEX(_xlfn.TEXTSPLIT(טבלה1[[#This Row],[עמודה2]],","),1)</f>
        <v>Burgas</v>
      </c>
      <c r="I87" s="12" t="str" cm="1">
        <f t="array" ref="I87">INDEX(_xlfn.TEXTSPLIT(טבלה1[[#This Row],[עמודה2]],","),2)</f>
        <v xml:space="preserve"> Bulgaria</v>
      </c>
      <c r="J87" s="16" t="str">
        <f>_xlfn.CONCAT(טבלה1[[#This Row],[AI_Companies]]," ",טבלה1[[#This Row],[עמודה1]])</f>
        <v>IBAGroup https://ibagroupit.com/</v>
      </c>
      <c r="K87" s="14">
        <v>1000</v>
      </c>
      <c r="L87" s="12" t="str">
        <f>IF(טבלה1[[#This Row],[עמודה53]]&gt;2000,"Yes","No")</f>
        <v>Yes</v>
      </c>
      <c r="M87" s="14">
        <v>9999</v>
      </c>
      <c r="N87" s="12">
        <f>AVERAGE(טבלה1[[#This Row],[עמודה52]:[עמודה53]])</f>
        <v>5499.5</v>
      </c>
      <c r="O87" s="12" t="str">
        <f>IF(טבלה1[[#This Row],[עמודה4]]="&lt; $25 / hr","0$ - $25 / hr",טבלה1[[#This Row],[עמודה4]])</f>
        <v>$25 - $49 / hr</v>
      </c>
      <c r="P87" s="12" t="str" cm="1">
        <f t="array" ref="P87">INDEX(_xlfn.TEXTSPLIT(טבלה1[[#This Row],[עמודה55]],"-"),1)</f>
        <v xml:space="preserve">$25 </v>
      </c>
      <c r="Q87" s="21" t="str" cm="1">
        <f t="array" ref="Q87">INDEX(_xlfn.TEXTSPLIT(INDEX(_xlfn.TEXTSPLIT(טבלה1[[#This Row],[עמודה55]],"-"),2),"/"),1)</f>
        <v xml:space="preserve"> $49 </v>
      </c>
      <c r="R87" s="12">
        <f>AVERAGE(טבלה1[[#This Row],[עמודה59]:[עמודה60]])</f>
        <v>37</v>
      </c>
      <c r="S87" s="3">
        <f>VALUE(SUBSTITUTE(טבלה1[[#This Row],[עמודה56]],"$",""))</f>
        <v>25</v>
      </c>
      <c r="T87" s="3">
        <f>VALUE(SUBSTITUTE(טבלה1[[#This Row],[עמודה57]],"$",""))</f>
        <v>49</v>
      </c>
      <c r="U87" s="3" t="str">
        <f>IF(טבלה1[[#This Row],[עמודה58]]&gt;30,"Yes","No")</f>
        <v>Yes</v>
      </c>
    </row>
    <row r="88" spans="1:21" ht="13" x14ac:dyDescent="0.15">
      <c r="A88" s="8" t="s">
        <v>249</v>
      </c>
      <c r="B88" s="9" t="s">
        <v>250</v>
      </c>
      <c r="C88" s="9" t="s">
        <v>251</v>
      </c>
      <c r="D88" s="13">
        <v>10000</v>
      </c>
      <c r="E88" s="9" t="s">
        <v>21</v>
      </c>
      <c r="F88" s="9" t="s">
        <v>29</v>
      </c>
      <c r="G88" s="10">
        <v>0.6</v>
      </c>
      <c r="H88" s="11" t="str" cm="1">
        <f t="array" ref="H88">INDEX(_xlfn.TEXTSPLIT(טבלה1[[#This Row],[עמודה2]],","),1)</f>
        <v>Seattle</v>
      </c>
      <c r="I88" s="12" t="str" cm="1">
        <f t="array" ref="I88">INDEX(_xlfn.TEXTSPLIT(טבלה1[[#This Row],[עמודה2]],","),2)</f>
        <v xml:space="preserve"> WA</v>
      </c>
      <c r="J88" s="16" t="str">
        <f>_xlfn.CONCAT(טבלה1[[#This Row],[AI_Companies]]," ",טבלה1[[#This Row],[עמודה1]])</f>
        <v>TempestaTechnologies https://tempesta-tech.com/development-services</v>
      </c>
      <c r="K88" s="12">
        <v>10</v>
      </c>
      <c r="L88" s="12" t="str">
        <f>IF(טבלה1[[#This Row],[עמודה53]]&gt;2000,"Yes","No")</f>
        <v>No</v>
      </c>
      <c r="M88" s="12">
        <v>49</v>
      </c>
      <c r="N88" s="12">
        <f>AVERAGE(טבלה1[[#This Row],[עמודה52]:[עמודה53]])</f>
        <v>29.5</v>
      </c>
      <c r="O88" s="12" t="str">
        <f>IF(טבלה1[[#This Row],[עמודה4]]="&lt; $25 / hr","0$ - $25 / hr",טבלה1[[#This Row],[עמודה4]])</f>
        <v>$100 - $149 / hr</v>
      </c>
      <c r="P88" s="12" t="str" cm="1">
        <f t="array" ref="P88">INDEX(_xlfn.TEXTSPLIT(טבלה1[[#This Row],[עמודה55]],"-"),1)</f>
        <v xml:space="preserve">$100 </v>
      </c>
      <c r="Q88" s="21" t="str" cm="1">
        <f t="array" ref="Q88">INDEX(_xlfn.TEXTSPLIT(INDEX(_xlfn.TEXTSPLIT(טבלה1[[#This Row],[עמודה55]],"-"),2),"/"),1)</f>
        <v xml:space="preserve"> $149 </v>
      </c>
      <c r="R88" s="12">
        <f>AVERAGE(טבלה1[[#This Row],[עמודה59]:[עמודה60]])</f>
        <v>124.5</v>
      </c>
      <c r="S88" s="3">
        <f>VALUE(SUBSTITUTE(טבלה1[[#This Row],[עמודה56]],"$",""))</f>
        <v>100</v>
      </c>
      <c r="T88" s="3">
        <f>VALUE(SUBSTITUTE(טבלה1[[#This Row],[עמודה57]],"$",""))</f>
        <v>149</v>
      </c>
      <c r="U88" s="3" t="str">
        <f>IF(טבלה1[[#This Row],[עמודה58]]&gt;30,"Yes","No")</f>
        <v>Yes</v>
      </c>
    </row>
    <row r="89" spans="1:21" ht="13" x14ac:dyDescent="0.15">
      <c r="A89" s="8" t="s">
        <v>252</v>
      </c>
      <c r="B89" s="9" t="s">
        <v>253</v>
      </c>
      <c r="C89" s="9" t="s">
        <v>180</v>
      </c>
      <c r="D89" s="13">
        <v>75000</v>
      </c>
      <c r="E89" s="9" t="s">
        <v>9</v>
      </c>
      <c r="F89" s="9" t="s">
        <v>10</v>
      </c>
      <c r="G89" s="10">
        <v>0.1</v>
      </c>
      <c r="H89" s="11" t="str" cm="1">
        <f t="array" ref="H89">INDEX(_xlfn.TEXTSPLIT(טבלה1[[#This Row],[עמודה2]],","),1)</f>
        <v>Atlanta</v>
      </c>
      <c r="I89" s="12" t="str" cm="1">
        <f t="array" ref="I89">INDEX(_xlfn.TEXTSPLIT(טבלה1[[#This Row],[עמודה2]],","),2)</f>
        <v xml:space="preserve"> GA</v>
      </c>
      <c r="J89" s="16" t="str">
        <f>_xlfn.CONCAT(טבלה1[[#This Row],[AI_Companies]]," ",טבלה1[[#This Row],[עמודה1]])</f>
        <v>HatchWorksTechnologies https://www.hatchworks.com/</v>
      </c>
      <c r="K89" s="12">
        <v>50</v>
      </c>
      <c r="L89" s="12" t="str">
        <f>IF(טבלה1[[#This Row],[עמודה53]]&gt;2000,"Yes","No")</f>
        <v>No</v>
      </c>
      <c r="M89" s="12">
        <v>249</v>
      </c>
      <c r="N89" s="12">
        <f>AVERAGE(טבלה1[[#This Row],[עמודה52]:[עמודה53]])</f>
        <v>149.5</v>
      </c>
      <c r="O89" s="12" t="str">
        <f>IF(טבלה1[[#This Row],[עמודה4]]="&lt; $25 / hr","0$ - $25 / hr",טבלה1[[#This Row],[עמודה4]])</f>
        <v>$50 - $99 / hr</v>
      </c>
      <c r="P89" s="12" t="str" cm="1">
        <f t="array" ref="P89">INDEX(_xlfn.TEXTSPLIT(טבלה1[[#This Row],[עמודה55]],"-"),1)</f>
        <v xml:space="preserve">$50 </v>
      </c>
      <c r="Q89" s="21" t="str" cm="1">
        <f t="array" ref="Q89">INDEX(_xlfn.TEXTSPLIT(INDEX(_xlfn.TEXTSPLIT(טבלה1[[#This Row],[עמודה55]],"-"),2),"/"),1)</f>
        <v xml:space="preserve"> $99 </v>
      </c>
      <c r="R89" s="12">
        <f>AVERAGE(טבלה1[[#This Row],[עמודה59]:[עמודה60]])</f>
        <v>74.5</v>
      </c>
      <c r="S89" s="3">
        <f>VALUE(SUBSTITUTE(טבלה1[[#This Row],[עמודה56]],"$",""))</f>
        <v>50</v>
      </c>
      <c r="T89" s="3">
        <f>VALUE(SUBSTITUTE(טבלה1[[#This Row],[עמודה57]],"$",""))</f>
        <v>99</v>
      </c>
      <c r="U89" s="3" t="str">
        <f>IF(טבלה1[[#This Row],[עמודה58]]&gt;30,"Yes","No")</f>
        <v>Yes</v>
      </c>
    </row>
    <row r="90" spans="1:21" ht="13" x14ac:dyDescent="0.15">
      <c r="A90" s="8" t="s">
        <v>254</v>
      </c>
      <c r="B90" s="9" t="s">
        <v>255</v>
      </c>
      <c r="C90" s="9" t="s">
        <v>256</v>
      </c>
      <c r="D90" s="13">
        <v>10000</v>
      </c>
      <c r="E90" s="9" t="s">
        <v>14</v>
      </c>
      <c r="F90" s="9" t="s">
        <v>5</v>
      </c>
      <c r="G90" s="10">
        <v>0.3</v>
      </c>
      <c r="H90" s="11" t="str" cm="1">
        <f t="array" ref="H90">INDEX(_xlfn.TEXTSPLIT(טבלה1[[#This Row],[עמודה2]],","),1)</f>
        <v>New Castle</v>
      </c>
      <c r="I90" s="12" t="str" cm="1">
        <f t="array" ref="I90">INDEX(_xlfn.TEXTSPLIT(טבלה1[[#This Row],[עמודה2]],","),2)</f>
        <v xml:space="preserve"> DE</v>
      </c>
      <c r="J90" s="16" t="str">
        <f>_xlfn.CONCAT(טבלה1[[#This Row],[AI_Companies]]," ",טבלה1[[#This Row],[עמודה1]])</f>
        <v>OptiSolBusinessSolutions https://datalabs.optisolbusiness.com/</v>
      </c>
      <c r="K90" s="12">
        <v>250</v>
      </c>
      <c r="L90" s="12" t="str">
        <f>IF(טבלה1[[#This Row],[עמודה53]]&gt;2000,"Yes","No")</f>
        <v>No</v>
      </c>
      <c r="M90" s="12">
        <v>999</v>
      </c>
      <c r="N90" s="12">
        <f>AVERAGE(טבלה1[[#This Row],[עמודה52]:[עמודה53]])</f>
        <v>624.5</v>
      </c>
      <c r="O90" s="12" t="str">
        <f>IF(טבלה1[[#This Row],[עמודה4]]="&lt; $25 / hr","0$ - $25 / hr",טבלה1[[#This Row],[עמודה4]])</f>
        <v>0$ - $25 / hr</v>
      </c>
      <c r="P90" s="12" t="str" cm="1">
        <f t="array" ref="P90">INDEX(_xlfn.TEXTSPLIT(טבלה1[[#This Row],[עמודה55]],"-"),1)</f>
        <v xml:space="preserve">0$ </v>
      </c>
      <c r="Q90" s="21" t="str" cm="1">
        <f t="array" ref="Q90">INDEX(_xlfn.TEXTSPLIT(INDEX(_xlfn.TEXTSPLIT(טבלה1[[#This Row],[עמודה55]],"-"),2),"/"),1)</f>
        <v xml:space="preserve"> $25 </v>
      </c>
      <c r="R90" s="12">
        <f>AVERAGE(טבלה1[[#This Row],[עמודה59]:[עמודה60]])</f>
        <v>12.5</v>
      </c>
      <c r="S90" s="3">
        <f>VALUE(SUBSTITUTE(טבלה1[[#This Row],[עמודה56]],"$",""))</f>
        <v>0</v>
      </c>
      <c r="T90" s="3">
        <f>VALUE(SUBSTITUTE(טבלה1[[#This Row],[עמודה57]],"$",""))</f>
        <v>25</v>
      </c>
      <c r="U90" s="3" t="str">
        <f>IF(טבלה1[[#This Row],[עמודה58]]&gt;30,"Yes","No")</f>
        <v>No</v>
      </c>
    </row>
    <row r="91" spans="1:21" ht="13" x14ac:dyDescent="0.15">
      <c r="A91" s="8" t="s">
        <v>257</v>
      </c>
      <c r="B91" s="9" t="s">
        <v>258</v>
      </c>
      <c r="C91" s="9" t="s">
        <v>20</v>
      </c>
      <c r="D91" s="9" t="s">
        <v>4</v>
      </c>
      <c r="E91" s="9" t="s">
        <v>33</v>
      </c>
      <c r="F91" s="9" t="s">
        <v>5</v>
      </c>
      <c r="G91" s="10">
        <v>0.4</v>
      </c>
      <c r="H91" s="11" t="str" cm="1">
        <f t="array" ref="H91">INDEX(_xlfn.TEXTSPLIT(טבלה1[[#This Row],[עמודה2]],","),1)</f>
        <v>New York</v>
      </c>
      <c r="I91" s="12" t="str" cm="1">
        <f t="array" ref="I91">INDEX(_xlfn.TEXTSPLIT(טבלה1[[#This Row],[עמודה2]],","),2)</f>
        <v xml:space="preserve"> NY</v>
      </c>
      <c r="J91" s="16" t="str">
        <f>_xlfn.CONCAT(טבלה1[[#This Row],[AI_Companies]]," ",טבלה1[[#This Row],[עמודה1]])</f>
        <v>AbtoSoftware https://www.abtosoftware.com/net-development-company</v>
      </c>
      <c r="K91" s="12">
        <v>250</v>
      </c>
      <c r="L91" s="12" t="str">
        <f>IF(טבלה1[[#This Row],[עמודה53]]&gt;2000,"Yes","No")</f>
        <v>No</v>
      </c>
      <c r="M91" s="12">
        <v>999</v>
      </c>
      <c r="N91" s="12">
        <f>AVERAGE(טבלה1[[#This Row],[עמודה52]:[עמודה53]])</f>
        <v>624.5</v>
      </c>
      <c r="O91" s="12" t="str">
        <f>IF(טבלה1[[#This Row],[עמודה4]]="&lt; $25 / hr","0$ - $25 / hr",טבלה1[[#This Row],[עמודה4]])</f>
        <v>$25 - $49 / hr</v>
      </c>
      <c r="P91" s="12" t="str" cm="1">
        <f t="array" ref="P91">INDEX(_xlfn.TEXTSPLIT(טבלה1[[#This Row],[עמודה55]],"-"),1)</f>
        <v xml:space="preserve">$25 </v>
      </c>
      <c r="Q91" s="21" t="str" cm="1">
        <f t="array" ref="Q91">INDEX(_xlfn.TEXTSPLIT(INDEX(_xlfn.TEXTSPLIT(טבלה1[[#This Row],[עמודה55]],"-"),2),"/"),1)</f>
        <v xml:space="preserve"> $49 </v>
      </c>
      <c r="R91" s="12">
        <f>AVERAGE(טבלה1[[#This Row],[עמודה59]:[עמודה60]])</f>
        <v>37</v>
      </c>
      <c r="S91" s="3">
        <f>VALUE(SUBSTITUTE(טבלה1[[#This Row],[עמודה56]],"$",""))</f>
        <v>25</v>
      </c>
      <c r="T91" s="3">
        <f>VALUE(SUBSTITUTE(טבלה1[[#This Row],[עמודה57]],"$",""))</f>
        <v>49</v>
      </c>
      <c r="U91" s="3" t="str">
        <f>IF(טבלה1[[#This Row],[עמודה58]]&gt;30,"Yes","No")</f>
        <v>Yes</v>
      </c>
    </row>
    <row r="92" spans="1:21" ht="13" x14ac:dyDescent="0.15">
      <c r="A92" s="8" t="s">
        <v>259</v>
      </c>
      <c r="B92" s="9" t="s">
        <v>260</v>
      </c>
      <c r="C92" s="9" t="s">
        <v>261</v>
      </c>
      <c r="D92" s="13">
        <v>10000</v>
      </c>
      <c r="E92" s="9" t="s">
        <v>9</v>
      </c>
      <c r="F92" s="9" t="s">
        <v>29</v>
      </c>
      <c r="G92" s="10">
        <v>0.4</v>
      </c>
      <c r="H92" s="11" t="str" cm="1">
        <f t="array" ref="H92">INDEX(_xlfn.TEXTSPLIT(טבלה1[[#This Row],[עמודה2]],","),1)</f>
        <v>Bari</v>
      </c>
      <c r="I92" s="12" t="str" cm="1">
        <f t="array" ref="I92">INDEX(_xlfn.TEXTSPLIT(טבלה1[[#This Row],[עמודה2]],","),2)</f>
        <v xml:space="preserve"> Italy</v>
      </c>
      <c r="J92" s="16" t="str">
        <f>_xlfn.CONCAT(טבלה1[[#This Row],[AI_Companies]]," ",טבלה1[[#This Row],[עמודה1]])</f>
        <v>FRANKHOOD https://www.frankhood.it/</v>
      </c>
      <c r="K92" s="12">
        <v>10</v>
      </c>
      <c r="L92" s="12" t="str">
        <f>IF(טבלה1[[#This Row],[עמודה53]]&gt;2000,"Yes","No")</f>
        <v>No</v>
      </c>
      <c r="M92" s="12">
        <v>49</v>
      </c>
      <c r="N92" s="12">
        <f>AVERAGE(טבלה1[[#This Row],[עמודה52]:[עמודה53]])</f>
        <v>29.5</v>
      </c>
      <c r="O92" s="12" t="str">
        <f>IF(טבלה1[[#This Row],[עמודה4]]="&lt; $25 / hr","0$ - $25 / hr",טבלה1[[#This Row],[עמודה4]])</f>
        <v>$50 - $99 / hr</v>
      </c>
      <c r="P92" s="12" t="str" cm="1">
        <f t="array" ref="P92">INDEX(_xlfn.TEXTSPLIT(טבלה1[[#This Row],[עמודה55]],"-"),1)</f>
        <v xml:space="preserve">$50 </v>
      </c>
      <c r="Q92" s="21" t="str" cm="1">
        <f t="array" ref="Q92">INDEX(_xlfn.TEXTSPLIT(INDEX(_xlfn.TEXTSPLIT(טבלה1[[#This Row],[עמודה55]],"-"),2),"/"),1)</f>
        <v xml:space="preserve"> $99 </v>
      </c>
      <c r="R92" s="12">
        <f>AVERAGE(טבלה1[[#This Row],[עמודה59]:[עמודה60]])</f>
        <v>74.5</v>
      </c>
      <c r="S92" s="3">
        <f>VALUE(SUBSTITUTE(טבלה1[[#This Row],[עמודה56]],"$",""))</f>
        <v>50</v>
      </c>
      <c r="T92" s="3">
        <f>VALUE(SUBSTITUTE(טבלה1[[#This Row],[עמודה57]],"$",""))</f>
        <v>99</v>
      </c>
      <c r="U92" s="3" t="str">
        <f>IF(טבלה1[[#This Row],[עמודה58]]&gt;30,"Yes","No")</f>
        <v>Yes</v>
      </c>
    </row>
    <row r="93" spans="1:21" ht="13" x14ac:dyDescent="0.15">
      <c r="A93" s="8" t="s">
        <v>262</v>
      </c>
      <c r="B93" s="9" t="s">
        <v>263</v>
      </c>
      <c r="C93" s="9" t="s">
        <v>264</v>
      </c>
      <c r="D93" s="13">
        <v>25000</v>
      </c>
      <c r="E93" s="9" t="s">
        <v>33</v>
      </c>
      <c r="F93" s="9" t="s">
        <v>10</v>
      </c>
      <c r="G93" s="10">
        <v>0.5</v>
      </c>
      <c r="H93" s="11" t="str" cm="1">
        <f t="array" ref="H93">INDEX(_xlfn.TEXTSPLIT(טבלה1[[#This Row],[עמודה2]],","),1)</f>
        <v>Yerevan</v>
      </c>
      <c r="I93" s="12" t="str" cm="1">
        <f t="array" ref="I93">INDEX(_xlfn.TEXTSPLIT(טבלה1[[#This Row],[עמודה2]],","),2)</f>
        <v xml:space="preserve"> Armenia</v>
      </c>
      <c r="J93" s="16" t="str">
        <f>_xlfn.CONCAT(טבלה1[[#This Row],[AI_Companies]]," ",טבלה1[[#This Row],[עמודה1]])</f>
        <v>Develandoo http://www.develandoo.com</v>
      </c>
      <c r="K93" s="12">
        <v>50</v>
      </c>
      <c r="L93" s="12" t="str">
        <f>IF(טבלה1[[#This Row],[עמודה53]]&gt;2000,"Yes","No")</f>
        <v>No</v>
      </c>
      <c r="M93" s="12">
        <v>249</v>
      </c>
      <c r="N93" s="12">
        <f>AVERAGE(טבלה1[[#This Row],[עמודה52]:[עמודה53]])</f>
        <v>149.5</v>
      </c>
      <c r="O93" s="12" t="str">
        <f>IF(טבלה1[[#This Row],[עמודה4]]="&lt; $25 / hr","0$ - $25 / hr",טבלה1[[#This Row],[עמודה4]])</f>
        <v>$25 - $49 / hr</v>
      </c>
      <c r="P93" s="12" t="str" cm="1">
        <f t="array" ref="P93">INDEX(_xlfn.TEXTSPLIT(טבלה1[[#This Row],[עמודה55]],"-"),1)</f>
        <v xml:space="preserve">$25 </v>
      </c>
      <c r="Q93" s="21" t="str" cm="1">
        <f t="array" ref="Q93">INDEX(_xlfn.TEXTSPLIT(INDEX(_xlfn.TEXTSPLIT(טבלה1[[#This Row],[עמודה55]],"-"),2),"/"),1)</f>
        <v xml:space="preserve"> $49 </v>
      </c>
      <c r="R93" s="12">
        <f>AVERAGE(טבלה1[[#This Row],[עמודה59]:[עמודה60]])</f>
        <v>37</v>
      </c>
      <c r="S93" s="3">
        <f>VALUE(SUBSTITUTE(טבלה1[[#This Row],[עמודה56]],"$",""))</f>
        <v>25</v>
      </c>
      <c r="T93" s="3">
        <f>VALUE(SUBSTITUTE(טבלה1[[#This Row],[עמודה57]],"$",""))</f>
        <v>49</v>
      </c>
      <c r="U93" s="3" t="str">
        <f>IF(טבלה1[[#This Row],[עמודה58]]&gt;30,"Yes","No")</f>
        <v>Yes</v>
      </c>
    </row>
    <row r="94" spans="1:21" ht="13" x14ac:dyDescent="0.15">
      <c r="A94" s="8" t="s">
        <v>265</v>
      </c>
      <c r="B94" s="9" t="s">
        <v>266</v>
      </c>
      <c r="C94" s="9" t="s">
        <v>56</v>
      </c>
      <c r="D94" s="13">
        <v>25000</v>
      </c>
      <c r="E94" s="9" t="s">
        <v>21</v>
      </c>
      <c r="F94" s="9" t="s">
        <v>29</v>
      </c>
      <c r="G94" s="10">
        <v>0.1</v>
      </c>
      <c r="H94" s="11" t="str" cm="1">
        <f t="array" ref="H94">INDEX(_xlfn.TEXTSPLIT(טבלה1[[#This Row],[עמודה2]],","),1)</f>
        <v>Los Angeles</v>
      </c>
      <c r="I94" s="12" t="str" cm="1">
        <f t="array" ref="I94">INDEX(_xlfn.TEXTSPLIT(טבלה1[[#This Row],[עמודה2]],","),2)</f>
        <v xml:space="preserve"> CA</v>
      </c>
      <c r="J94" s="16" t="str">
        <f>_xlfn.CONCAT(טבלה1[[#This Row],[AI_Companies]]," ",טבלה1[[#This Row],[עמודה1]])</f>
        <v>DogtownMedia https://www.dogtownmedia.com/</v>
      </c>
      <c r="K94" s="12">
        <v>10</v>
      </c>
      <c r="L94" s="12" t="str">
        <f>IF(טבלה1[[#This Row],[עמודה53]]&gt;2000,"Yes","No")</f>
        <v>No</v>
      </c>
      <c r="M94" s="12">
        <v>49</v>
      </c>
      <c r="N94" s="12">
        <f>AVERAGE(טבלה1[[#This Row],[עמודה52]:[עמודה53]])</f>
        <v>29.5</v>
      </c>
      <c r="O94" s="12" t="str">
        <f>IF(טבלה1[[#This Row],[עמודה4]]="&lt; $25 / hr","0$ - $25 / hr",טבלה1[[#This Row],[עמודה4]])</f>
        <v>$100 - $149 / hr</v>
      </c>
      <c r="P94" s="12" t="str" cm="1">
        <f t="array" ref="P94">INDEX(_xlfn.TEXTSPLIT(טבלה1[[#This Row],[עמודה55]],"-"),1)</f>
        <v xml:space="preserve">$100 </v>
      </c>
      <c r="Q94" s="21" t="str" cm="1">
        <f t="array" ref="Q94">INDEX(_xlfn.TEXTSPLIT(INDEX(_xlfn.TEXTSPLIT(טבלה1[[#This Row],[עמודה55]],"-"),2),"/"),1)</f>
        <v xml:space="preserve"> $149 </v>
      </c>
      <c r="R94" s="12">
        <f>AVERAGE(טבלה1[[#This Row],[עמודה59]:[עמודה60]])</f>
        <v>124.5</v>
      </c>
      <c r="S94" s="3">
        <f>VALUE(SUBSTITUTE(טבלה1[[#This Row],[עמודה56]],"$",""))</f>
        <v>100</v>
      </c>
      <c r="T94" s="3">
        <f>VALUE(SUBSTITUTE(טבלה1[[#This Row],[עמודה57]],"$",""))</f>
        <v>149</v>
      </c>
      <c r="U94" s="3" t="str">
        <f>IF(טבלה1[[#This Row],[עמודה58]]&gt;30,"Yes","No")</f>
        <v>Yes</v>
      </c>
    </row>
    <row r="95" spans="1:21" ht="13" x14ac:dyDescent="0.15">
      <c r="A95" s="8" t="s">
        <v>267</v>
      </c>
      <c r="B95" s="9" t="s">
        <v>268</v>
      </c>
      <c r="C95" s="9" t="s">
        <v>185</v>
      </c>
      <c r="D95" s="13">
        <v>5000</v>
      </c>
      <c r="E95" s="9" t="s">
        <v>9</v>
      </c>
      <c r="F95" s="9" t="s">
        <v>29</v>
      </c>
      <c r="G95" s="10">
        <v>0.75</v>
      </c>
      <c r="H95" s="11" t="str" cm="1">
        <f t="array" ref="H95">INDEX(_xlfn.TEXTSPLIT(טבלה1[[#This Row],[עמודה2]],","),1)</f>
        <v>Kharkiv</v>
      </c>
      <c r="I95" s="12" t="str" cm="1">
        <f t="array" ref="I95">INDEX(_xlfn.TEXTSPLIT(טבלה1[[#This Row],[עמודה2]],","),2)</f>
        <v xml:space="preserve"> Ukraine</v>
      </c>
      <c r="J95" s="16" t="str">
        <f>_xlfn.CONCAT(טבלה1[[#This Row],[AI_Companies]]," ",טבלה1[[#This Row],[עמודה1]])</f>
        <v>It-Jim https://www.it-jim.com/</v>
      </c>
      <c r="K95" s="12">
        <v>10</v>
      </c>
      <c r="L95" s="12" t="str">
        <f>IF(טבלה1[[#This Row],[עמודה53]]&gt;2000,"Yes","No")</f>
        <v>No</v>
      </c>
      <c r="M95" s="12">
        <v>49</v>
      </c>
      <c r="N95" s="12">
        <f>AVERAGE(טבלה1[[#This Row],[עמודה52]:[עמודה53]])</f>
        <v>29.5</v>
      </c>
      <c r="O95" s="12" t="str">
        <f>IF(טבלה1[[#This Row],[עמודה4]]="&lt; $25 / hr","0$ - $25 / hr",טבלה1[[#This Row],[עמודה4]])</f>
        <v>$50 - $99 / hr</v>
      </c>
      <c r="P95" s="12" t="str" cm="1">
        <f t="array" ref="P95">INDEX(_xlfn.TEXTSPLIT(טבלה1[[#This Row],[עמודה55]],"-"),1)</f>
        <v xml:space="preserve">$50 </v>
      </c>
      <c r="Q95" s="21" t="str" cm="1">
        <f t="array" ref="Q95">INDEX(_xlfn.TEXTSPLIT(INDEX(_xlfn.TEXTSPLIT(טבלה1[[#This Row],[עמודה55]],"-"),2),"/"),1)</f>
        <v xml:space="preserve"> $99 </v>
      </c>
      <c r="R95" s="12">
        <f>AVERAGE(טבלה1[[#This Row],[עמודה59]:[עמודה60]])</f>
        <v>74.5</v>
      </c>
      <c r="S95" s="3">
        <f>VALUE(SUBSTITUTE(טבלה1[[#This Row],[עמודה56]],"$",""))</f>
        <v>50</v>
      </c>
      <c r="T95" s="3">
        <f>VALUE(SUBSTITUTE(טבלה1[[#This Row],[עמודה57]],"$",""))</f>
        <v>99</v>
      </c>
      <c r="U95" s="3" t="str">
        <f>IF(טבלה1[[#This Row],[עמודה58]]&gt;30,"Yes","No")</f>
        <v>Yes</v>
      </c>
    </row>
    <row r="96" spans="1:21" ht="13" x14ac:dyDescent="0.15">
      <c r="A96" s="8" t="s">
        <v>269</v>
      </c>
      <c r="B96" s="9" t="s">
        <v>270</v>
      </c>
      <c r="C96" s="9" t="s">
        <v>271</v>
      </c>
      <c r="D96" s="13">
        <v>50000</v>
      </c>
      <c r="E96" s="9" t="s">
        <v>33</v>
      </c>
      <c r="F96" s="9" t="s">
        <v>5</v>
      </c>
      <c r="G96" s="10">
        <v>0.1</v>
      </c>
      <c r="H96" s="11" t="str" cm="1">
        <f t="array" ref="H96">INDEX(_xlfn.TEXTSPLIT(טבלה1[[#This Row],[עמודה2]],","),1)</f>
        <v>Cambridge</v>
      </c>
      <c r="I96" s="12" t="str" cm="1">
        <f t="array" ref="I96">INDEX(_xlfn.TEXTSPLIT(טבלה1[[#This Row],[עמודה2]],","),2)</f>
        <v xml:space="preserve"> MA</v>
      </c>
      <c r="J96" s="16" t="str">
        <f>_xlfn.CONCAT(טבלה1[[#This Row],[AI_Companies]]," ",טבלה1[[#This Row],[עמודה1]])</f>
        <v>FirstLineSoftware https://firstlinesoftware.com/</v>
      </c>
      <c r="K96" s="12">
        <v>250</v>
      </c>
      <c r="L96" s="12" t="str">
        <f>IF(טבלה1[[#This Row],[עמודה53]]&gt;2000,"Yes","No")</f>
        <v>No</v>
      </c>
      <c r="M96" s="12">
        <v>999</v>
      </c>
      <c r="N96" s="12">
        <f>AVERAGE(טבלה1[[#This Row],[עמודה52]:[עמודה53]])</f>
        <v>624.5</v>
      </c>
      <c r="O96" s="12" t="str">
        <f>IF(טבלה1[[#This Row],[עמודה4]]="&lt; $25 / hr","0$ - $25 / hr",טבלה1[[#This Row],[עמודה4]])</f>
        <v>$25 - $49 / hr</v>
      </c>
      <c r="P96" s="12" t="str" cm="1">
        <f t="array" ref="P96">INDEX(_xlfn.TEXTSPLIT(טבלה1[[#This Row],[עמודה55]],"-"),1)</f>
        <v xml:space="preserve">$25 </v>
      </c>
      <c r="Q96" s="21" t="str" cm="1">
        <f t="array" ref="Q96">INDEX(_xlfn.TEXTSPLIT(INDEX(_xlfn.TEXTSPLIT(טבלה1[[#This Row],[עמודה55]],"-"),2),"/"),1)</f>
        <v xml:space="preserve"> $49 </v>
      </c>
      <c r="R96" s="12">
        <f>AVERAGE(טבלה1[[#This Row],[עמודה59]:[עמודה60]])</f>
        <v>37</v>
      </c>
      <c r="S96" s="3">
        <f>VALUE(SUBSTITUTE(טבלה1[[#This Row],[עמודה56]],"$",""))</f>
        <v>25</v>
      </c>
      <c r="T96" s="3">
        <f>VALUE(SUBSTITUTE(טבלה1[[#This Row],[עמודה57]],"$",""))</f>
        <v>49</v>
      </c>
      <c r="U96" s="3" t="str">
        <f>IF(טבלה1[[#This Row],[עמודה58]]&gt;30,"Yes","No")</f>
        <v>Yes</v>
      </c>
    </row>
    <row r="97" spans="1:21" ht="13" x14ac:dyDescent="0.15">
      <c r="A97" s="8" t="s">
        <v>272</v>
      </c>
      <c r="B97" s="9" t="s">
        <v>273</v>
      </c>
      <c r="C97" s="9" t="s">
        <v>185</v>
      </c>
      <c r="D97" s="13">
        <v>50000</v>
      </c>
      <c r="E97" s="9" t="s">
        <v>9</v>
      </c>
      <c r="F97" s="9" t="s">
        <v>10</v>
      </c>
      <c r="G97" s="10">
        <v>0.7</v>
      </c>
      <c r="H97" s="11" t="str" cm="1">
        <f t="array" ref="H97">INDEX(_xlfn.TEXTSPLIT(טבלה1[[#This Row],[עמודה2]],","),1)</f>
        <v>Kharkiv</v>
      </c>
      <c r="I97" s="12" t="str" cm="1">
        <f t="array" ref="I97">INDEX(_xlfn.TEXTSPLIT(טבלה1[[#This Row],[עמודה2]],","),2)</f>
        <v xml:space="preserve"> Ukraine</v>
      </c>
      <c r="J97" s="16" t="str">
        <f>_xlfn.CONCAT(טבלה1[[#This Row],[AI_Companies]]," ",טבלה1[[#This Row],[עמודה1]])</f>
        <v>Quantum https://quantumobile.com/</v>
      </c>
      <c r="K97" s="12">
        <v>50</v>
      </c>
      <c r="L97" s="12" t="str">
        <f>IF(טבלה1[[#This Row],[עמודה53]]&gt;2000,"Yes","No")</f>
        <v>No</v>
      </c>
      <c r="M97" s="12">
        <v>249</v>
      </c>
      <c r="N97" s="12">
        <f>AVERAGE(טבלה1[[#This Row],[עמודה52]:[עמודה53]])</f>
        <v>149.5</v>
      </c>
      <c r="O97" s="12" t="str">
        <f>IF(טבלה1[[#This Row],[עמודה4]]="&lt; $25 / hr","0$ - $25 / hr",טבלה1[[#This Row],[עמודה4]])</f>
        <v>$50 - $99 / hr</v>
      </c>
      <c r="P97" s="12" t="str" cm="1">
        <f t="array" ref="P97">INDEX(_xlfn.TEXTSPLIT(טבלה1[[#This Row],[עמודה55]],"-"),1)</f>
        <v xml:space="preserve">$50 </v>
      </c>
      <c r="Q97" s="21" t="str" cm="1">
        <f t="array" ref="Q97">INDEX(_xlfn.TEXTSPLIT(INDEX(_xlfn.TEXTSPLIT(טבלה1[[#This Row],[עמודה55]],"-"),2),"/"),1)</f>
        <v xml:space="preserve"> $99 </v>
      </c>
      <c r="R97" s="12">
        <f>AVERAGE(טבלה1[[#This Row],[עמודה59]:[עמודה60]])</f>
        <v>74.5</v>
      </c>
      <c r="S97" s="3">
        <f>VALUE(SUBSTITUTE(טבלה1[[#This Row],[עמודה56]],"$",""))</f>
        <v>50</v>
      </c>
      <c r="T97" s="3">
        <f>VALUE(SUBSTITUTE(טבלה1[[#This Row],[עמודה57]],"$",""))</f>
        <v>99</v>
      </c>
      <c r="U97" s="3" t="str">
        <f>IF(טבלה1[[#This Row],[עמודה58]]&gt;30,"Yes","No")</f>
        <v>Yes</v>
      </c>
    </row>
    <row r="98" spans="1:21" ht="13" x14ac:dyDescent="0.15">
      <c r="A98" s="8" t="s">
        <v>274</v>
      </c>
      <c r="B98" s="9" t="s">
        <v>275</v>
      </c>
      <c r="C98" s="9" t="s">
        <v>276</v>
      </c>
      <c r="D98" s="13">
        <v>10000</v>
      </c>
      <c r="E98" s="9" t="s">
        <v>33</v>
      </c>
      <c r="F98" s="9" t="s">
        <v>10</v>
      </c>
      <c r="G98" s="10">
        <v>0.15</v>
      </c>
      <c r="H98" s="11" t="str" cm="1">
        <f t="array" ref="H98">INDEX(_xlfn.TEXTSPLIT(טבלה1[[#This Row],[עמודה2]],","),1)</f>
        <v>Salt Lake City</v>
      </c>
      <c r="I98" s="12" t="str" cm="1">
        <f t="array" ref="I98">INDEX(_xlfn.TEXTSPLIT(טבלה1[[#This Row],[עמודה2]],","),2)</f>
        <v xml:space="preserve"> UT</v>
      </c>
      <c r="J98" s="16" t="str">
        <f>_xlfn.CONCAT(טבלה1[[#This Row],[AI_Companies]]," ",טבלה1[[#This Row],[עמודה1]])</f>
        <v>NeoITO https://www.neoito.com</v>
      </c>
      <c r="K98" s="12">
        <v>50</v>
      </c>
      <c r="L98" s="12" t="str">
        <f>IF(טבלה1[[#This Row],[עמודה53]]&gt;2000,"Yes","No")</f>
        <v>No</v>
      </c>
      <c r="M98" s="12">
        <v>249</v>
      </c>
      <c r="N98" s="12">
        <f>AVERAGE(טבלה1[[#This Row],[עמודה52]:[עמודה53]])</f>
        <v>149.5</v>
      </c>
      <c r="O98" s="12" t="str">
        <f>IF(טבלה1[[#This Row],[עמודה4]]="&lt; $25 / hr","0$ - $25 / hr",טבלה1[[#This Row],[עמודה4]])</f>
        <v>$25 - $49 / hr</v>
      </c>
      <c r="P98" s="12" t="str" cm="1">
        <f t="array" ref="P98">INDEX(_xlfn.TEXTSPLIT(טבלה1[[#This Row],[עמודה55]],"-"),1)</f>
        <v xml:space="preserve">$25 </v>
      </c>
      <c r="Q98" s="21" t="str" cm="1">
        <f t="array" ref="Q98">INDEX(_xlfn.TEXTSPLIT(INDEX(_xlfn.TEXTSPLIT(טבלה1[[#This Row],[עמודה55]],"-"),2),"/"),1)</f>
        <v xml:space="preserve"> $49 </v>
      </c>
      <c r="R98" s="12">
        <f>AVERAGE(טבלה1[[#This Row],[עמודה59]:[עמודה60]])</f>
        <v>37</v>
      </c>
      <c r="S98" s="3">
        <f>VALUE(SUBSTITUTE(טבלה1[[#This Row],[עמודה56]],"$",""))</f>
        <v>25</v>
      </c>
      <c r="T98" s="3">
        <f>VALUE(SUBSTITUTE(טבלה1[[#This Row],[עמודה57]],"$",""))</f>
        <v>49</v>
      </c>
      <c r="U98" s="3" t="str">
        <f>IF(טבלה1[[#This Row],[עמודה58]]&gt;30,"Yes","No")</f>
        <v>Yes</v>
      </c>
    </row>
    <row r="99" spans="1:21" ht="13" x14ac:dyDescent="0.15">
      <c r="A99" s="8" t="s">
        <v>277</v>
      </c>
      <c r="B99" s="9" t="s">
        <v>278</v>
      </c>
      <c r="C99" s="9" t="s">
        <v>69</v>
      </c>
      <c r="D99" s="13">
        <v>50000</v>
      </c>
      <c r="E99" s="9" t="s">
        <v>9</v>
      </c>
      <c r="F99" s="9" t="s">
        <v>10</v>
      </c>
      <c r="G99" s="10">
        <v>0.6</v>
      </c>
      <c r="H99" s="11" t="str" cm="1">
        <f t="array" ref="H99">INDEX(_xlfn.TEXTSPLIT(טבלה1[[#This Row],[עמודה2]],","),1)</f>
        <v>Bengaluru</v>
      </c>
      <c r="I99" s="12" t="str" cm="1">
        <f t="array" ref="I99">INDEX(_xlfn.TEXTSPLIT(טבלה1[[#This Row],[עמודה2]],","),2)</f>
        <v xml:space="preserve"> India</v>
      </c>
      <c r="J99" s="16" t="str">
        <f>_xlfn.CONCAT(טבלה1[[#This Row],[AI_Companies]]," ",טבלה1[[#This Row],[עמודה1]])</f>
        <v>DayOneTechnologies https://www.day1tech.com/</v>
      </c>
      <c r="K99" s="12">
        <v>50</v>
      </c>
      <c r="L99" s="12" t="str">
        <f>IF(טבלה1[[#This Row],[עמודה53]]&gt;2000,"Yes","No")</f>
        <v>No</v>
      </c>
      <c r="M99" s="12">
        <v>249</v>
      </c>
      <c r="N99" s="12">
        <f>AVERAGE(טבלה1[[#This Row],[עמודה52]:[עמודה53]])</f>
        <v>149.5</v>
      </c>
      <c r="O99" s="12" t="str">
        <f>IF(טבלה1[[#This Row],[עמודה4]]="&lt; $25 / hr","0$ - $25 / hr",טבלה1[[#This Row],[עמודה4]])</f>
        <v>$50 - $99 / hr</v>
      </c>
      <c r="P99" s="12" t="str" cm="1">
        <f t="array" ref="P99">INDEX(_xlfn.TEXTSPLIT(טבלה1[[#This Row],[עמודה55]],"-"),1)</f>
        <v xml:space="preserve">$50 </v>
      </c>
      <c r="Q99" s="21" t="str" cm="1">
        <f t="array" ref="Q99">INDEX(_xlfn.TEXTSPLIT(INDEX(_xlfn.TEXTSPLIT(טבלה1[[#This Row],[עמודה55]],"-"),2),"/"),1)</f>
        <v xml:space="preserve"> $99 </v>
      </c>
      <c r="R99" s="12">
        <f>AVERAGE(טבלה1[[#This Row],[עמודה59]:[עמודה60]])</f>
        <v>74.5</v>
      </c>
      <c r="S99" s="3">
        <f>VALUE(SUBSTITUTE(טבלה1[[#This Row],[עמודה56]],"$",""))</f>
        <v>50</v>
      </c>
      <c r="T99" s="3">
        <f>VALUE(SUBSTITUTE(טבלה1[[#This Row],[עמודה57]],"$",""))</f>
        <v>99</v>
      </c>
      <c r="U99" s="3" t="str">
        <f>IF(טבלה1[[#This Row],[עמודה58]]&gt;30,"Yes","No")</f>
        <v>Yes</v>
      </c>
    </row>
    <row r="100" spans="1:21" ht="13" x14ac:dyDescent="0.15">
      <c r="A100" s="8" t="s">
        <v>279</v>
      </c>
      <c r="B100" s="9" t="s">
        <v>280</v>
      </c>
      <c r="C100" s="9" t="s">
        <v>281</v>
      </c>
      <c r="D100" s="13">
        <v>10000</v>
      </c>
      <c r="E100" s="9" t="s">
        <v>9</v>
      </c>
      <c r="F100" s="9" t="s">
        <v>5</v>
      </c>
      <c r="G100" s="10">
        <v>0.2</v>
      </c>
      <c r="H100" s="11" t="str" cm="1">
        <f t="array" ref="H100">INDEX(_xlfn.TEXTSPLIT(טבלה1[[#This Row],[עמודה2]],","),1)</f>
        <v>San Salvador</v>
      </c>
      <c r="I100" s="12" t="str" cm="1">
        <f t="array" ref="I100">INDEX(_xlfn.TEXTSPLIT(טבלה1[[#This Row],[עמודה2]],","),2)</f>
        <v xml:space="preserve"> El Salvador</v>
      </c>
      <c r="J100" s="16" t="str">
        <f>_xlfn.CONCAT(טבלה1[[#This Row],[AI_Companies]]," ",טבלה1[[#This Row],[עמודה1]])</f>
        <v>ApplaudoStudios https://applaudostudios.com/nb/free-consultation/</v>
      </c>
      <c r="K100" s="12">
        <v>250</v>
      </c>
      <c r="L100" s="12" t="str">
        <f>IF(טבלה1[[#This Row],[עמודה53]]&gt;2000,"Yes","No")</f>
        <v>No</v>
      </c>
      <c r="M100" s="12">
        <v>999</v>
      </c>
      <c r="N100" s="12">
        <f>AVERAGE(טבלה1[[#This Row],[עמודה52]:[עמודה53]])</f>
        <v>624.5</v>
      </c>
      <c r="O100" s="12" t="str">
        <f>IF(טבלה1[[#This Row],[עמודה4]]="&lt; $25 / hr","0$ - $25 / hr",טבלה1[[#This Row],[עמודה4]])</f>
        <v>$50 - $99 / hr</v>
      </c>
      <c r="P100" s="12" t="str" cm="1">
        <f t="array" ref="P100">INDEX(_xlfn.TEXTSPLIT(טבלה1[[#This Row],[עמודה55]],"-"),1)</f>
        <v xml:space="preserve">$50 </v>
      </c>
      <c r="Q100" s="21" t="str" cm="1">
        <f t="array" ref="Q100">INDEX(_xlfn.TEXTSPLIT(INDEX(_xlfn.TEXTSPLIT(טבלה1[[#This Row],[עמודה55]],"-"),2),"/"),1)</f>
        <v xml:space="preserve"> $99 </v>
      </c>
      <c r="R100" s="12">
        <f>AVERAGE(טבלה1[[#This Row],[עמודה59]:[עמודה60]])</f>
        <v>74.5</v>
      </c>
      <c r="S100" s="3">
        <f>VALUE(SUBSTITUTE(טבלה1[[#This Row],[עמודה56]],"$",""))</f>
        <v>50</v>
      </c>
      <c r="T100" s="3">
        <f>VALUE(SUBSTITUTE(טבלה1[[#This Row],[עמודה57]],"$",""))</f>
        <v>99</v>
      </c>
      <c r="U100" s="3" t="str">
        <f>IF(טבלה1[[#This Row],[עמודה58]]&gt;30,"Yes","No")</f>
        <v>Yes</v>
      </c>
    </row>
    <row r="101" spans="1:21" ht="13" x14ac:dyDescent="0.15">
      <c r="A101" s="8" t="s">
        <v>282</v>
      </c>
      <c r="B101" s="9" t="s">
        <v>283</v>
      </c>
      <c r="C101" s="9" t="s">
        <v>102</v>
      </c>
      <c r="D101" s="13">
        <v>5000</v>
      </c>
      <c r="E101" s="9" t="s">
        <v>14</v>
      </c>
      <c r="F101" s="9" t="s">
        <v>5</v>
      </c>
      <c r="G101" s="10">
        <v>0.1</v>
      </c>
      <c r="H101" s="11" t="str" cm="1">
        <f t="array" ref="H101">INDEX(_xlfn.TEXTSPLIT(טבלה1[[#This Row],[עמודה2]],","),1)</f>
        <v>London</v>
      </c>
      <c r="I101" s="12" t="str" cm="1">
        <f t="array" ref="I101">INDEX(_xlfn.TEXTSPLIT(טבלה1[[#This Row],[עמודה2]],","),2)</f>
        <v xml:space="preserve"> United Kingdom</v>
      </c>
      <c r="J101" s="16" t="str">
        <f>_xlfn.CONCAT(טבלה1[[#This Row],[AI_Companies]]," ",טבלה1[[#This Row],[עמודה1]])</f>
        <v>Dotsquares https://www.dotsquares.com/</v>
      </c>
      <c r="K101" s="12">
        <v>250</v>
      </c>
      <c r="L101" s="12" t="str">
        <f>IF(טבלה1[[#This Row],[עמודה53]]&gt;2000,"Yes","No")</f>
        <v>No</v>
      </c>
      <c r="M101" s="12">
        <v>999</v>
      </c>
      <c r="N101" s="12">
        <f>AVERAGE(טבלה1[[#This Row],[עמודה52]:[עמודה53]])</f>
        <v>624.5</v>
      </c>
      <c r="O101" s="12" t="str">
        <f>IF(טבלה1[[#This Row],[עמודה4]]="&lt; $25 / hr","0$ - $25 / hr",טבלה1[[#This Row],[עמודה4]])</f>
        <v>0$ - $25 / hr</v>
      </c>
      <c r="P101" s="12" t="str" cm="1">
        <f t="array" ref="P101">INDEX(_xlfn.TEXTSPLIT(טבלה1[[#This Row],[עמודה55]],"-"),1)</f>
        <v xml:space="preserve">0$ </v>
      </c>
      <c r="Q101" s="21" t="str" cm="1">
        <f t="array" ref="Q101">INDEX(_xlfn.TEXTSPLIT(INDEX(_xlfn.TEXTSPLIT(טבלה1[[#This Row],[עמודה55]],"-"),2),"/"),1)</f>
        <v xml:space="preserve"> $25 </v>
      </c>
      <c r="R101" s="12">
        <f>AVERAGE(טבלה1[[#This Row],[עמודה59]:[עמודה60]])</f>
        <v>12.5</v>
      </c>
      <c r="S101" s="3">
        <f>VALUE(SUBSTITUTE(טבלה1[[#This Row],[עמודה56]],"$",""))</f>
        <v>0</v>
      </c>
      <c r="T101" s="3">
        <f>VALUE(SUBSTITUTE(טבלה1[[#This Row],[עמודה57]],"$",""))</f>
        <v>25</v>
      </c>
      <c r="U101" s="3" t="str">
        <f>IF(טבלה1[[#This Row],[עמודה58]]&gt;30,"Yes","No")</f>
        <v>No</v>
      </c>
    </row>
    <row r="102" spans="1:21" ht="13" x14ac:dyDescent="0.15">
      <c r="A102" s="8" t="s">
        <v>284</v>
      </c>
      <c r="B102" s="9" t="s">
        <v>285</v>
      </c>
      <c r="C102" s="9" t="s">
        <v>286</v>
      </c>
      <c r="D102" s="9" t="s">
        <v>4</v>
      </c>
      <c r="E102" s="9" t="s">
        <v>9</v>
      </c>
      <c r="F102" s="9" t="s">
        <v>5</v>
      </c>
      <c r="G102" s="10">
        <v>0.1</v>
      </c>
      <c r="H102" s="11" t="str" cm="1">
        <f t="array" ref="H102">INDEX(_xlfn.TEXTSPLIT(טבלה1[[#This Row],[עמודה2]],","),1)</f>
        <v>Higham</v>
      </c>
      <c r="I102" s="12" t="str" cm="1">
        <f t="array" ref="I102">INDEX(_xlfn.TEXTSPLIT(טבלה1[[#This Row],[עמודה2]],","),2)</f>
        <v xml:space="preserve"> United Kingdom</v>
      </c>
      <c r="J102" s="16" t="str">
        <f>_xlfn.CONCAT(טבלה1[[#This Row],[AI_Companies]]," ",טבלה1[[#This Row],[עמודה1]])</f>
        <v>WaveAccess http://www.wave-access.com/</v>
      </c>
      <c r="K102" s="12">
        <v>250</v>
      </c>
      <c r="L102" s="12" t="str">
        <f>IF(טבלה1[[#This Row],[עמודה53]]&gt;2000,"Yes","No")</f>
        <v>No</v>
      </c>
      <c r="M102" s="12">
        <v>999</v>
      </c>
      <c r="N102" s="12">
        <f>AVERAGE(טבלה1[[#This Row],[עמודה52]:[עמודה53]])</f>
        <v>624.5</v>
      </c>
      <c r="O102" s="12" t="str">
        <f>IF(טבלה1[[#This Row],[עמודה4]]="&lt; $25 / hr","0$ - $25 / hr",טבלה1[[#This Row],[עמודה4]])</f>
        <v>$50 - $99 / hr</v>
      </c>
      <c r="P102" s="12" t="str" cm="1">
        <f t="array" ref="P102">INDEX(_xlfn.TEXTSPLIT(טבלה1[[#This Row],[עמודה55]],"-"),1)</f>
        <v xml:space="preserve">$50 </v>
      </c>
      <c r="Q102" s="21" t="str" cm="1">
        <f t="array" ref="Q102">INDEX(_xlfn.TEXTSPLIT(INDEX(_xlfn.TEXTSPLIT(טבלה1[[#This Row],[עמודה55]],"-"),2),"/"),1)</f>
        <v xml:space="preserve"> $99 </v>
      </c>
      <c r="R102" s="12">
        <f>AVERAGE(טבלה1[[#This Row],[עמודה59]:[עמודה60]])</f>
        <v>74.5</v>
      </c>
      <c r="S102" s="3">
        <f>VALUE(SUBSTITUTE(טבלה1[[#This Row],[עמודה56]],"$",""))</f>
        <v>50</v>
      </c>
      <c r="T102" s="3">
        <f>VALUE(SUBSTITUTE(טבלה1[[#This Row],[עמודה57]],"$",""))</f>
        <v>99</v>
      </c>
      <c r="U102" s="3" t="str">
        <f>IF(טבלה1[[#This Row],[עמודה58]]&gt;30,"Yes","No")</f>
        <v>Yes</v>
      </c>
    </row>
    <row r="103" spans="1:21" ht="13" x14ac:dyDescent="0.15">
      <c r="A103" s="8" t="s">
        <v>287</v>
      </c>
      <c r="B103" s="9" t="s">
        <v>288</v>
      </c>
      <c r="C103" s="9" t="s">
        <v>289</v>
      </c>
      <c r="D103" s="13">
        <v>50000</v>
      </c>
      <c r="E103" s="9" t="s">
        <v>9</v>
      </c>
      <c r="F103" s="9" t="s">
        <v>10</v>
      </c>
      <c r="G103" s="10">
        <v>0.15</v>
      </c>
      <c r="H103" s="11" t="str" cm="1">
        <f t="array" ref="H103">INDEX(_xlfn.TEXTSPLIT(טבלה1[[#This Row],[עמודה2]],","),1)</f>
        <v>Mumbai</v>
      </c>
      <c r="I103" s="12" t="str" cm="1">
        <f t="array" ref="I103">INDEX(_xlfn.TEXTSPLIT(טבלה1[[#This Row],[עמודה2]],","),2)</f>
        <v xml:space="preserve"> India</v>
      </c>
      <c r="J103" s="16" t="str">
        <f>_xlfn.CONCAT(טבלה1[[#This Row],[AI_Companies]]," ",טבלה1[[#This Row],[עמודה1]])</f>
        <v>TECHVEDConsultingIndiaPvt.Ltd http://www.techved.com</v>
      </c>
      <c r="K103" s="12">
        <v>50</v>
      </c>
      <c r="L103" s="12" t="str">
        <f>IF(טבלה1[[#This Row],[עמודה53]]&gt;2000,"Yes","No")</f>
        <v>No</v>
      </c>
      <c r="M103" s="12">
        <v>249</v>
      </c>
      <c r="N103" s="12">
        <f>AVERAGE(טבלה1[[#This Row],[עמודה52]:[עמודה53]])</f>
        <v>149.5</v>
      </c>
      <c r="O103" s="12" t="str">
        <f>IF(טבלה1[[#This Row],[עמודה4]]="&lt; $25 / hr","0$ - $25 / hr",טבלה1[[#This Row],[עמודה4]])</f>
        <v>$50 - $99 / hr</v>
      </c>
      <c r="P103" s="12" t="str" cm="1">
        <f t="array" ref="P103">INDEX(_xlfn.TEXTSPLIT(טבלה1[[#This Row],[עמודה55]],"-"),1)</f>
        <v xml:space="preserve">$50 </v>
      </c>
      <c r="Q103" s="21" t="str" cm="1">
        <f t="array" ref="Q103">INDEX(_xlfn.TEXTSPLIT(INDEX(_xlfn.TEXTSPLIT(טבלה1[[#This Row],[עמודה55]],"-"),2),"/"),1)</f>
        <v xml:space="preserve"> $99 </v>
      </c>
      <c r="R103" s="12">
        <f>AVERAGE(טבלה1[[#This Row],[עמודה59]:[עמודה60]])</f>
        <v>74.5</v>
      </c>
      <c r="S103" s="3">
        <f>VALUE(SUBSTITUTE(טבלה1[[#This Row],[עמודה56]],"$",""))</f>
        <v>50</v>
      </c>
      <c r="T103" s="3">
        <f>VALUE(SUBSTITUTE(טבלה1[[#This Row],[עמודה57]],"$",""))</f>
        <v>99</v>
      </c>
      <c r="U103" s="3" t="str">
        <f>IF(טבלה1[[#This Row],[עמודה58]]&gt;30,"Yes","No")</f>
        <v>Yes</v>
      </c>
    </row>
    <row r="104" spans="1:21" ht="13" x14ac:dyDescent="0.15">
      <c r="A104" s="8" t="s">
        <v>290</v>
      </c>
      <c r="B104" s="9" t="s">
        <v>291</v>
      </c>
      <c r="C104" s="9" t="s">
        <v>292</v>
      </c>
      <c r="D104" s="13">
        <v>5000</v>
      </c>
      <c r="E104" s="9" t="s">
        <v>14</v>
      </c>
      <c r="F104" s="9" t="s">
        <v>29</v>
      </c>
      <c r="G104" s="10">
        <v>0.25</v>
      </c>
      <c r="H104" s="11" t="str" cm="1">
        <f t="array" ref="H104">INDEX(_xlfn.TEXTSPLIT(טבלה1[[#This Row],[עמודה2]],","),1)</f>
        <v>Kochi</v>
      </c>
      <c r="I104" s="12" t="str" cm="1">
        <f t="array" ref="I104">INDEX(_xlfn.TEXTSPLIT(טבלה1[[#This Row],[עמודה2]],","),2)</f>
        <v xml:space="preserve"> India</v>
      </c>
      <c r="J104" s="16" t="str">
        <f>_xlfn.CONCAT(טבלה1[[#This Row],[AI_Companies]]," ",טבלה1[[#This Row],[עמודה1]])</f>
        <v>CedexTechnologiesLLP https://www.cedextech.com/</v>
      </c>
      <c r="K104" s="12">
        <v>10</v>
      </c>
      <c r="L104" s="12" t="str">
        <f>IF(טבלה1[[#This Row],[עמודה53]]&gt;2000,"Yes","No")</f>
        <v>No</v>
      </c>
      <c r="M104" s="12">
        <v>49</v>
      </c>
      <c r="N104" s="12">
        <f>AVERAGE(טבלה1[[#This Row],[עמודה52]:[עמודה53]])</f>
        <v>29.5</v>
      </c>
      <c r="O104" s="12" t="str">
        <f>IF(טבלה1[[#This Row],[עמודה4]]="&lt; $25 / hr","0$ - $25 / hr",טבלה1[[#This Row],[עמודה4]])</f>
        <v>0$ - $25 / hr</v>
      </c>
      <c r="P104" s="12" t="str" cm="1">
        <f t="array" ref="P104">INDEX(_xlfn.TEXTSPLIT(טבלה1[[#This Row],[עמודה55]],"-"),1)</f>
        <v xml:space="preserve">0$ </v>
      </c>
      <c r="Q104" s="21" t="str" cm="1">
        <f t="array" ref="Q104">INDEX(_xlfn.TEXTSPLIT(INDEX(_xlfn.TEXTSPLIT(טבלה1[[#This Row],[עמודה55]],"-"),2),"/"),1)</f>
        <v xml:space="preserve"> $25 </v>
      </c>
      <c r="R104" s="12">
        <f>AVERAGE(טבלה1[[#This Row],[עמודה59]:[עמודה60]])</f>
        <v>12.5</v>
      </c>
      <c r="S104" s="3">
        <f>VALUE(SUBSTITUTE(טבלה1[[#This Row],[עמודה56]],"$",""))</f>
        <v>0</v>
      </c>
      <c r="T104" s="3">
        <f>VALUE(SUBSTITUTE(טבלה1[[#This Row],[עמודה57]],"$",""))</f>
        <v>25</v>
      </c>
      <c r="U104" s="3" t="str">
        <f>IF(טבלה1[[#This Row],[עמודה58]]&gt;30,"Yes","No")</f>
        <v>No</v>
      </c>
    </row>
    <row r="105" spans="1:21" ht="13" x14ac:dyDescent="0.15">
      <c r="A105" s="8" t="s">
        <v>293</v>
      </c>
      <c r="B105" s="9" t="s">
        <v>294</v>
      </c>
      <c r="C105" s="9" t="s">
        <v>156</v>
      </c>
      <c r="D105" s="13">
        <v>10000</v>
      </c>
      <c r="E105" s="9" t="s">
        <v>9</v>
      </c>
      <c r="F105" s="9" t="s">
        <v>29</v>
      </c>
      <c r="G105" s="10">
        <v>0.2</v>
      </c>
      <c r="H105" s="11" t="str" cm="1">
        <f t="array" ref="H105">INDEX(_xlfn.TEXTSPLIT(טבלה1[[#This Row],[עמודה2]],","),1)</f>
        <v>Chennai</v>
      </c>
      <c r="I105" s="12" t="str" cm="1">
        <f t="array" ref="I105">INDEX(_xlfn.TEXTSPLIT(טבלה1[[#This Row],[עמודה2]],","),2)</f>
        <v xml:space="preserve"> India</v>
      </c>
      <c r="J105" s="16" t="str">
        <f>_xlfn.CONCAT(טבלה1[[#This Row],[AI_Companies]]," ",טבלה1[[#This Row],[עמודה1]])</f>
        <v>Skcript https://www.skcript.com/</v>
      </c>
      <c r="K105" s="12">
        <v>10</v>
      </c>
      <c r="L105" s="12" t="str">
        <f>IF(טבלה1[[#This Row],[עמודה53]]&gt;2000,"Yes","No")</f>
        <v>No</v>
      </c>
      <c r="M105" s="12">
        <v>49</v>
      </c>
      <c r="N105" s="12">
        <f>AVERAGE(טבלה1[[#This Row],[עמודה52]:[עמודה53]])</f>
        <v>29.5</v>
      </c>
      <c r="O105" s="12" t="str">
        <f>IF(טבלה1[[#This Row],[עמודה4]]="&lt; $25 / hr","0$ - $25 / hr",טבלה1[[#This Row],[עמודה4]])</f>
        <v>$50 - $99 / hr</v>
      </c>
      <c r="P105" s="12" t="str" cm="1">
        <f t="array" ref="P105">INDEX(_xlfn.TEXTSPLIT(טבלה1[[#This Row],[עמודה55]],"-"),1)</f>
        <v xml:space="preserve">$50 </v>
      </c>
      <c r="Q105" s="21" t="str" cm="1">
        <f t="array" ref="Q105">INDEX(_xlfn.TEXTSPLIT(INDEX(_xlfn.TEXTSPLIT(טבלה1[[#This Row],[עמודה55]],"-"),2),"/"),1)</f>
        <v xml:space="preserve"> $99 </v>
      </c>
      <c r="R105" s="12">
        <f>AVERAGE(טבלה1[[#This Row],[עמודה59]:[עמודה60]])</f>
        <v>74.5</v>
      </c>
      <c r="S105" s="3">
        <f>VALUE(SUBSTITUTE(טבלה1[[#This Row],[עמודה56]],"$",""))</f>
        <v>50</v>
      </c>
      <c r="T105" s="3">
        <f>VALUE(SUBSTITUTE(טבלה1[[#This Row],[עמודה57]],"$",""))</f>
        <v>99</v>
      </c>
      <c r="U105" s="3" t="str">
        <f>IF(טבלה1[[#This Row],[עמודה58]]&gt;30,"Yes","No")</f>
        <v>Yes</v>
      </c>
    </row>
    <row r="106" spans="1:21" ht="13" x14ac:dyDescent="0.15">
      <c r="A106" s="8" t="s">
        <v>295</v>
      </c>
      <c r="B106" s="9" t="s">
        <v>296</v>
      </c>
      <c r="C106" s="9" t="s">
        <v>297</v>
      </c>
      <c r="D106" s="13">
        <v>25000</v>
      </c>
      <c r="E106" s="9" t="s">
        <v>9</v>
      </c>
      <c r="F106" s="9" t="s">
        <v>29</v>
      </c>
      <c r="G106" s="10">
        <v>0.2</v>
      </c>
      <c r="H106" s="11" t="str" cm="1">
        <f t="array" ref="H106">INDEX(_xlfn.TEXTSPLIT(טבלה1[[#This Row],[עמודה2]],","),1)</f>
        <v>Córdoba</v>
      </c>
      <c r="I106" s="12" t="str" cm="1">
        <f t="array" ref="I106">INDEX(_xlfn.TEXTSPLIT(טבלה1[[#This Row],[עמודה2]],","),2)</f>
        <v xml:space="preserve"> Spain</v>
      </c>
      <c r="J106" s="16" t="str">
        <f>_xlfn.CONCAT(טבלה1[[#This Row],[AI_Companies]]," ",טבלה1[[#This Row],[עמודה1]])</f>
        <v>Wealize https://wealize.digital/</v>
      </c>
      <c r="K106" s="12">
        <v>10</v>
      </c>
      <c r="L106" s="12" t="str">
        <f>IF(טבלה1[[#This Row],[עמודה53]]&gt;2000,"Yes","No")</f>
        <v>No</v>
      </c>
      <c r="M106" s="12">
        <v>49</v>
      </c>
      <c r="N106" s="12">
        <f>AVERAGE(טבלה1[[#This Row],[עמודה52]:[עמודה53]])</f>
        <v>29.5</v>
      </c>
      <c r="O106" s="12" t="str">
        <f>IF(טבלה1[[#This Row],[עמודה4]]="&lt; $25 / hr","0$ - $25 / hr",טבלה1[[#This Row],[עמודה4]])</f>
        <v>$50 - $99 / hr</v>
      </c>
      <c r="P106" s="12" t="str" cm="1">
        <f t="array" ref="P106">INDEX(_xlfn.TEXTSPLIT(טבלה1[[#This Row],[עמודה55]],"-"),1)</f>
        <v xml:space="preserve">$50 </v>
      </c>
      <c r="Q106" s="21" t="str" cm="1">
        <f t="array" ref="Q106">INDEX(_xlfn.TEXTSPLIT(INDEX(_xlfn.TEXTSPLIT(טבלה1[[#This Row],[עמודה55]],"-"),2),"/"),1)</f>
        <v xml:space="preserve"> $99 </v>
      </c>
      <c r="R106" s="12">
        <f>AVERAGE(טבלה1[[#This Row],[עמודה59]:[עמודה60]])</f>
        <v>74.5</v>
      </c>
      <c r="S106" s="3">
        <f>VALUE(SUBSTITUTE(טבלה1[[#This Row],[עמודה56]],"$",""))</f>
        <v>50</v>
      </c>
      <c r="T106" s="3">
        <f>VALUE(SUBSTITUTE(טבלה1[[#This Row],[עמודה57]],"$",""))</f>
        <v>99</v>
      </c>
      <c r="U106" s="3" t="str">
        <f>IF(טבלה1[[#This Row],[עמודה58]]&gt;30,"Yes","No")</f>
        <v>Yes</v>
      </c>
    </row>
    <row r="107" spans="1:21" ht="13" x14ac:dyDescent="0.15">
      <c r="A107" s="8" t="s">
        <v>298</v>
      </c>
      <c r="B107" s="9" t="s">
        <v>299</v>
      </c>
      <c r="C107" s="9" t="s">
        <v>300</v>
      </c>
      <c r="D107" s="13">
        <v>5000</v>
      </c>
      <c r="E107" s="9" t="s">
        <v>9</v>
      </c>
      <c r="F107" s="9" t="s">
        <v>117</v>
      </c>
      <c r="G107" s="10">
        <v>0.45</v>
      </c>
      <c r="H107" s="11" t="str" cm="1">
        <f t="array" ref="H107">INDEX(_xlfn.TEXTSPLIT(טבלה1[[#This Row],[עמודה2]],","),1)</f>
        <v>Kaunas</v>
      </c>
      <c r="I107" s="12" t="str" cm="1">
        <f t="array" ref="I107">INDEX(_xlfn.TEXTSPLIT(טבלה1[[#This Row],[עמודה2]],","),2)</f>
        <v xml:space="preserve"> Lithuania</v>
      </c>
      <c r="J107" s="16" t="str">
        <f>_xlfn.CONCAT(טבלה1[[#This Row],[AI_Companies]]," ",טבלה1[[#This Row],[עמודה1]])</f>
        <v>matom.ai https://www.matom.ai/</v>
      </c>
      <c r="K107" s="12">
        <v>2</v>
      </c>
      <c r="L107" s="12" t="str">
        <f>IF(טבלה1[[#This Row],[עמודה53]]&gt;2000,"Yes","No")</f>
        <v>No</v>
      </c>
      <c r="M107" s="12">
        <v>9</v>
      </c>
      <c r="N107" s="12">
        <f>AVERAGE(טבלה1[[#This Row],[עמודה52]:[עמודה53]])</f>
        <v>5.5</v>
      </c>
      <c r="O107" s="12" t="str">
        <f>IF(טבלה1[[#This Row],[עמודה4]]="&lt; $25 / hr","0$ - $25 / hr",טבלה1[[#This Row],[עמודה4]])</f>
        <v>$50 - $99 / hr</v>
      </c>
      <c r="P107" s="12" t="str" cm="1">
        <f t="array" ref="P107">INDEX(_xlfn.TEXTSPLIT(טבלה1[[#This Row],[עמודה55]],"-"),1)</f>
        <v xml:space="preserve">$50 </v>
      </c>
      <c r="Q107" s="21" t="str" cm="1">
        <f t="array" ref="Q107">INDEX(_xlfn.TEXTSPLIT(INDEX(_xlfn.TEXTSPLIT(טבלה1[[#This Row],[עמודה55]],"-"),2),"/"),1)</f>
        <v xml:space="preserve"> $99 </v>
      </c>
      <c r="R107" s="12">
        <f>AVERAGE(טבלה1[[#This Row],[עמודה59]:[עמודה60]])</f>
        <v>74.5</v>
      </c>
      <c r="S107" s="3">
        <f>VALUE(SUBSTITUTE(טבלה1[[#This Row],[עמודה56]],"$",""))</f>
        <v>50</v>
      </c>
      <c r="T107" s="3">
        <f>VALUE(SUBSTITUTE(טבלה1[[#This Row],[עמודה57]],"$",""))</f>
        <v>99</v>
      </c>
      <c r="U107" s="3" t="str">
        <f>IF(טבלה1[[#This Row],[עמודה58]]&gt;30,"Yes","No")</f>
        <v>Yes</v>
      </c>
    </row>
    <row r="108" spans="1:21" ht="13" x14ac:dyDescent="0.15">
      <c r="A108" s="8" t="s">
        <v>301</v>
      </c>
      <c r="B108" s="9" t="s">
        <v>302</v>
      </c>
      <c r="C108" s="9" t="s">
        <v>303</v>
      </c>
      <c r="D108" s="13">
        <v>25000</v>
      </c>
      <c r="E108" s="9" t="s">
        <v>9</v>
      </c>
      <c r="F108" s="9" t="s">
        <v>29</v>
      </c>
      <c r="G108" s="10">
        <v>0.1</v>
      </c>
      <c r="H108" s="11" t="str" cm="1">
        <f t="array" ref="H108">INDEX(_xlfn.TEXTSPLIT(טבלה1[[#This Row],[עמודה2]],","),1)</f>
        <v>Zagreb</v>
      </c>
      <c r="I108" s="12" t="str" cm="1">
        <f t="array" ref="I108">INDEX(_xlfn.TEXTSPLIT(טבלה1[[#This Row],[עמודה2]],","),2)</f>
        <v xml:space="preserve"> Croatia</v>
      </c>
      <c r="J108" s="16" t="str">
        <f>_xlfn.CONCAT(טבלה1[[#This Row],[AI_Companies]]," ",טבלה1[[#This Row],[עמודה1]])</f>
        <v>HashCoded.o.o. https://hashcode.hr/</v>
      </c>
      <c r="K108" s="12">
        <v>10</v>
      </c>
      <c r="L108" s="12" t="str">
        <f>IF(טבלה1[[#This Row],[עמודה53]]&gt;2000,"Yes","No")</f>
        <v>No</v>
      </c>
      <c r="M108" s="12">
        <v>49</v>
      </c>
      <c r="N108" s="12">
        <f>AVERAGE(טבלה1[[#This Row],[עמודה52]:[עמודה53]])</f>
        <v>29.5</v>
      </c>
      <c r="O108" s="12" t="str">
        <f>IF(טבלה1[[#This Row],[עמודה4]]="&lt; $25 / hr","0$ - $25 / hr",טבלה1[[#This Row],[עמודה4]])</f>
        <v>$50 - $99 / hr</v>
      </c>
      <c r="P108" s="12" t="str" cm="1">
        <f t="array" ref="P108">INDEX(_xlfn.TEXTSPLIT(טבלה1[[#This Row],[עמודה55]],"-"),1)</f>
        <v xml:space="preserve">$50 </v>
      </c>
      <c r="Q108" s="21" t="str" cm="1">
        <f t="array" ref="Q108">INDEX(_xlfn.TEXTSPLIT(INDEX(_xlfn.TEXTSPLIT(טבלה1[[#This Row],[עמודה55]],"-"),2),"/"),1)</f>
        <v xml:space="preserve"> $99 </v>
      </c>
      <c r="R108" s="12">
        <f>AVERAGE(טבלה1[[#This Row],[עמודה59]:[עמודה60]])</f>
        <v>74.5</v>
      </c>
      <c r="S108" s="3">
        <f>VALUE(SUBSTITUTE(טבלה1[[#This Row],[עמודה56]],"$",""))</f>
        <v>50</v>
      </c>
      <c r="T108" s="3">
        <f>VALUE(SUBSTITUTE(טבלה1[[#This Row],[עמודה57]],"$",""))</f>
        <v>99</v>
      </c>
      <c r="U108" s="3" t="str">
        <f>IF(טבלה1[[#This Row],[עמודה58]]&gt;30,"Yes","No")</f>
        <v>Yes</v>
      </c>
    </row>
    <row r="109" spans="1:21" ht="13" x14ac:dyDescent="0.15">
      <c r="A109" s="8" t="s">
        <v>304</v>
      </c>
      <c r="B109" s="9" t="s">
        <v>305</v>
      </c>
      <c r="C109" s="9" t="s">
        <v>168</v>
      </c>
      <c r="D109" s="13">
        <v>5000</v>
      </c>
      <c r="E109" s="9" t="s">
        <v>14</v>
      </c>
      <c r="F109" s="9" t="s">
        <v>29</v>
      </c>
      <c r="G109" s="10">
        <v>0.25</v>
      </c>
      <c r="H109" s="11" t="str" cm="1">
        <f t="array" ref="H109">INDEX(_xlfn.TEXTSPLIT(טבלה1[[#This Row],[עמודה2]],","),1)</f>
        <v>Ahmedabad</v>
      </c>
      <c r="I109" s="12" t="str" cm="1">
        <f t="array" ref="I109">INDEX(_xlfn.TEXTSPLIT(טבלה1[[#This Row],[עמודה2]],","),2)</f>
        <v xml:space="preserve"> India</v>
      </c>
      <c r="J109" s="16" t="str">
        <f>_xlfn.CONCAT(טבלה1[[#This Row],[AI_Companies]]," ",טבלה1[[#This Row],[עמודה1]])</f>
        <v>ThetaTechnolabs http://thetatechnolabs.com/</v>
      </c>
      <c r="K109" s="12">
        <v>10</v>
      </c>
      <c r="L109" s="12" t="str">
        <f>IF(טבלה1[[#This Row],[עמודה53]]&gt;2000,"Yes","No")</f>
        <v>No</v>
      </c>
      <c r="M109" s="12">
        <v>49</v>
      </c>
      <c r="N109" s="12">
        <f>AVERAGE(טבלה1[[#This Row],[עמודה52]:[עמודה53]])</f>
        <v>29.5</v>
      </c>
      <c r="O109" s="12" t="str">
        <f>IF(טבלה1[[#This Row],[עמודה4]]="&lt; $25 / hr","0$ - $25 / hr",טבלה1[[#This Row],[עמודה4]])</f>
        <v>0$ - $25 / hr</v>
      </c>
      <c r="P109" s="12" t="str" cm="1">
        <f t="array" ref="P109">INDEX(_xlfn.TEXTSPLIT(טבלה1[[#This Row],[עמודה55]],"-"),1)</f>
        <v xml:space="preserve">0$ </v>
      </c>
      <c r="Q109" s="21" t="str" cm="1">
        <f t="array" ref="Q109">INDEX(_xlfn.TEXTSPLIT(INDEX(_xlfn.TEXTSPLIT(טבלה1[[#This Row],[עמודה55]],"-"),2),"/"),1)</f>
        <v xml:space="preserve"> $25 </v>
      </c>
      <c r="R109" s="12">
        <f>AVERAGE(טבלה1[[#This Row],[עמודה59]:[עמודה60]])</f>
        <v>12.5</v>
      </c>
      <c r="S109" s="3">
        <f>VALUE(SUBSTITUTE(טבלה1[[#This Row],[עמודה56]],"$",""))</f>
        <v>0</v>
      </c>
      <c r="T109" s="3">
        <f>VALUE(SUBSTITUTE(טבלה1[[#This Row],[עמודה57]],"$",""))</f>
        <v>25</v>
      </c>
      <c r="U109" s="3" t="str">
        <f>IF(טבלה1[[#This Row],[עמודה58]]&gt;30,"Yes","No")</f>
        <v>No</v>
      </c>
    </row>
    <row r="110" spans="1:21" ht="13" x14ac:dyDescent="0.15">
      <c r="A110" s="8" t="s">
        <v>306</v>
      </c>
      <c r="B110" s="9" t="s">
        <v>307</v>
      </c>
      <c r="C110" s="9" t="s">
        <v>308</v>
      </c>
      <c r="D110" s="13">
        <v>1000</v>
      </c>
      <c r="E110" s="9" t="s">
        <v>33</v>
      </c>
      <c r="F110" s="9" t="s">
        <v>29</v>
      </c>
      <c r="G110" s="10">
        <v>0.25</v>
      </c>
      <c r="H110" s="11" t="str" cm="1">
        <f t="array" ref="H110">INDEX(_xlfn.TEXTSPLIT(טבלה1[[#This Row],[עמודה2]],","),1)</f>
        <v>Noida</v>
      </c>
      <c r="I110" s="12" t="str" cm="1">
        <f t="array" ref="I110">INDEX(_xlfn.TEXTSPLIT(טבלה1[[#This Row],[עמודה2]],","),2)</f>
        <v xml:space="preserve"> India</v>
      </c>
      <c r="J110" s="16" t="str">
        <f>_xlfn.CONCAT(טבלה1[[#This Row],[AI_Companies]]," ",טבלה1[[#This Row],[עמודה1]])</f>
        <v>PythonDevs https://pythondevs.org/</v>
      </c>
      <c r="K110" s="12">
        <v>10</v>
      </c>
      <c r="L110" s="12" t="str">
        <f>IF(טבלה1[[#This Row],[עמודה53]]&gt;2000,"Yes","No")</f>
        <v>No</v>
      </c>
      <c r="M110" s="12">
        <v>49</v>
      </c>
      <c r="N110" s="12">
        <f>AVERAGE(טבלה1[[#This Row],[עמודה52]:[עמודה53]])</f>
        <v>29.5</v>
      </c>
      <c r="O110" s="12" t="str">
        <f>IF(טבלה1[[#This Row],[עמודה4]]="&lt; $25 / hr","0$ - $25 / hr",טבלה1[[#This Row],[עמודה4]])</f>
        <v>$25 - $49 / hr</v>
      </c>
      <c r="P110" s="12" t="str" cm="1">
        <f t="array" ref="P110">INDEX(_xlfn.TEXTSPLIT(טבלה1[[#This Row],[עמודה55]],"-"),1)</f>
        <v xml:space="preserve">$25 </v>
      </c>
      <c r="Q110" s="21" t="str" cm="1">
        <f t="array" ref="Q110">INDEX(_xlfn.TEXTSPLIT(INDEX(_xlfn.TEXTSPLIT(טבלה1[[#This Row],[עמודה55]],"-"),2),"/"),1)</f>
        <v xml:space="preserve"> $49 </v>
      </c>
      <c r="R110" s="12">
        <f>AVERAGE(טבלה1[[#This Row],[עמודה59]:[עמודה60]])</f>
        <v>37</v>
      </c>
      <c r="S110" s="3">
        <f>VALUE(SUBSTITUTE(טבלה1[[#This Row],[עמודה56]],"$",""))</f>
        <v>25</v>
      </c>
      <c r="T110" s="3">
        <f>VALUE(SUBSTITUTE(טבלה1[[#This Row],[עמודה57]],"$",""))</f>
        <v>49</v>
      </c>
      <c r="U110" s="3" t="str">
        <f>IF(טבלה1[[#This Row],[עמודה58]]&gt;30,"Yes","No")</f>
        <v>Yes</v>
      </c>
    </row>
    <row r="111" spans="1:21" ht="13" x14ac:dyDescent="0.15">
      <c r="A111" s="8" t="s">
        <v>309</v>
      </c>
      <c r="B111" s="9" t="s">
        <v>310</v>
      </c>
      <c r="C111" s="9" t="s">
        <v>311</v>
      </c>
      <c r="D111" s="13">
        <v>25000</v>
      </c>
      <c r="E111" s="9" t="s">
        <v>57</v>
      </c>
      <c r="F111" s="9" t="s">
        <v>29</v>
      </c>
      <c r="G111" s="10">
        <v>0.25</v>
      </c>
      <c r="H111" s="11" t="str" cm="1">
        <f t="array" ref="H111">INDEX(_xlfn.TEXTSPLIT(טבלה1[[#This Row],[עמודה2]],","),1)</f>
        <v>Vancouver</v>
      </c>
      <c r="I111" s="12" t="str" cm="1">
        <f t="array" ref="I111">INDEX(_xlfn.TEXTSPLIT(טבלה1[[#This Row],[עמודה2]],","),2)</f>
        <v xml:space="preserve"> Canada</v>
      </c>
      <c r="J111" s="16" t="str">
        <f>_xlfn.CONCAT(טבלה1[[#This Row],[AI_Companies]]," ",טבלה1[[#This Row],[עמודה1]])</f>
        <v>MistyWest https://mistywest.com/</v>
      </c>
      <c r="K111" s="12">
        <v>10</v>
      </c>
      <c r="L111" s="12" t="str">
        <f>IF(טבלה1[[#This Row],[עמודה53]]&gt;2000,"Yes","No")</f>
        <v>No</v>
      </c>
      <c r="M111" s="12">
        <v>49</v>
      </c>
      <c r="N111" s="12">
        <f>AVERAGE(טבלה1[[#This Row],[עמודה52]:[עמודה53]])</f>
        <v>29.5</v>
      </c>
      <c r="O111" s="12" t="str">
        <f>IF(טבלה1[[#This Row],[עמודה4]]="&lt; $25 / hr","0$ - $25 / hr",טבלה1[[#This Row],[עמודה4]])</f>
        <v>$200 - $300 / hr</v>
      </c>
      <c r="P111" s="12" t="str" cm="1">
        <f t="array" ref="P111">INDEX(_xlfn.TEXTSPLIT(טבלה1[[#This Row],[עמודה55]],"-"),1)</f>
        <v xml:space="preserve">$200 </v>
      </c>
      <c r="Q111" s="21" t="str" cm="1">
        <f t="array" ref="Q111">INDEX(_xlfn.TEXTSPLIT(INDEX(_xlfn.TEXTSPLIT(טבלה1[[#This Row],[עמודה55]],"-"),2),"/"),1)</f>
        <v xml:space="preserve"> $300 </v>
      </c>
      <c r="R111" s="12">
        <f>AVERAGE(טבלה1[[#This Row],[עמודה59]:[עמודה60]])</f>
        <v>250</v>
      </c>
      <c r="S111" s="3">
        <f>VALUE(SUBSTITUTE(טבלה1[[#This Row],[עמודה56]],"$",""))</f>
        <v>200</v>
      </c>
      <c r="T111" s="3">
        <f>VALUE(SUBSTITUTE(טבלה1[[#This Row],[עמודה57]],"$",""))</f>
        <v>300</v>
      </c>
      <c r="U111" s="3" t="str">
        <f>IF(טבלה1[[#This Row],[עמודה58]]&gt;30,"Yes","No")</f>
        <v>Yes</v>
      </c>
    </row>
    <row r="112" spans="1:21" ht="13" x14ac:dyDescent="0.15">
      <c r="A112" s="8" t="s">
        <v>312</v>
      </c>
      <c r="B112" s="9" t="s">
        <v>313</v>
      </c>
      <c r="C112" s="9" t="s">
        <v>314</v>
      </c>
      <c r="D112" s="13">
        <v>5000</v>
      </c>
      <c r="E112" s="9" t="s">
        <v>33</v>
      </c>
      <c r="F112" s="9" t="s">
        <v>29</v>
      </c>
      <c r="G112" s="10">
        <v>0.2</v>
      </c>
      <c r="H112" s="11" t="str" cm="1">
        <f t="array" ref="H112">INDEX(_xlfn.TEXTSPLIT(טבלה1[[#This Row],[עמודה2]],","),1)</f>
        <v>Odesa</v>
      </c>
      <c r="I112" s="12" t="str" cm="1">
        <f t="array" ref="I112">INDEX(_xlfn.TEXTSPLIT(טבלה1[[#This Row],[עמודה2]],","),2)</f>
        <v xml:space="preserve"> Ukraine</v>
      </c>
      <c r="J112" s="16" t="str">
        <f>_xlfn.CONCAT(טבלה1[[#This Row],[AI_Companies]]," ",טבלה1[[#This Row],[עמודה1]])</f>
        <v>Singularika https://singularika.com/en/</v>
      </c>
      <c r="K112" s="12">
        <v>10</v>
      </c>
      <c r="L112" s="12" t="str">
        <f>IF(טבלה1[[#This Row],[עמודה53]]&gt;2000,"Yes","No")</f>
        <v>No</v>
      </c>
      <c r="M112" s="12">
        <v>49</v>
      </c>
      <c r="N112" s="12">
        <f>AVERAGE(טבלה1[[#This Row],[עמודה52]:[עמודה53]])</f>
        <v>29.5</v>
      </c>
      <c r="O112" s="12" t="str">
        <f>IF(טבלה1[[#This Row],[עמודה4]]="&lt; $25 / hr","0$ - $25 / hr",טבלה1[[#This Row],[עמודה4]])</f>
        <v>$25 - $49 / hr</v>
      </c>
      <c r="P112" s="12" t="str" cm="1">
        <f t="array" ref="P112">INDEX(_xlfn.TEXTSPLIT(טבלה1[[#This Row],[עמודה55]],"-"),1)</f>
        <v xml:space="preserve">$25 </v>
      </c>
      <c r="Q112" s="21" t="str" cm="1">
        <f t="array" ref="Q112">INDEX(_xlfn.TEXTSPLIT(INDEX(_xlfn.TEXTSPLIT(טבלה1[[#This Row],[עמודה55]],"-"),2),"/"),1)</f>
        <v xml:space="preserve"> $49 </v>
      </c>
      <c r="R112" s="12">
        <f>AVERAGE(טבלה1[[#This Row],[עמודה59]:[עמודה60]])</f>
        <v>37</v>
      </c>
      <c r="S112" s="3">
        <f>VALUE(SUBSTITUTE(טבלה1[[#This Row],[עמודה56]],"$",""))</f>
        <v>25</v>
      </c>
      <c r="T112" s="3">
        <f>VALUE(SUBSTITUTE(טבלה1[[#This Row],[עמודה57]],"$",""))</f>
        <v>49</v>
      </c>
      <c r="U112" s="3" t="str">
        <f>IF(טבלה1[[#This Row],[עמודה58]]&gt;30,"Yes","No")</f>
        <v>Yes</v>
      </c>
    </row>
    <row r="113" spans="1:21" ht="13" x14ac:dyDescent="0.15">
      <c r="A113" s="8" t="s">
        <v>315</v>
      </c>
      <c r="B113" s="9" t="s">
        <v>316</v>
      </c>
      <c r="C113" s="9" t="s">
        <v>185</v>
      </c>
      <c r="D113" s="13">
        <v>5000</v>
      </c>
      <c r="E113" s="9" t="s">
        <v>33</v>
      </c>
      <c r="F113" s="9" t="s">
        <v>10</v>
      </c>
      <c r="G113" s="10">
        <v>0.2</v>
      </c>
      <c r="H113" s="11" t="str" cm="1">
        <f t="array" ref="H113">INDEX(_xlfn.TEXTSPLIT(טבלה1[[#This Row],[עמודה2]],","),1)</f>
        <v>Kharkiv</v>
      </c>
      <c r="I113" s="12" t="str" cm="1">
        <f t="array" ref="I113">INDEX(_xlfn.TEXTSPLIT(טבלה1[[#This Row],[עמודה2]],","),2)</f>
        <v xml:space="preserve"> Ukraine</v>
      </c>
      <c r="J113" s="16" t="str">
        <f>_xlfn.CONCAT(טבלה1[[#This Row],[AI_Companies]]," ",טבלה1[[#This Row],[עמודה1]])</f>
        <v>Requestum http://requestum.com</v>
      </c>
      <c r="K113" s="12">
        <v>50</v>
      </c>
      <c r="L113" s="12" t="str">
        <f>IF(טבלה1[[#This Row],[עמודה53]]&gt;2000,"Yes","No")</f>
        <v>No</v>
      </c>
      <c r="M113" s="12">
        <v>249</v>
      </c>
      <c r="N113" s="12">
        <f>AVERAGE(טבלה1[[#This Row],[עמודה52]:[עמודה53]])</f>
        <v>149.5</v>
      </c>
      <c r="O113" s="12" t="str">
        <f>IF(טבלה1[[#This Row],[עמודה4]]="&lt; $25 / hr","0$ - $25 / hr",טבלה1[[#This Row],[עמודה4]])</f>
        <v>$25 - $49 / hr</v>
      </c>
      <c r="P113" s="12" t="str" cm="1">
        <f t="array" ref="P113">INDEX(_xlfn.TEXTSPLIT(טבלה1[[#This Row],[עמודה55]],"-"),1)</f>
        <v xml:space="preserve">$25 </v>
      </c>
      <c r="Q113" s="21" t="str" cm="1">
        <f t="array" ref="Q113">INDEX(_xlfn.TEXTSPLIT(INDEX(_xlfn.TEXTSPLIT(טבלה1[[#This Row],[עמודה55]],"-"),2),"/"),1)</f>
        <v xml:space="preserve"> $49 </v>
      </c>
      <c r="R113" s="12">
        <f>AVERAGE(טבלה1[[#This Row],[עמודה59]:[עמודה60]])</f>
        <v>37</v>
      </c>
      <c r="S113" s="3">
        <f>VALUE(SUBSTITUTE(טבלה1[[#This Row],[עמודה56]],"$",""))</f>
        <v>25</v>
      </c>
      <c r="T113" s="3">
        <f>VALUE(SUBSTITUTE(טבלה1[[#This Row],[עמודה57]],"$",""))</f>
        <v>49</v>
      </c>
      <c r="U113" s="3" t="str">
        <f>IF(טבלה1[[#This Row],[עמודה58]]&gt;30,"Yes","No")</f>
        <v>Yes</v>
      </c>
    </row>
    <row r="114" spans="1:21" ht="13" x14ac:dyDescent="0.15">
      <c r="A114" s="8" t="s">
        <v>317</v>
      </c>
      <c r="B114" s="9" t="s">
        <v>318</v>
      </c>
      <c r="C114" s="9" t="s">
        <v>311</v>
      </c>
      <c r="D114" s="13">
        <v>1000</v>
      </c>
      <c r="E114" s="9" t="s">
        <v>9</v>
      </c>
      <c r="F114" s="9" t="s">
        <v>29</v>
      </c>
      <c r="G114" s="10">
        <v>0.2</v>
      </c>
      <c r="H114" s="11" t="str" cm="1">
        <f t="array" ref="H114">INDEX(_xlfn.TEXTSPLIT(טבלה1[[#This Row],[עמודה2]],","),1)</f>
        <v>Vancouver</v>
      </c>
      <c r="I114" s="12" t="str" cm="1">
        <f t="array" ref="I114">INDEX(_xlfn.TEXTSPLIT(טבלה1[[#This Row],[עמודה2]],","),2)</f>
        <v xml:space="preserve"> Canada</v>
      </c>
      <c r="J114" s="16" t="str">
        <f>_xlfn.CONCAT(טבלה1[[#This Row],[AI_Companies]]," ",טבלה1[[#This Row],[עמודה1]])</f>
        <v>DIGI117 https://digi117.com</v>
      </c>
      <c r="K114" s="12">
        <v>10</v>
      </c>
      <c r="L114" s="12" t="str">
        <f>IF(טבלה1[[#This Row],[עמודה53]]&gt;2000,"Yes","No")</f>
        <v>No</v>
      </c>
      <c r="M114" s="12">
        <v>49</v>
      </c>
      <c r="N114" s="12">
        <f>AVERAGE(טבלה1[[#This Row],[עמודה52]:[עמודה53]])</f>
        <v>29.5</v>
      </c>
      <c r="O114" s="12" t="str">
        <f>IF(טבלה1[[#This Row],[עמודה4]]="&lt; $25 / hr","0$ - $25 / hr",טבלה1[[#This Row],[עמודה4]])</f>
        <v>$50 - $99 / hr</v>
      </c>
      <c r="P114" s="12" t="str" cm="1">
        <f t="array" ref="P114">INDEX(_xlfn.TEXTSPLIT(טבלה1[[#This Row],[עמודה55]],"-"),1)</f>
        <v xml:space="preserve">$50 </v>
      </c>
      <c r="Q114" s="21" t="str" cm="1">
        <f t="array" ref="Q114">INDEX(_xlfn.TEXTSPLIT(INDEX(_xlfn.TEXTSPLIT(טבלה1[[#This Row],[עמודה55]],"-"),2),"/"),1)</f>
        <v xml:space="preserve"> $99 </v>
      </c>
      <c r="R114" s="12">
        <f>AVERAGE(טבלה1[[#This Row],[עמודה59]:[עמודה60]])</f>
        <v>74.5</v>
      </c>
      <c r="S114" s="3">
        <f>VALUE(SUBSTITUTE(טבלה1[[#This Row],[עמודה56]],"$",""))</f>
        <v>50</v>
      </c>
      <c r="T114" s="3">
        <f>VALUE(SUBSTITUTE(טבלה1[[#This Row],[עמודה57]],"$",""))</f>
        <v>99</v>
      </c>
      <c r="U114" s="3" t="str">
        <f>IF(טבלה1[[#This Row],[עמודה58]]&gt;30,"Yes","No")</f>
        <v>Yes</v>
      </c>
    </row>
    <row r="115" spans="1:21" ht="13" x14ac:dyDescent="0.15">
      <c r="A115" s="8" t="s">
        <v>319</v>
      </c>
      <c r="B115" s="9" t="s">
        <v>320</v>
      </c>
      <c r="C115" s="9" t="s">
        <v>303</v>
      </c>
      <c r="D115" s="13">
        <v>5000</v>
      </c>
      <c r="E115" s="9" t="s">
        <v>9</v>
      </c>
      <c r="F115" s="9" t="s">
        <v>117</v>
      </c>
      <c r="G115" s="10">
        <v>0.3</v>
      </c>
      <c r="H115" s="11" t="str" cm="1">
        <f t="array" ref="H115">INDEX(_xlfn.TEXTSPLIT(טבלה1[[#This Row],[עמודה2]],","),1)</f>
        <v>Zagreb</v>
      </c>
      <c r="I115" s="12" t="str" cm="1">
        <f t="array" ref="I115">INDEX(_xlfn.TEXTSPLIT(טבלה1[[#This Row],[עמודה2]],","),2)</f>
        <v xml:space="preserve"> Croatia</v>
      </c>
      <c r="J115" s="16" t="str">
        <f>_xlfn.CONCAT(טבלה1[[#This Row],[AI_Companies]]," ",טבלה1[[#This Row],[עמודה1]])</f>
        <v>3topia http://3topia.agency/</v>
      </c>
      <c r="K115" s="12">
        <v>2</v>
      </c>
      <c r="L115" s="12" t="str">
        <f>IF(טבלה1[[#This Row],[עמודה53]]&gt;2000,"Yes","No")</f>
        <v>No</v>
      </c>
      <c r="M115" s="12">
        <v>9</v>
      </c>
      <c r="N115" s="12">
        <f>AVERAGE(טבלה1[[#This Row],[עמודה52]:[עמודה53]])</f>
        <v>5.5</v>
      </c>
      <c r="O115" s="12" t="str">
        <f>IF(טבלה1[[#This Row],[עמודה4]]="&lt; $25 / hr","0$ - $25 / hr",טבלה1[[#This Row],[עמודה4]])</f>
        <v>$50 - $99 / hr</v>
      </c>
      <c r="P115" s="12" t="str" cm="1">
        <f t="array" ref="P115">INDEX(_xlfn.TEXTSPLIT(טבלה1[[#This Row],[עמודה55]],"-"),1)</f>
        <v xml:space="preserve">$50 </v>
      </c>
      <c r="Q115" s="21" t="str" cm="1">
        <f t="array" ref="Q115">INDEX(_xlfn.TEXTSPLIT(INDEX(_xlfn.TEXTSPLIT(טבלה1[[#This Row],[עמודה55]],"-"),2),"/"),1)</f>
        <v xml:space="preserve"> $99 </v>
      </c>
      <c r="R115" s="12">
        <f>AVERAGE(טבלה1[[#This Row],[עמודה59]:[עמודה60]])</f>
        <v>74.5</v>
      </c>
      <c r="S115" s="3">
        <f>VALUE(SUBSTITUTE(טבלה1[[#This Row],[עמודה56]],"$",""))</f>
        <v>50</v>
      </c>
      <c r="T115" s="3">
        <f>VALUE(SUBSTITUTE(טבלה1[[#This Row],[עמודה57]],"$",""))</f>
        <v>99</v>
      </c>
      <c r="U115" s="3" t="str">
        <f>IF(טבלה1[[#This Row],[עמודה58]]&gt;30,"Yes","No")</f>
        <v>Yes</v>
      </c>
    </row>
    <row r="116" spans="1:21" ht="13" x14ac:dyDescent="0.15">
      <c r="A116" s="8" t="s">
        <v>321</v>
      </c>
      <c r="B116" s="9" t="s">
        <v>322</v>
      </c>
      <c r="C116" s="9" t="s">
        <v>323</v>
      </c>
      <c r="D116" s="13">
        <v>5000</v>
      </c>
      <c r="E116" s="9" t="s">
        <v>33</v>
      </c>
      <c r="F116" s="9" t="s">
        <v>5</v>
      </c>
      <c r="G116" s="10">
        <v>0.1</v>
      </c>
      <c r="H116" s="11" t="str" cm="1">
        <f t="array" ref="H116">INDEX(_xlfn.TEXTSPLIT(טבלה1[[#This Row],[עמודה2]],","),1)</f>
        <v>Ciudad Autonoma de Buenos Aires</v>
      </c>
      <c r="I116" s="12" t="str" cm="1">
        <f t="array" ref="I116">INDEX(_xlfn.TEXTSPLIT(טבלה1[[#This Row],[עמודה2]],","),2)</f>
        <v xml:space="preserve"> Argentina</v>
      </c>
      <c r="J116" s="16" t="str">
        <f>_xlfn.CONCAT(טבלה1[[#This Row],[AI_Companies]]," ",טבלה1[[#This Row],[עמודה1]])</f>
        <v>Arbusta http://arbusta.net</v>
      </c>
      <c r="K116" s="12">
        <v>250</v>
      </c>
      <c r="L116" s="12" t="str">
        <f>IF(טבלה1[[#This Row],[עמודה53]]&gt;2000,"Yes","No")</f>
        <v>No</v>
      </c>
      <c r="M116" s="12">
        <v>999</v>
      </c>
      <c r="N116" s="12">
        <f>AVERAGE(טבלה1[[#This Row],[עמודה52]:[עמודה53]])</f>
        <v>624.5</v>
      </c>
      <c r="O116" s="12" t="str">
        <f>IF(טבלה1[[#This Row],[עמודה4]]="&lt; $25 / hr","0$ - $25 / hr",טבלה1[[#This Row],[עמודה4]])</f>
        <v>$25 - $49 / hr</v>
      </c>
      <c r="P116" s="12" t="str" cm="1">
        <f t="array" ref="P116">INDEX(_xlfn.TEXTSPLIT(טבלה1[[#This Row],[עמודה55]],"-"),1)</f>
        <v xml:space="preserve">$25 </v>
      </c>
      <c r="Q116" s="21" t="str" cm="1">
        <f t="array" ref="Q116">INDEX(_xlfn.TEXTSPLIT(INDEX(_xlfn.TEXTSPLIT(טבלה1[[#This Row],[עמודה55]],"-"),2),"/"),1)</f>
        <v xml:space="preserve"> $49 </v>
      </c>
      <c r="R116" s="12">
        <f>AVERAGE(טבלה1[[#This Row],[עמודה59]:[עמודה60]])</f>
        <v>37</v>
      </c>
      <c r="S116" s="3">
        <f>VALUE(SUBSTITUTE(טבלה1[[#This Row],[עמודה56]],"$",""))</f>
        <v>25</v>
      </c>
      <c r="T116" s="3">
        <f>VALUE(SUBSTITUTE(טבלה1[[#This Row],[עמודה57]],"$",""))</f>
        <v>49</v>
      </c>
      <c r="U116" s="3" t="str">
        <f>IF(טבלה1[[#This Row],[עמודה58]]&gt;30,"Yes","No")</f>
        <v>Yes</v>
      </c>
    </row>
    <row r="117" spans="1:21" ht="13" x14ac:dyDescent="0.15">
      <c r="A117" s="8" t="s">
        <v>324</v>
      </c>
      <c r="B117" s="9" t="s">
        <v>325</v>
      </c>
      <c r="C117" s="9" t="s">
        <v>53</v>
      </c>
      <c r="D117" s="13">
        <v>10000</v>
      </c>
      <c r="E117" s="9" t="s">
        <v>33</v>
      </c>
      <c r="F117" s="9" t="s">
        <v>10</v>
      </c>
      <c r="G117" s="10">
        <v>0.15</v>
      </c>
      <c r="H117" s="11" t="str" cm="1">
        <f t="array" ref="H117">INDEX(_xlfn.TEXTSPLIT(טבלה1[[#This Row],[עמודה2]],","),1)</f>
        <v>Kyiv</v>
      </c>
      <c r="I117" s="12" t="str" cm="1">
        <f t="array" ref="I117">INDEX(_xlfn.TEXTSPLIT(טבלה1[[#This Row],[עמודה2]],","),2)</f>
        <v xml:space="preserve"> Ukraine</v>
      </c>
      <c r="J117" s="16" t="str">
        <f>_xlfn.CONCAT(טבלה1[[#This Row],[AI_Companies]]," ",טבלה1[[#This Row],[עמודה1]])</f>
        <v>MintyMint https://mintymint.net/</v>
      </c>
      <c r="K117" s="12">
        <v>50</v>
      </c>
      <c r="L117" s="12" t="str">
        <f>IF(טבלה1[[#This Row],[עמודה53]]&gt;2000,"Yes","No")</f>
        <v>No</v>
      </c>
      <c r="M117" s="12">
        <v>249</v>
      </c>
      <c r="N117" s="12">
        <f>AVERAGE(טבלה1[[#This Row],[עמודה52]:[עמודה53]])</f>
        <v>149.5</v>
      </c>
      <c r="O117" s="12" t="str">
        <f>IF(טבלה1[[#This Row],[עמודה4]]="&lt; $25 / hr","0$ - $25 / hr",טבלה1[[#This Row],[עמודה4]])</f>
        <v>$25 - $49 / hr</v>
      </c>
      <c r="P117" s="12" t="str" cm="1">
        <f t="array" ref="P117">INDEX(_xlfn.TEXTSPLIT(טבלה1[[#This Row],[עמודה55]],"-"),1)</f>
        <v xml:space="preserve">$25 </v>
      </c>
      <c r="Q117" s="21" t="str" cm="1">
        <f t="array" ref="Q117">INDEX(_xlfn.TEXTSPLIT(INDEX(_xlfn.TEXTSPLIT(טבלה1[[#This Row],[עמודה55]],"-"),2),"/"),1)</f>
        <v xml:space="preserve"> $49 </v>
      </c>
      <c r="R117" s="12">
        <f>AVERAGE(טבלה1[[#This Row],[עמודה59]:[עמודה60]])</f>
        <v>37</v>
      </c>
      <c r="S117" s="3">
        <f>VALUE(SUBSTITUTE(טבלה1[[#This Row],[עמודה56]],"$",""))</f>
        <v>25</v>
      </c>
      <c r="T117" s="3">
        <f>VALUE(SUBSTITUTE(טבלה1[[#This Row],[עמודה57]],"$",""))</f>
        <v>49</v>
      </c>
      <c r="U117" s="3" t="str">
        <f>IF(טבלה1[[#This Row],[עמודה58]]&gt;30,"Yes","No")</f>
        <v>Yes</v>
      </c>
    </row>
    <row r="118" spans="1:21" ht="13" x14ac:dyDescent="0.15">
      <c r="A118" s="8" t="s">
        <v>326</v>
      </c>
      <c r="B118" s="9" t="s">
        <v>327</v>
      </c>
      <c r="C118" s="9" t="s">
        <v>328</v>
      </c>
      <c r="D118" s="13">
        <v>100000</v>
      </c>
      <c r="E118" s="9" t="s">
        <v>33</v>
      </c>
      <c r="F118" s="9" t="s">
        <v>5</v>
      </c>
      <c r="G118" s="10">
        <v>0.1</v>
      </c>
      <c r="H118" s="11" t="str" cm="1">
        <f t="array" ref="H118">INDEX(_xlfn.TEXTSPLIT(טבלה1[[#This Row],[עמודה2]],","),1)</f>
        <v>Iselin</v>
      </c>
      <c r="I118" s="12" t="str" cm="1">
        <f t="array" ref="I118">INDEX(_xlfn.TEXTSPLIT(טבלה1[[#This Row],[עמודה2]],","),2)</f>
        <v xml:space="preserve"> NJ</v>
      </c>
      <c r="J118" s="16" t="str">
        <f>_xlfn.CONCAT(טבלה1[[#This Row],[AI_Companies]]," ",טבלה1[[#This Row],[עמודה1]])</f>
        <v>KrishCompusoftServicesInc. https://www.kcsitglobal.com</v>
      </c>
      <c r="K118" s="12">
        <v>250</v>
      </c>
      <c r="L118" s="12" t="str">
        <f>IF(טבלה1[[#This Row],[עמודה53]]&gt;2000,"Yes","No")</f>
        <v>No</v>
      </c>
      <c r="M118" s="12">
        <v>999</v>
      </c>
      <c r="N118" s="12">
        <f>AVERAGE(טבלה1[[#This Row],[עמודה52]:[עמודה53]])</f>
        <v>624.5</v>
      </c>
      <c r="O118" s="12" t="str">
        <f>IF(טבלה1[[#This Row],[עמודה4]]="&lt; $25 / hr","0$ - $25 / hr",טבלה1[[#This Row],[עמודה4]])</f>
        <v>$25 - $49 / hr</v>
      </c>
      <c r="P118" s="12" t="str" cm="1">
        <f t="array" ref="P118">INDEX(_xlfn.TEXTSPLIT(טבלה1[[#This Row],[עמודה55]],"-"),1)</f>
        <v xml:space="preserve">$25 </v>
      </c>
      <c r="Q118" s="21" t="str" cm="1">
        <f t="array" ref="Q118">INDEX(_xlfn.TEXTSPLIT(INDEX(_xlfn.TEXTSPLIT(טבלה1[[#This Row],[עמודה55]],"-"),2),"/"),1)</f>
        <v xml:space="preserve"> $49 </v>
      </c>
      <c r="R118" s="12">
        <f>AVERAGE(טבלה1[[#This Row],[עמודה59]:[עמודה60]])</f>
        <v>37</v>
      </c>
      <c r="S118" s="3">
        <f>VALUE(SUBSTITUTE(טבלה1[[#This Row],[עמודה56]],"$",""))</f>
        <v>25</v>
      </c>
      <c r="T118" s="3">
        <f>VALUE(SUBSTITUTE(טבלה1[[#This Row],[עמודה57]],"$",""))</f>
        <v>49</v>
      </c>
      <c r="U118" s="3" t="str">
        <f>IF(טבלה1[[#This Row],[עמודה58]]&gt;30,"Yes","No")</f>
        <v>Yes</v>
      </c>
    </row>
    <row r="119" spans="1:21" ht="13" x14ac:dyDescent="0.15">
      <c r="A119" s="8" t="s">
        <v>329</v>
      </c>
      <c r="B119" s="9" t="s">
        <v>330</v>
      </c>
      <c r="C119" s="9" t="s">
        <v>331</v>
      </c>
      <c r="D119" s="13">
        <v>10000</v>
      </c>
      <c r="E119" s="9" t="s">
        <v>33</v>
      </c>
      <c r="F119" s="9" t="s">
        <v>10</v>
      </c>
      <c r="G119" s="10">
        <v>0.15</v>
      </c>
      <c r="H119" s="11" t="str" cm="1">
        <f t="array" ref="H119">INDEX(_xlfn.TEXTSPLIT(טבלה1[[#This Row],[עמודה2]],","),1)</f>
        <v>Hyderabad</v>
      </c>
      <c r="I119" s="12" t="str" cm="1">
        <f t="array" ref="I119">INDEX(_xlfn.TEXTSPLIT(טבלה1[[#This Row],[עמודה2]],","),2)</f>
        <v xml:space="preserve"> India</v>
      </c>
      <c r="J119" s="16" t="str">
        <f>_xlfn.CONCAT(טבלה1[[#This Row],[AI_Companies]]," ",טבלה1[[#This Row],[עמודה1]])</f>
        <v>WalkingTreeTechnologies https://walkingtree.tech/</v>
      </c>
      <c r="K119" s="12">
        <v>50</v>
      </c>
      <c r="L119" s="12" t="str">
        <f>IF(טבלה1[[#This Row],[עמודה53]]&gt;2000,"Yes","No")</f>
        <v>No</v>
      </c>
      <c r="M119" s="12">
        <v>249</v>
      </c>
      <c r="N119" s="12">
        <f>AVERAGE(טבלה1[[#This Row],[עמודה52]:[עמודה53]])</f>
        <v>149.5</v>
      </c>
      <c r="O119" s="12" t="str">
        <f>IF(טבלה1[[#This Row],[עמודה4]]="&lt; $25 / hr","0$ - $25 / hr",טבלה1[[#This Row],[עמודה4]])</f>
        <v>$25 - $49 / hr</v>
      </c>
      <c r="P119" s="12" t="str" cm="1">
        <f t="array" ref="P119">INDEX(_xlfn.TEXTSPLIT(טבלה1[[#This Row],[עמודה55]],"-"),1)</f>
        <v xml:space="preserve">$25 </v>
      </c>
      <c r="Q119" s="21" t="str" cm="1">
        <f t="array" ref="Q119">INDEX(_xlfn.TEXTSPLIT(INDEX(_xlfn.TEXTSPLIT(טבלה1[[#This Row],[עמודה55]],"-"),2),"/"),1)</f>
        <v xml:space="preserve"> $49 </v>
      </c>
      <c r="R119" s="12">
        <f>AVERAGE(טבלה1[[#This Row],[עמודה59]:[עמודה60]])</f>
        <v>37</v>
      </c>
      <c r="S119" s="3">
        <f>VALUE(SUBSTITUTE(טבלה1[[#This Row],[עמודה56]],"$",""))</f>
        <v>25</v>
      </c>
      <c r="T119" s="3">
        <f>VALUE(SUBSTITUTE(טבלה1[[#This Row],[עמודה57]],"$",""))</f>
        <v>49</v>
      </c>
      <c r="U119" s="3" t="str">
        <f>IF(טבלה1[[#This Row],[עמודה58]]&gt;30,"Yes","No")</f>
        <v>Yes</v>
      </c>
    </row>
    <row r="120" spans="1:21" ht="13" x14ac:dyDescent="0.15">
      <c r="A120" s="8" t="s">
        <v>332</v>
      </c>
      <c r="B120" s="9" t="s">
        <v>333</v>
      </c>
      <c r="C120" s="9" t="s">
        <v>334</v>
      </c>
      <c r="D120" s="13">
        <v>25000</v>
      </c>
      <c r="E120" s="9" t="s">
        <v>33</v>
      </c>
      <c r="F120" s="9" t="s">
        <v>29</v>
      </c>
      <c r="G120" s="10">
        <v>0.2</v>
      </c>
      <c r="H120" s="11" t="str" cm="1">
        <f t="array" ref="H120">INDEX(_xlfn.TEXTSPLIT(טבלה1[[#This Row],[עמודה2]],","),1)</f>
        <v>Kakinada</v>
      </c>
      <c r="I120" s="12" t="str" cm="1">
        <f t="array" ref="I120">INDEX(_xlfn.TEXTSPLIT(טבלה1[[#This Row],[עמודה2]],","),2)</f>
        <v xml:space="preserve"> India</v>
      </c>
      <c r="J120" s="16" t="str">
        <f>_xlfn.CONCAT(טבלה1[[#This Row],[AI_Companies]]," ",טבלה1[[#This Row],[עמודה1]])</f>
        <v>NyrosTechnologies https://www.nyros.com</v>
      </c>
      <c r="K120" s="12">
        <v>10</v>
      </c>
      <c r="L120" s="12" t="str">
        <f>IF(טבלה1[[#This Row],[עמודה53]]&gt;2000,"Yes","No")</f>
        <v>No</v>
      </c>
      <c r="M120" s="12">
        <v>49</v>
      </c>
      <c r="N120" s="12">
        <f>AVERAGE(טבלה1[[#This Row],[עמודה52]:[עמודה53]])</f>
        <v>29.5</v>
      </c>
      <c r="O120" s="12" t="str">
        <f>IF(טבלה1[[#This Row],[עמודה4]]="&lt; $25 / hr","0$ - $25 / hr",טבלה1[[#This Row],[עמודה4]])</f>
        <v>$25 - $49 / hr</v>
      </c>
      <c r="P120" s="12" t="str" cm="1">
        <f t="array" ref="P120">INDEX(_xlfn.TEXTSPLIT(טבלה1[[#This Row],[עמודה55]],"-"),1)</f>
        <v xml:space="preserve">$25 </v>
      </c>
      <c r="Q120" s="21" t="str" cm="1">
        <f t="array" ref="Q120">INDEX(_xlfn.TEXTSPLIT(INDEX(_xlfn.TEXTSPLIT(טבלה1[[#This Row],[עמודה55]],"-"),2),"/"),1)</f>
        <v xml:space="preserve"> $49 </v>
      </c>
      <c r="R120" s="12">
        <f>AVERAGE(טבלה1[[#This Row],[עמודה59]:[עמודה60]])</f>
        <v>37</v>
      </c>
      <c r="S120" s="3">
        <f>VALUE(SUBSTITUTE(טבלה1[[#This Row],[עמודה56]],"$",""))</f>
        <v>25</v>
      </c>
      <c r="T120" s="3">
        <f>VALUE(SUBSTITUTE(טבלה1[[#This Row],[עמודה57]],"$",""))</f>
        <v>49</v>
      </c>
      <c r="U120" s="3" t="str">
        <f>IF(טבלה1[[#This Row],[עמודה58]]&gt;30,"Yes","No")</f>
        <v>Yes</v>
      </c>
    </row>
    <row r="121" spans="1:21" ht="13" x14ac:dyDescent="0.15">
      <c r="A121" s="8" t="s">
        <v>335</v>
      </c>
      <c r="B121" s="9" t="s">
        <v>336</v>
      </c>
      <c r="C121" s="9" t="s">
        <v>162</v>
      </c>
      <c r="D121" s="13">
        <v>10000</v>
      </c>
      <c r="E121" s="9" t="s">
        <v>9</v>
      </c>
      <c r="F121" s="9" t="s">
        <v>29</v>
      </c>
      <c r="G121" s="10">
        <v>0.2</v>
      </c>
      <c r="H121" s="11" t="str" cm="1">
        <f t="array" ref="H121">INDEX(_xlfn.TEXTSPLIT(טבלה1[[#This Row],[עמודה2]],","),1)</f>
        <v>București</v>
      </c>
      <c r="I121" s="12" t="str" cm="1">
        <f t="array" ref="I121">INDEX(_xlfn.TEXTSPLIT(טבלה1[[#This Row],[עמודה2]],","),2)</f>
        <v xml:space="preserve"> Romania</v>
      </c>
      <c r="J121" s="16" t="str">
        <f>_xlfn.CONCAT(טבלה1[[#This Row],[AI_Companies]]," ",טבלה1[[#This Row],[עמודה1]])</f>
        <v>QTeamSoftwareSolutions http://qteam.solutions</v>
      </c>
      <c r="K121" s="12">
        <v>10</v>
      </c>
      <c r="L121" s="12" t="str">
        <f>IF(טבלה1[[#This Row],[עמודה53]]&gt;2000,"Yes","No")</f>
        <v>No</v>
      </c>
      <c r="M121" s="12">
        <v>49</v>
      </c>
      <c r="N121" s="12">
        <f>AVERAGE(טבלה1[[#This Row],[עמודה52]:[עמודה53]])</f>
        <v>29.5</v>
      </c>
      <c r="O121" s="12" t="str">
        <f>IF(טבלה1[[#This Row],[עמודה4]]="&lt; $25 / hr","0$ - $25 / hr",טבלה1[[#This Row],[עמודה4]])</f>
        <v>$50 - $99 / hr</v>
      </c>
      <c r="P121" s="12" t="str" cm="1">
        <f t="array" ref="P121">INDEX(_xlfn.TEXTSPLIT(טבלה1[[#This Row],[עמודה55]],"-"),1)</f>
        <v xml:space="preserve">$50 </v>
      </c>
      <c r="Q121" s="21" t="str" cm="1">
        <f t="array" ref="Q121">INDEX(_xlfn.TEXTSPLIT(INDEX(_xlfn.TEXTSPLIT(טבלה1[[#This Row],[עמודה55]],"-"),2),"/"),1)</f>
        <v xml:space="preserve"> $99 </v>
      </c>
      <c r="R121" s="12">
        <f>AVERAGE(טבלה1[[#This Row],[עמודה59]:[עמודה60]])</f>
        <v>74.5</v>
      </c>
      <c r="S121" s="3">
        <f>VALUE(SUBSTITUTE(טבלה1[[#This Row],[עמודה56]],"$",""))</f>
        <v>50</v>
      </c>
      <c r="T121" s="3">
        <f>VALUE(SUBSTITUTE(טבלה1[[#This Row],[עמודה57]],"$",""))</f>
        <v>99</v>
      </c>
      <c r="U121" s="3" t="str">
        <f>IF(טבלה1[[#This Row],[עמודה58]]&gt;30,"Yes","No")</f>
        <v>Yes</v>
      </c>
    </row>
    <row r="122" spans="1:21" ht="13" x14ac:dyDescent="0.15">
      <c r="A122" s="8" t="s">
        <v>337</v>
      </c>
      <c r="B122" s="9" t="s">
        <v>338</v>
      </c>
      <c r="C122" s="9" t="s">
        <v>339</v>
      </c>
      <c r="D122" s="13">
        <v>1000</v>
      </c>
      <c r="E122" s="9" t="s">
        <v>33</v>
      </c>
      <c r="F122" s="9" t="s">
        <v>29</v>
      </c>
      <c r="G122" s="10">
        <v>0.2</v>
      </c>
      <c r="H122" s="11" t="str" cm="1">
        <f t="array" ref="H122">INDEX(_xlfn.TEXTSPLIT(טבלה1[[#This Row],[עמודה2]],","),1)</f>
        <v>Surrey</v>
      </c>
      <c r="I122" s="12" t="str" cm="1">
        <f t="array" ref="I122">INDEX(_xlfn.TEXTSPLIT(טבלה1[[#This Row],[עמודה2]],","),2)</f>
        <v xml:space="preserve"> Canada</v>
      </c>
      <c r="J122" s="16" t="str">
        <f>_xlfn.CONCAT(טבלה1[[#This Row],[AI_Companies]]," ",טבלה1[[#This Row],[עמודה1]])</f>
        <v>MoogleLabs https://www.mooglelabs.com/</v>
      </c>
      <c r="K122" s="12">
        <v>10</v>
      </c>
      <c r="L122" s="12" t="str">
        <f>IF(טבלה1[[#This Row],[עמודה53]]&gt;2000,"Yes","No")</f>
        <v>No</v>
      </c>
      <c r="M122" s="12">
        <v>49</v>
      </c>
      <c r="N122" s="12">
        <f>AVERAGE(טבלה1[[#This Row],[עמודה52]:[עמודה53]])</f>
        <v>29.5</v>
      </c>
      <c r="O122" s="12" t="str">
        <f>IF(טבלה1[[#This Row],[עמודה4]]="&lt; $25 / hr","0$ - $25 / hr",טבלה1[[#This Row],[עמודה4]])</f>
        <v>$25 - $49 / hr</v>
      </c>
      <c r="P122" s="12" t="str" cm="1">
        <f t="array" ref="P122">INDEX(_xlfn.TEXTSPLIT(טבלה1[[#This Row],[עמודה55]],"-"),1)</f>
        <v xml:space="preserve">$25 </v>
      </c>
      <c r="Q122" s="21" t="str" cm="1">
        <f t="array" ref="Q122">INDEX(_xlfn.TEXTSPLIT(INDEX(_xlfn.TEXTSPLIT(טבלה1[[#This Row],[עמודה55]],"-"),2),"/"),1)</f>
        <v xml:space="preserve"> $49 </v>
      </c>
      <c r="R122" s="12">
        <f>AVERAGE(טבלה1[[#This Row],[עמודה59]:[עמודה60]])</f>
        <v>37</v>
      </c>
      <c r="S122" s="3">
        <f>VALUE(SUBSTITUTE(טבלה1[[#This Row],[עמודה56]],"$",""))</f>
        <v>25</v>
      </c>
      <c r="T122" s="3">
        <f>VALUE(SUBSTITUTE(טבלה1[[#This Row],[עמודה57]],"$",""))</f>
        <v>49</v>
      </c>
      <c r="U122" s="3" t="str">
        <f>IF(טבלה1[[#This Row],[עמודה58]]&gt;30,"Yes","No")</f>
        <v>Yes</v>
      </c>
    </row>
    <row r="123" spans="1:21" ht="13" x14ac:dyDescent="0.15">
      <c r="A123" s="8" t="s">
        <v>340</v>
      </c>
      <c r="B123" s="9" t="s">
        <v>341</v>
      </c>
      <c r="C123" s="9" t="s">
        <v>342</v>
      </c>
      <c r="D123" s="9" t="s">
        <v>4</v>
      </c>
      <c r="E123" s="9" t="s">
        <v>33</v>
      </c>
      <c r="F123" s="9" t="s">
        <v>117</v>
      </c>
      <c r="G123" s="10">
        <v>0.25</v>
      </c>
      <c r="H123" s="11" t="str" cm="1">
        <f t="array" ref="H123">INDEX(_xlfn.TEXTSPLIT(טבלה1[[#This Row],[עמודה2]],","),1)</f>
        <v>Montevideo</v>
      </c>
      <c r="I123" s="12" t="str" cm="1">
        <f t="array" ref="I123">INDEX(_xlfn.TEXTSPLIT(טבלה1[[#This Row],[עמודה2]],","),2)</f>
        <v xml:space="preserve"> Uruguay</v>
      </c>
      <c r="J123" s="16" t="str">
        <f>_xlfn.CONCAT(טבלה1[[#This Row],[AI_Companies]]," ",טבלה1[[#This Row],[עמודה1]])</f>
        <v>FraSal https://frasal.uy</v>
      </c>
      <c r="K123" s="12">
        <v>2</v>
      </c>
      <c r="L123" s="12" t="str">
        <f>IF(טבלה1[[#This Row],[עמודה53]]&gt;2000,"Yes","No")</f>
        <v>No</v>
      </c>
      <c r="M123" s="12">
        <v>9</v>
      </c>
      <c r="N123" s="12">
        <f>AVERAGE(טבלה1[[#This Row],[עמודה52]:[עמודה53]])</f>
        <v>5.5</v>
      </c>
      <c r="O123" s="12" t="str">
        <f>IF(טבלה1[[#This Row],[עמודה4]]="&lt; $25 / hr","0$ - $25 / hr",טבלה1[[#This Row],[עמודה4]])</f>
        <v>$25 - $49 / hr</v>
      </c>
      <c r="P123" s="12" t="str" cm="1">
        <f t="array" ref="P123">INDEX(_xlfn.TEXTSPLIT(טבלה1[[#This Row],[עמודה55]],"-"),1)</f>
        <v xml:space="preserve">$25 </v>
      </c>
      <c r="Q123" s="21" t="str" cm="1">
        <f t="array" ref="Q123">INDEX(_xlfn.TEXTSPLIT(INDEX(_xlfn.TEXTSPLIT(טבלה1[[#This Row],[עמודה55]],"-"),2),"/"),1)</f>
        <v xml:space="preserve"> $49 </v>
      </c>
      <c r="R123" s="12">
        <f>AVERAGE(טבלה1[[#This Row],[עמודה59]:[עמודה60]])</f>
        <v>37</v>
      </c>
      <c r="S123" s="3">
        <f>VALUE(SUBSTITUTE(טבלה1[[#This Row],[עמודה56]],"$",""))</f>
        <v>25</v>
      </c>
      <c r="T123" s="3">
        <f>VALUE(SUBSTITUTE(טבלה1[[#This Row],[עמודה57]],"$",""))</f>
        <v>49</v>
      </c>
      <c r="U123" s="3" t="str">
        <f>IF(טבלה1[[#This Row],[עמודה58]]&gt;30,"Yes","No")</f>
        <v>Yes</v>
      </c>
    </row>
    <row r="124" spans="1:21" ht="13" x14ac:dyDescent="0.15">
      <c r="A124" s="8" t="s">
        <v>343</v>
      </c>
      <c r="B124" s="9" t="s">
        <v>344</v>
      </c>
      <c r="C124" s="9" t="s">
        <v>345</v>
      </c>
      <c r="D124" s="13">
        <v>10000</v>
      </c>
      <c r="E124" s="9" t="s">
        <v>9</v>
      </c>
      <c r="F124" s="9" t="s">
        <v>10</v>
      </c>
      <c r="G124" s="10">
        <v>0.1</v>
      </c>
      <c r="H124" s="11" t="str" cm="1">
        <f t="array" ref="H124">INDEX(_xlfn.TEXTSPLIT(טבלה1[[#This Row],[עמודה2]],","),1)</f>
        <v>Limassol</v>
      </c>
      <c r="I124" s="12" t="str" cm="1">
        <f t="array" ref="I124">INDEX(_xlfn.TEXTSPLIT(טבלה1[[#This Row],[עמודה2]],","),2)</f>
        <v xml:space="preserve"> Cyprus</v>
      </c>
      <c r="J124" s="16" t="str">
        <f>_xlfn.CONCAT(טבלה1[[#This Row],[AI_Companies]]," ",טבלה1[[#This Row],[עמודה1]])</f>
        <v>Kernelics https://kernelics.com</v>
      </c>
      <c r="K124" s="12">
        <v>50</v>
      </c>
      <c r="L124" s="12" t="str">
        <f>IF(טבלה1[[#This Row],[עמודה53]]&gt;2000,"Yes","No")</f>
        <v>No</v>
      </c>
      <c r="M124" s="12">
        <v>249</v>
      </c>
      <c r="N124" s="12">
        <f>AVERAGE(טבלה1[[#This Row],[עמודה52]:[עמודה53]])</f>
        <v>149.5</v>
      </c>
      <c r="O124" s="12" t="str">
        <f>IF(טבלה1[[#This Row],[עמודה4]]="&lt; $25 / hr","0$ - $25 / hr",טבלה1[[#This Row],[עמודה4]])</f>
        <v>$50 - $99 / hr</v>
      </c>
      <c r="P124" s="12" t="str" cm="1">
        <f t="array" ref="P124">INDEX(_xlfn.TEXTSPLIT(טבלה1[[#This Row],[עמודה55]],"-"),1)</f>
        <v xml:space="preserve">$50 </v>
      </c>
      <c r="Q124" s="21" t="str" cm="1">
        <f t="array" ref="Q124">INDEX(_xlfn.TEXTSPLIT(INDEX(_xlfn.TEXTSPLIT(טבלה1[[#This Row],[עמודה55]],"-"),2),"/"),1)</f>
        <v xml:space="preserve"> $99 </v>
      </c>
      <c r="R124" s="12">
        <f>AVERAGE(טבלה1[[#This Row],[עמודה59]:[עמודה60]])</f>
        <v>74.5</v>
      </c>
      <c r="S124" s="3">
        <f>VALUE(SUBSTITUTE(טבלה1[[#This Row],[עמודה56]],"$",""))</f>
        <v>50</v>
      </c>
      <c r="T124" s="3">
        <f>VALUE(SUBSTITUTE(טבלה1[[#This Row],[עמודה57]],"$",""))</f>
        <v>99</v>
      </c>
      <c r="U124" s="3" t="str">
        <f>IF(טבלה1[[#This Row],[עמודה58]]&gt;30,"Yes","No")</f>
        <v>Yes</v>
      </c>
    </row>
    <row r="125" spans="1:21" ht="13" x14ac:dyDescent="0.15">
      <c r="A125" s="8" t="s">
        <v>346</v>
      </c>
      <c r="B125" s="9" t="s">
        <v>347</v>
      </c>
      <c r="C125" s="9" t="s">
        <v>348</v>
      </c>
      <c r="D125" s="13">
        <v>10000</v>
      </c>
      <c r="E125" s="9" t="s">
        <v>33</v>
      </c>
      <c r="F125" s="9" t="s">
        <v>10</v>
      </c>
      <c r="G125" s="10">
        <v>0.15</v>
      </c>
      <c r="H125" s="11" t="str" cm="1">
        <f t="array" ref="H125">INDEX(_xlfn.TEXTSPLIT(טבלה1[[#This Row],[עמודה2]],","),1)</f>
        <v>Tandil</v>
      </c>
      <c r="I125" s="12" t="str" cm="1">
        <f t="array" ref="I125">INDEX(_xlfn.TEXTSPLIT(טבלה1[[#This Row],[עמודה2]],","),2)</f>
        <v xml:space="preserve"> Argentina</v>
      </c>
      <c r="J125" s="16" t="str">
        <f>_xlfn.CONCAT(טבלה1[[#This Row],[AI_Companies]]," ",טבלה1[[#This Row],[עמודה1]])</f>
        <v>EDSA http://edsa.consulting/</v>
      </c>
      <c r="K125" s="12">
        <v>50</v>
      </c>
      <c r="L125" s="12" t="str">
        <f>IF(טבלה1[[#This Row],[עמודה53]]&gt;2000,"Yes","No")</f>
        <v>No</v>
      </c>
      <c r="M125" s="12">
        <v>249</v>
      </c>
      <c r="N125" s="12">
        <f>AVERAGE(טבלה1[[#This Row],[עמודה52]:[עמודה53]])</f>
        <v>149.5</v>
      </c>
      <c r="O125" s="12" t="str">
        <f>IF(טבלה1[[#This Row],[עמודה4]]="&lt; $25 / hr","0$ - $25 / hr",טבלה1[[#This Row],[עמודה4]])</f>
        <v>$25 - $49 / hr</v>
      </c>
      <c r="P125" s="12" t="str" cm="1">
        <f t="array" ref="P125">INDEX(_xlfn.TEXTSPLIT(טבלה1[[#This Row],[עמודה55]],"-"),1)</f>
        <v xml:space="preserve">$25 </v>
      </c>
      <c r="Q125" s="21" t="str" cm="1">
        <f t="array" ref="Q125">INDEX(_xlfn.TEXTSPLIT(INDEX(_xlfn.TEXTSPLIT(טבלה1[[#This Row],[עמודה55]],"-"),2),"/"),1)</f>
        <v xml:space="preserve"> $49 </v>
      </c>
      <c r="R125" s="12">
        <f>AVERAGE(טבלה1[[#This Row],[עמודה59]:[עמודה60]])</f>
        <v>37</v>
      </c>
      <c r="S125" s="3">
        <f>VALUE(SUBSTITUTE(טבלה1[[#This Row],[עמודה56]],"$",""))</f>
        <v>25</v>
      </c>
      <c r="T125" s="3">
        <f>VALUE(SUBSTITUTE(טבלה1[[#This Row],[עמודה57]],"$",""))</f>
        <v>49</v>
      </c>
      <c r="U125" s="3" t="str">
        <f>IF(טבלה1[[#This Row],[עמודה58]]&gt;30,"Yes","No")</f>
        <v>Yes</v>
      </c>
    </row>
    <row r="126" spans="1:21" ht="13" x14ac:dyDescent="0.15">
      <c r="A126" s="8" t="s">
        <v>349</v>
      </c>
      <c r="B126" s="9" t="s">
        <v>350</v>
      </c>
      <c r="C126" s="9" t="s">
        <v>351</v>
      </c>
      <c r="D126" s="13">
        <v>1000</v>
      </c>
      <c r="E126" s="9" t="s">
        <v>9</v>
      </c>
      <c r="F126" s="9" t="s">
        <v>29</v>
      </c>
      <c r="G126" s="10">
        <v>0.2</v>
      </c>
      <c r="H126" s="11" t="str" cm="1">
        <f t="array" ref="H126">INDEX(_xlfn.TEXTSPLIT(טבלה1[[#This Row],[עמודה2]],","),1)</f>
        <v>Cape Town</v>
      </c>
      <c r="I126" s="12" t="str" cm="1">
        <f t="array" ref="I126">INDEX(_xlfn.TEXTSPLIT(טבלה1[[#This Row],[עמודה2]],","),2)</f>
        <v xml:space="preserve"> South Africa</v>
      </c>
      <c r="J126" s="16" t="str">
        <f>_xlfn.CONCAT(טבלה1[[#This Row],[AI_Companies]]," ",טבלה1[[#This Row],[עמודה1]])</f>
        <v>ConversionScience http://www.conversionscience.co.za</v>
      </c>
      <c r="K126" s="12">
        <v>10</v>
      </c>
      <c r="L126" s="12" t="str">
        <f>IF(טבלה1[[#This Row],[עמודה53]]&gt;2000,"Yes","No")</f>
        <v>No</v>
      </c>
      <c r="M126" s="12">
        <v>49</v>
      </c>
      <c r="N126" s="12">
        <f>AVERAGE(טבלה1[[#This Row],[עמודה52]:[עמודה53]])</f>
        <v>29.5</v>
      </c>
      <c r="O126" s="12" t="str">
        <f>IF(טבלה1[[#This Row],[עמודה4]]="&lt; $25 / hr","0$ - $25 / hr",טבלה1[[#This Row],[עמודה4]])</f>
        <v>$50 - $99 / hr</v>
      </c>
      <c r="P126" s="12" t="str" cm="1">
        <f t="array" ref="P126">INDEX(_xlfn.TEXTSPLIT(טבלה1[[#This Row],[עמודה55]],"-"),1)</f>
        <v xml:space="preserve">$50 </v>
      </c>
      <c r="Q126" s="21" t="str" cm="1">
        <f t="array" ref="Q126">INDEX(_xlfn.TEXTSPLIT(INDEX(_xlfn.TEXTSPLIT(טבלה1[[#This Row],[עמודה55]],"-"),2),"/"),1)</f>
        <v xml:space="preserve"> $99 </v>
      </c>
      <c r="R126" s="12">
        <f>AVERAGE(טבלה1[[#This Row],[עמודה59]:[עמודה60]])</f>
        <v>74.5</v>
      </c>
      <c r="S126" s="3">
        <f>VALUE(SUBSTITUTE(טבלה1[[#This Row],[עמודה56]],"$",""))</f>
        <v>50</v>
      </c>
      <c r="T126" s="3">
        <f>VALUE(SUBSTITUTE(טבלה1[[#This Row],[עמודה57]],"$",""))</f>
        <v>99</v>
      </c>
      <c r="U126" s="3" t="str">
        <f>IF(טבלה1[[#This Row],[עמודה58]]&gt;30,"Yes","No")</f>
        <v>Yes</v>
      </c>
    </row>
    <row r="127" spans="1:21" ht="13" x14ac:dyDescent="0.15">
      <c r="A127" s="8" t="s">
        <v>352</v>
      </c>
      <c r="B127" s="9" t="s">
        <v>353</v>
      </c>
      <c r="C127" s="9" t="s">
        <v>342</v>
      </c>
      <c r="D127" s="13">
        <v>10000</v>
      </c>
      <c r="E127" s="9" t="s">
        <v>33</v>
      </c>
      <c r="F127" s="9" t="s">
        <v>117</v>
      </c>
      <c r="G127" s="10">
        <v>0.4</v>
      </c>
      <c r="H127" s="11" t="str" cm="1">
        <f t="array" ref="H127">INDEX(_xlfn.TEXTSPLIT(טבלה1[[#This Row],[עמודה2]],","),1)</f>
        <v>Montevideo</v>
      </c>
      <c r="I127" s="12" t="str" cm="1">
        <f t="array" ref="I127">INDEX(_xlfn.TEXTSPLIT(טבלה1[[#This Row],[עמודה2]],","),2)</f>
        <v xml:space="preserve"> Uruguay</v>
      </c>
      <c r="J127" s="16" t="str">
        <f>_xlfn.CONCAT(טבלה1[[#This Row],[AI_Companies]]," ",טבלה1[[#This Row],[עמודה1]])</f>
        <v>FlowLabs https://flow-labs.io</v>
      </c>
      <c r="K127" s="12">
        <v>2</v>
      </c>
      <c r="L127" s="12" t="str">
        <f>IF(טבלה1[[#This Row],[עמודה53]]&gt;2000,"Yes","No")</f>
        <v>No</v>
      </c>
      <c r="M127" s="12">
        <v>9</v>
      </c>
      <c r="N127" s="12">
        <f>AVERAGE(טבלה1[[#This Row],[עמודה52]:[עמודה53]])</f>
        <v>5.5</v>
      </c>
      <c r="O127" s="12" t="str">
        <f>IF(טבלה1[[#This Row],[עמודה4]]="&lt; $25 / hr","0$ - $25 / hr",טבלה1[[#This Row],[עמודה4]])</f>
        <v>$25 - $49 / hr</v>
      </c>
      <c r="P127" s="12" t="str" cm="1">
        <f t="array" ref="P127">INDEX(_xlfn.TEXTSPLIT(טבלה1[[#This Row],[עמודה55]],"-"),1)</f>
        <v xml:space="preserve">$25 </v>
      </c>
      <c r="Q127" s="21" t="str" cm="1">
        <f t="array" ref="Q127">INDEX(_xlfn.TEXTSPLIT(INDEX(_xlfn.TEXTSPLIT(טבלה1[[#This Row],[עמודה55]],"-"),2),"/"),1)</f>
        <v xml:space="preserve"> $49 </v>
      </c>
      <c r="R127" s="12">
        <f>AVERAGE(טבלה1[[#This Row],[עמודה59]:[עמודה60]])</f>
        <v>37</v>
      </c>
      <c r="S127" s="3">
        <f>VALUE(SUBSTITUTE(טבלה1[[#This Row],[עמודה56]],"$",""))</f>
        <v>25</v>
      </c>
      <c r="T127" s="3">
        <f>VALUE(SUBSTITUTE(טבלה1[[#This Row],[עמודה57]],"$",""))</f>
        <v>49</v>
      </c>
      <c r="U127" s="3" t="str">
        <f>IF(טבלה1[[#This Row],[עמודה58]]&gt;30,"Yes","No")</f>
        <v>Yes</v>
      </c>
    </row>
    <row r="128" spans="1:21" ht="13" x14ac:dyDescent="0.15">
      <c r="A128" s="8" t="s">
        <v>354</v>
      </c>
      <c r="B128" s="9" t="s">
        <v>355</v>
      </c>
      <c r="C128" s="9" t="s">
        <v>356</v>
      </c>
      <c r="D128" s="13">
        <v>10000</v>
      </c>
      <c r="E128" s="9" t="s">
        <v>9</v>
      </c>
      <c r="F128" s="9" t="s">
        <v>5</v>
      </c>
      <c r="G128" s="10">
        <v>0.1</v>
      </c>
      <c r="H128" s="11" t="str" cm="1">
        <f t="array" ref="H128">INDEX(_xlfn.TEXTSPLIT(טבלה1[[#This Row],[עמודה2]],","),1)</f>
        <v>Novi Sad</v>
      </c>
      <c r="I128" s="12" t="str" cm="1">
        <f t="array" ref="I128">INDEX(_xlfn.TEXTSPLIT(טבלה1[[#This Row],[עמודה2]],","),2)</f>
        <v xml:space="preserve"> Serbia</v>
      </c>
      <c r="J128" s="16" t="str">
        <f>_xlfn.CONCAT(טבלה1[[#This Row],[AI_Companies]]," ",טבלה1[[#This Row],[עמודה1]])</f>
        <v>Netfork https://netfork.io</v>
      </c>
      <c r="K128" s="12">
        <v>250</v>
      </c>
      <c r="L128" s="12" t="str">
        <f>IF(טבלה1[[#This Row],[עמודה53]]&gt;2000,"Yes","No")</f>
        <v>No</v>
      </c>
      <c r="M128" s="12">
        <v>999</v>
      </c>
      <c r="N128" s="12">
        <f>AVERAGE(טבלה1[[#This Row],[עמודה52]:[עמודה53]])</f>
        <v>624.5</v>
      </c>
      <c r="O128" s="12" t="str">
        <f>IF(טבלה1[[#This Row],[עמודה4]]="&lt; $25 / hr","0$ - $25 / hr",טבלה1[[#This Row],[עמודה4]])</f>
        <v>$50 - $99 / hr</v>
      </c>
      <c r="P128" s="12" t="str" cm="1">
        <f t="array" ref="P128">INDEX(_xlfn.TEXTSPLIT(טבלה1[[#This Row],[עמודה55]],"-"),1)</f>
        <v xml:space="preserve">$50 </v>
      </c>
      <c r="Q128" s="21" t="str" cm="1">
        <f t="array" ref="Q128">INDEX(_xlfn.TEXTSPLIT(INDEX(_xlfn.TEXTSPLIT(טבלה1[[#This Row],[עמודה55]],"-"),2),"/"),1)</f>
        <v xml:space="preserve"> $99 </v>
      </c>
      <c r="R128" s="12">
        <f>AVERAGE(טבלה1[[#This Row],[עמודה59]:[עמודה60]])</f>
        <v>74.5</v>
      </c>
      <c r="S128" s="3">
        <f>VALUE(SUBSTITUTE(טבלה1[[#This Row],[עמודה56]],"$",""))</f>
        <v>50</v>
      </c>
      <c r="T128" s="3">
        <f>VALUE(SUBSTITUTE(טבלה1[[#This Row],[עמודה57]],"$",""))</f>
        <v>99</v>
      </c>
      <c r="U128" s="3" t="str">
        <f>IF(טבלה1[[#This Row],[עמודה58]]&gt;30,"Yes","No")</f>
        <v>Yes</v>
      </c>
    </row>
    <row r="129" spans="1:21" ht="13" x14ac:dyDescent="0.15">
      <c r="A129" s="8" t="s">
        <v>357</v>
      </c>
      <c r="B129" s="9" t="s">
        <v>358</v>
      </c>
      <c r="C129" s="9" t="s">
        <v>102</v>
      </c>
      <c r="D129" s="13">
        <v>10000</v>
      </c>
      <c r="E129" s="9" t="s">
        <v>4</v>
      </c>
      <c r="F129" s="9" t="s">
        <v>29</v>
      </c>
      <c r="G129" s="10">
        <v>0.1</v>
      </c>
      <c r="H129" s="11" t="str" cm="1">
        <f t="array" ref="H129">INDEX(_xlfn.TEXTSPLIT(טבלה1[[#This Row],[עמודה2]],","),1)</f>
        <v>London</v>
      </c>
      <c r="I129" s="12" t="str" cm="1">
        <f t="array" ref="I129">INDEX(_xlfn.TEXTSPLIT(טבלה1[[#This Row],[עמודה2]],","),2)</f>
        <v xml:space="preserve"> United Kingdom</v>
      </c>
      <c r="J129" s="16" t="str">
        <f>_xlfn.CONCAT(טבלה1[[#This Row],[AI_Companies]]," ",טבלה1[[#This Row],[עמודה1]])</f>
        <v>Contic https://www.contic.co.uk/</v>
      </c>
      <c r="K129" s="12">
        <v>10</v>
      </c>
      <c r="L129" s="12" t="str">
        <f>IF(טבלה1[[#This Row],[עמודה53]]&gt;2000,"Yes","No")</f>
        <v>No</v>
      </c>
      <c r="M129" s="12">
        <v>49</v>
      </c>
      <c r="N129" s="12">
        <f>AVERAGE(טבלה1[[#This Row],[עמודה52]:[עמודה53]])</f>
        <v>29.5</v>
      </c>
      <c r="O129" s="12" t="str">
        <f>IF(טבלה1[[#This Row],[עמודה4]]="&lt; $25 / hr","0$ - $25 / hr",טבלה1[[#This Row],[עמודה4]])</f>
        <v>Undisclosed</v>
      </c>
      <c r="P129" s="12" t="str" cm="1">
        <f t="array" ref="P129">INDEX(_xlfn.TEXTSPLIT(טבלה1[[#This Row],[עמודה55]],"-"),1)</f>
        <v>Undisclosed</v>
      </c>
      <c r="Q129" s="21" t="e" cm="1">
        <f t="array" ref="Q129">INDEX(_xlfn.TEXTSPLIT(INDEX(_xlfn.TEXTSPLIT(טבלה1[[#This Row],[עמודה55]],"-"),2),"/"),1)</f>
        <v>#REF!</v>
      </c>
      <c r="R129" s="12" t="e">
        <f>AVERAGE(טבלה1[[#This Row],[עמודה59]:[עמודה60]])</f>
        <v>#VALUE!</v>
      </c>
      <c r="S129" s="3" t="e">
        <f>VALUE(SUBSTITUTE(טבלה1[[#This Row],[עמודה56]],"$",""))</f>
        <v>#VALUE!</v>
      </c>
      <c r="T129" s="3" t="e">
        <f>VALUE(SUBSTITUTE(טבלה1[[#This Row],[עמודה57]],"$",""))</f>
        <v>#REF!</v>
      </c>
      <c r="U129" s="3" t="e">
        <f>IF(טבלה1[[#This Row],[עמודה58]]&gt;30,"Yes","No")</f>
        <v>#VALUE!</v>
      </c>
    </row>
    <row r="130" spans="1:21" ht="13" x14ac:dyDescent="0.15">
      <c r="A130" s="8" t="s">
        <v>359</v>
      </c>
      <c r="B130" s="9" t="s">
        <v>360</v>
      </c>
      <c r="C130" s="9" t="s">
        <v>361</v>
      </c>
      <c r="D130" s="13">
        <v>1000</v>
      </c>
      <c r="E130" s="9" t="s">
        <v>33</v>
      </c>
      <c r="F130" s="9" t="s">
        <v>29</v>
      </c>
      <c r="G130" s="10">
        <v>0.3</v>
      </c>
      <c r="H130" s="11" t="str" cm="1">
        <f t="array" ref="H130">INDEX(_xlfn.TEXTSPLIT(טבלה1[[#This Row],[עמודה2]],","),1)</f>
        <v>Pune</v>
      </c>
      <c r="I130" s="12" t="str" cm="1">
        <f t="array" ref="I130">INDEX(_xlfn.TEXTSPLIT(טבלה1[[#This Row],[עמודה2]],","),2)</f>
        <v xml:space="preserve"> India</v>
      </c>
      <c r="J130" s="16" t="str">
        <f>_xlfn.CONCAT(טבלה1[[#This Row],[AI_Companies]]," ",טבלה1[[#This Row],[עמודה1]])</f>
        <v>Crescita https://thecrescita.co.in/</v>
      </c>
      <c r="K130" s="12">
        <v>10</v>
      </c>
      <c r="L130" s="12" t="str">
        <f>IF(טבלה1[[#This Row],[עמודה53]]&gt;2000,"Yes","No")</f>
        <v>No</v>
      </c>
      <c r="M130" s="12">
        <v>49</v>
      </c>
      <c r="N130" s="12">
        <f>AVERAGE(טבלה1[[#This Row],[עמודה52]:[עמודה53]])</f>
        <v>29.5</v>
      </c>
      <c r="O130" s="12" t="str">
        <f>IF(טבלה1[[#This Row],[עמודה4]]="&lt; $25 / hr","0$ - $25 / hr",טבלה1[[#This Row],[עמודה4]])</f>
        <v>$25 - $49 / hr</v>
      </c>
      <c r="P130" s="12" t="str" cm="1">
        <f t="array" ref="P130">INDEX(_xlfn.TEXTSPLIT(טבלה1[[#This Row],[עמודה55]],"-"),1)</f>
        <v xml:space="preserve">$25 </v>
      </c>
      <c r="Q130" s="21" t="str" cm="1">
        <f t="array" ref="Q130">INDEX(_xlfn.TEXTSPLIT(INDEX(_xlfn.TEXTSPLIT(טבלה1[[#This Row],[עמודה55]],"-"),2),"/"),1)</f>
        <v xml:space="preserve"> $49 </v>
      </c>
      <c r="R130" s="12">
        <f>AVERAGE(טבלה1[[#This Row],[עמודה59]:[עמודה60]])</f>
        <v>37</v>
      </c>
      <c r="S130" s="3">
        <f>VALUE(SUBSTITUTE(טבלה1[[#This Row],[עמודה56]],"$",""))</f>
        <v>25</v>
      </c>
      <c r="T130" s="3">
        <f>VALUE(SUBSTITUTE(טבלה1[[#This Row],[עמודה57]],"$",""))</f>
        <v>49</v>
      </c>
      <c r="U130" s="3" t="str">
        <f>IF(טבלה1[[#This Row],[עמודה58]]&gt;30,"Yes","No")</f>
        <v>Yes</v>
      </c>
    </row>
    <row r="131" spans="1:21" ht="13" x14ac:dyDescent="0.15">
      <c r="A131" s="8" t="s">
        <v>362</v>
      </c>
      <c r="B131" s="9" t="s">
        <v>363</v>
      </c>
      <c r="C131" s="9" t="s">
        <v>168</v>
      </c>
      <c r="D131" s="13">
        <v>5000</v>
      </c>
      <c r="E131" s="9" t="s">
        <v>33</v>
      </c>
      <c r="F131" s="9" t="s">
        <v>10</v>
      </c>
      <c r="G131" s="10">
        <v>0.2</v>
      </c>
      <c r="H131" s="11" t="str" cm="1">
        <f t="array" ref="H131">INDEX(_xlfn.TEXTSPLIT(טבלה1[[#This Row],[עמודה2]],","),1)</f>
        <v>Ahmedabad</v>
      </c>
      <c r="I131" s="12" t="str" cm="1">
        <f t="array" ref="I131">INDEX(_xlfn.TEXTSPLIT(טבלה1[[#This Row],[עמודה2]],","),2)</f>
        <v xml:space="preserve"> India</v>
      </c>
      <c r="J131" s="16" t="str">
        <f>_xlfn.CONCAT(טבלה1[[#This Row],[AI_Companies]]," ",טבלה1[[#This Row],[עמודה1]])</f>
        <v>ConvergeSol https://www.convergesolution.com</v>
      </c>
      <c r="K131" s="12">
        <v>50</v>
      </c>
      <c r="L131" s="12" t="str">
        <f>IF(טבלה1[[#This Row],[עמודה53]]&gt;2000,"Yes","No")</f>
        <v>No</v>
      </c>
      <c r="M131" s="12">
        <v>249</v>
      </c>
      <c r="N131" s="12">
        <f>AVERAGE(טבלה1[[#This Row],[עמודה52]:[עמודה53]])</f>
        <v>149.5</v>
      </c>
      <c r="O131" s="12" t="str">
        <f>IF(טבלה1[[#This Row],[עמודה4]]="&lt; $25 / hr","0$ - $25 / hr",טבלה1[[#This Row],[עמודה4]])</f>
        <v>$25 - $49 / hr</v>
      </c>
      <c r="P131" s="12" t="str" cm="1">
        <f t="array" ref="P131">INDEX(_xlfn.TEXTSPLIT(טבלה1[[#This Row],[עמודה55]],"-"),1)</f>
        <v xml:space="preserve">$25 </v>
      </c>
      <c r="Q131" s="21" t="str" cm="1">
        <f t="array" ref="Q131">INDEX(_xlfn.TEXTSPLIT(INDEX(_xlfn.TEXTSPLIT(טבלה1[[#This Row],[עמודה55]],"-"),2),"/"),1)</f>
        <v xml:space="preserve"> $49 </v>
      </c>
      <c r="R131" s="12">
        <f>AVERAGE(טבלה1[[#This Row],[עמודה59]:[עמודה60]])</f>
        <v>37</v>
      </c>
      <c r="S131" s="3">
        <f>VALUE(SUBSTITUTE(טבלה1[[#This Row],[עמודה56]],"$",""))</f>
        <v>25</v>
      </c>
      <c r="T131" s="3">
        <f>VALUE(SUBSTITUTE(טבלה1[[#This Row],[עמודה57]],"$",""))</f>
        <v>49</v>
      </c>
      <c r="U131" s="3" t="str">
        <f>IF(טבלה1[[#This Row],[עמודה58]]&gt;30,"Yes","No")</f>
        <v>Yes</v>
      </c>
    </row>
    <row r="132" spans="1:21" ht="13" x14ac:dyDescent="0.15">
      <c r="A132" s="8" t="s">
        <v>364</v>
      </c>
      <c r="B132" s="9" t="s">
        <v>365</v>
      </c>
      <c r="C132" s="9" t="s">
        <v>366</v>
      </c>
      <c r="D132" s="13">
        <v>5000</v>
      </c>
      <c r="E132" s="9" t="s">
        <v>33</v>
      </c>
      <c r="F132" s="9" t="s">
        <v>29</v>
      </c>
      <c r="G132" s="10">
        <v>0.2</v>
      </c>
      <c r="H132" s="11" t="str" cm="1">
        <f t="array" ref="H132">INDEX(_xlfn.TEXTSPLIT(טבלה1[[#This Row],[עמודה2]],","),1)</f>
        <v>Skopje</v>
      </c>
      <c r="I132" s="12" t="str" cm="1">
        <f t="array" ref="I132">INDEX(_xlfn.TEXTSPLIT(טבלה1[[#This Row],[עמודה2]],","),2)</f>
        <v xml:space="preserve"> North Macedonia</v>
      </c>
      <c r="J132" s="16" t="str">
        <f>_xlfn.CONCAT(טבלה1[[#This Row],[AI_Companies]]," ",טבלה1[[#This Row],[עמודה1]])</f>
        <v>EmitKnowledge http://www.emitknowledge.com</v>
      </c>
      <c r="K132" s="12">
        <v>10</v>
      </c>
      <c r="L132" s="12" t="str">
        <f>IF(טבלה1[[#This Row],[עמודה53]]&gt;2000,"Yes","No")</f>
        <v>No</v>
      </c>
      <c r="M132" s="12">
        <v>49</v>
      </c>
      <c r="N132" s="12">
        <f>AVERAGE(טבלה1[[#This Row],[עמודה52]:[עמודה53]])</f>
        <v>29.5</v>
      </c>
      <c r="O132" s="12" t="str">
        <f>IF(טבלה1[[#This Row],[עמודה4]]="&lt; $25 / hr","0$ - $25 / hr",טבלה1[[#This Row],[עמודה4]])</f>
        <v>$25 - $49 / hr</v>
      </c>
      <c r="P132" s="12" t="str" cm="1">
        <f t="array" ref="P132">INDEX(_xlfn.TEXTSPLIT(טבלה1[[#This Row],[עמודה55]],"-"),1)</f>
        <v xml:space="preserve">$25 </v>
      </c>
      <c r="Q132" s="21" t="str" cm="1">
        <f t="array" ref="Q132">INDEX(_xlfn.TEXTSPLIT(INDEX(_xlfn.TEXTSPLIT(טבלה1[[#This Row],[עמודה55]],"-"),2),"/"),1)</f>
        <v xml:space="preserve"> $49 </v>
      </c>
      <c r="R132" s="12">
        <f>AVERAGE(טבלה1[[#This Row],[עמודה59]:[עמודה60]])</f>
        <v>37</v>
      </c>
      <c r="S132" s="3">
        <f>VALUE(SUBSTITUTE(טבלה1[[#This Row],[עמודה56]],"$",""))</f>
        <v>25</v>
      </c>
      <c r="T132" s="3">
        <f>VALUE(SUBSTITUTE(טבלה1[[#This Row],[עמודה57]],"$",""))</f>
        <v>49</v>
      </c>
      <c r="U132" s="3" t="str">
        <f>IF(טבלה1[[#This Row],[עמודה58]]&gt;30,"Yes","No")</f>
        <v>Yes</v>
      </c>
    </row>
    <row r="133" spans="1:21" ht="13" x14ac:dyDescent="0.15">
      <c r="A133" s="8" t="s">
        <v>367</v>
      </c>
      <c r="B133" s="9" t="s">
        <v>368</v>
      </c>
      <c r="C133" s="9" t="s">
        <v>91</v>
      </c>
      <c r="D133" s="13">
        <v>5000</v>
      </c>
      <c r="E133" s="9" t="s">
        <v>33</v>
      </c>
      <c r="F133" s="9" t="s">
        <v>29</v>
      </c>
      <c r="G133" s="10">
        <v>0.15</v>
      </c>
      <c r="H133" s="11" t="str" cm="1">
        <f t="array" ref="H133">INDEX(_xlfn.TEXTSPLIT(טבלה1[[#This Row],[עמודה2]],","),1)</f>
        <v>Jaipur</v>
      </c>
      <c r="I133" s="12" t="str" cm="1">
        <f t="array" ref="I133">INDEX(_xlfn.TEXTSPLIT(טבלה1[[#This Row],[עמודה2]],","),2)</f>
        <v xml:space="preserve"> India</v>
      </c>
      <c r="J133" s="16" t="str">
        <f>_xlfn.CONCAT(טבלה1[[#This Row],[AI_Companies]]," ",טבלה1[[#This Row],[עמודה1]])</f>
        <v>ArStudioz https://arstudioz.com/</v>
      </c>
      <c r="K133" s="12">
        <v>10</v>
      </c>
      <c r="L133" s="12" t="str">
        <f>IF(טבלה1[[#This Row],[עמודה53]]&gt;2000,"Yes","No")</f>
        <v>No</v>
      </c>
      <c r="M133" s="12">
        <v>49</v>
      </c>
      <c r="N133" s="12">
        <f>AVERAGE(טבלה1[[#This Row],[עמודה52]:[עמודה53]])</f>
        <v>29.5</v>
      </c>
      <c r="O133" s="12" t="str">
        <f>IF(טבלה1[[#This Row],[עמודה4]]="&lt; $25 / hr","0$ - $25 / hr",טבלה1[[#This Row],[עמודה4]])</f>
        <v>$25 - $49 / hr</v>
      </c>
      <c r="P133" s="12" t="str" cm="1">
        <f t="array" ref="P133">INDEX(_xlfn.TEXTSPLIT(טבלה1[[#This Row],[עמודה55]],"-"),1)</f>
        <v xml:space="preserve">$25 </v>
      </c>
      <c r="Q133" s="21" t="str" cm="1">
        <f t="array" ref="Q133">INDEX(_xlfn.TEXTSPLIT(INDEX(_xlfn.TEXTSPLIT(טבלה1[[#This Row],[עמודה55]],"-"),2),"/"),1)</f>
        <v xml:space="preserve"> $49 </v>
      </c>
      <c r="R133" s="12">
        <f>AVERAGE(טבלה1[[#This Row],[עמודה59]:[עמודה60]])</f>
        <v>37</v>
      </c>
      <c r="S133" s="3">
        <f>VALUE(SUBSTITUTE(טבלה1[[#This Row],[עמודה56]],"$",""))</f>
        <v>25</v>
      </c>
      <c r="T133" s="3">
        <f>VALUE(SUBSTITUTE(טבלה1[[#This Row],[עמודה57]],"$",""))</f>
        <v>49</v>
      </c>
      <c r="U133" s="3" t="str">
        <f>IF(טבלה1[[#This Row],[עמודה58]]&gt;30,"Yes","No")</f>
        <v>Yes</v>
      </c>
    </row>
    <row r="134" spans="1:21" ht="13" x14ac:dyDescent="0.15">
      <c r="A134" s="8" t="s">
        <v>369</v>
      </c>
      <c r="B134" s="9" t="s">
        <v>370</v>
      </c>
      <c r="C134" s="9" t="s">
        <v>371</v>
      </c>
      <c r="D134" s="13">
        <v>10000</v>
      </c>
      <c r="E134" s="9" t="s">
        <v>21</v>
      </c>
      <c r="F134" s="9" t="s">
        <v>117</v>
      </c>
      <c r="G134" s="10">
        <v>0.25</v>
      </c>
      <c r="H134" s="11" t="str" cm="1">
        <f t="array" ref="H134">INDEX(_xlfn.TEXTSPLIT(טבלה1[[#This Row],[עמודה2]],","),1)</f>
        <v>Plant</v>
      </c>
      <c r="I134" s="12" t="str" cm="1">
        <f t="array" ref="I134">INDEX(_xlfn.TEXTSPLIT(טבלה1[[#This Row],[עמודה2]],","),2)</f>
        <v xml:space="preserve"> FL</v>
      </c>
      <c r="J134" s="16" t="str">
        <f>_xlfn.CONCAT(טבלה1[[#This Row],[AI_Companies]]," ",טבלה1[[#This Row],[עמודה1]])</f>
        <v>TheMadBotter https://themadbotter.com/</v>
      </c>
      <c r="K134" s="12">
        <v>2</v>
      </c>
      <c r="L134" s="12" t="str">
        <f>IF(טבלה1[[#This Row],[עמודה53]]&gt;2000,"Yes","No")</f>
        <v>No</v>
      </c>
      <c r="M134" s="12">
        <v>9</v>
      </c>
      <c r="N134" s="12">
        <f>AVERAGE(טבלה1[[#This Row],[עמודה52]:[עמודה53]])</f>
        <v>5.5</v>
      </c>
      <c r="O134" s="12" t="str">
        <f>IF(טבלה1[[#This Row],[עמודה4]]="&lt; $25 / hr","0$ - $25 / hr",טבלה1[[#This Row],[עמודה4]])</f>
        <v>$100 - $149 / hr</v>
      </c>
      <c r="P134" s="12" t="str" cm="1">
        <f t="array" ref="P134">INDEX(_xlfn.TEXTSPLIT(טבלה1[[#This Row],[עמודה55]],"-"),1)</f>
        <v xml:space="preserve">$100 </v>
      </c>
      <c r="Q134" s="21" t="str" cm="1">
        <f t="array" ref="Q134">INDEX(_xlfn.TEXTSPLIT(INDEX(_xlfn.TEXTSPLIT(טבלה1[[#This Row],[עמודה55]],"-"),2),"/"),1)</f>
        <v xml:space="preserve"> $149 </v>
      </c>
      <c r="R134" s="12">
        <f>AVERAGE(טבלה1[[#This Row],[עמודה59]:[עמודה60]])</f>
        <v>124.5</v>
      </c>
      <c r="S134" s="3">
        <f>VALUE(SUBSTITUTE(טבלה1[[#This Row],[עמודה56]],"$",""))</f>
        <v>100</v>
      </c>
      <c r="T134" s="3">
        <f>VALUE(SUBSTITUTE(טבלה1[[#This Row],[עמודה57]],"$",""))</f>
        <v>149</v>
      </c>
      <c r="U134" s="3" t="str">
        <f>IF(טבלה1[[#This Row],[עמודה58]]&gt;30,"Yes","No")</f>
        <v>Yes</v>
      </c>
    </row>
    <row r="135" spans="1:21" ht="13" x14ac:dyDescent="0.15">
      <c r="A135" s="8" t="s">
        <v>372</v>
      </c>
      <c r="B135" s="9" t="s">
        <v>373</v>
      </c>
      <c r="C135" s="9" t="s">
        <v>374</v>
      </c>
      <c r="D135" s="13">
        <v>5000</v>
      </c>
      <c r="E135" s="9" t="s">
        <v>9</v>
      </c>
      <c r="F135" s="9" t="s">
        <v>10</v>
      </c>
      <c r="G135" s="10">
        <v>0.2</v>
      </c>
      <c r="H135" s="11" t="str" cm="1">
        <f t="array" ref="H135">INDEX(_xlfn.TEXTSPLIT(טבלה1[[#This Row],[עמודה2]],","),1)</f>
        <v>Praha 8</v>
      </c>
      <c r="I135" s="12" t="str" cm="1">
        <f t="array" ref="I135">INDEX(_xlfn.TEXTSPLIT(טבלה1[[#This Row],[עמודה2]],","),2)</f>
        <v xml:space="preserve"> Czech Republic</v>
      </c>
      <c r="J135" s="16" t="str">
        <f>_xlfn.CONCAT(טבלה1[[#This Row],[AI_Companies]]," ",טבלה1[[#This Row],[עמודה1]])</f>
        <v>Lundegaard https://www.lundegaard.eu/</v>
      </c>
      <c r="K135" s="12">
        <v>50</v>
      </c>
      <c r="L135" s="12" t="str">
        <f>IF(טבלה1[[#This Row],[עמודה53]]&gt;2000,"Yes","No")</f>
        <v>No</v>
      </c>
      <c r="M135" s="12">
        <v>249</v>
      </c>
      <c r="N135" s="12">
        <f>AVERAGE(טבלה1[[#This Row],[עמודה52]:[עמודה53]])</f>
        <v>149.5</v>
      </c>
      <c r="O135" s="12" t="str">
        <f>IF(טבלה1[[#This Row],[עמודה4]]="&lt; $25 / hr","0$ - $25 / hr",טבלה1[[#This Row],[עמודה4]])</f>
        <v>$50 - $99 / hr</v>
      </c>
      <c r="P135" s="12" t="str" cm="1">
        <f t="array" ref="P135">INDEX(_xlfn.TEXTSPLIT(טבלה1[[#This Row],[עמודה55]],"-"),1)</f>
        <v xml:space="preserve">$50 </v>
      </c>
      <c r="Q135" s="21" t="str" cm="1">
        <f t="array" ref="Q135">INDEX(_xlfn.TEXTSPLIT(INDEX(_xlfn.TEXTSPLIT(טבלה1[[#This Row],[עמודה55]],"-"),2),"/"),1)</f>
        <v xml:space="preserve"> $99 </v>
      </c>
      <c r="R135" s="12">
        <f>AVERAGE(טבלה1[[#This Row],[עמודה59]:[עמודה60]])</f>
        <v>74.5</v>
      </c>
      <c r="S135" s="3">
        <f>VALUE(SUBSTITUTE(טבלה1[[#This Row],[עמודה56]],"$",""))</f>
        <v>50</v>
      </c>
      <c r="T135" s="3">
        <f>VALUE(SUBSTITUTE(טבלה1[[#This Row],[עמודה57]],"$",""))</f>
        <v>99</v>
      </c>
      <c r="U135" s="3" t="str">
        <f>IF(טבלה1[[#This Row],[עמודה58]]&gt;30,"Yes","No")</f>
        <v>Yes</v>
      </c>
    </row>
    <row r="136" spans="1:21" ht="13" x14ac:dyDescent="0.15">
      <c r="A136" s="8" t="s">
        <v>375</v>
      </c>
      <c r="B136" s="9" t="s">
        <v>376</v>
      </c>
      <c r="C136" s="9" t="s">
        <v>28</v>
      </c>
      <c r="D136" s="13">
        <v>1000</v>
      </c>
      <c r="E136" s="9" t="s">
        <v>9</v>
      </c>
      <c r="F136" s="9" t="s">
        <v>10</v>
      </c>
      <c r="G136" s="10">
        <v>0.2</v>
      </c>
      <c r="H136" s="11" t="str" cm="1">
        <f t="array" ref="H136">INDEX(_xlfn.TEXTSPLIT(טבלה1[[#This Row],[עמודה2]],","),1)</f>
        <v>Warszawa</v>
      </c>
      <c r="I136" s="12" t="str" cm="1">
        <f t="array" ref="I136">INDEX(_xlfn.TEXTSPLIT(טבלה1[[#This Row],[עמודה2]],","),2)</f>
        <v xml:space="preserve"> Poland</v>
      </c>
      <c r="J136" s="16" t="str">
        <f>_xlfn.CONCAT(טבלה1[[#This Row],[AI_Companies]]," ",טבלה1[[#This Row],[עמודה1]])</f>
        <v>Madiff http://madiff.eu</v>
      </c>
      <c r="K136" s="12">
        <v>50</v>
      </c>
      <c r="L136" s="12" t="str">
        <f>IF(טבלה1[[#This Row],[עמודה53]]&gt;2000,"Yes","No")</f>
        <v>No</v>
      </c>
      <c r="M136" s="12">
        <v>249</v>
      </c>
      <c r="N136" s="12">
        <f>AVERAGE(טבלה1[[#This Row],[עמודה52]:[עמודה53]])</f>
        <v>149.5</v>
      </c>
      <c r="O136" s="12" t="str">
        <f>IF(טבלה1[[#This Row],[עמודה4]]="&lt; $25 / hr","0$ - $25 / hr",טבלה1[[#This Row],[עמודה4]])</f>
        <v>$50 - $99 / hr</v>
      </c>
      <c r="P136" s="12" t="str" cm="1">
        <f t="array" ref="P136">INDEX(_xlfn.TEXTSPLIT(טבלה1[[#This Row],[עמודה55]],"-"),1)</f>
        <v xml:space="preserve">$50 </v>
      </c>
      <c r="Q136" s="21" t="str" cm="1">
        <f t="array" ref="Q136">INDEX(_xlfn.TEXTSPLIT(INDEX(_xlfn.TEXTSPLIT(טבלה1[[#This Row],[עמודה55]],"-"),2),"/"),1)</f>
        <v xml:space="preserve"> $99 </v>
      </c>
      <c r="R136" s="12">
        <f>AVERAGE(טבלה1[[#This Row],[עמודה59]:[עמודה60]])</f>
        <v>74.5</v>
      </c>
      <c r="S136" s="3">
        <f>VALUE(SUBSTITUTE(טבלה1[[#This Row],[עמודה56]],"$",""))</f>
        <v>50</v>
      </c>
      <c r="T136" s="3">
        <f>VALUE(SUBSTITUTE(טבלה1[[#This Row],[עמודה57]],"$",""))</f>
        <v>99</v>
      </c>
      <c r="U136" s="3" t="str">
        <f>IF(טבלה1[[#This Row],[עמודה58]]&gt;30,"Yes","No")</f>
        <v>Yes</v>
      </c>
    </row>
    <row r="137" spans="1:21" ht="13" x14ac:dyDescent="0.15">
      <c r="A137" s="8" t="s">
        <v>377</v>
      </c>
      <c r="B137" s="9" t="s">
        <v>378</v>
      </c>
      <c r="C137" s="9" t="s">
        <v>81</v>
      </c>
      <c r="D137" s="13">
        <v>10000</v>
      </c>
      <c r="E137" s="9" t="s">
        <v>9</v>
      </c>
      <c r="F137" s="9" t="s">
        <v>10</v>
      </c>
      <c r="G137" s="10">
        <v>0.2</v>
      </c>
      <c r="H137" s="11" t="str" cm="1">
        <f t="array" ref="H137">INDEX(_xlfn.TEXTSPLIT(טבלה1[[#This Row],[עמודה2]],","),1)</f>
        <v>Kraków</v>
      </c>
      <c r="I137" s="12" t="str" cm="1">
        <f t="array" ref="I137">INDEX(_xlfn.TEXTSPLIT(טבלה1[[#This Row],[עמודה2]],","),2)</f>
        <v xml:space="preserve"> Poland</v>
      </c>
      <c r="J137" s="16" t="str">
        <f>_xlfn.CONCAT(טבלה1[[#This Row],[AI_Companies]]," ",טבלה1[[#This Row],[עמודה1]])</f>
        <v>Codahead https://codahead.com</v>
      </c>
      <c r="K137" s="12">
        <v>50</v>
      </c>
      <c r="L137" s="12" t="str">
        <f>IF(טבלה1[[#This Row],[עמודה53]]&gt;2000,"Yes","No")</f>
        <v>No</v>
      </c>
      <c r="M137" s="12">
        <v>249</v>
      </c>
      <c r="N137" s="12">
        <f>AVERAGE(טבלה1[[#This Row],[עמודה52]:[עמודה53]])</f>
        <v>149.5</v>
      </c>
      <c r="O137" s="12" t="str">
        <f>IF(טבלה1[[#This Row],[עמודה4]]="&lt; $25 / hr","0$ - $25 / hr",טבלה1[[#This Row],[עמודה4]])</f>
        <v>$50 - $99 / hr</v>
      </c>
      <c r="P137" s="12" t="str" cm="1">
        <f t="array" ref="P137">INDEX(_xlfn.TEXTSPLIT(טבלה1[[#This Row],[עמודה55]],"-"),1)</f>
        <v xml:space="preserve">$50 </v>
      </c>
      <c r="Q137" s="21" t="str" cm="1">
        <f t="array" ref="Q137">INDEX(_xlfn.TEXTSPLIT(INDEX(_xlfn.TEXTSPLIT(טבלה1[[#This Row],[עמודה55]],"-"),2),"/"),1)</f>
        <v xml:space="preserve"> $99 </v>
      </c>
      <c r="R137" s="12">
        <f>AVERAGE(טבלה1[[#This Row],[עמודה59]:[עמודה60]])</f>
        <v>74.5</v>
      </c>
      <c r="S137" s="3">
        <f>VALUE(SUBSTITUTE(טבלה1[[#This Row],[עמודה56]],"$",""))</f>
        <v>50</v>
      </c>
      <c r="T137" s="3">
        <f>VALUE(SUBSTITUTE(טבלה1[[#This Row],[עמודה57]],"$",""))</f>
        <v>99</v>
      </c>
      <c r="U137" s="3" t="str">
        <f>IF(טבלה1[[#This Row],[עמודה58]]&gt;30,"Yes","No")</f>
        <v>Yes</v>
      </c>
    </row>
    <row r="138" spans="1:21" ht="13" x14ac:dyDescent="0.15">
      <c r="A138" s="8" t="s">
        <v>379</v>
      </c>
      <c r="B138" s="9" t="s">
        <v>380</v>
      </c>
      <c r="C138" s="9" t="s">
        <v>20</v>
      </c>
      <c r="D138" s="13">
        <v>25000</v>
      </c>
      <c r="E138" s="9" t="s">
        <v>9</v>
      </c>
      <c r="F138" s="9" t="s">
        <v>10</v>
      </c>
      <c r="G138" s="10">
        <v>0.1</v>
      </c>
      <c r="H138" s="11" t="str" cm="1">
        <f t="array" ref="H138">INDEX(_xlfn.TEXTSPLIT(טבלה1[[#This Row],[עמודה2]],","),1)</f>
        <v>New York</v>
      </c>
      <c r="I138" s="12" t="str" cm="1">
        <f t="array" ref="I138">INDEX(_xlfn.TEXTSPLIT(טבלה1[[#This Row],[עמודה2]],","),2)</f>
        <v xml:space="preserve"> NY</v>
      </c>
      <c r="J138" s="16" t="str">
        <f>_xlfn.CONCAT(טבלה1[[#This Row],[AI_Companies]]," ",טבלה1[[#This Row],[עמודה1]])</f>
        <v>GoldfishCode http://www.goldfishcode.com</v>
      </c>
      <c r="K138" s="12">
        <v>50</v>
      </c>
      <c r="L138" s="12" t="str">
        <f>IF(טבלה1[[#This Row],[עמודה53]]&gt;2000,"Yes","No")</f>
        <v>No</v>
      </c>
      <c r="M138" s="12">
        <v>249</v>
      </c>
      <c r="N138" s="12">
        <f>AVERAGE(טבלה1[[#This Row],[עמודה52]:[עמודה53]])</f>
        <v>149.5</v>
      </c>
      <c r="O138" s="12" t="str">
        <f>IF(טבלה1[[#This Row],[עמודה4]]="&lt; $25 / hr","0$ - $25 / hr",טבלה1[[#This Row],[עמודה4]])</f>
        <v>$50 - $99 / hr</v>
      </c>
      <c r="P138" s="12" t="str" cm="1">
        <f t="array" ref="P138">INDEX(_xlfn.TEXTSPLIT(טבלה1[[#This Row],[עמודה55]],"-"),1)</f>
        <v xml:space="preserve">$50 </v>
      </c>
      <c r="Q138" s="21" t="str" cm="1">
        <f t="array" ref="Q138">INDEX(_xlfn.TEXTSPLIT(INDEX(_xlfn.TEXTSPLIT(טבלה1[[#This Row],[עמודה55]],"-"),2),"/"),1)</f>
        <v xml:space="preserve"> $99 </v>
      </c>
      <c r="R138" s="12">
        <f>AVERAGE(טבלה1[[#This Row],[עמודה59]:[עמודה60]])</f>
        <v>74.5</v>
      </c>
      <c r="S138" s="3">
        <f>VALUE(SUBSTITUTE(טבלה1[[#This Row],[עמודה56]],"$",""))</f>
        <v>50</v>
      </c>
      <c r="T138" s="3">
        <f>VALUE(SUBSTITUTE(טבלה1[[#This Row],[עמודה57]],"$",""))</f>
        <v>99</v>
      </c>
      <c r="U138" s="3" t="str">
        <f>IF(טבלה1[[#This Row],[עמודה58]]&gt;30,"Yes","No")</f>
        <v>Yes</v>
      </c>
    </row>
    <row r="139" spans="1:21" ht="13" x14ac:dyDescent="0.15">
      <c r="A139" s="8" t="s">
        <v>381</v>
      </c>
      <c r="B139" s="9" t="s">
        <v>382</v>
      </c>
      <c r="C139" s="9" t="s">
        <v>383</v>
      </c>
      <c r="D139" s="13">
        <v>1000</v>
      </c>
      <c r="E139" s="9" t="s">
        <v>9</v>
      </c>
      <c r="F139" s="9" t="s">
        <v>117</v>
      </c>
      <c r="G139" s="10">
        <v>0.3</v>
      </c>
      <c r="H139" s="11" t="str" cm="1">
        <f t="array" ref="H139">INDEX(_xlfn.TEXTSPLIT(טבלה1[[#This Row],[עמודה2]],","),1)</f>
        <v>Fleet</v>
      </c>
      <c r="I139" s="12" t="str" cm="1">
        <f t="array" ref="I139">INDEX(_xlfn.TEXTSPLIT(טבלה1[[#This Row],[עמודה2]],","),2)</f>
        <v xml:space="preserve"> United Kingdom</v>
      </c>
      <c r="J139" s="16" t="str">
        <f>_xlfn.CONCAT(טבלה1[[#This Row],[AI_Companies]]," ",טבלה1[[#This Row],[עמודה1]])</f>
        <v>DLRConsultants http://www.dlrconsultants.uk</v>
      </c>
      <c r="K139" s="12">
        <v>2</v>
      </c>
      <c r="L139" s="12" t="str">
        <f>IF(טבלה1[[#This Row],[עמודה53]]&gt;2000,"Yes","No")</f>
        <v>No</v>
      </c>
      <c r="M139" s="12">
        <v>9</v>
      </c>
      <c r="N139" s="12">
        <f>AVERAGE(טבלה1[[#This Row],[עמודה52]:[עמודה53]])</f>
        <v>5.5</v>
      </c>
      <c r="O139" s="12" t="str">
        <f>IF(טבלה1[[#This Row],[עמודה4]]="&lt; $25 / hr","0$ - $25 / hr",טבלה1[[#This Row],[עמודה4]])</f>
        <v>$50 - $99 / hr</v>
      </c>
      <c r="P139" s="12" t="str" cm="1">
        <f t="array" ref="P139">INDEX(_xlfn.TEXTSPLIT(טבלה1[[#This Row],[עמודה55]],"-"),1)</f>
        <v xml:space="preserve">$50 </v>
      </c>
      <c r="Q139" s="21" t="str" cm="1">
        <f t="array" ref="Q139">INDEX(_xlfn.TEXTSPLIT(INDEX(_xlfn.TEXTSPLIT(טבלה1[[#This Row],[עמודה55]],"-"),2),"/"),1)</f>
        <v xml:space="preserve"> $99 </v>
      </c>
      <c r="R139" s="12">
        <f>AVERAGE(טבלה1[[#This Row],[עמודה59]:[עמודה60]])</f>
        <v>74.5</v>
      </c>
      <c r="S139" s="3">
        <f>VALUE(SUBSTITUTE(טבלה1[[#This Row],[עמודה56]],"$",""))</f>
        <v>50</v>
      </c>
      <c r="T139" s="3">
        <f>VALUE(SUBSTITUTE(טבלה1[[#This Row],[עמודה57]],"$",""))</f>
        <v>99</v>
      </c>
      <c r="U139" s="3" t="str">
        <f>IF(טבלה1[[#This Row],[עמודה58]]&gt;30,"Yes","No")</f>
        <v>Yes</v>
      </c>
    </row>
    <row r="140" spans="1:21" ht="13" x14ac:dyDescent="0.15">
      <c r="A140" s="8" t="s">
        <v>384</v>
      </c>
      <c r="B140" s="9" t="s">
        <v>385</v>
      </c>
      <c r="C140" s="9" t="s">
        <v>159</v>
      </c>
      <c r="D140" s="13">
        <v>5000</v>
      </c>
      <c r="E140" s="9" t="s">
        <v>14</v>
      </c>
      <c r="F140" s="9" t="s">
        <v>5</v>
      </c>
      <c r="G140" s="10">
        <v>0.1</v>
      </c>
      <c r="H140" s="11" t="str" cm="1">
        <f t="array" ref="H140">INDEX(_xlfn.TEXTSPLIT(טבלה1[[#This Row],[עמודה2]],","),1)</f>
        <v>Hanoi</v>
      </c>
      <c r="I140" s="12" t="str" cm="1">
        <f t="array" ref="I140">INDEX(_xlfn.TEXTSPLIT(טבלה1[[#This Row],[עמודה2]],","),2)</f>
        <v xml:space="preserve"> Vietnam</v>
      </c>
      <c r="J140" s="16" t="str">
        <f>_xlfn.CONCAT(טבלה1[[#This Row],[AI_Companies]]," ",טבלה1[[#This Row],[עמודה1]])</f>
        <v>VMOHoldings http://www.vmodev.com</v>
      </c>
      <c r="K140" s="12">
        <v>250</v>
      </c>
      <c r="L140" s="12" t="str">
        <f>IF(טבלה1[[#This Row],[עמודה53]]&gt;2000,"Yes","No")</f>
        <v>No</v>
      </c>
      <c r="M140" s="12">
        <v>999</v>
      </c>
      <c r="N140" s="12">
        <f>AVERAGE(טבלה1[[#This Row],[עמודה52]:[עמודה53]])</f>
        <v>624.5</v>
      </c>
      <c r="O140" s="12" t="str">
        <f>IF(טבלה1[[#This Row],[עמודה4]]="&lt; $25 / hr","0$ - $25 / hr",טבלה1[[#This Row],[עמודה4]])</f>
        <v>0$ - $25 / hr</v>
      </c>
      <c r="P140" s="12" t="str" cm="1">
        <f t="array" ref="P140">INDEX(_xlfn.TEXTSPLIT(טבלה1[[#This Row],[עמודה55]],"-"),1)</f>
        <v xml:space="preserve">0$ </v>
      </c>
      <c r="Q140" s="21" t="str" cm="1">
        <f t="array" ref="Q140">INDEX(_xlfn.TEXTSPLIT(INDEX(_xlfn.TEXTSPLIT(טבלה1[[#This Row],[עמודה55]],"-"),2),"/"),1)</f>
        <v xml:space="preserve"> $25 </v>
      </c>
      <c r="R140" s="12">
        <f>AVERAGE(טבלה1[[#This Row],[עמודה59]:[עמודה60]])</f>
        <v>12.5</v>
      </c>
      <c r="S140" s="3">
        <f>VALUE(SUBSTITUTE(טבלה1[[#This Row],[עמודה56]],"$",""))</f>
        <v>0</v>
      </c>
      <c r="T140" s="3">
        <f>VALUE(SUBSTITUTE(טבלה1[[#This Row],[עמודה57]],"$",""))</f>
        <v>25</v>
      </c>
      <c r="U140" s="3" t="str">
        <f>IF(טבלה1[[#This Row],[עמודה58]]&gt;30,"Yes","No")</f>
        <v>No</v>
      </c>
    </row>
    <row r="141" spans="1:21" ht="13" x14ac:dyDescent="0.15">
      <c r="A141" s="8" t="s">
        <v>386</v>
      </c>
      <c r="B141" s="9" t="s">
        <v>387</v>
      </c>
      <c r="C141" s="9" t="s">
        <v>168</v>
      </c>
      <c r="D141" s="13">
        <v>5000</v>
      </c>
      <c r="E141" s="9" t="s">
        <v>33</v>
      </c>
      <c r="F141" s="9" t="s">
        <v>10</v>
      </c>
      <c r="G141" s="10">
        <v>0.1</v>
      </c>
      <c r="H141" s="11" t="str" cm="1">
        <f t="array" ref="H141">INDEX(_xlfn.TEXTSPLIT(טבלה1[[#This Row],[עמודה2]],","),1)</f>
        <v>Ahmedabad</v>
      </c>
      <c r="I141" s="12" t="str" cm="1">
        <f t="array" ref="I141">INDEX(_xlfn.TEXTSPLIT(טבלה1[[#This Row],[עמודה2]],","),2)</f>
        <v xml:space="preserve"> India</v>
      </c>
      <c r="J141" s="16" t="str">
        <f>_xlfn.CONCAT(טבלה1[[#This Row],[AI_Companies]]," ",טבלה1[[#This Row],[עמודה1]])</f>
        <v>Web3.0India https://web30india.com/</v>
      </c>
      <c r="K141" s="12">
        <v>50</v>
      </c>
      <c r="L141" s="12" t="str">
        <f>IF(טבלה1[[#This Row],[עמודה53]]&gt;2000,"Yes","No")</f>
        <v>No</v>
      </c>
      <c r="M141" s="12">
        <v>249</v>
      </c>
      <c r="N141" s="12">
        <f>AVERAGE(טבלה1[[#This Row],[עמודה52]:[עמודה53]])</f>
        <v>149.5</v>
      </c>
      <c r="O141" s="12" t="str">
        <f>IF(טבלה1[[#This Row],[עמודה4]]="&lt; $25 / hr","0$ - $25 / hr",טבלה1[[#This Row],[עמודה4]])</f>
        <v>$25 - $49 / hr</v>
      </c>
      <c r="P141" s="12" t="str" cm="1">
        <f t="array" ref="P141">INDEX(_xlfn.TEXTSPLIT(טבלה1[[#This Row],[עמודה55]],"-"),1)</f>
        <v xml:space="preserve">$25 </v>
      </c>
      <c r="Q141" s="21" t="str" cm="1">
        <f t="array" ref="Q141">INDEX(_xlfn.TEXTSPLIT(INDEX(_xlfn.TEXTSPLIT(טבלה1[[#This Row],[עמודה55]],"-"),2),"/"),1)</f>
        <v xml:space="preserve"> $49 </v>
      </c>
      <c r="R141" s="12">
        <f>AVERAGE(טבלה1[[#This Row],[עמודה59]:[עמודה60]])</f>
        <v>37</v>
      </c>
      <c r="S141" s="3">
        <f>VALUE(SUBSTITUTE(טבלה1[[#This Row],[עמודה56]],"$",""))</f>
        <v>25</v>
      </c>
      <c r="T141" s="3">
        <f>VALUE(SUBSTITUTE(טבלה1[[#This Row],[עמודה57]],"$",""))</f>
        <v>49</v>
      </c>
      <c r="U141" s="3" t="str">
        <f>IF(טבלה1[[#This Row],[עמודה58]]&gt;30,"Yes","No")</f>
        <v>Yes</v>
      </c>
    </row>
    <row r="142" spans="1:21" ht="13" x14ac:dyDescent="0.15">
      <c r="A142" s="8" t="s">
        <v>388</v>
      </c>
      <c r="B142" s="9" t="s">
        <v>389</v>
      </c>
      <c r="C142" s="9" t="s">
        <v>390</v>
      </c>
      <c r="D142" s="13">
        <v>1000</v>
      </c>
      <c r="E142" s="9" t="s">
        <v>4</v>
      </c>
      <c r="F142" s="9" t="s">
        <v>10</v>
      </c>
      <c r="G142" s="10">
        <v>0.15</v>
      </c>
      <c r="H142" s="11" t="str" cm="1">
        <f t="array" ref="H142">INDEX(_xlfn.TEXTSPLIT(טבלה1[[#This Row],[עמודה2]],","),1)</f>
        <v>ACM</v>
      </c>
      <c r="I142" s="12" t="str" cm="1">
        <f t="array" ref="I142">INDEX(_xlfn.TEXTSPLIT(טבלה1[[#This Row],[עמודה2]],","),2)</f>
        <v xml:space="preserve"> Argentina</v>
      </c>
      <c r="J142" s="16" t="str">
        <f>_xlfn.CONCAT(טבלה1[[#This Row],[AI_Companies]]," ",טבלה1[[#This Row],[עמודה1]])</f>
        <v>Consensus https://cstechlab.com/</v>
      </c>
      <c r="K142" s="12">
        <v>50</v>
      </c>
      <c r="L142" s="12" t="str">
        <f>IF(טבלה1[[#This Row],[עמודה53]]&gt;2000,"Yes","No")</f>
        <v>No</v>
      </c>
      <c r="M142" s="12">
        <v>249</v>
      </c>
      <c r="N142" s="12">
        <f>AVERAGE(טבלה1[[#This Row],[עמודה52]:[עמודה53]])</f>
        <v>149.5</v>
      </c>
      <c r="O142" s="12" t="str">
        <f>IF(טבלה1[[#This Row],[עמודה4]]="&lt; $25 / hr","0$ - $25 / hr",טבלה1[[#This Row],[עמודה4]])</f>
        <v>Undisclosed</v>
      </c>
      <c r="P142" s="12" t="str" cm="1">
        <f t="array" ref="P142">INDEX(_xlfn.TEXTSPLIT(טבלה1[[#This Row],[עמודה55]],"-"),1)</f>
        <v>Undisclosed</v>
      </c>
      <c r="Q142" s="21" t="e" cm="1">
        <f t="array" ref="Q142">INDEX(_xlfn.TEXTSPLIT(INDEX(_xlfn.TEXTSPLIT(טבלה1[[#This Row],[עמודה55]],"-"),2),"/"),1)</f>
        <v>#REF!</v>
      </c>
      <c r="R142" s="12" t="e">
        <f>AVERAGE(טבלה1[[#This Row],[עמודה59]:[עמודה60]])</f>
        <v>#VALUE!</v>
      </c>
      <c r="S142" s="3" t="e">
        <f>VALUE(SUBSTITUTE(טבלה1[[#This Row],[עמודה56]],"$",""))</f>
        <v>#VALUE!</v>
      </c>
      <c r="T142" s="3" t="e">
        <f>VALUE(SUBSTITUTE(טבלה1[[#This Row],[עמודה57]],"$",""))</f>
        <v>#REF!</v>
      </c>
      <c r="U142" s="3" t="e">
        <f>IF(טבלה1[[#This Row],[עמודה58]]&gt;30,"Yes","No")</f>
        <v>#VALUE!</v>
      </c>
    </row>
    <row r="143" spans="1:21" ht="13" x14ac:dyDescent="0.15">
      <c r="A143" s="8" t="s">
        <v>391</v>
      </c>
      <c r="B143" s="9" t="s">
        <v>392</v>
      </c>
      <c r="C143" s="9" t="s">
        <v>78</v>
      </c>
      <c r="D143" s="13">
        <v>1000</v>
      </c>
      <c r="E143" s="9" t="s">
        <v>9</v>
      </c>
      <c r="F143" s="9" t="s">
        <v>29</v>
      </c>
      <c r="G143" s="10">
        <v>0.2</v>
      </c>
      <c r="H143" s="11" t="str" cm="1">
        <f t="array" ref="H143">INDEX(_xlfn.TEXTSPLIT(טבלה1[[#This Row],[עמודה2]],","),1)</f>
        <v>Providence</v>
      </c>
      <c r="I143" s="12" t="str" cm="1">
        <f t="array" ref="I143">INDEX(_xlfn.TEXTSPLIT(טבלה1[[#This Row],[עמודה2]],","),2)</f>
        <v xml:space="preserve"> RI</v>
      </c>
      <c r="J143" s="16" t="str">
        <f>_xlfn.CONCAT(טבלה1[[#This Row],[AI_Companies]]," ",טבלה1[[#This Row],[עמודה1]])</f>
        <v>DataGeniusTechnologiesLLC https://datageniustech.com/</v>
      </c>
      <c r="K143" s="12">
        <v>10</v>
      </c>
      <c r="L143" s="12" t="str">
        <f>IF(טבלה1[[#This Row],[עמודה53]]&gt;2000,"Yes","No")</f>
        <v>No</v>
      </c>
      <c r="M143" s="12">
        <v>49</v>
      </c>
      <c r="N143" s="12">
        <f>AVERAGE(טבלה1[[#This Row],[עמודה52]:[עמודה53]])</f>
        <v>29.5</v>
      </c>
      <c r="O143" s="12" t="str">
        <f>IF(טבלה1[[#This Row],[עמודה4]]="&lt; $25 / hr","0$ - $25 / hr",טבלה1[[#This Row],[עמודה4]])</f>
        <v>$50 - $99 / hr</v>
      </c>
      <c r="P143" s="12" t="str" cm="1">
        <f t="array" ref="P143">INDEX(_xlfn.TEXTSPLIT(טבלה1[[#This Row],[עמודה55]],"-"),1)</f>
        <v xml:space="preserve">$50 </v>
      </c>
      <c r="Q143" s="21" t="str" cm="1">
        <f t="array" ref="Q143">INDEX(_xlfn.TEXTSPLIT(INDEX(_xlfn.TEXTSPLIT(טבלה1[[#This Row],[עמודה55]],"-"),2),"/"),1)</f>
        <v xml:space="preserve"> $99 </v>
      </c>
      <c r="R143" s="12">
        <f>AVERAGE(טבלה1[[#This Row],[עמודה59]:[עמודה60]])</f>
        <v>74.5</v>
      </c>
      <c r="S143" s="3">
        <f>VALUE(SUBSTITUTE(טבלה1[[#This Row],[עמודה56]],"$",""))</f>
        <v>50</v>
      </c>
      <c r="T143" s="3">
        <f>VALUE(SUBSTITUTE(טבלה1[[#This Row],[עמודה57]],"$",""))</f>
        <v>99</v>
      </c>
      <c r="U143" s="3" t="str">
        <f>IF(טבלה1[[#This Row],[עמודה58]]&gt;30,"Yes","No")</f>
        <v>Yes</v>
      </c>
    </row>
    <row r="144" spans="1:21" ht="13" x14ac:dyDescent="0.15">
      <c r="A144" s="8" t="s">
        <v>393</v>
      </c>
      <c r="B144" s="9" t="s">
        <v>394</v>
      </c>
      <c r="C144" s="9" t="s">
        <v>215</v>
      </c>
      <c r="D144" s="13">
        <v>50000</v>
      </c>
      <c r="E144" s="9" t="s">
        <v>33</v>
      </c>
      <c r="F144" s="9" t="s">
        <v>10</v>
      </c>
      <c r="G144" s="10">
        <v>0.2</v>
      </c>
      <c r="H144" s="11" t="str" cm="1">
        <f t="array" ref="H144">INDEX(_xlfn.TEXTSPLIT(טבלה1[[#This Row],[עמודה2]],","),1)</f>
        <v>Dubai</v>
      </c>
      <c r="I144" s="12" t="str" cm="1">
        <f t="array" ref="I144">INDEX(_xlfn.TEXTSPLIT(טבלה1[[#This Row],[עמודה2]],","),2)</f>
        <v xml:space="preserve"> United Arab Emirates</v>
      </c>
      <c r="J144" s="16" t="str">
        <f>_xlfn.CONCAT(טבלה1[[#This Row],[AI_Companies]]," ",טבלה1[[#This Row],[עמודה1]])</f>
        <v>Dexlock http://www.dexlock.com</v>
      </c>
      <c r="K144" s="12">
        <v>50</v>
      </c>
      <c r="L144" s="12" t="str">
        <f>IF(טבלה1[[#This Row],[עמודה53]]&gt;2000,"Yes","No")</f>
        <v>No</v>
      </c>
      <c r="M144" s="12">
        <v>249</v>
      </c>
      <c r="N144" s="12">
        <f>AVERAGE(טבלה1[[#This Row],[עמודה52]:[עמודה53]])</f>
        <v>149.5</v>
      </c>
      <c r="O144" s="12" t="str">
        <f>IF(טבלה1[[#This Row],[עמודה4]]="&lt; $25 / hr","0$ - $25 / hr",טבלה1[[#This Row],[עמודה4]])</f>
        <v>$25 - $49 / hr</v>
      </c>
      <c r="P144" s="12" t="str" cm="1">
        <f t="array" ref="P144">INDEX(_xlfn.TEXTSPLIT(טבלה1[[#This Row],[עמודה55]],"-"),1)</f>
        <v xml:space="preserve">$25 </v>
      </c>
      <c r="Q144" s="21" t="str" cm="1">
        <f t="array" ref="Q144">INDEX(_xlfn.TEXTSPLIT(INDEX(_xlfn.TEXTSPLIT(טבלה1[[#This Row],[עמודה55]],"-"),2),"/"),1)</f>
        <v xml:space="preserve"> $49 </v>
      </c>
      <c r="R144" s="12">
        <f>AVERAGE(טבלה1[[#This Row],[עמודה59]:[עמודה60]])</f>
        <v>37</v>
      </c>
      <c r="S144" s="3">
        <f>VALUE(SUBSTITUTE(טבלה1[[#This Row],[עמודה56]],"$",""))</f>
        <v>25</v>
      </c>
      <c r="T144" s="3">
        <f>VALUE(SUBSTITUTE(טבלה1[[#This Row],[עמודה57]],"$",""))</f>
        <v>49</v>
      </c>
      <c r="U144" s="3" t="str">
        <f>IF(טבלה1[[#This Row],[עמודה58]]&gt;30,"Yes","No")</f>
        <v>Yes</v>
      </c>
    </row>
    <row r="145" spans="1:21" ht="13" x14ac:dyDescent="0.15">
      <c r="A145" s="8" t="s">
        <v>395</v>
      </c>
      <c r="B145" s="9" t="s">
        <v>396</v>
      </c>
      <c r="C145" s="9" t="s">
        <v>397</v>
      </c>
      <c r="D145" s="13">
        <v>10000</v>
      </c>
      <c r="E145" s="9" t="s">
        <v>9</v>
      </c>
      <c r="F145" s="9" t="s">
        <v>10</v>
      </c>
      <c r="G145" s="10">
        <v>0.1</v>
      </c>
      <c r="H145" s="11" t="str" cm="1">
        <f t="array" ref="H145">INDEX(_xlfn.TEXTSPLIT(טבלה1[[#This Row],[עמודה2]],","),1)</f>
        <v>Mount Laurel Township</v>
      </c>
      <c r="I145" s="12" t="str" cm="1">
        <f t="array" ref="I145">INDEX(_xlfn.TEXTSPLIT(טבלה1[[#This Row],[עמודה2]],","),2)</f>
        <v xml:space="preserve"> NJ</v>
      </c>
      <c r="J145" s="16" t="str">
        <f>_xlfn.CONCAT(טבלה1[[#This Row],[AI_Companies]]," ",טבלה1[[#This Row],[עמודה1]])</f>
        <v>Appsnado https://appsnado.com</v>
      </c>
      <c r="K145" s="12">
        <v>50</v>
      </c>
      <c r="L145" s="12" t="str">
        <f>IF(טבלה1[[#This Row],[עמודה53]]&gt;2000,"Yes","No")</f>
        <v>No</v>
      </c>
      <c r="M145" s="12">
        <v>249</v>
      </c>
      <c r="N145" s="12">
        <f>AVERAGE(טבלה1[[#This Row],[עמודה52]:[עמודה53]])</f>
        <v>149.5</v>
      </c>
      <c r="O145" s="12" t="str">
        <f>IF(טבלה1[[#This Row],[עמודה4]]="&lt; $25 / hr","0$ - $25 / hr",טבלה1[[#This Row],[עמודה4]])</f>
        <v>$50 - $99 / hr</v>
      </c>
      <c r="P145" s="12" t="str" cm="1">
        <f t="array" ref="P145">INDEX(_xlfn.TEXTSPLIT(טבלה1[[#This Row],[עמודה55]],"-"),1)</f>
        <v xml:space="preserve">$50 </v>
      </c>
      <c r="Q145" s="21" t="str" cm="1">
        <f t="array" ref="Q145">INDEX(_xlfn.TEXTSPLIT(INDEX(_xlfn.TEXTSPLIT(טבלה1[[#This Row],[עמודה55]],"-"),2),"/"),1)</f>
        <v xml:space="preserve"> $99 </v>
      </c>
      <c r="R145" s="12">
        <f>AVERAGE(טבלה1[[#This Row],[עמודה59]:[עמודה60]])</f>
        <v>74.5</v>
      </c>
      <c r="S145" s="3">
        <f>VALUE(SUBSTITUTE(טבלה1[[#This Row],[עמודה56]],"$",""))</f>
        <v>50</v>
      </c>
      <c r="T145" s="3">
        <f>VALUE(SUBSTITUTE(טבלה1[[#This Row],[עמודה57]],"$",""))</f>
        <v>99</v>
      </c>
      <c r="U145" s="3" t="str">
        <f>IF(טבלה1[[#This Row],[עמודה58]]&gt;30,"Yes","No")</f>
        <v>Yes</v>
      </c>
    </row>
    <row r="146" spans="1:21" ht="13" x14ac:dyDescent="0.15">
      <c r="A146" s="8" t="s">
        <v>398</v>
      </c>
      <c r="B146" s="9" t="s">
        <v>399</v>
      </c>
      <c r="C146" s="9" t="s">
        <v>174</v>
      </c>
      <c r="D146" s="13">
        <v>10000</v>
      </c>
      <c r="E146" s="9" t="s">
        <v>9</v>
      </c>
      <c r="F146" s="9" t="s">
        <v>117</v>
      </c>
      <c r="G146" s="10">
        <v>0.15</v>
      </c>
      <c r="H146" s="11" t="str" cm="1">
        <f t="array" ref="H146">INDEX(_xlfn.TEXTSPLIT(טבלה1[[#This Row],[עמודה2]],","),1)</f>
        <v>Berlin</v>
      </c>
      <c r="I146" s="12" t="str" cm="1">
        <f t="array" ref="I146">INDEX(_xlfn.TEXTSPLIT(טבלה1[[#This Row],[עמודה2]],","),2)</f>
        <v xml:space="preserve"> Germany</v>
      </c>
      <c r="J146" s="16" t="str">
        <f>_xlfn.CONCAT(טבלה1[[#This Row],[AI_Companies]]," ",טבלה1[[#This Row],[עמודה1]])</f>
        <v>Makers'Den http://makersden.io</v>
      </c>
      <c r="K146" s="12">
        <v>2</v>
      </c>
      <c r="L146" s="12" t="str">
        <f>IF(טבלה1[[#This Row],[עמודה53]]&gt;2000,"Yes","No")</f>
        <v>No</v>
      </c>
      <c r="M146" s="12">
        <v>9</v>
      </c>
      <c r="N146" s="12">
        <f>AVERAGE(טבלה1[[#This Row],[עמודה52]:[עמודה53]])</f>
        <v>5.5</v>
      </c>
      <c r="O146" s="12" t="str">
        <f>IF(טבלה1[[#This Row],[עמודה4]]="&lt; $25 / hr","0$ - $25 / hr",טבלה1[[#This Row],[עמודה4]])</f>
        <v>$50 - $99 / hr</v>
      </c>
      <c r="P146" s="12" t="str" cm="1">
        <f t="array" ref="P146">INDEX(_xlfn.TEXTSPLIT(טבלה1[[#This Row],[עמודה55]],"-"),1)</f>
        <v xml:space="preserve">$50 </v>
      </c>
      <c r="Q146" s="21" t="str" cm="1">
        <f t="array" ref="Q146">INDEX(_xlfn.TEXTSPLIT(INDEX(_xlfn.TEXTSPLIT(טבלה1[[#This Row],[עמודה55]],"-"),2),"/"),1)</f>
        <v xml:space="preserve"> $99 </v>
      </c>
      <c r="R146" s="12">
        <f>AVERAGE(טבלה1[[#This Row],[עמודה59]:[עמודה60]])</f>
        <v>74.5</v>
      </c>
      <c r="S146" s="3">
        <f>VALUE(SUBSTITUTE(טבלה1[[#This Row],[עמודה56]],"$",""))</f>
        <v>50</v>
      </c>
      <c r="T146" s="3">
        <f>VALUE(SUBSTITUTE(טבלה1[[#This Row],[עמודה57]],"$",""))</f>
        <v>99</v>
      </c>
      <c r="U146" s="3" t="str">
        <f>IF(טבלה1[[#This Row],[עמודה58]]&gt;30,"Yes","No")</f>
        <v>Yes</v>
      </c>
    </row>
    <row r="147" spans="1:21" ht="13" x14ac:dyDescent="0.15">
      <c r="A147" s="8" t="s">
        <v>400</v>
      </c>
      <c r="B147" s="9" t="s">
        <v>401</v>
      </c>
      <c r="C147" s="9" t="s">
        <v>159</v>
      </c>
      <c r="D147" s="13">
        <v>10000</v>
      </c>
      <c r="E147" s="9" t="s">
        <v>33</v>
      </c>
      <c r="F147" s="9" t="s">
        <v>10</v>
      </c>
      <c r="G147" s="10">
        <v>0.2</v>
      </c>
      <c r="H147" s="11" t="str" cm="1">
        <f t="array" ref="H147">INDEX(_xlfn.TEXTSPLIT(טבלה1[[#This Row],[עמודה2]],","),1)</f>
        <v>Hanoi</v>
      </c>
      <c r="I147" s="12" t="str" cm="1">
        <f t="array" ref="I147">INDEX(_xlfn.TEXTSPLIT(טבלה1[[#This Row],[עמודה2]],","),2)</f>
        <v xml:space="preserve"> Vietnam</v>
      </c>
      <c r="J147" s="16" t="str">
        <f>_xlfn.CONCAT(טבלה1[[#This Row],[AI_Companies]]," ",טבלה1[[#This Row],[עמודה1]])</f>
        <v>EastgateSoftwareJSC http://www.eastgate-software.com/</v>
      </c>
      <c r="K147" s="12">
        <v>50</v>
      </c>
      <c r="L147" s="12" t="str">
        <f>IF(טבלה1[[#This Row],[עמודה53]]&gt;2000,"Yes","No")</f>
        <v>No</v>
      </c>
      <c r="M147" s="12">
        <v>249</v>
      </c>
      <c r="N147" s="12">
        <f>AVERAGE(טבלה1[[#This Row],[עמודה52]:[עמודה53]])</f>
        <v>149.5</v>
      </c>
      <c r="O147" s="12" t="str">
        <f>IF(טבלה1[[#This Row],[עמודה4]]="&lt; $25 / hr","0$ - $25 / hr",טבלה1[[#This Row],[עמודה4]])</f>
        <v>$25 - $49 / hr</v>
      </c>
      <c r="P147" s="12" t="str" cm="1">
        <f t="array" ref="P147">INDEX(_xlfn.TEXTSPLIT(טבלה1[[#This Row],[עמודה55]],"-"),1)</f>
        <v xml:space="preserve">$25 </v>
      </c>
      <c r="Q147" s="21" t="str" cm="1">
        <f t="array" ref="Q147">INDEX(_xlfn.TEXTSPLIT(INDEX(_xlfn.TEXTSPLIT(טבלה1[[#This Row],[עמודה55]],"-"),2),"/"),1)</f>
        <v xml:space="preserve"> $49 </v>
      </c>
      <c r="R147" s="12">
        <f>AVERAGE(טבלה1[[#This Row],[עמודה59]:[עמודה60]])</f>
        <v>37</v>
      </c>
      <c r="S147" s="3">
        <f>VALUE(SUBSTITUTE(טבלה1[[#This Row],[עמודה56]],"$",""))</f>
        <v>25</v>
      </c>
      <c r="T147" s="3">
        <f>VALUE(SUBSTITUTE(טבלה1[[#This Row],[עמודה57]],"$",""))</f>
        <v>49</v>
      </c>
      <c r="U147" s="3" t="str">
        <f>IF(טבלה1[[#This Row],[עמודה58]]&gt;30,"Yes","No")</f>
        <v>Yes</v>
      </c>
    </row>
    <row r="148" spans="1:21" ht="13" x14ac:dyDescent="0.15">
      <c r="A148" s="8" t="s">
        <v>402</v>
      </c>
      <c r="B148" s="9" t="s">
        <v>403</v>
      </c>
      <c r="C148" s="9" t="s">
        <v>20</v>
      </c>
      <c r="D148" s="13">
        <v>10000</v>
      </c>
      <c r="E148" s="9" t="s">
        <v>33</v>
      </c>
      <c r="F148" s="9" t="s">
        <v>10</v>
      </c>
      <c r="G148" s="10">
        <v>0.15</v>
      </c>
      <c r="H148" s="11" t="str" cm="1">
        <f t="array" ref="H148">INDEX(_xlfn.TEXTSPLIT(טבלה1[[#This Row],[עמודה2]],","),1)</f>
        <v>New York</v>
      </c>
      <c r="I148" s="12" t="str" cm="1">
        <f t="array" ref="I148">INDEX(_xlfn.TEXTSPLIT(טבלה1[[#This Row],[עמודה2]],","),2)</f>
        <v xml:space="preserve"> NY</v>
      </c>
      <c r="J148" s="16" t="str">
        <f>_xlfn.CONCAT(טבלה1[[#This Row],[AI_Companies]]," ",טבלה1[[#This Row],[עמודה1]])</f>
        <v>MatrixMarketers https://www.matrixmarketers.com</v>
      </c>
      <c r="K148" s="12">
        <v>50</v>
      </c>
      <c r="L148" s="12" t="str">
        <f>IF(טבלה1[[#This Row],[עמודה53]]&gt;2000,"Yes","No")</f>
        <v>No</v>
      </c>
      <c r="M148" s="12">
        <v>249</v>
      </c>
      <c r="N148" s="12">
        <f>AVERAGE(טבלה1[[#This Row],[עמודה52]:[עמודה53]])</f>
        <v>149.5</v>
      </c>
      <c r="O148" s="12" t="str">
        <f>IF(טבלה1[[#This Row],[עמודה4]]="&lt; $25 / hr","0$ - $25 / hr",טבלה1[[#This Row],[עמודה4]])</f>
        <v>$25 - $49 / hr</v>
      </c>
      <c r="P148" s="12" t="str" cm="1">
        <f t="array" ref="P148">INDEX(_xlfn.TEXTSPLIT(טבלה1[[#This Row],[עמודה55]],"-"),1)</f>
        <v xml:space="preserve">$25 </v>
      </c>
      <c r="Q148" s="21" t="str" cm="1">
        <f t="array" ref="Q148">INDEX(_xlfn.TEXTSPLIT(INDEX(_xlfn.TEXTSPLIT(טבלה1[[#This Row],[עמודה55]],"-"),2),"/"),1)</f>
        <v xml:space="preserve"> $49 </v>
      </c>
      <c r="R148" s="12">
        <f>AVERAGE(טבלה1[[#This Row],[עמודה59]:[עמודה60]])</f>
        <v>37</v>
      </c>
      <c r="S148" s="3">
        <f>VALUE(SUBSTITUTE(טבלה1[[#This Row],[עמודה56]],"$",""))</f>
        <v>25</v>
      </c>
      <c r="T148" s="3">
        <f>VALUE(SUBSTITUTE(טבלה1[[#This Row],[עמודה57]],"$",""))</f>
        <v>49</v>
      </c>
      <c r="U148" s="3" t="str">
        <f>IF(טבלה1[[#This Row],[עמודה58]]&gt;30,"Yes","No")</f>
        <v>Yes</v>
      </c>
    </row>
    <row r="149" spans="1:21" ht="13" x14ac:dyDescent="0.15">
      <c r="A149" s="8" t="s">
        <v>404</v>
      </c>
      <c r="B149" s="9" t="s">
        <v>405</v>
      </c>
      <c r="C149" s="9" t="s">
        <v>28</v>
      </c>
      <c r="D149" s="13">
        <v>10000</v>
      </c>
      <c r="E149" s="9" t="s">
        <v>33</v>
      </c>
      <c r="F149" s="9" t="s">
        <v>117</v>
      </c>
      <c r="G149" s="10">
        <v>0.4</v>
      </c>
      <c r="H149" s="11" t="str" cm="1">
        <f t="array" ref="H149">INDEX(_xlfn.TEXTSPLIT(טבלה1[[#This Row],[עמודה2]],","),1)</f>
        <v>Warszawa</v>
      </c>
      <c r="I149" s="12" t="str" cm="1">
        <f t="array" ref="I149">INDEX(_xlfn.TEXTSPLIT(טבלה1[[#This Row],[עמודה2]],","),2)</f>
        <v xml:space="preserve"> Poland</v>
      </c>
      <c r="J149" s="16" t="str">
        <f>_xlfn.CONCAT(טבלה1[[#This Row],[AI_Companies]]," ",טבלה1[[#This Row],[עמודה1]])</f>
        <v>SuitedSoft https://suitedsoft.com/</v>
      </c>
      <c r="K149" s="12">
        <v>2</v>
      </c>
      <c r="L149" s="12" t="str">
        <f>IF(טבלה1[[#This Row],[עמודה53]]&gt;2000,"Yes","No")</f>
        <v>No</v>
      </c>
      <c r="M149" s="12">
        <v>9</v>
      </c>
      <c r="N149" s="12">
        <f>AVERAGE(טבלה1[[#This Row],[עמודה52]:[עמודה53]])</f>
        <v>5.5</v>
      </c>
      <c r="O149" s="12" t="str">
        <f>IF(טבלה1[[#This Row],[עמודה4]]="&lt; $25 / hr","0$ - $25 / hr",טבלה1[[#This Row],[עמודה4]])</f>
        <v>$25 - $49 / hr</v>
      </c>
      <c r="P149" s="12" t="str" cm="1">
        <f t="array" ref="P149">INDEX(_xlfn.TEXTSPLIT(טבלה1[[#This Row],[עמודה55]],"-"),1)</f>
        <v xml:space="preserve">$25 </v>
      </c>
      <c r="Q149" s="21" t="str" cm="1">
        <f t="array" ref="Q149">INDEX(_xlfn.TEXTSPLIT(INDEX(_xlfn.TEXTSPLIT(טבלה1[[#This Row],[עמודה55]],"-"),2),"/"),1)</f>
        <v xml:space="preserve"> $49 </v>
      </c>
      <c r="R149" s="12">
        <f>AVERAGE(טבלה1[[#This Row],[עמודה59]:[עמודה60]])</f>
        <v>37</v>
      </c>
      <c r="S149" s="3">
        <f>VALUE(SUBSTITUTE(טבלה1[[#This Row],[עמודה56]],"$",""))</f>
        <v>25</v>
      </c>
      <c r="T149" s="3">
        <f>VALUE(SUBSTITUTE(טבלה1[[#This Row],[עמודה57]],"$",""))</f>
        <v>49</v>
      </c>
      <c r="U149" s="3" t="str">
        <f>IF(טבלה1[[#This Row],[עמודה58]]&gt;30,"Yes","No")</f>
        <v>Yes</v>
      </c>
    </row>
    <row r="150" spans="1:21" ht="13" x14ac:dyDescent="0.15">
      <c r="A150" s="8" t="s">
        <v>406</v>
      </c>
      <c r="B150" s="9" t="s">
        <v>407</v>
      </c>
      <c r="C150" s="9" t="s">
        <v>408</v>
      </c>
      <c r="D150" s="13">
        <v>10000</v>
      </c>
      <c r="E150" s="9" t="s">
        <v>9</v>
      </c>
      <c r="F150" s="9" t="s">
        <v>29</v>
      </c>
      <c r="G150" s="10">
        <v>0.2</v>
      </c>
      <c r="H150" s="11" t="str" cm="1">
        <f t="array" ref="H150">INDEX(_xlfn.TEXTSPLIT(טבלה1[[#This Row],[עמודה2]],","),1)</f>
        <v>Manhattan Beach</v>
      </c>
      <c r="I150" s="12" t="str" cm="1">
        <f t="array" ref="I150">INDEX(_xlfn.TEXTSPLIT(טבלה1[[#This Row],[עמודה2]],","),2)</f>
        <v xml:space="preserve"> CA</v>
      </c>
      <c r="J150" s="16" t="str">
        <f>_xlfn.CONCAT(טבלה1[[#This Row],[AI_Companies]]," ",טבלה1[[#This Row],[עמודה1]])</f>
        <v>HealthSamurai http://health-samurai.io</v>
      </c>
      <c r="K150" s="12">
        <v>10</v>
      </c>
      <c r="L150" s="12" t="str">
        <f>IF(טבלה1[[#This Row],[עמודה53]]&gt;2000,"Yes","No")</f>
        <v>No</v>
      </c>
      <c r="M150" s="12">
        <v>49</v>
      </c>
      <c r="N150" s="12">
        <f>AVERAGE(טבלה1[[#This Row],[עמודה52]:[עמודה53]])</f>
        <v>29.5</v>
      </c>
      <c r="O150" s="12" t="str">
        <f>IF(טבלה1[[#This Row],[עמודה4]]="&lt; $25 / hr","0$ - $25 / hr",טבלה1[[#This Row],[עמודה4]])</f>
        <v>$50 - $99 / hr</v>
      </c>
      <c r="P150" s="12" t="str" cm="1">
        <f t="array" ref="P150">INDEX(_xlfn.TEXTSPLIT(טבלה1[[#This Row],[עמודה55]],"-"),1)</f>
        <v xml:space="preserve">$50 </v>
      </c>
      <c r="Q150" s="21" t="str" cm="1">
        <f t="array" ref="Q150">INDEX(_xlfn.TEXTSPLIT(INDEX(_xlfn.TEXTSPLIT(טבלה1[[#This Row],[עמודה55]],"-"),2),"/"),1)</f>
        <v xml:space="preserve"> $99 </v>
      </c>
      <c r="R150" s="12">
        <f>AVERAGE(טבלה1[[#This Row],[עמודה59]:[עמודה60]])</f>
        <v>74.5</v>
      </c>
      <c r="S150" s="3">
        <f>VALUE(SUBSTITUTE(טבלה1[[#This Row],[עמודה56]],"$",""))</f>
        <v>50</v>
      </c>
      <c r="T150" s="3">
        <f>VALUE(SUBSTITUTE(טבלה1[[#This Row],[עמודה57]],"$",""))</f>
        <v>99</v>
      </c>
      <c r="U150" s="3" t="str">
        <f>IF(טבלה1[[#This Row],[עמודה58]]&gt;30,"Yes","No")</f>
        <v>Yes</v>
      </c>
    </row>
    <row r="151" spans="1:21" ht="13" x14ac:dyDescent="0.15">
      <c r="A151" s="8" t="s">
        <v>409</v>
      </c>
      <c r="B151" s="9" t="s">
        <v>410</v>
      </c>
      <c r="C151" s="9" t="s">
        <v>289</v>
      </c>
      <c r="D151" s="9" t="s">
        <v>4</v>
      </c>
      <c r="E151" s="9" t="s">
        <v>4</v>
      </c>
      <c r="F151" s="9" t="s">
        <v>10</v>
      </c>
      <c r="G151" s="10">
        <v>0.2</v>
      </c>
      <c r="H151" s="11" t="str" cm="1">
        <f t="array" ref="H151">INDEX(_xlfn.TEXTSPLIT(טבלה1[[#This Row],[עמודה2]],","),1)</f>
        <v>Mumbai</v>
      </c>
      <c r="I151" s="12" t="str" cm="1">
        <f t="array" ref="I151">INDEX(_xlfn.TEXTSPLIT(טבלה1[[#This Row],[עמודה2]],","),2)</f>
        <v xml:space="preserve"> India</v>
      </c>
      <c r="J151" s="16" t="str">
        <f>_xlfn.CONCAT(טבלה1[[#This Row],[AI_Companies]]," ",טבלה1[[#This Row],[עמודה1]])</f>
        <v>Exponentia.ai https://www.exponentia.ai/</v>
      </c>
      <c r="K151" s="12">
        <v>50</v>
      </c>
      <c r="L151" s="12" t="str">
        <f>IF(טבלה1[[#This Row],[עמודה53]]&gt;2000,"Yes","No")</f>
        <v>No</v>
      </c>
      <c r="M151" s="12">
        <v>249</v>
      </c>
      <c r="N151" s="12">
        <f>AVERAGE(טבלה1[[#This Row],[עמודה52]:[עמודה53]])</f>
        <v>149.5</v>
      </c>
      <c r="O151" s="12" t="str">
        <f>IF(טבלה1[[#This Row],[עמודה4]]="&lt; $25 / hr","0$ - $25 / hr",טבלה1[[#This Row],[עמודה4]])</f>
        <v>Undisclosed</v>
      </c>
      <c r="P151" s="12" t="str" cm="1">
        <f t="array" ref="P151">INDEX(_xlfn.TEXTSPLIT(טבלה1[[#This Row],[עמודה55]],"-"),1)</f>
        <v>Undisclosed</v>
      </c>
      <c r="Q151" s="21" t="e" cm="1">
        <f t="array" ref="Q151">INDEX(_xlfn.TEXTSPLIT(INDEX(_xlfn.TEXTSPLIT(טבלה1[[#This Row],[עמודה55]],"-"),2),"/"),1)</f>
        <v>#REF!</v>
      </c>
      <c r="R151" s="12" t="e">
        <f>AVERAGE(טבלה1[[#This Row],[עמודה59]:[עמודה60]])</f>
        <v>#VALUE!</v>
      </c>
      <c r="S151" s="3" t="e">
        <f>VALUE(SUBSTITUTE(טבלה1[[#This Row],[עמודה56]],"$",""))</f>
        <v>#VALUE!</v>
      </c>
      <c r="T151" s="3" t="e">
        <f>VALUE(SUBSTITUTE(טבלה1[[#This Row],[עמודה57]],"$",""))</f>
        <v>#REF!</v>
      </c>
      <c r="U151" s="3" t="e">
        <f>IF(טבלה1[[#This Row],[עמודה58]]&gt;30,"Yes","No")</f>
        <v>#VALUE!</v>
      </c>
    </row>
    <row r="152" spans="1:21" ht="13" x14ac:dyDescent="0.15">
      <c r="A152" s="8" t="s">
        <v>411</v>
      </c>
      <c r="B152" s="9" t="s">
        <v>412</v>
      </c>
      <c r="C152" s="9" t="s">
        <v>168</v>
      </c>
      <c r="D152" s="13">
        <v>5000</v>
      </c>
      <c r="E152" s="9" t="s">
        <v>33</v>
      </c>
      <c r="F152" s="9" t="s">
        <v>29</v>
      </c>
      <c r="G152" s="10">
        <v>0.25</v>
      </c>
      <c r="H152" s="11" t="str" cm="1">
        <f t="array" ref="H152">INDEX(_xlfn.TEXTSPLIT(טבלה1[[#This Row],[עמודה2]],","),1)</f>
        <v>Ahmedabad</v>
      </c>
      <c r="I152" s="12" t="str" cm="1">
        <f t="array" ref="I152">INDEX(_xlfn.TEXTSPLIT(טבלה1[[#This Row],[עמודה2]],","),2)</f>
        <v xml:space="preserve"> India</v>
      </c>
      <c r="J152" s="16" t="str">
        <f>_xlfn.CONCAT(טבלה1[[#This Row],[AI_Companies]]," ",טבלה1[[#This Row],[עמודה1]])</f>
        <v>StaunchsysITServicesPvt.Ltd. https://www.staunchsys.com/</v>
      </c>
      <c r="K152" s="12">
        <v>10</v>
      </c>
      <c r="L152" s="12" t="str">
        <f>IF(טבלה1[[#This Row],[עמודה53]]&gt;2000,"Yes","No")</f>
        <v>No</v>
      </c>
      <c r="M152" s="12">
        <v>49</v>
      </c>
      <c r="N152" s="12">
        <f>AVERAGE(טבלה1[[#This Row],[עמודה52]:[עמודה53]])</f>
        <v>29.5</v>
      </c>
      <c r="O152" s="12" t="str">
        <f>IF(טבלה1[[#This Row],[עמודה4]]="&lt; $25 / hr","0$ - $25 / hr",טבלה1[[#This Row],[עמודה4]])</f>
        <v>$25 - $49 / hr</v>
      </c>
      <c r="P152" s="12" t="str" cm="1">
        <f t="array" ref="P152">INDEX(_xlfn.TEXTSPLIT(טבלה1[[#This Row],[עמודה55]],"-"),1)</f>
        <v xml:space="preserve">$25 </v>
      </c>
      <c r="Q152" s="21" t="str" cm="1">
        <f t="array" ref="Q152">INDEX(_xlfn.TEXTSPLIT(INDEX(_xlfn.TEXTSPLIT(טבלה1[[#This Row],[עמודה55]],"-"),2),"/"),1)</f>
        <v xml:space="preserve"> $49 </v>
      </c>
      <c r="R152" s="12">
        <f>AVERAGE(טבלה1[[#This Row],[עמודה59]:[עמודה60]])</f>
        <v>37</v>
      </c>
      <c r="S152" s="3">
        <f>VALUE(SUBSTITUTE(טבלה1[[#This Row],[עמודה56]],"$",""))</f>
        <v>25</v>
      </c>
      <c r="T152" s="3">
        <f>VALUE(SUBSTITUTE(טבלה1[[#This Row],[עמודה57]],"$",""))</f>
        <v>49</v>
      </c>
      <c r="U152" s="3" t="str">
        <f>IF(טבלה1[[#This Row],[עמודה58]]&gt;30,"Yes","No")</f>
        <v>Yes</v>
      </c>
    </row>
    <row r="153" spans="1:21" ht="13" x14ac:dyDescent="0.15">
      <c r="A153" s="8" t="s">
        <v>413</v>
      </c>
      <c r="B153" s="9" t="s">
        <v>414</v>
      </c>
      <c r="C153" s="9" t="s">
        <v>168</v>
      </c>
      <c r="D153" s="13">
        <v>1000</v>
      </c>
      <c r="E153" s="9" t="s">
        <v>33</v>
      </c>
      <c r="F153" s="9" t="s">
        <v>29</v>
      </c>
      <c r="G153" s="10">
        <v>0.2</v>
      </c>
      <c r="H153" s="11" t="str" cm="1">
        <f t="array" ref="H153">INDEX(_xlfn.TEXTSPLIT(טבלה1[[#This Row],[עמודה2]],","),1)</f>
        <v>Ahmedabad</v>
      </c>
      <c r="I153" s="12" t="str" cm="1">
        <f t="array" ref="I153">INDEX(_xlfn.TEXTSPLIT(טבלה1[[#This Row],[עמודה2]],","),2)</f>
        <v xml:space="preserve"> India</v>
      </c>
      <c r="J153" s="16" t="str">
        <f>_xlfn.CONCAT(טבלה1[[#This Row],[AI_Companies]]," ",טבלה1[[#This Row],[עמודה1]])</f>
        <v>SNDKCorp http://sndkcorp.com</v>
      </c>
      <c r="K153" s="12">
        <v>10</v>
      </c>
      <c r="L153" s="12" t="str">
        <f>IF(טבלה1[[#This Row],[עמודה53]]&gt;2000,"Yes","No")</f>
        <v>No</v>
      </c>
      <c r="M153" s="12">
        <v>49</v>
      </c>
      <c r="N153" s="12">
        <f>AVERAGE(טבלה1[[#This Row],[עמודה52]:[עמודה53]])</f>
        <v>29.5</v>
      </c>
      <c r="O153" s="12" t="str">
        <f>IF(טבלה1[[#This Row],[עמודה4]]="&lt; $25 / hr","0$ - $25 / hr",טבלה1[[#This Row],[עמודה4]])</f>
        <v>$25 - $49 / hr</v>
      </c>
      <c r="P153" s="12" t="str" cm="1">
        <f t="array" ref="P153">INDEX(_xlfn.TEXTSPLIT(טבלה1[[#This Row],[עמודה55]],"-"),1)</f>
        <v xml:space="preserve">$25 </v>
      </c>
      <c r="Q153" s="21" t="str" cm="1">
        <f t="array" ref="Q153">INDEX(_xlfn.TEXTSPLIT(INDEX(_xlfn.TEXTSPLIT(טבלה1[[#This Row],[עמודה55]],"-"),2),"/"),1)</f>
        <v xml:space="preserve"> $49 </v>
      </c>
      <c r="R153" s="12">
        <f>AVERAGE(טבלה1[[#This Row],[עמודה59]:[עמודה60]])</f>
        <v>37</v>
      </c>
      <c r="S153" s="3">
        <f>VALUE(SUBSTITUTE(טבלה1[[#This Row],[עמודה56]],"$",""))</f>
        <v>25</v>
      </c>
      <c r="T153" s="3">
        <f>VALUE(SUBSTITUTE(טבלה1[[#This Row],[עמודה57]],"$",""))</f>
        <v>49</v>
      </c>
      <c r="U153" s="3" t="str">
        <f>IF(טבלה1[[#This Row],[עמודה58]]&gt;30,"Yes","No")</f>
        <v>Yes</v>
      </c>
    </row>
    <row r="154" spans="1:21" ht="13" x14ac:dyDescent="0.15">
      <c r="A154" s="8" t="s">
        <v>415</v>
      </c>
      <c r="B154" s="9" t="s">
        <v>416</v>
      </c>
      <c r="C154" s="9" t="s">
        <v>417</v>
      </c>
      <c r="D154" s="13">
        <v>100000</v>
      </c>
      <c r="E154" s="9" t="s">
        <v>21</v>
      </c>
      <c r="F154" s="9" t="s">
        <v>29</v>
      </c>
      <c r="G154" s="10">
        <v>0.2</v>
      </c>
      <c r="H154" s="11" t="str" cm="1">
        <f t="array" ref="H154">INDEX(_xlfn.TEXTSPLIT(טבלה1[[#This Row],[עמודה2]],","),1)</f>
        <v>Chorzów</v>
      </c>
      <c r="I154" s="12" t="str" cm="1">
        <f t="array" ref="I154">INDEX(_xlfn.TEXTSPLIT(טבלה1[[#This Row],[עמודה2]],","),2)</f>
        <v xml:space="preserve"> Poland</v>
      </c>
      <c r="J154" s="16" t="str">
        <f>_xlfn.CONCAT(טבלה1[[#This Row],[AI_Companies]]," ",טבלה1[[#This Row],[עמודה1]])</f>
        <v>Whiteastersp.zo.o. http://whiteaster.com</v>
      </c>
      <c r="K154" s="12">
        <v>10</v>
      </c>
      <c r="L154" s="12" t="str">
        <f>IF(טבלה1[[#This Row],[עמודה53]]&gt;2000,"Yes","No")</f>
        <v>No</v>
      </c>
      <c r="M154" s="12">
        <v>49</v>
      </c>
      <c r="N154" s="12">
        <f>AVERAGE(טבלה1[[#This Row],[עמודה52]:[עמודה53]])</f>
        <v>29.5</v>
      </c>
      <c r="O154" s="12" t="str">
        <f>IF(טבלה1[[#This Row],[עמודה4]]="&lt; $25 / hr","0$ - $25 / hr",טבלה1[[#This Row],[עמודה4]])</f>
        <v>$100 - $149 / hr</v>
      </c>
      <c r="P154" s="12" t="str" cm="1">
        <f t="array" ref="P154">INDEX(_xlfn.TEXTSPLIT(טבלה1[[#This Row],[עמודה55]],"-"),1)</f>
        <v xml:space="preserve">$100 </v>
      </c>
      <c r="Q154" s="21" t="str" cm="1">
        <f t="array" ref="Q154">INDEX(_xlfn.TEXTSPLIT(INDEX(_xlfn.TEXTSPLIT(טבלה1[[#This Row],[עמודה55]],"-"),2),"/"),1)</f>
        <v xml:space="preserve"> $149 </v>
      </c>
      <c r="R154" s="12">
        <f>AVERAGE(טבלה1[[#This Row],[עמודה59]:[עמודה60]])</f>
        <v>124.5</v>
      </c>
      <c r="S154" s="3">
        <f>VALUE(SUBSTITUTE(טבלה1[[#This Row],[עמודה56]],"$",""))</f>
        <v>100</v>
      </c>
      <c r="T154" s="3">
        <f>VALUE(SUBSTITUTE(טבלה1[[#This Row],[עמודה57]],"$",""))</f>
        <v>149</v>
      </c>
      <c r="U154" s="3" t="str">
        <f>IF(טבלה1[[#This Row],[עמודה58]]&gt;30,"Yes","No")</f>
        <v>Yes</v>
      </c>
    </row>
    <row r="155" spans="1:21" ht="13" x14ac:dyDescent="0.15">
      <c r="A155" s="8" t="s">
        <v>418</v>
      </c>
      <c r="B155" s="9" t="s">
        <v>419</v>
      </c>
      <c r="C155" s="9" t="s">
        <v>420</v>
      </c>
      <c r="D155" s="13">
        <v>10000</v>
      </c>
      <c r="E155" s="9" t="s">
        <v>21</v>
      </c>
      <c r="F155" s="9" t="s">
        <v>10</v>
      </c>
      <c r="G155" s="10">
        <v>0.15</v>
      </c>
      <c r="H155" s="11" t="str" cm="1">
        <f t="array" ref="H155">INDEX(_xlfn.TEXTSPLIT(טבלה1[[#This Row],[עמודה2]],","),1)</f>
        <v>Dresden</v>
      </c>
      <c r="I155" s="12" t="str" cm="1">
        <f t="array" ref="I155">INDEX(_xlfn.TEXTSPLIT(טבלה1[[#This Row],[עמודה2]],","),2)</f>
        <v xml:space="preserve"> Germany</v>
      </c>
      <c r="J155" s="16" t="str">
        <f>_xlfn.CONCAT(טבלה1[[#This Row],[AI_Companies]]," ",טבלה1[[#This Row],[עמודה1]])</f>
        <v>AvantgardeLabs https://avantgarde-labs.com</v>
      </c>
      <c r="K155" s="12">
        <v>50</v>
      </c>
      <c r="L155" s="12" t="str">
        <f>IF(טבלה1[[#This Row],[עמודה53]]&gt;2000,"Yes","No")</f>
        <v>No</v>
      </c>
      <c r="M155" s="12">
        <v>249</v>
      </c>
      <c r="N155" s="12">
        <f>AVERAGE(טבלה1[[#This Row],[עמודה52]:[עמודה53]])</f>
        <v>149.5</v>
      </c>
      <c r="O155" s="12" t="str">
        <f>IF(טבלה1[[#This Row],[עמודה4]]="&lt; $25 / hr","0$ - $25 / hr",טבלה1[[#This Row],[עמודה4]])</f>
        <v>$100 - $149 / hr</v>
      </c>
      <c r="P155" s="12" t="str" cm="1">
        <f t="array" ref="P155">INDEX(_xlfn.TEXTSPLIT(טבלה1[[#This Row],[עמודה55]],"-"),1)</f>
        <v xml:space="preserve">$100 </v>
      </c>
      <c r="Q155" s="21" t="str" cm="1">
        <f t="array" ref="Q155">INDEX(_xlfn.TEXTSPLIT(INDEX(_xlfn.TEXTSPLIT(טבלה1[[#This Row],[עמודה55]],"-"),2),"/"),1)</f>
        <v xml:space="preserve"> $149 </v>
      </c>
      <c r="R155" s="12">
        <f>AVERAGE(טבלה1[[#This Row],[עמודה59]:[עמודה60]])</f>
        <v>124.5</v>
      </c>
      <c r="S155" s="3">
        <f>VALUE(SUBSTITUTE(טבלה1[[#This Row],[עמודה56]],"$",""))</f>
        <v>100</v>
      </c>
      <c r="T155" s="3">
        <f>VALUE(SUBSTITUTE(טבלה1[[#This Row],[עמודה57]],"$",""))</f>
        <v>149</v>
      </c>
      <c r="U155" s="3" t="str">
        <f>IF(טבלה1[[#This Row],[עמודה58]]&gt;30,"Yes","No")</f>
        <v>Yes</v>
      </c>
    </row>
    <row r="156" spans="1:21" ht="13" x14ac:dyDescent="0.15">
      <c r="A156" s="8" t="s">
        <v>421</v>
      </c>
      <c r="B156" s="9" t="s">
        <v>422</v>
      </c>
      <c r="C156" s="9" t="s">
        <v>423</v>
      </c>
      <c r="D156" s="13">
        <v>10000</v>
      </c>
      <c r="E156" s="9" t="s">
        <v>63</v>
      </c>
      <c r="F156" s="9" t="s">
        <v>117</v>
      </c>
      <c r="G156" s="10">
        <v>0.2</v>
      </c>
      <c r="H156" s="11" t="str" cm="1">
        <f t="array" ref="H156">INDEX(_xlfn.TEXTSPLIT(טבלה1[[#This Row],[עמודה2]],","),1)</f>
        <v>Brookfield</v>
      </c>
      <c r="I156" s="12" t="str" cm="1">
        <f t="array" ref="I156">INDEX(_xlfn.TEXTSPLIT(טבלה1[[#This Row],[עמודה2]],","),2)</f>
        <v xml:space="preserve"> WI</v>
      </c>
      <c r="J156" s="16" t="str">
        <f>_xlfn.CONCAT(טבלה1[[#This Row],[AI_Companies]]," ",טבלה1[[#This Row],[עמודה1]])</f>
        <v>OctavianTechnologyGroup,LLC http://www.octaviantg.com/</v>
      </c>
      <c r="K156" s="12">
        <v>2</v>
      </c>
      <c r="L156" s="12" t="str">
        <f>IF(טבלה1[[#This Row],[עמודה53]]&gt;2000,"Yes","No")</f>
        <v>No</v>
      </c>
      <c r="M156" s="12">
        <v>9</v>
      </c>
      <c r="N156" s="12">
        <f>AVERAGE(טבלה1[[#This Row],[עמודה52]:[עמודה53]])</f>
        <v>5.5</v>
      </c>
      <c r="O156" s="12" t="str">
        <f>IF(טבלה1[[#This Row],[עמודה4]]="&lt; $25 / hr","0$ - $25 / hr",טבלה1[[#This Row],[עמודה4]])</f>
        <v>$150 - $199 / hr</v>
      </c>
      <c r="P156" s="12" t="str" cm="1">
        <f t="array" ref="P156">INDEX(_xlfn.TEXTSPLIT(טבלה1[[#This Row],[עמודה55]],"-"),1)</f>
        <v xml:space="preserve">$150 </v>
      </c>
      <c r="Q156" s="21" t="str" cm="1">
        <f t="array" ref="Q156">INDEX(_xlfn.TEXTSPLIT(INDEX(_xlfn.TEXTSPLIT(טבלה1[[#This Row],[עמודה55]],"-"),2),"/"),1)</f>
        <v xml:space="preserve"> $199 </v>
      </c>
      <c r="R156" s="12">
        <f>AVERAGE(טבלה1[[#This Row],[עמודה59]:[עמודה60]])</f>
        <v>174.5</v>
      </c>
      <c r="S156" s="3">
        <f>VALUE(SUBSTITUTE(טבלה1[[#This Row],[עמודה56]],"$",""))</f>
        <v>150</v>
      </c>
      <c r="T156" s="3">
        <f>VALUE(SUBSTITUTE(טבלה1[[#This Row],[עמודה57]],"$",""))</f>
        <v>199</v>
      </c>
      <c r="U156" s="3" t="str">
        <f>IF(טבלה1[[#This Row],[עמודה58]]&gt;30,"Yes","No")</f>
        <v>Yes</v>
      </c>
    </row>
    <row r="157" spans="1:21" ht="13" x14ac:dyDescent="0.15">
      <c r="A157" s="8" t="s">
        <v>424</v>
      </c>
      <c r="B157" s="9" t="s">
        <v>425</v>
      </c>
      <c r="C157" s="9" t="s">
        <v>426</v>
      </c>
      <c r="D157" s="13">
        <v>10000</v>
      </c>
      <c r="E157" s="9" t="s">
        <v>9</v>
      </c>
      <c r="F157" s="9" t="s">
        <v>29</v>
      </c>
      <c r="G157" s="10">
        <v>0.3</v>
      </c>
      <c r="H157" s="11" t="str" cm="1">
        <f t="array" ref="H157">INDEX(_xlfn.TEXTSPLIT(טבלה1[[#This Row],[עמודה2]],","),1)</f>
        <v>Beograd</v>
      </c>
      <c r="I157" s="12" t="str" cm="1">
        <f t="array" ref="I157">INDEX(_xlfn.TEXTSPLIT(טבלה1[[#This Row],[עמודה2]],","),2)</f>
        <v xml:space="preserve"> Serbia</v>
      </c>
      <c r="J157" s="16" t="str">
        <f>_xlfn.CONCAT(טבלה1[[#This Row],[AI_Companies]]," ",טבלה1[[#This Row],[עמודה1]])</f>
        <v>SmartTech https://smartnlg.com/</v>
      </c>
      <c r="K157" s="12">
        <v>10</v>
      </c>
      <c r="L157" s="12" t="str">
        <f>IF(טבלה1[[#This Row],[עמודה53]]&gt;2000,"Yes","No")</f>
        <v>No</v>
      </c>
      <c r="M157" s="12">
        <v>49</v>
      </c>
      <c r="N157" s="12">
        <f>AVERAGE(טבלה1[[#This Row],[עמודה52]:[עמודה53]])</f>
        <v>29.5</v>
      </c>
      <c r="O157" s="12" t="str">
        <f>IF(טבלה1[[#This Row],[עמודה4]]="&lt; $25 / hr","0$ - $25 / hr",טבלה1[[#This Row],[עמודה4]])</f>
        <v>$50 - $99 / hr</v>
      </c>
      <c r="P157" s="12" t="str" cm="1">
        <f t="array" ref="P157">INDEX(_xlfn.TEXTSPLIT(טבלה1[[#This Row],[עמודה55]],"-"),1)</f>
        <v xml:space="preserve">$50 </v>
      </c>
      <c r="Q157" s="21" t="str" cm="1">
        <f t="array" ref="Q157">INDEX(_xlfn.TEXTSPLIT(INDEX(_xlfn.TEXTSPLIT(טבלה1[[#This Row],[עמודה55]],"-"),2),"/"),1)</f>
        <v xml:space="preserve"> $99 </v>
      </c>
      <c r="R157" s="12">
        <f>AVERAGE(טבלה1[[#This Row],[עמודה59]:[עמודה60]])</f>
        <v>74.5</v>
      </c>
      <c r="S157" s="3">
        <f>VALUE(SUBSTITUTE(טבלה1[[#This Row],[עמודה56]],"$",""))</f>
        <v>50</v>
      </c>
      <c r="T157" s="3">
        <f>VALUE(SUBSTITUTE(טבלה1[[#This Row],[עמודה57]],"$",""))</f>
        <v>99</v>
      </c>
      <c r="U157" s="3" t="str">
        <f>IF(טבלה1[[#This Row],[עמודה58]]&gt;30,"Yes","No")</f>
        <v>Yes</v>
      </c>
    </row>
    <row r="158" spans="1:21" ht="13" x14ac:dyDescent="0.15">
      <c r="A158" s="8" t="s">
        <v>427</v>
      </c>
      <c r="B158" s="9" t="s">
        <v>428</v>
      </c>
      <c r="C158" s="9" t="s">
        <v>8</v>
      </c>
      <c r="D158" s="13">
        <v>50000</v>
      </c>
      <c r="E158" s="9" t="s">
        <v>9</v>
      </c>
      <c r="F158" s="9" t="s">
        <v>10</v>
      </c>
      <c r="G158" s="10">
        <v>0.1</v>
      </c>
      <c r="H158" s="11" t="str" cm="1">
        <f t="array" ref="H158">INDEX(_xlfn.TEXTSPLIT(טבלה1[[#This Row],[עמודה2]],","),1)</f>
        <v>Austin</v>
      </c>
      <c r="I158" s="12" t="str" cm="1">
        <f t="array" ref="I158">INDEX(_xlfn.TEXTSPLIT(טבלה1[[#This Row],[עמודה2]],","),2)</f>
        <v xml:space="preserve"> TX</v>
      </c>
      <c r="J158" s="16" t="str">
        <f>_xlfn.CONCAT(טבלה1[[#This Row],[AI_Companies]]," ",טבלה1[[#This Row],[עמודה1]])</f>
        <v>MasterBorn http://masterborn.com</v>
      </c>
      <c r="K158" s="12">
        <v>50</v>
      </c>
      <c r="L158" s="12" t="str">
        <f>IF(טבלה1[[#This Row],[עמודה53]]&gt;2000,"Yes","No")</f>
        <v>No</v>
      </c>
      <c r="M158" s="12">
        <v>249</v>
      </c>
      <c r="N158" s="12">
        <f>AVERAGE(טבלה1[[#This Row],[עמודה52]:[עמודה53]])</f>
        <v>149.5</v>
      </c>
      <c r="O158" s="12" t="str">
        <f>IF(טבלה1[[#This Row],[עמודה4]]="&lt; $25 / hr","0$ - $25 / hr",טבלה1[[#This Row],[עמודה4]])</f>
        <v>$50 - $99 / hr</v>
      </c>
      <c r="P158" s="12" t="str" cm="1">
        <f t="array" ref="P158">INDEX(_xlfn.TEXTSPLIT(טבלה1[[#This Row],[עמודה55]],"-"),1)</f>
        <v xml:space="preserve">$50 </v>
      </c>
      <c r="Q158" s="21" t="str" cm="1">
        <f t="array" ref="Q158">INDEX(_xlfn.TEXTSPLIT(INDEX(_xlfn.TEXTSPLIT(טבלה1[[#This Row],[עמודה55]],"-"),2),"/"),1)</f>
        <v xml:space="preserve"> $99 </v>
      </c>
      <c r="R158" s="12">
        <f>AVERAGE(טבלה1[[#This Row],[עמודה59]:[עמודה60]])</f>
        <v>74.5</v>
      </c>
      <c r="S158" s="3">
        <f>VALUE(SUBSTITUTE(טבלה1[[#This Row],[עמודה56]],"$",""))</f>
        <v>50</v>
      </c>
      <c r="T158" s="3">
        <f>VALUE(SUBSTITUTE(טבלה1[[#This Row],[עמודה57]],"$",""))</f>
        <v>99</v>
      </c>
      <c r="U158" s="3" t="str">
        <f>IF(טבלה1[[#This Row],[עמודה58]]&gt;30,"Yes","No")</f>
        <v>Yes</v>
      </c>
    </row>
    <row r="159" spans="1:21" ht="13" x14ac:dyDescent="0.15">
      <c r="A159" s="8" t="s">
        <v>429</v>
      </c>
      <c r="B159" s="9" t="s">
        <v>430</v>
      </c>
      <c r="C159" s="9" t="s">
        <v>102</v>
      </c>
      <c r="D159" s="13">
        <v>10000</v>
      </c>
      <c r="E159" s="9" t="s">
        <v>9</v>
      </c>
      <c r="F159" s="9" t="s">
        <v>29</v>
      </c>
      <c r="G159" s="10">
        <v>0.2</v>
      </c>
      <c r="H159" s="11" t="str" cm="1">
        <f t="array" ref="H159">INDEX(_xlfn.TEXTSPLIT(טבלה1[[#This Row],[עמודה2]],","),1)</f>
        <v>London</v>
      </c>
      <c r="I159" s="12" t="str" cm="1">
        <f t="array" ref="I159">INDEX(_xlfn.TEXTSPLIT(טבלה1[[#This Row],[עמודה2]],","),2)</f>
        <v xml:space="preserve"> United Kingdom</v>
      </c>
      <c r="J159" s="16" t="str">
        <f>_xlfn.CONCAT(טבלה1[[#This Row],[AI_Companies]]," ",טבלה1[[#This Row],[עמודה1]])</f>
        <v>EquinoxIS https://www.equinox.is/</v>
      </c>
      <c r="K159" s="12">
        <v>10</v>
      </c>
      <c r="L159" s="12" t="str">
        <f>IF(טבלה1[[#This Row],[עמודה53]]&gt;2000,"Yes","No")</f>
        <v>No</v>
      </c>
      <c r="M159" s="12">
        <v>49</v>
      </c>
      <c r="N159" s="12">
        <f>AVERAGE(טבלה1[[#This Row],[עמודה52]:[עמודה53]])</f>
        <v>29.5</v>
      </c>
      <c r="O159" s="12" t="str">
        <f>IF(טבלה1[[#This Row],[עמודה4]]="&lt; $25 / hr","0$ - $25 / hr",טבלה1[[#This Row],[עמודה4]])</f>
        <v>$50 - $99 / hr</v>
      </c>
      <c r="P159" s="12" t="str" cm="1">
        <f t="array" ref="P159">INDEX(_xlfn.TEXTSPLIT(טבלה1[[#This Row],[עמודה55]],"-"),1)</f>
        <v xml:space="preserve">$50 </v>
      </c>
      <c r="Q159" s="21" t="str" cm="1">
        <f t="array" ref="Q159">INDEX(_xlfn.TEXTSPLIT(INDEX(_xlfn.TEXTSPLIT(טבלה1[[#This Row],[עמודה55]],"-"),2),"/"),1)</f>
        <v xml:space="preserve"> $99 </v>
      </c>
      <c r="R159" s="12">
        <f>AVERAGE(טבלה1[[#This Row],[עמודה59]:[עמודה60]])</f>
        <v>74.5</v>
      </c>
      <c r="S159" s="3">
        <f>VALUE(SUBSTITUTE(טבלה1[[#This Row],[עמודה56]],"$",""))</f>
        <v>50</v>
      </c>
      <c r="T159" s="3">
        <f>VALUE(SUBSTITUTE(טבלה1[[#This Row],[עמודה57]],"$",""))</f>
        <v>99</v>
      </c>
      <c r="U159" s="3" t="str">
        <f>IF(טבלה1[[#This Row],[עמודה58]]&gt;30,"Yes","No")</f>
        <v>Yes</v>
      </c>
    </row>
    <row r="160" spans="1:21" ht="13" x14ac:dyDescent="0.15">
      <c r="A160" s="8" t="s">
        <v>431</v>
      </c>
      <c r="B160" s="9" t="s">
        <v>432</v>
      </c>
      <c r="C160" s="9" t="s">
        <v>433</v>
      </c>
      <c r="D160" s="13">
        <v>5000</v>
      </c>
      <c r="E160" s="9" t="s">
        <v>9</v>
      </c>
      <c r="F160" s="9" t="s">
        <v>29</v>
      </c>
      <c r="G160" s="10">
        <v>0.2</v>
      </c>
      <c r="H160" s="11" t="str" cm="1">
        <f t="array" ref="H160">INDEX(_xlfn.TEXTSPLIT(טבלה1[[#This Row],[עמודה2]],","),1)</f>
        <v>St. George</v>
      </c>
      <c r="I160" s="12" t="str" cm="1">
        <f t="array" ref="I160">INDEX(_xlfn.TEXTSPLIT(טבלה1[[#This Row],[עמודה2]],","),2)</f>
        <v xml:space="preserve"> UT</v>
      </c>
      <c r="J160" s="16" t="str">
        <f>_xlfn.CONCAT(טבלה1[[#This Row],[AI_Companies]]," ",טבלה1[[#This Row],[עמודה1]])</f>
        <v>YodelTechnologies http://www.yodelvoice.com/</v>
      </c>
      <c r="K160" s="12">
        <v>10</v>
      </c>
      <c r="L160" s="12" t="str">
        <f>IF(טבלה1[[#This Row],[עמודה53]]&gt;2000,"Yes","No")</f>
        <v>No</v>
      </c>
      <c r="M160" s="12">
        <v>49</v>
      </c>
      <c r="N160" s="12">
        <f>AVERAGE(טבלה1[[#This Row],[עמודה52]:[עמודה53]])</f>
        <v>29.5</v>
      </c>
      <c r="O160" s="12" t="str">
        <f>IF(טבלה1[[#This Row],[עמודה4]]="&lt; $25 / hr","0$ - $25 / hr",טבלה1[[#This Row],[עמודה4]])</f>
        <v>$50 - $99 / hr</v>
      </c>
      <c r="P160" s="12" t="str" cm="1">
        <f t="array" ref="P160">INDEX(_xlfn.TEXTSPLIT(טבלה1[[#This Row],[עמודה55]],"-"),1)</f>
        <v xml:space="preserve">$50 </v>
      </c>
      <c r="Q160" s="21" t="str" cm="1">
        <f t="array" ref="Q160">INDEX(_xlfn.TEXTSPLIT(INDEX(_xlfn.TEXTSPLIT(טבלה1[[#This Row],[עמודה55]],"-"),2),"/"),1)</f>
        <v xml:space="preserve"> $99 </v>
      </c>
      <c r="R160" s="12">
        <f>AVERAGE(טבלה1[[#This Row],[עמודה59]:[עמודה60]])</f>
        <v>74.5</v>
      </c>
      <c r="S160" s="3">
        <f>VALUE(SUBSTITUTE(טבלה1[[#This Row],[עמודה56]],"$",""))</f>
        <v>50</v>
      </c>
      <c r="T160" s="3">
        <f>VALUE(SUBSTITUTE(טבלה1[[#This Row],[עמודה57]],"$",""))</f>
        <v>99</v>
      </c>
      <c r="U160" s="3" t="str">
        <f>IF(טבלה1[[#This Row],[עמודה58]]&gt;30,"Yes","No")</f>
        <v>Yes</v>
      </c>
    </row>
    <row r="161" spans="1:21" ht="13" x14ac:dyDescent="0.15">
      <c r="A161" s="8" t="s">
        <v>434</v>
      </c>
      <c r="B161" s="9" t="s">
        <v>435</v>
      </c>
      <c r="C161" s="9" t="s">
        <v>28</v>
      </c>
      <c r="D161" s="13">
        <v>5000</v>
      </c>
      <c r="E161" s="9" t="s">
        <v>33</v>
      </c>
      <c r="F161" s="9" t="s">
        <v>29</v>
      </c>
      <c r="G161" s="10">
        <v>0.15</v>
      </c>
      <c r="H161" s="11" t="str" cm="1">
        <f t="array" ref="H161">INDEX(_xlfn.TEXTSPLIT(טבלה1[[#This Row],[עמודה2]],","),1)</f>
        <v>Warszawa</v>
      </c>
      <c r="I161" s="12" t="str" cm="1">
        <f t="array" ref="I161">INDEX(_xlfn.TEXTSPLIT(טבלה1[[#This Row],[עמודה2]],","),2)</f>
        <v xml:space="preserve"> Poland</v>
      </c>
      <c r="J161" s="16" t="str">
        <f>_xlfn.CONCAT(טבלה1[[#This Row],[AI_Companies]]," ",טבלה1[[#This Row],[עמודה1]])</f>
        <v>DatBI https://datbi.eu/</v>
      </c>
      <c r="K161" s="12">
        <v>10</v>
      </c>
      <c r="L161" s="12" t="str">
        <f>IF(טבלה1[[#This Row],[עמודה53]]&gt;2000,"Yes","No")</f>
        <v>No</v>
      </c>
      <c r="M161" s="12">
        <v>49</v>
      </c>
      <c r="N161" s="12">
        <f>AVERAGE(טבלה1[[#This Row],[עמודה52]:[עמודה53]])</f>
        <v>29.5</v>
      </c>
      <c r="O161" s="12" t="str">
        <f>IF(טבלה1[[#This Row],[עמודה4]]="&lt; $25 / hr","0$ - $25 / hr",טבלה1[[#This Row],[עמודה4]])</f>
        <v>$25 - $49 / hr</v>
      </c>
      <c r="P161" s="12" t="str" cm="1">
        <f t="array" ref="P161">INDEX(_xlfn.TEXTSPLIT(טבלה1[[#This Row],[עמודה55]],"-"),1)</f>
        <v xml:space="preserve">$25 </v>
      </c>
      <c r="Q161" s="21" t="str" cm="1">
        <f t="array" ref="Q161">INDEX(_xlfn.TEXTSPLIT(INDEX(_xlfn.TEXTSPLIT(טבלה1[[#This Row],[עמודה55]],"-"),2),"/"),1)</f>
        <v xml:space="preserve"> $49 </v>
      </c>
      <c r="R161" s="12">
        <f>AVERAGE(טבלה1[[#This Row],[עמודה59]:[עמודה60]])</f>
        <v>37</v>
      </c>
      <c r="S161" s="3">
        <f>VALUE(SUBSTITUTE(טבלה1[[#This Row],[עמודה56]],"$",""))</f>
        <v>25</v>
      </c>
      <c r="T161" s="3">
        <f>VALUE(SUBSTITUTE(טבלה1[[#This Row],[עמודה57]],"$",""))</f>
        <v>49</v>
      </c>
      <c r="U161" s="3" t="str">
        <f>IF(טבלה1[[#This Row],[עמודה58]]&gt;30,"Yes","No")</f>
        <v>Yes</v>
      </c>
    </row>
    <row r="162" spans="1:21" ht="13" x14ac:dyDescent="0.15">
      <c r="A162" s="8" t="s">
        <v>436</v>
      </c>
      <c r="B162" s="9" t="s">
        <v>437</v>
      </c>
      <c r="C162" s="9" t="s">
        <v>303</v>
      </c>
      <c r="D162" s="13">
        <v>5000</v>
      </c>
      <c r="E162" s="9" t="s">
        <v>9</v>
      </c>
      <c r="F162" s="9" t="s">
        <v>117</v>
      </c>
      <c r="G162" s="10">
        <v>0.2</v>
      </c>
      <c r="H162" s="11" t="str" cm="1">
        <f t="array" ref="H162">INDEX(_xlfn.TEXTSPLIT(טבלה1[[#This Row],[עמודה2]],","),1)</f>
        <v>Zagreb</v>
      </c>
      <c r="I162" s="12" t="str" cm="1">
        <f t="array" ref="I162">INDEX(_xlfn.TEXTSPLIT(טבלה1[[#This Row],[עמודה2]],","),2)</f>
        <v xml:space="preserve"> Croatia</v>
      </c>
      <c r="J162" s="16" t="str">
        <f>_xlfn.CONCAT(טבלה1[[#This Row],[AI_Companies]]," ",טבלה1[[#This Row],[עמודה1]])</f>
        <v>definition8 http://www.definition8.com</v>
      </c>
      <c r="K162" s="12">
        <v>2</v>
      </c>
      <c r="L162" s="12" t="str">
        <f>IF(טבלה1[[#This Row],[עמודה53]]&gt;2000,"Yes","No")</f>
        <v>No</v>
      </c>
      <c r="M162" s="12">
        <v>9</v>
      </c>
      <c r="N162" s="12">
        <f>AVERAGE(טבלה1[[#This Row],[עמודה52]:[עמודה53]])</f>
        <v>5.5</v>
      </c>
      <c r="O162" s="12" t="str">
        <f>IF(טבלה1[[#This Row],[עמודה4]]="&lt; $25 / hr","0$ - $25 / hr",טבלה1[[#This Row],[עמודה4]])</f>
        <v>$50 - $99 / hr</v>
      </c>
      <c r="P162" s="12" t="str" cm="1">
        <f t="array" ref="P162">INDEX(_xlfn.TEXTSPLIT(טבלה1[[#This Row],[עמודה55]],"-"),1)</f>
        <v xml:space="preserve">$50 </v>
      </c>
      <c r="Q162" s="21" t="str" cm="1">
        <f t="array" ref="Q162">INDEX(_xlfn.TEXTSPLIT(INDEX(_xlfn.TEXTSPLIT(טבלה1[[#This Row],[עמודה55]],"-"),2),"/"),1)</f>
        <v xml:space="preserve"> $99 </v>
      </c>
      <c r="R162" s="12">
        <f>AVERAGE(טבלה1[[#This Row],[עמודה59]:[עמודה60]])</f>
        <v>74.5</v>
      </c>
      <c r="S162" s="3">
        <f>VALUE(SUBSTITUTE(טבלה1[[#This Row],[עמודה56]],"$",""))</f>
        <v>50</v>
      </c>
      <c r="T162" s="3">
        <f>VALUE(SUBSTITUTE(טבלה1[[#This Row],[עמודה57]],"$",""))</f>
        <v>99</v>
      </c>
      <c r="U162" s="3" t="str">
        <f>IF(טבלה1[[#This Row],[עמודה58]]&gt;30,"Yes","No")</f>
        <v>Yes</v>
      </c>
    </row>
    <row r="163" spans="1:21" ht="13" x14ac:dyDescent="0.15">
      <c r="A163" s="8" t="s">
        <v>438</v>
      </c>
      <c r="B163" s="9" t="s">
        <v>439</v>
      </c>
      <c r="C163" s="9" t="s">
        <v>440</v>
      </c>
      <c r="D163" s="13">
        <v>5000</v>
      </c>
      <c r="E163" s="9" t="s">
        <v>33</v>
      </c>
      <c r="F163" s="9" t="s">
        <v>29</v>
      </c>
      <c r="G163" s="10">
        <v>0.2</v>
      </c>
      <c r="H163" s="11" t="str" cm="1">
        <f t="array" ref="H163">INDEX(_xlfn.TEXTSPLIT(טבלה1[[#This Row],[עמודה2]],","),1)</f>
        <v>Sarajevo</v>
      </c>
      <c r="I163" s="12" t="str" cm="1">
        <f t="array" ref="I163">INDEX(_xlfn.TEXTSPLIT(טבלה1[[#This Row],[עמודה2]],","),2)</f>
        <v xml:space="preserve"> Bosnia and Herzegovina</v>
      </c>
      <c r="J163" s="16" t="str">
        <f>_xlfn.CONCAT(טבלה1[[#This Row],[AI_Companies]]," ",טבלה1[[#This Row],[עמודה1]])</f>
        <v>AppImpact https://www.appimpact.ba</v>
      </c>
      <c r="K163" s="12">
        <v>10</v>
      </c>
      <c r="L163" s="12" t="str">
        <f>IF(טבלה1[[#This Row],[עמודה53]]&gt;2000,"Yes","No")</f>
        <v>No</v>
      </c>
      <c r="M163" s="12">
        <v>49</v>
      </c>
      <c r="N163" s="12">
        <f>AVERAGE(טבלה1[[#This Row],[עמודה52]:[עמודה53]])</f>
        <v>29.5</v>
      </c>
      <c r="O163" s="12" t="str">
        <f>IF(טבלה1[[#This Row],[עמודה4]]="&lt; $25 / hr","0$ - $25 / hr",טבלה1[[#This Row],[עמודה4]])</f>
        <v>$25 - $49 / hr</v>
      </c>
      <c r="P163" s="12" t="str" cm="1">
        <f t="array" ref="P163">INDEX(_xlfn.TEXTSPLIT(טבלה1[[#This Row],[עמודה55]],"-"),1)</f>
        <v xml:space="preserve">$25 </v>
      </c>
      <c r="Q163" s="21" t="str" cm="1">
        <f t="array" ref="Q163">INDEX(_xlfn.TEXTSPLIT(INDEX(_xlfn.TEXTSPLIT(טבלה1[[#This Row],[עמודה55]],"-"),2),"/"),1)</f>
        <v xml:space="preserve"> $49 </v>
      </c>
      <c r="R163" s="12">
        <f>AVERAGE(טבלה1[[#This Row],[עמודה59]:[עמודה60]])</f>
        <v>37</v>
      </c>
      <c r="S163" s="3">
        <f>VALUE(SUBSTITUTE(טבלה1[[#This Row],[עמודה56]],"$",""))</f>
        <v>25</v>
      </c>
      <c r="T163" s="3">
        <f>VALUE(SUBSTITUTE(טבלה1[[#This Row],[עמודה57]],"$",""))</f>
        <v>49</v>
      </c>
      <c r="U163" s="3" t="str">
        <f>IF(טבלה1[[#This Row],[עמודה58]]&gt;30,"Yes","No")</f>
        <v>Yes</v>
      </c>
    </row>
    <row r="164" spans="1:21" ht="13" x14ac:dyDescent="0.15">
      <c r="A164" s="8" t="s">
        <v>441</v>
      </c>
      <c r="B164" s="9" t="s">
        <v>442</v>
      </c>
      <c r="C164" s="9" t="s">
        <v>443</v>
      </c>
      <c r="D164" s="13">
        <v>1000</v>
      </c>
      <c r="E164" s="9" t="s">
        <v>33</v>
      </c>
      <c r="F164" s="9" t="s">
        <v>29</v>
      </c>
      <c r="G164" s="10">
        <v>0.15</v>
      </c>
      <c r="H164" s="11" t="str" cm="1">
        <f t="array" ref="H164">INDEX(_xlfn.TEXTSPLIT(טבלה1[[#This Row],[עמודה2]],","),1)</f>
        <v>Bernex</v>
      </c>
      <c r="I164" s="12" t="str" cm="1">
        <f t="array" ref="I164">INDEX(_xlfn.TEXTSPLIT(טבלה1[[#This Row],[עמודה2]],","),2)</f>
        <v xml:space="preserve"> Switzerland</v>
      </c>
      <c r="J164" s="16" t="str">
        <f>_xlfn.CONCAT(טבלה1[[#This Row],[AI_Companies]]," ",טבלה1[[#This Row],[עמודה1]])</f>
        <v>SoftwareService&amp;Innovation https://software-innovation.ch/</v>
      </c>
      <c r="K164" s="12">
        <v>10</v>
      </c>
      <c r="L164" s="12" t="str">
        <f>IF(טבלה1[[#This Row],[עמודה53]]&gt;2000,"Yes","No")</f>
        <v>No</v>
      </c>
      <c r="M164" s="12">
        <v>49</v>
      </c>
      <c r="N164" s="12">
        <f>AVERAGE(טבלה1[[#This Row],[עמודה52]:[עמודה53]])</f>
        <v>29.5</v>
      </c>
      <c r="O164" s="12" t="str">
        <f>IF(טבלה1[[#This Row],[עמודה4]]="&lt; $25 / hr","0$ - $25 / hr",טבלה1[[#This Row],[עמודה4]])</f>
        <v>$25 - $49 / hr</v>
      </c>
      <c r="P164" s="12" t="str" cm="1">
        <f t="array" ref="P164">INDEX(_xlfn.TEXTSPLIT(טבלה1[[#This Row],[עמודה55]],"-"),1)</f>
        <v xml:space="preserve">$25 </v>
      </c>
      <c r="Q164" s="21" t="str" cm="1">
        <f t="array" ref="Q164">INDEX(_xlfn.TEXTSPLIT(INDEX(_xlfn.TEXTSPLIT(טבלה1[[#This Row],[עמודה55]],"-"),2),"/"),1)</f>
        <v xml:space="preserve"> $49 </v>
      </c>
      <c r="R164" s="12">
        <f>AVERAGE(טבלה1[[#This Row],[עמודה59]:[עמודה60]])</f>
        <v>37</v>
      </c>
      <c r="S164" s="3">
        <f>VALUE(SUBSTITUTE(טבלה1[[#This Row],[עמודה56]],"$",""))</f>
        <v>25</v>
      </c>
      <c r="T164" s="3">
        <f>VALUE(SUBSTITUTE(טבלה1[[#This Row],[עמודה57]],"$",""))</f>
        <v>49</v>
      </c>
      <c r="U164" s="3" t="str">
        <f>IF(טבלה1[[#This Row],[עמודה58]]&gt;30,"Yes","No")</f>
        <v>Yes</v>
      </c>
    </row>
    <row r="165" spans="1:21" ht="13" x14ac:dyDescent="0.15">
      <c r="A165" s="8" t="s">
        <v>444</v>
      </c>
      <c r="B165" s="9" t="s">
        <v>445</v>
      </c>
      <c r="C165" s="9" t="s">
        <v>8</v>
      </c>
      <c r="D165" s="13">
        <v>5000</v>
      </c>
      <c r="E165" s="9" t="s">
        <v>14</v>
      </c>
      <c r="F165" s="9" t="s">
        <v>29</v>
      </c>
      <c r="G165" s="10">
        <v>0.2</v>
      </c>
      <c r="H165" s="11" t="str" cm="1">
        <f t="array" ref="H165">INDEX(_xlfn.TEXTSPLIT(טבלה1[[#This Row],[עמודה2]],","),1)</f>
        <v>Austin</v>
      </c>
      <c r="I165" s="12" t="str" cm="1">
        <f t="array" ref="I165">INDEX(_xlfn.TEXTSPLIT(טבלה1[[#This Row],[עמודה2]],","),2)</f>
        <v xml:space="preserve"> TX</v>
      </c>
      <c r="J165" s="16" t="str">
        <f>_xlfn.CONCAT(טבלה1[[#This Row],[AI_Companies]]," ",טבלה1[[#This Row],[עמודה1]])</f>
        <v>VTRIOSolutions http://www.vtrio.com</v>
      </c>
      <c r="K165" s="12">
        <v>10</v>
      </c>
      <c r="L165" s="12" t="str">
        <f>IF(טבלה1[[#This Row],[עמודה53]]&gt;2000,"Yes","No")</f>
        <v>No</v>
      </c>
      <c r="M165" s="12">
        <v>49</v>
      </c>
      <c r="N165" s="12">
        <f>AVERAGE(טבלה1[[#This Row],[עמודה52]:[עמודה53]])</f>
        <v>29.5</v>
      </c>
      <c r="O165" s="12" t="str">
        <f>IF(טבלה1[[#This Row],[עמודה4]]="&lt; $25 / hr","0$ - $25 / hr",טבלה1[[#This Row],[עמודה4]])</f>
        <v>0$ - $25 / hr</v>
      </c>
      <c r="P165" s="12" t="str" cm="1">
        <f t="array" ref="P165">INDEX(_xlfn.TEXTSPLIT(טבלה1[[#This Row],[עמודה55]],"-"),1)</f>
        <v xml:space="preserve">0$ </v>
      </c>
      <c r="Q165" s="21" t="str" cm="1">
        <f t="array" ref="Q165">INDEX(_xlfn.TEXTSPLIT(INDEX(_xlfn.TEXTSPLIT(טבלה1[[#This Row],[עמודה55]],"-"),2),"/"),1)</f>
        <v xml:space="preserve"> $25 </v>
      </c>
      <c r="R165" s="12">
        <f>AVERAGE(טבלה1[[#This Row],[עמודה59]:[עמודה60]])</f>
        <v>12.5</v>
      </c>
      <c r="S165" s="3">
        <f>VALUE(SUBSTITUTE(טבלה1[[#This Row],[עמודה56]],"$",""))</f>
        <v>0</v>
      </c>
      <c r="T165" s="3">
        <f>VALUE(SUBSTITUTE(טבלה1[[#This Row],[עמודה57]],"$",""))</f>
        <v>25</v>
      </c>
      <c r="U165" s="3" t="str">
        <f>IF(טבלה1[[#This Row],[עמודה58]]&gt;30,"Yes","No")</f>
        <v>No</v>
      </c>
    </row>
    <row r="166" spans="1:21" ht="13" x14ac:dyDescent="0.15">
      <c r="A166" s="8" t="s">
        <v>446</v>
      </c>
      <c r="B166" s="9" t="s">
        <v>447</v>
      </c>
      <c r="C166" s="9" t="s">
        <v>366</v>
      </c>
      <c r="D166" s="13">
        <v>10000</v>
      </c>
      <c r="E166" s="9" t="s">
        <v>33</v>
      </c>
      <c r="F166" s="9" t="s">
        <v>10</v>
      </c>
      <c r="G166" s="10">
        <v>0.1</v>
      </c>
      <c r="H166" s="11" t="str" cm="1">
        <f t="array" ref="H166">INDEX(_xlfn.TEXTSPLIT(טבלה1[[#This Row],[עמודה2]],","),1)</f>
        <v>Skopje</v>
      </c>
      <c r="I166" s="12" t="str" cm="1">
        <f t="array" ref="I166">INDEX(_xlfn.TEXTSPLIT(טבלה1[[#This Row],[עמודה2]],","),2)</f>
        <v xml:space="preserve"> North Macedonia</v>
      </c>
      <c r="J166" s="16" t="str">
        <f>_xlfn.CONCAT(טבלה1[[#This Row],[AI_Companies]]," ",טבלה1[[#This Row],[עמודה1]])</f>
        <v>WebFactoryLLC http://webfactory.mk</v>
      </c>
      <c r="K166" s="12">
        <v>50</v>
      </c>
      <c r="L166" s="12" t="str">
        <f>IF(טבלה1[[#This Row],[עמודה53]]&gt;2000,"Yes","No")</f>
        <v>No</v>
      </c>
      <c r="M166" s="12">
        <v>249</v>
      </c>
      <c r="N166" s="12">
        <f>AVERAGE(טבלה1[[#This Row],[עמודה52]:[עמודה53]])</f>
        <v>149.5</v>
      </c>
      <c r="O166" s="12" t="str">
        <f>IF(טבלה1[[#This Row],[עמודה4]]="&lt; $25 / hr","0$ - $25 / hr",טבלה1[[#This Row],[עמודה4]])</f>
        <v>$25 - $49 / hr</v>
      </c>
      <c r="P166" s="12" t="str" cm="1">
        <f t="array" ref="P166">INDEX(_xlfn.TEXTSPLIT(טבלה1[[#This Row],[עמודה55]],"-"),1)</f>
        <v xml:space="preserve">$25 </v>
      </c>
      <c r="Q166" s="21" t="str" cm="1">
        <f t="array" ref="Q166">INDEX(_xlfn.TEXTSPLIT(INDEX(_xlfn.TEXTSPLIT(טבלה1[[#This Row],[עמודה55]],"-"),2),"/"),1)</f>
        <v xml:space="preserve"> $49 </v>
      </c>
      <c r="R166" s="12">
        <f>AVERAGE(טבלה1[[#This Row],[עמודה59]:[עמודה60]])</f>
        <v>37</v>
      </c>
      <c r="S166" s="3">
        <f>VALUE(SUBSTITUTE(טבלה1[[#This Row],[עמודה56]],"$",""))</f>
        <v>25</v>
      </c>
      <c r="T166" s="3">
        <f>VALUE(SUBSTITUTE(טבלה1[[#This Row],[עמודה57]],"$",""))</f>
        <v>49</v>
      </c>
      <c r="U166" s="3" t="str">
        <f>IF(טבלה1[[#This Row],[עמודה58]]&gt;30,"Yes","No")</f>
        <v>Yes</v>
      </c>
    </row>
    <row r="167" spans="1:21" ht="13" x14ac:dyDescent="0.15">
      <c r="A167" s="8" t="s">
        <v>448</v>
      </c>
      <c r="B167" s="9" t="s">
        <v>449</v>
      </c>
      <c r="C167" s="9" t="s">
        <v>450</v>
      </c>
      <c r="D167" s="13">
        <v>1000</v>
      </c>
      <c r="E167" s="9" t="s">
        <v>9</v>
      </c>
      <c r="F167" s="9" t="s">
        <v>117</v>
      </c>
      <c r="G167" s="10">
        <v>0.2</v>
      </c>
      <c r="H167" s="11" t="str" cm="1">
        <f t="array" ref="H167">INDEX(_xlfn.TEXTSPLIT(טבלה1[[#This Row],[עמודה2]],","),1)</f>
        <v>Sheridan</v>
      </c>
      <c r="I167" s="12" t="str" cm="1">
        <f t="array" ref="I167">INDEX(_xlfn.TEXTSPLIT(טבלה1[[#This Row],[עמודה2]],","),2)</f>
        <v xml:space="preserve"> WY</v>
      </c>
      <c r="J167" s="16" t="str">
        <f>_xlfn.CONCAT(טבלה1[[#This Row],[AI_Companies]]," ",טבלה1[[#This Row],[עמודה1]])</f>
        <v>GambixLLC http://gambixit.com</v>
      </c>
      <c r="K167" s="12">
        <v>2</v>
      </c>
      <c r="L167" s="12" t="str">
        <f>IF(טבלה1[[#This Row],[עמודה53]]&gt;2000,"Yes","No")</f>
        <v>No</v>
      </c>
      <c r="M167" s="12">
        <v>9</v>
      </c>
      <c r="N167" s="12">
        <f>AVERAGE(טבלה1[[#This Row],[עמודה52]:[עמודה53]])</f>
        <v>5.5</v>
      </c>
      <c r="O167" s="12" t="str">
        <f>IF(טבלה1[[#This Row],[עמודה4]]="&lt; $25 / hr","0$ - $25 / hr",טבלה1[[#This Row],[עמודה4]])</f>
        <v>$50 - $99 / hr</v>
      </c>
      <c r="P167" s="12" t="str" cm="1">
        <f t="array" ref="P167">INDEX(_xlfn.TEXTSPLIT(טבלה1[[#This Row],[עמודה55]],"-"),1)</f>
        <v xml:space="preserve">$50 </v>
      </c>
      <c r="Q167" s="21" t="str" cm="1">
        <f t="array" ref="Q167">INDEX(_xlfn.TEXTSPLIT(INDEX(_xlfn.TEXTSPLIT(טבלה1[[#This Row],[עמודה55]],"-"),2),"/"),1)</f>
        <v xml:space="preserve"> $99 </v>
      </c>
      <c r="R167" s="12">
        <f>AVERAGE(טבלה1[[#This Row],[עמודה59]:[עמודה60]])</f>
        <v>74.5</v>
      </c>
      <c r="S167" s="3">
        <f>VALUE(SUBSTITUTE(טבלה1[[#This Row],[עמודה56]],"$",""))</f>
        <v>50</v>
      </c>
      <c r="T167" s="3">
        <f>VALUE(SUBSTITUTE(טבלה1[[#This Row],[עמודה57]],"$",""))</f>
        <v>99</v>
      </c>
      <c r="U167" s="3" t="str">
        <f>IF(טבלה1[[#This Row],[עמודה58]]&gt;30,"Yes","No")</f>
        <v>Yes</v>
      </c>
    </row>
    <row r="168" spans="1:21" ht="13" x14ac:dyDescent="0.15">
      <c r="A168" s="8" t="s">
        <v>451</v>
      </c>
      <c r="B168" s="9" t="s">
        <v>452</v>
      </c>
      <c r="C168" s="9" t="s">
        <v>453</v>
      </c>
      <c r="D168" s="13">
        <v>50000</v>
      </c>
      <c r="E168" s="9" t="s">
        <v>9</v>
      </c>
      <c r="F168" s="9" t="s">
        <v>29</v>
      </c>
      <c r="G168" s="10">
        <v>0.2</v>
      </c>
      <c r="H168" s="11" t="str" cm="1">
        <f t="array" ref="H168">INDEX(_xlfn.TEXTSPLIT(טבלה1[[#This Row],[עמודה2]],","),1)</f>
        <v>Prague</v>
      </c>
      <c r="I168" s="12" t="str" cm="1">
        <f t="array" ref="I168">INDEX(_xlfn.TEXTSPLIT(טבלה1[[#This Row],[עמודה2]],","),2)</f>
        <v xml:space="preserve"> Czech Republic</v>
      </c>
      <c r="J168" s="16" t="str">
        <f>_xlfn.CONCAT(טבלה1[[#This Row],[AI_Companies]]," ",טבלה1[[#This Row],[עמודה1]])</f>
        <v>Hardsun https://hardsun.eu</v>
      </c>
      <c r="K168" s="12">
        <v>10</v>
      </c>
      <c r="L168" s="12" t="str">
        <f>IF(טבלה1[[#This Row],[עמודה53]]&gt;2000,"Yes","No")</f>
        <v>No</v>
      </c>
      <c r="M168" s="12">
        <v>49</v>
      </c>
      <c r="N168" s="12">
        <f>AVERAGE(טבלה1[[#This Row],[עמודה52]:[עמודה53]])</f>
        <v>29.5</v>
      </c>
      <c r="O168" s="12" t="str">
        <f>IF(טבלה1[[#This Row],[עמודה4]]="&lt; $25 / hr","0$ - $25 / hr",טבלה1[[#This Row],[עמודה4]])</f>
        <v>$50 - $99 / hr</v>
      </c>
      <c r="P168" s="12" t="str" cm="1">
        <f t="array" ref="P168">INDEX(_xlfn.TEXTSPLIT(טבלה1[[#This Row],[עמודה55]],"-"),1)</f>
        <v xml:space="preserve">$50 </v>
      </c>
      <c r="Q168" s="21" t="str" cm="1">
        <f t="array" ref="Q168">INDEX(_xlfn.TEXTSPLIT(INDEX(_xlfn.TEXTSPLIT(טבלה1[[#This Row],[עמודה55]],"-"),2),"/"),1)</f>
        <v xml:space="preserve"> $99 </v>
      </c>
      <c r="R168" s="12">
        <f>AVERAGE(טבלה1[[#This Row],[עמודה59]:[עמודה60]])</f>
        <v>74.5</v>
      </c>
      <c r="S168" s="3">
        <f>VALUE(SUBSTITUTE(טבלה1[[#This Row],[עמודה56]],"$",""))</f>
        <v>50</v>
      </c>
      <c r="T168" s="3">
        <f>VALUE(SUBSTITUTE(טבלה1[[#This Row],[עמודה57]],"$",""))</f>
        <v>99</v>
      </c>
      <c r="U168" s="3" t="str">
        <f>IF(טבלה1[[#This Row],[עמודה58]]&gt;30,"Yes","No")</f>
        <v>Yes</v>
      </c>
    </row>
    <row r="169" spans="1:21" ht="13" x14ac:dyDescent="0.15">
      <c r="A169" s="8" t="s">
        <v>454</v>
      </c>
      <c r="B169" s="9" t="s">
        <v>455</v>
      </c>
      <c r="C169" s="9" t="s">
        <v>456</v>
      </c>
      <c r="D169" s="13">
        <v>5000</v>
      </c>
      <c r="E169" s="9" t="s">
        <v>33</v>
      </c>
      <c r="F169" s="9" t="s">
        <v>29</v>
      </c>
      <c r="G169" s="10">
        <v>0.2</v>
      </c>
      <c r="H169" s="11" t="str" cm="1">
        <f t="array" ref="H169">INDEX(_xlfn.TEXTSPLIT(טבלה1[[#This Row],[עמודה2]],","),1)</f>
        <v>Lviv</v>
      </c>
      <c r="I169" s="12" t="str" cm="1">
        <f t="array" ref="I169">INDEX(_xlfn.TEXTSPLIT(טבלה1[[#This Row],[עמודה2]],","),2)</f>
        <v xml:space="preserve"> Ukraine</v>
      </c>
      <c r="J169" s="16" t="str">
        <f>_xlfn.CONCAT(טבלה1[[#This Row],[AI_Companies]]," ",טבלה1[[#This Row],[עמודה1]])</f>
        <v>AppWell.Health https://appwell.health/</v>
      </c>
      <c r="K169" s="12">
        <v>10</v>
      </c>
      <c r="L169" s="12" t="str">
        <f>IF(טבלה1[[#This Row],[עמודה53]]&gt;2000,"Yes","No")</f>
        <v>No</v>
      </c>
      <c r="M169" s="12">
        <v>49</v>
      </c>
      <c r="N169" s="12">
        <f>AVERAGE(טבלה1[[#This Row],[עמודה52]:[עמודה53]])</f>
        <v>29.5</v>
      </c>
      <c r="O169" s="12" t="str">
        <f>IF(טבלה1[[#This Row],[עמודה4]]="&lt; $25 / hr","0$ - $25 / hr",טבלה1[[#This Row],[עמודה4]])</f>
        <v>$25 - $49 / hr</v>
      </c>
      <c r="P169" s="12" t="str" cm="1">
        <f t="array" ref="P169">INDEX(_xlfn.TEXTSPLIT(טבלה1[[#This Row],[עמודה55]],"-"),1)</f>
        <v xml:space="preserve">$25 </v>
      </c>
      <c r="Q169" s="21" t="str" cm="1">
        <f t="array" ref="Q169">INDEX(_xlfn.TEXTSPLIT(INDEX(_xlfn.TEXTSPLIT(טבלה1[[#This Row],[עמודה55]],"-"),2),"/"),1)</f>
        <v xml:space="preserve"> $49 </v>
      </c>
      <c r="R169" s="12">
        <f>AVERAGE(טבלה1[[#This Row],[עמודה59]:[עמודה60]])</f>
        <v>37</v>
      </c>
      <c r="S169" s="3">
        <f>VALUE(SUBSTITUTE(טבלה1[[#This Row],[עמודה56]],"$",""))</f>
        <v>25</v>
      </c>
      <c r="T169" s="3">
        <f>VALUE(SUBSTITUTE(טבלה1[[#This Row],[עמודה57]],"$",""))</f>
        <v>49</v>
      </c>
      <c r="U169" s="3" t="str">
        <f>IF(טבלה1[[#This Row],[עמודה58]]&gt;30,"Yes","No")</f>
        <v>Yes</v>
      </c>
    </row>
    <row r="170" spans="1:21" ht="13" x14ac:dyDescent="0.15">
      <c r="A170" s="8" t="s">
        <v>457</v>
      </c>
      <c r="B170" s="9" t="s">
        <v>458</v>
      </c>
      <c r="C170" s="9" t="s">
        <v>53</v>
      </c>
      <c r="D170" s="13">
        <v>10000</v>
      </c>
      <c r="E170" s="9" t="s">
        <v>33</v>
      </c>
      <c r="F170" s="9" t="s">
        <v>29</v>
      </c>
      <c r="G170" s="10">
        <v>0.1</v>
      </c>
      <c r="H170" s="11" t="str" cm="1">
        <f t="array" ref="H170">INDEX(_xlfn.TEXTSPLIT(טבלה1[[#This Row],[עמודה2]],","),1)</f>
        <v>Kyiv</v>
      </c>
      <c r="I170" s="12" t="str" cm="1">
        <f t="array" ref="I170">INDEX(_xlfn.TEXTSPLIT(טבלה1[[#This Row],[עמודה2]],","),2)</f>
        <v xml:space="preserve"> Ukraine</v>
      </c>
      <c r="J170" s="16" t="str">
        <f>_xlfn.CONCAT(טבלה1[[#This Row],[AI_Companies]]," ",טבלה1[[#This Row],[עמודה1]])</f>
        <v>DataProSoftware https://dataprocorp.tech</v>
      </c>
      <c r="K170" s="12">
        <v>10</v>
      </c>
      <c r="L170" s="12" t="str">
        <f>IF(טבלה1[[#This Row],[עמודה53]]&gt;2000,"Yes","No")</f>
        <v>No</v>
      </c>
      <c r="M170" s="12">
        <v>49</v>
      </c>
      <c r="N170" s="12">
        <f>AVERAGE(טבלה1[[#This Row],[עמודה52]:[עמודה53]])</f>
        <v>29.5</v>
      </c>
      <c r="O170" s="12" t="str">
        <f>IF(טבלה1[[#This Row],[עמודה4]]="&lt; $25 / hr","0$ - $25 / hr",טבלה1[[#This Row],[עמודה4]])</f>
        <v>$25 - $49 / hr</v>
      </c>
      <c r="P170" s="12" t="str" cm="1">
        <f t="array" ref="P170">INDEX(_xlfn.TEXTSPLIT(טבלה1[[#This Row],[עמודה55]],"-"),1)</f>
        <v xml:space="preserve">$25 </v>
      </c>
      <c r="Q170" s="21" t="str" cm="1">
        <f t="array" ref="Q170">INDEX(_xlfn.TEXTSPLIT(INDEX(_xlfn.TEXTSPLIT(טבלה1[[#This Row],[עמודה55]],"-"),2),"/"),1)</f>
        <v xml:space="preserve"> $49 </v>
      </c>
      <c r="R170" s="12">
        <f>AVERAGE(טבלה1[[#This Row],[עמודה59]:[עמודה60]])</f>
        <v>37</v>
      </c>
      <c r="S170" s="3">
        <f>VALUE(SUBSTITUTE(טבלה1[[#This Row],[עמודה56]],"$",""))</f>
        <v>25</v>
      </c>
      <c r="T170" s="3">
        <f>VALUE(SUBSTITUTE(טבלה1[[#This Row],[עמודה57]],"$",""))</f>
        <v>49</v>
      </c>
      <c r="U170" s="3" t="str">
        <f>IF(טבלה1[[#This Row],[עמודה58]]&gt;30,"Yes","No")</f>
        <v>Yes</v>
      </c>
    </row>
    <row r="171" spans="1:21" ht="13" x14ac:dyDescent="0.15">
      <c r="A171" s="8" t="s">
        <v>459</v>
      </c>
      <c r="B171" s="9" t="s">
        <v>460</v>
      </c>
      <c r="C171" s="9" t="s">
        <v>461</v>
      </c>
      <c r="D171" s="13">
        <v>50000</v>
      </c>
      <c r="E171" s="9" t="s">
        <v>9</v>
      </c>
      <c r="F171" s="9" t="s">
        <v>29</v>
      </c>
      <c r="G171" s="10">
        <v>0.1</v>
      </c>
      <c r="H171" s="11" t="str" cm="1">
        <f t="array" ref="H171">INDEX(_xlfn.TEXTSPLIT(טבלה1[[#This Row],[עמודה2]],","),1)</f>
        <v>Irvine</v>
      </c>
      <c r="I171" s="12" t="str" cm="1">
        <f t="array" ref="I171">INDEX(_xlfn.TEXTSPLIT(טבלה1[[#This Row],[עמודה2]],","),2)</f>
        <v xml:space="preserve"> CA</v>
      </c>
      <c r="J171" s="16" t="str">
        <f>_xlfn.CONCAT(טבלה1[[#This Row],[AI_Companies]]," ",טבלה1[[#This Row],[עמודה1]])</f>
        <v>SunveraSoftware https://sunverasoftware.com</v>
      </c>
      <c r="K171" s="12">
        <v>10</v>
      </c>
      <c r="L171" s="12" t="str">
        <f>IF(טבלה1[[#This Row],[עמודה53]]&gt;2000,"Yes","No")</f>
        <v>No</v>
      </c>
      <c r="M171" s="12">
        <v>49</v>
      </c>
      <c r="N171" s="12">
        <f>AVERAGE(טבלה1[[#This Row],[עמודה52]:[עמודה53]])</f>
        <v>29.5</v>
      </c>
      <c r="O171" s="12" t="str">
        <f>IF(טבלה1[[#This Row],[עמודה4]]="&lt; $25 / hr","0$ - $25 / hr",טבלה1[[#This Row],[עמודה4]])</f>
        <v>$50 - $99 / hr</v>
      </c>
      <c r="P171" s="12" t="str" cm="1">
        <f t="array" ref="P171">INDEX(_xlfn.TEXTSPLIT(טבלה1[[#This Row],[עמודה55]],"-"),1)</f>
        <v xml:space="preserve">$50 </v>
      </c>
      <c r="Q171" s="21" t="str" cm="1">
        <f t="array" ref="Q171">INDEX(_xlfn.TEXTSPLIT(INDEX(_xlfn.TEXTSPLIT(טבלה1[[#This Row],[עמודה55]],"-"),2),"/"),1)</f>
        <v xml:space="preserve"> $99 </v>
      </c>
      <c r="R171" s="12">
        <f>AVERAGE(טבלה1[[#This Row],[עמודה59]:[עמודה60]])</f>
        <v>74.5</v>
      </c>
      <c r="S171" s="3">
        <f>VALUE(SUBSTITUTE(טבלה1[[#This Row],[עמודה56]],"$",""))</f>
        <v>50</v>
      </c>
      <c r="T171" s="3">
        <f>VALUE(SUBSTITUTE(טבלה1[[#This Row],[עמודה57]],"$",""))</f>
        <v>99</v>
      </c>
      <c r="U171" s="3" t="str">
        <f>IF(טבלה1[[#This Row],[עמודה58]]&gt;30,"Yes","No")</f>
        <v>Yes</v>
      </c>
    </row>
    <row r="172" spans="1:21" ht="13" x14ac:dyDescent="0.15">
      <c r="A172" s="8" t="s">
        <v>462</v>
      </c>
      <c r="B172" s="9" t="s">
        <v>463</v>
      </c>
      <c r="C172" s="9" t="s">
        <v>464</v>
      </c>
      <c r="D172" s="13">
        <v>5000</v>
      </c>
      <c r="E172" s="9" t="s">
        <v>33</v>
      </c>
      <c r="F172" s="9" t="s">
        <v>29</v>
      </c>
      <c r="G172" s="10">
        <v>0.25</v>
      </c>
      <c r="H172" s="11" t="str" cm="1">
        <f t="array" ref="H172">INDEX(_xlfn.TEXTSPLIT(טבלה1[[#This Row],[עמודה2]],","),1)</f>
        <v>Lahore</v>
      </c>
      <c r="I172" s="12" t="str" cm="1">
        <f t="array" ref="I172">INDEX(_xlfn.TEXTSPLIT(טבלה1[[#This Row],[עמודה2]],","),2)</f>
        <v xml:space="preserve"> Pakistan</v>
      </c>
      <c r="J172" s="16" t="str">
        <f>_xlfn.CONCAT(טבלה1[[#This Row],[AI_Companies]]," ",טבלה1[[#This Row],[עמודה1]])</f>
        <v>AppRocket https://www.approcket.co</v>
      </c>
      <c r="K172" s="12">
        <v>10</v>
      </c>
      <c r="L172" s="12" t="str">
        <f>IF(טבלה1[[#This Row],[עמודה53]]&gt;2000,"Yes","No")</f>
        <v>No</v>
      </c>
      <c r="M172" s="12">
        <v>49</v>
      </c>
      <c r="N172" s="12">
        <f>AVERAGE(טבלה1[[#This Row],[עמודה52]:[עמודה53]])</f>
        <v>29.5</v>
      </c>
      <c r="O172" s="12" t="str">
        <f>IF(טבלה1[[#This Row],[עמודה4]]="&lt; $25 / hr","0$ - $25 / hr",טבלה1[[#This Row],[עמודה4]])</f>
        <v>$25 - $49 / hr</v>
      </c>
      <c r="P172" s="12" t="str" cm="1">
        <f t="array" ref="P172">INDEX(_xlfn.TEXTSPLIT(טבלה1[[#This Row],[עמודה55]],"-"),1)</f>
        <v xml:space="preserve">$25 </v>
      </c>
      <c r="Q172" s="21" t="str" cm="1">
        <f t="array" ref="Q172">INDEX(_xlfn.TEXTSPLIT(INDEX(_xlfn.TEXTSPLIT(טבלה1[[#This Row],[עמודה55]],"-"),2),"/"),1)</f>
        <v xml:space="preserve"> $49 </v>
      </c>
      <c r="R172" s="12">
        <f>AVERAGE(טבלה1[[#This Row],[עמודה59]:[עמודה60]])</f>
        <v>37</v>
      </c>
      <c r="S172" s="3">
        <f>VALUE(SUBSTITUTE(טבלה1[[#This Row],[עמודה56]],"$",""))</f>
        <v>25</v>
      </c>
      <c r="T172" s="3">
        <f>VALUE(SUBSTITUTE(טבלה1[[#This Row],[עמודה57]],"$",""))</f>
        <v>49</v>
      </c>
      <c r="U172" s="3" t="str">
        <f>IF(טבלה1[[#This Row],[עמודה58]]&gt;30,"Yes","No")</f>
        <v>Yes</v>
      </c>
    </row>
    <row r="173" spans="1:21" ht="13" x14ac:dyDescent="0.15">
      <c r="A173" s="8" t="s">
        <v>465</v>
      </c>
      <c r="B173" s="9" t="s">
        <v>466</v>
      </c>
      <c r="C173" s="9" t="s">
        <v>53</v>
      </c>
      <c r="D173" s="13">
        <v>10000</v>
      </c>
      <c r="E173" s="9" t="s">
        <v>33</v>
      </c>
      <c r="F173" s="9" t="s">
        <v>10</v>
      </c>
      <c r="G173" s="10">
        <v>0.1</v>
      </c>
      <c r="H173" s="11" t="str" cm="1">
        <f t="array" ref="H173">INDEX(_xlfn.TEXTSPLIT(טבלה1[[#This Row],[עמודה2]],","),1)</f>
        <v>Kyiv</v>
      </c>
      <c r="I173" s="12" t="str" cm="1">
        <f t="array" ref="I173">INDEX(_xlfn.TEXTSPLIT(טבלה1[[#This Row],[עמודה2]],","),2)</f>
        <v xml:space="preserve"> Ukraine</v>
      </c>
      <c r="J173" s="16" t="str">
        <f>_xlfn.CONCAT(טבלה1[[#This Row],[AI_Companies]]," ",טבלה1[[#This Row],[עמודה1]])</f>
        <v>TrendLine https://trendlineglobal.net/</v>
      </c>
      <c r="K173" s="12">
        <v>50</v>
      </c>
      <c r="L173" s="12" t="str">
        <f>IF(טבלה1[[#This Row],[עמודה53]]&gt;2000,"Yes","No")</f>
        <v>No</v>
      </c>
      <c r="M173" s="12">
        <v>249</v>
      </c>
      <c r="N173" s="12">
        <f>AVERAGE(טבלה1[[#This Row],[עמודה52]:[עמודה53]])</f>
        <v>149.5</v>
      </c>
      <c r="O173" s="12" t="str">
        <f>IF(טבלה1[[#This Row],[עמודה4]]="&lt; $25 / hr","0$ - $25 / hr",טבלה1[[#This Row],[עמודה4]])</f>
        <v>$25 - $49 / hr</v>
      </c>
      <c r="P173" s="12" t="str" cm="1">
        <f t="array" ref="P173">INDEX(_xlfn.TEXTSPLIT(טבלה1[[#This Row],[עמודה55]],"-"),1)</f>
        <v xml:space="preserve">$25 </v>
      </c>
      <c r="Q173" s="21" t="str" cm="1">
        <f t="array" ref="Q173">INDEX(_xlfn.TEXTSPLIT(INDEX(_xlfn.TEXTSPLIT(טבלה1[[#This Row],[עמודה55]],"-"),2),"/"),1)</f>
        <v xml:space="preserve"> $49 </v>
      </c>
      <c r="R173" s="12">
        <f>AVERAGE(טבלה1[[#This Row],[עמודה59]:[עמודה60]])</f>
        <v>37</v>
      </c>
      <c r="S173" s="3">
        <f>VALUE(SUBSTITUTE(טבלה1[[#This Row],[עמודה56]],"$",""))</f>
        <v>25</v>
      </c>
      <c r="T173" s="3">
        <f>VALUE(SUBSTITUTE(טבלה1[[#This Row],[עמודה57]],"$",""))</f>
        <v>49</v>
      </c>
      <c r="U173" s="3" t="str">
        <f>IF(טבלה1[[#This Row],[עמודה58]]&gt;30,"Yes","No")</f>
        <v>Yes</v>
      </c>
    </row>
    <row r="174" spans="1:21" ht="13" x14ac:dyDescent="0.15">
      <c r="A174" s="8" t="s">
        <v>467</v>
      </c>
      <c r="B174" s="9" t="s">
        <v>468</v>
      </c>
      <c r="C174" s="9" t="s">
        <v>469</v>
      </c>
      <c r="D174" s="13">
        <v>5000</v>
      </c>
      <c r="E174" s="9" t="s">
        <v>21</v>
      </c>
      <c r="F174" s="9" t="s">
        <v>29</v>
      </c>
      <c r="G174" s="10">
        <v>0.1</v>
      </c>
      <c r="H174" s="11" t="str" cm="1">
        <f t="array" ref="H174">INDEX(_xlfn.TEXTSPLIT(טבלה1[[#This Row],[עמודה2]],","),1)</f>
        <v>Wien</v>
      </c>
      <c r="I174" s="12" t="str" cm="1">
        <f t="array" ref="I174">INDEX(_xlfn.TEXTSPLIT(טבלה1[[#This Row],[עמודה2]],","),2)</f>
        <v xml:space="preserve"> Austria</v>
      </c>
      <c r="J174" s="16" t="str">
        <f>_xlfn.CONCAT(טבלה1[[#This Row],[AI_Companies]]," ",טבלה1[[#This Row],[עמודה1]])</f>
        <v>BelichbergGmbH https://belichberg.com/</v>
      </c>
      <c r="K174" s="12">
        <v>10</v>
      </c>
      <c r="L174" s="12" t="str">
        <f>IF(טבלה1[[#This Row],[עמודה53]]&gt;2000,"Yes","No")</f>
        <v>No</v>
      </c>
      <c r="M174" s="12">
        <v>49</v>
      </c>
      <c r="N174" s="12">
        <f>AVERAGE(טבלה1[[#This Row],[עמודה52]:[עמודה53]])</f>
        <v>29.5</v>
      </c>
      <c r="O174" s="12" t="str">
        <f>IF(טבלה1[[#This Row],[עמודה4]]="&lt; $25 / hr","0$ - $25 / hr",טבלה1[[#This Row],[עמודה4]])</f>
        <v>$100 - $149 / hr</v>
      </c>
      <c r="P174" s="12" t="str" cm="1">
        <f t="array" ref="P174">INDEX(_xlfn.TEXTSPLIT(טבלה1[[#This Row],[עמודה55]],"-"),1)</f>
        <v xml:space="preserve">$100 </v>
      </c>
      <c r="Q174" s="21" t="str" cm="1">
        <f t="array" ref="Q174">INDEX(_xlfn.TEXTSPLIT(INDEX(_xlfn.TEXTSPLIT(טבלה1[[#This Row],[עמודה55]],"-"),2),"/"),1)</f>
        <v xml:space="preserve"> $149 </v>
      </c>
      <c r="R174" s="12">
        <f>AVERAGE(טבלה1[[#This Row],[עמודה59]:[עמודה60]])</f>
        <v>124.5</v>
      </c>
      <c r="S174" s="3">
        <f>VALUE(SUBSTITUTE(טבלה1[[#This Row],[עמודה56]],"$",""))</f>
        <v>100</v>
      </c>
      <c r="T174" s="3">
        <f>VALUE(SUBSTITUTE(טבלה1[[#This Row],[עמודה57]],"$",""))</f>
        <v>149</v>
      </c>
      <c r="U174" s="3" t="str">
        <f>IF(טבלה1[[#This Row],[עמודה58]]&gt;30,"Yes","No")</f>
        <v>Yes</v>
      </c>
    </row>
    <row r="175" spans="1:21" ht="13" x14ac:dyDescent="0.15">
      <c r="A175" s="8" t="s">
        <v>470</v>
      </c>
      <c r="B175" s="9" t="s">
        <v>471</v>
      </c>
      <c r="C175" s="9" t="s">
        <v>212</v>
      </c>
      <c r="D175" s="13">
        <v>5000</v>
      </c>
      <c r="E175" s="9" t="s">
        <v>9</v>
      </c>
      <c r="F175" s="9" t="s">
        <v>29</v>
      </c>
      <c r="G175" s="10">
        <v>0.2</v>
      </c>
      <c r="H175" s="11" t="str" cm="1">
        <f t="array" ref="H175">INDEX(_xlfn.TEXTSPLIT(טבלה1[[#This Row],[עמודה2]],","),1)</f>
        <v>San Francisco</v>
      </c>
      <c r="I175" s="12" t="str" cm="1">
        <f t="array" ref="I175">INDEX(_xlfn.TEXTSPLIT(טבלה1[[#This Row],[עמודה2]],","),2)</f>
        <v xml:space="preserve"> CA</v>
      </c>
      <c r="J175" s="16" t="str">
        <f>_xlfn.CONCAT(טבלה1[[#This Row],[AI_Companies]]," ",טבלה1[[#This Row],[עמודה1]])</f>
        <v>DEIP https://deip.world/</v>
      </c>
      <c r="K175" s="12">
        <v>10</v>
      </c>
      <c r="L175" s="12" t="str">
        <f>IF(טבלה1[[#This Row],[עמודה53]]&gt;2000,"Yes","No")</f>
        <v>No</v>
      </c>
      <c r="M175" s="12">
        <v>49</v>
      </c>
      <c r="N175" s="12">
        <f>AVERAGE(טבלה1[[#This Row],[עמודה52]:[עמודה53]])</f>
        <v>29.5</v>
      </c>
      <c r="O175" s="12" t="str">
        <f>IF(טבלה1[[#This Row],[עמודה4]]="&lt; $25 / hr","0$ - $25 / hr",טבלה1[[#This Row],[עמודה4]])</f>
        <v>$50 - $99 / hr</v>
      </c>
      <c r="P175" s="12" t="str" cm="1">
        <f t="array" ref="P175">INDEX(_xlfn.TEXTSPLIT(טבלה1[[#This Row],[עמודה55]],"-"),1)</f>
        <v xml:space="preserve">$50 </v>
      </c>
      <c r="Q175" s="21" t="str" cm="1">
        <f t="array" ref="Q175">INDEX(_xlfn.TEXTSPLIT(INDEX(_xlfn.TEXTSPLIT(טבלה1[[#This Row],[עמודה55]],"-"),2),"/"),1)</f>
        <v xml:space="preserve"> $99 </v>
      </c>
      <c r="R175" s="12">
        <f>AVERAGE(טבלה1[[#This Row],[עמודה59]:[עמודה60]])</f>
        <v>74.5</v>
      </c>
      <c r="S175" s="3">
        <f>VALUE(SUBSTITUTE(טבלה1[[#This Row],[עמודה56]],"$",""))</f>
        <v>50</v>
      </c>
      <c r="T175" s="3">
        <f>VALUE(SUBSTITUTE(טבלה1[[#This Row],[עמודה57]],"$",""))</f>
        <v>99</v>
      </c>
      <c r="U175" s="3" t="str">
        <f>IF(טבלה1[[#This Row],[עמודה58]]&gt;30,"Yes","No")</f>
        <v>Yes</v>
      </c>
    </row>
    <row r="176" spans="1:21" ht="13" x14ac:dyDescent="0.15">
      <c r="A176" s="8" t="s">
        <v>472</v>
      </c>
      <c r="B176" s="9" t="s">
        <v>473</v>
      </c>
      <c r="C176" s="9" t="s">
        <v>474</v>
      </c>
      <c r="D176" s="13">
        <v>10000</v>
      </c>
      <c r="E176" s="9" t="s">
        <v>9</v>
      </c>
      <c r="F176" s="9" t="s">
        <v>10</v>
      </c>
      <c r="G176" s="10">
        <v>0.1</v>
      </c>
      <c r="H176" s="11" t="str" cm="1">
        <f t="array" ref="H176">INDEX(_xlfn.TEXTSPLIT(טבלה1[[#This Row],[עמודה2]],","),1)</f>
        <v>Osijek</v>
      </c>
      <c r="I176" s="12" t="str" cm="1">
        <f t="array" ref="I176">INDEX(_xlfn.TEXTSPLIT(טבלה1[[#This Row],[עמודה2]],","),2)</f>
        <v xml:space="preserve"> Croatia</v>
      </c>
      <c r="J176" s="16" t="str">
        <f>_xlfn.CONCAT(טבלה1[[#This Row],[AI_Companies]]," ",טבלה1[[#This Row],[עמודה1]])</f>
        <v>Barrage https://www.barrage.net/</v>
      </c>
      <c r="K176" s="12">
        <v>50</v>
      </c>
      <c r="L176" s="12" t="str">
        <f>IF(טבלה1[[#This Row],[עמודה53]]&gt;2000,"Yes","No")</f>
        <v>No</v>
      </c>
      <c r="M176" s="12">
        <v>249</v>
      </c>
      <c r="N176" s="12">
        <f>AVERAGE(טבלה1[[#This Row],[עמודה52]:[עמודה53]])</f>
        <v>149.5</v>
      </c>
      <c r="O176" s="12" t="str">
        <f>IF(טבלה1[[#This Row],[עמודה4]]="&lt; $25 / hr","0$ - $25 / hr",טבלה1[[#This Row],[עמודה4]])</f>
        <v>$50 - $99 / hr</v>
      </c>
      <c r="P176" s="12" t="str" cm="1">
        <f t="array" ref="P176">INDEX(_xlfn.TEXTSPLIT(טבלה1[[#This Row],[עמודה55]],"-"),1)</f>
        <v xml:space="preserve">$50 </v>
      </c>
      <c r="Q176" s="21" t="str" cm="1">
        <f t="array" ref="Q176">INDEX(_xlfn.TEXTSPLIT(INDEX(_xlfn.TEXTSPLIT(טבלה1[[#This Row],[עמודה55]],"-"),2),"/"),1)</f>
        <v xml:space="preserve"> $99 </v>
      </c>
      <c r="R176" s="12">
        <f>AVERAGE(טבלה1[[#This Row],[עמודה59]:[עמודה60]])</f>
        <v>74.5</v>
      </c>
      <c r="S176" s="3">
        <f>VALUE(SUBSTITUTE(טבלה1[[#This Row],[עמודה56]],"$",""))</f>
        <v>50</v>
      </c>
      <c r="T176" s="3">
        <f>VALUE(SUBSTITUTE(טבלה1[[#This Row],[עמודה57]],"$",""))</f>
        <v>99</v>
      </c>
      <c r="U176" s="3" t="str">
        <f>IF(טבלה1[[#This Row],[עמודה58]]&gt;30,"Yes","No")</f>
        <v>Yes</v>
      </c>
    </row>
    <row r="177" spans="1:21" ht="13" x14ac:dyDescent="0.15">
      <c r="A177" s="8" t="s">
        <v>475</v>
      </c>
      <c r="B177" s="9" t="s">
        <v>476</v>
      </c>
      <c r="C177" s="9" t="s">
        <v>20</v>
      </c>
      <c r="D177" s="13">
        <v>25000</v>
      </c>
      <c r="E177" s="9" t="s">
        <v>21</v>
      </c>
      <c r="F177" s="9" t="s">
        <v>10</v>
      </c>
      <c r="G177" s="10">
        <v>0.1</v>
      </c>
      <c r="H177" s="11" t="str" cm="1">
        <f t="array" ref="H177">INDEX(_xlfn.TEXTSPLIT(טבלה1[[#This Row],[עמודה2]],","),1)</f>
        <v>New York</v>
      </c>
      <c r="I177" s="12" t="str" cm="1">
        <f t="array" ref="I177">INDEX(_xlfn.TEXTSPLIT(טבלה1[[#This Row],[עמודה2]],","),2)</f>
        <v xml:space="preserve"> NY</v>
      </c>
      <c r="J177" s="16" t="str">
        <f>_xlfn.CONCAT(טבלה1[[#This Row],[AI_Companies]]," ",טבלה1[[#This Row],[עמודה1]])</f>
        <v>Nabler http://www.nabler.com/</v>
      </c>
      <c r="K177" s="12">
        <v>50</v>
      </c>
      <c r="L177" s="12" t="str">
        <f>IF(טבלה1[[#This Row],[עמודה53]]&gt;2000,"Yes","No")</f>
        <v>No</v>
      </c>
      <c r="M177" s="12">
        <v>249</v>
      </c>
      <c r="N177" s="12">
        <f>AVERAGE(טבלה1[[#This Row],[עמודה52]:[עמודה53]])</f>
        <v>149.5</v>
      </c>
      <c r="O177" s="12" t="str">
        <f>IF(טבלה1[[#This Row],[עמודה4]]="&lt; $25 / hr","0$ - $25 / hr",טבלה1[[#This Row],[עמודה4]])</f>
        <v>$100 - $149 / hr</v>
      </c>
      <c r="P177" s="12" t="str" cm="1">
        <f t="array" ref="P177">INDEX(_xlfn.TEXTSPLIT(טבלה1[[#This Row],[עמודה55]],"-"),1)</f>
        <v xml:space="preserve">$100 </v>
      </c>
      <c r="Q177" s="21" t="str" cm="1">
        <f t="array" ref="Q177">INDEX(_xlfn.TEXTSPLIT(INDEX(_xlfn.TEXTSPLIT(טבלה1[[#This Row],[עמודה55]],"-"),2),"/"),1)</f>
        <v xml:space="preserve"> $149 </v>
      </c>
      <c r="R177" s="12">
        <f>AVERAGE(טבלה1[[#This Row],[עמודה59]:[עמודה60]])</f>
        <v>124.5</v>
      </c>
      <c r="S177" s="3">
        <f>VALUE(SUBSTITUTE(טבלה1[[#This Row],[עמודה56]],"$",""))</f>
        <v>100</v>
      </c>
      <c r="T177" s="3">
        <f>VALUE(SUBSTITUTE(טבלה1[[#This Row],[עמודה57]],"$",""))</f>
        <v>149</v>
      </c>
      <c r="U177" s="3" t="str">
        <f>IF(טבלה1[[#This Row],[עמודה58]]&gt;30,"Yes","No")</f>
        <v>Yes</v>
      </c>
    </row>
    <row r="178" spans="1:21" ht="13" x14ac:dyDescent="0.15">
      <c r="A178" s="8" t="s">
        <v>477</v>
      </c>
      <c r="B178" s="9" t="s">
        <v>478</v>
      </c>
      <c r="C178" s="9" t="s">
        <v>356</v>
      </c>
      <c r="D178" s="13">
        <v>5000</v>
      </c>
      <c r="E178" s="9" t="s">
        <v>63</v>
      </c>
      <c r="F178" s="9" t="s">
        <v>117</v>
      </c>
      <c r="G178" s="10">
        <v>0.1</v>
      </c>
      <c r="H178" s="11" t="str" cm="1">
        <f t="array" ref="H178">INDEX(_xlfn.TEXTSPLIT(טבלה1[[#This Row],[עמודה2]],","),1)</f>
        <v>Novi Sad</v>
      </c>
      <c r="I178" s="12" t="str" cm="1">
        <f t="array" ref="I178">INDEX(_xlfn.TEXTSPLIT(טבלה1[[#This Row],[עמודה2]],","),2)</f>
        <v xml:space="preserve"> Serbia</v>
      </c>
      <c r="J178" s="16" t="str">
        <f>_xlfn.CONCAT(טבלה1[[#This Row],[AI_Companies]]," ",טבלה1[[#This Row],[עמודה1]])</f>
        <v>madebynorth https://madebynorth.com</v>
      </c>
      <c r="K178" s="12">
        <v>2</v>
      </c>
      <c r="L178" s="12" t="str">
        <f>IF(טבלה1[[#This Row],[עמודה53]]&gt;2000,"Yes","No")</f>
        <v>No</v>
      </c>
      <c r="M178" s="12">
        <v>9</v>
      </c>
      <c r="N178" s="12">
        <f>AVERAGE(טבלה1[[#This Row],[עמודה52]:[עמודה53]])</f>
        <v>5.5</v>
      </c>
      <c r="O178" s="12" t="str">
        <f>IF(טבלה1[[#This Row],[עמודה4]]="&lt; $25 / hr","0$ - $25 / hr",טבלה1[[#This Row],[עמודה4]])</f>
        <v>$150 - $199 / hr</v>
      </c>
      <c r="P178" s="12" t="str" cm="1">
        <f t="array" ref="P178">INDEX(_xlfn.TEXTSPLIT(טבלה1[[#This Row],[עמודה55]],"-"),1)</f>
        <v xml:space="preserve">$150 </v>
      </c>
      <c r="Q178" s="21" t="str" cm="1">
        <f t="array" ref="Q178">INDEX(_xlfn.TEXTSPLIT(INDEX(_xlfn.TEXTSPLIT(טבלה1[[#This Row],[עמודה55]],"-"),2),"/"),1)</f>
        <v xml:space="preserve"> $199 </v>
      </c>
      <c r="R178" s="12">
        <f>AVERAGE(טבלה1[[#This Row],[עמודה59]:[עמודה60]])</f>
        <v>174.5</v>
      </c>
      <c r="S178" s="3">
        <f>VALUE(SUBSTITUTE(טבלה1[[#This Row],[עמודה56]],"$",""))</f>
        <v>150</v>
      </c>
      <c r="T178" s="3">
        <f>VALUE(SUBSTITUTE(טבלה1[[#This Row],[עמודה57]],"$",""))</f>
        <v>199</v>
      </c>
      <c r="U178" s="3" t="str">
        <f>IF(טבלה1[[#This Row],[עמודה58]]&gt;30,"Yes","No")</f>
        <v>Yes</v>
      </c>
    </row>
    <row r="179" spans="1:21" ht="13" x14ac:dyDescent="0.15">
      <c r="A179" s="8" t="s">
        <v>479</v>
      </c>
      <c r="B179" s="9" t="s">
        <v>480</v>
      </c>
      <c r="C179" s="9" t="s">
        <v>481</v>
      </c>
      <c r="D179" s="13">
        <v>10000</v>
      </c>
      <c r="E179" s="9" t="s">
        <v>14</v>
      </c>
      <c r="F179" s="9" t="s">
        <v>10</v>
      </c>
      <c r="G179" s="10">
        <v>0.1</v>
      </c>
      <c r="H179" s="11" t="str" cm="1">
        <f t="array" ref="H179">INDEX(_xlfn.TEXTSPLIT(טבלה1[[#This Row],[עמודה2]],","),1)</f>
        <v>ANKARA</v>
      </c>
      <c r="I179" s="12" t="str" cm="1">
        <f t="array" ref="I179">INDEX(_xlfn.TEXTSPLIT(טבלה1[[#This Row],[עמודה2]],","),2)</f>
        <v xml:space="preserve"> Turkey</v>
      </c>
      <c r="J179" s="16" t="str">
        <f>_xlfn.CONCAT(טבלה1[[#This Row],[AI_Companies]]," ",טבלה1[[#This Row],[עמודה1]])</f>
        <v>ICterra http://www.icterra.com</v>
      </c>
      <c r="K179" s="12">
        <v>50</v>
      </c>
      <c r="L179" s="12" t="str">
        <f>IF(טבלה1[[#This Row],[עמודה53]]&gt;2000,"Yes","No")</f>
        <v>No</v>
      </c>
      <c r="M179" s="12">
        <v>249</v>
      </c>
      <c r="N179" s="12">
        <f>AVERAGE(טבלה1[[#This Row],[עמודה52]:[עמודה53]])</f>
        <v>149.5</v>
      </c>
      <c r="O179" s="12" t="str">
        <f>IF(טבלה1[[#This Row],[עמודה4]]="&lt; $25 / hr","0$ - $25 / hr",טבלה1[[#This Row],[עמודה4]])</f>
        <v>0$ - $25 / hr</v>
      </c>
      <c r="P179" s="12" t="str" cm="1">
        <f t="array" ref="P179">INDEX(_xlfn.TEXTSPLIT(טבלה1[[#This Row],[עמודה55]],"-"),1)</f>
        <v xml:space="preserve">0$ </v>
      </c>
      <c r="Q179" s="21" t="str" cm="1">
        <f t="array" ref="Q179">INDEX(_xlfn.TEXTSPLIT(INDEX(_xlfn.TEXTSPLIT(טבלה1[[#This Row],[עמודה55]],"-"),2),"/"),1)</f>
        <v xml:space="preserve"> $25 </v>
      </c>
      <c r="R179" s="12">
        <f>AVERAGE(טבלה1[[#This Row],[עמודה59]:[עמודה60]])</f>
        <v>12.5</v>
      </c>
      <c r="S179" s="3">
        <f>VALUE(SUBSTITUTE(טבלה1[[#This Row],[עמודה56]],"$",""))</f>
        <v>0</v>
      </c>
      <c r="T179" s="3">
        <f>VALUE(SUBSTITUTE(טבלה1[[#This Row],[עמודה57]],"$",""))</f>
        <v>25</v>
      </c>
      <c r="U179" s="3" t="str">
        <f>IF(טבלה1[[#This Row],[עמודה58]]&gt;30,"Yes","No")</f>
        <v>No</v>
      </c>
    </row>
    <row r="180" spans="1:21" ht="13" x14ac:dyDescent="0.15">
      <c r="A180" s="8" t="s">
        <v>482</v>
      </c>
      <c r="B180" s="9" t="s">
        <v>483</v>
      </c>
      <c r="C180" s="9" t="s">
        <v>484</v>
      </c>
      <c r="D180" s="13">
        <v>1000</v>
      </c>
      <c r="E180" s="9" t="s">
        <v>33</v>
      </c>
      <c r="F180" s="9" t="s">
        <v>117</v>
      </c>
      <c r="G180" s="10">
        <v>0.3</v>
      </c>
      <c r="H180" s="11" t="str" cm="1">
        <f t="array" ref="H180">INDEX(_xlfn.TEXTSPLIT(טבלה1[[#This Row],[עמודה2]],","),1)</f>
        <v>Demir Hisar</v>
      </c>
      <c r="I180" s="12" t="str" cm="1">
        <f t="array" ref="I180">INDEX(_xlfn.TEXTSPLIT(טבלה1[[#This Row],[עמודה2]],","),2)</f>
        <v xml:space="preserve"> North Macedonia</v>
      </c>
      <c r="J180" s="16" t="str">
        <f>_xlfn.CONCAT(טבלה1[[#This Row],[AI_Companies]]," ",טבלה1[[#This Row],[עמודה1]])</f>
        <v>QuantCoding https://quantcoding.com</v>
      </c>
      <c r="K180" s="12">
        <v>2</v>
      </c>
      <c r="L180" s="12" t="str">
        <f>IF(טבלה1[[#This Row],[עמודה53]]&gt;2000,"Yes","No")</f>
        <v>No</v>
      </c>
      <c r="M180" s="12">
        <v>9</v>
      </c>
      <c r="N180" s="12">
        <f>AVERAGE(טבלה1[[#This Row],[עמודה52]:[עמודה53]])</f>
        <v>5.5</v>
      </c>
      <c r="O180" s="12" t="str">
        <f>IF(טבלה1[[#This Row],[עמודה4]]="&lt; $25 / hr","0$ - $25 / hr",טבלה1[[#This Row],[עמודה4]])</f>
        <v>$25 - $49 / hr</v>
      </c>
      <c r="P180" s="12" t="str" cm="1">
        <f t="array" ref="P180">INDEX(_xlfn.TEXTSPLIT(טבלה1[[#This Row],[עמודה55]],"-"),1)</f>
        <v xml:space="preserve">$25 </v>
      </c>
      <c r="Q180" s="21" t="str" cm="1">
        <f t="array" ref="Q180">INDEX(_xlfn.TEXTSPLIT(INDEX(_xlfn.TEXTSPLIT(טבלה1[[#This Row],[עמודה55]],"-"),2),"/"),1)</f>
        <v xml:space="preserve"> $49 </v>
      </c>
      <c r="R180" s="12">
        <f>AVERAGE(טבלה1[[#This Row],[עמודה59]:[עמודה60]])</f>
        <v>37</v>
      </c>
      <c r="S180" s="3">
        <f>VALUE(SUBSTITUTE(טבלה1[[#This Row],[עמודה56]],"$",""))</f>
        <v>25</v>
      </c>
      <c r="T180" s="3">
        <f>VALUE(SUBSTITUTE(טבלה1[[#This Row],[עמודה57]],"$",""))</f>
        <v>49</v>
      </c>
      <c r="U180" s="3" t="str">
        <f>IF(טבלה1[[#This Row],[עמודה58]]&gt;30,"Yes","No")</f>
        <v>Yes</v>
      </c>
    </row>
    <row r="181" spans="1:21" ht="13" x14ac:dyDescent="0.15">
      <c r="A181" s="8" t="s">
        <v>485</v>
      </c>
      <c r="B181" s="9" t="s">
        <v>486</v>
      </c>
      <c r="C181" s="9" t="s">
        <v>41</v>
      </c>
      <c r="D181" s="13">
        <v>10000</v>
      </c>
      <c r="E181" s="9" t="s">
        <v>9</v>
      </c>
      <c r="F181" s="9" t="s">
        <v>29</v>
      </c>
      <c r="G181" s="10">
        <v>0.1</v>
      </c>
      <c r="H181" s="11" t="str" cm="1">
        <f t="array" ref="H181">INDEX(_xlfn.TEXTSPLIT(טבלה1[[#This Row],[עמודה2]],","),1)</f>
        <v>Sofia</v>
      </c>
      <c r="I181" s="12" t="str" cm="1">
        <f t="array" ref="I181">INDEX(_xlfn.TEXTSPLIT(טבלה1[[#This Row],[עמודה2]],","),2)</f>
        <v xml:space="preserve"> Bulgaria</v>
      </c>
      <c r="J181" s="16" t="str">
        <f>_xlfn.CONCAT(טבלה1[[#This Row],[AI_Companies]]," ",טבלה1[[#This Row],[עמודה1]])</f>
        <v>EdenTechLabs https://www.edentechlabs.io</v>
      </c>
      <c r="K181" s="12">
        <v>10</v>
      </c>
      <c r="L181" s="12" t="str">
        <f>IF(טבלה1[[#This Row],[עמודה53]]&gt;2000,"Yes","No")</f>
        <v>No</v>
      </c>
      <c r="M181" s="12">
        <v>49</v>
      </c>
      <c r="N181" s="12">
        <f>AVERAGE(טבלה1[[#This Row],[עמודה52]:[עמודה53]])</f>
        <v>29.5</v>
      </c>
      <c r="O181" s="12" t="str">
        <f>IF(טבלה1[[#This Row],[עמודה4]]="&lt; $25 / hr","0$ - $25 / hr",טבלה1[[#This Row],[עמודה4]])</f>
        <v>$50 - $99 / hr</v>
      </c>
      <c r="P181" s="12" t="str" cm="1">
        <f t="array" ref="P181">INDEX(_xlfn.TEXTSPLIT(טבלה1[[#This Row],[עמודה55]],"-"),1)</f>
        <v xml:space="preserve">$50 </v>
      </c>
      <c r="Q181" s="21" t="str" cm="1">
        <f t="array" ref="Q181">INDEX(_xlfn.TEXTSPLIT(INDEX(_xlfn.TEXTSPLIT(טבלה1[[#This Row],[עמודה55]],"-"),2),"/"),1)</f>
        <v xml:space="preserve"> $99 </v>
      </c>
      <c r="R181" s="12">
        <f>AVERAGE(טבלה1[[#This Row],[עמודה59]:[עמודה60]])</f>
        <v>74.5</v>
      </c>
      <c r="S181" s="3">
        <f>VALUE(SUBSTITUTE(טבלה1[[#This Row],[עמודה56]],"$",""))</f>
        <v>50</v>
      </c>
      <c r="T181" s="3">
        <f>VALUE(SUBSTITUTE(טבלה1[[#This Row],[עמודה57]],"$",""))</f>
        <v>99</v>
      </c>
      <c r="U181" s="3" t="str">
        <f>IF(טבלה1[[#This Row],[עמודה58]]&gt;30,"Yes","No")</f>
        <v>Yes</v>
      </c>
    </row>
    <row r="182" spans="1:21" ht="13" x14ac:dyDescent="0.15">
      <c r="A182" s="8" t="s">
        <v>487</v>
      </c>
      <c r="B182" s="9" t="s">
        <v>488</v>
      </c>
      <c r="C182" s="9" t="s">
        <v>489</v>
      </c>
      <c r="D182" s="13">
        <v>25000</v>
      </c>
      <c r="E182" s="9" t="s">
        <v>21</v>
      </c>
      <c r="F182" s="9" t="s">
        <v>117</v>
      </c>
      <c r="G182" s="10">
        <v>0.25</v>
      </c>
      <c r="H182" s="11" t="str" cm="1">
        <f t="array" ref="H182">INDEX(_xlfn.TEXTSPLIT(טבלה1[[#This Row],[עמודה2]],","),1)</f>
        <v>Port Coquitlam</v>
      </c>
      <c r="I182" s="12" t="str" cm="1">
        <f t="array" ref="I182">INDEX(_xlfn.TEXTSPLIT(טבלה1[[#This Row],[עמודה2]],","),2)</f>
        <v xml:space="preserve"> Canada</v>
      </c>
      <c r="J182" s="16" t="str">
        <f>_xlfn.CONCAT(טבלה1[[#This Row],[AI_Companies]]," ",טבלה1[[#This Row],[עמודה1]])</f>
        <v>Venovis http://venovis.com</v>
      </c>
      <c r="K182" s="12">
        <v>2</v>
      </c>
      <c r="L182" s="12" t="str">
        <f>IF(טבלה1[[#This Row],[עמודה53]]&gt;2000,"Yes","No")</f>
        <v>No</v>
      </c>
      <c r="M182" s="12">
        <v>9</v>
      </c>
      <c r="N182" s="12">
        <f>AVERAGE(טבלה1[[#This Row],[עמודה52]:[עמודה53]])</f>
        <v>5.5</v>
      </c>
      <c r="O182" s="12" t="str">
        <f>IF(טבלה1[[#This Row],[עמודה4]]="&lt; $25 / hr","0$ - $25 / hr",טבלה1[[#This Row],[עמודה4]])</f>
        <v>$100 - $149 / hr</v>
      </c>
      <c r="P182" s="12" t="str" cm="1">
        <f t="array" ref="P182">INDEX(_xlfn.TEXTSPLIT(טבלה1[[#This Row],[עמודה55]],"-"),1)</f>
        <v xml:space="preserve">$100 </v>
      </c>
      <c r="Q182" s="21" t="str" cm="1">
        <f t="array" ref="Q182">INDEX(_xlfn.TEXTSPLIT(INDEX(_xlfn.TEXTSPLIT(טבלה1[[#This Row],[עמודה55]],"-"),2),"/"),1)</f>
        <v xml:space="preserve"> $149 </v>
      </c>
      <c r="R182" s="12">
        <f>AVERAGE(טבלה1[[#This Row],[עמודה59]:[עמודה60]])</f>
        <v>124.5</v>
      </c>
      <c r="S182" s="3">
        <f>VALUE(SUBSTITUTE(טבלה1[[#This Row],[עמודה56]],"$",""))</f>
        <v>100</v>
      </c>
      <c r="T182" s="3">
        <f>VALUE(SUBSTITUTE(טבלה1[[#This Row],[עמודה57]],"$",""))</f>
        <v>149</v>
      </c>
      <c r="U182" s="3" t="str">
        <f>IF(טבלה1[[#This Row],[עמודה58]]&gt;30,"Yes","No")</f>
        <v>Yes</v>
      </c>
    </row>
    <row r="183" spans="1:21" ht="13" x14ac:dyDescent="0.15">
      <c r="A183" s="8" t="s">
        <v>490</v>
      </c>
      <c r="B183" s="9" t="s">
        <v>491</v>
      </c>
      <c r="C183" s="9" t="s">
        <v>303</v>
      </c>
      <c r="D183" s="13">
        <v>10000</v>
      </c>
      <c r="E183" s="9" t="s">
        <v>33</v>
      </c>
      <c r="F183" s="9" t="s">
        <v>29</v>
      </c>
      <c r="G183" s="10">
        <v>0.1</v>
      </c>
      <c r="H183" s="11" t="str" cm="1">
        <f t="array" ref="H183">INDEX(_xlfn.TEXTSPLIT(טבלה1[[#This Row],[עמודה2]],","),1)</f>
        <v>Zagreb</v>
      </c>
      <c r="I183" s="12" t="str" cm="1">
        <f t="array" ref="I183">INDEX(_xlfn.TEXTSPLIT(טבלה1[[#This Row],[עמודה2]],","),2)</f>
        <v xml:space="preserve"> Croatia</v>
      </c>
      <c r="J183" s="16" t="str">
        <f>_xlfn.CONCAT(טבלה1[[#This Row],[AI_Companies]]," ",טבלה1[[#This Row],[עמודה1]])</f>
        <v>HiveTech https://www.hivetech.hr/</v>
      </c>
      <c r="K183" s="12">
        <v>10</v>
      </c>
      <c r="L183" s="12" t="str">
        <f>IF(טבלה1[[#This Row],[עמודה53]]&gt;2000,"Yes","No")</f>
        <v>No</v>
      </c>
      <c r="M183" s="12">
        <v>49</v>
      </c>
      <c r="N183" s="12">
        <f>AVERAGE(טבלה1[[#This Row],[עמודה52]:[עמודה53]])</f>
        <v>29.5</v>
      </c>
      <c r="O183" s="12" t="str">
        <f>IF(טבלה1[[#This Row],[עמודה4]]="&lt; $25 / hr","0$ - $25 / hr",טבלה1[[#This Row],[עמודה4]])</f>
        <v>$25 - $49 / hr</v>
      </c>
      <c r="P183" s="12" t="str" cm="1">
        <f t="array" ref="P183">INDEX(_xlfn.TEXTSPLIT(טבלה1[[#This Row],[עמודה55]],"-"),1)</f>
        <v xml:space="preserve">$25 </v>
      </c>
      <c r="Q183" s="21" t="str" cm="1">
        <f t="array" ref="Q183">INDEX(_xlfn.TEXTSPLIT(INDEX(_xlfn.TEXTSPLIT(טבלה1[[#This Row],[עמודה55]],"-"),2),"/"),1)</f>
        <v xml:space="preserve"> $49 </v>
      </c>
      <c r="R183" s="12">
        <f>AVERAGE(טבלה1[[#This Row],[עמודה59]:[עמודה60]])</f>
        <v>37</v>
      </c>
      <c r="S183" s="3">
        <f>VALUE(SUBSTITUTE(טבלה1[[#This Row],[עמודה56]],"$",""))</f>
        <v>25</v>
      </c>
      <c r="T183" s="3">
        <f>VALUE(SUBSTITUTE(טבלה1[[#This Row],[עמודה57]],"$",""))</f>
        <v>49</v>
      </c>
      <c r="U183" s="3" t="str">
        <f>IF(טבלה1[[#This Row],[עמודה58]]&gt;30,"Yes","No")</f>
        <v>Yes</v>
      </c>
    </row>
    <row r="184" spans="1:21" ht="13" x14ac:dyDescent="0.15">
      <c r="A184" s="8" t="s">
        <v>492</v>
      </c>
      <c r="B184" s="9" t="s">
        <v>493</v>
      </c>
      <c r="C184" s="9" t="s">
        <v>494</v>
      </c>
      <c r="D184" s="13">
        <v>100000</v>
      </c>
      <c r="E184" s="9" t="s">
        <v>9</v>
      </c>
      <c r="F184" s="9" t="s">
        <v>5</v>
      </c>
      <c r="G184" s="10">
        <v>0.1</v>
      </c>
      <c r="H184" s="11" t="str" cm="1">
        <f t="array" ref="H184">INDEX(_xlfn.TEXTSPLIT(טבלה1[[#This Row],[עמודה2]],","),1)</f>
        <v>Istanbul</v>
      </c>
      <c r="I184" s="12" t="str" cm="1">
        <f t="array" ref="I184">INDEX(_xlfn.TEXTSPLIT(טבלה1[[#This Row],[עמודה2]],","),2)</f>
        <v xml:space="preserve"> Turkey</v>
      </c>
      <c r="J184" s="16" t="str">
        <f>_xlfn.CONCAT(טבלה1[[#This Row],[AI_Companies]]," ",טבלה1[[#This Row],[עמודה1]])</f>
        <v>Testinium https://www.testinium.com/</v>
      </c>
      <c r="K184" s="12">
        <v>250</v>
      </c>
      <c r="L184" s="12" t="str">
        <f>IF(טבלה1[[#This Row],[עמודה53]]&gt;2000,"Yes","No")</f>
        <v>No</v>
      </c>
      <c r="M184" s="12">
        <v>999</v>
      </c>
      <c r="N184" s="12">
        <f>AVERAGE(טבלה1[[#This Row],[עמודה52]:[עמודה53]])</f>
        <v>624.5</v>
      </c>
      <c r="O184" s="12" t="str">
        <f>IF(טבלה1[[#This Row],[עמודה4]]="&lt; $25 / hr","0$ - $25 / hr",טבלה1[[#This Row],[עמודה4]])</f>
        <v>$50 - $99 / hr</v>
      </c>
      <c r="P184" s="12" t="str" cm="1">
        <f t="array" ref="P184">INDEX(_xlfn.TEXTSPLIT(טבלה1[[#This Row],[עמודה55]],"-"),1)</f>
        <v xml:space="preserve">$50 </v>
      </c>
      <c r="Q184" s="21" t="str" cm="1">
        <f t="array" ref="Q184">INDEX(_xlfn.TEXTSPLIT(INDEX(_xlfn.TEXTSPLIT(טבלה1[[#This Row],[עמודה55]],"-"),2),"/"),1)</f>
        <v xml:space="preserve"> $99 </v>
      </c>
      <c r="R184" s="12">
        <f>AVERAGE(טבלה1[[#This Row],[עמודה59]:[עמודה60]])</f>
        <v>74.5</v>
      </c>
      <c r="S184" s="3">
        <f>VALUE(SUBSTITUTE(טבלה1[[#This Row],[עמודה56]],"$",""))</f>
        <v>50</v>
      </c>
      <c r="T184" s="3">
        <f>VALUE(SUBSTITUTE(טבלה1[[#This Row],[עמודה57]],"$",""))</f>
        <v>99</v>
      </c>
      <c r="U184" s="3" t="str">
        <f>IF(טבלה1[[#This Row],[עמודה58]]&gt;30,"Yes","No")</f>
        <v>Yes</v>
      </c>
    </row>
    <row r="185" spans="1:21" ht="13" x14ac:dyDescent="0.15">
      <c r="A185" s="8" t="s">
        <v>495</v>
      </c>
      <c r="B185" s="9" t="s">
        <v>496</v>
      </c>
      <c r="C185" s="9" t="s">
        <v>32</v>
      </c>
      <c r="D185" s="13">
        <v>10000</v>
      </c>
      <c r="E185" s="9" t="s">
        <v>9</v>
      </c>
      <c r="F185" s="9" t="s">
        <v>10</v>
      </c>
      <c r="G185" s="10">
        <v>0.1</v>
      </c>
      <c r="H185" s="11" t="str" cm="1">
        <f t="array" ref="H185">INDEX(_xlfn.TEXTSPLIT(טבלה1[[#This Row],[עמודה2]],","),1)</f>
        <v>Islamabad</v>
      </c>
      <c r="I185" s="12" t="str" cm="1">
        <f t="array" ref="I185">INDEX(_xlfn.TEXTSPLIT(טבלה1[[#This Row],[עמודה2]],","),2)</f>
        <v xml:space="preserve"> Pakistan</v>
      </c>
      <c r="J185" s="16" t="str">
        <f>_xlfn.CONCAT(טבלה1[[#This Row],[AI_Companies]]," ",טבלה1[[#This Row],[עמודה1]])</f>
        <v>RNSSolutions https://www.rnssol.com</v>
      </c>
      <c r="K185" s="12">
        <v>50</v>
      </c>
      <c r="L185" s="12" t="str">
        <f>IF(טבלה1[[#This Row],[עמודה53]]&gt;2000,"Yes","No")</f>
        <v>No</v>
      </c>
      <c r="M185" s="12">
        <v>249</v>
      </c>
      <c r="N185" s="12">
        <f>AVERAGE(טבלה1[[#This Row],[עמודה52]:[עמודה53]])</f>
        <v>149.5</v>
      </c>
      <c r="O185" s="12" t="str">
        <f>IF(טבלה1[[#This Row],[עמודה4]]="&lt; $25 / hr","0$ - $25 / hr",טבלה1[[#This Row],[עמודה4]])</f>
        <v>$50 - $99 / hr</v>
      </c>
      <c r="P185" s="12" t="str" cm="1">
        <f t="array" ref="P185">INDEX(_xlfn.TEXTSPLIT(טבלה1[[#This Row],[עמודה55]],"-"),1)</f>
        <v xml:space="preserve">$50 </v>
      </c>
      <c r="Q185" s="21" t="str" cm="1">
        <f t="array" ref="Q185">INDEX(_xlfn.TEXTSPLIT(INDEX(_xlfn.TEXTSPLIT(טבלה1[[#This Row],[עמודה55]],"-"),2),"/"),1)</f>
        <v xml:space="preserve"> $99 </v>
      </c>
      <c r="R185" s="12">
        <f>AVERAGE(טבלה1[[#This Row],[עמודה59]:[עמודה60]])</f>
        <v>74.5</v>
      </c>
      <c r="S185" s="3">
        <f>VALUE(SUBSTITUTE(טבלה1[[#This Row],[עמודה56]],"$",""))</f>
        <v>50</v>
      </c>
      <c r="T185" s="3">
        <f>VALUE(SUBSTITUTE(טבלה1[[#This Row],[עמודה57]],"$",""))</f>
        <v>99</v>
      </c>
      <c r="U185" s="3" t="str">
        <f>IF(טבלה1[[#This Row],[עמודה58]]&gt;30,"Yes","No")</f>
        <v>Yes</v>
      </c>
    </row>
    <row r="186" spans="1:21" ht="13" x14ac:dyDescent="0.15">
      <c r="A186" s="8" t="s">
        <v>497</v>
      </c>
      <c r="B186" s="9" t="s">
        <v>498</v>
      </c>
      <c r="C186" s="9" t="s">
        <v>464</v>
      </c>
      <c r="D186" s="13">
        <v>10000</v>
      </c>
      <c r="E186" s="9" t="s">
        <v>33</v>
      </c>
      <c r="F186" s="9" t="s">
        <v>10</v>
      </c>
      <c r="G186" s="10">
        <v>0.15</v>
      </c>
      <c r="H186" s="11" t="str" cm="1">
        <f t="array" ref="H186">INDEX(_xlfn.TEXTSPLIT(טבלה1[[#This Row],[עמודה2]],","),1)</f>
        <v>Lahore</v>
      </c>
      <c r="I186" s="12" t="str" cm="1">
        <f t="array" ref="I186">INDEX(_xlfn.TEXTSPLIT(טבלה1[[#This Row],[עמודה2]],","),2)</f>
        <v xml:space="preserve"> Pakistan</v>
      </c>
      <c r="J186" s="16" t="str">
        <f>_xlfn.CONCAT(טבלה1[[#This Row],[AI_Companies]]," ",טבלה1[[#This Row],[עמודה1]])</f>
        <v>AlgoRepublic http://www.algorepublic.com/</v>
      </c>
      <c r="K186" s="12">
        <v>50</v>
      </c>
      <c r="L186" s="12" t="str">
        <f>IF(טבלה1[[#This Row],[עמודה53]]&gt;2000,"Yes","No")</f>
        <v>No</v>
      </c>
      <c r="M186" s="12">
        <v>249</v>
      </c>
      <c r="N186" s="12">
        <f>AVERAGE(טבלה1[[#This Row],[עמודה52]:[עמודה53]])</f>
        <v>149.5</v>
      </c>
      <c r="O186" s="12" t="str">
        <f>IF(טבלה1[[#This Row],[עמודה4]]="&lt; $25 / hr","0$ - $25 / hr",טבלה1[[#This Row],[עמודה4]])</f>
        <v>$25 - $49 / hr</v>
      </c>
      <c r="P186" s="12" t="str" cm="1">
        <f t="array" ref="P186">INDEX(_xlfn.TEXTSPLIT(טבלה1[[#This Row],[עמודה55]],"-"),1)</f>
        <v xml:space="preserve">$25 </v>
      </c>
      <c r="Q186" s="21" t="str" cm="1">
        <f t="array" ref="Q186">INDEX(_xlfn.TEXTSPLIT(INDEX(_xlfn.TEXTSPLIT(טבלה1[[#This Row],[עמודה55]],"-"),2),"/"),1)</f>
        <v xml:space="preserve"> $49 </v>
      </c>
      <c r="R186" s="12">
        <f>AVERAGE(טבלה1[[#This Row],[עמודה59]:[עמודה60]])</f>
        <v>37</v>
      </c>
      <c r="S186" s="3">
        <f>VALUE(SUBSTITUTE(טבלה1[[#This Row],[עמודה56]],"$",""))</f>
        <v>25</v>
      </c>
      <c r="T186" s="3">
        <f>VALUE(SUBSTITUTE(טבלה1[[#This Row],[עמודה57]],"$",""))</f>
        <v>49</v>
      </c>
      <c r="U186" s="3" t="str">
        <f>IF(טבלה1[[#This Row],[עמודה58]]&gt;30,"Yes","No")</f>
        <v>Yes</v>
      </c>
    </row>
    <row r="187" spans="1:21" ht="13" x14ac:dyDescent="0.15">
      <c r="A187" s="8" t="s">
        <v>499</v>
      </c>
      <c r="B187" s="9" t="s">
        <v>500</v>
      </c>
      <c r="C187" s="9" t="s">
        <v>501</v>
      </c>
      <c r="D187" s="13">
        <v>10000</v>
      </c>
      <c r="E187" s="9" t="s">
        <v>33</v>
      </c>
      <c r="F187" s="9" t="s">
        <v>10</v>
      </c>
      <c r="G187" s="10">
        <v>0.15</v>
      </c>
      <c r="H187" s="11" t="str" cm="1">
        <f t="array" ref="H187">INDEX(_xlfn.TEXTSPLIT(טבלה1[[#This Row],[עמודה2]],","),1)</f>
        <v>Wrocław</v>
      </c>
      <c r="I187" s="12" t="str" cm="1">
        <f t="array" ref="I187">INDEX(_xlfn.TEXTSPLIT(טבלה1[[#This Row],[עמודה2]],","),2)</f>
        <v xml:space="preserve"> Poland</v>
      </c>
      <c r="J187" s="16" t="str">
        <f>_xlfn.CONCAT(טבלה1[[#This Row],[AI_Companies]]," ",טבלה1[[#This Row],[עמודה1]])</f>
        <v>Thaumatec http://www.thaumatec.com</v>
      </c>
      <c r="K187" s="12">
        <v>50</v>
      </c>
      <c r="L187" s="12" t="str">
        <f>IF(טבלה1[[#This Row],[עמודה53]]&gt;2000,"Yes","No")</f>
        <v>No</v>
      </c>
      <c r="M187" s="12">
        <v>249</v>
      </c>
      <c r="N187" s="12">
        <f>AVERAGE(טבלה1[[#This Row],[עמודה52]:[עמודה53]])</f>
        <v>149.5</v>
      </c>
      <c r="O187" s="12" t="str">
        <f>IF(טבלה1[[#This Row],[עמודה4]]="&lt; $25 / hr","0$ - $25 / hr",טבלה1[[#This Row],[עמודה4]])</f>
        <v>$25 - $49 / hr</v>
      </c>
      <c r="P187" s="12" t="str" cm="1">
        <f t="array" ref="P187">INDEX(_xlfn.TEXTSPLIT(טבלה1[[#This Row],[עמודה55]],"-"),1)</f>
        <v xml:space="preserve">$25 </v>
      </c>
      <c r="Q187" s="21" t="str" cm="1">
        <f t="array" ref="Q187">INDEX(_xlfn.TEXTSPLIT(INDEX(_xlfn.TEXTSPLIT(טבלה1[[#This Row],[עמודה55]],"-"),2),"/"),1)</f>
        <v xml:space="preserve"> $49 </v>
      </c>
      <c r="R187" s="12">
        <f>AVERAGE(טבלה1[[#This Row],[עמודה59]:[עמודה60]])</f>
        <v>37</v>
      </c>
      <c r="S187" s="3">
        <f>VALUE(SUBSTITUTE(טבלה1[[#This Row],[עמודה56]],"$",""))</f>
        <v>25</v>
      </c>
      <c r="T187" s="3">
        <f>VALUE(SUBSTITUTE(טבלה1[[#This Row],[עמודה57]],"$",""))</f>
        <v>49</v>
      </c>
      <c r="U187" s="3" t="str">
        <f>IF(טבלה1[[#This Row],[עמודה58]]&gt;30,"Yes","No")</f>
        <v>Yes</v>
      </c>
    </row>
    <row r="188" spans="1:21" ht="13" x14ac:dyDescent="0.15">
      <c r="A188" s="8" t="s">
        <v>502</v>
      </c>
      <c r="B188" s="9" t="s">
        <v>503</v>
      </c>
      <c r="C188" s="9" t="s">
        <v>504</v>
      </c>
      <c r="D188" s="13">
        <v>1000</v>
      </c>
      <c r="E188" s="9" t="s">
        <v>14</v>
      </c>
      <c r="F188" s="9" t="s">
        <v>29</v>
      </c>
      <c r="G188" s="10">
        <v>0.2</v>
      </c>
      <c r="H188" s="11" t="str" cm="1">
        <f t="array" ref="H188">INDEX(_xlfn.TEXTSPLIT(טבלה1[[#This Row],[עמודה2]],","),1)</f>
        <v>Auckland</v>
      </c>
      <c r="I188" s="12" t="str" cm="1">
        <f t="array" ref="I188">INDEX(_xlfn.TEXTSPLIT(טבלה1[[#This Row],[עמודה2]],","),2)</f>
        <v xml:space="preserve"> New Zealand</v>
      </c>
      <c r="J188" s="16" t="str">
        <f>_xlfn.CONCAT(טבלה1[[#This Row],[AI_Companies]]," ",טבלה1[[#This Row],[עמודה1]])</f>
        <v>TelexarTechnologies http://www.telexarsoftware.com</v>
      </c>
      <c r="K188" s="12">
        <v>10</v>
      </c>
      <c r="L188" s="12" t="str">
        <f>IF(טבלה1[[#This Row],[עמודה53]]&gt;2000,"Yes","No")</f>
        <v>No</v>
      </c>
      <c r="M188" s="12">
        <v>49</v>
      </c>
      <c r="N188" s="12">
        <f>AVERAGE(טבלה1[[#This Row],[עמודה52]:[עמודה53]])</f>
        <v>29.5</v>
      </c>
      <c r="O188" s="12" t="str">
        <f>IF(טבלה1[[#This Row],[עמודה4]]="&lt; $25 / hr","0$ - $25 / hr",טבלה1[[#This Row],[עמודה4]])</f>
        <v>0$ - $25 / hr</v>
      </c>
      <c r="P188" s="12" t="str" cm="1">
        <f t="array" ref="P188">INDEX(_xlfn.TEXTSPLIT(טבלה1[[#This Row],[עמודה55]],"-"),1)</f>
        <v xml:space="preserve">0$ </v>
      </c>
      <c r="Q188" s="21" t="str" cm="1">
        <f t="array" ref="Q188">INDEX(_xlfn.TEXTSPLIT(INDEX(_xlfn.TEXTSPLIT(טבלה1[[#This Row],[עמודה55]],"-"),2),"/"),1)</f>
        <v xml:space="preserve"> $25 </v>
      </c>
      <c r="R188" s="12">
        <f>AVERAGE(טבלה1[[#This Row],[עמודה59]:[עמודה60]])</f>
        <v>12.5</v>
      </c>
      <c r="S188" s="3">
        <f>VALUE(SUBSTITUTE(טבלה1[[#This Row],[עמודה56]],"$",""))</f>
        <v>0</v>
      </c>
      <c r="T188" s="3">
        <f>VALUE(SUBSTITUTE(טבלה1[[#This Row],[עמודה57]],"$",""))</f>
        <v>25</v>
      </c>
      <c r="U188" s="3" t="str">
        <f>IF(טבלה1[[#This Row],[עמודה58]]&gt;30,"Yes","No")</f>
        <v>No</v>
      </c>
    </row>
    <row r="189" spans="1:21" ht="13" x14ac:dyDescent="0.15">
      <c r="A189" s="8" t="s">
        <v>505</v>
      </c>
      <c r="B189" s="9" t="s">
        <v>506</v>
      </c>
      <c r="C189" s="9" t="s">
        <v>47</v>
      </c>
      <c r="D189" s="13">
        <v>10000</v>
      </c>
      <c r="E189" s="9" t="s">
        <v>33</v>
      </c>
      <c r="F189" s="9" t="s">
        <v>29</v>
      </c>
      <c r="G189" s="10">
        <v>0.3</v>
      </c>
      <c r="H189" s="11" t="str" cm="1">
        <f t="array" ref="H189">INDEX(_xlfn.TEXTSPLIT(טבלה1[[#This Row],[עמודה2]],","),1)</f>
        <v>Gurugram</v>
      </c>
      <c r="I189" s="12" t="str" cm="1">
        <f t="array" ref="I189">INDEX(_xlfn.TEXTSPLIT(טבלה1[[#This Row],[עמודה2]],","),2)</f>
        <v xml:space="preserve"> India</v>
      </c>
      <c r="J189" s="16" t="str">
        <f>_xlfn.CONCAT(טבלה1[[#This Row],[AI_Companies]]," ",טבלה1[[#This Row],[עמודה1]])</f>
        <v>RMgXTechnologiesLLP https://www.rmgx.in/</v>
      </c>
      <c r="K189" s="12">
        <v>10</v>
      </c>
      <c r="L189" s="12" t="str">
        <f>IF(טבלה1[[#This Row],[עמודה53]]&gt;2000,"Yes","No")</f>
        <v>No</v>
      </c>
      <c r="M189" s="12">
        <v>49</v>
      </c>
      <c r="N189" s="12">
        <f>AVERAGE(טבלה1[[#This Row],[עמודה52]:[עמודה53]])</f>
        <v>29.5</v>
      </c>
      <c r="O189" s="12" t="str">
        <f>IF(טבלה1[[#This Row],[עמודה4]]="&lt; $25 / hr","0$ - $25 / hr",טבלה1[[#This Row],[עמודה4]])</f>
        <v>$25 - $49 / hr</v>
      </c>
      <c r="P189" s="12" t="str" cm="1">
        <f t="array" ref="P189">INDEX(_xlfn.TEXTSPLIT(טבלה1[[#This Row],[עמודה55]],"-"),1)</f>
        <v xml:space="preserve">$25 </v>
      </c>
      <c r="Q189" s="21" t="str" cm="1">
        <f t="array" ref="Q189">INDEX(_xlfn.TEXTSPLIT(INDEX(_xlfn.TEXTSPLIT(טבלה1[[#This Row],[עמודה55]],"-"),2),"/"),1)</f>
        <v xml:space="preserve"> $49 </v>
      </c>
      <c r="R189" s="12">
        <f>AVERAGE(טבלה1[[#This Row],[עמודה59]:[עמודה60]])</f>
        <v>37</v>
      </c>
      <c r="S189" s="3">
        <f>VALUE(SUBSTITUTE(טבלה1[[#This Row],[עמודה56]],"$",""))</f>
        <v>25</v>
      </c>
      <c r="T189" s="3">
        <f>VALUE(SUBSTITUTE(טבלה1[[#This Row],[עמודה57]],"$",""))</f>
        <v>49</v>
      </c>
      <c r="U189" s="3" t="str">
        <f>IF(טבלה1[[#This Row],[עמודה58]]&gt;30,"Yes","No")</f>
        <v>Yes</v>
      </c>
    </row>
    <row r="190" spans="1:21" ht="13" x14ac:dyDescent="0.15">
      <c r="A190" s="8" t="s">
        <v>507</v>
      </c>
      <c r="B190" s="9" t="s">
        <v>508</v>
      </c>
      <c r="C190" s="9" t="s">
        <v>509</v>
      </c>
      <c r="D190" s="13">
        <v>10000</v>
      </c>
      <c r="E190" s="9" t="s">
        <v>33</v>
      </c>
      <c r="F190" s="9" t="s">
        <v>10</v>
      </c>
      <c r="G190" s="10">
        <v>0.1</v>
      </c>
      <c r="H190" s="11" t="str" cm="1">
        <f t="array" ref="H190">INDEX(_xlfn.TEXTSPLIT(טבלה1[[#This Row],[עמודה2]],","),1)</f>
        <v>Chandigarh</v>
      </c>
      <c r="I190" s="12" t="str" cm="1">
        <f t="array" ref="I190">INDEX(_xlfn.TEXTSPLIT(טבלה1[[#This Row],[עמודה2]],","),2)</f>
        <v xml:space="preserve"> India</v>
      </c>
      <c r="J190" s="16" t="str">
        <f>_xlfn.CONCAT(טבלה1[[#This Row],[AI_Companies]]," ",טבלה1[[#This Row],[עמודה1]])</f>
        <v>SignitySolutions http://www.signitysolutions.com/</v>
      </c>
      <c r="K190" s="12">
        <v>50</v>
      </c>
      <c r="L190" s="12" t="str">
        <f>IF(טבלה1[[#This Row],[עמודה53]]&gt;2000,"Yes","No")</f>
        <v>No</v>
      </c>
      <c r="M190" s="12">
        <v>249</v>
      </c>
      <c r="N190" s="12">
        <f>AVERAGE(טבלה1[[#This Row],[עמודה52]:[עמודה53]])</f>
        <v>149.5</v>
      </c>
      <c r="O190" s="12" t="str">
        <f>IF(טבלה1[[#This Row],[עמודה4]]="&lt; $25 / hr","0$ - $25 / hr",טבלה1[[#This Row],[עמודה4]])</f>
        <v>$25 - $49 / hr</v>
      </c>
      <c r="P190" s="12" t="str" cm="1">
        <f t="array" ref="P190">INDEX(_xlfn.TEXTSPLIT(טבלה1[[#This Row],[עמודה55]],"-"),1)</f>
        <v xml:space="preserve">$25 </v>
      </c>
      <c r="Q190" s="21" t="str" cm="1">
        <f t="array" ref="Q190">INDEX(_xlfn.TEXTSPLIT(INDEX(_xlfn.TEXTSPLIT(טבלה1[[#This Row],[עמודה55]],"-"),2),"/"),1)</f>
        <v xml:space="preserve"> $49 </v>
      </c>
      <c r="R190" s="12">
        <f>AVERAGE(טבלה1[[#This Row],[עמודה59]:[עמודה60]])</f>
        <v>37</v>
      </c>
      <c r="S190" s="3">
        <f>VALUE(SUBSTITUTE(טבלה1[[#This Row],[עמודה56]],"$",""))</f>
        <v>25</v>
      </c>
      <c r="T190" s="3">
        <f>VALUE(SUBSTITUTE(טבלה1[[#This Row],[עמודה57]],"$",""))</f>
        <v>49</v>
      </c>
      <c r="U190" s="3" t="str">
        <f>IF(טבלה1[[#This Row],[עמודה58]]&gt;30,"Yes","No")</f>
        <v>Yes</v>
      </c>
    </row>
    <row r="191" spans="1:21" ht="13" x14ac:dyDescent="0.15">
      <c r="A191" s="8" t="s">
        <v>510</v>
      </c>
      <c r="B191" s="9" t="s">
        <v>511</v>
      </c>
      <c r="C191" s="9" t="s">
        <v>512</v>
      </c>
      <c r="D191" s="13">
        <v>10000</v>
      </c>
      <c r="E191" s="9" t="s">
        <v>33</v>
      </c>
      <c r="F191" s="9" t="s">
        <v>117</v>
      </c>
      <c r="G191" s="10">
        <v>0.25</v>
      </c>
      <c r="H191" s="11" t="str" cm="1">
        <f t="array" ref="H191">INDEX(_xlfn.TEXTSPLIT(טבלה1[[#This Row],[עמודה2]],","),1)</f>
        <v>Ħaż-Żabbar</v>
      </c>
      <c r="I191" s="12" t="str" cm="1">
        <f t="array" ref="I191">INDEX(_xlfn.TEXTSPLIT(טבלה1[[#This Row],[עמודה2]],","),2)</f>
        <v xml:space="preserve"> Malta</v>
      </c>
      <c r="J191" s="16" t="str">
        <f>_xlfn.CONCAT(טבלה1[[#This Row],[AI_Companies]]," ",טבלה1[[#This Row],[עמודה1]])</f>
        <v>InboundMuse http://www.inboundmuse.com</v>
      </c>
      <c r="K191" s="12">
        <v>2</v>
      </c>
      <c r="L191" s="12" t="str">
        <f>IF(טבלה1[[#This Row],[עמודה53]]&gt;2000,"Yes","No")</f>
        <v>No</v>
      </c>
      <c r="M191" s="12">
        <v>9</v>
      </c>
      <c r="N191" s="12">
        <f>AVERAGE(טבלה1[[#This Row],[עמודה52]:[עמודה53]])</f>
        <v>5.5</v>
      </c>
      <c r="O191" s="12" t="str">
        <f>IF(טבלה1[[#This Row],[עמודה4]]="&lt; $25 / hr","0$ - $25 / hr",טבלה1[[#This Row],[עמודה4]])</f>
        <v>$25 - $49 / hr</v>
      </c>
      <c r="P191" s="12" t="str" cm="1">
        <f t="array" ref="P191">INDEX(_xlfn.TEXTSPLIT(טבלה1[[#This Row],[עמודה55]],"-"),1)</f>
        <v xml:space="preserve">$25 </v>
      </c>
      <c r="Q191" s="21" t="str" cm="1">
        <f t="array" ref="Q191">INDEX(_xlfn.TEXTSPLIT(INDEX(_xlfn.TEXTSPLIT(טבלה1[[#This Row],[עמודה55]],"-"),2),"/"),1)</f>
        <v xml:space="preserve"> $49 </v>
      </c>
      <c r="R191" s="12">
        <f>AVERAGE(טבלה1[[#This Row],[עמודה59]:[עמודה60]])</f>
        <v>37</v>
      </c>
      <c r="S191" s="3">
        <f>VALUE(SUBSTITUTE(טבלה1[[#This Row],[עמודה56]],"$",""))</f>
        <v>25</v>
      </c>
      <c r="T191" s="3">
        <f>VALUE(SUBSTITUTE(טבלה1[[#This Row],[עמודה57]],"$",""))</f>
        <v>49</v>
      </c>
      <c r="U191" s="3" t="str">
        <f>IF(טבלה1[[#This Row],[עמודה58]]&gt;30,"Yes","No")</f>
        <v>Yes</v>
      </c>
    </row>
    <row r="192" spans="1:21" ht="13" x14ac:dyDescent="0.15">
      <c r="A192" s="8" t="s">
        <v>513</v>
      </c>
      <c r="B192" s="9" t="s">
        <v>514</v>
      </c>
      <c r="C192" s="9" t="s">
        <v>515</v>
      </c>
      <c r="D192" s="13">
        <v>25000</v>
      </c>
      <c r="E192" s="9" t="s">
        <v>33</v>
      </c>
      <c r="F192" s="9" t="s">
        <v>10</v>
      </c>
      <c r="G192" s="10">
        <v>0.2</v>
      </c>
      <c r="H192" s="11" t="str" cm="1">
        <f t="array" ref="H192">INDEX(_xlfn.TEXTSPLIT(טבלה1[[#This Row],[עמודה2]],","),1)</f>
        <v>Denver</v>
      </c>
      <c r="I192" s="12" t="str" cm="1">
        <f t="array" ref="I192">INDEX(_xlfn.TEXTSPLIT(טבלה1[[#This Row],[עמודה2]],","),2)</f>
        <v xml:space="preserve"> CO</v>
      </c>
      <c r="J192" s="16" t="str">
        <f>_xlfn.CONCAT(טבלה1[[#This Row],[AI_Companies]]," ",טבלה1[[#This Row],[עמודה1]])</f>
        <v>IntellectyxInc https://www.intellectyx.com/</v>
      </c>
      <c r="K192" s="12">
        <v>50</v>
      </c>
      <c r="L192" s="12" t="str">
        <f>IF(טבלה1[[#This Row],[עמודה53]]&gt;2000,"Yes","No")</f>
        <v>No</v>
      </c>
      <c r="M192" s="12">
        <v>249</v>
      </c>
      <c r="N192" s="12">
        <f>AVERAGE(טבלה1[[#This Row],[עמודה52]:[עמודה53]])</f>
        <v>149.5</v>
      </c>
      <c r="O192" s="12" t="str">
        <f>IF(טבלה1[[#This Row],[עמודה4]]="&lt; $25 / hr","0$ - $25 / hr",טבלה1[[#This Row],[עמודה4]])</f>
        <v>$25 - $49 / hr</v>
      </c>
      <c r="P192" s="12" t="str" cm="1">
        <f t="array" ref="P192">INDEX(_xlfn.TEXTSPLIT(טבלה1[[#This Row],[עמודה55]],"-"),1)</f>
        <v xml:space="preserve">$25 </v>
      </c>
      <c r="Q192" s="21" t="str" cm="1">
        <f t="array" ref="Q192">INDEX(_xlfn.TEXTSPLIT(INDEX(_xlfn.TEXTSPLIT(טבלה1[[#This Row],[עמודה55]],"-"),2),"/"),1)</f>
        <v xml:space="preserve"> $49 </v>
      </c>
      <c r="R192" s="12">
        <f>AVERAGE(טבלה1[[#This Row],[עמודה59]:[עמודה60]])</f>
        <v>37</v>
      </c>
      <c r="S192" s="3">
        <f>VALUE(SUBSTITUTE(טבלה1[[#This Row],[עמודה56]],"$",""))</f>
        <v>25</v>
      </c>
      <c r="T192" s="3">
        <f>VALUE(SUBSTITUTE(טבלה1[[#This Row],[עמודה57]],"$",""))</f>
        <v>49</v>
      </c>
      <c r="U192" s="3" t="str">
        <f>IF(טבלה1[[#This Row],[עמודה58]]&gt;30,"Yes","No")</f>
        <v>Yes</v>
      </c>
    </row>
    <row r="193" spans="1:21" ht="13" x14ac:dyDescent="0.15">
      <c r="A193" s="8" t="s">
        <v>516</v>
      </c>
      <c r="B193" s="9" t="s">
        <v>517</v>
      </c>
      <c r="C193" s="11"/>
      <c r="D193" s="13">
        <v>10000</v>
      </c>
      <c r="E193" s="9" t="s">
        <v>21</v>
      </c>
      <c r="F193" s="9" t="s">
        <v>29</v>
      </c>
      <c r="G193" s="10">
        <v>0.15</v>
      </c>
      <c r="H193" s="11" t="e" cm="1">
        <f t="array" ref="H193">INDEX(_xlfn.TEXTSPLIT(טבלה1[[#This Row],[עמודה2]],","),1)</f>
        <v>#VALUE!</v>
      </c>
      <c r="I193" s="12" t="e" cm="1">
        <f t="array" ref="I193">INDEX(_xlfn.TEXTSPLIT(טבלה1[[#This Row],[עמודה2]],","),2)</f>
        <v>#VALUE!</v>
      </c>
      <c r="J193" s="16" t="str">
        <f>_xlfn.CONCAT(טבלה1[[#This Row],[AI_Companies]]," ",טבלה1[[#This Row],[עמודה1]])</f>
        <v>StoryofAMS https://storyofams.com/how-we-work</v>
      </c>
      <c r="K193" s="12">
        <v>10</v>
      </c>
      <c r="L193" s="12" t="str">
        <f>IF(טבלה1[[#This Row],[עמודה53]]&gt;2000,"Yes","No")</f>
        <v>No</v>
      </c>
      <c r="M193" s="12">
        <v>49</v>
      </c>
      <c r="N193" s="12">
        <f>AVERAGE(טבלה1[[#This Row],[עמודה52]:[עמודה53]])</f>
        <v>29.5</v>
      </c>
      <c r="O193" s="12" t="str">
        <f>IF(טבלה1[[#This Row],[עמודה4]]="&lt; $25 / hr","0$ - $25 / hr",טבלה1[[#This Row],[עמודה4]])</f>
        <v>$100 - $149 / hr</v>
      </c>
      <c r="P193" s="12" t="str" cm="1">
        <f t="array" ref="P193">INDEX(_xlfn.TEXTSPLIT(טבלה1[[#This Row],[עמודה55]],"-"),1)</f>
        <v xml:space="preserve">$100 </v>
      </c>
      <c r="Q193" s="21" t="str" cm="1">
        <f t="array" ref="Q193">INDEX(_xlfn.TEXTSPLIT(INDEX(_xlfn.TEXTSPLIT(טבלה1[[#This Row],[עמודה55]],"-"),2),"/"),1)</f>
        <v xml:space="preserve"> $149 </v>
      </c>
      <c r="R193" s="12">
        <f>AVERAGE(טבלה1[[#This Row],[עמודה59]:[עמודה60]])</f>
        <v>124.5</v>
      </c>
      <c r="S193" s="3">
        <f>VALUE(SUBSTITUTE(טבלה1[[#This Row],[עמודה56]],"$",""))</f>
        <v>100</v>
      </c>
      <c r="T193" s="3">
        <f>VALUE(SUBSTITUTE(טבלה1[[#This Row],[עמודה57]],"$",""))</f>
        <v>149</v>
      </c>
      <c r="U193" s="3" t="str">
        <f>IF(טבלה1[[#This Row],[עמודה58]]&gt;30,"Yes","No")</f>
        <v>Yes</v>
      </c>
    </row>
    <row r="194" spans="1:21" ht="13" x14ac:dyDescent="0.15">
      <c r="A194" s="8" t="s">
        <v>518</v>
      </c>
      <c r="B194" s="9" t="s">
        <v>519</v>
      </c>
      <c r="C194" s="9" t="s">
        <v>66</v>
      </c>
      <c r="D194" s="9" t="s">
        <v>4</v>
      </c>
      <c r="E194" s="9" t="s">
        <v>4</v>
      </c>
      <c r="F194" s="9" t="s">
        <v>10</v>
      </c>
      <c r="G194" s="10">
        <v>0.25</v>
      </c>
      <c r="H194" s="11" t="str" cm="1">
        <f t="array" ref="H194">INDEX(_xlfn.TEXTSPLIT(טבלה1[[#This Row],[עמודה2]],","),1)</f>
        <v>Toronto</v>
      </c>
      <c r="I194" s="12" t="str" cm="1">
        <f t="array" ref="I194">INDEX(_xlfn.TEXTSPLIT(טבלה1[[#This Row],[עמודה2]],","),2)</f>
        <v xml:space="preserve"> Canada</v>
      </c>
      <c r="J194" s="16" t="str">
        <f>_xlfn.CONCAT(טבלה1[[#This Row],[AI_Companies]]," ",טבלה1[[#This Row],[עמודה1]])</f>
        <v>MassiveInsightsInc. http://massiveinsights.com</v>
      </c>
      <c r="K194" s="12">
        <v>50</v>
      </c>
      <c r="L194" s="12" t="str">
        <f>IF(טבלה1[[#This Row],[עמודה53]]&gt;2000,"Yes","No")</f>
        <v>No</v>
      </c>
      <c r="M194" s="12">
        <v>249</v>
      </c>
      <c r="N194" s="12">
        <f>AVERAGE(טבלה1[[#This Row],[עמודה52]:[עמודה53]])</f>
        <v>149.5</v>
      </c>
      <c r="O194" s="12" t="str">
        <f>IF(טבלה1[[#This Row],[עמודה4]]="&lt; $25 / hr","0$ - $25 / hr",טבלה1[[#This Row],[עמודה4]])</f>
        <v>Undisclosed</v>
      </c>
      <c r="P194" s="12" t="str" cm="1">
        <f t="array" ref="P194">INDEX(_xlfn.TEXTSPLIT(טבלה1[[#This Row],[עמודה55]],"-"),1)</f>
        <v>Undisclosed</v>
      </c>
      <c r="Q194" s="21" t="e" cm="1">
        <f t="array" ref="Q194">INDEX(_xlfn.TEXTSPLIT(INDEX(_xlfn.TEXTSPLIT(טבלה1[[#This Row],[עמודה55]],"-"),2),"/"),1)</f>
        <v>#REF!</v>
      </c>
      <c r="R194" s="12" t="e">
        <f>AVERAGE(טבלה1[[#This Row],[עמודה59]:[עמודה60]])</f>
        <v>#VALUE!</v>
      </c>
      <c r="S194" s="3" t="e">
        <f>VALUE(SUBSTITUTE(טבלה1[[#This Row],[עמודה56]],"$",""))</f>
        <v>#VALUE!</v>
      </c>
      <c r="T194" s="3" t="e">
        <f>VALUE(SUBSTITUTE(טבלה1[[#This Row],[עמודה57]],"$",""))</f>
        <v>#REF!</v>
      </c>
      <c r="U194" s="3" t="e">
        <f>IF(טבלה1[[#This Row],[עמודה58]]&gt;30,"Yes","No")</f>
        <v>#VALUE!</v>
      </c>
    </row>
    <row r="195" spans="1:21" ht="13" x14ac:dyDescent="0.15">
      <c r="A195" s="8" t="s">
        <v>520</v>
      </c>
      <c r="B195" s="9" t="s">
        <v>521</v>
      </c>
      <c r="C195" s="9" t="s">
        <v>522</v>
      </c>
      <c r="D195" s="13">
        <v>5000</v>
      </c>
      <c r="E195" s="9" t="s">
        <v>33</v>
      </c>
      <c r="F195" s="9" t="s">
        <v>10</v>
      </c>
      <c r="G195" s="10">
        <v>0.1</v>
      </c>
      <c r="H195" s="11" t="str" cm="1">
        <f t="array" ref="H195">INDEX(_xlfn.TEXTSPLIT(טבלה1[[#This Row],[עמודה2]],","),1)</f>
        <v>Herndon</v>
      </c>
      <c r="I195" s="12" t="str" cm="1">
        <f t="array" ref="I195">INDEX(_xlfn.TEXTSPLIT(טבלה1[[#This Row],[עמודה2]],","),2)</f>
        <v xml:space="preserve"> VA</v>
      </c>
      <c r="J195" s="16" t="str">
        <f>_xlfn.CONCAT(טבלה1[[#This Row],[AI_Companies]]," ",טבלה1[[#This Row],[עמודה1]])</f>
        <v>GlobalVox https://www.globalvoxinc.com/</v>
      </c>
      <c r="K195" s="12">
        <v>50</v>
      </c>
      <c r="L195" s="12" t="str">
        <f>IF(טבלה1[[#This Row],[עמודה53]]&gt;2000,"Yes","No")</f>
        <v>No</v>
      </c>
      <c r="M195" s="12">
        <v>249</v>
      </c>
      <c r="N195" s="12">
        <f>AVERAGE(טבלה1[[#This Row],[עמודה52]:[עמודה53]])</f>
        <v>149.5</v>
      </c>
      <c r="O195" s="12" t="str">
        <f>IF(טבלה1[[#This Row],[עמודה4]]="&lt; $25 / hr","0$ - $25 / hr",טבלה1[[#This Row],[עמודה4]])</f>
        <v>$25 - $49 / hr</v>
      </c>
      <c r="P195" s="12" t="str" cm="1">
        <f t="array" ref="P195">INDEX(_xlfn.TEXTSPLIT(טבלה1[[#This Row],[עמודה55]],"-"),1)</f>
        <v xml:space="preserve">$25 </v>
      </c>
      <c r="Q195" s="21" t="str" cm="1">
        <f t="array" ref="Q195">INDEX(_xlfn.TEXTSPLIT(INDEX(_xlfn.TEXTSPLIT(טבלה1[[#This Row],[עמודה55]],"-"),2),"/"),1)</f>
        <v xml:space="preserve"> $49 </v>
      </c>
      <c r="R195" s="12">
        <f>AVERAGE(טבלה1[[#This Row],[עמודה59]:[עמודה60]])</f>
        <v>37</v>
      </c>
      <c r="S195" s="3">
        <f>VALUE(SUBSTITUTE(טבלה1[[#This Row],[עמודה56]],"$",""))</f>
        <v>25</v>
      </c>
      <c r="T195" s="3">
        <f>VALUE(SUBSTITUTE(טבלה1[[#This Row],[עמודה57]],"$",""))</f>
        <v>49</v>
      </c>
      <c r="U195" s="3" t="str">
        <f>IF(טבלה1[[#This Row],[עמודה58]]&gt;30,"Yes","No")</f>
        <v>Yes</v>
      </c>
    </row>
    <row r="196" spans="1:21" ht="13" x14ac:dyDescent="0.15">
      <c r="A196" s="8" t="s">
        <v>523</v>
      </c>
      <c r="B196" s="9" t="s">
        <v>524</v>
      </c>
      <c r="C196" s="9" t="s">
        <v>162</v>
      </c>
      <c r="D196" s="13">
        <v>10000</v>
      </c>
      <c r="E196" s="9" t="s">
        <v>9</v>
      </c>
      <c r="F196" s="9" t="s">
        <v>29</v>
      </c>
      <c r="G196" s="10">
        <v>0.2</v>
      </c>
      <c r="H196" s="11" t="str" cm="1">
        <f t="array" ref="H196">INDEX(_xlfn.TEXTSPLIT(טבלה1[[#This Row],[עמודה2]],","),1)</f>
        <v>București</v>
      </c>
      <c r="I196" s="12" t="str" cm="1">
        <f t="array" ref="I196">INDEX(_xlfn.TEXTSPLIT(טבלה1[[#This Row],[עמודה2]],","),2)</f>
        <v xml:space="preserve"> Romania</v>
      </c>
      <c r="J196" s="16" t="str">
        <f>_xlfn.CONCAT(טבלה1[[#This Row],[AI_Companies]]," ",טבלה1[[#This Row],[עמודה1]])</f>
        <v>Jiratech https://jiratech.com</v>
      </c>
      <c r="K196" s="12">
        <v>10</v>
      </c>
      <c r="L196" s="12" t="str">
        <f>IF(טבלה1[[#This Row],[עמודה53]]&gt;2000,"Yes","No")</f>
        <v>No</v>
      </c>
      <c r="M196" s="12">
        <v>49</v>
      </c>
      <c r="N196" s="12">
        <f>AVERAGE(טבלה1[[#This Row],[עמודה52]:[עמודה53]])</f>
        <v>29.5</v>
      </c>
      <c r="O196" s="12" t="str">
        <f>IF(טבלה1[[#This Row],[עמודה4]]="&lt; $25 / hr","0$ - $25 / hr",טבלה1[[#This Row],[עמודה4]])</f>
        <v>$50 - $99 / hr</v>
      </c>
      <c r="P196" s="12" t="str" cm="1">
        <f t="array" ref="P196">INDEX(_xlfn.TEXTSPLIT(טבלה1[[#This Row],[עמודה55]],"-"),1)</f>
        <v xml:space="preserve">$50 </v>
      </c>
      <c r="Q196" s="21" t="str" cm="1">
        <f t="array" ref="Q196">INDEX(_xlfn.TEXTSPLIT(INDEX(_xlfn.TEXTSPLIT(טבלה1[[#This Row],[עמודה55]],"-"),2),"/"),1)</f>
        <v xml:space="preserve"> $99 </v>
      </c>
      <c r="R196" s="12">
        <f>AVERAGE(טבלה1[[#This Row],[עמודה59]:[עמודה60]])</f>
        <v>74.5</v>
      </c>
      <c r="S196" s="3">
        <f>VALUE(SUBSTITUTE(טבלה1[[#This Row],[עמודה56]],"$",""))</f>
        <v>50</v>
      </c>
      <c r="T196" s="3">
        <f>VALUE(SUBSTITUTE(טבלה1[[#This Row],[עמודה57]],"$",""))</f>
        <v>99</v>
      </c>
      <c r="U196" s="3" t="str">
        <f>IF(טבלה1[[#This Row],[עמודה58]]&gt;30,"Yes","No")</f>
        <v>Yes</v>
      </c>
    </row>
    <row r="197" spans="1:21" ht="13" x14ac:dyDescent="0.15">
      <c r="A197" s="8" t="s">
        <v>525</v>
      </c>
      <c r="B197" s="9" t="s">
        <v>526</v>
      </c>
      <c r="C197" s="9" t="s">
        <v>41</v>
      </c>
      <c r="D197" s="13">
        <v>5000</v>
      </c>
      <c r="E197" s="9" t="s">
        <v>57</v>
      </c>
      <c r="F197" s="9" t="s">
        <v>29</v>
      </c>
      <c r="G197" s="10">
        <v>0.15</v>
      </c>
      <c r="H197" s="11" t="str" cm="1">
        <f t="array" ref="H197">INDEX(_xlfn.TEXTSPLIT(טבלה1[[#This Row],[עמודה2]],","),1)</f>
        <v>Sofia</v>
      </c>
      <c r="I197" s="12" t="str" cm="1">
        <f t="array" ref="I197">INDEX(_xlfn.TEXTSPLIT(טבלה1[[#This Row],[עמודה2]],","),2)</f>
        <v xml:space="preserve"> Bulgaria</v>
      </c>
      <c r="J197" s="16" t="str">
        <f>_xlfn.CONCAT(טבלה1[[#This Row],[AI_Companies]]," ",טבלה1[[#This Row],[עמודה1]])</f>
        <v>RPAConsulting https://rpa.bg</v>
      </c>
      <c r="K197" s="12">
        <v>10</v>
      </c>
      <c r="L197" s="12" t="str">
        <f>IF(טבלה1[[#This Row],[עמודה53]]&gt;2000,"Yes","No")</f>
        <v>No</v>
      </c>
      <c r="M197" s="12">
        <v>49</v>
      </c>
      <c r="N197" s="12">
        <f>AVERAGE(טבלה1[[#This Row],[עמודה52]:[עמודה53]])</f>
        <v>29.5</v>
      </c>
      <c r="O197" s="12" t="str">
        <f>IF(טבלה1[[#This Row],[עמודה4]]="&lt; $25 / hr","0$ - $25 / hr",טבלה1[[#This Row],[עמודה4]])</f>
        <v>$200 - $300 / hr</v>
      </c>
      <c r="P197" s="12" t="str" cm="1">
        <f t="array" ref="P197">INDEX(_xlfn.TEXTSPLIT(טבלה1[[#This Row],[עמודה55]],"-"),1)</f>
        <v xml:space="preserve">$200 </v>
      </c>
      <c r="Q197" s="21" t="str" cm="1">
        <f t="array" ref="Q197">INDEX(_xlfn.TEXTSPLIT(INDEX(_xlfn.TEXTSPLIT(טבלה1[[#This Row],[עמודה55]],"-"),2),"/"),1)</f>
        <v xml:space="preserve"> $300 </v>
      </c>
      <c r="R197" s="12">
        <f>AVERAGE(טבלה1[[#This Row],[עמודה59]:[עמודה60]])</f>
        <v>250</v>
      </c>
      <c r="S197" s="3">
        <f>VALUE(SUBSTITUTE(טבלה1[[#This Row],[עמודה56]],"$",""))</f>
        <v>200</v>
      </c>
      <c r="T197" s="3">
        <f>VALUE(SUBSTITUTE(טבלה1[[#This Row],[עמודה57]],"$",""))</f>
        <v>300</v>
      </c>
      <c r="U197" s="3" t="str">
        <f>IF(טבלה1[[#This Row],[עמודה58]]&gt;30,"Yes","No")</f>
        <v>Yes</v>
      </c>
    </row>
    <row r="198" spans="1:21" ht="13" x14ac:dyDescent="0.15">
      <c r="A198" s="8" t="s">
        <v>527</v>
      </c>
      <c r="B198" s="9" t="s">
        <v>528</v>
      </c>
      <c r="C198" s="9" t="s">
        <v>289</v>
      </c>
      <c r="D198" s="9" t="s">
        <v>4</v>
      </c>
      <c r="E198" s="9" t="s">
        <v>14</v>
      </c>
      <c r="F198" s="9" t="s">
        <v>29</v>
      </c>
      <c r="G198" s="10">
        <v>0.1</v>
      </c>
      <c r="H198" s="11" t="str" cm="1">
        <f t="array" ref="H198">INDEX(_xlfn.TEXTSPLIT(טבלה1[[#This Row],[עמודה2]],","),1)</f>
        <v>Mumbai</v>
      </c>
      <c r="I198" s="12" t="str" cm="1">
        <f t="array" ref="I198">INDEX(_xlfn.TEXTSPLIT(טבלה1[[#This Row],[עמודה2]],","),2)</f>
        <v xml:space="preserve"> India</v>
      </c>
      <c r="J198" s="16" t="str">
        <f>_xlfn.CONCAT(טבלה1[[#This Row],[AI_Companies]]," ",טבלה1[[#This Row],[עמודה1]])</f>
        <v>GtenConsultancyDigitalPvt.Ltd. http://g10consultancy.com</v>
      </c>
      <c r="K198" s="12">
        <v>10</v>
      </c>
      <c r="L198" s="12" t="str">
        <f>IF(טבלה1[[#This Row],[עמודה53]]&gt;2000,"Yes","No")</f>
        <v>No</v>
      </c>
      <c r="M198" s="12">
        <v>49</v>
      </c>
      <c r="N198" s="12">
        <f>AVERAGE(טבלה1[[#This Row],[עמודה52]:[עמודה53]])</f>
        <v>29.5</v>
      </c>
      <c r="O198" s="12" t="str">
        <f>IF(טבלה1[[#This Row],[עמודה4]]="&lt; $25 / hr","0$ - $25 / hr",טבלה1[[#This Row],[עמודה4]])</f>
        <v>0$ - $25 / hr</v>
      </c>
      <c r="P198" s="12" t="str" cm="1">
        <f t="array" ref="P198">INDEX(_xlfn.TEXTSPLIT(טבלה1[[#This Row],[עמודה55]],"-"),1)</f>
        <v xml:space="preserve">0$ </v>
      </c>
      <c r="Q198" s="21" t="str" cm="1">
        <f t="array" ref="Q198">INDEX(_xlfn.TEXTSPLIT(INDEX(_xlfn.TEXTSPLIT(טבלה1[[#This Row],[עמודה55]],"-"),2),"/"),1)</f>
        <v xml:space="preserve"> $25 </v>
      </c>
      <c r="R198" s="12">
        <f>AVERAGE(טבלה1[[#This Row],[עמודה59]:[עמודה60]])</f>
        <v>12.5</v>
      </c>
      <c r="S198" s="3">
        <f>VALUE(SUBSTITUTE(טבלה1[[#This Row],[עמודה56]],"$",""))</f>
        <v>0</v>
      </c>
      <c r="T198" s="3">
        <f>VALUE(SUBSTITUTE(טבלה1[[#This Row],[עמודה57]],"$",""))</f>
        <v>25</v>
      </c>
      <c r="U198" s="3" t="str">
        <f>IF(טבלה1[[#This Row],[עמודה58]]&gt;30,"Yes","No")</f>
        <v>No</v>
      </c>
    </row>
    <row r="199" spans="1:21" ht="13" x14ac:dyDescent="0.15">
      <c r="A199" s="8" t="s">
        <v>529</v>
      </c>
      <c r="B199" s="9" t="s">
        <v>530</v>
      </c>
      <c r="C199" s="9" t="s">
        <v>28</v>
      </c>
      <c r="D199" s="13">
        <v>25000</v>
      </c>
      <c r="E199" s="9" t="s">
        <v>33</v>
      </c>
      <c r="F199" s="9" t="s">
        <v>10</v>
      </c>
      <c r="G199" s="10">
        <v>0.3</v>
      </c>
      <c r="H199" s="11" t="str" cm="1">
        <f t="array" ref="H199">INDEX(_xlfn.TEXTSPLIT(טבלה1[[#This Row],[עמודה2]],","),1)</f>
        <v>Warszawa</v>
      </c>
      <c r="I199" s="12" t="str" cm="1">
        <f t="array" ref="I199">INDEX(_xlfn.TEXTSPLIT(טבלה1[[#This Row],[עמודה2]],","),2)</f>
        <v xml:space="preserve"> Poland</v>
      </c>
      <c r="J199" s="16" t="str">
        <f>_xlfn.CONCAT(טבלה1[[#This Row],[AI_Companies]]," ",טבלה1[[#This Row],[עמודה1]])</f>
        <v>Pragmile http://www.pragmile.com</v>
      </c>
      <c r="K199" s="12">
        <v>50</v>
      </c>
      <c r="L199" s="12" t="str">
        <f>IF(טבלה1[[#This Row],[עמודה53]]&gt;2000,"Yes","No")</f>
        <v>No</v>
      </c>
      <c r="M199" s="12">
        <v>249</v>
      </c>
      <c r="N199" s="12">
        <f>AVERAGE(טבלה1[[#This Row],[עמודה52]:[עמודה53]])</f>
        <v>149.5</v>
      </c>
      <c r="O199" s="12" t="str">
        <f>IF(טבלה1[[#This Row],[עמודה4]]="&lt; $25 / hr","0$ - $25 / hr",טבלה1[[#This Row],[עמודה4]])</f>
        <v>$25 - $49 / hr</v>
      </c>
      <c r="P199" s="12" t="str" cm="1">
        <f t="array" ref="P199">INDEX(_xlfn.TEXTSPLIT(טבלה1[[#This Row],[עמודה55]],"-"),1)</f>
        <v xml:space="preserve">$25 </v>
      </c>
      <c r="Q199" s="21" t="str" cm="1">
        <f t="array" ref="Q199">INDEX(_xlfn.TEXTSPLIT(INDEX(_xlfn.TEXTSPLIT(טבלה1[[#This Row],[עמודה55]],"-"),2),"/"),1)</f>
        <v xml:space="preserve"> $49 </v>
      </c>
      <c r="R199" s="12">
        <f>AVERAGE(טבלה1[[#This Row],[עמודה59]:[עמודה60]])</f>
        <v>37</v>
      </c>
      <c r="S199" s="3">
        <f>VALUE(SUBSTITUTE(טבלה1[[#This Row],[עמודה56]],"$",""))</f>
        <v>25</v>
      </c>
      <c r="T199" s="3">
        <f>VALUE(SUBSTITUTE(טבלה1[[#This Row],[עמודה57]],"$",""))</f>
        <v>49</v>
      </c>
      <c r="U199" s="3" t="str">
        <f>IF(טבלה1[[#This Row],[עמודה58]]&gt;30,"Yes","No")</f>
        <v>Yes</v>
      </c>
    </row>
    <row r="200" spans="1:21" ht="13" x14ac:dyDescent="0.15">
      <c r="A200" s="8" t="s">
        <v>531</v>
      </c>
      <c r="B200" s="9" t="s">
        <v>532</v>
      </c>
      <c r="C200" s="9" t="s">
        <v>533</v>
      </c>
      <c r="D200" s="13">
        <v>10000</v>
      </c>
      <c r="E200" s="9" t="s">
        <v>9</v>
      </c>
      <c r="F200" s="9" t="s">
        <v>29</v>
      </c>
      <c r="G200" s="10">
        <v>0.1</v>
      </c>
      <c r="H200" s="11" t="str" cm="1">
        <f t="array" ref="H200">INDEX(_xlfn.TEXTSPLIT(טבלה1[[#This Row],[עמודה2]],","),1)</f>
        <v>Raleigh</v>
      </c>
      <c r="I200" s="12" t="str" cm="1">
        <f t="array" ref="I200">INDEX(_xlfn.TEXTSPLIT(טבלה1[[#This Row],[עמודה2]],","),2)</f>
        <v xml:space="preserve"> NC</v>
      </c>
      <c r="J200" s="16" t="str">
        <f>_xlfn.CONCAT(טבלה1[[#This Row],[AI_Companies]]," ",טבלה1[[#This Row],[עמודה1]])</f>
        <v>ZRIX https://www.zrix.com/</v>
      </c>
      <c r="K200" s="12">
        <v>10</v>
      </c>
      <c r="L200" s="12" t="str">
        <f>IF(טבלה1[[#This Row],[עמודה53]]&gt;2000,"Yes","No")</f>
        <v>No</v>
      </c>
      <c r="M200" s="12">
        <v>49</v>
      </c>
      <c r="N200" s="12">
        <f>AVERAGE(טבלה1[[#This Row],[עמודה52]:[עמודה53]])</f>
        <v>29.5</v>
      </c>
      <c r="O200" s="12" t="str">
        <f>IF(טבלה1[[#This Row],[עמודה4]]="&lt; $25 / hr","0$ - $25 / hr",טבלה1[[#This Row],[עמודה4]])</f>
        <v>$50 - $99 / hr</v>
      </c>
      <c r="P200" s="12" t="str" cm="1">
        <f t="array" ref="P200">INDEX(_xlfn.TEXTSPLIT(טבלה1[[#This Row],[עמודה55]],"-"),1)</f>
        <v xml:space="preserve">$50 </v>
      </c>
      <c r="Q200" s="21" t="str" cm="1">
        <f t="array" ref="Q200">INDEX(_xlfn.TEXTSPLIT(INDEX(_xlfn.TEXTSPLIT(טבלה1[[#This Row],[עמודה55]],"-"),2),"/"),1)</f>
        <v xml:space="preserve"> $99 </v>
      </c>
      <c r="R200" s="12">
        <f>AVERAGE(טבלה1[[#This Row],[עמודה59]:[עמודה60]])</f>
        <v>74.5</v>
      </c>
      <c r="S200" s="3">
        <f>VALUE(SUBSTITUTE(טבלה1[[#This Row],[עמודה56]],"$",""))</f>
        <v>50</v>
      </c>
      <c r="T200" s="3">
        <f>VALUE(SUBSTITUTE(טבלה1[[#This Row],[עמודה57]],"$",""))</f>
        <v>99</v>
      </c>
      <c r="U200" s="3" t="str">
        <f>IF(טבלה1[[#This Row],[עמודה58]]&gt;30,"Yes","No")</f>
        <v>Yes</v>
      </c>
    </row>
    <row r="201" spans="1:21" ht="13" x14ac:dyDescent="0.15">
      <c r="A201" s="8" t="s">
        <v>534</v>
      </c>
      <c r="B201" s="9" t="s">
        <v>535</v>
      </c>
      <c r="C201" s="9" t="s">
        <v>53</v>
      </c>
      <c r="D201" s="13">
        <v>10000</v>
      </c>
      <c r="E201" s="9" t="s">
        <v>9</v>
      </c>
      <c r="F201" s="9" t="s">
        <v>117</v>
      </c>
      <c r="G201" s="10">
        <v>0.3</v>
      </c>
      <c r="H201" s="11" t="str" cm="1">
        <f t="array" ref="H201">INDEX(_xlfn.TEXTSPLIT(טבלה1[[#This Row],[עמודה2]],","),1)</f>
        <v>Kyiv</v>
      </c>
      <c r="I201" s="12" t="str" cm="1">
        <f t="array" ref="I201">INDEX(_xlfn.TEXTSPLIT(טבלה1[[#This Row],[עמודה2]],","),2)</f>
        <v xml:space="preserve"> Ukraine</v>
      </c>
      <c r="J201" s="16" t="str">
        <f>_xlfn.CONCAT(טבלה1[[#This Row],[AI_Companies]]," ",טבלה1[[#This Row],[עמודה1]])</f>
        <v>Postdata https://postdata.ai/</v>
      </c>
      <c r="K201" s="12">
        <v>2</v>
      </c>
      <c r="L201" s="12" t="str">
        <f>IF(טבלה1[[#This Row],[עמודה53]]&gt;2000,"Yes","No")</f>
        <v>No</v>
      </c>
      <c r="M201" s="12">
        <v>9</v>
      </c>
      <c r="N201" s="12">
        <f>AVERAGE(טבלה1[[#This Row],[עמודה52]:[עמודה53]])</f>
        <v>5.5</v>
      </c>
      <c r="O201" s="12" t="str">
        <f>IF(טבלה1[[#This Row],[עמודה4]]="&lt; $25 / hr","0$ - $25 / hr",טבלה1[[#This Row],[עמודה4]])</f>
        <v>$50 - $99 / hr</v>
      </c>
      <c r="P201" s="12" t="str" cm="1">
        <f t="array" ref="P201">INDEX(_xlfn.TEXTSPLIT(טבלה1[[#This Row],[עמודה55]],"-"),1)</f>
        <v xml:space="preserve">$50 </v>
      </c>
      <c r="Q201" s="21" t="str" cm="1">
        <f t="array" ref="Q201">INDEX(_xlfn.TEXTSPLIT(INDEX(_xlfn.TEXTSPLIT(טבלה1[[#This Row],[עמודה55]],"-"),2),"/"),1)</f>
        <v xml:space="preserve"> $99 </v>
      </c>
      <c r="R201" s="12">
        <f>AVERAGE(טבלה1[[#This Row],[עמודה59]:[עמודה60]])</f>
        <v>74.5</v>
      </c>
      <c r="S201" s="3">
        <f>VALUE(SUBSTITUTE(טבלה1[[#This Row],[עמודה56]],"$",""))</f>
        <v>50</v>
      </c>
      <c r="T201" s="3">
        <f>VALUE(SUBSTITUTE(טבלה1[[#This Row],[עמודה57]],"$",""))</f>
        <v>99</v>
      </c>
      <c r="U201" s="3" t="str">
        <f>IF(טבלה1[[#This Row],[עמודה58]]&gt;30,"Yes","No")</f>
        <v>Yes</v>
      </c>
    </row>
    <row r="202" spans="1:21" ht="13" x14ac:dyDescent="0.15">
      <c r="A202" s="8" t="s">
        <v>536</v>
      </c>
      <c r="B202" s="9" t="s">
        <v>537</v>
      </c>
      <c r="C202" s="9" t="s">
        <v>501</v>
      </c>
      <c r="D202" s="13">
        <v>25000</v>
      </c>
      <c r="E202" s="9" t="s">
        <v>9</v>
      </c>
      <c r="F202" s="9" t="s">
        <v>10</v>
      </c>
      <c r="G202" s="10">
        <v>0.2</v>
      </c>
      <c r="H202" s="11" t="str" cm="1">
        <f t="array" ref="H202">INDEX(_xlfn.TEXTSPLIT(טבלה1[[#This Row],[עמודה2]],","),1)</f>
        <v>Wrocław</v>
      </c>
      <c r="I202" s="12" t="str" cm="1">
        <f t="array" ref="I202">INDEX(_xlfn.TEXTSPLIT(טבלה1[[#This Row],[עמודה2]],","),2)</f>
        <v xml:space="preserve"> Poland</v>
      </c>
      <c r="J202" s="16" t="str">
        <f>_xlfn.CONCAT(טבלה1[[#This Row],[AI_Companies]]," ",טבלה1[[#This Row],[עמודה1]])</f>
        <v>MicroSolutions http://www.microsolutions.ai</v>
      </c>
      <c r="K202" s="12">
        <v>50</v>
      </c>
      <c r="L202" s="12" t="str">
        <f>IF(טבלה1[[#This Row],[עמודה53]]&gt;2000,"Yes","No")</f>
        <v>No</v>
      </c>
      <c r="M202" s="12">
        <v>249</v>
      </c>
      <c r="N202" s="12">
        <f>AVERAGE(טבלה1[[#This Row],[עמודה52]:[עמודה53]])</f>
        <v>149.5</v>
      </c>
      <c r="O202" s="12" t="str">
        <f>IF(טבלה1[[#This Row],[עמודה4]]="&lt; $25 / hr","0$ - $25 / hr",טבלה1[[#This Row],[עמודה4]])</f>
        <v>$50 - $99 / hr</v>
      </c>
      <c r="P202" s="12" t="str" cm="1">
        <f t="array" ref="P202">INDEX(_xlfn.TEXTSPLIT(טבלה1[[#This Row],[עמודה55]],"-"),1)</f>
        <v xml:space="preserve">$50 </v>
      </c>
      <c r="Q202" s="21" t="str" cm="1">
        <f t="array" ref="Q202">INDEX(_xlfn.TEXTSPLIT(INDEX(_xlfn.TEXTSPLIT(טבלה1[[#This Row],[עמודה55]],"-"),2),"/"),1)</f>
        <v xml:space="preserve"> $99 </v>
      </c>
      <c r="R202" s="12">
        <f>AVERAGE(טבלה1[[#This Row],[עמודה59]:[עמודה60]])</f>
        <v>74.5</v>
      </c>
      <c r="S202" s="3">
        <f>VALUE(SUBSTITUTE(טבלה1[[#This Row],[עמודה56]],"$",""))</f>
        <v>50</v>
      </c>
      <c r="T202" s="3">
        <f>VALUE(SUBSTITUTE(טבלה1[[#This Row],[עמודה57]],"$",""))</f>
        <v>99</v>
      </c>
      <c r="U202" s="3" t="str">
        <f>IF(טבלה1[[#This Row],[עמודה58]]&gt;30,"Yes","No")</f>
        <v>Yes</v>
      </c>
    </row>
    <row r="203" spans="1:21" ht="13" x14ac:dyDescent="0.15">
      <c r="A203" s="8" t="s">
        <v>538</v>
      </c>
      <c r="B203" s="9" t="s">
        <v>539</v>
      </c>
      <c r="C203" s="9" t="s">
        <v>540</v>
      </c>
      <c r="D203" s="13">
        <v>5000</v>
      </c>
      <c r="E203" s="9" t="s">
        <v>33</v>
      </c>
      <c r="F203" s="9" t="s">
        <v>117</v>
      </c>
      <c r="G203" s="10">
        <v>0.25</v>
      </c>
      <c r="H203" s="11" t="str" cm="1">
        <f t="array" ref="H203">INDEX(_xlfn.TEXTSPLIT(טבלה1[[#This Row],[עמודה2]],","),1)</f>
        <v>Ukraine</v>
      </c>
      <c r="I203" s="12" t="e" cm="1">
        <f t="array" ref="I203">INDEX(_xlfn.TEXTSPLIT(טבלה1[[#This Row],[עמודה2]],","),2)</f>
        <v>#REF!</v>
      </c>
      <c r="J203" s="16" t="str">
        <f>_xlfn.CONCAT(טבלה1[[#This Row],[AI_Companies]]," ",טבלה1[[#This Row],[עמודה1]])</f>
        <v>MellivoraSoftware https://www.mellivorasoft.com/</v>
      </c>
      <c r="K203" s="12">
        <v>2</v>
      </c>
      <c r="L203" s="12" t="str">
        <f>IF(טבלה1[[#This Row],[עמודה53]]&gt;2000,"Yes","No")</f>
        <v>No</v>
      </c>
      <c r="M203" s="12">
        <v>9</v>
      </c>
      <c r="N203" s="12">
        <f>AVERAGE(טבלה1[[#This Row],[עמודה52]:[עמודה53]])</f>
        <v>5.5</v>
      </c>
      <c r="O203" s="12" t="str">
        <f>IF(טבלה1[[#This Row],[עמודה4]]="&lt; $25 / hr","0$ - $25 / hr",טבלה1[[#This Row],[עמודה4]])</f>
        <v>$25 - $49 / hr</v>
      </c>
      <c r="P203" s="12" t="str" cm="1">
        <f t="array" ref="P203">INDEX(_xlfn.TEXTSPLIT(טבלה1[[#This Row],[עמודה55]],"-"),1)</f>
        <v xml:space="preserve">$25 </v>
      </c>
      <c r="Q203" s="21" t="str" cm="1">
        <f t="array" ref="Q203">INDEX(_xlfn.TEXTSPLIT(INDEX(_xlfn.TEXTSPLIT(טבלה1[[#This Row],[עמודה55]],"-"),2),"/"),1)</f>
        <v xml:space="preserve"> $49 </v>
      </c>
      <c r="R203" s="12">
        <f>AVERAGE(טבלה1[[#This Row],[עמודה59]:[עמודה60]])</f>
        <v>37</v>
      </c>
      <c r="S203" s="3">
        <f>VALUE(SUBSTITUTE(טבלה1[[#This Row],[עמודה56]],"$",""))</f>
        <v>25</v>
      </c>
      <c r="T203" s="3">
        <f>VALUE(SUBSTITUTE(טבלה1[[#This Row],[עמודה57]],"$",""))</f>
        <v>49</v>
      </c>
      <c r="U203" s="3" t="str">
        <f>IF(טבלה1[[#This Row],[עמודה58]]&gt;30,"Yes","No")</f>
        <v>Yes</v>
      </c>
    </row>
    <row r="204" spans="1:21" ht="13" x14ac:dyDescent="0.15">
      <c r="A204" s="8" t="s">
        <v>541</v>
      </c>
      <c r="B204" s="9" t="s">
        <v>542</v>
      </c>
      <c r="C204" s="9" t="s">
        <v>543</v>
      </c>
      <c r="D204" s="13">
        <v>5000</v>
      </c>
      <c r="E204" s="9" t="s">
        <v>33</v>
      </c>
      <c r="F204" s="9" t="s">
        <v>5</v>
      </c>
      <c r="G204" s="10">
        <v>0.1</v>
      </c>
      <c r="H204" s="11" t="str" cm="1">
        <f t="array" ref="H204">INDEX(_xlfn.TEXTSPLIT(טבלה1[[#This Row],[עמודה2]],","),1)</f>
        <v>Champapet</v>
      </c>
      <c r="I204" s="12" t="str" cm="1">
        <f t="array" ref="I204">INDEX(_xlfn.TEXTSPLIT(טבלה1[[#This Row],[עמודה2]],","),2)</f>
        <v xml:space="preserve"> India</v>
      </c>
      <c r="J204" s="16" t="str">
        <f>_xlfn.CONCAT(טבלה1[[#This Row],[AI_Companies]]," ",טבלה1[[#This Row],[עמודה1]])</f>
        <v>ShrewdifyTechnologies http://www.shrewdify.com</v>
      </c>
      <c r="K204" s="12">
        <v>250</v>
      </c>
      <c r="L204" s="12" t="str">
        <f>IF(טבלה1[[#This Row],[עמודה53]]&gt;2000,"Yes","No")</f>
        <v>No</v>
      </c>
      <c r="M204" s="12">
        <v>999</v>
      </c>
      <c r="N204" s="12">
        <f>AVERAGE(טבלה1[[#This Row],[עמודה52]:[עמודה53]])</f>
        <v>624.5</v>
      </c>
      <c r="O204" s="12" t="str">
        <f>IF(טבלה1[[#This Row],[עמודה4]]="&lt; $25 / hr","0$ - $25 / hr",טבלה1[[#This Row],[עמודה4]])</f>
        <v>$25 - $49 / hr</v>
      </c>
      <c r="P204" s="12" t="str" cm="1">
        <f t="array" ref="P204">INDEX(_xlfn.TEXTSPLIT(טבלה1[[#This Row],[עמודה55]],"-"),1)</f>
        <v xml:space="preserve">$25 </v>
      </c>
      <c r="Q204" s="21" t="str" cm="1">
        <f t="array" ref="Q204">INDEX(_xlfn.TEXTSPLIT(INDEX(_xlfn.TEXTSPLIT(טבלה1[[#This Row],[עמודה55]],"-"),2),"/"),1)</f>
        <v xml:space="preserve"> $49 </v>
      </c>
      <c r="R204" s="12">
        <f>AVERAGE(טבלה1[[#This Row],[עמודה59]:[עמודה60]])</f>
        <v>37</v>
      </c>
      <c r="S204" s="3">
        <f>VALUE(SUBSTITUTE(טבלה1[[#This Row],[עמודה56]],"$",""))</f>
        <v>25</v>
      </c>
      <c r="T204" s="3">
        <f>VALUE(SUBSTITUTE(טבלה1[[#This Row],[עמודה57]],"$",""))</f>
        <v>49</v>
      </c>
      <c r="U204" s="3" t="str">
        <f>IF(טבלה1[[#This Row],[עמודה58]]&gt;30,"Yes","No")</f>
        <v>Yes</v>
      </c>
    </row>
    <row r="205" spans="1:21" ht="13" x14ac:dyDescent="0.15">
      <c r="A205" s="8" t="s">
        <v>544</v>
      </c>
      <c r="B205" s="9" t="s">
        <v>545</v>
      </c>
      <c r="C205" s="9" t="s">
        <v>546</v>
      </c>
      <c r="D205" s="13">
        <v>5000</v>
      </c>
      <c r="E205" s="9" t="s">
        <v>33</v>
      </c>
      <c r="F205" s="9" t="s">
        <v>5</v>
      </c>
      <c r="G205" s="10">
        <v>0.1</v>
      </c>
      <c r="H205" s="11" t="str" cm="1">
        <f t="array" ref="H205">INDEX(_xlfn.TEXTSPLIT(טבלה1[[#This Row],[עמודה2]],","),1)</f>
        <v>Chicago</v>
      </c>
      <c r="I205" s="12" t="str" cm="1">
        <f t="array" ref="I205">INDEX(_xlfn.TEXTSPLIT(טבלה1[[#This Row],[עמודה2]],","),2)</f>
        <v xml:space="preserve"> IL</v>
      </c>
      <c r="J205" s="16" t="str">
        <f>_xlfn.CONCAT(טבלה1[[#This Row],[AI_Companies]]," ",טבלה1[[#This Row],[עמודה1]])</f>
        <v>BeyondKey http://www.beyondkey.com</v>
      </c>
      <c r="K205" s="12">
        <v>250</v>
      </c>
      <c r="L205" s="12" t="str">
        <f>IF(טבלה1[[#This Row],[עמודה53]]&gt;2000,"Yes","No")</f>
        <v>No</v>
      </c>
      <c r="M205" s="12">
        <v>999</v>
      </c>
      <c r="N205" s="12">
        <f>AVERAGE(טבלה1[[#This Row],[עמודה52]:[עמודה53]])</f>
        <v>624.5</v>
      </c>
      <c r="O205" s="12" t="str">
        <f>IF(טבלה1[[#This Row],[עמודה4]]="&lt; $25 / hr","0$ - $25 / hr",טבלה1[[#This Row],[עמודה4]])</f>
        <v>$25 - $49 / hr</v>
      </c>
      <c r="P205" s="12" t="str" cm="1">
        <f t="array" ref="P205">INDEX(_xlfn.TEXTSPLIT(טבלה1[[#This Row],[עמודה55]],"-"),1)</f>
        <v xml:space="preserve">$25 </v>
      </c>
      <c r="Q205" s="21" t="str" cm="1">
        <f t="array" ref="Q205">INDEX(_xlfn.TEXTSPLIT(INDEX(_xlfn.TEXTSPLIT(טבלה1[[#This Row],[עמודה55]],"-"),2),"/"),1)</f>
        <v xml:space="preserve"> $49 </v>
      </c>
      <c r="R205" s="12">
        <f>AVERAGE(טבלה1[[#This Row],[עמודה59]:[עמודה60]])</f>
        <v>37</v>
      </c>
      <c r="S205" s="3">
        <f>VALUE(SUBSTITUTE(טבלה1[[#This Row],[עמודה56]],"$",""))</f>
        <v>25</v>
      </c>
      <c r="T205" s="3">
        <f>VALUE(SUBSTITUTE(טבלה1[[#This Row],[עמודה57]],"$",""))</f>
        <v>49</v>
      </c>
      <c r="U205" s="3" t="str">
        <f>IF(טבלה1[[#This Row],[עמודה58]]&gt;30,"Yes","No")</f>
        <v>Yes</v>
      </c>
    </row>
    <row r="206" spans="1:21" ht="13" x14ac:dyDescent="0.15">
      <c r="A206" s="8" t="s">
        <v>547</v>
      </c>
      <c r="B206" s="9" t="s">
        <v>548</v>
      </c>
      <c r="C206" s="9" t="s">
        <v>549</v>
      </c>
      <c r="D206" s="13">
        <v>10000</v>
      </c>
      <c r="E206" s="9" t="s">
        <v>33</v>
      </c>
      <c r="F206" s="9" t="s">
        <v>10</v>
      </c>
      <c r="G206" s="10">
        <v>0.1</v>
      </c>
      <c r="H206" s="11" t="str" cm="1">
        <f t="array" ref="H206">INDEX(_xlfn.TEXTSPLIT(טבלה1[[#This Row],[עמודה2]],","),1)</f>
        <v>Lexington</v>
      </c>
      <c r="I206" s="12" t="str" cm="1">
        <f t="array" ref="I206">INDEX(_xlfn.TEXTSPLIT(טבלה1[[#This Row],[עמודה2]],","),2)</f>
        <v xml:space="preserve"> MA</v>
      </c>
      <c r="J206" s="16" t="str">
        <f>_xlfn.CONCAT(טבלה1[[#This Row],[AI_Companies]]," ",טבלה1[[#This Row],[עמודה1]])</f>
        <v>TekdiTechnologiesPvt.Ltd. https://tekdi.net</v>
      </c>
      <c r="K206" s="12">
        <v>50</v>
      </c>
      <c r="L206" s="12" t="str">
        <f>IF(טבלה1[[#This Row],[עמודה53]]&gt;2000,"Yes","No")</f>
        <v>No</v>
      </c>
      <c r="M206" s="12">
        <v>249</v>
      </c>
      <c r="N206" s="12">
        <f>AVERAGE(טבלה1[[#This Row],[עמודה52]:[עמודה53]])</f>
        <v>149.5</v>
      </c>
      <c r="O206" s="12" t="str">
        <f>IF(טבלה1[[#This Row],[עמודה4]]="&lt; $25 / hr","0$ - $25 / hr",טבלה1[[#This Row],[עמודה4]])</f>
        <v>$25 - $49 / hr</v>
      </c>
      <c r="P206" s="12" t="str" cm="1">
        <f t="array" ref="P206">INDEX(_xlfn.TEXTSPLIT(טבלה1[[#This Row],[עמודה55]],"-"),1)</f>
        <v xml:space="preserve">$25 </v>
      </c>
      <c r="Q206" s="21" t="str" cm="1">
        <f t="array" ref="Q206">INDEX(_xlfn.TEXTSPLIT(INDEX(_xlfn.TEXTSPLIT(טבלה1[[#This Row],[עמודה55]],"-"),2),"/"),1)</f>
        <v xml:space="preserve"> $49 </v>
      </c>
      <c r="R206" s="12">
        <f>AVERAGE(טבלה1[[#This Row],[עמודה59]:[עמודה60]])</f>
        <v>37</v>
      </c>
      <c r="S206" s="3">
        <f>VALUE(SUBSTITUTE(טבלה1[[#This Row],[עמודה56]],"$",""))</f>
        <v>25</v>
      </c>
      <c r="T206" s="3">
        <f>VALUE(SUBSTITUTE(טבלה1[[#This Row],[עמודה57]],"$",""))</f>
        <v>49</v>
      </c>
      <c r="U206" s="3" t="str">
        <f>IF(טבלה1[[#This Row],[עמודה58]]&gt;30,"Yes","No")</f>
        <v>Yes</v>
      </c>
    </row>
    <row r="207" spans="1:21" ht="13" x14ac:dyDescent="0.15">
      <c r="A207" s="8" t="s">
        <v>550</v>
      </c>
      <c r="B207" s="9" t="s">
        <v>551</v>
      </c>
      <c r="C207" s="9" t="s">
        <v>72</v>
      </c>
      <c r="D207" s="13">
        <v>5000</v>
      </c>
      <c r="E207" s="9" t="s">
        <v>33</v>
      </c>
      <c r="F207" s="9" t="s">
        <v>117</v>
      </c>
      <c r="G207" s="10">
        <v>0.1</v>
      </c>
      <c r="H207" s="11" t="str" cm="1">
        <f t="array" ref="H207">INDEX(_xlfn.TEXTSPLIT(טבלה1[[#This Row],[עמודה2]],","),1)</f>
        <v>L'viv</v>
      </c>
      <c r="I207" s="12" t="str" cm="1">
        <f t="array" ref="I207">INDEX(_xlfn.TEXTSPLIT(טבלה1[[#This Row],[עמודה2]],","),2)</f>
        <v xml:space="preserve"> Ukraine</v>
      </c>
      <c r="J207" s="16" t="str">
        <f>_xlfn.CONCAT(טבלה1[[#This Row],[AI_Companies]]," ",טבלה1[[#This Row],[עמודה1]])</f>
        <v>CodePillow https://codepillow.io</v>
      </c>
      <c r="K207" s="12">
        <v>2</v>
      </c>
      <c r="L207" s="12" t="str">
        <f>IF(טבלה1[[#This Row],[עמודה53]]&gt;2000,"Yes","No")</f>
        <v>No</v>
      </c>
      <c r="M207" s="12">
        <v>9</v>
      </c>
      <c r="N207" s="12">
        <f>AVERAGE(טבלה1[[#This Row],[עמודה52]:[עמודה53]])</f>
        <v>5.5</v>
      </c>
      <c r="O207" s="12" t="str">
        <f>IF(טבלה1[[#This Row],[עמודה4]]="&lt; $25 / hr","0$ - $25 / hr",טבלה1[[#This Row],[עמודה4]])</f>
        <v>$25 - $49 / hr</v>
      </c>
      <c r="P207" s="12" t="str" cm="1">
        <f t="array" ref="P207">INDEX(_xlfn.TEXTSPLIT(טבלה1[[#This Row],[עמודה55]],"-"),1)</f>
        <v xml:space="preserve">$25 </v>
      </c>
      <c r="Q207" s="21" t="str" cm="1">
        <f t="array" ref="Q207">INDEX(_xlfn.TEXTSPLIT(INDEX(_xlfn.TEXTSPLIT(טבלה1[[#This Row],[עמודה55]],"-"),2),"/"),1)</f>
        <v xml:space="preserve"> $49 </v>
      </c>
      <c r="R207" s="12">
        <f>AVERAGE(טבלה1[[#This Row],[עמודה59]:[עמודה60]])</f>
        <v>37</v>
      </c>
      <c r="S207" s="3">
        <f>VALUE(SUBSTITUTE(טבלה1[[#This Row],[עמודה56]],"$",""))</f>
        <v>25</v>
      </c>
      <c r="T207" s="3">
        <f>VALUE(SUBSTITUTE(טבלה1[[#This Row],[עמודה57]],"$",""))</f>
        <v>49</v>
      </c>
      <c r="U207" s="3" t="str">
        <f>IF(טבלה1[[#This Row],[עמודה58]]&gt;30,"Yes","No")</f>
        <v>Yes</v>
      </c>
    </row>
    <row r="208" spans="1:21" ht="13" x14ac:dyDescent="0.15">
      <c r="A208" s="8" t="s">
        <v>552</v>
      </c>
      <c r="B208" s="9" t="s">
        <v>553</v>
      </c>
      <c r="C208" s="9" t="s">
        <v>554</v>
      </c>
      <c r="D208" s="13">
        <v>1000</v>
      </c>
      <c r="E208" s="9" t="s">
        <v>14</v>
      </c>
      <c r="F208" s="9" t="s">
        <v>29</v>
      </c>
      <c r="G208" s="10">
        <v>0.4</v>
      </c>
      <c r="H208" s="11" t="str" cm="1">
        <f t="array" ref="H208">INDEX(_xlfn.TEXTSPLIT(טבלה1[[#This Row],[עמודה2]],","),1)</f>
        <v>Kolkata</v>
      </c>
      <c r="I208" s="12" t="str" cm="1">
        <f t="array" ref="I208">INDEX(_xlfn.TEXTSPLIT(טבלה1[[#This Row],[עמודה2]],","),2)</f>
        <v xml:space="preserve"> India</v>
      </c>
      <c r="J208" s="16" t="str">
        <f>_xlfn.CONCAT(טבלה1[[#This Row],[AI_Companies]]," ",טבלה1[[#This Row],[עמודה1]])</f>
        <v>ThetaOne http://thetaonelab.com</v>
      </c>
      <c r="K208" s="12">
        <v>10</v>
      </c>
      <c r="L208" s="12" t="str">
        <f>IF(טבלה1[[#This Row],[עמודה53]]&gt;2000,"Yes","No")</f>
        <v>No</v>
      </c>
      <c r="M208" s="12">
        <v>49</v>
      </c>
      <c r="N208" s="12">
        <f>AVERAGE(טבלה1[[#This Row],[עמודה52]:[עמודה53]])</f>
        <v>29.5</v>
      </c>
      <c r="O208" s="12" t="str">
        <f>IF(טבלה1[[#This Row],[עמודה4]]="&lt; $25 / hr","0$ - $25 / hr",טבלה1[[#This Row],[עמודה4]])</f>
        <v>0$ - $25 / hr</v>
      </c>
      <c r="P208" s="12" t="str" cm="1">
        <f t="array" ref="P208">INDEX(_xlfn.TEXTSPLIT(טבלה1[[#This Row],[עמודה55]],"-"),1)</f>
        <v xml:space="preserve">0$ </v>
      </c>
      <c r="Q208" s="21" t="str" cm="1">
        <f t="array" ref="Q208">INDEX(_xlfn.TEXTSPLIT(INDEX(_xlfn.TEXTSPLIT(טבלה1[[#This Row],[עמודה55]],"-"),2),"/"),1)</f>
        <v xml:space="preserve"> $25 </v>
      </c>
      <c r="R208" s="12">
        <f>AVERAGE(טבלה1[[#This Row],[עמודה59]:[עמודה60]])</f>
        <v>12.5</v>
      </c>
      <c r="S208" s="3">
        <f>VALUE(SUBSTITUTE(טבלה1[[#This Row],[עמודה56]],"$",""))</f>
        <v>0</v>
      </c>
      <c r="T208" s="3">
        <f>VALUE(SUBSTITUTE(טבלה1[[#This Row],[עמודה57]],"$",""))</f>
        <v>25</v>
      </c>
      <c r="U208" s="3" t="str">
        <f>IF(טבלה1[[#This Row],[עמודה58]]&gt;30,"Yes","No")</f>
        <v>No</v>
      </c>
    </row>
    <row r="209" spans="1:21" ht="13" x14ac:dyDescent="0.15">
      <c r="A209" s="8" t="s">
        <v>555</v>
      </c>
      <c r="B209" s="9" t="s">
        <v>556</v>
      </c>
      <c r="C209" s="9" t="s">
        <v>311</v>
      </c>
      <c r="D209" s="13">
        <v>5000</v>
      </c>
      <c r="E209" s="9" t="s">
        <v>21</v>
      </c>
      <c r="F209" s="9" t="s">
        <v>117</v>
      </c>
      <c r="G209" s="10">
        <v>0.25</v>
      </c>
      <c r="H209" s="11" t="str" cm="1">
        <f t="array" ref="H209">INDEX(_xlfn.TEXTSPLIT(טבלה1[[#This Row],[עמודה2]],","),1)</f>
        <v>Vancouver</v>
      </c>
      <c r="I209" s="12" t="str" cm="1">
        <f t="array" ref="I209">INDEX(_xlfn.TEXTSPLIT(טבלה1[[#This Row],[עמודה2]],","),2)</f>
        <v xml:space="preserve"> Canada</v>
      </c>
      <c r="J209" s="16" t="str">
        <f>_xlfn.CONCAT(טבלה1[[#This Row],[AI_Companies]]," ",טבלה1[[#This Row],[עמודה1]])</f>
        <v>SaaSberryInnovationLaboratoriesLtd. http://www.saasberrylabs.com</v>
      </c>
      <c r="K209" s="12">
        <v>2</v>
      </c>
      <c r="L209" s="12" t="str">
        <f>IF(טבלה1[[#This Row],[עמודה53]]&gt;2000,"Yes","No")</f>
        <v>No</v>
      </c>
      <c r="M209" s="12">
        <v>9</v>
      </c>
      <c r="N209" s="12">
        <f>AVERAGE(טבלה1[[#This Row],[עמודה52]:[עמודה53]])</f>
        <v>5.5</v>
      </c>
      <c r="O209" s="12" t="str">
        <f>IF(טבלה1[[#This Row],[עמודה4]]="&lt; $25 / hr","0$ - $25 / hr",טבלה1[[#This Row],[עמודה4]])</f>
        <v>$100 - $149 / hr</v>
      </c>
      <c r="P209" s="12" t="str" cm="1">
        <f t="array" ref="P209">INDEX(_xlfn.TEXTSPLIT(טבלה1[[#This Row],[עמודה55]],"-"),1)</f>
        <v xml:space="preserve">$100 </v>
      </c>
      <c r="Q209" s="21" t="str" cm="1">
        <f t="array" ref="Q209">INDEX(_xlfn.TEXTSPLIT(INDEX(_xlfn.TEXTSPLIT(טבלה1[[#This Row],[עמודה55]],"-"),2),"/"),1)</f>
        <v xml:space="preserve"> $149 </v>
      </c>
      <c r="R209" s="12">
        <f>AVERAGE(טבלה1[[#This Row],[עמודה59]:[עמודה60]])</f>
        <v>124.5</v>
      </c>
      <c r="S209" s="3">
        <f>VALUE(SUBSTITUTE(טבלה1[[#This Row],[עמודה56]],"$",""))</f>
        <v>100</v>
      </c>
      <c r="T209" s="3">
        <f>VALUE(SUBSTITUTE(טבלה1[[#This Row],[עמודה57]],"$",""))</f>
        <v>149</v>
      </c>
      <c r="U209" s="3" t="str">
        <f>IF(טבלה1[[#This Row],[עמודה58]]&gt;30,"Yes","No")</f>
        <v>Yes</v>
      </c>
    </row>
    <row r="210" spans="1:21" ht="13" x14ac:dyDescent="0.15">
      <c r="A210" s="8" t="s">
        <v>557</v>
      </c>
      <c r="B210" s="9" t="s">
        <v>558</v>
      </c>
      <c r="C210" s="9" t="s">
        <v>559</v>
      </c>
      <c r="D210" s="13">
        <v>5000</v>
      </c>
      <c r="E210" s="9" t="s">
        <v>9</v>
      </c>
      <c r="F210" s="9" t="s">
        <v>560</v>
      </c>
      <c r="G210" s="10">
        <v>0.33</v>
      </c>
      <c r="H210" s="11" t="str" cm="1">
        <f t="array" ref="H210">INDEX(_xlfn.TEXTSPLIT(טבלה1[[#This Row],[עמודה2]],","),1)</f>
        <v>Belgrade</v>
      </c>
      <c r="I210" s="12" t="str" cm="1">
        <f t="array" ref="I210">INDEX(_xlfn.TEXTSPLIT(טבלה1[[#This Row],[עמודה2]],","),2)</f>
        <v xml:space="preserve"> Serbia</v>
      </c>
      <c r="J210" s="16" t="str">
        <f>_xlfn.CONCAT(טבלה1[[#This Row],[AI_Companies]]," ",טבלה1[[#This Row],[עמודה1]])</f>
        <v>SpesRobotics https://spes.ai/</v>
      </c>
      <c r="K210" s="12" t="s">
        <v>560</v>
      </c>
      <c r="L210" s="12" t="str">
        <f>IF(טבלה1[[#This Row],[עמודה53]]&gt;2000,"Yes","No")</f>
        <v>No</v>
      </c>
      <c r="M210" s="12"/>
      <c r="N210" s="12" t="e">
        <f>AVERAGE(טבלה1[[#This Row],[עמודה52]:[עמודה53]])</f>
        <v>#DIV/0!</v>
      </c>
      <c r="O210" s="12" t="str">
        <f>IF(טבלה1[[#This Row],[עמודה4]]="&lt; $25 / hr","0$ - $25 / hr",טבלה1[[#This Row],[עמודה4]])</f>
        <v>$50 - $99 / hr</v>
      </c>
      <c r="P210" s="12" t="str" cm="1">
        <f t="array" ref="P210">INDEX(_xlfn.TEXTSPLIT(טבלה1[[#This Row],[עמודה55]],"-"),1)</f>
        <v xml:space="preserve">$50 </v>
      </c>
      <c r="Q210" s="21" t="str" cm="1">
        <f t="array" ref="Q210">INDEX(_xlfn.TEXTSPLIT(INDEX(_xlfn.TEXTSPLIT(טבלה1[[#This Row],[עמודה55]],"-"),2),"/"),1)</f>
        <v xml:space="preserve"> $99 </v>
      </c>
      <c r="R210" s="12">
        <f>AVERAGE(טבלה1[[#This Row],[עמודה59]:[עמודה60]])</f>
        <v>74.5</v>
      </c>
      <c r="S210" s="3">
        <f>VALUE(SUBSTITUTE(טבלה1[[#This Row],[עמודה56]],"$",""))</f>
        <v>50</v>
      </c>
      <c r="T210" s="3">
        <f>VALUE(SUBSTITUTE(טבלה1[[#This Row],[עמודה57]],"$",""))</f>
        <v>99</v>
      </c>
      <c r="U210" s="3" t="str">
        <f>IF(טבלה1[[#This Row],[עמודה58]]&gt;30,"Yes","No")</f>
        <v>Yes</v>
      </c>
    </row>
    <row r="211" spans="1:21" ht="13" x14ac:dyDescent="0.15">
      <c r="A211" s="8" t="s">
        <v>561</v>
      </c>
      <c r="B211" s="9" t="s">
        <v>562</v>
      </c>
      <c r="C211" s="9" t="s">
        <v>563</v>
      </c>
      <c r="D211" s="9" t="s">
        <v>4</v>
      </c>
      <c r="E211" s="9" t="s">
        <v>14</v>
      </c>
      <c r="F211" s="9" t="s">
        <v>117</v>
      </c>
      <c r="G211" s="10">
        <v>0.1</v>
      </c>
      <c r="H211" s="11" t="str" cm="1">
        <f t="array" ref="H211">INDEX(_xlfn.TEXTSPLIT(טבלה1[[#This Row],[עמודה2]],","),1)</f>
        <v>Karachi</v>
      </c>
      <c r="I211" s="12" t="str" cm="1">
        <f t="array" ref="I211">INDEX(_xlfn.TEXTSPLIT(טבלה1[[#This Row],[עמודה2]],","),2)</f>
        <v xml:space="preserve"> Pakistan</v>
      </c>
      <c r="J211" s="16" t="str">
        <f>_xlfn.CONCAT(טבלה1[[#This Row],[AI_Companies]]," ",טבלה1[[#This Row],[עמודה1]])</f>
        <v>AliTechSolutions https://alitech.io</v>
      </c>
      <c r="K211" s="12">
        <v>2</v>
      </c>
      <c r="L211" s="12" t="str">
        <f>IF(טבלה1[[#This Row],[עמודה53]]&gt;2000,"Yes","No")</f>
        <v>No</v>
      </c>
      <c r="M211" s="12">
        <v>9</v>
      </c>
      <c r="N211" s="12">
        <f>AVERAGE(טבלה1[[#This Row],[עמודה52]:[עמודה53]])</f>
        <v>5.5</v>
      </c>
      <c r="O211" s="12" t="str">
        <f>IF(טבלה1[[#This Row],[עמודה4]]="&lt; $25 / hr","0$ - $25 / hr",טבלה1[[#This Row],[עמודה4]])</f>
        <v>0$ - $25 / hr</v>
      </c>
      <c r="P211" s="12" t="str" cm="1">
        <f t="array" ref="P211">INDEX(_xlfn.TEXTSPLIT(טבלה1[[#This Row],[עמודה55]],"-"),1)</f>
        <v xml:space="preserve">0$ </v>
      </c>
      <c r="Q211" s="21" t="str" cm="1">
        <f t="array" ref="Q211">INDEX(_xlfn.TEXTSPLIT(INDEX(_xlfn.TEXTSPLIT(טבלה1[[#This Row],[עמודה55]],"-"),2),"/"),1)</f>
        <v xml:space="preserve"> $25 </v>
      </c>
      <c r="R211" s="12">
        <f>AVERAGE(טבלה1[[#This Row],[עמודה59]:[עמודה60]])</f>
        <v>12.5</v>
      </c>
      <c r="S211" s="3">
        <f>VALUE(SUBSTITUTE(טבלה1[[#This Row],[עמודה56]],"$",""))</f>
        <v>0</v>
      </c>
      <c r="T211" s="3">
        <f>VALUE(SUBSTITUTE(טבלה1[[#This Row],[עמודה57]],"$",""))</f>
        <v>25</v>
      </c>
      <c r="U211" s="3" t="str">
        <f>IF(טבלה1[[#This Row],[עמודה58]]&gt;30,"Yes","No")</f>
        <v>No</v>
      </c>
    </row>
    <row r="212" spans="1:21" ht="13" x14ac:dyDescent="0.15">
      <c r="A212" s="8" t="s">
        <v>564</v>
      </c>
      <c r="B212" s="9" t="s">
        <v>565</v>
      </c>
      <c r="C212" s="9" t="s">
        <v>342</v>
      </c>
      <c r="D212" s="13">
        <v>50000</v>
      </c>
      <c r="E212" s="9" t="s">
        <v>9</v>
      </c>
      <c r="F212" s="9" t="s">
        <v>10</v>
      </c>
      <c r="G212" s="10">
        <v>0.1</v>
      </c>
      <c r="H212" s="11" t="str" cm="1">
        <f t="array" ref="H212">INDEX(_xlfn.TEXTSPLIT(טבלה1[[#This Row],[עמודה2]],","),1)</f>
        <v>Montevideo</v>
      </c>
      <c r="I212" s="12" t="str" cm="1">
        <f t="array" ref="I212">INDEX(_xlfn.TEXTSPLIT(טבלה1[[#This Row],[עמודה2]],","),2)</f>
        <v xml:space="preserve"> Uruguay</v>
      </c>
      <c r="J212" s="16" t="str">
        <f>_xlfn.CONCAT(טבלה1[[#This Row],[AI_Companies]]," ",טבלה1[[#This Row],[עמודה1]])</f>
        <v>Quanam https://www.quanam.com/</v>
      </c>
      <c r="K212" s="12">
        <v>50</v>
      </c>
      <c r="L212" s="12" t="str">
        <f>IF(טבלה1[[#This Row],[עמודה53]]&gt;2000,"Yes","No")</f>
        <v>No</v>
      </c>
      <c r="M212" s="12">
        <v>249</v>
      </c>
      <c r="N212" s="12">
        <f>AVERAGE(טבלה1[[#This Row],[עמודה52]:[עמודה53]])</f>
        <v>149.5</v>
      </c>
      <c r="O212" s="12" t="str">
        <f>IF(טבלה1[[#This Row],[עמודה4]]="&lt; $25 / hr","0$ - $25 / hr",טבלה1[[#This Row],[עמודה4]])</f>
        <v>$50 - $99 / hr</v>
      </c>
      <c r="P212" s="12" t="str" cm="1">
        <f t="array" ref="P212">INDEX(_xlfn.TEXTSPLIT(טבלה1[[#This Row],[עמודה55]],"-"),1)</f>
        <v xml:space="preserve">$50 </v>
      </c>
      <c r="Q212" s="21" t="str" cm="1">
        <f t="array" ref="Q212">INDEX(_xlfn.TEXTSPLIT(INDEX(_xlfn.TEXTSPLIT(טבלה1[[#This Row],[עמודה55]],"-"),2),"/"),1)</f>
        <v xml:space="preserve"> $99 </v>
      </c>
      <c r="R212" s="12">
        <f>AVERAGE(טבלה1[[#This Row],[עמודה59]:[עמודה60]])</f>
        <v>74.5</v>
      </c>
      <c r="S212" s="3">
        <f>VALUE(SUBSTITUTE(טבלה1[[#This Row],[עמודה56]],"$",""))</f>
        <v>50</v>
      </c>
      <c r="T212" s="3">
        <f>VALUE(SUBSTITUTE(טבלה1[[#This Row],[עמודה57]],"$",""))</f>
        <v>99</v>
      </c>
      <c r="U212" s="3" t="str">
        <f>IF(טבלה1[[#This Row],[עמודה58]]&gt;30,"Yes","No")</f>
        <v>Yes</v>
      </c>
    </row>
    <row r="213" spans="1:21" ht="13" x14ac:dyDescent="0.15">
      <c r="A213" s="8" t="s">
        <v>566</v>
      </c>
      <c r="B213" s="9" t="s">
        <v>567</v>
      </c>
      <c r="C213" s="9" t="s">
        <v>56</v>
      </c>
      <c r="D213" s="13">
        <v>5000</v>
      </c>
      <c r="E213" s="9" t="s">
        <v>33</v>
      </c>
      <c r="F213" s="9" t="s">
        <v>10</v>
      </c>
      <c r="G213" s="10">
        <v>0.1</v>
      </c>
      <c r="H213" s="11" t="str" cm="1">
        <f t="array" ref="H213">INDEX(_xlfn.TEXTSPLIT(טבלה1[[#This Row],[עמודה2]],","),1)</f>
        <v>Los Angeles</v>
      </c>
      <c r="I213" s="12" t="str" cm="1">
        <f t="array" ref="I213">INDEX(_xlfn.TEXTSPLIT(טבלה1[[#This Row],[עמודה2]],","),2)</f>
        <v xml:space="preserve"> CA</v>
      </c>
      <c r="J213" s="16" t="str">
        <f>_xlfn.CONCAT(טבלה1[[#This Row],[AI_Companies]]," ",טבלה1[[#This Row],[עמודה1]])</f>
        <v>PAYGAppsInc. https://www.paygapps.com/</v>
      </c>
      <c r="K213" s="12">
        <v>50</v>
      </c>
      <c r="L213" s="12" t="str">
        <f>IF(טבלה1[[#This Row],[עמודה53]]&gt;2000,"Yes","No")</f>
        <v>No</v>
      </c>
      <c r="M213" s="12">
        <v>249</v>
      </c>
      <c r="N213" s="12">
        <f>AVERAGE(טבלה1[[#This Row],[עמודה52]:[עמודה53]])</f>
        <v>149.5</v>
      </c>
      <c r="O213" s="12" t="str">
        <f>IF(טבלה1[[#This Row],[עמודה4]]="&lt; $25 / hr","0$ - $25 / hr",טבלה1[[#This Row],[עמודה4]])</f>
        <v>$25 - $49 / hr</v>
      </c>
      <c r="P213" s="12" t="str" cm="1">
        <f t="array" ref="P213">INDEX(_xlfn.TEXTSPLIT(טבלה1[[#This Row],[עמודה55]],"-"),1)</f>
        <v xml:space="preserve">$25 </v>
      </c>
      <c r="Q213" s="21" t="str" cm="1">
        <f t="array" ref="Q213">INDEX(_xlfn.TEXTSPLIT(INDEX(_xlfn.TEXTSPLIT(טבלה1[[#This Row],[עמודה55]],"-"),2),"/"),1)</f>
        <v xml:space="preserve"> $49 </v>
      </c>
      <c r="R213" s="12">
        <f>AVERAGE(טבלה1[[#This Row],[עמודה59]:[עמודה60]])</f>
        <v>37</v>
      </c>
      <c r="S213" s="3">
        <f>VALUE(SUBSTITUTE(טבלה1[[#This Row],[עמודה56]],"$",""))</f>
        <v>25</v>
      </c>
      <c r="T213" s="3">
        <f>VALUE(SUBSTITUTE(טבלה1[[#This Row],[עמודה57]],"$",""))</f>
        <v>49</v>
      </c>
      <c r="U213" s="3" t="str">
        <f>IF(טבלה1[[#This Row],[עמודה58]]&gt;30,"Yes","No")</f>
        <v>Yes</v>
      </c>
    </row>
    <row r="214" spans="1:21" ht="13" x14ac:dyDescent="0.15">
      <c r="A214" s="8" t="s">
        <v>568</v>
      </c>
      <c r="B214" s="9" t="s">
        <v>569</v>
      </c>
      <c r="C214" s="9" t="s">
        <v>20</v>
      </c>
      <c r="D214" s="13">
        <v>5000</v>
      </c>
      <c r="E214" s="9" t="s">
        <v>4</v>
      </c>
      <c r="F214" s="9" t="s">
        <v>10</v>
      </c>
      <c r="G214" s="10">
        <v>0.1</v>
      </c>
      <c r="H214" s="11" t="str" cm="1">
        <f t="array" ref="H214">INDEX(_xlfn.TEXTSPLIT(טבלה1[[#This Row],[עמודה2]],","),1)</f>
        <v>New York</v>
      </c>
      <c r="I214" s="12" t="str" cm="1">
        <f t="array" ref="I214">INDEX(_xlfn.TEXTSPLIT(טבלה1[[#This Row],[עמודה2]],","),2)</f>
        <v xml:space="preserve"> NY</v>
      </c>
      <c r="J214" s="16" t="str">
        <f>_xlfn.CONCAT(טבלה1[[#This Row],[AI_Companies]]," ",טבלה1[[#This Row],[עמודה1]])</f>
        <v>QuantilusInnovationInc. https://quantilus.com/</v>
      </c>
      <c r="K214" s="12">
        <v>50</v>
      </c>
      <c r="L214" s="12" t="str">
        <f>IF(טבלה1[[#This Row],[עמודה53]]&gt;2000,"Yes","No")</f>
        <v>No</v>
      </c>
      <c r="M214" s="12">
        <v>249</v>
      </c>
      <c r="N214" s="12">
        <f>AVERAGE(טבלה1[[#This Row],[עמודה52]:[עמודה53]])</f>
        <v>149.5</v>
      </c>
      <c r="O214" s="12" t="str">
        <f>IF(טבלה1[[#This Row],[עמודה4]]="&lt; $25 / hr","0$ - $25 / hr",טבלה1[[#This Row],[עמודה4]])</f>
        <v>Undisclosed</v>
      </c>
      <c r="P214" s="12" t="str" cm="1">
        <f t="array" ref="P214">INDEX(_xlfn.TEXTSPLIT(טבלה1[[#This Row],[עמודה55]],"-"),1)</f>
        <v>Undisclosed</v>
      </c>
      <c r="Q214" s="21" t="e" cm="1">
        <f t="array" ref="Q214">INDEX(_xlfn.TEXTSPLIT(INDEX(_xlfn.TEXTSPLIT(טבלה1[[#This Row],[עמודה55]],"-"),2),"/"),1)</f>
        <v>#REF!</v>
      </c>
      <c r="R214" s="12" t="e">
        <f>AVERAGE(טבלה1[[#This Row],[עמודה59]:[עמודה60]])</f>
        <v>#VALUE!</v>
      </c>
      <c r="S214" s="3" t="e">
        <f>VALUE(SUBSTITUTE(טבלה1[[#This Row],[עמודה56]],"$",""))</f>
        <v>#VALUE!</v>
      </c>
      <c r="T214" s="3" t="e">
        <f>VALUE(SUBSTITUTE(טבלה1[[#This Row],[עמודה57]],"$",""))</f>
        <v>#REF!</v>
      </c>
      <c r="U214" s="3" t="e">
        <f>IF(טבלה1[[#This Row],[עמודה58]]&gt;30,"Yes","No")</f>
        <v>#VALUE!</v>
      </c>
    </row>
    <row r="215" spans="1:21" ht="13" x14ac:dyDescent="0.15">
      <c r="A215" s="8" t="s">
        <v>570</v>
      </c>
      <c r="B215" s="9" t="s">
        <v>571</v>
      </c>
      <c r="C215" s="9" t="s">
        <v>361</v>
      </c>
      <c r="D215" s="13">
        <v>10000</v>
      </c>
      <c r="E215" s="9" t="s">
        <v>14</v>
      </c>
      <c r="F215" s="9" t="s">
        <v>29</v>
      </c>
      <c r="G215" s="10">
        <v>0.2</v>
      </c>
      <c r="H215" s="11" t="str" cm="1">
        <f t="array" ref="H215">INDEX(_xlfn.TEXTSPLIT(טבלה1[[#This Row],[עמודה2]],","),1)</f>
        <v>Pune</v>
      </c>
      <c r="I215" s="12" t="str" cm="1">
        <f t="array" ref="I215">INDEX(_xlfn.TEXTSPLIT(טבלה1[[#This Row],[עמודה2]],","),2)</f>
        <v xml:space="preserve"> India</v>
      </c>
      <c r="J215" s="16" t="str">
        <f>_xlfn.CONCAT(טבלה1[[#This Row],[AI_Companies]]," ",טבלה1[[#This Row],[עמודה1]])</f>
        <v>AcquiscentTechnologiesPvt.Ltd. http://www.acquiscent.com</v>
      </c>
      <c r="K215" s="12">
        <v>10</v>
      </c>
      <c r="L215" s="12" t="str">
        <f>IF(טבלה1[[#This Row],[עמודה53]]&gt;2000,"Yes","No")</f>
        <v>No</v>
      </c>
      <c r="M215" s="12">
        <v>49</v>
      </c>
      <c r="N215" s="12">
        <f>AVERAGE(טבלה1[[#This Row],[עמודה52]:[עמודה53]])</f>
        <v>29.5</v>
      </c>
      <c r="O215" s="12" t="str">
        <f>IF(טבלה1[[#This Row],[עמודה4]]="&lt; $25 / hr","0$ - $25 / hr",טבלה1[[#This Row],[עמודה4]])</f>
        <v>0$ - $25 / hr</v>
      </c>
      <c r="P215" s="12" t="str" cm="1">
        <f t="array" ref="P215">INDEX(_xlfn.TEXTSPLIT(טבלה1[[#This Row],[עמודה55]],"-"),1)</f>
        <v xml:space="preserve">0$ </v>
      </c>
      <c r="Q215" s="21" t="str" cm="1">
        <f t="array" ref="Q215">INDEX(_xlfn.TEXTSPLIT(INDEX(_xlfn.TEXTSPLIT(טבלה1[[#This Row],[עמודה55]],"-"),2),"/"),1)</f>
        <v xml:space="preserve"> $25 </v>
      </c>
      <c r="R215" s="12">
        <f>AVERAGE(טבלה1[[#This Row],[עמודה59]:[עמודה60]])</f>
        <v>12.5</v>
      </c>
      <c r="S215" s="3">
        <f>VALUE(SUBSTITUTE(טבלה1[[#This Row],[עמודה56]],"$",""))</f>
        <v>0</v>
      </c>
      <c r="T215" s="3">
        <f>VALUE(SUBSTITUTE(טבלה1[[#This Row],[עמודה57]],"$",""))</f>
        <v>25</v>
      </c>
      <c r="U215" s="3" t="str">
        <f>IF(טבלה1[[#This Row],[עמודה58]]&gt;30,"Yes","No")</f>
        <v>No</v>
      </c>
    </row>
    <row r="216" spans="1:21" ht="13" x14ac:dyDescent="0.15">
      <c r="A216" s="8" t="s">
        <v>572</v>
      </c>
      <c r="B216" s="9" t="s">
        <v>573</v>
      </c>
      <c r="C216" s="9" t="s">
        <v>69</v>
      </c>
      <c r="D216" s="13">
        <v>10000</v>
      </c>
      <c r="E216" s="9" t="s">
        <v>4</v>
      </c>
      <c r="F216" s="9" t="s">
        <v>29</v>
      </c>
      <c r="G216" s="10">
        <v>0.1</v>
      </c>
      <c r="H216" s="11" t="str" cm="1">
        <f t="array" ref="H216">INDEX(_xlfn.TEXTSPLIT(טבלה1[[#This Row],[עמודה2]],","),1)</f>
        <v>Bengaluru</v>
      </c>
      <c r="I216" s="12" t="str" cm="1">
        <f t="array" ref="I216">INDEX(_xlfn.TEXTSPLIT(טבלה1[[#This Row],[עמודה2]],","),2)</f>
        <v xml:space="preserve"> India</v>
      </c>
      <c r="J216" s="16" t="str">
        <f>_xlfn.CONCAT(טבלה1[[#This Row],[AI_Companies]]," ",טבלה1[[#This Row],[עמודה1]])</f>
        <v>Azympto https://www.azympto.com/software-development</v>
      </c>
      <c r="K216" s="12">
        <v>10</v>
      </c>
      <c r="L216" s="12" t="str">
        <f>IF(טבלה1[[#This Row],[עמודה53]]&gt;2000,"Yes","No")</f>
        <v>No</v>
      </c>
      <c r="M216" s="12">
        <v>49</v>
      </c>
      <c r="N216" s="12">
        <f>AVERAGE(טבלה1[[#This Row],[עמודה52]:[עמודה53]])</f>
        <v>29.5</v>
      </c>
      <c r="O216" s="12" t="str">
        <f>IF(טבלה1[[#This Row],[עמודה4]]="&lt; $25 / hr","0$ - $25 / hr",טבלה1[[#This Row],[עמודה4]])</f>
        <v>Undisclosed</v>
      </c>
      <c r="P216" s="12" t="str" cm="1">
        <f t="array" ref="P216">INDEX(_xlfn.TEXTSPLIT(טבלה1[[#This Row],[עמודה55]],"-"),1)</f>
        <v>Undisclosed</v>
      </c>
      <c r="Q216" s="21" t="e" cm="1">
        <f t="array" ref="Q216">INDEX(_xlfn.TEXTSPLIT(INDEX(_xlfn.TEXTSPLIT(טבלה1[[#This Row],[עמודה55]],"-"),2),"/"),1)</f>
        <v>#REF!</v>
      </c>
      <c r="R216" s="12" t="e">
        <f>AVERAGE(טבלה1[[#This Row],[עמודה59]:[עמודה60]])</f>
        <v>#VALUE!</v>
      </c>
      <c r="S216" s="3" t="e">
        <f>VALUE(SUBSTITUTE(טבלה1[[#This Row],[עמודה56]],"$",""))</f>
        <v>#VALUE!</v>
      </c>
      <c r="T216" s="3" t="e">
        <f>VALUE(SUBSTITUTE(טבלה1[[#This Row],[עמודה57]],"$",""))</f>
        <v>#REF!</v>
      </c>
      <c r="U216" s="3" t="e">
        <f>IF(טבלה1[[#This Row],[עמודה58]]&gt;30,"Yes","No")</f>
        <v>#VALUE!</v>
      </c>
    </row>
    <row r="217" spans="1:21" ht="13" x14ac:dyDescent="0.15">
      <c r="A217" s="8" t="s">
        <v>574</v>
      </c>
      <c r="B217" s="9" t="s">
        <v>575</v>
      </c>
      <c r="C217" s="9" t="s">
        <v>576</v>
      </c>
      <c r="D217" s="13">
        <v>1000</v>
      </c>
      <c r="E217" s="9" t="s">
        <v>33</v>
      </c>
      <c r="F217" s="9" t="s">
        <v>10</v>
      </c>
      <c r="G217" s="10">
        <v>0.1</v>
      </c>
      <c r="H217" s="11" t="str" cm="1">
        <f t="array" ref="H217">INDEX(_xlfn.TEXTSPLIT(טבלה1[[#This Row],[עמודה2]],","),1)</f>
        <v>Essex</v>
      </c>
      <c r="I217" s="12" t="str" cm="1">
        <f t="array" ref="I217">INDEX(_xlfn.TEXTSPLIT(טבלה1[[#This Row],[עמודה2]],","),2)</f>
        <v xml:space="preserve"> MD</v>
      </c>
      <c r="J217" s="16" t="str">
        <f>_xlfn.CONCAT(טבלה1[[#This Row],[AI_Companies]]," ",טבלה1[[#This Row],[עמודה1]])</f>
        <v>PolosoftTechnologies https://www.polosoftech.com/</v>
      </c>
      <c r="K217" s="12">
        <v>50</v>
      </c>
      <c r="L217" s="12" t="str">
        <f>IF(טבלה1[[#This Row],[עמודה53]]&gt;2000,"Yes","No")</f>
        <v>No</v>
      </c>
      <c r="M217" s="12">
        <v>249</v>
      </c>
      <c r="N217" s="12">
        <f>AVERAGE(טבלה1[[#This Row],[עמודה52]:[עמודה53]])</f>
        <v>149.5</v>
      </c>
      <c r="O217" s="12" t="str">
        <f>IF(טבלה1[[#This Row],[עמודה4]]="&lt; $25 / hr","0$ - $25 / hr",טבלה1[[#This Row],[עמודה4]])</f>
        <v>$25 - $49 / hr</v>
      </c>
      <c r="P217" s="12" t="str" cm="1">
        <f t="array" ref="P217">INDEX(_xlfn.TEXTSPLIT(טבלה1[[#This Row],[עמודה55]],"-"),1)</f>
        <v xml:space="preserve">$25 </v>
      </c>
      <c r="Q217" s="21" t="str" cm="1">
        <f t="array" ref="Q217">INDEX(_xlfn.TEXTSPLIT(INDEX(_xlfn.TEXTSPLIT(טבלה1[[#This Row],[עמודה55]],"-"),2),"/"),1)</f>
        <v xml:space="preserve"> $49 </v>
      </c>
      <c r="R217" s="12">
        <f>AVERAGE(טבלה1[[#This Row],[עמודה59]:[עמודה60]])</f>
        <v>37</v>
      </c>
      <c r="S217" s="3">
        <f>VALUE(SUBSTITUTE(טבלה1[[#This Row],[עמודה56]],"$",""))</f>
        <v>25</v>
      </c>
      <c r="T217" s="3">
        <f>VALUE(SUBSTITUTE(טבלה1[[#This Row],[עמודה57]],"$",""))</f>
        <v>49</v>
      </c>
      <c r="U217" s="3" t="str">
        <f>IF(טבלה1[[#This Row],[עמודה58]]&gt;30,"Yes","No")</f>
        <v>Yes</v>
      </c>
    </row>
    <row r="218" spans="1:21" ht="13" x14ac:dyDescent="0.15">
      <c r="A218" s="8" t="s">
        <v>577</v>
      </c>
      <c r="B218" s="9" t="s">
        <v>578</v>
      </c>
      <c r="C218" s="9" t="s">
        <v>461</v>
      </c>
      <c r="D218" s="13">
        <v>25000</v>
      </c>
      <c r="E218" s="9" t="s">
        <v>21</v>
      </c>
      <c r="F218" s="9" t="s">
        <v>29</v>
      </c>
      <c r="G218" s="10">
        <v>0.4</v>
      </c>
      <c r="H218" s="11" t="str" cm="1">
        <f t="array" ref="H218">INDEX(_xlfn.TEXTSPLIT(טבלה1[[#This Row],[עמודה2]],","),1)</f>
        <v>Irvine</v>
      </c>
      <c r="I218" s="12" t="str" cm="1">
        <f t="array" ref="I218">INDEX(_xlfn.TEXTSPLIT(טבלה1[[#This Row],[עמודה2]],","),2)</f>
        <v xml:space="preserve"> CA</v>
      </c>
      <c r="J218" s="16" t="str">
        <f>_xlfn.CONCAT(טבלה1[[#This Row],[AI_Companies]]," ",טבלה1[[#This Row],[עמודה1]])</f>
        <v>EcognitionLabs https://www.ecognitionlabs.com</v>
      </c>
      <c r="K218" s="12">
        <v>10</v>
      </c>
      <c r="L218" s="12" t="str">
        <f>IF(טבלה1[[#This Row],[עמודה53]]&gt;2000,"Yes","No")</f>
        <v>No</v>
      </c>
      <c r="M218" s="12">
        <v>49</v>
      </c>
      <c r="N218" s="12">
        <f>AVERAGE(טבלה1[[#This Row],[עמודה52]:[עמודה53]])</f>
        <v>29.5</v>
      </c>
      <c r="O218" s="12" t="str">
        <f>IF(טבלה1[[#This Row],[עמודה4]]="&lt; $25 / hr","0$ - $25 / hr",טבלה1[[#This Row],[עמודה4]])</f>
        <v>$100 - $149 / hr</v>
      </c>
      <c r="P218" s="12" t="str" cm="1">
        <f t="array" ref="P218">INDEX(_xlfn.TEXTSPLIT(טבלה1[[#This Row],[עמודה55]],"-"),1)</f>
        <v xml:space="preserve">$100 </v>
      </c>
      <c r="Q218" s="21" t="str" cm="1">
        <f t="array" ref="Q218">INDEX(_xlfn.TEXTSPLIT(INDEX(_xlfn.TEXTSPLIT(טבלה1[[#This Row],[עמודה55]],"-"),2),"/"),1)</f>
        <v xml:space="preserve"> $149 </v>
      </c>
      <c r="R218" s="12">
        <f>AVERAGE(טבלה1[[#This Row],[עמודה59]:[עמודה60]])</f>
        <v>124.5</v>
      </c>
      <c r="S218" s="3">
        <f>VALUE(SUBSTITUTE(טבלה1[[#This Row],[עמודה56]],"$",""))</f>
        <v>100</v>
      </c>
      <c r="T218" s="3">
        <f>VALUE(SUBSTITUTE(טבלה1[[#This Row],[עמודה57]],"$",""))</f>
        <v>149</v>
      </c>
      <c r="U218" s="3" t="str">
        <f>IF(טבלה1[[#This Row],[עמודה58]]&gt;30,"Yes","No")</f>
        <v>Yes</v>
      </c>
    </row>
    <row r="219" spans="1:21" ht="13" x14ac:dyDescent="0.15">
      <c r="A219" s="8" t="s">
        <v>579</v>
      </c>
      <c r="B219" s="9" t="s">
        <v>580</v>
      </c>
      <c r="C219" s="9" t="s">
        <v>69</v>
      </c>
      <c r="D219" s="13">
        <v>10000</v>
      </c>
      <c r="E219" s="9" t="s">
        <v>33</v>
      </c>
      <c r="F219" s="9" t="s">
        <v>5</v>
      </c>
      <c r="G219" s="10">
        <v>0.1</v>
      </c>
      <c r="H219" s="11" t="str" cm="1">
        <f t="array" ref="H219">INDEX(_xlfn.TEXTSPLIT(טבלה1[[#This Row],[עמודה2]],","),1)</f>
        <v>Bengaluru</v>
      </c>
      <c r="I219" s="12" t="str" cm="1">
        <f t="array" ref="I219">INDEX(_xlfn.TEXTSPLIT(טבלה1[[#This Row],[עמודה2]],","),2)</f>
        <v xml:space="preserve"> India</v>
      </c>
      <c r="J219" s="16" t="str">
        <f>_xlfn.CONCAT(טבלה1[[#This Row],[AI_Companies]]," ",טבלה1[[#This Row],[עמודה1]])</f>
        <v>DxMindsInnovationLabsPvtLtd https://dxminds.com</v>
      </c>
      <c r="K219" s="12">
        <v>250</v>
      </c>
      <c r="L219" s="12" t="str">
        <f>IF(טבלה1[[#This Row],[עמודה53]]&gt;2000,"Yes","No")</f>
        <v>No</v>
      </c>
      <c r="M219" s="12">
        <v>999</v>
      </c>
      <c r="N219" s="12">
        <f>AVERAGE(טבלה1[[#This Row],[עמודה52]:[עמודה53]])</f>
        <v>624.5</v>
      </c>
      <c r="O219" s="12" t="str">
        <f>IF(טבלה1[[#This Row],[עמודה4]]="&lt; $25 / hr","0$ - $25 / hr",טבלה1[[#This Row],[עמודה4]])</f>
        <v>$25 - $49 / hr</v>
      </c>
      <c r="P219" s="12" t="str" cm="1">
        <f t="array" ref="P219">INDEX(_xlfn.TEXTSPLIT(טבלה1[[#This Row],[עמודה55]],"-"),1)</f>
        <v xml:space="preserve">$25 </v>
      </c>
      <c r="Q219" s="21" t="str" cm="1">
        <f t="array" ref="Q219">INDEX(_xlfn.TEXTSPLIT(INDEX(_xlfn.TEXTSPLIT(טבלה1[[#This Row],[עמודה55]],"-"),2),"/"),1)</f>
        <v xml:space="preserve"> $49 </v>
      </c>
      <c r="R219" s="12">
        <f>AVERAGE(טבלה1[[#This Row],[עמודה59]:[עמודה60]])</f>
        <v>37</v>
      </c>
      <c r="S219" s="3">
        <f>VALUE(SUBSTITUTE(טבלה1[[#This Row],[עמודה56]],"$",""))</f>
        <v>25</v>
      </c>
      <c r="T219" s="3">
        <f>VALUE(SUBSTITUTE(טבלה1[[#This Row],[עמודה57]],"$",""))</f>
        <v>49</v>
      </c>
      <c r="U219" s="3" t="str">
        <f>IF(טבלה1[[#This Row],[עמודה58]]&gt;30,"Yes","No")</f>
        <v>Yes</v>
      </c>
    </row>
    <row r="220" spans="1:21" ht="13" x14ac:dyDescent="0.15">
      <c r="A220" s="8" t="s">
        <v>581</v>
      </c>
      <c r="B220" s="9" t="s">
        <v>582</v>
      </c>
      <c r="C220" s="9" t="s">
        <v>583</v>
      </c>
      <c r="D220" s="13">
        <v>25000</v>
      </c>
      <c r="E220" s="9" t="s">
        <v>14</v>
      </c>
      <c r="F220" s="9" t="s">
        <v>10</v>
      </c>
      <c r="G220" s="10">
        <v>0.1</v>
      </c>
      <c r="H220" s="11" t="str" cm="1">
        <f t="array" ref="H220">INDEX(_xlfn.TEXTSPLIT(טבלה1[[#This Row],[עמודה2]],","),1)</f>
        <v>Shorthills</v>
      </c>
      <c r="I220" s="12" t="str" cm="1">
        <f t="array" ref="I220">INDEX(_xlfn.TEXTSPLIT(טבלה1[[#This Row],[עמודה2]],","),2)</f>
        <v xml:space="preserve"> NJ</v>
      </c>
      <c r="J220" s="16" t="str">
        <f>_xlfn.CONCAT(טבלה1[[#This Row],[AI_Companies]]," ",טבלה1[[#This Row],[עמודה1]])</f>
        <v>ShortHillsTech http://www.shorthillstech.com</v>
      </c>
      <c r="K220" s="12">
        <v>50</v>
      </c>
      <c r="L220" s="12" t="str">
        <f>IF(טבלה1[[#This Row],[עמודה53]]&gt;2000,"Yes","No")</f>
        <v>No</v>
      </c>
      <c r="M220" s="12">
        <v>249</v>
      </c>
      <c r="N220" s="12">
        <f>AVERAGE(טבלה1[[#This Row],[עמודה52]:[עמודה53]])</f>
        <v>149.5</v>
      </c>
      <c r="O220" s="12" t="str">
        <f>IF(טבלה1[[#This Row],[עמודה4]]="&lt; $25 / hr","0$ - $25 / hr",טבלה1[[#This Row],[עמודה4]])</f>
        <v>0$ - $25 / hr</v>
      </c>
      <c r="P220" s="12" t="str" cm="1">
        <f t="array" ref="P220">INDEX(_xlfn.TEXTSPLIT(טבלה1[[#This Row],[עמודה55]],"-"),1)</f>
        <v xml:space="preserve">0$ </v>
      </c>
      <c r="Q220" s="21" t="str" cm="1">
        <f t="array" ref="Q220">INDEX(_xlfn.TEXTSPLIT(INDEX(_xlfn.TEXTSPLIT(טבלה1[[#This Row],[עמודה55]],"-"),2),"/"),1)</f>
        <v xml:space="preserve"> $25 </v>
      </c>
      <c r="R220" s="12">
        <f>AVERAGE(טבלה1[[#This Row],[עמודה59]:[עמודה60]])</f>
        <v>12.5</v>
      </c>
      <c r="S220" s="3">
        <f>VALUE(SUBSTITUTE(טבלה1[[#This Row],[עמודה56]],"$",""))</f>
        <v>0</v>
      </c>
      <c r="T220" s="3">
        <f>VALUE(SUBSTITUTE(טבלה1[[#This Row],[עמודה57]],"$",""))</f>
        <v>25</v>
      </c>
      <c r="U220" s="3" t="str">
        <f>IF(טבלה1[[#This Row],[עמודה58]]&gt;30,"Yes","No")</f>
        <v>No</v>
      </c>
    </row>
    <row r="221" spans="1:21" ht="13" x14ac:dyDescent="0.15">
      <c r="A221" s="8" t="s">
        <v>584</v>
      </c>
      <c r="B221" s="9" t="s">
        <v>585</v>
      </c>
      <c r="C221" s="9" t="s">
        <v>185</v>
      </c>
      <c r="D221" s="13">
        <v>5000</v>
      </c>
      <c r="E221" s="9" t="s">
        <v>33</v>
      </c>
      <c r="F221" s="9" t="s">
        <v>10</v>
      </c>
      <c r="G221" s="10">
        <v>0.2</v>
      </c>
      <c r="H221" s="11" t="str" cm="1">
        <f t="array" ref="H221">INDEX(_xlfn.TEXTSPLIT(טבלה1[[#This Row],[עמודה2]],","),1)</f>
        <v>Kharkiv</v>
      </c>
      <c r="I221" s="12" t="str" cm="1">
        <f t="array" ref="I221">INDEX(_xlfn.TEXTSPLIT(טבלה1[[#This Row],[עמודה2]],","),2)</f>
        <v xml:space="preserve"> Ukraine</v>
      </c>
      <c r="J221" s="16" t="str">
        <f>_xlfn.CONCAT(טבלה1[[#This Row],[AI_Companies]]," ",טבלה1[[#This Row],[עמודה1]])</f>
        <v>MutekiGroup https://www.mutekigroup.com/</v>
      </c>
      <c r="K221" s="12">
        <v>50</v>
      </c>
      <c r="L221" s="12" t="str">
        <f>IF(טבלה1[[#This Row],[עמודה53]]&gt;2000,"Yes","No")</f>
        <v>No</v>
      </c>
      <c r="M221" s="12">
        <v>249</v>
      </c>
      <c r="N221" s="12">
        <f>AVERAGE(טבלה1[[#This Row],[עמודה52]:[עמודה53]])</f>
        <v>149.5</v>
      </c>
      <c r="O221" s="12" t="str">
        <f>IF(טבלה1[[#This Row],[עמודה4]]="&lt; $25 / hr","0$ - $25 / hr",טבלה1[[#This Row],[עמודה4]])</f>
        <v>$25 - $49 / hr</v>
      </c>
      <c r="P221" s="12" t="str" cm="1">
        <f t="array" ref="P221">INDEX(_xlfn.TEXTSPLIT(טבלה1[[#This Row],[עמודה55]],"-"),1)</f>
        <v xml:space="preserve">$25 </v>
      </c>
      <c r="Q221" s="21" t="str" cm="1">
        <f t="array" ref="Q221">INDEX(_xlfn.TEXTSPLIT(INDEX(_xlfn.TEXTSPLIT(טבלה1[[#This Row],[עמודה55]],"-"),2),"/"),1)</f>
        <v xml:space="preserve"> $49 </v>
      </c>
      <c r="R221" s="12">
        <f>AVERAGE(טבלה1[[#This Row],[עמודה59]:[עמודה60]])</f>
        <v>37</v>
      </c>
      <c r="S221" s="3">
        <f>VALUE(SUBSTITUTE(טבלה1[[#This Row],[עמודה56]],"$",""))</f>
        <v>25</v>
      </c>
      <c r="T221" s="3">
        <f>VALUE(SUBSTITUTE(טבלה1[[#This Row],[עמודה57]],"$",""))</f>
        <v>49</v>
      </c>
      <c r="U221" s="3" t="str">
        <f>IF(טבלה1[[#This Row],[עמודה58]]&gt;30,"Yes","No")</f>
        <v>Yes</v>
      </c>
    </row>
    <row r="222" spans="1:21" ht="13" x14ac:dyDescent="0.15">
      <c r="A222" s="8" t="s">
        <v>586</v>
      </c>
      <c r="B222" s="9" t="s">
        <v>587</v>
      </c>
      <c r="C222" s="9" t="s">
        <v>168</v>
      </c>
      <c r="D222" s="13">
        <v>1000</v>
      </c>
      <c r="E222" s="9" t="s">
        <v>33</v>
      </c>
      <c r="F222" s="9" t="s">
        <v>29</v>
      </c>
      <c r="G222" s="10">
        <v>0.1</v>
      </c>
      <c r="H222" s="11" t="str" cm="1">
        <f t="array" ref="H222">INDEX(_xlfn.TEXTSPLIT(טבלה1[[#This Row],[עמודה2]],","),1)</f>
        <v>Ahmedabad</v>
      </c>
      <c r="I222" s="12" t="str" cm="1">
        <f t="array" ref="I222">INDEX(_xlfn.TEXTSPLIT(טבלה1[[#This Row],[עמודה2]],","),2)</f>
        <v xml:space="preserve"> India</v>
      </c>
      <c r="J222" s="16" t="str">
        <f>_xlfn.CONCAT(טבלה1[[#This Row],[AI_Companies]]," ",טבלה1[[#This Row],[עמודה1]])</f>
        <v>MultipzTechnology https://www.multipz.com/</v>
      </c>
      <c r="K222" s="12">
        <v>10</v>
      </c>
      <c r="L222" s="12" t="str">
        <f>IF(טבלה1[[#This Row],[עמודה53]]&gt;2000,"Yes","No")</f>
        <v>No</v>
      </c>
      <c r="M222" s="12">
        <v>49</v>
      </c>
      <c r="N222" s="12">
        <f>AVERAGE(טבלה1[[#This Row],[עמודה52]:[עמודה53]])</f>
        <v>29.5</v>
      </c>
      <c r="O222" s="12" t="str">
        <f>IF(טבלה1[[#This Row],[עמודה4]]="&lt; $25 / hr","0$ - $25 / hr",טבלה1[[#This Row],[עמודה4]])</f>
        <v>$25 - $49 / hr</v>
      </c>
      <c r="P222" s="12" t="str" cm="1">
        <f t="array" ref="P222">INDEX(_xlfn.TEXTSPLIT(טבלה1[[#This Row],[עמודה55]],"-"),1)</f>
        <v xml:space="preserve">$25 </v>
      </c>
      <c r="Q222" s="21" t="str" cm="1">
        <f t="array" ref="Q222">INDEX(_xlfn.TEXTSPLIT(INDEX(_xlfn.TEXTSPLIT(טבלה1[[#This Row],[עמודה55]],"-"),2),"/"),1)</f>
        <v xml:space="preserve"> $49 </v>
      </c>
      <c r="R222" s="12">
        <f>AVERAGE(טבלה1[[#This Row],[עמודה59]:[עמודה60]])</f>
        <v>37</v>
      </c>
      <c r="S222" s="3">
        <f>VALUE(SUBSTITUTE(טבלה1[[#This Row],[עמודה56]],"$",""))</f>
        <v>25</v>
      </c>
      <c r="T222" s="3">
        <f>VALUE(SUBSTITUTE(טבלה1[[#This Row],[עמודה57]],"$",""))</f>
        <v>49</v>
      </c>
      <c r="U222" s="3" t="str">
        <f>IF(טבלה1[[#This Row],[עמודה58]]&gt;30,"Yes","No")</f>
        <v>Yes</v>
      </c>
    </row>
    <row r="223" spans="1:21" ht="13" x14ac:dyDescent="0.15">
      <c r="A223" s="8" t="s">
        <v>588</v>
      </c>
      <c r="B223" s="9" t="s">
        <v>589</v>
      </c>
      <c r="C223" s="9" t="s">
        <v>590</v>
      </c>
      <c r="D223" s="13">
        <v>10000</v>
      </c>
      <c r="E223" s="9" t="s">
        <v>9</v>
      </c>
      <c r="F223" s="9" t="s">
        <v>29</v>
      </c>
      <c r="G223" s="10">
        <v>0.1</v>
      </c>
      <c r="H223" s="11" t="str" cm="1">
        <f t="array" ref="H223">INDEX(_xlfn.TEXTSPLIT(טבלה1[[#This Row],[עמודה2]],","),1)</f>
        <v>Zilina</v>
      </c>
      <c r="I223" s="12" t="str" cm="1">
        <f t="array" ref="I223">INDEX(_xlfn.TEXTSPLIT(טבלה1[[#This Row],[עמודה2]],","),2)</f>
        <v xml:space="preserve"> Slovakia</v>
      </c>
      <c r="J223" s="16" t="str">
        <f>_xlfn.CONCAT(טבלה1[[#This Row],[AI_Companies]]," ",טבלה1[[#This Row],[עמודה1]])</f>
        <v>EZMID https://www.ezmid.com</v>
      </c>
      <c r="K223" s="12">
        <v>10</v>
      </c>
      <c r="L223" s="12" t="str">
        <f>IF(טבלה1[[#This Row],[עמודה53]]&gt;2000,"Yes","No")</f>
        <v>No</v>
      </c>
      <c r="M223" s="12">
        <v>49</v>
      </c>
      <c r="N223" s="12">
        <f>AVERAGE(טבלה1[[#This Row],[עמודה52]:[עמודה53]])</f>
        <v>29.5</v>
      </c>
      <c r="O223" s="12" t="str">
        <f>IF(טבלה1[[#This Row],[עמודה4]]="&lt; $25 / hr","0$ - $25 / hr",טבלה1[[#This Row],[עמודה4]])</f>
        <v>$50 - $99 / hr</v>
      </c>
      <c r="P223" s="12" t="str" cm="1">
        <f t="array" ref="P223">INDEX(_xlfn.TEXTSPLIT(טבלה1[[#This Row],[עמודה55]],"-"),1)</f>
        <v xml:space="preserve">$50 </v>
      </c>
      <c r="Q223" s="21" t="str" cm="1">
        <f t="array" ref="Q223">INDEX(_xlfn.TEXTSPLIT(INDEX(_xlfn.TEXTSPLIT(טבלה1[[#This Row],[עמודה55]],"-"),2),"/"),1)</f>
        <v xml:space="preserve"> $99 </v>
      </c>
      <c r="R223" s="12">
        <f>AVERAGE(טבלה1[[#This Row],[עמודה59]:[עמודה60]])</f>
        <v>74.5</v>
      </c>
      <c r="S223" s="3">
        <f>VALUE(SUBSTITUTE(טבלה1[[#This Row],[עמודה56]],"$",""))</f>
        <v>50</v>
      </c>
      <c r="T223" s="3">
        <f>VALUE(SUBSTITUTE(טבלה1[[#This Row],[עמודה57]],"$",""))</f>
        <v>99</v>
      </c>
      <c r="U223" s="3" t="str">
        <f>IF(טבלה1[[#This Row],[עמודה58]]&gt;30,"Yes","No")</f>
        <v>Yes</v>
      </c>
    </row>
    <row r="224" spans="1:21" ht="13" x14ac:dyDescent="0.15">
      <c r="A224" s="8" t="s">
        <v>591</v>
      </c>
      <c r="B224" s="9" t="s">
        <v>592</v>
      </c>
      <c r="C224" s="9" t="s">
        <v>20</v>
      </c>
      <c r="D224" s="13">
        <v>25000</v>
      </c>
      <c r="E224" s="9" t="s">
        <v>4</v>
      </c>
      <c r="F224" s="9" t="s">
        <v>29</v>
      </c>
      <c r="G224" s="10">
        <v>0.15</v>
      </c>
      <c r="H224" s="11" t="str" cm="1">
        <f t="array" ref="H224">INDEX(_xlfn.TEXTSPLIT(טבלה1[[#This Row],[עמודה2]],","),1)</f>
        <v>New York</v>
      </c>
      <c r="I224" s="12" t="str" cm="1">
        <f t="array" ref="I224">INDEX(_xlfn.TEXTSPLIT(טבלה1[[#This Row],[עמודה2]],","),2)</f>
        <v xml:space="preserve"> NY</v>
      </c>
      <c r="J224" s="16" t="str">
        <f>_xlfn.CONCAT(טבלה1[[#This Row],[AI_Companies]]," ",טבלה1[[#This Row],[עמודה1]])</f>
        <v>SatelliteInnovations https://www.satelliteinnovations.io</v>
      </c>
      <c r="K224" s="12">
        <v>10</v>
      </c>
      <c r="L224" s="12" t="str">
        <f>IF(טבלה1[[#This Row],[עמודה53]]&gt;2000,"Yes","No")</f>
        <v>No</v>
      </c>
      <c r="M224" s="12">
        <v>49</v>
      </c>
      <c r="N224" s="12">
        <f>AVERAGE(טבלה1[[#This Row],[עמודה52]:[עמודה53]])</f>
        <v>29.5</v>
      </c>
      <c r="O224" s="12" t="str">
        <f>IF(טבלה1[[#This Row],[עמודה4]]="&lt; $25 / hr","0$ - $25 / hr",טבלה1[[#This Row],[עמודה4]])</f>
        <v>Undisclosed</v>
      </c>
      <c r="P224" s="12" t="str" cm="1">
        <f t="array" ref="P224">INDEX(_xlfn.TEXTSPLIT(טבלה1[[#This Row],[עמודה55]],"-"),1)</f>
        <v>Undisclosed</v>
      </c>
      <c r="Q224" s="21" t="e" cm="1">
        <f t="array" ref="Q224">INDEX(_xlfn.TEXTSPLIT(INDEX(_xlfn.TEXTSPLIT(טבלה1[[#This Row],[עמודה55]],"-"),2),"/"),1)</f>
        <v>#REF!</v>
      </c>
      <c r="R224" s="12" t="e">
        <f>AVERAGE(טבלה1[[#This Row],[עמודה59]:[עמודה60]])</f>
        <v>#VALUE!</v>
      </c>
      <c r="S224" s="3" t="e">
        <f>VALUE(SUBSTITUTE(טבלה1[[#This Row],[עמודה56]],"$",""))</f>
        <v>#VALUE!</v>
      </c>
      <c r="T224" s="3" t="e">
        <f>VALUE(SUBSTITUTE(טבלה1[[#This Row],[עמודה57]],"$",""))</f>
        <v>#REF!</v>
      </c>
      <c r="U224" s="3" t="e">
        <f>IF(טבלה1[[#This Row],[עמודה58]]&gt;30,"Yes","No")</f>
        <v>#VALUE!</v>
      </c>
    </row>
    <row r="225" spans="1:21" ht="13" x14ac:dyDescent="0.15">
      <c r="A225" s="8" t="s">
        <v>593</v>
      </c>
      <c r="B225" s="9" t="s">
        <v>594</v>
      </c>
      <c r="C225" s="9" t="s">
        <v>595</v>
      </c>
      <c r="D225" s="13">
        <v>10000</v>
      </c>
      <c r="E225" s="9" t="s">
        <v>63</v>
      </c>
      <c r="F225" s="9" t="s">
        <v>117</v>
      </c>
      <c r="G225" s="10">
        <v>0.15</v>
      </c>
      <c r="H225" s="11" t="str" cm="1">
        <f t="array" ref="H225">INDEX(_xlfn.TEXTSPLIT(טבלה1[[#This Row],[עמודה2]],","),1)</f>
        <v>Santa Cruz</v>
      </c>
      <c r="I225" s="12" t="str" cm="1">
        <f t="array" ref="I225">INDEX(_xlfn.TEXTSPLIT(טבלה1[[#This Row],[עמודה2]],","),2)</f>
        <v xml:space="preserve"> CA</v>
      </c>
      <c r="J225" s="16" t="str">
        <f>_xlfn.CONCAT(טבלה1[[#This Row],[AI_Companies]]," ",טבלה1[[#This Row],[עמודה1]])</f>
        <v>CloudBrigade http://www.cloudbrigade.com</v>
      </c>
      <c r="K225" s="12">
        <v>2</v>
      </c>
      <c r="L225" s="12" t="str">
        <f>IF(טבלה1[[#This Row],[עמודה53]]&gt;2000,"Yes","No")</f>
        <v>No</v>
      </c>
      <c r="M225" s="12">
        <v>9</v>
      </c>
      <c r="N225" s="12">
        <f>AVERAGE(טבלה1[[#This Row],[עמודה52]:[עמודה53]])</f>
        <v>5.5</v>
      </c>
      <c r="O225" s="12" t="str">
        <f>IF(טבלה1[[#This Row],[עמודה4]]="&lt; $25 / hr","0$ - $25 / hr",טבלה1[[#This Row],[עמודה4]])</f>
        <v>$150 - $199 / hr</v>
      </c>
      <c r="P225" s="12" t="str" cm="1">
        <f t="array" ref="P225">INDEX(_xlfn.TEXTSPLIT(טבלה1[[#This Row],[עמודה55]],"-"),1)</f>
        <v xml:space="preserve">$150 </v>
      </c>
      <c r="Q225" s="21" t="str" cm="1">
        <f t="array" ref="Q225">INDEX(_xlfn.TEXTSPLIT(INDEX(_xlfn.TEXTSPLIT(טבלה1[[#This Row],[עמודה55]],"-"),2),"/"),1)</f>
        <v xml:space="preserve"> $199 </v>
      </c>
      <c r="R225" s="12">
        <f>AVERAGE(טבלה1[[#This Row],[עמודה59]:[עמודה60]])</f>
        <v>174.5</v>
      </c>
      <c r="S225" s="3">
        <f>VALUE(SUBSTITUTE(טבלה1[[#This Row],[עמודה56]],"$",""))</f>
        <v>150</v>
      </c>
      <c r="T225" s="3">
        <f>VALUE(SUBSTITUTE(טבלה1[[#This Row],[עמודה57]],"$",""))</f>
        <v>199</v>
      </c>
      <c r="U225" s="3" t="str">
        <f>IF(טבלה1[[#This Row],[עמודה58]]&gt;30,"Yes","No")</f>
        <v>Yes</v>
      </c>
    </row>
    <row r="226" spans="1:21" ht="13" x14ac:dyDescent="0.15">
      <c r="A226" s="8" t="s">
        <v>596</v>
      </c>
      <c r="B226" s="9" t="s">
        <v>597</v>
      </c>
      <c r="C226" s="9" t="s">
        <v>598</v>
      </c>
      <c r="D226" s="13">
        <v>10000</v>
      </c>
      <c r="E226" s="9" t="s">
        <v>9</v>
      </c>
      <c r="F226" s="9" t="s">
        <v>29</v>
      </c>
      <c r="G226" s="10">
        <v>0.15</v>
      </c>
      <c r="H226" s="11" t="str" cm="1">
        <f t="array" ref="H226">INDEX(_xlfn.TEXTSPLIT(טבלה1[[#This Row],[עמודה2]],","),1)</f>
        <v>Vilnius</v>
      </c>
      <c r="I226" s="12" t="str" cm="1">
        <f t="array" ref="I226">INDEX(_xlfn.TEXTSPLIT(טבלה1[[#This Row],[עמודה2]],","),2)</f>
        <v xml:space="preserve"> Lithuania</v>
      </c>
      <c r="J226" s="16" t="str">
        <f>_xlfn.CONCAT(טבלה1[[#This Row],[AI_Companies]]," ",טבלה1[[#This Row],[עמודה1]])</f>
        <v>Vilantis https://vilantis.ai</v>
      </c>
      <c r="K226" s="12">
        <v>10</v>
      </c>
      <c r="L226" s="12" t="str">
        <f>IF(טבלה1[[#This Row],[עמודה53]]&gt;2000,"Yes","No")</f>
        <v>No</v>
      </c>
      <c r="M226" s="12">
        <v>49</v>
      </c>
      <c r="N226" s="12">
        <f>AVERAGE(טבלה1[[#This Row],[עמודה52]:[עמודה53]])</f>
        <v>29.5</v>
      </c>
      <c r="O226" s="12" t="str">
        <f>IF(טבלה1[[#This Row],[עמודה4]]="&lt; $25 / hr","0$ - $25 / hr",טבלה1[[#This Row],[עמודה4]])</f>
        <v>$50 - $99 / hr</v>
      </c>
      <c r="P226" s="12" t="str" cm="1">
        <f t="array" ref="P226">INDEX(_xlfn.TEXTSPLIT(טבלה1[[#This Row],[עמודה55]],"-"),1)</f>
        <v xml:space="preserve">$50 </v>
      </c>
      <c r="Q226" s="21" t="str" cm="1">
        <f t="array" ref="Q226">INDEX(_xlfn.TEXTSPLIT(INDEX(_xlfn.TEXTSPLIT(טבלה1[[#This Row],[עמודה55]],"-"),2),"/"),1)</f>
        <v xml:space="preserve"> $99 </v>
      </c>
      <c r="R226" s="12">
        <f>AVERAGE(טבלה1[[#This Row],[עמודה59]:[עמודה60]])</f>
        <v>74.5</v>
      </c>
      <c r="S226" s="3">
        <f>VALUE(SUBSTITUTE(טבלה1[[#This Row],[עמודה56]],"$",""))</f>
        <v>50</v>
      </c>
      <c r="T226" s="3">
        <f>VALUE(SUBSTITUTE(טבלה1[[#This Row],[עמודה57]],"$",""))</f>
        <v>99</v>
      </c>
      <c r="U226" s="3" t="str">
        <f>IF(טבלה1[[#This Row],[עמודה58]]&gt;30,"Yes","No")</f>
        <v>Yes</v>
      </c>
    </row>
    <row r="227" spans="1:21" ht="13" x14ac:dyDescent="0.15">
      <c r="A227" s="8" t="s">
        <v>599</v>
      </c>
      <c r="B227" s="9" t="s">
        <v>600</v>
      </c>
      <c r="C227" s="9" t="s">
        <v>601</v>
      </c>
      <c r="D227" s="13">
        <v>10000</v>
      </c>
      <c r="E227" s="9" t="s">
        <v>33</v>
      </c>
      <c r="F227" s="9" t="s">
        <v>10</v>
      </c>
      <c r="G227" s="10">
        <v>0.1</v>
      </c>
      <c r="H227" s="11" t="str" cm="1">
        <f t="array" ref="H227">INDEX(_xlfn.TEXTSPLIT(טבלה1[[#This Row],[עמודה2]],","),1)</f>
        <v>Monterrey</v>
      </c>
      <c r="I227" s="12" t="str" cm="1">
        <f t="array" ref="I227">INDEX(_xlfn.TEXTSPLIT(טבלה1[[#This Row],[עמודה2]],","),2)</f>
        <v xml:space="preserve"> Mexico</v>
      </c>
      <c r="J227" s="16" t="str">
        <f>_xlfn.CONCAT(טבלה1[[#This Row],[AI_Companies]]," ",טבלה1[[#This Row],[עמודה1]])</f>
        <v>Ensitech https://www.ensitech.com/</v>
      </c>
      <c r="K227" s="12">
        <v>50</v>
      </c>
      <c r="L227" s="12" t="str">
        <f>IF(טבלה1[[#This Row],[עמודה53]]&gt;2000,"Yes","No")</f>
        <v>No</v>
      </c>
      <c r="M227" s="12">
        <v>249</v>
      </c>
      <c r="N227" s="12">
        <f>AVERAGE(טבלה1[[#This Row],[עמודה52]:[עמודה53]])</f>
        <v>149.5</v>
      </c>
      <c r="O227" s="12" t="str">
        <f>IF(טבלה1[[#This Row],[עמודה4]]="&lt; $25 / hr","0$ - $25 / hr",טבלה1[[#This Row],[עמודה4]])</f>
        <v>$25 - $49 / hr</v>
      </c>
      <c r="P227" s="12" t="str" cm="1">
        <f t="array" ref="P227">INDEX(_xlfn.TEXTSPLIT(טבלה1[[#This Row],[עמודה55]],"-"),1)</f>
        <v xml:space="preserve">$25 </v>
      </c>
      <c r="Q227" s="21" t="str" cm="1">
        <f t="array" ref="Q227">INDEX(_xlfn.TEXTSPLIT(INDEX(_xlfn.TEXTSPLIT(טבלה1[[#This Row],[עמודה55]],"-"),2),"/"),1)</f>
        <v xml:space="preserve"> $49 </v>
      </c>
      <c r="R227" s="12">
        <f>AVERAGE(טבלה1[[#This Row],[עמודה59]:[עמודה60]])</f>
        <v>37</v>
      </c>
      <c r="S227" s="3">
        <f>VALUE(SUBSTITUTE(טבלה1[[#This Row],[עמודה56]],"$",""))</f>
        <v>25</v>
      </c>
      <c r="T227" s="3">
        <f>VALUE(SUBSTITUTE(טבלה1[[#This Row],[עמודה57]],"$",""))</f>
        <v>49</v>
      </c>
      <c r="U227" s="3" t="str">
        <f>IF(טבלה1[[#This Row],[עמודה58]]&gt;30,"Yes","No")</f>
        <v>Yes</v>
      </c>
    </row>
    <row r="228" spans="1:21" ht="13" x14ac:dyDescent="0.15">
      <c r="A228" s="8" t="s">
        <v>602</v>
      </c>
      <c r="B228" s="9" t="s">
        <v>603</v>
      </c>
      <c r="C228" s="9" t="s">
        <v>604</v>
      </c>
      <c r="D228" s="13">
        <v>1000</v>
      </c>
      <c r="E228" s="9" t="s">
        <v>4</v>
      </c>
      <c r="F228" s="9" t="s">
        <v>10</v>
      </c>
      <c r="G228" s="10">
        <v>0.15</v>
      </c>
      <c r="H228" s="11" t="str" cm="1">
        <f t="array" ref="H228">INDEX(_xlfn.TEXTSPLIT(טבלה1[[#This Row],[עמודה2]],","),1)</f>
        <v>New Delhi</v>
      </c>
      <c r="I228" s="12" t="str" cm="1">
        <f t="array" ref="I228">INDEX(_xlfn.TEXTSPLIT(טבלה1[[#This Row],[עמודה2]],","),2)</f>
        <v xml:space="preserve"> India</v>
      </c>
      <c r="J228" s="16" t="str">
        <f>_xlfn.CONCAT(טבלה1[[#This Row],[AI_Companies]]," ",טבלה1[[#This Row],[עמודה1]])</f>
        <v>KockpitAnalytics http://www.kockpit.in</v>
      </c>
      <c r="K228" s="12">
        <v>50</v>
      </c>
      <c r="L228" s="12" t="str">
        <f>IF(טבלה1[[#This Row],[עמודה53]]&gt;2000,"Yes","No")</f>
        <v>No</v>
      </c>
      <c r="M228" s="12">
        <v>249</v>
      </c>
      <c r="N228" s="12">
        <f>AVERAGE(טבלה1[[#This Row],[עמודה52]:[עמודה53]])</f>
        <v>149.5</v>
      </c>
      <c r="O228" s="12" t="str">
        <f>IF(טבלה1[[#This Row],[עמודה4]]="&lt; $25 / hr","0$ - $25 / hr",טבלה1[[#This Row],[עמודה4]])</f>
        <v>Undisclosed</v>
      </c>
      <c r="P228" s="12" t="str" cm="1">
        <f t="array" ref="P228">INDEX(_xlfn.TEXTSPLIT(טבלה1[[#This Row],[עמודה55]],"-"),1)</f>
        <v>Undisclosed</v>
      </c>
      <c r="Q228" s="21" t="e" cm="1">
        <f t="array" ref="Q228">INDEX(_xlfn.TEXTSPLIT(INDEX(_xlfn.TEXTSPLIT(טבלה1[[#This Row],[עמודה55]],"-"),2),"/"),1)</f>
        <v>#REF!</v>
      </c>
      <c r="R228" s="12" t="e">
        <f>AVERAGE(טבלה1[[#This Row],[עמודה59]:[עמודה60]])</f>
        <v>#VALUE!</v>
      </c>
      <c r="S228" s="3" t="e">
        <f>VALUE(SUBSTITUTE(טבלה1[[#This Row],[עמודה56]],"$",""))</f>
        <v>#VALUE!</v>
      </c>
      <c r="T228" s="3" t="e">
        <f>VALUE(SUBSTITUTE(טבלה1[[#This Row],[עמודה57]],"$",""))</f>
        <v>#REF!</v>
      </c>
      <c r="U228" s="3" t="e">
        <f>IF(טבלה1[[#This Row],[עמודה58]]&gt;30,"Yes","No")</f>
        <v>#VALUE!</v>
      </c>
    </row>
    <row r="229" spans="1:21" ht="13" x14ac:dyDescent="0.15">
      <c r="A229" s="8" t="s">
        <v>605</v>
      </c>
      <c r="B229" s="9" t="s">
        <v>606</v>
      </c>
      <c r="C229" s="9" t="s">
        <v>168</v>
      </c>
      <c r="D229" s="13">
        <v>25000</v>
      </c>
      <c r="E229" s="9" t="s">
        <v>33</v>
      </c>
      <c r="F229" s="9" t="s">
        <v>29</v>
      </c>
      <c r="G229" s="10">
        <v>0.2</v>
      </c>
      <c r="H229" s="11" t="str" cm="1">
        <f t="array" ref="H229">INDEX(_xlfn.TEXTSPLIT(טבלה1[[#This Row],[עמודה2]],","),1)</f>
        <v>Ahmedabad</v>
      </c>
      <c r="I229" s="12" t="str" cm="1">
        <f t="array" ref="I229">INDEX(_xlfn.TEXTSPLIT(טבלה1[[#This Row],[עמודה2]],","),2)</f>
        <v xml:space="preserve"> India</v>
      </c>
      <c r="J229" s="16" t="str">
        <f>_xlfn.CONCAT(טבלה1[[#This Row],[AI_Companies]]," ",טבלה1[[#This Row],[עמודה1]])</f>
        <v>StackSummation http://www.stacksummation.com</v>
      </c>
      <c r="K229" s="12">
        <v>10</v>
      </c>
      <c r="L229" s="12" t="str">
        <f>IF(טבלה1[[#This Row],[עמודה53]]&gt;2000,"Yes","No")</f>
        <v>No</v>
      </c>
      <c r="M229" s="12">
        <v>49</v>
      </c>
      <c r="N229" s="12">
        <f>AVERAGE(טבלה1[[#This Row],[עמודה52]:[עמודה53]])</f>
        <v>29.5</v>
      </c>
      <c r="O229" s="12" t="str">
        <f>IF(טבלה1[[#This Row],[עמודה4]]="&lt; $25 / hr","0$ - $25 / hr",טבלה1[[#This Row],[עמודה4]])</f>
        <v>$25 - $49 / hr</v>
      </c>
      <c r="P229" s="12" t="str" cm="1">
        <f t="array" ref="P229">INDEX(_xlfn.TEXTSPLIT(טבלה1[[#This Row],[עמודה55]],"-"),1)</f>
        <v xml:space="preserve">$25 </v>
      </c>
      <c r="Q229" s="21" t="str" cm="1">
        <f t="array" ref="Q229">INDEX(_xlfn.TEXTSPLIT(INDEX(_xlfn.TEXTSPLIT(טבלה1[[#This Row],[עמודה55]],"-"),2),"/"),1)</f>
        <v xml:space="preserve"> $49 </v>
      </c>
      <c r="R229" s="12">
        <f>AVERAGE(טבלה1[[#This Row],[עמודה59]:[עמודה60]])</f>
        <v>37</v>
      </c>
      <c r="S229" s="3">
        <f>VALUE(SUBSTITUTE(טבלה1[[#This Row],[עמודה56]],"$",""))</f>
        <v>25</v>
      </c>
      <c r="T229" s="3">
        <f>VALUE(SUBSTITUTE(טבלה1[[#This Row],[עמודה57]],"$",""))</f>
        <v>49</v>
      </c>
      <c r="U229" s="3" t="str">
        <f>IF(טבלה1[[#This Row],[עמודה58]]&gt;30,"Yes","No")</f>
        <v>Yes</v>
      </c>
    </row>
    <row r="230" spans="1:21" ht="13" x14ac:dyDescent="0.15">
      <c r="A230" s="8" t="s">
        <v>607</v>
      </c>
      <c r="B230" s="9" t="s">
        <v>608</v>
      </c>
      <c r="C230" s="9" t="s">
        <v>28</v>
      </c>
      <c r="D230" s="13">
        <v>5000</v>
      </c>
      <c r="E230" s="9" t="s">
        <v>9</v>
      </c>
      <c r="F230" s="9" t="s">
        <v>10</v>
      </c>
      <c r="G230" s="10">
        <v>0.15</v>
      </c>
      <c r="H230" s="11" t="str" cm="1">
        <f t="array" ref="H230">INDEX(_xlfn.TEXTSPLIT(טבלה1[[#This Row],[עמודה2]],","),1)</f>
        <v>Warszawa</v>
      </c>
      <c r="I230" s="12" t="str" cm="1">
        <f t="array" ref="I230">INDEX(_xlfn.TEXTSPLIT(טבלה1[[#This Row],[עמודה2]],","),2)</f>
        <v xml:space="preserve"> Poland</v>
      </c>
      <c r="J230" s="16" t="str">
        <f>_xlfn.CONCAT(טבלה1[[#This Row],[AI_Companies]]," ",טבלה1[[#This Row],[עמודה1]])</f>
        <v>CROSS https://crossbm.com</v>
      </c>
      <c r="K230" s="12">
        <v>50</v>
      </c>
      <c r="L230" s="12" t="str">
        <f>IF(טבלה1[[#This Row],[עמודה53]]&gt;2000,"Yes","No")</f>
        <v>No</v>
      </c>
      <c r="M230" s="12">
        <v>249</v>
      </c>
      <c r="N230" s="12">
        <f>AVERAGE(טבלה1[[#This Row],[עמודה52]:[עמודה53]])</f>
        <v>149.5</v>
      </c>
      <c r="O230" s="12" t="str">
        <f>IF(טבלה1[[#This Row],[עמודה4]]="&lt; $25 / hr","0$ - $25 / hr",טבלה1[[#This Row],[עמודה4]])</f>
        <v>$50 - $99 / hr</v>
      </c>
      <c r="P230" s="12" t="str" cm="1">
        <f t="array" ref="P230">INDEX(_xlfn.TEXTSPLIT(טבלה1[[#This Row],[עמודה55]],"-"),1)</f>
        <v xml:space="preserve">$50 </v>
      </c>
      <c r="Q230" s="21" t="str" cm="1">
        <f t="array" ref="Q230">INDEX(_xlfn.TEXTSPLIT(INDEX(_xlfn.TEXTSPLIT(טבלה1[[#This Row],[עמודה55]],"-"),2),"/"),1)</f>
        <v xml:space="preserve"> $99 </v>
      </c>
      <c r="R230" s="12">
        <f>AVERAGE(טבלה1[[#This Row],[עמודה59]:[עמודה60]])</f>
        <v>74.5</v>
      </c>
      <c r="S230" s="3">
        <f>VALUE(SUBSTITUTE(טבלה1[[#This Row],[עמודה56]],"$",""))</f>
        <v>50</v>
      </c>
      <c r="T230" s="3">
        <f>VALUE(SUBSTITUTE(טבלה1[[#This Row],[עמודה57]],"$",""))</f>
        <v>99</v>
      </c>
      <c r="U230" s="3" t="str">
        <f>IF(טבלה1[[#This Row],[עמודה58]]&gt;30,"Yes","No")</f>
        <v>Yes</v>
      </c>
    </row>
    <row r="231" spans="1:21" ht="13" x14ac:dyDescent="0.15">
      <c r="A231" s="8" t="s">
        <v>609</v>
      </c>
      <c r="B231" s="9" t="s">
        <v>610</v>
      </c>
      <c r="C231" s="9" t="s">
        <v>212</v>
      </c>
      <c r="D231" s="9" t="s">
        <v>4</v>
      </c>
      <c r="E231" s="9" t="s">
        <v>4</v>
      </c>
      <c r="F231" s="9" t="s">
        <v>10</v>
      </c>
      <c r="G231" s="10">
        <v>0.1</v>
      </c>
      <c r="H231" s="11" t="str" cm="1">
        <f t="array" ref="H231">INDEX(_xlfn.TEXTSPLIT(טבלה1[[#This Row],[עמודה2]],","),1)</f>
        <v>San Francisco</v>
      </c>
      <c r="I231" s="12" t="str" cm="1">
        <f t="array" ref="I231">INDEX(_xlfn.TEXTSPLIT(טבלה1[[#This Row],[עמודה2]],","),2)</f>
        <v xml:space="preserve"> CA</v>
      </c>
      <c r="J231" s="16" t="str">
        <f>_xlfn.CONCAT(טבלה1[[#This Row],[AI_Companies]]," ",טבלה1[[#This Row],[עמודה1]])</f>
        <v>ClearScale https://www.clearscale.com/</v>
      </c>
      <c r="K231" s="12">
        <v>50</v>
      </c>
      <c r="L231" s="12" t="str">
        <f>IF(טבלה1[[#This Row],[עמודה53]]&gt;2000,"Yes","No")</f>
        <v>No</v>
      </c>
      <c r="M231" s="12">
        <v>249</v>
      </c>
      <c r="N231" s="12">
        <f>AVERAGE(טבלה1[[#This Row],[עמודה52]:[עמודה53]])</f>
        <v>149.5</v>
      </c>
      <c r="O231" s="12" t="str">
        <f>IF(טבלה1[[#This Row],[עמודה4]]="&lt; $25 / hr","0$ - $25 / hr",טבלה1[[#This Row],[עמודה4]])</f>
        <v>Undisclosed</v>
      </c>
      <c r="P231" s="12" t="str" cm="1">
        <f t="array" ref="P231">INDEX(_xlfn.TEXTSPLIT(טבלה1[[#This Row],[עמודה55]],"-"),1)</f>
        <v>Undisclosed</v>
      </c>
      <c r="Q231" s="21" t="e" cm="1">
        <f t="array" ref="Q231">INDEX(_xlfn.TEXTSPLIT(INDEX(_xlfn.TEXTSPLIT(טבלה1[[#This Row],[עמודה55]],"-"),2),"/"),1)</f>
        <v>#REF!</v>
      </c>
      <c r="R231" s="12" t="e">
        <f>AVERAGE(טבלה1[[#This Row],[עמודה59]:[עמודה60]])</f>
        <v>#VALUE!</v>
      </c>
      <c r="S231" s="3" t="e">
        <f>VALUE(SUBSTITUTE(טבלה1[[#This Row],[עמודה56]],"$",""))</f>
        <v>#VALUE!</v>
      </c>
      <c r="T231" s="3" t="e">
        <f>VALUE(SUBSTITUTE(טבלה1[[#This Row],[עמודה57]],"$",""))</f>
        <v>#REF!</v>
      </c>
      <c r="U231" s="3" t="e">
        <f>IF(טבלה1[[#This Row],[עמודה58]]&gt;30,"Yes","No")</f>
        <v>#VALUE!</v>
      </c>
    </row>
    <row r="232" spans="1:21" ht="13" x14ac:dyDescent="0.15">
      <c r="A232" s="8" t="s">
        <v>611</v>
      </c>
      <c r="B232" s="9" t="s">
        <v>612</v>
      </c>
      <c r="C232" s="9" t="s">
        <v>613</v>
      </c>
      <c r="D232" s="13">
        <v>5000</v>
      </c>
      <c r="E232" s="9" t="s">
        <v>9</v>
      </c>
      <c r="F232" s="9" t="s">
        <v>10</v>
      </c>
      <c r="G232" s="10">
        <v>0.1</v>
      </c>
      <c r="H232" s="11" t="str" cm="1">
        <f t="array" ref="H232">INDEX(_xlfn.TEXTSPLIT(טבלה1[[#This Row],[עמודה2]],","),1)</f>
        <v>Quito</v>
      </c>
      <c r="I232" s="12" t="str" cm="1">
        <f t="array" ref="I232">INDEX(_xlfn.TEXTSPLIT(טבלה1[[#This Row],[עמודה2]],","),2)</f>
        <v xml:space="preserve"> Ecuador</v>
      </c>
      <c r="J232" s="16" t="str">
        <f>_xlfn.CONCAT(טבלה1[[#This Row],[AI_Companies]]," ",טבלה1[[#This Row],[עמודה1]])</f>
        <v>Bayteq https://www.bayteq.com</v>
      </c>
      <c r="K232" s="12">
        <v>50</v>
      </c>
      <c r="L232" s="12" t="str">
        <f>IF(טבלה1[[#This Row],[עמודה53]]&gt;2000,"Yes","No")</f>
        <v>No</v>
      </c>
      <c r="M232" s="12">
        <v>249</v>
      </c>
      <c r="N232" s="12">
        <f>AVERAGE(טבלה1[[#This Row],[עמודה52]:[עמודה53]])</f>
        <v>149.5</v>
      </c>
      <c r="O232" s="12" t="str">
        <f>IF(טבלה1[[#This Row],[עמודה4]]="&lt; $25 / hr","0$ - $25 / hr",טבלה1[[#This Row],[עמודה4]])</f>
        <v>$50 - $99 / hr</v>
      </c>
      <c r="P232" s="12" t="str" cm="1">
        <f t="array" ref="P232">INDEX(_xlfn.TEXTSPLIT(טבלה1[[#This Row],[עמודה55]],"-"),1)</f>
        <v xml:space="preserve">$50 </v>
      </c>
      <c r="Q232" s="21" t="str" cm="1">
        <f t="array" ref="Q232">INDEX(_xlfn.TEXTSPLIT(INDEX(_xlfn.TEXTSPLIT(טבלה1[[#This Row],[עמודה55]],"-"),2),"/"),1)</f>
        <v xml:space="preserve"> $99 </v>
      </c>
      <c r="R232" s="12">
        <f>AVERAGE(טבלה1[[#This Row],[עמודה59]:[עמודה60]])</f>
        <v>74.5</v>
      </c>
      <c r="S232" s="3">
        <f>VALUE(SUBSTITUTE(טבלה1[[#This Row],[עמודה56]],"$",""))</f>
        <v>50</v>
      </c>
      <c r="T232" s="3">
        <f>VALUE(SUBSTITUTE(טבלה1[[#This Row],[עמודה57]],"$",""))</f>
        <v>99</v>
      </c>
      <c r="U232" s="3" t="str">
        <f>IF(טבלה1[[#This Row],[עמודה58]]&gt;30,"Yes","No")</f>
        <v>Yes</v>
      </c>
    </row>
    <row r="233" spans="1:21" ht="13" x14ac:dyDescent="0.15">
      <c r="A233" s="8" t="s">
        <v>614</v>
      </c>
      <c r="B233" s="9" t="s">
        <v>615</v>
      </c>
      <c r="C233" s="9" t="s">
        <v>616</v>
      </c>
      <c r="D233" s="13">
        <v>10000</v>
      </c>
      <c r="E233" s="9" t="s">
        <v>9</v>
      </c>
      <c r="F233" s="9" t="s">
        <v>117</v>
      </c>
      <c r="G233" s="10">
        <v>0.3</v>
      </c>
      <c r="H233" s="11" t="str" cm="1">
        <f t="array" ref="H233">INDEX(_xlfn.TEXTSPLIT(טבלה1[[#This Row],[עמודה2]],","),1)</f>
        <v>Zaporizhzhia</v>
      </c>
      <c r="I233" s="12" t="str" cm="1">
        <f t="array" ref="I233">INDEX(_xlfn.TEXTSPLIT(טבלה1[[#This Row],[עמודה2]],","),2)</f>
        <v xml:space="preserve"> Ukraine</v>
      </c>
      <c r="J233" s="16" t="str">
        <f>_xlfn.CONCAT(טבלה1[[#This Row],[AI_Companies]]," ",טבלה1[[#This Row],[עמודה1]])</f>
        <v>BrunoDevelopment https://brunodevelopment.com/</v>
      </c>
      <c r="K233" s="12">
        <v>2</v>
      </c>
      <c r="L233" s="12" t="str">
        <f>IF(טבלה1[[#This Row],[עמודה53]]&gt;2000,"Yes","No")</f>
        <v>No</v>
      </c>
      <c r="M233" s="12">
        <v>9</v>
      </c>
      <c r="N233" s="12">
        <f>AVERAGE(טבלה1[[#This Row],[עמודה52]:[עמודה53]])</f>
        <v>5.5</v>
      </c>
      <c r="O233" s="12" t="str">
        <f>IF(טבלה1[[#This Row],[עמודה4]]="&lt; $25 / hr","0$ - $25 / hr",טבלה1[[#This Row],[עמודה4]])</f>
        <v>$50 - $99 / hr</v>
      </c>
      <c r="P233" s="12" t="str" cm="1">
        <f t="array" ref="P233">INDEX(_xlfn.TEXTSPLIT(טבלה1[[#This Row],[עמודה55]],"-"),1)</f>
        <v xml:space="preserve">$50 </v>
      </c>
      <c r="Q233" s="21" t="str" cm="1">
        <f t="array" ref="Q233">INDEX(_xlfn.TEXTSPLIT(INDEX(_xlfn.TEXTSPLIT(טבלה1[[#This Row],[עמודה55]],"-"),2),"/"),1)</f>
        <v xml:space="preserve"> $99 </v>
      </c>
      <c r="R233" s="12">
        <f>AVERAGE(טבלה1[[#This Row],[עמודה59]:[עמודה60]])</f>
        <v>74.5</v>
      </c>
      <c r="S233" s="3">
        <f>VALUE(SUBSTITUTE(טבלה1[[#This Row],[עמודה56]],"$",""))</f>
        <v>50</v>
      </c>
      <c r="T233" s="3">
        <f>VALUE(SUBSTITUTE(טבלה1[[#This Row],[עמודה57]],"$",""))</f>
        <v>99</v>
      </c>
      <c r="U233" s="3" t="str">
        <f>IF(טבלה1[[#This Row],[עמודה58]]&gt;30,"Yes","No")</f>
        <v>Yes</v>
      </c>
    </row>
    <row r="234" spans="1:21" ht="13" x14ac:dyDescent="0.15">
      <c r="A234" s="8" t="s">
        <v>617</v>
      </c>
      <c r="B234" s="9" t="s">
        <v>618</v>
      </c>
      <c r="C234" s="9" t="s">
        <v>69</v>
      </c>
      <c r="D234" s="13">
        <v>1000</v>
      </c>
      <c r="E234" s="9" t="s">
        <v>9</v>
      </c>
      <c r="F234" s="9" t="s">
        <v>117</v>
      </c>
      <c r="G234" s="10">
        <v>0.2</v>
      </c>
      <c r="H234" s="11" t="str" cm="1">
        <f t="array" ref="H234">INDEX(_xlfn.TEXTSPLIT(טבלה1[[#This Row],[עמודה2]],","),1)</f>
        <v>Bengaluru</v>
      </c>
      <c r="I234" s="12" t="str" cm="1">
        <f t="array" ref="I234">INDEX(_xlfn.TEXTSPLIT(טבלה1[[#This Row],[עמודה2]],","),2)</f>
        <v xml:space="preserve"> India</v>
      </c>
      <c r="J234" s="16" t="str">
        <f>_xlfn.CONCAT(טבלה1[[#This Row],[AI_Companies]]," ",טבלה1[[#This Row],[עמודה1]])</f>
        <v>Supl.aiAnalytics https://www.supl.ai/</v>
      </c>
      <c r="K234" s="12">
        <v>2</v>
      </c>
      <c r="L234" s="12" t="str">
        <f>IF(טבלה1[[#This Row],[עמודה53]]&gt;2000,"Yes","No")</f>
        <v>No</v>
      </c>
      <c r="M234" s="12">
        <v>9</v>
      </c>
      <c r="N234" s="12">
        <f>AVERAGE(טבלה1[[#This Row],[עמודה52]:[עמודה53]])</f>
        <v>5.5</v>
      </c>
      <c r="O234" s="12" t="str">
        <f>IF(טבלה1[[#This Row],[עמודה4]]="&lt; $25 / hr","0$ - $25 / hr",טבלה1[[#This Row],[עמודה4]])</f>
        <v>$50 - $99 / hr</v>
      </c>
      <c r="P234" s="12" t="str" cm="1">
        <f t="array" ref="P234">INDEX(_xlfn.TEXTSPLIT(טבלה1[[#This Row],[עמודה55]],"-"),1)</f>
        <v xml:space="preserve">$50 </v>
      </c>
      <c r="Q234" s="21" t="str" cm="1">
        <f t="array" ref="Q234">INDEX(_xlfn.TEXTSPLIT(INDEX(_xlfn.TEXTSPLIT(טבלה1[[#This Row],[עמודה55]],"-"),2),"/"),1)</f>
        <v xml:space="preserve"> $99 </v>
      </c>
      <c r="R234" s="12">
        <f>AVERAGE(טבלה1[[#This Row],[עמודה59]:[עמודה60]])</f>
        <v>74.5</v>
      </c>
      <c r="S234" s="3">
        <f>VALUE(SUBSTITUTE(טבלה1[[#This Row],[עמודה56]],"$",""))</f>
        <v>50</v>
      </c>
      <c r="T234" s="3">
        <f>VALUE(SUBSTITUTE(טבלה1[[#This Row],[עמודה57]],"$",""))</f>
        <v>99</v>
      </c>
      <c r="U234" s="3" t="str">
        <f>IF(טבלה1[[#This Row],[עמודה58]]&gt;30,"Yes","No")</f>
        <v>Yes</v>
      </c>
    </row>
    <row r="235" spans="1:21" ht="13" x14ac:dyDescent="0.15">
      <c r="A235" s="8" t="s">
        <v>619</v>
      </c>
      <c r="B235" s="9" t="s">
        <v>620</v>
      </c>
      <c r="C235" s="9" t="s">
        <v>53</v>
      </c>
      <c r="D235" s="13">
        <v>5000</v>
      </c>
      <c r="E235" s="9" t="s">
        <v>33</v>
      </c>
      <c r="F235" s="9" t="s">
        <v>117</v>
      </c>
      <c r="G235" s="10">
        <v>0.2</v>
      </c>
      <c r="H235" s="11" t="str" cm="1">
        <f t="array" ref="H235">INDEX(_xlfn.TEXTSPLIT(טבלה1[[#This Row],[עמודה2]],","),1)</f>
        <v>Kyiv</v>
      </c>
      <c r="I235" s="12" t="str" cm="1">
        <f t="array" ref="I235">INDEX(_xlfn.TEXTSPLIT(טבלה1[[#This Row],[עמודה2]],","),2)</f>
        <v xml:space="preserve"> Ukraine</v>
      </c>
      <c r="J235" s="16" t="str">
        <f>_xlfn.CONCAT(טבלה1[[#This Row],[AI_Companies]]," ",טבלה1[[#This Row],[עמודה1]])</f>
        <v>Storypoint http://storypoint.team</v>
      </c>
      <c r="K235" s="12">
        <v>2</v>
      </c>
      <c r="L235" s="12" t="str">
        <f>IF(טבלה1[[#This Row],[עמודה53]]&gt;2000,"Yes","No")</f>
        <v>No</v>
      </c>
      <c r="M235" s="12">
        <v>9</v>
      </c>
      <c r="N235" s="12">
        <f>AVERAGE(טבלה1[[#This Row],[עמודה52]:[עמודה53]])</f>
        <v>5.5</v>
      </c>
      <c r="O235" s="12" t="str">
        <f>IF(טבלה1[[#This Row],[עמודה4]]="&lt; $25 / hr","0$ - $25 / hr",טבלה1[[#This Row],[עמודה4]])</f>
        <v>$25 - $49 / hr</v>
      </c>
      <c r="P235" s="12" t="str" cm="1">
        <f t="array" ref="P235">INDEX(_xlfn.TEXTSPLIT(טבלה1[[#This Row],[עמודה55]],"-"),1)</f>
        <v xml:space="preserve">$25 </v>
      </c>
      <c r="Q235" s="21" t="str" cm="1">
        <f t="array" ref="Q235">INDEX(_xlfn.TEXTSPLIT(INDEX(_xlfn.TEXTSPLIT(טבלה1[[#This Row],[עמודה55]],"-"),2),"/"),1)</f>
        <v xml:space="preserve"> $49 </v>
      </c>
      <c r="R235" s="12">
        <f>AVERAGE(טבלה1[[#This Row],[עמודה59]:[עמודה60]])</f>
        <v>37</v>
      </c>
      <c r="S235" s="3">
        <f>VALUE(SUBSTITUTE(טבלה1[[#This Row],[עמודה56]],"$",""))</f>
        <v>25</v>
      </c>
      <c r="T235" s="3">
        <f>VALUE(SUBSTITUTE(טבלה1[[#This Row],[עמודה57]],"$",""))</f>
        <v>49</v>
      </c>
      <c r="U235" s="3" t="str">
        <f>IF(טבלה1[[#This Row],[עמודה58]]&gt;30,"Yes","No")</f>
        <v>Yes</v>
      </c>
    </row>
    <row r="236" spans="1:21" ht="13" x14ac:dyDescent="0.15">
      <c r="A236" s="8" t="s">
        <v>621</v>
      </c>
      <c r="B236" s="9" t="s">
        <v>622</v>
      </c>
      <c r="C236" s="9" t="s">
        <v>66</v>
      </c>
      <c r="D236" s="13">
        <v>1000</v>
      </c>
      <c r="E236" s="9" t="s">
        <v>63</v>
      </c>
      <c r="F236" s="9" t="s">
        <v>117</v>
      </c>
      <c r="G236" s="10">
        <v>0.2</v>
      </c>
      <c r="H236" s="11" t="str" cm="1">
        <f t="array" ref="H236">INDEX(_xlfn.TEXTSPLIT(טבלה1[[#This Row],[עמודה2]],","),1)</f>
        <v>Toronto</v>
      </c>
      <c r="I236" s="12" t="str" cm="1">
        <f t="array" ref="I236">INDEX(_xlfn.TEXTSPLIT(טבלה1[[#This Row],[עמודה2]],","),2)</f>
        <v xml:space="preserve"> Canada</v>
      </c>
      <c r="J236" s="16" t="str">
        <f>_xlfn.CONCAT(טבלה1[[#This Row],[AI_Companies]]," ",טבלה1[[#This Row],[עמודה1]])</f>
        <v>ThinkLuna https://www.thinkluna.ca/</v>
      </c>
      <c r="K236" s="12">
        <v>2</v>
      </c>
      <c r="L236" s="12" t="str">
        <f>IF(טבלה1[[#This Row],[עמודה53]]&gt;2000,"Yes","No")</f>
        <v>No</v>
      </c>
      <c r="M236" s="12">
        <v>9</v>
      </c>
      <c r="N236" s="12">
        <f>AVERAGE(טבלה1[[#This Row],[עמודה52]:[עמודה53]])</f>
        <v>5.5</v>
      </c>
      <c r="O236" s="12" t="str">
        <f>IF(טבלה1[[#This Row],[עמודה4]]="&lt; $25 / hr","0$ - $25 / hr",טבלה1[[#This Row],[עמודה4]])</f>
        <v>$150 - $199 / hr</v>
      </c>
      <c r="P236" s="12" t="str" cm="1">
        <f t="array" ref="P236">INDEX(_xlfn.TEXTSPLIT(טבלה1[[#This Row],[עמודה55]],"-"),1)</f>
        <v xml:space="preserve">$150 </v>
      </c>
      <c r="Q236" s="21" t="str" cm="1">
        <f t="array" ref="Q236">INDEX(_xlfn.TEXTSPLIT(INDEX(_xlfn.TEXTSPLIT(טבלה1[[#This Row],[עמודה55]],"-"),2),"/"),1)</f>
        <v xml:space="preserve"> $199 </v>
      </c>
      <c r="R236" s="12">
        <f>AVERAGE(טבלה1[[#This Row],[עמודה59]:[עמודה60]])</f>
        <v>174.5</v>
      </c>
      <c r="S236" s="3">
        <f>VALUE(SUBSTITUTE(טבלה1[[#This Row],[עמודה56]],"$",""))</f>
        <v>150</v>
      </c>
      <c r="T236" s="3">
        <f>VALUE(SUBSTITUTE(טבלה1[[#This Row],[עמודה57]],"$",""))</f>
        <v>199</v>
      </c>
      <c r="U236" s="3" t="str">
        <f>IF(טבלה1[[#This Row],[עמודה58]]&gt;30,"Yes","No")</f>
        <v>Yes</v>
      </c>
    </row>
    <row r="237" spans="1:21" ht="13" x14ac:dyDescent="0.15">
      <c r="A237" s="8" t="s">
        <v>623</v>
      </c>
      <c r="B237" s="9" t="s">
        <v>624</v>
      </c>
      <c r="C237" s="9" t="s">
        <v>625</v>
      </c>
      <c r="D237" s="13">
        <v>10000</v>
      </c>
      <c r="E237" s="9" t="s">
        <v>14</v>
      </c>
      <c r="F237" s="9" t="s">
        <v>29</v>
      </c>
      <c r="G237" s="10">
        <v>0.2</v>
      </c>
      <c r="H237" s="11" t="str" cm="1">
        <f t="array" ref="H237">INDEX(_xlfn.TEXTSPLIT(טבלה1[[#This Row],[עמודה2]],","),1)</f>
        <v>Aluva</v>
      </c>
      <c r="I237" s="12" t="str" cm="1">
        <f t="array" ref="I237">INDEX(_xlfn.TEXTSPLIT(טבלה1[[#This Row],[עמודה2]],","),2)</f>
        <v xml:space="preserve"> India</v>
      </c>
      <c r="J237" s="16" t="str">
        <f>_xlfn.CONCAT(טבלה1[[#This Row],[AI_Companies]]," ",טבלה1[[#This Row],[עמודה1]])</f>
        <v>texol https://www.texolworld.com</v>
      </c>
      <c r="K237" s="12">
        <v>10</v>
      </c>
      <c r="L237" s="12" t="str">
        <f>IF(טבלה1[[#This Row],[עמודה53]]&gt;2000,"Yes","No")</f>
        <v>No</v>
      </c>
      <c r="M237" s="12">
        <v>49</v>
      </c>
      <c r="N237" s="12">
        <f>AVERAGE(טבלה1[[#This Row],[עמודה52]:[עמודה53]])</f>
        <v>29.5</v>
      </c>
      <c r="O237" s="12" t="str">
        <f>IF(טבלה1[[#This Row],[עמודה4]]="&lt; $25 / hr","0$ - $25 / hr",טבלה1[[#This Row],[עמודה4]])</f>
        <v>0$ - $25 / hr</v>
      </c>
      <c r="P237" s="12" t="str" cm="1">
        <f t="array" ref="P237">INDEX(_xlfn.TEXTSPLIT(טבלה1[[#This Row],[עמודה55]],"-"),1)</f>
        <v xml:space="preserve">0$ </v>
      </c>
      <c r="Q237" s="21" t="str" cm="1">
        <f t="array" ref="Q237">INDEX(_xlfn.TEXTSPLIT(INDEX(_xlfn.TEXTSPLIT(טבלה1[[#This Row],[עמודה55]],"-"),2),"/"),1)</f>
        <v xml:space="preserve"> $25 </v>
      </c>
      <c r="R237" s="12">
        <f>AVERAGE(טבלה1[[#This Row],[עמודה59]:[עמודה60]])</f>
        <v>12.5</v>
      </c>
      <c r="S237" s="3">
        <f>VALUE(SUBSTITUTE(טבלה1[[#This Row],[עמודה56]],"$",""))</f>
        <v>0</v>
      </c>
      <c r="T237" s="3">
        <f>VALUE(SUBSTITUTE(טבלה1[[#This Row],[עמודה57]],"$",""))</f>
        <v>25</v>
      </c>
      <c r="U237" s="3" t="str">
        <f>IF(טבלה1[[#This Row],[עמודה58]]&gt;30,"Yes","No")</f>
        <v>No</v>
      </c>
    </row>
    <row r="238" spans="1:21" ht="13" x14ac:dyDescent="0.15">
      <c r="A238" s="8" t="s">
        <v>626</v>
      </c>
      <c r="B238" s="9" t="s">
        <v>627</v>
      </c>
      <c r="C238" s="9" t="s">
        <v>177</v>
      </c>
      <c r="D238" s="13">
        <v>1000</v>
      </c>
      <c r="E238" s="9" t="s">
        <v>14</v>
      </c>
      <c r="F238" s="9" t="s">
        <v>117</v>
      </c>
      <c r="G238" s="10">
        <v>0.1</v>
      </c>
      <c r="H238" s="11" t="str" cm="1">
        <f t="array" ref="H238">INDEX(_xlfn.TEXTSPLIT(טבלה1[[#This Row],[עמודה2]],","),1)</f>
        <v>Sahibzada Ajit Singh Nagar</v>
      </c>
      <c r="I238" s="12" t="str" cm="1">
        <f t="array" ref="I238">INDEX(_xlfn.TEXTSPLIT(טבלה1[[#This Row],[עמודה2]],","),2)</f>
        <v xml:space="preserve"> India</v>
      </c>
      <c r="J238" s="16" t="str">
        <f>_xlfn.CONCAT(טבלה1[[#This Row],[AI_Companies]]," ",טבלה1[[#This Row],[עמודה1]])</f>
        <v>TechStriker http://www.techstriker.com</v>
      </c>
      <c r="K238" s="12">
        <v>2</v>
      </c>
      <c r="L238" s="12" t="str">
        <f>IF(טבלה1[[#This Row],[עמודה53]]&gt;2000,"Yes","No")</f>
        <v>No</v>
      </c>
      <c r="M238" s="12">
        <v>9</v>
      </c>
      <c r="N238" s="12">
        <f>AVERAGE(טבלה1[[#This Row],[עמודה52]:[עמודה53]])</f>
        <v>5.5</v>
      </c>
      <c r="O238" s="12" t="str">
        <f>IF(טבלה1[[#This Row],[עמודה4]]="&lt; $25 / hr","0$ - $25 / hr",טבלה1[[#This Row],[עמודה4]])</f>
        <v>0$ - $25 / hr</v>
      </c>
      <c r="P238" s="12" t="str" cm="1">
        <f t="array" ref="P238">INDEX(_xlfn.TEXTSPLIT(טבלה1[[#This Row],[עמודה55]],"-"),1)</f>
        <v xml:space="preserve">0$ </v>
      </c>
      <c r="Q238" s="21" t="str" cm="1">
        <f t="array" ref="Q238">INDEX(_xlfn.TEXTSPLIT(INDEX(_xlfn.TEXTSPLIT(טבלה1[[#This Row],[עמודה55]],"-"),2),"/"),1)</f>
        <v xml:space="preserve"> $25 </v>
      </c>
      <c r="R238" s="12">
        <f>AVERAGE(טבלה1[[#This Row],[עמודה59]:[עמודה60]])</f>
        <v>12.5</v>
      </c>
      <c r="S238" s="3">
        <f>VALUE(SUBSTITUTE(טבלה1[[#This Row],[עמודה56]],"$",""))</f>
        <v>0</v>
      </c>
      <c r="T238" s="3">
        <f>VALUE(SUBSTITUTE(טבלה1[[#This Row],[עמודה57]],"$",""))</f>
        <v>25</v>
      </c>
      <c r="U238" s="3" t="str">
        <f>IF(טבלה1[[#This Row],[עמודה58]]&gt;30,"Yes","No")</f>
        <v>No</v>
      </c>
    </row>
    <row r="239" spans="1:21" ht="13" x14ac:dyDescent="0.15">
      <c r="A239" s="8" t="s">
        <v>628</v>
      </c>
      <c r="B239" s="9" t="s">
        <v>629</v>
      </c>
      <c r="C239" s="9" t="s">
        <v>20</v>
      </c>
      <c r="D239" s="13">
        <v>1000</v>
      </c>
      <c r="E239" s="9" t="s">
        <v>9</v>
      </c>
      <c r="F239" s="9" t="s">
        <v>10</v>
      </c>
      <c r="G239" s="10">
        <v>0.1</v>
      </c>
      <c r="H239" s="11" t="str" cm="1">
        <f t="array" ref="H239">INDEX(_xlfn.TEXTSPLIT(טבלה1[[#This Row],[עמודה2]],","),1)</f>
        <v>New York</v>
      </c>
      <c r="I239" s="12" t="str" cm="1">
        <f t="array" ref="I239">INDEX(_xlfn.TEXTSPLIT(טבלה1[[#This Row],[עמודה2]],","),2)</f>
        <v xml:space="preserve"> NY</v>
      </c>
      <c r="J239" s="16" t="str">
        <f>_xlfn.CONCAT(טבלה1[[#This Row],[AI_Companies]]," ",טבלה1[[#This Row],[עמודה1]])</f>
        <v>Match.dev https://www.match.dev/</v>
      </c>
      <c r="K239" s="12">
        <v>50</v>
      </c>
      <c r="L239" s="12" t="str">
        <f>IF(טבלה1[[#This Row],[עמודה53]]&gt;2000,"Yes","No")</f>
        <v>No</v>
      </c>
      <c r="M239" s="12">
        <v>249</v>
      </c>
      <c r="N239" s="12">
        <f>AVERAGE(טבלה1[[#This Row],[עמודה52]:[עמודה53]])</f>
        <v>149.5</v>
      </c>
      <c r="O239" s="12" t="str">
        <f>IF(טבלה1[[#This Row],[עמודה4]]="&lt; $25 / hr","0$ - $25 / hr",טבלה1[[#This Row],[עמודה4]])</f>
        <v>$50 - $99 / hr</v>
      </c>
      <c r="P239" s="12" t="str" cm="1">
        <f t="array" ref="P239">INDEX(_xlfn.TEXTSPLIT(טבלה1[[#This Row],[עמודה55]],"-"),1)</f>
        <v xml:space="preserve">$50 </v>
      </c>
      <c r="Q239" s="21" t="str" cm="1">
        <f t="array" ref="Q239">INDEX(_xlfn.TEXTSPLIT(INDEX(_xlfn.TEXTSPLIT(טבלה1[[#This Row],[עמודה55]],"-"),2),"/"),1)</f>
        <v xml:space="preserve"> $99 </v>
      </c>
      <c r="R239" s="12">
        <f>AVERAGE(טבלה1[[#This Row],[עמודה59]:[עמודה60]])</f>
        <v>74.5</v>
      </c>
      <c r="S239" s="3">
        <f>VALUE(SUBSTITUTE(טבלה1[[#This Row],[עמודה56]],"$",""))</f>
        <v>50</v>
      </c>
      <c r="T239" s="3">
        <f>VALUE(SUBSTITUTE(טבלה1[[#This Row],[עמודה57]],"$",""))</f>
        <v>99</v>
      </c>
      <c r="U239" s="3" t="str">
        <f>IF(טבלה1[[#This Row],[עמודה58]]&gt;30,"Yes","No")</f>
        <v>Yes</v>
      </c>
    </row>
    <row r="240" spans="1:21" ht="13" x14ac:dyDescent="0.15">
      <c r="A240" s="8" t="s">
        <v>630</v>
      </c>
      <c r="B240" s="9" t="s">
        <v>631</v>
      </c>
      <c r="C240" s="9" t="s">
        <v>308</v>
      </c>
      <c r="D240" s="13">
        <v>1000</v>
      </c>
      <c r="E240" s="9" t="s">
        <v>14</v>
      </c>
      <c r="F240" s="9" t="s">
        <v>10</v>
      </c>
      <c r="G240" s="10">
        <v>0.1</v>
      </c>
      <c r="H240" s="11" t="str" cm="1">
        <f t="array" ref="H240">INDEX(_xlfn.TEXTSPLIT(טבלה1[[#This Row],[עמודה2]],","),1)</f>
        <v>Noida</v>
      </c>
      <c r="I240" s="12" t="str" cm="1">
        <f t="array" ref="I240">INDEX(_xlfn.TEXTSPLIT(טבלה1[[#This Row],[עמודה2]],","),2)</f>
        <v xml:space="preserve"> India</v>
      </c>
      <c r="J240" s="16" t="str">
        <f>_xlfn.CONCAT(טבלה1[[#This Row],[AI_Companies]]," ",טבלה1[[#This Row],[עמודה1]])</f>
        <v>PlaxonicTechnologies http://www.plaxonic.com/</v>
      </c>
      <c r="K240" s="12">
        <v>50</v>
      </c>
      <c r="L240" s="12" t="str">
        <f>IF(טבלה1[[#This Row],[עמודה53]]&gt;2000,"Yes","No")</f>
        <v>No</v>
      </c>
      <c r="M240" s="12">
        <v>249</v>
      </c>
      <c r="N240" s="12">
        <f>AVERAGE(טבלה1[[#This Row],[עמודה52]:[עמודה53]])</f>
        <v>149.5</v>
      </c>
      <c r="O240" s="12" t="str">
        <f>IF(טבלה1[[#This Row],[עמודה4]]="&lt; $25 / hr","0$ - $25 / hr",טבלה1[[#This Row],[עמודה4]])</f>
        <v>0$ - $25 / hr</v>
      </c>
      <c r="P240" s="12" t="str" cm="1">
        <f t="array" ref="P240">INDEX(_xlfn.TEXTSPLIT(טבלה1[[#This Row],[עמודה55]],"-"),1)</f>
        <v xml:space="preserve">0$ </v>
      </c>
      <c r="Q240" s="21" t="str" cm="1">
        <f t="array" ref="Q240">INDEX(_xlfn.TEXTSPLIT(INDEX(_xlfn.TEXTSPLIT(טבלה1[[#This Row],[עמודה55]],"-"),2),"/"),1)</f>
        <v xml:space="preserve"> $25 </v>
      </c>
      <c r="R240" s="12">
        <f>AVERAGE(טבלה1[[#This Row],[עמודה59]:[עמודה60]])</f>
        <v>12.5</v>
      </c>
      <c r="S240" s="3">
        <f>VALUE(SUBSTITUTE(טבלה1[[#This Row],[עמודה56]],"$",""))</f>
        <v>0</v>
      </c>
      <c r="T240" s="3">
        <f>VALUE(SUBSTITUTE(טבלה1[[#This Row],[עמודה57]],"$",""))</f>
        <v>25</v>
      </c>
      <c r="U240" s="3" t="str">
        <f>IF(טבלה1[[#This Row],[עמודה58]]&gt;30,"Yes","No")</f>
        <v>No</v>
      </c>
    </row>
    <row r="241" spans="1:21" ht="13" x14ac:dyDescent="0.15">
      <c r="A241" s="8" t="s">
        <v>632</v>
      </c>
      <c r="B241" s="9" t="s">
        <v>633</v>
      </c>
      <c r="C241" s="9" t="s">
        <v>634</v>
      </c>
      <c r="D241" s="13">
        <v>10000</v>
      </c>
      <c r="E241" s="9" t="s">
        <v>14</v>
      </c>
      <c r="F241" s="9" t="s">
        <v>29</v>
      </c>
      <c r="G241" s="10">
        <v>0.1</v>
      </c>
      <c r="H241" s="11" t="str" cm="1">
        <f t="array" ref="H241">INDEX(_xlfn.TEXTSPLIT(טבלה1[[#This Row],[עמודה2]],","),1)</f>
        <v>Winter Park</v>
      </c>
      <c r="I241" s="12" t="str" cm="1">
        <f t="array" ref="I241">INDEX(_xlfn.TEXTSPLIT(טבלה1[[#This Row],[עמודה2]],","),2)</f>
        <v xml:space="preserve"> FL</v>
      </c>
      <c r="J241" s="16" t="str">
        <f>_xlfn.CONCAT(טבלה1[[#This Row],[AI_Companies]]," ",טבלה1[[#This Row],[עמודה1]])</f>
        <v>Slashdev https://slashdev.io</v>
      </c>
      <c r="K241" s="12">
        <v>10</v>
      </c>
      <c r="L241" s="12" t="str">
        <f>IF(טבלה1[[#This Row],[עמודה53]]&gt;2000,"Yes","No")</f>
        <v>No</v>
      </c>
      <c r="M241" s="12">
        <v>49</v>
      </c>
      <c r="N241" s="12">
        <f>AVERAGE(טבלה1[[#This Row],[עמודה52]:[עמודה53]])</f>
        <v>29.5</v>
      </c>
      <c r="O241" s="12" t="str">
        <f>IF(טבלה1[[#This Row],[עמודה4]]="&lt; $25 / hr","0$ - $25 / hr",טבלה1[[#This Row],[עמודה4]])</f>
        <v>0$ - $25 / hr</v>
      </c>
      <c r="P241" s="12" t="str" cm="1">
        <f t="array" ref="P241">INDEX(_xlfn.TEXTSPLIT(טבלה1[[#This Row],[עמודה55]],"-"),1)</f>
        <v xml:space="preserve">0$ </v>
      </c>
      <c r="Q241" s="21" t="str" cm="1">
        <f t="array" ref="Q241">INDEX(_xlfn.TEXTSPLIT(INDEX(_xlfn.TEXTSPLIT(טבלה1[[#This Row],[עמודה55]],"-"),2),"/"),1)</f>
        <v xml:space="preserve"> $25 </v>
      </c>
      <c r="R241" s="12">
        <f>AVERAGE(טבלה1[[#This Row],[עמודה59]:[עמודה60]])</f>
        <v>12.5</v>
      </c>
      <c r="S241" s="3">
        <f>VALUE(SUBSTITUTE(טבלה1[[#This Row],[עמודה56]],"$",""))</f>
        <v>0</v>
      </c>
      <c r="T241" s="3">
        <f>VALUE(SUBSTITUTE(טבלה1[[#This Row],[עמודה57]],"$",""))</f>
        <v>25</v>
      </c>
      <c r="U241" s="3" t="str">
        <f>IF(טבלה1[[#This Row],[עמודה58]]&gt;30,"Yes","No")</f>
        <v>No</v>
      </c>
    </row>
    <row r="242" spans="1:21" ht="13" x14ac:dyDescent="0.15">
      <c r="A242" s="8" t="s">
        <v>635</v>
      </c>
      <c r="B242" s="9" t="s">
        <v>636</v>
      </c>
      <c r="C242" s="9" t="s">
        <v>637</v>
      </c>
      <c r="D242" s="13">
        <v>1000</v>
      </c>
      <c r="E242" s="9" t="s">
        <v>9</v>
      </c>
      <c r="F242" s="9" t="s">
        <v>5</v>
      </c>
      <c r="G242" s="10">
        <v>0.1</v>
      </c>
      <c r="H242" s="11" t="str" cm="1">
        <f t="array" ref="H242">INDEX(_xlfn.TEXTSPLIT(טבלה1[[#This Row],[עמודה2]],","),1)</f>
        <v>Boston</v>
      </c>
      <c r="I242" s="12" t="str" cm="1">
        <f t="array" ref="I242">INDEX(_xlfn.TEXTSPLIT(טבלה1[[#This Row],[עמודה2]],","),2)</f>
        <v xml:space="preserve"> MA</v>
      </c>
      <c r="J242" s="16" t="str">
        <f>_xlfn.CONCAT(טבלה1[[#This Row],[AI_Companies]]," ",טבלה1[[#This Row],[עמודה1]])</f>
        <v>PolianceSoftwareDevelopment http://www.poliance.com</v>
      </c>
      <c r="K242" s="12">
        <v>250</v>
      </c>
      <c r="L242" s="12" t="str">
        <f>IF(טבלה1[[#This Row],[עמודה53]]&gt;2000,"Yes","No")</f>
        <v>No</v>
      </c>
      <c r="M242" s="12">
        <v>999</v>
      </c>
      <c r="N242" s="12">
        <f>AVERAGE(טבלה1[[#This Row],[עמודה52]:[עמודה53]])</f>
        <v>624.5</v>
      </c>
      <c r="O242" s="12" t="str">
        <f>IF(טבלה1[[#This Row],[עמודה4]]="&lt; $25 / hr","0$ - $25 / hr",טבלה1[[#This Row],[עמודה4]])</f>
        <v>$50 - $99 / hr</v>
      </c>
      <c r="P242" s="12" t="str" cm="1">
        <f t="array" ref="P242">INDEX(_xlfn.TEXTSPLIT(טבלה1[[#This Row],[עמודה55]],"-"),1)</f>
        <v xml:space="preserve">$50 </v>
      </c>
      <c r="Q242" s="21" t="str" cm="1">
        <f t="array" ref="Q242">INDEX(_xlfn.TEXTSPLIT(INDEX(_xlfn.TEXTSPLIT(טבלה1[[#This Row],[עמודה55]],"-"),2),"/"),1)</f>
        <v xml:space="preserve"> $99 </v>
      </c>
      <c r="R242" s="12">
        <f>AVERAGE(טבלה1[[#This Row],[עמודה59]:[עמודה60]])</f>
        <v>74.5</v>
      </c>
      <c r="S242" s="3">
        <f>VALUE(SUBSTITUTE(טבלה1[[#This Row],[עמודה56]],"$",""))</f>
        <v>50</v>
      </c>
      <c r="T242" s="3">
        <f>VALUE(SUBSTITUTE(טבלה1[[#This Row],[עמודה57]],"$",""))</f>
        <v>99</v>
      </c>
      <c r="U242" s="3" t="str">
        <f>IF(טבלה1[[#This Row],[עמודה58]]&gt;30,"Yes","No")</f>
        <v>Yes</v>
      </c>
    </row>
    <row r="243" spans="1:21" ht="13" x14ac:dyDescent="0.15">
      <c r="A243" s="8" t="s">
        <v>638</v>
      </c>
      <c r="B243" s="9" t="s">
        <v>639</v>
      </c>
      <c r="C243" s="9" t="s">
        <v>640</v>
      </c>
      <c r="D243" s="13">
        <v>5000</v>
      </c>
      <c r="E243" s="9" t="s">
        <v>33</v>
      </c>
      <c r="F243" s="9" t="s">
        <v>29</v>
      </c>
      <c r="G243" s="10">
        <v>0.1</v>
      </c>
      <c r="H243" s="11" t="str" cm="1">
        <f t="array" ref="H243">INDEX(_xlfn.TEXTSPLIT(טבלה1[[#This Row],[עמודה2]],","),1)</f>
        <v>Washington D.C.</v>
      </c>
      <c r="I243" s="12" t="str" cm="1">
        <f t="array" ref="I243">INDEX(_xlfn.TEXTSPLIT(טבלה1[[#This Row],[עמודה2]],","),2)</f>
        <v xml:space="preserve"> WA</v>
      </c>
      <c r="J243" s="16" t="str">
        <f>_xlfn.CONCAT(טבלה1[[#This Row],[AI_Companies]]," ",טבלה1[[#This Row],[עמודה1]])</f>
        <v>HenoteTechnologies http://www.Henote.com</v>
      </c>
      <c r="K243" s="12">
        <v>10</v>
      </c>
      <c r="L243" s="12" t="str">
        <f>IF(טבלה1[[#This Row],[עמודה53]]&gt;2000,"Yes","No")</f>
        <v>No</v>
      </c>
      <c r="M243" s="12">
        <v>49</v>
      </c>
      <c r="N243" s="12">
        <f>AVERAGE(טבלה1[[#This Row],[עמודה52]:[עמודה53]])</f>
        <v>29.5</v>
      </c>
      <c r="O243" s="12" t="str">
        <f>IF(טבלה1[[#This Row],[עמודה4]]="&lt; $25 / hr","0$ - $25 / hr",טבלה1[[#This Row],[עמודה4]])</f>
        <v>$25 - $49 / hr</v>
      </c>
      <c r="P243" s="12" t="str" cm="1">
        <f t="array" ref="P243">INDEX(_xlfn.TEXTSPLIT(טבלה1[[#This Row],[עמודה55]],"-"),1)</f>
        <v xml:space="preserve">$25 </v>
      </c>
      <c r="Q243" s="21" t="str" cm="1">
        <f t="array" ref="Q243">INDEX(_xlfn.TEXTSPLIT(INDEX(_xlfn.TEXTSPLIT(טבלה1[[#This Row],[עמודה55]],"-"),2),"/"),1)</f>
        <v xml:space="preserve"> $49 </v>
      </c>
      <c r="R243" s="12">
        <f>AVERAGE(טבלה1[[#This Row],[עמודה59]:[עמודה60]])</f>
        <v>37</v>
      </c>
      <c r="S243" s="3">
        <f>VALUE(SUBSTITUTE(טבלה1[[#This Row],[עמודה56]],"$",""))</f>
        <v>25</v>
      </c>
      <c r="T243" s="3">
        <f>VALUE(SUBSTITUTE(טבלה1[[#This Row],[עמודה57]],"$",""))</f>
        <v>49</v>
      </c>
      <c r="U243" s="3" t="str">
        <f>IF(טבלה1[[#This Row],[עמודה58]]&gt;30,"Yes","No")</f>
        <v>Yes</v>
      </c>
    </row>
    <row r="244" spans="1:21" ht="13" x14ac:dyDescent="0.15">
      <c r="A244" s="8" t="s">
        <v>641</v>
      </c>
      <c r="B244" s="9" t="s">
        <v>642</v>
      </c>
      <c r="C244" s="9" t="s">
        <v>102</v>
      </c>
      <c r="D244" s="13">
        <v>5000</v>
      </c>
      <c r="E244" s="9" t="s">
        <v>9</v>
      </c>
      <c r="F244" s="9" t="s">
        <v>117</v>
      </c>
      <c r="G244" s="10">
        <v>0.4</v>
      </c>
      <c r="H244" s="11" t="str" cm="1">
        <f t="array" ref="H244">INDEX(_xlfn.TEXTSPLIT(טבלה1[[#This Row],[עמודה2]],","),1)</f>
        <v>London</v>
      </c>
      <c r="I244" s="12" t="str" cm="1">
        <f t="array" ref="I244">INDEX(_xlfn.TEXTSPLIT(טבלה1[[#This Row],[עמודה2]],","),2)</f>
        <v xml:space="preserve"> United Kingdom</v>
      </c>
      <c r="J244" s="16" t="str">
        <f>_xlfn.CONCAT(טבלה1[[#This Row],[AI_Companies]]," ",טבלה1[[#This Row],[עמודה1]])</f>
        <v>AegasisLabs http://www.aegasislabs.com/</v>
      </c>
      <c r="K244" s="12">
        <v>2</v>
      </c>
      <c r="L244" s="12" t="str">
        <f>IF(טבלה1[[#This Row],[עמודה53]]&gt;2000,"Yes","No")</f>
        <v>No</v>
      </c>
      <c r="M244" s="12">
        <v>9</v>
      </c>
      <c r="N244" s="12">
        <f>AVERAGE(טבלה1[[#This Row],[עמודה52]:[עמודה53]])</f>
        <v>5.5</v>
      </c>
      <c r="O244" s="12" t="str">
        <f>IF(טבלה1[[#This Row],[עמודה4]]="&lt; $25 / hr","0$ - $25 / hr",טבלה1[[#This Row],[עמודה4]])</f>
        <v>$50 - $99 / hr</v>
      </c>
      <c r="P244" s="12" t="str" cm="1">
        <f t="array" ref="P244">INDEX(_xlfn.TEXTSPLIT(טבלה1[[#This Row],[עמודה55]],"-"),1)</f>
        <v xml:space="preserve">$50 </v>
      </c>
      <c r="Q244" s="21" t="str" cm="1">
        <f t="array" ref="Q244">INDEX(_xlfn.TEXTSPLIT(INDEX(_xlfn.TEXTSPLIT(טבלה1[[#This Row],[עמודה55]],"-"),2),"/"),1)</f>
        <v xml:space="preserve"> $99 </v>
      </c>
      <c r="R244" s="12">
        <f>AVERAGE(טבלה1[[#This Row],[עמודה59]:[עמודה60]])</f>
        <v>74.5</v>
      </c>
      <c r="S244" s="3">
        <f>VALUE(SUBSTITUTE(טבלה1[[#This Row],[עמודה56]],"$",""))</f>
        <v>50</v>
      </c>
      <c r="T244" s="3">
        <f>VALUE(SUBSTITUTE(טבלה1[[#This Row],[עמודה57]],"$",""))</f>
        <v>99</v>
      </c>
      <c r="U244" s="3" t="str">
        <f>IF(טבלה1[[#This Row],[עמודה58]]&gt;30,"Yes","No")</f>
        <v>Yes</v>
      </c>
    </row>
    <row r="245" spans="1:21" ht="13" x14ac:dyDescent="0.15">
      <c r="A245" s="8" t="s">
        <v>643</v>
      </c>
      <c r="B245" s="9" t="s">
        <v>644</v>
      </c>
      <c r="C245" s="9" t="s">
        <v>32</v>
      </c>
      <c r="D245" s="13">
        <v>5000</v>
      </c>
      <c r="E245" s="9" t="s">
        <v>33</v>
      </c>
      <c r="F245" s="9" t="s">
        <v>29</v>
      </c>
      <c r="G245" s="10">
        <v>0.15</v>
      </c>
      <c r="H245" s="11" t="str" cm="1">
        <f t="array" ref="H245">INDEX(_xlfn.TEXTSPLIT(טבלה1[[#This Row],[עמודה2]],","),1)</f>
        <v>Islamabad</v>
      </c>
      <c r="I245" s="12" t="str" cm="1">
        <f t="array" ref="I245">INDEX(_xlfn.TEXTSPLIT(טבלה1[[#This Row],[עמודה2]],","),2)</f>
        <v xml:space="preserve"> Pakistan</v>
      </c>
      <c r="J245" s="16" t="str">
        <f>_xlfn.CONCAT(טבלה1[[#This Row],[AI_Companies]]," ",טבלה1[[#This Row],[עמודה1]])</f>
        <v>IdeofuzionPvtLtd. https://ideofuzion.com/</v>
      </c>
      <c r="K245" s="12">
        <v>10</v>
      </c>
      <c r="L245" s="12" t="str">
        <f>IF(טבלה1[[#This Row],[עמודה53]]&gt;2000,"Yes","No")</f>
        <v>No</v>
      </c>
      <c r="M245" s="12">
        <v>49</v>
      </c>
      <c r="N245" s="12">
        <f>AVERAGE(טבלה1[[#This Row],[עמודה52]:[עמודה53]])</f>
        <v>29.5</v>
      </c>
      <c r="O245" s="12" t="str">
        <f>IF(טבלה1[[#This Row],[עמודה4]]="&lt; $25 / hr","0$ - $25 / hr",טבלה1[[#This Row],[עמודה4]])</f>
        <v>$25 - $49 / hr</v>
      </c>
      <c r="P245" s="12" t="str" cm="1">
        <f t="array" ref="P245">INDEX(_xlfn.TEXTSPLIT(טבלה1[[#This Row],[עמודה55]],"-"),1)</f>
        <v xml:space="preserve">$25 </v>
      </c>
      <c r="Q245" s="21" t="str" cm="1">
        <f t="array" ref="Q245">INDEX(_xlfn.TEXTSPLIT(INDEX(_xlfn.TEXTSPLIT(טבלה1[[#This Row],[עמודה55]],"-"),2),"/"),1)</f>
        <v xml:space="preserve"> $49 </v>
      </c>
      <c r="R245" s="12">
        <f>AVERAGE(טבלה1[[#This Row],[עמודה59]:[עמודה60]])</f>
        <v>37</v>
      </c>
      <c r="S245" s="3">
        <f>VALUE(SUBSTITUTE(טבלה1[[#This Row],[עמודה56]],"$",""))</f>
        <v>25</v>
      </c>
      <c r="T245" s="3">
        <f>VALUE(SUBSTITUTE(טבלה1[[#This Row],[עמודה57]],"$",""))</f>
        <v>49</v>
      </c>
      <c r="U245" s="3" t="str">
        <f>IF(טבלה1[[#This Row],[עמודה58]]&gt;30,"Yes","No")</f>
        <v>Yes</v>
      </c>
    </row>
    <row r="246" spans="1:21" ht="13" x14ac:dyDescent="0.15">
      <c r="A246" s="8" t="s">
        <v>645</v>
      </c>
      <c r="B246" s="9" t="s">
        <v>646</v>
      </c>
      <c r="C246" s="9" t="s">
        <v>212</v>
      </c>
      <c r="D246" s="13">
        <v>25000</v>
      </c>
      <c r="E246" s="9" t="s">
        <v>9</v>
      </c>
      <c r="F246" s="9" t="s">
        <v>29</v>
      </c>
      <c r="G246" s="10">
        <v>0.1</v>
      </c>
      <c r="H246" s="11" t="str" cm="1">
        <f t="array" ref="H246">INDEX(_xlfn.TEXTSPLIT(טבלה1[[#This Row],[עמודה2]],","),1)</f>
        <v>San Francisco</v>
      </c>
      <c r="I246" s="12" t="str" cm="1">
        <f t="array" ref="I246">INDEX(_xlfn.TEXTSPLIT(טבלה1[[#This Row],[עמודה2]],","),2)</f>
        <v xml:space="preserve"> CA</v>
      </c>
      <c r="J246" s="16" t="str">
        <f>_xlfn.CONCAT(טבלה1[[#This Row],[AI_Companies]]," ",טבלה1[[#This Row],[עמודה1]])</f>
        <v>WebdevelopPRO https://webdevelop.pro</v>
      </c>
      <c r="K246" s="12">
        <v>10</v>
      </c>
      <c r="L246" s="12" t="str">
        <f>IF(טבלה1[[#This Row],[עמודה53]]&gt;2000,"Yes","No")</f>
        <v>No</v>
      </c>
      <c r="M246" s="12">
        <v>49</v>
      </c>
      <c r="N246" s="12">
        <f>AVERAGE(טבלה1[[#This Row],[עמודה52]:[עמודה53]])</f>
        <v>29.5</v>
      </c>
      <c r="O246" s="12" t="str">
        <f>IF(טבלה1[[#This Row],[עמודה4]]="&lt; $25 / hr","0$ - $25 / hr",טבלה1[[#This Row],[עמודה4]])</f>
        <v>$50 - $99 / hr</v>
      </c>
      <c r="P246" s="12" t="str" cm="1">
        <f t="array" ref="P246">INDEX(_xlfn.TEXTSPLIT(טבלה1[[#This Row],[עמודה55]],"-"),1)</f>
        <v xml:space="preserve">$50 </v>
      </c>
      <c r="Q246" s="21" t="str" cm="1">
        <f t="array" ref="Q246">INDEX(_xlfn.TEXTSPLIT(INDEX(_xlfn.TEXTSPLIT(טבלה1[[#This Row],[עמודה55]],"-"),2),"/"),1)</f>
        <v xml:space="preserve"> $99 </v>
      </c>
      <c r="R246" s="12">
        <f>AVERAGE(טבלה1[[#This Row],[עמודה59]:[עמודה60]])</f>
        <v>74.5</v>
      </c>
      <c r="S246" s="3">
        <f>VALUE(SUBSTITUTE(טבלה1[[#This Row],[עמודה56]],"$",""))</f>
        <v>50</v>
      </c>
      <c r="T246" s="3">
        <f>VALUE(SUBSTITUTE(טבלה1[[#This Row],[עמודה57]],"$",""))</f>
        <v>99</v>
      </c>
      <c r="U246" s="3" t="str">
        <f>IF(טבלה1[[#This Row],[עמודה58]]&gt;30,"Yes","No")</f>
        <v>Yes</v>
      </c>
    </row>
    <row r="247" spans="1:21" ht="13" x14ac:dyDescent="0.15">
      <c r="A247" s="8" t="s">
        <v>647</v>
      </c>
      <c r="B247" s="9" t="s">
        <v>648</v>
      </c>
      <c r="C247" s="9" t="s">
        <v>649</v>
      </c>
      <c r="D247" s="13">
        <v>250000</v>
      </c>
      <c r="E247" s="9" t="s">
        <v>21</v>
      </c>
      <c r="F247" s="9" t="s">
        <v>29</v>
      </c>
      <c r="G247" s="10">
        <v>0.15</v>
      </c>
      <c r="H247" s="11" t="str" cm="1">
        <f t="array" ref="H247">INDEX(_xlfn.TEXTSPLIT(טבלה1[[#This Row],[עמודה2]],","),1)</f>
        <v>Boulder</v>
      </c>
      <c r="I247" s="12" t="str" cm="1">
        <f t="array" ref="I247">INDEX(_xlfn.TEXTSPLIT(טבלה1[[#This Row],[עמודה2]],","),2)</f>
        <v xml:space="preserve"> CO</v>
      </c>
      <c r="J247" s="16" t="str">
        <f>_xlfn.CONCAT(טבלה1[[#This Row],[AI_Companies]]," ",טבלה1[[#This Row],[עמודה1]])</f>
        <v>Visiqua http://Visiqua.com</v>
      </c>
      <c r="K247" s="12">
        <v>10</v>
      </c>
      <c r="L247" s="12" t="str">
        <f>IF(טבלה1[[#This Row],[עמודה53]]&gt;2000,"Yes","No")</f>
        <v>No</v>
      </c>
      <c r="M247" s="12">
        <v>49</v>
      </c>
      <c r="N247" s="12">
        <f>AVERAGE(טבלה1[[#This Row],[עמודה52]:[עמודה53]])</f>
        <v>29.5</v>
      </c>
      <c r="O247" s="12" t="str">
        <f>IF(טבלה1[[#This Row],[עמודה4]]="&lt; $25 / hr","0$ - $25 / hr",טבלה1[[#This Row],[עמודה4]])</f>
        <v>$100 - $149 / hr</v>
      </c>
      <c r="P247" s="12" t="str" cm="1">
        <f t="array" ref="P247">INDEX(_xlfn.TEXTSPLIT(טבלה1[[#This Row],[עמודה55]],"-"),1)</f>
        <v xml:space="preserve">$100 </v>
      </c>
      <c r="Q247" s="21" t="str" cm="1">
        <f t="array" ref="Q247">INDEX(_xlfn.TEXTSPLIT(INDEX(_xlfn.TEXTSPLIT(טבלה1[[#This Row],[עמודה55]],"-"),2),"/"),1)</f>
        <v xml:space="preserve"> $149 </v>
      </c>
      <c r="R247" s="12">
        <f>AVERAGE(טבלה1[[#This Row],[עמודה59]:[עמודה60]])</f>
        <v>124.5</v>
      </c>
      <c r="S247" s="3">
        <f>VALUE(SUBSTITUTE(טבלה1[[#This Row],[עמודה56]],"$",""))</f>
        <v>100</v>
      </c>
      <c r="T247" s="3">
        <f>VALUE(SUBSTITUTE(טבלה1[[#This Row],[עמודה57]],"$",""))</f>
        <v>149</v>
      </c>
      <c r="U247" s="3" t="str">
        <f>IF(טבלה1[[#This Row],[עמודה58]]&gt;30,"Yes","No")</f>
        <v>Yes</v>
      </c>
    </row>
    <row r="248" spans="1:21" ht="13" x14ac:dyDescent="0.15">
      <c r="A248" s="8" t="s">
        <v>650</v>
      </c>
      <c r="B248" s="9" t="s">
        <v>651</v>
      </c>
      <c r="C248" s="9" t="s">
        <v>361</v>
      </c>
      <c r="D248" s="13">
        <v>10000</v>
      </c>
      <c r="E248" s="9" t="s">
        <v>33</v>
      </c>
      <c r="F248" s="9" t="s">
        <v>29</v>
      </c>
      <c r="G248" s="10">
        <v>0.12</v>
      </c>
      <c r="H248" s="11" t="str" cm="1">
        <f t="array" ref="H248">INDEX(_xlfn.TEXTSPLIT(טבלה1[[#This Row],[עמודה2]],","),1)</f>
        <v>Pune</v>
      </c>
      <c r="I248" s="12" t="str" cm="1">
        <f t="array" ref="I248">INDEX(_xlfn.TEXTSPLIT(טבלה1[[#This Row],[עמודה2]],","),2)</f>
        <v xml:space="preserve"> India</v>
      </c>
      <c r="J248" s="16" t="str">
        <f>_xlfn.CONCAT(טבלה1[[#This Row],[AI_Companies]]," ",טבלה1[[#This Row],[עמודה1]])</f>
        <v>DataeazeSystems http://www.dataeaze.io/</v>
      </c>
      <c r="K248" s="12">
        <v>10</v>
      </c>
      <c r="L248" s="12" t="str">
        <f>IF(טבלה1[[#This Row],[עמודה53]]&gt;2000,"Yes","No")</f>
        <v>No</v>
      </c>
      <c r="M248" s="12">
        <v>49</v>
      </c>
      <c r="N248" s="12">
        <f>AVERAGE(טבלה1[[#This Row],[עמודה52]:[עמודה53]])</f>
        <v>29.5</v>
      </c>
      <c r="O248" s="12" t="str">
        <f>IF(טבלה1[[#This Row],[עמודה4]]="&lt; $25 / hr","0$ - $25 / hr",טבלה1[[#This Row],[עמודה4]])</f>
        <v>$25 - $49 / hr</v>
      </c>
      <c r="P248" s="12" t="str" cm="1">
        <f t="array" ref="P248">INDEX(_xlfn.TEXTSPLIT(טבלה1[[#This Row],[עמודה55]],"-"),1)</f>
        <v xml:space="preserve">$25 </v>
      </c>
      <c r="Q248" s="21" t="str" cm="1">
        <f t="array" ref="Q248">INDEX(_xlfn.TEXTSPLIT(INDEX(_xlfn.TEXTSPLIT(טבלה1[[#This Row],[עמודה55]],"-"),2),"/"),1)</f>
        <v xml:space="preserve"> $49 </v>
      </c>
      <c r="R248" s="12">
        <f>AVERAGE(טבלה1[[#This Row],[עמודה59]:[עמודה60]])</f>
        <v>37</v>
      </c>
      <c r="S248" s="3">
        <f>VALUE(SUBSTITUTE(טבלה1[[#This Row],[עמודה56]],"$",""))</f>
        <v>25</v>
      </c>
      <c r="T248" s="3">
        <f>VALUE(SUBSTITUTE(טבלה1[[#This Row],[עמודה57]],"$",""))</f>
        <v>49</v>
      </c>
      <c r="U248" s="3" t="str">
        <f>IF(טבלה1[[#This Row],[עמודה58]]&gt;30,"Yes","No")</f>
        <v>Yes</v>
      </c>
    </row>
    <row r="249" spans="1:21" ht="13" x14ac:dyDescent="0.15">
      <c r="A249" s="8" t="s">
        <v>652</v>
      </c>
      <c r="B249" s="9" t="s">
        <v>653</v>
      </c>
      <c r="C249" s="9" t="s">
        <v>20</v>
      </c>
      <c r="D249" s="13">
        <v>50000</v>
      </c>
      <c r="E249" s="9" t="s">
        <v>63</v>
      </c>
      <c r="F249" s="9" t="s">
        <v>29</v>
      </c>
      <c r="G249" s="10">
        <v>0.1</v>
      </c>
      <c r="H249" s="11" t="str" cm="1">
        <f t="array" ref="H249">INDEX(_xlfn.TEXTSPLIT(טבלה1[[#This Row],[עמודה2]],","),1)</f>
        <v>New York</v>
      </c>
      <c r="I249" s="12" t="str" cm="1">
        <f t="array" ref="I249">INDEX(_xlfn.TEXTSPLIT(טבלה1[[#This Row],[עמודה2]],","),2)</f>
        <v xml:space="preserve"> NY</v>
      </c>
      <c r="J249" s="16" t="str">
        <f>_xlfn.CONCAT(טבלה1[[#This Row],[AI_Companies]]," ",טבלה1[[#This Row],[עמודה1]])</f>
        <v>BetaAcid https://betaacid.co</v>
      </c>
      <c r="K249" s="12">
        <v>10</v>
      </c>
      <c r="L249" s="12" t="str">
        <f>IF(טבלה1[[#This Row],[עמודה53]]&gt;2000,"Yes","No")</f>
        <v>No</v>
      </c>
      <c r="M249" s="12">
        <v>49</v>
      </c>
      <c r="N249" s="12">
        <f>AVERAGE(טבלה1[[#This Row],[עמודה52]:[עמודה53]])</f>
        <v>29.5</v>
      </c>
      <c r="O249" s="12" t="str">
        <f>IF(טבלה1[[#This Row],[עמודה4]]="&lt; $25 / hr","0$ - $25 / hr",טבלה1[[#This Row],[עמודה4]])</f>
        <v>$150 - $199 / hr</v>
      </c>
      <c r="P249" s="12" t="str" cm="1">
        <f t="array" ref="P249">INDEX(_xlfn.TEXTSPLIT(טבלה1[[#This Row],[עמודה55]],"-"),1)</f>
        <v xml:space="preserve">$150 </v>
      </c>
      <c r="Q249" s="21" t="str" cm="1">
        <f t="array" ref="Q249">INDEX(_xlfn.TEXTSPLIT(INDEX(_xlfn.TEXTSPLIT(טבלה1[[#This Row],[עמודה55]],"-"),2),"/"),1)</f>
        <v xml:space="preserve"> $199 </v>
      </c>
      <c r="R249" s="12">
        <f>AVERAGE(טבלה1[[#This Row],[עמודה59]:[עמודה60]])</f>
        <v>174.5</v>
      </c>
      <c r="S249" s="3">
        <f>VALUE(SUBSTITUTE(טבלה1[[#This Row],[עמודה56]],"$",""))</f>
        <v>150</v>
      </c>
      <c r="T249" s="3">
        <f>VALUE(SUBSTITUTE(טבלה1[[#This Row],[עמודה57]],"$",""))</f>
        <v>199</v>
      </c>
      <c r="U249" s="3" t="str">
        <f>IF(טבלה1[[#This Row],[עמודה58]]&gt;30,"Yes","No")</f>
        <v>Yes</v>
      </c>
    </row>
    <row r="250" spans="1:21" ht="13" x14ac:dyDescent="0.15">
      <c r="A250" s="8" t="s">
        <v>654</v>
      </c>
      <c r="B250" s="9" t="s">
        <v>655</v>
      </c>
      <c r="C250" s="9" t="s">
        <v>32</v>
      </c>
      <c r="D250" s="13">
        <v>1000</v>
      </c>
      <c r="E250" s="9" t="s">
        <v>33</v>
      </c>
      <c r="F250" s="9" t="s">
        <v>117</v>
      </c>
      <c r="G250" s="10">
        <v>0.3</v>
      </c>
      <c r="H250" s="11" t="str" cm="1">
        <f t="array" ref="H250">INDEX(_xlfn.TEXTSPLIT(טבלה1[[#This Row],[עמודה2]],","),1)</f>
        <v>Islamabad</v>
      </c>
      <c r="I250" s="12" t="str" cm="1">
        <f t="array" ref="I250">INDEX(_xlfn.TEXTSPLIT(טבלה1[[#This Row],[עמודה2]],","),2)</f>
        <v xml:space="preserve"> Pakistan</v>
      </c>
      <c r="J250" s="16" t="str">
        <f>_xlfn.CONCAT(טבלה1[[#This Row],[AI_Companies]]," ",טבלה1[[#This Row],[עמודה1]])</f>
        <v>AeyronTechnologies(PVT)Ltd. https://aeyron.com</v>
      </c>
      <c r="K250" s="12">
        <v>2</v>
      </c>
      <c r="L250" s="12" t="str">
        <f>IF(טבלה1[[#This Row],[עמודה53]]&gt;2000,"Yes","No")</f>
        <v>No</v>
      </c>
      <c r="M250" s="12">
        <v>9</v>
      </c>
      <c r="N250" s="12">
        <f>AVERAGE(טבלה1[[#This Row],[עמודה52]:[עמודה53]])</f>
        <v>5.5</v>
      </c>
      <c r="O250" s="12" t="str">
        <f>IF(טבלה1[[#This Row],[עמודה4]]="&lt; $25 / hr","0$ - $25 / hr",טבלה1[[#This Row],[עמודה4]])</f>
        <v>$25 - $49 / hr</v>
      </c>
      <c r="P250" s="12" t="str" cm="1">
        <f t="array" ref="P250">INDEX(_xlfn.TEXTSPLIT(טבלה1[[#This Row],[עמודה55]],"-"),1)</f>
        <v xml:space="preserve">$25 </v>
      </c>
      <c r="Q250" s="21" t="str" cm="1">
        <f t="array" ref="Q250">INDEX(_xlfn.TEXTSPLIT(INDEX(_xlfn.TEXTSPLIT(טבלה1[[#This Row],[עמודה55]],"-"),2),"/"),1)</f>
        <v xml:space="preserve"> $49 </v>
      </c>
      <c r="R250" s="12">
        <f>AVERAGE(טבלה1[[#This Row],[עמודה59]:[עמודה60]])</f>
        <v>37</v>
      </c>
      <c r="S250" s="3">
        <f>VALUE(SUBSTITUTE(טבלה1[[#This Row],[עמודה56]],"$",""))</f>
        <v>25</v>
      </c>
      <c r="T250" s="3">
        <f>VALUE(SUBSTITUTE(טבלה1[[#This Row],[עמודה57]],"$",""))</f>
        <v>49</v>
      </c>
      <c r="U250" s="3" t="str">
        <f>IF(טבלה1[[#This Row],[עמודה58]]&gt;30,"Yes","No")</f>
        <v>Yes</v>
      </c>
    </row>
    <row r="251" spans="1:21" ht="13" x14ac:dyDescent="0.15">
      <c r="A251" s="8" t="s">
        <v>656</v>
      </c>
      <c r="B251" s="9" t="s">
        <v>657</v>
      </c>
      <c r="C251" s="9" t="s">
        <v>91</v>
      </c>
      <c r="D251" s="13">
        <v>5000</v>
      </c>
      <c r="E251" s="9" t="s">
        <v>33</v>
      </c>
      <c r="F251" s="9" t="s">
        <v>10</v>
      </c>
      <c r="G251" s="10">
        <v>0.1</v>
      </c>
      <c r="H251" s="11" t="str" cm="1">
        <f t="array" ref="H251">INDEX(_xlfn.TEXTSPLIT(טבלה1[[#This Row],[עמודה2]],","),1)</f>
        <v>Jaipur</v>
      </c>
      <c r="I251" s="12" t="str" cm="1">
        <f t="array" ref="I251">INDEX(_xlfn.TEXTSPLIT(טבלה1[[#This Row],[עמודה2]],","),2)</f>
        <v xml:space="preserve"> India</v>
      </c>
      <c r="J251" s="16" t="str">
        <f>_xlfn.CONCAT(טבלה1[[#This Row],[AI_Companies]]," ",טבלה1[[#This Row],[עמודה1]])</f>
        <v>BRSoftechPVT.LTD. https://www.brsoftech.com/</v>
      </c>
      <c r="K251" s="12">
        <v>50</v>
      </c>
      <c r="L251" s="12" t="str">
        <f>IF(טבלה1[[#This Row],[עמודה53]]&gt;2000,"Yes","No")</f>
        <v>No</v>
      </c>
      <c r="M251" s="12">
        <v>249</v>
      </c>
      <c r="N251" s="12">
        <f>AVERAGE(טבלה1[[#This Row],[עמודה52]:[עמודה53]])</f>
        <v>149.5</v>
      </c>
      <c r="O251" s="12" t="str">
        <f>IF(טבלה1[[#This Row],[עמודה4]]="&lt; $25 / hr","0$ - $25 / hr",טבלה1[[#This Row],[עמודה4]])</f>
        <v>$25 - $49 / hr</v>
      </c>
      <c r="P251" s="12" t="str" cm="1">
        <f t="array" ref="P251">INDEX(_xlfn.TEXTSPLIT(טבלה1[[#This Row],[עמודה55]],"-"),1)</f>
        <v xml:space="preserve">$25 </v>
      </c>
      <c r="Q251" s="21" t="str" cm="1">
        <f t="array" ref="Q251">INDEX(_xlfn.TEXTSPLIT(INDEX(_xlfn.TEXTSPLIT(טבלה1[[#This Row],[עמודה55]],"-"),2),"/"),1)</f>
        <v xml:space="preserve"> $49 </v>
      </c>
      <c r="R251" s="12">
        <f>AVERAGE(טבלה1[[#This Row],[עמודה59]:[עמודה60]])</f>
        <v>37</v>
      </c>
      <c r="S251" s="3">
        <f>VALUE(SUBSTITUTE(טבלה1[[#This Row],[עמודה56]],"$",""))</f>
        <v>25</v>
      </c>
      <c r="T251" s="3">
        <f>VALUE(SUBSTITUTE(טבלה1[[#This Row],[עמודה57]],"$",""))</f>
        <v>49</v>
      </c>
      <c r="U251" s="3" t="str">
        <f>IF(טבלה1[[#This Row],[עמודה58]]&gt;30,"Yes","No")</f>
        <v>Yes</v>
      </c>
    </row>
    <row r="252" spans="1:21" ht="13" x14ac:dyDescent="0.15">
      <c r="A252" s="8" t="s">
        <v>658</v>
      </c>
      <c r="B252" s="9" t="s">
        <v>659</v>
      </c>
      <c r="C252" s="9" t="s">
        <v>13</v>
      </c>
      <c r="D252" s="13">
        <v>5000</v>
      </c>
      <c r="E252" s="9" t="s">
        <v>14</v>
      </c>
      <c r="F252" s="9" t="s">
        <v>29</v>
      </c>
      <c r="G252" s="10">
        <v>0.1</v>
      </c>
      <c r="H252" s="11" t="str" cm="1">
        <f t="array" ref="H252">INDEX(_xlfn.TEXTSPLIT(טבלה1[[#This Row],[עמודה2]],","),1)</f>
        <v>Portland</v>
      </c>
      <c r="I252" s="12" t="str" cm="1">
        <f t="array" ref="I252">INDEX(_xlfn.TEXTSPLIT(טבלה1[[#This Row],[עמודה2]],","),2)</f>
        <v xml:space="preserve"> OR</v>
      </c>
      <c r="J252" s="16" t="str">
        <f>_xlfn.CONCAT(טבלה1[[#This Row],[AI_Companies]]," ",טבלה1[[#This Row],[עמודה1]])</f>
        <v>BitibeTechnologiesPvtLtd https://www.bitibe.com</v>
      </c>
      <c r="K252" s="12">
        <v>10</v>
      </c>
      <c r="L252" s="12" t="str">
        <f>IF(טבלה1[[#This Row],[עמודה53]]&gt;2000,"Yes","No")</f>
        <v>No</v>
      </c>
      <c r="M252" s="12">
        <v>49</v>
      </c>
      <c r="N252" s="12">
        <f>AVERAGE(טבלה1[[#This Row],[עמודה52]:[עמודה53]])</f>
        <v>29.5</v>
      </c>
      <c r="O252" s="12" t="str">
        <f>IF(טבלה1[[#This Row],[עמודה4]]="&lt; $25 / hr","0$ - $25 / hr",טבלה1[[#This Row],[עמודה4]])</f>
        <v>0$ - $25 / hr</v>
      </c>
      <c r="P252" s="12" t="str" cm="1">
        <f t="array" ref="P252">INDEX(_xlfn.TEXTSPLIT(טבלה1[[#This Row],[עמודה55]],"-"),1)</f>
        <v xml:space="preserve">0$ </v>
      </c>
      <c r="Q252" s="21" t="str" cm="1">
        <f t="array" ref="Q252">INDEX(_xlfn.TEXTSPLIT(INDEX(_xlfn.TEXTSPLIT(טבלה1[[#This Row],[עמודה55]],"-"),2),"/"),1)</f>
        <v xml:space="preserve"> $25 </v>
      </c>
      <c r="R252" s="12">
        <f>AVERAGE(טבלה1[[#This Row],[עמודה59]:[עמודה60]])</f>
        <v>12.5</v>
      </c>
      <c r="S252" s="3">
        <f>VALUE(SUBSTITUTE(טבלה1[[#This Row],[עמודה56]],"$",""))</f>
        <v>0</v>
      </c>
      <c r="T252" s="3">
        <f>VALUE(SUBSTITUTE(טבלה1[[#This Row],[עמודה57]],"$",""))</f>
        <v>25</v>
      </c>
      <c r="U252" s="3" t="str">
        <f>IF(טבלה1[[#This Row],[עמודה58]]&gt;30,"Yes","No")</f>
        <v>No</v>
      </c>
    </row>
    <row r="253" spans="1:21" ht="13" x14ac:dyDescent="0.15">
      <c r="A253" s="8" t="s">
        <v>660</v>
      </c>
      <c r="B253" s="9" t="s">
        <v>661</v>
      </c>
      <c r="C253" s="9" t="s">
        <v>69</v>
      </c>
      <c r="D253" s="13">
        <v>100000</v>
      </c>
      <c r="E253" s="9" t="s">
        <v>4</v>
      </c>
      <c r="F253" s="9" t="s">
        <v>25</v>
      </c>
      <c r="G253" s="10">
        <v>0.1</v>
      </c>
      <c r="H253" s="11" t="str" cm="1">
        <f t="array" ref="H253">INDEX(_xlfn.TEXTSPLIT(טבלה1[[#This Row],[עמודה2]],","),1)</f>
        <v>Bengaluru</v>
      </c>
      <c r="I253" s="12" t="str" cm="1">
        <f t="array" ref="I253">INDEX(_xlfn.TEXTSPLIT(טבלה1[[#This Row],[עמודה2]],","),2)</f>
        <v xml:space="preserve"> India</v>
      </c>
      <c r="J253" s="16" t="str">
        <f>_xlfn.CONCAT(טבלה1[[#This Row],[AI_Companies]]," ",טבלה1[[#This Row],[עמודה1]])</f>
        <v>MarlabsInc https://www.marlabs.com</v>
      </c>
      <c r="K253" s="14">
        <v>1000</v>
      </c>
      <c r="L253" s="12" t="str">
        <f>IF(טבלה1[[#This Row],[עמודה53]]&gt;2000,"Yes","No")</f>
        <v>Yes</v>
      </c>
      <c r="M253" s="14">
        <v>9999</v>
      </c>
      <c r="N253" s="12">
        <f>AVERAGE(טבלה1[[#This Row],[עמודה52]:[עמודה53]])</f>
        <v>5499.5</v>
      </c>
      <c r="O253" s="12" t="str">
        <f>IF(טבלה1[[#This Row],[עמודה4]]="&lt; $25 / hr","0$ - $25 / hr",טבלה1[[#This Row],[עמודה4]])</f>
        <v>Undisclosed</v>
      </c>
      <c r="P253" s="12" t="str" cm="1">
        <f t="array" ref="P253">INDEX(_xlfn.TEXTSPLIT(טבלה1[[#This Row],[עמודה55]],"-"),1)</f>
        <v>Undisclosed</v>
      </c>
      <c r="Q253" s="21" t="e" cm="1">
        <f t="array" ref="Q253">INDEX(_xlfn.TEXTSPLIT(INDEX(_xlfn.TEXTSPLIT(טבלה1[[#This Row],[עמודה55]],"-"),2),"/"),1)</f>
        <v>#REF!</v>
      </c>
      <c r="R253" s="12" t="e">
        <f>AVERAGE(טבלה1[[#This Row],[עמודה59]:[עמודה60]])</f>
        <v>#VALUE!</v>
      </c>
      <c r="S253" s="3" t="e">
        <f>VALUE(SUBSTITUTE(טבלה1[[#This Row],[עמודה56]],"$",""))</f>
        <v>#VALUE!</v>
      </c>
      <c r="T253" s="3" t="e">
        <f>VALUE(SUBSTITUTE(טבלה1[[#This Row],[עמודה57]],"$",""))</f>
        <v>#REF!</v>
      </c>
      <c r="U253" s="3" t="e">
        <f>IF(טבלה1[[#This Row],[עמודה58]]&gt;30,"Yes","No")</f>
        <v>#VALUE!</v>
      </c>
    </row>
    <row r="254" spans="1:21" ht="13" x14ac:dyDescent="0.15">
      <c r="A254" s="8" t="s">
        <v>662</v>
      </c>
      <c r="B254" s="9" t="s">
        <v>663</v>
      </c>
      <c r="C254" s="9" t="s">
        <v>464</v>
      </c>
      <c r="D254" s="13">
        <v>1000</v>
      </c>
      <c r="E254" s="9" t="s">
        <v>33</v>
      </c>
      <c r="F254" s="9" t="s">
        <v>117</v>
      </c>
      <c r="G254" s="10">
        <v>0.2</v>
      </c>
      <c r="H254" s="11" t="str" cm="1">
        <f t="array" ref="H254">INDEX(_xlfn.TEXTSPLIT(טבלה1[[#This Row],[עמודה2]],","),1)</f>
        <v>Lahore</v>
      </c>
      <c r="I254" s="12" t="str" cm="1">
        <f t="array" ref="I254">INDEX(_xlfn.TEXTSPLIT(טבלה1[[#This Row],[עמודה2]],","),2)</f>
        <v xml:space="preserve"> Pakistan</v>
      </c>
      <c r="J254" s="16" t="str">
        <f>_xlfn.CONCAT(טבלה1[[#This Row],[AI_Companies]]," ",טבלה1[[#This Row],[עמודה1]])</f>
        <v>DatumBrain https://datumbrain.com</v>
      </c>
      <c r="K254" s="12">
        <v>2</v>
      </c>
      <c r="L254" s="12" t="str">
        <f>IF(טבלה1[[#This Row],[עמודה53]]&gt;2000,"Yes","No")</f>
        <v>No</v>
      </c>
      <c r="M254" s="12">
        <v>9</v>
      </c>
      <c r="N254" s="12">
        <f>AVERAGE(טבלה1[[#This Row],[עמודה52]:[עמודה53]])</f>
        <v>5.5</v>
      </c>
      <c r="O254" s="12" t="str">
        <f>IF(טבלה1[[#This Row],[עמודה4]]="&lt; $25 / hr","0$ - $25 / hr",טבלה1[[#This Row],[עמודה4]])</f>
        <v>$25 - $49 / hr</v>
      </c>
      <c r="P254" s="12" t="str" cm="1">
        <f t="array" ref="P254">INDEX(_xlfn.TEXTSPLIT(טבלה1[[#This Row],[עמודה55]],"-"),1)</f>
        <v xml:space="preserve">$25 </v>
      </c>
      <c r="Q254" s="21" t="str" cm="1">
        <f t="array" ref="Q254">INDEX(_xlfn.TEXTSPLIT(INDEX(_xlfn.TEXTSPLIT(טבלה1[[#This Row],[עמודה55]],"-"),2),"/"),1)</f>
        <v xml:space="preserve"> $49 </v>
      </c>
      <c r="R254" s="12">
        <f>AVERAGE(טבלה1[[#This Row],[עמודה59]:[עמודה60]])</f>
        <v>37</v>
      </c>
      <c r="S254" s="3">
        <f>VALUE(SUBSTITUTE(טבלה1[[#This Row],[עמודה56]],"$",""))</f>
        <v>25</v>
      </c>
      <c r="T254" s="3">
        <f>VALUE(SUBSTITUTE(טבלה1[[#This Row],[עמודה57]],"$",""))</f>
        <v>49</v>
      </c>
      <c r="U254" s="3" t="str">
        <f>IF(טבלה1[[#This Row],[עמודה58]]&gt;30,"Yes","No")</f>
        <v>Yes</v>
      </c>
    </row>
    <row r="255" spans="1:21" ht="13" x14ac:dyDescent="0.15">
      <c r="A255" s="8" t="s">
        <v>664</v>
      </c>
      <c r="B255" s="9" t="s">
        <v>665</v>
      </c>
      <c r="C255" s="9" t="s">
        <v>156</v>
      </c>
      <c r="D255" s="13">
        <v>1000</v>
      </c>
      <c r="E255" s="9" t="s">
        <v>14</v>
      </c>
      <c r="F255" s="9" t="s">
        <v>29</v>
      </c>
      <c r="G255" s="10">
        <v>0.1</v>
      </c>
      <c r="H255" s="11" t="str" cm="1">
        <f t="array" ref="H255">INDEX(_xlfn.TEXTSPLIT(טבלה1[[#This Row],[עמודה2]],","),1)</f>
        <v>Chennai</v>
      </c>
      <c r="I255" s="12" t="str" cm="1">
        <f t="array" ref="I255">INDEX(_xlfn.TEXTSPLIT(טבלה1[[#This Row],[עמודה2]],","),2)</f>
        <v xml:space="preserve"> India</v>
      </c>
      <c r="J255" s="16" t="str">
        <f>_xlfn.CONCAT(טבלה1[[#This Row],[AI_Companies]]," ",טבלה1[[#This Row],[עמודה1]])</f>
        <v>Chrisranjana.comdataengineersETLdevelopers https://www.chrisranjana.com</v>
      </c>
      <c r="K255" s="12">
        <v>10</v>
      </c>
      <c r="L255" s="12" t="str">
        <f>IF(טבלה1[[#This Row],[עמודה53]]&gt;2000,"Yes","No")</f>
        <v>No</v>
      </c>
      <c r="M255" s="12">
        <v>49</v>
      </c>
      <c r="N255" s="12">
        <f>AVERAGE(טבלה1[[#This Row],[עמודה52]:[עמודה53]])</f>
        <v>29.5</v>
      </c>
      <c r="O255" s="12" t="str">
        <f>IF(טבלה1[[#This Row],[עמודה4]]="&lt; $25 / hr","0$ - $25 / hr",טבלה1[[#This Row],[עמודה4]])</f>
        <v>0$ - $25 / hr</v>
      </c>
      <c r="P255" s="12" t="str" cm="1">
        <f t="array" ref="P255">INDEX(_xlfn.TEXTSPLIT(טבלה1[[#This Row],[עמודה55]],"-"),1)</f>
        <v xml:space="preserve">0$ </v>
      </c>
      <c r="Q255" s="21" t="str" cm="1">
        <f t="array" ref="Q255">INDEX(_xlfn.TEXTSPLIT(INDEX(_xlfn.TEXTSPLIT(טבלה1[[#This Row],[עמודה55]],"-"),2),"/"),1)</f>
        <v xml:space="preserve"> $25 </v>
      </c>
      <c r="R255" s="12">
        <f>AVERAGE(טבלה1[[#This Row],[עמודה59]:[עמודה60]])</f>
        <v>12.5</v>
      </c>
      <c r="S255" s="3">
        <f>VALUE(SUBSTITUTE(טבלה1[[#This Row],[עמודה56]],"$",""))</f>
        <v>0</v>
      </c>
      <c r="T255" s="3">
        <f>VALUE(SUBSTITUTE(טבלה1[[#This Row],[עמודה57]],"$",""))</f>
        <v>25</v>
      </c>
      <c r="U255" s="3" t="str">
        <f>IF(טבלה1[[#This Row],[עמודה58]]&gt;30,"Yes","No")</f>
        <v>No</v>
      </c>
    </row>
    <row r="256" spans="1:21" ht="13" x14ac:dyDescent="0.15">
      <c r="A256" s="8" t="s">
        <v>666</v>
      </c>
      <c r="B256" s="9" t="s">
        <v>667</v>
      </c>
      <c r="C256" s="9" t="s">
        <v>637</v>
      </c>
      <c r="D256" s="13">
        <v>10000</v>
      </c>
      <c r="E256" s="9" t="s">
        <v>33</v>
      </c>
      <c r="F256" s="9" t="s">
        <v>29</v>
      </c>
      <c r="G256" s="10">
        <v>0.1</v>
      </c>
      <c r="H256" s="11" t="str" cm="1">
        <f t="array" ref="H256">INDEX(_xlfn.TEXTSPLIT(טבלה1[[#This Row],[עמודה2]],","),1)</f>
        <v>Boston</v>
      </c>
      <c r="I256" s="12" t="str" cm="1">
        <f t="array" ref="I256">INDEX(_xlfn.TEXTSPLIT(טבלה1[[#This Row],[עמודה2]],","),2)</f>
        <v xml:space="preserve"> MA</v>
      </c>
      <c r="J256" s="16" t="str">
        <f>_xlfn.CONCAT(טבלה1[[#This Row],[AI_Companies]]," ",טבלה1[[#This Row],[עמודה1]])</f>
        <v>Revox http://revox.io/</v>
      </c>
      <c r="K256" s="12">
        <v>10</v>
      </c>
      <c r="L256" s="12" t="str">
        <f>IF(טבלה1[[#This Row],[עמודה53]]&gt;2000,"Yes","No")</f>
        <v>No</v>
      </c>
      <c r="M256" s="12">
        <v>49</v>
      </c>
      <c r="N256" s="12">
        <f>AVERAGE(טבלה1[[#This Row],[עמודה52]:[עמודה53]])</f>
        <v>29.5</v>
      </c>
      <c r="O256" s="12" t="str">
        <f>IF(טבלה1[[#This Row],[עמודה4]]="&lt; $25 / hr","0$ - $25 / hr",טבלה1[[#This Row],[עמודה4]])</f>
        <v>$25 - $49 / hr</v>
      </c>
      <c r="P256" s="12" t="str" cm="1">
        <f t="array" ref="P256">INDEX(_xlfn.TEXTSPLIT(טבלה1[[#This Row],[עמודה55]],"-"),1)</f>
        <v xml:space="preserve">$25 </v>
      </c>
      <c r="Q256" s="21" t="str" cm="1">
        <f t="array" ref="Q256">INDEX(_xlfn.TEXTSPLIT(INDEX(_xlfn.TEXTSPLIT(טבלה1[[#This Row],[עמודה55]],"-"),2),"/"),1)</f>
        <v xml:space="preserve"> $49 </v>
      </c>
      <c r="R256" s="12">
        <f>AVERAGE(טבלה1[[#This Row],[עמודה59]:[עמודה60]])</f>
        <v>37</v>
      </c>
      <c r="S256" s="3">
        <f>VALUE(SUBSTITUTE(טבלה1[[#This Row],[עמודה56]],"$",""))</f>
        <v>25</v>
      </c>
      <c r="T256" s="3">
        <f>VALUE(SUBSTITUTE(טבלה1[[#This Row],[עמודה57]],"$",""))</f>
        <v>49</v>
      </c>
      <c r="U256" s="3" t="str">
        <f>IF(טבלה1[[#This Row],[עמודה58]]&gt;30,"Yes","No")</f>
        <v>Yes</v>
      </c>
    </row>
    <row r="257" spans="1:21" ht="13" x14ac:dyDescent="0.15">
      <c r="A257" s="8" t="s">
        <v>668</v>
      </c>
      <c r="B257" s="9" t="s">
        <v>669</v>
      </c>
      <c r="C257" s="9" t="s">
        <v>20</v>
      </c>
      <c r="D257" s="13">
        <v>50000</v>
      </c>
      <c r="E257" s="9" t="s">
        <v>33</v>
      </c>
      <c r="F257" s="9" t="s">
        <v>10</v>
      </c>
      <c r="G257" s="10">
        <v>0.1</v>
      </c>
      <c r="H257" s="11" t="str" cm="1">
        <f t="array" ref="H257">INDEX(_xlfn.TEXTSPLIT(טבלה1[[#This Row],[עמודה2]],","),1)</f>
        <v>New York</v>
      </c>
      <c r="I257" s="12" t="str" cm="1">
        <f t="array" ref="I257">INDEX(_xlfn.TEXTSPLIT(טבלה1[[#This Row],[עמודה2]],","),2)</f>
        <v xml:space="preserve"> NY</v>
      </c>
      <c r="J257" s="16" t="str">
        <f>_xlfn.CONCAT(טבלה1[[#This Row],[AI_Companies]]," ",טבלה1[[#This Row],[עמודה1]])</f>
        <v>Morebis(nowDevtorium.com) https://morebis.net/</v>
      </c>
      <c r="K257" s="12">
        <v>50</v>
      </c>
      <c r="L257" s="12" t="str">
        <f>IF(טבלה1[[#This Row],[עמודה53]]&gt;2000,"Yes","No")</f>
        <v>No</v>
      </c>
      <c r="M257" s="12">
        <v>249</v>
      </c>
      <c r="N257" s="12">
        <f>AVERAGE(טבלה1[[#This Row],[עמודה52]:[עמודה53]])</f>
        <v>149.5</v>
      </c>
      <c r="O257" s="12" t="str">
        <f>IF(טבלה1[[#This Row],[עמודה4]]="&lt; $25 / hr","0$ - $25 / hr",טבלה1[[#This Row],[עמודה4]])</f>
        <v>$25 - $49 / hr</v>
      </c>
      <c r="P257" s="12" t="str" cm="1">
        <f t="array" ref="P257">INDEX(_xlfn.TEXTSPLIT(טבלה1[[#This Row],[עמודה55]],"-"),1)</f>
        <v xml:space="preserve">$25 </v>
      </c>
      <c r="Q257" s="21" t="str" cm="1">
        <f t="array" ref="Q257">INDEX(_xlfn.TEXTSPLIT(INDEX(_xlfn.TEXTSPLIT(טבלה1[[#This Row],[עמודה55]],"-"),2),"/"),1)</f>
        <v xml:space="preserve"> $49 </v>
      </c>
      <c r="R257" s="12">
        <f>AVERAGE(טבלה1[[#This Row],[עמודה59]:[עמודה60]])</f>
        <v>37</v>
      </c>
      <c r="S257" s="3">
        <f>VALUE(SUBSTITUTE(טבלה1[[#This Row],[עמודה56]],"$",""))</f>
        <v>25</v>
      </c>
      <c r="T257" s="3">
        <f>VALUE(SUBSTITUTE(טבלה1[[#This Row],[עמודה57]],"$",""))</f>
        <v>49</v>
      </c>
      <c r="U257" s="3" t="str">
        <f>IF(טבלה1[[#This Row],[עמודה58]]&gt;30,"Yes","No")</f>
        <v>Yes</v>
      </c>
    </row>
    <row r="258" spans="1:21" ht="13" x14ac:dyDescent="0.15">
      <c r="A258" s="8" t="s">
        <v>670</v>
      </c>
      <c r="B258" s="9" t="s">
        <v>671</v>
      </c>
      <c r="C258" s="9" t="s">
        <v>91</v>
      </c>
      <c r="D258" s="13">
        <v>1000</v>
      </c>
      <c r="E258" s="9" t="s">
        <v>14</v>
      </c>
      <c r="F258" s="9" t="s">
        <v>29</v>
      </c>
      <c r="G258" s="10">
        <v>0.1</v>
      </c>
      <c r="H258" s="11" t="str" cm="1">
        <f t="array" ref="H258">INDEX(_xlfn.TEXTSPLIT(טבלה1[[#This Row],[עמודה2]],","),1)</f>
        <v>Jaipur</v>
      </c>
      <c r="I258" s="12" t="str" cm="1">
        <f t="array" ref="I258">INDEX(_xlfn.TEXTSPLIT(טבלה1[[#This Row],[עמודה2]],","),2)</f>
        <v xml:space="preserve"> India</v>
      </c>
      <c r="J258" s="16" t="str">
        <f>_xlfn.CONCAT(טבלה1[[#This Row],[AI_Companies]]," ",טבלה1[[#This Row],[עמודה1]])</f>
        <v>CambrianInfosystemsPvtLtd http://kodecube.com</v>
      </c>
      <c r="K258" s="12">
        <v>10</v>
      </c>
      <c r="L258" s="12" t="str">
        <f>IF(טבלה1[[#This Row],[עמודה53]]&gt;2000,"Yes","No")</f>
        <v>No</v>
      </c>
      <c r="M258" s="12">
        <v>49</v>
      </c>
      <c r="N258" s="12">
        <f>AVERAGE(טבלה1[[#This Row],[עמודה52]:[עמודה53]])</f>
        <v>29.5</v>
      </c>
      <c r="O258" s="12" t="str">
        <f>IF(טבלה1[[#This Row],[עמודה4]]="&lt; $25 / hr","0$ - $25 / hr",טבלה1[[#This Row],[עמודה4]])</f>
        <v>0$ - $25 / hr</v>
      </c>
      <c r="P258" s="12" t="str" cm="1">
        <f t="array" ref="P258">INDEX(_xlfn.TEXTSPLIT(טבלה1[[#This Row],[עמודה55]],"-"),1)</f>
        <v xml:space="preserve">0$ </v>
      </c>
      <c r="Q258" s="21" t="str" cm="1">
        <f t="array" ref="Q258">INDEX(_xlfn.TEXTSPLIT(INDEX(_xlfn.TEXTSPLIT(טבלה1[[#This Row],[עמודה55]],"-"),2),"/"),1)</f>
        <v xml:space="preserve"> $25 </v>
      </c>
      <c r="R258" s="12">
        <f>AVERAGE(טבלה1[[#This Row],[עמודה59]:[עמודה60]])</f>
        <v>12.5</v>
      </c>
      <c r="S258" s="3">
        <f>VALUE(SUBSTITUTE(טבלה1[[#This Row],[עמודה56]],"$",""))</f>
        <v>0</v>
      </c>
      <c r="T258" s="3">
        <f>VALUE(SUBSTITUTE(טבלה1[[#This Row],[עמודה57]],"$",""))</f>
        <v>25</v>
      </c>
      <c r="U258" s="3" t="str">
        <f>IF(טבלה1[[#This Row],[עמודה58]]&gt;30,"Yes","No")</f>
        <v>No</v>
      </c>
    </row>
    <row r="259" spans="1:21" ht="13" x14ac:dyDescent="0.15">
      <c r="A259" s="8" t="s">
        <v>672</v>
      </c>
      <c r="B259" s="9" t="s">
        <v>673</v>
      </c>
      <c r="C259" s="9" t="s">
        <v>674</v>
      </c>
      <c r="D259" s="13">
        <v>5000</v>
      </c>
      <c r="E259" s="9" t="s">
        <v>9</v>
      </c>
      <c r="F259" s="9" t="s">
        <v>117</v>
      </c>
      <c r="G259" s="10">
        <v>0.2</v>
      </c>
      <c r="H259" s="11" t="str" cm="1">
        <f t="array" ref="H259">INDEX(_xlfn.TEXTSPLIT(טבלה1[[#This Row],[עמודה2]],","),1)</f>
        <v>Samobor</v>
      </c>
      <c r="I259" s="12" t="str" cm="1">
        <f t="array" ref="I259">INDEX(_xlfn.TEXTSPLIT(טבלה1[[#This Row],[עמודה2]],","),2)</f>
        <v xml:space="preserve"> Croatia</v>
      </c>
      <c r="J259" s="16" t="str">
        <f>_xlfn.CONCAT(טבלה1[[#This Row],[AI_Companies]]," ",טבלה1[[#This Row],[עמודה1]])</f>
        <v>Sparkysolution https://sparky.science</v>
      </c>
      <c r="K259" s="12">
        <v>2</v>
      </c>
      <c r="L259" s="12" t="str">
        <f>IF(טבלה1[[#This Row],[עמודה53]]&gt;2000,"Yes","No")</f>
        <v>No</v>
      </c>
      <c r="M259" s="12">
        <v>9</v>
      </c>
      <c r="N259" s="12">
        <f>AVERAGE(טבלה1[[#This Row],[עמודה52]:[עמודה53]])</f>
        <v>5.5</v>
      </c>
      <c r="O259" s="12" t="str">
        <f>IF(טבלה1[[#This Row],[עמודה4]]="&lt; $25 / hr","0$ - $25 / hr",טבלה1[[#This Row],[עמודה4]])</f>
        <v>$50 - $99 / hr</v>
      </c>
      <c r="P259" s="12" t="str" cm="1">
        <f t="array" ref="P259">INDEX(_xlfn.TEXTSPLIT(טבלה1[[#This Row],[עמודה55]],"-"),1)</f>
        <v xml:space="preserve">$50 </v>
      </c>
      <c r="Q259" s="21" t="str" cm="1">
        <f t="array" ref="Q259">INDEX(_xlfn.TEXTSPLIT(INDEX(_xlfn.TEXTSPLIT(טבלה1[[#This Row],[עמודה55]],"-"),2),"/"),1)</f>
        <v xml:space="preserve"> $99 </v>
      </c>
      <c r="R259" s="12">
        <f>AVERAGE(טבלה1[[#This Row],[עמודה59]:[עמודה60]])</f>
        <v>74.5</v>
      </c>
      <c r="S259" s="3">
        <f>VALUE(SUBSTITUTE(טבלה1[[#This Row],[עמודה56]],"$",""))</f>
        <v>50</v>
      </c>
      <c r="T259" s="3">
        <f>VALUE(SUBSTITUTE(טבלה1[[#This Row],[עמודה57]],"$",""))</f>
        <v>99</v>
      </c>
      <c r="U259" s="3" t="str">
        <f>IF(טבלה1[[#This Row],[עמודה58]]&gt;30,"Yes","No")</f>
        <v>Yes</v>
      </c>
    </row>
    <row r="260" spans="1:21" ht="13" x14ac:dyDescent="0.15">
      <c r="A260" s="8" t="s">
        <v>675</v>
      </c>
      <c r="B260" s="9" t="s">
        <v>676</v>
      </c>
      <c r="C260" s="9" t="s">
        <v>41</v>
      </c>
      <c r="D260" s="13">
        <v>5000</v>
      </c>
      <c r="E260" s="9" t="s">
        <v>9</v>
      </c>
      <c r="F260" s="9" t="s">
        <v>117</v>
      </c>
      <c r="G260" s="10">
        <v>0.2</v>
      </c>
      <c r="H260" s="11" t="str" cm="1">
        <f t="array" ref="H260">INDEX(_xlfn.TEXTSPLIT(טבלה1[[#This Row],[עמודה2]],","),1)</f>
        <v>Sofia</v>
      </c>
      <c r="I260" s="12" t="str" cm="1">
        <f t="array" ref="I260">INDEX(_xlfn.TEXTSPLIT(טבלה1[[#This Row],[עמודה2]],","),2)</f>
        <v xml:space="preserve"> Bulgaria</v>
      </c>
      <c r="J260" s="16" t="str">
        <f>_xlfn.CONCAT(טבלה1[[#This Row],[AI_Companies]]," ",טבלה1[[#This Row],[עמודה1]])</f>
        <v>SoftwareSupreme https://software-supreme.com/</v>
      </c>
      <c r="K260" s="12">
        <v>2</v>
      </c>
      <c r="L260" s="12" t="str">
        <f>IF(טבלה1[[#This Row],[עמודה53]]&gt;2000,"Yes","No")</f>
        <v>No</v>
      </c>
      <c r="M260" s="12">
        <v>9</v>
      </c>
      <c r="N260" s="12">
        <f>AVERAGE(טבלה1[[#This Row],[עמודה52]:[עמודה53]])</f>
        <v>5.5</v>
      </c>
      <c r="O260" s="12" t="str">
        <f>IF(טבלה1[[#This Row],[עמודה4]]="&lt; $25 / hr","0$ - $25 / hr",טבלה1[[#This Row],[עמודה4]])</f>
        <v>$50 - $99 / hr</v>
      </c>
      <c r="P260" s="12" t="str" cm="1">
        <f t="array" ref="P260">INDEX(_xlfn.TEXTSPLIT(טבלה1[[#This Row],[עמודה55]],"-"),1)</f>
        <v xml:space="preserve">$50 </v>
      </c>
      <c r="Q260" s="21" t="str" cm="1">
        <f t="array" ref="Q260">INDEX(_xlfn.TEXTSPLIT(INDEX(_xlfn.TEXTSPLIT(טבלה1[[#This Row],[עמודה55]],"-"),2),"/"),1)</f>
        <v xml:space="preserve"> $99 </v>
      </c>
      <c r="R260" s="12">
        <f>AVERAGE(טבלה1[[#This Row],[עמודה59]:[עמודה60]])</f>
        <v>74.5</v>
      </c>
      <c r="S260" s="3">
        <f>VALUE(SUBSTITUTE(טבלה1[[#This Row],[עמודה56]],"$",""))</f>
        <v>50</v>
      </c>
      <c r="T260" s="3">
        <f>VALUE(SUBSTITUTE(טבלה1[[#This Row],[עמודה57]],"$",""))</f>
        <v>99</v>
      </c>
      <c r="U260" s="3" t="str">
        <f>IF(טבלה1[[#This Row],[עמודה58]]&gt;30,"Yes","No")</f>
        <v>Yes</v>
      </c>
    </row>
    <row r="261" spans="1:21" ht="13" x14ac:dyDescent="0.15">
      <c r="A261" s="8" t="s">
        <v>677</v>
      </c>
      <c r="B261" s="9" t="s">
        <v>678</v>
      </c>
      <c r="C261" s="9" t="s">
        <v>679</v>
      </c>
      <c r="D261" s="13">
        <v>25000</v>
      </c>
      <c r="E261" s="9" t="s">
        <v>9</v>
      </c>
      <c r="F261" s="9" t="s">
        <v>10</v>
      </c>
      <c r="G261" s="10">
        <v>0.1</v>
      </c>
      <c r="H261" s="11" t="str" cm="1">
        <f t="array" ref="H261">INDEX(_xlfn.TEXTSPLIT(טבלה1[[#This Row],[עמודה2]],","),1)</f>
        <v>Katowice</v>
      </c>
      <c r="I261" s="12" t="str" cm="1">
        <f t="array" ref="I261">INDEX(_xlfn.TEXTSPLIT(טבלה1[[#This Row],[עמודה2]],","),2)</f>
        <v xml:space="preserve"> Poland</v>
      </c>
      <c r="J261" s="16" t="str">
        <f>_xlfn.CONCAT(טבלה1[[#This Row],[AI_Companies]]," ",טבלה1[[#This Row],[עמודה1]])</f>
        <v>Skyrise.tech https://www.skyrise.tech/</v>
      </c>
      <c r="K261" s="12">
        <v>50</v>
      </c>
      <c r="L261" s="12" t="str">
        <f>IF(טבלה1[[#This Row],[עמודה53]]&gt;2000,"Yes","No")</f>
        <v>No</v>
      </c>
      <c r="M261" s="12">
        <v>249</v>
      </c>
      <c r="N261" s="12">
        <f>AVERAGE(טבלה1[[#This Row],[עמודה52]:[עמודה53]])</f>
        <v>149.5</v>
      </c>
      <c r="O261" s="12" t="str">
        <f>IF(טבלה1[[#This Row],[עמודה4]]="&lt; $25 / hr","0$ - $25 / hr",טבלה1[[#This Row],[עמודה4]])</f>
        <v>$50 - $99 / hr</v>
      </c>
      <c r="P261" s="12" t="str" cm="1">
        <f t="array" ref="P261">INDEX(_xlfn.TEXTSPLIT(טבלה1[[#This Row],[עמודה55]],"-"),1)</f>
        <v xml:space="preserve">$50 </v>
      </c>
      <c r="Q261" s="21" t="str" cm="1">
        <f t="array" ref="Q261">INDEX(_xlfn.TEXTSPLIT(INDEX(_xlfn.TEXTSPLIT(טבלה1[[#This Row],[עמודה55]],"-"),2),"/"),1)</f>
        <v xml:space="preserve"> $99 </v>
      </c>
      <c r="R261" s="12">
        <f>AVERAGE(טבלה1[[#This Row],[עמודה59]:[עמודה60]])</f>
        <v>74.5</v>
      </c>
      <c r="S261" s="3">
        <f>VALUE(SUBSTITUTE(טבלה1[[#This Row],[עמודה56]],"$",""))</f>
        <v>50</v>
      </c>
      <c r="T261" s="3">
        <f>VALUE(SUBSTITUTE(טבלה1[[#This Row],[עמודה57]],"$",""))</f>
        <v>99</v>
      </c>
      <c r="U261" s="3" t="str">
        <f>IF(טבלה1[[#This Row],[עמודה58]]&gt;30,"Yes","No")</f>
        <v>Yes</v>
      </c>
    </row>
    <row r="262" spans="1:21" ht="13" x14ac:dyDescent="0.15">
      <c r="A262" s="8" t="s">
        <v>680</v>
      </c>
      <c r="B262" s="9" t="s">
        <v>681</v>
      </c>
      <c r="C262" s="9" t="s">
        <v>28</v>
      </c>
      <c r="D262" s="13">
        <v>1000</v>
      </c>
      <c r="E262" s="9" t="s">
        <v>9</v>
      </c>
      <c r="F262" s="9" t="s">
        <v>29</v>
      </c>
      <c r="G262" s="10">
        <v>0.1</v>
      </c>
      <c r="H262" s="11" t="str" cm="1">
        <f t="array" ref="H262">INDEX(_xlfn.TEXTSPLIT(טבלה1[[#This Row],[עמודה2]],","),1)</f>
        <v>Warszawa</v>
      </c>
      <c r="I262" s="12" t="str" cm="1">
        <f t="array" ref="I262">INDEX(_xlfn.TEXTSPLIT(טבלה1[[#This Row],[עמודה2]],","),2)</f>
        <v xml:space="preserve"> Poland</v>
      </c>
      <c r="J262" s="16" t="str">
        <f>_xlfn.CONCAT(טבלה1[[#This Row],[AI_Companies]]," ",טבלה1[[#This Row],[עמודה1]])</f>
        <v>EBIS https://powerbi.pl/</v>
      </c>
      <c r="K262" s="12">
        <v>10</v>
      </c>
      <c r="L262" s="12" t="str">
        <f>IF(טבלה1[[#This Row],[עמודה53]]&gt;2000,"Yes","No")</f>
        <v>No</v>
      </c>
      <c r="M262" s="12">
        <v>49</v>
      </c>
      <c r="N262" s="12">
        <f>AVERAGE(טבלה1[[#This Row],[עמודה52]:[עמודה53]])</f>
        <v>29.5</v>
      </c>
      <c r="O262" s="12" t="str">
        <f>IF(טבלה1[[#This Row],[עמודה4]]="&lt; $25 / hr","0$ - $25 / hr",טבלה1[[#This Row],[עמודה4]])</f>
        <v>$50 - $99 / hr</v>
      </c>
      <c r="P262" s="12" t="str" cm="1">
        <f t="array" ref="P262">INDEX(_xlfn.TEXTSPLIT(טבלה1[[#This Row],[עמודה55]],"-"),1)</f>
        <v xml:space="preserve">$50 </v>
      </c>
      <c r="Q262" s="21" t="str" cm="1">
        <f t="array" ref="Q262">INDEX(_xlfn.TEXTSPLIT(INDEX(_xlfn.TEXTSPLIT(טבלה1[[#This Row],[עמודה55]],"-"),2),"/"),1)</f>
        <v xml:space="preserve"> $99 </v>
      </c>
      <c r="R262" s="12">
        <f>AVERAGE(טבלה1[[#This Row],[עמודה59]:[עמודה60]])</f>
        <v>74.5</v>
      </c>
      <c r="S262" s="3">
        <f>VALUE(SUBSTITUTE(טבלה1[[#This Row],[עמודה56]],"$",""))</f>
        <v>50</v>
      </c>
      <c r="T262" s="3">
        <f>VALUE(SUBSTITUTE(טבלה1[[#This Row],[עמודה57]],"$",""))</f>
        <v>99</v>
      </c>
      <c r="U262" s="3" t="str">
        <f>IF(טבלה1[[#This Row],[עמודה58]]&gt;30,"Yes","No")</f>
        <v>Yes</v>
      </c>
    </row>
    <row r="263" spans="1:21" ht="13" x14ac:dyDescent="0.15">
      <c r="A263" s="8" t="s">
        <v>682</v>
      </c>
      <c r="B263" s="9" t="s">
        <v>683</v>
      </c>
      <c r="C263" s="9" t="s">
        <v>168</v>
      </c>
      <c r="D263" s="13">
        <v>5000</v>
      </c>
      <c r="E263" s="9" t="s">
        <v>14</v>
      </c>
      <c r="F263" s="9" t="s">
        <v>29</v>
      </c>
      <c r="G263" s="10">
        <v>0.1</v>
      </c>
      <c r="H263" s="11" t="str" cm="1">
        <f t="array" ref="H263">INDEX(_xlfn.TEXTSPLIT(טבלה1[[#This Row],[עמודה2]],","),1)</f>
        <v>Ahmedabad</v>
      </c>
      <c r="I263" s="12" t="str" cm="1">
        <f t="array" ref="I263">INDEX(_xlfn.TEXTSPLIT(טבלה1[[#This Row],[עמודה2]],","),2)</f>
        <v xml:space="preserve"> India</v>
      </c>
      <c r="J263" s="16" t="str">
        <f>_xlfn.CONCAT(טבלה1[[#This Row],[AI_Companies]]," ",טבלה1[[#This Row],[עמודה1]])</f>
        <v>SAPPHIREINFOCOMPVTLTD https://sapphireinfocom.com/</v>
      </c>
      <c r="K263" s="12">
        <v>10</v>
      </c>
      <c r="L263" s="12" t="str">
        <f>IF(טבלה1[[#This Row],[עמודה53]]&gt;2000,"Yes","No")</f>
        <v>No</v>
      </c>
      <c r="M263" s="12">
        <v>49</v>
      </c>
      <c r="N263" s="12">
        <f>AVERAGE(טבלה1[[#This Row],[עמודה52]:[עמודה53]])</f>
        <v>29.5</v>
      </c>
      <c r="O263" s="12" t="str">
        <f>IF(טבלה1[[#This Row],[עמודה4]]="&lt; $25 / hr","0$ - $25 / hr",טבלה1[[#This Row],[עמודה4]])</f>
        <v>0$ - $25 / hr</v>
      </c>
      <c r="P263" s="12" t="str" cm="1">
        <f t="array" ref="P263">INDEX(_xlfn.TEXTSPLIT(טבלה1[[#This Row],[עמודה55]],"-"),1)</f>
        <v xml:space="preserve">0$ </v>
      </c>
      <c r="Q263" s="21" t="str" cm="1">
        <f t="array" ref="Q263">INDEX(_xlfn.TEXTSPLIT(INDEX(_xlfn.TEXTSPLIT(טבלה1[[#This Row],[עמודה55]],"-"),2),"/"),1)</f>
        <v xml:space="preserve"> $25 </v>
      </c>
      <c r="R263" s="12">
        <f>AVERAGE(טבלה1[[#This Row],[עמודה59]:[עמודה60]])</f>
        <v>12.5</v>
      </c>
      <c r="S263" s="3">
        <f>VALUE(SUBSTITUTE(טבלה1[[#This Row],[עמודה56]],"$",""))</f>
        <v>0</v>
      </c>
      <c r="T263" s="3">
        <f>VALUE(SUBSTITUTE(טבלה1[[#This Row],[עמודה57]],"$",""))</f>
        <v>25</v>
      </c>
      <c r="U263" s="3" t="str">
        <f>IF(טבלה1[[#This Row],[עמודה58]]&gt;30,"Yes","No")</f>
        <v>No</v>
      </c>
    </row>
    <row r="264" spans="1:21" ht="13" x14ac:dyDescent="0.15">
      <c r="A264" s="8" t="s">
        <v>684</v>
      </c>
      <c r="B264" s="9" t="s">
        <v>685</v>
      </c>
      <c r="C264" s="9" t="s">
        <v>686</v>
      </c>
      <c r="D264" s="13">
        <v>100000</v>
      </c>
      <c r="E264" s="9" t="s">
        <v>21</v>
      </c>
      <c r="F264" s="9" t="s">
        <v>10</v>
      </c>
      <c r="G264" s="10">
        <v>0.1</v>
      </c>
      <c r="H264" s="11" t="str" cm="1">
        <f t="array" ref="H264">INDEX(_xlfn.TEXTSPLIT(טבלה1[[#This Row],[עמודה2]],","),1)</f>
        <v>Québec</v>
      </c>
      <c r="I264" s="12" t="str" cm="1">
        <f t="array" ref="I264">INDEX(_xlfn.TEXTSPLIT(טבלה1[[#This Row],[עמודה2]],","),2)</f>
        <v xml:space="preserve"> Canada</v>
      </c>
      <c r="J264" s="16" t="str">
        <f>_xlfn.CONCAT(טבלה1[[#This Row],[AI_Companies]]," ",טבלה1[[#This Row],[עמודה1]])</f>
        <v>Vooban http://www.vooban.com</v>
      </c>
      <c r="K264" s="12">
        <v>50</v>
      </c>
      <c r="L264" s="12" t="str">
        <f>IF(טבלה1[[#This Row],[עמודה53]]&gt;2000,"Yes","No")</f>
        <v>No</v>
      </c>
      <c r="M264" s="12">
        <v>249</v>
      </c>
      <c r="N264" s="12">
        <f>AVERAGE(טבלה1[[#This Row],[עמודה52]:[עמודה53]])</f>
        <v>149.5</v>
      </c>
      <c r="O264" s="12" t="str">
        <f>IF(טבלה1[[#This Row],[עמודה4]]="&lt; $25 / hr","0$ - $25 / hr",טבלה1[[#This Row],[עמודה4]])</f>
        <v>$100 - $149 / hr</v>
      </c>
      <c r="P264" s="12" t="str" cm="1">
        <f t="array" ref="P264">INDEX(_xlfn.TEXTSPLIT(טבלה1[[#This Row],[עמודה55]],"-"),1)</f>
        <v xml:space="preserve">$100 </v>
      </c>
      <c r="Q264" s="21" t="str" cm="1">
        <f t="array" ref="Q264">INDEX(_xlfn.TEXTSPLIT(INDEX(_xlfn.TEXTSPLIT(טבלה1[[#This Row],[עמודה55]],"-"),2),"/"),1)</f>
        <v xml:space="preserve"> $149 </v>
      </c>
      <c r="R264" s="12">
        <f>AVERAGE(טבלה1[[#This Row],[עמודה59]:[עמודה60]])</f>
        <v>124.5</v>
      </c>
      <c r="S264" s="3">
        <f>VALUE(SUBSTITUTE(טבלה1[[#This Row],[עמודה56]],"$",""))</f>
        <v>100</v>
      </c>
      <c r="T264" s="3">
        <f>VALUE(SUBSTITUTE(טבלה1[[#This Row],[עמודה57]],"$",""))</f>
        <v>149</v>
      </c>
      <c r="U264" s="3" t="str">
        <f>IF(טבלה1[[#This Row],[עמודה58]]&gt;30,"Yes","No")</f>
        <v>Yes</v>
      </c>
    </row>
    <row r="265" spans="1:21" ht="13" x14ac:dyDescent="0.15">
      <c r="A265" s="8" t="s">
        <v>687</v>
      </c>
      <c r="B265" s="9" t="s">
        <v>688</v>
      </c>
      <c r="C265" s="9" t="s">
        <v>689</v>
      </c>
      <c r="D265" s="13">
        <v>10000</v>
      </c>
      <c r="E265" s="9" t="s">
        <v>33</v>
      </c>
      <c r="F265" s="9" t="s">
        <v>10</v>
      </c>
      <c r="G265" s="10">
        <v>0.1</v>
      </c>
      <c r="H265" s="11" t="str" cm="1">
        <f t="array" ref="H265">INDEX(_xlfn.TEXTSPLIT(טבלה1[[#This Row],[עמודה2]],","),1)</f>
        <v>Kazhakkoottam</v>
      </c>
      <c r="I265" s="12" t="str" cm="1">
        <f t="array" ref="I265">INDEX(_xlfn.TEXTSPLIT(טבלה1[[#This Row],[עמודה2]],","),2)</f>
        <v xml:space="preserve"> India</v>
      </c>
      <c r="J265" s="16" t="str">
        <f>_xlfn.CONCAT(טבלה1[[#This Row],[AI_Companies]]," ",טבלה1[[#This Row],[עמודה1]])</f>
        <v>SoftnotionsTechnologiesPrivateLimited http://www.softnotions.com/</v>
      </c>
      <c r="K265" s="12">
        <v>50</v>
      </c>
      <c r="L265" s="12" t="str">
        <f>IF(טבלה1[[#This Row],[עמודה53]]&gt;2000,"Yes","No")</f>
        <v>No</v>
      </c>
      <c r="M265" s="12">
        <v>249</v>
      </c>
      <c r="N265" s="12">
        <f>AVERAGE(טבלה1[[#This Row],[עמודה52]:[עמודה53]])</f>
        <v>149.5</v>
      </c>
      <c r="O265" s="12" t="str">
        <f>IF(טבלה1[[#This Row],[עמודה4]]="&lt; $25 / hr","0$ - $25 / hr",טבלה1[[#This Row],[עמודה4]])</f>
        <v>$25 - $49 / hr</v>
      </c>
      <c r="P265" s="12" t="str" cm="1">
        <f t="array" ref="P265">INDEX(_xlfn.TEXTSPLIT(טבלה1[[#This Row],[עמודה55]],"-"),1)</f>
        <v xml:space="preserve">$25 </v>
      </c>
      <c r="Q265" s="21" t="str" cm="1">
        <f t="array" ref="Q265">INDEX(_xlfn.TEXTSPLIT(INDEX(_xlfn.TEXTSPLIT(טבלה1[[#This Row],[עמודה55]],"-"),2),"/"),1)</f>
        <v xml:space="preserve"> $49 </v>
      </c>
      <c r="R265" s="12">
        <f>AVERAGE(טבלה1[[#This Row],[עמודה59]:[עמודה60]])</f>
        <v>37</v>
      </c>
      <c r="S265" s="3">
        <f>VALUE(SUBSTITUTE(טבלה1[[#This Row],[עמודה56]],"$",""))</f>
        <v>25</v>
      </c>
      <c r="T265" s="3">
        <f>VALUE(SUBSTITUTE(טבלה1[[#This Row],[עמודה57]],"$",""))</f>
        <v>49</v>
      </c>
      <c r="U265" s="3" t="str">
        <f>IF(טבלה1[[#This Row],[עמודה58]]&gt;30,"Yes","No")</f>
        <v>Yes</v>
      </c>
    </row>
    <row r="266" spans="1:21" ht="13" x14ac:dyDescent="0.15">
      <c r="A266" s="8" t="s">
        <v>690</v>
      </c>
      <c r="B266" s="9" t="s">
        <v>691</v>
      </c>
      <c r="C266" s="9" t="s">
        <v>53</v>
      </c>
      <c r="D266" s="13">
        <v>25000</v>
      </c>
      <c r="E266" s="9" t="s">
        <v>33</v>
      </c>
      <c r="F266" s="9" t="s">
        <v>10</v>
      </c>
      <c r="G266" s="10">
        <v>0.1</v>
      </c>
      <c r="H266" s="11" t="str" cm="1">
        <f t="array" ref="H266">INDEX(_xlfn.TEXTSPLIT(טבלה1[[#This Row],[עמודה2]],","),1)</f>
        <v>Kyiv</v>
      </c>
      <c r="I266" s="12" t="str" cm="1">
        <f t="array" ref="I266">INDEX(_xlfn.TEXTSPLIT(טבלה1[[#This Row],[עמודה2]],","),2)</f>
        <v xml:space="preserve"> Ukraine</v>
      </c>
      <c r="J266" s="16" t="str">
        <f>_xlfn.CONCAT(טבלה1[[#This Row],[AI_Companies]]," ",טבלה1[[#This Row],[עמודה1]])</f>
        <v>SourceX http://sourcex.net</v>
      </c>
      <c r="K266" s="12">
        <v>50</v>
      </c>
      <c r="L266" s="12" t="str">
        <f>IF(טבלה1[[#This Row],[עמודה53]]&gt;2000,"Yes","No")</f>
        <v>No</v>
      </c>
      <c r="M266" s="12">
        <v>249</v>
      </c>
      <c r="N266" s="12">
        <f>AVERAGE(טבלה1[[#This Row],[עמודה52]:[עמודה53]])</f>
        <v>149.5</v>
      </c>
      <c r="O266" s="12" t="str">
        <f>IF(טבלה1[[#This Row],[עמודה4]]="&lt; $25 / hr","0$ - $25 / hr",טבלה1[[#This Row],[עמודה4]])</f>
        <v>$25 - $49 / hr</v>
      </c>
      <c r="P266" s="12" t="str" cm="1">
        <f t="array" ref="P266">INDEX(_xlfn.TEXTSPLIT(טבלה1[[#This Row],[עמודה55]],"-"),1)</f>
        <v xml:space="preserve">$25 </v>
      </c>
      <c r="Q266" s="21" t="str" cm="1">
        <f t="array" ref="Q266">INDEX(_xlfn.TEXTSPLIT(INDEX(_xlfn.TEXTSPLIT(טבלה1[[#This Row],[עמודה55]],"-"),2),"/"),1)</f>
        <v xml:space="preserve"> $49 </v>
      </c>
      <c r="R266" s="12">
        <f>AVERAGE(טבלה1[[#This Row],[עמודה59]:[עמודה60]])</f>
        <v>37</v>
      </c>
      <c r="S266" s="3">
        <f>VALUE(SUBSTITUTE(טבלה1[[#This Row],[עמודה56]],"$",""))</f>
        <v>25</v>
      </c>
      <c r="T266" s="3">
        <f>VALUE(SUBSTITUTE(טבלה1[[#This Row],[עמודה57]],"$",""))</f>
        <v>49</v>
      </c>
      <c r="U266" s="3" t="str">
        <f>IF(טבלה1[[#This Row],[עמודה58]]&gt;30,"Yes","No")</f>
        <v>Yes</v>
      </c>
    </row>
    <row r="267" spans="1:21" ht="13" x14ac:dyDescent="0.15">
      <c r="A267" s="8" t="s">
        <v>692</v>
      </c>
      <c r="B267" s="9" t="s">
        <v>693</v>
      </c>
      <c r="C267" s="9" t="s">
        <v>694</v>
      </c>
      <c r="D267" s="13">
        <v>1000</v>
      </c>
      <c r="E267" s="9" t="s">
        <v>14</v>
      </c>
      <c r="F267" s="9" t="s">
        <v>5</v>
      </c>
      <c r="G267" s="10">
        <v>0.25</v>
      </c>
      <c r="H267" s="11" t="str" cm="1">
        <f t="array" ref="H267">INDEX(_xlfn.TEXTSPLIT(טבלה1[[#This Row],[עמודה2]],","),1)</f>
        <v>Beijing</v>
      </c>
      <c r="I267" s="12" t="str" cm="1">
        <f t="array" ref="I267">INDEX(_xlfn.TEXTSPLIT(טבלה1[[#This Row],[עמודה2]],","),2)</f>
        <v xml:space="preserve"> China</v>
      </c>
      <c r="J267" s="16" t="str">
        <f>_xlfn.CONCAT(טבלה1[[#This Row],[AI_Companies]]," ",טבלה1[[#This Row],[עמודה1]])</f>
        <v>FormaxBPOBeijingInc http://www.formax-bpo.com.cn</v>
      </c>
      <c r="K267" s="12">
        <v>250</v>
      </c>
      <c r="L267" s="12" t="str">
        <f>IF(טבלה1[[#This Row],[עמודה53]]&gt;2000,"Yes","No")</f>
        <v>No</v>
      </c>
      <c r="M267" s="12">
        <v>999</v>
      </c>
      <c r="N267" s="12">
        <f>AVERAGE(טבלה1[[#This Row],[עמודה52]:[עמודה53]])</f>
        <v>624.5</v>
      </c>
      <c r="O267" s="12" t="str">
        <f>IF(טבלה1[[#This Row],[עמודה4]]="&lt; $25 / hr","0$ - $25 / hr",טבלה1[[#This Row],[עמודה4]])</f>
        <v>0$ - $25 / hr</v>
      </c>
      <c r="P267" s="12" t="str" cm="1">
        <f t="array" ref="P267">INDEX(_xlfn.TEXTSPLIT(טבלה1[[#This Row],[עמודה55]],"-"),1)</f>
        <v xml:space="preserve">0$ </v>
      </c>
      <c r="Q267" s="21" t="str" cm="1">
        <f t="array" ref="Q267">INDEX(_xlfn.TEXTSPLIT(INDEX(_xlfn.TEXTSPLIT(טבלה1[[#This Row],[עמודה55]],"-"),2),"/"),1)</f>
        <v xml:space="preserve"> $25 </v>
      </c>
      <c r="R267" s="12">
        <f>AVERAGE(טבלה1[[#This Row],[עמודה59]:[עמודה60]])</f>
        <v>12.5</v>
      </c>
      <c r="S267" s="3">
        <f>VALUE(SUBSTITUTE(טבלה1[[#This Row],[עמודה56]],"$",""))</f>
        <v>0</v>
      </c>
      <c r="T267" s="3">
        <f>VALUE(SUBSTITUTE(טבלה1[[#This Row],[עמודה57]],"$",""))</f>
        <v>25</v>
      </c>
      <c r="U267" s="3" t="str">
        <f>IF(טבלה1[[#This Row],[עמודה58]]&gt;30,"Yes","No")</f>
        <v>No</v>
      </c>
    </row>
    <row r="268" spans="1:21" ht="13" x14ac:dyDescent="0.15">
      <c r="A268" s="8" t="s">
        <v>695</v>
      </c>
      <c r="B268" s="9" t="s">
        <v>696</v>
      </c>
      <c r="C268" s="9" t="s">
        <v>697</v>
      </c>
      <c r="D268" s="9" t="s">
        <v>4</v>
      </c>
      <c r="E268" s="9" t="s">
        <v>33</v>
      </c>
      <c r="F268" s="9" t="s">
        <v>29</v>
      </c>
      <c r="G268" s="10">
        <v>0.1</v>
      </c>
      <c r="H268" s="11" t="str" cm="1">
        <f t="array" ref="H268">INDEX(_xlfn.TEXTSPLIT(טבלה1[[#This Row],[עמודה2]],","),1)</f>
        <v>Pretoria</v>
      </c>
      <c r="I268" s="12" t="str" cm="1">
        <f t="array" ref="I268">INDEX(_xlfn.TEXTSPLIT(טבלה1[[#This Row],[עמודה2]],","),2)</f>
        <v xml:space="preserve"> South Africa</v>
      </c>
      <c r="J268" s="16" t="str">
        <f>_xlfn.CONCAT(טבלה1[[#This Row],[AI_Companies]]," ",טבלה1[[#This Row],[עמודה1]])</f>
        <v>LivexSoftware https://livex.co.za</v>
      </c>
      <c r="K268" s="12">
        <v>10</v>
      </c>
      <c r="L268" s="12" t="str">
        <f>IF(טבלה1[[#This Row],[עמודה53]]&gt;2000,"Yes","No")</f>
        <v>No</v>
      </c>
      <c r="M268" s="12">
        <v>49</v>
      </c>
      <c r="N268" s="12">
        <f>AVERAGE(טבלה1[[#This Row],[עמודה52]:[עמודה53]])</f>
        <v>29.5</v>
      </c>
      <c r="O268" s="12" t="str">
        <f>IF(טבלה1[[#This Row],[עמודה4]]="&lt; $25 / hr","0$ - $25 / hr",טבלה1[[#This Row],[עמודה4]])</f>
        <v>$25 - $49 / hr</v>
      </c>
      <c r="P268" s="12" t="str" cm="1">
        <f t="array" ref="P268">INDEX(_xlfn.TEXTSPLIT(טבלה1[[#This Row],[עמודה55]],"-"),1)</f>
        <v xml:space="preserve">$25 </v>
      </c>
      <c r="Q268" s="21" t="str" cm="1">
        <f t="array" ref="Q268">INDEX(_xlfn.TEXTSPLIT(INDEX(_xlfn.TEXTSPLIT(טבלה1[[#This Row],[עמודה55]],"-"),2),"/"),1)</f>
        <v xml:space="preserve"> $49 </v>
      </c>
      <c r="R268" s="12">
        <f>AVERAGE(טבלה1[[#This Row],[עמודה59]:[עמודה60]])</f>
        <v>37</v>
      </c>
      <c r="S268" s="3">
        <f>VALUE(SUBSTITUTE(טבלה1[[#This Row],[עמודה56]],"$",""))</f>
        <v>25</v>
      </c>
      <c r="T268" s="3">
        <f>VALUE(SUBSTITUTE(טבלה1[[#This Row],[עמודה57]],"$",""))</f>
        <v>49</v>
      </c>
      <c r="U268" s="3" t="str">
        <f>IF(טבלה1[[#This Row],[עמודה58]]&gt;30,"Yes","No")</f>
        <v>Yes</v>
      </c>
    </row>
    <row r="269" spans="1:21" ht="13" x14ac:dyDescent="0.15">
      <c r="A269" s="8" t="s">
        <v>698</v>
      </c>
      <c r="B269" s="9" t="s">
        <v>699</v>
      </c>
      <c r="C269" s="9" t="s">
        <v>700</v>
      </c>
      <c r="D269" s="13">
        <v>1000</v>
      </c>
      <c r="E269" s="9" t="s">
        <v>14</v>
      </c>
      <c r="F269" s="9" t="s">
        <v>560</v>
      </c>
      <c r="G269" s="10">
        <v>0.3</v>
      </c>
      <c r="H269" s="11" t="str" cm="1">
        <f t="array" ref="H269">INDEX(_xlfn.TEXTSPLIT(טבלה1[[#This Row],[עמודה2]],","),1)</f>
        <v>Solapur</v>
      </c>
      <c r="I269" s="12" t="str" cm="1">
        <f t="array" ref="I269">INDEX(_xlfn.TEXTSPLIT(טבלה1[[#This Row],[עמודה2]],","),2)</f>
        <v xml:space="preserve"> India</v>
      </c>
      <c r="J269" s="16" t="str">
        <f>_xlfn.CONCAT(טבלה1[[#This Row],[AI_Companies]]," ",טבלה1[[#This Row],[עמודה1]])</f>
        <v>CloudLab.in http://www.cloudlab.in</v>
      </c>
      <c r="K269" s="12" t="s">
        <v>560</v>
      </c>
      <c r="L269" s="12" t="str">
        <f>IF(טבלה1[[#This Row],[עמודה53]]&gt;2000,"Yes","No")</f>
        <v>No</v>
      </c>
      <c r="M269" s="12"/>
      <c r="N269" s="12" t="e">
        <f>AVERAGE(טבלה1[[#This Row],[עמודה52]:[עמודה53]])</f>
        <v>#DIV/0!</v>
      </c>
      <c r="O269" s="12" t="str">
        <f>IF(טבלה1[[#This Row],[עמודה4]]="&lt; $25 / hr","0$ - $25 / hr",טבלה1[[#This Row],[עמודה4]])</f>
        <v>0$ - $25 / hr</v>
      </c>
      <c r="P269" s="12" t="str" cm="1">
        <f t="array" ref="P269">INDEX(_xlfn.TEXTSPLIT(טבלה1[[#This Row],[עמודה55]],"-"),1)</f>
        <v xml:space="preserve">0$ </v>
      </c>
      <c r="Q269" s="21" t="str" cm="1">
        <f t="array" ref="Q269">INDEX(_xlfn.TEXTSPLIT(INDEX(_xlfn.TEXTSPLIT(טבלה1[[#This Row],[עמודה55]],"-"),2),"/"),1)</f>
        <v xml:space="preserve"> $25 </v>
      </c>
      <c r="R269" s="12">
        <f>AVERAGE(טבלה1[[#This Row],[עמודה59]:[עמודה60]])</f>
        <v>12.5</v>
      </c>
      <c r="S269" s="3">
        <f>VALUE(SUBSTITUTE(טבלה1[[#This Row],[עמודה56]],"$",""))</f>
        <v>0</v>
      </c>
      <c r="T269" s="3">
        <f>VALUE(SUBSTITUTE(טבלה1[[#This Row],[עמודה57]],"$",""))</f>
        <v>25</v>
      </c>
      <c r="U269" s="3" t="str">
        <f>IF(טבלה1[[#This Row],[עמודה58]]&gt;30,"Yes","No")</f>
        <v>No</v>
      </c>
    </row>
    <row r="270" spans="1:21" ht="13" x14ac:dyDescent="0.15">
      <c r="A270" s="8" t="s">
        <v>701</v>
      </c>
      <c r="B270" s="9" t="s">
        <v>702</v>
      </c>
      <c r="C270" s="9" t="s">
        <v>703</v>
      </c>
      <c r="D270" s="13">
        <v>5000</v>
      </c>
      <c r="E270" s="9" t="s">
        <v>33</v>
      </c>
      <c r="F270" s="9" t="s">
        <v>10</v>
      </c>
      <c r="G270" s="10">
        <v>0.1</v>
      </c>
      <c r="H270" s="11" t="str" cm="1">
        <f t="array" ref="H270">INDEX(_xlfn.TEXTSPLIT(טבלה1[[#This Row],[עמודה2]],","),1)</f>
        <v>Clarksburg</v>
      </c>
      <c r="I270" s="12" t="str" cm="1">
        <f t="array" ref="I270">INDEX(_xlfn.TEXTSPLIT(טבלה1[[#This Row],[עמודה2]],","),2)</f>
        <v xml:space="preserve"> MD</v>
      </c>
      <c r="J270" s="16" t="str">
        <f>_xlfn.CONCAT(טבלה1[[#This Row],[AI_Companies]]," ",טבלה1[[#This Row],[עמודה1]])</f>
        <v>DoyenhubSoftwareSolutions https://www.doyenhub.com/</v>
      </c>
      <c r="K270" s="12">
        <v>50</v>
      </c>
      <c r="L270" s="12" t="str">
        <f>IF(טבלה1[[#This Row],[עמודה53]]&gt;2000,"Yes","No")</f>
        <v>No</v>
      </c>
      <c r="M270" s="12">
        <v>249</v>
      </c>
      <c r="N270" s="12">
        <f>AVERAGE(טבלה1[[#This Row],[עמודה52]:[עמודה53]])</f>
        <v>149.5</v>
      </c>
      <c r="O270" s="12" t="str">
        <f>IF(טבלה1[[#This Row],[עמודה4]]="&lt; $25 / hr","0$ - $25 / hr",טבלה1[[#This Row],[עמודה4]])</f>
        <v>$25 - $49 / hr</v>
      </c>
      <c r="P270" s="12" t="str" cm="1">
        <f t="array" ref="P270">INDEX(_xlfn.TEXTSPLIT(טבלה1[[#This Row],[עמודה55]],"-"),1)</f>
        <v xml:space="preserve">$25 </v>
      </c>
      <c r="Q270" s="21" t="str" cm="1">
        <f t="array" ref="Q270">INDEX(_xlfn.TEXTSPLIT(INDEX(_xlfn.TEXTSPLIT(טבלה1[[#This Row],[עמודה55]],"-"),2),"/"),1)</f>
        <v xml:space="preserve"> $49 </v>
      </c>
      <c r="R270" s="12">
        <f>AVERAGE(טבלה1[[#This Row],[עמודה59]:[עמודה60]])</f>
        <v>37</v>
      </c>
      <c r="S270" s="3">
        <f>VALUE(SUBSTITUTE(טבלה1[[#This Row],[עמודה56]],"$",""))</f>
        <v>25</v>
      </c>
      <c r="T270" s="3">
        <f>VALUE(SUBSTITUTE(טבלה1[[#This Row],[עמודה57]],"$",""))</f>
        <v>49</v>
      </c>
      <c r="U270" s="3" t="str">
        <f>IF(טבלה1[[#This Row],[עמודה58]]&gt;30,"Yes","No")</f>
        <v>Yes</v>
      </c>
    </row>
    <row r="271" spans="1:21" ht="13" x14ac:dyDescent="0.15">
      <c r="A271" s="8" t="s">
        <v>704</v>
      </c>
      <c r="B271" s="9" t="s">
        <v>705</v>
      </c>
      <c r="C271" s="9" t="s">
        <v>706</v>
      </c>
      <c r="D271" s="13">
        <v>1000</v>
      </c>
      <c r="E271" s="9" t="s">
        <v>9</v>
      </c>
      <c r="F271" s="9" t="s">
        <v>10</v>
      </c>
      <c r="G271" s="10">
        <v>0.1</v>
      </c>
      <c r="H271" s="11" t="str" cm="1">
        <f t="array" ref="H271">INDEX(_xlfn.TEXTSPLIT(טבלה1[[#This Row],[עמודה2]],","),1)</f>
        <v>Freehold</v>
      </c>
      <c r="I271" s="12" t="str" cm="1">
        <f t="array" ref="I271">INDEX(_xlfn.TEXTSPLIT(טבלה1[[#This Row],[עמודה2]],","),2)</f>
        <v xml:space="preserve"> NJ</v>
      </c>
      <c r="J271" s="16" t="str">
        <f>_xlfn.CONCAT(טבלה1[[#This Row],[AI_Companies]]," ",טבלה1[[#This Row],[עמודה1]])</f>
        <v>Exelegent https://exelegent.com/</v>
      </c>
      <c r="K271" s="12">
        <v>50</v>
      </c>
      <c r="L271" s="12" t="str">
        <f>IF(טבלה1[[#This Row],[עמודה53]]&gt;2000,"Yes","No")</f>
        <v>No</v>
      </c>
      <c r="M271" s="12">
        <v>249</v>
      </c>
      <c r="N271" s="12">
        <f>AVERAGE(טבלה1[[#This Row],[עמודה52]:[עמודה53]])</f>
        <v>149.5</v>
      </c>
      <c r="O271" s="12" t="str">
        <f>IF(טבלה1[[#This Row],[עמודה4]]="&lt; $25 / hr","0$ - $25 / hr",טבלה1[[#This Row],[עמודה4]])</f>
        <v>$50 - $99 / hr</v>
      </c>
      <c r="P271" s="12" t="str" cm="1">
        <f t="array" ref="P271">INDEX(_xlfn.TEXTSPLIT(טבלה1[[#This Row],[עמודה55]],"-"),1)</f>
        <v xml:space="preserve">$50 </v>
      </c>
      <c r="Q271" s="21" t="str" cm="1">
        <f t="array" ref="Q271">INDEX(_xlfn.TEXTSPLIT(INDEX(_xlfn.TEXTSPLIT(טבלה1[[#This Row],[עמודה55]],"-"),2),"/"),1)</f>
        <v xml:space="preserve"> $99 </v>
      </c>
      <c r="R271" s="12">
        <f>AVERAGE(טבלה1[[#This Row],[עמודה59]:[עמודה60]])</f>
        <v>74.5</v>
      </c>
      <c r="S271" s="3">
        <f>VALUE(SUBSTITUTE(טבלה1[[#This Row],[עמודה56]],"$",""))</f>
        <v>50</v>
      </c>
      <c r="T271" s="3">
        <f>VALUE(SUBSTITUTE(טבלה1[[#This Row],[עמודה57]],"$",""))</f>
        <v>99</v>
      </c>
      <c r="U271" s="3" t="str">
        <f>IF(טבלה1[[#This Row],[עמודה58]]&gt;30,"Yes","No")</f>
        <v>Yes</v>
      </c>
    </row>
    <row r="272" spans="1:21" ht="13" x14ac:dyDescent="0.15">
      <c r="A272" s="8" t="s">
        <v>707</v>
      </c>
      <c r="B272" s="9" t="s">
        <v>708</v>
      </c>
      <c r="C272" s="9" t="s">
        <v>408</v>
      </c>
      <c r="D272" s="13">
        <v>1000</v>
      </c>
      <c r="E272" s="9" t="s">
        <v>14</v>
      </c>
      <c r="F272" s="9" t="s">
        <v>117</v>
      </c>
      <c r="G272" s="10">
        <v>0.2</v>
      </c>
      <c r="H272" s="11" t="str" cm="1">
        <f t="array" ref="H272">INDEX(_xlfn.TEXTSPLIT(טבלה1[[#This Row],[עמודה2]],","),1)</f>
        <v>Manhattan Beach</v>
      </c>
      <c r="I272" s="12" t="str" cm="1">
        <f t="array" ref="I272">INDEX(_xlfn.TEXTSPLIT(טבלה1[[#This Row],[עמודה2]],","),2)</f>
        <v xml:space="preserve"> CA</v>
      </c>
      <c r="J272" s="16" t="str">
        <f>_xlfn.CONCAT(טבלה1[[#This Row],[AI_Companies]]," ",טבלה1[[#This Row],[עמודה1]])</f>
        <v>89Bots.com https://89bots.com/</v>
      </c>
      <c r="K272" s="12">
        <v>2</v>
      </c>
      <c r="L272" s="12" t="str">
        <f>IF(טבלה1[[#This Row],[עמודה53]]&gt;2000,"Yes","No")</f>
        <v>No</v>
      </c>
      <c r="M272" s="12">
        <v>9</v>
      </c>
      <c r="N272" s="12">
        <f>AVERAGE(טבלה1[[#This Row],[עמודה52]:[עמודה53]])</f>
        <v>5.5</v>
      </c>
      <c r="O272" s="12" t="str">
        <f>IF(טבלה1[[#This Row],[עמודה4]]="&lt; $25 / hr","0$ - $25 / hr",טבלה1[[#This Row],[עמודה4]])</f>
        <v>0$ - $25 / hr</v>
      </c>
      <c r="P272" s="12" t="str" cm="1">
        <f t="array" ref="P272">INDEX(_xlfn.TEXTSPLIT(טבלה1[[#This Row],[עמודה55]],"-"),1)</f>
        <v xml:space="preserve">0$ </v>
      </c>
      <c r="Q272" s="21" t="str" cm="1">
        <f t="array" ref="Q272">INDEX(_xlfn.TEXTSPLIT(INDEX(_xlfn.TEXTSPLIT(טבלה1[[#This Row],[עמודה55]],"-"),2),"/"),1)</f>
        <v xml:space="preserve"> $25 </v>
      </c>
      <c r="R272" s="12">
        <f>AVERAGE(טבלה1[[#This Row],[עמודה59]:[עמודה60]])</f>
        <v>12.5</v>
      </c>
      <c r="S272" s="3">
        <f>VALUE(SUBSTITUTE(טבלה1[[#This Row],[עמודה56]],"$",""))</f>
        <v>0</v>
      </c>
      <c r="T272" s="3">
        <f>VALUE(SUBSTITUTE(טבלה1[[#This Row],[עמודה57]],"$",""))</f>
        <v>25</v>
      </c>
      <c r="U272" s="3" t="str">
        <f>IF(טבלה1[[#This Row],[עמודה58]]&gt;30,"Yes","No")</f>
        <v>No</v>
      </c>
    </row>
    <row r="273" spans="1:21" ht="13" x14ac:dyDescent="0.15">
      <c r="A273" s="8" t="s">
        <v>709</v>
      </c>
      <c r="B273" s="9" t="s">
        <v>710</v>
      </c>
      <c r="C273" s="9" t="s">
        <v>212</v>
      </c>
      <c r="D273" s="13">
        <v>10000</v>
      </c>
      <c r="E273" s="9" t="s">
        <v>9</v>
      </c>
      <c r="F273" s="9" t="s">
        <v>29</v>
      </c>
      <c r="G273" s="10">
        <v>0.1</v>
      </c>
      <c r="H273" s="11" t="str" cm="1">
        <f t="array" ref="H273">INDEX(_xlfn.TEXTSPLIT(טבלה1[[#This Row],[עמודה2]],","),1)</f>
        <v>San Francisco</v>
      </c>
      <c r="I273" s="12" t="str" cm="1">
        <f t="array" ref="I273">INDEX(_xlfn.TEXTSPLIT(טבלה1[[#This Row],[עמודה2]],","),2)</f>
        <v xml:space="preserve"> CA</v>
      </c>
      <c r="J273" s="16" t="str">
        <f>_xlfn.CONCAT(טבלה1[[#This Row],[AI_Companies]]," ",טבלה1[[#This Row],[עמודה1]])</f>
        <v>Streamlinesocial http://www.streamlinesocial.com</v>
      </c>
      <c r="K273" s="12">
        <v>10</v>
      </c>
      <c r="L273" s="12" t="str">
        <f>IF(טבלה1[[#This Row],[עמודה53]]&gt;2000,"Yes","No")</f>
        <v>No</v>
      </c>
      <c r="M273" s="12">
        <v>49</v>
      </c>
      <c r="N273" s="12">
        <f>AVERAGE(טבלה1[[#This Row],[עמודה52]:[עמודה53]])</f>
        <v>29.5</v>
      </c>
      <c r="O273" s="12" t="str">
        <f>IF(טבלה1[[#This Row],[עמודה4]]="&lt; $25 / hr","0$ - $25 / hr",טבלה1[[#This Row],[עמודה4]])</f>
        <v>$50 - $99 / hr</v>
      </c>
      <c r="P273" s="12" t="str" cm="1">
        <f t="array" ref="P273">INDEX(_xlfn.TEXTSPLIT(טבלה1[[#This Row],[עמודה55]],"-"),1)</f>
        <v xml:space="preserve">$50 </v>
      </c>
      <c r="Q273" s="21" t="str" cm="1">
        <f t="array" ref="Q273">INDEX(_xlfn.TEXTSPLIT(INDEX(_xlfn.TEXTSPLIT(טבלה1[[#This Row],[עמודה55]],"-"),2),"/"),1)</f>
        <v xml:space="preserve"> $99 </v>
      </c>
      <c r="R273" s="12">
        <f>AVERAGE(טבלה1[[#This Row],[עמודה59]:[עמודה60]])</f>
        <v>74.5</v>
      </c>
      <c r="S273" s="3">
        <f>VALUE(SUBSTITUTE(טבלה1[[#This Row],[עמודה56]],"$",""))</f>
        <v>50</v>
      </c>
      <c r="T273" s="3">
        <f>VALUE(SUBSTITUTE(טבלה1[[#This Row],[עמודה57]],"$",""))</f>
        <v>99</v>
      </c>
      <c r="U273" s="3" t="str">
        <f>IF(טבלה1[[#This Row],[עמודה58]]&gt;30,"Yes","No")</f>
        <v>Yes</v>
      </c>
    </row>
    <row r="274" spans="1:21" ht="13" x14ac:dyDescent="0.15">
      <c r="A274" s="8" t="s">
        <v>711</v>
      </c>
      <c r="B274" s="9" t="s">
        <v>712</v>
      </c>
      <c r="C274" s="9" t="s">
        <v>56</v>
      </c>
      <c r="D274" s="13">
        <v>50000</v>
      </c>
      <c r="E274" s="9" t="s">
        <v>21</v>
      </c>
      <c r="F274" s="9" t="s">
        <v>29</v>
      </c>
      <c r="G274" s="10">
        <v>0.1</v>
      </c>
      <c r="H274" s="11" t="str" cm="1">
        <f t="array" ref="H274">INDEX(_xlfn.TEXTSPLIT(טבלה1[[#This Row],[עמודה2]],","),1)</f>
        <v>Los Angeles</v>
      </c>
      <c r="I274" s="12" t="str" cm="1">
        <f t="array" ref="I274">INDEX(_xlfn.TEXTSPLIT(טבלה1[[#This Row],[עמודה2]],","),2)</f>
        <v xml:space="preserve"> CA</v>
      </c>
      <c r="J274" s="16" t="str">
        <f>_xlfn.CONCAT(טבלה1[[#This Row],[AI_Companies]]," ",טבלה1[[#This Row],[עמודה1]])</f>
        <v>TheDevelopmentFactory http://www.thedevelopmentfactory.com/</v>
      </c>
      <c r="K274" s="12">
        <v>10</v>
      </c>
      <c r="L274" s="12" t="str">
        <f>IF(טבלה1[[#This Row],[עמודה53]]&gt;2000,"Yes","No")</f>
        <v>No</v>
      </c>
      <c r="M274" s="12">
        <v>49</v>
      </c>
      <c r="N274" s="12">
        <f>AVERAGE(טבלה1[[#This Row],[עמודה52]:[עמודה53]])</f>
        <v>29.5</v>
      </c>
      <c r="O274" s="12" t="str">
        <f>IF(טבלה1[[#This Row],[עמודה4]]="&lt; $25 / hr","0$ - $25 / hr",טבלה1[[#This Row],[עמודה4]])</f>
        <v>$100 - $149 / hr</v>
      </c>
      <c r="P274" s="12" t="str" cm="1">
        <f t="array" ref="P274">INDEX(_xlfn.TEXTSPLIT(טבלה1[[#This Row],[עמודה55]],"-"),1)</f>
        <v xml:space="preserve">$100 </v>
      </c>
      <c r="Q274" s="21" t="str" cm="1">
        <f t="array" ref="Q274">INDEX(_xlfn.TEXTSPLIT(INDEX(_xlfn.TEXTSPLIT(טבלה1[[#This Row],[עמודה55]],"-"),2),"/"),1)</f>
        <v xml:space="preserve"> $149 </v>
      </c>
      <c r="R274" s="12">
        <f>AVERAGE(טבלה1[[#This Row],[עמודה59]:[עמודה60]])</f>
        <v>124.5</v>
      </c>
      <c r="S274" s="3">
        <f>VALUE(SUBSTITUTE(טבלה1[[#This Row],[עמודה56]],"$",""))</f>
        <v>100</v>
      </c>
      <c r="T274" s="3">
        <f>VALUE(SUBSTITUTE(טבלה1[[#This Row],[עמודה57]],"$",""))</f>
        <v>149</v>
      </c>
      <c r="U274" s="3" t="str">
        <f>IF(טבלה1[[#This Row],[עמודה58]]&gt;30,"Yes","No")</f>
        <v>Yes</v>
      </c>
    </row>
    <row r="275" spans="1:21" ht="13" x14ac:dyDescent="0.15">
      <c r="A275" s="8" t="s">
        <v>713</v>
      </c>
      <c r="B275" s="9" t="s">
        <v>714</v>
      </c>
      <c r="C275" s="9" t="s">
        <v>28</v>
      </c>
      <c r="D275" s="13">
        <v>25000</v>
      </c>
      <c r="E275" s="9" t="s">
        <v>33</v>
      </c>
      <c r="F275" s="9" t="s">
        <v>29</v>
      </c>
      <c r="G275" s="10">
        <v>0.1</v>
      </c>
      <c r="H275" s="11" t="str" cm="1">
        <f t="array" ref="H275">INDEX(_xlfn.TEXTSPLIT(טבלה1[[#This Row],[עמודה2]],","),1)</f>
        <v>Warszawa</v>
      </c>
      <c r="I275" s="12" t="str" cm="1">
        <f t="array" ref="I275">INDEX(_xlfn.TEXTSPLIT(טבלה1[[#This Row],[עמודה2]],","),2)</f>
        <v xml:space="preserve"> Poland</v>
      </c>
      <c r="J275" s="16" t="str">
        <f>_xlfn.CONCAT(טבלה1[[#This Row],[AI_Companies]]," ",טבלה1[[#This Row],[עמודה1]])</f>
        <v>hyperlab.digital https://hyperlab.digital/</v>
      </c>
      <c r="K275" s="12">
        <v>10</v>
      </c>
      <c r="L275" s="12" t="str">
        <f>IF(טבלה1[[#This Row],[עמודה53]]&gt;2000,"Yes","No")</f>
        <v>No</v>
      </c>
      <c r="M275" s="12">
        <v>49</v>
      </c>
      <c r="N275" s="12">
        <f>AVERAGE(טבלה1[[#This Row],[עמודה52]:[עמודה53]])</f>
        <v>29.5</v>
      </c>
      <c r="O275" s="12" t="str">
        <f>IF(טבלה1[[#This Row],[עמודה4]]="&lt; $25 / hr","0$ - $25 / hr",טבלה1[[#This Row],[עמודה4]])</f>
        <v>$25 - $49 / hr</v>
      </c>
      <c r="P275" s="12" t="str" cm="1">
        <f t="array" ref="P275">INDEX(_xlfn.TEXTSPLIT(טבלה1[[#This Row],[עמודה55]],"-"),1)</f>
        <v xml:space="preserve">$25 </v>
      </c>
      <c r="Q275" s="21" t="str" cm="1">
        <f t="array" ref="Q275">INDEX(_xlfn.TEXTSPLIT(INDEX(_xlfn.TEXTSPLIT(טבלה1[[#This Row],[עמודה55]],"-"),2),"/"),1)</f>
        <v xml:space="preserve"> $49 </v>
      </c>
      <c r="R275" s="12">
        <f>AVERAGE(טבלה1[[#This Row],[עמודה59]:[עמודה60]])</f>
        <v>37</v>
      </c>
      <c r="S275" s="3">
        <f>VALUE(SUBSTITUTE(טבלה1[[#This Row],[עמודה56]],"$",""))</f>
        <v>25</v>
      </c>
      <c r="T275" s="3">
        <f>VALUE(SUBSTITUTE(טבלה1[[#This Row],[עמודה57]],"$",""))</f>
        <v>49</v>
      </c>
      <c r="U275" s="3" t="str">
        <f>IF(טבלה1[[#This Row],[עמודה58]]&gt;30,"Yes","No")</f>
        <v>Yes</v>
      </c>
    </row>
    <row r="276" spans="1:21" ht="13" x14ac:dyDescent="0.15">
      <c r="A276" s="8" t="s">
        <v>715</v>
      </c>
      <c r="B276" s="9" t="s">
        <v>716</v>
      </c>
      <c r="C276" s="9" t="s">
        <v>717</v>
      </c>
      <c r="D276" s="13">
        <v>50000</v>
      </c>
      <c r="E276" s="9" t="s">
        <v>9</v>
      </c>
      <c r="F276" s="9" t="s">
        <v>5</v>
      </c>
      <c r="G276" s="10">
        <v>0.1</v>
      </c>
      <c r="H276" s="11" t="str" cm="1">
        <f t="array" ref="H276">INDEX(_xlfn.TEXTSPLIT(טבלה1[[#This Row],[עמודה2]],","),1)</f>
        <v>Somerset</v>
      </c>
      <c r="I276" s="12" t="str" cm="1">
        <f t="array" ref="I276">INDEX(_xlfn.TEXTSPLIT(טבלה1[[#This Row],[עמודה2]],","),2)</f>
        <v xml:space="preserve"> NJ</v>
      </c>
      <c r="J276" s="16" t="str">
        <f>_xlfn.CONCAT(טבלה1[[#This Row],[AI_Companies]]," ",טבלה1[[#This Row],[עמודה1]])</f>
        <v>NatsoftCorporation http://www.natsoft.us</v>
      </c>
      <c r="K276" s="12">
        <v>250</v>
      </c>
      <c r="L276" s="12" t="str">
        <f>IF(טבלה1[[#This Row],[עמודה53]]&gt;2000,"Yes","No")</f>
        <v>No</v>
      </c>
      <c r="M276" s="12">
        <v>999</v>
      </c>
      <c r="N276" s="12">
        <f>AVERAGE(טבלה1[[#This Row],[עמודה52]:[עמודה53]])</f>
        <v>624.5</v>
      </c>
      <c r="O276" s="12" t="str">
        <f>IF(טבלה1[[#This Row],[עמודה4]]="&lt; $25 / hr","0$ - $25 / hr",טבלה1[[#This Row],[עמודה4]])</f>
        <v>$50 - $99 / hr</v>
      </c>
      <c r="P276" s="12" t="str" cm="1">
        <f t="array" ref="P276">INDEX(_xlfn.TEXTSPLIT(טבלה1[[#This Row],[עמודה55]],"-"),1)</f>
        <v xml:space="preserve">$50 </v>
      </c>
      <c r="Q276" s="21" t="str" cm="1">
        <f t="array" ref="Q276">INDEX(_xlfn.TEXTSPLIT(INDEX(_xlfn.TEXTSPLIT(טבלה1[[#This Row],[עמודה55]],"-"),2),"/"),1)</f>
        <v xml:space="preserve"> $99 </v>
      </c>
      <c r="R276" s="12">
        <f>AVERAGE(טבלה1[[#This Row],[עמודה59]:[עמודה60]])</f>
        <v>74.5</v>
      </c>
      <c r="S276" s="3">
        <f>VALUE(SUBSTITUTE(טבלה1[[#This Row],[עמודה56]],"$",""))</f>
        <v>50</v>
      </c>
      <c r="T276" s="3">
        <f>VALUE(SUBSTITUTE(טבלה1[[#This Row],[עמודה57]],"$",""))</f>
        <v>99</v>
      </c>
      <c r="U276" s="3" t="str">
        <f>IF(טבלה1[[#This Row],[עמודה58]]&gt;30,"Yes","No")</f>
        <v>Yes</v>
      </c>
    </row>
    <row r="277" spans="1:21" ht="13" x14ac:dyDescent="0.15">
      <c r="A277" s="8" t="s">
        <v>718</v>
      </c>
      <c r="B277" s="9" t="s">
        <v>719</v>
      </c>
      <c r="C277" s="9" t="s">
        <v>720</v>
      </c>
      <c r="D277" s="13">
        <v>5000</v>
      </c>
      <c r="E277" s="9" t="s">
        <v>33</v>
      </c>
      <c r="F277" s="9" t="s">
        <v>117</v>
      </c>
      <c r="G277" s="10">
        <v>0.1</v>
      </c>
      <c r="H277" s="11" t="str" cm="1">
        <f t="array" ref="H277">INDEX(_xlfn.TEXTSPLIT(טבלה1[[#This Row],[עמודה2]],","),1)</f>
        <v>Petaling Jaya</v>
      </c>
      <c r="I277" s="12" t="str" cm="1">
        <f t="array" ref="I277">INDEX(_xlfn.TEXTSPLIT(טבלה1[[#This Row],[עמודה2]],","),2)</f>
        <v xml:space="preserve"> Malaysia</v>
      </c>
      <c r="J277" s="16" t="str">
        <f>_xlfn.CONCAT(טבלה1[[#This Row],[AI_Companies]]," ",טבלה1[[#This Row],[עמודה1]])</f>
        <v>ExcelfixerSdnBhd https://excelfixer.com</v>
      </c>
      <c r="K277" s="12">
        <v>2</v>
      </c>
      <c r="L277" s="12" t="str">
        <f>IF(טבלה1[[#This Row],[עמודה53]]&gt;2000,"Yes","No")</f>
        <v>No</v>
      </c>
      <c r="M277" s="12">
        <v>9</v>
      </c>
      <c r="N277" s="12">
        <f>AVERAGE(טבלה1[[#This Row],[עמודה52]:[עמודה53]])</f>
        <v>5.5</v>
      </c>
      <c r="O277" s="12" t="str">
        <f>IF(טבלה1[[#This Row],[עמודה4]]="&lt; $25 / hr","0$ - $25 / hr",טבלה1[[#This Row],[עמודה4]])</f>
        <v>$25 - $49 / hr</v>
      </c>
      <c r="P277" s="12" t="str" cm="1">
        <f t="array" ref="P277">INDEX(_xlfn.TEXTSPLIT(טבלה1[[#This Row],[עמודה55]],"-"),1)</f>
        <v xml:space="preserve">$25 </v>
      </c>
      <c r="Q277" s="21" t="str" cm="1">
        <f t="array" ref="Q277">INDEX(_xlfn.TEXTSPLIT(INDEX(_xlfn.TEXTSPLIT(טבלה1[[#This Row],[עמודה55]],"-"),2),"/"),1)</f>
        <v xml:space="preserve"> $49 </v>
      </c>
      <c r="R277" s="12">
        <f>AVERAGE(טבלה1[[#This Row],[עמודה59]:[עמודה60]])</f>
        <v>37</v>
      </c>
      <c r="S277" s="3">
        <f>VALUE(SUBSTITUTE(טבלה1[[#This Row],[עמודה56]],"$",""))</f>
        <v>25</v>
      </c>
      <c r="T277" s="3">
        <f>VALUE(SUBSTITUTE(טבלה1[[#This Row],[עמודה57]],"$",""))</f>
        <v>49</v>
      </c>
      <c r="U277" s="3" t="str">
        <f>IF(טבלה1[[#This Row],[עמודה58]]&gt;30,"Yes","No")</f>
        <v>Yes</v>
      </c>
    </row>
    <row r="278" spans="1:21" ht="13" x14ac:dyDescent="0.15">
      <c r="A278" s="8" t="s">
        <v>721</v>
      </c>
      <c r="B278" s="9" t="s">
        <v>722</v>
      </c>
      <c r="C278" s="9" t="s">
        <v>464</v>
      </c>
      <c r="D278" s="13">
        <v>1000</v>
      </c>
      <c r="E278" s="9" t="s">
        <v>33</v>
      </c>
      <c r="F278" s="9" t="s">
        <v>117</v>
      </c>
      <c r="G278" s="10">
        <v>0.3</v>
      </c>
      <c r="H278" s="11" t="str" cm="1">
        <f t="array" ref="H278">INDEX(_xlfn.TEXTSPLIT(טבלה1[[#This Row],[עמודה2]],","),1)</f>
        <v>Lahore</v>
      </c>
      <c r="I278" s="12" t="str" cm="1">
        <f t="array" ref="I278">INDEX(_xlfn.TEXTSPLIT(טבלה1[[#This Row],[עמודה2]],","),2)</f>
        <v xml:space="preserve"> Pakistan</v>
      </c>
      <c r="J278" s="16" t="str">
        <f>_xlfn.CONCAT(טבלה1[[#This Row],[AI_Companies]]," ",טבלה1[[#This Row],[עמודה1]])</f>
        <v>Synergistlab https://synergistlab.com</v>
      </c>
      <c r="K278" s="12">
        <v>2</v>
      </c>
      <c r="L278" s="12" t="str">
        <f>IF(טבלה1[[#This Row],[עמודה53]]&gt;2000,"Yes","No")</f>
        <v>No</v>
      </c>
      <c r="M278" s="12">
        <v>9</v>
      </c>
      <c r="N278" s="12">
        <f>AVERAGE(טבלה1[[#This Row],[עמודה52]:[עמודה53]])</f>
        <v>5.5</v>
      </c>
      <c r="O278" s="12" t="str">
        <f>IF(טבלה1[[#This Row],[עמודה4]]="&lt; $25 / hr","0$ - $25 / hr",טבלה1[[#This Row],[עמודה4]])</f>
        <v>$25 - $49 / hr</v>
      </c>
      <c r="P278" s="12" t="str" cm="1">
        <f t="array" ref="P278">INDEX(_xlfn.TEXTSPLIT(טבלה1[[#This Row],[עמודה55]],"-"),1)</f>
        <v xml:space="preserve">$25 </v>
      </c>
      <c r="Q278" s="21" t="str" cm="1">
        <f t="array" ref="Q278">INDEX(_xlfn.TEXTSPLIT(INDEX(_xlfn.TEXTSPLIT(טבלה1[[#This Row],[עמודה55]],"-"),2),"/"),1)</f>
        <v xml:space="preserve"> $49 </v>
      </c>
      <c r="R278" s="12">
        <f>AVERAGE(טבלה1[[#This Row],[עמודה59]:[עמודה60]])</f>
        <v>37</v>
      </c>
      <c r="S278" s="3">
        <f>VALUE(SUBSTITUTE(טבלה1[[#This Row],[עמודה56]],"$",""))</f>
        <v>25</v>
      </c>
      <c r="T278" s="3">
        <f>VALUE(SUBSTITUTE(טבלה1[[#This Row],[עמודה57]],"$",""))</f>
        <v>49</v>
      </c>
      <c r="U278" s="3" t="str">
        <f>IF(טבלה1[[#This Row],[עמודה58]]&gt;30,"Yes","No")</f>
        <v>Yes</v>
      </c>
    </row>
    <row r="279" spans="1:21" ht="13" x14ac:dyDescent="0.15">
      <c r="A279" s="8" t="s">
        <v>723</v>
      </c>
      <c r="B279" s="9" t="s">
        <v>724</v>
      </c>
      <c r="C279" s="9" t="s">
        <v>725</v>
      </c>
      <c r="D279" s="13">
        <v>25000</v>
      </c>
      <c r="E279" s="9" t="s">
        <v>9</v>
      </c>
      <c r="F279" s="9" t="s">
        <v>29</v>
      </c>
      <c r="G279" s="10">
        <v>0.1</v>
      </c>
      <c r="H279" s="11" t="str" cm="1">
        <f t="array" ref="H279">INDEX(_xlfn.TEXTSPLIT(טבלה1[[#This Row],[עמודה2]],","),1)</f>
        <v>Recife</v>
      </c>
      <c r="I279" s="12" t="str" cm="1">
        <f t="array" ref="I279">INDEX(_xlfn.TEXTSPLIT(טבלה1[[#This Row],[עמודה2]],","),2)</f>
        <v xml:space="preserve"> Brazil</v>
      </c>
      <c r="J279" s="16" t="str">
        <f>_xlfn.CONCAT(טבלה1[[#This Row],[AI_Companies]]," ",טבלה1[[#This Row],[עמודה1]])</f>
        <v>GuavaSoftware–OutofBusiness https://guava.software/</v>
      </c>
      <c r="K279" s="12">
        <v>10</v>
      </c>
      <c r="L279" s="12" t="str">
        <f>IF(טבלה1[[#This Row],[עמודה53]]&gt;2000,"Yes","No")</f>
        <v>No</v>
      </c>
      <c r="M279" s="12">
        <v>49</v>
      </c>
      <c r="N279" s="12">
        <f>AVERAGE(טבלה1[[#This Row],[עמודה52]:[עמודה53]])</f>
        <v>29.5</v>
      </c>
      <c r="O279" s="12" t="str">
        <f>IF(טבלה1[[#This Row],[עמודה4]]="&lt; $25 / hr","0$ - $25 / hr",טבלה1[[#This Row],[עמודה4]])</f>
        <v>$50 - $99 / hr</v>
      </c>
      <c r="P279" s="12" t="str" cm="1">
        <f t="array" ref="P279">INDEX(_xlfn.TEXTSPLIT(טבלה1[[#This Row],[עמודה55]],"-"),1)</f>
        <v xml:space="preserve">$50 </v>
      </c>
      <c r="Q279" s="21" t="str" cm="1">
        <f t="array" ref="Q279">INDEX(_xlfn.TEXTSPLIT(INDEX(_xlfn.TEXTSPLIT(טבלה1[[#This Row],[עמודה55]],"-"),2),"/"),1)</f>
        <v xml:space="preserve"> $99 </v>
      </c>
      <c r="R279" s="12">
        <f>AVERAGE(טבלה1[[#This Row],[עמודה59]:[עמודה60]])</f>
        <v>74.5</v>
      </c>
      <c r="S279" s="3">
        <f>VALUE(SUBSTITUTE(טבלה1[[#This Row],[עמודה56]],"$",""))</f>
        <v>50</v>
      </c>
      <c r="T279" s="3">
        <f>VALUE(SUBSTITUTE(טבלה1[[#This Row],[עמודה57]],"$",""))</f>
        <v>99</v>
      </c>
      <c r="U279" s="3" t="str">
        <f>IF(טבלה1[[#This Row],[עמודה58]]&gt;30,"Yes","No")</f>
        <v>Yes</v>
      </c>
    </row>
    <row r="280" spans="1:21" ht="13" x14ac:dyDescent="0.15">
      <c r="A280" s="8" t="s">
        <v>726</v>
      </c>
      <c r="B280" s="9" t="s">
        <v>727</v>
      </c>
      <c r="C280" s="9" t="s">
        <v>342</v>
      </c>
      <c r="D280" s="13">
        <v>10000</v>
      </c>
      <c r="E280" s="9" t="s">
        <v>9</v>
      </c>
      <c r="F280" s="9" t="s">
        <v>29</v>
      </c>
      <c r="G280" s="10">
        <v>0.1</v>
      </c>
      <c r="H280" s="11" t="str" cm="1">
        <f t="array" ref="H280">INDEX(_xlfn.TEXTSPLIT(טבלה1[[#This Row],[עמודה2]],","),1)</f>
        <v>Montevideo</v>
      </c>
      <c r="I280" s="12" t="str" cm="1">
        <f t="array" ref="I280">INDEX(_xlfn.TEXTSPLIT(טבלה1[[#This Row],[עמודה2]],","),2)</f>
        <v xml:space="preserve"> Uruguay</v>
      </c>
      <c r="J280" s="16" t="str">
        <f>_xlfn.CONCAT(טבלה1[[#This Row],[AI_Companies]]," ",טבלה1[[#This Row],[עמודה1]])</f>
        <v>Dynamia http://www.dynamia.us/</v>
      </c>
      <c r="K280" s="12">
        <v>10</v>
      </c>
      <c r="L280" s="12" t="str">
        <f>IF(טבלה1[[#This Row],[עמודה53]]&gt;2000,"Yes","No")</f>
        <v>No</v>
      </c>
      <c r="M280" s="12">
        <v>49</v>
      </c>
      <c r="N280" s="12">
        <f>AVERAGE(טבלה1[[#This Row],[עמודה52]:[עמודה53]])</f>
        <v>29.5</v>
      </c>
      <c r="O280" s="12" t="str">
        <f>IF(טבלה1[[#This Row],[עמודה4]]="&lt; $25 / hr","0$ - $25 / hr",טבלה1[[#This Row],[עמודה4]])</f>
        <v>$50 - $99 / hr</v>
      </c>
      <c r="P280" s="12" t="str" cm="1">
        <f t="array" ref="P280">INDEX(_xlfn.TEXTSPLIT(טבלה1[[#This Row],[עמודה55]],"-"),1)</f>
        <v xml:space="preserve">$50 </v>
      </c>
      <c r="Q280" s="21" t="str" cm="1">
        <f t="array" ref="Q280">INDEX(_xlfn.TEXTSPLIT(INDEX(_xlfn.TEXTSPLIT(טבלה1[[#This Row],[עמודה55]],"-"),2),"/"),1)</f>
        <v xml:space="preserve"> $99 </v>
      </c>
      <c r="R280" s="12">
        <f>AVERAGE(טבלה1[[#This Row],[עמודה59]:[עמודה60]])</f>
        <v>74.5</v>
      </c>
      <c r="S280" s="3">
        <f>VALUE(SUBSTITUTE(טבלה1[[#This Row],[עמודה56]],"$",""))</f>
        <v>50</v>
      </c>
      <c r="T280" s="3">
        <f>VALUE(SUBSTITUTE(טבלה1[[#This Row],[עמודה57]],"$",""))</f>
        <v>99</v>
      </c>
      <c r="U280" s="3" t="str">
        <f>IF(טבלה1[[#This Row],[עמודה58]]&gt;30,"Yes","No")</f>
        <v>Yes</v>
      </c>
    </row>
    <row r="281" spans="1:21" ht="13" x14ac:dyDescent="0.15">
      <c r="A281" s="8" t="s">
        <v>728</v>
      </c>
      <c r="B281" s="9" t="s">
        <v>729</v>
      </c>
      <c r="C281" s="9" t="s">
        <v>533</v>
      </c>
      <c r="D281" s="13">
        <v>1000</v>
      </c>
      <c r="E281" s="9" t="s">
        <v>21</v>
      </c>
      <c r="F281" s="9" t="s">
        <v>29</v>
      </c>
      <c r="G281" s="10">
        <v>0.1</v>
      </c>
      <c r="H281" s="11" t="str" cm="1">
        <f t="array" ref="H281">INDEX(_xlfn.TEXTSPLIT(טבלה1[[#This Row],[עמודה2]],","),1)</f>
        <v>Raleigh</v>
      </c>
      <c r="I281" s="12" t="str" cm="1">
        <f t="array" ref="I281">INDEX(_xlfn.TEXTSPLIT(טבלה1[[#This Row],[עמודה2]],","),2)</f>
        <v xml:space="preserve"> NC</v>
      </c>
      <c r="J281" s="16" t="str">
        <f>_xlfn.CONCAT(טבלה1[[#This Row],[AI_Companies]]," ",טבלה1[[#This Row],[עמודה1]])</f>
        <v>DataCrunchCorporation https://datacrunchcorp.com/</v>
      </c>
      <c r="K281" s="12">
        <v>10</v>
      </c>
      <c r="L281" s="12" t="str">
        <f>IF(טבלה1[[#This Row],[עמודה53]]&gt;2000,"Yes","No")</f>
        <v>No</v>
      </c>
      <c r="M281" s="12">
        <v>49</v>
      </c>
      <c r="N281" s="12">
        <f>AVERAGE(טבלה1[[#This Row],[עמודה52]:[עמודה53]])</f>
        <v>29.5</v>
      </c>
      <c r="O281" s="12" t="str">
        <f>IF(טבלה1[[#This Row],[עמודה4]]="&lt; $25 / hr","0$ - $25 / hr",טבלה1[[#This Row],[עמודה4]])</f>
        <v>$100 - $149 / hr</v>
      </c>
      <c r="P281" s="12" t="str" cm="1">
        <f t="array" ref="P281">INDEX(_xlfn.TEXTSPLIT(טבלה1[[#This Row],[עמודה55]],"-"),1)</f>
        <v xml:space="preserve">$100 </v>
      </c>
      <c r="Q281" s="21" t="str" cm="1">
        <f t="array" ref="Q281">INDEX(_xlfn.TEXTSPLIT(INDEX(_xlfn.TEXTSPLIT(טבלה1[[#This Row],[עמודה55]],"-"),2),"/"),1)</f>
        <v xml:space="preserve"> $149 </v>
      </c>
      <c r="R281" s="12">
        <f>AVERAGE(טבלה1[[#This Row],[עמודה59]:[עמודה60]])</f>
        <v>124.5</v>
      </c>
      <c r="S281" s="3">
        <f>VALUE(SUBSTITUTE(טבלה1[[#This Row],[עמודה56]],"$",""))</f>
        <v>100</v>
      </c>
      <c r="T281" s="3">
        <f>VALUE(SUBSTITUTE(טבלה1[[#This Row],[עמודה57]],"$",""))</f>
        <v>149</v>
      </c>
      <c r="U281" s="3" t="str">
        <f>IF(טבלה1[[#This Row],[עמודה58]]&gt;30,"Yes","No")</f>
        <v>Yes</v>
      </c>
    </row>
    <row r="282" spans="1:21" ht="13" x14ac:dyDescent="0.15">
      <c r="A282" s="8" t="s">
        <v>730</v>
      </c>
      <c r="B282" s="9" t="s">
        <v>731</v>
      </c>
      <c r="C282" s="9" t="s">
        <v>56</v>
      </c>
      <c r="D282" s="13">
        <v>10000</v>
      </c>
      <c r="E282" s="9" t="s">
        <v>21</v>
      </c>
      <c r="F282" s="9" t="s">
        <v>10</v>
      </c>
      <c r="G282" s="10">
        <v>0.1</v>
      </c>
      <c r="H282" s="11" t="str" cm="1">
        <f t="array" ref="H282">INDEX(_xlfn.TEXTSPLIT(טבלה1[[#This Row],[עמודה2]],","),1)</f>
        <v>Los Angeles</v>
      </c>
      <c r="I282" s="12" t="str" cm="1">
        <f t="array" ref="I282">INDEX(_xlfn.TEXTSPLIT(טבלה1[[#This Row],[עמודה2]],","),2)</f>
        <v xml:space="preserve"> CA</v>
      </c>
      <c r="J282" s="16" t="str">
        <f>_xlfn.CONCAT(טבלה1[[#This Row],[AI_Companies]]," ",טבלה1[[#This Row],[עמודה1]])</f>
        <v>SUDO https://sudo.la</v>
      </c>
      <c r="K282" s="12">
        <v>50</v>
      </c>
      <c r="L282" s="12" t="str">
        <f>IF(טבלה1[[#This Row],[עמודה53]]&gt;2000,"Yes","No")</f>
        <v>No</v>
      </c>
      <c r="M282" s="12">
        <v>249</v>
      </c>
      <c r="N282" s="12">
        <f>AVERAGE(טבלה1[[#This Row],[עמודה52]:[עמודה53]])</f>
        <v>149.5</v>
      </c>
      <c r="O282" s="12" t="str">
        <f>IF(טבלה1[[#This Row],[עמודה4]]="&lt; $25 / hr","0$ - $25 / hr",טבלה1[[#This Row],[עמודה4]])</f>
        <v>$100 - $149 / hr</v>
      </c>
      <c r="P282" s="12" t="str" cm="1">
        <f t="array" ref="P282">INDEX(_xlfn.TEXTSPLIT(טבלה1[[#This Row],[עמודה55]],"-"),1)</f>
        <v xml:space="preserve">$100 </v>
      </c>
      <c r="Q282" s="21" t="str" cm="1">
        <f t="array" ref="Q282">INDEX(_xlfn.TEXTSPLIT(INDEX(_xlfn.TEXTSPLIT(טבלה1[[#This Row],[עמודה55]],"-"),2),"/"),1)</f>
        <v xml:space="preserve"> $149 </v>
      </c>
      <c r="R282" s="12">
        <f>AVERAGE(טבלה1[[#This Row],[עמודה59]:[עמודה60]])</f>
        <v>124.5</v>
      </c>
      <c r="S282" s="3">
        <f>VALUE(SUBSTITUTE(טבלה1[[#This Row],[עמודה56]],"$",""))</f>
        <v>100</v>
      </c>
      <c r="T282" s="3">
        <f>VALUE(SUBSTITUTE(טבלה1[[#This Row],[עמודה57]],"$",""))</f>
        <v>149</v>
      </c>
      <c r="U282" s="3" t="str">
        <f>IF(טבלה1[[#This Row],[עמודה58]]&gt;30,"Yes","No")</f>
        <v>Yes</v>
      </c>
    </row>
    <row r="283" spans="1:21" ht="13" x14ac:dyDescent="0.15">
      <c r="A283" s="8" t="s">
        <v>732</v>
      </c>
      <c r="B283" s="9" t="s">
        <v>733</v>
      </c>
      <c r="C283" s="9" t="s">
        <v>734</v>
      </c>
      <c r="D283" s="13">
        <v>10000</v>
      </c>
      <c r="E283" s="9" t="s">
        <v>21</v>
      </c>
      <c r="F283" s="9" t="s">
        <v>29</v>
      </c>
      <c r="G283" s="10">
        <v>0.1</v>
      </c>
      <c r="H283" s="11" t="str" cm="1">
        <f t="array" ref="H283">INDEX(_xlfn.TEXTSPLIT(טבלה1[[#This Row],[עמודה2]],","),1)</f>
        <v>Madrid</v>
      </c>
      <c r="I283" s="12" t="str" cm="1">
        <f t="array" ref="I283">INDEX(_xlfn.TEXTSPLIT(טבלה1[[#This Row],[עמודה2]],","),2)</f>
        <v xml:space="preserve"> Spain</v>
      </c>
      <c r="J283" s="16" t="str">
        <f>_xlfn.CONCAT(טבלה1[[#This Row],[AI_Companies]]," ",טבלה1[[#This Row],[עמודה1]])</f>
        <v>Etéreo http://etereo.io/</v>
      </c>
      <c r="K283" s="12">
        <v>10</v>
      </c>
      <c r="L283" s="12" t="str">
        <f>IF(טבלה1[[#This Row],[עמודה53]]&gt;2000,"Yes","No")</f>
        <v>No</v>
      </c>
      <c r="M283" s="12">
        <v>49</v>
      </c>
      <c r="N283" s="12">
        <f>AVERAGE(טבלה1[[#This Row],[עמודה52]:[עמודה53]])</f>
        <v>29.5</v>
      </c>
      <c r="O283" s="12" t="str">
        <f>IF(טבלה1[[#This Row],[עמודה4]]="&lt; $25 / hr","0$ - $25 / hr",טבלה1[[#This Row],[עמודה4]])</f>
        <v>$100 - $149 / hr</v>
      </c>
      <c r="P283" s="12" t="str" cm="1">
        <f t="array" ref="P283">INDEX(_xlfn.TEXTSPLIT(טבלה1[[#This Row],[עמודה55]],"-"),1)</f>
        <v xml:space="preserve">$100 </v>
      </c>
      <c r="Q283" s="21" t="str" cm="1">
        <f t="array" ref="Q283">INDEX(_xlfn.TEXTSPLIT(INDEX(_xlfn.TEXTSPLIT(טבלה1[[#This Row],[עמודה55]],"-"),2),"/"),1)</f>
        <v xml:space="preserve"> $149 </v>
      </c>
      <c r="R283" s="12">
        <f>AVERAGE(טבלה1[[#This Row],[עמודה59]:[עמודה60]])</f>
        <v>124.5</v>
      </c>
      <c r="S283" s="3">
        <f>VALUE(SUBSTITUTE(טבלה1[[#This Row],[עמודה56]],"$",""))</f>
        <v>100</v>
      </c>
      <c r="T283" s="3">
        <f>VALUE(SUBSTITUTE(טבלה1[[#This Row],[עמודה57]],"$",""))</f>
        <v>149</v>
      </c>
      <c r="U283" s="3" t="str">
        <f>IF(טבלה1[[#This Row],[עמודה58]]&gt;30,"Yes","No")</f>
        <v>Yes</v>
      </c>
    </row>
    <row r="284" spans="1:21" ht="13" x14ac:dyDescent="0.15">
      <c r="A284" s="8" t="s">
        <v>735</v>
      </c>
      <c r="B284" s="9" t="s">
        <v>736</v>
      </c>
      <c r="C284" s="9" t="s">
        <v>737</v>
      </c>
      <c r="D284" s="13">
        <v>1000</v>
      </c>
      <c r="E284" s="9" t="s">
        <v>14</v>
      </c>
      <c r="F284" s="9" t="s">
        <v>117</v>
      </c>
      <c r="G284" s="10">
        <v>0.3</v>
      </c>
      <c r="H284" s="11" t="str" cm="1">
        <f t="array" ref="H284">INDEX(_xlfn.TEXTSPLIT(טבלה1[[#This Row],[עמודה2]],","),1)</f>
        <v>Thiruvananthapuram</v>
      </c>
      <c r="I284" s="12" t="str" cm="1">
        <f t="array" ref="I284">INDEX(_xlfn.TEXTSPLIT(טבלה1[[#This Row],[עמודה2]],","),2)</f>
        <v xml:space="preserve"> India</v>
      </c>
      <c r="J284" s="16" t="str">
        <f>_xlfn.CONCAT(טבלה1[[#This Row],[AI_Companies]]," ",טבלה1[[#This Row],[עמודה1]])</f>
        <v>kaliedoscopik.co-OutOfBusiness http://kaliedoscopik.co</v>
      </c>
      <c r="K284" s="12">
        <v>2</v>
      </c>
      <c r="L284" s="12" t="str">
        <f>IF(טבלה1[[#This Row],[עמודה53]]&gt;2000,"Yes","No")</f>
        <v>No</v>
      </c>
      <c r="M284" s="12">
        <v>9</v>
      </c>
      <c r="N284" s="12">
        <f>AVERAGE(טבלה1[[#This Row],[עמודה52]:[עמודה53]])</f>
        <v>5.5</v>
      </c>
      <c r="O284" s="12" t="str">
        <f>IF(טבלה1[[#This Row],[עמודה4]]="&lt; $25 / hr","0$ - $25 / hr",טבלה1[[#This Row],[עמודה4]])</f>
        <v>0$ - $25 / hr</v>
      </c>
      <c r="P284" s="12" t="str" cm="1">
        <f t="array" ref="P284">INDEX(_xlfn.TEXTSPLIT(טבלה1[[#This Row],[עמודה55]],"-"),1)</f>
        <v xml:space="preserve">0$ </v>
      </c>
      <c r="Q284" s="21" t="str" cm="1">
        <f t="array" ref="Q284">INDEX(_xlfn.TEXTSPLIT(INDEX(_xlfn.TEXTSPLIT(טבלה1[[#This Row],[עמודה55]],"-"),2),"/"),1)</f>
        <v xml:space="preserve"> $25 </v>
      </c>
      <c r="R284" s="12">
        <f>AVERAGE(טבלה1[[#This Row],[עמודה59]:[עמודה60]])</f>
        <v>12.5</v>
      </c>
      <c r="S284" s="3">
        <f>VALUE(SUBSTITUTE(טבלה1[[#This Row],[עמודה56]],"$",""))</f>
        <v>0</v>
      </c>
      <c r="T284" s="3">
        <f>VALUE(SUBSTITUTE(טבלה1[[#This Row],[עמודה57]],"$",""))</f>
        <v>25</v>
      </c>
      <c r="U284" s="3" t="str">
        <f>IF(טבלה1[[#This Row],[עמודה58]]&gt;30,"Yes","No")</f>
        <v>No</v>
      </c>
    </row>
    <row r="285" spans="1:21" ht="13" x14ac:dyDescent="0.15">
      <c r="A285" s="8" t="s">
        <v>738</v>
      </c>
      <c r="B285" s="9" t="s">
        <v>739</v>
      </c>
      <c r="C285" s="9" t="s">
        <v>740</v>
      </c>
      <c r="D285" s="13">
        <v>5000</v>
      </c>
      <c r="E285" s="9" t="s">
        <v>14</v>
      </c>
      <c r="F285" s="9" t="s">
        <v>10</v>
      </c>
      <c r="G285" s="10">
        <v>0.1</v>
      </c>
      <c r="H285" s="11" t="str" cm="1">
        <f t="array" ref="H285">INDEX(_xlfn.TEXTSPLIT(טבלה1[[#This Row],[עמודה2]],","),1)</f>
        <v>Phoenix</v>
      </c>
      <c r="I285" s="12" t="str" cm="1">
        <f t="array" ref="I285">INDEX(_xlfn.TEXTSPLIT(טבלה1[[#This Row],[עמודה2]],","),2)</f>
        <v xml:space="preserve"> AZ</v>
      </c>
      <c r="J285" s="16" t="str">
        <f>_xlfn.CONCAT(טבלה1[[#This Row],[AI_Companies]]," ",טבלה1[[#This Row],[עמודה1]])</f>
        <v>OpenTeQTechnologies https://www.openteqgroup.com/</v>
      </c>
      <c r="K285" s="12">
        <v>50</v>
      </c>
      <c r="L285" s="12" t="str">
        <f>IF(טבלה1[[#This Row],[עמודה53]]&gt;2000,"Yes","No")</f>
        <v>No</v>
      </c>
      <c r="M285" s="12">
        <v>249</v>
      </c>
      <c r="N285" s="12">
        <f>AVERAGE(טבלה1[[#This Row],[עמודה52]:[עמודה53]])</f>
        <v>149.5</v>
      </c>
      <c r="O285" s="12" t="str">
        <f>IF(טבלה1[[#This Row],[עמודה4]]="&lt; $25 / hr","0$ - $25 / hr",טבלה1[[#This Row],[עמודה4]])</f>
        <v>0$ - $25 / hr</v>
      </c>
      <c r="P285" s="12" t="str" cm="1">
        <f t="array" ref="P285">INDEX(_xlfn.TEXTSPLIT(טבלה1[[#This Row],[עמודה55]],"-"),1)</f>
        <v xml:space="preserve">0$ </v>
      </c>
      <c r="Q285" s="21" t="str" cm="1">
        <f t="array" ref="Q285">INDEX(_xlfn.TEXTSPLIT(INDEX(_xlfn.TEXTSPLIT(טבלה1[[#This Row],[עמודה55]],"-"),2),"/"),1)</f>
        <v xml:space="preserve"> $25 </v>
      </c>
      <c r="R285" s="12">
        <f>AVERAGE(טבלה1[[#This Row],[עמודה59]:[עמודה60]])</f>
        <v>12.5</v>
      </c>
      <c r="S285" s="3">
        <f>VALUE(SUBSTITUTE(טבלה1[[#This Row],[עמודה56]],"$",""))</f>
        <v>0</v>
      </c>
      <c r="T285" s="3">
        <f>VALUE(SUBSTITUTE(טבלה1[[#This Row],[עמודה57]],"$",""))</f>
        <v>25</v>
      </c>
      <c r="U285" s="3" t="str">
        <f>IF(טבלה1[[#This Row],[עמודה58]]&gt;30,"Yes","No")</f>
        <v>No</v>
      </c>
    </row>
    <row r="286" spans="1:21" ht="13" x14ac:dyDescent="0.15">
      <c r="A286" s="8" t="s">
        <v>741</v>
      </c>
      <c r="B286" s="9" t="s">
        <v>742</v>
      </c>
      <c r="C286" s="9" t="s">
        <v>56</v>
      </c>
      <c r="D286" s="13">
        <v>5000</v>
      </c>
      <c r="E286" s="9" t="s">
        <v>33</v>
      </c>
      <c r="F286" s="9" t="s">
        <v>29</v>
      </c>
      <c r="G286" s="10">
        <v>0.1</v>
      </c>
      <c r="H286" s="11" t="str" cm="1">
        <f t="array" ref="H286">INDEX(_xlfn.TEXTSPLIT(טבלה1[[#This Row],[עמודה2]],","),1)</f>
        <v>Los Angeles</v>
      </c>
      <c r="I286" s="12" t="str" cm="1">
        <f t="array" ref="I286">INDEX(_xlfn.TEXTSPLIT(טבלה1[[#This Row],[עמודה2]],","),2)</f>
        <v xml:space="preserve"> CA</v>
      </c>
      <c r="J286" s="16" t="str">
        <f>_xlfn.CONCAT(טבלה1[[#This Row],[AI_Companies]]," ",טבלה1[[#This Row],[עמודה1]])</f>
        <v>industriaLAX https://industrialax.com</v>
      </c>
      <c r="K286" s="12">
        <v>10</v>
      </c>
      <c r="L286" s="12" t="str">
        <f>IF(טבלה1[[#This Row],[עמודה53]]&gt;2000,"Yes","No")</f>
        <v>No</v>
      </c>
      <c r="M286" s="12">
        <v>49</v>
      </c>
      <c r="N286" s="12">
        <f>AVERAGE(טבלה1[[#This Row],[עמודה52]:[עמודה53]])</f>
        <v>29.5</v>
      </c>
      <c r="O286" s="12" t="str">
        <f>IF(טבלה1[[#This Row],[עמודה4]]="&lt; $25 / hr","0$ - $25 / hr",טבלה1[[#This Row],[עמודה4]])</f>
        <v>$25 - $49 / hr</v>
      </c>
      <c r="P286" s="12" t="str" cm="1">
        <f t="array" ref="P286">INDEX(_xlfn.TEXTSPLIT(טבלה1[[#This Row],[עמודה55]],"-"),1)</f>
        <v xml:space="preserve">$25 </v>
      </c>
      <c r="Q286" s="21" t="str" cm="1">
        <f t="array" ref="Q286">INDEX(_xlfn.TEXTSPLIT(INDEX(_xlfn.TEXTSPLIT(טבלה1[[#This Row],[עמודה55]],"-"),2),"/"),1)</f>
        <v xml:space="preserve"> $49 </v>
      </c>
      <c r="R286" s="12">
        <f>AVERAGE(טבלה1[[#This Row],[עמודה59]:[עמודה60]])</f>
        <v>37</v>
      </c>
      <c r="S286" s="3">
        <f>VALUE(SUBSTITUTE(טבלה1[[#This Row],[עמודה56]],"$",""))</f>
        <v>25</v>
      </c>
      <c r="T286" s="3">
        <f>VALUE(SUBSTITUTE(טבלה1[[#This Row],[עמודה57]],"$",""))</f>
        <v>49</v>
      </c>
      <c r="U286" s="3" t="str">
        <f>IF(טבלה1[[#This Row],[עמודה58]]&gt;30,"Yes","No")</f>
        <v>Yes</v>
      </c>
    </row>
    <row r="287" spans="1:21" ht="13" x14ac:dyDescent="0.15">
      <c r="A287" s="8" t="s">
        <v>743</v>
      </c>
      <c r="B287" s="9" t="s">
        <v>744</v>
      </c>
      <c r="C287" s="9" t="s">
        <v>168</v>
      </c>
      <c r="D287" s="13">
        <v>1000</v>
      </c>
      <c r="E287" s="9" t="s">
        <v>14</v>
      </c>
      <c r="F287" s="9" t="s">
        <v>29</v>
      </c>
      <c r="G287" s="10">
        <v>0.1</v>
      </c>
      <c r="H287" s="11" t="str" cm="1">
        <f t="array" ref="H287">INDEX(_xlfn.TEXTSPLIT(טבלה1[[#This Row],[עמודה2]],","),1)</f>
        <v>Ahmedabad</v>
      </c>
      <c r="I287" s="12" t="str" cm="1">
        <f t="array" ref="I287">INDEX(_xlfn.TEXTSPLIT(טבלה1[[#This Row],[עמודה2]],","),2)</f>
        <v xml:space="preserve"> India</v>
      </c>
      <c r="J287" s="16" t="str">
        <f>_xlfn.CONCAT(טבלה1[[#This Row],[AI_Companies]]," ",טבלה1[[#This Row],[עמודה1]])</f>
        <v>SilverSkyTechnology http://silverskytechnology.com/</v>
      </c>
      <c r="K287" s="12">
        <v>10</v>
      </c>
      <c r="L287" s="12" t="str">
        <f>IF(טבלה1[[#This Row],[עמודה53]]&gt;2000,"Yes","No")</f>
        <v>No</v>
      </c>
      <c r="M287" s="12">
        <v>49</v>
      </c>
      <c r="N287" s="12">
        <f>AVERAGE(טבלה1[[#This Row],[עמודה52]:[עמודה53]])</f>
        <v>29.5</v>
      </c>
      <c r="O287" s="12" t="str">
        <f>IF(טבלה1[[#This Row],[עמודה4]]="&lt; $25 / hr","0$ - $25 / hr",טבלה1[[#This Row],[עמודה4]])</f>
        <v>0$ - $25 / hr</v>
      </c>
      <c r="P287" s="12" t="str" cm="1">
        <f t="array" ref="P287">INDEX(_xlfn.TEXTSPLIT(טבלה1[[#This Row],[עמודה55]],"-"),1)</f>
        <v xml:space="preserve">0$ </v>
      </c>
      <c r="Q287" s="21" t="str" cm="1">
        <f t="array" ref="Q287">INDEX(_xlfn.TEXTSPLIT(INDEX(_xlfn.TEXTSPLIT(טבלה1[[#This Row],[עמודה55]],"-"),2),"/"),1)</f>
        <v xml:space="preserve"> $25 </v>
      </c>
      <c r="R287" s="12">
        <f>AVERAGE(טבלה1[[#This Row],[עמודה59]:[עמודה60]])</f>
        <v>12.5</v>
      </c>
      <c r="S287" s="3">
        <f>VALUE(SUBSTITUTE(טבלה1[[#This Row],[עמודה56]],"$",""))</f>
        <v>0</v>
      </c>
      <c r="T287" s="3">
        <f>VALUE(SUBSTITUTE(טבלה1[[#This Row],[עמודה57]],"$",""))</f>
        <v>25</v>
      </c>
      <c r="U287" s="3" t="str">
        <f>IF(טבלה1[[#This Row],[עמודה58]]&gt;30,"Yes","No")</f>
        <v>No</v>
      </c>
    </row>
    <row r="288" spans="1:21" ht="13" x14ac:dyDescent="0.15">
      <c r="A288" s="8" t="s">
        <v>745</v>
      </c>
      <c r="B288" s="9" t="s">
        <v>746</v>
      </c>
      <c r="C288" s="9" t="s">
        <v>159</v>
      </c>
      <c r="D288" s="13">
        <v>25000</v>
      </c>
      <c r="E288" s="9" t="s">
        <v>33</v>
      </c>
      <c r="F288" s="9" t="s">
        <v>10</v>
      </c>
      <c r="G288" s="10">
        <v>0.1</v>
      </c>
      <c r="H288" s="11" t="str" cm="1">
        <f t="array" ref="H288">INDEX(_xlfn.TEXTSPLIT(טבלה1[[#This Row],[עמודה2]],","),1)</f>
        <v>Hanoi</v>
      </c>
      <c r="I288" s="12" t="str" cm="1">
        <f t="array" ref="I288">INDEX(_xlfn.TEXTSPLIT(טבלה1[[#This Row],[עמודה2]],","),2)</f>
        <v xml:space="preserve"> Vietnam</v>
      </c>
      <c r="J288" s="16" t="str">
        <f>_xlfn.CONCAT(טבלה1[[#This Row],[AI_Companies]]," ",טבלה1[[#This Row],[עמודה1]])</f>
        <v>ZencodeTechnologies http://www.zencode.guru</v>
      </c>
      <c r="K288" s="12">
        <v>50</v>
      </c>
      <c r="L288" s="12" t="str">
        <f>IF(טבלה1[[#This Row],[עמודה53]]&gt;2000,"Yes","No")</f>
        <v>No</v>
      </c>
      <c r="M288" s="12">
        <v>249</v>
      </c>
      <c r="N288" s="12">
        <f>AVERAGE(טבלה1[[#This Row],[עמודה52]:[עמודה53]])</f>
        <v>149.5</v>
      </c>
      <c r="O288" s="12" t="str">
        <f>IF(טבלה1[[#This Row],[עמודה4]]="&lt; $25 / hr","0$ - $25 / hr",טבלה1[[#This Row],[עמודה4]])</f>
        <v>$25 - $49 / hr</v>
      </c>
      <c r="P288" s="12" t="str" cm="1">
        <f t="array" ref="P288">INDEX(_xlfn.TEXTSPLIT(טבלה1[[#This Row],[עמודה55]],"-"),1)</f>
        <v xml:space="preserve">$25 </v>
      </c>
      <c r="Q288" s="21" t="str" cm="1">
        <f t="array" ref="Q288">INDEX(_xlfn.TEXTSPLIT(INDEX(_xlfn.TEXTSPLIT(טבלה1[[#This Row],[עמודה55]],"-"),2),"/"),1)</f>
        <v xml:space="preserve"> $49 </v>
      </c>
      <c r="R288" s="12">
        <f>AVERAGE(טבלה1[[#This Row],[עמודה59]:[עמודה60]])</f>
        <v>37</v>
      </c>
      <c r="S288" s="3">
        <f>VALUE(SUBSTITUTE(טבלה1[[#This Row],[עמודה56]],"$",""))</f>
        <v>25</v>
      </c>
      <c r="T288" s="3">
        <f>VALUE(SUBSTITUTE(טבלה1[[#This Row],[עמודה57]],"$",""))</f>
        <v>49</v>
      </c>
      <c r="U288" s="3" t="str">
        <f>IF(טבלה1[[#This Row],[עמודה58]]&gt;30,"Yes","No")</f>
        <v>Yes</v>
      </c>
    </row>
    <row r="289" spans="1:21" ht="13" x14ac:dyDescent="0.15">
      <c r="A289" s="8" t="s">
        <v>747</v>
      </c>
      <c r="B289" s="9" t="s">
        <v>748</v>
      </c>
      <c r="C289" s="9" t="s">
        <v>356</v>
      </c>
      <c r="D289" s="13">
        <v>5000</v>
      </c>
      <c r="E289" s="9" t="s">
        <v>33</v>
      </c>
      <c r="F289" s="9" t="s">
        <v>10</v>
      </c>
      <c r="G289" s="10">
        <v>0.1</v>
      </c>
      <c r="H289" s="11" t="str" cm="1">
        <f t="array" ref="H289">INDEX(_xlfn.TEXTSPLIT(טבלה1[[#This Row],[עמודה2]],","),1)</f>
        <v>Novi Sad</v>
      </c>
      <c r="I289" s="12" t="str" cm="1">
        <f t="array" ref="I289">INDEX(_xlfn.TEXTSPLIT(טבלה1[[#This Row],[עמודה2]],","),2)</f>
        <v xml:space="preserve"> Serbia</v>
      </c>
      <c r="J289" s="16" t="str">
        <f>_xlfn.CONCAT(טבלה1[[#This Row],[AI_Companies]]," ",טבלה1[[#This Row],[עמודה1]])</f>
        <v>PanonIT http://www.panonit.com/</v>
      </c>
      <c r="K289" s="12">
        <v>50</v>
      </c>
      <c r="L289" s="12" t="str">
        <f>IF(טבלה1[[#This Row],[עמודה53]]&gt;2000,"Yes","No")</f>
        <v>No</v>
      </c>
      <c r="M289" s="12">
        <v>249</v>
      </c>
      <c r="N289" s="12">
        <f>AVERAGE(טבלה1[[#This Row],[עמודה52]:[עמודה53]])</f>
        <v>149.5</v>
      </c>
      <c r="O289" s="12" t="str">
        <f>IF(טבלה1[[#This Row],[עמודה4]]="&lt; $25 / hr","0$ - $25 / hr",טבלה1[[#This Row],[עמודה4]])</f>
        <v>$25 - $49 / hr</v>
      </c>
      <c r="P289" s="12" t="str" cm="1">
        <f t="array" ref="P289">INDEX(_xlfn.TEXTSPLIT(טבלה1[[#This Row],[עמודה55]],"-"),1)</f>
        <v xml:space="preserve">$25 </v>
      </c>
      <c r="Q289" s="21" t="str" cm="1">
        <f t="array" ref="Q289">INDEX(_xlfn.TEXTSPLIT(INDEX(_xlfn.TEXTSPLIT(טבלה1[[#This Row],[עמודה55]],"-"),2),"/"),1)</f>
        <v xml:space="preserve"> $49 </v>
      </c>
      <c r="R289" s="12">
        <f>AVERAGE(טבלה1[[#This Row],[עמודה59]:[עמודה60]])</f>
        <v>37</v>
      </c>
      <c r="S289" s="3">
        <f>VALUE(SUBSTITUTE(טבלה1[[#This Row],[עמודה56]],"$",""))</f>
        <v>25</v>
      </c>
      <c r="T289" s="3">
        <f>VALUE(SUBSTITUTE(טבלה1[[#This Row],[עמודה57]],"$",""))</f>
        <v>49</v>
      </c>
      <c r="U289" s="3" t="str">
        <f>IF(טבלה1[[#This Row],[עמודה58]]&gt;30,"Yes","No")</f>
        <v>Yes</v>
      </c>
    </row>
    <row r="290" spans="1:21" ht="13" x14ac:dyDescent="0.15">
      <c r="A290" s="8" t="s">
        <v>749</v>
      </c>
      <c r="B290" s="9" t="s">
        <v>750</v>
      </c>
      <c r="C290" s="9" t="s">
        <v>751</v>
      </c>
      <c r="D290" s="13">
        <v>5000</v>
      </c>
      <c r="E290" s="9" t="s">
        <v>33</v>
      </c>
      <c r="F290" s="9" t="s">
        <v>29</v>
      </c>
      <c r="G290" s="10">
        <v>0.1</v>
      </c>
      <c r="H290" s="11" t="str" cm="1">
        <f t="array" ref="H290">INDEX(_xlfn.TEXTSPLIT(טבלה1[[#This Row],[עמודה2]],","),1)</f>
        <v>Rawalpindi</v>
      </c>
      <c r="I290" s="12" t="str" cm="1">
        <f t="array" ref="I290">INDEX(_xlfn.TEXTSPLIT(טבלה1[[#This Row],[עמודה2]],","),2)</f>
        <v xml:space="preserve"> Pakistan</v>
      </c>
      <c r="J290" s="16" t="str">
        <f>_xlfn.CONCAT(טבלה1[[#This Row],[AI_Companies]]," ",טבלה1[[#This Row],[עמודה1]])</f>
        <v>OnDemandStartups http://ondemandstartup.com</v>
      </c>
      <c r="K290" s="12">
        <v>10</v>
      </c>
      <c r="L290" s="12" t="str">
        <f>IF(טבלה1[[#This Row],[עמודה53]]&gt;2000,"Yes","No")</f>
        <v>No</v>
      </c>
      <c r="M290" s="12">
        <v>49</v>
      </c>
      <c r="N290" s="12">
        <f>AVERAGE(טבלה1[[#This Row],[עמודה52]:[עמודה53]])</f>
        <v>29.5</v>
      </c>
      <c r="O290" s="12" t="str">
        <f>IF(טבלה1[[#This Row],[עמודה4]]="&lt; $25 / hr","0$ - $25 / hr",טבלה1[[#This Row],[עמודה4]])</f>
        <v>$25 - $49 / hr</v>
      </c>
      <c r="P290" s="12" t="str" cm="1">
        <f t="array" ref="P290">INDEX(_xlfn.TEXTSPLIT(טבלה1[[#This Row],[עמודה55]],"-"),1)</f>
        <v xml:space="preserve">$25 </v>
      </c>
      <c r="Q290" s="21" t="str" cm="1">
        <f t="array" ref="Q290">INDEX(_xlfn.TEXTSPLIT(INDEX(_xlfn.TEXTSPLIT(טבלה1[[#This Row],[עמודה55]],"-"),2),"/"),1)</f>
        <v xml:space="preserve"> $49 </v>
      </c>
      <c r="R290" s="12">
        <f>AVERAGE(טבלה1[[#This Row],[עמודה59]:[עמודה60]])</f>
        <v>37</v>
      </c>
      <c r="S290" s="3">
        <f>VALUE(SUBSTITUTE(טבלה1[[#This Row],[עמודה56]],"$",""))</f>
        <v>25</v>
      </c>
      <c r="T290" s="3">
        <f>VALUE(SUBSTITUTE(טבלה1[[#This Row],[עמודה57]],"$",""))</f>
        <v>49</v>
      </c>
      <c r="U290" s="3" t="str">
        <f>IF(טבלה1[[#This Row],[עמודה58]]&gt;30,"Yes","No")</f>
        <v>Yes</v>
      </c>
    </row>
    <row r="291" spans="1:21" ht="13" x14ac:dyDescent="0.15">
      <c r="A291" s="8" t="s">
        <v>752</v>
      </c>
      <c r="B291" s="9" t="s">
        <v>753</v>
      </c>
      <c r="C291" s="9" t="s">
        <v>450</v>
      </c>
      <c r="D291" s="13">
        <v>5000</v>
      </c>
      <c r="E291" s="9" t="s">
        <v>33</v>
      </c>
      <c r="F291" s="9" t="s">
        <v>29</v>
      </c>
      <c r="G291" s="10">
        <v>0.2</v>
      </c>
      <c r="H291" s="11" t="str" cm="1">
        <f t="array" ref="H291">INDEX(_xlfn.TEXTSPLIT(טבלה1[[#This Row],[עמודה2]],","),1)</f>
        <v>Sheridan</v>
      </c>
      <c r="I291" s="12" t="str" cm="1">
        <f t="array" ref="I291">INDEX(_xlfn.TEXTSPLIT(טבלה1[[#This Row],[עמודה2]],","),2)</f>
        <v xml:space="preserve"> WY</v>
      </c>
      <c r="J291" s="16" t="str">
        <f>_xlfn.CONCAT(טבלה1[[#This Row],[AI_Companies]]," ",טבלה1[[#This Row],[עמודה1]])</f>
        <v>RadianSoft http://radiansoft.com</v>
      </c>
      <c r="K291" s="12">
        <v>10</v>
      </c>
      <c r="L291" s="12" t="str">
        <f>IF(טבלה1[[#This Row],[עמודה53]]&gt;2000,"Yes","No")</f>
        <v>No</v>
      </c>
      <c r="M291" s="12">
        <v>49</v>
      </c>
      <c r="N291" s="12">
        <f>AVERAGE(טבלה1[[#This Row],[עמודה52]:[עמודה53]])</f>
        <v>29.5</v>
      </c>
      <c r="O291" s="12" t="str">
        <f>IF(טבלה1[[#This Row],[עמודה4]]="&lt; $25 / hr","0$ - $25 / hr",טבלה1[[#This Row],[עמודה4]])</f>
        <v>$25 - $49 / hr</v>
      </c>
      <c r="P291" s="12" t="str" cm="1">
        <f t="array" ref="P291">INDEX(_xlfn.TEXTSPLIT(טבלה1[[#This Row],[עמודה55]],"-"),1)</f>
        <v xml:space="preserve">$25 </v>
      </c>
      <c r="Q291" s="21" t="str" cm="1">
        <f t="array" ref="Q291">INDEX(_xlfn.TEXTSPLIT(INDEX(_xlfn.TEXTSPLIT(טבלה1[[#This Row],[עמודה55]],"-"),2),"/"),1)</f>
        <v xml:space="preserve"> $49 </v>
      </c>
      <c r="R291" s="12">
        <f>AVERAGE(טבלה1[[#This Row],[עמודה59]:[עמודה60]])</f>
        <v>37</v>
      </c>
      <c r="S291" s="3">
        <f>VALUE(SUBSTITUTE(טבלה1[[#This Row],[עמודה56]],"$",""))</f>
        <v>25</v>
      </c>
      <c r="T291" s="3">
        <f>VALUE(SUBSTITUTE(טבלה1[[#This Row],[עמודה57]],"$",""))</f>
        <v>49</v>
      </c>
      <c r="U291" s="3" t="str">
        <f>IF(טבלה1[[#This Row],[עמודה58]]&gt;30,"Yes","No")</f>
        <v>Yes</v>
      </c>
    </row>
    <row r="292" spans="1:21" ht="13" x14ac:dyDescent="0.15">
      <c r="A292" s="8" t="s">
        <v>754</v>
      </c>
      <c r="B292" s="9" t="s">
        <v>755</v>
      </c>
      <c r="C292" s="9" t="s">
        <v>56</v>
      </c>
      <c r="D292" s="13">
        <v>5000</v>
      </c>
      <c r="E292" s="9" t="s">
        <v>21</v>
      </c>
      <c r="F292" s="9" t="s">
        <v>29</v>
      </c>
      <c r="G292" s="10">
        <v>0.2</v>
      </c>
      <c r="H292" s="11" t="str" cm="1">
        <f t="array" ref="H292">INDEX(_xlfn.TEXTSPLIT(טבלה1[[#This Row],[עמודה2]],","),1)</f>
        <v>Los Angeles</v>
      </c>
      <c r="I292" s="12" t="str" cm="1">
        <f t="array" ref="I292">INDEX(_xlfn.TEXTSPLIT(טבלה1[[#This Row],[עמודה2]],","),2)</f>
        <v xml:space="preserve"> CA</v>
      </c>
      <c r="J292" s="16" t="str">
        <f>_xlfn.CONCAT(טבלה1[[#This Row],[AI_Companies]]," ",טבלה1[[#This Row],[עמודה1]])</f>
        <v>Tec4Digital,LLC. https://www.tec4digital.com/</v>
      </c>
      <c r="K292" s="12">
        <v>10</v>
      </c>
      <c r="L292" s="12" t="str">
        <f>IF(טבלה1[[#This Row],[עמודה53]]&gt;2000,"Yes","No")</f>
        <v>No</v>
      </c>
      <c r="M292" s="12">
        <v>49</v>
      </c>
      <c r="N292" s="12">
        <f>AVERAGE(טבלה1[[#This Row],[עמודה52]:[עמודה53]])</f>
        <v>29.5</v>
      </c>
      <c r="O292" s="12" t="str">
        <f>IF(טבלה1[[#This Row],[עמודה4]]="&lt; $25 / hr","0$ - $25 / hr",טבלה1[[#This Row],[עמודה4]])</f>
        <v>$100 - $149 / hr</v>
      </c>
      <c r="P292" s="12" t="str" cm="1">
        <f t="array" ref="P292">INDEX(_xlfn.TEXTSPLIT(טבלה1[[#This Row],[עמודה55]],"-"),1)</f>
        <v xml:space="preserve">$100 </v>
      </c>
      <c r="Q292" s="21" t="str" cm="1">
        <f t="array" ref="Q292">INDEX(_xlfn.TEXTSPLIT(INDEX(_xlfn.TEXTSPLIT(טבלה1[[#This Row],[עמודה55]],"-"),2),"/"),1)</f>
        <v xml:space="preserve"> $149 </v>
      </c>
      <c r="R292" s="12">
        <f>AVERAGE(טבלה1[[#This Row],[עמודה59]:[עמודה60]])</f>
        <v>124.5</v>
      </c>
      <c r="S292" s="3">
        <f>VALUE(SUBSTITUTE(טבלה1[[#This Row],[עמודה56]],"$",""))</f>
        <v>100</v>
      </c>
      <c r="T292" s="3">
        <f>VALUE(SUBSTITUTE(טבלה1[[#This Row],[עמודה57]],"$",""))</f>
        <v>149</v>
      </c>
      <c r="U292" s="3" t="str">
        <f>IF(טבלה1[[#This Row],[עמודה58]]&gt;30,"Yes","No")</f>
        <v>Yes</v>
      </c>
    </row>
    <row r="293" spans="1:21" ht="13" x14ac:dyDescent="0.15">
      <c r="A293" s="8" t="s">
        <v>756</v>
      </c>
      <c r="B293" s="9" t="s">
        <v>757</v>
      </c>
      <c r="C293" s="9" t="s">
        <v>758</v>
      </c>
      <c r="D293" s="13">
        <v>50000</v>
      </c>
      <c r="E293" s="9" t="s">
        <v>9</v>
      </c>
      <c r="F293" s="9" t="s">
        <v>10</v>
      </c>
      <c r="G293" s="10">
        <v>0.1</v>
      </c>
      <c r="H293" s="11" t="str" cm="1">
        <f t="array" ref="H293">INDEX(_xlfn.TEXTSPLIT(טבלה1[[#This Row],[עמודה2]],","),1)</f>
        <v>Kaufman</v>
      </c>
      <c r="I293" s="12" t="str" cm="1">
        <f t="array" ref="I293">INDEX(_xlfn.TEXTSPLIT(טבלה1[[#This Row],[עמודה2]],","),2)</f>
        <v xml:space="preserve"> TX</v>
      </c>
      <c r="J293" s="16" t="str">
        <f>_xlfn.CONCAT(טבלה1[[#This Row],[AI_Companies]]," ",טבלה1[[#This Row],[עמודה1]])</f>
        <v>PentozTechnology https://pentoz.com</v>
      </c>
      <c r="K293" s="12">
        <v>50</v>
      </c>
      <c r="L293" s="12" t="str">
        <f>IF(טבלה1[[#This Row],[עמודה53]]&gt;2000,"Yes","No")</f>
        <v>No</v>
      </c>
      <c r="M293" s="12">
        <v>249</v>
      </c>
      <c r="N293" s="12">
        <f>AVERAGE(טבלה1[[#This Row],[עמודה52]:[עמודה53]])</f>
        <v>149.5</v>
      </c>
      <c r="O293" s="12" t="str">
        <f>IF(טבלה1[[#This Row],[עמודה4]]="&lt; $25 / hr","0$ - $25 / hr",טבלה1[[#This Row],[עמודה4]])</f>
        <v>$50 - $99 / hr</v>
      </c>
      <c r="P293" s="12" t="str" cm="1">
        <f t="array" ref="P293">INDEX(_xlfn.TEXTSPLIT(טבלה1[[#This Row],[עמודה55]],"-"),1)</f>
        <v xml:space="preserve">$50 </v>
      </c>
      <c r="Q293" s="21" t="str" cm="1">
        <f t="array" ref="Q293">INDEX(_xlfn.TEXTSPLIT(INDEX(_xlfn.TEXTSPLIT(טבלה1[[#This Row],[עמודה55]],"-"),2),"/"),1)</f>
        <v xml:space="preserve"> $99 </v>
      </c>
      <c r="R293" s="12">
        <f>AVERAGE(טבלה1[[#This Row],[עמודה59]:[עמודה60]])</f>
        <v>74.5</v>
      </c>
      <c r="S293" s="3">
        <f>VALUE(SUBSTITUTE(טבלה1[[#This Row],[עמודה56]],"$",""))</f>
        <v>50</v>
      </c>
      <c r="T293" s="3">
        <f>VALUE(SUBSTITUTE(טבלה1[[#This Row],[עמודה57]],"$",""))</f>
        <v>99</v>
      </c>
      <c r="U293" s="3" t="str">
        <f>IF(טבלה1[[#This Row],[עמודה58]]&gt;30,"Yes","No")</f>
        <v>Yes</v>
      </c>
    </row>
    <row r="294" spans="1:21" ht="13" x14ac:dyDescent="0.15">
      <c r="A294" s="8" t="s">
        <v>759</v>
      </c>
      <c r="B294" s="9" t="s">
        <v>760</v>
      </c>
      <c r="C294" s="9" t="s">
        <v>41</v>
      </c>
      <c r="D294" s="13">
        <v>1000</v>
      </c>
      <c r="E294" s="9" t="s">
        <v>4</v>
      </c>
      <c r="F294" s="9" t="s">
        <v>29</v>
      </c>
      <c r="G294" s="10">
        <v>0.1</v>
      </c>
      <c r="H294" s="11" t="str" cm="1">
        <f t="array" ref="H294">INDEX(_xlfn.TEXTSPLIT(טבלה1[[#This Row],[עמודה2]],","),1)</f>
        <v>Sofia</v>
      </c>
      <c r="I294" s="12" t="str" cm="1">
        <f t="array" ref="I294">INDEX(_xlfn.TEXTSPLIT(טבלה1[[#This Row],[עמודה2]],","),2)</f>
        <v xml:space="preserve"> Bulgaria</v>
      </c>
      <c r="J294" s="16" t="str">
        <f>_xlfn.CONCAT(טבלה1[[#This Row],[AI_Companies]]," ",טבלה1[[#This Row],[עמודה1]])</f>
        <v>ThingsLog https://thingslog.com</v>
      </c>
      <c r="K294" s="12">
        <v>10</v>
      </c>
      <c r="L294" s="12" t="str">
        <f>IF(טבלה1[[#This Row],[עמודה53]]&gt;2000,"Yes","No")</f>
        <v>No</v>
      </c>
      <c r="M294" s="12">
        <v>49</v>
      </c>
      <c r="N294" s="12">
        <f>AVERAGE(טבלה1[[#This Row],[עמודה52]:[עמודה53]])</f>
        <v>29.5</v>
      </c>
      <c r="O294" s="12" t="str">
        <f>IF(טבלה1[[#This Row],[עמודה4]]="&lt; $25 / hr","0$ - $25 / hr",טבלה1[[#This Row],[עמודה4]])</f>
        <v>Undisclosed</v>
      </c>
      <c r="P294" s="12" t="str" cm="1">
        <f t="array" ref="P294">INDEX(_xlfn.TEXTSPLIT(טבלה1[[#This Row],[עמודה55]],"-"),1)</f>
        <v>Undisclosed</v>
      </c>
      <c r="Q294" s="21" t="e" cm="1">
        <f t="array" ref="Q294">INDEX(_xlfn.TEXTSPLIT(INDEX(_xlfn.TEXTSPLIT(טבלה1[[#This Row],[עמודה55]],"-"),2),"/"),1)</f>
        <v>#REF!</v>
      </c>
      <c r="R294" s="12" t="e">
        <f>AVERAGE(טבלה1[[#This Row],[עמודה59]:[עמודה60]])</f>
        <v>#VALUE!</v>
      </c>
      <c r="S294" s="3" t="e">
        <f>VALUE(SUBSTITUTE(טבלה1[[#This Row],[עמודה56]],"$",""))</f>
        <v>#VALUE!</v>
      </c>
      <c r="T294" s="3" t="e">
        <f>VALUE(SUBSTITUTE(טבלה1[[#This Row],[עמודה57]],"$",""))</f>
        <v>#REF!</v>
      </c>
      <c r="U294" s="3" t="e">
        <f>IF(טבלה1[[#This Row],[עמודה58]]&gt;30,"Yes","No")</f>
        <v>#VALUE!</v>
      </c>
    </row>
    <row r="295" spans="1:21" ht="13" x14ac:dyDescent="0.15">
      <c r="A295" s="8" t="s">
        <v>761</v>
      </c>
      <c r="B295" s="9" t="s">
        <v>762</v>
      </c>
      <c r="C295" s="9" t="s">
        <v>86</v>
      </c>
      <c r="D295" s="13">
        <v>1000</v>
      </c>
      <c r="E295" s="9" t="s">
        <v>33</v>
      </c>
      <c r="F295" s="9" t="s">
        <v>117</v>
      </c>
      <c r="G295" s="10">
        <v>0.2</v>
      </c>
      <c r="H295" s="11" t="str" cm="1">
        <f t="array" ref="H295">INDEX(_xlfn.TEXTSPLIT(טבלה1[[#This Row],[עמודה2]],","),1)</f>
        <v>Gdańsk</v>
      </c>
      <c r="I295" s="12" t="str" cm="1">
        <f t="array" ref="I295">INDEX(_xlfn.TEXTSPLIT(טבלה1[[#This Row],[עמודה2]],","),2)</f>
        <v xml:space="preserve"> Poland</v>
      </c>
      <c r="J295" s="16" t="str">
        <f>_xlfn.CONCAT(טבלה1[[#This Row],[AI_Companies]]," ",טבלה1[[#This Row],[עמודה1]])</f>
        <v>IneroSoftware http://www.inero-software.com</v>
      </c>
      <c r="K295" s="12">
        <v>2</v>
      </c>
      <c r="L295" s="12" t="str">
        <f>IF(טבלה1[[#This Row],[עמודה53]]&gt;2000,"Yes","No")</f>
        <v>No</v>
      </c>
      <c r="M295" s="12">
        <v>9</v>
      </c>
      <c r="N295" s="12">
        <f>AVERAGE(טבלה1[[#This Row],[עמודה52]:[עמודה53]])</f>
        <v>5.5</v>
      </c>
      <c r="O295" s="12" t="str">
        <f>IF(טבלה1[[#This Row],[עמודה4]]="&lt; $25 / hr","0$ - $25 / hr",טבלה1[[#This Row],[עמודה4]])</f>
        <v>$25 - $49 / hr</v>
      </c>
      <c r="P295" s="12" t="str" cm="1">
        <f t="array" ref="P295">INDEX(_xlfn.TEXTSPLIT(טבלה1[[#This Row],[עמודה55]],"-"),1)</f>
        <v xml:space="preserve">$25 </v>
      </c>
      <c r="Q295" s="21" t="str" cm="1">
        <f t="array" ref="Q295">INDEX(_xlfn.TEXTSPLIT(INDEX(_xlfn.TEXTSPLIT(טבלה1[[#This Row],[עמודה55]],"-"),2),"/"),1)</f>
        <v xml:space="preserve"> $49 </v>
      </c>
      <c r="R295" s="12">
        <f>AVERAGE(טבלה1[[#This Row],[עמודה59]:[עמודה60]])</f>
        <v>37</v>
      </c>
      <c r="S295" s="3">
        <f>VALUE(SUBSTITUTE(טבלה1[[#This Row],[עמודה56]],"$",""))</f>
        <v>25</v>
      </c>
      <c r="T295" s="3">
        <f>VALUE(SUBSTITUTE(טבלה1[[#This Row],[עמודה57]],"$",""))</f>
        <v>49</v>
      </c>
      <c r="U295" s="3" t="str">
        <f>IF(טבלה1[[#This Row],[עמודה58]]&gt;30,"Yes","No")</f>
        <v>Yes</v>
      </c>
    </row>
    <row r="296" spans="1:21" ht="13" x14ac:dyDescent="0.15">
      <c r="A296" s="8" t="s">
        <v>763</v>
      </c>
      <c r="B296" s="9" t="s">
        <v>764</v>
      </c>
      <c r="C296" s="9" t="s">
        <v>765</v>
      </c>
      <c r="D296" s="13">
        <v>10000</v>
      </c>
      <c r="E296" s="9" t="s">
        <v>9</v>
      </c>
      <c r="F296" s="9" t="s">
        <v>29</v>
      </c>
      <c r="G296" s="10">
        <v>0.25</v>
      </c>
      <c r="H296" s="11" t="str" cm="1">
        <f t="array" ref="H296">INDEX(_xlfn.TEXTSPLIT(טבלה1[[#This Row],[עמודה2]],","),1)</f>
        <v>München</v>
      </c>
      <c r="I296" s="12" t="str" cm="1">
        <f t="array" ref="I296">INDEX(_xlfn.TEXTSPLIT(טבלה1[[#This Row],[עמודה2]],","),2)</f>
        <v xml:space="preserve"> Germany</v>
      </c>
      <c r="J296" s="16" t="str">
        <f>_xlfn.CONCAT(טבלה1[[#This Row],[AI_Companies]]," ",טבלה1[[#This Row],[עמודה1]])</f>
        <v>bitsCrunch https://www.bitscrunch.com/</v>
      </c>
      <c r="K296" s="12">
        <v>10</v>
      </c>
      <c r="L296" s="12" t="str">
        <f>IF(טבלה1[[#This Row],[עמודה53]]&gt;2000,"Yes","No")</f>
        <v>No</v>
      </c>
      <c r="M296" s="12">
        <v>49</v>
      </c>
      <c r="N296" s="12">
        <f>AVERAGE(טבלה1[[#This Row],[עמודה52]:[עמודה53]])</f>
        <v>29.5</v>
      </c>
      <c r="O296" s="12" t="str">
        <f>IF(טבלה1[[#This Row],[עמודה4]]="&lt; $25 / hr","0$ - $25 / hr",טבלה1[[#This Row],[עמודה4]])</f>
        <v>$50 - $99 / hr</v>
      </c>
      <c r="P296" s="12" t="str" cm="1">
        <f t="array" ref="P296">INDEX(_xlfn.TEXTSPLIT(טבלה1[[#This Row],[עמודה55]],"-"),1)</f>
        <v xml:space="preserve">$50 </v>
      </c>
      <c r="Q296" s="21" t="str" cm="1">
        <f t="array" ref="Q296">INDEX(_xlfn.TEXTSPLIT(INDEX(_xlfn.TEXTSPLIT(טבלה1[[#This Row],[עמודה55]],"-"),2),"/"),1)</f>
        <v xml:space="preserve"> $99 </v>
      </c>
      <c r="R296" s="12">
        <f>AVERAGE(טבלה1[[#This Row],[עמודה59]:[עמודה60]])</f>
        <v>74.5</v>
      </c>
      <c r="S296" s="3">
        <f>VALUE(SUBSTITUTE(טבלה1[[#This Row],[עמודה56]],"$",""))</f>
        <v>50</v>
      </c>
      <c r="T296" s="3">
        <f>VALUE(SUBSTITUTE(טבלה1[[#This Row],[עמודה57]],"$",""))</f>
        <v>99</v>
      </c>
      <c r="U296" s="3" t="str">
        <f>IF(טבלה1[[#This Row],[עמודה58]]&gt;30,"Yes","No")</f>
        <v>Yes</v>
      </c>
    </row>
    <row r="297" spans="1:21" ht="13" x14ac:dyDescent="0.15">
      <c r="A297" s="8" t="s">
        <v>766</v>
      </c>
      <c r="B297" s="9" t="s">
        <v>767</v>
      </c>
      <c r="C297" s="9" t="s">
        <v>768</v>
      </c>
      <c r="D297" s="13">
        <v>1000</v>
      </c>
      <c r="E297" s="9" t="s">
        <v>4</v>
      </c>
      <c r="F297" s="9" t="s">
        <v>10</v>
      </c>
      <c r="G297" s="10">
        <v>0.1</v>
      </c>
      <c r="H297" s="11" t="str" cm="1">
        <f t="array" ref="H297">INDEX(_xlfn.TEXTSPLIT(טבלה1[[#This Row],[עמודה2]],","),1)</f>
        <v>Sabaneta</v>
      </c>
      <c r="I297" s="12" t="str" cm="1">
        <f t="array" ref="I297">INDEX(_xlfn.TEXTSPLIT(טבלה1[[#This Row],[עמודה2]],","),2)</f>
        <v xml:space="preserve"> Colombia</v>
      </c>
      <c r="J297" s="16" t="str">
        <f>_xlfn.CONCAT(טבלה1[[#This Row],[AI_Companies]]," ",טבלה1[[#This Row],[עמודה1]])</f>
        <v>SOFTWAREESTRATÉGICOS.A.S. https://softwareestrategico.com/</v>
      </c>
      <c r="K297" s="12">
        <v>50</v>
      </c>
      <c r="L297" s="12" t="str">
        <f>IF(טבלה1[[#This Row],[עמודה53]]&gt;2000,"Yes","No")</f>
        <v>No</v>
      </c>
      <c r="M297" s="12">
        <v>249</v>
      </c>
      <c r="N297" s="12">
        <f>AVERAGE(טבלה1[[#This Row],[עמודה52]:[עמודה53]])</f>
        <v>149.5</v>
      </c>
      <c r="O297" s="12" t="str">
        <f>IF(טבלה1[[#This Row],[עמודה4]]="&lt; $25 / hr","0$ - $25 / hr",טבלה1[[#This Row],[עמודה4]])</f>
        <v>Undisclosed</v>
      </c>
      <c r="P297" s="12" t="str" cm="1">
        <f t="array" ref="P297">INDEX(_xlfn.TEXTSPLIT(טבלה1[[#This Row],[עמודה55]],"-"),1)</f>
        <v>Undisclosed</v>
      </c>
      <c r="Q297" s="21" t="e" cm="1">
        <f t="array" ref="Q297">INDEX(_xlfn.TEXTSPLIT(INDEX(_xlfn.TEXTSPLIT(טבלה1[[#This Row],[עמודה55]],"-"),2),"/"),1)</f>
        <v>#REF!</v>
      </c>
      <c r="R297" s="12" t="e">
        <f>AVERAGE(טבלה1[[#This Row],[עמודה59]:[עמודה60]])</f>
        <v>#VALUE!</v>
      </c>
      <c r="S297" s="3" t="e">
        <f>VALUE(SUBSTITUTE(טבלה1[[#This Row],[עמודה56]],"$",""))</f>
        <v>#VALUE!</v>
      </c>
      <c r="T297" s="3" t="e">
        <f>VALUE(SUBSTITUTE(טבלה1[[#This Row],[עמודה57]],"$",""))</f>
        <v>#REF!</v>
      </c>
      <c r="U297" s="3" t="e">
        <f>IF(טבלה1[[#This Row],[עמודה58]]&gt;30,"Yes","No")</f>
        <v>#VALUE!</v>
      </c>
    </row>
    <row r="298" spans="1:21" ht="13" x14ac:dyDescent="0.15">
      <c r="A298" s="8" t="s">
        <v>769</v>
      </c>
      <c r="B298" s="9" t="s">
        <v>770</v>
      </c>
      <c r="C298" s="9" t="s">
        <v>308</v>
      </c>
      <c r="D298" s="13">
        <v>5000</v>
      </c>
      <c r="E298" s="9" t="s">
        <v>33</v>
      </c>
      <c r="F298" s="9" t="s">
        <v>29</v>
      </c>
      <c r="G298" s="10">
        <v>0.2</v>
      </c>
      <c r="H298" s="11" t="str" cm="1">
        <f t="array" ref="H298">INDEX(_xlfn.TEXTSPLIT(טבלה1[[#This Row],[עמודה2]],","),1)</f>
        <v>Noida</v>
      </c>
      <c r="I298" s="12" t="str" cm="1">
        <f t="array" ref="I298">INDEX(_xlfn.TEXTSPLIT(טבלה1[[#This Row],[עמודה2]],","),2)</f>
        <v xml:space="preserve"> India</v>
      </c>
      <c r="J298" s="16" t="str">
        <f>_xlfn.CONCAT(טבלה1[[#This Row],[AI_Companies]]," ",טבלה1[[#This Row],[עמודה1]])</f>
        <v>GloriosumITSolutions https://www.gloriosum.us/</v>
      </c>
      <c r="K298" s="12">
        <v>10</v>
      </c>
      <c r="L298" s="12" t="str">
        <f>IF(טבלה1[[#This Row],[עמודה53]]&gt;2000,"Yes","No")</f>
        <v>No</v>
      </c>
      <c r="M298" s="12">
        <v>49</v>
      </c>
      <c r="N298" s="12">
        <f>AVERAGE(טבלה1[[#This Row],[עמודה52]:[עמודה53]])</f>
        <v>29.5</v>
      </c>
      <c r="O298" s="12" t="str">
        <f>IF(טבלה1[[#This Row],[עמודה4]]="&lt; $25 / hr","0$ - $25 / hr",טבלה1[[#This Row],[עמודה4]])</f>
        <v>$25 - $49 / hr</v>
      </c>
      <c r="P298" s="12" t="str" cm="1">
        <f t="array" ref="P298">INDEX(_xlfn.TEXTSPLIT(טבלה1[[#This Row],[עמודה55]],"-"),1)</f>
        <v xml:space="preserve">$25 </v>
      </c>
      <c r="Q298" s="21" t="str" cm="1">
        <f t="array" ref="Q298">INDEX(_xlfn.TEXTSPLIT(INDEX(_xlfn.TEXTSPLIT(טבלה1[[#This Row],[עמודה55]],"-"),2),"/"),1)</f>
        <v xml:space="preserve"> $49 </v>
      </c>
      <c r="R298" s="12">
        <f>AVERAGE(טבלה1[[#This Row],[עמודה59]:[עמודה60]])</f>
        <v>37</v>
      </c>
      <c r="S298" s="3">
        <f>VALUE(SUBSTITUTE(טבלה1[[#This Row],[עמודה56]],"$",""))</f>
        <v>25</v>
      </c>
      <c r="T298" s="3">
        <f>VALUE(SUBSTITUTE(טבלה1[[#This Row],[עמודה57]],"$",""))</f>
        <v>49</v>
      </c>
      <c r="U298" s="3" t="str">
        <f>IF(טבלה1[[#This Row],[עמודה58]]&gt;30,"Yes","No")</f>
        <v>Yes</v>
      </c>
    </row>
    <row r="299" spans="1:21" ht="13" x14ac:dyDescent="0.15">
      <c r="A299" s="8" t="s">
        <v>771</v>
      </c>
      <c r="B299" s="9" t="s">
        <v>772</v>
      </c>
      <c r="C299" s="9" t="s">
        <v>185</v>
      </c>
      <c r="D299" s="13">
        <v>10000</v>
      </c>
      <c r="E299" s="9" t="s">
        <v>33</v>
      </c>
      <c r="F299" s="9" t="s">
        <v>10</v>
      </c>
      <c r="G299" s="10">
        <v>0.15</v>
      </c>
      <c r="H299" s="11" t="str" cm="1">
        <f t="array" ref="H299">INDEX(_xlfn.TEXTSPLIT(טבלה1[[#This Row],[עמודה2]],","),1)</f>
        <v>Kharkiv</v>
      </c>
      <c r="I299" s="12" t="str" cm="1">
        <f t="array" ref="I299">INDEX(_xlfn.TEXTSPLIT(טבלה1[[#This Row],[עמודה2]],","),2)</f>
        <v xml:space="preserve"> Ukraine</v>
      </c>
      <c r="J299" s="16" t="str">
        <f>_xlfn.CONCAT(טבלה1[[#This Row],[AI_Companies]]," ",טבלה1[[#This Row],[עמודה1]])</f>
        <v>Fortifier https://4tifier.com/</v>
      </c>
      <c r="K299" s="12">
        <v>50</v>
      </c>
      <c r="L299" s="12" t="str">
        <f>IF(טבלה1[[#This Row],[עמודה53]]&gt;2000,"Yes","No")</f>
        <v>No</v>
      </c>
      <c r="M299" s="12">
        <v>249</v>
      </c>
      <c r="N299" s="12">
        <f>AVERAGE(טבלה1[[#This Row],[עמודה52]:[עמודה53]])</f>
        <v>149.5</v>
      </c>
      <c r="O299" s="12" t="str">
        <f>IF(טבלה1[[#This Row],[עמודה4]]="&lt; $25 / hr","0$ - $25 / hr",טבלה1[[#This Row],[עמודה4]])</f>
        <v>$25 - $49 / hr</v>
      </c>
      <c r="P299" s="12" t="str" cm="1">
        <f t="array" ref="P299">INDEX(_xlfn.TEXTSPLIT(טבלה1[[#This Row],[עמודה55]],"-"),1)</f>
        <v xml:space="preserve">$25 </v>
      </c>
      <c r="Q299" s="21" t="str" cm="1">
        <f t="array" ref="Q299">INDEX(_xlfn.TEXTSPLIT(INDEX(_xlfn.TEXTSPLIT(טבלה1[[#This Row],[עמודה55]],"-"),2),"/"),1)</f>
        <v xml:space="preserve"> $49 </v>
      </c>
      <c r="R299" s="12">
        <f>AVERAGE(טבלה1[[#This Row],[עמודה59]:[עמודה60]])</f>
        <v>37</v>
      </c>
      <c r="S299" s="3">
        <f>VALUE(SUBSTITUTE(טבלה1[[#This Row],[עמודה56]],"$",""))</f>
        <v>25</v>
      </c>
      <c r="T299" s="3">
        <f>VALUE(SUBSTITUTE(טבלה1[[#This Row],[עמודה57]],"$",""))</f>
        <v>49</v>
      </c>
      <c r="U299" s="3" t="str">
        <f>IF(טבלה1[[#This Row],[עמודה58]]&gt;30,"Yes","No")</f>
        <v>Yes</v>
      </c>
    </row>
    <row r="300" spans="1:21" ht="13" x14ac:dyDescent="0.15">
      <c r="A300" s="8" t="s">
        <v>773</v>
      </c>
      <c r="B300" s="9" t="s">
        <v>774</v>
      </c>
      <c r="C300" s="9" t="s">
        <v>69</v>
      </c>
      <c r="D300" s="9" t="s">
        <v>4</v>
      </c>
      <c r="E300" s="9" t="s">
        <v>4</v>
      </c>
      <c r="F300" s="9" t="s">
        <v>25</v>
      </c>
      <c r="G300" s="10">
        <v>0.2</v>
      </c>
      <c r="H300" s="11" t="str" cm="1">
        <f t="array" ref="H300">INDEX(_xlfn.TEXTSPLIT(טבלה1[[#This Row],[עמודה2]],","),1)</f>
        <v>Bengaluru</v>
      </c>
      <c r="I300" s="12" t="str" cm="1">
        <f t="array" ref="I300">INDEX(_xlfn.TEXTSPLIT(טבלה1[[#This Row],[עמודה2]],","),2)</f>
        <v xml:space="preserve"> India</v>
      </c>
      <c r="J300" s="16" t="str">
        <f>_xlfn.CONCAT(טבלה1[[#This Row],[AI_Companies]]," ",טבלה1[[#This Row],[עמודה1]])</f>
        <v>SunTechnologies,Inc https://www.suntechnologies.com/</v>
      </c>
      <c r="K300" s="14">
        <v>1000</v>
      </c>
      <c r="L300" s="12" t="str">
        <f>IF(טבלה1[[#This Row],[עמודה53]]&gt;2000,"Yes","No")</f>
        <v>Yes</v>
      </c>
      <c r="M300" s="14">
        <v>9999</v>
      </c>
      <c r="N300" s="12">
        <f>AVERAGE(טבלה1[[#This Row],[עמודה52]:[עמודה53]])</f>
        <v>5499.5</v>
      </c>
      <c r="O300" s="12" t="str">
        <f>IF(טבלה1[[#This Row],[עמודה4]]="&lt; $25 / hr","0$ - $25 / hr",טבלה1[[#This Row],[עמודה4]])</f>
        <v>Undisclosed</v>
      </c>
      <c r="P300" s="12" t="str" cm="1">
        <f t="array" ref="P300">INDEX(_xlfn.TEXTSPLIT(טבלה1[[#This Row],[עמודה55]],"-"),1)</f>
        <v>Undisclosed</v>
      </c>
      <c r="Q300" s="21" t="e" cm="1">
        <f t="array" ref="Q300">INDEX(_xlfn.TEXTSPLIT(INDEX(_xlfn.TEXTSPLIT(טבלה1[[#This Row],[עמודה55]],"-"),2),"/"),1)</f>
        <v>#REF!</v>
      </c>
      <c r="R300" s="12" t="e">
        <f>AVERAGE(טבלה1[[#This Row],[עמודה59]:[עמודה60]])</f>
        <v>#VALUE!</v>
      </c>
      <c r="S300" s="3" t="e">
        <f>VALUE(SUBSTITUTE(טבלה1[[#This Row],[עמודה56]],"$",""))</f>
        <v>#VALUE!</v>
      </c>
      <c r="T300" s="3" t="e">
        <f>VALUE(SUBSTITUTE(טבלה1[[#This Row],[עמודה57]],"$",""))</f>
        <v>#REF!</v>
      </c>
      <c r="U300" s="3" t="e">
        <f>IF(טבלה1[[#This Row],[עמודה58]]&gt;30,"Yes","No")</f>
        <v>#VALUE!</v>
      </c>
    </row>
    <row r="301" spans="1:21" ht="13" x14ac:dyDescent="0.15">
      <c r="A301" s="8" t="s">
        <v>775</v>
      </c>
      <c r="B301" s="9" t="s">
        <v>776</v>
      </c>
      <c r="C301" s="9" t="s">
        <v>66</v>
      </c>
      <c r="D301" s="9" t="s">
        <v>4</v>
      </c>
      <c r="E301" s="9" t="s">
        <v>4</v>
      </c>
      <c r="F301" s="9" t="s">
        <v>29</v>
      </c>
      <c r="G301" s="10">
        <v>0.25</v>
      </c>
      <c r="H301" s="11" t="str" cm="1">
        <f t="array" ref="H301">INDEX(_xlfn.TEXTSPLIT(טבלה1[[#This Row],[עמודה2]],","),1)</f>
        <v>Toronto</v>
      </c>
      <c r="I301" s="12" t="str" cm="1">
        <f t="array" ref="I301">INDEX(_xlfn.TEXTSPLIT(טבלה1[[#This Row],[עמודה2]],","),2)</f>
        <v xml:space="preserve"> Canada</v>
      </c>
      <c r="J301" s="16" t="str">
        <f>_xlfn.CONCAT(טבלה1[[#This Row],[AI_Companies]]," ",טבלה1[[#This Row],[עמודה1]])</f>
        <v>CakeAI http://www.cakeai.com</v>
      </c>
      <c r="K301" s="12">
        <v>10</v>
      </c>
      <c r="L301" s="12" t="str">
        <f>IF(טבלה1[[#This Row],[עמודה53]]&gt;2000,"Yes","No")</f>
        <v>No</v>
      </c>
      <c r="M301" s="12">
        <v>49</v>
      </c>
      <c r="N301" s="12">
        <f>AVERAGE(טבלה1[[#This Row],[עמודה52]:[עמודה53]])</f>
        <v>29.5</v>
      </c>
      <c r="O301" s="12" t="str">
        <f>IF(טבלה1[[#This Row],[עמודה4]]="&lt; $25 / hr","0$ - $25 / hr",טבלה1[[#This Row],[עמודה4]])</f>
        <v>Undisclosed</v>
      </c>
      <c r="P301" s="12" t="str" cm="1">
        <f t="array" ref="P301">INDEX(_xlfn.TEXTSPLIT(טבלה1[[#This Row],[עמודה55]],"-"),1)</f>
        <v>Undisclosed</v>
      </c>
      <c r="Q301" s="21" t="e" cm="1">
        <f t="array" ref="Q301">INDEX(_xlfn.TEXTSPLIT(INDEX(_xlfn.TEXTSPLIT(טבלה1[[#This Row],[עמודה55]],"-"),2),"/"),1)</f>
        <v>#REF!</v>
      </c>
      <c r="R301" s="12" t="e">
        <f>AVERAGE(טבלה1[[#This Row],[עמודה59]:[עמודה60]])</f>
        <v>#VALUE!</v>
      </c>
      <c r="S301" s="3" t="e">
        <f>VALUE(SUBSTITUTE(טבלה1[[#This Row],[עמודה56]],"$",""))</f>
        <v>#VALUE!</v>
      </c>
      <c r="T301" s="3" t="e">
        <f>VALUE(SUBSTITUTE(טבלה1[[#This Row],[עמודה57]],"$",""))</f>
        <v>#REF!</v>
      </c>
      <c r="U301" s="3" t="e">
        <f>IF(טבלה1[[#This Row],[עמודה58]]&gt;30,"Yes","No")</f>
        <v>#VALUE!</v>
      </c>
    </row>
    <row r="302" spans="1:21" ht="13" x14ac:dyDescent="0.15">
      <c r="A302" s="8" t="s">
        <v>777</v>
      </c>
      <c r="B302" s="9" t="s">
        <v>778</v>
      </c>
      <c r="C302" s="9" t="s">
        <v>779</v>
      </c>
      <c r="D302" s="13">
        <v>50000</v>
      </c>
      <c r="E302" s="9" t="s">
        <v>9</v>
      </c>
      <c r="F302" s="9" t="s">
        <v>10</v>
      </c>
      <c r="G302" s="10">
        <v>0.1</v>
      </c>
      <c r="H302" s="11" t="str" cm="1">
        <f t="array" ref="H302">INDEX(_xlfn.TEXTSPLIT(טבלה1[[#This Row],[עמודה2]],","),1)</f>
        <v>Antwerpen</v>
      </c>
      <c r="I302" s="12" t="str" cm="1">
        <f t="array" ref="I302">INDEX(_xlfn.TEXTSPLIT(טבלה1[[#This Row],[עמודה2]],","),2)</f>
        <v xml:space="preserve"> Belgium</v>
      </c>
      <c r="J302" s="16" t="str">
        <f>_xlfn.CONCAT(טבלה1[[#This Row],[AI_Companies]]," ",טבלה1[[#This Row],[עמודה1]])</f>
        <v>ExpertNetwork https://www.expertnetwork.be/</v>
      </c>
      <c r="K302" s="12">
        <v>50</v>
      </c>
      <c r="L302" s="12" t="str">
        <f>IF(טבלה1[[#This Row],[עמודה53]]&gt;2000,"Yes","No")</f>
        <v>No</v>
      </c>
      <c r="M302" s="12">
        <v>249</v>
      </c>
      <c r="N302" s="12">
        <f>AVERAGE(טבלה1[[#This Row],[עמודה52]:[עמודה53]])</f>
        <v>149.5</v>
      </c>
      <c r="O302" s="12" t="str">
        <f>IF(טבלה1[[#This Row],[עמודה4]]="&lt; $25 / hr","0$ - $25 / hr",טבלה1[[#This Row],[עמודה4]])</f>
        <v>$50 - $99 / hr</v>
      </c>
      <c r="P302" s="12" t="str" cm="1">
        <f t="array" ref="P302">INDEX(_xlfn.TEXTSPLIT(טבלה1[[#This Row],[עמודה55]],"-"),1)</f>
        <v xml:space="preserve">$50 </v>
      </c>
      <c r="Q302" s="21" t="str" cm="1">
        <f t="array" ref="Q302">INDEX(_xlfn.TEXTSPLIT(INDEX(_xlfn.TEXTSPLIT(טבלה1[[#This Row],[עמודה55]],"-"),2),"/"),1)</f>
        <v xml:space="preserve"> $99 </v>
      </c>
      <c r="R302" s="12">
        <f>AVERAGE(טבלה1[[#This Row],[עמודה59]:[עמודה60]])</f>
        <v>74.5</v>
      </c>
      <c r="S302" s="3">
        <f>VALUE(SUBSTITUTE(טבלה1[[#This Row],[עמודה56]],"$",""))</f>
        <v>50</v>
      </c>
      <c r="T302" s="3">
        <f>VALUE(SUBSTITUTE(טבלה1[[#This Row],[עמודה57]],"$",""))</f>
        <v>99</v>
      </c>
      <c r="U302" s="3" t="str">
        <f>IF(טבלה1[[#This Row],[עמודה58]]&gt;30,"Yes","No")</f>
        <v>Yes</v>
      </c>
    </row>
    <row r="303" spans="1:21" ht="13" x14ac:dyDescent="0.15">
      <c r="A303" s="8" t="s">
        <v>780</v>
      </c>
      <c r="B303" s="9" t="s">
        <v>781</v>
      </c>
      <c r="C303" s="9" t="s">
        <v>782</v>
      </c>
      <c r="D303" s="13">
        <v>25000</v>
      </c>
      <c r="E303" s="9" t="s">
        <v>9</v>
      </c>
      <c r="F303" s="9" t="s">
        <v>29</v>
      </c>
      <c r="G303" s="10">
        <v>0.1</v>
      </c>
      <c r="H303" s="11" t="str" cm="1">
        <f t="array" ref="H303">INDEX(_xlfn.TEXTSPLIT(טבלה1[[#This Row],[עמודה2]],","),1)</f>
        <v>Tallassee</v>
      </c>
      <c r="I303" s="12" t="str" cm="1">
        <f t="array" ref="I303">INDEX(_xlfn.TEXTSPLIT(טבלה1[[#This Row],[עמודה2]],","),2)</f>
        <v xml:space="preserve"> </v>
      </c>
      <c r="J303" s="16" t="str">
        <f>_xlfn.CONCAT(טבלה1[[#This Row],[AI_Companies]]," ",טבלה1[[#This Row],[עמודה1]])</f>
        <v>Codezeros https://codezeros.com/</v>
      </c>
      <c r="K303" s="12">
        <v>10</v>
      </c>
      <c r="L303" s="12" t="str">
        <f>IF(טבלה1[[#This Row],[עמודה53]]&gt;2000,"Yes","No")</f>
        <v>No</v>
      </c>
      <c r="M303" s="12">
        <v>49</v>
      </c>
      <c r="N303" s="12">
        <f>AVERAGE(טבלה1[[#This Row],[עמודה52]:[עמודה53]])</f>
        <v>29.5</v>
      </c>
      <c r="O303" s="12" t="str">
        <f>IF(טבלה1[[#This Row],[עמודה4]]="&lt; $25 / hr","0$ - $25 / hr",טבלה1[[#This Row],[עמודה4]])</f>
        <v>$50 - $99 / hr</v>
      </c>
      <c r="P303" s="12" t="str" cm="1">
        <f t="array" ref="P303">INDEX(_xlfn.TEXTSPLIT(טבלה1[[#This Row],[עמודה55]],"-"),1)</f>
        <v xml:space="preserve">$50 </v>
      </c>
      <c r="Q303" s="21" t="str" cm="1">
        <f t="array" ref="Q303">INDEX(_xlfn.TEXTSPLIT(INDEX(_xlfn.TEXTSPLIT(טבלה1[[#This Row],[עמודה55]],"-"),2),"/"),1)</f>
        <v xml:space="preserve"> $99 </v>
      </c>
      <c r="R303" s="12">
        <f>AVERAGE(טבלה1[[#This Row],[עמודה59]:[עמודה60]])</f>
        <v>74.5</v>
      </c>
      <c r="S303" s="3">
        <f>VALUE(SUBSTITUTE(טבלה1[[#This Row],[עמודה56]],"$",""))</f>
        <v>50</v>
      </c>
      <c r="T303" s="3">
        <f>VALUE(SUBSTITUTE(טבלה1[[#This Row],[עמודה57]],"$",""))</f>
        <v>99</v>
      </c>
      <c r="U303" s="3" t="str">
        <f>IF(טבלה1[[#This Row],[עמודה58]]&gt;30,"Yes","No")</f>
        <v>Yes</v>
      </c>
    </row>
    <row r="304" spans="1:21" ht="13" x14ac:dyDescent="0.15">
      <c r="A304" s="8" t="s">
        <v>783</v>
      </c>
      <c r="B304" s="9" t="s">
        <v>784</v>
      </c>
      <c r="C304" s="9" t="s">
        <v>679</v>
      </c>
      <c r="D304" s="13">
        <v>5000</v>
      </c>
      <c r="E304" s="9" t="s">
        <v>9</v>
      </c>
      <c r="F304" s="9" t="s">
        <v>117</v>
      </c>
      <c r="G304" s="10">
        <v>0.15</v>
      </c>
      <c r="H304" s="11" t="str" cm="1">
        <f t="array" ref="H304">INDEX(_xlfn.TEXTSPLIT(טבלה1[[#This Row],[עמודה2]],","),1)</f>
        <v>Katowice</v>
      </c>
      <c r="I304" s="12" t="str" cm="1">
        <f t="array" ref="I304">INDEX(_xlfn.TEXTSPLIT(טבלה1[[#This Row],[עמודה2]],","),2)</f>
        <v xml:space="preserve"> Poland</v>
      </c>
      <c r="J304" s="16" t="str">
        <f>_xlfn.CONCAT(טבלה1[[#This Row],[AI_Companies]]," ",טבלה1[[#This Row],[עמודה1]])</f>
        <v>7Apps https://7apps.pl</v>
      </c>
      <c r="K304" s="12">
        <v>2</v>
      </c>
      <c r="L304" s="12" t="str">
        <f>IF(טבלה1[[#This Row],[עמודה53]]&gt;2000,"Yes","No")</f>
        <v>No</v>
      </c>
      <c r="M304" s="12">
        <v>9</v>
      </c>
      <c r="N304" s="12">
        <f>AVERAGE(טבלה1[[#This Row],[עמודה52]:[עמודה53]])</f>
        <v>5.5</v>
      </c>
      <c r="O304" s="12" t="str">
        <f>IF(טבלה1[[#This Row],[עמודה4]]="&lt; $25 / hr","0$ - $25 / hr",טבלה1[[#This Row],[עמודה4]])</f>
        <v>$50 - $99 / hr</v>
      </c>
      <c r="P304" s="12" t="str" cm="1">
        <f t="array" ref="P304">INDEX(_xlfn.TEXTSPLIT(טבלה1[[#This Row],[עמודה55]],"-"),1)</f>
        <v xml:space="preserve">$50 </v>
      </c>
      <c r="Q304" s="21" t="str" cm="1">
        <f t="array" ref="Q304">INDEX(_xlfn.TEXTSPLIT(INDEX(_xlfn.TEXTSPLIT(טבלה1[[#This Row],[עמודה55]],"-"),2),"/"),1)</f>
        <v xml:space="preserve"> $99 </v>
      </c>
      <c r="R304" s="12">
        <f>AVERAGE(טבלה1[[#This Row],[עמודה59]:[עמודה60]])</f>
        <v>74.5</v>
      </c>
      <c r="S304" s="3">
        <f>VALUE(SUBSTITUTE(טבלה1[[#This Row],[עמודה56]],"$",""))</f>
        <v>50</v>
      </c>
      <c r="T304" s="3">
        <f>VALUE(SUBSTITUTE(טבלה1[[#This Row],[עמודה57]],"$",""))</f>
        <v>99</v>
      </c>
      <c r="U304" s="3" t="str">
        <f>IF(טבלה1[[#This Row],[עמודה58]]&gt;30,"Yes","No")</f>
        <v>Yes</v>
      </c>
    </row>
    <row r="305" spans="1:21" ht="13" x14ac:dyDescent="0.15">
      <c r="A305" s="8" t="s">
        <v>785</v>
      </c>
      <c r="B305" s="9" t="s">
        <v>786</v>
      </c>
      <c r="C305" s="9" t="s">
        <v>787</v>
      </c>
      <c r="D305" s="9" t="s">
        <v>4</v>
      </c>
      <c r="E305" s="9" t="s">
        <v>4</v>
      </c>
      <c r="F305" s="9" t="s">
        <v>29</v>
      </c>
      <c r="G305" s="10">
        <v>0.1</v>
      </c>
      <c r="H305" s="11" t="str" cm="1">
        <f t="array" ref="H305">INDEX(_xlfn.TEXTSPLIT(טבלה1[[#This Row],[עמודה2]],","),1)</f>
        <v>Budapest</v>
      </c>
      <c r="I305" s="12" t="str" cm="1">
        <f t="array" ref="I305">INDEX(_xlfn.TEXTSPLIT(טבלה1[[#This Row],[עמודה2]],","),2)</f>
        <v xml:space="preserve"> Hungary</v>
      </c>
      <c r="J305" s="16" t="str">
        <f>_xlfn.CONCAT(טבלה1[[#This Row],[AI_Companies]]," ",טבלה1[[#This Row],[עמודה1]])</f>
        <v>codeandsoda https://codeandsoda.com/</v>
      </c>
      <c r="K305" s="12">
        <v>10</v>
      </c>
      <c r="L305" s="12" t="str">
        <f>IF(טבלה1[[#This Row],[עמודה53]]&gt;2000,"Yes","No")</f>
        <v>No</v>
      </c>
      <c r="M305" s="12">
        <v>49</v>
      </c>
      <c r="N305" s="12">
        <f>AVERAGE(טבלה1[[#This Row],[עמודה52]:[עמודה53]])</f>
        <v>29.5</v>
      </c>
      <c r="O305" s="12" t="str">
        <f>IF(טבלה1[[#This Row],[עמודה4]]="&lt; $25 / hr","0$ - $25 / hr",טבלה1[[#This Row],[עמודה4]])</f>
        <v>Undisclosed</v>
      </c>
      <c r="P305" s="12" t="str" cm="1">
        <f t="array" ref="P305">INDEX(_xlfn.TEXTSPLIT(טבלה1[[#This Row],[עמודה55]],"-"),1)</f>
        <v>Undisclosed</v>
      </c>
      <c r="Q305" s="21" t="e" cm="1">
        <f t="array" ref="Q305">INDEX(_xlfn.TEXTSPLIT(INDEX(_xlfn.TEXTSPLIT(טבלה1[[#This Row],[עמודה55]],"-"),2),"/"),1)</f>
        <v>#REF!</v>
      </c>
      <c r="R305" s="12" t="e">
        <f>AVERAGE(טבלה1[[#This Row],[עמודה59]:[עמודה60]])</f>
        <v>#VALUE!</v>
      </c>
      <c r="S305" s="3" t="e">
        <f>VALUE(SUBSTITUTE(טבלה1[[#This Row],[עמודה56]],"$",""))</f>
        <v>#VALUE!</v>
      </c>
      <c r="T305" s="3" t="e">
        <f>VALUE(SUBSTITUTE(טבלה1[[#This Row],[עמודה57]],"$",""))</f>
        <v>#REF!</v>
      </c>
      <c r="U305" s="3" t="e">
        <f>IF(טבלה1[[#This Row],[עמודה58]]&gt;30,"Yes","No")</f>
        <v>#VALUE!</v>
      </c>
    </row>
    <row r="306" spans="1:21" ht="13" x14ac:dyDescent="0.15">
      <c r="A306" s="8" t="s">
        <v>788</v>
      </c>
      <c r="B306" s="9" t="s">
        <v>789</v>
      </c>
      <c r="C306" s="9" t="s">
        <v>790</v>
      </c>
      <c r="D306" s="13">
        <v>25000</v>
      </c>
      <c r="E306" s="9" t="s">
        <v>9</v>
      </c>
      <c r="F306" s="9" t="s">
        <v>29</v>
      </c>
      <c r="G306" s="10">
        <v>0.1</v>
      </c>
      <c r="H306" s="11" t="str" cm="1">
        <f t="array" ref="H306">INDEX(_xlfn.TEXTSPLIT(טבלה1[[#This Row],[עמודה2]],","),1)</f>
        <v>Martínez</v>
      </c>
      <c r="I306" s="12" t="str" cm="1">
        <f t="array" ref="I306">INDEX(_xlfn.TEXTSPLIT(טבלה1[[#This Row],[עמודה2]],","),2)</f>
        <v xml:space="preserve"> Argentina</v>
      </c>
      <c r="J306" s="16" t="str">
        <f>_xlfn.CONCAT(טבלה1[[#This Row],[AI_Companies]]," ",טבלה1[[#This Row],[עמודה1]])</f>
        <v>ABstractSolutions https://www.abstractsolutions.com.ar</v>
      </c>
      <c r="K306" s="12">
        <v>10</v>
      </c>
      <c r="L306" s="12" t="str">
        <f>IF(טבלה1[[#This Row],[עמודה53]]&gt;2000,"Yes","No")</f>
        <v>No</v>
      </c>
      <c r="M306" s="12">
        <v>49</v>
      </c>
      <c r="N306" s="12">
        <f>AVERAGE(טבלה1[[#This Row],[עמודה52]:[עמודה53]])</f>
        <v>29.5</v>
      </c>
      <c r="O306" s="12" t="str">
        <f>IF(טבלה1[[#This Row],[עמודה4]]="&lt; $25 / hr","0$ - $25 / hr",טבלה1[[#This Row],[עמודה4]])</f>
        <v>$50 - $99 / hr</v>
      </c>
      <c r="P306" s="12" t="str" cm="1">
        <f t="array" ref="P306">INDEX(_xlfn.TEXTSPLIT(טבלה1[[#This Row],[עמודה55]],"-"),1)</f>
        <v xml:space="preserve">$50 </v>
      </c>
      <c r="Q306" s="21" t="str" cm="1">
        <f t="array" ref="Q306">INDEX(_xlfn.TEXTSPLIT(INDEX(_xlfn.TEXTSPLIT(טבלה1[[#This Row],[עמודה55]],"-"),2),"/"),1)</f>
        <v xml:space="preserve"> $99 </v>
      </c>
      <c r="R306" s="12">
        <f>AVERAGE(טבלה1[[#This Row],[עמודה59]:[עמודה60]])</f>
        <v>74.5</v>
      </c>
      <c r="S306" s="3">
        <f>VALUE(SUBSTITUTE(טבלה1[[#This Row],[עמודה56]],"$",""))</f>
        <v>50</v>
      </c>
      <c r="T306" s="3">
        <f>VALUE(SUBSTITUTE(טבלה1[[#This Row],[עמודה57]],"$",""))</f>
        <v>99</v>
      </c>
      <c r="U306" s="3" t="str">
        <f>IF(טבלה1[[#This Row],[עמודה58]]&gt;30,"Yes","No")</f>
        <v>Yes</v>
      </c>
    </row>
    <row r="307" spans="1:21" ht="13" x14ac:dyDescent="0.15">
      <c r="A307" s="8" t="s">
        <v>791</v>
      </c>
      <c r="B307" s="9" t="s">
        <v>792</v>
      </c>
      <c r="C307" s="9" t="s">
        <v>793</v>
      </c>
      <c r="D307" s="13">
        <v>5000</v>
      </c>
      <c r="E307" s="9" t="s">
        <v>33</v>
      </c>
      <c r="F307" s="9" t="s">
        <v>29</v>
      </c>
      <c r="G307" s="10">
        <v>0.1</v>
      </c>
      <c r="H307" s="11" t="str" cm="1">
        <f t="array" ref="H307">INDEX(_xlfn.TEXTSPLIT(טבלה1[[#This Row],[עמודה2]],","),1)</f>
        <v>AAT</v>
      </c>
      <c r="I307" s="12" t="str" cm="1">
        <f t="array" ref="I307">INDEX(_xlfn.TEXTSPLIT(טבלה1[[#This Row],[עמודה2]],","),2)</f>
        <v xml:space="preserve"> Argentina</v>
      </c>
      <c r="J307" s="16" t="str">
        <f>_xlfn.CONCAT(טבלה1[[#This Row],[AI_Companies]]," ",טבלה1[[#This Row],[עמודה1]])</f>
        <v>MAGNETICO https://magnetico.dev/</v>
      </c>
      <c r="K307" s="12">
        <v>10</v>
      </c>
      <c r="L307" s="12" t="str">
        <f>IF(טבלה1[[#This Row],[עמודה53]]&gt;2000,"Yes","No")</f>
        <v>No</v>
      </c>
      <c r="M307" s="12">
        <v>49</v>
      </c>
      <c r="N307" s="12">
        <f>AVERAGE(טבלה1[[#This Row],[עמודה52]:[עמודה53]])</f>
        <v>29.5</v>
      </c>
      <c r="O307" s="12" t="str">
        <f>IF(טבלה1[[#This Row],[עמודה4]]="&lt; $25 / hr","0$ - $25 / hr",טבלה1[[#This Row],[עמודה4]])</f>
        <v>$25 - $49 / hr</v>
      </c>
      <c r="P307" s="12" t="str" cm="1">
        <f t="array" ref="P307">INDEX(_xlfn.TEXTSPLIT(טבלה1[[#This Row],[עמודה55]],"-"),1)</f>
        <v xml:space="preserve">$25 </v>
      </c>
      <c r="Q307" s="21" t="str" cm="1">
        <f t="array" ref="Q307">INDEX(_xlfn.TEXTSPLIT(INDEX(_xlfn.TEXTSPLIT(טבלה1[[#This Row],[עמודה55]],"-"),2),"/"),1)</f>
        <v xml:space="preserve"> $49 </v>
      </c>
      <c r="R307" s="12">
        <f>AVERAGE(טבלה1[[#This Row],[עמודה59]:[עמודה60]])</f>
        <v>37</v>
      </c>
      <c r="S307" s="3">
        <f>VALUE(SUBSTITUTE(טבלה1[[#This Row],[עמודה56]],"$",""))</f>
        <v>25</v>
      </c>
      <c r="T307" s="3">
        <f>VALUE(SUBSTITUTE(טבלה1[[#This Row],[עמודה57]],"$",""))</f>
        <v>49</v>
      </c>
      <c r="U307" s="3" t="str">
        <f>IF(טבלה1[[#This Row],[עמודה58]]&gt;30,"Yes","No")</f>
        <v>Yes</v>
      </c>
    </row>
    <row r="308" spans="1:21" ht="13" x14ac:dyDescent="0.15">
      <c r="A308" s="8" t="s">
        <v>794</v>
      </c>
      <c r="B308" s="9" t="s">
        <v>795</v>
      </c>
      <c r="C308" s="9" t="s">
        <v>464</v>
      </c>
      <c r="D308" s="9" t="s">
        <v>4</v>
      </c>
      <c r="E308" s="9" t="s">
        <v>9</v>
      </c>
      <c r="F308" s="9" t="s">
        <v>560</v>
      </c>
      <c r="G308" s="10">
        <v>0.23</v>
      </c>
      <c r="H308" s="11" t="str" cm="1">
        <f t="array" ref="H308">INDEX(_xlfn.TEXTSPLIT(טבלה1[[#This Row],[עמודה2]],","),1)</f>
        <v>Lahore</v>
      </c>
      <c r="I308" s="12" t="str" cm="1">
        <f t="array" ref="I308">INDEX(_xlfn.TEXTSPLIT(טבלה1[[#This Row],[עמודה2]],","),2)</f>
        <v xml:space="preserve"> Pakistan</v>
      </c>
      <c r="J308" s="16" t="str">
        <f>_xlfn.CONCAT(טבלה1[[#This Row],[AI_Companies]]," ",טבלה1[[#This Row],[עמודה1]])</f>
        <v>UmerQaiser.com https://umerqaiser.com</v>
      </c>
      <c r="K308" s="12" t="s">
        <v>560</v>
      </c>
      <c r="L308" s="12" t="str">
        <f>IF(טבלה1[[#This Row],[עמודה53]]&gt;2000,"Yes","No")</f>
        <v>No</v>
      </c>
      <c r="M308" s="12"/>
      <c r="N308" s="12" t="e">
        <f>AVERAGE(טבלה1[[#This Row],[עמודה52]:[עמודה53]])</f>
        <v>#DIV/0!</v>
      </c>
      <c r="O308" s="12" t="str">
        <f>IF(טבלה1[[#This Row],[עמודה4]]="&lt; $25 / hr","0$ - $25 / hr",טבלה1[[#This Row],[עמודה4]])</f>
        <v>$50 - $99 / hr</v>
      </c>
      <c r="P308" s="12" t="str" cm="1">
        <f t="array" ref="P308">INDEX(_xlfn.TEXTSPLIT(טבלה1[[#This Row],[עמודה55]],"-"),1)</f>
        <v xml:space="preserve">$50 </v>
      </c>
      <c r="Q308" s="21" t="str" cm="1">
        <f t="array" ref="Q308">INDEX(_xlfn.TEXTSPLIT(INDEX(_xlfn.TEXTSPLIT(טבלה1[[#This Row],[עמודה55]],"-"),2),"/"),1)</f>
        <v xml:space="preserve"> $99 </v>
      </c>
      <c r="R308" s="12">
        <f>AVERAGE(טבלה1[[#This Row],[עמודה59]:[עמודה60]])</f>
        <v>74.5</v>
      </c>
      <c r="S308" s="3">
        <f>VALUE(SUBSTITUTE(טבלה1[[#This Row],[עמודה56]],"$",""))</f>
        <v>50</v>
      </c>
      <c r="T308" s="3">
        <f>VALUE(SUBSTITUTE(טבלה1[[#This Row],[עמודה57]],"$",""))</f>
        <v>99</v>
      </c>
      <c r="U308" s="3" t="str">
        <f>IF(טבלה1[[#This Row],[עמודה58]]&gt;30,"Yes","No")</f>
        <v>Yes</v>
      </c>
    </row>
    <row r="309" spans="1:21" ht="13" x14ac:dyDescent="0.15">
      <c r="A309" s="8" t="s">
        <v>796</v>
      </c>
      <c r="B309" s="9" t="s">
        <v>797</v>
      </c>
      <c r="C309" s="9" t="s">
        <v>798</v>
      </c>
      <c r="D309" s="9" t="s">
        <v>4</v>
      </c>
      <c r="E309" s="9" t="s">
        <v>4</v>
      </c>
      <c r="F309" s="9" t="s">
        <v>5</v>
      </c>
      <c r="G309" s="10">
        <v>0.1</v>
      </c>
      <c r="H309" s="11" t="str" cm="1">
        <f t="array" ref="H309">INDEX(_xlfn.TEXTSPLIT(טבלה1[[#This Row],[עמודה2]],","),1)</f>
        <v>Oradea</v>
      </c>
      <c r="I309" s="12" t="str" cm="1">
        <f t="array" ref="I309">INDEX(_xlfn.TEXTSPLIT(טבלה1[[#This Row],[עמודה2]],","),2)</f>
        <v xml:space="preserve"> Romania</v>
      </c>
      <c r="J309" s="16" t="str">
        <f>_xlfn.CONCAT(טבלה1[[#This Row],[AI_Companies]]," ",טבלה1[[#This Row],[עמודה1]])</f>
        <v>Qubiz https://qubiz.com/</v>
      </c>
      <c r="K309" s="12">
        <v>250</v>
      </c>
      <c r="L309" s="12" t="str">
        <f>IF(טבלה1[[#This Row],[עמודה53]]&gt;2000,"Yes","No")</f>
        <v>No</v>
      </c>
      <c r="M309" s="12">
        <v>999</v>
      </c>
      <c r="N309" s="12">
        <f>AVERAGE(טבלה1[[#This Row],[עמודה52]:[עמודה53]])</f>
        <v>624.5</v>
      </c>
      <c r="O309" s="12" t="str">
        <f>IF(טבלה1[[#This Row],[עמודה4]]="&lt; $25 / hr","0$ - $25 / hr",טבלה1[[#This Row],[עמודה4]])</f>
        <v>Undisclosed</v>
      </c>
      <c r="P309" s="12" t="str" cm="1">
        <f t="array" ref="P309">INDEX(_xlfn.TEXTSPLIT(טבלה1[[#This Row],[עמודה55]],"-"),1)</f>
        <v>Undisclosed</v>
      </c>
      <c r="Q309" s="21" t="e" cm="1">
        <f t="array" ref="Q309">INDEX(_xlfn.TEXTSPLIT(INDEX(_xlfn.TEXTSPLIT(טבלה1[[#This Row],[עמודה55]],"-"),2),"/"),1)</f>
        <v>#REF!</v>
      </c>
      <c r="R309" s="12" t="e">
        <f>AVERAGE(טבלה1[[#This Row],[עמודה59]:[עמודה60]])</f>
        <v>#VALUE!</v>
      </c>
      <c r="S309" s="3" t="e">
        <f>VALUE(SUBSTITUTE(טבלה1[[#This Row],[עמודה56]],"$",""))</f>
        <v>#VALUE!</v>
      </c>
      <c r="T309" s="3" t="e">
        <f>VALUE(SUBSTITUTE(טבלה1[[#This Row],[עמודה57]],"$",""))</f>
        <v>#REF!</v>
      </c>
      <c r="U309" s="3" t="e">
        <f>IF(טבלה1[[#This Row],[עמודה58]]&gt;30,"Yes","No")</f>
        <v>#VALUE!</v>
      </c>
    </row>
    <row r="310" spans="1:21" ht="13" x14ac:dyDescent="0.15">
      <c r="A310" s="8" t="s">
        <v>799</v>
      </c>
      <c r="B310" s="9" t="s">
        <v>800</v>
      </c>
      <c r="C310" s="9" t="s">
        <v>801</v>
      </c>
      <c r="D310" s="13">
        <v>5000</v>
      </c>
      <c r="E310" s="9" t="s">
        <v>14</v>
      </c>
      <c r="F310" s="9" t="s">
        <v>29</v>
      </c>
      <c r="G310" s="10">
        <v>0.15</v>
      </c>
      <c r="H310" s="11" t="str" cm="1">
        <f t="array" ref="H310">INDEX(_xlfn.TEXTSPLIT(טבלה1[[#This Row],[עמודה2]],","),1)</f>
        <v>Manchester</v>
      </c>
      <c r="I310" s="12" t="str" cm="1">
        <f t="array" ref="I310">INDEX(_xlfn.TEXTSPLIT(טבלה1[[#This Row],[עמודה2]],","),2)</f>
        <v xml:space="preserve"> United Kingdom</v>
      </c>
      <c r="J310" s="16" t="str">
        <f>_xlfn.CONCAT(טבלה1[[#This Row],[AI_Companies]]," ",טבלה1[[#This Row],[עמודה1]])</f>
        <v>Dutytaker https://dutytaker.com/</v>
      </c>
      <c r="K310" s="12">
        <v>10</v>
      </c>
      <c r="L310" s="12" t="str">
        <f>IF(טבלה1[[#This Row],[עמודה53]]&gt;2000,"Yes","No")</f>
        <v>No</v>
      </c>
      <c r="M310" s="12">
        <v>49</v>
      </c>
      <c r="N310" s="12">
        <f>AVERAGE(טבלה1[[#This Row],[עמודה52]:[עמודה53]])</f>
        <v>29.5</v>
      </c>
      <c r="O310" s="12" t="str">
        <f>IF(טבלה1[[#This Row],[עמודה4]]="&lt; $25 / hr","0$ - $25 / hr",טבלה1[[#This Row],[עמודה4]])</f>
        <v>0$ - $25 / hr</v>
      </c>
      <c r="P310" s="12" t="str" cm="1">
        <f t="array" ref="P310">INDEX(_xlfn.TEXTSPLIT(טבלה1[[#This Row],[עמודה55]],"-"),1)</f>
        <v xml:space="preserve">0$ </v>
      </c>
      <c r="Q310" s="21" t="str" cm="1">
        <f t="array" ref="Q310">INDEX(_xlfn.TEXTSPLIT(INDEX(_xlfn.TEXTSPLIT(טבלה1[[#This Row],[עמודה55]],"-"),2),"/"),1)</f>
        <v xml:space="preserve"> $25 </v>
      </c>
      <c r="R310" s="12">
        <f>AVERAGE(טבלה1[[#This Row],[עמודה59]:[עמודה60]])</f>
        <v>12.5</v>
      </c>
      <c r="S310" s="3">
        <f>VALUE(SUBSTITUTE(טבלה1[[#This Row],[עמודה56]],"$",""))</f>
        <v>0</v>
      </c>
      <c r="T310" s="3">
        <f>VALUE(SUBSTITUTE(טבלה1[[#This Row],[עמודה57]],"$",""))</f>
        <v>25</v>
      </c>
      <c r="U310" s="3" t="str">
        <f>IF(טבלה1[[#This Row],[עמודה58]]&gt;30,"Yes","No")</f>
        <v>No</v>
      </c>
    </row>
    <row r="311" spans="1:21" ht="13" x14ac:dyDescent="0.15">
      <c r="A311" s="8" t="s">
        <v>802</v>
      </c>
      <c r="B311" s="9" t="s">
        <v>803</v>
      </c>
      <c r="C311" s="9" t="s">
        <v>804</v>
      </c>
      <c r="D311" s="13">
        <v>100000</v>
      </c>
      <c r="E311" s="9" t="s">
        <v>63</v>
      </c>
      <c r="F311" s="9" t="s">
        <v>117</v>
      </c>
      <c r="G311" s="10">
        <v>0.2</v>
      </c>
      <c r="H311" s="11" t="str" cm="1">
        <f t="array" ref="H311">INDEX(_xlfn.TEXTSPLIT(טבלה1[[#This Row],[עמודה2]],","),1)</f>
        <v>Belleville</v>
      </c>
      <c r="I311" s="12" t="str" cm="1">
        <f t="array" ref="I311">INDEX(_xlfn.TEXTSPLIT(טבלה1[[#This Row],[עמודה2]],","),2)</f>
        <v xml:space="preserve"> IL</v>
      </c>
      <c r="J311" s="16" t="str">
        <f>_xlfn.CONCAT(טבלה1[[#This Row],[AI_Companies]]," ",טבלה1[[#This Row],[עמודה1]])</f>
        <v>Wattanak,Inc https://www.wattanak.com</v>
      </c>
      <c r="K311" s="12">
        <v>2</v>
      </c>
      <c r="L311" s="12" t="str">
        <f>IF(טבלה1[[#This Row],[עמודה53]]&gt;2000,"Yes","No")</f>
        <v>No</v>
      </c>
      <c r="M311" s="12">
        <v>9</v>
      </c>
      <c r="N311" s="12">
        <f>AVERAGE(טבלה1[[#This Row],[עמודה52]:[עמודה53]])</f>
        <v>5.5</v>
      </c>
      <c r="O311" s="12" t="str">
        <f>IF(טבלה1[[#This Row],[עמודה4]]="&lt; $25 / hr","0$ - $25 / hr",טבלה1[[#This Row],[עמודה4]])</f>
        <v>$150 - $199 / hr</v>
      </c>
      <c r="P311" s="12" t="str" cm="1">
        <f t="array" ref="P311">INDEX(_xlfn.TEXTSPLIT(טבלה1[[#This Row],[עמודה55]],"-"),1)</f>
        <v xml:space="preserve">$150 </v>
      </c>
      <c r="Q311" s="21" t="str" cm="1">
        <f t="array" ref="Q311">INDEX(_xlfn.TEXTSPLIT(INDEX(_xlfn.TEXTSPLIT(טבלה1[[#This Row],[עמודה55]],"-"),2),"/"),1)</f>
        <v xml:space="preserve"> $199 </v>
      </c>
      <c r="R311" s="12">
        <f>AVERAGE(טבלה1[[#This Row],[עמודה59]:[עמודה60]])</f>
        <v>174.5</v>
      </c>
      <c r="S311" s="3">
        <f>VALUE(SUBSTITUTE(טבלה1[[#This Row],[עמודה56]],"$",""))</f>
        <v>150</v>
      </c>
      <c r="T311" s="3">
        <f>VALUE(SUBSTITUTE(טבלה1[[#This Row],[עמודה57]],"$",""))</f>
        <v>199</v>
      </c>
      <c r="U311" s="3" t="str">
        <f>IF(טבלה1[[#This Row],[עמודה58]]&gt;30,"Yes","No")</f>
        <v>Yes</v>
      </c>
    </row>
    <row r="312" spans="1:21" ht="13" x14ac:dyDescent="0.15">
      <c r="A312" s="8" t="s">
        <v>805</v>
      </c>
      <c r="B312" s="9" t="s">
        <v>806</v>
      </c>
      <c r="C312" s="9" t="s">
        <v>807</v>
      </c>
      <c r="D312" s="13">
        <v>5000</v>
      </c>
      <c r="E312" s="9" t="s">
        <v>14</v>
      </c>
      <c r="F312" s="9" t="s">
        <v>29</v>
      </c>
      <c r="G312" s="10">
        <v>0.1</v>
      </c>
      <c r="H312" s="11" t="str" cm="1">
        <f t="array" ref="H312">INDEX(_xlfn.TEXTSPLIT(טבלה1[[#This Row],[עמודה2]],","),1)</f>
        <v>Gautam Buddha Nagar</v>
      </c>
      <c r="I312" s="12" t="str" cm="1">
        <f t="array" ref="I312">INDEX(_xlfn.TEXTSPLIT(טבלה1[[#This Row],[עמודה2]],","),2)</f>
        <v xml:space="preserve"> India</v>
      </c>
      <c r="J312" s="16" t="str">
        <f>_xlfn.CONCAT(טבלה1[[#This Row],[AI_Companies]]," ",טבלה1[[#This Row],[עמודה1]])</f>
        <v>SysQuoInnovationPvtLtd https://sysquoinnovation.com</v>
      </c>
      <c r="K312" s="12">
        <v>10</v>
      </c>
      <c r="L312" s="12" t="str">
        <f>IF(טבלה1[[#This Row],[עמודה53]]&gt;2000,"Yes","No")</f>
        <v>No</v>
      </c>
      <c r="M312" s="12">
        <v>49</v>
      </c>
      <c r="N312" s="12">
        <f>AVERAGE(טבלה1[[#This Row],[עמודה52]:[עמודה53]])</f>
        <v>29.5</v>
      </c>
      <c r="O312" s="12" t="str">
        <f>IF(טבלה1[[#This Row],[עמודה4]]="&lt; $25 / hr","0$ - $25 / hr",טבלה1[[#This Row],[עמודה4]])</f>
        <v>0$ - $25 / hr</v>
      </c>
      <c r="P312" s="12" t="str" cm="1">
        <f t="array" ref="P312">INDEX(_xlfn.TEXTSPLIT(טבלה1[[#This Row],[עמודה55]],"-"),1)</f>
        <v xml:space="preserve">0$ </v>
      </c>
      <c r="Q312" s="21" t="str" cm="1">
        <f t="array" ref="Q312">INDEX(_xlfn.TEXTSPLIT(INDEX(_xlfn.TEXTSPLIT(טבלה1[[#This Row],[עמודה55]],"-"),2),"/"),1)</f>
        <v xml:space="preserve"> $25 </v>
      </c>
      <c r="R312" s="12">
        <f>AVERAGE(טבלה1[[#This Row],[עמודה59]:[עמודה60]])</f>
        <v>12.5</v>
      </c>
      <c r="S312" s="3">
        <f>VALUE(SUBSTITUTE(טבלה1[[#This Row],[עמודה56]],"$",""))</f>
        <v>0</v>
      </c>
      <c r="T312" s="3">
        <f>VALUE(SUBSTITUTE(טבלה1[[#This Row],[עמודה57]],"$",""))</f>
        <v>25</v>
      </c>
      <c r="U312" s="3" t="str">
        <f>IF(טבלה1[[#This Row],[עמודה58]]&gt;30,"Yes","No")</f>
        <v>No</v>
      </c>
    </row>
    <row r="313" spans="1:21" ht="13" x14ac:dyDescent="0.15">
      <c r="A313" s="8" t="s">
        <v>808</v>
      </c>
      <c r="B313" s="9" t="s">
        <v>809</v>
      </c>
      <c r="C313" s="9" t="s">
        <v>810</v>
      </c>
      <c r="D313" s="13">
        <v>1000</v>
      </c>
      <c r="E313" s="9" t="s">
        <v>14</v>
      </c>
      <c r="F313" s="9" t="s">
        <v>29</v>
      </c>
      <c r="G313" s="10">
        <v>0.1</v>
      </c>
      <c r="H313" s="11" t="str" cm="1">
        <f t="array" ref="H313">INDEX(_xlfn.TEXTSPLIT(טבלה1[[#This Row],[עמודה2]],","),1)</f>
        <v>Singapore</v>
      </c>
      <c r="I313" s="12" t="e" cm="1">
        <f t="array" ref="I313">INDEX(_xlfn.TEXTSPLIT(טבלה1[[#This Row],[עמודה2]],","),2)</f>
        <v>#REF!</v>
      </c>
      <c r="J313" s="16" t="str">
        <f>_xlfn.CONCAT(טבלה1[[#This Row],[AI_Companies]]," ",טבלה1[[#This Row],[עמודה1]])</f>
        <v>BazingoInc.Pte.Ltd. http://www.bazingoinc.com</v>
      </c>
      <c r="K313" s="12">
        <v>10</v>
      </c>
      <c r="L313" s="12" t="str">
        <f>IF(טבלה1[[#This Row],[עמודה53]]&gt;2000,"Yes","No")</f>
        <v>No</v>
      </c>
      <c r="M313" s="12">
        <v>49</v>
      </c>
      <c r="N313" s="12">
        <f>AVERAGE(טבלה1[[#This Row],[עמודה52]:[עמודה53]])</f>
        <v>29.5</v>
      </c>
      <c r="O313" s="12" t="str">
        <f>IF(טבלה1[[#This Row],[עמודה4]]="&lt; $25 / hr","0$ - $25 / hr",טבלה1[[#This Row],[עמודה4]])</f>
        <v>0$ - $25 / hr</v>
      </c>
      <c r="P313" s="12" t="str" cm="1">
        <f t="array" ref="P313">INDEX(_xlfn.TEXTSPLIT(טבלה1[[#This Row],[עמודה55]],"-"),1)</f>
        <v xml:space="preserve">0$ </v>
      </c>
      <c r="Q313" s="21" t="str" cm="1">
        <f t="array" ref="Q313">INDEX(_xlfn.TEXTSPLIT(INDEX(_xlfn.TEXTSPLIT(טבלה1[[#This Row],[עמודה55]],"-"),2),"/"),1)</f>
        <v xml:space="preserve"> $25 </v>
      </c>
      <c r="R313" s="12">
        <f>AVERAGE(טבלה1[[#This Row],[עמודה59]:[עמודה60]])</f>
        <v>12.5</v>
      </c>
      <c r="S313" s="3">
        <f>VALUE(SUBSTITUTE(טבלה1[[#This Row],[עמודה56]],"$",""))</f>
        <v>0</v>
      </c>
      <c r="T313" s="3">
        <f>VALUE(SUBSTITUTE(טבלה1[[#This Row],[עמודה57]],"$",""))</f>
        <v>25</v>
      </c>
      <c r="U313" s="3" t="str">
        <f>IF(טבלה1[[#This Row],[עמודה58]]&gt;30,"Yes","No")</f>
        <v>No</v>
      </c>
    </row>
    <row r="314" spans="1:21" ht="13" x14ac:dyDescent="0.15">
      <c r="A314" s="8" t="s">
        <v>811</v>
      </c>
      <c r="B314" s="9" t="s">
        <v>812</v>
      </c>
      <c r="C314" s="9" t="s">
        <v>171</v>
      </c>
      <c r="D314" s="13">
        <v>10000</v>
      </c>
      <c r="E314" s="9" t="s">
        <v>21</v>
      </c>
      <c r="F314" s="9" t="s">
        <v>29</v>
      </c>
      <c r="G314" s="10">
        <v>0.1</v>
      </c>
      <c r="H314" s="11" t="str" cm="1">
        <f t="array" ref="H314">INDEX(_xlfn.TEXTSPLIT(טבלה1[[#This Row],[עמודה2]],","),1)</f>
        <v>Indianapolis</v>
      </c>
      <c r="I314" s="12" t="str" cm="1">
        <f t="array" ref="I314">INDEX(_xlfn.TEXTSPLIT(טבלה1[[#This Row],[עמודה2]],","),2)</f>
        <v xml:space="preserve"> IN</v>
      </c>
      <c r="J314" s="16" t="str">
        <f>_xlfn.CONCAT(טבלה1[[#This Row],[AI_Companies]]," ",טבלה1[[#This Row],[עמודה1]])</f>
        <v>PinnacleSolutions http://thepinnaclesolutions.com</v>
      </c>
      <c r="K314" s="12">
        <v>10</v>
      </c>
      <c r="L314" s="12" t="str">
        <f>IF(טבלה1[[#This Row],[עמודה53]]&gt;2000,"Yes","No")</f>
        <v>No</v>
      </c>
      <c r="M314" s="12">
        <v>49</v>
      </c>
      <c r="N314" s="12">
        <f>AVERAGE(טבלה1[[#This Row],[עמודה52]:[עמודה53]])</f>
        <v>29.5</v>
      </c>
      <c r="O314" s="12" t="str">
        <f>IF(טבלה1[[#This Row],[עמודה4]]="&lt; $25 / hr","0$ - $25 / hr",טבלה1[[#This Row],[עמודה4]])</f>
        <v>$100 - $149 / hr</v>
      </c>
      <c r="P314" s="12" t="str" cm="1">
        <f t="array" ref="P314">INDEX(_xlfn.TEXTSPLIT(טבלה1[[#This Row],[עמודה55]],"-"),1)</f>
        <v xml:space="preserve">$100 </v>
      </c>
      <c r="Q314" s="21" t="str" cm="1">
        <f t="array" ref="Q314">INDEX(_xlfn.TEXTSPLIT(INDEX(_xlfn.TEXTSPLIT(טבלה1[[#This Row],[עמודה55]],"-"),2),"/"),1)</f>
        <v xml:space="preserve"> $149 </v>
      </c>
      <c r="R314" s="12">
        <f>AVERAGE(טבלה1[[#This Row],[עמודה59]:[עמודה60]])</f>
        <v>124.5</v>
      </c>
      <c r="S314" s="3">
        <f>VALUE(SUBSTITUTE(טבלה1[[#This Row],[עמודה56]],"$",""))</f>
        <v>100</v>
      </c>
      <c r="T314" s="3">
        <f>VALUE(SUBSTITUTE(טבלה1[[#This Row],[עמודה57]],"$",""))</f>
        <v>149</v>
      </c>
      <c r="U314" s="3" t="str">
        <f>IF(טבלה1[[#This Row],[עמודה58]]&gt;30,"Yes","No")</f>
        <v>Yes</v>
      </c>
    </row>
    <row r="315" spans="1:21" ht="13" x14ac:dyDescent="0.15">
      <c r="A315" s="8" t="s">
        <v>813</v>
      </c>
      <c r="B315" s="9" t="s">
        <v>814</v>
      </c>
      <c r="C315" s="9" t="s">
        <v>815</v>
      </c>
      <c r="D315" s="13">
        <v>25000</v>
      </c>
      <c r="E315" s="9" t="s">
        <v>33</v>
      </c>
      <c r="F315" s="9" t="s">
        <v>29</v>
      </c>
      <c r="G315" s="10">
        <v>0.1</v>
      </c>
      <c r="H315" s="11" t="str" cm="1">
        <f t="array" ref="H315">INDEX(_xlfn.TEXTSPLIT(טבלה1[[#This Row],[עמודה2]],","),1)</f>
        <v>Munich</v>
      </c>
      <c r="I315" s="12" t="str" cm="1">
        <f t="array" ref="I315">INDEX(_xlfn.TEXTSPLIT(טבלה1[[#This Row],[עמודה2]],","),2)</f>
        <v xml:space="preserve"> Germany</v>
      </c>
      <c r="J315" s="16" t="str">
        <f>_xlfn.CONCAT(טבלה1[[#This Row],[AI_Companies]]," ",טבלה1[[#This Row],[עמודה1]])</f>
        <v>HumanIT http://humanit.pro/</v>
      </c>
      <c r="K315" s="12">
        <v>10</v>
      </c>
      <c r="L315" s="12" t="str">
        <f>IF(טבלה1[[#This Row],[עמודה53]]&gt;2000,"Yes","No")</f>
        <v>No</v>
      </c>
      <c r="M315" s="12">
        <v>49</v>
      </c>
      <c r="N315" s="12">
        <f>AVERAGE(טבלה1[[#This Row],[עמודה52]:[עמודה53]])</f>
        <v>29.5</v>
      </c>
      <c r="O315" s="12" t="str">
        <f>IF(טבלה1[[#This Row],[עמודה4]]="&lt; $25 / hr","0$ - $25 / hr",טבלה1[[#This Row],[עמודה4]])</f>
        <v>$25 - $49 / hr</v>
      </c>
      <c r="P315" s="12" t="str" cm="1">
        <f t="array" ref="P315">INDEX(_xlfn.TEXTSPLIT(טבלה1[[#This Row],[עמודה55]],"-"),1)</f>
        <v xml:space="preserve">$25 </v>
      </c>
      <c r="Q315" s="21" t="str" cm="1">
        <f t="array" ref="Q315">INDEX(_xlfn.TEXTSPLIT(INDEX(_xlfn.TEXTSPLIT(טבלה1[[#This Row],[עמודה55]],"-"),2),"/"),1)</f>
        <v xml:space="preserve"> $49 </v>
      </c>
      <c r="R315" s="12">
        <f>AVERAGE(טבלה1[[#This Row],[עמודה59]:[עמודה60]])</f>
        <v>37</v>
      </c>
      <c r="S315" s="3">
        <f>VALUE(SUBSTITUTE(טבלה1[[#This Row],[עמודה56]],"$",""))</f>
        <v>25</v>
      </c>
      <c r="T315" s="3">
        <f>VALUE(SUBSTITUTE(טבלה1[[#This Row],[עמודה57]],"$",""))</f>
        <v>49</v>
      </c>
      <c r="U315" s="3" t="str">
        <f>IF(טבלה1[[#This Row],[עמודה58]]&gt;30,"Yes","No")</f>
        <v>Yes</v>
      </c>
    </row>
    <row r="316" spans="1:21" ht="13" x14ac:dyDescent="0.15">
      <c r="A316" s="8" t="s">
        <v>816</v>
      </c>
      <c r="B316" s="9" t="s">
        <v>817</v>
      </c>
      <c r="C316" s="9" t="s">
        <v>264</v>
      </c>
      <c r="D316" s="13">
        <v>10000</v>
      </c>
      <c r="E316" s="9" t="s">
        <v>33</v>
      </c>
      <c r="F316" s="9" t="s">
        <v>29</v>
      </c>
      <c r="G316" s="10">
        <v>0.2</v>
      </c>
      <c r="H316" s="11" t="str" cm="1">
        <f t="array" ref="H316">INDEX(_xlfn.TEXTSPLIT(טבלה1[[#This Row],[עמודה2]],","),1)</f>
        <v>Yerevan</v>
      </c>
      <c r="I316" s="12" t="str" cm="1">
        <f t="array" ref="I316">INDEX(_xlfn.TEXTSPLIT(טבלה1[[#This Row],[עמודה2]],","),2)</f>
        <v xml:space="preserve"> Armenia</v>
      </c>
      <c r="J316" s="16" t="str">
        <f>_xlfn.CONCAT(טבלה1[[#This Row],[AI_Companies]]," ",טבלה1[[#This Row],[עמודה1]])</f>
        <v>Innoverse http://innoverse.tech</v>
      </c>
      <c r="K316" s="12">
        <v>10</v>
      </c>
      <c r="L316" s="12" t="str">
        <f>IF(טבלה1[[#This Row],[עמודה53]]&gt;2000,"Yes","No")</f>
        <v>No</v>
      </c>
      <c r="M316" s="12">
        <v>49</v>
      </c>
      <c r="N316" s="12">
        <f>AVERAGE(טבלה1[[#This Row],[עמודה52]:[עמודה53]])</f>
        <v>29.5</v>
      </c>
      <c r="O316" s="12" t="str">
        <f>IF(טבלה1[[#This Row],[עמודה4]]="&lt; $25 / hr","0$ - $25 / hr",טבלה1[[#This Row],[עמודה4]])</f>
        <v>$25 - $49 / hr</v>
      </c>
      <c r="P316" s="12" t="str" cm="1">
        <f t="array" ref="P316">INDEX(_xlfn.TEXTSPLIT(טבלה1[[#This Row],[עמודה55]],"-"),1)</f>
        <v xml:space="preserve">$25 </v>
      </c>
      <c r="Q316" s="21" t="str" cm="1">
        <f t="array" ref="Q316">INDEX(_xlfn.TEXTSPLIT(INDEX(_xlfn.TEXTSPLIT(טבלה1[[#This Row],[עמודה55]],"-"),2),"/"),1)</f>
        <v xml:space="preserve"> $49 </v>
      </c>
      <c r="R316" s="12">
        <f>AVERAGE(טבלה1[[#This Row],[עמודה59]:[עמודה60]])</f>
        <v>37</v>
      </c>
      <c r="S316" s="3">
        <f>VALUE(SUBSTITUTE(טבלה1[[#This Row],[עמודה56]],"$",""))</f>
        <v>25</v>
      </c>
      <c r="T316" s="3">
        <f>VALUE(SUBSTITUTE(טבלה1[[#This Row],[עמודה57]],"$",""))</f>
        <v>49</v>
      </c>
      <c r="U316" s="3" t="str">
        <f>IF(טבלה1[[#This Row],[עמודה58]]&gt;30,"Yes","No")</f>
        <v>Yes</v>
      </c>
    </row>
    <row r="317" spans="1:21" ht="13" x14ac:dyDescent="0.15">
      <c r="A317" s="8" t="s">
        <v>818</v>
      </c>
      <c r="B317" s="9" t="s">
        <v>819</v>
      </c>
      <c r="C317" s="9" t="s">
        <v>820</v>
      </c>
      <c r="D317" s="13">
        <v>25000</v>
      </c>
      <c r="E317" s="9" t="s">
        <v>4</v>
      </c>
      <c r="F317" s="9" t="s">
        <v>29</v>
      </c>
      <c r="G317" s="10">
        <v>0.1</v>
      </c>
      <c r="H317" s="11" t="str" cm="1">
        <f t="array" ref="H317">INDEX(_xlfn.TEXTSPLIT(טבלה1[[#This Row],[עמודה2]],","),1)</f>
        <v>Belmont</v>
      </c>
      <c r="I317" s="12" t="str" cm="1">
        <f t="array" ref="I317">INDEX(_xlfn.TEXTSPLIT(טבלה1[[#This Row],[עמודה2]],","),2)</f>
        <v xml:space="preserve"> MA</v>
      </c>
      <c r="J317" s="16" t="str">
        <f>_xlfn.CONCAT(טבלה1[[#This Row],[AI_Companies]]," ",טבלה1[[#This Row],[עמודה1]])</f>
        <v>CloudFountainInc https://www.thecloudfountain.com</v>
      </c>
      <c r="K317" s="12">
        <v>10</v>
      </c>
      <c r="L317" s="12" t="str">
        <f>IF(טבלה1[[#This Row],[עמודה53]]&gt;2000,"Yes","No")</f>
        <v>No</v>
      </c>
      <c r="M317" s="12">
        <v>49</v>
      </c>
      <c r="N317" s="12">
        <f>AVERAGE(טבלה1[[#This Row],[עמודה52]:[עמודה53]])</f>
        <v>29.5</v>
      </c>
      <c r="O317" s="12" t="str">
        <f>IF(טבלה1[[#This Row],[עמודה4]]="&lt; $25 / hr","0$ - $25 / hr",טבלה1[[#This Row],[עמודה4]])</f>
        <v>Undisclosed</v>
      </c>
      <c r="P317" s="12" t="str" cm="1">
        <f t="array" ref="P317">INDEX(_xlfn.TEXTSPLIT(טבלה1[[#This Row],[עמודה55]],"-"),1)</f>
        <v>Undisclosed</v>
      </c>
      <c r="Q317" s="21" t="e" cm="1">
        <f t="array" ref="Q317">INDEX(_xlfn.TEXTSPLIT(INDEX(_xlfn.TEXTSPLIT(טבלה1[[#This Row],[עמודה55]],"-"),2),"/"),1)</f>
        <v>#REF!</v>
      </c>
      <c r="R317" s="12" t="e">
        <f>AVERAGE(טבלה1[[#This Row],[עמודה59]:[עמודה60]])</f>
        <v>#VALUE!</v>
      </c>
      <c r="S317" s="3" t="e">
        <f>VALUE(SUBSTITUTE(טבלה1[[#This Row],[עמודה56]],"$",""))</f>
        <v>#VALUE!</v>
      </c>
      <c r="T317" s="3" t="e">
        <f>VALUE(SUBSTITUTE(טבלה1[[#This Row],[עמודה57]],"$",""))</f>
        <v>#REF!</v>
      </c>
      <c r="U317" s="3" t="e">
        <f>IF(טבלה1[[#This Row],[עמודה58]]&gt;30,"Yes","No")</f>
        <v>#VALUE!</v>
      </c>
    </row>
    <row r="318" spans="1:21" ht="13" x14ac:dyDescent="0.15">
      <c r="A318" s="8" t="s">
        <v>821</v>
      </c>
      <c r="B318" s="9" t="s">
        <v>822</v>
      </c>
      <c r="C318" s="9" t="s">
        <v>308</v>
      </c>
      <c r="D318" s="13">
        <v>5000</v>
      </c>
      <c r="E318" s="9" t="s">
        <v>33</v>
      </c>
      <c r="F318" s="9" t="s">
        <v>29</v>
      </c>
      <c r="G318" s="10">
        <v>0.1</v>
      </c>
      <c r="H318" s="11" t="str" cm="1">
        <f t="array" ref="H318">INDEX(_xlfn.TEXTSPLIT(טבלה1[[#This Row],[עמודה2]],","),1)</f>
        <v>Noida</v>
      </c>
      <c r="I318" s="12" t="str" cm="1">
        <f t="array" ref="I318">INDEX(_xlfn.TEXTSPLIT(טבלה1[[#This Row],[עמודה2]],","),2)</f>
        <v xml:space="preserve"> India</v>
      </c>
      <c r="J318" s="16" t="str">
        <f>_xlfn.CONCAT(טבלה1[[#This Row],[AI_Companies]]," ",טבלה1[[#This Row],[עמודה1]])</f>
        <v>CharpixelTechnologies https://charpixel.com/</v>
      </c>
      <c r="K318" s="12">
        <v>10</v>
      </c>
      <c r="L318" s="12" t="str">
        <f>IF(טבלה1[[#This Row],[עמודה53]]&gt;2000,"Yes","No")</f>
        <v>No</v>
      </c>
      <c r="M318" s="12">
        <v>49</v>
      </c>
      <c r="N318" s="12">
        <f>AVERAGE(טבלה1[[#This Row],[עמודה52]:[עמודה53]])</f>
        <v>29.5</v>
      </c>
      <c r="O318" s="12" t="str">
        <f>IF(טבלה1[[#This Row],[עמודה4]]="&lt; $25 / hr","0$ - $25 / hr",טבלה1[[#This Row],[עמודה4]])</f>
        <v>$25 - $49 / hr</v>
      </c>
      <c r="P318" s="12" t="str" cm="1">
        <f t="array" ref="P318">INDEX(_xlfn.TEXTSPLIT(טבלה1[[#This Row],[עמודה55]],"-"),1)</f>
        <v xml:space="preserve">$25 </v>
      </c>
      <c r="Q318" s="21" t="str" cm="1">
        <f t="array" ref="Q318">INDEX(_xlfn.TEXTSPLIT(INDEX(_xlfn.TEXTSPLIT(טבלה1[[#This Row],[עמודה55]],"-"),2),"/"),1)</f>
        <v xml:space="preserve"> $49 </v>
      </c>
      <c r="R318" s="12">
        <f>AVERAGE(טבלה1[[#This Row],[עמודה59]:[עמודה60]])</f>
        <v>37</v>
      </c>
      <c r="S318" s="3">
        <f>VALUE(SUBSTITUTE(טבלה1[[#This Row],[עמודה56]],"$",""))</f>
        <v>25</v>
      </c>
      <c r="T318" s="3">
        <f>VALUE(SUBSTITUTE(טבלה1[[#This Row],[עמודה57]],"$",""))</f>
        <v>49</v>
      </c>
      <c r="U318" s="3" t="str">
        <f>IF(טבלה1[[#This Row],[עמודה58]]&gt;30,"Yes","No")</f>
        <v>Yes</v>
      </c>
    </row>
    <row r="319" spans="1:21" ht="13" x14ac:dyDescent="0.15">
      <c r="A319" s="8" t="s">
        <v>823</v>
      </c>
      <c r="B319" s="9" t="s">
        <v>824</v>
      </c>
      <c r="C319" s="9" t="s">
        <v>825</v>
      </c>
      <c r="D319" s="13">
        <v>1000</v>
      </c>
      <c r="E319" s="9" t="s">
        <v>33</v>
      </c>
      <c r="F319" s="9" t="s">
        <v>29</v>
      </c>
      <c r="G319" s="10">
        <v>0.1</v>
      </c>
      <c r="H319" s="11" t="str" cm="1">
        <f t="array" ref="H319">INDEX(_xlfn.TEXTSPLIT(טבלה1[[#This Row],[עמודה2]],","),1)</f>
        <v>Tartu</v>
      </c>
      <c r="I319" s="12" t="str" cm="1">
        <f t="array" ref="I319">INDEX(_xlfn.TEXTSPLIT(טבלה1[[#This Row],[עמודה2]],","),2)</f>
        <v xml:space="preserve"> Estonia</v>
      </c>
      <c r="J319" s="16" t="str">
        <f>_xlfn.CONCAT(טבלה1[[#This Row],[AI_Companies]]," ",טבלה1[[#This Row],[עמודה1]])</f>
        <v>CrewNew.com https://crewnew.com</v>
      </c>
      <c r="K319" s="12">
        <v>10</v>
      </c>
      <c r="L319" s="12" t="str">
        <f>IF(טבלה1[[#This Row],[עמודה53]]&gt;2000,"Yes","No")</f>
        <v>No</v>
      </c>
      <c r="M319" s="12">
        <v>49</v>
      </c>
      <c r="N319" s="12">
        <f>AVERAGE(טבלה1[[#This Row],[עמודה52]:[עמודה53]])</f>
        <v>29.5</v>
      </c>
      <c r="O319" s="12" t="str">
        <f>IF(טבלה1[[#This Row],[עמודה4]]="&lt; $25 / hr","0$ - $25 / hr",טבלה1[[#This Row],[עמודה4]])</f>
        <v>$25 - $49 / hr</v>
      </c>
      <c r="P319" s="12" t="str" cm="1">
        <f t="array" ref="P319">INDEX(_xlfn.TEXTSPLIT(טבלה1[[#This Row],[עמודה55]],"-"),1)</f>
        <v xml:space="preserve">$25 </v>
      </c>
      <c r="Q319" s="21" t="str" cm="1">
        <f t="array" ref="Q319">INDEX(_xlfn.TEXTSPLIT(INDEX(_xlfn.TEXTSPLIT(טבלה1[[#This Row],[עמודה55]],"-"),2),"/"),1)</f>
        <v xml:space="preserve"> $49 </v>
      </c>
      <c r="R319" s="12">
        <f>AVERAGE(טבלה1[[#This Row],[עמודה59]:[עמודה60]])</f>
        <v>37</v>
      </c>
      <c r="S319" s="3">
        <f>VALUE(SUBSTITUTE(טבלה1[[#This Row],[עמודה56]],"$",""))</f>
        <v>25</v>
      </c>
      <c r="T319" s="3">
        <f>VALUE(SUBSTITUTE(טבלה1[[#This Row],[עמודה57]],"$",""))</f>
        <v>49</v>
      </c>
      <c r="U319" s="3" t="str">
        <f>IF(טבלה1[[#This Row],[עמודה58]]&gt;30,"Yes","No")</f>
        <v>Yes</v>
      </c>
    </row>
    <row r="320" spans="1:21" ht="13" x14ac:dyDescent="0.15">
      <c r="A320" s="8" t="s">
        <v>826</v>
      </c>
      <c r="B320" s="9" t="s">
        <v>827</v>
      </c>
      <c r="C320" s="9" t="s">
        <v>464</v>
      </c>
      <c r="D320" s="13">
        <v>5000</v>
      </c>
      <c r="E320" s="9" t="s">
        <v>4</v>
      </c>
      <c r="F320" s="9" t="s">
        <v>29</v>
      </c>
      <c r="G320" s="10">
        <v>0.1</v>
      </c>
      <c r="H320" s="11" t="str" cm="1">
        <f t="array" ref="H320">INDEX(_xlfn.TEXTSPLIT(טבלה1[[#This Row],[עמודה2]],","),1)</f>
        <v>Lahore</v>
      </c>
      <c r="I320" s="12" t="str" cm="1">
        <f t="array" ref="I320">INDEX(_xlfn.TEXTSPLIT(טבלה1[[#This Row],[עמודה2]],","),2)</f>
        <v xml:space="preserve"> Pakistan</v>
      </c>
      <c r="J320" s="16" t="str">
        <f>_xlfn.CONCAT(טבלה1[[#This Row],[AI_Companies]]," ",טבלה1[[#This Row],[עמודה1]])</f>
        <v>STRATAGEMVentures http://www.stratagemven.com</v>
      </c>
      <c r="K320" s="12">
        <v>10</v>
      </c>
      <c r="L320" s="12" t="str">
        <f>IF(טבלה1[[#This Row],[עמודה53]]&gt;2000,"Yes","No")</f>
        <v>No</v>
      </c>
      <c r="M320" s="12">
        <v>49</v>
      </c>
      <c r="N320" s="12">
        <f>AVERAGE(טבלה1[[#This Row],[עמודה52]:[עמודה53]])</f>
        <v>29.5</v>
      </c>
      <c r="O320" s="12" t="str">
        <f>IF(טבלה1[[#This Row],[עמודה4]]="&lt; $25 / hr","0$ - $25 / hr",טבלה1[[#This Row],[עמודה4]])</f>
        <v>Undisclosed</v>
      </c>
      <c r="P320" s="12" t="str" cm="1">
        <f t="array" ref="P320">INDEX(_xlfn.TEXTSPLIT(טבלה1[[#This Row],[עמודה55]],"-"),1)</f>
        <v>Undisclosed</v>
      </c>
      <c r="Q320" s="21" t="e" cm="1">
        <f t="array" ref="Q320">INDEX(_xlfn.TEXTSPLIT(INDEX(_xlfn.TEXTSPLIT(טבלה1[[#This Row],[עמודה55]],"-"),2),"/"),1)</f>
        <v>#REF!</v>
      </c>
      <c r="R320" s="12" t="e">
        <f>AVERAGE(טבלה1[[#This Row],[עמודה59]:[עמודה60]])</f>
        <v>#VALUE!</v>
      </c>
      <c r="S320" s="3" t="e">
        <f>VALUE(SUBSTITUTE(טבלה1[[#This Row],[עמודה56]],"$",""))</f>
        <v>#VALUE!</v>
      </c>
      <c r="T320" s="3" t="e">
        <f>VALUE(SUBSTITUTE(טבלה1[[#This Row],[עמודה57]],"$",""))</f>
        <v>#REF!</v>
      </c>
      <c r="U320" s="3" t="e">
        <f>IF(טבלה1[[#This Row],[עמודה58]]&gt;30,"Yes","No")</f>
        <v>#VALUE!</v>
      </c>
    </row>
    <row r="321" spans="1:21" ht="13" x14ac:dyDescent="0.15">
      <c r="A321" s="8" t="s">
        <v>828</v>
      </c>
      <c r="B321" s="9" t="s">
        <v>829</v>
      </c>
      <c r="C321" s="9" t="s">
        <v>649</v>
      </c>
      <c r="D321" s="13">
        <v>1000</v>
      </c>
      <c r="E321" s="9" t="s">
        <v>33</v>
      </c>
      <c r="F321" s="9" t="s">
        <v>29</v>
      </c>
      <c r="G321" s="10">
        <v>0.1</v>
      </c>
      <c r="H321" s="11" t="str" cm="1">
        <f t="array" ref="H321">INDEX(_xlfn.TEXTSPLIT(טבלה1[[#This Row],[עמודה2]],","),1)</f>
        <v>Boulder</v>
      </c>
      <c r="I321" s="12" t="str" cm="1">
        <f t="array" ref="I321">INDEX(_xlfn.TEXTSPLIT(טבלה1[[#This Row],[עמודה2]],","),2)</f>
        <v xml:space="preserve"> CO</v>
      </c>
      <c r="J321" s="16" t="str">
        <f>_xlfn.CONCAT(טבלה1[[#This Row],[AI_Companies]]," ",טבלה1[[#This Row],[עמודה1]])</f>
        <v>R2Consulting https://www.r2c.io/</v>
      </c>
      <c r="K321" s="12">
        <v>10</v>
      </c>
      <c r="L321" s="12" t="str">
        <f>IF(טבלה1[[#This Row],[עמודה53]]&gt;2000,"Yes","No")</f>
        <v>No</v>
      </c>
      <c r="M321" s="12">
        <v>49</v>
      </c>
      <c r="N321" s="12">
        <f>AVERAGE(טבלה1[[#This Row],[עמודה52]:[עמודה53]])</f>
        <v>29.5</v>
      </c>
      <c r="O321" s="12" t="str">
        <f>IF(טבלה1[[#This Row],[עמודה4]]="&lt; $25 / hr","0$ - $25 / hr",טבלה1[[#This Row],[עמודה4]])</f>
        <v>$25 - $49 / hr</v>
      </c>
      <c r="P321" s="12" t="str" cm="1">
        <f t="array" ref="P321">INDEX(_xlfn.TEXTSPLIT(טבלה1[[#This Row],[עמודה55]],"-"),1)</f>
        <v xml:space="preserve">$25 </v>
      </c>
      <c r="Q321" s="21" t="str" cm="1">
        <f t="array" ref="Q321">INDEX(_xlfn.TEXTSPLIT(INDEX(_xlfn.TEXTSPLIT(טבלה1[[#This Row],[עמודה55]],"-"),2),"/"),1)</f>
        <v xml:space="preserve"> $49 </v>
      </c>
      <c r="R321" s="12">
        <f>AVERAGE(טבלה1[[#This Row],[עמודה59]:[עמודה60]])</f>
        <v>37</v>
      </c>
      <c r="S321" s="3">
        <f>VALUE(SUBSTITUTE(טבלה1[[#This Row],[עמודה56]],"$",""))</f>
        <v>25</v>
      </c>
      <c r="T321" s="3">
        <f>VALUE(SUBSTITUTE(טבלה1[[#This Row],[עמודה57]],"$",""))</f>
        <v>49</v>
      </c>
      <c r="U321" s="3" t="str">
        <f>IF(טבלה1[[#This Row],[עמודה58]]&gt;30,"Yes","No")</f>
        <v>Yes</v>
      </c>
    </row>
    <row r="322" spans="1:21" ht="13" x14ac:dyDescent="0.15">
      <c r="A322" s="8" t="s">
        <v>830</v>
      </c>
      <c r="B322" s="9" t="s">
        <v>831</v>
      </c>
      <c r="C322" s="9" t="s">
        <v>501</v>
      </c>
      <c r="D322" s="13">
        <v>25000</v>
      </c>
      <c r="E322" s="9" t="s">
        <v>33</v>
      </c>
      <c r="F322" s="9" t="s">
        <v>29</v>
      </c>
      <c r="G322" s="10">
        <v>0.2</v>
      </c>
      <c r="H322" s="11" t="str" cm="1">
        <f t="array" ref="H322">INDEX(_xlfn.TEXTSPLIT(טבלה1[[#This Row],[עמודה2]],","),1)</f>
        <v>Wrocław</v>
      </c>
      <c r="I322" s="12" t="str" cm="1">
        <f t="array" ref="I322">INDEX(_xlfn.TEXTSPLIT(טבלה1[[#This Row],[עמודה2]],","),2)</f>
        <v xml:space="preserve"> Poland</v>
      </c>
      <c r="J322" s="16" t="str">
        <f>_xlfn.CONCAT(טבלה1[[#This Row],[AI_Companies]]," ",טבלה1[[#This Row],[עמודה1]])</f>
        <v>Jazzros https://www.jazzros.com</v>
      </c>
      <c r="K322" s="12">
        <v>10</v>
      </c>
      <c r="L322" s="12" t="str">
        <f>IF(טבלה1[[#This Row],[עמודה53]]&gt;2000,"Yes","No")</f>
        <v>No</v>
      </c>
      <c r="M322" s="12">
        <v>49</v>
      </c>
      <c r="N322" s="12">
        <f>AVERAGE(טבלה1[[#This Row],[עמודה52]:[עמודה53]])</f>
        <v>29.5</v>
      </c>
      <c r="O322" s="12" t="str">
        <f>IF(טבלה1[[#This Row],[עמודה4]]="&lt; $25 / hr","0$ - $25 / hr",טבלה1[[#This Row],[עמודה4]])</f>
        <v>$25 - $49 / hr</v>
      </c>
      <c r="P322" s="12" t="str" cm="1">
        <f t="array" ref="P322">INDEX(_xlfn.TEXTSPLIT(טבלה1[[#This Row],[עמודה55]],"-"),1)</f>
        <v xml:space="preserve">$25 </v>
      </c>
      <c r="Q322" s="21" t="str" cm="1">
        <f t="array" ref="Q322">INDEX(_xlfn.TEXTSPLIT(INDEX(_xlfn.TEXTSPLIT(טבלה1[[#This Row],[עמודה55]],"-"),2),"/"),1)</f>
        <v xml:space="preserve"> $49 </v>
      </c>
      <c r="R322" s="12">
        <f>AVERAGE(טבלה1[[#This Row],[עמודה59]:[עמודה60]])</f>
        <v>37</v>
      </c>
      <c r="S322" s="3">
        <f>VALUE(SUBSTITUTE(טבלה1[[#This Row],[עמודה56]],"$",""))</f>
        <v>25</v>
      </c>
      <c r="T322" s="3">
        <f>VALUE(SUBSTITUTE(טבלה1[[#This Row],[עמודה57]],"$",""))</f>
        <v>49</v>
      </c>
      <c r="U322" s="3" t="str">
        <f>IF(טבלה1[[#This Row],[עמודה58]]&gt;30,"Yes","No")</f>
        <v>Yes</v>
      </c>
    </row>
    <row r="323" spans="1:21" ht="13" x14ac:dyDescent="0.15">
      <c r="A323" s="8" t="s">
        <v>832</v>
      </c>
      <c r="B323" s="9" t="s">
        <v>833</v>
      </c>
      <c r="C323" s="9" t="s">
        <v>91</v>
      </c>
      <c r="D323" s="13">
        <v>5000</v>
      </c>
      <c r="E323" s="9" t="s">
        <v>14</v>
      </c>
      <c r="F323" s="9" t="s">
        <v>29</v>
      </c>
      <c r="G323" s="10">
        <v>0.1</v>
      </c>
      <c r="H323" s="11" t="str" cm="1">
        <f t="array" ref="H323">INDEX(_xlfn.TEXTSPLIT(טבלה1[[#This Row],[עמודה2]],","),1)</f>
        <v>Jaipur</v>
      </c>
      <c r="I323" s="12" t="str" cm="1">
        <f t="array" ref="I323">INDEX(_xlfn.TEXTSPLIT(טבלה1[[#This Row],[עמודה2]],","),2)</f>
        <v xml:space="preserve"> India</v>
      </c>
      <c r="J323" s="16" t="str">
        <f>_xlfn.CONCAT(טבלה1[[#This Row],[AI_Companies]]," ",טבלה1[[#This Row],[עמודה1]])</f>
        <v>VardhamanInfotech https://www.vardhamaninfotech.com/</v>
      </c>
      <c r="K323" s="12">
        <v>10</v>
      </c>
      <c r="L323" s="12" t="str">
        <f>IF(טבלה1[[#This Row],[עמודה53]]&gt;2000,"Yes","No")</f>
        <v>No</v>
      </c>
      <c r="M323" s="12">
        <v>49</v>
      </c>
      <c r="N323" s="12">
        <f>AVERAGE(טבלה1[[#This Row],[עמודה52]:[עמודה53]])</f>
        <v>29.5</v>
      </c>
      <c r="O323" s="12" t="str">
        <f>IF(טבלה1[[#This Row],[עמודה4]]="&lt; $25 / hr","0$ - $25 / hr",טבלה1[[#This Row],[עמודה4]])</f>
        <v>0$ - $25 / hr</v>
      </c>
      <c r="P323" s="12" t="str" cm="1">
        <f t="array" ref="P323">INDEX(_xlfn.TEXTSPLIT(טבלה1[[#This Row],[עמודה55]],"-"),1)</f>
        <v xml:space="preserve">0$ </v>
      </c>
      <c r="Q323" s="21" t="str" cm="1">
        <f t="array" ref="Q323">INDEX(_xlfn.TEXTSPLIT(INDEX(_xlfn.TEXTSPLIT(טבלה1[[#This Row],[עמודה55]],"-"),2),"/"),1)</f>
        <v xml:space="preserve"> $25 </v>
      </c>
      <c r="R323" s="12">
        <f>AVERAGE(טבלה1[[#This Row],[עמודה59]:[עמודה60]])</f>
        <v>12.5</v>
      </c>
      <c r="S323" s="3">
        <f>VALUE(SUBSTITUTE(טבלה1[[#This Row],[עמודה56]],"$",""))</f>
        <v>0</v>
      </c>
      <c r="T323" s="3">
        <f>VALUE(SUBSTITUTE(טבלה1[[#This Row],[עמודה57]],"$",""))</f>
        <v>25</v>
      </c>
      <c r="U323" s="3" t="str">
        <f>IF(טבלה1[[#This Row],[עמודה58]]&gt;30,"Yes","No")</f>
        <v>No</v>
      </c>
    </row>
    <row r="324" spans="1:21" ht="13" x14ac:dyDescent="0.15">
      <c r="A324" s="8" t="s">
        <v>834</v>
      </c>
      <c r="B324" s="9" t="s">
        <v>835</v>
      </c>
      <c r="C324" s="9" t="s">
        <v>361</v>
      </c>
      <c r="D324" s="9" t="s">
        <v>4</v>
      </c>
      <c r="E324" s="9" t="s">
        <v>14</v>
      </c>
      <c r="F324" s="9" t="s">
        <v>29</v>
      </c>
      <c r="G324" s="10">
        <v>0.1</v>
      </c>
      <c r="H324" s="11" t="str" cm="1">
        <f t="array" ref="H324">INDEX(_xlfn.TEXTSPLIT(טבלה1[[#This Row],[עמודה2]],","),1)</f>
        <v>Pune</v>
      </c>
      <c r="I324" s="12" t="str" cm="1">
        <f t="array" ref="I324">INDEX(_xlfn.TEXTSPLIT(טבלה1[[#This Row],[עמודה2]],","),2)</f>
        <v xml:space="preserve"> India</v>
      </c>
      <c r="J324" s="16" t="str">
        <f>_xlfn.CONCAT(טבלה1[[#This Row],[AI_Companies]]," ",טבלה1[[#This Row],[עמודה1]])</f>
        <v>STWServicesLLP https://www.stw-services.com/</v>
      </c>
      <c r="K324" s="12">
        <v>10</v>
      </c>
      <c r="L324" s="12" t="str">
        <f>IF(טבלה1[[#This Row],[עמודה53]]&gt;2000,"Yes","No")</f>
        <v>No</v>
      </c>
      <c r="M324" s="12">
        <v>49</v>
      </c>
      <c r="N324" s="12">
        <f>AVERAGE(טבלה1[[#This Row],[עמודה52]:[עמודה53]])</f>
        <v>29.5</v>
      </c>
      <c r="O324" s="12" t="str">
        <f>IF(טבלה1[[#This Row],[עמודה4]]="&lt; $25 / hr","0$ - $25 / hr",טבלה1[[#This Row],[עמודה4]])</f>
        <v>0$ - $25 / hr</v>
      </c>
      <c r="P324" s="12" t="str" cm="1">
        <f t="array" ref="P324">INDEX(_xlfn.TEXTSPLIT(טבלה1[[#This Row],[עמודה55]],"-"),1)</f>
        <v xml:space="preserve">0$ </v>
      </c>
      <c r="Q324" s="21" t="str" cm="1">
        <f t="array" ref="Q324">INDEX(_xlfn.TEXTSPLIT(INDEX(_xlfn.TEXTSPLIT(טבלה1[[#This Row],[עמודה55]],"-"),2),"/"),1)</f>
        <v xml:space="preserve"> $25 </v>
      </c>
      <c r="R324" s="12">
        <f>AVERAGE(טבלה1[[#This Row],[עמודה59]:[עמודה60]])</f>
        <v>12.5</v>
      </c>
      <c r="S324" s="3">
        <f>VALUE(SUBSTITUTE(טבלה1[[#This Row],[עמודה56]],"$",""))</f>
        <v>0</v>
      </c>
      <c r="T324" s="3">
        <f>VALUE(SUBSTITUTE(טבלה1[[#This Row],[עמודה57]],"$",""))</f>
        <v>25</v>
      </c>
      <c r="U324" s="3" t="str">
        <f>IF(טבלה1[[#This Row],[עמודה58]]&gt;30,"Yes","No")</f>
        <v>No</v>
      </c>
    </row>
    <row r="325" spans="1:21" ht="13" x14ac:dyDescent="0.15">
      <c r="A325" s="8" t="s">
        <v>836</v>
      </c>
      <c r="B325" s="9" t="s">
        <v>837</v>
      </c>
      <c r="C325" s="9" t="s">
        <v>440</v>
      </c>
      <c r="D325" s="13">
        <v>10000</v>
      </c>
      <c r="E325" s="9" t="s">
        <v>9</v>
      </c>
      <c r="F325" s="9" t="s">
        <v>117</v>
      </c>
      <c r="G325" s="10">
        <v>0.15</v>
      </c>
      <c r="H325" s="11" t="str" cm="1">
        <f t="array" ref="H325">INDEX(_xlfn.TEXTSPLIT(טבלה1[[#This Row],[עמודה2]],","),1)</f>
        <v>Sarajevo</v>
      </c>
      <c r="I325" s="12" t="str" cm="1">
        <f t="array" ref="I325">INDEX(_xlfn.TEXTSPLIT(טבלה1[[#This Row],[עמודה2]],","),2)</f>
        <v xml:space="preserve"> Bosnia and Herzegovina</v>
      </c>
      <c r="J325" s="16" t="str">
        <f>_xlfn.CONCAT(טבלה1[[#This Row],[AI_Companies]]," ",טבלה1[[#This Row],[עמודה1]])</f>
        <v>ScaleUP https://www.scaleup.ba</v>
      </c>
      <c r="K325" s="12">
        <v>2</v>
      </c>
      <c r="L325" s="12" t="str">
        <f>IF(טבלה1[[#This Row],[עמודה53]]&gt;2000,"Yes","No")</f>
        <v>No</v>
      </c>
      <c r="M325" s="12">
        <v>9</v>
      </c>
      <c r="N325" s="12">
        <f>AVERAGE(טבלה1[[#This Row],[עמודה52]:[עמודה53]])</f>
        <v>5.5</v>
      </c>
      <c r="O325" s="12" t="str">
        <f>IF(טבלה1[[#This Row],[עמודה4]]="&lt; $25 / hr","0$ - $25 / hr",טבלה1[[#This Row],[עמודה4]])</f>
        <v>$50 - $99 / hr</v>
      </c>
      <c r="P325" s="12" t="str" cm="1">
        <f t="array" ref="P325">INDEX(_xlfn.TEXTSPLIT(טבלה1[[#This Row],[עמודה55]],"-"),1)</f>
        <v xml:space="preserve">$50 </v>
      </c>
      <c r="Q325" s="21" t="str" cm="1">
        <f t="array" ref="Q325">INDEX(_xlfn.TEXTSPLIT(INDEX(_xlfn.TEXTSPLIT(טבלה1[[#This Row],[עמודה55]],"-"),2),"/"),1)</f>
        <v xml:space="preserve"> $99 </v>
      </c>
      <c r="R325" s="12">
        <f>AVERAGE(טבלה1[[#This Row],[עמודה59]:[עמודה60]])</f>
        <v>74.5</v>
      </c>
      <c r="S325" s="3">
        <f>VALUE(SUBSTITUTE(טבלה1[[#This Row],[עמודה56]],"$",""))</f>
        <v>50</v>
      </c>
      <c r="T325" s="3">
        <f>VALUE(SUBSTITUTE(טבלה1[[#This Row],[עמודה57]],"$",""))</f>
        <v>99</v>
      </c>
      <c r="U325" s="3" t="str">
        <f>IF(טבלה1[[#This Row],[עמודה58]]&gt;30,"Yes","No")</f>
        <v>Yes</v>
      </c>
    </row>
    <row r="326" spans="1:21" ht="13" x14ac:dyDescent="0.15">
      <c r="A326" s="8" t="s">
        <v>838</v>
      </c>
      <c r="B326" s="9" t="s">
        <v>839</v>
      </c>
      <c r="C326" s="9" t="s">
        <v>53</v>
      </c>
      <c r="D326" s="13">
        <v>25000</v>
      </c>
      <c r="E326" s="9" t="s">
        <v>33</v>
      </c>
      <c r="F326" s="9" t="s">
        <v>29</v>
      </c>
      <c r="G326" s="10">
        <v>0.15</v>
      </c>
      <c r="H326" s="11" t="str" cm="1">
        <f t="array" ref="H326">INDEX(_xlfn.TEXTSPLIT(טבלה1[[#This Row],[עמודה2]],","),1)</f>
        <v>Kyiv</v>
      </c>
      <c r="I326" s="12" t="str" cm="1">
        <f t="array" ref="I326">INDEX(_xlfn.TEXTSPLIT(טבלה1[[#This Row],[עמודה2]],","),2)</f>
        <v xml:space="preserve"> Ukraine</v>
      </c>
      <c r="J326" s="16" t="str">
        <f>_xlfn.CONCAT(טבלה1[[#This Row],[AI_Companies]]," ",טבלה1[[#This Row],[עמודה1]])</f>
        <v>20ThousandLeagues http://www.20thousandleagues.com</v>
      </c>
      <c r="K326" s="12">
        <v>10</v>
      </c>
      <c r="L326" s="12" t="str">
        <f>IF(טבלה1[[#This Row],[עמודה53]]&gt;2000,"Yes","No")</f>
        <v>No</v>
      </c>
      <c r="M326" s="12">
        <v>49</v>
      </c>
      <c r="N326" s="12">
        <f>AVERAGE(טבלה1[[#This Row],[עמודה52]:[עמודה53]])</f>
        <v>29.5</v>
      </c>
      <c r="O326" s="12" t="str">
        <f>IF(טבלה1[[#This Row],[עמודה4]]="&lt; $25 / hr","0$ - $25 / hr",טבלה1[[#This Row],[עמודה4]])</f>
        <v>$25 - $49 / hr</v>
      </c>
      <c r="P326" s="12" t="str" cm="1">
        <f t="array" ref="P326">INDEX(_xlfn.TEXTSPLIT(טבלה1[[#This Row],[עמודה55]],"-"),1)</f>
        <v xml:space="preserve">$25 </v>
      </c>
      <c r="Q326" s="21" t="str" cm="1">
        <f t="array" ref="Q326">INDEX(_xlfn.TEXTSPLIT(INDEX(_xlfn.TEXTSPLIT(טבלה1[[#This Row],[עמודה55]],"-"),2),"/"),1)</f>
        <v xml:space="preserve"> $49 </v>
      </c>
      <c r="R326" s="12">
        <f>AVERAGE(טבלה1[[#This Row],[עמודה59]:[עמודה60]])</f>
        <v>37</v>
      </c>
      <c r="S326" s="3">
        <f>VALUE(SUBSTITUTE(טבלה1[[#This Row],[עמודה56]],"$",""))</f>
        <v>25</v>
      </c>
      <c r="T326" s="3">
        <f>VALUE(SUBSTITUTE(טבלה1[[#This Row],[עמודה57]],"$",""))</f>
        <v>49</v>
      </c>
      <c r="U326" s="3" t="str">
        <f>IF(טבלה1[[#This Row],[עמודה58]]&gt;30,"Yes","No")</f>
        <v>Yes</v>
      </c>
    </row>
    <row r="327" spans="1:21" ht="13" x14ac:dyDescent="0.15">
      <c r="A327" s="8" t="s">
        <v>840</v>
      </c>
      <c r="B327" s="9" t="s">
        <v>841</v>
      </c>
      <c r="C327" s="9" t="s">
        <v>842</v>
      </c>
      <c r="D327" s="13">
        <v>10000</v>
      </c>
      <c r="E327" s="9" t="s">
        <v>33</v>
      </c>
      <c r="F327" s="9" t="s">
        <v>10</v>
      </c>
      <c r="G327" s="10">
        <v>0.2</v>
      </c>
      <c r="H327" s="11" t="str" cm="1">
        <f t="array" ref="H327">INDEX(_xlfn.TEXTSPLIT(טבלה1[[#This Row],[עמודה2]],","),1)</f>
        <v>San Rafael de Escazú</v>
      </c>
      <c r="I327" s="12" t="str" cm="1">
        <f t="array" ref="I327">INDEX(_xlfn.TEXTSPLIT(טבלה1[[#This Row],[עמודה2]],","),2)</f>
        <v xml:space="preserve"> Costa Rica</v>
      </c>
      <c r="J327" s="16" t="str">
        <f>_xlfn.CONCAT(טבלה1[[#This Row],[AI_Companies]]," ",טבלה1[[#This Row],[עמודה1]])</f>
        <v>DataNeoShore http://www.dataneoshore.com</v>
      </c>
      <c r="K327" s="12">
        <v>50</v>
      </c>
      <c r="L327" s="12" t="str">
        <f>IF(טבלה1[[#This Row],[עמודה53]]&gt;2000,"Yes","No")</f>
        <v>No</v>
      </c>
      <c r="M327" s="12">
        <v>249</v>
      </c>
      <c r="N327" s="12">
        <f>AVERAGE(טבלה1[[#This Row],[עמודה52]:[עמודה53]])</f>
        <v>149.5</v>
      </c>
      <c r="O327" s="12" t="str">
        <f>IF(טבלה1[[#This Row],[עמודה4]]="&lt; $25 / hr","0$ - $25 / hr",טבלה1[[#This Row],[עמודה4]])</f>
        <v>$25 - $49 / hr</v>
      </c>
      <c r="P327" s="12" t="str" cm="1">
        <f t="array" ref="P327">INDEX(_xlfn.TEXTSPLIT(טבלה1[[#This Row],[עמודה55]],"-"),1)</f>
        <v xml:space="preserve">$25 </v>
      </c>
      <c r="Q327" s="21" t="str" cm="1">
        <f t="array" ref="Q327">INDEX(_xlfn.TEXTSPLIT(INDEX(_xlfn.TEXTSPLIT(טבלה1[[#This Row],[עמודה55]],"-"),2),"/"),1)</f>
        <v xml:space="preserve"> $49 </v>
      </c>
      <c r="R327" s="12">
        <f>AVERAGE(טבלה1[[#This Row],[עמודה59]:[עמודה60]])</f>
        <v>37</v>
      </c>
      <c r="S327" s="3">
        <f>VALUE(SUBSTITUTE(טבלה1[[#This Row],[עמודה56]],"$",""))</f>
        <v>25</v>
      </c>
      <c r="T327" s="3">
        <f>VALUE(SUBSTITUTE(טבלה1[[#This Row],[עמודה57]],"$",""))</f>
        <v>49</v>
      </c>
      <c r="U327" s="3" t="str">
        <f>IF(טבלה1[[#This Row],[עמודה58]]&gt;30,"Yes","No")</f>
        <v>Yes</v>
      </c>
    </row>
    <row r="328" spans="1:21" ht="13" x14ac:dyDescent="0.15">
      <c r="A328" s="8" t="s">
        <v>843</v>
      </c>
      <c r="B328" s="9" t="s">
        <v>844</v>
      </c>
      <c r="C328" s="9" t="s">
        <v>845</v>
      </c>
      <c r="D328" s="13">
        <v>10000</v>
      </c>
      <c r="E328" s="9" t="s">
        <v>9</v>
      </c>
      <c r="F328" s="9" t="s">
        <v>117</v>
      </c>
      <c r="G328" s="10">
        <v>0.1</v>
      </c>
      <c r="H328" s="11" t="str" cm="1">
        <f t="array" ref="H328">INDEX(_xlfn.TEXTSPLIT(טבלה1[[#This Row],[עמודה2]],","),1)</f>
        <v>Oleśnica</v>
      </c>
      <c r="I328" s="12" t="str" cm="1">
        <f t="array" ref="I328">INDEX(_xlfn.TEXTSPLIT(טבלה1[[#This Row],[עמודה2]],","),2)</f>
        <v xml:space="preserve"> Poland</v>
      </c>
      <c r="J328" s="16" t="str">
        <f>_xlfn.CONCAT(טבלה1[[#This Row],[AI_Companies]]," ",טבלה1[[#This Row],[עמודה1]])</f>
        <v>Techs https://www.itstartechs.com/</v>
      </c>
      <c r="K328" s="12">
        <v>2</v>
      </c>
      <c r="L328" s="12" t="str">
        <f>IF(טבלה1[[#This Row],[עמודה53]]&gt;2000,"Yes","No")</f>
        <v>No</v>
      </c>
      <c r="M328" s="12">
        <v>9</v>
      </c>
      <c r="N328" s="12">
        <f>AVERAGE(טבלה1[[#This Row],[עמודה52]:[עמודה53]])</f>
        <v>5.5</v>
      </c>
      <c r="O328" s="12" t="str">
        <f>IF(טבלה1[[#This Row],[עמודה4]]="&lt; $25 / hr","0$ - $25 / hr",טבלה1[[#This Row],[עמודה4]])</f>
        <v>$50 - $99 / hr</v>
      </c>
      <c r="P328" s="12" t="str" cm="1">
        <f t="array" ref="P328">INDEX(_xlfn.TEXTSPLIT(טבלה1[[#This Row],[עמודה55]],"-"),1)</f>
        <v xml:space="preserve">$50 </v>
      </c>
      <c r="Q328" s="21" t="str" cm="1">
        <f t="array" ref="Q328">INDEX(_xlfn.TEXTSPLIT(INDEX(_xlfn.TEXTSPLIT(טבלה1[[#This Row],[עמודה55]],"-"),2),"/"),1)</f>
        <v xml:space="preserve"> $99 </v>
      </c>
      <c r="R328" s="12">
        <f>AVERAGE(טבלה1[[#This Row],[עמודה59]:[עמודה60]])</f>
        <v>74.5</v>
      </c>
      <c r="S328" s="3">
        <f>VALUE(SUBSTITUTE(טבלה1[[#This Row],[עמודה56]],"$",""))</f>
        <v>50</v>
      </c>
      <c r="T328" s="3">
        <f>VALUE(SUBSTITUTE(טבלה1[[#This Row],[עמודה57]],"$",""))</f>
        <v>99</v>
      </c>
      <c r="U328" s="3" t="str">
        <f>IF(טבלה1[[#This Row],[עמודה58]]&gt;30,"Yes","No")</f>
        <v>Yes</v>
      </c>
    </row>
    <row r="329" spans="1:21" ht="13" x14ac:dyDescent="0.15">
      <c r="A329" s="8" t="s">
        <v>846</v>
      </c>
      <c r="B329" s="9" t="s">
        <v>847</v>
      </c>
      <c r="C329" s="9" t="s">
        <v>848</v>
      </c>
      <c r="D329" s="13">
        <v>10000</v>
      </c>
      <c r="E329" s="9" t="s">
        <v>33</v>
      </c>
      <c r="F329" s="9" t="s">
        <v>29</v>
      </c>
      <c r="G329" s="10">
        <v>0.1</v>
      </c>
      <c r="H329" s="11" t="str" cm="1">
        <f t="array" ref="H329">INDEX(_xlfn.TEXTSPLIT(טבלה1[[#This Row],[עמודה2]],","),1)</f>
        <v>Weston</v>
      </c>
      <c r="I329" s="12" t="str" cm="1">
        <f t="array" ref="I329">INDEX(_xlfn.TEXTSPLIT(טבלה1[[#This Row],[עמודה2]],","),2)</f>
        <v xml:space="preserve"> FL</v>
      </c>
      <c r="J329" s="16" t="str">
        <f>_xlfn.CONCAT(טבלה1[[#This Row],[AI_Companies]]," ",טבלה1[[#This Row],[עמודה1]])</f>
        <v>LotzApSolutions https://www.lotzap.com/</v>
      </c>
      <c r="K329" s="12">
        <v>10</v>
      </c>
      <c r="L329" s="12" t="str">
        <f>IF(טבלה1[[#This Row],[עמודה53]]&gt;2000,"Yes","No")</f>
        <v>No</v>
      </c>
      <c r="M329" s="12">
        <v>49</v>
      </c>
      <c r="N329" s="12">
        <f>AVERAGE(טבלה1[[#This Row],[עמודה52]:[עמודה53]])</f>
        <v>29.5</v>
      </c>
      <c r="O329" s="12" t="str">
        <f>IF(טבלה1[[#This Row],[עמודה4]]="&lt; $25 / hr","0$ - $25 / hr",טבלה1[[#This Row],[עמודה4]])</f>
        <v>$25 - $49 / hr</v>
      </c>
      <c r="P329" s="12" t="str" cm="1">
        <f t="array" ref="P329">INDEX(_xlfn.TEXTSPLIT(טבלה1[[#This Row],[עמודה55]],"-"),1)</f>
        <v xml:space="preserve">$25 </v>
      </c>
      <c r="Q329" s="21" t="str" cm="1">
        <f t="array" ref="Q329">INDEX(_xlfn.TEXTSPLIT(INDEX(_xlfn.TEXTSPLIT(טבלה1[[#This Row],[עמודה55]],"-"),2),"/"),1)</f>
        <v xml:space="preserve"> $49 </v>
      </c>
      <c r="R329" s="12">
        <f>AVERAGE(טבלה1[[#This Row],[עמודה59]:[עמודה60]])</f>
        <v>37</v>
      </c>
      <c r="S329" s="3">
        <f>VALUE(SUBSTITUTE(טבלה1[[#This Row],[עמודה56]],"$",""))</f>
        <v>25</v>
      </c>
      <c r="T329" s="3">
        <f>VALUE(SUBSTITUTE(טבלה1[[#This Row],[עמודה57]],"$",""))</f>
        <v>49</v>
      </c>
      <c r="U329" s="3" t="str">
        <f>IF(טבלה1[[#This Row],[עמודה58]]&gt;30,"Yes","No")</f>
        <v>Yes</v>
      </c>
    </row>
    <row r="330" spans="1:21" ht="13" x14ac:dyDescent="0.15">
      <c r="A330" s="8" t="s">
        <v>849</v>
      </c>
      <c r="B330" s="9" t="s">
        <v>850</v>
      </c>
      <c r="C330" s="9" t="s">
        <v>264</v>
      </c>
      <c r="D330" s="13">
        <v>10000</v>
      </c>
      <c r="E330" s="9" t="s">
        <v>33</v>
      </c>
      <c r="F330" s="9" t="s">
        <v>29</v>
      </c>
      <c r="G330" s="10">
        <v>0.1</v>
      </c>
      <c r="H330" s="11" t="str" cm="1">
        <f t="array" ref="H330">INDEX(_xlfn.TEXTSPLIT(טבלה1[[#This Row],[עמודה2]],","),1)</f>
        <v>Yerevan</v>
      </c>
      <c r="I330" s="12" t="str" cm="1">
        <f t="array" ref="I330">INDEX(_xlfn.TEXTSPLIT(טבלה1[[#This Row],[עמודה2]],","),2)</f>
        <v xml:space="preserve"> Armenia</v>
      </c>
      <c r="J330" s="16" t="str">
        <f>_xlfn.CONCAT(טבלה1[[#This Row],[AI_Companies]]," ",טבלה1[[#This Row],[עמודה1]])</f>
        <v>FidemLLC https://www.fidem.am</v>
      </c>
      <c r="K330" s="12">
        <v>10</v>
      </c>
      <c r="L330" s="12" t="str">
        <f>IF(טבלה1[[#This Row],[עמודה53]]&gt;2000,"Yes","No")</f>
        <v>No</v>
      </c>
      <c r="M330" s="12">
        <v>49</v>
      </c>
      <c r="N330" s="12">
        <f>AVERAGE(טבלה1[[#This Row],[עמודה52]:[עמודה53]])</f>
        <v>29.5</v>
      </c>
      <c r="O330" s="12" t="str">
        <f>IF(טבלה1[[#This Row],[עמודה4]]="&lt; $25 / hr","0$ - $25 / hr",טבלה1[[#This Row],[עמודה4]])</f>
        <v>$25 - $49 / hr</v>
      </c>
      <c r="P330" s="12" t="str" cm="1">
        <f t="array" ref="P330">INDEX(_xlfn.TEXTSPLIT(טבלה1[[#This Row],[עמודה55]],"-"),1)</f>
        <v xml:space="preserve">$25 </v>
      </c>
      <c r="Q330" s="21" t="str" cm="1">
        <f t="array" ref="Q330">INDEX(_xlfn.TEXTSPLIT(INDEX(_xlfn.TEXTSPLIT(טבלה1[[#This Row],[עמודה55]],"-"),2),"/"),1)</f>
        <v xml:space="preserve"> $49 </v>
      </c>
      <c r="R330" s="12">
        <f>AVERAGE(טבלה1[[#This Row],[עמודה59]:[עמודה60]])</f>
        <v>37</v>
      </c>
      <c r="S330" s="3">
        <f>VALUE(SUBSTITUTE(טבלה1[[#This Row],[עמודה56]],"$",""))</f>
        <v>25</v>
      </c>
      <c r="T330" s="3">
        <f>VALUE(SUBSTITUTE(טבלה1[[#This Row],[עמודה57]],"$",""))</f>
        <v>49</v>
      </c>
      <c r="U330" s="3" t="str">
        <f>IF(טבלה1[[#This Row],[עמודה58]]&gt;30,"Yes","No")</f>
        <v>Yes</v>
      </c>
    </row>
    <row r="331" spans="1:21" ht="13" x14ac:dyDescent="0.15">
      <c r="A331" s="8" t="s">
        <v>851</v>
      </c>
      <c r="B331" s="9" t="s">
        <v>852</v>
      </c>
      <c r="C331" s="9" t="s">
        <v>24</v>
      </c>
      <c r="D331" s="13">
        <v>10000</v>
      </c>
      <c r="E331" s="9" t="s">
        <v>33</v>
      </c>
      <c r="F331" s="9" t="s">
        <v>29</v>
      </c>
      <c r="G331" s="10">
        <v>0.1</v>
      </c>
      <c r="H331" s="11" t="str" cm="1">
        <f t="array" ref="H331">INDEX(_xlfn.TEXTSPLIT(טבלה1[[#This Row],[עמודה2]],","),1)</f>
        <v>Tallinn</v>
      </c>
      <c r="I331" s="12" t="str" cm="1">
        <f t="array" ref="I331">INDEX(_xlfn.TEXTSPLIT(טבלה1[[#This Row],[עמודה2]],","),2)</f>
        <v xml:space="preserve"> Estonia</v>
      </c>
      <c r="J331" s="16" t="str">
        <f>_xlfn.CONCAT(טבלה1[[#This Row],[AI_Companies]]," ",טבלה1[[#This Row],[עמודה1]])</f>
        <v>VaregerGroup https://vareger.com/</v>
      </c>
      <c r="K331" s="12">
        <v>10</v>
      </c>
      <c r="L331" s="12" t="str">
        <f>IF(טבלה1[[#This Row],[עמודה53]]&gt;2000,"Yes","No")</f>
        <v>No</v>
      </c>
      <c r="M331" s="12">
        <v>49</v>
      </c>
      <c r="N331" s="12">
        <f>AVERAGE(טבלה1[[#This Row],[עמודה52]:[עמודה53]])</f>
        <v>29.5</v>
      </c>
      <c r="O331" s="12" t="str">
        <f>IF(טבלה1[[#This Row],[עמודה4]]="&lt; $25 / hr","0$ - $25 / hr",טבלה1[[#This Row],[עמודה4]])</f>
        <v>$25 - $49 / hr</v>
      </c>
      <c r="P331" s="12" t="str" cm="1">
        <f t="array" ref="P331">INDEX(_xlfn.TEXTSPLIT(טבלה1[[#This Row],[עמודה55]],"-"),1)</f>
        <v xml:space="preserve">$25 </v>
      </c>
      <c r="Q331" s="21" t="str" cm="1">
        <f t="array" ref="Q331">INDEX(_xlfn.TEXTSPLIT(INDEX(_xlfn.TEXTSPLIT(טבלה1[[#This Row],[עמודה55]],"-"),2),"/"),1)</f>
        <v xml:space="preserve"> $49 </v>
      </c>
      <c r="R331" s="12">
        <f>AVERAGE(טבלה1[[#This Row],[עמודה59]:[עמודה60]])</f>
        <v>37</v>
      </c>
      <c r="S331" s="3">
        <f>VALUE(SUBSTITUTE(טבלה1[[#This Row],[עמודה56]],"$",""))</f>
        <v>25</v>
      </c>
      <c r="T331" s="3">
        <f>VALUE(SUBSTITUTE(טבלה1[[#This Row],[עמודה57]],"$",""))</f>
        <v>49</v>
      </c>
      <c r="U331" s="3" t="str">
        <f>IF(טבלה1[[#This Row],[עמודה58]]&gt;30,"Yes","No")</f>
        <v>Yes</v>
      </c>
    </row>
    <row r="332" spans="1:21" ht="13" x14ac:dyDescent="0.15">
      <c r="A332" s="8" t="s">
        <v>853</v>
      </c>
      <c r="B332" s="9" t="s">
        <v>854</v>
      </c>
      <c r="C332" s="9" t="s">
        <v>303</v>
      </c>
      <c r="D332" s="9" t="s">
        <v>4</v>
      </c>
      <c r="E332" s="9" t="s">
        <v>4</v>
      </c>
      <c r="F332" s="9" t="s">
        <v>29</v>
      </c>
      <c r="G332" s="10">
        <v>0.2</v>
      </c>
      <c r="H332" s="11" t="str" cm="1">
        <f t="array" ref="H332">INDEX(_xlfn.TEXTSPLIT(טבלה1[[#This Row],[עמודה2]],","),1)</f>
        <v>Zagreb</v>
      </c>
      <c r="I332" s="12" t="str" cm="1">
        <f t="array" ref="I332">INDEX(_xlfn.TEXTSPLIT(טבלה1[[#This Row],[עמודה2]],","),2)</f>
        <v xml:space="preserve"> Croatia</v>
      </c>
      <c r="J332" s="16" t="str">
        <f>_xlfn.CONCAT(טבלה1[[#This Row],[AI_Companies]]," ",טבלה1[[#This Row],[עמודה1]])</f>
        <v>Comminus http://www.comminus.hr</v>
      </c>
      <c r="K332" s="12">
        <v>10</v>
      </c>
      <c r="L332" s="12" t="str">
        <f>IF(טבלה1[[#This Row],[עמודה53]]&gt;2000,"Yes","No")</f>
        <v>No</v>
      </c>
      <c r="M332" s="12">
        <v>49</v>
      </c>
      <c r="N332" s="12">
        <f>AVERAGE(טבלה1[[#This Row],[עמודה52]:[עמודה53]])</f>
        <v>29.5</v>
      </c>
      <c r="O332" s="12" t="str">
        <f>IF(טבלה1[[#This Row],[עמודה4]]="&lt; $25 / hr","0$ - $25 / hr",טבלה1[[#This Row],[עמודה4]])</f>
        <v>Undisclosed</v>
      </c>
      <c r="P332" s="12" t="str" cm="1">
        <f t="array" ref="P332">INDEX(_xlfn.TEXTSPLIT(טבלה1[[#This Row],[עמודה55]],"-"),1)</f>
        <v>Undisclosed</v>
      </c>
      <c r="Q332" s="21" t="e" cm="1">
        <f t="array" ref="Q332">INDEX(_xlfn.TEXTSPLIT(INDEX(_xlfn.TEXTSPLIT(טבלה1[[#This Row],[עמודה55]],"-"),2),"/"),1)</f>
        <v>#REF!</v>
      </c>
      <c r="R332" s="12" t="e">
        <f>AVERAGE(טבלה1[[#This Row],[עמודה59]:[עמודה60]])</f>
        <v>#VALUE!</v>
      </c>
      <c r="S332" s="3" t="e">
        <f>VALUE(SUBSTITUTE(טבלה1[[#This Row],[עמודה56]],"$",""))</f>
        <v>#VALUE!</v>
      </c>
      <c r="T332" s="3" t="e">
        <f>VALUE(SUBSTITUTE(טבלה1[[#This Row],[עמודה57]],"$",""))</f>
        <v>#REF!</v>
      </c>
      <c r="U332" s="3" t="e">
        <f>IF(טבלה1[[#This Row],[עמודה58]]&gt;30,"Yes","No")</f>
        <v>#VALUE!</v>
      </c>
    </row>
    <row r="333" spans="1:21" ht="13" x14ac:dyDescent="0.15">
      <c r="A333" s="8" t="s">
        <v>855</v>
      </c>
      <c r="B333" s="9" t="s">
        <v>856</v>
      </c>
      <c r="C333" s="9" t="s">
        <v>857</v>
      </c>
      <c r="D333" s="9" t="s">
        <v>4</v>
      </c>
      <c r="E333" s="9" t="s">
        <v>4</v>
      </c>
      <c r="F333" s="9" t="s">
        <v>10</v>
      </c>
      <c r="G333" s="10">
        <v>0.1</v>
      </c>
      <c r="H333" s="11" t="str" cm="1">
        <f t="array" ref="H333">INDEX(_xlfn.TEXTSPLIT(טבלה1[[#This Row],[עמודה2]],","),1)</f>
        <v>Rzeszów</v>
      </c>
      <c r="I333" s="12" t="str" cm="1">
        <f t="array" ref="I333">INDEX(_xlfn.TEXTSPLIT(טבלה1[[#This Row],[עמודה2]],","),2)</f>
        <v xml:space="preserve"> Poland</v>
      </c>
      <c r="J333" s="16" t="str">
        <f>_xlfn.CONCAT(טבלה1[[#This Row],[AI_Companies]]," ",טבלה1[[#This Row],[עמודה1]])</f>
        <v>OPGKSoftware http://www.opgksoftware.com/</v>
      </c>
      <c r="K333" s="12">
        <v>50</v>
      </c>
      <c r="L333" s="12" t="str">
        <f>IF(טבלה1[[#This Row],[עמודה53]]&gt;2000,"Yes","No")</f>
        <v>No</v>
      </c>
      <c r="M333" s="12">
        <v>249</v>
      </c>
      <c r="N333" s="12">
        <f>AVERAGE(טבלה1[[#This Row],[עמודה52]:[עמודה53]])</f>
        <v>149.5</v>
      </c>
      <c r="O333" s="12" t="str">
        <f>IF(טבלה1[[#This Row],[עמודה4]]="&lt; $25 / hr","0$ - $25 / hr",טבלה1[[#This Row],[עמודה4]])</f>
        <v>Undisclosed</v>
      </c>
      <c r="P333" s="12" t="str" cm="1">
        <f t="array" ref="P333">INDEX(_xlfn.TEXTSPLIT(טבלה1[[#This Row],[עמודה55]],"-"),1)</f>
        <v>Undisclosed</v>
      </c>
      <c r="Q333" s="21" t="e" cm="1">
        <f t="array" ref="Q333">INDEX(_xlfn.TEXTSPLIT(INDEX(_xlfn.TEXTSPLIT(טבלה1[[#This Row],[עמודה55]],"-"),2),"/"),1)</f>
        <v>#REF!</v>
      </c>
      <c r="R333" s="12" t="e">
        <f>AVERAGE(טבלה1[[#This Row],[עמודה59]:[עמודה60]])</f>
        <v>#VALUE!</v>
      </c>
      <c r="S333" s="3" t="e">
        <f>VALUE(SUBSTITUTE(טבלה1[[#This Row],[עמודה56]],"$",""))</f>
        <v>#VALUE!</v>
      </c>
      <c r="T333" s="3" t="e">
        <f>VALUE(SUBSTITUTE(טבלה1[[#This Row],[עמודה57]],"$",""))</f>
        <v>#REF!</v>
      </c>
      <c r="U333" s="3" t="e">
        <f>IF(טבלה1[[#This Row],[עמודה58]]&gt;30,"Yes","No")</f>
        <v>#VALUE!</v>
      </c>
    </row>
    <row r="334" spans="1:21" ht="13" x14ac:dyDescent="0.15">
      <c r="A334" s="8" t="s">
        <v>858</v>
      </c>
      <c r="B334" s="9" t="s">
        <v>859</v>
      </c>
      <c r="C334" s="9" t="s">
        <v>308</v>
      </c>
      <c r="D334" s="13">
        <v>10000</v>
      </c>
      <c r="E334" s="9" t="s">
        <v>33</v>
      </c>
      <c r="F334" s="9" t="s">
        <v>29</v>
      </c>
      <c r="G334" s="10">
        <v>0.1</v>
      </c>
      <c r="H334" s="11" t="str" cm="1">
        <f t="array" ref="H334">INDEX(_xlfn.TEXTSPLIT(טבלה1[[#This Row],[עמודה2]],","),1)</f>
        <v>Noida</v>
      </c>
      <c r="I334" s="12" t="str" cm="1">
        <f t="array" ref="I334">INDEX(_xlfn.TEXTSPLIT(טבלה1[[#This Row],[עמודה2]],","),2)</f>
        <v xml:space="preserve"> India</v>
      </c>
      <c r="J334" s="16" t="str">
        <f>_xlfn.CONCAT(טבלה1[[#This Row],[AI_Companies]]," ",טבלה1[[#This Row],[עמודה1]])</f>
        <v>SymbyoticTechnologiesInc http://www.symbyotic.com</v>
      </c>
      <c r="K334" s="12">
        <v>10</v>
      </c>
      <c r="L334" s="12" t="str">
        <f>IF(טבלה1[[#This Row],[עמודה53]]&gt;2000,"Yes","No")</f>
        <v>No</v>
      </c>
      <c r="M334" s="12">
        <v>49</v>
      </c>
      <c r="N334" s="12">
        <f>AVERAGE(טבלה1[[#This Row],[עמודה52]:[עמודה53]])</f>
        <v>29.5</v>
      </c>
      <c r="O334" s="12" t="str">
        <f>IF(טבלה1[[#This Row],[עמודה4]]="&lt; $25 / hr","0$ - $25 / hr",טבלה1[[#This Row],[עמודה4]])</f>
        <v>$25 - $49 / hr</v>
      </c>
      <c r="P334" s="12" t="str" cm="1">
        <f t="array" ref="P334">INDEX(_xlfn.TEXTSPLIT(טבלה1[[#This Row],[עמודה55]],"-"),1)</f>
        <v xml:space="preserve">$25 </v>
      </c>
      <c r="Q334" s="21" t="str" cm="1">
        <f t="array" ref="Q334">INDEX(_xlfn.TEXTSPLIT(INDEX(_xlfn.TEXTSPLIT(טבלה1[[#This Row],[עמודה55]],"-"),2),"/"),1)</f>
        <v xml:space="preserve"> $49 </v>
      </c>
      <c r="R334" s="12">
        <f>AVERAGE(טבלה1[[#This Row],[עמודה59]:[עמודה60]])</f>
        <v>37</v>
      </c>
      <c r="S334" s="3">
        <f>VALUE(SUBSTITUTE(טבלה1[[#This Row],[עמודה56]],"$",""))</f>
        <v>25</v>
      </c>
      <c r="T334" s="3">
        <f>VALUE(SUBSTITUTE(טבלה1[[#This Row],[עמודה57]],"$",""))</f>
        <v>49</v>
      </c>
      <c r="U334" s="3" t="str">
        <f>IF(טבלה1[[#This Row],[עמודה58]]&gt;30,"Yes","No")</f>
        <v>Yes</v>
      </c>
    </row>
    <row r="335" spans="1:21" ht="13" x14ac:dyDescent="0.15">
      <c r="A335" s="8" t="s">
        <v>860</v>
      </c>
      <c r="B335" s="9" t="s">
        <v>861</v>
      </c>
      <c r="C335" s="9" t="s">
        <v>862</v>
      </c>
      <c r="D335" s="13">
        <v>1000</v>
      </c>
      <c r="E335" s="9" t="s">
        <v>33</v>
      </c>
      <c r="F335" s="9" t="s">
        <v>29</v>
      </c>
      <c r="G335" s="10">
        <v>0.1</v>
      </c>
      <c r="H335" s="11" t="str" cm="1">
        <f t="array" ref="H335">INDEX(_xlfn.TEXTSPLIT(טבלה1[[#This Row],[עמודה2]],","),1)</f>
        <v>Mississauga</v>
      </c>
      <c r="I335" s="12" t="str" cm="1">
        <f t="array" ref="I335">INDEX(_xlfn.TEXTSPLIT(טבלה1[[#This Row],[עמודה2]],","),2)</f>
        <v xml:space="preserve"> Canada</v>
      </c>
      <c r="J335" s="16" t="str">
        <f>_xlfn.CONCAT(טבלה1[[#This Row],[AI_Companies]]," ",טבלה1[[#This Row],[עמודה1]])</f>
        <v>GranjurTechnologies http://granjur.com</v>
      </c>
      <c r="K335" s="12">
        <v>10</v>
      </c>
      <c r="L335" s="12" t="str">
        <f>IF(טבלה1[[#This Row],[עמודה53]]&gt;2000,"Yes","No")</f>
        <v>No</v>
      </c>
      <c r="M335" s="12">
        <v>49</v>
      </c>
      <c r="N335" s="12">
        <f>AVERAGE(טבלה1[[#This Row],[עמודה52]:[עמודה53]])</f>
        <v>29.5</v>
      </c>
      <c r="O335" s="12" t="str">
        <f>IF(טבלה1[[#This Row],[עמודה4]]="&lt; $25 / hr","0$ - $25 / hr",טבלה1[[#This Row],[עמודה4]])</f>
        <v>$25 - $49 / hr</v>
      </c>
      <c r="P335" s="12" t="str" cm="1">
        <f t="array" ref="P335">INDEX(_xlfn.TEXTSPLIT(טבלה1[[#This Row],[עמודה55]],"-"),1)</f>
        <v xml:space="preserve">$25 </v>
      </c>
      <c r="Q335" s="21" t="str" cm="1">
        <f t="array" ref="Q335">INDEX(_xlfn.TEXTSPLIT(INDEX(_xlfn.TEXTSPLIT(טבלה1[[#This Row],[עמודה55]],"-"),2),"/"),1)</f>
        <v xml:space="preserve"> $49 </v>
      </c>
      <c r="R335" s="12">
        <f>AVERAGE(טבלה1[[#This Row],[עמודה59]:[עמודה60]])</f>
        <v>37</v>
      </c>
      <c r="S335" s="3">
        <f>VALUE(SUBSTITUTE(טבלה1[[#This Row],[עמודה56]],"$",""))</f>
        <v>25</v>
      </c>
      <c r="T335" s="3">
        <f>VALUE(SUBSTITUTE(טבלה1[[#This Row],[עמודה57]],"$",""))</f>
        <v>49</v>
      </c>
      <c r="U335" s="3" t="str">
        <f>IF(טבלה1[[#This Row],[עמודה58]]&gt;30,"Yes","No")</f>
        <v>Yes</v>
      </c>
    </row>
    <row r="336" spans="1:21" ht="13" x14ac:dyDescent="0.15">
      <c r="A336" s="8" t="s">
        <v>863</v>
      </c>
      <c r="B336" s="9" t="s">
        <v>864</v>
      </c>
      <c r="C336" s="9" t="s">
        <v>865</v>
      </c>
      <c r="D336" s="13">
        <v>5000</v>
      </c>
      <c r="E336" s="9" t="s">
        <v>4</v>
      </c>
      <c r="F336" s="9" t="s">
        <v>29</v>
      </c>
      <c r="G336" s="10">
        <v>0.1</v>
      </c>
      <c r="H336" s="11" t="str" cm="1">
        <f t="array" ref="H336">INDEX(_xlfn.TEXTSPLIT(טבלה1[[#This Row],[עמודה2]],","),1)</f>
        <v>Greenville</v>
      </c>
      <c r="I336" s="12" t="str" cm="1">
        <f t="array" ref="I336">INDEX(_xlfn.TEXTSPLIT(טבלה1[[#This Row],[עמודה2]],","),2)</f>
        <v xml:space="preserve"> SC</v>
      </c>
      <c r="J336" s="16" t="str">
        <f>_xlfn.CONCAT(טבלה1[[#This Row],[AI_Companies]]," ",טבלה1[[#This Row],[עמודה1]])</f>
        <v>OrangeBees http://orangebees.com</v>
      </c>
      <c r="K336" s="12">
        <v>10</v>
      </c>
      <c r="L336" s="12" t="str">
        <f>IF(טבלה1[[#This Row],[עמודה53]]&gt;2000,"Yes","No")</f>
        <v>No</v>
      </c>
      <c r="M336" s="12">
        <v>49</v>
      </c>
      <c r="N336" s="12">
        <f>AVERAGE(טבלה1[[#This Row],[עמודה52]:[עמודה53]])</f>
        <v>29.5</v>
      </c>
      <c r="O336" s="12" t="str">
        <f>IF(טבלה1[[#This Row],[עמודה4]]="&lt; $25 / hr","0$ - $25 / hr",טבלה1[[#This Row],[עמודה4]])</f>
        <v>Undisclosed</v>
      </c>
      <c r="P336" s="12" t="str" cm="1">
        <f t="array" ref="P336">INDEX(_xlfn.TEXTSPLIT(טבלה1[[#This Row],[עמודה55]],"-"),1)</f>
        <v>Undisclosed</v>
      </c>
      <c r="Q336" s="21" t="e" cm="1">
        <f t="array" ref="Q336">INDEX(_xlfn.TEXTSPLIT(INDEX(_xlfn.TEXTSPLIT(טבלה1[[#This Row],[עמודה55]],"-"),2),"/"),1)</f>
        <v>#REF!</v>
      </c>
      <c r="R336" s="12" t="e">
        <f>AVERAGE(טבלה1[[#This Row],[עמודה59]:[עמודה60]])</f>
        <v>#VALUE!</v>
      </c>
      <c r="S336" s="3" t="e">
        <f>VALUE(SUBSTITUTE(טבלה1[[#This Row],[עמודה56]],"$",""))</f>
        <v>#VALUE!</v>
      </c>
      <c r="T336" s="3" t="e">
        <f>VALUE(SUBSTITUTE(טבלה1[[#This Row],[עמודה57]],"$",""))</f>
        <v>#REF!</v>
      </c>
      <c r="U336" s="3" t="e">
        <f>IF(טבלה1[[#This Row],[עמודה58]]&gt;30,"Yes","No")</f>
        <v>#VALUE!</v>
      </c>
    </row>
    <row r="337" spans="1:21" ht="13" x14ac:dyDescent="0.15">
      <c r="A337" s="8" t="s">
        <v>866</v>
      </c>
      <c r="B337" s="9" t="s">
        <v>867</v>
      </c>
      <c r="C337" s="9" t="s">
        <v>168</v>
      </c>
      <c r="D337" s="13">
        <v>5000</v>
      </c>
      <c r="E337" s="9" t="s">
        <v>14</v>
      </c>
      <c r="F337" s="9" t="s">
        <v>117</v>
      </c>
      <c r="G337" s="10">
        <v>0.3</v>
      </c>
      <c r="H337" s="11" t="str" cm="1">
        <f t="array" ref="H337">INDEX(_xlfn.TEXTSPLIT(טבלה1[[#This Row],[עמודה2]],","),1)</f>
        <v>Ahmedabad</v>
      </c>
      <c r="I337" s="12" t="str" cm="1">
        <f t="array" ref="I337">INDEX(_xlfn.TEXTSPLIT(טבלה1[[#This Row],[עמודה2]],","),2)</f>
        <v xml:space="preserve"> India</v>
      </c>
      <c r="J337" s="16" t="str">
        <f>_xlfn.CONCAT(טבלה1[[#This Row],[AI_Companies]]," ",טבלה1[[#This Row],[עמודה1]])</f>
        <v>OutstriveTechnologies http://outstrivetechnologies.com/</v>
      </c>
      <c r="K337" s="12">
        <v>2</v>
      </c>
      <c r="L337" s="12" t="str">
        <f>IF(טבלה1[[#This Row],[עמודה53]]&gt;2000,"Yes","No")</f>
        <v>No</v>
      </c>
      <c r="M337" s="12">
        <v>9</v>
      </c>
      <c r="N337" s="12">
        <f>AVERAGE(טבלה1[[#This Row],[עמודה52]:[עמודה53]])</f>
        <v>5.5</v>
      </c>
      <c r="O337" s="12" t="str">
        <f>IF(טבלה1[[#This Row],[עמודה4]]="&lt; $25 / hr","0$ - $25 / hr",טבלה1[[#This Row],[עמודה4]])</f>
        <v>0$ - $25 / hr</v>
      </c>
      <c r="P337" s="12" t="str" cm="1">
        <f t="array" ref="P337">INDEX(_xlfn.TEXTSPLIT(טבלה1[[#This Row],[עמודה55]],"-"),1)</f>
        <v xml:space="preserve">0$ </v>
      </c>
      <c r="Q337" s="21" t="str" cm="1">
        <f t="array" ref="Q337">INDEX(_xlfn.TEXTSPLIT(INDEX(_xlfn.TEXTSPLIT(טבלה1[[#This Row],[עמודה55]],"-"),2),"/"),1)</f>
        <v xml:space="preserve"> $25 </v>
      </c>
      <c r="R337" s="12">
        <f>AVERAGE(טבלה1[[#This Row],[עמודה59]:[עמודה60]])</f>
        <v>12.5</v>
      </c>
      <c r="S337" s="3">
        <f>VALUE(SUBSTITUTE(טבלה1[[#This Row],[עמודה56]],"$",""))</f>
        <v>0</v>
      </c>
      <c r="T337" s="3">
        <f>VALUE(SUBSTITUTE(טבלה1[[#This Row],[עמודה57]],"$",""))</f>
        <v>25</v>
      </c>
      <c r="U337" s="3" t="str">
        <f>IF(טבלה1[[#This Row],[עמודה58]]&gt;30,"Yes","No")</f>
        <v>No</v>
      </c>
    </row>
    <row r="338" spans="1:21" ht="13" x14ac:dyDescent="0.15">
      <c r="A338" s="8" t="s">
        <v>868</v>
      </c>
      <c r="B338" s="9" t="s">
        <v>869</v>
      </c>
      <c r="C338" s="9" t="s">
        <v>168</v>
      </c>
      <c r="D338" s="13">
        <v>1000</v>
      </c>
      <c r="E338" s="9" t="s">
        <v>14</v>
      </c>
      <c r="F338" s="9" t="s">
        <v>10</v>
      </c>
      <c r="G338" s="10">
        <v>0.2</v>
      </c>
      <c r="H338" s="11" t="str" cm="1">
        <f t="array" ref="H338">INDEX(_xlfn.TEXTSPLIT(טבלה1[[#This Row],[עמודה2]],","),1)</f>
        <v>Ahmedabad</v>
      </c>
      <c r="I338" s="12" t="str" cm="1">
        <f t="array" ref="I338">INDEX(_xlfn.TEXTSPLIT(טבלה1[[#This Row],[עמודה2]],","),2)</f>
        <v xml:space="preserve"> India</v>
      </c>
      <c r="J338" s="16" t="str">
        <f>_xlfn.CONCAT(טבלה1[[#This Row],[AI_Companies]]," ",טבלה1[[#This Row],[עמודה1]])</f>
        <v>EcosmobTechnologiesPvt.Ltd. https://www.ecosmob.com</v>
      </c>
      <c r="K338" s="12">
        <v>50</v>
      </c>
      <c r="L338" s="12" t="str">
        <f>IF(טבלה1[[#This Row],[עמודה53]]&gt;2000,"Yes","No")</f>
        <v>No</v>
      </c>
      <c r="M338" s="12">
        <v>249</v>
      </c>
      <c r="N338" s="12">
        <f>AVERAGE(טבלה1[[#This Row],[עמודה52]:[עמודה53]])</f>
        <v>149.5</v>
      </c>
      <c r="O338" s="12" t="str">
        <f>IF(טבלה1[[#This Row],[עמודה4]]="&lt; $25 / hr","0$ - $25 / hr",טבלה1[[#This Row],[עמודה4]])</f>
        <v>0$ - $25 / hr</v>
      </c>
      <c r="P338" s="12" t="str" cm="1">
        <f t="array" ref="P338">INDEX(_xlfn.TEXTSPLIT(טבלה1[[#This Row],[עמודה55]],"-"),1)</f>
        <v xml:space="preserve">0$ </v>
      </c>
      <c r="Q338" s="21" t="str" cm="1">
        <f t="array" ref="Q338">INDEX(_xlfn.TEXTSPLIT(INDEX(_xlfn.TEXTSPLIT(טבלה1[[#This Row],[עמודה55]],"-"),2),"/"),1)</f>
        <v xml:space="preserve"> $25 </v>
      </c>
      <c r="R338" s="12">
        <f>AVERAGE(טבלה1[[#This Row],[עמודה59]:[עמודה60]])</f>
        <v>12.5</v>
      </c>
      <c r="S338" s="3">
        <f>VALUE(SUBSTITUTE(טבלה1[[#This Row],[עמודה56]],"$",""))</f>
        <v>0</v>
      </c>
      <c r="T338" s="3">
        <f>VALUE(SUBSTITUTE(טבלה1[[#This Row],[עמודה57]],"$",""))</f>
        <v>25</v>
      </c>
      <c r="U338" s="3" t="str">
        <f>IF(טבלה1[[#This Row],[עמודה58]]&gt;30,"Yes","No")</f>
        <v>No</v>
      </c>
    </row>
    <row r="339" spans="1:21" ht="13" x14ac:dyDescent="0.15">
      <c r="A339" s="8" t="s">
        <v>870</v>
      </c>
      <c r="B339" s="9" t="s">
        <v>871</v>
      </c>
      <c r="C339" s="9" t="s">
        <v>28</v>
      </c>
      <c r="D339" s="13">
        <v>5000</v>
      </c>
      <c r="E339" s="9" t="s">
        <v>21</v>
      </c>
      <c r="F339" s="9" t="s">
        <v>117</v>
      </c>
      <c r="G339" s="10">
        <v>0.1</v>
      </c>
      <c r="H339" s="11" t="str" cm="1">
        <f t="array" ref="H339">INDEX(_xlfn.TEXTSPLIT(טבלה1[[#This Row],[עמודה2]],","),1)</f>
        <v>Warszawa</v>
      </c>
      <c r="I339" s="12" t="str" cm="1">
        <f t="array" ref="I339">INDEX(_xlfn.TEXTSPLIT(טבלה1[[#This Row],[עמודה2]],","),2)</f>
        <v xml:space="preserve"> Poland</v>
      </c>
      <c r="J339" s="16" t="str">
        <f>_xlfn.CONCAT(טבלה1[[#This Row],[AI_Companies]]," ",טבלה1[[#This Row],[עמודה1]])</f>
        <v>ImmunitySystems https://www.immunity-systems.com/</v>
      </c>
      <c r="K339" s="12">
        <v>2</v>
      </c>
      <c r="L339" s="12" t="str">
        <f>IF(טבלה1[[#This Row],[עמודה53]]&gt;2000,"Yes","No")</f>
        <v>No</v>
      </c>
      <c r="M339" s="12">
        <v>9</v>
      </c>
      <c r="N339" s="12">
        <f>AVERAGE(טבלה1[[#This Row],[עמודה52]:[עמודה53]])</f>
        <v>5.5</v>
      </c>
      <c r="O339" s="12" t="str">
        <f>IF(טבלה1[[#This Row],[עמודה4]]="&lt; $25 / hr","0$ - $25 / hr",טבלה1[[#This Row],[עמודה4]])</f>
        <v>$100 - $149 / hr</v>
      </c>
      <c r="P339" s="12" t="str" cm="1">
        <f t="array" ref="P339">INDEX(_xlfn.TEXTSPLIT(טבלה1[[#This Row],[עמודה55]],"-"),1)</f>
        <v xml:space="preserve">$100 </v>
      </c>
      <c r="Q339" s="21" t="str" cm="1">
        <f t="array" ref="Q339">INDEX(_xlfn.TEXTSPLIT(INDEX(_xlfn.TEXTSPLIT(טבלה1[[#This Row],[עמודה55]],"-"),2),"/"),1)</f>
        <v xml:space="preserve"> $149 </v>
      </c>
      <c r="R339" s="12">
        <f>AVERAGE(טבלה1[[#This Row],[עמודה59]:[עמודה60]])</f>
        <v>124.5</v>
      </c>
      <c r="S339" s="3">
        <f>VALUE(SUBSTITUTE(טבלה1[[#This Row],[עמודה56]],"$",""))</f>
        <v>100</v>
      </c>
      <c r="T339" s="3">
        <f>VALUE(SUBSTITUTE(טבלה1[[#This Row],[עמודה57]],"$",""))</f>
        <v>149</v>
      </c>
      <c r="U339" s="3" t="str">
        <f>IF(טבלה1[[#This Row],[עמודה58]]&gt;30,"Yes","No")</f>
        <v>Yes</v>
      </c>
    </row>
    <row r="340" spans="1:21" ht="13" x14ac:dyDescent="0.15">
      <c r="A340" s="8" t="s">
        <v>872</v>
      </c>
      <c r="B340" s="9" t="s">
        <v>873</v>
      </c>
      <c r="C340" s="9" t="s">
        <v>185</v>
      </c>
      <c r="D340" s="13">
        <v>10000</v>
      </c>
      <c r="E340" s="9" t="s">
        <v>33</v>
      </c>
      <c r="F340" s="9" t="s">
        <v>29</v>
      </c>
      <c r="G340" s="10">
        <v>0.1</v>
      </c>
      <c r="H340" s="11" t="str" cm="1">
        <f t="array" ref="H340">INDEX(_xlfn.TEXTSPLIT(טבלה1[[#This Row],[עמודה2]],","),1)</f>
        <v>Kharkiv</v>
      </c>
      <c r="I340" s="12" t="str" cm="1">
        <f t="array" ref="I340">INDEX(_xlfn.TEXTSPLIT(טבלה1[[#This Row],[עמודה2]],","),2)</f>
        <v xml:space="preserve"> Ukraine</v>
      </c>
      <c r="J340" s="16" t="str">
        <f>_xlfn.CONCAT(טבלה1[[#This Row],[AI_Companies]]," ",טבלה1[[#This Row],[עמודה1]])</f>
        <v>Faifly,LLC https://faifly.com</v>
      </c>
      <c r="K340" s="12">
        <v>10</v>
      </c>
      <c r="L340" s="12" t="str">
        <f>IF(טבלה1[[#This Row],[עמודה53]]&gt;2000,"Yes","No")</f>
        <v>No</v>
      </c>
      <c r="M340" s="12">
        <v>49</v>
      </c>
      <c r="N340" s="12">
        <f>AVERAGE(טבלה1[[#This Row],[עמודה52]:[עמודה53]])</f>
        <v>29.5</v>
      </c>
      <c r="O340" s="12" t="str">
        <f>IF(טבלה1[[#This Row],[עמודה4]]="&lt; $25 / hr","0$ - $25 / hr",טבלה1[[#This Row],[עמודה4]])</f>
        <v>$25 - $49 / hr</v>
      </c>
      <c r="P340" s="12" t="str" cm="1">
        <f t="array" ref="P340">INDEX(_xlfn.TEXTSPLIT(טבלה1[[#This Row],[עמודה55]],"-"),1)</f>
        <v xml:space="preserve">$25 </v>
      </c>
      <c r="Q340" s="21" t="str" cm="1">
        <f t="array" ref="Q340">INDEX(_xlfn.TEXTSPLIT(INDEX(_xlfn.TEXTSPLIT(טבלה1[[#This Row],[עמודה55]],"-"),2),"/"),1)</f>
        <v xml:space="preserve"> $49 </v>
      </c>
      <c r="R340" s="12">
        <f>AVERAGE(טבלה1[[#This Row],[עמודה59]:[עמודה60]])</f>
        <v>37</v>
      </c>
      <c r="S340" s="3">
        <f>VALUE(SUBSTITUTE(טבלה1[[#This Row],[עמודה56]],"$",""))</f>
        <v>25</v>
      </c>
      <c r="T340" s="3">
        <f>VALUE(SUBSTITUTE(טבלה1[[#This Row],[עמודה57]],"$",""))</f>
        <v>49</v>
      </c>
      <c r="U340" s="3" t="str">
        <f>IF(טבלה1[[#This Row],[עמודה58]]&gt;30,"Yes","No")</f>
        <v>Yes</v>
      </c>
    </row>
    <row r="341" spans="1:21" ht="13" x14ac:dyDescent="0.15">
      <c r="A341" s="8" t="s">
        <v>874</v>
      </c>
      <c r="B341" s="9" t="s">
        <v>875</v>
      </c>
      <c r="C341" s="9" t="s">
        <v>876</v>
      </c>
      <c r="D341" s="13">
        <v>5000</v>
      </c>
      <c r="E341" s="9" t="s">
        <v>9</v>
      </c>
      <c r="F341" s="9" t="s">
        <v>117</v>
      </c>
      <c r="G341" s="10">
        <v>0.1</v>
      </c>
      <c r="H341" s="11" t="str" cm="1">
        <f t="array" ref="H341">INDEX(_xlfn.TEXTSPLIT(טבלה1[[#This Row],[עמודה2]],","),1)</f>
        <v>São Paulo</v>
      </c>
      <c r="I341" s="12" t="str" cm="1">
        <f t="array" ref="I341">INDEX(_xlfn.TEXTSPLIT(טבלה1[[#This Row],[עמודה2]],","),2)</f>
        <v xml:space="preserve"> Brazil</v>
      </c>
      <c r="J341" s="16" t="str">
        <f>_xlfn.CONCAT(טבלה1[[#This Row],[AI_Companies]]," ",טבלה1[[#This Row],[עמודה1]])</f>
        <v>StartupVentureBuilder https://startupventurebuilder.com</v>
      </c>
      <c r="K341" s="12">
        <v>2</v>
      </c>
      <c r="L341" s="12" t="str">
        <f>IF(טבלה1[[#This Row],[עמודה53]]&gt;2000,"Yes","No")</f>
        <v>No</v>
      </c>
      <c r="M341" s="12">
        <v>9</v>
      </c>
      <c r="N341" s="12">
        <f>AVERAGE(טבלה1[[#This Row],[עמודה52]:[עמודה53]])</f>
        <v>5.5</v>
      </c>
      <c r="O341" s="12" t="str">
        <f>IF(טבלה1[[#This Row],[עמודה4]]="&lt; $25 / hr","0$ - $25 / hr",טבלה1[[#This Row],[עמודה4]])</f>
        <v>$50 - $99 / hr</v>
      </c>
      <c r="P341" s="12" t="str" cm="1">
        <f t="array" ref="P341">INDEX(_xlfn.TEXTSPLIT(טבלה1[[#This Row],[עמודה55]],"-"),1)</f>
        <v xml:space="preserve">$50 </v>
      </c>
      <c r="Q341" s="21" t="str" cm="1">
        <f t="array" ref="Q341">INDEX(_xlfn.TEXTSPLIT(INDEX(_xlfn.TEXTSPLIT(טבלה1[[#This Row],[עמודה55]],"-"),2),"/"),1)</f>
        <v xml:space="preserve"> $99 </v>
      </c>
      <c r="R341" s="12">
        <f>AVERAGE(טבלה1[[#This Row],[עמודה59]:[עמודה60]])</f>
        <v>74.5</v>
      </c>
      <c r="S341" s="3">
        <f>VALUE(SUBSTITUTE(טבלה1[[#This Row],[עמודה56]],"$",""))</f>
        <v>50</v>
      </c>
      <c r="T341" s="3">
        <f>VALUE(SUBSTITUTE(טבלה1[[#This Row],[עמודה57]],"$",""))</f>
        <v>99</v>
      </c>
      <c r="U341" s="3" t="str">
        <f>IF(טבלה1[[#This Row],[עמודה58]]&gt;30,"Yes","No")</f>
        <v>Yes</v>
      </c>
    </row>
    <row r="342" spans="1:21" ht="13" x14ac:dyDescent="0.15">
      <c r="A342" s="8" t="s">
        <v>877</v>
      </c>
      <c r="B342" s="9" t="s">
        <v>878</v>
      </c>
      <c r="C342" s="9" t="s">
        <v>212</v>
      </c>
      <c r="D342" s="13">
        <v>5000</v>
      </c>
      <c r="E342" s="9" t="s">
        <v>9</v>
      </c>
      <c r="F342" s="9" t="s">
        <v>29</v>
      </c>
      <c r="G342" s="10">
        <v>0.1</v>
      </c>
      <c r="H342" s="11" t="str" cm="1">
        <f t="array" ref="H342">INDEX(_xlfn.TEXTSPLIT(טבלה1[[#This Row],[עמודה2]],","),1)</f>
        <v>San Francisco</v>
      </c>
      <c r="I342" s="12" t="str" cm="1">
        <f t="array" ref="I342">INDEX(_xlfn.TEXTSPLIT(טבלה1[[#This Row],[עמודה2]],","),2)</f>
        <v xml:space="preserve"> CA</v>
      </c>
      <c r="J342" s="16" t="str">
        <f>_xlfn.CONCAT(טבלה1[[#This Row],[AI_Companies]]," ",טבלה1[[#This Row],[עמודה1]])</f>
        <v>BeUnicorn https://beunicorn.io</v>
      </c>
      <c r="K342" s="12">
        <v>10</v>
      </c>
      <c r="L342" s="12" t="str">
        <f>IF(טבלה1[[#This Row],[עמודה53]]&gt;2000,"Yes","No")</f>
        <v>No</v>
      </c>
      <c r="M342" s="12">
        <v>49</v>
      </c>
      <c r="N342" s="12">
        <f>AVERAGE(טבלה1[[#This Row],[עמודה52]:[עמודה53]])</f>
        <v>29.5</v>
      </c>
      <c r="O342" s="12" t="str">
        <f>IF(טבלה1[[#This Row],[עמודה4]]="&lt; $25 / hr","0$ - $25 / hr",טבלה1[[#This Row],[עמודה4]])</f>
        <v>$50 - $99 / hr</v>
      </c>
      <c r="P342" s="12" t="str" cm="1">
        <f t="array" ref="P342">INDEX(_xlfn.TEXTSPLIT(טבלה1[[#This Row],[עמודה55]],"-"),1)</f>
        <v xml:space="preserve">$50 </v>
      </c>
      <c r="Q342" s="21" t="str" cm="1">
        <f t="array" ref="Q342">INDEX(_xlfn.TEXTSPLIT(INDEX(_xlfn.TEXTSPLIT(טבלה1[[#This Row],[עמודה55]],"-"),2),"/"),1)</f>
        <v xml:space="preserve"> $99 </v>
      </c>
      <c r="R342" s="12">
        <f>AVERAGE(טבלה1[[#This Row],[עמודה59]:[עמודה60]])</f>
        <v>74.5</v>
      </c>
      <c r="S342" s="3">
        <f>VALUE(SUBSTITUTE(טבלה1[[#This Row],[עמודה56]],"$",""))</f>
        <v>50</v>
      </c>
      <c r="T342" s="3">
        <f>VALUE(SUBSTITUTE(טבלה1[[#This Row],[עמודה57]],"$",""))</f>
        <v>99</v>
      </c>
      <c r="U342" s="3" t="str">
        <f>IF(טבלה1[[#This Row],[עמודה58]]&gt;30,"Yes","No")</f>
        <v>Yes</v>
      </c>
    </row>
    <row r="343" spans="1:21" ht="13" x14ac:dyDescent="0.15">
      <c r="A343" s="8" t="s">
        <v>879</v>
      </c>
      <c r="B343" s="9" t="s">
        <v>880</v>
      </c>
      <c r="C343" s="9" t="s">
        <v>38</v>
      </c>
      <c r="D343" s="13">
        <v>10000</v>
      </c>
      <c r="E343" s="9" t="s">
        <v>33</v>
      </c>
      <c r="F343" s="9" t="s">
        <v>29</v>
      </c>
      <c r="G343" s="10">
        <v>0.1</v>
      </c>
      <c r="H343" s="11" t="str" cm="1">
        <f t="array" ref="H343">INDEX(_xlfn.TEXTSPLIT(טבלה1[[#This Row],[עמודה2]],","),1)</f>
        <v>Brooklyn</v>
      </c>
      <c r="I343" s="12" t="str" cm="1">
        <f t="array" ref="I343">INDEX(_xlfn.TEXTSPLIT(טבלה1[[#This Row],[עמודה2]],","),2)</f>
        <v xml:space="preserve"> NY</v>
      </c>
      <c r="J343" s="16" t="str">
        <f>_xlfn.CONCAT(טבלה1[[#This Row],[AI_Companies]]," ",טבלה1[[#This Row],[עמודה1]])</f>
        <v>SoftCircles https://www.softcircles.com</v>
      </c>
      <c r="K343" s="12">
        <v>10</v>
      </c>
      <c r="L343" s="12" t="str">
        <f>IF(טבלה1[[#This Row],[עמודה53]]&gt;2000,"Yes","No")</f>
        <v>No</v>
      </c>
      <c r="M343" s="12">
        <v>49</v>
      </c>
      <c r="N343" s="12">
        <f>AVERAGE(טבלה1[[#This Row],[עמודה52]:[עמודה53]])</f>
        <v>29.5</v>
      </c>
      <c r="O343" s="12" t="str">
        <f>IF(טבלה1[[#This Row],[עמודה4]]="&lt; $25 / hr","0$ - $25 / hr",טבלה1[[#This Row],[עמודה4]])</f>
        <v>$25 - $49 / hr</v>
      </c>
      <c r="P343" s="12" t="str" cm="1">
        <f t="array" ref="P343">INDEX(_xlfn.TEXTSPLIT(טבלה1[[#This Row],[עמודה55]],"-"),1)</f>
        <v xml:space="preserve">$25 </v>
      </c>
      <c r="Q343" s="21" t="str" cm="1">
        <f t="array" ref="Q343">INDEX(_xlfn.TEXTSPLIT(INDEX(_xlfn.TEXTSPLIT(טבלה1[[#This Row],[עמודה55]],"-"),2),"/"),1)</f>
        <v xml:space="preserve"> $49 </v>
      </c>
      <c r="R343" s="12">
        <f>AVERAGE(טבלה1[[#This Row],[עמודה59]:[עמודה60]])</f>
        <v>37</v>
      </c>
      <c r="S343" s="3">
        <f>VALUE(SUBSTITUTE(טבלה1[[#This Row],[עמודה56]],"$",""))</f>
        <v>25</v>
      </c>
      <c r="T343" s="3">
        <f>VALUE(SUBSTITUTE(טבלה1[[#This Row],[עמודה57]],"$",""))</f>
        <v>49</v>
      </c>
      <c r="U343" s="3" t="str">
        <f>IF(טבלה1[[#This Row],[עמודה58]]&gt;30,"Yes","No")</f>
        <v>Yes</v>
      </c>
    </row>
    <row r="344" spans="1:21" ht="13" x14ac:dyDescent="0.15">
      <c r="A344" s="8" t="s">
        <v>881</v>
      </c>
      <c r="B344" s="9" t="s">
        <v>882</v>
      </c>
      <c r="C344" s="9" t="s">
        <v>883</v>
      </c>
      <c r="D344" s="13">
        <v>25000</v>
      </c>
      <c r="E344" s="9" t="s">
        <v>9</v>
      </c>
      <c r="F344" s="9" t="s">
        <v>10</v>
      </c>
      <c r="G344" s="10">
        <v>0.1</v>
      </c>
      <c r="H344" s="11" t="str" cm="1">
        <f t="array" ref="H344">INDEX(_xlfn.TEXTSPLIT(טבלה1[[#This Row],[עמודה2]],","),1)</f>
        <v>Porto Alegre</v>
      </c>
      <c r="I344" s="12" t="str" cm="1">
        <f t="array" ref="I344">INDEX(_xlfn.TEXTSPLIT(טבלה1[[#This Row],[עמודה2]],","),2)</f>
        <v xml:space="preserve"> Brazil</v>
      </c>
      <c r="J344" s="16" t="str">
        <f>_xlfn.CONCAT(טבלה1[[#This Row],[AI_Companies]]," ",טבלה1[[#This Row],[עמודה1]])</f>
        <v>Poatek https://www.poatek.com/</v>
      </c>
      <c r="K344" s="12">
        <v>50</v>
      </c>
      <c r="L344" s="12" t="str">
        <f>IF(טבלה1[[#This Row],[עמודה53]]&gt;2000,"Yes","No")</f>
        <v>No</v>
      </c>
      <c r="M344" s="12">
        <v>249</v>
      </c>
      <c r="N344" s="12">
        <f>AVERAGE(טבלה1[[#This Row],[עמודה52]:[עמודה53]])</f>
        <v>149.5</v>
      </c>
      <c r="O344" s="12" t="str">
        <f>IF(טבלה1[[#This Row],[עמודה4]]="&lt; $25 / hr","0$ - $25 / hr",טבלה1[[#This Row],[עמודה4]])</f>
        <v>$50 - $99 / hr</v>
      </c>
      <c r="P344" s="12" t="str" cm="1">
        <f t="array" ref="P344">INDEX(_xlfn.TEXTSPLIT(טבלה1[[#This Row],[עמודה55]],"-"),1)</f>
        <v xml:space="preserve">$50 </v>
      </c>
      <c r="Q344" s="21" t="str" cm="1">
        <f t="array" ref="Q344">INDEX(_xlfn.TEXTSPLIT(INDEX(_xlfn.TEXTSPLIT(טבלה1[[#This Row],[עמודה55]],"-"),2),"/"),1)</f>
        <v xml:space="preserve"> $99 </v>
      </c>
      <c r="R344" s="12">
        <f>AVERAGE(טבלה1[[#This Row],[עמודה59]:[עמודה60]])</f>
        <v>74.5</v>
      </c>
      <c r="S344" s="3">
        <f>VALUE(SUBSTITUTE(טבלה1[[#This Row],[עמודה56]],"$",""))</f>
        <v>50</v>
      </c>
      <c r="T344" s="3">
        <f>VALUE(SUBSTITUTE(טבלה1[[#This Row],[עמודה57]],"$",""))</f>
        <v>99</v>
      </c>
      <c r="U344" s="3" t="str">
        <f>IF(טבלה1[[#This Row],[עמודה58]]&gt;30,"Yes","No")</f>
        <v>Yes</v>
      </c>
    </row>
    <row r="345" spans="1:21" ht="13" x14ac:dyDescent="0.15">
      <c r="A345" s="8" t="s">
        <v>884</v>
      </c>
      <c r="B345" s="9" t="s">
        <v>885</v>
      </c>
      <c r="C345" s="9" t="s">
        <v>886</v>
      </c>
      <c r="D345" s="13">
        <v>25000</v>
      </c>
      <c r="E345" s="9" t="s">
        <v>21</v>
      </c>
      <c r="F345" s="9" t="s">
        <v>117</v>
      </c>
      <c r="G345" s="10">
        <v>0.1</v>
      </c>
      <c r="H345" s="11" t="str" cm="1">
        <f t="array" ref="H345">INDEX(_xlfn.TEXTSPLIT(טבלה1[[#This Row],[עמודה2]],","),1)</f>
        <v>Downey</v>
      </c>
      <c r="I345" s="12" t="str" cm="1">
        <f t="array" ref="I345">INDEX(_xlfn.TEXTSPLIT(טבלה1[[#This Row],[עמודה2]],","),2)</f>
        <v xml:space="preserve"> CA</v>
      </c>
      <c r="J345" s="16" t="str">
        <f>_xlfn.CONCAT(טבלה1[[#This Row],[AI_Companies]]," ",טבלה1[[#This Row],[עמודה1]])</f>
        <v>Vivus https://www.vivus.tech/</v>
      </c>
      <c r="K345" s="12">
        <v>2</v>
      </c>
      <c r="L345" s="12" t="str">
        <f>IF(טבלה1[[#This Row],[עמודה53]]&gt;2000,"Yes","No")</f>
        <v>No</v>
      </c>
      <c r="M345" s="12">
        <v>9</v>
      </c>
      <c r="N345" s="12">
        <f>AVERAGE(טבלה1[[#This Row],[עמודה52]:[עמודה53]])</f>
        <v>5.5</v>
      </c>
      <c r="O345" s="12" t="str">
        <f>IF(טבלה1[[#This Row],[עמודה4]]="&lt; $25 / hr","0$ - $25 / hr",טבלה1[[#This Row],[עמודה4]])</f>
        <v>$100 - $149 / hr</v>
      </c>
      <c r="P345" s="12" t="str" cm="1">
        <f t="array" ref="P345">INDEX(_xlfn.TEXTSPLIT(טבלה1[[#This Row],[עמודה55]],"-"),1)</f>
        <v xml:space="preserve">$100 </v>
      </c>
      <c r="Q345" s="21" t="str" cm="1">
        <f t="array" ref="Q345">INDEX(_xlfn.TEXTSPLIT(INDEX(_xlfn.TEXTSPLIT(טבלה1[[#This Row],[עמודה55]],"-"),2),"/"),1)</f>
        <v xml:space="preserve"> $149 </v>
      </c>
      <c r="R345" s="12">
        <f>AVERAGE(טבלה1[[#This Row],[עמודה59]:[עמודה60]])</f>
        <v>124.5</v>
      </c>
      <c r="S345" s="3">
        <f>VALUE(SUBSTITUTE(טבלה1[[#This Row],[עמודה56]],"$",""))</f>
        <v>100</v>
      </c>
      <c r="T345" s="3">
        <f>VALUE(SUBSTITUTE(טבלה1[[#This Row],[עמודה57]],"$",""))</f>
        <v>149</v>
      </c>
      <c r="U345" s="3" t="str">
        <f>IF(טבלה1[[#This Row],[עמודה58]]&gt;30,"Yes","No")</f>
        <v>Yes</v>
      </c>
    </row>
    <row r="346" spans="1:21" ht="13" x14ac:dyDescent="0.15">
      <c r="A346" s="8" t="s">
        <v>887</v>
      </c>
      <c r="B346" s="9" t="s">
        <v>888</v>
      </c>
      <c r="C346" s="9" t="s">
        <v>361</v>
      </c>
      <c r="D346" s="13">
        <v>5000</v>
      </c>
      <c r="E346" s="9" t="s">
        <v>33</v>
      </c>
      <c r="F346" s="9" t="s">
        <v>29</v>
      </c>
      <c r="G346" s="10">
        <v>0.2</v>
      </c>
      <c r="H346" s="11" t="str" cm="1">
        <f t="array" ref="H346">INDEX(_xlfn.TEXTSPLIT(טבלה1[[#This Row],[עמודה2]],","),1)</f>
        <v>Pune</v>
      </c>
      <c r="I346" s="12" t="str" cm="1">
        <f t="array" ref="I346">INDEX(_xlfn.TEXTSPLIT(טבלה1[[#This Row],[עמודה2]],","),2)</f>
        <v xml:space="preserve"> India</v>
      </c>
      <c r="J346" s="16" t="str">
        <f>_xlfn.CONCAT(טבלה1[[#This Row],[AI_Companies]]," ",טבלה1[[#This Row],[עמודה1]])</f>
        <v>TurnkeyTechSolutions https://www.turnkey.work/#services</v>
      </c>
      <c r="K346" s="12">
        <v>10</v>
      </c>
      <c r="L346" s="12" t="str">
        <f>IF(טבלה1[[#This Row],[עמודה53]]&gt;2000,"Yes","No")</f>
        <v>No</v>
      </c>
      <c r="M346" s="12">
        <v>49</v>
      </c>
      <c r="N346" s="12">
        <f>AVERAGE(טבלה1[[#This Row],[עמודה52]:[עמודה53]])</f>
        <v>29.5</v>
      </c>
      <c r="O346" s="12" t="str">
        <f>IF(טבלה1[[#This Row],[עמודה4]]="&lt; $25 / hr","0$ - $25 / hr",טבלה1[[#This Row],[עמודה4]])</f>
        <v>$25 - $49 / hr</v>
      </c>
      <c r="P346" s="12" t="str" cm="1">
        <f t="array" ref="P346">INDEX(_xlfn.TEXTSPLIT(טבלה1[[#This Row],[עמודה55]],"-"),1)</f>
        <v xml:space="preserve">$25 </v>
      </c>
      <c r="Q346" s="21" t="str" cm="1">
        <f t="array" ref="Q346">INDEX(_xlfn.TEXTSPLIT(INDEX(_xlfn.TEXTSPLIT(טבלה1[[#This Row],[עמודה55]],"-"),2),"/"),1)</f>
        <v xml:space="preserve"> $49 </v>
      </c>
      <c r="R346" s="12">
        <f>AVERAGE(טבלה1[[#This Row],[עמודה59]:[עמודה60]])</f>
        <v>37</v>
      </c>
      <c r="S346" s="3">
        <f>VALUE(SUBSTITUTE(טבלה1[[#This Row],[עמודה56]],"$",""))</f>
        <v>25</v>
      </c>
      <c r="T346" s="3">
        <f>VALUE(SUBSTITUTE(טבלה1[[#This Row],[עמודה57]],"$",""))</f>
        <v>49</v>
      </c>
      <c r="U346" s="3" t="str">
        <f>IF(טבלה1[[#This Row],[עמודה58]]&gt;30,"Yes","No")</f>
        <v>Yes</v>
      </c>
    </row>
    <row r="347" spans="1:21" ht="13" x14ac:dyDescent="0.15">
      <c r="A347" s="8" t="s">
        <v>889</v>
      </c>
      <c r="B347" s="9" t="s">
        <v>890</v>
      </c>
      <c r="C347" s="9" t="s">
        <v>891</v>
      </c>
      <c r="D347" s="13">
        <v>50000</v>
      </c>
      <c r="E347" s="9" t="s">
        <v>4</v>
      </c>
      <c r="F347" s="9" t="s">
        <v>10</v>
      </c>
      <c r="G347" s="10">
        <v>0.1</v>
      </c>
      <c r="H347" s="11" t="str" cm="1">
        <f t="array" ref="H347">INDEX(_xlfn.TEXTSPLIT(טבלה1[[#This Row],[עמודה2]],","),1)</f>
        <v>Zug</v>
      </c>
      <c r="I347" s="12" t="str" cm="1">
        <f t="array" ref="I347">INDEX(_xlfn.TEXTSPLIT(טבלה1[[#This Row],[עמודה2]],","),2)</f>
        <v xml:space="preserve"> Switzerland</v>
      </c>
      <c r="J347" s="16" t="str">
        <f>_xlfn.CONCAT(טבלה1[[#This Row],[AI_Companies]]," ",טבלה1[[#This Row],[עמודה1]])</f>
        <v>Rocketlab https://www.rocketlab.ch/en</v>
      </c>
      <c r="K347" s="12">
        <v>50</v>
      </c>
      <c r="L347" s="12" t="str">
        <f>IF(טבלה1[[#This Row],[עמודה53]]&gt;2000,"Yes","No")</f>
        <v>No</v>
      </c>
      <c r="M347" s="12">
        <v>249</v>
      </c>
      <c r="N347" s="12">
        <f>AVERAGE(טבלה1[[#This Row],[עמודה52]:[עמודה53]])</f>
        <v>149.5</v>
      </c>
      <c r="O347" s="12" t="str">
        <f>IF(טבלה1[[#This Row],[עמודה4]]="&lt; $25 / hr","0$ - $25 / hr",טבלה1[[#This Row],[עמודה4]])</f>
        <v>Undisclosed</v>
      </c>
      <c r="P347" s="12" t="str" cm="1">
        <f t="array" ref="P347">INDEX(_xlfn.TEXTSPLIT(טבלה1[[#This Row],[עמודה55]],"-"),1)</f>
        <v>Undisclosed</v>
      </c>
      <c r="Q347" s="21" t="e" cm="1">
        <f t="array" ref="Q347">INDEX(_xlfn.TEXTSPLIT(INDEX(_xlfn.TEXTSPLIT(טבלה1[[#This Row],[עמודה55]],"-"),2),"/"),1)</f>
        <v>#REF!</v>
      </c>
      <c r="R347" s="12" t="e">
        <f>AVERAGE(טבלה1[[#This Row],[עמודה59]:[עמודה60]])</f>
        <v>#VALUE!</v>
      </c>
      <c r="S347" s="3" t="e">
        <f>VALUE(SUBSTITUTE(טבלה1[[#This Row],[עמודה56]],"$",""))</f>
        <v>#VALUE!</v>
      </c>
      <c r="T347" s="3" t="e">
        <f>VALUE(SUBSTITUTE(טבלה1[[#This Row],[עמודה57]],"$",""))</f>
        <v>#REF!</v>
      </c>
      <c r="U347" s="3" t="e">
        <f>IF(טבלה1[[#This Row],[עמודה58]]&gt;30,"Yes","No")</f>
        <v>#VALUE!</v>
      </c>
    </row>
    <row r="348" spans="1:21" ht="13" x14ac:dyDescent="0.15">
      <c r="A348" s="8" t="s">
        <v>892</v>
      </c>
      <c r="B348" s="9" t="s">
        <v>893</v>
      </c>
      <c r="C348" s="9" t="s">
        <v>546</v>
      </c>
      <c r="D348" s="13">
        <v>1000</v>
      </c>
      <c r="E348" s="9" t="s">
        <v>9</v>
      </c>
      <c r="F348" s="9" t="s">
        <v>117</v>
      </c>
      <c r="G348" s="10">
        <v>0.1</v>
      </c>
      <c r="H348" s="11" t="str" cm="1">
        <f t="array" ref="H348">INDEX(_xlfn.TEXTSPLIT(טבלה1[[#This Row],[עמודה2]],","),1)</f>
        <v>Chicago</v>
      </c>
      <c r="I348" s="12" t="str" cm="1">
        <f t="array" ref="I348">INDEX(_xlfn.TEXTSPLIT(טבלה1[[#This Row],[עמודה2]],","),2)</f>
        <v xml:space="preserve"> IL</v>
      </c>
      <c r="J348" s="16" t="str">
        <f>_xlfn.CONCAT(טבלה1[[#This Row],[AI_Companies]]," ",טבלה1[[#This Row],[עמודה1]])</f>
        <v>Varfix https://varfix.ai/</v>
      </c>
      <c r="K348" s="12">
        <v>2</v>
      </c>
      <c r="L348" s="12" t="str">
        <f>IF(טבלה1[[#This Row],[עמודה53]]&gt;2000,"Yes","No")</f>
        <v>No</v>
      </c>
      <c r="M348" s="12">
        <v>9</v>
      </c>
      <c r="N348" s="12">
        <f>AVERAGE(טבלה1[[#This Row],[עמודה52]:[עמודה53]])</f>
        <v>5.5</v>
      </c>
      <c r="O348" s="12" t="str">
        <f>IF(טבלה1[[#This Row],[עמודה4]]="&lt; $25 / hr","0$ - $25 / hr",טבלה1[[#This Row],[עמודה4]])</f>
        <v>$50 - $99 / hr</v>
      </c>
      <c r="P348" s="12" t="str" cm="1">
        <f t="array" ref="P348">INDEX(_xlfn.TEXTSPLIT(טבלה1[[#This Row],[עמודה55]],"-"),1)</f>
        <v xml:space="preserve">$50 </v>
      </c>
      <c r="Q348" s="21" t="str" cm="1">
        <f t="array" ref="Q348">INDEX(_xlfn.TEXTSPLIT(INDEX(_xlfn.TEXTSPLIT(טבלה1[[#This Row],[עמודה55]],"-"),2),"/"),1)</f>
        <v xml:space="preserve"> $99 </v>
      </c>
      <c r="R348" s="12">
        <f>AVERAGE(טבלה1[[#This Row],[עמודה59]:[עמודה60]])</f>
        <v>74.5</v>
      </c>
      <c r="S348" s="3">
        <f>VALUE(SUBSTITUTE(טבלה1[[#This Row],[עמודה56]],"$",""))</f>
        <v>50</v>
      </c>
      <c r="T348" s="3">
        <f>VALUE(SUBSTITUTE(טבלה1[[#This Row],[עמודה57]],"$",""))</f>
        <v>99</v>
      </c>
      <c r="U348" s="3" t="str">
        <f>IF(טבלה1[[#This Row],[עמודה58]]&gt;30,"Yes","No")</f>
        <v>Yes</v>
      </c>
    </row>
    <row r="349" spans="1:21" ht="13" x14ac:dyDescent="0.15">
      <c r="A349" s="8" t="s">
        <v>894</v>
      </c>
      <c r="B349" s="9" t="s">
        <v>895</v>
      </c>
      <c r="C349" s="9" t="s">
        <v>896</v>
      </c>
      <c r="D349" s="13">
        <v>1000</v>
      </c>
      <c r="E349" s="9" t="s">
        <v>9</v>
      </c>
      <c r="F349" s="9" t="s">
        <v>560</v>
      </c>
      <c r="G349" s="10">
        <v>0.3</v>
      </c>
      <c r="H349" s="11" t="str" cm="1">
        <f t="array" ref="H349">INDEX(_xlfn.TEXTSPLIT(טבלה1[[#This Row],[עמודה2]],","),1)</f>
        <v>Spring</v>
      </c>
      <c r="I349" s="12" t="str" cm="1">
        <f t="array" ref="I349">INDEX(_xlfn.TEXTSPLIT(טבלה1[[#This Row],[עמודה2]],","),2)</f>
        <v xml:space="preserve"> TX</v>
      </c>
      <c r="J349" s="16" t="str">
        <f>_xlfn.CONCAT(טבלה1[[#This Row],[AI_Companies]]," ",טבלה1[[#This Row],[עמודה1]])</f>
        <v>SnowDataScience http://snowdatascience.org</v>
      </c>
      <c r="K349" s="12" t="s">
        <v>560</v>
      </c>
      <c r="L349" s="12" t="str">
        <f>IF(טבלה1[[#This Row],[עמודה53]]&gt;2000,"Yes","No")</f>
        <v>No</v>
      </c>
      <c r="M349" s="12"/>
      <c r="N349" s="12" t="e">
        <f>AVERAGE(טבלה1[[#This Row],[עמודה52]:[עמודה53]])</f>
        <v>#DIV/0!</v>
      </c>
      <c r="O349" s="12" t="str">
        <f>IF(טבלה1[[#This Row],[עמודה4]]="&lt; $25 / hr","0$ - $25 / hr",טבלה1[[#This Row],[עמודה4]])</f>
        <v>$50 - $99 / hr</v>
      </c>
      <c r="P349" s="12" t="str" cm="1">
        <f t="array" ref="P349">INDEX(_xlfn.TEXTSPLIT(טבלה1[[#This Row],[עמודה55]],"-"),1)</f>
        <v xml:space="preserve">$50 </v>
      </c>
      <c r="Q349" s="21" t="str" cm="1">
        <f t="array" ref="Q349">INDEX(_xlfn.TEXTSPLIT(INDEX(_xlfn.TEXTSPLIT(טבלה1[[#This Row],[עמודה55]],"-"),2),"/"),1)</f>
        <v xml:space="preserve"> $99 </v>
      </c>
      <c r="R349" s="12">
        <f>AVERAGE(טבלה1[[#This Row],[עמודה59]:[עמודה60]])</f>
        <v>74.5</v>
      </c>
      <c r="S349" s="3">
        <f>VALUE(SUBSTITUTE(טבלה1[[#This Row],[עמודה56]],"$",""))</f>
        <v>50</v>
      </c>
      <c r="T349" s="3">
        <f>VALUE(SUBSTITUTE(טבלה1[[#This Row],[עמודה57]],"$",""))</f>
        <v>99</v>
      </c>
      <c r="U349" s="3" t="str">
        <f>IF(טבלה1[[#This Row],[עמודה58]]&gt;30,"Yes","No")</f>
        <v>Yes</v>
      </c>
    </row>
    <row r="350" spans="1:21" ht="13" x14ac:dyDescent="0.15">
      <c r="A350" s="8" t="s">
        <v>897</v>
      </c>
      <c r="B350" s="9" t="s">
        <v>898</v>
      </c>
      <c r="C350" s="9" t="s">
        <v>899</v>
      </c>
      <c r="D350" s="13">
        <v>5000</v>
      </c>
      <c r="E350" s="9" t="s">
        <v>14</v>
      </c>
      <c r="F350" s="9" t="s">
        <v>29</v>
      </c>
      <c r="G350" s="10">
        <v>0.1</v>
      </c>
      <c r="H350" s="11" t="str" cm="1">
        <f t="array" ref="H350">INDEX(_xlfn.TEXTSPLIT(טבלה1[[#This Row],[עמודה2]],","),1)</f>
        <v>Malabe</v>
      </c>
      <c r="I350" s="12" t="str" cm="1">
        <f t="array" ref="I350">INDEX(_xlfn.TEXTSPLIT(טבלה1[[#This Row],[עמודה2]],","),2)</f>
        <v xml:space="preserve"> Sri Lanka</v>
      </c>
      <c r="J350" s="16" t="str">
        <f>_xlfn.CONCAT(טבלה1[[#This Row],[AI_Companies]]," ",טבלה1[[#This Row],[עמודה1]])</f>
        <v>SuntechInformationTechnologies(Pvt)Ltd.-Save50%costonyournextproject,whilemaintaininghighquality http://www.suntechit.lk</v>
      </c>
      <c r="K350" s="12">
        <v>10</v>
      </c>
      <c r="L350" s="12" t="str">
        <f>IF(טבלה1[[#This Row],[עמודה53]]&gt;2000,"Yes","No")</f>
        <v>No</v>
      </c>
      <c r="M350" s="12">
        <v>49</v>
      </c>
      <c r="N350" s="12">
        <f>AVERAGE(טבלה1[[#This Row],[עמודה52]:[עמודה53]])</f>
        <v>29.5</v>
      </c>
      <c r="O350" s="12" t="str">
        <f>IF(טבלה1[[#This Row],[עמודה4]]="&lt; $25 / hr","0$ - $25 / hr",טבלה1[[#This Row],[עמודה4]])</f>
        <v>0$ - $25 / hr</v>
      </c>
      <c r="P350" s="12" t="str" cm="1">
        <f t="array" ref="P350">INDEX(_xlfn.TEXTSPLIT(טבלה1[[#This Row],[עמודה55]],"-"),1)</f>
        <v xml:space="preserve">0$ </v>
      </c>
      <c r="Q350" s="21" t="str" cm="1">
        <f t="array" ref="Q350">INDEX(_xlfn.TEXTSPLIT(INDEX(_xlfn.TEXTSPLIT(טבלה1[[#This Row],[עמודה55]],"-"),2),"/"),1)</f>
        <v xml:space="preserve"> $25 </v>
      </c>
      <c r="R350" s="12">
        <f>AVERAGE(טבלה1[[#This Row],[עמודה59]:[עמודה60]])</f>
        <v>12.5</v>
      </c>
      <c r="S350" s="3">
        <f>VALUE(SUBSTITUTE(טבלה1[[#This Row],[עמודה56]],"$",""))</f>
        <v>0</v>
      </c>
      <c r="T350" s="3">
        <f>VALUE(SUBSTITUTE(טבלה1[[#This Row],[עמודה57]],"$",""))</f>
        <v>25</v>
      </c>
      <c r="U350" s="3" t="str">
        <f>IF(טבלה1[[#This Row],[עמודה58]]&gt;30,"Yes","No")</f>
        <v>No</v>
      </c>
    </row>
    <row r="351" spans="1:21" ht="13" x14ac:dyDescent="0.15">
      <c r="A351" s="8" t="s">
        <v>900</v>
      </c>
      <c r="B351" s="9" t="s">
        <v>901</v>
      </c>
      <c r="C351" s="9" t="s">
        <v>8</v>
      </c>
      <c r="D351" s="13">
        <v>10000</v>
      </c>
      <c r="E351" s="9" t="s">
        <v>21</v>
      </c>
      <c r="F351" s="9" t="s">
        <v>29</v>
      </c>
      <c r="G351" s="10">
        <v>0.1</v>
      </c>
      <c r="H351" s="11" t="str" cm="1">
        <f t="array" ref="H351">INDEX(_xlfn.TEXTSPLIT(טבלה1[[#This Row],[עמודה2]],","),1)</f>
        <v>Austin</v>
      </c>
      <c r="I351" s="12" t="str" cm="1">
        <f t="array" ref="I351">INDEX(_xlfn.TEXTSPLIT(טבלה1[[#This Row],[עמודה2]],","),2)</f>
        <v xml:space="preserve"> TX</v>
      </c>
      <c r="J351" s="16" t="str">
        <f>_xlfn.CONCAT(טבלה1[[#This Row],[AI_Companies]]," ",טבלה1[[#This Row],[עמודה1]])</f>
        <v>CodesmenLLC https://codesmendev.com/</v>
      </c>
      <c r="K351" s="12">
        <v>10</v>
      </c>
      <c r="L351" s="12" t="str">
        <f>IF(טבלה1[[#This Row],[עמודה53]]&gt;2000,"Yes","No")</f>
        <v>No</v>
      </c>
      <c r="M351" s="12">
        <v>49</v>
      </c>
      <c r="N351" s="12">
        <f>AVERAGE(טבלה1[[#This Row],[עמודה52]:[עמודה53]])</f>
        <v>29.5</v>
      </c>
      <c r="O351" s="12" t="str">
        <f>IF(טבלה1[[#This Row],[עמודה4]]="&lt; $25 / hr","0$ - $25 / hr",טבלה1[[#This Row],[עמודה4]])</f>
        <v>$100 - $149 / hr</v>
      </c>
      <c r="P351" s="12" t="str" cm="1">
        <f t="array" ref="P351">INDEX(_xlfn.TEXTSPLIT(טבלה1[[#This Row],[עמודה55]],"-"),1)</f>
        <v xml:space="preserve">$100 </v>
      </c>
      <c r="Q351" s="21" t="str" cm="1">
        <f t="array" ref="Q351">INDEX(_xlfn.TEXTSPLIT(INDEX(_xlfn.TEXTSPLIT(טבלה1[[#This Row],[עמודה55]],"-"),2),"/"),1)</f>
        <v xml:space="preserve"> $149 </v>
      </c>
      <c r="R351" s="12">
        <f>AVERAGE(טבלה1[[#This Row],[עמודה59]:[עמודה60]])</f>
        <v>124.5</v>
      </c>
      <c r="S351" s="3">
        <f>VALUE(SUBSTITUTE(טבלה1[[#This Row],[עמודה56]],"$",""))</f>
        <v>100</v>
      </c>
      <c r="T351" s="3">
        <f>VALUE(SUBSTITUTE(טבלה1[[#This Row],[עמודה57]],"$",""))</f>
        <v>149</v>
      </c>
      <c r="U351" s="3" t="str">
        <f>IF(טבלה1[[#This Row],[עמודה58]]&gt;30,"Yes","No")</f>
        <v>Yes</v>
      </c>
    </row>
    <row r="352" spans="1:21" ht="13" x14ac:dyDescent="0.15">
      <c r="A352" s="8" t="s">
        <v>902</v>
      </c>
      <c r="B352" s="9" t="s">
        <v>903</v>
      </c>
      <c r="C352" s="9" t="s">
        <v>904</v>
      </c>
      <c r="D352" s="13">
        <v>1000</v>
      </c>
      <c r="E352" s="9" t="s">
        <v>9</v>
      </c>
      <c r="F352" s="9" t="s">
        <v>117</v>
      </c>
      <c r="G352" s="10">
        <v>0.2</v>
      </c>
      <c r="H352" s="11" t="str" cm="1">
        <f t="array" ref="H352">INDEX(_xlfn.TEXTSPLIT(טבלה1[[#This Row],[עמודה2]],","),1)</f>
        <v>Englewood</v>
      </c>
      <c r="I352" s="12" t="str" cm="1">
        <f t="array" ref="I352">INDEX(_xlfn.TEXTSPLIT(טבלה1[[#This Row],[עמודה2]],","),2)</f>
        <v xml:space="preserve"> CO</v>
      </c>
      <c r="J352" s="16" t="str">
        <f>_xlfn.CONCAT(טבלה1[[#This Row],[AI_Companies]]," ",טבלה1[[#This Row],[עמודה1]])</f>
        <v>Elasticis https://elasticis.com</v>
      </c>
      <c r="K352" s="12">
        <v>2</v>
      </c>
      <c r="L352" s="12" t="str">
        <f>IF(טבלה1[[#This Row],[עמודה53]]&gt;2000,"Yes","No")</f>
        <v>No</v>
      </c>
      <c r="M352" s="12">
        <v>9</v>
      </c>
      <c r="N352" s="12">
        <f>AVERAGE(טבלה1[[#This Row],[עמודה52]:[עמודה53]])</f>
        <v>5.5</v>
      </c>
      <c r="O352" s="12" t="str">
        <f>IF(טבלה1[[#This Row],[עמודה4]]="&lt; $25 / hr","0$ - $25 / hr",טבלה1[[#This Row],[עמודה4]])</f>
        <v>$50 - $99 / hr</v>
      </c>
      <c r="P352" s="12" t="str" cm="1">
        <f t="array" ref="P352">INDEX(_xlfn.TEXTSPLIT(טבלה1[[#This Row],[עמודה55]],"-"),1)</f>
        <v xml:space="preserve">$50 </v>
      </c>
      <c r="Q352" s="21" t="str" cm="1">
        <f t="array" ref="Q352">INDEX(_xlfn.TEXTSPLIT(INDEX(_xlfn.TEXTSPLIT(טבלה1[[#This Row],[עמודה55]],"-"),2),"/"),1)</f>
        <v xml:space="preserve"> $99 </v>
      </c>
      <c r="R352" s="12">
        <f>AVERAGE(טבלה1[[#This Row],[עמודה59]:[עמודה60]])</f>
        <v>74.5</v>
      </c>
      <c r="S352" s="3">
        <f>VALUE(SUBSTITUTE(טבלה1[[#This Row],[עמודה56]],"$",""))</f>
        <v>50</v>
      </c>
      <c r="T352" s="3">
        <f>VALUE(SUBSTITUTE(טבלה1[[#This Row],[עמודה57]],"$",""))</f>
        <v>99</v>
      </c>
      <c r="U352" s="3" t="str">
        <f>IF(טבלה1[[#This Row],[עמודה58]]&gt;30,"Yes","No")</f>
        <v>Yes</v>
      </c>
    </row>
    <row r="353" spans="1:21" ht="13" x14ac:dyDescent="0.15">
      <c r="A353" s="8" t="s">
        <v>905</v>
      </c>
      <c r="B353" s="9" t="s">
        <v>906</v>
      </c>
      <c r="C353" s="9" t="s">
        <v>159</v>
      </c>
      <c r="D353" s="13">
        <v>5000</v>
      </c>
      <c r="E353" s="9" t="s">
        <v>14</v>
      </c>
      <c r="F353" s="9" t="s">
        <v>10</v>
      </c>
      <c r="G353" s="10">
        <v>0.15</v>
      </c>
      <c r="H353" s="11" t="str" cm="1">
        <f t="array" ref="H353">INDEX(_xlfn.TEXTSPLIT(טבלה1[[#This Row],[עמודה2]],","),1)</f>
        <v>Hanoi</v>
      </c>
      <c r="I353" s="12" t="str" cm="1">
        <f t="array" ref="I353">INDEX(_xlfn.TEXTSPLIT(טבלה1[[#This Row],[עמודה2]],","),2)</f>
        <v xml:space="preserve"> Vietnam</v>
      </c>
      <c r="J353" s="16" t="str">
        <f>_xlfn.CONCAT(טבלה1[[#This Row],[AI_Companies]]," ",טבלה1[[#This Row],[עמודה1]])</f>
        <v>HuviTek https://www.huvitek.com/</v>
      </c>
      <c r="K353" s="12">
        <v>50</v>
      </c>
      <c r="L353" s="12" t="str">
        <f>IF(טבלה1[[#This Row],[עמודה53]]&gt;2000,"Yes","No")</f>
        <v>No</v>
      </c>
      <c r="M353" s="12">
        <v>249</v>
      </c>
      <c r="N353" s="12">
        <f>AVERAGE(טבלה1[[#This Row],[עמודה52]:[עמודה53]])</f>
        <v>149.5</v>
      </c>
      <c r="O353" s="12" t="str">
        <f>IF(טבלה1[[#This Row],[עמודה4]]="&lt; $25 / hr","0$ - $25 / hr",טבלה1[[#This Row],[עמודה4]])</f>
        <v>0$ - $25 / hr</v>
      </c>
      <c r="P353" s="12" t="str" cm="1">
        <f t="array" ref="P353">INDEX(_xlfn.TEXTSPLIT(טבלה1[[#This Row],[עמודה55]],"-"),1)</f>
        <v xml:space="preserve">0$ </v>
      </c>
      <c r="Q353" s="21" t="str" cm="1">
        <f t="array" ref="Q353">INDEX(_xlfn.TEXTSPLIT(INDEX(_xlfn.TEXTSPLIT(טבלה1[[#This Row],[עמודה55]],"-"),2),"/"),1)</f>
        <v xml:space="preserve"> $25 </v>
      </c>
      <c r="R353" s="12">
        <f>AVERAGE(טבלה1[[#This Row],[עמודה59]:[עמודה60]])</f>
        <v>12.5</v>
      </c>
      <c r="S353" s="3">
        <f>VALUE(SUBSTITUTE(טבלה1[[#This Row],[עמודה56]],"$",""))</f>
        <v>0</v>
      </c>
      <c r="T353" s="3">
        <f>VALUE(SUBSTITUTE(טבלה1[[#This Row],[עמודה57]],"$",""))</f>
        <v>25</v>
      </c>
      <c r="U353" s="3" t="str">
        <f>IF(טבלה1[[#This Row],[עמודה58]]&gt;30,"Yes","No")</f>
        <v>No</v>
      </c>
    </row>
    <row r="354" spans="1:21" ht="13" x14ac:dyDescent="0.15">
      <c r="A354" s="8" t="s">
        <v>907</v>
      </c>
      <c r="B354" s="9" t="s">
        <v>908</v>
      </c>
      <c r="C354" s="9" t="s">
        <v>909</v>
      </c>
      <c r="D354" s="13">
        <v>1000</v>
      </c>
      <c r="E354" s="9" t="s">
        <v>33</v>
      </c>
      <c r="F354" s="9" t="s">
        <v>117</v>
      </c>
      <c r="G354" s="10">
        <v>0.1</v>
      </c>
      <c r="H354" s="11" t="str" cm="1">
        <f t="array" ref="H354">INDEX(_xlfn.TEXTSPLIT(טבלה1[[#This Row],[עמודה2]],","),1)</f>
        <v>Epping</v>
      </c>
      <c r="I354" s="12" t="str" cm="1">
        <f t="array" ref="I354">INDEX(_xlfn.TEXTSPLIT(טבלה1[[#This Row],[עמודה2]],","),2)</f>
        <v xml:space="preserve"> Australia</v>
      </c>
      <c r="J354" s="16" t="str">
        <f>_xlfn.CONCAT(טבלה1[[#This Row],[AI_Companies]]," ",טבלה1[[#This Row],[עמודה1]])</f>
        <v>ECDIGITAL https://ecdigital.com.au</v>
      </c>
      <c r="K354" s="12">
        <v>2</v>
      </c>
      <c r="L354" s="12" t="str">
        <f>IF(טבלה1[[#This Row],[עמודה53]]&gt;2000,"Yes","No")</f>
        <v>No</v>
      </c>
      <c r="M354" s="12">
        <v>9</v>
      </c>
      <c r="N354" s="12">
        <f>AVERAGE(טבלה1[[#This Row],[עמודה52]:[עמודה53]])</f>
        <v>5.5</v>
      </c>
      <c r="O354" s="12" t="str">
        <f>IF(טבלה1[[#This Row],[עמודה4]]="&lt; $25 / hr","0$ - $25 / hr",טבלה1[[#This Row],[עמודה4]])</f>
        <v>$25 - $49 / hr</v>
      </c>
      <c r="P354" s="12" t="str" cm="1">
        <f t="array" ref="P354">INDEX(_xlfn.TEXTSPLIT(טבלה1[[#This Row],[עמודה55]],"-"),1)</f>
        <v xml:space="preserve">$25 </v>
      </c>
      <c r="Q354" s="21" t="str" cm="1">
        <f t="array" ref="Q354">INDEX(_xlfn.TEXTSPLIT(INDEX(_xlfn.TEXTSPLIT(טבלה1[[#This Row],[עמודה55]],"-"),2),"/"),1)</f>
        <v xml:space="preserve"> $49 </v>
      </c>
      <c r="R354" s="12">
        <f>AVERAGE(טבלה1[[#This Row],[עמודה59]:[עמודה60]])</f>
        <v>37</v>
      </c>
      <c r="S354" s="3">
        <f>VALUE(SUBSTITUTE(טבלה1[[#This Row],[עמודה56]],"$",""))</f>
        <v>25</v>
      </c>
      <c r="T354" s="3">
        <f>VALUE(SUBSTITUTE(טבלה1[[#This Row],[עמודה57]],"$",""))</f>
        <v>49</v>
      </c>
      <c r="U354" s="3" t="str">
        <f>IF(טבלה1[[#This Row],[עמודה58]]&gt;30,"Yes","No")</f>
        <v>Yes</v>
      </c>
    </row>
    <row r="355" spans="1:21" ht="13" x14ac:dyDescent="0.15">
      <c r="A355" s="8" t="s">
        <v>910</v>
      </c>
      <c r="B355" s="9" t="s">
        <v>911</v>
      </c>
      <c r="C355" s="9" t="s">
        <v>126</v>
      </c>
      <c r="D355" s="13">
        <v>10000</v>
      </c>
      <c r="E355" s="9" t="s">
        <v>9</v>
      </c>
      <c r="F355" s="9" t="s">
        <v>10</v>
      </c>
      <c r="G355" s="10">
        <v>0.1</v>
      </c>
      <c r="H355" s="11" t="str" cm="1">
        <f t="array" ref="H355">INDEX(_xlfn.TEXTSPLIT(טבלה1[[#This Row],[עמודה2]],","),1)</f>
        <v>Amsterdam</v>
      </c>
      <c r="I355" s="12" t="str" cm="1">
        <f t="array" ref="I355">INDEX(_xlfn.TEXTSPLIT(טבלה1[[#This Row],[עמודה2]],","),2)</f>
        <v xml:space="preserve"> Netherlands</v>
      </c>
      <c r="J355" s="16" t="str">
        <f>_xlfn.CONCAT(טבלה1[[#This Row],[AI_Companies]]," ",טבלה1[[#This Row],[עמודה1]])</f>
        <v>Moqod|SoftwareDevelopment http://moqod.com</v>
      </c>
      <c r="K355" s="12">
        <v>50</v>
      </c>
      <c r="L355" s="12" t="str">
        <f>IF(טבלה1[[#This Row],[עמודה53]]&gt;2000,"Yes","No")</f>
        <v>No</v>
      </c>
      <c r="M355" s="12">
        <v>249</v>
      </c>
      <c r="N355" s="12">
        <f>AVERAGE(טבלה1[[#This Row],[עמודה52]:[עמודה53]])</f>
        <v>149.5</v>
      </c>
      <c r="O355" s="12" t="str">
        <f>IF(טבלה1[[#This Row],[עמודה4]]="&lt; $25 / hr","0$ - $25 / hr",טבלה1[[#This Row],[עמודה4]])</f>
        <v>$50 - $99 / hr</v>
      </c>
      <c r="P355" s="12" t="str" cm="1">
        <f t="array" ref="P355">INDEX(_xlfn.TEXTSPLIT(טבלה1[[#This Row],[עמודה55]],"-"),1)</f>
        <v xml:space="preserve">$50 </v>
      </c>
      <c r="Q355" s="21" t="str" cm="1">
        <f t="array" ref="Q355">INDEX(_xlfn.TEXTSPLIT(INDEX(_xlfn.TEXTSPLIT(טבלה1[[#This Row],[עמודה55]],"-"),2),"/"),1)</f>
        <v xml:space="preserve"> $99 </v>
      </c>
      <c r="R355" s="12">
        <f>AVERAGE(טבלה1[[#This Row],[עמודה59]:[עמודה60]])</f>
        <v>74.5</v>
      </c>
      <c r="S355" s="3">
        <f>VALUE(SUBSTITUTE(טבלה1[[#This Row],[עמודה56]],"$",""))</f>
        <v>50</v>
      </c>
      <c r="T355" s="3">
        <f>VALUE(SUBSTITUTE(טבלה1[[#This Row],[עמודה57]],"$",""))</f>
        <v>99</v>
      </c>
      <c r="U355" s="3" t="str">
        <f>IF(טבלה1[[#This Row],[עמודה58]]&gt;30,"Yes","No")</f>
        <v>Yes</v>
      </c>
    </row>
    <row r="356" spans="1:21" ht="13" x14ac:dyDescent="0.15">
      <c r="A356" s="8" t="s">
        <v>912</v>
      </c>
      <c r="B356" s="9" t="s">
        <v>913</v>
      </c>
      <c r="C356" s="9" t="s">
        <v>159</v>
      </c>
      <c r="D356" s="9" t="s">
        <v>4</v>
      </c>
      <c r="E356" s="9" t="s">
        <v>14</v>
      </c>
      <c r="F356" s="9" t="s">
        <v>10</v>
      </c>
      <c r="G356" s="10">
        <v>0.15</v>
      </c>
      <c r="H356" s="11" t="str" cm="1">
        <f t="array" ref="H356">INDEX(_xlfn.TEXTSPLIT(טבלה1[[#This Row],[עמודה2]],","),1)</f>
        <v>Hanoi</v>
      </c>
      <c r="I356" s="12" t="str" cm="1">
        <f t="array" ref="I356">INDEX(_xlfn.TEXTSPLIT(טבלה1[[#This Row],[עמודה2]],","),2)</f>
        <v xml:space="preserve"> Vietnam</v>
      </c>
      <c r="J356" s="16" t="str">
        <f>_xlfn.CONCAT(טבלה1[[#This Row],[AI_Companies]]," ",טבלה1[[#This Row],[עמודה1]])</f>
        <v>OhioDigital https://ohio-digital.com/</v>
      </c>
      <c r="K356" s="12">
        <v>50</v>
      </c>
      <c r="L356" s="12" t="str">
        <f>IF(טבלה1[[#This Row],[עמודה53]]&gt;2000,"Yes","No")</f>
        <v>No</v>
      </c>
      <c r="M356" s="12">
        <v>249</v>
      </c>
      <c r="N356" s="12">
        <f>AVERAGE(טבלה1[[#This Row],[עמודה52]:[עמודה53]])</f>
        <v>149.5</v>
      </c>
      <c r="O356" s="12" t="str">
        <f>IF(טבלה1[[#This Row],[עמודה4]]="&lt; $25 / hr","0$ - $25 / hr",טבלה1[[#This Row],[עמודה4]])</f>
        <v>0$ - $25 / hr</v>
      </c>
      <c r="P356" s="12" t="str" cm="1">
        <f t="array" ref="P356">INDEX(_xlfn.TEXTSPLIT(טבלה1[[#This Row],[עמודה55]],"-"),1)</f>
        <v xml:space="preserve">0$ </v>
      </c>
      <c r="Q356" s="21" t="str" cm="1">
        <f t="array" ref="Q356">INDEX(_xlfn.TEXTSPLIT(INDEX(_xlfn.TEXTSPLIT(טבלה1[[#This Row],[עמודה55]],"-"),2),"/"),1)</f>
        <v xml:space="preserve"> $25 </v>
      </c>
      <c r="R356" s="12">
        <f>AVERAGE(טבלה1[[#This Row],[עמודה59]:[עמודה60]])</f>
        <v>12.5</v>
      </c>
      <c r="S356" s="3">
        <f>VALUE(SUBSTITUTE(טבלה1[[#This Row],[עמודה56]],"$",""))</f>
        <v>0</v>
      </c>
      <c r="T356" s="3">
        <f>VALUE(SUBSTITUTE(טבלה1[[#This Row],[עמודה57]],"$",""))</f>
        <v>25</v>
      </c>
      <c r="U356" s="3" t="str">
        <f>IF(טבלה1[[#This Row],[עמודה58]]&gt;30,"Yes","No")</f>
        <v>No</v>
      </c>
    </row>
    <row r="357" spans="1:21" ht="13" x14ac:dyDescent="0.15">
      <c r="A357" s="8" t="s">
        <v>914</v>
      </c>
      <c r="B357" s="9" t="s">
        <v>915</v>
      </c>
      <c r="C357" s="9" t="s">
        <v>916</v>
      </c>
      <c r="D357" s="13">
        <v>1000</v>
      </c>
      <c r="E357" s="9" t="s">
        <v>9</v>
      </c>
      <c r="F357" s="9" t="s">
        <v>29</v>
      </c>
      <c r="G357" s="10">
        <v>0.1</v>
      </c>
      <c r="H357" s="11" t="str" cm="1">
        <f t="array" ref="H357">INDEX(_xlfn.TEXTSPLIT(טבלה1[[#This Row],[עמודה2]],","),1)</f>
        <v>Colombo</v>
      </c>
      <c r="I357" s="12" t="str" cm="1">
        <f t="array" ref="I357">INDEX(_xlfn.TEXTSPLIT(טבלה1[[#This Row],[עמודה2]],","),2)</f>
        <v xml:space="preserve"> Sri Lanka</v>
      </c>
      <c r="J357" s="16" t="str">
        <f>_xlfn.CONCAT(טבלה1[[#This Row],[AI_Companies]]," ",טבלה1[[#This Row],[עמודה1]])</f>
        <v>ziphio https://ziphio.com</v>
      </c>
      <c r="K357" s="12">
        <v>10</v>
      </c>
      <c r="L357" s="12" t="str">
        <f>IF(טבלה1[[#This Row],[עמודה53]]&gt;2000,"Yes","No")</f>
        <v>No</v>
      </c>
      <c r="M357" s="12">
        <v>49</v>
      </c>
      <c r="N357" s="12">
        <f>AVERAGE(טבלה1[[#This Row],[עמודה52]:[עמודה53]])</f>
        <v>29.5</v>
      </c>
      <c r="O357" s="12" t="str">
        <f>IF(טבלה1[[#This Row],[עמודה4]]="&lt; $25 / hr","0$ - $25 / hr",טבלה1[[#This Row],[עמודה4]])</f>
        <v>$50 - $99 / hr</v>
      </c>
      <c r="P357" s="12" t="str" cm="1">
        <f t="array" ref="P357">INDEX(_xlfn.TEXTSPLIT(טבלה1[[#This Row],[עמודה55]],"-"),1)</f>
        <v xml:space="preserve">$50 </v>
      </c>
      <c r="Q357" s="21" t="str" cm="1">
        <f t="array" ref="Q357">INDEX(_xlfn.TEXTSPLIT(INDEX(_xlfn.TEXTSPLIT(טבלה1[[#This Row],[עמודה55]],"-"),2),"/"),1)</f>
        <v xml:space="preserve"> $99 </v>
      </c>
      <c r="R357" s="12">
        <f>AVERAGE(טבלה1[[#This Row],[עמודה59]:[עמודה60]])</f>
        <v>74.5</v>
      </c>
      <c r="S357" s="3">
        <f>VALUE(SUBSTITUTE(טבלה1[[#This Row],[עמודה56]],"$",""))</f>
        <v>50</v>
      </c>
      <c r="T357" s="3">
        <f>VALUE(SUBSTITUTE(טבלה1[[#This Row],[עמודה57]],"$",""))</f>
        <v>99</v>
      </c>
      <c r="U357" s="3" t="str">
        <f>IF(טבלה1[[#This Row],[עמודה58]]&gt;30,"Yes","No")</f>
        <v>Yes</v>
      </c>
    </row>
    <row r="358" spans="1:21" ht="13" x14ac:dyDescent="0.15">
      <c r="A358" s="8" t="s">
        <v>917</v>
      </c>
      <c r="B358" s="9" t="s">
        <v>918</v>
      </c>
      <c r="C358" s="9" t="s">
        <v>91</v>
      </c>
      <c r="D358" s="13">
        <v>1000</v>
      </c>
      <c r="E358" s="9" t="s">
        <v>14</v>
      </c>
      <c r="F358" s="9" t="s">
        <v>10</v>
      </c>
      <c r="G358" s="10">
        <v>0.1</v>
      </c>
      <c r="H358" s="11" t="str" cm="1">
        <f t="array" ref="H358">INDEX(_xlfn.TEXTSPLIT(טבלה1[[#This Row],[עמודה2]],","),1)</f>
        <v>Jaipur</v>
      </c>
      <c r="I358" s="12" t="str" cm="1">
        <f t="array" ref="I358">INDEX(_xlfn.TEXTSPLIT(טבלה1[[#This Row],[עמודה2]],","),2)</f>
        <v xml:space="preserve"> India</v>
      </c>
      <c r="J358" s="16" t="str">
        <f>_xlfn.CONCAT(טבלה1[[#This Row],[AI_Companies]]," ",טבלה1[[#This Row],[עמודה1]])</f>
        <v>AcentriaSoftware http://www.acentriasoftware.com</v>
      </c>
      <c r="K358" s="12">
        <v>50</v>
      </c>
      <c r="L358" s="12" t="str">
        <f>IF(טבלה1[[#This Row],[עמודה53]]&gt;2000,"Yes","No")</f>
        <v>No</v>
      </c>
      <c r="M358" s="12">
        <v>249</v>
      </c>
      <c r="N358" s="12">
        <f>AVERAGE(טבלה1[[#This Row],[עמודה52]:[עמודה53]])</f>
        <v>149.5</v>
      </c>
      <c r="O358" s="12" t="str">
        <f>IF(טבלה1[[#This Row],[עמודה4]]="&lt; $25 / hr","0$ - $25 / hr",טבלה1[[#This Row],[עמודה4]])</f>
        <v>0$ - $25 / hr</v>
      </c>
      <c r="P358" s="12" t="str" cm="1">
        <f t="array" ref="P358">INDEX(_xlfn.TEXTSPLIT(טבלה1[[#This Row],[עמודה55]],"-"),1)</f>
        <v xml:space="preserve">0$ </v>
      </c>
      <c r="Q358" s="21" t="str" cm="1">
        <f t="array" ref="Q358">INDEX(_xlfn.TEXTSPLIT(INDEX(_xlfn.TEXTSPLIT(טבלה1[[#This Row],[עמודה55]],"-"),2),"/"),1)</f>
        <v xml:space="preserve"> $25 </v>
      </c>
      <c r="R358" s="12">
        <f>AVERAGE(טבלה1[[#This Row],[עמודה59]:[עמודה60]])</f>
        <v>12.5</v>
      </c>
      <c r="S358" s="3">
        <f>VALUE(SUBSTITUTE(טבלה1[[#This Row],[עמודה56]],"$",""))</f>
        <v>0</v>
      </c>
      <c r="T358" s="3">
        <f>VALUE(SUBSTITUTE(טבלה1[[#This Row],[עמודה57]],"$",""))</f>
        <v>25</v>
      </c>
      <c r="U358" s="3" t="str">
        <f>IF(טבלה1[[#This Row],[עמודה58]]&gt;30,"Yes","No")</f>
        <v>No</v>
      </c>
    </row>
    <row r="359" spans="1:21" ht="13" x14ac:dyDescent="0.15">
      <c r="A359" s="8" t="s">
        <v>919</v>
      </c>
      <c r="B359" s="9" t="s">
        <v>920</v>
      </c>
      <c r="C359" s="9" t="s">
        <v>921</v>
      </c>
      <c r="D359" s="13">
        <v>10000</v>
      </c>
      <c r="E359" s="9" t="s">
        <v>33</v>
      </c>
      <c r="F359" s="9" t="s">
        <v>29</v>
      </c>
      <c r="G359" s="10">
        <v>0.2</v>
      </c>
      <c r="H359" s="11" t="str" cm="1">
        <f t="array" ref="H359">INDEX(_xlfn.TEXTSPLIT(טבלה1[[#This Row],[עמודה2]],","),1)</f>
        <v>Hannover</v>
      </c>
      <c r="I359" s="12" t="str" cm="1">
        <f t="array" ref="I359">INDEX(_xlfn.TEXTSPLIT(טבלה1[[#This Row],[עמודה2]],","),2)</f>
        <v xml:space="preserve"> Germany</v>
      </c>
      <c r="J359" s="16" t="str">
        <f>_xlfn.CONCAT(טבלה1[[#This Row],[AI_Companies]]," ",טבלה1[[#This Row],[עמודה1]])</f>
        <v>WelfLab https://welflab.com</v>
      </c>
      <c r="K359" s="12">
        <v>10</v>
      </c>
      <c r="L359" s="12" t="str">
        <f>IF(טבלה1[[#This Row],[עמודה53]]&gt;2000,"Yes","No")</f>
        <v>No</v>
      </c>
      <c r="M359" s="12">
        <v>49</v>
      </c>
      <c r="N359" s="12">
        <f>AVERAGE(טבלה1[[#This Row],[עמודה52]:[עמודה53]])</f>
        <v>29.5</v>
      </c>
      <c r="O359" s="12" t="str">
        <f>IF(טבלה1[[#This Row],[עמודה4]]="&lt; $25 / hr","0$ - $25 / hr",טבלה1[[#This Row],[עמודה4]])</f>
        <v>$25 - $49 / hr</v>
      </c>
      <c r="P359" s="12" t="str" cm="1">
        <f t="array" ref="P359">INDEX(_xlfn.TEXTSPLIT(טבלה1[[#This Row],[עמודה55]],"-"),1)</f>
        <v xml:space="preserve">$25 </v>
      </c>
      <c r="Q359" s="21" t="str" cm="1">
        <f t="array" ref="Q359">INDEX(_xlfn.TEXTSPLIT(INDEX(_xlfn.TEXTSPLIT(טבלה1[[#This Row],[עמודה55]],"-"),2),"/"),1)</f>
        <v xml:space="preserve"> $49 </v>
      </c>
      <c r="R359" s="12">
        <f>AVERAGE(טבלה1[[#This Row],[עמודה59]:[עמודה60]])</f>
        <v>37</v>
      </c>
      <c r="S359" s="3">
        <f>VALUE(SUBSTITUTE(טבלה1[[#This Row],[עמודה56]],"$",""))</f>
        <v>25</v>
      </c>
      <c r="T359" s="3">
        <f>VALUE(SUBSTITUTE(טבלה1[[#This Row],[עמודה57]],"$",""))</f>
        <v>49</v>
      </c>
      <c r="U359" s="3" t="str">
        <f>IF(טבלה1[[#This Row],[עמודה58]]&gt;30,"Yes","No")</f>
        <v>Yes</v>
      </c>
    </row>
    <row r="360" spans="1:21" ht="13" x14ac:dyDescent="0.15">
      <c r="A360" s="8" t="s">
        <v>922</v>
      </c>
      <c r="B360" s="9" t="s">
        <v>923</v>
      </c>
      <c r="C360" s="9" t="s">
        <v>69</v>
      </c>
      <c r="D360" s="13">
        <v>10000</v>
      </c>
      <c r="E360" s="9" t="s">
        <v>33</v>
      </c>
      <c r="F360" s="9" t="s">
        <v>29</v>
      </c>
      <c r="G360" s="10">
        <v>0.2</v>
      </c>
      <c r="H360" s="11" t="str" cm="1">
        <f t="array" ref="H360">INDEX(_xlfn.TEXTSPLIT(טבלה1[[#This Row],[עמודה2]],","),1)</f>
        <v>Bengaluru</v>
      </c>
      <c r="I360" s="12" t="str" cm="1">
        <f t="array" ref="I360">INDEX(_xlfn.TEXTSPLIT(טבלה1[[#This Row],[עמודה2]],","),2)</f>
        <v xml:space="preserve"> India</v>
      </c>
      <c r="J360" s="16" t="str">
        <f>_xlfn.CONCAT(טבלה1[[#This Row],[AI_Companies]]," ",טבלה1[[#This Row],[עמודה1]])</f>
        <v>Wolfpack https://wolfpackdigi.com/</v>
      </c>
      <c r="K360" s="12">
        <v>10</v>
      </c>
      <c r="L360" s="12" t="str">
        <f>IF(טבלה1[[#This Row],[עמודה53]]&gt;2000,"Yes","No")</f>
        <v>No</v>
      </c>
      <c r="M360" s="12">
        <v>49</v>
      </c>
      <c r="N360" s="12">
        <f>AVERAGE(טבלה1[[#This Row],[עמודה52]:[עמודה53]])</f>
        <v>29.5</v>
      </c>
      <c r="O360" s="12" t="str">
        <f>IF(טבלה1[[#This Row],[עמודה4]]="&lt; $25 / hr","0$ - $25 / hr",טבלה1[[#This Row],[עמודה4]])</f>
        <v>$25 - $49 / hr</v>
      </c>
      <c r="P360" s="12" t="str" cm="1">
        <f t="array" ref="P360">INDEX(_xlfn.TEXTSPLIT(טבלה1[[#This Row],[עמודה55]],"-"),1)</f>
        <v xml:space="preserve">$25 </v>
      </c>
      <c r="Q360" s="21" t="str" cm="1">
        <f t="array" ref="Q360">INDEX(_xlfn.TEXTSPLIT(INDEX(_xlfn.TEXTSPLIT(טבלה1[[#This Row],[עמודה55]],"-"),2),"/"),1)</f>
        <v xml:space="preserve"> $49 </v>
      </c>
      <c r="R360" s="12">
        <f>AVERAGE(טבלה1[[#This Row],[עמודה59]:[עמודה60]])</f>
        <v>37</v>
      </c>
      <c r="S360" s="3">
        <f>VALUE(SUBSTITUTE(טבלה1[[#This Row],[עמודה56]],"$",""))</f>
        <v>25</v>
      </c>
      <c r="T360" s="3">
        <f>VALUE(SUBSTITUTE(טבלה1[[#This Row],[עמודה57]],"$",""))</f>
        <v>49</v>
      </c>
      <c r="U360" s="3" t="str">
        <f>IF(טבלה1[[#This Row],[עמודה58]]&gt;30,"Yes","No")</f>
        <v>Yes</v>
      </c>
    </row>
    <row r="361" spans="1:21" ht="13" x14ac:dyDescent="0.15">
      <c r="A361" s="8" t="s">
        <v>924</v>
      </c>
      <c r="B361" s="9" t="s">
        <v>925</v>
      </c>
      <c r="C361" s="9" t="s">
        <v>292</v>
      </c>
      <c r="D361" s="13">
        <v>25000</v>
      </c>
      <c r="E361" s="9" t="s">
        <v>33</v>
      </c>
      <c r="F361" s="9" t="s">
        <v>10</v>
      </c>
      <c r="G361" s="10">
        <v>0.2</v>
      </c>
      <c r="H361" s="11" t="str" cm="1">
        <f t="array" ref="H361">INDEX(_xlfn.TEXTSPLIT(טבלה1[[#This Row],[עמודה2]],","),1)</f>
        <v>Kochi</v>
      </c>
      <c r="I361" s="12" t="str" cm="1">
        <f t="array" ref="I361">INDEX(_xlfn.TEXTSPLIT(טבלה1[[#This Row],[עמודה2]],","),2)</f>
        <v xml:space="preserve"> India</v>
      </c>
      <c r="J361" s="16" t="str">
        <f>_xlfn.CONCAT(טבלה1[[#This Row],[AI_Companies]]," ",טבלה1[[#This Row],[עמודה1]])</f>
        <v>Oorjit http://www.oorjit.com</v>
      </c>
      <c r="K361" s="12">
        <v>50</v>
      </c>
      <c r="L361" s="12" t="str">
        <f>IF(טבלה1[[#This Row],[עמודה53]]&gt;2000,"Yes","No")</f>
        <v>No</v>
      </c>
      <c r="M361" s="12">
        <v>249</v>
      </c>
      <c r="N361" s="12">
        <f>AVERAGE(טבלה1[[#This Row],[עמודה52]:[עמודה53]])</f>
        <v>149.5</v>
      </c>
      <c r="O361" s="12" t="str">
        <f>IF(טבלה1[[#This Row],[עמודה4]]="&lt; $25 / hr","0$ - $25 / hr",טבלה1[[#This Row],[עמודה4]])</f>
        <v>$25 - $49 / hr</v>
      </c>
      <c r="P361" s="12" t="str" cm="1">
        <f t="array" ref="P361">INDEX(_xlfn.TEXTSPLIT(טבלה1[[#This Row],[עמודה55]],"-"),1)</f>
        <v xml:space="preserve">$25 </v>
      </c>
      <c r="Q361" s="21" t="str" cm="1">
        <f t="array" ref="Q361">INDEX(_xlfn.TEXTSPLIT(INDEX(_xlfn.TEXTSPLIT(טבלה1[[#This Row],[עמודה55]],"-"),2),"/"),1)</f>
        <v xml:space="preserve"> $49 </v>
      </c>
      <c r="R361" s="12">
        <f>AVERAGE(טבלה1[[#This Row],[עמודה59]:[עמודה60]])</f>
        <v>37</v>
      </c>
      <c r="S361" s="3">
        <f>VALUE(SUBSTITUTE(טבלה1[[#This Row],[עמודה56]],"$",""))</f>
        <v>25</v>
      </c>
      <c r="T361" s="3">
        <f>VALUE(SUBSTITUTE(טבלה1[[#This Row],[עמודה57]],"$",""))</f>
        <v>49</v>
      </c>
      <c r="U361" s="3" t="str">
        <f>IF(טבלה1[[#This Row],[עמודה58]]&gt;30,"Yes","No")</f>
        <v>Yes</v>
      </c>
    </row>
    <row r="362" spans="1:21" ht="13" x14ac:dyDescent="0.15">
      <c r="A362" s="8" t="s">
        <v>926</v>
      </c>
      <c r="B362" s="9" t="s">
        <v>927</v>
      </c>
      <c r="C362" s="9" t="s">
        <v>28</v>
      </c>
      <c r="D362" s="13">
        <v>1000</v>
      </c>
      <c r="E362" s="9" t="s">
        <v>928</v>
      </c>
      <c r="F362" s="9" t="s">
        <v>117</v>
      </c>
      <c r="G362" s="10">
        <v>0.1</v>
      </c>
      <c r="H362" s="11" t="str" cm="1">
        <f t="array" ref="H362">INDEX(_xlfn.TEXTSPLIT(טבלה1[[#This Row],[עמודה2]],","),1)</f>
        <v>Warszawa</v>
      </c>
      <c r="I362" s="12" t="str" cm="1">
        <f t="array" ref="I362">INDEX(_xlfn.TEXTSPLIT(טבלה1[[#This Row],[עמודה2]],","),2)</f>
        <v xml:space="preserve"> Poland</v>
      </c>
      <c r="J362" s="16" t="str">
        <f>_xlfn.CONCAT(טבלה1[[#This Row],[AI_Companies]]," ",טבלה1[[#This Row],[עמודה1]])</f>
        <v>Mobter http://mobter.com</v>
      </c>
      <c r="K362" s="12">
        <v>2</v>
      </c>
      <c r="L362" s="12" t="str">
        <f>IF(טבלה1[[#This Row],[עמודה53]]&gt;2000,"Yes","No")</f>
        <v>No</v>
      </c>
      <c r="M362" s="12">
        <v>9</v>
      </c>
      <c r="N362" s="12">
        <f>AVERAGE(טבלה1[[#This Row],[עמודה52]:[עמודה53]])</f>
        <v>5.5</v>
      </c>
      <c r="O362" s="12" t="str">
        <f>IF(טבלה1[[#This Row],[עמודה4]]="&lt; $25 / hr","0$ - $25 / hr",טבלה1[[#This Row],[עמודה4]])</f>
        <v>$300+ / hr</v>
      </c>
      <c r="P362" s="12" t="str" cm="1">
        <f t="array" ref="P362">INDEX(_xlfn.TEXTSPLIT(טבלה1[[#This Row],[עמודה55]],"-"),1)</f>
        <v>$300+ / hr</v>
      </c>
      <c r="Q362" s="21" t="e" cm="1">
        <f t="array" ref="Q362">INDEX(_xlfn.TEXTSPLIT(INDEX(_xlfn.TEXTSPLIT(טבלה1[[#This Row],[עמודה55]],"-"),2),"/"),1)</f>
        <v>#REF!</v>
      </c>
      <c r="R362" s="12" t="e">
        <f>AVERAGE(טבלה1[[#This Row],[עמודה59]:[עמודה60]])</f>
        <v>#VALUE!</v>
      </c>
      <c r="S362" s="3" t="e">
        <f>VALUE(SUBSTITUTE(טבלה1[[#This Row],[עמודה56]],"$",""))</f>
        <v>#VALUE!</v>
      </c>
      <c r="T362" s="3" t="e">
        <f>VALUE(SUBSTITUTE(טבלה1[[#This Row],[עמודה57]],"$",""))</f>
        <v>#REF!</v>
      </c>
      <c r="U362" s="3" t="e">
        <f>IF(טבלה1[[#This Row],[עמודה58]]&gt;30,"Yes","No")</f>
        <v>#VALUE!</v>
      </c>
    </row>
    <row r="363" spans="1:21" ht="13" x14ac:dyDescent="0.15">
      <c r="A363" s="8" t="s">
        <v>929</v>
      </c>
      <c r="B363" s="9" t="s">
        <v>930</v>
      </c>
      <c r="C363" s="9" t="s">
        <v>931</v>
      </c>
      <c r="D363" s="13">
        <v>5000</v>
      </c>
      <c r="E363" s="9" t="s">
        <v>9</v>
      </c>
      <c r="F363" s="9" t="s">
        <v>29</v>
      </c>
      <c r="G363" s="10">
        <v>0.13</v>
      </c>
      <c r="H363" s="11" t="str" cm="1">
        <f t="array" ref="H363">INDEX(_xlfn.TEXTSPLIT(טבלה1[[#This Row],[עמודה2]],","),1)</f>
        <v>Warsaw</v>
      </c>
      <c r="I363" s="12" t="str" cm="1">
        <f t="array" ref="I363">INDEX(_xlfn.TEXTSPLIT(טבלה1[[#This Row],[עמודה2]],","),2)</f>
        <v xml:space="preserve"> IN</v>
      </c>
      <c r="J363" s="16" t="str">
        <f>_xlfn.CONCAT(טבלה1[[#This Row],[AI_Companies]]," ",טבלה1[[#This Row],[עמודה1]])</f>
        <v>PeakeyEnterpriseLLC https://www.peakey.com</v>
      </c>
      <c r="K363" s="12">
        <v>10</v>
      </c>
      <c r="L363" s="12" t="str">
        <f>IF(טבלה1[[#This Row],[עמודה53]]&gt;2000,"Yes","No")</f>
        <v>No</v>
      </c>
      <c r="M363" s="12">
        <v>49</v>
      </c>
      <c r="N363" s="12">
        <f>AVERAGE(טבלה1[[#This Row],[עמודה52]:[עמודה53]])</f>
        <v>29.5</v>
      </c>
      <c r="O363" s="12" t="str">
        <f>IF(טבלה1[[#This Row],[עמודה4]]="&lt; $25 / hr","0$ - $25 / hr",טבלה1[[#This Row],[עמודה4]])</f>
        <v>$50 - $99 / hr</v>
      </c>
      <c r="P363" s="12" t="str" cm="1">
        <f t="array" ref="P363">INDEX(_xlfn.TEXTSPLIT(טבלה1[[#This Row],[עמודה55]],"-"),1)</f>
        <v xml:space="preserve">$50 </v>
      </c>
      <c r="Q363" s="21" t="str" cm="1">
        <f t="array" ref="Q363">INDEX(_xlfn.TEXTSPLIT(INDEX(_xlfn.TEXTSPLIT(טבלה1[[#This Row],[עמודה55]],"-"),2),"/"),1)</f>
        <v xml:space="preserve"> $99 </v>
      </c>
      <c r="R363" s="12">
        <f>AVERAGE(טבלה1[[#This Row],[עמודה59]:[עמודה60]])</f>
        <v>74.5</v>
      </c>
      <c r="S363" s="3">
        <f>VALUE(SUBSTITUTE(טבלה1[[#This Row],[עמודה56]],"$",""))</f>
        <v>50</v>
      </c>
      <c r="T363" s="3">
        <f>VALUE(SUBSTITUTE(טבלה1[[#This Row],[עמודה57]],"$",""))</f>
        <v>99</v>
      </c>
      <c r="U363" s="3" t="str">
        <f>IF(טבלה1[[#This Row],[עמודה58]]&gt;30,"Yes","No")</f>
        <v>Yes</v>
      </c>
    </row>
    <row r="364" spans="1:21" ht="13" x14ac:dyDescent="0.15">
      <c r="A364" s="8" t="s">
        <v>932</v>
      </c>
      <c r="B364" s="9" t="s">
        <v>933</v>
      </c>
      <c r="C364" s="9" t="s">
        <v>461</v>
      </c>
      <c r="D364" s="13">
        <v>25000</v>
      </c>
      <c r="E364" s="9" t="s">
        <v>9</v>
      </c>
      <c r="F364" s="9" t="s">
        <v>29</v>
      </c>
      <c r="G364" s="10">
        <v>0.1</v>
      </c>
      <c r="H364" s="11" t="str" cm="1">
        <f t="array" ref="H364">INDEX(_xlfn.TEXTSPLIT(טבלה1[[#This Row],[עמודה2]],","),1)</f>
        <v>Irvine</v>
      </c>
      <c r="I364" s="12" t="str" cm="1">
        <f t="array" ref="I364">INDEX(_xlfn.TEXTSPLIT(טבלה1[[#This Row],[עמודה2]],","),2)</f>
        <v xml:space="preserve"> CA</v>
      </c>
      <c r="J364" s="16" t="str">
        <f>_xlfn.CONCAT(טבלה1[[#This Row],[AI_Companies]]," ",טבלה1[[#This Row],[עמודה1]])</f>
        <v>ubykuo https://ubykuo.com</v>
      </c>
      <c r="K364" s="12">
        <v>10</v>
      </c>
      <c r="L364" s="12" t="str">
        <f>IF(טבלה1[[#This Row],[עמודה53]]&gt;2000,"Yes","No")</f>
        <v>No</v>
      </c>
      <c r="M364" s="12">
        <v>49</v>
      </c>
      <c r="N364" s="12">
        <f>AVERAGE(טבלה1[[#This Row],[עמודה52]:[עמודה53]])</f>
        <v>29.5</v>
      </c>
      <c r="O364" s="12" t="str">
        <f>IF(טבלה1[[#This Row],[עמודה4]]="&lt; $25 / hr","0$ - $25 / hr",טבלה1[[#This Row],[עמודה4]])</f>
        <v>$50 - $99 / hr</v>
      </c>
      <c r="P364" s="12" t="str" cm="1">
        <f t="array" ref="P364">INDEX(_xlfn.TEXTSPLIT(טבלה1[[#This Row],[עמודה55]],"-"),1)</f>
        <v xml:space="preserve">$50 </v>
      </c>
      <c r="Q364" s="21" t="str" cm="1">
        <f t="array" ref="Q364">INDEX(_xlfn.TEXTSPLIT(INDEX(_xlfn.TEXTSPLIT(טבלה1[[#This Row],[עמודה55]],"-"),2),"/"),1)</f>
        <v xml:space="preserve"> $99 </v>
      </c>
      <c r="R364" s="12">
        <f>AVERAGE(טבלה1[[#This Row],[עמודה59]:[עמודה60]])</f>
        <v>74.5</v>
      </c>
      <c r="S364" s="3">
        <f>VALUE(SUBSTITUTE(טבלה1[[#This Row],[עמודה56]],"$",""))</f>
        <v>50</v>
      </c>
      <c r="T364" s="3">
        <f>VALUE(SUBSTITUTE(טבלה1[[#This Row],[עמודה57]],"$",""))</f>
        <v>99</v>
      </c>
      <c r="U364" s="3" t="str">
        <f>IF(טבלה1[[#This Row],[עמודה58]]&gt;30,"Yes","No")</f>
        <v>Yes</v>
      </c>
    </row>
    <row r="365" spans="1:21" ht="13" x14ac:dyDescent="0.15">
      <c r="A365" s="8" t="s">
        <v>934</v>
      </c>
      <c r="B365" s="9" t="s">
        <v>935</v>
      </c>
      <c r="C365" s="9" t="s">
        <v>177</v>
      </c>
      <c r="D365" s="13">
        <v>25000</v>
      </c>
      <c r="E365" s="9" t="s">
        <v>33</v>
      </c>
      <c r="F365" s="9" t="s">
        <v>29</v>
      </c>
      <c r="G365" s="10">
        <v>0.1</v>
      </c>
      <c r="H365" s="11" t="str" cm="1">
        <f t="array" ref="H365">INDEX(_xlfn.TEXTSPLIT(טבלה1[[#This Row],[עמודה2]],","),1)</f>
        <v>Sahibzada Ajit Singh Nagar</v>
      </c>
      <c r="I365" s="12" t="str" cm="1">
        <f t="array" ref="I365">INDEX(_xlfn.TEXTSPLIT(טבלה1[[#This Row],[עמודה2]],","),2)</f>
        <v xml:space="preserve"> India</v>
      </c>
      <c r="J365" s="16" t="str">
        <f>_xlfn.CONCAT(טבלה1[[#This Row],[AI_Companies]]," ",טבלה1[[#This Row],[עמודה1]])</f>
        <v>SpineorWebservicesPrivateLimited http://www.spineor.com</v>
      </c>
      <c r="K365" s="12">
        <v>10</v>
      </c>
      <c r="L365" s="12" t="str">
        <f>IF(טבלה1[[#This Row],[עמודה53]]&gt;2000,"Yes","No")</f>
        <v>No</v>
      </c>
      <c r="M365" s="12">
        <v>49</v>
      </c>
      <c r="N365" s="12">
        <f>AVERAGE(טבלה1[[#This Row],[עמודה52]:[עמודה53]])</f>
        <v>29.5</v>
      </c>
      <c r="O365" s="12" t="str">
        <f>IF(טבלה1[[#This Row],[עמודה4]]="&lt; $25 / hr","0$ - $25 / hr",טבלה1[[#This Row],[עמודה4]])</f>
        <v>$25 - $49 / hr</v>
      </c>
      <c r="P365" s="12" t="str" cm="1">
        <f t="array" ref="P365">INDEX(_xlfn.TEXTSPLIT(טבלה1[[#This Row],[עמודה55]],"-"),1)</f>
        <v xml:space="preserve">$25 </v>
      </c>
      <c r="Q365" s="21" t="str" cm="1">
        <f t="array" ref="Q365">INDEX(_xlfn.TEXTSPLIT(INDEX(_xlfn.TEXTSPLIT(טבלה1[[#This Row],[עמודה55]],"-"),2),"/"),1)</f>
        <v xml:space="preserve"> $49 </v>
      </c>
      <c r="R365" s="12">
        <f>AVERAGE(טבלה1[[#This Row],[עמודה59]:[עמודה60]])</f>
        <v>37</v>
      </c>
      <c r="S365" s="3">
        <f>VALUE(SUBSTITUTE(טבלה1[[#This Row],[עמודה56]],"$",""))</f>
        <v>25</v>
      </c>
      <c r="T365" s="3">
        <f>VALUE(SUBSTITUTE(טבלה1[[#This Row],[עמודה57]],"$",""))</f>
        <v>49</v>
      </c>
      <c r="U365" s="3" t="str">
        <f>IF(טבלה1[[#This Row],[עמודה58]]&gt;30,"Yes","No")</f>
        <v>Yes</v>
      </c>
    </row>
    <row r="366" spans="1:21" ht="13" x14ac:dyDescent="0.15">
      <c r="A366" s="8" t="s">
        <v>936</v>
      </c>
      <c r="B366" s="9" t="s">
        <v>937</v>
      </c>
      <c r="C366" s="9" t="s">
        <v>938</v>
      </c>
      <c r="D366" s="13">
        <v>100000</v>
      </c>
      <c r="E366" s="9" t="s">
        <v>9</v>
      </c>
      <c r="F366" s="9" t="s">
        <v>29</v>
      </c>
      <c r="G366" s="10">
        <v>0.15</v>
      </c>
      <c r="H366" s="11" t="str" cm="1">
        <f t="array" ref="H366">INDEX(_xlfn.TEXTSPLIT(טבלה1[[#This Row],[עמודה2]],","),1)</f>
        <v>Poland</v>
      </c>
      <c r="I366" s="12" t="e" cm="1">
        <f t="array" ref="I366">INDEX(_xlfn.TEXTSPLIT(טבלה1[[#This Row],[עמודה2]],","),2)</f>
        <v>#REF!</v>
      </c>
      <c r="J366" s="16" t="str">
        <f>_xlfn.CONCAT(טבלה1[[#This Row],[AI_Companies]]," ",טבלה1[[#This Row],[עמודה1]])</f>
        <v>OpenTangerineSoftwareHouse http://opentangerine.com</v>
      </c>
      <c r="K366" s="12">
        <v>10</v>
      </c>
      <c r="L366" s="12" t="str">
        <f>IF(טבלה1[[#This Row],[עמודה53]]&gt;2000,"Yes","No")</f>
        <v>No</v>
      </c>
      <c r="M366" s="12">
        <v>49</v>
      </c>
      <c r="N366" s="12">
        <f>AVERAGE(טבלה1[[#This Row],[עמודה52]:[עמודה53]])</f>
        <v>29.5</v>
      </c>
      <c r="O366" s="12" t="str">
        <f>IF(טבלה1[[#This Row],[עמודה4]]="&lt; $25 / hr","0$ - $25 / hr",טבלה1[[#This Row],[עמודה4]])</f>
        <v>$50 - $99 / hr</v>
      </c>
      <c r="P366" s="12" t="str" cm="1">
        <f t="array" ref="P366">INDEX(_xlfn.TEXTSPLIT(טבלה1[[#This Row],[עמודה55]],"-"),1)</f>
        <v xml:space="preserve">$50 </v>
      </c>
      <c r="Q366" s="21" t="str" cm="1">
        <f t="array" ref="Q366">INDEX(_xlfn.TEXTSPLIT(INDEX(_xlfn.TEXTSPLIT(טבלה1[[#This Row],[עמודה55]],"-"),2),"/"),1)</f>
        <v xml:space="preserve"> $99 </v>
      </c>
      <c r="R366" s="12">
        <f>AVERAGE(טבלה1[[#This Row],[עמודה59]:[עמודה60]])</f>
        <v>74.5</v>
      </c>
      <c r="S366" s="3">
        <f>VALUE(SUBSTITUTE(טבלה1[[#This Row],[עמודה56]],"$",""))</f>
        <v>50</v>
      </c>
      <c r="T366" s="3">
        <f>VALUE(SUBSTITUTE(טבלה1[[#This Row],[עמודה57]],"$",""))</f>
        <v>99</v>
      </c>
      <c r="U366" s="3" t="str">
        <f>IF(טבלה1[[#This Row],[עמודה58]]&gt;30,"Yes","No")</f>
        <v>Yes</v>
      </c>
    </row>
    <row r="367" spans="1:21" ht="13" x14ac:dyDescent="0.15">
      <c r="A367" s="8" t="s">
        <v>939</v>
      </c>
      <c r="B367" s="9" t="s">
        <v>940</v>
      </c>
      <c r="C367" s="9" t="s">
        <v>159</v>
      </c>
      <c r="D367" s="13">
        <v>10000</v>
      </c>
      <c r="E367" s="9" t="s">
        <v>14</v>
      </c>
      <c r="F367" s="9" t="s">
        <v>10</v>
      </c>
      <c r="G367" s="10">
        <v>0.1</v>
      </c>
      <c r="H367" s="11" t="str" cm="1">
        <f t="array" ref="H367">INDEX(_xlfn.TEXTSPLIT(טבלה1[[#This Row],[עמודה2]],","),1)</f>
        <v>Hanoi</v>
      </c>
      <c r="I367" s="12" t="str" cm="1">
        <f t="array" ref="I367">INDEX(_xlfn.TEXTSPLIT(טבלה1[[#This Row],[עמודה2]],","),2)</f>
        <v xml:space="preserve"> Vietnam</v>
      </c>
      <c r="J367" s="16" t="str">
        <f>_xlfn.CONCAT(טבלה1[[#This Row],[AI_Companies]]," ",טבלה1[[#This Row],[עמודה1]])</f>
        <v>BHSOFT http://www.bachasoftware.com</v>
      </c>
      <c r="K367" s="12">
        <v>50</v>
      </c>
      <c r="L367" s="12" t="str">
        <f>IF(טבלה1[[#This Row],[עמודה53]]&gt;2000,"Yes","No")</f>
        <v>No</v>
      </c>
      <c r="M367" s="12">
        <v>249</v>
      </c>
      <c r="N367" s="12">
        <f>AVERAGE(טבלה1[[#This Row],[עמודה52]:[עמודה53]])</f>
        <v>149.5</v>
      </c>
      <c r="O367" s="12" t="str">
        <f>IF(טבלה1[[#This Row],[עמודה4]]="&lt; $25 / hr","0$ - $25 / hr",טבלה1[[#This Row],[עמודה4]])</f>
        <v>0$ - $25 / hr</v>
      </c>
      <c r="P367" s="12" t="str" cm="1">
        <f t="array" ref="P367">INDEX(_xlfn.TEXTSPLIT(טבלה1[[#This Row],[עמודה55]],"-"),1)</f>
        <v xml:space="preserve">0$ </v>
      </c>
      <c r="Q367" s="21" t="str" cm="1">
        <f t="array" ref="Q367">INDEX(_xlfn.TEXTSPLIT(INDEX(_xlfn.TEXTSPLIT(טבלה1[[#This Row],[עמודה55]],"-"),2),"/"),1)</f>
        <v xml:space="preserve"> $25 </v>
      </c>
      <c r="R367" s="12">
        <f>AVERAGE(טבלה1[[#This Row],[עמודה59]:[עמודה60]])</f>
        <v>12.5</v>
      </c>
      <c r="S367" s="3">
        <f>VALUE(SUBSTITUTE(טבלה1[[#This Row],[עמודה56]],"$",""))</f>
        <v>0</v>
      </c>
      <c r="T367" s="3">
        <f>VALUE(SUBSTITUTE(טבלה1[[#This Row],[עמודה57]],"$",""))</f>
        <v>25</v>
      </c>
      <c r="U367" s="3" t="str">
        <f>IF(טבלה1[[#This Row],[עמודה58]]&gt;30,"Yes","No")</f>
        <v>No</v>
      </c>
    </row>
    <row r="368" spans="1:21" ht="13" x14ac:dyDescent="0.15">
      <c r="A368" s="8" t="s">
        <v>941</v>
      </c>
      <c r="B368" s="9" t="s">
        <v>942</v>
      </c>
      <c r="C368" s="9" t="s">
        <v>289</v>
      </c>
      <c r="D368" s="13">
        <v>5000</v>
      </c>
      <c r="E368" s="9" t="s">
        <v>33</v>
      </c>
      <c r="F368" s="9" t="s">
        <v>29</v>
      </c>
      <c r="G368" s="10">
        <v>0.15</v>
      </c>
      <c r="H368" s="11" t="str" cm="1">
        <f t="array" ref="H368">INDEX(_xlfn.TEXTSPLIT(טבלה1[[#This Row],[עמודה2]],","),1)</f>
        <v>Mumbai</v>
      </c>
      <c r="I368" s="12" t="str" cm="1">
        <f t="array" ref="I368">INDEX(_xlfn.TEXTSPLIT(טבלה1[[#This Row],[עמודה2]],","),2)</f>
        <v xml:space="preserve"> India</v>
      </c>
      <c r="J368" s="16" t="str">
        <f>_xlfn.CONCAT(טבלה1[[#This Row],[AI_Companies]]," ",טבלה1[[#This Row],[עמודה1]])</f>
        <v>OnetureTechnologies https://oneture.com/</v>
      </c>
      <c r="K368" s="12">
        <v>10</v>
      </c>
      <c r="L368" s="12" t="str">
        <f>IF(טבלה1[[#This Row],[עמודה53]]&gt;2000,"Yes","No")</f>
        <v>No</v>
      </c>
      <c r="M368" s="12">
        <v>49</v>
      </c>
      <c r="N368" s="12">
        <f>AVERAGE(טבלה1[[#This Row],[עמודה52]:[עמודה53]])</f>
        <v>29.5</v>
      </c>
      <c r="O368" s="12" t="str">
        <f>IF(טבלה1[[#This Row],[עמודה4]]="&lt; $25 / hr","0$ - $25 / hr",טבלה1[[#This Row],[עמודה4]])</f>
        <v>$25 - $49 / hr</v>
      </c>
      <c r="P368" s="12" t="str" cm="1">
        <f t="array" ref="P368">INDEX(_xlfn.TEXTSPLIT(טבלה1[[#This Row],[עמודה55]],"-"),1)</f>
        <v xml:space="preserve">$25 </v>
      </c>
      <c r="Q368" s="21" t="str" cm="1">
        <f t="array" ref="Q368">INDEX(_xlfn.TEXTSPLIT(INDEX(_xlfn.TEXTSPLIT(טבלה1[[#This Row],[עמודה55]],"-"),2),"/"),1)</f>
        <v xml:space="preserve"> $49 </v>
      </c>
      <c r="R368" s="12">
        <f>AVERAGE(טבלה1[[#This Row],[עמודה59]:[עמודה60]])</f>
        <v>37</v>
      </c>
      <c r="S368" s="3">
        <f>VALUE(SUBSTITUTE(טבלה1[[#This Row],[עמודה56]],"$",""))</f>
        <v>25</v>
      </c>
      <c r="T368" s="3">
        <f>VALUE(SUBSTITUTE(טבלה1[[#This Row],[עמודה57]],"$",""))</f>
        <v>49</v>
      </c>
      <c r="U368" s="3" t="str">
        <f>IF(טבלה1[[#This Row],[עמודה58]]&gt;30,"Yes","No")</f>
        <v>Yes</v>
      </c>
    </row>
    <row r="369" spans="1:21" ht="13" x14ac:dyDescent="0.15">
      <c r="A369" s="8" t="s">
        <v>943</v>
      </c>
      <c r="B369" s="9" t="s">
        <v>944</v>
      </c>
      <c r="C369" s="9" t="s">
        <v>945</v>
      </c>
      <c r="D369" s="9" t="s">
        <v>4</v>
      </c>
      <c r="E369" s="9" t="s">
        <v>33</v>
      </c>
      <c r="F369" s="9" t="s">
        <v>29</v>
      </c>
      <c r="G369" s="10">
        <v>0.2</v>
      </c>
      <c r="H369" s="11" t="str" cm="1">
        <f t="array" ref="H369">INDEX(_xlfn.TEXTSPLIT(טבלה1[[#This Row],[עמודה2]],","),1)</f>
        <v>Ürümqi</v>
      </c>
      <c r="I369" s="12" t="str" cm="1">
        <f t="array" ref="I369">INDEX(_xlfn.TEXTSPLIT(טבלה1[[#This Row],[עמודה2]],","),2)</f>
        <v xml:space="preserve"> China</v>
      </c>
      <c r="J369" s="16" t="str">
        <f>_xlfn.CONCAT(טבלה1[[#This Row],[AI_Companies]]," ",טבלה1[[#This Row],[עמודה1]])</f>
        <v>AwakeningVectorInc. https://awkvect.com</v>
      </c>
      <c r="K369" s="12">
        <v>10</v>
      </c>
      <c r="L369" s="12" t="str">
        <f>IF(טבלה1[[#This Row],[עמודה53]]&gt;2000,"Yes","No")</f>
        <v>No</v>
      </c>
      <c r="M369" s="12">
        <v>49</v>
      </c>
      <c r="N369" s="12">
        <f>AVERAGE(טבלה1[[#This Row],[עמודה52]:[עמודה53]])</f>
        <v>29.5</v>
      </c>
      <c r="O369" s="12" t="str">
        <f>IF(טבלה1[[#This Row],[עמודה4]]="&lt; $25 / hr","0$ - $25 / hr",טבלה1[[#This Row],[עמודה4]])</f>
        <v>$25 - $49 / hr</v>
      </c>
      <c r="P369" s="12" t="str" cm="1">
        <f t="array" ref="P369">INDEX(_xlfn.TEXTSPLIT(טבלה1[[#This Row],[עמודה55]],"-"),1)</f>
        <v xml:space="preserve">$25 </v>
      </c>
      <c r="Q369" s="21" t="str" cm="1">
        <f t="array" ref="Q369">INDEX(_xlfn.TEXTSPLIT(INDEX(_xlfn.TEXTSPLIT(טבלה1[[#This Row],[עמודה55]],"-"),2),"/"),1)</f>
        <v xml:space="preserve"> $49 </v>
      </c>
      <c r="R369" s="12">
        <f>AVERAGE(טבלה1[[#This Row],[עמודה59]:[עמודה60]])</f>
        <v>37</v>
      </c>
      <c r="S369" s="3">
        <f>VALUE(SUBSTITUTE(טבלה1[[#This Row],[עמודה56]],"$",""))</f>
        <v>25</v>
      </c>
      <c r="T369" s="3">
        <f>VALUE(SUBSTITUTE(טבלה1[[#This Row],[עמודה57]],"$",""))</f>
        <v>49</v>
      </c>
      <c r="U369" s="3" t="str">
        <f>IF(טבלה1[[#This Row],[עמודה58]]&gt;30,"Yes","No")</f>
        <v>Yes</v>
      </c>
    </row>
    <row r="370" spans="1:21" ht="13" x14ac:dyDescent="0.15">
      <c r="A370" s="8" t="s">
        <v>946</v>
      </c>
      <c r="B370" s="9" t="s">
        <v>947</v>
      </c>
      <c r="C370" s="9" t="s">
        <v>948</v>
      </c>
      <c r="D370" s="13">
        <v>25000</v>
      </c>
      <c r="E370" s="9" t="s">
        <v>9</v>
      </c>
      <c r="F370" s="9" t="s">
        <v>29</v>
      </c>
      <c r="G370" s="10">
        <v>0.3</v>
      </c>
      <c r="H370" s="11" t="str" cm="1">
        <f t="array" ref="H370">INDEX(_xlfn.TEXTSPLIT(טבלה1[[#This Row],[עמודה2]],","),1)</f>
        <v>Overland Park</v>
      </c>
      <c r="I370" s="12" t="str" cm="1">
        <f t="array" ref="I370">INDEX(_xlfn.TEXTSPLIT(טבלה1[[#This Row],[עמודה2]],","),2)</f>
        <v xml:space="preserve"> KS</v>
      </c>
      <c r="J370" s="16" t="str">
        <f>_xlfn.CONCAT(טבלה1[[#This Row],[AI_Companies]]," ",טבלה1[[#This Row],[עמודה1]])</f>
        <v>HippalusTechnologies http://hippalustek.com/</v>
      </c>
      <c r="K370" s="12">
        <v>10</v>
      </c>
      <c r="L370" s="12" t="str">
        <f>IF(טבלה1[[#This Row],[עמודה53]]&gt;2000,"Yes","No")</f>
        <v>No</v>
      </c>
      <c r="M370" s="12">
        <v>49</v>
      </c>
      <c r="N370" s="12">
        <f>AVERAGE(טבלה1[[#This Row],[עמודה52]:[עמודה53]])</f>
        <v>29.5</v>
      </c>
      <c r="O370" s="12" t="str">
        <f>IF(טבלה1[[#This Row],[עמודה4]]="&lt; $25 / hr","0$ - $25 / hr",טבלה1[[#This Row],[עמודה4]])</f>
        <v>$50 - $99 / hr</v>
      </c>
      <c r="P370" s="12" t="str" cm="1">
        <f t="array" ref="P370">INDEX(_xlfn.TEXTSPLIT(טבלה1[[#This Row],[עמודה55]],"-"),1)</f>
        <v xml:space="preserve">$50 </v>
      </c>
      <c r="Q370" s="21" t="str" cm="1">
        <f t="array" ref="Q370">INDEX(_xlfn.TEXTSPLIT(INDEX(_xlfn.TEXTSPLIT(טבלה1[[#This Row],[עמודה55]],"-"),2),"/"),1)</f>
        <v xml:space="preserve"> $99 </v>
      </c>
      <c r="R370" s="12">
        <f>AVERAGE(טבלה1[[#This Row],[עמודה59]:[עמודה60]])</f>
        <v>74.5</v>
      </c>
      <c r="S370" s="3">
        <f>VALUE(SUBSTITUTE(טבלה1[[#This Row],[עמודה56]],"$",""))</f>
        <v>50</v>
      </c>
      <c r="T370" s="3">
        <f>VALUE(SUBSTITUTE(טבלה1[[#This Row],[עמודה57]],"$",""))</f>
        <v>99</v>
      </c>
      <c r="U370" s="3" t="str">
        <f>IF(טבלה1[[#This Row],[עמודה58]]&gt;30,"Yes","No")</f>
        <v>Yes</v>
      </c>
    </row>
    <row r="371" spans="1:21" ht="13" x14ac:dyDescent="0.15">
      <c r="A371" s="8" t="s">
        <v>949</v>
      </c>
      <c r="B371" s="9" t="s">
        <v>950</v>
      </c>
      <c r="C371" s="9" t="s">
        <v>604</v>
      </c>
      <c r="D371" s="13">
        <v>1000</v>
      </c>
      <c r="E371" s="9" t="s">
        <v>14</v>
      </c>
      <c r="F371" s="9" t="s">
        <v>29</v>
      </c>
      <c r="G371" s="10">
        <v>0.1</v>
      </c>
      <c r="H371" s="11" t="str" cm="1">
        <f t="array" ref="H371">INDEX(_xlfn.TEXTSPLIT(טבלה1[[#This Row],[עמודה2]],","),1)</f>
        <v>New Delhi</v>
      </c>
      <c r="I371" s="12" t="str" cm="1">
        <f t="array" ref="I371">INDEX(_xlfn.TEXTSPLIT(טבלה1[[#This Row],[עמודה2]],","),2)</f>
        <v xml:space="preserve"> India</v>
      </c>
      <c r="J371" s="16" t="str">
        <f>_xlfn.CONCAT(טבלה1[[#This Row],[AI_Companies]]," ",טבלה1[[#This Row],[עמודה1]])</f>
        <v>KodeGlobeTechnologies https://www.kodeglobe.com/</v>
      </c>
      <c r="K371" s="12">
        <v>10</v>
      </c>
      <c r="L371" s="12" t="str">
        <f>IF(טבלה1[[#This Row],[עמודה53]]&gt;2000,"Yes","No")</f>
        <v>No</v>
      </c>
      <c r="M371" s="12">
        <v>49</v>
      </c>
      <c r="N371" s="12">
        <f>AVERAGE(טבלה1[[#This Row],[עמודה52]:[עמודה53]])</f>
        <v>29.5</v>
      </c>
      <c r="O371" s="12" t="str">
        <f>IF(טבלה1[[#This Row],[עמודה4]]="&lt; $25 / hr","0$ - $25 / hr",טבלה1[[#This Row],[עמודה4]])</f>
        <v>0$ - $25 / hr</v>
      </c>
      <c r="P371" s="12" t="str" cm="1">
        <f t="array" ref="P371">INDEX(_xlfn.TEXTSPLIT(טבלה1[[#This Row],[עמודה55]],"-"),1)</f>
        <v xml:space="preserve">0$ </v>
      </c>
      <c r="Q371" s="21" t="str" cm="1">
        <f t="array" ref="Q371">INDEX(_xlfn.TEXTSPLIT(INDEX(_xlfn.TEXTSPLIT(טבלה1[[#This Row],[עמודה55]],"-"),2),"/"),1)</f>
        <v xml:space="preserve"> $25 </v>
      </c>
      <c r="R371" s="12">
        <f>AVERAGE(טבלה1[[#This Row],[עמודה59]:[עמודה60]])</f>
        <v>12.5</v>
      </c>
      <c r="S371" s="3">
        <f>VALUE(SUBSTITUTE(טבלה1[[#This Row],[עמודה56]],"$",""))</f>
        <v>0</v>
      </c>
      <c r="T371" s="3">
        <f>VALUE(SUBSTITUTE(טבלה1[[#This Row],[עמודה57]],"$",""))</f>
        <v>25</v>
      </c>
      <c r="U371" s="3" t="str">
        <f>IF(טבלה1[[#This Row],[עמודה58]]&gt;30,"Yes","No")</f>
        <v>No</v>
      </c>
    </row>
    <row r="372" spans="1:21" ht="13" x14ac:dyDescent="0.15">
      <c r="A372" s="8" t="s">
        <v>951</v>
      </c>
      <c r="B372" s="9" t="s">
        <v>952</v>
      </c>
      <c r="C372" s="9" t="s">
        <v>366</v>
      </c>
      <c r="D372" s="13">
        <v>10000</v>
      </c>
      <c r="E372" s="9" t="s">
        <v>33</v>
      </c>
      <c r="F372" s="9" t="s">
        <v>29</v>
      </c>
      <c r="G372" s="10">
        <v>0.1</v>
      </c>
      <c r="H372" s="11" t="str" cm="1">
        <f t="array" ref="H372">INDEX(_xlfn.TEXTSPLIT(טבלה1[[#This Row],[עמודה2]],","),1)</f>
        <v>Skopje</v>
      </c>
      <c r="I372" s="12" t="str" cm="1">
        <f t="array" ref="I372">INDEX(_xlfn.TEXTSPLIT(טבלה1[[#This Row],[עמודה2]],","),2)</f>
        <v xml:space="preserve"> North Macedonia</v>
      </c>
      <c r="J372" s="16" t="str">
        <f>_xlfn.CONCAT(טבלה1[[#This Row],[AI_Companies]]," ",טבלה1[[#This Row],[עמודה1]])</f>
        <v>CodeWell http://www.codewell.is</v>
      </c>
      <c r="K372" s="12">
        <v>10</v>
      </c>
      <c r="L372" s="12" t="str">
        <f>IF(טבלה1[[#This Row],[עמודה53]]&gt;2000,"Yes","No")</f>
        <v>No</v>
      </c>
      <c r="M372" s="12">
        <v>49</v>
      </c>
      <c r="N372" s="12">
        <f>AVERAGE(טבלה1[[#This Row],[עמודה52]:[עמודה53]])</f>
        <v>29.5</v>
      </c>
      <c r="O372" s="12" t="str">
        <f>IF(טבלה1[[#This Row],[עמודה4]]="&lt; $25 / hr","0$ - $25 / hr",טבלה1[[#This Row],[עמודה4]])</f>
        <v>$25 - $49 / hr</v>
      </c>
      <c r="P372" s="12" t="str" cm="1">
        <f t="array" ref="P372">INDEX(_xlfn.TEXTSPLIT(טבלה1[[#This Row],[עמודה55]],"-"),1)</f>
        <v xml:space="preserve">$25 </v>
      </c>
      <c r="Q372" s="21" t="str" cm="1">
        <f t="array" ref="Q372">INDEX(_xlfn.TEXTSPLIT(INDEX(_xlfn.TEXTSPLIT(טבלה1[[#This Row],[עמודה55]],"-"),2),"/"),1)</f>
        <v xml:space="preserve"> $49 </v>
      </c>
      <c r="R372" s="12">
        <f>AVERAGE(טבלה1[[#This Row],[עמודה59]:[עמודה60]])</f>
        <v>37</v>
      </c>
      <c r="S372" s="3">
        <f>VALUE(SUBSTITUTE(טבלה1[[#This Row],[עמודה56]],"$",""))</f>
        <v>25</v>
      </c>
      <c r="T372" s="3">
        <f>VALUE(SUBSTITUTE(טבלה1[[#This Row],[עמודה57]],"$",""))</f>
        <v>49</v>
      </c>
      <c r="U372" s="3" t="str">
        <f>IF(טבלה1[[#This Row],[עמודה58]]&gt;30,"Yes","No")</f>
        <v>Yes</v>
      </c>
    </row>
    <row r="373" spans="1:21" ht="13" x14ac:dyDescent="0.15">
      <c r="A373" s="8" t="s">
        <v>953</v>
      </c>
      <c r="B373" s="9" t="s">
        <v>954</v>
      </c>
      <c r="C373" s="9" t="s">
        <v>955</v>
      </c>
      <c r="D373" s="13">
        <v>5000</v>
      </c>
      <c r="E373" s="9" t="s">
        <v>33</v>
      </c>
      <c r="F373" s="9" t="s">
        <v>29</v>
      </c>
      <c r="G373" s="10">
        <v>0.1</v>
      </c>
      <c r="H373" s="11" t="str" cm="1">
        <f t="array" ref="H373">INDEX(_xlfn.TEXTSPLIT(טבלה1[[#This Row],[עמודה2]],","),1)</f>
        <v>Bhopal</v>
      </c>
      <c r="I373" s="12" t="str" cm="1">
        <f t="array" ref="I373">INDEX(_xlfn.TEXTSPLIT(טבלה1[[#This Row],[עמודה2]],","),2)</f>
        <v xml:space="preserve"> India</v>
      </c>
      <c r="J373" s="16" t="str">
        <f>_xlfn.CONCAT(טבלה1[[#This Row],[AI_Companies]]," ",טבלה1[[#This Row],[עמודה1]])</f>
        <v>Milestone http://www.milestonedevelopers.com</v>
      </c>
      <c r="K373" s="12">
        <v>10</v>
      </c>
      <c r="L373" s="12" t="str">
        <f>IF(טבלה1[[#This Row],[עמודה53]]&gt;2000,"Yes","No")</f>
        <v>No</v>
      </c>
      <c r="M373" s="12">
        <v>49</v>
      </c>
      <c r="N373" s="12">
        <f>AVERAGE(טבלה1[[#This Row],[עמודה52]:[עמודה53]])</f>
        <v>29.5</v>
      </c>
      <c r="O373" s="12" t="str">
        <f>IF(טבלה1[[#This Row],[עמודה4]]="&lt; $25 / hr","0$ - $25 / hr",טבלה1[[#This Row],[עמודה4]])</f>
        <v>$25 - $49 / hr</v>
      </c>
      <c r="P373" s="12" t="str" cm="1">
        <f t="array" ref="P373">INDEX(_xlfn.TEXTSPLIT(טבלה1[[#This Row],[עמודה55]],"-"),1)</f>
        <v xml:space="preserve">$25 </v>
      </c>
      <c r="Q373" s="21" t="str" cm="1">
        <f t="array" ref="Q373">INDEX(_xlfn.TEXTSPLIT(INDEX(_xlfn.TEXTSPLIT(טבלה1[[#This Row],[עמודה55]],"-"),2),"/"),1)</f>
        <v xml:space="preserve"> $49 </v>
      </c>
      <c r="R373" s="12">
        <f>AVERAGE(טבלה1[[#This Row],[עמודה59]:[עמודה60]])</f>
        <v>37</v>
      </c>
      <c r="S373" s="3">
        <f>VALUE(SUBSTITUTE(טבלה1[[#This Row],[עמודה56]],"$",""))</f>
        <v>25</v>
      </c>
      <c r="T373" s="3">
        <f>VALUE(SUBSTITUTE(טבלה1[[#This Row],[עמודה57]],"$",""))</f>
        <v>49</v>
      </c>
      <c r="U373" s="3" t="str">
        <f>IF(טבלה1[[#This Row],[עמודה58]]&gt;30,"Yes","No")</f>
        <v>Yes</v>
      </c>
    </row>
    <row r="374" spans="1:21" ht="13" x14ac:dyDescent="0.15">
      <c r="A374" s="8" t="s">
        <v>956</v>
      </c>
      <c r="B374" s="9" t="s">
        <v>957</v>
      </c>
      <c r="C374" s="9" t="s">
        <v>958</v>
      </c>
      <c r="D374" s="13">
        <v>1000</v>
      </c>
      <c r="E374" s="9" t="s">
        <v>33</v>
      </c>
      <c r="F374" s="9" t="s">
        <v>29</v>
      </c>
      <c r="G374" s="10">
        <v>0.3</v>
      </c>
      <c r="H374" s="11" t="str" cm="1">
        <f t="array" ref="H374">INDEX(_xlfn.TEXTSPLIT(טבלה1[[#This Row],[עמודה2]],","),1)</f>
        <v>Houten</v>
      </c>
      <c r="I374" s="12" t="str" cm="1">
        <f t="array" ref="I374">INDEX(_xlfn.TEXTSPLIT(טבלה1[[#This Row],[עמודה2]],","),2)</f>
        <v xml:space="preserve"> Netherlands</v>
      </c>
      <c r="J374" s="16" t="str">
        <f>_xlfn.CONCAT(טבלה1[[#This Row],[AI_Companies]]," ",טבלה1[[#This Row],[עמודה1]])</f>
        <v>smartenit https://smartenitco.com/</v>
      </c>
      <c r="K374" s="12">
        <v>10</v>
      </c>
      <c r="L374" s="12" t="str">
        <f>IF(טבלה1[[#This Row],[עמודה53]]&gt;2000,"Yes","No")</f>
        <v>No</v>
      </c>
      <c r="M374" s="12">
        <v>49</v>
      </c>
      <c r="N374" s="12">
        <f>AVERAGE(טבלה1[[#This Row],[עמודה52]:[עמודה53]])</f>
        <v>29.5</v>
      </c>
      <c r="O374" s="12" t="str">
        <f>IF(טבלה1[[#This Row],[עמודה4]]="&lt; $25 / hr","0$ - $25 / hr",טבלה1[[#This Row],[עמודה4]])</f>
        <v>$25 - $49 / hr</v>
      </c>
      <c r="P374" s="12" t="str" cm="1">
        <f t="array" ref="P374">INDEX(_xlfn.TEXTSPLIT(טבלה1[[#This Row],[עמודה55]],"-"),1)</f>
        <v xml:space="preserve">$25 </v>
      </c>
      <c r="Q374" s="21" t="str" cm="1">
        <f t="array" ref="Q374">INDEX(_xlfn.TEXTSPLIT(INDEX(_xlfn.TEXTSPLIT(טבלה1[[#This Row],[עמודה55]],"-"),2),"/"),1)</f>
        <v xml:space="preserve"> $49 </v>
      </c>
      <c r="R374" s="12">
        <f>AVERAGE(טבלה1[[#This Row],[עמודה59]:[עמודה60]])</f>
        <v>37</v>
      </c>
      <c r="S374" s="3">
        <f>VALUE(SUBSTITUTE(טבלה1[[#This Row],[עמודה56]],"$",""))</f>
        <v>25</v>
      </c>
      <c r="T374" s="3">
        <f>VALUE(SUBSTITUTE(טבלה1[[#This Row],[עמודה57]],"$",""))</f>
        <v>49</v>
      </c>
      <c r="U374" s="3" t="str">
        <f>IF(טבלה1[[#This Row],[עמודה58]]&gt;30,"Yes","No")</f>
        <v>Yes</v>
      </c>
    </row>
    <row r="375" spans="1:21" ht="13" x14ac:dyDescent="0.15">
      <c r="A375" s="8" t="s">
        <v>959</v>
      </c>
      <c r="B375" s="9" t="s">
        <v>960</v>
      </c>
      <c r="C375" s="9" t="s">
        <v>961</v>
      </c>
      <c r="D375" s="13">
        <v>25000</v>
      </c>
      <c r="E375" s="9" t="s">
        <v>21</v>
      </c>
      <c r="F375" s="9" t="s">
        <v>117</v>
      </c>
      <c r="G375" s="10">
        <v>0.25</v>
      </c>
      <c r="H375" s="11" t="str" cm="1">
        <f t="array" ref="H375">INDEX(_xlfn.TEXTSPLIT(טבלה1[[#This Row],[עמודה2]],","),1)</f>
        <v>Peterborough</v>
      </c>
      <c r="I375" s="12" t="str" cm="1">
        <f t="array" ref="I375">INDEX(_xlfn.TEXTSPLIT(טבלה1[[#This Row],[עמודה2]],","),2)</f>
        <v xml:space="preserve"> Canada</v>
      </c>
      <c r="J375" s="16" t="str">
        <f>_xlfn.CONCAT(טבלה1[[#This Row],[AI_Companies]]," ",טבלה1[[#This Row],[עמודה1]])</f>
        <v>Gyroscopic https://gyroscopic.ca/</v>
      </c>
      <c r="K375" s="12">
        <v>2</v>
      </c>
      <c r="L375" s="12" t="str">
        <f>IF(טבלה1[[#This Row],[עמודה53]]&gt;2000,"Yes","No")</f>
        <v>No</v>
      </c>
      <c r="M375" s="12">
        <v>9</v>
      </c>
      <c r="N375" s="12">
        <f>AVERAGE(טבלה1[[#This Row],[עמודה52]:[עמודה53]])</f>
        <v>5.5</v>
      </c>
      <c r="O375" s="12" t="str">
        <f>IF(טבלה1[[#This Row],[עמודה4]]="&lt; $25 / hr","0$ - $25 / hr",טבלה1[[#This Row],[עמודה4]])</f>
        <v>$100 - $149 / hr</v>
      </c>
      <c r="P375" s="12" t="str" cm="1">
        <f t="array" ref="P375">INDEX(_xlfn.TEXTSPLIT(טבלה1[[#This Row],[עמודה55]],"-"),1)</f>
        <v xml:space="preserve">$100 </v>
      </c>
      <c r="Q375" s="21" t="str" cm="1">
        <f t="array" ref="Q375">INDEX(_xlfn.TEXTSPLIT(INDEX(_xlfn.TEXTSPLIT(טבלה1[[#This Row],[עמודה55]],"-"),2),"/"),1)</f>
        <v xml:space="preserve"> $149 </v>
      </c>
      <c r="R375" s="12">
        <f>AVERAGE(טבלה1[[#This Row],[עמודה59]:[עמודה60]])</f>
        <v>124.5</v>
      </c>
      <c r="S375" s="3">
        <f>VALUE(SUBSTITUTE(טבלה1[[#This Row],[עמודה56]],"$",""))</f>
        <v>100</v>
      </c>
      <c r="T375" s="3">
        <f>VALUE(SUBSTITUTE(טבלה1[[#This Row],[עמודה57]],"$",""))</f>
        <v>149</v>
      </c>
      <c r="U375" s="3" t="str">
        <f>IF(טבלה1[[#This Row],[עמודה58]]&gt;30,"Yes","No")</f>
        <v>Yes</v>
      </c>
    </row>
    <row r="376" spans="1:21" ht="13" x14ac:dyDescent="0.15">
      <c r="A376" s="8" t="s">
        <v>962</v>
      </c>
      <c r="B376" s="9" t="s">
        <v>963</v>
      </c>
      <c r="C376" s="9" t="s">
        <v>53</v>
      </c>
      <c r="D376" s="13">
        <v>10000</v>
      </c>
      <c r="E376" s="9" t="s">
        <v>33</v>
      </c>
      <c r="F376" s="9" t="s">
        <v>117</v>
      </c>
      <c r="G376" s="10">
        <v>0.1</v>
      </c>
      <c r="H376" s="11" t="str" cm="1">
        <f t="array" ref="H376">INDEX(_xlfn.TEXTSPLIT(טבלה1[[#This Row],[עמודה2]],","),1)</f>
        <v>Kyiv</v>
      </c>
      <c r="I376" s="12" t="str" cm="1">
        <f t="array" ref="I376">INDEX(_xlfn.TEXTSPLIT(טבלה1[[#This Row],[עמודה2]],","),2)</f>
        <v xml:space="preserve"> Ukraine</v>
      </c>
      <c r="J376" s="16" t="str">
        <f>_xlfn.CONCAT(טבלה1[[#This Row],[AI_Companies]]," ",טבלה1[[#This Row],[עמודה1]])</f>
        <v>Prostir https://prostir.one/</v>
      </c>
      <c r="K376" s="12">
        <v>2</v>
      </c>
      <c r="L376" s="12" t="str">
        <f>IF(טבלה1[[#This Row],[עמודה53]]&gt;2000,"Yes","No")</f>
        <v>No</v>
      </c>
      <c r="M376" s="12">
        <v>9</v>
      </c>
      <c r="N376" s="12">
        <f>AVERAGE(טבלה1[[#This Row],[עמודה52]:[עמודה53]])</f>
        <v>5.5</v>
      </c>
      <c r="O376" s="12" t="str">
        <f>IF(טבלה1[[#This Row],[עמודה4]]="&lt; $25 / hr","0$ - $25 / hr",טבלה1[[#This Row],[עמודה4]])</f>
        <v>$25 - $49 / hr</v>
      </c>
      <c r="P376" s="12" t="str" cm="1">
        <f t="array" ref="P376">INDEX(_xlfn.TEXTSPLIT(טבלה1[[#This Row],[עמודה55]],"-"),1)</f>
        <v xml:space="preserve">$25 </v>
      </c>
      <c r="Q376" s="21" t="str" cm="1">
        <f t="array" ref="Q376">INDEX(_xlfn.TEXTSPLIT(INDEX(_xlfn.TEXTSPLIT(טבלה1[[#This Row],[עמודה55]],"-"),2),"/"),1)</f>
        <v xml:space="preserve"> $49 </v>
      </c>
      <c r="R376" s="12">
        <f>AVERAGE(טבלה1[[#This Row],[עמודה59]:[עמודה60]])</f>
        <v>37</v>
      </c>
      <c r="S376" s="3">
        <f>VALUE(SUBSTITUTE(טבלה1[[#This Row],[עמודה56]],"$",""))</f>
        <v>25</v>
      </c>
      <c r="T376" s="3">
        <f>VALUE(SUBSTITUTE(טבלה1[[#This Row],[עמודה57]],"$",""))</f>
        <v>49</v>
      </c>
      <c r="U376" s="3" t="str">
        <f>IF(טבלה1[[#This Row],[עמודה58]]&gt;30,"Yes","No")</f>
        <v>Yes</v>
      </c>
    </row>
    <row r="377" spans="1:21" ht="13" x14ac:dyDescent="0.15">
      <c r="A377" s="8" t="s">
        <v>964</v>
      </c>
      <c r="B377" s="9" t="s">
        <v>965</v>
      </c>
      <c r="C377" s="9" t="s">
        <v>153</v>
      </c>
      <c r="D377" s="13">
        <v>5000</v>
      </c>
      <c r="E377" s="9" t="s">
        <v>33</v>
      </c>
      <c r="F377" s="9" t="s">
        <v>29</v>
      </c>
      <c r="G377" s="10">
        <v>0.1</v>
      </c>
      <c r="H377" s="11" t="str" cm="1">
        <f t="array" ref="H377">INDEX(_xlfn.TEXTSPLIT(טבלה1[[#This Row],[עמודה2]],","),1)</f>
        <v>Aventura</v>
      </c>
      <c r="I377" s="12" t="str" cm="1">
        <f t="array" ref="I377">INDEX(_xlfn.TEXTSPLIT(טבלה1[[#This Row],[עמודה2]],","),2)</f>
        <v xml:space="preserve"> FL</v>
      </c>
      <c r="J377" s="16" t="str">
        <f>_xlfn.CONCAT(טבלה1[[#This Row],[AI_Companies]]," ",טבלה1[[#This Row],[עמודה1]])</f>
        <v>Genico https://genico.us</v>
      </c>
      <c r="K377" s="12">
        <v>10</v>
      </c>
      <c r="L377" s="12" t="str">
        <f>IF(טבלה1[[#This Row],[עמודה53]]&gt;2000,"Yes","No")</f>
        <v>No</v>
      </c>
      <c r="M377" s="12">
        <v>49</v>
      </c>
      <c r="N377" s="12">
        <f>AVERAGE(טבלה1[[#This Row],[עמודה52]:[עמודה53]])</f>
        <v>29.5</v>
      </c>
      <c r="O377" s="12" t="str">
        <f>IF(טבלה1[[#This Row],[עמודה4]]="&lt; $25 / hr","0$ - $25 / hr",טבלה1[[#This Row],[עמודה4]])</f>
        <v>$25 - $49 / hr</v>
      </c>
      <c r="P377" s="12" t="str" cm="1">
        <f t="array" ref="P377">INDEX(_xlfn.TEXTSPLIT(טבלה1[[#This Row],[עמודה55]],"-"),1)</f>
        <v xml:space="preserve">$25 </v>
      </c>
      <c r="Q377" s="21" t="str" cm="1">
        <f t="array" ref="Q377">INDEX(_xlfn.TEXTSPLIT(INDEX(_xlfn.TEXTSPLIT(טבלה1[[#This Row],[עמודה55]],"-"),2),"/"),1)</f>
        <v xml:space="preserve"> $49 </v>
      </c>
      <c r="R377" s="12">
        <f>AVERAGE(טבלה1[[#This Row],[עמודה59]:[עמודה60]])</f>
        <v>37</v>
      </c>
      <c r="S377" s="3">
        <f>VALUE(SUBSTITUTE(טבלה1[[#This Row],[עמודה56]],"$",""))</f>
        <v>25</v>
      </c>
      <c r="T377" s="3">
        <f>VALUE(SUBSTITUTE(טבלה1[[#This Row],[עמודה57]],"$",""))</f>
        <v>49</v>
      </c>
      <c r="U377" s="3" t="str">
        <f>IF(טבלה1[[#This Row],[עמודה58]]&gt;30,"Yes","No")</f>
        <v>Yes</v>
      </c>
    </row>
    <row r="378" spans="1:21" ht="13" x14ac:dyDescent="0.15">
      <c r="A378" s="8" t="s">
        <v>966</v>
      </c>
      <c r="B378" s="9" t="s">
        <v>967</v>
      </c>
      <c r="C378" s="9" t="s">
        <v>968</v>
      </c>
      <c r="D378" s="13">
        <v>1000</v>
      </c>
      <c r="E378" s="9" t="s">
        <v>14</v>
      </c>
      <c r="F378" s="9" t="s">
        <v>29</v>
      </c>
      <c r="G378" s="10">
        <v>0.2</v>
      </c>
      <c r="H378" s="11" t="str" cm="1">
        <f t="array" ref="H378">INDEX(_xlfn.TEXTSPLIT(טבלה1[[#This Row],[עמודה2]],","),1)</f>
        <v>Sheffield</v>
      </c>
      <c r="I378" s="12" t="str" cm="1">
        <f t="array" ref="I378">INDEX(_xlfn.TEXTSPLIT(טבלה1[[#This Row],[עמודה2]],","),2)</f>
        <v xml:space="preserve"> United Kingdom</v>
      </c>
      <c r="J378" s="16" t="str">
        <f>_xlfn.CONCAT(טבלה1[[#This Row],[AI_Companies]]," ",טבלה1[[#This Row],[עמודה1]])</f>
        <v>DigitalCurveConsulting https://digitalcurveconsulting.co.uk/</v>
      </c>
      <c r="K378" s="12">
        <v>10</v>
      </c>
      <c r="L378" s="12" t="str">
        <f>IF(טבלה1[[#This Row],[עמודה53]]&gt;2000,"Yes","No")</f>
        <v>No</v>
      </c>
      <c r="M378" s="12">
        <v>49</v>
      </c>
      <c r="N378" s="12">
        <f>AVERAGE(טבלה1[[#This Row],[עמודה52]:[עמודה53]])</f>
        <v>29.5</v>
      </c>
      <c r="O378" s="12" t="str">
        <f>IF(טבלה1[[#This Row],[עמודה4]]="&lt; $25 / hr","0$ - $25 / hr",טבלה1[[#This Row],[עמודה4]])</f>
        <v>0$ - $25 / hr</v>
      </c>
      <c r="P378" s="12" t="str" cm="1">
        <f t="array" ref="P378">INDEX(_xlfn.TEXTSPLIT(טבלה1[[#This Row],[עמודה55]],"-"),1)</f>
        <v xml:space="preserve">0$ </v>
      </c>
      <c r="Q378" s="21" t="str" cm="1">
        <f t="array" ref="Q378">INDEX(_xlfn.TEXTSPLIT(INDEX(_xlfn.TEXTSPLIT(טבלה1[[#This Row],[עמודה55]],"-"),2),"/"),1)</f>
        <v xml:space="preserve"> $25 </v>
      </c>
      <c r="R378" s="12">
        <f>AVERAGE(טבלה1[[#This Row],[עמודה59]:[עמודה60]])</f>
        <v>12.5</v>
      </c>
      <c r="S378" s="3">
        <f>VALUE(SUBSTITUTE(טבלה1[[#This Row],[עמודה56]],"$",""))</f>
        <v>0</v>
      </c>
      <c r="T378" s="3">
        <f>VALUE(SUBSTITUTE(טבלה1[[#This Row],[עמודה57]],"$",""))</f>
        <v>25</v>
      </c>
      <c r="U378" s="3" t="str">
        <f>IF(טבלה1[[#This Row],[עמודה58]]&gt;30,"Yes","No")</f>
        <v>No</v>
      </c>
    </row>
    <row r="379" spans="1:21" ht="13" x14ac:dyDescent="0.15">
      <c r="A379" s="8" t="s">
        <v>969</v>
      </c>
      <c r="B379" s="9" t="s">
        <v>970</v>
      </c>
      <c r="C379" s="9" t="s">
        <v>694</v>
      </c>
      <c r="D379" s="9" t="s">
        <v>4</v>
      </c>
      <c r="E379" s="9" t="s">
        <v>4</v>
      </c>
      <c r="F379" s="9" t="s">
        <v>25</v>
      </c>
      <c r="G379" s="10">
        <v>0.25</v>
      </c>
      <c r="H379" s="11" t="str" cm="1">
        <f t="array" ref="H379">INDEX(_xlfn.TEXTSPLIT(טבלה1[[#This Row],[עמודה2]],","),1)</f>
        <v>Beijing</v>
      </c>
      <c r="I379" s="12" t="str" cm="1">
        <f t="array" ref="I379">INDEX(_xlfn.TEXTSPLIT(טבלה1[[#This Row],[עמודה2]],","),2)</f>
        <v xml:space="preserve"> China</v>
      </c>
      <c r="J379" s="16" t="str">
        <f>_xlfn.CONCAT(טבלה1[[#This Row],[AI_Companies]]," ",טבלה1[[#This Row],[עמודה1]])</f>
        <v>TencentCloudComputing(Beijing)Co.,Ltd. https://intl.cloud.tencent.com/</v>
      </c>
      <c r="K379" s="14">
        <v>1000</v>
      </c>
      <c r="L379" s="12" t="str">
        <f>IF(טבלה1[[#This Row],[עמודה53]]&gt;2000,"Yes","No")</f>
        <v>Yes</v>
      </c>
      <c r="M379" s="14">
        <v>9999</v>
      </c>
      <c r="N379" s="12">
        <f>AVERAGE(טבלה1[[#This Row],[עמודה52]:[עמודה53]])</f>
        <v>5499.5</v>
      </c>
      <c r="O379" s="12" t="str">
        <f>IF(טבלה1[[#This Row],[עמודה4]]="&lt; $25 / hr","0$ - $25 / hr",טבלה1[[#This Row],[עמודה4]])</f>
        <v>Undisclosed</v>
      </c>
      <c r="P379" s="12" t="str" cm="1">
        <f t="array" ref="P379">INDEX(_xlfn.TEXTSPLIT(טבלה1[[#This Row],[עמודה55]],"-"),1)</f>
        <v>Undisclosed</v>
      </c>
      <c r="Q379" s="21" t="e" cm="1">
        <f t="array" ref="Q379">INDEX(_xlfn.TEXTSPLIT(INDEX(_xlfn.TEXTSPLIT(טבלה1[[#This Row],[עמודה55]],"-"),2),"/"),1)</f>
        <v>#REF!</v>
      </c>
      <c r="R379" s="12" t="e">
        <f>AVERAGE(טבלה1[[#This Row],[עמודה59]:[עמודה60]])</f>
        <v>#VALUE!</v>
      </c>
      <c r="S379" s="3" t="e">
        <f>VALUE(SUBSTITUTE(טבלה1[[#This Row],[עמודה56]],"$",""))</f>
        <v>#VALUE!</v>
      </c>
      <c r="T379" s="3" t="e">
        <f>VALUE(SUBSTITUTE(טבלה1[[#This Row],[עמודה57]],"$",""))</f>
        <v>#REF!</v>
      </c>
      <c r="U379" s="3" t="e">
        <f>IF(טבלה1[[#This Row],[עמודה58]]&gt;30,"Yes","No")</f>
        <v>#VALUE!</v>
      </c>
    </row>
    <row r="380" spans="1:21" ht="13" x14ac:dyDescent="0.15">
      <c r="A380" s="8" t="s">
        <v>971</v>
      </c>
      <c r="B380" s="9" t="s">
        <v>972</v>
      </c>
      <c r="C380" s="9" t="s">
        <v>973</v>
      </c>
      <c r="D380" s="13">
        <v>1000</v>
      </c>
      <c r="E380" s="9" t="s">
        <v>14</v>
      </c>
      <c r="F380" s="9" t="s">
        <v>117</v>
      </c>
      <c r="G380" s="10">
        <v>0.2</v>
      </c>
      <c r="H380" s="11" t="str" cm="1">
        <f t="array" ref="H380">INDEX(_xlfn.TEXTSPLIT(טבלה1[[#This Row],[עמודה2]],","),1)</f>
        <v>Medellin</v>
      </c>
      <c r="I380" s="12" t="str" cm="1">
        <f t="array" ref="I380">INDEX(_xlfn.TEXTSPLIT(טבלה1[[#This Row],[עמודה2]],","),2)</f>
        <v xml:space="preserve"> Colombia</v>
      </c>
      <c r="J380" s="16" t="str">
        <f>_xlfn.CONCAT(טבלה1[[#This Row],[AI_Companies]]," ",טבלה1[[#This Row],[עמודה1]])</f>
        <v>FASTCODE https://fastcodelab.com</v>
      </c>
      <c r="K380" s="12">
        <v>2</v>
      </c>
      <c r="L380" s="12" t="str">
        <f>IF(טבלה1[[#This Row],[עמודה53]]&gt;2000,"Yes","No")</f>
        <v>No</v>
      </c>
      <c r="M380" s="12">
        <v>9</v>
      </c>
      <c r="N380" s="12">
        <f>AVERAGE(טבלה1[[#This Row],[עמודה52]:[עמודה53]])</f>
        <v>5.5</v>
      </c>
      <c r="O380" s="12" t="str">
        <f>IF(טבלה1[[#This Row],[עמודה4]]="&lt; $25 / hr","0$ - $25 / hr",טבלה1[[#This Row],[עמודה4]])</f>
        <v>0$ - $25 / hr</v>
      </c>
      <c r="P380" s="12" t="str" cm="1">
        <f t="array" ref="P380">INDEX(_xlfn.TEXTSPLIT(טבלה1[[#This Row],[עמודה55]],"-"),1)</f>
        <v xml:space="preserve">0$ </v>
      </c>
      <c r="Q380" s="21" t="str" cm="1">
        <f t="array" ref="Q380">INDEX(_xlfn.TEXTSPLIT(INDEX(_xlfn.TEXTSPLIT(טבלה1[[#This Row],[עמודה55]],"-"),2),"/"),1)</f>
        <v xml:space="preserve"> $25 </v>
      </c>
      <c r="R380" s="12">
        <f>AVERAGE(טבלה1[[#This Row],[עמודה59]:[עמודה60]])</f>
        <v>12.5</v>
      </c>
      <c r="S380" s="3">
        <f>VALUE(SUBSTITUTE(טבלה1[[#This Row],[עמודה56]],"$",""))</f>
        <v>0</v>
      </c>
      <c r="T380" s="3">
        <f>VALUE(SUBSTITUTE(טבלה1[[#This Row],[עמודה57]],"$",""))</f>
        <v>25</v>
      </c>
      <c r="U380" s="3" t="str">
        <f>IF(טבלה1[[#This Row],[עמודה58]]&gt;30,"Yes","No")</f>
        <v>No</v>
      </c>
    </row>
    <row r="381" spans="1:21" ht="13" x14ac:dyDescent="0.15">
      <c r="A381" s="8" t="s">
        <v>974</v>
      </c>
      <c r="B381" s="9" t="s">
        <v>975</v>
      </c>
      <c r="C381" s="9" t="s">
        <v>976</v>
      </c>
      <c r="D381" s="13">
        <v>1000</v>
      </c>
      <c r="E381" s="9" t="s">
        <v>9</v>
      </c>
      <c r="F381" s="9" t="s">
        <v>117</v>
      </c>
      <c r="G381" s="10">
        <v>0.12</v>
      </c>
      <c r="H381" s="11" t="str" cm="1">
        <f t="array" ref="H381">INDEX(_xlfn.TEXTSPLIT(טבלה1[[#This Row],[עמודה2]],","),1)</f>
        <v>Karlsfeld</v>
      </c>
      <c r="I381" s="12" t="str" cm="1">
        <f t="array" ref="I381">INDEX(_xlfn.TEXTSPLIT(טבלה1[[#This Row],[עמודה2]],","),2)</f>
        <v xml:space="preserve"> Germany</v>
      </c>
      <c r="J381" s="16" t="str">
        <f>_xlfn.CONCAT(טבלה1[[#This Row],[AI_Companies]]," ",טבלה1[[#This Row],[עמודה1]])</f>
        <v>Chatwise.io http://www.chatwise.io</v>
      </c>
      <c r="K381" s="12">
        <v>2</v>
      </c>
      <c r="L381" s="12" t="str">
        <f>IF(טבלה1[[#This Row],[עמודה53]]&gt;2000,"Yes","No")</f>
        <v>No</v>
      </c>
      <c r="M381" s="12">
        <v>9</v>
      </c>
      <c r="N381" s="12">
        <f>AVERAGE(טבלה1[[#This Row],[עמודה52]:[עמודה53]])</f>
        <v>5.5</v>
      </c>
      <c r="O381" s="12" t="str">
        <f>IF(טבלה1[[#This Row],[עמודה4]]="&lt; $25 / hr","0$ - $25 / hr",טבלה1[[#This Row],[עמודה4]])</f>
        <v>$50 - $99 / hr</v>
      </c>
      <c r="P381" s="12" t="str" cm="1">
        <f t="array" ref="P381">INDEX(_xlfn.TEXTSPLIT(טבלה1[[#This Row],[עמודה55]],"-"),1)</f>
        <v xml:space="preserve">$50 </v>
      </c>
      <c r="Q381" s="21" t="str" cm="1">
        <f t="array" ref="Q381">INDEX(_xlfn.TEXTSPLIT(INDEX(_xlfn.TEXTSPLIT(טבלה1[[#This Row],[עמודה55]],"-"),2),"/"),1)</f>
        <v xml:space="preserve"> $99 </v>
      </c>
      <c r="R381" s="12">
        <f>AVERAGE(טבלה1[[#This Row],[עמודה59]:[עמודה60]])</f>
        <v>74.5</v>
      </c>
      <c r="S381" s="3">
        <f>VALUE(SUBSTITUTE(טבלה1[[#This Row],[עמודה56]],"$",""))</f>
        <v>50</v>
      </c>
      <c r="T381" s="3">
        <f>VALUE(SUBSTITUTE(טבלה1[[#This Row],[עמודה57]],"$",""))</f>
        <v>99</v>
      </c>
      <c r="U381" s="3" t="str">
        <f>IF(טבלה1[[#This Row],[עמודה58]]&gt;30,"Yes","No")</f>
        <v>Yes</v>
      </c>
    </row>
    <row r="382" spans="1:21" ht="13" x14ac:dyDescent="0.15">
      <c r="A382" s="8" t="s">
        <v>977</v>
      </c>
      <c r="B382" s="9" t="s">
        <v>978</v>
      </c>
      <c r="C382" s="9" t="s">
        <v>308</v>
      </c>
      <c r="D382" s="13">
        <v>25000</v>
      </c>
      <c r="E382" s="9" t="s">
        <v>33</v>
      </c>
      <c r="F382" s="9" t="s">
        <v>10</v>
      </c>
      <c r="G382" s="10">
        <v>0.1</v>
      </c>
      <c r="H382" s="11" t="str" cm="1">
        <f t="array" ref="H382">INDEX(_xlfn.TEXTSPLIT(טבלה1[[#This Row],[עמודה2]],","),1)</f>
        <v>Noida</v>
      </c>
      <c r="I382" s="12" t="str" cm="1">
        <f t="array" ref="I382">INDEX(_xlfn.TEXTSPLIT(טבלה1[[#This Row],[עמודה2]],","),2)</f>
        <v xml:space="preserve"> India</v>
      </c>
      <c r="J382" s="16" t="str">
        <f>_xlfn.CONCAT(טבלה1[[#This Row],[AI_Companies]]," ",טבלה1[[#This Row],[עמודה1]])</f>
        <v>Mckinley&amp;RiceInc. https://mckinleyrice.com</v>
      </c>
      <c r="K382" s="12">
        <v>50</v>
      </c>
      <c r="L382" s="12" t="str">
        <f>IF(טבלה1[[#This Row],[עמודה53]]&gt;2000,"Yes","No")</f>
        <v>No</v>
      </c>
      <c r="M382" s="12">
        <v>249</v>
      </c>
      <c r="N382" s="12">
        <f>AVERAGE(טבלה1[[#This Row],[עמודה52]:[עמודה53]])</f>
        <v>149.5</v>
      </c>
      <c r="O382" s="12" t="str">
        <f>IF(טבלה1[[#This Row],[עמודה4]]="&lt; $25 / hr","0$ - $25 / hr",טבלה1[[#This Row],[עמודה4]])</f>
        <v>$25 - $49 / hr</v>
      </c>
      <c r="P382" s="12" t="str" cm="1">
        <f t="array" ref="P382">INDEX(_xlfn.TEXTSPLIT(טבלה1[[#This Row],[עמודה55]],"-"),1)</f>
        <v xml:space="preserve">$25 </v>
      </c>
      <c r="Q382" s="21" t="str" cm="1">
        <f t="array" ref="Q382">INDEX(_xlfn.TEXTSPLIT(INDEX(_xlfn.TEXTSPLIT(טבלה1[[#This Row],[עמודה55]],"-"),2),"/"),1)</f>
        <v xml:space="preserve"> $49 </v>
      </c>
      <c r="R382" s="12">
        <f>AVERAGE(טבלה1[[#This Row],[עמודה59]:[עמודה60]])</f>
        <v>37</v>
      </c>
      <c r="S382" s="3">
        <f>VALUE(SUBSTITUTE(טבלה1[[#This Row],[עמודה56]],"$",""))</f>
        <v>25</v>
      </c>
      <c r="T382" s="3">
        <f>VALUE(SUBSTITUTE(טבלה1[[#This Row],[עמודה57]],"$",""))</f>
        <v>49</v>
      </c>
      <c r="U382" s="3" t="str">
        <f>IF(טבלה1[[#This Row],[עמודה58]]&gt;30,"Yes","No")</f>
        <v>Yes</v>
      </c>
    </row>
    <row r="383" spans="1:21" ht="13" x14ac:dyDescent="0.15">
      <c r="A383" s="8" t="s">
        <v>979</v>
      </c>
      <c r="B383" s="9" t="s">
        <v>980</v>
      </c>
      <c r="C383" s="9" t="s">
        <v>810</v>
      </c>
      <c r="D383" s="13">
        <v>10000</v>
      </c>
      <c r="E383" s="9" t="s">
        <v>33</v>
      </c>
      <c r="F383" s="9" t="s">
        <v>10</v>
      </c>
      <c r="G383" s="10">
        <v>0.5</v>
      </c>
      <c r="H383" s="11" t="str" cm="1">
        <f t="array" ref="H383">INDEX(_xlfn.TEXTSPLIT(טבלה1[[#This Row],[עמודה2]],","),1)</f>
        <v>Singapore</v>
      </c>
      <c r="I383" s="12" t="e" cm="1">
        <f t="array" ref="I383">INDEX(_xlfn.TEXTSPLIT(טבלה1[[#This Row],[עמודה2]],","),2)</f>
        <v>#REF!</v>
      </c>
      <c r="J383" s="16" t="str">
        <f>_xlfn.CONCAT(טבלה1[[#This Row],[AI_Companies]]," ",טבלה1[[#This Row],[עמודה1]])</f>
        <v>SpritleSoftware https://www.spritle.com/</v>
      </c>
      <c r="K383" s="12">
        <v>50</v>
      </c>
      <c r="L383" s="12" t="str">
        <f>IF(טבלה1[[#This Row],[עמודה53]]&gt;2000,"Yes","No")</f>
        <v>No</v>
      </c>
      <c r="M383" s="12">
        <v>249</v>
      </c>
      <c r="N383" s="12">
        <f>AVERAGE(טבלה1[[#This Row],[עמודה52]:[עמודה53]])</f>
        <v>149.5</v>
      </c>
      <c r="O383" s="12" t="str">
        <f>IF(טבלה1[[#This Row],[עמודה4]]="&lt; $25 / hr","0$ - $25 / hr",טבלה1[[#This Row],[עמודה4]])</f>
        <v>$25 - $49 / hr</v>
      </c>
      <c r="P383" s="12" t="str" cm="1">
        <f t="array" ref="P383">INDEX(_xlfn.TEXTSPLIT(טבלה1[[#This Row],[עמודה55]],"-"),1)</f>
        <v xml:space="preserve">$25 </v>
      </c>
      <c r="Q383" s="21" t="str" cm="1">
        <f t="array" ref="Q383">INDEX(_xlfn.TEXTSPLIT(INDEX(_xlfn.TEXTSPLIT(טבלה1[[#This Row],[עמודה55]],"-"),2),"/"),1)</f>
        <v xml:space="preserve"> $49 </v>
      </c>
      <c r="R383" s="12">
        <f>AVERAGE(טבלה1[[#This Row],[עמודה59]:[עמודה60]])</f>
        <v>37</v>
      </c>
      <c r="S383" s="3">
        <f>VALUE(SUBSTITUTE(טבלה1[[#This Row],[עמודה56]],"$",""))</f>
        <v>25</v>
      </c>
      <c r="T383" s="3">
        <f>VALUE(SUBSTITUTE(טבלה1[[#This Row],[עמודה57]],"$",""))</f>
        <v>49</v>
      </c>
      <c r="U383" s="3" t="str">
        <f>IF(טבלה1[[#This Row],[עמודה58]]&gt;30,"Yes","No")</f>
        <v>Yes</v>
      </c>
    </row>
    <row r="384" spans="1:21" ht="13" x14ac:dyDescent="0.15">
      <c r="A384" s="8" t="s">
        <v>981</v>
      </c>
      <c r="B384" s="9" t="s">
        <v>982</v>
      </c>
      <c r="C384" s="9" t="s">
        <v>32</v>
      </c>
      <c r="D384" s="13">
        <v>10000</v>
      </c>
      <c r="E384" s="9" t="s">
        <v>33</v>
      </c>
      <c r="F384" s="9" t="s">
        <v>29</v>
      </c>
      <c r="G384" s="10">
        <v>0.1</v>
      </c>
      <c r="H384" s="11" t="str" cm="1">
        <f t="array" ref="H384">INDEX(_xlfn.TEXTSPLIT(טבלה1[[#This Row],[עמודה2]],","),1)</f>
        <v>Islamabad</v>
      </c>
      <c r="I384" s="12" t="str" cm="1">
        <f t="array" ref="I384">INDEX(_xlfn.TEXTSPLIT(טבלה1[[#This Row],[עמודה2]],","),2)</f>
        <v xml:space="preserve"> Pakistan</v>
      </c>
      <c r="J384" s="16" t="str">
        <f>_xlfn.CONCAT(טבלה1[[#This Row],[AI_Companies]]," ",טבלה1[[#This Row],[עמודה1]])</f>
        <v>iOPTIME https://ioptime.com/</v>
      </c>
      <c r="K384" s="12">
        <v>10</v>
      </c>
      <c r="L384" s="12" t="str">
        <f>IF(טבלה1[[#This Row],[עמודה53]]&gt;2000,"Yes","No")</f>
        <v>No</v>
      </c>
      <c r="M384" s="12">
        <v>49</v>
      </c>
      <c r="N384" s="12">
        <f>AVERAGE(טבלה1[[#This Row],[עמודה52]:[עמודה53]])</f>
        <v>29.5</v>
      </c>
      <c r="O384" s="12" t="str">
        <f>IF(טבלה1[[#This Row],[עמודה4]]="&lt; $25 / hr","0$ - $25 / hr",טבלה1[[#This Row],[עמודה4]])</f>
        <v>$25 - $49 / hr</v>
      </c>
      <c r="P384" s="12" t="str" cm="1">
        <f t="array" ref="P384">INDEX(_xlfn.TEXTSPLIT(טבלה1[[#This Row],[עמודה55]],"-"),1)</f>
        <v xml:space="preserve">$25 </v>
      </c>
      <c r="Q384" s="21" t="str" cm="1">
        <f t="array" ref="Q384">INDEX(_xlfn.TEXTSPLIT(INDEX(_xlfn.TEXTSPLIT(טבלה1[[#This Row],[עמודה55]],"-"),2),"/"),1)</f>
        <v xml:space="preserve"> $49 </v>
      </c>
      <c r="R384" s="12">
        <f>AVERAGE(טבלה1[[#This Row],[עמודה59]:[עמודה60]])</f>
        <v>37</v>
      </c>
      <c r="S384" s="3">
        <f>VALUE(SUBSTITUTE(טבלה1[[#This Row],[עמודה56]],"$",""))</f>
        <v>25</v>
      </c>
      <c r="T384" s="3">
        <f>VALUE(SUBSTITUTE(טבלה1[[#This Row],[עמודה57]],"$",""))</f>
        <v>49</v>
      </c>
      <c r="U384" s="3" t="str">
        <f>IF(טבלה1[[#This Row],[עמודה58]]&gt;30,"Yes","No")</f>
        <v>Yes</v>
      </c>
    </row>
    <row r="385" spans="1:21" ht="13" x14ac:dyDescent="0.15">
      <c r="A385" s="8" t="s">
        <v>983</v>
      </c>
      <c r="B385" s="9" t="s">
        <v>984</v>
      </c>
      <c r="C385" s="9" t="s">
        <v>616</v>
      </c>
      <c r="D385" s="13">
        <v>10000</v>
      </c>
      <c r="E385" s="9" t="s">
        <v>33</v>
      </c>
      <c r="F385" s="9" t="s">
        <v>117</v>
      </c>
      <c r="G385" s="10">
        <v>0.1</v>
      </c>
      <c r="H385" s="11" t="str" cm="1">
        <f t="array" ref="H385">INDEX(_xlfn.TEXTSPLIT(טבלה1[[#This Row],[עמודה2]],","),1)</f>
        <v>Zaporizhzhia</v>
      </c>
      <c r="I385" s="12" t="str" cm="1">
        <f t="array" ref="I385">INDEX(_xlfn.TEXTSPLIT(טבלה1[[#This Row],[עמודה2]],","),2)</f>
        <v xml:space="preserve"> Ukraine</v>
      </c>
      <c r="J385" s="16" t="str">
        <f>_xlfn.CONCAT(טבלה1[[#This Row],[AI_Companies]]," ",טבלה1[[#This Row],[עמודה1]])</f>
        <v>Acrovations https://www.acrovations.com/</v>
      </c>
      <c r="K385" s="12">
        <v>2</v>
      </c>
      <c r="L385" s="12" t="str">
        <f>IF(טבלה1[[#This Row],[עמודה53]]&gt;2000,"Yes","No")</f>
        <v>No</v>
      </c>
      <c r="M385" s="12">
        <v>9</v>
      </c>
      <c r="N385" s="12">
        <f>AVERAGE(טבלה1[[#This Row],[עמודה52]:[עמודה53]])</f>
        <v>5.5</v>
      </c>
      <c r="O385" s="12" t="str">
        <f>IF(טבלה1[[#This Row],[עמודה4]]="&lt; $25 / hr","0$ - $25 / hr",טבלה1[[#This Row],[עמודה4]])</f>
        <v>$25 - $49 / hr</v>
      </c>
      <c r="P385" s="12" t="str" cm="1">
        <f t="array" ref="P385">INDEX(_xlfn.TEXTSPLIT(טבלה1[[#This Row],[עמודה55]],"-"),1)</f>
        <v xml:space="preserve">$25 </v>
      </c>
      <c r="Q385" s="21" t="str" cm="1">
        <f t="array" ref="Q385">INDEX(_xlfn.TEXTSPLIT(INDEX(_xlfn.TEXTSPLIT(טבלה1[[#This Row],[עמודה55]],"-"),2),"/"),1)</f>
        <v xml:space="preserve"> $49 </v>
      </c>
      <c r="R385" s="12">
        <f>AVERAGE(טבלה1[[#This Row],[עמודה59]:[עמודה60]])</f>
        <v>37</v>
      </c>
      <c r="S385" s="3">
        <f>VALUE(SUBSTITUTE(טבלה1[[#This Row],[עמודה56]],"$",""))</f>
        <v>25</v>
      </c>
      <c r="T385" s="3">
        <f>VALUE(SUBSTITUTE(טבלה1[[#This Row],[עמודה57]],"$",""))</f>
        <v>49</v>
      </c>
      <c r="U385" s="3" t="str">
        <f>IF(טבלה1[[#This Row],[עמודה58]]&gt;30,"Yes","No")</f>
        <v>Yes</v>
      </c>
    </row>
    <row r="386" spans="1:21" ht="13" x14ac:dyDescent="0.15">
      <c r="A386" s="8" t="s">
        <v>985</v>
      </c>
      <c r="B386" s="9" t="s">
        <v>986</v>
      </c>
      <c r="C386" s="9" t="s">
        <v>987</v>
      </c>
      <c r="D386" s="9" t="s">
        <v>4</v>
      </c>
      <c r="E386" s="9" t="s">
        <v>4</v>
      </c>
      <c r="F386" s="9" t="s">
        <v>10</v>
      </c>
      <c r="G386" s="10">
        <v>0.1</v>
      </c>
      <c r="H386" s="11" t="str" cm="1">
        <f t="array" ref="H386">INDEX(_xlfn.TEXTSPLIT(טבלה1[[#This Row],[עמודה2]],","),1)</f>
        <v>San Diego</v>
      </c>
      <c r="I386" s="12" t="str" cm="1">
        <f t="array" ref="I386">INDEX(_xlfn.TEXTSPLIT(טבלה1[[#This Row],[עמודה2]],","),2)</f>
        <v xml:space="preserve"> CA</v>
      </c>
      <c r="J386" s="16" t="str">
        <f>_xlfn.CONCAT(טבלה1[[#This Row],[AI_Companies]]," ",טבלה1[[#This Row],[עמודה1]])</f>
        <v>Verse.io https://verse.io/</v>
      </c>
      <c r="K386" s="12">
        <v>50</v>
      </c>
      <c r="L386" s="12" t="str">
        <f>IF(טבלה1[[#This Row],[עמודה53]]&gt;2000,"Yes","No")</f>
        <v>No</v>
      </c>
      <c r="M386" s="12">
        <v>249</v>
      </c>
      <c r="N386" s="12">
        <f>AVERAGE(טבלה1[[#This Row],[עמודה52]:[עמודה53]])</f>
        <v>149.5</v>
      </c>
      <c r="O386" s="12" t="str">
        <f>IF(טבלה1[[#This Row],[עמודה4]]="&lt; $25 / hr","0$ - $25 / hr",טבלה1[[#This Row],[עמודה4]])</f>
        <v>Undisclosed</v>
      </c>
      <c r="P386" s="12" t="str" cm="1">
        <f t="array" ref="P386">INDEX(_xlfn.TEXTSPLIT(טבלה1[[#This Row],[עמודה55]],"-"),1)</f>
        <v>Undisclosed</v>
      </c>
      <c r="Q386" s="21" t="e" cm="1">
        <f t="array" ref="Q386">INDEX(_xlfn.TEXTSPLIT(INDEX(_xlfn.TEXTSPLIT(טבלה1[[#This Row],[עמודה55]],"-"),2),"/"),1)</f>
        <v>#REF!</v>
      </c>
      <c r="R386" s="12" t="e">
        <f>AVERAGE(טבלה1[[#This Row],[עמודה59]:[עמודה60]])</f>
        <v>#VALUE!</v>
      </c>
      <c r="S386" s="3" t="e">
        <f>VALUE(SUBSTITUTE(טבלה1[[#This Row],[עמודה56]],"$",""))</f>
        <v>#VALUE!</v>
      </c>
      <c r="T386" s="3" t="e">
        <f>VALUE(SUBSTITUTE(טבלה1[[#This Row],[עמודה57]],"$",""))</f>
        <v>#REF!</v>
      </c>
      <c r="U386" s="3" t="e">
        <f>IF(טבלה1[[#This Row],[עמודה58]]&gt;30,"Yes","No")</f>
        <v>#VALUE!</v>
      </c>
    </row>
    <row r="387" spans="1:21" ht="13" x14ac:dyDescent="0.15">
      <c r="A387" s="8" t="s">
        <v>988</v>
      </c>
      <c r="B387" s="9" t="s">
        <v>989</v>
      </c>
      <c r="C387" s="9" t="s">
        <v>308</v>
      </c>
      <c r="D387" s="13">
        <v>10000</v>
      </c>
      <c r="E387" s="9" t="s">
        <v>14</v>
      </c>
      <c r="F387" s="9" t="s">
        <v>10</v>
      </c>
      <c r="G387" s="10">
        <v>0.1</v>
      </c>
      <c r="H387" s="11" t="str" cm="1">
        <f t="array" ref="H387">INDEX(_xlfn.TEXTSPLIT(טבלה1[[#This Row],[עמודה2]],","),1)</f>
        <v>Noida</v>
      </c>
      <c r="I387" s="12" t="str" cm="1">
        <f t="array" ref="I387">INDEX(_xlfn.TEXTSPLIT(טבלה1[[#This Row],[עמודה2]],","),2)</f>
        <v xml:space="preserve"> India</v>
      </c>
      <c r="J387" s="16" t="str">
        <f>_xlfn.CONCAT(טבלה1[[#This Row],[AI_Companies]]," ",טבלה1[[#This Row],[עמודה1]])</f>
        <v>ClixLogix https://www.clixlogix.com/</v>
      </c>
      <c r="K387" s="12">
        <v>50</v>
      </c>
      <c r="L387" s="12" t="str">
        <f>IF(טבלה1[[#This Row],[עמודה53]]&gt;2000,"Yes","No")</f>
        <v>No</v>
      </c>
      <c r="M387" s="12">
        <v>249</v>
      </c>
      <c r="N387" s="12">
        <f>AVERAGE(טבלה1[[#This Row],[עמודה52]:[עמודה53]])</f>
        <v>149.5</v>
      </c>
      <c r="O387" s="12" t="str">
        <f>IF(טבלה1[[#This Row],[עמודה4]]="&lt; $25 / hr","0$ - $25 / hr",טבלה1[[#This Row],[עמודה4]])</f>
        <v>0$ - $25 / hr</v>
      </c>
      <c r="P387" s="12" t="str" cm="1">
        <f t="array" ref="P387">INDEX(_xlfn.TEXTSPLIT(טבלה1[[#This Row],[עמודה55]],"-"),1)</f>
        <v xml:space="preserve">0$ </v>
      </c>
      <c r="Q387" s="21" t="str" cm="1">
        <f t="array" ref="Q387">INDEX(_xlfn.TEXTSPLIT(INDEX(_xlfn.TEXTSPLIT(טבלה1[[#This Row],[עמודה55]],"-"),2),"/"),1)</f>
        <v xml:space="preserve"> $25 </v>
      </c>
      <c r="R387" s="12">
        <f>AVERAGE(טבלה1[[#This Row],[עמודה59]:[עמודה60]])</f>
        <v>12.5</v>
      </c>
      <c r="S387" s="3">
        <f>VALUE(SUBSTITUTE(טבלה1[[#This Row],[עמודה56]],"$",""))</f>
        <v>0</v>
      </c>
      <c r="T387" s="3">
        <f>VALUE(SUBSTITUTE(טבלה1[[#This Row],[עמודה57]],"$",""))</f>
        <v>25</v>
      </c>
      <c r="U387" s="3" t="str">
        <f>IF(טבלה1[[#This Row],[עמודה58]]&gt;30,"Yes","No")</f>
        <v>No</v>
      </c>
    </row>
    <row r="388" spans="1:21" ht="13" x14ac:dyDescent="0.15">
      <c r="A388" s="8" t="s">
        <v>990</v>
      </c>
      <c r="B388" s="9" t="s">
        <v>991</v>
      </c>
      <c r="C388" s="9" t="s">
        <v>992</v>
      </c>
      <c r="D388" s="13">
        <v>10000</v>
      </c>
      <c r="E388" s="9" t="s">
        <v>33</v>
      </c>
      <c r="F388" s="9" t="s">
        <v>10</v>
      </c>
      <c r="G388" s="10">
        <v>0.1</v>
      </c>
      <c r="H388" s="11" t="str" cm="1">
        <f t="array" ref="H388">INDEX(_xlfn.TEXTSPLIT(טבלה1[[#This Row],[עמודה2]],","),1)</f>
        <v>Mountain View</v>
      </c>
      <c r="I388" s="12" t="str" cm="1">
        <f t="array" ref="I388">INDEX(_xlfn.TEXTSPLIT(טבלה1[[#This Row],[עמודה2]],","),2)</f>
        <v xml:space="preserve"> CA</v>
      </c>
      <c r="J388" s="16" t="str">
        <f>_xlfn.CONCAT(טבלה1[[#This Row],[AI_Companies]]," ",טבלה1[[#This Row],[עמודה1]])</f>
        <v>ForgeaheadSolutionsInc. https://forgeahead.io/</v>
      </c>
      <c r="K388" s="12">
        <v>50</v>
      </c>
      <c r="L388" s="12" t="str">
        <f>IF(טבלה1[[#This Row],[עמודה53]]&gt;2000,"Yes","No")</f>
        <v>No</v>
      </c>
      <c r="M388" s="12">
        <v>249</v>
      </c>
      <c r="N388" s="12">
        <f>AVERAGE(טבלה1[[#This Row],[עמודה52]:[עמודה53]])</f>
        <v>149.5</v>
      </c>
      <c r="O388" s="12" t="str">
        <f>IF(טבלה1[[#This Row],[עמודה4]]="&lt; $25 / hr","0$ - $25 / hr",טבלה1[[#This Row],[עמודה4]])</f>
        <v>$25 - $49 / hr</v>
      </c>
      <c r="P388" s="12" t="str" cm="1">
        <f t="array" ref="P388">INDEX(_xlfn.TEXTSPLIT(טבלה1[[#This Row],[עמודה55]],"-"),1)</f>
        <v xml:space="preserve">$25 </v>
      </c>
      <c r="Q388" s="21" t="str" cm="1">
        <f t="array" ref="Q388">INDEX(_xlfn.TEXTSPLIT(INDEX(_xlfn.TEXTSPLIT(טבלה1[[#This Row],[עמודה55]],"-"),2),"/"),1)</f>
        <v xml:space="preserve"> $49 </v>
      </c>
      <c r="R388" s="12">
        <f>AVERAGE(טבלה1[[#This Row],[עמודה59]:[עמודה60]])</f>
        <v>37</v>
      </c>
      <c r="S388" s="3">
        <f>VALUE(SUBSTITUTE(טבלה1[[#This Row],[עמודה56]],"$",""))</f>
        <v>25</v>
      </c>
      <c r="T388" s="3">
        <f>VALUE(SUBSTITUTE(טבלה1[[#This Row],[עמודה57]],"$",""))</f>
        <v>49</v>
      </c>
      <c r="U388" s="3" t="str">
        <f>IF(טבלה1[[#This Row],[עמודה58]]&gt;30,"Yes","No")</f>
        <v>Yes</v>
      </c>
    </row>
    <row r="389" spans="1:21" ht="13" x14ac:dyDescent="0.15">
      <c r="A389" s="8" t="s">
        <v>993</v>
      </c>
      <c r="B389" s="9" t="s">
        <v>994</v>
      </c>
      <c r="C389" s="9" t="s">
        <v>995</v>
      </c>
      <c r="D389" s="13">
        <v>1000</v>
      </c>
      <c r="E389" s="9" t="s">
        <v>33</v>
      </c>
      <c r="F389" s="9" t="s">
        <v>117</v>
      </c>
      <c r="G389" s="10">
        <v>0.1</v>
      </c>
      <c r="H389" s="11" t="str" cm="1">
        <f t="array" ref="H389">INDEX(_xlfn.TEXTSPLIT(טבלה1[[#This Row],[עמודה2]],","),1)</f>
        <v>Alwar</v>
      </c>
      <c r="I389" s="12" t="str" cm="1">
        <f t="array" ref="I389">INDEX(_xlfn.TEXTSPLIT(טבלה1[[#This Row],[עמודה2]],","),2)</f>
        <v xml:space="preserve"> India</v>
      </c>
      <c r="J389" s="16" t="str">
        <f>_xlfn.CONCAT(טבלה1[[#This Row],[AI_Companies]]," ",טבלה1[[#This Row],[עמודה1]])</f>
        <v>Appsord http://www.appsord.com</v>
      </c>
      <c r="K389" s="12">
        <v>2</v>
      </c>
      <c r="L389" s="12" t="str">
        <f>IF(טבלה1[[#This Row],[עמודה53]]&gt;2000,"Yes","No")</f>
        <v>No</v>
      </c>
      <c r="M389" s="12">
        <v>9</v>
      </c>
      <c r="N389" s="12">
        <f>AVERAGE(טבלה1[[#This Row],[עמודה52]:[עמודה53]])</f>
        <v>5.5</v>
      </c>
      <c r="O389" s="12" t="str">
        <f>IF(טבלה1[[#This Row],[עמודה4]]="&lt; $25 / hr","0$ - $25 / hr",טבלה1[[#This Row],[עמודה4]])</f>
        <v>$25 - $49 / hr</v>
      </c>
      <c r="P389" s="12" t="str" cm="1">
        <f t="array" ref="P389">INDEX(_xlfn.TEXTSPLIT(טבלה1[[#This Row],[עמודה55]],"-"),1)</f>
        <v xml:space="preserve">$25 </v>
      </c>
      <c r="Q389" s="21" t="str" cm="1">
        <f t="array" ref="Q389">INDEX(_xlfn.TEXTSPLIT(INDEX(_xlfn.TEXTSPLIT(טבלה1[[#This Row],[עמודה55]],"-"),2),"/"),1)</f>
        <v xml:space="preserve"> $49 </v>
      </c>
      <c r="R389" s="12">
        <f>AVERAGE(טבלה1[[#This Row],[עמודה59]:[עמודה60]])</f>
        <v>37</v>
      </c>
      <c r="S389" s="3">
        <f>VALUE(SUBSTITUTE(טבלה1[[#This Row],[עמודה56]],"$",""))</f>
        <v>25</v>
      </c>
      <c r="T389" s="3">
        <f>VALUE(SUBSTITUTE(טבלה1[[#This Row],[עמודה57]],"$",""))</f>
        <v>49</v>
      </c>
      <c r="U389" s="3" t="str">
        <f>IF(טבלה1[[#This Row],[עמודה58]]&gt;30,"Yes","No")</f>
        <v>Yes</v>
      </c>
    </row>
    <row r="390" spans="1:21" ht="13" x14ac:dyDescent="0.15">
      <c r="A390" s="8" t="s">
        <v>996</v>
      </c>
      <c r="B390" s="9" t="s">
        <v>997</v>
      </c>
      <c r="C390" s="9" t="s">
        <v>28</v>
      </c>
      <c r="D390" s="13">
        <v>1000</v>
      </c>
      <c r="E390" s="9" t="s">
        <v>33</v>
      </c>
      <c r="F390" s="9" t="s">
        <v>117</v>
      </c>
      <c r="G390" s="10">
        <v>0.2</v>
      </c>
      <c r="H390" s="11" t="str" cm="1">
        <f t="array" ref="H390">INDEX(_xlfn.TEXTSPLIT(טבלה1[[#This Row],[עמודה2]],","),1)</f>
        <v>Warszawa</v>
      </c>
      <c r="I390" s="12" t="str" cm="1">
        <f t="array" ref="I390">INDEX(_xlfn.TEXTSPLIT(טבלה1[[#This Row],[עמודה2]],","),2)</f>
        <v xml:space="preserve"> Poland</v>
      </c>
      <c r="J390" s="16" t="str">
        <f>_xlfn.CONCAT(טבלה1[[#This Row],[AI_Companies]]," ",טבלה1[[#This Row],[עמודה1]])</f>
        <v>Intelari http://www.intelari.pl/en</v>
      </c>
      <c r="K390" s="12">
        <v>2</v>
      </c>
      <c r="L390" s="12" t="str">
        <f>IF(טבלה1[[#This Row],[עמודה53]]&gt;2000,"Yes","No")</f>
        <v>No</v>
      </c>
      <c r="M390" s="12">
        <v>9</v>
      </c>
      <c r="N390" s="12">
        <f>AVERAGE(טבלה1[[#This Row],[עמודה52]:[עמודה53]])</f>
        <v>5.5</v>
      </c>
      <c r="O390" s="12" t="str">
        <f>IF(טבלה1[[#This Row],[עמודה4]]="&lt; $25 / hr","0$ - $25 / hr",טבלה1[[#This Row],[עמודה4]])</f>
        <v>$25 - $49 / hr</v>
      </c>
      <c r="P390" s="12" t="str" cm="1">
        <f t="array" ref="P390">INDEX(_xlfn.TEXTSPLIT(טבלה1[[#This Row],[עמודה55]],"-"),1)</f>
        <v xml:space="preserve">$25 </v>
      </c>
      <c r="Q390" s="21" t="str" cm="1">
        <f t="array" ref="Q390">INDEX(_xlfn.TEXTSPLIT(INDEX(_xlfn.TEXTSPLIT(טבלה1[[#This Row],[עמודה55]],"-"),2),"/"),1)</f>
        <v xml:space="preserve"> $49 </v>
      </c>
      <c r="R390" s="12">
        <f>AVERAGE(טבלה1[[#This Row],[עמודה59]:[עמודה60]])</f>
        <v>37</v>
      </c>
      <c r="S390" s="3">
        <f>VALUE(SUBSTITUTE(טבלה1[[#This Row],[עמודה56]],"$",""))</f>
        <v>25</v>
      </c>
      <c r="T390" s="3">
        <f>VALUE(SUBSTITUTE(טבלה1[[#This Row],[עמודה57]],"$",""))</f>
        <v>49</v>
      </c>
      <c r="U390" s="3" t="str">
        <f>IF(טבלה1[[#This Row],[עמודה58]]&gt;30,"Yes","No")</f>
        <v>Yes</v>
      </c>
    </row>
    <row r="391" spans="1:21" ht="13" x14ac:dyDescent="0.15">
      <c r="A391" s="8" t="s">
        <v>998</v>
      </c>
      <c r="B391" s="9" t="s">
        <v>999</v>
      </c>
      <c r="C391" s="9" t="s">
        <v>1000</v>
      </c>
      <c r="D391" s="13">
        <v>1000</v>
      </c>
      <c r="E391" s="9" t="s">
        <v>33</v>
      </c>
      <c r="F391" s="9" t="s">
        <v>117</v>
      </c>
      <c r="G391" s="10">
        <v>0.15</v>
      </c>
      <c r="H391" s="11" t="str" cm="1">
        <f t="array" ref="H391">INDEX(_xlfn.TEXTSPLIT(טבלה1[[#This Row],[עמודה2]],","),1)</f>
        <v>Poznań</v>
      </c>
      <c r="I391" s="12" t="str" cm="1">
        <f t="array" ref="I391">INDEX(_xlfn.TEXTSPLIT(טבלה1[[#This Row],[עמודה2]],","),2)</f>
        <v xml:space="preserve"> Poland</v>
      </c>
      <c r="J391" s="16" t="str">
        <f>_xlfn.CONCAT(טבלה1[[#This Row],[AI_Companies]]," ",טבלה1[[#This Row],[עמודה1]])</f>
        <v>codecreed https://www.codecreed.dev</v>
      </c>
      <c r="K391" s="12">
        <v>2</v>
      </c>
      <c r="L391" s="12" t="str">
        <f>IF(טבלה1[[#This Row],[עמודה53]]&gt;2000,"Yes","No")</f>
        <v>No</v>
      </c>
      <c r="M391" s="12">
        <v>9</v>
      </c>
      <c r="N391" s="12">
        <f>AVERAGE(טבלה1[[#This Row],[עמודה52]:[עמודה53]])</f>
        <v>5.5</v>
      </c>
      <c r="O391" s="12" t="str">
        <f>IF(טבלה1[[#This Row],[עמודה4]]="&lt; $25 / hr","0$ - $25 / hr",טבלה1[[#This Row],[עמודה4]])</f>
        <v>$25 - $49 / hr</v>
      </c>
      <c r="P391" s="12" t="str" cm="1">
        <f t="array" ref="P391">INDEX(_xlfn.TEXTSPLIT(טבלה1[[#This Row],[עמודה55]],"-"),1)</f>
        <v xml:space="preserve">$25 </v>
      </c>
      <c r="Q391" s="21" t="str" cm="1">
        <f t="array" ref="Q391">INDEX(_xlfn.TEXTSPLIT(INDEX(_xlfn.TEXTSPLIT(טבלה1[[#This Row],[עמודה55]],"-"),2),"/"),1)</f>
        <v xml:space="preserve"> $49 </v>
      </c>
      <c r="R391" s="12">
        <f>AVERAGE(טבלה1[[#This Row],[עמודה59]:[עמודה60]])</f>
        <v>37</v>
      </c>
      <c r="S391" s="3">
        <f>VALUE(SUBSTITUTE(טבלה1[[#This Row],[עמודה56]],"$",""))</f>
        <v>25</v>
      </c>
      <c r="T391" s="3">
        <f>VALUE(SUBSTITUTE(טבלה1[[#This Row],[עמודה57]],"$",""))</f>
        <v>49</v>
      </c>
      <c r="U391" s="3" t="str">
        <f>IF(טבלה1[[#This Row],[עמודה58]]&gt;30,"Yes","No")</f>
        <v>Yes</v>
      </c>
    </row>
    <row r="392" spans="1:21" ht="13" x14ac:dyDescent="0.15">
      <c r="A392" s="8" t="s">
        <v>1001</v>
      </c>
      <c r="B392" s="9" t="s">
        <v>1002</v>
      </c>
      <c r="C392" s="9" t="s">
        <v>1003</v>
      </c>
      <c r="D392" s="13">
        <v>1000</v>
      </c>
      <c r="E392" s="9" t="s">
        <v>63</v>
      </c>
      <c r="F392" s="9" t="s">
        <v>117</v>
      </c>
      <c r="G392" s="10">
        <v>0.1</v>
      </c>
      <c r="H392" s="11" t="str" cm="1">
        <f t="array" ref="H392">INDEX(_xlfn.TEXTSPLIT(טבלה1[[#This Row],[עמודה2]],","),1)</f>
        <v>San Clemente</v>
      </c>
      <c r="I392" s="12" t="str" cm="1">
        <f t="array" ref="I392">INDEX(_xlfn.TEXTSPLIT(טבלה1[[#This Row],[עמודה2]],","),2)</f>
        <v xml:space="preserve"> CA</v>
      </c>
      <c r="J392" s="16" t="str">
        <f>_xlfn.CONCAT(טבלה1[[#This Row],[AI_Companies]]," ",טבלה1[[#This Row],[עמודה1]])</f>
        <v>Convuent https://convuent.com</v>
      </c>
      <c r="K392" s="12">
        <v>2</v>
      </c>
      <c r="L392" s="12" t="str">
        <f>IF(טבלה1[[#This Row],[עמודה53]]&gt;2000,"Yes","No")</f>
        <v>No</v>
      </c>
      <c r="M392" s="12">
        <v>9</v>
      </c>
      <c r="N392" s="12">
        <f>AVERAGE(טבלה1[[#This Row],[עמודה52]:[עמודה53]])</f>
        <v>5.5</v>
      </c>
      <c r="O392" s="12" t="str">
        <f>IF(טבלה1[[#This Row],[עמודה4]]="&lt; $25 / hr","0$ - $25 / hr",טבלה1[[#This Row],[עמודה4]])</f>
        <v>$150 - $199 / hr</v>
      </c>
      <c r="P392" s="12" t="str" cm="1">
        <f t="array" ref="P392">INDEX(_xlfn.TEXTSPLIT(טבלה1[[#This Row],[עמודה55]],"-"),1)</f>
        <v xml:space="preserve">$150 </v>
      </c>
      <c r="Q392" s="21" t="str" cm="1">
        <f t="array" ref="Q392">INDEX(_xlfn.TEXTSPLIT(INDEX(_xlfn.TEXTSPLIT(טבלה1[[#This Row],[עמודה55]],"-"),2),"/"),1)</f>
        <v xml:space="preserve"> $199 </v>
      </c>
      <c r="R392" s="12">
        <f>AVERAGE(טבלה1[[#This Row],[עמודה59]:[עמודה60]])</f>
        <v>174.5</v>
      </c>
      <c r="S392" s="3">
        <f>VALUE(SUBSTITUTE(טבלה1[[#This Row],[עמודה56]],"$",""))</f>
        <v>150</v>
      </c>
      <c r="T392" s="3">
        <f>VALUE(SUBSTITUTE(טבלה1[[#This Row],[עמודה57]],"$",""))</f>
        <v>199</v>
      </c>
      <c r="U392" s="3" t="str">
        <f>IF(טבלה1[[#This Row],[עמודה58]]&gt;30,"Yes","No")</f>
        <v>Yes</v>
      </c>
    </row>
    <row r="393" spans="1:21" ht="13" x14ac:dyDescent="0.15">
      <c r="A393" s="8" t="s">
        <v>1004</v>
      </c>
      <c r="B393" s="9" t="s">
        <v>1005</v>
      </c>
      <c r="C393" s="9" t="s">
        <v>1000</v>
      </c>
      <c r="D393" s="13">
        <v>5000</v>
      </c>
      <c r="E393" s="9" t="s">
        <v>33</v>
      </c>
      <c r="F393" s="9" t="s">
        <v>29</v>
      </c>
      <c r="G393" s="10">
        <v>0.1</v>
      </c>
      <c r="H393" s="11" t="str" cm="1">
        <f t="array" ref="H393">INDEX(_xlfn.TEXTSPLIT(טבלה1[[#This Row],[עמודה2]],","),1)</f>
        <v>Poznań</v>
      </c>
      <c r="I393" s="12" t="str" cm="1">
        <f t="array" ref="I393">INDEX(_xlfn.TEXTSPLIT(טבלה1[[#This Row],[עמודה2]],","),2)</f>
        <v xml:space="preserve"> Poland</v>
      </c>
      <c r="J393" s="16" t="str">
        <f>_xlfn.CONCAT(טבלה1[[#This Row],[AI_Companies]]," ",טבלה1[[#This Row],[עמודה1]])</f>
        <v>innovAgile https://www.innovagile.com</v>
      </c>
      <c r="K393" s="12">
        <v>10</v>
      </c>
      <c r="L393" s="12" t="str">
        <f>IF(טבלה1[[#This Row],[עמודה53]]&gt;2000,"Yes","No")</f>
        <v>No</v>
      </c>
      <c r="M393" s="12">
        <v>49</v>
      </c>
      <c r="N393" s="12">
        <f>AVERAGE(טבלה1[[#This Row],[עמודה52]:[עמודה53]])</f>
        <v>29.5</v>
      </c>
      <c r="O393" s="12" t="str">
        <f>IF(טבלה1[[#This Row],[עמודה4]]="&lt; $25 / hr","0$ - $25 / hr",טבלה1[[#This Row],[עמודה4]])</f>
        <v>$25 - $49 / hr</v>
      </c>
      <c r="P393" s="12" t="str" cm="1">
        <f t="array" ref="P393">INDEX(_xlfn.TEXTSPLIT(טבלה1[[#This Row],[עמודה55]],"-"),1)</f>
        <v xml:space="preserve">$25 </v>
      </c>
      <c r="Q393" s="21" t="str" cm="1">
        <f t="array" ref="Q393">INDEX(_xlfn.TEXTSPLIT(INDEX(_xlfn.TEXTSPLIT(טבלה1[[#This Row],[עמודה55]],"-"),2),"/"),1)</f>
        <v xml:space="preserve"> $49 </v>
      </c>
      <c r="R393" s="12">
        <f>AVERAGE(טבלה1[[#This Row],[עמודה59]:[עמודה60]])</f>
        <v>37</v>
      </c>
      <c r="S393" s="3">
        <f>VALUE(SUBSTITUTE(טבלה1[[#This Row],[עמודה56]],"$",""))</f>
        <v>25</v>
      </c>
      <c r="T393" s="3">
        <f>VALUE(SUBSTITUTE(טבלה1[[#This Row],[עמודה57]],"$",""))</f>
        <v>49</v>
      </c>
      <c r="U393" s="3" t="str">
        <f>IF(טבלה1[[#This Row],[עמודה58]]&gt;30,"Yes","No")</f>
        <v>Yes</v>
      </c>
    </row>
    <row r="394" spans="1:21" ht="13" x14ac:dyDescent="0.15">
      <c r="A394" s="8" t="s">
        <v>1006</v>
      </c>
      <c r="B394" s="9" t="s">
        <v>1007</v>
      </c>
      <c r="C394" s="9" t="s">
        <v>1008</v>
      </c>
      <c r="D394" s="13">
        <v>5000</v>
      </c>
      <c r="E394" s="9" t="s">
        <v>9</v>
      </c>
      <c r="F394" s="9" t="s">
        <v>117</v>
      </c>
      <c r="G394" s="10">
        <v>0.1</v>
      </c>
      <c r="H394" s="11" t="str" cm="1">
        <f t="array" ref="H394">INDEX(_xlfn.TEXTSPLIT(טבלה1[[#This Row],[עמודה2]],","),1)</f>
        <v>Paris</v>
      </c>
      <c r="I394" s="12" t="str" cm="1">
        <f t="array" ref="I394">INDEX(_xlfn.TEXTSPLIT(טבלה1[[#This Row],[עמודה2]],","),2)</f>
        <v xml:space="preserve"> France</v>
      </c>
      <c r="J394" s="16" t="str">
        <f>_xlfn.CONCAT(טבלה1[[#This Row],[AI_Companies]]," ",טבלה1[[#This Row],[עמודה1]])</f>
        <v>NapalInnovation https://www.napal-innovation.xyz/</v>
      </c>
      <c r="K394" s="12">
        <v>2</v>
      </c>
      <c r="L394" s="12" t="str">
        <f>IF(טבלה1[[#This Row],[עמודה53]]&gt;2000,"Yes","No")</f>
        <v>No</v>
      </c>
      <c r="M394" s="12">
        <v>9</v>
      </c>
      <c r="N394" s="12">
        <f>AVERAGE(טבלה1[[#This Row],[עמודה52]:[עמודה53]])</f>
        <v>5.5</v>
      </c>
      <c r="O394" s="12" t="str">
        <f>IF(טבלה1[[#This Row],[עמודה4]]="&lt; $25 / hr","0$ - $25 / hr",טבלה1[[#This Row],[עמודה4]])</f>
        <v>$50 - $99 / hr</v>
      </c>
      <c r="P394" s="12" t="str" cm="1">
        <f t="array" ref="P394">INDEX(_xlfn.TEXTSPLIT(טבלה1[[#This Row],[עמודה55]],"-"),1)</f>
        <v xml:space="preserve">$50 </v>
      </c>
      <c r="Q394" s="21" t="str" cm="1">
        <f t="array" ref="Q394">INDEX(_xlfn.TEXTSPLIT(INDEX(_xlfn.TEXTSPLIT(טבלה1[[#This Row],[עמודה55]],"-"),2),"/"),1)</f>
        <v xml:space="preserve"> $99 </v>
      </c>
      <c r="R394" s="12">
        <f>AVERAGE(טבלה1[[#This Row],[עמודה59]:[עמודה60]])</f>
        <v>74.5</v>
      </c>
      <c r="S394" s="3">
        <f>VALUE(SUBSTITUTE(טבלה1[[#This Row],[עמודה56]],"$",""))</f>
        <v>50</v>
      </c>
      <c r="T394" s="3">
        <f>VALUE(SUBSTITUTE(טבלה1[[#This Row],[עמודה57]],"$",""))</f>
        <v>99</v>
      </c>
      <c r="U394" s="3" t="str">
        <f>IF(טבלה1[[#This Row],[עמודה58]]&gt;30,"Yes","No")</f>
        <v>Yes</v>
      </c>
    </row>
    <row r="395" spans="1:21" ht="13" x14ac:dyDescent="0.15">
      <c r="A395" s="8" t="s">
        <v>1009</v>
      </c>
      <c r="B395" s="9" t="s">
        <v>1010</v>
      </c>
      <c r="C395" s="9" t="s">
        <v>501</v>
      </c>
      <c r="D395" s="13">
        <v>5000</v>
      </c>
      <c r="E395" s="9" t="s">
        <v>33</v>
      </c>
      <c r="F395" s="9" t="s">
        <v>117</v>
      </c>
      <c r="G395" s="10">
        <v>0.1</v>
      </c>
      <c r="H395" s="11" t="str" cm="1">
        <f t="array" ref="H395">INDEX(_xlfn.TEXTSPLIT(טבלה1[[#This Row],[עמודה2]],","),1)</f>
        <v>Wrocław</v>
      </c>
      <c r="I395" s="12" t="str" cm="1">
        <f t="array" ref="I395">INDEX(_xlfn.TEXTSPLIT(טבלה1[[#This Row],[עמודה2]],","),2)</f>
        <v xml:space="preserve"> Poland</v>
      </c>
      <c r="J395" s="16" t="str">
        <f>_xlfn.CONCAT(טבלה1[[#This Row],[AI_Companies]]," ",טבלה1[[#This Row],[עמודה1]])</f>
        <v>VARUnit https://varunit.com</v>
      </c>
      <c r="K395" s="12">
        <v>2</v>
      </c>
      <c r="L395" s="12" t="str">
        <f>IF(טבלה1[[#This Row],[עמודה53]]&gt;2000,"Yes","No")</f>
        <v>No</v>
      </c>
      <c r="M395" s="12">
        <v>9</v>
      </c>
      <c r="N395" s="12">
        <f>AVERAGE(טבלה1[[#This Row],[עמודה52]:[עמודה53]])</f>
        <v>5.5</v>
      </c>
      <c r="O395" s="12" t="str">
        <f>IF(טבלה1[[#This Row],[עמודה4]]="&lt; $25 / hr","0$ - $25 / hr",טבלה1[[#This Row],[עמודה4]])</f>
        <v>$25 - $49 / hr</v>
      </c>
      <c r="P395" s="12" t="str" cm="1">
        <f t="array" ref="P395">INDEX(_xlfn.TEXTSPLIT(טבלה1[[#This Row],[עמודה55]],"-"),1)</f>
        <v xml:space="preserve">$25 </v>
      </c>
      <c r="Q395" s="21" t="str" cm="1">
        <f t="array" ref="Q395">INDEX(_xlfn.TEXTSPLIT(INDEX(_xlfn.TEXTSPLIT(טבלה1[[#This Row],[עמודה55]],"-"),2),"/"),1)</f>
        <v xml:space="preserve"> $49 </v>
      </c>
      <c r="R395" s="12">
        <f>AVERAGE(טבלה1[[#This Row],[עמודה59]:[עמודה60]])</f>
        <v>37</v>
      </c>
      <c r="S395" s="3">
        <f>VALUE(SUBSTITUTE(טבלה1[[#This Row],[עמודה56]],"$",""))</f>
        <v>25</v>
      </c>
      <c r="T395" s="3">
        <f>VALUE(SUBSTITUTE(טבלה1[[#This Row],[עמודה57]],"$",""))</f>
        <v>49</v>
      </c>
      <c r="U395" s="3" t="str">
        <f>IF(טבלה1[[#This Row],[עמודה58]]&gt;30,"Yes","No")</f>
        <v>Yes</v>
      </c>
    </row>
    <row r="396" spans="1:21" ht="13" x14ac:dyDescent="0.15">
      <c r="A396" s="8" t="s">
        <v>1011</v>
      </c>
      <c r="B396" s="9" t="s">
        <v>1012</v>
      </c>
      <c r="C396" s="9" t="s">
        <v>1013</v>
      </c>
      <c r="D396" s="13">
        <v>5000</v>
      </c>
      <c r="E396" s="9" t="s">
        <v>14</v>
      </c>
      <c r="F396" s="9" t="s">
        <v>117</v>
      </c>
      <c r="G396" s="10">
        <v>0.1</v>
      </c>
      <c r="H396" s="11" t="str" cm="1">
        <f t="array" ref="H396">INDEX(_xlfn.TEXTSPLIT(טבלה1[[#This Row],[עמודה2]],","),1)</f>
        <v>Hisar</v>
      </c>
      <c r="I396" s="12" t="str" cm="1">
        <f t="array" ref="I396">INDEX(_xlfn.TEXTSPLIT(טבלה1[[#This Row],[עמודה2]],","),2)</f>
        <v xml:space="preserve"> India</v>
      </c>
      <c r="J396" s="16" t="str">
        <f>_xlfn.CONCAT(טבלה1[[#This Row],[AI_Companies]]," ",טבלה1[[#This Row],[עמודה1]])</f>
        <v>RepozitoryTechnologies http://repozitory.com</v>
      </c>
      <c r="K396" s="12">
        <v>2</v>
      </c>
      <c r="L396" s="12" t="str">
        <f>IF(טבלה1[[#This Row],[עמודה53]]&gt;2000,"Yes","No")</f>
        <v>No</v>
      </c>
      <c r="M396" s="12">
        <v>9</v>
      </c>
      <c r="N396" s="12">
        <f>AVERAGE(טבלה1[[#This Row],[עמודה52]:[עמודה53]])</f>
        <v>5.5</v>
      </c>
      <c r="O396" s="12" t="str">
        <f>IF(טבלה1[[#This Row],[עמודה4]]="&lt; $25 / hr","0$ - $25 / hr",טבלה1[[#This Row],[עמודה4]])</f>
        <v>0$ - $25 / hr</v>
      </c>
      <c r="P396" s="12" t="str" cm="1">
        <f t="array" ref="P396">INDEX(_xlfn.TEXTSPLIT(טבלה1[[#This Row],[עמודה55]],"-"),1)</f>
        <v xml:space="preserve">0$ </v>
      </c>
      <c r="Q396" s="21" t="str" cm="1">
        <f t="array" ref="Q396">INDEX(_xlfn.TEXTSPLIT(INDEX(_xlfn.TEXTSPLIT(טבלה1[[#This Row],[עמודה55]],"-"),2),"/"),1)</f>
        <v xml:space="preserve"> $25 </v>
      </c>
      <c r="R396" s="12">
        <f>AVERAGE(טבלה1[[#This Row],[עמודה59]:[עמודה60]])</f>
        <v>12.5</v>
      </c>
      <c r="S396" s="3">
        <f>VALUE(SUBSTITUTE(טבלה1[[#This Row],[עמודה56]],"$",""))</f>
        <v>0</v>
      </c>
      <c r="T396" s="3">
        <f>VALUE(SUBSTITUTE(טבלה1[[#This Row],[עמודה57]],"$",""))</f>
        <v>25</v>
      </c>
      <c r="U396" s="3" t="str">
        <f>IF(טבלה1[[#This Row],[עמודה58]]&gt;30,"Yes","No")</f>
        <v>No</v>
      </c>
    </row>
    <row r="397" spans="1:21" ht="13" x14ac:dyDescent="0.15">
      <c r="A397" s="8" t="s">
        <v>1014</v>
      </c>
      <c r="B397" s="9" t="s">
        <v>1015</v>
      </c>
      <c r="C397" s="9" t="s">
        <v>177</v>
      </c>
      <c r="D397" s="13">
        <v>1000</v>
      </c>
      <c r="E397" s="9" t="s">
        <v>14</v>
      </c>
      <c r="F397" s="9" t="s">
        <v>117</v>
      </c>
      <c r="G397" s="10">
        <v>0.1</v>
      </c>
      <c r="H397" s="11" t="str" cm="1">
        <f t="array" ref="H397">INDEX(_xlfn.TEXTSPLIT(טבלה1[[#This Row],[עמודה2]],","),1)</f>
        <v>Sahibzada Ajit Singh Nagar</v>
      </c>
      <c r="I397" s="12" t="str" cm="1">
        <f t="array" ref="I397">INDEX(_xlfn.TEXTSPLIT(טבלה1[[#This Row],[עמודה2]],","),2)</f>
        <v xml:space="preserve"> India</v>
      </c>
      <c r="J397" s="16" t="str">
        <f>_xlfn.CONCAT(טבלה1[[#This Row],[AI_Companies]]," ",טבלה1[[#This Row],[עמודה1]])</f>
        <v>QuventixSolutions https://quventix.com/</v>
      </c>
      <c r="K397" s="12">
        <v>2</v>
      </c>
      <c r="L397" s="12" t="str">
        <f>IF(טבלה1[[#This Row],[עמודה53]]&gt;2000,"Yes","No")</f>
        <v>No</v>
      </c>
      <c r="M397" s="12">
        <v>9</v>
      </c>
      <c r="N397" s="12">
        <f>AVERAGE(טבלה1[[#This Row],[עמודה52]:[עמודה53]])</f>
        <v>5.5</v>
      </c>
      <c r="O397" s="12" t="str">
        <f>IF(טבלה1[[#This Row],[עמודה4]]="&lt; $25 / hr","0$ - $25 / hr",טבלה1[[#This Row],[עמודה4]])</f>
        <v>0$ - $25 / hr</v>
      </c>
      <c r="P397" s="12" t="str" cm="1">
        <f t="array" ref="P397">INDEX(_xlfn.TEXTSPLIT(טבלה1[[#This Row],[עמודה55]],"-"),1)</f>
        <v xml:space="preserve">0$ </v>
      </c>
      <c r="Q397" s="21" t="str" cm="1">
        <f t="array" ref="Q397">INDEX(_xlfn.TEXTSPLIT(INDEX(_xlfn.TEXTSPLIT(טבלה1[[#This Row],[עמודה55]],"-"),2),"/"),1)</f>
        <v xml:space="preserve"> $25 </v>
      </c>
      <c r="R397" s="12">
        <f>AVERAGE(טבלה1[[#This Row],[עמודה59]:[עמודה60]])</f>
        <v>12.5</v>
      </c>
      <c r="S397" s="3">
        <f>VALUE(SUBSTITUTE(טבלה1[[#This Row],[עמודה56]],"$",""))</f>
        <v>0</v>
      </c>
      <c r="T397" s="3">
        <f>VALUE(SUBSTITUTE(טבלה1[[#This Row],[עמודה57]],"$",""))</f>
        <v>25</v>
      </c>
      <c r="U397" s="3" t="str">
        <f>IF(טבלה1[[#This Row],[עמודה58]]&gt;30,"Yes","No")</f>
        <v>No</v>
      </c>
    </row>
    <row r="398" spans="1:21" ht="13" x14ac:dyDescent="0.15">
      <c r="A398" s="8" t="s">
        <v>1016</v>
      </c>
      <c r="B398" s="9" t="s">
        <v>1017</v>
      </c>
      <c r="C398" s="9" t="s">
        <v>1018</v>
      </c>
      <c r="D398" s="13">
        <v>5000</v>
      </c>
      <c r="E398" s="9" t="s">
        <v>63</v>
      </c>
      <c r="F398" s="9" t="s">
        <v>117</v>
      </c>
      <c r="G398" s="10">
        <v>0.1</v>
      </c>
      <c r="H398" s="11" t="str" cm="1">
        <f t="array" ref="H398">INDEX(_xlfn.TEXTSPLIT(טבלה1[[#This Row],[עמודה2]],","),1)</f>
        <v>Mexico</v>
      </c>
      <c r="I398" s="12" t="e" cm="1">
        <f t="array" ref="I398">INDEX(_xlfn.TEXTSPLIT(טבלה1[[#This Row],[עמודה2]],","),2)</f>
        <v>#REF!</v>
      </c>
      <c r="J398" s="16" t="str">
        <f>_xlfn.CONCAT(טבלה1[[#This Row],[AI_Companies]]," ",טבלה1[[#This Row],[עמודה1]])</f>
        <v>Acmex.co https://acmex.co/</v>
      </c>
      <c r="K398" s="12">
        <v>2</v>
      </c>
      <c r="L398" s="12" t="str">
        <f>IF(טבלה1[[#This Row],[עמודה53]]&gt;2000,"Yes","No")</f>
        <v>No</v>
      </c>
      <c r="M398" s="12">
        <v>9</v>
      </c>
      <c r="N398" s="12">
        <f>AVERAGE(טבלה1[[#This Row],[עמודה52]:[עמודה53]])</f>
        <v>5.5</v>
      </c>
      <c r="O398" s="12" t="str">
        <f>IF(טבלה1[[#This Row],[עמודה4]]="&lt; $25 / hr","0$ - $25 / hr",טבלה1[[#This Row],[עמודה4]])</f>
        <v>$150 - $199 / hr</v>
      </c>
      <c r="P398" s="12" t="str" cm="1">
        <f t="array" ref="P398">INDEX(_xlfn.TEXTSPLIT(טבלה1[[#This Row],[עמודה55]],"-"),1)</f>
        <v xml:space="preserve">$150 </v>
      </c>
      <c r="Q398" s="21" t="str" cm="1">
        <f t="array" ref="Q398">INDEX(_xlfn.TEXTSPLIT(INDEX(_xlfn.TEXTSPLIT(טבלה1[[#This Row],[עמודה55]],"-"),2),"/"),1)</f>
        <v xml:space="preserve"> $199 </v>
      </c>
      <c r="R398" s="12">
        <f>AVERAGE(טבלה1[[#This Row],[עמודה59]:[עמודה60]])</f>
        <v>174.5</v>
      </c>
      <c r="S398" s="3">
        <f>VALUE(SUBSTITUTE(טבלה1[[#This Row],[עמודה56]],"$",""))</f>
        <v>150</v>
      </c>
      <c r="T398" s="3">
        <f>VALUE(SUBSTITUTE(טבלה1[[#This Row],[עמודה57]],"$",""))</f>
        <v>199</v>
      </c>
      <c r="U398" s="3" t="str">
        <f>IF(טבלה1[[#This Row],[עמודה58]]&gt;30,"Yes","No")</f>
        <v>Yes</v>
      </c>
    </row>
    <row r="399" spans="1:21" ht="13" x14ac:dyDescent="0.15">
      <c r="A399" s="8" t="s">
        <v>1019</v>
      </c>
      <c r="B399" s="9" t="s">
        <v>1020</v>
      </c>
      <c r="C399" s="9" t="s">
        <v>1021</v>
      </c>
      <c r="D399" s="13">
        <v>5000</v>
      </c>
      <c r="E399" s="9" t="s">
        <v>21</v>
      </c>
      <c r="F399" s="9" t="s">
        <v>29</v>
      </c>
      <c r="G399" s="10">
        <v>0.1</v>
      </c>
      <c r="H399" s="11" t="str" cm="1">
        <f t="array" ref="H399">INDEX(_xlfn.TEXTSPLIT(טבלה1[[#This Row],[עמודה2]],","),1)</f>
        <v>Windsor</v>
      </c>
      <c r="I399" s="12" t="str" cm="1">
        <f t="array" ref="I399">INDEX(_xlfn.TEXTSPLIT(טבלה1[[#This Row],[עמודה2]],","),2)</f>
        <v xml:space="preserve"> Canada</v>
      </c>
      <c r="J399" s="16" t="str">
        <f>_xlfn.CONCAT(טבלה1[[#This Row],[AI_Companies]]," ",טבלה1[[#This Row],[עמודה1]])</f>
        <v>NYN https://www.nynweb.com/</v>
      </c>
      <c r="K399" s="12">
        <v>10</v>
      </c>
      <c r="L399" s="12" t="str">
        <f>IF(טבלה1[[#This Row],[עמודה53]]&gt;2000,"Yes","No")</f>
        <v>No</v>
      </c>
      <c r="M399" s="12">
        <v>49</v>
      </c>
      <c r="N399" s="12">
        <f>AVERAGE(טבלה1[[#This Row],[עמודה52]:[עמודה53]])</f>
        <v>29.5</v>
      </c>
      <c r="O399" s="12" t="str">
        <f>IF(טבלה1[[#This Row],[עמודה4]]="&lt; $25 / hr","0$ - $25 / hr",טבלה1[[#This Row],[עמודה4]])</f>
        <v>$100 - $149 / hr</v>
      </c>
      <c r="P399" s="12" t="str" cm="1">
        <f t="array" ref="P399">INDEX(_xlfn.TEXTSPLIT(טבלה1[[#This Row],[עמודה55]],"-"),1)</f>
        <v xml:space="preserve">$100 </v>
      </c>
      <c r="Q399" s="21" t="str" cm="1">
        <f t="array" ref="Q399">INDEX(_xlfn.TEXTSPLIT(INDEX(_xlfn.TEXTSPLIT(טבלה1[[#This Row],[עמודה55]],"-"),2),"/"),1)</f>
        <v xml:space="preserve"> $149 </v>
      </c>
      <c r="R399" s="12">
        <f>AVERAGE(טבלה1[[#This Row],[עמודה59]:[עמודה60]])</f>
        <v>124.5</v>
      </c>
      <c r="S399" s="3">
        <f>VALUE(SUBSTITUTE(טבלה1[[#This Row],[עמודה56]],"$",""))</f>
        <v>100</v>
      </c>
      <c r="T399" s="3">
        <f>VALUE(SUBSTITUTE(טבלה1[[#This Row],[עמודה57]],"$",""))</f>
        <v>149</v>
      </c>
      <c r="U399" s="3" t="str">
        <f>IF(טבלה1[[#This Row],[עמודה58]]&gt;30,"Yes","No")</f>
        <v>Yes</v>
      </c>
    </row>
    <row r="400" spans="1:21" ht="13" x14ac:dyDescent="0.15">
      <c r="A400" s="8" t="s">
        <v>1022</v>
      </c>
      <c r="B400" s="9" t="s">
        <v>1023</v>
      </c>
      <c r="C400" s="9" t="s">
        <v>1024</v>
      </c>
      <c r="D400" s="13">
        <v>25000</v>
      </c>
      <c r="E400" s="9" t="s">
        <v>4</v>
      </c>
      <c r="F400" s="9" t="s">
        <v>29</v>
      </c>
      <c r="G400" s="10">
        <v>0.8</v>
      </c>
      <c r="H400" s="11" t="str" cm="1">
        <f t="array" ref="H400">INDEX(_xlfn.TEXTSPLIT(טבלה1[[#This Row],[עמודה2]],","),1)</f>
        <v>Durham</v>
      </c>
      <c r="I400" s="12" t="str" cm="1">
        <f t="array" ref="I400">INDEX(_xlfn.TEXTSPLIT(טבלה1[[#This Row],[עמודה2]],","),2)</f>
        <v xml:space="preserve"> NC</v>
      </c>
      <c r="J400" s="16" t="str">
        <f>_xlfn.CONCAT(טבלה1[[#This Row],[AI_Companies]]," ",טבלה1[[#This Row],[עמודה1]])</f>
        <v>InfiniaML https://infiniaml.com/</v>
      </c>
      <c r="K400" s="12">
        <v>10</v>
      </c>
      <c r="L400" s="12" t="str">
        <f>IF(טבלה1[[#This Row],[עמודה53]]&gt;2000,"Yes","No")</f>
        <v>No</v>
      </c>
      <c r="M400" s="12">
        <v>49</v>
      </c>
      <c r="N400" s="12">
        <f>AVERAGE(טבלה1[[#This Row],[עמודה52]:[עמודה53]])</f>
        <v>29.5</v>
      </c>
      <c r="O400" s="12" t="str">
        <f>IF(טבלה1[[#This Row],[עמודה4]]="&lt; $25 / hr","0$ - $25 / hr",טבלה1[[#This Row],[עמודה4]])</f>
        <v>Undisclosed</v>
      </c>
      <c r="P400" s="12" t="str" cm="1">
        <f t="array" ref="P400">INDEX(_xlfn.TEXTSPLIT(טבלה1[[#This Row],[עמודה55]],"-"),1)</f>
        <v>Undisclosed</v>
      </c>
      <c r="Q400" s="21" t="e" cm="1">
        <f t="array" ref="Q400">INDEX(_xlfn.TEXTSPLIT(INDEX(_xlfn.TEXTSPLIT(טבלה1[[#This Row],[עמודה55]],"-"),2),"/"),1)</f>
        <v>#REF!</v>
      </c>
      <c r="R400" s="12" t="e">
        <f>AVERAGE(טבלה1[[#This Row],[עמודה59]:[עמודה60]])</f>
        <v>#VALUE!</v>
      </c>
      <c r="S400" s="3" t="e">
        <f>VALUE(SUBSTITUTE(טבלה1[[#This Row],[עמודה56]],"$",""))</f>
        <v>#VALUE!</v>
      </c>
      <c r="T400" s="3" t="e">
        <f>VALUE(SUBSTITUTE(טבלה1[[#This Row],[עמודה57]],"$",""))</f>
        <v>#REF!</v>
      </c>
      <c r="U400" s="3" t="e">
        <f>IF(טבלה1[[#This Row],[עמודה58]]&gt;30,"Yes","No")</f>
        <v>#VALUE!</v>
      </c>
    </row>
    <row r="401" spans="1:21" ht="13" x14ac:dyDescent="0.15">
      <c r="A401" s="8" t="s">
        <v>1025</v>
      </c>
      <c r="B401" s="9" t="s">
        <v>1026</v>
      </c>
      <c r="C401" s="9" t="s">
        <v>1027</v>
      </c>
      <c r="D401" s="13">
        <v>10000</v>
      </c>
      <c r="E401" s="9" t="s">
        <v>9</v>
      </c>
      <c r="F401" s="9" t="s">
        <v>29</v>
      </c>
      <c r="G401" s="10">
        <v>0.1</v>
      </c>
      <c r="H401" s="11" t="str" cm="1">
        <f t="array" ref="H401">INDEX(_xlfn.TEXTSPLIT(טבלה1[[#This Row],[עמודה2]],","),1)</f>
        <v>Saskatoon</v>
      </c>
      <c r="I401" s="12" t="str" cm="1">
        <f t="array" ref="I401">INDEX(_xlfn.TEXTSPLIT(טבלה1[[#This Row],[עמודה2]],","),2)</f>
        <v xml:space="preserve"> Canada</v>
      </c>
      <c r="J401" s="16" t="str">
        <f>_xlfn.CONCAT(טבלה1[[#This Row],[AI_Companies]]," ",טבלה1[[#This Row],[עמודה1]])</f>
        <v>VELLGUS https://vellgus.ca</v>
      </c>
      <c r="K401" s="12">
        <v>10</v>
      </c>
      <c r="L401" s="12" t="str">
        <f>IF(טבלה1[[#This Row],[עמודה53]]&gt;2000,"Yes","No")</f>
        <v>No</v>
      </c>
      <c r="M401" s="12">
        <v>49</v>
      </c>
      <c r="N401" s="12">
        <f>AVERAGE(טבלה1[[#This Row],[עמודה52]:[עמודה53]])</f>
        <v>29.5</v>
      </c>
      <c r="O401" s="12" t="str">
        <f>IF(טבלה1[[#This Row],[עמודה4]]="&lt; $25 / hr","0$ - $25 / hr",טבלה1[[#This Row],[עמודה4]])</f>
        <v>$50 - $99 / hr</v>
      </c>
      <c r="P401" s="12" t="str" cm="1">
        <f t="array" ref="P401">INDEX(_xlfn.TEXTSPLIT(טבלה1[[#This Row],[עמודה55]],"-"),1)</f>
        <v xml:space="preserve">$50 </v>
      </c>
      <c r="Q401" s="21" t="str" cm="1">
        <f t="array" ref="Q401">INDEX(_xlfn.TEXTSPLIT(INDEX(_xlfn.TEXTSPLIT(טבלה1[[#This Row],[עמודה55]],"-"),2),"/"),1)</f>
        <v xml:space="preserve"> $99 </v>
      </c>
      <c r="R401" s="12">
        <f>AVERAGE(טבלה1[[#This Row],[עמודה59]:[עמודה60]])</f>
        <v>74.5</v>
      </c>
      <c r="S401" s="3">
        <f>VALUE(SUBSTITUTE(טבלה1[[#This Row],[עמודה56]],"$",""))</f>
        <v>50</v>
      </c>
      <c r="T401" s="3">
        <f>VALUE(SUBSTITUTE(טבלה1[[#This Row],[עמודה57]],"$",""))</f>
        <v>99</v>
      </c>
      <c r="U401" s="3" t="str">
        <f>IF(טבלה1[[#This Row],[עמודה58]]&gt;30,"Yes","No")</f>
        <v>Yes</v>
      </c>
    </row>
    <row r="402" spans="1:21" ht="13" x14ac:dyDescent="0.15">
      <c r="A402" s="8" t="s">
        <v>1028</v>
      </c>
      <c r="B402" s="9" t="s">
        <v>1029</v>
      </c>
      <c r="C402" s="9" t="s">
        <v>308</v>
      </c>
      <c r="D402" s="13">
        <v>1000</v>
      </c>
      <c r="E402" s="9" t="s">
        <v>14</v>
      </c>
      <c r="F402" s="9" t="s">
        <v>10</v>
      </c>
      <c r="G402" s="10">
        <v>0.1</v>
      </c>
      <c r="H402" s="11" t="str" cm="1">
        <f t="array" ref="H402">INDEX(_xlfn.TEXTSPLIT(טבלה1[[#This Row],[עמודה2]],","),1)</f>
        <v>Noida</v>
      </c>
      <c r="I402" s="12" t="str" cm="1">
        <f t="array" ref="I402">INDEX(_xlfn.TEXTSPLIT(טבלה1[[#This Row],[עמודה2]],","),2)</f>
        <v xml:space="preserve"> India</v>
      </c>
      <c r="J402" s="16" t="str">
        <f>_xlfn.CONCAT(טבלה1[[#This Row],[AI_Companies]]," ",טבלה1[[#This Row],[עמודה1]])</f>
        <v>BinaryInformatics http://binaryinformatics.com/</v>
      </c>
      <c r="K402" s="12">
        <v>50</v>
      </c>
      <c r="L402" s="12" t="str">
        <f>IF(טבלה1[[#This Row],[עמודה53]]&gt;2000,"Yes","No")</f>
        <v>No</v>
      </c>
      <c r="M402" s="12">
        <v>249</v>
      </c>
      <c r="N402" s="12">
        <f>AVERAGE(טבלה1[[#This Row],[עמודה52]:[עמודה53]])</f>
        <v>149.5</v>
      </c>
      <c r="O402" s="12" t="str">
        <f>IF(טבלה1[[#This Row],[עמודה4]]="&lt; $25 / hr","0$ - $25 / hr",טבלה1[[#This Row],[עמודה4]])</f>
        <v>0$ - $25 / hr</v>
      </c>
      <c r="P402" s="12" t="str" cm="1">
        <f t="array" ref="P402">INDEX(_xlfn.TEXTSPLIT(טבלה1[[#This Row],[עמודה55]],"-"),1)</f>
        <v xml:space="preserve">0$ </v>
      </c>
      <c r="Q402" s="21" t="str" cm="1">
        <f t="array" ref="Q402">INDEX(_xlfn.TEXTSPLIT(INDEX(_xlfn.TEXTSPLIT(טבלה1[[#This Row],[עמודה55]],"-"),2),"/"),1)</f>
        <v xml:space="preserve"> $25 </v>
      </c>
      <c r="R402" s="12">
        <f>AVERAGE(טבלה1[[#This Row],[עמודה59]:[עמודה60]])</f>
        <v>12.5</v>
      </c>
      <c r="S402" s="3">
        <f>VALUE(SUBSTITUTE(טבלה1[[#This Row],[עמודה56]],"$",""))</f>
        <v>0</v>
      </c>
      <c r="T402" s="3">
        <f>VALUE(SUBSTITUTE(טבלה1[[#This Row],[עמודה57]],"$",""))</f>
        <v>25</v>
      </c>
      <c r="U402" s="3" t="str">
        <f>IF(טבלה1[[#This Row],[עמודה58]]&gt;30,"Yes","No")</f>
        <v>No</v>
      </c>
    </row>
    <row r="403" spans="1:21" ht="13" x14ac:dyDescent="0.15">
      <c r="A403" s="8" t="s">
        <v>1030</v>
      </c>
      <c r="B403" s="9" t="s">
        <v>1031</v>
      </c>
      <c r="C403" s="9" t="s">
        <v>91</v>
      </c>
      <c r="D403" s="13">
        <v>10000</v>
      </c>
      <c r="E403" s="9" t="s">
        <v>33</v>
      </c>
      <c r="F403" s="9" t="s">
        <v>5</v>
      </c>
      <c r="G403" s="10">
        <v>0.15</v>
      </c>
      <c r="H403" s="11" t="str" cm="1">
        <f t="array" ref="H403">INDEX(_xlfn.TEXTSPLIT(טבלה1[[#This Row],[עמודה2]],","),1)</f>
        <v>Jaipur</v>
      </c>
      <c r="I403" s="12" t="str" cm="1">
        <f t="array" ref="I403">INDEX(_xlfn.TEXTSPLIT(טבלה1[[#This Row],[עמודה2]],","),2)</f>
        <v xml:space="preserve"> India</v>
      </c>
      <c r="J403" s="16" t="str">
        <f>_xlfn.CONCAT(טבלה1[[#This Row],[AI_Companies]]," ",טבלה1[[#This Row],[עמודה1]])</f>
        <v>AppsderITSolutions http://www.appsder.com</v>
      </c>
      <c r="K403" s="12">
        <v>250</v>
      </c>
      <c r="L403" s="12" t="str">
        <f>IF(טבלה1[[#This Row],[עמודה53]]&gt;2000,"Yes","No")</f>
        <v>No</v>
      </c>
      <c r="M403" s="12">
        <v>999</v>
      </c>
      <c r="N403" s="12">
        <f>AVERAGE(טבלה1[[#This Row],[עמודה52]:[עמודה53]])</f>
        <v>624.5</v>
      </c>
      <c r="O403" s="12" t="str">
        <f>IF(טבלה1[[#This Row],[עמודה4]]="&lt; $25 / hr","0$ - $25 / hr",טבלה1[[#This Row],[עמודה4]])</f>
        <v>$25 - $49 / hr</v>
      </c>
      <c r="P403" s="12" t="str" cm="1">
        <f t="array" ref="P403">INDEX(_xlfn.TEXTSPLIT(טבלה1[[#This Row],[עמודה55]],"-"),1)</f>
        <v xml:space="preserve">$25 </v>
      </c>
      <c r="Q403" s="21" t="str" cm="1">
        <f t="array" ref="Q403">INDEX(_xlfn.TEXTSPLIT(INDEX(_xlfn.TEXTSPLIT(טבלה1[[#This Row],[עמודה55]],"-"),2),"/"),1)</f>
        <v xml:space="preserve"> $49 </v>
      </c>
      <c r="R403" s="12">
        <f>AVERAGE(טבלה1[[#This Row],[עמודה59]:[עמודה60]])</f>
        <v>37</v>
      </c>
      <c r="S403" s="3">
        <f>VALUE(SUBSTITUTE(טבלה1[[#This Row],[עמודה56]],"$",""))</f>
        <v>25</v>
      </c>
      <c r="T403" s="3">
        <f>VALUE(SUBSTITUTE(טבלה1[[#This Row],[עמודה57]],"$",""))</f>
        <v>49</v>
      </c>
      <c r="U403" s="3" t="str">
        <f>IF(טבלה1[[#This Row],[עמודה58]]&gt;30,"Yes","No")</f>
        <v>Yes</v>
      </c>
    </row>
    <row r="404" spans="1:21" ht="13" x14ac:dyDescent="0.15">
      <c r="A404" s="8" t="s">
        <v>1032</v>
      </c>
      <c r="B404" s="9" t="s">
        <v>1033</v>
      </c>
      <c r="C404" s="9" t="s">
        <v>501</v>
      </c>
      <c r="D404" s="13">
        <v>1000</v>
      </c>
      <c r="E404" s="9" t="s">
        <v>9</v>
      </c>
      <c r="F404" s="9" t="s">
        <v>117</v>
      </c>
      <c r="G404" s="10">
        <v>0.15</v>
      </c>
      <c r="H404" s="11" t="str" cm="1">
        <f t="array" ref="H404">INDEX(_xlfn.TEXTSPLIT(טבלה1[[#This Row],[עמודה2]],","),1)</f>
        <v>Wrocław</v>
      </c>
      <c r="I404" s="12" t="str" cm="1">
        <f t="array" ref="I404">INDEX(_xlfn.TEXTSPLIT(טבלה1[[#This Row],[עמודה2]],","),2)</f>
        <v xml:space="preserve"> Poland</v>
      </c>
      <c r="J404" s="16" t="str">
        <f>_xlfn.CONCAT(טבלה1[[#This Row],[AI_Companies]]," ",טבלה1[[#This Row],[עמודה1]])</f>
        <v>RavingBots https://ravingbots.com</v>
      </c>
      <c r="K404" s="12">
        <v>2</v>
      </c>
      <c r="L404" s="12" t="str">
        <f>IF(טבלה1[[#This Row],[עמודה53]]&gt;2000,"Yes","No")</f>
        <v>No</v>
      </c>
      <c r="M404" s="12">
        <v>9</v>
      </c>
      <c r="N404" s="12">
        <f>AVERAGE(טבלה1[[#This Row],[עמודה52]:[עמודה53]])</f>
        <v>5.5</v>
      </c>
      <c r="O404" s="12" t="str">
        <f>IF(טבלה1[[#This Row],[עמודה4]]="&lt; $25 / hr","0$ - $25 / hr",טבלה1[[#This Row],[עמודה4]])</f>
        <v>$50 - $99 / hr</v>
      </c>
      <c r="P404" s="12" t="str" cm="1">
        <f t="array" ref="P404">INDEX(_xlfn.TEXTSPLIT(טבלה1[[#This Row],[עמודה55]],"-"),1)</f>
        <v xml:space="preserve">$50 </v>
      </c>
      <c r="Q404" s="21" t="str" cm="1">
        <f t="array" ref="Q404">INDEX(_xlfn.TEXTSPLIT(INDEX(_xlfn.TEXTSPLIT(טבלה1[[#This Row],[עמודה55]],"-"),2),"/"),1)</f>
        <v xml:space="preserve"> $99 </v>
      </c>
      <c r="R404" s="12">
        <f>AVERAGE(טבלה1[[#This Row],[עמודה59]:[עמודה60]])</f>
        <v>74.5</v>
      </c>
      <c r="S404" s="3">
        <f>VALUE(SUBSTITUTE(טבלה1[[#This Row],[עמודה56]],"$",""))</f>
        <v>50</v>
      </c>
      <c r="T404" s="3">
        <f>VALUE(SUBSTITUTE(טבלה1[[#This Row],[עמודה57]],"$",""))</f>
        <v>99</v>
      </c>
      <c r="U404" s="3" t="str">
        <f>IF(טבלה1[[#This Row],[עמודה58]]&gt;30,"Yes","No")</f>
        <v>Yes</v>
      </c>
    </row>
    <row r="405" spans="1:21" ht="13" x14ac:dyDescent="0.15">
      <c r="A405" s="8" t="s">
        <v>1034</v>
      </c>
      <c r="B405" s="9" t="s">
        <v>1035</v>
      </c>
      <c r="C405" s="9" t="s">
        <v>56</v>
      </c>
      <c r="D405" s="13">
        <v>1000</v>
      </c>
      <c r="E405" s="9" t="s">
        <v>9</v>
      </c>
      <c r="F405" s="9" t="s">
        <v>117</v>
      </c>
      <c r="G405" s="10">
        <v>0.2</v>
      </c>
      <c r="H405" s="11" t="str" cm="1">
        <f t="array" ref="H405">INDEX(_xlfn.TEXTSPLIT(טבלה1[[#This Row],[עמודה2]],","),1)</f>
        <v>Los Angeles</v>
      </c>
      <c r="I405" s="12" t="str" cm="1">
        <f t="array" ref="I405">INDEX(_xlfn.TEXTSPLIT(טבלה1[[#This Row],[עמודה2]],","),2)</f>
        <v xml:space="preserve"> CA</v>
      </c>
      <c r="J405" s="16" t="str">
        <f>_xlfn.CONCAT(טבלה1[[#This Row],[AI_Companies]]," ",טבלה1[[#This Row],[עמודה1]])</f>
        <v>ROIExpress https://roiexpress.com</v>
      </c>
      <c r="K405" s="12">
        <v>2</v>
      </c>
      <c r="L405" s="12" t="str">
        <f>IF(טבלה1[[#This Row],[עמודה53]]&gt;2000,"Yes","No")</f>
        <v>No</v>
      </c>
      <c r="M405" s="12">
        <v>9</v>
      </c>
      <c r="N405" s="12">
        <f>AVERAGE(טבלה1[[#This Row],[עמודה52]:[עמודה53]])</f>
        <v>5.5</v>
      </c>
      <c r="O405" s="12" t="str">
        <f>IF(טבלה1[[#This Row],[עמודה4]]="&lt; $25 / hr","0$ - $25 / hr",טבלה1[[#This Row],[עמודה4]])</f>
        <v>$50 - $99 / hr</v>
      </c>
      <c r="P405" s="12" t="str" cm="1">
        <f t="array" ref="P405">INDEX(_xlfn.TEXTSPLIT(טבלה1[[#This Row],[עמודה55]],"-"),1)</f>
        <v xml:space="preserve">$50 </v>
      </c>
      <c r="Q405" s="21" t="str" cm="1">
        <f t="array" ref="Q405">INDEX(_xlfn.TEXTSPLIT(INDEX(_xlfn.TEXTSPLIT(טבלה1[[#This Row],[עמודה55]],"-"),2),"/"),1)</f>
        <v xml:space="preserve"> $99 </v>
      </c>
      <c r="R405" s="12">
        <f>AVERAGE(טבלה1[[#This Row],[עמודה59]:[עמודה60]])</f>
        <v>74.5</v>
      </c>
      <c r="S405" s="3">
        <f>VALUE(SUBSTITUTE(טבלה1[[#This Row],[עמודה56]],"$",""))</f>
        <v>50</v>
      </c>
      <c r="T405" s="3">
        <f>VALUE(SUBSTITUTE(טבלה1[[#This Row],[עמודה57]],"$",""))</f>
        <v>99</v>
      </c>
      <c r="U405" s="3" t="str">
        <f>IF(טבלה1[[#This Row],[עמודה58]]&gt;30,"Yes","No")</f>
        <v>Yes</v>
      </c>
    </row>
    <row r="406" spans="1:21" ht="13" x14ac:dyDescent="0.15">
      <c r="A406" s="8" t="s">
        <v>1036</v>
      </c>
      <c r="B406" s="9" t="s">
        <v>1037</v>
      </c>
      <c r="C406" s="9" t="s">
        <v>342</v>
      </c>
      <c r="D406" s="13">
        <v>1000</v>
      </c>
      <c r="E406" s="9" t="s">
        <v>33</v>
      </c>
      <c r="F406" s="9" t="s">
        <v>117</v>
      </c>
      <c r="G406" s="10">
        <v>0.15</v>
      </c>
      <c r="H406" s="11" t="str" cm="1">
        <f t="array" ref="H406">INDEX(_xlfn.TEXTSPLIT(טבלה1[[#This Row],[עמודה2]],","),1)</f>
        <v>Montevideo</v>
      </c>
      <c r="I406" s="12" t="str" cm="1">
        <f t="array" ref="I406">INDEX(_xlfn.TEXTSPLIT(טבלה1[[#This Row],[עמודה2]],","),2)</f>
        <v xml:space="preserve"> Uruguay</v>
      </c>
      <c r="J406" s="16" t="str">
        <f>_xlfn.CONCAT(טבלה1[[#This Row],[AI_Companies]]," ",טבלה1[[#This Row],[עמודה1]])</f>
        <v>TerminusLabs https://terminuslabs.com.uy/</v>
      </c>
      <c r="K406" s="12">
        <v>2</v>
      </c>
      <c r="L406" s="12" t="str">
        <f>IF(טבלה1[[#This Row],[עמודה53]]&gt;2000,"Yes","No")</f>
        <v>No</v>
      </c>
      <c r="M406" s="12">
        <v>9</v>
      </c>
      <c r="N406" s="12">
        <f>AVERAGE(טבלה1[[#This Row],[עמודה52]:[עמודה53]])</f>
        <v>5.5</v>
      </c>
      <c r="O406" s="12" t="str">
        <f>IF(טבלה1[[#This Row],[עמודה4]]="&lt; $25 / hr","0$ - $25 / hr",טבלה1[[#This Row],[עמודה4]])</f>
        <v>$25 - $49 / hr</v>
      </c>
      <c r="P406" s="12" t="str" cm="1">
        <f t="array" ref="P406">INDEX(_xlfn.TEXTSPLIT(טבלה1[[#This Row],[עמודה55]],"-"),1)</f>
        <v xml:space="preserve">$25 </v>
      </c>
      <c r="Q406" s="21" t="str" cm="1">
        <f t="array" ref="Q406">INDEX(_xlfn.TEXTSPLIT(INDEX(_xlfn.TEXTSPLIT(טבלה1[[#This Row],[עמודה55]],"-"),2),"/"),1)</f>
        <v xml:space="preserve"> $49 </v>
      </c>
      <c r="R406" s="12">
        <f>AVERAGE(טבלה1[[#This Row],[עמודה59]:[עמודה60]])</f>
        <v>37</v>
      </c>
      <c r="S406" s="3">
        <f>VALUE(SUBSTITUTE(טבלה1[[#This Row],[עמודה56]],"$",""))</f>
        <v>25</v>
      </c>
      <c r="T406" s="3">
        <f>VALUE(SUBSTITUTE(טבלה1[[#This Row],[עמודה57]],"$",""))</f>
        <v>49</v>
      </c>
      <c r="U406" s="3" t="str">
        <f>IF(טבלה1[[#This Row],[עמודה58]]&gt;30,"Yes","No")</f>
        <v>Yes</v>
      </c>
    </row>
    <row r="407" spans="1:21" ht="13" x14ac:dyDescent="0.15">
      <c r="A407" s="8" t="s">
        <v>1038</v>
      </c>
      <c r="B407" s="9" t="s">
        <v>1039</v>
      </c>
      <c r="C407" s="9" t="s">
        <v>361</v>
      </c>
      <c r="D407" s="13">
        <v>10000</v>
      </c>
      <c r="E407" s="9" t="s">
        <v>33</v>
      </c>
      <c r="F407" s="9" t="s">
        <v>10</v>
      </c>
      <c r="G407" s="10">
        <v>0.1</v>
      </c>
      <c r="H407" s="11" t="str" cm="1">
        <f t="array" ref="H407">INDEX(_xlfn.TEXTSPLIT(טבלה1[[#This Row],[עמודה2]],","),1)</f>
        <v>Pune</v>
      </c>
      <c r="I407" s="12" t="str" cm="1">
        <f t="array" ref="I407">INDEX(_xlfn.TEXTSPLIT(טבלה1[[#This Row],[עמודה2]],","),2)</f>
        <v xml:space="preserve"> India</v>
      </c>
      <c r="J407" s="16" t="str">
        <f>_xlfn.CONCAT(טבלה1[[#This Row],[AI_Companies]]," ",טבלה1[[#This Row],[עמודה1]])</f>
        <v>Ecotech http://www.ecotechservices.com</v>
      </c>
      <c r="K407" s="12">
        <v>50</v>
      </c>
      <c r="L407" s="12" t="str">
        <f>IF(טבלה1[[#This Row],[עמודה53]]&gt;2000,"Yes","No")</f>
        <v>No</v>
      </c>
      <c r="M407" s="12">
        <v>249</v>
      </c>
      <c r="N407" s="12">
        <f>AVERAGE(טבלה1[[#This Row],[עמודה52]:[עמודה53]])</f>
        <v>149.5</v>
      </c>
      <c r="O407" s="12" t="str">
        <f>IF(טבלה1[[#This Row],[עמודה4]]="&lt; $25 / hr","0$ - $25 / hr",טבלה1[[#This Row],[עמודה4]])</f>
        <v>$25 - $49 / hr</v>
      </c>
      <c r="P407" s="12" t="str" cm="1">
        <f t="array" ref="P407">INDEX(_xlfn.TEXTSPLIT(טבלה1[[#This Row],[עמודה55]],"-"),1)</f>
        <v xml:space="preserve">$25 </v>
      </c>
      <c r="Q407" s="21" t="str" cm="1">
        <f t="array" ref="Q407">INDEX(_xlfn.TEXTSPLIT(INDEX(_xlfn.TEXTSPLIT(טבלה1[[#This Row],[עמודה55]],"-"),2),"/"),1)</f>
        <v xml:space="preserve"> $49 </v>
      </c>
      <c r="R407" s="12">
        <f>AVERAGE(טבלה1[[#This Row],[עמודה59]:[עמודה60]])</f>
        <v>37</v>
      </c>
      <c r="S407" s="3">
        <f>VALUE(SUBSTITUTE(טבלה1[[#This Row],[עמודה56]],"$",""))</f>
        <v>25</v>
      </c>
      <c r="T407" s="3">
        <f>VALUE(SUBSTITUTE(טבלה1[[#This Row],[עמודה57]],"$",""))</f>
        <v>49</v>
      </c>
      <c r="U407" s="3" t="str">
        <f>IF(טבלה1[[#This Row],[עמודה58]]&gt;30,"Yes","No")</f>
        <v>Yes</v>
      </c>
    </row>
    <row r="408" spans="1:21" ht="13" x14ac:dyDescent="0.15">
      <c r="A408" s="8" t="s">
        <v>1040</v>
      </c>
      <c r="B408" s="9" t="s">
        <v>1041</v>
      </c>
      <c r="C408" s="9" t="s">
        <v>102</v>
      </c>
      <c r="D408" s="13">
        <v>5000</v>
      </c>
      <c r="E408" s="9" t="s">
        <v>21</v>
      </c>
      <c r="F408" s="9" t="s">
        <v>117</v>
      </c>
      <c r="G408" s="10">
        <v>0.15</v>
      </c>
      <c r="H408" s="11" t="str" cm="1">
        <f t="array" ref="H408">INDEX(_xlfn.TEXTSPLIT(טבלה1[[#This Row],[עמודה2]],","),1)</f>
        <v>London</v>
      </c>
      <c r="I408" s="12" t="str" cm="1">
        <f t="array" ref="I408">INDEX(_xlfn.TEXTSPLIT(טבלה1[[#This Row],[עמודה2]],","),2)</f>
        <v xml:space="preserve"> United Kingdom</v>
      </c>
      <c r="J408" s="16" t="str">
        <f>_xlfn.CONCAT(טבלה1[[#This Row],[AI_Companies]]," ",טבלה1[[#This Row],[עמודה1]])</f>
        <v>PlankAI http://www.plank.ai</v>
      </c>
      <c r="K408" s="12">
        <v>2</v>
      </c>
      <c r="L408" s="12" t="str">
        <f>IF(טבלה1[[#This Row],[עמודה53]]&gt;2000,"Yes","No")</f>
        <v>No</v>
      </c>
      <c r="M408" s="12">
        <v>9</v>
      </c>
      <c r="N408" s="12">
        <f>AVERAGE(טבלה1[[#This Row],[עמודה52]:[עמודה53]])</f>
        <v>5.5</v>
      </c>
      <c r="O408" s="12" t="str">
        <f>IF(טבלה1[[#This Row],[עמודה4]]="&lt; $25 / hr","0$ - $25 / hr",טבלה1[[#This Row],[עמודה4]])</f>
        <v>$100 - $149 / hr</v>
      </c>
      <c r="P408" s="12" t="str" cm="1">
        <f t="array" ref="P408">INDEX(_xlfn.TEXTSPLIT(טבלה1[[#This Row],[עמודה55]],"-"),1)</f>
        <v xml:space="preserve">$100 </v>
      </c>
      <c r="Q408" s="21" t="str" cm="1">
        <f t="array" ref="Q408">INDEX(_xlfn.TEXTSPLIT(INDEX(_xlfn.TEXTSPLIT(טבלה1[[#This Row],[עמודה55]],"-"),2),"/"),1)</f>
        <v xml:space="preserve"> $149 </v>
      </c>
      <c r="R408" s="12">
        <f>AVERAGE(טבלה1[[#This Row],[עמודה59]:[עמודה60]])</f>
        <v>124.5</v>
      </c>
      <c r="S408" s="3">
        <f>VALUE(SUBSTITUTE(טבלה1[[#This Row],[עמודה56]],"$",""))</f>
        <v>100</v>
      </c>
      <c r="T408" s="3">
        <f>VALUE(SUBSTITUTE(טבלה1[[#This Row],[עמודה57]],"$",""))</f>
        <v>149</v>
      </c>
      <c r="U408" s="3" t="str">
        <f>IF(טבלה1[[#This Row],[עמודה58]]&gt;30,"Yes","No")</f>
        <v>Yes</v>
      </c>
    </row>
    <row r="409" spans="1:21" ht="13" x14ac:dyDescent="0.15">
      <c r="A409" s="8" t="s">
        <v>1042</v>
      </c>
      <c r="B409" s="9" t="s">
        <v>1043</v>
      </c>
      <c r="C409" s="9" t="s">
        <v>1044</v>
      </c>
      <c r="D409" s="9" t="s">
        <v>4</v>
      </c>
      <c r="E409" s="9" t="s">
        <v>4</v>
      </c>
      <c r="F409" s="9" t="s">
        <v>29</v>
      </c>
      <c r="G409" s="10">
        <v>0.1</v>
      </c>
      <c r="H409" s="11" t="str" cm="1">
        <f t="array" ref="H409">INDEX(_xlfn.TEXTSPLIT(טבלה1[[#This Row],[עמודה2]],","),1)</f>
        <v>València</v>
      </c>
      <c r="I409" s="12" t="str" cm="1">
        <f t="array" ref="I409">INDEX(_xlfn.TEXTSPLIT(טבלה1[[#This Row],[עמודה2]],","),2)</f>
        <v xml:space="preserve"> Spain</v>
      </c>
      <c r="J409" s="16" t="str">
        <f>_xlfn.CONCAT(טבלה1[[#This Row],[AI_Companies]]," ",טבלה1[[#This Row],[עמודה1]])</f>
        <v>KoukioSolutions https://koukio.com/</v>
      </c>
      <c r="K409" s="12">
        <v>10</v>
      </c>
      <c r="L409" s="12" t="str">
        <f>IF(טבלה1[[#This Row],[עמודה53]]&gt;2000,"Yes","No")</f>
        <v>No</v>
      </c>
      <c r="M409" s="12">
        <v>49</v>
      </c>
      <c r="N409" s="12">
        <f>AVERAGE(טבלה1[[#This Row],[עמודה52]:[עמודה53]])</f>
        <v>29.5</v>
      </c>
      <c r="O409" s="12" t="str">
        <f>IF(טבלה1[[#This Row],[עמודה4]]="&lt; $25 / hr","0$ - $25 / hr",טבלה1[[#This Row],[עמודה4]])</f>
        <v>Undisclosed</v>
      </c>
      <c r="P409" s="12" t="str" cm="1">
        <f t="array" ref="P409">INDEX(_xlfn.TEXTSPLIT(טבלה1[[#This Row],[עמודה55]],"-"),1)</f>
        <v>Undisclosed</v>
      </c>
      <c r="Q409" s="21" t="e" cm="1">
        <f t="array" ref="Q409">INDEX(_xlfn.TEXTSPLIT(INDEX(_xlfn.TEXTSPLIT(טבלה1[[#This Row],[עמודה55]],"-"),2),"/"),1)</f>
        <v>#REF!</v>
      </c>
      <c r="R409" s="12" t="e">
        <f>AVERAGE(טבלה1[[#This Row],[עמודה59]:[עמודה60]])</f>
        <v>#VALUE!</v>
      </c>
      <c r="S409" s="3" t="e">
        <f>VALUE(SUBSTITUTE(טבלה1[[#This Row],[עמודה56]],"$",""))</f>
        <v>#VALUE!</v>
      </c>
      <c r="T409" s="3" t="e">
        <f>VALUE(SUBSTITUTE(טבלה1[[#This Row],[עמודה57]],"$",""))</f>
        <v>#REF!</v>
      </c>
      <c r="U409" s="3" t="e">
        <f>IF(טבלה1[[#This Row],[עמודה58]]&gt;30,"Yes","No")</f>
        <v>#VALUE!</v>
      </c>
    </row>
    <row r="410" spans="1:21" ht="13" x14ac:dyDescent="0.15">
      <c r="A410" s="8" t="s">
        <v>1045</v>
      </c>
      <c r="B410" s="9" t="s">
        <v>1046</v>
      </c>
      <c r="C410" s="9" t="s">
        <v>168</v>
      </c>
      <c r="D410" s="13">
        <v>5000</v>
      </c>
      <c r="E410" s="9" t="s">
        <v>33</v>
      </c>
      <c r="F410" s="9" t="s">
        <v>29</v>
      </c>
      <c r="G410" s="10">
        <v>0.1</v>
      </c>
      <c r="H410" s="11" t="str" cm="1">
        <f t="array" ref="H410">INDEX(_xlfn.TEXTSPLIT(טבלה1[[#This Row],[עמודה2]],","),1)</f>
        <v>Ahmedabad</v>
      </c>
      <c r="I410" s="12" t="str" cm="1">
        <f t="array" ref="I410">INDEX(_xlfn.TEXTSPLIT(טבלה1[[#This Row],[עמודה2]],","),2)</f>
        <v xml:space="preserve"> India</v>
      </c>
      <c r="J410" s="16" t="str">
        <f>_xlfn.CONCAT(טבלה1[[#This Row],[AI_Companies]]," ",טבלה1[[#This Row],[עמודה1]])</f>
        <v>KPITENG http://www.kpiteng.com</v>
      </c>
      <c r="K410" s="12">
        <v>10</v>
      </c>
      <c r="L410" s="12" t="str">
        <f>IF(טבלה1[[#This Row],[עמודה53]]&gt;2000,"Yes","No")</f>
        <v>No</v>
      </c>
      <c r="M410" s="12">
        <v>49</v>
      </c>
      <c r="N410" s="12">
        <f>AVERAGE(טבלה1[[#This Row],[עמודה52]:[עמודה53]])</f>
        <v>29.5</v>
      </c>
      <c r="O410" s="12" t="str">
        <f>IF(טבלה1[[#This Row],[עמודה4]]="&lt; $25 / hr","0$ - $25 / hr",טבלה1[[#This Row],[עמודה4]])</f>
        <v>$25 - $49 / hr</v>
      </c>
      <c r="P410" s="12" t="str" cm="1">
        <f t="array" ref="P410">INDEX(_xlfn.TEXTSPLIT(טבלה1[[#This Row],[עמודה55]],"-"),1)</f>
        <v xml:space="preserve">$25 </v>
      </c>
      <c r="Q410" s="21" t="str" cm="1">
        <f t="array" ref="Q410">INDEX(_xlfn.TEXTSPLIT(INDEX(_xlfn.TEXTSPLIT(טבלה1[[#This Row],[עמודה55]],"-"),2),"/"),1)</f>
        <v xml:space="preserve"> $49 </v>
      </c>
      <c r="R410" s="12">
        <f>AVERAGE(טבלה1[[#This Row],[עמודה59]:[עמודה60]])</f>
        <v>37</v>
      </c>
      <c r="S410" s="3">
        <f>VALUE(SUBSTITUTE(טבלה1[[#This Row],[עמודה56]],"$",""))</f>
        <v>25</v>
      </c>
      <c r="T410" s="3">
        <f>VALUE(SUBSTITUTE(טבלה1[[#This Row],[עמודה57]],"$",""))</f>
        <v>49</v>
      </c>
      <c r="U410" s="3" t="str">
        <f>IF(טבלה1[[#This Row],[עמודה58]]&gt;30,"Yes","No")</f>
        <v>Yes</v>
      </c>
    </row>
    <row r="411" spans="1:21" ht="13" x14ac:dyDescent="0.15">
      <c r="A411" s="8" t="s">
        <v>1047</v>
      </c>
      <c r="B411" s="9" t="s">
        <v>1048</v>
      </c>
      <c r="C411" s="9" t="s">
        <v>1049</v>
      </c>
      <c r="D411" s="13">
        <v>1000</v>
      </c>
      <c r="E411" s="9" t="s">
        <v>9</v>
      </c>
      <c r="F411" s="9" t="s">
        <v>29</v>
      </c>
      <c r="G411" s="10">
        <v>0.15</v>
      </c>
      <c r="H411" s="11" t="str" cm="1">
        <f t="array" ref="H411">INDEX(_xlfn.TEXTSPLIT(טבלה1[[#This Row],[עמודה2]],","),1)</f>
        <v>Mbabane</v>
      </c>
      <c r="I411" s="12" t="str" cm="1">
        <f t="array" ref="I411">INDEX(_xlfn.TEXTSPLIT(טבלה1[[#This Row],[עמודה2]],","),2)</f>
        <v xml:space="preserve"> Eswatini</v>
      </c>
      <c r="J411" s="16" t="str">
        <f>_xlfn.CONCAT(טבלה1[[#This Row],[AI_Companies]]," ",טבלה1[[#This Row],[עמודה1]])</f>
        <v>HopeMat https://www.hopemat.co.za</v>
      </c>
      <c r="K411" s="12">
        <v>10</v>
      </c>
      <c r="L411" s="12" t="str">
        <f>IF(טבלה1[[#This Row],[עמודה53]]&gt;2000,"Yes","No")</f>
        <v>No</v>
      </c>
      <c r="M411" s="12">
        <v>49</v>
      </c>
      <c r="N411" s="12">
        <f>AVERAGE(טבלה1[[#This Row],[עמודה52]:[עמודה53]])</f>
        <v>29.5</v>
      </c>
      <c r="O411" s="12" t="str">
        <f>IF(טבלה1[[#This Row],[עמודה4]]="&lt; $25 / hr","0$ - $25 / hr",טבלה1[[#This Row],[עמודה4]])</f>
        <v>$50 - $99 / hr</v>
      </c>
      <c r="P411" s="12" t="str" cm="1">
        <f t="array" ref="P411">INDEX(_xlfn.TEXTSPLIT(טבלה1[[#This Row],[עמודה55]],"-"),1)</f>
        <v xml:space="preserve">$50 </v>
      </c>
      <c r="Q411" s="21" t="str" cm="1">
        <f t="array" ref="Q411">INDEX(_xlfn.TEXTSPLIT(INDEX(_xlfn.TEXTSPLIT(טבלה1[[#This Row],[עמודה55]],"-"),2),"/"),1)</f>
        <v xml:space="preserve"> $99 </v>
      </c>
      <c r="R411" s="12">
        <f>AVERAGE(טבלה1[[#This Row],[עמודה59]:[עמודה60]])</f>
        <v>74.5</v>
      </c>
      <c r="S411" s="3">
        <f>VALUE(SUBSTITUTE(טבלה1[[#This Row],[עמודה56]],"$",""))</f>
        <v>50</v>
      </c>
      <c r="T411" s="3">
        <f>VALUE(SUBSTITUTE(טבלה1[[#This Row],[עמודה57]],"$",""))</f>
        <v>99</v>
      </c>
      <c r="U411" s="3" t="str">
        <f>IF(טבלה1[[#This Row],[עמודה58]]&gt;30,"Yes","No")</f>
        <v>Yes</v>
      </c>
    </row>
    <row r="412" spans="1:21" ht="13" x14ac:dyDescent="0.15">
      <c r="A412" s="8" t="s">
        <v>1050</v>
      </c>
      <c r="B412" s="9" t="s">
        <v>1051</v>
      </c>
      <c r="C412" s="9" t="s">
        <v>342</v>
      </c>
      <c r="D412" s="9" t="s">
        <v>4</v>
      </c>
      <c r="E412" s="9" t="s">
        <v>21</v>
      </c>
      <c r="F412" s="9" t="s">
        <v>10</v>
      </c>
      <c r="G412" s="10">
        <v>0.1</v>
      </c>
      <c r="H412" s="11" t="str" cm="1">
        <f t="array" ref="H412">INDEX(_xlfn.TEXTSPLIT(טבלה1[[#This Row],[עמודה2]],","),1)</f>
        <v>Montevideo</v>
      </c>
      <c r="I412" s="12" t="str" cm="1">
        <f t="array" ref="I412">INDEX(_xlfn.TEXTSPLIT(טבלה1[[#This Row],[עמודה2]],","),2)</f>
        <v xml:space="preserve"> Uruguay</v>
      </c>
      <c r="J412" s="16" t="str">
        <f>_xlfn.CONCAT(טבלה1[[#This Row],[AI_Companies]]," ",טבלה1[[#This Row],[עמודה1]])</f>
        <v>netlabs https://www.netlabsglobal.io</v>
      </c>
      <c r="K412" s="12">
        <v>50</v>
      </c>
      <c r="L412" s="12" t="str">
        <f>IF(טבלה1[[#This Row],[עמודה53]]&gt;2000,"Yes","No")</f>
        <v>No</v>
      </c>
      <c r="M412" s="12">
        <v>249</v>
      </c>
      <c r="N412" s="12">
        <f>AVERAGE(טבלה1[[#This Row],[עמודה52]:[עמודה53]])</f>
        <v>149.5</v>
      </c>
      <c r="O412" s="12" t="str">
        <f>IF(טבלה1[[#This Row],[עמודה4]]="&lt; $25 / hr","0$ - $25 / hr",טבלה1[[#This Row],[עמודה4]])</f>
        <v>$100 - $149 / hr</v>
      </c>
      <c r="P412" s="12" t="str" cm="1">
        <f t="array" ref="P412">INDEX(_xlfn.TEXTSPLIT(טבלה1[[#This Row],[עמודה55]],"-"),1)</f>
        <v xml:space="preserve">$100 </v>
      </c>
      <c r="Q412" s="21" t="str" cm="1">
        <f t="array" ref="Q412">INDEX(_xlfn.TEXTSPLIT(INDEX(_xlfn.TEXTSPLIT(טבלה1[[#This Row],[עמודה55]],"-"),2),"/"),1)</f>
        <v xml:space="preserve"> $149 </v>
      </c>
      <c r="R412" s="12">
        <f>AVERAGE(טבלה1[[#This Row],[עמודה59]:[עמודה60]])</f>
        <v>124.5</v>
      </c>
      <c r="S412" s="3">
        <f>VALUE(SUBSTITUTE(טבלה1[[#This Row],[עמודה56]],"$",""))</f>
        <v>100</v>
      </c>
      <c r="T412" s="3">
        <f>VALUE(SUBSTITUTE(טבלה1[[#This Row],[עמודה57]],"$",""))</f>
        <v>149</v>
      </c>
      <c r="U412" s="3" t="str">
        <f>IF(טבלה1[[#This Row],[עמודה58]]&gt;30,"Yes","No")</f>
        <v>Yes</v>
      </c>
    </row>
    <row r="413" spans="1:21" ht="13" x14ac:dyDescent="0.15">
      <c r="A413" s="8" t="s">
        <v>1052</v>
      </c>
      <c r="B413" s="9" t="s">
        <v>1053</v>
      </c>
      <c r="C413" s="9" t="s">
        <v>1054</v>
      </c>
      <c r="D413" s="13">
        <v>10000</v>
      </c>
      <c r="E413" s="9" t="s">
        <v>21</v>
      </c>
      <c r="F413" s="9" t="s">
        <v>29</v>
      </c>
      <c r="G413" s="10">
        <v>0.1</v>
      </c>
      <c r="H413" s="11" t="str" cm="1">
        <f t="array" ref="H413">INDEX(_xlfn.TEXTSPLIT(טבלה1[[#This Row],[עמודה2]],","),1)</f>
        <v>Edina</v>
      </c>
      <c r="I413" s="12" t="str" cm="1">
        <f t="array" ref="I413">INDEX(_xlfn.TEXTSPLIT(טבלה1[[#This Row],[עמודה2]],","),2)</f>
        <v xml:space="preserve"> MN</v>
      </c>
      <c r="J413" s="16" t="str">
        <f>_xlfn.CONCAT(טבלה1[[#This Row],[AI_Companies]]," ",טבלה1[[#This Row],[עמודה1]])</f>
        <v>Performix http://performixbiz.com</v>
      </c>
      <c r="K413" s="12">
        <v>10</v>
      </c>
      <c r="L413" s="12" t="str">
        <f>IF(טבלה1[[#This Row],[עמודה53]]&gt;2000,"Yes","No")</f>
        <v>No</v>
      </c>
      <c r="M413" s="12">
        <v>49</v>
      </c>
      <c r="N413" s="12">
        <f>AVERAGE(טבלה1[[#This Row],[עמודה52]:[עמודה53]])</f>
        <v>29.5</v>
      </c>
      <c r="O413" s="12" t="str">
        <f>IF(טבלה1[[#This Row],[עמודה4]]="&lt; $25 / hr","0$ - $25 / hr",טבלה1[[#This Row],[עמודה4]])</f>
        <v>$100 - $149 / hr</v>
      </c>
      <c r="P413" s="12" t="str" cm="1">
        <f t="array" ref="P413">INDEX(_xlfn.TEXTSPLIT(טבלה1[[#This Row],[עמודה55]],"-"),1)</f>
        <v xml:space="preserve">$100 </v>
      </c>
      <c r="Q413" s="21" t="str" cm="1">
        <f t="array" ref="Q413">INDEX(_xlfn.TEXTSPLIT(INDEX(_xlfn.TEXTSPLIT(טבלה1[[#This Row],[עמודה55]],"-"),2),"/"),1)</f>
        <v xml:space="preserve"> $149 </v>
      </c>
      <c r="R413" s="12">
        <f>AVERAGE(טבלה1[[#This Row],[עמודה59]:[עמודה60]])</f>
        <v>124.5</v>
      </c>
      <c r="S413" s="3">
        <f>VALUE(SUBSTITUTE(טבלה1[[#This Row],[עמודה56]],"$",""))</f>
        <v>100</v>
      </c>
      <c r="T413" s="3">
        <f>VALUE(SUBSTITUTE(טבלה1[[#This Row],[עמודה57]],"$",""))</f>
        <v>149</v>
      </c>
      <c r="U413" s="3" t="str">
        <f>IF(טבלה1[[#This Row],[עמודה58]]&gt;30,"Yes","No")</f>
        <v>Yes</v>
      </c>
    </row>
    <row r="414" spans="1:21" ht="13" x14ac:dyDescent="0.15">
      <c r="A414" s="8" t="s">
        <v>1055</v>
      </c>
      <c r="B414" s="9" t="s">
        <v>1056</v>
      </c>
      <c r="C414" s="9" t="s">
        <v>1057</v>
      </c>
      <c r="D414" s="13">
        <v>50000</v>
      </c>
      <c r="E414" s="9" t="s">
        <v>14</v>
      </c>
      <c r="F414" s="9" t="s">
        <v>29</v>
      </c>
      <c r="G414" s="10">
        <v>0.1</v>
      </c>
      <c r="H414" s="11" t="str" cm="1">
        <f t="array" ref="H414">INDEX(_xlfn.TEXTSPLIT(טבלה1[[#This Row],[עמודה2]],","),1)</f>
        <v>Newark</v>
      </c>
      <c r="I414" s="12" t="str" cm="1">
        <f t="array" ref="I414">INDEX(_xlfn.TEXTSPLIT(טבלה1[[#This Row],[עמודה2]],","),2)</f>
        <v xml:space="preserve"> NJ</v>
      </c>
      <c r="J414" s="16" t="str">
        <f>_xlfn.CONCAT(טבלה1[[#This Row],[AI_Companies]]," ",טבלה1[[#This Row],[עמודה1]])</f>
        <v>AdstuckConsulting https://adstuck.com</v>
      </c>
      <c r="K414" s="12">
        <v>10</v>
      </c>
      <c r="L414" s="12" t="str">
        <f>IF(טבלה1[[#This Row],[עמודה53]]&gt;2000,"Yes","No")</f>
        <v>No</v>
      </c>
      <c r="M414" s="12">
        <v>49</v>
      </c>
      <c r="N414" s="12">
        <f>AVERAGE(טבלה1[[#This Row],[עמודה52]:[עמודה53]])</f>
        <v>29.5</v>
      </c>
      <c r="O414" s="12" t="str">
        <f>IF(טבלה1[[#This Row],[עמודה4]]="&lt; $25 / hr","0$ - $25 / hr",טבלה1[[#This Row],[עמודה4]])</f>
        <v>0$ - $25 / hr</v>
      </c>
      <c r="P414" s="12" t="str" cm="1">
        <f t="array" ref="P414">INDEX(_xlfn.TEXTSPLIT(טבלה1[[#This Row],[עמודה55]],"-"),1)</f>
        <v xml:space="preserve">0$ </v>
      </c>
      <c r="Q414" s="21" t="str" cm="1">
        <f t="array" ref="Q414">INDEX(_xlfn.TEXTSPLIT(INDEX(_xlfn.TEXTSPLIT(טבלה1[[#This Row],[עמודה55]],"-"),2),"/"),1)</f>
        <v xml:space="preserve"> $25 </v>
      </c>
      <c r="R414" s="12">
        <f>AVERAGE(טבלה1[[#This Row],[עמודה59]:[עמודה60]])</f>
        <v>12.5</v>
      </c>
      <c r="S414" s="3">
        <f>VALUE(SUBSTITUTE(טבלה1[[#This Row],[עמודה56]],"$",""))</f>
        <v>0</v>
      </c>
      <c r="T414" s="3">
        <f>VALUE(SUBSTITUTE(טבלה1[[#This Row],[עמודה57]],"$",""))</f>
        <v>25</v>
      </c>
      <c r="U414" s="3" t="str">
        <f>IF(טבלה1[[#This Row],[עמודה58]]&gt;30,"Yes","No")</f>
        <v>No</v>
      </c>
    </row>
    <row r="415" spans="1:21" ht="13" x14ac:dyDescent="0.15">
      <c r="A415" s="8" t="s">
        <v>1058</v>
      </c>
      <c r="B415" s="9" t="s">
        <v>1059</v>
      </c>
      <c r="C415" s="9" t="s">
        <v>156</v>
      </c>
      <c r="D415" s="13">
        <v>1000</v>
      </c>
      <c r="E415" s="9" t="s">
        <v>33</v>
      </c>
      <c r="F415" s="9" t="s">
        <v>29</v>
      </c>
      <c r="G415" s="10">
        <v>0.2</v>
      </c>
      <c r="H415" s="11" t="str" cm="1">
        <f t="array" ref="H415">INDEX(_xlfn.TEXTSPLIT(טבלה1[[#This Row],[עמודה2]],","),1)</f>
        <v>Chennai</v>
      </c>
      <c r="I415" s="12" t="str" cm="1">
        <f t="array" ref="I415">INDEX(_xlfn.TEXTSPLIT(טבלה1[[#This Row],[עמודה2]],","),2)</f>
        <v xml:space="preserve"> India</v>
      </c>
      <c r="J415" s="16" t="str">
        <f>_xlfn.CONCAT(טבלה1[[#This Row],[AI_Companies]]," ",טבלה1[[#This Row],[עמודה1]])</f>
        <v>HueintPvtLtd http://hueint.com</v>
      </c>
      <c r="K415" s="12">
        <v>10</v>
      </c>
      <c r="L415" s="12" t="str">
        <f>IF(טבלה1[[#This Row],[עמודה53]]&gt;2000,"Yes","No")</f>
        <v>No</v>
      </c>
      <c r="M415" s="12">
        <v>49</v>
      </c>
      <c r="N415" s="12">
        <f>AVERAGE(טבלה1[[#This Row],[עמודה52]:[עמודה53]])</f>
        <v>29.5</v>
      </c>
      <c r="O415" s="12" t="str">
        <f>IF(טבלה1[[#This Row],[עמודה4]]="&lt; $25 / hr","0$ - $25 / hr",טבלה1[[#This Row],[עמודה4]])</f>
        <v>$25 - $49 / hr</v>
      </c>
      <c r="P415" s="12" t="str" cm="1">
        <f t="array" ref="P415">INDEX(_xlfn.TEXTSPLIT(טבלה1[[#This Row],[עמודה55]],"-"),1)</f>
        <v xml:space="preserve">$25 </v>
      </c>
      <c r="Q415" s="21" t="str" cm="1">
        <f t="array" ref="Q415">INDEX(_xlfn.TEXTSPLIT(INDEX(_xlfn.TEXTSPLIT(טבלה1[[#This Row],[עמודה55]],"-"),2),"/"),1)</f>
        <v xml:space="preserve"> $49 </v>
      </c>
      <c r="R415" s="12">
        <f>AVERAGE(טבלה1[[#This Row],[עמודה59]:[עמודה60]])</f>
        <v>37</v>
      </c>
      <c r="S415" s="3">
        <f>VALUE(SUBSTITUTE(טבלה1[[#This Row],[עמודה56]],"$",""))</f>
        <v>25</v>
      </c>
      <c r="T415" s="3">
        <f>VALUE(SUBSTITUTE(טבלה1[[#This Row],[עמודה57]],"$",""))</f>
        <v>49</v>
      </c>
      <c r="U415" s="3" t="str">
        <f>IF(טבלה1[[#This Row],[עמודה58]]&gt;30,"Yes","No")</f>
        <v>Yes</v>
      </c>
    </row>
    <row r="416" spans="1:21" ht="13" x14ac:dyDescent="0.15">
      <c r="A416" s="8" t="s">
        <v>1060</v>
      </c>
      <c r="B416" s="9" t="s">
        <v>1061</v>
      </c>
      <c r="C416" s="9" t="s">
        <v>91</v>
      </c>
      <c r="D416" s="13">
        <v>1000</v>
      </c>
      <c r="E416" s="9" t="s">
        <v>33</v>
      </c>
      <c r="F416" s="9" t="s">
        <v>29</v>
      </c>
      <c r="G416" s="10">
        <v>0.1</v>
      </c>
      <c r="H416" s="11" t="str" cm="1">
        <f t="array" ref="H416">INDEX(_xlfn.TEXTSPLIT(טבלה1[[#This Row],[עמודה2]],","),1)</f>
        <v>Jaipur</v>
      </c>
      <c r="I416" s="12" t="str" cm="1">
        <f t="array" ref="I416">INDEX(_xlfn.TEXTSPLIT(טבלה1[[#This Row],[עמודה2]],","),2)</f>
        <v xml:space="preserve"> India</v>
      </c>
      <c r="J416" s="16" t="str">
        <f>_xlfn.CONCAT(טבלה1[[#This Row],[AI_Companies]]," ",טבלה1[[#This Row],[עמודה1]])</f>
        <v>ZumosunSoftInventionPvt.Ltd https://www.zumosun.com</v>
      </c>
      <c r="K416" s="12">
        <v>10</v>
      </c>
      <c r="L416" s="12" t="str">
        <f>IF(טבלה1[[#This Row],[עמודה53]]&gt;2000,"Yes","No")</f>
        <v>No</v>
      </c>
      <c r="M416" s="12">
        <v>49</v>
      </c>
      <c r="N416" s="12">
        <f>AVERAGE(טבלה1[[#This Row],[עמודה52]:[עמודה53]])</f>
        <v>29.5</v>
      </c>
      <c r="O416" s="12" t="str">
        <f>IF(טבלה1[[#This Row],[עמודה4]]="&lt; $25 / hr","0$ - $25 / hr",טבלה1[[#This Row],[עמודה4]])</f>
        <v>$25 - $49 / hr</v>
      </c>
      <c r="P416" s="12" t="str" cm="1">
        <f t="array" ref="P416">INDEX(_xlfn.TEXTSPLIT(טבלה1[[#This Row],[עמודה55]],"-"),1)</f>
        <v xml:space="preserve">$25 </v>
      </c>
      <c r="Q416" s="21" t="str" cm="1">
        <f t="array" ref="Q416">INDEX(_xlfn.TEXTSPLIT(INDEX(_xlfn.TEXTSPLIT(טבלה1[[#This Row],[עמודה55]],"-"),2),"/"),1)</f>
        <v xml:space="preserve"> $49 </v>
      </c>
      <c r="R416" s="12">
        <f>AVERAGE(טבלה1[[#This Row],[עמודה59]:[עמודה60]])</f>
        <v>37</v>
      </c>
      <c r="S416" s="3">
        <f>VALUE(SUBSTITUTE(טבלה1[[#This Row],[עמודה56]],"$",""))</f>
        <v>25</v>
      </c>
      <c r="T416" s="3">
        <f>VALUE(SUBSTITUTE(טבלה1[[#This Row],[עמודה57]],"$",""))</f>
        <v>49</v>
      </c>
      <c r="U416" s="3" t="str">
        <f>IF(טבלה1[[#This Row],[עמודה58]]&gt;30,"Yes","No")</f>
        <v>Yes</v>
      </c>
    </row>
    <row r="417" spans="1:21" ht="13" x14ac:dyDescent="0.15">
      <c r="A417" s="8" t="s">
        <v>1062</v>
      </c>
      <c r="B417" s="9" t="s">
        <v>1063</v>
      </c>
      <c r="C417" s="9" t="s">
        <v>331</v>
      </c>
      <c r="D417" s="13">
        <v>5000</v>
      </c>
      <c r="E417" s="9" t="s">
        <v>9</v>
      </c>
      <c r="F417" s="9" t="s">
        <v>29</v>
      </c>
      <c r="G417" s="10">
        <v>0.1</v>
      </c>
      <c r="H417" s="11" t="str" cm="1">
        <f t="array" ref="H417">INDEX(_xlfn.TEXTSPLIT(טבלה1[[#This Row],[עמודה2]],","),1)</f>
        <v>Hyderabad</v>
      </c>
      <c r="I417" s="12" t="str" cm="1">
        <f t="array" ref="I417">INDEX(_xlfn.TEXTSPLIT(טבלה1[[#This Row],[עמודה2]],","),2)</f>
        <v xml:space="preserve"> India</v>
      </c>
      <c r="J417" s="16" t="str">
        <f>_xlfn.CONCAT(טבלה1[[#This Row],[AI_Companies]]," ",טבלה1[[#This Row],[עמודה1]])</f>
        <v>TechTinderbox http://www.techtinderbox.com</v>
      </c>
      <c r="K417" s="12">
        <v>10</v>
      </c>
      <c r="L417" s="12" t="str">
        <f>IF(טבלה1[[#This Row],[עמודה53]]&gt;2000,"Yes","No")</f>
        <v>No</v>
      </c>
      <c r="M417" s="12">
        <v>49</v>
      </c>
      <c r="N417" s="12">
        <f>AVERAGE(טבלה1[[#This Row],[עמודה52]:[עמודה53]])</f>
        <v>29.5</v>
      </c>
      <c r="O417" s="12" t="str">
        <f>IF(טבלה1[[#This Row],[עמודה4]]="&lt; $25 / hr","0$ - $25 / hr",טבלה1[[#This Row],[עמודה4]])</f>
        <v>$50 - $99 / hr</v>
      </c>
      <c r="P417" s="12" t="str" cm="1">
        <f t="array" ref="P417">INDEX(_xlfn.TEXTSPLIT(טבלה1[[#This Row],[עמודה55]],"-"),1)</f>
        <v xml:space="preserve">$50 </v>
      </c>
      <c r="Q417" s="21" t="str" cm="1">
        <f t="array" ref="Q417">INDEX(_xlfn.TEXTSPLIT(INDEX(_xlfn.TEXTSPLIT(טבלה1[[#This Row],[עמודה55]],"-"),2),"/"),1)</f>
        <v xml:space="preserve"> $99 </v>
      </c>
      <c r="R417" s="12">
        <f>AVERAGE(טבלה1[[#This Row],[עמודה59]:[עמודה60]])</f>
        <v>74.5</v>
      </c>
      <c r="S417" s="3">
        <f>VALUE(SUBSTITUTE(טבלה1[[#This Row],[עמודה56]],"$",""))</f>
        <v>50</v>
      </c>
      <c r="T417" s="3">
        <f>VALUE(SUBSTITUTE(טבלה1[[#This Row],[עמודה57]],"$",""))</f>
        <v>99</v>
      </c>
      <c r="U417" s="3" t="str">
        <f>IF(טבלה1[[#This Row],[עמודה58]]&gt;30,"Yes","No")</f>
        <v>Yes</v>
      </c>
    </row>
    <row r="418" spans="1:21" ht="13" x14ac:dyDescent="0.15">
      <c r="A418" s="8" t="s">
        <v>1064</v>
      </c>
      <c r="B418" s="9" t="s">
        <v>1065</v>
      </c>
      <c r="C418" s="9" t="s">
        <v>533</v>
      </c>
      <c r="D418" s="13">
        <v>75000</v>
      </c>
      <c r="E418" s="9" t="s">
        <v>4</v>
      </c>
      <c r="F418" s="9" t="s">
        <v>29</v>
      </c>
      <c r="G418" s="10">
        <v>0.1</v>
      </c>
      <c r="H418" s="11" t="str" cm="1">
        <f t="array" ref="H418">INDEX(_xlfn.TEXTSPLIT(טבלה1[[#This Row],[עמודה2]],","),1)</f>
        <v>Raleigh</v>
      </c>
      <c r="I418" s="12" t="str" cm="1">
        <f t="array" ref="I418">INDEX(_xlfn.TEXTSPLIT(טבלה1[[#This Row],[עמודה2]],","),2)</f>
        <v xml:space="preserve"> NC</v>
      </c>
      <c r="J418" s="16" t="str">
        <f>_xlfn.CONCAT(טבלה1[[#This Row],[AI_Companies]]," ",טבלה1[[#This Row],[עמודה1]])</f>
        <v>AmplifiLabs https://www.amplifilabs.com/</v>
      </c>
      <c r="K418" s="12">
        <v>10</v>
      </c>
      <c r="L418" s="12" t="str">
        <f>IF(טבלה1[[#This Row],[עמודה53]]&gt;2000,"Yes","No")</f>
        <v>No</v>
      </c>
      <c r="M418" s="12">
        <v>49</v>
      </c>
      <c r="N418" s="12">
        <f>AVERAGE(טבלה1[[#This Row],[עמודה52]:[עמודה53]])</f>
        <v>29.5</v>
      </c>
      <c r="O418" s="12" t="str">
        <f>IF(טבלה1[[#This Row],[עמודה4]]="&lt; $25 / hr","0$ - $25 / hr",טבלה1[[#This Row],[עמודה4]])</f>
        <v>Undisclosed</v>
      </c>
      <c r="P418" s="12" t="str" cm="1">
        <f t="array" ref="P418">INDEX(_xlfn.TEXTSPLIT(טבלה1[[#This Row],[עמודה55]],"-"),1)</f>
        <v>Undisclosed</v>
      </c>
      <c r="Q418" s="21" t="e" cm="1">
        <f t="array" ref="Q418">INDEX(_xlfn.TEXTSPLIT(INDEX(_xlfn.TEXTSPLIT(טבלה1[[#This Row],[עמודה55]],"-"),2),"/"),1)</f>
        <v>#REF!</v>
      </c>
      <c r="R418" s="12" t="e">
        <f>AVERAGE(טבלה1[[#This Row],[עמודה59]:[עמודה60]])</f>
        <v>#VALUE!</v>
      </c>
      <c r="S418" s="3" t="e">
        <f>VALUE(SUBSTITUTE(טבלה1[[#This Row],[עמודה56]],"$",""))</f>
        <v>#VALUE!</v>
      </c>
      <c r="T418" s="3" t="e">
        <f>VALUE(SUBSTITUTE(טבלה1[[#This Row],[עמודה57]],"$",""))</f>
        <v>#REF!</v>
      </c>
      <c r="U418" s="3" t="e">
        <f>IF(טבלה1[[#This Row],[עמודה58]]&gt;30,"Yes","No")</f>
        <v>#VALUE!</v>
      </c>
    </row>
    <row r="419" spans="1:21" ht="13" x14ac:dyDescent="0.15">
      <c r="A419" s="8" t="s">
        <v>1066</v>
      </c>
      <c r="B419" s="9" t="s">
        <v>1067</v>
      </c>
      <c r="C419" s="9" t="s">
        <v>1068</v>
      </c>
      <c r="D419" s="13">
        <v>1000</v>
      </c>
      <c r="E419" s="9" t="s">
        <v>33</v>
      </c>
      <c r="F419" s="9" t="s">
        <v>29</v>
      </c>
      <c r="G419" s="10">
        <v>0.25</v>
      </c>
      <c r="H419" s="11" t="str" cm="1">
        <f t="array" ref="H419">INDEX(_xlfn.TEXTSPLIT(טבלה1[[#This Row],[עמודה2]],","),1)</f>
        <v>Gliwice</v>
      </c>
      <c r="I419" s="12" t="str" cm="1">
        <f t="array" ref="I419">INDEX(_xlfn.TEXTSPLIT(טבלה1[[#This Row],[עמודה2]],","),2)</f>
        <v xml:space="preserve"> Poland</v>
      </c>
      <c r="J419" s="16" t="str">
        <f>_xlfn.CONCAT(טבלה1[[#This Row],[AI_Companies]]," ",טבלה1[[#This Row],[עמודה1]])</f>
        <v>Skillforce.plSp.zo.o. http://skillforce.pl</v>
      </c>
      <c r="K419" s="12">
        <v>10</v>
      </c>
      <c r="L419" s="12" t="str">
        <f>IF(טבלה1[[#This Row],[עמודה53]]&gt;2000,"Yes","No")</f>
        <v>No</v>
      </c>
      <c r="M419" s="12">
        <v>49</v>
      </c>
      <c r="N419" s="12">
        <f>AVERAGE(טבלה1[[#This Row],[עמודה52]:[עמודה53]])</f>
        <v>29.5</v>
      </c>
      <c r="O419" s="12" t="str">
        <f>IF(טבלה1[[#This Row],[עמודה4]]="&lt; $25 / hr","0$ - $25 / hr",טבלה1[[#This Row],[עמודה4]])</f>
        <v>$25 - $49 / hr</v>
      </c>
      <c r="P419" s="12" t="str" cm="1">
        <f t="array" ref="P419">INDEX(_xlfn.TEXTSPLIT(טבלה1[[#This Row],[עמודה55]],"-"),1)</f>
        <v xml:space="preserve">$25 </v>
      </c>
      <c r="Q419" s="21" t="str" cm="1">
        <f t="array" ref="Q419">INDEX(_xlfn.TEXTSPLIT(INDEX(_xlfn.TEXTSPLIT(טבלה1[[#This Row],[עמודה55]],"-"),2),"/"),1)</f>
        <v xml:space="preserve"> $49 </v>
      </c>
      <c r="R419" s="12">
        <f>AVERAGE(טבלה1[[#This Row],[עמודה59]:[עמודה60]])</f>
        <v>37</v>
      </c>
      <c r="S419" s="3">
        <f>VALUE(SUBSTITUTE(טבלה1[[#This Row],[עמודה56]],"$",""))</f>
        <v>25</v>
      </c>
      <c r="T419" s="3">
        <f>VALUE(SUBSTITUTE(טבלה1[[#This Row],[עמודה57]],"$",""))</f>
        <v>49</v>
      </c>
      <c r="U419" s="3" t="str">
        <f>IF(טבלה1[[#This Row],[עמודה58]]&gt;30,"Yes","No")</f>
        <v>Yes</v>
      </c>
    </row>
    <row r="420" spans="1:21" ht="13" x14ac:dyDescent="0.15">
      <c r="A420" s="8" t="s">
        <v>1069</v>
      </c>
      <c r="B420" s="9" t="s">
        <v>1070</v>
      </c>
      <c r="C420" s="9" t="s">
        <v>501</v>
      </c>
      <c r="D420" s="13">
        <v>10000</v>
      </c>
      <c r="E420" s="9" t="s">
        <v>33</v>
      </c>
      <c r="F420" s="9" t="s">
        <v>10</v>
      </c>
      <c r="G420" s="10">
        <v>0.1</v>
      </c>
      <c r="H420" s="11" t="str" cm="1">
        <f t="array" ref="H420">INDEX(_xlfn.TEXTSPLIT(טבלה1[[#This Row],[עמודה2]],","),1)</f>
        <v>Wrocław</v>
      </c>
      <c r="I420" s="12" t="str" cm="1">
        <f t="array" ref="I420">INDEX(_xlfn.TEXTSPLIT(טבלה1[[#This Row],[עמודה2]],","),2)</f>
        <v xml:space="preserve"> Poland</v>
      </c>
      <c r="J420" s="16" t="str">
        <f>_xlfn.CONCAT(טבלה1[[#This Row],[AI_Companies]]," ",טבלה1[[#This Row],[עמודה1]])</f>
        <v>SafetyHeadsIoTIMobile&amp;WebAppICyberSecurity https://safetyheads.com/</v>
      </c>
      <c r="K420" s="12">
        <v>50</v>
      </c>
      <c r="L420" s="12" t="str">
        <f>IF(טבלה1[[#This Row],[עמודה53]]&gt;2000,"Yes","No")</f>
        <v>No</v>
      </c>
      <c r="M420" s="12">
        <v>249</v>
      </c>
      <c r="N420" s="12">
        <f>AVERAGE(טבלה1[[#This Row],[עמודה52]:[עמודה53]])</f>
        <v>149.5</v>
      </c>
      <c r="O420" s="12" t="str">
        <f>IF(טבלה1[[#This Row],[עמודה4]]="&lt; $25 / hr","0$ - $25 / hr",טבלה1[[#This Row],[עמודה4]])</f>
        <v>$25 - $49 / hr</v>
      </c>
      <c r="P420" s="12" t="str" cm="1">
        <f t="array" ref="P420">INDEX(_xlfn.TEXTSPLIT(טבלה1[[#This Row],[עמודה55]],"-"),1)</f>
        <v xml:space="preserve">$25 </v>
      </c>
      <c r="Q420" s="21" t="str" cm="1">
        <f t="array" ref="Q420">INDEX(_xlfn.TEXTSPLIT(INDEX(_xlfn.TEXTSPLIT(טבלה1[[#This Row],[עמודה55]],"-"),2),"/"),1)</f>
        <v xml:space="preserve"> $49 </v>
      </c>
      <c r="R420" s="12">
        <f>AVERAGE(טבלה1[[#This Row],[עמודה59]:[עמודה60]])</f>
        <v>37</v>
      </c>
      <c r="S420" s="3">
        <f>VALUE(SUBSTITUTE(טבלה1[[#This Row],[עמודה56]],"$",""))</f>
        <v>25</v>
      </c>
      <c r="T420" s="3">
        <f>VALUE(SUBSTITUTE(טבלה1[[#This Row],[עמודה57]],"$",""))</f>
        <v>49</v>
      </c>
      <c r="U420" s="3" t="str">
        <f>IF(טבלה1[[#This Row],[עמודה58]]&gt;30,"Yes","No")</f>
        <v>Yes</v>
      </c>
    </row>
    <row r="421" spans="1:21" ht="13" x14ac:dyDescent="0.15">
      <c r="A421" s="8" t="s">
        <v>1071</v>
      </c>
      <c r="B421" s="9" t="s">
        <v>1072</v>
      </c>
      <c r="C421" s="9" t="s">
        <v>1073</v>
      </c>
      <c r="D421" s="13">
        <v>5000</v>
      </c>
      <c r="E421" s="9" t="s">
        <v>33</v>
      </c>
      <c r="F421" s="9" t="s">
        <v>29</v>
      </c>
      <c r="G421" s="10">
        <v>0.3</v>
      </c>
      <c r="H421" s="11" t="str" cm="1">
        <f t="array" ref="H421">INDEX(_xlfn.TEXTSPLIT(טבלה1[[#This Row],[עמודה2]],","),1)</f>
        <v>Indore</v>
      </c>
      <c r="I421" s="12" t="str" cm="1">
        <f t="array" ref="I421">INDEX(_xlfn.TEXTSPLIT(טבלה1[[#This Row],[עמודה2]],","),2)</f>
        <v xml:space="preserve"> India</v>
      </c>
      <c r="J421" s="16" t="str">
        <f>_xlfn.CONCAT(טבלה1[[#This Row],[AI_Companies]]," ",טבלה1[[#This Row],[עמודה1]])</f>
        <v>TechreficTechnologiesPvt.Ltd. https://www.techrefic.com/</v>
      </c>
      <c r="K421" s="12">
        <v>10</v>
      </c>
      <c r="L421" s="12" t="str">
        <f>IF(טבלה1[[#This Row],[עמודה53]]&gt;2000,"Yes","No")</f>
        <v>No</v>
      </c>
      <c r="M421" s="12">
        <v>49</v>
      </c>
      <c r="N421" s="12">
        <f>AVERAGE(טבלה1[[#This Row],[עמודה52]:[עמודה53]])</f>
        <v>29.5</v>
      </c>
      <c r="O421" s="12" t="str">
        <f>IF(טבלה1[[#This Row],[עמודה4]]="&lt; $25 / hr","0$ - $25 / hr",טבלה1[[#This Row],[עמודה4]])</f>
        <v>$25 - $49 / hr</v>
      </c>
      <c r="P421" s="12" t="str" cm="1">
        <f t="array" ref="P421">INDEX(_xlfn.TEXTSPLIT(טבלה1[[#This Row],[עמודה55]],"-"),1)</f>
        <v xml:space="preserve">$25 </v>
      </c>
      <c r="Q421" s="21" t="str" cm="1">
        <f t="array" ref="Q421">INDEX(_xlfn.TEXTSPLIT(INDEX(_xlfn.TEXTSPLIT(טבלה1[[#This Row],[עמודה55]],"-"),2),"/"),1)</f>
        <v xml:space="preserve"> $49 </v>
      </c>
      <c r="R421" s="12">
        <f>AVERAGE(טבלה1[[#This Row],[עמודה59]:[עמודה60]])</f>
        <v>37</v>
      </c>
      <c r="S421" s="3">
        <f>VALUE(SUBSTITUTE(טבלה1[[#This Row],[עמודה56]],"$",""))</f>
        <v>25</v>
      </c>
      <c r="T421" s="3">
        <f>VALUE(SUBSTITUTE(טבלה1[[#This Row],[עמודה57]],"$",""))</f>
        <v>49</v>
      </c>
      <c r="U421" s="3" t="str">
        <f>IF(טבלה1[[#This Row],[עמודה58]]&gt;30,"Yes","No")</f>
        <v>Yes</v>
      </c>
    </row>
    <row r="422" spans="1:21" ht="13" x14ac:dyDescent="0.15">
      <c r="A422" s="8" t="s">
        <v>1074</v>
      </c>
      <c r="B422" s="9" t="s">
        <v>1075</v>
      </c>
      <c r="C422" s="9" t="s">
        <v>102</v>
      </c>
      <c r="D422" s="13">
        <v>10000</v>
      </c>
      <c r="E422" s="9" t="s">
        <v>21</v>
      </c>
      <c r="F422" s="9" t="s">
        <v>117</v>
      </c>
      <c r="G422" s="10">
        <v>0.1</v>
      </c>
      <c r="H422" s="11" t="str" cm="1">
        <f t="array" ref="H422">INDEX(_xlfn.TEXTSPLIT(טבלה1[[#This Row],[עמודה2]],","),1)</f>
        <v>London</v>
      </c>
      <c r="I422" s="12" t="str" cm="1">
        <f t="array" ref="I422">INDEX(_xlfn.TEXTSPLIT(טבלה1[[#This Row],[עמודה2]],","),2)</f>
        <v xml:space="preserve"> United Kingdom</v>
      </c>
      <c r="J422" s="16" t="str">
        <f>_xlfn.CONCAT(טבלה1[[#This Row],[AI_Companies]]," ",טבלה1[[#This Row],[עמודה1]])</f>
        <v>O'DwyerSoftware https://odwyer.software</v>
      </c>
      <c r="K422" s="12">
        <v>2</v>
      </c>
      <c r="L422" s="12" t="str">
        <f>IF(טבלה1[[#This Row],[עמודה53]]&gt;2000,"Yes","No")</f>
        <v>No</v>
      </c>
      <c r="M422" s="12">
        <v>9</v>
      </c>
      <c r="N422" s="12">
        <f>AVERAGE(טבלה1[[#This Row],[עמודה52]:[עמודה53]])</f>
        <v>5.5</v>
      </c>
      <c r="O422" s="12" t="str">
        <f>IF(טבלה1[[#This Row],[עמודה4]]="&lt; $25 / hr","0$ - $25 / hr",טבלה1[[#This Row],[עמודה4]])</f>
        <v>$100 - $149 / hr</v>
      </c>
      <c r="P422" s="12" t="str" cm="1">
        <f t="array" ref="P422">INDEX(_xlfn.TEXTSPLIT(טבלה1[[#This Row],[עמודה55]],"-"),1)</f>
        <v xml:space="preserve">$100 </v>
      </c>
      <c r="Q422" s="21" t="str" cm="1">
        <f t="array" ref="Q422">INDEX(_xlfn.TEXTSPLIT(INDEX(_xlfn.TEXTSPLIT(טבלה1[[#This Row],[עמודה55]],"-"),2),"/"),1)</f>
        <v xml:space="preserve"> $149 </v>
      </c>
      <c r="R422" s="12">
        <f>AVERAGE(טבלה1[[#This Row],[עמודה59]:[עמודה60]])</f>
        <v>124.5</v>
      </c>
      <c r="S422" s="3">
        <f>VALUE(SUBSTITUTE(טבלה1[[#This Row],[עמודה56]],"$",""))</f>
        <v>100</v>
      </c>
      <c r="T422" s="3">
        <f>VALUE(SUBSTITUTE(טבלה1[[#This Row],[עמודה57]],"$",""))</f>
        <v>149</v>
      </c>
      <c r="U422" s="3" t="str">
        <f>IF(טבלה1[[#This Row],[עמודה58]]&gt;30,"Yes","No")</f>
        <v>Yes</v>
      </c>
    </row>
    <row r="423" spans="1:21" ht="13" x14ac:dyDescent="0.15">
      <c r="A423" s="8" t="s">
        <v>1076</v>
      </c>
      <c r="B423" s="9" t="s">
        <v>1077</v>
      </c>
      <c r="C423" s="9" t="s">
        <v>53</v>
      </c>
      <c r="D423" s="13">
        <v>10000</v>
      </c>
      <c r="E423" s="9" t="s">
        <v>33</v>
      </c>
      <c r="F423" s="9" t="s">
        <v>29</v>
      </c>
      <c r="G423" s="10">
        <v>0.1</v>
      </c>
      <c r="H423" s="11" t="str" cm="1">
        <f t="array" ref="H423">INDEX(_xlfn.TEXTSPLIT(טבלה1[[#This Row],[עמודה2]],","),1)</f>
        <v>Kyiv</v>
      </c>
      <c r="I423" s="12" t="str" cm="1">
        <f t="array" ref="I423">INDEX(_xlfn.TEXTSPLIT(טבלה1[[#This Row],[עמודה2]],","),2)</f>
        <v xml:space="preserve"> Ukraine</v>
      </c>
      <c r="J423" s="16" t="str">
        <f>_xlfn.CONCAT(טבלה1[[#This Row],[AI_Companies]]," ",טבלה1[[#This Row],[עמודה1]])</f>
        <v>Ukrlogika https://ukrlogika.com/en/our-projects/</v>
      </c>
      <c r="K423" s="12">
        <v>10</v>
      </c>
      <c r="L423" s="12" t="str">
        <f>IF(טבלה1[[#This Row],[עמודה53]]&gt;2000,"Yes","No")</f>
        <v>No</v>
      </c>
      <c r="M423" s="12">
        <v>49</v>
      </c>
      <c r="N423" s="12">
        <f>AVERAGE(טבלה1[[#This Row],[עמודה52]:[עמודה53]])</f>
        <v>29.5</v>
      </c>
      <c r="O423" s="12" t="str">
        <f>IF(טבלה1[[#This Row],[עמודה4]]="&lt; $25 / hr","0$ - $25 / hr",טבלה1[[#This Row],[עמודה4]])</f>
        <v>$25 - $49 / hr</v>
      </c>
      <c r="P423" s="12" t="str" cm="1">
        <f t="array" ref="P423">INDEX(_xlfn.TEXTSPLIT(טבלה1[[#This Row],[עמודה55]],"-"),1)</f>
        <v xml:space="preserve">$25 </v>
      </c>
      <c r="Q423" s="21" t="str" cm="1">
        <f t="array" ref="Q423">INDEX(_xlfn.TEXTSPLIT(INDEX(_xlfn.TEXTSPLIT(טבלה1[[#This Row],[עמודה55]],"-"),2),"/"),1)</f>
        <v xml:space="preserve"> $49 </v>
      </c>
      <c r="R423" s="12">
        <f>AVERAGE(טבלה1[[#This Row],[עמודה59]:[עמודה60]])</f>
        <v>37</v>
      </c>
      <c r="S423" s="3">
        <f>VALUE(SUBSTITUTE(טבלה1[[#This Row],[עמודה56]],"$",""))</f>
        <v>25</v>
      </c>
      <c r="T423" s="3">
        <f>VALUE(SUBSTITUTE(טבלה1[[#This Row],[עמודה57]],"$",""))</f>
        <v>49</v>
      </c>
      <c r="U423" s="3" t="str">
        <f>IF(טבלה1[[#This Row],[עמודה58]]&gt;30,"Yes","No")</f>
        <v>Yes</v>
      </c>
    </row>
    <row r="424" spans="1:21" ht="13" x14ac:dyDescent="0.15">
      <c r="A424" s="8" t="s">
        <v>1078</v>
      </c>
      <c r="B424" s="9" t="s">
        <v>1079</v>
      </c>
      <c r="C424" s="9" t="s">
        <v>41</v>
      </c>
      <c r="D424" s="13">
        <v>10000</v>
      </c>
      <c r="E424" s="9" t="s">
        <v>33</v>
      </c>
      <c r="F424" s="9" t="s">
        <v>29</v>
      </c>
      <c r="G424" s="10">
        <v>0.1</v>
      </c>
      <c r="H424" s="11" t="str" cm="1">
        <f t="array" ref="H424">INDEX(_xlfn.TEXTSPLIT(טבלה1[[#This Row],[עמודה2]],","),1)</f>
        <v>Sofia</v>
      </c>
      <c r="I424" s="12" t="str" cm="1">
        <f t="array" ref="I424">INDEX(_xlfn.TEXTSPLIT(טבלה1[[#This Row],[עמודה2]],","),2)</f>
        <v xml:space="preserve"> Bulgaria</v>
      </c>
      <c r="J424" s="16" t="str">
        <f>_xlfn.CONCAT(טבלה1[[#This Row],[AI_Companies]]," ",טבלה1[[#This Row],[עמודה1]])</f>
        <v>GenericSoft https://genericsoft.eu/</v>
      </c>
      <c r="K424" s="12">
        <v>10</v>
      </c>
      <c r="L424" s="12" t="str">
        <f>IF(טבלה1[[#This Row],[עמודה53]]&gt;2000,"Yes","No")</f>
        <v>No</v>
      </c>
      <c r="M424" s="12">
        <v>49</v>
      </c>
      <c r="N424" s="12">
        <f>AVERAGE(טבלה1[[#This Row],[עמודה52]:[עמודה53]])</f>
        <v>29.5</v>
      </c>
      <c r="O424" s="12" t="str">
        <f>IF(טבלה1[[#This Row],[עמודה4]]="&lt; $25 / hr","0$ - $25 / hr",טבלה1[[#This Row],[עמודה4]])</f>
        <v>$25 - $49 / hr</v>
      </c>
      <c r="P424" s="12" t="str" cm="1">
        <f t="array" ref="P424">INDEX(_xlfn.TEXTSPLIT(טבלה1[[#This Row],[עמודה55]],"-"),1)</f>
        <v xml:space="preserve">$25 </v>
      </c>
      <c r="Q424" s="21" t="str" cm="1">
        <f t="array" ref="Q424">INDEX(_xlfn.TEXTSPLIT(INDEX(_xlfn.TEXTSPLIT(טבלה1[[#This Row],[עמודה55]],"-"),2),"/"),1)</f>
        <v xml:space="preserve"> $49 </v>
      </c>
      <c r="R424" s="12">
        <f>AVERAGE(טבלה1[[#This Row],[עמודה59]:[עמודה60]])</f>
        <v>37</v>
      </c>
      <c r="S424" s="3">
        <f>VALUE(SUBSTITUTE(טבלה1[[#This Row],[עמודה56]],"$",""))</f>
        <v>25</v>
      </c>
      <c r="T424" s="3">
        <f>VALUE(SUBSTITUTE(טבלה1[[#This Row],[עמודה57]],"$",""))</f>
        <v>49</v>
      </c>
      <c r="U424" s="3" t="str">
        <f>IF(טבלה1[[#This Row],[עמודה58]]&gt;30,"Yes","No")</f>
        <v>Yes</v>
      </c>
    </row>
    <row r="425" spans="1:21" ht="13" x14ac:dyDescent="0.15">
      <c r="A425" s="8" t="s">
        <v>1080</v>
      </c>
      <c r="B425" s="9" t="s">
        <v>1081</v>
      </c>
      <c r="C425" s="9" t="s">
        <v>168</v>
      </c>
      <c r="D425" s="13">
        <v>10000</v>
      </c>
      <c r="E425" s="9" t="s">
        <v>33</v>
      </c>
      <c r="F425" s="9" t="s">
        <v>29</v>
      </c>
      <c r="G425" s="10">
        <v>0.15</v>
      </c>
      <c r="H425" s="11" t="str" cm="1">
        <f t="array" ref="H425">INDEX(_xlfn.TEXTSPLIT(טבלה1[[#This Row],[עמודה2]],","),1)</f>
        <v>Ahmedabad</v>
      </c>
      <c r="I425" s="12" t="str" cm="1">
        <f t="array" ref="I425">INDEX(_xlfn.TEXTSPLIT(טבלה1[[#This Row],[עמודה2]],","),2)</f>
        <v xml:space="preserve"> India</v>
      </c>
      <c r="J425" s="16" t="str">
        <f>_xlfn.CONCAT(טבלה1[[#This Row],[AI_Companies]]," ",טבלה1[[#This Row],[עמודה1]])</f>
        <v>SproutMatrix http://sproutmatrix.com</v>
      </c>
      <c r="K425" s="12">
        <v>10</v>
      </c>
      <c r="L425" s="12" t="str">
        <f>IF(טבלה1[[#This Row],[עמודה53]]&gt;2000,"Yes","No")</f>
        <v>No</v>
      </c>
      <c r="M425" s="12">
        <v>49</v>
      </c>
      <c r="N425" s="12">
        <f>AVERAGE(טבלה1[[#This Row],[עמודה52]:[עמודה53]])</f>
        <v>29.5</v>
      </c>
      <c r="O425" s="12" t="str">
        <f>IF(טבלה1[[#This Row],[עמודה4]]="&lt; $25 / hr","0$ - $25 / hr",טבלה1[[#This Row],[עמודה4]])</f>
        <v>$25 - $49 / hr</v>
      </c>
      <c r="P425" s="12" t="str" cm="1">
        <f t="array" ref="P425">INDEX(_xlfn.TEXTSPLIT(טבלה1[[#This Row],[עמודה55]],"-"),1)</f>
        <v xml:space="preserve">$25 </v>
      </c>
      <c r="Q425" s="21" t="str" cm="1">
        <f t="array" ref="Q425">INDEX(_xlfn.TEXTSPLIT(INDEX(_xlfn.TEXTSPLIT(טבלה1[[#This Row],[עמודה55]],"-"),2),"/"),1)</f>
        <v xml:space="preserve"> $49 </v>
      </c>
      <c r="R425" s="12">
        <f>AVERAGE(טבלה1[[#This Row],[עמודה59]:[עמודה60]])</f>
        <v>37</v>
      </c>
      <c r="S425" s="3">
        <f>VALUE(SUBSTITUTE(טבלה1[[#This Row],[עמודה56]],"$",""))</f>
        <v>25</v>
      </c>
      <c r="T425" s="3">
        <f>VALUE(SUBSTITUTE(טבלה1[[#This Row],[עמודה57]],"$",""))</f>
        <v>49</v>
      </c>
      <c r="U425" s="3" t="str">
        <f>IF(טבלה1[[#This Row],[עמודה58]]&gt;30,"Yes","No")</f>
        <v>Yes</v>
      </c>
    </row>
    <row r="426" spans="1:21" ht="13" x14ac:dyDescent="0.15">
      <c r="A426" s="8" t="s">
        <v>1082</v>
      </c>
      <c r="B426" s="9" t="s">
        <v>1083</v>
      </c>
      <c r="C426" s="9" t="s">
        <v>1084</v>
      </c>
      <c r="D426" s="13">
        <v>5000</v>
      </c>
      <c r="E426" s="9" t="s">
        <v>33</v>
      </c>
      <c r="F426" s="9" t="s">
        <v>117</v>
      </c>
      <c r="G426" s="10">
        <v>0.1</v>
      </c>
      <c r="H426" s="11" t="str" cm="1">
        <f t="array" ref="H426">INDEX(_xlfn.TEXTSPLIT(טבלה1[[#This Row],[עמודה2]],","),1)</f>
        <v>Singapore</v>
      </c>
      <c r="I426" s="12" t="str" cm="1">
        <f t="array" ref="I426">INDEX(_xlfn.TEXTSPLIT(טבלה1[[#This Row],[עמודה2]],","),2)</f>
        <v xml:space="preserve"> Singapore</v>
      </c>
      <c r="J426" s="16" t="str">
        <f>_xlfn.CONCAT(טבלה1[[#This Row],[AI_Companies]]," ",טבלה1[[#This Row],[עמודה1]])</f>
        <v>HermitcrabsTechnologies http://www.hermitcrabs.io</v>
      </c>
      <c r="K426" s="12">
        <v>2</v>
      </c>
      <c r="L426" s="12" t="str">
        <f>IF(טבלה1[[#This Row],[עמודה53]]&gt;2000,"Yes","No")</f>
        <v>No</v>
      </c>
      <c r="M426" s="12">
        <v>9</v>
      </c>
      <c r="N426" s="12">
        <f>AVERAGE(טבלה1[[#This Row],[עמודה52]:[עמודה53]])</f>
        <v>5.5</v>
      </c>
      <c r="O426" s="12" t="str">
        <f>IF(טבלה1[[#This Row],[עמודה4]]="&lt; $25 / hr","0$ - $25 / hr",טבלה1[[#This Row],[עמודה4]])</f>
        <v>$25 - $49 / hr</v>
      </c>
      <c r="P426" s="12" t="str" cm="1">
        <f t="array" ref="P426">INDEX(_xlfn.TEXTSPLIT(טבלה1[[#This Row],[עמודה55]],"-"),1)</f>
        <v xml:space="preserve">$25 </v>
      </c>
      <c r="Q426" s="21" t="str" cm="1">
        <f t="array" ref="Q426">INDEX(_xlfn.TEXTSPLIT(INDEX(_xlfn.TEXTSPLIT(טבלה1[[#This Row],[עמודה55]],"-"),2),"/"),1)</f>
        <v xml:space="preserve"> $49 </v>
      </c>
      <c r="R426" s="12">
        <f>AVERAGE(טבלה1[[#This Row],[עמודה59]:[עמודה60]])</f>
        <v>37</v>
      </c>
      <c r="S426" s="3">
        <f>VALUE(SUBSTITUTE(טבלה1[[#This Row],[עמודה56]],"$",""))</f>
        <v>25</v>
      </c>
      <c r="T426" s="3">
        <f>VALUE(SUBSTITUTE(טבלה1[[#This Row],[עמודה57]],"$",""))</f>
        <v>49</v>
      </c>
      <c r="U426" s="3" t="str">
        <f>IF(טבלה1[[#This Row],[עמודה58]]&gt;30,"Yes","No")</f>
        <v>Yes</v>
      </c>
    </row>
    <row r="427" spans="1:21" ht="13" x14ac:dyDescent="0.15">
      <c r="A427" s="8" t="s">
        <v>1085</v>
      </c>
      <c r="B427" s="9" t="s">
        <v>1086</v>
      </c>
      <c r="C427" s="9" t="s">
        <v>1087</v>
      </c>
      <c r="D427" s="13">
        <v>10000</v>
      </c>
      <c r="E427" s="9" t="s">
        <v>63</v>
      </c>
      <c r="F427" s="9" t="s">
        <v>29</v>
      </c>
      <c r="G427" s="10">
        <v>0.1</v>
      </c>
      <c r="H427" s="11" t="str" cm="1">
        <f t="array" ref="H427">INDEX(_xlfn.TEXTSPLIT(טבלה1[[#This Row],[עמודה2]],","),1)</f>
        <v>Washington</v>
      </c>
      <c r="I427" s="12" t="str" cm="1">
        <f t="array" ref="I427">INDEX(_xlfn.TEXTSPLIT(טבלה1[[#This Row],[עמודה2]],","),2)</f>
        <v xml:space="preserve"> DC</v>
      </c>
      <c r="J427" s="16" t="str">
        <f>_xlfn.CONCAT(טבלה1[[#This Row],[AI_Companies]]," ",טבלה1[[#This Row],[עמודה1]])</f>
        <v>FastRopeLabs http://www.fastrope.in</v>
      </c>
      <c r="K427" s="12">
        <v>10</v>
      </c>
      <c r="L427" s="12" t="str">
        <f>IF(טבלה1[[#This Row],[עמודה53]]&gt;2000,"Yes","No")</f>
        <v>No</v>
      </c>
      <c r="M427" s="12">
        <v>49</v>
      </c>
      <c r="N427" s="12">
        <f>AVERAGE(טבלה1[[#This Row],[עמודה52]:[עמודה53]])</f>
        <v>29.5</v>
      </c>
      <c r="O427" s="12" t="str">
        <f>IF(טבלה1[[#This Row],[עמודה4]]="&lt; $25 / hr","0$ - $25 / hr",טבלה1[[#This Row],[עמודה4]])</f>
        <v>$150 - $199 / hr</v>
      </c>
      <c r="P427" s="12" t="str" cm="1">
        <f t="array" ref="P427">INDEX(_xlfn.TEXTSPLIT(טבלה1[[#This Row],[עמודה55]],"-"),1)</f>
        <v xml:space="preserve">$150 </v>
      </c>
      <c r="Q427" s="21" t="str" cm="1">
        <f t="array" ref="Q427">INDEX(_xlfn.TEXTSPLIT(INDEX(_xlfn.TEXTSPLIT(טבלה1[[#This Row],[עמודה55]],"-"),2),"/"),1)</f>
        <v xml:space="preserve"> $199 </v>
      </c>
      <c r="R427" s="12">
        <f>AVERAGE(טבלה1[[#This Row],[עמודה59]:[עמודה60]])</f>
        <v>174.5</v>
      </c>
      <c r="S427" s="3">
        <f>VALUE(SUBSTITUTE(טבלה1[[#This Row],[עמודה56]],"$",""))</f>
        <v>150</v>
      </c>
      <c r="T427" s="3">
        <f>VALUE(SUBSTITUTE(טבלה1[[#This Row],[עמודה57]],"$",""))</f>
        <v>199</v>
      </c>
      <c r="U427" s="3" t="str">
        <f>IF(טבלה1[[#This Row],[עמודה58]]&gt;30,"Yes","No")</f>
        <v>Yes</v>
      </c>
    </row>
    <row r="428" spans="1:21" ht="13" x14ac:dyDescent="0.15">
      <c r="A428" s="8" t="s">
        <v>1088</v>
      </c>
      <c r="B428" s="9" t="s">
        <v>1089</v>
      </c>
      <c r="C428" s="9" t="s">
        <v>351</v>
      </c>
      <c r="D428" s="13">
        <v>250000</v>
      </c>
      <c r="E428" s="9" t="s">
        <v>9</v>
      </c>
      <c r="F428" s="9" t="s">
        <v>117</v>
      </c>
      <c r="G428" s="10">
        <v>0.1</v>
      </c>
      <c r="H428" s="11" t="str" cm="1">
        <f t="array" ref="H428">INDEX(_xlfn.TEXTSPLIT(טבלה1[[#This Row],[עמודה2]],","),1)</f>
        <v>Cape Town</v>
      </c>
      <c r="I428" s="12" t="str" cm="1">
        <f t="array" ref="I428">INDEX(_xlfn.TEXTSPLIT(טבלה1[[#This Row],[עמודה2]],","),2)</f>
        <v xml:space="preserve"> South Africa</v>
      </c>
      <c r="J428" s="16" t="str">
        <f>_xlfn.CONCAT(טבלה1[[#This Row],[AI_Companies]]," ",טבלה1[[#This Row],[עמודה1]])</f>
        <v>Codenatics https://www.codenatics.co.za/</v>
      </c>
      <c r="K428" s="12">
        <v>2</v>
      </c>
      <c r="L428" s="12" t="str">
        <f>IF(טבלה1[[#This Row],[עמודה53]]&gt;2000,"Yes","No")</f>
        <v>No</v>
      </c>
      <c r="M428" s="12">
        <v>9</v>
      </c>
      <c r="N428" s="12">
        <f>AVERAGE(טבלה1[[#This Row],[עמודה52]:[עמודה53]])</f>
        <v>5.5</v>
      </c>
      <c r="O428" s="12" t="str">
        <f>IF(טבלה1[[#This Row],[עמודה4]]="&lt; $25 / hr","0$ - $25 / hr",טבלה1[[#This Row],[עמודה4]])</f>
        <v>$50 - $99 / hr</v>
      </c>
      <c r="P428" s="12" t="str" cm="1">
        <f t="array" ref="P428">INDEX(_xlfn.TEXTSPLIT(טבלה1[[#This Row],[עמודה55]],"-"),1)</f>
        <v xml:space="preserve">$50 </v>
      </c>
      <c r="Q428" s="21" t="str" cm="1">
        <f t="array" ref="Q428">INDEX(_xlfn.TEXTSPLIT(INDEX(_xlfn.TEXTSPLIT(טבלה1[[#This Row],[עמודה55]],"-"),2),"/"),1)</f>
        <v xml:space="preserve"> $99 </v>
      </c>
      <c r="R428" s="12">
        <f>AVERAGE(טבלה1[[#This Row],[עמודה59]:[עמודה60]])</f>
        <v>74.5</v>
      </c>
      <c r="S428" s="3">
        <f>VALUE(SUBSTITUTE(טבלה1[[#This Row],[עמודה56]],"$",""))</f>
        <v>50</v>
      </c>
      <c r="T428" s="3">
        <f>VALUE(SUBSTITUTE(טבלה1[[#This Row],[עמודה57]],"$",""))</f>
        <v>99</v>
      </c>
      <c r="U428" s="3" t="str">
        <f>IF(טבלה1[[#This Row],[עמודה58]]&gt;30,"Yes","No")</f>
        <v>Yes</v>
      </c>
    </row>
    <row r="429" spans="1:21" ht="13" x14ac:dyDescent="0.15">
      <c r="A429" s="8" t="s">
        <v>1090</v>
      </c>
      <c r="B429" s="9" t="s">
        <v>1091</v>
      </c>
      <c r="C429" s="9" t="s">
        <v>156</v>
      </c>
      <c r="D429" s="13">
        <v>1000</v>
      </c>
      <c r="E429" s="9" t="s">
        <v>33</v>
      </c>
      <c r="F429" s="9" t="s">
        <v>117</v>
      </c>
      <c r="G429" s="10">
        <v>0.1</v>
      </c>
      <c r="H429" s="11" t="str" cm="1">
        <f t="array" ref="H429">INDEX(_xlfn.TEXTSPLIT(טבלה1[[#This Row],[עמודה2]],","),1)</f>
        <v>Chennai</v>
      </c>
      <c r="I429" s="12" t="str" cm="1">
        <f t="array" ref="I429">INDEX(_xlfn.TEXTSPLIT(טבלה1[[#This Row],[עמודה2]],","),2)</f>
        <v xml:space="preserve"> India</v>
      </c>
      <c r="J429" s="16" t="str">
        <f>_xlfn.CONCAT(טבלה1[[#This Row],[AI_Companies]]," ",טבלה1[[#This Row],[עמודה1]])</f>
        <v>DreamsoftInnovationsPrivateLimited https://dreamsoftin.com</v>
      </c>
      <c r="K429" s="12">
        <v>2</v>
      </c>
      <c r="L429" s="12" t="str">
        <f>IF(טבלה1[[#This Row],[עמודה53]]&gt;2000,"Yes","No")</f>
        <v>No</v>
      </c>
      <c r="M429" s="12">
        <v>9</v>
      </c>
      <c r="N429" s="12">
        <f>AVERAGE(טבלה1[[#This Row],[עמודה52]:[עמודה53]])</f>
        <v>5.5</v>
      </c>
      <c r="O429" s="12" t="str">
        <f>IF(טבלה1[[#This Row],[עמודה4]]="&lt; $25 / hr","0$ - $25 / hr",טבלה1[[#This Row],[עמודה4]])</f>
        <v>$25 - $49 / hr</v>
      </c>
      <c r="P429" s="12" t="str" cm="1">
        <f t="array" ref="P429">INDEX(_xlfn.TEXTSPLIT(טבלה1[[#This Row],[עמודה55]],"-"),1)</f>
        <v xml:space="preserve">$25 </v>
      </c>
      <c r="Q429" s="21" t="str" cm="1">
        <f t="array" ref="Q429">INDEX(_xlfn.TEXTSPLIT(INDEX(_xlfn.TEXTSPLIT(טבלה1[[#This Row],[עמודה55]],"-"),2),"/"),1)</f>
        <v xml:space="preserve"> $49 </v>
      </c>
      <c r="R429" s="12">
        <f>AVERAGE(טבלה1[[#This Row],[עמודה59]:[עמודה60]])</f>
        <v>37</v>
      </c>
      <c r="S429" s="3">
        <f>VALUE(SUBSTITUTE(טבלה1[[#This Row],[עמודה56]],"$",""))</f>
        <v>25</v>
      </c>
      <c r="T429" s="3">
        <f>VALUE(SUBSTITUTE(טבלה1[[#This Row],[עמודה57]],"$",""))</f>
        <v>49</v>
      </c>
      <c r="U429" s="3" t="str">
        <f>IF(טבלה1[[#This Row],[עמודה58]]&gt;30,"Yes","No")</f>
        <v>Yes</v>
      </c>
    </row>
    <row r="430" spans="1:21" ht="13" x14ac:dyDescent="0.15">
      <c r="A430" s="8" t="s">
        <v>1092</v>
      </c>
      <c r="B430" s="9" t="s">
        <v>1093</v>
      </c>
      <c r="C430" s="9" t="s">
        <v>464</v>
      </c>
      <c r="D430" s="13">
        <v>1000</v>
      </c>
      <c r="E430" s="9" t="s">
        <v>33</v>
      </c>
      <c r="F430" s="9" t="s">
        <v>29</v>
      </c>
      <c r="G430" s="10">
        <v>0.1</v>
      </c>
      <c r="H430" s="11" t="str" cm="1">
        <f t="array" ref="H430">INDEX(_xlfn.TEXTSPLIT(טבלה1[[#This Row],[עמודה2]],","),1)</f>
        <v>Lahore</v>
      </c>
      <c r="I430" s="12" t="str" cm="1">
        <f t="array" ref="I430">INDEX(_xlfn.TEXTSPLIT(טבלה1[[#This Row],[עמודה2]],","),2)</f>
        <v xml:space="preserve"> Pakistan</v>
      </c>
      <c r="J430" s="16" t="str">
        <f>_xlfn.CONCAT(טבלה1[[#This Row],[AI_Companies]]," ",טבלה1[[#This Row],[עמודה1]])</f>
        <v>CogentLabs https://cogentlabs.co</v>
      </c>
      <c r="K430" s="12">
        <v>10</v>
      </c>
      <c r="L430" s="12" t="str">
        <f>IF(טבלה1[[#This Row],[עמודה53]]&gt;2000,"Yes","No")</f>
        <v>No</v>
      </c>
      <c r="M430" s="12">
        <v>49</v>
      </c>
      <c r="N430" s="12">
        <f>AVERAGE(טבלה1[[#This Row],[עמודה52]:[עמודה53]])</f>
        <v>29.5</v>
      </c>
      <c r="O430" s="12" t="str">
        <f>IF(טבלה1[[#This Row],[עמודה4]]="&lt; $25 / hr","0$ - $25 / hr",טבלה1[[#This Row],[עמודה4]])</f>
        <v>$25 - $49 / hr</v>
      </c>
      <c r="P430" s="12" t="str" cm="1">
        <f t="array" ref="P430">INDEX(_xlfn.TEXTSPLIT(טבלה1[[#This Row],[עמודה55]],"-"),1)</f>
        <v xml:space="preserve">$25 </v>
      </c>
      <c r="Q430" s="21" t="str" cm="1">
        <f t="array" ref="Q430">INDEX(_xlfn.TEXTSPLIT(INDEX(_xlfn.TEXTSPLIT(טבלה1[[#This Row],[עמודה55]],"-"),2),"/"),1)</f>
        <v xml:space="preserve"> $49 </v>
      </c>
      <c r="R430" s="12">
        <f>AVERAGE(טבלה1[[#This Row],[עמודה59]:[עמודה60]])</f>
        <v>37</v>
      </c>
      <c r="S430" s="3">
        <f>VALUE(SUBSTITUTE(טבלה1[[#This Row],[עמודה56]],"$",""))</f>
        <v>25</v>
      </c>
      <c r="T430" s="3">
        <f>VALUE(SUBSTITUTE(טבלה1[[#This Row],[עמודה57]],"$",""))</f>
        <v>49</v>
      </c>
      <c r="U430" s="3" t="str">
        <f>IF(טבלה1[[#This Row],[עמודה58]]&gt;30,"Yes","No")</f>
        <v>Yes</v>
      </c>
    </row>
    <row r="431" spans="1:21" ht="13" x14ac:dyDescent="0.15">
      <c r="A431" s="8" t="s">
        <v>1094</v>
      </c>
      <c r="B431" s="9" t="s">
        <v>1095</v>
      </c>
      <c r="C431" s="9" t="s">
        <v>987</v>
      </c>
      <c r="D431" s="13">
        <v>1000</v>
      </c>
      <c r="E431" s="9" t="s">
        <v>9</v>
      </c>
      <c r="F431" s="9" t="s">
        <v>117</v>
      </c>
      <c r="G431" s="10">
        <v>0.15</v>
      </c>
      <c r="H431" s="11" t="str" cm="1">
        <f t="array" ref="H431">INDEX(_xlfn.TEXTSPLIT(טבלה1[[#This Row],[עמודה2]],","),1)</f>
        <v>San Diego</v>
      </c>
      <c r="I431" s="12" t="str" cm="1">
        <f t="array" ref="I431">INDEX(_xlfn.TEXTSPLIT(טבלה1[[#This Row],[עמודה2]],","),2)</f>
        <v xml:space="preserve"> CA</v>
      </c>
      <c r="J431" s="16" t="str">
        <f>_xlfn.CONCAT(טבלה1[[#This Row],[AI_Companies]]," ",טבלה1[[#This Row],[עמודה1]])</f>
        <v>OpelLabs https://www.opellabs.com/</v>
      </c>
      <c r="K431" s="12">
        <v>2</v>
      </c>
      <c r="L431" s="12" t="str">
        <f>IF(טבלה1[[#This Row],[עמודה53]]&gt;2000,"Yes","No")</f>
        <v>No</v>
      </c>
      <c r="M431" s="12">
        <v>9</v>
      </c>
      <c r="N431" s="12">
        <f>AVERAGE(טבלה1[[#This Row],[עמודה52]:[עמודה53]])</f>
        <v>5.5</v>
      </c>
      <c r="O431" s="12" t="str">
        <f>IF(טבלה1[[#This Row],[עמודה4]]="&lt; $25 / hr","0$ - $25 / hr",טבלה1[[#This Row],[עמודה4]])</f>
        <v>$50 - $99 / hr</v>
      </c>
      <c r="P431" s="12" t="str" cm="1">
        <f t="array" ref="P431">INDEX(_xlfn.TEXTSPLIT(טבלה1[[#This Row],[עמודה55]],"-"),1)</f>
        <v xml:space="preserve">$50 </v>
      </c>
      <c r="Q431" s="21" t="str" cm="1">
        <f t="array" ref="Q431">INDEX(_xlfn.TEXTSPLIT(INDEX(_xlfn.TEXTSPLIT(טבלה1[[#This Row],[עמודה55]],"-"),2),"/"),1)</f>
        <v xml:space="preserve"> $99 </v>
      </c>
      <c r="R431" s="12">
        <f>AVERAGE(טבלה1[[#This Row],[עמודה59]:[עמודה60]])</f>
        <v>74.5</v>
      </c>
      <c r="S431" s="3">
        <f>VALUE(SUBSTITUTE(טבלה1[[#This Row],[עמודה56]],"$",""))</f>
        <v>50</v>
      </c>
      <c r="T431" s="3">
        <f>VALUE(SUBSTITUTE(טבלה1[[#This Row],[עמודה57]],"$",""))</f>
        <v>99</v>
      </c>
      <c r="U431" s="3" t="str">
        <f>IF(טבלה1[[#This Row],[עמודה58]]&gt;30,"Yes","No")</f>
        <v>Yes</v>
      </c>
    </row>
    <row r="432" spans="1:21" ht="13" x14ac:dyDescent="0.15">
      <c r="A432" s="8" t="s">
        <v>1096</v>
      </c>
      <c r="B432" s="9" t="s">
        <v>1097</v>
      </c>
      <c r="C432" s="9" t="s">
        <v>494</v>
      </c>
      <c r="D432" s="13">
        <v>5000</v>
      </c>
      <c r="E432" s="9" t="s">
        <v>33</v>
      </c>
      <c r="F432" s="9" t="s">
        <v>29</v>
      </c>
      <c r="G432" s="10">
        <v>0.1</v>
      </c>
      <c r="H432" s="11" t="str" cm="1">
        <f t="array" ref="H432">INDEX(_xlfn.TEXTSPLIT(טבלה1[[#This Row],[עמודה2]],","),1)</f>
        <v>Istanbul</v>
      </c>
      <c r="I432" s="12" t="str" cm="1">
        <f t="array" ref="I432">INDEX(_xlfn.TEXTSPLIT(טבלה1[[#This Row],[עמודה2]],","),2)</f>
        <v xml:space="preserve"> Turkey</v>
      </c>
      <c r="J432" s="16" t="str">
        <f>_xlfn.CONCAT(טבלה1[[#This Row],[AI_Companies]]," ",טבלה1[[#This Row],[עמודה1]])</f>
        <v>Developtica https://www.developtica.com</v>
      </c>
      <c r="K432" s="12">
        <v>10</v>
      </c>
      <c r="L432" s="12" t="str">
        <f>IF(טבלה1[[#This Row],[עמודה53]]&gt;2000,"Yes","No")</f>
        <v>No</v>
      </c>
      <c r="M432" s="12">
        <v>49</v>
      </c>
      <c r="N432" s="12">
        <f>AVERAGE(טבלה1[[#This Row],[עמודה52]:[עמודה53]])</f>
        <v>29.5</v>
      </c>
      <c r="O432" s="12" t="str">
        <f>IF(טבלה1[[#This Row],[עמודה4]]="&lt; $25 / hr","0$ - $25 / hr",טבלה1[[#This Row],[עמודה4]])</f>
        <v>$25 - $49 / hr</v>
      </c>
      <c r="P432" s="12" t="str" cm="1">
        <f t="array" ref="P432">INDEX(_xlfn.TEXTSPLIT(טבלה1[[#This Row],[עמודה55]],"-"),1)</f>
        <v xml:space="preserve">$25 </v>
      </c>
      <c r="Q432" s="21" t="str" cm="1">
        <f t="array" ref="Q432">INDEX(_xlfn.TEXTSPLIT(INDEX(_xlfn.TEXTSPLIT(טבלה1[[#This Row],[עמודה55]],"-"),2),"/"),1)</f>
        <v xml:space="preserve"> $49 </v>
      </c>
      <c r="R432" s="12">
        <f>AVERAGE(טבלה1[[#This Row],[עמודה59]:[עמודה60]])</f>
        <v>37</v>
      </c>
      <c r="S432" s="3">
        <f>VALUE(SUBSTITUTE(טבלה1[[#This Row],[עמודה56]],"$",""))</f>
        <v>25</v>
      </c>
      <c r="T432" s="3">
        <f>VALUE(SUBSTITUTE(טבלה1[[#This Row],[עמודה57]],"$",""))</f>
        <v>49</v>
      </c>
      <c r="U432" s="3" t="str">
        <f>IF(טבלה1[[#This Row],[עמודה58]]&gt;30,"Yes","No")</f>
        <v>Yes</v>
      </c>
    </row>
    <row r="433" spans="1:21" ht="13" x14ac:dyDescent="0.15">
      <c r="A433" s="8" t="s">
        <v>1098</v>
      </c>
      <c r="B433" s="9" t="s">
        <v>1099</v>
      </c>
      <c r="C433" s="9" t="s">
        <v>1100</v>
      </c>
      <c r="D433" s="13">
        <v>5000</v>
      </c>
      <c r="E433" s="9" t="s">
        <v>33</v>
      </c>
      <c r="F433" s="9" t="s">
        <v>10</v>
      </c>
      <c r="G433" s="10">
        <v>0.1</v>
      </c>
      <c r="H433" s="11" t="str" cm="1">
        <f t="array" ref="H433">INDEX(_xlfn.TEXTSPLIT(טבלה1[[#This Row],[עמודה2]],","),1)</f>
        <v>Dorval</v>
      </c>
      <c r="I433" s="12" t="str" cm="1">
        <f t="array" ref="I433">INDEX(_xlfn.TEXTSPLIT(טבלה1[[#This Row],[עמודה2]],","),2)</f>
        <v xml:space="preserve"> Canada</v>
      </c>
      <c r="J433" s="16" t="str">
        <f>_xlfn.CONCAT(טבלה1[[#This Row],[AI_Companies]]," ",טבלה1[[#This Row],[עמודה1]])</f>
        <v>Blobstation https://blobstation.com/</v>
      </c>
      <c r="K433" s="12">
        <v>50</v>
      </c>
      <c r="L433" s="12" t="str">
        <f>IF(טבלה1[[#This Row],[עמודה53]]&gt;2000,"Yes","No")</f>
        <v>No</v>
      </c>
      <c r="M433" s="12">
        <v>249</v>
      </c>
      <c r="N433" s="12">
        <f>AVERAGE(טבלה1[[#This Row],[עמודה52]:[עמודה53]])</f>
        <v>149.5</v>
      </c>
      <c r="O433" s="12" t="str">
        <f>IF(טבלה1[[#This Row],[עמודה4]]="&lt; $25 / hr","0$ - $25 / hr",טבלה1[[#This Row],[עמודה4]])</f>
        <v>$25 - $49 / hr</v>
      </c>
      <c r="P433" s="12" t="str" cm="1">
        <f t="array" ref="P433">INDEX(_xlfn.TEXTSPLIT(טבלה1[[#This Row],[עמודה55]],"-"),1)</f>
        <v xml:space="preserve">$25 </v>
      </c>
      <c r="Q433" s="21" t="str" cm="1">
        <f t="array" ref="Q433">INDEX(_xlfn.TEXTSPLIT(INDEX(_xlfn.TEXTSPLIT(טבלה1[[#This Row],[עמודה55]],"-"),2),"/"),1)</f>
        <v xml:space="preserve"> $49 </v>
      </c>
      <c r="R433" s="12">
        <f>AVERAGE(טבלה1[[#This Row],[עמודה59]:[עמודה60]])</f>
        <v>37</v>
      </c>
      <c r="S433" s="3">
        <f>VALUE(SUBSTITUTE(טבלה1[[#This Row],[עמודה56]],"$",""))</f>
        <v>25</v>
      </c>
      <c r="T433" s="3">
        <f>VALUE(SUBSTITUTE(טבלה1[[#This Row],[עמודה57]],"$",""))</f>
        <v>49</v>
      </c>
      <c r="U433" s="3" t="str">
        <f>IF(טבלה1[[#This Row],[עמודה58]]&gt;30,"Yes","No")</f>
        <v>Yes</v>
      </c>
    </row>
    <row r="434" spans="1:21" ht="13" x14ac:dyDescent="0.15">
      <c r="A434" s="8" t="s">
        <v>1101</v>
      </c>
      <c r="B434" s="9" t="s">
        <v>1102</v>
      </c>
      <c r="C434" s="9" t="s">
        <v>1103</v>
      </c>
      <c r="D434" s="13">
        <v>100000</v>
      </c>
      <c r="E434" s="9" t="s">
        <v>21</v>
      </c>
      <c r="F434" s="9" t="s">
        <v>29</v>
      </c>
      <c r="G434" s="10">
        <v>0.1</v>
      </c>
      <c r="H434" s="11" t="str" cm="1">
        <f t="array" ref="H434">INDEX(_xlfn.TEXTSPLIT(טבלה1[[#This Row],[עמודה2]],","),1)</f>
        <v>Khmelnytskyi</v>
      </c>
      <c r="I434" s="12" t="str" cm="1">
        <f t="array" ref="I434">INDEX(_xlfn.TEXTSPLIT(טבלה1[[#This Row],[עמודה2]],","),2)</f>
        <v xml:space="preserve"> Ukraine</v>
      </c>
      <c r="J434" s="16" t="str">
        <f>_xlfn.CONCAT(טבלה1[[#This Row],[AI_Companies]]," ",טבלה1[[#This Row],[עמודה1]])</f>
        <v>Nolttechnologies https://nolt-technologies.com/</v>
      </c>
      <c r="K434" s="12">
        <v>10</v>
      </c>
      <c r="L434" s="12" t="str">
        <f>IF(טבלה1[[#This Row],[עמודה53]]&gt;2000,"Yes","No")</f>
        <v>No</v>
      </c>
      <c r="M434" s="12">
        <v>49</v>
      </c>
      <c r="N434" s="12">
        <f>AVERAGE(טבלה1[[#This Row],[עמודה52]:[עמודה53]])</f>
        <v>29.5</v>
      </c>
      <c r="O434" s="12" t="str">
        <f>IF(טבלה1[[#This Row],[עמודה4]]="&lt; $25 / hr","0$ - $25 / hr",טבלה1[[#This Row],[עמודה4]])</f>
        <v>$100 - $149 / hr</v>
      </c>
      <c r="P434" s="12" t="str" cm="1">
        <f t="array" ref="P434">INDEX(_xlfn.TEXTSPLIT(טבלה1[[#This Row],[עמודה55]],"-"),1)</f>
        <v xml:space="preserve">$100 </v>
      </c>
      <c r="Q434" s="21" t="str" cm="1">
        <f t="array" ref="Q434">INDEX(_xlfn.TEXTSPLIT(INDEX(_xlfn.TEXTSPLIT(טבלה1[[#This Row],[עמודה55]],"-"),2),"/"),1)</f>
        <v xml:space="preserve"> $149 </v>
      </c>
      <c r="R434" s="12">
        <f>AVERAGE(טבלה1[[#This Row],[עמודה59]:[עמודה60]])</f>
        <v>124.5</v>
      </c>
      <c r="S434" s="3">
        <f>VALUE(SUBSTITUTE(טבלה1[[#This Row],[עמודה56]],"$",""))</f>
        <v>100</v>
      </c>
      <c r="T434" s="3">
        <f>VALUE(SUBSTITUTE(טבלה1[[#This Row],[עמודה57]],"$",""))</f>
        <v>149</v>
      </c>
      <c r="U434" s="3" t="str">
        <f>IF(טבלה1[[#This Row],[עמודה58]]&gt;30,"Yes","No")</f>
        <v>Yes</v>
      </c>
    </row>
    <row r="435" spans="1:21" ht="13" x14ac:dyDescent="0.15">
      <c r="A435" s="8" t="s">
        <v>1104</v>
      </c>
      <c r="B435" s="9" t="s">
        <v>1105</v>
      </c>
      <c r="C435" s="9" t="s">
        <v>1106</v>
      </c>
      <c r="D435" s="13">
        <v>5000</v>
      </c>
      <c r="E435" s="9" t="s">
        <v>9</v>
      </c>
      <c r="F435" s="9" t="s">
        <v>117</v>
      </c>
      <c r="G435" s="10">
        <v>0.15</v>
      </c>
      <c r="H435" s="11" t="str" cm="1">
        <f t="array" ref="H435">INDEX(_xlfn.TEXTSPLIT(טבלה1[[#This Row],[עמודה2]],","),1)</f>
        <v>Shrewsbury</v>
      </c>
      <c r="I435" s="12" t="str" cm="1">
        <f t="array" ref="I435">INDEX(_xlfn.TEXTSPLIT(טבלה1[[#This Row],[עמודה2]],","),2)</f>
        <v xml:space="preserve"> United Kingdom</v>
      </c>
      <c r="J435" s="16" t="str">
        <f>_xlfn.CONCAT(טבלה1[[#This Row],[AI_Companies]]," ",טבלה1[[#This Row],[עמודה1]])</f>
        <v>WolfLogicLtd. https://wolflogic.co.uk/contact-us/</v>
      </c>
      <c r="K435" s="12">
        <v>2</v>
      </c>
      <c r="L435" s="12" t="str">
        <f>IF(טבלה1[[#This Row],[עמודה53]]&gt;2000,"Yes","No")</f>
        <v>No</v>
      </c>
      <c r="M435" s="12">
        <v>9</v>
      </c>
      <c r="N435" s="12">
        <f>AVERAGE(טבלה1[[#This Row],[עמודה52]:[עמודה53]])</f>
        <v>5.5</v>
      </c>
      <c r="O435" s="12" t="str">
        <f>IF(טבלה1[[#This Row],[עמודה4]]="&lt; $25 / hr","0$ - $25 / hr",טבלה1[[#This Row],[עמודה4]])</f>
        <v>$50 - $99 / hr</v>
      </c>
      <c r="P435" s="12" t="str" cm="1">
        <f t="array" ref="P435">INDEX(_xlfn.TEXTSPLIT(טבלה1[[#This Row],[עמודה55]],"-"),1)</f>
        <v xml:space="preserve">$50 </v>
      </c>
      <c r="Q435" s="21" t="str" cm="1">
        <f t="array" ref="Q435">INDEX(_xlfn.TEXTSPLIT(INDEX(_xlfn.TEXTSPLIT(טבלה1[[#This Row],[עמודה55]],"-"),2),"/"),1)</f>
        <v xml:space="preserve"> $99 </v>
      </c>
      <c r="R435" s="12">
        <f>AVERAGE(טבלה1[[#This Row],[עמודה59]:[עמודה60]])</f>
        <v>74.5</v>
      </c>
      <c r="S435" s="3">
        <f>VALUE(SUBSTITUTE(טבלה1[[#This Row],[עמודה56]],"$",""))</f>
        <v>50</v>
      </c>
      <c r="T435" s="3">
        <f>VALUE(SUBSTITUTE(טבלה1[[#This Row],[עמודה57]],"$",""))</f>
        <v>99</v>
      </c>
      <c r="U435" s="3" t="str">
        <f>IF(טבלה1[[#This Row],[עמודה58]]&gt;30,"Yes","No")</f>
        <v>Yes</v>
      </c>
    </row>
    <row r="436" spans="1:21" ht="13" x14ac:dyDescent="0.15">
      <c r="A436" s="8" t="s">
        <v>1107</v>
      </c>
      <c r="B436" s="9" t="s">
        <v>1108</v>
      </c>
      <c r="C436" s="9" t="s">
        <v>28</v>
      </c>
      <c r="D436" s="13">
        <v>25000</v>
      </c>
      <c r="E436" s="9" t="s">
        <v>9</v>
      </c>
      <c r="F436" s="9" t="s">
        <v>10</v>
      </c>
      <c r="G436" s="10">
        <v>0.1</v>
      </c>
      <c r="H436" s="11" t="str" cm="1">
        <f t="array" ref="H436">INDEX(_xlfn.TEXTSPLIT(טבלה1[[#This Row],[עמודה2]],","),1)</f>
        <v>Warszawa</v>
      </c>
      <c r="I436" s="12" t="str" cm="1">
        <f t="array" ref="I436">INDEX(_xlfn.TEXTSPLIT(טבלה1[[#This Row],[עמודה2]],","),2)</f>
        <v xml:space="preserve"> Poland</v>
      </c>
      <c r="J436" s="16" t="str">
        <f>_xlfn.CONCAT(טבלה1[[#This Row],[AI_Companies]]," ",טבלה1[[#This Row],[עמודה1]])</f>
        <v>9LivesData http://9livesdata.com</v>
      </c>
      <c r="K436" s="12">
        <v>50</v>
      </c>
      <c r="L436" s="12" t="str">
        <f>IF(טבלה1[[#This Row],[עמודה53]]&gt;2000,"Yes","No")</f>
        <v>No</v>
      </c>
      <c r="M436" s="12">
        <v>249</v>
      </c>
      <c r="N436" s="12">
        <f>AVERAGE(טבלה1[[#This Row],[עמודה52]:[עמודה53]])</f>
        <v>149.5</v>
      </c>
      <c r="O436" s="12" t="str">
        <f>IF(טבלה1[[#This Row],[עמודה4]]="&lt; $25 / hr","0$ - $25 / hr",טבלה1[[#This Row],[עמודה4]])</f>
        <v>$50 - $99 / hr</v>
      </c>
      <c r="P436" s="12" t="str" cm="1">
        <f t="array" ref="P436">INDEX(_xlfn.TEXTSPLIT(טבלה1[[#This Row],[עמודה55]],"-"),1)</f>
        <v xml:space="preserve">$50 </v>
      </c>
      <c r="Q436" s="21" t="str" cm="1">
        <f t="array" ref="Q436">INDEX(_xlfn.TEXTSPLIT(INDEX(_xlfn.TEXTSPLIT(טבלה1[[#This Row],[עמודה55]],"-"),2),"/"),1)</f>
        <v xml:space="preserve"> $99 </v>
      </c>
      <c r="R436" s="12">
        <f>AVERAGE(טבלה1[[#This Row],[עמודה59]:[עמודה60]])</f>
        <v>74.5</v>
      </c>
      <c r="S436" s="3">
        <f>VALUE(SUBSTITUTE(טבלה1[[#This Row],[עמודה56]],"$",""))</f>
        <v>50</v>
      </c>
      <c r="T436" s="3">
        <f>VALUE(SUBSTITUTE(טבלה1[[#This Row],[עמודה57]],"$",""))</f>
        <v>99</v>
      </c>
      <c r="U436" s="3" t="str">
        <f>IF(טבלה1[[#This Row],[עמודה58]]&gt;30,"Yes","No")</f>
        <v>Yes</v>
      </c>
    </row>
    <row r="437" spans="1:21" ht="13" x14ac:dyDescent="0.15">
      <c r="A437" s="8" t="s">
        <v>1109</v>
      </c>
      <c r="B437" s="9" t="s">
        <v>1110</v>
      </c>
      <c r="C437" s="9" t="s">
        <v>1111</v>
      </c>
      <c r="D437" s="13">
        <v>10000</v>
      </c>
      <c r="E437" s="9" t="s">
        <v>33</v>
      </c>
      <c r="F437" s="9" t="s">
        <v>29</v>
      </c>
      <c r="G437" s="10">
        <v>0.1</v>
      </c>
      <c r="H437" s="11" t="str" cm="1">
        <f t="array" ref="H437">INDEX(_xlfn.TEXTSPLIT(טבלה1[[#This Row],[עמודה2]],","),1)</f>
        <v>Bangkok</v>
      </c>
      <c r="I437" s="12" t="str" cm="1">
        <f t="array" ref="I437">INDEX(_xlfn.TEXTSPLIT(טבלה1[[#This Row],[עמודה2]],","),2)</f>
        <v xml:space="preserve"> Thailand</v>
      </c>
      <c r="J437" s="16" t="str">
        <f>_xlfn.CONCAT(טבלה1[[#This Row],[AI_Companies]]," ",טבלה1[[#This Row],[עמודה1]])</f>
        <v>CODEMONDAY https://codemonday.com</v>
      </c>
      <c r="K437" s="12">
        <v>10</v>
      </c>
      <c r="L437" s="12" t="str">
        <f>IF(טבלה1[[#This Row],[עמודה53]]&gt;2000,"Yes","No")</f>
        <v>No</v>
      </c>
      <c r="M437" s="12">
        <v>49</v>
      </c>
      <c r="N437" s="12">
        <f>AVERAGE(טבלה1[[#This Row],[עמודה52]:[עמודה53]])</f>
        <v>29.5</v>
      </c>
      <c r="O437" s="12" t="str">
        <f>IF(טבלה1[[#This Row],[עמודה4]]="&lt; $25 / hr","0$ - $25 / hr",טבלה1[[#This Row],[עמודה4]])</f>
        <v>$25 - $49 / hr</v>
      </c>
      <c r="P437" s="12" t="str" cm="1">
        <f t="array" ref="P437">INDEX(_xlfn.TEXTSPLIT(טבלה1[[#This Row],[עמודה55]],"-"),1)</f>
        <v xml:space="preserve">$25 </v>
      </c>
      <c r="Q437" s="21" t="str" cm="1">
        <f t="array" ref="Q437">INDEX(_xlfn.TEXTSPLIT(INDEX(_xlfn.TEXTSPLIT(טבלה1[[#This Row],[עמודה55]],"-"),2),"/"),1)</f>
        <v xml:space="preserve"> $49 </v>
      </c>
      <c r="R437" s="12">
        <f>AVERAGE(טבלה1[[#This Row],[עמודה59]:[עמודה60]])</f>
        <v>37</v>
      </c>
      <c r="S437" s="3">
        <f>VALUE(SUBSTITUTE(טבלה1[[#This Row],[עמודה56]],"$",""))</f>
        <v>25</v>
      </c>
      <c r="T437" s="3">
        <f>VALUE(SUBSTITUTE(טבלה1[[#This Row],[עמודה57]],"$",""))</f>
        <v>49</v>
      </c>
      <c r="U437" s="3" t="str">
        <f>IF(טבלה1[[#This Row],[עמודה58]]&gt;30,"Yes","No")</f>
        <v>Yes</v>
      </c>
    </row>
    <row r="438" spans="1:21" ht="13" x14ac:dyDescent="0.15">
      <c r="A438" s="8" t="s">
        <v>1112</v>
      </c>
      <c r="B438" s="9" t="s">
        <v>1113</v>
      </c>
      <c r="C438" s="9" t="s">
        <v>20</v>
      </c>
      <c r="D438" s="13">
        <v>100000</v>
      </c>
      <c r="E438" s="9" t="s">
        <v>57</v>
      </c>
      <c r="F438" s="9" t="s">
        <v>29</v>
      </c>
      <c r="G438" s="10">
        <v>0.1</v>
      </c>
      <c r="H438" s="11" t="str" cm="1">
        <f t="array" ref="H438">INDEX(_xlfn.TEXTSPLIT(טבלה1[[#This Row],[עמודה2]],","),1)</f>
        <v>New York</v>
      </c>
      <c r="I438" s="12" t="str" cm="1">
        <f t="array" ref="I438">INDEX(_xlfn.TEXTSPLIT(טבלה1[[#This Row],[עמודה2]],","),2)</f>
        <v xml:space="preserve"> NY</v>
      </c>
      <c r="J438" s="16" t="str">
        <f>_xlfn.CONCAT(טבלה1[[#This Row],[AI_Companies]]," ",טבלה1[[#This Row],[עמודה1]])</f>
        <v>REKALL http://www.rekall.ai</v>
      </c>
      <c r="K438" s="12">
        <v>10</v>
      </c>
      <c r="L438" s="12" t="str">
        <f>IF(טבלה1[[#This Row],[עמודה53]]&gt;2000,"Yes","No")</f>
        <v>No</v>
      </c>
      <c r="M438" s="12">
        <v>49</v>
      </c>
      <c r="N438" s="12">
        <f>AVERAGE(טבלה1[[#This Row],[עמודה52]:[עמודה53]])</f>
        <v>29.5</v>
      </c>
      <c r="O438" s="12" t="str">
        <f>IF(טבלה1[[#This Row],[עמודה4]]="&lt; $25 / hr","0$ - $25 / hr",טבלה1[[#This Row],[עמודה4]])</f>
        <v>$200 - $300 / hr</v>
      </c>
      <c r="P438" s="12" t="str" cm="1">
        <f t="array" ref="P438">INDEX(_xlfn.TEXTSPLIT(טבלה1[[#This Row],[עמודה55]],"-"),1)</f>
        <v xml:space="preserve">$200 </v>
      </c>
      <c r="Q438" s="21" t="str" cm="1">
        <f t="array" ref="Q438">INDEX(_xlfn.TEXTSPLIT(INDEX(_xlfn.TEXTSPLIT(טבלה1[[#This Row],[עמודה55]],"-"),2),"/"),1)</f>
        <v xml:space="preserve"> $300 </v>
      </c>
      <c r="R438" s="12">
        <f>AVERAGE(טבלה1[[#This Row],[עמודה59]:[עמודה60]])</f>
        <v>250</v>
      </c>
      <c r="S438" s="3">
        <f>VALUE(SUBSTITUTE(טבלה1[[#This Row],[עמודה56]],"$",""))</f>
        <v>200</v>
      </c>
      <c r="T438" s="3">
        <f>VALUE(SUBSTITUTE(טבלה1[[#This Row],[עמודה57]],"$",""))</f>
        <v>300</v>
      </c>
      <c r="U438" s="3" t="str">
        <f>IF(טבלה1[[#This Row],[עמודה58]]&gt;30,"Yes","No")</f>
        <v>Yes</v>
      </c>
    </row>
    <row r="439" spans="1:21" ht="13" x14ac:dyDescent="0.15">
      <c r="A439" s="8" t="s">
        <v>1114</v>
      </c>
      <c r="B439" s="9" t="s">
        <v>1115</v>
      </c>
      <c r="C439" s="9" t="s">
        <v>102</v>
      </c>
      <c r="D439" s="13">
        <v>25000</v>
      </c>
      <c r="E439" s="9" t="s">
        <v>33</v>
      </c>
      <c r="F439" s="9" t="s">
        <v>117</v>
      </c>
      <c r="G439" s="10">
        <v>0.15</v>
      </c>
      <c r="H439" s="11" t="str" cm="1">
        <f t="array" ref="H439">INDEX(_xlfn.TEXTSPLIT(טבלה1[[#This Row],[עמודה2]],","),1)</f>
        <v>London</v>
      </c>
      <c r="I439" s="12" t="str" cm="1">
        <f t="array" ref="I439">INDEX(_xlfn.TEXTSPLIT(טבלה1[[#This Row],[עמודה2]],","),2)</f>
        <v xml:space="preserve"> United Kingdom</v>
      </c>
      <c r="J439" s="16" t="str">
        <f>_xlfn.CONCAT(טבלה1[[#This Row],[AI_Companies]]," ",טבלה1[[#This Row],[עמודה1]])</f>
        <v>PrudensioDigital https://prudensio.co.uk</v>
      </c>
      <c r="K439" s="12">
        <v>2</v>
      </c>
      <c r="L439" s="12" t="str">
        <f>IF(טבלה1[[#This Row],[עמודה53]]&gt;2000,"Yes","No")</f>
        <v>No</v>
      </c>
      <c r="M439" s="12">
        <v>9</v>
      </c>
      <c r="N439" s="12">
        <f>AVERAGE(טבלה1[[#This Row],[עמודה52]:[עמודה53]])</f>
        <v>5.5</v>
      </c>
      <c r="O439" s="12" t="str">
        <f>IF(טבלה1[[#This Row],[עמודה4]]="&lt; $25 / hr","0$ - $25 / hr",טבלה1[[#This Row],[עמודה4]])</f>
        <v>$25 - $49 / hr</v>
      </c>
      <c r="P439" s="12" t="str" cm="1">
        <f t="array" ref="P439">INDEX(_xlfn.TEXTSPLIT(טבלה1[[#This Row],[עמודה55]],"-"),1)</f>
        <v xml:space="preserve">$25 </v>
      </c>
      <c r="Q439" s="21" t="str" cm="1">
        <f t="array" ref="Q439">INDEX(_xlfn.TEXTSPLIT(INDEX(_xlfn.TEXTSPLIT(טבלה1[[#This Row],[עמודה55]],"-"),2),"/"),1)</f>
        <v xml:space="preserve"> $49 </v>
      </c>
      <c r="R439" s="12">
        <f>AVERAGE(טבלה1[[#This Row],[עמודה59]:[עמודה60]])</f>
        <v>37</v>
      </c>
      <c r="S439" s="3">
        <f>VALUE(SUBSTITUTE(טבלה1[[#This Row],[עמודה56]],"$",""))</f>
        <v>25</v>
      </c>
      <c r="T439" s="3">
        <f>VALUE(SUBSTITUTE(טבלה1[[#This Row],[עמודה57]],"$",""))</f>
        <v>49</v>
      </c>
      <c r="U439" s="3" t="str">
        <f>IF(טבלה1[[#This Row],[עמודה58]]&gt;30,"Yes","No")</f>
        <v>Yes</v>
      </c>
    </row>
    <row r="440" spans="1:21" ht="13" x14ac:dyDescent="0.15">
      <c r="A440" s="8" t="s">
        <v>1116</v>
      </c>
      <c r="B440" s="9" t="s">
        <v>1117</v>
      </c>
      <c r="C440" s="9" t="s">
        <v>1118</v>
      </c>
      <c r="D440" s="13">
        <v>10000</v>
      </c>
      <c r="E440" s="9" t="s">
        <v>33</v>
      </c>
      <c r="F440" s="9" t="s">
        <v>117</v>
      </c>
      <c r="G440" s="10">
        <v>0.1</v>
      </c>
      <c r="H440" s="11" t="str" cm="1">
        <f t="array" ref="H440">INDEX(_xlfn.TEXTSPLIT(טבלה1[[#This Row],[עמודה2]],","),1)</f>
        <v>Den Haag</v>
      </c>
      <c r="I440" s="12" t="str" cm="1">
        <f t="array" ref="I440">INDEX(_xlfn.TEXTSPLIT(טבלה1[[#This Row],[עמודה2]],","),2)</f>
        <v xml:space="preserve"> Netherlands</v>
      </c>
      <c r="J440" s="16" t="str">
        <f>_xlfn.CONCAT(טבלה1[[#This Row],[AI_Companies]]," ",טבלה1[[#This Row],[עמודה1]])</f>
        <v>Eastsource https://www.eastsource.tech/</v>
      </c>
      <c r="K440" s="12">
        <v>2</v>
      </c>
      <c r="L440" s="12" t="str">
        <f>IF(טבלה1[[#This Row],[עמודה53]]&gt;2000,"Yes","No")</f>
        <v>No</v>
      </c>
      <c r="M440" s="12">
        <v>9</v>
      </c>
      <c r="N440" s="12">
        <f>AVERAGE(טבלה1[[#This Row],[עמודה52]:[עמודה53]])</f>
        <v>5.5</v>
      </c>
      <c r="O440" s="12" t="str">
        <f>IF(טבלה1[[#This Row],[עמודה4]]="&lt; $25 / hr","0$ - $25 / hr",טבלה1[[#This Row],[עמודה4]])</f>
        <v>$25 - $49 / hr</v>
      </c>
      <c r="P440" s="12" t="str" cm="1">
        <f t="array" ref="P440">INDEX(_xlfn.TEXTSPLIT(טבלה1[[#This Row],[עמודה55]],"-"),1)</f>
        <v xml:space="preserve">$25 </v>
      </c>
      <c r="Q440" s="21" t="str" cm="1">
        <f t="array" ref="Q440">INDEX(_xlfn.TEXTSPLIT(INDEX(_xlfn.TEXTSPLIT(טבלה1[[#This Row],[עמודה55]],"-"),2),"/"),1)</f>
        <v xml:space="preserve"> $49 </v>
      </c>
      <c r="R440" s="12">
        <f>AVERAGE(טבלה1[[#This Row],[עמודה59]:[עמודה60]])</f>
        <v>37</v>
      </c>
      <c r="S440" s="3">
        <f>VALUE(SUBSTITUTE(טבלה1[[#This Row],[עמודה56]],"$",""))</f>
        <v>25</v>
      </c>
      <c r="T440" s="3">
        <f>VALUE(SUBSTITUTE(טבלה1[[#This Row],[עמודה57]],"$",""))</f>
        <v>49</v>
      </c>
      <c r="U440" s="3" t="str">
        <f>IF(טבלה1[[#This Row],[עמודה58]]&gt;30,"Yes","No")</f>
        <v>Yes</v>
      </c>
    </row>
    <row r="441" spans="1:21" ht="13" x14ac:dyDescent="0.15">
      <c r="A441" s="8" t="s">
        <v>1119</v>
      </c>
      <c r="B441" s="9" t="s">
        <v>1120</v>
      </c>
      <c r="C441" s="9" t="s">
        <v>361</v>
      </c>
      <c r="D441" s="13">
        <v>5000</v>
      </c>
      <c r="E441" s="9" t="s">
        <v>14</v>
      </c>
      <c r="F441" s="9" t="s">
        <v>10</v>
      </c>
      <c r="G441" s="10">
        <v>0.1</v>
      </c>
      <c r="H441" s="11" t="str" cm="1">
        <f t="array" ref="H441">INDEX(_xlfn.TEXTSPLIT(טבלה1[[#This Row],[עמודה2]],","),1)</f>
        <v>Pune</v>
      </c>
      <c r="I441" s="12" t="str" cm="1">
        <f t="array" ref="I441">INDEX(_xlfn.TEXTSPLIT(טבלה1[[#This Row],[עמודה2]],","),2)</f>
        <v xml:space="preserve"> India</v>
      </c>
      <c r="J441" s="16" t="str">
        <f>_xlfn.CONCAT(טבלה1[[#This Row],[AI_Companies]]," ",טבלה1[[#This Row],[עמודה1]])</f>
        <v>Apptware https://apptware.com/</v>
      </c>
      <c r="K441" s="12">
        <v>50</v>
      </c>
      <c r="L441" s="12" t="str">
        <f>IF(טבלה1[[#This Row],[עמודה53]]&gt;2000,"Yes","No")</f>
        <v>No</v>
      </c>
      <c r="M441" s="12">
        <v>249</v>
      </c>
      <c r="N441" s="12">
        <f>AVERAGE(טבלה1[[#This Row],[עמודה52]:[עמודה53]])</f>
        <v>149.5</v>
      </c>
      <c r="O441" s="12" t="str">
        <f>IF(טבלה1[[#This Row],[עמודה4]]="&lt; $25 / hr","0$ - $25 / hr",טבלה1[[#This Row],[עמודה4]])</f>
        <v>0$ - $25 / hr</v>
      </c>
      <c r="P441" s="12" t="str" cm="1">
        <f t="array" ref="P441">INDEX(_xlfn.TEXTSPLIT(טבלה1[[#This Row],[עמודה55]],"-"),1)</f>
        <v xml:space="preserve">0$ </v>
      </c>
      <c r="Q441" s="21" t="str" cm="1">
        <f t="array" ref="Q441">INDEX(_xlfn.TEXTSPLIT(INDEX(_xlfn.TEXTSPLIT(טבלה1[[#This Row],[עמודה55]],"-"),2),"/"),1)</f>
        <v xml:space="preserve"> $25 </v>
      </c>
      <c r="R441" s="12">
        <f>AVERAGE(טבלה1[[#This Row],[עמודה59]:[עמודה60]])</f>
        <v>12.5</v>
      </c>
      <c r="S441" s="3">
        <f>VALUE(SUBSTITUTE(טבלה1[[#This Row],[עמודה56]],"$",""))</f>
        <v>0</v>
      </c>
      <c r="T441" s="3">
        <f>VALUE(SUBSTITUTE(טבלה1[[#This Row],[עמודה57]],"$",""))</f>
        <v>25</v>
      </c>
      <c r="U441" s="3" t="str">
        <f>IF(טבלה1[[#This Row],[עמודה58]]&gt;30,"Yes","No")</f>
        <v>No</v>
      </c>
    </row>
    <row r="442" spans="1:21" ht="13" x14ac:dyDescent="0.15">
      <c r="A442" s="8" t="s">
        <v>1121</v>
      </c>
      <c r="B442" s="9" t="s">
        <v>1122</v>
      </c>
      <c r="C442" s="9" t="s">
        <v>69</v>
      </c>
      <c r="D442" s="13">
        <v>25000</v>
      </c>
      <c r="E442" s="9" t="s">
        <v>33</v>
      </c>
      <c r="F442" s="9" t="s">
        <v>29</v>
      </c>
      <c r="G442" s="10">
        <v>0.1</v>
      </c>
      <c r="H442" s="11" t="str" cm="1">
        <f t="array" ref="H442">INDEX(_xlfn.TEXTSPLIT(טבלה1[[#This Row],[עמודה2]],","),1)</f>
        <v>Bengaluru</v>
      </c>
      <c r="I442" s="12" t="str" cm="1">
        <f t="array" ref="I442">INDEX(_xlfn.TEXTSPLIT(טבלה1[[#This Row],[עמודה2]],","),2)</f>
        <v xml:space="preserve"> India</v>
      </c>
      <c r="J442" s="16" t="str">
        <f>_xlfn.CONCAT(טבלה1[[#This Row],[AI_Companies]]," ",טבלה1[[#This Row],[עמודה1]])</f>
        <v>Metafic https://metafic.co/</v>
      </c>
      <c r="K442" s="12">
        <v>10</v>
      </c>
      <c r="L442" s="12" t="str">
        <f>IF(טבלה1[[#This Row],[עמודה53]]&gt;2000,"Yes","No")</f>
        <v>No</v>
      </c>
      <c r="M442" s="12">
        <v>49</v>
      </c>
      <c r="N442" s="12">
        <f>AVERAGE(טבלה1[[#This Row],[עמודה52]:[עמודה53]])</f>
        <v>29.5</v>
      </c>
      <c r="O442" s="12" t="str">
        <f>IF(טבלה1[[#This Row],[עמודה4]]="&lt; $25 / hr","0$ - $25 / hr",טבלה1[[#This Row],[עמודה4]])</f>
        <v>$25 - $49 / hr</v>
      </c>
      <c r="P442" s="12" t="str" cm="1">
        <f t="array" ref="P442">INDEX(_xlfn.TEXTSPLIT(טבלה1[[#This Row],[עמודה55]],"-"),1)</f>
        <v xml:space="preserve">$25 </v>
      </c>
      <c r="Q442" s="21" t="str" cm="1">
        <f t="array" ref="Q442">INDEX(_xlfn.TEXTSPLIT(INDEX(_xlfn.TEXTSPLIT(טבלה1[[#This Row],[עמודה55]],"-"),2),"/"),1)</f>
        <v xml:space="preserve"> $49 </v>
      </c>
      <c r="R442" s="12">
        <f>AVERAGE(טבלה1[[#This Row],[עמודה59]:[עמודה60]])</f>
        <v>37</v>
      </c>
      <c r="S442" s="3">
        <f>VALUE(SUBSTITUTE(טבלה1[[#This Row],[עמודה56]],"$",""))</f>
        <v>25</v>
      </c>
      <c r="T442" s="3">
        <f>VALUE(SUBSTITUTE(טבלה1[[#This Row],[עמודה57]],"$",""))</f>
        <v>49</v>
      </c>
      <c r="U442" s="3" t="str">
        <f>IF(טבלה1[[#This Row],[עמודה58]]&gt;30,"Yes","No")</f>
        <v>Yes</v>
      </c>
    </row>
    <row r="443" spans="1:21" ht="13" x14ac:dyDescent="0.15">
      <c r="A443" s="8" t="s">
        <v>1123</v>
      </c>
      <c r="B443" s="9" t="s">
        <v>1124</v>
      </c>
      <c r="C443" s="9" t="s">
        <v>32</v>
      </c>
      <c r="D443" s="13">
        <v>1000</v>
      </c>
      <c r="E443" s="9" t="s">
        <v>33</v>
      </c>
      <c r="F443" s="9" t="s">
        <v>29</v>
      </c>
      <c r="G443" s="10">
        <v>0.2</v>
      </c>
      <c r="H443" s="11" t="str" cm="1">
        <f t="array" ref="H443">INDEX(_xlfn.TEXTSPLIT(טבלה1[[#This Row],[עמודה2]],","),1)</f>
        <v>Islamabad</v>
      </c>
      <c r="I443" s="12" t="str" cm="1">
        <f t="array" ref="I443">INDEX(_xlfn.TEXTSPLIT(טבלה1[[#This Row],[עמודה2]],","),2)</f>
        <v xml:space="preserve"> Pakistan</v>
      </c>
      <c r="J443" s="16" t="str">
        <f>_xlfn.CONCAT(טבלה1[[#This Row],[AI_Companies]]," ",טבלה1[[#This Row],[עמודה1]])</f>
        <v>SkyTether http://skytether.tech</v>
      </c>
      <c r="K443" s="12">
        <v>10</v>
      </c>
      <c r="L443" s="12" t="str">
        <f>IF(טבלה1[[#This Row],[עמודה53]]&gt;2000,"Yes","No")</f>
        <v>No</v>
      </c>
      <c r="M443" s="12">
        <v>49</v>
      </c>
      <c r="N443" s="12">
        <f>AVERAGE(טבלה1[[#This Row],[עמודה52]:[עמודה53]])</f>
        <v>29.5</v>
      </c>
      <c r="O443" s="12" t="str">
        <f>IF(טבלה1[[#This Row],[עמודה4]]="&lt; $25 / hr","0$ - $25 / hr",טבלה1[[#This Row],[עמודה4]])</f>
        <v>$25 - $49 / hr</v>
      </c>
      <c r="P443" s="12" t="str" cm="1">
        <f t="array" ref="P443">INDEX(_xlfn.TEXTSPLIT(טבלה1[[#This Row],[עמודה55]],"-"),1)</f>
        <v xml:space="preserve">$25 </v>
      </c>
      <c r="Q443" s="21" t="str" cm="1">
        <f t="array" ref="Q443">INDEX(_xlfn.TEXTSPLIT(INDEX(_xlfn.TEXTSPLIT(טבלה1[[#This Row],[עמודה55]],"-"),2),"/"),1)</f>
        <v xml:space="preserve"> $49 </v>
      </c>
      <c r="R443" s="12">
        <f>AVERAGE(טבלה1[[#This Row],[עמודה59]:[עמודה60]])</f>
        <v>37</v>
      </c>
      <c r="S443" s="3">
        <f>VALUE(SUBSTITUTE(טבלה1[[#This Row],[עמודה56]],"$",""))</f>
        <v>25</v>
      </c>
      <c r="T443" s="3">
        <f>VALUE(SUBSTITUTE(טבלה1[[#This Row],[עמודה57]],"$",""))</f>
        <v>49</v>
      </c>
      <c r="U443" s="3" t="str">
        <f>IF(טבלה1[[#This Row],[עמודה58]]&gt;30,"Yes","No")</f>
        <v>Yes</v>
      </c>
    </row>
    <row r="444" spans="1:21" ht="13" x14ac:dyDescent="0.15">
      <c r="A444" s="8" t="s">
        <v>1125</v>
      </c>
      <c r="B444" s="9" t="s">
        <v>1126</v>
      </c>
      <c r="C444" s="9" t="s">
        <v>1127</v>
      </c>
      <c r="D444" s="13">
        <v>1000</v>
      </c>
      <c r="E444" s="9" t="s">
        <v>33</v>
      </c>
      <c r="F444" s="9" t="s">
        <v>117</v>
      </c>
      <c r="G444" s="10">
        <v>0.1</v>
      </c>
      <c r="H444" s="11" t="str" cm="1">
        <f t="array" ref="H444">INDEX(_xlfn.TEXTSPLIT(טבלה1[[#This Row],[עמודה2]],","),1)</f>
        <v>CABA</v>
      </c>
      <c r="I444" s="12" t="str" cm="1">
        <f t="array" ref="I444">INDEX(_xlfn.TEXTSPLIT(טבלה1[[#This Row],[עמודה2]],","),2)</f>
        <v xml:space="preserve"> Argentina</v>
      </c>
      <c r="J444" s="16" t="str">
        <f>_xlfn.CONCAT(טבלה1[[#This Row],[AI_Companies]]," ",טבלה1[[#This Row],[עמודה1]])</f>
        <v>NewBitCrew https://newbitcrew.com/en</v>
      </c>
      <c r="K444" s="12">
        <v>2</v>
      </c>
      <c r="L444" s="12" t="str">
        <f>IF(טבלה1[[#This Row],[עמודה53]]&gt;2000,"Yes","No")</f>
        <v>No</v>
      </c>
      <c r="M444" s="12">
        <v>9</v>
      </c>
      <c r="N444" s="12">
        <f>AVERAGE(טבלה1[[#This Row],[עמודה52]:[עמודה53]])</f>
        <v>5.5</v>
      </c>
      <c r="O444" s="12" t="str">
        <f>IF(טבלה1[[#This Row],[עמודה4]]="&lt; $25 / hr","0$ - $25 / hr",טבלה1[[#This Row],[עמודה4]])</f>
        <v>$25 - $49 / hr</v>
      </c>
      <c r="P444" s="12" t="str" cm="1">
        <f t="array" ref="P444">INDEX(_xlfn.TEXTSPLIT(טבלה1[[#This Row],[עמודה55]],"-"),1)</f>
        <v xml:space="preserve">$25 </v>
      </c>
      <c r="Q444" s="21" t="str" cm="1">
        <f t="array" ref="Q444">INDEX(_xlfn.TEXTSPLIT(INDEX(_xlfn.TEXTSPLIT(טבלה1[[#This Row],[עמודה55]],"-"),2),"/"),1)</f>
        <v xml:space="preserve"> $49 </v>
      </c>
      <c r="R444" s="12">
        <f>AVERAGE(טבלה1[[#This Row],[עמודה59]:[עמודה60]])</f>
        <v>37</v>
      </c>
      <c r="S444" s="3">
        <f>VALUE(SUBSTITUTE(טבלה1[[#This Row],[עמודה56]],"$",""))</f>
        <v>25</v>
      </c>
      <c r="T444" s="3">
        <f>VALUE(SUBSTITUTE(טבלה1[[#This Row],[עמודה57]],"$",""))</f>
        <v>49</v>
      </c>
      <c r="U444" s="3" t="str">
        <f>IF(טבלה1[[#This Row],[עמודה58]]&gt;30,"Yes","No")</f>
        <v>Yes</v>
      </c>
    </row>
    <row r="445" spans="1:21" ht="13" x14ac:dyDescent="0.15">
      <c r="A445" s="8" t="s">
        <v>1128</v>
      </c>
      <c r="B445" s="9" t="s">
        <v>1129</v>
      </c>
      <c r="C445" s="9" t="s">
        <v>168</v>
      </c>
      <c r="D445" s="13">
        <v>1000</v>
      </c>
      <c r="E445" s="9" t="s">
        <v>14</v>
      </c>
      <c r="F445" s="9" t="s">
        <v>29</v>
      </c>
      <c r="G445" s="10">
        <v>0.1</v>
      </c>
      <c r="H445" s="11" t="str" cm="1">
        <f t="array" ref="H445">INDEX(_xlfn.TEXTSPLIT(טבלה1[[#This Row],[עמודה2]],","),1)</f>
        <v>Ahmedabad</v>
      </c>
      <c r="I445" s="12" t="str" cm="1">
        <f t="array" ref="I445">INDEX(_xlfn.TEXTSPLIT(טבלה1[[#This Row],[עמודה2]],","),2)</f>
        <v xml:space="preserve"> India</v>
      </c>
      <c r="J445" s="16" t="str">
        <f>_xlfn.CONCAT(טבלה1[[#This Row],[AI_Companies]]," ",טבלה1[[#This Row],[עמודה1]])</f>
        <v>SAYYESMEDIASOLUTIONS-SYMSWEB https://www.symsweb.com/</v>
      </c>
      <c r="K445" s="12">
        <v>10</v>
      </c>
      <c r="L445" s="12" t="str">
        <f>IF(טבלה1[[#This Row],[עמודה53]]&gt;2000,"Yes","No")</f>
        <v>No</v>
      </c>
      <c r="M445" s="12">
        <v>49</v>
      </c>
      <c r="N445" s="12">
        <f>AVERAGE(טבלה1[[#This Row],[עמודה52]:[עמודה53]])</f>
        <v>29.5</v>
      </c>
      <c r="O445" s="12" t="str">
        <f>IF(טבלה1[[#This Row],[עמודה4]]="&lt; $25 / hr","0$ - $25 / hr",טבלה1[[#This Row],[עמודה4]])</f>
        <v>0$ - $25 / hr</v>
      </c>
      <c r="P445" s="12" t="str" cm="1">
        <f t="array" ref="P445">INDEX(_xlfn.TEXTSPLIT(טבלה1[[#This Row],[עמודה55]],"-"),1)</f>
        <v xml:space="preserve">0$ </v>
      </c>
      <c r="Q445" s="21" t="str" cm="1">
        <f t="array" ref="Q445">INDEX(_xlfn.TEXTSPLIT(INDEX(_xlfn.TEXTSPLIT(טבלה1[[#This Row],[עמודה55]],"-"),2),"/"),1)</f>
        <v xml:space="preserve"> $25 </v>
      </c>
      <c r="R445" s="12">
        <f>AVERAGE(טבלה1[[#This Row],[עמודה59]:[עמודה60]])</f>
        <v>12.5</v>
      </c>
      <c r="S445" s="3">
        <f>VALUE(SUBSTITUTE(טבלה1[[#This Row],[עמודה56]],"$",""))</f>
        <v>0</v>
      </c>
      <c r="T445" s="3">
        <f>VALUE(SUBSTITUTE(טבלה1[[#This Row],[עמודה57]],"$",""))</f>
        <v>25</v>
      </c>
      <c r="U445" s="3" t="str">
        <f>IF(טבלה1[[#This Row],[עמודה58]]&gt;30,"Yes","No")</f>
        <v>No</v>
      </c>
    </row>
    <row r="446" spans="1:21" ht="13" x14ac:dyDescent="0.15">
      <c r="A446" s="8" t="s">
        <v>1130</v>
      </c>
      <c r="B446" s="9" t="s">
        <v>1131</v>
      </c>
      <c r="C446" s="9" t="s">
        <v>464</v>
      </c>
      <c r="D446" s="13">
        <v>5000</v>
      </c>
      <c r="E446" s="9" t="s">
        <v>33</v>
      </c>
      <c r="F446" s="9" t="s">
        <v>29</v>
      </c>
      <c r="G446" s="10">
        <v>0.1</v>
      </c>
      <c r="H446" s="11" t="str" cm="1">
        <f t="array" ref="H446">INDEX(_xlfn.TEXTSPLIT(טבלה1[[#This Row],[עמודה2]],","),1)</f>
        <v>Lahore</v>
      </c>
      <c r="I446" s="12" t="str" cm="1">
        <f t="array" ref="I446">INDEX(_xlfn.TEXTSPLIT(טבלה1[[#This Row],[עמודה2]],","),2)</f>
        <v xml:space="preserve"> Pakistan</v>
      </c>
      <c r="J446" s="16" t="str">
        <f>_xlfn.CONCAT(טבלה1[[#This Row],[AI_Companies]]," ",טבלה1[[#This Row],[עמודה1]])</f>
        <v>nullBrainer https://nullbrainer.io</v>
      </c>
      <c r="K446" s="12">
        <v>10</v>
      </c>
      <c r="L446" s="12" t="str">
        <f>IF(טבלה1[[#This Row],[עמודה53]]&gt;2000,"Yes","No")</f>
        <v>No</v>
      </c>
      <c r="M446" s="12">
        <v>49</v>
      </c>
      <c r="N446" s="12">
        <f>AVERAGE(טבלה1[[#This Row],[עמודה52]:[עמודה53]])</f>
        <v>29.5</v>
      </c>
      <c r="O446" s="12" t="str">
        <f>IF(טבלה1[[#This Row],[עמודה4]]="&lt; $25 / hr","0$ - $25 / hr",טבלה1[[#This Row],[עמודה4]])</f>
        <v>$25 - $49 / hr</v>
      </c>
      <c r="P446" s="12" t="str" cm="1">
        <f t="array" ref="P446">INDEX(_xlfn.TEXTSPLIT(טבלה1[[#This Row],[עמודה55]],"-"),1)</f>
        <v xml:space="preserve">$25 </v>
      </c>
      <c r="Q446" s="21" t="str" cm="1">
        <f t="array" ref="Q446">INDEX(_xlfn.TEXTSPLIT(INDEX(_xlfn.TEXTSPLIT(טבלה1[[#This Row],[עמודה55]],"-"),2),"/"),1)</f>
        <v xml:space="preserve"> $49 </v>
      </c>
      <c r="R446" s="12">
        <f>AVERAGE(טבלה1[[#This Row],[עמודה59]:[עמודה60]])</f>
        <v>37</v>
      </c>
      <c r="S446" s="3">
        <f>VALUE(SUBSTITUTE(טבלה1[[#This Row],[עמודה56]],"$",""))</f>
        <v>25</v>
      </c>
      <c r="T446" s="3">
        <f>VALUE(SUBSTITUTE(טבלה1[[#This Row],[עמודה57]],"$",""))</f>
        <v>49</v>
      </c>
      <c r="U446" s="3" t="str">
        <f>IF(טבלה1[[#This Row],[עמודה58]]&gt;30,"Yes","No")</f>
        <v>Yes</v>
      </c>
    </row>
    <row r="447" spans="1:21" ht="13" x14ac:dyDescent="0.15">
      <c r="A447" s="8" t="s">
        <v>1132</v>
      </c>
      <c r="B447" s="9" t="s">
        <v>1133</v>
      </c>
      <c r="C447" s="9" t="s">
        <v>1134</v>
      </c>
      <c r="D447" s="13">
        <v>10000</v>
      </c>
      <c r="E447" s="9" t="s">
        <v>4</v>
      </c>
      <c r="F447" s="9" t="s">
        <v>29</v>
      </c>
      <c r="G447" s="10">
        <v>0.15</v>
      </c>
      <c r="H447" s="11" t="str" cm="1">
        <f t="array" ref="H447">INDEX(_xlfn.TEXTSPLIT(טבלה1[[#This Row],[עמודה2]],","),1)</f>
        <v>Ciudad de México</v>
      </c>
      <c r="I447" s="12" t="str" cm="1">
        <f t="array" ref="I447">INDEX(_xlfn.TEXTSPLIT(טבלה1[[#This Row],[עמודה2]],","),2)</f>
        <v xml:space="preserve"> Mexico</v>
      </c>
      <c r="J447" s="16" t="str">
        <f>_xlfn.CONCAT(טבלה1[[#This Row],[AI_Companies]]," ",טבלה1[[#This Row],[עמודה1]])</f>
        <v>Konfront http://www.konfront.co/</v>
      </c>
      <c r="K447" s="12">
        <v>10</v>
      </c>
      <c r="L447" s="12" t="str">
        <f>IF(טבלה1[[#This Row],[עמודה53]]&gt;2000,"Yes","No")</f>
        <v>No</v>
      </c>
      <c r="M447" s="12">
        <v>49</v>
      </c>
      <c r="N447" s="12">
        <f>AVERAGE(טבלה1[[#This Row],[עמודה52]:[עמודה53]])</f>
        <v>29.5</v>
      </c>
      <c r="O447" s="12" t="str">
        <f>IF(טבלה1[[#This Row],[עמודה4]]="&lt; $25 / hr","0$ - $25 / hr",טבלה1[[#This Row],[עמודה4]])</f>
        <v>Undisclosed</v>
      </c>
      <c r="P447" s="12" t="str" cm="1">
        <f t="array" ref="P447">INDEX(_xlfn.TEXTSPLIT(טבלה1[[#This Row],[עמודה55]],"-"),1)</f>
        <v>Undisclosed</v>
      </c>
      <c r="Q447" s="21" t="e" cm="1">
        <f t="array" ref="Q447">INDEX(_xlfn.TEXTSPLIT(INDEX(_xlfn.TEXTSPLIT(טבלה1[[#This Row],[עמודה55]],"-"),2),"/"),1)</f>
        <v>#REF!</v>
      </c>
      <c r="R447" s="12" t="e">
        <f>AVERAGE(טבלה1[[#This Row],[עמודה59]:[עמודה60]])</f>
        <v>#VALUE!</v>
      </c>
      <c r="S447" s="3" t="e">
        <f>VALUE(SUBSTITUTE(טבלה1[[#This Row],[עמודה56]],"$",""))</f>
        <v>#VALUE!</v>
      </c>
      <c r="T447" s="3" t="e">
        <f>VALUE(SUBSTITUTE(טבלה1[[#This Row],[עמודה57]],"$",""))</f>
        <v>#REF!</v>
      </c>
      <c r="U447" s="3" t="e">
        <f>IF(טבלה1[[#This Row],[עמודה58]]&gt;30,"Yes","No")</f>
        <v>#VALUE!</v>
      </c>
    </row>
    <row r="448" spans="1:21" ht="13" x14ac:dyDescent="0.15">
      <c r="A448" s="8" t="s">
        <v>1135</v>
      </c>
      <c r="B448" s="9" t="s">
        <v>1136</v>
      </c>
      <c r="C448" s="9" t="s">
        <v>1137</v>
      </c>
      <c r="D448" s="13">
        <v>1000</v>
      </c>
      <c r="E448" s="9" t="s">
        <v>33</v>
      </c>
      <c r="F448" s="9" t="s">
        <v>29</v>
      </c>
      <c r="G448" s="10">
        <v>0.25</v>
      </c>
      <c r="H448" s="11" t="str" cm="1">
        <f t="array" ref="H448">INDEX(_xlfn.TEXTSPLIT(טבלה1[[#This Row],[עמודה2]],","),1)</f>
        <v>Al Bataeh</v>
      </c>
      <c r="I448" s="12" t="str" cm="1">
        <f t="array" ref="I448">INDEX(_xlfn.TEXTSPLIT(טבלה1[[#This Row],[עמודה2]],","),2)</f>
        <v xml:space="preserve"> United Arab Emirates</v>
      </c>
      <c r="J448" s="16" t="str">
        <f>_xlfn.CONCAT(טבלה1[[#This Row],[AI_Companies]]," ",טבלה1[[#This Row],[עמודה1]])</f>
        <v>TechnoGroupOriginator http://www.technogroupit.com/</v>
      </c>
      <c r="K448" s="12">
        <v>10</v>
      </c>
      <c r="L448" s="12" t="str">
        <f>IF(טבלה1[[#This Row],[עמודה53]]&gt;2000,"Yes","No")</f>
        <v>No</v>
      </c>
      <c r="M448" s="12">
        <v>49</v>
      </c>
      <c r="N448" s="12">
        <f>AVERAGE(טבלה1[[#This Row],[עמודה52]:[עמודה53]])</f>
        <v>29.5</v>
      </c>
      <c r="O448" s="12" t="str">
        <f>IF(טבלה1[[#This Row],[עמודה4]]="&lt; $25 / hr","0$ - $25 / hr",טבלה1[[#This Row],[עמודה4]])</f>
        <v>$25 - $49 / hr</v>
      </c>
      <c r="P448" s="12" t="str" cm="1">
        <f t="array" ref="P448">INDEX(_xlfn.TEXTSPLIT(טבלה1[[#This Row],[עמודה55]],"-"),1)</f>
        <v xml:space="preserve">$25 </v>
      </c>
      <c r="Q448" s="21" t="str" cm="1">
        <f t="array" ref="Q448">INDEX(_xlfn.TEXTSPLIT(INDEX(_xlfn.TEXTSPLIT(טבלה1[[#This Row],[עמודה55]],"-"),2),"/"),1)</f>
        <v xml:space="preserve"> $49 </v>
      </c>
      <c r="R448" s="12">
        <f>AVERAGE(טבלה1[[#This Row],[עמודה59]:[עמודה60]])</f>
        <v>37</v>
      </c>
      <c r="S448" s="3">
        <f>VALUE(SUBSTITUTE(טבלה1[[#This Row],[עמודה56]],"$",""))</f>
        <v>25</v>
      </c>
      <c r="T448" s="3">
        <f>VALUE(SUBSTITUTE(טבלה1[[#This Row],[עמודה57]],"$",""))</f>
        <v>49</v>
      </c>
      <c r="U448" s="3" t="str">
        <f>IF(טבלה1[[#This Row],[עמודה58]]&gt;30,"Yes","No")</f>
        <v>Yes</v>
      </c>
    </row>
    <row r="449" spans="1:21" ht="13" x14ac:dyDescent="0.15">
      <c r="A449" s="8" t="s">
        <v>1138</v>
      </c>
      <c r="B449" s="9" t="s">
        <v>1139</v>
      </c>
      <c r="C449" s="9" t="s">
        <v>240</v>
      </c>
      <c r="D449" s="13">
        <v>5000</v>
      </c>
      <c r="E449" s="9" t="s">
        <v>33</v>
      </c>
      <c r="F449" s="9" t="s">
        <v>29</v>
      </c>
      <c r="G449" s="10">
        <v>0.1</v>
      </c>
      <c r="H449" s="11" t="str" cm="1">
        <f t="array" ref="H449">INDEX(_xlfn.TEXTSPLIT(טבלה1[[#This Row],[עמודה2]],","),1)</f>
        <v>San Jose</v>
      </c>
      <c r="I449" s="12" t="str" cm="1">
        <f t="array" ref="I449">INDEX(_xlfn.TEXTSPLIT(טבלה1[[#This Row],[עמודה2]],","),2)</f>
        <v xml:space="preserve"> CA</v>
      </c>
      <c r="J449" s="16" t="str">
        <f>_xlfn.CONCAT(טבלה1[[#This Row],[AI_Companies]]," ",טבלה1[[#This Row],[עמודה1]])</f>
        <v>Grayphite https://grayphite.com</v>
      </c>
      <c r="K449" s="12">
        <v>10</v>
      </c>
      <c r="L449" s="12" t="str">
        <f>IF(טבלה1[[#This Row],[עמודה53]]&gt;2000,"Yes","No")</f>
        <v>No</v>
      </c>
      <c r="M449" s="12">
        <v>49</v>
      </c>
      <c r="N449" s="12">
        <f>AVERAGE(טבלה1[[#This Row],[עמודה52]:[עמודה53]])</f>
        <v>29.5</v>
      </c>
      <c r="O449" s="12" t="str">
        <f>IF(טבלה1[[#This Row],[עמודה4]]="&lt; $25 / hr","0$ - $25 / hr",טבלה1[[#This Row],[עמודה4]])</f>
        <v>$25 - $49 / hr</v>
      </c>
      <c r="P449" s="12" t="str" cm="1">
        <f t="array" ref="P449">INDEX(_xlfn.TEXTSPLIT(טבלה1[[#This Row],[עמודה55]],"-"),1)</f>
        <v xml:space="preserve">$25 </v>
      </c>
      <c r="Q449" s="21" t="str" cm="1">
        <f t="array" ref="Q449">INDEX(_xlfn.TEXTSPLIT(INDEX(_xlfn.TEXTSPLIT(טבלה1[[#This Row],[עמודה55]],"-"),2),"/"),1)</f>
        <v xml:space="preserve"> $49 </v>
      </c>
      <c r="R449" s="12">
        <f>AVERAGE(טבלה1[[#This Row],[עמודה59]:[עמודה60]])</f>
        <v>37</v>
      </c>
      <c r="S449" s="3">
        <f>VALUE(SUBSTITUTE(טבלה1[[#This Row],[עמודה56]],"$",""))</f>
        <v>25</v>
      </c>
      <c r="T449" s="3">
        <f>VALUE(SUBSTITUTE(טבלה1[[#This Row],[עמודה57]],"$",""))</f>
        <v>49</v>
      </c>
      <c r="U449" s="3" t="str">
        <f>IF(טבלה1[[#This Row],[עמודה58]]&gt;30,"Yes","No")</f>
        <v>Yes</v>
      </c>
    </row>
    <row r="450" spans="1:21" ht="13" x14ac:dyDescent="0.15">
      <c r="A450" s="8" t="s">
        <v>1140</v>
      </c>
      <c r="B450" s="9" t="s">
        <v>1141</v>
      </c>
      <c r="C450" s="9" t="s">
        <v>1142</v>
      </c>
      <c r="D450" s="13">
        <v>10000</v>
      </c>
      <c r="E450" s="9" t="s">
        <v>14</v>
      </c>
      <c r="F450" s="9" t="s">
        <v>10</v>
      </c>
      <c r="G450" s="10">
        <v>0.1</v>
      </c>
      <c r="H450" s="11" t="str" cm="1">
        <f t="array" ref="H450">INDEX(_xlfn.TEXTSPLIT(טבלה1[[#This Row],[עמודה2]],","),1)</f>
        <v>Dhaka</v>
      </c>
      <c r="I450" s="12" t="str" cm="1">
        <f t="array" ref="I450">INDEX(_xlfn.TEXTSPLIT(טבלה1[[#This Row],[עמודה2]],","),2)</f>
        <v xml:space="preserve"> Bangladesh</v>
      </c>
      <c r="J450" s="16" t="str">
        <f>_xlfn.CONCAT(טבלה1[[#This Row],[AI_Companies]]," ",טבלה1[[#This Row],[עמודה1]])</f>
        <v>BatteryLowInteractiveLtd http://batterylowinteractive.com/</v>
      </c>
      <c r="K450" s="12">
        <v>50</v>
      </c>
      <c r="L450" s="12" t="str">
        <f>IF(טבלה1[[#This Row],[עמודה53]]&gt;2000,"Yes","No")</f>
        <v>No</v>
      </c>
      <c r="M450" s="12">
        <v>249</v>
      </c>
      <c r="N450" s="12">
        <f>AVERAGE(טבלה1[[#This Row],[עמודה52]:[עמודה53]])</f>
        <v>149.5</v>
      </c>
      <c r="O450" s="12" t="str">
        <f>IF(טבלה1[[#This Row],[עמודה4]]="&lt; $25 / hr","0$ - $25 / hr",טבלה1[[#This Row],[עמודה4]])</f>
        <v>0$ - $25 / hr</v>
      </c>
      <c r="P450" s="12" t="str" cm="1">
        <f t="array" ref="P450">INDEX(_xlfn.TEXTSPLIT(טבלה1[[#This Row],[עמודה55]],"-"),1)</f>
        <v xml:space="preserve">0$ </v>
      </c>
      <c r="Q450" s="21" t="str" cm="1">
        <f t="array" ref="Q450">INDEX(_xlfn.TEXTSPLIT(INDEX(_xlfn.TEXTSPLIT(טבלה1[[#This Row],[עמודה55]],"-"),2),"/"),1)</f>
        <v xml:space="preserve"> $25 </v>
      </c>
      <c r="R450" s="12">
        <f>AVERAGE(טבלה1[[#This Row],[עמודה59]:[עמודה60]])</f>
        <v>12.5</v>
      </c>
      <c r="S450" s="3">
        <f>VALUE(SUBSTITUTE(טבלה1[[#This Row],[עמודה56]],"$",""))</f>
        <v>0</v>
      </c>
      <c r="T450" s="3">
        <f>VALUE(SUBSTITUTE(טבלה1[[#This Row],[עמודה57]],"$",""))</f>
        <v>25</v>
      </c>
      <c r="U450" s="3" t="str">
        <f>IF(טבלה1[[#This Row],[עמודה58]]&gt;30,"Yes","No")</f>
        <v>No</v>
      </c>
    </row>
    <row r="451" spans="1:21" ht="13" x14ac:dyDescent="0.15">
      <c r="A451" s="8" t="s">
        <v>1143</v>
      </c>
      <c r="B451" s="9" t="s">
        <v>1144</v>
      </c>
      <c r="C451" s="11"/>
      <c r="D451" s="13">
        <v>10000</v>
      </c>
      <c r="E451" s="9" t="s">
        <v>9</v>
      </c>
      <c r="F451" s="9" t="s">
        <v>10</v>
      </c>
      <c r="G451" s="10">
        <v>0.1</v>
      </c>
      <c r="H451" s="11" t="e" cm="1">
        <f t="array" ref="H451">INDEX(_xlfn.TEXTSPLIT(טבלה1[[#This Row],[עמודה2]],","),1)</f>
        <v>#VALUE!</v>
      </c>
      <c r="I451" s="12" t="e" cm="1">
        <f t="array" ref="I451">INDEX(_xlfn.TEXTSPLIT(טבלה1[[#This Row],[עמודה2]],","),2)</f>
        <v>#VALUE!</v>
      </c>
      <c r="J451" s="16" t="str">
        <f>_xlfn.CONCAT(טבלה1[[#This Row],[AI_Companies]]," ",טבלה1[[#This Row],[עמודה1]])</f>
        <v>Aterise http://www.aterise.com</v>
      </c>
      <c r="K451" s="12">
        <v>50</v>
      </c>
      <c r="L451" s="12" t="str">
        <f>IF(טבלה1[[#This Row],[עמודה53]]&gt;2000,"Yes","No")</f>
        <v>No</v>
      </c>
      <c r="M451" s="12">
        <v>249</v>
      </c>
      <c r="N451" s="12">
        <f>AVERAGE(טבלה1[[#This Row],[עמודה52]:[עמודה53]])</f>
        <v>149.5</v>
      </c>
      <c r="O451" s="12" t="str">
        <f>IF(טבלה1[[#This Row],[עמודה4]]="&lt; $25 / hr","0$ - $25 / hr",טבלה1[[#This Row],[עמודה4]])</f>
        <v>$50 - $99 / hr</v>
      </c>
      <c r="P451" s="12" t="str" cm="1">
        <f t="array" ref="P451">INDEX(_xlfn.TEXTSPLIT(טבלה1[[#This Row],[עמודה55]],"-"),1)</f>
        <v xml:space="preserve">$50 </v>
      </c>
      <c r="Q451" s="21" t="str" cm="1">
        <f t="array" ref="Q451">INDEX(_xlfn.TEXTSPLIT(INDEX(_xlfn.TEXTSPLIT(טבלה1[[#This Row],[עמודה55]],"-"),2),"/"),1)</f>
        <v xml:space="preserve"> $99 </v>
      </c>
      <c r="R451" s="12">
        <f>AVERAGE(טבלה1[[#This Row],[עמודה59]:[עמודה60]])</f>
        <v>74.5</v>
      </c>
      <c r="S451" s="3">
        <f>VALUE(SUBSTITUTE(טבלה1[[#This Row],[עמודה56]],"$",""))</f>
        <v>50</v>
      </c>
      <c r="T451" s="3">
        <f>VALUE(SUBSTITUTE(טבלה1[[#This Row],[עמודה57]],"$",""))</f>
        <v>99</v>
      </c>
      <c r="U451" s="3" t="str">
        <f>IF(טבלה1[[#This Row],[עמודה58]]&gt;30,"Yes","No")</f>
        <v>Yes</v>
      </c>
    </row>
    <row r="452" spans="1:21" ht="13" x14ac:dyDescent="0.15">
      <c r="A452" s="8" t="s">
        <v>1145</v>
      </c>
      <c r="B452" s="9" t="s">
        <v>1146</v>
      </c>
      <c r="C452" s="9" t="s">
        <v>20</v>
      </c>
      <c r="D452" s="13">
        <v>25000</v>
      </c>
      <c r="E452" s="9" t="s">
        <v>4</v>
      </c>
      <c r="F452" s="9" t="s">
        <v>117</v>
      </c>
      <c r="G452" s="10">
        <v>0.1</v>
      </c>
      <c r="H452" s="11" t="str" cm="1">
        <f t="array" ref="H452">INDEX(_xlfn.TEXTSPLIT(טבלה1[[#This Row],[עמודה2]],","),1)</f>
        <v>New York</v>
      </c>
      <c r="I452" s="12" t="str" cm="1">
        <f t="array" ref="I452">INDEX(_xlfn.TEXTSPLIT(טבלה1[[#This Row],[עמודה2]],","),2)</f>
        <v xml:space="preserve"> NY</v>
      </c>
      <c r="J452" s="16" t="str">
        <f>_xlfn.CONCAT(טבלה1[[#This Row],[AI_Companies]]," ",טבלה1[[#This Row],[עמודה1]])</f>
        <v>YoJonesy https://yojonesy.com/</v>
      </c>
      <c r="K452" s="12">
        <v>2</v>
      </c>
      <c r="L452" s="12" t="str">
        <f>IF(טבלה1[[#This Row],[עמודה53]]&gt;2000,"Yes","No")</f>
        <v>No</v>
      </c>
      <c r="M452" s="12">
        <v>9</v>
      </c>
      <c r="N452" s="12">
        <f>AVERAGE(טבלה1[[#This Row],[עמודה52]:[עמודה53]])</f>
        <v>5.5</v>
      </c>
      <c r="O452" s="12" t="str">
        <f>IF(טבלה1[[#This Row],[עמודה4]]="&lt; $25 / hr","0$ - $25 / hr",טבלה1[[#This Row],[עמודה4]])</f>
        <v>Undisclosed</v>
      </c>
      <c r="P452" s="12" t="str" cm="1">
        <f t="array" ref="P452">INDEX(_xlfn.TEXTSPLIT(טבלה1[[#This Row],[עמודה55]],"-"),1)</f>
        <v>Undisclosed</v>
      </c>
      <c r="Q452" s="21" t="e" cm="1">
        <f t="array" ref="Q452">INDEX(_xlfn.TEXTSPLIT(INDEX(_xlfn.TEXTSPLIT(טבלה1[[#This Row],[עמודה55]],"-"),2),"/"),1)</f>
        <v>#REF!</v>
      </c>
      <c r="R452" s="12" t="e">
        <f>AVERAGE(טבלה1[[#This Row],[עמודה59]:[עמודה60]])</f>
        <v>#VALUE!</v>
      </c>
      <c r="S452" s="3" t="e">
        <f>VALUE(SUBSTITUTE(טבלה1[[#This Row],[עמודה56]],"$",""))</f>
        <v>#VALUE!</v>
      </c>
      <c r="T452" s="3" t="e">
        <f>VALUE(SUBSTITUTE(טבלה1[[#This Row],[עמודה57]],"$",""))</f>
        <v>#REF!</v>
      </c>
      <c r="U452" s="3" t="e">
        <f>IF(טבלה1[[#This Row],[עמודה58]]&gt;30,"Yes","No")</f>
        <v>#VALUE!</v>
      </c>
    </row>
    <row r="453" spans="1:21" ht="13" x14ac:dyDescent="0.15">
      <c r="A453" s="8" t="s">
        <v>1147</v>
      </c>
      <c r="B453" s="9" t="s">
        <v>1148</v>
      </c>
      <c r="C453" s="9" t="s">
        <v>102</v>
      </c>
      <c r="D453" s="13">
        <v>5000</v>
      </c>
      <c r="E453" s="9" t="s">
        <v>33</v>
      </c>
      <c r="F453" s="9" t="s">
        <v>29</v>
      </c>
      <c r="G453" s="10">
        <v>0.1</v>
      </c>
      <c r="H453" s="11" t="str" cm="1">
        <f t="array" ref="H453">INDEX(_xlfn.TEXTSPLIT(טבלה1[[#This Row],[עמודה2]],","),1)</f>
        <v>London</v>
      </c>
      <c r="I453" s="12" t="str" cm="1">
        <f t="array" ref="I453">INDEX(_xlfn.TEXTSPLIT(טבלה1[[#This Row],[עמודה2]],","),2)</f>
        <v xml:space="preserve"> United Kingdom</v>
      </c>
      <c r="J453" s="16" t="str">
        <f>_xlfn.CONCAT(טבלה1[[#This Row],[AI_Companies]]," ",טבלה1[[#This Row],[עמודה1]])</f>
        <v>OraxTechnologiesLtd https://oraxtech.com</v>
      </c>
      <c r="K453" s="12">
        <v>10</v>
      </c>
      <c r="L453" s="12" t="str">
        <f>IF(טבלה1[[#This Row],[עמודה53]]&gt;2000,"Yes","No")</f>
        <v>No</v>
      </c>
      <c r="M453" s="12">
        <v>49</v>
      </c>
      <c r="N453" s="12">
        <f>AVERAGE(טבלה1[[#This Row],[עמודה52]:[עמודה53]])</f>
        <v>29.5</v>
      </c>
      <c r="O453" s="12" t="str">
        <f>IF(טבלה1[[#This Row],[עמודה4]]="&lt; $25 / hr","0$ - $25 / hr",טבלה1[[#This Row],[עמודה4]])</f>
        <v>$25 - $49 / hr</v>
      </c>
      <c r="P453" s="12" t="str" cm="1">
        <f t="array" ref="P453">INDEX(_xlfn.TEXTSPLIT(טבלה1[[#This Row],[עמודה55]],"-"),1)</f>
        <v xml:space="preserve">$25 </v>
      </c>
      <c r="Q453" s="21" t="str" cm="1">
        <f t="array" ref="Q453">INDEX(_xlfn.TEXTSPLIT(INDEX(_xlfn.TEXTSPLIT(טבלה1[[#This Row],[עמודה55]],"-"),2),"/"),1)</f>
        <v xml:space="preserve"> $49 </v>
      </c>
      <c r="R453" s="12">
        <f>AVERAGE(טבלה1[[#This Row],[עמודה59]:[עמודה60]])</f>
        <v>37</v>
      </c>
      <c r="S453" s="3">
        <f>VALUE(SUBSTITUTE(טבלה1[[#This Row],[עמודה56]],"$",""))</f>
        <v>25</v>
      </c>
      <c r="T453" s="3">
        <f>VALUE(SUBSTITUTE(טבלה1[[#This Row],[עמודה57]],"$",""))</f>
        <v>49</v>
      </c>
      <c r="U453" s="3" t="str">
        <f>IF(טבלה1[[#This Row],[עמודה58]]&gt;30,"Yes","No")</f>
        <v>Yes</v>
      </c>
    </row>
    <row r="454" spans="1:21" ht="13" x14ac:dyDescent="0.15">
      <c r="A454" s="8" t="s">
        <v>1149</v>
      </c>
      <c r="B454" s="9" t="s">
        <v>1150</v>
      </c>
      <c r="C454" s="9" t="s">
        <v>563</v>
      </c>
      <c r="D454" s="13">
        <v>1000</v>
      </c>
      <c r="E454" s="9" t="s">
        <v>9</v>
      </c>
      <c r="F454" s="9" t="s">
        <v>29</v>
      </c>
      <c r="G454" s="10">
        <v>0.1</v>
      </c>
      <c r="H454" s="11" t="str" cm="1">
        <f t="array" ref="H454">INDEX(_xlfn.TEXTSPLIT(טבלה1[[#This Row],[עמודה2]],","),1)</f>
        <v>Karachi</v>
      </c>
      <c r="I454" s="12" t="str" cm="1">
        <f t="array" ref="I454">INDEX(_xlfn.TEXTSPLIT(טבלה1[[#This Row],[עמודה2]],","),2)</f>
        <v xml:space="preserve"> Pakistan</v>
      </c>
      <c r="J454" s="16" t="str">
        <f>_xlfn.CONCAT(טבלה1[[#This Row],[AI_Companies]]," ",טבלה1[[#This Row],[עמודה1]])</f>
        <v>RegexDotPvtLtd https://regex.global/</v>
      </c>
      <c r="K454" s="12">
        <v>10</v>
      </c>
      <c r="L454" s="12" t="str">
        <f>IF(טבלה1[[#This Row],[עמודה53]]&gt;2000,"Yes","No")</f>
        <v>No</v>
      </c>
      <c r="M454" s="12">
        <v>49</v>
      </c>
      <c r="N454" s="12">
        <f>AVERAGE(טבלה1[[#This Row],[עמודה52]:[עמודה53]])</f>
        <v>29.5</v>
      </c>
      <c r="O454" s="12" t="str">
        <f>IF(טבלה1[[#This Row],[עמודה4]]="&lt; $25 / hr","0$ - $25 / hr",טבלה1[[#This Row],[עמודה4]])</f>
        <v>$50 - $99 / hr</v>
      </c>
      <c r="P454" s="12" t="str" cm="1">
        <f t="array" ref="P454">INDEX(_xlfn.TEXTSPLIT(טבלה1[[#This Row],[עמודה55]],"-"),1)</f>
        <v xml:space="preserve">$50 </v>
      </c>
      <c r="Q454" s="21" t="str" cm="1">
        <f t="array" ref="Q454">INDEX(_xlfn.TEXTSPLIT(INDEX(_xlfn.TEXTSPLIT(טבלה1[[#This Row],[עמודה55]],"-"),2),"/"),1)</f>
        <v xml:space="preserve"> $99 </v>
      </c>
      <c r="R454" s="12">
        <f>AVERAGE(טבלה1[[#This Row],[עמודה59]:[עמודה60]])</f>
        <v>74.5</v>
      </c>
      <c r="S454" s="3">
        <f>VALUE(SUBSTITUTE(טבלה1[[#This Row],[עמודה56]],"$",""))</f>
        <v>50</v>
      </c>
      <c r="T454" s="3">
        <f>VALUE(SUBSTITUTE(טבלה1[[#This Row],[עמודה57]],"$",""))</f>
        <v>99</v>
      </c>
      <c r="U454" s="3" t="str">
        <f>IF(טבלה1[[#This Row],[עמודה58]]&gt;30,"Yes","No")</f>
        <v>Yes</v>
      </c>
    </row>
    <row r="455" spans="1:21" ht="13" x14ac:dyDescent="0.15">
      <c r="A455" s="8" t="s">
        <v>1151</v>
      </c>
      <c r="B455" s="9" t="s">
        <v>1152</v>
      </c>
      <c r="C455" s="9" t="s">
        <v>102</v>
      </c>
      <c r="D455" s="13">
        <v>1000</v>
      </c>
      <c r="E455" s="9" t="s">
        <v>9</v>
      </c>
      <c r="F455" s="9" t="s">
        <v>29</v>
      </c>
      <c r="G455" s="10">
        <v>0.1</v>
      </c>
      <c r="H455" s="11" t="str" cm="1">
        <f t="array" ref="H455">INDEX(_xlfn.TEXTSPLIT(טבלה1[[#This Row],[עמודה2]],","),1)</f>
        <v>London</v>
      </c>
      <c r="I455" s="12" t="str" cm="1">
        <f t="array" ref="I455">INDEX(_xlfn.TEXTSPLIT(טבלה1[[#This Row],[עמודה2]],","),2)</f>
        <v xml:space="preserve"> United Kingdom</v>
      </c>
      <c r="J455" s="16" t="str">
        <f>_xlfn.CONCAT(טבלה1[[#This Row],[AI_Companies]]," ",טבלה1[[#This Row],[עמודה1]])</f>
        <v>WealaxLTD https://www.wealax.com</v>
      </c>
      <c r="K455" s="12">
        <v>10</v>
      </c>
      <c r="L455" s="12" t="str">
        <f>IF(טבלה1[[#This Row],[עמודה53]]&gt;2000,"Yes","No")</f>
        <v>No</v>
      </c>
      <c r="M455" s="12">
        <v>49</v>
      </c>
      <c r="N455" s="12">
        <f>AVERAGE(טבלה1[[#This Row],[עמודה52]:[עמודה53]])</f>
        <v>29.5</v>
      </c>
      <c r="O455" s="12" t="str">
        <f>IF(טבלה1[[#This Row],[עמודה4]]="&lt; $25 / hr","0$ - $25 / hr",טבלה1[[#This Row],[עמודה4]])</f>
        <v>$50 - $99 / hr</v>
      </c>
      <c r="P455" s="12" t="str" cm="1">
        <f t="array" ref="P455">INDEX(_xlfn.TEXTSPLIT(טבלה1[[#This Row],[עמודה55]],"-"),1)</f>
        <v xml:space="preserve">$50 </v>
      </c>
      <c r="Q455" s="21" t="str" cm="1">
        <f t="array" ref="Q455">INDEX(_xlfn.TEXTSPLIT(INDEX(_xlfn.TEXTSPLIT(טבלה1[[#This Row],[עמודה55]],"-"),2),"/"),1)</f>
        <v xml:space="preserve"> $99 </v>
      </c>
      <c r="R455" s="12">
        <f>AVERAGE(טבלה1[[#This Row],[עמודה59]:[עמודה60]])</f>
        <v>74.5</v>
      </c>
      <c r="S455" s="3">
        <f>VALUE(SUBSTITUTE(טבלה1[[#This Row],[עמודה56]],"$",""))</f>
        <v>50</v>
      </c>
      <c r="T455" s="3">
        <f>VALUE(SUBSTITUTE(טבלה1[[#This Row],[עמודה57]],"$",""))</f>
        <v>99</v>
      </c>
      <c r="U455" s="3" t="str">
        <f>IF(טבלה1[[#This Row],[עמודה58]]&gt;30,"Yes","No")</f>
        <v>Yes</v>
      </c>
    </row>
    <row r="456" spans="1:21" ht="13" x14ac:dyDescent="0.15">
      <c r="A456" s="8" t="s">
        <v>1153</v>
      </c>
      <c r="B456" s="9" t="s">
        <v>1154</v>
      </c>
      <c r="C456" s="9" t="s">
        <v>311</v>
      </c>
      <c r="D456" s="13">
        <v>10000</v>
      </c>
      <c r="E456" s="9" t="s">
        <v>21</v>
      </c>
      <c r="F456" s="9" t="s">
        <v>10</v>
      </c>
      <c r="G456" s="10">
        <v>0.1</v>
      </c>
      <c r="H456" s="11" t="str" cm="1">
        <f t="array" ref="H456">INDEX(_xlfn.TEXTSPLIT(טבלה1[[#This Row],[עמודה2]],","),1)</f>
        <v>Vancouver</v>
      </c>
      <c r="I456" s="12" t="str" cm="1">
        <f t="array" ref="I456">INDEX(_xlfn.TEXTSPLIT(טבלה1[[#This Row],[עמודה2]],","),2)</f>
        <v xml:space="preserve"> Canada</v>
      </c>
      <c r="J456" s="16" t="str">
        <f>_xlfn.CONCAT(טבלה1[[#This Row],[AI_Companies]]," ",טבלה1[[#This Row],[עמודה1]])</f>
        <v>DigitalistNorthAmerica https://www.digitalistgroup.ca/</v>
      </c>
      <c r="K456" s="12">
        <v>50</v>
      </c>
      <c r="L456" s="12" t="str">
        <f>IF(טבלה1[[#This Row],[עמודה53]]&gt;2000,"Yes","No")</f>
        <v>No</v>
      </c>
      <c r="M456" s="12">
        <v>249</v>
      </c>
      <c r="N456" s="12">
        <f>AVERAGE(טבלה1[[#This Row],[עמודה52]:[עמודה53]])</f>
        <v>149.5</v>
      </c>
      <c r="O456" s="12" t="str">
        <f>IF(טבלה1[[#This Row],[עמודה4]]="&lt; $25 / hr","0$ - $25 / hr",טבלה1[[#This Row],[עמודה4]])</f>
        <v>$100 - $149 / hr</v>
      </c>
      <c r="P456" s="12" t="str" cm="1">
        <f t="array" ref="P456">INDEX(_xlfn.TEXTSPLIT(טבלה1[[#This Row],[עמודה55]],"-"),1)</f>
        <v xml:space="preserve">$100 </v>
      </c>
      <c r="Q456" s="21" t="str" cm="1">
        <f t="array" ref="Q456">INDEX(_xlfn.TEXTSPLIT(INDEX(_xlfn.TEXTSPLIT(טבלה1[[#This Row],[עמודה55]],"-"),2),"/"),1)</f>
        <v xml:space="preserve"> $149 </v>
      </c>
      <c r="R456" s="12">
        <f>AVERAGE(טבלה1[[#This Row],[עמודה59]:[עמודה60]])</f>
        <v>124.5</v>
      </c>
      <c r="S456" s="3">
        <f>VALUE(SUBSTITUTE(טבלה1[[#This Row],[עמודה56]],"$",""))</f>
        <v>100</v>
      </c>
      <c r="T456" s="3">
        <f>VALUE(SUBSTITUTE(טבלה1[[#This Row],[עמודה57]],"$",""))</f>
        <v>149</v>
      </c>
      <c r="U456" s="3" t="str">
        <f>IF(טבלה1[[#This Row],[עמודה58]]&gt;30,"Yes","No")</f>
        <v>Yes</v>
      </c>
    </row>
    <row r="457" spans="1:21" ht="13" x14ac:dyDescent="0.15">
      <c r="A457" s="8" t="s">
        <v>1155</v>
      </c>
      <c r="B457" s="9" t="s">
        <v>1156</v>
      </c>
      <c r="C457" s="9" t="s">
        <v>955</v>
      </c>
      <c r="D457" s="13">
        <v>10000</v>
      </c>
      <c r="E457" s="9" t="s">
        <v>14</v>
      </c>
      <c r="F457" s="9" t="s">
        <v>29</v>
      </c>
      <c r="G457" s="10">
        <v>0.1</v>
      </c>
      <c r="H457" s="11" t="str" cm="1">
        <f t="array" ref="H457">INDEX(_xlfn.TEXTSPLIT(טבלה1[[#This Row],[עמודה2]],","),1)</f>
        <v>Bhopal</v>
      </c>
      <c r="I457" s="12" t="str" cm="1">
        <f t="array" ref="I457">INDEX(_xlfn.TEXTSPLIT(טבלה1[[#This Row],[עמודה2]],","),2)</f>
        <v xml:space="preserve"> India</v>
      </c>
      <c r="J457" s="16" t="str">
        <f>_xlfn.CONCAT(טבלה1[[#This Row],[AI_Companies]]," ",טבלה1[[#This Row],[עמודה1]])</f>
        <v>InMinz https://inminz.com/requirement.php</v>
      </c>
      <c r="K457" s="12">
        <v>10</v>
      </c>
      <c r="L457" s="12" t="str">
        <f>IF(טבלה1[[#This Row],[עמודה53]]&gt;2000,"Yes","No")</f>
        <v>No</v>
      </c>
      <c r="M457" s="12">
        <v>49</v>
      </c>
      <c r="N457" s="12">
        <f>AVERAGE(טבלה1[[#This Row],[עמודה52]:[עמודה53]])</f>
        <v>29.5</v>
      </c>
      <c r="O457" s="12" t="str">
        <f>IF(טבלה1[[#This Row],[עמודה4]]="&lt; $25 / hr","0$ - $25 / hr",טבלה1[[#This Row],[עמודה4]])</f>
        <v>0$ - $25 / hr</v>
      </c>
      <c r="P457" s="12" t="str" cm="1">
        <f t="array" ref="P457">INDEX(_xlfn.TEXTSPLIT(טבלה1[[#This Row],[עמודה55]],"-"),1)</f>
        <v xml:space="preserve">0$ </v>
      </c>
      <c r="Q457" s="21" t="str" cm="1">
        <f t="array" ref="Q457">INDEX(_xlfn.TEXTSPLIT(INDEX(_xlfn.TEXTSPLIT(טבלה1[[#This Row],[עמודה55]],"-"),2),"/"),1)</f>
        <v xml:space="preserve"> $25 </v>
      </c>
      <c r="R457" s="12">
        <f>AVERAGE(טבלה1[[#This Row],[עמודה59]:[עמודה60]])</f>
        <v>12.5</v>
      </c>
      <c r="S457" s="3">
        <f>VALUE(SUBSTITUTE(טבלה1[[#This Row],[עמודה56]],"$",""))</f>
        <v>0</v>
      </c>
      <c r="T457" s="3">
        <f>VALUE(SUBSTITUTE(טבלה1[[#This Row],[עמודה57]],"$",""))</f>
        <v>25</v>
      </c>
      <c r="U457" s="3" t="str">
        <f>IF(טבלה1[[#This Row],[עמודה58]]&gt;30,"Yes","No")</f>
        <v>No</v>
      </c>
    </row>
    <row r="458" spans="1:21" ht="13" x14ac:dyDescent="0.15">
      <c r="A458" s="8" t="s">
        <v>1157</v>
      </c>
      <c r="B458" s="9" t="s">
        <v>1158</v>
      </c>
      <c r="C458" s="9" t="s">
        <v>1159</v>
      </c>
      <c r="D458" s="13">
        <v>5000</v>
      </c>
      <c r="E458" s="9" t="s">
        <v>33</v>
      </c>
      <c r="F458" s="9" t="s">
        <v>29</v>
      </c>
      <c r="G458" s="10">
        <v>0.2</v>
      </c>
      <c r="H458" s="11" t="str" cm="1">
        <f t="array" ref="H458">INDEX(_xlfn.TEXTSPLIT(טבלה1[[#This Row],[עמודה2]],","),1)</f>
        <v>Buenos Aires</v>
      </c>
      <c r="I458" s="12" t="str" cm="1">
        <f t="array" ref="I458">INDEX(_xlfn.TEXTSPLIT(טבלה1[[#This Row],[עמודה2]],","),2)</f>
        <v xml:space="preserve"> Argentina</v>
      </c>
      <c r="J458" s="16" t="str">
        <f>_xlfn.CONCAT(טבלה1[[#This Row],[AI_Companies]]," ",טבלה1[[#This Row],[עמודה1]])</f>
        <v>Lömo https://wearelomo.com/</v>
      </c>
      <c r="K458" s="12">
        <v>10</v>
      </c>
      <c r="L458" s="12" t="str">
        <f>IF(טבלה1[[#This Row],[עמודה53]]&gt;2000,"Yes","No")</f>
        <v>No</v>
      </c>
      <c r="M458" s="12">
        <v>49</v>
      </c>
      <c r="N458" s="12">
        <f>AVERAGE(טבלה1[[#This Row],[עמודה52]:[עמודה53]])</f>
        <v>29.5</v>
      </c>
      <c r="O458" s="12" t="str">
        <f>IF(טבלה1[[#This Row],[עמודה4]]="&lt; $25 / hr","0$ - $25 / hr",טבלה1[[#This Row],[עמודה4]])</f>
        <v>$25 - $49 / hr</v>
      </c>
      <c r="P458" s="12" t="str" cm="1">
        <f t="array" ref="P458">INDEX(_xlfn.TEXTSPLIT(טבלה1[[#This Row],[עמודה55]],"-"),1)</f>
        <v xml:space="preserve">$25 </v>
      </c>
      <c r="Q458" s="21" t="str" cm="1">
        <f t="array" ref="Q458">INDEX(_xlfn.TEXTSPLIT(INDEX(_xlfn.TEXTSPLIT(טבלה1[[#This Row],[עמודה55]],"-"),2),"/"),1)</f>
        <v xml:space="preserve"> $49 </v>
      </c>
      <c r="R458" s="12">
        <f>AVERAGE(טבלה1[[#This Row],[עמודה59]:[עמודה60]])</f>
        <v>37</v>
      </c>
      <c r="S458" s="3">
        <f>VALUE(SUBSTITUTE(טבלה1[[#This Row],[עמודה56]],"$",""))</f>
        <v>25</v>
      </c>
      <c r="T458" s="3">
        <f>VALUE(SUBSTITUTE(טבלה1[[#This Row],[עמודה57]],"$",""))</f>
        <v>49</v>
      </c>
      <c r="U458" s="3" t="str">
        <f>IF(טבלה1[[#This Row],[עמודה58]]&gt;30,"Yes","No")</f>
        <v>Yes</v>
      </c>
    </row>
    <row r="459" spans="1:21" ht="13" x14ac:dyDescent="0.15">
      <c r="A459" s="8" t="s">
        <v>1160</v>
      </c>
      <c r="B459" s="9" t="s">
        <v>1161</v>
      </c>
      <c r="C459" s="9" t="s">
        <v>1162</v>
      </c>
      <c r="D459" s="13">
        <v>5000</v>
      </c>
      <c r="E459" s="9" t="s">
        <v>33</v>
      </c>
      <c r="F459" s="9" t="s">
        <v>29</v>
      </c>
      <c r="G459" s="10">
        <v>0.1</v>
      </c>
      <c r="H459" s="11" t="str" cm="1">
        <f t="array" ref="H459">INDEX(_xlfn.TEXTSPLIT(טבלה1[[#This Row],[עמודה2]],","),1)</f>
        <v>Palsana</v>
      </c>
      <c r="I459" s="12" t="str" cm="1">
        <f t="array" ref="I459">INDEX(_xlfn.TEXTSPLIT(טבלה1[[#This Row],[עמודה2]],","),2)</f>
        <v xml:space="preserve"> India</v>
      </c>
      <c r="J459" s="16" t="str">
        <f>_xlfn.CONCAT(טבלה1[[#This Row],[AI_Companies]]," ",טבלה1[[#This Row],[עמודה1]])</f>
        <v>NSJSoftware http://www.nsjsoftware.com</v>
      </c>
      <c r="K459" s="12">
        <v>10</v>
      </c>
      <c r="L459" s="12" t="str">
        <f>IF(טבלה1[[#This Row],[עמודה53]]&gt;2000,"Yes","No")</f>
        <v>No</v>
      </c>
      <c r="M459" s="12">
        <v>49</v>
      </c>
      <c r="N459" s="12">
        <f>AVERAGE(טבלה1[[#This Row],[עמודה52]:[עמודה53]])</f>
        <v>29.5</v>
      </c>
      <c r="O459" s="12" t="str">
        <f>IF(טבלה1[[#This Row],[עמודה4]]="&lt; $25 / hr","0$ - $25 / hr",טבלה1[[#This Row],[עמודה4]])</f>
        <v>$25 - $49 / hr</v>
      </c>
      <c r="P459" s="12" t="str" cm="1">
        <f t="array" ref="P459">INDEX(_xlfn.TEXTSPLIT(טבלה1[[#This Row],[עמודה55]],"-"),1)</f>
        <v xml:space="preserve">$25 </v>
      </c>
      <c r="Q459" s="21" t="str" cm="1">
        <f t="array" ref="Q459">INDEX(_xlfn.TEXTSPLIT(INDEX(_xlfn.TEXTSPLIT(טבלה1[[#This Row],[עמודה55]],"-"),2),"/"),1)</f>
        <v xml:space="preserve"> $49 </v>
      </c>
      <c r="R459" s="12">
        <f>AVERAGE(טבלה1[[#This Row],[עמודה59]:[עמודה60]])</f>
        <v>37</v>
      </c>
      <c r="S459" s="3">
        <f>VALUE(SUBSTITUTE(טבלה1[[#This Row],[עמודה56]],"$",""))</f>
        <v>25</v>
      </c>
      <c r="T459" s="3">
        <f>VALUE(SUBSTITUTE(טבלה1[[#This Row],[עמודה57]],"$",""))</f>
        <v>49</v>
      </c>
      <c r="U459" s="3" t="str">
        <f>IF(טבלה1[[#This Row],[עמודה58]]&gt;30,"Yes","No")</f>
        <v>Yes</v>
      </c>
    </row>
    <row r="460" spans="1:21" ht="13" x14ac:dyDescent="0.15">
      <c r="A460" s="8" t="s">
        <v>1163</v>
      </c>
      <c r="B460" s="9" t="s">
        <v>1164</v>
      </c>
      <c r="C460" s="9" t="s">
        <v>1165</v>
      </c>
      <c r="D460" s="13">
        <v>50000</v>
      </c>
      <c r="E460" s="9" t="s">
        <v>9</v>
      </c>
      <c r="F460" s="9" t="s">
        <v>117</v>
      </c>
      <c r="G460" s="10">
        <v>0.1</v>
      </c>
      <c r="H460" s="11" t="str" cm="1">
        <f t="array" ref="H460">INDEX(_xlfn.TEXTSPLIT(טבלה1[[#This Row],[עמודה2]],","),1)</f>
        <v>Centennial</v>
      </c>
      <c r="I460" s="12" t="str" cm="1">
        <f t="array" ref="I460">INDEX(_xlfn.TEXTSPLIT(טבלה1[[#This Row],[עמודה2]],","),2)</f>
        <v xml:space="preserve"> CO</v>
      </c>
      <c r="J460" s="16" t="str">
        <f>_xlfn.CONCAT(טבלה1[[#This Row],[AI_Companies]]," ",טבלה1[[#This Row],[עמודה1]])</f>
        <v>Stratorsoft http://www.stratorsoft.com</v>
      </c>
      <c r="K460" s="12">
        <v>2</v>
      </c>
      <c r="L460" s="12" t="str">
        <f>IF(טבלה1[[#This Row],[עמודה53]]&gt;2000,"Yes","No")</f>
        <v>No</v>
      </c>
      <c r="M460" s="12">
        <v>9</v>
      </c>
      <c r="N460" s="12">
        <f>AVERAGE(טבלה1[[#This Row],[עמודה52]:[עמודה53]])</f>
        <v>5.5</v>
      </c>
      <c r="O460" s="12" t="str">
        <f>IF(טבלה1[[#This Row],[עמודה4]]="&lt; $25 / hr","0$ - $25 / hr",טבלה1[[#This Row],[עמודה4]])</f>
        <v>$50 - $99 / hr</v>
      </c>
      <c r="P460" s="12" t="str" cm="1">
        <f t="array" ref="P460">INDEX(_xlfn.TEXTSPLIT(טבלה1[[#This Row],[עמודה55]],"-"),1)</f>
        <v xml:space="preserve">$50 </v>
      </c>
      <c r="Q460" s="21" t="str" cm="1">
        <f t="array" ref="Q460">INDEX(_xlfn.TEXTSPLIT(INDEX(_xlfn.TEXTSPLIT(טבלה1[[#This Row],[עמודה55]],"-"),2),"/"),1)</f>
        <v xml:space="preserve"> $99 </v>
      </c>
      <c r="R460" s="12">
        <f>AVERAGE(טבלה1[[#This Row],[עמודה59]:[עמודה60]])</f>
        <v>74.5</v>
      </c>
      <c r="S460" s="3">
        <f>VALUE(SUBSTITUTE(טבלה1[[#This Row],[עמודה56]],"$",""))</f>
        <v>50</v>
      </c>
      <c r="T460" s="3">
        <f>VALUE(SUBSTITUTE(טבלה1[[#This Row],[עמודה57]],"$",""))</f>
        <v>99</v>
      </c>
      <c r="U460" s="3" t="str">
        <f>IF(טבלה1[[#This Row],[עמודה58]]&gt;30,"Yes","No")</f>
        <v>Yes</v>
      </c>
    </row>
    <row r="461" spans="1:21" ht="13" x14ac:dyDescent="0.15">
      <c r="A461" s="8" t="s">
        <v>1166</v>
      </c>
      <c r="B461" s="9" t="s">
        <v>1167</v>
      </c>
      <c r="C461" s="9" t="s">
        <v>185</v>
      </c>
      <c r="D461" s="13">
        <v>5000</v>
      </c>
      <c r="E461" s="9" t="s">
        <v>33</v>
      </c>
      <c r="F461" s="9" t="s">
        <v>29</v>
      </c>
      <c r="G461" s="10">
        <v>0.1</v>
      </c>
      <c r="H461" s="11" t="str" cm="1">
        <f t="array" ref="H461">INDEX(_xlfn.TEXTSPLIT(טבלה1[[#This Row],[עמודה2]],","),1)</f>
        <v>Kharkiv</v>
      </c>
      <c r="I461" s="12" t="str" cm="1">
        <f t="array" ref="I461">INDEX(_xlfn.TEXTSPLIT(טבלה1[[#This Row],[עמודה2]],","),2)</f>
        <v xml:space="preserve"> Ukraine</v>
      </c>
      <c r="J461" s="16" t="str">
        <f>_xlfn.CONCAT(טבלה1[[#This Row],[AI_Companies]]," ",טבלה1[[#This Row],[עמודה1]])</f>
        <v>BusinessAutomaticsJSC http://ba-devlab.com</v>
      </c>
      <c r="K461" s="12">
        <v>10</v>
      </c>
      <c r="L461" s="12" t="str">
        <f>IF(טבלה1[[#This Row],[עמודה53]]&gt;2000,"Yes","No")</f>
        <v>No</v>
      </c>
      <c r="M461" s="12">
        <v>49</v>
      </c>
      <c r="N461" s="12">
        <f>AVERAGE(טבלה1[[#This Row],[עמודה52]:[עמודה53]])</f>
        <v>29.5</v>
      </c>
      <c r="O461" s="12" t="str">
        <f>IF(טבלה1[[#This Row],[עמודה4]]="&lt; $25 / hr","0$ - $25 / hr",טבלה1[[#This Row],[עמודה4]])</f>
        <v>$25 - $49 / hr</v>
      </c>
      <c r="P461" s="12" t="str" cm="1">
        <f t="array" ref="P461">INDEX(_xlfn.TEXTSPLIT(טבלה1[[#This Row],[עמודה55]],"-"),1)</f>
        <v xml:space="preserve">$25 </v>
      </c>
      <c r="Q461" s="21" t="str" cm="1">
        <f t="array" ref="Q461">INDEX(_xlfn.TEXTSPLIT(INDEX(_xlfn.TEXTSPLIT(טבלה1[[#This Row],[עמודה55]],"-"),2),"/"),1)</f>
        <v xml:space="preserve"> $49 </v>
      </c>
      <c r="R461" s="12">
        <f>AVERAGE(טבלה1[[#This Row],[עמודה59]:[עמודה60]])</f>
        <v>37</v>
      </c>
      <c r="S461" s="3">
        <f>VALUE(SUBSTITUTE(טבלה1[[#This Row],[עמודה56]],"$",""))</f>
        <v>25</v>
      </c>
      <c r="T461" s="3">
        <f>VALUE(SUBSTITUTE(טבלה1[[#This Row],[עמודה57]],"$",""))</f>
        <v>49</v>
      </c>
      <c r="U461" s="3" t="str">
        <f>IF(טבלה1[[#This Row],[עמודה58]]&gt;30,"Yes","No")</f>
        <v>Yes</v>
      </c>
    </row>
    <row r="462" spans="1:21" ht="13" x14ac:dyDescent="0.15">
      <c r="A462" s="8" t="s">
        <v>1168</v>
      </c>
      <c r="B462" s="9" t="s">
        <v>1169</v>
      </c>
      <c r="C462" s="9" t="s">
        <v>1170</v>
      </c>
      <c r="D462" s="13">
        <v>5000</v>
      </c>
      <c r="E462" s="9" t="s">
        <v>33</v>
      </c>
      <c r="F462" s="9" t="s">
        <v>117</v>
      </c>
      <c r="G462" s="10">
        <v>0.1</v>
      </c>
      <c r="H462" s="11" t="str" cm="1">
        <f t="array" ref="H462">INDEX(_xlfn.TEXTSPLIT(טבלה1[[#This Row],[עמודה2]],","),1)</f>
        <v>Udaipur</v>
      </c>
      <c r="I462" s="12" t="str" cm="1">
        <f t="array" ref="I462">INDEX(_xlfn.TEXTSPLIT(טבלה1[[#This Row],[עמודה2]],","),2)</f>
        <v xml:space="preserve"> India</v>
      </c>
      <c r="J462" s="16" t="str">
        <f>_xlfn.CONCAT(טבלה1[[#This Row],[AI_Companies]]," ",טבלה1[[#This Row],[עמודה1]])</f>
        <v>TheStraightUpTechnologies https://www.thestraightuptech.com</v>
      </c>
      <c r="K462" s="12">
        <v>2</v>
      </c>
      <c r="L462" s="12" t="str">
        <f>IF(טבלה1[[#This Row],[עמודה53]]&gt;2000,"Yes","No")</f>
        <v>No</v>
      </c>
      <c r="M462" s="12">
        <v>9</v>
      </c>
      <c r="N462" s="12">
        <f>AVERAGE(טבלה1[[#This Row],[עמודה52]:[עמודה53]])</f>
        <v>5.5</v>
      </c>
      <c r="O462" s="12" t="str">
        <f>IF(טבלה1[[#This Row],[עמודה4]]="&lt; $25 / hr","0$ - $25 / hr",טבלה1[[#This Row],[עמודה4]])</f>
        <v>$25 - $49 / hr</v>
      </c>
      <c r="P462" s="12" t="str" cm="1">
        <f t="array" ref="P462">INDEX(_xlfn.TEXTSPLIT(טבלה1[[#This Row],[עמודה55]],"-"),1)</f>
        <v xml:space="preserve">$25 </v>
      </c>
      <c r="Q462" s="21" t="str" cm="1">
        <f t="array" ref="Q462">INDEX(_xlfn.TEXTSPLIT(INDEX(_xlfn.TEXTSPLIT(טבלה1[[#This Row],[עמודה55]],"-"),2),"/"),1)</f>
        <v xml:space="preserve"> $49 </v>
      </c>
      <c r="R462" s="12">
        <f>AVERAGE(טבלה1[[#This Row],[עמודה59]:[עמודה60]])</f>
        <v>37</v>
      </c>
      <c r="S462" s="3">
        <f>VALUE(SUBSTITUTE(טבלה1[[#This Row],[עמודה56]],"$",""))</f>
        <v>25</v>
      </c>
      <c r="T462" s="3">
        <f>VALUE(SUBSTITUTE(טבלה1[[#This Row],[עמודה57]],"$",""))</f>
        <v>49</v>
      </c>
      <c r="U462" s="3" t="str">
        <f>IF(טבלה1[[#This Row],[עמודה58]]&gt;30,"Yes","No")</f>
        <v>Yes</v>
      </c>
    </row>
    <row r="463" spans="1:21" ht="13" x14ac:dyDescent="0.15">
      <c r="A463" s="8" t="s">
        <v>1171</v>
      </c>
      <c r="B463" s="9" t="s">
        <v>1172</v>
      </c>
      <c r="C463" s="9" t="s">
        <v>28</v>
      </c>
      <c r="D463" s="13">
        <v>10000</v>
      </c>
      <c r="E463" s="9" t="s">
        <v>9</v>
      </c>
      <c r="F463" s="9" t="s">
        <v>117</v>
      </c>
      <c r="G463" s="10">
        <v>0.1</v>
      </c>
      <c r="H463" s="11" t="str" cm="1">
        <f t="array" ref="H463">INDEX(_xlfn.TEXTSPLIT(טבלה1[[#This Row],[עמודה2]],","),1)</f>
        <v>Warszawa</v>
      </c>
      <c r="I463" s="12" t="str" cm="1">
        <f t="array" ref="I463">INDEX(_xlfn.TEXTSPLIT(טבלה1[[#This Row],[עמודה2]],","),2)</f>
        <v xml:space="preserve"> Poland</v>
      </c>
      <c r="J463" s="16" t="str">
        <f>_xlfn.CONCAT(טבלה1[[#This Row],[AI_Companies]]," ",טבלה1[[#This Row],[עמודה1]])</f>
        <v>Nebulic https://nebulic.com</v>
      </c>
      <c r="K463" s="12">
        <v>2</v>
      </c>
      <c r="L463" s="12" t="str">
        <f>IF(טבלה1[[#This Row],[עמודה53]]&gt;2000,"Yes","No")</f>
        <v>No</v>
      </c>
      <c r="M463" s="12">
        <v>9</v>
      </c>
      <c r="N463" s="12">
        <f>AVERAGE(טבלה1[[#This Row],[עמודה52]:[עמודה53]])</f>
        <v>5.5</v>
      </c>
      <c r="O463" s="12" t="str">
        <f>IF(טבלה1[[#This Row],[עמודה4]]="&lt; $25 / hr","0$ - $25 / hr",טבלה1[[#This Row],[עמודה4]])</f>
        <v>$50 - $99 / hr</v>
      </c>
      <c r="P463" s="12" t="str" cm="1">
        <f t="array" ref="P463">INDEX(_xlfn.TEXTSPLIT(טבלה1[[#This Row],[עמודה55]],"-"),1)</f>
        <v xml:space="preserve">$50 </v>
      </c>
      <c r="Q463" s="21" t="str" cm="1">
        <f t="array" ref="Q463">INDEX(_xlfn.TEXTSPLIT(INDEX(_xlfn.TEXTSPLIT(טבלה1[[#This Row],[עמודה55]],"-"),2),"/"),1)</f>
        <v xml:space="preserve"> $99 </v>
      </c>
      <c r="R463" s="12">
        <f>AVERAGE(טבלה1[[#This Row],[עמודה59]:[עמודה60]])</f>
        <v>74.5</v>
      </c>
      <c r="S463" s="3">
        <f>VALUE(SUBSTITUTE(טבלה1[[#This Row],[עמודה56]],"$",""))</f>
        <v>50</v>
      </c>
      <c r="T463" s="3">
        <f>VALUE(SUBSTITUTE(טבלה1[[#This Row],[עמודה57]],"$",""))</f>
        <v>99</v>
      </c>
      <c r="U463" s="3" t="str">
        <f>IF(טבלה1[[#This Row],[עמודה58]]&gt;30,"Yes","No")</f>
        <v>Yes</v>
      </c>
    </row>
    <row r="464" spans="1:21" ht="13" x14ac:dyDescent="0.15">
      <c r="A464" s="8" t="s">
        <v>1173</v>
      </c>
      <c r="B464" s="9" t="s">
        <v>1174</v>
      </c>
      <c r="C464" s="9" t="s">
        <v>308</v>
      </c>
      <c r="D464" s="13">
        <v>1000</v>
      </c>
      <c r="E464" s="9" t="s">
        <v>33</v>
      </c>
      <c r="F464" s="9" t="s">
        <v>117</v>
      </c>
      <c r="G464" s="10">
        <v>0.22</v>
      </c>
      <c r="H464" s="11" t="str" cm="1">
        <f t="array" ref="H464">INDEX(_xlfn.TEXTSPLIT(טבלה1[[#This Row],[עמודה2]],","),1)</f>
        <v>Noida</v>
      </c>
      <c r="I464" s="12" t="str" cm="1">
        <f t="array" ref="I464">INDEX(_xlfn.TEXTSPLIT(טבלה1[[#This Row],[עמודה2]],","),2)</f>
        <v xml:space="preserve"> India</v>
      </c>
      <c r="J464" s="16" t="str">
        <f>_xlfn.CONCAT(טבלה1[[#This Row],[AI_Companies]]," ",טבלה1[[#This Row],[עמודה1]])</f>
        <v>Project42Labs https://www.project42labs.com/</v>
      </c>
      <c r="K464" s="12">
        <v>2</v>
      </c>
      <c r="L464" s="12" t="str">
        <f>IF(טבלה1[[#This Row],[עמודה53]]&gt;2000,"Yes","No")</f>
        <v>No</v>
      </c>
      <c r="M464" s="12">
        <v>9</v>
      </c>
      <c r="N464" s="12">
        <f>AVERAGE(טבלה1[[#This Row],[עמודה52]:[עמודה53]])</f>
        <v>5.5</v>
      </c>
      <c r="O464" s="12" t="str">
        <f>IF(טבלה1[[#This Row],[עמודה4]]="&lt; $25 / hr","0$ - $25 / hr",טבלה1[[#This Row],[עמודה4]])</f>
        <v>$25 - $49 / hr</v>
      </c>
      <c r="P464" s="12" t="str" cm="1">
        <f t="array" ref="P464">INDEX(_xlfn.TEXTSPLIT(טבלה1[[#This Row],[עמודה55]],"-"),1)</f>
        <v xml:space="preserve">$25 </v>
      </c>
      <c r="Q464" s="21" t="str" cm="1">
        <f t="array" ref="Q464">INDEX(_xlfn.TEXTSPLIT(INDEX(_xlfn.TEXTSPLIT(טבלה1[[#This Row],[עמודה55]],"-"),2),"/"),1)</f>
        <v xml:space="preserve"> $49 </v>
      </c>
      <c r="R464" s="12">
        <f>AVERAGE(טבלה1[[#This Row],[עמודה59]:[עמודה60]])</f>
        <v>37</v>
      </c>
      <c r="S464" s="3">
        <f>VALUE(SUBSTITUTE(טבלה1[[#This Row],[עמודה56]],"$",""))</f>
        <v>25</v>
      </c>
      <c r="T464" s="3">
        <f>VALUE(SUBSTITUTE(טבלה1[[#This Row],[עמודה57]],"$",""))</f>
        <v>49</v>
      </c>
      <c r="U464" s="3" t="str">
        <f>IF(טבלה1[[#This Row],[עמודה58]]&gt;30,"Yes","No")</f>
        <v>Yes</v>
      </c>
    </row>
    <row r="465" spans="1:21" ht="13" x14ac:dyDescent="0.15">
      <c r="A465" s="8" t="s">
        <v>1175</v>
      </c>
      <c r="B465" s="9" t="s">
        <v>1176</v>
      </c>
      <c r="C465" s="9" t="s">
        <v>308</v>
      </c>
      <c r="D465" s="13">
        <v>1000</v>
      </c>
      <c r="E465" s="9" t="s">
        <v>14</v>
      </c>
      <c r="F465" s="9" t="s">
        <v>10</v>
      </c>
      <c r="G465" s="10">
        <v>0.1</v>
      </c>
      <c r="H465" s="11" t="str" cm="1">
        <f t="array" ref="H465">INDEX(_xlfn.TEXTSPLIT(טבלה1[[#This Row],[עמודה2]],","),1)</f>
        <v>Noida</v>
      </c>
      <c r="I465" s="12" t="str" cm="1">
        <f t="array" ref="I465">INDEX(_xlfn.TEXTSPLIT(טבלה1[[#This Row],[עמודה2]],","),2)</f>
        <v xml:space="preserve"> India</v>
      </c>
      <c r="J465" s="16" t="str">
        <f>_xlfn.CONCAT(טבלה1[[#This Row],[AI_Companies]]," ",טבלה1[[#This Row],[עמודה1]])</f>
        <v>ChawtechSolutionsPvt.Ltd. https://www.chawtechsolutions.com/</v>
      </c>
      <c r="K465" s="12">
        <v>50</v>
      </c>
      <c r="L465" s="12" t="str">
        <f>IF(טבלה1[[#This Row],[עמודה53]]&gt;2000,"Yes","No")</f>
        <v>No</v>
      </c>
      <c r="M465" s="12">
        <v>249</v>
      </c>
      <c r="N465" s="12">
        <f>AVERAGE(טבלה1[[#This Row],[עמודה52]:[עמודה53]])</f>
        <v>149.5</v>
      </c>
      <c r="O465" s="12" t="str">
        <f>IF(טבלה1[[#This Row],[עמודה4]]="&lt; $25 / hr","0$ - $25 / hr",טבלה1[[#This Row],[עמודה4]])</f>
        <v>0$ - $25 / hr</v>
      </c>
      <c r="P465" s="12" t="str" cm="1">
        <f t="array" ref="P465">INDEX(_xlfn.TEXTSPLIT(טבלה1[[#This Row],[עמודה55]],"-"),1)</f>
        <v xml:space="preserve">0$ </v>
      </c>
      <c r="Q465" s="21" t="str" cm="1">
        <f t="array" ref="Q465">INDEX(_xlfn.TEXTSPLIT(INDEX(_xlfn.TEXTSPLIT(טבלה1[[#This Row],[עמודה55]],"-"),2),"/"),1)</f>
        <v xml:space="preserve"> $25 </v>
      </c>
      <c r="R465" s="12">
        <f>AVERAGE(טבלה1[[#This Row],[עמודה59]:[עמודה60]])</f>
        <v>12.5</v>
      </c>
      <c r="S465" s="3">
        <f>VALUE(SUBSTITUTE(טבלה1[[#This Row],[עמודה56]],"$",""))</f>
        <v>0</v>
      </c>
      <c r="T465" s="3">
        <f>VALUE(SUBSTITUTE(טבלה1[[#This Row],[עמודה57]],"$",""))</f>
        <v>25</v>
      </c>
      <c r="U465" s="3" t="str">
        <f>IF(טבלה1[[#This Row],[עמודה58]]&gt;30,"Yes","No")</f>
        <v>No</v>
      </c>
    </row>
    <row r="466" spans="1:21" ht="13" x14ac:dyDescent="0.15">
      <c r="A466" s="8" t="s">
        <v>1177</v>
      </c>
      <c r="B466" s="9" t="s">
        <v>1178</v>
      </c>
      <c r="C466" s="9" t="s">
        <v>1179</v>
      </c>
      <c r="D466" s="9" t="s">
        <v>4</v>
      </c>
      <c r="E466" s="9" t="s">
        <v>33</v>
      </c>
      <c r="F466" s="9" t="s">
        <v>29</v>
      </c>
      <c r="G466" s="10">
        <v>0.15</v>
      </c>
      <c r="H466" s="11" t="str" cm="1">
        <f t="array" ref="H466">INDEX(_xlfn.TEXTSPLIT(טבלה1[[#This Row],[עמודה2]],","),1)</f>
        <v>Bogotá</v>
      </c>
      <c r="I466" s="12" t="str" cm="1">
        <f t="array" ref="I466">INDEX(_xlfn.TEXTSPLIT(טבלה1[[#This Row],[עמודה2]],","),2)</f>
        <v xml:space="preserve"> Colombia</v>
      </c>
      <c r="J466" s="16" t="str">
        <f>_xlfn.CONCAT(טבלה1[[#This Row],[AI_Companies]]," ",טבלה1[[#This Row],[עמודה1]])</f>
        <v>TekbeesInc https://www.tekbees.com/</v>
      </c>
      <c r="K466" s="12">
        <v>10</v>
      </c>
      <c r="L466" s="12" t="str">
        <f>IF(טבלה1[[#This Row],[עמודה53]]&gt;2000,"Yes","No")</f>
        <v>No</v>
      </c>
      <c r="M466" s="12">
        <v>49</v>
      </c>
      <c r="N466" s="12">
        <f>AVERAGE(טבלה1[[#This Row],[עמודה52]:[עמודה53]])</f>
        <v>29.5</v>
      </c>
      <c r="O466" s="12" t="str">
        <f>IF(טבלה1[[#This Row],[עמודה4]]="&lt; $25 / hr","0$ - $25 / hr",טבלה1[[#This Row],[עמודה4]])</f>
        <v>$25 - $49 / hr</v>
      </c>
      <c r="P466" s="12" t="str" cm="1">
        <f t="array" ref="P466">INDEX(_xlfn.TEXTSPLIT(טבלה1[[#This Row],[עמודה55]],"-"),1)</f>
        <v xml:space="preserve">$25 </v>
      </c>
      <c r="Q466" s="21" t="str" cm="1">
        <f t="array" ref="Q466">INDEX(_xlfn.TEXTSPLIT(INDEX(_xlfn.TEXTSPLIT(טבלה1[[#This Row],[עמודה55]],"-"),2),"/"),1)</f>
        <v xml:space="preserve"> $49 </v>
      </c>
      <c r="R466" s="12">
        <f>AVERAGE(טבלה1[[#This Row],[עמודה59]:[עמודה60]])</f>
        <v>37</v>
      </c>
      <c r="S466" s="3">
        <f>VALUE(SUBSTITUTE(טבלה1[[#This Row],[עמודה56]],"$",""))</f>
        <v>25</v>
      </c>
      <c r="T466" s="3">
        <f>VALUE(SUBSTITUTE(טבלה1[[#This Row],[עמודה57]],"$",""))</f>
        <v>49</v>
      </c>
      <c r="U466" s="3" t="str">
        <f>IF(טבלה1[[#This Row],[עמודה58]]&gt;30,"Yes","No")</f>
        <v>Yes</v>
      </c>
    </row>
    <row r="467" spans="1:21" ht="13" x14ac:dyDescent="0.15">
      <c r="A467" s="8" t="s">
        <v>1180</v>
      </c>
      <c r="B467" s="9" t="s">
        <v>1181</v>
      </c>
      <c r="C467" s="9" t="s">
        <v>190</v>
      </c>
      <c r="D467" s="13">
        <v>5000</v>
      </c>
      <c r="E467" s="9" t="s">
        <v>63</v>
      </c>
      <c r="F467" s="9" t="s">
        <v>117</v>
      </c>
      <c r="G467" s="10">
        <v>0.1</v>
      </c>
      <c r="H467" s="11" t="str" cm="1">
        <f t="array" ref="H467">INDEX(_xlfn.TEXTSPLIT(טבלה1[[#This Row],[עמודה2]],","),1)</f>
        <v>Nashville</v>
      </c>
      <c r="I467" s="12" t="str" cm="1">
        <f t="array" ref="I467">INDEX(_xlfn.TEXTSPLIT(טבלה1[[#This Row],[עמודה2]],","),2)</f>
        <v xml:space="preserve"> TN</v>
      </c>
      <c r="J467" s="16" t="str">
        <f>_xlfn.CONCAT(טבלה1[[#This Row],[AI_Companies]]," ",טבלה1[[#This Row],[עמודה1]])</f>
        <v>Levogy https://levogy.com</v>
      </c>
      <c r="K467" s="12">
        <v>2</v>
      </c>
      <c r="L467" s="12" t="str">
        <f>IF(טבלה1[[#This Row],[עמודה53]]&gt;2000,"Yes","No")</f>
        <v>No</v>
      </c>
      <c r="M467" s="12">
        <v>9</v>
      </c>
      <c r="N467" s="12">
        <f>AVERAGE(טבלה1[[#This Row],[עמודה52]:[עמודה53]])</f>
        <v>5.5</v>
      </c>
      <c r="O467" s="12" t="str">
        <f>IF(טבלה1[[#This Row],[עמודה4]]="&lt; $25 / hr","0$ - $25 / hr",טבלה1[[#This Row],[עמודה4]])</f>
        <v>$150 - $199 / hr</v>
      </c>
      <c r="P467" s="12" t="str" cm="1">
        <f t="array" ref="P467">INDEX(_xlfn.TEXTSPLIT(טבלה1[[#This Row],[עמודה55]],"-"),1)</f>
        <v xml:space="preserve">$150 </v>
      </c>
      <c r="Q467" s="21" t="str" cm="1">
        <f t="array" ref="Q467">INDEX(_xlfn.TEXTSPLIT(INDEX(_xlfn.TEXTSPLIT(טבלה1[[#This Row],[עמודה55]],"-"),2),"/"),1)</f>
        <v xml:space="preserve"> $199 </v>
      </c>
      <c r="R467" s="12">
        <f>AVERAGE(טבלה1[[#This Row],[עמודה59]:[עמודה60]])</f>
        <v>174.5</v>
      </c>
      <c r="S467" s="3">
        <f>VALUE(SUBSTITUTE(טבלה1[[#This Row],[עמודה56]],"$",""))</f>
        <v>150</v>
      </c>
      <c r="T467" s="3">
        <f>VALUE(SUBSTITUTE(טבלה1[[#This Row],[עמודה57]],"$",""))</f>
        <v>199</v>
      </c>
      <c r="U467" s="3" t="str">
        <f>IF(טבלה1[[#This Row],[עמודה58]]&gt;30,"Yes","No")</f>
        <v>Yes</v>
      </c>
    </row>
    <row r="468" spans="1:21" ht="13" x14ac:dyDescent="0.15">
      <c r="A468" s="8" t="s">
        <v>1182</v>
      </c>
      <c r="B468" s="9" t="s">
        <v>1183</v>
      </c>
      <c r="C468" s="9" t="s">
        <v>292</v>
      </c>
      <c r="D468" s="13">
        <v>1000</v>
      </c>
      <c r="E468" s="9" t="s">
        <v>33</v>
      </c>
      <c r="F468" s="9" t="s">
        <v>117</v>
      </c>
      <c r="G468" s="10">
        <v>0.1</v>
      </c>
      <c r="H468" s="11" t="str" cm="1">
        <f t="array" ref="H468">INDEX(_xlfn.TEXTSPLIT(טבלה1[[#This Row],[עמודה2]],","),1)</f>
        <v>Kochi</v>
      </c>
      <c r="I468" s="12" t="str" cm="1">
        <f t="array" ref="I468">INDEX(_xlfn.TEXTSPLIT(טבלה1[[#This Row],[עמודה2]],","),2)</f>
        <v xml:space="preserve"> India</v>
      </c>
      <c r="J468" s="16" t="str">
        <f>_xlfn.CONCAT(טבלה1[[#This Row],[AI_Companies]]," ",טבלה1[[#This Row],[עמודה1]])</f>
        <v>RIGHTVOWSTECHNOLOGIES https://rightvowstech.com</v>
      </c>
      <c r="K468" s="12">
        <v>2</v>
      </c>
      <c r="L468" s="12" t="str">
        <f>IF(טבלה1[[#This Row],[עמודה53]]&gt;2000,"Yes","No")</f>
        <v>No</v>
      </c>
      <c r="M468" s="12">
        <v>9</v>
      </c>
      <c r="N468" s="12">
        <f>AVERAGE(טבלה1[[#This Row],[עמודה52]:[עמודה53]])</f>
        <v>5.5</v>
      </c>
      <c r="O468" s="12" t="str">
        <f>IF(טבלה1[[#This Row],[עמודה4]]="&lt; $25 / hr","0$ - $25 / hr",טבלה1[[#This Row],[עמודה4]])</f>
        <v>$25 - $49 / hr</v>
      </c>
      <c r="P468" s="12" t="str" cm="1">
        <f t="array" ref="P468">INDEX(_xlfn.TEXTSPLIT(טבלה1[[#This Row],[עמודה55]],"-"),1)</f>
        <v xml:space="preserve">$25 </v>
      </c>
      <c r="Q468" s="21" t="str" cm="1">
        <f t="array" ref="Q468">INDEX(_xlfn.TEXTSPLIT(INDEX(_xlfn.TEXTSPLIT(טבלה1[[#This Row],[עמודה55]],"-"),2),"/"),1)</f>
        <v xml:space="preserve"> $49 </v>
      </c>
      <c r="R468" s="12">
        <f>AVERAGE(טבלה1[[#This Row],[עמודה59]:[עמודה60]])</f>
        <v>37</v>
      </c>
      <c r="S468" s="3">
        <f>VALUE(SUBSTITUTE(טבלה1[[#This Row],[עמודה56]],"$",""))</f>
        <v>25</v>
      </c>
      <c r="T468" s="3">
        <f>VALUE(SUBSTITUTE(טבלה1[[#This Row],[עמודה57]],"$",""))</f>
        <v>49</v>
      </c>
      <c r="U468" s="3" t="str">
        <f>IF(טבלה1[[#This Row],[עמודה58]]&gt;30,"Yes","No")</f>
        <v>Yes</v>
      </c>
    </row>
    <row r="469" spans="1:21" ht="13" x14ac:dyDescent="0.15">
      <c r="A469" s="8" t="s">
        <v>1184</v>
      </c>
      <c r="B469" s="9" t="s">
        <v>1185</v>
      </c>
      <c r="C469" s="9" t="s">
        <v>1186</v>
      </c>
      <c r="D469" s="13">
        <v>5000</v>
      </c>
      <c r="E469" s="9" t="s">
        <v>14</v>
      </c>
      <c r="F469" s="9" t="s">
        <v>10</v>
      </c>
      <c r="G469" s="10">
        <v>0.1</v>
      </c>
      <c r="H469" s="11" t="str" cm="1">
        <f t="array" ref="H469">INDEX(_xlfn.TEXTSPLIT(טבלה1[[#This Row],[עמודה2]],","),1)</f>
        <v>Penha de França</v>
      </c>
      <c r="I469" s="12" t="str" cm="1">
        <f t="array" ref="I469">INDEX(_xlfn.TEXTSPLIT(טבלה1[[#This Row],[עמודה2]],","),2)</f>
        <v xml:space="preserve"> India</v>
      </c>
      <c r="J469" s="16" t="str">
        <f>_xlfn.CONCAT(טבלה1[[#This Row],[AI_Companies]]," ",טבלה1[[#This Row],[עמודה1]])</f>
        <v>NineStack https://ninestack.com/</v>
      </c>
      <c r="K469" s="12">
        <v>50</v>
      </c>
      <c r="L469" s="12" t="str">
        <f>IF(טבלה1[[#This Row],[עמודה53]]&gt;2000,"Yes","No")</f>
        <v>No</v>
      </c>
      <c r="M469" s="12">
        <v>249</v>
      </c>
      <c r="N469" s="12">
        <f>AVERAGE(טבלה1[[#This Row],[עמודה52]:[עמודה53]])</f>
        <v>149.5</v>
      </c>
      <c r="O469" s="12" t="str">
        <f>IF(טבלה1[[#This Row],[עמודה4]]="&lt; $25 / hr","0$ - $25 / hr",טבלה1[[#This Row],[עמודה4]])</f>
        <v>0$ - $25 / hr</v>
      </c>
      <c r="P469" s="12" t="str" cm="1">
        <f t="array" ref="P469">INDEX(_xlfn.TEXTSPLIT(טבלה1[[#This Row],[עמודה55]],"-"),1)</f>
        <v xml:space="preserve">0$ </v>
      </c>
      <c r="Q469" s="21" t="str" cm="1">
        <f t="array" ref="Q469">INDEX(_xlfn.TEXTSPLIT(INDEX(_xlfn.TEXTSPLIT(טבלה1[[#This Row],[עמודה55]],"-"),2),"/"),1)</f>
        <v xml:space="preserve"> $25 </v>
      </c>
      <c r="R469" s="12">
        <f>AVERAGE(טבלה1[[#This Row],[עמודה59]:[עמודה60]])</f>
        <v>12.5</v>
      </c>
      <c r="S469" s="3">
        <f>VALUE(SUBSTITUTE(טבלה1[[#This Row],[עמודה56]],"$",""))</f>
        <v>0</v>
      </c>
      <c r="T469" s="3">
        <f>VALUE(SUBSTITUTE(טבלה1[[#This Row],[עמודה57]],"$",""))</f>
        <v>25</v>
      </c>
      <c r="U469" s="3" t="str">
        <f>IF(טבלה1[[#This Row],[עמודה58]]&gt;30,"Yes","No")</f>
        <v>No</v>
      </c>
    </row>
    <row r="470" spans="1:21" ht="13" x14ac:dyDescent="0.15">
      <c r="A470" s="8" t="s">
        <v>1187</v>
      </c>
      <c r="B470" s="9" t="s">
        <v>1188</v>
      </c>
      <c r="C470" s="9" t="s">
        <v>1068</v>
      </c>
      <c r="D470" s="13">
        <v>5000</v>
      </c>
      <c r="E470" s="9" t="s">
        <v>9</v>
      </c>
      <c r="F470" s="9" t="s">
        <v>117</v>
      </c>
      <c r="G470" s="10">
        <v>0.1</v>
      </c>
      <c r="H470" s="11" t="str" cm="1">
        <f t="array" ref="H470">INDEX(_xlfn.TEXTSPLIT(טבלה1[[#This Row],[עמודה2]],","),1)</f>
        <v>Gliwice</v>
      </c>
      <c r="I470" s="12" t="str" cm="1">
        <f t="array" ref="I470">INDEX(_xlfn.TEXTSPLIT(טבלה1[[#This Row],[עמודה2]],","),2)</f>
        <v xml:space="preserve"> Poland</v>
      </c>
      <c r="J470" s="16" t="str">
        <f>_xlfn.CONCAT(טבלה1[[#This Row],[AI_Companies]]," ",טבלה1[[#This Row],[עמודה1]])</f>
        <v>DoITSoftware https://www.doitsoftware.pl/en/</v>
      </c>
      <c r="K470" s="12">
        <v>2</v>
      </c>
      <c r="L470" s="12" t="str">
        <f>IF(טבלה1[[#This Row],[עמודה53]]&gt;2000,"Yes","No")</f>
        <v>No</v>
      </c>
      <c r="M470" s="12">
        <v>9</v>
      </c>
      <c r="N470" s="12">
        <f>AVERAGE(טבלה1[[#This Row],[עמודה52]:[עמודה53]])</f>
        <v>5.5</v>
      </c>
      <c r="O470" s="12" t="str">
        <f>IF(טבלה1[[#This Row],[עמודה4]]="&lt; $25 / hr","0$ - $25 / hr",טבלה1[[#This Row],[עמודה4]])</f>
        <v>$50 - $99 / hr</v>
      </c>
      <c r="P470" s="12" t="str" cm="1">
        <f t="array" ref="P470">INDEX(_xlfn.TEXTSPLIT(טבלה1[[#This Row],[עמודה55]],"-"),1)</f>
        <v xml:space="preserve">$50 </v>
      </c>
      <c r="Q470" s="21" t="str" cm="1">
        <f t="array" ref="Q470">INDEX(_xlfn.TEXTSPLIT(INDEX(_xlfn.TEXTSPLIT(טבלה1[[#This Row],[עמודה55]],"-"),2),"/"),1)</f>
        <v xml:space="preserve"> $99 </v>
      </c>
      <c r="R470" s="12">
        <f>AVERAGE(טבלה1[[#This Row],[עמודה59]:[עמודה60]])</f>
        <v>74.5</v>
      </c>
      <c r="S470" s="3">
        <f>VALUE(SUBSTITUTE(טבלה1[[#This Row],[עמודה56]],"$",""))</f>
        <v>50</v>
      </c>
      <c r="T470" s="3">
        <f>VALUE(SUBSTITUTE(טבלה1[[#This Row],[עמודה57]],"$",""))</f>
        <v>99</v>
      </c>
      <c r="U470" s="3" t="str">
        <f>IF(טבלה1[[#This Row],[עמודה58]]&gt;30,"Yes","No")</f>
        <v>Yes</v>
      </c>
    </row>
    <row r="471" spans="1:21" ht="13" x14ac:dyDescent="0.15">
      <c r="A471" s="8" t="s">
        <v>1189</v>
      </c>
      <c r="B471" s="9" t="s">
        <v>1190</v>
      </c>
      <c r="C471" s="9" t="s">
        <v>440</v>
      </c>
      <c r="D471" s="9" t="s">
        <v>4</v>
      </c>
      <c r="E471" s="9" t="s">
        <v>4</v>
      </c>
      <c r="F471" s="9" t="s">
        <v>117</v>
      </c>
      <c r="G471" s="10">
        <v>0.1</v>
      </c>
      <c r="H471" s="11" t="str" cm="1">
        <f t="array" ref="H471">INDEX(_xlfn.TEXTSPLIT(טבלה1[[#This Row],[עמודה2]],","),1)</f>
        <v>Sarajevo</v>
      </c>
      <c r="I471" s="12" t="str" cm="1">
        <f t="array" ref="I471">INDEX(_xlfn.TEXTSPLIT(טבלה1[[#This Row],[עמודה2]],","),2)</f>
        <v xml:space="preserve"> Bosnia and Herzegovina</v>
      </c>
      <c r="J471" s="16" t="str">
        <f>_xlfn.CONCAT(טבלה1[[#This Row],[AI_Companies]]," ",טבלה1[[#This Row],[עמודה1]])</f>
        <v>Saburly http://saburly.com</v>
      </c>
      <c r="K471" s="12">
        <v>2</v>
      </c>
      <c r="L471" s="12" t="str">
        <f>IF(טבלה1[[#This Row],[עמודה53]]&gt;2000,"Yes","No")</f>
        <v>No</v>
      </c>
      <c r="M471" s="12">
        <v>9</v>
      </c>
      <c r="N471" s="12">
        <f>AVERAGE(טבלה1[[#This Row],[עמודה52]:[עמודה53]])</f>
        <v>5.5</v>
      </c>
      <c r="O471" s="12" t="str">
        <f>IF(טבלה1[[#This Row],[עמודה4]]="&lt; $25 / hr","0$ - $25 / hr",טבלה1[[#This Row],[עמודה4]])</f>
        <v>Undisclosed</v>
      </c>
      <c r="P471" s="12" t="str" cm="1">
        <f t="array" ref="P471">INDEX(_xlfn.TEXTSPLIT(טבלה1[[#This Row],[עמודה55]],"-"),1)</f>
        <v>Undisclosed</v>
      </c>
      <c r="Q471" s="21" t="e" cm="1">
        <f t="array" ref="Q471">INDEX(_xlfn.TEXTSPLIT(INDEX(_xlfn.TEXTSPLIT(טבלה1[[#This Row],[עמודה55]],"-"),2),"/"),1)</f>
        <v>#REF!</v>
      </c>
      <c r="R471" s="12" t="e">
        <f>AVERAGE(טבלה1[[#This Row],[עמודה59]:[עמודה60]])</f>
        <v>#VALUE!</v>
      </c>
      <c r="S471" s="3" t="e">
        <f>VALUE(SUBSTITUTE(טבלה1[[#This Row],[עמודה56]],"$",""))</f>
        <v>#VALUE!</v>
      </c>
      <c r="T471" s="3" t="e">
        <f>VALUE(SUBSTITUTE(טבלה1[[#This Row],[עמודה57]],"$",""))</f>
        <v>#REF!</v>
      </c>
      <c r="U471" s="3" t="e">
        <f>IF(טבלה1[[#This Row],[עמודה58]]&gt;30,"Yes","No")</f>
        <v>#VALUE!</v>
      </c>
    </row>
    <row r="472" spans="1:21" ht="13" x14ac:dyDescent="0.15">
      <c r="A472" s="8" t="s">
        <v>1191</v>
      </c>
      <c r="B472" s="9" t="s">
        <v>1192</v>
      </c>
      <c r="C472" s="9" t="s">
        <v>1193</v>
      </c>
      <c r="D472" s="13">
        <v>10000</v>
      </c>
      <c r="E472" s="9" t="s">
        <v>9</v>
      </c>
      <c r="F472" s="9" t="s">
        <v>117</v>
      </c>
      <c r="G472" s="10">
        <v>0.1</v>
      </c>
      <c r="H472" s="11" t="str" cm="1">
        <f t="array" ref="H472">INDEX(_xlfn.TEXTSPLIT(טבלה1[[#This Row],[עמודה2]],","),1)</f>
        <v>Odry</v>
      </c>
      <c r="I472" s="12" t="str" cm="1">
        <f t="array" ref="I472">INDEX(_xlfn.TEXTSPLIT(טבלה1[[#This Row],[עמודה2]],","),2)</f>
        <v xml:space="preserve"> Czech Republic</v>
      </c>
      <c r="J472" s="16" t="str">
        <f>_xlfn.CONCAT(טבלה1[[#This Row],[AI_Companies]]," ",טבלה1[[#This Row],[עמודה1]])</f>
        <v>Bartonova https://bartonova.solutions</v>
      </c>
      <c r="K472" s="12">
        <v>2</v>
      </c>
      <c r="L472" s="12" t="str">
        <f>IF(טבלה1[[#This Row],[עמודה53]]&gt;2000,"Yes","No")</f>
        <v>No</v>
      </c>
      <c r="M472" s="12">
        <v>9</v>
      </c>
      <c r="N472" s="12">
        <f>AVERAGE(טבלה1[[#This Row],[עמודה52]:[עמודה53]])</f>
        <v>5.5</v>
      </c>
      <c r="O472" s="12" t="str">
        <f>IF(טבלה1[[#This Row],[עמודה4]]="&lt; $25 / hr","0$ - $25 / hr",טבלה1[[#This Row],[עמודה4]])</f>
        <v>$50 - $99 / hr</v>
      </c>
      <c r="P472" s="12" t="str" cm="1">
        <f t="array" ref="P472">INDEX(_xlfn.TEXTSPLIT(טבלה1[[#This Row],[עמודה55]],"-"),1)</f>
        <v xml:space="preserve">$50 </v>
      </c>
      <c r="Q472" s="21" t="str" cm="1">
        <f t="array" ref="Q472">INDEX(_xlfn.TEXTSPLIT(INDEX(_xlfn.TEXTSPLIT(טבלה1[[#This Row],[עמודה55]],"-"),2),"/"),1)</f>
        <v xml:space="preserve"> $99 </v>
      </c>
      <c r="R472" s="12">
        <f>AVERAGE(טבלה1[[#This Row],[עמודה59]:[עמודה60]])</f>
        <v>74.5</v>
      </c>
      <c r="S472" s="3">
        <f>VALUE(SUBSTITUTE(טבלה1[[#This Row],[עמודה56]],"$",""))</f>
        <v>50</v>
      </c>
      <c r="T472" s="3">
        <f>VALUE(SUBSTITUTE(טבלה1[[#This Row],[עמודה57]],"$",""))</f>
        <v>99</v>
      </c>
      <c r="U472" s="3" t="str">
        <f>IF(טבלה1[[#This Row],[עמודה58]]&gt;30,"Yes","No")</f>
        <v>Yes</v>
      </c>
    </row>
    <row r="473" spans="1:21" ht="13" x14ac:dyDescent="0.15">
      <c r="A473" s="8" t="s">
        <v>1194</v>
      </c>
      <c r="B473" s="9" t="s">
        <v>1195</v>
      </c>
      <c r="C473" s="9" t="s">
        <v>464</v>
      </c>
      <c r="D473" s="13">
        <v>5000</v>
      </c>
      <c r="E473" s="9" t="s">
        <v>14</v>
      </c>
      <c r="F473" s="9" t="s">
        <v>560</v>
      </c>
      <c r="G473" s="10">
        <v>0.1</v>
      </c>
      <c r="H473" s="11" t="str" cm="1">
        <f t="array" ref="H473">INDEX(_xlfn.TEXTSPLIT(טבלה1[[#This Row],[עמודה2]],","),1)</f>
        <v>Lahore</v>
      </c>
      <c r="I473" s="12" t="str" cm="1">
        <f t="array" ref="I473">INDEX(_xlfn.TEXTSPLIT(טבלה1[[#This Row],[עמודה2]],","),2)</f>
        <v xml:space="preserve"> Pakistan</v>
      </c>
      <c r="J473" s="16" t="str">
        <f>_xlfn.CONCAT(טבלה1[[#This Row],[AI_Companies]]," ",טבלה1[[#This Row],[עמודה1]])</f>
        <v>CodersRegion http://www.codersregion.com</v>
      </c>
      <c r="K473" s="12" t="s">
        <v>560</v>
      </c>
      <c r="L473" s="12" t="str">
        <f>IF(טבלה1[[#This Row],[עמודה53]]&gt;2000,"Yes","No")</f>
        <v>No</v>
      </c>
      <c r="M473" s="12"/>
      <c r="N473" s="12" t="e">
        <f>AVERAGE(טבלה1[[#This Row],[עמודה52]:[עמודה53]])</f>
        <v>#DIV/0!</v>
      </c>
      <c r="O473" s="12" t="str">
        <f>IF(טבלה1[[#This Row],[עמודה4]]="&lt; $25 / hr","0$ - $25 / hr",טבלה1[[#This Row],[עמודה4]])</f>
        <v>0$ - $25 / hr</v>
      </c>
      <c r="P473" s="12" t="str" cm="1">
        <f t="array" ref="P473">INDEX(_xlfn.TEXTSPLIT(טבלה1[[#This Row],[עמודה55]],"-"),1)</f>
        <v xml:space="preserve">0$ </v>
      </c>
      <c r="Q473" s="21" t="str" cm="1">
        <f t="array" ref="Q473">INDEX(_xlfn.TEXTSPLIT(INDEX(_xlfn.TEXTSPLIT(טבלה1[[#This Row],[עמודה55]],"-"),2),"/"),1)</f>
        <v xml:space="preserve"> $25 </v>
      </c>
      <c r="R473" s="12">
        <f>AVERAGE(טבלה1[[#This Row],[עמודה59]:[עמודה60]])</f>
        <v>12.5</v>
      </c>
      <c r="S473" s="3">
        <f>VALUE(SUBSTITUTE(טבלה1[[#This Row],[עמודה56]],"$",""))</f>
        <v>0</v>
      </c>
      <c r="T473" s="3">
        <f>VALUE(SUBSTITUTE(טבלה1[[#This Row],[עמודה57]],"$",""))</f>
        <v>25</v>
      </c>
      <c r="U473" s="3" t="str">
        <f>IF(טבלה1[[#This Row],[עמודה58]]&gt;30,"Yes","No")</f>
        <v>No</v>
      </c>
    </row>
    <row r="474" spans="1:21" ht="13" x14ac:dyDescent="0.15">
      <c r="A474" s="8" t="s">
        <v>1196</v>
      </c>
      <c r="B474" s="9" t="s">
        <v>1197</v>
      </c>
      <c r="C474" s="9" t="s">
        <v>47</v>
      </c>
      <c r="D474" s="13">
        <v>5000</v>
      </c>
      <c r="E474" s="9" t="s">
        <v>33</v>
      </c>
      <c r="F474" s="9" t="s">
        <v>29</v>
      </c>
      <c r="G474" s="10">
        <v>0.1</v>
      </c>
      <c r="H474" s="11" t="str" cm="1">
        <f t="array" ref="H474">INDEX(_xlfn.TEXTSPLIT(טבלה1[[#This Row],[עמודה2]],","),1)</f>
        <v>Gurugram</v>
      </c>
      <c r="I474" s="12" t="str" cm="1">
        <f t="array" ref="I474">INDEX(_xlfn.TEXTSPLIT(טבלה1[[#This Row],[עמודה2]],","),2)</f>
        <v xml:space="preserve"> India</v>
      </c>
      <c r="J474" s="16" t="str">
        <f>_xlfn.CONCAT(טבלה1[[#This Row],[AI_Companies]]," ",טבלה1[[#This Row],[עמודה1]])</f>
        <v>TechBridgeConsultancyServicesLLP http://www.tech-bridge.biz</v>
      </c>
      <c r="K474" s="12">
        <v>10</v>
      </c>
      <c r="L474" s="12" t="str">
        <f>IF(טבלה1[[#This Row],[עמודה53]]&gt;2000,"Yes","No")</f>
        <v>No</v>
      </c>
      <c r="M474" s="12">
        <v>49</v>
      </c>
      <c r="N474" s="12">
        <f>AVERAGE(טבלה1[[#This Row],[עמודה52]:[עמודה53]])</f>
        <v>29.5</v>
      </c>
      <c r="O474" s="12" t="str">
        <f>IF(טבלה1[[#This Row],[עמודה4]]="&lt; $25 / hr","0$ - $25 / hr",טבלה1[[#This Row],[עמודה4]])</f>
        <v>$25 - $49 / hr</v>
      </c>
      <c r="P474" s="12" t="str" cm="1">
        <f t="array" ref="P474">INDEX(_xlfn.TEXTSPLIT(טבלה1[[#This Row],[עמודה55]],"-"),1)</f>
        <v xml:space="preserve">$25 </v>
      </c>
      <c r="Q474" s="21" t="str" cm="1">
        <f t="array" ref="Q474">INDEX(_xlfn.TEXTSPLIT(INDEX(_xlfn.TEXTSPLIT(טבלה1[[#This Row],[עמודה55]],"-"),2),"/"),1)</f>
        <v xml:space="preserve"> $49 </v>
      </c>
      <c r="R474" s="12">
        <f>AVERAGE(טבלה1[[#This Row],[עמודה59]:[עמודה60]])</f>
        <v>37</v>
      </c>
      <c r="S474" s="3">
        <f>VALUE(SUBSTITUTE(טבלה1[[#This Row],[עמודה56]],"$",""))</f>
        <v>25</v>
      </c>
      <c r="T474" s="3">
        <f>VALUE(SUBSTITUTE(טבלה1[[#This Row],[עמודה57]],"$",""))</f>
        <v>49</v>
      </c>
      <c r="U474" s="3" t="str">
        <f>IF(טבלה1[[#This Row],[עמודה58]]&gt;30,"Yes","No")</f>
        <v>Yes</v>
      </c>
    </row>
    <row r="475" spans="1:21" ht="13" x14ac:dyDescent="0.15">
      <c r="A475" s="8" t="s">
        <v>1198</v>
      </c>
      <c r="B475" s="9" t="s">
        <v>1199</v>
      </c>
      <c r="C475" s="9" t="s">
        <v>1008</v>
      </c>
      <c r="D475" s="13">
        <v>1000</v>
      </c>
      <c r="E475" s="9" t="s">
        <v>9</v>
      </c>
      <c r="F475" s="9" t="s">
        <v>29</v>
      </c>
      <c r="G475" s="10">
        <v>0.1</v>
      </c>
      <c r="H475" s="11" t="str" cm="1">
        <f t="array" ref="H475">INDEX(_xlfn.TEXTSPLIT(טבלה1[[#This Row],[עמודה2]],","),1)</f>
        <v>Paris</v>
      </c>
      <c r="I475" s="12" t="str" cm="1">
        <f t="array" ref="I475">INDEX(_xlfn.TEXTSPLIT(טבלה1[[#This Row],[עמודה2]],","),2)</f>
        <v xml:space="preserve"> France</v>
      </c>
      <c r="J475" s="16" t="str">
        <f>_xlfn.CONCAT(טבלה1[[#This Row],[AI_Companies]]," ",טבלה1[[#This Row],[עמודה1]])</f>
        <v>BAPits http://www.bapits.com</v>
      </c>
      <c r="K475" s="12">
        <v>10</v>
      </c>
      <c r="L475" s="12" t="str">
        <f>IF(טבלה1[[#This Row],[עמודה53]]&gt;2000,"Yes","No")</f>
        <v>No</v>
      </c>
      <c r="M475" s="12">
        <v>49</v>
      </c>
      <c r="N475" s="12">
        <f>AVERAGE(טבלה1[[#This Row],[עמודה52]:[עמודה53]])</f>
        <v>29.5</v>
      </c>
      <c r="O475" s="12" t="str">
        <f>IF(טבלה1[[#This Row],[עמודה4]]="&lt; $25 / hr","0$ - $25 / hr",טבלה1[[#This Row],[עמודה4]])</f>
        <v>$50 - $99 / hr</v>
      </c>
      <c r="P475" s="12" t="str" cm="1">
        <f t="array" ref="P475">INDEX(_xlfn.TEXTSPLIT(טבלה1[[#This Row],[עמודה55]],"-"),1)</f>
        <v xml:space="preserve">$50 </v>
      </c>
      <c r="Q475" s="21" t="str" cm="1">
        <f t="array" ref="Q475">INDEX(_xlfn.TEXTSPLIT(INDEX(_xlfn.TEXTSPLIT(טבלה1[[#This Row],[עמודה55]],"-"),2),"/"),1)</f>
        <v xml:space="preserve"> $99 </v>
      </c>
      <c r="R475" s="12">
        <f>AVERAGE(טבלה1[[#This Row],[עמודה59]:[עמודה60]])</f>
        <v>74.5</v>
      </c>
      <c r="S475" s="3">
        <f>VALUE(SUBSTITUTE(טבלה1[[#This Row],[עמודה56]],"$",""))</f>
        <v>50</v>
      </c>
      <c r="T475" s="3">
        <f>VALUE(SUBSTITUTE(טבלה1[[#This Row],[עמודה57]],"$",""))</f>
        <v>99</v>
      </c>
      <c r="U475" s="3" t="str">
        <f>IF(טבלה1[[#This Row],[עמודה58]]&gt;30,"Yes","No")</f>
        <v>Yes</v>
      </c>
    </row>
    <row r="476" spans="1:21" ht="13" x14ac:dyDescent="0.15">
      <c r="A476" s="8" t="s">
        <v>1200</v>
      </c>
      <c r="B476" s="9" t="s">
        <v>1201</v>
      </c>
      <c r="C476" s="9" t="s">
        <v>212</v>
      </c>
      <c r="D476" s="13">
        <v>5000</v>
      </c>
      <c r="E476" s="9" t="s">
        <v>33</v>
      </c>
      <c r="F476" s="9" t="s">
        <v>29</v>
      </c>
      <c r="G476" s="10">
        <v>0.1</v>
      </c>
      <c r="H476" s="11" t="str" cm="1">
        <f t="array" ref="H476">INDEX(_xlfn.TEXTSPLIT(טבלה1[[#This Row],[עמודה2]],","),1)</f>
        <v>San Francisco</v>
      </c>
      <c r="I476" s="12" t="str" cm="1">
        <f t="array" ref="I476">INDEX(_xlfn.TEXTSPLIT(טבלה1[[#This Row],[עמודה2]],","),2)</f>
        <v xml:space="preserve"> CA</v>
      </c>
      <c r="J476" s="16" t="str">
        <f>_xlfn.CONCAT(טבלה1[[#This Row],[AI_Companies]]," ",טבלה1[[#This Row],[עמודה1]])</f>
        <v>Zuccotech https://zucco.tech</v>
      </c>
      <c r="K476" s="12">
        <v>10</v>
      </c>
      <c r="L476" s="12" t="str">
        <f>IF(טבלה1[[#This Row],[עמודה53]]&gt;2000,"Yes","No")</f>
        <v>No</v>
      </c>
      <c r="M476" s="12">
        <v>49</v>
      </c>
      <c r="N476" s="12">
        <f>AVERAGE(טבלה1[[#This Row],[עמודה52]:[עמודה53]])</f>
        <v>29.5</v>
      </c>
      <c r="O476" s="12" t="str">
        <f>IF(טבלה1[[#This Row],[עמודה4]]="&lt; $25 / hr","0$ - $25 / hr",טבלה1[[#This Row],[עמודה4]])</f>
        <v>$25 - $49 / hr</v>
      </c>
      <c r="P476" s="12" t="str" cm="1">
        <f t="array" ref="P476">INDEX(_xlfn.TEXTSPLIT(טבלה1[[#This Row],[עמודה55]],"-"),1)</f>
        <v xml:space="preserve">$25 </v>
      </c>
      <c r="Q476" s="21" t="str" cm="1">
        <f t="array" ref="Q476">INDEX(_xlfn.TEXTSPLIT(INDEX(_xlfn.TEXTSPLIT(טבלה1[[#This Row],[עמודה55]],"-"),2),"/"),1)</f>
        <v xml:space="preserve"> $49 </v>
      </c>
      <c r="R476" s="12">
        <f>AVERAGE(טבלה1[[#This Row],[עמודה59]:[עמודה60]])</f>
        <v>37</v>
      </c>
      <c r="S476" s="3">
        <f>VALUE(SUBSTITUTE(טבלה1[[#This Row],[עמודה56]],"$",""))</f>
        <v>25</v>
      </c>
      <c r="T476" s="3">
        <f>VALUE(SUBSTITUTE(טבלה1[[#This Row],[עמודה57]],"$",""))</f>
        <v>49</v>
      </c>
      <c r="U476" s="3" t="str">
        <f>IF(טבלה1[[#This Row],[עמודה58]]&gt;30,"Yes","No")</f>
        <v>Yes</v>
      </c>
    </row>
    <row r="477" spans="1:21" ht="13" x14ac:dyDescent="0.15">
      <c r="A477" s="8" t="s">
        <v>1202</v>
      </c>
      <c r="B477" s="9" t="s">
        <v>1203</v>
      </c>
      <c r="C477" s="9" t="s">
        <v>1204</v>
      </c>
      <c r="D477" s="13">
        <v>10000</v>
      </c>
      <c r="E477" s="9" t="s">
        <v>33</v>
      </c>
      <c r="F477" s="9" t="s">
        <v>10</v>
      </c>
      <c r="G477" s="10">
        <v>0.25</v>
      </c>
      <c r="H477" s="11" t="str" cm="1">
        <f t="array" ref="H477">INDEX(_xlfn.TEXTSPLIT(טבלה1[[#This Row],[עמודה2]],","),1)</f>
        <v>Claymont</v>
      </c>
      <c r="I477" s="12" t="str" cm="1">
        <f t="array" ref="I477">INDEX(_xlfn.TEXTSPLIT(טבלה1[[#This Row],[עמודה2]],","),2)</f>
        <v xml:space="preserve"> DE</v>
      </c>
      <c r="J477" s="16" t="str">
        <f>_xlfn.CONCAT(טבלה1[[#This Row],[AI_Companies]]," ",טבלה1[[#This Row],[עמודה1]])</f>
        <v>FrshrTechnologies https://www.frshr.tech/</v>
      </c>
      <c r="K477" s="12">
        <v>50</v>
      </c>
      <c r="L477" s="12" t="str">
        <f>IF(טבלה1[[#This Row],[עמודה53]]&gt;2000,"Yes","No")</f>
        <v>No</v>
      </c>
      <c r="M477" s="12">
        <v>249</v>
      </c>
      <c r="N477" s="12">
        <f>AVERAGE(טבלה1[[#This Row],[עמודה52]:[עמודה53]])</f>
        <v>149.5</v>
      </c>
      <c r="O477" s="12" t="str">
        <f>IF(טבלה1[[#This Row],[עמודה4]]="&lt; $25 / hr","0$ - $25 / hr",טבלה1[[#This Row],[עמודה4]])</f>
        <v>$25 - $49 / hr</v>
      </c>
      <c r="P477" s="12" t="str" cm="1">
        <f t="array" ref="P477">INDEX(_xlfn.TEXTSPLIT(טבלה1[[#This Row],[עמודה55]],"-"),1)</f>
        <v xml:space="preserve">$25 </v>
      </c>
      <c r="Q477" s="21" t="str" cm="1">
        <f t="array" ref="Q477">INDEX(_xlfn.TEXTSPLIT(INDEX(_xlfn.TEXTSPLIT(טבלה1[[#This Row],[עמודה55]],"-"),2),"/"),1)</f>
        <v xml:space="preserve"> $49 </v>
      </c>
      <c r="R477" s="12">
        <f>AVERAGE(טבלה1[[#This Row],[עמודה59]:[עמודה60]])</f>
        <v>37</v>
      </c>
      <c r="S477" s="3">
        <f>VALUE(SUBSTITUTE(טבלה1[[#This Row],[עמודה56]],"$",""))</f>
        <v>25</v>
      </c>
      <c r="T477" s="3">
        <f>VALUE(SUBSTITUTE(טבלה1[[#This Row],[עמודה57]],"$",""))</f>
        <v>49</v>
      </c>
      <c r="U477" s="3" t="str">
        <f>IF(טבלה1[[#This Row],[עמודה58]]&gt;30,"Yes","No")</f>
        <v>Yes</v>
      </c>
    </row>
    <row r="478" spans="1:21" ht="13" x14ac:dyDescent="0.15">
      <c r="A478" s="8" t="s">
        <v>1205</v>
      </c>
      <c r="B478" s="9" t="s">
        <v>1206</v>
      </c>
      <c r="C478" s="9" t="s">
        <v>1207</v>
      </c>
      <c r="D478" s="13">
        <v>1000</v>
      </c>
      <c r="E478" s="9" t="s">
        <v>14</v>
      </c>
      <c r="F478" s="9" t="s">
        <v>10</v>
      </c>
      <c r="G478" s="10">
        <v>0.25</v>
      </c>
      <c r="H478" s="11" t="str" cm="1">
        <f t="array" ref="H478">INDEX(_xlfn.TEXTSPLIT(טבלה1[[#This Row],[עמודה2]],","),1)</f>
        <v>Medellín</v>
      </c>
      <c r="I478" s="12" t="str" cm="1">
        <f t="array" ref="I478">INDEX(_xlfn.TEXTSPLIT(טבלה1[[#This Row],[עמודה2]],","),2)</f>
        <v xml:space="preserve"> Colombia</v>
      </c>
      <c r="J478" s="16" t="str">
        <f>_xlfn.CONCAT(טבלה1[[#This Row],[AI_Companies]]," ",טבלה1[[#This Row],[עמודה1]])</f>
        <v>IGERENCIA https://eng.igerencia.com</v>
      </c>
      <c r="K478" s="12">
        <v>50</v>
      </c>
      <c r="L478" s="12" t="str">
        <f>IF(טבלה1[[#This Row],[עמודה53]]&gt;2000,"Yes","No")</f>
        <v>No</v>
      </c>
      <c r="M478" s="12">
        <v>249</v>
      </c>
      <c r="N478" s="12">
        <f>AVERAGE(טבלה1[[#This Row],[עמודה52]:[עמודה53]])</f>
        <v>149.5</v>
      </c>
      <c r="O478" s="12" t="str">
        <f>IF(טבלה1[[#This Row],[עמודה4]]="&lt; $25 / hr","0$ - $25 / hr",טבלה1[[#This Row],[עמודה4]])</f>
        <v>0$ - $25 / hr</v>
      </c>
      <c r="P478" s="12" t="str" cm="1">
        <f t="array" ref="P478">INDEX(_xlfn.TEXTSPLIT(טבלה1[[#This Row],[עמודה55]],"-"),1)</f>
        <v xml:space="preserve">0$ </v>
      </c>
      <c r="Q478" s="21" t="str" cm="1">
        <f t="array" ref="Q478">INDEX(_xlfn.TEXTSPLIT(INDEX(_xlfn.TEXTSPLIT(טבלה1[[#This Row],[עמודה55]],"-"),2),"/"),1)</f>
        <v xml:space="preserve"> $25 </v>
      </c>
      <c r="R478" s="12">
        <f>AVERAGE(טבלה1[[#This Row],[עמודה59]:[עמודה60]])</f>
        <v>12.5</v>
      </c>
      <c r="S478" s="3">
        <f>VALUE(SUBSTITUTE(טבלה1[[#This Row],[עמודה56]],"$",""))</f>
        <v>0</v>
      </c>
      <c r="T478" s="3">
        <f>VALUE(SUBSTITUTE(טבלה1[[#This Row],[עמודה57]],"$",""))</f>
        <v>25</v>
      </c>
      <c r="U478" s="3" t="str">
        <f>IF(טבלה1[[#This Row],[עמודה58]]&gt;30,"Yes","No")</f>
        <v>No</v>
      </c>
    </row>
    <row r="479" spans="1:21" ht="13" x14ac:dyDescent="0.15">
      <c r="A479" s="8" t="s">
        <v>1208</v>
      </c>
      <c r="B479" s="9" t="s">
        <v>1209</v>
      </c>
      <c r="C479" s="9" t="s">
        <v>453</v>
      </c>
      <c r="D479" s="13">
        <v>250000</v>
      </c>
      <c r="E479" s="9" t="s">
        <v>9</v>
      </c>
      <c r="F479" s="9" t="s">
        <v>5</v>
      </c>
      <c r="G479" s="10">
        <v>0.1</v>
      </c>
      <c r="H479" s="11" t="str" cm="1">
        <f t="array" ref="H479">INDEX(_xlfn.TEXTSPLIT(טבלה1[[#This Row],[עמודה2]],","),1)</f>
        <v>Prague</v>
      </c>
      <c r="I479" s="12" t="str" cm="1">
        <f t="array" ref="I479">INDEX(_xlfn.TEXTSPLIT(טבלה1[[#This Row],[עמודה2]],","),2)</f>
        <v xml:space="preserve"> Czech Republic</v>
      </c>
      <c r="J479" s="16" t="str">
        <f>_xlfn.CONCAT(טבלה1[[#This Row],[AI_Companies]]," ",טבלה1[[#This Row],[עמודה1]])</f>
        <v>Profinit https://profinit.eu/</v>
      </c>
      <c r="K479" s="12">
        <v>250</v>
      </c>
      <c r="L479" s="12" t="str">
        <f>IF(טבלה1[[#This Row],[עמודה53]]&gt;2000,"Yes","No")</f>
        <v>No</v>
      </c>
      <c r="M479" s="12">
        <v>999</v>
      </c>
      <c r="N479" s="12">
        <f>AVERAGE(טבלה1[[#This Row],[עמודה52]:[עמודה53]])</f>
        <v>624.5</v>
      </c>
      <c r="O479" s="12" t="str">
        <f>IF(טבלה1[[#This Row],[עמודה4]]="&lt; $25 / hr","0$ - $25 / hr",טבלה1[[#This Row],[עמודה4]])</f>
        <v>$50 - $99 / hr</v>
      </c>
      <c r="P479" s="12" t="str" cm="1">
        <f t="array" ref="P479">INDEX(_xlfn.TEXTSPLIT(טבלה1[[#This Row],[עמודה55]],"-"),1)</f>
        <v xml:space="preserve">$50 </v>
      </c>
      <c r="Q479" s="21" t="str" cm="1">
        <f t="array" ref="Q479">INDEX(_xlfn.TEXTSPLIT(INDEX(_xlfn.TEXTSPLIT(טבלה1[[#This Row],[עמודה55]],"-"),2),"/"),1)</f>
        <v xml:space="preserve"> $99 </v>
      </c>
      <c r="R479" s="12">
        <f>AVERAGE(טבלה1[[#This Row],[עמודה59]:[עמודה60]])</f>
        <v>74.5</v>
      </c>
      <c r="S479" s="3">
        <f>VALUE(SUBSTITUTE(טבלה1[[#This Row],[עמודה56]],"$",""))</f>
        <v>50</v>
      </c>
      <c r="T479" s="3">
        <f>VALUE(SUBSTITUTE(טבלה1[[#This Row],[עמודה57]],"$",""))</f>
        <v>99</v>
      </c>
      <c r="U479" s="3" t="str">
        <f>IF(טבלה1[[#This Row],[עמודה58]]&gt;30,"Yes","No")</f>
        <v>Yes</v>
      </c>
    </row>
    <row r="480" spans="1:21" ht="13" x14ac:dyDescent="0.15">
      <c r="A480" s="8" t="s">
        <v>1210</v>
      </c>
      <c r="B480" s="9" t="s">
        <v>1211</v>
      </c>
      <c r="C480" s="9" t="s">
        <v>1212</v>
      </c>
      <c r="D480" s="13">
        <v>5000</v>
      </c>
      <c r="E480" s="9" t="s">
        <v>9</v>
      </c>
      <c r="F480" s="9" t="s">
        <v>29</v>
      </c>
      <c r="G480" s="10">
        <v>0.1</v>
      </c>
      <c r="H480" s="11" t="str" cm="1">
        <f t="array" ref="H480">INDEX(_xlfn.TEXTSPLIT(טבלה1[[#This Row],[עמודה2]],","),1)</f>
        <v>Wilmington</v>
      </c>
      <c r="I480" s="12" t="str" cm="1">
        <f t="array" ref="I480">INDEX(_xlfn.TEXTSPLIT(טבלה1[[#This Row],[עמודה2]],","),2)</f>
        <v xml:space="preserve"> DE</v>
      </c>
      <c r="J480" s="16" t="str">
        <f>_xlfn.CONCAT(טבלה1[[#This Row],[AI_Companies]]," ",טבלה1[[#This Row],[עמודה1]])</f>
        <v>AppsWiseTechnologies https://appswise.com</v>
      </c>
      <c r="K480" s="12">
        <v>10</v>
      </c>
      <c r="L480" s="12" t="str">
        <f>IF(טבלה1[[#This Row],[עמודה53]]&gt;2000,"Yes","No")</f>
        <v>No</v>
      </c>
      <c r="M480" s="12">
        <v>49</v>
      </c>
      <c r="N480" s="12">
        <f>AVERAGE(טבלה1[[#This Row],[עמודה52]:[עמודה53]])</f>
        <v>29.5</v>
      </c>
      <c r="O480" s="12" t="str">
        <f>IF(טבלה1[[#This Row],[עמודה4]]="&lt; $25 / hr","0$ - $25 / hr",טבלה1[[#This Row],[עמודה4]])</f>
        <v>$50 - $99 / hr</v>
      </c>
      <c r="P480" s="12" t="str" cm="1">
        <f t="array" ref="P480">INDEX(_xlfn.TEXTSPLIT(טבלה1[[#This Row],[עמודה55]],"-"),1)</f>
        <v xml:space="preserve">$50 </v>
      </c>
      <c r="Q480" s="21" t="str" cm="1">
        <f t="array" ref="Q480">INDEX(_xlfn.TEXTSPLIT(INDEX(_xlfn.TEXTSPLIT(טבלה1[[#This Row],[עמודה55]],"-"),2),"/"),1)</f>
        <v xml:space="preserve"> $99 </v>
      </c>
      <c r="R480" s="12">
        <f>AVERAGE(טבלה1[[#This Row],[עמודה59]:[עמודה60]])</f>
        <v>74.5</v>
      </c>
      <c r="S480" s="3">
        <f>VALUE(SUBSTITUTE(טבלה1[[#This Row],[עמודה56]],"$",""))</f>
        <v>50</v>
      </c>
      <c r="T480" s="3">
        <f>VALUE(SUBSTITUTE(טבלה1[[#This Row],[עמודה57]],"$",""))</f>
        <v>99</v>
      </c>
      <c r="U480" s="3" t="str">
        <f>IF(טבלה1[[#This Row],[עמודה58]]&gt;30,"Yes","No")</f>
        <v>Yes</v>
      </c>
    </row>
    <row r="481" spans="1:21" ht="13" x14ac:dyDescent="0.15">
      <c r="A481" s="8" t="s">
        <v>1213</v>
      </c>
      <c r="B481" s="9" t="s">
        <v>1214</v>
      </c>
      <c r="C481" s="9" t="s">
        <v>1000</v>
      </c>
      <c r="D481" s="13">
        <v>10000</v>
      </c>
      <c r="E481" s="9" t="s">
        <v>33</v>
      </c>
      <c r="F481" s="9" t="s">
        <v>117</v>
      </c>
      <c r="G481" s="10">
        <v>0.1</v>
      </c>
      <c r="H481" s="11" t="str" cm="1">
        <f t="array" ref="H481">INDEX(_xlfn.TEXTSPLIT(טבלה1[[#This Row],[עמודה2]],","),1)</f>
        <v>Poznań</v>
      </c>
      <c r="I481" s="12" t="str" cm="1">
        <f t="array" ref="I481">INDEX(_xlfn.TEXTSPLIT(טבלה1[[#This Row],[עמודה2]],","),2)</f>
        <v xml:space="preserve"> Poland</v>
      </c>
      <c r="J481" s="16" t="str">
        <f>_xlfn.CONCAT(טבלה1[[#This Row],[AI_Companies]]," ",טבלה1[[#This Row],[עמודה1]])</f>
        <v>KivySoftware https://kivy.pl</v>
      </c>
      <c r="K481" s="12">
        <v>2</v>
      </c>
      <c r="L481" s="12" t="str">
        <f>IF(טבלה1[[#This Row],[עמודה53]]&gt;2000,"Yes","No")</f>
        <v>No</v>
      </c>
      <c r="M481" s="12">
        <v>9</v>
      </c>
      <c r="N481" s="12">
        <f>AVERAGE(טבלה1[[#This Row],[עמודה52]:[עמודה53]])</f>
        <v>5.5</v>
      </c>
      <c r="O481" s="12" t="str">
        <f>IF(טבלה1[[#This Row],[עמודה4]]="&lt; $25 / hr","0$ - $25 / hr",טבלה1[[#This Row],[עמודה4]])</f>
        <v>$25 - $49 / hr</v>
      </c>
      <c r="P481" s="12" t="str" cm="1">
        <f t="array" ref="P481">INDEX(_xlfn.TEXTSPLIT(טבלה1[[#This Row],[עמודה55]],"-"),1)</f>
        <v xml:space="preserve">$25 </v>
      </c>
      <c r="Q481" s="21" t="str" cm="1">
        <f t="array" ref="Q481">INDEX(_xlfn.TEXTSPLIT(INDEX(_xlfn.TEXTSPLIT(טבלה1[[#This Row],[עמודה55]],"-"),2),"/"),1)</f>
        <v xml:space="preserve"> $49 </v>
      </c>
      <c r="R481" s="12">
        <f>AVERAGE(טבלה1[[#This Row],[עמודה59]:[עמודה60]])</f>
        <v>37</v>
      </c>
      <c r="S481" s="3">
        <f>VALUE(SUBSTITUTE(טבלה1[[#This Row],[עמודה56]],"$",""))</f>
        <v>25</v>
      </c>
      <c r="T481" s="3">
        <f>VALUE(SUBSTITUTE(טבלה1[[#This Row],[עמודה57]],"$",""))</f>
        <v>49</v>
      </c>
      <c r="U481" s="3" t="str">
        <f>IF(טבלה1[[#This Row],[עמודה58]]&gt;30,"Yes","No")</f>
        <v>Yes</v>
      </c>
    </row>
    <row r="482" spans="1:21" ht="13" x14ac:dyDescent="0.15">
      <c r="A482" s="8" t="s">
        <v>1215</v>
      </c>
      <c r="B482" s="9" t="s">
        <v>1216</v>
      </c>
      <c r="C482" s="9" t="s">
        <v>102</v>
      </c>
      <c r="D482" s="13">
        <v>5000</v>
      </c>
      <c r="E482" s="9" t="s">
        <v>14</v>
      </c>
      <c r="F482" s="9" t="s">
        <v>5</v>
      </c>
      <c r="G482" s="10">
        <v>0.1</v>
      </c>
      <c r="H482" s="11" t="str" cm="1">
        <f t="array" ref="H482">INDEX(_xlfn.TEXTSPLIT(טבלה1[[#This Row],[עמודה2]],","),1)</f>
        <v>London</v>
      </c>
      <c r="I482" s="12" t="str" cm="1">
        <f t="array" ref="I482">INDEX(_xlfn.TEXTSPLIT(טבלה1[[#This Row],[עמודה2]],","),2)</f>
        <v xml:space="preserve"> United Kingdom</v>
      </c>
      <c r="J482" s="16" t="str">
        <f>_xlfn.CONCAT(טבלה1[[#This Row],[AI_Companies]]," ",טבלה1[[#This Row],[עמודה1]])</f>
        <v>Builder.ai https://www.builder.ai/</v>
      </c>
      <c r="K482" s="12">
        <v>250</v>
      </c>
      <c r="L482" s="12" t="str">
        <f>IF(טבלה1[[#This Row],[עמודה53]]&gt;2000,"Yes","No")</f>
        <v>No</v>
      </c>
      <c r="M482" s="12">
        <v>999</v>
      </c>
      <c r="N482" s="12">
        <f>AVERAGE(טבלה1[[#This Row],[עמודה52]:[עמודה53]])</f>
        <v>624.5</v>
      </c>
      <c r="O482" s="12" t="str">
        <f>IF(טבלה1[[#This Row],[עמודה4]]="&lt; $25 / hr","0$ - $25 / hr",טבלה1[[#This Row],[עמודה4]])</f>
        <v>0$ - $25 / hr</v>
      </c>
      <c r="P482" s="12" t="str" cm="1">
        <f t="array" ref="P482">INDEX(_xlfn.TEXTSPLIT(טבלה1[[#This Row],[עמודה55]],"-"),1)</f>
        <v xml:space="preserve">0$ </v>
      </c>
      <c r="Q482" s="21" t="str" cm="1">
        <f t="array" ref="Q482">INDEX(_xlfn.TEXTSPLIT(INDEX(_xlfn.TEXTSPLIT(טבלה1[[#This Row],[עמודה55]],"-"),2),"/"),1)</f>
        <v xml:space="preserve"> $25 </v>
      </c>
      <c r="R482" s="12">
        <f>AVERAGE(טבלה1[[#This Row],[עמודה59]:[עמודה60]])</f>
        <v>12.5</v>
      </c>
      <c r="S482" s="3">
        <f>VALUE(SUBSTITUTE(טבלה1[[#This Row],[עמודה56]],"$",""))</f>
        <v>0</v>
      </c>
      <c r="T482" s="3">
        <f>VALUE(SUBSTITUTE(טבלה1[[#This Row],[עמודה57]],"$",""))</f>
        <v>25</v>
      </c>
      <c r="U482" s="3" t="str">
        <f>IF(טבלה1[[#This Row],[עמודה58]]&gt;30,"Yes","No")</f>
        <v>No</v>
      </c>
    </row>
    <row r="483" spans="1:21" ht="13" x14ac:dyDescent="0.15">
      <c r="A483" s="8" t="s">
        <v>1217</v>
      </c>
      <c r="B483" s="9" t="s">
        <v>1218</v>
      </c>
      <c r="C483" s="9" t="s">
        <v>361</v>
      </c>
      <c r="D483" s="13">
        <v>5000</v>
      </c>
      <c r="E483" s="9" t="s">
        <v>33</v>
      </c>
      <c r="F483" s="9" t="s">
        <v>29</v>
      </c>
      <c r="G483" s="10">
        <v>0.1</v>
      </c>
      <c r="H483" s="11" t="str" cm="1">
        <f t="array" ref="H483">INDEX(_xlfn.TEXTSPLIT(טבלה1[[#This Row],[עמודה2]],","),1)</f>
        <v>Pune</v>
      </c>
      <c r="I483" s="12" t="str" cm="1">
        <f t="array" ref="I483">INDEX(_xlfn.TEXTSPLIT(טבלה1[[#This Row],[עמודה2]],","),2)</f>
        <v xml:space="preserve"> India</v>
      </c>
      <c r="J483" s="16" t="str">
        <f>_xlfn.CONCAT(טבלה1[[#This Row],[AI_Companies]]," ",טבלה1[[#This Row],[עמודה1]])</f>
        <v>TopographixSolutions https://topographixequipments.com/</v>
      </c>
      <c r="K483" s="12">
        <v>10</v>
      </c>
      <c r="L483" s="12" t="str">
        <f>IF(טבלה1[[#This Row],[עמודה53]]&gt;2000,"Yes","No")</f>
        <v>No</v>
      </c>
      <c r="M483" s="12">
        <v>49</v>
      </c>
      <c r="N483" s="12">
        <f>AVERAGE(טבלה1[[#This Row],[עמודה52]:[עמודה53]])</f>
        <v>29.5</v>
      </c>
      <c r="O483" s="12" t="str">
        <f>IF(טבלה1[[#This Row],[עמודה4]]="&lt; $25 / hr","0$ - $25 / hr",טבלה1[[#This Row],[עמודה4]])</f>
        <v>$25 - $49 / hr</v>
      </c>
      <c r="P483" s="12" t="str" cm="1">
        <f t="array" ref="P483">INDEX(_xlfn.TEXTSPLIT(טבלה1[[#This Row],[עמודה55]],"-"),1)</f>
        <v xml:space="preserve">$25 </v>
      </c>
      <c r="Q483" s="21" t="str" cm="1">
        <f t="array" ref="Q483">INDEX(_xlfn.TEXTSPLIT(INDEX(_xlfn.TEXTSPLIT(טבלה1[[#This Row],[עמודה55]],"-"),2),"/"),1)</f>
        <v xml:space="preserve"> $49 </v>
      </c>
      <c r="R483" s="12">
        <f>AVERAGE(טבלה1[[#This Row],[עמודה59]:[עמודה60]])</f>
        <v>37</v>
      </c>
      <c r="S483" s="3">
        <f>VALUE(SUBSTITUTE(טבלה1[[#This Row],[עמודה56]],"$",""))</f>
        <v>25</v>
      </c>
      <c r="T483" s="3">
        <f>VALUE(SUBSTITUTE(טבלה1[[#This Row],[עמודה57]],"$",""))</f>
        <v>49</v>
      </c>
      <c r="U483" s="3" t="str">
        <f>IF(טבלה1[[#This Row],[עמודה58]]&gt;30,"Yes","No")</f>
        <v>Yes</v>
      </c>
    </row>
    <row r="484" spans="1:21" ht="13" x14ac:dyDescent="0.15">
      <c r="A484" s="8" t="s">
        <v>1219</v>
      </c>
      <c r="B484" s="9" t="s">
        <v>1220</v>
      </c>
      <c r="C484" s="9" t="s">
        <v>168</v>
      </c>
      <c r="D484" s="13">
        <v>1000</v>
      </c>
      <c r="E484" s="9" t="s">
        <v>33</v>
      </c>
      <c r="F484" s="9" t="s">
        <v>29</v>
      </c>
      <c r="G484" s="10">
        <v>0.1</v>
      </c>
      <c r="H484" s="11" t="str" cm="1">
        <f t="array" ref="H484">INDEX(_xlfn.TEXTSPLIT(טבלה1[[#This Row],[עמודה2]],","),1)</f>
        <v>Ahmedabad</v>
      </c>
      <c r="I484" s="12" t="str" cm="1">
        <f t="array" ref="I484">INDEX(_xlfn.TEXTSPLIT(טבלה1[[#This Row],[עמודה2]],","),2)</f>
        <v xml:space="preserve"> India</v>
      </c>
      <c r="J484" s="16" t="str">
        <f>_xlfn.CONCAT(טבלה1[[#This Row],[AI_Companies]]," ",טבלה1[[#This Row],[עמודה1]])</f>
        <v>LinearloopPvt.LTD https://linearloop.io</v>
      </c>
      <c r="K484" s="12">
        <v>10</v>
      </c>
      <c r="L484" s="12" t="str">
        <f>IF(טבלה1[[#This Row],[עמודה53]]&gt;2000,"Yes","No")</f>
        <v>No</v>
      </c>
      <c r="M484" s="12">
        <v>49</v>
      </c>
      <c r="N484" s="12">
        <f>AVERAGE(טבלה1[[#This Row],[עמודה52]:[עמודה53]])</f>
        <v>29.5</v>
      </c>
      <c r="O484" s="12" t="str">
        <f>IF(טבלה1[[#This Row],[עמודה4]]="&lt; $25 / hr","0$ - $25 / hr",טבלה1[[#This Row],[עמודה4]])</f>
        <v>$25 - $49 / hr</v>
      </c>
      <c r="P484" s="12" t="str" cm="1">
        <f t="array" ref="P484">INDEX(_xlfn.TEXTSPLIT(טבלה1[[#This Row],[עמודה55]],"-"),1)</f>
        <v xml:space="preserve">$25 </v>
      </c>
      <c r="Q484" s="21" t="str" cm="1">
        <f t="array" ref="Q484">INDEX(_xlfn.TEXTSPLIT(INDEX(_xlfn.TEXTSPLIT(טבלה1[[#This Row],[עמודה55]],"-"),2),"/"),1)</f>
        <v xml:space="preserve"> $49 </v>
      </c>
      <c r="R484" s="12">
        <f>AVERAGE(טבלה1[[#This Row],[עמודה59]:[עמודה60]])</f>
        <v>37</v>
      </c>
      <c r="S484" s="3">
        <f>VALUE(SUBSTITUTE(טבלה1[[#This Row],[עמודה56]],"$",""))</f>
        <v>25</v>
      </c>
      <c r="T484" s="3">
        <f>VALUE(SUBSTITUTE(טבלה1[[#This Row],[עמודה57]],"$",""))</f>
        <v>49</v>
      </c>
      <c r="U484" s="3" t="str">
        <f>IF(טבלה1[[#This Row],[עמודה58]]&gt;30,"Yes","No")</f>
        <v>Yes</v>
      </c>
    </row>
    <row r="485" spans="1:21" ht="13" x14ac:dyDescent="0.15">
      <c r="A485" s="8" t="s">
        <v>1221</v>
      </c>
      <c r="B485" s="9" t="s">
        <v>1222</v>
      </c>
      <c r="C485" s="9" t="s">
        <v>69</v>
      </c>
      <c r="D485" s="13">
        <v>1000</v>
      </c>
      <c r="E485" s="9" t="s">
        <v>14</v>
      </c>
      <c r="F485" s="9" t="s">
        <v>29</v>
      </c>
      <c r="G485" s="10">
        <v>0.1</v>
      </c>
      <c r="H485" s="11" t="str" cm="1">
        <f t="array" ref="H485">INDEX(_xlfn.TEXTSPLIT(טבלה1[[#This Row],[עמודה2]],","),1)</f>
        <v>Bengaluru</v>
      </c>
      <c r="I485" s="12" t="str" cm="1">
        <f t="array" ref="I485">INDEX(_xlfn.TEXTSPLIT(טבלה1[[#This Row],[עמודה2]],","),2)</f>
        <v xml:space="preserve"> India</v>
      </c>
      <c r="J485" s="16" t="str">
        <f>_xlfn.CONCAT(טבלה1[[#This Row],[AI_Companies]]," ",טבלה1[[#This Row],[עמודה1]])</f>
        <v>AgrelloTechnologyPrivateLimited https://agrellotech.com/</v>
      </c>
      <c r="K485" s="12">
        <v>10</v>
      </c>
      <c r="L485" s="12" t="str">
        <f>IF(טבלה1[[#This Row],[עמודה53]]&gt;2000,"Yes","No")</f>
        <v>No</v>
      </c>
      <c r="M485" s="12">
        <v>49</v>
      </c>
      <c r="N485" s="12">
        <f>AVERAGE(טבלה1[[#This Row],[עמודה52]:[עמודה53]])</f>
        <v>29.5</v>
      </c>
      <c r="O485" s="12" t="str">
        <f>IF(טבלה1[[#This Row],[עמודה4]]="&lt; $25 / hr","0$ - $25 / hr",טבלה1[[#This Row],[עמודה4]])</f>
        <v>0$ - $25 / hr</v>
      </c>
      <c r="P485" s="12" t="str" cm="1">
        <f t="array" ref="P485">INDEX(_xlfn.TEXTSPLIT(טבלה1[[#This Row],[עמודה55]],"-"),1)</f>
        <v xml:space="preserve">0$ </v>
      </c>
      <c r="Q485" s="21" t="str" cm="1">
        <f t="array" ref="Q485">INDEX(_xlfn.TEXTSPLIT(INDEX(_xlfn.TEXTSPLIT(טבלה1[[#This Row],[עמודה55]],"-"),2),"/"),1)</f>
        <v xml:space="preserve"> $25 </v>
      </c>
      <c r="R485" s="12">
        <f>AVERAGE(טבלה1[[#This Row],[עמודה59]:[עמודה60]])</f>
        <v>12.5</v>
      </c>
      <c r="S485" s="3">
        <f>VALUE(SUBSTITUTE(טבלה1[[#This Row],[עמודה56]],"$",""))</f>
        <v>0</v>
      </c>
      <c r="T485" s="3">
        <f>VALUE(SUBSTITUTE(טבלה1[[#This Row],[עמודה57]],"$",""))</f>
        <v>25</v>
      </c>
      <c r="U485" s="3" t="str">
        <f>IF(טבלה1[[#This Row],[עמודה58]]&gt;30,"Yes","No")</f>
        <v>No</v>
      </c>
    </row>
    <row r="486" spans="1:21" ht="13" x14ac:dyDescent="0.15">
      <c r="A486" s="8" t="s">
        <v>1223</v>
      </c>
      <c r="B486" s="9" t="s">
        <v>1224</v>
      </c>
      <c r="C486" s="9" t="s">
        <v>28</v>
      </c>
      <c r="D486" s="13">
        <v>5000</v>
      </c>
      <c r="E486" s="9" t="s">
        <v>33</v>
      </c>
      <c r="F486" s="9" t="s">
        <v>117</v>
      </c>
      <c r="G486" s="10">
        <v>0.1</v>
      </c>
      <c r="H486" s="11" t="str" cm="1">
        <f t="array" ref="H486">INDEX(_xlfn.TEXTSPLIT(טבלה1[[#This Row],[עמודה2]],","),1)</f>
        <v>Warszawa</v>
      </c>
      <c r="I486" s="12" t="str" cm="1">
        <f t="array" ref="I486">INDEX(_xlfn.TEXTSPLIT(טבלה1[[#This Row],[עמודה2]],","),2)</f>
        <v xml:space="preserve"> Poland</v>
      </c>
      <c r="J486" s="16" t="str">
        <f>_xlfn.CONCAT(טבלה1[[#This Row],[AI_Companies]]," ",טבלה1[[#This Row],[עמודה1]])</f>
        <v>AppWish https://www.appwish.pl</v>
      </c>
      <c r="K486" s="12">
        <v>2</v>
      </c>
      <c r="L486" s="12" t="str">
        <f>IF(טבלה1[[#This Row],[עמודה53]]&gt;2000,"Yes","No")</f>
        <v>No</v>
      </c>
      <c r="M486" s="12">
        <v>9</v>
      </c>
      <c r="N486" s="12">
        <f>AVERAGE(טבלה1[[#This Row],[עמודה52]:[עמודה53]])</f>
        <v>5.5</v>
      </c>
      <c r="O486" s="12" t="str">
        <f>IF(טבלה1[[#This Row],[עמודה4]]="&lt; $25 / hr","0$ - $25 / hr",טבלה1[[#This Row],[עמודה4]])</f>
        <v>$25 - $49 / hr</v>
      </c>
      <c r="P486" s="12" t="str" cm="1">
        <f t="array" ref="P486">INDEX(_xlfn.TEXTSPLIT(טבלה1[[#This Row],[עמודה55]],"-"),1)</f>
        <v xml:space="preserve">$25 </v>
      </c>
      <c r="Q486" s="21" t="str" cm="1">
        <f t="array" ref="Q486">INDEX(_xlfn.TEXTSPLIT(INDEX(_xlfn.TEXTSPLIT(טבלה1[[#This Row],[עמודה55]],"-"),2),"/"),1)</f>
        <v xml:space="preserve"> $49 </v>
      </c>
      <c r="R486" s="12">
        <f>AVERAGE(טבלה1[[#This Row],[עמודה59]:[עמודה60]])</f>
        <v>37</v>
      </c>
      <c r="S486" s="3">
        <f>VALUE(SUBSTITUTE(טבלה1[[#This Row],[עמודה56]],"$",""))</f>
        <v>25</v>
      </c>
      <c r="T486" s="3">
        <f>VALUE(SUBSTITUTE(טבלה1[[#This Row],[עמודה57]],"$",""))</f>
        <v>49</v>
      </c>
      <c r="U486" s="3" t="str">
        <f>IF(טבלה1[[#This Row],[עמודה58]]&gt;30,"Yes","No")</f>
        <v>Yes</v>
      </c>
    </row>
    <row r="487" spans="1:21" ht="13" x14ac:dyDescent="0.15">
      <c r="A487" s="8" t="s">
        <v>1225</v>
      </c>
      <c r="B487" s="9" t="s">
        <v>1226</v>
      </c>
      <c r="C487" s="9" t="s">
        <v>1212</v>
      </c>
      <c r="D487" s="13">
        <v>50000</v>
      </c>
      <c r="E487" s="9" t="s">
        <v>21</v>
      </c>
      <c r="F487" s="9" t="s">
        <v>5</v>
      </c>
      <c r="G487" s="10">
        <v>0.25</v>
      </c>
      <c r="H487" s="11" t="str" cm="1">
        <f t="array" ref="H487">INDEX(_xlfn.TEXTSPLIT(טבלה1[[#This Row],[עמודה2]],","),1)</f>
        <v>Wilmington</v>
      </c>
      <c r="I487" s="12" t="str" cm="1">
        <f t="array" ref="I487">INDEX(_xlfn.TEXTSPLIT(טבלה1[[#This Row],[עמודה2]],","),2)</f>
        <v xml:space="preserve"> DE</v>
      </c>
      <c r="J487" s="16" t="str">
        <f>_xlfn.CONCAT(טבלה1[[#This Row],[AI_Companies]]," ",טבלה1[[#This Row],[עמודה1]])</f>
        <v>TangentiaInc https://www.tangentia.com/</v>
      </c>
      <c r="K487" s="12">
        <v>250</v>
      </c>
      <c r="L487" s="12" t="str">
        <f>IF(טבלה1[[#This Row],[עמודה53]]&gt;2000,"Yes","No")</f>
        <v>No</v>
      </c>
      <c r="M487" s="12">
        <v>999</v>
      </c>
      <c r="N487" s="12">
        <f>AVERAGE(טבלה1[[#This Row],[עמודה52]:[עמודה53]])</f>
        <v>624.5</v>
      </c>
      <c r="O487" s="12" t="str">
        <f>IF(טבלה1[[#This Row],[עמודה4]]="&lt; $25 / hr","0$ - $25 / hr",טבלה1[[#This Row],[עמודה4]])</f>
        <v>$100 - $149 / hr</v>
      </c>
      <c r="P487" s="12" t="str" cm="1">
        <f t="array" ref="P487">INDEX(_xlfn.TEXTSPLIT(טבלה1[[#This Row],[עמודה55]],"-"),1)</f>
        <v xml:space="preserve">$100 </v>
      </c>
      <c r="Q487" s="21" t="str" cm="1">
        <f t="array" ref="Q487">INDEX(_xlfn.TEXTSPLIT(INDEX(_xlfn.TEXTSPLIT(טבלה1[[#This Row],[עמודה55]],"-"),2),"/"),1)</f>
        <v xml:space="preserve"> $149 </v>
      </c>
      <c r="R487" s="12">
        <f>AVERAGE(טבלה1[[#This Row],[עמודה59]:[עמודה60]])</f>
        <v>124.5</v>
      </c>
      <c r="S487" s="3">
        <f>VALUE(SUBSTITUTE(טבלה1[[#This Row],[עמודה56]],"$",""))</f>
        <v>100</v>
      </c>
      <c r="T487" s="3">
        <f>VALUE(SUBSTITUTE(טבלה1[[#This Row],[עמודה57]],"$",""))</f>
        <v>149</v>
      </c>
      <c r="U487" s="3" t="str">
        <f>IF(טבלה1[[#This Row],[עמודה58]]&gt;30,"Yes","No")</f>
        <v>Yes</v>
      </c>
    </row>
    <row r="488" spans="1:21" ht="13" x14ac:dyDescent="0.15">
      <c r="A488" s="8" t="s">
        <v>1227</v>
      </c>
      <c r="B488" s="9" t="s">
        <v>1228</v>
      </c>
      <c r="C488" s="9" t="s">
        <v>1229</v>
      </c>
      <c r="D488" s="13">
        <v>5000</v>
      </c>
      <c r="E488" s="9" t="s">
        <v>33</v>
      </c>
      <c r="F488" s="9" t="s">
        <v>29</v>
      </c>
      <c r="G488" s="10">
        <v>0.1</v>
      </c>
      <c r="H488" s="11" t="str" cm="1">
        <f t="array" ref="H488">INDEX(_xlfn.TEXTSPLIT(טבלה1[[#This Row],[עמודה2]],","),1)</f>
        <v>Wroclaw</v>
      </c>
      <c r="I488" s="12" t="str" cm="1">
        <f t="array" ref="I488">INDEX(_xlfn.TEXTSPLIT(טבלה1[[#This Row],[עמודה2]],","),2)</f>
        <v xml:space="preserve"> Poland</v>
      </c>
      <c r="J488" s="16" t="str">
        <f>_xlfn.CONCAT(טבלה1[[#This Row],[AI_Companies]]," ",טבלה1[[#This Row],[עמודה1]])</f>
        <v>RevCode. https://revcode.it</v>
      </c>
      <c r="K488" s="12">
        <v>10</v>
      </c>
      <c r="L488" s="12" t="str">
        <f>IF(טבלה1[[#This Row],[עמודה53]]&gt;2000,"Yes","No")</f>
        <v>No</v>
      </c>
      <c r="M488" s="12">
        <v>49</v>
      </c>
      <c r="N488" s="12">
        <f>AVERAGE(טבלה1[[#This Row],[עמודה52]:[עמודה53]])</f>
        <v>29.5</v>
      </c>
      <c r="O488" s="12" t="str">
        <f>IF(טבלה1[[#This Row],[עמודה4]]="&lt; $25 / hr","0$ - $25 / hr",טבלה1[[#This Row],[עמודה4]])</f>
        <v>$25 - $49 / hr</v>
      </c>
      <c r="P488" s="12" t="str" cm="1">
        <f t="array" ref="P488">INDEX(_xlfn.TEXTSPLIT(טבלה1[[#This Row],[עמודה55]],"-"),1)</f>
        <v xml:space="preserve">$25 </v>
      </c>
      <c r="Q488" s="21" t="str" cm="1">
        <f t="array" ref="Q488">INDEX(_xlfn.TEXTSPLIT(INDEX(_xlfn.TEXTSPLIT(טבלה1[[#This Row],[עמודה55]],"-"),2),"/"),1)</f>
        <v xml:space="preserve"> $49 </v>
      </c>
      <c r="R488" s="12">
        <f>AVERAGE(טבלה1[[#This Row],[עמודה59]:[עמודה60]])</f>
        <v>37</v>
      </c>
      <c r="S488" s="3">
        <f>VALUE(SUBSTITUTE(טבלה1[[#This Row],[עמודה56]],"$",""))</f>
        <v>25</v>
      </c>
      <c r="T488" s="3">
        <f>VALUE(SUBSTITUTE(טבלה1[[#This Row],[עמודה57]],"$",""))</f>
        <v>49</v>
      </c>
      <c r="U488" s="3" t="str">
        <f>IF(טבלה1[[#This Row],[עמודה58]]&gt;30,"Yes","No")</f>
        <v>Yes</v>
      </c>
    </row>
    <row r="489" spans="1:21" ht="13" x14ac:dyDescent="0.15">
      <c r="A489" s="8" t="s">
        <v>1230</v>
      </c>
      <c r="B489" s="9" t="s">
        <v>1231</v>
      </c>
      <c r="C489" s="11"/>
      <c r="D489" s="13">
        <v>5000</v>
      </c>
      <c r="E489" s="9" t="s">
        <v>14</v>
      </c>
      <c r="F489" s="9" t="s">
        <v>117</v>
      </c>
      <c r="G489" s="10">
        <v>0.1</v>
      </c>
      <c r="H489" s="11" t="e" cm="1">
        <f t="array" ref="H489">INDEX(_xlfn.TEXTSPLIT(טבלה1[[#This Row],[עמודה2]],","),1)</f>
        <v>#VALUE!</v>
      </c>
      <c r="I489" s="12" t="e" cm="1">
        <f t="array" ref="I489">INDEX(_xlfn.TEXTSPLIT(טבלה1[[#This Row],[עמודה2]],","),2)</f>
        <v>#VALUE!</v>
      </c>
      <c r="J489" s="16" t="str">
        <f>_xlfn.CONCAT(טבלה1[[#This Row],[AI_Companies]]," ",טבלה1[[#This Row],[עמודה1]])</f>
        <v>BlazingTrailPvtLtd http://www.blazingtrail.in</v>
      </c>
      <c r="K489" s="12">
        <v>2</v>
      </c>
      <c r="L489" s="12" t="str">
        <f>IF(טבלה1[[#This Row],[עמודה53]]&gt;2000,"Yes","No")</f>
        <v>No</v>
      </c>
      <c r="M489" s="12">
        <v>9</v>
      </c>
      <c r="N489" s="12">
        <f>AVERAGE(טבלה1[[#This Row],[עמודה52]:[עמודה53]])</f>
        <v>5.5</v>
      </c>
      <c r="O489" s="12" t="str">
        <f>IF(טבלה1[[#This Row],[עמודה4]]="&lt; $25 / hr","0$ - $25 / hr",טבלה1[[#This Row],[עמודה4]])</f>
        <v>0$ - $25 / hr</v>
      </c>
      <c r="P489" s="12" t="str" cm="1">
        <f t="array" ref="P489">INDEX(_xlfn.TEXTSPLIT(טבלה1[[#This Row],[עמודה55]],"-"),1)</f>
        <v xml:space="preserve">0$ </v>
      </c>
      <c r="Q489" s="21" t="str" cm="1">
        <f t="array" ref="Q489">INDEX(_xlfn.TEXTSPLIT(INDEX(_xlfn.TEXTSPLIT(טבלה1[[#This Row],[עמודה55]],"-"),2),"/"),1)</f>
        <v xml:space="preserve"> $25 </v>
      </c>
      <c r="R489" s="12">
        <f>AVERAGE(טבלה1[[#This Row],[עמודה59]:[עמודה60]])</f>
        <v>12.5</v>
      </c>
      <c r="S489" s="3">
        <f>VALUE(SUBSTITUTE(טבלה1[[#This Row],[עמודה56]],"$",""))</f>
        <v>0</v>
      </c>
      <c r="T489" s="3">
        <f>VALUE(SUBSTITUTE(טבלה1[[#This Row],[עמודה57]],"$",""))</f>
        <v>25</v>
      </c>
      <c r="U489" s="3" t="str">
        <f>IF(טבלה1[[#This Row],[עמודה58]]&gt;30,"Yes","No")</f>
        <v>No</v>
      </c>
    </row>
    <row r="490" spans="1:21" ht="13" x14ac:dyDescent="0.15">
      <c r="A490" s="8" t="s">
        <v>1232</v>
      </c>
      <c r="B490" s="9" t="s">
        <v>1233</v>
      </c>
      <c r="C490" s="9" t="s">
        <v>1234</v>
      </c>
      <c r="D490" s="13">
        <v>1000</v>
      </c>
      <c r="E490" s="9" t="s">
        <v>14</v>
      </c>
      <c r="F490" s="9" t="s">
        <v>117</v>
      </c>
      <c r="G490" s="10">
        <v>0.1</v>
      </c>
      <c r="H490" s="11" t="str" cm="1">
        <f t="array" ref="H490">INDEX(_xlfn.TEXTSPLIT(טבלה1[[#This Row],[עמודה2]],","),1)</f>
        <v>Jalgaon</v>
      </c>
      <c r="I490" s="12" t="str" cm="1">
        <f t="array" ref="I490">INDEX(_xlfn.TEXTSPLIT(טבלה1[[#This Row],[עמודה2]],","),2)</f>
        <v xml:space="preserve"> India</v>
      </c>
      <c r="J490" s="16" t="str">
        <f>_xlfn.CONCAT(טבלה1[[#This Row],[AI_Companies]]," ",טבלה1[[#This Row],[עמודה1]])</f>
        <v>UtterCodeSoftware&amp;Services https://uttercode.com/</v>
      </c>
      <c r="K490" s="12">
        <v>2</v>
      </c>
      <c r="L490" s="12" t="str">
        <f>IF(טבלה1[[#This Row],[עמודה53]]&gt;2000,"Yes","No")</f>
        <v>No</v>
      </c>
      <c r="M490" s="12">
        <v>9</v>
      </c>
      <c r="N490" s="12">
        <f>AVERAGE(טבלה1[[#This Row],[עמודה52]:[עמודה53]])</f>
        <v>5.5</v>
      </c>
      <c r="O490" s="12" t="str">
        <f>IF(טבלה1[[#This Row],[עמודה4]]="&lt; $25 / hr","0$ - $25 / hr",טבלה1[[#This Row],[עמודה4]])</f>
        <v>0$ - $25 / hr</v>
      </c>
      <c r="P490" s="12" t="str" cm="1">
        <f t="array" ref="P490">INDEX(_xlfn.TEXTSPLIT(טבלה1[[#This Row],[עמודה55]],"-"),1)</f>
        <v xml:space="preserve">0$ </v>
      </c>
      <c r="Q490" s="21" t="str" cm="1">
        <f t="array" ref="Q490">INDEX(_xlfn.TEXTSPLIT(INDEX(_xlfn.TEXTSPLIT(טבלה1[[#This Row],[עמודה55]],"-"),2),"/"),1)</f>
        <v xml:space="preserve"> $25 </v>
      </c>
      <c r="R490" s="12">
        <f>AVERAGE(טבלה1[[#This Row],[עמודה59]:[עמודה60]])</f>
        <v>12.5</v>
      </c>
      <c r="S490" s="3">
        <f>VALUE(SUBSTITUTE(טבלה1[[#This Row],[עמודה56]],"$",""))</f>
        <v>0</v>
      </c>
      <c r="T490" s="3">
        <f>VALUE(SUBSTITUTE(טבלה1[[#This Row],[עמודה57]],"$",""))</f>
        <v>25</v>
      </c>
      <c r="U490" s="3" t="str">
        <f>IF(טבלה1[[#This Row],[עמודה58]]&gt;30,"Yes","No")</f>
        <v>No</v>
      </c>
    </row>
    <row r="491" spans="1:21" ht="13" x14ac:dyDescent="0.15">
      <c r="A491" s="8" t="s">
        <v>1235</v>
      </c>
      <c r="B491" s="9" t="s">
        <v>1236</v>
      </c>
      <c r="C491" s="9" t="s">
        <v>102</v>
      </c>
      <c r="D491" s="13">
        <v>1000</v>
      </c>
      <c r="E491" s="9" t="s">
        <v>21</v>
      </c>
      <c r="F491" s="9" t="s">
        <v>117</v>
      </c>
      <c r="G491" s="10">
        <v>0.7</v>
      </c>
      <c r="H491" s="11" t="str" cm="1">
        <f t="array" ref="H491">INDEX(_xlfn.TEXTSPLIT(טבלה1[[#This Row],[עמודה2]],","),1)</f>
        <v>London</v>
      </c>
      <c r="I491" s="12" t="str" cm="1">
        <f t="array" ref="I491">INDEX(_xlfn.TEXTSPLIT(טבלה1[[#This Row],[עמודה2]],","),2)</f>
        <v xml:space="preserve"> United Kingdom</v>
      </c>
      <c r="J491" s="16" t="str">
        <f>_xlfn.CONCAT(טבלה1[[#This Row],[AI_Companies]]," ",טבלה1[[#This Row],[עמודה1]])</f>
        <v>GatesWeb https://www.gatesweb.it/</v>
      </c>
      <c r="K491" s="12">
        <v>2</v>
      </c>
      <c r="L491" s="12" t="str">
        <f>IF(טבלה1[[#This Row],[עמודה53]]&gt;2000,"Yes","No")</f>
        <v>No</v>
      </c>
      <c r="M491" s="12">
        <v>9</v>
      </c>
      <c r="N491" s="12">
        <f>AVERAGE(טבלה1[[#This Row],[עמודה52]:[עמודה53]])</f>
        <v>5.5</v>
      </c>
      <c r="O491" s="12" t="str">
        <f>IF(טבלה1[[#This Row],[עמודה4]]="&lt; $25 / hr","0$ - $25 / hr",טבלה1[[#This Row],[עמודה4]])</f>
        <v>$100 - $149 / hr</v>
      </c>
      <c r="P491" s="12" t="str" cm="1">
        <f t="array" ref="P491">INDEX(_xlfn.TEXTSPLIT(טבלה1[[#This Row],[עמודה55]],"-"),1)</f>
        <v xml:space="preserve">$100 </v>
      </c>
      <c r="Q491" s="21" t="str" cm="1">
        <f t="array" ref="Q491">INDEX(_xlfn.TEXTSPLIT(INDEX(_xlfn.TEXTSPLIT(טבלה1[[#This Row],[עמודה55]],"-"),2),"/"),1)</f>
        <v xml:space="preserve"> $149 </v>
      </c>
      <c r="R491" s="12">
        <f>AVERAGE(טבלה1[[#This Row],[עמודה59]:[עמודה60]])</f>
        <v>124.5</v>
      </c>
      <c r="S491" s="3">
        <f>VALUE(SUBSTITUTE(טבלה1[[#This Row],[עמודה56]],"$",""))</f>
        <v>100</v>
      </c>
      <c r="T491" s="3">
        <f>VALUE(SUBSTITUTE(טבלה1[[#This Row],[עמודה57]],"$",""))</f>
        <v>149</v>
      </c>
      <c r="U491" s="3" t="str">
        <f>IF(טבלה1[[#This Row],[עמודה58]]&gt;30,"Yes","No")</f>
        <v>Yes</v>
      </c>
    </row>
    <row r="492" spans="1:21" ht="13" x14ac:dyDescent="0.15">
      <c r="A492" s="8" t="s">
        <v>1237</v>
      </c>
      <c r="B492" s="9" t="s">
        <v>1238</v>
      </c>
      <c r="C492" s="9" t="s">
        <v>20</v>
      </c>
      <c r="D492" s="13">
        <v>5000</v>
      </c>
      <c r="E492" s="9" t="s">
        <v>9</v>
      </c>
      <c r="F492" s="9" t="s">
        <v>117</v>
      </c>
      <c r="G492" s="10">
        <v>0.7</v>
      </c>
      <c r="H492" s="11" t="str" cm="1">
        <f t="array" ref="H492">INDEX(_xlfn.TEXTSPLIT(טבלה1[[#This Row],[עמודה2]],","),1)</f>
        <v>New York</v>
      </c>
      <c r="I492" s="12" t="str" cm="1">
        <f t="array" ref="I492">INDEX(_xlfn.TEXTSPLIT(טבלה1[[#This Row],[עמודה2]],","),2)</f>
        <v xml:space="preserve"> NY</v>
      </c>
      <c r="J492" s="16" t="str">
        <f>_xlfn.CONCAT(טבלה1[[#This Row],[AI_Companies]]," ",טבלה1[[#This Row],[עמודה1]])</f>
        <v>Cognitiva https://www.cognitiva.dev/</v>
      </c>
      <c r="K492" s="12">
        <v>2</v>
      </c>
      <c r="L492" s="12" t="str">
        <f>IF(טבלה1[[#This Row],[עמודה53]]&gt;2000,"Yes","No")</f>
        <v>No</v>
      </c>
      <c r="M492" s="12">
        <v>9</v>
      </c>
      <c r="N492" s="12">
        <f>AVERAGE(טבלה1[[#This Row],[עמודה52]:[עמודה53]])</f>
        <v>5.5</v>
      </c>
      <c r="O492" s="12" t="str">
        <f>IF(טבלה1[[#This Row],[עמודה4]]="&lt; $25 / hr","0$ - $25 / hr",טבלה1[[#This Row],[עמודה4]])</f>
        <v>$50 - $99 / hr</v>
      </c>
      <c r="P492" s="12" t="str" cm="1">
        <f t="array" ref="P492">INDEX(_xlfn.TEXTSPLIT(טבלה1[[#This Row],[עמודה55]],"-"),1)</f>
        <v xml:space="preserve">$50 </v>
      </c>
      <c r="Q492" s="21" t="str" cm="1">
        <f t="array" ref="Q492">INDEX(_xlfn.TEXTSPLIT(INDEX(_xlfn.TEXTSPLIT(טבלה1[[#This Row],[עמודה55]],"-"),2),"/"),1)</f>
        <v xml:space="preserve"> $99 </v>
      </c>
      <c r="R492" s="12">
        <f>AVERAGE(טבלה1[[#This Row],[עמודה59]:[עמודה60]])</f>
        <v>74.5</v>
      </c>
      <c r="S492" s="3">
        <f>VALUE(SUBSTITUTE(טבלה1[[#This Row],[עמודה56]],"$",""))</f>
        <v>50</v>
      </c>
      <c r="T492" s="3">
        <f>VALUE(SUBSTITUTE(טבלה1[[#This Row],[עמודה57]],"$",""))</f>
        <v>99</v>
      </c>
      <c r="U492" s="3" t="str">
        <f>IF(טבלה1[[#This Row],[עמודה58]]&gt;30,"Yes","No")</f>
        <v>Yes</v>
      </c>
    </row>
    <row r="493" spans="1:21" ht="13" x14ac:dyDescent="0.15">
      <c r="A493" s="8" t="s">
        <v>1239</v>
      </c>
      <c r="B493" s="9" t="s">
        <v>1240</v>
      </c>
      <c r="C493" s="9" t="s">
        <v>1241</v>
      </c>
      <c r="D493" s="13">
        <v>5000</v>
      </c>
      <c r="E493" s="9" t="s">
        <v>21</v>
      </c>
      <c r="F493" s="9" t="s">
        <v>117</v>
      </c>
      <c r="G493" s="10">
        <v>0.9</v>
      </c>
      <c r="H493" s="11" t="str" cm="1">
        <f t="array" ref="H493">INDEX(_xlfn.TEXTSPLIT(טבלה1[[#This Row],[עמודה2]],","),1)</f>
        <v>Saint-Augustin-de-Desmaures</v>
      </c>
      <c r="I493" s="12" t="str" cm="1">
        <f t="array" ref="I493">INDEX(_xlfn.TEXTSPLIT(טבלה1[[#This Row],[עמודה2]],","),2)</f>
        <v xml:space="preserve"> Canada</v>
      </c>
      <c r="J493" s="16" t="str">
        <f>_xlfn.CONCAT(טבלה1[[#This Row],[AI_Companies]]," ",טבלה1[[#This Row],[עמודה1]])</f>
        <v>NeuraxioInc. https://www.neuraxio.com/</v>
      </c>
      <c r="K493" s="12">
        <v>2</v>
      </c>
      <c r="L493" s="12" t="str">
        <f>IF(טבלה1[[#This Row],[עמודה53]]&gt;2000,"Yes","No")</f>
        <v>No</v>
      </c>
      <c r="M493" s="12">
        <v>9</v>
      </c>
      <c r="N493" s="12">
        <f>AVERAGE(טבלה1[[#This Row],[עמודה52]:[עמודה53]])</f>
        <v>5.5</v>
      </c>
      <c r="O493" s="12" t="str">
        <f>IF(טבלה1[[#This Row],[עמודה4]]="&lt; $25 / hr","0$ - $25 / hr",טבלה1[[#This Row],[עמודה4]])</f>
        <v>$100 - $149 / hr</v>
      </c>
      <c r="P493" s="12" t="str" cm="1">
        <f t="array" ref="P493">INDEX(_xlfn.TEXTSPLIT(טבלה1[[#This Row],[עמודה55]],"-"),1)</f>
        <v xml:space="preserve">$100 </v>
      </c>
      <c r="Q493" s="21" t="str" cm="1">
        <f t="array" ref="Q493">INDEX(_xlfn.TEXTSPLIT(INDEX(_xlfn.TEXTSPLIT(טבלה1[[#This Row],[עמודה55]],"-"),2),"/"),1)</f>
        <v xml:space="preserve"> $149 </v>
      </c>
      <c r="R493" s="12">
        <f>AVERAGE(טבלה1[[#This Row],[עמודה59]:[עמודה60]])</f>
        <v>124.5</v>
      </c>
      <c r="S493" s="3">
        <f>VALUE(SUBSTITUTE(טבלה1[[#This Row],[עמודה56]],"$",""))</f>
        <v>100</v>
      </c>
      <c r="T493" s="3">
        <f>VALUE(SUBSTITUTE(טבלה1[[#This Row],[עמודה57]],"$",""))</f>
        <v>149</v>
      </c>
      <c r="U493" s="3" t="str">
        <f>IF(טבלה1[[#This Row],[עמודה58]]&gt;30,"Yes","No")</f>
        <v>Yes</v>
      </c>
    </row>
    <row r="494" spans="1:21" ht="13" x14ac:dyDescent="0.15">
      <c r="A494" s="8" t="s">
        <v>1242</v>
      </c>
      <c r="B494" s="9" t="s">
        <v>1243</v>
      </c>
      <c r="C494" s="9" t="s">
        <v>102</v>
      </c>
      <c r="D494" s="9" t="s">
        <v>4</v>
      </c>
      <c r="E494" s="9" t="s">
        <v>4</v>
      </c>
      <c r="F494" s="9" t="s">
        <v>29</v>
      </c>
      <c r="G494" s="10">
        <v>0.8</v>
      </c>
      <c r="H494" s="11" t="str" cm="1">
        <f t="array" ref="H494">INDEX(_xlfn.TEXTSPLIT(טבלה1[[#This Row],[עמודה2]],","),1)</f>
        <v>London</v>
      </c>
      <c r="I494" s="12" t="str" cm="1">
        <f t="array" ref="I494">INDEX(_xlfn.TEXTSPLIT(טבלה1[[#This Row],[עמודה2]],","),2)</f>
        <v xml:space="preserve"> United Kingdom</v>
      </c>
      <c r="J494" s="16" t="str">
        <f>_xlfn.CONCAT(טבלה1[[#This Row],[AI_Companies]]," ",טבלה1[[#This Row],[עמודה1]])</f>
        <v>Factmata https://factmata.com/</v>
      </c>
      <c r="K494" s="12">
        <v>10</v>
      </c>
      <c r="L494" s="12" t="str">
        <f>IF(טבלה1[[#This Row],[עמודה53]]&gt;2000,"Yes","No")</f>
        <v>No</v>
      </c>
      <c r="M494" s="12">
        <v>49</v>
      </c>
      <c r="N494" s="12">
        <f>AVERAGE(טבלה1[[#This Row],[עמודה52]:[עמודה53]])</f>
        <v>29.5</v>
      </c>
      <c r="O494" s="12" t="str">
        <f>IF(טבלה1[[#This Row],[עמודה4]]="&lt; $25 / hr","0$ - $25 / hr",טבלה1[[#This Row],[עמודה4]])</f>
        <v>Undisclosed</v>
      </c>
      <c r="P494" s="12" t="str" cm="1">
        <f t="array" ref="P494">INDEX(_xlfn.TEXTSPLIT(טבלה1[[#This Row],[עמודה55]],"-"),1)</f>
        <v>Undisclosed</v>
      </c>
      <c r="Q494" s="21" t="e" cm="1">
        <f t="array" ref="Q494">INDEX(_xlfn.TEXTSPLIT(INDEX(_xlfn.TEXTSPLIT(טבלה1[[#This Row],[עמודה55]],"-"),2),"/"),1)</f>
        <v>#REF!</v>
      </c>
      <c r="R494" s="12" t="e">
        <f>AVERAGE(טבלה1[[#This Row],[עמודה59]:[עמודה60]])</f>
        <v>#VALUE!</v>
      </c>
      <c r="S494" s="3" t="e">
        <f>VALUE(SUBSTITUTE(טבלה1[[#This Row],[עמודה56]],"$",""))</f>
        <v>#VALUE!</v>
      </c>
      <c r="T494" s="3" t="e">
        <f>VALUE(SUBSTITUTE(טבלה1[[#This Row],[עמודה57]],"$",""))</f>
        <v>#REF!</v>
      </c>
      <c r="U494" s="3" t="e">
        <f>IF(טבלה1[[#This Row],[עמודה58]]&gt;30,"Yes","No")</f>
        <v>#VALUE!</v>
      </c>
    </row>
    <row r="495" spans="1:21" ht="13" x14ac:dyDescent="0.15">
      <c r="A495" s="8" t="s">
        <v>1244</v>
      </c>
      <c r="B495" s="9" t="s">
        <v>1245</v>
      </c>
      <c r="C495" s="9" t="s">
        <v>72</v>
      </c>
      <c r="D495" s="13">
        <v>50000</v>
      </c>
      <c r="E495" s="9" t="s">
        <v>9</v>
      </c>
      <c r="F495" s="9" t="s">
        <v>10</v>
      </c>
      <c r="G495" s="10">
        <v>0.4</v>
      </c>
      <c r="H495" s="11" t="str" cm="1">
        <f t="array" ref="H495">INDEX(_xlfn.TEXTSPLIT(טבלה1[[#This Row],[עמודה2]],","),1)</f>
        <v>L'viv</v>
      </c>
      <c r="I495" s="12" t="str" cm="1">
        <f t="array" ref="I495">INDEX(_xlfn.TEXTSPLIT(טבלה1[[#This Row],[עמודה2]],","),2)</f>
        <v xml:space="preserve"> Ukraine</v>
      </c>
      <c r="J495" s="16" t="str">
        <f>_xlfn.CONCAT(טבלה1[[#This Row],[AI_Companies]]," ",טבלה1[[#This Row],[עמודה1]])</f>
        <v>Intelliarts https://intelliarts.com</v>
      </c>
      <c r="K495" s="12">
        <v>50</v>
      </c>
      <c r="L495" s="12" t="str">
        <f>IF(טבלה1[[#This Row],[עמודה53]]&gt;2000,"Yes","No")</f>
        <v>No</v>
      </c>
      <c r="M495" s="12">
        <v>249</v>
      </c>
      <c r="N495" s="12">
        <f>AVERAGE(טבלה1[[#This Row],[עמודה52]:[עמודה53]])</f>
        <v>149.5</v>
      </c>
      <c r="O495" s="12" t="str">
        <f>IF(טבלה1[[#This Row],[עמודה4]]="&lt; $25 / hr","0$ - $25 / hr",טבלה1[[#This Row],[עמודה4]])</f>
        <v>$50 - $99 / hr</v>
      </c>
      <c r="P495" s="12" t="str" cm="1">
        <f t="array" ref="P495">INDEX(_xlfn.TEXTSPLIT(טבלה1[[#This Row],[עמודה55]],"-"),1)</f>
        <v xml:space="preserve">$50 </v>
      </c>
      <c r="Q495" s="21" t="str" cm="1">
        <f t="array" ref="Q495">INDEX(_xlfn.TEXTSPLIT(INDEX(_xlfn.TEXTSPLIT(טבלה1[[#This Row],[עמודה55]],"-"),2),"/"),1)</f>
        <v xml:space="preserve"> $99 </v>
      </c>
      <c r="R495" s="12">
        <f>AVERAGE(טבלה1[[#This Row],[עמודה59]:[עמודה60]])</f>
        <v>74.5</v>
      </c>
      <c r="S495" s="3">
        <f>VALUE(SUBSTITUTE(טבלה1[[#This Row],[עמודה56]],"$",""))</f>
        <v>50</v>
      </c>
      <c r="T495" s="3">
        <f>VALUE(SUBSTITUTE(טבלה1[[#This Row],[עמודה57]],"$",""))</f>
        <v>99</v>
      </c>
      <c r="U495" s="3" t="str">
        <f>IF(טבלה1[[#This Row],[עמודה58]]&gt;30,"Yes","No")</f>
        <v>Yes</v>
      </c>
    </row>
    <row r="496" spans="1:21" ht="13" x14ac:dyDescent="0.15">
      <c r="A496" s="8" t="s">
        <v>1246</v>
      </c>
      <c r="B496" s="9" t="s">
        <v>1247</v>
      </c>
      <c r="C496" s="9" t="s">
        <v>1248</v>
      </c>
      <c r="D496" s="13">
        <v>25000</v>
      </c>
      <c r="E496" s="9" t="s">
        <v>9</v>
      </c>
      <c r="F496" s="9" t="s">
        <v>29</v>
      </c>
      <c r="G496" s="10">
        <v>0.5</v>
      </c>
      <c r="H496" s="11" t="str" cm="1">
        <f t="array" ref="H496">INDEX(_xlfn.TEXTSPLIT(טבלה1[[#This Row],[עמודה2]],","),1)</f>
        <v>Maharashtra</v>
      </c>
      <c r="I496" s="12" t="str" cm="1">
        <f t="array" ref="I496">INDEX(_xlfn.TEXTSPLIT(טבלה1[[#This Row],[עמודה2]],","),2)</f>
        <v xml:space="preserve"> India</v>
      </c>
      <c r="J496" s="16" t="str">
        <f>_xlfn.CONCAT(טבלה1[[#This Row],[AI_Companies]]," ",טבלה1[[#This Row],[עמודה1]])</f>
        <v>VegavidTechnology https://vegavid.com</v>
      </c>
      <c r="K496" s="12">
        <v>10</v>
      </c>
      <c r="L496" s="12" t="str">
        <f>IF(טבלה1[[#This Row],[עמודה53]]&gt;2000,"Yes","No")</f>
        <v>No</v>
      </c>
      <c r="M496" s="12">
        <v>49</v>
      </c>
      <c r="N496" s="12">
        <f>AVERAGE(טבלה1[[#This Row],[עמודה52]:[עמודה53]])</f>
        <v>29.5</v>
      </c>
      <c r="O496" s="12" t="str">
        <f>IF(טבלה1[[#This Row],[עמודה4]]="&lt; $25 / hr","0$ - $25 / hr",טבלה1[[#This Row],[עמודה4]])</f>
        <v>$50 - $99 / hr</v>
      </c>
      <c r="P496" s="12" t="str" cm="1">
        <f t="array" ref="P496">INDEX(_xlfn.TEXTSPLIT(טבלה1[[#This Row],[עמודה55]],"-"),1)</f>
        <v xml:space="preserve">$50 </v>
      </c>
      <c r="Q496" s="21" t="str" cm="1">
        <f t="array" ref="Q496">INDEX(_xlfn.TEXTSPLIT(INDEX(_xlfn.TEXTSPLIT(טבלה1[[#This Row],[עמודה55]],"-"),2),"/"),1)</f>
        <v xml:space="preserve"> $99 </v>
      </c>
      <c r="R496" s="12">
        <f>AVERAGE(טבלה1[[#This Row],[עמודה59]:[עמודה60]])</f>
        <v>74.5</v>
      </c>
      <c r="S496" s="3">
        <f>VALUE(SUBSTITUTE(טבלה1[[#This Row],[עמודה56]],"$",""))</f>
        <v>50</v>
      </c>
      <c r="T496" s="3">
        <f>VALUE(SUBSTITUTE(טבלה1[[#This Row],[עמודה57]],"$",""))</f>
        <v>99</v>
      </c>
      <c r="U496" s="3" t="str">
        <f>IF(טבלה1[[#This Row],[עמודה58]]&gt;30,"Yes","No")</f>
        <v>Yes</v>
      </c>
    </row>
    <row r="497" spans="1:21" ht="13" x14ac:dyDescent="0.15">
      <c r="A497" s="8" t="s">
        <v>1249</v>
      </c>
      <c r="B497" s="9" t="s">
        <v>1250</v>
      </c>
      <c r="C497" s="9" t="s">
        <v>916</v>
      </c>
      <c r="D497" s="13">
        <v>5000</v>
      </c>
      <c r="E497" s="9" t="s">
        <v>33</v>
      </c>
      <c r="F497" s="9" t="s">
        <v>29</v>
      </c>
      <c r="G497" s="10">
        <v>0.4</v>
      </c>
      <c r="H497" s="11" t="str" cm="1">
        <f t="array" ref="H497">INDEX(_xlfn.TEXTSPLIT(טבלה1[[#This Row],[עמודה2]],","),1)</f>
        <v>Colombo</v>
      </c>
      <c r="I497" s="12" t="str" cm="1">
        <f t="array" ref="I497">INDEX(_xlfn.TEXTSPLIT(טבלה1[[#This Row],[עמודה2]],","),2)</f>
        <v xml:space="preserve"> Sri Lanka</v>
      </c>
      <c r="J497" s="16" t="str">
        <f>_xlfn.CONCAT(טבלה1[[#This Row],[AI_Companies]]," ",טבלה1[[#This Row],[עמודה1]])</f>
        <v>Senzmate https://www.senzmate.com/</v>
      </c>
      <c r="K497" s="12">
        <v>10</v>
      </c>
      <c r="L497" s="12" t="str">
        <f>IF(טבלה1[[#This Row],[עמודה53]]&gt;2000,"Yes","No")</f>
        <v>No</v>
      </c>
      <c r="M497" s="12">
        <v>49</v>
      </c>
      <c r="N497" s="12">
        <f>AVERAGE(טבלה1[[#This Row],[עמודה52]:[עמודה53]])</f>
        <v>29.5</v>
      </c>
      <c r="O497" s="12" t="str">
        <f>IF(טבלה1[[#This Row],[עמודה4]]="&lt; $25 / hr","0$ - $25 / hr",טבלה1[[#This Row],[עמודה4]])</f>
        <v>$25 - $49 / hr</v>
      </c>
      <c r="P497" s="12" t="str" cm="1">
        <f t="array" ref="P497">INDEX(_xlfn.TEXTSPLIT(טבלה1[[#This Row],[עמודה55]],"-"),1)</f>
        <v xml:space="preserve">$25 </v>
      </c>
      <c r="Q497" s="21" t="str" cm="1">
        <f t="array" ref="Q497">INDEX(_xlfn.TEXTSPLIT(INDEX(_xlfn.TEXTSPLIT(טבלה1[[#This Row],[עמודה55]],"-"),2),"/"),1)</f>
        <v xml:space="preserve"> $49 </v>
      </c>
      <c r="R497" s="12">
        <f>AVERAGE(טבלה1[[#This Row],[עמודה59]:[עמודה60]])</f>
        <v>37</v>
      </c>
      <c r="S497" s="3">
        <f>VALUE(SUBSTITUTE(טבלה1[[#This Row],[עמודה56]],"$",""))</f>
        <v>25</v>
      </c>
      <c r="T497" s="3">
        <f>VALUE(SUBSTITUTE(טבלה1[[#This Row],[עמודה57]],"$",""))</f>
        <v>49</v>
      </c>
      <c r="U497" s="3" t="str">
        <f>IF(טבלה1[[#This Row],[עמודה58]]&gt;30,"Yes","No")</f>
        <v>Yes</v>
      </c>
    </row>
    <row r="498" spans="1:21" ht="13" x14ac:dyDescent="0.15">
      <c r="A498" s="8" t="s">
        <v>1251</v>
      </c>
      <c r="B498" s="9" t="s">
        <v>1252</v>
      </c>
      <c r="C498" s="9" t="s">
        <v>28</v>
      </c>
      <c r="D498" s="13">
        <v>10000</v>
      </c>
      <c r="E498" s="9" t="s">
        <v>9</v>
      </c>
      <c r="F498" s="9" t="s">
        <v>10</v>
      </c>
      <c r="G498" s="10">
        <v>0.25</v>
      </c>
      <c r="H498" s="11" t="str" cm="1">
        <f t="array" ref="H498">INDEX(_xlfn.TEXTSPLIT(טבלה1[[#This Row],[עמודה2]],","),1)</f>
        <v>Warszawa</v>
      </c>
      <c r="I498" s="12" t="str" cm="1">
        <f t="array" ref="I498">INDEX(_xlfn.TEXTSPLIT(טבלה1[[#This Row],[עמודה2]],","),2)</f>
        <v xml:space="preserve"> Poland</v>
      </c>
      <c r="J498" s="16" t="str">
        <f>_xlfn.CONCAT(טבלה1[[#This Row],[AI_Companies]]," ",טבלה1[[#This Row],[עמודה1]])</f>
        <v>FirstBridge https://firstbridge.io/</v>
      </c>
      <c r="K498" s="12">
        <v>50</v>
      </c>
      <c r="L498" s="12" t="str">
        <f>IF(טבלה1[[#This Row],[עמודה53]]&gt;2000,"Yes","No")</f>
        <v>No</v>
      </c>
      <c r="M498" s="12">
        <v>249</v>
      </c>
      <c r="N498" s="12">
        <f>AVERAGE(טבלה1[[#This Row],[עמודה52]:[עמודה53]])</f>
        <v>149.5</v>
      </c>
      <c r="O498" s="12" t="str">
        <f>IF(טבלה1[[#This Row],[עמודה4]]="&lt; $25 / hr","0$ - $25 / hr",טבלה1[[#This Row],[עמודה4]])</f>
        <v>$50 - $99 / hr</v>
      </c>
      <c r="P498" s="12" t="str" cm="1">
        <f t="array" ref="P498">INDEX(_xlfn.TEXTSPLIT(טבלה1[[#This Row],[עמודה55]],"-"),1)</f>
        <v xml:space="preserve">$50 </v>
      </c>
      <c r="Q498" s="21" t="str" cm="1">
        <f t="array" ref="Q498">INDEX(_xlfn.TEXTSPLIT(INDEX(_xlfn.TEXTSPLIT(טבלה1[[#This Row],[עמודה55]],"-"),2),"/"),1)</f>
        <v xml:space="preserve"> $99 </v>
      </c>
      <c r="R498" s="12">
        <f>AVERAGE(טבלה1[[#This Row],[עמודה59]:[עמודה60]])</f>
        <v>74.5</v>
      </c>
      <c r="S498" s="3">
        <f>VALUE(SUBSTITUTE(טבלה1[[#This Row],[עמודה56]],"$",""))</f>
        <v>50</v>
      </c>
      <c r="T498" s="3">
        <f>VALUE(SUBSTITUTE(טבלה1[[#This Row],[עמודה57]],"$",""))</f>
        <v>99</v>
      </c>
      <c r="U498" s="3" t="str">
        <f>IF(טבלה1[[#This Row],[עמודה58]]&gt;30,"Yes","No")</f>
        <v>Yes</v>
      </c>
    </row>
    <row r="499" spans="1:21" ht="13" x14ac:dyDescent="0.15">
      <c r="A499" s="8" t="s">
        <v>1253</v>
      </c>
      <c r="B499" s="9" t="s">
        <v>1254</v>
      </c>
      <c r="C499" s="9" t="s">
        <v>8</v>
      </c>
      <c r="D499" s="13">
        <v>50000</v>
      </c>
      <c r="E499" s="9" t="s">
        <v>4</v>
      </c>
      <c r="F499" s="9" t="s">
        <v>29</v>
      </c>
      <c r="G499" s="10">
        <v>0.5</v>
      </c>
      <c r="H499" s="11" t="str" cm="1">
        <f t="array" ref="H499">INDEX(_xlfn.TEXTSPLIT(טבלה1[[#This Row],[עמודה2]],","),1)</f>
        <v>Austin</v>
      </c>
      <c r="I499" s="12" t="str" cm="1">
        <f t="array" ref="I499">INDEX(_xlfn.TEXTSPLIT(טבלה1[[#This Row],[עמודה2]],","),2)</f>
        <v xml:space="preserve"> TX</v>
      </c>
      <c r="J499" s="16" t="str">
        <f>_xlfn.CONCAT(טבלה1[[#This Row],[AI_Companies]]," ",טבלה1[[#This Row],[עמודה1]])</f>
        <v>KUNGFU.AI https://www.kungfu.ai/</v>
      </c>
      <c r="K499" s="12">
        <v>10</v>
      </c>
      <c r="L499" s="12" t="str">
        <f>IF(טבלה1[[#This Row],[עמודה53]]&gt;2000,"Yes","No")</f>
        <v>No</v>
      </c>
      <c r="M499" s="12">
        <v>49</v>
      </c>
      <c r="N499" s="12">
        <f>AVERAGE(טבלה1[[#This Row],[עמודה52]:[עמודה53]])</f>
        <v>29.5</v>
      </c>
      <c r="O499" s="12" t="str">
        <f>IF(טבלה1[[#This Row],[עמודה4]]="&lt; $25 / hr","0$ - $25 / hr",טבלה1[[#This Row],[עמודה4]])</f>
        <v>Undisclosed</v>
      </c>
      <c r="P499" s="12" t="str" cm="1">
        <f t="array" ref="P499">INDEX(_xlfn.TEXTSPLIT(טבלה1[[#This Row],[עמודה55]],"-"),1)</f>
        <v>Undisclosed</v>
      </c>
      <c r="Q499" s="21" t="e" cm="1">
        <f t="array" ref="Q499">INDEX(_xlfn.TEXTSPLIT(INDEX(_xlfn.TEXTSPLIT(טבלה1[[#This Row],[עמודה55]],"-"),2),"/"),1)</f>
        <v>#REF!</v>
      </c>
      <c r="R499" s="12" t="e">
        <f>AVERAGE(טבלה1[[#This Row],[עמודה59]:[עמודה60]])</f>
        <v>#VALUE!</v>
      </c>
      <c r="S499" s="3" t="e">
        <f>VALUE(SUBSTITUTE(טבלה1[[#This Row],[עמודה56]],"$",""))</f>
        <v>#VALUE!</v>
      </c>
      <c r="T499" s="3" t="e">
        <f>VALUE(SUBSTITUTE(טבלה1[[#This Row],[עמודה57]],"$",""))</f>
        <v>#REF!</v>
      </c>
      <c r="U499" s="3" t="e">
        <f>IF(טבלה1[[#This Row],[עמודה58]]&gt;30,"Yes","No")</f>
        <v>#VALUE!</v>
      </c>
    </row>
    <row r="500" spans="1:21" ht="13" x14ac:dyDescent="0.15">
      <c r="A500" s="8" t="s">
        <v>1255</v>
      </c>
      <c r="B500" s="9" t="s">
        <v>1256</v>
      </c>
      <c r="C500" s="9" t="s">
        <v>264</v>
      </c>
      <c r="D500" s="13">
        <v>5000</v>
      </c>
      <c r="E500" s="9" t="s">
        <v>14</v>
      </c>
      <c r="F500" s="9" t="s">
        <v>29</v>
      </c>
      <c r="G500" s="10">
        <v>0.15</v>
      </c>
      <c r="H500" s="11" t="str" cm="1">
        <f t="array" ref="H500">INDEX(_xlfn.TEXTSPLIT(טבלה1[[#This Row],[עמודה2]],","),1)</f>
        <v>Yerevan</v>
      </c>
      <c r="I500" s="12" t="str" cm="1">
        <f t="array" ref="I500">INDEX(_xlfn.TEXTSPLIT(טבלה1[[#This Row],[עמודה2]],","),2)</f>
        <v xml:space="preserve"> Armenia</v>
      </c>
      <c r="J500" s="16" t="str">
        <f>_xlfn.CONCAT(טבלה1[[#This Row],[AI_Companies]]," ",טבלה1[[#This Row],[עמודה1]])</f>
        <v>INSCOPE https://www.inscope-llc.com/</v>
      </c>
      <c r="K500" s="12">
        <v>10</v>
      </c>
      <c r="L500" s="12" t="str">
        <f>IF(טבלה1[[#This Row],[עמודה53]]&gt;2000,"Yes","No")</f>
        <v>No</v>
      </c>
      <c r="M500" s="12">
        <v>49</v>
      </c>
      <c r="N500" s="12">
        <f>AVERAGE(טבלה1[[#This Row],[עמודה52]:[עמודה53]])</f>
        <v>29.5</v>
      </c>
      <c r="O500" s="12" t="str">
        <f>IF(טבלה1[[#This Row],[עמודה4]]="&lt; $25 / hr","0$ - $25 / hr",טבלה1[[#This Row],[עמודה4]])</f>
        <v>0$ - $25 / hr</v>
      </c>
      <c r="P500" s="12" t="str" cm="1">
        <f t="array" ref="P500">INDEX(_xlfn.TEXTSPLIT(טבלה1[[#This Row],[עמודה55]],"-"),1)</f>
        <v xml:space="preserve">0$ </v>
      </c>
      <c r="Q500" s="21" t="str" cm="1">
        <f t="array" ref="Q500">INDEX(_xlfn.TEXTSPLIT(INDEX(_xlfn.TEXTSPLIT(טבלה1[[#This Row],[עמודה55]],"-"),2),"/"),1)</f>
        <v xml:space="preserve"> $25 </v>
      </c>
      <c r="R500" s="12">
        <f>AVERAGE(טבלה1[[#This Row],[עמודה59]:[עמודה60]])</f>
        <v>12.5</v>
      </c>
      <c r="S500" s="3">
        <f>VALUE(SUBSTITUTE(טבלה1[[#This Row],[עמודה56]],"$",""))</f>
        <v>0</v>
      </c>
      <c r="T500" s="3">
        <f>VALUE(SUBSTITUTE(טבלה1[[#This Row],[עמודה57]],"$",""))</f>
        <v>25</v>
      </c>
      <c r="U500" s="3" t="str">
        <f>IF(טבלה1[[#This Row],[עמודה58]]&gt;30,"Yes","No")</f>
        <v>No</v>
      </c>
    </row>
    <row r="501" spans="1:21" ht="13" x14ac:dyDescent="0.15">
      <c r="A501" s="8" t="s">
        <v>1257</v>
      </c>
      <c r="B501" s="9" t="s">
        <v>1258</v>
      </c>
      <c r="C501" s="9" t="s">
        <v>1259</v>
      </c>
      <c r="D501" s="13">
        <v>25000</v>
      </c>
      <c r="E501" s="9" t="s">
        <v>21</v>
      </c>
      <c r="F501" s="9" t="s">
        <v>10</v>
      </c>
      <c r="G501" s="10">
        <v>0.1</v>
      </c>
      <c r="H501" s="11" t="str" cm="1">
        <f t="array" ref="H501">INDEX(_xlfn.TEXTSPLIT(טבלה1[[#This Row],[עמודה2]],","),1)</f>
        <v>Chantilly</v>
      </c>
      <c r="I501" s="12" t="str" cm="1">
        <f t="array" ref="I501">INDEX(_xlfn.TEXTSPLIT(טבלה1[[#This Row],[עמודה2]],","),2)</f>
        <v xml:space="preserve"> VA</v>
      </c>
      <c r="J501" s="16" t="str">
        <f>_xlfn.CONCAT(טבלה1[[#This Row],[AI_Companies]]," ",טבלה1[[#This Row],[עמודה1]])</f>
        <v>iENGINEERINGCorporation https://www.iengineering.com/</v>
      </c>
      <c r="K501" s="12">
        <v>50</v>
      </c>
      <c r="L501" s="12" t="str">
        <f>IF(טבלה1[[#This Row],[עמודה53]]&gt;2000,"Yes","No")</f>
        <v>No</v>
      </c>
      <c r="M501" s="12">
        <v>249</v>
      </c>
      <c r="N501" s="12">
        <f>AVERAGE(טבלה1[[#This Row],[עמודה52]:[עמודה53]])</f>
        <v>149.5</v>
      </c>
      <c r="O501" s="12" t="str">
        <f>IF(טבלה1[[#This Row],[עמודה4]]="&lt; $25 / hr","0$ - $25 / hr",טבלה1[[#This Row],[עמודה4]])</f>
        <v>$100 - $149 / hr</v>
      </c>
      <c r="P501" s="12" t="str" cm="1">
        <f t="array" ref="P501">INDEX(_xlfn.TEXTSPLIT(טבלה1[[#This Row],[עמודה55]],"-"),1)</f>
        <v xml:space="preserve">$100 </v>
      </c>
      <c r="Q501" s="21" t="str" cm="1">
        <f t="array" ref="Q501">INDEX(_xlfn.TEXTSPLIT(INDEX(_xlfn.TEXTSPLIT(טבלה1[[#This Row],[עמודה55]],"-"),2),"/"),1)</f>
        <v xml:space="preserve"> $149 </v>
      </c>
      <c r="R501" s="12">
        <f>AVERAGE(טבלה1[[#This Row],[עמודה59]:[עמודה60]])</f>
        <v>124.5</v>
      </c>
      <c r="S501" s="3">
        <f>VALUE(SUBSTITUTE(טבלה1[[#This Row],[עמודה56]],"$",""))</f>
        <v>100</v>
      </c>
      <c r="T501" s="3">
        <f>VALUE(SUBSTITUTE(טבלה1[[#This Row],[עמודה57]],"$",""))</f>
        <v>149</v>
      </c>
      <c r="U501" s="3" t="str">
        <f>IF(טבלה1[[#This Row],[עמודה58]]&gt;30,"Yes","No")</f>
        <v>Yes</v>
      </c>
    </row>
    <row r="502" spans="1:21" ht="13" x14ac:dyDescent="0.15">
      <c r="A502" s="8" t="s">
        <v>1260</v>
      </c>
      <c r="B502" s="9" t="s">
        <v>1261</v>
      </c>
      <c r="C502" s="9" t="s">
        <v>554</v>
      </c>
      <c r="D502" s="9" t="s">
        <v>4</v>
      </c>
      <c r="E502" s="9" t="s">
        <v>14</v>
      </c>
      <c r="F502" s="9" t="s">
        <v>10</v>
      </c>
      <c r="G502" s="10">
        <v>0.1</v>
      </c>
      <c r="H502" s="11" t="str" cm="1">
        <f t="array" ref="H502">INDEX(_xlfn.TEXTSPLIT(טבלה1[[#This Row],[עמודה2]],","),1)</f>
        <v>Kolkata</v>
      </c>
      <c r="I502" s="12" t="str" cm="1">
        <f t="array" ref="I502">INDEX(_xlfn.TEXTSPLIT(טבלה1[[#This Row],[עמודה2]],","),2)</f>
        <v xml:space="preserve"> India</v>
      </c>
      <c r="J502" s="16" t="str">
        <f>_xlfn.CONCAT(טבלה1[[#This Row],[AI_Companies]]," ",טבלה1[[#This Row],[עמודה1]])</f>
        <v>WebSpiders(India)Pvt.Ltd. http://www.webspiders.com/</v>
      </c>
      <c r="K502" s="12">
        <v>50</v>
      </c>
      <c r="L502" s="12" t="str">
        <f>IF(טבלה1[[#This Row],[עמודה53]]&gt;2000,"Yes","No")</f>
        <v>No</v>
      </c>
      <c r="M502" s="12">
        <v>249</v>
      </c>
      <c r="N502" s="12">
        <f>AVERAGE(טבלה1[[#This Row],[עמודה52]:[עמודה53]])</f>
        <v>149.5</v>
      </c>
      <c r="O502" s="12" t="str">
        <f>IF(טבלה1[[#This Row],[עמודה4]]="&lt; $25 / hr","0$ - $25 / hr",טבלה1[[#This Row],[עמודה4]])</f>
        <v>0$ - $25 / hr</v>
      </c>
      <c r="P502" s="12" t="str" cm="1">
        <f t="array" ref="P502">INDEX(_xlfn.TEXTSPLIT(טבלה1[[#This Row],[עמודה55]],"-"),1)</f>
        <v xml:space="preserve">0$ </v>
      </c>
      <c r="Q502" s="21" t="str" cm="1">
        <f t="array" ref="Q502">INDEX(_xlfn.TEXTSPLIT(INDEX(_xlfn.TEXTSPLIT(טבלה1[[#This Row],[עמודה55]],"-"),2),"/"),1)</f>
        <v xml:space="preserve"> $25 </v>
      </c>
      <c r="R502" s="12">
        <f>AVERAGE(טבלה1[[#This Row],[עמודה59]:[עמודה60]])</f>
        <v>12.5</v>
      </c>
      <c r="S502" s="3">
        <f>VALUE(SUBSTITUTE(טבלה1[[#This Row],[עמודה56]],"$",""))</f>
        <v>0</v>
      </c>
      <c r="T502" s="3">
        <f>VALUE(SUBSTITUTE(טבלה1[[#This Row],[עמודה57]],"$",""))</f>
        <v>25</v>
      </c>
      <c r="U502" s="3" t="str">
        <f>IF(טבלה1[[#This Row],[עמודה58]]&gt;30,"Yes","No")</f>
        <v>No</v>
      </c>
    </row>
    <row r="503" spans="1:21" ht="13" x14ac:dyDescent="0.15">
      <c r="A503" s="8" t="s">
        <v>1262</v>
      </c>
      <c r="B503" s="9" t="s">
        <v>1263</v>
      </c>
      <c r="C503" s="9" t="s">
        <v>1264</v>
      </c>
      <c r="D503" s="13">
        <v>10000</v>
      </c>
      <c r="E503" s="9" t="s">
        <v>21</v>
      </c>
      <c r="F503" s="9" t="s">
        <v>29</v>
      </c>
      <c r="G503" s="10">
        <v>0.4</v>
      </c>
      <c r="H503" s="11" t="str" cm="1">
        <f t="array" ref="H503">INDEX(_xlfn.TEXTSPLIT(טבלה1[[#This Row],[עמודה2]],","),1)</f>
        <v>Trento</v>
      </c>
      <c r="I503" s="12" t="str" cm="1">
        <f t="array" ref="I503">INDEX(_xlfn.TEXTSPLIT(טבלה1[[#This Row],[עמודה2]],","),2)</f>
        <v xml:space="preserve"> Italy</v>
      </c>
      <c r="J503" s="16" t="str">
        <f>_xlfn.CONCAT(טבלה1[[#This Row],[AI_Companies]]," ",טבלה1[[#This Row],[עמודה1]])</f>
        <v>U-HopperSrl https://www.u-hopper.com/big-data-analytics/</v>
      </c>
      <c r="K503" s="12">
        <v>10</v>
      </c>
      <c r="L503" s="12" t="str">
        <f>IF(טבלה1[[#This Row],[עמודה53]]&gt;2000,"Yes","No")</f>
        <v>No</v>
      </c>
      <c r="M503" s="12">
        <v>49</v>
      </c>
      <c r="N503" s="12">
        <f>AVERAGE(טבלה1[[#This Row],[עמודה52]:[עמודה53]])</f>
        <v>29.5</v>
      </c>
      <c r="O503" s="12" t="str">
        <f>IF(טבלה1[[#This Row],[עמודה4]]="&lt; $25 / hr","0$ - $25 / hr",טבלה1[[#This Row],[עמודה4]])</f>
        <v>$100 - $149 / hr</v>
      </c>
      <c r="P503" s="12" t="str" cm="1">
        <f t="array" ref="P503">INDEX(_xlfn.TEXTSPLIT(טבלה1[[#This Row],[עמודה55]],"-"),1)</f>
        <v xml:space="preserve">$100 </v>
      </c>
      <c r="Q503" s="21" t="str" cm="1">
        <f t="array" ref="Q503">INDEX(_xlfn.TEXTSPLIT(INDEX(_xlfn.TEXTSPLIT(טבלה1[[#This Row],[עמודה55]],"-"),2),"/"),1)</f>
        <v xml:space="preserve"> $149 </v>
      </c>
      <c r="R503" s="12">
        <f>AVERAGE(טבלה1[[#This Row],[עמודה59]:[עמודה60]])</f>
        <v>124.5</v>
      </c>
      <c r="S503" s="3">
        <f>VALUE(SUBSTITUTE(טבלה1[[#This Row],[עמודה56]],"$",""))</f>
        <v>100</v>
      </c>
      <c r="T503" s="3">
        <f>VALUE(SUBSTITUTE(טבלה1[[#This Row],[עמודה57]],"$",""))</f>
        <v>149</v>
      </c>
      <c r="U503" s="3" t="str">
        <f>IF(טבלה1[[#This Row],[עמודה58]]&gt;30,"Yes","No")</f>
        <v>Yes</v>
      </c>
    </row>
    <row r="504" spans="1:21" ht="13" x14ac:dyDescent="0.15">
      <c r="A504" s="8" t="s">
        <v>1265</v>
      </c>
      <c r="B504" s="9" t="s">
        <v>1266</v>
      </c>
      <c r="C504" s="9" t="s">
        <v>1267</v>
      </c>
      <c r="D504" s="13">
        <v>25000</v>
      </c>
      <c r="E504" s="9" t="s">
        <v>33</v>
      </c>
      <c r="F504" s="9" t="s">
        <v>10</v>
      </c>
      <c r="G504" s="10">
        <v>0.1</v>
      </c>
      <c r="H504" s="11" t="str" cm="1">
        <f t="array" ref="H504">INDEX(_xlfn.TEXTSPLIT(טבלה1[[#This Row],[עמודה2]],","),1)</f>
        <v>Dallas</v>
      </c>
      <c r="I504" s="12" t="str" cm="1">
        <f t="array" ref="I504">INDEX(_xlfn.TEXTSPLIT(טבלה1[[#This Row],[עמודה2]],","),2)</f>
        <v xml:space="preserve"> TX</v>
      </c>
      <c r="J504" s="16" t="str">
        <f>_xlfn.CONCAT(טבלה1[[#This Row],[AI_Companies]]," ",טבלה1[[#This Row],[עמודה1]])</f>
        <v>SSDBTechServices http://www.ssdbtech.com/</v>
      </c>
      <c r="K504" s="12">
        <v>50</v>
      </c>
      <c r="L504" s="12" t="str">
        <f>IF(טבלה1[[#This Row],[עמודה53]]&gt;2000,"Yes","No")</f>
        <v>No</v>
      </c>
      <c r="M504" s="12">
        <v>249</v>
      </c>
      <c r="N504" s="12">
        <f>AVERAGE(טבלה1[[#This Row],[עמודה52]:[עמודה53]])</f>
        <v>149.5</v>
      </c>
      <c r="O504" s="12" t="str">
        <f>IF(טבלה1[[#This Row],[עמודה4]]="&lt; $25 / hr","0$ - $25 / hr",טבלה1[[#This Row],[עמודה4]])</f>
        <v>$25 - $49 / hr</v>
      </c>
      <c r="P504" s="12" t="str" cm="1">
        <f t="array" ref="P504">INDEX(_xlfn.TEXTSPLIT(טבלה1[[#This Row],[עמודה55]],"-"),1)</f>
        <v xml:space="preserve">$25 </v>
      </c>
      <c r="Q504" s="21" t="str" cm="1">
        <f t="array" ref="Q504">INDEX(_xlfn.TEXTSPLIT(INDEX(_xlfn.TEXTSPLIT(טבלה1[[#This Row],[עמודה55]],"-"),2),"/"),1)</f>
        <v xml:space="preserve"> $49 </v>
      </c>
      <c r="R504" s="12">
        <f>AVERAGE(טבלה1[[#This Row],[עמודה59]:[עמודה60]])</f>
        <v>37</v>
      </c>
      <c r="S504" s="3">
        <f>VALUE(SUBSTITUTE(טבלה1[[#This Row],[עמודה56]],"$",""))</f>
        <v>25</v>
      </c>
      <c r="T504" s="3">
        <f>VALUE(SUBSTITUTE(טבלה1[[#This Row],[עמודה57]],"$",""))</f>
        <v>49</v>
      </c>
      <c r="U504" s="3" t="str">
        <f>IF(טבלה1[[#This Row],[עמודה58]]&gt;30,"Yes","No")</f>
        <v>Yes</v>
      </c>
    </row>
    <row r="505" spans="1:21" ht="13" x14ac:dyDescent="0.15">
      <c r="A505" s="8" t="s">
        <v>1268</v>
      </c>
      <c r="B505" s="9" t="s">
        <v>1269</v>
      </c>
      <c r="C505" s="9" t="s">
        <v>1270</v>
      </c>
      <c r="D505" s="9" t="s">
        <v>4</v>
      </c>
      <c r="E505" s="9" t="s">
        <v>4</v>
      </c>
      <c r="F505" s="9" t="s">
        <v>25</v>
      </c>
      <c r="G505" s="10">
        <v>0.4</v>
      </c>
      <c r="H505" s="11" t="str" cm="1">
        <f t="array" ref="H505">INDEX(_xlfn.TEXTSPLIT(טבלה1[[#This Row],[עמודה2]],","),1)</f>
        <v>Seoul</v>
      </c>
      <c r="I505" s="12" t="str" cm="1">
        <f t="array" ref="I505">INDEX(_xlfn.TEXTSPLIT(טבלה1[[#This Row],[עמודה2]],","),2)</f>
        <v xml:space="preserve"> South Korea</v>
      </c>
      <c r="J505" s="16" t="str">
        <f>_xlfn.CONCAT(טבלה1[[#This Row],[AI_Companies]]," ",טבלה1[[#This Row],[עמודה1]])</f>
        <v>MegazoneAICenter https://www.megazone.com/us/</v>
      </c>
      <c r="K505" s="14">
        <v>1000</v>
      </c>
      <c r="L505" s="12" t="str">
        <f>IF(טבלה1[[#This Row],[עמודה53]]&gt;2000,"Yes","No")</f>
        <v>Yes</v>
      </c>
      <c r="M505" s="14">
        <v>9999</v>
      </c>
      <c r="N505" s="12">
        <f>AVERAGE(טבלה1[[#This Row],[עמודה52]:[עמודה53]])</f>
        <v>5499.5</v>
      </c>
      <c r="O505" s="12" t="str">
        <f>IF(טבלה1[[#This Row],[עמודה4]]="&lt; $25 / hr","0$ - $25 / hr",טבלה1[[#This Row],[עמודה4]])</f>
        <v>Undisclosed</v>
      </c>
      <c r="P505" s="12" t="str" cm="1">
        <f t="array" ref="P505">INDEX(_xlfn.TEXTSPLIT(טבלה1[[#This Row],[עמודה55]],"-"),1)</f>
        <v>Undisclosed</v>
      </c>
      <c r="Q505" s="21" t="e" cm="1">
        <f t="array" ref="Q505">INDEX(_xlfn.TEXTSPLIT(INDEX(_xlfn.TEXTSPLIT(טבלה1[[#This Row],[עמודה55]],"-"),2),"/"),1)</f>
        <v>#REF!</v>
      </c>
      <c r="R505" s="12" t="e">
        <f>AVERAGE(טבלה1[[#This Row],[עמודה59]:[עמודה60]])</f>
        <v>#VALUE!</v>
      </c>
      <c r="S505" s="3" t="e">
        <f>VALUE(SUBSTITUTE(טבלה1[[#This Row],[עמודה56]],"$",""))</f>
        <v>#VALUE!</v>
      </c>
      <c r="T505" s="3" t="e">
        <f>VALUE(SUBSTITUTE(טבלה1[[#This Row],[עמודה57]],"$",""))</f>
        <v>#REF!</v>
      </c>
      <c r="U505" s="3" t="e">
        <f>IF(טבלה1[[#This Row],[עמודה58]]&gt;30,"Yes","No")</f>
        <v>#VALUE!</v>
      </c>
    </row>
    <row r="506" spans="1:21" ht="13" x14ac:dyDescent="0.15">
      <c r="A506" s="8" t="s">
        <v>1271</v>
      </c>
      <c r="B506" s="9" t="s">
        <v>1272</v>
      </c>
      <c r="C506" s="9" t="s">
        <v>361</v>
      </c>
      <c r="D506" s="13">
        <v>10000</v>
      </c>
      <c r="E506" s="9" t="s">
        <v>4</v>
      </c>
      <c r="F506" s="9" t="s">
        <v>10</v>
      </c>
      <c r="G506" s="10">
        <v>1</v>
      </c>
      <c r="H506" s="11" t="str" cm="1">
        <f t="array" ref="H506">INDEX(_xlfn.TEXTSPLIT(טבלה1[[#This Row],[עמודה2]],","),1)</f>
        <v>Pune</v>
      </c>
      <c r="I506" s="12" t="str" cm="1">
        <f t="array" ref="I506">INDEX(_xlfn.TEXTSPLIT(טבלה1[[#This Row],[עמודה2]],","),2)</f>
        <v xml:space="preserve"> India</v>
      </c>
      <c r="J506" s="16" t="str">
        <f>_xlfn.CONCAT(טבלה1[[#This Row],[AI_Companies]]," ",טבלה1[[#This Row],[עמודה1]])</f>
        <v>E42 https://www.e42.ai</v>
      </c>
      <c r="K506" s="12">
        <v>50</v>
      </c>
      <c r="L506" s="12" t="str">
        <f>IF(טבלה1[[#This Row],[עמודה53]]&gt;2000,"Yes","No")</f>
        <v>No</v>
      </c>
      <c r="M506" s="12">
        <v>249</v>
      </c>
      <c r="N506" s="12">
        <f>AVERAGE(טבלה1[[#This Row],[עמודה52]:[עמודה53]])</f>
        <v>149.5</v>
      </c>
      <c r="O506" s="12" t="str">
        <f>IF(טבלה1[[#This Row],[עמודה4]]="&lt; $25 / hr","0$ - $25 / hr",טבלה1[[#This Row],[עמודה4]])</f>
        <v>Undisclosed</v>
      </c>
      <c r="P506" s="12" t="str" cm="1">
        <f t="array" ref="P506">INDEX(_xlfn.TEXTSPLIT(טבלה1[[#This Row],[עמודה55]],"-"),1)</f>
        <v>Undisclosed</v>
      </c>
      <c r="Q506" s="21" t="e" cm="1">
        <f t="array" ref="Q506">INDEX(_xlfn.TEXTSPLIT(INDEX(_xlfn.TEXTSPLIT(טבלה1[[#This Row],[עמודה55]],"-"),2),"/"),1)</f>
        <v>#REF!</v>
      </c>
      <c r="R506" s="12" t="e">
        <f>AVERAGE(טבלה1[[#This Row],[עמודה59]:[עמודה60]])</f>
        <v>#VALUE!</v>
      </c>
      <c r="S506" s="3" t="e">
        <f>VALUE(SUBSTITUTE(טבלה1[[#This Row],[עמודה56]],"$",""))</f>
        <v>#VALUE!</v>
      </c>
      <c r="T506" s="3" t="e">
        <f>VALUE(SUBSTITUTE(טבלה1[[#This Row],[עמודה57]],"$",""))</f>
        <v>#REF!</v>
      </c>
      <c r="U506" s="3" t="e">
        <f>IF(טבלה1[[#This Row],[עמודה58]]&gt;30,"Yes","No")</f>
        <v>#VALUE!</v>
      </c>
    </row>
    <row r="507" spans="1:21" ht="13" x14ac:dyDescent="0.15">
      <c r="A507" s="8" t="s">
        <v>1273</v>
      </c>
      <c r="B507" s="9" t="s">
        <v>1274</v>
      </c>
      <c r="C507" s="9" t="s">
        <v>1057</v>
      </c>
      <c r="D507" s="13">
        <v>25000</v>
      </c>
      <c r="E507" s="9" t="s">
        <v>4</v>
      </c>
      <c r="F507" s="9" t="s">
        <v>117</v>
      </c>
      <c r="G507" s="10">
        <v>0.5</v>
      </c>
      <c r="H507" s="11" t="str" cm="1">
        <f t="array" ref="H507">INDEX(_xlfn.TEXTSPLIT(טבלה1[[#This Row],[עמודה2]],","),1)</f>
        <v>Newark</v>
      </c>
      <c r="I507" s="12" t="str" cm="1">
        <f t="array" ref="I507">INDEX(_xlfn.TEXTSPLIT(טבלה1[[#This Row],[עמודה2]],","),2)</f>
        <v xml:space="preserve"> NJ</v>
      </c>
      <c r="J507" s="16" t="str">
        <f>_xlfn.CONCAT(טבלה1[[#This Row],[AI_Companies]]," ",טבלה1[[#This Row],[עמודה1]])</f>
        <v>AITechnologies https://aitechnologies.co</v>
      </c>
      <c r="K507" s="12">
        <v>2</v>
      </c>
      <c r="L507" s="12" t="str">
        <f>IF(טבלה1[[#This Row],[עמודה53]]&gt;2000,"Yes","No")</f>
        <v>No</v>
      </c>
      <c r="M507" s="12">
        <v>9</v>
      </c>
      <c r="N507" s="12">
        <f>AVERAGE(טבלה1[[#This Row],[עמודה52]:[עמודה53]])</f>
        <v>5.5</v>
      </c>
      <c r="O507" s="12" t="str">
        <f>IF(טבלה1[[#This Row],[עמודה4]]="&lt; $25 / hr","0$ - $25 / hr",טבלה1[[#This Row],[עמודה4]])</f>
        <v>Undisclosed</v>
      </c>
      <c r="P507" s="12" t="str" cm="1">
        <f t="array" ref="P507">INDEX(_xlfn.TEXTSPLIT(טבלה1[[#This Row],[עמודה55]],"-"),1)</f>
        <v>Undisclosed</v>
      </c>
      <c r="Q507" s="21" t="e" cm="1">
        <f t="array" ref="Q507">INDEX(_xlfn.TEXTSPLIT(INDEX(_xlfn.TEXTSPLIT(טבלה1[[#This Row],[עמודה55]],"-"),2),"/"),1)</f>
        <v>#REF!</v>
      </c>
      <c r="R507" s="12" t="e">
        <f>AVERAGE(טבלה1[[#This Row],[עמודה59]:[עמודה60]])</f>
        <v>#VALUE!</v>
      </c>
      <c r="S507" s="3" t="e">
        <f>VALUE(SUBSTITUTE(טבלה1[[#This Row],[עמודה56]],"$",""))</f>
        <v>#VALUE!</v>
      </c>
      <c r="T507" s="3" t="e">
        <f>VALUE(SUBSTITUTE(טבלה1[[#This Row],[עמודה57]],"$",""))</f>
        <v>#REF!</v>
      </c>
      <c r="U507" s="3" t="e">
        <f>IF(טבלה1[[#This Row],[עמודה58]]&gt;30,"Yes","No")</f>
        <v>#VALUE!</v>
      </c>
    </row>
    <row r="508" spans="1:21" ht="13" x14ac:dyDescent="0.15">
      <c r="A508" s="8" t="s">
        <v>1275</v>
      </c>
      <c r="B508" s="9" t="s">
        <v>1276</v>
      </c>
      <c r="C508" s="9" t="s">
        <v>28</v>
      </c>
      <c r="D508" s="13">
        <v>5000</v>
      </c>
      <c r="E508" s="9" t="s">
        <v>21</v>
      </c>
      <c r="F508" s="9" t="s">
        <v>117</v>
      </c>
      <c r="G508" s="10">
        <v>0.5</v>
      </c>
      <c r="H508" s="11" t="str" cm="1">
        <f t="array" ref="H508">INDEX(_xlfn.TEXTSPLIT(טבלה1[[#This Row],[עמודה2]],","),1)</f>
        <v>Warszawa</v>
      </c>
      <c r="I508" s="12" t="str" cm="1">
        <f t="array" ref="I508">INDEX(_xlfn.TEXTSPLIT(טבלה1[[#This Row],[עמודה2]],","),2)</f>
        <v xml:space="preserve"> Poland</v>
      </c>
      <c r="J508" s="16" t="str">
        <f>_xlfn.CONCAT(טבלה1[[#This Row],[AI_Companies]]," ",טבלה1[[#This Row],[עמודה1]])</f>
        <v>Inceite https://inceite.com</v>
      </c>
      <c r="K508" s="12">
        <v>2</v>
      </c>
      <c r="L508" s="12" t="str">
        <f>IF(טבלה1[[#This Row],[עמודה53]]&gt;2000,"Yes","No")</f>
        <v>No</v>
      </c>
      <c r="M508" s="12">
        <v>9</v>
      </c>
      <c r="N508" s="12">
        <f>AVERAGE(טבלה1[[#This Row],[עמודה52]:[עמודה53]])</f>
        <v>5.5</v>
      </c>
      <c r="O508" s="12" t="str">
        <f>IF(טבלה1[[#This Row],[עמודה4]]="&lt; $25 / hr","0$ - $25 / hr",טבלה1[[#This Row],[עמודה4]])</f>
        <v>$100 - $149 / hr</v>
      </c>
      <c r="P508" s="12" t="str" cm="1">
        <f t="array" ref="P508">INDEX(_xlfn.TEXTSPLIT(טבלה1[[#This Row],[עמודה55]],"-"),1)</f>
        <v xml:space="preserve">$100 </v>
      </c>
      <c r="Q508" s="21" t="str" cm="1">
        <f t="array" ref="Q508">INDEX(_xlfn.TEXTSPLIT(INDEX(_xlfn.TEXTSPLIT(טבלה1[[#This Row],[עמודה55]],"-"),2),"/"),1)</f>
        <v xml:space="preserve"> $149 </v>
      </c>
      <c r="R508" s="12">
        <f>AVERAGE(טבלה1[[#This Row],[עמודה59]:[עמודה60]])</f>
        <v>124.5</v>
      </c>
      <c r="S508" s="3">
        <f>VALUE(SUBSTITUTE(טבלה1[[#This Row],[עמודה56]],"$",""))</f>
        <v>100</v>
      </c>
      <c r="T508" s="3">
        <f>VALUE(SUBSTITUTE(טבלה1[[#This Row],[עמודה57]],"$",""))</f>
        <v>149</v>
      </c>
      <c r="U508" s="3" t="str">
        <f>IF(טבלה1[[#This Row],[עמודה58]]&gt;30,"Yes","No")</f>
        <v>Yes</v>
      </c>
    </row>
    <row r="509" spans="1:21" ht="13" x14ac:dyDescent="0.15">
      <c r="A509" s="8" t="s">
        <v>1277</v>
      </c>
      <c r="B509" s="9" t="s">
        <v>1278</v>
      </c>
      <c r="C509" s="9" t="s">
        <v>464</v>
      </c>
      <c r="D509" s="13">
        <v>5000</v>
      </c>
      <c r="E509" s="9" t="s">
        <v>9</v>
      </c>
      <c r="F509" s="9" t="s">
        <v>29</v>
      </c>
      <c r="G509" s="10">
        <v>0.7</v>
      </c>
      <c r="H509" s="11" t="str" cm="1">
        <f t="array" ref="H509">INDEX(_xlfn.TEXTSPLIT(טבלה1[[#This Row],[עמודה2]],","),1)</f>
        <v>Lahore</v>
      </c>
      <c r="I509" s="12" t="str" cm="1">
        <f t="array" ref="I509">INDEX(_xlfn.TEXTSPLIT(טבלה1[[#This Row],[עמודה2]],","),2)</f>
        <v xml:space="preserve"> Pakistan</v>
      </c>
      <c r="J509" s="16" t="str">
        <f>_xlfn.CONCAT(טבלה1[[#This Row],[AI_Companies]]," ",טבלה1[[#This Row],[עמודה1]])</f>
        <v>SensViz https://sensviz.com</v>
      </c>
      <c r="K509" s="12">
        <v>10</v>
      </c>
      <c r="L509" s="12" t="str">
        <f>IF(טבלה1[[#This Row],[עמודה53]]&gt;2000,"Yes","No")</f>
        <v>No</v>
      </c>
      <c r="M509" s="12">
        <v>49</v>
      </c>
      <c r="N509" s="12">
        <f>AVERAGE(טבלה1[[#This Row],[עמודה52]:[עמודה53]])</f>
        <v>29.5</v>
      </c>
      <c r="O509" s="12" t="str">
        <f>IF(טבלה1[[#This Row],[עמודה4]]="&lt; $25 / hr","0$ - $25 / hr",טבלה1[[#This Row],[עמודה4]])</f>
        <v>$50 - $99 / hr</v>
      </c>
      <c r="P509" s="12" t="str" cm="1">
        <f t="array" ref="P509">INDEX(_xlfn.TEXTSPLIT(טבלה1[[#This Row],[עמודה55]],"-"),1)</f>
        <v xml:space="preserve">$50 </v>
      </c>
      <c r="Q509" s="21" t="str" cm="1">
        <f t="array" ref="Q509">INDEX(_xlfn.TEXTSPLIT(INDEX(_xlfn.TEXTSPLIT(טבלה1[[#This Row],[עמודה55]],"-"),2),"/"),1)</f>
        <v xml:space="preserve"> $99 </v>
      </c>
      <c r="R509" s="12">
        <f>AVERAGE(טבלה1[[#This Row],[עמודה59]:[עמודה60]])</f>
        <v>74.5</v>
      </c>
      <c r="S509" s="3">
        <f>VALUE(SUBSTITUTE(טבלה1[[#This Row],[עמודה56]],"$",""))</f>
        <v>50</v>
      </c>
      <c r="T509" s="3">
        <f>VALUE(SUBSTITUTE(טבלה1[[#This Row],[עמודה57]],"$",""))</f>
        <v>99</v>
      </c>
      <c r="U509" s="3" t="str">
        <f>IF(טבלה1[[#This Row],[עמודה58]]&gt;30,"Yes","No")</f>
        <v>Yes</v>
      </c>
    </row>
    <row r="510" spans="1:21" ht="13" x14ac:dyDescent="0.15">
      <c r="A510" s="8" t="s">
        <v>1279</v>
      </c>
      <c r="B510" s="9" t="s">
        <v>1280</v>
      </c>
      <c r="C510" s="9" t="s">
        <v>1281</v>
      </c>
      <c r="D510" s="13">
        <v>5000</v>
      </c>
      <c r="E510" s="9" t="s">
        <v>14</v>
      </c>
      <c r="F510" s="9" t="s">
        <v>25</v>
      </c>
      <c r="G510" s="10">
        <v>0.4</v>
      </c>
      <c r="H510" s="11" t="str" cm="1">
        <f t="array" ref="H510">INDEX(_xlfn.TEXTSPLIT(טבלה1[[#This Row],[עמודה2]],","),1)</f>
        <v>Levittown</v>
      </c>
      <c r="I510" s="12" t="str" cm="1">
        <f t="array" ref="I510">INDEX(_xlfn.TEXTSPLIT(טבלה1[[#This Row],[עמודה2]],","),2)</f>
        <v xml:space="preserve"> NY</v>
      </c>
      <c r="J510" s="16" t="str">
        <f>_xlfn.CONCAT(טבלה1[[#This Row],[AI_Companies]]," ",טבלה1[[#This Row],[עמודה1]])</f>
        <v>CogitoTechLLC http://www.cogitotech.com</v>
      </c>
      <c r="K510" s="14">
        <v>1000</v>
      </c>
      <c r="L510" s="12" t="str">
        <f>IF(טבלה1[[#This Row],[עמודה53]]&gt;2000,"Yes","No")</f>
        <v>Yes</v>
      </c>
      <c r="M510" s="14">
        <v>9999</v>
      </c>
      <c r="N510" s="12">
        <f>AVERAGE(טבלה1[[#This Row],[עמודה52]:[עמודה53]])</f>
        <v>5499.5</v>
      </c>
      <c r="O510" s="12" t="str">
        <f>IF(טבלה1[[#This Row],[עמודה4]]="&lt; $25 / hr","0$ - $25 / hr",טבלה1[[#This Row],[עמודה4]])</f>
        <v>0$ - $25 / hr</v>
      </c>
      <c r="P510" s="12" t="str" cm="1">
        <f t="array" ref="P510">INDEX(_xlfn.TEXTSPLIT(טבלה1[[#This Row],[עמודה55]],"-"),1)</f>
        <v xml:space="preserve">0$ </v>
      </c>
      <c r="Q510" s="21" t="str" cm="1">
        <f t="array" ref="Q510">INDEX(_xlfn.TEXTSPLIT(INDEX(_xlfn.TEXTSPLIT(טבלה1[[#This Row],[עמודה55]],"-"),2),"/"),1)</f>
        <v xml:space="preserve"> $25 </v>
      </c>
      <c r="R510" s="12">
        <f>AVERAGE(טבלה1[[#This Row],[עמודה59]:[עמודה60]])</f>
        <v>12.5</v>
      </c>
      <c r="S510" s="3">
        <f>VALUE(SUBSTITUTE(טבלה1[[#This Row],[עמודה56]],"$",""))</f>
        <v>0</v>
      </c>
      <c r="T510" s="3">
        <f>VALUE(SUBSTITUTE(טבלה1[[#This Row],[עמודה57]],"$",""))</f>
        <v>25</v>
      </c>
      <c r="U510" s="3" t="str">
        <f>IF(טבלה1[[#This Row],[עמודה58]]&gt;30,"Yes","No")</f>
        <v>No</v>
      </c>
    </row>
    <row r="511" spans="1:21" ht="13" x14ac:dyDescent="0.15">
      <c r="A511" s="8" t="s">
        <v>1282</v>
      </c>
      <c r="B511" s="9" t="s">
        <v>1283</v>
      </c>
      <c r="C511" s="9" t="s">
        <v>1259</v>
      </c>
      <c r="D511" s="13">
        <v>10000</v>
      </c>
      <c r="E511" s="9" t="s">
        <v>4</v>
      </c>
      <c r="F511" s="9" t="s">
        <v>5</v>
      </c>
      <c r="G511" s="10">
        <v>0.5</v>
      </c>
      <c r="H511" s="11" t="str" cm="1">
        <f t="array" ref="H511">INDEX(_xlfn.TEXTSPLIT(טבלה1[[#This Row],[עמודה2]],","),1)</f>
        <v>Chantilly</v>
      </c>
      <c r="I511" s="12" t="str" cm="1">
        <f t="array" ref="I511">INDEX(_xlfn.TEXTSPLIT(טבלה1[[#This Row],[עמודה2]],","),2)</f>
        <v xml:space="preserve"> VA</v>
      </c>
      <c r="J511" s="16" t="str">
        <f>_xlfn.CONCAT(טבלה1[[#This Row],[AI_Companies]]," ",טבלה1[[#This Row],[עמודה1]])</f>
        <v>USMBusinessSystems https://www.usmsystems.com/</v>
      </c>
      <c r="K511" s="12">
        <v>250</v>
      </c>
      <c r="L511" s="12" t="str">
        <f>IF(טבלה1[[#This Row],[עמודה53]]&gt;2000,"Yes","No")</f>
        <v>No</v>
      </c>
      <c r="M511" s="12">
        <v>999</v>
      </c>
      <c r="N511" s="12">
        <f>AVERAGE(טבלה1[[#This Row],[עמודה52]:[עמודה53]])</f>
        <v>624.5</v>
      </c>
      <c r="O511" s="12" t="str">
        <f>IF(טבלה1[[#This Row],[עמודה4]]="&lt; $25 / hr","0$ - $25 / hr",טבלה1[[#This Row],[עמודה4]])</f>
        <v>Undisclosed</v>
      </c>
      <c r="P511" s="12" t="str" cm="1">
        <f t="array" ref="P511">INDEX(_xlfn.TEXTSPLIT(טבלה1[[#This Row],[עמודה55]],"-"),1)</f>
        <v>Undisclosed</v>
      </c>
      <c r="Q511" s="21" t="e" cm="1">
        <f t="array" ref="Q511">INDEX(_xlfn.TEXTSPLIT(INDEX(_xlfn.TEXTSPLIT(טבלה1[[#This Row],[עמודה55]],"-"),2),"/"),1)</f>
        <v>#REF!</v>
      </c>
      <c r="R511" s="12" t="e">
        <f>AVERAGE(טבלה1[[#This Row],[עמודה59]:[עמודה60]])</f>
        <v>#VALUE!</v>
      </c>
      <c r="S511" s="3" t="e">
        <f>VALUE(SUBSTITUTE(טבלה1[[#This Row],[עמודה56]],"$",""))</f>
        <v>#VALUE!</v>
      </c>
      <c r="T511" s="3" t="e">
        <f>VALUE(SUBSTITUTE(טבלה1[[#This Row],[עמודה57]],"$",""))</f>
        <v>#REF!</v>
      </c>
      <c r="U511" s="3" t="e">
        <f>IF(טבלה1[[#This Row],[עמודה58]]&gt;30,"Yes","No")</f>
        <v>#VALUE!</v>
      </c>
    </row>
    <row r="512" spans="1:21" ht="13" x14ac:dyDescent="0.15">
      <c r="A512" s="8" t="s">
        <v>1284</v>
      </c>
      <c r="B512" s="9" t="s">
        <v>1285</v>
      </c>
      <c r="C512" s="9" t="s">
        <v>504</v>
      </c>
      <c r="D512" s="9" t="s">
        <v>4</v>
      </c>
      <c r="E512" s="9" t="s">
        <v>4</v>
      </c>
      <c r="F512" s="9" t="s">
        <v>29</v>
      </c>
      <c r="G512" s="10">
        <v>0.8</v>
      </c>
      <c r="H512" s="11" t="str" cm="1">
        <f t="array" ref="H512">INDEX(_xlfn.TEXTSPLIT(טבלה1[[#This Row],[עמודה2]],","),1)</f>
        <v>Auckland</v>
      </c>
      <c r="I512" s="12" t="str" cm="1">
        <f t="array" ref="I512">INDEX(_xlfn.TEXTSPLIT(טבלה1[[#This Row],[עמודה2]],","),2)</f>
        <v xml:space="preserve"> New Zealand</v>
      </c>
      <c r="J512" s="16" t="str">
        <f>_xlfn.CONCAT(טבלה1[[#This Row],[AI_Companies]]," ",טבלה1[[#This Row],[עמודה1]])</f>
        <v>AmbitAILimited https://www.ambit.ai/</v>
      </c>
      <c r="K512" s="12">
        <v>10</v>
      </c>
      <c r="L512" s="12" t="str">
        <f>IF(טבלה1[[#This Row],[עמודה53]]&gt;2000,"Yes","No")</f>
        <v>No</v>
      </c>
      <c r="M512" s="12">
        <v>49</v>
      </c>
      <c r="N512" s="12">
        <f>AVERAGE(טבלה1[[#This Row],[עמודה52]:[עמודה53]])</f>
        <v>29.5</v>
      </c>
      <c r="O512" s="12" t="str">
        <f>IF(טבלה1[[#This Row],[עמודה4]]="&lt; $25 / hr","0$ - $25 / hr",טבלה1[[#This Row],[עמודה4]])</f>
        <v>Undisclosed</v>
      </c>
      <c r="P512" s="12" t="str" cm="1">
        <f t="array" ref="P512">INDEX(_xlfn.TEXTSPLIT(טבלה1[[#This Row],[עמודה55]],"-"),1)</f>
        <v>Undisclosed</v>
      </c>
      <c r="Q512" s="21" t="e" cm="1">
        <f t="array" ref="Q512">INDEX(_xlfn.TEXTSPLIT(INDEX(_xlfn.TEXTSPLIT(טבלה1[[#This Row],[עמודה55]],"-"),2),"/"),1)</f>
        <v>#REF!</v>
      </c>
      <c r="R512" s="12" t="e">
        <f>AVERAGE(טבלה1[[#This Row],[עמודה59]:[עמודה60]])</f>
        <v>#VALUE!</v>
      </c>
      <c r="S512" s="3" t="e">
        <f>VALUE(SUBSTITUTE(טבלה1[[#This Row],[עמודה56]],"$",""))</f>
        <v>#VALUE!</v>
      </c>
      <c r="T512" s="3" t="e">
        <f>VALUE(SUBSTITUTE(טבלה1[[#This Row],[עמודה57]],"$",""))</f>
        <v>#REF!</v>
      </c>
      <c r="U512" s="3" t="e">
        <f>IF(טבלה1[[#This Row],[עמודה58]]&gt;30,"Yes","No")</f>
        <v>#VALUE!</v>
      </c>
    </row>
    <row r="513" spans="1:21" ht="13" x14ac:dyDescent="0.15">
      <c r="A513" s="8" t="s">
        <v>1286</v>
      </c>
      <c r="B513" s="9" t="s">
        <v>1287</v>
      </c>
      <c r="C513" s="9" t="s">
        <v>180</v>
      </c>
      <c r="D513" s="13">
        <v>25000</v>
      </c>
      <c r="E513" s="9" t="s">
        <v>4</v>
      </c>
      <c r="F513" s="9" t="s">
        <v>10</v>
      </c>
      <c r="G513" s="10">
        <v>0.5</v>
      </c>
      <c r="H513" s="11" t="str" cm="1">
        <f t="array" ref="H513">INDEX(_xlfn.TEXTSPLIT(טבלה1[[#This Row],[עמודה2]],","),1)</f>
        <v>Atlanta</v>
      </c>
      <c r="I513" s="12" t="str" cm="1">
        <f t="array" ref="I513">INDEX(_xlfn.TEXTSPLIT(טבלה1[[#This Row],[עמודה2]],","),2)</f>
        <v xml:space="preserve"> GA</v>
      </c>
      <c r="J513" s="16" t="str">
        <f>_xlfn.CONCAT(טבלה1[[#This Row],[AI_Companies]]," ",טבלה1[[#This Row],[עמודה1]])</f>
        <v>AnswerRocket https://www.answerrocket.com/</v>
      </c>
      <c r="K513" s="12">
        <v>50</v>
      </c>
      <c r="L513" s="12" t="str">
        <f>IF(טבלה1[[#This Row],[עמודה53]]&gt;2000,"Yes","No")</f>
        <v>No</v>
      </c>
      <c r="M513" s="12">
        <v>249</v>
      </c>
      <c r="N513" s="12">
        <f>AVERAGE(טבלה1[[#This Row],[עמודה52]:[עמודה53]])</f>
        <v>149.5</v>
      </c>
      <c r="O513" s="12" t="str">
        <f>IF(טבלה1[[#This Row],[עמודה4]]="&lt; $25 / hr","0$ - $25 / hr",טבלה1[[#This Row],[עמודה4]])</f>
        <v>Undisclosed</v>
      </c>
      <c r="P513" s="12" t="str" cm="1">
        <f t="array" ref="P513">INDEX(_xlfn.TEXTSPLIT(טבלה1[[#This Row],[עמודה55]],"-"),1)</f>
        <v>Undisclosed</v>
      </c>
      <c r="Q513" s="21" t="e" cm="1">
        <f t="array" ref="Q513">INDEX(_xlfn.TEXTSPLIT(INDEX(_xlfn.TEXTSPLIT(טבלה1[[#This Row],[עמודה55]],"-"),2),"/"),1)</f>
        <v>#REF!</v>
      </c>
      <c r="R513" s="12" t="e">
        <f>AVERAGE(טבלה1[[#This Row],[עמודה59]:[עמודה60]])</f>
        <v>#VALUE!</v>
      </c>
      <c r="S513" s="3" t="e">
        <f>VALUE(SUBSTITUTE(טבלה1[[#This Row],[עמודה56]],"$",""))</f>
        <v>#VALUE!</v>
      </c>
      <c r="T513" s="3" t="e">
        <f>VALUE(SUBSTITUTE(טבלה1[[#This Row],[עמודה57]],"$",""))</f>
        <v>#REF!</v>
      </c>
      <c r="U513" s="3" t="e">
        <f>IF(טבלה1[[#This Row],[עמודה58]]&gt;30,"Yes","No")</f>
        <v>#VALUE!</v>
      </c>
    </row>
    <row r="514" spans="1:21" ht="13" x14ac:dyDescent="0.15">
      <c r="A514" s="8" t="s">
        <v>1288</v>
      </c>
      <c r="B514" s="9" t="s">
        <v>1289</v>
      </c>
      <c r="C514" s="9" t="s">
        <v>20</v>
      </c>
      <c r="D514" s="13">
        <v>5000</v>
      </c>
      <c r="E514" s="9" t="s">
        <v>21</v>
      </c>
      <c r="F514" s="9" t="s">
        <v>5</v>
      </c>
      <c r="G514" s="10">
        <v>0.35</v>
      </c>
      <c r="H514" s="11" t="str" cm="1">
        <f t="array" ref="H514">INDEX(_xlfn.TEXTSPLIT(טבלה1[[#This Row],[עמודה2]],","),1)</f>
        <v>New York</v>
      </c>
      <c r="I514" s="12" t="str" cm="1">
        <f t="array" ref="I514">INDEX(_xlfn.TEXTSPLIT(טבלה1[[#This Row],[עמודה2]],","),2)</f>
        <v xml:space="preserve"> NY</v>
      </c>
      <c r="J514" s="16" t="str">
        <f>_xlfn.CONCAT(טבלה1[[#This Row],[AI_Companies]]," ",טבלה1[[#This Row],[עמודה1]])</f>
        <v>Magnetic https://www.magnetic.com/</v>
      </c>
      <c r="K514" s="12">
        <v>250</v>
      </c>
      <c r="L514" s="12" t="str">
        <f>IF(טבלה1[[#This Row],[עמודה53]]&gt;2000,"Yes","No")</f>
        <v>No</v>
      </c>
      <c r="M514" s="12">
        <v>999</v>
      </c>
      <c r="N514" s="12">
        <f>AVERAGE(טבלה1[[#This Row],[עמודה52]:[עמודה53]])</f>
        <v>624.5</v>
      </c>
      <c r="O514" s="12" t="str">
        <f>IF(טבלה1[[#This Row],[עמודה4]]="&lt; $25 / hr","0$ - $25 / hr",טבלה1[[#This Row],[עמודה4]])</f>
        <v>$100 - $149 / hr</v>
      </c>
      <c r="P514" s="12" t="str" cm="1">
        <f t="array" ref="P514">INDEX(_xlfn.TEXTSPLIT(טבלה1[[#This Row],[עמודה55]],"-"),1)</f>
        <v xml:space="preserve">$100 </v>
      </c>
      <c r="Q514" s="21" t="str" cm="1">
        <f t="array" ref="Q514">INDEX(_xlfn.TEXTSPLIT(INDEX(_xlfn.TEXTSPLIT(טבלה1[[#This Row],[עמודה55]],"-"),2),"/"),1)</f>
        <v xml:space="preserve"> $149 </v>
      </c>
      <c r="R514" s="12">
        <f>AVERAGE(טבלה1[[#This Row],[עמודה59]:[עמודה60]])</f>
        <v>124.5</v>
      </c>
      <c r="S514" s="3">
        <f>VALUE(SUBSTITUTE(טבלה1[[#This Row],[עמודה56]],"$",""))</f>
        <v>100</v>
      </c>
      <c r="T514" s="3">
        <f>VALUE(SUBSTITUTE(טבלה1[[#This Row],[עמודה57]],"$",""))</f>
        <v>149</v>
      </c>
      <c r="U514" s="3" t="str">
        <f>IF(טבלה1[[#This Row],[עמודה58]]&gt;30,"Yes","No")</f>
        <v>Yes</v>
      </c>
    </row>
    <row r="515" spans="1:21" ht="13" x14ac:dyDescent="0.15">
      <c r="A515" s="8" t="s">
        <v>1290</v>
      </c>
      <c r="B515" s="9" t="s">
        <v>1291</v>
      </c>
      <c r="C515" s="9" t="s">
        <v>20</v>
      </c>
      <c r="D515" s="13">
        <v>1000</v>
      </c>
      <c r="E515" s="9" t="s">
        <v>14</v>
      </c>
      <c r="F515" s="14">
        <v>10000</v>
      </c>
      <c r="G515" s="10">
        <v>0.2</v>
      </c>
      <c r="H515" s="11" t="str" cm="1">
        <f t="array" ref="H515">INDEX(_xlfn.TEXTSPLIT(טבלה1[[#This Row],[עמודה2]],","),1)</f>
        <v>New York</v>
      </c>
      <c r="I515" s="12" t="str" cm="1">
        <f t="array" ref="I515">INDEX(_xlfn.TEXTSPLIT(טבלה1[[#This Row],[עמודה2]],","),2)</f>
        <v xml:space="preserve"> NY</v>
      </c>
      <c r="J515" s="16" t="str">
        <f>_xlfn.CONCAT(טבלה1[[#This Row],[AI_Companies]]," ",טבלה1[[#This Row],[עמודה1]])</f>
        <v>Genpact http://www.genpact.com/</v>
      </c>
      <c r="K515" s="12">
        <v>10000</v>
      </c>
      <c r="L515" s="12" t="str">
        <f>IF(טבלה1[[#This Row],[עמודה53]]&gt;2000,"Yes","No")</f>
        <v>No</v>
      </c>
      <c r="M515" s="12"/>
      <c r="N515" s="12">
        <f>AVERAGE(טבלה1[[#This Row],[עמודה52]:[עמודה53]])</f>
        <v>10000</v>
      </c>
      <c r="O515" s="12" t="str">
        <f>IF(טבלה1[[#This Row],[עמודה4]]="&lt; $25 / hr","0$ - $25 / hr",טבלה1[[#This Row],[עמודה4]])</f>
        <v>0$ - $25 / hr</v>
      </c>
      <c r="P515" s="12" t="str" cm="1">
        <f t="array" ref="P515">INDEX(_xlfn.TEXTSPLIT(טבלה1[[#This Row],[עמודה55]],"-"),1)</f>
        <v xml:space="preserve">0$ </v>
      </c>
      <c r="Q515" s="21" t="str" cm="1">
        <f t="array" ref="Q515">INDEX(_xlfn.TEXTSPLIT(INDEX(_xlfn.TEXTSPLIT(טבלה1[[#This Row],[עמודה55]],"-"),2),"/"),1)</f>
        <v xml:space="preserve"> $25 </v>
      </c>
      <c r="R515" s="12">
        <f>AVERAGE(טבלה1[[#This Row],[עמודה59]:[עמודה60]])</f>
        <v>12.5</v>
      </c>
      <c r="S515" s="3">
        <f>VALUE(SUBSTITUTE(טבלה1[[#This Row],[עמודה56]],"$",""))</f>
        <v>0</v>
      </c>
      <c r="T515" s="3">
        <f>VALUE(SUBSTITUTE(טבלה1[[#This Row],[עמודה57]],"$",""))</f>
        <v>25</v>
      </c>
      <c r="U515" s="3" t="str">
        <f>IF(טבלה1[[#This Row],[עמודה58]]&gt;30,"Yes","No")</f>
        <v>No</v>
      </c>
    </row>
    <row r="516" spans="1:21" ht="13" x14ac:dyDescent="0.15">
      <c r="A516" s="8" t="s">
        <v>1292</v>
      </c>
      <c r="B516" s="9" t="s">
        <v>1293</v>
      </c>
      <c r="C516" s="9" t="s">
        <v>102</v>
      </c>
      <c r="D516" s="13">
        <v>5000</v>
      </c>
      <c r="E516" s="9" t="s">
        <v>21</v>
      </c>
      <c r="F516" s="9" t="s">
        <v>25</v>
      </c>
      <c r="G516" s="10">
        <v>0.25</v>
      </c>
      <c r="H516" s="11" t="str" cm="1">
        <f t="array" ref="H516">INDEX(_xlfn.TEXTSPLIT(טבלה1[[#This Row],[עמודה2]],","),1)</f>
        <v>London</v>
      </c>
      <c r="I516" s="12" t="str" cm="1">
        <f t="array" ref="I516">INDEX(_xlfn.TEXTSPLIT(טבלה1[[#This Row],[עמודה2]],","),2)</f>
        <v xml:space="preserve"> United Kingdom</v>
      </c>
      <c r="J516" s="16" t="str">
        <f>_xlfn.CONCAT(טבלה1[[#This Row],[AI_Companies]]," ",טבלה1[[#This Row],[עמודה1]])</f>
        <v>Reply http://www.reply.com/it/</v>
      </c>
      <c r="K516" s="14">
        <v>1000</v>
      </c>
      <c r="L516" s="12" t="str">
        <f>IF(טבלה1[[#This Row],[עמודה53]]&gt;2000,"Yes","No")</f>
        <v>Yes</v>
      </c>
      <c r="M516" s="14">
        <v>9999</v>
      </c>
      <c r="N516" s="12">
        <f>AVERAGE(טבלה1[[#This Row],[עמודה52]:[עמודה53]])</f>
        <v>5499.5</v>
      </c>
      <c r="O516" s="12" t="str">
        <f>IF(טבלה1[[#This Row],[עמודה4]]="&lt; $25 / hr","0$ - $25 / hr",טבלה1[[#This Row],[עמודה4]])</f>
        <v>$100 - $149 / hr</v>
      </c>
      <c r="P516" s="12" t="str" cm="1">
        <f t="array" ref="P516">INDEX(_xlfn.TEXTSPLIT(טבלה1[[#This Row],[עמודה55]],"-"),1)</f>
        <v xml:space="preserve">$100 </v>
      </c>
      <c r="Q516" s="21" t="str" cm="1">
        <f t="array" ref="Q516">INDEX(_xlfn.TEXTSPLIT(INDEX(_xlfn.TEXTSPLIT(טבלה1[[#This Row],[עמודה55]],"-"),2),"/"),1)</f>
        <v xml:space="preserve"> $149 </v>
      </c>
      <c r="R516" s="12">
        <f>AVERAGE(טבלה1[[#This Row],[עמודה59]:[עמודה60]])</f>
        <v>124.5</v>
      </c>
      <c r="S516" s="3">
        <f>VALUE(SUBSTITUTE(טבלה1[[#This Row],[עמודה56]],"$",""))</f>
        <v>100</v>
      </c>
      <c r="T516" s="3">
        <f>VALUE(SUBSTITUTE(טבלה1[[#This Row],[עמודה57]],"$",""))</f>
        <v>149</v>
      </c>
      <c r="U516" s="3" t="str">
        <f>IF(טבלה1[[#This Row],[עמודה58]]&gt;30,"Yes","No")</f>
        <v>Yes</v>
      </c>
    </row>
    <row r="517" spans="1:21" ht="13" x14ac:dyDescent="0.15">
      <c r="A517" s="8" t="s">
        <v>1294</v>
      </c>
      <c r="B517" s="9" t="s">
        <v>1295</v>
      </c>
      <c r="C517" s="9" t="s">
        <v>102</v>
      </c>
      <c r="D517" s="9" t="s">
        <v>4</v>
      </c>
      <c r="E517" s="9" t="s">
        <v>4</v>
      </c>
      <c r="F517" s="9" t="s">
        <v>10</v>
      </c>
      <c r="G517" s="10">
        <v>0.6</v>
      </c>
      <c r="H517" s="11" t="str" cm="1">
        <f t="array" ref="H517">INDEX(_xlfn.TEXTSPLIT(טבלה1[[#This Row],[עמודה2]],","),1)</f>
        <v>London</v>
      </c>
      <c r="I517" s="12" t="str" cm="1">
        <f t="array" ref="I517">INDEX(_xlfn.TEXTSPLIT(טבלה1[[#This Row],[עמודה2]],","),2)</f>
        <v xml:space="preserve"> United Kingdom</v>
      </c>
      <c r="J517" s="16" t="str">
        <f>_xlfn.CONCAT(טבלה1[[#This Row],[AI_Companies]]," ",טבלה1[[#This Row],[עמודה1]])</f>
        <v>Blippar https://www.blippar.com/</v>
      </c>
      <c r="K517" s="12">
        <v>50</v>
      </c>
      <c r="L517" s="12" t="str">
        <f>IF(טבלה1[[#This Row],[עמודה53]]&gt;2000,"Yes","No")</f>
        <v>No</v>
      </c>
      <c r="M517" s="12">
        <v>249</v>
      </c>
      <c r="N517" s="12">
        <f>AVERAGE(טבלה1[[#This Row],[עמודה52]:[עמודה53]])</f>
        <v>149.5</v>
      </c>
      <c r="O517" s="12" t="str">
        <f>IF(טבלה1[[#This Row],[עמודה4]]="&lt; $25 / hr","0$ - $25 / hr",טבלה1[[#This Row],[עמודה4]])</f>
        <v>Undisclosed</v>
      </c>
      <c r="P517" s="12" t="str" cm="1">
        <f t="array" ref="P517">INDEX(_xlfn.TEXTSPLIT(טבלה1[[#This Row],[עמודה55]],"-"),1)</f>
        <v>Undisclosed</v>
      </c>
      <c r="Q517" s="21" t="e" cm="1">
        <f t="array" ref="Q517">INDEX(_xlfn.TEXTSPLIT(INDEX(_xlfn.TEXTSPLIT(טבלה1[[#This Row],[עמודה55]],"-"),2),"/"),1)</f>
        <v>#REF!</v>
      </c>
      <c r="R517" s="12" t="e">
        <f>AVERAGE(טבלה1[[#This Row],[עמודה59]:[עמודה60]])</f>
        <v>#VALUE!</v>
      </c>
      <c r="S517" s="3" t="e">
        <f>VALUE(SUBSTITUTE(טבלה1[[#This Row],[עמודה56]],"$",""))</f>
        <v>#VALUE!</v>
      </c>
      <c r="T517" s="3" t="e">
        <f>VALUE(SUBSTITUTE(טבלה1[[#This Row],[עמודה57]],"$",""))</f>
        <v>#REF!</v>
      </c>
      <c r="U517" s="3" t="e">
        <f>IF(טבלה1[[#This Row],[עמודה58]]&gt;30,"Yes","No")</f>
        <v>#VALUE!</v>
      </c>
    </row>
    <row r="518" spans="1:21" ht="13" x14ac:dyDescent="0.15">
      <c r="A518" s="8" t="s">
        <v>1296</v>
      </c>
      <c r="B518" s="9" t="s">
        <v>1297</v>
      </c>
      <c r="C518" s="9" t="s">
        <v>1298</v>
      </c>
      <c r="D518" s="9" t="s">
        <v>4</v>
      </c>
      <c r="E518" s="9" t="s">
        <v>4</v>
      </c>
      <c r="F518" s="9" t="s">
        <v>5</v>
      </c>
      <c r="G518" s="10">
        <v>1</v>
      </c>
      <c r="H518" s="11" t="str" cm="1">
        <f t="array" ref="H518">INDEX(_xlfn.TEXTSPLIT(טבלה1[[#This Row],[עמודה2]],","),1)</f>
        <v>London</v>
      </c>
      <c r="I518" s="12" t="str" cm="1">
        <f t="array" ref="I518">INDEX(_xlfn.TEXTSPLIT(טבלה1[[#This Row],[עמודה2]],","),2)</f>
        <v xml:space="preserve"> United States Minor Outlying Islands</v>
      </c>
      <c r="J518" s="16" t="str">
        <f>_xlfn.CONCAT(טבלה1[[#This Row],[AI_Companies]]," ",טבלה1[[#This Row],[עמודה1]])</f>
        <v>BabylonHealth https://www.babylonhealth.com/</v>
      </c>
      <c r="K518" s="12">
        <v>250</v>
      </c>
      <c r="L518" s="12" t="str">
        <f>IF(טבלה1[[#This Row],[עמודה53]]&gt;2000,"Yes","No")</f>
        <v>No</v>
      </c>
      <c r="M518" s="12">
        <v>999</v>
      </c>
      <c r="N518" s="12">
        <f>AVERAGE(טבלה1[[#This Row],[עמודה52]:[עמודה53]])</f>
        <v>624.5</v>
      </c>
      <c r="O518" s="12" t="str">
        <f>IF(טבלה1[[#This Row],[עמודה4]]="&lt; $25 / hr","0$ - $25 / hr",טבלה1[[#This Row],[עמודה4]])</f>
        <v>Undisclosed</v>
      </c>
      <c r="P518" s="12" t="str" cm="1">
        <f t="array" ref="P518">INDEX(_xlfn.TEXTSPLIT(טבלה1[[#This Row],[עמודה55]],"-"),1)</f>
        <v>Undisclosed</v>
      </c>
      <c r="Q518" s="21" t="e" cm="1">
        <f t="array" ref="Q518">INDEX(_xlfn.TEXTSPLIT(INDEX(_xlfn.TEXTSPLIT(טבלה1[[#This Row],[עמודה55]],"-"),2),"/"),1)</f>
        <v>#REF!</v>
      </c>
      <c r="R518" s="12" t="e">
        <f>AVERAGE(טבלה1[[#This Row],[עמודה59]:[עמודה60]])</f>
        <v>#VALUE!</v>
      </c>
      <c r="S518" s="3" t="e">
        <f>VALUE(SUBSTITUTE(טבלה1[[#This Row],[עמודה56]],"$",""))</f>
        <v>#VALUE!</v>
      </c>
      <c r="T518" s="3" t="e">
        <f>VALUE(SUBSTITUTE(טבלה1[[#This Row],[עמודה57]],"$",""))</f>
        <v>#REF!</v>
      </c>
      <c r="U518" s="3" t="e">
        <f>IF(טבלה1[[#This Row],[עמודה58]]&gt;30,"Yes","No")</f>
        <v>#VALUE!</v>
      </c>
    </row>
    <row r="519" spans="1:21" ht="13" x14ac:dyDescent="0.15">
      <c r="A519" s="8" t="s">
        <v>1299</v>
      </c>
      <c r="B519" s="9" t="s">
        <v>1300</v>
      </c>
      <c r="C519" s="9" t="s">
        <v>102</v>
      </c>
      <c r="D519" s="9" t="s">
        <v>4</v>
      </c>
      <c r="E519" s="9" t="s">
        <v>4</v>
      </c>
      <c r="F519" s="9" t="s">
        <v>5</v>
      </c>
      <c r="G519" s="10">
        <v>1</v>
      </c>
      <c r="H519" s="11" t="str" cm="1">
        <f t="array" ref="H519">INDEX(_xlfn.TEXTSPLIT(טבלה1[[#This Row],[עמודה2]],","),1)</f>
        <v>London</v>
      </c>
      <c r="I519" s="12" t="str" cm="1">
        <f t="array" ref="I519">INDEX(_xlfn.TEXTSPLIT(טבלה1[[#This Row],[עמודה2]],","),2)</f>
        <v xml:space="preserve"> United Kingdom</v>
      </c>
      <c r="J519" s="16" t="str">
        <f>_xlfn.CONCAT(טבלה1[[#This Row],[AI_Companies]]," ",טבלה1[[#This Row],[עמודה1]])</f>
        <v>DeepMind https://deepmind.com/</v>
      </c>
      <c r="K519" s="12">
        <v>250</v>
      </c>
      <c r="L519" s="12" t="str">
        <f>IF(טבלה1[[#This Row],[עמודה53]]&gt;2000,"Yes","No")</f>
        <v>No</v>
      </c>
      <c r="M519" s="12">
        <v>999</v>
      </c>
      <c r="N519" s="12">
        <f>AVERAGE(טבלה1[[#This Row],[עמודה52]:[עמודה53]])</f>
        <v>624.5</v>
      </c>
      <c r="O519" s="12" t="str">
        <f>IF(טבלה1[[#This Row],[עמודה4]]="&lt; $25 / hr","0$ - $25 / hr",טבלה1[[#This Row],[עמודה4]])</f>
        <v>Undisclosed</v>
      </c>
      <c r="P519" s="12" t="str" cm="1">
        <f t="array" ref="P519">INDEX(_xlfn.TEXTSPLIT(טבלה1[[#This Row],[עמודה55]],"-"),1)</f>
        <v>Undisclosed</v>
      </c>
      <c r="Q519" s="21" t="e" cm="1">
        <f t="array" ref="Q519">INDEX(_xlfn.TEXTSPLIT(INDEX(_xlfn.TEXTSPLIT(טבלה1[[#This Row],[עמודה55]],"-"),2),"/"),1)</f>
        <v>#REF!</v>
      </c>
      <c r="R519" s="12" t="e">
        <f>AVERAGE(טבלה1[[#This Row],[עמודה59]:[עמודה60]])</f>
        <v>#VALUE!</v>
      </c>
      <c r="S519" s="3" t="e">
        <f>VALUE(SUBSTITUTE(טבלה1[[#This Row],[עמודה56]],"$",""))</f>
        <v>#VALUE!</v>
      </c>
      <c r="T519" s="3" t="e">
        <f>VALUE(SUBSTITUTE(טבלה1[[#This Row],[עמודה57]],"$",""))</f>
        <v>#REF!</v>
      </c>
      <c r="U519" s="3" t="e">
        <f>IF(טבלה1[[#This Row],[עמודה58]]&gt;30,"Yes","No")</f>
        <v>#VALUE!</v>
      </c>
    </row>
    <row r="520" spans="1:21" ht="13" x14ac:dyDescent="0.15">
      <c r="A520" s="8" t="s">
        <v>1301</v>
      </c>
      <c r="B520" s="9" t="s">
        <v>1302</v>
      </c>
      <c r="C520" s="9" t="s">
        <v>102</v>
      </c>
      <c r="D520" s="9" t="s">
        <v>4</v>
      </c>
      <c r="E520" s="9" t="s">
        <v>4</v>
      </c>
      <c r="F520" s="9" t="s">
        <v>10</v>
      </c>
      <c r="G520" s="10">
        <v>1</v>
      </c>
      <c r="H520" s="11" t="str" cm="1">
        <f t="array" ref="H520">INDEX(_xlfn.TEXTSPLIT(טבלה1[[#This Row],[עמודה2]],","),1)</f>
        <v>London</v>
      </c>
      <c r="I520" s="12" t="str" cm="1">
        <f t="array" ref="I520">INDEX(_xlfn.TEXTSPLIT(טבלה1[[#This Row],[עמודה2]],","),2)</f>
        <v xml:space="preserve"> United Kingdom</v>
      </c>
      <c r="J520" s="16" t="str">
        <f>_xlfn.CONCAT(טבלה1[[#This Row],[AI_Companies]]," ",טבלה1[[#This Row],[עמודה1]])</f>
        <v>StarshipTechnologies https://www.starship.xyz/</v>
      </c>
      <c r="K520" s="12">
        <v>50</v>
      </c>
      <c r="L520" s="12" t="str">
        <f>IF(טבלה1[[#This Row],[עמודה53]]&gt;2000,"Yes","No")</f>
        <v>No</v>
      </c>
      <c r="M520" s="12">
        <v>249</v>
      </c>
      <c r="N520" s="12">
        <f>AVERAGE(טבלה1[[#This Row],[עמודה52]:[עמודה53]])</f>
        <v>149.5</v>
      </c>
      <c r="O520" s="12" t="str">
        <f>IF(טבלה1[[#This Row],[עמודה4]]="&lt; $25 / hr","0$ - $25 / hr",טבלה1[[#This Row],[עמודה4]])</f>
        <v>Undisclosed</v>
      </c>
      <c r="P520" s="12" t="str" cm="1">
        <f t="array" ref="P520">INDEX(_xlfn.TEXTSPLIT(טבלה1[[#This Row],[עמודה55]],"-"),1)</f>
        <v>Undisclosed</v>
      </c>
      <c r="Q520" s="21" t="e" cm="1">
        <f t="array" ref="Q520">INDEX(_xlfn.TEXTSPLIT(INDEX(_xlfn.TEXTSPLIT(טבלה1[[#This Row],[עמודה55]],"-"),2),"/"),1)</f>
        <v>#REF!</v>
      </c>
      <c r="R520" s="12" t="e">
        <f>AVERAGE(טבלה1[[#This Row],[עמודה59]:[עמודה60]])</f>
        <v>#VALUE!</v>
      </c>
      <c r="S520" s="3" t="e">
        <f>VALUE(SUBSTITUTE(טבלה1[[#This Row],[עמודה56]],"$",""))</f>
        <v>#VALUE!</v>
      </c>
      <c r="T520" s="3" t="e">
        <f>VALUE(SUBSTITUTE(טבלה1[[#This Row],[עמודה57]],"$",""))</f>
        <v>#REF!</v>
      </c>
      <c r="U520" s="3" t="e">
        <f>IF(טבלה1[[#This Row],[עמודה58]]&gt;30,"Yes","No")</f>
        <v>#VALUE!</v>
      </c>
    </row>
    <row r="521" spans="1:21" ht="13" x14ac:dyDescent="0.15">
      <c r="A521" s="8" t="s">
        <v>1303</v>
      </c>
      <c r="B521" s="9" t="s">
        <v>1304</v>
      </c>
      <c r="C521" s="9" t="s">
        <v>765</v>
      </c>
      <c r="D521" s="9" t="s">
        <v>4</v>
      </c>
      <c r="E521" s="9" t="s">
        <v>4</v>
      </c>
      <c r="F521" s="9" t="s">
        <v>25</v>
      </c>
      <c r="G521" s="10">
        <v>0.6</v>
      </c>
      <c r="H521" s="11" t="str" cm="1">
        <f t="array" ref="H521">INDEX(_xlfn.TEXTSPLIT(טבלה1[[#This Row],[עמודה2]],","),1)</f>
        <v>München</v>
      </c>
      <c r="I521" s="12" t="str" cm="1">
        <f t="array" ref="I521">INDEX(_xlfn.TEXTSPLIT(טבלה1[[#This Row],[עמודה2]],","),2)</f>
        <v xml:space="preserve"> Germany</v>
      </c>
      <c r="J521" s="16" t="str">
        <f>_xlfn.CONCAT(טבלה1[[#This Row],[AI_Companies]]," ",טבלה1[[#This Row],[עמודה1]])</f>
        <v>Dynatrace http://dynatrace.com</v>
      </c>
      <c r="K521" s="14">
        <v>1000</v>
      </c>
      <c r="L521" s="12" t="str">
        <f>IF(טבלה1[[#This Row],[עמודה53]]&gt;2000,"Yes","No")</f>
        <v>Yes</v>
      </c>
      <c r="M521" s="14">
        <v>9999</v>
      </c>
      <c r="N521" s="12">
        <f>AVERAGE(טבלה1[[#This Row],[עמודה52]:[עמודה53]])</f>
        <v>5499.5</v>
      </c>
      <c r="O521" s="12" t="str">
        <f>IF(טבלה1[[#This Row],[עמודה4]]="&lt; $25 / hr","0$ - $25 / hr",טבלה1[[#This Row],[עמודה4]])</f>
        <v>Undisclosed</v>
      </c>
      <c r="P521" s="12" t="str" cm="1">
        <f t="array" ref="P521">INDEX(_xlfn.TEXTSPLIT(טבלה1[[#This Row],[עמודה55]],"-"),1)</f>
        <v>Undisclosed</v>
      </c>
      <c r="Q521" s="21" t="e" cm="1">
        <f t="array" ref="Q521">INDEX(_xlfn.TEXTSPLIT(INDEX(_xlfn.TEXTSPLIT(טבלה1[[#This Row],[עמודה55]],"-"),2),"/"),1)</f>
        <v>#REF!</v>
      </c>
      <c r="R521" s="12" t="e">
        <f>AVERAGE(טבלה1[[#This Row],[עמודה59]:[עמודה60]])</f>
        <v>#VALUE!</v>
      </c>
      <c r="S521" s="3" t="e">
        <f>VALUE(SUBSTITUTE(טבלה1[[#This Row],[עמודה56]],"$",""))</f>
        <v>#VALUE!</v>
      </c>
      <c r="T521" s="3" t="e">
        <f>VALUE(SUBSTITUTE(טבלה1[[#This Row],[עמודה57]],"$",""))</f>
        <v>#REF!</v>
      </c>
      <c r="U521" s="3" t="e">
        <f>IF(טבלה1[[#This Row],[עמודה58]]&gt;30,"Yes","No")</f>
        <v>#VALUE!</v>
      </c>
    </row>
    <row r="522" spans="1:21" ht="13" x14ac:dyDescent="0.15">
      <c r="A522" s="8" t="s">
        <v>1305</v>
      </c>
      <c r="B522" s="9" t="s">
        <v>1306</v>
      </c>
      <c r="C522" s="9" t="s">
        <v>1307</v>
      </c>
      <c r="D522" s="9" t="s">
        <v>4</v>
      </c>
      <c r="E522" s="9" t="s">
        <v>4</v>
      </c>
      <c r="F522" s="9" t="s">
        <v>25</v>
      </c>
      <c r="G522" s="10">
        <v>0.3</v>
      </c>
      <c r="H522" s="11" t="str" cm="1">
        <f t="array" ref="H522">INDEX(_xlfn.TEXTSPLIT(טבלה1[[#This Row],[עמודה2]],","),1)</f>
        <v>Waltham</v>
      </c>
      <c r="I522" s="12" t="str" cm="1">
        <f t="array" ref="I522">INDEX(_xlfn.TEXTSPLIT(טבלה1[[#This Row],[עמודה2]],","),2)</f>
        <v xml:space="preserve"> MA</v>
      </c>
      <c r="J522" s="16" t="str">
        <f>_xlfn.CONCAT(טבלה1[[#This Row],[AI_Companies]]," ",טבלה1[[#This Row],[עמודה1]])</f>
        <v>Lionbridge http://lionbridge.com</v>
      </c>
      <c r="K522" s="14">
        <v>1000</v>
      </c>
      <c r="L522" s="12" t="str">
        <f>IF(טבלה1[[#This Row],[עמודה53]]&gt;2000,"Yes","No")</f>
        <v>Yes</v>
      </c>
      <c r="M522" s="14">
        <v>9999</v>
      </c>
      <c r="N522" s="12">
        <f>AVERAGE(טבלה1[[#This Row],[עמודה52]:[עמודה53]])</f>
        <v>5499.5</v>
      </c>
      <c r="O522" s="12" t="str">
        <f>IF(טבלה1[[#This Row],[עמודה4]]="&lt; $25 / hr","0$ - $25 / hr",טבלה1[[#This Row],[עמודה4]])</f>
        <v>Undisclosed</v>
      </c>
      <c r="P522" s="12" t="str" cm="1">
        <f t="array" ref="P522">INDEX(_xlfn.TEXTSPLIT(טבלה1[[#This Row],[עמודה55]],"-"),1)</f>
        <v>Undisclosed</v>
      </c>
      <c r="Q522" s="21" t="e" cm="1">
        <f t="array" ref="Q522">INDEX(_xlfn.TEXTSPLIT(INDEX(_xlfn.TEXTSPLIT(טבלה1[[#This Row],[עמודה55]],"-"),2),"/"),1)</f>
        <v>#REF!</v>
      </c>
      <c r="R522" s="12" t="e">
        <f>AVERAGE(טבלה1[[#This Row],[עמודה59]:[עמודה60]])</f>
        <v>#VALUE!</v>
      </c>
      <c r="S522" s="3" t="e">
        <f>VALUE(SUBSTITUTE(טבלה1[[#This Row],[עמודה56]],"$",""))</f>
        <v>#VALUE!</v>
      </c>
      <c r="T522" s="3" t="e">
        <f>VALUE(SUBSTITUTE(טבלה1[[#This Row],[עמודה57]],"$",""))</f>
        <v>#REF!</v>
      </c>
      <c r="U522" s="3" t="e">
        <f>IF(טבלה1[[#This Row],[עמודה58]]&gt;30,"Yes","No")</f>
        <v>#VALUE!</v>
      </c>
    </row>
    <row r="523" spans="1:21" ht="13" x14ac:dyDescent="0.15">
      <c r="A523" s="8" t="s">
        <v>1308</v>
      </c>
      <c r="B523" s="9" t="s">
        <v>1309</v>
      </c>
      <c r="C523" s="9" t="s">
        <v>102</v>
      </c>
      <c r="D523" s="9" t="s">
        <v>4</v>
      </c>
      <c r="E523" s="9" t="s">
        <v>4</v>
      </c>
      <c r="F523" s="9" t="s">
        <v>29</v>
      </c>
      <c r="G523" s="10">
        <v>1</v>
      </c>
      <c r="H523" s="11" t="str" cm="1">
        <f t="array" ref="H523">INDEX(_xlfn.TEXTSPLIT(טבלה1[[#This Row],[עמודה2]],","),1)</f>
        <v>London</v>
      </c>
      <c r="I523" s="12" t="str" cm="1">
        <f t="array" ref="I523">INDEX(_xlfn.TEXTSPLIT(טבלה1[[#This Row],[עמודה2]],","),2)</f>
        <v xml:space="preserve"> United Kingdom</v>
      </c>
      <c r="J523" s="16" t="str">
        <f>_xlfn.CONCAT(טבלה1[[#This Row],[AI_Companies]]," ",טבלה1[[#This Row],[עמודה1]])</f>
        <v>MoleyRobotics http://www.moley.com/</v>
      </c>
      <c r="K523" s="12">
        <v>10</v>
      </c>
      <c r="L523" s="12" t="str">
        <f>IF(טבלה1[[#This Row],[עמודה53]]&gt;2000,"Yes","No")</f>
        <v>No</v>
      </c>
      <c r="M523" s="12">
        <v>49</v>
      </c>
      <c r="N523" s="12">
        <f>AVERAGE(טבלה1[[#This Row],[עמודה52]:[עמודה53]])</f>
        <v>29.5</v>
      </c>
      <c r="O523" s="12" t="str">
        <f>IF(טבלה1[[#This Row],[עמודה4]]="&lt; $25 / hr","0$ - $25 / hr",טבלה1[[#This Row],[עמודה4]])</f>
        <v>Undisclosed</v>
      </c>
      <c r="P523" s="12" t="str" cm="1">
        <f t="array" ref="P523">INDEX(_xlfn.TEXTSPLIT(טבלה1[[#This Row],[עמודה55]],"-"),1)</f>
        <v>Undisclosed</v>
      </c>
      <c r="Q523" s="21" t="e" cm="1">
        <f t="array" ref="Q523">INDEX(_xlfn.TEXTSPLIT(INDEX(_xlfn.TEXTSPLIT(טבלה1[[#This Row],[עמודה55]],"-"),2),"/"),1)</f>
        <v>#REF!</v>
      </c>
      <c r="R523" s="12" t="e">
        <f>AVERAGE(טבלה1[[#This Row],[עמודה59]:[עמודה60]])</f>
        <v>#VALUE!</v>
      </c>
      <c r="S523" s="3" t="e">
        <f>VALUE(SUBSTITUTE(טבלה1[[#This Row],[עמודה56]],"$",""))</f>
        <v>#VALUE!</v>
      </c>
      <c r="T523" s="3" t="e">
        <f>VALUE(SUBSTITUTE(טבלה1[[#This Row],[עמודה57]],"$",""))</f>
        <v>#REF!</v>
      </c>
      <c r="U523" s="3" t="e">
        <f>IF(טבלה1[[#This Row],[עמודה58]]&gt;30,"Yes","No")</f>
        <v>#VALUE!</v>
      </c>
    </row>
    <row r="524" spans="1:21" ht="13" x14ac:dyDescent="0.15">
      <c r="A524" s="8" t="s">
        <v>1310</v>
      </c>
      <c r="B524" s="9" t="s">
        <v>1311</v>
      </c>
      <c r="C524" s="9" t="s">
        <v>271</v>
      </c>
      <c r="D524" s="9" t="s">
        <v>4</v>
      </c>
      <c r="E524" s="9" t="s">
        <v>4</v>
      </c>
      <c r="F524" s="9" t="s">
        <v>5</v>
      </c>
      <c r="G524" s="10">
        <v>1</v>
      </c>
      <c r="H524" s="11" t="str" cm="1">
        <f t="array" ref="H524">INDEX(_xlfn.TEXTSPLIT(טבלה1[[#This Row],[עמודה2]],","),1)</f>
        <v>Cambridge</v>
      </c>
      <c r="I524" s="12" t="str" cm="1">
        <f t="array" ref="I524">INDEX(_xlfn.TEXTSPLIT(טבלה1[[#This Row],[עמודה2]],","),2)</f>
        <v xml:space="preserve"> MA</v>
      </c>
      <c r="J524" s="16" t="str">
        <f>_xlfn.CONCAT(טבלה1[[#This Row],[AI_Companies]]," ",טבלה1[[#This Row],[עמודה1]])</f>
        <v>CSAIL-MIT https://www.csail.mit.edu/</v>
      </c>
      <c r="K524" s="12">
        <v>250</v>
      </c>
      <c r="L524" s="12" t="str">
        <f>IF(טבלה1[[#This Row],[עמודה53]]&gt;2000,"Yes","No")</f>
        <v>No</v>
      </c>
      <c r="M524" s="12">
        <v>999</v>
      </c>
      <c r="N524" s="12">
        <f>AVERAGE(טבלה1[[#This Row],[עמודה52]:[עמודה53]])</f>
        <v>624.5</v>
      </c>
      <c r="O524" s="12" t="str">
        <f>IF(טבלה1[[#This Row],[עמודה4]]="&lt; $25 / hr","0$ - $25 / hr",טבלה1[[#This Row],[עמודה4]])</f>
        <v>Undisclosed</v>
      </c>
      <c r="P524" s="12" t="str" cm="1">
        <f t="array" ref="P524">INDEX(_xlfn.TEXTSPLIT(טבלה1[[#This Row],[עמודה55]],"-"),1)</f>
        <v>Undisclosed</v>
      </c>
      <c r="Q524" s="21" t="e" cm="1">
        <f t="array" ref="Q524">INDEX(_xlfn.TEXTSPLIT(INDEX(_xlfn.TEXTSPLIT(טבלה1[[#This Row],[עמודה55]],"-"),2),"/"),1)</f>
        <v>#REF!</v>
      </c>
      <c r="R524" s="12" t="e">
        <f>AVERAGE(טבלה1[[#This Row],[עמודה59]:[עמודה60]])</f>
        <v>#VALUE!</v>
      </c>
      <c r="S524" s="3" t="e">
        <f>VALUE(SUBSTITUTE(טבלה1[[#This Row],[עמודה56]],"$",""))</f>
        <v>#VALUE!</v>
      </c>
      <c r="T524" s="3" t="e">
        <f>VALUE(SUBSTITUTE(טבלה1[[#This Row],[עמודה57]],"$",""))</f>
        <v>#REF!</v>
      </c>
      <c r="U524" s="3" t="e">
        <f>IF(טבלה1[[#This Row],[עמודה58]]&gt;30,"Yes","No")</f>
        <v>#VALUE!</v>
      </c>
    </row>
    <row r="525" spans="1:21" ht="13" x14ac:dyDescent="0.15">
      <c r="A525" s="8" t="s">
        <v>1312</v>
      </c>
      <c r="B525" s="9" t="s">
        <v>1313</v>
      </c>
      <c r="C525" s="9" t="s">
        <v>1314</v>
      </c>
      <c r="D525" s="9" t="s">
        <v>4</v>
      </c>
      <c r="E525" s="9" t="s">
        <v>4</v>
      </c>
      <c r="F525" s="9" t="s">
        <v>29</v>
      </c>
      <c r="G525" s="10">
        <v>1</v>
      </c>
      <c r="H525" s="11" t="str" cm="1">
        <f t="array" ref="H525">INDEX(_xlfn.TEXTSPLIT(טבלה1[[#This Row],[עמודה2]],","),1)</f>
        <v>Kitchener</v>
      </c>
      <c r="I525" s="12" t="str" cm="1">
        <f t="array" ref="I525">INDEX(_xlfn.TEXTSPLIT(טבלה1[[#This Row],[עמודה2]],","),2)</f>
        <v xml:space="preserve"> Canada</v>
      </c>
      <c r="J525" s="16" t="str">
        <f>_xlfn.CONCAT(טבלה1[[#This Row],[AI_Companies]]," ",טבלה1[[#This Row],[עמודה1]])</f>
        <v>ClearpathRobotics. https://www.clearpathrobotics.com/</v>
      </c>
      <c r="K525" s="12">
        <v>10</v>
      </c>
      <c r="L525" s="12" t="str">
        <f>IF(טבלה1[[#This Row],[עמודה53]]&gt;2000,"Yes","No")</f>
        <v>No</v>
      </c>
      <c r="M525" s="12">
        <v>49</v>
      </c>
      <c r="N525" s="12">
        <f>AVERAGE(טבלה1[[#This Row],[עמודה52]:[עמודה53]])</f>
        <v>29.5</v>
      </c>
      <c r="O525" s="12" t="str">
        <f>IF(טבלה1[[#This Row],[עמודה4]]="&lt; $25 / hr","0$ - $25 / hr",טבלה1[[#This Row],[עמודה4]])</f>
        <v>Undisclosed</v>
      </c>
      <c r="P525" s="12" t="str" cm="1">
        <f t="array" ref="P525">INDEX(_xlfn.TEXTSPLIT(טבלה1[[#This Row],[עמודה55]],"-"),1)</f>
        <v>Undisclosed</v>
      </c>
      <c r="Q525" s="21" t="e" cm="1">
        <f t="array" ref="Q525">INDEX(_xlfn.TEXTSPLIT(INDEX(_xlfn.TEXTSPLIT(טבלה1[[#This Row],[עמודה55]],"-"),2),"/"),1)</f>
        <v>#REF!</v>
      </c>
      <c r="R525" s="12" t="e">
        <f>AVERAGE(טבלה1[[#This Row],[עמודה59]:[עמודה60]])</f>
        <v>#VALUE!</v>
      </c>
      <c r="S525" s="3" t="e">
        <f>VALUE(SUBSTITUTE(טבלה1[[#This Row],[עמודה56]],"$",""))</f>
        <v>#VALUE!</v>
      </c>
      <c r="T525" s="3" t="e">
        <f>VALUE(SUBSTITUTE(טבלה1[[#This Row],[עמודה57]],"$",""))</f>
        <v>#REF!</v>
      </c>
      <c r="U525" s="3" t="e">
        <f>IF(טבלה1[[#This Row],[עמודה58]]&gt;30,"Yes","No")</f>
        <v>#VALUE!</v>
      </c>
    </row>
    <row r="526" spans="1:21" ht="13" x14ac:dyDescent="0.15">
      <c r="A526" s="8" t="s">
        <v>1315</v>
      </c>
      <c r="B526" s="9" t="s">
        <v>1316</v>
      </c>
      <c r="C526" s="9" t="s">
        <v>1317</v>
      </c>
      <c r="D526" s="9" t="s">
        <v>4</v>
      </c>
      <c r="E526" s="9" t="s">
        <v>4</v>
      </c>
      <c r="F526" s="9" t="s">
        <v>29</v>
      </c>
      <c r="G526" s="10">
        <v>1</v>
      </c>
      <c r="H526" s="11" t="str" cm="1">
        <f t="array" ref="H526">INDEX(_xlfn.TEXTSPLIT(טבלה1[[#This Row],[עמודה2]],","),1)</f>
        <v>Sydney</v>
      </c>
      <c r="I526" s="12" t="str" cm="1">
        <f t="array" ref="I526">INDEX(_xlfn.TEXTSPLIT(טבלה1[[#This Row],[עמודה2]],","),2)</f>
        <v xml:space="preserve"> Australia</v>
      </c>
      <c r="J526" s="16" t="str">
        <f>_xlfn.CONCAT(טבלה1[[#This Row],[AI_Companies]]," ",טבלה1[[#This Row],[עמודה1]])</f>
        <v>H2ventures https://h2.vc/</v>
      </c>
      <c r="K526" s="12">
        <v>10</v>
      </c>
      <c r="L526" s="12" t="str">
        <f>IF(טבלה1[[#This Row],[עמודה53]]&gt;2000,"Yes","No")</f>
        <v>No</v>
      </c>
      <c r="M526" s="12">
        <v>49</v>
      </c>
      <c r="N526" s="12">
        <f>AVERAGE(טבלה1[[#This Row],[עמודה52]:[עמודה53]])</f>
        <v>29.5</v>
      </c>
      <c r="O526" s="12" t="str">
        <f>IF(טבלה1[[#This Row],[עמודה4]]="&lt; $25 / hr","0$ - $25 / hr",טבלה1[[#This Row],[עמודה4]])</f>
        <v>Undisclosed</v>
      </c>
      <c r="P526" s="12" t="str" cm="1">
        <f t="array" ref="P526">INDEX(_xlfn.TEXTSPLIT(טבלה1[[#This Row],[עמודה55]],"-"),1)</f>
        <v>Undisclosed</v>
      </c>
      <c r="Q526" s="21" t="e" cm="1">
        <f t="array" ref="Q526">INDEX(_xlfn.TEXTSPLIT(INDEX(_xlfn.TEXTSPLIT(טבלה1[[#This Row],[עמודה55]],"-"),2),"/"),1)</f>
        <v>#REF!</v>
      </c>
      <c r="R526" s="12" t="e">
        <f>AVERAGE(טבלה1[[#This Row],[עמודה59]:[עמודה60]])</f>
        <v>#VALUE!</v>
      </c>
      <c r="S526" s="3" t="e">
        <f>VALUE(SUBSTITUTE(טבלה1[[#This Row],[עמודה56]],"$",""))</f>
        <v>#VALUE!</v>
      </c>
      <c r="T526" s="3" t="e">
        <f>VALUE(SUBSTITUTE(טבלה1[[#This Row],[עמודה57]],"$",""))</f>
        <v>#REF!</v>
      </c>
      <c r="U526" s="3" t="e">
        <f>IF(טבלה1[[#This Row],[עמודה58]]&gt;30,"Yes","No")</f>
        <v>#VALUE!</v>
      </c>
    </row>
    <row r="527" spans="1:21" ht="13" x14ac:dyDescent="0.15">
      <c r="A527" s="8" t="s">
        <v>1318</v>
      </c>
      <c r="B527" s="9" t="s">
        <v>1319</v>
      </c>
      <c r="C527" s="9" t="s">
        <v>1320</v>
      </c>
      <c r="D527" s="9" t="s">
        <v>4</v>
      </c>
      <c r="E527" s="9" t="s">
        <v>4</v>
      </c>
      <c r="F527" s="9" t="s">
        <v>29</v>
      </c>
      <c r="G527" s="10">
        <v>1</v>
      </c>
      <c r="H527" s="11" t="str" cm="1">
        <f t="array" ref="H527">INDEX(_xlfn.TEXTSPLIT(טבלה1[[#This Row],[עמודה2]],","),1)</f>
        <v>Rockville</v>
      </c>
      <c r="I527" s="12" t="str" cm="1">
        <f t="array" ref="I527">INDEX(_xlfn.TEXTSPLIT(טבלה1[[#This Row],[עמודה2]],","),2)</f>
        <v xml:space="preserve"> MD</v>
      </c>
      <c r="J527" s="16" t="str">
        <f>_xlfn.CONCAT(טבלה1[[#This Row],[AI_Companies]]," ",טבלה1[[#This Row],[עמודה1]])</f>
        <v>InsilicoMedicine,Inc https://insilico.com/</v>
      </c>
      <c r="K527" s="12">
        <v>10</v>
      </c>
      <c r="L527" s="12" t="str">
        <f>IF(טבלה1[[#This Row],[עמודה53]]&gt;2000,"Yes","No")</f>
        <v>No</v>
      </c>
      <c r="M527" s="12">
        <v>49</v>
      </c>
      <c r="N527" s="12">
        <f>AVERAGE(טבלה1[[#This Row],[עמודה52]:[עמודה53]])</f>
        <v>29.5</v>
      </c>
      <c r="O527" s="12" t="str">
        <f>IF(טבלה1[[#This Row],[עמודה4]]="&lt; $25 / hr","0$ - $25 / hr",טבלה1[[#This Row],[עמודה4]])</f>
        <v>Undisclosed</v>
      </c>
      <c r="P527" s="12" t="str" cm="1">
        <f t="array" ref="P527">INDEX(_xlfn.TEXTSPLIT(טבלה1[[#This Row],[עמודה55]],"-"),1)</f>
        <v>Undisclosed</v>
      </c>
      <c r="Q527" s="21" t="e" cm="1">
        <f t="array" ref="Q527">INDEX(_xlfn.TEXTSPLIT(INDEX(_xlfn.TEXTSPLIT(טבלה1[[#This Row],[עמודה55]],"-"),2),"/"),1)</f>
        <v>#REF!</v>
      </c>
      <c r="R527" s="12" t="e">
        <f>AVERAGE(טבלה1[[#This Row],[עמודה59]:[עמודה60]])</f>
        <v>#VALUE!</v>
      </c>
      <c r="S527" s="3" t="e">
        <f>VALUE(SUBSTITUTE(טבלה1[[#This Row],[עמודה56]],"$",""))</f>
        <v>#VALUE!</v>
      </c>
      <c r="T527" s="3" t="e">
        <f>VALUE(SUBSTITUTE(טבלה1[[#This Row],[עמודה57]],"$",""))</f>
        <v>#REF!</v>
      </c>
      <c r="U527" s="3" t="e">
        <f>IF(טבלה1[[#This Row],[עמודה58]]&gt;30,"Yes","No")</f>
        <v>#VALUE!</v>
      </c>
    </row>
    <row r="528" spans="1:21" ht="13" x14ac:dyDescent="0.15">
      <c r="A528" s="8" t="s">
        <v>1321</v>
      </c>
      <c r="B528" s="9" t="s">
        <v>1322</v>
      </c>
      <c r="C528" s="9" t="s">
        <v>20</v>
      </c>
      <c r="D528" s="9" t="s">
        <v>4</v>
      </c>
      <c r="E528" s="9" t="s">
        <v>4</v>
      </c>
      <c r="F528" s="9" t="s">
        <v>10</v>
      </c>
      <c r="G528" s="10">
        <v>1</v>
      </c>
      <c r="H528" s="11" t="str" cm="1">
        <f t="array" ref="H528">INDEX(_xlfn.TEXTSPLIT(טבלה1[[#This Row],[עמודה2]],","),1)</f>
        <v>New York</v>
      </c>
      <c r="I528" s="12" t="str" cm="1">
        <f t="array" ref="I528">INDEX(_xlfn.TEXTSPLIT(טבלה1[[#This Row],[עמודה2]],","),2)</f>
        <v xml:space="preserve"> NY</v>
      </c>
      <c r="J528" s="16" t="str">
        <f>_xlfn.CONCAT(טבלה1[[#This Row],[AI_Companies]]," ",טבלה1[[#This Row],[עמודה1]])</f>
        <v>EnigmaTechnologies,Inc. https://www.enigma.com/</v>
      </c>
      <c r="K528" s="12">
        <v>50</v>
      </c>
      <c r="L528" s="12" t="str">
        <f>IF(טבלה1[[#This Row],[עמודה53]]&gt;2000,"Yes","No")</f>
        <v>No</v>
      </c>
      <c r="M528" s="12">
        <v>249</v>
      </c>
      <c r="N528" s="12">
        <f>AVERAGE(טבלה1[[#This Row],[עמודה52]:[עמודה53]])</f>
        <v>149.5</v>
      </c>
      <c r="O528" s="12" t="str">
        <f>IF(טבלה1[[#This Row],[עמודה4]]="&lt; $25 / hr","0$ - $25 / hr",טבלה1[[#This Row],[עמודה4]])</f>
        <v>Undisclosed</v>
      </c>
      <c r="P528" s="12" t="str" cm="1">
        <f t="array" ref="P528">INDEX(_xlfn.TEXTSPLIT(טבלה1[[#This Row],[עמודה55]],"-"),1)</f>
        <v>Undisclosed</v>
      </c>
      <c r="Q528" s="21" t="e" cm="1">
        <f t="array" ref="Q528">INDEX(_xlfn.TEXTSPLIT(INDEX(_xlfn.TEXTSPLIT(טבלה1[[#This Row],[עמודה55]],"-"),2),"/"),1)</f>
        <v>#REF!</v>
      </c>
      <c r="R528" s="12" t="e">
        <f>AVERAGE(טבלה1[[#This Row],[עמודה59]:[עמודה60]])</f>
        <v>#VALUE!</v>
      </c>
      <c r="S528" s="3" t="e">
        <f>VALUE(SUBSTITUTE(טבלה1[[#This Row],[עמודה56]],"$",""))</f>
        <v>#VALUE!</v>
      </c>
      <c r="T528" s="3" t="e">
        <f>VALUE(SUBSTITUTE(טבלה1[[#This Row],[עמודה57]],"$",""))</f>
        <v>#REF!</v>
      </c>
      <c r="U528" s="3" t="e">
        <f>IF(טבלה1[[#This Row],[עמודה58]]&gt;30,"Yes","No")</f>
        <v>#VALUE!</v>
      </c>
    </row>
    <row r="529" spans="1:21" ht="13" x14ac:dyDescent="0.15">
      <c r="A529" s="8" t="s">
        <v>1323</v>
      </c>
      <c r="B529" s="9" t="s">
        <v>1324</v>
      </c>
      <c r="C529" s="11"/>
      <c r="D529" s="9" t="s">
        <v>4</v>
      </c>
      <c r="E529" s="9" t="s">
        <v>4</v>
      </c>
      <c r="F529" s="9" t="s">
        <v>29</v>
      </c>
      <c r="G529" s="10">
        <v>1</v>
      </c>
      <c r="H529" s="11" t="e" cm="1">
        <f t="array" ref="H529">INDEX(_xlfn.TEXTSPLIT(טבלה1[[#This Row],[עמודה2]],","),1)</f>
        <v>#VALUE!</v>
      </c>
      <c r="I529" s="12" t="e" cm="1">
        <f t="array" ref="I529">INDEX(_xlfn.TEXTSPLIT(טבלה1[[#This Row],[עמודה2]],","),2)</f>
        <v>#VALUE!</v>
      </c>
      <c r="J529" s="16" t="str">
        <f>_xlfn.CONCAT(טבלה1[[#This Row],[AI_Companies]]," ",טבלה1[[#This Row],[עמודה1]])</f>
        <v>Dialogflow https://dialogflow.com/</v>
      </c>
      <c r="K529" s="12">
        <v>10</v>
      </c>
      <c r="L529" s="12" t="str">
        <f>IF(טבלה1[[#This Row],[עמודה53]]&gt;2000,"Yes","No")</f>
        <v>No</v>
      </c>
      <c r="M529" s="12">
        <v>49</v>
      </c>
      <c r="N529" s="12">
        <f>AVERAGE(טבלה1[[#This Row],[עמודה52]:[עמודה53]])</f>
        <v>29.5</v>
      </c>
      <c r="O529" s="12" t="str">
        <f>IF(טבלה1[[#This Row],[עמודה4]]="&lt; $25 / hr","0$ - $25 / hr",טבלה1[[#This Row],[עמודה4]])</f>
        <v>Undisclosed</v>
      </c>
      <c r="P529" s="12" t="str" cm="1">
        <f t="array" ref="P529">INDEX(_xlfn.TEXTSPLIT(טבלה1[[#This Row],[עמודה55]],"-"),1)</f>
        <v>Undisclosed</v>
      </c>
      <c r="Q529" s="21" t="e" cm="1">
        <f t="array" ref="Q529">INDEX(_xlfn.TEXTSPLIT(INDEX(_xlfn.TEXTSPLIT(טבלה1[[#This Row],[עמודה55]],"-"),2),"/"),1)</f>
        <v>#REF!</v>
      </c>
      <c r="R529" s="12" t="e">
        <f>AVERAGE(טבלה1[[#This Row],[עמודה59]:[עמודה60]])</f>
        <v>#VALUE!</v>
      </c>
      <c r="S529" s="3" t="e">
        <f>VALUE(SUBSTITUTE(טבלה1[[#This Row],[עמודה56]],"$",""))</f>
        <v>#VALUE!</v>
      </c>
      <c r="T529" s="3" t="e">
        <f>VALUE(SUBSTITUTE(טבלה1[[#This Row],[עמודה57]],"$",""))</f>
        <v>#REF!</v>
      </c>
      <c r="U529" s="3" t="e">
        <f>IF(טבלה1[[#This Row],[עמודה58]]&gt;30,"Yes","No")</f>
        <v>#VALUE!</v>
      </c>
    </row>
    <row r="530" spans="1:21" ht="13" x14ac:dyDescent="0.15">
      <c r="A530" s="8" t="s">
        <v>1325</v>
      </c>
      <c r="B530" s="9" t="s">
        <v>1326</v>
      </c>
      <c r="C530" s="9" t="s">
        <v>212</v>
      </c>
      <c r="D530" s="9" t="s">
        <v>4</v>
      </c>
      <c r="E530" s="9" t="s">
        <v>4</v>
      </c>
      <c r="F530" s="9" t="s">
        <v>5</v>
      </c>
      <c r="G530" s="10">
        <v>1</v>
      </c>
      <c r="H530" s="11" t="str" cm="1">
        <f t="array" ref="H530">INDEX(_xlfn.TEXTSPLIT(טבלה1[[#This Row],[עמודה2]],","),1)</f>
        <v>San Francisco</v>
      </c>
      <c r="I530" s="12" t="str" cm="1">
        <f t="array" ref="I530">INDEX(_xlfn.TEXTSPLIT(טבלה1[[#This Row],[עמודה2]],","),2)</f>
        <v xml:space="preserve"> CA</v>
      </c>
      <c r="J530" s="16" t="str">
        <f>_xlfn.CONCAT(טבלה1[[#This Row],[AI_Companies]]," ",טבלה1[[#This Row],[עמודה1]])</f>
        <v>Databricks https://databricks.com/</v>
      </c>
      <c r="K530" s="12">
        <v>250</v>
      </c>
      <c r="L530" s="12" t="str">
        <f>IF(טבלה1[[#This Row],[עמודה53]]&gt;2000,"Yes","No")</f>
        <v>No</v>
      </c>
      <c r="M530" s="12">
        <v>999</v>
      </c>
      <c r="N530" s="12">
        <f>AVERAGE(טבלה1[[#This Row],[עמודה52]:[עמודה53]])</f>
        <v>624.5</v>
      </c>
      <c r="O530" s="12" t="str">
        <f>IF(טבלה1[[#This Row],[עמודה4]]="&lt; $25 / hr","0$ - $25 / hr",טבלה1[[#This Row],[עמודה4]])</f>
        <v>Undisclosed</v>
      </c>
      <c r="P530" s="12" t="str" cm="1">
        <f t="array" ref="P530">INDEX(_xlfn.TEXTSPLIT(טבלה1[[#This Row],[עמודה55]],"-"),1)</f>
        <v>Undisclosed</v>
      </c>
      <c r="Q530" s="21" t="e" cm="1">
        <f t="array" ref="Q530">INDEX(_xlfn.TEXTSPLIT(INDEX(_xlfn.TEXTSPLIT(טבלה1[[#This Row],[עמודה55]],"-"),2),"/"),1)</f>
        <v>#REF!</v>
      </c>
      <c r="R530" s="12" t="e">
        <f>AVERAGE(טבלה1[[#This Row],[עמודה59]:[עמודה60]])</f>
        <v>#VALUE!</v>
      </c>
      <c r="S530" s="3" t="e">
        <f>VALUE(SUBSTITUTE(טבלה1[[#This Row],[עמודה56]],"$",""))</f>
        <v>#VALUE!</v>
      </c>
      <c r="T530" s="3" t="e">
        <f>VALUE(SUBSTITUTE(טבלה1[[#This Row],[עמודה57]],"$",""))</f>
        <v>#REF!</v>
      </c>
      <c r="U530" s="3" t="e">
        <f>IF(טבלה1[[#This Row],[עמודה58]]&gt;30,"Yes","No")</f>
        <v>#VALUE!</v>
      </c>
    </row>
    <row r="531" spans="1:21" ht="13" x14ac:dyDescent="0.15">
      <c r="A531" s="8" t="s">
        <v>1327</v>
      </c>
      <c r="B531" s="9" t="s">
        <v>1328</v>
      </c>
      <c r="C531" s="11"/>
      <c r="D531" s="9" t="s">
        <v>4</v>
      </c>
      <c r="E531" s="9" t="s">
        <v>4</v>
      </c>
      <c r="F531" s="9" t="s">
        <v>5</v>
      </c>
      <c r="G531" s="10">
        <v>1</v>
      </c>
      <c r="H531" s="11" t="e" cm="1">
        <f t="array" ref="H531">INDEX(_xlfn.TEXTSPLIT(טבלה1[[#This Row],[עמודה2]],","),1)</f>
        <v>#VALUE!</v>
      </c>
      <c r="I531" s="12" t="e" cm="1">
        <f t="array" ref="I531">INDEX(_xlfn.TEXTSPLIT(טבלה1[[#This Row],[עמודה2]],","),2)</f>
        <v>#VALUE!</v>
      </c>
      <c r="J531" s="16" t="str">
        <f>_xlfn.CONCAT(טבלה1[[#This Row],[AI_Companies]]," ",טבלה1[[#This Row],[עמודה1]])</f>
        <v>MorganStanley https://www.techstars.com</v>
      </c>
      <c r="K531" s="12">
        <v>250</v>
      </c>
      <c r="L531" s="12" t="str">
        <f>IF(טבלה1[[#This Row],[עמודה53]]&gt;2000,"Yes","No")</f>
        <v>No</v>
      </c>
      <c r="M531" s="12">
        <v>999</v>
      </c>
      <c r="N531" s="12">
        <f>AVERAGE(טבלה1[[#This Row],[עמודה52]:[עמודה53]])</f>
        <v>624.5</v>
      </c>
      <c r="O531" s="12" t="str">
        <f>IF(טבלה1[[#This Row],[עמודה4]]="&lt; $25 / hr","0$ - $25 / hr",טבלה1[[#This Row],[עמודה4]])</f>
        <v>Undisclosed</v>
      </c>
      <c r="P531" s="12" t="str" cm="1">
        <f t="array" ref="P531">INDEX(_xlfn.TEXTSPLIT(טבלה1[[#This Row],[עמודה55]],"-"),1)</f>
        <v>Undisclosed</v>
      </c>
      <c r="Q531" s="21" t="e" cm="1">
        <f t="array" ref="Q531">INDEX(_xlfn.TEXTSPLIT(INDEX(_xlfn.TEXTSPLIT(טבלה1[[#This Row],[עמודה55]],"-"),2),"/"),1)</f>
        <v>#REF!</v>
      </c>
      <c r="R531" s="12" t="e">
        <f>AVERAGE(טבלה1[[#This Row],[עמודה59]:[עמודה60]])</f>
        <v>#VALUE!</v>
      </c>
      <c r="S531" s="3" t="e">
        <f>VALUE(SUBSTITUTE(טבלה1[[#This Row],[עמודה56]],"$",""))</f>
        <v>#VALUE!</v>
      </c>
      <c r="T531" s="3" t="e">
        <f>VALUE(SUBSTITUTE(טבלה1[[#This Row],[עמודה57]],"$",""))</f>
        <v>#REF!</v>
      </c>
      <c r="U531" s="3" t="e">
        <f>IF(טבלה1[[#This Row],[עמודה58]]&gt;30,"Yes","No")</f>
        <v>#VALUE!</v>
      </c>
    </row>
    <row r="532" spans="1:21" ht="13" x14ac:dyDescent="0.15">
      <c r="A532" s="8" t="s">
        <v>1329</v>
      </c>
      <c r="B532" s="9" t="s">
        <v>1330</v>
      </c>
      <c r="C532" s="9" t="s">
        <v>224</v>
      </c>
      <c r="D532" s="9" t="s">
        <v>4</v>
      </c>
      <c r="E532" s="9" t="s">
        <v>4</v>
      </c>
      <c r="F532" s="9" t="s">
        <v>5</v>
      </c>
      <c r="G532" s="10">
        <v>1</v>
      </c>
      <c r="H532" s="11" t="str" cm="1">
        <f t="array" ref="H532">INDEX(_xlfn.TEXTSPLIT(טבלה1[[#This Row],[עמודה2]],","),1)</f>
        <v>Redwood City</v>
      </c>
      <c r="I532" s="12" t="str" cm="1">
        <f t="array" ref="I532">INDEX(_xlfn.TEXTSPLIT(טבלה1[[#This Row],[עמודה2]],","),2)</f>
        <v xml:space="preserve"> CA</v>
      </c>
      <c r="J532" s="16" t="str">
        <f>_xlfn.CONCAT(טבלה1[[#This Row],[AI_Companies]]," ",טבלה1[[#This Row],[עמודה1]])</f>
        <v>C3.ai https://c3.ai/</v>
      </c>
      <c r="K532" s="12">
        <v>250</v>
      </c>
      <c r="L532" s="12" t="str">
        <f>IF(טבלה1[[#This Row],[עמודה53]]&gt;2000,"Yes","No")</f>
        <v>No</v>
      </c>
      <c r="M532" s="12">
        <v>999</v>
      </c>
      <c r="N532" s="12">
        <f>AVERAGE(טבלה1[[#This Row],[עמודה52]:[עמודה53]])</f>
        <v>624.5</v>
      </c>
      <c r="O532" s="12" t="str">
        <f>IF(טבלה1[[#This Row],[עמודה4]]="&lt; $25 / hr","0$ - $25 / hr",טבלה1[[#This Row],[עמודה4]])</f>
        <v>Undisclosed</v>
      </c>
      <c r="P532" s="12" t="str" cm="1">
        <f t="array" ref="P532">INDEX(_xlfn.TEXTSPLIT(טבלה1[[#This Row],[עמודה55]],"-"),1)</f>
        <v>Undisclosed</v>
      </c>
      <c r="Q532" s="21" t="e" cm="1">
        <f t="array" ref="Q532">INDEX(_xlfn.TEXTSPLIT(INDEX(_xlfn.TEXTSPLIT(טבלה1[[#This Row],[עמודה55]],"-"),2),"/"),1)</f>
        <v>#REF!</v>
      </c>
      <c r="R532" s="12" t="e">
        <f>AVERAGE(טבלה1[[#This Row],[עמודה59]:[עמודה60]])</f>
        <v>#VALUE!</v>
      </c>
      <c r="S532" s="3" t="e">
        <f>VALUE(SUBSTITUTE(טבלה1[[#This Row],[עמודה56]],"$",""))</f>
        <v>#VALUE!</v>
      </c>
      <c r="T532" s="3" t="e">
        <f>VALUE(SUBSTITUTE(טבלה1[[#This Row],[עמודה57]],"$",""))</f>
        <v>#REF!</v>
      </c>
      <c r="U532" s="3" t="e">
        <f>IF(טבלה1[[#This Row],[עמודה58]]&gt;30,"Yes","No")</f>
        <v>#VALUE!</v>
      </c>
    </row>
    <row r="533" spans="1:21" ht="13" x14ac:dyDescent="0.15">
      <c r="A533" s="8" t="s">
        <v>1331</v>
      </c>
      <c r="B533" s="9" t="s">
        <v>1332</v>
      </c>
      <c r="C533" s="9" t="s">
        <v>251</v>
      </c>
      <c r="D533" s="9" t="s">
        <v>4</v>
      </c>
      <c r="E533" s="9" t="s">
        <v>4</v>
      </c>
      <c r="F533" s="9" t="s">
        <v>29</v>
      </c>
      <c r="G533" s="10">
        <v>1</v>
      </c>
      <c r="H533" s="11" t="str" cm="1">
        <f t="array" ref="H533">INDEX(_xlfn.TEXTSPLIT(טבלה1[[#This Row],[עמודה2]],","),1)</f>
        <v>Seattle</v>
      </c>
      <c r="I533" s="12" t="str" cm="1">
        <f t="array" ref="I533">INDEX(_xlfn.TEXTSPLIT(טבלה1[[#This Row],[עמודה2]],","),2)</f>
        <v xml:space="preserve"> WA</v>
      </c>
      <c r="J533" s="16" t="str">
        <f>_xlfn.CONCAT(טבלה1[[#This Row],[AI_Companies]]," ",טבלה1[[#This Row],[עמודה1]])</f>
        <v>Algorithmia https://algorithmia.com/</v>
      </c>
      <c r="K533" s="12">
        <v>10</v>
      </c>
      <c r="L533" s="12" t="str">
        <f>IF(טבלה1[[#This Row],[עמודה53]]&gt;2000,"Yes","No")</f>
        <v>No</v>
      </c>
      <c r="M533" s="12">
        <v>49</v>
      </c>
      <c r="N533" s="12">
        <f>AVERAGE(טבלה1[[#This Row],[עמודה52]:[עמודה53]])</f>
        <v>29.5</v>
      </c>
      <c r="O533" s="12" t="str">
        <f>IF(טבלה1[[#This Row],[עמודה4]]="&lt; $25 / hr","0$ - $25 / hr",טבלה1[[#This Row],[עמודה4]])</f>
        <v>Undisclosed</v>
      </c>
      <c r="P533" s="12" t="str" cm="1">
        <f t="array" ref="P533">INDEX(_xlfn.TEXTSPLIT(טבלה1[[#This Row],[עמודה55]],"-"),1)</f>
        <v>Undisclosed</v>
      </c>
      <c r="Q533" s="21" t="e" cm="1">
        <f t="array" ref="Q533">INDEX(_xlfn.TEXTSPLIT(INDEX(_xlfn.TEXTSPLIT(טבלה1[[#This Row],[עמודה55]],"-"),2),"/"),1)</f>
        <v>#REF!</v>
      </c>
      <c r="R533" s="12" t="e">
        <f>AVERAGE(טבלה1[[#This Row],[עמודה59]:[עמודה60]])</f>
        <v>#VALUE!</v>
      </c>
      <c r="S533" s="3" t="e">
        <f>VALUE(SUBSTITUTE(טבלה1[[#This Row],[עמודה56]],"$",""))</f>
        <v>#VALUE!</v>
      </c>
      <c r="T533" s="3" t="e">
        <f>VALUE(SUBSTITUTE(טבלה1[[#This Row],[עמודה57]],"$",""))</f>
        <v>#REF!</v>
      </c>
      <c r="U533" s="3" t="e">
        <f>IF(טבלה1[[#This Row],[עמודה58]]&gt;30,"Yes","No")</f>
        <v>#VALUE!</v>
      </c>
    </row>
    <row r="534" spans="1:21" ht="13" x14ac:dyDescent="0.15">
      <c r="A534" s="8" t="s">
        <v>1333</v>
      </c>
      <c r="B534" s="9" t="s">
        <v>1334</v>
      </c>
      <c r="C534" s="9" t="s">
        <v>212</v>
      </c>
      <c r="D534" s="9" t="s">
        <v>4</v>
      </c>
      <c r="E534" s="9" t="s">
        <v>4</v>
      </c>
      <c r="F534" s="9" t="s">
        <v>29</v>
      </c>
      <c r="G534" s="10">
        <v>1</v>
      </c>
      <c r="H534" s="11" t="str" cm="1">
        <f t="array" ref="H534">INDEX(_xlfn.TEXTSPLIT(טבלה1[[#This Row],[עמודה2]],","),1)</f>
        <v>San Francisco</v>
      </c>
      <c r="I534" s="12" t="str" cm="1">
        <f t="array" ref="I534">INDEX(_xlfn.TEXTSPLIT(טבלה1[[#This Row],[עמודה2]],","),2)</f>
        <v xml:space="preserve"> CA</v>
      </c>
      <c r="J534" s="16" t="str">
        <f>_xlfn.CONCAT(טבלה1[[#This Row],[AI_Companies]]," ",טבלה1[[#This Row],[עמודה1]])</f>
        <v>UnanimousAI https://unanimous.ai/</v>
      </c>
      <c r="K534" s="12">
        <v>10</v>
      </c>
      <c r="L534" s="12" t="str">
        <f>IF(טבלה1[[#This Row],[עמודה53]]&gt;2000,"Yes","No")</f>
        <v>No</v>
      </c>
      <c r="M534" s="12">
        <v>49</v>
      </c>
      <c r="N534" s="12">
        <f>AVERAGE(טבלה1[[#This Row],[עמודה52]:[עמודה53]])</f>
        <v>29.5</v>
      </c>
      <c r="O534" s="12" t="str">
        <f>IF(טבלה1[[#This Row],[עמודה4]]="&lt; $25 / hr","0$ - $25 / hr",טבלה1[[#This Row],[עמודה4]])</f>
        <v>Undisclosed</v>
      </c>
      <c r="P534" s="12" t="str" cm="1">
        <f t="array" ref="P534">INDEX(_xlfn.TEXTSPLIT(טבלה1[[#This Row],[עמודה55]],"-"),1)</f>
        <v>Undisclosed</v>
      </c>
      <c r="Q534" s="21" t="e" cm="1">
        <f t="array" ref="Q534">INDEX(_xlfn.TEXTSPLIT(INDEX(_xlfn.TEXTSPLIT(טבלה1[[#This Row],[עמודה55]],"-"),2),"/"),1)</f>
        <v>#REF!</v>
      </c>
      <c r="R534" s="12" t="e">
        <f>AVERAGE(טבלה1[[#This Row],[עמודה59]:[עמודה60]])</f>
        <v>#VALUE!</v>
      </c>
      <c r="S534" s="3" t="e">
        <f>VALUE(SUBSTITUTE(טבלה1[[#This Row],[עמודה56]],"$",""))</f>
        <v>#VALUE!</v>
      </c>
      <c r="T534" s="3" t="e">
        <f>VALUE(SUBSTITUTE(טבלה1[[#This Row],[עמודה57]],"$",""))</f>
        <v>#REF!</v>
      </c>
      <c r="U534" s="3" t="e">
        <f>IF(טבלה1[[#This Row],[עמודה58]]&gt;30,"Yes","No")</f>
        <v>#VALUE!</v>
      </c>
    </row>
    <row r="535" spans="1:21" ht="13" x14ac:dyDescent="0.15">
      <c r="A535" s="8" t="s">
        <v>1335</v>
      </c>
      <c r="B535" s="9" t="s">
        <v>1336</v>
      </c>
      <c r="C535" s="9" t="s">
        <v>637</v>
      </c>
      <c r="D535" s="9" t="s">
        <v>4</v>
      </c>
      <c r="E535" s="9" t="s">
        <v>4</v>
      </c>
      <c r="F535" s="9" t="s">
        <v>10</v>
      </c>
      <c r="G535" s="10">
        <v>1</v>
      </c>
      <c r="H535" s="11" t="str" cm="1">
        <f t="array" ref="H535">INDEX(_xlfn.TEXTSPLIT(טבלה1[[#This Row],[עמודה2]],","),1)</f>
        <v>Boston</v>
      </c>
      <c r="I535" s="12" t="str" cm="1">
        <f t="array" ref="I535">INDEX(_xlfn.TEXTSPLIT(טבלה1[[#This Row],[עמודה2]],","),2)</f>
        <v xml:space="preserve"> MA</v>
      </c>
      <c r="J535" s="16" t="str">
        <f>_xlfn.CONCAT(טבלה1[[#This Row],[AI_Companies]]," ",טבלה1[[#This Row],[עמודה1]])</f>
        <v>RStudio,Inc. https://rstudio.com/</v>
      </c>
      <c r="K535" s="12">
        <v>50</v>
      </c>
      <c r="L535" s="12" t="str">
        <f>IF(טבלה1[[#This Row],[עמודה53]]&gt;2000,"Yes","No")</f>
        <v>No</v>
      </c>
      <c r="M535" s="12">
        <v>249</v>
      </c>
      <c r="N535" s="12">
        <f>AVERAGE(טבלה1[[#This Row],[עמודה52]:[עמודה53]])</f>
        <v>149.5</v>
      </c>
      <c r="O535" s="12" t="str">
        <f>IF(טבלה1[[#This Row],[עמודה4]]="&lt; $25 / hr","0$ - $25 / hr",טבלה1[[#This Row],[עמודה4]])</f>
        <v>Undisclosed</v>
      </c>
      <c r="P535" s="12" t="str" cm="1">
        <f t="array" ref="P535">INDEX(_xlfn.TEXTSPLIT(טבלה1[[#This Row],[עמודה55]],"-"),1)</f>
        <v>Undisclosed</v>
      </c>
      <c r="Q535" s="21" t="e" cm="1">
        <f t="array" ref="Q535">INDEX(_xlfn.TEXTSPLIT(INDEX(_xlfn.TEXTSPLIT(טבלה1[[#This Row],[עמודה55]],"-"),2),"/"),1)</f>
        <v>#REF!</v>
      </c>
      <c r="R535" s="12" t="e">
        <f>AVERAGE(טבלה1[[#This Row],[עמודה59]:[עמודה60]])</f>
        <v>#VALUE!</v>
      </c>
      <c r="S535" s="3" t="e">
        <f>VALUE(SUBSTITUTE(טבלה1[[#This Row],[עמודה56]],"$",""))</f>
        <v>#VALUE!</v>
      </c>
      <c r="T535" s="3" t="e">
        <f>VALUE(SUBSTITUTE(טבלה1[[#This Row],[עמודה57]],"$",""))</f>
        <v>#REF!</v>
      </c>
      <c r="U535" s="3" t="e">
        <f>IF(טבלה1[[#This Row],[עמודה58]]&gt;30,"Yes","No")</f>
        <v>#VALUE!</v>
      </c>
    </row>
    <row r="536" spans="1:21" ht="13" x14ac:dyDescent="0.15">
      <c r="A536" s="8" t="s">
        <v>1337</v>
      </c>
      <c r="B536" s="9" t="s">
        <v>1338</v>
      </c>
      <c r="C536" s="9" t="s">
        <v>1339</v>
      </c>
      <c r="D536" s="9" t="s">
        <v>4</v>
      </c>
      <c r="E536" s="9" t="s">
        <v>4</v>
      </c>
      <c r="F536" s="9" t="s">
        <v>5</v>
      </c>
      <c r="G536" s="10">
        <v>0.5</v>
      </c>
      <c r="H536" s="11" t="str" cm="1">
        <f t="array" ref="H536">INDEX(_xlfn.TEXTSPLIT(טבלה1[[#This Row],[עמודה2]],","),1)</f>
        <v>Somerville</v>
      </c>
      <c r="I536" s="12" t="str" cm="1">
        <f t="array" ref="I536">INDEX(_xlfn.TEXTSPLIT(טבלה1[[#This Row],[עמודה2]],","),2)</f>
        <v xml:space="preserve"> MA</v>
      </c>
      <c r="J536" s="16" t="str">
        <f>_xlfn.CONCAT(טבלה1[[#This Row],[AI_Companies]]," ",טבלה1[[#This Row],[עמודה1]])</f>
        <v>RecordedFuture https://www.recordedfuture.com/</v>
      </c>
      <c r="K536" s="12">
        <v>250</v>
      </c>
      <c r="L536" s="12" t="str">
        <f>IF(טבלה1[[#This Row],[עמודה53]]&gt;2000,"Yes","No")</f>
        <v>No</v>
      </c>
      <c r="M536" s="12">
        <v>999</v>
      </c>
      <c r="N536" s="12">
        <f>AVERAGE(טבלה1[[#This Row],[עמודה52]:[עמודה53]])</f>
        <v>624.5</v>
      </c>
      <c r="O536" s="12" t="str">
        <f>IF(טבלה1[[#This Row],[עמודה4]]="&lt; $25 / hr","0$ - $25 / hr",טבלה1[[#This Row],[עמודה4]])</f>
        <v>Undisclosed</v>
      </c>
      <c r="P536" s="12" t="str" cm="1">
        <f t="array" ref="P536">INDEX(_xlfn.TEXTSPLIT(טבלה1[[#This Row],[עמודה55]],"-"),1)</f>
        <v>Undisclosed</v>
      </c>
      <c r="Q536" s="21" t="e" cm="1">
        <f t="array" ref="Q536">INDEX(_xlfn.TEXTSPLIT(INDEX(_xlfn.TEXTSPLIT(טבלה1[[#This Row],[עמודה55]],"-"),2),"/"),1)</f>
        <v>#REF!</v>
      </c>
      <c r="R536" s="12" t="e">
        <f>AVERAGE(טבלה1[[#This Row],[עמודה59]:[עמודה60]])</f>
        <v>#VALUE!</v>
      </c>
      <c r="S536" s="3" t="e">
        <f>VALUE(SUBSTITUTE(טבלה1[[#This Row],[עמודה56]],"$",""))</f>
        <v>#VALUE!</v>
      </c>
      <c r="T536" s="3" t="e">
        <f>VALUE(SUBSTITUTE(טבלה1[[#This Row],[עמודה57]],"$",""))</f>
        <v>#REF!</v>
      </c>
      <c r="U536" s="3" t="e">
        <f>IF(טבלה1[[#This Row],[עמודה58]]&gt;30,"Yes","No")</f>
        <v>#VALUE!</v>
      </c>
    </row>
    <row r="537" spans="1:21" ht="13" x14ac:dyDescent="0.15">
      <c r="A537" s="8" t="s">
        <v>1340</v>
      </c>
      <c r="B537" s="9" t="s">
        <v>1341</v>
      </c>
      <c r="C537" s="9" t="s">
        <v>1339</v>
      </c>
      <c r="D537" s="9" t="s">
        <v>4</v>
      </c>
      <c r="E537" s="9" t="s">
        <v>4</v>
      </c>
      <c r="F537" s="9" t="s">
        <v>10</v>
      </c>
      <c r="G537" s="10">
        <v>0.5</v>
      </c>
      <c r="H537" s="11" t="str" cm="1">
        <f t="array" ref="H537">INDEX(_xlfn.TEXTSPLIT(טבלה1[[#This Row],[עמודה2]],","),1)</f>
        <v>Somerville</v>
      </c>
      <c r="I537" s="12" t="str" cm="1">
        <f t="array" ref="I537">INDEX(_xlfn.TEXTSPLIT(טבלה1[[#This Row],[עמודה2]],","),2)</f>
        <v xml:space="preserve"> MA</v>
      </c>
      <c r="J537" s="16" t="str">
        <f>_xlfn.CONCAT(טבלה1[[#This Row],[AI_Companies]]," ",טבלה1[[#This Row],[עמודה1]])</f>
        <v>Evergage https://www.evergage.com/</v>
      </c>
      <c r="K537" s="12">
        <v>50</v>
      </c>
      <c r="L537" s="12" t="str">
        <f>IF(טבלה1[[#This Row],[עמודה53]]&gt;2000,"Yes","No")</f>
        <v>No</v>
      </c>
      <c r="M537" s="12">
        <v>249</v>
      </c>
      <c r="N537" s="12">
        <f>AVERAGE(טבלה1[[#This Row],[עמודה52]:[עמודה53]])</f>
        <v>149.5</v>
      </c>
      <c r="O537" s="12" t="str">
        <f>IF(טבלה1[[#This Row],[עמודה4]]="&lt; $25 / hr","0$ - $25 / hr",טבלה1[[#This Row],[עמודה4]])</f>
        <v>Undisclosed</v>
      </c>
      <c r="P537" s="12" t="str" cm="1">
        <f t="array" ref="P537">INDEX(_xlfn.TEXTSPLIT(טבלה1[[#This Row],[עמודה55]],"-"),1)</f>
        <v>Undisclosed</v>
      </c>
      <c r="Q537" s="21" t="e" cm="1">
        <f t="array" ref="Q537">INDEX(_xlfn.TEXTSPLIT(INDEX(_xlfn.TEXTSPLIT(טבלה1[[#This Row],[עמודה55]],"-"),2),"/"),1)</f>
        <v>#REF!</v>
      </c>
      <c r="R537" s="12" t="e">
        <f>AVERAGE(טבלה1[[#This Row],[עמודה59]:[עמודה60]])</f>
        <v>#VALUE!</v>
      </c>
      <c r="S537" s="3" t="e">
        <f>VALUE(SUBSTITUTE(טבלה1[[#This Row],[עמודה56]],"$",""))</f>
        <v>#VALUE!</v>
      </c>
      <c r="T537" s="3" t="e">
        <f>VALUE(SUBSTITUTE(טבלה1[[#This Row],[עמודה57]],"$",""))</f>
        <v>#REF!</v>
      </c>
      <c r="U537" s="3" t="e">
        <f>IF(טבלה1[[#This Row],[עמודה58]]&gt;30,"Yes","No")</f>
        <v>#VALUE!</v>
      </c>
    </row>
    <row r="538" spans="1:21" ht="13" x14ac:dyDescent="0.15">
      <c r="A538" s="8" t="s">
        <v>1342</v>
      </c>
      <c r="B538" s="9" t="s">
        <v>1343</v>
      </c>
      <c r="C538" s="9" t="s">
        <v>1344</v>
      </c>
      <c r="D538" s="9" t="s">
        <v>4</v>
      </c>
      <c r="E538" s="9" t="s">
        <v>4</v>
      </c>
      <c r="F538" s="9" t="s">
        <v>10</v>
      </c>
      <c r="G538" s="10">
        <v>1</v>
      </c>
      <c r="H538" s="11" t="str" cm="1">
        <f t="array" ref="H538">INDEX(_xlfn.TEXTSPLIT(טבלה1[[#This Row],[עמודה2]],","),1)</f>
        <v>Auburn Hills</v>
      </c>
      <c r="I538" s="12" t="str" cm="1">
        <f t="array" ref="I538">INDEX(_xlfn.TEXTSPLIT(טבלה1[[#This Row],[עמודה2]],","),2)</f>
        <v xml:space="preserve"> MI</v>
      </c>
      <c r="J538" s="16" t="str">
        <f>_xlfn.CONCAT(טבלה1[[#This Row],[AI_Companies]]," ",טבלה1[[#This Row],[עמודה1]])</f>
        <v>DELMIAGlobalOperations https://www.3ds.com</v>
      </c>
      <c r="K538" s="12">
        <v>50</v>
      </c>
      <c r="L538" s="12" t="str">
        <f>IF(טבלה1[[#This Row],[עמודה53]]&gt;2000,"Yes","No")</f>
        <v>No</v>
      </c>
      <c r="M538" s="12">
        <v>249</v>
      </c>
      <c r="N538" s="12">
        <f>AVERAGE(טבלה1[[#This Row],[עמודה52]:[עמודה53]])</f>
        <v>149.5</v>
      </c>
      <c r="O538" s="12" t="str">
        <f>IF(טבלה1[[#This Row],[עמודה4]]="&lt; $25 / hr","0$ - $25 / hr",טבלה1[[#This Row],[עמודה4]])</f>
        <v>Undisclosed</v>
      </c>
      <c r="P538" s="12" t="str" cm="1">
        <f t="array" ref="P538">INDEX(_xlfn.TEXTSPLIT(טבלה1[[#This Row],[עמודה55]],"-"),1)</f>
        <v>Undisclosed</v>
      </c>
      <c r="Q538" s="21" t="e" cm="1">
        <f t="array" ref="Q538">INDEX(_xlfn.TEXTSPLIT(INDEX(_xlfn.TEXTSPLIT(טבלה1[[#This Row],[עמודה55]],"-"),2),"/"),1)</f>
        <v>#REF!</v>
      </c>
      <c r="R538" s="12" t="e">
        <f>AVERAGE(טבלה1[[#This Row],[עמודה59]:[עמודה60]])</f>
        <v>#VALUE!</v>
      </c>
      <c r="S538" s="3" t="e">
        <f>VALUE(SUBSTITUTE(טבלה1[[#This Row],[עמודה56]],"$",""))</f>
        <v>#VALUE!</v>
      </c>
      <c r="T538" s="3" t="e">
        <f>VALUE(SUBSTITUTE(טבלה1[[#This Row],[עמודה57]],"$",""))</f>
        <v>#REF!</v>
      </c>
      <c r="U538" s="3" t="e">
        <f>IF(טבלה1[[#This Row],[עמודה58]]&gt;30,"Yes","No")</f>
        <v>#VALUE!</v>
      </c>
    </row>
    <row r="539" spans="1:21" ht="13" x14ac:dyDescent="0.15">
      <c r="A539" s="8" t="s">
        <v>1345</v>
      </c>
      <c r="B539" s="9" t="s">
        <v>1346</v>
      </c>
      <c r="C539" s="9" t="s">
        <v>546</v>
      </c>
      <c r="D539" s="9" t="s">
        <v>4</v>
      </c>
      <c r="E539" s="9" t="s">
        <v>4</v>
      </c>
      <c r="F539" s="9" t="s">
        <v>5</v>
      </c>
      <c r="G539" s="10">
        <v>0.5</v>
      </c>
      <c r="H539" s="11" t="str" cm="1">
        <f t="array" ref="H539">INDEX(_xlfn.TEXTSPLIT(טבלה1[[#This Row],[עמודה2]],","),1)</f>
        <v>Chicago</v>
      </c>
      <c r="I539" s="12" t="str" cm="1">
        <f t="array" ref="I539">INDEX(_xlfn.TEXTSPLIT(טבלה1[[#This Row],[עמודה2]],","),2)</f>
        <v xml:space="preserve"> IL</v>
      </c>
      <c r="J539" s="16" t="str">
        <f>_xlfn.CONCAT(טבלה1[[#This Row],[AI_Companies]]," ",טבלה1[[#This Row],[עמודה1]])</f>
        <v>GumGum https://gumgum.com/</v>
      </c>
      <c r="K539" s="12">
        <v>250</v>
      </c>
      <c r="L539" s="12" t="str">
        <f>IF(טבלה1[[#This Row],[עמודה53]]&gt;2000,"Yes","No")</f>
        <v>No</v>
      </c>
      <c r="M539" s="12">
        <v>999</v>
      </c>
      <c r="N539" s="12">
        <f>AVERAGE(טבלה1[[#This Row],[עמודה52]:[עמודה53]])</f>
        <v>624.5</v>
      </c>
      <c r="O539" s="12" t="str">
        <f>IF(טבלה1[[#This Row],[עמודה4]]="&lt; $25 / hr","0$ - $25 / hr",טבלה1[[#This Row],[עמודה4]])</f>
        <v>Undisclosed</v>
      </c>
      <c r="P539" s="12" t="str" cm="1">
        <f t="array" ref="P539">INDEX(_xlfn.TEXTSPLIT(טבלה1[[#This Row],[עמודה55]],"-"),1)</f>
        <v>Undisclosed</v>
      </c>
      <c r="Q539" s="21" t="e" cm="1">
        <f t="array" ref="Q539">INDEX(_xlfn.TEXTSPLIT(INDEX(_xlfn.TEXTSPLIT(טבלה1[[#This Row],[עמודה55]],"-"),2),"/"),1)</f>
        <v>#REF!</v>
      </c>
      <c r="R539" s="12" t="e">
        <f>AVERAGE(טבלה1[[#This Row],[עמודה59]:[עמודה60]])</f>
        <v>#VALUE!</v>
      </c>
      <c r="S539" s="3" t="e">
        <f>VALUE(SUBSTITUTE(טבלה1[[#This Row],[עמודה56]],"$",""))</f>
        <v>#VALUE!</v>
      </c>
      <c r="T539" s="3" t="e">
        <f>VALUE(SUBSTITUTE(טבלה1[[#This Row],[עמודה57]],"$",""))</f>
        <v>#REF!</v>
      </c>
      <c r="U539" s="3" t="e">
        <f>IF(טבלה1[[#This Row],[עמודה58]]&gt;30,"Yes","No")</f>
        <v>#VALUE!</v>
      </c>
    </row>
    <row r="540" spans="1:21" ht="13" x14ac:dyDescent="0.15">
      <c r="A540" s="8" t="s">
        <v>1347</v>
      </c>
      <c r="B540" s="9" t="s">
        <v>1348</v>
      </c>
      <c r="C540" s="9" t="s">
        <v>1349</v>
      </c>
      <c r="D540" s="9" t="s">
        <v>4</v>
      </c>
      <c r="E540" s="9" t="s">
        <v>4</v>
      </c>
      <c r="F540" s="9" t="s">
        <v>10</v>
      </c>
      <c r="G540" s="10">
        <v>0.5</v>
      </c>
      <c r="H540" s="11" t="str" cm="1">
        <f t="array" ref="H540">INDEX(_xlfn.TEXTSPLIT(טבלה1[[#This Row],[עמודה2]],","),1)</f>
        <v>Menlo Park</v>
      </c>
      <c r="I540" s="12" t="str" cm="1">
        <f t="array" ref="I540">INDEX(_xlfn.TEXTSPLIT(טבלה1[[#This Row],[עמודה2]],","),2)</f>
        <v xml:space="preserve"> CA</v>
      </c>
      <c r="J540" s="16" t="str">
        <f>_xlfn.CONCAT(טבלה1[[#This Row],[AI_Companies]]," ",טבלה1[[#This Row],[עמודה1]])</f>
        <v>SymphonyAyasdiAI https://www.ayasdi.com/</v>
      </c>
      <c r="K540" s="12">
        <v>50</v>
      </c>
      <c r="L540" s="12" t="str">
        <f>IF(טבלה1[[#This Row],[עמודה53]]&gt;2000,"Yes","No")</f>
        <v>No</v>
      </c>
      <c r="M540" s="12">
        <v>249</v>
      </c>
      <c r="N540" s="12">
        <f>AVERAGE(טבלה1[[#This Row],[עמודה52]:[עמודה53]])</f>
        <v>149.5</v>
      </c>
      <c r="O540" s="12" t="str">
        <f>IF(טבלה1[[#This Row],[עמודה4]]="&lt; $25 / hr","0$ - $25 / hr",טבלה1[[#This Row],[עמודה4]])</f>
        <v>Undisclosed</v>
      </c>
      <c r="P540" s="12" t="str" cm="1">
        <f t="array" ref="P540">INDEX(_xlfn.TEXTSPLIT(טבלה1[[#This Row],[עמודה55]],"-"),1)</f>
        <v>Undisclosed</v>
      </c>
      <c r="Q540" s="21" t="e" cm="1">
        <f t="array" ref="Q540">INDEX(_xlfn.TEXTSPLIT(INDEX(_xlfn.TEXTSPLIT(טבלה1[[#This Row],[עמודה55]],"-"),2),"/"),1)</f>
        <v>#REF!</v>
      </c>
      <c r="R540" s="12" t="e">
        <f>AVERAGE(טבלה1[[#This Row],[עמודה59]:[עמודה60]])</f>
        <v>#VALUE!</v>
      </c>
      <c r="S540" s="3" t="e">
        <f>VALUE(SUBSTITUTE(טבלה1[[#This Row],[עמודה56]],"$",""))</f>
        <v>#VALUE!</v>
      </c>
      <c r="T540" s="3" t="e">
        <f>VALUE(SUBSTITUTE(טבלה1[[#This Row],[עמודה57]],"$",""))</f>
        <v>#REF!</v>
      </c>
      <c r="U540" s="3" t="e">
        <f>IF(טבלה1[[#This Row],[עמודה58]]&gt;30,"Yes","No")</f>
        <v>#VALUE!</v>
      </c>
    </row>
    <row r="541" spans="1:21" ht="13" x14ac:dyDescent="0.15">
      <c r="A541" s="8" t="s">
        <v>1350</v>
      </c>
      <c r="B541" s="9" t="s">
        <v>1351</v>
      </c>
      <c r="C541" s="9" t="s">
        <v>224</v>
      </c>
      <c r="D541" s="9" t="s">
        <v>4</v>
      </c>
      <c r="E541" s="9" t="s">
        <v>4</v>
      </c>
      <c r="F541" s="9" t="s">
        <v>29</v>
      </c>
      <c r="G541" s="10">
        <v>1</v>
      </c>
      <c r="H541" s="11" t="str" cm="1">
        <f t="array" ref="H541">INDEX(_xlfn.TEXTSPLIT(טבלה1[[#This Row],[עמודה2]],","),1)</f>
        <v>Redwood City</v>
      </c>
      <c r="I541" s="12" t="str" cm="1">
        <f t="array" ref="I541">INDEX(_xlfn.TEXTSPLIT(טבלה1[[#This Row],[עמודה2]],","),2)</f>
        <v xml:space="preserve"> CA</v>
      </c>
      <c r="J541" s="16" t="str">
        <f>_xlfn.CONCAT(טבלה1[[#This Row],[AI_Companies]]," ",טבלה1[[#This Row],[עמודה1]])</f>
        <v>Numenta https://numenta.com/</v>
      </c>
      <c r="K541" s="12">
        <v>10</v>
      </c>
      <c r="L541" s="12" t="str">
        <f>IF(טבלה1[[#This Row],[עמודה53]]&gt;2000,"Yes","No")</f>
        <v>No</v>
      </c>
      <c r="M541" s="12">
        <v>49</v>
      </c>
      <c r="N541" s="12">
        <f>AVERAGE(טבלה1[[#This Row],[עמודה52]:[עמודה53]])</f>
        <v>29.5</v>
      </c>
      <c r="O541" s="12" t="str">
        <f>IF(טבלה1[[#This Row],[עמודה4]]="&lt; $25 / hr","0$ - $25 / hr",טבלה1[[#This Row],[עמודה4]])</f>
        <v>Undisclosed</v>
      </c>
      <c r="P541" s="12" t="str" cm="1">
        <f t="array" ref="P541">INDEX(_xlfn.TEXTSPLIT(טבלה1[[#This Row],[עמודה55]],"-"),1)</f>
        <v>Undisclosed</v>
      </c>
      <c r="Q541" s="21" t="e" cm="1">
        <f t="array" ref="Q541">INDEX(_xlfn.TEXTSPLIT(INDEX(_xlfn.TEXTSPLIT(טבלה1[[#This Row],[עמודה55]],"-"),2),"/"),1)</f>
        <v>#REF!</v>
      </c>
      <c r="R541" s="12" t="e">
        <f>AVERAGE(טבלה1[[#This Row],[עמודה59]:[עמודה60]])</f>
        <v>#VALUE!</v>
      </c>
      <c r="S541" s="3" t="e">
        <f>VALUE(SUBSTITUTE(טבלה1[[#This Row],[עמודה56]],"$",""))</f>
        <v>#VALUE!</v>
      </c>
      <c r="T541" s="3" t="e">
        <f>VALUE(SUBSTITUTE(טבלה1[[#This Row],[עמודה57]],"$",""))</f>
        <v>#REF!</v>
      </c>
      <c r="U541" s="3" t="e">
        <f>IF(טבלה1[[#This Row],[עמודה58]]&gt;30,"Yes","No")</f>
        <v>#VALUE!</v>
      </c>
    </row>
    <row r="542" spans="1:21" ht="13" x14ac:dyDescent="0.15">
      <c r="A542" s="8" t="s">
        <v>1352</v>
      </c>
      <c r="B542" s="9" t="s">
        <v>1353</v>
      </c>
      <c r="C542" s="9" t="s">
        <v>20</v>
      </c>
      <c r="D542" s="9" t="s">
        <v>4</v>
      </c>
      <c r="E542" s="9" t="s">
        <v>4</v>
      </c>
      <c r="F542" s="9" t="s">
        <v>10</v>
      </c>
      <c r="G542" s="10">
        <v>1</v>
      </c>
      <c r="H542" s="11" t="str" cm="1">
        <f t="array" ref="H542">INDEX(_xlfn.TEXTSPLIT(טבלה1[[#This Row],[עמודה2]],","),1)</f>
        <v>New York</v>
      </c>
      <c r="I542" s="12" t="str" cm="1">
        <f t="array" ref="I542">INDEX(_xlfn.TEXTSPLIT(טבלה1[[#This Row],[עמודה2]],","),2)</f>
        <v xml:space="preserve"> NY</v>
      </c>
      <c r="J542" s="16" t="str">
        <f>_xlfn.CONCAT(טבלה1[[#This Row],[AI_Companies]]," ",טבלה1[[#This Row],[עמודה1]])</f>
        <v>Persado http://www.persado.com</v>
      </c>
      <c r="K542" s="12">
        <v>50</v>
      </c>
      <c r="L542" s="12" t="str">
        <f>IF(טבלה1[[#This Row],[עמודה53]]&gt;2000,"Yes","No")</f>
        <v>No</v>
      </c>
      <c r="M542" s="12">
        <v>249</v>
      </c>
      <c r="N542" s="12">
        <f>AVERAGE(טבלה1[[#This Row],[עמודה52]:[עמודה53]])</f>
        <v>149.5</v>
      </c>
      <c r="O542" s="12" t="str">
        <f>IF(טבלה1[[#This Row],[עמודה4]]="&lt; $25 / hr","0$ - $25 / hr",טבלה1[[#This Row],[עמודה4]])</f>
        <v>Undisclosed</v>
      </c>
      <c r="P542" s="12" t="str" cm="1">
        <f t="array" ref="P542">INDEX(_xlfn.TEXTSPLIT(טבלה1[[#This Row],[עמודה55]],"-"),1)</f>
        <v>Undisclosed</v>
      </c>
      <c r="Q542" s="21" t="e" cm="1">
        <f t="array" ref="Q542">INDEX(_xlfn.TEXTSPLIT(INDEX(_xlfn.TEXTSPLIT(טבלה1[[#This Row],[עמודה55]],"-"),2),"/"),1)</f>
        <v>#REF!</v>
      </c>
      <c r="R542" s="12" t="e">
        <f>AVERAGE(טבלה1[[#This Row],[עמודה59]:[עמודה60]])</f>
        <v>#VALUE!</v>
      </c>
      <c r="S542" s="3" t="e">
        <f>VALUE(SUBSTITUTE(טבלה1[[#This Row],[עמודה56]],"$",""))</f>
        <v>#VALUE!</v>
      </c>
      <c r="T542" s="3" t="e">
        <f>VALUE(SUBSTITUTE(טבלה1[[#This Row],[עמודה57]],"$",""))</f>
        <v>#REF!</v>
      </c>
      <c r="U542" s="3" t="e">
        <f>IF(טבלה1[[#This Row],[עמודה58]]&gt;30,"Yes","No")</f>
        <v>#VALUE!</v>
      </c>
    </row>
    <row r="543" spans="1:21" ht="13" x14ac:dyDescent="0.15">
      <c r="A543" s="8" t="s">
        <v>1354</v>
      </c>
      <c r="B543" s="9" t="s">
        <v>1355</v>
      </c>
      <c r="C543" s="9" t="s">
        <v>1356</v>
      </c>
      <c r="D543" s="9" t="s">
        <v>4</v>
      </c>
      <c r="E543" s="9" t="s">
        <v>4</v>
      </c>
      <c r="F543" s="14">
        <v>10000</v>
      </c>
      <c r="G543" s="10">
        <v>0.25</v>
      </c>
      <c r="H543" s="11" t="str" cm="1">
        <f t="array" ref="H543">INDEX(_xlfn.TEXTSPLIT(טבלה1[[#This Row],[עמודה2]],","),1)</f>
        <v>Cuautitlan Izcalli</v>
      </c>
      <c r="I543" s="12" t="str" cm="1">
        <f t="array" ref="I543">INDEX(_xlfn.TEXTSPLIT(טבלה1[[#This Row],[עמודה2]],","),2)</f>
        <v xml:space="preserve"> Mexico</v>
      </c>
      <c r="J543" s="16" t="str">
        <f>_xlfn.CONCAT(טבלה1[[#This Row],[AI_Companies]]," ",טבלה1[[#This Row],[עמודה1]])</f>
        <v>SamsungSdsMéxico http://www.samsungsds.com/</v>
      </c>
      <c r="K543" s="12">
        <v>10000</v>
      </c>
      <c r="L543" s="12" t="str">
        <f>IF(טבלה1[[#This Row],[עמודה53]]&gt;2000,"Yes","No")</f>
        <v>No</v>
      </c>
      <c r="M543" s="12"/>
      <c r="N543" s="12">
        <f>AVERAGE(טבלה1[[#This Row],[עמודה52]:[עמודה53]])</f>
        <v>10000</v>
      </c>
      <c r="O543" s="12" t="str">
        <f>IF(טבלה1[[#This Row],[עמודה4]]="&lt; $25 / hr","0$ - $25 / hr",טבלה1[[#This Row],[עמודה4]])</f>
        <v>Undisclosed</v>
      </c>
      <c r="P543" s="12" t="str" cm="1">
        <f t="array" ref="P543">INDEX(_xlfn.TEXTSPLIT(טבלה1[[#This Row],[עמודה55]],"-"),1)</f>
        <v>Undisclosed</v>
      </c>
      <c r="Q543" s="21" t="e" cm="1">
        <f t="array" ref="Q543">INDEX(_xlfn.TEXTSPLIT(INDEX(_xlfn.TEXTSPLIT(טבלה1[[#This Row],[עמודה55]],"-"),2),"/"),1)</f>
        <v>#REF!</v>
      </c>
      <c r="R543" s="12" t="e">
        <f>AVERAGE(טבלה1[[#This Row],[עמודה59]:[עמודה60]])</f>
        <v>#VALUE!</v>
      </c>
      <c r="S543" s="3" t="e">
        <f>VALUE(SUBSTITUTE(טבלה1[[#This Row],[עמודה56]],"$",""))</f>
        <v>#VALUE!</v>
      </c>
      <c r="T543" s="3" t="e">
        <f>VALUE(SUBSTITUTE(טבלה1[[#This Row],[עמודה57]],"$",""))</f>
        <v>#REF!</v>
      </c>
      <c r="U543" s="3" t="e">
        <f>IF(טבלה1[[#This Row],[עמודה58]]&gt;30,"Yes","No")</f>
        <v>#VALUE!</v>
      </c>
    </row>
    <row r="544" spans="1:21" ht="13" x14ac:dyDescent="0.15">
      <c r="A544" s="8" t="s">
        <v>1357</v>
      </c>
      <c r="B544" s="9" t="s">
        <v>1358</v>
      </c>
      <c r="C544" s="9" t="s">
        <v>1359</v>
      </c>
      <c r="D544" s="9" t="s">
        <v>4</v>
      </c>
      <c r="E544" s="9" t="s">
        <v>4</v>
      </c>
      <c r="F544" s="9" t="s">
        <v>25</v>
      </c>
      <c r="G544" s="10">
        <v>0.35</v>
      </c>
      <c r="H544" s="11" t="str" cm="1">
        <f t="array" ref="H544">INDEX(_xlfn.TEXTSPLIT(טבלה1[[#This Row],[עמודה2]],","),1)</f>
        <v>Wan Chai</v>
      </c>
      <c r="I544" s="12" t="str" cm="1">
        <f t="array" ref="I544">INDEX(_xlfn.TEXTSPLIT(טבלה1[[#This Row],[עמודה2]],","),2)</f>
        <v xml:space="preserve"> Hong Kong</v>
      </c>
      <c r="J544" s="16" t="str">
        <f>_xlfn.CONCAT(טבלה1[[#This Row],[AI_Companies]]," ",טבלה1[[#This Row],[עמודה1]])</f>
        <v>ABBYY http://www.abbyy.com/</v>
      </c>
      <c r="K544" s="14">
        <v>1000</v>
      </c>
      <c r="L544" s="12" t="str">
        <f>IF(טבלה1[[#This Row],[עמודה53]]&gt;2000,"Yes","No")</f>
        <v>Yes</v>
      </c>
      <c r="M544" s="14">
        <v>9999</v>
      </c>
      <c r="N544" s="12">
        <f>AVERAGE(טבלה1[[#This Row],[עמודה52]:[עמודה53]])</f>
        <v>5499.5</v>
      </c>
      <c r="O544" s="12" t="str">
        <f>IF(טבלה1[[#This Row],[עמודה4]]="&lt; $25 / hr","0$ - $25 / hr",טבלה1[[#This Row],[עמודה4]])</f>
        <v>Undisclosed</v>
      </c>
      <c r="P544" s="12" t="str" cm="1">
        <f t="array" ref="P544">INDEX(_xlfn.TEXTSPLIT(טבלה1[[#This Row],[עמודה55]],"-"),1)</f>
        <v>Undisclosed</v>
      </c>
      <c r="Q544" s="21" t="e" cm="1">
        <f t="array" ref="Q544">INDEX(_xlfn.TEXTSPLIT(INDEX(_xlfn.TEXTSPLIT(טבלה1[[#This Row],[עמודה55]],"-"),2),"/"),1)</f>
        <v>#REF!</v>
      </c>
      <c r="R544" s="12" t="e">
        <f>AVERAGE(טבלה1[[#This Row],[עמודה59]:[עמודה60]])</f>
        <v>#VALUE!</v>
      </c>
      <c r="S544" s="3" t="e">
        <f>VALUE(SUBSTITUTE(טבלה1[[#This Row],[עמודה56]],"$",""))</f>
        <v>#VALUE!</v>
      </c>
      <c r="T544" s="3" t="e">
        <f>VALUE(SUBSTITUTE(טבלה1[[#This Row],[עמודה57]],"$",""))</f>
        <v>#REF!</v>
      </c>
      <c r="U544" s="3" t="e">
        <f>IF(טבלה1[[#This Row],[עמודה58]]&gt;30,"Yes","No")</f>
        <v>#VALUE!</v>
      </c>
    </row>
    <row r="545" spans="1:21" ht="13" x14ac:dyDescent="0.15">
      <c r="A545" s="8" t="s">
        <v>1360</v>
      </c>
      <c r="B545" s="9" t="s">
        <v>1361</v>
      </c>
      <c r="C545" s="9" t="s">
        <v>1362</v>
      </c>
      <c r="D545" s="9" t="s">
        <v>4</v>
      </c>
      <c r="E545" s="9" t="s">
        <v>4</v>
      </c>
      <c r="F545" s="9" t="s">
        <v>10</v>
      </c>
      <c r="G545" s="10">
        <v>1</v>
      </c>
      <c r="H545" s="11" t="str" cm="1">
        <f t="array" ref="H545">INDEX(_xlfn.TEXTSPLIT(טבלה1[[#This Row],[עמודה2]],","),1)</f>
        <v>Costa Mesa</v>
      </c>
      <c r="I545" s="12" t="str" cm="1">
        <f t="array" ref="I545">INDEX(_xlfn.TEXTSPLIT(טבלה1[[#This Row],[עמודה2]],","),2)</f>
        <v xml:space="preserve"> CA</v>
      </c>
      <c r="J545" s="16" t="str">
        <f>_xlfn.CONCAT(טבלה1[[#This Row],[AI_Companies]]," ",טבלה1[[#This Row],[עמודה1]])</f>
        <v>Veritone https://www.veritone.com/</v>
      </c>
      <c r="K545" s="12">
        <v>50</v>
      </c>
      <c r="L545" s="12" t="str">
        <f>IF(טבלה1[[#This Row],[עמודה53]]&gt;2000,"Yes","No")</f>
        <v>No</v>
      </c>
      <c r="M545" s="12">
        <v>249</v>
      </c>
      <c r="N545" s="12">
        <f>AVERAGE(טבלה1[[#This Row],[עמודה52]:[עמודה53]])</f>
        <v>149.5</v>
      </c>
      <c r="O545" s="12" t="str">
        <f>IF(טבלה1[[#This Row],[עמודה4]]="&lt; $25 / hr","0$ - $25 / hr",טבלה1[[#This Row],[עמודה4]])</f>
        <v>Undisclosed</v>
      </c>
      <c r="P545" s="12" t="str" cm="1">
        <f t="array" ref="P545">INDEX(_xlfn.TEXTSPLIT(טבלה1[[#This Row],[עמודה55]],"-"),1)</f>
        <v>Undisclosed</v>
      </c>
      <c r="Q545" s="21" t="e" cm="1">
        <f t="array" ref="Q545">INDEX(_xlfn.TEXTSPLIT(INDEX(_xlfn.TEXTSPLIT(טבלה1[[#This Row],[עמודה55]],"-"),2),"/"),1)</f>
        <v>#REF!</v>
      </c>
      <c r="R545" s="12" t="e">
        <f>AVERAGE(טבלה1[[#This Row],[עמודה59]:[עמודה60]])</f>
        <v>#VALUE!</v>
      </c>
      <c r="S545" s="3" t="e">
        <f>VALUE(SUBSTITUTE(טבלה1[[#This Row],[עמודה56]],"$",""))</f>
        <v>#VALUE!</v>
      </c>
      <c r="T545" s="3" t="e">
        <f>VALUE(SUBSTITUTE(טבלה1[[#This Row],[עמודה57]],"$",""))</f>
        <v>#REF!</v>
      </c>
      <c r="U545" s="3" t="e">
        <f>IF(טבלה1[[#This Row],[עמודה58]]&gt;30,"Yes","No")</f>
        <v>#VALUE!</v>
      </c>
    </row>
    <row r="546" spans="1:21" ht="13" x14ac:dyDescent="0.15">
      <c r="A546" s="8" t="s">
        <v>1363</v>
      </c>
      <c r="B546" s="9" t="s">
        <v>1364</v>
      </c>
      <c r="C546" s="9" t="s">
        <v>1365</v>
      </c>
      <c r="D546" s="13">
        <v>10000</v>
      </c>
      <c r="E546" s="9" t="s">
        <v>14</v>
      </c>
      <c r="F546" s="9" t="s">
        <v>5</v>
      </c>
      <c r="G546" s="10">
        <v>0.2</v>
      </c>
      <c r="H546" s="11" t="str" cm="1">
        <f t="array" ref="H546">INDEX(_xlfn.TEXTSPLIT(טבלה1[[#This Row],[עמודה2]],","),1)</f>
        <v>Walpole</v>
      </c>
      <c r="I546" s="12" t="str" cm="1">
        <f t="array" ref="I546">INDEX(_xlfn.TEXTSPLIT(טבלה1[[#This Row],[עמודה2]],","),2)</f>
        <v xml:space="preserve"> MA</v>
      </c>
      <c r="J546" s="16" t="str">
        <f>_xlfn.CONCAT(טבלה1[[#This Row],[AI_Companies]]," ",טבלה1[[#This Row],[עמודה1]])</f>
        <v>Q3Technologies http://www.q3tech.com</v>
      </c>
      <c r="K546" s="12">
        <v>250</v>
      </c>
      <c r="L546" s="12" t="str">
        <f>IF(טבלה1[[#This Row],[עמודה53]]&gt;2000,"Yes","No")</f>
        <v>No</v>
      </c>
      <c r="M546" s="12">
        <v>999</v>
      </c>
      <c r="N546" s="12">
        <f>AVERAGE(טבלה1[[#This Row],[עמודה52]:[עמודה53]])</f>
        <v>624.5</v>
      </c>
      <c r="O546" s="12" t="str">
        <f>IF(טבלה1[[#This Row],[עמודה4]]="&lt; $25 / hr","0$ - $25 / hr",טבלה1[[#This Row],[עמודה4]])</f>
        <v>0$ - $25 / hr</v>
      </c>
      <c r="P546" s="12" t="str" cm="1">
        <f t="array" ref="P546">INDEX(_xlfn.TEXTSPLIT(טבלה1[[#This Row],[עמודה55]],"-"),1)</f>
        <v xml:space="preserve">0$ </v>
      </c>
      <c r="Q546" s="21" t="str" cm="1">
        <f t="array" ref="Q546">INDEX(_xlfn.TEXTSPLIT(INDEX(_xlfn.TEXTSPLIT(טבלה1[[#This Row],[עמודה55]],"-"),2),"/"),1)</f>
        <v xml:space="preserve"> $25 </v>
      </c>
      <c r="R546" s="12">
        <f>AVERAGE(טבלה1[[#This Row],[עמודה59]:[עמודה60]])</f>
        <v>12.5</v>
      </c>
      <c r="S546" s="3">
        <f>VALUE(SUBSTITUTE(טבלה1[[#This Row],[עמודה56]],"$",""))</f>
        <v>0</v>
      </c>
      <c r="T546" s="3">
        <f>VALUE(SUBSTITUTE(טבלה1[[#This Row],[עמודה57]],"$",""))</f>
        <v>25</v>
      </c>
      <c r="U546" s="3" t="str">
        <f>IF(טבלה1[[#This Row],[עמודה58]]&gt;30,"Yes","No")</f>
        <v>No</v>
      </c>
    </row>
    <row r="547" spans="1:21" ht="13" x14ac:dyDescent="0.15">
      <c r="A547" s="8" t="s">
        <v>1366</v>
      </c>
      <c r="B547" s="9" t="s">
        <v>1367</v>
      </c>
      <c r="C547" s="9" t="s">
        <v>20</v>
      </c>
      <c r="D547" s="13">
        <v>10000</v>
      </c>
      <c r="E547" s="9" t="s">
        <v>9</v>
      </c>
      <c r="F547" s="9" t="s">
        <v>25</v>
      </c>
      <c r="G547" s="10">
        <v>0.25</v>
      </c>
      <c r="H547" s="11" t="str" cm="1">
        <f t="array" ref="H547">INDEX(_xlfn.TEXTSPLIT(טבלה1[[#This Row],[עמודה2]],","),1)</f>
        <v>New York</v>
      </c>
      <c r="I547" s="12" t="str" cm="1">
        <f t="array" ref="I547">INDEX(_xlfn.TEXTSPLIT(טבלה1[[#This Row],[עמודה2]],","),2)</f>
        <v xml:space="preserve"> NY</v>
      </c>
      <c r="J547" s="16" t="str">
        <f>_xlfn.CONCAT(טבלה1[[#This Row],[AI_Companies]]," ",טבלה1[[#This Row],[עמודה1]])</f>
        <v>Synechron https://www.synechron.com/</v>
      </c>
      <c r="K547" s="14">
        <v>1000</v>
      </c>
      <c r="L547" s="12" t="str">
        <f>IF(טבלה1[[#This Row],[עמודה53]]&gt;2000,"Yes","No")</f>
        <v>Yes</v>
      </c>
      <c r="M547" s="14">
        <v>9999</v>
      </c>
      <c r="N547" s="12">
        <f>AVERAGE(טבלה1[[#This Row],[עמודה52]:[עמודה53]])</f>
        <v>5499.5</v>
      </c>
      <c r="O547" s="12" t="str">
        <f>IF(טבלה1[[#This Row],[עמודה4]]="&lt; $25 / hr","0$ - $25 / hr",טבלה1[[#This Row],[עמודה4]])</f>
        <v>$50 - $99 / hr</v>
      </c>
      <c r="P547" s="12" t="str" cm="1">
        <f t="array" ref="P547">INDEX(_xlfn.TEXTSPLIT(טבלה1[[#This Row],[עמודה55]],"-"),1)</f>
        <v xml:space="preserve">$50 </v>
      </c>
      <c r="Q547" s="21" t="str" cm="1">
        <f t="array" ref="Q547">INDEX(_xlfn.TEXTSPLIT(INDEX(_xlfn.TEXTSPLIT(טבלה1[[#This Row],[עמודה55]],"-"),2),"/"),1)</f>
        <v xml:space="preserve"> $99 </v>
      </c>
      <c r="R547" s="12">
        <f>AVERAGE(טבלה1[[#This Row],[עמודה59]:[עמודה60]])</f>
        <v>74.5</v>
      </c>
      <c r="S547" s="3">
        <f>VALUE(SUBSTITUTE(טבלה1[[#This Row],[עמודה56]],"$",""))</f>
        <v>50</v>
      </c>
      <c r="T547" s="3">
        <f>VALUE(SUBSTITUTE(טבלה1[[#This Row],[עמודה57]],"$",""))</f>
        <v>99</v>
      </c>
      <c r="U547" s="3" t="str">
        <f>IF(טבלה1[[#This Row],[עמודה58]]&gt;30,"Yes","No")</f>
        <v>Yes</v>
      </c>
    </row>
    <row r="548" spans="1:21" ht="13" x14ac:dyDescent="0.15">
      <c r="A548" s="8" t="s">
        <v>1368</v>
      </c>
      <c r="B548" s="9" t="s">
        <v>1369</v>
      </c>
      <c r="C548" s="9" t="s">
        <v>1370</v>
      </c>
      <c r="D548" s="13">
        <v>10000</v>
      </c>
      <c r="E548" s="9" t="s">
        <v>33</v>
      </c>
      <c r="F548" s="9" t="s">
        <v>5</v>
      </c>
      <c r="G548" s="10">
        <v>0.4</v>
      </c>
      <c r="H548" s="11" t="str" cm="1">
        <f t="array" ref="H548">INDEX(_xlfn.TEXTSPLIT(טבלה1[[#This Row],[עמודה2]],","),1)</f>
        <v>Romford</v>
      </c>
      <c r="I548" s="12" t="str" cm="1">
        <f t="array" ref="I548">INDEX(_xlfn.TEXTSPLIT(טבלה1[[#This Row],[עמודה2]],","),2)</f>
        <v xml:space="preserve"> United Kingdom</v>
      </c>
      <c r="J548" s="16" t="str">
        <f>_xlfn.CONCAT(טבלה1[[#This Row],[AI_Companies]]," ",טבלה1[[#This Row],[עמודה1]])</f>
        <v>MitosisTechnologies https://www.mitosistech.com</v>
      </c>
      <c r="K548" s="12">
        <v>250</v>
      </c>
      <c r="L548" s="12" t="str">
        <f>IF(טבלה1[[#This Row],[עמודה53]]&gt;2000,"Yes","No")</f>
        <v>No</v>
      </c>
      <c r="M548" s="12">
        <v>999</v>
      </c>
      <c r="N548" s="12">
        <f>AVERAGE(טבלה1[[#This Row],[עמודה52]:[עמודה53]])</f>
        <v>624.5</v>
      </c>
      <c r="O548" s="12" t="str">
        <f>IF(טבלה1[[#This Row],[עמודה4]]="&lt; $25 / hr","0$ - $25 / hr",טבלה1[[#This Row],[עמודה4]])</f>
        <v>$25 - $49 / hr</v>
      </c>
      <c r="P548" s="12" t="str" cm="1">
        <f t="array" ref="P548">INDEX(_xlfn.TEXTSPLIT(טבלה1[[#This Row],[עמודה55]],"-"),1)</f>
        <v xml:space="preserve">$25 </v>
      </c>
      <c r="Q548" s="21" t="str" cm="1">
        <f t="array" ref="Q548">INDEX(_xlfn.TEXTSPLIT(INDEX(_xlfn.TEXTSPLIT(טבלה1[[#This Row],[עמודה55]],"-"),2),"/"),1)</f>
        <v xml:space="preserve"> $49 </v>
      </c>
      <c r="R548" s="12">
        <f>AVERAGE(טבלה1[[#This Row],[עמודה59]:[עמודה60]])</f>
        <v>37</v>
      </c>
      <c r="S548" s="3">
        <f>VALUE(SUBSTITUTE(טבלה1[[#This Row],[עמודה56]],"$",""))</f>
        <v>25</v>
      </c>
      <c r="T548" s="3">
        <f>VALUE(SUBSTITUTE(טבלה1[[#This Row],[עמודה57]],"$",""))</f>
        <v>49</v>
      </c>
      <c r="U548" s="3" t="str">
        <f>IF(טבלה1[[#This Row],[עמודה58]]&gt;30,"Yes","No")</f>
        <v>Yes</v>
      </c>
    </row>
    <row r="549" spans="1:21" ht="13" x14ac:dyDescent="0.15">
      <c r="A549" s="8" t="s">
        <v>1371</v>
      </c>
      <c r="B549" s="9" t="s">
        <v>1372</v>
      </c>
      <c r="C549" s="9" t="s">
        <v>1373</v>
      </c>
      <c r="D549" s="9" t="s">
        <v>4</v>
      </c>
      <c r="E549" s="9" t="s">
        <v>4</v>
      </c>
      <c r="F549" s="9" t="s">
        <v>29</v>
      </c>
      <c r="G549" s="10">
        <v>1</v>
      </c>
      <c r="H549" s="11" t="str" cm="1">
        <f t="array" ref="H549">INDEX(_xlfn.TEXTSPLIT(טבלה1[[#This Row],[עמודה2]],","),1)</f>
        <v>Dublin 2</v>
      </c>
      <c r="I549" s="12" t="str" cm="1">
        <f t="array" ref="I549">INDEX(_xlfn.TEXTSPLIT(טבלה1[[#This Row],[עמודה2]],","),2)</f>
        <v xml:space="preserve"> Ireland</v>
      </c>
      <c r="J549" s="16" t="str">
        <f>_xlfn.CONCAT(טבלה1[[#This Row],[AI_Companies]]," ",טבלה1[[#This Row],[עמודה1]])</f>
        <v>AYLIEN https://aylien.com/</v>
      </c>
      <c r="K549" s="12">
        <v>10</v>
      </c>
      <c r="L549" s="12" t="str">
        <f>IF(טבלה1[[#This Row],[עמודה53]]&gt;2000,"Yes","No")</f>
        <v>No</v>
      </c>
      <c r="M549" s="12">
        <v>49</v>
      </c>
      <c r="N549" s="12">
        <f>AVERAGE(טבלה1[[#This Row],[עמודה52]:[עמודה53]])</f>
        <v>29.5</v>
      </c>
      <c r="O549" s="12" t="str">
        <f>IF(טבלה1[[#This Row],[עמודה4]]="&lt; $25 / hr","0$ - $25 / hr",טבלה1[[#This Row],[עמודה4]])</f>
        <v>Undisclosed</v>
      </c>
      <c r="P549" s="12" t="str" cm="1">
        <f t="array" ref="P549">INDEX(_xlfn.TEXTSPLIT(טבלה1[[#This Row],[עמודה55]],"-"),1)</f>
        <v>Undisclosed</v>
      </c>
      <c r="Q549" s="21" t="e" cm="1">
        <f t="array" ref="Q549">INDEX(_xlfn.TEXTSPLIT(INDEX(_xlfn.TEXTSPLIT(טבלה1[[#This Row],[עמודה55]],"-"),2),"/"),1)</f>
        <v>#REF!</v>
      </c>
      <c r="R549" s="12" t="e">
        <f>AVERAGE(טבלה1[[#This Row],[עמודה59]:[עמודה60]])</f>
        <v>#VALUE!</v>
      </c>
      <c r="S549" s="3" t="e">
        <f>VALUE(SUBSTITUTE(טבלה1[[#This Row],[עמודה56]],"$",""))</f>
        <v>#VALUE!</v>
      </c>
      <c r="T549" s="3" t="e">
        <f>VALUE(SUBSTITUTE(טבלה1[[#This Row],[עמודה57]],"$",""))</f>
        <v>#REF!</v>
      </c>
      <c r="U549" s="3" t="e">
        <f>IF(טבלה1[[#This Row],[עמודה58]]&gt;30,"Yes","No")</f>
        <v>#VALUE!</v>
      </c>
    </row>
    <row r="550" spans="1:21" ht="13" x14ac:dyDescent="0.15">
      <c r="A550" s="8" t="s">
        <v>1374</v>
      </c>
      <c r="B550" s="9" t="s">
        <v>1375</v>
      </c>
      <c r="C550" s="9" t="s">
        <v>686</v>
      </c>
      <c r="D550" s="9" t="s">
        <v>4</v>
      </c>
      <c r="E550" s="9" t="s">
        <v>4</v>
      </c>
      <c r="F550" s="9" t="s">
        <v>10</v>
      </c>
      <c r="G550" s="10">
        <v>1</v>
      </c>
      <c r="H550" s="11" t="str" cm="1">
        <f t="array" ref="H550">INDEX(_xlfn.TEXTSPLIT(טבלה1[[#This Row],[עמודה2]],","),1)</f>
        <v>Québec</v>
      </c>
      <c r="I550" s="12" t="str" cm="1">
        <f t="array" ref="I550">INDEX(_xlfn.TEXTSPLIT(טבלה1[[#This Row],[עמודה2]],","),2)</f>
        <v xml:space="preserve"> Canada</v>
      </c>
      <c r="J550" s="16" t="str">
        <f>_xlfn.CONCAT(טבלה1[[#This Row],[AI_Companies]]," ",טבלה1[[#This Row],[עמודה1]])</f>
        <v>Coveo https://www.coveo.com/en</v>
      </c>
      <c r="K550" s="12">
        <v>50</v>
      </c>
      <c r="L550" s="12" t="str">
        <f>IF(טבלה1[[#This Row],[עמודה53]]&gt;2000,"Yes","No")</f>
        <v>No</v>
      </c>
      <c r="M550" s="12">
        <v>249</v>
      </c>
      <c r="N550" s="12">
        <f>AVERAGE(טבלה1[[#This Row],[עמודה52]:[עמודה53]])</f>
        <v>149.5</v>
      </c>
      <c r="O550" s="12" t="str">
        <f>IF(טבלה1[[#This Row],[עמודה4]]="&lt; $25 / hr","0$ - $25 / hr",טבלה1[[#This Row],[עמודה4]])</f>
        <v>Undisclosed</v>
      </c>
      <c r="P550" s="12" t="str" cm="1">
        <f t="array" ref="P550">INDEX(_xlfn.TEXTSPLIT(טבלה1[[#This Row],[עמודה55]],"-"),1)</f>
        <v>Undisclosed</v>
      </c>
      <c r="Q550" s="21" t="e" cm="1">
        <f t="array" ref="Q550">INDEX(_xlfn.TEXTSPLIT(INDEX(_xlfn.TEXTSPLIT(טבלה1[[#This Row],[עמודה55]],"-"),2),"/"),1)</f>
        <v>#REF!</v>
      </c>
      <c r="R550" s="12" t="e">
        <f>AVERAGE(טבלה1[[#This Row],[עמודה59]:[עמודה60]])</f>
        <v>#VALUE!</v>
      </c>
      <c r="S550" s="3" t="e">
        <f>VALUE(SUBSTITUTE(טבלה1[[#This Row],[עמודה56]],"$",""))</f>
        <v>#VALUE!</v>
      </c>
      <c r="T550" s="3" t="e">
        <f>VALUE(SUBSTITUTE(טבלה1[[#This Row],[עמודה57]],"$",""))</f>
        <v>#REF!</v>
      </c>
      <c r="U550" s="3" t="e">
        <f>IF(טבלה1[[#This Row],[עמודה58]]&gt;30,"Yes","No")</f>
        <v>#VALUE!</v>
      </c>
    </row>
    <row r="551" spans="1:21" ht="13" x14ac:dyDescent="0.15">
      <c r="A551" s="8" t="s">
        <v>1376</v>
      </c>
      <c r="B551" s="9" t="s">
        <v>1377</v>
      </c>
      <c r="C551" s="9" t="s">
        <v>102</v>
      </c>
      <c r="D551" s="9" t="s">
        <v>4</v>
      </c>
      <c r="E551" s="9" t="s">
        <v>4</v>
      </c>
      <c r="F551" s="9" t="s">
        <v>10</v>
      </c>
      <c r="G551" s="10">
        <v>0.5</v>
      </c>
      <c r="H551" s="11" t="str" cm="1">
        <f t="array" ref="H551">INDEX(_xlfn.TEXTSPLIT(טבלה1[[#This Row],[עמודה2]],","),1)</f>
        <v>London</v>
      </c>
      <c r="I551" s="12" t="str" cm="1">
        <f t="array" ref="I551">INDEX(_xlfn.TEXTSPLIT(טבלה1[[#This Row],[עמודה2]],","),2)</f>
        <v xml:space="preserve"> United Kingdom</v>
      </c>
      <c r="J551" s="16" t="str">
        <f>_xlfn.CONCAT(טבלה1[[#This Row],[AI_Companies]]," ",טבלה1[[#This Row],[עמודה1]])</f>
        <v>LoopMe https://loopme.com/</v>
      </c>
      <c r="K551" s="12">
        <v>50</v>
      </c>
      <c r="L551" s="12" t="str">
        <f>IF(טבלה1[[#This Row],[עמודה53]]&gt;2000,"Yes","No")</f>
        <v>No</v>
      </c>
      <c r="M551" s="12">
        <v>249</v>
      </c>
      <c r="N551" s="12">
        <f>AVERAGE(טבלה1[[#This Row],[עמודה52]:[עמודה53]])</f>
        <v>149.5</v>
      </c>
      <c r="O551" s="12" t="str">
        <f>IF(טבלה1[[#This Row],[עמודה4]]="&lt; $25 / hr","0$ - $25 / hr",טבלה1[[#This Row],[עמודה4]])</f>
        <v>Undisclosed</v>
      </c>
      <c r="P551" s="12" t="str" cm="1">
        <f t="array" ref="P551">INDEX(_xlfn.TEXTSPLIT(טבלה1[[#This Row],[עמודה55]],"-"),1)</f>
        <v>Undisclosed</v>
      </c>
      <c r="Q551" s="21" t="e" cm="1">
        <f t="array" ref="Q551">INDEX(_xlfn.TEXTSPLIT(INDEX(_xlfn.TEXTSPLIT(טבלה1[[#This Row],[עמודה55]],"-"),2),"/"),1)</f>
        <v>#REF!</v>
      </c>
      <c r="R551" s="12" t="e">
        <f>AVERAGE(טבלה1[[#This Row],[עמודה59]:[עמודה60]])</f>
        <v>#VALUE!</v>
      </c>
      <c r="S551" s="3" t="e">
        <f>VALUE(SUBSTITUTE(טבלה1[[#This Row],[עמודה56]],"$",""))</f>
        <v>#VALUE!</v>
      </c>
      <c r="T551" s="3" t="e">
        <f>VALUE(SUBSTITUTE(טבלה1[[#This Row],[עמודה57]],"$",""))</f>
        <v>#REF!</v>
      </c>
      <c r="U551" s="3" t="e">
        <f>IF(טבלה1[[#This Row],[עמודה58]]&gt;30,"Yes","No")</f>
        <v>#VALUE!</v>
      </c>
    </row>
    <row r="552" spans="1:21" ht="13" x14ac:dyDescent="0.15">
      <c r="A552" s="8" t="s">
        <v>1378</v>
      </c>
      <c r="B552" s="9" t="s">
        <v>1379</v>
      </c>
      <c r="C552" s="9" t="s">
        <v>102</v>
      </c>
      <c r="D552" s="9" t="s">
        <v>4</v>
      </c>
      <c r="E552" s="9" t="s">
        <v>4</v>
      </c>
      <c r="F552" s="9" t="s">
        <v>29</v>
      </c>
      <c r="G552" s="10">
        <v>1</v>
      </c>
      <c r="H552" s="11" t="str" cm="1">
        <f t="array" ref="H552">INDEX(_xlfn.TEXTSPLIT(טבלה1[[#This Row],[עמודה2]],","),1)</f>
        <v>London</v>
      </c>
      <c r="I552" s="12" t="str" cm="1">
        <f t="array" ref="I552">INDEX(_xlfn.TEXTSPLIT(טבלה1[[#This Row],[עמודה2]],","),2)</f>
        <v xml:space="preserve"> United Kingdom</v>
      </c>
      <c r="J552" s="16" t="str">
        <f>_xlfn.CONCAT(טבלה1[[#This Row],[AI_Companies]]," ",טבלה1[[#This Row],[עמודה1]])</f>
        <v>DesktopGenetics https://www.deskgen.com/</v>
      </c>
      <c r="K552" s="12">
        <v>10</v>
      </c>
      <c r="L552" s="12" t="str">
        <f>IF(טבלה1[[#This Row],[עמודה53]]&gt;2000,"Yes","No")</f>
        <v>No</v>
      </c>
      <c r="M552" s="12">
        <v>49</v>
      </c>
      <c r="N552" s="12">
        <f>AVERAGE(טבלה1[[#This Row],[עמודה52]:[עמודה53]])</f>
        <v>29.5</v>
      </c>
      <c r="O552" s="12" t="str">
        <f>IF(טבלה1[[#This Row],[עמודה4]]="&lt; $25 / hr","0$ - $25 / hr",טבלה1[[#This Row],[עמודה4]])</f>
        <v>Undisclosed</v>
      </c>
      <c r="P552" s="12" t="str" cm="1">
        <f t="array" ref="P552">INDEX(_xlfn.TEXTSPLIT(טבלה1[[#This Row],[עמודה55]],"-"),1)</f>
        <v>Undisclosed</v>
      </c>
      <c r="Q552" s="21" t="e" cm="1">
        <f t="array" ref="Q552">INDEX(_xlfn.TEXTSPLIT(INDEX(_xlfn.TEXTSPLIT(טבלה1[[#This Row],[עמודה55]],"-"),2),"/"),1)</f>
        <v>#REF!</v>
      </c>
      <c r="R552" s="12" t="e">
        <f>AVERAGE(טבלה1[[#This Row],[עמודה59]:[עמודה60]])</f>
        <v>#VALUE!</v>
      </c>
      <c r="S552" s="3" t="e">
        <f>VALUE(SUBSTITUTE(טבלה1[[#This Row],[עמודה56]],"$",""))</f>
        <v>#VALUE!</v>
      </c>
      <c r="T552" s="3" t="e">
        <f>VALUE(SUBSTITUTE(טבלה1[[#This Row],[עמודה57]],"$",""))</f>
        <v>#REF!</v>
      </c>
      <c r="U552" s="3" t="e">
        <f>IF(טבלה1[[#This Row],[עמודה58]]&gt;30,"Yes","No")</f>
        <v>#VALUE!</v>
      </c>
    </row>
    <row r="553" spans="1:21" ht="13" x14ac:dyDescent="0.15">
      <c r="A553" s="8" t="s">
        <v>1380</v>
      </c>
      <c r="B553" s="9" t="s">
        <v>1381</v>
      </c>
      <c r="C553" s="9" t="s">
        <v>102</v>
      </c>
      <c r="D553" s="9" t="s">
        <v>4</v>
      </c>
      <c r="E553" s="9" t="s">
        <v>4</v>
      </c>
      <c r="F553" s="9" t="s">
        <v>10</v>
      </c>
      <c r="G553" s="10">
        <v>0.75</v>
      </c>
      <c r="H553" s="11" t="str" cm="1">
        <f t="array" ref="H553">INDEX(_xlfn.TEXTSPLIT(טבלה1[[#This Row],[עמודה2]],","),1)</f>
        <v>London</v>
      </c>
      <c r="I553" s="12" t="str" cm="1">
        <f t="array" ref="I553">INDEX(_xlfn.TEXTSPLIT(טבלה1[[#This Row],[עמודה2]],","),2)</f>
        <v xml:space="preserve"> United Kingdom</v>
      </c>
      <c r="J553" s="16" t="str">
        <f>_xlfn.CONCAT(טבלה1[[#This Row],[AI_Companies]]," ",טבלה1[[#This Row],[עמודה1]])</f>
        <v>Featurespace https://www.featurespace.com/</v>
      </c>
      <c r="K553" s="12">
        <v>50</v>
      </c>
      <c r="L553" s="12" t="str">
        <f>IF(טבלה1[[#This Row],[עמודה53]]&gt;2000,"Yes","No")</f>
        <v>No</v>
      </c>
      <c r="M553" s="12">
        <v>249</v>
      </c>
      <c r="N553" s="12">
        <f>AVERAGE(טבלה1[[#This Row],[עמודה52]:[עמודה53]])</f>
        <v>149.5</v>
      </c>
      <c r="O553" s="12" t="str">
        <f>IF(טבלה1[[#This Row],[עמודה4]]="&lt; $25 / hr","0$ - $25 / hr",טבלה1[[#This Row],[עמודה4]])</f>
        <v>Undisclosed</v>
      </c>
      <c r="P553" s="12" t="str" cm="1">
        <f t="array" ref="P553">INDEX(_xlfn.TEXTSPLIT(טבלה1[[#This Row],[עמודה55]],"-"),1)</f>
        <v>Undisclosed</v>
      </c>
      <c r="Q553" s="21" t="e" cm="1">
        <f t="array" ref="Q553">INDEX(_xlfn.TEXTSPLIT(INDEX(_xlfn.TEXTSPLIT(טבלה1[[#This Row],[עמודה55]],"-"),2),"/"),1)</f>
        <v>#REF!</v>
      </c>
      <c r="R553" s="12" t="e">
        <f>AVERAGE(טבלה1[[#This Row],[עמודה59]:[עמודה60]])</f>
        <v>#VALUE!</v>
      </c>
      <c r="S553" s="3" t="e">
        <f>VALUE(SUBSTITUTE(טבלה1[[#This Row],[עמודה56]],"$",""))</f>
        <v>#VALUE!</v>
      </c>
      <c r="T553" s="3" t="e">
        <f>VALUE(SUBSTITUTE(טבלה1[[#This Row],[עמודה57]],"$",""))</f>
        <v>#REF!</v>
      </c>
      <c r="U553" s="3" t="e">
        <f>IF(טבלה1[[#This Row],[עמודה58]]&gt;30,"Yes","No")</f>
        <v>#VALUE!</v>
      </c>
    </row>
    <row r="554" spans="1:21" ht="13" x14ac:dyDescent="0.15">
      <c r="A554" s="8" t="s">
        <v>1382</v>
      </c>
      <c r="B554" s="9" t="s">
        <v>1383</v>
      </c>
      <c r="C554" s="9" t="s">
        <v>102</v>
      </c>
      <c r="D554" s="9" t="s">
        <v>4</v>
      </c>
      <c r="E554" s="9" t="s">
        <v>4</v>
      </c>
      <c r="F554" s="9" t="s">
        <v>10</v>
      </c>
      <c r="G554" s="10">
        <v>1</v>
      </c>
      <c r="H554" s="11" t="str" cm="1">
        <f t="array" ref="H554">INDEX(_xlfn.TEXTSPLIT(טבלה1[[#This Row],[עמודה2]],","),1)</f>
        <v>London</v>
      </c>
      <c r="I554" s="12" t="str" cm="1">
        <f t="array" ref="I554">INDEX(_xlfn.TEXTSPLIT(טבלה1[[#This Row],[עמודה2]],","),2)</f>
        <v xml:space="preserve"> United Kingdom</v>
      </c>
      <c r="J554" s="16" t="str">
        <f>_xlfn.CONCAT(טבלה1[[#This Row],[AI_Companies]]," ",טבלה1[[#This Row],[עמודה1]])</f>
        <v>WIREWAX https://www.wirewax.com/</v>
      </c>
      <c r="K554" s="12">
        <v>50</v>
      </c>
      <c r="L554" s="12" t="str">
        <f>IF(טבלה1[[#This Row],[עמודה53]]&gt;2000,"Yes","No")</f>
        <v>No</v>
      </c>
      <c r="M554" s="12">
        <v>249</v>
      </c>
      <c r="N554" s="12">
        <f>AVERAGE(טבלה1[[#This Row],[עמודה52]:[עמודה53]])</f>
        <v>149.5</v>
      </c>
      <c r="O554" s="12" t="str">
        <f>IF(טבלה1[[#This Row],[עמודה4]]="&lt; $25 / hr","0$ - $25 / hr",טבלה1[[#This Row],[עמודה4]])</f>
        <v>Undisclosed</v>
      </c>
      <c r="P554" s="12" t="str" cm="1">
        <f t="array" ref="P554">INDEX(_xlfn.TEXTSPLIT(טבלה1[[#This Row],[עמודה55]],"-"),1)</f>
        <v>Undisclosed</v>
      </c>
      <c r="Q554" s="21" t="e" cm="1">
        <f t="array" ref="Q554">INDEX(_xlfn.TEXTSPLIT(INDEX(_xlfn.TEXTSPLIT(טבלה1[[#This Row],[עמודה55]],"-"),2),"/"),1)</f>
        <v>#REF!</v>
      </c>
      <c r="R554" s="12" t="e">
        <f>AVERAGE(טבלה1[[#This Row],[עמודה59]:[עמודה60]])</f>
        <v>#VALUE!</v>
      </c>
      <c r="S554" s="3" t="e">
        <f>VALUE(SUBSTITUTE(טבלה1[[#This Row],[עמודה56]],"$",""))</f>
        <v>#VALUE!</v>
      </c>
      <c r="T554" s="3" t="e">
        <f>VALUE(SUBSTITUTE(טבלה1[[#This Row],[עמודה57]],"$",""))</f>
        <v>#REF!</v>
      </c>
      <c r="U554" s="3" t="e">
        <f>IF(טבלה1[[#This Row],[עמודה58]]&gt;30,"Yes","No")</f>
        <v>#VALUE!</v>
      </c>
    </row>
    <row r="555" spans="1:21" ht="13" x14ac:dyDescent="0.15">
      <c r="A555" s="8" t="s">
        <v>1384</v>
      </c>
      <c r="B555" s="9" t="s">
        <v>1385</v>
      </c>
      <c r="C555" s="9" t="s">
        <v>8</v>
      </c>
      <c r="D555" s="9" t="s">
        <v>4</v>
      </c>
      <c r="E555" s="9" t="s">
        <v>4</v>
      </c>
      <c r="F555" s="9" t="s">
        <v>10</v>
      </c>
      <c r="G555" s="10">
        <v>0.6</v>
      </c>
      <c r="H555" s="11" t="str" cm="1">
        <f t="array" ref="H555">INDEX(_xlfn.TEXTSPLIT(טבלה1[[#This Row],[עמודה2]],","),1)</f>
        <v>Austin</v>
      </c>
      <c r="I555" s="12" t="str" cm="1">
        <f t="array" ref="I555">INDEX(_xlfn.TEXTSPLIT(טבלה1[[#This Row],[עמודה2]],","),2)</f>
        <v xml:space="preserve"> TX</v>
      </c>
      <c r="J555" s="16" t="str">
        <f>_xlfn.CONCAT(טבלה1[[#This Row],[AI_Companies]]," ",טבלה1[[#This Row],[עמודה1]])</f>
        <v>Cycorp http://www.cyc.com/</v>
      </c>
      <c r="K555" s="12">
        <v>50</v>
      </c>
      <c r="L555" s="12" t="str">
        <f>IF(טבלה1[[#This Row],[עמודה53]]&gt;2000,"Yes","No")</f>
        <v>No</v>
      </c>
      <c r="M555" s="12">
        <v>249</v>
      </c>
      <c r="N555" s="12">
        <f>AVERAGE(טבלה1[[#This Row],[עמודה52]:[עמודה53]])</f>
        <v>149.5</v>
      </c>
      <c r="O555" s="12" t="str">
        <f>IF(טבלה1[[#This Row],[עמודה4]]="&lt; $25 / hr","0$ - $25 / hr",טבלה1[[#This Row],[עמודה4]])</f>
        <v>Undisclosed</v>
      </c>
      <c r="P555" s="12" t="str" cm="1">
        <f t="array" ref="P555">INDEX(_xlfn.TEXTSPLIT(טבלה1[[#This Row],[עמודה55]],"-"),1)</f>
        <v>Undisclosed</v>
      </c>
      <c r="Q555" s="21" t="e" cm="1">
        <f t="array" ref="Q555">INDEX(_xlfn.TEXTSPLIT(INDEX(_xlfn.TEXTSPLIT(טבלה1[[#This Row],[עמודה55]],"-"),2),"/"),1)</f>
        <v>#REF!</v>
      </c>
      <c r="R555" s="12" t="e">
        <f>AVERAGE(טבלה1[[#This Row],[עמודה59]:[עמודה60]])</f>
        <v>#VALUE!</v>
      </c>
      <c r="S555" s="3" t="e">
        <f>VALUE(SUBSTITUTE(טבלה1[[#This Row],[עמודה56]],"$",""))</f>
        <v>#VALUE!</v>
      </c>
      <c r="T555" s="3" t="e">
        <f>VALUE(SUBSTITUTE(טבלה1[[#This Row],[עמודה57]],"$",""))</f>
        <v>#REF!</v>
      </c>
      <c r="U555" s="3" t="e">
        <f>IF(טבלה1[[#This Row],[עמודה58]]&gt;30,"Yes","No")</f>
        <v>#VALUE!</v>
      </c>
    </row>
    <row r="556" spans="1:21" ht="13" x14ac:dyDescent="0.15">
      <c r="A556" s="8" t="s">
        <v>1386</v>
      </c>
      <c r="B556" s="9" t="s">
        <v>1387</v>
      </c>
      <c r="C556" s="9" t="s">
        <v>218</v>
      </c>
      <c r="D556" s="13">
        <v>50000</v>
      </c>
      <c r="E556" s="9" t="s">
        <v>21</v>
      </c>
      <c r="F556" s="9" t="s">
        <v>10</v>
      </c>
      <c r="G556" s="10">
        <v>0.8</v>
      </c>
      <c r="H556" s="11" t="str" cm="1">
        <f t="array" ref="H556">INDEX(_xlfn.TEXTSPLIT(טבלה1[[#This Row],[עמודה2]],","),1)</f>
        <v>Warsaw</v>
      </c>
      <c r="I556" s="12" t="str" cm="1">
        <f t="array" ref="I556">INDEX(_xlfn.TEXTSPLIT(טבלה1[[#This Row],[עמודה2]],","),2)</f>
        <v xml:space="preserve"> Poland</v>
      </c>
      <c r="J556" s="16" t="str">
        <f>_xlfn.CONCAT(טבלה1[[#This Row],[AI_Companies]]," ",טבלה1[[#This Row],[עמודה1]])</f>
        <v>deepsense.ai http://www.deepsense.ai</v>
      </c>
      <c r="K556" s="12">
        <v>50</v>
      </c>
      <c r="L556" s="12" t="str">
        <f>IF(טבלה1[[#This Row],[עמודה53]]&gt;2000,"Yes","No")</f>
        <v>No</v>
      </c>
      <c r="M556" s="12">
        <v>249</v>
      </c>
      <c r="N556" s="12">
        <f>AVERAGE(טבלה1[[#This Row],[עמודה52]:[עמודה53]])</f>
        <v>149.5</v>
      </c>
      <c r="O556" s="12" t="str">
        <f>IF(טבלה1[[#This Row],[עמודה4]]="&lt; $25 / hr","0$ - $25 / hr",טבלה1[[#This Row],[עמודה4]])</f>
        <v>$100 - $149 / hr</v>
      </c>
      <c r="P556" s="12" t="str" cm="1">
        <f t="array" ref="P556">INDEX(_xlfn.TEXTSPLIT(טבלה1[[#This Row],[עמודה55]],"-"),1)</f>
        <v xml:space="preserve">$100 </v>
      </c>
      <c r="Q556" s="21" t="str" cm="1">
        <f t="array" ref="Q556">INDEX(_xlfn.TEXTSPLIT(INDEX(_xlfn.TEXTSPLIT(טבלה1[[#This Row],[עמודה55]],"-"),2),"/"),1)</f>
        <v xml:space="preserve"> $149 </v>
      </c>
      <c r="R556" s="12">
        <f>AVERAGE(טבלה1[[#This Row],[עמודה59]:[עמודה60]])</f>
        <v>124.5</v>
      </c>
      <c r="S556" s="3">
        <f>VALUE(SUBSTITUTE(טבלה1[[#This Row],[עמודה56]],"$",""))</f>
        <v>100</v>
      </c>
      <c r="T556" s="3">
        <f>VALUE(SUBSTITUTE(טבלה1[[#This Row],[עמודה57]],"$",""))</f>
        <v>149</v>
      </c>
      <c r="U556" s="3" t="str">
        <f>IF(טבלה1[[#This Row],[עמודה58]]&gt;30,"Yes","No")</f>
        <v>Yes</v>
      </c>
    </row>
    <row r="557" spans="1:21" ht="13" x14ac:dyDescent="0.15">
      <c r="A557" s="8" t="s">
        <v>1388</v>
      </c>
      <c r="B557" s="9" t="s">
        <v>1389</v>
      </c>
      <c r="C557" s="9" t="s">
        <v>134</v>
      </c>
      <c r="D557" s="9" t="s">
        <v>4</v>
      </c>
      <c r="E557" s="9" t="s">
        <v>4</v>
      </c>
      <c r="F557" s="9" t="s">
        <v>10</v>
      </c>
      <c r="G557" s="10">
        <v>0.5</v>
      </c>
      <c r="H557" s="11" t="str" cm="1">
        <f t="array" ref="H557">INDEX(_xlfn.TEXTSPLIT(טבלה1[[#This Row],[עמודה2]],","),1)</f>
        <v>Alpharetta</v>
      </c>
      <c r="I557" s="12" t="str" cm="1">
        <f t="array" ref="I557">INDEX(_xlfn.TEXTSPLIT(טבלה1[[#This Row],[עמודה2]],","),2)</f>
        <v xml:space="preserve"> GA</v>
      </c>
      <c r="J557" s="16" t="str">
        <f>_xlfn.CONCAT(טבלה1[[#This Row],[AI_Companies]]," ",טבלה1[[#This Row],[עמודה1]])</f>
        <v>Jacada https://www.jacada.com/</v>
      </c>
      <c r="K557" s="12">
        <v>50</v>
      </c>
      <c r="L557" s="12" t="str">
        <f>IF(טבלה1[[#This Row],[עמודה53]]&gt;2000,"Yes","No")</f>
        <v>No</v>
      </c>
      <c r="M557" s="12">
        <v>249</v>
      </c>
      <c r="N557" s="12">
        <f>AVERAGE(טבלה1[[#This Row],[עמודה52]:[עמודה53]])</f>
        <v>149.5</v>
      </c>
      <c r="O557" s="12" t="str">
        <f>IF(טבלה1[[#This Row],[עמודה4]]="&lt; $25 / hr","0$ - $25 / hr",טבלה1[[#This Row],[עמודה4]])</f>
        <v>Undisclosed</v>
      </c>
      <c r="P557" s="12" t="str" cm="1">
        <f t="array" ref="P557">INDEX(_xlfn.TEXTSPLIT(טבלה1[[#This Row],[עמודה55]],"-"),1)</f>
        <v>Undisclosed</v>
      </c>
      <c r="Q557" s="21" t="e" cm="1">
        <f t="array" ref="Q557">INDEX(_xlfn.TEXTSPLIT(INDEX(_xlfn.TEXTSPLIT(טבלה1[[#This Row],[עמודה55]],"-"),2),"/"),1)</f>
        <v>#REF!</v>
      </c>
      <c r="R557" s="12" t="e">
        <f>AVERAGE(טבלה1[[#This Row],[עמודה59]:[עמודה60]])</f>
        <v>#VALUE!</v>
      </c>
      <c r="S557" s="3" t="e">
        <f>VALUE(SUBSTITUTE(טבלה1[[#This Row],[עמודה56]],"$",""))</f>
        <v>#VALUE!</v>
      </c>
      <c r="T557" s="3" t="e">
        <f>VALUE(SUBSTITUTE(טבלה1[[#This Row],[עמודה57]],"$",""))</f>
        <v>#REF!</v>
      </c>
      <c r="U557" s="3" t="e">
        <f>IF(טבלה1[[#This Row],[עמודה58]]&gt;30,"Yes","No")</f>
        <v>#VALUE!</v>
      </c>
    </row>
    <row r="558" spans="1:21" ht="13" x14ac:dyDescent="0.15">
      <c r="A558" s="8" t="s">
        <v>1390</v>
      </c>
      <c r="B558" s="9" t="s">
        <v>1391</v>
      </c>
      <c r="C558" s="9" t="s">
        <v>1317</v>
      </c>
      <c r="D558" s="9" t="s">
        <v>4</v>
      </c>
      <c r="E558" s="9" t="s">
        <v>4</v>
      </c>
      <c r="F558" s="9" t="s">
        <v>29</v>
      </c>
      <c r="G558" s="10">
        <v>1</v>
      </c>
      <c r="H558" s="11" t="str" cm="1">
        <f t="array" ref="H558">INDEX(_xlfn.TEXTSPLIT(טבלה1[[#This Row],[עמודה2]],","),1)</f>
        <v>Sydney</v>
      </c>
      <c r="I558" s="12" t="str" cm="1">
        <f t="array" ref="I558">INDEX(_xlfn.TEXTSPLIT(טבלה1[[#This Row],[עמודה2]],","),2)</f>
        <v xml:space="preserve"> Australia</v>
      </c>
      <c r="J558" s="16" t="str">
        <f>_xlfn.CONCAT(טבלה1[[#This Row],[AI_Companies]]," ",טבלה1[[#This Row],[עמודה1]])</f>
        <v>BetaSharesETFs https://www.betashares.com.au/</v>
      </c>
      <c r="K558" s="12">
        <v>10</v>
      </c>
      <c r="L558" s="12" t="str">
        <f>IF(טבלה1[[#This Row],[עמודה53]]&gt;2000,"Yes","No")</f>
        <v>No</v>
      </c>
      <c r="M558" s="12">
        <v>49</v>
      </c>
      <c r="N558" s="12">
        <f>AVERAGE(טבלה1[[#This Row],[עמודה52]:[עמודה53]])</f>
        <v>29.5</v>
      </c>
      <c r="O558" s="12" t="str">
        <f>IF(טבלה1[[#This Row],[עמודה4]]="&lt; $25 / hr","0$ - $25 / hr",טבלה1[[#This Row],[עמודה4]])</f>
        <v>Undisclosed</v>
      </c>
      <c r="P558" s="12" t="str" cm="1">
        <f t="array" ref="P558">INDEX(_xlfn.TEXTSPLIT(טבלה1[[#This Row],[עמודה55]],"-"),1)</f>
        <v>Undisclosed</v>
      </c>
      <c r="Q558" s="21" t="e" cm="1">
        <f t="array" ref="Q558">INDEX(_xlfn.TEXTSPLIT(INDEX(_xlfn.TEXTSPLIT(טבלה1[[#This Row],[עמודה55]],"-"),2),"/"),1)</f>
        <v>#REF!</v>
      </c>
      <c r="R558" s="12" t="e">
        <f>AVERAGE(טבלה1[[#This Row],[עמודה59]:[עמודה60]])</f>
        <v>#VALUE!</v>
      </c>
      <c r="S558" s="3" t="e">
        <f>VALUE(SUBSTITUTE(טבלה1[[#This Row],[עמודה56]],"$",""))</f>
        <v>#VALUE!</v>
      </c>
      <c r="T558" s="3" t="e">
        <f>VALUE(SUBSTITUTE(טבלה1[[#This Row],[עמודה57]],"$",""))</f>
        <v>#REF!</v>
      </c>
      <c r="U558" s="3" t="e">
        <f>IF(טבלה1[[#This Row],[עמודה58]]&gt;30,"Yes","No")</f>
        <v>#VALUE!</v>
      </c>
    </row>
    <row r="559" spans="1:21" ht="13" x14ac:dyDescent="0.15">
      <c r="A559" s="8" t="s">
        <v>1392</v>
      </c>
      <c r="B559" s="9" t="s">
        <v>1393</v>
      </c>
      <c r="C559" s="9" t="s">
        <v>1394</v>
      </c>
      <c r="D559" s="9" t="s">
        <v>4</v>
      </c>
      <c r="E559" s="9" t="s">
        <v>4</v>
      </c>
      <c r="F559" s="9" t="s">
        <v>29</v>
      </c>
      <c r="G559" s="10">
        <v>1</v>
      </c>
      <c r="H559" s="11" t="str" cm="1">
        <f t="array" ref="H559">INDEX(_xlfn.TEXTSPLIT(טבלה1[[#This Row],[עמודה2]],","),1)</f>
        <v>Pasadena</v>
      </c>
      <c r="I559" s="12" t="str" cm="1">
        <f t="array" ref="I559">INDEX(_xlfn.TEXTSPLIT(טבלה1[[#This Row],[עמודה2]],","),2)</f>
        <v xml:space="preserve"> CA</v>
      </c>
      <c r="J559" s="16" t="str">
        <f>_xlfn.CONCAT(טבלה1[[#This Row],[AI_Companies]]," ",טבלה1[[#This Row],[עמודה1]])</f>
        <v>ObEN https://oben.me/</v>
      </c>
      <c r="K559" s="12">
        <v>10</v>
      </c>
      <c r="L559" s="12" t="str">
        <f>IF(טבלה1[[#This Row],[עמודה53]]&gt;2000,"Yes","No")</f>
        <v>No</v>
      </c>
      <c r="M559" s="12">
        <v>49</v>
      </c>
      <c r="N559" s="12">
        <f>AVERAGE(טבלה1[[#This Row],[עמודה52]:[עמודה53]])</f>
        <v>29.5</v>
      </c>
      <c r="O559" s="12" t="str">
        <f>IF(טבלה1[[#This Row],[עמודה4]]="&lt; $25 / hr","0$ - $25 / hr",טבלה1[[#This Row],[עמודה4]])</f>
        <v>Undisclosed</v>
      </c>
      <c r="P559" s="12" t="str" cm="1">
        <f t="array" ref="P559">INDEX(_xlfn.TEXTSPLIT(טבלה1[[#This Row],[עמודה55]],"-"),1)</f>
        <v>Undisclosed</v>
      </c>
      <c r="Q559" s="21" t="e" cm="1">
        <f t="array" ref="Q559">INDEX(_xlfn.TEXTSPLIT(INDEX(_xlfn.TEXTSPLIT(טבלה1[[#This Row],[עמודה55]],"-"),2),"/"),1)</f>
        <v>#REF!</v>
      </c>
      <c r="R559" s="12" t="e">
        <f>AVERAGE(טבלה1[[#This Row],[עמודה59]:[עמודה60]])</f>
        <v>#VALUE!</v>
      </c>
      <c r="S559" s="3" t="e">
        <f>VALUE(SUBSTITUTE(טבלה1[[#This Row],[עמודה56]],"$",""))</f>
        <v>#VALUE!</v>
      </c>
      <c r="T559" s="3" t="e">
        <f>VALUE(SUBSTITUTE(טבלה1[[#This Row],[עמודה57]],"$",""))</f>
        <v>#REF!</v>
      </c>
      <c r="U559" s="3" t="e">
        <f>IF(טבלה1[[#This Row],[עמודה58]]&gt;30,"Yes","No")</f>
        <v>#VALUE!</v>
      </c>
    </row>
    <row r="560" spans="1:21" ht="13" x14ac:dyDescent="0.15">
      <c r="A560" s="8" t="s">
        <v>1395</v>
      </c>
      <c r="B560" s="9" t="s">
        <v>1396</v>
      </c>
      <c r="C560" s="9" t="s">
        <v>1397</v>
      </c>
      <c r="D560" s="9" t="s">
        <v>4</v>
      </c>
      <c r="E560" s="9" t="s">
        <v>4</v>
      </c>
      <c r="F560" s="9" t="s">
        <v>5</v>
      </c>
      <c r="G560" s="10">
        <v>1</v>
      </c>
      <c r="H560" s="11" t="str" cm="1">
        <f t="array" ref="H560">INDEX(_xlfn.TEXTSPLIT(טבלה1[[#This Row],[עמודה2]],","),1)</f>
        <v>Pittsburgh</v>
      </c>
      <c r="I560" s="12" t="str" cm="1">
        <f t="array" ref="I560">INDEX(_xlfn.TEXTSPLIT(טבלה1[[#This Row],[עמודה2]],","),2)</f>
        <v xml:space="preserve"> PA</v>
      </c>
      <c r="J560" s="16" t="str">
        <f>_xlfn.CONCAT(טבלה1[[#This Row],[AI_Companies]]," ",טבלה1[[#This Row],[עמודה1]])</f>
        <v>ArgoAI https://www.argo.ai/</v>
      </c>
      <c r="K560" s="12">
        <v>250</v>
      </c>
      <c r="L560" s="12" t="str">
        <f>IF(טבלה1[[#This Row],[עמודה53]]&gt;2000,"Yes","No")</f>
        <v>No</v>
      </c>
      <c r="M560" s="12">
        <v>999</v>
      </c>
      <c r="N560" s="12">
        <f>AVERAGE(טבלה1[[#This Row],[עמודה52]:[עמודה53]])</f>
        <v>624.5</v>
      </c>
      <c r="O560" s="12" t="str">
        <f>IF(טבלה1[[#This Row],[עמודה4]]="&lt; $25 / hr","0$ - $25 / hr",טבלה1[[#This Row],[עמודה4]])</f>
        <v>Undisclosed</v>
      </c>
      <c r="P560" s="12" t="str" cm="1">
        <f t="array" ref="P560">INDEX(_xlfn.TEXTSPLIT(טבלה1[[#This Row],[עמודה55]],"-"),1)</f>
        <v>Undisclosed</v>
      </c>
      <c r="Q560" s="21" t="e" cm="1">
        <f t="array" ref="Q560">INDEX(_xlfn.TEXTSPLIT(INDEX(_xlfn.TEXTSPLIT(טבלה1[[#This Row],[עמודה55]],"-"),2),"/"),1)</f>
        <v>#REF!</v>
      </c>
      <c r="R560" s="12" t="e">
        <f>AVERAGE(טבלה1[[#This Row],[עמודה59]:[עמודה60]])</f>
        <v>#VALUE!</v>
      </c>
      <c r="S560" s="3" t="e">
        <f>VALUE(SUBSTITUTE(טבלה1[[#This Row],[עמודה56]],"$",""))</f>
        <v>#VALUE!</v>
      </c>
      <c r="T560" s="3" t="e">
        <f>VALUE(SUBSTITUTE(טבלה1[[#This Row],[עמודה57]],"$",""))</f>
        <v>#REF!</v>
      </c>
      <c r="U560" s="3" t="e">
        <f>IF(טבלה1[[#This Row],[עמודה58]]&gt;30,"Yes","No")</f>
        <v>#VALUE!</v>
      </c>
    </row>
    <row r="561" spans="1:21" ht="13" x14ac:dyDescent="0.15">
      <c r="A561" s="8" t="s">
        <v>1398</v>
      </c>
      <c r="B561" s="9" t="s">
        <v>1399</v>
      </c>
      <c r="C561" s="9" t="s">
        <v>992</v>
      </c>
      <c r="D561" s="9" t="s">
        <v>4</v>
      </c>
      <c r="E561" s="9" t="s">
        <v>4</v>
      </c>
      <c r="F561" s="9" t="s">
        <v>29</v>
      </c>
      <c r="G561" s="10">
        <v>1</v>
      </c>
      <c r="H561" s="11" t="str" cm="1">
        <f t="array" ref="H561">INDEX(_xlfn.TEXTSPLIT(טבלה1[[#This Row],[עמודה2]],","),1)</f>
        <v>Mountain View</v>
      </c>
      <c r="I561" s="12" t="str" cm="1">
        <f t="array" ref="I561">INDEX(_xlfn.TEXTSPLIT(טבלה1[[#This Row],[עמודה2]],","),2)</f>
        <v xml:space="preserve"> CA</v>
      </c>
      <c r="J561" s="16" t="str">
        <f>_xlfn.CONCAT(טבלה1[[#This Row],[AI_Companies]]," ",טבלה1[[#This Row],[עמודה1]])</f>
        <v>AImotive https://aimotive.com</v>
      </c>
      <c r="K561" s="12">
        <v>10</v>
      </c>
      <c r="L561" s="12" t="str">
        <f>IF(טבלה1[[#This Row],[עמודה53]]&gt;2000,"Yes","No")</f>
        <v>No</v>
      </c>
      <c r="M561" s="12">
        <v>49</v>
      </c>
      <c r="N561" s="12">
        <f>AVERAGE(טבלה1[[#This Row],[עמודה52]:[עמודה53]])</f>
        <v>29.5</v>
      </c>
      <c r="O561" s="12" t="str">
        <f>IF(טבלה1[[#This Row],[עמודה4]]="&lt; $25 / hr","0$ - $25 / hr",טבלה1[[#This Row],[עמודה4]])</f>
        <v>Undisclosed</v>
      </c>
      <c r="P561" s="12" t="str" cm="1">
        <f t="array" ref="P561">INDEX(_xlfn.TEXTSPLIT(טבלה1[[#This Row],[עמודה55]],"-"),1)</f>
        <v>Undisclosed</v>
      </c>
      <c r="Q561" s="21" t="e" cm="1">
        <f t="array" ref="Q561">INDEX(_xlfn.TEXTSPLIT(INDEX(_xlfn.TEXTSPLIT(טבלה1[[#This Row],[עמודה55]],"-"),2),"/"),1)</f>
        <v>#REF!</v>
      </c>
      <c r="R561" s="12" t="e">
        <f>AVERAGE(טבלה1[[#This Row],[עמודה59]:[עמודה60]])</f>
        <v>#VALUE!</v>
      </c>
      <c r="S561" s="3" t="e">
        <f>VALUE(SUBSTITUTE(טבלה1[[#This Row],[עמודה56]],"$",""))</f>
        <v>#VALUE!</v>
      </c>
      <c r="T561" s="3" t="e">
        <f>VALUE(SUBSTITUTE(טבלה1[[#This Row],[עמודה57]],"$",""))</f>
        <v>#REF!</v>
      </c>
      <c r="U561" s="3" t="e">
        <f>IF(טבלה1[[#This Row],[עמודה58]]&gt;30,"Yes","No")</f>
        <v>#VALUE!</v>
      </c>
    </row>
    <row r="562" spans="1:21" ht="13" x14ac:dyDescent="0.15">
      <c r="A562" s="8" t="s">
        <v>1400</v>
      </c>
      <c r="B562" s="9" t="s">
        <v>1401</v>
      </c>
      <c r="C562" s="9" t="s">
        <v>1402</v>
      </c>
      <c r="D562" s="9" t="s">
        <v>4</v>
      </c>
      <c r="E562" s="9" t="s">
        <v>4</v>
      </c>
      <c r="F562" s="9" t="s">
        <v>29</v>
      </c>
      <c r="G562" s="10">
        <v>1</v>
      </c>
      <c r="H562" s="11" t="str" cm="1">
        <f t="array" ref="H562">INDEX(_xlfn.TEXTSPLIT(טבלה1[[#This Row],[עמודה2]],","),1)</f>
        <v>San Francisco</v>
      </c>
      <c r="I562" s="12" t="str" cm="1">
        <f t="array" ref="I562">INDEX(_xlfn.TEXTSPLIT(טבלה1[[#This Row],[עמודה2]],","),2)</f>
        <v xml:space="preserve"> </v>
      </c>
      <c r="J562" s="16" t="str">
        <f>_xlfn.CONCAT(טבלה1[[#This Row],[AI_Companies]]," ",טבלה1[[#This Row],[עמודה1]])</f>
        <v>Primer https://primer.ai</v>
      </c>
      <c r="K562" s="12">
        <v>10</v>
      </c>
      <c r="L562" s="12" t="str">
        <f>IF(טבלה1[[#This Row],[עמודה53]]&gt;2000,"Yes","No")</f>
        <v>No</v>
      </c>
      <c r="M562" s="12">
        <v>49</v>
      </c>
      <c r="N562" s="12">
        <f>AVERAGE(טבלה1[[#This Row],[עמודה52]:[עמודה53]])</f>
        <v>29.5</v>
      </c>
      <c r="O562" s="12" t="str">
        <f>IF(טבלה1[[#This Row],[עמודה4]]="&lt; $25 / hr","0$ - $25 / hr",טבלה1[[#This Row],[עמודה4]])</f>
        <v>Undisclosed</v>
      </c>
      <c r="P562" s="12" t="str" cm="1">
        <f t="array" ref="P562">INDEX(_xlfn.TEXTSPLIT(טבלה1[[#This Row],[עמודה55]],"-"),1)</f>
        <v>Undisclosed</v>
      </c>
      <c r="Q562" s="21" t="e" cm="1">
        <f t="array" ref="Q562">INDEX(_xlfn.TEXTSPLIT(INDEX(_xlfn.TEXTSPLIT(טבלה1[[#This Row],[עמודה55]],"-"),2),"/"),1)</f>
        <v>#REF!</v>
      </c>
      <c r="R562" s="12" t="e">
        <f>AVERAGE(טבלה1[[#This Row],[עמודה59]:[עמודה60]])</f>
        <v>#VALUE!</v>
      </c>
      <c r="S562" s="3" t="e">
        <f>VALUE(SUBSTITUTE(טבלה1[[#This Row],[עמודה56]],"$",""))</f>
        <v>#VALUE!</v>
      </c>
      <c r="T562" s="3" t="e">
        <f>VALUE(SUBSTITUTE(טבלה1[[#This Row],[עמודה57]],"$",""))</f>
        <v>#REF!</v>
      </c>
      <c r="U562" s="3" t="e">
        <f>IF(טבלה1[[#This Row],[עמודה58]]&gt;30,"Yes","No")</f>
        <v>#VALUE!</v>
      </c>
    </row>
    <row r="563" spans="1:21" ht="13" x14ac:dyDescent="0.15">
      <c r="A563" s="8" t="s">
        <v>1403</v>
      </c>
      <c r="B563" s="9" t="s">
        <v>1404</v>
      </c>
      <c r="C563" s="9" t="s">
        <v>1405</v>
      </c>
      <c r="D563" s="9" t="s">
        <v>4</v>
      </c>
      <c r="E563" s="9" t="s">
        <v>4</v>
      </c>
      <c r="F563" s="9" t="s">
        <v>10</v>
      </c>
      <c r="G563" s="10">
        <v>1</v>
      </c>
      <c r="H563" s="11" t="str" cm="1">
        <f t="array" ref="H563">INDEX(_xlfn.TEXTSPLIT(טבלה1[[#This Row],[עמודה2]],","),1)</f>
        <v>Columbus</v>
      </c>
      <c r="I563" s="12" t="str" cm="1">
        <f t="array" ref="I563">INDEX(_xlfn.TEXTSPLIT(טבלה1[[#This Row],[עמודה2]],","),2)</f>
        <v xml:space="preserve"> OH</v>
      </c>
      <c r="J563" s="16" t="str">
        <f>_xlfn.CONCAT(טבלה1[[#This Row],[AI_Companies]]," ",טבלה1[[#This Row],[עמודה1]])</f>
        <v>Olive https://oliveai.com/</v>
      </c>
      <c r="K563" s="12">
        <v>50</v>
      </c>
      <c r="L563" s="12" t="str">
        <f>IF(טבלה1[[#This Row],[עמודה53]]&gt;2000,"Yes","No")</f>
        <v>No</v>
      </c>
      <c r="M563" s="12">
        <v>249</v>
      </c>
      <c r="N563" s="12">
        <f>AVERAGE(טבלה1[[#This Row],[עמודה52]:[עמודה53]])</f>
        <v>149.5</v>
      </c>
      <c r="O563" s="12" t="str">
        <f>IF(טבלה1[[#This Row],[עמודה4]]="&lt; $25 / hr","0$ - $25 / hr",טבלה1[[#This Row],[עמודה4]])</f>
        <v>Undisclosed</v>
      </c>
      <c r="P563" s="12" t="str" cm="1">
        <f t="array" ref="P563">INDEX(_xlfn.TEXTSPLIT(טבלה1[[#This Row],[עמודה55]],"-"),1)</f>
        <v>Undisclosed</v>
      </c>
      <c r="Q563" s="21" t="e" cm="1">
        <f t="array" ref="Q563">INDEX(_xlfn.TEXTSPLIT(INDEX(_xlfn.TEXTSPLIT(טבלה1[[#This Row],[עמודה55]],"-"),2),"/"),1)</f>
        <v>#REF!</v>
      </c>
      <c r="R563" s="12" t="e">
        <f>AVERAGE(טבלה1[[#This Row],[עמודה59]:[עמודה60]])</f>
        <v>#VALUE!</v>
      </c>
      <c r="S563" s="3" t="e">
        <f>VALUE(SUBSTITUTE(טבלה1[[#This Row],[עמודה56]],"$",""))</f>
        <v>#VALUE!</v>
      </c>
      <c r="T563" s="3" t="e">
        <f>VALUE(SUBSTITUTE(טבלה1[[#This Row],[עמודה57]],"$",""))</f>
        <v>#REF!</v>
      </c>
      <c r="U563" s="3" t="e">
        <f>IF(טבלה1[[#This Row],[עמודה58]]&gt;30,"Yes","No")</f>
        <v>#VALUE!</v>
      </c>
    </row>
    <row r="564" spans="1:21" ht="13" x14ac:dyDescent="0.15">
      <c r="A564" s="8" t="s">
        <v>1406</v>
      </c>
      <c r="B564" s="9" t="s">
        <v>1407</v>
      </c>
      <c r="C564" s="9" t="s">
        <v>1408</v>
      </c>
      <c r="D564" s="9" t="s">
        <v>4</v>
      </c>
      <c r="E564" s="9" t="s">
        <v>4</v>
      </c>
      <c r="F564" s="9" t="s">
        <v>29</v>
      </c>
      <c r="G564" s="10">
        <v>1</v>
      </c>
      <c r="H564" s="11" t="str" cm="1">
        <f t="array" ref="H564">INDEX(_xlfn.TEXTSPLIT(טבלה1[[#This Row],[עמודה2]],","),1)</f>
        <v>Berkeley</v>
      </c>
      <c r="I564" s="12" t="str" cm="1">
        <f t="array" ref="I564">INDEX(_xlfn.TEXTSPLIT(טבלה1[[#This Row],[עמודה2]],","),2)</f>
        <v xml:space="preserve"> CA</v>
      </c>
      <c r="J564" s="16" t="str">
        <f>_xlfn.CONCAT(טבלה1[[#This Row],[AI_Companies]]," ",טבלה1[[#This Row],[עמודה1]])</f>
        <v>Bonsai https://www.bons.ai/</v>
      </c>
      <c r="K564" s="12">
        <v>10</v>
      </c>
      <c r="L564" s="12" t="str">
        <f>IF(טבלה1[[#This Row],[עמודה53]]&gt;2000,"Yes","No")</f>
        <v>No</v>
      </c>
      <c r="M564" s="12">
        <v>49</v>
      </c>
      <c r="N564" s="12">
        <f>AVERAGE(טבלה1[[#This Row],[עמודה52]:[עמודה53]])</f>
        <v>29.5</v>
      </c>
      <c r="O564" s="12" t="str">
        <f>IF(טבלה1[[#This Row],[עמודה4]]="&lt; $25 / hr","0$ - $25 / hr",טבלה1[[#This Row],[עמודה4]])</f>
        <v>Undisclosed</v>
      </c>
      <c r="P564" s="12" t="str" cm="1">
        <f t="array" ref="P564">INDEX(_xlfn.TEXTSPLIT(טבלה1[[#This Row],[עמודה55]],"-"),1)</f>
        <v>Undisclosed</v>
      </c>
      <c r="Q564" s="21" t="e" cm="1">
        <f t="array" ref="Q564">INDEX(_xlfn.TEXTSPLIT(INDEX(_xlfn.TEXTSPLIT(טבלה1[[#This Row],[עמודה55]],"-"),2),"/"),1)</f>
        <v>#REF!</v>
      </c>
      <c r="R564" s="12" t="e">
        <f>AVERAGE(טבלה1[[#This Row],[עמודה59]:[עמודה60]])</f>
        <v>#VALUE!</v>
      </c>
      <c r="S564" s="3" t="e">
        <f>VALUE(SUBSTITUTE(טבלה1[[#This Row],[עמודה56]],"$",""))</f>
        <v>#VALUE!</v>
      </c>
      <c r="T564" s="3" t="e">
        <f>VALUE(SUBSTITUTE(טבלה1[[#This Row],[עמודה57]],"$",""))</f>
        <v>#REF!</v>
      </c>
      <c r="U564" s="3" t="e">
        <f>IF(טבלה1[[#This Row],[עמודה58]]&gt;30,"Yes","No")</f>
        <v>#VALUE!</v>
      </c>
    </row>
    <row r="565" spans="1:21" ht="13" x14ac:dyDescent="0.15">
      <c r="A565" s="8" t="s">
        <v>1409</v>
      </c>
      <c r="B565" s="9" t="s">
        <v>1410</v>
      </c>
      <c r="C565" s="9" t="s">
        <v>271</v>
      </c>
      <c r="D565" s="9" t="s">
        <v>4</v>
      </c>
      <c r="E565" s="9" t="s">
        <v>4</v>
      </c>
      <c r="F565" s="9" t="s">
        <v>10</v>
      </c>
      <c r="G565" s="10">
        <v>0.5</v>
      </c>
      <c r="H565" s="11" t="str" cm="1">
        <f t="array" ref="H565">INDEX(_xlfn.TEXTSPLIT(טבלה1[[#This Row],[עמודה2]],","),1)</f>
        <v>Cambridge</v>
      </c>
      <c r="I565" s="12" t="str" cm="1">
        <f t="array" ref="I565">INDEX(_xlfn.TEXTSPLIT(טבלה1[[#This Row],[עמודה2]],","),2)</f>
        <v xml:space="preserve"> MA</v>
      </c>
      <c r="J565" s="16" t="str">
        <f>_xlfn.CONCAT(טבלה1[[#This Row],[AI_Companies]]," ",טבלה1[[#This Row],[עמודה1]])</f>
        <v>TamrInc. https://www.tamr.com/</v>
      </c>
      <c r="K565" s="12">
        <v>50</v>
      </c>
      <c r="L565" s="12" t="str">
        <f>IF(טבלה1[[#This Row],[עמודה53]]&gt;2000,"Yes","No")</f>
        <v>No</v>
      </c>
      <c r="M565" s="12">
        <v>249</v>
      </c>
      <c r="N565" s="12">
        <f>AVERAGE(טבלה1[[#This Row],[עמודה52]:[עמודה53]])</f>
        <v>149.5</v>
      </c>
      <c r="O565" s="12" t="str">
        <f>IF(טבלה1[[#This Row],[עמודה4]]="&lt; $25 / hr","0$ - $25 / hr",טבלה1[[#This Row],[עמודה4]])</f>
        <v>Undisclosed</v>
      </c>
      <c r="P565" s="12" t="str" cm="1">
        <f t="array" ref="P565">INDEX(_xlfn.TEXTSPLIT(טבלה1[[#This Row],[עמודה55]],"-"),1)</f>
        <v>Undisclosed</v>
      </c>
      <c r="Q565" s="21" t="e" cm="1">
        <f t="array" ref="Q565">INDEX(_xlfn.TEXTSPLIT(INDEX(_xlfn.TEXTSPLIT(טבלה1[[#This Row],[עמודה55]],"-"),2),"/"),1)</f>
        <v>#REF!</v>
      </c>
      <c r="R565" s="12" t="e">
        <f>AVERAGE(טבלה1[[#This Row],[עמודה59]:[עמודה60]])</f>
        <v>#VALUE!</v>
      </c>
      <c r="S565" s="3" t="e">
        <f>VALUE(SUBSTITUTE(טבלה1[[#This Row],[עמודה56]],"$",""))</f>
        <v>#VALUE!</v>
      </c>
      <c r="T565" s="3" t="e">
        <f>VALUE(SUBSTITUTE(טבלה1[[#This Row],[עמודה57]],"$",""))</f>
        <v>#REF!</v>
      </c>
      <c r="U565" s="3" t="e">
        <f>IF(טבלה1[[#This Row],[עמודה58]]&gt;30,"Yes","No")</f>
        <v>#VALUE!</v>
      </c>
    </row>
    <row r="566" spans="1:21" ht="13" x14ac:dyDescent="0.15">
      <c r="A566" s="8" t="s">
        <v>1411</v>
      </c>
      <c r="B566" s="9" t="s">
        <v>1412</v>
      </c>
      <c r="C566" s="9" t="s">
        <v>224</v>
      </c>
      <c r="D566" s="9" t="s">
        <v>4</v>
      </c>
      <c r="E566" s="9" t="s">
        <v>4</v>
      </c>
      <c r="F566" s="9" t="s">
        <v>5</v>
      </c>
      <c r="G566" s="10">
        <v>0.5</v>
      </c>
      <c r="H566" s="11" t="str" cm="1">
        <f t="array" ref="H566">INDEX(_xlfn.TEXTSPLIT(טבלה1[[#This Row],[עמודה2]],","),1)</f>
        <v>Redwood City</v>
      </c>
      <c r="I566" s="12" t="str" cm="1">
        <f t="array" ref="I566">INDEX(_xlfn.TEXTSPLIT(טבלה1[[#This Row],[עמודה2]],","),2)</f>
        <v xml:space="preserve"> CA</v>
      </c>
      <c r="J566" s="16" t="str">
        <f>_xlfn.CONCAT(טבלה1[[#This Row],[AI_Companies]]," ",טבלה1[[#This Row],[עמודה1]])</f>
        <v>Alation https://www.alation.com/</v>
      </c>
      <c r="K566" s="12">
        <v>250</v>
      </c>
      <c r="L566" s="12" t="str">
        <f>IF(טבלה1[[#This Row],[עמודה53]]&gt;2000,"Yes","No")</f>
        <v>No</v>
      </c>
      <c r="M566" s="12">
        <v>999</v>
      </c>
      <c r="N566" s="12">
        <f>AVERAGE(טבלה1[[#This Row],[עמודה52]:[עמודה53]])</f>
        <v>624.5</v>
      </c>
      <c r="O566" s="12" t="str">
        <f>IF(טבלה1[[#This Row],[עמודה4]]="&lt; $25 / hr","0$ - $25 / hr",טבלה1[[#This Row],[עמודה4]])</f>
        <v>Undisclosed</v>
      </c>
      <c r="P566" s="12" t="str" cm="1">
        <f t="array" ref="P566">INDEX(_xlfn.TEXTSPLIT(טבלה1[[#This Row],[עמודה55]],"-"),1)</f>
        <v>Undisclosed</v>
      </c>
      <c r="Q566" s="21" t="e" cm="1">
        <f t="array" ref="Q566">INDEX(_xlfn.TEXTSPLIT(INDEX(_xlfn.TEXTSPLIT(טבלה1[[#This Row],[עמודה55]],"-"),2),"/"),1)</f>
        <v>#REF!</v>
      </c>
      <c r="R566" s="12" t="e">
        <f>AVERAGE(טבלה1[[#This Row],[עמודה59]:[עמודה60]])</f>
        <v>#VALUE!</v>
      </c>
      <c r="S566" s="3" t="e">
        <f>VALUE(SUBSTITUTE(טבלה1[[#This Row],[עמודה56]],"$",""))</f>
        <v>#VALUE!</v>
      </c>
      <c r="T566" s="3" t="e">
        <f>VALUE(SUBSTITUTE(טבלה1[[#This Row],[עמודה57]],"$",""))</f>
        <v>#REF!</v>
      </c>
      <c r="U566" s="3" t="e">
        <f>IF(טבלה1[[#This Row],[עמודה58]]&gt;30,"Yes","No")</f>
        <v>#VALUE!</v>
      </c>
    </row>
    <row r="567" spans="1:21" ht="13" x14ac:dyDescent="0.15">
      <c r="A567" s="8" t="s">
        <v>1413</v>
      </c>
      <c r="B567" s="9" t="s">
        <v>1414</v>
      </c>
      <c r="C567" s="9" t="s">
        <v>637</v>
      </c>
      <c r="D567" s="9" t="s">
        <v>4</v>
      </c>
      <c r="E567" s="9" t="s">
        <v>4</v>
      </c>
      <c r="F567" s="9" t="s">
        <v>10</v>
      </c>
      <c r="G567" s="10">
        <v>0.5</v>
      </c>
      <c r="H567" s="11" t="str" cm="1">
        <f t="array" ref="H567">INDEX(_xlfn.TEXTSPLIT(טבלה1[[#This Row],[עמודה2]],","),1)</f>
        <v>Boston</v>
      </c>
      <c r="I567" s="12" t="str" cm="1">
        <f t="array" ref="I567">INDEX(_xlfn.TEXTSPLIT(טבלה1[[#This Row],[עמודה2]],","),2)</f>
        <v xml:space="preserve"> MA</v>
      </c>
      <c r="J567" s="16" t="str">
        <f>_xlfn.CONCAT(טבלה1[[#This Row],[AI_Companies]]," ",טבלה1[[#This Row],[עמודה1]])</f>
        <v>Attivio https://www.attivio.com/</v>
      </c>
      <c r="K567" s="12">
        <v>50</v>
      </c>
      <c r="L567" s="12" t="str">
        <f>IF(טבלה1[[#This Row],[עמודה53]]&gt;2000,"Yes","No")</f>
        <v>No</v>
      </c>
      <c r="M567" s="12">
        <v>249</v>
      </c>
      <c r="N567" s="12">
        <f>AVERAGE(טבלה1[[#This Row],[עמודה52]:[עמודה53]])</f>
        <v>149.5</v>
      </c>
      <c r="O567" s="12" t="str">
        <f>IF(טבלה1[[#This Row],[עמודה4]]="&lt; $25 / hr","0$ - $25 / hr",טבלה1[[#This Row],[עמודה4]])</f>
        <v>Undisclosed</v>
      </c>
      <c r="P567" s="12" t="str" cm="1">
        <f t="array" ref="P567">INDEX(_xlfn.TEXTSPLIT(טבלה1[[#This Row],[עמודה55]],"-"),1)</f>
        <v>Undisclosed</v>
      </c>
      <c r="Q567" s="21" t="e" cm="1">
        <f t="array" ref="Q567">INDEX(_xlfn.TEXTSPLIT(INDEX(_xlfn.TEXTSPLIT(טבלה1[[#This Row],[עמודה55]],"-"),2),"/"),1)</f>
        <v>#REF!</v>
      </c>
      <c r="R567" s="12" t="e">
        <f>AVERAGE(טבלה1[[#This Row],[עמודה59]:[עמודה60]])</f>
        <v>#VALUE!</v>
      </c>
      <c r="S567" s="3" t="e">
        <f>VALUE(SUBSTITUTE(טבלה1[[#This Row],[עמודה56]],"$",""))</f>
        <v>#VALUE!</v>
      </c>
      <c r="T567" s="3" t="e">
        <f>VALUE(SUBSTITUTE(טבלה1[[#This Row],[עמודה57]],"$",""))</f>
        <v>#REF!</v>
      </c>
      <c r="U567" s="3" t="e">
        <f>IF(טבלה1[[#This Row],[עמודה58]]&gt;30,"Yes","No")</f>
        <v>#VALUE!</v>
      </c>
    </row>
    <row r="568" spans="1:21" ht="13" x14ac:dyDescent="0.15">
      <c r="A568" s="8" t="s">
        <v>1415</v>
      </c>
      <c r="B568" s="9" t="s">
        <v>1416</v>
      </c>
      <c r="C568" s="9" t="s">
        <v>1417</v>
      </c>
      <c r="D568" s="9" t="s">
        <v>4</v>
      </c>
      <c r="E568" s="9" t="s">
        <v>4</v>
      </c>
      <c r="F568" s="9" t="s">
        <v>10</v>
      </c>
      <c r="G568" s="10">
        <v>0.5</v>
      </c>
      <c r="H568" s="11" t="str" cm="1">
        <f t="array" ref="H568">INDEX(_xlfn.TEXTSPLIT(טבלה1[[#This Row],[עמודה2]],","),1)</f>
        <v>San Ramon</v>
      </c>
      <c r="I568" s="12" t="str" cm="1">
        <f t="array" ref="I568">INDEX(_xlfn.TEXTSPLIT(טבלה1[[#This Row],[עמודה2]],","),2)</f>
        <v xml:space="preserve"> CA</v>
      </c>
      <c r="J568" s="16" t="str">
        <f>_xlfn.CONCAT(טבלה1[[#This Row],[AI_Companies]]," ",טבלה1[[#This Row],[עמודה1]])</f>
        <v>RChilliInc https://www.rchilli.com/</v>
      </c>
      <c r="K568" s="12">
        <v>50</v>
      </c>
      <c r="L568" s="12" t="str">
        <f>IF(טבלה1[[#This Row],[עמודה53]]&gt;2000,"Yes","No")</f>
        <v>No</v>
      </c>
      <c r="M568" s="12">
        <v>249</v>
      </c>
      <c r="N568" s="12">
        <f>AVERAGE(טבלה1[[#This Row],[עמודה52]:[עמודה53]])</f>
        <v>149.5</v>
      </c>
      <c r="O568" s="12" t="str">
        <f>IF(טבלה1[[#This Row],[עמודה4]]="&lt; $25 / hr","0$ - $25 / hr",טבלה1[[#This Row],[עמודה4]])</f>
        <v>Undisclosed</v>
      </c>
      <c r="P568" s="12" t="str" cm="1">
        <f t="array" ref="P568">INDEX(_xlfn.TEXTSPLIT(טבלה1[[#This Row],[עמודה55]],"-"),1)</f>
        <v>Undisclosed</v>
      </c>
      <c r="Q568" s="21" t="e" cm="1">
        <f t="array" ref="Q568">INDEX(_xlfn.TEXTSPLIT(INDEX(_xlfn.TEXTSPLIT(טבלה1[[#This Row],[עמודה55]],"-"),2),"/"),1)</f>
        <v>#REF!</v>
      </c>
      <c r="R568" s="12" t="e">
        <f>AVERAGE(טבלה1[[#This Row],[עמודה59]:[עמודה60]])</f>
        <v>#VALUE!</v>
      </c>
      <c r="S568" s="3" t="e">
        <f>VALUE(SUBSTITUTE(טבלה1[[#This Row],[עמודה56]],"$",""))</f>
        <v>#VALUE!</v>
      </c>
      <c r="T568" s="3" t="e">
        <f>VALUE(SUBSTITUTE(טבלה1[[#This Row],[עמודה57]],"$",""))</f>
        <v>#REF!</v>
      </c>
      <c r="U568" s="3" t="e">
        <f>IF(טבלה1[[#This Row],[עמודה58]]&gt;30,"Yes","No")</f>
        <v>#VALUE!</v>
      </c>
    </row>
    <row r="569" spans="1:21" ht="13" x14ac:dyDescent="0.15">
      <c r="A569" s="8" t="s">
        <v>1418</v>
      </c>
      <c r="B569" s="9" t="s">
        <v>1419</v>
      </c>
      <c r="C569" s="9" t="s">
        <v>1420</v>
      </c>
      <c r="D569" s="9" t="s">
        <v>4</v>
      </c>
      <c r="E569" s="9" t="s">
        <v>4</v>
      </c>
      <c r="F569" s="9" t="s">
        <v>10</v>
      </c>
      <c r="G569" s="10">
        <v>1</v>
      </c>
      <c r="H569" s="11" t="str" cm="1">
        <f t="array" ref="H569">INDEX(_xlfn.TEXTSPLIT(טבלה1[[#This Row],[עמודה2]],","),1)</f>
        <v>Zürich</v>
      </c>
      <c r="I569" s="12" t="str" cm="1">
        <f t="array" ref="I569">INDEX(_xlfn.TEXTSPLIT(טבלה1[[#This Row],[עמודה2]],","),2)</f>
        <v xml:space="preserve"> Switzerland</v>
      </c>
      <c r="J569" s="16" t="str">
        <f>_xlfn.CONCAT(טבלה1[[#This Row],[AI_Companies]]," ",טבלה1[[#This Row],[עמודה1]])</f>
        <v>ANYbotics http://www.anybotics.com/</v>
      </c>
      <c r="K569" s="12">
        <v>50</v>
      </c>
      <c r="L569" s="12" t="str">
        <f>IF(טבלה1[[#This Row],[עמודה53]]&gt;2000,"Yes","No")</f>
        <v>No</v>
      </c>
      <c r="M569" s="12">
        <v>249</v>
      </c>
      <c r="N569" s="12">
        <f>AVERAGE(טבלה1[[#This Row],[עמודה52]:[עמודה53]])</f>
        <v>149.5</v>
      </c>
      <c r="O569" s="12" t="str">
        <f>IF(טבלה1[[#This Row],[עמודה4]]="&lt; $25 / hr","0$ - $25 / hr",טבלה1[[#This Row],[עמודה4]])</f>
        <v>Undisclosed</v>
      </c>
      <c r="P569" s="12" t="str" cm="1">
        <f t="array" ref="P569">INDEX(_xlfn.TEXTSPLIT(טבלה1[[#This Row],[עמודה55]],"-"),1)</f>
        <v>Undisclosed</v>
      </c>
      <c r="Q569" s="21" t="e" cm="1">
        <f t="array" ref="Q569">INDEX(_xlfn.TEXTSPLIT(INDEX(_xlfn.TEXTSPLIT(טבלה1[[#This Row],[עמודה55]],"-"),2),"/"),1)</f>
        <v>#REF!</v>
      </c>
      <c r="R569" s="12" t="e">
        <f>AVERAGE(טבלה1[[#This Row],[עמודה59]:[עמודה60]])</f>
        <v>#VALUE!</v>
      </c>
      <c r="S569" s="3" t="e">
        <f>VALUE(SUBSTITUTE(טבלה1[[#This Row],[עמודה56]],"$",""))</f>
        <v>#VALUE!</v>
      </c>
      <c r="T569" s="3" t="e">
        <f>VALUE(SUBSTITUTE(טבלה1[[#This Row],[עמודה57]],"$",""))</f>
        <v>#REF!</v>
      </c>
      <c r="U569" s="3" t="e">
        <f>IF(טבלה1[[#This Row],[עמודה58]]&gt;30,"Yes","No")</f>
        <v>#VALUE!</v>
      </c>
    </row>
    <row r="570" spans="1:21" ht="13" x14ac:dyDescent="0.15">
      <c r="A570" s="8" t="s">
        <v>1421</v>
      </c>
      <c r="B570" s="9" t="s">
        <v>1422</v>
      </c>
      <c r="C570" s="9" t="s">
        <v>1423</v>
      </c>
      <c r="D570" s="13">
        <v>5000</v>
      </c>
      <c r="E570" s="9" t="s">
        <v>4</v>
      </c>
      <c r="F570" s="9" t="s">
        <v>29</v>
      </c>
      <c r="G570" s="10">
        <v>0.6</v>
      </c>
      <c r="H570" s="11" t="str" cm="1">
        <f t="array" ref="H570">INDEX(_xlfn.TEXTSPLIT(טבלה1[[#This Row],[עמודה2]],","),1)</f>
        <v>Brno</v>
      </c>
      <c r="I570" s="12" t="str" cm="1">
        <f t="array" ref="I570">INDEX(_xlfn.TEXTSPLIT(טבלה1[[#This Row],[עמודה2]],","),2)</f>
        <v xml:space="preserve"> Czech Republic</v>
      </c>
      <c r="J570" s="16" t="str">
        <f>_xlfn.CONCAT(טבלה1[[#This Row],[AI_Companies]]," ",טבלה1[[#This Row],[עמודה1]])</f>
        <v>GaussAlgorithmic https://www.gaussalgo.com</v>
      </c>
      <c r="K570" s="12">
        <v>10</v>
      </c>
      <c r="L570" s="12" t="str">
        <f>IF(טבלה1[[#This Row],[עמודה53]]&gt;2000,"Yes","No")</f>
        <v>No</v>
      </c>
      <c r="M570" s="12">
        <v>49</v>
      </c>
      <c r="N570" s="12">
        <f>AVERAGE(טבלה1[[#This Row],[עמודה52]:[עמודה53]])</f>
        <v>29.5</v>
      </c>
      <c r="O570" s="12" t="str">
        <f>IF(טבלה1[[#This Row],[עמודה4]]="&lt; $25 / hr","0$ - $25 / hr",טבלה1[[#This Row],[עמודה4]])</f>
        <v>Undisclosed</v>
      </c>
      <c r="P570" s="12" t="str" cm="1">
        <f t="array" ref="P570">INDEX(_xlfn.TEXTSPLIT(טבלה1[[#This Row],[עמודה55]],"-"),1)</f>
        <v>Undisclosed</v>
      </c>
      <c r="Q570" s="21" t="e" cm="1">
        <f t="array" ref="Q570">INDEX(_xlfn.TEXTSPLIT(INDEX(_xlfn.TEXTSPLIT(טבלה1[[#This Row],[עמודה55]],"-"),2),"/"),1)</f>
        <v>#REF!</v>
      </c>
      <c r="R570" s="12" t="e">
        <f>AVERAGE(טבלה1[[#This Row],[עמודה59]:[עמודה60]])</f>
        <v>#VALUE!</v>
      </c>
      <c r="S570" s="3" t="e">
        <f>VALUE(SUBSTITUTE(טבלה1[[#This Row],[עמודה56]],"$",""))</f>
        <v>#VALUE!</v>
      </c>
      <c r="T570" s="3" t="e">
        <f>VALUE(SUBSTITUTE(טבלה1[[#This Row],[עמודה57]],"$",""))</f>
        <v>#REF!</v>
      </c>
      <c r="U570" s="3" t="e">
        <f>IF(טבלה1[[#This Row],[עמודה58]]&gt;30,"Yes","No")</f>
        <v>#VALUE!</v>
      </c>
    </row>
    <row r="571" spans="1:21" ht="13" x14ac:dyDescent="0.15">
      <c r="A571" s="8" t="s">
        <v>1424</v>
      </c>
      <c r="B571" s="9" t="s">
        <v>1425</v>
      </c>
      <c r="C571" s="9" t="s">
        <v>1426</v>
      </c>
      <c r="D571" s="13">
        <v>1000</v>
      </c>
      <c r="E571" s="9" t="s">
        <v>9</v>
      </c>
      <c r="F571" s="9" t="s">
        <v>117</v>
      </c>
      <c r="G571" s="10">
        <v>0.7</v>
      </c>
      <c r="H571" s="11" t="str" cm="1">
        <f t="array" ref="H571">INDEX(_xlfn.TEXTSPLIT(טבלה1[[#This Row],[עמודה2]],","),1)</f>
        <v>Camposampiero</v>
      </c>
      <c r="I571" s="12" t="str" cm="1">
        <f t="array" ref="I571">INDEX(_xlfn.TEXTSPLIT(טבלה1[[#This Row],[עמודה2]],","),2)</f>
        <v xml:space="preserve"> Italy</v>
      </c>
      <c r="J571" s="16" t="str">
        <f>_xlfn.CONCAT(טבלה1[[#This Row],[AI_Companies]]," ",טבלה1[[#This Row],[עמודה1]])</f>
        <v>Logirobotix https://logirobotix.com/</v>
      </c>
      <c r="K571" s="12">
        <v>2</v>
      </c>
      <c r="L571" s="12" t="str">
        <f>IF(טבלה1[[#This Row],[עמודה53]]&gt;2000,"Yes","No")</f>
        <v>No</v>
      </c>
      <c r="M571" s="12">
        <v>9</v>
      </c>
      <c r="N571" s="12">
        <f>AVERAGE(טבלה1[[#This Row],[עמודה52]:[עמודה53]])</f>
        <v>5.5</v>
      </c>
      <c r="O571" s="12" t="str">
        <f>IF(טבלה1[[#This Row],[עמודה4]]="&lt; $25 / hr","0$ - $25 / hr",טבלה1[[#This Row],[עמודה4]])</f>
        <v>$50 - $99 / hr</v>
      </c>
      <c r="P571" s="12" t="str" cm="1">
        <f t="array" ref="P571">INDEX(_xlfn.TEXTSPLIT(טבלה1[[#This Row],[עמודה55]],"-"),1)</f>
        <v xml:space="preserve">$50 </v>
      </c>
      <c r="Q571" s="21" t="str" cm="1">
        <f t="array" ref="Q571">INDEX(_xlfn.TEXTSPLIT(INDEX(_xlfn.TEXTSPLIT(טבלה1[[#This Row],[עמודה55]],"-"),2),"/"),1)</f>
        <v xml:space="preserve"> $99 </v>
      </c>
      <c r="R571" s="12">
        <f>AVERAGE(טבלה1[[#This Row],[עמודה59]:[עמודה60]])</f>
        <v>74.5</v>
      </c>
      <c r="S571" s="3">
        <f>VALUE(SUBSTITUTE(טבלה1[[#This Row],[עמודה56]],"$",""))</f>
        <v>50</v>
      </c>
      <c r="T571" s="3">
        <f>VALUE(SUBSTITUTE(טבלה1[[#This Row],[עמודה57]],"$",""))</f>
        <v>99</v>
      </c>
      <c r="U571" s="3" t="str">
        <f>IF(טבלה1[[#This Row],[עמודה58]]&gt;30,"Yes","No")</f>
        <v>Yes</v>
      </c>
    </row>
    <row r="572" spans="1:21" ht="13" x14ac:dyDescent="0.15">
      <c r="A572" s="8" t="s">
        <v>1427</v>
      </c>
      <c r="B572" s="9" t="s">
        <v>1428</v>
      </c>
      <c r="C572" s="9" t="s">
        <v>1429</v>
      </c>
      <c r="D572" s="13">
        <v>1000</v>
      </c>
      <c r="E572" s="9" t="s">
        <v>9</v>
      </c>
      <c r="F572" s="9" t="s">
        <v>10</v>
      </c>
      <c r="G572" s="10">
        <v>0.5</v>
      </c>
      <c r="H572" s="11" t="str" cm="1">
        <f t="array" ref="H572">INDEX(_xlfn.TEXTSPLIT(טבלה1[[#This Row],[עמודה2]],","),1)</f>
        <v>Santa Clara</v>
      </c>
      <c r="I572" s="12" t="str" cm="1">
        <f t="array" ref="I572">INDEX(_xlfn.TEXTSPLIT(טבלה1[[#This Row],[עמודה2]],","),2)</f>
        <v xml:space="preserve"> CA</v>
      </c>
      <c r="J572" s="16" t="str">
        <f>_xlfn.CONCAT(טבלה1[[#This Row],[AI_Companies]]," ",טבלה1[[#This Row],[עמודה1]])</f>
        <v>CloudMindsTechnologyInc. http://www.en.cloudminds.com/</v>
      </c>
      <c r="K572" s="12">
        <v>50</v>
      </c>
      <c r="L572" s="12" t="str">
        <f>IF(טבלה1[[#This Row],[עמודה53]]&gt;2000,"Yes","No")</f>
        <v>No</v>
      </c>
      <c r="M572" s="12">
        <v>249</v>
      </c>
      <c r="N572" s="12">
        <f>AVERAGE(טבלה1[[#This Row],[עמודה52]:[עמודה53]])</f>
        <v>149.5</v>
      </c>
      <c r="O572" s="12" t="str">
        <f>IF(טבלה1[[#This Row],[עמודה4]]="&lt; $25 / hr","0$ - $25 / hr",טבלה1[[#This Row],[עמודה4]])</f>
        <v>$50 - $99 / hr</v>
      </c>
      <c r="P572" s="12" t="str" cm="1">
        <f t="array" ref="P572">INDEX(_xlfn.TEXTSPLIT(טבלה1[[#This Row],[עמודה55]],"-"),1)</f>
        <v xml:space="preserve">$50 </v>
      </c>
      <c r="Q572" s="21" t="str" cm="1">
        <f t="array" ref="Q572">INDEX(_xlfn.TEXTSPLIT(INDEX(_xlfn.TEXTSPLIT(טבלה1[[#This Row],[עמודה55]],"-"),2),"/"),1)</f>
        <v xml:space="preserve"> $99 </v>
      </c>
      <c r="R572" s="12">
        <f>AVERAGE(טבלה1[[#This Row],[עמודה59]:[עמודה60]])</f>
        <v>74.5</v>
      </c>
      <c r="S572" s="3">
        <f>VALUE(SUBSTITUTE(טבלה1[[#This Row],[עמודה56]],"$",""))</f>
        <v>50</v>
      </c>
      <c r="T572" s="3">
        <f>VALUE(SUBSTITUTE(טבלה1[[#This Row],[עמודה57]],"$",""))</f>
        <v>99</v>
      </c>
      <c r="U572" s="3" t="str">
        <f>IF(טבלה1[[#This Row],[עמודה58]]&gt;30,"Yes","No")</f>
        <v>Yes</v>
      </c>
    </row>
    <row r="573" spans="1:21" ht="13" x14ac:dyDescent="0.15">
      <c r="A573" s="8" t="s">
        <v>1430</v>
      </c>
      <c r="B573" s="9" t="s">
        <v>1431</v>
      </c>
      <c r="C573" s="9" t="s">
        <v>1432</v>
      </c>
      <c r="D573" s="13">
        <v>5000</v>
      </c>
      <c r="E573" s="9" t="s">
        <v>21</v>
      </c>
      <c r="F573" s="9" t="s">
        <v>10</v>
      </c>
      <c r="G573" s="10">
        <v>0.8</v>
      </c>
      <c r="H573" s="11" t="str" cm="1">
        <f t="array" ref="H573">INDEX(_xlfn.TEXTSPLIT(טבלה1[[#This Row],[עמודה2]],","),1)</f>
        <v>Shanghai</v>
      </c>
      <c r="I573" s="12" t="str" cm="1">
        <f t="array" ref="I573">INDEX(_xlfn.TEXTSPLIT(טבלה1[[#This Row],[עמודה2]],","),2)</f>
        <v xml:space="preserve"> China</v>
      </c>
      <c r="J573" s="16" t="str">
        <f>_xlfn.CONCAT(טבלה1[[#This Row],[AI_Companies]]," ",טבלה1[[#This Row],[עמודה1]])</f>
        <v>YITU http://www.yitutech.com/en/</v>
      </c>
      <c r="K573" s="12">
        <v>50</v>
      </c>
      <c r="L573" s="12" t="str">
        <f>IF(טבלה1[[#This Row],[עמודה53]]&gt;2000,"Yes","No")</f>
        <v>No</v>
      </c>
      <c r="M573" s="12">
        <v>249</v>
      </c>
      <c r="N573" s="12">
        <f>AVERAGE(טבלה1[[#This Row],[עמודה52]:[עמודה53]])</f>
        <v>149.5</v>
      </c>
      <c r="O573" s="12" t="str">
        <f>IF(טבלה1[[#This Row],[עמודה4]]="&lt; $25 / hr","0$ - $25 / hr",טבלה1[[#This Row],[עמודה4]])</f>
        <v>$100 - $149 / hr</v>
      </c>
      <c r="P573" s="12" t="str" cm="1">
        <f t="array" ref="P573">INDEX(_xlfn.TEXTSPLIT(טבלה1[[#This Row],[עמודה55]],"-"),1)</f>
        <v xml:space="preserve">$100 </v>
      </c>
      <c r="Q573" s="21" t="str" cm="1">
        <f t="array" ref="Q573">INDEX(_xlfn.TEXTSPLIT(INDEX(_xlfn.TEXTSPLIT(טבלה1[[#This Row],[עמודה55]],"-"),2),"/"),1)</f>
        <v xml:space="preserve"> $149 </v>
      </c>
      <c r="R573" s="12">
        <f>AVERAGE(טבלה1[[#This Row],[עמודה59]:[עמודה60]])</f>
        <v>124.5</v>
      </c>
      <c r="S573" s="3">
        <f>VALUE(SUBSTITUTE(טבלה1[[#This Row],[עמודה56]],"$",""))</f>
        <v>100</v>
      </c>
      <c r="T573" s="3">
        <f>VALUE(SUBSTITUTE(טבלה1[[#This Row],[עמודה57]],"$",""))</f>
        <v>149</v>
      </c>
      <c r="U573" s="3" t="str">
        <f>IF(טבלה1[[#This Row],[עמודה58]]&gt;30,"Yes","No")</f>
        <v>Yes</v>
      </c>
    </row>
    <row r="574" spans="1:21" ht="13" x14ac:dyDescent="0.15">
      <c r="A574" s="8" t="s">
        <v>1433</v>
      </c>
      <c r="B574" s="9" t="s">
        <v>1434</v>
      </c>
      <c r="C574" s="9" t="s">
        <v>694</v>
      </c>
      <c r="D574" s="13">
        <v>5000</v>
      </c>
      <c r="E574" s="9" t="s">
        <v>9</v>
      </c>
      <c r="F574" s="9" t="s">
        <v>29</v>
      </c>
      <c r="G574" s="10">
        <v>0.6</v>
      </c>
      <c r="H574" s="11" t="str" cm="1">
        <f t="array" ref="H574">INDEX(_xlfn.TEXTSPLIT(טבלה1[[#This Row],[עמודה2]],","),1)</f>
        <v>Beijing</v>
      </c>
      <c r="I574" s="12" t="str" cm="1">
        <f t="array" ref="I574">INDEX(_xlfn.TEXTSPLIT(טבלה1[[#This Row],[עמודה2]],","),2)</f>
        <v xml:space="preserve"> China</v>
      </c>
      <c r="J574" s="16" t="str">
        <f>_xlfn.CONCAT(טבלה1[[#This Row],[AI_Companies]]," ",טבלה1[[#This Row],[עמודה1]])</f>
        <v>HorizonRobotics http://en.horizon.ai/</v>
      </c>
      <c r="K574" s="12">
        <v>10</v>
      </c>
      <c r="L574" s="12" t="str">
        <f>IF(טבלה1[[#This Row],[עמודה53]]&gt;2000,"Yes","No")</f>
        <v>No</v>
      </c>
      <c r="M574" s="12">
        <v>49</v>
      </c>
      <c r="N574" s="12">
        <f>AVERAGE(טבלה1[[#This Row],[עמודה52]:[עמודה53]])</f>
        <v>29.5</v>
      </c>
      <c r="O574" s="12" t="str">
        <f>IF(טבלה1[[#This Row],[עמודה4]]="&lt; $25 / hr","0$ - $25 / hr",טבלה1[[#This Row],[עמודה4]])</f>
        <v>$50 - $99 / hr</v>
      </c>
      <c r="P574" s="12" t="str" cm="1">
        <f t="array" ref="P574">INDEX(_xlfn.TEXTSPLIT(טבלה1[[#This Row],[עמודה55]],"-"),1)</f>
        <v xml:space="preserve">$50 </v>
      </c>
      <c r="Q574" s="21" t="str" cm="1">
        <f t="array" ref="Q574">INDEX(_xlfn.TEXTSPLIT(INDEX(_xlfn.TEXTSPLIT(טבלה1[[#This Row],[עמודה55]],"-"),2),"/"),1)</f>
        <v xml:space="preserve"> $99 </v>
      </c>
      <c r="R574" s="12">
        <f>AVERAGE(טבלה1[[#This Row],[עמודה59]:[עמודה60]])</f>
        <v>74.5</v>
      </c>
      <c r="S574" s="3">
        <f>VALUE(SUBSTITUTE(טבלה1[[#This Row],[עמודה56]],"$",""))</f>
        <v>50</v>
      </c>
      <c r="T574" s="3">
        <f>VALUE(SUBSTITUTE(טבלה1[[#This Row],[עמודה57]],"$",""))</f>
        <v>99</v>
      </c>
      <c r="U574" s="3" t="str">
        <f>IF(טבלה1[[#This Row],[עמודה58]]&gt;30,"Yes","No")</f>
        <v>Yes</v>
      </c>
    </row>
    <row r="575" spans="1:21" ht="13" x14ac:dyDescent="0.15">
      <c r="A575" s="8" t="s">
        <v>1435</v>
      </c>
      <c r="B575" s="9" t="s">
        <v>1436</v>
      </c>
      <c r="C575" s="9" t="s">
        <v>694</v>
      </c>
      <c r="D575" s="13">
        <v>5000</v>
      </c>
      <c r="E575" s="9" t="s">
        <v>9</v>
      </c>
      <c r="F575" s="9" t="s">
        <v>10</v>
      </c>
      <c r="G575" s="10">
        <v>0.6</v>
      </c>
      <c r="H575" s="11" t="str" cm="1">
        <f t="array" ref="H575">INDEX(_xlfn.TEXTSPLIT(טבלה1[[#This Row],[עמודה2]],","),1)</f>
        <v>Beijing</v>
      </c>
      <c r="I575" s="12" t="str" cm="1">
        <f t="array" ref="I575">INDEX(_xlfn.TEXTSPLIT(טבלה1[[#This Row],[עמודה2]],","),2)</f>
        <v xml:space="preserve"> China</v>
      </c>
      <c r="J575" s="16" t="str">
        <f>_xlfn.CONCAT(טבלה1[[#This Row],[AI_Companies]]," ",טבלה1[[#This Row],[עמודה1]])</f>
        <v>WATRIX http://www.watrix.ai/en/about-watrix/</v>
      </c>
      <c r="K575" s="12">
        <v>50</v>
      </c>
      <c r="L575" s="12" t="str">
        <f>IF(טבלה1[[#This Row],[עמודה53]]&gt;2000,"Yes","No")</f>
        <v>No</v>
      </c>
      <c r="M575" s="12">
        <v>249</v>
      </c>
      <c r="N575" s="12">
        <f>AVERAGE(טבלה1[[#This Row],[עמודה52]:[עמודה53]])</f>
        <v>149.5</v>
      </c>
      <c r="O575" s="12" t="str">
        <f>IF(טבלה1[[#This Row],[עמודה4]]="&lt; $25 / hr","0$ - $25 / hr",טבלה1[[#This Row],[עמודה4]])</f>
        <v>$50 - $99 / hr</v>
      </c>
      <c r="P575" s="12" t="str" cm="1">
        <f t="array" ref="P575">INDEX(_xlfn.TEXTSPLIT(טבלה1[[#This Row],[עמודה55]],"-"),1)</f>
        <v xml:space="preserve">$50 </v>
      </c>
      <c r="Q575" s="21" t="str" cm="1">
        <f t="array" ref="Q575">INDEX(_xlfn.TEXTSPLIT(INDEX(_xlfn.TEXTSPLIT(טבלה1[[#This Row],[עמודה55]],"-"),2),"/"),1)</f>
        <v xml:space="preserve"> $99 </v>
      </c>
      <c r="R575" s="12">
        <f>AVERAGE(טבלה1[[#This Row],[עמודה59]:[עמודה60]])</f>
        <v>74.5</v>
      </c>
      <c r="S575" s="3">
        <f>VALUE(SUBSTITUTE(טבלה1[[#This Row],[עמודה56]],"$",""))</f>
        <v>50</v>
      </c>
      <c r="T575" s="3">
        <f>VALUE(SUBSTITUTE(טבלה1[[#This Row],[עמודה57]],"$",""))</f>
        <v>99</v>
      </c>
      <c r="U575" s="3" t="str">
        <f>IF(טבלה1[[#This Row],[עמודה58]]&gt;30,"Yes","No")</f>
        <v>Yes</v>
      </c>
    </row>
    <row r="576" spans="1:21" ht="13" x14ac:dyDescent="0.15">
      <c r="A576" s="8" t="s">
        <v>1437</v>
      </c>
      <c r="B576" s="9" t="s">
        <v>1438</v>
      </c>
      <c r="C576" s="9" t="s">
        <v>102</v>
      </c>
      <c r="D576" s="9" t="s">
        <v>4</v>
      </c>
      <c r="E576" s="9" t="s">
        <v>4</v>
      </c>
      <c r="F576" s="9" t="s">
        <v>10</v>
      </c>
      <c r="G576" s="10">
        <v>1</v>
      </c>
      <c r="H576" s="11" t="str" cm="1">
        <f t="array" ref="H576">INDEX(_xlfn.TEXTSPLIT(טבלה1[[#This Row],[עמודה2]],","),1)</f>
        <v>London</v>
      </c>
      <c r="I576" s="12" t="str" cm="1">
        <f t="array" ref="I576">INDEX(_xlfn.TEXTSPLIT(טבלה1[[#This Row],[עמודה2]],","),2)</f>
        <v xml:space="preserve"> United Kingdom</v>
      </c>
      <c r="J576" s="16" t="str">
        <f>_xlfn.CONCAT(טבלה1[[#This Row],[AI_Companies]]," ",טבלה1[[#This Row],[עמודה1]])</f>
        <v>Onfido https://onfido.com/</v>
      </c>
      <c r="K576" s="12">
        <v>50</v>
      </c>
      <c r="L576" s="12" t="str">
        <f>IF(טבלה1[[#This Row],[עמודה53]]&gt;2000,"Yes","No")</f>
        <v>No</v>
      </c>
      <c r="M576" s="12">
        <v>249</v>
      </c>
      <c r="N576" s="12">
        <f>AVERAGE(טבלה1[[#This Row],[עמודה52]:[עמודה53]])</f>
        <v>149.5</v>
      </c>
      <c r="O576" s="12" t="str">
        <f>IF(טבלה1[[#This Row],[עמודה4]]="&lt; $25 / hr","0$ - $25 / hr",טבלה1[[#This Row],[עמודה4]])</f>
        <v>Undisclosed</v>
      </c>
      <c r="P576" s="12" t="str" cm="1">
        <f t="array" ref="P576">INDEX(_xlfn.TEXTSPLIT(טבלה1[[#This Row],[עמודה55]],"-"),1)</f>
        <v>Undisclosed</v>
      </c>
      <c r="Q576" s="21" t="e" cm="1">
        <f t="array" ref="Q576">INDEX(_xlfn.TEXTSPLIT(INDEX(_xlfn.TEXTSPLIT(טבלה1[[#This Row],[עמודה55]],"-"),2),"/"),1)</f>
        <v>#REF!</v>
      </c>
      <c r="R576" s="12" t="e">
        <f>AVERAGE(טבלה1[[#This Row],[עמודה59]:[עמודה60]])</f>
        <v>#VALUE!</v>
      </c>
      <c r="S576" s="3" t="e">
        <f>VALUE(SUBSTITUTE(טבלה1[[#This Row],[עמודה56]],"$",""))</f>
        <v>#VALUE!</v>
      </c>
      <c r="T576" s="3" t="e">
        <f>VALUE(SUBSTITUTE(טבלה1[[#This Row],[עמודה57]],"$",""))</f>
        <v>#REF!</v>
      </c>
      <c r="U576" s="3" t="e">
        <f>IF(טבלה1[[#This Row],[עמודה58]]&gt;30,"Yes","No")</f>
        <v>#VALUE!</v>
      </c>
    </row>
    <row r="577" spans="1:21" ht="13" x14ac:dyDescent="0.15">
      <c r="A577" s="8" t="s">
        <v>1439</v>
      </c>
      <c r="B577" s="9" t="s">
        <v>1440</v>
      </c>
      <c r="C577" s="9" t="s">
        <v>1441</v>
      </c>
      <c r="D577" s="9" t="s">
        <v>4</v>
      </c>
      <c r="E577" s="9" t="s">
        <v>4</v>
      </c>
      <c r="F577" s="9" t="s">
        <v>10</v>
      </c>
      <c r="G577" s="10">
        <v>1</v>
      </c>
      <c r="H577" s="11" t="str" cm="1">
        <f t="array" ref="H577">INDEX(_xlfn.TEXTSPLIT(טבלה1[[#This Row],[עמודה2]],","),1)</f>
        <v>Toronto</v>
      </c>
      <c r="I577" s="12" t="str" cm="1">
        <f t="array" ref="I577">INDEX(_xlfn.TEXTSPLIT(טבלה1[[#This Row],[עמודה2]],","),2)</f>
        <v xml:space="preserve"> ON</v>
      </c>
      <c r="J577" s="16" t="str">
        <f>_xlfn.CONCAT(טבלה1[[#This Row],[AI_Companies]]," ",טבלה1[[#This Row],[עמודה1]])</f>
        <v>BorealisAI https://www.borealisai.com/</v>
      </c>
      <c r="K577" s="12">
        <v>50</v>
      </c>
      <c r="L577" s="12" t="str">
        <f>IF(טבלה1[[#This Row],[עמודה53]]&gt;2000,"Yes","No")</f>
        <v>No</v>
      </c>
      <c r="M577" s="12">
        <v>249</v>
      </c>
      <c r="N577" s="12">
        <f>AVERAGE(טבלה1[[#This Row],[עמודה52]:[עמודה53]])</f>
        <v>149.5</v>
      </c>
      <c r="O577" s="12" t="str">
        <f>IF(טבלה1[[#This Row],[עמודה4]]="&lt; $25 / hr","0$ - $25 / hr",טבלה1[[#This Row],[עמודה4]])</f>
        <v>Undisclosed</v>
      </c>
      <c r="P577" s="12" t="str" cm="1">
        <f t="array" ref="P577">INDEX(_xlfn.TEXTSPLIT(טבלה1[[#This Row],[עמודה55]],"-"),1)</f>
        <v>Undisclosed</v>
      </c>
      <c r="Q577" s="21" t="e" cm="1">
        <f t="array" ref="Q577">INDEX(_xlfn.TEXTSPLIT(INDEX(_xlfn.TEXTSPLIT(טבלה1[[#This Row],[עמודה55]],"-"),2),"/"),1)</f>
        <v>#REF!</v>
      </c>
      <c r="R577" s="12" t="e">
        <f>AVERAGE(טבלה1[[#This Row],[עמודה59]:[עמודה60]])</f>
        <v>#VALUE!</v>
      </c>
      <c r="S577" s="3" t="e">
        <f>VALUE(SUBSTITUTE(טבלה1[[#This Row],[עמודה56]],"$",""))</f>
        <v>#VALUE!</v>
      </c>
      <c r="T577" s="3" t="e">
        <f>VALUE(SUBSTITUTE(טבלה1[[#This Row],[עמודה57]],"$",""))</f>
        <v>#REF!</v>
      </c>
      <c r="U577" s="3" t="e">
        <f>IF(טבלה1[[#This Row],[עמודה58]]&gt;30,"Yes","No")</f>
        <v>#VALUE!</v>
      </c>
    </row>
    <row r="578" spans="1:21" ht="13" x14ac:dyDescent="0.15">
      <c r="A578" s="8" t="s">
        <v>1442</v>
      </c>
      <c r="B578" s="9" t="s">
        <v>1443</v>
      </c>
      <c r="C578" s="9" t="s">
        <v>102</v>
      </c>
      <c r="D578" s="9" t="s">
        <v>4</v>
      </c>
      <c r="E578" s="9" t="s">
        <v>4</v>
      </c>
      <c r="F578" s="9" t="s">
        <v>117</v>
      </c>
      <c r="G578" s="10">
        <v>1</v>
      </c>
      <c r="H578" s="11" t="str" cm="1">
        <f t="array" ref="H578">INDEX(_xlfn.TEXTSPLIT(טבלה1[[#This Row],[עמודה2]],","),1)</f>
        <v>London</v>
      </c>
      <c r="I578" s="12" t="str" cm="1">
        <f t="array" ref="I578">INDEX(_xlfn.TEXTSPLIT(טבלה1[[#This Row],[עמודה2]],","),2)</f>
        <v xml:space="preserve"> United Kingdom</v>
      </c>
      <c r="J578" s="16" t="str">
        <f>_xlfn.CONCAT(טבלה1[[#This Row],[AI_Companies]]," ",טבלה1[[#This Row],[עמודה1]])</f>
        <v>MogeesLtd https://www.mogees.co.uk/</v>
      </c>
      <c r="K578" s="12">
        <v>2</v>
      </c>
      <c r="L578" s="12" t="str">
        <f>IF(טבלה1[[#This Row],[עמודה53]]&gt;2000,"Yes","No")</f>
        <v>No</v>
      </c>
      <c r="M578" s="12">
        <v>9</v>
      </c>
      <c r="N578" s="12">
        <f>AVERAGE(טבלה1[[#This Row],[עמודה52]:[עמודה53]])</f>
        <v>5.5</v>
      </c>
      <c r="O578" s="12" t="str">
        <f>IF(טבלה1[[#This Row],[עמודה4]]="&lt; $25 / hr","0$ - $25 / hr",טבלה1[[#This Row],[עמודה4]])</f>
        <v>Undisclosed</v>
      </c>
      <c r="P578" s="12" t="str" cm="1">
        <f t="array" ref="P578">INDEX(_xlfn.TEXTSPLIT(טבלה1[[#This Row],[עמודה55]],"-"),1)</f>
        <v>Undisclosed</v>
      </c>
      <c r="Q578" s="21" t="e" cm="1">
        <f t="array" ref="Q578">INDEX(_xlfn.TEXTSPLIT(INDEX(_xlfn.TEXTSPLIT(טבלה1[[#This Row],[עמודה55]],"-"),2),"/"),1)</f>
        <v>#REF!</v>
      </c>
      <c r="R578" s="12" t="e">
        <f>AVERAGE(טבלה1[[#This Row],[עמודה59]:[עמודה60]])</f>
        <v>#VALUE!</v>
      </c>
      <c r="S578" s="3" t="e">
        <f>VALUE(SUBSTITUTE(טבלה1[[#This Row],[עמודה56]],"$",""))</f>
        <v>#VALUE!</v>
      </c>
      <c r="T578" s="3" t="e">
        <f>VALUE(SUBSTITUTE(טבלה1[[#This Row],[עמודה57]],"$",""))</f>
        <v>#REF!</v>
      </c>
      <c r="U578" s="3" t="e">
        <f>IF(טבלה1[[#This Row],[עמודה58]]&gt;30,"Yes","No")</f>
        <v>#VALUE!</v>
      </c>
    </row>
    <row r="579" spans="1:21" ht="13" x14ac:dyDescent="0.15">
      <c r="A579" s="8" t="s">
        <v>1444</v>
      </c>
      <c r="B579" s="9" t="s">
        <v>1445</v>
      </c>
      <c r="C579" s="9" t="s">
        <v>1446</v>
      </c>
      <c r="D579" s="9" t="s">
        <v>4</v>
      </c>
      <c r="E579" s="9" t="s">
        <v>4</v>
      </c>
      <c r="F579" s="9" t="s">
        <v>10</v>
      </c>
      <c r="G579" s="10">
        <v>1</v>
      </c>
      <c r="H579" s="11" t="str" cm="1">
        <f t="array" ref="H579">INDEX(_xlfn.TEXTSPLIT(טבלה1[[#This Row],[עמודה2]],","),1)</f>
        <v>London</v>
      </c>
      <c r="I579" s="12" t="str" cm="1">
        <f t="array" ref="I579">INDEX(_xlfn.TEXTSPLIT(טבלה1[[#This Row],[עמודה2]],","),2)</f>
        <v xml:space="preserve"> </v>
      </c>
      <c r="J579" s="16" t="str">
        <f>_xlfn.CONCAT(טבלה1[[#This Row],[AI_Companies]]," ",טבלה1[[#This Row],[עמודה1]])</f>
        <v>Tractable https://tractable.ai/</v>
      </c>
      <c r="K579" s="12">
        <v>50</v>
      </c>
      <c r="L579" s="12" t="str">
        <f>IF(טבלה1[[#This Row],[עמודה53]]&gt;2000,"Yes","No")</f>
        <v>No</v>
      </c>
      <c r="M579" s="12">
        <v>249</v>
      </c>
      <c r="N579" s="12">
        <f>AVERAGE(טבלה1[[#This Row],[עמודה52]:[עמודה53]])</f>
        <v>149.5</v>
      </c>
      <c r="O579" s="12" t="str">
        <f>IF(טבלה1[[#This Row],[עמודה4]]="&lt; $25 / hr","0$ - $25 / hr",טבלה1[[#This Row],[עמודה4]])</f>
        <v>Undisclosed</v>
      </c>
      <c r="P579" s="12" t="str" cm="1">
        <f t="array" ref="P579">INDEX(_xlfn.TEXTSPLIT(טבלה1[[#This Row],[עמודה55]],"-"),1)</f>
        <v>Undisclosed</v>
      </c>
      <c r="Q579" s="21" t="e" cm="1">
        <f t="array" ref="Q579">INDEX(_xlfn.TEXTSPLIT(INDEX(_xlfn.TEXTSPLIT(טבלה1[[#This Row],[עמודה55]],"-"),2),"/"),1)</f>
        <v>#REF!</v>
      </c>
      <c r="R579" s="12" t="e">
        <f>AVERAGE(טבלה1[[#This Row],[עמודה59]:[עמודה60]])</f>
        <v>#VALUE!</v>
      </c>
      <c r="S579" s="3" t="e">
        <f>VALUE(SUBSTITUTE(טבלה1[[#This Row],[עמודה56]],"$",""))</f>
        <v>#VALUE!</v>
      </c>
      <c r="T579" s="3" t="e">
        <f>VALUE(SUBSTITUTE(טבלה1[[#This Row],[עמודה57]],"$",""))</f>
        <v>#REF!</v>
      </c>
      <c r="U579" s="3" t="e">
        <f>IF(טבלה1[[#This Row],[עמודה58]]&gt;30,"Yes","No")</f>
        <v>#VALUE!</v>
      </c>
    </row>
    <row r="580" spans="1:21" ht="13" x14ac:dyDescent="0.15">
      <c r="A580" s="8" t="s">
        <v>1447</v>
      </c>
      <c r="B580" s="9" t="s">
        <v>1448</v>
      </c>
      <c r="C580" s="9" t="s">
        <v>1449</v>
      </c>
      <c r="D580" s="9" t="s">
        <v>4</v>
      </c>
      <c r="E580" s="9" t="s">
        <v>4</v>
      </c>
      <c r="F580" s="9" t="s">
        <v>10</v>
      </c>
      <c r="G580" s="10">
        <v>1</v>
      </c>
      <c r="H580" s="11" t="str" cm="1">
        <f t="array" ref="H580">INDEX(_xlfn.TEXTSPLIT(טבלה1[[#This Row],[עמודה2]],","),1)</f>
        <v>Cambridge</v>
      </c>
      <c r="I580" s="12" t="str" cm="1">
        <f t="array" ref="I580">INDEX(_xlfn.TEXTSPLIT(טבלה1[[#This Row],[עמודה2]],","),2)</f>
        <v xml:space="preserve"> United Kingdom</v>
      </c>
      <c r="J580" s="16" t="str">
        <f>_xlfn.CONCAT(טבלה1[[#This Row],[AI_Companies]]," ",טבלה1[[#This Row],[עמודה1]])</f>
        <v>Linguamatics http://deepzen.io/</v>
      </c>
      <c r="K580" s="12">
        <v>50</v>
      </c>
      <c r="L580" s="12" t="str">
        <f>IF(טבלה1[[#This Row],[עמודה53]]&gt;2000,"Yes","No")</f>
        <v>No</v>
      </c>
      <c r="M580" s="12">
        <v>249</v>
      </c>
      <c r="N580" s="12">
        <f>AVERAGE(טבלה1[[#This Row],[עמודה52]:[עמודה53]])</f>
        <v>149.5</v>
      </c>
      <c r="O580" s="12" t="str">
        <f>IF(טבלה1[[#This Row],[עמודה4]]="&lt; $25 / hr","0$ - $25 / hr",טבלה1[[#This Row],[עמודה4]])</f>
        <v>Undisclosed</v>
      </c>
      <c r="P580" s="12" t="str" cm="1">
        <f t="array" ref="P580">INDEX(_xlfn.TEXTSPLIT(טבלה1[[#This Row],[עמודה55]],"-"),1)</f>
        <v>Undisclosed</v>
      </c>
      <c r="Q580" s="21" t="e" cm="1">
        <f t="array" ref="Q580">INDEX(_xlfn.TEXTSPLIT(INDEX(_xlfn.TEXTSPLIT(טבלה1[[#This Row],[עמודה55]],"-"),2),"/"),1)</f>
        <v>#REF!</v>
      </c>
      <c r="R580" s="12" t="e">
        <f>AVERAGE(טבלה1[[#This Row],[עמודה59]:[עמודה60]])</f>
        <v>#VALUE!</v>
      </c>
      <c r="S580" s="3" t="e">
        <f>VALUE(SUBSTITUTE(טבלה1[[#This Row],[עמודה56]],"$",""))</f>
        <v>#VALUE!</v>
      </c>
      <c r="T580" s="3" t="e">
        <f>VALUE(SUBSTITUTE(טבלה1[[#This Row],[עמודה57]],"$",""))</f>
        <v>#REF!</v>
      </c>
      <c r="U580" s="3" t="e">
        <f>IF(טבלה1[[#This Row],[עמודה58]]&gt;30,"Yes","No")</f>
        <v>#VALUE!</v>
      </c>
    </row>
    <row r="581" spans="1:21" ht="13" x14ac:dyDescent="0.15">
      <c r="A581" s="8" t="s">
        <v>1450</v>
      </c>
      <c r="B581" s="9" t="s">
        <v>1451</v>
      </c>
      <c r="C581" s="9" t="s">
        <v>102</v>
      </c>
      <c r="D581" s="9" t="s">
        <v>4</v>
      </c>
      <c r="E581" s="9" t="s">
        <v>4</v>
      </c>
      <c r="F581" s="9" t="s">
        <v>29</v>
      </c>
      <c r="G581" s="10">
        <v>1</v>
      </c>
      <c r="H581" s="11" t="str" cm="1">
        <f t="array" ref="H581">INDEX(_xlfn.TEXTSPLIT(טבלה1[[#This Row],[עמודה2]],","),1)</f>
        <v>London</v>
      </c>
      <c r="I581" s="12" t="str" cm="1">
        <f t="array" ref="I581">INDEX(_xlfn.TEXTSPLIT(טבלה1[[#This Row],[עמודה2]],","),2)</f>
        <v xml:space="preserve"> United Kingdom</v>
      </c>
      <c r="J581" s="16" t="str">
        <f>_xlfn.CONCAT(טבלה1[[#This Row],[AI_Companies]]," ",טבלה1[[#This Row],[עמודה1]])</f>
        <v>ShadowRobotCompany https://www.shadowrobot.com/</v>
      </c>
      <c r="K581" s="12">
        <v>10</v>
      </c>
      <c r="L581" s="12" t="str">
        <f>IF(טבלה1[[#This Row],[עמודה53]]&gt;2000,"Yes","No")</f>
        <v>No</v>
      </c>
      <c r="M581" s="12">
        <v>49</v>
      </c>
      <c r="N581" s="12">
        <f>AVERAGE(טבלה1[[#This Row],[עמודה52]:[עמודה53]])</f>
        <v>29.5</v>
      </c>
      <c r="O581" s="12" t="str">
        <f>IF(טבלה1[[#This Row],[עמודה4]]="&lt; $25 / hr","0$ - $25 / hr",טבלה1[[#This Row],[עמודה4]])</f>
        <v>Undisclosed</v>
      </c>
      <c r="P581" s="12" t="str" cm="1">
        <f t="array" ref="P581">INDEX(_xlfn.TEXTSPLIT(טבלה1[[#This Row],[עמודה55]],"-"),1)</f>
        <v>Undisclosed</v>
      </c>
      <c r="Q581" s="21" t="e" cm="1">
        <f t="array" ref="Q581">INDEX(_xlfn.TEXTSPLIT(INDEX(_xlfn.TEXTSPLIT(טבלה1[[#This Row],[עמודה55]],"-"),2),"/"),1)</f>
        <v>#REF!</v>
      </c>
      <c r="R581" s="12" t="e">
        <f>AVERAGE(טבלה1[[#This Row],[עמודה59]:[עמודה60]])</f>
        <v>#VALUE!</v>
      </c>
      <c r="S581" s="3" t="e">
        <f>VALUE(SUBSTITUTE(טבלה1[[#This Row],[עמודה56]],"$",""))</f>
        <v>#VALUE!</v>
      </c>
      <c r="T581" s="3" t="e">
        <f>VALUE(SUBSTITUTE(טבלה1[[#This Row],[עמודה57]],"$",""))</f>
        <v>#REF!</v>
      </c>
      <c r="U581" s="3" t="e">
        <f>IF(טבלה1[[#This Row],[עמודה58]]&gt;30,"Yes","No")</f>
        <v>#VALUE!</v>
      </c>
    </row>
    <row r="582" spans="1:21" ht="13" x14ac:dyDescent="0.15">
      <c r="A582" s="8" t="s">
        <v>1452</v>
      </c>
      <c r="B582" s="9" t="s">
        <v>1453</v>
      </c>
      <c r="C582" s="9" t="s">
        <v>180</v>
      </c>
      <c r="D582" s="9" t="s">
        <v>4</v>
      </c>
      <c r="E582" s="9" t="s">
        <v>4</v>
      </c>
      <c r="F582" s="9" t="s">
        <v>10</v>
      </c>
      <c r="G582" s="10">
        <v>0.5</v>
      </c>
      <c r="H582" s="11" t="str" cm="1">
        <f t="array" ref="H582">INDEX(_xlfn.TEXTSPLIT(טבלה1[[#This Row],[עמודה2]],","),1)</f>
        <v>Atlanta</v>
      </c>
      <c r="I582" s="12" t="str" cm="1">
        <f t="array" ref="I582">INDEX(_xlfn.TEXTSPLIT(טבלה1[[#This Row],[עמודה2]],","),2)</f>
        <v xml:space="preserve"> GA</v>
      </c>
      <c r="J582" s="16" t="str">
        <f>_xlfn.CONCAT(טבלה1[[#This Row],[AI_Companies]]," ",טבלה1[[#This Row],[עמודה1]])</f>
        <v>Nexidia http://www.nexidia.com/</v>
      </c>
      <c r="K582" s="12">
        <v>50</v>
      </c>
      <c r="L582" s="12" t="str">
        <f>IF(טבלה1[[#This Row],[עמודה53]]&gt;2000,"Yes","No")</f>
        <v>No</v>
      </c>
      <c r="M582" s="12">
        <v>249</v>
      </c>
      <c r="N582" s="12">
        <f>AVERAGE(טבלה1[[#This Row],[עמודה52]:[עמודה53]])</f>
        <v>149.5</v>
      </c>
      <c r="O582" s="12" t="str">
        <f>IF(טבלה1[[#This Row],[עמודה4]]="&lt; $25 / hr","0$ - $25 / hr",טבלה1[[#This Row],[עמודה4]])</f>
        <v>Undisclosed</v>
      </c>
      <c r="P582" s="12" t="str" cm="1">
        <f t="array" ref="P582">INDEX(_xlfn.TEXTSPLIT(טבלה1[[#This Row],[עמודה55]],"-"),1)</f>
        <v>Undisclosed</v>
      </c>
      <c r="Q582" s="21" t="e" cm="1">
        <f t="array" ref="Q582">INDEX(_xlfn.TEXTSPLIT(INDEX(_xlfn.TEXTSPLIT(טבלה1[[#This Row],[עמודה55]],"-"),2),"/"),1)</f>
        <v>#REF!</v>
      </c>
      <c r="R582" s="12" t="e">
        <f>AVERAGE(טבלה1[[#This Row],[עמודה59]:[עמודה60]])</f>
        <v>#VALUE!</v>
      </c>
      <c r="S582" s="3" t="e">
        <f>VALUE(SUBSTITUTE(טבלה1[[#This Row],[עמודה56]],"$",""))</f>
        <v>#VALUE!</v>
      </c>
      <c r="T582" s="3" t="e">
        <f>VALUE(SUBSTITUTE(טבלה1[[#This Row],[עמודה57]],"$",""))</f>
        <v>#REF!</v>
      </c>
      <c r="U582" s="3" t="e">
        <f>IF(טבלה1[[#This Row],[עמודה58]]&gt;30,"Yes","No")</f>
        <v>#VALUE!</v>
      </c>
    </row>
    <row r="583" spans="1:21" ht="13" x14ac:dyDescent="0.15">
      <c r="A583" s="8" t="s">
        <v>1454</v>
      </c>
      <c r="B583" s="9" t="s">
        <v>1455</v>
      </c>
      <c r="C583" s="9" t="s">
        <v>1456</v>
      </c>
      <c r="D583" s="9" t="s">
        <v>4</v>
      </c>
      <c r="E583" s="9" t="s">
        <v>4</v>
      </c>
      <c r="F583" s="9" t="s">
        <v>29</v>
      </c>
      <c r="G583" s="10">
        <v>1</v>
      </c>
      <c r="H583" s="11" t="str" cm="1">
        <f t="array" ref="H583">INDEX(_xlfn.TEXTSPLIT(טבלה1[[#This Row],[עמודה2]],","),1)</f>
        <v>Australia</v>
      </c>
      <c r="I583" s="12" t="e" cm="1">
        <f t="array" ref="I583">INDEX(_xlfn.TEXTSPLIT(טבלה1[[#This Row],[עמודה2]],","),2)</f>
        <v>#REF!</v>
      </c>
      <c r="J583" s="16" t="str">
        <f>_xlfn.CONCAT(טבלה1[[#This Row],[AI_Companies]]," ",טבלה1[[#This Row],[עמודה1]])</f>
        <v>Botsify https://botsify.com</v>
      </c>
      <c r="K583" s="12">
        <v>10</v>
      </c>
      <c r="L583" s="12" t="str">
        <f>IF(טבלה1[[#This Row],[עמודה53]]&gt;2000,"Yes","No")</f>
        <v>No</v>
      </c>
      <c r="M583" s="12">
        <v>49</v>
      </c>
      <c r="N583" s="12">
        <f>AVERAGE(טבלה1[[#This Row],[עמודה52]:[עמודה53]])</f>
        <v>29.5</v>
      </c>
      <c r="O583" s="12" t="str">
        <f>IF(טבלה1[[#This Row],[עמודה4]]="&lt; $25 / hr","0$ - $25 / hr",טבלה1[[#This Row],[עמודה4]])</f>
        <v>Undisclosed</v>
      </c>
      <c r="P583" s="12" t="str" cm="1">
        <f t="array" ref="P583">INDEX(_xlfn.TEXTSPLIT(טבלה1[[#This Row],[עמודה55]],"-"),1)</f>
        <v>Undisclosed</v>
      </c>
      <c r="Q583" s="21" t="e" cm="1">
        <f t="array" ref="Q583">INDEX(_xlfn.TEXTSPLIT(INDEX(_xlfn.TEXTSPLIT(טבלה1[[#This Row],[עמודה55]],"-"),2),"/"),1)</f>
        <v>#REF!</v>
      </c>
      <c r="R583" s="12" t="e">
        <f>AVERAGE(טבלה1[[#This Row],[עמודה59]:[עמודה60]])</f>
        <v>#VALUE!</v>
      </c>
      <c r="S583" s="3" t="e">
        <f>VALUE(SUBSTITUTE(טבלה1[[#This Row],[עמודה56]],"$",""))</f>
        <v>#VALUE!</v>
      </c>
      <c r="T583" s="3" t="e">
        <f>VALUE(SUBSTITUTE(טבלה1[[#This Row],[עמודה57]],"$",""))</f>
        <v>#REF!</v>
      </c>
      <c r="U583" s="3" t="e">
        <f>IF(טבלה1[[#This Row],[עמודה58]]&gt;30,"Yes","No")</f>
        <v>#VALUE!</v>
      </c>
    </row>
    <row r="584" spans="1:21" ht="13" x14ac:dyDescent="0.15">
      <c r="A584" s="8" t="s">
        <v>1457</v>
      </c>
      <c r="B584" s="9" t="s">
        <v>1458</v>
      </c>
      <c r="C584" s="9" t="s">
        <v>1459</v>
      </c>
      <c r="D584" s="9" t="s">
        <v>4</v>
      </c>
      <c r="E584" s="9" t="s">
        <v>4</v>
      </c>
      <c r="F584" s="9" t="s">
        <v>10</v>
      </c>
      <c r="G584" s="10">
        <v>1</v>
      </c>
      <c r="H584" s="11" t="str" cm="1">
        <f t="array" ref="H584">INDEX(_xlfn.TEXTSPLIT(טבלה1[[#This Row],[עמודה2]],","),1)</f>
        <v>Baltimore</v>
      </c>
      <c r="I584" s="12" t="str" cm="1">
        <f t="array" ref="I584">INDEX(_xlfn.TEXTSPLIT(טבלה1[[#This Row],[עמודה2]],","),2)</f>
        <v xml:space="preserve"> MD</v>
      </c>
      <c r="J584" s="16" t="str">
        <f>_xlfn.CONCAT(טבלה1[[#This Row],[AI_Companies]]," ",טבלה1[[#This Row],[עמודה1]])</f>
        <v>Protenus https://www.protenus.com/</v>
      </c>
      <c r="K584" s="12">
        <v>50</v>
      </c>
      <c r="L584" s="12" t="str">
        <f>IF(טבלה1[[#This Row],[עמודה53]]&gt;2000,"Yes","No")</f>
        <v>No</v>
      </c>
      <c r="M584" s="12">
        <v>249</v>
      </c>
      <c r="N584" s="12">
        <f>AVERAGE(טבלה1[[#This Row],[עמודה52]:[עמודה53]])</f>
        <v>149.5</v>
      </c>
      <c r="O584" s="12" t="str">
        <f>IF(טבלה1[[#This Row],[עמודה4]]="&lt; $25 / hr","0$ - $25 / hr",טבלה1[[#This Row],[עמודה4]])</f>
        <v>Undisclosed</v>
      </c>
      <c r="P584" s="12" t="str" cm="1">
        <f t="array" ref="P584">INDEX(_xlfn.TEXTSPLIT(טבלה1[[#This Row],[עמודה55]],"-"),1)</f>
        <v>Undisclosed</v>
      </c>
      <c r="Q584" s="21" t="e" cm="1">
        <f t="array" ref="Q584">INDEX(_xlfn.TEXTSPLIT(INDEX(_xlfn.TEXTSPLIT(טבלה1[[#This Row],[עמודה55]],"-"),2),"/"),1)</f>
        <v>#REF!</v>
      </c>
      <c r="R584" s="12" t="e">
        <f>AVERAGE(טבלה1[[#This Row],[עמודה59]:[עמודה60]])</f>
        <v>#VALUE!</v>
      </c>
      <c r="S584" s="3" t="e">
        <f>VALUE(SUBSTITUTE(טבלה1[[#This Row],[עמודה56]],"$",""))</f>
        <v>#VALUE!</v>
      </c>
      <c r="T584" s="3" t="e">
        <f>VALUE(SUBSTITUTE(טבלה1[[#This Row],[עמודה57]],"$",""))</f>
        <v>#REF!</v>
      </c>
      <c r="U584" s="3" t="e">
        <f>IF(טבלה1[[#This Row],[עמודה58]]&gt;30,"Yes","No")</f>
        <v>#VALUE!</v>
      </c>
    </row>
    <row r="585" spans="1:21" ht="13" x14ac:dyDescent="0.15">
      <c r="A585" s="8" t="s">
        <v>1460</v>
      </c>
      <c r="B585" s="9" t="s">
        <v>1461</v>
      </c>
      <c r="C585" s="9" t="s">
        <v>1462</v>
      </c>
      <c r="D585" s="9" t="s">
        <v>4</v>
      </c>
      <c r="E585" s="9" t="s">
        <v>4</v>
      </c>
      <c r="F585" s="9" t="s">
        <v>29</v>
      </c>
      <c r="G585" s="10">
        <v>1</v>
      </c>
      <c r="H585" s="11" t="str" cm="1">
        <f t="array" ref="H585">INDEX(_xlfn.TEXTSPLIT(טבלה1[[#This Row],[עמודה2]],","),1)</f>
        <v>Ann Arbor</v>
      </c>
      <c r="I585" s="12" t="str" cm="1">
        <f t="array" ref="I585">INDEX(_xlfn.TEXTSPLIT(טבלה1[[#This Row],[עמודה2]],","),2)</f>
        <v xml:space="preserve"> MI</v>
      </c>
      <c r="J585" s="16" t="str">
        <f>_xlfn.CONCAT(טבלה1[[#This Row],[AI_Companies]]," ",טבלה1[[#This Row],[עמודה1]])</f>
        <v>Clinc,Inc. https://clinc.com/</v>
      </c>
      <c r="K585" s="12">
        <v>10</v>
      </c>
      <c r="L585" s="12" t="str">
        <f>IF(טבלה1[[#This Row],[עמודה53]]&gt;2000,"Yes","No")</f>
        <v>No</v>
      </c>
      <c r="M585" s="12">
        <v>49</v>
      </c>
      <c r="N585" s="12">
        <f>AVERAGE(טבלה1[[#This Row],[עמודה52]:[עמודה53]])</f>
        <v>29.5</v>
      </c>
      <c r="O585" s="12" t="str">
        <f>IF(טבלה1[[#This Row],[עמודה4]]="&lt; $25 / hr","0$ - $25 / hr",טבלה1[[#This Row],[עמודה4]])</f>
        <v>Undisclosed</v>
      </c>
      <c r="P585" s="12" t="str" cm="1">
        <f t="array" ref="P585">INDEX(_xlfn.TEXTSPLIT(טבלה1[[#This Row],[עמודה55]],"-"),1)</f>
        <v>Undisclosed</v>
      </c>
      <c r="Q585" s="21" t="e" cm="1">
        <f t="array" ref="Q585">INDEX(_xlfn.TEXTSPLIT(INDEX(_xlfn.TEXTSPLIT(טבלה1[[#This Row],[עמודה55]],"-"),2),"/"),1)</f>
        <v>#REF!</v>
      </c>
      <c r="R585" s="12" t="e">
        <f>AVERAGE(טבלה1[[#This Row],[עמודה59]:[עמודה60]])</f>
        <v>#VALUE!</v>
      </c>
      <c r="S585" s="3" t="e">
        <f>VALUE(SUBSTITUTE(טבלה1[[#This Row],[עמודה56]],"$",""))</f>
        <v>#VALUE!</v>
      </c>
      <c r="T585" s="3" t="e">
        <f>VALUE(SUBSTITUTE(טבלה1[[#This Row],[עמודה57]],"$",""))</f>
        <v>#REF!</v>
      </c>
      <c r="U585" s="3" t="e">
        <f>IF(טבלה1[[#This Row],[עמודה58]]&gt;30,"Yes","No")</f>
        <v>#VALUE!</v>
      </c>
    </row>
    <row r="586" spans="1:21" ht="13" x14ac:dyDescent="0.15">
      <c r="A586" s="8" t="s">
        <v>1463</v>
      </c>
      <c r="B586" s="9" t="s">
        <v>1464</v>
      </c>
      <c r="C586" s="9" t="s">
        <v>204</v>
      </c>
      <c r="D586" s="9" t="s">
        <v>4</v>
      </c>
      <c r="E586" s="9" t="s">
        <v>4</v>
      </c>
      <c r="F586" s="9" t="s">
        <v>29</v>
      </c>
      <c r="G586" s="10">
        <v>1</v>
      </c>
      <c r="H586" s="11" t="str" cm="1">
        <f t="array" ref="H586">INDEX(_xlfn.TEXTSPLIT(טבלה1[[#This Row],[עמודה2]],","),1)</f>
        <v>Palo Alto</v>
      </c>
      <c r="I586" s="12" t="str" cm="1">
        <f t="array" ref="I586">INDEX(_xlfn.TEXTSPLIT(טבלה1[[#This Row],[עמודה2]],","),2)</f>
        <v xml:space="preserve"> CA</v>
      </c>
      <c r="J586" s="16" t="str">
        <f>_xlfn.CONCAT(טבלה1[[#This Row],[AI_Companies]]," ",טבלה1[[#This Row],[עמודה1]])</f>
        <v>LandingAI https://landing.ai</v>
      </c>
      <c r="K586" s="12">
        <v>10</v>
      </c>
      <c r="L586" s="12" t="str">
        <f>IF(טבלה1[[#This Row],[עמודה53]]&gt;2000,"Yes","No")</f>
        <v>No</v>
      </c>
      <c r="M586" s="12">
        <v>49</v>
      </c>
      <c r="N586" s="12">
        <f>AVERAGE(טבלה1[[#This Row],[עמודה52]:[עמודה53]])</f>
        <v>29.5</v>
      </c>
      <c r="O586" s="12" t="str">
        <f>IF(טבלה1[[#This Row],[עמודה4]]="&lt; $25 / hr","0$ - $25 / hr",טבלה1[[#This Row],[עמודה4]])</f>
        <v>Undisclosed</v>
      </c>
      <c r="P586" s="12" t="str" cm="1">
        <f t="array" ref="P586">INDEX(_xlfn.TEXTSPLIT(טבלה1[[#This Row],[עמודה55]],"-"),1)</f>
        <v>Undisclosed</v>
      </c>
      <c r="Q586" s="21" t="e" cm="1">
        <f t="array" ref="Q586">INDEX(_xlfn.TEXTSPLIT(INDEX(_xlfn.TEXTSPLIT(טבלה1[[#This Row],[עמודה55]],"-"),2),"/"),1)</f>
        <v>#REF!</v>
      </c>
      <c r="R586" s="12" t="e">
        <f>AVERAGE(טבלה1[[#This Row],[עמודה59]:[עמודה60]])</f>
        <v>#VALUE!</v>
      </c>
      <c r="S586" s="3" t="e">
        <f>VALUE(SUBSTITUTE(טבלה1[[#This Row],[עמודה56]],"$",""))</f>
        <v>#VALUE!</v>
      </c>
      <c r="T586" s="3" t="e">
        <f>VALUE(SUBSTITUTE(טבלה1[[#This Row],[עמודה57]],"$",""))</f>
        <v>#REF!</v>
      </c>
      <c r="U586" s="3" t="e">
        <f>IF(טבלה1[[#This Row],[עמודה58]]&gt;30,"Yes","No")</f>
        <v>#VALUE!</v>
      </c>
    </row>
    <row r="587" spans="1:21" ht="13" x14ac:dyDescent="0.15">
      <c r="A587" s="8" t="s">
        <v>1465</v>
      </c>
      <c r="B587" s="9" t="s">
        <v>1466</v>
      </c>
      <c r="C587" s="9" t="s">
        <v>1467</v>
      </c>
      <c r="D587" s="9" t="s">
        <v>4</v>
      </c>
      <c r="E587" s="9" t="s">
        <v>4</v>
      </c>
      <c r="F587" s="9" t="s">
        <v>29</v>
      </c>
      <c r="G587" s="10">
        <v>1</v>
      </c>
      <c r="H587" s="11" t="str" cm="1">
        <f t="array" ref="H587">INDEX(_xlfn.TEXTSPLIT(טבלה1[[#This Row],[עמודה2]],","),1)</f>
        <v>Frisco</v>
      </c>
      <c r="I587" s="12" t="str" cm="1">
        <f t="array" ref="I587">INDEX(_xlfn.TEXTSPLIT(טבלה1[[#This Row],[עמודה2]],","),2)</f>
        <v xml:space="preserve"> TX</v>
      </c>
      <c r="J587" s="16" t="str">
        <f>_xlfn.CONCAT(טבלה1[[#This Row],[AI_Companies]]," ",טבלה1[[#This Row],[עמודה1]])</f>
        <v>Haptik https://haptik.ai</v>
      </c>
      <c r="K587" s="12">
        <v>10</v>
      </c>
      <c r="L587" s="12" t="str">
        <f>IF(טבלה1[[#This Row],[עמודה53]]&gt;2000,"Yes","No")</f>
        <v>No</v>
      </c>
      <c r="M587" s="12">
        <v>49</v>
      </c>
      <c r="N587" s="12">
        <f>AVERAGE(טבלה1[[#This Row],[עמודה52]:[עמודה53]])</f>
        <v>29.5</v>
      </c>
      <c r="O587" s="12" t="str">
        <f>IF(טבלה1[[#This Row],[עמודה4]]="&lt; $25 / hr","0$ - $25 / hr",טבלה1[[#This Row],[עמודה4]])</f>
        <v>Undisclosed</v>
      </c>
      <c r="P587" s="12" t="str" cm="1">
        <f t="array" ref="P587">INDEX(_xlfn.TEXTSPLIT(טבלה1[[#This Row],[עמודה55]],"-"),1)</f>
        <v>Undisclosed</v>
      </c>
      <c r="Q587" s="21" t="e" cm="1">
        <f t="array" ref="Q587">INDEX(_xlfn.TEXTSPLIT(INDEX(_xlfn.TEXTSPLIT(טבלה1[[#This Row],[עמודה55]],"-"),2),"/"),1)</f>
        <v>#REF!</v>
      </c>
      <c r="R587" s="12" t="e">
        <f>AVERAGE(טבלה1[[#This Row],[עמודה59]:[עמודה60]])</f>
        <v>#VALUE!</v>
      </c>
      <c r="S587" s="3" t="e">
        <f>VALUE(SUBSTITUTE(טבלה1[[#This Row],[עמודה56]],"$",""))</f>
        <v>#VALUE!</v>
      </c>
      <c r="T587" s="3" t="e">
        <f>VALUE(SUBSTITUTE(טבלה1[[#This Row],[עמודה57]],"$",""))</f>
        <v>#REF!</v>
      </c>
      <c r="U587" s="3" t="e">
        <f>IF(טבלה1[[#This Row],[עמודה58]]&gt;30,"Yes","No")</f>
        <v>#VALUE!</v>
      </c>
    </row>
    <row r="588" spans="1:21" ht="13" x14ac:dyDescent="0.15">
      <c r="A588" s="8" t="s">
        <v>1468</v>
      </c>
      <c r="B588" s="9" t="s">
        <v>1469</v>
      </c>
      <c r="C588" s="9" t="s">
        <v>1470</v>
      </c>
      <c r="D588" s="9" t="s">
        <v>4</v>
      </c>
      <c r="E588" s="9" t="s">
        <v>4</v>
      </c>
      <c r="F588" s="9" t="s">
        <v>5</v>
      </c>
      <c r="G588" s="10">
        <v>1</v>
      </c>
      <c r="H588" s="11" t="str" cm="1">
        <f t="array" ref="H588">INDEX(_xlfn.TEXTSPLIT(טבלה1[[#This Row],[עמודה2]],","),1)</f>
        <v>Orlando</v>
      </c>
      <c r="I588" s="12" t="str" cm="1">
        <f t="array" ref="I588">INDEX(_xlfn.TEXTSPLIT(טבלה1[[#This Row],[עמודה2]],","),2)</f>
        <v xml:space="preserve"> FL</v>
      </c>
      <c r="J588" s="16" t="str">
        <f>_xlfn.CONCAT(טבלה1[[#This Row],[AI_Companies]]," ",טבלה1[[#This Row],[עמודה1]])</f>
        <v>Kore.ai https://kore.ai</v>
      </c>
      <c r="K588" s="12">
        <v>250</v>
      </c>
      <c r="L588" s="12" t="str">
        <f>IF(טבלה1[[#This Row],[עמודה53]]&gt;2000,"Yes","No")</f>
        <v>No</v>
      </c>
      <c r="M588" s="12">
        <v>999</v>
      </c>
      <c r="N588" s="12">
        <f>AVERAGE(טבלה1[[#This Row],[עמודה52]:[עמודה53]])</f>
        <v>624.5</v>
      </c>
      <c r="O588" s="12" t="str">
        <f>IF(טבלה1[[#This Row],[עמודה4]]="&lt; $25 / hr","0$ - $25 / hr",טבלה1[[#This Row],[עמודה4]])</f>
        <v>Undisclosed</v>
      </c>
      <c r="P588" s="12" t="str" cm="1">
        <f t="array" ref="P588">INDEX(_xlfn.TEXTSPLIT(טבלה1[[#This Row],[עמודה55]],"-"),1)</f>
        <v>Undisclosed</v>
      </c>
      <c r="Q588" s="21" t="e" cm="1">
        <f t="array" ref="Q588">INDEX(_xlfn.TEXTSPLIT(INDEX(_xlfn.TEXTSPLIT(טבלה1[[#This Row],[עמודה55]],"-"),2),"/"),1)</f>
        <v>#REF!</v>
      </c>
      <c r="R588" s="12" t="e">
        <f>AVERAGE(טבלה1[[#This Row],[עמודה59]:[עמודה60]])</f>
        <v>#VALUE!</v>
      </c>
      <c r="S588" s="3" t="e">
        <f>VALUE(SUBSTITUTE(טבלה1[[#This Row],[עמודה56]],"$",""))</f>
        <v>#VALUE!</v>
      </c>
      <c r="T588" s="3" t="e">
        <f>VALUE(SUBSTITUTE(טבלה1[[#This Row],[עמודה57]],"$",""))</f>
        <v>#REF!</v>
      </c>
      <c r="U588" s="3" t="e">
        <f>IF(טבלה1[[#This Row],[עמודה58]]&gt;30,"Yes","No")</f>
        <v>#VALUE!</v>
      </c>
    </row>
    <row r="589" spans="1:21" ht="13" x14ac:dyDescent="0.15">
      <c r="A589" s="8" t="s">
        <v>1471</v>
      </c>
      <c r="B589" s="9" t="s">
        <v>1472</v>
      </c>
      <c r="C589" s="9" t="s">
        <v>1397</v>
      </c>
      <c r="D589" s="9" t="s">
        <v>4</v>
      </c>
      <c r="E589" s="9" t="s">
        <v>4</v>
      </c>
      <c r="F589" s="9" t="s">
        <v>10</v>
      </c>
      <c r="G589" s="10">
        <v>1</v>
      </c>
      <c r="H589" s="11" t="str" cm="1">
        <f t="array" ref="H589">INDEX(_xlfn.TEXTSPLIT(טבלה1[[#This Row],[עמודה2]],","),1)</f>
        <v>Pittsburgh</v>
      </c>
      <c r="I589" s="12" t="str" cm="1">
        <f t="array" ref="I589">INDEX(_xlfn.TEXTSPLIT(טבלה1[[#This Row],[עמודה2]],","),2)</f>
        <v xml:space="preserve"> PA</v>
      </c>
      <c r="J589" s="16" t="str">
        <f>_xlfn.CONCAT(טבלה1[[#This Row],[AI_Companies]]," ",טבלה1[[#This Row],[עמודה1]])</f>
        <v>Petuum,Inc. https://petuum.com/</v>
      </c>
      <c r="K589" s="12">
        <v>50</v>
      </c>
      <c r="L589" s="12" t="str">
        <f>IF(טבלה1[[#This Row],[עמודה53]]&gt;2000,"Yes","No")</f>
        <v>No</v>
      </c>
      <c r="M589" s="12">
        <v>249</v>
      </c>
      <c r="N589" s="12">
        <f>AVERAGE(טבלה1[[#This Row],[עמודה52]:[עמודה53]])</f>
        <v>149.5</v>
      </c>
      <c r="O589" s="12" t="str">
        <f>IF(טבלה1[[#This Row],[עמודה4]]="&lt; $25 / hr","0$ - $25 / hr",טבלה1[[#This Row],[עמודה4]])</f>
        <v>Undisclosed</v>
      </c>
      <c r="P589" s="12" t="str" cm="1">
        <f t="array" ref="P589">INDEX(_xlfn.TEXTSPLIT(טבלה1[[#This Row],[עמודה55]],"-"),1)</f>
        <v>Undisclosed</v>
      </c>
      <c r="Q589" s="21" t="e" cm="1">
        <f t="array" ref="Q589">INDEX(_xlfn.TEXTSPLIT(INDEX(_xlfn.TEXTSPLIT(טבלה1[[#This Row],[עמודה55]],"-"),2),"/"),1)</f>
        <v>#REF!</v>
      </c>
      <c r="R589" s="12" t="e">
        <f>AVERAGE(טבלה1[[#This Row],[עמודה59]:[עמודה60]])</f>
        <v>#VALUE!</v>
      </c>
      <c r="S589" s="3" t="e">
        <f>VALUE(SUBSTITUTE(טבלה1[[#This Row],[עמודה56]],"$",""))</f>
        <v>#VALUE!</v>
      </c>
      <c r="T589" s="3" t="e">
        <f>VALUE(SUBSTITUTE(טבלה1[[#This Row],[עמודה57]],"$",""))</f>
        <v>#REF!</v>
      </c>
      <c r="U589" s="3" t="e">
        <f>IF(טבלה1[[#This Row],[עמודה58]]&gt;30,"Yes","No")</f>
        <v>#VALUE!</v>
      </c>
    </row>
    <row r="590" spans="1:21" ht="13" x14ac:dyDescent="0.15">
      <c r="A590" s="8" t="s">
        <v>1473</v>
      </c>
      <c r="B590" s="9" t="s">
        <v>1474</v>
      </c>
      <c r="C590" s="9" t="s">
        <v>1475</v>
      </c>
      <c r="D590" s="9" t="s">
        <v>4</v>
      </c>
      <c r="E590" s="9" t="s">
        <v>4</v>
      </c>
      <c r="F590" s="9" t="s">
        <v>29</v>
      </c>
      <c r="G590" s="10">
        <v>0.75</v>
      </c>
      <c r="H590" s="11" t="str" cm="1">
        <f t="array" ref="H590">INDEX(_xlfn.TEXTSPLIT(טבלה1[[#This Row],[עמודה2]],","),1)</f>
        <v>Newtown</v>
      </c>
      <c r="I590" s="12" t="str" cm="1">
        <f t="array" ref="I590">INDEX(_xlfn.TEXTSPLIT(טבלה1[[#This Row],[עמודה2]],","),2)</f>
        <v xml:space="preserve"> PA</v>
      </c>
      <c r="J590" s="16" t="str">
        <f>_xlfn.CONCAT(טבלה1[[#This Row],[AI_Companies]]," ",טבלה1[[#This Row],[עמודה1]])</f>
        <v>EnterraSolutions,LLC https://www.enterrasolutions.com/</v>
      </c>
      <c r="K590" s="12">
        <v>10</v>
      </c>
      <c r="L590" s="12" t="str">
        <f>IF(טבלה1[[#This Row],[עמודה53]]&gt;2000,"Yes","No")</f>
        <v>No</v>
      </c>
      <c r="M590" s="12">
        <v>49</v>
      </c>
      <c r="N590" s="12">
        <f>AVERAGE(טבלה1[[#This Row],[עמודה52]:[עמודה53]])</f>
        <v>29.5</v>
      </c>
      <c r="O590" s="12" t="str">
        <f>IF(טבלה1[[#This Row],[עמודה4]]="&lt; $25 / hr","0$ - $25 / hr",טבלה1[[#This Row],[עמודה4]])</f>
        <v>Undisclosed</v>
      </c>
      <c r="P590" s="12" t="str" cm="1">
        <f t="array" ref="P590">INDEX(_xlfn.TEXTSPLIT(טבלה1[[#This Row],[עמודה55]],"-"),1)</f>
        <v>Undisclosed</v>
      </c>
      <c r="Q590" s="21" t="e" cm="1">
        <f t="array" ref="Q590">INDEX(_xlfn.TEXTSPLIT(INDEX(_xlfn.TEXTSPLIT(טבלה1[[#This Row],[עמודה55]],"-"),2),"/"),1)</f>
        <v>#REF!</v>
      </c>
      <c r="R590" s="12" t="e">
        <f>AVERAGE(טבלה1[[#This Row],[עמודה59]:[עמודה60]])</f>
        <v>#VALUE!</v>
      </c>
      <c r="S590" s="3" t="e">
        <f>VALUE(SUBSTITUTE(טבלה1[[#This Row],[עמודה56]],"$",""))</f>
        <v>#VALUE!</v>
      </c>
      <c r="T590" s="3" t="e">
        <f>VALUE(SUBSTITUTE(טבלה1[[#This Row],[עמודה57]],"$",""))</f>
        <v>#REF!</v>
      </c>
      <c r="U590" s="3" t="e">
        <f>IF(טבלה1[[#This Row],[עמודה58]]&gt;30,"Yes","No")</f>
        <v>#VALUE!</v>
      </c>
    </row>
    <row r="591" spans="1:21" ht="13" x14ac:dyDescent="0.15">
      <c r="A591" s="8" t="s">
        <v>1476</v>
      </c>
      <c r="B591" s="9" t="s">
        <v>1477</v>
      </c>
      <c r="C591" s="9" t="s">
        <v>180</v>
      </c>
      <c r="D591" s="9" t="s">
        <v>4</v>
      </c>
      <c r="E591" s="9" t="s">
        <v>4</v>
      </c>
      <c r="F591" s="9" t="s">
        <v>10</v>
      </c>
      <c r="G591" s="10">
        <v>1</v>
      </c>
      <c r="H591" s="11" t="str" cm="1">
        <f t="array" ref="H591">INDEX(_xlfn.TEXTSPLIT(טבלה1[[#This Row],[עמודה2]],","),1)</f>
        <v>Atlanta</v>
      </c>
      <c r="I591" s="12" t="str" cm="1">
        <f t="array" ref="I591">INDEX(_xlfn.TEXTSPLIT(טבלה1[[#This Row],[עמודה2]],","),2)</f>
        <v xml:space="preserve"> GA</v>
      </c>
      <c r="J591" s="16" t="str">
        <f>_xlfn.CONCAT(טבלה1[[#This Row],[AI_Companies]]," ",טבלה1[[#This Row],[עמודה1]])</f>
        <v>SoftWearAutomation,Inc http://softwearautomation.com/</v>
      </c>
      <c r="K591" s="12">
        <v>50</v>
      </c>
      <c r="L591" s="12" t="str">
        <f>IF(טבלה1[[#This Row],[עמודה53]]&gt;2000,"Yes","No")</f>
        <v>No</v>
      </c>
      <c r="M591" s="12">
        <v>249</v>
      </c>
      <c r="N591" s="12">
        <f>AVERAGE(טבלה1[[#This Row],[עמודה52]:[עמודה53]])</f>
        <v>149.5</v>
      </c>
      <c r="O591" s="12" t="str">
        <f>IF(טבלה1[[#This Row],[עמודה4]]="&lt; $25 / hr","0$ - $25 / hr",טבלה1[[#This Row],[עמודה4]])</f>
        <v>Undisclosed</v>
      </c>
      <c r="P591" s="12" t="str" cm="1">
        <f t="array" ref="P591">INDEX(_xlfn.TEXTSPLIT(טבלה1[[#This Row],[עמודה55]],"-"),1)</f>
        <v>Undisclosed</v>
      </c>
      <c r="Q591" s="21" t="e" cm="1">
        <f t="array" ref="Q591">INDEX(_xlfn.TEXTSPLIT(INDEX(_xlfn.TEXTSPLIT(טבלה1[[#This Row],[עמודה55]],"-"),2),"/"),1)</f>
        <v>#REF!</v>
      </c>
      <c r="R591" s="12" t="e">
        <f>AVERAGE(טבלה1[[#This Row],[עמודה59]:[עמודה60]])</f>
        <v>#VALUE!</v>
      </c>
      <c r="S591" s="3" t="e">
        <f>VALUE(SUBSTITUTE(טבלה1[[#This Row],[עמודה56]],"$",""))</f>
        <v>#VALUE!</v>
      </c>
      <c r="T591" s="3" t="e">
        <f>VALUE(SUBSTITUTE(טבלה1[[#This Row],[עמודה57]],"$",""))</f>
        <v>#REF!</v>
      </c>
      <c r="U591" s="3" t="e">
        <f>IF(טבלה1[[#This Row],[עמודה58]]&gt;30,"Yes","No")</f>
        <v>#VALUE!</v>
      </c>
    </row>
    <row r="592" spans="1:21" ht="13" x14ac:dyDescent="0.15">
      <c r="A592" s="8" t="s">
        <v>1478</v>
      </c>
      <c r="B592" s="9" t="s">
        <v>1479</v>
      </c>
      <c r="C592" s="9" t="s">
        <v>271</v>
      </c>
      <c r="D592" s="9" t="s">
        <v>4</v>
      </c>
      <c r="E592" s="9" t="s">
        <v>4</v>
      </c>
      <c r="F592" s="9" t="s">
        <v>29</v>
      </c>
      <c r="G592" s="10">
        <v>1</v>
      </c>
      <c r="H592" s="11" t="str" cm="1">
        <f t="array" ref="H592">INDEX(_xlfn.TEXTSPLIT(טבלה1[[#This Row],[עמודה2]],","),1)</f>
        <v>Cambridge</v>
      </c>
      <c r="I592" s="12" t="str" cm="1">
        <f t="array" ref="I592">INDEX(_xlfn.TEXTSPLIT(טבלה1[[#This Row],[עמודה2]],","),2)</f>
        <v xml:space="preserve"> MA</v>
      </c>
      <c r="J592" s="16" t="str">
        <f>_xlfn.CONCAT(טבלה1[[#This Row],[AI_Companies]]," ",טבלה1[[#This Row],[עמודה1]])</f>
        <v>Smartvid.io https://www.smartvid.io/</v>
      </c>
      <c r="K592" s="12">
        <v>10</v>
      </c>
      <c r="L592" s="12" t="str">
        <f>IF(טבלה1[[#This Row],[עמודה53]]&gt;2000,"Yes","No")</f>
        <v>No</v>
      </c>
      <c r="M592" s="12">
        <v>49</v>
      </c>
      <c r="N592" s="12">
        <f>AVERAGE(טבלה1[[#This Row],[עמודה52]:[עמודה53]])</f>
        <v>29.5</v>
      </c>
      <c r="O592" s="12" t="str">
        <f>IF(טבלה1[[#This Row],[עמודה4]]="&lt; $25 / hr","0$ - $25 / hr",טבלה1[[#This Row],[עמודה4]])</f>
        <v>Undisclosed</v>
      </c>
      <c r="P592" s="12" t="str" cm="1">
        <f t="array" ref="P592">INDEX(_xlfn.TEXTSPLIT(טבלה1[[#This Row],[עמודה55]],"-"),1)</f>
        <v>Undisclosed</v>
      </c>
      <c r="Q592" s="21" t="e" cm="1">
        <f t="array" ref="Q592">INDEX(_xlfn.TEXTSPLIT(INDEX(_xlfn.TEXTSPLIT(טבלה1[[#This Row],[עמודה55]],"-"),2),"/"),1)</f>
        <v>#REF!</v>
      </c>
      <c r="R592" s="12" t="e">
        <f>AVERAGE(טבלה1[[#This Row],[עמודה59]:[עמודה60]])</f>
        <v>#VALUE!</v>
      </c>
      <c r="S592" s="3" t="e">
        <f>VALUE(SUBSTITUTE(טבלה1[[#This Row],[עמודה56]],"$",""))</f>
        <v>#VALUE!</v>
      </c>
      <c r="T592" s="3" t="e">
        <f>VALUE(SUBSTITUTE(טבלה1[[#This Row],[עמודה57]],"$",""))</f>
        <v>#REF!</v>
      </c>
      <c r="U592" s="3" t="e">
        <f>IF(טבלה1[[#This Row],[עמודה58]]&gt;30,"Yes","No")</f>
        <v>#VALUE!</v>
      </c>
    </row>
    <row r="593" spans="1:21" ht="13" x14ac:dyDescent="0.15">
      <c r="A593" s="8" t="s">
        <v>1480</v>
      </c>
      <c r="B593" s="9" t="s">
        <v>1481</v>
      </c>
      <c r="C593" s="9" t="s">
        <v>1482</v>
      </c>
      <c r="D593" s="9" t="s">
        <v>4</v>
      </c>
      <c r="E593" s="9" t="s">
        <v>4</v>
      </c>
      <c r="F593" s="9" t="s">
        <v>5</v>
      </c>
      <c r="G593" s="10">
        <v>1</v>
      </c>
      <c r="H593" s="11" t="str" cm="1">
        <f t="array" ref="H593">INDEX(_xlfn.TEXTSPLIT(טבלה1[[#This Row],[עמודה2]],","),1)</f>
        <v>Greensboro</v>
      </c>
      <c r="I593" s="12" t="str" cm="1">
        <f t="array" ref="I593">INDEX(_xlfn.TEXTSPLIT(טבלה1[[#This Row],[עמודה2]],","),2)</f>
        <v xml:space="preserve"> NC</v>
      </c>
      <c r="J593" s="16" t="str">
        <f>_xlfn.CONCAT(טבלה1[[#This Row],[AI_Companies]]," ",טבלה1[[#This Row],[עמודה1]])</f>
        <v>CrossCompany https://www.crossco.com/</v>
      </c>
      <c r="K593" s="12">
        <v>250</v>
      </c>
      <c r="L593" s="12" t="str">
        <f>IF(טבלה1[[#This Row],[עמודה53]]&gt;2000,"Yes","No")</f>
        <v>No</v>
      </c>
      <c r="M593" s="12">
        <v>999</v>
      </c>
      <c r="N593" s="12">
        <f>AVERAGE(טבלה1[[#This Row],[עמודה52]:[עמודה53]])</f>
        <v>624.5</v>
      </c>
      <c r="O593" s="12" t="str">
        <f>IF(טבלה1[[#This Row],[עמודה4]]="&lt; $25 / hr","0$ - $25 / hr",טבלה1[[#This Row],[עמודה4]])</f>
        <v>Undisclosed</v>
      </c>
      <c r="P593" s="12" t="str" cm="1">
        <f t="array" ref="P593">INDEX(_xlfn.TEXTSPLIT(טבלה1[[#This Row],[עמודה55]],"-"),1)</f>
        <v>Undisclosed</v>
      </c>
      <c r="Q593" s="21" t="e" cm="1">
        <f t="array" ref="Q593">INDEX(_xlfn.TEXTSPLIT(INDEX(_xlfn.TEXTSPLIT(טבלה1[[#This Row],[עמודה55]],"-"),2),"/"),1)</f>
        <v>#REF!</v>
      </c>
      <c r="R593" s="12" t="e">
        <f>AVERAGE(טבלה1[[#This Row],[עמודה59]:[עמודה60]])</f>
        <v>#VALUE!</v>
      </c>
      <c r="S593" s="3" t="e">
        <f>VALUE(SUBSTITUTE(טבלה1[[#This Row],[עמודה56]],"$",""))</f>
        <v>#VALUE!</v>
      </c>
      <c r="T593" s="3" t="e">
        <f>VALUE(SUBSTITUTE(טבלה1[[#This Row],[עמודה57]],"$",""))</f>
        <v>#REF!</v>
      </c>
      <c r="U593" s="3" t="e">
        <f>IF(טבלה1[[#This Row],[עמודה58]]&gt;30,"Yes","No")</f>
        <v>#VALUE!</v>
      </c>
    </row>
    <row r="594" spans="1:21" ht="13" x14ac:dyDescent="0.15">
      <c r="A594" s="8" t="s">
        <v>1483</v>
      </c>
      <c r="B594" s="9" t="s">
        <v>1484</v>
      </c>
      <c r="C594" s="9" t="s">
        <v>1485</v>
      </c>
      <c r="D594" s="9" t="s">
        <v>4</v>
      </c>
      <c r="E594" s="9" t="s">
        <v>4</v>
      </c>
      <c r="F594" s="9" t="s">
        <v>10</v>
      </c>
      <c r="G594" s="10">
        <v>0.5</v>
      </c>
      <c r="H594" s="11" t="str" cm="1">
        <f t="array" ref="H594">INDEX(_xlfn.TEXTSPLIT(טבלה1[[#This Row],[עמודה2]],","),1)</f>
        <v>Wilmington</v>
      </c>
      <c r="I594" s="12" t="str" cm="1">
        <f t="array" ref="I594">INDEX(_xlfn.TEXTSPLIT(טבלה1[[#This Row],[עמודה2]],","),2)</f>
        <v xml:space="preserve"> MA</v>
      </c>
      <c r="J594" s="16" t="str">
        <f>_xlfn.CONCAT(טבלה1[[#This Row],[AI_Companies]]," ",טבלה1[[#This Row],[עמודה1]])</f>
        <v>LocusRobotics https://locusrobotics.com/</v>
      </c>
      <c r="K594" s="12">
        <v>50</v>
      </c>
      <c r="L594" s="12" t="str">
        <f>IF(טבלה1[[#This Row],[עמודה53]]&gt;2000,"Yes","No")</f>
        <v>No</v>
      </c>
      <c r="M594" s="12">
        <v>249</v>
      </c>
      <c r="N594" s="12">
        <f>AVERAGE(טבלה1[[#This Row],[עמודה52]:[עמודה53]])</f>
        <v>149.5</v>
      </c>
      <c r="O594" s="12" t="str">
        <f>IF(טבלה1[[#This Row],[עמודה4]]="&lt; $25 / hr","0$ - $25 / hr",טבלה1[[#This Row],[עמודה4]])</f>
        <v>Undisclosed</v>
      </c>
      <c r="P594" s="12" t="str" cm="1">
        <f t="array" ref="P594">INDEX(_xlfn.TEXTSPLIT(טבלה1[[#This Row],[עמודה55]],"-"),1)</f>
        <v>Undisclosed</v>
      </c>
      <c r="Q594" s="21" t="e" cm="1">
        <f t="array" ref="Q594">INDEX(_xlfn.TEXTSPLIT(INDEX(_xlfn.TEXTSPLIT(טבלה1[[#This Row],[עמודה55]],"-"),2),"/"),1)</f>
        <v>#REF!</v>
      </c>
      <c r="R594" s="12" t="e">
        <f>AVERAGE(טבלה1[[#This Row],[עמודה59]:[עמודה60]])</f>
        <v>#VALUE!</v>
      </c>
      <c r="S594" s="3" t="e">
        <f>VALUE(SUBSTITUTE(טבלה1[[#This Row],[עמודה56]],"$",""))</f>
        <v>#VALUE!</v>
      </c>
      <c r="T594" s="3" t="e">
        <f>VALUE(SUBSTITUTE(טבלה1[[#This Row],[עמודה57]],"$",""))</f>
        <v>#REF!</v>
      </c>
      <c r="U594" s="3" t="e">
        <f>IF(טבלה1[[#This Row],[עמודה58]]&gt;30,"Yes","No")</f>
        <v>#VALUE!</v>
      </c>
    </row>
    <row r="595" spans="1:21" ht="13" x14ac:dyDescent="0.15">
      <c r="A595" s="8" t="s">
        <v>1486</v>
      </c>
      <c r="B595" s="9" t="s">
        <v>1487</v>
      </c>
      <c r="C595" s="9" t="s">
        <v>212</v>
      </c>
      <c r="D595" s="9" t="s">
        <v>4</v>
      </c>
      <c r="E595" s="9" t="s">
        <v>4</v>
      </c>
      <c r="F595" s="9" t="s">
        <v>10</v>
      </c>
      <c r="G595" s="10">
        <v>0.5</v>
      </c>
      <c r="H595" s="11" t="str" cm="1">
        <f t="array" ref="H595">INDEX(_xlfn.TEXTSPLIT(טבלה1[[#This Row],[עמודה2]],","),1)</f>
        <v>San Francisco</v>
      </c>
      <c r="I595" s="12" t="str" cm="1">
        <f t="array" ref="I595">INDEX(_xlfn.TEXTSPLIT(טבלה1[[#This Row],[עמודה2]],","),2)</f>
        <v xml:space="preserve"> CA</v>
      </c>
      <c r="J595" s="16" t="str">
        <f>_xlfn.CONCAT(טבלה1[[#This Row],[AI_Companies]]," ",טבלה1[[#This Row],[עמודה1]])</f>
        <v>HouseCanary https://www.housecanary.com/</v>
      </c>
      <c r="K595" s="12">
        <v>50</v>
      </c>
      <c r="L595" s="12" t="str">
        <f>IF(טבלה1[[#This Row],[עמודה53]]&gt;2000,"Yes","No")</f>
        <v>No</v>
      </c>
      <c r="M595" s="12">
        <v>249</v>
      </c>
      <c r="N595" s="12">
        <f>AVERAGE(טבלה1[[#This Row],[עמודה52]:[עמודה53]])</f>
        <v>149.5</v>
      </c>
      <c r="O595" s="12" t="str">
        <f>IF(טבלה1[[#This Row],[עמודה4]]="&lt; $25 / hr","0$ - $25 / hr",טבלה1[[#This Row],[עמודה4]])</f>
        <v>Undisclosed</v>
      </c>
      <c r="P595" s="12" t="str" cm="1">
        <f t="array" ref="P595">INDEX(_xlfn.TEXTSPLIT(טבלה1[[#This Row],[עמודה55]],"-"),1)</f>
        <v>Undisclosed</v>
      </c>
      <c r="Q595" s="21" t="e" cm="1">
        <f t="array" ref="Q595">INDEX(_xlfn.TEXTSPLIT(INDEX(_xlfn.TEXTSPLIT(טבלה1[[#This Row],[עמודה55]],"-"),2),"/"),1)</f>
        <v>#REF!</v>
      </c>
      <c r="R595" s="12" t="e">
        <f>AVERAGE(טבלה1[[#This Row],[עמודה59]:[עמודה60]])</f>
        <v>#VALUE!</v>
      </c>
      <c r="S595" s="3" t="e">
        <f>VALUE(SUBSTITUTE(טבלה1[[#This Row],[עמודה56]],"$",""))</f>
        <v>#VALUE!</v>
      </c>
      <c r="T595" s="3" t="e">
        <f>VALUE(SUBSTITUTE(טבלה1[[#This Row],[עמודה57]],"$",""))</f>
        <v>#REF!</v>
      </c>
      <c r="U595" s="3" t="e">
        <f>IF(טבלה1[[#This Row],[עמודה58]]&gt;30,"Yes","No")</f>
        <v>#VALUE!</v>
      </c>
    </row>
    <row r="596" spans="1:21" ht="13" x14ac:dyDescent="0.15">
      <c r="A596" s="8" t="s">
        <v>1488</v>
      </c>
      <c r="B596" s="9" t="s">
        <v>1489</v>
      </c>
      <c r="C596" s="9" t="s">
        <v>102</v>
      </c>
      <c r="D596" s="9" t="s">
        <v>4</v>
      </c>
      <c r="E596" s="9" t="s">
        <v>4</v>
      </c>
      <c r="F596" s="9" t="s">
        <v>10</v>
      </c>
      <c r="G596" s="10">
        <v>1</v>
      </c>
      <c r="H596" s="11" t="str" cm="1">
        <f t="array" ref="H596">INDEX(_xlfn.TEXTSPLIT(טבלה1[[#This Row],[עמודה2]],","),1)</f>
        <v>London</v>
      </c>
      <c r="I596" s="12" t="str" cm="1">
        <f t="array" ref="I596">INDEX(_xlfn.TEXTSPLIT(טבלה1[[#This Row],[עמודה2]],","),2)</f>
        <v xml:space="preserve"> United Kingdom</v>
      </c>
      <c r="J596" s="16" t="str">
        <f>_xlfn.CONCAT(טבלה1[[#This Row],[AI_Companies]]," ",טבלה1[[#This Row],[עמודה1]])</f>
        <v>ElderResearch https://www.elderresearch.com/</v>
      </c>
      <c r="K596" s="12">
        <v>50</v>
      </c>
      <c r="L596" s="12" t="str">
        <f>IF(טבלה1[[#This Row],[עמודה53]]&gt;2000,"Yes","No")</f>
        <v>No</v>
      </c>
      <c r="M596" s="12">
        <v>249</v>
      </c>
      <c r="N596" s="12">
        <f>AVERAGE(טבלה1[[#This Row],[עמודה52]:[עמודה53]])</f>
        <v>149.5</v>
      </c>
      <c r="O596" s="12" t="str">
        <f>IF(טבלה1[[#This Row],[עמודה4]]="&lt; $25 / hr","0$ - $25 / hr",טבלה1[[#This Row],[עמודה4]])</f>
        <v>Undisclosed</v>
      </c>
      <c r="P596" s="12" t="str" cm="1">
        <f t="array" ref="P596">INDEX(_xlfn.TEXTSPLIT(טבלה1[[#This Row],[עמודה55]],"-"),1)</f>
        <v>Undisclosed</v>
      </c>
      <c r="Q596" s="21" t="e" cm="1">
        <f t="array" ref="Q596">INDEX(_xlfn.TEXTSPLIT(INDEX(_xlfn.TEXTSPLIT(טבלה1[[#This Row],[עמודה55]],"-"),2),"/"),1)</f>
        <v>#REF!</v>
      </c>
      <c r="R596" s="12" t="e">
        <f>AVERAGE(טבלה1[[#This Row],[עמודה59]:[עמודה60]])</f>
        <v>#VALUE!</v>
      </c>
      <c r="S596" s="3" t="e">
        <f>VALUE(SUBSTITUTE(טבלה1[[#This Row],[עמודה56]],"$",""))</f>
        <v>#VALUE!</v>
      </c>
      <c r="T596" s="3" t="e">
        <f>VALUE(SUBSTITUTE(טבלה1[[#This Row],[עמודה57]],"$",""))</f>
        <v>#REF!</v>
      </c>
      <c r="U596" s="3" t="e">
        <f>IF(טבלה1[[#This Row],[עמודה58]]&gt;30,"Yes","No")</f>
        <v>#VALUE!</v>
      </c>
    </row>
    <row r="597" spans="1:21" ht="13" x14ac:dyDescent="0.15">
      <c r="A597" s="8" t="s">
        <v>1490</v>
      </c>
      <c r="B597" s="9" t="s">
        <v>1491</v>
      </c>
      <c r="C597" s="9" t="s">
        <v>47</v>
      </c>
      <c r="D597" s="13">
        <v>1000</v>
      </c>
      <c r="E597" s="9" t="s">
        <v>4</v>
      </c>
      <c r="F597" s="9" t="s">
        <v>5</v>
      </c>
      <c r="G597" s="10">
        <v>0.6</v>
      </c>
      <c r="H597" s="11" t="str" cm="1">
        <f t="array" ref="H597">INDEX(_xlfn.TEXTSPLIT(טבלה1[[#This Row],[עמודה2]],","),1)</f>
        <v>Gurugram</v>
      </c>
      <c r="I597" s="12" t="str" cm="1">
        <f t="array" ref="I597">INDEX(_xlfn.TEXTSPLIT(טבלה1[[#This Row],[עמודה2]],","),2)</f>
        <v xml:space="preserve"> India</v>
      </c>
      <c r="J597" s="16" t="str">
        <f>_xlfn.CONCAT(טבלה1[[#This Row],[AI_Companies]]," ",טבלה1[[#This Row],[עמודה1]])</f>
        <v>Knowlarity https://www.knowlarity.com/</v>
      </c>
      <c r="K597" s="12">
        <v>250</v>
      </c>
      <c r="L597" s="12" t="str">
        <f>IF(טבלה1[[#This Row],[עמודה53]]&gt;2000,"Yes","No")</f>
        <v>No</v>
      </c>
      <c r="M597" s="12">
        <v>999</v>
      </c>
      <c r="N597" s="12">
        <f>AVERAGE(טבלה1[[#This Row],[עמודה52]:[עמודה53]])</f>
        <v>624.5</v>
      </c>
      <c r="O597" s="12" t="str">
        <f>IF(טבלה1[[#This Row],[עמודה4]]="&lt; $25 / hr","0$ - $25 / hr",טבלה1[[#This Row],[עמודה4]])</f>
        <v>Undisclosed</v>
      </c>
      <c r="P597" s="12" t="str" cm="1">
        <f t="array" ref="P597">INDEX(_xlfn.TEXTSPLIT(טבלה1[[#This Row],[עמודה55]],"-"),1)</f>
        <v>Undisclosed</v>
      </c>
      <c r="Q597" s="21" t="e" cm="1">
        <f t="array" ref="Q597">INDEX(_xlfn.TEXTSPLIT(INDEX(_xlfn.TEXTSPLIT(טבלה1[[#This Row],[עמודה55]],"-"),2),"/"),1)</f>
        <v>#REF!</v>
      </c>
      <c r="R597" s="12" t="e">
        <f>AVERAGE(טבלה1[[#This Row],[עמודה59]:[עמודה60]])</f>
        <v>#VALUE!</v>
      </c>
      <c r="S597" s="3" t="e">
        <f>VALUE(SUBSTITUTE(טבלה1[[#This Row],[עמודה56]],"$",""))</f>
        <v>#VALUE!</v>
      </c>
      <c r="T597" s="3" t="e">
        <f>VALUE(SUBSTITUTE(טבלה1[[#This Row],[עמודה57]],"$",""))</f>
        <v>#REF!</v>
      </c>
      <c r="U597" s="3" t="e">
        <f>IF(טבלה1[[#This Row],[עמודה58]]&gt;30,"Yes","No")</f>
        <v>#VALUE!</v>
      </c>
    </row>
    <row r="598" spans="1:21" ht="13" x14ac:dyDescent="0.15">
      <c r="A598" s="8" t="s">
        <v>1492</v>
      </c>
      <c r="B598" s="9" t="s">
        <v>1493</v>
      </c>
      <c r="C598" s="9" t="s">
        <v>162</v>
      </c>
      <c r="D598" s="9" t="s">
        <v>4</v>
      </c>
      <c r="E598" s="9" t="s">
        <v>4</v>
      </c>
      <c r="F598" s="9" t="s">
        <v>5</v>
      </c>
      <c r="G598" s="10">
        <v>0.5</v>
      </c>
      <c r="H598" s="11" t="str" cm="1">
        <f t="array" ref="H598">INDEX(_xlfn.TEXTSPLIT(טבלה1[[#This Row],[עמודה2]],","),1)</f>
        <v>București</v>
      </c>
      <c r="I598" s="12" t="str" cm="1">
        <f t="array" ref="I598">INDEX(_xlfn.TEXTSPLIT(טבלה1[[#This Row],[עמודה2]],","),2)</f>
        <v xml:space="preserve"> Romania</v>
      </c>
      <c r="J598" s="16" t="str">
        <f>_xlfn.CONCAT(טבלה1[[#This Row],[AI_Companies]]," ",טבלה1[[#This Row],[עמודה1]])</f>
        <v>Exiger http://www.exiger.com/</v>
      </c>
      <c r="K598" s="12">
        <v>250</v>
      </c>
      <c r="L598" s="12" t="str">
        <f>IF(טבלה1[[#This Row],[עמודה53]]&gt;2000,"Yes","No")</f>
        <v>No</v>
      </c>
      <c r="M598" s="12">
        <v>999</v>
      </c>
      <c r="N598" s="12">
        <f>AVERAGE(טבלה1[[#This Row],[עמודה52]:[עמודה53]])</f>
        <v>624.5</v>
      </c>
      <c r="O598" s="12" t="str">
        <f>IF(טבלה1[[#This Row],[עמודה4]]="&lt; $25 / hr","0$ - $25 / hr",טבלה1[[#This Row],[עמודה4]])</f>
        <v>Undisclosed</v>
      </c>
      <c r="P598" s="12" t="str" cm="1">
        <f t="array" ref="P598">INDEX(_xlfn.TEXTSPLIT(טבלה1[[#This Row],[עמודה55]],"-"),1)</f>
        <v>Undisclosed</v>
      </c>
      <c r="Q598" s="21" t="e" cm="1">
        <f t="array" ref="Q598">INDEX(_xlfn.TEXTSPLIT(INDEX(_xlfn.TEXTSPLIT(טבלה1[[#This Row],[עמודה55]],"-"),2),"/"),1)</f>
        <v>#REF!</v>
      </c>
      <c r="R598" s="12" t="e">
        <f>AVERAGE(טבלה1[[#This Row],[עמודה59]:[עמודה60]])</f>
        <v>#VALUE!</v>
      </c>
      <c r="S598" s="3" t="e">
        <f>VALUE(SUBSTITUTE(טבלה1[[#This Row],[עמודה56]],"$",""))</f>
        <v>#VALUE!</v>
      </c>
      <c r="T598" s="3" t="e">
        <f>VALUE(SUBSTITUTE(טבלה1[[#This Row],[עמודה57]],"$",""))</f>
        <v>#REF!</v>
      </c>
      <c r="U598" s="3" t="e">
        <f>IF(טבלה1[[#This Row],[עמודה58]]&gt;30,"Yes","No")</f>
        <v>#VALUE!</v>
      </c>
    </row>
    <row r="599" spans="1:21" ht="13" x14ac:dyDescent="0.15">
      <c r="A599" s="8" t="s">
        <v>1494</v>
      </c>
      <c r="B599" s="9" t="s">
        <v>1495</v>
      </c>
      <c r="C599" s="9" t="s">
        <v>649</v>
      </c>
      <c r="D599" s="13">
        <v>10000</v>
      </c>
      <c r="E599" s="9" t="s">
        <v>63</v>
      </c>
      <c r="F599" s="9" t="s">
        <v>29</v>
      </c>
      <c r="G599" s="10">
        <v>0.6</v>
      </c>
      <c r="H599" s="11" t="str" cm="1">
        <f t="array" ref="H599">INDEX(_xlfn.TEXTSPLIT(טבלה1[[#This Row],[עמודה2]],","),1)</f>
        <v>Boulder</v>
      </c>
      <c r="I599" s="12" t="str" cm="1">
        <f t="array" ref="I599">INDEX(_xlfn.TEXTSPLIT(טבלה1[[#This Row],[עמודה2]],","),2)</f>
        <v xml:space="preserve"> CO</v>
      </c>
      <c r="J599" s="16" t="str">
        <f>_xlfn.CONCAT(טבלה1[[#This Row],[AI_Companies]]," ",טבלה1[[#This Row],[עמודה1]])</f>
        <v>PickNik http://picknik.ai/</v>
      </c>
      <c r="K599" s="12">
        <v>10</v>
      </c>
      <c r="L599" s="12" t="str">
        <f>IF(טבלה1[[#This Row],[עמודה53]]&gt;2000,"Yes","No")</f>
        <v>No</v>
      </c>
      <c r="M599" s="12">
        <v>49</v>
      </c>
      <c r="N599" s="12">
        <f>AVERAGE(טבלה1[[#This Row],[עמודה52]:[עמודה53]])</f>
        <v>29.5</v>
      </c>
      <c r="O599" s="12" t="str">
        <f>IF(טבלה1[[#This Row],[עמודה4]]="&lt; $25 / hr","0$ - $25 / hr",טבלה1[[#This Row],[עמודה4]])</f>
        <v>$150 - $199 / hr</v>
      </c>
      <c r="P599" s="12" t="str" cm="1">
        <f t="array" ref="P599">INDEX(_xlfn.TEXTSPLIT(טבלה1[[#This Row],[עמודה55]],"-"),1)</f>
        <v xml:space="preserve">$150 </v>
      </c>
      <c r="Q599" s="21" t="str" cm="1">
        <f t="array" ref="Q599">INDEX(_xlfn.TEXTSPLIT(INDEX(_xlfn.TEXTSPLIT(טבלה1[[#This Row],[עמודה55]],"-"),2),"/"),1)</f>
        <v xml:space="preserve"> $199 </v>
      </c>
      <c r="R599" s="12">
        <f>AVERAGE(טבלה1[[#This Row],[עמודה59]:[עמודה60]])</f>
        <v>174.5</v>
      </c>
      <c r="S599" s="3">
        <f>VALUE(SUBSTITUTE(טבלה1[[#This Row],[עמודה56]],"$",""))</f>
        <v>150</v>
      </c>
      <c r="T599" s="3">
        <f>VALUE(SUBSTITUTE(טבלה1[[#This Row],[עמודה57]],"$",""))</f>
        <v>199</v>
      </c>
      <c r="U599" s="3" t="str">
        <f>IF(טבלה1[[#This Row],[עמודה58]]&gt;30,"Yes","No")</f>
        <v>Yes</v>
      </c>
    </row>
    <row r="600" spans="1:21" ht="13" x14ac:dyDescent="0.15">
      <c r="A600" s="8" t="s">
        <v>1496</v>
      </c>
      <c r="B600" s="9" t="s">
        <v>1497</v>
      </c>
      <c r="C600" s="9" t="s">
        <v>177</v>
      </c>
      <c r="D600" s="13">
        <v>1000</v>
      </c>
      <c r="E600" s="9" t="s">
        <v>14</v>
      </c>
      <c r="F600" s="9" t="s">
        <v>10</v>
      </c>
      <c r="G600" s="10">
        <v>0.5</v>
      </c>
      <c r="H600" s="11" t="str" cm="1">
        <f t="array" ref="H600">INDEX(_xlfn.TEXTSPLIT(טבלה1[[#This Row],[עמודה2]],","),1)</f>
        <v>Sahibzada Ajit Singh Nagar</v>
      </c>
      <c r="I600" s="12" t="str" cm="1">
        <f t="array" ref="I600">INDEX(_xlfn.TEXTSPLIT(טבלה1[[#This Row],[עמודה2]],","),2)</f>
        <v xml:space="preserve"> India</v>
      </c>
      <c r="J600" s="16" t="str">
        <f>_xlfn.CONCAT(טבלה1[[#This Row],[AI_Companies]]," ",טבלה1[[#This Row],[עמודה1]])</f>
        <v>WebtunixAI https://www.webtunix.com</v>
      </c>
      <c r="K600" s="12">
        <v>50</v>
      </c>
      <c r="L600" s="12" t="str">
        <f>IF(טבלה1[[#This Row],[עמודה53]]&gt;2000,"Yes","No")</f>
        <v>No</v>
      </c>
      <c r="M600" s="12">
        <v>249</v>
      </c>
      <c r="N600" s="12">
        <f>AVERAGE(טבלה1[[#This Row],[עמודה52]:[עמודה53]])</f>
        <v>149.5</v>
      </c>
      <c r="O600" s="12" t="str">
        <f>IF(טבלה1[[#This Row],[עמודה4]]="&lt; $25 / hr","0$ - $25 / hr",טבלה1[[#This Row],[עמודה4]])</f>
        <v>0$ - $25 / hr</v>
      </c>
      <c r="P600" s="12" t="str" cm="1">
        <f t="array" ref="P600">INDEX(_xlfn.TEXTSPLIT(טבלה1[[#This Row],[עמודה55]],"-"),1)</f>
        <v xml:space="preserve">0$ </v>
      </c>
      <c r="Q600" s="21" t="str" cm="1">
        <f t="array" ref="Q600">INDEX(_xlfn.TEXTSPLIT(INDEX(_xlfn.TEXTSPLIT(טבלה1[[#This Row],[עמודה55]],"-"),2),"/"),1)</f>
        <v xml:space="preserve"> $25 </v>
      </c>
      <c r="R600" s="12">
        <f>AVERAGE(טבלה1[[#This Row],[עמודה59]:[עמודה60]])</f>
        <v>12.5</v>
      </c>
      <c r="S600" s="3">
        <f>VALUE(SUBSTITUTE(טבלה1[[#This Row],[עמודה56]],"$",""))</f>
        <v>0</v>
      </c>
      <c r="T600" s="3">
        <f>VALUE(SUBSTITUTE(טבלה1[[#This Row],[עמודה57]],"$",""))</f>
        <v>25</v>
      </c>
      <c r="U600" s="3" t="str">
        <f>IF(טבלה1[[#This Row],[עמודה58]]&gt;30,"Yes","No")</f>
        <v>No</v>
      </c>
    </row>
    <row r="601" spans="1:21" ht="13" x14ac:dyDescent="0.15">
      <c r="A601" s="8" t="s">
        <v>1498</v>
      </c>
      <c r="B601" s="9" t="s">
        <v>1499</v>
      </c>
      <c r="C601" s="9" t="s">
        <v>3</v>
      </c>
      <c r="D601" s="13">
        <v>10000</v>
      </c>
      <c r="E601" s="9" t="s">
        <v>21</v>
      </c>
      <c r="F601" s="9" t="s">
        <v>29</v>
      </c>
      <c r="G601" s="10">
        <v>0.6</v>
      </c>
      <c r="H601" s="11" t="str" cm="1">
        <f t="array" ref="H601">INDEX(_xlfn.TEXTSPLIT(טבלה1[[#This Row],[עמודה2]],","),1)</f>
        <v>Los Altos</v>
      </c>
      <c r="I601" s="12" t="str" cm="1">
        <f t="array" ref="I601">INDEX(_xlfn.TEXTSPLIT(טבלה1[[#This Row],[עמודה2]],","),2)</f>
        <v xml:space="preserve"> CA</v>
      </c>
      <c r="J601" s="16" t="str">
        <f>_xlfn.CONCAT(טבלה1[[#This Row],[AI_Companies]]," ",טבלה1[[#This Row],[עמודה1]])</f>
        <v>Avaamo http://www.avaamo.ai/</v>
      </c>
      <c r="K601" s="12">
        <v>10</v>
      </c>
      <c r="L601" s="12" t="str">
        <f>IF(טבלה1[[#This Row],[עמודה53]]&gt;2000,"Yes","No")</f>
        <v>No</v>
      </c>
      <c r="M601" s="12">
        <v>49</v>
      </c>
      <c r="N601" s="12">
        <f>AVERAGE(טבלה1[[#This Row],[עמודה52]:[עמודה53]])</f>
        <v>29.5</v>
      </c>
      <c r="O601" s="12" t="str">
        <f>IF(טבלה1[[#This Row],[עמודה4]]="&lt; $25 / hr","0$ - $25 / hr",טבלה1[[#This Row],[עמודה4]])</f>
        <v>$100 - $149 / hr</v>
      </c>
      <c r="P601" s="12" t="str" cm="1">
        <f t="array" ref="P601">INDEX(_xlfn.TEXTSPLIT(טבלה1[[#This Row],[עמודה55]],"-"),1)</f>
        <v xml:space="preserve">$100 </v>
      </c>
      <c r="Q601" s="21" t="str" cm="1">
        <f t="array" ref="Q601">INDEX(_xlfn.TEXTSPLIT(INDEX(_xlfn.TEXTSPLIT(טבלה1[[#This Row],[עמודה55]],"-"),2),"/"),1)</f>
        <v xml:space="preserve"> $149 </v>
      </c>
      <c r="R601" s="12">
        <f>AVERAGE(טבלה1[[#This Row],[עמודה59]:[עמודה60]])</f>
        <v>124.5</v>
      </c>
      <c r="S601" s="3">
        <f>VALUE(SUBSTITUTE(טבלה1[[#This Row],[עמודה56]],"$",""))</f>
        <v>100</v>
      </c>
      <c r="T601" s="3">
        <f>VALUE(SUBSTITUTE(טבלה1[[#This Row],[עמודה57]],"$",""))</f>
        <v>149</v>
      </c>
      <c r="U601" s="3" t="str">
        <f>IF(טבלה1[[#This Row],[עמודה58]]&gt;30,"Yes","No")</f>
        <v>Yes</v>
      </c>
    </row>
    <row r="602" spans="1:21" ht="13" x14ac:dyDescent="0.15">
      <c r="A602" s="8" t="s">
        <v>1500</v>
      </c>
      <c r="B602" s="9" t="s">
        <v>1501</v>
      </c>
      <c r="C602" s="9" t="s">
        <v>1502</v>
      </c>
      <c r="D602" s="13">
        <v>5000</v>
      </c>
      <c r="E602" s="9" t="s">
        <v>33</v>
      </c>
      <c r="F602" s="9" t="s">
        <v>10</v>
      </c>
      <c r="G602" s="10">
        <v>0.5</v>
      </c>
      <c r="H602" s="11" t="str" cm="1">
        <f t="array" ref="H602">INDEX(_xlfn.TEXTSPLIT(טבלה1[[#This Row],[עמודה2]],","),1)</f>
        <v>San Juan</v>
      </c>
      <c r="I602" s="12" t="str" cm="1">
        <f t="array" ref="I602">INDEX(_xlfn.TEXTSPLIT(טבלה1[[#This Row],[עמודה2]],","),2)</f>
        <v xml:space="preserve"> Puerto Rico</v>
      </c>
      <c r="J602" s="16" t="str">
        <f>_xlfn.CONCAT(טבלה1[[#This Row],[AI_Companies]]," ",טבלה1[[#This Row],[עמודה1]])</f>
        <v>Wovenware https://www.wovenware.com/</v>
      </c>
      <c r="K602" s="12">
        <v>50</v>
      </c>
      <c r="L602" s="12" t="str">
        <f>IF(טבלה1[[#This Row],[עמודה53]]&gt;2000,"Yes","No")</f>
        <v>No</v>
      </c>
      <c r="M602" s="12">
        <v>249</v>
      </c>
      <c r="N602" s="12">
        <f>AVERAGE(טבלה1[[#This Row],[עמודה52]:[עמודה53]])</f>
        <v>149.5</v>
      </c>
      <c r="O602" s="12" t="str">
        <f>IF(טבלה1[[#This Row],[עמודה4]]="&lt; $25 / hr","0$ - $25 / hr",טבלה1[[#This Row],[עמודה4]])</f>
        <v>$25 - $49 / hr</v>
      </c>
      <c r="P602" s="12" t="str" cm="1">
        <f t="array" ref="P602">INDEX(_xlfn.TEXTSPLIT(טבלה1[[#This Row],[עמודה55]],"-"),1)</f>
        <v xml:space="preserve">$25 </v>
      </c>
      <c r="Q602" s="21" t="str" cm="1">
        <f t="array" ref="Q602">INDEX(_xlfn.TEXTSPLIT(INDEX(_xlfn.TEXTSPLIT(טבלה1[[#This Row],[עמודה55]],"-"),2),"/"),1)</f>
        <v xml:space="preserve"> $49 </v>
      </c>
      <c r="R602" s="12">
        <f>AVERAGE(טבלה1[[#This Row],[עמודה59]:[עמודה60]])</f>
        <v>37</v>
      </c>
      <c r="S602" s="3">
        <f>VALUE(SUBSTITUTE(טבלה1[[#This Row],[עמודה56]],"$",""))</f>
        <v>25</v>
      </c>
      <c r="T602" s="3">
        <f>VALUE(SUBSTITUTE(טבלה1[[#This Row],[עמודה57]],"$",""))</f>
        <v>49</v>
      </c>
      <c r="U602" s="3" t="str">
        <f>IF(טבלה1[[#This Row],[עמודה58]]&gt;30,"Yes","No")</f>
        <v>Yes</v>
      </c>
    </row>
    <row r="603" spans="1:21" ht="13" x14ac:dyDescent="0.15">
      <c r="A603" s="8" t="s">
        <v>1503</v>
      </c>
      <c r="B603" s="9" t="s">
        <v>1504</v>
      </c>
      <c r="C603" s="9" t="s">
        <v>28</v>
      </c>
      <c r="D603" s="13">
        <v>25000</v>
      </c>
      <c r="E603" s="9" t="s">
        <v>9</v>
      </c>
      <c r="F603" s="9" t="s">
        <v>10</v>
      </c>
      <c r="G603" s="10">
        <v>0.1</v>
      </c>
      <c r="H603" s="11" t="str" cm="1">
        <f t="array" ref="H603">INDEX(_xlfn.TEXTSPLIT(טבלה1[[#This Row],[עמודה2]],","),1)</f>
        <v>Warszawa</v>
      </c>
      <c r="I603" s="12" t="str" cm="1">
        <f t="array" ref="I603">INDEX(_xlfn.TEXTSPLIT(טבלה1[[#This Row],[עמודה2]],","),2)</f>
        <v xml:space="preserve"> Poland</v>
      </c>
      <c r="J603" s="16" t="str">
        <f>_xlfn.CONCAT(טבלה1[[#This Row],[AI_Companies]]," ",טבלה1[[#This Row],[עמודה1]])</f>
        <v>SoftwareMill http://softwaremill.com</v>
      </c>
      <c r="K603" s="12">
        <v>50</v>
      </c>
      <c r="L603" s="12" t="str">
        <f>IF(טבלה1[[#This Row],[עמודה53]]&gt;2000,"Yes","No")</f>
        <v>No</v>
      </c>
      <c r="M603" s="12">
        <v>249</v>
      </c>
      <c r="N603" s="12">
        <f>AVERAGE(טבלה1[[#This Row],[עמודה52]:[עמודה53]])</f>
        <v>149.5</v>
      </c>
      <c r="O603" s="12" t="str">
        <f>IF(טבלה1[[#This Row],[עמודה4]]="&lt; $25 / hr","0$ - $25 / hr",טבלה1[[#This Row],[עמודה4]])</f>
        <v>$50 - $99 / hr</v>
      </c>
      <c r="P603" s="12" t="str" cm="1">
        <f t="array" ref="P603">INDEX(_xlfn.TEXTSPLIT(טבלה1[[#This Row],[עמודה55]],"-"),1)</f>
        <v xml:space="preserve">$50 </v>
      </c>
      <c r="Q603" s="21" t="str" cm="1">
        <f t="array" ref="Q603">INDEX(_xlfn.TEXTSPLIT(INDEX(_xlfn.TEXTSPLIT(טבלה1[[#This Row],[עמודה55]],"-"),2),"/"),1)</f>
        <v xml:space="preserve"> $99 </v>
      </c>
      <c r="R603" s="12">
        <f>AVERAGE(טבלה1[[#This Row],[עמודה59]:[עמודה60]])</f>
        <v>74.5</v>
      </c>
      <c r="S603" s="3">
        <f>VALUE(SUBSTITUTE(טבלה1[[#This Row],[עמודה56]],"$",""))</f>
        <v>50</v>
      </c>
      <c r="T603" s="3">
        <f>VALUE(SUBSTITUTE(טבלה1[[#This Row],[עמודה57]],"$",""))</f>
        <v>99</v>
      </c>
      <c r="U603" s="3" t="str">
        <f>IF(טבלה1[[#This Row],[עמודה58]]&gt;30,"Yes","No")</f>
        <v>Yes</v>
      </c>
    </row>
    <row r="604" spans="1:21" ht="13" x14ac:dyDescent="0.15">
      <c r="A604" s="8" t="s">
        <v>1505</v>
      </c>
      <c r="B604" s="9" t="s">
        <v>1506</v>
      </c>
      <c r="C604" s="9" t="s">
        <v>126</v>
      </c>
      <c r="D604" s="13">
        <v>25000</v>
      </c>
      <c r="E604" s="9" t="s">
        <v>9</v>
      </c>
      <c r="F604" s="9" t="s">
        <v>5</v>
      </c>
      <c r="G604" s="10">
        <v>0.1</v>
      </c>
      <c r="H604" s="11" t="str" cm="1">
        <f t="array" ref="H604">INDEX(_xlfn.TEXTSPLIT(טבלה1[[#This Row],[עמודה2]],","),1)</f>
        <v>Amsterdam</v>
      </c>
      <c r="I604" s="12" t="str" cm="1">
        <f t="array" ref="I604">INDEX(_xlfn.TEXTSPLIT(טבלה1[[#This Row],[עמודה2]],","),2)</f>
        <v xml:space="preserve"> Netherlands</v>
      </c>
      <c r="J604" s="16" t="str">
        <f>_xlfn.CONCAT(טבלה1[[#This Row],[AI_Companies]]," ",טבלה1[[#This Row],[עמודה1]])</f>
        <v>SymphonySolutions https://symphony-solutions.com/</v>
      </c>
      <c r="K604" s="12">
        <v>250</v>
      </c>
      <c r="L604" s="12" t="str">
        <f>IF(טבלה1[[#This Row],[עמודה53]]&gt;2000,"Yes","No")</f>
        <v>No</v>
      </c>
      <c r="M604" s="12">
        <v>999</v>
      </c>
      <c r="N604" s="12">
        <f>AVERAGE(טבלה1[[#This Row],[עמודה52]:[עמודה53]])</f>
        <v>624.5</v>
      </c>
      <c r="O604" s="12" t="str">
        <f>IF(טבלה1[[#This Row],[עמודה4]]="&lt; $25 / hr","0$ - $25 / hr",טבלה1[[#This Row],[עמודה4]])</f>
        <v>$50 - $99 / hr</v>
      </c>
      <c r="P604" s="12" t="str" cm="1">
        <f t="array" ref="P604">INDEX(_xlfn.TEXTSPLIT(טבלה1[[#This Row],[עמודה55]],"-"),1)</f>
        <v xml:space="preserve">$50 </v>
      </c>
      <c r="Q604" s="21" t="str" cm="1">
        <f t="array" ref="Q604">INDEX(_xlfn.TEXTSPLIT(INDEX(_xlfn.TEXTSPLIT(טבלה1[[#This Row],[עמודה55]],"-"),2),"/"),1)</f>
        <v xml:space="preserve"> $99 </v>
      </c>
      <c r="R604" s="12">
        <f>AVERAGE(טבלה1[[#This Row],[עמודה59]:[עמודה60]])</f>
        <v>74.5</v>
      </c>
      <c r="S604" s="3">
        <f>VALUE(SUBSTITUTE(טבלה1[[#This Row],[עמודה56]],"$",""))</f>
        <v>50</v>
      </c>
      <c r="T604" s="3">
        <f>VALUE(SUBSTITUTE(טבלה1[[#This Row],[עמודה57]],"$",""))</f>
        <v>99</v>
      </c>
      <c r="U604" s="3" t="str">
        <f>IF(טבלה1[[#This Row],[עמודה58]]&gt;30,"Yes","No")</f>
        <v>Yes</v>
      </c>
    </row>
    <row r="605" spans="1:21" ht="13" x14ac:dyDescent="0.15">
      <c r="A605" s="8" t="s">
        <v>1507</v>
      </c>
      <c r="B605" s="9" t="s">
        <v>1508</v>
      </c>
      <c r="C605" s="9" t="s">
        <v>308</v>
      </c>
      <c r="D605" s="13">
        <v>10000</v>
      </c>
      <c r="E605" s="9" t="s">
        <v>21</v>
      </c>
      <c r="F605" s="9" t="s">
        <v>29</v>
      </c>
      <c r="G605" s="10">
        <v>0.5</v>
      </c>
      <c r="H605" s="11" t="str" cm="1">
        <f t="array" ref="H605">INDEX(_xlfn.TEXTSPLIT(טבלה1[[#This Row],[עמודה2]],","),1)</f>
        <v>Noida</v>
      </c>
      <c r="I605" s="12" t="str" cm="1">
        <f t="array" ref="I605">INDEX(_xlfn.TEXTSPLIT(טבלה1[[#This Row],[עמודה2]],","),2)</f>
        <v xml:space="preserve"> India</v>
      </c>
      <c r="J605" s="16" t="str">
        <f>_xlfn.CONCAT(טבלה1[[#This Row],[AI_Companies]]," ",טבלה1[[#This Row],[עמודה1]])</f>
        <v>ValianceSolutions http://www.valiancesolutions.com</v>
      </c>
      <c r="K605" s="12">
        <v>10</v>
      </c>
      <c r="L605" s="12" t="str">
        <f>IF(טבלה1[[#This Row],[עמודה53]]&gt;2000,"Yes","No")</f>
        <v>No</v>
      </c>
      <c r="M605" s="12">
        <v>49</v>
      </c>
      <c r="N605" s="12">
        <f>AVERAGE(טבלה1[[#This Row],[עמודה52]:[עמודה53]])</f>
        <v>29.5</v>
      </c>
      <c r="O605" s="12" t="str">
        <f>IF(טבלה1[[#This Row],[עמודה4]]="&lt; $25 / hr","0$ - $25 / hr",טבלה1[[#This Row],[עמודה4]])</f>
        <v>$100 - $149 / hr</v>
      </c>
      <c r="P605" s="12" t="str" cm="1">
        <f t="array" ref="P605">INDEX(_xlfn.TEXTSPLIT(טבלה1[[#This Row],[עמודה55]],"-"),1)</f>
        <v xml:space="preserve">$100 </v>
      </c>
      <c r="Q605" s="21" t="str" cm="1">
        <f t="array" ref="Q605">INDEX(_xlfn.TEXTSPLIT(INDEX(_xlfn.TEXTSPLIT(טבלה1[[#This Row],[עמודה55]],"-"),2),"/"),1)</f>
        <v xml:space="preserve"> $149 </v>
      </c>
      <c r="R605" s="12">
        <f>AVERAGE(טבלה1[[#This Row],[עמודה59]:[עמודה60]])</f>
        <v>124.5</v>
      </c>
      <c r="S605" s="3">
        <f>VALUE(SUBSTITUTE(טבלה1[[#This Row],[עמודה56]],"$",""))</f>
        <v>100</v>
      </c>
      <c r="T605" s="3">
        <f>VALUE(SUBSTITUTE(טבלה1[[#This Row],[עמודה57]],"$",""))</f>
        <v>149</v>
      </c>
      <c r="U605" s="3" t="str">
        <f>IF(טבלה1[[#This Row],[עמודה58]]&gt;30,"Yes","No")</f>
        <v>Yes</v>
      </c>
    </row>
    <row r="606" spans="1:21" ht="13" x14ac:dyDescent="0.15">
      <c r="A606" s="8" t="s">
        <v>1509</v>
      </c>
      <c r="B606" s="9" t="s">
        <v>1510</v>
      </c>
      <c r="C606" s="9" t="s">
        <v>1207</v>
      </c>
      <c r="D606" s="13">
        <v>75000</v>
      </c>
      <c r="E606" s="9" t="s">
        <v>9</v>
      </c>
      <c r="F606" s="9" t="s">
        <v>5</v>
      </c>
      <c r="G606" s="10">
        <v>0.15</v>
      </c>
      <c r="H606" s="11" t="str" cm="1">
        <f t="array" ref="H606">INDEX(_xlfn.TEXTSPLIT(טבלה1[[#This Row],[עמודה2]],","),1)</f>
        <v>Medellín</v>
      </c>
      <c r="I606" s="12" t="str" cm="1">
        <f t="array" ref="I606">INDEX(_xlfn.TEXTSPLIT(טבלה1[[#This Row],[עמודה2]],","),2)</f>
        <v xml:space="preserve"> Colombia</v>
      </c>
      <c r="J606" s="16" t="str">
        <f>_xlfn.CONCAT(טבלה1[[#This Row],[AI_Companies]]," ",טבלה1[[#This Row],[עמודה1]])</f>
        <v>PerficientLatinAmerica https://nearshore.perficient.com/</v>
      </c>
      <c r="K606" s="12">
        <v>250</v>
      </c>
      <c r="L606" s="12" t="str">
        <f>IF(טבלה1[[#This Row],[עמודה53]]&gt;2000,"Yes","No")</f>
        <v>No</v>
      </c>
      <c r="M606" s="12">
        <v>999</v>
      </c>
      <c r="N606" s="12">
        <f>AVERAGE(טבלה1[[#This Row],[עמודה52]:[עמודה53]])</f>
        <v>624.5</v>
      </c>
      <c r="O606" s="12" t="str">
        <f>IF(טבלה1[[#This Row],[עמודה4]]="&lt; $25 / hr","0$ - $25 / hr",טבלה1[[#This Row],[עמודה4]])</f>
        <v>$50 - $99 / hr</v>
      </c>
      <c r="P606" s="12" t="str" cm="1">
        <f t="array" ref="P606">INDEX(_xlfn.TEXTSPLIT(טבלה1[[#This Row],[עמודה55]],"-"),1)</f>
        <v xml:space="preserve">$50 </v>
      </c>
      <c r="Q606" s="21" t="str" cm="1">
        <f t="array" ref="Q606">INDEX(_xlfn.TEXTSPLIT(INDEX(_xlfn.TEXTSPLIT(טבלה1[[#This Row],[עמודה55]],"-"),2),"/"),1)</f>
        <v xml:space="preserve"> $99 </v>
      </c>
      <c r="R606" s="12">
        <f>AVERAGE(טבלה1[[#This Row],[עמודה59]:[עמודה60]])</f>
        <v>74.5</v>
      </c>
      <c r="S606" s="3">
        <f>VALUE(SUBSTITUTE(טבלה1[[#This Row],[עמודה56]],"$",""))</f>
        <v>50</v>
      </c>
      <c r="T606" s="3">
        <f>VALUE(SUBSTITUTE(טבלה1[[#This Row],[עמודה57]],"$",""))</f>
        <v>99</v>
      </c>
      <c r="U606" s="3" t="str">
        <f>IF(טבלה1[[#This Row],[עמודה58]]&gt;30,"Yes","No")</f>
        <v>Yes</v>
      </c>
    </row>
    <row r="607" spans="1:21" ht="13" x14ac:dyDescent="0.15">
      <c r="A607" s="8" t="s">
        <v>1511</v>
      </c>
      <c r="B607" s="9" t="s">
        <v>1512</v>
      </c>
      <c r="C607" s="9" t="s">
        <v>56</v>
      </c>
      <c r="D607" s="13">
        <v>25000</v>
      </c>
      <c r="E607" s="9" t="s">
        <v>63</v>
      </c>
      <c r="F607" s="9" t="s">
        <v>29</v>
      </c>
      <c r="G607" s="10">
        <v>0.4</v>
      </c>
      <c r="H607" s="11" t="str" cm="1">
        <f t="array" ref="H607">INDEX(_xlfn.TEXTSPLIT(טבלה1[[#This Row],[עמודה2]],","),1)</f>
        <v>Los Angeles</v>
      </c>
      <c r="I607" s="12" t="str" cm="1">
        <f t="array" ref="I607">INDEX(_xlfn.TEXTSPLIT(טבלה1[[#This Row],[עמודה2]],","),2)</f>
        <v xml:space="preserve"> CA</v>
      </c>
      <c r="J607" s="16" t="str">
        <f>_xlfn.CONCAT(טבלה1[[#This Row],[AI_Companies]]," ",טבלה1[[#This Row],[עמודה1]])</f>
        <v>UniwebbSoftware https://www.uniwebb.com</v>
      </c>
      <c r="K607" s="12">
        <v>10</v>
      </c>
      <c r="L607" s="12" t="str">
        <f>IF(טבלה1[[#This Row],[עמודה53]]&gt;2000,"Yes","No")</f>
        <v>No</v>
      </c>
      <c r="M607" s="12">
        <v>49</v>
      </c>
      <c r="N607" s="12">
        <f>AVERAGE(טבלה1[[#This Row],[עמודה52]:[עמודה53]])</f>
        <v>29.5</v>
      </c>
      <c r="O607" s="12" t="str">
        <f>IF(טבלה1[[#This Row],[עמודה4]]="&lt; $25 / hr","0$ - $25 / hr",טבלה1[[#This Row],[עמודה4]])</f>
        <v>$150 - $199 / hr</v>
      </c>
      <c r="P607" s="12" t="str" cm="1">
        <f t="array" ref="P607">INDEX(_xlfn.TEXTSPLIT(טבלה1[[#This Row],[עמודה55]],"-"),1)</f>
        <v xml:space="preserve">$150 </v>
      </c>
      <c r="Q607" s="21" t="str" cm="1">
        <f t="array" ref="Q607">INDEX(_xlfn.TEXTSPLIT(INDEX(_xlfn.TEXTSPLIT(טבלה1[[#This Row],[עמודה55]],"-"),2),"/"),1)</f>
        <v xml:space="preserve"> $199 </v>
      </c>
      <c r="R607" s="12">
        <f>AVERAGE(טבלה1[[#This Row],[עמודה59]:[עמודה60]])</f>
        <v>174.5</v>
      </c>
      <c r="S607" s="3">
        <f>VALUE(SUBSTITUTE(טבלה1[[#This Row],[עמודה56]],"$",""))</f>
        <v>150</v>
      </c>
      <c r="T607" s="3">
        <f>VALUE(SUBSTITUTE(טבלה1[[#This Row],[עמודה57]],"$",""))</f>
        <v>199</v>
      </c>
      <c r="U607" s="3" t="str">
        <f>IF(טבלה1[[#This Row],[עמודה58]]&gt;30,"Yes","No")</f>
        <v>Yes</v>
      </c>
    </row>
    <row r="608" spans="1:21" ht="13" x14ac:dyDescent="0.15">
      <c r="A608" s="8" t="s">
        <v>1513</v>
      </c>
      <c r="B608" s="9" t="s">
        <v>1514</v>
      </c>
      <c r="C608" s="9" t="s">
        <v>1515</v>
      </c>
      <c r="D608" s="13">
        <v>100000</v>
      </c>
      <c r="E608" s="9" t="s">
        <v>9</v>
      </c>
      <c r="F608" s="9" t="s">
        <v>5</v>
      </c>
      <c r="G608" s="10">
        <v>0.1</v>
      </c>
      <c r="H608" s="11" t="str" cm="1">
        <f t="array" ref="H608">INDEX(_xlfn.TEXTSPLIT(טבלה1[[#This Row],[עמודה2]],","),1)</f>
        <v>Oslo</v>
      </c>
      <c r="I608" s="12" t="str" cm="1">
        <f t="array" ref="I608">INDEX(_xlfn.TEXTSPLIT(טבלה1[[#This Row],[עמודה2]],","),2)</f>
        <v xml:space="preserve"> Norway</v>
      </c>
      <c r="J608" s="16" t="str">
        <f>_xlfn.CONCAT(טבלה1[[#This Row],[AI_Companies]]," ",טבלה1[[#This Row],[עמודה1]])</f>
        <v>99x https://www.99x.io/</v>
      </c>
      <c r="K608" s="12">
        <v>250</v>
      </c>
      <c r="L608" s="12" t="str">
        <f>IF(טבלה1[[#This Row],[עמודה53]]&gt;2000,"Yes","No")</f>
        <v>No</v>
      </c>
      <c r="M608" s="12">
        <v>999</v>
      </c>
      <c r="N608" s="12">
        <f>AVERAGE(טבלה1[[#This Row],[עמודה52]:[עמודה53]])</f>
        <v>624.5</v>
      </c>
      <c r="O608" s="12" t="str">
        <f>IF(טבלה1[[#This Row],[עמודה4]]="&lt; $25 / hr","0$ - $25 / hr",טבלה1[[#This Row],[עמודה4]])</f>
        <v>$50 - $99 / hr</v>
      </c>
      <c r="P608" s="12" t="str" cm="1">
        <f t="array" ref="P608">INDEX(_xlfn.TEXTSPLIT(טבלה1[[#This Row],[עמודה55]],"-"),1)</f>
        <v xml:space="preserve">$50 </v>
      </c>
      <c r="Q608" s="21" t="str" cm="1">
        <f t="array" ref="Q608">INDEX(_xlfn.TEXTSPLIT(INDEX(_xlfn.TEXTSPLIT(טבלה1[[#This Row],[עמודה55]],"-"),2),"/"),1)</f>
        <v xml:space="preserve"> $99 </v>
      </c>
      <c r="R608" s="12">
        <f>AVERAGE(טבלה1[[#This Row],[עמודה59]:[עמודה60]])</f>
        <v>74.5</v>
      </c>
      <c r="S608" s="3">
        <f>VALUE(SUBSTITUTE(טבלה1[[#This Row],[עמודה56]],"$",""))</f>
        <v>50</v>
      </c>
      <c r="T608" s="3">
        <f>VALUE(SUBSTITUTE(טבלה1[[#This Row],[עמודה57]],"$",""))</f>
        <v>99</v>
      </c>
      <c r="U608" s="3" t="str">
        <f>IF(טבלה1[[#This Row],[עמודה58]]&gt;30,"Yes","No")</f>
        <v>Yes</v>
      </c>
    </row>
    <row r="609" spans="1:21" ht="13" x14ac:dyDescent="0.15">
      <c r="A609" s="8" t="s">
        <v>1516</v>
      </c>
      <c r="B609" s="9" t="s">
        <v>1517</v>
      </c>
      <c r="C609" s="9" t="s">
        <v>44</v>
      </c>
      <c r="D609" s="13">
        <v>75000</v>
      </c>
      <c r="E609" s="9" t="s">
        <v>4</v>
      </c>
      <c r="F609" s="9" t="s">
        <v>5</v>
      </c>
      <c r="G609" s="10">
        <v>0.1</v>
      </c>
      <c r="H609" s="11" t="str" cm="1">
        <f t="array" ref="H609">INDEX(_xlfn.TEXTSPLIT(טבלה1[[#This Row],[עמודה2]],","),1)</f>
        <v>Charlotte</v>
      </c>
      <c r="I609" s="12" t="str" cm="1">
        <f t="array" ref="I609">INDEX(_xlfn.TEXTSPLIT(טבלה1[[#This Row],[עמודה2]],","),2)</f>
        <v xml:space="preserve"> NC</v>
      </c>
      <c r="J609" s="16" t="str">
        <f>_xlfn.CONCAT(טבלה1[[#This Row],[AI_Companies]]," ",טבלה1[[#This Row],[עמודה1]])</f>
        <v>DualbootPartners https://dualbootpartners.com/</v>
      </c>
      <c r="K609" s="12">
        <v>250</v>
      </c>
      <c r="L609" s="12" t="str">
        <f>IF(טבלה1[[#This Row],[עמודה53]]&gt;2000,"Yes","No")</f>
        <v>No</v>
      </c>
      <c r="M609" s="12">
        <v>999</v>
      </c>
      <c r="N609" s="12">
        <f>AVERAGE(טבלה1[[#This Row],[עמודה52]:[עמודה53]])</f>
        <v>624.5</v>
      </c>
      <c r="O609" s="12" t="str">
        <f>IF(טבלה1[[#This Row],[עמודה4]]="&lt; $25 / hr","0$ - $25 / hr",טבלה1[[#This Row],[עמודה4]])</f>
        <v>Undisclosed</v>
      </c>
      <c r="P609" s="12" t="str" cm="1">
        <f t="array" ref="P609">INDEX(_xlfn.TEXTSPLIT(טבלה1[[#This Row],[עמודה55]],"-"),1)</f>
        <v>Undisclosed</v>
      </c>
      <c r="Q609" s="21" t="e" cm="1">
        <f t="array" ref="Q609">INDEX(_xlfn.TEXTSPLIT(INDEX(_xlfn.TEXTSPLIT(טבלה1[[#This Row],[עמודה55]],"-"),2),"/"),1)</f>
        <v>#REF!</v>
      </c>
      <c r="R609" s="12" t="e">
        <f>AVERAGE(טבלה1[[#This Row],[עמודה59]:[עמודה60]])</f>
        <v>#VALUE!</v>
      </c>
      <c r="S609" s="3" t="e">
        <f>VALUE(SUBSTITUTE(טבלה1[[#This Row],[עמודה56]],"$",""))</f>
        <v>#VALUE!</v>
      </c>
      <c r="T609" s="3" t="e">
        <f>VALUE(SUBSTITUTE(טבלה1[[#This Row],[עמודה57]],"$",""))</f>
        <v>#REF!</v>
      </c>
      <c r="U609" s="3" t="e">
        <f>IF(טבלה1[[#This Row],[עמודה58]]&gt;30,"Yes","No")</f>
        <v>#VALUE!</v>
      </c>
    </row>
    <row r="610" spans="1:21" ht="13" x14ac:dyDescent="0.15">
      <c r="A610" s="8" t="s">
        <v>1518</v>
      </c>
      <c r="B610" s="9" t="s">
        <v>1519</v>
      </c>
      <c r="C610" s="9" t="s">
        <v>501</v>
      </c>
      <c r="D610" s="13">
        <v>10000</v>
      </c>
      <c r="E610" s="9" t="s">
        <v>9</v>
      </c>
      <c r="F610" s="9" t="s">
        <v>10</v>
      </c>
      <c r="G610" s="10">
        <v>0.1</v>
      </c>
      <c r="H610" s="11" t="str" cm="1">
        <f t="array" ref="H610">INDEX(_xlfn.TEXTSPLIT(טבלה1[[#This Row],[עמודה2]],","),1)</f>
        <v>Wrocław</v>
      </c>
      <c r="I610" s="12" t="str" cm="1">
        <f t="array" ref="I610">INDEX(_xlfn.TEXTSPLIT(טבלה1[[#This Row],[עמודה2]],","),2)</f>
        <v xml:space="preserve"> Poland</v>
      </c>
      <c r="J610" s="16" t="str">
        <f>_xlfn.CONCAT(טבלה1[[#This Row],[AI_Companies]]," ",טבלה1[[#This Row],[עמודה1]])</f>
        <v>4soft http://www.4soft.co/</v>
      </c>
      <c r="K610" s="12">
        <v>50</v>
      </c>
      <c r="L610" s="12" t="str">
        <f>IF(טבלה1[[#This Row],[עמודה53]]&gt;2000,"Yes","No")</f>
        <v>No</v>
      </c>
      <c r="M610" s="12">
        <v>249</v>
      </c>
      <c r="N610" s="12">
        <f>AVERAGE(טבלה1[[#This Row],[עמודה52]:[עמודה53]])</f>
        <v>149.5</v>
      </c>
      <c r="O610" s="12" t="str">
        <f>IF(טבלה1[[#This Row],[עמודה4]]="&lt; $25 / hr","0$ - $25 / hr",טבלה1[[#This Row],[עמודה4]])</f>
        <v>$50 - $99 / hr</v>
      </c>
      <c r="P610" s="12" t="str" cm="1">
        <f t="array" ref="P610">INDEX(_xlfn.TEXTSPLIT(טבלה1[[#This Row],[עמודה55]],"-"),1)</f>
        <v xml:space="preserve">$50 </v>
      </c>
      <c r="Q610" s="21" t="str" cm="1">
        <f t="array" ref="Q610">INDEX(_xlfn.TEXTSPLIT(INDEX(_xlfn.TEXTSPLIT(טבלה1[[#This Row],[עמודה55]],"-"),2),"/"),1)</f>
        <v xml:space="preserve"> $99 </v>
      </c>
      <c r="R610" s="12">
        <f>AVERAGE(טבלה1[[#This Row],[עמודה59]:[עמודה60]])</f>
        <v>74.5</v>
      </c>
      <c r="S610" s="3">
        <f>VALUE(SUBSTITUTE(טבלה1[[#This Row],[עמודה56]],"$",""))</f>
        <v>50</v>
      </c>
      <c r="T610" s="3">
        <f>VALUE(SUBSTITUTE(טבלה1[[#This Row],[עמודה57]],"$",""))</f>
        <v>99</v>
      </c>
      <c r="U610" s="3" t="str">
        <f>IF(טבלה1[[#This Row],[עמודה58]]&gt;30,"Yes","No")</f>
        <v>Yes</v>
      </c>
    </row>
    <row r="611" spans="1:21" ht="13" x14ac:dyDescent="0.15">
      <c r="A611" s="8" t="s">
        <v>1520</v>
      </c>
      <c r="B611" s="9" t="s">
        <v>1521</v>
      </c>
      <c r="C611" s="9" t="s">
        <v>1522</v>
      </c>
      <c r="D611" s="13">
        <v>10000</v>
      </c>
      <c r="E611" s="9" t="s">
        <v>14</v>
      </c>
      <c r="F611" s="9" t="s">
        <v>5</v>
      </c>
      <c r="G611" s="10">
        <v>0.1</v>
      </c>
      <c r="H611" s="11" t="str" cm="1">
        <f t="array" ref="H611">INDEX(_xlfn.TEXTSPLIT(טבלה1[[#This Row],[עמודה2]],","),1)</f>
        <v>Tianjin</v>
      </c>
      <c r="I611" s="12" t="str" cm="1">
        <f t="array" ref="I611">INDEX(_xlfn.TEXTSPLIT(טבלה1[[#This Row],[עמודה2]],","),2)</f>
        <v xml:space="preserve"> China</v>
      </c>
      <c r="J611" s="16" t="str">
        <f>_xlfn.CONCAT(טבלה1[[#This Row],[AI_Companies]]," ",טבלה1[[#This Row],[עמודה1]])</f>
        <v>NorthernLightsTechnologyDevelopment(TIANJIN)CO.,LTD. http://www.nltd.com/</v>
      </c>
      <c r="K611" s="12">
        <v>250</v>
      </c>
      <c r="L611" s="12" t="str">
        <f>IF(טבלה1[[#This Row],[עמודה53]]&gt;2000,"Yes","No")</f>
        <v>No</v>
      </c>
      <c r="M611" s="12">
        <v>999</v>
      </c>
      <c r="N611" s="12">
        <f>AVERAGE(טבלה1[[#This Row],[עמודה52]:[עמודה53]])</f>
        <v>624.5</v>
      </c>
      <c r="O611" s="12" t="str">
        <f>IF(טבלה1[[#This Row],[עמודה4]]="&lt; $25 / hr","0$ - $25 / hr",טבלה1[[#This Row],[עמודה4]])</f>
        <v>0$ - $25 / hr</v>
      </c>
      <c r="P611" s="12" t="str" cm="1">
        <f t="array" ref="P611">INDEX(_xlfn.TEXTSPLIT(טבלה1[[#This Row],[עמודה55]],"-"),1)</f>
        <v xml:space="preserve">0$ </v>
      </c>
      <c r="Q611" s="21" t="str" cm="1">
        <f t="array" ref="Q611">INDEX(_xlfn.TEXTSPLIT(INDEX(_xlfn.TEXTSPLIT(טבלה1[[#This Row],[עמודה55]],"-"),2),"/"),1)</f>
        <v xml:space="preserve"> $25 </v>
      </c>
      <c r="R611" s="12">
        <f>AVERAGE(טבלה1[[#This Row],[עמודה59]:[עמודה60]])</f>
        <v>12.5</v>
      </c>
      <c r="S611" s="3">
        <f>VALUE(SUBSTITUTE(טבלה1[[#This Row],[עמודה56]],"$",""))</f>
        <v>0</v>
      </c>
      <c r="T611" s="3">
        <f>VALUE(SUBSTITUTE(טבלה1[[#This Row],[עמודה57]],"$",""))</f>
        <v>25</v>
      </c>
      <c r="U611" s="3" t="str">
        <f>IF(טבלה1[[#This Row],[עמודה58]]&gt;30,"Yes","No")</f>
        <v>No</v>
      </c>
    </row>
    <row r="612" spans="1:21" ht="13" x14ac:dyDescent="0.15">
      <c r="A612" s="8" t="s">
        <v>1523</v>
      </c>
      <c r="B612" s="9" t="s">
        <v>1524</v>
      </c>
      <c r="C612" s="9" t="s">
        <v>28</v>
      </c>
      <c r="D612" s="13">
        <v>5000</v>
      </c>
      <c r="E612" s="9" t="s">
        <v>4</v>
      </c>
      <c r="F612" s="9" t="s">
        <v>10</v>
      </c>
      <c r="G612" s="10">
        <v>0.2</v>
      </c>
      <c r="H612" s="11" t="str" cm="1">
        <f t="array" ref="H612">INDEX(_xlfn.TEXTSPLIT(טבלה1[[#This Row],[עמודה2]],","),1)</f>
        <v>Warszawa</v>
      </c>
      <c r="I612" s="12" t="str" cm="1">
        <f t="array" ref="I612">INDEX(_xlfn.TEXTSPLIT(טבלה1[[#This Row],[עמודה2]],","),2)</f>
        <v xml:space="preserve"> Poland</v>
      </c>
      <c r="J612" s="16" t="str">
        <f>_xlfn.CONCAT(טבלה1[[#This Row],[AI_Companies]]," ",טבלה1[[#This Row],[עמודה1]])</f>
        <v>GetInData https://getindata.com/</v>
      </c>
      <c r="K612" s="12">
        <v>50</v>
      </c>
      <c r="L612" s="12" t="str">
        <f>IF(טבלה1[[#This Row],[עמודה53]]&gt;2000,"Yes","No")</f>
        <v>No</v>
      </c>
      <c r="M612" s="12">
        <v>249</v>
      </c>
      <c r="N612" s="12">
        <f>AVERAGE(טבלה1[[#This Row],[עמודה52]:[עמודה53]])</f>
        <v>149.5</v>
      </c>
      <c r="O612" s="12" t="str">
        <f>IF(טבלה1[[#This Row],[עמודה4]]="&lt; $25 / hr","0$ - $25 / hr",טבלה1[[#This Row],[עמודה4]])</f>
        <v>Undisclosed</v>
      </c>
      <c r="P612" s="12" t="str" cm="1">
        <f t="array" ref="P612">INDEX(_xlfn.TEXTSPLIT(טבלה1[[#This Row],[עמודה55]],"-"),1)</f>
        <v>Undisclosed</v>
      </c>
      <c r="Q612" s="21" t="e" cm="1">
        <f t="array" ref="Q612">INDEX(_xlfn.TEXTSPLIT(INDEX(_xlfn.TEXTSPLIT(טבלה1[[#This Row],[עמודה55]],"-"),2),"/"),1)</f>
        <v>#REF!</v>
      </c>
      <c r="R612" s="12" t="e">
        <f>AVERAGE(טבלה1[[#This Row],[עמודה59]:[עמודה60]])</f>
        <v>#VALUE!</v>
      </c>
      <c r="S612" s="3" t="e">
        <f>VALUE(SUBSTITUTE(טבלה1[[#This Row],[עמודה56]],"$",""))</f>
        <v>#VALUE!</v>
      </c>
      <c r="T612" s="3" t="e">
        <f>VALUE(SUBSTITUTE(טבלה1[[#This Row],[עמודה57]],"$",""))</f>
        <v>#REF!</v>
      </c>
      <c r="U612" s="3" t="e">
        <f>IF(טבלה1[[#This Row],[עמודה58]]&gt;30,"Yes","No")</f>
        <v>#VALUE!</v>
      </c>
    </row>
    <row r="613" spans="1:21" ht="13" x14ac:dyDescent="0.15">
      <c r="A613" s="8" t="s">
        <v>1525</v>
      </c>
      <c r="B613" s="9" t="s">
        <v>1526</v>
      </c>
      <c r="C613" s="9" t="s">
        <v>1527</v>
      </c>
      <c r="D613" s="13">
        <v>10000</v>
      </c>
      <c r="E613" s="9" t="s">
        <v>33</v>
      </c>
      <c r="F613" s="9" t="s">
        <v>10</v>
      </c>
      <c r="G613" s="10">
        <v>0.55000000000000004</v>
      </c>
      <c r="H613" s="11" t="str" cm="1">
        <f t="array" ref="H613">INDEX(_xlfn.TEXTSPLIT(טבלה1[[#This Row],[עמודה2]],","),1)</f>
        <v>Dnipropetrovs'k</v>
      </c>
      <c r="I613" s="12" t="str" cm="1">
        <f t="array" ref="I613">INDEX(_xlfn.TEXTSPLIT(טבלה1[[#This Row],[עמודה2]],","),2)</f>
        <v xml:space="preserve"> Ukraine</v>
      </c>
      <c r="J613" s="16" t="str">
        <f>_xlfn.CONCAT(טבלה1[[#This Row],[AI_Companies]]," ",טבלה1[[#This Row],[עמודה1]])</f>
        <v>SOLVVE https://solvve.com</v>
      </c>
      <c r="K613" s="12">
        <v>50</v>
      </c>
      <c r="L613" s="12" t="str">
        <f>IF(טבלה1[[#This Row],[עמודה53]]&gt;2000,"Yes","No")</f>
        <v>No</v>
      </c>
      <c r="M613" s="12">
        <v>249</v>
      </c>
      <c r="N613" s="12">
        <f>AVERAGE(טבלה1[[#This Row],[עמודה52]:[עמודה53]])</f>
        <v>149.5</v>
      </c>
      <c r="O613" s="12" t="str">
        <f>IF(טבלה1[[#This Row],[עמודה4]]="&lt; $25 / hr","0$ - $25 / hr",טבלה1[[#This Row],[עמודה4]])</f>
        <v>$25 - $49 / hr</v>
      </c>
      <c r="P613" s="12" t="str" cm="1">
        <f t="array" ref="P613">INDEX(_xlfn.TEXTSPLIT(טבלה1[[#This Row],[עמודה55]],"-"),1)</f>
        <v xml:space="preserve">$25 </v>
      </c>
      <c r="Q613" s="21" t="str" cm="1">
        <f t="array" ref="Q613">INDEX(_xlfn.TEXTSPLIT(INDEX(_xlfn.TEXTSPLIT(טבלה1[[#This Row],[עמודה55]],"-"),2),"/"),1)</f>
        <v xml:space="preserve"> $49 </v>
      </c>
      <c r="R613" s="12">
        <f>AVERAGE(טבלה1[[#This Row],[עמודה59]:[עמודה60]])</f>
        <v>37</v>
      </c>
      <c r="S613" s="3">
        <f>VALUE(SUBSTITUTE(טבלה1[[#This Row],[עמודה56]],"$",""))</f>
        <v>25</v>
      </c>
      <c r="T613" s="3">
        <f>VALUE(SUBSTITUTE(טבלה1[[#This Row],[עמודה57]],"$",""))</f>
        <v>49</v>
      </c>
      <c r="U613" s="3" t="str">
        <f>IF(טבלה1[[#This Row],[עמודה58]]&gt;30,"Yes","No")</f>
        <v>Yes</v>
      </c>
    </row>
    <row r="614" spans="1:21" ht="13" x14ac:dyDescent="0.15">
      <c r="A614" s="8" t="s">
        <v>1528</v>
      </c>
      <c r="B614" s="9" t="s">
        <v>1529</v>
      </c>
      <c r="C614" s="9" t="s">
        <v>81</v>
      </c>
      <c r="D614" s="13">
        <v>25000</v>
      </c>
      <c r="E614" s="9" t="s">
        <v>9</v>
      </c>
      <c r="F614" s="9" t="s">
        <v>10</v>
      </c>
      <c r="G614" s="10">
        <v>0.15</v>
      </c>
      <c r="H614" s="11" t="str" cm="1">
        <f t="array" ref="H614">INDEX(_xlfn.TEXTSPLIT(טבלה1[[#This Row],[עמודה2]],","),1)</f>
        <v>Kraków</v>
      </c>
      <c r="I614" s="12" t="str" cm="1">
        <f t="array" ref="I614">INDEX(_xlfn.TEXTSPLIT(טבלה1[[#This Row],[עמודה2]],","),2)</f>
        <v xml:space="preserve"> Poland</v>
      </c>
      <c r="J614" s="16" t="str">
        <f>_xlfn.CONCAT(טבלה1[[#This Row],[AI_Companies]]," ",טבלה1[[#This Row],[עמודה1]])</f>
        <v>Sitech https://www.sitech.me</v>
      </c>
      <c r="K614" s="12">
        <v>50</v>
      </c>
      <c r="L614" s="12" t="str">
        <f>IF(טבלה1[[#This Row],[עמודה53]]&gt;2000,"Yes","No")</f>
        <v>No</v>
      </c>
      <c r="M614" s="12">
        <v>249</v>
      </c>
      <c r="N614" s="12">
        <f>AVERAGE(טבלה1[[#This Row],[עמודה52]:[עמודה53]])</f>
        <v>149.5</v>
      </c>
      <c r="O614" s="12" t="str">
        <f>IF(טבלה1[[#This Row],[עמודה4]]="&lt; $25 / hr","0$ - $25 / hr",טבלה1[[#This Row],[עמודה4]])</f>
        <v>$50 - $99 / hr</v>
      </c>
      <c r="P614" s="12" t="str" cm="1">
        <f t="array" ref="P614">INDEX(_xlfn.TEXTSPLIT(טבלה1[[#This Row],[עמודה55]],"-"),1)</f>
        <v xml:space="preserve">$50 </v>
      </c>
      <c r="Q614" s="21" t="str" cm="1">
        <f t="array" ref="Q614">INDEX(_xlfn.TEXTSPLIT(INDEX(_xlfn.TEXTSPLIT(טבלה1[[#This Row],[עמודה55]],"-"),2),"/"),1)</f>
        <v xml:space="preserve"> $99 </v>
      </c>
      <c r="R614" s="12">
        <f>AVERAGE(טבלה1[[#This Row],[עמודה59]:[עמודה60]])</f>
        <v>74.5</v>
      </c>
      <c r="S614" s="3">
        <f>VALUE(SUBSTITUTE(טבלה1[[#This Row],[עמודה56]],"$",""))</f>
        <v>50</v>
      </c>
      <c r="T614" s="3">
        <f>VALUE(SUBSTITUTE(טבלה1[[#This Row],[עמודה57]],"$",""))</f>
        <v>99</v>
      </c>
      <c r="U614" s="3" t="str">
        <f>IF(טבלה1[[#This Row],[עמודה58]]&gt;30,"Yes","No")</f>
        <v>Yes</v>
      </c>
    </row>
    <row r="615" spans="1:21" ht="13" x14ac:dyDescent="0.15">
      <c r="A615" s="8" t="s">
        <v>1530</v>
      </c>
      <c r="B615" s="9" t="s">
        <v>1531</v>
      </c>
      <c r="C615" s="9" t="s">
        <v>1532</v>
      </c>
      <c r="D615" s="13">
        <v>25000</v>
      </c>
      <c r="E615" s="9" t="s">
        <v>33</v>
      </c>
      <c r="F615" s="9" t="s">
        <v>5</v>
      </c>
      <c r="G615" s="10">
        <v>0.5</v>
      </c>
      <c r="H615" s="11" t="str" cm="1">
        <f t="array" ref="H615">INDEX(_xlfn.TEXTSPLIT(טבלה1[[#This Row],[עמודה2]],","),1)</f>
        <v>West Bloomfield</v>
      </c>
      <c r="I615" s="12" t="str" cm="1">
        <f t="array" ref="I615">INDEX(_xlfn.TEXTSPLIT(טבלה1[[#This Row],[עמודה2]],","),2)</f>
        <v xml:space="preserve"> MI</v>
      </c>
      <c r="J615" s="16" t="str">
        <f>_xlfn.CONCAT(טבלה1[[#This Row],[AI_Companies]]," ",טבלה1[[#This Row],[עמודה1]])</f>
        <v>AzilenTechnologies https://www.azilen.com/services/artificial-intelligence/</v>
      </c>
      <c r="K615" s="12">
        <v>250</v>
      </c>
      <c r="L615" s="12" t="str">
        <f>IF(טבלה1[[#This Row],[עמודה53]]&gt;2000,"Yes","No")</f>
        <v>No</v>
      </c>
      <c r="M615" s="12">
        <v>999</v>
      </c>
      <c r="N615" s="12">
        <f>AVERAGE(טבלה1[[#This Row],[עמודה52]:[עמודה53]])</f>
        <v>624.5</v>
      </c>
      <c r="O615" s="12" t="str">
        <f>IF(טבלה1[[#This Row],[עמודה4]]="&lt; $25 / hr","0$ - $25 / hr",טבלה1[[#This Row],[עמודה4]])</f>
        <v>$25 - $49 / hr</v>
      </c>
      <c r="P615" s="12" t="str" cm="1">
        <f t="array" ref="P615">INDEX(_xlfn.TEXTSPLIT(טבלה1[[#This Row],[עמודה55]],"-"),1)</f>
        <v xml:space="preserve">$25 </v>
      </c>
      <c r="Q615" s="21" t="str" cm="1">
        <f t="array" ref="Q615">INDEX(_xlfn.TEXTSPLIT(INDEX(_xlfn.TEXTSPLIT(טבלה1[[#This Row],[עמודה55]],"-"),2),"/"),1)</f>
        <v xml:space="preserve"> $49 </v>
      </c>
      <c r="R615" s="12">
        <f>AVERAGE(טבלה1[[#This Row],[עמודה59]:[עמודה60]])</f>
        <v>37</v>
      </c>
      <c r="S615" s="3">
        <f>VALUE(SUBSTITUTE(טבלה1[[#This Row],[עמודה56]],"$",""))</f>
        <v>25</v>
      </c>
      <c r="T615" s="3">
        <f>VALUE(SUBSTITUTE(טבלה1[[#This Row],[עמודה57]],"$",""))</f>
        <v>49</v>
      </c>
      <c r="U615" s="3" t="str">
        <f>IF(טבלה1[[#This Row],[עמודה58]]&gt;30,"Yes","No")</f>
        <v>Yes</v>
      </c>
    </row>
    <row r="616" spans="1:21" ht="13" x14ac:dyDescent="0.15">
      <c r="A616" s="8" t="s">
        <v>1533</v>
      </c>
      <c r="B616" s="9" t="s">
        <v>1534</v>
      </c>
      <c r="C616" s="9" t="s">
        <v>201</v>
      </c>
      <c r="D616" s="13">
        <v>5000</v>
      </c>
      <c r="E616" s="9" t="s">
        <v>9</v>
      </c>
      <c r="F616" s="9" t="s">
        <v>10</v>
      </c>
      <c r="G616" s="10">
        <v>0.3</v>
      </c>
      <c r="H616" s="11" t="str" cm="1">
        <f t="array" ref="H616">INDEX(_xlfn.TEXTSPLIT(טבלה1[[#This Row],[עמודה2]],","),1)</f>
        <v>Київ</v>
      </c>
      <c r="I616" s="12" t="str" cm="1">
        <f t="array" ref="I616">INDEX(_xlfn.TEXTSPLIT(טבלה1[[#This Row],[עמודה2]],","),2)</f>
        <v xml:space="preserve"> Ukraine</v>
      </c>
      <c r="J616" s="16" t="str">
        <f>_xlfn.CONCAT(טבלה1[[#This Row],[AI_Companies]]," ",טבלה1[[#This Row],[עמודה1]])</f>
        <v>WeAreBrain https://www.wearebrain.com</v>
      </c>
      <c r="K616" s="12">
        <v>50</v>
      </c>
      <c r="L616" s="12" t="str">
        <f>IF(טבלה1[[#This Row],[עמודה53]]&gt;2000,"Yes","No")</f>
        <v>No</v>
      </c>
      <c r="M616" s="12">
        <v>249</v>
      </c>
      <c r="N616" s="12">
        <f>AVERAGE(טבלה1[[#This Row],[עמודה52]:[עמודה53]])</f>
        <v>149.5</v>
      </c>
      <c r="O616" s="12" t="str">
        <f>IF(טבלה1[[#This Row],[עמודה4]]="&lt; $25 / hr","0$ - $25 / hr",טבלה1[[#This Row],[עמודה4]])</f>
        <v>$50 - $99 / hr</v>
      </c>
      <c r="P616" s="12" t="str" cm="1">
        <f t="array" ref="P616">INDEX(_xlfn.TEXTSPLIT(טבלה1[[#This Row],[עמודה55]],"-"),1)</f>
        <v xml:space="preserve">$50 </v>
      </c>
      <c r="Q616" s="21" t="str" cm="1">
        <f t="array" ref="Q616">INDEX(_xlfn.TEXTSPLIT(INDEX(_xlfn.TEXTSPLIT(טבלה1[[#This Row],[עמודה55]],"-"),2),"/"),1)</f>
        <v xml:space="preserve"> $99 </v>
      </c>
      <c r="R616" s="12">
        <f>AVERAGE(טבלה1[[#This Row],[עמודה59]:[עמודה60]])</f>
        <v>74.5</v>
      </c>
      <c r="S616" s="3">
        <f>VALUE(SUBSTITUTE(טבלה1[[#This Row],[עמודה56]],"$",""))</f>
        <v>50</v>
      </c>
      <c r="T616" s="3">
        <f>VALUE(SUBSTITUTE(טבלה1[[#This Row],[עמודה57]],"$",""))</f>
        <v>99</v>
      </c>
      <c r="U616" s="3" t="str">
        <f>IF(טבלה1[[#This Row],[עמודה58]]&gt;30,"Yes","No")</f>
        <v>Yes</v>
      </c>
    </row>
    <row r="617" spans="1:21" ht="13" x14ac:dyDescent="0.15">
      <c r="A617" s="8" t="s">
        <v>1535</v>
      </c>
      <c r="B617" s="9" t="s">
        <v>1536</v>
      </c>
      <c r="C617" s="9" t="s">
        <v>86</v>
      </c>
      <c r="D617" s="13">
        <v>5000</v>
      </c>
      <c r="E617" s="9" t="s">
        <v>33</v>
      </c>
      <c r="F617" s="9" t="s">
        <v>29</v>
      </c>
      <c r="G617" s="10">
        <v>0.2</v>
      </c>
      <c r="H617" s="11" t="str" cm="1">
        <f t="array" ref="H617">INDEX(_xlfn.TEXTSPLIT(טבלה1[[#This Row],[עמודה2]],","),1)</f>
        <v>Gdańsk</v>
      </c>
      <c r="I617" s="12" t="str" cm="1">
        <f t="array" ref="I617">INDEX(_xlfn.TEXTSPLIT(טבלה1[[#This Row],[עמודה2]],","),2)</f>
        <v xml:space="preserve"> Poland</v>
      </c>
      <c r="J617" s="16" t="str">
        <f>_xlfn.CONCAT(טבלה1[[#This Row],[AI_Companies]]," ",טבלה1[[#This Row],[עמודה1]])</f>
        <v>ToucanSystems https://www.toucan-systems.pl/en/</v>
      </c>
      <c r="K617" s="12">
        <v>10</v>
      </c>
      <c r="L617" s="12" t="str">
        <f>IF(טבלה1[[#This Row],[עמודה53]]&gt;2000,"Yes","No")</f>
        <v>No</v>
      </c>
      <c r="M617" s="12">
        <v>49</v>
      </c>
      <c r="N617" s="12">
        <f>AVERAGE(טבלה1[[#This Row],[עמודה52]:[עמודה53]])</f>
        <v>29.5</v>
      </c>
      <c r="O617" s="12" t="str">
        <f>IF(טבלה1[[#This Row],[עמודה4]]="&lt; $25 / hr","0$ - $25 / hr",טבלה1[[#This Row],[עמודה4]])</f>
        <v>$25 - $49 / hr</v>
      </c>
      <c r="P617" s="12" t="str" cm="1">
        <f t="array" ref="P617">INDEX(_xlfn.TEXTSPLIT(טבלה1[[#This Row],[עמודה55]],"-"),1)</f>
        <v xml:space="preserve">$25 </v>
      </c>
      <c r="Q617" s="21" t="str" cm="1">
        <f t="array" ref="Q617">INDEX(_xlfn.TEXTSPLIT(INDEX(_xlfn.TEXTSPLIT(טבלה1[[#This Row],[עמודה55]],"-"),2),"/"),1)</f>
        <v xml:space="preserve"> $49 </v>
      </c>
      <c r="R617" s="12">
        <f>AVERAGE(טבלה1[[#This Row],[עמודה59]:[עמודה60]])</f>
        <v>37</v>
      </c>
      <c r="S617" s="3">
        <f>VALUE(SUBSTITUTE(טבלה1[[#This Row],[עמודה56]],"$",""))</f>
        <v>25</v>
      </c>
      <c r="T617" s="3">
        <f>VALUE(SUBSTITUTE(טבלה1[[#This Row],[עמודה57]],"$",""))</f>
        <v>49</v>
      </c>
      <c r="U617" s="3" t="str">
        <f>IF(טבלה1[[#This Row],[עמודה58]]&gt;30,"Yes","No")</f>
        <v>Yes</v>
      </c>
    </row>
    <row r="618" spans="1:21" ht="13" x14ac:dyDescent="0.15">
      <c r="A618" s="8" t="s">
        <v>1537</v>
      </c>
      <c r="B618" s="9" t="s">
        <v>1538</v>
      </c>
      <c r="C618" s="9" t="s">
        <v>300</v>
      </c>
      <c r="D618" s="13">
        <v>10000</v>
      </c>
      <c r="E618" s="9" t="s">
        <v>9</v>
      </c>
      <c r="F618" s="9" t="s">
        <v>5</v>
      </c>
      <c r="G618" s="10">
        <v>0.15</v>
      </c>
      <c r="H618" s="11" t="str" cm="1">
        <f t="array" ref="H618">INDEX(_xlfn.TEXTSPLIT(טבלה1[[#This Row],[עמודה2]],","),1)</f>
        <v>Kaunas</v>
      </c>
      <c r="I618" s="12" t="str" cm="1">
        <f t="array" ref="I618">INDEX(_xlfn.TEXTSPLIT(טבלה1[[#This Row],[עמודה2]],","),2)</f>
        <v xml:space="preserve"> Lithuania</v>
      </c>
      <c r="J618" s="16" t="str">
        <f>_xlfn.CONCAT(טבלה1[[#This Row],[AI_Companies]]," ",טבלה1[[#This Row],[עמודה1]])</f>
        <v>TeleSoftas https://telesoftas.com/</v>
      </c>
      <c r="K618" s="12">
        <v>250</v>
      </c>
      <c r="L618" s="12" t="str">
        <f>IF(טבלה1[[#This Row],[עמודה53]]&gt;2000,"Yes","No")</f>
        <v>No</v>
      </c>
      <c r="M618" s="12">
        <v>999</v>
      </c>
      <c r="N618" s="12">
        <f>AVERAGE(טבלה1[[#This Row],[עמודה52]:[עמודה53]])</f>
        <v>624.5</v>
      </c>
      <c r="O618" s="12" t="str">
        <f>IF(טבלה1[[#This Row],[עמודה4]]="&lt; $25 / hr","0$ - $25 / hr",טבלה1[[#This Row],[עמודה4]])</f>
        <v>$50 - $99 / hr</v>
      </c>
      <c r="P618" s="12" t="str" cm="1">
        <f t="array" ref="P618">INDEX(_xlfn.TEXTSPLIT(טבלה1[[#This Row],[עמודה55]],"-"),1)</f>
        <v xml:space="preserve">$50 </v>
      </c>
      <c r="Q618" s="21" t="str" cm="1">
        <f t="array" ref="Q618">INDEX(_xlfn.TEXTSPLIT(INDEX(_xlfn.TEXTSPLIT(טבלה1[[#This Row],[עמודה55]],"-"),2),"/"),1)</f>
        <v xml:space="preserve"> $99 </v>
      </c>
      <c r="R618" s="12">
        <f>AVERAGE(טבלה1[[#This Row],[עמודה59]:[עמודה60]])</f>
        <v>74.5</v>
      </c>
      <c r="S618" s="3">
        <f>VALUE(SUBSTITUTE(טבלה1[[#This Row],[עמודה56]],"$",""))</f>
        <v>50</v>
      </c>
      <c r="T618" s="3">
        <f>VALUE(SUBSTITUTE(טבלה1[[#This Row],[עמודה57]],"$",""))</f>
        <v>99</v>
      </c>
      <c r="U618" s="3" t="str">
        <f>IF(טבלה1[[#This Row],[עמודה58]]&gt;30,"Yes","No")</f>
        <v>Yes</v>
      </c>
    </row>
    <row r="619" spans="1:21" ht="13" x14ac:dyDescent="0.15">
      <c r="A619" s="8" t="s">
        <v>1539</v>
      </c>
      <c r="B619" s="9" t="s">
        <v>1540</v>
      </c>
      <c r="C619" s="9" t="s">
        <v>94</v>
      </c>
      <c r="D619" s="13">
        <v>50000</v>
      </c>
      <c r="E619" s="9" t="s">
        <v>21</v>
      </c>
      <c r="F619" s="9" t="s">
        <v>29</v>
      </c>
      <c r="G619" s="10">
        <v>0.25</v>
      </c>
      <c r="H619" s="11" t="str" cm="1">
        <f t="array" ref="H619">INDEX(_xlfn.TEXTSPLIT(טבלה1[[#This Row],[עמודה2]],","),1)</f>
        <v>Miami</v>
      </c>
      <c r="I619" s="12" t="str" cm="1">
        <f t="array" ref="I619">INDEX(_xlfn.TEXTSPLIT(טבלה1[[#This Row],[עמודה2]],","),2)</f>
        <v xml:space="preserve"> FL</v>
      </c>
      <c r="J619" s="16" t="str">
        <f>_xlfn.CONCAT(טבלה1[[#This Row],[AI_Companies]]," ",טבלה1[[#This Row],[עמודה1]])</f>
        <v>CobuildLabInc https://cobuildlab.com/</v>
      </c>
      <c r="K619" s="12">
        <v>10</v>
      </c>
      <c r="L619" s="12" t="str">
        <f>IF(טבלה1[[#This Row],[עמודה53]]&gt;2000,"Yes","No")</f>
        <v>No</v>
      </c>
      <c r="M619" s="12">
        <v>49</v>
      </c>
      <c r="N619" s="12">
        <f>AVERAGE(טבלה1[[#This Row],[עמודה52]:[עמודה53]])</f>
        <v>29.5</v>
      </c>
      <c r="O619" s="12" t="str">
        <f>IF(טבלה1[[#This Row],[עמודה4]]="&lt; $25 / hr","0$ - $25 / hr",טבלה1[[#This Row],[עמודה4]])</f>
        <v>$100 - $149 / hr</v>
      </c>
      <c r="P619" s="12" t="str" cm="1">
        <f t="array" ref="P619">INDEX(_xlfn.TEXTSPLIT(טבלה1[[#This Row],[עמודה55]],"-"),1)</f>
        <v xml:space="preserve">$100 </v>
      </c>
      <c r="Q619" s="21" t="str" cm="1">
        <f t="array" ref="Q619">INDEX(_xlfn.TEXTSPLIT(INDEX(_xlfn.TEXTSPLIT(טבלה1[[#This Row],[עמודה55]],"-"),2),"/"),1)</f>
        <v xml:space="preserve"> $149 </v>
      </c>
      <c r="R619" s="12">
        <f>AVERAGE(טבלה1[[#This Row],[עמודה59]:[עמודה60]])</f>
        <v>124.5</v>
      </c>
      <c r="S619" s="3">
        <f>VALUE(SUBSTITUTE(טבלה1[[#This Row],[עמודה56]],"$",""))</f>
        <v>100</v>
      </c>
      <c r="T619" s="3">
        <f>VALUE(SUBSTITUTE(טבלה1[[#This Row],[עמודה57]],"$",""))</f>
        <v>149</v>
      </c>
      <c r="U619" s="3" t="str">
        <f>IF(טבלה1[[#This Row],[עמודה58]]&gt;30,"Yes","No")</f>
        <v>Yes</v>
      </c>
    </row>
    <row r="620" spans="1:21" ht="13" x14ac:dyDescent="0.15">
      <c r="A620" s="8" t="s">
        <v>1541</v>
      </c>
      <c r="B620" s="9" t="s">
        <v>1542</v>
      </c>
      <c r="C620" s="9" t="s">
        <v>1543</v>
      </c>
      <c r="D620" s="13">
        <v>25000</v>
      </c>
      <c r="E620" s="9" t="s">
        <v>33</v>
      </c>
      <c r="F620" s="9" t="s">
        <v>10</v>
      </c>
      <c r="G620" s="10">
        <v>0.35</v>
      </c>
      <c r="H620" s="11" t="str" cm="1">
        <f t="array" ref="H620">INDEX(_xlfn.TEXTSPLIT(טבלה1[[#This Row],[עמודה2]],","),1)</f>
        <v>Alexandria</v>
      </c>
      <c r="I620" s="12" t="str" cm="1">
        <f t="array" ref="I620">INDEX(_xlfn.TEXTSPLIT(טבלה1[[#This Row],[עמודה2]],","),2)</f>
        <v xml:space="preserve"> VA</v>
      </c>
      <c r="J620" s="16" t="str">
        <f>_xlfn.CONCAT(טבלה1[[#This Row],[AI_Companies]]," ",טבלה1[[#This Row],[עמודה1]])</f>
        <v>SoftarexTechnologies https://softarex.com/</v>
      </c>
      <c r="K620" s="12">
        <v>50</v>
      </c>
      <c r="L620" s="12" t="str">
        <f>IF(טבלה1[[#This Row],[עמודה53]]&gt;2000,"Yes","No")</f>
        <v>No</v>
      </c>
      <c r="M620" s="12">
        <v>249</v>
      </c>
      <c r="N620" s="12">
        <f>AVERAGE(טבלה1[[#This Row],[עמודה52]:[עמודה53]])</f>
        <v>149.5</v>
      </c>
      <c r="O620" s="12" t="str">
        <f>IF(טבלה1[[#This Row],[עמודה4]]="&lt; $25 / hr","0$ - $25 / hr",טבלה1[[#This Row],[עמודה4]])</f>
        <v>$25 - $49 / hr</v>
      </c>
      <c r="P620" s="12" t="str" cm="1">
        <f t="array" ref="P620">INDEX(_xlfn.TEXTSPLIT(טבלה1[[#This Row],[עמודה55]],"-"),1)</f>
        <v xml:space="preserve">$25 </v>
      </c>
      <c r="Q620" s="21" t="str" cm="1">
        <f t="array" ref="Q620">INDEX(_xlfn.TEXTSPLIT(INDEX(_xlfn.TEXTSPLIT(טבלה1[[#This Row],[עמודה55]],"-"),2),"/"),1)</f>
        <v xml:space="preserve"> $49 </v>
      </c>
      <c r="R620" s="12">
        <f>AVERAGE(טבלה1[[#This Row],[עמודה59]:[עמודה60]])</f>
        <v>37</v>
      </c>
      <c r="S620" s="3">
        <f>VALUE(SUBSTITUTE(טבלה1[[#This Row],[עמודה56]],"$",""))</f>
        <v>25</v>
      </c>
      <c r="T620" s="3">
        <f>VALUE(SUBSTITUTE(טבלה1[[#This Row],[עמודה57]],"$",""))</f>
        <v>49</v>
      </c>
      <c r="U620" s="3" t="str">
        <f>IF(טבלה1[[#This Row],[עמודה58]]&gt;30,"Yes","No")</f>
        <v>Yes</v>
      </c>
    </row>
    <row r="621" spans="1:21" ht="13" x14ac:dyDescent="0.15">
      <c r="A621" s="8" t="s">
        <v>1544</v>
      </c>
      <c r="B621" s="9" t="s">
        <v>1545</v>
      </c>
      <c r="C621" s="9" t="s">
        <v>546</v>
      </c>
      <c r="D621" s="13">
        <v>5000</v>
      </c>
      <c r="E621" s="9" t="s">
        <v>9</v>
      </c>
      <c r="F621" s="9" t="s">
        <v>10</v>
      </c>
      <c r="G621" s="10">
        <v>0.35</v>
      </c>
      <c r="H621" s="11" t="str" cm="1">
        <f t="array" ref="H621">INDEX(_xlfn.TEXTSPLIT(טבלה1[[#This Row],[עמודה2]],","),1)</f>
        <v>Chicago</v>
      </c>
      <c r="I621" s="12" t="str" cm="1">
        <f t="array" ref="I621">INDEX(_xlfn.TEXTSPLIT(טבלה1[[#This Row],[עמודה2]],","),2)</f>
        <v xml:space="preserve"> IL</v>
      </c>
      <c r="J621" s="16" t="str">
        <f>_xlfn.CONCAT(טבלה1[[#This Row],[AI_Companies]]," ",טבלה1[[#This Row],[עמודה1]])</f>
        <v>INTERSOG https://intersog.com/</v>
      </c>
      <c r="K621" s="12">
        <v>50</v>
      </c>
      <c r="L621" s="12" t="str">
        <f>IF(טבלה1[[#This Row],[עמודה53]]&gt;2000,"Yes","No")</f>
        <v>No</v>
      </c>
      <c r="M621" s="12">
        <v>249</v>
      </c>
      <c r="N621" s="12">
        <f>AVERAGE(טבלה1[[#This Row],[עמודה52]:[עמודה53]])</f>
        <v>149.5</v>
      </c>
      <c r="O621" s="12" t="str">
        <f>IF(טבלה1[[#This Row],[עמודה4]]="&lt; $25 / hr","0$ - $25 / hr",טבלה1[[#This Row],[עמודה4]])</f>
        <v>$50 - $99 / hr</v>
      </c>
      <c r="P621" s="12" t="str" cm="1">
        <f t="array" ref="P621">INDEX(_xlfn.TEXTSPLIT(טבלה1[[#This Row],[עמודה55]],"-"),1)</f>
        <v xml:space="preserve">$50 </v>
      </c>
      <c r="Q621" s="21" t="str" cm="1">
        <f t="array" ref="Q621">INDEX(_xlfn.TEXTSPLIT(INDEX(_xlfn.TEXTSPLIT(טבלה1[[#This Row],[עמודה55]],"-"),2),"/"),1)</f>
        <v xml:space="preserve"> $99 </v>
      </c>
      <c r="R621" s="12">
        <f>AVERAGE(טבלה1[[#This Row],[עמודה59]:[עמודה60]])</f>
        <v>74.5</v>
      </c>
      <c r="S621" s="3">
        <f>VALUE(SUBSTITUTE(טבלה1[[#This Row],[עמודה56]],"$",""))</f>
        <v>50</v>
      </c>
      <c r="T621" s="3">
        <f>VALUE(SUBSTITUTE(טבלה1[[#This Row],[עמודה57]],"$",""))</f>
        <v>99</v>
      </c>
      <c r="U621" s="3" t="str">
        <f>IF(טבלה1[[#This Row],[עמודה58]]&gt;30,"Yes","No")</f>
        <v>Yes</v>
      </c>
    </row>
    <row r="622" spans="1:21" ht="13" x14ac:dyDescent="0.15">
      <c r="A622" s="8" t="s">
        <v>1546</v>
      </c>
      <c r="B622" s="9" t="s">
        <v>1547</v>
      </c>
      <c r="C622" s="9" t="s">
        <v>342</v>
      </c>
      <c r="D622" s="13">
        <v>5000</v>
      </c>
      <c r="E622" s="9" t="s">
        <v>9</v>
      </c>
      <c r="F622" s="9" t="s">
        <v>117</v>
      </c>
      <c r="G622" s="10">
        <v>1</v>
      </c>
      <c r="H622" s="11" t="str" cm="1">
        <f t="array" ref="H622">INDEX(_xlfn.TEXTSPLIT(טבלה1[[#This Row],[עמודה2]],","),1)</f>
        <v>Montevideo</v>
      </c>
      <c r="I622" s="12" t="str" cm="1">
        <f t="array" ref="I622">INDEX(_xlfn.TEXTSPLIT(טבלה1[[#This Row],[עמודה2]],","),2)</f>
        <v xml:space="preserve"> Uruguay</v>
      </c>
      <c r="J622" s="16" t="str">
        <f>_xlfn.CONCAT(טבלה1[[#This Row],[AI_Companies]]," ",טבלה1[[#This Row],[עמודה1]])</f>
        <v>DynamindLabs https://dynamindlabs.ai</v>
      </c>
      <c r="K622" s="12">
        <v>2</v>
      </c>
      <c r="L622" s="12" t="str">
        <f>IF(טבלה1[[#This Row],[עמודה53]]&gt;2000,"Yes","No")</f>
        <v>No</v>
      </c>
      <c r="M622" s="12">
        <v>9</v>
      </c>
      <c r="N622" s="12">
        <f>AVERAGE(טבלה1[[#This Row],[עמודה52]:[עמודה53]])</f>
        <v>5.5</v>
      </c>
      <c r="O622" s="12" t="str">
        <f>IF(טבלה1[[#This Row],[עמודה4]]="&lt; $25 / hr","0$ - $25 / hr",טבלה1[[#This Row],[עמודה4]])</f>
        <v>$50 - $99 / hr</v>
      </c>
      <c r="P622" s="12" t="str" cm="1">
        <f t="array" ref="P622">INDEX(_xlfn.TEXTSPLIT(טבלה1[[#This Row],[עמודה55]],"-"),1)</f>
        <v xml:space="preserve">$50 </v>
      </c>
      <c r="Q622" s="21" t="str" cm="1">
        <f t="array" ref="Q622">INDEX(_xlfn.TEXTSPLIT(INDEX(_xlfn.TEXTSPLIT(טבלה1[[#This Row],[עמודה55]],"-"),2),"/"),1)</f>
        <v xml:space="preserve"> $99 </v>
      </c>
      <c r="R622" s="12">
        <f>AVERAGE(טבלה1[[#This Row],[עמודה59]:[עמודה60]])</f>
        <v>74.5</v>
      </c>
      <c r="S622" s="3">
        <f>VALUE(SUBSTITUTE(טבלה1[[#This Row],[עמודה56]],"$",""))</f>
        <v>50</v>
      </c>
      <c r="T622" s="3">
        <f>VALUE(SUBSTITUTE(טבלה1[[#This Row],[עמודה57]],"$",""))</f>
        <v>99</v>
      </c>
      <c r="U622" s="3" t="str">
        <f>IF(טבלה1[[#This Row],[עמודה58]]&gt;30,"Yes","No")</f>
        <v>Yes</v>
      </c>
    </row>
    <row r="623" spans="1:21" ht="13" x14ac:dyDescent="0.15">
      <c r="A623" s="8" t="s">
        <v>1548</v>
      </c>
      <c r="B623" s="9" t="s">
        <v>1549</v>
      </c>
      <c r="C623" s="9" t="s">
        <v>1550</v>
      </c>
      <c r="D623" s="13">
        <v>25000</v>
      </c>
      <c r="E623" s="9" t="s">
        <v>21</v>
      </c>
      <c r="F623" s="9" t="s">
        <v>29</v>
      </c>
      <c r="G623" s="10">
        <v>0.3</v>
      </c>
      <c r="H623" s="11" t="str" cm="1">
        <f t="array" ref="H623">INDEX(_xlfn.TEXTSPLIT(טבלה1[[#This Row],[עמודה2]],","),1)</f>
        <v>Szczecin</v>
      </c>
      <c r="I623" s="12" t="str" cm="1">
        <f t="array" ref="I623">INDEX(_xlfn.TEXTSPLIT(טבלה1[[#This Row],[עמודה2]],","),2)</f>
        <v xml:space="preserve"> Poland</v>
      </c>
      <c r="J623" s="16" t="str">
        <f>_xlfn.CONCAT(טבלה1[[#This Row],[AI_Companies]]," ",טבלה1[[#This Row],[עמודה1]])</f>
        <v>TEONITE https://teonite.com</v>
      </c>
      <c r="K623" s="12">
        <v>10</v>
      </c>
      <c r="L623" s="12" t="str">
        <f>IF(טבלה1[[#This Row],[עמודה53]]&gt;2000,"Yes","No")</f>
        <v>No</v>
      </c>
      <c r="M623" s="12">
        <v>49</v>
      </c>
      <c r="N623" s="12">
        <f>AVERAGE(טבלה1[[#This Row],[עמודה52]:[עמודה53]])</f>
        <v>29.5</v>
      </c>
      <c r="O623" s="12" t="str">
        <f>IF(טבלה1[[#This Row],[עמודה4]]="&lt; $25 / hr","0$ - $25 / hr",טבלה1[[#This Row],[עמודה4]])</f>
        <v>$100 - $149 / hr</v>
      </c>
      <c r="P623" s="12" t="str" cm="1">
        <f t="array" ref="P623">INDEX(_xlfn.TEXTSPLIT(טבלה1[[#This Row],[עמודה55]],"-"),1)</f>
        <v xml:space="preserve">$100 </v>
      </c>
      <c r="Q623" s="21" t="str" cm="1">
        <f t="array" ref="Q623">INDEX(_xlfn.TEXTSPLIT(INDEX(_xlfn.TEXTSPLIT(טבלה1[[#This Row],[עמודה55]],"-"),2),"/"),1)</f>
        <v xml:space="preserve"> $149 </v>
      </c>
      <c r="R623" s="12">
        <f>AVERAGE(טבלה1[[#This Row],[עמודה59]:[עמודה60]])</f>
        <v>124.5</v>
      </c>
      <c r="S623" s="3">
        <f>VALUE(SUBSTITUTE(טבלה1[[#This Row],[עמודה56]],"$",""))</f>
        <v>100</v>
      </c>
      <c r="T623" s="3">
        <f>VALUE(SUBSTITUTE(טבלה1[[#This Row],[עמודה57]],"$",""))</f>
        <v>149</v>
      </c>
      <c r="U623" s="3" t="str">
        <f>IF(טבלה1[[#This Row],[עמודה58]]&gt;30,"Yes","No")</f>
        <v>Yes</v>
      </c>
    </row>
    <row r="624" spans="1:21" ht="13" x14ac:dyDescent="0.15">
      <c r="A624" s="8" t="s">
        <v>1551</v>
      </c>
      <c r="B624" s="9" t="s">
        <v>1552</v>
      </c>
      <c r="C624" s="9" t="s">
        <v>464</v>
      </c>
      <c r="D624" s="13">
        <v>10000</v>
      </c>
      <c r="E624" s="9" t="s">
        <v>33</v>
      </c>
      <c r="F624" s="9" t="s">
        <v>10</v>
      </c>
      <c r="G624" s="10">
        <v>0.1</v>
      </c>
      <c r="H624" s="11" t="str" cm="1">
        <f t="array" ref="H624">INDEX(_xlfn.TEXTSPLIT(טבלה1[[#This Row],[עמודה2]],","),1)</f>
        <v>Lahore</v>
      </c>
      <c r="I624" s="12" t="str" cm="1">
        <f t="array" ref="I624">INDEX(_xlfn.TEXTSPLIT(טבלה1[[#This Row],[עמודה2]],","),2)</f>
        <v xml:space="preserve"> Pakistan</v>
      </c>
      <c r="J624" s="16" t="str">
        <f>_xlfn.CONCAT(טבלה1[[#This Row],[AI_Companies]]," ",טבלה1[[#This Row],[עמודה1]])</f>
        <v>XevenSolutions http://www.xevensolutions.com</v>
      </c>
      <c r="K624" s="12">
        <v>50</v>
      </c>
      <c r="L624" s="12" t="str">
        <f>IF(טבלה1[[#This Row],[עמודה53]]&gt;2000,"Yes","No")</f>
        <v>No</v>
      </c>
      <c r="M624" s="12">
        <v>249</v>
      </c>
      <c r="N624" s="12">
        <f>AVERAGE(טבלה1[[#This Row],[עמודה52]:[עמודה53]])</f>
        <v>149.5</v>
      </c>
      <c r="O624" s="12" t="str">
        <f>IF(טבלה1[[#This Row],[עמודה4]]="&lt; $25 / hr","0$ - $25 / hr",טבלה1[[#This Row],[עמודה4]])</f>
        <v>$25 - $49 / hr</v>
      </c>
      <c r="P624" s="12" t="str" cm="1">
        <f t="array" ref="P624">INDEX(_xlfn.TEXTSPLIT(טבלה1[[#This Row],[עמודה55]],"-"),1)</f>
        <v xml:space="preserve">$25 </v>
      </c>
      <c r="Q624" s="21" t="str" cm="1">
        <f t="array" ref="Q624">INDEX(_xlfn.TEXTSPLIT(INDEX(_xlfn.TEXTSPLIT(טבלה1[[#This Row],[עמודה55]],"-"),2),"/"),1)</f>
        <v xml:space="preserve"> $49 </v>
      </c>
      <c r="R624" s="12">
        <f>AVERAGE(טבלה1[[#This Row],[עמודה59]:[עמודה60]])</f>
        <v>37</v>
      </c>
      <c r="S624" s="3">
        <f>VALUE(SUBSTITUTE(טבלה1[[#This Row],[עמודה56]],"$",""))</f>
        <v>25</v>
      </c>
      <c r="T624" s="3">
        <f>VALUE(SUBSTITUTE(טבלה1[[#This Row],[עמודה57]],"$",""))</f>
        <v>49</v>
      </c>
      <c r="U624" s="3" t="str">
        <f>IF(טבלה1[[#This Row],[עמודה58]]&gt;30,"Yes","No")</f>
        <v>Yes</v>
      </c>
    </row>
    <row r="625" spans="1:21" ht="13" x14ac:dyDescent="0.15">
      <c r="A625" s="8" t="s">
        <v>1553</v>
      </c>
      <c r="B625" s="9" t="s">
        <v>1554</v>
      </c>
      <c r="C625" s="9" t="s">
        <v>303</v>
      </c>
      <c r="D625" s="13">
        <v>10000</v>
      </c>
      <c r="E625" s="9" t="s">
        <v>21</v>
      </c>
      <c r="F625" s="9" t="s">
        <v>29</v>
      </c>
      <c r="G625" s="10">
        <v>0.5</v>
      </c>
      <c r="H625" s="11" t="str" cm="1">
        <f t="array" ref="H625">INDEX(_xlfn.TEXTSPLIT(טבלה1[[#This Row],[עמודה2]],","),1)</f>
        <v>Zagreb</v>
      </c>
      <c r="I625" s="12" t="str" cm="1">
        <f t="array" ref="I625">INDEX(_xlfn.TEXTSPLIT(טבלה1[[#This Row],[עמודה2]],","),2)</f>
        <v xml:space="preserve"> Croatia</v>
      </c>
      <c r="J625" s="16" t="str">
        <f>_xlfn.CONCAT(טבלה1[[#This Row],[AI_Companies]]," ",טבלה1[[#This Row],[עמודה1]])</f>
        <v>bonsai.tech https://bonsai.tech</v>
      </c>
      <c r="K625" s="12">
        <v>10</v>
      </c>
      <c r="L625" s="12" t="str">
        <f>IF(טבלה1[[#This Row],[עמודה53]]&gt;2000,"Yes","No")</f>
        <v>No</v>
      </c>
      <c r="M625" s="12">
        <v>49</v>
      </c>
      <c r="N625" s="12">
        <f>AVERAGE(טבלה1[[#This Row],[עמודה52]:[עמודה53]])</f>
        <v>29.5</v>
      </c>
      <c r="O625" s="12" t="str">
        <f>IF(טבלה1[[#This Row],[עמודה4]]="&lt; $25 / hr","0$ - $25 / hr",טבלה1[[#This Row],[עמודה4]])</f>
        <v>$100 - $149 / hr</v>
      </c>
      <c r="P625" s="12" t="str" cm="1">
        <f t="array" ref="P625">INDEX(_xlfn.TEXTSPLIT(טבלה1[[#This Row],[עמודה55]],"-"),1)</f>
        <v xml:space="preserve">$100 </v>
      </c>
      <c r="Q625" s="21" t="str" cm="1">
        <f t="array" ref="Q625">INDEX(_xlfn.TEXTSPLIT(INDEX(_xlfn.TEXTSPLIT(טבלה1[[#This Row],[עמודה55]],"-"),2),"/"),1)</f>
        <v xml:space="preserve"> $149 </v>
      </c>
      <c r="R625" s="12">
        <f>AVERAGE(טבלה1[[#This Row],[עמודה59]:[עמודה60]])</f>
        <v>124.5</v>
      </c>
      <c r="S625" s="3">
        <f>VALUE(SUBSTITUTE(טבלה1[[#This Row],[עמודה56]],"$",""))</f>
        <v>100</v>
      </c>
      <c r="T625" s="3">
        <f>VALUE(SUBSTITUTE(טבלה1[[#This Row],[עמודה57]],"$",""))</f>
        <v>149</v>
      </c>
      <c r="U625" s="3" t="str">
        <f>IF(טבלה1[[#This Row],[עמודה58]]&gt;30,"Yes","No")</f>
        <v>Yes</v>
      </c>
    </row>
    <row r="626" spans="1:21" ht="13" x14ac:dyDescent="0.15">
      <c r="A626" s="8" t="s">
        <v>1555</v>
      </c>
      <c r="B626" s="9" t="s">
        <v>1556</v>
      </c>
      <c r="C626" s="9" t="s">
        <v>1557</v>
      </c>
      <c r="D626" s="13">
        <v>10000</v>
      </c>
      <c r="E626" s="9" t="s">
        <v>21</v>
      </c>
      <c r="F626" s="9" t="s">
        <v>29</v>
      </c>
      <c r="G626" s="10">
        <v>0.5</v>
      </c>
      <c r="H626" s="11" t="str" cm="1">
        <f t="array" ref="H626">INDEX(_xlfn.TEXTSPLIT(טבלה1[[#This Row],[עמודה2]],","),1)</f>
        <v>Brampton</v>
      </c>
      <c r="I626" s="12" t="str" cm="1">
        <f t="array" ref="I626">INDEX(_xlfn.TEXTSPLIT(טבלה1[[#This Row],[עמודה2]],","),2)</f>
        <v xml:space="preserve"> Canada</v>
      </c>
      <c r="J626" s="16" t="str">
        <f>_xlfn.CONCAT(טבלה1[[#This Row],[AI_Companies]]," ",טבלה1[[#This Row],[עמודה1]])</f>
        <v>AmpleInsight https://www.ampleinsight.com</v>
      </c>
      <c r="K626" s="12">
        <v>10</v>
      </c>
      <c r="L626" s="12" t="str">
        <f>IF(טבלה1[[#This Row],[עמודה53]]&gt;2000,"Yes","No")</f>
        <v>No</v>
      </c>
      <c r="M626" s="12">
        <v>49</v>
      </c>
      <c r="N626" s="12">
        <f>AVERAGE(טבלה1[[#This Row],[עמודה52]:[עמודה53]])</f>
        <v>29.5</v>
      </c>
      <c r="O626" s="12" t="str">
        <f>IF(טבלה1[[#This Row],[עמודה4]]="&lt; $25 / hr","0$ - $25 / hr",טבלה1[[#This Row],[עמודה4]])</f>
        <v>$100 - $149 / hr</v>
      </c>
      <c r="P626" s="12" t="str" cm="1">
        <f t="array" ref="P626">INDEX(_xlfn.TEXTSPLIT(טבלה1[[#This Row],[עמודה55]],"-"),1)</f>
        <v xml:space="preserve">$100 </v>
      </c>
      <c r="Q626" s="21" t="str" cm="1">
        <f t="array" ref="Q626">INDEX(_xlfn.TEXTSPLIT(INDEX(_xlfn.TEXTSPLIT(טבלה1[[#This Row],[עמודה55]],"-"),2),"/"),1)</f>
        <v xml:space="preserve"> $149 </v>
      </c>
      <c r="R626" s="12">
        <f>AVERAGE(טבלה1[[#This Row],[עמודה59]:[עמודה60]])</f>
        <v>124.5</v>
      </c>
      <c r="S626" s="3">
        <f>VALUE(SUBSTITUTE(טבלה1[[#This Row],[עמודה56]],"$",""))</f>
        <v>100</v>
      </c>
      <c r="T626" s="3">
        <f>VALUE(SUBSTITUTE(טבלה1[[#This Row],[עמודה57]],"$",""))</f>
        <v>149</v>
      </c>
      <c r="U626" s="3" t="str">
        <f>IF(טבלה1[[#This Row],[עמודה58]]&gt;30,"Yes","No")</f>
        <v>Yes</v>
      </c>
    </row>
    <row r="627" spans="1:21" ht="13" x14ac:dyDescent="0.15">
      <c r="A627" s="8" t="s">
        <v>1558</v>
      </c>
      <c r="B627" s="9" t="s">
        <v>1559</v>
      </c>
      <c r="C627" s="9" t="s">
        <v>1560</v>
      </c>
      <c r="D627" s="13">
        <v>1000</v>
      </c>
      <c r="E627" s="9" t="s">
        <v>21</v>
      </c>
      <c r="F627" s="9" t="s">
        <v>10</v>
      </c>
      <c r="G627" s="10">
        <v>0.1</v>
      </c>
      <c r="H627" s="11" t="str" cm="1">
        <f t="array" ref="H627">INDEX(_xlfn.TEXTSPLIT(טבלה1[[#This Row],[עמודה2]],","),1)</f>
        <v>Scottsdale</v>
      </c>
      <c r="I627" s="12" t="str" cm="1">
        <f t="array" ref="I627">INDEX(_xlfn.TEXTSPLIT(טבלה1[[#This Row],[עמודה2]],","),2)</f>
        <v xml:space="preserve"> AZ</v>
      </c>
      <c r="J627" s="16" t="str">
        <f>_xlfn.CONCAT(טבלה1[[#This Row],[AI_Companies]]," ",טבלה1[[#This Row],[עמודה1]])</f>
        <v>BugendaiTechPvtLtd https://bugendaitech.com/</v>
      </c>
      <c r="K627" s="12">
        <v>50</v>
      </c>
      <c r="L627" s="12" t="str">
        <f>IF(טבלה1[[#This Row],[עמודה53]]&gt;2000,"Yes","No")</f>
        <v>No</v>
      </c>
      <c r="M627" s="12">
        <v>249</v>
      </c>
      <c r="N627" s="12">
        <f>AVERAGE(טבלה1[[#This Row],[עמודה52]:[עמודה53]])</f>
        <v>149.5</v>
      </c>
      <c r="O627" s="12" t="str">
        <f>IF(טבלה1[[#This Row],[עמודה4]]="&lt; $25 / hr","0$ - $25 / hr",טבלה1[[#This Row],[עמודה4]])</f>
        <v>$100 - $149 / hr</v>
      </c>
      <c r="P627" s="12" t="str" cm="1">
        <f t="array" ref="P627">INDEX(_xlfn.TEXTSPLIT(טבלה1[[#This Row],[עמודה55]],"-"),1)</f>
        <v xml:space="preserve">$100 </v>
      </c>
      <c r="Q627" s="21" t="str" cm="1">
        <f t="array" ref="Q627">INDEX(_xlfn.TEXTSPLIT(INDEX(_xlfn.TEXTSPLIT(טבלה1[[#This Row],[עמודה55]],"-"),2),"/"),1)</f>
        <v xml:space="preserve"> $149 </v>
      </c>
      <c r="R627" s="12">
        <f>AVERAGE(טבלה1[[#This Row],[עמודה59]:[עמודה60]])</f>
        <v>124.5</v>
      </c>
      <c r="S627" s="3">
        <f>VALUE(SUBSTITUTE(טבלה1[[#This Row],[עמודה56]],"$",""))</f>
        <v>100</v>
      </c>
      <c r="T627" s="3">
        <f>VALUE(SUBSTITUTE(טבלה1[[#This Row],[עמודה57]],"$",""))</f>
        <v>149</v>
      </c>
      <c r="U627" s="3" t="str">
        <f>IF(טבלה1[[#This Row],[עמודה58]]&gt;30,"Yes","No")</f>
        <v>Yes</v>
      </c>
    </row>
    <row r="628" spans="1:21" ht="13" x14ac:dyDescent="0.15">
      <c r="A628" s="8" t="s">
        <v>1561</v>
      </c>
      <c r="B628" s="9" t="s">
        <v>1562</v>
      </c>
      <c r="C628" s="9" t="s">
        <v>264</v>
      </c>
      <c r="D628" s="13">
        <v>5000</v>
      </c>
      <c r="E628" s="9" t="s">
        <v>33</v>
      </c>
      <c r="F628" s="9" t="s">
        <v>29</v>
      </c>
      <c r="G628" s="10">
        <v>0.1</v>
      </c>
      <c r="H628" s="11" t="str" cm="1">
        <f t="array" ref="H628">INDEX(_xlfn.TEXTSPLIT(טבלה1[[#This Row],[עמודה2]],","),1)</f>
        <v>Yerevan</v>
      </c>
      <c r="I628" s="12" t="str" cm="1">
        <f t="array" ref="I628">INDEX(_xlfn.TEXTSPLIT(טבלה1[[#This Row],[עמודה2]],","),2)</f>
        <v xml:space="preserve"> Armenia</v>
      </c>
      <c r="J628" s="16" t="str">
        <f>_xlfn.CONCAT(טבלה1[[#This Row],[AI_Companies]]," ",טבלה1[[#This Row],[עמודה1]])</f>
        <v>Addevice http://addevice.io/</v>
      </c>
      <c r="K628" s="12">
        <v>10</v>
      </c>
      <c r="L628" s="12" t="str">
        <f>IF(טבלה1[[#This Row],[עמודה53]]&gt;2000,"Yes","No")</f>
        <v>No</v>
      </c>
      <c r="M628" s="12">
        <v>49</v>
      </c>
      <c r="N628" s="12">
        <f>AVERAGE(טבלה1[[#This Row],[עמודה52]:[עמודה53]])</f>
        <v>29.5</v>
      </c>
      <c r="O628" s="12" t="str">
        <f>IF(טבלה1[[#This Row],[עמודה4]]="&lt; $25 / hr","0$ - $25 / hr",טבלה1[[#This Row],[עמודה4]])</f>
        <v>$25 - $49 / hr</v>
      </c>
      <c r="P628" s="12" t="str" cm="1">
        <f t="array" ref="P628">INDEX(_xlfn.TEXTSPLIT(טבלה1[[#This Row],[עמודה55]],"-"),1)</f>
        <v xml:space="preserve">$25 </v>
      </c>
      <c r="Q628" s="21" t="str" cm="1">
        <f t="array" ref="Q628">INDEX(_xlfn.TEXTSPLIT(INDEX(_xlfn.TEXTSPLIT(טבלה1[[#This Row],[עמודה55]],"-"),2),"/"),1)</f>
        <v xml:space="preserve"> $49 </v>
      </c>
      <c r="R628" s="12">
        <f>AVERAGE(טבלה1[[#This Row],[עמודה59]:[עמודה60]])</f>
        <v>37</v>
      </c>
      <c r="S628" s="3">
        <f>VALUE(SUBSTITUTE(טבלה1[[#This Row],[עמודה56]],"$",""))</f>
        <v>25</v>
      </c>
      <c r="T628" s="3">
        <f>VALUE(SUBSTITUTE(טבלה1[[#This Row],[עמודה57]],"$",""))</f>
        <v>49</v>
      </c>
      <c r="U628" s="3" t="str">
        <f>IF(טבלה1[[#This Row],[עמודה58]]&gt;30,"Yes","No")</f>
        <v>Yes</v>
      </c>
    </row>
    <row r="629" spans="1:21" ht="13" x14ac:dyDescent="0.15">
      <c r="A629" s="8" t="s">
        <v>1563</v>
      </c>
      <c r="B629" s="9" t="s">
        <v>1564</v>
      </c>
      <c r="C629" s="9" t="s">
        <v>28</v>
      </c>
      <c r="D629" s="13">
        <v>25000</v>
      </c>
      <c r="E629" s="9" t="s">
        <v>33</v>
      </c>
      <c r="F629" s="9" t="s">
        <v>29</v>
      </c>
      <c r="G629" s="10">
        <v>0.2</v>
      </c>
      <c r="H629" s="11" t="str" cm="1">
        <f t="array" ref="H629">INDEX(_xlfn.TEXTSPLIT(טבלה1[[#This Row],[עמודה2]],","),1)</f>
        <v>Warszawa</v>
      </c>
      <c r="I629" s="12" t="str" cm="1">
        <f t="array" ref="I629">INDEX(_xlfn.TEXTSPLIT(טבלה1[[#This Row],[עמודה2]],","),2)</f>
        <v xml:space="preserve"> Poland</v>
      </c>
      <c r="J629" s="16" t="str">
        <f>_xlfn.CONCAT(טבלה1[[#This Row],[AI_Companies]]," ",טבלה1[[#This Row],[עמודה1]])</f>
        <v>NVT https://nvt.pl/</v>
      </c>
      <c r="K629" s="12">
        <v>10</v>
      </c>
      <c r="L629" s="12" t="str">
        <f>IF(טבלה1[[#This Row],[עמודה53]]&gt;2000,"Yes","No")</f>
        <v>No</v>
      </c>
      <c r="M629" s="12">
        <v>49</v>
      </c>
      <c r="N629" s="12">
        <f>AVERAGE(טבלה1[[#This Row],[עמודה52]:[עמודה53]])</f>
        <v>29.5</v>
      </c>
      <c r="O629" s="12" t="str">
        <f>IF(טבלה1[[#This Row],[עמודה4]]="&lt; $25 / hr","0$ - $25 / hr",טבלה1[[#This Row],[עמודה4]])</f>
        <v>$25 - $49 / hr</v>
      </c>
      <c r="P629" s="12" t="str" cm="1">
        <f t="array" ref="P629">INDEX(_xlfn.TEXTSPLIT(טבלה1[[#This Row],[עמודה55]],"-"),1)</f>
        <v xml:space="preserve">$25 </v>
      </c>
      <c r="Q629" s="21" t="str" cm="1">
        <f t="array" ref="Q629">INDEX(_xlfn.TEXTSPLIT(INDEX(_xlfn.TEXTSPLIT(טבלה1[[#This Row],[עמודה55]],"-"),2),"/"),1)</f>
        <v xml:space="preserve"> $49 </v>
      </c>
      <c r="R629" s="12">
        <f>AVERAGE(טבלה1[[#This Row],[עמודה59]:[עמודה60]])</f>
        <v>37</v>
      </c>
      <c r="S629" s="3">
        <f>VALUE(SUBSTITUTE(טבלה1[[#This Row],[עמודה56]],"$",""))</f>
        <v>25</v>
      </c>
      <c r="T629" s="3">
        <f>VALUE(SUBSTITUTE(טבלה1[[#This Row],[עמודה57]],"$",""))</f>
        <v>49</v>
      </c>
      <c r="U629" s="3" t="str">
        <f>IF(טבלה1[[#This Row],[עמודה58]]&gt;30,"Yes","No")</f>
        <v>Yes</v>
      </c>
    </row>
    <row r="630" spans="1:21" ht="13" x14ac:dyDescent="0.15">
      <c r="A630" s="8" t="s">
        <v>1565</v>
      </c>
      <c r="B630" s="9" t="s">
        <v>1566</v>
      </c>
      <c r="C630" s="9" t="s">
        <v>168</v>
      </c>
      <c r="D630" s="13">
        <v>10000</v>
      </c>
      <c r="E630" s="9" t="s">
        <v>33</v>
      </c>
      <c r="F630" s="9" t="s">
        <v>5</v>
      </c>
      <c r="G630" s="10">
        <v>0.1</v>
      </c>
      <c r="H630" s="11" t="str" cm="1">
        <f t="array" ref="H630">INDEX(_xlfn.TEXTSPLIT(טבלה1[[#This Row],[עמודה2]],","),1)</f>
        <v>Ahmedabad</v>
      </c>
      <c r="I630" s="12" t="str" cm="1">
        <f t="array" ref="I630">INDEX(_xlfn.TEXTSPLIT(טבלה1[[#This Row],[עמודה2]],","),2)</f>
        <v xml:space="preserve"> India</v>
      </c>
      <c r="J630" s="16" t="str">
        <f>_xlfn.CONCAT(טבלה1[[#This Row],[AI_Companies]]," ",טבלה1[[#This Row],[עמודה1]])</f>
        <v>HiddenBrainsInfoTech https://www.hiddenbrains.com</v>
      </c>
      <c r="K630" s="12">
        <v>250</v>
      </c>
      <c r="L630" s="12" t="str">
        <f>IF(טבלה1[[#This Row],[עמודה53]]&gt;2000,"Yes","No")</f>
        <v>No</v>
      </c>
      <c r="M630" s="12">
        <v>999</v>
      </c>
      <c r="N630" s="12">
        <f>AVERAGE(טבלה1[[#This Row],[עמודה52]:[עמודה53]])</f>
        <v>624.5</v>
      </c>
      <c r="O630" s="12" t="str">
        <f>IF(טבלה1[[#This Row],[עמודה4]]="&lt; $25 / hr","0$ - $25 / hr",טבלה1[[#This Row],[עמודה4]])</f>
        <v>$25 - $49 / hr</v>
      </c>
      <c r="P630" s="12" t="str" cm="1">
        <f t="array" ref="P630">INDEX(_xlfn.TEXTSPLIT(טבלה1[[#This Row],[עמודה55]],"-"),1)</f>
        <v xml:space="preserve">$25 </v>
      </c>
      <c r="Q630" s="21" t="str" cm="1">
        <f t="array" ref="Q630">INDEX(_xlfn.TEXTSPLIT(INDEX(_xlfn.TEXTSPLIT(טבלה1[[#This Row],[עמודה55]],"-"),2),"/"),1)</f>
        <v xml:space="preserve"> $49 </v>
      </c>
      <c r="R630" s="12">
        <f>AVERAGE(טבלה1[[#This Row],[עמודה59]:[עמודה60]])</f>
        <v>37</v>
      </c>
      <c r="S630" s="3">
        <f>VALUE(SUBSTITUTE(טבלה1[[#This Row],[עמודה56]],"$",""))</f>
        <v>25</v>
      </c>
      <c r="T630" s="3">
        <f>VALUE(SUBSTITUTE(טבלה1[[#This Row],[עמודה57]],"$",""))</f>
        <v>49</v>
      </c>
      <c r="U630" s="3" t="str">
        <f>IF(טבלה1[[#This Row],[עמודה58]]&gt;30,"Yes","No")</f>
        <v>Yes</v>
      </c>
    </row>
    <row r="631" spans="1:21" ht="13" x14ac:dyDescent="0.15">
      <c r="A631" s="8" t="s">
        <v>1567</v>
      </c>
      <c r="B631" s="9" t="s">
        <v>1568</v>
      </c>
      <c r="C631" s="9" t="s">
        <v>53</v>
      </c>
      <c r="D631" s="13">
        <v>5000</v>
      </c>
      <c r="E631" s="9" t="s">
        <v>33</v>
      </c>
      <c r="F631" s="9" t="s">
        <v>10</v>
      </c>
      <c r="G631" s="10">
        <v>0.3</v>
      </c>
      <c r="H631" s="11" t="str" cm="1">
        <f t="array" ref="H631">INDEX(_xlfn.TEXTSPLIT(טבלה1[[#This Row],[עמודה2]],","),1)</f>
        <v>Kyiv</v>
      </c>
      <c r="I631" s="12" t="str" cm="1">
        <f t="array" ref="I631">INDEX(_xlfn.TEXTSPLIT(טבלה1[[#This Row],[עמודה2]],","),2)</f>
        <v xml:space="preserve"> Ukraine</v>
      </c>
      <c r="J631" s="16" t="str">
        <f>_xlfn.CONCAT(טבלה1[[#This Row],[AI_Companies]]," ",טבלה1[[#This Row],[עמודה1]])</f>
        <v>ServReality http://www.servreality.com</v>
      </c>
      <c r="K631" s="12">
        <v>50</v>
      </c>
      <c r="L631" s="12" t="str">
        <f>IF(טבלה1[[#This Row],[עמודה53]]&gt;2000,"Yes","No")</f>
        <v>No</v>
      </c>
      <c r="M631" s="12">
        <v>249</v>
      </c>
      <c r="N631" s="12">
        <f>AVERAGE(טבלה1[[#This Row],[עמודה52]:[עמודה53]])</f>
        <v>149.5</v>
      </c>
      <c r="O631" s="12" t="str">
        <f>IF(טבלה1[[#This Row],[עמודה4]]="&lt; $25 / hr","0$ - $25 / hr",טבלה1[[#This Row],[עמודה4]])</f>
        <v>$25 - $49 / hr</v>
      </c>
      <c r="P631" s="12" t="str" cm="1">
        <f t="array" ref="P631">INDEX(_xlfn.TEXTSPLIT(טבלה1[[#This Row],[עמודה55]],"-"),1)</f>
        <v xml:space="preserve">$25 </v>
      </c>
      <c r="Q631" s="21" t="str" cm="1">
        <f t="array" ref="Q631">INDEX(_xlfn.TEXTSPLIT(INDEX(_xlfn.TEXTSPLIT(טבלה1[[#This Row],[עמודה55]],"-"),2),"/"),1)</f>
        <v xml:space="preserve"> $49 </v>
      </c>
      <c r="R631" s="12">
        <f>AVERAGE(טבלה1[[#This Row],[עמודה59]:[עמודה60]])</f>
        <v>37</v>
      </c>
      <c r="S631" s="3">
        <f>VALUE(SUBSTITUTE(טבלה1[[#This Row],[עמודה56]],"$",""))</f>
        <v>25</v>
      </c>
      <c r="T631" s="3">
        <f>VALUE(SUBSTITUTE(טבלה1[[#This Row],[עמודה57]],"$",""))</f>
        <v>49</v>
      </c>
      <c r="U631" s="3" t="str">
        <f>IF(טבלה1[[#This Row],[עמודה58]]&gt;30,"Yes","No")</f>
        <v>Yes</v>
      </c>
    </row>
    <row r="632" spans="1:21" ht="13" x14ac:dyDescent="0.15">
      <c r="A632" s="8" t="s">
        <v>1569</v>
      </c>
      <c r="B632" s="9" t="s">
        <v>1570</v>
      </c>
      <c r="C632" s="9" t="s">
        <v>102</v>
      </c>
      <c r="D632" s="13">
        <v>10000</v>
      </c>
      <c r="E632" s="9" t="s">
        <v>33</v>
      </c>
      <c r="F632" s="9" t="s">
        <v>10</v>
      </c>
      <c r="G632" s="10">
        <v>0.1</v>
      </c>
      <c r="H632" s="11" t="str" cm="1">
        <f t="array" ref="H632">INDEX(_xlfn.TEXTSPLIT(טבלה1[[#This Row],[עמודה2]],","),1)</f>
        <v>London</v>
      </c>
      <c r="I632" s="12" t="str" cm="1">
        <f t="array" ref="I632">INDEX(_xlfn.TEXTSPLIT(טבלה1[[#This Row],[עמודה2]],","),2)</f>
        <v xml:space="preserve"> United Kingdom</v>
      </c>
      <c r="J632" s="16" t="str">
        <f>_xlfn.CONCAT(טבלה1[[#This Row],[AI_Companies]]," ",טבלה1[[#This Row],[עמודה1]])</f>
        <v>HoneycombSoftware http://www.honeycombsoft.com/</v>
      </c>
      <c r="K632" s="12">
        <v>50</v>
      </c>
      <c r="L632" s="12" t="str">
        <f>IF(טבלה1[[#This Row],[עמודה53]]&gt;2000,"Yes","No")</f>
        <v>No</v>
      </c>
      <c r="M632" s="12">
        <v>249</v>
      </c>
      <c r="N632" s="12">
        <f>AVERAGE(טבלה1[[#This Row],[עמודה52]:[עמודה53]])</f>
        <v>149.5</v>
      </c>
      <c r="O632" s="12" t="str">
        <f>IF(טבלה1[[#This Row],[עמודה4]]="&lt; $25 / hr","0$ - $25 / hr",טבלה1[[#This Row],[עמודה4]])</f>
        <v>$25 - $49 / hr</v>
      </c>
      <c r="P632" s="12" t="str" cm="1">
        <f t="array" ref="P632">INDEX(_xlfn.TEXTSPLIT(טבלה1[[#This Row],[עמודה55]],"-"),1)</f>
        <v xml:space="preserve">$25 </v>
      </c>
      <c r="Q632" s="21" t="str" cm="1">
        <f t="array" ref="Q632">INDEX(_xlfn.TEXTSPLIT(INDEX(_xlfn.TEXTSPLIT(טבלה1[[#This Row],[עמודה55]],"-"),2),"/"),1)</f>
        <v xml:space="preserve"> $49 </v>
      </c>
      <c r="R632" s="12">
        <f>AVERAGE(טבלה1[[#This Row],[עמודה59]:[עמודה60]])</f>
        <v>37</v>
      </c>
      <c r="S632" s="3">
        <f>VALUE(SUBSTITUTE(טבלה1[[#This Row],[עמודה56]],"$",""))</f>
        <v>25</v>
      </c>
      <c r="T632" s="3">
        <f>VALUE(SUBSTITUTE(טבלה1[[#This Row],[עמודה57]],"$",""))</f>
        <v>49</v>
      </c>
      <c r="U632" s="3" t="str">
        <f>IF(טבלה1[[#This Row],[עמודה58]]&gt;30,"Yes","No")</f>
        <v>Yes</v>
      </c>
    </row>
    <row r="633" spans="1:21" ht="13" x14ac:dyDescent="0.15">
      <c r="A633" s="8" t="s">
        <v>1571</v>
      </c>
      <c r="B633" s="9" t="s">
        <v>1572</v>
      </c>
      <c r="C633" s="9" t="s">
        <v>1573</v>
      </c>
      <c r="D633" s="13">
        <v>5000</v>
      </c>
      <c r="E633" s="9" t="s">
        <v>9</v>
      </c>
      <c r="F633" s="9" t="s">
        <v>10</v>
      </c>
      <c r="G633" s="10">
        <v>0.1</v>
      </c>
      <c r="H633" s="11" t="str" cm="1">
        <f t="array" ref="H633">INDEX(_xlfn.TEXTSPLIT(טבלה1[[#This Row],[עמודה2]],","),1)</f>
        <v>Toruń</v>
      </c>
      <c r="I633" s="12" t="str" cm="1">
        <f t="array" ref="I633">INDEX(_xlfn.TEXTSPLIT(טבלה1[[#This Row],[עמודה2]],","),2)</f>
        <v xml:space="preserve"> Poland</v>
      </c>
      <c r="J633" s="16" t="str">
        <f>_xlfn.CONCAT(טבלה1[[#This Row],[AI_Companies]]," ",טבלה1[[#This Row],[עמודה1]])</f>
        <v>Leaware https://www.leaware.com/</v>
      </c>
      <c r="K633" s="12">
        <v>50</v>
      </c>
      <c r="L633" s="12" t="str">
        <f>IF(טבלה1[[#This Row],[עמודה53]]&gt;2000,"Yes","No")</f>
        <v>No</v>
      </c>
      <c r="M633" s="12">
        <v>249</v>
      </c>
      <c r="N633" s="12">
        <f>AVERAGE(טבלה1[[#This Row],[עמודה52]:[עמודה53]])</f>
        <v>149.5</v>
      </c>
      <c r="O633" s="12" t="str">
        <f>IF(טבלה1[[#This Row],[עמודה4]]="&lt; $25 / hr","0$ - $25 / hr",טבלה1[[#This Row],[עמודה4]])</f>
        <v>$50 - $99 / hr</v>
      </c>
      <c r="P633" s="12" t="str" cm="1">
        <f t="array" ref="P633">INDEX(_xlfn.TEXTSPLIT(טבלה1[[#This Row],[עמודה55]],"-"),1)</f>
        <v xml:space="preserve">$50 </v>
      </c>
      <c r="Q633" s="21" t="str" cm="1">
        <f t="array" ref="Q633">INDEX(_xlfn.TEXTSPLIT(INDEX(_xlfn.TEXTSPLIT(טבלה1[[#This Row],[עמודה55]],"-"),2),"/"),1)</f>
        <v xml:space="preserve"> $99 </v>
      </c>
      <c r="R633" s="12">
        <f>AVERAGE(טבלה1[[#This Row],[עמודה59]:[עמודה60]])</f>
        <v>74.5</v>
      </c>
      <c r="S633" s="3">
        <f>VALUE(SUBSTITUTE(טבלה1[[#This Row],[עמודה56]],"$",""))</f>
        <v>50</v>
      </c>
      <c r="T633" s="3">
        <f>VALUE(SUBSTITUTE(טבלה1[[#This Row],[עמודה57]],"$",""))</f>
        <v>99</v>
      </c>
      <c r="U633" s="3" t="str">
        <f>IF(טבלה1[[#This Row],[עמודה58]]&gt;30,"Yes","No")</f>
        <v>Yes</v>
      </c>
    </row>
    <row r="634" spans="1:21" ht="13" x14ac:dyDescent="0.15">
      <c r="A634" s="8" t="s">
        <v>1574</v>
      </c>
      <c r="B634" s="9" t="s">
        <v>1575</v>
      </c>
      <c r="C634" s="9" t="s">
        <v>1576</v>
      </c>
      <c r="D634" s="13">
        <v>10000</v>
      </c>
      <c r="E634" s="9" t="s">
        <v>33</v>
      </c>
      <c r="F634" s="9" t="s">
        <v>10</v>
      </c>
      <c r="G634" s="10">
        <v>0.1</v>
      </c>
      <c r="H634" s="11" t="str" cm="1">
        <f t="array" ref="H634">INDEX(_xlfn.TEXTSPLIT(טבלה1[[#This Row],[עמודה2]],","),1)</f>
        <v>Ho Chi Minh</v>
      </c>
      <c r="I634" s="12" t="str" cm="1">
        <f t="array" ref="I634">INDEX(_xlfn.TEXTSPLIT(טבלה1[[#This Row],[עמודה2]],","),2)</f>
        <v xml:space="preserve"> Vietnam</v>
      </c>
      <c r="J634" s="16" t="str">
        <f>_xlfn.CONCAT(טבלה1[[#This Row],[AI_Companies]]," ",טבלה1[[#This Row],[עמודה1]])</f>
        <v>KyanonDigital http://kyanon.digital</v>
      </c>
      <c r="K634" s="12">
        <v>50</v>
      </c>
      <c r="L634" s="12" t="str">
        <f>IF(טבלה1[[#This Row],[עמודה53]]&gt;2000,"Yes","No")</f>
        <v>No</v>
      </c>
      <c r="M634" s="12">
        <v>249</v>
      </c>
      <c r="N634" s="12">
        <f>AVERAGE(טבלה1[[#This Row],[עמודה52]:[עמודה53]])</f>
        <v>149.5</v>
      </c>
      <c r="O634" s="12" t="str">
        <f>IF(טבלה1[[#This Row],[עמודה4]]="&lt; $25 / hr","0$ - $25 / hr",טבלה1[[#This Row],[עמודה4]])</f>
        <v>$25 - $49 / hr</v>
      </c>
      <c r="P634" s="12" t="str" cm="1">
        <f t="array" ref="P634">INDEX(_xlfn.TEXTSPLIT(טבלה1[[#This Row],[עמודה55]],"-"),1)</f>
        <v xml:space="preserve">$25 </v>
      </c>
      <c r="Q634" s="21" t="str" cm="1">
        <f t="array" ref="Q634">INDEX(_xlfn.TEXTSPLIT(INDEX(_xlfn.TEXTSPLIT(טבלה1[[#This Row],[עמודה55]],"-"),2),"/"),1)</f>
        <v xml:space="preserve"> $49 </v>
      </c>
      <c r="R634" s="12">
        <f>AVERAGE(טבלה1[[#This Row],[עמודה59]:[עמודה60]])</f>
        <v>37</v>
      </c>
      <c r="S634" s="3">
        <f>VALUE(SUBSTITUTE(טבלה1[[#This Row],[עמודה56]],"$",""))</f>
        <v>25</v>
      </c>
      <c r="T634" s="3">
        <f>VALUE(SUBSTITUTE(טבלה1[[#This Row],[עמודה57]],"$",""))</f>
        <v>49</v>
      </c>
      <c r="U634" s="3" t="str">
        <f>IF(טבלה1[[#This Row],[עמודה58]]&gt;30,"Yes","No")</f>
        <v>Yes</v>
      </c>
    </row>
    <row r="635" spans="1:21" ht="13" x14ac:dyDescent="0.15">
      <c r="A635" s="8" t="s">
        <v>1577</v>
      </c>
      <c r="B635" s="9" t="s">
        <v>1578</v>
      </c>
      <c r="C635" s="9" t="s">
        <v>53</v>
      </c>
      <c r="D635" s="13">
        <v>10000</v>
      </c>
      <c r="E635" s="9" t="s">
        <v>9</v>
      </c>
      <c r="F635" s="9" t="s">
        <v>29</v>
      </c>
      <c r="G635" s="10">
        <v>0.5</v>
      </c>
      <c r="H635" s="11" t="str" cm="1">
        <f t="array" ref="H635">INDEX(_xlfn.TEXTSPLIT(טבלה1[[#This Row],[עמודה2]],","),1)</f>
        <v>Kyiv</v>
      </c>
      <c r="I635" s="12" t="str" cm="1">
        <f t="array" ref="I635">INDEX(_xlfn.TEXTSPLIT(טבלה1[[#This Row],[עמודה2]],","),2)</f>
        <v xml:space="preserve"> Ukraine</v>
      </c>
      <c r="J635" s="16" t="str">
        <f>_xlfn.CONCAT(טבלה1[[#This Row],[AI_Companies]]," ",טבלה1[[#This Row],[עמודה1]])</f>
        <v>ProVisionLab https://provisionlab.com/</v>
      </c>
      <c r="K635" s="12">
        <v>10</v>
      </c>
      <c r="L635" s="12" t="str">
        <f>IF(טבלה1[[#This Row],[עמודה53]]&gt;2000,"Yes","No")</f>
        <v>No</v>
      </c>
      <c r="M635" s="12">
        <v>49</v>
      </c>
      <c r="N635" s="12">
        <f>AVERAGE(טבלה1[[#This Row],[עמודה52]:[עמודה53]])</f>
        <v>29.5</v>
      </c>
      <c r="O635" s="12" t="str">
        <f>IF(טבלה1[[#This Row],[עמודה4]]="&lt; $25 / hr","0$ - $25 / hr",טבלה1[[#This Row],[עמודה4]])</f>
        <v>$50 - $99 / hr</v>
      </c>
      <c r="P635" s="12" t="str" cm="1">
        <f t="array" ref="P635">INDEX(_xlfn.TEXTSPLIT(טבלה1[[#This Row],[עמודה55]],"-"),1)</f>
        <v xml:space="preserve">$50 </v>
      </c>
      <c r="Q635" s="21" t="str" cm="1">
        <f t="array" ref="Q635">INDEX(_xlfn.TEXTSPLIT(INDEX(_xlfn.TEXTSPLIT(טבלה1[[#This Row],[עמודה55]],"-"),2),"/"),1)</f>
        <v xml:space="preserve"> $99 </v>
      </c>
      <c r="R635" s="12">
        <f>AVERAGE(טבלה1[[#This Row],[עמודה59]:[עמודה60]])</f>
        <v>74.5</v>
      </c>
      <c r="S635" s="3">
        <f>VALUE(SUBSTITUTE(טבלה1[[#This Row],[עמודה56]],"$",""))</f>
        <v>50</v>
      </c>
      <c r="T635" s="3">
        <f>VALUE(SUBSTITUTE(טבלה1[[#This Row],[עמודה57]],"$",""))</f>
        <v>99</v>
      </c>
      <c r="U635" s="3" t="str">
        <f>IF(טבלה1[[#This Row],[עמודה58]]&gt;30,"Yes","No")</f>
        <v>Yes</v>
      </c>
    </row>
    <row r="636" spans="1:21" ht="13" x14ac:dyDescent="0.15">
      <c r="A636" s="8" t="s">
        <v>1579</v>
      </c>
      <c r="B636" s="9" t="s">
        <v>1580</v>
      </c>
      <c r="C636" s="9" t="s">
        <v>86</v>
      </c>
      <c r="D636" s="13">
        <v>10000</v>
      </c>
      <c r="E636" s="9" t="s">
        <v>9</v>
      </c>
      <c r="F636" s="9" t="s">
        <v>29</v>
      </c>
      <c r="G636" s="10">
        <v>1</v>
      </c>
      <c r="H636" s="11" t="str" cm="1">
        <f t="array" ref="H636">INDEX(_xlfn.TEXTSPLIT(טבלה1[[#This Row],[עמודה2]],","),1)</f>
        <v>Gdańsk</v>
      </c>
      <c r="I636" s="12" t="str" cm="1">
        <f t="array" ref="I636">INDEX(_xlfn.TEXTSPLIT(טבלה1[[#This Row],[עמודה2]],","),2)</f>
        <v xml:space="preserve"> Poland</v>
      </c>
      <c r="J636" s="16" t="str">
        <f>_xlfn.CONCAT(טבלה1[[#This Row],[AI_Companies]]," ",טבלה1[[#This Row],[עמודה1]])</f>
        <v>DLabs.AI https://dlabs.ai/</v>
      </c>
      <c r="K636" s="12">
        <v>10</v>
      </c>
      <c r="L636" s="12" t="str">
        <f>IF(טבלה1[[#This Row],[עמודה53]]&gt;2000,"Yes","No")</f>
        <v>No</v>
      </c>
      <c r="M636" s="12">
        <v>49</v>
      </c>
      <c r="N636" s="12">
        <f>AVERAGE(טבלה1[[#This Row],[עמודה52]:[עמודה53]])</f>
        <v>29.5</v>
      </c>
      <c r="O636" s="12" t="str">
        <f>IF(טבלה1[[#This Row],[עמודה4]]="&lt; $25 / hr","0$ - $25 / hr",טבלה1[[#This Row],[עמודה4]])</f>
        <v>$50 - $99 / hr</v>
      </c>
      <c r="P636" s="12" t="str" cm="1">
        <f t="array" ref="P636">INDEX(_xlfn.TEXTSPLIT(טבלה1[[#This Row],[עמודה55]],"-"),1)</f>
        <v xml:space="preserve">$50 </v>
      </c>
      <c r="Q636" s="21" t="str" cm="1">
        <f t="array" ref="Q636">INDEX(_xlfn.TEXTSPLIT(INDEX(_xlfn.TEXTSPLIT(טבלה1[[#This Row],[עמודה55]],"-"),2),"/"),1)</f>
        <v xml:space="preserve"> $99 </v>
      </c>
      <c r="R636" s="12">
        <f>AVERAGE(טבלה1[[#This Row],[עמודה59]:[עמודה60]])</f>
        <v>74.5</v>
      </c>
      <c r="S636" s="3">
        <f>VALUE(SUBSTITUTE(טבלה1[[#This Row],[עמודה56]],"$",""))</f>
        <v>50</v>
      </c>
      <c r="T636" s="3">
        <f>VALUE(SUBSTITUTE(טבלה1[[#This Row],[עמודה57]],"$",""))</f>
        <v>99</v>
      </c>
      <c r="U636" s="3" t="str">
        <f>IF(טבלה1[[#This Row],[עמודה58]]&gt;30,"Yes","No")</f>
        <v>Yes</v>
      </c>
    </row>
    <row r="637" spans="1:21" ht="13" x14ac:dyDescent="0.15">
      <c r="A637" s="8" t="s">
        <v>1581</v>
      </c>
      <c r="B637" s="9" t="s">
        <v>1582</v>
      </c>
      <c r="C637" s="9" t="s">
        <v>1583</v>
      </c>
      <c r="D637" s="13">
        <v>10000</v>
      </c>
      <c r="E637" s="9" t="s">
        <v>33</v>
      </c>
      <c r="F637" s="9" t="s">
        <v>10</v>
      </c>
      <c r="G637" s="10">
        <v>0.2</v>
      </c>
      <c r="H637" s="11" t="str" cm="1">
        <f t="array" ref="H637">INDEX(_xlfn.TEXTSPLIT(טבלה1[[#This Row],[עמודה2]],","),1)</f>
        <v>T'bilisi</v>
      </c>
      <c r="I637" s="12" t="str" cm="1">
        <f t="array" ref="I637">INDEX(_xlfn.TEXTSPLIT(טבלה1[[#This Row],[עמודה2]],","),2)</f>
        <v xml:space="preserve"> Georgia</v>
      </c>
      <c r="J637" s="16" t="str">
        <f>_xlfn.CONCAT(טבלה1[[#This Row],[AI_Companies]]," ",טבלה1[[#This Row],[עמודה1]])</f>
        <v>Arttteo https://www.arttteo.com/</v>
      </c>
      <c r="K637" s="12">
        <v>50</v>
      </c>
      <c r="L637" s="12" t="str">
        <f>IF(טבלה1[[#This Row],[עמודה53]]&gt;2000,"Yes","No")</f>
        <v>No</v>
      </c>
      <c r="M637" s="12">
        <v>249</v>
      </c>
      <c r="N637" s="12">
        <f>AVERAGE(טבלה1[[#This Row],[עמודה52]:[עמודה53]])</f>
        <v>149.5</v>
      </c>
      <c r="O637" s="12" t="str">
        <f>IF(טבלה1[[#This Row],[עמודה4]]="&lt; $25 / hr","0$ - $25 / hr",טבלה1[[#This Row],[עמודה4]])</f>
        <v>$25 - $49 / hr</v>
      </c>
      <c r="P637" s="12" t="str" cm="1">
        <f t="array" ref="P637">INDEX(_xlfn.TEXTSPLIT(טבלה1[[#This Row],[עמודה55]],"-"),1)</f>
        <v xml:space="preserve">$25 </v>
      </c>
      <c r="Q637" s="21" t="str" cm="1">
        <f t="array" ref="Q637">INDEX(_xlfn.TEXTSPLIT(INDEX(_xlfn.TEXTSPLIT(טבלה1[[#This Row],[עמודה55]],"-"),2),"/"),1)</f>
        <v xml:space="preserve"> $49 </v>
      </c>
      <c r="R637" s="12">
        <f>AVERAGE(טבלה1[[#This Row],[עמודה59]:[עמודה60]])</f>
        <v>37</v>
      </c>
      <c r="S637" s="3">
        <f>VALUE(SUBSTITUTE(טבלה1[[#This Row],[עמודה56]],"$",""))</f>
        <v>25</v>
      </c>
      <c r="T637" s="3">
        <f>VALUE(SUBSTITUTE(טבלה1[[#This Row],[עמודה57]],"$",""))</f>
        <v>49</v>
      </c>
      <c r="U637" s="3" t="str">
        <f>IF(טבלה1[[#This Row],[עמודה58]]&gt;30,"Yes","No")</f>
        <v>Yes</v>
      </c>
    </row>
    <row r="638" spans="1:21" ht="13" x14ac:dyDescent="0.15">
      <c r="A638" s="8" t="s">
        <v>1584</v>
      </c>
      <c r="B638" s="9" t="s">
        <v>1585</v>
      </c>
      <c r="C638" s="9" t="s">
        <v>212</v>
      </c>
      <c r="D638" s="13">
        <v>10000</v>
      </c>
      <c r="E638" s="9" t="s">
        <v>33</v>
      </c>
      <c r="F638" s="9" t="s">
        <v>10</v>
      </c>
      <c r="G638" s="10">
        <v>0.25</v>
      </c>
      <c r="H638" s="11" t="str" cm="1">
        <f t="array" ref="H638">INDEX(_xlfn.TEXTSPLIT(טבלה1[[#This Row],[עמודה2]],","),1)</f>
        <v>San Francisco</v>
      </c>
      <c r="I638" s="12" t="str" cm="1">
        <f t="array" ref="I638">INDEX(_xlfn.TEXTSPLIT(טבלה1[[#This Row],[עמודה2]],","),2)</f>
        <v xml:space="preserve"> CA</v>
      </c>
      <c r="J638" s="16" t="str">
        <f>_xlfn.CONCAT(טבלה1[[#This Row],[AI_Companies]]," ",טבלה1[[#This Row],[עמודה1]])</f>
        <v>Zensoft.io https://zensoft.io/</v>
      </c>
      <c r="K638" s="12">
        <v>50</v>
      </c>
      <c r="L638" s="12" t="str">
        <f>IF(טבלה1[[#This Row],[עמודה53]]&gt;2000,"Yes","No")</f>
        <v>No</v>
      </c>
      <c r="M638" s="12">
        <v>249</v>
      </c>
      <c r="N638" s="12">
        <f>AVERAGE(טבלה1[[#This Row],[עמודה52]:[עמודה53]])</f>
        <v>149.5</v>
      </c>
      <c r="O638" s="12" t="str">
        <f>IF(טבלה1[[#This Row],[עמודה4]]="&lt; $25 / hr","0$ - $25 / hr",טבלה1[[#This Row],[עמודה4]])</f>
        <v>$25 - $49 / hr</v>
      </c>
      <c r="P638" s="12" t="str" cm="1">
        <f t="array" ref="P638">INDEX(_xlfn.TEXTSPLIT(טבלה1[[#This Row],[עמודה55]],"-"),1)</f>
        <v xml:space="preserve">$25 </v>
      </c>
      <c r="Q638" s="21" t="str" cm="1">
        <f t="array" ref="Q638">INDEX(_xlfn.TEXTSPLIT(INDEX(_xlfn.TEXTSPLIT(טבלה1[[#This Row],[עמודה55]],"-"),2),"/"),1)</f>
        <v xml:space="preserve"> $49 </v>
      </c>
      <c r="R638" s="12">
        <f>AVERAGE(טבלה1[[#This Row],[עמודה59]:[עמודה60]])</f>
        <v>37</v>
      </c>
      <c r="S638" s="3">
        <f>VALUE(SUBSTITUTE(טבלה1[[#This Row],[עמודה56]],"$",""))</f>
        <v>25</v>
      </c>
      <c r="T638" s="3">
        <f>VALUE(SUBSTITUTE(טבלה1[[#This Row],[עמודה57]],"$",""))</f>
        <v>49</v>
      </c>
      <c r="U638" s="3" t="str">
        <f>IF(טבלה1[[#This Row],[עמודה58]]&gt;30,"Yes","No")</f>
        <v>Yes</v>
      </c>
    </row>
    <row r="639" spans="1:21" ht="13" x14ac:dyDescent="0.15">
      <c r="A639" s="8" t="s">
        <v>1586</v>
      </c>
      <c r="B639" s="9" t="s">
        <v>1587</v>
      </c>
      <c r="C639" s="9" t="s">
        <v>66</v>
      </c>
      <c r="D639" s="13">
        <v>1000</v>
      </c>
      <c r="E639" s="9" t="s">
        <v>33</v>
      </c>
      <c r="F639" s="9" t="s">
        <v>10</v>
      </c>
      <c r="G639" s="10">
        <v>0.1</v>
      </c>
      <c r="H639" s="11" t="str" cm="1">
        <f t="array" ref="H639">INDEX(_xlfn.TEXTSPLIT(טבלה1[[#This Row],[עמודה2]],","),1)</f>
        <v>Toronto</v>
      </c>
      <c r="I639" s="12" t="str" cm="1">
        <f t="array" ref="I639">INDEX(_xlfn.TEXTSPLIT(טבלה1[[#This Row],[עמודה2]],","),2)</f>
        <v xml:space="preserve"> Canada</v>
      </c>
      <c r="J639" s="16" t="str">
        <f>_xlfn.CONCAT(טבלה1[[#This Row],[AI_Companies]]," ",טבלה1[[#This Row],[עמודה1]])</f>
        <v>ICanInfotech https://icaninfotech.com/</v>
      </c>
      <c r="K639" s="12">
        <v>50</v>
      </c>
      <c r="L639" s="12" t="str">
        <f>IF(טבלה1[[#This Row],[עמודה53]]&gt;2000,"Yes","No")</f>
        <v>No</v>
      </c>
      <c r="M639" s="12">
        <v>249</v>
      </c>
      <c r="N639" s="12">
        <f>AVERAGE(טבלה1[[#This Row],[עמודה52]:[עמודה53]])</f>
        <v>149.5</v>
      </c>
      <c r="O639" s="12" t="str">
        <f>IF(טבלה1[[#This Row],[עמודה4]]="&lt; $25 / hr","0$ - $25 / hr",טבלה1[[#This Row],[עמודה4]])</f>
        <v>$25 - $49 / hr</v>
      </c>
      <c r="P639" s="12" t="str" cm="1">
        <f t="array" ref="P639">INDEX(_xlfn.TEXTSPLIT(טבלה1[[#This Row],[עמודה55]],"-"),1)</f>
        <v xml:space="preserve">$25 </v>
      </c>
      <c r="Q639" s="21" t="str" cm="1">
        <f t="array" ref="Q639">INDEX(_xlfn.TEXTSPLIT(INDEX(_xlfn.TEXTSPLIT(טבלה1[[#This Row],[עמודה55]],"-"),2),"/"),1)</f>
        <v xml:space="preserve"> $49 </v>
      </c>
      <c r="R639" s="12">
        <f>AVERAGE(טבלה1[[#This Row],[עמודה59]:[עמודה60]])</f>
        <v>37</v>
      </c>
      <c r="S639" s="3">
        <f>VALUE(SUBSTITUTE(טבלה1[[#This Row],[עמודה56]],"$",""))</f>
        <v>25</v>
      </c>
      <c r="T639" s="3">
        <f>VALUE(SUBSTITUTE(טבלה1[[#This Row],[עמודה57]],"$",""))</f>
        <v>49</v>
      </c>
      <c r="U639" s="3" t="str">
        <f>IF(טבלה1[[#This Row],[עמודה58]]&gt;30,"Yes","No")</f>
        <v>Yes</v>
      </c>
    </row>
    <row r="640" spans="1:21" ht="13" x14ac:dyDescent="0.15">
      <c r="A640" s="8" t="s">
        <v>1588</v>
      </c>
      <c r="B640" s="9" t="s">
        <v>1589</v>
      </c>
      <c r="C640" s="9" t="s">
        <v>168</v>
      </c>
      <c r="D640" s="13">
        <v>1000</v>
      </c>
      <c r="E640" s="9" t="s">
        <v>14</v>
      </c>
      <c r="F640" s="9" t="s">
        <v>10</v>
      </c>
      <c r="G640" s="10">
        <v>0.6</v>
      </c>
      <c r="H640" s="11" t="str" cm="1">
        <f t="array" ref="H640">INDEX(_xlfn.TEXTSPLIT(טבלה1[[#This Row],[עמודה2]],","),1)</f>
        <v>Ahmedabad</v>
      </c>
      <c r="I640" s="12" t="str" cm="1">
        <f t="array" ref="I640">INDEX(_xlfn.TEXTSPLIT(טבלה1[[#This Row],[עמודה2]],","),2)</f>
        <v xml:space="preserve"> India</v>
      </c>
      <c r="J640" s="16" t="str">
        <f>_xlfn.CONCAT(טבלה1[[#This Row],[AI_Companies]]," ",טבלה1[[#This Row],[עמודה1]])</f>
        <v>WebOccultTechnologies https://www.weboccult.com/</v>
      </c>
      <c r="K640" s="12">
        <v>50</v>
      </c>
      <c r="L640" s="12" t="str">
        <f>IF(טבלה1[[#This Row],[עמודה53]]&gt;2000,"Yes","No")</f>
        <v>No</v>
      </c>
      <c r="M640" s="12">
        <v>249</v>
      </c>
      <c r="N640" s="12">
        <f>AVERAGE(טבלה1[[#This Row],[עמודה52]:[עמודה53]])</f>
        <v>149.5</v>
      </c>
      <c r="O640" s="12" t="str">
        <f>IF(טבלה1[[#This Row],[עמודה4]]="&lt; $25 / hr","0$ - $25 / hr",טבלה1[[#This Row],[עמודה4]])</f>
        <v>0$ - $25 / hr</v>
      </c>
      <c r="P640" s="12" t="str" cm="1">
        <f t="array" ref="P640">INDEX(_xlfn.TEXTSPLIT(טבלה1[[#This Row],[עמודה55]],"-"),1)</f>
        <v xml:space="preserve">0$ </v>
      </c>
      <c r="Q640" s="21" t="str" cm="1">
        <f t="array" ref="Q640">INDEX(_xlfn.TEXTSPLIT(INDEX(_xlfn.TEXTSPLIT(טבלה1[[#This Row],[עמודה55]],"-"),2),"/"),1)</f>
        <v xml:space="preserve"> $25 </v>
      </c>
      <c r="R640" s="12">
        <f>AVERAGE(טבלה1[[#This Row],[עמודה59]:[עמודה60]])</f>
        <v>12.5</v>
      </c>
      <c r="S640" s="3">
        <f>VALUE(SUBSTITUTE(טבלה1[[#This Row],[עמודה56]],"$",""))</f>
        <v>0</v>
      </c>
      <c r="T640" s="3">
        <f>VALUE(SUBSTITUTE(טבלה1[[#This Row],[עמודה57]],"$",""))</f>
        <v>25</v>
      </c>
      <c r="U640" s="3" t="str">
        <f>IF(טבלה1[[#This Row],[עמודה58]]&gt;30,"Yes","No")</f>
        <v>No</v>
      </c>
    </row>
    <row r="641" spans="1:21" ht="13" x14ac:dyDescent="0.15">
      <c r="A641" s="8" t="s">
        <v>1590</v>
      </c>
      <c r="B641" s="9" t="s">
        <v>1591</v>
      </c>
      <c r="C641" s="9" t="s">
        <v>787</v>
      </c>
      <c r="D641" s="13">
        <v>5000</v>
      </c>
      <c r="E641" s="9" t="s">
        <v>33</v>
      </c>
      <c r="F641" s="9" t="s">
        <v>29</v>
      </c>
      <c r="G641" s="10">
        <v>0.4</v>
      </c>
      <c r="H641" s="11" t="str" cm="1">
        <f t="array" ref="H641">INDEX(_xlfn.TEXTSPLIT(טבלה1[[#This Row],[עמודה2]],","),1)</f>
        <v>Budapest</v>
      </c>
      <c r="I641" s="12" t="str" cm="1">
        <f t="array" ref="I641">INDEX(_xlfn.TEXTSPLIT(טבלה1[[#This Row],[עמודה2]],","),2)</f>
        <v xml:space="preserve"> Hungary</v>
      </c>
      <c r="J641" s="16" t="str">
        <f>_xlfn.CONCAT(טבלה1[[#This Row],[AI_Companies]]," ",טבלה1[[#This Row],[עמודה1]])</f>
        <v>Lexunit http://www.lexunit.hu/en</v>
      </c>
      <c r="K641" s="12">
        <v>10</v>
      </c>
      <c r="L641" s="12" t="str">
        <f>IF(טבלה1[[#This Row],[עמודה53]]&gt;2000,"Yes","No")</f>
        <v>No</v>
      </c>
      <c r="M641" s="12">
        <v>49</v>
      </c>
      <c r="N641" s="12">
        <f>AVERAGE(טבלה1[[#This Row],[עמודה52]:[עמודה53]])</f>
        <v>29.5</v>
      </c>
      <c r="O641" s="12" t="str">
        <f>IF(טבלה1[[#This Row],[עמודה4]]="&lt; $25 / hr","0$ - $25 / hr",טבלה1[[#This Row],[עמודה4]])</f>
        <v>$25 - $49 / hr</v>
      </c>
      <c r="P641" s="12" t="str" cm="1">
        <f t="array" ref="P641">INDEX(_xlfn.TEXTSPLIT(טבלה1[[#This Row],[עמודה55]],"-"),1)</f>
        <v xml:space="preserve">$25 </v>
      </c>
      <c r="Q641" s="21" t="str" cm="1">
        <f t="array" ref="Q641">INDEX(_xlfn.TEXTSPLIT(INDEX(_xlfn.TEXTSPLIT(טבלה1[[#This Row],[עמודה55]],"-"),2),"/"),1)</f>
        <v xml:space="preserve"> $49 </v>
      </c>
      <c r="R641" s="12">
        <f>AVERAGE(טבלה1[[#This Row],[עמודה59]:[עמודה60]])</f>
        <v>37</v>
      </c>
      <c r="S641" s="3">
        <f>VALUE(SUBSTITUTE(טבלה1[[#This Row],[עמודה56]],"$",""))</f>
        <v>25</v>
      </c>
      <c r="T641" s="3">
        <f>VALUE(SUBSTITUTE(טבלה1[[#This Row],[עמודה57]],"$",""))</f>
        <v>49</v>
      </c>
      <c r="U641" s="3" t="str">
        <f>IF(טבלה1[[#This Row],[עמודה58]]&gt;30,"Yes","No")</f>
        <v>Yes</v>
      </c>
    </row>
    <row r="642" spans="1:21" ht="13" x14ac:dyDescent="0.15">
      <c r="A642" s="8" t="s">
        <v>1592</v>
      </c>
      <c r="B642" s="9" t="s">
        <v>1593</v>
      </c>
      <c r="C642" s="9" t="s">
        <v>1594</v>
      </c>
      <c r="D642" s="13">
        <v>5000</v>
      </c>
      <c r="E642" s="9" t="s">
        <v>21</v>
      </c>
      <c r="F642" s="9" t="s">
        <v>29</v>
      </c>
      <c r="G642" s="10">
        <v>0.1</v>
      </c>
      <c r="H642" s="11" t="str" cm="1">
        <f t="array" ref="H642">INDEX(_xlfn.TEXTSPLIT(טבלה1[[#This Row],[עמודה2]],","),1)</f>
        <v>Great Baddow</v>
      </c>
      <c r="I642" s="12" t="str" cm="1">
        <f t="array" ref="I642">INDEX(_xlfn.TEXTSPLIT(טבלה1[[#This Row],[עמודה2]],","),2)</f>
        <v xml:space="preserve"> United Kingdom</v>
      </c>
      <c r="J642" s="16" t="str">
        <f>_xlfn.CONCAT(טבלה1[[#This Row],[AI_Companies]]," ",טבלה1[[#This Row],[עמודה1]])</f>
        <v>Objective https://www.objectiveit.com</v>
      </c>
      <c r="K642" s="12">
        <v>10</v>
      </c>
      <c r="L642" s="12" t="str">
        <f>IF(טבלה1[[#This Row],[עמודה53]]&gt;2000,"Yes","No")</f>
        <v>No</v>
      </c>
      <c r="M642" s="12">
        <v>49</v>
      </c>
      <c r="N642" s="12">
        <f>AVERAGE(טבלה1[[#This Row],[עמודה52]:[עמודה53]])</f>
        <v>29.5</v>
      </c>
      <c r="O642" s="12" t="str">
        <f>IF(טבלה1[[#This Row],[עמודה4]]="&lt; $25 / hr","0$ - $25 / hr",טבלה1[[#This Row],[עמודה4]])</f>
        <v>$100 - $149 / hr</v>
      </c>
      <c r="P642" s="12" t="str" cm="1">
        <f t="array" ref="P642">INDEX(_xlfn.TEXTSPLIT(טבלה1[[#This Row],[עמודה55]],"-"),1)</f>
        <v xml:space="preserve">$100 </v>
      </c>
      <c r="Q642" s="21" t="str" cm="1">
        <f t="array" ref="Q642">INDEX(_xlfn.TEXTSPLIT(INDEX(_xlfn.TEXTSPLIT(טבלה1[[#This Row],[עמודה55]],"-"),2),"/"),1)</f>
        <v xml:space="preserve"> $149 </v>
      </c>
      <c r="R642" s="12">
        <f>AVERAGE(טבלה1[[#This Row],[עמודה59]:[עמודה60]])</f>
        <v>124.5</v>
      </c>
      <c r="S642" s="3">
        <f>VALUE(SUBSTITUTE(טבלה1[[#This Row],[עמודה56]],"$",""))</f>
        <v>100</v>
      </c>
      <c r="T642" s="3">
        <f>VALUE(SUBSTITUTE(טבלה1[[#This Row],[עמודה57]],"$",""))</f>
        <v>149</v>
      </c>
      <c r="U642" s="3" t="str">
        <f>IF(טבלה1[[#This Row],[עמודה58]]&gt;30,"Yes","No")</f>
        <v>Yes</v>
      </c>
    </row>
    <row r="643" spans="1:21" ht="13" x14ac:dyDescent="0.15">
      <c r="A643" s="8" t="s">
        <v>1595</v>
      </c>
      <c r="B643" s="9" t="s">
        <v>1596</v>
      </c>
      <c r="C643" s="9" t="s">
        <v>342</v>
      </c>
      <c r="D643" s="13">
        <v>10000</v>
      </c>
      <c r="E643" s="9" t="s">
        <v>9</v>
      </c>
      <c r="F643" s="9" t="s">
        <v>29</v>
      </c>
      <c r="G643" s="10">
        <v>0.85</v>
      </c>
      <c r="H643" s="11" t="str" cm="1">
        <f t="array" ref="H643">INDEX(_xlfn.TEXTSPLIT(טבלה1[[#This Row],[עמודה2]],","),1)</f>
        <v>Montevideo</v>
      </c>
      <c r="I643" s="12" t="str" cm="1">
        <f t="array" ref="I643">INDEX(_xlfn.TEXTSPLIT(טבלה1[[#This Row],[עמודה2]],","),2)</f>
        <v xml:space="preserve"> Uruguay</v>
      </c>
      <c r="J643" s="16" t="str">
        <f>_xlfn.CONCAT(טבלה1[[#This Row],[AI_Companies]]," ",טבלה1[[#This Row],[עמודה1]])</f>
        <v>eidos.ai https://eidos.ai/</v>
      </c>
      <c r="K643" s="12">
        <v>10</v>
      </c>
      <c r="L643" s="12" t="str">
        <f>IF(טבלה1[[#This Row],[עמודה53]]&gt;2000,"Yes","No")</f>
        <v>No</v>
      </c>
      <c r="M643" s="12">
        <v>49</v>
      </c>
      <c r="N643" s="12">
        <f>AVERAGE(טבלה1[[#This Row],[עמודה52]:[עמודה53]])</f>
        <v>29.5</v>
      </c>
      <c r="O643" s="12" t="str">
        <f>IF(טבלה1[[#This Row],[עמודה4]]="&lt; $25 / hr","0$ - $25 / hr",טבלה1[[#This Row],[עמודה4]])</f>
        <v>$50 - $99 / hr</v>
      </c>
      <c r="P643" s="12" t="str" cm="1">
        <f t="array" ref="P643">INDEX(_xlfn.TEXTSPLIT(טבלה1[[#This Row],[עמודה55]],"-"),1)</f>
        <v xml:space="preserve">$50 </v>
      </c>
      <c r="Q643" s="21" t="str" cm="1">
        <f t="array" ref="Q643">INDEX(_xlfn.TEXTSPLIT(INDEX(_xlfn.TEXTSPLIT(טבלה1[[#This Row],[עמודה55]],"-"),2),"/"),1)</f>
        <v xml:space="preserve"> $99 </v>
      </c>
      <c r="R643" s="12">
        <f>AVERAGE(טבלה1[[#This Row],[עמודה59]:[עמודה60]])</f>
        <v>74.5</v>
      </c>
      <c r="S643" s="3">
        <f>VALUE(SUBSTITUTE(טבלה1[[#This Row],[עמודה56]],"$",""))</f>
        <v>50</v>
      </c>
      <c r="T643" s="3">
        <f>VALUE(SUBSTITUTE(טבלה1[[#This Row],[עמודה57]],"$",""))</f>
        <v>99</v>
      </c>
      <c r="U643" s="3" t="str">
        <f>IF(טבלה1[[#This Row],[עמודה58]]&gt;30,"Yes","No")</f>
        <v>Yes</v>
      </c>
    </row>
    <row r="644" spans="1:21" ht="13" x14ac:dyDescent="0.15">
      <c r="A644" s="8" t="s">
        <v>1597</v>
      </c>
      <c r="B644" s="9" t="s">
        <v>1598</v>
      </c>
      <c r="C644" s="9" t="s">
        <v>862</v>
      </c>
      <c r="D644" s="13">
        <v>75000</v>
      </c>
      <c r="E644" s="9" t="s">
        <v>9</v>
      </c>
      <c r="F644" s="9" t="s">
        <v>5</v>
      </c>
      <c r="G644" s="10">
        <v>0.15</v>
      </c>
      <c r="H644" s="11" t="str" cm="1">
        <f t="array" ref="H644">INDEX(_xlfn.TEXTSPLIT(טבלה1[[#This Row],[עמודה2]],","),1)</f>
        <v>Mississauga</v>
      </c>
      <c r="I644" s="12" t="str" cm="1">
        <f t="array" ref="I644">INDEX(_xlfn.TEXTSPLIT(טבלה1[[#This Row],[עמודה2]],","),2)</f>
        <v xml:space="preserve"> Canada</v>
      </c>
      <c r="J644" s="16" t="str">
        <f>_xlfn.CONCAT(טבלה1[[#This Row],[AI_Companies]]," ",טבלה1[[#This Row],[עמודה1]])</f>
        <v>KnoldusInc. https://www.knoldus.com/connect/contact-us</v>
      </c>
      <c r="K644" s="12">
        <v>250</v>
      </c>
      <c r="L644" s="12" t="str">
        <f>IF(טבלה1[[#This Row],[עמודה53]]&gt;2000,"Yes","No")</f>
        <v>No</v>
      </c>
      <c r="M644" s="12">
        <v>999</v>
      </c>
      <c r="N644" s="12">
        <f>AVERAGE(טבלה1[[#This Row],[עמודה52]:[עמודה53]])</f>
        <v>624.5</v>
      </c>
      <c r="O644" s="12" t="str">
        <f>IF(טבלה1[[#This Row],[עמודה4]]="&lt; $25 / hr","0$ - $25 / hr",טבלה1[[#This Row],[עמודה4]])</f>
        <v>$50 - $99 / hr</v>
      </c>
      <c r="P644" s="12" t="str" cm="1">
        <f t="array" ref="P644">INDEX(_xlfn.TEXTSPLIT(טבלה1[[#This Row],[עמודה55]],"-"),1)</f>
        <v xml:space="preserve">$50 </v>
      </c>
      <c r="Q644" s="21" t="str" cm="1">
        <f t="array" ref="Q644">INDEX(_xlfn.TEXTSPLIT(INDEX(_xlfn.TEXTSPLIT(טבלה1[[#This Row],[עמודה55]],"-"),2),"/"),1)</f>
        <v xml:space="preserve"> $99 </v>
      </c>
      <c r="R644" s="12">
        <f>AVERAGE(טבלה1[[#This Row],[עמודה59]:[עמודה60]])</f>
        <v>74.5</v>
      </c>
      <c r="S644" s="3">
        <f>VALUE(SUBSTITUTE(טבלה1[[#This Row],[עמודה56]],"$",""))</f>
        <v>50</v>
      </c>
      <c r="T644" s="3">
        <f>VALUE(SUBSTITUTE(טבלה1[[#This Row],[עמודה57]],"$",""))</f>
        <v>99</v>
      </c>
      <c r="U644" s="3" t="str">
        <f>IF(טבלה1[[#This Row],[עמודה58]]&gt;30,"Yes","No")</f>
        <v>Yes</v>
      </c>
    </row>
    <row r="645" spans="1:21" ht="13" x14ac:dyDescent="0.15">
      <c r="A645" s="8" t="s">
        <v>1599</v>
      </c>
      <c r="B645" s="9" t="s">
        <v>1600</v>
      </c>
      <c r="C645" s="9" t="s">
        <v>311</v>
      </c>
      <c r="D645" s="13">
        <v>50000</v>
      </c>
      <c r="E645" s="9" t="s">
        <v>21</v>
      </c>
      <c r="F645" s="9" t="s">
        <v>29</v>
      </c>
      <c r="G645" s="10">
        <v>0.1</v>
      </c>
      <c r="H645" s="11" t="str" cm="1">
        <f t="array" ref="H645">INDEX(_xlfn.TEXTSPLIT(טבלה1[[#This Row],[עמודה2]],","),1)</f>
        <v>Vancouver</v>
      </c>
      <c r="I645" s="12" t="str" cm="1">
        <f t="array" ref="I645">INDEX(_xlfn.TEXTSPLIT(טבלה1[[#This Row],[עמודה2]],","),2)</f>
        <v xml:space="preserve"> Canada</v>
      </c>
      <c r="J645" s="16" t="str">
        <f>_xlfn.CONCAT(טבלה1[[#This Row],[AI_Companies]]," ",טבלה1[[#This Row],[עמודה1]])</f>
        <v>Convergence https://cctech.io</v>
      </c>
      <c r="K645" s="12">
        <v>10</v>
      </c>
      <c r="L645" s="12" t="str">
        <f>IF(טבלה1[[#This Row],[עמודה53]]&gt;2000,"Yes","No")</f>
        <v>No</v>
      </c>
      <c r="M645" s="12">
        <v>49</v>
      </c>
      <c r="N645" s="12">
        <f>AVERAGE(טבלה1[[#This Row],[עמודה52]:[עמודה53]])</f>
        <v>29.5</v>
      </c>
      <c r="O645" s="12" t="str">
        <f>IF(טבלה1[[#This Row],[עמודה4]]="&lt; $25 / hr","0$ - $25 / hr",טבלה1[[#This Row],[עמודה4]])</f>
        <v>$100 - $149 / hr</v>
      </c>
      <c r="P645" s="12" t="str" cm="1">
        <f t="array" ref="P645">INDEX(_xlfn.TEXTSPLIT(טבלה1[[#This Row],[עמודה55]],"-"),1)</f>
        <v xml:space="preserve">$100 </v>
      </c>
      <c r="Q645" s="21" t="str" cm="1">
        <f t="array" ref="Q645">INDEX(_xlfn.TEXTSPLIT(INDEX(_xlfn.TEXTSPLIT(טבלה1[[#This Row],[עמודה55]],"-"),2),"/"),1)</f>
        <v xml:space="preserve"> $149 </v>
      </c>
      <c r="R645" s="12">
        <f>AVERAGE(טבלה1[[#This Row],[עמודה59]:[עמודה60]])</f>
        <v>124.5</v>
      </c>
      <c r="S645" s="3">
        <f>VALUE(SUBSTITUTE(טבלה1[[#This Row],[עמודה56]],"$",""))</f>
        <v>100</v>
      </c>
      <c r="T645" s="3">
        <f>VALUE(SUBSTITUTE(טבלה1[[#This Row],[עמודה57]],"$",""))</f>
        <v>149</v>
      </c>
      <c r="U645" s="3" t="str">
        <f>IF(טבלה1[[#This Row],[עמודה58]]&gt;30,"Yes","No")</f>
        <v>Yes</v>
      </c>
    </row>
    <row r="646" spans="1:21" ht="13" x14ac:dyDescent="0.15">
      <c r="A646" s="8" t="s">
        <v>1601</v>
      </c>
      <c r="B646" s="9" t="s">
        <v>1602</v>
      </c>
      <c r="C646" s="9" t="s">
        <v>102</v>
      </c>
      <c r="D646" s="13">
        <v>10000</v>
      </c>
      <c r="E646" s="9" t="s">
        <v>21</v>
      </c>
      <c r="F646" s="9" t="s">
        <v>29</v>
      </c>
      <c r="G646" s="10">
        <v>0.65</v>
      </c>
      <c r="H646" s="11" t="str" cm="1">
        <f t="array" ref="H646">INDEX(_xlfn.TEXTSPLIT(טבלה1[[#This Row],[עמודה2]],","),1)</f>
        <v>London</v>
      </c>
      <c r="I646" s="12" t="str" cm="1">
        <f t="array" ref="I646">INDEX(_xlfn.TEXTSPLIT(טבלה1[[#This Row],[עמודה2]],","),2)</f>
        <v xml:space="preserve"> United Kingdom</v>
      </c>
      <c r="J646" s="16" t="str">
        <f>_xlfn.CONCAT(טבלה1[[#This Row],[AI_Companies]]," ",טבלה1[[#This Row],[עמודה1]])</f>
        <v>TheDataAnalysisBureau https://www.t-dab.com</v>
      </c>
      <c r="K646" s="12">
        <v>10</v>
      </c>
      <c r="L646" s="12" t="str">
        <f>IF(טבלה1[[#This Row],[עמודה53]]&gt;2000,"Yes","No")</f>
        <v>No</v>
      </c>
      <c r="M646" s="12">
        <v>49</v>
      </c>
      <c r="N646" s="12">
        <f>AVERAGE(טבלה1[[#This Row],[עמודה52]:[עמודה53]])</f>
        <v>29.5</v>
      </c>
      <c r="O646" s="12" t="str">
        <f>IF(טבלה1[[#This Row],[עמודה4]]="&lt; $25 / hr","0$ - $25 / hr",טבלה1[[#This Row],[עמודה4]])</f>
        <v>$100 - $149 / hr</v>
      </c>
      <c r="P646" s="12" t="str" cm="1">
        <f t="array" ref="P646">INDEX(_xlfn.TEXTSPLIT(טבלה1[[#This Row],[עמודה55]],"-"),1)</f>
        <v xml:space="preserve">$100 </v>
      </c>
      <c r="Q646" s="21" t="str" cm="1">
        <f t="array" ref="Q646">INDEX(_xlfn.TEXTSPLIT(INDEX(_xlfn.TEXTSPLIT(טבלה1[[#This Row],[עמודה55]],"-"),2),"/"),1)</f>
        <v xml:space="preserve"> $149 </v>
      </c>
      <c r="R646" s="12">
        <f>AVERAGE(טבלה1[[#This Row],[עמודה59]:[עמודה60]])</f>
        <v>124.5</v>
      </c>
      <c r="S646" s="3">
        <f>VALUE(SUBSTITUTE(טבלה1[[#This Row],[עמודה56]],"$",""))</f>
        <v>100</v>
      </c>
      <c r="T646" s="3">
        <f>VALUE(SUBSTITUTE(טבלה1[[#This Row],[עמודה57]],"$",""))</f>
        <v>149</v>
      </c>
      <c r="U646" s="3" t="str">
        <f>IF(טבלה1[[#This Row],[עמודה58]]&gt;30,"Yes","No")</f>
        <v>Yes</v>
      </c>
    </row>
    <row r="647" spans="1:21" ht="13" x14ac:dyDescent="0.15">
      <c r="A647" s="8" t="s">
        <v>1603</v>
      </c>
      <c r="B647" s="9" t="s">
        <v>1604</v>
      </c>
      <c r="C647" s="9" t="s">
        <v>1605</v>
      </c>
      <c r="D647" s="13">
        <v>5000</v>
      </c>
      <c r="E647" s="9" t="s">
        <v>9</v>
      </c>
      <c r="F647" s="9" t="s">
        <v>10</v>
      </c>
      <c r="G647" s="10">
        <v>0.1</v>
      </c>
      <c r="H647" s="11" t="str" cm="1">
        <f t="array" ref="H647">INDEX(_xlfn.TEXTSPLIT(טבלה1[[#This Row],[עמודה2]],","),1)</f>
        <v>Dammam</v>
      </c>
      <c r="I647" s="12" t="str" cm="1">
        <f t="array" ref="I647">INDEX(_xlfn.TEXTSPLIT(טבלה1[[#This Row],[עמודה2]],","),2)</f>
        <v xml:space="preserve"> Saudi Arabia</v>
      </c>
      <c r="J647" s="16" t="str">
        <f>_xlfn.CONCAT(טבלה1[[#This Row],[AI_Companies]]," ",טבלה1[[#This Row],[עמודה1]])</f>
        <v>OneTeamUSLLC https://oneteam.us</v>
      </c>
      <c r="K647" s="12">
        <v>50</v>
      </c>
      <c r="L647" s="12" t="str">
        <f>IF(טבלה1[[#This Row],[עמודה53]]&gt;2000,"Yes","No")</f>
        <v>No</v>
      </c>
      <c r="M647" s="12">
        <v>249</v>
      </c>
      <c r="N647" s="12">
        <f>AVERAGE(טבלה1[[#This Row],[עמודה52]:[עמודה53]])</f>
        <v>149.5</v>
      </c>
      <c r="O647" s="12" t="str">
        <f>IF(טבלה1[[#This Row],[עמודה4]]="&lt; $25 / hr","0$ - $25 / hr",טבלה1[[#This Row],[עמודה4]])</f>
        <v>$50 - $99 / hr</v>
      </c>
      <c r="P647" s="12" t="str" cm="1">
        <f t="array" ref="P647">INDEX(_xlfn.TEXTSPLIT(טבלה1[[#This Row],[עמודה55]],"-"),1)</f>
        <v xml:space="preserve">$50 </v>
      </c>
      <c r="Q647" s="21" t="str" cm="1">
        <f t="array" ref="Q647">INDEX(_xlfn.TEXTSPLIT(INDEX(_xlfn.TEXTSPLIT(טבלה1[[#This Row],[עמודה55]],"-"),2),"/"),1)</f>
        <v xml:space="preserve"> $99 </v>
      </c>
      <c r="R647" s="12">
        <f>AVERAGE(טבלה1[[#This Row],[עמודה59]:[עמודה60]])</f>
        <v>74.5</v>
      </c>
      <c r="S647" s="3">
        <f>VALUE(SUBSTITUTE(טבלה1[[#This Row],[עמודה56]],"$",""))</f>
        <v>50</v>
      </c>
      <c r="T647" s="3">
        <f>VALUE(SUBSTITUTE(טבלה1[[#This Row],[עמודה57]],"$",""))</f>
        <v>99</v>
      </c>
      <c r="U647" s="3" t="str">
        <f>IF(טבלה1[[#This Row],[עמודה58]]&gt;30,"Yes","No")</f>
        <v>Yes</v>
      </c>
    </row>
    <row r="648" spans="1:21" ht="13" x14ac:dyDescent="0.15">
      <c r="A648" s="8" t="s">
        <v>1606</v>
      </c>
      <c r="B648" s="9" t="s">
        <v>1607</v>
      </c>
      <c r="C648" s="9" t="s">
        <v>464</v>
      </c>
      <c r="D648" s="13">
        <v>5000</v>
      </c>
      <c r="E648" s="9" t="s">
        <v>33</v>
      </c>
      <c r="F648" s="9" t="s">
        <v>29</v>
      </c>
      <c r="G648" s="10">
        <v>0.2</v>
      </c>
      <c r="H648" s="11" t="str" cm="1">
        <f t="array" ref="H648">INDEX(_xlfn.TEXTSPLIT(טבלה1[[#This Row],[עמודה2]],","),1)</f>
        <v>Lahore</v>
      </c>
      <c r="I648" s="12" t="str" cm="1">
        <f t="array" ref="I648">INDEX(_xlfn.TEXTSPLIT(טבלה1[[#This Row],[עמודה2]],","),2)</f>
        <v xml:space="preserve"> Pakistan</v>
      </c>
      <c r="J648" s="16" t="str">
        <f>_xlfn.CONCAT(טבלה1[[#This Row],[AI_Companies]]," ",טבלה1[[#This Row],[עמודה1]])</f>
        <v>TechmateTechLLC https://techmatetech.com/</v>
      </c>
      <c r="K648" s="12">
        <v>10</v>
      </c>
      <c r="L648" s="12" t="str">
        <f>IF(טבלה1[[#This Row],[עמודה53]]&gt;2000,"Yes","No")</f>
        <v>No</v>
      </c>
      <c r="M648" s="12">
        <v>49</v>
      </c>
      <c r="N648" s="12">
        <f>AVERAGE(טבלה1[[#This Row],[עמודה52]:[עמודה53]])</f>
        <v>29.5</v>
      </c>
      <c r="O648" s="12" t="str">
        <f>IF(טבלה1[[#This Row],[עמודה4]]="&lt; $25 / hr","0$ - $25 / hr",טבלה1[[#This Row],[עמודה4]])</f>
        <v>$25 - $49 / hr</v>
      </c>
      <c r="P648" s="12" t="str" cm="1">
        <f t="array" ref="P648">INDEX(_xlfn.TEXTSPLIT(טבלה1[[#This Row],[עמודה55]],"-"),1)</f>
        <v xml:space="preserve">$25 </v>
      </c>
      <c r="Q648" s="21" t="str" cm="1">
        <f t="array" ref="Q648">INDEX(_xlfn.TEXTSPLIT(INDEX(_xlfn.TEXTSPLIT(טבלה1[[#This Row],[עמודה55]],"-"),2),"/"),1)</f>
        <v xml:space="preserve"> $49 </v>
      </c>
      <c r="R648" s="12">
        <f>AVERAGE(טבלה1[[#This Row],[עמודה59]:[עמודה60]])</f>
        <v>37</v>
      </c>
      <c r="S648" s="3">
        <f>VALUE(SUBSTITUTE(טבלה1[[#This Row],[עמודה56]],"$",""))</f>
        <v>25</v>
      </c>
      <c r="T648" s="3">
        <f>VALUE(SUBSTITUTE(טבלה1[[#This Row],[עמודה57]],"$",""))</f>
        <v>49</v>
      </c>
      <c r="U648" s="3" t="str">
        <f>IF(טבלה1[[#This Row],[עמודה58]]&gt;30,"Yes","No")</f>
        <v>Yes</v>
      </c>
    </row>
    <row r="649" spans="1:21" ht="13" x14ac:dyDescent="0.15">
      <c r="A649" s="8" t="s">
        <v>1608</v>
      </c>
      <c r="B649" s="9" t="s">
        <v>1609</v>
      </c>
      <c r="C649" s="9" t="s">
        <v>1610</v>
      </c>
      <c r="D649" s="13">
        <v>50000</v>
      </c>
      <c r="E649" s="9" t="s">
        <v>57</v>
      </c>
      <c r="F649" s="9" t="s">
        <v>25</v>
      </c>
      <c r="G649" s="10">
        <v>0.1</v>
      </c>
      <c r="H649" s="11" t="str" cm="1">
        <f t="array" ref="H649">INDEX(_xlfn.TEXTSPLIT(טבלה1[[#This Row],[עמודה2]],","),1)</f>
        <v>Leeds</v>
      </c>
      <c r="I649" s="12" t="str" cm="1">
        <f t="array" ref="I649">INDEX(_xlfn.TEXTSPLIT(טבלה1[[#This Row],[עמודה2]],","),2)</f>
        <v xml:space="preserve"> United Kingdom</v>
      </c>
      <c r="J649" s="16" t="str">
        <f>_xlfn.CONCAT(טבלה1[[#This Row],[AI_Companies]]," ",טבלה1[[#This Row],[עמודה1]])</f>
        <v>BJSS https://www.bjss.com/</v>
      </c>
      <c r="K649" s="14">
        <v>1000</v>
      </c>
      <c r="L649" s="12" t="str">
        <f>IF(טבלה1[[#This Row],[עמודה53]]&gt;2000,"Yes","No")</f>
        <v>Yes</v>
      </c>
      <c r="M649" s="14">
        <v>9999</v>
      </c>
      <c r="N649" s="12">
        <f>AVERAGE(טבלה1[[#This Row],[עמודה52]:[עמודה53]])</f>
        <v>5499.5</v>
      </c>
      <c r="O649" s="12" t="str">
        <f>IF(טבלה1[[#This Row],[עמודה4]]="&lt; $25 / hr","0$ - $25 / hr",טבלה1[[#This Row],[עמודה4]])</f>
        <v>$200 - $300 / hr</v>
      </c>
      <c r="P649" s="12" t="str" cm="1">
        <f t="array" ref="P649">INDEX(_xlfn.TEXTSPLIT(טבלה1[[#This Row],[עמודה55]],"-"),1)</f>
        <v xml:space="preserve">$200 </v>
      </c>
      <c r="Q649" s="21" t="str" cm="1">
        <f t="array" ref="Q649">INDEX(_xlfn.TEXTSPLIT(INDEX(_xlfn.TEXTSPLIT(טבלה1[[#This Row],[עמודה55]],"-"),2),"/"),1)</f>
        <v xml:space="preserve"> $300 </v>
      </c>
      <c r="R649" s="12">
        <f>AVERAGE(טבלה1[[#This Row],[עמודה59]:[עמודה60]])</f>
        <v>250</v>
      </c>
      <c r="S649" s="3">
        <f>VALUE(SUBSTITUTE(טבלה1[[#This Row],[עמודה56]],"$",""))</f>
        <v>200</v>
      </c>
      <c r="T649" s="3">
        <f>VALUE(SUBSTITUTE(טבלה1[[#This Row],[עמודה57]],"$",""))</f>
        <v>300</v>
      </c>
      <c r="U649" s="3" t="str">
        <f>IF(טבלה1[[#This Row],[עמודה58]]&gt;30,"Yes","No")</f>
        <v>Yes</v>
      </c>
    </row>
    <row r="650" spans="1:21" ht="13" x14ac:dyDescent="0.15">
      <c r="A650" s="8" t="s">
        <v>1611</v>
      </c>
      <c r="B650" s="9" t="s">
        <v>1612</v>
      </c>
      <c r="C650" s="9" t="s">
        <v>1613</v>
      </c>
      <c r="D650" s="13">
        <v>25000</v>
      </c>
      <c r="E650" s="9" t="s">
        <v>9</v>
      </c>
      <c r="F650" s="9" t="s">
        <v>25</v>
      </c>
      <c r="G650" s="10">
        <v>0.1</v>
      </c>
      <c r="H650" s="11" t="str" cm="1">
        <f t="array" ref="H650">INDEX(_xlfn.TEXTSPLIT(טבלה1[[#This Row],[עמודה2]],","),1)</f>
        <v>Saint Petersburg</v>
      </c>
      <c r="I650" s="12" t="str" cm="1">
        <f t="array" ref="I650">INDEX(_xlfn.TEXTSPLIT(טבלה1[[#This Row],[עמודה2]],","),2)</f>
        <v xml:space="preserve"> FL</v>
      </c>
      <c r="J650" s="16" t="str">
        <f>_xlfn.CONCAT(טבלה1[[#This Row],[AI_Companies]]," ",טבלה1[[#This Row],[עמודה1]])</f>
        <v>NIX https://nix-united.com/services/business-intelligence-services-bi/</v>
      </c>
      <c r="K650" s="14">
        <v>1000</v>
      </c>
      <c r="L650" s="12" t="str">
        <f>IF(טבלה1[[#This Row],[עמודה53]]&gt;2000,"Yes","No")</f>
        <v>Yes</v>
      </c>
      <c r="M650" s="14">
        <v>9999</v>
      </c>
      <c r="N650" s="12">
        <f>AVERAGE(טבלה1[[#This Row],[עמודה52]:[עמודה53]])</f>
        <v>5499.5</v>
      </c>
      <c r="O650" s="12" t="str">
        <f>IF(טבלה1[[#This Row],[עמודה4]]="&lt; $25 / hr","0$ - $25 / hr",טבלה1[[#This Row],[עמודה4]])</f>
        <v>$50 - $99 / hr</v>
      </c>
      <c r="P650" s="12" t="str" cm="1">
        <f t="array" ref="P650">INDEX(_xlfn.TEXTSPLIT(טבלה1[[#This Row],[עמודה55]],"-"),1)</f>
        <v xml:space="preserve">$50 </v>
      </c>
      <c r="Q650" s="21" t="str" cm="1">
        <f t="array" ref="Q650">INDEX(_xlfn.TEXTSPLIT(INDEX(_xlfn.TEXTSPLIT(טבלה1[[#This Row],[עמודה55]],"-"),2),"/"),1)</f>
        <v xml:space="preserve"> $99 </v>
      </c>
      <c r="R650" s="12">
        <f>AVERAGE(טבלה1[[#This Row],[עמודה59]:[עמודה60]])</f>
        <v>74.5</v>
      </c>
      <c r="S650" s="3">
        <f>VALUE(SUBSTITUTE(טבלה1[[#This Row],[עמודה56]],"$",""))</f>
        <v>50</v>
      </c>
      <c r="T650" s="3">
        <f>VALUE(SUBSTITUTE(טבלה1[[#This Row],[עמודה57]],"$",""))</f>
        <v>99</v>
      </c>
      <c r="U650" s="3" t="str">
        <f>IF(טבלה1[[#This Row],[עמודה58]]&gt;30,"Yes","No")</f>
        <v>Yes</v>
      </c>
    </row>
    <row r="651" spans="1:21" ht="13" x14ac:dyDescent="0.15">
      <c r="A651" s="8" t="s">
        <v>1614</v>
      </c>
      <c r="B651" s="9" t="s">
        <v>1615</v>
      </c>
      <c r="C651" s="9" t="s">
        <v>1616</v>
      </c>
      <c r="D651" s="13">
        <v>10000</v>
      </c>
      <c r="E651" s="9" t="s">
        <v>33</v>
      </c>
      <c r="F651" s="9" t="s">
        <v>29</v>
      </c>
      <c r="G651" s="10">
        <v>0.15</v>
      </c>
      <c r="H651" s="11" t="str" cm="1">
        <f t="array" ref="H651">INDEX(_xlfn.TEXTSPLIT(טבלה1[[#This Row],[עמודה2]],","),1)</f>
        <v>Jersey City</v>
      </c>
      <c r="I651" s="12" t="str" cm="1">
        <f t="array" ref="I651">INDEX(_xlfn.TEXTSPLIT(טבלה1[[#This Row],[עמודה2]],","),2)</f>
        <v xml:space="preserve"> NJ</v>
      </c>
      <c r="J651" s="16" t="str">
        <f>_xlfn.CONCAT(טבלה1[[#This Row],[AI_Companies]]," ",טבלה1[[#This Row],[עמודה1]])</f>
        <v>OyelabsTechnologies http://oyelabs.com/</v>
      </c>
      <c r="K651" s="12">
        <v>10</v>
      </c>
      <c r="L651" s="12" t="str">
        <f>IF(טבלה1[[#This Row],[עמודה53]]&gt;2000,"Yes","No")</f>
        <v>No</v>
      </c>
      <c r="M651" s="12">
        <v>49</v>
      </c>
      <c r="N651" s="12">
        <f>AVERAGE(טבלה1[[#This Row],[עמודה52]:[עמודה53]])</f>
        <v>29.5</v>
      </c>
      <c r="O651" s="12" t="str">
        <f>IF(טבלה1[[#This Row],[עמודה4]]="&lt; $25 / hr","0$ - $25 / hr",טבלה1[[#This Row],[עמודה4]])</f>
        <v>$25 - $49 / hr</v>
      </c>
      <c r="P651" s="12" t="str" cm="1">
        <f t="array" ref="P651">INDEX(_xlfn.TEXTSPLIT(טבלה1[[#This Row],[עמודה55]],"-"),1)</f>
        <v xml:space="preserve">$25 </v>
      </c>
      <c r="Q651" s="21" t="str" cm="1">
        <f t="array" ref="Q651">INDEX(_xlfn.TEXTSPLIT(INDEX(_xlfn.TEXTSPLIT(טבלה1[[#This Row],[עמודה55]],"-"),2),"/"),1)</f>
        <v xml:space="preserve"> $49 </v>
      </c>
      <c r="R651" s="12">
        <f>AVERAGE(טבלה1[[#This Row],[עמודה59]:[עמודה60]])</f>
        <v>37</v>
      </c>
      <c r="S651" s="3">
        <f>VALUE(SUBSTITUTE(טבלה1[[#This Row],[עמודה56]],"$",""))</f>
        <v>25</v>
      </c>
      <c r="T651" s="3">
        <f>VALUE(SUBSTITUTE(טבלה1[[#This Row],[עמודה57]],"$",""))</f>
        <v>49</v>
      </c>
      <c r="U651" s="3" t="str">
        <f>IF(טבלה1[[#This Row],[עמודה58]]&gt;30,"Yes","No")</f>
        <v>Yes</v>
      </c>
    </row>
    <row r="652" spans="1:21" ht="13" x14ac:dyDescent="0.15">
      <c r="A652" s="8" t="s">
        <v>1617</v>
      </c>
      <c r="B652" s="9" t="s">
        <v>1618</v>
      </c>
      <c r="C652" s="9" t="s">
        <v>102</v>
      </c>
      <c r="D652" s="13">
        <v>10000</v>
      </c>
      <c r="E652" s="9" t="s">
        <v>9</v>
      </c>
      <c r="F652" s="9" t="s">
        <v>117</v>
      </c>
      <c r="G652" s="10">
        <v>0.25</v>
      </c>
      <c r="H652" s="11" t="str" cm="1">
        <f t="array" ref="H652">INDEX(_xlfn.TEXTSPLIT(טבלה1[[#This Row],[עמודה2]],","),1)</f>
        <v>London</v>
      </c>
      <c r="I652" s="12" t="str" cm="1">
        <f t="array" ref="I652">INDEX(_xlfn.TEXTSPLIT(טבלה1[[#This Row],[עמודה2]],","),2)</f>
        <v xml:space="preserve"> United Kingdom</v>
      </c>
      <c r="J652" s="16" t="str">
        <f>_xlfn.CONCAT(טבלה1[[#This Row],[AI_Companies]]," ",טבלה1[[#This Row],[עמודה1]])</f>
        <v>SprintInnovations https://www.sprint-in.com/</v>
      </c>
      <c r="K652" s="12">
        <v>2</v>
      </c>
      <c r="L652" s="12" t="str">
        <f>IF(טבלה1[[#This Row],[עמודה53]]&gt;2000,"Yes","No")</f>
        <v>No</v>
      </c>
      <c r="M652" s="12">
        <v>9</v>
      </c>
      <c r="N652" s="12">
        <f>AVERAGE(טבלה1[[#This Row],[עמודה52]:[עמודה53]])</f>
        <v>5.5</v>
      </c>
      <c r="O652" s="12" t="str">
        <f>IF(טבלה1[[#This Row],[עמודה4]]="&lt; $25 / hr","0$ - $25 / hr",טבלה1[[#This Row],[עמודה4]])</f>
        <v>$50 - $99 / hr</v>
      </c>
      <c r="P652" s="12" t="str" cm="1">
        <f t="array" ref="P652">INDEX(_xlfn.TEXTSPLIT(טבלה1[[#This Row],[עמודה55]],"-"),1)</f>
        <v xml:space="preserve">$50 </v>
      </c>
      <c r="Q652" s="21" t="str" cm="1">
        <f t="array" ref="Q652">INDEX(_xlfn.TEXTSPLIT(INDEX(_xlfn.TEXTSPLIT(טבלה1[[#This Row],[עמודה55]],"-"),2),"/"),1)</f>
        <v xml:space="preserve"> $99 </v>
      </c>
      <c r="R652" s="12">
        <f>AVERAGE(טבלה1[[#This Row],[עמודה59]:[עמודה60]])</f>
        <v>74.5</v>
      </c>
      <c r="S652" s="3">
        <f>VALUE(SUBSTITUTE(טבלה1[[#This Row],[עמודה56]],"$",""))</f>
        <v>50</v>
      </c>
      <c r="T652" s="3">
        <f>VALUE(SUBSTITUTE(טבלה1[[#This Row],[עמודה57]],"$",""))</f>
        <v>99</v>
      </c>
      <c r="U652" s="3" t="str">
        <f>IF(טבלה1[[#This Row],[עמודה58]]&gt;30,"Yes","No")</f>
        <v>Yes</v>
      </c>
    </row>
    <row r="653" spans="1:21" ht="13" x14ac:dyDescent="0.15">
      <c r="A653" s="8" t="s">
        <v>1619</v>
      </c>
      <c r="B653" s="9" t="s">
        <v>1620</v>
      </c>
      <c r="C653" s="9" t="s">
        <v>102</v>
      </c>
      <c r="D653" s="9" t="s">
        <v>4</v>
      </c>
      <c r="E653" s="9" t="s">
        <v>4</v>
      </c>
      <c r="F653" s="9" t="s">
        <v>29</v>
      </c>
      <c r="G653" s="10">
        <v>1</v>
      </c>
      <c r="H653" s="11" t="str" cm="1">
        <f t="array" ref="H653">INDEX(_xlfn.TEXTSPLIT(טבלה1[[#This Row],[עמודה2]],","),1)</f>
        <v>London</v>
      </c>
      <c r="I653" s="12" t="str" cm="1">
        <f t="array" ref="I653">INDEX(_xlfn.TEXTSPLIT(טבלה1[[#This Row],[עמודה2]],","),2)</f>
        <v xml:space="preserve"> United Kingdom</v>
      </c>
      <c r="J653" s="16" t="str">
        <f>_xlfn.CONCAT(טבלה1[[#This Row],[AI_Companies]]," ",טבלה1[[#This Row],[עמודה1]])</f>
        <v>ubisend https://www.ubisend.com</v>
      </c>
      <c r="K653" s="12">
        <v>10</v>
      </c>
      <c r="L653" s="12" t="str">
        <f>IF(טבלה1[[#This Row],[עמודה53]]&gt;2000,"Yes","No")</f>
        <v>No</v>
      </c>
      <c r="M653" s="12">
        <v>49</v>
      </c>
      <c r="N653" s="12">
        <f>AVERAGE(טבלה1[[#This Row],[עמודה52]:[עמודה53]])</f>
        <v>29.5</v>
      </c>
      <c r="O653" s="12" t="str">
        <f>IF(טבלה1[[#This Row],[עמודה4]]="&lt; $25 / hr","0$ - $25 / hr",טבלה1[[#This Row],[עמודה4]])</f>
        <v>Undisclosed</v>
      </c>
      <c r="P653" s="12" t="str" cm="1">
        <f t="array" ref="P653">INDEX(_xlfn.TEXTSPLIT(טבלה1[[#This Row],[עמודה55]],"-"),1)</f>
        <v>Undisclosed</v>
      </c>
      <c r="Q653" s="21" t="e" cm="1">
        <f t="array" ref="Q653">INDEX(_xlfn.TEXTSPLIT(INDEX(_xlfn.TEXTSPLIT(טבלה1[[#This Row],[עמודה55]],"-"),2),"/"),1)</f>
        <v>#REF!</v>
      </c>
      <c r="R653" s="12" t="e">
        <f>AVERAGE(טבלה1[[#This Row],[עמודה59]:[עמודה60]])</f>
        <v>#VALUE!</v>
      </c>
      <c r="S653" s="3" t="e">
        <f>VALUE(SUBSTITUTE(טבלה1[[#This Row],[עמודה56]],"$",""))</f>
        <v>#VALUE!</v>
      </c>
      <c r="T653" s="3" t="e">
        <f>VALUE(SUBSTITUTE(טבלה1[[#This Row],[עמודה57]],"$",""))</f>
        <v>#REF!</v>
      </c>
      <c r="U653" s="3" t="e">
        <f>IF(טבלה1[[#This Row],[עמודה58]]&gt;30,"Yes","No")</f>
        <v>#VALUE!</v>
      </c>
    </row>
    <row r="654" spans="1:21" ht="13" x14ac:dyDescent="0.15">
      <c r="A654" s="8" t="s">
        <v>1621</v>
      </c>
      <c r="B654" s="9" t="s">
        <v>1622</v>
      </c>
      <c r="C654" s="9" t="s">
        <v>1623</v>
      </c>
      <c r="D654" s="9" t="s">
        <v>4</v>
      </c>
      <c r="E654" s="9" t="s">
        <v>4</v>
      </c>
      <c r="F654" s="9" t="s">
        <v>10</v>
      </c>
      <c r="G654" s="10">
        <v>1</v>
      </c>
      <c r="H654" s="11" t="str" cm="1">
        <f t="array" ref="H654">INDEX(_xlfn.TEXTSPLIT(טבלה1[[#This Row],[עמודה2]],","),1)</f>
        <v>Montreal</v>
      </c>
      <c r="I654" s="12" t="str" cm="1">
        <f t="array" ref="I654">INDEX(_xlfn.TEXTSPLIT(טבלה1[[#This Row],[עמודה2]],","),2)</f>
        <v xml:space="preserve"> Canada</v>
      </c>
      <c r="J654" s="16" t="str">
        <f>_xlfn.CONCAT(טבלה1[[#This Row],[AI_Companies]]," ",טבלה1[[#This Row],[עמודה1]])</f>
        <v>ElementAI https://www.elementai.com/en/</v>
      </c>
      <c r="K654" s="12">
        <v>50</v>
      </c>
      <c r="L654" s="12" t="str">
        <f>IF(טבלה1[[#This Row],[עמודה53]]&gt;2000,"Yes","No")</f>
        <v>No</v>
      </c>
      <c r="M654" s="12">
        <v>249</v>
      </c>
      <c r="N654" s="12">
        <f>AVERAGE(טבלה1[[#This Row],[עמודה52]:[עמודה53]])</f>
        <v>149.5</v>
      </c>
      <c r="O654" s="12" t="str">
        <f>IF(טבלה1[[#This Row],[עמודה4]]="&lt; $25 / hr","0$ - $25 / hr",טבלה1[[#This Row],[עמודה4]])</f>
        <v>Undisclosed</v>
      </c>
      <c r="P654" s="12" t="str" cm="1">
        <f t="array" ref="P654">INDEX(_xlfn.TEXTSPLIT(טבלה1[[#This Row],[עמודה55]],"-"),1)</f>
        <v>Undisclosed</v>
      </c>
      <c r="Q654" s="21" t="e" cm="1">
        <f t="array" ref="Q654">INDEX(_xlfn.TEXTSPLIT(INDEX(_xlfn.TEXTSPLIT(טבלה1[[#This Row],[עמודה55]],"-"),2),"/"),1)</f>
        <v>#REF!</v>
      </c>
      <c r="R654" s="12" t="e">
        <f>AVERAGE(טבלה1[[#This Row],[עמודה59]:[עמודה60]])</f>
        <v>#VALUE!</v>
      </c>
      <c r="S654" s="3" t="e">
        <f>VALUE(SUBSTITUTE(טבלה1[[#This Row],[עמודה56]],"$",""))</f>
        <v>#VALUE!</v>
      </c>
      <c r="T654" s="3" t="e">
        <f>VALUE(SUBSTITUTE(טבלה1[[#This Row],[עמודה57]],"$",""))</f>
        <v>#REF!</v>
      </c>
      <c r="U654" s="3" t="e">
        <f>IF(טבלה1[[#This Row],[עמודה58]]&gt;30,"Yes","No")</f>
        <v>#VALUE!</v>
      </c>
    </row>
    <row r="655" spans="1:21" ht="13" x14ac:dyDescent="0.15">
      <c r="A655" s="8" t="s">
        <v>1624</v>
      </c>
      <c r="B655" s="9" t="s">
        <v>1625</v>
      </c>
      <c r="C655" s="9" t="s">
        <v>66</v>
      </c>
      <c r="D655" s="9" t="s">
        <v>4</v>
      </c>
      <c r="E655" s="9" t="s">
        <v>4</v>
      </c>
      <c r="F655" s="9" t="s">
        <v>10</v>
      </c>
      <c r="G655" s="10">
        <v>1</v>
      </c>
      <c r="H655" s="11" t="str" cm="1">
        <f t="array" ref="H655">INDEX(_xlfn.TEXTSPLIT(טבלה1[[#This Row],[עמודה2]],","),1)</f>
        <v>Toronto</v>
      </c>
      <c r="I655" s="12" t="str" cm="1">
        <f t="array" ref="I655">INDEX(_xlfn.TEXTSPLIT(טבלה1[[#This Row],[עמודה2]],","),2)</f>
        <v xml:space="preserve"> Canada</v>
      </c>
      <c r="J655" s="16" t="str">
        <f>_xlfn.CONCAT(טבלה1[[#This Row],[AI_Companies]]," ",טבלה1[[#This Row],[עמודה1]])</f>
        <v>DatawatchAngoss http://www.angoss.com/</v>
      </c>
      <c r="K655" s="12">
        <v>50</v>
      </c>
      <c r="L655" s="12" t="str">
        <f>IF(טבלה1[[#This Row],[עמודה53]]&gt;2000,"Yes","No")</f>
        <v>No</v>
      </c>
      <c r="M655" s="12">
        <v>249</v>
      </c>
      <c r="N655" s="12">
        <f>AVERAGE(טבלה1[[#This Row],[עמודה52]:[עמודה53]])</f>
        <v>149.5</v>
      </c>
      <c r="O655" s="12" t="str">
        <f>IF(טבלה1[[#This Row],[עמודה4]]="&lt; $25 / hr","0$ - $25 / hr",טבלה1[[#This Row],[עמודה4]])</f>
        <v>Undisclosed</v>
      </c>
      <c r="P655" s="12" t="str" cm="1">
        <f t="array" ref="P655">INDEX(_xlfn.TEXTSPLIT(טבלה1[[#This Row],[עמודה55]],"-"),1)</f>
        <v>Undisclosed</v>
      </c>
      <c r="Q655" s="21" t="e" cm="1">
        <f t="array" ref="Q655">INDEX(_xlfn.TEXTSPLIT(INDEX(_xlfn.TEXTSPLIT(טבלה1[[#This Row],[עמודה55]],"-"),2),"/"),1)</f>
        <v>#REF!</v>
      </c>
      <c r="R655" s="12" t="e">
        <f>AVERAGE(טבלה1[[#This Row],[עמודה59]:[עמודה60]])</f>
        <v>#VALUE!</v>
      </c>
      <c r="S655" s="3" t="e">
        <f>VALUE(SUBSTITUTE(טבלה1[[#This Row],[עמודה56]],"$",""))</f>
        <v>#VALUE!</v>
      </c>
      <c r="T655" s="3" t="e">
        <f>VALUE(SUBSTITUTE(טבלה1[[#This Row],[עמודה57]],"$",""))</f>
        <v>#REF!</v>
      </c>
      <c r="U655" s="3" t="e">
        <f>IF(טבלה1[[#This Row],[עמודה58]]&gt;30,"Yes","No")</f>
        <v>#VALUE!</v>
      </c>
    </row>
    <row r="656" spans="1:21" ht="13" x14ac:dyDescent="0.15">
      <c r="A656" s="8" t="s">
        <v>1626</v>
      </c>
      <c r="B656" s="9" t="s">
        <v>1627</v>
      </c>
      <c r="C656" s="9" t="s">
        <v>1628</v>
      </c>
      <c r="D656" s="9" t="s">
        <v>4</v>
      </c>
      <c r="E656" s="9" t="s">
        <v>4</v>
      </c>
      <c r="F656" s="9" t="s">
        <v>29</v>
      </c>
      <c r="G656" s="10">
        <v>1</v>
      </c>
      <c r="H656" s="11" t="str" cm="1">
        <f t="array" ref="H656">INDEX(_xlfn.TEXTSPLIT(טבלה1[[#This Row],[עמודה2]],","),1)</f>
        <v>Dublin 8</v>
      </c>
      <c r="I656" s="12" t="str" cm="1">
        <f t="array" ref="I656">INDEX(_xlfn.TEXTSPLIT(טבלה1[[#This Row],[עמודה2]],","),2)</f>
        <v xml:space="preserve"> Ireland</v>
      </c>
      <c r="J656" s="16" t="str">
        <f>_xlfn.CONCAT(טבלה1[[#This Row],[AI_Companies]]," ",טבלה1[[#This Row],[עמודה1]])</f>
        <v>SoapBoxLabs http://www.soapboxlabs.com/</v>
      </c>
      <c r="K656" s="12">
        <v>10</v>
      </c>
      <c r="L656" s="12" t="str">
        <f>IF(טבלה1[[#This Row],[עמודה53]]&gt;2000,"Yes","No")</f>
        <v>No</v>
      </c>
      <c r="M656" s="12">
        <v>49</v>
      </c>
      <c r="N656" s="12">
        <f>AVERAGE(טבלה1[[#This Row],[עמודה52]:[עמודה53]])</f>
        <v>29.5</v>
      </c>
      <c r="O656" s="12" t="str">
        <f>IF(טבלה1[[#This Row],[עמודה4]]="&lt; $25 / hr","0$ - $25 / hr",טבלה1[[#This Row],[עמודה4]])</f>
        <v>Undisclosed</v>
      </c>
      <c r="P656" s="12" t="str" cm="1">
        <f t="array" ref="P656">INDEX(_xlfn.TEXTSPLIT(טבלה1[[#This Row],[עמודה55]],"-"),1)</f>
        <v>Undisclosed</v>
      </c>
      <c r="Q656" s="21" t="e" cm="1">
        <f t="array" ref="Q656">INDEX(_xlfn.TEXTSPLIT(INDEX(_xlfn.TEXTSPLIT(טבלה1[[#This Row],[עמודה55]],"-"),2),"/"),1)</f>
        <v>#REF!</v>
      </c>
      <c r="R656" s="12" t="e">
        <f>AVERAGE(טבלה1[[#This Row],[עמודה59]:[עמודה60]])</f>
        <v>#VALUE!</v>
      </c>
      <c r="S656" s="3" t="e">
        <f>VALUE(SUBSTITUTE(טבלה1[[#This Row],[עמודה56]],"$",""))</f>
        <v>#VALUE!</v>
      </c>
      <c r="T656" s="3" t="e">
        <f>VALUE(SUBSTITUTE(טבלה1[[#This Row],[עמודה57]],"$",""))</f>
        <v>#REF!</v>
      </c>
      <c r="U656" s="3" t="e">
        <f>IF(טבלה1[[#This Row],[עמודה58]]&gt;30,"Yes","No")</f>
        <v>#VALUE!</v>
      </c>
    </row>
    <row r="657" spans="1:21" ht="13" x14ac:dyDescent="0.15">
      <c r="A657" s="8" t="s">
        <v>1629</v>
      </c>
      <c r="B657" s="9" t="s">
        <v>1630</v>
      </c>
      <c r="C657" s="9" t="s">
        <v>8</v>
      </c>
      <c r="D657" s="9" t="s">
        <v>4</v>
      </c>
      <c r="E657" s="9" t="s">
        <v>4</v>
      </c>
      <c r="F657" s="9" t="s">
        <v>10</v>
      </c>
      <c r="G657" s="10">
        <v>1</v>
      </c>
      <c r="H657" s="11" t="str" cm="1">
        <f t="array" ref="H657">INDEX(_xlfn.TEXTSPLIT(טבלה1[[#This Row],[עמודה2]],","),1)</f>
        <v>Austin</v>
      </c>
      <c r="I657" s="12" t="str" cm="1">
        <f t="array" ref="I657">INDEX(_xlfn.TEXTSPLIT(טבלה1[[#This Row],[עמודה2]],","),2)</f>
        <v xml:space="preserve"> TX</v>
      </c>
      <c r="J657" s="16" t="str">
        <f>_xlfn.CONCAT(טבלה1[[#This Row],[AI_Companies]]," ",טבלה1[[#This Row],[עמודה1]])</f>
        <v>SparkCognition,Inc. https://www.sparkcognition.com/</v>
      </c>
      <c r="K657" s="12">
        <v>50</v>
      </c>
      <c r="L657" s="12" t="str">
        <f>IF(טבלה1[[#This Row],[עמודה53]]&gt;2000,"Yes","No")</f>
        <v>No</v>
      </c>
      <c r="M657" s="12">
        <v>249</v>
      </c>
      <c r="N657" s="12">
        <f>AVERAGE(טבלה1[[#This Row],[עמודה52]:[עמודה53]])</f>
        <v>149.5</v>
      </c>
      <c r="O657" s="12" t="str">
        <f>IF(טבלה1[[#This Row],[עמודה4]]="&lt; $25 / hr","0$ - $25 / hr",טבלה1[[#This Row],[עמודה4]])</f>
        <v>Undisclosed</v>
      </c>
      <c r="P657" s="12" t="str" cm="1">
        <f t="array" ref="P657">INDEX(_xlfn.TEXTSPLIT(טבלה1[[#This Row],[עמודה55]],"-"),1)</f>
        <v>Undisclosed</v>
      </c>
      <c r="Q657" s="21" t="e" cm="1">
        <f t="array" ref="Q657">INDEX(_xlfn.TEXTSPLIT(INDEX(_xlfn.TEXTSPLIT(טבלה1[[#This Row],[עמודה55]],"-"),2),"/"),1)</f>
        <v>#REF!</v>
      </c>
      <c r="R657" s="12" t="e">
        <f>AVERAGE(טבלה1[[#This Row],[עמודה59]:[עמודה60]])</f>
        <v>#VALUE!</v>
      </c>
      <c r="S657" s="3" t="e">
        <f>VALUE(SUBSTITUTE(טבלה1[[#This Row],[עמודה56]],"$",""))</f>
        <v>#VALUE!</v>
      </c>
      <c r="T657" s="3" t="e">
        <f>VALUE(SUBSTITUTE(טבלה1[[#This Row],[עמודה57]],"$",""))</f>
        <v>#REF!</v>
      </c>
      <c r="U657" s="3" t="e">
        <f>IF(טבלה1[[#This Row],[עמודה58]]&gt;30,"Yes","No")</f>
        <v>#VALUE!</v>
      </c>
    </row>
    <row r="658" spans="1:21" ht="13" x14ac:dyDescent="0.15">
      <c r="A658" s="8" t="s">
        <v>1631</v>
      </c>
      <c r="B658" s="9" t="s">
        <v>1632</v>
      </c>
      <c r="C658" s="9" t="s">
        <v>102</v>
      </c>
      <c r="D658" s="9" t="s">
        <v>4</v>
      </c>
      <c r="E658" s="9" t="s">
        <v>4</v>
      </c>
      <c r="F658" s="9" t="s">
        <v>10</v>
      </c>
      <c r="G658" s="10">
        <v>0.6</v>
      </c>
      <c r="H658" s="11" t="str" cm="1">
        <f t="array" ref="H658">INDEX(_xlfn.TEXTSPLIT(טבלה1[[#This Row],[עמודה2]],","),1)</f>
        <v>London</v>
      </c>
      <c r="I658" s="12" t="str" cm="1">
        <f t="array" ref="I658">INDEX(_xlfn.TEXTSPLIT(טבלה1[[#This Row],[עמודה2]],","),2)</f>
        <v xml:space="preserve"> United Kingdom</v>
      </c>
      <c r="J658" s="16" t="str">
        <f>_xlfn.CONCAT(טבלה1[[#This Row],[AI_Companies]]," ",טבלה1[[#This Row],[עמודה1]])</f>
        <v>BenevolentAI https://benevolent.ai/</v>
      </c>
      <c r="K658" s="12">
        <v>50</v>
      </c>
      <c r="L658" s="12" t="str">
        <f>IF(טבלה1[[#This Row],[עמודה53]]&gt;2000,"Yes","No")</f>
        <v>No</v>
      </c>
      <c r="M658" s="12">
        <v>249</v>
      </c>
      <c r="N658" s="12">
        <f>AVERAGE(טבלה1[[#This Row],[עמודה52]:[עמודה53]])</f>
        <v>149.5</v>
      </c>
      <c r="O658" s="12" t="str">
        <f>IF(טבלה1[[#This Row],[עמודה4]]="&lt; $25 / hr","0$ - $25 / hr",טבלה1[[#This Row],[עמודה4]])</f>
        <v>Undisclosed</v>
      </c>
      <c r="P658" s="12" t="str" cm="1">
        <f t="array" ref="P658">INDEX(_xlfn.TEXTSPLIT(טבלה1[[#This Row],[עמודה55]],"-"),1)</f>
        <v>Undisclosed</v>
      </c>
      <c r="Q658" s="21" t="e" cm="1">
        <f t="array" ref="Q658">INDEX(_xlfn.TEXTSPLIT(INDEX(_xlfn.TEXTSPLIT(טבלה1[[#This Row],[עמודה55]],"-"),2),"/"),1)</f>
        <v>#REF!</v>
      </c>
      <c r="R658" s="12" t="e">
        <f>AVERAGE(טבלה1[[#This Row],[עמודה59]:[עמודה60]])</f>
        <v>#VALUE!</v>
      </c>
      <c r="S658" s="3" t="e">
        <f>VALUE(SUBSTITUTE(טבלה1[[#This Row],[עמודה56]],"$",""))</f>
        <v>#VALUE!</v>
      </c>
      <c r="T658" s="3" t="e">
        <f>VALUE(SUBSTITUTE(טבלה1[[#This Row],[עמודה57]],"$",""))</f>
        <v>#REF!</v>
      </c>
      <c r="U658" s="3" t="e">
        <f>IF(טבלה1[[#This Row],[עמודה58]]&gt;30,"Yes","No")</f>
        <v>#VALUE!</v>
      </c>
    </row>
    <row r="659" spans="1:21" ht="13" x14ac:dyDescent="0.15">
      <c r="A659" s="8" t="s">
        <v>1633</v>
      </c>
      <c r="B659" s="9" t="s">
        <v>1634</v>
      </c>
      <c r="C659" s="9" t="s">
        <v>102</v>
      </c>
      <c r="D659" s="9" t="s">
        <v>4</v>
      </c>
      <c r="E659" s="9" t="s">
        <v>4</v>
      </c>
      <c r="F659" s="9" t="s">
        <v>10</v>
      </c>
      <c r="G659" s="10">
        <v>0.6</v>
      </c>
      <c r="H659" s="11" t="str" cm="1">
        <f t="array" ref="H659">INDEX(_xlfn.TEXTSPLIT(טבלה1[[#This Row],[עמודה2]],","),1)</f>
        <v>London</v>
      </c>
      <c r="I659" s="12" t="str" cm="1">
        <f t="array" ref="I659">INDEX(_xlfn.TEXTSPLIT(טבלה1[[#This Row],[עמודה2]],","),2)</f>
        <v xml:space="preserve"> United Kingdom</v>
      </c>
      <c r="J659" s="16" t="str">
        <f>_xlfn.CONCAT(טבלה1[[#This Row],[AI_Companies]]," ",טבלה1[[#This Row],[עמודה1]])</f>
        <v>Callsign https://www.callsign.com/</v>
      </c>
      <c r="K659" s="12">
        <v>50</v>
      </c>
      <c r="L659" s="12" t="str">
        <f>IF(טבלה1[[#This Row],[עמודה53]]&gt;2000,"Yes","No")</f>
        <v>No</v>
      </c>
      <c r="M659" s="12">
        <v>249</v>
      </c>
      <c r="N659" s="12">
        <f>AVERAGE(טבלה1[[#This Row],[עמודה52]:[עמודה53]])</f>
        <v>149.5</v>
      </c>
      <c r="O659" s="12" t="str">
        <f>IF(טבלה1[[#This Row],[עמודה4]]="&lt; $25 / hr","0$ - $25 / hr",טבלה1[[#This Row],[עמודה4]])</f>
        <v>Undisclosed</v>
      </c>
      <c r="P659" s="12" t="str" cm="1">
        <f t="array" ref="P659">INDEX(_xlfn.TEXTSPLIT(טבלה1[[#This Row],[עמודה55]],"-"),1)</f>
        <v>Undisclosed</v>
      </c>
      <c r="Q659" s="21" t="e" cm="1">
        <f t="array" ref="Q659">INDEX(_xlfn.TEXTSPLIT(INDEX(_xlfn.TEXTSPLIT(טבלה1[[#This Row],[עמודה55]],"-"),2),"/"),1)</f>
        <v>#REF!</v>
      </c>
      <c r="R659" s="12" t="e">
        <f>AVERAGE(טבלה1[[#This Row],[עמודה59]:[עמודה60]])</f>
        <v>#VALUE!</v>
      </c>
      <c r="S659" s="3" t="e">
        <f>VALUE(SUBSTITUTE(טבלה1[[#This Row],[עמודה56]],"$",""))</f>
        <v>#VALUE!</v>
      </c>
      <c r="T659" s="3" t="e">
        <f>VALUE(SUBSTITUTE(טבלה1[[#This Row],[עמודה57]],"$",""))</f>
        <v>#REF!</v>
      </c>
      <c r="U659" s="3" t="e">
        <f>IF(טבלה1[[#This Row],[עמודה58]]&gt;30,"Yes","No")</f>
        <v>#VALUE!</v>
      </c>
    </row>
    <row r="660" spans="1:21" ht="13" x14ac:dyDescent="0.15">
      <c r="A660" s="8" t="s">
        <v>1635</v>
      </c>
      <c r="B660" s="9" t="s">
        <v>1636</v>
      </c>
      <c r="C660" s="9" t="s">
        <v>1441</v>
      </c>
      <c r="D660" s="9" t="s">
        <v>4</v>
      </c>
      <c r="E660" s="9" t="s">
        <v>4</v>
      </c>
      <c r="F660" s="9" t="s">
        <v>10</v>
      </c>
      <c r="G660" s="10">
        <v>1</v>
      </c>
      <c r="H660" s="11" t="str" cm="1">
        <f t="array" ref="H660">INDEX(_xlfn.TEXTSPLIT(טבלה1[[#This Row],[עמודה2]],","),1)</f>
        <v>Toronto</v>
      </c>
      <c r="I660" s="12" t="str" cm="1">
        <f t="array" ref="I660">INDEX(_xlfn.TEXTSPLIT(טבלה1[[#This Row],[עמודה2]],","),2)</f>
        <v xml:space="preserve"> ON</v>
      </c>
      <c r="J660" s="16" t="str">
        <f>_xlfn.CONCAT(טבלה1[[#This Row],[AI_Companies]]," ",טבלה1[[#This Row],[עמודה1]])</f>
        <v>Dessa https://www.dessa.com</v>
      </c>
      <c r="K660" s="12">
        <v>50</v>
      </c>
      <c r="L660" s="12" t="str">
        <f>IF(טבלה1[[#This Row],[עמודה53]]&gt;2000,"Yes","No")</f>
        <v>No</v>
      </c>
      <c r="M660" s="12">
        <v>249</v>
      </c>
      <c r="N660" s="12">
        <f>AVERAGE(טבלה1[[#This Row],[עמודה52]:[עמודה53]])</f>
        <v>149.5</v>
      </c>
      <c r="O660" s="12" t="str">
        <f>IF(טבלה1[[#This Row],[עמודה4]]="&lt; $25 / hr","0$ - $25 / hr",טבלה1[[#This Row],[עמודה4]])</f>
        <v>Undisclosed</v>
      </c>
      <c r="P660" s="12" t="str" cm="1">
        <f t="array" ref="P660">INDEX(_xlfn.TEXTSPLIT(טבלה1[[#This Row],[עמודה55]],"-"),1)</f>
        <v>Undisclosed</v>
      </c>
      <c r="Q660" s="21" t="e" cm="1">
        <f t="array" ref="Q660">INDEX(_xlfn.TEXTSPLIT(INDEX(_xlfn.TEXTSPLIT(טבלה1[[#This Row],[עמודה55]],"-"),2),"/"),1)</f>
        <v>#REF!</v>
      </c>
      <c r="R660" s="12" t="e">
        <f>AVERAGE(טבלה1[[#This Row],[עמודה59]:[עמודה60]])</f>
        <v>#VALUE!</v>
      </c>
      <c r="S660" s="3" t="e">
        <f>VALUE(SUBSTITUTE(טבלה1[[#This Row],[עמודה56]],"$",""))</f>
        <v>#VALUE!</v>
      </c>
      <c r="T660" s="3" t="e">
        <f>VALUE(SUBSTITUTE(טבלה1[[#This Row],[עמודה57]],"$",""))</f>
        <v>#REF!</v>
      </c>
      <c r="U660" s="3" t="e">
        <f>IF(טבלה1[[#This Row],[עמודה58]]&gt;30,"Yes","No")</f>
        <v>#VALUE!</v>
      </c>
    </row>
    <row r="661" spans="1:21" ht="13" x14ac:dyDescent="0.15">
      <c r="A661" s="8" t="s">
        <v>1637</v>
      </c>
      <c r="B661" s="9" t="s">
        <v>1638</v>
      </c>
      <c r="C661" s="9" t="s">
        <v>102</v>
      </c>
      <c r="D661" s="9" t="s">
        <v>4</v>
      </c>
      <c r="E661" s="9" t="s">
        <v>4</v>
      </c>
      <c r="F661" s="9" t="s">
        <v>29</v>
      </c>
      <c r="G661" s="10">
        <v>1</v>
      </c>
      <c r="H661" s="11" t="str" cm="1">
        <f t="array" ref="H661">INDEX(_xlfn.TEXTSPLIT(טבלה1[[#This Row],[עמודה2]],","),1)</f>
        <v>London</v>
      </c>
      <c r="I661" s="12" t="str" cm="1">
        <f t="array" ref="I661">INDEX(_xlfn.TEXTSPLIT(טבלה1[[#This Row],[עמודה2]],","),2)</f>
        <v xml:space="preserve"> United Kingdom</v>
      </c>
      <c r="J661" s="16" t="str">
        <f>_xlfn.CONCAT(טבלה1[[#This Row],[AI_Companies]]," ",טבלה1[[#This Row],[עמודה1]])</f>
        <v>GraknLabs https://grakn.ai/</v>
      </c>
      <c r="K661" s="12">
        <v>10</v>
      </c>
      <c r="L661" s="12" t="str">
        <f>IF(טבלה1[[#This Row],[עמודה53]]&gt;2000,"Yes","No")</f>
        <v>No</v>
      </c>
      <c r="M661" s="12">
        <v>49</v>
      </c>
      <c r="N661" s="12">
        <f>AVERAGE(טבלה1[[#This Row],[עמודה52]:[עמודה53]])</f>
        <v>29.5</v>
      </c>
      <c r="O661" s="12" t="str">
        <f>IF(טבלה1[[#This Row],[עמודה4]]="&lt; $25 / hr","0$ - $25 / hr",טבלה1[[#This Row],[עמודה4]])</f>
        <v>Undisclosed</v>
      </c>
      <c r="P661" s="12" t="str" cm="1">
        <f t="array" ref="P661">INDEX(_xlfn.TEXTSPLIT(טבלה1[[#This Row],[עמודה55]],"-"),1)</f>
        <v>Undisclosed</v>
      </c>
      <c r="Q661" s="21" t="e" cm="1">
        <f t="array" ref="Q661">INDEX(_xlfn.TEXTSPLIT(INDEX(_xlfn.TEXTSPLIT(טבלה1[[#This Row],[עמודה55]],"-"),2),"/"),1)</f>
        <v>#REF!</v>
      </c>
      <c r="R661" s="12" t="e">
        <f>AVERAGE(טבלה1[[#This Row],[עמודה59]:[עמודה60]])</f>
        <v>#VALUE!</v>
      </c>
      <c r="S661" s="3" t="e">
        <f>VALUE(SUBSTITUTE(טבלה1[[#This Row],[עמודה56]],"$",""))</f>
        <v>#VALUE!</v>
      </c>
      <c r="T661" s="3" t="e">
        <f>VALUE(SUBSTITUTE(טבלה1[[#This Row],[עמודה57]],"$",""))</f>
        <v>#REF!</v>
      </c>
      <c r="U661" s="3" t="e">
        <f>IF(טבלה1[[#This Row],[עמודה58]]&gt;30,"Yes","No")</f>
        <v>#VALUE!</v>
      </c>
    </row>
    <row r="662" spans="1:21" ht="13" x14ac:dyDescent="0.15">
      <c r="A662" s="8" t="s">
        <v>1639</v>
      </c>
      <c r="B662" s="9" t="s">
        <v>1640</v>
      </c>
      <c r="C662" s="9" t="s">
        <v>102</v>
      </c>
      <c r="D662" s="9" t="s">
        <v>4</v>
      </c>
      <c r="E662" s="9" t="s">
        <v>4</v>
      </c>
      <c r="F662" s="9" t="s">
        <v>29</v>
      </c>
      <c r="G662" s="10">
        <v>1</v>
      </c>
      <c r="H662" s="11" t="str" cm="1">
        <f t="array" ref="H662">INDEX(_xlfn.TEXTSPLIT(טבלה1[[#This Row],[עמודה2]],","),1)</f>
        <v>London</v>
      </c>
      <c r="I662" s="12" t="str" cm="1">
        <f t="array" ref="I662">INDEX(_xlfn.TEXTSPLIT(טבלה1[[#This Row],[עמודה2]],","),2)</f>
        <v xml:space="preserve"> United Kingdom</v>
      </c>
      <c r="J662" s="16" t="str">
        <f>_xlfn.CONCAT(טבלה1[[#This Row],[AI_Companies]]," ",טבלה1[[#This Row],[עמודה1]])</f>
        <v>CleoAI-we'rehiring https://www.meetcleo.com/</v>
      </c>
      <c r="K662" s="12">
        <v>10</v>
      </c>
      <c r="L662" s="12" t="str">
        <f>IF(טבלה1[[#This Row],[עמודה53]]&gt;2000,"Yes","No")</f>
        <v>No</v>
      </c>
      <c r="M662" s="12">
        <v>49</v>
      </c>
      <c r="N662" s="12">
        <f>AVERAGE(טבלה1[[#This Row],[עמודה52]:[עמודה53]])</f>
        <v>29.5</v>
      </c>
      <c r="O662" s="12" t="str">
        <f>IF(טבלה1[[#This Row],[עמודה4]]="&lt; $25 / hr","0$ - $25 / hr",טבלה1[[#This Row],[עמודה4]])</f>
        <v>Undisclosed</v>
      </c>
      <c r="P662" s="12" t="str" cm="1">
        <f t="array" ref="P662">INDEX(_xlfn.TEXTSPLIT(טבלה1[[#This Row],[עמודה55]],"-"),1)</f>
        <v>Undisclosed</v>
      </c>
      <c r="Q662" s="21" t="e" cm="1">
        <f t="array" ref="Q662">INDEX(_xlfn.TEXTSPLIT(INDEX(_xlfn.TEXTSPLIT(טבלה1[[#This Row],[עמודה55]],"-"),2),"/"),1)</f>
        <v>#REF!</v>
      </c>
      <c r="R662" s="12" t="e">
        <f>AVERAGE(טבלה1[[#This Row],[עמודה59]:[עמודה60]])</f>
        <v>#VALUE!</v>
      </c>
      <c r="S662" s="3" t="e">
        <f>VALUE(SUBSTITUTE(טבלה1[[#This Row],[עמודה56]],"$",""))</f>
        <v>#VALUE!</v>
      </c>
      <c r="T662" s="3" t="e">
        <f>VALUE(SUBSTITUTE(טבלה1[[#This Row],[עמודה57]],"$",""))</f>
        <v>#REF!</v>
      </c>
      <c r="U662" s="3" t="e">
        <f>IF(טבלה1[[#This Row],[עמודה58]]&gt;30,"Yes","No")</f>
        <v>#VALUE!</v>
      </c>
    </row>
    <row r="663" spans="1:21" ht="13" x14ac:dyDescent="0.15">
      <c r="A663" s="8" t="s">
        <v>1641</v>
      </c>
      <c r="B663" s="9" t="s">
        <v>1642</v>
      </c>
      <c r="C663" s="9" t="s">
        <v>102</v>
      </c>
      <c r="D663" s="9" t="s">
        <v>4</v>
      </c>
      <c r="E663" s="9" t="s">
        <v>4</v>
      </c>
      <c r="F663" s="9" t="s">
        <v>29</v>
      </c>
      <c r="G663" s="10">
        <v>0.7</v>
      </c>
      <c r="H663" s="11" t="str" cm="1">
        <f t="array" ref="H663">INDEX(_xlfn.TEXTSPLIT(טבלה1[[#This Row],[עמודה2]],","),1)</f>
        <v>London</v>
      </c>
      <c r="I663" s="12" t="str" cm="1">
        <f t="array" ref="I663">INDEX(_xlfn.TEXTSPLIT(טבלה1[[#This Row],[עמודה2]],","),2)</f>
        <v xml:space="preserve"> United Kingdom</v>
      </c>
      <c r="J663" s="16" t="str">
        <f>_xlfn.CONCAT(טבלה1[[#This Row],[AI_Companies]]," ",טבלה1[[#This Row],[עמודה1]])</f>
        <v>Sparrho https://www.sparrho.com/</v>
      </c>
      <c r="K663" s="12">
        <v>10</v>
      </c>
      <c r="L663" s="12" t="str">
        <f>IF(טבלה1[[#This Row],[עמודה53]]&gt;2000,"Yes","No")</f>
        <v>No</v>
      </c>
      <c r="M663" s="12">
        <v>49</v>
      </c>
      <c r="N663" s="12">
        <f>AVERAGE(טבלה1[[#This Row],[עמודה52]:[עמודה53]])</f>
        <v>29.5</v>
      </c>
      <c r="O663" s="12" t="str">
        <f>IF(טבלה1[[#This Row],[עמודה4]]="&lt; $25 / hr","0$ - $25 / hr",טבלה1[[#This Row],[עמודה4]])</f>
        <v>Undisclosed</v>
      </c>
      <c r="P663" s="12" t="str" cm="1">
        <f t="array" ref="P663">INDEX(_xlfn.TEXTSPLIT(טבלה1[[#This Row],[עמודה55]],"-"),1)</f>
        <v>Undisclosed</v>
      </c>
      <c r="Q663" s="21" t="e" cm="1">
        <f t="array" ref="Q663">INDEX(_xlfn.TEXTSPLIT(INDEX(_xlfn.TEXTSPLIT(טבלה1[[#This Row],[עמודה55]],"-"),2),"/"),1)</f>
        <v>#REF!</v>
      </c>
      <c r="R663" s="12" t="e">
        <f>AVERAGE(טבלה1[[#This Row],[עמודה59]:[עמודה60]])</f>
        <v>#VALUE!</v>
      </c>
      <c r="S663" s="3" t="e">
        <f>VALUE(SUBSTITUTE(טבלה1[[#This Row],[עמודה56]],"$",""))</f>
        <v>#VALUE!</v>
      </c>
      <c r="T663" s="3" t="e">
        <f>VALUE(SUBSTITUTE(טבלה1[[#This Row],[עמודה57]],"$",""))</f>
        <v>#REF!</v>
      </c>
      <c r="U663" s="3" t="e">
        <f>IF(טבלה1[[#This Row],[עמודה58]]&gt;30,"Yes","No")</f>
        <v>#VALUE!</v>
      </c>
    </row>
    <row r="664" spans="1:21" ht="13" x14ac:dyDescent="0.15">
      <c r="A664" s="8" t="s">
        <v>1643</v>
      </c>
      <c r="B664" s="9" t="s">
        <v>1644</v>
      </c>
      <c r="C664" s="9" t="s">
        <v>1645</v>
      </c>
      <c r="D664" s="9" t="s">
        <v>4</v>
      </c>
      <c r="E664" s="9" t="s">
        <v>4</v>
      </c>
      <c r="F664" s="9" t="s">
        <v>10</v>
      </c>
      <c r="G664" s="10">
        <v>1</v>
      </c>
      <c r="H664" s="11" t="str" cm="1">
        <f t="array" ref="H664">INDEX(_xlfn.TEXTSPLIT(טבלה1[[#This Row],[עמודה2]],","),1)</f>
        <v>Bristol</v>
      </c>
      <c r="I664" s="12" t="str" cm="1">
        <f t="array" ref="I664">INDEX(_xlfn.TEXTSPLIT(טבלה1[[#This Row],[עמודה2]],","),2)</f>
        <v xml:space="preserve"> United Kingdom</v>
      </c>
      <c r="J664" s="16" t="str">
        <f>_xlfn.CONCAT(טבלה1[[#This Row],[AI_Companies]]," ",טבלה1[[#This Row],[עמודה1]])</f>
        <v>Graphcore https://www.graphcore.ai</v>
      </c>
      <c r="K664" s="12">
        <v>50</v>
      </c>
      <c r="L664" s="12" t="str">
        <f>IF(טבלה1[[#This Row],[עמודה53]]&gt;2000,"Yes","No")</f>
        <v>No</v>
      </c>
      <c r="M664" s="12">
        <v>249</v>
      </c>
      <c r="N664" s="12">
        <f>AVERAGE(טבלה1[[#This Row],[עמודה52]:[עמודה53]])</f>
        <v>149.5</v>
      </c>
      <c r="O664" s="12" t="str">
        <f>IF(טבלה1[[#This Row],[עמודה4]]="&lt; $25 / hr","0$ - $25 / hr",טבלה1[[#This Row],[עמודה4]])</f>
        <v>Undisclosed</v>
      </c>
      <c r="P664" s="12" t="str" cm="1">
        <f t="array" ref="P664">INDEX(_xlfn.TEXTSPLIT(טבלה1[[#This Row],[עמודה55]],"-"),1)</f>
        <v>Undisclosed</v>
      </c>
      <c r="Q664" s="21" t="e" cm="1">
        <f t="array" ref="Q664">INDEX(_xlfn.TEXTSPLIT(INDEX(_xlfn.TEXTSPLIT(טבלה1[[#This Row],[עמודה55]],"-"),2),"/"),1)</f>
        <v>#REF!</v>
      </c>
      <c r="R664" s="12" t="e">
        <f>AVERAGE(טבלה1[[#This Row],[עמודה59]:[עמודה60]])</f>
        <v>#VALUE!</v>
      </c>
      <c r="S664" s="3" t="e">
        <f>VALUE(SUBSTITUTE(טבלה1[[#This Row],[עמודה56]],"$",""))</f>
        <v>#VALUE!</v>
      </c>
      <c r="T664" s="3" t="e">
        <f>VALUE(SUBSTITUTE(טבלה1[[#This Row],[עמודה57]],"$",""))</f>
        <v>#REF!</v>
      </c>
      <c r="U664" s="3" t="e">
        <f>IF(טבלה1[[#This Row],[עמודה58]]&gt;30,"Yes","No")</f>
        <v>#VALUE!</v>
      </c>
    </row>
    <row r="665" spans="1:21" ht="13" x14ac:dyDescent="0.15">
      <c r="A665" s="8" t="s">
        <v>1646</v>
      </c>
      <c r="B665" s="9" t="s">
        <v>1647</v>
      </c>
      <c r="C665" s="9" t="s">
        <v>102</v>
      </c>
      <c r="D665" s="9" t="s">
        <v>4</v>
      </c>
      <c r="E665" s="9" t="s">
        <v>4</v>
      </c>
      <c r="F665" s="9" t="s">
        <v>10</v>
      </c>
      <c r="G665" s="10">
        <v>1</v>
      </c>
      <c r="H665" s="11" t="str" cm="1">
        <f t="array" ref="H665">INDEX(_xlfn.TEXTSPLIT(טבלה1[[#This Row],[עמודה2]],","),1)</f>
        <v>London</v>
      </c>
      <c r="I665" s="12" t="str" cm="1">
        <f t="array" ref="I665">INDEX(_xlfn.TEXTSPLIT(טבלה1[[#This Row],[עמודה2]],","),2)</f>
        <v xml:space="preserve"> United Kingdom</v>
      </c>
      <c r="J665" s="16" t="str">
        <f>_xlfn.CONCAT(טבלה1[[#This Row],[AI_Companies]]," ",טבלה1[[#This Row],[עמודה1]])</f>
        <v>DigitalGenius https://www.digitalgenius.com/</v>
      </c>
      <c r="K665" s="12">
        <v>50</v>
      </c>
      <c r="L665" s="12" t="str">
        <f>IF(טבלה1[[#This Row],[עמודה53]]&gt;2000,"Yes","No")</f>
        <v>No</v>
      </c>
      <c r="M665" s="12">
        <v>249</v>
      </c>
      <c r="N665" s="12">
        <f>AVERAGE(טבלה1[[#This Row],[עמודה52]:[עמודה53]])</f>
        <v>149.5</v>
      </c>
      <c r="O665" s="12" t="str">
        <f>IF(טבלה1[[#This Row],[עמודה4]]="&lt; $25 / hr","0$ - $25 / hr",טבלה1[[#This Row],[עמודה4]])</f>
        <v>Undisclosed</v>
      </c>
      <c r="P665" s="12" t="str" cm="1">
        <f t="array" ref="P665">INDEX(_xlfn.TEXTSPLIT(טבלה1[[#This Row],[עמודה55]],"-"),1)</f>
        <v>Undisclosed</v>
      </c>
      <c r="Q665" s="21" t="e" cm="1">
        <f t="array" ref="Q665">INDEX(_xlfn.TEXTSPLIT(INDEX(_xlfn.TEXTSPLIT(טבלה1[[#This Row],[עמודה55]],"-"),2),"/"),1)</f>
        <v>#REF!</v>
      </c>
      <c r="R665" s="12" t="e">
        <f>AVERAGE(טבלה1[[#This Row],[עמודה59]:[עמודה60]])</f>
        <v>#VALUE!</v>
      </c>
      <c r="S665" s="3" t="e">
        <f>VALUE(SUBSTITUTE(טבלה1[[#This Row],[עמודה56]],"$",""))</f>
        <v>#VALUE!</v>
      </c>
      <c r="T665" s="3" t="e">
        <f>VALUE(SUBSTITUTE(טבלה1[[#This Row],[עמודה57]],"$",""))</f>
        <v>#REF!</v>
      </c>
      <c r="U665" s="3" t="e">
        <f>IF(טבלה1[[#This Row],[עמודה58]]&gt;30,"Yes","No")</f>
        <v>#VALUE!</v>
      </c>
    </row>
    <row r="666" spans="1:21" ht="13" x14ac:dyDescent="0.15">
      <c r="A666" s="8" t="s">
        <v>1648</v>
      </c>
      <c r="B666" s="9" t="s">
        <v>1649</v>
      </c>
      <c r="C666" s="9" t="s">
        <v>102</v>
      </c>
      <c r="D666" s="9" t="s">
        <v>4</v>
      </c>
      <c r="E666" s="9" t="s">
        <v>4</v>
      </c>
      <c r="F666" s="9" t="s">
        <v>10</v>
      </c>
      <c r="G666" s="10">
        <v>0.5</v>
      </c>
      <c r="H666" s="11" t="str" cm="1">
        <f t="array" ref="H666">INDEX(_xlfn.TEXTSPLIT(טבלה1[[#This Row],[עמודה2]],","),1)</f>
        <v>London</v>
      </c>
      <c r="I666" s="12" t="str" cm="1">
        <f t="array" ref="I666">INDEX(_xlfn.TEXTSPLIT(טבלה1[[#This Row],[עמודה2]],","),2)</f>
        <v xml:space="preserve"> United Kingdom</v>
      </c>
      <c r="J666" s="16" t="str">
        <f>_xlfn.CONCAT(טבלה1[[#This Row],[AI_Companies]]," ",טבלה1[[#This Row],[עמודה1]])</f>
        <v>RavelinTechnology https://www.ravelin.com/</v>
      </c>
      <c r="K666" s="12">
        <v>50</v>
      </c>
      <c r="L666" s="12" t="str">
        <f>IF(טבלה1[[#This Row],[עמודה53]]&gt;2000,"Yes","No")</f>
        <v>No</v>
      </c>
      <c r="M666" s="12">
        <v>249</v>
      </c>
      <c r="N666" s="12">
        <f>AVERAGE(טבלה1[[#This Row],[עמודה52]:[עמודה53]])</f>
        <v>149.5</v>
      </c>
      <c r="O666" s="12" t="str">
        <f>IF(טבלה1[[#This Row],[עמודה4]]="&lt; $25 / hr","0$ - $25 / hr",טבלה1[[#This Row],[עמודה4]])</f>
        <v>Undisclosed</v>
      </c>
      <c r="P666" s="12" t="str" cm="1">
        <f t="array" ref="P666">INDEX(_xlfn.TEXTSPLIT(טבלה1[[#This Row],[עמודה55]],"-"),1)</f>
        <v>Undisclosed</v>
      </c>
      <c r="Q666" s="21" t="e" cm="1">
        <f t="array" ref="Q666">INDEX(_xlfn.TEXTSPLIT(INDEX(_xlfn.TEXTSPLIT(טבלה1[[#This Row],[עמודה55]],"-"),2),"/"),1)</f>
        <v>#REF!</v>
      </c>
      <c r="R666" s="12" t="e">
        <f>AVERAGE(טבלה1[[#This Row],[עמודה59]:[עמודה60]])</f>
        <v>#VALUE!</v>
      </c>
      <c r="S666" s="3" t="e">
        <f>VALUE(SUBSTITUTE(טבלה1[[#This Row],[עמודה56]],"$",""))</f>
        <v>#VALUE!</v>
      </c>
      <c r="T666" s="3" t="e">
        <f>VALUE(SUBSTITUTE(טבלה1[[#This Row],[עמודה57]],"$",""))</f>
        <v>#REF!</v>
      </c>
      <c r="U666" s="3" t="e">
        <f>IF(טבלה1[[#This Row],[עמודה58]]&gt;30,"Yes","No")</f>
        <v>#VALUE!</v>
      </c>
    </row>
    <row r="667" spans="1:21" ht="13" x14ac:dyDescent="0.15">
      <c r="A667" s="8" t="s">
        <v>1650</v>
      </c>
      <c r="B667" s="9" t="s">
        <v>1651</v>
      </c>
      <c r="C667" s="9" t="s">
        <v>102</v>
      </c>
      <c r="D667" s="9" t="s">
        <v>4</v>
      </c>
      <c r="E667" s="9" t="s">
        <v>4</v>
      </c>
      <c r="F667" s="9" t="s">
        <v>29</v>
      </c>
      <c r="G667" s="10">
        <v>1</v>
      </c>
      <c r="H667" s="11" t="str" cm="1">
        <f t="array" ref="H667">INDEX(_xlfn.TEXTSPLIT(טבלה1[[#This Row],[עמודה2]],","),1)</f>
        <v>London</v>
      </c>
      <c r="I667" s="12" t="str" cm="1">
        <f t="array" ref="I667">INDEX(_xlfn.TEXTSPLIT(טבלה1[[#This Row],[עמודה2]],","),2)</f>
        <v xml:space="preserve"> United Kingdom</v>
      </c>
      <c r="J667" s="16" t="str">
        <f>_xlfn.CONCAT(טבלה1[[#This Row],[AI_Companies]]," ",טבלה1[[#This Row],[עמודה1]])</f>
        <v>Wefarm https://wefarm.org/</v>
      </c>
      <c r="K667" s="12">
        <v>10</v>
      </c>
      <c r="L667" s="12" t="str">
        <f>IF(טבלה1[[#This Row],[עמודה53]]&gt;2000,"Yes","No")</f>
        <v>No</v>
      </c>
      <c r="M667" s="12">
        <v>49</v>
      </c>
      <c r="N667" s="12">
        <f>AVERAGE(טבלה1[[#This Row],[עמודה52]:[עמודה53]])</f>
        <v>29.5</v>
      </c>
      <c r="O667" s="12" t="str">
        <f>IF(טבלה1[[#This Row],[עמודה4]]="&lt; $25 / hr","0$ - $25 / hr",טבלה1[[#This Row],[עמודה4]])</f>
        <v>Undisclosed</v>
      </c>
      <c r="P667" s="12" t="str" cm="1">
        <f t="array" ref="P667">INDEX(_xlfn.TEXTSPLIT(טבלה1[[#This Row],[עמודה55]],"-"),1)</f>
        <v>Undisclosed</v>
      </c>
      <c r="Q667" s="21" t="e" cm="1">
        <f t="array" ref="Q667">INDEX(_xlfn.TEXTSPLIT(INDEX(_xlfn.TEXTSPLIT(טבלה1[[#This Row],[עמודה55]],"-"),2),"/"),1)</f>
        <v>#REF!</v>
      </c>
      <c r="R667" s="12" t="e">
        <f>AVERAGE(טבלה1[[#This Row],[עמודה59]:[עמודה60]])</f>
        <v>#VALUE!</v>
      </c>
      <c r="S667" s="3" t="e">
        <f>VALUE(SUBSTITUTE(טבלה1[[#This Row],[עמודה56]],"$",""))</f>
        <v>#VALUE!</v>
      </c>
      <c r="T667" s="3" t="e">
        <f>VALUE(SUBSTITUTE(טבלה1[[#This Row],[עמודה57]],"$",""))</f>
        <v>#REF!</v>
      </c>
      <c r="U667" s="3" t="e">
        <f>IF(טבלה1[[#This Row],[עמודה58]]&gt;30,"Yes","No")</f>
        <v>#VALUE!</v>
      </c>
    </row>
    <row r="668" spans="1:21" ht="13" x14ac:dyDescent="0.15">
      <c r="A668" s="8" t="s">
        <v>1652</v>
      </c>
      <c r="B668" s="9" t="s">
        <v>1653</v>
      </c>
      <c r="C668" s="9" t="s">
        <v>102</v>
      </c>
      <c r="D668" s="9" t="s">
        <v>4</v>
      </c>
      <c r="E668" s="9" t="s">
        <v>4</v>
      </c>
      <c r="F668" s="9" t="s">
        <v>5</v>
      </c>
      <c r="G668" s="10">
        <v>0.5</v>
      </c>
      <c r="H668" s="11" t="str" cm="1">
        <f t="array" ref="H668">INDEX(_xlfn.TEXTSPLIT(טבלה1[[#This Row],[עמודה2]],","),1)</f>
        <v>London</v>
      </c>
      <c r="I668" s="12" t="str" cm="1">
        <f t="array" ref="I668">INDEX(_xlfn.TEXTSPLIT(טבלה1[[#This Row],[עמודה2]],","),2)</f>
        <v xml:space="preserve"> United Kingdom</v>
      </c>
      <c r="J668" s="16" t="str">
        <f>_xlfn.CONCAT(טבלה1[[#This Row],[AI_Companies]]," ",טבלה1[[#This Row],[עמודה1]])</f>
        <v>BBOXX https://www.bboxx.co.uk/</v>
      </c>
      <c r="K668" s="12">
        <v>250</v>
      </c>
      <c r="L668" s="12" t="str">
        <f>IF(טבלה1[[#This Row],[עמודה53]]&gt;2000,"Yes","No")</f>
        <v>No</v>
      </c>
      <c r="M668" s="12">
        <v>999</v>
      </c>
      <c r="N668" s="12">
        <f>AVERAGE(טבלה1[[#This Row],[עמודה52]:[עמודה53]])</f>
        <v>624.5</v>
      </c>
      <c r="O668" s="12" t="str">
        <f>IF(טבלה1[[#This Row],[עמודה4]]="&lt; $25 / hr","0$ - $25 / hr",טבלה1[[#This Row],[עמודה4]])</f>
        <v>Undisclosed</v>
      </c>
      <c r="P668" s="12" t="str" cm="1">
        <f t="array" ref="P668">INDEX(_xlfn.TEXTSPLIT(טבלה1[[#This Row],[עמודה55]],"-"),1)</f>
        <v>Undisclosed</v>
      </c>
      <c r="Q668" s="21" t="e" cm="1">
        <f t="array" ref="Q668">INDEX(_xlfn.TEXTSPLIT(INDEX(_xlfn.TEXTSPLIT(טבלה1[[#This Row],[עמודה55]],"-"),2),"/"),1)</f>
        <v>#REF!</v>
      </c>
      <c r="R668" s="12" t="e">
        <f>AVERAGE(טבלה1[[#This Row],[עמודה59]:[עמודה60]])</f>
        <v>#VALUE!</v>
      </c>
      <c r="S668" s="3" t="e">
        <f>VALUE(SUBSTITUTE(טבלה1[[#This Row],[עמודה56]],"$",""))</f>
        <v>#VALUE!</v>
      </c>
      <c r="T668" s="3" t="e">
        <f>VALUE(SUBSTITUTE(טבלה1[[#This Row],[עמודה57]],"$",""))</f>
        <v>#REF!</v>
      </c>
      <c r="U668" s="3" t="e">
        <f>IF(טבלה1[[#This Row],[עמודה58]]&gt;30,"Yes","No")</f>
        <v>#VALUE!</v>
      </c>
    </row>
    <row r="669" spans="1:21" ht="13" x14ac:dyDescent="0.15">
      <c r="A669" s="8" t="s">
        <v>1654</v>
      </c>
      <c r="B669" s="9" t="s">
        <v>1655</v>
      </c>
      <c r="C669" s="9" t="s">
        <v>1656</v>
      </c>
      <c r="D669" s="9" t="s">
        <v>4</v>
      </c>
      <c r="E669" s="9" t="s">
        <v>4</v>
      </c>
      <c r="F669" s="9" t="s">
        <v>117</v>
      </c>
      <c r="G669" s="10">
        <v>1</v>
      </c>
      <c r="H669" s="11" t="str" cm="1">
        <f t="array" ref="H669">INDEX(_xlfn.TEXTSPLIT(טבלה1[[#This Row],[עמודה2]],","),1)</f>
        <v>West Sussex</v>
      </c>
      <c r="I669" s="12" t="str" cm="1">
        <f t="array" ref="I669">INDEX(_xlfn.TEXTSPLIT(טבלה1[[#This Row],[עמודה2]],","),2)</f>
        <v xml:space="preserve"> </v>
      </c>
      <c r="J669" s="16" t="str">
        <f>_xlfn.CONCAT(טבלה1[[#This Row],[AI_Companies]]," ",טבלה1[[#This Row],[עמודה1]])</f>
        <v>AcademyofRobotics http://www.academyofrobotics.co.uk/</v>
      </c>
      <c r="K669" s="12">
        <v>2</v>
      </c>
      <c r="L669" s="12" t="str">
        <f>IF(טבלה1[[#This Row],[עמודה53]]&gt;2000,"Yes","No")</f>
        <v>No</v>
      </c>
      <c r="M669" s="12">
        <v>9</v>
      </c>
      <c r="N669" s="12">
        <f>AVERAGE(טבלה1[[#This Row],[עמודה52]:[עמודה53]])</f>
        <v>5.5</v>
      </c>
      <c r="O669" s="12" t="str">
        <f>IF(טבלה1[[#This Row],[עמודה4]]="&lt; $25 / hr","0$ - $25 / hr",טבלה1[[#This Row],[עמודה4]])</f>
        <v>Undisclosed</v>
      </c>
      <c r="P669" s="12" t="str" cm="1">
        <f t="array" ref="P669">INDEX(_xlfn.TEXTSPLIT(טבלה1[[#This Row],[עמודה55]],"-"),1)</f>
        <v>Undisclosed</v>
      </c>
      <c r="Q669" s="21" t="e" cm="1">
        <f t="array" ref="Q669">INDEX(_xlfn.TEXTSPLIT(INDEX(_xlfn.TEXTSPLIT(טבלה1[[#This Row],[עמודה55]],"-"),2),"/"),1)</f>
        <v>#REF!</v>
      </c>
      <c r="R669" s="12" t="e">
        <f>AVERAGE(טבלה1[[#This Row],[עמודה59]:[עמודה60]])</f>
        <v>#VALUE!</v>
      </c>
      <c r="S669" s="3" t="e">
        <f>VALUE(SUBSTITUTE(טבלה1[[#This Row],[עמודה56]],"$",""))</f>
        <v>#VALUE!</v>
      </c>
      <c r="T669" s="3" t="e">
        <f>VALUE(SUBSTITUTE(טבלה1[[#This Row],[עמודה57]],"$",""))</f>
        <v>#REF!</v>
      </c>
      <c r="U669" s="3" t="e">
        <f>IF(טבלה1[[#This Row],[עמודה58]]&gt;30,"Yes","No")</f>
        <v>#VALUE!</v>
      </c>
    </row>
    <row r="670" spans="1:21" ht="13" x14ac:dyDescent="0.15">
      <c r="A670" s="8" t="s">
        <v>1657</v>
      </c>
      <c r="B670" s="9" t="s">
        <v>1658</v>
      </c>
      <c r="C670" s="9" t="s">
        <v>1659</v>
      </c>
      <c r="D670" s="9" t="s">
        <v>4</v>
      </c>
      <c r="E670" s="9" t="s">
        <v>4</v>
      </c>
      <c r="F670" s="9" t="s">
        <v>29</v>
      </c>
      <c r="G670" s="10">
        <v>1</v>
      </c>
      <c r="H670" s="11" t="str" cm="1">
        <f t="array" ref="H670">INDEX(_xlfn.TEXTSPLIT(טבלה1[[#This Row],[עמודה2]],","),1)</f>
        <v>Pyrmont</v>
      </c>
      <c r="I670" s="12" t="str" cm="1">
        <f t="array" ref="I670">INDEX(_xlfn.TEXTSPLIT(טבלה1[[#This Row],[עמודה2]],","),2)</f>
        <v xml:space="preserve"> Australia</v>
      </c>
      <c r="J670" s="16" t="str">
        <f>_xlfn.CONCAT(טבלה1[[#This Row],[AI_Companies]]," ",טבלה1[[#This Row],[עמודה1]])</f>
        <v>HyperAnna https://hyperanna.com/</v>
      </c>
      <c r="K670" s="12">
        <v>10</v>
      </c>
      <c r="L670" s="12" t="str">
        <f>IF(טבלה1[[#This Row],[עמודה53]]&gt;2000,"Yes","No")</f>
        <v>No</v>
      </c>
      <c r="M670" s="12">
        <v>49</v>
      </c>
      <c r="N670" s="12">
        <f>AVERAGE(טבלה1[[#This Row],[עמודה52]:[עמודה53]])</f>
        <v>29.5</v>
      </c>
      <c r="O670" s="12" t="str">
        <f>IF(טבלה1[[#This Row],[עמודה4]]="&lt; $25 / hr","0$ - $25 / hr",טבלה1[[#This Row],[עמודה4]])</f>
        <v>Undisclosed</v>
      </c>
      <c r="P670" s="12" t="str" cm="1">
        <f t="array" ref="P670">INDEX(_xlfn.TEXTSPLIT(טבלה1[[#This Row],[עמודה55]],"-"),1)</f>
        <v>Undisclosed</v>
      </c>
      <c r="Q670" s="21" t="e" cm="1">
        <f t="array" ref="Q670">INDEX(_xlfn.TEXTSPLIT(INDEX(_xlfn.TEXTSPLIT(טבלה1[[#This Row],[עמודה55]],"-"),2),"/"),1)</f>
        <v>#REF!</v>
      </c>
      <c r="R670" s="12" t="e">
        <f>AVERAGE(טבלה1[[#This Row],[עמודה59]:[עמודה60]])</f>
        <v>#VALUE!</v>
      </c>
      <c r="S670" s="3" t="e">
        <f>VALUE(SUBSTITUTE(טבלה1[[#This Row],[עמודה56]],"$",""))</f>
        <v>#VALUE!</v>
      </c>
      <c r="T670" s="3" t="e">
        <f>VALUE(SUBSTITUTE(טבלה1[[#This Row],[עמודה57]],"$",""))</f>
        <v>#REF!</v>
      </c>
      <c r="U670" s="3" t="e">
        <f>IF(טבלה1[[#This Row],[עמודה58]]&gt;30,"Yes","No")</f>
        <v>#VALUE!</v>
      </c>
    </row>
    <row r="671" spans="1:21" ht="13" x14ac:dyDescent="0.15">
      <c r="A671" s="8" t="s">
        <v>1660</v>
      </c>
      <c r="B671" s="9" t="s">
        <v>1661</v>
      </c>
      <c r="C671" s="9" t="s">
        <v>1662</v>
      </c>
      <c r="D671" s="9" t="s">
        <v>4</v>
      </c>
      <c r="E671" s="9" t="s">
        <v>4</v>
      </c>
      <c r="F671" s="9" t="s">
        <v>29</v>
      </c>
      <c r="G671" s="10">
        <v>1</v>
      </c>
      <c r="H671" s="11" t="str" cm="1">
        <f t="array" ref="H671">INDEX(_xlfn.TEXTSPLIT(טבלה1[[#This Row],[עמודה2]],","),1)</f>
        <v>Brisbane City</v>
      </c>
      <c r="I671" s="12" t="str" cm="1">
        <f t="array" ref="I671">INDEX(_xlfn.TEXTSPLIT(טבלה1[[#This Row],[עמודה2]],","),2)</f>
        <v xml:space="preserve"> Australia</v>
      </c>
      <c r="J671" s="16" t="str">
        <f>_xlfn.CONCAT(טבלה1[[#This Row],[AI_Companies]]," ",טבלה1[[#This Row],[עמודה1]])</f>
        <v>MaxwellPlus https://maxwellplus.com/</v>
      </c>
      <c r="K671" s="12">
        <v>10</v>
      </c>
      <c r="L671" s="12" t="str">
        <f>IF(טבלה1[[#This Row],[עמודה53]]&gt;2000,"Yes","No")</f>
        <v>No</v>
      </c>
      <c r="M671" s="12">
        <v>49</v>
      </c>
      <c r="N671" s="12">
        <f>AVERAGE(טבלה1[[#This Row],[עמודה52]:[עמודה53]])</f>
        <v>29.5</v>
      </c>
      <c r="O671" s="12" t="str">
        <f>IF(טבלה1[[#This Row],[עמודה4]]="&lt; $25 / hr","0$ - $25 / hr",טבלה1[[#This Row],[עמודה4]])</f>
        <v>Undisclosed</v>
      </c>
      <c r="P671" s="12" t="str" cm="1">
        <f t="array" ref="P671">INDEX(_xlfn.TEXTSPLIT(טבלה1[[#This Row],[עמודה55]],"-"),1)</f>
        <v>Undisclosed</v>
      </c>
      <c r="Q671" s="21" t="e" cm="1">
        <f t="array" ref="Q671">INDEX(_xlfn.TEXTSPLIT(INDEX(_xlfn.TEXTSPLIT(טבלה1[[#This Row],[עמודה55]],"-"),2),"/"),1)</f>
        <v>#REF!</v>
      </c>
      <c r="R671" s="12" t="e">
        <f>AVERAGE(טבלה1[[#This Row],[עמודה59]:[עמודה60]])</f>
        <v>#VALUE!</v>
      </c>
      <c r="S671" s="3" t="e">
        <f>VALUE(SUBSTITUTE(טבלה1[[#This Row],[עמודה56]],"$",""))</f>
        <v>#VALUE!</v>
      </c>
      <c r="T671" s="3" t="e">
        <f>VALUE(SUBSTITUTE(טבלה1[[#This Row],[עמודה57]],"$",""))</f>
        <v>#REF!</v>
      </c>
      <c r="U671" s="3" t="e">
        <f>IF(טבלה1[[#This Row],[עמודה58]]&gt;30,"Yes","No")</f>
        <v>#VALUE!</v>
      </c>
    </row>
    <row r="672" spans="1:21" ht="13" x14ac:dyDescent="0.15">
      <c r="A672" s="8" t="s">
        <v>1663</v>
      </c>
      <c r="B672" s="9" t="s">
        <v>1664</v>
      </c>
      <c r="C672" s="9" t="s">
        <v>1317</v>
      </c>
      <c r="D672" s="9" t="s">
        <v>4</v>
      </c>
      <c r="E672" s="9" t="s">
        <v>4</v>
      </c>
      <c r="F672" s="9" t="s">
        <v>29</v>
      </c>
      <c r="G672" s="10">
        <v>1</v>
      </c>
      <c r="H672" s="11" t="str" cm="1">
        <f t="array" ref="H672">INDEX(_xlfn.TEXTSPLIT(טבלה1[[#This Row],[עמודה2]],","),1)</f>
        <v>Sydney</v>
      </c>
      <c r="I672" s="12" t="str" cm="1">
        <f t="array" ref="I672">INDEX(_xlfn.TEXTSPLIT(טבלה1[[#This Row],[עמודה2]],","),2)</f>
        <v xml:space="preserve"> Australia</v>
      </c>
      <c r="J672" s="16" t="str">
        <f>_xlfn.CONCAT(טבלה1[[#This Row],[AI_Companies]]," ",טבלה1[[#This Row],[עמודה1]])</f>
        <v>Faethm https://faethm.ai/</v>
      </c>
      <c r="K672" s="12">
        <v>10</v>
      </c>
      <c r="L672" s="12" t="str">
        <f>IF(טבלה1[[#This Row],[עמודה53]]&gt;2000,"Yes","No")</f>
        <v>No</v>
      </c>
      <c r="M672" s="12">
        <v>49</v>
      </c>
      <c r="N672" s="12">
        <f>AVERAGE(טבלה1[[#This Row],[עמודה52]:[עמודה53]])</f>
        <v>29.5</v>
      </c>
      <c r="O672" s="12" t="str">
        <f>IF(טבלה1[[#This Row],[עמודה4]]="&lt; $25 / hr","0$ - $25 / hr",טבלה1[[#This Row],[עמודה4]])</f>
        <v>Undisclosed</v>
      </c>
      <c r="P672" s="12" t="str" cm="1">
        <f t="array" ref="P672">INDEX(_xlfn.TEXTSPLIT(טבלה1[[#This Row],[עמודה55]],"-"),1)</f>
        <v>Undisclosed</v>
      </c>
      <c r="Q672" s="21" t="e" cm="1">
        <f t="array" ref="Q672">INDEX(_xlfn.TEXTSPLIT(INDEX(_xlfn.TEXTSPLIT(טבלה1[[#This Row],[עמודה55]],"-"),2),"/"),1)</f>
        <v>#REF!</v>
      </c>
      <c r="R672" s="12" t="e">
        <f>AVERAGE(טבלה1[[#This Row],[עמודה59]:[עמודה60]])</f>
        <v>#VALUE!</v>
      </c>
      <c r="S672" s="3" t="e">
        <f>VALUE(SUBSTITUTE(טבלה1[[#This Row],[עמודה56]],"$",""))</f>
        <v>#VALUE!</v>
      </c>
      <c r="T672" s="3" t="e">
        <f>VALUE(SUBSTITUTE(טבלה1[[#This Row],[עמודה57]],"$",""))</f>
        <v>#REF!</v>
      </c>
      <c r="U672" s="3" t="e">
        <f>IF(טבלה1[[#This Row],[עמודה58]]&gt;30,"Yes","No")</f>
        <v>#VALUE!</v>
      </c>
    </row>
    <row r="673" spans="1:21" ht="13" x14ac:dyDescent="0.15">
      <c r="A673" s="8" t="s">
        <v>1665</v>
      </c>
      <c r="B673" s="9" t="s">
        <v>1666</v>
      </c>
      <c r="C673" s="9" t="s">
        <v>1084</v>
      </c>
      <c r="D673" s="9" t="s">
        <v>4</v>
      </c>
      <c r="E673" s="9" t="s">
        <v>4</v>
      </c>
      <c r="F673" s="9" t="s">
        <v>29</v>
      </c>
      <c r="G673" s="10">
        <v>1</v>
      </c>
      <c r="H673" s="11" t="str" cm="1">
        <f t="array" ref="H673">INDEX(_xlfn.TEXTSPLIT(טבלה1[[#This Row],[עמודה2]],","),1)</f>
        <v>Singapore</v>
      </c>
      <c r="I673" s="12" t="str" cm="1">
        <f t="array" ref="I673">INDEX(_xlfn.TEXTSPLIT(טבלה1[[#This Row],[עמודה2]],","),2)</f>
        <v xml:space="preserve"> Singapore</v>
      </c>
      <c r="J673" s="16" t="str">
        <f>_xlfn.CONCAT(טבלה1[[#This Row],[AI_Companies]]," ",טבלה1[[#This Row],[עמודה1]])</f>
        <v>Active.ai https://active.ai</v>
      </c>
      <c r="K673" s="12">
        <v>10</v>
      </c>
      <c r="L673" s="12" t="str">
        <f>IF(טבלה1[[#This Row],[עמודה53]]&gt;2000,"Yes","No")</f>
        <v>No</v>
      </c>
      <c r="M673" s="12">
        <v>49</v>
      </c>
      <c r="N673" s="12">
        <f>AVERAGE(טבלה1[[#This Row],[עמודה52]:[עמודה53]])</f>
        <v>29.5</v>
      </c>
      <c r="O673" s="12" t="str">
        <f>IF(טבלה1[[#This Row],[עמודה4]]="&lt; $25 / hr","0$ - $25 / hr",טבלה1[[#This Row],[עמודה4]])</f>
        <v>Undisclosed</v>
      </c>
      <c r="P673" s="12" t="str" cm="1">
        <f t="array" ref="P673">INDEX(_xlfn.TEXTSPLIT(טבלה1[[#This Row],[עמודה55]],"-"),1)</f>
        <v>Undisclosed</v>
      </c>
      <c r="Q673" s="21" t="e" cm="1">
        <f t="array" ref="Q673">INDEX(_xlfn.TEXTSPLIT(INDEX(_xlfn.TEXTSPLIT(טבלה1[[#This Row],[עמודה55]],"-"),2),"/"),1)</f>
        <v>#REF!</v>
      </c>
      <c r="R673" s="12" t="e">
        <f>AVERAGE(טבלה1[[#This Row],[עמודה59]:[עמודה60]])</f>
        <v>#VALUE!</v>
      </c>
      <c r="S673" s="3" t="e">
        <f>VALUE(SUBSTITUTE(טבלה1[[#This Row],[עמודה56]],"$",""))</f>
        <v>#VALUE!</v>
      </c>
      <c r="T673" s="3" t="e">
        <f>VALUE(SUBSTITUTE(טבלה1[[#This Row],[עמודה57]],"$",""))</f>
        <v>#REF!</v>
      </c>
      <c r="U673" s="3" t="e">
        <f>IF(טבלה1[[#This Row],[עמודה58]]&gt;30,"Yes","No")</f>
        <v>#VALUE!</v>
      </c>
    </row>
    <row r="674" spans="1:21" ht="13" x14ac:dyDescent="0.15">
      <c r="A674" s="8" t="s">
        <v>1667</v>
      </c>
      <c r="B674" s="9" t="s">
        <v>1668</v>
      </c>
      <c r="C674" s="9" t="s">
        <v>1669</v>
      </c>
      <c r="D674" s="9" t="s">
        <v>4</v>
      </c>
      <c r="E674" s="9" t="s">
        <v>4</v>
      </c>
      <c r="F674" s="9" t="s">
        <v>29</v>
      </c>
      <c r="G674" s="10">
        <v>1</v>
      </c>
      <c r="H674" s="11" t="str" cm="1">
        <f t="array" ref="H674">INDEX(_xlfn.TEXTSPLIT(טבלה1[[#This Row],[עמודה2]],","),1)</f>
        <v>Zug</v>
      </c>
      <c r="I674" s="12" t="str" cm="1">
        <f t="array" ref="I674">INDEX(_xlfn.TEXTSPLIT(טבלה1[[#This Row],[עמודה2]],","),2)</f>
        <v xml:space="preserve"> </v>
      </c>
      <c r="J674" s="16" t="str">
        <f>_xlfn.CONCAT(טבלה1[[#This Row],[AI_Companies]]," ",טבלה1[[#This Row],[עמודה1]])</f>
        <v>EnterpriseBot https://enterprisebot.ai/</v>
      </c>
      <c r="K674" s="12">
        <v>10</v>
      </c>
      <c r="L674" s="12" t="str">
        <f>IF(טבלה1[[#This Row],[עמודה53]]&gt;2000,"Yes","No")</f>
        <v>No</v>
      </c>
      <c r="M674" s="12">
        <v>49</v>
      </c>
      <c r="N674" s="12">
        <f>AVERAGE(טבלה1[[#This Row],[עמודה52]:[עמודה53]])</f>
        <v>29.5</v>
      </c>
      <c r="O674" s="12" t="str">
        <f>IF(טבלה1[[#This Row],[עמודה4]]="&lt; $25 / hr","0$ - $25 / hr",טבלה1[[#This Row],[עמודה4]])</f>
        <v>Undisclosed</v>
      </c>
      <c r="P674" s="12" t="str" cm="1">
        <f t="array" ref="P674">INDEX(_xlfn.TEXTSPLIT(טבלה1[[#This Row],[עמודה55]],"-"),1)</f>
        <v>Undisclosed</v>
      </c>
      <c r="Q674" s="21" t="e" cm="1">
        <f t="array" ref="Q674">INDEX(_xlfn.TEXTSPLIT(INDEX(_xlfn.TEXTSPLIT(טבלה1[[#This Row],[עמודה55]],"-"),2),"/"),1)</f>
        <v>#REF!</v>
      </c>
      <c r="R674" s="12" t="e">
        <f>AVERAGE(טבלה1[[#This Row],[עמודה59]:[עמודה60]])</f>
        <v>#VALUE!</v>
      </c>
      <c r="S674" s="3" t="e">
        <f>VALUE(SUBSTITUTE(טבלה1[[#This Row],[עמודה56]],"$",""))</f>
        <v>#VALUE!</v>
      </c>
      <c r="T674" s="3" t="e">
        <f>VALUE(SUBSTITUTE(טבלה1[[#This Row],[עמודה57]],"$",""))</f>
        <v>#REF!</v>
      </c>
      <c r="U674" s="3" t="e">
        <f>IF(טבלה1[[#This Row],[עמודה58]]&gt;30,"Yes","No")</f>
        <v>#VALUE!</v>
      </c>
    </row>
    <row r="675" spans="1:21" ht="13" x14ac:dyDescent="0.15">
      <c r="A675" s="8" t="s">
        <v>1670</v>
      </c>
      <c r="B675" s="9" t="s">
        <v>1671</v>
      </c>
      <c r="C675" s="11"/>
      <c r="D675" s="9" t="s">
        <v>4</v>
      </c>
      <c r="E675" s="9" t="s">
        <v>4</v>
      </c>
      <c r="F675" s="9" t="s">
        <v>29</v>
      </c>
      <c r="G675" s="10">
        <v>1</v>
      </c>
      <c r="H675" s="11" t="e" cm="1">
        <f t="array" ref="H675">INDEX(_xlfn.TEXTSPLIT(טבלה1[[#This Row],[עמודה2]],","),1)</f>
        <v>#VALUE!</v>
      </c>
      <c r="I675" s="12" t="e" cm="1">
        <f t="array" ref="I675">INDEX(_xlfn.TEXTSPLIT(טבלה1[[#This Row],[עמודה2]],","),2)</f>
        <v>#VALUE!</v>
      </c>
      <c r="J675" s="16" t="str">
        <f>_xlfn.CONCAT(טבלה1[[#This Row],[AI_Companies]]," ",טבלה1[[#This Row],[עמודה1]])</f>
        <v>ChatBot https://www.chatbot.com/</v>
      </c>
      <c r="K675" s="12">
        <v>10</v>
      </c>
      <c r="L675" s="12" t="str">
        <f>IF(טבלה1[[#This Row],[עמודה53]]&gt;2000,"Yes","No")</f>
        <v>No</v>
      </c>
      <c r="M675" s="12">
        <v>49</v>
      </c>
      <c r="N675" s="12">
        <f>AVERAGE(טבלה1[[#This Row],[עמודה52]:[עמודה53]])</f>
        <v>29.5</v>
      </c>
      <c r="O675" s="12" t="str">
        <f>IF(טבלה1[[#This Row],[עמודה4]]="&lt; $25 / hr","0$ - $25 / hr",טבלה1[[#This Row],[עמודה4]])</f>
        <v>Undisclosed</v>
      </c>
      <c r="P675" s="12" t="str" cm="1">
        <f t="array" ref="P675">INDEX(_xlfn.TEXTSPLIT(טבלה1[[#This Row],[עמודה55]],"-"),1)</f>
        <v>Undisclosed</v>
      </c>
      <c r="Q675" s="21" t="e" cm="1">
        <f t="array" ref="Q675">INDEX(_xlfn.TEXTSPLIT(INDEX(_xlfn.TEXTSPLIT(טבלה1[[#This Row],[עמודה55]],"-"),2),"/"),1)</f>
        <v>#REF!</v>
      </c>
      <c r="R675" s="12" t="e">
        <f>AVERAGE(טבלה1[[#This Row],[עמודה59]:[עמודה60]])</f>
        <v>#VALUE!</v>
      </c>
      <c r="S675" s="3" t="e">
        <f>VALUE(SUBSTITUTE(טבלה1[[#This Row],[עמודה56]],"$",""))</f>
        <v>#VALUE!</v>
      </c>
      <c r="T675" s="3" t="e">
        <f>VALUE(SUBSTITUTE(טבלה1[[#This Row],[עמודה57]],"$",""))</f>
        <v>#REF!</v>
      </c>
      <c r="U675" s="3" t="e">
        <f>IF(טבלה1[[#This Row],[עמודה58]]&gt;30,"Yes","No")</f>
        <v>#VALUE!</v>
      </c>
    </row>
    <row r="676" spans="1:21" ht="13" x14ac:dyDescent="0.15">
      <c r="A676" s="8" t="s">
        <v>1672</v>
      </c>
      <c r="B676" s="9" t="s">
        <v>1673</v>
      </c>
      <c r="C676" s="11"/>
      <c r="D676" s="9" t="s">
        <v>4</v>
      </c>
      <c r="E676" s="9" t="s">
        <v>4</v>
      </c>
      <c r="F676" s="9" t="s">
        <v>29</v>
      </c>
      <c r="G676" s="10">
        <v>1</v>
      </c>
      <c r="H676" s="11" t="e" cm="1">
        <f t="array" ref="H676">INDEX(_xlfn.TEXTSPLIT(טבלה1[[#This Row],[עמודה2]],","),1)</f>
        <v>#VALUE!</v>
      </c>
      <c r="I676" s="12" t="e" cm="1">
        <f t="array" ref="I676">INDEX(_xlfn.TEXTSPLIT(טבלה1[[#This Row],[עמודה2]],","),2)</f>
        <v>#VALUE!</v>
      </c>
      <c r="J676" s="16" t="str">
        <f>_xlfn.CONCAT(טבלה1[[#This Row],[AI_Companies]]," ",טבלה1[[#This Row],[עמודה1]])</f>
        <v>ShieldAI https://www.shield.ai</v>
      </c>
      <c r="K676" s="12">
        <v>10</v>
      </c>
      <c r="L676" s="12" t="str">
        <f>IF(טבלה1[[#This Row],[עמודה53]]&gt;2000,"Yes","No")</f>
        <v>No</v>
      </c>
      <c r="M676" s="12">
        <v>49</v>
      </c>
      <c r="N676" s="12">
        <f>AVERAGE(טבלה1[[#This Row],[עמודה52]:[עמודה53]])</f>
        <v>29.5</v>
      </c>
      <c r="O676" s="12" t="str">
        <f>IF(טבלה1[[#This Row],[עמודה4]]="&lt; $25 / hr","0$ - $25 / hr",טבלה1[[#This Row],[עמודה4]])</f>
        <v>Undisclosed</v>
      </c>
      <c r="P676" s="12" t="str" cm="1">
        <f t="array" ref="P676">INDEX(_xlfn.TEXTSPLIT(טבלה1[[#This Row],[עמודה55]],"-"),1)</f>
        <v>Undisclosed</v>
      </c>
      <c r="Q676" s="21" t="e" cm="1">
        <f t="array" ref="Q676">INDEX(_xlfn.TEXTSPLIT(INDEX(_xlfn.TEXTSPLIT(טבלה1[[#This Row],[עמודה55]],"-"),2),"/"),1)</f>
        <v>#REF!</v>
      </c>
      <c r="R676" s="12" t="e">
        <f>AVERAGE(טבלה1[[#This Row],[עמודה59]:[עמודה60]])</f>
        <v>#VALUE!</v>
      </c>
      <c r="S676" s="3" t="e">
        <f>VALUE(SUBSTITUTE(טבלה1[[#This Row],[עמודה56]],"$",""))</f>
        <v>#VALUE!</v>
      </c>
      <c r="T676" s="3" t="e">
        <f>VALUE(SUBSTITUTE(טבלה1[[#This Row],[עמודה57]],"$",""))</f>
        <v>#REF!</v>
      </c>
      <c r="U676" s="3" t="e">
        <f>IF(טבלה1[[#This Row],[עמודה58]]&gt;30,"Yes","No")</f>
        <v>#VALUE!</v>
      </c>
    </row>
    <row r="677" spans="1:21" ht="13" x14ac:dyDescent="0.15">
      <c r="A677" s="8" t="s">
        <v>1674</v>
      </c>
      <c r="B677" s="9" t="s">
        <v>1675</v>
      </c>
      <c r="C677" s="9" t="s">
        <v>20</v>
      </c>
      <c r="D677" s="9" t="s">
        <v>4</v>
      </c>
      <c r="E677" s="9" t="s">
        <v>4</v>
      </c>
      <c r="F677" s="9" t="s">
        <v>10</v>
      </c>
      <c r="G677" s="10">
        <v>1</v>
      </c>
      <c r="H677" s="11" t="str" cm="1">
        <f t="array" ref="H677">INDEX(_xlfn.TEXTSPLIT(טבלה1[[#This Row],[עמודה2]],","),1)</f>
        <v>New York</v>
      </c>
      <c r="I677" s="12" t="str" cm="1">
        <f t="array" ref="I677">INDEX(_xlfn.TEXTSPLIT(טבלה1[[#This Row],[עמודה2]],","),2)</f>
        <v xml:space="preserve"> NY</v>
      </c>
      <c r="J677" s="16" t="str">
        <f>_xlfn.CONCAT(טבלה1[[#This Row],[AI_Companies]]," ",טבלה1[[#This Row],[עמודה1]])</f>
        <v>LEVERTON https://www.leverton.ai</v>
      </c>
      <c r="K677" s="12">
        <v>50</v>
      </c>
      <c r="L677" s="12" t="str">
        <f>IF(טבלה1[[#This Row],[עמודה53]]&gt;2000,"Yes","No")</f>
        <v>No</v>
      </c>
      <c r="M677" s="12">
        <v>249</v>
      </c>
      <c r="N677" s="12">
        <f>AVERAGE(טבלה1[[#This Row],[עמודה52]:[עמודה53]])</f>
        <v>149.5</v>
      </c>
      <c r="O677" s="12" t="str">
        <f>IF(טבלה1[[#This Row],[עמודה4]]="&lt; $25 / hr","0$ - $25 / hr",טבלה1[[#This Row],[עמודה4]])</f>
        <v>Undisclosed</v>
      </c>
      <c r="P677" s="12" t="str" cm="1">
        <f t="array" ref="P677">INDEX(_xlfn.TEXTSPLIT(טבלה1[[#This Row],[עמודה55]],"-"),1)</f>
        <v>Undisclosed</v>
      </c>
      <c r="Q677" s="21" t="e" cm="1">
        <f t="array" ref="Q677">INDEX(_xlfn.TEXTSPLIT(INDEX(_xlfn.TEXTSPLIT(טבלה1[[#This Row],[עמודה55]],"-"),2),"/"),1)</f>
        <v>#REF!</v>
      </c>
      <c r="R677" s="12" t="e">
        <f>AVERAGE(טבלה1[[#This Row],[עמודה59]:[עמודה60]])</f>
        <v>#VALUE!</v>
      </c>
      <c r="S677" s="3" t="e">
        <f>VALUE(SUBSTITUTE(טבלה1[[#This Row],[עמודה56]],"$",""))</f>
        <v>#VALUE!</v>
      </c>
      <c r="T677" s="3" t="e">
        <f>VALUE(SUBSTITUTE(טבלה1[[#This Row],[עמודה57]],"$",""))</f>
        <v>#REF!</v>
      </c>
      <c r="U677" s="3" t="e">
        <f>IF(טבלה1[[#This Row],[עמודה58]]&gt;30,"Yes","No")</f>
        <v>#VALUE!</v>
      </c>
    </row>
    <row r="678" spans="1:21" ht="13" x14ac:dyDescent="0.15">
      <c r="A678" s="8" t="s">
        <v>1676</v>
      </c>
      <c r="B678" s="9" t="s">
        <v>1677</v>
      </c>
      <c r="C678" s="9" t="s">
        <v>1678</v>
      </c>
      <c r="D678" s="9" t="s">
        <v>4</v>
      </c>
      <c r="E678" s="9" t="s">
        <v>4</v>
      </c>
      <c r="F678" s="9" t="s">
        <v>10</v>
      </c>
      <c r="G678" s="10">
        <v>1</v>
      </c>
      <c r="H678" s="11" t="str" cm="1">
        <f t="array" ref="H678">INDEX(_xlfn.TEXTSPLIT(טבלה1[[#This Row],[עמודה2]],","),1)</f>
        <v>Minneapolis</v>
      </c>
      <c r="I678" s="12" t="str" cm="1">
        <f t="array" ref="I678">INDEX(_xlfn.TEXTSPLIT(טבלה1[[#This Row],[עמודה2]],","),2)</f>
        <v xml:space="preserve"> MN</v>
      </c>
      <c r="J678" s="16" t="str">
        <f>_xlfn.CONCAT(טבלה1[[#This Row],[AI_Companies]]," ",טבלה1[[#This Row],[עמודה1]])</f>
        <v>INSPECTORIO https://www.inspectorio.com</v>
      </c>
      <c r="K678" s="12">
        <v>50</v>
      </c>
      <c r="L678" s="12" t="str">
        <f>IF(טבלה1[[#This Row],[עמודה53]]&gt;2000,"Yes","No")</f>
        <v>No</v>
      </c>
      <c r="M678" s="12">
        <v>249</v>
      </c>
      <c r="N678" s="12">
        <f>AVERAGE(טבלה1[[#This Row],[עמודה52]:[עמודה53]])</f>
        <v>149.5</v>
      </c>
      <c r="O678" s="12" t="str">
        <f>IF(טבלה1[[#This Row],[עמודה4]]="&lt; $25 / hr","0$ - $25 / hr",טבלה1[[#This Row],[עמודה4]])</f>
        <v>Undisclosed</v>
      </c>
      <c r="P678" s="12" t="str" cm="1">
        <f t="array" ref="P678">INDEX(_xlfn.TEXTSPLIT(טבלה1[[#This Row],[עמודה55]],"-"),1)</f>
        <v>Undisclosed</v>
      </c>
      <c r="Q678" s="21" t="e" cm="1">
        <f t="array" ref="Q678">INDEX(_xlfn.TEXTSPLIT(INDEX(_xlfn.TEXTSPLIT(טבלה1[[#This Row],[עמודה55]],"-"),2),"/"),1)</f>
        <v>#REF!</v>
      </c>
      <c r="R678" s="12" t="e">
        <f>AVERAGE(טבלה1[[#This Row],[עמודה59]:[עמודה60]])</f>
        <v>#VALUE!</v>
      </c>
      <c r="S678" s="3" t="e">
        <f>VALUE(SUBSTITUTE(טבלה1[[#This Row],[עמודה56]],"$",""))</f>
        <v>#VALUE!</v>
      </c>
      <c r="T678" s="3" t="e">
        <f>VALUE(SUBSTITUTE(טבלה1[[#This Row],[עמודה57]],"$",""))</f>
        <v>#REF!</v>
      </c>
      <c r="U678" s="3" t="e">
        <f>IF(טבלה1[[#This Row],[עמודה58]]&gt;30,"Yes","No")</f>
        <v>#VALUE!</v>
      </c>
    </row>
    <row r="679" spans="1:21" ht="13" x14ac:dyDescent="0.15">
      <c r="A679" s="8" t="s">
        <v>1679</v>
      </c>
      <c r="B679" s="9" t="s">
        <v>1680</v>
      </c>
      <c r="C679" s="9" t="s">
        <v>1681</v>
      </c>
      <c r="D679" s="9" t="s">
        <v>4</v>
      </c>
      <c r="E679" s="9" t="s">
        <v>4</v>
      </c>
      <c r="F679" s="9" t="s">
        <v>29</v>
      </c>
      <c r="G679" s="10">
        <v>1</v>
      </c>
      <c r="H679" s="11" t="str" cm="1">
        <f t="array" ref="H679">INDEX(_xlfn.TEXTSPLIT(טבלה1[[#This Row],[עמודה2]],","),1)</f>
        <v>Burnsville</v>
      </c>
      <c r="I679" s="12" t="str" cm="1">
        <f t="array" ref="I679">INDEX(_xlfn.TEXTSPLIT(טבלה1[[#This Row],[עמודה2]],","),2)</f>
        <v xml:space="preserve"> MN</v>
      </c>
      <c r="J679" s="16" t="str">
        <f>_xlfn.CONCAT(טבלה1[[#This Row],[AI_Companies]]," ",טבלה1[[#This Row],[עמודה1]])</f>
        <v>Analysts https://analysts.com</v>
      </c>
      <c r="K679" s="12">
        <v>10</v>
      </c>
      <c r="L679" s="12" t="str">
        <f>IF(טבלה1[[#This Row],[עמודה53]]&gt;2000,"Yes","No")</f>
        <v>No</v>
      </c>
      <c r="M679" s="12">
        <v>49</v>
      </c>
      <c r="N679" s="12">
        <f>AVERAGE(טבלה1[[#This Row],[עמודה52]:[עמודה53]])</f>
        <v>29.5</v>
      </c>
      <c r="O679" s="12" t="str">
        <f>IF(טבלה1[[#This Row],[עמודה4]]="&lt; $25 / hr","0$ - $25 / hr",טבלה1[[#This Row],[עמודה4]])</f>
        <v>Undisclosed</v>
      </c>
      <c r="P679" s="12" t="str" cm="1">
        <f t="array" ref="P679">INDEX(_xlfn.TEXTSPLIT(טבלה1[[#This Row],[עמודה55]],"-"),1)</f>
        <v>Undisclosed</v>
      </c>
      <c r="Q679" s="21" t="e" cm="1">
        <f t="array" ref="Q679">INDEX(_xlfn.TEXTSPLIT(INDEX(_xlfn.TEXTSPLIT(טבלה1[[#This Row],[עמודה55]],"-"),2),"/"),1)</f>
        <v>#REF!</v>
      </c>
      <c r="R679" s="12" t="e">
        <f>AVERAGE(טבלה1[[#This Row],[עמודה59]:[עמודה60]])</f>
        <v>#VALUE!</v>
      </c>
      <c r="S679" s="3" t="e">
        <f>VALUE(SUBSTITUTE(טבלה1[[#This Row],[עמודה56]],"$",""))</f>
        <v>#VALUE!</v>
      </c>
      <c r="T679" s="3" t="e">
        <f>VALUE(SUBSTITUTE(טבלה1[[#This Row],[עמודה57]],"$",""))</f>
        <v>#REF!</v>
      </c>
      <c r="U679" s="3" t="e">
        <f>IF(טבלה1[[#This Row],[עמודה58]]&gt;30,"Yes","No")</f>
        <v>#VALUE!</v>
      </c>
    </row>
    <row r="680" spans="1:21" ht="13" x14ac:dyDescent="0.15">
      <c r="A680" s="8" t="s">
        <v>1682</v>
      </c>
      <c r="B680" s="9" t="s">
        <v>1683</v>
      </c>
      <c r="C680" s="9" t="s">
        <v>1684</v>
      </c>
      <c r="D680" s="9" t="s">
        <v>4</v>
      </c>
      <c r="E680" s="9" t="s">
        <v>4</v>
      </c>
      <c r="F680" s="9" t="s">
        <v>29</v>
      </c>
      <c r="G680" s="10">
        <v>1</v>
      </c>
      <c r="H680" s="11" t="str" cm="1">
        <f t="array" ref="H680">INDEX(_xlfn.TEXTSPLIT(טבלה1[[#This Row],[עמודה2]],","),1)</f>
        <v>Helsingfors</v>
      </c>
      <c r="I680" s="12" t="str" cm="1">
        <f t="array" ref="I680">INDEX(_xlfn.TEXTSPLIT(טבלה1[[#This Row],[עמודה2]],","),2)</f>
        <v xml:space="preserve"> Finland</v>
      </c>
      <c r="J680" s="16" t="str">
        <f>_xlfn.CONCAT(טבלה1[[#This Row],[AI_Companies]]," ",טבלה1[[#This Row],[עמודה1]])</f>
        <v>CuriousAI https://thecuriousaicompany.com/</v>
      </c>
      <c r="K680" s="12">
        <v>10</v>
      </c>
      <c r="L680" s="12" t="str">
        <f>IF(טבלה1[[#This Row],[עמודה53]]&gt;2000,"Yes","No")</f>
        <v>No</v>
      </c>
      <c r="M680" s="12">
        <v>49</v>
      </c>
      <c r="N680" s="12">
        <f>AVERAGE(טבלה1[[#This Row],[עמודה52]:[עמודה53]])</f>
        <v>29.5</v>
      </c>
      <c r="O680" s="12" t="str">
        <f>IF(טבלה1[[#This Row],[עמודה4]]="&lt; $25 / hr","0$ - $25 / hr",טבלה1[[#This Row],[עמודה4]])</f>
        <v>Undisclosed</v>
      </c>
      <c r="P680" s="12" t="str" cm="1">
        <f t="array" ref="P680">INDEX(_xlfn.TEXTSPLIT(טבלה1[[#This Row],[עמודה55]],"-"),1)</f>
        <v>Undisclosed</v>
      </c>
      <c r="Q680" s="21" t="e" cm="1">
        <f t="array" ref="Q680">INDEX(_xlfn.TEXTSPLIT(INDEX(_xlfn.TEXTSPLIT(טבלה1[[#This Row],[עמודה55]],"-"),2),"/"),1)</f>
        <v>#REF!</v>
      </c>
      <c r="R680" s="12" t="e">
        <f>AVERAGE(טבלה1[[#This Row],[עמודה59]:[עמודה60]])</f>
        <v>#VALUE!</v>
      </c>
      <c r="S680" s="3" t="e">
        <f>VALUE(SUBSTITUTE(טבלה1[[#This Row],[עמודה56]],"$",""))</f>
        <v>#VALUE!</v>
      </c>
      <c r="T680" s="3" t="e">
        <f>VALUE(SUBSTITUTE(טבלה1[[#This Row],[עמודה57]],"$",""))</f>
        <v>#REF!</v>
      </c>
      <c r="U680" s="3" t="e">
        <f>IF(טבלה1[[#This Row],[עמודה58]]&gt;30,"Yes","No")</f>
        <v>#VALUE!</v>
      </c>
    </row>
    <row r="681" spans="1:21" ht="13" x14ac:dyDescent="0.15">
      <c r="A681" s="8" t="s">
        <v>1685</v>
      </c>
      <c r="B681" s="9" t="s">
        <v>1686</v>
      </c>
      <c r="C681" s="9" t="s">
        <v>8</v>
      </c>
      <c r="D681" s="9" t="s">
        <v>4</v>
      </c>
      <c r="E681" s="9" t="s">
        <v>4</v>
      </c>
      <c r="F681" s="9" t="s">
        <v>10</v>
      </c>
      <c r="G681" s="10">
        <v>1</v>
      </c>
      <c r="H681" s="11" t="str" cm="1">
        <f t="array" ref="H681">INDEX(_xlfn.TEXTSPLIT(טבלה1[[#This Row],[עמודה2]],","),1)</f>
        <v>Austin</v>
      </c>
      <c r="I681" s="12" t="str" cm="1">
        <f t="array" ref="I681">INDEX(_xlfn.TEXTSPLIT(טבלה1[[#This Row],[עמודה2]],","),2)</f>
        <v xml:space="preserve"> TX</v>
      </c>
      <c r="J681" s="16" t="str">
        <f>_xlfn.CONCAT(טבלה1[[#This Row],[AI_Companies]]," ",טבלה1[[#This Row],[עמודה1]])</f>
        <v>Hypergiant https://www.hypergiant.com/</v>
      </c>
      <c r="K681" s="12">
        <v>50</v>
      </c>
      <c r="L681" s="12" t="str">
        <f>IF(טבלה1[[#This Row],[עמודה53]]&gt;2000,"Yes","No")</f>
        <v>No</v>
      </c>
      <c r="M681" s="12">
        <v>249</v>
      </c>
      <c r="N681" s="12">
        <f>AVERAGE(טבלה1[[#This Row],[עמודה52]:[עמודה53]])</f>
        <v>149.5</v>
      </c>
      <c r="O681" s="12" t="str">
        <f>IF(טבלה1[[#This Row],[עמודה4]]="&lt; $25 / hr","0$ - $25 / hr",טבלה1[[#This Row],[עמודה4]])</f>
        <v>Undisclosed</v>
      </c>
      <c r="P681" s="12" t="str" cm="1">
        <f t="array" ref="P681">INDEX(_xlfn.TEXTSPLIT(טבלה1[[#This Row],[עמודה55]],"-"),1)</f>
        <v>Undisclosed</v>
      </c>
      <c r="Q681" s="21" t="e" cm="1">
        <f t="array" ref="Q681">INDEX(_xlfn.TEXTSPLIT(INDEX(_xlfn.TEXTSPLIT(טבלה1[[#This Row],[עמודה55]],"-"),2),"/"),1)</f>
        <v>#REF!</v>
      </c>
      <c r="R681" s="12" t="e">
        <f>AVERAGE(טבלה1[[#This Row],[עמודה59]:[עמודה60]])</f>
        <v>#VALUE!</v>
      </c>
      <c r="S681" s="3" t="e">
        <f>VALUE(SUBSTITUTE(טבלה1[[#This Row],[עמודה56]],"$",""))</f>
        <v>#VALUE!</v>
      </c>
      <c r="T681" s="3" t="e">
        <f>VALUE(SUBSTITUTE(טבלה1[[#This Row],[עמודה57]],"$",""))</f>
        <v>#REF!</v>
      </c>
      <c r="U681" s="3" t="e">
        <f>IF(טבלה1[[#This Row],[עמודה58]]&gt;30,"Yes","No")</f>
        <v>#VALUE!</v>
      </c>
    </row>
    <row r="682" spans="1:21" ht="13" x14ac:dyDescent="0.15">
      <c r="A682" s="8" t="s">
        <v>1687</v>
      </c>
      <c r="B682" s="9" t="s">
        <v>1688</v>
      </c>
      <c r="C682" s="9" t="s">
        <v>240</v>
      </c>
      <c r="D682" s="9" t="s">
        <v>4</v>
      </c>
      <c r="E682" s="9" t="s">
        <v>4</v>
      </c>
      <c r="F682" s="9" t="s">
        <v>25</v>
      </c>
      <c r="G682" s="10">
        <v>0.25</v>
      </c>
      <c r="H682" s="11" t="str" cm="1">
        <f t="array" ref="H682">INDEX(_xlfn.TEXTSPLIT(טבלה1[[#This Row],[עמודה2]],","),1)</f>
        <v>San Jose</v>
      </c>
      <c r="I682" s="12" t="str" cm="1">
        <f t="array" ref="I682">INDEX(_xlfn.TEXTSPLIT(טבלה1[[#This Row],[עמודה2]],","),2)</f>
        <v xml:space="preserve"> CA</v>
      </c>
      <c r="J682" s="16" t="str">
        <f>_xlfn.CONCAT(טבלה1[[#This Row],[AI_Companies]]," ",טבלה1[[#This Row],[עמודה1]])</f>
        <v>VVDNTechnologies https://www.vvdntech.com/</v>
      </c>
      <c r="K682" s="14">
        <v>1000</v>
      </c>
      <c r="L682" s="12" t="str">
        <f>IF(טבלה1[[#This Row],[עמודה53]]&gt;2000,"Yes","No")</f>
        <v>Yes</v>
      </c>
      <c r="M682" s="14">
        <v>9999</v>
      </c>
      <c r="N682" s="12">
        <f>AVERAGE(טבלה1[[#This Row],[עמודה52]:[עמודה53]])</f>
        <v>5499.5</v>
      </c>
      <c r="O682" s="12" t="str">
        <f>IF(טבלה1[[#This Row],[עמודה4]]="&lt; $25 / hr","0$ - $25 / hr",טבלה1[[#This Row],[עמודה4]])</f>
        <v>Undisclosed</v>
      </c>
      <c r="P682" s="12" t="str" cm="1">
        <f t="array" ref="P682">INDEX(_xlfn.TEXTSPLIT(טבלה1[[#This Row],[עמודה55]],"-"),1)</f>
        <v>Undisclosed</v>
      </c>
      <c r="Q682" s="21" t="e" cm="1">
        <f t="array" ref="Q682">INDEX(_xlfn.TEXTSPLIT(INDEX(_xlfn.TEXTSPLIT(טבלה1[[#This Row],[עמודה55]],"-"),2),"/"),1)</f>
        <v>#REF!</v>
      </c>
      <c r="R682" s="12" t="e">
        <f>AVERAGE(טבלה1[[#This Row],[עמודה59]:[עמודה60]])</f>
        <v>#VALUE!</v>
      </c>
      <c r="S682" s="3" t="e">
        <f>VALUE(SUBSTITUTE(טבלה1[[#This Row],[עמודה56]],"$",""))</f>
        <v>#VALUE!</v>
      </c>
      <c r="T682" s="3" t="e">
        <f>VALUE(SUBSTITUTE(טבלה1[[#This Row],[עמודה57]],"$",""))</f>
        <v>#REF!</v>
      </c>
      <c r="U682" s="3" t="e">
        <f>IF(טבלה1[[#This Row],[עמודה58]]&gt;30,"Yes","No")</f>
        <v>#VALUE!</v>
      </c>
    </row>
    <row r="683" spans="1:21" ht="13" x14ac:dyDescent="0.15">
      <c r="A683" s="8" t="s">
        <v>1689</v>
      </c>
      <c r="B683" s="9" t="s">
        <v>1690</v>
      </c>
      <c r="C683" s="9" t="s">
        <v>1691</v>
      </c>
      <c r="D683" s="9" t="s">
        <v>4</v>
      </c>
      <c r="E683" s="9" t="s">
        <v>4</v>
      </c>
      <c r="F683" s="9" t="s">
        <v>10</v>
      </c>
      <c r="G683" s="10">
        <v>0.5</v>
      </c>
      <c r="H683" s="11" t="str" cm="1">
        <f t="array" ref="H683">INDEX(_xlfn.TEXTSPLIT(טבלה1[[#This Row],[עמודה2]],","),1)</f>
        <v>Sandy Springs</v>
      </c>
      <c r="I683" s="12" t="str" cm="1">
        <f t="array" ref="I683">INDEX(_xlfn.TEXTSPLIT(טבלה1[[#This Row],[עמודה2]],","),2)</f>
        <v xml:space="preserve"> GA</v>
      </c>
      <c r="J683" s="16" t="str">
        <f>_xlfn.CONCAT(טבלה1[[#This Row],[AI_Companies]]," ",טבלה1[[#This Row],[עמודה1]])</f>
        <v>GTSoftware https://www.gtsoftware.com/</v>
      </c>
      <c r="K683" s="12">
        <v>50</v>
      </c>
      <c r="L683" s="12" t="str">
        <f>IF(טבלה1[[#This Row],[עמודה53]]&gt;2000,"Yes","No")</f>
        <v>No</v>
      </c>
      <c r="M683" s="12">
        <v>249</v>
      </c>
      <c r="N683" s="12">
        <f>AVERAGE(טבלה1[[#This Row],[עמודה52]:[עמודה53]])</f>
        <v>149.5</v>
      </c>
      <c r="O683" s="12" t="str">
        <f>IF(טבלה1[[#This Row],[עמודה4]]="&lt; $25 / hr","0$ - $25 / hr",טבלה1[[#This Row],[עמודה4]])</f>
        <v>Undisclosed</v>
      </c>
      <c r="P683" s="12" t="str" cm="1">
        <f t="array" ref="P683">INDEX(_xlfn.TEXTSPLIT(טבלה1[[#This Row],[עמודה55]],"-"),1)</f>
        <v>Undisclosed</v>
      </c>
      <c r="Q683" s="21" t="e" cm="1">
        <f t="array" ref="Q683">INDEX(_xlfn.TEXTSPLIT(INDEX(_xlfn.TEXTSPLIT(טבלה1[[#This Row],[עמודה55]],"-"),2),"/"),1)</f>
        <v>#REF!</v>
      </c>
      <c r="R683" s="12" t="e">
        <f>AVERAGE(טבלה1[[#This Row],[עמודה59]:[עמודה60]])</f>
        <v>#VALUE!</v>
      </c>
      <c r="S683" s="3" t="e">
        <f>VALUE(SUBSTITUTE(טבלה1[[#This Row],[עמודה56]],"$",""))</f>
        <v>#VALUE!</v>
      </c>
      <c r="T683" s="3" t="e">
        <f>VALUE(SUBSTITUTE(טבלה1[[#This Row],[עמודה57]],"$",""))</f>
        <v>#REF!</v>
      </c>
      <c r="U683" s="3" t="e">
        <f>IF(טבלה1[[#This Row],[עמודה58]]&gt;30,"Yes","No")</f>
        <v>#VALUE!</v>
      </c>
    </row>
    <row r="684" spans="1:21" ht="13" x14ac:dyDescent="0.15">
      <c r="A684" s="8" t="s">
        <v>1692</v>
      </c>
      <c r="B684" s="9" t="s">
        <v>1693</v>
      </c>
      <c r="C684" s="9" t="s">
        <v>311</v>
      </c>
      <c r="D684" s="9" t="s">
        <v>4</v>
      </c>
      <c r="E684" s="9" t="s">
        <v>4</v>
      </c>
      <c r="F684" s="9" t="s">
        <v>29</v>
      </c>
      <c r="G684" s="10">
        <v>1</v>
      </c>
      <c r="H684" s="11" t="str" cm="1">
        <f t="array" ref="H684">INDEX(_xlfn.TEXTSPLIT(טבלה1[[#This Row],[עמודה2]],","),1)</f>
        <v>Vancouver</v>
      </c>
      <c r="I684" s="12" t="str" cm="1">
        <f t="array" ref="I684">INDEX(_xlfn.TEXTSPLIT(טבלה1[[#This Row],[עמודה2]],","),2)</f>
        <v xml:space="preserve"> Canada</v>
      </c>
      <c r="J684" s="16" t="str">
        <f>_xlfn.CONCAT(טבלה1[[#This Row],[AI_Companies]]," ",טבלה1[[#This Row],[עמודה1]])</f>
        <v>Klue https://klue.com/</v>
      </c>
      <c r="K684" s="12">
        <v>10</v>
      </c>
      <c r="L684" s="12" t="str">
        <f>IF(טבלה1[[#This Row],[עמודה53]]&gt;2000,"Yes","No")</f>
        <v>No</v>
      </c>
      <c r="M684" s="12">
        <v>49</v>
      </c>
      <c r="N684" s="12">
        <f>AVERAGE(טבלה1[[#This Row],[עמודה52]:[עמודה53]])</f>
        <v>29.5</v>
      </c>
      <c r="O684" s="12" t="str">
        <f>IF(טבלה1[[#This Row],[עמודה4]]="&lt; $25 / hr","0$ - $25 / hr",טבלה1[[#This Row],[עמודה4]])</f>
        <v>Undisclosed</v>
      </c>
      <c r="P684" s="12" t="str" cm="1">
        <f t="array" ref="P684">INDEX(_xlfn.TEXTSPLIT(טבלה1[[#This Row],[עמודה55]],"-"),1)</f>
        <v>Undisclosed</v>
      </c>
      <c r="Q684" s="21" t="e" cm="1">
        <f t="array" ref="Q684">INDEX(_xlfn.TEXTSPLIT(INDEX(_xlfn.TEXTSPLIT(טבלה1[[#This Row],[עמודה55]],"-"),2),"/"),1)</f>
        <v>#REF!</v>
      </c>
      <c r="R684" s="12" t="e">
        <f>AVERAGE(טבלה1[[#This Row],[עמודה59]:[עמודה60]])</f>
        <v>#VALUE!</v>
      </c>
      <c r="S684" s="3" t="e">
        <f>VALUE(SUBSTITUTE(טבלה1[[#This Row],[עמודה56]],"$",""))</f>
        <v>#VALUE!</v>
      </c>
      <c r="T684" s="3" t="e">
        <f>VALUE(SUBSTITUTE(טבלה1[[#This Row],[עמודה57]],"$",""))</f>
        <v>#REF!</v>
      </c>
      <c r="U684" s="3" t="e">
        <f>IF(טבלה1[[#This Row],[עמודה58]]&gt;30,"Yes","No")</f>
        <v>#VALUE!</v>
      </c>
    </row>
    <row r="685" spans="1:21" ht="13" x14ac:dyDescent="0.15">
      <c r="A685" s="8" t="s">
        <v>1694</v>
      </c>
      <c r="B685" s="9" t="s">
        <v>1695</v>
      </c>
      <c r="C685" s="9" t="s">
        <v>1696</v>
      </c>
      <c r="D685" s="9" t="s">
        <v>4</v>
      </c>
      <c r="E685" s="9" t="s">
        <v>4</v>
      </c>
      <c r="F685" s="9" t="s">
        <v>29</v>
      </c>
      <c r="G685" s="10">
        <v>1</v>
      </c>
      <c r="H685" s="11" t="str" cm="1">
        <f t="array" ref="H685">INDEX(_xlfn.TEXTSPLIT(טבלה1[[#This Row],[עמודה2]],","),1)</f>
        <v>Santa Monica</v>
      </c>
      <c r="I685" s="12" t="str" cm="1">
        <f t="array" ref="I685">INDEX(_xlfn.TEXTSPLIT(טבלה1[[#This Row],[עמודה2]],","),2)</f>
        <v xml:space="preserve"> CA</v>
      </c>
      <c r="J685" s="16" t="str">
        <f>_xlfn.CONCAT(טבלה1[[#This Row],[AI_Companies]]," ",טבלה1[[#This Row],[עמודה1]])</f>
        <v>FanAIInc. https://www.fanai.io/</v>
      </c>
      <c r="K685" s="12">
        <v>10</v>
      </c>
      <c r="L685" s="12" t="str">
        <f>IF(טבלה1[[#This Row],[עמודה53]]&gt;2000,"Yes","No")</f>
        <v>No</v>
      </c>
      <c r="M685" s="12">
        <v>49</v>
      </c>
      <c r="N685" s="12">
        <f>AVERAGE(טבלה1[[#This Row],[עמודה52]:[עמודה53]])</f>
        <v>29.5</v>
      </c>
      <c r="O685" s="12" t="str">
        <f>IF(טבלה1[[#This Row],[עמודה4]]="&lt; $25 / hr","0$ - $25 / hr",טבלה1[[#This Row],[עמודה4]])</f>
        <v>Undisclosed</v>
      </c>
      <c r="P685" s="12" t="str" cm="1">
        <f t="array" ref="P685">INDEX(_xlfn.TEXTSPLIT(טבלה1[[#This Row],[עמודה55]],"-"),1)</f>
        <v>Undisclosed</v>
      </c>
      <c r="Q685" s="21" t="e" cm="1">
        <f t="array" ref="Q685">INDEX(_xlfn.TEXTSPLIT(INDEX(_xlfn.TEXTSPLIT(טבלה1[[#This Row],[עמודה55]],"-"),2),"/"),1)</f>
        <v>#REF!</v>
      </c>
      <c r="R685" s="12" t="e">
        <f>AVERAGE(טבלה1[[#This Row],[עמודה59]:[עמודה60]])</f>
        <v>#VALUE!</v>
      </c>
      <c r="S685" s="3" t="e">
        <f>VALUE(SUBSTITUTE(טבלה1[[#This Row],[עמודה56]],"$",""))</f>
        <v>#VALUE!</v>
      </c>
      <c r="T685" s="3" t="e">
        <f>VALUE(SUBSTITUTE(טבלה1[[#This Row],[עמודה57]],"$",""))</f>
        <v>#REF!</v>
      </c>
      <c r="U685" s="3" t="e">
        <f>IF(טבלה1[[#This Row],[עמודה58]]&gt;30,"Yes","No")</f>
        <v>#VALUE!</v>
      </c>
    </row>
    <row r="686" spans="1:21" ht="13" x14ac:dyDescent="0.15">
      <c r="A686" s="8" t="s">
        <v>1697</v>
      </c>
      <c r="B686" s="9" t="s">
        <v>1698</v>
      </c>
      <c r="C686" s="9" t="s">
        <v>1699</v>
      </c>
      <c r="D686" s="9" t="s">
        <v>4</v>
      </c>
      <c r="E686" s="9" t="s">
        <v>4</v>
      </c>
      <c r="F686" s="9" t="s">
        <v>10</v>
      </c>
      <c r="G686" s="10">
        <v>1</v>
      </c>
      <c r="H686" s="11" t="str" cm="1">
        <f t="array" ref="H686">INDEX(_xlfn.TEXTSPLIT(טבלה1[[#This Row],[עמודה2]],","),1)</f>
        <v>Sunnyvale</v>
      </c>
      <c r="I686" s="12" t="str" cm="1">
        <f t="array" ref="I686">INDEX(_xlfn.TEXTSPLIT(טבלה1[[#This Row],[עמודה2]],","),2)</f>
        <v xml:space="preserve"> CA</v>
      </c>
      <c r="J686" s="16" t="str">
        <f>_xlfn.CONCAT(טבלה1[[#This Row],[AI_Companies]]," ",טבלה1[[#This Row],[עמודה1]])</f>
        <v>Falkonry https://falkonry.com/</v>
      </c>
      <c r="K686" s="12">
        <v>50</v>
      </c>
      <c r="L686" s="12" t="str">
        <f>IF(טבלה1[[#This Row],[עמודה53]]&gt;2000,"Yes","No")</f>
        <v>No</v>
      </c>
      <c r="M686" s="12">
        <v>249</v>
      </c>
      <c r="N686" s="12">
        <f>AVERAGE(טבלה1[[#This Row],[עמודה52]:[עמודה53]])</f>
        <v>149.5</v>
      </c>
      <c r="O686" s="12" t="str">
        <f>IF(טבלה1[[#This Row],[עמודה4]]="&lt; $25 / hr","0$ - $25 / hr",טבלה1[[#This Row],[עמודה4]])</f>
        <v>Undisclosed</v>
      </c>
      <c r="P686" s="12" t="str" cm="1">
        <f t="array" ref="P686">INDEX(_xlfn.TEXTSPLIT(טבלה1[[#This Row],[עמודה55]],"-"),1)</f>
        <v>Undisclosed</v>
      </c>
      <c r="Q686" s="21" t="e" cm="1">
        <f t="array" ref="Q686">INDEX(_xlfn.TEXTSPLIT(INDEX(_xlfn.TEXTSPLIT(טבלה1[[#This Row],[עמודה55]],"-"),2),"/"),1)</f>
        <v>#REF!</v>
      </c>
      <c r="R686" s="12" t="e">
        <f>AVERAGE(טבלה1[[#This Row],[עמודה59]:[עמודה60]])</f>
        <v>#VALUE!</v>
      </c>
      <c r="S686" s="3" t="e">
        <f>VALUE(SUBSTITUTE(טבלה1[[#This Row],[עמודה56]],"$",""))</f>
        <v>#VALUE!</v>
      </c>
      <c r="T686" s="3" t="e">
        <f>VALUE(SUBSTITUTE(טבלה1[[#This Row],[עמודה57]],"$",""))</f>
        <v>#REF!</v>
      </c>
      <c r="U686" s="3" t="e">
        <f>IF(טבלה1[[#This Row],[עמודה58]]&gt;30,"Yes","No")</f>
        <v>#VALUE!</v>
      </c>
    </row>
    <row r="687" spans="1:21" ht="13" x14ac:dyDescent="0.15">
      <c r="A687" s="8" t="s">
        <v>1700</v>
      </c>
      <c r="B687" s="9" t="s">
        <v>1701</v>
      </c>
      <c r="C687" s="9" t="s">
        <v>212</v>
      </c>
      <c r="D687" s="9" t="s">
        <v>4</v>
      </c>
      <c r="E687" s="9" t="s">
        <v>4</v>
      </c>
      <c r="F687" s="9" t="s">
        <v>117</v>
      </c>
      <c r="G687" s="10">
        <v>1</v>
      </c>
      <c r="H687" s="11" t="str" cm="1">
        <f t="array" ref="H687">INDEX(_xlfn.TEXTSPLIT(טבלה1[[#This Row],[עמודה2]],","),1)</f>
        <v>San Francisco</v>
      </c>
      <c r="I687" s="12" t="str" cm="1">
        <f t="array" ref="I687">INDEX(_xlfn.TEXTSPLIT(טבלה1[[#This Row],[עמודה2]],","),2)</f>
        <v xml:space="preserve"> CA</v>
      </c>
      <c r="J687" s="16" t="str">
        <f>_xlfn.CONCAT(טבלה1[[#This Row],[AI_Companies]]," ",טבלה1[[#This Row],[עמודה1]])</f>
        <v>MyraLabs https://www.myralabs.com/</v>
      </c>
      <c r="K687" s="12">
        <v>2</v>
      </c>
      <c r="L687" s="12" t="str">
        <f>IF(טבלה1[[#This Row],[עמודה53]]&gt;2000,"Yes","No")</f>
        <v>No</v>
      </c>
      <c r="M687" s="12">
        <v>9</v>
      </c>
      <c r="N687" s="12">
        <f>AVERAGE(טבלה1[[#This Row],[עמודה52]:[עמודה53]])</f>
        <v>5.5</v>
      </c>
      <c r="O687" s="12" t="str">
        <f>IF(טבלה1[[#This Row],[עמודה4]]="&lt; $25 / hr","0$ - $25 / hr",טבלה1[[#This Row],[עמודה4]])</f>
        <v>Undisclosed</v>
      </c>
      <c r="P687" s="12" t="str" cm="1">
        <f t="array" ref="P687">INDEX(_xlfn.TEXTSPLIT(טבלה1[[#This Row],[עמודה55]],"-"),1)</f>
        <v>Undisclosed</v>
      </c>
      <c r="Q687" s="21" t="e" cm="1">
        <f t="array" ref="Q687">INDEX(_xlfn.TEXTSPLIT(INDEX(_xlfn.TEXTSPLIT(טבלה1[[#This Row],[עמודה55]],"-"),2),"/"),1)</f>
        <v>#REF!</v>
      </c>
      <c r="R687" s="12" t="e">
        <f>AVERAGE(טבלה1[[#This Row],[עמודה59]:[עמודה60]])</f>
        <v>#VALUE!</v>
      </c>
      <c r="S687" s="3" t="e">
        <f>VALUE(SUBSTITUTE(טבלה1[[#This Row],[עמודה56]],"$",""))</f>
        <v>#VALUE!</v>
      </c>
      <c r="T687" s="3" t="e">
        <f>VALUE(SUBSTITUTE(טבלה1[[#This Row],[עמודה57]],"$",""))</f>
        <v>#REF!</v>
      </c>
      <c r="U687" s="3" t="e">
        <f>IF(טבלה1[[#This Row],[עמודה58]]&gt;30,"Yes","No")</f>
        <v>#VALUE!</v>
      </c>
    </row>
    <row r="688" spans="1:21" ht="13" x14ac:dyDescent="0.15">
      <c r="A688" s="8" t="s">
        <v>1702</v>
      </c>
      <c r="B688" s="9" t="s">
        <v>1703</v>
      </c>
      <c r="C688" s="9" t="s">
        <v>126</v>
      </c>
      <c r="D688" s="9" t="s">
        <v>4</v>
      </c>
      <c r="E688" s="9" t="s">
        <v>4</v>
      </c>
      <c r="F688" s="9" t="s">
        <v>10</v>
      </c>
      <c r="G688" s="10">
        <v>0.5</v>
      </c>
      <c r="H688" s="11" t="str" cm="1">
        <f t="array" ref="H688">INDEX(_xlfn.TEXTSPLIT(טבלה1[[#This Row],[עמודה2]],","),1)</f>
        <v>Amsterdam</v>
      </c>
      <c r="I688" s="12" t="str" cm="1">
        <f t="array" ref="I688">INDEX(_xlfn.TEXTSPLIT(טבלה1[[#This Row],[עמודה2]],","),2)</f>
        <v xml:space="preserve"> Netherlands</v>
      </c>
      <c r="J688" s="16" t="str">
        <f>_xlfn.CONCAT(טבלה1[[#This Row],[AI_Companies]]," ",טבלה1[[#This Row],[עמודה1]])</f>
        <v>Dashmote https://www.dashmote.com/</v>
      </c>
      <c r="K688" s="12">
        <v>50</v>
      </c>
      <c r="L688" s="12" t="str">
        <f>IF(טבלה1[[#This Row],[עמודה53]]&gt;2000,"Yes","No")</f>
        <v>No</v>
      </c>
      <c r="M688" s="12">
        <v>249</v>
      </c>
      <c r="N688" s="12">
        <f>AVERAGE(טבלה1[[#This Row],[עמודה52]:[עמודה53]])</f>
        <v>149.5</v>
      </c>
      <c r="O688" s="12" t="str">
        <f>IF(טבלה1[[#This Row],[עמודה4]]="&lt; $25 / hr","0$ - $25 / hr",טבלה1[[#This Row],[עמודה4]])</f>
        <v>Undisclosed</v>
      </c>
      <c r="P688" s="12" t="str" cm="1">
        <f t="array" ref="P688">INDEX(_xlfn.TEXTSPLIT(טבלה1[[#This Row],[עמודה55]],"-"),1)</f>
        <v>Undisclosed</v>
      </c>
      <c r="Q688" s="21" t="e" cm="1">
        <f t="array" ref="Q688">INDEX(_xlfn.TEXTSPLIT(INDEX(_xlfn.TEXTSPLIT(טבלה1[[#This Row],[עמודה55]],"-"),2),"/"),1)</f>
        <v>#REF!</v>
      </c>
      <c r="R688" s="12" t="e">
        <f>AVERAGE(טבלה1[[#This Row],[עמודה59]:[עמודה60]])</f>
        <v>#VALUE!</v>
      </c>
      <c r="S688" s="3" t="e">
        <f>VALUE(SUBSTITUTE(טבלה1[[#This Row],[עמודה56]],"$",""))</f>
        <v>#VALUE!</v>
      </c>
      <c r="T688" s="3" t="e">
        <f>VALUE(SUBSTITUTE(טבלה1[[#This Row],[עמודה57]],"$",""))</f>
        <v>#REF!</v>
      </c>
      <c r="U688" s="3" t="e">
        <f>IF(טבלה1[[#This Row],[עמודה58]]&gt;30,"Yes","No")</f>
        <v>#VALUE!</v>
      </c>
    </row>
    <row r="689" spans="1:21" ht="13" x14ac:dyDescent="0.15">
      <c r="A689" s="8" t="s">
        <v>1704</v>
      </c>
      <c r="B689" s="9" t="s">
        <v>1705</v>
      </c>
      <c r="C689" s="9" t="s">
        <v>1706</v>
      </c>
      <c r="D689" s="9" t="s">
        <v>4</v>
      </c>
      <c r="E689" s="9" t="s">
        <v>4</v>
      </c>
      <c r="F689" s="9" t="s">
        <v>5</v>
      </c>
      <c r="G689" s="10">
        <v>1</v>
      </c>
      <c r="H689" s="11" t="str" cm="1">
        <f t="array" ref="H689">INDEX(_xlfn.TEXTSPLIT(טבלה1[[#This Row],[עמודה2]],","),1)</f>
        <v>San Antonio</v>
      </c>
      <c r="I689" s="12" t="str" cm="1">
        <f t="array" ref="I689">INDEX(_xlfn.TEXTSPLIT(טבלה1[[#This Row],[עמודה2]],","),2)</f>
        <v xml:space="preserve"> TX</v>
      </c>
      <c r="J689" s="16" t="str">
        <f>_xlfn.CONCAT(טבלה1[[#This Row],[AI_Companies]]," ",טבלה1[[#This Row],[עמודה1]])</f>
        <v>Pro-VigilSurveillanceServices https://pro-vigil.com/</v>
      </c>
      <c r="K689" s="12">
        <v>250</v>
      </c>
      <c r="L689" s="12" t="str">
        <f>IF(טבלה1[[#This Row],[עמודה53]]&gt;2000,"Yes","No")</f>
        <v>No</v>
      </c>
      <c r="M689" s="12">
        <v>999</v>
      </c>
      <c r="N689" s="12">
        <f>AVERAGE(טבלה1[[#This Row],[עמודה52]:[עמודה53]])</f>
        <v>624.5</v>
      </c>
      <c r="O689" s="12" t="str">
        <f>IF(טבלה1[[#This Row],[עמודה4]]="&lt; $25 / hr","0$ - $25 / hr",טבלה1[[#This Row],[עמודה4]])</f>
        <v>Undisclosed</v>
      </c>
      <c r="P689" s="12" t="str" cm="1">
        <f t="array" ref="P689">INDEX(_xlfn.TEXTSPLIT(טבלה1[[#This Row],[עמודה55]],"-"),1)</f>
        <v>Undisclosed</v>
      </c>
      <c r="Q689" s="21" t="e" cm="1">
        <f t="array" ref="Q689">INDEX(_xlfn.TEXTSPLIT(INDEX(_xlfn.TEXTSPLIT(טבלה1[[#This Row],[עמודה55]],"-"),2),"/"),1)</f>
        <v>#REF!</v>
      </c>
      <c r="R689" s="12" t="e">
        <f>AVERAGE(טבלה1[[#This Row],[עמודה59]:[עמודה60]])</f>
        <v>#VALUE!</v>
      </c>
      <c r="S689" s="3" t="e">
        <f>VALUE(SUBSTITUTE(טבלה1[[#This Row],[עמודה56]],"$",""))</f>
        <v>#VALUE!</v>
      </c>
      <c r="T689" s="3" t="e">
        <f>VALUE(SUBSTITUTE(טבלה1[[#This Row],[עמודה57]],"$",""))</f>
        <v>#REF!</v>
      </c>
      <c r="U689" s="3" t="e">
        <f>IF(טבלה1[[#This Row],[עמודה58]]&gt;30,"Yes","No")</f>
        <v>#VALUE!</v>
      </c>
    </row>
    <row r="690" spans="1:21" ht="13" x14ac:dyDescent="0.15">
      <c r="A690" s="8" t="s">
        <v>1707</v>
      </c>
      <c r="B690" s="9" t="s">
        <v>1708</v>
      </c>
      <c r="C690" s="9" t="s">
        <v>1709</v>
      </c>
      <c r="D690" s="9" t="s">
        <v>4</v>
      </c>
      <c r="E690" s="9" t="s">
        <v>4</v>
      </c>
      <c r="F690" s="9" t="s">
        <v>29</v>
      </c>
      <c r="G690" s="10">
        <v>1</v>
      </c>
      <c r="H690" s="11" t="str" cm="1">
        <f t="array" ref="H690">INDEX(_xlfn.TEXTSPLIT(טבלה1[[#This Row],[עמודה2]],","),1)</f>
        <v>Dublin</v>
      </c>
      <c r="I690" s="12" t="str" cm="1">
        <f t="array" ref="I690">INDEX(_xlfn.TEXTSPLIT(טבלה1[[#This Row],[עמודה2]],","),2)</f>
        <v xml:space="preserve"> Ireland</v>
      </c>
      <c r="J690" s="16" t="str">
        <f>_xlfn.CONCAT(טבלה1[[#This Row],[AI_Companies]]," ",טבלה1[[#This Row],[עמודה1]])</f>
        <v>VISUA http://Visua.com</v>
      </c>
      <c r="K690" s="12">
        <v>10</v>
      </c>
      <c r="L690" s="12" t="str">
        <f>IF(טבלה1[[#This Row],[עמודה53]]&gt;2000,"Yes","No")</f>
        <v>No</v>
      </c>
      <c r="M690" s="12">
        <v>49</v>
      </c>
      <c r="N690" s="12">
        <f>AVERAGE(טבלה1[[#This Row],[עמודה52]:[עמודה53]])</f>
        <v>29.5</v>
      </c>
      <c r="O690" s="12" t="str">
        <f>IF(טבלה1[[#This Row],[עמודה4]]="&lt; $25 / hr","0$ - $25 / hr",טבלה1[[#This Row],[עמודה4]])</f>
        <v>Undisclosed</v>
      </c>
      <c r="P690" s="12" t="str" cm="1">
        <f t="array" ref="P690">INDEX(_xlfn.TEXTSPLIT(טבלה1[[#This Row],[עמודה55]],"-"),1)</f>
        <v>Undisclosed</v>
      </c>
      <c r="Q690" s="21" t="e" cm="1">
        <f t="array" ref="Q690">INDEX(_xlfn.TEXTSPLIT(INDEX(_xlfn.TEXTSPLIT(טבלה1[[#This Row],[עמודה55]],"-"),2),"/"),1)</f>
        <v>#REF!</v>
      </c>
      <c r="R690" s="12" t="e">
        <f>AVERAGE(טבלה1[[#This Row],[עמודה59]:[עמודה60]])</f>
        <v>#VALUE!</v>
      </c>
      <c r="S690" s="3" t="e">
        <f>VALUE(SUBSTITUTE(טבלה1[[#This Row],[עמודה56]],"$",""))</f>
        <v>#VALUE!</v>
      </c>
      <c r="T690" s="3" t="e">
        <f>VALUE(SUBSTITUTE(טבלה1[[#This Row],[עמודה57]],"$",""))</f>
        <v>#REF!</v>
      </c>
      <c r="U690" s="3" t="e">
        <f>IF(טבלה1[[#This Row],[עמודה58]]&gt;30,"Yes","No")</f>
        <v>#VALUE!</v>
      </c>
    </row>
    <row r="691" spans="1:21" ht="13" x14ac:dyDescent="0.15">
      <c r="A691" s="8" t="s">
        <v>1710</v>
      </c>
      <c r="B691" s="9" t="s">
        <v>1711</v>
      </c>
      <c r="C691" s="9" t="s">
        <v>1712</v>
      </c>
      <c r="D691" s="9" t="s">
        <v>4</v>
      </c>
      <c r="E691" s="9" t="s">
        <v>4</v>
      </c>
      <c r="F691" s="14">
        <v>10000</v>
      </c>
      <c r="G691" s="10">
        <v>0.2</v>
      </c>
      <c r="H691" s="11" t="str" cm="1">
        <f t="array" ref="H691">INDEX(_xlfn.TEXTSPLIT(טבלה1[[#This Row],[עמודה2]],","),1)</f>
        <v>Lisle</v>
      </c>
      <c r="I691" s="12" t="str" cm="1">
        <f t="array" ref="I691">INDEX(_xlfn.TEXTSPLIT(טבלה1[[#This Row],[עמודה2]],","),2)</f>
        <v xml:space="preserve"> IL</v>
      </c>
      <c r="J691" s="16" t="str">
        <f>_xlfn.CONCAT(טבלה1[[#This Row],[AI_Companies]]," ",טבלה1[[#This Row],[עמודה1]])</f>
        <v>HGS-HindujaGlobalSolutions https://hgs.cx/</v>
      </c>
      <c r="K691" s="12">
        <v>10000</v>
      </c>
      <c r="L691" s="12" t="str">
        <f>IF(טבלה1[[#This Row],[עמודה53]]&gt;2000,"Yes","No")</f>
        <v>No</v>
      </c>
      <c r="M691" s="12"/>
      <c r="N691" s="12">
        <f>AVERAGE(טבלה1[[#This Row],[עמודה52]:[עמודה53]])</f>
        <v>10000</v>
      </c>
      <c r="O691" s="12" t="str">
        <f>IF(טבלה1[[#This Row],[עמודה4]]="&lt; $25 / hr","0$ - $25 / hr",טבלה1[[#This Row],[עמודה4]])</f>
        <v>Undisclosed</v>
      </c>
      <c r="P691" s="12" t="str" cm="1">
        <f t="array" ref="P691">INDEX(_xlfn.TEXTSPLIT(טבלה1[[#This Row],[עמודה55]],"-"),1)</f>
        <v>Undisclosed</v>
      </c>
      <c r="Q691" s="21" t="e" cm="1">
        <f t="array" ref="Q691">INDEX(_xlfn.TEXTSPLIT(INDEX(_xlfn.TEXTSPLIT(טבלה1[[#This Row],[עמודה55]],"-"),2),"/"),1)</f>
        <v>#REF!</v>
      </c>
      <c r="R691" s="12" t="e">
        <f>AVERAGE(טבלה1[[#This Row],[עמודה59]:[עמודה60]])</f>
        <v>#VALUE!</v>
      </c>
      <c r="S691" s="3" t="e">
        <f>VALUE(SUBSTITUTE(טבלה1[[#This Row],[עמודה56]],"$",""))</f>
        <v>#VALUE!</v>
      </c>
      <c r="T691" s="3" t="e">
        <f>VALUE(SUBSTITUTE(טבלה1[[#This Row],[עמודה57]],"$",""))</f>
        <v>#REF!</v>
      </c>
      <c r="U691" s="3" t="e">
        <f>IF(טבלה1[[#This Row],[עמודה58]]&gt;30,"Yes","No")</f>
        <v>#VALUE!</v>
      </c>
    </row>
    <row r="692" spans="1:21" ht="13" x14ac:dyDescent="0.15">
      <c r="A692" s="8" t="s">
        <v>1713</v>
      </c>
      <c r="B692" s="9" t="s">
        <v>1714</v>
      </c>
      <c r="C692" s="9" t="s">
        <v>47</v>
      </c>
      <c r="D692" s="13">
        <v>1000</v>
      </c>
      <c r="E692" s="9" t="s">
        <v>14</v>
      </c>
      <c r="F692" s="9" t="s">
        <v>10</v>
      </c>
      <c r="G692" s="10">
        <v>1</v>
      </c>
      <c r="H692" s="11" t="str" cm="1">
        <f t="array" ref="H692">INDEX(_xlfn.TEXTSPLIT(טבלה1[[#This Row],[עמודה2]],","),1)</f>
        <v>Gurugram</v>
      </c>
      <c r="I692" s="12" t="str" cm="1">
        <f t="array" ref="I692">INDEX(_xlfn.TEXTSPLIT(טבלה1[[#This Row],[עמודה2]],","),2)</f>
        <v xml:space="preserve"> India</v>
      </c>
      <c r="J692" s="16" t="str">
        <f>_xlfn.CONCAT(טבלה1[[#This Row],[AI_Companies]]," ",טבלה1[[#This Row],[עמודה1]])</f>
        <v>Spyne https://www.spyne.ai/</v>
      </c>
      <c r="K692" s="12">
        <v>50</v>
      </c>
      <c r="L692" s="12" t="str">
        <f>IF(טבלה1[[#This Row],[עמודה53]]&gt;2000,"Yes","No")</f>
        <v>No</v>
      </c>
      <c r="M692" s="12">
        <v>249</v>
      </c>
      <c r="N692" s="12">
        <f>AVERAGE(טבלה1[[#This Row],[עמודה52]:[עמודה53]])</f>
        <v>149.5</v>
      </c>
      <c r="O692" s="12" t="str">
        <f>IF(טבלה1[[#This Row],[עמודה4]]="&lt; $25 / hr","0$ - $25 / hr",טבלה1[[#This Row],[עמודה4]])</f>
        <v>0$ - $25 / hr</v>
      </c>
      <c r="P692" s="12" t="str" cm="1">
        <f t="array" ref="P692">INDEX(_xlfn.TEXTSPLIT(טבלה1[[#This Row],[עמודה55]],"-"),1)</f>
        <v xml:space="preserve">0$ </v>
      </c>
      <c r="Q692" s="21" t="str" cm="1">
        <f t="array" ref="Q692">INDEX(_xlfn.TEXTSPLIT(INDEX(_xlfn.TEXTSPLIT(טבלה1[[#This Row],[עמודה55]],"-"),2),"/"),1)</f>
        <v xml:space="preserve"> $25 </v>
      </c>
      <c r="R692" s="12">
        <f>AVERAGE(טבלה1[[#This Row],[עמודה59]:[עמודה60]])</f>
        <v>12.5</v>
      </c>
      <c r="S692" s="3">
        <f>VALUE(SUBSTITUTE(טבלה1[[#This Row],[עמודה56]],"$",""))</f>
        <v>0</v>
      </c>
      <c r="T692" s="3">
        <f>VALUE(SUBSTITUTE(טבלה1[[#This Row],[עמודה57]],"$",""))</f>
        <v>25</v>
      </c>
      <c r="U692" s="3" t="str">
        <f>IF(טבלה1[[#This Row],[עמודה58]]&gt;30,"Yes","No")</f>
        <v>No</v>
      </c>
    </row>
    <row r="693" spans="1:21" ht="13" x14ac:dyDescent="0.15">
      <c r="A693" s="8" t="s">
        <v>1715</v>
      </c>
      <c r="B693" s="9" t="s">
        <v>1716</v>
      </c>
      <c r="C693" s="9" t="s">
        <v>1717</v>
      </c>
      <c r="D693" s="9" t="s">
        <v>4</v>
      </c>
      <c r="E693" s="9" t="s">
        <v>4</v>
      </c>
      <c r="F693" s="9" t="s">
        <v>117</v>
      </c>
      <c r="G693" s="10">
        <v>1</v>
      </c>
      <c r="H693" s="11" t="str" cm="1">
        <f t="array" ref="H693">INDEX(_xlfn.TEXTSPLIT(טבלה1[[#This Row],[עמודה2]],","),1)</f>
        <v>Hoboken</v>
      </c>
      <c r="I693" s="12" t="str" cm="1">
        <f t="array" ref="I693">INDEX(_xlfn.TEXTSPLIT(טבלה1[[#This Row],[עמודה2]],","),2)</f>
        <v xml:space="preserve"> NJ</v>
      </c>
      <c r="J693" s="16" t="str">
        <f>_xlfn.CONCAT(טבלה1[[#This Row],[AI_Companies]]," ",טבלה1[[#This Row],[עמודה1]])</f>
        <v>Klangoo https://klangoo.com</v>
      </c>
      <c r="K693" s="12">
        <v>2</v>
      </c>
      <c r="L693" s="12" t="str">
        <f>IF(טבלה1[[#This Row],[עמודה53]]&gt;2000,"Yes","No")</f>
        <v>No</v>
      </c>
      <c r="M693" s="12">
        <v>9</v>
      </c>
      <c r="N693" s="12">
        <f>AVERAGE(טבלה1[[#This Row],[עמודה52]:[עמודה53]])</f>
        <v>5.5</v>
      </c>
      <c r="O693" s="12" t="str">
        <f>IF(טבלה1[[#This Row],[עמודה4]]="&lt; $25 / hr","0$ - $25 / hr",טבלה1[[#This Row],[עמודה4]])</f>
        <v>Undisclosed</v>
      </c>
      <c r="P693" s="12" t="str" cm="1">
        <f t="array" ref="P693">INDEX(_xlfn.TEXTSPLIT(טבלה1[[#This Row],[עמודה55]],"-"),1)</f>
        <v>Undisclosed</v>
      </c>
      <c r="Q693" s="21" t="e" cm="1">
        <f t="array" ref="Q693">INDEX(_xlfn.TEXTSPLIT(INDEX(_xlfn.TEXTSPLIT(טבלה1[[#This Row],[עמודה55]],"-"),2),"/"),1)</f>
        <v>#REF!</v>
      </c>
      <c r="R693" s="12" t="e">
        <f>AVERAGE(טבלה1[[#This Row],[עמודה59]:[עמודה60]])</f>
        <v>#VALUE!</v>
      </c>
      <c r="S693" s="3" t="e">
        <f>VALUE(SUBSTITUTE(טבלה1[[#This Row],[עמודה56]],"$",""))</f>
        <v>#VALUE!</v>
      </c>
      <c r="T693" s="3" t="e">
        <f>VALUE(SUBSTITUTE(טבלה1[[#This Row],[עמודה57]],"$",""))</f>
        <v>#REF!</v>
      </c>
      <c r="U693" s="3" t="e">
        <f>IF(טבלה1[[#This Row],[עמודה58]]&gt;30,"Yes","No")</f>
        <v>#VALUE!</v>
      </c>
    </row>
    <row r="694" spans="1:21" ht="13" x14ac:dyDescent="0.15">
      <c r="A694" s="8" t="s">
        <v>1718</v>
      </c>
      <c r="B694" s="9" t="s">
        <v>1719</v>
      </c>
      <c r="C694" s="9" t="s">
        <v>1720</v>
      </c>
      <c r="D694" s="9" t="s">
        <v>4</v>
      </c>
      <c r="E694" s="9" t="s">
        <v>4</v>
      </c>
      <c r="F694" s="9" t="s">
        <v>29</v>
      </c>
      <c r="G694" s="10">
        <v>1</v>
      </c>
      <c r="H694" s="11" t="str" cm="1">
        <f t="array" ref="H694">INDEX(_xlfn.TEXTSPLIT(טבלה1[[#This Row],[עמודה2]],","),1)</f>
        <v>Saint-Sulpice</v>
      </c>
      <c r="I694" s="12" t="str" cm="1">
        <f t="array" ref="I694">INDEX(_xlfn.TEXTSPLIT(טבלה1[[#This Row],[עמודה2]],","),2)</f>
        <v xml:space="preserve"> Switzerland</v>
      </c>
      <c r="J694" s="16" t="str">
        <f>_xlfn.CONCAT(טבלה1[[#This Row],[AI_Companies]]," ",טבלה1[[#This Row],[עמודה1]])</f>
        <v>BlueBotics http://www.bluebotics.com/</v>
      </c>
      <c r="K694" s="12">
        <v>10</v>
      </c>
      <c r="L694" s="12" t="str">
        <f>IF(טבלה1[[#This Row],[עמודה53]]&gt;2000,"Yes","No")</f>
        <v>No</v>
      </c>
      <c r="M694" s="12">
        <v>49</v>
      </c>
      <c r="N694" s="12">
        <f>AVERAGE(טבלה1[[#This Row],[עמודה52]:[עמודה53]])</f>
        <v>29.5</v>
      </c>
      <c r="O694" s="12" t="str">
        <f>IF(טבלה1[[#This Row],[עמודה4]]="&lt; $25 / hr","0$ - $25 / hr",טבלה1[[#This Row],[עמודה4]])</f>
        <v>Undisclosed</v>
      </c>
      <c r="P694" s="12" t="str" cm="1">
        <f t="array" ref="P694">INDEX(_xlfn.TEXTSPLIT(טבלה1[[#This Row],[עמודה55]],"-"),1)</f>
        <v>Undisclosed</v>
      </c>
      <c r="Q694" s="21" t="e" cm="1">
        <f t="array" ref="Q694">INDEX(_xlfn.TEXTSPLIT(INDEX(_xlfn.TEXTSPLIT(טבלה1[[#This Row],[עמודה55]],"-"),2),"/"),1)</f>
        <v>#REF!</v>
      </c>
      <c r="R694" s="12" t="e">
        <f>AVERAGE(טבלה1[[#This Row],[עמודה59]:[עמודה60]])</f>
        <v>#VALUE!</v>
      </c>
      <c r="S694" s="3" t="e">
        <f>VALUE(SUBSTITUTE(טבלה1[[#This Row],[עמודה56]],"$",""))</f>
        <v>#VALUE!</v>
      </c>
      <c r="T694" s="3" t="e">
        <f>VALUE(SUBSTITUTE(טבלה1[[#This Row],[עמודה57]],"$",""))</f>
        <v>#REF!</v>
      </c>
      <c r="U694" s="3" t="e">
        <f>IF(טבלה1[[#This Row],[עמודה58]]&gt;30,"Yes","No")</f>
        <v>#VALUE!</v>
      </c>
    </row>
    <row r="695" spans="1:21" ht="13" x14ac:dyDescent="0.15">
      <c r="A695" s="8" t="s">
        <v>1721</v>
      </c>
      <c r="B695" s="9" t="s">
        <v>1722</v>
      </c>
      <c r="C695" s="9" t="s">
        <v>311</v>
      </c>
      <c r="D695" s="13">
        <v>10000</v>
      </c>
      <c r="E695" s="9" t="s">
        <v>4</v>
      </c>
      <c r="F695" s="9" t="s">
        <v>29</v>
      </c>
      <c r="G695" s="10">
        <v>1</v>
      </c>
      <c r="H695" s="11" t="str" cm="1">
        <f t="array" ref="H695">INDEX(_xlfn.TEXTSPLIT(טבלה1[[#This Row],[עמודה2]],","),1)</f>
        <v>Vancouver</v>
      </c>
      <c r="I695" s="12" t="str" cm="1">
        <f t="array" ref="I695">INDEX(_xlfn.TEXTSPLIT(טבלה1[[#This Row],[עמודה2]],","),2)</f>
        <v xml:space="preserve"> Canada</v>
      </c>
      <c r="J695" s="16" t="str">
        <f>_xlfn.CONCAT(טבלה1[[#This Row],[AI_Companies]]," ",טבלה1[[#This Row],[עמודה1]])</f>
        <v>Picovoice https://picovoice.ai</v>
      </c>
      <c r="K695" s="12">
        <v>10</v>
      </c>
      <c r="L695" s="12" t="str">
        <f>IF(טבלה1[[#This Row],[עמודה53]]&gt;2000,"Yes","No")</f>
        <v>No</v>
      </c>
      <c r="M695" s="12">
        <v>49</v>
      </c>
      <c r="N695" s="12">
        <f>AVERAGE(טבלה1[[#This Row],[עמודה52]:[עמודה53]])</f>
        <v>29.5</v>
      </c>
      <c r="O695" s="12" t="str">
        <f>IF(טבלה1[[#This Row],[עמודה4]]="&lt; $25 / hr","0$ - $25 / hr",טבלה1[[#This Row],[עמודה4]])</f>
        <v>Undisclosed</v>
      </c>
      <c r="P695" s="12" t="str" cm="1">
        <f t="array" ref="P695">INDEX(_xlfn.TEXTSPLIT(טבלה1[[#This Row],[עמודה55]],"-"),1)</f>
        <v>Undisclosed</v>
      </c>
      <c r="Q695" s="21" t="e" cm="1">
        <f t="array" ref="Q695">INDEX(_xlfn.TEXTSPLIT(INDEX(_xlfn.TEXTSPLIT(טבלה1[[#This Row],[עמודה55]],"-"),2),"/"),1)</f>
        <v>#REF!</v>
      </c>
      <c r="R695" s="12" t="e">
        <f>AVERAGE(טבלה1[[#This Row],[עמודה59]:[עמודה60]])</f>
        <v>#VALUE!</v>
      </c>
      <c r="S695" s="3" t="e">
        <f>VALUE(SUBSTITUTE(טבלה1[[#This Row],[עמודה56]],"$",""))</f>
        <v>#VALUE!</v>
      </c>
      <c r="T695" s="3" t="e">
        <f>VALUE(SUBSTITUTE(טבלה1[[#This Row],[עמודה57]],"$",""))</f>
        <v>#REF!</v>
      </c>
      <c r="U695" s="3" t="e">
        <f>IF(טבלה1[[#This Row],[עמודה58]]&gt;30,"Yes","No")</f>
        <v>#VALUE!</v>
      </c>
    </row>
    <row r="696" spans="1:21" ht="13" x14ac:dyDescent="0.15">
      <c r="A696" s="8" t="s">
        <v>1723</v>
      </c>
      <c r="B696" s="9" t="s">
        <v>1724</v>
      </c>
      <c r="C696" s="9" t="s">
        <v>366</v>
      </c>
      <c r="D696" s="13">
        <v>10000</v>
      </c>
      <c r="E696" s="9" t="s">
        <v>9</v>
      </c>
      <c r="F696" s="9" t="s">
        <v>29</v>
      </c>
      <c r="G696" s="10">
        <v>0.6</v>
      </c>
      <c r="H696" s="11" t="str" cm="1">
        <f t="array" ref="H696">INDEX(_xlfn.TEXTSPLIT(טבלה1[[#This Row],[עמודה2]],","),1)</f>
        <v>Skopje</v>
      </c>
      <c r="I696" s="12" t="str" cm="1">
        <f t="array" ref="I696">INDEX(_xlfn.TEXTSPLIT(טבלה1[[#This Row],[עמודה2]],","),2)</f>
        <v xml:space="preserve"> North Macedonia</v>
      </c>
      <c r="J696" s="16" t="str">
        <f>_xlfn.CONCAT(טבלה1[[#This Row],[AI_Companies]]," ",טבלה1[[#This Row],[עמודה1]])</f>
        <v>Elevate-Global https://www.elevate-global.biz</v>
      </c>
      <c r="K696" s="12">
        <v>10</v>
      </c>
      <c r="L696" s="12" t="str">
        <f>IF(טבלה1[[#This Row],[עמודה53]]&gt;2000,"Yes","No")</f>
        <v>No</v>
      </c>
      <c r="M696" s="12">
        <v>49</v>
      </c>
      <c r="N696" s="12">
        <f>AVERAGE(טבלה1[[#This Row],[עמודה52]:[עמודה53]])</f>
        <v>29.5</v>
      </c>
      <c r="O696" s="12" t="str">
        <f>IF(טבלה1[[#This Row],[עמודה4]]="&lt; $25 / hr","0$ - $25 / hr",טבלה1[[#This Row],[עמודה4]])</f>
        <v>$50 - $99 / hr</v>
      </c>
      <c r="P696" s="12" t="str" cm="1">
        <f t="array" ref="P696">INDEX(_xlfn.TEXTSPLIT(טבלה1[[#This Row],[עמודה55]],"-"),1)</f>
        <v xml:space="preserve">$50 </v>
      </c>
      <c r="Q696" s="21" t="str" cm="1">
        <f t="array" ref="Q696">INDEX(_xlfn.TEXTSPLIT(INDEX(_xlfn.TEXTSPLIT(טבלה1[[#This Row],[עמודה55]],"-"),2),"/"),1)</f>
        <v xml:space="preserve"> $99 </v>
      </c>
      <c r="R696" s="12">
        <f>AVERAGE(טבלה1[[#This Row],[עמודה59]:[עמודה60]])</f>
        <v>74.5</v>
      </c>
      <c r="S696" s="3">
        <f>VALUE(SUBSTITUTE(טבלה1[[#This Row],[עמודה56]],"$",""))</f>
        <v>50</v>
      </c>
      <c r="T696" s="3">
        <f>VALUE(SUBSTITUTE(טבלה1[[#This Row],[עמודה57]],"$",""))</f>
        <v>99</v>
      </c>
      <c r="U696" s="3" t="str">
        <f>IF(טבלה1[[#This Row],[עמודה58]]&gt;30,"Yes","No")</f>
        <v>Yes</v>
      </c>
    </row>
    <row r="697" spans="1:21" ht="13" x14ac:dyDescent="0.15">
      <c r="A697" s="8" t="s">
        <v>1725</v>
      </c>
      <c r="B697" s="9" t="s">
        <v>1726</v>
      </c>
      <c r="C697" s="9" t="s">
        <v>1727</v>
      </c>
      <c r="D697" s="13">
        <v>50000</v>
      </c>
      <c r="E697" s="9" t="s">
        <v>9</v>
      </c>
      <c r="F697" s="9" t="s">
        <v>29</v>
      </c>
      <c r="G697" s="10">
        <v>0.6</v>
      </c>
      <c r="H697" s="11" t="str" cm="1">
        <f t="array" ref="H697">INDEX(_xlfn.TEXTSPLIT(טבלה1[[#This Row],[עמודה2]],","),1)</f>
        <v>Almaty</v>
      </c>
      <c r="I697" s="12" t="str" cm="1">
        <f t="array" ref="I697">INDEX(_xlfn.TEXTSPLIT(טבלה1[[#This Row],[עמודה2]],","),2)</f>
        <v xml:space="preserve"> Kazakhstan</v>
      </c>
      <c r="J697" s="16" t="str">
        <f>_xlfn.CONCAT(טבלה1[[#This Row],[AI_Companies]]," ",טבלה1[[#This Row],[עמודה1]])</f>
        <v>AlemResearch https://alem.kz/</v>
      </c>
      <c r="K697" s="12">
        <v>10</v>
      </c>
      <c r="L697" s="12" t="str">
        <f>IF(טבלה1[[#This Row],[עמודה53]]&gt;2000,"Yes","No")</f>
        <v>No</v>
      </c>
      <c r="M697" s="12">
        <v>49</v>
      </c>
      <c r="N697" s="12">
        <f>AVERAGE(טבלה1[[#This Row],[עמודה52]:[עמודה53]])</f>
        <v>29.5</v>
      </c>
      <c r="O697" s="12" t="str">
        <f>IF(טבלה1[[#This Row],[עמודה4]]="&lt; $25 / hr","0$ - $25 / hr",טבלה1[[#This Row],[עמודה4]])</f>
        <v>$50 - $99 / hr</v>
      </c>
      <c r="P697" s="12" t="str" cm="1">
        <f t="array" ref="P697">INDEX(_xlfn.TEXTSPLIT(טבלה1[[#This Row],[עמודה55]],"-"),1)</f>
        <v xml:space="preserve">$50 </v>
      </c>
      <c r="Q697" s="21" t="str" cm="1">
        <f t="array" ref="Q697">INDEX(_xlfn.TEXTSPLIT(INDEX(_xlfn.TEXTSPLIT(טבלה1[[#This Row],[עמודה55]],"-"),2),"/"),1)</f>
        <v xml:space="preserve"> $99 </v>
      </c>
      <c r="R697" s="12">
        <f>AVERAGE(טבלה1[[#This Row],[עמודה59]:[עמודה60]])</f>
        <v>74.5</v>
      </c>
      <c r="S697" s="3">
        <f>VALUE(SUBSTITUTE(טבלה1[[#This Row],[עמודה56]],"$",""))</f>
        <v>50</v>
      </c>
      <c r="T697" s="3">
        <f>VALUE(SUBSTITUTE(טבלה1[[#This Row],[עמודה57]],"$",""))</f>
        <v>99</v>
      </c>
      <c r="U697" s="3" t="str">
        <f>IF(טבלה1[[#This Row],[עמודה58]]&gt;30,"Yes","No")</f>
        <v>Yes</v>
      </c>
    </row>
    <row r="698" spans="1:21" ht="13" x14ac:dyDescent="0.15">
      <c r="A698" s="8" t="s">
        <v>1728</v>
      </c>
      <c r="B698" s="9" t="s">
        <v>1729</v>
      </c>
      <c r="C698" s="9" t="s">
        <v>1730</v>
      </c>
      <c r="D698" s="9" t="s">
        <v>4</v>
      </c>
      <c r="E698" s="9" t="s">
        <v>4</v>
      </c>
      <c r="F698" s="9" t="s">
        <v>10</v>
      </c>
      <c r="G698" s="10">
        <v>0.5</v>
      </c>
      <c r="H698" s="11" t="str" cm="1">
        <f t="array" ref="H698">INDEX(_xlfn.TEXTSPLIT(טבלה1[[#This Row],[עמודה2]],","),1)</f>
        <v>Fukuoka</v>
      </c>
      <c r="I698" s="12" t="str" cm="1">
        <f t="array" ref="I698">INDEX(_xlfn.TEXTSPLIT(טבלה1[[#This Row],[עמודה2]],","),2)</f>
        <v xml:space="preserve"> Japan</v>
      </c>
      <c r="J698" s="16" t="str">
        <f>_xlfn.CONCAT(טבלה1[[#This Row],[AI_Companies]]," ",טבלה1[[#This Row],[עמודה1]])</f>
        <v>NEXT-SYSTEMCo.,Ltd. https://www.next-system.com/en</v>
      </c>
      <c r="K698" s="12">
        <v>50</v>
      </c>
      <c r="L698" s="12" t="str">
        <f>IF(טבלה1[[#This Row],[עמודה53]]&gt;2000,"Yes","No")</f>
        <v>No</v>
      </c>
      <c r="M698" s="12">
        <v>249</v>
      </c>
      <c r="N698" s="12">
        <f>AVERAGE(טבלה1[[#This Row],[עמודה52]:[עמודה53]])</f>
        <v>149.5</v>
      </c>
      <c r="O698" s="12" t="str">
        <f>IF(טבלה1[[#This Row],[עמודה4]]="&lt; $25 / hr","0$ - $25 / hr",טבלה1[[#This Row],[עמודה4]])</f>
        <v>Undisclosed</v>
      </c>
      <c r="P698" s="12" t="str" cm="1">
        <f t="array" ref="P698">INDEX(_xlfn.TEXTSPLIT(טבלה1[[#This Row],[עמודה55]],"-"),1)</f>
        <v>Undisclosed</v>
      </c>
      <c r="Q698" s="21" t="e" cm="1">
        <f t="array" ref="Q698">INDEX(_xlfn.TEXTSPLIT(INDEX(_xlfn.TEXTSPLIT(טבלה1[[#This Row],[עמודה55]],"-"),2),"/"),1)</f>
        <v>#REF!</v>
      </c>
      <c r="R698" s="12" t="e">
        <f>AVERAGE(טבלה1[[#This Row],[עמודה59]:[עמודה60]])</f>
        <v>#VALUE!</v>
      </c>
      <c r="S698" s="3" t="e">
        <f>VALUE(SUBSTITUTE(טבלה1[[#This Row],[עמודה56]],"$",""))</f>
        <v>#VALUE!</v>
      </c>
      <c r="T698" s="3" t="e">
        <f>VALUE(SUBSTITUTE(טבלה1[[#This Row],[עמודה57]],"$",""))</f>
        <v>#REF!</v>
      </c>
      <c r="U698" s="3" t="e">
        <f>IF(טבלה1[[#This Row],[עמודה58]]&gt;30,"Yes","No")</f>
        <v>#VALUE!</v>
      </c>
    </row>
    <row r="699" spans="1:21" ht="13" x14ac:dyDescent="0.15">
      <c r="A699" s="8" t="s">
        <v>1731</v>
      </c>
      <c r="B699" s="9" t="s">
        <v>1732</v>
      </c>
      <c r="C699" s="9" t="s">
        <v>289</v>
      </c>
      <c r="D699" s="13">
        <v>5000</v>
      </c>
      <c r="E699" s="9" t="s">
        <v>33</v>
      </c>
      <c r="F699" s="9" t="s">
        <v>25</v>
      </c>
      <c r="G699" s="10">
        <v>0.6</v>
      </c>
      <c r="H699" s="11" t="str" cm="1">
        <f t="array" ref="H699">INDEX(_xlfn.TEXTSPLIT(טבלה1[[#This Row],[עמודה2]],","),1)</f>
        <v>Mumbai</v>
      </c>
      <c r="I699" s="12" t="str" cm="1">
        <f t="array" ref="I699">INDEX(_xlfn.TEXTSPLIT(טבלה1[[#This Row],[עמודה2]],","),2)</f>
        <v xml:space="preserve"> India</v>
      </c>
      <c r="J699" s="16" t="str">
        <f>_xlfn.CONCAT(טבלה1[[#This Row],[AI_Companies]]," ",טבלה1[[#This Row],[עמודה1]])</f>
        <v>CloverInfotech https://www.cloverinfotech.com</v>
      </c>
      <c r="K699" s="14">
        <v>1000</v>
      </c>
      <c r="L699" s="12" t="str">
        <f>IF(טבלה1[[#This Row],[עמודה53]]&gt;2000,"Yes","No")</f>
        <v>Yes</v>
      </c>
      <c r="M699" s="14">
        <v>9999</v>
      </c>
      <c r="N699" s="12">
        <f>AVERAGE(טבלה1[[#This Row],[עמודה52]:[עמודה53]])</f>
        <v>5499.5</v>
      </c>
      <c r="O699" s="12" t="str">
        <f>IF(טבלה1[[#This Row],[עמודה4]]="&lt; $25 / hr","0$ - $25 / hr",טבלה1[[#This Row],[עמודה4]])</f>
        <v>$25 - $49 / hr</v>
      </c>
      <c r="P699" s="12" t="str" cm="1">
        <f t="array" ref="P699">INDEX(_xlfn.TEXTSPLIT(טבלה1[[#This Row],[עמודה55]],"-"),1)</f>
        <v xml:space="preserve">$25 </v>
      </c>
      <c r="Q699" s="21" t="str" cm="1">
        <f t="array" ref="Q699">INDEX(_xlfn.TEXTSPLIT(INDEX(_xlfn.TEXTSPLIT(טבלה1[[#This Row],[עמודה55]],"-"),2),"/"),1)</f>
        <v xml:space="preserve"> $49 </v>
      </c>
      <c r="R699" s="12">
        <f>AVERAGE(טבלה1[[#This Row],[עמודה59]:[עמודה60]])</f>
        <v>37</v>
      </c>
      <c r="S699" s="3">
        <f>VALUE(SUBSTITUTE(טבלה1[[#This Row],[עמודה56]],"$",""))</f>
        <v>25</v>
      </c>
      <c r="T699" s="3">
        <f>VALUE(SUBSTITUTE(טבלה1[[#This Row],[עמודה57]],"$",""))</f>
        <v>49</v>
      </c>
      <c r="U699" s="3" t="str">
        <f>IF(טבלה1[[#This Row],[עמודה58]]&gt;30,"Yes","No")</f>
        <v>Yes</v>
      </c>
    </row>
    <row r="700" spans="1:21" ht="13" x14ac:dyDescent="0.15">
      <c r="A700" s="8" t="s">
        <v>1733</v>
      </c>
      <c r="B700" s="9" t="s">
        <v>1734</v>
      </c>
      <c r="C700" s="9" t="s">
        <v>66</v>
      </c>
      <c r="D700" s="9" t="s">
        <v>4</v>
      </c>
      <c r="E700" s="9" t="s">
        <v>4</v>
      </c>
      <c r="F700" s="9" t="s">
        <v>5</v>
      </c>
      <c r="G700" s="10">
        <v>0.6</v>
      </c>
      <c r="H700" s="11" t="str" cm="1">
        <f t="array" ref="H700">INDEX(_xlfn.TEXTSPLIT(טבלה1[[#This Row],[עמודה2]],","),1)</f>
        <v>Toronto</v>
      </c>
      <c r="I700" s="12" t="str" cm="1">
        <f t="array" ref="I700">INDEX(_xlfn.TEXTSPLIT(טבלה1[[#This Row],[עמודה2]],","),2)</f>
        <v xml:space="preserve"> Canada</v>
      </c>
      <c r="J700" s="16" t="str">
        <f>_xlfn.CONCAT(טבלה1[[#This Row],[AI_Companies]]," ",טבלה1[[#This Row],[עמודה1]])</f>
        <v>T4GLimited https://www.t4g.com/</v>
      </c>
      <c r="K700" s="12">
        <v>250</v>
      </c>
      <c r="L700" s="12" t="str">
        <f>IF(טבלה1[[#This Row],[עמודה53]]&gt;2000,"Yes","No")</f>
        <v>No</v>
      </c>
      <c r="M700" s="12">
        <v>999</v>
      </c>
      <c r="N700" s="12">
        <f>AVERAGE(טבלה1[[#This Row],[עמודה52]:[עמודה53]])</f>
        <v>624.5</v>
      </c>
      <c r="O700" s="12" t="str">
        <f>IF(טבלה1[[#This Row],[עמודה4]]="&lt; $25 / hr","0$ - $25 / hr",טבלה1[[#This Row],[עמודה4]])</f>
        <v>Undisclosed</v>
      </c>
      <c r="P700" s="12" t="str" cm="1">
        <f t="array" ref="P700">INDEX(_xlfn.TEXTSPLIT(טבלה1[[#This Row],[עמודה55]],"-"),1)</f>
        <v>Undisclosed</v>
      </c>
      <c r="Q700" s="21" t="e" cm="1">
        <f t="array" ref="Q700">INDEX(_xlfn.TEXTSPLIT(INDEX(_xlfn.TEXTSPLIT(טבלה1[[#This Row],[עמודה55]],"-"),2),"/"),1)</f>
        <v>#REF!</v>
      </c>
      <c r="R700" s="12" t="e">
        <f>AVERAGE(טבלה1[[#This Row],[עמודה59]:[עמודה60]])</f>
        <v>#VALUE!</v>
      </c>
      <c r="S700" s="3" t="e">
        <f>VALUE(SUBSTITUTE(טבלה1[[#This Row],[עמודה56]],"$",""))</f>
        <v>#VALUE!</v>
      </c>
      <c r="T700" s="3" t="e">
        <f>VALUE(SUBSTITUTE(טבלה1[[#This Row],[עמודה57]],"$",""))</f>
        <v>#REF!</v>
      </c>
      <c r="U700" s="3" t="e">
        <f>IF(טבלה1[[#This Row],[עמודה58]]&gt;30,"Yes","No")</f>
        <v>#VALUE!</v>
      </c>
    </row>
    <row r="701" spans="1:21" ht="13" x14ac:dyDescent="0.15">
      <c r="A701" s="8" t="s">
        <v>1735</v>
      </c>
      <c r="B701" s="9" t="s">
        <v>1736</v>
      </c>
      <c r="C701" s="9" t="s">
        <v>1737</v>
      </c>
      <c r="D701" s="9" t="s">
        <v>4</v>
      </c>
      <c r="E701" s="9" t="s">
        <v>4</v>
      </c>
      <c r="F701" s="9" t="s">
        <v>29</v>
      </c>
      <c r="G701" s="10">
        <v>0.7</v>
      </c>
      <c r="H701" s="11" t="str" cm="1">
        <f t="array" ref="H701">INDEX(_xlfn.TEXTSPLIT(טבלה1[[#This Row],[עמודה2]],","),1)</f>
        <v>Edinburgh</v>
      </c>
      <c r="I701" s="12" t="str" cm="1">
        <f t="array" ref="I701">INDEX(_xlfn.TEXTSPLIT(טבלה1[[#This Row],[עמודה2]],","),2)</f>
        <v xml:space="preserve"> United Kingdom</v>
      </c>
      <c r="J701" s="16" t="str">
        <f>_xlfn.CONCAT(טבלה1[[#This Row],[AI_Companies]]," ",טבלה1[[#This Row],[עמודה1]])</f>
        <v>ZoneFox https://www.zonefox.com</v>
      </c>
      <c r="K701" s="12">
        <v>10</v>
      </c>
      <c r="L701" s="12" t="str">
        <f>IF(טבלה1[[#This Row],[עמודה53]]&gt;2000,"Yes","No")</f>
        <v>No</v>
      </c>
      <c r="M701" s="12">
        <v>49</v>
      </c>
      <c r="N701" s="12">
        <f>AVERAGE(טבלה1[[#This Row],[עמודה52]:[עמודה53]])</f>
        <v>29.5</v>
      </c>
      <c r="O701" s="12" t="str">
        <f>IF(טבלה1[[#This Row],[עמודה4]]="&lt; $25 / hr","0$ - $25 / hr",טבלה1[[#This Row],[עמודה4]])</f>
        <v>Undisclosed</v>
      </c>
      <c r="P701" s="12" t="str" cm="1">
        <f t="array" ref="P701">INDEX(_xlfn.TEXTSPLIT(טבלה1[[#This Row],[עמודה55]],"-"),1)</f>
        <v>Undisclosed</v>
      </c>
      <c r="Q701" s="21" t="e" cm="1">
        <f t="array" ref="Q701">INDEX(_xlfn.TEXTSPLIT(INDEX(_xlfn.TEXTSPLIT(טבלה1[[#This Row],[עמודה55]],"-"),2),"/"),1)</f>
        <v>#REF!</v>
      </c>
      <c r="R701" s="12" t="e">
        <f>AVERAGE(טבלה1[[#This Row],[עמודה59]:[עמודה60]])</f>
        <v>#VALUE!</v>
      </c>
      <c r="S701" s="3" t="e">
        <f>VALUE(SUBSTITUTE(טבלה1[[#This Row],[עמודה56]],"$",""))</f>
        <v>#VALUE!</v>
      </c>
      <c r="T701" s="3" t="e">
        <f>VALUE(SUBSTITUTE(טבלה1[[#This Row],[עמודה57]],"$",""))</f>
        <v>#REF!</v>
      </c>
      <c r="U701" s="3" t="e">
        <f>IF(טבלה1[[#This Row],[עמודה58]]&gt;30,"Yes","No")</f>
        <v>#VALUE!</v>
      </c>
    </row>
    <row r="702" spans="1:21" ht="13" x14ac:dyDescent="0.15">
      <c r="A702" s="8" t="s">
        <v>1738</v>
      </c>
      <c r="B702" s="9" t="s">
        <v>1739</v>
      </c>
      <c r="C702" s="9" t="s">
        <v>1740</v>
      </c>
      <c r="D702" s="9" t="s">
        <v>4</v>
      </c>
      <c r="E702" s="9" t="s">
        <v>4</v>
      </c>
      <c r="F702" s="9" t="s">
        <v>5</v>
      </c>
      <c r="G702" s="10">
        <v>0.4</v>
      </c>
      <c r="H702" s="11" t="str" cm="1">
        <f t="array" ref="H702">INDEX(_xlfn.TEXTSPLIT(טבלה1[[#This Row],[עמודה2]],","),1)</f>
        <v>Ottawa</v>
      </c>
      <c r="I702" s="12" t="str" cm="1">
        <f t="array" ref="I702">INDEX(_xlfn.TEXTSPLIT(טבלה1[[#This Row],[עמודה2]],","),2)</f>
        <v xml:space="preserve"> Canada</v>
      </c>
      <c r="J702" s="16" t="str">
        <f>_xlfn.CONCAT(טבלה1[[#This Row],[AI_Companies]]," ",טבלה1[[#This Row],[עמודה1]])</f>
        <v>LixarIT https://lixar.com/</v>
      </c>
      <c r="K702" s="12">
        <v>250</v>
      </c>
      <c r="L702" s="12" t="str">
        <f>IF(טבלה1[[#This Row],[עמודה53]]&gt;2000,"Yes","No")</f>
        <v>No</v>
      </c>
      <c r="M702" s="12">
        <v>999</v>
      </c>
      <c r="N702" s="12">
        <f>AVERAGE(טבלה1[[#This Row],[עמודה52]:[עמודה53]])</f>
        <v>624.5</v>
      </c>
      <c r="O702" s="12" t="str">
        <f>IF(טבלה1[[#This Row],[עמודה4]]="&lt; $25 / hr","0$ - $25 / hr",טבלה1[[#This Row],[עמודה4]])</f>
        <v>Undisclosed</v>
      </c>
      <c r="P702" s="12" t="str" cm="1">
        <f t="array" ref="P702">INDEX(_xlfn.TEXTSPLIT(טבלה1[[#This Row],[עמודה55]],"-"),1)</f>
        <v>Undisclosed</v>
      </c>
      <c r="Q702" s="21" t="e" cm="1">
        <f t="array" ref="Q702">INDEX(_xlfn.TEXTSPLIT(INDEX(_xlfn.TEXTSPLIT(טבלה1[[#This Row],[עמודה55]],"-"),2),"/"),1)</f>
        <v>#REF!</v>
      </c>
      <c r="R702" s="12" t="e">
        <f>AVERAGE(טבלה1[[#This Row],[עמודה59]:[עמודה60]])</f>
        <v>#VALUE!</v>
      </c>
      <c r="S702" s="3" t="e">
        <f>VALUE(SUBSTITUTE(טבלה1[[#This Row],[עמודה56]],"$",""))</f>
        <v>#VALUE!</v>
      </c>
      <c r="T702" s="3" t="e">
        <f>VALUE(SUBSTITUTE(טבלה1[[#This Row],[עמודה57]],"$",""))</f>
        <v>#REF!</v>
      </c>
      <c r="U702" s="3" t="e">
        <f>IF(טבלה1[[#This Row],[עמודה58]]&gt;30,"Yes","No")</f>
        <v>#VALUE!</v>
      </c>
    </row>
    <row r="703" spans="1:21" ht="13" x14ac:dyDescent="0.15">
      <c r="A703" s="8" t="s">
        <v>1741</v>
      </c>
      <c r="B703" s="9" t="s">
        <v>1742</v>
      </c>
      <c r="C703" s="9" t="s">
        <v>1743</v>
      </c>
      <c r="D703" s="9" t="s">
        <v>4</v>
      </c>
      <c r="E703" s="9" t="s">
        <v>4</v>
      </c>
      <c r="F703" s="9" t="s">
        <v>10</v>
      </c>
      <c r="G703" s="10">
        <v>0.5</v>
      </c>
      <c r="H703" s="11" t="str" cm="1">
        <f t="array" ref="H703">INDEX(_xlfn.TEXTSPLIT(טבלה1[[#This Row],[עמודה2]],","),1)</f>
        <v>Westmount</v>
      </c>
      <c r="I703" s="12" t="str" cm="1">
        <f t="array" ref="I703">INDEX(_xlfn.TEXTSPLIT(טבלה1[[#This Row],[עמודה2]],","),2)</f>
        <v xml:space="preserve"> Canada</v>
      </c>
      <c r="J703" s="16" t="str">
        <f>_xlfn.CONCAT(טבלה1[[#This Row],[AI_Companies]]," ",טבלה1[[#This Row],[עמודה1]])</f>
        <v>MayaHeatTransferTechnologies https://www.mayahtt.com/</v>
      </c>
      <c r="K703" s="12">
        <v>50</v>
      </c>
      <c r="L703" s="12" t="str">
        <f>IF(טבלה1[[#This Row],[עמודה53]]&gt;2000,"Yes","No")</f>
        <v>No</v>
      </c>
      <c r="M703" s="12">
        <v>249</v>
      </c>
      <c r="N703" s="12">
        <f>AVERAGE(טבלה1[[#This Row],[עמודה52]:[עמודה53]])</f>
        <v>149.5</v>
      </c>
      <c r="O703" s="12" t="str">
        <f>IF(טבלה1[[#This Row],[עמודה4]]="&lt; $25 / hr","0$ - $25 / hr",טבלה1[[#This Row],[עמודה4]])</f>
        <v>Undisclosed</v>
      </c>
      <c r="P703" s="12" t="str" cm="1">
        <f t="array" ref="P703">INDEX(_xlfn.TEXTSPLIT(טבלה1[[#This Row],[עמודה55]],"-"),1)</f>
        <v>Undisclosed</v>
      </c>
      <c r="Q703" s="21" t="e" cm="1">
        <f t="array" ref="Q703">INDEX(_xlfn.TEXTSPLIT(INDEX(_xlfn.TEXTSPLIT(טבלה1[[#This Row],[עמודה55]],"-"),2),"/"),1)</f>
        <v>#REF!</v>
      </c>
      <c r="R703" s="12" t="e">
        <f>AVERAGE(טבלה1[[#This Row],[עמודה59]:[עמודה60]])</f>
        <v>#VALUE!</v>
      </c>
      <c r="S703" s="3" t="e">
        <f>VALUE(SUBSTITUTE(טבלה1[[#This Row],[עמודה56]],"$",""))</f>
        <v>#VALUE!</v>
      </c>
      <c r="T703" s="3" t="e">
        <f>VALUE(SUBSTITUTE(טבלה1[[#This Row],[עמודה57]],"$",""))</f>
        <v>#REF!</v>
      </c>
      <c r="U703" s="3" t="e">
        <f>IF(טבלה1[[#This Row],[עמודה58]]&gt;30,"Yes","No")</f>
        <v>#VALUE!</v>
      </c>
    </row>
    <row r="704" spans="1:21" ht="13" x14ac:dyDescent="0.15">
      <c r="A704" s="8" t="s">
        <v>1744</v>
      </c>
      <c r="B704" s="9" t="s">
        <v>1745</v>
      </c>
      <c r="C704" s="9" t="s">
        <v>102</v>
      </c>
      <c r="D704" s="9" t="s">
        <v>4</v>
      </c>
      <c r="E704" s="9" t="s">
        <v>4</v>
      </c>
      <c r="F704" s="9" t="s">
        <v>29</v>
      </c>
      <c r="G704" s="10">
        <v>0.6</v>
      </c>
      <c r="H704" s="11" t="str" cm="1">
        <f t="array" ref="H704">INDEX(_xlfn.TEXTSPLIT(טבלה1[[#This Row],[עמודה2]],","),1)</f>
        <v>London</v>
      </c>
      <c r="I704" s="12" t="str" cm="1">
        <f t="array" ref="I704">INDEX(_xlfn.TEXTSPLIT(טבלה1[[#This Row],[עמודה2]],","),2)</f>
        <v xml:space="preserve"> United Kingdom</v>
      </c>
      <c r="J704" s="16" t="str">
        <f>_xlfn.CONCAT(טבלה1[[#This Row],[AI_Companies]]," ",טבלה1[[#This Row],[עמודה1]])</f>
        <v>Traydstream https://www.traydstream.com/</v>
      </c>
      <c r="K704" s="12">
        <v>10</v>
      </c>
      <c r="L704" s="12" t="str">
        <f>IF(טבלה1[[#This Row],[עמודה53]]&gt;2000,"Yes","No")</f>
        <v>No</v>
      </c>
      <c r="M704" s="12">
        <v>49</v>
      </c>
      <c r="N704" s="12">
        <f>AVERAGE(טבלה1[[#This Row],[עמודה52]:[עמודה53]])</f>
        <v>29.5</v>
      </c>
      <c r="O704" s="12" t="str">
        <f>IF(טבלה1[[#This Row],[עמודה4]]="&lt; $25 / hr","0$ - $25 / hr",טבלה1[[#This Row],[עמודה4]])</f>
        <v>Undisclosed</v>
      </c>
      <c r="P704" s="12" t="str" cm="1">
        <f t="array" ref="P704">INDEX(_xlfn.TEXTSPLIT(טבלה1[[#This Row],[עמודה55]],"-"),1)</f>
        <v>Undisclosed</v>
      </c>
      <c r="Q704" s="21" t="e" cm="1">
        <f t="array" ref="Q704">INDEX(_xlfn.TEXTSPLIT(INDEX(_xlfn.TEXTSPLIT(טבלה1[[#This Row],[עמודה55]],"-"),2),"/"),1)</f>
        <v>#REF!</v>
      </c>
      <c r="R704" s="12" t="e">
        <f>AVERAGE(טבלה1[[#This Row],[עמודה59]:[עמודה60]])</f>
        <v>#VALUE!</v>
      </c>
      <c r="S704" s="3" t="e">
        <f>VALUE(SUBSTITUTE(טבלה1[[#This Row],[עמודה56]],"$",""))</f>
        <v>#VALUE!</v>
      </c>
      <c r="T704" s="3" t="e">
        <f>VALUE(SUBSTITUTE(טבלה1[[#This Row],[עמודה57]],"$",""))</f>
        <v>#REF!</v>
      </c>
      <c r="U704" s="3" t="e">
        <f>IF(טבלה1[[#This Row],[עמודה58]]&gt;30,"Yes","No")</f>
        <v>#VALUE!</v>
      </c>
    </row>
    <row r="705" spans="1:21" ht="13" x14ac:dyDescent="0.15">
      <c r="A705" s="8" t="s">
        <v>1746</v>
      </c>
      <c r="B705" s="9" t="s">
        <v>1747</v>
      </c>
      <c r="C705" s="9" t="s">
        <v>102</v>
      </c>
      <c r="D705" s="9" t="s">
        <v>4</v>
      </c>
      <c r="E705" s="9" t="s">
        <v>4</v>
      </c>
      <c r="F705" s="9" t="s">
        <v>29</v>
      </c>
      <c r="G705" s="10">
        <v>1</v>
      </c>
      <c r="H705" s="11" t="str" cm="1">
        <f t="array" ref="H705">INDEX(_xlfn.TEXTSPLIT(טבלה1[[#This Row],[עמודה2]],","),1)</f>
        <v>London</v>
      </c>
      <c r="I705" s="12" t="str" cm="1">
        <f t="array" ref="I705">INDEX(_xlfn.TEXTSPLIT(טבלה1[[#This Row],[עמודה2]],","),2)</f>
        <v xml:space="preserve"> United Kingdom</v>
      </c>
      <c r="J705" s="16" t="str">
        <f>_xlfn.CONCAT(טבלה1[[#This Row],[AI_Companies]]," ",טבלה1[[#This Row],[עמודה1]])</f>
        <v>Adbrain https://www.adbrain.com/</v>
      </c>
      <c r="K705" s="12">
        <v>10</v>
      </c>
      <c r="L705" s="12" t="str">
        <f>IF(טבלה1[[#This Row],[עמודה53]]&gt;2000,"Yes","No")</f>
        <v>No</v>
      </c>
      <c r="M705" s="12">
        <v>49</v>
      </c>
      <c r="N705" s="12">
        <f>AVERAGE(טבלה1[[#This Row],[עמודה52]:[עמודה53]])</f>
        <v>29.5</v>
      </c>
      <c r="O705" s="12" t="str">
        <f>IF(טבלה1[[#This Row],[עמודה4]]="&lt; $25 / hr","0$ - $25 / hr",טבלה1[[#This Row],[עמודה4]])</f>
        <v>Undisclosed</v>
      </c>
      <c r="P705" s="12" t="str" cm="1">
        <f t="array" ref="P705">INDEX(_xlfn.TEXTSPLIT(טבלה1[[#This Row],[עמודה55]],"-"),1)</f>
        <v>Undisclosed</v>
      </c>
      <c r="Q705" s="21" t="e" cm="1">
        <f t="array" ref="Q705">INDEX(_xlfn.TEXTSPLIT(INDEX(_xlfn.TEXTSPLIT(טבלה1[[#This Row],[עמודה55]],"-"),2),"/"),1)</f>
        <v>#REF!</v>
      </c>
      <c r="R705" s="12" t="e">
        <f>AVERAGE(טבלה1[[#This Row],[עמודה59]:[עמודה60]])</f>
        <v>#VALUE!</v>
      </c>
      <c r="S705" s="3" t="e">
        <f>VALUE(SUBSTITUTE(טבלה1[[#This Row],[עמודה56]],"$",""))</f>
        <v>#VALUE!</v>
      </c>
      <c r="T705" s="3" t="e">
        <f>VALUE(SUBSTITUTE(טבלה1[[#This Row],[עמודה57]],"$",""))</f>
        <v>#REF!</v>
      </c>
      <c r="U705" s="3" t="e">
        <f>IF(טבלה1[[#This Row],[עמודה58]]&gt;30,"Yes","No")</f>
        <v>#VALUE!</v>
      </c>
    </row>
    <row r="706" spans="1:21" ht="13" x14ac:dyDescent="0.15">
      <c r="A706" s="8" t="s">
        <v>1748</v>
      </c>
      <c r="B706" s="9" t="s">
        <v>1749</v>
      </c>
      <c r="C706" s="9" t="s">
        <v>1750</v>
      </c>
      <c r="D706" s="9" t="s">
        <v>4</v>
      </c>
      <c r="E706" s="9" t="s">
        <v>4</v>
      </c>
      <c r="F706" s="9" t="s">
        <v>29</v>
      </c>
      <c r="G706" s="10">
        <v>1</v>
      </c>
      <c r="H706" s="11" t="str" cm="1">
        <f t="array" ref="H706">INDEX(_xlfn.TEXTSPLIT(טבלה1[[#This Row],[עמודה2]],","),1)</f>
        <v>Toronto</v>
      </c>
      <c r="I706" s="12" t="str" cm="1">
        <f t="array" ref="I706">INDEX(_xlfn.TEXTSPLIT(טבלה1[[#This Row],[עמודה2]],","),2)</f>
        <v xml:space="preserve"> ON</v>
      </c>
      <c r="J706" s="16" t="str">
        <f>_xlfn.CONCAT(טבלה1[[#This Row],[AI_Companies]]," ",טבלה1[[#This Row],[עמודה1]])</f>
        <v>Layer6AI https://layer6.ai/</v>
      </c>
      <c r="K706" s="12">
        <v>10</v>
      </c>
      <c r="L706" s="12" t="str">
        <f>IF(טבלה1[[#This Row],[עמודה53]]&gt;2000,"Yes","No")</f>
        <v>No</v>
      </c>
      <c r="M706" s="12">
        <v>49</v>
      </c>
      <c r="N706" s="12">
        <f>AVERAGE(טבלה1[[#This Row],[עמודה52]:[עמודה53]])</f>
        <v>29.5</v>
      </c>
      <c r="O706" s="12" t="str">
        <f>IF(טבלה1[[#This Row],[עמודה4]]="&lt; $25 / hr","0$ - $25 / hr",טבלה1[[#This Row],[עמודה4]])</f>
        <v>Undisclosed</v>
      </c>
      <c r="P706" s="12" t="str" cm="1">
        <f t="array" ref="P706">INDEX(_xlfn.TEXTSPLIT(טבלה1[[#This Row],[עמודה55]],"-"),1)</f>
        <v>Undisclosed</v>
      </c>
      <c r="Q706" s="21" t="e" cm="1">
        <f t="array" ref="Q706">INDEX(_xlfn.TEXTSPLIT(INDEX(_xlfn.TEXTSPLIT(טבלה1[[#This Row],[עמודה55]],"-"),2),"/"),1)</f>
        <v>#REF!</v>
      </c>
      <c r="R706" s="12" t="e">
        <f>AVERAGE(טבלה1[[#This Row],[עמודה59]:[עמודה60]])</f>
        <v>#VALUE!</v>
      </c>
      <c r="S706" s="3" t="e">
        <f>VALUE(SUBSTITUTE(טבלה1[[#This Row],[עמודה56]],"$",""))</f>
        <v>#VALUE!</v>
      </c>
      <c r="T706" s="3" t="e">
        <f>VALUE(SUBSTITUTE(טבלה1[[#This Row],[עמודה57]],"$",""))</f>
        <v>#REF!</v>
      </c>
      <c r="U706" s="3" t="e">
        <f>IF(טבלה1[[#This Row],[עמודה58]]&gt;30,"Yes","No")</f>
        <v>#VALUE!</v>
      </c>
    </row>
    <row r="707" spans="1:21" ht="13" x14ac:dyDescent="0.15">
      <c r="A707" s="8" t="s">
        <v>1751</v>
      </c>
      <c r="B707" s="9" t="s">
        <v>1752</v>
      </c>
      <c r="C707" s="9" t="s">
        <v>1753</v>
      </c>
      <c r="D707" s="9" t="s">
        <v>4</v>
      </c>
      <c r="E707" s="9" t="s">
        <v>4</v>
      </c>
      <c r="F707" s="9" t="s">
        <v>10</v>
      </c>
      <c r="G707" s="10">
        <v>0.7</v>
      </c>
      <c r="H707" s="11" t="str" cm="1">
        <f t="array" ref="H707">INDEX(_xlfn.TEXTSPLIT(טבלה1[[#This Row],[עמודה2]],","),1)</f>
        <v>Londres</v>
      </c>
      <c r="I707" s="12" t="str" cm="1">
        <f t="array" ref="I707">INDEX(_xlfn.TEXTSPLIT(טבלה1[[#This Row],[עמודה2]],","),2)</f>
        <v xml:space="preserve"> United Kingdom</v>
      </c>
      <c r="J707" s="16" t="str">
        <f>_xlfn.CONCAT(טבלה1[[#This Row],[AI_Companies]]," ",טבלה1[[#This Row],[עמודה1]])</f>
        <v>ArriaNLGplc https://www.arria.com</v>
      </c>
      <c r="K707" s="12">
        <v>50</v>
      </c>
      <c r="L707" s="12" t="str">
        <f>IF(טבלה1[[#This Row],[עמודה53]]&gt;2000,"Yes","No")</f>
        <v>No</v>
      </c>
      <c r="M707" s="12">
        <v>249</v>
      </c>
      <c r="N707" s="12">
        <f>AVERAGE(טבלה1[[#This Row],[עמודה52]:[עמודה53]])</f>
        <v>149.5</v>
      </c>
      <c r="O707" s="12" t="str">
        <f>IF(טבלה1[[#This Row],[עמודה4]]="&lt; $25 / hr","0$ - $25 / hr",טבלה1[[#This Row],[עמודה4]])</f>
        <v>Undisclosed</v>
      </c>
      <c r="P707" s="12" t="str" cm="1">
        <f t="array" ref="P707">INDEX(_xlfn.TEXTSPLIT(טבלה1[[#This Row],[עמודה55]],"-"),1)</f>
        <v>Undisclosed</v>
      </c>
      <c r="Q707" s="21" t="e" cm="1">
        <f t="array" ref="Q707">INDEX(_xlfn.TEXTSPLIT(INDEX(_xlfn.TEXTSPLIT(טבלה1[[#This Row],[עמודה55]],"-"),2),"/"),1)</f>
        <v>#REF!</v>
      </c>
      <c r="R707" s="12" t="e">
        <f>AVERAGE(טבלה1[[#This Row],[עמודה59]:[עמודה60]])</f>
        <v>#VALUE!</v>
      </c>
      <c r="S707" s="3" t="e">
        <f>VALUE(SUBSTITUTE(טבלה1[[#This Row],[עמודה56]],"$",""))</f>
        <v>#VALUE!</v>
      </c>
      <c r="T707" s="3" t="e">
        <f>VALUE(SUBSTITUTE(טבלה1[[#This Row],[עמודה57]],"$",""))</f>
        <v>#REF!</v>
      </c>
      <c r="U707" s="3" t="e">
        <f>IF(טבלה1[[#This Row],[עמודה58]]&gt;30,"Yes","No")</f>
        <v>#VALUE!</v>
      </c>
    </row>
    <row r="708" spans="1:21" ht="13" x14ac:dyDescent="0.15">
      <c r="A708" s="8" t="s">
        <v>1754</v>
      </c>
      <c r="B708" s="9" t="s">
        <v>1755</v>
      </c>
      <c r="C708" s="9" t="s">
        <v>102</v>
      </c>
      <c r="D708" s="9" t="s">
        <v>4</v>
      </c>
      <c r="E708" s="9" t="s">
        <v>4</v>
      </c>
      <c r="F708" s="9" t="s">
        <v>29</v>
      </c>
      <c r="G708" s="10">
        <v>1</v>
      </c>
      <c r="H708" s="11" t="str" cm="1">
        <f t="array" ref="H708">INDEX(_xlfn.TEXTSPLIT(טבלה1[[#This Row],[עמודה2]],","),1)</f>
        <v>London</v>
      </c>
      <c r="I708" s="12" t="str" cm="1">
        <f t="array" ref="I708">INDEX(_xlfn.TEXTSPLIT(טבלה1[[#This Row],[עמודה2]],","),2)</f>
        <v xml:space="preserve"> United Kingdom</v>
      </c>
      <c r="J708" s="16" t="str">
        <f>_xlfn.CONCAT(טבלה1[[#This Row],[AI_Companies]]," ",טבלה1[[#This Row],[עמודה1]])</f>
        <v>BioBeats https://biobeats.com/</v>
      </c>
      <c r="K708" s="12">
        <v>10</v>
      </c>
      <c r="L708" s="12" t="str">
        <f>IF(טבלה1[[#This Row],[עמודה53]]&gt;2000,"Yes","No")</f>
        <v>No</v>
      </c>
      <c r="M708" s="12">
        <v>49</v>
      </c>
      <c r="N708" s="12">
        <f>AVERAGE(טבלה1[[#This Row],[עמודה52]:[עמודה53]])</f>
        <v>29.5</v>
      </c>
      <c r="O708" s="12" t="str">
        <f>IF(טבלה1[[#This Row],[עמודה4]]="&lt; $25 / hr","0$ - $25 / hr",טבלה1[[#This Row],[עמודה4]])</f>
        <v>Undisclosed</v>
      </c>
      <c r="P708" s="12" t="str" cm="1">
        <f t="array" ref="P708">INDEX(_xlfn.TEXTSPLIT(טבלה1[[#This Row],[עמודה55]],"-"),1)</f>
        <v>Undisclosed</v>
      </c>
      <c r="Q708" s="21" t="e" cm="1">
        <f t="array" ref="Q708">INDEX(_xlfn.TEXTSPLIT(INDEX(_xlfn.TEXTSPLIT(טבלה1[[#This Row],[עמודה55]],"-"),2),"/"),1)</f>
        <v>#REF!</v>
      </c>
      <c r="R708" s="12" t="e">
        <f>AVERAGE(טבלה1[[#This Row],[עמודה59]:[עמודה60]])</f>
        <v>#VALUE!</v>
      </c>
      <c r="S708" s="3" t="e">
        <f>VALUE(SUBSTITUTE(טבלה1[[#This Row],[עמודה56]],"$",""))</f>
        <v>#VALUE!</v>
      </c>
      <c r="T708" s="3" t="e">
        <f>VALUE(SUBSTITUTE(טבלה1[[#This Row],[עמודה57]],"$",""))</f>
        <v>#REF!</v>
      </c>
      <c r="U708" s="3" t="e">
        <f>IF(טבלה1[[#This Row],[עמודה58]]&gt;30,"Yes","No")</f>
        <v>#VALUE!</v>
      </c>
    </row>
    <row r="709" spans="1:21" ht="13" x14ac:dyDescent="0.15">
      <c r="A709" s="8" t="s">
        <v>1756</v>
      </c>
      <c r="B709" s="9" t="s">
        <v>1757</v>
      </c>
      <c r="C709" s="9" t="s">
        <v>102</v>
      </c>
      <c r="D709" s="9" t="s">
        <v>4</v>
      </c>
      <c r="E709" s="9" t="s">
        <v>4</v>
      </c>
      <c r="F709" s="9" t="s">
        <v>29</v>
      </c>
      <c r="G709" s="10">
        <v>0.7</v>
      </c>
      <c r="H709" s="11" t="str" cm="1">
        <f t="array" ref="H709">INDEX(_xlfn.TEXTSPLIT(טבלה1[[#This Row],[עמודה2]],","),1)</f>
        <v>London</v>
      </c>
      <c r="I709" s="12" t="str" cm="1">
        <f t="array" ref="I709">INDEX(_xlfn.TEXTSPLIT(טבלה1[[#This Row],[עמודה2]],","),2)</f>
        <v xml:space="preserve"> United Kingdom</v>
      </c>
      <c r="J709" s="16" t="str">
        <f>_xlfn.CONCAT(טבלה1[[#This Row],[AI_Companies]]," ",טבלה1[[#This Row],[עמודה1]])</f>
        <v>re:infer https://reinfer.io/</v>
      </c>
      <c r="K709" s="12">
        <v>10</v>
      </c>
      <c r="L709" s="12" t="str">
        <f>IF(טבלה1[[#This Row],[עמודה53]]&gt;2000,"Yes","No")</f>
        <v>No</v>
      </c>
      <c r="M709" s="12">
        <v>49</v>
      </c>
      <c r="N709" s="12">
        <f>AVERAGE(טבלה1[[#This Row],[עמודה52]:[עמודה53]])</f>
        <v>29.5</v>
      </c>
      <c r="O709" s="12" t="str">
        <f>IF(טבלה1[[#This Row],[עמודה4]]="&lt; $25 / hr","0$ - $25 / hr",טבלה1[[#This Row],[עמודה4]])</f>
        <v>Undisclosed</v>
      </c>
      <c r="P709" s="12" t="str" cm="1">
        <f t="array" ref="P709">INDEX(_xlfn.TEXTSPLIT(טבלה1[[#This Row],[עמודה55]],"-"),1)</f>
        <v>Undisclosed</v>
      </c>
      <c r="Q709" s="21" t="e" cm="1">
        <f t="array" ref="Q709">INDEX(_xlfn.TEXTSPLIT(INDEX(_xlfn.TEXTSPLIT(טבלה1[[#This Row],[עמודה55]],"-"),2),"/"),1)</f>
        <v>#REF!</v>
      </c>
      <c r="R709" s="12" t="e">
        <f>AVERAGE(טבלה1[[#This Row],[עמודה59]:[עמודה60]])</f>
        <v>#VALUE!</v>
      </c>
      <c r="S709" s="3" t="e">
        <f>VALUE(SUBSTITUTE(טבלה1[[#This Row],[עמודה56]],"$",""))</f>
        <v>#VALUE!</v>
      </c>
      <c r="T709" s="3" t="e">
        <f>VALUE(SUBSTITUTE(טבלה1[[#This Row],[עמודה57]],"$",""))</f>
        <v>#REF!</v>
      </c>
      <c r="U709" s="3" t="e">
        <f>IF(טבלה1[[#This Row],[עמודה58]]&gt;30,"Yes","No")</f>
        <v>#VALUE!</v>
      </c>
    </row>
    <row r="710" spans="1:21" ht="13" x14ac:dyDescent="0.15">
      <c r="A710" s="8" t="s">
        <v>1758</v>
      </c>
      <c r="B710" s="9" t="s">
        <v>1759</v>
      </c>
      <c r="C710" s="9" t="s">
        <v>102</v>
      </c>
      <c r="D710" s="9" t="s">
        <v>4</v>
      </c>
      <c r="E710" s="9" t="s">
        <v>4</v>
      </c>
      <c r="F710" s="9" t="s">
        <v>117</v>
      </c>
      <c r="G710" s="10">
        <v>1</v>
      </c>
      <c r="H710" s="11" t="str" cm="1">
        <f t="array" ref="H710">INDEX(_xlfn.TEXTSPLIT(טבלה1[[#This Row],[עמודה2]],","),1)</f>
        <v>London</v>
      </c>
      <c r="I710" s="12" t="str" cm="1">
        <f t="array" ref="I710">INDEX(_xlfn.TEXTSPLIT(טבלה1[[#This Row],[עמודה2]],","),2)</f>
        <v xml:space="preserve"> United Kingdom</v>
      </c>
      <c r="J710" s="16" t="str">
        <f>_xlfn.CONCAT(טבלה1[[#This Row],[AI_Companies]]," ",טבלה1[[#This Row],[עמודה1]])</f>
        <v>JCLARITYLIMITED https://www.jclarity.com/</v>
      </c>
      <c r="K710" s="12">
        <v>2</v>
      </c>
      <c r="L710" s="12" t="str">
        <f>IF(טבלה1[[#This Row],[עמודה53]]&gt;2000,"Yes","No")</f>
        <v>No</v>
      </c>
      <c r="M710" s="12">
        <v>9</v>
      </c>
      <c r="N710" s="12">
        <f>AVERAGE(טבלה1[[#This Row],[עמודה52]:[עמודה53]])</f>
        <v>5.5</v>
      </c>
      <c r="O710" s="12" t="str">
        <f>IF(טבלה1[[#This Row],[עמודה4]]="&lt; $25 / hr","0$ - $25 / hr",טבלה1[[#This Row],[עמודה4]])</f>
        <v>Undisclosed</v>
      </c>
      <c r="P710" s="12" t="str" cm="1">
        <f t="array" ref="P710">INDEX(_xlfn.TEXTSPLIT(טבלה1[[#This Row],[עמודה55]],"-"),1)</f>
        <v>Undisclosed</v>
      </c>
      <c r="Q710" s="21" t="e" cm="1">
        <f t="array" ref="Q710">INDEX(_xlfn.TEXTSPLIT(INDEX(_xlfn.TEXTSPLIT(טבלה1[[#This Row],[עמודה55]],"-"),2),"/"),1)</f>
        <v>#REF!</v>
      </c>
      <c r="R710" s="12" t="e">
        <f>AVERAGE(טבלה1[[#This Row],[עמודה59]:[עמודה60]])</f>
        <v>#VALUE!</v>
      </c>
      <c r="S710" s="3" t="e">
        <f>VALUE(SUBSTITUTE(טבלה1[[#This Row],[עמודה56]],"$",""))</f>
        <v>#VALUE!</v>
      </c>
      <c r="T710" s="3" t="e">
        <f>VALUE(SUBSTITUTE(טבלה1[[#This Row],[עמודה57]],"$",""))</f>
        <v>#REF!</v>
      </c>
      <c r="U710" s="3" t="e">
        <f>IF(טבלה1[[#This Row],[עמודה58]]&gt;30,"Yes","No")</f>
        <v>#VALUE!</v>
      </c>
    </row>
    <row r="711" spans="1:21" ht="13" x14ac:dyDescent="0.15">
      <c r="A711" s="8" t="s">
        <v>1760</v>
      </c>
      <c r="B711" s="9" t="s">
        <v>1761</v>
      </c>
      <c r="C711" s="9" t="s">
        <v>102</v>
      </c>
      <c r="D711" s="9" t="s">
        <v>4</v>
      </c>
      <c r="E711" s="9" t="s">
        <v>4</v>
      </c>
      <c r="F711" s="9" t="s">
        <v>117</v>
      </c>
      <c r="G711" s="10">
        <v>0.7</v>
      </c>
      <c r="H711" s="11" t="str" cm="1">
        <f t="array" ref="H711">INDEX(_xlfn.TEXTSPLIT(טבלה1[[#This Row],[עמודה2]],","),1)</f>
        <v>London</v>
      </c>
      <c r="I711" s="12" t="str" cm="1">
        <f t="array" ref="I711">INDEX(_xlfn.TEXTSPLIT(טבלה1[[#This Row],[עמודה2]],","),2)</f>
        <v xml:space="preserve"> United Kingdom</v>
      </c>
      <c r="J711" s="16" t="str">
        <f>_xlfn.CONCAT(טבלה1[[#This Row],[AI_Companies]]," ",טבלה1[[#This Row],[עמודה1]])</f>
        <v>KlusterIntelligence https://kluster.com/</v>
      </c>
      <c r="K711" s="12">
        <v>2</v>
      </c>
      <c r="L711" s="12" t="str">
        <f>IF(טבלה1[[#This Row],[עמודה53]]&gt;2000,"Yes","No")</f>
        <v>No</v>
      </c>
      <c r="M711" s="12">
        <v>9</v>
      </c>
      <c r="N711" s="12">
        <f>AVERAGE(טבלה1[[#This Row],[עמודה52]:[עמודה53]])</f>
        <v>5.5</v>
      </c>
      <c r="O711" s="12" t="str">
        <f>IF(טבלה1[[#This Row],[עמודה4]]="&lt; $25 / hr","0$ - $25 / hr",טבלה1[[#This Row],[עמודה4]])</f>
        <v>Undisclosed</v>
      </c>
      <c r="P711" s="12" t="str" cm="1">
        <f t="array" ref="P711">INDEX(_xlfn.TEXTSPLIT(טבלה1[[#This Row],[עמודה55]],"-"),1)</f>
        <v>Undisclosed</v>
      </c>
      <c r="Q711" s="21" t="e" cm="1">
        <f t="array" ref="Q711">INDEX(_xlfn.TEXTSPLIT(INDEX(_xlfn.TEXTSPLIT(טבלה1[[#This Row],[עמודה55]],"-"),2),"/"),1)</f>
        <v>#REF!</v>
      </c>
      <c r="R711" s="12" t="e">
        <f>AVERAGE(טבלה1[[#This Row],[עמודה59]:[עמודה60]])</f>
        <v>#VALUE!</v>
      </c>
      <c r="S711" s="3" t="e">
        <f>VALUE(SUBSTITUTE(טבלה1[[#This Row],[עמודה56]],"$",""))</f>
        <v>#VALUE!</v>
      </c>
      <c r="T711" s="3" t="e">
        <f>VALUE(SUBSTITUTE(טבלה1[[#This Row],[עמודה57]],"$",""))</f>
        <v>#REF!</v>
      </c>
      <c r="U711" s="3" t="e">
        <f>IF(טבלה1[[#This Row],[עמודה58]]&gt;30,"Yes","No")</f>
        <v>#VALUE!</v>
      </c>
    </row>
    <row r="712" spans="1:21" ht="13" x14ac:dyDescent="0.15">
      <c r="A712" s="8" t="s">
        <v>1762</v>
      </c>
      <c r="B712" s="9" t="s">
        <v>1763</v>
      </c>
      <c r="C712" s="9" t="s">
        <v>102</v>
      </c>
      <c r="D712" s="9" t="s">
        <v>4</v>
      </c>
      <c r="E712" s="9" t="s">
        <v>4</v>
      </c>
      <c r="F712" s="9" t="s">
        <v>29</v>
      </c>
      <c r="G712" s="10">
        <v>1</v>
      </c>
      <c r="H712" s="11" t="str" cm="1">
        <f t="array" ref="H712">INDEX(_xlfn.TEXTSPLIT(טבלה1[[#This Row],[עמודה2]],","),1)</f>
        <v>London</v>
      </c>
      <c r="I712" s="12" t="str" cm="1">
        <f t="array" ref="I712">INDEX(_xlfn.TEXTSPLIT(טבלה1[[#This Row],[עמודה2]],","),2)</f>
        <v xml:space="preserve"> United Kingdom</v>
      </c>
      <c r="J712" s="16" t="str">
        <f>_xlfn.CONCAT(טבלה1[[#This Row],[AI_Companies]]," ",טבלה1[[#This Row],[עמודה1]])</f>
        <v>Seldon https://www.seldon.io/</v>
      </c>
      <c r="K712" s="12">
        <v>10</v>
      </c>
      <c r="L712" s="12" t="str">
        <f>IF(טבלה1[[#This Row],[עמודה53]]&gt;2000,"Yes","No")</f>
        <v>No</v>
      </c>
      <c r="M712" s="12">
        <v>49</v>
      </c>
      <c r="N712" s="12">
        <f>AVERAGE(טבלה1[[#This Row],[עמודה52]:[עמודה53]])</f>
        <v>29.5</v>
      </c>
      <c r="O712" s="12" t="str">
        <f>IF(טבלה1[[#This Row],[עמודה4]]="&lt; $25 / hr","0$ - $25 / hr",טבלה1[[#This Row],[עמודה4]])</f>
        <v>Undisclosed</v>
      </c>
      <c r="P712" s="12" t="str" cm="1">
        <f t="array" ref="P712">INDEX(_xlfn.TEXTSPLIT(טבלה1[[#This Row],[עמודה55]],"-"),1)</f>
        <v>Undisclosed</v>
      </c>
      <c r="Q712" s="21" t="e" cm="1">
        <f t="array" ref="Q712">INDEX(_xlfn.TEXTSPLIT(INDEX(_xlfn.TEXTSPLIT(טבלה1[[#This Row],[עמודה55]],"-"),2),"/"),1)</f>
        <v>#REF!</v>
      </c>
      <c r="R712" s="12" t="e">
        <f>AVERAGE(טבלה1[[#This Row],[עמודה59]:[עמודה60]])</f>
        <v>#VALUE!</v>
      </c>
      <c r="S712" s="3" t="e">
        <f>VALUE(SUBSTITUTE(טבלה1[[#This Row],[עמודה56]],"$",""))</f>
        <v>#VALUE!</v>
      </c>
      <c r="T712" s="3" t="e">
        <f>VALUE(SUBSTITUTE(טבלה1[[#This Row],[עמודה57]],"$",""))</f>
        <v>#REF!</v>
      </c>
      <c r="U712" s="3" t="e">
        <f>IF(טבלה1[[#This Row],[עמודה58]]&gt;30,"Yes","No")</f>
        <v>#VALUE!</v>
      </c>
    </row>
    <row r="713" spans="1:21" ht="13" x14ac:dyDescent="0.15">
      <c r="A713" s="8" t="s">
        <v>1764</v>
      </c>
      <c r="B713" s="9" t="s">
        <v>1765</v>
      </c>
      <c r="C713" s="9" t="s">
        <v>1766</v>
      </c>
      <c r="D713" s="9" t="s">
        <v>4</v>
      </c>
      <c r="E713" s="9" t="s">
        <v>4</v>
      </c>
      <c r="F713" s="9" t="s">
        <v>10</v>
      </c>
      <c r="G713" s="10">
        <v>0.5</v>
      </c>
      <c r="H713" s="11" t="str" cm="1">
        <f t="array" ref="H713">INDEX(_xlfn.TEXTSPLIT(טבלה1[[#This Row],[עמודה2]],","),1)</f>
        <v>Glasgow</v>
      </c>
      <c r="I713" s="12" t="str" cm="1">
        <f t="array" ref="I713">INDEX(_xlfn.TEXTSPLIT(טבלה1[[#This Row],[עמודה2]],","),2)</f>
        <v xml:space="preserve"> United Kingdom</v>
      </c>
      <c r="J713" s="16" t="str">
        <f>_xlfn.CONCAT(טבלה1[[#This Row],[AI_Companies]]," ",טבלה1[[#This Row],[עמודה1]])</f>
        <v>encompass https://www.encompasscorporation.com/</v>
      </c>
      <c r="K713" s="12">
        <v>50</v>
      </c>
      <c r="L713" s="12" t="str">
        <f>IF(טבלה1[[#This Row],[עמודה53]]&gt;2000,"Yes","No")</f>
        <v>No</v>
      </c>
      <c r="M713" s="12">
        <v>249</v>
      </c>
      <c r="N713" s="12">
        <f>AVERAGE(טבלה1[[#This Row],[עמודה52]:[עמודה53]])</f>
        <v>149.5</v>
      </c>
      <c r="O713" s="12" t="str">
        <f>IF(טבלה1[[#This Row],[עמודה4]]="&lt; $25 / hr","0$ - $25 / hr",טבלה1[[#This Row],[עמודה4]])</f>
        <v>Undisclosed</v>
      </c>
      <c r="P713" s="12" t="str" cm="1">
        <f t="array" ref="P713">INDEX(_xlfn.TEXTSPLIT(טבלה1[[#This Row],[עמודה55]],"-"),1)</f>
        <v>Undisclosed</v>
      </c>
      <c r="Q713" s="21" t="e" cm="1">
        <f t="array" ref="Q713">INDEX(_xlfn.TEXTSPLIT(INDEX(_xlfn.TEXTSPLIT(טבלה1[[#This Row],[עמודה55]],"-"),2),"/"),1)</f>
        <v>#REF!</v>
      </c>
      <c r="R713" s="12" t="e">
        <f>AVERAGE(טבלה1[[#This Row],[עמודה59]:[עמודה60]])</f>
        <v>#VALUE!</v>
      </c>
      <c r="S713" s="3" t="e">
        <f>VALUE(SUBSTITUTE(טבלה1[[#This Row],[עמודה56]],"$",""))</f>
        <v>#VALUE!</v>
      </c>
      <c r="T713" s="3" t="e">
        <f>VALUE(SUBSTITUTE(טבלה1[[#This Row],[עמודה57]],"$",""))</f>
        <v>#REF!</v>
      </c>
      <c r="U713" s="3" t="e">
        <f>IF(טבלה1[[#This Row],[עמודה58]]&gt;30,"Yes","No")</f>
        <v>#VALUE!</v>
      </c>
    </row>
    <row r="714" spans="1:21" ht="13" x14ac:dyDescent="0.15">
      <c r="A714" s="8" t="s">
        <v>1767</v>
      </c>
      <c r="B714" s="9" t="s">
        <v>1768</v>
      </c>
      <c r="C714" s="9" t="s">
        <v>102</v>
      </c>
      <c r="D714" s="9" t="s">
        <v>4</v>
      </c>
      <c r="E714" s="9" t="s">
        <v>4</v>
      </c>
      <c r="F714" s="9" t="s">
        <v>10</v>
      </c>
      <c r="G714" s="10">
        <v>1</v>
      </c>
      <c r="H714" s="11" t="str" cm="1">
        <f t="array" ref="H714">INDEX(_xlfn.TEXTSPLIT(טבלה1[[#This Row],[עמודה2]],","),1)</f>
        <v>London</v>
      </c>
      <c r="I714" s="12" t="str" cm="1">
        <f t="array" ref="I714">INDEX(_xlfn.TEXTSPLIT(טבלה1[[#This Row],[עמודה2]],","),2)</f>
        <v xml:space="preserve"> United Kingdom</v>
      </c>
      <c r="J714" s="16" t="str">
        <f>_xlfn.CONCAT(טבלה1[[#This Row],[AI_Companies]]," ",טבלה1[[#This Row],[עמודה1]])</f>
        <v>FiveAI https://five.ai/</v>
      </c>
      <c r="K714" s="12">
        <v>50</v>
      </c>
      <c r="L714" s="12" t="str">
        <f>IF(טבלה1[[#This Row],[עמודה53]]&gt;2000,"Yes","No")</f>
        <v>No</v>
      </c>
      <c r="M714" s="12">
        <v>249</v>
      </c>
      <c r="N714" s="12">
        <f>AVERAGE(טבלה1[[#This Row],[עמודה52]:[עמודה53]])</f>
        <v>149.5</v>
      </c>
      <c r="O714" s="12" t="str">
        <f>IF(טבלה1[[#This Row],[עמודה4]]="&lt; $25 / hr","0$ - $25 / hr",טבלה1[[#This Row],[עמודה4]])</f>
        <v>Undisclosed</v>
      </c>
      <c r="P714" s="12" t="str" cm="1">
        <f t="array" ref="P714">INDEX(_xlfn.TEXTSPLIT(טבלה1[[#This Row],[עמודה55]],"-"),1)</f>
        <v>Undisclosed</v>
      </c>
      <c r="Q714" s="21" t="e" cm="1">
        <f t="array" ref="Q714">INDEX(_xlfn.TEXTSPLIT(INDEX(_xlfn.TEXTSPLIT(טבלה1[[#This Row],[עמודה55]],"-"),2),"/"),1)</f>
        <v>#REF!</v>
      </c>
      <c r="R714" s="12" t="e">
        <f>AVERAGE(טבלה1[[#This Row],[עמודה59]:[עמודה60]])</f>
        <v>#VALUE!</v>
      </c>
      <c r="S714" s="3" t="e">
        <f>VALUE(SUBSTITUTE(טבלה1[[#This Row],[עמודה56]],"$",""))</f>
        <v>#VALUE!</v>
      </c>
      <c r="T714" s="3" t="e">
        <f>VALUE(SUBSTITUTE(טבלה1[[#This Row],[עמודה57]],"$",""))</f>
        <v>#REF!</v>
      </c>
      <c r="U714" s="3" t="e">
        <f>IF(טבלה1[[#This Row],[עמודה58]]&gt;30,"Yes","No")</f>
        <v>#VALUE!</v>
      </c>
    </row>
    <row r="715" spans="1:21" ht="13" x14ac:dyDescent="0.15">
      <c r="A715" s="8" t="s">
        <v>1769</v>
      </c>
      <c r="B715" s="9" t="s">
        <v>1770</v>
      </c>
      <c r="C715" s="9" t="s">
        <v>102</v>
      </c>
      <c r="D715" s="9" t="s">
        <v>4</v>
      </c>
      <c r="E715" s="9" t="s">
        <v>4</v>
      </c>
      <c r="F715" s="9" t="s">
        <v>29</v>
      </c>
      <c r="G715" s="10">
        <v>0.6</v>
      </c>
      <c r="H715" s="11" t="str" cm="1">
        <f t="array" ref="H715">INDEX(_xlfn.TEXTSPLIT(טבלה1[[#This Row],[עמודה2]],","),1)</f>
        <v>London</v>
      </c>
      <c r="I715" s="12" t="str" cm="1">
        <f t="array" ref="I715">INDEX(_xlfn.TEXTSPLIT(טבלה1[[#This Row],[עמודה2]],","),2)</f>
        <v xml:space="preserve"> United Kingdom</v>
      </c>
      <c r="J715" s="16" t="str">
        <f>_xlfn.CONCAT(טבלה1[[#This Row],[AI_Companies]]," ",טבלה1[[#This Row],[עמודה1]])</f>
        <v>Popsa https://popsa.com/</v>
      </c>
      <c r="K715" s="12">
        <v>10</v>
      </c>
      <c r="L715" s="12" t="str">
        <f>IF(טבלה1[[#This Row],[עמודה53]]&gt;2000,"Yes","No")</f>
        <v>No</v>
      </c>
      <c r="M715" s="12">
        <v>49</v>
      </c>
      <c r="N715" s="12">
        <f>AVERAGE(טבלה1[[#This Row],[עמודה52]:[עמודה53]])</f>
        <v>29.5</v>
      </c>
      <c r="O715" s="12" t="str">
        <f>IF(טבלה1[[#This Row],[עמודה4]]="&lt; $25 / hr","0$ - $25 / hr",טבלה1[[#This Row],[עמודה4]])</f>
        <v>Undisclosed</v>
      </c>
      <c r="P715" s="12" t="str" cm="1">
        <f t="array" ref="P715">INDEX(_xlfn.TEXTSPLIT(טבלה1[[#This Row],[עמודה55]],"-"),1)</f>
        <v>Undisclosed</v>
      </c>
      <c r="Q715" s="21" t="e" cm="1">
        <f t="array" ref="Q715">INDEX(_xlfn.TEXTSPLIT(INDEX(_xlfn.TEXTSPLIT(טבלה1[[#This Row],[עמודה55]],"-"),2),"/"),1)</f>
        <v>#REF!</v>
      </c>
      <c r="R715" s="12" t="e">
        <f>AVERAGE(טבלה1[[#This Row],[עמודה59]:[עמודה60]])</f>
        <v>#VALUE!</v>
      </c>
      <c r="S715" s="3" t="e">
        <f>VALUE(SUBSTITUTE(טבלה1[[#This Row],[עמודה56]],"$",""))</f>
        <v>#VALUE!</v>
      </c>
      <c r="T715" s="3" t="e">
        <f>VALUE(SUBSTITUTE(טבלה1[[#This Row],[עמודה57]],"$",""))</f>
        <v>#REF!</v>
      </c>
      <c r="U715" s="3" t="e">
        <f>IF(טבלה1[[#This Row],[עמודה58]]&gt;30,"Yes","No")</f>
        <v>#VALUE!</v>
      </c>
    </row>
    <row r="716" spans="1:21" ht="13" x14ac:dyDescent="0.15">
      <c r="A716" s="8" t="s">
        <v>1771</v>
      </c>
      <c r="B716" s="9" t="s">
        <v>1772</v>
      </c>
      <c r="C716" s="9" t="s">
        <v>1737</v>
      </c>
      <c r="D716" s="9" t="s">
        <v>4</v>
      </c>
      <c r="E716" s="9" t="s">
        <v>4</v>
      </c>
      <c r="F716" s="9" t="s">
        <v>10</v>
      </c>
      <c r="G716" s="10">
        <v>0.5</v>
      </c>
      <c r="H716" s="11" t="str" cm="1">
        <f t="array" ref="H716">INDEX(_xlfn.TEXTSPLIT(טבלה1[[#This Row],[עמודה2]],","),1)</f>
        <v>Edinburgh</v>
      </c>
      <c r="I716" s="12" t="str" cm="1">
        <f t="array" ref="I716">INDEX(_xlfn.TEXTSPLIT(טבלה1[[#This Row],[עמודה2]],","),2)</f>
        <v xml:space="preserve"> United Kingdom</v>
      </c>
      <c r="J716" s="16" t="str">
        <f>_xlfn.CONCAT(טבלה1[[#This Row],[AI_Companies]]," ",טבלה1[[#This Row],[עמודה1]])</f>
        <v>Seebyte http://www.seebyte.com/</v>
      </c>
      <c r="K716" s="12">
        <v>50</v>
      </c>
      <c r="L716" s="12" t="str">
        <f>IF(טבלה1[[#This Row],[עמודה53]]&gt;2000,"Yes","No")</f>
        <v>No</v>
      </c>
      <c r="M716" s="12">
        <v>249</v>
      </c>
      <c r="N716" s="12">
        <f>AVERAGE(טבלה1[[#This Row],[עמודה52]:[עמודה53]])</f>
        <v>149.5</v>
      </c>
      <c r="O716" s="12" t="str">
        <f>IF(טבלה1[[#This Row],[עמודה4]]="&lt; $25 / hr","0$ - $25 / hr",טבלה1[[#This Row],[עמודה4]])</f>
        <v>Undisclosed</v>
      </c>
      <c r="P716" s="12" t="str" cm="1">
        <f t="array" ref="P716">INDEX(_xlfn.TEXTSPLIT(טבלה1[[#This Row],[עמודה55]],"-"),1)</f>
        <v>Undisclosed</v>
      </c>
      <c r="Q716" s="21" t="e" cm="1">
        <f t="array" ref="Q716">INDEX(_xlfn.TEXTSPLIT(INDEX(_xlfn.TEXTSPLIT(טבלה1[[#This Row],[עמודה55]],"-"),2),"/"),1)</f>
        <v>#REF!</v>
      </c>
      <c r="R716" s="12" t="e">
        <f>AVERAGE(טבלה1[[#This Row],[עמודה59]:[עמודה60]])</f>
        <v>#VALUE!</v>
      </c>
      <c r="S716" s="3" t="e">
        <f>VALUE(SUBSTITUTE(טבלה1[[#This Row],[עמודה56]],"$",""))</f>
        <v>#VALUE!</v>
      </c>
      <c r="T716" s="3" t="e">
        <f>VALUE(SUBSTITUTE(טבלה1[[#This Row],[עמודה57]],"$",""))</f>
        <v>#REF!</v>
      </c>
      <c r="U716" s="3" t="e">
        <f>IF(טבלה1[[#This Row],[עמודה58]]&gt;30,"Yes","No")</f>
        <v>#VALUE!</v>
      </c>
    </row>
    <row r="717" spans="1:21" ht="13" x14ac:dyDescent="0.15">
      <c r="A717" s="8" t="s">
        <v>1773</v>
      </c>
      <c r="B717" s="9" t="s">
        <v>1774</v>
      </c>
      <c r="C717" s="9" t="s">
        <v>1775</v>
      </c>
      <c r="D717" s="9" t="s">
        <v>4</v>
      </c>
      <c r="E717" s="9" t="s">
        <v>4</v>
      </c>
      <c r="F717" s="9" t="s">
        <v>10</v>
      </c>
      <c r="G717" s="10">
        <v>0.5</v>
      </c>
      <c r="H717" s="11" t="str" cm="1">
        <f t="array" ref="H717">INDEX(_xlfn.TEXTSPLIT(טבלה1[[#This Row],[עמודה2]],","),1)</f>
        <v>Bishop’s Stortford</v>
      </c>
      <c r="I717" s="12" t="str" cm="1">
        <f t="array" ref="I717">INDEX(_xlfn.TEXTSPLIT(טבלה1[[#This Row],[עמודה2]],","),2)</f>
        <v xml:space="preserve"> United Kingdom</v>
      </c>
      <c r="J717" s="16" t="str">
        <f>_xlfn.CONCAT(טבלה1[[#This Row],[AI_Companies]]," ",טבלה1[[#This Row],[עמודה1]])</f>
        <v>SeceonInc. http://seceon.com</v>
      </c>
      <c r="K717" s="12">
        <v>50</v>
      </c>
      <c r="L717" s="12" t="str">
        <f>IF(טבלה1[[#This Row],[עמודה53]]&gt;2000,"Yes","No")</f>
        <v>No</v>
      </c>
      <c r="M717" s="12">
        <v>249</v>
      </c>
      <c r="N717" s="12">
        <f>AVERAGE(טבלה1[[#This Row],[עמודה52]:[עמודה53]])</f>
        <v>149.5</v>
      </c>
      <c r="O717" s="12" t="str">
        <f>IF(טבלה1[[#This Row],[עמודה4]]="&lt; $25 / hr","0$ - $25 / hr",טבלה1[[#This Row],[עמודה4]])</f>
        <v>Undisclosed</v>
      </c>
      <c r="P717" s="12" t="str" cm="1">
        <f t="array" ref="P717">INDEX(_xlfn.TEXTSPLIT(טבלה1[[#This Row],[עמודה55]],"-"),1)</f>
        <v>Undisclosed</v>
      </c>
      <c r="Q717" s="21" t="e" cm="1">
        <f t="array" ref="Q717">INDEX(_xlfn.TEXTSPLIT(INDEX(_xlfn.TEXTSPLIT(טבלה1[[#This Row],[עמודה55]],"-"),2),"/"),1)</f>
        <v>#REF!</v>
      </c>
      <c r="R717" s="12" t="e">
        <f>AVERAGE(טבלה1[[#This Row],[עמודה59]:[עמודה60]])</f>
        <v>#VALUE!</v>
      </c>
      <c r="S717" s="3" t="e">
        <f>VALUE(SUBSTITUTE(טבלה1[[#This Row],[עמודה56]],"$",""))</f>
        <v>#VALUE!</v>
      </c>
      <c r="T717" s="3" t="e">
        <f>VALUE(SUBSTITUTE(טבלה1[[#This Row],[עמודה57]],"$",""))</f>
        <v>#REF!</v>
      </c>
      <c r="U717" s="3" t="e">
        <f>IF(טבלה1[[#This Row],[עמודה58]]&gt;30,"Yes","No")</f>
        <v>#VALUE!</v>
      </c>
    </row>
    <row r="718" spans="1:21" ht="13" x14ac:dyDescent="0.15">
      <c r="A718" s="8" t="s">
        <v>1776</v>
      </c>
      <c r="B718" s="9" t="s">
        <v>1777</v>
      </c>
      <c r="C718" s="11"/>
      <c r="D718" s="9" t="s">
        <v>4</v>
      </c>
      <c r="E718" s="9" t="s">
        <v>4</v>
      </c>
      <c r="F718" s="9" t="s">
        <v>10</v>
      </c>
      <c r="G718" s="10">
        <v>1</v>
      </c>
      <c r="H718" s="11" t="e" cm="1">
        <f t="array" ref="H718">INDEX(_xlfn.TEXTSPLIT(טבלה1[[#This Row],[עמודה2]],","),1)</f>
        <v>#VALUE!</v>
      </c>
      <c r="I718" s="12" t="e" cm="1">
        <f t="array" ref="I718">INDEX(_xlfn.TEXTSPLIT(טבלה1[[#This Row],[עמודה2]],","),2)</f>
        <v>#VALUE!</v>
      </c>
      <c r="J718" s="16" t="str">
        <f>_xlfn.CONCAT(טבלה1[[#This Row],[AI_Companies]]," ",טבלה1[[#This Row],[עמודה1]])</f>
        <v>Synchrogenix https://www.synchrogenix.com/technology-innovation/ai</v>
      </c>
      <c r="K718" s="12">
        <v>50</v>
      </c>
      <c r="L718" s="12" t="str">
        <f>IF(טבלה1[[#This Row],[עמודה53]]&gt;2000,"Yes","No")</f>
        <v>No</v>
      </c>
      <c r="M718" s="12">
        <v>249</v>
      </c>
      <c r="N718" s="12">
        <f>AVERAGE(טבלה1[[#This Row],[עמודה52]:[עמודה53]])</f>
        <v>149.5</v>
      </c>
      <c r="O718" s="12" t="str">
        <f>IF(טבלה1[[#This Row],[עמודה4]]="&lt; $25 / hr","0$ - $25 / hr",טבלה1[[#This Row],[עמודה4]])</f>
        <v>Undisclosed</v>
      </c>
      <c r="P718" s="12" t="str" cm="1">
        <f t="array" ref="P718">INDEX(_xlfn.TEXTSPLIT(טבלה1[[#This Row],[עמודה55]],"-"),1)</f>
        <v>Undisclosed</v>
      </c>
      <c r="Q718" s="21" t="e" cm="1">
        <f t="array" ref="Q718">INDEX(_xlfn.TEXTSPLIT(INDEX(_xlfn.TEXTSPLIT(טבלה1[[#This Row],[עמודה55]],"-"),2),"/"),1)</f>
        <v>#REF!</v>
      </c>
      <c r="R718" s="12" t="e">
        <f>AVERAGE(טבלה1[[#This Row],[עמודה59]:[עמודה60]])</f>
        <v>#VALUE!</v>
      </c>
      <c r="S718" s="3" t="e">
        <f>VALUE(SUBSTITUTE(טבלה1[[#This Row],[עמודה56]],"$",""))</f>
        <v>#VALUE!</v>
      </c>
      <c r="T718" s="3" t="e">
        <f>VALUE(SUBSTITUTE(טבלה1[[#This Row],[עמודה57]],"$",""))</f>
        <v>#REF!</v>
      </c>
      <c r="U718" s="3" t="e">
        <f>IF(טבלה1[[#This Row],[עמודה58]]&gt;30,"Yes","No")</f>
        <v>#VALUE!</v>
      </c>
    </row>
    <row r="719" spans="1:21" ht="13" x14ac:dyDescent="0.15">
      <c r="A719" s="8" t="s">
        <v>1778</v>
      </c>
      <c r="B719" s="9" t="s">
        <v>1779</v>
      </c>
      <c r="C719" s="9" t="s">
        <v>1780</v>
      </c>
      <c r="D719" s="9" t="s">
        <v>4</v>
      </c>
      <c r="E719" s="9" t="s">
        <v>4</v>
      </c>
      <c r="F719" s="9" t="s">
        <v>5</v>
      </c>
      <c r="G719" s="10">
        <v>0.5</v>
      </c>
      <c r="H719" s="11" t="str" cm="1">
        <f t="array" ref="H719">INDEX(_xlfn.TEXTSPLIT(טבלה1[[#This Row],[עמודה2]],","),1)</f>
        <v>Ashland</v>
      </c>
      <c r="I719" s="12" t="str" cm="1">
        <f t="array" ref="I719">INDEX(_xlfn.TEXTSPLIT(טבלה1[[#This Row],[עמודה2]],","),2)</f>
        <v xml:space="preserve"> MA</v>
      </c>
      <c r="J719" s="16" t="str">
        <f>_xlfn.CONCAT(טבלה1[[#This Row],[AI_Companies]]," ",טבלה1[[#This Row],[עמודה1]])</f>
        <v>OnProcessTechnology http://onprocess.com</v>
      </c>
      <c r="K719" s="12">
        <v>250</v>
      </c>
      <c r="L719" s="12" t="str">
        <f>IF(טבלה1[[#This Row],[עמודה53]]&gt;2000,"Yes","No")</f>
        <v>No</v>
      </c>
      <c r="M719" s="12">
        <v>999</v>
      </c>
      <c r="N719" s="12">
        <f>AVERAGE(טבלה1[[#This Row],[עמודה52]:[עמודה53]])</f>
        <v>624.5</v>
      </c>
      <c r="O719" s="12" t="str">
        <f>IF(טבלה1[[#This Row],[עמודה4]]="&lt; $25 / hr","0$ - $25 / hr",טבלה1[[#This Row],[עמודה4]])</f>
        <v>Undisclosed</v>
      </c>
      <c r="P719" s="12" t="str" cm="1">
        <f t="array" ref="P719">INDEX(_xlfn.TEXTSPLIT(טבלה1[[#This Row],[עמודה55]],"-"),1)</f>
        <v>Undisclosed</v>
      </c>
      <c r="Q719" s="21" t="e" cm="1">
        <f t="array" ref="Q719">INDEX(_xlfn.TEXTSPLIT(INDEX(_xlfn.TEXTSPLIT(טבלה1[[#This Row],[עמודה55]],"-"),2),"/"),1)</f>
        <v>#REF!</v>
      </c>
      <c r="R719" s="12" t="e">
        <f>AVERAGE(טבלה1[[#This Row],[עמודה59]:[עמודה60]])</f>
        <v>#VALUE!</v>
      </c>
      <c r="S719" s="3" t="e">
        <f>VALUE(SUBSTITUTE(טבלה1[[#This Row],[עמודה56]],"$",""))</f>
        <v>#VALUE!</v>
      </c>
      <c r="T719" s="3" t="e">
        <f>VALUE(SUBSTITUTE(טבלה1[[#This Row],[עמודה57]],"$",""))</f>
        <v>#REF!</v>
      </c>
      <c r="U719" s="3" t="e">
        <f>IF(טבלה1[[#This Row],[עמודה58]]&gt;30,"Yes","No")</f>
        <v>#VALUE!</v>
      </c>
    </row>
    <row r="720" spans="1:21" ht="13" x14ac:dyDescent="0.15">
      <c r="A720" s="8" t="s">
        <v>1781</v>
      </c>
      <c r="B720" s="9" t="s">
        <v>1782</v>
      </c>
      <c r="C720" s="9" t="s">
        <v>8</v>
      </c>
      <c r="D720" s="13">
        <v>100000</v>
      </c>
      <c r="E720" s="9" t="s">
        <v>4</v>
      </c>
      <c r="F720" s="9" t="s">
        <v>29</v>
      </c>
      <c r="G720" s="10">
        <v>1</v>
      </c>
      <c r="H720" s="11" t="str" cm="1">
        <f t="array" ref="H720">INDEX(_xlfn.TEXTSPLIT(טבלה1[[#This Row],[עמודה2]],","),1)</f>
        <v>Austin</v>
      </c>
      <c r="I720" s="12" t="str" cm="1">
        <f t="array" ref="I720">INDEX(_xlfn.TEXTSPLIT(טבלה1[[#This Row],[עמודה2]],","),2)</f>
        <v xml:space="preserve"> TX</v>
      </c>
      <c r="J720" s="16" t="str">
        <f>_xlfn.CONCAT(טבלה1[[#This Row],[AI_Companies]]," ",טבלה1[[#This Row],[עמודה1]])</f>
        <v>ValkyrieIntelligence https://www.valkyrie.ai/</v>
      </c>
      <c r="K720" s="12">
        <v>10</v>
      </c>
      <c r="L720" s="12" t="str">
        <f>IF(טבלה1[[#This Row],[עמודה53]]&gt;2000,"Yes","No")</f>
        <v>No</v>
      </c>
      <c r="M720" s="12">
        <v>49</v>
      </c>
      <c r="N720" s="12">
        <f>AVERAGE(טבלה1[[#This Row],[עמודה52]:[עמודה53]])</f>
        <v>29.5</v>
      </c>
      <c r="O720" s="12" t="str">
        <f>IF(טבלה1[[#This Row],[עמודה4]]="&lt; $25 / hr","0$ - $25 / hr",טבלה1[[#This Row],[עמודה4]])</f>
        <v>Undisclosed</v>
      </c>
      <c r="P720" s="12" t="str" cm="1">
        <f t="array" ref="P720">INDEX(_xlfn.TEXTSPLIT(טבלה1[[#This Row],[עמודה55]],"-"),1)</f>
        <v>Undisclosed</v>
      </c>
      <c r="Q720" s="21" t="e" cm="1">
        <f t="array" ref="Q720">INDEX(_xlfn.TEXTSPLIT(INDEX(_xlfn.TEXTSPLIT(טבלה1[[#This Row],[עמודה55]],"-"),2),"/"),1)</f>
        <v>#REF!</v>
      </c>
      <c r="R720" s="12" t="e">
        <f>AVERAGE(טבלה1[[#This Row],[עמודה59]:[עמודה60]])</f>
        <v>#VALUE!</v>
      </c>
      <c r="S720" s="3" t="e">
        <f>VALUE(SUBSTITUTE(טבלה1[[#This Row],[עמודה56]],"$",""))</f>
        <v>#VALUE!</v>
      </c>
      <c r="T720" s="3" t="e">
        <f>VALUE(SUBSTITUTE(טבלה1[[#This Row],[עמודה57]],"$",""))</f>
        <v>#REF!</v>
      </c>
      <c r="U720" s="3" t="e">
        <f>IF(טבלה1[[#This Row],[עמודה58]]&gt;30,"Yes","No")</f>
        <v>#VALUE!</v>
      </c>
    </row>
    <row r="721" spans="1:21" ht="13" x14ac:dyDescent="0.15">
      <c r="A721" s="8" t="s">
        <v>1783</v>
      </c>
      <c r="B721" s="9" t="s">
        <v>1784</v>
      </c>
      <c r="C721" s="9" t="s">
        <v>1785</v>
      </c>
      <c r="D721" s="9" t="s">
        <v>4</v>
      </c>
      <c r="E721" s="9" t="s">
        <v>4</v>
      </c>
      <c r="F721" s="9" t="s">
        <v>10</v>
      </c>
      <c r="G721" s="10">
        <v>1</v>
      </c>
      <c r="H721" s="11" t="str" cm="1">
        <f t="array" ref="H721">INDEX(_xlfn.TEXTSPLIT(טבלה1[[#This Row],[עמודה2]],","),1)</f>
        <v>Duluth</v>
      </c>
      <c r="I721" s="12" t="str" cm="1">
        <f t="array" ref="I721">INDEX(_xlfn.TEXTSPLIT(טבלה1[[#This Row],[עמודה2]],","),2)</f>
        <v xml:space="preserve"> GA</v>
      </c>
      <c r="J721" s="16" t="str">
        <f>_xlfn.CONCAT(טבלה1[[#This Row],[AI_Companies]]," ",טבלה1[[#This Row],[עמודה1]])</f>
        <v>Jvion https://jvion.com/</v>
      </c>
      <c r="K721" s="12">
        <v>50</v>
      </c>
      <c r="L721" s="12" t="str">
        <f>IF(טבלה1[[#This Row],[עמודה53]]&gt;2000,"Yes","No")</f>
        <v>No</v>
      </c>
      <c r="M721" s="12">
        <v>249</v>
      </c>
      <c r="N721" s="12">
        <f>AVERAGE(טבלה1[[#This Row],[עמודה52]:[עמודה53]])</f>
        <v>149.5</v>
      </c>
      <c r="O721" s="12" t="str">
        <f>IF(טבלה1[[#This Row],[עמודה4]]="&lt; $25 / hr","0$ - $25 / hr",טבלה1[[#This Row],[עמודה4]])</f>
        <v>Undisclosed</v>
      </c>
      <c r="P721" s="12" t="str" cm="1">
        <f t="array" ref="P721">INDEX(_xlfn.TEXTSPLIT(טבלה1[[#This Row],[עמודה55]],"-"),1)</f>
        <v>Undisclosed</v>
      </c>
      <c r="Q721" s="21" t="e" cm="1">
        <f t="array" ref="Q721">INDEX(_xlfn.TEXTSPLIT(INDEX(_xlfn.TEXTSPLIT(טבלה1[[#This Row],[עמודה55]],"-"),2),"/"),1)</f>
        <v>#REF!</v>
      </c>
      <c r="R721" s="12" t="e">
        <f>AVERAGE(טבלה1[[#This Row],[עמודה59]:[עמודה60]])</f>
        <v>#VALUE!</v>
      </c>
      <c r="S721" s="3" t="e">
        <f>VALUE(SUBSTITUTE(טבלה1[[#This Row],[עמודה56]],"$",""))</f>
        <v>#VALUE!</v>
      </c>
      <c r="T721" s="3" t="e">
        <f>VALUE(SUBSTITUTE(טבלה1[[#This Row],[עמודה57]],"$",""))</f>
        <v>#REF!</v>
      </c>
      <c r="U721" s="3" t="e">
        <f>IF(טבלה1[[#This Row],[עמודה58]]&gt;30,"Yes","No")</f>
        <v>#VALUE!</v>
      </c>
    </row>
    <row r="722" spans="1:21" ht="13" x14ac:dyDescent="0.15">
      <c r="A722" s="8" t="s">
        <v>1786</v>
      </c>
      <c r="B722" s="9" t="s">
        <v>1787</v>
      </c>
      <c r="C722" s="9" t="s">
        <v>1317</v>
      </c>
      <c r="D722" s="9" t="s">
        <v>4</v>
      </c>
      <c r="E722" s="9" t="s">
        <v>4</v>
      </c>
      <c r="F722" s="9" t="s">
        <v>29</v>
      </c>
      <c r="G722" s="10">
        <v>1</v>
      </c>
      <c r="H722" s="11" t="str" cm="1">
        <f t="array" ref="H722">INDEX(_xlfn.TEXTSPLIT(טבלה1[[#This Row],[עמודה2]],","),1)</f>
        <v>Sydney</v>
      </c>
      <c r="I722" s="12" t="str" cm="1">
        <f t="array" ref="I722">INDEX(_xlfn.TEXTSPLIT(טבלה1[[#This Row],[עמודה2]],","),2)</f>
        <v xml:space="preserve"> Australia</v>
      </c>
      <c r="J722" s="16" t="str">
        <f>_xlfn.CONCAT(טבלה1[[#This Row],[AI_Companies]]," ",טבלה1[[#This Row],[עמודה1]])</f>
        <v>Oovvuu http://oovvuu.com/</v>
      </c>
      <c r="K722" s="12">
        <v>10</v>
      </c>
      <c r="L722" s="12" t="str">
        <f>IF(טבלה1[[#This Row],[עמודה53]]&gt;2000,"Yes","No")</f>
        <v>No</v>
      </c>
      <c r="M722" s="12">
        <v>49</v>
      </c>
      <c r="N722" s="12">
        <f>AVERAGE(טבלה1[[#This Row],[עמודה52]:[עמודה53]])</f>
        <v>29.5</v>
      </c>
      <c r="O722" s="12" t="str">
        <f>IF(טבלה1[[#This Row],[עמודה4]]="&lt; $25 / hr","0$ - $25 / hr",טבלה1[[#This Row],[עמודה4]])</f>
        <v>Undisclosed</v>
      </c>
      <c r="P722" s="12" t="str" cm="1">
        <f t="array" ref="P722">INDEX(_xlfn.TEXTSPLIT(טבלה1[[#This Row],[עמודה55]],"-"),1)</f>
        <v>Undisclosed</v>
      </c>
      <c r="Q722" s="21" t="e" cm="1">
        <f t="array" ref="Q722">INDEX(_xlfn.TEXTSPLIT(INDEX(_xlfn.TEXTSPLIT(טבלה1[[#This Row],[עמודה55]],"-"),2),"/"),1)</f>
        <v>#REF!</v>
      </c>
      <c r="R722" s="12" t="e">
        <f>AVERAGE(טבלה1[[#This Row],[עמודה59]:[עמודה60]])</f>
        <v>#VALUE!</v>
      </c>
      <c r="S722" s="3" t="e">
        <f>VALUE(SUBSTITUTE(טבלה1[[#This Row],[עמודה56]],"$",""))</f>
        <v>#VALUE!</v>
      </c>
      <c r="T722" s="3" t="e">
        <f>VALUE(SUBSTITUTE(טבלה1[[#This Row],[עמודה57]],"$",""))</f>
        <v>#REF!</v>
      </c>
      <c r="U722" s="3" t="e">
        <f>IF(טבלה1[[#This Row],[עמודה58]]&gt;30,"Yes","No")</f>
        <v>#VALUE!</v>
      </c>
    </row>
    <row r="723" spans="1:21" ht="13" x14ac:dyDescent="0.15">
      <c r="A723" s="8" t="s">
        <v>1788</v>
      </c>
      <c r="B723" s="9" t="s">
        <v>1789</v>
      </c>
      <c r="C723" s="9" t="s">
        <v>1317</v>
      </c>
      <c r="D723" s="9" t="s">
        <v>4</v>
      </c>
      <c r="E723" s="9" t="s">
        <v>4</v>
      </c>
      <c r="F723" s="9" t="s">
        <v>117</v>
      </c>
      <c r="G723" s="10">
        <v>1</v>
      </c>
      <c r="H723" s="11" t="str" cm="1">
        <f t="array" ref="H723">INDEX(_xlfn.TEXTSPLIT(טבלה1[[#This Row],[עמודה2]],","),1)</f>
        <v>Sydney</v>
      </c>
      <c r="I723" s="12" t="str" cm="1">
        <f t="array" ref="I723">INDEX(_xlfn.TEXTSPLIT(טבלה1[[#This Row],[עמודה2]],","),2)</f>
        <v xml:space="preserve"> Australia</v>
      </c>
      <c r="J723" s="16" t="str">
        <f>_xlfn.CONCAT(טבלה1[[#This Row],[AI_Companies]]," ",טבלה1[[#This Row],[עמודה1]])</f>
        <v>Metigy https://metigy.com/</v>
      </c>
      <c r="K723" s="12">
        <v>2</v>
      </c>
      <c r="L723" s="12" t="str">
        <f>IF(טבלה1[[#This Row],[עמודה53]]&gt;2000,"Yes","No")</f>
        <v>No</v>
      </c>
      <c r="M723" s="12">
        <v>9</v>
      </c>
      <c r="N723" s="12">
        <f>AVERAGE(טבלה1[[#This Row],[עמודה52]:[עמודה53]])</f>
        <v>5.5</v>
      </c>
      <c r="O723" s="12" t="str">
        <f>IF(טבלה1[[#This Row],[עמודה4]]="&lt; $25 / hr","0$ - $25 / hr",טבלה1[[#This Row],[עמודה4]])</f>
        <v>Undisclosed</v>
      </c>
      <c r="P723" s="12" t="str" cm="1">
        <f t="array" ref="P723">INDEX(_xlfn.TEXTSPLIT(טבלה1[[#This Row],[עמודה55]],"-"),1)</f>
        <v>Undisclosed</v>
      </c>
      <c r="Q723" s="21" t="e" cm="1">
        <f t="array" ref="Q723">INDEX(_xlfn.TEXTSPLIT(INDEX(_xlfn.TEXTSPLIT(טבלה1[[#This Row],[עמודה55]],"-"),2),"/"),1)</f>
        <v>#REF!</v>
      </c>
      <c r="R723" s="12" t="e">
        <f>AVERAGE(טבלה1[[#This Row],[עמודה59]:[עמודה60]])</f>
        <v>#VALUE!</v>
      </c>
      <c r="S723" s="3" t="e">
        <f>VALUE(SUBSTITUTE(טבלה1[[#This Row],[עמודה56]],"$",""))</f>
        <v>#VALUE!</v>
      </c>
      <c r="T723" s="3" t="e">
        <f>VALUE(SUBSTITUTE(טבלה1[[#This Row],[עמודה57]],"$",""))</f>
        <v>#REF!</v>
      </c>
      <c r="U723" s="3" t="e">
        <f>IF(טבלה1[[#This Row],[עמודה58]]&gt;30,"Yes","No")</f>
        <v>#VALUE!</v>
      </c>
    </row>
    <row r="724" spans="1:21" ht="13" x14ac:dyDescent="0.15">
      <c r="A724" s="8" t="s">
        <v>1790</v>
      </c>
      <c r="B724" s="9" t="s">
        <v>1791</v>
      </c>
      <c r="C724" s="9" t="s">
        <v>1792</v>
      </c>
      <c r="D724" s="9" t="s">
        <v>4</v>
      </c>
      <c r="E724" s="9" t="s">
        <v>4</v>
      </c>
      <c r="F724" s="9" t="s">
        <v>117</v>
      </c>
      <c r="G724" s="10">
        <v>1</v>
      </c>
      <c r="H724" s="11" t="str" cm="1">
        <f t="array" ref="H724">INDEX(_xlfn.TEXTSPLIT(טבלה1[[#This Row],[עמודה2]],","),1)</f>
        <v>Melbourne</v>
      </c>
      <c r="I724" s="12" t="str" cm="1">
        <f t="array" ref="I724">INDEX(_xlfn.TEXTSPLIT(טבלה1[[#This Row],[עמודה2]],","),2)</f>
        <v xml:space="preserve"> Australia</v>
      </c>
      <c r="J724" s="16" t="str">
        <f>_xlfn.CONCAT(טבלה1[[#This Row],[AI_Companies]]," ",טבלה1[[#This Row],[עמודה1]])</f>
        <v>AOS http://aosgrp.com/</v>
      </c>
      <c r="K724" s="12">
        <v>2</v>
      </c>
      <c r="L724" s="12" t="str">
        <f>IF(טבלה1[[#This Row],[עמודה53]]&gt;2000,"Yes","No")</f>
        <v>No</v>
      </c>
      <c r="M724" s="12">
        <v>9</v>
      </c>
      <c r="N724" s="12">
        <f>AVERAGE(טבלה1[[#This Row],[עמודה52]:[עמודה53]])</f>
        <v>5.5</v>
      </c>
      <c r="O724" s="12" t="str">
        <f>IF(טבלה1[[#This Row],[עמודה4]]="&lt; $25 / hr","0$ - $25 / hr",טבלה1[[#This Row],[עמודה4]])</f>
        <v>Undisclosed</v>
      </c>
      <c r="P724" s="12" t="str" cm="1">
        <f t="array" ref="P724">INDEX(_xlfn.TEXTSPLIT(טבלה1[[#This Row],[עמודה55]],"-"),1)</f>
        <v>Undisclosed</v>
      </c>
      <c r="Q724" s="21" t="e" cm="1">
        <f t="array" ref="Q724">INDEX(_xlfn.TEXTSPLIT(INDEX(_xlfn.TEXTSPLIT(טבלה1[[#This Row],[עמודה55]],"-"),2),"/"),1)</f>
        <v>#REF!</v>
      </c>
      <c r="R724" s="12" t="e">
        <f>AVERAGE(טבלה1[[#This Row],[עמודה59]:[עמודה60]])</f>
        <v>#VALUE!</v>
      </c>
      <c r="S724" s="3" t="e">
        <f>VALUE(SUBSTITUTE(טבלה1[[#This Row],[עמודה56]],"$",""))</f>
        <v>#VALUE!</v>
      </c>
      <c r="T724" s="3" t="e">
        <f>VALUE(SUBSTITUTE(טבלה1[[#This Row],[עמודה57]],"$",""))</f>
        <v>#REF!</v>
      </c>
      <c r="U724" s="3" t="e">
        <f>IF(טבלה1[[#This Row],[עמודה58]]&gt;30,"Yes","No")</f>
        <v>#VALUE!</v>
      </c>
    </row>
    <row r="725" spans="1:21" ht="13" x14ac:dyDescent="0.15">
      <c r="A725" s="8" t="s">
        <v>1793</v>
      </c>
      <c r="B725" s="9" t="s">
        <v>1794</v>
      </c>
      <c r="C725" s="9" t="s">
        <v>1459</v>
      </c>
      <c r="D725" s="9" t="s">
        <v>4</v>
      </c>
      <c r="E725" s="9" t="s">
        <v>4</v>
      </c>
      <c r="F725" s="9" t="s">
        <v>5</v>
      </c>
      <c r="G725" s="10">
        <v>1</v>
      </c>
      <c r="H725" s="11" t="str" cm="1">
        <f t="array" ref="H725">INDEX(_xlfn.TEXTSPLIT(טבלה1[[#This Row],[עמודה2]],","),1)</f>
        <v>Baltimore</v>
      </c>
      <c r="I725" s="12" t="str" cm="1">
        <f t="array" ref="I725">INDEX(_xlfn.TEXTSPLIT(טבלה1[[#This Row],[עמודה2]],","),2)</f>
        <v xml:space="preserve"> MD</v>
      </c>
      <c r="J725" s="16" t="str">
        <f>_xlfn.CONCAT(טבלה1[[#This Row],[AI_Companies]]," ",טבלה1[[#This Row],[עמודה1]])</f>
        <v>Catalyte https://catalyte.io</v>
      </c>
      <c r="K725" s="12">
        <v>250</v>
      </c>
      <c r="L725" s="12" t="str">
        <f>IF(טבלה1[[#This Row],[עמודה53]]&gt;2000,"Yes","No")</f>
        <v>No</v>
      </c>
      <c r="M725" s="12">
        <v>999</v>
      </c>
      <c r="N725" s="12">
        <f>AVERAGE(טבלה1[[#This Row],[עמודה52]:[עמודה53]])</f>
        <v>624.5</v>
      </c>
      <c r="O725" s="12" t="str">
        <f>IF(טבלה1[[#This Row],[עמודה4]]="&lt; $25 / hr","0$ - $25 / hr",טבלה1[[#This Row],[עמודה4]])</f>
        <v>Undisclosed</v>
      </c>
      <c r="P725" s="12" t="str" cm="1">
        <f t="array" ref="P725">INDEX(_xlfn.TEXTSPLIT(טבלה1[[#This Row],[עמודה55]],"-"),1)</f>
        <v>Undisclosed</v>
      </c>
      <c r="Q725" s="21" t="e" cm="1">
        <f t="array" ref="Q725">INDEX(_xlfn.TEXTSPLIT(INDEX(_xlfn.TEXTSPLIT(טבלה1[[#This Row],[עמודה55]],"-"),2),"/"),1)</f>
        <v>#REF!</v>
      </c>
      <c r="R725" s="12" t="e">
        <f>AVERAGE(טבלה1[[#This Row],[עמודה59]:[עמודה60]])</f>
        <v>#VALUE!</v>
      </c>
      <c r="S725" s="3" t="e">
        <f>VALUE(SUBSTITUTE(טבלה1[[#This Row],[עמודה56]],"$",""))</f>
        <v>#VALUE!</v>
      </c>
      <c r="T725" s="3" t="e">
        <f>VALUE(SUBSTITUTE(טבלה1[[#This Row],[עמודה57]],"$",""))</f>
        <v>#REF!</v>
      </c>
      <c r="U725" s="3" t="e">
        <f>IF(טבלה1[[#This Row],[עמודה58]]&gt;30,"Yes","No")</f>
        <v>#VALUE!</v>
      </c>
    </row>
    <row r="726" spans="1:21" ht="13" x14ac:dyDescent="0.15">
      <c r="A726" s="8" t="s">
        <v>1795</v>
      </c>
      <c r="B726" s="9" t="s">
        <v>1796</v>
      </c>
      <c r="C726" s="9" t="s">
        <v>20</v>
      </c>
      <c r="D726" s="9" t="s">
        <v>4</v>
      </c>
      <c r="E726" s="9" t="s">
        <v>4</v>
      </c>
      <c r="F726" s="9" t="s">
        <v>29</v>
      </c>
      <c r="G726" s="10">
        <v>1</v>
      </c>
      <c r="H726" s="11" t="str" cm="1">
        <f t="array" ref="H726">INDEX(_xlfn.TEXTSPLIT(טבלה1[[#This Row],[עמודה2]],","),1)</f>
        <v>New York</v>
      </c>
      <c r="I726" s="12" t="str" cm="1">
        <f t="array" ref="I726">INDEX(_xlfn.TEXTSPLIT(טבלה1[[#This Row],[עמודה2]],","),2)</f>
        <v xml:space="preserve"> NY</v>
      </c>
      <c r="J726" s="16" t="str">
        <f>_xlfn.CONCAT(טבלה1[[#This Row],[AI_Companies]]," ",טבלה1[[#This Row],[עמודה1]])</f>
        <v>SkylineAI https://www.skyline.ai/</v>
      </c>
      <c r="K726" s="12">
        <v>10</v>
      </c>
      <c r="L726" s="12" t="str">
        <f>IF(טבלה1[[#This Row],[עמודה53]]&gt;2000,"Yes","No")</f>
        <v>No</v>
      </c>
      <c r="M726" s="12">
        <v>49</v>
      </c>
      <c r="N726" s="12">
        <f>AVERAGE(טבלה1[[#This Row],[עמודה52]:[עמודה53]])</f>
        <v>29.5</v>
      </c>
      <c r="O726" s="12" t="str">
        <f>IF(טבלה1[[#This Row],[עמודה4]]="&lt; $25 / hr","0$ - $25 / hr",טבלה1[[#This Row],[עמודה4]])</f>
        <v>Undisclosed</v>
      </c>
      <c r="P726" s="12" t="str" cm="1">
        <f t="array" ref="P726">INDEX(_xlfn.TEXTSPLIT(טבלה1[[#This Row],[עמודה55]],"-"),1)</f>
        <v>Undisclosed</v>
      </c>
      <c r="Q726" s="21" t="e" cm="1">
        <f t="array" ref="Q726">INDEX(_xlfn.TEXTSPLIT(INDEX(_xlfn.TEXTSPLIT(טבלה1[[#This Row],[עמודה55]],"-"),2),"/"),1)</f>
        <v>#REF!</v>
      </c>
      <c r="R726" s="12" t="e">
        <f>AVERAGE(טבלה1[[#This Row],[עמודה59]:[עמודה60]])</f>
        <v>#VALUE!</v>
      </c>
      <c r="S726" s="3" t="e">
        <f>VALUE(SUBSTITUTE(טבלה1[[#This Row],[עמודה56]],"$",""))</f>
        <v>#VALUE!</v>
      </c>
      <c r="T726" s="3" t="e">
        <f>VALUE(SUBSTITUTE(טבלה1[[#This Row],[עמודה57]],"$",""))</f>
        <v>#REF!</v>
      </c>
      <c r="U726" s="3" t="e">
        <f>IF(טבלה1[[#This Row],[עמודה58]]&gt;30,"Yes","No")</f>
        <v>#VALUE!</v>
      </c>
    </row>
    <row r="727" spans="1:21" ht="13" x14ac:dyDescent="0.15">
      <c r="A727" s="8" t="s">
        <v>1797</v>
      </c>
      <c r="B727" s="9" t="s">
        <v>1798</v>
      </c>
      <c r="C727" s="9" t="s">
        <v>1799</v>
      </c>
      <c r="D727" s="9" t="s">
        <v>4</v>
      </c>
      <c r="E727" s="9" t="s">
        <v>4</v>
      </c>
      <c r="F727" s="9" t="s">
        <v>117</v>
      </c>
      <c r="G727" s="10">
        <v>1</v>
      </c>
      <c r="H727" s="11" t="str" cm="1">
        <f t="array" ref="H727">INDEX(_xlfn.TEXTSPLIT(טבלה1[[#This Row],[עמודה2]],","),1)</f>
        <v>Cincinnati</v>
      </c>
      <c r="I727" s="12" t="str" cm="1">
        <f t="array" ref="I727">INDEX(_xlfn.TEXTSPLIT(טבלה1[[#This Row],[עמודה2]],","),2)</f>
        <v xml:space="preserve"> OH</v>
      </c>
      <c r="J727" s="16" t="str">
        <f>_xlfn.CONCAT(טבלה1[[#This Row],[AI_Companies]]," ",טבלה1[[#This Row],[עמודה1]])</f>
        <v>Spatial.AI https://spatial.ai/</v>
      </c>
      <c r="K727" s="12">
        <v>2</v>
      </c>
      <c r="L727" s="12" t="str">
        <f>IF(טבלה1[[#This Row],[עמודה53]]&gt;2000,"Yes","No")</f>
        <v>No</v>
      </c>
      <c r="M727" s="12">
        <v>9</v>
      </c>
      <c r="N727" s="12">
        <f>AVERAGE(טבלה1[[#This Row],[עמודה52]:[עמודה53]])</f>
        <v>5.5</v>
      </c>
      <c r="O727" s="12" t="str">
        <f>IF(טבלה1[[#This Row],[עמודה4]]="&lt; $25 / hr","0$ - $25 / hr",טבלה1[[#This Row],[עמודה4]])</f>
        <v>Undisclosed</v>
      </c>
      <c r="P727" s="12" t="str" cm="1">
        <f t="array" ref="P727">INDEX(_xlfn.TEXTSPLIT(טבלה1[[#This Row],[עמודה55]],"-"),1)</f>
        <v>Undisclosed</v>
      </c>
      <c r="Q727" s="21" t="e" cm="1">
        <f t="array" ref="Q727">INDEX(_xlfn.TEXTSPLIT(INDEX(_xlfn.TEXTSPLIT(טבלה1[[#This Row],[עמודה55]],"-"),2),"/"),1)</f>
        <v>#REF!</v>
      </c>
      <c r="R727" s="12" t="e">
        <f>AVERAGE(טבלה1[[#This Row],[עמודה59]:[עמודה60]])</f>
        <v>#VALUE!</v>
      </c>
      <c r="S727" s="3" t="e">
        <f>VALUE(SUBSTITUTE(טבלה1[[#This Row],[עמודה56]],"$",""))</f>
        <v>#VALUE!</v>
      </c>
      <c r="T727" s="3" t="e">
        <f>VALUE(SUBSTITUTE(טבלה1[[#This Row],[עמודה57]],"$",""))</f>
        <v>#REF!</v>
      </c>
      <c r="U727" s="3" t="e">
        <f>IF(טבלה1[[#This Row],[עמודה58]]&gt;30,"Yes","No")</f>
        <v>#VALUE!</v>
      </c>
    </row>
    <row r="728" spans="1:21" ht="13" x14ac:dyDescent="0.15">
      <c r="A728" s="8" t="s">
        <v>1800</v>
      </c>
      <c r="B728" s="9" t="s">
        <v>1801</v>
      </c>
      <c r="C728" s="9" t="s">
        <v>20</v>
      </c>
      <c r="D728" s="9" t="s">
        <v>4</v>
      </c>
      <c r="E728" s="9" t="s">
        <v>4</v>
      </c>
      <c r="F728" s="9" t="s">
        <v>117</v>
      </c>
      <c r="G728" s="10">
        <v>1</v>
      </c>
      <c r="H728" s="11" t="str" cm="1">
        <f t="array" ref="H728">INDEX(_xlfn.TEXTSPLIT(טבלה1[[#This Row],[עמודה2]],","),1)</f>
        <v>New York</v>
      </c>
      <c r="I728" s="12" t="str" cm="1">
        <f t="array" ref="I728">INDEX(_xlfn.TEXTSPLIT(טבלה1[[#This Row],[עמודה2]],","),2)</f>
        <v xml:space="preserve"> NY</v>
      </c>
      <c r="J728" s="16" t="str">
        <f>_xlfn.CONCAT(טבלה1[[#This Row],[AI_Companies]]," ",טבלה1[[#This Row],[עמודה1]])</f>
        <v>Welcome.AI https://www.welcome.ai/avikaido</v>
      </c>
      <c r="K728" s="12">
        <v>2</v>
      </c>
      <c r="L728" s="12" t="str">
        <f>IF(טבלה1[[#This Row],[עמודה53]]&gt;2000,"Yes","No")</f>
        <v>No</v>
      </c>
      <c r="M728" s="12">
        <v>9</v>
      </c>
      <c r="N728" s="12">
        <f>AVERAGE(טבלה1[[#This Row],[עמודה52]:[עמודה53]])</f>
        <v>5.5</v>
      </c>
      <c r="O728" s="12" t="str">
        <f>IF(טבלה1[[#This Row],[עמודה4]]="&lt; $25 / hr","0$ - $25 / hr",טבלה1[[#This Row],[עמודה4]])</f>
        <v>Undisclosed</v>
      </c>
      <c r="P728" s="12" t="str" cm="1">
        <f t="array" ref="P728">INDEX(_xlfn.TEXTSPLIT(טבלה1[[#This Row],[עמודה55]],"-"),1)</f>
        <v>Undisclosed</v>
      </c>
      <c r="Q728" s="21" t="e" cm="1">
        <f t="array" ref="Q728">INDEX(_xlfn.TEXTSPLIT(INDEX(_xlfn.TEXTSPLIT(טבלה1[[#This Row],[עמודה55]],"-"),2),"/"),1)</f>
        <v>#REF!</v>
      </c>
      <c r="R728" s="12" t="e">
        <f>AVERAGE(טבלה1[[#This Row],[עמודה59]:[עמודה60]])</f>
        <v>#VALUE!</v>
      </c>
      <c r="S728" s="3" t="e">
        <f>VALUE(SUBSTITUTE(טבלה1[[#This Row],[עמודה56]],"$",""))</f>
        <v>#VALUE!</v>
      </c>
      <c r="T728" s="3" t="e">
        <f>VALUE(SUBSTITUTE(טבלה1[[#This Row],[עמודה57]],"$",""))</f>
        <v>#REF!</v>
      </c>
      <c r="U728" s="3" t="e">
        <f>IF(טבלה1[[#This Row],[עמודה58]]&gt;30,"Yes","No")</f>
        <v>#VALUE!</v>
      </c>
    </row>
    <row r="729" spans="1:21" ht="13" x14ac:dyDescent="0.15">
      <c r="A729" s="8" t="s">
        <v>1802</v>
      </c>
      <c r="B729" s="9" t="s">
        <v>1803</v>
      </c>
      <c r="C729" s="9" t="s">
        <v>992</v>
      </c>
      <c r="D729" s="9" t="s">
        <v>4</v>
      </c>
      <c r="E729" s="9" t="s">
        <v>4</v>
      </c>
      <c r="F729" s="9" t="s">
        <v>29</v>
      </c>
      <c r="G729" s="10">
        <v>1</v>
      </c>
      <c r="H729" s="11" t="str" cm="1">
        <f t="array" ref="H729">INDEX(_xlfn.TEXTSPLIT(טבלה1[[#This Row],[עמודה2]],","),1)</f>
        <v>Mountain View</v>
      </c>
      <c r="I729" s="12" t="str" cm="1">
        <f t="array" ref="I729">INDEX(_xlfn.TEXTSPLIT(טבלה1[[#This Row],[עמודה2]],","),2)</f>
        <v xml:space="preserve"> CA</v>
      </c>
      <c r="J729" s="16" t="str">
        <f>_xlfn.CONCAT(טבלה1[[#This Row],[AI_Companies]]," ",טבלה1[[#This Row],[עמודה1]])</f>
        <v>PassageAI https://passage.ai</v>
      </c>
      <c r="K729" s="12">
        <v>10</v>
      </c>
      <c r="L729" s="12" t="str">
        <f>IF(טבלה1[[#This Row],[עמודה53]]&gt;2000,"Yes","No")</f>
        <v>No</v>
      </c>
      <c r="M729" s="12">
        <v>49</v>
      </c>
      <c r="N729" s="12">
        <f>AVERAGE(טבלה1[[#This Row],[עמודה52]:[עמודה53]])</f>
        <v>29.5</v>
      </c>
      <c r="O729" s="12" t="str">
        <f>IF(טבלה1[[#This Row],[עמודה4]]="&lt; $25 / hr","0$ - $25 / hr",טבלה1[[#This Row],[עמודה4]])</f>
        <v>Undisclosed</v>
      </c>
      <c r="P729" s="12" t="str" cm="1">
        <f t="array" ref="P729">INDEX(_xlfn.TEXTSPLIT(טבלה1[[#This Row],[עמודה55]],"-"),1)</f>
        <v>Undisclosed</v>
      </c>
      <c r="Q729" s="21" t="e" cm="1">
        <f t="array" ref="Q729">INDEX(_xlfn.TEXTSPLIT(INDEX(_xlfn.TEXTSPLIT(טבלה1[[#This Row],[עמודה55]],"-"),2),"/"),1)</f>
        <v>#REF!</v>
      </c>
      <c r="R729" s="12" t="e">
        <f>AVERAGE(טבלה1[[#This Row],[עמודה59]:[עמודה60]])</f>
        <v>#VALUE!</v>
      </c>
      <c r="S729" s="3" t="e">
        <f>VALUE(SUBSTITUTE(טבלה1[[#This Row],[עמודה56]],"$",""))</f>
        <v>#VALUE!</v>
      </c>
      <c r="T729" s="3" t="e">
        <f>VALUE(SUBSTITUTE(טבלה1[[#This Row],[עמודה57]],"$",""))</f>
        <v>#REF!</v>
      </c>
      <c r="U729" s="3" t="e">
        <f>IF(טבלה1[[#This Row],[עמודה58]]&gt;30,"Yes","No")</f>
        <v>#VALUE!</v>
      </c>
    </row>
    <row r="730" spans="1:21" ht="13" x14ac:dyDescent="0.15">
      <c r="A730" s="8" t="s">
        <v>1804</v>
      </c>
      <c r="B730" s="9" t="s">
        <v>1805</v>
      </c>
      <c r="C730" s="9" t="s">
        <v>1459</v>
      </c>
      <c r="D730" s="9" t="s">
        <v>4</v>
      </c>
      <c r="E730" s="9" t="s">
        <v>4</v>
      </c>
      <c r="F730" s="9" t="s">
        <v>29</v>
      </c>
      <c r="G730" s="10">
        <v>1</v>
      </c>
      <c r="H730" s="11" t="str" cm="1">
        <f t="array" ref="H730">INDEX(_xlfn.TEXTSPLIT(טבלה1[[#This Row],[עמודה2]],","),1)</f>
        <v>Baltimore</v>
      </c>
      <c r="I730" s="12" t="str" cm="1">
        <f t="array" ref="I730">INDEX(_xlfn.TEXTSPLIT(טבלה1[[#This Row],[עמודה2]],","),2)</f>
        <v xml:space="preserve"> MD</v>
      </c>
      <c r="J730" s="16" t="str">
        <f>_xlfn.CONCAT(טבלה1[[#This Row],[AI_Companies]]," ",טבלה1[[#This Row],[עמודה1]])</f>
        <v>Arena https://www.arena.io</v>
      </c>
      <c r="K730" s="12">
        <v>10</v>
      </c>
      <c r="L730" s="12" t="str">
        <f>IF(טבלה1[[#This Row],[עמודה53]]&gt;2000,"Yes","No")</f>
        <v>No</v>
      </c>
      <c r="M730" s="12">
        <v>49</v>
      </c>
      <c r="N730" s="12">
        <f>AVERAGE(טבלה1[[#This Row],[עמודה52]:[עמודה53]])</f>
        <v>29.5</v>
      </c>
      <c r="O730" s="12" t="str">
        <f>IF(טבלה1[[#This Row],[עמודה4]]="&lt; $25 / hr","0$ - $25 / hr",טבלה1[[#This Row],[עמודה4]])</f>
        <v>Undisclosed</v>
      </c>
      <c r="P730" s="12" t="str" cm="1">
        <f t="array" ref="P730">INDEX(_xlfn.TEXTSPLIT(טבלה1[[#This Row],[עמודה55]],"-"),1)</f>
        <v>Undisclosed</v>
      </c>
      <c r="Q730" s="21" t="e" cm="1">
        <f t="array" ref="Q730">INDEX(_xlfn.TEXTSPLIT(INDEX(_xlfn.TEXTSPLIT(טבלה1[[#This Row],[עמודה55]],"-"),2),"/"),1)</f>
        <v>#REF!</v>
      </c>
      <c r="R730" s="12" t="e">
        <f>AVERAGE(טבלה1[[#This Row],[עמודה59]:[עמודה60]])</f>
        <v>#VALUE!</v>
      </c>
      <c r="S730" s="3" t="e">
        <f>VALUE(SUBSTITUTE(טבלה1[[#This Row],[עמודה56]],"$",""))</f>
        <v>#VALUE!</v>
      </c>
      <c r="T730" s="3" t="e">
        <f>VALUE(SUBSTITUTE(טבלה1[[#This Row],[עמודה57]],"$",""))</f>
        <v>#REF!</v>
      </c>
      <c r="U730" s="3" t="e">
        <f>IF(טבלה1[[#This Row],[עמודה58]]&gt;30,"Yes","No")</f>
        <v>#VALUE!</v>
      </c>
    </row>
    <row r="731" spans="1:21" ht="13" x14ac:dyDescent="0.15">
      <c r="A731" s="8" t="s">
        <v>1806</v>
      </c>
      <c r="B731" s="9" t="s">
        <v>1807</v>
      </c>
      <c r="C731" s="9" t="s">
        <v>1808</v>
      </c>
      <c r="D731" s="9" t="s">
        <v>4</v>
      </c>
      <c r="E731" s="9" t="s">
        <v>4</v>
      </c>
      <c r="F731" s="9" t="s">
        <v>29</v>
      </c>
      <c r="G731" s="10">
        <v>1</v>
      </c>
      <c r="H731" s="11" t="str" cm="1">
        <f t="array" ref="H731">INDEX(_xlfn.TEXTSPLIT(טבלה1[[#This Row],[עמודה2]],","),1)</f>
        <v>Hong Kong</v>
      </c>
      <c r="I731" s="12" t="str" cm="1">
        <f t="array" ref="I731">INDEX(_xlfn.TEXTSPLIT(טבלה1[[#This Row],[עמודה2]],","),2)</f>
        <v xml:space="preserve"> China</v>
      </c>
      <c r="J731" s="16" t="str">
        <f>_xlfn.CONCAT(טבלה1[[#This Row],[AI_Companies]]," ",טבלה1[[#This Row],[עמודה1]])</f>
        <v>Clare.AI https://www.clare.ai/</v>
      </c>
      <c r="K731" s="12">
        <v>10</v>
      </c>
      <c r="L731" s="12" t="str">
        <f>IF(טבלה1[[#This Row],[עמודה53]]&gt;2000,"Yes","No")</f>
        <v>No</v>
      </c>
      <c r="M731" s="12">
        <v>49</v>
      </c>
      <c r="N731" s="12">
        <f>AVERAGE(טבלה1[[#This Row],[עמודה52]:[עמודה53]])</f>
        <v>29.5</v>
      </c>
      <c r="O731" s="12" t="str">
        <f>IF(טבלה1[[#This Row],[עמודה4]]="&lt; $25 / hr","0$ - $25 / hr",טבלה1[[#This Row],[עמודה4]])</f>
        <v>Undisclosed</v>
      </c>
      <c r="P731" s="12" t="str" cm="1">
        <f t="array" ref="P731">INDEX(_xlfn.TEXTSPLIT(טבלה1[[#This Row],[עמודה55]],"-"),1)</f>
        <v>Undisclosed</v>
      </c>
      <c r="Q731" s="21" t="e" cm="1">
        <f t="array" ref="Q731">INDEX(_xlfn.TEXTSPLIT(INDEX(_xlfn.TEXTSPLIT(טבלה1[[#This Row],[עמודה55]],"-"),2),"/"),1)</f>
        <v>#REF!</v>
      </c>
      <c r="R731" s="12" t="e">
        <f>AVERAGE(טבלה1[[#This Row],[עמודה59]:[עמודה60]])</f>
        <v>#VALUE!</v>
      </c>
      <c r="S731" s="3" t="e">
        <f>VALUE(SUBSTITUTE(טבלה1[[#This Row],[עמודה56]],"$",""))</f>
        <v>#VALUE!</v>
      </c>
      <c r="T731" s="3" t="e">
        <f>VALUE(SUBSTITUTE(טבלה1[[#This Row],[עמודה57]],"$",""))</f>
        <v>#REF!</v>
      </c>
      <c r="U731" s="3" t="e">
        <f>IF(טבלה1[[#This Row],[עמודה58]]&gt;30,"Yes","No")</f>
        <v>#VALUE!</v>
      </c>
    </row>
    <row r="732" spans="1:21" ht="13" x14ac:dyDescent="0.15">
      <c r="A732" s="8" t="s">
        <v>1809</v>
      </c>
      <c r="B732" s="9" t="s">
        <v>1810</v>
      </c>
      <c r="C732" s="9" t="s">
        <v>8</v>
      </c>
      <c r="D732" s="9" t="s">
        <v>4</v>
      </c>
      <c r="E732" s="9" t="s">
        <v>4</v>
      </c>
      <c r="F732" s="9" t="s">
        <v>10</v>
      </c>
      <c r="G732" s="10">
        <v>1</v>
      </c>
      <c r="H732" s="11" t="str" cm="1">
        <f t="array" ref="H732">INDEX(_xlfn.TEXTSPLIT(טבלה1[[#This Row],[עמודה2]],","),1)</f>
        <v>Austin</v>
      </c>
      <c r="I732" s="12" t="str" cm="1">
        <f t="array" ref="I732">INDEX(_xlfn.TEXTSPLIT(טבלה1[[#This Row],[עמודה2]],","),2)</f>
        <v xml:space="preserve"> TX</v>
      </c>
      <c r="J732" s="16" t="str">
        <f>_xlfn.CONCAT(טבלה1[[#This Row],[AI_Companies]]," ",טבלה1[[#This Row],[עמודה1]])</f>
        <v>Tethr https://tethr.com</v>
      </c>
      <c r="K732" s="12">
        <v>50</v>
      </c>
      <c r="L732" s="12" t="str">
        <f>IF(טבלה1[[#This Row],[עמודה53]]&gt;2000,"Yes","No")</f>
        <v>No</v>
      </c>
      <c r="M732" s="12">
        <v>249</v>
      </c>
      <c r="N732" s="12">
        <f>AVERAGE(טבלה1[[#This Row],[עמודה52]:[עמודה53]])</f>
        <v>149.5</v>
      </c>
      <c r="O732" s="12" t="str">
        <f>IF(טבלה1[[#This Row],[עמודה4]]="&lt; $25 / hr","0$ - $25 / hr",טבלה1[[#This Row],[עמודה4]])</f>
        <v>Undisclosed</v>
      </c>
      <c r="P732" s="12" t="str" cm="1">
        <f t="array" ref="P732">INDEX(_xlfn.TEXTSPLIT(טבלה1[[#This Row],[עמודה55]],"-"),1)</f>
        <v>Undisclosed</v>
      </c>
      <c r="Q732" s="21" t="e" cm="1">
        <f t="array" ref="Q732">INDEX(_xlfn.TEXTSPLIT(INDEX(_xlfn.TEXTSPLIT(טבלה1[[#This Row],[עמודה55]],"-"),2),"/"),1)</f>
        <v>#REF!</v>
      </c>
      <c r="R732" s="12" t="e">
        <f>AVERAGE(טבלה1[[#This Row],[עמודה59]:[עמודה60]])</f>
        <v>#VALUE!</v>
      </c>
      <c r="S732" s="3" t="e">
        <f>VALUE(SUBSTITUTE(טבלה1[[#This Row],[עמודה56]],"$",""))</f>
        <v>#VALUE!</v>
      </c>
      <c r="T732" s="3" t="e">
        <f>VALUE(SUBSTITUTE(טבלה1[[#This Row],[עמודה57]],"$",""))</f>
        <v>#REF!</v>
      </c>
      <c r="U732" s="3" t="e">
        <f>IF(טבלה1[[#This Row],[עמודה58]]&gt;30,"Yes","No")</f>
        <v>#VALUE!</v>
      </c>
    </row>
    <row r="733" spans="1:21" ht="13" x14ac:dyDescent="0.15">
      <c r="A733" s="8" t="s">
        <v>1811</v>
      </c>
      <c r="B733" s="9" t="s">
        <v>1812</v>
      </c>
      <c r="C733" s="9" t="s">
        <v>1813</v>
      </c>
      <c r="D733" s="9" t="s">
        <v>4</v>
      </c>
      <c r="E733" s="9" t="s">
        <v>4</v>
      </c>
      <c r="F733" s="9" t="s">
        <v>29</v>
      </c>
      <c r="G733" s="10">
        <v>1</v>
      </c>
      <c r="H733" s="11" t="str" cm="1">
        <f t="array" ref="H733">INDEX(_xlfn.TEXTSPLIT(טבלה1[[#This Row],[עמודה2]],","),1)</f>
        <v>St. Louis Park</v>
      </c>
      <c r="I733" s="12" t="str" cm="1">
        <f t="array" ref="I733">INDEX(_xlfn.TEXTSPLIT(טבלה1[[#This Row],[עמודה2]],","),2)</f>
        <v xml:space="preserve"> MN</v>
      </c>
      <c r="J733" s="16" t="str">
        <f>_xlfn.CONCAT(טבלה1[[#This Row],[AI_Companies]]," ",טבלה1[[#This Row],[עמודה1]])</f>
        <v>Equals3 http://www.equals3.ai</v>
      </c>
      <c r="K733" s="12">
        <v>10</v>
      </c>
      <c r="L733" s="12" t="str">
        <f>IF(טבלה1[[#This Row],[עמודה53]]&gt;2000,"Yes","No")</f>
        <v>No</v>
      </c>
      <c r="M733" s="12">
        <v>49</v>
      </c>
      <c r="N733" s="12">
        <f>AVERAGE(טבלה1[[#This Row],[עמודה52]:[עמודה53]])</f>
        <v>29.5</v>
      </c>
      <c r="O733" s="12" t="str">
        <f>IF(טבלה1[[#This Row],[עמודה4]]="&lt; $25 / hr","0$ - $25 / hr",טבלה1[[#This Row],[עמודה4]])</f>
        <v>Undisclosed</v>
      </c>
      <c r="P733" s="12" t="str" cm="1">
        <f t="array" ref="P733">INDEX(_xlfn.TEXTSPLIT(טבלה1[[#This Row],[עמודה55]],"-"),1)</f>
        <v>Undisclosed</v>
      </c>
      <c r="Q733" s="21" t="e" cm="1">
        <f t="array" ref="Q733">INDEX(_xlfn.TEXTSPLIT(INDEX(_xlfn.TEXTSPLIT(טבלה1[[#This Row],[עמודה55]],"-"),2),"/"),1)</f>
        <v>#REF!</v>
      </c>
      <c r="R733" s="12" t="e">
        <f>AVERAGE(טבלה1[[#This Row],[עמודה59]:[עמודה60]])</f>
        <v>#VALUE!</v>
      </c>
      <c r="S733" s="3" t="e">
        <f>VALUE(SUBSTITUTE(טבלה1[[#This Row],[עמודה56]],"$",""))</f>
        <v>#VALUE!</v>
      </c>
      <c r="T733" s="3" t="e">
        <f>VALUE(SUBSTITUTE(טבלה1[[#This Row],[עמודה57]],"$",""))</f>
        <v>#REF!</v>
      </c>
      <c r="U733" s="3" t="e">
        <f>IF(טבלה1[[#This Row],[עמודה58]]&gt;30,"Yes","No")</f>
        <v>#VALUE!</v>
      </c>
    </row>
    <row r="734" spans="1:21" ht="13" x14ac:dyDescent="0.15">
      <c r="A734" s="8" t="s">
        <v>1814</v>
      </c>
      <c r="B734" s="9" t="s">
        <v>1815</v>
      </c>
      <c r="C734" s="9" t="s">
        <v>251</v>
      </c>
      <c r="D734" s="9" t="s">
        <v>4</v>
      </c>
      <c r="E734" s="9" t="s">
        <v>4</v>
      </c>
      <c r="F734" s="9" t="s">
        <v>10</v>
      </c>
      <c r="G734" s="10">
        <v>1</v>
      </c>
      <c r="H734" s="11" t="str" cm="1">
        <f t="array" ref="H734">INDEX(_xlfn.TEXTSPLIT(טבלה1[[#This Row],[עמודה2]],","),1)</f>
        <v>Seattle</v>
      </c>
      <c r="I734" s="12" t="str" cm="1">
        <f t="array" ref="I734">INDEX(_xlfn.TEXTSPLIT(טבלה1[[#This Row],[עמודה2]],","),2)</f>
        <v xml:space="preserve"> WA</v>
      </c>
      <c r="J734" s="16" t="str">
        <f>_xlfn.CONCAT(טבלה1[[#This Row],[AI_Companies]]," ",טבלה1[[#This Row],[עמודה1]])</f>
        <v>KenSci https://www.kensci.com</v>
      </c>
      <c r="K734" s="12">
        <v>50</v>
      </c>
      <c r="L734" s="12" t="str">
        <f>IF(טבלה1[[#This Row],[עמודה53]]&gt;2000,"Yes","No")</f>
        <v>No</v>
      </c>
      <c r="M734" s="12">
        <v>249</v>
      </c>
      <c r="N734" s="12">
        <f>AVERAGE(טבלה1[[#This Row],[עמודה52]:[עמודה53]])</f>
        <v>149.5</v>
      </c>
      <c r="O734" s="12" t="str">
        <f>IF(טבלה1[[#This Row],[עמודה4]]="&lt; $25 / hr","0$ - $25 / hr",טבלה1[[#This Row],[עמודה4]])</f>
        <v>Undisclosed</v>
      </c>
      <c r="P734" s="12" t="str" cm="1">
        <f t="array" ref="P734">INDEX(_xlfn.TEXTSPLIT(טבלה1[[#This Row],[עמודה55]],"-"),1)</f>
        <v>Undisclosed</v>
      </c>
      <c r="Q734" s="21" t="e" cm="1">
        <f t="array" ref="Q734">INDEX(_xlfn.TEXTSPLIT(INDEX(_xlfn.TEXTSPLIT(טבלה1[[#This Row],[עמודה55]],"-"),2),"/"),1)</f>
        <v>#REF!</v>
      </c>
      <c r="R734" s="12" t="e">
        <f>AVERAGE(טבלה1[[#This Row],[עמודה59]:[עמודה60]])</f>
        <v>#VALUE!</v>
      </c>
      <c r="S734" s="3" t="e">
        <f>VALUE(SUBSTITUTE(טבלה1[[#This Row],[עמודה56]],"$",""))</f>
        <v>#VALUE!</v>
      </c>
      <c r="T734" s="3" t="e">
        <f>VALUE(SUBSTITUTE(טבלה1[[#This Row],[עמודה57]],"$",""))</f>
        <v>#REF!</v>
      </c>
      <c r="U734" s="3" t="e">
        <f>IF(טבלה1[[#This Row],[עמודה58]]&gt;30,"Yes","No")</f>
        <v>#VALUE!</v>
      </c>
    </row>
    <row r="735" spans="1:21" ht="13" x14ac:dyDescent="0.15">
      <c r="A735" s="8" t="s">
        <v>1816</v>
      </c>
      <c r="B735" s="9" t="s">
        <v>1817</v>
      </c>
      <c r="C735" s="9" t="s">
        <v>251</v>
      </c>
      <c r="D735" s="9" t="s">
        <v>4</v>
      </c>
      <c r="E735" s="9" t="s">
        <v>4</v>
      </c>
      <c r="F735" s="9" t="s">
        <v>29</v>
      </c>
      <c r="G735" s="10">
        <v>0.8</v>
      </c>
      <c r="H735" s="11" t="str" cm="1">
        <f t="array" ref="H735">INDEX(_xlfn.TEXTSPLIT(טבלה1[[#This Row],[עמודה2]],","),1)</f>
        <v>Seattle</v>
      </c>
      <c r="I735" s="12" t="str" cm="1">
        <f t="array" ref="I735">INDEX(_xlfn.TEXTSPLIT(טבלה1[[#This Row],[עמודה2]],","),2)</f>
        <v xml:space="preserve"> WA</v>
      </c>
      <c r="J735" s="16" t="str">
        <f>_xlfn.CONCAT(טבלה1[[#This Row],[AI_Companies]]," ",טבלה1[[#This Row],[עמודה1]])</f>
        <v>Saykara https://www.saykara.com/</v>
      </c>
      <c r="K735" s="12">
        <v>10</v>
      </c>
      <c r="L735" s="12" t="str">
        <f>IF(טבלה1[[#This Row],[עמודה53]]&gt;2000,"Yes","No")</f>
        <v>No</v>
      </c>
      <c r="M735" s="12">
        <v>49</v>
      </c>
      <c r="N735" s="12">
        <f>AVERAGE(טבלה1[[#This Row],[עמודה52]:[עמודה53]])</f>
        <v>29.5</v>
      </c>
      <c r="O735" s="12" t="str">
        <f>IF(טבלה1[[#This Row],[עמודה4]]="&lt; $25 / hr","0$ - $25 / hr",טבלה1[[#This Row],[עמודה4]])</f>
        <v>Undisclosed</v>
      </c>
      <c r="P735" s="12" t="str" cm="1">
        <f t="array" ref="P735">INDEX(_xlfn.TEXTSPLIT(טבלה1[[#This Row],[עמודה55]],"-"),1)</f>
        <v>Undisclosed</v>
      </c>
      <c r="Q735" s="21" t="e" cm="1">
        <f t="array" ref="Q735">INDEX(_xlfn.TEXTSPLIT(INDEX(_xlfn.TEXTSPLIT(טבלה1[[#This Row],[עמודה55]],"-"),2),"/"),1)</f>
        <v>#REF!</v>
      </c>
      <c r="R735" s="12" t="e">
        <f>AVERAGE(טבלה1[[#This Row],[עמודה59]:[עמודה60]])</f>
        <v>#VALUE!</v>
      </c>
      <c r="S735" s="3" t="e">
        <f>VALUE(SUBSTITUTE(טבלה1[[#This Row],[עמודה56]],"$",""))</f>
        <v>#VALUE!</v>
      </c>
      <c r="T735" s="3" t="e">
        <f>VALUE(SUBSTITUTE(טבלה1[[#This Row],[עמודה57]],"$",""))</f>
        <v>#REF!</v>
      </c>
      <c r="U735" s="3" t="e">
        <f>IF(טבלה1[[#This Row],[עמודה58]]&gt;30,"Yes","No")</f>
        <v>#VALUE!</v>
      </c>
    </row>
    <row r="736" spans="1:21" ht="13" x14ac:dyDescent="0.15">
      <c r="A736" s="8" t="s">
        <v>1818</v>
      </c>
      <c r="B736" s="9" t="s">
        <v>1819</v>
      </c>
      <c r="C736" s="11"/>
      <c r="D736" s="9" t="s">
        <v>4</v>
      </c>
      <c r="E736" s="9" t="s">
        <v>4</v>
      </c>
      <c r="F736" s="9" t="s">
        <v>29</v>
      </c>
      <c r="G736" s="10">
        <v>1</v>
      </c>
      <c r="H736" s="11" t="e" cm="1">
        <f t="array" ref="H736">INDEX(_xlfn.TEXTSPLIT(טבלה1[[#This Row],[עמודה2]],","),1)</f>
        <v>#VALUE!</v>
      </c>
      <c r="I736" s="12" t="e" cm="1">
        <f t="array" ref="I736">INDEX(_xlfn.TEXTSPLIT(טבלה1[[#This Row],[עמודה2]],","),2)</f>
        <v>#VALUE!</v>
      </c>
      <c r="J736" s="16" t="str">
        <f>_xlfn.CONCAT(טבלה1[[#This Row],[AI_Companies]]," ",טבלה1[[#This Row],[עמודה1]])</f>
        <v>MINDAI https://www.mind.ai/</v>
      </c>
      <c r="K736" s="12">
        <v>10</v>
      </c>
      <c r="L736" s="12" t="str">
        <f>IF(טבלה1[[#This Row],[עמודה53]]&gt;2000,"Yes","No")</f>
        <v>No</v>
      </c>
      <c r="M736" s="12">
        <v>49</v>
      </c>
      <c r="N736" s="12">
        <f>AVERAGE(טבלה1[[#This Row],[עמודה52]:[עמודה53]])</f>
        <v>29.5</v>
      </c>
      <c r="O736" s="12" t="str">
        <f>IF(טבלה1[[#This Row],[עמודה4]]="&lt; $25 / hr","0$ - $25 / hr",טבלה1[[#This Row],[עמודה4]])</f>
        <v>Undisclosed</v>
      </c>
      <c r="P736" s="12" t="str" cm="1">
        <f t="array" ref="P736">INDEX(_xlfn.TEXTSPLIT(טבלה1[[#This Row],[עמודה55]],"-"),1)</f>
        <v>Undisclosed</v>
      </c>
      <c r="Q736" s="21" t="e" cm="1">
        <f t="array" ref="Q736">INDEX(_xlfn.TEXTSPLIT(INDEX(_xlfn.TEXTSPLIT(טבלה1[[#This Row],[עמודה55]],"-"),2),"/"),1)</f>
        <v>#REF!</v>
      </c>
      <c r="R736" s="12" t="e">
        <f>AVERAGE(טבלה1[[#This Row],[עמודה59]:[עמודה60]])</f>
        <v>#VALUE!</v>
      </c>
      <c r="S736" s="3" t="e">
        <f>VALUE(SUBSTITUTE(טבלה1[[#This Row],[עמודה56]],"$",""))</f>
        <v>#VALUE!</v>
      </c>
      <c r="T736" s="3" t="e">
        <f>VALUE(SUBSTITUTE(טבלה1[[#This Row],[עמודה57]],"$",""))</f>
        <v>#REF!</v>
      </c>
      <c r="U736" s="3" t="e">
        <f>IF(טבלה1[[#This Row],[עמודה58]]&gt;30,"Yes","No")</f>
        <v>#VALUE!</v>
      </c>
    </row>
    <row r="737" spans="1:21" ht="13" x14ac:dyDescent="0.15">
      <c r="A737" s="8" t="s">
        <v>1820</v>
      </c>
      <c r="B737" s="9" t="s">
        <v>1821</v>
      </c>
      <c r="C737" s="9" t="s">
        <v>251</v>
      </c>
      <c r="D737" s="9" t="s">
        <v>4</v>
      </c>
      <c r="E737" s="9" t="s">
        <v>4</v>
      </c>
      <c r="F737" s="9" t="s">
        <v>29</v>
      </c>
      <c r="G737" s="10">
        <v>1</v>
      </c>
      <c r="H737" s="11" t="str" cm="1">
        <f t="array" ref="H737">INDEX(_xlfn.TEXTSPLIT(טבלה1[[#This Row],[עמודה2]],","),1)</f>
        <v>Seattle</v>
      </c>
      <c r="I737" s="12" t="str" cm="1">
        <f t="array" ref="I737">INDEX(_xlfn.TEXTSPLIT(טבלה1[[#This Row],[עמודה2]],","),2)</f>
        <v xml:space="preserve"> WA</v>
      </c>
      <c r="J737" s="16" t="str">
        <f>_xlfn.CONCAT(טבלה1[[#This Row],[AI_Companies]]," ",טבלה1[[#This Row],[עמודה1]])</f>
        <v>CityBldr https://www.citybldr.com/</v>
      </c>
      <c r="K737" s="12">
        <v>10</v>
      </c>
      <c r="L737" s="12" t="str">
        <f>IF(טבלה1[[#This Row],[עמודה53]]&gt;2000,"Yes","No")</f>
        <v>No</v>
      </c>
      <c r="M737" s="12">
        <v>49</v>
      </c>
      <c r="N737" s="12">
        <f>AVERAGE(טבלה1[[#This Row],[עמודה52]:[עמודה53]])</f>
        <v>29.5</v>
      </c>
      <c r="O737" s="12" t="str">
        <f>IF(טבלה1[[#This Row],[עמודה4]]="&lt; $25 / hr","0$ - $25 / hr",טבלה1[[#This Row],[עמודה4]])</f>
        <v>Undisclosed</v>
      </c>
      <c r="P737" s="12" t="str" cm="1">
        <f t="array" ref="P737">INDEX(_xlfn.TEXTSPLIT(טבלה1[[#This Row],[עמודה55]],"-"),1)</f>
        <v>Undisclosed</v>
      </c>
      <c r="Q737" s="21" t="e" cm="1">
        <f t="array" ref="Q737">INDEX(_xlfn.TEXTSPLIT(INDEX(_xlfn.TEXTSPLIT(טבלה1[[#This Row],[עמודה55]],"-"),2),"/"),1)</f>
        <v>#REF!</v>
      </c>
      <c r="R737" s="12" t="e">
        <f>AVERAGE(טבלה1[[#This Row],[עמודה59]:[עמודה60]])</f>
        <v>#VALUE!</v>
      </c>
      <c r="S737" s="3" t="e">
        <f>VALUE(SUBSTITUTE(טבלה1[[#This Row],[עמודה56]],"$",""))</f>
        <v>#VALUE!</v>
      </c>
      <c r="T737" s="3" t="e">
        <f>VALUE(SUBSTITUTE(טבלה1[[#This Row],[עמודה57]],"$",""))</f>
        <v>#REF!</v>
      </c>
      <c r="U737" s="3" t="e">
        <f>IF(טבלה1[[#This Row],[עמודה58]]&gt;30,"Yes","No")</f>
        <v>#VALUE!</v>
      </c>
    </row>
    <row r="738" spans="1:21" ht="13" x14ac:dyDescent="0.15">
      <c r="A738" s="8" t="s">
        <v>1822</v>
      </c>
      <c r="B738" s="9" t="s">
        <v>1823</v>
      </c>
      <c r="C738" s="9" t="s">
        <v>134</v>
      </c>
      <c r="D738" s="9" t="s">
        <v>4</v>
      </c>
      <c r="E738" s="9" t="s">
        <v>4</v>
      </c>
      <c r="F738" s="9" t="s">
        <v>5</v>
      </c>
      <c r="G738" s="10">
        <v>0.5</v>
      </c>
      <c r="H738" s="11" t="str" cm="1">
        <f t="array" ref="H738">INDEX(_xlfn.TEXTSPLIT(טבלה1[[#This Row],[עמודה2]],","),1)</f>
        <v>Alpharetta</v>
      </c>
      <c r="I738" s="12" t="str" cm="1">
        <f t="array" ref="I738">INDEX(_xlfn.TEXTSPLIT(טבלה1[[#This Row],[עמודה2]],","),2)</f>
        <v xml:space="preserve"> GA</v>
      </c>
      <c r="J738" s="16" t="str">
        <f>_xlfn.CONCAT(טבלה1[[#This Row],[AI_Companies]]," ",טבלה1[[#This Row],[עמודה1]])</f>
        <v>ObjectFrontierSoftware(OFS) http://www.objectfrontier.com/</v>
      </c>
      <c r="K738" s="12">
        <v>250</v>
      </c>
      <c r="L738" s="12" t="str">
        <f>IF(טבלה1[[#This Row],[עמודה53]]&gt;2000,"Yes","No")</f>
        <v>No</v>
      </c>
      <c r="M738" s="12">
        <v>999</v>
      </c>
      <c r="N738" s="12">
        <f>AVERAGE(טבלה1[[#This Row],[עמודה52]:[עמודה53]])</f>
        <v>624.5</v>
      </c>
      <c r="O738" s="12" t="str">
        <f>IF(טבלה1[[#This Row],[עמודה4]]="&lt; $25 / hr","0$ - $25 / hr",טבלה1[[#This Row],[עמודה4]])</f>
        <v>Undisclosed</v>
      </c>
      <c r="P738" s="12" t="str" cm="1">
        <f t="array" ref="P738">INDEX(_xlfn.TEXTSPLIT(טבלה1[[#This Row],[עמודה55]],"-"),1)</f>
        <v>Undisclosed</v>
      </c>
      <c r="Q738" s="21" t="e" cm="1">
        <f t="array" ref="Q738">INDEX(_xlfn.TEXTSPLIT(INDEX(_xlfn.TEXTSPLIT(טבלה1[[#This Row],[עמודה55]],"-"),2),"/"),1)</f>
        <v>#REF!</v>
      </c>
      <c r="R738" s="12" t="e">
        <f>AVERAGE(טבלה1[[#This Row],[עמודה59]:[עמודה60]])</f>
        <v>#VALUE!</v>
      </c>
      <c r="S738" s="3" t="e">
        <f>VALUE(SUBSTITUTE(טבלה1[[#This Row],[עמודה56]],"$",""))</f>
        <v>#VALUE!</v>
      </c>
      <c r="T738" s="3" t="e">
        <f>VALUE(SUBSTITUTE(טבלה1[[#This Row],[עמודה57]],"$",""))</f>
        <v>#REF!</v>
      </c>
      <c r="U738" s="3" t="e">
        <f>IF(טבלה1[[#This Row],[עמודה58]]&gt;30,"Yes","No")</f>
        <v>#VALUE!</v>
      </c>
    </row>
    <row r="739" spans="1:21" ht="13" x14ac:dyDescent="0.15">
      <c r="A739" s="8" t="s">
        <v>1824</v>
      </c>
      <c r="B739" s="9" t="s">
        <v>1825</v>
      </c>
      <c r="C739" s="9" t="s">
        <v>1826</v>
      </c>
      <c r="D739" s="9" t="s">
        <v>4</v>
      </c>
      <c r="E739" s="9" t="s">
        <v>4</v>
      </c>
      <c r="F739" s="9" t="s">
        <v>10</v>
      </c>
      <c r="G739" s="10">
        <v>0.5</v>
      </c>
      <c r="H739" s="11" t="str" cm="1">
        <f t="array" ref="H739">INDEX(_xlfn.TEXTSPLIT(טבלה1[[#This Row],[עמודה2]],","),1)</f>
        <v>South Plainfield</v>
      </c>
      <c r="I739" s="12" t="str" cm="1">
        <f t="array" ref="I739">INDEX(_xlfn.TEXTSPLIT(טבלה1[[#This Row],[עמודה2]],","),2)</f>
        <v xml:space="preserve"> NJ</v>
      </c>
      <c r="J739" s="16" t="str">
        <f>_xlfn.CONCAT(טבלה1[[#This Row],[AI_Companies]]," ",טבלה1[[#This Row],[עמודה1]])</f>
        <v>RadiantSystemsInc http://www.radiants.com</v>
      </c>
      <c r="K739" s="12">
        <v>50</v>
      </c>
      <c r="L739" s="12" t="str">
        <f>IF(טבלה1[[#This Row],[עמודה53]]&gt;2000,"Yes","No")</f>
        <v>No</v>
      </c>
      <c r="M739" s="12">
        <v>249</v>
      </c>
      <c r="N739" s="12">
        <f>AVERAGE(טבלה1[[#This Row],[עמודה52]:[עמודה53]])</f>
        <v>149.5</v>
      </c>
      <c r="O739" s="12" t="str">
        <f>IF(טבלה1[[#This Row],[עמודה4]]="&lt; $25 / hr","0$ - $25 / hr",טבלה1[[#This Row],[עמודה4]])</f>
        <v>Undisclosed</v>
      </c>
      <c r="P739" s="12" t="str" cm="1">
        <f t="array" ref="P739">INDEX(_xlfn.TEXTSPLIT(טבלה1[[#This Row],[עמודה55]],"-"),1)</f>
        <v>Undisclosed</v>
      </c>
      <c r="Q739" s="21" t="e" cm="1">
        <f t="array" ref="Q739">INDEX(_xlfn.TEXTSPLIT(INDEX(_xlfn.TEXTSPLIT(טבלה1[[#This Row],[עמודה55]],"-"),2),"/"),1)</f>
        <v>#REF!</v>
      </c>
      <c r="R739" s="12" t="e">
        <f>AVERAGE(טבלה1[[#This Row],[עמודה59]:[עמודה60]])</f>
        <v>#VALUE!</v>
      </c>
      <c r="S739" s="3" t="e">
        <f>VALUE(SUBSTITUTE(טבלה1[[#This Row],[עמודה56]],"$",""))</f>
        <v>#VALUE!</v>
      </c>
      <c r="T739" s="3" t="e">
        <f>VALUE(SUBSTITUTE(טבלה1[[#This Row],[עמודה57]],"$",""))</f>
        <v>#REF!</v>
      </c>
      <c r="U739" s="3" t="e">
        <f>IF(טבלה1[[#This Row],[עמודה58]]&gt;30,"Yes","No")</f>
        <v>#VALUE!</v>
      </c>
    </row>
    <row r="740" spans="1:21" ht="13" x14ac:dyDescent="0.15">
      <c r="A740" s="8" t="s">
        <v>1827</v>
      </c>
      <c r="B740" s="9" t="s">
        <v>1828</v>
      </c>
      <c r="C740" s="9" t="s">
        <v>47</v>
      </c>
      <c r="D740" s="13">
        <v>5000</v>
      </c>
      <c r="E740" s="9" t="s">
        <v>14</v>
      </c>
      <c r="F740" s="9" t="s">
        <v>5</v>
      </c>
      <c r="G740" s="10">
        <v>1</v>
      </c>
      <c r="H740" s="11" t="str" cm="1">
        <f t="array" ref="H740">INDEX(_xlfn.TEXTSPLIT(טבלה1[[#This Row],[עמודה2]],","),1)</f>
        <v>Gurugram</v>
      </c>
      <c r="I740" s="12" t="str" cm="1">
        <f t="array" ref="I740">INDEX(_xlfn.TEXTSPLIT(טבלה1[[#This Row],[עמודה2]],","),2)</f>
        <v xml:space="preserve"> India</v>
      </c>
      <c r="J740" s="16" t="str">
        <f>_xlfn.CONCAT(טבלה1[[#This Row],[AI_Companies]]," ",טבלה1[[#This Row],[עמודה1]])</f>
        <v>OodlesAI-ArtificialIntelligenceServices https://artificialintelligence.oodles.io/</v>
      </c>
      <c r="K740" s="12">
        <v>250</v>
      </c>
      <c r="L740" s="12" t="str">
        <f>IF(טבלה1[[#This Row],[עמודה53]]&gt;2000,"Yes","No")</f>
        <v>No</v>
      </c>
      <c r="M740" s="12">
        <v>999</v>
      </c>
      <c r="N740" s="12">
        <f>AVERAGE(טבלה1[[#This Row],[עמודה52]:[עמודה53]])</f>
        <v>624.5</v>
      </c>
      <c r="O740" s="12" t="str">
        <f>IF(טבלה1[[#This Row],[עמודה4]]="&lt; $25 / hr","0$ - $25 / hr",טבלה1[[#This Row],[עמודה4]])</f>
        <v>0$ - $25 / hr</v>
      </c>
      <c r="P740" s="12" t="str" cm="1">
        <f t="array" ref="P740">INDEX(_xlfn.TEXTSPLIT(טבלה1[[#This Row],[עמודה55]],"-"),1)</f>
        <v xml:space="preserve">0$ </v>
      </c>
      <c r="Q740" s="21" t="str" cm="1">
        <f t="array" ref="Q740">INDEX(_xlfn.TEXTSPLIT(INDEX(_xlfn.TEXTSPLIT(טבלה1[[#This Row],[עמודה55]],"-"),2),"/"),1)</f>
        <v xml:space="preserve"> $25 </v>
      </c>
      <c r="R740" s="12">
        <f>AVERAGE(טבלה1[[#This Row],[עמודה59]:[עמודה60]])</f>
        <v>12.5</v>
      </c>
      <c r="S740" s="3">
        <f>VALUE(SUBSTITUTE(טבלה1[[#This Row],[עמודה56]],"$",""))</f>
        <v>0</v>
      </c>
      <c r="T740" s="3">
        <f>VALUE(SUBSTITUTE(טבלה1[[#This Row],[עמודה57]],"$",""))</f>
        <v>25</v>
      </c>
      <c r="U740" s="3" t="str">
        <f>IF(טבלה1[[#This Row],[עמודה58]]&gt;30,"Yes","No")</f>
        <v>No</v>
      </c>
    </row>
    <row r="741" spans="1:21" ht="13" x14ac:dyDescent="0.15">
      <c r="A741" s="8" t="s">
        <v>1829</v>
      </c>
      <c r="B741" s="9" t="s">
        <v>1830</v>
      </c>
      <c r="C741" s="9" t="s">
        <v>1831</v>
      </c>
      <c r="D741" s="9" t="s">
        <v>4</v>
      </c>
      <c r="E741" s="9" t="s">
        <v>4</v>
      </c>
      <c r="F741" s="9" t="s">
        <v>29</v>
      </c>
      <c r="G741" s="10">
        <v>1</v>
      </c>
      <c r="H741" s="11" t="str" cm="1">
        <f t="array" ref="H741">INDEX(_xlfn.TEXTSPLIT(טבלה1[[#This Row],[עמודה2]],","),1)</f>
        <v>Redondo Beach</v>
      </c>
      <c r="I741" s="12" t="str" cm="1">
        <f t="array" ref="I741">INDEX(_xlfn.TEXTSPLIT(טבלה1[[#This Row],[עמודה2]],","),2)</f>
        <v xml:space="preserve"> CA</v>
      </c>
      <c r="J741" s="16" t="str">
        <f>_xlfn.CONCAT(טבלה1[[#This Row],[AI_Companies]]," ",טבלה1[[#This Row],[עמודה1]])</f>
        <v>Aigo.ai https://www.aigo.ai/</v>
      </c>
      <c r="K741" s="12">
        <v>10</v>
      </c>
      <c r="L741" s="12" t="str">
        <f>IF(טבלה1[[#This Row],[עמודה53]]&gt;2000,"Yes","No")</f>
        <v>No</v>
      </c>
      <c r="M741" s="12">
        <v>49</v>
      </c>
      <c r="N741" s="12">
        <f>AVERAGE(טבלה1[[#This Row],[עמודה52]:[עמודה53]])</f>
        <v>29.5</v>
      </c>
      <c r="O741" s="12" t="str">
        <f>IF(טבלה1[[#This Row],[עמודה4]]="&lt; $25 / hr","0$ - $25 / hr",טבלה1[[#This Row],[עמודה4]])</f>
        <v>Undisclosed</v>
      </c>
      <c r="P741" s="12" t="str" cm="1">
        <f t="array" ref="P741">INDEX(_xlfn.TEXTSPLIT(טבלה1[[#This Row],[עמודה55]],"-"),1)</f>
        <v>Undisclosed</v>
      </c>
      <c r="Q741" s="21" t="e" cm="1">
        <f t="array" ref="Q741">INDEX(_xlfn.TEXTSPLIT(INDEX(_xlfn.TEXTSPLIT(טבלה1[[#This Row],[עמודה55]],"-"),2),"/"),1)</f>
        <v>#REF!</v>
      </c>
      <c r="R741" s="12" t="e">
        <f>AVERAGE(טבלה1[[#This Row],[עמודה59]:[עמודה60]])</f>
        <v>#VALUE!</v>
      </c>
      <c r="S741" s="3" t="e">
        <f>VALUE(SUBSTITUTE(טבלה1[[#This Row],[עמודה56]],"$",""))</f>
        <v>#VALUE!</v>
      </c>
      <c r="T741" s="3" t="e">
        <f>VALUE(SUBSTITUTE(טבלה1[[#This Row],[עמודה57]],"$",""))</f>
        <v>#REF!</v>
      </c>
      <c r="U741" s="3" t="e">
        <f>IF(טבלה1[[#This Row],[עמודה58]]&gt;30,"Yes","No")</f>
        <v>#VALUE!</v>
      </c>
    </row>
    <row r="742" spans="1:21" ht="13" x14ac:dyDescent="0.15">
      <c r="A742" s="8" t="s">
        <v>1832</v>
      </c>
      <c r="B742" s="9" t="s">
        <v>1833</v>
      </c>
      <c r="C742" s="9" t="s">
        <v>224</v>
      </c>
      <c r="D742" s="9" t="s">
        <v>4</v>
      </c>
      <c r="E742" s="9" t="s">
        <v>4</v>
      </c>
      <c r="F742" s="9" t="s">
        <v>29</v>
      </c>
      <c r="G742" s="10">
        <v>1</v>
      </c>
      <c r="H742" s="11" t="str" cm="1">
        <f t="array" ref="H742">INDEX(_xlfn.TEXTSPLIT(טבלה1[[#This Row],[עמודה2]],","),1)</f>
        <v>Redwood City</v>
      </c>
      <c r="I742" s="12" t="str" cm="1">
        <f t="array" ref="I742">INDEX(_xlfn.TEXTSPLIT(טבלה1[[#This Row],[עמודה2]],","),2)</f>
        <v xml:space="preserve"> CA</v>
      </c>
      <c r="J742" s="16" t="str">
        <f>_xlfn.CONCAT(טבלה1[[#This Row],[AI_Companies]]," ",טבלה1[[#This Row],[עמודה1]])</f>
        <v>Opsani https://www.opsani.com/</v>
      </c>
      <c r="K742" s="12">
        <v>10</v>
      </c>
      <c r="L742" s="12" t="str">
        <f>IF(טבלה1[[#This Row],[עמודה53]]&gt;2000,"Yes","No")</f>
        <v>No</v>
      </c>
      <c r="M742" s="12">
        <v>49</v>
      </c>
      <c r="N742" s="12">
        <f>AVERAGE(טבלה1[[#This Row],[עמודה52]:[עמודה53]])</f>
        <v>29.5</v>
      </c>
      <c r="O742" s="12" t="str">
        <f>IF(טבלה1[[#This Row],[עמודה4]]="&lt; $25 / hr","0$ - $25 / hr",טבלה1[[#This Row],[עמודה4]])</f>
        <v>Undisclosed</v>
      </c>
      <c r="P742" s="12" t="str" cm="1">
        <f t="array" ref="P742">INDEX(_xlfn.TEXTSPLIT(טבלה1[[#This Row],[עמודה55]],"-"),1)</f>
        <v>Undisclosed</v>
      </c>
      <c r="Q742" s="21" t="e" cm="1">
        <f t="array" ref="Q742">INDEX(_xlfn.TEXTSPLIT(INDEX(_xlfn.TEXTSPLIT(טבלה1[[#This Row],[עמודה55]],"-"),2),"/"),1)</f>
        <v>#REF!</v>
      </c>
      <c r="R742" s="12" t="e">
        <f>AVERAGE(טבלה1[[#This Row],[עמודה59]:[עמודה60]])</f>
        <v>#VALUE!</v>
      </c>
      <c r="S742" s="3" t="e">
        <f>VALUE(SUBSTITUTE(טבלה1[[#This Row],[עמודה56]],"$",""))</f>
        <v>#VALUE!</v>
      </c>
      <c r="T742" s="3" t="e">
        <f>VALUE(SUBSTITUTE(טבלה1[[#This Row],[עמודה57]],"$",""))</f>
        <v>#REF!</v>
      </c>
      <c r="U742" s="3" t="e">
        <f>IF(טבלה1[[#This Row],[עמודה58]]&gt;30,"Yes","No")</f>
        <v>#VALUE!</v>
      </c>
    </row>
    <row r="743" spans="1:21" ht="13" x14ac:dyDescent="0.15">
      <c r="A743" s="8" t="s">
        <v>1834</v>
      </c>
      <c r="B743" s="9" t="s">
        <v>1835</v>
      </c>
      <c r="C743" s="9" t="s">
        <v>1349</v>
      </c>
      <c r="D743" s="9" t="s">
        <v>4</v>
      </c>
      <c r="E743" s="9" t="s">
        <v>4</v>
      </c>
      <c r="F743" s="9" t="s">
        <v>29</v>
      </c>
      <c r="G743" s="10">
        <v>1</v>
      </c>
      <c r="H743" s="11" t="str" cm="1">
        <f t="array" ref="H743">INDEX(_xlfn.TEXTSPLIT(טבלה1[[#This Row],[עמודה2]],","),1)</f>
        <v>Menlo Park</v>
      </c>
      <c r="I743" s="12" t="str" cm="1">
        <f t="array" ref="I743">INDEX(_xlfn.TEXTSPLIT(טבלה1[[#This Row],[עמודה2]],","),2)</f>
        <v xml:space="preserve"> CA</v>
      </c>
      <c r="J743" s="16" t="str">
        <f>_xlfn.CONCAT(טבלה1[[#This Row],[AI_Companies]]," ",טבלה1[[#This Row],[עמודה1]])</f>
        <v>xBrain https://satisfaction.ai/</v>
      </c>
      <c r="K743" s="12">
        <v>10</v>
      </c>
      <c r="L743" s="12" t="str">
        <f>IF(טבלה1[[#This Row],[עמודה53]]&gt;2000,"Yes","No")</f>
        <v>No</v>
      </c>
      <c r="M743" s="12">
        <v>49</v>
      </c>
      <c r="N743" s="12">
        <f>AVERAGE(טבלה1[[#This Row],[עמודה52]:[עמודה53]])</f>
        <v>29.5</v>
      </c>
      <c r="O743" s="12" t="str">
        <f>IF(טבלה1[[#This Row],[עמודה4]]="&lt; $25 / hr","0$ - $25 / hr",טבלה1[[#This Row],[עמודה4]])</f>
        <v>Undisclosed</v>
      </c>
      <c r="P743" s="12" t="str" cm="1">
        <f t="array" ref="P743">INDEX(_xlfn.TEXTSPLIT(טבלה1[[#This Row],[עמודה55]],"-"),1)</f>
        <v>Undisclosed</v>
      </c>
      <c r="Q743" s="21" t="e" cm="1">
        <f t="array" ref="Q743">INDEX(_xlfn.TEXTSPLIT(INDEX(_xlfn.TEXTSPLIT(טבלה1[[#This Row],[עמודה55]],"-"),2),"/"),1)</f>
        <v>#REF!</v>
      </c>
      <c r="R743" s="12" t="e">
        <f>AVERAGE(טבלה1[[#This Row],[עמודה59]:[עמודה60]])</f>
        <v>#VALUE!</v>
      </c>
      <c r="S743" s="3" t="e">
        <f>VALUE(SUBSTITUTE(טבלה1[[#This Row],[עמודה56]],"$",""))</f>
        <v>#VALUE!</v>
      </c>
      <c r="T743" s="3" t="e">
        <f>VALUE(SUBSTITUTE(טבלה1[[#This Row],[עמודה57]],"$",""))</f>
        <v>#REF!</v>
      </c>
      <c r="U743" s="3" t="e">
        <f>IF(טבלה1[[#This Row],[עמודה58]]&gt;30,"Yes","No")</f>
        <v>#VALUE!</v>
      </c>
    </row>
    <row r="744" spans="1:21" ht="13" x14ac:dyDescent="0.15">
      <c r="A744" s="8" t="s">
        <v>1836</v>
      </c>
      <c r="B744" s="9" t="s">
        <v>1837</v>
      </c>
      <c r="C744" s="9" t="s">
        <v>156</v>
      </c>
      <c r="D744" s="9" t="s">
        <v>4</v>
      </c>
      <c r="E744" s="9" t="s">
        <v>4</v>
      </c>
      <c r="F744" s="9" t="s">
        <v>5</v>
      </c>
      <c r="G744" s="10">
        <v>0.4</v>
      </c>
      <c r="H744" s="11" t="str" cm="1">
        <f t="array" ref="H744">INDEX(_xlfn.TEXTSPLIT(טבלה1[[#This Row],[עמודה2]],","),1)</f>
        <v>Chennai</v>
      </c>
      <c r="I744" s="12" t="str" cm="1">
        <f t="array" ref="I744">INDEX(_xlfn.TEXTSPLIT(טבלה1[[#This Row],[עמודה2]],","),2)</f>
        <v xml:space="preserve"> India</v>
      </c>
      <c r="J744" s="16" t="str">
        <f>_xlfn.CONCAT(טבלה1[[#This Row],[AI_Companies]]," ",טבלה1[[#This Row],[עמודה1]])</f>
        <v>InfosearchBPO https://www.infosearchbpo.com/</v>
      </c>
      <c r="K744" s="12">
        <v>250</v>
      </c>
      <c r="L744" s="12" t="str">
        <f>IF(טבלה1[[#This Row],[עמודה53]]&gt;2000,"Yes","No")</f>
        <v>No</v>
      </c>
      <c r="M744" s="12">
        <v>999</v>
      </c>
      <c r="N744" s="12">
        <f>AVERAGE(טבלה1[[#This Row],[עמודה52]:[עמודה53]])</f>
        <v>624.5</v>
      </c>
      <c r="O744" s="12" t="str">
        <f>IF(טבלה1[[#This Row],[עמודה4]]="&lt; $25 / hr","0$ - $25 / hr",טבלה1[[#This Row],[עמודה4]])</f>
        <v>Undisclosed</v>
      </c>
      <c r="P744" s="12" t="str" cm="1">
        <f t="array" ref="P744">INDEX(_xlfn.TEXTSPLIT(טבלה1[[#This Row],[עמודה55]],"-"),1)</f>
        <v>Undisclosed</v>
      </c>
      <c r="Q744" s="21" t="e" cm="1">
        <f t="array" ref="Q744">INDEX(_xlfn.TEXTSPLIT(INDEX(_xlfn.TEXTSPLIT(טבלה1[[#This Row],[עמודה55]],"-"),2),"/"),1)</f>
        <v>#REF!</v>
      </c>
      <c r="R744" s="12" t="e">
        <f>AVERAGE(טבלה1[[#This Row],[עמודה59]:[עמודה60]])</f>
        <v>#VALUE!</v>
      </c>
      <c r="S744" s="3" t="e">
        <f>VALUE(SUBSTITUTE(טבלה1[[#This Row],[עמודה56]],"$",""))</f>
        <v>#VALUE!</v>
      </c>
      <c r="T744" s="3" t="e">
        <f>VALUE(SUBSTITUTE(טבלה1[[#This Row],[עמודה57]],"$",""))</f>
        <v>#REF!</v>
      </c>
      <c r="U744" s="3" t="e">
        <f>IF(טבלה1[[#This Row],[עמודה58]]&gt;30,"Yes","No")</f>
        <v>#VALUE!</v>
      </c>
    </row>
    <row r="745" spans="1:21" ht="13" x14ac:dyDescent="0.15">
      <c r="A745" s="8" t="s">
        <v>1838</v>
      </c>
      <c r="B745" s="9" t="s">
        <v>1839</v>
      </c>
      <c r="C745" s="9" t="s">
        <v>694</v>
      </c>
      <c r="D745" s="9" t="s">
        <v>4</v>
      </c>
      <c r="E745" s="9" t="s">
        <v>4</v>
      </c>
      <c r="F745" s="9" t="s">
        <v>25</v>
      </c>
      <c r="G745" s="10">
        <v>0.3</v>
      </c>
      <c r="H745" s="11" t="str" cm="1">
        <f t="array" ref="H745">INDEX(_xlfn.TEXTSPLIT(טבלה1[[#This Row],[עמודה2]],","),1)</f>
        <v>Beijing</v>
      </c>
      <c r="I745" s="12" t="str" cm="1">
        <f t="array" ref="I745">INDEX(_xlfn.TEXTSPLIT(טבלה1[[#This Row],[עמודה2]],","),2)</f>
        <v xml:space="preserve"> China</v>
      </c>
      <c r="J745" s="16" t="str">
        <f>_xlfn.CONCAT(טבלה1[[#This Row],[AI_Companies]]," ",טבלה1[[#This Row],[עמודה1]])</f>
        <v>BeijingKingsoftCloudNetworkTechnologyCo.,Ltd. https://www.ksyun.com/</v>
      </c>
      <c r="K745" s="14">
        <v>1000</v>
      </c>
      <c r="L745" s="12" t="str">
        <f>IF(טבלה1[[#This Row],[עמודה53]]&gt;2000,"Yes","No")</f>
        <v>Yes</v>
      </c>
      <c r="M745" s="14">
        <v>9999</v>
      </c>
      <c r="N745" s="12">
        <f>AVERAGE(טבלה1[[#This Row],[עמודה52]:[עמודה53]])</f>
        <v>5499.5</v>
      </c>
      <c r="O745" s="12" t="str">
        <f>IF(טבלה1[[#This Row],[עמודה4]]="&lt; $25 / hr","0$ - $25 / hr",טבלה1[[#This Row],[עמודה4]])</f>
        <v>Undisclosed</v>
      </c>
      <c r="P745" s="12" t="str" cm="1">
        <f t="array" ref="P745">INDEX(_xlfn.TEXTSPLIT(טבלה1[[#This Row],[עמודה55]],"-"),1)</f>
        <v>Undisclosed</v>
      </c>
      <c r="Q745" s="21" t="e" cm="1">
        <f t="array" ref="Q745">INDEX(_xlfn.TEXTSPLIT(INDEX(_xlfn.TEXTSPLIT(טבלה1[[#This Row],[עמודה55]],"-"),2),"/"),1)</f>
        <v>#REF!</v>
      </c>
      <c r="R745" s="12" t="e">
        <f>AVERAGE(טבלה1[[#This Row],[עמודה59]:[עמודה60]])</f>
        <v>#VALUE!</v>
      </c>
      <c r="S745" s="3" t="e">
        <f>VALUE(SUBSTITUTE(טבלה1[[#This Row],[עמודה56]],"$",""))</f>
        <v>#VALUE!</v>
      </c>
      <c r="T745" s="3" t="e">
        <f>VALUE(SUBSTITUTE(טבלה1[[#This Row],[עמודה57]],"$",""))</f>
        <v>#REF!</v>
      </c>
      <c r="U745" s="3" t="e">
        <f>IF(טבלה1[[#This Row],[עמודה58]]&gt;30,"Yes","No")</f>
        <v>#VALUE!</v>
      </c>
    </row>
    <row r="746" spans="1:21" ht="13" x14ac:dyDescent="0.15">
      <c r="A746" s="8" t="s">
        <v>1840</v>
      </c>
      <c r="B746" s="9" t="s">
        <v>1841</v>
      </c>
      <c r="C746" s="9" t="s">
        <v>1842</v>
      </c>
      <c r="D746" s="13">
        <v>10000</v>
      </c>
      <c r="E746" s="9" t="s">
        <v>57</v>
      </c>
      <c r="F746" s="9" t="s">
        <v>117</v>
      </c>
      <c r="G746" s="10">
        <v>1</v>
      </c>
      <c r="H746" s="11" t="str" cm="1">
        <f t="array" ref="H746">INDEX(_xlfn.TEXTSPLIT(טבלה1[[#This Row],[עמודה2]],","),1)</f>
        <v>Harrogate</v>
      </c>
      <c r="I746" s="12" t="str" cm="1">
        <f t="array" ref="I746">INDEX(_xlfn.TEXTSPLIT(טבלה1[[#This Row],[עמודה2]],","),2)</f>
        <v xml:space="preserve"> United Kingdom</v>
      </c>
      <c r="J746" s="16" t="str">
        <f>_xlfn.CONCAT(טבלה1[[#This Row],[AI_Companies]]," ",טבלה1[[#This Row],[עמודה1]])</f>
        <v>VUXWorld https://vux.world</v>
      </c>
      <c r="K746" s="12">
        <v>2</v>
      </c>
      <c r="L746" s="12" t="str">
        <f>IF(טבלה1[[#This Row],[עמודה53]]&gt;2000,"Yes","No")</f>
        <v>No</v>
      </c>
      <c r="M746" s="12">
        <v>9</v>
      </c>
      <c r="N746" s="12">
        <f>AVERAGE(טבלה1[[#This Row],[עמודה52]:[עמודה53]])</f>
        <v>5.5</v>
      </c>
      <c r="O746" s="12" t="str">
        <f>IF(טבלה1[[#This Row],[עמודה4]]="&lt; $25 / hr","0$ - $25 / hr",טבלה1[[#This Row],[עמודה4]])</f>
        <v>$200 - $300 / hr</v>
      </c>
      <c r="P746" s="12" t="str" cm="1">
        <f t="array" ref="P746">INDEX(_xlfn.TEXTSPLIT(טבלה1[[#This Row],[עמודה55]],"-"),1)</f>
        <v xml:space="preserve">$200 </v>
      </c>
      <c r="Q746" s="21" t="str" cm="1">
        <f t="array" ref="Q746">INDEX(_xlfn.TEXTSPLIT(INDEX(_xlfn.TEXTSPLIT(טבלה1[[#This Row],[עמודה55]],"-"),2),"/"),1)</f>
        <v xml:space="preserve"> $300 </v>
      </c>
      <c r="R746" s="12">
        <f>AVERAGE(טבלה1[[#This Row],[עמודה59]:[עמודה60]])</f>
        <v>250</v>
      </c>
      <c r="S746" s="3">
        <f>VALUE(SUBSTITUTE(טבלה1[[#This Row],[עמודה56]],"$",""))</f>
        <v>200</v>
      </c>
      <c r="T746" s="3">
        <f>VALUE(SUBSTITUTE(טבלה1[[#This Row],[עמודה57]],"$",""))</f>
        <v>300</v>
      </c>
      <c r="U746" s="3" t="str">
        <f>IF(טבלה1[[#This Row],[עמודה58]]&gt;30,"Yes","No")</f>
        <v>Yes</v>
      </c>
    </row>
    <row r="747" spans="1:21" ht="13" x14ac:dyDescent="0.15">
      <c r="A747" s="8" t="s">
        <v>1843</v>
      </c>
      <c r="B747" s="9" t="s">
        <v>1844</v>
      </c>
      <c r="C747" s="9" t="s">
        <v>264</v>
      </c>
      <c r="D747" s="9" t="s">
        <v>4</v>
      </c>
      <c r="E747" s="9" t="s">
        <v>4</v>
      </c>
      <c r="F747" s="9" t="s">
        <v>10</v>
      </c>
      <c r="G747" s="10">
        <v>1</v>
      </c>
      <c r="H747" s="11" t="str" cm="1">
        <f t="array" ref="H747">INDEX(_xlfn.TEXTSPLIT(טבלה1[[#This Row],[עמודה2]],","),1)</f>
        <v>Yerevan</v>
      </c>
      <c r="I747" s="12" t="str" cm="1">
        <f t="array" ref="I747">INDEX(_xlfn.TEXTSPLIT(טבלה1[[#This Row],[עמודה2]],","),2)</f>
        <v xml:space="preserve"> Armenia</v>
      </c>
      <c r="J747" s="16" t="str">
        <f>_xlfn.CONCAT(טבלה1[[#This Row],[AI_Companies]]," ",טבלה1[[#This Row],[עמודה1]])</f>
        <v>SmartClick https://smartclick.ai/</v>
      </c>
      <c r="K747" s="12">
        <v>50</v>
      </c>
      <c r="L747" s="12" t="str">
        <f>IF(טבלה1[[#This Row],[עמודה53]]&gt;2000,"Yes","No")</f>
        <v>No</v>
      </c>
      <c r="M747" s="12">
        <v>249</v>
      </c>
      <c r="N747" s="12">
        <f>AVERAGE(טבלה1[[#This Row],[עמודה52]:[עמודה53]])</f>
        <v>149.5</v>
      </c>
      <c r="O747" s="12" t="str">
        <f>IF(טבלה1[[#This Row],[עמודה4]]="&lt; $25 / hr","0$ - $25 / hr",טבלה1[[#This Row],[עמודה4]])</f>
        <v>Undisclosed</v>
      </c>
      <c r="P747" s="12" t="str" cm="1">
        <f t="array" ref="P747">INDEX(_xlfn.TEXTSPLIT(טבלה1[[#This Row],[עמודה55]],"-"),1)</f>
        <v>Undisclosed</v>
      </c>
      <c r="Q747" s="21" t="e" cm="1">
        <f t="array" ref="Q747">INDEX(_xlfn.TEXTSPLIT(INDEX(_xlfn.TEXTSPLIT(טבלה1[[#This Row],[עמודה55]],"-"),2),"/"),1)</f>
        <v>#REF!</v>
      </c>
      <c r="R747" s="12" t="e">
        <f>AVERAGE(טבלה1[[#This Row],[עמודה59]:[עמודה60]])</f>
        <v>#VALUE!</v>
      </c>
      <c r="S747" s="3" t="e">
        <f>VALUE(SUBSTITUTE(טבלה1[[#This Row],[עמודה56]],"$",""))</f>
        <v>#VALUE!</v>
      </c>
      <c r="T747" s="3" t="e">
        <f>VALUE(SUBSTITUTE(טבלה1[[#This Row],[עמודה57]],"$",""))</f>
        <v>#REF!</v>
      </c>
      <c r="U747" s="3" t="e">
        <f>IF(טבלה1[[#This Row],[עמודה58]]&gt;30,"Yes","No")</f>
        <v>#VALUE!</v>
      </c>
    </row>
    <row r="748" spans="1:21" ht="13" x14ac:dyDescent="0.15">
      <c r="A748" s="8" t="s">
        <v>1845</v>
      </c>
      <c r="B748" s="9" t="s">
        <v>1846</v>
      </c>
      <c r="C748" s="9" t="s">
        <v>1847</v>
      </c>
      <c r="D748" s="9" t="s">
        <v>4</v>
      </c>
      <c r="E748" s="9" t="s">
        <v>4</v>
      </c>
      <c r="F748" s="9" t="s">
        <v>10</v>
      </c>
      <c r="G748" s="10">
        <v>0.5</v>
      </c>
      <c r="H748" s="11" t="str" cm="1">
        <f t="array" ref="H748">INDEX(_xlfn.TEXTSPLIT(טבלה1[[#This Row],[עמודה2]],","),1)</f>
        <v>Fort Mill</v>
      </c>
      <c r="I748" s="12" t="str" cm="1">
        <f t="array" ref="I748">INDEX(_xlfn.TEXTSPLIT(טבלה1[[#This Row],[עמודה2]],","),2)</f>
        <v xml:space="preserve"> SC</v>
      </c>
      <c r="J748" s="16" t="str">
        <f>_xlfn.CONCAT(טבלה1[[#This Row],[AI_Companies]]," ",טבלה1[[#This Row],[עמודה1]])</f>
        <v>IntelliSite https://www.intellisite.io/</v>
      </c>
      <c r="K748" s="12">
        <v>50</v>
      </c>
      <c r="L748" s="12" t="str">
        <f>IF(טבלה1[[#This Row],[עמודה53]]&gt;2000,"Yes","No")</f>
        <v>No</v>
      </c>
      <c r="M748" s="12">
        <v>249</v>
      </c>
      <c r="N748" s="12">
        <f>AVERAGE(טבלה1[[#This Row],[עמודה52]:[עמודה53]])</f>
        <v>149.5</v>
      </c>
      <c r="O748" s="12" t="str">
        <f>IF(טבלה1[[#This Row],[עמודה4]]="&lt; $25 / hr","0$ - $25 / hr",טבלה1[[#This Row],[עמודה4]])</f>
        <v>Undisclosed</v>
      </c>
      <c r="P748" s="12" t="str" cm="1">
        <f t="array" ref="P748">INDEX(_xlfn.TEXTSPLIT(טבלה1[[#This Row],[עמודה55]],"-"),1)</f>
        <v>Undisclosed</v>
      </c>
      <c r="Q748" s="21" t="e" cm="1">
        <f t="array" ref="Q748">INDEX(_xlfn.TEXTSPLIT(INDEX(_xlfn.TEXTSPLIT(טבלה1[[#This Row],[עמודה55]],"-"),2),"/"),1)</f>
        <v>#REF!</v>
      </c>
      <c r="R748" s="12" t="e">
        <f>AVERAGE(טבלה1[[#This Row],[עמודה59]:[עמודה60]])</f>
        <v>#VALUE!</v>
      </c>
      <c r="S748" s="3" t="e">
        <f>VALUE(SUBSTITUTE(טבלה1[[#This Row],[עמודה56]],"$",""))</f>
        <v>#VALUE!</v>
      </c>
      <c r="T748" s="3" t="e">
        <f>VALUE(SUBSTITUTE(טבלה1[[#This Row],[עמודה57]],"$",""))</f>
        <v>#REF!</v>
      </c>
      <c r="U748" s="3" t="e">
        <f>IF(טבלה1[[#This Row],[עמודה58]]&gt;30,"Yes","No")</f>
        <v>#VALUE!</v>
      </c>
    </row>
    <row r="749" spans="1:21" ht="13" x14ac:dyDescent="0.15">
      <c r="A749" s="8" t="s">
        <v>1848</v>
      </c>
      <c r="B749" s="9" t="s">
        <v>1849</v>
      </c>
      <c r="C749" s="9" t="s">
        <v>342</v>
      </c>
      <c r="D749" s="13">
        <v>25000</v>
      </c>
      <c r="E749" s="9" t="s">
        <v>9</v>
      </c>
      <c r="F749" s="9" t="s">
        <v>29</v>
      </c>
      <c r="G749" s="10">
        <v>0.8</v>
      </c>
      <c r="H749" s="11" t="str" cm="1">
        <f t="array" ref="H749">INDEX(_xlfn.TEXTSPLIT(טבלה1[[#This Row],[עמודה2]],","),1)</f>
        <v>Montevideo</v>
      </c>
      <c r="I749" s="12" t="str" cm="1">
        <f t="array" ref="I749">INDEX(_xlfn.TEXTSPLIT(טבלה1[[#This Row],[עמודה2]],","),2)</f>
        <v xml:space="preserve"> Uruguay</v>
      </c>
      <c r="J749" s="16" t="str">
        <f>_xlfn.CONCAT(טבלה1[[#This Row],[AI_Companies]]," ",טבלה1[[#This Row],[עמודה1]])</f>
        <v>DigitalSense http://www.digitalsense.ai</v>
      </c>
      <c r="K749" s="12">
        <v>10</v>
      </c>
      <c r="L749" s="12" t="str">
        <f>IF(טבלה1[[#This Row],[עמודה53]]&gt;2000,"Yes","No")</f>
        <v>No</v>
      </c>
      <c r="M749" s="12">
        <v>49</v>
      </c>
      <c r="N749" s="12">
        <f>AVERAGE(טבלה1[[#This Row],[עמודה52]:[עמודה53]])</f>
        <v>29.5</v>
      </c>
      <c r="O749" s="12" t="str">
        <f>IF(טבלה1[[#This Row],[עמודה4]]="&lt; $25 / hr","0$ - $25 / hr",טבלה1[[#This Row],[עמודה4]])</f>
        <v>$50 - $99 / hr</v>
      </c>
      <c r="P749" s="12" t="str" cm="1">
        <f t="array" ref="P749">INDEX(_xlfn.TEXTSPLIT(טבלה1[[#This Row],[עמודה55]],"-"),1)</f>
        <v xml:space="preserve">$50 </v>
      </c>
      <c r="Q749" s="21" t="str" cm="1">
        <f t="array" ref="Q749">INDEX(_xlfn.TEXTSPLIT(INDEX(_xlfn.TEXTSPLIT(טבלה1[[#This Row],[עמודה55]],"-"),2),"/"),1)</f>
        <v xml:space="preserve"> $99 </v>
      </c>
      <c r="R749" s="12">
        <f>AVERAGE(טבלה1[[#This Row],[עמודה59]:[עמודה60]])</f>
        <v>74.5</v>
      </c>
      <c r="S749" s="3">
        <f>VALUE(SUBSTITUTE(טבלה1[[#This Row],[עמודה56]],"$",""))</f>
        <v>50</v>
      </c>
      <c r="T749" s="3">
        <f>VALUE(SUBSTITUTE(טבלה1[[#This Row],[עמודה57]],"$",""))</f>
        <v>99</v>
      </c>
      <c r="U749" s="3" t="str">
        <f>IF(טבלה1[[#This Row],[עמודה58]]&gt;30,"Yes","No")</f>
        <v>Yes</v>
      </c>
    </row>
    <row r="750" spans="1:21" ht="13" x14ac:dyDescent="0.15">
      <c r="A750" s="8" t="s">
        <v>1850</v>
      </c>
      <c r="B750" s="9" t="s">
        <v>1851</v>
      </c>
      <c r="C750" s="9" t="s">
        <v>1852</v>
      </c>
      <c r="D750" s="13">
        <v>25000</v>
      </c>
      <c r="E750" s="9" t="s">
        <v>33</v>
      </c>
      <c r="F750" s="9" t="s">
        <v>10</v>
      </c>
      <c r="G750" s="10">
        <v>0.5</v>
      </c>
      <c r="H750" s="11" t="str" cm="1">
        <f t="array" ref="H750">INDEX(_xlfn.TEXTSPLIT(טבלה1[[#This Row],[עמודה2]],","),1)</f>
        <v>Layton</v>
      </c>
      <c r="I750" s="12" t="str" cm="1">
        <f t="array" ref="I750">INDEX(_xlfn.TEXTSPLIT(טבלה1[[#This Row],[עמודה2]],","),2)</f>
        <v xml:space="preserve"> UT</v>
      </c>
      <c r="J750" s="16" t="str">
        <f>_xlfn.CONCAT(טבלה1[[#This Row],[AI_Companies]]," ",טבלה1[[#This Row],[עמודה1]])</f>
        <v>OSI https://www.objectsystems.com</v>
      </c>
      <c r="K750" s="12">
        <v>50</v>
      </c>
      <c r="L750" s="12" t="str">
        <f>IF(טבלה1[[#This Row],[עמודה53]]&gt;2000,"Yes","No")</f>
        <v>No</v>
      </c>
      <c r="M750" s="12">
        <v>249</v>
      </c>
      <c r="N750" s="12">
        <f>AVERAGE(טבלה1[[#This Row],[עמודה52]:[עמודה53]])</f>
        <v>149.5</v>
      </c>
      <c r="O750" s="12" t="str">
        <f>IF(טבלה1[[#This Row],[עמודה4]]="&lt; $25 / hr","0$ - $25 / hr",טבלה1[[#This Row],[עמודה4]])</f>
        <v>$25 - $49 / hr</v>
      </c>
      <c r="P750" s="12" t="str" cm="1">
        <f t="array" ref="P750">INDEX(_xlfn.TEXTSPLIT(טבלה1[[#This Row],[עמודה55]],"-"),1)</f>
        <v xml:space="preserve">$25 </v>
      </c>
      <c r="Q750" s="21" t="str" cm="1">
        <f t="array" ref="Q750">INDEX(_xlfn.TEXTSPLIT(INDEX(_xlfn.TEXTSPLIT(טבלה1[[#This Row],[עמודה55]],"-"),2),"/"),1)</f>
        <v xml:space="preserve"> $49 </v>
      </c>
      <c r="R750" s="12">
        <f>AVERAGE(טבלה1[[#This Row],[עמודה59]:[עמודה60]])</f>
        <v>37</v>
      </c>
      <c r="S750" s="3">
        <f>VALUE(SUBSTITUTE(טבלה1[[#This Row],[עמודה56]],"$",""))</f>
        <v>25</v>
      </c>
      <c r="T750" s="3">
        <f>VALUE(SUBSTITUTE(טבלה1[[#This Row],[עמודה57]],"$",""))</f>
        <v>49</v>
      </c>
      <c r="U750" s="3" t="str">
        <f>IF(טבלה1[[#This Row],[עמודה58]]&gt;30,"Yes","No")</f>
        <v>Yes</v>
      </c>
    </row>
    <row r="751" spans="1:21" ht="13" x14ac:dyDescent="0.15">
      <c r="A751" s="8" t="s">
        <v>1853</v>
      </c>
      <c r="B751" s="9" t="s">
        <v>1854</v>
      </c>
      <c r="C751" s="9" t="s">
        <v>102</v>
      </c>
      <c r="D751" s="13">
        <v>1000</v>
      </c>
      <c r="E751" s="9" t="s">
        <v>21</v>
      </c>
      <c r="F751" s="9" t="s">
        <v>117</v>
      </c>
      <c r="G751" s="10">
        <v>1</v>
      </c>
      <c r="H751" s="11" t="str" cm="1">
        <f t="array" ref="H751">INDEX(_xlfn.TEXTSPLIT(טבלה1[[#This Row],[עמודה2]],","),1)</f>
        <v>London</v>
      </c>
      <c r="I751" s="12" t="str" cm="1">
        <f t="array" ref="I751">INDEX(_xlfn.TEXTSPLIT(טבלה1[[#This Row],[עמודה2]],","),2)</f>
        <v xml:space="preserve"> United Kingdom</v>
      </c>
      <c r="J751" s="16" t="str">
        <f>_xlfn.CONCAT(טבלה1[[#This Row],[AI_Companies]]," ",טבלה1[[#This Row],[עמודה1]])</f>
        <v>Kortical http://kortical.com</v>
      </c>
      <c r="K751" s="12">
        <v>2</v>
      </c>
      <c r="L751" s="12" t="str">
        <f>IF(טבלה1[[#This Row],[עמודה53]]&gt;2000,"Yes","No")</f>
        <v>No</v>
      </c>
      <c r="M751" s="12">
        <v>9</v>
      </c>
      <c r="N751" s="12">
        <f>AVERAGE(טבלה1[[#This Row],[עמודה52]:[עמודה53]])</f>
        <v>5.5</v>
      </c>
      <c r="O751" s="12" t="str">
        <f>IF(טבלה1[[#This Row],[עמודה4]]="&lt; $25 / hr","0$ - $25 / hr",טבלה1[[#This Row],[עמודה4]])</f>
        <v>$100 - $149 / hr</v>
      </c>
      <c r="P751" s="12" t="str" cm="1">
        <f t="array" ref="P751">INDEX(_xlfn.TEXTSPLIT(טבלה1[[#This Row],[עמודה55]],"-"),1)</f>
        <v xml:space="preserve">$100 </v>
      </c>
      <c r="Q751" s="21" t="str" cm="1">
        <f t="array" ref="Q751">INDEX(_xlfn.TEXTSPLIT(INDEX(_xlfn.TEXTSPLIT(טבלה1[[#This Row],[עמודה55]],"-"),2),"/"),1)</f>
        <v xml:space="preserve"> $149 </v>
      </c>
      <c r="R751" s="12">
        <f>AVERAGE(טבלה1[[#This Row],[עמודה59]:[עמודה60]])</f>
        <v>124.5</v>
      </c>
      <c r="S751" s="3">
        <f>VALUE(SUBSTITUTE(טבלה1[[#This Row],[עמודה56]],"$",""))</f>
        <v>100</v>
      </c>
      <c r="T751" s="3">
        <f>VALUE(SUBSTITUTE(טבלה1[[#This Row],[עמודה57]],"$",""))</f>
        <v>149</v>
      </c>
      <c r="U751" s="3" t="str">
        <f>IF(טבלה1[[#This Row],[עמודה58]]&gt;30,"Yes","No")</f>
        <v>Yes</v>
      </c>
    </row>
    <row r="752" spans="1:21" ht="13" x14ac:dyDescent="0.15">
      <c r="A752" s="8" t="s">
        <v>1855</v>
      </c>
      <c r="B752" s="9" t="s">
        <v>1856</v>
      </c>
      <c r="C752" s="9" t="s">
        <v>1696</v>
      </c>
      <c r="D752" s="9" t="s">
        <v>4</v>
      </c>
      <c r="E752" s="9" t="s">
        <v>4</v>
      </c>
      <c r="F752" s="9" t="s">
        <v>117</v>
      </c>
      <c r="G752" s="10">
        <v>1</v>
      </c>
      <c r="H752" s="11" t="str" cm="1">
        <f t="array" ref="H752">INDEX(_xlfn.TEXTSPLIT(טבלה1[[#This Row],[עמודה2]],","),1)</f>
        <v>Santa Monica</v>
      </c>
      <c r="I752" s="12" t="str" cm="1">
        <f t="array" ref="I752">INDEX(_xlfn.TEXTSPLIT(טבלה1[[#This Row],[עמודה2]],","),2)</f>
        <v xml:space="preserve"> CA</v>
      </c>
      <c r="J752" s="16" t="str">
        <f>_xlfn.CONCAT(טבלה1[[#This Row],[AI_Companies]]," ",טבלה1[[#This Row],[עמודה1]])</f>
        <v>Botcopy https://www.botcopy.com/</v>
      </c>
      <c r="K752" s="12">
        <v>2</v>
      </c>
      <c r="L752" s="12" t="str">
        <f>IF(טבלה1[[#This Row],[עמודה53]]&gt;2000,"Yes","No")</f>
        <v>No</v>
      </c>
      <c r="M752" s="12">
        <v>9</v>
      </c>
      <c r="N752" s="12">
        <f>AVERAGE(טבלה1[[#This Row],[עמודה52]:[עמודה53]])</f>
        <v>5.5</v>
      </c>
      <c r="O752" s="12" t="str">
        <f>IF(טבלה1[[#This Row],[עמודה4]]="&lt; $25 / hr","0$ - $25 / hr",טבלה1[[#This Row],[עמודה4]])</f>
        <v>Undisclosed</v>
      </c>
      <c r="P752" s="12" t="str" cm="1">
        <f t="array" ref="P752">INDEX(_xlfn.TEXTSPLIT(טבלה1[[#This Row],[עמודה55]],"-"),1)</f>
        <v>Undisclosed</v>
      </c>
      <c r="Q752" s="21" t="e" cm="1">
        <f t="array" ref="Q752">INDEX(_xlfn.TEXTSPLIT(INDEX(_xlfn.TEXTSPLIT(טבלה1[[#This Row],[עמודה55]],"-"),2),"/"),1)</f>
        <v>#REF!</v>
      </c>
      <c r="R752" s="12" t="e">
        <f>AVERAGE(טבלה1[[#This Row],[עמודה59]:[עמודה60]])</f>
        <v>#VALUE!</v>
      </c>
      <c r="S752" s="3" t="e">
        <f>VALUE(SUBSTITUTE(טבלה1[[#This Row],[עמודה56]],"$",""))</f>
        <v>#VALUE!</v>
      </c>
      <c r="T752" s="3" t="e">
        <f>VALUE(SUBSTITUTE(טבלה1[[#This Row],[עמודה57]],"$",""))</f>
        <v>#REF!</v>
      </c>
      <c r="U752" s="3" t="e">
        <f>IF(טבלה1[[#This Row],[עמודה58]]&gt;30,"Yes","No")</f>
        <v>#VALUE!</v>
      </c>
    </row>
    <row r="753" spans="1:21" ht="13" x14ac:dyDescent="0.15">
      <c r="A753" s="8" t="s">
        <v>1857</v>
      </c>
      <c r="B753" s="9" t="s">
        <v>1858</v>
      </c>
      <c r="C753" s="9" t="s">
        <v>66</v>
      </c>
      <c r="D753" s="9" t="s">
        <v>4</v>
      </c>
      <c r="E753" s="9" t="s">
        <v>4</v>
      </c>
      <c r="F753" s="9" t="s">
        <v>10</v>
      </c>
      <c r="G753" s="10">
        <v>0.5</v>
      </c>
      <c r="H753" s="11" t="str" cm="1">
        <f t="array" ref="H753">INDEX(_xlfn.TEXTSPLIT(טבלה1[[#This Row],[עמודה2]],","),1)</f>
        <v>Toronto</v>
      </c>
      <c r="I753" s="12" t="str" cm="1">
        <f t="array" ref="I753">INDEX(_xlfn.TEXTSPLIT(טבלה1[[#This Row],[עמודה2]],","),2)</f>
        <v xml:space="preserve"> Canada</v>
      </c>
      <c r="J753" s="16" t="str">
        <f>_xlfn.CONCAT(טבלה1[[#This Row],[AI_Companies]]," ",טבלה1[[#This Row],[עמודה1]])</f>
        <v>CINCO http://www.wearecinco.com/</v>
      </c>
      <c r="K753" s="12">
        <v>50</v>
      </c>
      <c r="L753" s="12" t="str">
        <f>IF(טבלה1[[#This Row],[עמודה53]]&gt;2000,"Yes","No")</f>
        <v>No</v>
      </c>
      <c r="M753" s="12">
        <v>249</v>
      </c>
      <c r="N753" s="12">
        <f>AVERAGE(טבלה1[[#This Row],[עמודה52]:[עמודה53]])</f>
        <v>149.5</v>
      </c>
      <c r="O753" s="12" t="str">
        <f>IF(טבלה1[[#This Row],[עמודה4]]="&lt; $25 / hr","0$ - $25 / hr",טבלה1[[#This Row],[עמודה4]])</f>
        <v>Undisclosed</v>
      </c>
      <c r="P753" s="12" t="str" cm="1">
        <f t="array" ref="P753">INDEX(_xlfn.TEXTSPLIT(טבלה1[[#This Row],[עמודה55]],"-"),1)</f>
        <v>Undisclosed</v>
      </c>
      <c r="Q753" s="21" t="e" cm="1">
        <f t="array" ref="Q753">INDEX(_xlfn.TEXTSPLIT(INDEX(_xlfn.TEXTSPLIT(טבלה1[[#This Row],[עמודה55]],"-"),2),"/"),1)</f>
        <v>#REF!</v>
      </c>
      <c r="R753" s="12" t="e">
        <f>AVERAGE(טבלה1[[#This Row],[עמודה59]:[עמודה60]])</f>
        <v>#VALUE!</v>
      </c>
      <c r="S753" s="3" t="e">
        <f>VALUE(SUBSTITUTE(טבלה1[[#This Row],[עמודה56]],"$",""))</f>
        <v>#VALUE!</v>
      </c>
      <c r="T753" s="3" t="e">
        <f>VALUE(SUBSTITUTE(טבלה1[[#This Row],[עמודה57]],"$",""))</f>
        <v>#REF!</v>
      </c>
      <c r="U753" s="3" t="e">
        <f>IF(טבלה1[[#This Row],[עמודה58]]&gt;30,"Yes","No")</f>
        <v>#VALUE!</v>
      </c>
    </row>
    <row r="754" spans="1:21" ht="13" x14ac:dyDescent="0.15">
      <c r="A754" s="8" t="s">
        <v>1859</v>
      </c>
      <c r="B754" s="9" t="s">
        <v>1860</v>
      </c>
      <c r="C754" s="9" t="s">
        <v>546</v>
      </c>
      <c r="D754" s="9" t="s">
        <v>4</v>
      </c>
      <c r="E754" s="9" t="s">
        <v>4</v>
      </c>
      <c r="F754" s="9" t="s">
        <v>29</v>
      </c>
      <c r="G754" s="10">
        <v>1</v>
      </c>
      <c r="H754" s="11" t="str" cm="1">
        <f t="array" ref="H754">INDEX(_xlfn.TEXTSPLIT(טבלה1[[#This Row],[עמודה2]],","),1)</f>
        <v>Chicago</v>
      </c>
      <c r="I754" s="12" t="str" cm="1">
        <f t="array" ref="I754">INDEX(_xlfn.TEXTSPLIT(טבלה1[[#This Row],[עמודה2]],","),2)</f>
        <v xml:space="preserve"> IL</v>
      </c>
      <c r="J754" s="16" t="str">
        <f>_xlfn.CONCAT(טבלה1[[#This Row],[AI_Companies]]," ",טבלה1[[#This Row],[עמודה1]])</f>
        <v>simMachines https://simmachines.com/</v>
      </c>
      <c r="K754" s="12">
        <v>10</v>
      </c>
      <c r="L754" s="12" t="str">
        <f>IF(טבלה1[[#This Row],[עמודה53]]&gt;2000,"Yes","No")</f>
        <v>No</v>
      </c>
      <c r="M754" s="12">
        <v>49</v>
      </c>
      <c r="N754" s="12">
        <f>AVERAGE(טבלה1[[#This Row],[עמודה52]:[עמודה53]])</f>
        <v>29.5</v>
      </c>
      <c r="O754" s="12" t="str">
        <f>IF(טבלה1[[#This Row],[עמודה4]]="&lt; $25 / hr","0$ - $25 / hr",טבלה1[[#This Row],[עמודה4]])</f>
        <v>Undisclosed</v>
      </c>
      <c r="P754" s="12" t="str" cm="1">
        <f t="array" ref="P754">INDEX(_xlfn.TEXTSPLIT(טבלה1[[#This Row],[עמודה55]],"-"),1)</f>
        <v>Undisclosed</v>
      </c>
      <c r="Q754" s="21" t="e" cm="1">
        <f t="array" ref="Q754">INDEX(_xlfn.TEXTSPLIT(INDEX(_xlfn.TEXTSPLIT(טבלה1[[#This Row],[עמודה55]],"-"),2),"/"),1)</f>
        <v>#REF!</v>
      </c>
      <c r="R754" s="12" t="e">
        <f>AVERAGE(טבלה1[[#This Row],[עמודה59]:[עמודה60]])</f>
        <v>#VALUE!</v>
      </c>
      <c r="S754" s="3" t="e">
        <f>VALUE(SUBSTITUTE(טבלה1[[#This Row],[עמודה56]],"$",""))</f>
        <v>#VALUE!</v>
      </c>
      <c r="T754" s="3" t="e">
        <f>VALUE(SUBSTITUTE(טבלה1[[#This Row],[עמודה57]],"$",""))</f>
        <v>#REF!</v>
      </c>
      <c r="U754" s="3" t="e">
        <f>IF(טבלה1[[#This Row],[עמודה58]]&gt;30,"Yes","No")</f>
        <v>#VALUE!</v>
      </c>
    </row>
    <row r="755" spans="1:21" ht="13" x14ac:dyDescent="0.15">
      <c r="A755" s="8" t="s">
        <v>1861</v>
      </c>
      <c r="B755" s="9" t="s">
        <v>1862</v>
      </c>
      <c r="C755" s="9" t="s">
        <v>102</v>
      </c>
      <c r="D755" s="13">
        <v>25000</v>
      </c>
      <c r="E755" s="9" t="s">
        <v>63</v>
      </c>
      <c r="F755" s="9" t="s">
        <v>10</v>
      </c>
      <c r="G755" s="10">
        <v>0.6</v>
      </c>
      <c r="H755" s="11" t="str" cm="1">
        <f t="array" ref="H755">INDEX(_xlfn.TEXTSPLIT(טבלה1[[#This Row],[עמודה2]],","),1)</f>
        <v>London</v>
      </c>
      <c r="I755" s="12" t="str" cm="1">
        <f t="array" ref="I755">INDEX(_xlfn.TEXTSPLIT(טבלה1[[#This Row],[עמודה2]],","),2)</f>
        <v xml:space="preserve"> United Kingdom</v>
      </c>
      <c r="J755" s="16" t="str">
        <f>_xlfn.CONCAT(טבלה1[[#This Row],[AI_Companies]]," ",טבלה1[[#This Row],[עמודה1]])</f>
        <v>2021.AI https://2021.ai/</v>
      </c>
      <c r="K755" s="12">
        <v>50</v>
      </c>
      <c r="L755" s="12" t="str">
        <f>IF(טבלה1[[#This Row],[עמודה53]]&gt;2000,"Yes","No")</f>
        <v>No</v>
      </c>
      <c r="M755" s="12">
        <v>249</v>
      </c>
      <c r="N755" s="12">
        <f>AVERAGE(טבלה1[[#This Row],[עמודה52]:[עמודה53]])</f>
        <v>149.5</v>
      </c>
      <c r="O755" s="12" t="str">
        <f>IF(טבלה1[[#This Row],[עמודה4]]="&lt; $25 / hr","0$ - $25 / hr",טבלה1[[#This Row],[עמודה4]])</f>
        <v>$150 - $199 / hr</v>
      </c>
      <c r="P755" s="12" t="str" cm="1">
        <f t="array" ref="P755">INDEX(_xlfn.TEXTSPLIT(טבלה1[[#This Row],[עמודה55]],"-"),1)</f>
        <v xml:space="preserve">$150 </v>
      </c>
      <c r="Q755" s="21" t="str" cm="1">
        <f t="array" ref="Q755">INDEX(_xlfn.TEXTSPLIT(INDEX(_xlfn.TEXTSPLIT(טבלה1[[#This Row],[עמודה55]],"-"),2),"/"),1)</f>
        <v xml:space="preserve"> $199 </v>
      </c>
      <c r="R755" s="12">
        <f>AVERAGE(טבלה1[[#This Row],[עמודה59]:[עמודה60]])</f>
        <v>174.5</v>
      </c>
      <c r="S755" s="3">
        <f>VALUE(SUBSTITUTE(טבלה1[[#This Row],[עמודה56]],"$",""))</f>
        <v>150</v>
      </c>
      <c r="T755" s="3">
        <f>VALUE(SUBSTITUTE(טבלה1[[#This Row],[עמודה57]],"$",""))</f>
        <v>199</v>
      </c>
      <c r="U755" s="3" t="str">
        <f>IF(טבלה1[[#This Row],[עמודה58]]&gt;30,"Yes","No")</f>
        <v>Yes</v>
      </c>
    </row>
    <row r="756" spans="1:21" ht="13" x14ac:dyDescent="0.15">
      <c r="A756" s="8" t="s">
        <v>1863</v>
      </c>
      <c r="B756" s="9" t="s">
        <v>1864</v>
      </c>
      <c r="C756" s="9" t="s">
        <v>1865</v>
      </c>
      <c r="D756" s="9" t="s">
        <v>4</v>
      </c>
      <c r="E756" s="9" t="s">
        <v>4</v>
      </c>
      <c r="F756" s="9" t="s">
        <v>29</v>
      </c>
      <c r="G756" s="10">
        <v>1</v>
      </c>
      <c r="H756" s="11" t="str" cm="1">
        <f t="array" ref="H756">INDEX(_xlfn.TEXTSPLIT(טבלה1[[#This Row],[עמודה2]],","),1)</f>
        <v>Montréal</v>
      </c>
      <c r="I756" s="12" t="str" cm="1">
        <f t="array" ref="I756">INDEX(_xlfn.TEXTSPLIT(טבלה1[[#This Row],[עמודה2]],","),2)</f>
        <v xml:space="preserve"> Canada</v>
      </c>
      <c r="J756" s="16" t="str">
        <f>_xlfn.CONCAT(טבלה1[[#This Row],[AI_Companies]]," ",טבלה1[[#This Row],[עמודה1]])</f>
        <v>Automat.ai https://www.automat.ai/</v>
      </c>
      <c r="K756" s="12">
        <v>10</v>
      </c>
      <c r="L756" s="12" t="str">
        <f>IF(טבלה1[[#This Row],[עמודה53]]&gt;2000,"Yes","No")</f>
        <v>No</v>
      </c>
      <c r="M756" s="12">
        <v>49</v>
      </c>
      <c r="N756" s="12">
        <f>AVERAGE(טבלה1[[#This Row],[עמודה52]:[עמודה53]])</f>
        <v>29.5</v>
      </c>
      <c r="O756" s="12" t="str">
        <f>IF(טבלה1[[#This Row],[עמודה4]]="&lt; $25 / hr","0$ - $25 / hr",טבלה1[[#This Row],[עמודה4]])</f>
        <v>Undisclosed</v>
      </c>
      <c r="P756" s="12" t="str" cm="1">
        <f t="array" ref="P756">INDEX(_xlfn.TEXTSPLIT(טבלה1[[#This Row],[עמודה55]],"-"),1)</f>
        <v>Undisclosed</v>
      </c>
      <c r="Q756" s="21" t="e" cm="1">
        <f t="array" ref="Q756">INDEX(_xlfn.TEXTSPLIT(INDEX(_xlfn.TEXTSPLIT(טבלה1[[#This Row],[עמודה55]],"-"),2),"/"),1)</f>
        <v>#REF!</v>
      </c>
      <c r="R756" s="12" t="e">
        <f>AVERAGE(טבלה1[[#This Row],[עמודה59]:[עמודה60]])</f>
        <v>#VALUE!</v>
      </c>
      <c r="S756" s="3" t="e">
        <f>VALUE(SUBSTITUTE(טבלה1[[#This Row],[עמודה56]],"$",""))</f>
        <v>#VALUE!</v>
      </c>
      <c r="T756" s="3" t="e">
        <f>VALUE(SUBSTITUTE(טבלה1[[#This Row],[עמודה57]],"$",""))</f>
        <v>#REF!</v>
      </c>
      <c r="U756" s="3" t="e">
        <f>IF(טבלה1[[#This Row],[עמודה58]]&gt;30,"Yes","No")</f>
        <v>#VALUE!</v>
      </c>
    </row>
    <row r="757" spans="1:21" ht="13" x14ac:dyDescent="0.15">
      <c r="A757" s="8" t="s">
        <v>1866</v>
      </c>
      <c r="B757" s="9" t="s">
        <v>1867</v>
      </c>
      <c r="C757" s="9" t="s">
        <v>1865</v>
      </c>
      <c r="D757" s="9" t="s">
        <v>4</v>
      </c>
      <c r="E757" s="9" t="s">
        <v>4</v>
      </c>
      <c r="F757" s="9" t="s">
        <v>29</v>
      </c>
      <c r="G757" s="10">
        <v>1</v>
      </c>
      <c r="H757" s="11" t="str" cm="1">
        <f t="array" ref="H757">INDEX(_xlfn.TEXTSPLIT(טבלה1[[#This Row],[עמודה2]],","),1)</f>
        <v>Montréal</v>
      </c>
      <c r="I757" s="12" t="str" cm="1">
        <f t="array" ref="I757">INDEX(_xlfn.TEXTSPLIT(טבלה1[[#This Row],[עמודה2]],","),2)</f>
        <v xml:space="preserve"> Canada</v>
      </c>
      <c r="J757" s="16" t="str">
        <f>_xlfn.CONCAT(טבלה1[[#This Row],[AI_Companies]]," ",טבלה1[[#This Row],[עמודה1]])</f>
        <v>CyberPublicity https://www.cyberpublicity.com/</v>
      </c>
      <c r="K757" s="12">
        <v>10</v>
      </c>
      <c r="L757" s="12" t="str">
        <f>IF(טבלה1[[#This Row],[עמודה53]]&gt;2000,"Yes","No")</f>
        <v>No</v>
      </c>
      <c r="M757" s="12">
        <v>49</v>
      </c>
      <c r="N757" s="12">
        <f>AVERAGE(טבלה1[[#This Row],[עמודה52]:[עמודה53]])</f>
        <v>29.5</v>
      </c>
      <c r="O757" s="12" t="str">
        <f>IF(טבלה1[[#This Row],[עמודה4]]="&lt; $25 / hr","0$ - $25 / hr",טבלה1[[#This Row],[עמודה4]])</f>
        <v>Undisclosed</v>
      </c>
      <c r="P757" s="12" t="str" cm="1">
        <f t="array" ref="P757">INDEX(_xlfn.TEXTSPLIT(טבלה1[[#This Row],[עמודה55]],"-"),1)</f>
        <v>Undisclosed</v>
      </c>
      <c r="Q757" s="21" t="e" cm="1">
        <f t="array" ref="Q757">INDEX(_xlfn.TEXTSPLIT(INDEX(_xlfn.TEXTSPLIT(טבלה1[[#This Row],[עמודה55]],"-"),2),"/"),1)</f>
        <v>#REF!</v>
      </c>
      <c r="R757" s="12" t="e">
        <f>AVERAGE(טבלה1[[#This Row],[עמודה59]:[עמודה60]])</f>
        <v>#VALUE!</v>
      </c>
      <c r="S757" s="3" t="e">
        <f>VALUE(SUBSTITUTE(טבלה1[[#This Row],[עמודה56]],"$",""))</f>
        <v>#VALUE!</v>
      </c>
      <c r="T757" s="3" t="e">
        <f>VALUE(SUBSTITUTE(טבלה1[[#This Row],[עמודה57]],"$",""))</f>
        <v>#REF!</v>
      </c>
      <c r="U757" s="3" t="e">
        <f>IF(טבלה1[[#This Row],[עמודה58]]&gt;30,"Yes","No")</f>
        <v>#VALUE!</v>
      </c>
    </row>
    <row r="758" spans="1:21" ht="13" x14ac:dyDescent="0.15">
      <c r="A758" s="8" t="s">
        <v>1868</v>
      </c>
      <c r="B758" s="9" t="s">
        <v>1869</v>
      </c>
      <c r="C758" s="9" t="s">
        <v>1865</v>
      </c>
      <c r="D758" s="9" t="s">
        <v>4</v>
      </c>
      <c r="E758" s="9" t="s">
        <v>4</v>
      </c>
      <c r="F758" s="9" t="s">
        <v>10</v>
      </c>
      <c r="G758" s="10">
        <v>1</v>
      </c>
      <c r="H758" s="11" t="str" cm="1">
        <f t="array" ref="H758">INDEX(_xlfn.TEXTSPLIT(טבלה1[[#This Row],[עמודה2]],","),1)</f>
        <v>Montréal</v>
      </c>
      <c r="I758" s="12" t="str" cm="1">
        <f t="array" ref="I758">INDEX(_xlfn.TEXTSPLIT(טבלה1[[#This Row],[עמודה2]],","),2)</f>
        <v xml:space="preserve"> Canada</v>
      </c>
      <c r="J758" s="16" t="str">
        <f>_xlfn.CONCAT(טבלה1[[#This Row],[AI_Companies]]," ",טבלה1[[#This Row],[עמודה1]])</f>
        <v>SPORTLOGiQ http://sportlogiq.com/en/</v>
      </c>
      <c r="K758" s="12">
        <v>50</v>
      </c>
      <c r="L758" s="12" t="str">
        <f>IF(טבלה1[[#This Row],[עמודה53]]&gt;2000,"Yes","No")</f>
        <v>No</v>
      </c>
      <c r="M758" s="12">
        <v>249</v>
      </c>
      <c r="N758" s="12">
        <f>AVERAGE(טבלה1[[#This Row],[עמודה52]:[עמודה53]])</f>
        <v>149.5</v>
      </c>
      <c r="O758" s="12" t="str">
        <f>IF(טבלה1[[#This Row],[עמודה4]]="&lt; $25 / hr","0$ - $25 / hr",טבלה1[[#This Row],[עמודה4]])</f>
        <v>Undisclosed</v>
      </c>
      <c r="P758" s="12" t="str" cm="1">
        <f t="array" ref="P758">INDEX(_xlfn.TEXTSPLIT(טבלה1[[#This Row],[עמודה55]],"-"),1)</f>
        <v>Undisclosed</v>
      </c>
      <c r="Q758" s="21" t="e" cm="1">
        <f t="array" ref="Q758">INDEX(_xlfn.TEXTSPLIT(INDEX(_xlfn.TEXTSPLIT(טבלה1[[#This Row],[עמודה55]],"-"),2),"/"),1)</f>
        <v>#REF!</v>
      </c>
      <c r="R758" s="12" t="e">
        <f>AVERAGE(טבלה1[[#This Row],[עמודה59]:[עמודה60]])</f>
        <v>#VALUE!</v>
      </c>
      <c r="S758" s="3" t="e">
        <f>VALUE(SUBSTITUTE(טבלה1[[#This Row],[עמודה56]],"$",""))</f>
        <v>#VALUE!</v>
      </c>
      <c r="T758" s="3" t="e">
        <f>VALUE(SUBSTITUTE(טבלה1[[#This Row],[עמודה57]],"$",""))</f>
        <v>#REF!</v>
      </c>
      <c r="U758" s="3" t="e">
        <f>IF(טבלה1[[#This Row],[עמודה58]]&gt;30,"Yes","No")</f>
        <v>#VALUE!</v>
      </c>
    </row>
    <row r="759" spans="1:21" ht="13" x14ac:dyDescent="0.15">
      <c r="A759" s="8" t="s">
        <v>1870</v>
      </c>
      <c r="B759" s="9" t="s">
        <v>1871</v>
      </c>
      <c r="C759" s="9" t="s">
        <v>1872</v>
      </c>
      <c r="D759" s="13">
        <v>5000</v>
      </c>
      <c r="E759" s="9" t="s">
        <v>928</v>
      </c>
      <c r="F759" s="9" t="s">
        <v>10</v>
      </c>
      <c r="G759" s="10">
        <v>0.8</v>
      </c>
      <c r="H759" s="11" t="str" cm="1">
        <f t="array" ref="H759">INDEX(_xlfn.TEXTSPLIT(טבלה1[[#This Row],[עמודה2]],","),1)</f>
        <v>Bentonville</v>
      </c>
      <c r="I759" s="12" t="str" cm="1">
        <f t="array" ref="I759">INDEX(_xlfn.TEXTSPLIT(טבלה1[[#This Row],[עמודה2]],","),2)</f>
        <v xml:space="preserve"> AR</v>
      </c>
      <c r="J759" s="16" t="str">
        <f>_xlfn.CONCAT(טבלה1[[#This Row],[AI_Companies]]," ",טבלה1[[#This Row],[עמודה1]])</f>
        <v>MalongTechnologies https://www.malongtech.com/</v>
      </c>
      <c r="K759" s="12">
        <v>50</v>
      </c>
      <c r="L759" s="12" t="str">
        <f>IF(טבלה1[[#This Row],[עמודה53]]&gt;2000,"Yes","No")</f>
        <v>No</v>
      </c>
      <c r="M759" s="12">
        <v>249</v>
      </c>
      <c r="N759" s="12">
        <f>AVERAGE(טבלה1[[#This Row],[עמודה52]:[עמודה53]])</f>
        <v>149.5</v>
      </c>
      <c r="O759" s="12" t="str">
        <f>IF(טבלה1[[#This Row],[עמודה4]]="&lt; $25 / hr","0$ - $25 / hr",טבלה1[[#This Row],[עמודה4]])</f>
        <v>$300+ / hr</v>
      </c>
      <c r="P759" s="12" t="str" cm="1">
        <f t="array" ref="P759">INDEX(_xlfn.TEXTSPLIT(טבלה1[[#This Row],[עמודה55]],"-"),1)</f>
        <v>$300+ / hr</v>
      </c>
      <c r="Q759" s="21" t="e" cm="1">
        <f t="array" ref="Q759">INDEX(_xlfn.TEXTSPLIT(INDEX(_xlfn.TEXTSPLIT(טבלה1[[#This Row],[עמודה55]],"-"),2),"/"),1)</f>
        <v>#REF!</v>
      </c>
      <c r="R759" s="12" t="e">
        <f>AVERAGE(טבלה1[[#This Row],[עמודה59]:[עמודה60]])</f>
        <v>#VALUE!</v>
      </c>
      <c r="S759" s="3" t="e">
        <f>VALUE(SUBSTITUTE(טבלה1[[#This Row],[עמודה56]],"$",""))</f>
        <v>#VALUE!</v>
      </c>
      <c r="T759" s="3" t="e">
        <f>VALUE(SUBSTITUTE(טבלה1[[#This Row],[עמודה57]],"$",""))</f>
        <v>#REF!</v>
      </c>
      <c r="U759" s="3" t="e">
        <f>IF(טבלה1[[#This Row],[עמודה58]]&gt;30,"Yes","No")</f>
        <v>#VALUE!</v>
      </c>
    </row>
    <row r="760" spans="1:21" ht="13" x14ac:dyDescent="0.15">
      <c r="A760" s="8" t="s">
        <v>1873</v>
      </c>
      <c r="B760" s="9" t="s">
        <v>1874</v>
      </c>
      <c r="C760" s="9" t="s">
        <v>1865</v>
      </c>
      <c r="D760" s="9" t="s">
        <v>4</v>
      </c>
      <c r="E760" s="9" t="s">
        <v>4</v>
      </c>
      <c r="F760" s="9" t="s">
        <v>29</v>
      </c>
      <c r="G760" s="10">
        <v>1</v>
      </c>
      <c r="H760" s="11" t="str" cm="1">
        <f t="array" ref="H760">INDEX(_xlfn.TEXTSPLIT(טבלה1[[#This Row],[עמודה2]],","),1)</f>
        <v>Montréal</v>
      </c>
      <c r="I760" s="12" t="str" cm="1">
        <f t="array" ref="I760">INDEX(_xlfn.TEXTSPLIT(טבלה1[[#This Row],[עמודה2]],","),2)</f>
        <v xml:space="preserve"> Canada</v>
      </c>
      <c r="J760" s="16" t="str">
        <f>_xlfn.CONCAT(טבלה1[[#This Row],[AI_Companies]]," ",טבלה1[[#This Row],[עמודה1]])</f>
        <v>Algolux https://algolux.com/</v>
      </c>
      <c r="K760" s="12">
        <v>10</v>
      </c>
      <c r="L760" s="12" t="str">
        <f>IF(טבלה1[[#This Row],[עמודה53]]&gt;2000,"Yes","No")</f>
        <v>No</v>
      </c>
      <c r="M760" s="12">
        <v>49</v>
      </c>
      <c r="N760" s="12">
        <f>AVERAGE(טבלה1[[#This Row],[עמודה52]:[עמודה53]])</f>
        <v>29.5</v>
      </c>
      <c r="O760" s="12" t="str">
        <f>IF(טבלה1[[#This Row],[עמודה4]]="&lt; $25 / hr","0$ - $25 / hr",טבלה1[[#This Row],[עמודה4]])</f>
        <v>Undisclosed</v>
      </c>
      <c r="P760" s="12" t="str" cm="1">
        <f t="array" ref="P760">INDEX(_xlfn.TEXTSPLIT(טבלה1[[#This Row],[עמודה55]],"-"),1)</f>
        <v>Undisclosed</v>
      </c>
      <c r="Q760" s="21" t="e" cm="1">
        <f t="array" ref="Q760">INDEX(_xlfn.TEXTSPLIT(INDEX(_xlfn.TEXTSPLIT(טבלה1[[#This Row],[עמודה55]],"-"),2),"/"),1)</f>
        <v>#REF!</v>
      </c>
      <c r="R760" s="12" t="e">
        <f>AVERAGE(טבלה1[[#This Row],[עמודה59]:[עמודה60]])</f>
        <v>#VALUE!</v>
      </c>
      <c r="S760" s="3" t="e">
        <f>VALUE(SUBSTITUTE(טבלה1[[#This Row],[עמודה56]],"$",""))</f>
        <v>#VALUE!</v>
      </c>
      <c r="T760" s="3" t="e">
        <f>VALUE(SUBSTITUTE(טבלה1[[#This Row],[עמודה57]],"$",""))</f>
        <v>#REF!</v>
      </c>
      <c r="U760" s="3" t="e">
        <f>IF(טבלה1[[#This Row],[עמודה58]]&gt;30,"Yes","No")</f>
        <v>#VALUE!</v>
      </c>
    </row>
    <row r="761" spans="1:21" ht="13" x14ac:dyDescent="0.15">
      <c r="A761" s="8" t="s">
        <v>1875</v>
      </c>
      <c r="B761" s="9" t="s">
        <v>1876</v>
      </c>
      <c r="C761" s="9" t="s">
        <v>8</v>
      </c>
      <c r="D761" s="9" t="s">
        <v>4</v>
      </c>
      <c r="E761" s="9" t="s">
        <v>4</v>
      </c>
      <c r="F761" s="9" t="s">
        <v>10</v>
      </c>
      <c r="G761" s="10">
        <v>1</v>
      </c>
      <c r="H761" s="11" t="str" cm="1">
        <f t="array" ref="H761">INDEX(_xlfn.TEXTSPLIT(טבלה1[[#This Row],[עמודה2]],","),1)</f>
        <v>Austin</v>
      </c>
      <c r="I761" s="12" t="str" cm="1">
        <f t="array" ref="I761">INDEX(_xlfn.TEXTSPLIT(טבלה1[[#This Row],[עמודה2]],","),2)</f>
        <v xml:space="preserve"> TX</v>
      </c>
      <c r="J761" s="16" t="str">
        <f>_xlfn.CONCAT(טבלה1[[#This Row],[AI_Companies]]," ",טבלה1[[#This Row],[עמודה1]])</f>
        <v>Mythic,Inc. https://www.mythic-ai.com/</v>
      </c>
      <c r="K761" s="12">
        <v>50</v>
      </c>
      <c r="L761" s="12" t="str">
        <f>IF(טבלה1[[#This Row],[עמודה53]]&gt;2000,"Yes","No")</f>
        <v>No</v>
      </c>
      <c r="M761" s="12">
        <v>249</v>
      </c>
      <c r="N761" s="12">
        <f>AVERAGE(טבלה1[[#This Row],[עמודה52]:[עמודה53]])</f>
        <v>149.5</v>
      </c>
      <c r="O761" s="12" t="str">
        <f>IF(טבלה1[[#This Row],[עמודה4]]="&lt; $25 / hr","0$ - $25 / hr",טבלה1[[#This Row],[עמודה4]])</f>
        <v>Undisclosed</v>
      </c>
      <c r="P761" s="12" t="str" cm="1">
        <f t="array" ref="P761">INDEX(_xlfn.TEXTSPLIT(טבלה1[[#This Row],[עמודה55]],"-"),1)</f>
        <v>Undisclosed</v>
      </c>
      <c r="Q761" s="21" t="e" cm="1">
        <f t="array" ref="Q761">INDEX(_xlfn.TEXTSPLIT(INDEX(_xlfn.TEXTSPLIT(טבלה1[[#This Row],[עמודה55]],"-"),2),"/"),1)</f>
        <v>#REF!</v>
      </c>
      <c r="R761" s="12" t="e">
        <f>AVERAGE(טבלה1[[#This Row],[עמודה59]:[עמודה60]])</f>
        <v>#VALUE!</v>
      </c>
      <c r="S761" s="3" t="e">
        <f>VALUE(SUBSTITUTE(טבלה1[[#This Row],[עמודה56]],"$",""))</f>
        <v>#VALUE!</v>
      </c>
      <c r="T761" s="3" t="e">
        <f>VALUE(SUBSTITUTE(טבלה1[[#This Row],[עמודה57]],"$",""))</f>
        <v>#REF!</v>
      </c>
      <c r="U761" s="3" t="e">
        <f>IF(טבלה1[[#This Row],[עמודה58]]&gt;30,"Yes","No")</f>
        <v>#VALUE!</v>
      </c>
    </row>
    <row r="762" spans="1:21" ht="13" x14ac:dyDescent="0.15">
      <c r="A762" s="8" t="s">
        <v>1877</v>
      </c>
      <c r="B762" s="9" t="s">
        <v>1878</v>
      </c>
      <c r="C762" s="9" t="s">
        <v>8</v>
      </c>
      <c r="D762" s="9" t="s">
        <v>4</v>
      </c>
      <c r="E762" s="9" t="s">
        <v>4</v>
      </c>
      <c r="F762" s="9" t="s">
        <v>10</v>
      </c>
      <c r="G762" s="10">
        <v>1</v>
      </c>
      <c r="H762" s="11" t="str" cm="1">
        <f t="array" ref="H762">INDEX(_xlfn.TEXTSPLIT(טבלה1[[#This Row],[עמודה2]],","),1)</f>
        <v>Austin</v>
      </c>
      <c r="I762" s="12" t="str" cm="1">
        <f t="array" ref="I762">INDEX(_xlfn.TEXTSPLIT(טבלה1[[#This Row],[עמודה2]],","),2)</f>
        <v xml:space="preserve"> TX</v>
      </c>
      <c r="J762" s="16" t="str">
        <f>_xlfn.CONCAT(טבלה1[[#This Row],[AI_Companies]]," ",טבלה1[[#This Row],[עמודה1]])</f>
        <v>CognitiveScale https://www.cognitivescale.com/</v>
      </c>
      <c r="K762" s="12">
        <v>50</v>
      </c>
      <c r="L762" s="12" t="str">
        <f>IF(טבלה1[[#This Row],[עמודה53]]&gt;2000,"Yes","No")</f>
        <v>No</v>
      </c>
      <c r="M762" s="12">
        <v>249</v>
      </c>
      <c r="N762" s="12">
        <f>AVERAGE(טבלה1[[#This Row],[עמודה52]:[עמודה53]])</f>
        <v>149.5</v>
      </c>
      <c r="O762" s="12" t="str">
        <f>IF(טבלה1[[#This Row],[עמודה4]]="&lt; $25 / hr","0$ - $25 / hr",טבלה1[[#This Row],[עמודה4]])</f>
        <v>Undisclosed</v>
      </c>
      <c r="P762" s="12" t="str" cm="1">
        <f t="array" ref="P762">INDEX(_xlfn.TEXTSPLIT(טבלה1[[#This Row],[עמודה55]],"-"),1)</f>
        <v>Undisclosed</v>
      </c>
      <c r="Q762" s="21" t="e" cm="1">
        <f t="array" ref="Q762">INDEX(_xlfn.TEXTSPLIT(INDEX(_xlfn.TEXTSPLIT(טבלה1[[#This Row],[עמודה55]],"-"),2),"/"),1)</f>
        <v>#REF!</v>
      </c>
      <c r="R762" s="12" t="e">
        <f>AVERAGE(טבלה1[[#This Row],[עמודה59]:[עמודה60]])</f>
        <v>#VALUE!</v>
      </c>
      <c r="S762" s="3" t="e">
        <f>VALUE(SUBSTITUTE(טבלה1[[#This Row],[עמודה56]],"$",""))</f>
        <v>#VALUE!</v>
      </c>
      <c r="T762" s="3" t="e">
        <f>VALUE(SUBSTITUTE(טבלה1[[#This Row],[עמודה57]],"$",""))</f>
        <v>#REF!</v>
      </c>
      <c r="U762" s="3" t="e">
        <f>IF(טבלה1[[#This Row],[עמודה58]]&gt;30,"Yes","No")</f>
        <v>#VALUE!</v>
      </c>
    </row>
    <row r="763" spans="1:21" ht="13" x14ac:dyDescent="0.15">
      <c r="A763" s="8" t="s">
        <v>1879</v>
      </c>
      <c r="B763" s="9" t="s">
        <v>1880</v>
      </c>
      <c r="C763" s="9" t="s">
        <v>102</v>
      </c>
      <c r="D763" s="9" t="s">
        <v>4</v>
      </c>
      <c r="E763" s="9" t="s">
        <v>4</v>
      </c>
      <c r="F763" s="9" t="s">
        <v>29</v>
      </c>
      <c r="G763" s="10">
        <v>0.7</v>
      </c>
      <c r="H763" s="11" t="str" cm="1">
        <f t="array" ref="H763">INDEX(_xlfn.TEXTSPLIT(טבלה1[[#This Row],[עמודה2]],","),1)</f>
        <v>London</v>
      </c>
      <c r="I763" s="12" t="str" cm="1">
        <f t="array" ref="I763">INDEX(_xlfn.TEXTSPLIT(טבלה1[[#This Row],[עמודה2]],","),2)</f>
        <v xml:space="preserve"> United Kingdom</v>
      </c>
      <c r="J763" s="16" t="str">
        <f>_xlfn.CONCAT(טבלה1[[#This Row],[AI_Companies]]," ",טבלה1[[#This Row],[עמודה1]])</f>
        <v>AimBrain https://www.lexicom.io/</v>
      </c>
      <c r="K763" s="12">
        <v>10</v>
      </c>
      <c r="L763" s="12" t="str">
        <f>IF(טבלה1[[#This Row],[עמודה53]]&gt;2000,"Yes","No")</f>
        <v>No</v>
      </c>
      <c r="M763" s="12">
        <v>49</v>
      </c>
      <c r="N763" s="12">
        <f>AVERAGE(טבלה1[[#This Row],[עמודה52]:[עמודה53]])</f>
        <v>29.5</v>
      </c>
      <c r="O763" s="12" t="str">
        <f>IF(טבלה1[[#This Row],[עמודה4]]="&lt; $25 / hr","0$ - $25 / hr",טבלה1[[#This Row],[עמודה4]])</f>
        <v>Undisclosed</v>
      </c>
      <c r="P763" s="12" t="str" cm="1">
        <f t="array" ref="P763">INDEX(_xlfn.TEXTSPLIT(טבלה1[[#This Row],[עמודה55]],"-"),1)</f>
        <v>Undisclosed</v>
      </c>
      <c r="Q763" s="21" t="e" cm="1">
        <f t="array" ref="Q763">INDEX(_xlfn.TEXTSPLIT(INDEX(_xlfn.TEXTSPLIT(טבלה1[[#This Row],[עמודה55]],"-"),2),"/"),1)</f>
        <v>#REF!</v>
      </c>
      <c r="R763" s="12" t="e">
        <f>AVERAGE(טבלה1[[#This Row],[עמודה59]:[עמודה60]])</f>
        <v>#VALUE!</v>
      </c>
      <c r="S763" s="3" t="e">
        <f>VALUE(SUBSTITUTE(טבלה1[[#This Row],[עמודה56]],"$",""))</f>
        <v>#VALUE!</v>
      </c>
      <c r="T763" s="3" t="e">
        <f>VALUE(SUBSTITUTE(טבלה1[[#This Row],[עמודה57]],"$",""))</f>
        <v>#REF!</v>
      </c>
      <c r="U763" s="3" t="e">
        <f>IF(טבלה1[[#This Row],[עמודה58]]&gt;30,"Yes","No")</f>
        <v>#VALUE!</v>
      </c>
    </row>
    <row r="764" spans="1:21" ht="13" x14ac:dyDescent="0.15">
      <c r="A764" s="8" t="s">
        <v>1881</v>
      </c>
      <c r="B764" s="9" t="s">
        <v>1882</v>
      </c>
      <c r="C764" s="9" t="s">
        <v>102</v>
      </c>
      <c r="D764" s="9" t="s">
        <v>4</v>
      </c>
      <c r="E764" s="9" t="s">
        <v>4</v>
      </c>
      <c r="F764" s="9" t="s">
        <v>29</v>
      </c>
      <c r="G764" s="10">
        <v>0.8</v>
      </c>
      <c r="H764" s="11" t="str" cm="1">
        <f t="array" ref="H764">INDEX(_xlfn.TEXTSPLIT(טבלה1[[#This Row],[עמודה2]],","),1)</f>
        <v>London</v>
      </c>
      <c r="I764" s="12" t="str" cm="1">
        <f t="array" ref="I764">INDEX(_xlfn.TEXTSPLIT(טבלה1[[#This Row],[עמודה2]],","),2)</f>
        <v xml:space="preserve"> United Kingdom</v>
      </c>
      <c r="J764" s="16" t="str">
        <f>_xlfn.CONCAT(טבלה1[[#This Row],[AI_Companies]]," ",טבלה1[[#This Row],[עמודה1]])</f>
        <v>AireLabs https://aire.io/</v>
      </c>
      <c r="K764" s="12">
        <v>10</v>
      </c>
      <c r="L764" s="12" t="str">
        <f>IF(טבלה1[[#This Row],[עמודה53]]&gt;2000,"Yes","No")</f>
        <v>No</v>
      </c>
      <c r="M764" s="12">
        <v>49</v>
      </c>
      <c r="N764" s="12">
        <f>AVERAGE(טבלה1[[#This Row],[עמודה52]:[עמודה53]])</f>
        <v>29.5</v>
      </c>
      <c r="O764" s="12" t="str">
        <f>IF(טבלה1[[#This Row],[עמודה4]]="&lt; $25 / hr","0$ - $25 / hr",טבלה1[[#This Row],[עמודה4]])</f>
        <v>Undisclosed</v>
      </c>
      <c r="P764" s="12" t="str" cm="1">
        <f t="array" ref="P764">INDEX(_xlfn.TEXTSPLIT(טבלה1[[#This Row],[עמודה55]],"-"),1)</f>
        <v>Undisclosed</v>
      </c>
      <c r="Q764" s="21" t="e" cm="1">
        <f t="array" ref="Q764">INDEX(_xlfn.TEXTSPLIT(INDEX(_xlfn.TEXTSPLIT(טבלה1[[#This Row],[עמודה55]],"-"),2),"/"),1)</f>
        <v>#REF!</v>
      </c>
      <c r="R764" s="12" t="e">
        <f>AVERAGE(טבלה1[[#This Row],[עמודה59]:[עמודה60]])</f>
        <v>#VALUE!</v>
      </c>
      <c r="S764" s="3" t="e">
        <f>VALUE(SUBSTITUTE(טבלה1[[#This Row],[עמודה56]],"$",""))</f>
        <v>#VALUE!</v>
      </c>
      <c r="T764" s="3" t="e">
        <f>VALUE(SUBSTITUTE(טבלה1[[#This Row],[עמודה57]],"$",""))</f>
        <v>#REF!</v>
      </c>
      <c r="U764" s="3" t="e">
        <f>IF(טבלה1[[#This Row],[עמודה58]]&gt;30,"Yes","No")</f>
        <v>#VALUE!</v>
      </c>
    </row>
    <row r="765" spans="1:21" ht="13" x14ac:dyDescent="0.15">
      <c r="A765" s="8" t="s">
        <v>1883</v>
      </c>
      <c r="B765" s="9" t="s">
        <v>1884</v>
      </c>
      <c r="C765" s="9" t="s">
        <v>1623</v>
      </c>
      <c r="D765" s="9" t="s">
        <v>4</v>
      </c>
      <c r="E765" s="9" t="s">
        <v>4</v>
      </c>
      <c r="F765" s="9" t="s">
        <v>10</v>
      </c>
      <c r="G765" s="10">
        <v>1</v>
      </c>
      <c r="H765" s="11" t="str" cm="1">
        <f t="array" ref="H765">INDEX(_xlfn.TEXTSPLIT(טבלה1[[#This Row],[עמודה2]],","),1)</f>
        <v>Montreal</v>
      </c>
      <c r="I765" s="12" t="str" cm="1">
        <f t="array" ref="I765">INDEX(_xlfn.TEXTSPLIT(טבלה1[[#This Row],[עמודה2]],","),2)</f>
        <v xml:space="preserve"> Canada</v>
      </c>
      <c r="J765" s="16" t="str">
        <f>_xlfn.CONCAT(טבלה1[[#This Row],[AI_Companies]]," ",טבלה1[[#This Row],[עמודה1]])</f>
        <v>NuEchoInc. https://www.nuecho.com/en/</v>
      </c>
      <c r="K765" s="12">
        <v>50</v>
      </c>
      <c r="L765" s="12" t="str">
        <f>IF(טבלה1[[#This Row],[עמודה53]]&gt;2000,"Yes","No")</f>
        <v>No</v>
      </c>
      <c r="M765" s="12">
        <v>249</v>
      </c>
      <c r="N765" s="12">
        <f>AVERAGE(טבלה1[[#This Row],[עמודה52]:[עמודה53]])</f>
        <v>149.5</v>
      </c>
      <c r="O765" s="12" t="str">
        <f>IF(טבלה1[[#This Row],[עמודה4]]="&lt; $25 / hr","0$ - $25 / hr",טבלה1[[#This Row],[עמודה4]])</f>
        <v>Undisclosed</v>
      </c>
      <c r="P765" s="12" t="str" cm="1">
        <f t="array" ref="P765">INDEX(_xlfn.TEXTSPLIT(טבלה1[[#This Row],[עמודה55]],"-"),1)</f>
        <v>Undisclosed</v>
      </c>
      <c r="Q765" s="21" t="e" cm="1">
        <f t="array" ref="Q765">INDEX(_xlfn.TEXTSPLIT(INDEX(_xlfn.TEXTSPLIT(טבלה1[[#This Row],[עמודה55]],"-"),2),"/"),1)</f>
        <v>#REF!</v>
      </c>
      <c r="R765" s="12" t="e">
        <f>AVERAGE(טבלה1[[#This Row],[עמודה59]:[עמודה60]])</f>
        <v>#VALUE!</v>
      </c>
      <c r="S765" s="3" t="e">
        <f>VALUE(SUBSTITUTE(טבלה1[[#This Row],[עמודה56]],"$",""))</f>
        <v>#VALUE!</v>
      </c>
      <c r="T765" s="3" t="e">
        <f>VALUE(SUBSTITUTE(טבלה1[[#This Row],[עמודה57]],"$",""))</f>
        <v>#REF!</v>
      </c>
      <c r="U765" s="3" t="e">
        <f>IF(טבלה1[[#This Row],[עמודה58]]&gt;30,"Yes","No")</f>
        <v>#VALUE!</v>
      </c>
    </row>
    <row r="766" spans="1:21" ht="13" x14ac:dyDescent="0.15">
      <c r="A766" s="8" t="s">
        <v>1885</v>
      </c>
      <c r="B766" s="9" t="s">
        <v>1886</v>
      </c>
      <c r="C766" s="9" t="s">
        <v>1887</v>
      </c>
      <c r="D766" s="9" t="s">
        <v>4</v>
      </c>
      <c r="E766" s="9" t="s">
        <v>4</v>
      </c>
      <c r="F766" s="9" t="s">
        <v>29</v>
      </c>
      <c r="G766" s="10">
        <v>1</v>
      </c>
      <c r="H766" s="11" t="str" cm="1">
        <f t="array" ref="H766">INDEX(_xlfn.TEXTSPLIT(טבלה1[[#This Row],[עמודה2]],","),1)</f>
        <v>Buckinghamshire</v>
      </c>
      <c r="I766" s="12" t="str" cm="1">
        <f t="array" ref="I766">INDEX(_xlfn.TEXTSPLIT(טבלה1[[#This Row],[עמודה2]],","),2)</f>
        <v xml:space="preserve"> United Kingdom</v>
      </c>
      <c r="J766" s="16" t="str">
        <f>_xlfn.CONCAT(טבלה1[[#This Row],[AI_Companies]]," ",טבלה1[[#This Row],[עמודה1]])</f>
        <v>Celaton http://www.celaton.com/</v>
      </c>
      <c r="K766" s="12">
        <v>10</v>
      </c>
      <c r="L766" s="12" t="str">
        <f>IF(טבלה1[[#This Row],[עמודה53]]&gt;2000,"Yes","No")</f>
        <v>No</v>
      </c>
      <c r="M766" s="12">
        <v>49</v>
      </c>
      <c r="N766" s="12">
        <f>AVERAGE(טבלה1[[#This Row],[עמודה52]:[עמודה53]])</f>
        <v>29.5</v>
      </c>
      <c r="O766" s="12" t="str">
        <f>IF(טבלה1[[#This Row],[עמודה4]]="&lt; $25 / hr","0$ - $25 / hr",טבלה1[[#This Row],[עמודה4]])</f>
        <v>Undisclosed</v>
      </c>
      <c r="P766" s="12" t="str" cm="1">
        <f t="array" ref="P766">INDEX(_xlfn.TEXTSPLIT(טבלה1[[#This Row],[עמודה55]],"-"),1)</f>
        <v>Undisclosed</v>
      </c>
      <c r="Q766" s="21" t="e" cm="1">
        <f t="array" ref="Q766">INDEX(_xlfn.TEXTSPLIT(INDEX(_xlfn.TEXTSPLIT(טבלה1[[#This Row],[עמודה55]],"-"),2),"/"),1)</f>
        <v>#REF!</v>
      </c>
      <c r="R766" s="12" t="e">
        <f>AVERAGE(טבלה1[[#This Row],[עמודה59]:[עמודה60]])</f>
        <v>#VALUE!</v>
      </c>
      <c r="S766" s="3" t="e">
        <f>VALUE(SUBSTITUTE(טבלה1[[#This Row],[עמודה56]],"$",""))</f>
        <v>#VALUE!</v>
      </c>
      <c r="T766" s="3" t="e">
        <f>VALUE(SUBSTITUTE(טבלה1[[#This Row],[עמודה57]],"$",""))</f>
        <v>#REF!</v>
      </c>
      <c r="U766" s="3" t="e">
        <f>IF(טבלה1[[#This Row],[עמודה58]]&gt;30,"Yes","No")</f>
        <v>#VALUE!</v>
      </c>
    </row>
    <row r="767" spans="1:21" ht="13" x14ac:dyDescent="0.15">
      <c r="A767" s="8" t="s">
        <v>1888</v>
      </c>
      <c r="B767" s="9" t="s">
        <v>1889</v>
      </c>
      <c r="C767" s="9" t="s">
        <v>102</v>
      </c>
      <c r="D767" s="9" t="s">
        <v>4</v>
      </c>
      <c r="E767" s="9" t="s">
        <v>4</v>
      </c>
      <c r="F767" s="9" t="s">
        <v>29</v>
      </c>
      <c r="G767" s="10">
        <v>1</v>
      </c>
      <c r="H767" s="11" t="str" cm="1">
        <f t="array" ref="H767">INDEX(_xlfn.TEXTSPLIT(טבלה1[[#This Row],[עמודה2]],","),1)</f>
        <v>London</v>
      </c>
      <c r="I767" s="12" t="str" cm="1">
        <f t="array" ref="I767">INDEX(_xlfn.TEXTSPLIT(טבלה1[[#This Row],[עמודה2]],","),2)</f>
        <v xml:space="preserve"> United Kingdom</v>
      </c>
      <c r="J767" s="16" t="str">
        <f>_xlfn.CONCAT(טבלה1[[#This Row],[AI_Companies]]," ",טבלה1[[#This Row],[עמודה1]])</f>
        <v>RainbirdTechnologies https://rainbird.ai/</v>
      </c>
      <c r="K767" s="12">
        <v>10</v>
      </c>
      <c r="L767" s="12" t="str">
        <f>IF(טבלה1[[#This Row],[עמודה53]]&gt;2000,"Yes","No")</f>
        <v>No</v>
      </c>
      <c r="M767" s="12">
        <v>49</v>
      </c>
      <c r="N767" s="12">
        <f>AVERAGE(טבלה1[[#This Row],[עמודה52]:[עמודה53]])</f>
        <v>29.5</v>
      </c>
      <c r="O767" s="12" t="str">
        <f>IF(טבלה1[[#This Row],[עמודה4]]="&lt; $25 / hr","0$ - $25 / hr",טבלה1[[#This Row],[עמודה4]])</f>
        <v>Undisclosed</v>
      </c>
      <c r="P767" s="12" t="str" cm="1">
        <f t="array" ref="P767">INDEX(_xlfn.TEXTSPLIT(טבלה1[[#This Row],[עמודה55]],"-"),1)</f>
        <v>Undisclosed</v>
      </c>
      <c r="Q767" s="21" t="e" cm="1">
        <f t="array" ref="Q767">INDEX(_xlfn.TEXTSPLIT(INDEX(_xlfn.TEXTSPLIT(טבלה1[[#This Row],[עמודה55]],"-"),2),"/"),1)</f>
        <v>#REF!</v>
      </c>
      <c r="R767" s="12" t="e">
        <f>AVERAGE(טבלה1[[#This Row],[עמודה59]:[עמודה60]])</f>
        <v>#VALUE!</v>
      </c>
      <c r="S767" s="3" t="e">
        <f>VALUE(SUBSTITUTE(טבלה1[[#This Row],[עמודה56]],"$",""))</f>
        <v>#VALUE!</v>
      </c>
      <c r="T767" s="3" t="e">
        <f>VALUE(SUBSTITUTE(טבלה1[[#This Row],[עמודה57]],"$",""))</f>
        <v>#REF!</v>
      </c>
      <c r="U767" s="3" t="e">
        <f>IF(טבלה1[[#This Row],[עמודה58]]&gt;30,"Yes","No")</f>
        <v>#VALUE!</v>
      </c>
    </row>
    <row r="768" spans="1:21" ht="13" x14ac:dyDescent="0.15">
      <c r="A768" s="8" t="s">
        <v>1890</v>
      </c>
      <c r="B768" s="9" t="s">
        <v>1891</v>
      </c>
      <c r="C768" s="9" t="s">
        <v>102</v>
      </c>
      <c r="D768" s="9" t="s">
        <v>4</v>
      </c>
      <c r="E768" s="9" t="s">
        <v>4</v>
      </c>
      <c r="F768" s="9" t="s">
        <v>117</v>
      </c>
      <c r="G768" s="10">
        <v>0.7</v>
      </c>
      <c r="H768" s="11" t="str" cm="1">
        <f t="array" ref="H768">INDEX(_xlfn.TEXTSPLIT(טבלה1[[#This Row],[עמודה2]],","),1)</f>
        <v>London</v>
      </c>
      <c r="I768" s="12" t="str" cm="1">
        <f t="array" ref="I768">INDEX(_xlfn.TEXTSPLIT(טבלה1[[#This Row],[עמודה2]],","),2)</f>
        <v xml:space="preserve"> United Kingdom</v>
      </c>
      <c r="J768" s="16" t="str">
        <f>_xlfn.CONCAT(טבלה1[[#This Row],[AI_Companies]]," ",טבלה1[[#This Row],[עמודה1]])</f>
        <v>CrowdEmotion https://www.crowdemotion.co.uk/</v>
      </c>
      <c r="K768" s="12">
        <v>2</v>
      </c>
      <c r="L768" s="12" t="str">
        <f>IF(טבלה1[[#This Row],[עמודה53]]&gt;2000,"Yes","No")</f>
        <v>No</v>
      </c>
      <c r="M768" s="12">
        <v>9</v>
      </c>
      <c r="N768" s="12">
        <f>AVERAGE(טבלה1[[#This Row],[עמודה52]:[עמודה53]])</f>
        <v>5.5</v>
      </c>
      <c r="O768" s="12" t="str">
        <f>IF(טבלה1[[#This Row],[עמודה4]]="&lt; $25 / hr","0$ - $25 / hr",טבלה1[[#This Row],[עמודה4]])</f>
        <v>Undisclosed</v>
      </c>
      <c r="P768" s="12" t="str" cm="1">
        <f t="array" ref="P768">INDEX(_xlfn.TEXTSPLIT(טבלה1[[#This Row],[עמודה55]],"-"),1)</f>
        <v>Undisclosed</v>
      </c>
      <c r="Q768" s="21" t="e" cm="1">
        <f t="array" ref="Q768">INDEX(_xlfn.TEXTSPLIT(INDEX(_xlfn.TEXTSPLIT(טבלה1[[#This Row],[עמודה55]],"-"),2),"/"),1)</f>
        <v>#REF!</v>
      </c>
      <c r="R768" s="12" t="e">
        <f>AVERAGE(טבלה1[[#This Row],[עמודה59]:[עמודה60]])</f>
        <v>#VALUE!</v>
      </c>
      <c r="S768" s="3" t="e">
        <f>VALUE(SUBSTITUTE(טבלה1[[#This Row],[עמודה56]],"$",""))</f>
        <v>#VALUE!</v>
      </c>
      <c r="T768" s="3" t="e">
        <f>VALUE(SUBSTITUTE(טבלה1[[#This Row],[עמודה57]],"$",""))</f>
        <v>#REF!</v>
      </c>
      <c r="U768" s="3" t="e">
        <f>IF(טבלה1[[#This Row],[עמודה58]]&gt;30,"Yes","No")</f>
        <v>#VALUE!</v>
      </c>
    </row>
    <row r="769" spans="1:21" ht="13" x14ac:dyDescent="0.15">
      <c r="A769" s="8" t="s">
        <v>1892</v>
      </c>
      <c r="B769" s="9" t="s">
        <v>1893</v>
      </c>
      <c r="C769" s="9" t="s">
        <v>102</v>
      </c>
      <c r="D769" s="9" t="s">
        <v>4</v>
      </c>
      <c r="E769" s="9" t="s">
        <v>4</v>
      </c>
      <c r="F769" s="9" t="s">
        <v>10</v>
      </c>
      <c r="G769" s="10">
        <v>1</v>
      </c>
      <c r="H769" s="11" t="str" cm="1">
        <f t="array" ref="H769">INDEX(_xlfn.TEXTSPLIT(טבלה1[[#This Row],[עמודה2]],","),1)</f>
        <v>London</v>
      </c>
      <c r="I769" s="12" t="str" cm="1">
        <f t="array" ref="I769">INDEX(_xlfn.TEXTSPLIT(טבלה1[[#This Row],[עמודה2]],","),2)</f>
        <v xml:space="preserve"> United Kingdom</v>
      </c>
      <c r="J769" s="16" t="str">
        <f>_xlfn.CONCAT(טבלה1[[#This Row],[AI_Companies]]," ",טבלה1[[#This Row],[עמודה1]])</f>
        <v>Cytora https://cytora.com/</v>
      </c>
      <c r="K769" s="12">
        <v>50</v>
      </c>
      <c r="L769" s="12" t="str">
        <f>IF(טבלה1[[#This Row],[עמודה53]]&gt;2000,"Yes","No")</f>
        <v>No</v>
      </c>
      <c r="M769" s="12">
        <v>249</v>
      </c>
      <c r="N769" s="12">
        <f>AVERAGE(טבלה1[[#This Row],[עמודה52]:[עמודה53]])</f>
        <v>149.5</v>
      </c>
      <c r="O769" s="12" t="str">
        <f>IF(טבלה1[[#This Row],[עמודה4]]="&lt; $25 / hr","0$ - $25 / hr",טבלה1[[#This Row],[עמודה4]])</f>
        <v>Undisclosed</v>
      </c>
      <c r="P769" s="12" t="str" cm="1">
        <f t="array" ref="P769">INDEX(_xlfn.TEXTSPLIT(טבלה1[[#This Row],[עמודה55]],"-"),1)</f>
        <v>Undisclosed</v>
      </c>
      <c r="Q769" s="21" t="e" cm="1">
        <f t="array" ref="Q769">INDEX(_xlfn.TEXTSPLIT(INDEX(_xlfn.TEXTSPLIT(טבלה1[[#This Row],[עמודה55]],"-"),2),"/"),1)</f>
        <v>#REF!</v>
      </c>
      <c r="R769" s="12" t="e">
        <f>AVERAGE(טבלה1[[#This Row],[עמודה59]:[עמודה60]])</f>
        <v>#VALUE!</v>
      </c>
      <c r="S769" s="3" t="e">
        <f>VALUE(SUBSTITUTE(טבלה1[[#This Row],[עמודה56]],"$",""))</f>
        <v>#VALUE!</v>
      </c>
      <c r="T769" s="3" t="e">
        <f>VALUE(SUBSTITUTE(טבלה1[[#This Row],[עמודה57]],"$",""))</f>
        <v>#REF!</v>
      </c>
      <c r="U769" s="3" t="e">
        <f>IF(טבלה1[[#This Row],[עמודה58]]&gt;30,"Yes","No")</f>
        <v>#VALUE!</v>
      </c>
    </row>
    <row r="770" spans="1:21" ht="13" x14ac:dyDescent="0.15">
      <c r="A770" s="8" t="s">
        <v>1894</v>
      </c>
      <c r="B770" s="9" t="s">
        <v>1895</v>
      </c>
      <c r="C770" s="9" t="s">
        <v>227</v>
      </c>
      <c r="D770" s="9" t="s">
        <v>4</v>
      </c>
      <c r="E770" s="9" t="s">
        <v>4</v>
      </c>
      <c r="F770" s="9" t="s">
        <v>10</v>
      </c>
      <c r="G770" s="10">
        <v>0.6</v>
      </c>
      <c r="H770" s="11" t="str" cm="1">
        <f t="array" ref="H770">INDEX(_xlfn.TEXTSPLIT(טבלה1[[#This Row],[עמודה2]],","),1)</f>
        <v>Oxford</v>
      </c>
      <c r="I770" s="12" t="str" cm="1">
        <f t="array" ref="I770">INDEX(_xlfn.TEXTSPLIT(טבלה1[[#This Row],[עמודה2]],","),2)</f>
        <v xml:space="preserve"> United Kingdom</v>
      </c>
      <c r="J770" s="16" t="str">
        <f>_xlfn.CONCAT(טבלה1[[#This Row],[AI_Companies]]," ",טבלה1[[#This Row],[עמודה1]])</f>
        <v>Diffblue https://www.diffblue.com/</v>
      </c>
      <c r="K770" s="12">
        <v>50</v>
      </c>
      <c r="L770" s="12" t="str">
        <f>IF(טבלה1[[#This Row],[עמודה53]]&gt;2000,"Yes","No")</f>
        <v>No</v>
      </c>
      <c r="M770" s="12">
        <v>249</v>
      </c>
      <c r="N770" s="12">
        <f>AVERAGE(טבלה1[[#This Row],[עמודה52]:[עמודה53]])</f>
        <v>149.5</v>
      </c>
      <c r="O770" s="12" t="str">
        <f>IF(טבלה1[[#This Row],[עמודה4]]="&lt; $25 / hr","0$ - $25 / hr",טבלה1[[#This Row],[עמודה4]])</f>
        <v>Undisclosed</v>
      </c>
      <c r="P770" s="12" t="str" cm="1">
        <f t="array" ref="P770">INDEX(_xlfn.TEXTSPLIT(טבלה1[[#This Row],[עמודה55]],"-"),1)</f>
        <v>Undisclosed</v>
      </c>
      <c r="Q770" s="21" t="e" cm="1">
        <f t="array" ref="Q770">INDEX(_xlfn.TEXTSPLIT(INDEX(_xlfn.TEXTSPLIT(טבלה1[[#This Row],[עמודה55]],"-"),2),"/"),1)</f>
        <v>#REF!</v>
      </c>
      <c r="R770" s="12" t="e">
        <f>AVERAGE(טבלה1[[#This Row],[עמודה59]:[עמודה60]])</f>
        <v>#VALUE!</v>
      </c>
      <c r="S770" s="3" t="e">
        <f>VALUE(SUBSTITUTE(טבלה1[[#This Row],[עמודה56]],"$",""))</f>
        <v>#VALUE!</v>
      </c>
      <c r="T770" s="3" t="e">
        <f>VALUE(SUBSTITUTE(טבלה1[[#This Row],[עמודה57]],"$",""))</f>
        <v>#REF!</v>
      </c>
      <c r="U770" s="3" t="e">
        <f>IF(טבלה1[[#This Row],[עמודה58]]&gt;30,"Yes","No")</f>
        <v>#VALUE!</v>
      </c>
    </row>
    <row r="771" spans="1:21" ht="13" x14ac:dyDescent="0.15">
      <c r="A771" s="8" t="s">
        <v>1896</v>
      </c>
      <c r="B771" s="9" t="s">
        <v>1897</v>
      </c>
      <c r="C771" s="9" t="s">
        <v>1449</v>
      </c>
      <c r="D771" s="9" t="s">
        <v>4</v>
      </c>
      <c r="E771" s="9" t="s">
        <v>4</v>
      </c>
      <c r="F771" s="9" t="s">
        <v>10</v>
      </c>
      <c r="G771" s="10">
        <v>1</v>
      </c>
      <c r="H771" s="11" t="str" cm="1">
        <f t="array" ref="H771">INDEX(_xlfn.TEXTSPLIT(טבלה1[[#This Row],[עמודה2]],","),1)</f>
        <v>Cambridge</v>
      </c>
      <c r="I771" s="12" t="str" cm="1">
        <f t="array" ref="I771">INDEX(_xlfn.TEXTSPLIT(טבלה1[[#This Row],[עמודה2]],","),2)</f>
        <v xml:space="preserve"> United Kingdom</v>
      </c>
      <c r="J771" s="16" t="str">
        <f>_xlfn.CONCAT(טבלה1[[#This Row],[AI_Companies]]," ",טבלה1[[#This Row],[עמודה1]])</f>
        <v>PROWLER.io https://www.prowler.io/</v>
      </c>
      <c r="K771" s="12">
        <v>50</v>
      </c>
      <c r="L771" s="12" t="str">
        <f>IF(טבלה1[[#This Row],[עמודה53]]&gt;2000,"Yes","No")</f>
        <v>No</v>
      </c>
      <c r="M771" s="12">
        <v>249</v>
      </c>
      <c r="N771" s="12">
        <f>AVERAGE(טבלה1[[#This Row],[עמודה52]:[עמודה53]])</f>
        <v>149.5</v>
      </c>
      <c r="O771" s="12" t="str">
        <f>IF(טבלה1[[#This Row],[עמודה4]]="&lt; $25 / hr","0$ - $25 / hr",טבלה1[[#This Row],[עמודה4]])</f>
        <v>Undisclosed</v>
      </c>
      <c r="P771" s="12" t="str" cm="1">
        <f t="array" ref="P771">INDEX(_xlfn.TEXTSPLIT(טבלה1[[#This Row],[עמודה55]],"-"),1)</f>
        <v>Undisclosed</v>
      </c>
      <c r="Q771" s="21" t="e" cm="1">
        <f t="array" ref="Q771">INDEX(_xlfn.TEXTSPLIT(INDEX(_xlfn.TEXTSPLIT(טבלה1[[#This Row],[עמודה55]],"-"),2),"/"),1)</f>
        <v>#REF!</v>
      </c>
      <c r="R771" s="12" t="e">
        <f>AVERAGE(טבלה1[[#This Row],[עמודה59]:[עמודה60]])</f>
        <v>#VALUE!</v>
      </c>
      <c r="S771" s="3" t="e">
        <f>VALUE(SUBSTITUTE(טבלה1[[#This Row],[עמודה56]],"$",""))</f>
        <v>#VALUE!</v>
      </c>
      <c r="T771" s="3" t="e">
        <f>VALUE(SUBSTITUTE(טבלה1[[#This Row],[עמודה57]],"$",""))</f>
        <v>#REF!</v>
      </c>
      <c r="U771" s="3" t="e">
        <f>IF(טבלה1[[#This Row],[עמודה58]]&gt;30,"Yes","No")</f>
        <v>#VALUE!</v>
      </c>
    </row>
    <row r="772" spans="1:21" ht="13" x14ac:dyDescent="0.15">
      <c r="A772" s="8" t="s">
        <v>1898</v>
      </c>
      <c r="B772" s="9" t="s">
        <v>1899</v>
      </c>
      <c r="C772" s="9" t="s">
        <v>102</v>
      </c>
      <c r="D772" s="9" t="s">
        <v>4</v>
      </c>
      <c r="E772" s="9" t="s">
        <v>4</v>
      </c>
      <c r="F772" s="9" t="s">
        <v>10</v>
      </c>
      <c r="G772" s="10">
        <v>1</v>
      </c>
      <c r="H772" s="11" t="str" cm="1">
        <f t="array" ref="H772">INDEX(_xlfn.TEXTSPLIT(טבלה1[[#This Row],[עמודה2]],","),1)</f>
        <v>London</v>
      </c>
      <c r="I772" s="12" t="str" cm="1">
        <f t="array" ref="I772">INDEX(_xlfn.TEXTSPLIT(טבלה1[[#This Row],[עמודה2]],","),2)</f>
        <v xml:space="preserve"> United Kingdom</v>
      </c>
      <c r="J772" s="16" t="str">
        <f>_xlfn.CONCAT(טבלה1[[#This Row],[AI_Companies]]," ",טבלה1[[#This Row],[עמודה1]])</f>
        <v>SentiSum https://sentisum.com/</v>
      </c>
      <c r="K772" s="12">
        <v>50</v>
      </c>
      <c r="L772" s="12" t="str">
        <f>IF(טבלה1[[#This Row],[עמודה53]]&gt;2000,"Yes","No")</f>
        <v>No</v>
      </c>
      <c r="M772" s="12">
        <v>249</v>
      </c>
      <c r="N772" s="12">
        <f>AVERAGE(טבלה1[[#This Row],[עמודה52]:[עמודה53]])</f>
        <v>149.5</v>
      </c>
      <c r="O772" s="12" t="str">
        <f>IF(טבלה1[[#This Row],[עמודה4]]="&lt; $25 / hr","0$ - $25 / hr",טבלה1[[#This Row],[עמודה4]])</f>
        <v>Undisclosed</v>
      </c>
      <c r="P772" s="12" t="str" cm="1">
        <f t="array" ref="P772">INDEX(_xlfn.TEXTSPLIT(טבלה1[[#This Row],[עמודה55]],"-"),1)</f>
        <v>Undisclosed</v>
      </c>
      <c r="Q772" s="21" t="e" cm="1">
        <f t="array" ref="Q772">INDEX(_xlfn.TEXTSPLIT(INDEX(_xlfn.TEXTSPLIT(טבלה1[[#This Row],[עמודה55]],"-"),2),"/"),1)</f>
        <v>#REF!</v>
      </c>
      <c r="R772" s="12" t="e">
        <f>AVERAGE(טבלה1[[#This Row],[עמודה59]:[עמודה60]])</f>
        <v>#VALUE!</v>
      </c>
      <c r="S772" s="3" t="e">
        <f>VALUE(SUBSTITUTE(טבלה1[[#This Row],[עמודה56]],"$",""))</f>
        <v>#VALUE!</v>
      </c>
      <c r="T772" s="3" t="e">
        <f>VALUE(SUBSTITUTE(טבלה1[[#This Row],[עמודה57]],"$",""))</f>
        <v>#REF!</v>
      </c>
      <c r="U772" s="3" t="e">
        <f>IF(טבלה1[[#This Row],[עמודה58]]&gt;30,"Yes","No")</f>
        <v>#VALUE!</v>
      </c>
    </row>
    <row r="773" spans="1:21" ht="13" x14ac:dyDescent="0.15">
      <c r="A773" s="8" t="s">
        <v>1900</v>
      </c>
      <c r="B773" s="9" t="s">
        <v>1901</v>
      </c>
      <c r="C773" s="9" t="s">
        <v>102</v>
      </c>
      <c r="D773" s="9" t="s">
        <v>4</v>
      </c>
      <c r="E773" s="9" t="s">
        <v>4</v>
      </c>
      <c r="F773" s="9" t="s">
        <v>10</v>
      </c>
      <c r="G773" s="10">
        <v>0.5</v>
      </c>
      <c r="H773" s="11" t="str" cm="1">
        <f t="array" ref="H773">INDEX(_xlfn.TEXTSPLIT(טבלה1[[#This Row],[עמודה2]],","),1)</f>
        <v>London</v>
      </c>
      <c r="I773" s="12" t="str" cm="1">
        <f t="array" ref="I773">INDEX(_xlfn.TEXTSPLIT(טבלה1[[#This Row],[עמודה2]],","),2)</f>
        <v xml:space="preserve"> United Kingdom</v>
      </c>
      <c r="J773" s="16" t="str">
        <f>_xlfn.CONCAT(טבלה1[[#This Row],[AI_Companies]]," ",טבלה1[[#This Row],[עמודה1]])</f>
        <v>ASIDataScience https://www.asidatascience.com/</v>
      </c>
      <c r="K773" s="12">
        <v>50</v>
      </c>
      <c r="L773" s="12" t="str">
        <f>IF(טבלה1[[#This Row],[עמודה53]]&gt;2000,"Yes","No")</f>
        <v>No</v>
      </c>
      <c r="M773" s="12">
        <v>249</v>
      </c>
      <c r="N773" s="12">
        <f>AVERAGE(טבלה1[[#This Row],[עמודה52]:[עמודה53]])</f>
        <v>149.5</v>
      </c>
      <c r="O773" s="12" t="str">
        <f>IF(טבלה1[[#This Row],[עמודה4]]="&lt; $25 / hr","0$ - $25 / hr",טבלה1[[#This Row],[עמודה4]])</f>
        <v>Undisclosed</v>
      </c>
      <c r="P773" s="12" t="str" cm="1">
        <f t="array" ref="P773">INDEX(_xlfn.TEXTSPLIT(טבלה1[[#This Row],[עמודה55]],"-"),1)</f>
        <v>Undisclosed</v>
      </c>
      <c r="Q773" s="21" t="e" cm="1">
        <f t="array" ref="Q773">INDEX(_xlfn.TEXTSPLIT(INDEX(_xlfn.TEXTSPLIT(טבלה1[[#This Row],[עמודה55]],"-"),2),"/"),1)</f>
        <v>#REF!</v>
      </c>
      <c r="R773" s="12" t="e">
        <f>AVERAGE(טבלה1[[#This Row],[עמודה59]:[עמודה60]])</f>
        <v>#VALUE!</v>
      </c>
      <c r="S773" s="3" t="e">
        <f>VALUE(SUBSTITUTE(טבלה1[[#This Row],[עמודה56]],"$",""))</f>
        <v>#VALUE!</v>
      </c>
      <c r="T773" s="3" t="e">
        <f>VALUE(SUBSTITUTE(טבלה1[[#This Row],[עמודה57]],"$",""))</f>
        <v>#REF!</v>
      </c>
      <c r="U773" s="3" t="e">
        <f>IF(טבלה1[[#This Row],[עמודה58]]&gt;30,"Yes","No")</f>
        <v>#VALUE!</v>
      </c>
    </row>
    <row r="774" spans="1:21" ht="13" x14ac:dyDescent="0.15">
      <c r="A774" s="8" t="s">
        <v>1902</v>
      </c>
      <c r="B774" s="9" t="s">
        <v>1903</v>
      </c>
      <c r="C774" s="9" t="s">
        <v>102</v>
      </c>
      <c r="D774" s="9" t="s">
        <v>4</v>
      </c>
      <c r="E774" s="9" t="s">
        <v>4</v>
      </c>
      <c r="F774" s="9" t="s">
        <v>29</v>
      </c>
      <c r="G774" s="10">
        <v>1</v>
      </c>
      <c r="H774" s="11" t="str" cm="1">
        <f t="array" ref="H774">INDEX(_xlfn.TEXTSPLIT(טבלה1[[#This Row],[עמודה2]],","),1)</f>
        <v>London</v>
      </c>
      <c r="I774" s="12" t="str" cm="1">
        <f t="array" ref="I774">INDEX(_xlfn.TEXTSPLIT(טבלה1[[#This Row],[עמודה2]],","),2)</f>
        <v xml:space="preserve"> United Kingdom</v>
      </c>
      <c r="J774" s="16" t="str">
        <f>_xlfn.CONCAT(טבלה1[[#This Row],[AI_Companies]]," ",טבלה1[[#This Row],[עמודה1]])</f>
        <v>LabGenius https://www.labgeni.us/</v>
      </c>
      <c r="K774" s="12">
        <v>10</v>
      </c>
      <c r="L774" s="12" t="str">
        <f>IF(טבלה1[[#This Row],[עמודה53]]&gt;2000,"Yes","No")</f>
        <v>No</v>
      </c>
      <c r="M774" s="12">
        <v>49</v>
      </c>
      <c r="N774" s="12">
        <f>AVERAGE(טבלה1[[#This Row],[עמודה52]:[עמודה53]])</f>
        <v>29.5</v>
      </c>
      <c r="O774" s="12" t="str">
        <f>IF(טבלה1[[#This Row],[עמודה4]]="&lt; $25 / hr","0$ - $25 / hr",טבלה1[[#This Row],[עמודה4]])</f>
        <v>Undisclosed</v>
      </c>
      <c r="P774" s="12" t="str" cm="1">
        <f t="array" ref="P774">INDEX(_xlfn.TEXTSPLIT(טבלה1[[#This Row],[עמודה55]],"-"),1)</f>
        <v>Undisclosed</v>
      </c>
      <c r="Q774" s="21" t="e" cm="1">
        <f t="array" ref="Q774">INDEX(_xlfn.TEXTSPLIT(INDEX(_xlfn.TEXTSPLIT(טבלה1[[#This Row],[עמודה55]],"-"),2),"/"),1)</f>
        <v>#REF!</v>
      </c>
      <c r="R774" s="12" t="e">
        <f>AVERAGE(טבלה1[[#This Row],[עמודה59]:[עמודה60]])</f>
        <v>#VALUE!</v>
      </c>
      <c r="S774" s="3" t="e">
        <f>VALUE(SUBSTITUTE(טבלה1[[#This Row],[עמודה56]],"$",""))</f>
        <v>#VALUE!</v>
      </c>
      <c r="T774" s="3" t="e">
        <f>VALUE(SUBSTITUTE(טבלה1[[#This Row],[עמודה57]],"$",""))</f>
        <v>#REF!</v>
      </c>
      <c r="U774" s="3" t="e">
        <f>IF(טבלה1[[#This Row],[עמודה58]]&gt;30,"Yes","No")</f>
        <v>#VALUE!</v>
      </c>
    </row>
    <row r="775" spans="1:21" ht="13" x14ac:dyDescent="0.15">
      <c r="A775" s="8" t="s">
        <v>1904</v>
      </c>
      <c r="B775" s="9" t="s">
        <v>1905</v>
      </c>
      <c r="C775" s="9" t="s">
        <v>102</v>
      </c>
      <c r="D775" s="9" t="s">
        <v>4</v>
      </c>
      <c r="E775" s="9" t="s">
        <v>4</v>
      </c>
      <c r="F775" s="9" t="s">
        <v>29</v>
      </c>
      <c r="G775" s="10">
        <v>0.6</v>
      </c>
      <c r="H775" s="11" t="str" cm="1">
        <f t="array" ref="H775">INDEX(_xlfn.TEXTSPLIT(טבלה1[[#This Row],[עמודה2]],","),1)</f>
        <v>London</v>
      </c>
      <c r="I775" s="12" t="str" cm="1">
        <f t="array" ref="I775">INDEX(_xlfn.TEXTSPLIT(טבלה1[[#This Row],[עמודה2]],","),2)</f>
        <v xml:space="preserve"> United Kingdom</v>
      </c>
      <c r="J775" s="16" t="str">
        <f>_xlfn.CONCAT(טבלה1[[#This Row],[AI_Companies]]," ",טבלה1[[#This Row],[עמודה1]])</f>
        <v>ProFinda https://www.profinda.com/</v>
      </c>
      <c r="K775" s="12">
        <v>10</v>
      </c>
      <c r="L775" s="12" t="str">
        <f>IF(טבלה1[[#This Row],[עמודה53]]&gt;2000,"Yes","No")</f>
        <v>No</v>
      </c>
      <c r="M775" s="12">
        <v>49</v>
      </c>
      <c r="N775" s="12">
        <f>AVERAGE(טבלה1[[#This Row],[עמודה52]:[עמודה53]])</f>
        <v>29.5</v>
      </c>
      <c r="O775" s="12" t="str">
        <f>IF(טבלה1[[#This Row],[עמודה4]]="&lt; $25 / hr","0$ - $25 / hr",טבלה1[[#This Row],[עמודה4]])</f>
        <v>Undisclosed</v>
      </c>
      <c r="P775" s="12" t="str" cm="1">
        <f t="array" ref="P775">INDEX(_xlfn.TEXTSPLIT(טבלה1[[#This Row],[עמודה55]],"-"),1)</f>
        <v>Undisclosed</v>
      </c>
      <c r="Q775" s="21" t="e" cm="1">
        <f t="array" ref="Q775">INDEX(_xlfn.TEXTSPLIT(INDEX(_xlfn.TEXTSPLIT(טבלה1[[#This Row],[עמודה55]],"-"),2),"/"),1)</f>
        <v>#REF!</v>
      </c>
      <c r="R775" s="12" t="e">
        <f>AVERAGE(טבלה1[[#This Row],[עמודה59]:[עמודה60]])</f>
        <v>#VALUE!</v>
      </c>
      <c r="S775" s="3" t="e">
        <f>VALUE(SUBSTITUTE(טבלה1[[#This Row],[עמודה56]],"$",""))</f>
        <v>#VALUE!</v>
      </c>
      <c r="T775" s="3" t="e">
        <f>VALUE(SUBSTITUTE(טבלה1[[#This Row],[עמודה57]],"$",""))</f>
        <v>#REF!</v>
      </c>
      <c r="U775" s="3" t="e">
        <f>IF(טבלה1[[#This Row],[עמודה58]]&gt;30,"Yes","No")</f>
        <v>#VALUE!</v>
      </c>
    </row>
    <row r="776" spans="1:21" ht="13" x14ac:dyDescent="0.15">
      <c r="A776" s="8" t="s">
        <v>1906</v>
      </c>
      <c r="B776" s="9" t="s">
        <v>1907</v>
      </c>
      <c r="C776" s="9" t="s">
        <v>102</v>
      </c>
      <c r="D776" s="9" t="s">
        <v>4</v>
      </c>
      <c r="E776" s="9" t="s">
        <v>4</v>
      </c>
      <c r="F776" s="9" t="s">
        <v>10</v>
      </c>
      <c r="G776" s="10">
        <v>0.5</v>
      </c>
      <c r="H776" s="11" t="str" cm="1">
        <f t="array" ref="H776">INDEX(_xlfn.TEXTSPLIT(טבלה1[[#This Row],[עמודה2]],","),1)</f>
        <v>London</v>
      </c>
      <c r="I776" s="12" t="str" cm="1">
        <f t="array" ref="I776">INDEX(_xlfn.TEXTSPLIT(טבלה1[[#This Row],[עמודה2]],","),2)</f>
        <v xml:space="preserve"> United Kingdom</v>
      </c>
      <c r="J776" s="16" t="str">
        <f>_xlfn.CONCAT(טבלה1[[#This Row],[AI_Companies]]," ",טבלה1[[#This Row],[עמודה1]])</f>
        <v>DigitalCatapult https://www.digicatapult.org.uk/</v>
      </c>
      <c r="K776" s="12">
        <v>50</v>
      </c>
      <c r="L776" s="12" t="str">
        <f>IF(טבלה1[[#This Row],[עמודה53]]&gt;2000,"Yes","No")</f>
        <v>No</v>
      </c>
      <c r="M776" s="12">
        <v>249</v>
      </c>
      <c r="N776" s="12">
        <f>AVERAGE(טבלה1[[#This Row],[עמודה52]:[עמודה53]])</f>
        <v>149.5</v>
      </c>
      <c r="O776" s="12" t="str">
        <f>IF(טבלה1[[#This Row],[עמודה4]]="&lt; $25 / hr","0$ - $25 / hr",טבלה1[[#This Row],[עמודה4]])</f>
        <v>Undisclosed</v>
      </c>
      <c r="P776" s="12" t="str" cm="1">
        <f t="array" ref="P776">INDEX(_xlfn.TEXTSPLIT(טבלה1[[#This Row],[עמודה55]],"-"),1)</f>
        <v>Undisclosed</v>
      </c>
      <c r="Q776" s="21" t="e" cm="1">
        <f t="array" ref="Q776">INDEX(_xlfn.TEXTSPLIT(INDEX(_xlfn.TEXTSPLIT(טבלה1[[#This Row],[עמודה55]],"-"),2),"/"),1)</f>
        <v>#REF!</v>
      </c>
      <c r="R776" s="12" t="e">
        <f>AVERAGE(טבלה1[[#This Row],[עמודה59]:[עמודה60]])</f>
        <v>#VALUE!</v>
      </c>
      <c r="S776" s="3" t="e">
        <f>VALUE(SUBSTITUTE(טבלה1[[#This Row],[עמודה56]],"$",""))</f>
        <v>#VALUE!</v>
      </c>
      <c r="T776" s="3" t="e">
        <f>VALUE(SUBSTITUTE(טבלה1[[#This Row],[עמודה57]],"$",""))</f>
        <v>#REF!</v>
      </c>
      <c r="U776" s="3" t="e">
        <f>IF(טבלה1[[#This Row],[עמודה58]]&gt;30,"Yes","No")</f>
        <v>#VALUE!</v>
      </c>
    </row>
    <row r="777" spans="1:21" ht="13" x14ac:dyDescent="0.15">
      <c r="A777" s="8" t="s">
        <v>1908</v>
      </c>
      <c r="B777" s="9" t="s">
        <v>1909</v>
      </c>
      <c r="C777" s="9" t="s">
        <v>44</v>
      </c>
      <c r="D777" s="9" t="s">
        <v>4</v>
      </c>
      <c r="E777" s="9" t="s">
        <v>4</v>
      </c>
      <c r="F777" s="9" t="s">
        <v>29</v>
      </c>
      <c r="G777" s="10">
        <v>0.6</v>
      </c>
      <c r="H777" s="11" t="str" cm="1">
        <f t="array" ref="H777">INDEX(_xlfn.TEXTSPLIT(טבלה1[[#This Row],[עמודה2]],","),1)</f>
        <v>Charlotte</v>
      </c>
      <c r="I777" s="12" t="str" cm="1">
        <f t="array" ref="I777">INDEX(_xlfn.TEXTSPLIT(טבלה1[[#This Row],[עמודה2]],","),2)</f>
        <v xml:space="preserve"> NC</v>
      </c>
      <c r="J777" s="16" t="str">
        <f>_xlfn.CONCAT(טבלה1[[#This Row],[AI_Companies]]," ",טבלה1[[#This Row],[עמודה1]])</f>
        <v>Stratifyd https://www.stratifyd.com/</v>
      </c>
      <c r="K777" s="12">
        <v>10</v>
      </c>
      <c r="L777" s="12" t="str">
        <f>IF(טבלה1[[#This Row],[עמודה53]]&gt;2000,"Yes","No")</f>
        <v>No</v>
      </c>
      <c r="M777" s="12">
        <v>49</v>
      </c>
      <c r="N777" s="12">
        <f>AVERAGE(טבלה1[[#This Row],[עמודה52]:[עמודה53]])</f>
        <v>29.5</v>
      </c>
      <c r="O777" s="12" t="str">
        <f>IF(טבלה1[[#This Row],[עמודה4]]="&lt; $25 / hr","0$ - $25 / hr",טבלה1[[#This Row],[עמודה4]])</f>
        <v>Undisclosed</v>
      </c>
      <c r="P777" s="12" t="str" cm="1">
        <f t="array" ref="P777">INDEX(_xlfn.TEXTSPLIT(טבלה1[[#This Row],[עמודה55]],"-"),1)</f>
        <v>Undisclosed</v>
      </c>
      <c r="Q777" s="21" t="e" cm="1">
        <f t="array" ref="Q777">INDEX(_xlfn.TEXTSPLIT(INDEX(_xlfn.TEXTSPLIT(טבלה1[[#This Row],[עמודה55]],"-"),2),"/"),1)</f>
        <v>#REF!</v>
      </c>
      <c r="R777" s="12" t="e">
        <f>AVERAGE(טבלה1[[#This Row],[עמודה59]:[עמודה60]])</f>
        <v>#VALUE!</v>
      </c>
      <c r="S777" s="3" t="e">
        <f>VALUE(SUBSTITUTE(טבלה1[[#This Row],[עמודה56]],"$",""))</f>
        <v>#VALUE!</v>
      </c>
      <c r="T777" s="3" t="e">
        <f>VALUE(SUBSTITUTE(טבלה1[[#This Row],[עמודה57]],"$",""))</f>
        <v>#REF!</v>
      </c>
      <c r="U777" s="3" t="e">
        <f>IF(טבלה1[[#This Row],[עמודה58]]&gt;30,"Yes","No")</f>
        <v>#VALUE!</v>
      </c>
    </row>
    <row r="778" spans="1:21" ht="13" x14ac:dyDescent="0.15">
      <c r="A778" s="8" t="s">
        <v>1910</v>
      </c>
      <c r="B778" s="9" t="s">
        <v>1911</v>
      </c>
      <c r="C778" s="9" t="s">
        <v>180</v>
      </c>
      <c r="D778" s="9" t="s">
        <v>4</v>
      </c>
      <c r="E778" s="9" t="s">
        <v>4</v>
      </c>
      <c r="F778" s="9" t="s">
        <v>29</v>
      </c>
      <c r="G778" s="10">
        <v>1</v>
      </c>
      <c r="H778" s="11" t="str" cm="1">
        <f t="array" ref="H778">INDEX(_xlfn.TEXTSPLIT(טבלה1[[#This Row],[עמודה2]],","),1)</f>
        <v>Atlanta</v>
      </c>
      <c r="I778" s="12" t="str" cm="1">
        <f t="array" ref="I778">INDEX(_xlfn.TEXTSPLIT(טבלה1[[#This Row],[עמודה2]],","),2)</f>
        <v xml:space="preserve"> GA</v>
      </c>
      <c r="J778" s="16" t="str">
        <f>_xlfn.CONCAT(טבלה1[[#This Row],[AI_Companies]]," ",טבלה1[[#This Row],[עמודה1]])</f>
        <v>LucenaResearch,Inc. https://lucenaresearch.com/</v>
      </c>
      <c r="K778" s="12">
        <v>10</v>
      </c>
      <c r="L778" s="12" t="str">
        <f>IF(טבלה1[[#This Row],[עמודה53]]&gt;2000,"Yes","No")</f>
        <v>No</v>
      </c>
      <c r="M778" s="12">
        <v>49</v>
      </c>
      <c r="N778" s="12">
        <f>AVERAGE(טבלה1[[#This Row],[עמודה52]:[עמודה53]])</f>
        <v>29.5</v>
      </c>
      <c r="O778" s="12" t="str">
        <f>IF(טבלה1[[#This Row],[עמודה4]]="&lt; $25 / hr","0$ - $25 / hr",טבלה1[[#This Row],[עמודה4]])</f>
        <v>Undisclosed</v>
      </c>
      <c r="P778" s="12" t="str" cm="1">
        <f t="array" ref="P778">INDEX(_xlfn.TEXTSPLIT(טבלה1[[#This Row],[עמודה55]],"-"),1)</f>
        <v>Undisclosed</v>
      </c>
      <c r="Q778" s="21" t="e" cm="1">
        <f t="array" ref="Q778">INDEX(_xlfn.TEXTSPLIT(INDEX(_xlfn.TEXTSPLIT(טבלה1[[#This Row],[עמודה55]],"-"),2),"/"),1)</f>
        <v>#REF!</v>
      </c>
      <c r="R778" s="12" t="e">
        <f>AVERAGE(טבלה1[[#This Row],[עמודה59]:[עמודה60]])</f>
        <v>#VALUE!</v>
      </c>
      <c r="S778" s="3" t="e">
        <f>VALUE(SUBSTITUTE(טבלה1[[#This Row],[עמודה56]],"$",""))</f>
        <v>#VALUE!</v>
      </c>
      <c r="T778" s="3" t="e">
        <f>VALUE(SUBSTITUTE(טבלה1[[#This Row],[עמודה57]],"$",""))</f>
        <v>#REF!</v>
      </c>
      <c r="U778" s="3" t="e">
        <f>IF(טבלה1[[#This Row],[עמודה58]]&gt;30,"Yes","No")</f>
        <v>#VALUE!</v>
      </c>
    </row>
    <row r="779" spans="1:21" ht="13" x14ac:dyDescent="0.15">
      <c r="A779" s="8" t="s">
        <v>1912</v>
      </c>
      <c r="B779" s="9" t="s">
        <v>1913</v>
      </c>
      <c r="C779" s="9" t="s">
        <v>102</v>
      </c>
      <c r="D779" s="9" t="s">
        <v>4</v>
      </c>
      <c r="E779" s="9" t="s">
        <v>4</v>
      </c>
      <c r="F779" s="9" t="s">
        <v>560</v>
      </c>
      <c r="G779" s="10">
        <v>1</v>
      </c>
      <c r="H779" s="11" t="str" cm="1">
        <f t="array" ref="H779">INDEX(_xlfn.TEXTSPLIT(טבלה1[[#This Row],[עמודה2]],","),1)</f>
        <v>London</v>
      </c>
      <c r="I779" s="12" t="str" cm="1">
        <f t="array" ref="I779">INDEX(_xlfn.TEXTSPLIT(טבלה1[[#This Row],[עמודה2]],","),2)</f>
        <v xml:space="preserve"> United Kingdom</v>
      </c>
      <c r="J779" s="16" t="str">
        <f>_xlfn.CONCAT(טבלה1[[#This Row],[AI_Companies]]," ",טבלה1[[#This Row],[עמודה1]])</f>
        <v>AppliedAILtd http://applied.ai/</v>
      </c>
      <c r="K779" s="12" t="s">
        <v>560</v>
      </c>
      <c r="L779" s="12" t="str">
        <f>IF(טבלה1[[#This Row],[עמודה53]]&gt;2000,"Yes","No")</f>
        <v>No</v>
      </c>
      <c r="M779" s="12"/>
      <c r="N779" s="12" t="e">
        <f>AVERAGE(טבלה1[[#This Row],[עמודה52]:[עמודה53]])</f>
        <v>#DIV/0!</v>
      </c>
      <c r="O779" s="12" t="str">
        <f>IF(טבלה1[[#This Row],[עמודה4]]="&lt; $25 / hr","0$ - $25 / hr",טבלה1[[#This Row],[עמודה4]])</f>
        <v>Undisclosed</v>
      </c>
      <c r="P779" s="12" t="str" cm="1">
        <f t="array" ref="P779">INDEX(_xlfn.TEXTSPLIT(טבלה1[[#This Row],[עמודה55]],"-"),1)</f>
        <v>Undisclosed</v>
      </c>
      <c r="Q779" s="21" t="e" cm="1">
        <f t="array" ref="Q779">INDEX(_xlfn.TEXTSPLIT(INDEX(_xlfn.TEXTSPLIT(טבלה1[[#This Row],[עמודה55]],"-"),2),"/"),1)</f>
        <v>#REF!</v>
      </c>
      <c r="R779" s="12" t="e">
        <f>AVERAGE(טבלה1[[#This Row],[עמודה59]:[עמודה60]])</f>
        <v>#VALUE!</v>
      </c>
      <c r="S779" s="3" t="e">
        <f>VALUE(SUBSTITUTE(טבלה1[[#This Row],[עמודה56]],"$",""))</f>
        <v>#VALUE!</v>
      </c>
      <c r="T779" s="3" t="e">
        <f>VALUE(SUBSTITUTE(טבלה1[[#This Row],[עמודה57]],"$",""))</f>
        <v>#REF!</v>
      </c>
      <c r="U779" s="3" t="e">
        <f>IF(טבלה1[[#This Row],[עמודה58]]&gt;30,"Yes","No")</f>
        <v>#VALUE!</v>
      </c>
    </row>
    <row r="780" spans="1:21" ht="13" x14ac:dyDescent="0.15">
      <c r="A780" s="8" t="s">
        <v>1914</v>
      </c>
      <c r="B780" s="9" t="s">
        <v>1915</v>
      </c>
      <c r="C780" s="9" t="s">
        <v>102</v>
      </c>
      <c r="D780" s="9" t="s">
        <v>4</v>
      </c>
      <c r="E780" s="9" t="s">
        <v>4</v>
      </c>
      <c r="F780" s="9" t="s">
        <v>117</v>
      </c>
      <c r="G780" s="10">
        <v>1</v>
      </c>
      <c r="H780" s="11" t="str" cm="1">
        <f t="array" ref="H780">INDEX(_xlfn.TEXTSPLIT(טבלה1[[#This Row],[עמודה2]],","),1)</f>
        <v>London</v>
      </c>
      <c r="I780" s="12" t="str" cm="1">
        <f t="array" ref="I780">INDEX(_xlfn.TEXTSPLIT(טבלה1[[#This Row],[עמודה2]],","),2)</f>
        <v xml:space="preserve"> United Kingdom</v>
      </c>
      <c r="J780" s="16" t="str">
        <f>_xlfn.CONCAT(טבלה1[[#This Row],[AI_Companies]]," ",טבלה1[[#This Row],[עמודה1]])</f>
        <v>AiBuild http://ai-build.com/</v>
      </c>
      <c r="K780" s="12">
        <v>2</v>
      </c>
      <c r="L780" s="12" t="str">
        <f>IF(טבלה1[[#This Row],[עמודה53]]&gt;2000,"Yes","No")</f>
        <v>No</v>
      </c>
      <c r="M780" s="12">
        <v>9</v>
      </c>
      <c r="N780" s="12">
        <f>AVERAGE(טבלה1[[#This Row],[עמודה52]:[עמודה53]])</f>
        <v>5.5</v>
      </c>
      <c r="O780" s="12" t="str">
        <f>IF(טבלה1[[#This Row],[עמודה4]]="&lt; $25 / hr","0$ - $25 / hr",טבלה1[[#This Row],[עמודה4]])</f>
        <v>Undisclosed</v>
      </c>
      <c r="P780" s="12" t="str" cm="1">
        <f t="array" ref="P780">INDEX(_xlfn.TEXTSPLIT(טבלה1[[#This Row],[עמודה55]],"-"),1)</f>
        <v>Undisclosed</v>
      </c>
      <c r="Q780" s="21" t="e" cm="1">
        <f t="array" ref="Q780">INDEX(_xlfn.TEXTSPLIT(INDEX(_xlfn.TEXTSPLIT(טבלה1[[#This Row],[עמודה55]],"-"),2),"/"),1)</f>
        <v>#REF!</v>
      </c>
      <c r="R780" s="12" t="e">
        <f>AVERAGE(טבלה1[[#This Row],[עמודה59]:[עמודה60]])</f>
        <v>#VALUE!</v>
      </c>
      <c r="S780" s="3" t="e">
        <f>VALUE(SUBSTITUTE(טבלה1[[#This Row],[עמודה56]],"$",""))</f>
        <v>#VALUE!</v>
      </c>
      <c r="T780" s="3" t="e">
        <f>VALUE(SUBSTITUTE(טבלה1[[#This Row],[עמודה57]],"$",""))</f>
        <v>#REF!</v>
      </c>
      <c r="U780" s="3" t="e">
        <f>IF(טבלה1[[#This Row],[עמודה58]]&gt;30,"Yes","No")</f>
        <v>#VALUE!</v>
      </c>
    </row>
    <row r="781" spans="1:21" ht="13" x14ac:dyDescent="0.15">
      <c r="A781" s="8" t="s">
        <v>1916</v>
      </c>
      <c r="B781" s="9" t="s">
        <v>1917</v>
      </c>
      <c r="C781" s="9" t="s">
        <v>102</v>
      </c>
      <c r="D781" s="9" t="s">
        <v>4</v>
      </c>
      <c r="E781" s="9" t="s">
        <v>4</v>
      </c>
      <c r="F781" s="9" t="s">
        <v>29</v>
      </c>
      <c r="G781" s="10">
        <v>1</v>
      </c>
      <c r="H781" s="11" t="str" cm="1">
        <f t="array" ref="H781">INDEX(_xlfn.TEXTSPLIT(טבלה1[[#This Row],[עמודה2]],","),1)</f>
        <v>London</v>
      </c>
      <c r="I781" s="12" t="str" cm="1">
        <f t="array" ref="I781">INDEX(_xlfn.TEXTSPLIT(טבלה1[[#This Row],[עמודה2]],","),2)</f>
        <v xml:space="preserve"> United Kingdom</v>
      </c>
      <c r="J781" s="16" t="str">
        <f>_xlfn.CONCAT(טבלה1[[#This Row],[AI_Companies]]," ",טבלה1[[#This Row],[עמודה1]])</f>
        <v>TheBotPlatform https://thebotplatform.com/</v>
      </c>
      <c r="K781" s="12">
        <v>10</v>
      </c>
      <c r="L781" s="12" t="str">
        <f>IF(טבלה1[[#This Row],[עמודה53]]&gt;2000,"Yes","No")</f>
        <v>No</v>
      </c>
      <c r="M781" s="12">
        <v>49</v>
      </c>
      <c r="N781" s="12">
        <f>AVERAGE(טבלה1[[#This Row],[עמודה52]:[עמודה53]])</f>
        <v>29.5</v>
      </c>
      <c r="O781" s="12" t="str">
        <f>IF(טבלה1[[#This Row],[עמודה4]]="&lt; $25 / hr","0$ - $25 / hr",טבלה1[[#This Row],[עמודה4]])</f>
        <v>Undisclosed</v>
      </c>
      <c r="P781" s="12" t="str" cm="1">
        <f t="array" ref="P781">INDEX(_xlfn.TEXTSPLIT(טבלה1[[#This Row],[עמודה55]],"-"),1)</f>
        <v>Undisclosed</v>
      </c>
      <c r="Q781" s="21" t="e" cm="1">
        <f t="array" ref="Q781">INDEX(_xlfn.TEXTSPLIT(INDEX(_xlfn.TEXTSPLIT(טבלה1[[#This Row],[עמודה55]],"-"),2),"/"),1)</f>
        <v>#REF!</v>
      </c>
      <c r="R781" s="12" t="e">
        <f>AVERAGE(טבלה1[[#This Row],[עמודה59]:[עמודה60]])</f>
        <v>#VALUE!</v>
      </c>
      <c r="S781" s="3" t="e">
        <f>VALUE(SUBSTITUTE(טבלה1[[#This Row],[עמודה56]],"$",""))</f>
        <v>#VALUE!</v>
      </c>
      <c r="T781" s="3" t="e">
        <f>VALUE(SUBSTITUTE(טבלה1[[#This Row],[עמודה57]],"$",""))</f>
        <v>#REF!</v>
      </c>
      <c r="U781" s="3" t="e">
        <f>IF(טבלה1[[#This Row],[עמודה58]]&gt;30,"Yes","No")</f>
        <v>#VALUE!</v>
      </c>
    </row>
    <row r="782" spans="1:21" ht="13" x14ac:dyDescent="0.15">
      <c r="A782" s="8" t="s">
        <v>1918</v>
      </c>
      <c r="B782" s="9" t="s">
        <v>1919</v>
      </c>
      <c r="C782" s="9" t="s">
        <v>102</v>
      </c>
      <c r="D782" s="9" t="s">
        <v>4</v>
      </c>
      <c r="E782" s="9" t="s">
        <v>4</v>
      </c>
      <c r="F782" s="9" t="s">
        <v>29</v>
      </c>
      <c r="G782" s="10">
        <v>1</v>
      </c>
      <c r="H782" s="11" t="str" cm="1">
        <f t="array" ref="H782">INDEX(_xlfn.TEXTSPLIT(טבלה1[[#This Row],[עמודה2]],","),1)</f>
        <v>London</v>
      </c>
      <c r="I782" s="12" t="str" cm="1">
        <f t="array" ref="I782">INDEX(_xlfn.TEXTSPLIT(טבלה1[[#This Row],[עמודה2]],","),2)</f>
        <v xml:space="preserve"> United Kingdom</v>
      </c>
      <c r="J782" s="16" t="str">
        <f>_xlfn.CONCAT(טבלה1[[#This Row],[AI_Companies]]," ",טבלה1[[#This Row],[עמודה1]])</f>
        <v>EmotechLTD https://heyolly.com/</v>
      </c>
      <c r="K782" s="12">
        <v>10</v>
      </c>
      <c r="L782" s="12" t="str">
        <f>IF(טבלה1[[#This Row],[עמודה53]]&gt;2000,"Yes","No")</f>
        <v>No</v>
      </c>
      <c r="M782" s="12">
        <v>49</v>
      </c>
      <c r="N782" s="12">
        <f>AVERAGE(טבלה1[[#This Row],[עמודה52]:[עמודה53]])</f>
        <v>29.5</v>
      </c>
      <c r="O782" s="12" t="str">
        <f>IF(טבלה1[[#This Row],[עמודה4]]="&lt; $25 / hr","0$ - $25 / hr",טבלה1[[#This Row],[עמודה4]])</f>
        <v>Undisclosed</v>
      </c>
      <c r="P782" s="12" t="str" cm="1">
        <f t="array" ref="P782">INDEX(_xlfn.TEXTSPLIT(טבלה1[[#This Row],[עמודה55]],"-"),1)</f>
        <v>Undisclosed</v>
      </c>
      <c r="Q782" s="21" t="e" cm="1">
        <f t="array" ref="Q782">INDEX(_xlfn.TEXTSPLIT(INDEX(_xlfn.TEXTSPLIT(טבלה1[[#This Row],[עמודה55]],"-"),2),"/"),1)</f>
        <v>#REF!</v>
      </c>
      <c r="R782" s="12" t="e">
        <f>AVERAGE(טבלה1[[#This Row],[עמודה59]:[עמודה60]])</f>
        <v>#VALUE!</v>
      </c>
      <c r="S782" s="3" t="e">
        <f>VALUE(SUBSTITUTE(טבלה1[[#This Row],[עמודה56]],"$",""))</f>
        <v>#VALUE!</v>
      </c>
      <c r="T782" s="3" t="e">
        <f>VALUE(SUBSTITUTE(טבלה1[[#This Row],[עמודה57]],"$",""))</f>
        <v>#REF!</v>
      </c>
      <c r="U782" s="3" t="e">
        <f>IF(טבלה1[[#This Row],[עמודה58]]&gt;30,"Yes","No")</f>
        <v>#VALUE!</v>
      </c>
    </row>
    <row r="783" spans="1:21" ht="13" x14ac:dyDescent="0.15">
      <c r="A783" s="8" t="s">
        <v>1920</v>
      </c>
      <c r="B783" s="9" t="s">
        <v>1921</v>
      </c>
      <c r="C783" s="9" t="s">
        <v>1645</v>
      </c>
      <c r="D783" s="9" t="s">
        <v>4</v>
      </c>
      <c r="E783" s="9" t="s">
        <v>4</v>
      </c>
      <c r="F783" s="9" t="s">
        <v>117</v>
      </c>
      <c r="G783" s="10">
        <v>1</v>
      </c>
      <c r="H783" s="11" t="str" cm="1">
        <f t="array" ref="H783">INDEX(_xlfn.TEXTSPLIT(טבלה1[[#This Row],[עמודה2]],","),1)</f>
        <v>Bristol</v>
      </c>
      <c r="I783" s="12" t="str" cm="1">
        <f t="array" ref="I783">INDEX(_xlfn.TEXTSPLIT(טבלה1[[#This Row],[עמודה2]],","),2)</f>
        <v xml:space="preserve"> United Kingdom</v>
      </c>
      <c r="J783" s="16" t="str">
        <f>_xlfn.CONCAT(טבלה1[[#This Row],[AI_Companies]]," ",טבלה1[[#This Row],[עמודה1]])</f>
        <v>PerceptualRobotics https://www.perceptual-robotics.com/</v>
      </c>
      <c r="K783" s="12">
        <v>2</v>
      </c>
      <c r="L783" s="12" t="str">
        <f>IF(טבלה1[[#This Row],[עמודה53]]&gt;2000,"Yes","No")</f>
        <v>No</v>
      </c>
      <c r="M783" s="12">
        <v>9</v>
      </c>
      <c r="N783" s="12">
        <f>AVERAGE(טבלה1[[#This Row],[עמודה52]:[עמודה53]])</f>
        <v>5.5</v>
      </c>
      <c r="O783" s="12" t="str">
        <f>IF(טבלה1[[#This Row],[עמודה4]]="&lt; $25 / hr","0$ - $25 / hr",טבלה1[[#This Row],[עמודה4]])</f>
        <v>Undisclosed</v>
      </c>
      <c r="P783" s="12" t="str" cm="1">
        <f t="array" ref="P783">INDEX(_xlfn.TEXTSPLIT(טבלה1[[#This Row],[עמודה55]],"-"),1)</f>
        <v>Undisclosed</v>
      </c>
      <c r="Q783" s="21" t="e" cm="1">
        <f t="array" ref="Q783">INDEX(_xlfn.TEXTSPLIT(INDEX(_xlfn.TEXTSPLIT(טבלה1[[#This Row],[עמודה55]],"-"),2),"/"),1)</f>
        <v>#REF!</v>
      </c>
      <c r="R783" s="12" t="e">
        <f>AVERAGE(טבלה1[[#This Row],[עמודה59]:[עמודה60]])</f>
        <v>#VALUE!</v>
      </c>
      <c r="S783" s="3" t="e">
        <f>VALUE(SUBSTITUTE(טבלה1[[#This Row],[עמודה56]],"$",""))</f>
        <v>#VALUE!</v>
      </c>
      <c r="T783" s="3" t="e">
        <f>VALUE(SUBSTITUTE(טבלה1[[#This Row],[עמודה57]],"$",""))</f>
        <v>#REF!</v>
      </c>
      <c r="U783" s="3" t="e">
        <f>IF(טבלה1[[#This Row],[עמודה58]]&gt;30,"Yes","No")</f>
        <v>#VALUE!</v>
      </c>
    </row>
    <row r="784" spans="1:21" ht="13" x14ac:dyDescent="0.15">
      <c r="A784" s="8" t="s">
        <v>1922</v>
      </c>
      <c r="B784" s="9" t="s">
        <v>1923</v>
      </c>
      <c r="C784" s="9" t="s">
        <v>1924</v>
      </c>
      <c r="D784" s="9" t="s">
        <v>4</v>
      </c>
      <c r="E784" s="9" t="s">
        <v>4</v>
      </c>
      <c r="F784" s="9" t="s">
        <v>29</v>
      </c>
      <c r="G784" s="10">
        <v>1</v>
      </c>
      <c r="H784" s="11" t="str" cm="1">
        <f t="array" ref="H784">INDEX(_xlfn.TEXTSPLIT(טבלה1[[#This Row],[עמודה2]],","),1)</f>
        <v>Liverpool</v>
      </c>
      <c r="I784" s="12" t="str" cm="1">
        <f t="array" ref="I784">INDEX(_xlfn.TEXTSPLIT(טבלה1[[#This Row],[עמודה2]],","),2)</f>
        <v xml:space="preserve"> United Kingdom</v>
      </c>
      <c r="J784" s="16" t="str">
        <f>_xlfn.CONCAT(טבלה1[[#This Row],[AI_Companies]]," ",טבלה1[[#This Row],[עמודה1]])</f>
        <v>CNCRoboticsLtd http://www.cncrobotics.co.uk/</v>
      </c>
      <c r="K784" s="12">
        <v>10</v>
      </c>
      <c r="L784" s="12" t="str">
        <f>IF(טבלה1[[#This Row],[עמודה53]]&gt;2000,"Yes","No")</f>
        <v>No</v>
      </c>
      <c r="M784" s="12">
        <v>49</v>
      </c>
      <c r="N784" s="12">
        <f>AVERAGE(טבלה1[[#This Row],[עמודה52]:[עמודה53]])</f>
        <v>29.5</v>
      </c>
      <c r="O784" s="12" t="str">
        <f>IF(טבלה1[[#This Row],[עמודה4]]="&lt; $25 / hr","0$ - $25 / hr",טבלה1[[#This Row],[עמודה4]])</f>
        <v>Undisclosed</v>
      </c>
      <c r="P784" s="12" t="str" cm="1">
        <f t="array" ref="P784">INDEX(_xlfn.TEXTSPLIT(טבלה1[[#This Row],[עמודה55]],"-"),1)</f>
        <v>Undisclosed</v>
      </c>
      <c r="Q784" s="21" t="e" cm="1">
        <f t="array" ref="Q784">INDEX(_xlfn.TEXTSPLIT(INDEX(_xlfn.TEXTSPLIT(טבלה1[[#This Row],[עמודה55]],"-"),2),"/"),1)</f>
        <v>#REF!</v>
      </c>
      <c r="R784" s="12" t="e">
        <f>AVERAGE(טבלה1[[#This Row],[עמודה59]:[עמודה60]])</f>
        <v>#VALUE!</v>
      </c>
      <c r="S784" s="3" t="e">
        <f>VALUE(SUBSTITUTE(טבלה1[[#This Row],[עמודה56]],"$",""))</f>
        <v>#VALUE!</v>
      </c>
      <c r="T784" s="3" t="e">
        <f>VALUE(SUBSTITUTE(טבלה1[[#This Row],[עמודה57]],"$",""))</f>
        <v>#REF!</v>
      </c>
      <c r="U784" s="3" t="e">
        <f>IF(טבלה1[[#This Row],[עמודה58]]&gt;30,"Yes","No")</f>
        <v>#VALUE!</v>
      </c>
    </row>
    <row r="785" spans="1:21" ht="13" x14ac:dyDescent="0.15">
      <c r="A785" s="8" t="s">
        <v>1925</v>
      </c>
      <c r="B785" s="9" t="s">
        <v>1926</v>
      </c>
      <c r="C785" s="9" t="s">
        <v>1927</v>
      </c>
      <c r="D785" s="9" t="s">
        <v>4</v>
      </c>
      <c r="E785" s="9" t="s">
        <v>4</v>
      </c>
      <c r="F785" s="9" t="s">
        <v>117</v>
      </c>
      <c r="G785" s="10">
        <v>1</v>
      </c>
      <c r="H785" s="11" t="str" cm="1">
        <f t="array" ref="H785">INDEX(_xlfn.TEXTSPLIT(טבלה1[[#This Row],[עמודה2]],","),1)</f>
        <v>Welwyn Garden City</v>
      </c>
      <c r="I785" s="12" t="str" cm="1">
        <f t="array" ref="I785">INDEX(_xlfn.TEXTSPLIT(טבלה1[[#This Row],[עמודה2]],","),2)</f>
        <v xml:space="preserve"> United Kingdom</v>
      </c>
      <c r="J785" s="16" t="str">
        <f>_xlfn.CONCAT(טבלה1[[#This Row],[AI_Companies]]," ",טבלה1[[#This Row],[עמודה1]])</f>
        <v>TMRobotics https://www.tmrobotics.com/</v>
      </c>
      <c r="K785" s="12">
        <v>2</v>
      </c>
      <c r="L785" s="12" t="str">
        <f>IF(טבלה1[[#This Row],[עמודה53]]&gt;2000,"Yes","No")</f>
        <v>No</v>
      </c>
      <c r="M785" s="12">
        <v>9</v>
      </c>
      <c r="N785" s="12">
        <f>AVERAGE(טבלה1[[#This Row],[עמודה52]:[עמודה53]])</f>
        <v>5.5</v>
      </c>
      <c r="O785" s="12" t="str">
        <f>IF(טבלה1[[#This Row],[עמודה4]]="&lt; $25 / hr","0$ - $25 / hr",טבלה1[[#This Row],[עמודה4]])</f>
        <v>Undisclosed</v>
      </c>
      <c r="P785" s="12" t="str" cm="1">
        <f t="array" ref="P785">INDEX(_xlfn.TEXTSPLIT(טבלה1[[#This Row],[עמודה55]],"-"),1)</f>
        <v>Undisclosed</v>
      </c>
      <c r="Q785" s="21" t="e" cm="1">
        <f t="array" ref="Q785">INDEX(_xlfn.TEXTSPLIT(INDEX(_xlfn.TEXTSPLIT(טבלה1[[#This Row],[עמודה55]],"-"),2),"/"),1)</f>
        <v>#REF!</v>
      </c>
      <c r="R785" s="12" t="e">
        <f>AVERAGE(טבלה1[[#This Row],[עמודה59]:[עמודה60]])</f>
        <v>#VALUE!</v>
      </c>
      <c r="S785" s="3" t="e">
        <f>VALUE(SUBSTITUTE(טבלה1[[#This Row],[עמודה56]],"$",""))</f>
        <v>#VALUE!</v>
      </c>
      <c r="T785" s="3" t="e">
        <f>VALUE(SUBSTITUTE(טבלה1[[#This Row],[עמודה57]],"$",""))</f>
        <v>#REF!</v>
      </c>
      <c r="U785" s="3" t="e">
        <f>IF(טבלה1[[#This Row],[עמודה58]]&gt;30,"Yes","No")</f>
        <v>#VALUE!</v>
      </c>
    </row>
    <row r="786" spans="1:21" ht="13" x14ac:dyDescent="0.15">
      <c r="A786" s="8" t="s">
        <v>1928</v>
      </c>
      <c r="B786" s="9" t="s">
        <v>1929</v>
      </c>
      <c r="C786" s="9" t="s">
        <v>1930</v>
      </c>
      <c r="D786" s="9" t="s">
        <v>4</v>
      </c>
      <c r="E786" s="9" t="s">
        <v>4</v>
      </c>
      <c r="F786" s="9" t="s">
        <v>117</v>
      </c>
      <c r="G786" s="10">
        <v>1</v>
      </c>
      <c r="H786" s="11" t="str" cm="1">
        <f t="array" ref="H786">INDEX(_xlfn.TEXTSPLIT(טבלה1[[#This Row],[עמודה2]],","),1)</f>
        <v>Adelaide</v>
      </c>
      <c r="I786" s="12" t="str" cm="1">
        <f t="array" ref="I786">INDEX(_xlfn.TEXTSPLIT(טבלה1[[#This Row],[עמודה2]],","),2)</f>
        <v xml:space="preserve"> Australia</v>
      </c>
      <c r="J786" s="16" t="str">
        <f>_xlfn.CONCAT(טבלה1[[#This Row],[AI_Companies]]," ",טבלה1[[#This Row],[עמודה1]])</f>
        <v>Presagen https://www.presagen.com/</v>
      </c>
      <c r="K786" s="12">
        <v>2</v>
      </c>
      <c r="L786" s="12" t="str">
        <f>IF(טבלה1[[#This Row],[עמודה53]]&gt;2000,"Yes","No")</f>
        <v>No</v>
      </c>
      <c r="M786" s="12">
        <v>9</v>
      </c>
      <c r="N786" s="12">
        <f>AVERAGE(טבלה1[[#This Row],[עמודה52]:[עמודה53]])</f>
        <v>5.5</v>
      </c>
      <c r="O786" s="12" t="str">
        <f>IF(טבלה1[[#This Row],[עמודה4]]="&lt; $25 / hr","0$ - $25 / hr",טבלה1[[#This Row],[עמודה4]])</f>
        <v>Undisclosed</v>
      </c>
      <c r="P786" s="12" t="str" cm="1">
        <f t="array" ref="P786">INDEX(_xlfn.TEXTSPLIT(טבלה1[[#This Row],[עמודה55]],"-"),1)</f>
        <v>Undisclosed</v>
      </c>
      <c r="Q786" s="21" t="e" cm="1">
        <f t="array" ref="Q786">INDEX(_xlfn.TEXTSPLIT(INDEX(_xlfn.TEXTSPLIT(טבלה1[[#This Row],[עמודה55]],"-"),2),"/"),1)</f>
        <v>#REF!</v>
      </c>
      <c r="R786" s="12" t="e">
        <f>AVERAGE(טבלה1[[#This Row],[עמודה59]:[עמודה60]])</f>
        <v>#VALUE!</v>
      </c>
      <c r="S786" s="3" t="e">
        <f>VALUE(SUBSTITUTE(טבלה1[[#This Row],[עמודה56]],"$",""))</f>
        <v>#VALUE!</v>
      </c>
      <c r="T786" s="3" t="e">
        <f>VALUE(SUBSTITUTE(טבלה1[[#This Row],[עמודה57]],"$",""))</f>
        <v>#REF!</v>
      </c>
      <c r="U786" s="3" t="e">
        <f>IF(טבלה1[[#This Row],[עמודה58]]&gt;30,"Yes","No")</f>
        <v>#VALUE!</v>
      </c>
    </row>
    <row r="787" spans="1:21" ht="13" x14ac:dyDescent="0.15">
      <c r="A787" s="8" t="s">
        <v>1931</v>
      </c>
      <c r="B787" s="9" t="s">
        <v>1932</v>
      </c>
      <c r="C787" s="9" t="s">
        <v>1933</v>
      </c>
      <c r="D787" s="9" t="s">
        <v>4</v>
      </c>
      <c r="E787" s="9" t="s">
        <v>4</v>
      </c>
      <c r="F787" s="9" t="s">
        <v>117</v>
      </c>
      <c r="G787" s="10">
        <v>1</v>
      </c>
      <c r="H787" s="11" t="str" cm="1">
        <f t="array" ref="H787">INDEX(_xlfn.TEXTSPLIT(טבלה1[[#This Row],[עמודה2]],","),1)</f>
        <v>Surry Hills</v>
      </c>
      <c r="I787" s="12" t="str" cm="1">
        <f t="array" ref="I787">INDEX(_xlfn.TEXTSPLIT(טבלה1[[#This Row],[עמודה2]],","),2)</f>
        <v xml:space="preserve"> Australia</v>
      </c>
      <c r="J787" s="16" t="str">
        <f>_xlfn.CONCAT(טבלה1[[#This Row],[AI_Companies]]," ",טבלה1[[#This Row],[עמודה1]])</f>
        <v>Ambiata https://ambiata.com</v>
      </c>
      <c r="K787" s="12">
        <v>2</v>
      </c>
      <c r="L787" s="12" t="str">
        <f>IF(טבלה1[[#This Row],[עמודה53]]&gt;2000,"Yes","No")</f>
        <v>No</v>
      </c>
      <c r="M787" s="12">
        <v>9</v>
      </c>
      <c r="N787" s="12">
        <f>AVERAGE(טבלה1[[#This Row],[עמודה52]:[עמודה53]])</f>
        <v>5.5</v>
      </c>
      <c r="O787" s="12" t="str">
        <f>IF(טבלה1[[#This Row],[עמודה4]]="&lt; $25 / hr","0$ - $25 / hr",טבלה1[[#This Row],[עמודה4]])</f>
        <v>Undisclosed</v>
      </c>
      <c r="P787" s="12" t="str" cm="1">
        <f t="array" ref="P787">INDEX(_xlfn.TEXTSPLIT(טבלה1[[#This Row],[עמודה55]],"-"),1)</f>
        <v>Undisclosed</v>
      </c>
      <c r="Q787" s="21" t="e" cm="1">
        <f t="array" ref="Q787">INDEX(_xlfn.TEXTSPLIT(INDEX(_xlfn.TEXTSPLIT(טבלה1[[#This Row],[עמודה55]],"-"),2),"/"),1)</f>
        <v>#REF!</v>
      </c>
      <c r="R787" s="12" t="e">
        <f>AVERAGE(טבלה1[[#This Row],[עמודה59]:[עמודה60]])</f>
        <v>#VALUE!</v>
      </c>
      <c r="S787" s="3" t="e">
        <f>VALUE(SUBSTITUTE(טבלה1[[#This Row],[עמודה56]],"$",""))</f>
        <v>#VALUE!</v>
      </c>
      <c r="T787" s="3" t="e">
        <f>VALUE(SUBSTITUTE(טבלה1[[#This Row],[עמודה57]],"$",""))</f>
        <v>#REF!</v>
      </c>
      <c r="U787" s="3" t="e">
        <f>IF(טבלה1[[#This Row],[עמודה58]]&gt;30,"Yes","No")</f>
        <v>#VALUE!</v>
      </c>
    </row>
    <row r="788" spans="1:21" ht="13" x14ac:dyDescent="0.15">
      <c r="A788" s="8" t="s">
        <v>1934</v>
      </c>
      <c r="B788" s="9" t="s">
        <v>1935</v>
      </c>
      <c r="C788" s="9" t="s">
        <v>1933</v>
      </c>
      <c r="D788" s="9" t="s">
        <v>4</v>
      </c>
      <c r="E788" s="9" t="s">
        <v>4</v>
      </c>
      <c r="F788" s="9" t="s">
        <v>29</v>
      </c>
      <c r="G788" s="10">
        <v>1</v>
      </c>
      <c r="H788" s="11" t="str" cm="1">
        <f t="array" ref="H788">INDEX(_xlfn.TEXTSPLIT(טבלה1[[#This Row],[עמודה2]],","),1)</f>
        <v>Surry Hills</v>
      </c>
      <c r="I788" s="12" t="str" cm="1">
        <f t="array" ref="I788">INDEX(_xlfn.TEXTSPLIT(טבלה1[[#This Row],[עמודה2]],","),2)</f>
        <v xml:space="preserve"> Australia</v>
      </c>
      <c r="J788" s="16" t="str">
        <f>_xlfn.CONCAT(טבלה1[[#This Row],[AI_Companies]]," ",טבלה1[[#This Row],[עמודה1]])</f>
        <v>HIVERY https://www.hivery.com</v>
      </c>
      <c r="K788" s="12">
        <v>10</v>
      </c>
      <c r="L788" s="12" t="str">
        <f>IF(טבלה1[[#This Row],[עמודה53]]&gt;2000,"Yes","No")</f>
        <v>No</v>
      </c>
      <c r="M788" s="12">
        <v>49</v>
      </c>
      <c r="N788" s="12">
        <f>AVERAGE(טבלה1[[#This Row],[עמודה52]:[עמודה53]])</f>
        <v>29.5</v>
      </c>
      <c r="O788" s="12" t="str">
        <f>IF(טבלה1[[#This Row],[עמודה4]]="&lt; $25 / hr","0$ - $25 / hr",טבלה1[[#This Row],[עמודה4]])</f>
        <v>Undisclosed</v>
      </c>
      <c r="P788" s="12" t="str" cm="1">
        <f t="array" ref="P788">INDEX(_xlfn.TEXTSPLIT(טבלה1[[#This Row],[עמודה55]],"-"),1)</f>
        <v>Undisclosed</v>
      </c>
      <c r="Q788" s="21" t="e" cm="1">
        <f t="array" ref="Q788">INDEX(_xlfn.TEXTSPLIT(INDEX(_xlfn.TEXTSPLIT(טבלה1[[#This Row],[עמודה55]],"-"),2),"/"),1)</f>
        <v>#REF!</v>
      </c>
      <c r="R788" s="12" t="e">
        <f>AVERAGE(טבלה1[[#This Row],[עמודה59]:[עמודה60]])</f>
        <v>#VALUE!</v>
      </c>
      <c r="S788" s="3" t="e">
        <f>VALUE(SUBSTITUTE(טבלה1[[#This Row],[עמודה56]],"$",""))</f>
        <v>#VALUE!</v>
      </c>
      <c r="T788" s="3" t="e">
        <f>VALUE(SUBSTITUTE(טבלה1[[#This Row],[עמודה57]],"$",""))</f>
        <v>#REF!</v>
      </c>
      <c r="U788" s="3" t="e">
        <f>IF(טבלה1[[#This Row],[עמודה58]]&gt;30,"Yes","No")</f>
        <v>#VALUE!</v>
      </c>
    </row>
    <row r="789" spans="1:21" ht="13" x14ac:dyDescent="0.15">
      <c r="A789" s="8" t="s">
        <v>1936</v>
      </c>
      <c r="B789" s="9" t="s">
        <v>1937</v>
      </c>
      <c r="C789" s="9" t="s">
        <v>1938</v>
      </c>
      <c r="D789" s="9" t="s">
        <v>4</v>
      </c>
      <c r="E789" s="9" t="s">
        <v>4</v>
      </c>
      <c r="F789" s="9" t="s">
        <v>29</v>
      </c>
      <c r="G789" s="10">
        <v>1</v>
      </c>
      <c r="H789" s="11" t="str" cm="1">
        <f t="array" ref="H789">INDEX(_xlfn.TEXTSPLIT(טבלה1[[#This Row],[עמודה2]],","),1)</f>
        <v>Perth</v>
      </c>
      <c r="I789" s="12" t="str" cm="1">
        <f t="array" ref="I789">INDEX(_xlfn.TEXTSPLIT(טבלה1[[#This Row],[עמודה2]],","),2)</f>
        <v xml:space="preserve"> Australia</v>
      </c>
      <c r="J789" s="16" t="str">
        <f>_xlfn.CONCAT(טבלה1[[#This Row],[AI_Companies]]," ",טבלה1[[#This Row],[עמודה1]])</f>
        <v>StartDigital https://startdigital.com.au</v>
      </c>
      <c r="K789" s="12">
        <v>10</v>
      </c>
      <c r="L789" s="12" t="str">
        <f>IF(טבלה1[[#This Row],[עמודה53]]&gt;2000,"Yes","No")</f>
        <v>No</v>
      </c>
      <c r="M789" s="12">
        <v>49</v>
      </c>
      <c r="N789" s="12">
        <f>AVERAGE(טבלה1[[#This Row],[עמודה52]:[עמודה53]])</f>
        <v>29.5</v>
      </c>
      <c r="O789" s="12" t="str">
        <f>IF(טבלה1[[#This Row],[עמודה4]]="&lt; $25 / hr","0$ - $25 / hr",טבלה1[[#This Row],[עמודה4]])</f>
        <v>Undisclosed</v>
      </c>
      <c r="P789" s="12" t="str" cm="1">
        <f t="array" ref="P789">INDEX(_xlfn.TEXTSPLIT(טבלה1[[#This Row],[עמודה55]],"-"),1)</f>
        <v>Undisclosed</v>
      </c>
      <c r="Q789" s="21" t="e" cm="1">
        <f t="array" ref="Q789">INDEX(_xlfn.TEXTSPLIT(INDEX(_xlfn.TEXTSPLIT(טבלה1[[#This Row],[עמודה55]],"-"),2),"/"),1)</f>
        <v>#REF!</v>
      </c>
      <c r="R789" s="12" t="e">
        <f>AVERAGE(טבלה1[[#This Row],[עמודה59]:[עמודה60]])</f>
        <v>#VALUE!</v>
      </c>
      <c r="S789" s="3" t="e">
        <f>VALUE(SUBSTITUTE(טבלה1[[#This Row],[עמודה56]],"$",""))</f>
        <v>#VALUE!</v>
      </c>
      <c r="T789" s="3" t="e">
        <f>VALUE(SUBSTITUTE(טבלה1[[#This Row],[עמודה57]],"$",""))</f>
        <v>#REF!</v>
      </c>
      <c r="U789" s="3" t="e">
        <f>IF(טבלה1[[#This Row],[עמודה58]]&gt;30,"Yes","No")</f>
        <v>#VALUE!</v>
      </c>
    </row>
    <row r="790" spans="1:21" ht="13" x14ac:dyDescent="0.15">
      <c r="A790" s="8" t="s">
        <v>1939</v>
      </c>
      <c r="B790" s="9" t="s">
        <v>1940</v>
      </c>
      <c r="C790" s="9" t="s">
        <v>1456</v>
      </c>
      <c r="D790" s="9" t="s">
        <v>4</v>
      </c>
      <c r="E790" s="9" t="s">
        <v>4</v>
      </c>
      <c r="F790" s="9" t="s">
        <v>29</v>
      </c>
      <c r="G790" s="10">
        <v>1</v>
      </c>
      <c r="H790" s="11" t="str" cm="1">
        <f t="array" ref="H790">INDEX(_xlfn.TEXTSPLIT(טבלה1[[#This Row],[עמודה2]],","),1)</f>
        <v>Australia</v>
      </c>
      <c r="I790" s="12" t="e" cm="1">
        <f t="array" ref="I790">INDEX(_xlfn.TEXTSPLIT(טבלה1[[#This Row],[עמודה2]],","),2)</f>
        <v>#REF!</v>
      </c>
      <c r="J790" s="16" t="str">
        <f>_xlfn.CONCAT(טבלה1[[#This Row],[AI_Companies]]," ",טבלה1[[#This Row],[עמודה1]])</f>
        <v>Inspiro https://www.inspiro.com</v>
      </c>
      <c r="K790" s="12">
        <v>10</v>
      </c>
      <c r="L790" s="12" t="str">
        <f>IF(טבלה1[[#This Row],[עמודה53]]&gt;2000,"Yes","No")</f>
        <v>No</v>
      </c>
      <c r="M790" s="12">
        <v>49</v>
      </c>
      <c r="N790" s="12">
        <f>AVERAGE(טבלה1[[#This Row],[עמודה52]:[עמודה53]])</f>
        <v>29.5</v>
      </c>
      <c r="O790" s="12" t="str">
        <f>IF(טבלה1[[#This Row],[עמודה4]]="&lt; $25 / hr","0$ - $25 / hr",טבלה1[[#This Row],[עמודה4]])</f>
        <v>Undisclosed</v>
      </c>
      <c r="P790" s="12" t="str" cm="1">
        <f t="array" ref="P790">INDEX(_xlfn.TEXTSPLIT(טבלה1[[#This Row],[עמודה55]],"-"),1)</f>
        <v>Undisclosed</v>
      </c>
      <c r="Q790" s="21" t="e" cm="1">
        <f t="array" ref="Q790">INDEX(_xlfn.TEXTSPLIT(INDEX(_xlfn.TEXTSPLIT(טבלה1[[#This Row],[עמודה55]],"-"),2),"/"),1)</f>
        <v>#REF!</v>
      </c>
      <c r="R790" s="12" t="e">
        <f>AVERAGE(טבלה1[[#This Row],[עמודה59]:[עמודה60]])</f>
        <v>#VALUE!</v>
      </c>
      <c r="S790" s="3" t="e">
        <f>VALUE(SUBSTITUTE(טבלה1[[#This Row],[עמודה56]],"$",""))</f>
        <v>#VALUE!</v>
      </c>
      <c r="T790" s="3" t="e">
        <f>VALUE(SUBSTITUTE(טבלה1[[#This Row],[עמודה57]],"$",""))</f>
        <v>#REF!</v>
      </c>
      <c r="U790" s="3" t="e">
        <f>IF(טבלה1[[#This Row],[עמודה58]]&gt;30,"Yes","No")</f>
        <v>#VALUE!</v>
      </c>
    </row>
    <row r="791" spans="1:21" ht="13" x14ac:dyDescent="0.15">
      <c r="A791" s="8" t="s">
        <v>1941</v>
      </c>
      <c r="B791" s="9" t="s">
        <v>1942</v>
      </c>
      <c r="C791" s="9" t="s">
        <v>8</v>
      </c>
      <c r="D791" s="9" t="s">
        <v>4</v>
      </c>
      <c r="E791" s="9" t="s">
        <v>4</v>
      </c>
      <c r="F791" s="9" t="s">
        <v>117</v>
      </c>
      <c r="G791" s="10">
        <v>1</v>
      </c>
      <c r="H791" s="11" t="str" cm="1">
        <f t="array" ref="H791">INDEX(_xlfn.TEXTSPLIT(טבלה1[[#This Row],[עמודה2]],","),1)</f>
        <v>Austin</v>
      </c>
      <c r="I791" s="12" t="str" cm="1">
        <f t="array" ref="I791">INDEX(_xlfn.TEXTSPLIT(טבלה1[[#This Row],[עמודה2]],","),2)</f>
        <v xml:space="preserve"> TX</v>
      </c>
      <c r="J791" s="16" t="str">
        <f>_xlfn.CONCAT(טבלה1[[#This Row],[AI_Companies]]," ",טבלה1[[#This Row],[עמודה1]])</f>
        <v>Leadsurance https://leadsurance.com</v>
      </c>
      <c r="K791" s="12">
        <v>2</v>
      </c>
      <c r="L791" s="12" t="str">
        <f>IF(טבלה1[[#This Row],[עמודה53]]&gt;2000,"Yes","No")</f>
        <v>No</v>
      </c>
      <c r="M791" s="12">
        <v>9</v>
      </c>
      <c r="N791" s="12">
        <f>AVERAGE(טבלה1[[#This Row],[עמודה52]:[עמודה53]])</f>
        <v>5.5</v>
      </c>
      <c r="O791" s="12" t="str">
        <f>IF(טבלה1[[#This Row],[עמודה4]]="&lt; $25 / hr","0$ - $25 / hr",טבלה1[[#This Row],[עמודה4]])</f>
        <v>Undisclosed</v>
      </c>
      <c r="P791" s="12" t="str" cm="1">
        <f t="array" ref="P791">INDEX(_xlfn.TEXTSPLIT(טבלה1[[#This Row],[עמודה55]],"-"),1)</f>
        <v>Undisclosed</v>
      </c>
      <c r="Q791" s="21" t="e" cm="1">
        <f t="array" ref="Q791">INDEX(_xlfn.TEXTSPLIT(INDEX(_xlfn.TEXTSPLIT(טבלה1[[#This Row],[עמודה55]],"-"),2),"/"),1)</f>
        <v>#REF!</v>
      </c>
      <c r="R791" s="12" t="e">
        <f>AVERAGE(טבלה1[[#This Row],[עמודה59]:[עמודה60]])</f>
        <v>#VALUE!</v>
      </c>
      <c r="S791" s="3" t="e">
        <f>VALUE(SUBSTITUTE(טבלה1[[#This Row],[עמודה56]],"$",""))</f>
        <v>#VALUE!</v>
      </c>
      <c r="T791" s="3" t="e">
        <f>VALUE(SUBSTITUTE(טבלה1[[#This Row],[עמודה57]],"$",""))</f>
        <v>#REF!</v>
      </c>
      <c r="U791" s="3" t="e">
        <f>IF(טבלה1[[#This Row],[עמודה58]]&gt;30,"Yes","No")</f>
        <v>#VALUE!</v>
      </c>
    </row>
    <row r="792" spans="1:21" ht="13" x14ac:dyDescent="0.15">
      <c r="A792" s="8" t="s">
        <v>1943</v>
      </c>
      <c r="B792" s="9" t="s">
        <v>1944</v>
      </c>
      <c r="C792" s="9" t="s">
        <v>1945</v>
      </c>
      <c r="D792" s="9" t="s">
        <v>4</v>
      </c>
      <c r="E792" s="9" t="s">
        <v>4</v>
      </c>
      <c r="F792" s="9" t="s">
        <v>29</v>
      </c>
      <c r="G792" s="10">
        <v>1</v>
      </c>
      <c r="H792" s="11" t="str" cm="1">
        <f t="array" ref="H792">INDEX(_xlfn.TEXTSPLIT(טבלה1[[#This Row],[עמודה2]],","),1)</f>
        <v>Surrey Hills</v>
      </c>
      <c r="I792" s="12" t="str" cm="1">
        <f t="array" ref="I792">INDEX(_xlfn.TEXTSPLIT(טבלה1[[#This Row],[עמודה2]],","),2)</f>
        <v xml:space="preserve"> Australia</v>
      </c>
      <c r="J792" s="16" t="str">
        <f>_xlfn.CONCAT(טבלה1[[#This Row],[AI_Companies]]," ",טבלה1[[#This Row],[עמודה1]])</f>
        <v>FlinkLabs http://flinklabs.com/</v>
      </c>
      <c r="K792" s="12">
        <v>10</v>
      </c>
      <c r="L792" s="12" t="str">
        <f>IF(טבלה1[[#This Row],[עמודה53]]&gt;2000,"Yes","No")</f>
        <v>No</v>
      </c>
      <c r="M792" s="12">
        <v>49</v>
      </c>
      <c r="N792" s="12">
        <f>AVERAGE(טבלה1[[#This Row],[עמודה52]:[עמודה53]])</f>
        <v>29.5</v>
      </c>
      <c r="O792" s="12" t="str">
        <f>IF(טבלה1[[#This Row],[עמודה4]]="&lt; $25 / hr","0$ - $25 / hr",טבלה1[[#This Row],[עמודה4]])</f>
        <v>Undisclosed</v>
      </c>
      <c r="P792" s="12" t="str" cm="1">
        <f t="array" ref="P792">INDEX(_xlfn.TEXTSPLIT(טבלה1[[#This Row],[עמודה55]],"-"),1)</f>
        <v>Undisclosed</v>
      </c>
      <c r="Q792" s="21" t="e" cm="1">
        <f t="array" ref="Q792">INDEX(_xlfn.TEXTSPLIT(INDEX(_xlfn.TEXTSPLIT(טבלה1[[#This Row],[עמודה55]],"-"),2),"/"),1)</f>
        <v>#REF!</v>
      </c>
      <c r="R792" s="12" t="e">
        <f>AVERAGE(טבלה1[[#This Row],[עמודה59]:[עמודה60]])</f>
        <v>#VALUE!</v>
      </c>
      <c r="S792" s="3" t="e">
        <f>VALUE(SUBSTITUTE(טבלה1[[#This Row],[עמודה56]],"$",""))</f>
        <v>#VALUE!</v>
      </c>
      <c r="T792" s="3" t="e">
        <f>VALUE(SUBSTITUTE(טבלה1[[#This Row],[עמודה57]],"$",""))</f>
        <v>#REF!</v>
      </c>
      <c r="U792" s="3" t="e">
        <f>IF(טבלה1[[#This Row],[עמודה58]]&gt;30,"Yes","No")</f>
        <v>#VALUE!</v>
      </c>
    </row>
    <row r="793" spans="1:21" ht="13" x14ac:dyDescent="0.15">
      <c r="A793" s="8" t="s">
        <v>1946</v>
      </c>
      <c r="B793" s="9" t="s">
        <v>1947</v>
      </c>
      <c r="C793" s="9" t="s">
        <v>1948</v>
      </c>
      <c r="D793" s="9" t="s">
        <v>4</v>
      </c>
      <c r="E793" s="9" t="s">
        <v>4</v>
      </c>
      <c r="F793" s="9" t="s">
        <v>29</v>
      </c>
      <c r="G793" s="10">
        <v>1</v>
      </c>
      <c r="H793" s="11" t="str" cm="1">
        <f t="array" ref="H793">INDEX(_xlfn.TEXTSPLIT(טבלה1[[#This Row],[עמודה2]],","),1)</f>
        <v>Singapore</v>
      </c>
      <c r="I793" s="12" t="str" cm="1">
        <f t="array" ref="I793">INDEX(_xlfn.TEXTSPLIT(טבלה1[[#This Row],[עמודה2]],","),2)</f>
        <v xml:space="preserve"> Australia</v>
      </c>
      <c r="J793" s="16" t="str">
        <f>_xlfn.CONCAT(טבלה1[[#This Row],[AI_Companies]]," ",טבלה1[[#This Row],[עמודה1]])</f>
        <v>OpenDNA https://opendna.ai/</v>
      </c>
      <c r="K793" s="12">
        <v>10</v>
      </c>
      <c r="L793" s="12" t="str">
        <f>IF(טבלה1[[#This Row],[עמודה53]]&gt;2000,"Yes","No")</f>
        <v>No</v>
      </c>
      <c r="M793" s="12">
        <v>49</v>
      </c>
      <c r="N793" s="12">
        <f>AVERAGE(טבלה1[[#This Row],[עמודה52]:[עמודה53]])</f>
        <v>29.5</v>
      </c>
      <c r="O793" s="12" t="str">
        <f>IF(טבלה1[[#This Row],[עמודה4]]="&lt; $25 / hr","0$ - $25 / hr",טבלה1[[#This Row],[עמודה4]])</f>
        <v>Undisclosed</v>
      </c>
      <c r="P793" s="12" t="str" cm="1">
        <f t="array" ref="P793">INDEX(_xlfn.TEXTSPLIT(טבלה1[[#This Row],[עמודה55]],"-"),1)</f>
        <v>Undisclosed</v>
      </c>
      <c r="Q793" s="21" t="e" cm="1">
        <f t="array" ref="Q793">INDEX(_xlfn.TEXTSPLIT(INDEX(_xlfn.TEXTSPLIT(טבלה1[[#This Row],[עמודה55]],"-"),2),"/"),1)</f>
        <v>#REF!</v>
      </c>
      <c r="R793" s="12" t="e">
        <f>AVERAGE(טבלה1[[#This Row],[עמודה59]:[עמודה60]])</f>
        <v>#VALUE!</v>
      </c>
      <c r="S793" s="3" t="e">
        <f>VALUE(SUBSTITUTE(טבלה1[[#This Row],[עמודה56]],"$",""))</f>
        <v>#VALUE!</v>
      </c>
      <c r="T793" s="3" t="e">
        <f>VALUE(SUBSTITUTE(טבלה1[[#This Row],[עמודה57]],"$",""))</f>
        <v>#REF!</v>
      </c>
      <c r="U793" s="3" t="e">
        <f>IF(טבלה1[[#This Row],[עמודה58]]&gt;30,"Yes","No")</f>
        <v>#VALUE!</v>
      </c>
    </row>
    <row r="794" spans="1:21" ht="13" x14ac:dyDescent="0.15">
      <c r="A794" s="8" t="s">
        <v>1949</v>
      </c>
      <c r="B794" s="9" t="s">
        <v>1950</v>
      </c>
      <c r="C794" s="9" t="s">
        <v>1459</v>
      </c>
      <c r="D794" s="9" t="s">
        <v>4</v>
      </c>
      <c r="E794" s="9" t="s">
        <v>4</v>
      </c>
      <c r="F794" s="9" t="s">
        <v>29</v>
      </c>
      <c r="G794" s="10">
        <v>1</v>
      </c>
      <c r="H794" s="11" t="str" cm="1">
        <f t="array" ref="H794">INDEX(_xlfn.TEXTSPLIT(טבלה1[[#This Row],[עמודה2]],","),1)</f>
        <v>Baltimore</v>
      </c>
      <c r="I794" s="12" t="str" cm="1">
        <f t="array" ref="I794">INDEX(_xlfn.TEXTSPLIT(טבלה1[[#This Row],[עמודה2]],","),2)</f>
        <v xml:space="preserve"> MD</v>
      </c>
      <c r="J794" s="16" t="str">
        <f>_xlfn.CONCAT(טבלה1[[#This Row],[AI_Companies]]," ",טבלה1[[#This Row],[עמודה1]])</f>
        <v>Vizual.ai https://vizual.ai</v>
      </c>
      <c r="K794" s="12">
        <v>10</v>
      </c>
      <c r="L794" s="12" t="str">
        <f>IF(טבלה1[[#This Row],[עמודה53]]&gt;2000,"Yes","No")</f>
        <v>No</v>
      </c>
      <c r="M794" s="12">
        <v>49</v>
      </c>
      <c r="N794" s="12">
        <f>AVERAGE(טבלה1[[#This Row],[עמודה52]:[עמודה53]])</f>
        <v>29.5</v>
      </c>
      <c r="O794" s="12" t="str">
        <f>IF(טבלה1[[#This Row],[עמודה4]]="&lt; $25 / hr","0$ - $25 / hr",טבלה1[[#This Row],[עמודה4]])</f>
        <v>Undisclosed</v>
      </c>
      <c r="P794" s="12" t="str" cm="1">
        <f t="array" ref="P794">INDEX(_xlfn.TEXTSPLIT(טבלה1[[#This Row],[עמודה55]],"-"),1)</f>
        <v>Undisclosed</v>
      </c>
      <c r="Q794" s="21" t="e" cm="1">
        <f t="array" ref="Q794">INDEX(_xlfn.TEXTSPLIT(INDEX(_xlfn.TEXTSPLIT(טבלה1[[#This Row],[עמודה55]],"-"),2),"/"),1)</f>
        <v>#REF!</v>
      </c>
      <c r="R794" s="12" t="e">
        <f>AVERAGE(טבלה1[[#This Row],[עמודה59]:[עמודה60]])</f>
        <v>#VALUE!</v>
      </c>
      <c r="S794" s="3" t="e">
        <f>VALUE(SUBSTITUTE(טבלה1[[#This Row],[עמודה56]],"$",""))</f>
        <v>#VALUE!</v>
      </c>
      <c r="T794" s="3" t="e">
        <f>VALUE(SUBSTITUTE(טבלה1[[#This Row],[עמודה57]],"$",""))</f>
        <v>#REF!</v>
      </c>
      <c r="U794" s="3" t="e">
        <f>IF(טבלה1[[#This Row],[עמודה58]]&gt;30,"Yes","No")</f>
        <v>#VALUE!</v>
      </c>
    </row>
    <row r="795" spans="1:21" ht="13" x14ac:dyDescent="0.15">
      <c r="A795" s="8" t="s">
        <v>1951</v>
      </c>
      <c r="B795" s="9" t="s">
        <v>1952</v>
      </c>
      <c r="C795" s="9" t="s">
        <v>1953</v>
      </c>
      <c r="D795" s="9" t="s">
        <v>4</v>
      </c>
      <c r="E795" s="9" t="s">
        <v>4</v>
      </c>
      <c r="F795" s="9" t="s">
        <v>29</v>
      </c>
      <c r="G795" s="10">
        <v>1</v>
      </c>
      <c r="H795" s="11" t="str" cm="1">
        <f t="array" ref="H795">INDEX(_xlfn.TEXTSPLIT(טבלה1[[#This Row],[עמודה2]],","),1)</f>
        <v>Baltimore</v>
      </c>
      <c r="I795" s="12" t="str" cm="1">
        <f t="array" ref="I795">INDEX(_xlfn.TEXTSPLIT(טבלה1[[#This Row],[עמודה2]],","),2)</f>
        <v xml:space="preserve"> </v>
      </c>
      <c r="J795" s="16" t="str">
        <f>_xlfn.CONCAT(טבלה1[[#This Row],[AI_Companies]]," ",טבלה1[[#This Row],[עמודה1]])</f>
        <v>Juvenescence.AI https://www.juvenescence.ai/</v>
      </c>
      <c r="K795" s="12">
        <v>10</v>
      </c>
      <c r="L795" s="12" t="str">
        <f>IF(טבלה1[[#This Row],[עמודה53]]&gt;2000,"Yes","No")</f>
        <v>No</v>
      </c>
      <c r="M795" s="12">
        <v>49</v>
      </c>
      <c r="N795" s="12">
        <f>AVERAGE(טבלה1[[#This Row],[עמודה52]:[עמודה53]])</f>
        <v>29.5</v>
      </c>
      <c r="O795" s="12" t="str">
        <f>IF(טבלה1[[#This Row],[עמודה4]]="&lt; $25 / hr","0$ - $25 / hr",טבלה1[[#This Row],[עמודה4]])</f>
        <v>Undisclosed</v>
      </c>
      <c r="P795" s="12" t="str" cm="1">
        <f t="array" ref="P795">INDEX(_xlfn.TEXTSPLIT(טבלה1[[#This Row],[עמודה55]],"-"),1)</f>
        <v>Undisclosed</v>
      </c>
      <c r="Q795" s="21" t="e" cm="1">
        <f t="array" ref="Q795">INDEX(_xlfn.TEXTSPLIT(INDEX(_xlfn.TEXTSPLIT(טבלה1[[#This Row],[עמודה55]],"-"),2),"/"),1)</f>
        <v>#REF!</v>
      </c>
      <c r="R795" s="12" t="e">
        <f>AVERAGE(טבלה1[[#This Row],[עמודה59]:[עמודה60]])</f>
        <v>#VALUE!</v>
      </c>
      <c r="S795" s="3" t="e">
        <f>VALUE(SUBSTITUTE(טבלה1[[#This Row],[עמודה56]],"$",""))</f>
        <v>#VALUE!</v>
      </c>
      <c r="T795" s="3" t="e">
        <f>VALUE(SUBSTITUTE(טבלה1[[#This Row],[עמודה57]],"$",""))</f>
        <v>#REF!</v>
      </c>
      <c r="U795" s="3" t="e">
        <f>IF(טבלה1[[#This Row],[עמודה58]]&gt;30,"Yes","No")</f>
        <v>#VALUE!</v>
      </c>
    </row>
    <row r="796" spans="1:21" ht="13" x14ac:dyDescent="0.15">
      <c r="A796" s="8" t="s">
        <v>1954</v>
      </c>
      <c r="B796" s="9" t="s">
        <v>1955</v>
      </c>
      <c r="C796" s="9" t="s">
        <v>1956</v>
      </c>
      <c r="D796" s="9" t="s">
        <v>4</v>
      </c>
      <c r="E796" s="9" t="s">
        <v>4</v>
      </c>
      <c r="F796" s="9" t="s">
        <v>117</v>
      </c>
      <c r="G796" s="10">
        <v>1</v>
      </c>
      <c r="H796" s="11" t="str" cm="1">
        <f t="array" ref="H796">INDEX(_xlfn.TEXTSPLIT(טבלה1[[#This Row],[עמודה2]],","),1)</f>
        <v>Germantown</v>
      </c>
      <c r="I796" s="12" t="str" cm="1">
        <f t="array" ref="I796">INDEX(_xlfn.TEXTSPLIT(טבלה1[[#This Row],[עמודה2]],","),2)</f>
        <v xml:space="preserve"> MD</v>
      </c>
      <c r="J796" s="16" t="str">
        <f>_xlfn.CONCAT(טבלה1[[#This Row],[AI_Companies]]," ",טבלה1[[#This Row],[עמודה1]])</f>
        <v>Machfu https://www.machfu.com</v>
      </c>
      <c r="K796" s="12">
        <v>2</v>
      </c>
      <c r="L796" s="12" t="str">
        <f>IF(טבלה1[[#This Row],[עמודה53]]&gt;2000,"Yes","No")</f>
        <v>No</v>
      </c>
      <c r="M796" s="12">
        <v>9</v>
      </c>
      <c r="N796" s="12">
        <f>AVERAGE(טבלה1[[#This Row],[עמודה52]:[עמודה53]])</f>
        <v>5.5</v>
      </c>
      <c r="O796" s="12" t="str">
        <f>IF(טבלה1[[#This Row],[עמודה4]]="&lt; $25 / hr","0$ - $25 / hr",טבלה1[[#This Row],[עמודה4]])</f>
        <v>Undisclosed</v>
      </c>
      <c r="P796" s="12" t="str" cm="1">
        <f t="array" ref="P796">INDEX(_xlfn.TEXTSPLIT(טבלה1[[#This Row],[עמודה55]],"-"),1)</f>
        <v>Undisclosed</v>
      </c>
      <c r="Q796" s="21" t="e" cm="1">
        <f t="array" ref="Q796">INDEX(_xlfn.TEXTSPLIT(INDEX(_xlfn.TEXTSPLIT(טבלה1[[#This Row],[עמודה55]],"-"),2),"/"),1)</f>
        <v>#REF!</v>
      </c>
      <c r="R796" s="12" t="e">
        <f>AVERAGE(טבלה1[[#This Row],[עמודה59]:[עמודה60]])</f>
        <v>#VALUE!</v>
      </c>
      <c r="S796" s="3" t="e">
        <f>VALUE(SUBSTITUTE(טבלה1[[#This Row],[עמודה56]],"$",""))</f>
        <v>#VALUE!</v>
      </c>
      <c r="T796" s="3" t="e">
        <f>VALUE(SUBSTITUTE(טבלה1[[#This Row],[עמודה57]],"$",""))</f>
        <v>#REF!</v>
      </c>
      <c r="U796" s="3" t="e">
        <f>IF(טבלה1[[#This Row],[עמודה58]]&gt;30,"Yes","No")</f>
        <v>#VALUE!</v>
      </c>
    </row>
    <row r="797" spans="1:21" ht="13" x14ac:dyDescent="0.15">
      <c r="A797" s="8" t="s">
        <v>1957</v>
      </c>
      <c r="B797" s="9" t="s">
        <v>1958</v>
      </c>
      <c r="C797" s="9" t="s">
        <v>212</v>
      </c>
      <c r="D797" s="9" t="s">
        <v>4</v>
      </c>
      <c r="E797" s="9" t="s">
        <v>4</v>
      </c>
      <c r="F797" s="9" t="s">
        <v>29</v>
      </c>
      <c r="G797" s="10">
        <v>1</v>
      </c>
      <c r="H797" s="11" t="str" cm="1">
        <f t="array" ref="H797">INDEX(_xlfn.TEXTSPLIT(טבלה1[[#This Row],[עמודה2]],","),1)</f>
        <v>San Francisco</v>
      </c>
      <c r="I797" s="12" t="str" cm="1">
        <f t="array" ref="I797">INDEX(_xlfn.TEXTSPLIT(טבלה1[[#This Row],[עמודה2]],","),2)</f>
        <v xml:space="preserve"> CA</v>
      </c>
      <c r="J797" s="16" t="str">
        <f>_xlfn.CONCAT(טבלה1[[#This Row],[AI_Companies]]," ",טבלה1[[#This Row],[עמודה1]])</f>
        <v>GenusAI https://genus.ai/</v>
      </c>
      <c r="K797" s="12">
        <v>10</v>
      </c>
      <c r="L797" s="12" t="str">
        <f>IF(טבלה1[[#This Row],[עמודה53]]&gt;2000,"Yes","No")</f>
        <v>No</v>
      </c>
      <c r="M797" s="12">
        <v>49</v>
      </c>
      <c r="N797" s="12">
        <f>AVERAGE(טבלה1[[#This Row],[עמודה52]:[עמודה53]])</f>
        <v>29.5</v>
      </c>
      <c r="O797" s="12" t="str">
        <f>IF(טבלה1[[#This Row],[עמודה4]]="&lt; $25 / hr","0$ - $25 / hr",טבלה1[[#This Row],[עמודה4]])</f>
        <v>Undisclosed</v>
      </c>
      <c r="P797" s="12" t="str" cm="1">
        <f t="array" ref="P797">INDEX(_xlfn.TEXTSPLIT(טבלה1[[#This Row],[עמודה55]],"-"),1)</f>
        <v>Undisclosed</v>
      </c>
      <c r="Q797" s="21" t="e" cm="1">
        <f t="array" ref="Q797">INDEX(_xlfn.TEXTSPLIT(INDEX(_xlfn.TEXTSPLIT(טבלה1[[#This Row],[עמודה55]],"-"),2),"/"),1)</f>
        <v>#REF!</v>
      </c>
      <c r="R797" s="12" t="e">
        <f>AVERAGE(טבלה1[[#This Row],[עמודה59]:[עמודה60]])</f>
        <v>#VALUE!</v>
      </c>
      <c r="S797" s="3" t="e">
        <f>VALUE(SUBSTITUTE(טבלה1[[#This Row],[עמודה56]],"$",""))</f>
        <v>#VALUE!</v>
      </c>
      <c r="T797" s="3" t="e">
        <f>VALUE(SUBSTITUTE(טבלה1[[#This Row],[עמודה57]],"$",""))</f>
        <v>#REF!</v>
      </c>
      <c r="U797" s="3" t="e">
        <f>IF(טבלה1[[#This Row],[עמודה58]]&gt;30,"Yes","No")</f>
        <v>#VALUE!</v>
      </c>
    </row>
    <row r="798" spans="1:21" ht="13" x14ac:dyDescent="0.15">
      <c r="A798" s="8" t="s">
        <v>1959</v>
      </c>
      <c r="B798" s="9" t="s">
        <v>1960</v>
      </c>
      <c r="C798" s="9" t="s">
        <v>204</v>
      </c>
      <c r="D798" s="9" t="s">
        <v>4</v>
      </c>
      <c r="E798" s="9" t="s">
        <v>4</v>
      </c>
      <c r="F798" s="9" t="s">
        <v>10</v>
      </c>
      <c r="G798" s="10">
        <v>1</v>
      </c>
      <c r="H798" s="11" t="str" cm="1">
        <f t="array" ref="H798">INDEX(_xlfn.TEXTSPLIT(טבלה1[[#This Row],[עמודה2]],","),1)</f>
        <v>Palo Alto</v>
      </c>
      <c r="I798" s="12" t="str" cm="1">
        <f t="array" ref="I798">INDEX(_xlfn.TEXTSPLIT(טבלה1[[#This Row],[עמודה2]],","),2)</f>
        <v xml:space="preserve"> CA</v>
      </c>
      <c r="J798" s="16" t="str">
        <f>_xlfn.CONCAT(טבלה1[[#This Row],[AI_Companies]]," ",טבלה1[[#This Row],[עמודה1]])</f>
        <v>LeenaAI https://leena.ai/</v>
      </c>
      <c r="K798" s="12">
        <v>50</v>
      </c>
      <c r="L798" s="12" t="str">
        <f>IF(טבלה1[[#This Row],[עמודה53]]&gt;2000,"Yes","No")</f>
        <v>No</v>
      </c>
      <c r="M798" s="12">
        <v>249</v>
      </c>
      <c r="N798" s="12">
        <f>AVERAGE(טבלה1[[#This Row],[עמודה52]:[עמודה53]])</f>
        <v>149.5</v>
      </c>
      <c r="O798" s="12" t="str">
        <f>IF(טבלה1[[#This Row],[עמודה4]]="&lt; $25 / hr","0$ - $25 / hr",טבלה1[[#This Row],[עמודה4]])</f>
        <v>Undisclosed</v>
      </c>
      <c r="P798" s="12" t="str" cm="1">
        <f t="array" ref="P798">INDEX(_xlfn.TEXTSPLIT(טבלה1[[#This Row],[עמודה55]],"-"),1)</f>
        <v>Undisclosed</v>
      </c>
      <c r="Q798" s="21" t="e" cm="1">
        <f t="array" ref="Q798">INDEX(_xlfn.TEXTSPLIT(INDEX(_xlfn.TEXTSPLIT(טבלה1[[#This Row],[עמודה55]],"-"),2),"/"),1)</f>
        <v>#REF!</v>
      </c>
      <c r="R798" s="12" t="e">
        <f>AVERAGE(טבלה1[[#This Row],[עמודה59]:[עמודה60]])</f>
        <v>#VALUE!</v>
      </c>
      <c r="S798" s="3" t="e">
        <f>VALUE(SUBSTITUTE(טבלה1[[#This Row],[עמודה56]],"$",""))</f>
        <v>#VALUE!</v>
      </c>
      <c r="T798" s="3" t="e">
        <f>VALUE(SUBSTITUTE(טבלה1[[#This Row],[עמודה57]],"$",""))</f>
        <v>#REF!</v>
      </c>
      <c r="U798" s="3" t="e">
        <f>IF(טבלה1[[#This Row],[עמודה58]]&gt;30,"Yes","No")</f>
        <v>#VALUE!</v>
      </c>
    </row>
    <row r="799" spans="1:21" ht="13" x14ac:dyDescent="0.15">
      <c r="A799" s="8" t="s">
        <v>1961</v>
      </c>
      <c r="B799" s="9" t="s">
        <v>1962</v>
      </c>
      <c r="C799" s="9" t="s">
        <v>212</v>
      </c>
      <c r="D799" s="9" t="s">
        <v>4</v>
      </c>
      <c r="E799" s="9" t="s">
        <v>4</v>
      </c>
      <c r="F799" s="9" t="s">
        <v>29</v>
      </c>
      <c r="G799" s="10">
        <v>1</v>
      </c>
      <c r="H799" s="11" t="str" cm="1">
        <f t="array" ref="H799">INDEX(_xlfn.TEXTSPLIT(טבלה1[[#This Row],[עמודה2]],","),1)</f>
        <v>San Francisco</v>
      </c>
      <c r="I799" s="12" t="str" cm="1">
        <f t="array" ref="I799">INDEX(_xlfn.TEXTSPLIT(טבלה1[[#This Row],[עמודה2]],","),2)</f>
        <v xml:space="preserve"> CA</v>
      </c>
      <c r="J799" s="16" t="str">
        <f>_xlfn.CONCAT(טבלה1[[#This Row],[AI_Companies]]," ",טבלה1[[#This Row],[עמודה1]])</f>
        <v>Yalochat https://www.yalochat.com/</v>
      </c>
      <c r="K799" s="12">
        <v>10</v>
      </c>
      <c r="L799" s="12" t="str">
        <f>IF(טבלה1[[#This Row],[עמודה53]]&gt;2000,"Yes","No")</f>
        <v>No</v>
      </c>
      <c r="M799" s="12">
        <v>49</v>
      </c>
      <c r="N799" s="12">
        <f>AVERAGE(טבלה1[[#This Row],[עמודה52]:[עמודה53]])</f>
        <v>29.5</v>
      </c>
      <c r="O799" s="12" t="str">
        <f>IF(טבלה1[[#This Row],[עמודה4]]="&lt; $25 / hr","0$ - $25 / hr",טבלה1[[#This Row],[עמודה4]])</f>
        <v>Undisclosed</v>
      </c>
      <c r="P799" s="12" t="str" cm="1">
        <f t="array" ref="P799">INDEX(_xlfn.TEXTSPLIT(טבלה1[[#This Row],[עמודה55]],"-"),1)</f>
        <v>Undisclosed</v>
      </c>
      <c r="Q799" s="21" t="e" cm="1">
        <f t="array" ref="Q799">INDEX(_xlfn.TEXTSPLIT(INDEX(_xlfn.TEXTSPLIT(טבלה1[[#This Row],[עמודה55]],"-"),2),"/"),1)</f>
        <v>#REF!</v>
      </c>
      <c r="R799" s="12" t="e">
        <f>AVERAGE(טבלה1[[#This Row],[עמודה59]:[עמודה60]])</f>
        <v>#VALUE!</v>
      </c>
      <c r="S799" s="3" t="e">
        <f>VALUE(SUBSTITUTE(טבלה1[[#This Row],[עמודה56]],"$",""))</f>
        <v>#VALUE!</v>
      </c>
      <c r="T799" s="3" t="e">
        <f>VALUE(SUBSTITUTE(טבלה1[[#This Row],[עמודה57]],"$",""))</f>
        <v>#REF!</v>
      </c>
      <c r="U799" s="3" t="e">
        <f>IF(טבלה1[[#This Row],[עמודה58]]&gt;30,"Yes","No")</f>
        <v>#VALUE!</v>
      </c>
    </row>
    <row r="800" spans="1:21" ht="13" x14ac:dyDescent="0.15">
      <c r="A800" s="8" t="s">
        <v>1963</v>
      </c>
      <c r="B800" s="9" t="s">
        <v>1964</v>
      </c>
      <c r="C800" s="9" t="s">
        <v>1965</v>
      </c>
      <c r="D800" s="9" t="s">
        <v>4</v>
      </c>
      <c r="E800" s="9" t="s">
        <v>4</v>
      </c>
      <c r="F800" s="9" t="s">
        <v>29</v>
      </c>
      <c r="G800" s="10">
        <v>1</v>
      </c>
      <c r="H800" s="11" t="str" cm="1">
        <f t="array" ref="H800">INDEX(_xlfn.TEXTSPLIT(טבלה1[[#This Row],[עמודה2]],","),1)</f>
        <v>Göteborg</v>
      </c>
      <c r="I800" s="12" t="str" cm="1">
        <f t="array" ref="I800">INDEX(_xlfn.TEXTSPLIT(טבלה1[[#This Row],[עמודה2]],","),2)</f>
        <v xml:space="preserve"> Sweden</v>
      </c>
      <c r="J800" s="16" t="str">
        <f>_xlfn.CONCAT(טבלה1[[#This Row],[AI_Companies]]," ",טבלה1[[#This Row],[עמודה1]])</f>
        <v>AIInnovation https://www.ai.se</v>
      </c>
      <c r="K800" s="12">
        <v>10</v>
      </c>
      <c r="L800" s="12" t="str">
        <f>IF(טבלה1[[#This Row],[עמודה53]]&gt;2000,"Yes","No")</f>
        <v>No</v>
      </c>
      <c r="M800" s="12">
        <v>49</v>
      </c>
      <c r="N800" s="12">
        <f>AVERAGE(טבלה1[[#This Row],[עמודה52]:[עמודה53]])</f>
        <v>29.5</v>
      </c>
      <c r="O800" s="12" t="str">
        <f>IF(טבלה1[[#This Row],[עמודה4]]="&lt; $25 / hr","0$ - $25 / hr",טבלה1[[#This Row],[עמודה4]])</f>
        <v>Undisclosed</v>
      </c>
      <c r="P800" s="12" t="str" cm="1">
        <f t="array" ref="P800">INDEX(_xlfn.TEXTSPLIT(טבלה1[[#This Row],[עמודה55]],"-"),1)</f>
        <v>Undisclosed</v>
      </c>
      <c r="Q800" s="21" t="e" cm="1">
        <f t="array" ref="Q800">INDEX(_xlfn.TEXTSPLIT(INDEX(_xlfn.TEXTSPLIT(טבלה1[[#This Row],[עמודה55]],"-"),2),"/"),1)</f>
        <v>#REF!</v>
      </c>
      <c r="R800" s="12" t="e">
        <f>AVERAGE(טבלה1[[#This Row],[עמודה59]:[עמודה60]])</f>
        <v>#VALUE!</v>
      </c>
      <c r="S800" s="3" t="e">
        <f>VALUE(SUBSTITUTE(טבלה1[[#This Row],[עמודה56]],"$",""))</f>
        <v>#VALUE!</v>
      </c>
      <c r="T800" s="3" t="e">
        <f>VALUE(SUBSTITUTE(טבלה1[[#This Row],[עמודה57]],"$",""))</f>
        <v>#REF!</v>
      </c>
      <c r="U800" s="3" t="e">
        <f>IF(טבלה1[[#This Row],[עמודה58]]&gt;30,"Yes","No")</f>
        <v>#VALUE!</v>
      </c>
    </row>
    <row r="801" spans="1:21" ht="13" x14ac:dyDescent="0.15">
      <c r="A801" s="8" t="s">
        <v>1966</v>
      </c>
      <c r="B801" s="9" t="s">
        <v>1967</v>
      </c>
      <c r="C801" s="9" t="s">
        <v>1968</v>
      </c>
      <c r="D801" s="9" t="s">
        <v>4</v>
      </c>
      <c r="E801" s="9" t="s">
        <v>4</v>
      </c>
      <c r="F801" s="9" t="s">
        <v>29</v>
      </c>
      <c r="G801" s="10">
        <v>1</v>
      </c>
      <c r="H801" s="11" t="str" cm="1">
        <f t="array" ref="H801">INDEX(_xlfn.TEXTSPLIT(טבלה1[[#This Row],[עמודה2]],","),1)</f>
        <v>Bellevue</v>
      </c>
      <c r="I801" s="12" t="str" cm="1">
        <f t="array" ref="I801">INDEX(_xlfn.TEXTSPLIT(טבלה1[[#This Row],[עמודה2]],","),2)</f>
        <v xml:space="preserve"> WA</v>
      </c>
      <c r="J801" s="16" t="str">
        <f>_xlfn.CONCAT(טבלה1[[#This Row],[AI_Companies]]," ",טבלה1[[#This Row],[עמודה1]])</f>
        <v>AnswerIQ https://www.answeriq.com</v>
      </c>
      <c r="K801" s="12">
        <v>10</v>
      </c>
      <c r="L801" s="12" t="str">
        <f>IF(טבלה1[[#This Row],[עמודה53]]&gt;2000,"Yes","No")</f>
        <v>No</v>
      </c>
      <c r="M801" s="12">
        <v>49</v>
      </c>
      <c r="N801" s="12">
        <f>AVERAGE(טבלה1[[#This Row],[עמודה52]:[עמודה53]])</f>
        <v>29.5</v>
      </c>
      <c r="O801" s="12" t="str">
        <f>IF(טבלה1[[#This Row],[עמודה4]]="&lt; $25 / hr","0$ - $25 / hr",טבלה1[[#This Row],[עמודה4]])</f>
        <v>Undisclosed</v>
      </c>
      <c r="P801" s="12" t="str" cm="1">
        <f t="array" ref="P801">INDEX(_xlfn.TEXTSPLIT(טבלה1[[#This Row],[עמודה55]],"-"),1)</f>
        <v>Undisclosed</v>
      </c>
      <c r="Q801" s="21" t="e" cm="1">
        <f t="array" ref="Q801">INDEX(_xlfn.TEXTSPLIT(INDEX(_xlfn.TEXTSPLIT(טבלה1[[#This Row],[עמודה55]],"-"),2),"/"),1)</f>
        <v>#REF!</v>
      </c>
      <c r="R801" s="12" t="e">
        <f>AVERAGE(טבלה1[[#This Row],[עמודה59]:[עמודה60]])</f>
        <v>#VALUE!</v>
      </c>
      <c r="S801" s="3" t="e">
        <f>VALUE(SUBSTITUTE(טבלה1[[#This Row],[עמודה56]],"$",""))</f>
        <v>#VALUE!</v>
      </c>
      <c r="T801" s="3" t="e">
        <f>VALUE(SUBSTITUTE(טבלה1[[#This Row],[עמודה57]],"$",""))</f>
        <v>#REF!</v>
      </c>
      <c r="U801" s="3" t="e">
        <f>IF(טבלה1[[#This Row],[עמודה58]]&gt;30,"Yes","No")</f>
        <v>#VALUE!</v>
      </c>
    </row>
    <row r="802" spans="1:21" ht="13" x14ac:dyDescent="0.15">
      <c r="A802" s="8" t="s">
        <v>1969</v>
      </c>
      <c r="B802" s="9" t="s">
        <v>1970</v>
      </c>
      <c r="C802" s="9" t="s">
        <v>251</v>
      </c>
      <c r="D802" s="9" t="s">
        <v>4</v>
      </c>
      <c r="E802" s="9" t="s">
        <v>4</v>
      </c>
      <c r="F802" s="9" t="s">
        <v>29</v>
      </c>
      <c r="G802" s="10">
        <v>1</v>
      </c>
      <c r="H802" s="11" t="str" cm="1">
        <f t="array" ref="H802">INDEX(_xlfn.TEXTSPLIT(טבלה1[[#This Row],[עמודה2]],","),1)</f>
        <v>Seattle</v>
      </c>
      <c r="I802" s="12" t="str" cm="1">
        <f t="array" ref="I802">INDEX(_xlfn.TEXTSPLIT(טבלה1[[#This Row],[עמודה2]],","),2)</f>
        <v xml:space="preserve"> WA</v>
      </c>
      <c r="J802" s="16" t="str">
        <f>_xlfn.CONCAT(טבלה1[[#This Row],[AI_Companies]]," ",טבלה1[[#This Row],[עמודה1]])</f>
        <v>Pryon https://www.pryon.ai</v>
      </c>
      <c r="K802" s="12">
        <v>10</v>
      </c>
      <c r="L802" s="12" t="str">
        <f>IF(טבלה1[[#This Row],[עמודה53]]&gt;2000,"Yes","No")</f>
        <v>No</v>
      </c>
      <c r="M802" s="12">
        <v>49</v>
      </c>
      <c r="N802" s="12">
        <f>AVERAGE(טבלה1[[#This Row],[עמודה52]:[עמודה53]])</f>
        <v>29.5</v>
      </c>
      <c r="O802" s="12" t="str">
        <f>IF(טבלה1[[#This Row],[עמודה4]]="&lt; $25 / hr","0$ - $25 / hr",טבלה1[[#This Row],[עמודה4]])</f>
        <v>Undisclosed</v>
      </c>
      <c r="P802" s="12" t="str" cm="1">
        <f t="array" ref="P802">INDEX(_xlfn.TEXTSPLIT(טבלה1[[#This Row],[עמודה55]],"-"),1)</f>
        <v>Undisclosed</v>
      </c>
      <c r="Q802" s="21" t="e" cm="1">
        <f t="array" ref="Q802">INDEX(_xlfn.TEXTSPLIT(INDEX(_xlfn.TEXTSPLIT(טבלה1[[#This Row],[עמודה55]],"-"),2),"/"),1)</f>
        <v>#REF!</v>
      </c>
      <c r="R802" s="12" t="e">
        <f>AVERAGE(טבלה1[[#This Row],[עמודה59]:[עמודה60]])</f>
        <v>#VALUE!</v>
      </c>
      <c r="S802" s="3" t="e">
        <f>VALUE(SUBSTITUTE(טבלה1[[#This Row],[עמודה56]],"$",""))</f>
        <v>#VALUE!</v>
      </c>
      <c r="T802" s="3" t="e">
        <f>VALUE(SUBSTITUTE(טבלה1[[#This Row],[עמודה57]],"$",""))</f>
        <v>#REF!</v>
      </c>
      <c r="U802" s="3" t="e">
        <f>IF(טבלה1[[#This Row],[עמודה58]]&gt;30,"Yes","No")</f>
        <v>#VALUE!</v>
      </c>
    </row>
    <row r="803" spans="1:21" ht="13" x14ac:dyDescent="0.15">
      <c r="A803" s="8" t="s">
        <v>1971</v>
      </c>
      <c r="B803" s="9" t="s">
        <v>1972</v>
      </c>
      <c r="C803" s="9" t="s">
        <v>1973</v>
      </c>
      <c r="D803" s="9" t="s">
        <v>4</v>
      </c>
      <c r="E803" s="9" t="s">
        <v>4</v>
      </c>
      <c r="F803" s="9" t="s">
        <v>10</v>
      </c>
      <c r="G803" s="10">
        <v>1</v>
      </c>
      <c r="H803" s="11" t="str" cm="1">
        <f t="array" ref="H803">INDEX(_xlfn.TEXTSPLIT(טבלה1[[#This Row],[עמודה2]],","),1)</f>
        <v>Leawood</v>
      </c>
      <c r="I803" s="12" t="str" cm="1">
        <f t="array" ref="I803">INDEX(_xlfn.TEXTSPLIT(טבלה1[[#This Row],[עמודה2]],","),2)</f>
        <v xml:space="preserve"> KS</v>
      </c>
      <c r="J803" s="16" t="str">
        <f>_xlfn.CONCAT(טבלה1[[#This Row],[AI_Companies]]," ",טבלה1[[#This Row],[עמודה1]])</f>
        <v>Torch.ai https://torch.ai</v>
      </c>
      <c r="K803" s="12">
        <v>50</v>
      </c>
      <c r="L803" s="12" t="str">
        <f>IF(טבלה1[[#This Row],[עמודה53]]&gt;2000,"Yes","No")</f>
        <v>No</v>
      </c>
      <c r="M803" s="12">
        <v>249</v>
      </c>
      <c r="N803" s="12">
        <f>AVERAGE(טבלה1[[#This Row],[עמודה52]:[עמודה53]])</f>
        <v>149.5</v>
      </c>
      <c r="O803" s="12" t="str">
        <f>IF(טבלה1[[#This Row],[עמודה4]]="&lt; $25 / hr","0$ - $25 / hr",טבלה1[[#This Row],[עמודה4]])</f>
        <v>Undisclosed</v>
      </c>
      <c r="P803" s="12" t="str" cm="1">
        <f t="array" ref="P803">INDEX(_xlfn.TEXTSPLIT(טבלה1[[#This Row],[עמודה55]],"-"),1)</f>
        <v>Undisclosed</v>
      </c>
      <c r="Q803" s="21" t="e" cm="1">
        <f t="array" ref="Q803">INDEX(_xlfn.TEXTSPLIT(INDEX(_xlfn.TEXTSPLIT(טבלה1[[#This Row],[עמודה55]],"-"),2),"/"),1)</f>
        <v>#REF!</v>
      </c>
      <c r="R803" s="12" t="e">
        <f>AVERAGE(טבלה1[[#This Row],[עמודה59]:[עמודה60]])</f>
        <v>#VALUE!</v>
      </c>
      <c r="S803" s="3" t="e">
        <f>VALUE(SUBSTITUTE(טבלה1[[#This Row],[עמודה56]],"$",""))</f>
        <v>#VALUE!</v>
      </c>
      <c r="T803" s="3" t="e">
        <f>VALUE(SUBSTITUTE(טבלה1[[#This Row],[עמודה57]],"$",""))</f>
        <v>#REF!</v>
      </c>
      <c r="U803" s="3" t="e">
        <f>IF(טבלה1[[#This Row],[עמודה58]]&gt;30,"Yes","No")</f>
        <v>#VALUE!</v>
      </c>
    </row>
    <row r="804" spans="1:21" ht="13" x14ac:dyDescent="0.15">
      <c r="A804" s="8" t="s">
        <v>1974</v>
      </c>
      <c r="B804" s="9" t="s">
        <v>1975</v>
      </c>
      <c r="C804" s="9" t="s">
        <v>1976</v>
      </c>
      <c r="D804" s="9" t="s">
        <v>4</v>
      </c>
      <c r="E804" s="9" t="s">
        <v>4</v>
      </c>
      <c r="F804" s="9" t="s">
        <v>29</v>
      </c>
      <c r="G804" s="10">
        <v>0.7</v>
      </c>
      <c r="H804" s="11" t="str" cm="1">
        <f t="array" ref="H804">INDEX(_xlfn.TEXTSPLIT(טבלה1[[#This Row],[עמודה2]],","),1)</f>
        <v>Princeton</v>
      </c>
      <c r="I804" s="12" t="str" cm="1">
        <f t="array" ref="I804">INDEX(_xlfn.TEXTSPLIT(טבלה1[[#This Row],[עמודה2]],","),2)</f>
        <v xml:space="preserve"> NJ</v>
      </c>
      <c r="J804" s="16" t="str">
        <f>_xlfn.CONCAT(טבלה1[[#This Row],[AI_Companies]]," ",טבלה1[[#This Row],[עמודה1]])</f>
        <v>MicroAgility http://www.MicroAgility.com</v>
      </c>
      <c r="K804" s="12">
        <v>10</v>
      </c>
      <c r="L804" s="12" t="str">
        <f>IF(טבלה1[[#This Row],[עמודה53]]&gt;2000,"Yes","No")</f>
        <v>No</v>
      </c>
      <c r="M804" s="12">
        <v>49</v>
      </c>
      <c r="N804" s="12">
        <f>AVERAGE(טבלה1[[#This Row],[עמודה52]:[עמודה53]])</f>
        <v>29.5</v>
      </c>
      <c r="O804" s="12" t="str">
        <f>IF(טבלה1[[#This Row],[עמודה4]]="&lt; $25 / hr","0$ - $25 / hr",טבלה1[[#This Row],[עמודה4]])</f>
        <v>Undisclosed</v>
      </c>
      <c r="P804" s="12" t="str" cm="1">
        <f t="array" ref="P804">INDEX(_xlfn.TEXTSPLIT(טבלה1[[#This Row],[עמודה55]],"-"),1)</f>
        <v>Undisclosed</v>
      </c>
      <c r="Q804" s="21" t="e" cm="1">
        <f t="array" ref="Q804">INDEX(_xlfn.TEXTSPLIT(INDEX(_xlfn.TEXTSPLIT(טבלה1[[#This Row],[עמודה55]],"-"),2),"/"),1)</f>
        <v>#REF!</v>
      </c>
      <c r="R804" s="12" t="e">
        <f>AVERAGE(טבלה1[[#This Row],[עמודה59]:[עמודה60]])</f>
        <v>#VALUE!</v>
      </c>
      <c r="S804" s="3" t="e">
        <f>VALUE(SUBSTITUTE(טבלה1[[#This Row],[עמודה56]],"$",""))</f>
        <v>#VALUE!</v>
      </c>
      <c r="T804" s="3" t="e">
        <f>VALUE(SUBSTITUTE(טבלה1[[#This Row],[עמודה57]],"$",""))</f>
        <v>#REF!</v>
      </c>
      <c r="U804" s="3" t="e">
        <f>IF(טבלה1[[#This Row],[עמודה58]]&gt;30,"Yes","No")</f>
        <v>#VALUE!</v>
      </c>
    </row>
    <row r="805" spans="1:21" ht="13" x14ac:dyDescent="0.15">
      <c r="A805" s="8" t="s">
        <v>1977</v>
      </c>
      <c r="B805" s="9" t="s">
        <v>1978</v>
      </c>
      <c r="C805" s="9" t="s">
        <v>1979</v>
      </c>
      <c r="D805" s="9" t="s">
        <v>4</v>
      </c>
      <c r="E805" s="9" t="s">
        <v>4</v>
      </c>
      <c r="F805" s="9" t="s">
        <v>29</v>
      </c>
      <c r="G805" s="10">
        <v>1</v>
      </c>
      <c r="H805" s="11" t="str" cm="1">
        <f t="array" ref="H805">INDEX(_xlfn.TEXTSPLIT(טבלה1[[#This Row],[עמודה2]],","),1)</f>
        <v>Santiago</v>
      </c>
      <c r="I805" s="12" t="str" cm="1">
        <f t="array" ref="I805">INDEX(_xlfn.TEXTSPLIT(טבלה1[[#This Row],[עמודה2]],","),2)</f>
        <v xml:space="preserve"> Chile</v>
      </c>
      <c r="J805" s="16" t="str">
        <f>_xlfn.CONCAT(טבלה1[[#This Row],[AI_Companies]]," ",טבלה1[[#This Row],[עמודה1]])</f>
        <v>Colektia https://colektia.com/</v>
      </c>
      <c r="K805" s="12">
        <v>10</v>
      </c>
      <c r="L805" s="12" t="str">
        <f>IF(טבלה1[[#This Row],[עמודה53]]&gt;2000,"Yes","No")</f>
        <v>No</v>
      </c>
      <c r="M805" s="12">
        <v>49</v>
      </c>
      <c r="N805" s="12">
        <f>AVERAGE(טבלה1[[#This Row],[עמודה52]:[עמודה53]])</f>
        <v>29.5</v>
      </c>
      <c r="O805" s="12" t="str">
        <f>IF(טבלה1[[#This Row],[עמודה4]]="&lt; $25 / hr","0$ - $25 / hr",טבלה1[[#This Row],[עמודה4]])</f>
        <v>Undisclosed</v>
      </c>
      <c r="P805" s="12" t="str" cm="1">
        <f t="array" ref="P805">INDEX(_xlfn.TEXTSPLIT(טבלה1[[#This Row],[עמודה55]],"-"),1)</f>
        <v>Undisclosed</v>
      </c>
      <c r="Q805" s="21" t="e" cm="1">
        <f t="array" ref="Q805">INDEX(_xlfn.TEXTSPLIT(INDEX(_xlfn.TEXTSPLIT(טבלה1[[#This Row],[עמודה55]],"-"),2),"/"),1)</f>
        <v>#REF!</v>
      </c>
      <c r="R805" s="12" t="e">
        <f>AVERAGE(טבלה1[[#This Row],[עמודה59]:[עמודה60]])</f>
        <v>#VALUE!</v>
      </c>
      <c r="S805" s="3" t="e">
        <f>VALUE(SUBSTITUTE(טבלה1[[#This Row],[עמודה56]],"$",""))</f>
        <v>#VALUE!</v>
      </c>
      <c r="T805" s="3" t="e">
        <f>VALUE(SUBSTITUTE(טבלה1[[#This Row],[עמודה57]],"$",""))</f>
        <v>#REF!</v>
      </c>
      <c r="U805" s="3" t="e">
        <f>IF(טבלה1[[#This Row],[עמודה58]]&gt;30,"Yes","No")</f>
        <v>#VALUE!</v>
      </c>
    </row>
    <row r="806" spans="1:21" ht="13" x14ac:dyDescent="0.15">
      <c r="A806" s="8" t="s">
        <v>1980</v>
      </c>
      <c r="B806" s="9" t="s">
        <v>1981</v>
      </c>
      <c r="C806" s="9" t="s">
        <v>1982</v>
      </c>
      <c r="D806" s="9" t="s">
        <v>4</v>
      </c>
      <c r="E806" s="9" t="s">
        <v>4</v>
      </c>
      <c r="F806" s="9" t="s">
        <v>29</v>
      </c>
      <c r="G806" s="10">
        <v>1</v>
      </c>
      <c r="H806" s="11" t="str" cm="1">
        <f t="array" ref="H806">INDEX(_xlfn.TEXTSPLIT(טבלה1[[#This Row],[עמודה2]],","),1)</f>
        <v>Edison</v>
      </c>
      <c r="I806" s="12" t="str" cm="1">
        <f t="array" ref="I806">INDEX(_xlfn.TEXTSPLIT(טבלה1[[#This Row],[עמודה2]],","),2)</f>
        <v xml:space="preserve"> NJ</v>
      </c>
      <c r="J806" s="16" t="str">
        <f>_xlfn.CONCAT(טבלה1[[#This Row],[AI_Companies]]," ",טבלה1[[#This Row],[עמודה1]])</f>
        <v>AccelirateInc. https://www.accelirate.com</v>
      </c>
      <c r="K806" s="12">
        <v>10</v>
      </c>
      <c r="L806" s="12" t="str">
        <f>IF(טבלה1[[#This Row],[עמודה53]]&gt;2000,"Yes","No")</f>
        <v>No</v>
      </c>
      <c r="M806" s="12">
        <v>49</v>
      </c>
      <c r="N806" s="12">
        <f>AVERAGE(טבלה1[[#This Row],[עמודה52]:[עמודה53]])</f>
        <v>29.5</v>
      </c>
      <c r="O806" s="12" t="str">
        <f>IF(טבלה1[[#This Row],[עמודה4]]="&lt; $25 / hr","0$ - $25 / hr",טבלה1[[#This Row],[עמודה4]])</f>
        <v>Undisclosed</v>
      </c>
      <c r="P806" s="12" t="str" cm="1">
        <f t="array" ref="P806">INDEX(_xlfn.TEXTSPLIT(טבלה1[[#This Row],[עמודה55]],"-"),1)</f>
        <v>Undisclosed</v>
      </c>
      <c r="Q806" s="21" t="e" cm="1">
        <f t="array" ref="Q806">INDEX(_xlfn.TEXTSPLIT(INDEX(_xlfn.TEXTSPLIT(טבלה1[[#This Row],[עמודה55]],"-"),2),"/"),1)</f>
        <v>#REF!</v>
      </c>
      <c r="R806" s="12" t="e">
        <f>AVERAGE(טבלה1[[#This Row],[עמודה59]:[עמודה60]])</f>
        <v>#VALUE!</v>
      </c>
      <c r="S806" s="3" t="e">
        <f>VALUE(SUBSTITUTE(טבלה1[[#This Row],[עמודה56]],"$",""))</f>
        <v>#VALUE!</v>
      </c>
      <c r="T806" s="3" t="e">
        <f>VALUE(SUBSTITUTE(טבלה1[[#This Row],[עמודה57]],"$",""))</f>
        <v>#REF!</v>
      </c>
      <c r="U806" s="3" t="e">
        <f>IF(טבלה1[[#This Row],[עמודה58]]&gt;30,"Yes","No")</f>
        <v>#VALUE!</v>
      </c>
    </row>
    <row r="807" spans="1:21" ht="13" x14ac:dyDescent="0.15">
      <c r="A807" s="8" t="s">
        <v>1983</v>
      </c>
      <c r="B807" s="9" t="s">
        <v>1984</v>
      </c>
      <c r="C807" s="9" t="s">
        <v>1985</v>
      </c>
      <c r="D807" s="9" t="s">
        <v>4</v>
      </c>
      <c r="E807" s="9" t="s">
        <v>4</v>
      </c>
      <c r="F807" s="9" t="s">
        <v>10</v>
      </c>
      <c r="G807" s="10">
        <v>1</v>
      </c>
      <c r="H807" s="11" t="str" cm="1">
        <f t="array" ref="H807">INDEX(_xlfn.TEXTSPLIT(טבלה1[[#This Row],[עמודה2]],","),1)</f>
        <v>San Mateo</v>
      </c>
      <c r="I807" s="12" t="str" cm="1">
        <f t="array" ref="I807">INDEX(_xlfn.TEXTSPLIT(טבלה1[[#This Row],[עמודה2]],","),2)</f>
        <v xml:space="preserve"> CA</v>
      </c>
      <c r="J807" s="16" t="str">
        <f>_xlfn.CONCAT(טבלה1[[#This Row],[AI_Companies]]," ",טבלה1[[#This Row],[עמודה1]])</f>
        <v>Ople https://ople.ai/</v>
      </c>
      <c r="K807" s="12">
        <v>50</v>
      </c>
      <c r="L807" s="12" t="str">
        <f>IF(טבלה1[[#This Row],[עמודה53]]&gt;2000,"Yes","No")</f>
        <v>No</v>
      </c>
      <c r="M807" s="12">
        <v>249</v>
      </c>
      <c r="N807" s="12">
        <f>AVERAGE(טבלה1[[#This Row],[עמודה52]:[עמודה53]])</f>
        <v>149.5</v>
      </c>
      <c r="O807" s="12" t="str">
        <f>IF(טבלה1[[#This Row],[עמודה4]]="&lt; $25 / hr","0$ - $25 / hr",טבלה1[[#This Row],[עמודה4]])</f>
        <v>Undisclosed</v>
      </c>
      <c r="P807" s="12" t="str" cm="1">
        <f t="array" ref="P807">INDEX(_xlfn.TEXTSPLIT(טבלה1[[#This Row],[עמודה55]],"-"),1)</f>
        <v>Undisclosed</v>
      </c>
      <c r="Q807" s="21" t="e" cm="1">
        <f t="array" ref="Q807">INDEX(_xlfn.TEXTSPLIT(INDEX(_xlfn.TEXTSPLIT(טבלה1[[#This Row],[עמודה55]],"-"),2),"/"),1)</f>
        <v>#REF!</v>
      </c>
      <c r="R807" s="12" t="e">
        <f>AVERAGE(טבלה1[[#This Row],[עמודה59]:[עמודה60]])</f>
        <v>#VALUE!</v>
      </c>
      <c r="S807" s="3" t="e">
        <f>VALUE(SUBSTITUTE(טבלה1[[#This Row],[עמודה56]],"$",""))</f>
        <v>#VALUE!</v>
      </c>
      <c r="T807" s="3" t="e">
        <f>VALUE(SUBSTITUTE(טבלה1[[#This Row],[עמודה57]],"$",""))</f>
        <v>#REF!</v>
      </c>
      <c r="U807" s="3" t="e">
        <f>IF(טבלה1[[#This Row],[עמודה58]]&gt;30,"Yes","No")</f>
        <v>#VALUE!</v>
      </c>
    </row>
    <row r="808" spans="1:21" ht="13" x14ac:dyDescent="0.15">
      <c r="A808" s="8" t="s">
        <v>1986</v>
      </c>
      <c r="B808" s="9" t="s">
        <v>1987</v>
      </c>
      <c r="C808" s="9" t="s">
        <v>1988</v>
      </c>
      <c r="D808" s="9" t="s">
        <v>4</v>
      </c>
      <c r="E808" s="9" t="s">
        <v>4</v>
      </c>
      <c r="F808" s="9" t="s">
        <v>10</v>
      </c>
      <c r="G808" s="10">
        <v>1</v>
      </c>
      <c r="H808" s="11" t="str" cm="1">
        <f t="array" ref="H808">INDEX(_xlfn.TEXTSPLIT(טבלה1[[#This Row],[עמודה2]],","),1)</f>
        <v>El Dorado Hills</v>
      </c>
      <c r="I808" s="12" t="str" cm="1">
        <f t="array" ref="I808">INDEX(_xlfn.TEXTSPLIT(טבלה1[[#This Row],[עמודה2]],","),2)</f>
        <v xml:space="preserve"> CA</v>
      </c>
      <c r="J808" s="16" t="str">
        <f>_xlfn.CONCAT(טבלה1[[#This Row],[AI_Companies]]," ",טבלה1[[#This Row],[עמודה1]])</f>
        <v>Thinci https://www.blaize.com/</v>
      </c>
      <c r="K808" s="12">
        <v>50</v>
      </c>
      <c r="L808" s="12" t="str">
        <f>IF(טבלה1[[#This Row],[עמודה53]]&gt;2000,"Yes","No")</f>
        <v>No</v>
      </c>
      <c r="M808" s="12">
        <v>249</v>
      </c>
      <c r="N808" s="12">
        <f>AVERAGE(טבלה1[[#This Row],[עמודה52]:[עמודה53]])</f>
        <v>149.5</v>
      </c>
      <c r="O808" s="12" t="str">
        <f>IF(טבלה1[[#This Row],[עמודה4]]="&lt; $25 / hr","0$ - $25 / hr",טבלה1[[#This Row],[עמודה4]])</f>
        <v>Undisclosed</v>
      </c>
      <c r="P808" s="12" t="str" cm="1">
        <f t="array" ref="P808">INDEX(_xlfn.TEXTSPLIT(טבלה1[[#This Row],[עמודה55]],"-"),1)</f>
        <v>Undisclosed</v>
      </c>
      <c r="Q808" s="21" t="e" cm="1">
        <f t="array" ref="Q808">INDEX(_xlfn.TEXTSPLIT(INDEX(_xlfn.TEXTSPLIT(טבלה1[[#This Row],[עמודה55]],"-"),2),"/"),1)</f>
        <v>#REF!</v>
      </c>
      <c r="R808" s="12" t="e">
        <f>AVERAGE(טבלה1[[#This Row],[עמודה59]:[עמודה60]])</f>
        <v>#VALUE!</v>
      </c>
      <c r="S808" s="3" t="e">
        <f>VALUE(SUBSTITUTE(טבלה1[[#This Row],[עמודה56]],"$",""))</f>
        <v>#VALUE!</v>
      </c>
      <c r="T808" s="3" t="e">
        <f>VALUE(SUBSTITUTE(טבלה1[[#This Row],[עמודה57]],"$",""))</f>
        <v>#REF!</v>
      </c>
      <c r="U808" s="3" t="e">
        <f>IF(טבלה1[[#This Row],[עמודה58]]&gt;30,"Yes","No")</f>
        <v>#VALUE!</v>
      </c>
    </row>
    <row r="809" spans="1:21" ht="13" x14ac:dyDescent="0.15">
      <c r="A809" s="8" t="s">
        <v>1989</v>
      </c>
      <c r="B809" s="9" t="s">
        <v>1990</v>
      </c>
      <c r="C809" s="9" t="s">
        <v>1991</v>
      </c>
      <c r="D809" s="9" t="s">
        <v>4</v>
      </c>
      <c r="E809" s="9" t="s">
        <v>4</v>
      </c>
      <c r="F809" s="9" t="s">
        <v>29</v>
      </c>
      <c r="G809" s="10">
        <v>1</v>
      </c>
      <c r="H809" s="11" t="str" cm="1">
        <f t="array" ref="H809">INDEX(_xlfn.TEXTSPLIT(טבלה1[[#This Row],[עמודה2]],","),1)</f>
        <v>Glen Allen</v>
      </c>
      <c r="I809" s="12" t="str" cm="1">
        <f t="array" ref="I809">INDEX(_xlfn.TEXTSPLIT(טבלה1[[#This Row],[עמודה2]],","),2)</f>
        <v xml:space="preserve"> VA</v>
      </c>
      <c r="J809" s="16" t="str">
        <f>_xlfn.CONCAT(טבלה1[[#This Row],[AI_Companies]]," ",טבלה1[[#This Row],[עמודה1]])</f>
        <v>FenrisDigital https://fenrisd.com/</v>
      </c>
      <c r="K809" s="12">
        <v>10</v>
      </c>
      <c r="L809" s="12" t="str">
        <f>IF(טבלה1[[#This Row],[עמודה53]]&gt;2000,"Yes","No")</f>
        <v>No</v>
      </c>
      <c r="M809" s="12">
        <v>49</v>
      </c>
      <c r="N809" s="12">
        <f>AVERAGE(טבלה1[[#This Row],[עמודה52]:[עמודה53]])</f>
        <v>29.5</v>
      </c>
      <c r="O809" s="12" t="str">
        <f>IF(טבלה1[[#This Row],[עמודה4]]="&lt; $25 / hr","0$ - $25 / hr",טבלה1[[#This Row],[עמודה4]])</f>
        <v>Undisclosed</v>
      </c>
      <c r="P809" s="12" t="str" cm="1">
        <f t="array" ref="P809">INDEX(_xlfn.TEXTSPLIT(טבלה1[[#This Row],[עמודה55]],"-"),1)</f>
        <v>Undisclosed</v>
      </c>
      <c r="Q809" s="21" t="e" cm="1">
        <f t="array" ref="Q809">INDEX(_xlfn.TEXTSPLIT(INDEX(_xlfn.TEXTSPLIT(טבלה1[[#This Row],[עמודה55]],"-"),2),"/"),1)</f>
        <v>#REF!</v>
      </c>
      <c r="R809" s="12" t="e">
        <f>AVERAGE(טבלה1[[#This Row],[עמודה59]:[עמודה60]])</f>
        <v>#VALUE!</v>
      </c>
      <c r="S809" s="3" t="e">
        <f>VALUE(SUBSTITUTE(טבלה1[[#This Row],[עמודה56]],"$",""))</f>
        <v>#VALUE!</v>
      </c>
      <c r="T809" s="3" t="e">
        <f>VALUE(SUBSTITUTE(טבלה1[[#This Row],[עמודה57]],"$",""))</f>
        <v>#REF!</v>
      </c>
      <c r="U809" s="3" t="e">
        <f>IF(טבלה1[[#This Row],[עמודה58]]&gt;30,"Yes","No")</f>
        <v>#VALUE!</v>
      </c>
    </row>
    <row r="810" spans="1:21" ht="13" x14ac:dyDescent="0.15">
      <c r="A810" s="8" t="s">
        <v>1992</v>
      </c>
      <c r="B810" s="9" t="s">
        <v>1993</v>
      </c>
      <c r="C810" s="9" t="s">
        <v>740</v>
      </c>
      <c r="D810" s="9" t="s">
        <v>4</v>
      </c>
      <c r="E810" s="9" t="s">
        <v>4</v>
      </c>
      <c r="F810" s="9" t="s">
        <v>29</v>
      </c>
      <c r="G810" s="10">
        <v>1</v>
      </c>
      <c r="H810" s="11" t="str" cm="1">
        <f t="array" ref="H810">INDEX(_xlfn.TEXTSPLIT(טבלה1[[#This Row],[עמודה2]],","),1)</f>
        <v>Phoenix</v>
      </c>
      <c r="I810" s="12" t="str" cm="1">
        <f t="array" ref="I810">INDEX(_xlfn.TEXTSPLIT(טבלה1[[#This Row],[עמודה2]],","),2)</f>
        <v xml:space="preserve"> AZ</v>
      </c>
      <c r="J810" s="16" t="str">
        <f>_xlfn.CONCAT(טבלה1[[#This Row],[AI_Companies]]," ",טבלה1[[#This Row],[עמודה1]])</f>
        <v>qBoticaInc. https://qbotica.com/</v>
      </c>
      <c r="K810" s="12">
        <v>10</v>
      </c>
      <c r="L810" s="12" t="str">
        <f>IF(טבלה1[[#This Row],[עמודה53]]&gt;2000,"Yes","No")</f>
        <v>No</v>
      </c>
      <c r="M810" s="12">
        <v>49</v>
      </c>
      <c r="N810" s="12">
        <f>AVERAGE(טבלה1[[#This Row],[עמודה52]:[עמודה53]])</f>
        <v>29.5</v>
      </c>
      <c r="O810" s="12" t="str">
        <f>IF(טבלה1[[#This Row],[עמודה4]]="&lt; $25 / hr","0$ - $25 / hr",טבלה1[[#This Row],[עמודה4]])</f>
        <v>Undisclosed</v>
      </c>
      <c r="P810" s="12" t="str" cm="1">
        <f t="array" ref="P810">INDEX(_xlfn.TEXTSPLIT(טבלה1[[#This Row],[עמודה55]],"-"),1)</f>
        <v>Undisclosed</v>
      </c>
      <c r="Q810" s="21" t="e" cm="1">
        <f t="array" ref="Q810">INDEX(_xlfn.TEXTSPLIT(INDEX(_xlfn.TEXTSPLIT(טבלה1[[#This Row],[עמודה55]],"-"),2),"/"),1)</f>
        <v>#REF!</v>
      </c>
      <c r="R810" s="12" t="e">
        <f>AVERAGE(טבלה1[[#This Row],[עמודה59]:[עמודה60]])</f>
        <v>#VALUE!</v>
      </c>
      <c r="S810" s="3" t="e">
        <f>VALUE(SUBSTITUTE(טבלה1[[#This Row],[עמודה56]],"$",""))</f>
        <v>#VALUE!</v>
      </c>
      <c r="T810" s="3" t="e">
        <f>VALUE(SUBSTITUTE(טבלה1[[#This Row],[עמודה57]],"$",""))</f>
        <v>#REF!</v>
      </c>
      <c r="U810" s="3" t="e">
        <f>IF(טבלה1[[#This Row],[עמודה58]]&gt;30,"Yes","No")</f>
        <v>#VALUE!</v>
      </c>
    </row>
    <row r="811" spans="1:21" ht="13" x14ac:dyDescent="0.15">
      <c r="A811" s="8" t="s">
        <v>1994</v>
      </c>
      <c r="B811" s="9" t="s">
        <v>1995</v>
      </c>
      <c r="C811" s="9" t="s">
        <v>174</v>
      </c>
      <c r="D811" s="9" t="s">
        <v>4</v>
      </c>
      <c r="E811" s="9" t="s">
        <v>928</v>
      </c>
      <c r="F811" s="9" t="s">
        <v>10</v>
      </c>
      <c r="G811" s="10">
        <v>0.5</v>
      </c>
      <c r="H811" s="11" t="str" cm="1">
        <f t="array" ref="H811">INDEX(_xlfn.TEXTSPLIT(טבלה1[[#This Row],[עמודה2]],","),1)</f>
        <v>Berlin</v>
      </c>
      <c r="I811" s="12" t="str" cm="1">
        <f t="array" ref="I811">INDEX(_xlfn.TEXTSPLIT(טבלה1[[#This Row],[עמודה2]],","),2)</f>
        <v xml:space="preserve"> Germany</v>
      </c>
      <c r="J811" s="16" t="str">
        <f>_xlfn.CONCAT(טבלה1[[#This Row],[AI_Companies]]," ",טבלה1[[#This Row],[עמודה1]])</f>
        <v>AVA https://ava.info</v>
      </c>
      <c r="K811" s="12">
        <v>50</v>
      </c>
      <c r="L811" s="12" t="str">
        <f>IF(טבלה1[[#This Row],[עמודה53]]&gt;2000,"Yes","No")</f>
        <v>No</v>
      </c>
      <c r="M811" s="12">
        <v>249</v>
      </c>
      <c r="N811" s="12">
        <f>AVERAGE(טבלה1[[#This Row],[עמודה52]:[עמודה53]])</f>
        <v>149.5</v>
      </c>
      <c r="O811" s="12" t="str">
        <f>IF(טבלה1[[#This Row],[עמודה4]]="&lt; $25 / hr","0$ - $25 / hr",טבלה1[[#This Row],[עמודה4]])</f>
        <v>$300+ / hr</v>
      </c>
      <c r="P811" s="12" t="str" cm="1">
        <f t="array" ref="P811">INDEX(_xlfn.TEXTSPLIT(טבלה1[[#This Row],[עמודה55]],"-"),1)</f>
        <v>$300+ / hr</v>
      </c>
      <c r="Q811" s="21" t="e" cm="1">
        <f t="array" ref="Q811">INDEX(_xlfn.TEXTSPLIT(INDEX(_xlfn.TEXTSPLIT(טבלה1[[#This Row],[עמודה55]],"-"),2),"/"),1)</f>
        <v>#REF!</v>
      </c>
      <c r="R811" s="12" t="e">
        <f>AVERAGE(טבלה1[[#This Row],[עמודה59]:[עמודה60]])</f>
        <v>#VALUE!</v>
      </c>
      <c r="S811" s="3" t="e">
        <f>VALUE(SUBSTITUTE(טבלה1[[#This Row],[עמודה56]],"$",""))</f>
        <v>#VALUE!</v>
      </c>
      <c r="T811" s="3" t="e">
        <f>VALUE(SUBSTITUTE(טבלה1[[#This Row],[עמודה57]],"$",""))</f>
        <v>#REF!</v>
      </c>
      <c r="U811" s="3" t="e">
        <f>IF(טבלה1[[#This Row],[עמודה58]]&gt;30,"Yes","No")</f>
        <v>#VALUE!</v>
      </c>
    </row>
    <row r="812" spans="1:21" ht="13" x14ac:dyDescent="0.15">
      <c r="A812" s="8" t="s">
        <v>1996</v>
      </c>
      <c r="B812" s="9" t="s">
        <v>1997</v>
      </c>
      <c r="C812" s="9" t="s">
        <v>102</v>
      </c>
      <c r="D812" s="13">
        <v>10000</v>
      </c>
      <c r="E812" s="9" t="s">
        <v>4</v>
      </c>
      <c r="F812" s="9" t="s">
        <v>10</v>
      </c>
      <c r="G812" s="10">
        <v>0.7</v>
      </c>
      <c r="H812" s="11" t="str" cm="1">
        <f t="array" ref="H812">INDEX(_xlfn.TEXTSPLIT(טבלה1[[#This Row],[עמודה2]],","),1)</f>
        <v>London</v>
      </c>
      <c r="I812" s="12" t="str" cm="1">
        <f t="array" ref="I812">INDEX(_xlfn.TEXTSPLIT(טבלה1[[#This Row],[עמודה2]],","),2)</f>
        <v xml:space="preserve"> United Kingdom</v>
      </c>
      <c r="J812" s="16" t="str">
        <f>_xlfn.CONCAT(טבלה1[[#This Row],[AI_Companies]]," ",טבלה1[[#This Row],[עמודה1]])</f>
        <v>NexusFrontierTechLtd. https://nexusfrontier.tech</v>
      </c>
      <c r="K812" s="12">
        <v>50</v>
      </c>
      <c r="L812" s="12" t="str">
        <f>IF(טבלה1[[#This Row],[עמודה53]]&gt;2000,"Yes","No")</f>
        <v>No</v>
      </c>
      <c r="M812" s="12">
        <v>249</v>
      </c>
      <c r="N812" s="12">
        <f>AVERAGE(טבלה1[[#This Row],[עמודה52]:[עמודה53]])</f>
        <v>149.5</v>
      </c>
      <c r="O812" s="12" t="str">
        <f>IF(טבלה1[[#This Row],[עמודה4]]="&lt; $25 / hr","0$ - $25 / hr",טבלה1[[#This Row],[עמודה4]])</f>
        <v>Undisclosed</v>
      </c>
      <c r="P812" s="12" t="str" cm="1">
        <f t="array" ref="P812">INDEX(_xlfn.TEXTSPLIT(טבלה1[[#This Row],[עמודה55]],"-"),1)</f>
        <v>Undisclosed</v>
      </c>
      <c r="Q812" s="21" t="e" cm="1">
        <f t="array" ref="Q812">INDEX(_xlfn.TEXTSPLIT(INDEX(_xlfn.TEXTSPLIT(טבלה1[[#This Row],[עמודה55]],"-"),2),"/"),1)</f>
        <v>#REF!</v>
      </c>
      <c r="R812" s="12" t="e">
        <f>AVERAGE(טבלה1[[#This Row],[עמודה59]:[עמודה60]])</f>
        <v>#VALUE!</v>
      </c>
      <c r="S812" s="3" t="e">
        <f>VALUE(SUBSTITUTE(טבלה1[[#This Row],[עמודה56]],"$",""))</f>
        <v>#VALUE!</v>
      </c>
      <c r="T812" s="3" t="e">
        <f>VALUE(SUBSTITUTE(טבלה1[[#This Row],[עמודה57]],"$",""))</f>
        <v>#REF!</v>
      </c>
      <c r="U812" s="3" t="e">
        <f>IF(טבלה1[[#This Row],[עמודה58]]&gt;30,"Yes","No")</f>
        <v>#VALUE!</v>
      </c>
    </row>
    <row r="813" spans="1:21" ht="13" x14ac:dyDescent="0.15">
      <c r="A813" s="8" t="s">
        <v>1998</v>
      </c>
      <c r="B813" s="9" t="s">
        <v>1999</v>
      </c>
      <c r="C813" s="9" t="s">
        <v>1281</v>
      </c>
      <c r="D813" s="13">
        <v>1000</v>
      </c>
      <c r="E813" s="9" t="s">
        <v>33</v>
      </c>
      <c r="F813" s="9" t="s">
        <v>5</v>
      </c>
      <c r="G813" s="10">
        <v>1</v>
      </c>
      <c r="H813" s="11" t="str" cm="1">
        <f t="array" ref="H813">INDEX(_xlfn.TEXTSPLIT(טבלה1[[#This Row],[עמודה2]],","),1)</f>
        <v>Levittown</v>
      </c>
      <c r="I813" s="12" t="str" cm="1">
        <f t="array" ref="I813">INDEX(_xlfn.TEXTSPLIT(טבלה1[[#This Row],[עמודה2]],","),2)</f>
        <v xml:space="preserve"> NY</v>
      </c>
      <c r="J813" s="16" t="str">
        <f>_xlfn.CONCAT(טבלה1[[#This Row],[AI_Companies]]," ",טבלה1[[#This Row],[עמודה1]])</f>
        <v>ANOLYTICS https://www.anolytics.ai/</v>
      </c>
      <c r="K813" s="12">
        <v>250</v>
      </c>
      <c r="L813" s="12" t="str">
        <f>IF(טבלה1[[#This Row],[עמודה53]]&gt;2000,"Yes","No")</f>
        <v>No</v>
      </c>
      <c r="M813" s="12">
        <v>999</v>
      </c>
      <c r="N813" s="12">
        <f>AVERAGE(טבלה1[[#This Row],[עמודה52]:[עמודה53]])</f>
        <v>624.5</v>
      </c>
      <c r="O813" s="12" t="str">
        <f>IF(טבלה1[[#This Row],[עמודה4]]="&lt; $25 / hr","0$ - $25 / hr",טבלה1[[#This Row],[עמודה4]])</f>
        <v>$25 - $49 / hr</v>
      </c>
      <c r="P813" s="12" t="str" cm="1">
        <f t="array" ref="P813">INDEX(_xlfn.TEXTSPLIT(טבלה1[[#This Row],[עמודה55]],"-"),1)</f>
        <v xml:space="preserve">$25 </v>
      </c>
      <c r="Q813" s="21" t="str" cm="1">
        <f t="array" ref="Q813">INDEX(_xlfn.TEXTSPLIT(INDEX(_xlfn.TEXTSPLIT(טבלה1[[#This Row],[עמודה55]],"-"),2),"/"),1)</f>
        <v xml:space="preserve"> $49 </v>
      </c>
      <c r="R813" s="12">
        <f>AVERAGE(טבלה1[[#This Row],[עמודה59]:[עמודה60]])</f>
        <v>37</v>
      </c>
      <c r="S813" s="3">
        <f>VALUE(SUBSTITUTE(טבלה1[[#This Row],[עמודה56]],"$",""))</f>
        <v>25</v>
      </c>
      <c r="T813" s="3">
        <f>VALUE(SUBSTITUTE(טבלה1[[#This Row],[עמודה57]],"$",""))</f>
        <v>49</v>
      </c>
      <c r="U813" s="3" t="str">
        <f>IF(טבלה1[[#This Row],[עמודה58]]&gt;30,"Yes","No")</f>
        <v>Yes</v>
      </c>
    </row>
    <row r="814" spans="1:21" ht="13" x14ac:dyDescent="0.15">
      <c r="A814" s="8" t="s">
        <v>2000</v>
      </c>
      <c r="B814" s="9" t="s">
        <v>2001</v>
      </c>
      <c r="C814" s="9" t="s">
        <v>1420</v>
      </c>
      <c r="D814" s="9" t="s">
        <v>4</v>
      </c>
      <c r="E814" s="9" t="s">
        <v>4</v>
      </c>
      <c r="F814" s="9" t="s">
        <v>29</v>
      </c>
      <c r="G814" s="10">
        <v>1</v>
      </c>
      <c r="H814" s="11" t="str" cm="1">
        <f t="array" ref="H814">INDEX(_xlfn.TEXTSPLIT(טבלה1[[#This Row],[עמודה2]],","),1)</f>
        <v>Zürich</v>
      </c>
      <c r="I814" s="12" t="str" cm="1">
        <f t="array" ref="I814">INDEX(_xlfn.TEXTSPLIT(טבלה1[[#This Row],[עמודה2]],","),2)</f>
        <v xml:space="preserve"> Switzerland</v>
      </c>
      <c r="J814" s="16" t="str">
        <f>_xlfn.CONCAT(טבלה1[[#This Row],[AI_Companies]]," ",טבלה1[[#This Row],[עמודה1]])</f>
        <v>SevensenseRobotics http://www.sevensense.ai/</v>
      </c>
      <c r="K814" s="12">
        <v>10</v>
      </c>
      <c r="L814" s="12" t="str">
        <f>IF(טבלה1[[#This Row],[עמודה53]]&gt;2000,"Yes","No")</f>
        <v>No</v>
      </c>
      <c r="M814" s="12">
        <v>49</v>
      </c>
      <c r="N814" s="12">
        <f>AVERAGE(טבלה1[[#This Row],[עמודה52]:[עמודה53]])</f>
        <v>29.5</v>
      </c>
      <c r="O814" s="12" t="str">
        <f>IF(טבלה1[[#This Row],[עמודה4]]="&lt; $25 / hr","0$ - $25 / hr",טבלה1[[#This Row],[עמודה4]])</f>
        <v>Undisclosed</v>
      </c>
      <c r="P814" s="12" t="str" cm="1">
        <f t="array" ref="P814">INDEX(_xlfn.TEXTSPLIT(טבלה1[[#This Row],[עמודה55]],"-"),1)</f>
        <v>Undisclosed</v>
      </c>
      <c r="Q814" s="21" t="e" cm="1">
        <f t="array" ref="Q814">INDEX(_xlfn.TEXTSPLIT(INDEX(_xlfn.TEXTSPLIT(טבלה1[[#This Row],[עמודה55]],"-"),2),"/"),1)</f>
        <v>#REF!</v>
      </c>
      <c r="R814" s="12" t="e">
        <f>AVERAGE(טבלה1[[#This Row],[עמודה59]:[עמודה60]])</f>
        <v>#VALUE!</v>
      </c>
      <c r="S814" s="3" t="e">
        <f>VALUE(SUBSTITUTE(טבלה1[[#This Row],[עמודה56]],"$",""))</f>
        <v>#VALUE!</v>
      </c>
      <c r="T814" s="3" t="e">
        <f>VALUE(SUBSTITUTE(טבלה1[[#This Row],[עמודה57]],"$",""))</f>
        <v>#REF!</v>
      </c>
      <c r="U814" s="3" t="e">
        <f>IF(טבלה1[[#This Row],[עמודה58]]&gt;30,"Yes","No")</f>
        <v>#VALUE!</v>
      </c>
    </row>
    <row r="815" spans="1:21" ht="13" x14ac:dyDescent="0.15">
      <c r="A815" s="8" t="s">
        <v>2002</v>
      </c>
      <c r="B815" s="9" t="s">
        <v>2003</v>
      </c>
      <c r="C815" s="9" t="s">
        <v>1008</v>
      </c>
      <c r="D815" s="9" t="s">
        <v>4</v>
      </c>
      <c r="E815" s="9" t="s">
        <v>4</v>
      </c>
      <c r="F815" s="9" t="s">
        <v>10</v>
      </c>
      <c r="G815" s="10">
        <v>0.5</v>
      </c>
      <c r="H815" s="11" t="str" cm="1">
        <f t="array" ref="H815">INDEX(_xlfn.TEXTSPLIT(טבלה1[[#This Row],[עמודה2]],","),1)</f>
        <v>Paris</v>
      </c>
      <c r="I815" s="12" t="str" cm="1">
        <f t="array" ref="I815">INDEX(_xlfn.TEXTSPLIT(טבלה1[[#This Row],[עמודה2]],","),2)</f>
        <v xml:space="preserve"> France</v>
      </c>
      <c r="J815" s="16" t="str">
        <f>_xlfn.CONCAT(טבלה1[[#This Row],[AI_Companies]]," ",טבלה1[[#This Row],[עמודה1]])</f>
        <v>Axionable https://www.axionable.com/</v>
      </c>
      <c r="K815" s="12">
        <v>50</v>
      </c>
      <c r="L815" s="12" t="str">
        <f>IF(טבלה1[[#This Row],[עמודה53]]&gt;2000,"Yes","No")</f>
        <v>No</v>
      </c>
      <c r="M815" s="12">
        <v>249</v>
      </c>
      <c r="N815" s="12">
        <f>AVERAGE(טבלה1[[#This Row],[עמודה52]:[עמודה53]])</f>
        <v>149.5</v>
      </c>
      <c r="O815" s="12" t="str">
        <f>IF(טבלה1[[#This Row],[עמודה4]]="&lt; $25 / hr","0$ - $25 / hr",טבלה1[[#This Row],[עמודה4]])</f>
        <v>Undisclosed</v>
      </c>
      <c r="P815" s="12" t="str" cm="1">
        <f t="array" ref="P815">INDEX(_xlfn.TEXTSPLIT(טבלה1[[#This Row],[עמודה55]],"-"),1)</f>
        <v>Undisclosed</v>
      </c>
      <c r="Q815" s="21" t="e" cm="1">
        <f t="array" ref="Q815">INDEX(_xlfn.TEXTSPLIT(INDEX(_xlfn.TEXTSPLIT(טבלה1[[#This Row],[עמודה55]],"-"),2),"/"),1)</f>
        <v>#REF!</v>
      </c>
      <c r="R815" s="12" t="e">
        <f>AVERAGE(טבלה1[[#This Row],[עמודה59]:[עמודה60]])</f>
        <v>#VALUE!</v>
      </c>
      <c r="S815" s="3" t="e">
        <f>VALUE(SUBSTITUTE(טבלה1[[#This Row],[עמודה56]],"$",""))</f>
        <v>#VALUE!</v>
      </c>
      <c r="T815" s="3" t="e">
        <f>VALUE(SUBSTITUTE(טבלה1[[#This Row],[עמודה57]],"$",""))</f>
        <v>#REF!</v>
      </c>
      <c r="U815" s="3" t="e">
        <f>IF(טבלה1[[#This Row],[עמודה58]]&gt;30,"Yes","No")</f>
        <v>#VALUE!</v>
      </c>
    </row>
    <row r="816" spans="1:21" ht="13" x14ac:dyDescent="0.15">
      <c r="A816" s="8" t="s">
        <v>2004</v>
      </c>
      <c r="B816" s="9" t="s">
        <v>2005</v>
      </c>
      <c r="C816" s="9" t="s">
        <v>1865</v>
      </c>
      <c r="D816" s="9" t="s">
        <v>4</v>
      </c>
      <c r="E816" s="9" t="s">
        <v>4</v>
      </c>
      <c r="F816" s="9" t="s">
        <v>117</v>
      </c>
      <c r="G816" s="10">
        <v>1</v>
      </c>
      <c r="H816" s="11" t="str" cm="1">
        <f t="array" ref="H816">INDEX(_xlfn.TEXTSPLIT(טבלה1[[#This Row],[עמודה2]],","),1)</f>
        <v>Montréal</v>
      </c>
      <c r="I816" s="12" t="str" cm="1">
        <f t="array" ref="I816">INDEX(_xlfn.TEXTSPLIT(טבלה1[[#This Row],[עמודה2]],","),2)</f>
        <v xml:space="preserve"> Canada</v>
      </c>
      <c r="J816" s="16" t="str">
        <f>_xlfn.CONCAT(טבלה1[[#This Row],[AI_Companies]]," ",טבלה1[[#This Row],[עמודה1]])</f>
        <v>WhaleSeeker http://www.whaleseeker.com/</v>
      </c>
      <c r="K816" s="12">
        <v>2</v>
      </c>
      <c r="L816" s="12" t="str">
        <f>IF(טבלה1[[#This Row],[עמודה53]]&gt;2000,"Yes","No")</f>
        <v>No</v>
      </c>
      <c r="M816" s="12">
        <v>9</v>
      </c>
      <c r="N816" s="12">
        <f>AVERAGE(טבלה1[[#This Row],[עמודה52]:[עמודה53]])</f>
        <v>5.5</v>
      </c>
      <c r="O816" s="12" t="str">
        <f>IF(טבלה1[[#This Row],[עמודה4]]="&lt; $25 / hr","0$ - $25 / hr",טבלה1[[#This Row],[עמודה4]])</f>
        <v>Undisclosed</v>
      </c>
      <c r="P816" s="12" t="str" cm="1">
        <f t="array" ref="P816">INDEX(_xlfn.TEXTSPLIT(טבלה1[[#This Row],[עמודה55]],"-"),1)</f>
        <v>Undisclosed</v>
      </c>
      <c r="Q816" s="21" t="e" cm="1">
        <f t="array" ref="Q816">INDEX(_xlfn.TEXTSPLIT(INDEX(_xlfn.TEXTSPLIT(טבלה1[[#This Row],[עמודה55]],"-"),2),"/"),1)</f>
        <v>#REF!</v>
      </c>
      <c r="R816" s="12" t="e">
        <f>AVERAGE(טבלה1[[#This Row],[עמודה59]:[עמודה60]])</f>
        <v>#VALUE!</v>
      </c>
      <c r="S816" s="3" t="e">
        <f>VALUE(SUBSTITUTE(טבלה1[[#This Row],[עמודה56]],"$",""))</f>
        <v>#VALUE!</v>
      </c>
      <c r="T816" s="3" t="e">
        <f>VALUE(SUBSTITUTE(טבלה1[[#This Row],[עמודה57]],"$",""))</f>
        <v>#REF!</v>
      </c>
      <c r="U816" s="3" t="e">
        <f>IF(טבלה1[[#This Row],[עמודה58]]&gt;30,"Yes","No")</f>
        <v>#VALUE!</v>
      </c>
    </row>
    <row r="817" spans="1:21" ht="13" x14ac:dyDescent="0.15">
      <c r="A817" s="8" t="s">
        <v>2006</v>
      </c>
      <c r="B817" s="9" t="s">
        <v>2007</v>
      </c>
      <c r="C817" s="9" t="s">
        <v>102</v>
      </c>
      <c r="D817" s="9" t="s">
        <v>4</v>
      </c>
      <c r="E817" s="9" t="s">
        <v>4</v>
      </c>
      <c r="F817" s="9" t="s">
        <v>10</v>
      </c>
      <c r="G817" s="10">
        <v>0.5</v>
      </c>
      <c r="H817" s="11" t="str" cm="1">
        <f t="array" ref="H817">INDEX(_xlfn.TEXTSPLIT(טבלה1[[#This Row],[עמודה2]],","),1)</f>
        <v>London</v>
      </c>
      <c r="I817" s="12" t="str" cm="1">
        <f t="array" ref="I817">INDEX(_xlfn.TEXTSPLIT(טבלה1[[#This Row],[עמודה2]],","),2)</f>
        <v xml:space="preserve"> United Kingdom</v>
      </c>
      <c r="J817" s="16" t="str">
        <f>_xlfn.CONCAT(טבלה1[[#This Row],[AI_Companies]]," ",טבלה1[[#This Row],[עמודה1]])</f>
        <v>causaLens https://www.causalens.com</v>
      </c>
      <c r="K817" s="12">
        <v>50</v>
      </c>
      <c r="L817" s="12" t="str">
        <f>IF(טבלה1[[#This Row],[עמודה53]]&gt;2000,"Yes","No")</f>
        <v>No</v>
      </c>
      <c r="M817" s="12">
        <v>249</v>
      </c>
      <c r="N817" s="12">
        <f>AVERAGE(טבלה1[[#This Row],[עמודה52]:[עמודה53]])</f>
        <v>149.5</v>
      </c>
      <c r="O817" s="12" t="str">
        <f>IF(טבלה1[[#This Row],[עמודה4]]="&lt; $25 / hr","0$ - $25 / hr",טבלה1[[#This Row],[עמודה4]])</f>
        <v>Undisclosed</v>
      </c>
      <c r="P817" s="12" t="str" cm="1">
        <f t="array" ref="P817">INDEX(_xlfn.TEXTSPLIT(טבלה1[[#This Row],[עמודה55]],"-"),1)</f>
        <v>Undisclosed</v>
      </c>
      <c r="Q817" s="21" t="e" cm="1">
        <f t="array" ref="Q817">INDEX(_xlfn.TEXTSPLIT(INDEX(_xlfn.TEXTSPLIT(טבלה1[[#This Row],[עמודה55]],"-"),2),"/"),1)</f>
        <v>#REF!</v>
      </c>
      <c r="R817" s="12" t="e">
        <f>AVERAGE(טבלה1[[#This Row],[עמודה59]:[עמודה60]])</f>
        <v>#VALUE!</v>
      </c>
      <c r="S817" s="3" t="e">
        <f>VALUE(SUBSTITUTE(טבלה1[[#This Row],[עמודה56]],"$",""))</f>
        <v>#VALUE!</v>
      </c>
      <c r="T817" s="3" t="e">
        <f>VALUE(SUBSTITUTE(טבלה1[[#This Row],[עמודה57]],"$",""))</f>
        <v>#REF!</v>
      </c>
      <c r="U817" s="3" t="e">
        <f>IF(טבלה1[[#This Row],[עמודה58]]&gt;30,"Yes","No")</f>
        <v>#VALUE!</v>
      </c>
    </row>
    <row r="818" spans="1:21" ht="13" x14ac:dyDescent="0.15">
      <c r="A818" s="8" t="s">
        <v>2008</v>
      </c>
      <c r="B818" s="9" t="s">
        <v>2009</v>
      </c>
      <c r="C818" s="9" t="s">
        <v>2010</v>
      </c>
      <c r="D818" s="9" t="s">
        <v>4</v>
      </c>
      <c r="E818" s="9" t="s">
        <v>4</v>
      </c>
      <c r="F818" s="9" t="s">
        <v>10</v>
      </c>
      <c r="G818" s="10">
        <v>0.5</v>
      </c>
      <c r="H818" s="11" t="str" cm="1">
        <f t="array" ref="H818">INDEX(_xlfn.TEXTSPLIT(טבלה1[[#This Row],[עמודה2]],","),1)</f>
        <v>Edmonton</v>
      </c>
      <c r="I818" s="12" t="str" cm="1">
        <f t="array" ref="I818">INDEX(_xlfn.TEXTSPLIT(טבלה1[[#This Row],[עמודה2]],","),2)</f>
        <v xml:space="preserve"> Canada</v>
      </c>
      <c r="J818" s="16" t="str">
        <f>_xlfn.CONCAT(טבלה1[[#This Row],[AI_Companies]]," ",טבלה1[[#This Row],[עמודה1]])</f>
        <v>NanopreciseSciCorp https://nanoprecise.io/</v>
      </c>
      <c r="K818" s="12">
        <v>50</v>
      </c>
      <c r="L818" s="12" t="str">
        <f>IF(טבלה1[[#This Row],[עמודה53]]&gt;2000,"Yes","No")</f>
        <v>No</v>
      </c>
      <c r="M818" s="12">
        <v>249</v>
      </c>
      <c r="N818" s="12">
        <f>AVERAGE(טבלה1[[#This Row],[עמודה52]:[עמודה53]])</f>
        <v>149.5</v>
      </c>
      <c r="O818" s="12" t="str">
        <f>IF(טבלה1[[#This Row],[עמודה4]]="&lt; $25 / hr","0$ - $25 / hr",טבלה1[[#This Row],[עמודה4]])</f>
        <v>Undisclosed</v>
      </c>
      <c r="P818" s="12" t="str" cm="1">
        <f t="array" ref="P818">INDEX(_xlfn.TEXTSPLIT(טבלה1[[#This Row],[עמודה55]],"-"),1)</f>
        <v>Undisclosed</v>
      </c>
      <c r="Q818" s="21" t="e" cm="1">
        <f t="array" ref="Q818">INDEX(_xlfn.TEXTSPLIT(INDEX(_xlfn.TEXTSPLIT(טבלה1[[#This Row],[עמודה55]],"-"),2),"/"),1)</f>
        <v>#REF!</v>
      </c>
      <c r="R818" s="12" t="e">
        <f>AVERAGE(טבלה1[[#This Row],[עמודה59]:[עמודה60]])</f>
        <v>#VALUE!</v>
      </c>
      <c r="S818" s="3" t="e">
        <f>VALUE(SUBSTITUTE(טבלה1[[#This Row],[עמודה56]],"$",""))</f>
        <v>#VALUE!</v>
      </c>
      <c r="T818" s="3" t="e">
        <f>VALUE(SUBSTITUTE(טבלה1[[#This Row],[עמודה57]],"$",""))</f>
        <v>#REF!</v>
      </c>
      <c r="U818" s="3" t="e">
        <f>IF(טבלה1[[#This Row],[עמודה58]]&gt;30,"Yes","No")</f>
        <v>#VALUE!</v>
      </c>
    </row>
    <row r="819" spans="1:21" ht="13" x14ac:dyDescent="0.15">
      <c r="A819" s="8" t="s">
        <v>2011</v>
      </c>
      <c r="B819" s="9" t="s">
        <v>2012</v>
      </c>
      <c r="C819" s="9" t="s">
        <v>303</v>
      </c>
      <c r="D819" s="13">
        <v>5000</v>
      </c>
      <c r="E819" s="9" t="s">
        <v>9</v>
      </c>
      <c r="F819" s="9" t="s">
        <v>117</v>
      </c>
      <c r="G819" s="10">
        <v>0.8</v>
      </c>
      <c r="H819" s="11" t="str" cm="1">
        <f t="array" ref="H819">INDEX(_xlfn.TEXTSPLIT(טבלה1[[#This Row],[עמודה2]],","),1)</f>
        <v>Zagreb</v>
      </c>
      <c r="I819" s="12" t="str" cm="1">
        <f t="array" ref="I819">INDEX(_xlfn.TEXTSPLIT(טבלה1[[#This Row],[עמודה2]],","),2)</f>
        <v xml:space="preserve"> Croatia</v>
      </c>
      <c r="J819" s="16" t="str">
        <f>_xlfn.CONCAT(טבלה1[[#This Row],[AI_Companies]]," ",טבלה1[[#This Row],[עמודה1]])</f>
        <v>VelebitAI https://www.velebit.ai</v>
      </c>
      <c r="K819" s="12">
        <v>2</v>
      </c>
      <c r="L819" s="12" t="str">
        <f>IF(טבלה1[[#This Row],[עמודה53]]&gt;2000,"Yes","No")</f>
        <v>No</v>
      </c>
      <c r="M819" s="12">
        <v>9</v>
      </c>
      <c r="N819" s="12">
        <f>AVERAGE(טבלה1[[#This Row],[עמודה52]:[עמודה53]])</f>
        <v>5.5</v>
      </c>
      <c r="O819" s="12" t="str">
        <f>IF(טבלה1[[#This Row],[עמודה4]]="&lt; $25 / hr","0$ - $25 / hr",טבלה1[[#This Row],[עמודה4]])</f>
        <v>$50 - $99 / hr</v>
      </c>
      <c r="P819" s="12" t="str" cm="1">
        <f t="array" ref="P819">INDEX(_xlfn.TEXTSPLIT(טבלה1[[#This Row],[עמודה55]],"-"),1)</f>
        <v xml:space="preserve">$50 </v>
      </c>
      <c r="Q819" s="21" t="str" cm="1">
        <f t="array" ref="Q819">INDEX(_xlfn.TEXTSPLIT(INDEX(_xlfn.TEXTSPLIT(טבלה1[[#This Row],[עמודה55]],"-"),2),"/"),1)</f>
        <v xml:space="preserve"> $99 </v>
      </c>
      <c r="R819" s="12">
        <f>AVERAGE(טבלה1[[#This Row],[עמודה59]:[עמודה60]])</f>
        <v>74.5</v>
      </c>
      <c r="S819" s="3">
        <f>VALUE(SUBSTITUTE(טבלה1[[#This Row],[עמודה56]],"$",""))</f>
        <v>50</v>
      </c>
      <c r="T819" s="3">
        <f>VALUE(SUBSTITUTE(טבלה1[[#This Row],[עמודה57]],"$",""))</f>
        <v>99</v>
      </c>
      <c r="U819" s="3" t="str">
        <f>IF(טבלה1[[#This Row],[עמודה58]]&gt;30,"Yes","No")</f>
        <v>Yes</v>
      </c>
    </row>
    <row r="820" spans="1:21" ht="13" x14ac:dyDescent="0.15">
      <c r="A820" s="8" t="s">
        <v>2013</v>
      </c>
      <c r="B820" s="9" t="s">
        <v>2014</v>
      </c>
      <c r="C820" s="9" t="s">
        <v>342</v>
      </c>
      <c r="D820" s="13">
        <v>10000</v>
      </c>
      <c r="E820" s="9" t="s">
        <v>4</v>
      </c>
      <c r="F820" s="9" t="s">
        <v>10</v>
      </c>
      <c r="G820" s="10">
        <v>0.6</v>
      </c>
      <c r="H820" s="11" t="str" cm="1">
        <f t="array" ref="H820">INDEX(_xlfn.TEXTSPLIT(טבלה1[[#This Row],[עמודה2]],","),1)</f>
        <v>Montevideo</v>
      </c>
      <c r="I820" s="12" t="str" cm="1">
        <f t="array" ref="I820">INDEX(_xlfn.TEXTSPLIT(טבלה1[[#This Row],[עמודה2]],","),2)</f>
        <v xml:space="preserve"> Uruguay</v>
      </c>
      <c r="J820" s="16" t="str">
        <f>_xlfn.CONCAT(טבלה1[[#This Row],[AI_Companies]]," ",טבלה1[[#This Row],[עמודה1]])</f>
        <v>Nerv(NowHikko) https://nerv.is/</v>
      </c>
      <c r="K820" s="12">
        <v>50</v>
      </c>
      <c r="L820" s="12" t="str">
        <f>IF(טבלה1[[#This Row],[עמודה53]]&gt;2000,"Yes","No")</f>
        <v>No</v>
      </c>
      <c r="M820" s="12">
        <v>249</v>
      </c>
      <c r="N820" s="12">
        <f>AVERAGE(טבלה1[[#This Row],[עמודה52]:[עמודה53]])</f>
        <v>149.5</v>
      </c>
      <c r="O820" s="12" t="str">
        <f>IF(טבלה1[[#This Row],[עמודה4]]="&lt; $25 / hr","0$ - $25 / hr",טבלה1[[#This Row],[עמודה4]])</f>
        <v>Undisclosed</v>
      </c>
      <c r="P820" s="12" t="str" cm="1">
        <f t="array" ref="P820">INDEX(_xlfn.TEXTSPLIT(טבלה1[[#This Row],[עמודה55]],"-"),1)</f>
        <v>Undisclosed</v>
      </c>
      <c r="Q820" s="21" t="e" cm="1">
        <f t="array" ref="Q820">INDEX(_xlfn.TEXTSPLIT(INDEX(_xlfn.TEXTSPLIT(טבלה1[[#This Row],[עמודה55]],"-"),2),"/"),1)</f>
        <v>#REF!</v>
      </c>
      <c r="R820" s="12" t="e">
        <f>AVERAGE(טבלה1[[#This Row],[עמודה59]:[עמודה60]])</f>
        <v>#VALUE!</v>
      </c>
      <c r="S820" s="3" t="e">
        <f>VALUE(SUBSTITUTE(טבלה1[[#This Row],[עמודה56]],"$",""))</f>
        <v>#VALUE!</v>
      </c>
      <c r="T820" s="3" t="e">
        <f>VALUE(SUBSTITUTE(טבלה1[[#This Row],[עמודה57]],"$",""))</f>
        <v>#REF!</v>
      </c>
      <c r="U820" s="3" t="e">
        <f>IF(טבלה1[[#This Row],[עמודה58]]&gt;30,"Yes","No")</f>
        <v>#VALUE!</v>
      </c>
    </row>
    <row r="821" spans="1:21" ht="13" x14ac:dyDescent="0.15">
      <c r="A821" s="8" t="s">
        <v>2015</v>
      </c>
      <c r="B821" s="9" t="s">
        <v>2016</v>
      </c>
      <c r="C821" s="9" t="s">
        <v>2017</v>
      </c>
      <c r="D821" s="13">
        <v>10000</v>
      </c>
      <c r="E821" s="9" t="s">
        <v>9</v>
      </c>
      <c r="F821" s="9" t="s">
        <v>29</v>
      </c>
      <c r="G821" s="10">
        <v>0.7</v>
      </c>
      <c r="H821" s="11" t="str" cm="1">
        <f t="array" ref="H821">INDEX(_xlfn.TEXTSPLIT(טבלה1[[#This Row],[עמודה2]],","),1)</f>
        <v>Dublin 4</v>
      </c>
      <c r="I821" s="12" t="str" cm="1">
        <f t="array" ref="I821">INDEX(_xlfn.TEXTSPLIT(טבלה1[[#This Row],[עמודה2]],","),2)</f>
        <v xml:space="preserve"> Ireland</v>
      </c>
      <c r="J821" s="16" t="str">
        <f>_xlfn.CONCAT(טבלה1[[#This Row],[AI_Companies]]," ",טבלה1[[#This Row],[עמודה1]])</f>
        <v>Sparkd https://sparkd.ai/</v>
      </c>
      <c r="K821" s="12">
        <v>10</v>
      </c>
      <c r="L821" s="12" t="str">
        <f>IF(טבלה1[[#This Row],[עמודה53]]&gt;2000,"Yes","No")</f>
        <v>No</v>
      </c>
      <c r="M821" s="12">
        <v>49</v>
      </c>
      <c r="N821" s="12">
        <f>AVERAGE(טבלה1[[#This Row],[עמודה52]:[עמודה53]])</f>
        <v>29.5</v>
      </c>
      <c r="O821" s="12" t="str">
        <f>IF(טבלה1[[#This Row],[עמודה4]]="&lt; $25 / hr","0$ - $25 / hr",טבלה1[[#This Row],[עמודה4]])</f>
        <v>$50 - $99 / hr</v>
      </c>
      <c r="P821" s="12" t="str" cm="1">
        <f t="array" ref="P821">INDEX(_xlfn.TEXTSPLIT(טבלה1[[#This Row],[עמודה55]],"-"),1)</f>
        <v xml:space="preserve">$50 </v>
      </c>
      <c r="Q821" s="21" t="str" cm="1">
        <f t="array" ref="Q821">INDEX(_xlfn.TEXTSPLIT(INDEX(_xlfn.TEXTSPLIT(טבלה1[[#This Row],[עמודה55]],"-"),2),"/"),1)</f>
        <v xml:space="preserve"> $99 </v>
      </c>
      <c r="R821" s="12">
        <f>AVERAGE(טבלה1[[#This Row],[עמודה59]:[עמודה60]])</f>
        <v>74.5</v>
      </c>
      <c r="S821" s="3">
        <f>VALUE(SUBSTITUTE(טבלה1[[#This Row],[עמודה56]],"$",""))</f>
        <v>50</v>
      </c>
      <c r="T821" s="3">
        <f>VALUE(SUBSTITUTE(טבלה1[[#This Row],[עמודה57]],"$",""))</f>
        <v>99</v>
      </c>
      <c r="U821" s="3" t="str">
        <f>IF(טבלה1[[#This Row],[עמודה58]]&gt;30,"Yes","No")</f>
        <v>Yes</v>
      </c>
    </row>
    <row r="822" spans="1:21" ht="13" x14ac:dyDescent="0.15">
      <c r="A822" s="8" t="s">
        <v>2018</v>
      </c>
      <c r="B822" s="9" t="s">
        <v>2019</v>
      </c>
      <c r="C822" s="9" t="s">
        <v>2020</v>
      </c>
      <c r="D822" s="13">
        <v>25000</v>
      </c>
      <c r="E822" s="9" t="s">
        <v>4</v>
      </c>
      <c r="F822" s="9" t="s">
        <v>29</v>
      </c>
      <c r="G822" s="10">
        <v>1</v>
      </c>
      <c r="H822" s="11" t="str" cm="1">
        <f t="array" ref="H822">INDEX(_xlfn.TEXTSPLIT(טבלה1[[#This Row],[עמודה2]],","),1)</f>
        <v>Ankara</v>
      </c>
      <c r="I822" s="12" t="str" cm="1">
        <f t="array" ref="I822">INDEX(_xlfn.TEXTSPLIT(טבלה1[[#This Row],[עמודה2]],","),2)</f>
        <v xml:space="preserve"> Turkey</v>
      </c>
      <c r="J822" s="16" t="str">
        <f>_xlfn.CONCAT(טבלה1[[#This Row],[AI_Companies]]," ",טבלה1[[#This Row],[עמודה1]])</f>
        <v>DECESoftware https://www.dece.com.tr/</v>
      </c>
      <c r="K822" s="12">
        <v>10</v>
      </c>
      <c r="L822" s="12" t="str">
        <f>IF(טבלה1[[#This Row],[עמודה53]]&gt;2000,"Yes","No")</f>
        <v>No</v>
      </c>
      <c r="M822" s="12">
        <v>49</v>
      </c>
      <c r="N822" s="12">
        <f>AVERAGE(טבלה1[[#This Row],[עמודה52]:[עמודה53]])</f>
        <v>29.5</v>
      </c>
      <c r="O822" s="12" t="str">
        <f>IF(טבלה1[[#This Row],[עמודה4]]="&lt; $25 / hr","0$ - $25 / hr",טבלה1[[#This Row],[עמודה4]])</f>
        <v>Undisclosed</v>
      </c>
      <c r="P822" s="12" t="str" cm="1">
        <f t="array" ref="P822">INDEX(_xlfn.TEXTSPLIT(טבלה1[[#This Row],[עמודה55]],"-"),1)</f>
        <v>Undisclosed</v>
      </c>
      <c r="Q822" s="21" t="e" cm="1">
        <f t="array" ref="Q822">INDEX(_xlfn.TEXTSPLIT(INDEX(_xlfn.TEXTSPLIT(טבלה1[[#This Row],[עמודה55]],"-"),2),"/"),1)</f>
        <v>#REF!</v>
      </c>
      <c r="R822" s="12" t="e">
        <f>AVERAGE(טבלה1[[#This Row],[עמודה59]:[עמודה60]])</f>
        <v>#VALUE!</v>
      </c>
      <c r="S822" s="3" t="e">
        <f>VALUE(SUBSTITUTE(טבלה1[[#This Row],[עמודה56]],"$",""))</f>
        <v>#VALUE!</v>
      </c>
      <c r="T822" s="3" t="e">
        <f>VALUE(SUBSTITUTE(טבלה1[[#This Row],[עמודה57]],"$",""))</f>
        <v>#REF!</v>
      </c>
      <c r="U822" s="3" t="e">
        <f>IF(טבלה1[[#This Row],[עמודה58]]&gt;30,"Yes","No")</f>
        <v>#VALUE!</v>
      </c>
    </row>
    <row r="823" spans="1:21" ht="13" x14ac:dyDescent="0.15">
      <c r="A823" s="8" t="s">
        <v>2021</v>
      </c>
      <c r="B823" s="9" t="s">
        <v>2022</v>
      </c>
      <c r="C823" s="9" t="s">
        <v>289</v>
      </c>
      <c r="D823" s="9" t="s">
        <v>4</v>
      </c>
      <c r="E823" s="9" t="s">
        <v>4</v>
      </c>
      <c r="F823" s="9" t="s">
        <v>29</v>
      </c>
      <c r="G823" s="10">
        <v>1</v>
      </c>
      <c r="H823" s="11" t="str" cm="1">
        <f t="array" ref="H823">INDEX(_xlfn.TEXTSPLIT(טבלה1[[#This Row],[עמודה2]],","),1)</f>
        <v>Mumbai</v>
      </c>
      <c r="I823" s="12" t="str" cm="1">
        <f t="array" ref="I823">INDEX(_xlfn.TEXTSPLIT(טבלה1[[#This Row],[עמודה2]],","),2)</f>
        <v xml:space="preserve"> India</v>
      </c>
      <c r="J823" s="16" t="str">
        <f>_xlfn.CONCAT(טבלה1[[#This Row],[AI_Companies]]," ",טבלה1[[#This Row],[עמודה1]])</f>
        <v>FishEyeBox http://www.fisheyebox.com</v>
      </c>
      <c r="K823" s="12">
        <v>10</v>
      </c>
      <c r="L823" s="12" t="str">
        <f>IF(טבלה1[[#This Row],[עמודה53]]&gt;2000,"Yes","No")</f>
        <v>No</v>
      </c>
      <c r="M823" s="12">
        <v>49</v>
      </c>
      <c r="N823" s="12">
        <f>AVERAGE(טבלה1[[#This Row],[עמודה52]:[עמודה53]])</f>
        <v>29.5</v>
      </c>
      <c r="O823" s="12" t="str">
        <f>IF(טבלה1[[#This Row],[עמודה4]]="&lt; $25 / hr","0$ - $25 / hr",טבלה1[[#This Row],[עמודה4]])</f>
        <v>Undisclosed</v>
      </c>
      <c r="P823" s="12" t="str" cm="1">
        <f t="array" ref="P823">INDEX(_xlfn.TEXTSPLIT(טבלה1[[#This Row],[עמודה55]],"-"),1)</f>
        <v>Undisclosed</v>
      </c>
      <c r="Q823" s="21" t="e" cm="1">
        <f t="array" ref="Q823">INDEX(_xlfn.TEXTSPLIT(INDEX(_xlfn.TEXTSPLIT(טבלה1[[#This Row],[עמודה55]],"-"),2),"/"),1)</f>
        <v>#REF!</v>
      </c>
      <c r="R823" s="12" t="e">
        <f>AVERAGE(טבלה1[[#This Row],[עמודה59]:[עמודה60]])</f>
        <v>#VALUE!</v>
      </c>
      <c r="S823" s="3" t="e">
        <f>VALUE(SUBSTITUTE(טבלה1[[#This Row],[עמודה56]],"$",""))</f>
        <v>#VALUE!</v>
      </c>
      <c r="T823" s="3" t="e">
        <f>VALUE(SUBSTITUTE(טבלה1[[#This Row],[עמודה57]],"$",""))</f>
        <v>#REF!</v>
      </c>
      <c r="U823" s="3" t="e">
        <f>IF(טבלה1[[#This Row],[עמודה58]]&gt;30,"Yes","No")</f>
        <v>#VALUE!</v>
      </c>
    </row>
    <row r="824" spans="1:21" ht="13" x14ac:dyDescent="0.15">
      <c r="A824" s="8" t="s">
        <v>2023</v>
      </c>
      <c r="B824" s="9" t="s">
        <v>2024</v>
      </c>
      <c r="C824" s="9" t="s">
        <v>2025</v>
      </c>
      <c r="D824" s="13">
        <v>5000</v>
      </c>
      <c r="E824" s="9" t="s">
        <v>33</v>
      </c>
      <c r="F824" s="9" t="s">
        <v>117</v>
      </c>
      <c r="G824" s="10">
        <v>0.9</v>
      </c>
      <c r="H824" s="11" t="str" cm="1">
        <f t="array" ref="H824">INDEX(_xlfn.TEXTSPLIT(טבלה1[[#This Row],[עמודה2]],","),1)</f>
        <v>Breda</v>
      </c>
      <c r="I824" s="12" t="str" cm="1">
        <f t="array" ref="I824">INDEX(_xlfn.TEXTSPLIT(טבלה1[[#This Row],[עמודה2]],","),2)</f>
        <v xml:space="preserve"> Netherlands</v>
      </c>
      <c r="J824" s="16" t="str">
        <f>_xlfn.CONCAT(טבלה1[[#This Row],[AI_Companies]]," ",טבלה1[[#This Row],[עמודה1]])</f>
        <v>FastPathAutomation-CoSobyArobs https://fastpathautomation.com/</v>
      </c>
      <c r="K824" s="12">
        <v>2</v>
      </c>
      <c r="L824" s="12" t="str">
        <f>IF(טבלה1[[#This Row],[עמודה53]]&gt;2000,"Yes","No")</f>
        <v>No</v>
      </c>
      <c r="M824" s="12">
        <v>9</v>
      </c>
      <c r="N824" s="12">
        <f>AVERAGE(טבלה1[[#This Row],[עמודה52]:[עמודה53]])</f>
        <v>5.5</v>
      </c>
      <c r="O824" s="12" t="str">
        <f>IF(טבלה1[[#This Row],[עמודה4]]="&lt; $25 / hr","0$ - $25 / hr",טבלה1[[#This Row],[עמודה4]])</f>
        <v>$25 - $49 / hr</v>
      </c>
      <c r="P824" s="12" t="str" cm="1">
        <f t="array" ref="P824">INDEX(_xlfn.TEXTSPLIT(טבלה1[[#This Row],[עמודה55]],"-"),1)</f>
        <v xml:space="preserve">$25 </v>
      </c>
      <c r="Q824" s="21" t="str" cm="1">
        <f t="array" ref="Q824">INDEX(_xlfn.TEXTSPLIT(INDEX(_xlfn.TEXTSPLIT(טבלה1[[#This Row],[עמודה55]],"-"),2),"/"),1)</f>
        <v xml:space="preserve"> $49 </v>
      </c>
      <c r="R824" s="12">
        <f>AVERAGE(טבלה1[[#This Row],[עמודה59]:[עמודה60]])</f>
        <v>37</v>
      </c>
      <c r="S824" s="3">
        <f>VALUE(SUBSTITUTE(טבלה1[[#This Row],[עמודה56]],"$",""))</f>
        <v>25</v>
      </c>
      <c r="T824" s="3">
        <f>VALUE(SUBSTITUTE(טבלה1[[#This Row],[עמודה57]],"$",""))</f>
        <v>49</v>
      </c>
      <c r="U824" s="3" t="str">
        <f>IF(טבלה1[[#This Row],[עמודה58]]&gt;30,"Yes","No")</f>
        <v>Yes</v>
      </c>
    </row>
    <row r="825" spans="1:21" ht="13" x14ac:dyDescent="0.15">
      <c r="A825" s="8" t="s">
        <v>2026</v>
      </c>
      <c r="B825" s="9" t="s">
        <v>2027</v>
      </c>
      <c r="C825" s="9" t="s">
        <v>94</v>
      </c>
      <c r="D825" s="13">
        <v>25000</v>
      </c>
      <c r="E825" s="9" t="s">
        <v>9</v>
      </c>
      <c r="F825" s="9" t="s">
        <v>25</v>
      </c>
      <c r="G825" s="10">
        <v>0.1</v>
      </c>
      <c r="H825" s="11" t="str" cm="1">
        <f t="array" ref="H825">INDEX(_xlfn.TEXTSPLIT(טבלה1[[#This Row],[עמודה2]],","),1)</f>
        <v>Miami</v>
      </c>
      <c r="I825" s="12" t="str" cm="1">
        <f t="array" ref="I825">INDEX(_xlfn.TEXTSPLIT(טבלה1[[#This Row],[עמודה2]],","),2)</f>
        <v xml:space="preserve"> FL</v>
      </c>
      <c r="J825" s="16" t="str">
        <f>_xlfn.CONCAT(טבלה1[[#This Row],[AI_Companies]]," ",טבלה1[[#This Row],[עמודה1]])</f>
        <v>NEORIS http://www.neoris.com</v>
      </c>
      <c r="K825" s="14">
        <v>1000</v>
      </c>
      <c r="L825" s="12" t="str">
        <f>IF(טבלה1[[#This Row],[עמודה53]]&gt;2000,"Yes","No")</f>
        <v>Yes</v>
      </c>
      <c r="M825" s="14">
        <v>9999</v>
      </c>
      <c r="N825" s="12">
        <f>AVERAGE(טבלה1[[#This Row],[עמודה52]:[עמודה53]])</f>
        <v>5499.5</v>
      </c>
      <c r="O825" s="12" t="str">
        <f>IF(טבלה1[[#This Row],[עמודה4]]="&lt; $25 / hr","0$ - $25 / hr",טבלה1[[#This Row],[עמודה4]])</f>
        <v>$50 - $99 / hr</v>
      </c>
      <c r="P825" s="12" t="str" cm="1">
        <f t="array" ref="P825">INDEX(_xlfn.TEXTSPLIT(טבלה1[[#This Row],[עמודה55]],"-"),1)</f>
        <v xml:space="preserve">$50 </v>
      </c>
      <c r="Q825" s="21" t="str" cm="1">
        <f t="array" ref="Q825">INDEX(_xlfn.TEXTSPLIT(INDEX(_xlfn.TEXTSPLIT(טבלה1[[#This Row],[עמודה55]],"-"),2),"/"),1)</f>
        <v xml:space="preserve"> $99 </v>
      </c>
      <c r="R825" s="12">
        <f>AVERAGE(טבלה1[[#This Row],[עמודה59]:[עמודה60]])</f>
        <v>74.5</v>
      </c>
      <c r="S825" s="3">
        <f>VALUE(SUBSTITUTE(טבלה1[[#This Row],[עמודה56]],"$",""))</f>
        <v>50</v>
      </c>
      <c r="T825" s="3">
        <f>VALUE(SUBSTITUTE(טבלה1[[#This Row],[עמודה57]],"$",""))</f>
        <v>99</v>
      </c>
      <c r="U825" s="3" t="str">
        <f>IF(טבלה1[[#This Row],[עמודה58]]&gt;30,"Yes","No")</f>
        <v>Yes</v>
      </c>
    </row>
    <row r="826" spans="1:21" ht="13" x14ac:dyDescent="0.15">
      <c r="A826" s="8" t="s">
        <v>2028</v>
      </c>
      <c r="B826" s="9" t="s">
        <v>2029</v>
      </c>
      <c r="C826" s="9" t="s">
        <v>2030</v>
      </c>
      <c r="D826" s="13">
        <v>10000</v>
      </c>
      <c r="E826" s="9" t="s">
        <v>33</v>
      </c>
      <c r="F826" s="9" t="s">
        <v>10</v>
      </c>
      <c r="G826" s="10">
        <v>1</v>
      </c>
      <c r="H826" s="11" t="str" cm="1">
        <f t="array" ref="H826">INDEX(_xlfn.TEXTSPLIT(טבלה1[[#This Row],[עמודה2]],","),1)</f>
        <v>Maceio</v>
      </c>
      <c r="I826" s="12" t="str" cm="1">
        <f t="array" ref="I826">INDEX(_xlfn.TEXTSPLIT(טבלה1[[#This Row],[עמודה2]],","),2)</f>
        <v xml:space="preserve"> Brazil</v>
      </c>
      <c r="J826" s="16" t="str">
        <f>_xlfn.CONCAT(טבלה1[[#This Row],[AI_Companies]]," ",טבלה1[[#This Row],[עמודה1]])</f>
        <v>Ilhasoft http://www.ilhasoft.com.br/en</v>
      </c>
      <c r="K826" s="12">
        <v>50</v>
      </c>
      <c r="L826" s="12" t="str">
        <f>IF(טבלה1[[#This Row],[עמודה53]]&gt;2000,"Yes","No")</f>
        <v>No</v>
      </c>
      <c r="M826" s="12">
        <v>249</v>
      </c>
      <c r="N826" s="12">
        <f>AVERAGE(טבלה1[[#This Row],[עמודה52]:[עמודה53]])</f>
        <v>149.5</v>
      </c>
      <c r="O826" s="12" t="str">
        <f>IF(טבלה1[[#This Row],[עמודה4]]="&lt; $25 / hr","0$ - $25 / hr",טבלה1[[#This Row],[עמודה4]])</f>
        <v>$25 - $49 / hr</v>
      </c>
      <c r="P826" s="12" t="str" cm="1">
        <f t="array" ref="P826">INDEX(_xlfn.TEXTSPLIT(טבלה1[[#This Row],[עמודה55]],"-"),1)</f>
        <v xml:space="preserve">$25 </v>
      </c>
      <c r="Q826" s="21" t="str" cm="1">
        <f t="array" ref="Q826">INDEX(_xlfn.TEXTSPLIT(INDEX(_xlfn.TEXTSPLIT(טבלה1[[#This Row],[עמודה55]],"-"),2),"/"),1)</f>
        <v xml:space="preserve"> $49 </v>
      </c>
      <c r="R826" s="12">
        <f>AVERAGE(טבלה1[[#This Row],[עמודה59]:[עמודה60]])</f>
        <v>37</v>
      </c>
      <c r="S826" s="3">
        <f>VALUE(SUBSTITUTE(טבלה1[[#This Row],[עמודה56]],"$",""))</f>
        <v>25</v>
      </c>
      <c r="T826" s="3">
        <f>VALUE(SUBSTITUTE(טבלה1[[#This Row],[עמודה57]],"$",""))</f>
        <v>49</v>
      </c>
      <c r="U826" s="3" t="str">
        <f>IF(טבלה1[[#This Row],[עמודה58]]&gt;30,"Yes","No")</f>
        <v>Yes</v>
      </c>
    </row>
    <row r="827" spans="1:21" ht="13" x14ac:dyDescent="0.15">
      <c r="A827" s="8" t="s">
        <v>2031</v>
      </c>
      <c r="B827" s="9" t="s">
        <v>2032</v>
      </c>
      <c r="C827" s="9" t="s">
        <v>725</v>
      </c>
      <c r="D827" s="9" t="s">
        <v>4</v>
      </c>
      <c r="E827" s="9" t="s">
        <v>4</v>
      </c>
      <c r="F827" s="9" t="s">
        <v>5</v>
      </c>
      <c r="G827" s="10">
        <v>0.8</v>
      </c>
      <c r="H827" s="11" t="str" cm="1">
        <f t="array" ref="H827">INDEX(_xlfn.TEXTSPLIT(טבלה1[[#This Row],[עמודה2]],","),1)</f>
        <v>Recife</v>
      </c>
      <c r="I827" s="12" t="str" cm="1">
        <f t="array" ref="I827">INDEX(_xlfn.TEXTSPLIT(טבלה1[[#This Row],[עמודה2]],","),2)</f>
        <v xml:space="preserve"> Brazil</v>
      </c>
      <c r="J827" s="16" t="str">
        <f>_xlfn.CONCAT(טבלה1[[#This Row],[AI_Companies]]," ",טבלה1[[#This Row],[עמודה1]])</f>
        <v>Neurotech http://www.neurotech.com.br/</v>
      </c>
      <c r="K827" s="12">
        <v>250</v>
      </c>
      <c r="L827" s="12" t="str">
        <f>IF(טבלה1[[#This Row],[עמודה53]]&gt;2000,"Yes","No")</f>
        <v>No</v>
      </c>
      <c r="M827" s="12">
        <v>999</v>
      </c>
      <c r="N827" s="12">
        <f>AVERAGE(טבלה1[[#This Row],[עמודה52]:[עמודה53]])</f>
        <v>624.5</v>
      </c>
      <c r="O827" s="12" t="str">
        <f>IF(טבלה1[[#This Row],[עמודה4]]="&lt; $25 / hr","0$ - $25 / hr",טבלה1[[#This Row],[עמודה4]])</f>
        <v>Undisclosed</v>
      </c>
      <c r="P827" s="12" t="str" cm="1">
        <f t="array" ref="P827">INDEX(_xlfn.TEXTSPLIT(טבלה1[[#This Row],[עמודה55]],"-"),1)</f>
        <v>Undisclosed</v>
      </c>
      <c r="Q827" s="21" t="e" cm="1">
        <f t="array" ref="Q827">INDEX(_xlfn.TEXTSPLIT(INDEX(_xlfn.TEXTSPLIT(טבלה1[[#This Row],[עמודה55]],"-"),2),"/"),1)</f>
        <v>#REF!</v>
      </c>
      <c r="R827" s="12" t="e">
        <f>AVERAGE(טבלה1[[#This Row],[עמודה59]:[עמודה60]])</f>
        <v>#VALUE!</v>
      </c>
      <c r="S827" s="3" t="e">
        <f>VALUE(SUBSTITUTE(טבלה1[[#This Row],[עמודה56]],"$",""))</f>
        <v>#VALUE!</v>
      </c>
      <c r="T827" s="3" t="e">
        <f>VALUE(SUBSTITUTE(טבלה1[[#This Row],[עמודה57]],"$",""))</f>
        <v>#REF!</v>
      </c>
      <c r="U827" s="3" t="e">
        <f>IF(טבלה1[[#This Row],[עמודה58]]&gt;30,"Yes","No")</f>
        <v>#VALUE!</v>
      </c>
    </row>
    <row r="828" spans="1:21" ht="13" x14ac:dyDescent="0.15">
      <c r="A828" s="8" t="s">
        <v>2033</v>
      </c>
      <c r="B828" s="9" t="s">
        <v>2034</v>
      </c>
      <c r="C828" s="9" t="s">
        <v>694</v>
      </c>
      <c r="D828" s="13">
        <v>5000</v>
      </c>
      <c r="E828" s="9" t="s">
        <v>9</v>
      </c>
      <c r="F828" s="9" t="s">
        <v>29</v>
      </c>
      <c r="G828" s="10">
        <v>0.6</v>
      </c>
      <c r="H828" s="11" t="str" cm="1">
        <f t="array" ref="H828">INDEX(_xlfn.TEXTSPLIT(טבלה1[[#This Row],[עמודה2]],","),1)</f>
        <v>Beijing</v>
      </c>
      <c r="I828" s="12" t="str" cm="1">
        <f t="array" ref="I828">INDEX(_xlfn.TEXTSPLIT(טבלה1[[#This Row],[עמודה2]],","),2)</f>
        <v xml:space="preserve"> China</v>
      </c>
      <c r="J828" s="16" t="str">
        <f>_xlfn.CONCAT(טבלה1[[#This Row],[AI_Companies]]," ",טבלה1[[#This Row],[עמודה1]])</f>
        <v>NovuMind https://www.novumind.com/</v>
      </c>
      <c r="K828" s="12">
        <v>10</v>
      </c>
      <c r="L828" s="12" t="str">
        <f>IF(טבלה1[[#This Row],[עמודה53]]&gt;2000,"Yes","No")</f>
        <v>No</v>
      </c>
      <c r="M828" s="12">
        <v>49</v>
      </c>
      <c r="N828" s="12">
        <f>AVERAGE(טבלה1[[#This Row],[עמודה52]:[עמודה53]])</f>
        <v>29.5</v>
      </c>
      <c r="O828" s="12" t="str">
        <f>IF(טבלה1[[#This Row],[עמודה4]]="&lt; $25 / hr","0$ - $25 / hr",טבלה1[[#This Row],[עמודה4]])</f>
        <v>$50 - $99 / hr</v>
      </c>
      <c r="P828" s="12" t="str" cm="1">
        <f t="array" ref="P828">INDEX(_xlfn.TEXTSPLIT(טבלה1[[#This Row],[עמודה55]],"-"),1)</f>
        <v xml:space="preserve">$50 </v>
      </c>
      <c r="Q828" s="21" t="str" cm="1">
        <f t="array" ref="Q828">INDEX(_xlfn.TEXTSPLIT(INDEX(_xlfn.TEXTSPLIT(טבלה1[[#This Row],[עמודה55]],"-"),2),"/"),1)</f>
        <v xml:space="preserve"> $99 </v>
      </c>
      <c r="R828" s="12">
        <f>AVERAGE(טבלה1[[#This Row],[עמודה59]:[עמודה60]])</f>
        <v>74.5</v>
      </c>
      <c r="S828" s="3">
        <f>VALUE(SUBSTITUTE(טבלה1[[#This Row],[עמודה56]],"$",""))</f>
        <v>50</v>
      </c>
      <c r="T828" s="3">
        <f>VALUE(SUBSTITUTE(טבלה1[[#This Row],[עמודה57]],"$",""))</f>
        <v>99</v>
      </c>
      <c r="U828" s="3" t="str">
        <f>IF(טבלה1[[#This Row],[עמודה58]]&gt;30,"Yes","No")</f>
        <v>Yes</v>
      </c>
    </row>
    <row r="829" spans="1:21" ht="13" x14ac:dyDescent="0.15">
      <c r="A829" s="8" t="s">
        <v>2035</v>
      </c>
      <c r="B829" s="9" t="s">
        <v>2036</v>
      </c>
      <c r="C829" s="9" t="s">
        <v>204</v>
      </c>
      <c r="D829" s="13">
        <v>5000</v>
      </c>
      <c r="E829" s="9" t="s">
        <v>9</v>
      </c>
      <c r="F829" s="9" t="s">
        <v>29</v>
      </c>
      <c r="G829" s="10">
        <v>1</v>
      </c>
      <c r="H829" s="11" t="str" cm="1">
        <f t="array" ref="H829">INDEX(_xlfn.TEXTSPLIT(טבלה1[[#This Row],[עמודה2]],","),1)</f>
        <v>Palo Alto</v>
      </c>
      <c r="I829" s="12" t="str" cm="1">
        <f t="array" ref="I829">INDEX(_xlfn.TEXTSPLIT(טבלה1[[#This Row],[עמודה2]],","),2)</f>
        <v xml:space="preserve"> CA</v>
      </c>
      <c r="J829" s="16" t="str">
        <f>_xlfn.CONCAT(טבלה1[[#This Row],[AI_Companies]]," ",טבלה1[[#This Row],[עמודה1]])</f>
        <v>Aibee http://aibee.com/en/Default.html</v>
      </c>
      <c r="K829" s="12">
        <v>10</v>
      </c>
      <c r="L829" s="12" t="str">
        <f>IF(טבלה1[[#This Row],[עמודה53]]&gt;2000,"Yes","No")</f>
        <v>No</v>
      </c>
      <c r="M829" s="12">
        <v>49</v>
      </c>
      <c r="N829" s="12">
        <f>AVERAGE(טבלה1[[#This Row],[עמודה52]:[עמודה53]])</f>
        <v>29.5</v>
      </c>
      <c r="O829" s="12" t="str">
        <f>IF(טבלה1[[#This Row],[עמודה4]]="&lt; $25 / hr","0$ - $25 / hr",טבלה1[[#This Row],[עמודה4]])</f>
        <v>$50 - $99 / hr</v>
      </c>
      <c r="P829" s="12" t="str" cm="1">
        <f t="array" ref="P829">INDEX(_xlfn.TEXTSPLIT(טבלה1[[#This Row],[עמודה55]],"-"),1)</f>
        <v xml:space="preserve">$50 </v>
      </c>
      <c r="Q829" s="21" t="str" cm="1">
        <f t="array" ref="Q829">INDEX(_xlfn.TEXTSPLIT(INDEX(_xlfn.TEXTSPLIT(טבלה1[[#This Row],[עמודה55]],"-"),2),"/"),1)</f>
        <v xml:space="preserve"> $99 </v>
      </c>
      <c r="R829" s="12">
        <f>AVERAGE(טבלה1[[#This Row],[עמודה59]:[עמודה60]])</f>
        <v>74.5</v>
      </c>
      <c r="S829" s="3">
        <f>VALUE(SUBSTITUTE(טבלה1[[#This Row],[עמודה56]],"$",""))</f>
        <v>50</v>
      </c>
      <c r="T829" s="3">
        <f>VALUE(SUBSTITUTE(טבלה1[[#This Row],[עמודה57]],"$",""))</f>
        <v>99</v>
      </c>
      <c r="U829" s="3" t="str">
        <f>IF(טבלה1[[#This Row],[עמודה58]]&gt;30,"Yes","No")</f>
        <v>Yes</v>
      </c>
    </row>
    <row r="830" spans="1:21" ht="13" x14ac:dyDescent="0.15">
      <c r="A830" s="8" t="s">
        <v>2037</v>
      </c>
      <c r="B830" s="9" t="s">
        <v>2038</v>
      </c>
      <c r="C830" s="9" t="s">
        <v>2039</v>
      </c>
      <c r="D830" s="13">
        <v>5000</v>
      </c>
      <c r="E830" s="9" t="s">
        <v>9</v>
      </c>
      <c r="F830" s="9" t="s">
        <v>10</v>
      </c>
      <c r="G830" s="10">
        <v>0.6</v>
      </c>
      <c r="H830" s="11" t="str" cm="1">
        <f t="array" ref="H830">INDEX(_xlfn.TEXTSPLIT(טבלה1[[#This Row],[עמודה2]],","),1)</f>
        <v>Shenzhen Shi</v>
      </c>
      <c r="I830" s="12" t="str" cm="1">
        <f t="array" ref="I830">INDEX(_xlfn.TEXTSPLIT(טבלה1[[#This Row],[עמודה2]],","),2)</f>
        <v xml:space="preserve"> China</v>
      </c>
      <c r="J830" s="16" t="str">
        <f>_xlfn.CONCAT(טבלה1[[#This Row],[AI_Companies]]," ",טבלה1[[#This Row],[עמודה1]])</f>
        <v>Intellifusion http://www.intellif.com/</v>
      </c>
      <c r="K830" s="12">
        <v>50</v>
      </c>
      <c r="L830" s="12" t="str">
        <f>IF(טבלה1[[#This Row],[עמודה53]]&gt;2000,"Yes","No")</f>
        <v>No</v>
      </c>
      <c r="M830" s="12">
        <v>249</v>
      </c>
      <c r="N830" s="12">
        <f>AVERAGE(טבלה1[[#This Row],[עמודה52]:[עמודה53]])</f>
        <v>149.5</v>
      </c>
      <c r="O830" s="12" t="str">
        <f>IF(טבלה1[[#This Row],[עמודה4]]="&lt; $25 / hr","0$ - $25 / hr",טבלה1[[#This Row],[עמודה4]])</f>
        <v>$50 - $99 / hr</v>
      </c>
      <c r="P830" s="12" t="str" cm="1">
        <f t="array" ref="P830">INDEX(_xlfn.TEXTSPLIT(טבלה1[[#This Row],[עמודה55]],"-"),1)</f>
        <v xml:space="preserve">$50 </v>
      </c>
      <c r="Q830" s="21" t="str" cm="1">
        <f t="array" ref="Q830">INDEX(_xlfn.TEXTSPLIT(INDEX(_xlfn.TEXTSPLIT(טבלה1[[#This Row],[עמודה55]],"-"),2),"/"),1)</f>
        <v xml:space="preserve"> $99 </v>
      </c>
      <c r="R830" s="12">
        <f>AVERAGE(טבלה1[[#This Row],[עמודה59]:[עמודה60]])</f>
        <v>74.5</v>
      </c>
      <c r="S830" s="3">
        <f>VALUE(SUBSTITUTE(טבלה1[[#This Row],[עמודה56]],"$",""))</f>
        <v>50</v>
      </c>
      <c r="T830" s="3">
        <f>VALUE(SUBSTITUTE(טבלה1[[#This Row],[עמודה57]],"$",""))</f>
        <v>99</v>
      </c>
      <c r="U830" s="3" t="str">
        <f>IF(טבלה1[[#This Row],[עמודה58]]&gt;30,"Yes","No")</f>
        <v>Yes</v>
      </c>
    </row>
    <row r="831" spans="1:21" ht="13" x14ac:dyDescent="0.15">
      <c r="A831" s="8" t="s">
        <v>2040</v>
      </c>
      <c r="B831" s="9" t="s">
        <v>2041</v>
      </c>
      <c r="C831" s="9" t="s">
        <v>1737</v>
      </c>
      <c r="D831" s="9" t="s">
        <v>4</v>
      </c>
      <c r="E831" s="9" t="s">
        <v>4</v>
      </c>
      <c r="F831" s="9" t="s">
        <v>29</v>
      </c>
      <c r="G831" s="10">
        <v>1</v>
      </c>
      <c r="H831" s="11" t="str" cm="1">
        <f t="array" ref="H831">INDEX(_xlfn.TEXTSPLIT(טבלה1[[#This Row],[עמודה2]],","),1)</f>
        <v>Edinburgh</v>
      </c>
      <c r="I831" s="12" t="str" cm="1">
        <f t="array" ref="I831">INDEX(_xlfn.TEXTSPLIT(טבלה1[[#This Row],[עמודה2]],","),2)</f>
        <v xml:space="preserve"> United Kingdom</v>
      </c>
      <c r="J831" s="16" t="str">
        <f>_xlfn.CONCAT(טבלה1[[#This Row],[AI_Companies]]," ",טבלה1[[#This Row],[עמודה1]])</f>
        <v>BlackfordAnalysisLtd http://www.blackfordanalysis.com/</v>
      </c>
      <c r="K831" s="12">
        <v>10</v>
      </c>
      <c r="L831" s="12" t="str">
        <f>IF(טבלה1[[#This Row],[עמודה53]]&gt;2000,"Yes","No")</f>
        <v>No</v>
      </c>
      <c r="M831" s="12">
        <v>49</v>
      </c>
      <c r="N831" s="12">
        <f>AVERAGE(טבלה1[[#This Row],[עמודה52]:[עמודה53]])</f>
        <v>29.5</v>
      </c>
      <c r="O831" s="12" t="str">
        <f>IF(טבלה1[[#This Row],[עמודה4]]="&lt; $25 / hr","0$ - $25 / hr",טבלה1[[#This Row],[עמודה4]])</f>
        <v>Undisclosed</v>
      </c>
      <c r="P831" s="12" t="str" cm="1">
        <f t="array" ref="P831">INDEX(_xlfn.TEXTSPLIT(טבלה1[[#This Row],[עמודה55]],"-"),1)</f>
        <v>Undisclosed</v>
      </c>
      <c r="Q831" s="21" t="e" cm="1">
        <f t="array" ref="Q831">INDEX(_xlfn.TEXTSPLIT(INDEX(_xlfn.TEXTSPLIT(טבלה1[[#This Row],[עמודה55]],"-"),2),"/"),1)</f>
        <v>#REF!</v>
      </c>
      <c r="R831" s="12" t="e">
        <f>AVERAGE(טבלה1[[#This Row],[עמודה59]:[עמודה60]])</f>
        <v>#VALUE!</v>
      </c>
      <c r="S831" s="3" t="e">
        <f>VALUE(SUBSTITUTE(טבלה1[[#This Row],[עמודה56]],"$",""))</f>
        <v>#VALUE!</v>
      </c>
      <c r="T831" s="3" t="e">
        <f>VALUE(SUBSTITUTE(טבלה1[[#This Row],[עמודה57]],"$",""))</f>
        <v>#REF!</v>
      </c>
      <c r="U831" s="3" t="e">
        <f>IF(טבלה1[[#This Row],[עמודה58]]&gt;30,"Yes","No")</f>
        <v>#VALUE!</v>
      </c>
    </row>
    <row r="832" spans="1:21" ht="13" x14ac:dyDescent="0.15">
      <c r="A832" s="8" t="s">
        <v>2042</v>
      </c>
      <c r="B832" s="9" t="s">
        <v>2043</v>
      </c>
      <c r="C832" s="9" t="s">
        <v>1737</v>
      </c>
      <c r="D832" s="9" t="s">
        <v>4</v>
      </c>
      <c r="E832" s="9" t="s">
        <v>4</v>
      </c>
      <c r="F832" s="9" t="s">
        <v>29</v>
      </c>
      <c r="G832" s="10">
        <v>0.8</v>
      </c>
      <c r="H832" s="11" t="str" cm="1">
        <f t="array" ref="H832">INDEX(_xlfn.TEXTSPLIT(טבלה1[[#This Row],[עמודה2]],","),1)</f>
        <v>Edinburgh</v>
      </c>
      <c r="I832" s="12" t="str" cm="1">
        <f t="array" ref="I832">INDEX(_xlfn.TEXTSPLIT(טבלה1[[#This Row],[עמודה2]],","),2)</f>
        <v xml:space="preserve"> United Kingdom</v>
      </c>
      <c r="J832" s="16" t="str">
        <f>_xlfn.CONCAT(טבלה1[[#This Row],[AI_Companies]]," ",טבלה1[[#This Row],[עמודה1]])</f>
        <v>GlobalSurfaceIntelligence https://www.surfaceintelligence.com</v>
      </c>
      <c r="K832" s="12">
        <v>10</v>
      </c>
      <c r="L832" s="12" t="str">
        <f>IF(טבלה1[[#This Row],[עמודה53]]&gt;2000,"Yes","No")</f>
        <v>No</v>
      </c>
      <c r="M832" s="12">
        <v>49</v>
      </c>
      <c r="N832" s="12">
        <f>AVERAGE(טבלה1[[#This Row],[עמודה52]:[עמודה53]])</f>
        <v>29.5</v>
      </c>
      <c r="O832" s="12" t="str">
        <f>IF(טבלה1[[#This Row],[עמודה4]]="&lt; $25 / hr","0$ - $25 / hr",טבלה1[[#This Row],[עמודה4]])</f>
        <v>Undisclosed</v>
      </c>
      <c r="P832" s="12" t="str" cm="1">
        <f t="array" ref="P832">INDEX(_xlfn.TEXTSPLIT(טבלה1[[#This Row],[עמודה55]],"-"),1)</f>
        <v>Undisclosed</v>
      </c>
      <c r="Q832" s="21" t="e" cm="1">
        <f t="array" ref="Q832">INDEX(_xlfn.TEXTSPLIT(INDEX(_xlfn.TEXTSPLIT(טבלה1[[#This Row],[עמודה55]],"-"),2),"/"),1)</f>
        <v>#REF!</v>
      </c>
      <c r="R832" s="12" t="e">
        <f>AVERAGE(טבלה1[[#This Row],[עמודה59]:[עמודה60]])</f>
        <v>#VALUE!</v>
      </c>
      <c r="S832" s="3" t="e">
        <f>VALUE(SUBSTITUTE(טבלה1[[#This Row],[עמודה56]],"$",""))</f>
        <v>#VALUE!</v>
      </c>
      <c r="T832" s="3" t="e">
        <f>VALUE(SUBSTITUTE(טבלה1[[#This Row],[עמודה57]],"$",""))</f>
        <v>#REF!</v>
      </c>
      <c r="U832" s="3" t="e">
        <f>IF(טבלה1[[#This Row],[עמודה58]]&gt;30,"Yes","No")</f>
        <v>#VALUE!</v>
      </c>
    </row>
    <row r="833" spans="1:21" ht="13" x14ac:dyDescent="0.15">
      <c r="A833" s="8" t="s">
        <v>2044</v>
      </c>
      <c r="B833" s="9" t="s">
        <v>2045</v>
      </c>
      <c r="C833" s="9" t="s">
        <v>546</v>
      </c>
      <c r="D833" s="9" t="s">
        <v>4</v>
      </c>
      <c r="E833" s="9" t="s">
        <v>4</v>
      </c>
      <c r="F833" s="9" t="s">
        <v>29</v>
      </c>
      <c r="G833" s="10">
        <v>1</v>
      </c>
      <c r="H833" s="11" t="str" cm="1">
        <f t="array" ref="H833">INDEX(_xlfn.TEXTSPLIT(טבלה1[[#This Row],[עמודה2]],","),1)</f>
        <v>Chicago</v>
      </c>
      <c r="I833" s="12" t="str" cm="1">
        <f t="array" ref="I833">INDEX(_xlfn.TEXTSPLIT(טבלה1[[#This Row],[עמודה2]],","),2)</f>
        <v xml:space="preserve"> IL</v>
      </c>
      <c r="J833" s="16" t="str">
        <f>_xlfn.CONCAT(טבלה1[[#This Row],[AI_Companies]]," ",טבלה1[[#This Row],[עמודה1]])</f>
        <v>SwiftIQ http://www.swiftiq.com/</v>
      </c>
      <c r="K833" s="12">
        <v>10</v>
      </c>
      <c r="L833" s="12" t="str">
        <f>IF(טבלה1[[#This Row],[עמודה53]]&gt;2000,"Yes","No")</f>
        <v>No</v>
      </c>
      <c r="M833" s="12">
        <v>49</v>
      </c>
      <c r="N833" s="12">
        <f>AVERAGE(טבלה1[[#This Row],[עמודה52]:[עמודה53]])</f>
        <v>29.5</v>
      </c>
      <c r="O833" s="12" t="str">
        <f>IF(טבלה1[[#This Row],[עמודה4]]="&lt; $25 / hr","0$ - $25 / hr",טבלה1[[#This Row],[עמודה4]])</f>
        <v>Undisclosed</v>
      </c>
      <c r="P833" s="12" t="str" cm="1">
        <f t="array" ref="P833">INDEX(_xlfn.TEXTSPLIT(טבלה1[[#This Row],[עמודה55]],"-"),1)</f>
        <v>Undisclosed</v>
      </c>
      <c r="Q833" s="21" t="e" cm="1">
        <f t="array" ref="Q833">INDEX(_xlfn.TEXTSPLIT(INDEX(_xlfn.TEXTSPLIT(טבלה1[[#This Row],[עמודה55]],"-"),2),"/"),1)</f>
        <v>#REF!</v>
      </c>
      <c r="R833" s="12" t="e">
        <f>AVERAGE(טבלה1[[#This Row],[עמודה59]:[עמודה60]])</f>
        <v>#VALUE!</v>
      </c>
      <c r="S833" s="3" t="e">
        <f>VALUE(SUBSTITUTE(טבלה1[[#This Row],[עמודה56]],"$",""))</f>
        <v>#VALUE!</v>
      </c>
      <c r="T833" s="3" t="e">
        <f>VALUE(SUBSTITUTE(טבלה1[[#This Row],[עמודה57]],"$",""))</f>
        <v>#REF!</v>
      </c>
      <c r="U833" s="3" t="e">
        <f>IF(טבלה1[[#This Row],[עמודה58]]&gt;30,"Yes","No")</f>
        <v>#VALUE!</v>
      </c>
    </row>
    <row r="834" spans="1:21" ht="13" x14ac:dyDescent="0.15">
      <c r="A834" s="8" t="s">
        <v>2046</v>
      </c>
      <c r="B834" s="9" t="s">
        <v>2047</v>
      </c>
      <c r="C834" s="9" t="s">
        <v>801</v>
      </c>
      <c r="D834" s="9" t="s">
        <v>4</v>
      </c>
      <c r="E834" s="9" t="s">
        <v>4</v>
      </c>
      <c r="F834" s="9" t="s">
        <v>10</v>
      </c>
      <c r="G834" s="10">
        <v>1</v>
      </c>
      <c r="H834" s="11" t="str" cm="1">
        <f t="array" ref="H834">INDEX(_xlfn.TEXTSPLIT(טבלה1[[#This Row],[עמודה2]],","),1)</f>
        <v>Manchester</v>
      </c>
      <c r="I834" s="12" t="str" cm="1">
        <f t="array" ref="I834">INDEX(_xlfn.TEXTSPLIT(טבלה1[[#This Row],[עמודה2]],","),2)</f>
        <v xml:space="preserve"> United Kingdom</v>
      </c>
      <c r="J834" s="16" t="str">
        <f>_xlfn.CONCAT(טבלה1[[#This Row],[AI_Companies]]," ",טבלה1[[#This Row],[עמודה1]])</f>
        <v>Peak https://peak.ai/</v>
      </c>
      <c r="K834" s="12">
        <v>50</v>
      </c>
      <c r="L834" s="12" t="str">
        <f>IF(טבלה1[[#This Row],[עמודה53]]&gt;2000,"Yes","No")</f>
        <v>No</v>
      </c>
      <c r="M834" s="12">
        <v>249</v>
      </c>
      <c r="N834" s="12">
        <f>AVERAGE(טבלה1[[#This Row],[עמודה52]:[עמודה53]])</f>
        <v>149.5</v>
      </c>
      <c r="O834" s="12" t="str">
        <f>IF(טבלה1[[#This Row],[עמודה4]]="&lt; $25 / hr","0$ - $25 / hr",טבלה1[[#This Row],[עמודה4]])</f>
        <v>Undisclosed</v>
      </c>
      <c r="P834" s="12" t="str" cm="1">
        <f t="array" ref="P834">INDEX(_xlfn.TEXTSPLIT(טבלה1[[#This Row],[עמודה55]],"-"),1)</f>
        <v>Undisclosed</v>
      </c>
      <c r="Q834" s="21" t="e" cm="1">
        <f t="array" ref="Q834">INDEX(_xlfn.TEXTSPLIT(INDEX(_xlfn.TEXTSPLIT(טבלה1[[#This Row],[עמודה55]],"-"),2),"/"),1)</f>
        <v>#REF!</v>
      </c>
      <c r="R834" s="12" t="e">
        <f>AVERAGE(טבלה1[[#This Row],[עמודה59]:[עמודה60]])</f>
        <v>#VALUE!</v>
      </c>
      <c r="S834" s="3" t="e">
        <f>VALUE(SUBSTITUTE(טבלה1[[#This Row],[עמודה56]],"$",""))</f>
        <v>#VALUE!</v>
      </c>
      <c r="T834" s="3" t="e">
        <f>VALUE(SUBSTITUTE(טבלה1[[#This Row],[עמודה57]],"$",""))</f>
        <v>#REF!</v>
      </c>
      <c r="U834" s="3" t="e">
        <f>IF(טבלה1[[#This Row],[עמודה58]]&gt;30,"Yes","No")</f>
        <v>#VALUE!</v>
      </c>
    </row>
    <row r="835" spans="1:21" ht="13" x14ac:dyDescent="0.15">
      <c r="A835" s="8" t="s">
        <v>2048</v>
      </c>
      <c r="B835" s="9" t="s">
        <v>2049</v>
      </c>
      <c r="C835" s="9" t="s">
        <v>1865</v>
      </c>
      <c r="D835" s="9" t="s">
        <v>4</v>
      </c>
      <c r="E835" s="9" t="s">
        <v>4</v>
      </c>
      <c r="F835" s="9" t="s">
        <v>10</v>
      </c>
      <c r="G835" s="10">
        <v>0.7</v>
      </c>
      <c r="H835" s="11" t="str" cm="1">
        <f t="array" ref="H835">INDEX(_xlfn.TEXTSPLIT(טבלה1[[#This Row],[עמודה2]],","),1)</f>
        <v>Montréal</v>
      </c>
      <c r="I835" s="12" t="str" cm="1">
        <f t="array" ref="I835">INDEX(_xlfn.TEXTSPLIT(טבלה1[[#This Row],[עמודה2]],","),2)</f>
        <v xml:space="preserve"> Canada</v>
      </c>
      <c r="J835" s="16" t="str">
        <f>_xlfn.CONCAT(טבלה1[[#This Row],[AI_Companies]]," ",טבלה1[[#This Row],[עמודה1]])</f>
        <v>StradigiAI https://www.stradigi.ai/</v>
      </c>
      <c r="K835" s="12">
        <v>50</v>
      </c>
      <c r="L835" s="12" t="str">
        <f>IF(טבלה1[[#This Row],[עמודה53]]&gt;2000,"Yes","No")</f>
        <v>No</v>
      </c>
      <c r="M835" s="12">
        <v>249</v>
      </c>
      <c r="N835" s="12">
        <f>AVERAGE(טבלה1[[#This Row],[עמודה52]:[עמודה53]])</f>
        <v>149.5</v>
      </c>
      <c r="O835" s="12" t="str">
        <f>IF(טבלה1[[#This Row],[עמודה4]]="&lt; $25 / hr","0$ - $25 / hr",טבלה1[[#This Row],[עמודה4]])</f>
        <v>Undisclosed</v>
      </c>
      <c r="P835" s="12" t="str" cm="1">
        <f t="array" ref="P835">INDEX(_xlfn.TEXTSPLIT(טבלה1[[#This Row],[עמודה55]],"-"),1)</f>
        <v>Undisclosed</v>
      </c>
      <c r="Q835" s="21" t="e" cm="1">
        <f t="array" ref="Q835">INDEX(_xlfn.TEXTSPLIT(INDEX(_xlfn.TEXTSPLIT(טבלה1[[#This Row],[עמודה55]],"-"),2),"/"),1)</f>
        <v>#REF!</v>
      </c>
      <c r="R835" s="12" t="e">
        <f>AVERAGE(טבלה1[[#This Row],[עמודה59]:[עמודה60]])</f>
        <v>#VALUE!</v>
      </c>
      <c r="S835" s="3" t="e">
        <f>VALUE(SUBSTITUTE(טבלה1[[#This Row],[עמודה56]],"$",""))</f>
        <v>#VALUE!</v>
      </c>
      <c r="T835" s="3" t="e">
        <f>VALUE(SUBSTITUTE(טבלה1[[#This Row],[עמודה57]],"$",""))</f>
        <v>#REF!</v>
      </c>
      <c r="U835" s="3" t="e">
        <f>IF(טבלה1[[#This Row],[עמודה58]]&gt;30,"Yes","No")</f>
        <v>#VALUE!</v>
      </c>
    </row>
    <row r="836" spans="1:21" ht="13" x14ac:dyDescent="0.15">
      <c r="A836" s="8" t="s">
        <v>2050</v>
      </c>
      <c r="B836" s="9" t="s">
        <v>2051</v>
      </c>
      <c r="C836" s="9" t="s">
        <v>1865</v>
      </c>
      <c r="D836" s="9" t="s">
        <v>4</v>
      </c>
      <c r="E836" s="9" t="s">
        <v>4</v>
      </c>
      <c r="F836" s="9" t="s">
        <v>117</v>
      </c>
      <c r="G836" s="10">
        <v>1</v>
      </c>
      <c r="H836" s="11" t="str" cm="1">
        <f t="array" ref="H836">INDEX(_xlfn.TEXTSPLIT(טבלה1[[#This Row],[עמודה2]],","),1)</f>
        <v>Montréal</v>
      </c>
      <c r="I836" s="12" t="str" cm="1">
        <f t="array" ref="I836">INDEX(_xlfn.TEXTSPLIT(טבלה1[[#This Row],[עמודה2]],","),2)</f>
        <v xml:space="preserve"> Canada</v>
      </c>
      <c r="J836" s="16" t="str">
        <f>_xlfn.CONCAT(טבלה1[[#This Row],[AI_Companies]]," ",טבלה1[[#This Row],[עמודה1]])</f>
        <v>KnowledgeOne https://knowledgeone.ca/</v>
      </c>
      <c r="K836" s="12">
        <v>2</v>
      </c>
      <c r="L836" s="12" t="str">
        <f>IF(טבלה1[[#This Row],[עמודה53]]&gt;2000,"Yes","No")</f>
        <v>No</v>
      </c>
      <c r="M836" s="12">
        <v>9</v>
      </c>
      <c r="N836" s="12">
        <f>AVERAGE(טבלה1[[#This Row],[עמודה52]:[עמודה53]])</f>
        <v>5.5</v>
      </c>
      <c r="O836" s="12" t="str">
        <f>IF(טבלה1[[#This Row],[עמודה4]]="&lt; $25 / hr","0$ - $25 / hr",טבלה1[[#This Row],[עמודה4]])</f>
        <v>Undisclosed</v>
      </c>
      <c r="P836" s="12" t="str" cm="1">
        <f t="array" ref="P836">INDEX(_xlfn.TEXTSPLIT(טבלה1[[#This Row],[עמודה55]],"-"),1)</f>
        <v>Undisclosed</v>
      </c>
      <c r="Q836" s="21" t="e" cm="1">
        <f t="array" ref="Q836">INDEX(_xlfn.TEXTSPLIT(INDEX(_xlfn.TEXTSPLIT(טבלה1[[#This Row],[עמודה55]],"-"),2),"/"),1)</f>
        <v>#REF!</v>
      </c>
      <c r="R836" s="12" t="e">
        <f>AVERAGE(טבלה1[[#This Row],[עמודה59]:[עמודה60]])</f>
        <v>#VALUE!</v>
      </c>
      <c r="S836" s="3" t="e">
        <f>VALUE(SUBSTITUTE(טבלה1[[#This Row],[עמודה56]],"$",""))</f>
        <v>#VALUE!</v>
      </c>
      <c r="T836" s="3" t="e">
        <f>VALUE(SUBSTITUTE(טבלה1[[#This Row],[עמודה57]],"$",""))</f>
        <v>#REF!</v>
      </c>
      <c r="U836" s="3" t="e">
        <f>IF(טבלה1[[#This Row],[עמודה58]]&gt;30,"Yes","No")</f>
        <v>#VALUE!</v>
      </c>
    </row>
    <row r="837" spans="1:21" ht="13" x14ac:dyDescent="0.15">
      <c r="A837" s="8" t="s">
        <v>2052</v>
      </c>
      <c r="B837" s="9" t="s">
        <v>2053</v>
      </c>
      <c r="C837" s="9" t="s">
        <v>2054</v>
      </c>
      <c r="D837" s="9" t="s">
        <v>4</v>
      </c>
      <c r="E837" s="9" t="s">
        <v>4</v>
      </c>
      <c r="F837" s="9" t="s">
        <v>5</v>
      </c>
      <c r="G837" s="10">
        <v>0.6</v>
      </c>
      <c r="H837" s="11" t="str" cm="1">
        <f t="array" ref="H837">INDEX(_xlfn.TEXTSPLIT(טבלה1[[#This Row],[עמודה2]],","),1)</f>
        <v>Huntsville</v>
      </c>
      <c r="I837" s="12" t="str" cm="1">
        <f t="array" ref="I837">INDEX(_xlfn.TEXTSPLIT(טבלה1[[#This Row],[עמודה2]],","),2)</f>
        <v xml:space="preserve"> AL</v>
      </c>
      <c r="J837" s="16" t="str">
        <f>_xlfn.CONCAT(טבלה1[[#This Row],[AI_Companies]]," ",טבלה1[[#This Row],[עמודה1]])</f>
        <v>AISignalResearchInc.(ASRI) https://www.aisignal.com</v>
      </c>
      <c r="K837" s="12">
        <v>250</v>
      </c>
      <c r="L837" s="12" t="str">
        <f>IF(טבלה1[[#This Row],[עמודה53]]&gt;2000,"Yes","No")</f>
        <v>No</v>
      </c>
      <c r="M837" s="12">
        <v>999</v>
      </c>
      <c r="N837" s="12">
        <f>AVERAGE(טבלה1[[#This Row],[עמודה52]:[עמודה53]])</f>
        <v>624.5</v>
      </c>
      <c r="O837" s="12" t="str">
        <f>IF(טבלה1[[#This Row],[עמודה4]]="&lt; $25 / hr","0$ - $25 / hr",טבלה1[[#This Row],[עמודה4]])</f>
        <v>Undisclosed</v>
      </c>
      <c r="P837" s="12" t="str" cm="1">
        <f t="array" ref="P837">INDEX(_xlfn.TEXTSPLIT(טבלה1[[#This Row],[עמודה55]],"-"),1)</f>
        <v>Undisclosed</v>
      </c>
      <c r="Q837" s="21" t="e" cm="1">
        <f t="array" ref="Q837">INDEX(_xlfn.TEXTSPLIT(INDEX(_xlfn.TEXTSPLIT(טבלה1[[#This Row],[עמודה55]],"-"),2),"/"),1)</f>
        <v>#REF!</v>
      </c>
      <c r="R837" s="12" t="e">
        <f>AVERAGE(טבלה1[[#This Row],[עמודה59]:[עמודה60]])</f>
        <v>#VALUE!</v>
      </c>
      <c r="S837" s="3" t="e">
        <f>VALUE(SUBSTITUTE(טבלה1[[#This Row],[עמודה56]],"$",""))</f>
        <v>#VALUE!</v>
      </c>
      <c r="T837" s="3" t="e">
        <f>VALUE(SUBSTITUTE(טבלה1[[#This Row],[עמודה57]],"$",""))</f>
        <v>#REF!</v>
      </c>
      <c r="U837" s="3" t="e">
        <f>IF(טבלה1[[#This Row],[עמודה58]]&gt;30,"Yes","No")</f>
        <v>#VALUE!</v>
      </c>
    </row>
    <row r="838" spans="1:21" ht="13" x14ac:dyDescent="0.15">
      <c r="A838" s="8" t="s">
        <v>2055</v>
      </c>
      <c r="B838" s="9" t="s">
        <v>2056</v>
      </c>
      <c r="C838" s="9" t="s">
        <v>694</v>
      </c>
      <c r="D838" s="13">
        <v>5000</v>
      </c>
      <c r="E838" s="9" t="s">
        <v>21</v>
      </c>
      <c r="F838" s="9" t="s">
        <v>29</v>
      </c>
      <c r="G838" s="10">
        <v>0.8</v>
      </c>
      <c r="H838" s="11" t="str" cm="1">
        <f t="array" ref="H838">INDEX(_xlfn.TEXTSPLIT(טבלה1[[#This Row],[עמודה2]],","),1)</f>
        <v>Beijing</v>
      </c>
      <c r="I838" s="12" t="str" cm="1">
        <f t="array" ref="I838">INDEX(_xlfn.TEXTSPLIT(טבלה1[[#This Row],[עמודה2]],","),2)</f>
        <v xml:space="preserve"> China</v>
      </c>
      <c r="J838" s="16" t="str">
        <f>_xlfn.CONCAT(טבלה1[[#This Row],[AI_Companies]]," ",טבלה1[[#This Row],[עמודה1]])</f>
        <v>Trio.ai http://www.trio.ai/en/</v>
      </c>
      <c r="K838" s="12">
        <v>10</v>
      </c>
      <c r="L838" s="12" t="str">
        <f>IF(טבלה1[[#This Row],[עמודה53]]&gt;2000,"Yes","No")</f>
        <v>No</v>
      </c>
      <c r="M838" s="12">
        <v>49</v>
      </c>
      <c r="N838" s="12">
        <f>AVERAGE(טבלה1[[#This Row],[עמודה52]:[עמודה53]])</f>
        <v>29.5</v>
      </c>
      <c r="O838" s="12" t="str">
        <f>IF(טבלה1[[#This Row],[עמודה4]]="&lt; $25 / hr","0$ - $25 / hr",טבלה1[[#This Row],[עמודה4]])</f>
        <v>$100 - $149 / hr</v>
      </c>
      <c r="P838" s="12" t="str" cm="1">
        <f t="array" ref="P838">INDEX(_xlfn.TEXTSPLIT(טבלה1[[#This Row],[עמודה55]],"-"),1)</f>
        <v xml:space="preserve">$100 </v>
      </c>
      <c r="Q838" s="21" t="str" cm="1">
        <f t="array" ref="Q838">INDEX(_xlfn.TEXTSPLIT(INDEX(_xlfn.TEXTSPLIT(טבלה1[[#This Row],[עמודה55]],"-"),2),"/"),1)</f>
        <v xml:space="preserve"> $149 </v>
      </c>
      <c r="R838" s="12">
        <f>AVERAGE(טבלה1[[#This Row],[עמודה59]:[עמודה60]])</f>
        <v>124.5</v>
      </c>
      <c r="S838" s="3">
        <f>VALUE(SUBSTITUTE(טבלה1[[#This Row],[עמודה56]],"$",""))</f>
        <v>100</v>
      </c>
      <c r="T838" s="3">
        <f>VALUE(SUBSTITUTE(טבלה1[[#This Row],[עמודה57]],"$",""))</f>
        <v>149</v>
      </c>
      <c r="U838" s="3" t="str">
        <f>IF(טבלה1[[#This Row],[עמודה58]]&gt;30,"Yes","No")</f>
        <v>Yes</v>
      </c>
    </row>
    <row r="839" spans="1:21" ht="13" x14ac:dyDescent="0.15">
      <c r="A839" s="8" t="s">
        <v>2057</v>
      </c>
      <c r="B839" s="9" t="s">
        <v>2058</v>
      </c>
      <c r="C839" s="9" t="s">
        <v>102</v>
      </c>
      <c r="D839" s="9" t="s">
        <v>4</v>
      </c>
      <c r="E839" s="9" t="s">
        <v>4</v>
      </c>
      <c r="F839" s="9" t="s">
        <v>117</v>
      </c>
      <c r="G839" s="10">
        <v>1</v>
      </c>
      <c r="H839" s="11" t="str" cm="1">
        <f t="array" ref="H839">INDEX(_xlfn.TEXTSPLIT(טבלה1[[#This Row],[עמודה2]],","),1)</f>
        <v>London</v>
      </c>
      <c r="I839" s="12" t="str" cm="1">
        <f t="array" ref="I839">INDEX(_xlfn.TEXTSPLIT(טבלה1[[#This Row],[עמודה2]],","),2)</f>
        <v xml:space="preserve"> United Kingdom</v>
      </c>
      <c r="J839" s="16" t="str">
        <f>_xlfn.CONCAT(טבלה1[[#This Row],[AI_Companies]]," ",טבלה1[[#This Row],[עמודה1]])</f>
        <v>AlmaxAnalytics http://almaxanalytics.com/</v>
      </c>
      <c r="K839" s="12">
        <v>2</v>
      </c>
      <c r="L839" s="12" t="str">
        <f>IF(טבלה1[[#This Row],[עמודה53]]&gt;2000,"Yes","No")</f>
        <v>No</v>
      </c>
      <c r="M839" s="12">
        <v>9</v>
      </c>
      <c r="N839" s="12">
        <f>AVERAGE(טבלה1[[#This Row],[עמודה52]:[עמודה53]])</f>
        <v>5.5</v>
      </c>
      <c r="O839" s="12" t="str">
        <f>IF(טבלה1[[#This Row],[עמודה4]]="&lt; $25 / hr","0$ - $25 / hr",טבלה1[[#This Row],[עמודה4]])</f>
        <v>Undisclosed</v>
      </c>
      <c r="P839" s="12" t="str" cm="1">
        <f t="array" ref="P839">INDEX(_xlfn.TEXTSPLIT(טבלה1[[#This Row],[עמודה55]],"-"),1)</f>
        <v>Undisclosed</v>
      </c>
      <c r="Q839" s="21" t="e" cm="1">
        <f t="array" ref="Q839">INDEX(_xlfn.TEXTSPLIT(INDEX(_xlfn.TEXTSPLIT(טבלה1[[#This Row],[עמודה55]],"-"),2),"/"),1)</f>
        <v>#REF!</v>
      </c>
      <c r="R839" s="12" t="e">
        <f>AVERAGE(טבלה1[[#This Row],[עמודה59]:[עמודה60]])</f>
        <v>#VALUE!</v>
      </c>
      <c r="S839" s="3" t="e">
        <f>VALUE(SUBSTITUTE(טבלה1[[#This Row],[עמודה56]],"$",""))</f>
        <v>#VALUE!</v>
      </c>
      <c r="T839" s="3" t="e">
        <f>VALUE(SUBSTITUTE(טבלה1[[#This Row],[עמודה57]],"$",""))</f>
        <v>#REF!</v>
      </c>
      <c r="U839" s="3" t="e">
        <f>IF(טבלה1[[#This Row],[עמודה58]]&gt;30,"Yes","No")</f>
        <v>#VALUE!</v>
      </c>
    </row>
    <row r="840" spans="1:21" ht="13" x14ac:dyDescent="0.15">
      <c r="A840" s="8" t="s">
        <v>2059</v>
      </c>
      <c r="B840" s="9" t="s">
        <v>2060</v>
      </c>
      <c r="C840" s="9" t="s">
        <v>102</v>
      </c>
      <c r="D840" s="9" t="s">
        <v>4</v>
      </c>
      <c r="E840" s="9" t="s">
        <v>4</v>
      </c>
      <c r="F840" s="9" t="s">
        <v>29</v>
      </c>
      <c r="G840" s="10">
        <v>0.7</v>
      </c>
      <c r="H840" s="11" t="str" cm="1">
        <f t="array" ref="H840">INDEX(_xlfn.TEXTSPLIT(טבלה1[[#This Row],[עמודה2]],","),1)</f>
        <v>London</v>
      </c>
      <c r="I840" s="12" t="str" cm="1">
        <f t="array" ref="I840">INDEX(_xlfn.TEXTSPLIT(טבלה1[[#This Row],[עמודה2]],","),2)</f>
        <v xml:space="preserve"> United Kingdom</v>
      </c>
      <c r="J840" s="16" t="str">
        <f>_xlfn.CONCAT(טבלה1[[#This Row],[AI_Companies]]," ",טבלה1[[#This Row],[עמודה1]])</f>
        <v>DataSine https://datasine.com/</v>
      </c>
      <c r="K840" s="12">
        <v>10</v>
      </c>
      <c r="L840" s="12" t="str">
        <f>IF(טבלה1[[#This Row],[עמודה53]]&gt;2000,"Yes","No")</f>
        <v>No</v>
      </c>
      <c r="M840" s="12">
        <v>49</v>
      </c>
      <c r="N840" s="12">
        <f>AVERAGE(טבלה1[[#This Row],[עמודה52]:[עמודה53]])</f>
        <v>29.5</v>
      </c>
      <c r="O840" s="12" t="str">
        <f>IF(טבלה1[[#This Row],[עמודה4]]="&lt; $25 / hr","0$ - $25 / hr",טבלה1[[#This Row],[עמודה4]])</f>
        <v>Undisclosed</v>
      </c>
      <c r="P840" s="12" t="str" cm="1">
        <f t="array" ref="P840">INDEX(_xlfn.TEXTSPLIT(טבלה1[[#This Row],[עמודה55]],"-"),1)</f>
        <v>Undisclosed</v>
      </c>
      <c r="Q840" s="21" t="e" cm="1">
        <f t="array" ref="Q840">INDEX(_xlfn.TEXTSPLIT(INDEX(_xlfn.TEXTSPLIT(טבלה1[[#This Row],[עמודה55]],"-"),2),"/"),1)</f>
        <v>#REF!</v>
      </c>
      <c r="R840" s="12" t="e">
        <f>AVERAGE(טבלה1[[#This Row],[עמודה59]:[עמודה60]])</f>
        <v>#VALUE!</v>
      </c>
      <c r="S840" s="3" t="e">
        <f>VALUE(SUBSTITUTE(טבלה1[[#This Row],[עמודה56]],"$",""))</f>
        <v>#VALUE!</v>
      </c>
      <c r="T840" s="3" t="e">
        <f>VALUE(SUBSTITUTE(טבלה1[[#This Row],[עמודה57]],"$",""))</f>
        <v>#REF!</v>
      </c>
      <c r="U840" s="3" t="e">
        <f>IF(טבלה1[[#This Row],[עמודה58]]&gt;30,"Yes","No")</f>
        <v>#VALUE!</v>
      </c>
    </row>
    <row r="841" spans="1:21" ht="13" x14ac:dyDescent="0.15">
      <c r="A841" s="8" t="s">
        <v>2061</v>
      </c>
      <c r="B841" s="9" t="s">
        <v>2062</v>
      </c>
      <c r="C841" s="9" t="s">
        <v>102</v>
      </c>
      <c r="D841" s="9" t="s">
        <v>4</v>
      </c>
      <c r="E841" s="9" t="s">
        <v>4</v>
      </c>
      <c r="F841" s="9" t="s">
        <v>29</v>
      </c>
      <c r="G841" s="10">
        <v>0.6</v>
      </c>
      <c r="H841" s="11" t="str" cm="1">
        <f t="array" ref="H841">INDEX(_xlfn.TEXTSPLIT(טבלה1[[#This Row],[עמודה2]],","),1)</f>
        <v>London</v>
      </c>
      <c r="I841" s="12" t="str" cm="1">
        <f t="array" ref="I841">INDEX(_xlfn.TEXTSPLIT(טבלה1[[#This Row],[עמודה2]],","),2)</f>
        <v xml:space="preserve"> United Kingdom</v>
      </c>
      <c r="J841" s="16" t="str">
        <f>_xlfn.CONCAT(טבלה1[[#This Row],[AI_Companies]]," ",טבלה1[[#This Row],[עמודה1]])</f>
        <v>MediaGammaLimited https://www.mediagamma.com/</v>
      </c>
      <c r="K841" s="12">
        <v>10</v>
      </c>
      <c r="L841" s="12" t="str">
        <f>IF(טבלה1[[#This Row],[עמודה53]]&gt;2000,"Yes","No")</f>
        <v>No</v>
      </c>
      <c r="M841" s="12">
        <v>49</v>
      </c>
      <c r="N841" s="12">
        <f>AVERAGE(טבלה1[[#This Row],[עמודה52]:[עמודה53]])</f>
        <v>29.5</v>
      </c>
      <c r="O841" s="12" t="str">
        <f>IF(טבלה1[[#This Row],[עמודה4]]="&lt; $25 / hr","0$ - $25 / hr",טבלה1[[#This Row],[עמודה4]])</f>
        <v>Undisclosed</v>
      </c>
      <c r="P841" s="12" t="str" cm="1">
        <f t="array" ref="P841">INDEX(_xlfn.TEXTSPLIT(טבלה1[[#This Row],[עמודה55]],"-"),1)</f>
        <v>Undisclosed</v>
      </c>
      <c r="Q841" s="21" t="e" cm="1">
        <f t="array" ref="Q841">INDEX(_xlfn.TEXTSPLIT(INDEX(_xlfn.TEXTSPLIT(טבלה1[[#This Row],[עמודה55]],"-"),2),"/"),1)</f>
        <v>#REF!</v>
      </c>
      <c r="R841" s="12" t="e">
        <f>AVERAGE(טבלה1[[#This Row],[עמודה59]:[עמודה60]])</f>
        <v>#VALUE!</v>
      </c>
      <c r="S841" s="3" t="e">
        <f>VALUE(SUBSTITUTE(טבלה1[[#This Row],[עמודה56]],"$",""))</f>
        <v>#VALUE!</v>
      </c>
      <c r="T841" s="3" t="e">
        <f>VALUE(SUBSTITUTE(טבלה1[[#This Row],[עמודה57]],"$",""))</f>
        <v>#REF!</v>
      </c>
      <c r="U841" s="3" t="e">
        <f>IF(טבלה1[[#This Row],[עמודה58]]&gt;30,"Yes","No")</f>
        <v>#VALUE!</v>
      </c>
    </row>
    <row r="842" spans="1:21" ht="13" x14ac:dyDescent="0.15">
      <c r="A842" s="8" t="s">
        <v>2063</v>
      </c>
      <c r="B842" s="9" t="s">
        <v>2064</v>
      </c>
      <c r="C842" s="9" t="s">
        <v>102</v>
      </c>
      <c r="D842" s="9" t="s">
        <v>4</v>
      </c>
      <c r="E842" s="9" t="s">
        <v>4</v>
      </c>
      <c r="F842" s="9" t="s">
        <v>29</v>
      </c>
      <c r="G842" s="10">
        <v>0.75</v>
      </c>
      <c r="H842" s="11" t="str" cm="1">
        <f t="array" ref="H842">INDEX(_xlfn.TEXTSPLIT(טבלה1[[#This Row],[עמודה2]],","),1)</f>
        <v>London</v>
      </c>
      <c r="I842" s="12" t="str" cm="1">
        <f t="array" ref="I842">INDEX(_xlfn.TEXTSPLIT(טבלה1[[#This Row],[עמודה2]],","),2)</f>
        <v xml:space="preserve"> United Kingdom</v>
      </c>
      <c r="J842" s="16" t="str">
        <f>_xlfn.CONCAT(טבלה1[[#This Row],[AI_Companies]]," ",טבלה1[[#This Row],[עמודה1]])</f>
        <v>SMAPEnergy https://smapenergy.com/</v>
      </c>
      <c r="K842" s="12">
        <v>10</v>
      </c>
      <c r="L842" s="12" t="str">
        <f>IF(טבלה1[[#This Row],[עמודה53]]&gt;2000,"Yes","No")</f>
        <v>No</v>
      </c>
      <c r="M842" s="12">
        <v>49</v>
      </c>
      <c r="N842" s="12">
        <f>AVERAGE(טבלה1[[#This Row],[עמודה52]:[עמודה53]])</f>
        <v>29.5</v>
      </c>
      <c r="O842" s="12" t="str">
        <f>IF(טבלה1[[#This Row],[עמודה4]]="&lt; $25 / hr","0$ - $25 / hr",טבלה1[[#This Row],[עמודה4]])</f>
        <v>Undisclosed</v>
      </c>
      <c r="P842" s="12" t="str" cm="1">
        <f t="array" ref="P842">INDEX(_xlfn.TEXTSPLIT(טבלה1[[#This Row],[עמודה55]],"-"),1)</f>
        <v>Undisclosed</v>
      </c>
      <c r="Q842" s="21" t="e" cm="1">
        <f t="array" ref="Q842">INDEX(_xlfn.TEXTSPLIT(INDEX(_xlfn.TEXTSPLIT(טבלה1[[#This Row],[עמודה55]],"-"),2),"/"),1)</f>
        <v>#REF!</v>
      </c>
      <c r="R842" s="12" t="e">
        <f>AVERAGE(טבלה1[[#This Row],[עמודה59]:[עמודה60]])</f>
        <v>#VALUE!</v>
      </c>
      <c r="S842" s="3" t="e">
        <f>VALUE(SUBSTITUTE(טבלה1[[#This Row],[עמודה56]],"$",""))</f>
        <v>#VALUE!</v>
      </c>
      <c r="T842" s="3" t="e">
        <f>VALUE(SUBSTITUTE(טבלה1[[#This Row],[עמודה57]],"$",""))</f>
        <v>#REF!</v>
      </c>
      <c r="U842" s="3" t="e">
        <f>IF(טבלה1[[#This Row],[עמודה58]]&gt;30,"Yes","No")</f>
        <v>#VALUE!</v>
      </c>
    </row>
    <row r="843" spans="1:21" ht="13" x14ac:dyDescent="0.15">
      <c r="A843" s="8" t="s">
        <v>2065</v>
      </c>
      <c r="B843" s="9" t="s">
        <v>2066</v>
      </c>
      <c r="C843" s="9" t="s">
        <v>102</v>
      </c>
      <c r="D843" s="9" t="s">
        <v>4</v>
      </c>
      <c r="E843" s="9" t="s">
        <v>4</v>
      </c>
      <c r="F843" s="9" t="s">
        <v>117</v>
      </c>
      <c r="G843" s="10">
        <v>1</v>
      </c>
      <c r="H843" s="11" t="str" cm="1">
        <f t="array" ref="H843">INDEX(_xlfn.TEXTSPLIT(טבלה1[[#This Row],[עמודה2]],","),1)</f>
        <v>London</v>
      </c>
      <c r="I843" s="12" t="str" cm="1">
        <f t="array" ref="I843">INDEX(_xlfn.TEXTSPLIT(טבלה1[[#This Row],[עמודה2]],","),2)</f>
        <v xml:space="preserve"> United Kingdom</v>
      </c>
      <c r="J843" s="16" t="str">
        <f>_xlfn.CONCAT(טבלה1[[#This Row],[AI_Companies]]," ",טבלה1[[#This Row],[עמודה1]])</f>
        <v>TrueAI https://trueai.io/</v>
      </c>
      <c r="K843" s="12">
        <v>2</v>
      </c>
      <c r="L843" s="12" t="str">
        <f>IF(טבלה1[[#This Row],[עמודה53]]&gt;2000,"Yes","No")</f>
        <v>No</v>
      </c>
      <c r="M843" s="12">
        <v>9</v>
      </c>
      <c r="N843" s="12">
        <f>AVERAGE(טבלה1[[#This Row],[עמודה52]:[עמודה53]])</f>
        <v>5.5</v>
      </c>
      <c r="O843" s="12" t="str">
        <f>IF(טבלה1[[#This Row],[עמודה4]]="&lt; $25 / hr","0$ - $25 / hr",טבלה1[[#This Row],[עמודה4]])</f>
        <v>Undisclosed</v>
      </c>
      <c r="P843" s="12" t="str" cm="1">
        <f t="array" ref="P843">INDEX(_xlfn.TEXTSPLIT(טבלה1[[#This Row],[עמודה55]],"-"),1)</f>
        <v>Undisclosed</v>
      </c>
      <c r="Q843" s="21" t="e" cm="1">
        <f t="array" ref="Q843">INDEX(_xlfn.TEXTSPLIT(INDEX(_xlfn.TEXTSPLIT(טבלה1[[#This Row],[עמודה55]],"-"),2),"/"),1)</f>
        <v>#REF!</v>
      </c>
      <c r="R843" s="12" t="e">
        <f>AVERAGE(טבלה1[[#This Row],[עמודה59]:[עמודה60]])</f>
        <v>#VALUE!</v>
      </c>
      <c r="S843" s="3" t="e">
        <f>VALUE(SUBSTITUTE(טבלה1[[#This Row],[עמודה56]],"$",""))</f>
        <v>#VALUE!</v>
      </c>
      <c r="T843" s="3" t="e">
        <f>VALUE(SUBSTITUTE(טבלה1[[#This Row],[עמודה57]],"$",""))</f>
        <v>#REF!</v>
      </c>
      <c r="U843" s="3" t="e">
        <f>IF(טבלה1[[#This Row],[עמודה58]]&gt;30,"Yes","No")</f>
        <v>#VALUE!</v>
      </c>
    </row>
    <row r="844" spans="1:21" ht="13" x14ac:dyDescent="0.15">
      <c r="A844" s="8" t="s">
        <v>2067</v>
      </c>
      <c r="B844" s="9" t="s">
        <v>2068</v>
      </c>
      <c r="C844" s="9" t="s">
        <v>1766</v>
      </c>
      <c r="D844" s="9" t="s">
        <v>4</v>
      </c>
      <c r="E844" s="9" t="s">
        <v>4</v>
      </c>
      <c r="F844" s="9" t="s">
        <v>29</v>
      </c>
      <c r="G844" s="10">
        <v>1</v>
      </c>
      <c r="H844" s="11" t="str" cm="1">
        <f t="array" ref="H844">INDEX(_xlfn.TEXTSPLIT(טבלה1[[#This Row],[עמודה2]],","),1)</f>
        <v>Glasgow</v>
      </c>
      <c r="I844" s="12" t="str" cm="1">
        <f t="array" ref="I844">INDEX(_xlfn.TEXTSPLIT(טבלה1[[#This Row],[עמודה2]],","),2)</f>
        <v xml:space="preserve"> United Kingdom</v>
      </c>
      <c r="J844" s="16" t="str">
        <f>_xlfn.CONCAT(טבלה1[[#This Row],[AI_Companies]]," ",טבלה1[[#This Row],[עמודה1]])</f>
        <v>Candidate.ID http://candidateid.com/</v>
      </c>
      <c r="K844" s="12">
        <v>10</v>
      </c>
      <c r="L844" s="12" t="str">
        <f>IF(טבלה1[[#This Row],[עמודה53]]&gt;2000,"Yes","No")</f>
        <v>No</v>
      </c>
      <c r="M844" s="12">
        <v>49</v>
      </c>
      <c r="N844" s="12">
        <f>AVERAGE(טבלה1[[#This Row],[עמודה52]:[עמודה53]])</f>
        <v>29.5</v>
      </c>
      <c r="O844" s="12" t="str">
        <f>IF(טבלה1[[#This Row],[עמודה4]]="&lt; $25 / hr","0$ - $25 / hr",טבלה1[[#This Row],[עמודה4]])</f>
        <v>Undisclosed</v>
      </c>
      <c r="P844" s="12" t="str" cm="1">
        <f t="array" ref="P844">INDEX(_xlfn.TEXTSPLIT(טבלה1[[#This Row],[עמודה55]],"-"),1)</f>
        <v>Undisclosed</v>
      </c>
      <c r="Q844" s="21" t="e" cm="1">
        <f t="array" ref="Q844">INDEX(_xlfn.TEXTSPLIT(INDEX(_xlfn.TEXTSPLIT(טבלה1[[#This Row],[עמודה55]],"-"),2),"/"),1)</f>
        <v>#REF!</v>
      </c>
      <c r="R844" s="12" t="e">
        <f>AVERAGE(טבלה1[[#This Row],[עמודה59]:[עמודה60]])</f>
        <v>#VALUE!</v>
      </c>
      <c r="S844" s="3" t="e">
        <f>VALUE(SUBSTITUTE(טבלה1[[#This Row],[עמודה56]],"$",""))</f>
        <v>#VALUE!</v>
      </c>
      <c r="T844" s="3" t="e">
        <f>VALUE(SUBSTITUTE(טבלה1[[#This Row],[עמודה57]],"$",""))</f>
        <v>#REF!</v>
      </c>
      <c r="U844" s="3" t="e">
        <f>IF(טבלה1[[#This Row],[עמודה58]]&gt;30,"Yes","No")</f>
        <v>#VALUE!</v>
      </c>
    </row>
    <row r="845" spans="1:21" ht="13" x14ac:dyDescent="0.15">
      <c r="A845" s="8" t="s">
        <v>2069</v>
      </c>
      <c r="B845" s="9" t="s">
        <v>2070</v>
      </c>
      <c r="C845" s="9" t="s">
        <v>102</v>
      </c>
      <c r="D845" s="9" t="s">
        <v>4</v>
      </c>
      <c r="E845" s="9" t="s">
        <v>4</v>
      </c>
      <c r="F845" s="9" t="s">
        <v>29</v>
      </c>
      <c r="G845" s="10">
        <v>0.6</v>
      </c>
      <c r="H845" s="11" t="str" cm="1">
        <f t="array" ref="H845">INDEX(_xlfn.TEXTSPLIT(טבלה1[[#This Row],[עמודה2]],","),1)</f>
        <v>London</v>
      </c>
      <c r="I845" s="12" t="str" cm="1">
        <f t="array" ref="I845">INDEX(_xlfn.TEXTSPLIT(טבלה1[[#This Row],[עמודה2]],","),2)</f>
        <v xml:space="preserve"> United Kingdom</v>
      </c>
      <c r="J845" s="16" t="str">
        <f>_xlfn.CONCAT(טבלה1[[#This Row],[AI_Companies]]," ",טבלה1[[#This Row],[עמודה1]])</f>
        <v>VivacityLabs https://vivacitylabs.com/</v>
      </c>
      <c r="K845" s="12">
        <v>10</v>
      </c>
      <c r="L845" s="12" t="str">
        <f>IF(טבלה1[[#This Row],[עמודה53]]&gt;2000,"Yes","No")</f>
        <v>No</v>
      </c>
      <c r="M845" s="12">
        <v>49</v>
      </c>
      <c r="N845" s="12">
        <f>AVERAGE(טבלה1[[#This Row],[עמודה52]:[עמודה53]])</f>
        <v>29.5</v>
      </c>
      <c r="O845" s="12" t="str">
        <f>IF(טבלה1[[#This Row],[עמודה4]]="&lt; $25 / hr","0$ - $25 / hr",טבלה1[[#This Row],[עמודה4]])</f>
        <v>Undisclosed</v>
      </c>
      <c r="P845" s="12" t="str" cm="1">
        <f t="array" ref="P845">INDEX(_xlfn.TEXTSPLIT(טבלה1[[#This Row],[עמודה55]],"-"),1)</f>
        <v>Undisclosed</v>
      </c>
      <c r="Q845" s="21" t="e" cm="1">
        <f t="array" ref="Q845">INDEX(_xlfn.TEXTSPLIT(INDEX(_xlfn.TEXTSPLIT(טבלה1[[#This Row],[עמודה55]],"-"),2),"/"),1)</f>
        <v>#REF!</v>
      </c>
      <c r="R845" s="12" t="e">
        <f>AVERAGE(טבלה1[[#This Row],[עמודה59]:[עמודה60]])</f>
        <v>#VALUE!</v>
      </c>
      <c r="S845" s="3" t="e">
        <f>VALUE(SUBSTITUTE(טבלה1[[#This Row],[עמודה56]],"$",""))</f>
        <v>#VALUE!</v>
      </c>
      <c r="T845" s="3" t="e">
        <f>VALUE(SUBSTITUTE(טבלה1[[#This Row],[עמודה57]],"$",""))</f>
        <v>#REF!</v>
      </c>
      <c r="U845" s="3" t="e">
        <f>IF(טבלה1[[#This Row],[עמודה58]]&gt;30,"Yes","No")</f>
        <v>#VALUE!</v>
      </c>
    </row>
    <row r="846" spans="1:21" ht="13" x14ac:dyDescent="0.15">
      <c r="A846" s="8" t="s">
        <v>2071</v>
      </c>
      <c r="B846" s="9" t="s">
        <v>2072</v>
      </c>
      <c r="C846" s="9" t="s">
        <v>102</v>
      </c>
      <c r="D846" s="9" t="s">
        <v>4</v>
      </c>
      <c r="E846" s="9" t="s">
        <v>4</v>
      </c>
      <c r="F846" s="9" t="s">
        <v>10</v>
      </c>
      <c r="G846" s="10">
        <v>1</v>
      </c>
      <c r="H846" s="11" t="str" cm="1">
        <f t="array" ref="H846">INDEX(_xlfn.TEXTSPLIT(טבלה1[[#This Row],[עמודה2]],","),1)</f>
        <v>London</v>
      </c>
      <c r="I846" s="12" t="str" cm="1">
        <f t="array" ref="I846">INDEX(_xlfn.TEXTSPLIT(טבלה1[[#This Row],[עמודה2]],","),2)</f>
        <v xml:space="preserve"> United Kingdom</v>
      </c>
      <c r="J846" s="16" t="str">
        <f>_xlfn.CONCAT(טבלה1[[#This Row],[AI_Companies]]," ",טבלה1[[#This Row],[עמודה1]])</f>
        <v>EigenTechnologies http://www.eigentech.com/</v>
      </c>
      <c r="K846" s="12">
        <v>50</v>
      </c>
      <c r="L846" s="12" t="str">
        <f>IF(טבלה1[[#This Row],[עמודה53]]&gt;2000,"Yes","No")</f>
        <v>No</v>
      </c>
      <c r="M846" s="12">
        <v>249</v>
      </c>
      <c r="N846" s="12">
        <f>AVERAGE(טבלה1[[#This Row],[עמודה52]:[עמודה53]])</f>
        <v>149.5</v>
      </c>
      <c r="O846" s="12" t="str">
        <f>IF(טבלה1[[#This Row],[עמודה4]]="&lt; $25 / hr","0$ - $25 / hr",טבלה1[[#This Row],[עמודה4]])</f>
        <v>Undisclosed</v>
      </c>
      <c r="P846" s="12" t="str" cm="1">
        <f t="array" ref="P846">INDEX(_xlfn.TEXTSPLIT(טבלה1[[#This Row],[עמודה55]],"-"),1)</f>
        <v>Undisclosed</v>
      </c>
      <c r="Q846" s="21" t="e" cm="1">
        <f t="array" ref="Q846">INDEX(_xlfn.TEXTSPLIT(INDEX(_xlfn.TEXTSPLIT(טבלה1[[#This Row],[עמודה55]],"-"),2),"/"),1)</f>
        <v>#REF!</v>
      </c>
      <c r="R846" s="12" t="e">
        <f>AVERAGE(טבלה1[[#This Row],[עמודה59]:[עמודה60]])</f>
        <v>#VALUE!</v>
      </c>
      <c r="S846" s="3" t="e">
        <f>VALUE(SUBSTITUTE(טבלה1[[#This Row],[עמודה56]],"$",""))</f>
        <v>#VALUE!</v>
      </c>
      <c r="T846" s="3" t="e">
        <f>VALUE(SUBSTITUTE(טבלה1[[#This Row],[עמודה57]],"$",""))</f>
        <v>#REF!</v>
      </c>
      <c r="U846" s="3" t="e">
        <f>IF(טבלה1[[#This Row],[עמודה58]]&gt;30,"Yes","No")</f>
        <v>#VALUE!</v>
      </c>
    </row>
    <row r="847" spans="1:21" ht="13" x14ac:dyDescent="0.15">
      <c r="A847" s="8" t="s">
        <v>2073</v>
      </c>
      <c r="B847" s="9" t="s">
        <v>2074</v>
      </c>
      <c r="C847" s="9" t="s">
        <v>102</v>
      </c>
      <c r="D847" s="9" t="s">
        <v>4</v>
      </c>
      <c r="E847" s="9" t="s">
        <v>4</v>
      </c>
      <c r="F847" s="9" t="s">
        <v>29</v>
      </c>
      <c r="G847" s="10">
        <v>1</v>
      </c>
      <c r="H847" s="11" t="str" cm="1">
        <f t="array" ref="H847">INDEX(_xlfn.TEXTSPLIT(טבלה1[[#This Row],[עמודה2]],","),1)</f>
        <v>London</v>
      </c>
      <c r="I847" s="12" t="str" cm="1">
        <f t="array" ref="I847">INDEX(_xlfn.TEXTSPLIT(טבלה1[[#This Row],[עמודה2]],","),2)</f>
        <v xml:space="preserve"> United Kingdom</v>
      </c>
      <c r="J847" s="16" t="str">
        <f>_xlfn.CONCAT(טבלה1[[#This Row],[AI_Companies]]," ",טבלה1[[#This Row],[עמודה1]])</f>
        <v>GTNLTD https://gtn.ai/</v>
      </c>
      <c r="K847" s="12">
        <v>10</v>
      </c>
      <c r="L847" s="12" t="str">
        <f>IF(טבלה1[[#This Row],[עמודה53]]&gt;2000,"Yes","No")</f>
        <v>No</v>
      </c>
      <c r="M847" s="12">
        <v>49</v>
      </c>
      <c r="N847" s="12">
        <f>AVERAGE(טבלה1[[#This Row],[עמודה52]:[עמודה53]])</f>
        <v>29.5</v>
      </c>
      <c r="O847" s="12" t="str">
        <f>IF(טבלה1[[#This Row],[עמודה4]]="&lt; $25 / hr","0$ - $25 / hr",טבלה1[[#This Row],[עמודה4]])</f>
        <v>Undisclosed</v>
      </c>
      <c r="P847" s="12" t="str" cm="1">
        <f t="array" ref="P847">INDEX(_xlfn.TEXTSPLIT(טבלה1[[#This Row],[עמודה55]],"-"),1)</f>
        <v>Undisclosed</v>
      </c>
      <c r="Q847" s="21" t="e" cm="1">
        <f t="array" ref="Q847">INDEX(_xlfn.TEXTSPLIT(INDEX(_xlfn.TEXTSPLIT(טבלה1[[#This Row],[עמודה55]],"-"),2),"/"),1)</f>
        <v>#REF!</v>
      </c>
      <c r="R847" s="12" t="e">
        <f>AVERAGE(טבלה1[[#This Row],[עמודה59]:[עמודה60]])</f>
        <v>#VALUE!</v>
      </c>
      <c r="S847" s="3" t="e">
        <f>VALUE(SUBSTITUTE(טבלה1[[#This Row],[עמודה56]],"$",""))</f>
        <v>#VALUE!</v>
      </c>
      <c r="T847" s="3" t="e">
        <f>VALUE(SUBSTITUTE(טבלה1[[#This Row],[עמודה57]],"$",""))</f>
        <v>#REF!</v>
      </c>
      <c r="U847" s="3" t="e">
        <f>IF(טבלה1[[#This Row],[עמודה58]]&gt;30,"Yes","No")</f>
        <v>#VALUE!</v>
      </c>
    </row>
    <row r="848" spans="1:21" ht="13" x14ac:dyDescent="0.15">
      <c r="A848" s="8" t="s">
        <v>2075</v>
      </c>
      <c r="B848" s="9" t="s">
        <v>2076</v>
      </c>
      <c r="C848" s="9" t="s">
        <v>289</v>
      </c>
      <c r="D848" s="9" t="s">
        <v>4</v>
      </c>
      <c r="E848" s="9" t="s">
        <v>4</v>
      </c>
      <c r="F848" s="9" t="s">
        <v>5</v>
      </c>
      <c r="G848" s="10">
        <v>0.5</v>
      </c>
      <c r="H848" s="11" t="str" cm="1">
        <f t="array" ref="H848">INDEX(_xlfn.TEXTSPLIT(טבלה1[[#This Row],[עמודה2]],","),1)</f>
        <v>Mumbai</v>
      </c>
      <c r="I848" s="12" t="str" cm="1">
        <f t="array" ref="I848">INDEX(_xlfn.TEXTSPLIT(טבלה1[[#This Row],[עמודה2]],","),2)</f>
        <v xml:space="preserve"> India</v>
      </c>
      <c r="J848" s="16" t="str">
        <f>_xlfn.CONCAT(טבלה1[[#This Row],[AI_Companies]]," ",טבלה1[[#This Row],[עמודה1]])</f>
        <v>AeriesTechnologyGroup https://www.aeriestechnology.com/</v>
      </c>
      <c r="K848" s="12">
        <v>250</v>
      </c>
      <c r="L848" s="12" t="str">
        <f>IF(טבלה1[[#This Row],[עמודה53]]&gt;2000,"Yes","No")</f>
        <v>No</v>
      </c>
      <c r="M848" s="12">
        <v>999</v>
      </c>
      <c r="N848" s="12">
        <f>AVERAGE(טבלה1[[#This Row],[עמודה52]:[עמודה53]])</f>
        <v>624.5</v>
      </c>
      <c r="O848" s="12" t="str">
        <f>IF(טבלה1[[#This Row],[עמודה4]]="&lt; $25 / hr","0$ - $25 / hr",טבלה1[[#This Row],[עמודה4]])</f>
        <v>Undisclosed</v>
      </c>
      <c r="P848" s="12" t="str" cm="1">
        <f t="array" ref="P848">INDEX(_xlfn.TEXTSPLIT(טבלה1[[#This Row],[עמודה55]],"-"),1)</f>
        <v>Undisclosed</v>
      </c>
      <c r="Q848" s="21" t="e" cm="1">
        <f t="array" ref="Q848">INDEX(_xlfn.TEXTSPLIT(INDEX(_xlfn.TEXTSPLIT(טבלה1[[#This Row],[עמודה55]],"-"),2),"/"),1)</f>
        <v>#REF!</v>
      </c>
      <c r="R848" s="12" t="e">
        <f>AVERAGE(טבלה1[[#This Row],[עמודה59]:[עמודה60]])</f>
        <v>#VALUE!</v>
      </c>
      <c r="S848" s="3" t="e">
        <f>VALUE(SUBSTITUTE(טבלה1[[#This Row],[עמודה56]],"$",""))</f>
        <v>#VALUE!</v>
      </c>
      <c r="T848" s="3" t="e">
        <f>VALUE(SUBSTITUTE(טבלה1[[#This Row],[עמודה57]],"$",""))</f>
        <v>#REF!</v>
      </c>
      <c r="U848" s="3" t="e">
        <f>IF(טבלה1[[#This Row],[עמודה58]]&gt;30,"Yes","No")</f>
        <v>#VALUE!</v>
      </c>
    </row>
    <row r="849" spans="1:21" ht="13" x14ac:dyDescent="0.15">
      <c r="A849" s="8" t="s">
        <v>2077</v>
      </c>
      <c r="B849" s="9" t="s">
        <v>2078</v>
      </c>
      <c r="C849" s="9" t="s">
        <v>180</v>
      </c>
      <c r="D849" s="9" t="s">
        <v>4</v>
      </c>
      <c r="E849" s="9" t="s">
        <v>4</v>
      </c>
      <c r="F849" s="9" t="s">
        <v>10</v>
      </c>
      <c r="G849" s="10">
        <v>0.6</v>
      </c>
      <c r="H849" s="11" t="str" cm="1">
        <f t="array" ref="H849">INDEX(_xlfn.TEXTSPLIT(טבלה1[[#This Row],[עמודה2]],","),1)</f>
        <v>Atlanta</v>
      </c>
      <c r="I849" s="12" t="str" cm="1">
        <f t="array" ref="I849">INDEX(_xlfn.TEXTSPLIT(טבלה1[[#This Row],[עמודה2]],","),2)</f>
        <v xml:space="preserve"> GA</v>
      </c>
      <c r="J849" s="16" t="str">
        <f>_xlfn.CONCAT(טבלה1[[#This Row],[AI_Companies]]," ",טבלה1[[#This Row],[עמודה1]])</f>
        <v>Cybraics https://cybraics.com/</v>
      </c>
      <c r="K849" s="12">
        <v>50</v>
      </c>
      <c r="L849" s="12" t="str">
        <f>IF(טבלה1[[#This Row],[עמודה53]]&gt;2000,"Yes","No")</f>
        <v>No</v>
      </c>
      <c r="M849" s="12">
        <v>249</v>
      </c>
      <c r="N849" s="12">
        <f>AVERAGE(טבלה1[[#This Row],[עמודה52]:[עמודה53]])</f>
        <v>149.5</v>
      </c>
      <c r="O849" s="12" t="str">
        <f>IF(טבלה1[[#This Row],[עמודה4]]="&lt; $25 / hr","0$ - $25 / hr",טבלה1[[#This Row],[עמודה4]])</f>
        <v>Undisclosed</v>
      </c>
      <c r="P849" s="12" t="str" cm="1">
        <f t="array" ref="P849">INDEX(_xlfn.TEXTSPLIT(טבלה1[[#This Row],[עמודה55]],"-"),1)</f>
        <v>Undisclosed</v>
      </c>
      <c r="Q849" s="21" t="e" cm="1">
        <f t="array" ref="Q849">INDEX(_xlfn.TEXTSPLIT(INDEX(_xlfn.TEXTSPLIT(טבלה1[[#This Row],[עמודה55]],"-"),2),"/"),1)</f>
        <v>#REF!</v>
      </c>
      <c r="R849" s="12" t="e">
        <f>AVERAGE(טבלה1[[#This Row],[עמודה59]:[עמודה60]])</f>
        <v>#VALUE!</v>
      </c>
      <c r="S849" s="3" t="e">
        <f>VALUE(SUBSTITUTE(טבלה1[[#This Row],[עמודה56]],"$",""))</f>
        <v>#VALUE!</v>
      </c>
      <c r="T849" s="3" t="e">
        <f>VALUE(SUBSTITUTE(טבלה1[[#This Row],[עמודה57]],"$",""))</f>
        <v>#REF!</v>
      </c>
      <c r="U849" s="3" t="e">
        <f>IF(טבלה1[[#This Row],[עמודה58]]&gt;30,"Yes","No")</f>
        <v>#VALUE!</v>
      </c>
    </row>
    <row r="850" spans="1:21" ht="13" x14ac:dyDescent="0.15">
      <c r="A850" s="8" t="s">
        <v>2079</v>
      </c>
      <c r="B850" s="9" t="s">
        <v>2080</v>
      </c>
      <c r="C850" s="9" t="s">
        <v>180</v>
      </c>
      <c r="D850" s="9" t="s">
        <v>4</v>
      </c>
      <c r="E850" s="9" t="s">
        <v>4</v>
      </c>
      <c r="F850" s="9" t="s">
        <v>117</v>
      </c>
      <c r="G850" s="10">
        <v>1</v>
      </c>
      <c r="H850" s="11" t="str" cm="1">
        <f t="array" ref="H850">INDEX(_xlfn.TEXTSPLIT(טבלה1[[#This Row],[עמודה2]],","),1)</f>
        <v>Atlanta</v>
      </c>
      <c r="I850" s="12" t="str" cm="1">
        <f t="array" ref="I850">INDEX(_xlfn.TEXTSPLIT(טבלה1[[#This Row],[עמודה2]],","),2)</f>
        <v xml:space="preserve"> GA</v>
      </c>
      <c r="J850" s="16" t="str">
        <f>_xlfn.CONCAT(טבלה1[[#This Row],[AI_Companies]]," ",טבלה1[[#This Row],[עמודה1]])</f>
        <v>Predikto https://www.predikto.com/</v>
      </c>
      <c r="K850" s="12">
        <v>2</v>
      </c>
      <c r="L850" s="12" t="str">
        <f>IF(טבלה1[[#This Row],[עמודה53]]&gt;2000,"Yes","No")</f>
        <v>No</v>
      </c>
      <c r="M850" s="12">
        <v>9</v>
      </c>
      <c r="N850" s="12">
        <f>AVERAGE(טבלה1[[#This Row],[עמודה52]:[עמודה53]])</f>
        <v>5.5</v>
      </c>
      <c r="O850" s="12" t="str">
        <f>IF(טבלה1[[#This Row],[עמודה4]]="&lt; $25 / hr","0$ - $25 / hr",טבלה1[[#This Row],[עמודה4]])</f>
        <v>Undisclosed</v>
      </c>
      <c r="P850" s="12" t="str" cm="1">
        <f t="array" ref="P850">INDEX(_xlfn.TEXTSPLIT(טבלה1[[#This Row],[עמודה55]],"-"),1)</f>
        <v>Undisclosed</v>
      </c>
      <c r="Q850" s="21" t="e" cm="1">
        <f t="array" ref="Q850">INDEX(_xlfn.TEXTSPLIT(INDEX(_xlfn.TEXTSPLIT(טבלה1[[#This Row],[עמודה55]],"-"),2),"/"),1)</f>
        <v>#REF!</v>
      </c>
      <c r="R850" s="12" t="e">
        <f>AVERAGE(טבלה1[[#This Row],[עמודה59]:[עמודה60]])</f>
        <v>#VALUE!</v>
      </c>
      <c r="S850" s="3" t="e">
        <f>VALUE(SUBSTITUTE(טבלה1[[#This Row],[עמודה56]],"$",""))</f>
        <v>#VALUE!</v>
      </c>
      <c r="T850" s="3" t="e">
        <f>VALUE(SUBSTITUTE(טבלה1[[#This Row],[עמודה57]],"$",""))</f>
        <v>#REF!</v>
      </c>
      <c r="U850" s="3" t="e">
        <f>IF(טבלה1[[#This Row],[עמודה58]]&gt;30,"Yes","No")</f>
        <v>#VALUE!</v>
      </c>
    </row>
    <row r="851" spans="1:21" ht="13" x14ac:dyDescent="0.15">
      <c r="A851" s="8" t="s">
        <v>2081</v>
      </c>
      <c r="B851" s="9" t="s">
        <v>2082</v>
      </c>
      <c r="C851" s="9" t="s">
        <v>2083</v>
      </c>
      <c r="D851" s="9" t="s">
        <v>4</v>
      </c>
      <c r="E851" s="9" t="s">
        <v>4</v>
      </c>
      <c r="F851" s="9" t="s">
        <v>10</v>
      </c>
      <c r="G851" s="10">
        <v>0.5</v>
      </c>
      <c r="H851" s="11" t="str" cm="1">
        <f t="array" ref="H851">INDEX(_xlfn.TEXTSPLIT(טבלה1[[#This Row],[עמודה2]],","),1)</f>
        <v>West Des Moines</v>
      </c>
      <c r="I851" s="12" t="str" cm="1">
        <f t="array" ref="I851">INDEX(_xlfn.TEXTSPLIT(טבלה1[[#This Row],[עמודה2]],","),2)</f>
        <v xml:space="preserve"> IA</v>
      </c>
      <c r="J851" s="16" t="str">
        <f>_xlfn.CONCAT(טבלה1[[#This Row],[AI_Companies]]," ",טבלה1[[#This Row],[עמודה1]])</f>
        <v>Zirous https://www.zirous.com/</v>
      </c>
      <c r="K851" s="12">
        <v>50</v>
      </c>
      <c r="L851" s="12" t="str">
        <f>IF(טבלה1[[#This Row],[עמודה53]]&gt;2000,"Yes","No")</f>
        <v>No</v>
      </c>
      <c r="M851" s="12">
        <v>249</v>
      </c>
      <c r="N851" s="12">
        <f>AVERAGE(טבלה1[[#This Row],[עמודה52]:[עמודה53]])</f>
        <v>149.5</v>
      </c>
      <c r="O851" s="12" t="str">
        <f>IF(טבלה1[[#This Row],[עמודה4]]="&lt; $25 / hr","0$ - $25 / hr",טבלה1[[#This Row],[עמודה4]])</f>
        <v>Undisclosed</v>
      </c>
      <c r="P851" s="12" t="str" cm="1">
        <f t="array" ref="P851">INDEX(_xlfn.TEXTSPLIT(טבלה1[[#This Row],[עמודה55]],"-"),1)</f>
        <v>Undisclosed</v>
      </c>
      <c r="Q851" s="21" t="e" cm="1">
        <f t="array" ref="Q851">INDEX(_xlfn.TEXTSPLIT(INDEX(_xlfn.TEXTSPLIT(טבלה1[[#This Row],[עמודה55]],"-"),2),"/"),1)</f>
        <v>#REF!</v>
      </c>
      <c r="R851" s="12" t="e">
        <f>AVERAGE(טבלה1[[#This Row],[עמודה59]:[עמודה60]])</f>
        <v>#VALUE!</v>
      </c>
      <c r="S851" s="3" t="e">
        <f>VALUE(SUBSTITUTE(טבלה1[[#This Row],[עמודה56]],"$",""))</f>
        <v>#VALUE!</v>
      </c>
      <c r="T851" s="3" t="e">
        <f>VALUE(SUBSTITUTE(טבלה1[[#This Row],[עמודה57]],"$",""))</f>
        <v>#REF!</v>
      </c>
      <c r="U851" s="3" t="e">
        <f>IF(טבלה1[[#This Row],[עמודה58]]&gt;30,"Yes","No")</f>
        <v>#VALUE!</v>
      </c>
    </row>
    <row r="852" spans="1:21" ht="13" x14ac:dyDescent="0.15">
      <c r="A852" s="8" t="s">
        <v>2084</v>
      </c>
      <c r="B852" s="9" t="s">
        <v>2085</v>
      </c>
      <c r="C852" s="9" t="s">
        <v>2086</v>
      </c>
      <c r="D852" s="9" t="s">
        <v>4</v>
      </c>
      <c r="E852" s="9" t="s">
        <v>4</v>
      </c>
      <c r="F852" s="9" t="s">
        <v>117</v>
      </c>
      <c r="G852" s="10">
        <v>1</v>
      </c>
      <c r="H852" s="11" t="str" cm="1">
        <f t="array" ref="H852">INDEX(_xlfn.TEXTSPLIT(טבלה1[[#This Row],[עמודה2]],","),1)</f>
        <v>Kensington</v>
      </c>
      <c r="I852" s="12" t="str" cm="1">
        <f t="array" ref="I852">INDEX(_xlfn.TEXTSPLIT(טבלה1[[#This Row],[עמודה2]],","),2)</f>
        <v xml:space="preserve"> United Kingdom</v>
      </c>
      <c r="J852" s="16" t="str">
        <f>_xlfn.CONCAT(טבלה1[[#This Row],[AI_Companies]]," ",טבלה1[[#This Row],[עמודה1]])</f>
        <v>GenieAI https://www.ginie.ai/</v>
      </c>
      <c r="K852" s="12">
        <v>2</v>
      </c>
      <c r="L852" s="12" t="str">
        <f>IF(טבלה1[[#This Row],[עמודה53]]&gt;2000,"Yes","No")</f>
        <v>No</v>
      </c>
      <c r="M852" s="12">
        <v>9</v>
      </c>
      <c r="N852" s="12">
        <f>AVERAGE(טבלה1[[#This Row],[עמודה52]:[עמודה53]])</f>
        <v>5.5</v>
      </c>
      <c r="O852" s="12" t="str">
        <f>IF(טבלה1[[#This Row],[עמודה4]]="&lt; $25 / hr","0$ - $25 / hr",טבלה1[[#This Row],[עמודה4]])</f>
        <v>Undisclosed</v>
      </c>
      <c r="P852" s="12" t="str" cm="1">
        <f t="array" ref="P852">INDEX(_xlfn.TEXTSPLIT(טבלה1[[#This Row],[עמודה55]],"-"),1)</f>
        <v>Undisclosed</v>
      </c>
      <c r="Q852" s="21" t="e" cm="1">
        <f t="array" ref="Q852">INDEX(_xlfn.TEXTSPLIT(INDEX(_xlfn.TEXTSPLIT(טבלה1[[#This Row],[עמודה55]],"-"),2),"/"),1)</f>
        <v>#REF!</v>
      </c>
      <c r="R852" s="12" t="e">
        <f>AVERAGE(טבלה1[[#This Row],[עמודה59]:[עמודה60]])</f>
        <v>#VALUE!</v>
      </c>
      <c r="S852" s="3" t="e">
        <f>VALUE(SUBSTITUTE(טבלה1[[#This Row],[עמודה56]],"$",""))</f>
        <v>#VALUE!</v>
      </c>
      <c r="T852" s="3" t="e">
        <f>VALUE(SUBSTITUTE(טבלה1[[#This Row],[עמודה57]],"$",""))</f>
        <v>#REF!</v>
      </c>
      <c r="U852" s="3" t="e">
        <f>IF(טבלה1[[#This Row],[עמודה58]]&gt;30,"Yes","No")</f>
        <v>#VALUE!</v>
      </c>
    </row>
    <row r="853" spans="1:21" ht="13" x14ac:dyDescent="0.15">
      <c r="A853" s="8" t="s">
        <v>2087</v>
      </c>
      <c r="B853" s="9" t="s">
        <v>2088</v>
      </c>
      <c r="C853" s="9" t="s">
        <v>102</v>
      </c>
      <c r="D853" s="9" t="s">
        <v>4</v>
      </c>
      <c r="E853" s="9" t="s">
        <v>4</v>
      </c>
      <c r="F853" s="9" t="s">
        <v>117</v>
      </c>
      <c r="G853" s="10">
        <v>1</v>
      </c>
      <c r="H853" s="11" t="str" cm="1">
        <f t="array" ref="H853">INDEX(_xlfn.TEXTSPLIT(טבלה1[[#This Row],[עמודה2]],","),1)</f>
        <v>London</v>
      </c>
      <c r="I853" s="12" t="str" cm="1">
        <f t="array" ref="I853">INDEX(_xlfn.TEXTSPLIT(טבלה1[[#This Row],[עמודה2]],","),2)</f>
        <v xml:space="preserve"> United Kingdom</v>
      </c>
      <c r="J853" s="16" t="str">
        <f>_xlfn.CONCAT(טבלה1[[#This Row],[AI_Companies]]," ",טבלה1[[#This Row],[עמודה1]])</f>
        <v>HeadlightAI http://www.headlight.ai/</v>
      </c>
      <c r="K853" s="12">
        <v>2</v>
      </c>
      <c r="L853" s="12" t="str">
        <f>IF(טבלה1[[#This Row],[עמודה53]]&gt;2000,"Yes","No")</f>
        <v>No</v>
      </c>
      <c r="M853" s="12">
        <v>9</v>
      </c>
      <c r="N853" s="12">
        <f>AVERAGE(טבלה1[[#This Row],[עמודה52]:[עמודה53]])</f>
        <v>5.5</v>
      </c>
      <c r="O853" s="12" t="str">
        <f>IF(טבלה1[[#This Row],[עמודה4]]="&lt; $25 / hr","0$ - $25 / hr",טבלה1[[#This Row],[עמודה4]])</f>
        <v>Undisclosed</v>
      </c>
      <c r="P853" s="12" t="str" cm="1">
        <f t="array" ref="P853">INDEX(_xlfn.TEXTSPLIT(טבלה1[[#This Row],[עמודה55]],"-"),1)</f>
        <v>Undisclosed</v>
      </c>
      <c r="Q853" s="21" t="e" cm="1">
        <f t="array" ref="Q853">INDEX(_xlfn.TEXTSPLIT(INDEX(_xlfn.TEXTSPLIT(טבלה1[[#This Row],[עמודה55]],"-"),2),"/"),1)</f>
        <v>#REF!</v>
      </c>
      <c r="R853" s="12" t="e">
        <f>AVERAGE(טבלה1[[#This Row],[עמודה59]:[עמודה60]])</f>
        <v>#VALUE!</v>
      </c>
      <c r="S853" s="3" t="e">
        <f>VALUE(SUBSTITUTE(טבלה1[[#This Row],[עמודה56]],"$",""))</f>
        <v>#VALUE!</v>
      </c>
      <c r="T853" s="3" t="e">
        <f>VALUE(SUBSTITUTE(טבלה1[[#This Row],[עמודה57]],"$",""))</f>
        <v>#REF!</v>
      </c>
      <c r="U853" s="3" t="e">
        <f>IF(טבלה1[[#This Row],[עמודה58]]&gt;30,"Yes","No")</f>
        <v>#VALUE!</v>
      </c>
    </row>
    <row r="854" spans="1:21" ht="13" x14ac:dyDescent="0.15">
      <c r="A854" s="8" t="s">
        <v>2089</v>
      </c>
      <c r="B854" s="9" t="s">
        <v>2090</v>
      </c>
      <c r="C854" s="9" t="s">
        <v>102</v>
      </c>
      <c r="D854" s="9" t="s">
        <v>4</v>
      </c>
      <c r="E854" s="9" t="s">
        <v>4</v>
      </c>
      <c r="F854" s="9" t="s">
        <v>29</v>
      </c>
      <c r="G854" s="10">
        <v>1</v>
      </c>
      <c r="H854" s="11" t="str" cm="1">
        <f t="array" ref="H854">INDEX(_xlfn.TEXTSPLIT(טבלה1[[#This Row],[עמודה2]],","),1)</f>
        <v>London</v>
      </c>
      <c r="I854" s="12" t="str" cm="1">
        <f t="array" ref="I854">INDEX(_xlfn.TEXTSPLIT(טבלה1[[#This Row],[עמודה2]],","),2)</f>
        <v xml:space="preserve"> United Kingdom</v>
      </c>
      <c r="J854" s="16" t="str">
        <f>_xlfn.CONCAT(טבלה1[[#This Row],[AI_Companies]]," ",טבלה1[[#This Row],[עמודה1]])</f>
        <v>Xihelm https://www.xihelm.com/</v>
      </c>
      <c r="K854" s="12">
        <v>10</v>
      </c>
      <c r="L854" s="12" t="str">
        <f>IF(טבלה1[[#This Row],[עמודה53]]&gt;2000,"Yes","No")</f>
        <v>No</v>
      </c>
      <c r="M854" s="12">
        <v>49</v>
      </c>
      <c r="N854" s="12">
        <f>AVERAGE(טבלה1[[#This Row],[עמודה52]:[עמודה53]])</f>
        <v>29.5</v>
      </c>
      <c r="O854" s="12" t="str">
        <f>IF(טבלה1[[#This Row],[עמודה4]]="&lt; $25 / hr","0$ - $25 / hr",טבלה1[[#This Row],[עמודה4]])</f>
        <v>Undisclosed</v>
      </c>
      <c r="P854" s="12" t="str" cm="1">
        <f t="array" ref="P854">INDEX(_xlfn.TEXTSPLIT(טבלה1[[#This Row],[עמודה55]],"-"),1)</f>
        <v>Undisclosed</v>
      </c>
      <c r="Q854" s="21" t="e" cm="1">
        <f t="array" ref="Q854">INDEX(_xlfn.TEXTSPLIT(INDEX(_xlfn.TEXTSPLIT(טבלה1[[#This Row],[עמודה55]],"-"),2),"/"),1)</f>
        <v>#REF!</v>
      </c>
      <c r="R854" s="12" t="e">
        <f>AVERAGE(טבלה1[[#This Row],[עמודה59]:[עמודה60]])</f>
        <v>#VALUE!</v>
      </c>
      <c r="S854" s="3" t="e">
        <f>VALUE(SUBSTITUTE(טבלה1[[#This Row],[עמודה56]],"$",""))</f>
        <v>#VALUE!</v>
      </c>
      <c r="T854" s="3" t="e">
        <f>VALUE(SUBSTITUTE(טבלה1[[#This Row],[עמודה57]],"$",""))</f>
        <v>#REF!</v>
      </c>
      <c r="U854" s="3" t="e">
        <f>IF(טבלה1[[#This Row],[עמודה58]]&gt;30,"Yes","No")</f>
        <v>#VALUE!</v>
      </c>
    </row>
    <row r="855" spans="1:21" ht="13" x14ac:dyDescent="0.15">
      <c r="A855" s="8" t="s">
        <v>2091</v>
      </c>
      <c r="B855" s="9" t="s">
        <v>2092</v>
      </c>
      <c r="C855" s="9" t="s">
        <v>102</v>
      </c>
      <c r="D855" s="9" t="s">
        <v>4</v>
      </c>
      <c r="E855" s="9" t="s">
        <v>4</v>
      </c>
      <c r="F855" s="9" t="s">
        <v>29</v>
      </c>
      <c r="G855" s="10">
        <v>1</v>
      </c>
      <c r="H855" s="11" t="str" cm="1">
        <f t="array" ref="H855">INDEX(_xlfn.TEXTSPLIT(טבלה1[[#This Row],[עמודה2]],","),1)</f>
        <v>London</v>
      </c>
      <c r="I855" s="12" t="str" cm="1">
        <f t="array" ref="I855">INDEX(_xlfn.TEXTSPLIT(טבלה1[[#This Row],[עמודה2]],","),2)</f>
        <v xml:space="preserve"> United Kingdom</v>
      </c>
      <c r="J855" s="16" t="str">
        <f>_xlfn.CONCAT(טבלה1[[#This Row],[AI_Companies]]," ",טבלה1[[#This Row],[עמודה1]])</f>
        <v>SpiritAI https://www.spiritai.com/</v>
      </c>
      <c r="K855" s="12">
        <v>10</v>
      </c>
      <c r="L855" s="12" t="str">
        <f>IF(טבלה1[[#This Row],[עמודה53]]&gt;2000,"Yes","No")</f>
        <v>No</v>
      </c>
      <c r="M855" s="12">
        <v>49</v>
      </c>
      <c r="N855" s="12">
        <f>AVERAGE(טבלה1[[#This Row],[עמודה52]:[עמודה53]])</f>
        <v>29.5</v>
      </c>
      <c r="O855" s="12" t="str">
        <f>IF(טבלה1[[#This Row],[עמודה4]]="&lt; $25 / hr","0$ - $25 / hr",טבלה1[[#This Row],[עמודה4]])</f>
        <v>Undisclosed</v>
      </c>
      <c r="P855" s="12" t="str" cm="1">
        <f t="array" ref="P855">INDEX(_xlfn.TEXTSPLIT(טבלה1[[#This Row],[עמודה55]],"-"),1)</f>
        <v>Undisclosed</v>
      </c>
      <c r="Q855" s="21" t="e" cm="1">
        <f t="array" ref="Q855">INDEX(_xlfn.TEXTSPLIT(INDEX(_xlfn.TEXTSPLIT(טבלה1[[#This Row],[עמודה55]],"-"),2),"/"),1)</f>
        <v>#REF!</v>
      </c>
      <c r="R855" s="12" t="e">
        <f>AVERAGE(טבלה1[[#This Row],[עמודה59]:[עמודה60]])</f>
        <v>#VALUE!</v>
      </c>
      <c r="S855" s="3" t="e">
        <f>VALUE(SUBSTITUTE(טבלה1[[#This Row],[עמודה56]],"$",""))</f>
        <v>#VALUE!</v>
      </c>
      <c r="T855" s="3" t="e">
        <f>VALUE(SUBSTITUTE(טבלה1[[#This Row],[עמודה57]],"$",""))</f>
        <v>#REF!</v>
      </c>
      <c r="U855" s="3" t="e">
        <f>IF(טבלה1[[#This Row],[עמודה58]]&gt;30,"Yes","No")</f>
        <v>#VALUE!</v>
      </c>
    </row>
    <row r="856" spans="1:21" ht="13" x14ac:dyDescent="0.15">
      <c r="A856" s="8" t="s">
        <v>2093</v>
      </c>
      <c r="B856" s="9" t="s">
        <v>2094</v>
      </c>
      <c r="C856" s="9" t="s">
        <v>102</v>
      </c>
      <c r="D856" s="9" t="s">
        <v>4</v>
      </c>
      <c r="E856" s="9" t="s">
        <v>4</v>
      </c>
      <c r="F856" s="9" t="s">
        <v>29</v>
      </c>
      <c r="G856" s="10">
        <v>1</v>
      </c>
      <c r="H856" s="11" t="str" cm="1">
        <f t="array" ref="H856">INDEX(_xlfn.TEXTSPLIT(טבלה1[[#This Row],[עמודה2]],","),1)</f>
        <v>London</v>
      </c>
      <c r="I856" s="12" t="str" cm="1">
        <f t="array" ref="I856">INDEX(_xlfn.TEXTSPLIT(טבלה1[[#This Row],[עמודה2]],","),2)</f>
        <v xml:space="preserve"> United Kingdom</v>
      </c>
      <c r="J856" s="16" t="str">
        <f>_xlfn.CONCAT(טבלה1[[#This Row],[AI_Companies]]," ",טבלה1[[#This Row],[עמודה1]])</f>
        <v>Lifebit https://lifebit.ai/</v>
      </c>
      <c r="K856" s="12">
        <v>10</v>
      </c>
      <c r="L856" s="12" t="str">
        <f>IF(טבלה1[[#This Row],[עמודה53]]&gt;2000,"Yes","No")</f>
        <v>No</v>
      </c>
      <c r="M856" s="12">
        <v>49</v>
      </c>
      <c r="N856" s="12">
        <f>AVERAGE(טבלה1[[#This Row],[עמודה52]:[עמודה53]])</f>
        <v>29.5</v>
      </c>
      <c r="O856" s="12" t="str">
        <f>IF(טבלה1[[#This Row],[עמודה4]]="&lt; $25 / hr","0$ - $25 / hr",טבלה1[[#This Row],[עמודה4]])</f>
        <v>Undisclosed</v>
      </c>
      <c r="P856" s="12" t="str" cm="1">
        <f t="array" ref="P856">INDEX(_xlfn.TEXTSPLIT(טבלה1[[#This Row],[עמודה55]],"-"),1)</f>
        <v>Undisclosed</v>
      </c>
      <c r="Q856" s="21" t="e" cm="1">
        <f t="array" ref="Q856">INDEX(_xlfn.TEXTSPLIT(INDEX(_xlfn.TEXTSPLIT(טבלה1[[#This Row],[עמודה55]],"-"),2),"/"),1)</f>
        <v>#REF!</v>
      </c>
      <c r="R856" s="12" t="e">
        <f>AVERAGE(טבלה1[[#This Row],[עמודה59]:[עמודה60]])</f>
        <v>#VALUE!</v>
      </c>
      <c r="S856" s="3" t="e">
        <f>VALUE(SUBSTITUTE(טבלה1[[#This Row],[עמודה56]],"$",""))</f>
        <v>#VALUE!</v>
      </c>
      <c r="T856" s="3" t="e">
        <f>VALUE(SUBSTITUTE(טבלה1[[#This Row],[עמודה57]],"$",""))</f>
        <v>#REF!</v>
      </c>
      <c r="U856" s="3" t="e">
        <f>IF(טבלה1[[#This Row],[עמודה58]]&gt;30,"Yes","No")</f>
        <v>#VALUE!</v>
      </c>
    </row>
    <row r="857" spans="1:21" ht="13" x14ac:dyDescent="0.15">
      <c r="A857" s="8" t="s">
        <v>2095</v>
      </c>
      <c r="B857" s="9" t="s">
        <v>2096</v>
      </c>
      <c r="C857" s="9" t="s">
        <v>102</v>
      </c>
      <c r="D857" s="9" t="s">
        <v>4</v>
      </c>
      <c r="E857" s="9" t="s">
        <v>4</v>
      </c>
      <c r="F857" s="9" t="s">
        <v>10</v>
      </c>
      <c r="G857" s="10">
        <v>0.5</v>
      </c>
      <c r="H857" s="11" t="str" cm="1">
        <f t="array" ref="H857">INDEX(_xlfn.TEXTSPLIT(טבלה1[[#This Row],[עמודה2]],","),1)</f>
        <v>London</v>
      </c>
      <c r="I857" s="12" t="str" cm="1">
        <f t="array" ref="I857">INDEX(_xlfn.TEXTSPLIT(טבלה1[[#This Row],[עמודה2]],","),2)</f>
        <v xml:space="preserve"> United Kingdom</v>
      </c>
      <c r="J857" s="16" t="str">
        <f>_xlfn.CONCAT(טבלה1[[#This Row],[AI_Companies]]," ",טבלה1[[#This Row],[עמודה1]])</f>
        <v>PredictX https://www.predictx.com/</v>
      </c>
      <c r="K857" s="12">
        <v>50</v>
      </c>
      <c r="L857" s="12" t="str">
        <f>IF(טבלה1[[#This Row],[עמודה53]]&gt;2000,"Yes","No")</f>
        <v>No</v>
      </c>
      <c r="M857" s="12">
        <v>249</v>
      </c>
      <c r="N857" s="12">
        <f>AVERAGE(טבלה1[[#This Row],[עמודה52]:[עמודה53]])</f>
        <v>149.5</v>
      </c>
      <c r="O857" s="12" t="str">
        <f>IF(טבלה1[[#This Row],[עמודה4]]="&lt; $25 / hr","0$ - $25 / hr",טבלה1[[#This Row],[עמודה4]])</f>
        <v>Undisclosed</v>
      </c>
      <c r="P857" s="12" t="str" cm="1">
        <f t="array" ref="P857">INDEX(_xlfn.TEXTSPLIT(טבלה1[[#This Row],[עמודה55]],"-"),1)</f>
        <v>Undisclosed</v>
      </c>
      <c r="Q857" s="21" t="e" cm="1">
        <f t="array" ref="Q857">INDEX(_xlfn.TEXTSPLIT(INDEX(_xlfn.TEXTSPLIT(טבלה1[[#This Row],[עמודה55]],"-"),2),"/"),1)</f>
        <v>#REF!</v>
      </c>
      <c r="R857" s="12" t="e">
        <f>AVERAGE(טבלה1[[#This Row],[עמודה59]:[עמודה60]])</f>
        <v>#VALUE!</v>
      </c>
      <c r="S857" s="3" t="e">
        <f>VALUE(SUBSTITUTE(טבלה1[[#This Row],[עמודה56]],"$",""))</f>
        <v>#VALUE!</v>
      </c>
      <c r="T857" s="3" t="e">
        <f>VALUE(SUBSTITUTE(טבלה1[[#This Row],[עמודה57]],"$",""))</f>
        <v>#REF!</v>
      </c>
      <c r="U857" s="3" t="e">
        <f>IF(טבלה1[[#This Row],[עמודה58]]&gt;30,"Yes","No")</f>
        <v>#VALUE!</v>
      </c>
    </row>
    <row r="858" spans="1:21" ht="13" x14ac:dyDescent="0.15">
      <c r="A858" s="8" t="s">
        <v>2097</v>
      </c>
      <c r="B858" s="9" t="s">
        <v>2098</v>
      </c>
      <c r="C858" s="9" t="s">
        <v>1792</v>
      </c>
      <c r="D858" s="9" t="s">
        <v>4</v>
      </c>
      <c r="E858" s="9" t="s">
        <v>4</v>
      </c>
      <c r="F858" s="9" t="s">
        <v>117</v>
      </c>
      <c r="G858" s="10">
        <v>1</v>
      </c>
      <c r="H858" s="11" t="str" cm="1">
        <f t="array" ref="H858">INDEX(_xlfn.TEXTSPLIT(טבלה1[[#This Row],[עמודה2]],","),1)</f>
        <v>Melbourne</v>
      </c>
      <c r="I858" s="12" t="str" cm="1">
        <f t="array" ref="I858">INDEX(_xlfn.TEXTSPLIT(טבלה1[[#This Row],[עמודה2]],","),2)</f>
        <v xml:space="preserve"> Australia</v>
      </c>
      <c r="J858" s="16" t="str">
        <f>_xlfn.CONCAT(טבלה1[[#This Row],[AI_Companies]]," ",טבלה1[[#This Row],[עמודה1]])</f>
        <v>inGeniousAI https://ingenious.ai/</v>
      </c>
      <c r="K858" s="12">
        <v>2</v>
      </c>
      <c r="L858" s="12" t="str">
        <f>IF(טבלה1[[#This Row],[עמודה53]]&gt;2000,"Yes","No")</f>
        <v>No</v>
      </c>
      <c r="M858" s="12">
        <v>9</v>
      </c>
      <c r="N858" s="12">
        <f>AVERAGE(טבלה1[[#This Row],[עמודה52]:[עמודה53]])</f>
        <v>5.5</v>
      </c>
      <c r="O858" s="12" t="str">
        <f>IF(טבלה1[[#This Row],[עמודה4]]="&lt; $25 / hr","0$ - $25 / hr",טבלה1[[#This Row],[עמודה4]])</f>
        <v>Undisclosed</v>
      </c>
      <c r="P858" s="12" t="str" cm="1">
        <f t="array" ref="P858">INDEX(_xlfn.TEXTSPLIT(טבלה1[[#This Row],[עמודה55]],"-"),1)</f>
        <v>Undisclosed</v>
      </c>
      <c r="Q858" s="21" t="e" cm="1">
        <f t="array" ref="Q858">INDEX(_xlfn.TEXTSPLIT(INDEX(_xlfn.TEXTSPLIT(טבלה1[[#This Row],[עמודה55]],"-"),2),"/"),1)</f>
        <v>#REF!</v>
      </c>
      <c r="R858" s="12" t="e">
        <f>AVERAGE(טבלה1[[#This Row],[עמודה59]:[עמודה60]])</f>
        <v>#VALUE!</v>
      </c>
      <c r="S858" s="3" t="e">
        <f>VALUE(SUBSTITUTE(טבלה1[[#This Row],[עמודה56]],"$",""))</f>
        <v>#VALUE!</v>
      </c>
      <c r="T858" s="3" t="e">
        <f>VALUE(SUBSTITUTE(טבלה1[[#This Row],[עמודה57]],"$",""))</f>
        <v>#REF!</v>
      </c>
      <c r="U858" s="3" t="e">
        <f>IF(טבלה1[[#This Row],[עמודה58]]&gt;30,"Yes","No")</f>
        <v>#VALUE!</v>
      </c>
    </row>
    <row r="859" spans="1:21" ht="13" x14ac:dyDescent="0.15">
      <c r="A859" s="8" t="s">
        <v>2099</v>
      </c>
      <c r="B859" s="9" t="s">
        <v>2100</v>
      </c>
      <c r="C859" s="9" t="s">
        <v>1317</v>
      </c>
      <c r="D859" s="9" t="s">
        <v>4</v>
      </c>
      <c r="E859" s="9" t="s">
        <v>4</v>
      </c>
      <c r="F859" s="9" t="s">
        <v>29</v>
      </c>
      <c r="G859" s="10">
        <v>1</v>
      </c>
      <c r="H859" s="11" t="str" cm="1">
        <f t="array" ref="H859">INDEX(_xlfn.TEXTSPLIT(טבלה1[[#This Row],[עמודה2]],","),1)</f>
        <v>Sydney</v>
      </c>
      <c r="I859" s="12" t="str" cm="1">
        <f t="array" ref="I859">INDEX(_xlfn.TEXTSPLIT(טבלה1[[#This Row],[עמודה2]],","),2)</f>
        <v xml:space="preserve"> Australia</v>
      </c>
      <c r="J859" s="16" t="str">
        <f>_xlfn.CONCAT(טבלה1[[#This Row],[AI_Companies]]," ",טבלה1[[#This Row],[עמודה1]])</f>
        <v>Intellify http://www.intellify.com.au/</v>
      </c>
      <c r="K859" s="12">
        <v>10</v>
      </c>
      <c r="L859" s="12" t="str">
        <f>IF(טבלה1[[#This Row],[עמודה53]]&gt;2000,"Yes","No")</f>
        <v>No</v>
      </c>
      <c r="M859" s="12">
        <v>49</v>
      </c>
      <c r="N859" s="12">
        <f>AVERAGE(טבלה1[[#This Row],[עמודה52]:[עמודה53]])</f>
        <v>29.5</v>
      </c>
      <c r="O859" s="12" t="str">
        <f>IF(טבלה1[[#This Row],[עמודה4]]="&lt; $25 / hr","0$ - $25 / hr",טבלה1[[#This Row],[עמודה4]])</f>
        <v>Undisclosed</v>
      </c>
      <c r="P859" s="12" t="str" cm="1">
        <f t="array" ref="P859">INDEX(_xlfn.TEXTSPLIT(טבלה1[[#This Row],[עמודה55]],"-"),1)</f>
        <v>Undisclosed</v>
      </c>
      <c r="Q859" s="21" t="e" cm="1">
        <f t="array" ref="Q859">INDEX(_xlfn.TEXTSPLIT(INDEX(_xlfn.TEXTSPLIT(טבלה1[[#This Row],[עמודה55]],"-"),2),"/"),1)</f>
        <v>#REF!</v>
      </c>
      <c r="R859" s="12" t="e">
        <f>AVERAGE(טבלה1[[#This Row],[עמודה59]:[עמודה60]])</f>
        <v>#VALUE!</v>
      </c>
      <c r="S859" s="3" t="e">
        <f>VALUE(SUBSTITUTE(טבלה1[[#This Row],[עמודה56]],"$",""))</f>
        <v>#VALUE!</v>
      </c>
      <c r="T859" s="3" t="e">
        <f>VALUE(SUBSTITUTE(טבלה1[[#This Row],[עמודה57]],"$",""))</f>
        <v>#REF!</v>
      </c>
      <c r="U859" s="3" t="e">
        <f>IF(טבלה1[[#This Row],[עמודה58]]&gt;30,"Yes","No")</f>
        <v>#VALUE!</v>
      </c>
    </row>
    <row r="860" spans="1:21" ht="13" x14ac:dyDescent="0.15">
      <c r="A860" s="8" t="s">
        <v>2101</v>
      </c>
      <c r="B860" s="9" t="s">
        <v>2102</v>
      </c>
      <c r="C860" s="9" t="s">
        <v>1456</v>
      </c>
      <c r="D860" s="9" t="s">
        <v>4</v>
      </c>
      <c r="E860" s="9" t="s">
        <v>4</v>
      </c>
      <c r="F860" s="9" t="s">
        <v>29</v>
      </c>
      <c r="G860" s="10">
        <v>1</v>
      </c>
      <c r="H860" s="11" t="str" cm="1">
        <f t="array" ref="H860">INDEX(_xlfn.TEXTSPLIT(טבלה1[[#This Row],[עמודה2]],","),1)</f>
        <v>Australia</v>
      </c>
      <c r="I860" s="12" t="e" cm="1">
        <f t="array" ref="I860">INDEX(_xlfn.TEXTSPLIT(טבלה1[[#This Row],[עמודה2]],","),2)</f>
        <v>#REF!</v>
      </c>
      <c r="J860" s="16" t="str">
        <f>_xlfn.CONCAT(טבלה1[[#This Row],[AI_Companies]]," ",טבלה1[[#This Row],[עמודה1]])</f>
        <v>Aire https://www.getaire.com.au/</v>
      </c>
      <c r="K860" s="12">
        <v>10</v>
      </c>
      <c r="L860" s="12" t="str">
        <f>IF(טבלה1[[#This Row],[עמודה53]]&gt;2000,"Yes","No")</f>
        <v>No</v>
      </c>
      <c r="M860" s="12">
        <v>49</v>
      </c>
      <c r="N860" s="12">
        <f>AVERAGE(טבלה1[[#This Row],[עמודה52]:[עמודה53]])</f>
        <v>29.5</v>
      </c>
      <c r="O860" s="12" t="str">
        <f>IF(טבלה1[[#This Row],[עמודה4]]="&lt; $25 / hr","0$ - $25 / hr",טבלה1[[#This Row],[עמודה4]])</f>
        <v>Undisclosed</v>
      </c>
      <c r="P860" s="12" t="str" cm="1">
        <f t="array" ref="P860">INDEX(_xlfn.TEXTSPLIT(טבלה1[[#This Row],[עמודה55]],"-"),1)</f>
        <v>Undisclosed</v>
      </c>
      <c r="Q860" s="21" t="e" cm="1">
        <f t="array" ref="Q860">INDEX(_xlfn.TEXTSPLIT(INDEX(_xlfn.TEXTSPLIT(טבלה1[[#This Row],[עמודה55]],"-"),2),"/"),1)</f>
        <v>#REF!</v>
      </c>
      <c r="R860" s="12" t="e">
        <f>AVERAGE(טבלה1[[#This Row],[עמודה59]:[עמודה60]])</f>
        <v>#VALUE!</v>
      </c>
      <c r="S860" s="3" t="e">
        <f>VALUE(SUBSTITUTE(טבלה1[[#This Row],[עמודה56]],"$",""))</f>
        <v>#VALUE!</v>
      </c>
      <c r="T860" s="3" t="e">
        <f>VALUE(SUBSTITUTE(טבלה1[[#This Row],[עמודה57]],"$",""))</f>
        <v>#REF!</v>
      </c>
      <c r="U860" s="3" t="e">
        <f>IF(טבלה1[[#This Row],[עמודה58]]&gt;30,"Yes","No")</f>
        <v>#VALUE!</v>
      </c>
    </row>
    <row r="861" spans="1:21" ht="13" x14ac:dyDescent="0.15">
      <c r="A861" s="8" t="s">
        <v>2103</v>
      </c>
      <c r="B861" s="9" t="s">
        <v>2104</v>
      </c>
      <c r="C861" s="9" t="s">
        <v>2105</v>
      </c>
      <c r="D861" s="9" t="s">
        <v>4</v>
      </c>
      <c r="E861" s="9" t="s">
        <v>4</v>
      </c>
      <c r="F861" s="9" t="s">
        <v>29</v>
      </c>
      <c r="G861" s="10">
        <v>1</v>
      </c>
      <c r="H861" s="11" t="str" cm="1">
        <f t="array" ref="H861">INDEX(_xlfn.TEXTSPLIT(טבלה1[[#This Row],[עמודה2]],","),1)</f>
        <v>Hallam</v>
      </c>
      <c r="I861" s="12" t="str" cm="1">
        <f t="array" ref="I861">INDEX(_xlfn.TEXTSPLIT(טבלה1[[#This Row],[עמודה2]],","),2)</f>
        <v xml:space="preserve"> Australia</v>
      </c>
      <c r="J861" s="16" t="str">
        <f>_xlfn.CONCAT(טבלה1[[#This Row],[AI_Companies]]," ",טבלה1[[#This Row],[עמודה1]])</f>
        <v>Nachi http://www.nachi.com.au</v>
      </c>
      <c r="K861" s="12">
        <v>10</v>
      </c>
      <c r="L861" s="12" t="str">
        <f>IF(טבלה1[[#This Row],[עמודה53]]&gt;2000,"Yes","No")</f>
        <v>No</v>
      </c>
      <c r="M861" s="12">
        <v>49</v>
      </c>
      <c r="N861" s="12">
        <f>AVERAGE(טבלה1[[#This Row],[עמודה52]:[עמודה53]])</f>
        <v>29.5</v>
      </c>
      <c r="O861" s="12" t="str">
        <f>IF(טבלה1[[#This Row],[עמודה4]]="&lt; $25 / hr","0$ - $25 / hr",טבלה1[[#This Row],[עמודה4]])</f>
        <v>Undisclosed</v>
      </c>
      <c r="P861" s="12" t="str" cm="1">
        <f t="array" ref="P861">INDEX(_xlfn.TEXTSPLIT(טבלה1[[#This Row],[עמודה55]],"-"),1)</f>
        <v>Undisclosed</v>
      </c>
      <c r="Q861" s="21" t="e" cm="1">
        <f t="array" ref="Q861">INDEX(_xlfn.TEXTSPLIT(INDEX(_xlfn.TEXTSPLIT(טבלה1[[#This Row],[עמודה55]],"-"),2),"/"),1)</f>
        <v>#REF!</v>
      </c>
      <c r="R861" s="12" t="e">
        <f>AVERAGE(טבלה1[[#This Row],[עמודה59]:[עמודה60]])</f>
        <v>#VALUE!</v>
      </c>
      <c r="S861" s="3" t="e">
        <f>VALUE(SUBSTITUTE(טבלה1[[#This Row],[עמודה56]],"$",""))</f>
        <v>#VALUE!</v>
      </c>
      <c r="T861" s="3" t="e">
        <f>VALUE(SUBSTITUTE(טבלה1[[#This Row],[עמודה57]],"$",""))</f>
        <v>#REF!</v>
      </c>
      <c r="U861" s="3" t="e">
        <f>IF(טבלה1[[#This Row],[עמודה58]]&gt;30,"Yes","No")</f>
        <v>#VALUE!</v>
      </c>
    </row>
    <row r="862" spans="1:21" ht="13" x14ac:dyDescent="0.15">
      <c r="A862" s="8" t="s">
        <v>2106</v>
      </c>
      <c r="B862" s="9" t="s">
        <v>2107</v>
      </c>
      <c r="C862" s="9" t="s">
        <v>1456</v>
      </c>
      <c r="D862" s="9" t="s">
        <v>4</v>
      </c>
      <c r="E862" s="9" t="s">
        <v>4</v>
      </c>
      <c r="F862" s="9" t="s">
        <v>117</v>
      </c>
      <c r="G862" s="10">
        <v>1</v>
      </c>
      <c r="H862" s="11" t="str" cm="1">
        <f t="array" ref="H862">INDEX(_xlfn.TEXTSPLIT(טבלה1[[#This Row],[עמודה2]],","),1)</f>
        <v>Australia</v>
      </c>
      <c r="I862" s="12" t="e" cm="1">
        <f t="array" ref="I862">INDEX(_xlfn.TEXTSPLIT(טבלה1[[#This Row],[עמודה2]],","),2)</f>
        <v>#REF!</v>
      </c>
      <c r="J862" s="16" t="str">
        <f>_xlfn.CONCAT(טבלה1[[#This Row],[AI_Companies]]," ",טבלה1[[#This Row],[עמודה1]])</f>
        <v>HEORobotics https://www.heo-robotics.com/</v>
      </c>
      <c r="K862" s="12">
        <v>2</v>
      </c>
      <c r="L862" s="12" t="str">
        <f>IF(טבלה1[[#This Row],[עמודה53]]&gt;2000,"Yes","No")</f>
        <v>No</v>
      </c>
      <c r="M862" s="12">
        <v>9</v>
      </c>
      <c r="N862" s="12">
        <f>AVERAGE(טבלה1[[#This Row],[עמודה52]:[עמודה53]])</f>
        <v>5.5</v>
      </c>
      <c r="O862" s="12" t="str">
        <f>IF(טבלה1[[#This Row],[עמודה4]]="&lt; $25 / hr","0$ - $25 / hr",טבלה1[[#This Row],[עמודה4]])</f>
        <v>Undisclosed</v>
      </c>
      <c r="P862" s="12" t="str" cm="1">
        <f t="array" ref="P862">INDEX(_xlfn.TEXTSPLIT(טבלה1[[#This Row],[עמודה55]],"-"),1)</f>
        <v>Undisclosed</v>
      </c>
      <c r="Q862" s="21" t="e" cm="1">
        <f t="array" ref="Q862">INDEX(_xlfn.TEXTSPLIT(INDEX(_xlfn.TEXTSPLIT(טבלה1[[#This Row],[עמודה55]],"-"),2),"/"),1)</f>
        <v>#REF!</v>
      </c>
      <c r="R862" s="12" t="e">
        <f>AVERAGE(טבלה1[[#This Row],[עמודה59]:[עמודה60]])</f>
        <v>#VALUE!</v>
      </c>
      <c r="S862" s="3" t="e">
        <f>VALUE(SUBSTITUTE(טבלה1[[#This Row],[עמודה56]],"$",""))</f>
        <v>#VALUE!</v>
      </c>
      <c r="T862" s="3" t="e">
        <f>VALUE(SUBSTITUTE(טבלה1[[#This Row],[עמודה57]],"$",""))</f>
        <v>#REF!</v>
      </c>
      <c r="U862" s="3" t="e">
        <f>IF(טבלה1[[#This Row],[עמודה58]]&gt;30,"Yes","No")</f>
        <v>#VALUE!</v>
      </c>
    </row>
    <row r="863" spans="1:21" ht="13" x14ac:dyDescent="0.15">
      <c r="A863" s="8" t="s">
        <v>2108</v>
      </c>
      <c r="B863" s="9" t="s">
        <v>2109</v>
      </c>
      <c r="C863" s="9" t="s">
        <v>1792</v>
      </c>
      <c r="D863" s="9" t="s">
        <v>4</v>
      </c>
      <c r="E863" s="9" t="s">
        <v>4</v>
      </c>
      <c r="F863" s="9" t="s">
        <v>117</v>
      </c>
      <c r="G863" s="10">
        <v>1</v>
      </c>
      <c r="H863" s="11" t="str" cm="1">
        <f t="array" ref="H863">INDEX(_xlfn.TEXTSPLIT(טבלה1[[#This Row],[עמודה2]],","),1)</f>
        <v>Melbourne</v>
      </c>
      <c r="I863" s="12" t="str" cm="1">
        <f t="array" ref="I863">INDEX(_xlfn.TEXTSPLIT(טבלה1[[#This Row],[עמודה2]],","),2)</f>
        <v xml:space="preserve"> Australia</v>
      </c>
      <c r="J863" s="16" t="str">
        <f>_xlfn.CONCAT(טבלה1[[#This Row],[AI_Companies]]," ",טבלה1[[#This Row],[עמודה1]])</f>
        <v>CXCentral https://cxcentral.com.au</v>
      </c>
      <c r="K863" s="12">
        <v>2</v>
      </c>
      <c r="L863" s="12" t="str">
        <f>IF(טבלה1[[#This Row],[עמודה53]]&gt;2000,"Yes","No")</f>
        <v>No</v>
      </c>
      <c r="M863" s="12">
        <v>9</v>
      </c>
      <c r="N863" s="12">
        <f>AVERAGE(טבלה1[[#This Row],[עמודה52]:[עמודה53]])</f>
        <v>5.5</v>
      </c>
      <c r="O863" s="12" t="str">
        <f>IF(טבלה1[[#This Row],[עמודה4]]="&lt; $25 / hr","0$ - $25 / hr",טבלה1[[#This Row],[עמודה4]])</f>
        <v>Undisclosed</v>
      </c>
      <c r="P863" s="12" t="str" cm="1">
        <f t="array" ref="P863">INDEX(_xlfn.TEXTSPLIT(טבלה1[[#This Row],[עמודה55]],"-"),1)</f>
        <v>Undisclosed</v>
      </c>
      <c r="Q863" s="21" t="e" cm="1">
        <f t="array" ref="Q863">INDEX(_xlfn.TEXTSPLIT(INDEX(_xlfn.TEXTSPLIT(טבלה1[[#This Row],[עמודה55]],"-"),2),"/"),1)</f>
        <v>#REF!</v>
      </c>
      <c r="R863" s="12" t="e">
        <f>AVERAGE(טבלה1[[#This Row],[עמודה59]:[עמודה60]])</f>
        <v>#VALUE!</v>
      </c>
      <c r="S863" s="3" t="e">
        <f>VALUE(SUBSTITUTE(טבלה1[[#This Row],[עמודה56]],"$",""))</f>
        <v>#VALUE!</v>
      </c>
      <c r="T863" s="3" t="e">
        <f>VALUE(SUBSTITUTE(טבלה1[[#This Row],[עמודה57]],"$",""))</f>
        <v>#REF!</v>
      </c>
      <c r="U863" s="3" t="e">
        <f>IF(טבלה1[[#This Row],[עמודה58]]&gt;30,"Yes","No")</f>
        <v>#VALUE!</v>
      </c>
    </row>
    <row r="864" spans="1:21" ht="13" x14ac:dyDescent="0.15">
      <c r="A864" s="8" t="s">
        <v>2110</v>
      </c>
      <c r="B864" s="9" t="s">
        <v>2111</v>
      </c>
      <c r="C864" s="9" t="s">
        <v>2112</v>
      </c>
      <c r="D864" s="9" t="s">
        <v>4</v>
      </c>
      <c r="E864" s="9" t="s">
        <v>4</v>
      </c>
      <c r="F864" s="9" t="s">
        <v>29</v>
      </c>
      <c r="G864" s="10">
        <v>1</v>
      </c>
      <c r="H864" s="11" t="str" cm="1">
        <f t="array" ref="H864">INDEX(_xlfn.TEXTSPLIT(טבלה1[[#This Row],[עמודה2]],","),1)</f>
        <v>New York</v>
      </c>
      <c r="I864" s="12" t="str" cm="1">
        <f t="array" ref="I864">INDEX(_xlfn.TEXTSPLIT(טבלה1[[#This Row],[עמודה2]],","),2)</f>
        <v xml:space="preserve"> </v>
      </c>
      <c r="J864" s="16" t="str">
        <f>_xlfn.CONCAT(טבלה1[[#This Row],[AI_Companies]]," ",טבלה1[[#This Row],[עמודה1]])</f>
        <v>Agorai https://agorai.ai/</v>
      </c>
      <c r="K864" s="12">
        <v>10</v>
      </c>
      <c r="L864" s="12" t="str">
        <f>IF(טבלה1[[#This Row],[עמודה53]]&gt;2000,"Yes","No")</f>
        <v>No</v>
      </c>
      <c r="M864" s="12">
        <v>49</v>
      </c>
      <c r="N864" s="12">
        <f>AVERAGE(טבלה1[[#This Row],[עמודה52]:[עמודה53]])</f>
        <v>29.5</v>
      </c>
      <c r="O864" s="12" t="str">
        <f>IF(טבלה1[[#This Row],[עמודה4]]="&lt; $25 / hr","0$ - $25 / hr",טבלה1[[#This Row],[עמודה4]])</f>
        <v>Undisclosed</v>
      </c>
      <c r="P864" s="12" t="str" cm="1">
        <f t="array" ref="P864">INDEX(_xlfn.TEXTSPLIT(טבלה1[[#This Row],[עמודה55]],"-"),1)</f>
        <v>Undisclosed</v>
      </c>
      <c r="Q864" s="21" t="e" cm="1">
        <f t="array" ref="Q864">INDEX(_xlfn.TEXTSPLIT(INDEX(_xlfn.TEXTSPLIT(טבלה1[[#This Row],[עמודה55]],"-"),2),"/"),1)</f>
        <v>#REF!</v>
      </c>
      <c r="R864" s="12" t="e">
        <f>AVERAGE(טבלה1[[#This Row],[עמודה59]:[עמודה60]])</f>
        <v>#VALUE!</v>
      </c>
      <c r="S864" s="3" t="e">
        <f>VALUE(SUBSTITUTE(טבלה1[[#This Row],[עמודה56]],"$",""))</f>
        <v>#VALUE!</v>
      </c>
      <c r="T864" s="3" t="e">
        <f>VALUE(SUBSTITUTE(טבלה1[[#This Row],[עמודה57]],"$",""))</f>
        <v>#REF!</v>
      </c>
      <c r="U864" s="3" t="e">
        <f>IF(טבלה1[[#This Row],[עמודה58]]&gt;30,"Yes","No")</f>
        <v>#VALUE!</v>
      </c>
    </row>
    <row r="865" spans="1:21" ht="13" x14ac:dyDescent="0.15">
      <c r="A865" s="8" t="s">
        <v>2113</v>
      </c>
      <c r="B865" s="9" t="s">
        <v>2114</v>
      </c>
      <c r="C865" s="9" t="s">
        <v>2115</v>
      </c>
      <c r="D865" s="9" t="s">
        <v>4</v>
      </c>
      <c r="E865" s="9" t="s">
        <v>4</v>
      </c>
      <c r="F865" s="9" t="s">
        <v>29</v>
      </c>
      <c r="G865" s="10">
        <v>1</v>
      </c>
      <c r="H865" s="11" t="str" cm="1">
        <f t="array" ref="H865">INDEX(_xlfn.TEXTSPLIT(טבלה1[[#This Row],[עמודה2]],","),1)</f>
        <v>Melbourne</v>
      </c>
      <c r="I865" s="12" t="str" cm="1">
        <f t="array" ref="I865">INDEX(_xlfn.TEXTSPLIT(טבלה1[[#This Row],[עמודה2]],","),2)</f>
        <v xml:space="preserve"> </v>
      </c>
      <c r="J865" s="16" t="str">
        <f>_xlfn.CONCAT(טבלה1[[#This Row],[AI_Companies]]," ",טבלה1[[#This Row],[עמודה1]])</f>
        <v>Eliiza https://eliiza.com.au</v>
      </c>
      <c r="K865" s="12">
        <v>10</v>
      </c>
      <c r="L865" s="12" t="str">
        <f>IF(טבלה1[[#This Row],[עמודה53]]&gt;2000,"Yes","No")</f>
        <v>No</v>
      </c>
      <c r="M865" s="12">
        <v>49</v>
      </c>
      <c r="N865" s="12">
        <f>AVERAGE(טבלה1[[#This Row],[עמודה52]:[עמודה53]])</f>
        <v>29.5</v>
      </c>
      <c r="O865" s="12" t="str">
        <f>IF(טבלה1[[#This Row],[עמודה4]]="&lt; $25 / hr","0$ - $25 / hr",טבלה1[[#This Row],[עמודה4]])</f>
        <v>Undisclosed</v>
      </c>
      <c r="P865" s="12" t="str" cm="1">
        <f t="array" ref="P865">INDEX(_xlfn.TEXTSPLIT(טבלה1[[#This Row],[עמודה55]],"-"),1)</f>
        <v>Undisclosed</v>
      </c>
      <c r="Q865" s="21" t="e" cm="1">
        <f t="array" ref="Q865">INDEX(_xlfn.TEXTSPLIT(INDEX(_xlfn.TEXTSPLIT(טבלה1[[#This Row],[עמודה55]],"-"),2),"/"),1)</f>
        <v>#REF!</v>
      </c>
      <c r="R865" s="12" t="e">
        <f>AVERAGE(טבלה1[[#This Row],[עמודה59]:[עמודה60]])</f>
        <v>#VALUE!</v>
      </c>
      <c r="S865" s="3" t="e">
        <f>VALUE(SUBSTITUTE(טבלה1[[#This Row],[עמודה56]],"$",""))</f>
        <v>#VALUE!</v>
      </c>
      <c r="T865" s="3" t="e">
        <f>VALUE(SUBSTITUTE(טבלה1[[#This Row],[עמודה57]],"$",""))</f>
        <v>#REF!</v>
      </c>
      <c r="U865" s="3" t="e">
        <f>IF(טבלה1[[#This Row],[עמודה58]]&gt;30,"Yes","No")</f>
        <v>#VALUE!</v>
      </c>
    </row>
    <row r="866" spans="1:21" ht="13" x14ac:dyDescent="0.15">
      <c r="A866" s="8" t="s">
        <v>2116</v>
      </c>
      <c r="B866" s="9" t="s">
        <v>2117</v>
      </c>
      <c r="C866" s="9" t="s">
        <v>204</v>
      </c>
      <c r="D866" s="9" t="s">
        <v>4</v>
      </c>
      <c r="E866" s="9" t="s">
        <v>4</v>
      </c>
      <c r="F866" s="9" t="s">
        <v>29</v>
      </c>
      <c r="G866" s="10">
        <v>1</v>
      </c>
      <c r="H866" s="11" t="str" cm="1">
        <f t="array" ref="H866">INDEX(_xlfn.TEXTSPLIT(טבלה1[[#This Row],[עמודה2]],","),1)</f>
        <v>Palo Alto</v>
      </c>
      <c r="I866" s="12" t="str" cm="1">
        <f t="array" ref="I866">INDEX(_xlfn.TEXTSPLIT(טבלה1[[#This Row],[עמודה2]],","),2)</f>
        <v xml:space="preserve"> CA</v>
      </c>
      <c r="J866" s="16" t="str">
        <f>_xlfn.CONCAT(טבלה1[[#This Row],[AI_Companies]]," ",טבלה1[[#This Row],[עמודה1]])</f>
        <v>LYTICS https://lytics.ai/</v>
      </c>
      <c r="K866" s="12">
        <v>10</v>
      </c>
      <c r="L866" s="12" t="str">
        <f>IF(טבלה1[[#This Row],[עמודה53]]&gt;2000,"Yes","No")</f>
        <v>No</v>
      </c>
      <c r="M866" s="12">
        <v>49</v>
      </c>
      <c r="N866" s="12">
        <f>AVERAGE(טבלה1[[#This Row],[עמודה52]:[עמודה53]])</f>
        <v>29.5</v>
      </c>
      <c r="O866" s="12" t="str">
        <f>IF(טבלה1[[#This Row],[עמודה4]]="&lt; $25 / hr","0$ - $25 / hr",טבלה1[[#This Row],[עמודה4]])</f>
        <v>Undisclosed</v>
      </c>
      <c r="P866" s="12" t="str" cm="1">
        <f t="array" ref="P866">INDEX(_xlfn.TEXTSPLIT(טבלה1[[#This Row],[עמודה55]],"-"),1)</f>
        <v>Undisclosed</v>
      </c>
      <c r="Q866" s="21" t="e" cm="1">
        <f t="array" ref="Q866">INDEX(_xlfn.TEXTSPLIT(INDEX(_xlfn.TEXTSPLIT(טבלה1[[#This Row],[עמודה55]],"-"),2),"/"),1)</f>
        <v>#REF!</v>
      </c>
      <c r="R866" s="12" t="e">
        <f>AVERAGE(טבלה1[[#This Row],[עמודה59]:[עמודה60]])</f>
        <v>#VALUE!</v>
      </c>
      <c r="S866" s="3" t="e">
        <f>VALUE(SUBSTITUTE(טבלה1[[#This Row],[עמודה56]],"$",""))</f>
        <v>#VALUE!</v>
      </c>
      <c r="T866" s="3" t="e">
        <f>VALUE(SUBSTITUTE(טבלה1[[#This Row],[עמודה57]],"$",""))</f>
        <v>#REF!</v>
      </c>
      <c r="U866" s="3" t="e">
        <f>IF(טבלה1[[#This Row],[עמודה58]]&gt;30,"Yes","No")</f>
        <v>#VALUE!</v>
      </c>
    </row>
    <row r="867" spans="1:21" ht="13" x14ac:dyDescent="0.15">
      <c r="A867" s="8" t="s">
        <v>2118</v>
      </c>
      <c r="B867" s="9" t="s">
        <v>2119</v>
      </c>
      <c r="C867" s="9" t="s">
        <v>2120</v>
      </c>
      <c r="D867" s="9" t="s">
        <v>4</v>
      </c>
      <c r="E867" s="9" t="s">
        <v>4</v>
      </c>
      <c r="F867" s="9" t="s">
        <v>29</v>
      </c>
      <c r="G867" s="10">
        <v>1</v>
      </c>
      <c r="H867" s="11" t="str" cm="1">
        <f t="array" ref="H867">INDEX(_xlfn.TEXTSPLIT(טבלה1[[#This Row],[עמודה2]],","),1)</f>
        <v>Detroit</v>
      </c>
      <c r="I867" s="12" t="str" cm="1">
        <f t="array" ref="I867">INDEX(_xlfn.TEXTSPLIT(טבלה1[[#This Row],[עמודה2]],","),2)</f>
        <v xml:space="preserve"> </v>
      </c>
      <c r="J867" s="16" t="str">
        <f>_xlfn.CONCAT(טבלה1[[#This Row],[AI_Companies]]," ",טבלה1[[#This Row],[עמודה1]])</f>
        <v>BlackOps https://whoisblackops.com/</v>
      </c>
      <c r="K867" s="12">
        <v>10</v>
      </c>
      <c r="L867" s="12" t="str">
        <f>IF(טבלה1[[#This Row],[עמודה53]]&gt;2000,"Yes","No")</f>
        <v>No</v>
      </c>
      <c r="M867" s="12">
        <v>49</v>
      </c>
      <c r="N867" s="12">
        <f>AVERAGE(טבלה1[[#This Row],[עמודה52]:[עמודה53]])</f>
        <v>29.5</v>
      </c>
      <c r="O867" s="12" t="str">
        <f>IF(טבלה1[[#This Row],[עמודה4]]="&lt; $25 / hr","0$ - $25 / hr",טבלה1[[#This Row],[עמודה4]])</f>
        <v>Undisclosed</v>
      </c>
      <c r="P867" s="12" t="str" cm="1">
        <f t="array" ref="P867">INDEX(_xlfn.TEXTSPLIT(טבלה1[[#This Row],[עמודה55]],"-"),1)</f>
        <v>Undisclosed</v>
      </c>
      <c r="Q867" s="21" t="e" cm="1">
        <f t="array" ref="Q867">INDEX(_xlfn.TEXTSPLIT(INDEX(_xlfn.TEXTSPLIT(טבלה1[[#This Row],[עמודה55]],"-"),2),"/"),1)</f>
        <v>#REF!</v>
      </c>
      <c r="R867" s="12" t="e">
        <f>AVERAGE(טבלה1[[#This Row],[עמודה59]:[עמודה60]])</f>
        <v>#VALUE!</v>
      </c>
      <c r="S867" s="3" t="e">
        <f>VALUE(SUBSTITUTE(טבלה1[[#This Row],[עמודה56]],"$",""))</f>
        <v>#VALUE!</v>
      </c>
      <c r="T867" s="3" t="e">
        <f>VALUE(SUBSTITUTE(טבלה1[[#This Row],[עמודה57]],"$",""))</f>
        <v>#REF!</v>
      </c>
      <c r="U867" s="3" t="e">
        <f>IF(טבלה1[[#This Row],[עמודה58]]&gt;30,"Yes","No")</f>
        <v>#VALUE!</v>
      </c>
    </row>
    <row r="868" spans="1:21" ht="13" x14ac:dyDescent="0.15">
      <c r="A868" s="8" t="s">
        <v>2121</v>
      </c>
      <c r="B868" s="9" t="s">
        <v>2122</v>
      </c>
      <c r="C868" s="9" t="s">
        <v>66</v>
      </c>
      <c r="D868" s="9" t="s">
        <v>4</v>
      </c>
      <c r="E868" s="9" t="s">
        <v>4</v>
      </c>
      <c r="F868" s="9" t="s">
        <v>10</v>
      </c>
      <c r="G868" s="10">
        <v>1</v>
      </c>
      <c r="H868" s="11" t="str" cm="1">
        <f t="array" ref="H868">INDEX(_xlfn.TEXTSPLIT(טבלה1[[#This Row],[עמודה2]],","),1)</f>
        <v>Toronto</v>
      </c>
      <c r="I868" s="12" t="str" cm="1">
        <f t="array" ref="I868">INDEX(_xlfn.TEXTSPLIT(טבלה1[[#This Row],[עמודה2]],","),2)</f>
        <v xml:space="preserve"> Canada</v>
      </c>
      <c r="J868" s="16" t="str">
        <f>_xlfn.CONCAT(טבלה1[[#This Row],[AI_Companies]]," ",טבלה1[[#This Row],[עמודה1]])</f>
        <v>AIM https://www.aim.ca</v>
      </c>
      <c r="K868" s="12">
        <v>50</v>
      </c>
      <c r="L868" s="12" t="str">
        <f>IF(טבלה1[[#This Row],[עמודה53]]&gt;2000,"Yes","No")</f>
        <v>No</v>
      </c>
      <c r="M868" s="12">
        <v>249</v>
      </c>
      <c r="N868" s="12">
        <f>AVERAGE(טבלה1[[#This Row],[עמודה52]:[עמודה53]])</f>
        <v>149.5</v>
      </c>
      <c r="O868" s="12" t="str">
        <f>IF(טבלה1[[#This Row],[עמודה4]]="&lt; $25 / hr","0$ - $25 / hr",טבלה1[[#This Row],[עמודה4]])</f>
        <v>Undisclosed</v>
      </c>
      <c r="P868" s="12" t="str" cm="1">
        <f t="array" ref="P868">INDEX(_xlfn.TEXTSPLIT(טבלה1[[#This Row],[עמודה55]],"-"),1)</f>
        <v>Undisclosed</v>
      </c>
      <c r="Q868" s="21" t="e" cm="1">
        <f t="array" ref="Q868">INDEX(_xlfn.TEXTSPLIT(INDEX(_xlfn.TEXTSPLIT(טבלה1[[#This Row],[עמודה55]],"-"),2),"/"),1)</f>
        <v>#REF!</v>
      </c>
      <c r="R868" s="12" t="e">
        <f>AVERAGE(טבלה1[[#This Row],[עמודה59]:[עמודה60]])</f>
        <v>#VALUE!</v>
      </c>
      <c r="S868" s="3" t="e">
        <f>VALUE(SUBSTITUTE(טבלה1[[#This Row],[עמודה56]],"$",""))</f>
        <v>#VALUE!</v>
      </c>
      <c r="T868" s="3" t="e">
        <f>VALUE(SUBSTITUTE(טבלה1[[#This Row],[עמודה57]],"$",""))</f>
        <v>#REF!</v>
      </c>
      <c r="U868" s="3" t="e">
        <f>IF(טבלה1[[#This Row],[עמודה58]]&gt;30,"Yes","No")</f>
        <v>#VALUE!</v>
      </c>
    </row>
    <row r="869" spans="1:21" ht="13" x14ac:dyDescent="0.15">
      <c r="A869" s="8" t="s">
        <v>2123</v>
      </c>
      <c r="B869" s="9" t="s">
        <v>2124</v>
      </c>
      <c r="C869" s="9" t="s">
        <v>8</v>
      </c>
      <c r="D869" s="9" t="s">
        <v>4</v>
      </c>
      <c r="E869" s="9" t="s">
        <v>4</v>
      </c>
      <c r="F869" s="9" t="s">
        <v>29</v>
      </c>
      <c r="G869" s="10">
        <v>1</v>
      </c>
      <c r="H869" s="11" t="str" cm="1">
        <f t="array" ref="H869">INDEX(_xlfn.TEXTSPLIT(טבלה1[[#This Row],[עמודה2]],","),1)</f>
        <v>Austin</v>
      </c>
      <c r="I869" s="12" t="str" cm="1">
        <f t="array" ref="I869">INDEX(_xlfn.TEXTSPLIT(טבלה1[[#This Row],[עמודה2]],","),2)</f>
        <v xml:space="preserve"> TX</v>
      </c>
      <c r="J869" s="16" t="str">
        <f>_xlfn.CONCAT(טבלה1[[#This Row],[AI_Companies]]," ",טבלה1[[#This Row],[עמודה1]])</f>
        <v>Solutia https://www.solutiaconsulting.com</v>
      </c>
      <c r="K869" s="12">
        <v>10</v>
      </c>
      <c r="L869" s="12" t="str">
        <f>IF(טבלה1[[#This Row],[עמודה53]]&gt;2000,"Yes","No")</f>
        <v>No</v>
      </c>
      <c r="M869" s="12">
        <v>49</v>
      </c>
      <c r="N869" s="12">
        <f>AVERAGE(טבלה1[[#This Row],[עמודה52]:[עמודה53]])</f>
        <v>29.5</v>
      </c>
      <c r="O869" s="12" t="str">
        <f>IF(טבלה1[[#This Row],[עמודה4]]="&lt; $25 / hr","0$ - $25 / hr",טבלה1[[#This Row],[עמודה4]])</f>
        <v>Undisclosed</v>
      </c>
      <c r="P869" s="12" t="str" cm="1">
        <f t="array" ref="P869">INDEX(_xlfn.TEXTSPLIT(טבלה1[[#This Row],[עמודה55]],"-"),1)</f>
        <v>Undisclosed</v>
      </c>
      <c r="Q869" s="21" t="e" cm="1">
        <f t="array" ref="Q869">INDEX(_xlfn.TEXTSPLIT(INDEX(_xlfn.TEXTSPLIT(טבלה1[[#This Row],[עמודה55]],"-"),2),"/"),1)</f>
        <v>#REF!</v>
      </c>
      <c r="R869" s="12" t="e">
        <f>AVERAGE(טבלה1[[#This Row],[עמודה59]:[עמודה60]])</f>
        <v>#VALUE!</v>
      </c>
      <c r="S869" s="3" t="e">
        <f>VALUE(SUBSTITUTE(טבלה1[[#This Row],[עמודה56]],"$",""))</f>
        <v>#VALUE!</v>
      </c>
      <c r="T869" s="3" t="e">
        <f>VALUE(SUBSTITUTE(טבלה1[[#This Row],[עמודה57]],"$",""))</f>
        <v>#REF!</v>
      </c>
      <c r="U869" s="3" t="e">
        <f>IF(טבלה1[[#This Row],[עמודה58]]&gt;30,"Yes","No")</f>
        <v>#VALUE!</v>
      </c>
    </row>
    <row r="870" spans="1:21" ht="13" x14ac:dyDescent="0.15">
      <c r="A870" s="8" t="s">
        <v>2125</v>
      </c>
      <c r="B870" s="9" t="s">
        <v>2126</v>
      </c>
      <c r="C870" s="9" t="s">
        <v>2127</v>
      </c>
      <c r="D870" s="9" t="s">
        <v>4</v>
      </c>
      <c r="E870" s="9" t="s">
        <v>4</v>
      </c>
      <c r="F870" s="9" t="s">
        <v>29</v>
      </c>
      <c r="G870" s="10">
        <v>1</v>
      </c>
      <c r="H870" s="11" t="str" cm="1">
        <f t="array" ref="H870">INDEX(_xlfn.TEXTSPLIT(טבלה1[[#This Row],[עמודה2]],","),1)</f>
        <v>Redmond</v>
      </c>
      <c r="I870" s="12" t="str" cm="1">
        <f t="array" ref="I870">INDEX(_xlfn.TEXTSPLIT(טבלה1[[#This Row],[עמודה2]],","),2)</f>
        <v xml:space="preserve"> WA</v>
      </c>
      <c r="J870" s="16" t="str">
        <f>_xlfn.CONCAT(טבלה1[[#This Row],[AI_Companies]]," ",טבלה1[[#This Row],[עמודה1]])</f>
        <v>EchoNous http://echonous.com</v>
      </c>
      <c r="K870" s="12">
        <v>10</v>
      </c>
      <c r="L870" s="12" t="str">
        <f>IF(טבלה1[[#This Row],[עמודה53]]&gt;2000,"Yes","No")</f>
        <v>No</v>
      </c>
      <c r="M870" s="12">
        <v>49</v>
      </c>
      <c r="N870" s="12">
        <f>AVERAGE(טבלה1[[#This Row],[עמודה52]:[עמודה53]])</f>
        <v>29.5</v>
      </c>
      <c r="O870" s="12" t="str">
        <f>IF(טבלה1[[#This Row],[עמודה4]]="&lt; $25 / hr","0$ - $25 / hr",טבלה1[[#This Row],[עמודה4]])</f>
        <v>Undisclosed</v>
      </c>
      <c r="P870" s="12" t="str" cm="1">
        <f t="array" ref="P870">INDEX(_xlfn.TEXTSPLIT(טבלה1[[#This Row],[עמודה55]],"-"),1)</f>
        <v>Undisclosed</v>
      </c>
      <c r="Q870" s="21" t="e" cm="1">
        <f t="array" ref="Q870">INDEX(_xlfn.TEXTSPLIT(INDEX(_xlfn.TEXTSPLIT(טבלה1[[#This Row],[עמודה55]],"-"),2),"/"),1)</f>
        <v>#REF!</v>
      </c>
      <c r="R870" s="12" t="e">
        <f>AVERAGE(טבלה1[[#This Row],[עמודה59]:[עמודה60]])</f>
        <v>#VALUE!</v>
      </c>
      <c r="S870" s="3" t="e">
        <f>VALUE(SUBSTITUTE(טבלה1[[#This Row],[עמודה56]],"$",""))</f>
        <v>#VALUE!</v>
      </c>
      <c r="T870" s="3" t="e">
        <f>VALUE(SUBSTITUTE(טבלה1[[#This Row],[עמודה57]],"$",""))</f>
        <v>#REF!</v>
      </c>
      <c r="U870" s="3" t="e">
        <f>IF(טבלה1[[#This Row],[עמודה58]]&gt;30,"Yes","No")</f>
        <v>#VALUE!</v>
      </c>
    </row>
    <row r="871" spans="1:21" ht="13" x14ac:dyDescent="0.15">
      <c r="A871" s="8" t="s">
        <v>2128</v>
      </c>
      <c r="B871" s="9" t="s">
        <v>2129</v>
      </c>
      <c r="C871" s="11"/>
      <c r="D871" s="9" t="s">
        <v>4</v>
      </c>
      <c r="E871" s="9" t="s">
        <v>4</v>
      </c>
      <c r="F871" s="9" t="s">
        <v>29</v>
      </c>
      <c r="G871" s="10">
        <v>1</v>
      </c>
      <c r="H871" s="11" t="e" cm="1">
        <f t="array" ref="H871">INDEX(_xlfn.TEXTSPLIT(טבלה1[[#This Row],[עמודה2]],","),1)</f>
        <v>#VALUE!</v>
      </c>
      <c r="I871" s="12" t="e" cm="1">
        <f t="array" ref="I871">INDEX(_xlfn.TEXTSPLIT(טבלה1[[#This Row],[עמודה2]],","),2)</f>
        <v>#VALUE!</v>
      </c>
      <c r="J871" s="16" t="str">
        <f>_xlfn.CONCAT(טבלה1[[#This Row],[AI_Companies]]," ",טבלה1[[#This Row],[עמודה1]])</f>
        <v>Synaptiq https://www.synaptiq.ai/</v>
      </c>
      <c r="K871" s="12">
        <v>10</v>
      </c>
      <c r="L871" s="12" t="str">
        <f>IF(טבלה1[[#This Row],[עמודה53]]&gt;2000,"Yes","No")</f>
        <v>No</v>
      </c>
      <c r="M871" s="12">
        <v>49</v>
      </c>
      <c r="N871" s="12">
        <f>AVERAGE(טבלה1[[#This Row],[עמודה52]:[עמודה53]])</f>
        <v>29.5</v>
      </c>
      <c r="O871" s="12" t="str">
        <f>IF(טבלה1[[#This Row],[עמודה4]]="&lt; $25 / hr","0$ - $25 / hr",טבלה1[[#This Row],[עמודה4]])</f>
        <v>Undisclosed</v>
      </c>
      <c r="P871" s="12" t="str" cm="1">
        <f t="array" ref="P871">INDEX(_xlfn.TEXTSPLIT(טבלה1[[#This Row],[עמודה55]],"-"),1)</f>
        <v>Undisclosed</v>
      </c>
      <c r="Q871" s="21" t="e" cm="1">
        <f t="array" ref="Q871">INDEX(_xlfn.TEXTSPLIT(INDEX(_xlfn.TEXTSPLIT(טבלה1[[#This Row],[עמודה55]],"-"),2),"/"),1)</f>
        <v>#REF!</v>
      </c>
      <c r="R871" s="12" t="e">
        <f>AVERAGE(טבלה1[[#This Row],[עמודה59]:[עמודה60]])</f>
        <v>#VALUE!</v>
      </c>
      <c r="S871" s="3" t="e">
        <f>VALUE(SUBSTITUTE(טבלה1[[#This Row],[עמודה56]],"$",""))</f>
        <v>#VALUE!</v>
      </c>
      <c r="T871" s="3" t="e">
        <f>VALUE(SUBSTITUTE(טבלה1[[#This Row],[עמודה57]],"$",""))</f>
        <v>#REF!</v>
      </c>
      <c r="U871" s="3" t="e">
        <f>IF(טבלה1[[#This Row],[עמודה58]]&gt;30,"Yes","No")</f>
        <v>#VALUE!</v>
      </c>
    </row>
    <row r="872" spans="1:21" ht="13" x14ac:dyDescent="0.15">
      <c r="A872" s="8" t="s">
        <v>2130</v>
      </c>
      <c r="B872" s="9" t="s">
        <v>2131</v>
      </c>
      <c r="C872" s="9" t="s">
        <v>2132</v>
      </c>
      <c r="D872" s="9" t="s">
        <v>4</v>
      </c>
      <c r="E872" s="9" t="s">
        <v>4</v>
      </c>
      <c r="F872" s="9" t="s">
        <v>29</v>
      </c>
      <c r="G872" s="10">
        <v>1</v>
      </c>
      <c r="H872" s="11" t="str" cm="1">
        <f t="array" ref="H872">INDEX(_xlfn.TEXTSPLIT(טבלה1[[#This Row],[עמודה2]],","),1)</f>
        <v>Barcelona</v>
      </c>
      <c r="I872" s="12" t="str" cm="1">
        <f t="array" ref="I872">INDEX(_xlfn.TEXTSPLIT(טבלה1[[#This Row],[עמודה2]],","),2)</f>
        <v xml:space="preserve"> </v>
      </c>
      <c r="J872" s="16" t="str">
        <f>_xlfn.CONCAT(טבלה1[[#This Row],[AI_Companies]]," ",טבלה1[[#This Row],[עמודה1]])</f>
        <v>PlyzerTechnologies http://plyzertechnologies.com/</v>
      </c>
      <c r="K872" s="12">
        <v>10</v>
      </c>
      <c r="L872" s="12" t="str">
        <f>IF(טבלה1[[#This Row],[עמודה53]]&gt;2000,"Yes","No")</f>
        <v>No</v>
      </c>
      <c r="M872" s="12">
        <v>49</v>
      </c>
      <c r="N872" s="12">
        <f>AVERAGE(טבלה1[[#This Row],[עמודה52]:[עמודה53]])</f>
        <v>29.5</v>
      </c>
      <c r="O872" s="12" t="str">
        <f>IF(טבלה1[[#This Row],[עמודה4]]="&lt; $25 / hr","0$ - $25 / hr",טבלה1[[#This Row],[עמודה4]])</f>
        <v>Undisclosed</v>
      </c>
      <c r="P872" s="12" t="str" cm="1">
        <f t="array" ref="P872">INDEX(_xlfn.TEXTSPLIT(טבלה1[[#This Row],[עמודה55]],"-"),1)</f>
        <v>Undisclosed</v>
      </c>
      <c r="Q872" s="21" t="e" cm="1">
        <f t="array" ref="Q872">INDEX(_xlfn.TEXTSPLIT(INDEX(_xlfn.TEXTSPLIT(טבלה1[[#This Row],[עמודה55]],"-"),2),"/"),1)</f>
        <v>#REF!</v>
      </c>
      <c r="R872" s="12" t="e">
        <f>AVERAGE(טבלה1[[#This Row],[עמודה59]:[עמודה60]])</f>
        <v>#VALUE!</v>
      </c>
      <c r="S872" s="3" t="e">
        <f>VALUE(SUBSTITUTE(טבלה1[[#This Row],[עמודה56]],"$",""))</f>
        <v>#VALUE!</v>
      </c>
      <c r="T872" s="3" t="e">
        <f>VALUE(SUBSTITUTE(טבלה1[[#This Row],[עמודה57]],"$",""))</f>
        <v>#REF!</v>
      </c>
      <c r="U872" s="3" t="e">
        <f>IF(טבלה1[[#This Row],[עמודה58]]&gt;30,"Yes","No")</f>
        <v>#VALUE!</v>
      </c>
    </row>
    <row r="873" spans="1:21" ht="13" x14ac:dyDescent="0.15">
      <c r="A873" s="8" t="s">
        <v>2133</v>
      </c>
      <c r="B873" s="9" t="s">
        <v>2134</v>
      </c>
      <c r="C873" s="9" t="s">
        <v>2135</v>
      </c>
      <c r="D873" s="9" t="s">
        <v>4</v>
      </c>
      <c r="E873" s="9" t="s">
        <v>4</v>
      </c>
      <c r="F873" s="9" t="s">
        <v>29</v>
      </c>
      <c r="G873" s="10">
        <v>1</v>
      </c>
      <c r="H873" s="11" t="str" cm="1">
        <f t="array" ref="H873">INDEX(_xlfn.TEXTSPLIT(טבלה1[[#This Row],[עמודה2]],","),1)</f>
        <v>Seattle</v>
      </c>
      <c r="I873" s="12" t="str" cm="1">
        <f t="array" ref="I873">INDEX(_xlfn.TEXTSPLIT(טבלה1[[#This Row],[עמודה2]],","),2)</f>
        <v xml:space="preserve"> </v>
      </c>
      <c r="J873" s="16" t="str">
        <f>_xlfn.CONCAT(טבלה1[[#This Row],[AI_Companies]]," ",טבלה1[[#This Row],[עמודה1]])</f>
        <v>MAGICAI https://www.magicai.io/</v>
      </c>
      <c r="K873" s="12">
        <v>10</v>
      </c>
      <c r="L873" s="12" t="str">
        <f>IF(טבלה1[[#This Row],[עמודה53]]&gt;2000,"Yes","No")</f>
        <v>No</v>
      </c>
      <c r="M873" s="12">
        <v>49</v>
      </c>
      <c r="N873" s="12">
        <f>AVERAGE(טבלה1[[#This Row],[עמודה52]:[עמודה53]])</f>
        <v>29.5</v>
      </c>
      <c r="O873" s="12" t="str">
        <f>IF(טבלה1[[#This Row],[עמודה4]]="&lt; $25 / hr","0$ - $25 / hr",טבלה1[[#This Row],[עמודה4]])</f>
        <v>Undisclosed</v>
      </c>
      <c r="P873" s="12" t="str" cm="1">
        <f t="array" ref="P873">INDEX(_xlfn.TEXTSPLIT(טבלה1[[#This Row],[עמודה55]],"-"),1)</f>
        <v>Undisclosed</v>
      </c>
      <c r="Q873" s="21" t="e" cm="1">
        <f t="array" ref="Q873">INDEX(_xlfn.TEXTSPLIT(INDEX(_xlfn.TEXTSPLIT(טבלה1[[#This Row],[עמודה55]],"-"),2),"/"),1)</f>
        <v>#REF!</v>
      </c>
      <c r="R873" s="12" t="e">
        <f>AVERAGE(טבלה1[[#This Row],[עמודה59]:[עמודה60]])</f>
        <v>#VALUE!</v>
      </c>
      <c r="S873" s="3" t="e">
        <f>VALUE(SUBSTITUTE(טבלה1[[#This Row],[עמודה56]],"$",""))</f>
        <v>#VALUE!</v>
      </c>
      <c r="T873" s="3" t="e">
        <f>VALUE(SUBSTITUTE(טבלה1[[#This Row],[עמודה57]],"$",""))</f>
        <v>#REF!</v>
      </c>
      <c r="U873" s="3" t="e">
        <f>IF(טבלה1[[#This Row],[עמודה58]]&gt;30,"Yes","No")</f>
        <v>#VALUE!</v>
      </c>
    </row>
    <row r="874" spans="1:21" ht="13" x14ac:dyDescent="0.15">
      <c r="A874" s="8" t="s">
        <v>2136</v>
      </c>
      <c r="B874" s="9" t="s">
        <v>2137</v>
      </c>
      <c r="C874" s="9" t="s">
        <v>1968</v>
      </c>
      <c r="D874" s="9" t="s">
        <v>4</v>
      </c>
      <c r="E874" s="9" t="s">
        <v>4</v>
      </c>
      <c r="F874" s="9" t="s">
        <v>10</v>
      </c>
      <c r="G874" s="10">
        <v>0.5</v>
      </c>
      <c r="H874" s="11" t="str" cm="1">
        <f t="array" ref="H874">INDEX(_xlfn.TEXTSPLIT(טבלה1[[#This Row],[עמודה2]],","),1)</f>
        <v>Bellevue</v>
      </c>
      <c r="I874" s="12" t="str" cm="1">
        <f t="array" ref="I874">INDEX(_xlfn.TEXTSPLIT(טבלה1[[#This Row],[עמודה2]],","),2)</f>
        <v xml:space="preserve"> WA</v>
      </c>
      <c r="J874" s="16" t="str">
        <f>_xlfn.CONCAT(טבלה1[[#This Row],[AI_Companies]]," ",טבלה1[[#This Row],[עמודה1]])</f>
        <v>CoreScientific https://www.corescientific.com/</v>
      </c>
      <c r="K874" s="12">
        <v>50</v>
      </c>
      <c r="L874" s="12" t="str">
        <f>IF(טבלה1[[#This Row],[עמודה53]]&gt;2000,"Yes","No")</f>
        <v>No</v>
      </c>
      <c r="M874" s="12">
        <v>249</v>
      </c>
      <c r="N874" s="12">
        <f>AVERAGE(טבלה1[[#This Row],[עמודה52]:[עמודה53]])</f>
        <v>149.5</v>
      </c>
      <c r="O874" s="12" t="str">
        <f>IF(טבלה1[[#This Row],[עמודה4]]="&lt; $25 / hr","0$ - $25 / hr",טבלה1[[#This Row],[עמודה4]])</f>
        <v>Undisclosed</v>
      </c>
      <c r="P874" s="12" t="str" cm="1">
        <f t="array" ref="P874">INDEX(_xlfn.TEXTSPLIT(טבלה1[[#This Row],[עמודה55]],"-"),1)</f>
        <v>Undisclosed</v>
      </c>
      <c r="Q874" s="21" t="e" cm="1">
        <f t="array" ref="Q874">INDEX(_xlfn.TEXTSPLIT(INDEX(_xlfn.TEXTSPLIT(טבלה1[[#This Row],[עמודה55]],"-"),2),"/"),1)</f>
        <v>#REF!</v>
      </c>
      <c r="R874" s="12" t="e">
        <f>AVERAGE(טבלה1[[#This Row],[עמודה59]:[עמודה60]])</f>
        <v>#VALUE!</v>
      </c>
      <c r="S874" s="3" t="e">
        <f>VALUE(SUBSTITUTE(טבלה1[[#This Row],[עמודה56]],"$",""))</f>
        <v>#VALUE!</v>
      </c>
      <c r="T874" s="3" t="e">
        <f>VALUE(SUBSTITUTE(טבלה1[[#This Row],[עמודה57]],"$",""))</f>
        <v>#REF!</v>
      </c>
      <c r="U874" s="3" t="e">
        <f>IF(טבלה1[[#This Row],[עמודה58]]&gt;30,"Yes","No")</f>
        <v>#VALUE!</v>
      </c>
    </row>
    <row r="875" spans="1:21" ht="13" x14ac:dyDescent="0.15">
      <c r="A875" s="8" t="s">
        <v>2138</v>
      </c>
      <c r="B875" s="9" t="s">
        <v>2139</v>
      </c>
      <c r="C875" s="9" t="s">
        <v>546</v>
      </c>
      <c r="D875" s="9" t="s">
        <v>4</v>
      </c>
      <c r="E875" s="9" t="s">
        <v>4</v>
      </c>
      <c r="F875" s="9" t="s">
        <v>29</v>
      </c>
      <c r="G875" s="10">
        <v>1</v>
      </c>
      <c r="H875" s="11" t="str" cm="1">
        <f t="array" ref="H875">INDEX(_xlfn.TEXTSPLIT(טבלה1[[#This Row],[עמודה2]],","),1)</f>
        <v>Chicago</v>
      </c>
      <c r="I875" s="12" t="str" cm="1">
        <f t="array" ref="I875">INDEX(_xlfn.TEXTSPLIT(טבלה1[[#This Row],[עמודה2]],","),2)</f>
        <v xml:space="preserve"> IL</v>
      </c>
      <c r="J875" s="16" t="str">
        <f>_xlfn.CONCAT(טבלה1[[#This Row],[AI_Companies]]," ",טבלה1[[#This Row],[עמודה1]])</f>
        <v>RoboticSystemsIntegration https://roboticsys.com/contact/</v>
      </c>
      <c r="K875" s="12">
        <v>10</v>
      </c>
      <c r="L875" s="12" t="str">
        <f>IF(טבלה1[[#This Row],[עמודה53]]&gt;2000,"Yes","No")</f>
        <v>No</v>
      </c>
      <c r="M875" s="12">
        <v>49</v>
      </c>
      <c r="N875" s="12">
        <f>AVERAGE(טבלה1[[#This Row],[עמודה52]:[עמודה53]])</f>
        <v>29.5</v>
      </c>
      <c r="O875" s="12" t="str">
        <f>IF(טבלה1[[#This Row],[עמודה4]]="&lt; $25 / hr","0$ - $25 / hr",טבלה1[[#This Row],[עמודה4]])</f>
        <v>Undisclosed</v>
      </c>
      <c r="P875" s="12" t="str" cm="1">
        <f t="array" ref="P875">INDEX(_xlfn.TEXTSPLIT(טבלה1[[#This Row],[עמודה55]],"-"),1)</f>
        <v>Undisclosed</v>
      </c>
      <c r="Q875" s="21" t="e" cm="1">
        <f t="array" ref="Q875">INDEX(_xlfn.TEXTSPLIT(INDEX(_xlfn.TEXTSPLIT(טבלה1[[#This Row],[עמודה55]],"-"),2),"/"),1)</f>
        <v>#REF!</v>
      </c>
      <c r="R875" s="12" t="e">
        <f>AVERAGE(טבלה1[[#This Row],[עמודה59]:[עמודה60]])</f>
        <v>#VALUE!</v>
      </c>
      <c r="S875" s="3" t="e">
        <f>VALUE(SUBSTITUTE(טבלה1[[#This Row],[עמודה56]],"$",""))</f>
        <v>#VALUE!</v>
      </c>
      <c r="T875" s="3" t="e">
        <f>VALUE(SUBSTITUTE(טבלה1[[#This Row],[עמודה57]],"$",""))</f>
        <v>#REF!</v>
      </c>
      <c r="U875" s="3" t="e">
        <f>IF(טבלה1[[#This Row],[עמודה58]]&gt;30,"Yes","No")</f>
        <v>#VALUE!</v>
      </c>
    </row>
    <row r="876" spans="1:21" ht="13" x14ac:dyDescent="0.15">
      <c r="A876" s="8" t="s">
        <v>2140</v>
      </c>
      <c r="B876" s="9" t="s">
        <v>2141</v>
      </c>
      <c r="C876" s="9" t="s">
        <v>56</v>
      </c>
      <c r="D876" s="13">
        <v>10000</v>
      </c>
      <c r="E876" s="9" t="s">
        <v>4</v>
      </c>
      <c r="F876" s="9" t="s">
        <v>29</v>
      </c>
      <c r="G876" s="10">
        <v>0.7</v>
      </c>
      <c r="H876" s="11" t="str" cm="1">
        <f t="array" ref="H876">INDEX(_xlfn.TEXTSPLIT(טבלה1[[#This Row],[עמודה2]],","),1)</f>
        <v>Los Angeles</v>
      </c>
      <c r="I876" s="12" t="str" cm="1">
        <f t="array" ref="I876">INDEX(_xlfn.TEXTSPLIT(טבלה1[[#This Row],[עמודה2]],","),2)</f>
        <v xml:space="preserve"> CA</v>
      </c>
      <c r="J876" s="16" t="str">
        <f>_xlfn.CONCAT(טבלה1[[#This Row],[AI_Companies]]," ",טבלה1[[#This Row],[עמודה1]])</f>
        <v>theDevMasters https://www.thedevmasters.com</v>
      </c>
      <c r="K876" s="12">
        <v>10</v>
      </c>
      <c r="L876" s="12" t="str">
        <f>IF(טבלה1[[#This Row],[עמודה53]]&gt;2000,"Yes","No")</f>
        <v>No</v>
      </c>
      <c r="M876" s="12">
        <v>49</v>
      </c>
      <c r="N876" s="12">
        <f>AVERAGE(טבלה1[[#This Row],[עמודה52]:[עמודה53]])</f>
        <v>29.5</v>
      </c>
      <c r="O876" s="12" t="str">
        <f>IF(טבלה1[[#This Row],[עמודה4]]="&lt; $25 / hr","0$ - $25 / hr",טבלה1[[#This Row],[עמודה4]])</f>
        <v>Undisclosed</v>
      </c>
      <c r="P876" s="12" t="str" cm="1">
        <f t="array" ref="P876">INDEX(_xlfn.TEXTSPLIT(טבלה1[[#This Row],[עמודה55]],"-"),1)</f>
        <v>Undisclosed</v>
      </c>
      <c r="Q876" s="21" t="e" cm="1">
        <f t="array" ref="Q876">INDEX(_xlfn.TEXTSPLIT(INDEX(_xlfn.TEXTSPLIT(טבלה1[[#This Row],[עמודה55]],"-"),2),"/"),1)</f>
        <v>#REF!</v>
      </c>
      <c r="R876" s="12" t="e">
        <f>AVERAGE(טבלה1[[#This Row],[עמודה59]:[עמודה60]])</f>
        <v>#VALUE!</v>
      </c>
      <c r="S876" s="3" t="e">
        <f>VALUE(SUBSTITUTE(טבלה1[[#This Row],[עמודה56]],"$",""))</f>
        <v>#VALUE!</v>
      </c>
      <c r="T876" s="3" t="e">
        <f>VALUE(SUBSTITUTE(טבלה1[[#This Row],[עמודה57]],"$",""))</f>
        <v>#REF!</v>
      </c>
      <c r="U876" s="3" t="e">
        <f>IF(טבלה1[[#This Row],[עמודה58]]&gt;30,"Yes","No")</f>
        <v>#VALUE!</v>
      </c>
    </row>
    <row r="877" spans="1:21" ht="13" x14ac:dyDescent="0.15">
      <c r="A877" s="8" t="s">
        <v>2142</v>
      </c>
      <c r="B877" s="9" t="s">
        <v>2143</v>
      </c>
      <c r="C877" s="9" t="s">
        <v>180</v>
      </c>
      <c r="D877" s="9" t="s">
        <v>4</v>
      </c>
      <c r="E877" s="9" t="s">
        <v>4</v>
      </c>
      <c r="F877" s="9" t="s">
        <v>117</v>
      </c>
      <c r="G877" s="10">
        <v>1</v>
      </c>
      <c r="H877" s="11" t="str" cm="1">
        <f t="array" ref="H877">INDEX(_xlfn.TEXTSPLIT(טבלה1[[#This Row],[עמודה2]],","),1)</f>
        <v>Atlanta</v>
      </c>
      <c r="I877" s="12" t="str" cm="1">
        <f t="array" ref="I877">INDEX(_xlfn.TEXTSPLIT(טבלה1[[#This Row],[עמודה2]],","),2)</f>
        <v xml:space="preserve"> GA</v>
      </c>
      <c r="J877" s="16" t="str">
        <f>_xlfn.CONCAT(טבלה1[[#This Row],[AI_Companies]]," ",טבלה1[[#This Row],[עמודה1]])</f>
        <v>RambleChat https://www.ramblechat.com/</v>
      </c>
      <c r="K877" s="12">
        <v>2</v>
      </c>
      <c r="L877" s="12" t="str">
        <f>IF(טבלה1[[#This Row],[עמודה53]]&gt;2000,"Yes","No")</f>
        <v>No</v>
      </c>
      <c r="M877" s="12">
        <v>9</v>
      </c>
      <c r="N877" s="12">
        <f>AVERAGE(טבלה1[[#This Row],[עמודה52]:[עמודה53]])</f>
        <v>5.5</v>
      </c>
      <c r="O877" s="12" t="str">
        <f>IF(טבלה1[[#This Row],[עמודה4]]="&lt; $25 / hr","0$ - $25 / hr",טבלה1[[#This Row],[עמודה4]])</f>
        <v>Undisclosed</v>
      </c>
      <c r="P877" s="12" t="str" cm="1">
        <f t="array" ref="P877">INDEX(_xlfn.TEXTSPLIT(טבלה1[[#This Row],[עמודה55]],"-"),1)</f>
        <v>Undisclosed</v>
      </c>
      <c r="Q877" s="21" t="e" cm="1">
        <f t="array" ref="Q877">INDEX(_xlfn.TEXTSPLIT(INDEX(_xlfn.TEXTSPLIT(טבלה1[[#This Row],[עמודה55]],"-"),2),"/"),1)</f>
        <v>#REF!</v>
      </c>
      <c r="R877" s="12" t="e">
        <f>AVERAGE(טבלה1[[#This Row],[עמודה59]:[עמודה60]])</f>
        <v>#VALUE!</v>
      </c>
      <c r="S877" s="3" t="e">
        <f>VALUE(SUBSTITUTE(טבלה1[[#This Row],[עמודה56]],"$",""))</f>
        <v>#VALUE!</v>
      </c>
      <c r="T877" s="3" t="e">
        <f>VALUE(SUBSTITUTE(טבלה1[[#This Row],[עמודה57]],"$",""))</f>
        <v>#REF!</v>
      </c>
      <c r="U877" s="3" t="e">
        <f>IF(טבלה1[[#This Row],[עמודה58]]&gt;30,"Yes","No")</f>
        <v>#VALUE!</v>
      </c>
    </row>
    <row r="878" spans="1:21" ht="13" x14ac:dyDescent="0.15">
      <c r="A878" s="8" t="s">
        <v>2144</v>
      </c>
      <c r="B878" s="9" t="s">
        <v>2145</v>
      </c>
      <c r="C878" s="9" t="s">
        <v>2146</v>
      </c>
      <c r="D878" s="9" t="s">
        <v>4</v>
      </c>
      <c r="E878" s="9" t="s">
        <v>4</v>
      </c>
      <c r="F878" s="9" t="s">
        <v>117</v>
      </c>
      <c r="G878" s="10">
        <v>1</v>
      </c>
      <c r="H878" s="11" t="str" cm="1">
        <f t="array" ref="H878">INDEX(_xlfn.TEXTSPLIT(טבלה1[[#This Row],[עמודה2]],","),1)</f>
        <v>Wyckoff</v>
      </c>
      <c r="I878" s="12" t="str" cm="1">
        <f t="array" ref="I878">INDEX(_xlfn.TEXTSPLIT(טבלה1[[#This Row],[עמודה2]],","),2)</f>
        <v xml:space="preserve"> NJ</v>
      </c>
      <c r="J878" s="16" t="str">
        <f>_xlfn.CONCAT(טבלה1[[#This Row],[AI_Companies]]," ",טבלה1[[#This Row],[עמודה1]])</f>
        <v>GreenLionDigital http://www.greenliondigital.com</v>
      </c>
      <c r="K878" s="12">
        <v>2</v>
      </c>
      <c r="L878" s="12" t="str">
        <f>IF(טבלה1[[#This Row],[עמודה53]]&gt;2000,"Yes","No")</f>
        <v>No</v>
      </c>
      <c r="M878" s="12">
        <v>9</v>
      </c>
      <c r="N878" s="12">
        <f>AVERAGE(טבלה1[[#This Row],[עמודה52]:[עמודה53]])</f>
        <v>5.5</v>
      </c>
      <c r="O878" s="12" t="str">
        <f>IF(טבלה1[[#This Row],[עמודה4]]="&lt; $25 / hr","0$ - $25 / hr",טבלה1[[#This Row],[עמודה4]])</f>
        <v>Undisclosed</v>
      </c>
      <c r="P878" s="12" t="str" cm="1">
        <f t="array" ref="P878">INDEX(_xlfn.TEXTSPLIT(טבלה1[[#This Row],[עמודה55]],"-"),1)</f>
        <v>Undisclosed</v>
      </c>
      <c r="Q878" s="21" t="e" cm="1">
        <f t="array" ref="Q878">INDEX(_xlfn.TEXTSPLIT(INDEX(_xlfn.TEXTSPLIT(טבלה1[[#This Row],[עמודה55]],"-"),2),"/"),1)</f>
        <v>#REF!</v>
      </c>
      <c r="R878" s="12" t="e">
        <f>AVERAGE(טבלה1[[#This Row],[עמודה59]:[עמודה60]])</f>
        <v>#VALUE!</v>
      </c>
      <c r="S878" s="3" t="e">
        <f>VALUE(SUBSTITUTE(טבלה1[[#This Row],[עמודה56]],"$",""))</f>
        <v>#VALUE!</v>
      </c>
      <c r="T878" s="3" t="e">
        <f>VALUE(SUBSTITUTE(טבלה1[[#This Row],[עמודה57]],"$",""))</f>
        <v>#REF!</v>
      </c>
      <c r="U878" s="3" t="e">
        <f>IF(טבלה1[[#This Row],[עמודה58]]&gt;30,"Yes","No")</f>
        <v>#VALUE!</v>
      </c>
    </row>
    <row r="879" spans="1:21" ht="13" x14ac:dyDescent="0.15">
      <c r="A879" s="8" t="s">
        <v>2147</v>
      </c>
      <c r="B879" s="9" t="s">
        <v>2148</v>
      </c>
      <c r="C879" s="9" t="s">
        <v>2149</v>
      </c>
      <c r="D879" s="9" t="s">
        <v>4</v>
      </c>
      <c r="E879" s="9" t="s">
        <v>4</v>
      </c>
      <c r="F879" s="9" t="s">
        <v>29</v>
      </c>
      <c r="G879" s="10">
        <v>1</v>
      </c>
      <c r="H879" s="11" t="str" cm="1">
        <f t="array" ref="H879">INDEX(_xlfn.TEXTSPLIT(טבלה1[[#This Row],[עמודה2]],","),1)</f>
        <v>Solana Beach</v>
      </c>
      <c r="I879" s="12" t="str" cm="1">
        <f t="array" ref="I879">INDEX(_xlfn.TEXTSPLIT(טבלה1[[#This Row],[עמודה2]],","),2)</f>
        <v xml:space="preserve"> CA</v>
      </c>
      <c r="J879" s="16" t="str">
        <f>_xlfn.CONCAT(טבלה1[[#This Row],[AI_Companies]]," ",טבלה1[[#This Row],[עמודה1]])</f>
        <v>alwaysAI https://alwaysai.co/</v>
      </c>
      <c r="K879" s="12">
        <v>10</v>
      </c>
      <c r="L879" s="12" t="str">
        <f>IF(טבלה1[[#This Row],[עמודה53]]&gt;2000,"Yes","No")</f>
        <v>No</v>
      </c>
      <c r="M879" s="12">
        <v>49</v>
      </c>
      <c r="N879" s="12">
        <f>AVERAGE(טבלה1[[#This Row],[עמודה52]:[עמודה53]])</f>
        <v>29.5</v>
      </c>
      <c r="O879" s="12" t="str">
        <f>IF(טבלה1[[#This Row],[עמודה4]]="&lt; $25 / hr","0$ - $25 / hr",טבלה1[[#This Row],[עמודה4]])</f>
        <v>Undisclosed</v>
      </c>
      <c r="P879" s="12" t="str" cm="1">
        <f t="array" ref="P879">INDEX(_xlfn.TEXTSPLIT(טבלה1[[#This Row],[עמודה55]],"-"),1)</f>
        <v>Undisclosed</v>
      </c>
      <c r="Q879" s="21" t="e" cm="1">
        <f t="array" ref="Q879">INDEX(_xlfn.TEXTSPLIT(INDEX(_xlfn.TEXTSPLIT(טבלה1[[#This Row],[עמודה55]],"-"),2),"/"),1)</f>
        <v>#REF!</v>
      </c>
      <c r="R879" s="12" t="e">
        <f>AVERAGE(טבלה1[[#This Row],[עמודה59]:[עמודה60]])</f>
        <v>#VALUE!</v>
      </c>
      <c r="S879" s="3" t="e">
        <f>VALUE(SUBSTITUTE(טבלה1[[#This Row],[עמודה56]],"$",""))</f>
        <v>#VALUE!</v>
      </c>
      <c r="T879" s="3" t="e">
        <f>VALUE(SUBSTITUTE(טבלה1[[#This Row],[עמודה57]],"$",""))</f>
        <v>#REF!</v>
      </c>
      <c r="U879" s="3" t="e">
        <f>IF(טבלה1[[#This Row],[עמודה58]]&gt;30,"Yes","No")</f>
        <v>#VALUE!</v>
      </c>
    </row>
    <row r="880" spans="1:21" ht="13" x14ac:dyDescent="0.15">
      <c r="A880" s="8" t="s">
        <v>2150</v>
      </c>
      <c r="B880" s="9" t="s">
        <v>2151</v>
      </c>
      <c r="C880" s="9" t="s">
        <v>1134</v>
      </c>
      <c r="D880" s="9" t="s">
        <v>4</v>
      </c>
      <c r="E880" s="9" t="s">
        <v>4</v>
      </c>
      <c r="F880" s="9" t="s">
        <v>10</v>
      </c>
      <c r="G880" s="10">
        <v>0.5</v>
      </c>
      <c r="H880" s="11" t="str" cm="1">
        <f t="array" ref="H880">INDEX(_xlfn.TEXTSPLIT(טבלה1[[#This Row],[עמודה2]],","),1)</f>
        <v>Ciudad de México</v>
      </c>
      <c r="I880" s="12" t="str" cm="1">
        <f t="array" ref="I880">INDEX(_xlfn.TEXTSPLIT(טבלה1[[#This Row],[עמודה2]],","),2)</f>
        <v xml:space="preserve"> Mexico</v>
      </c>
      <c r="J880" s="16" t="str">
        <f>_xlfn.CONCAT(טבלה1[[#This Row],[AI_Companies]]," ",טבלה1[[#This Row],[עמודה1]])</f>
        <v>Metrics http://metrics.digital/</v>
      </c>
      <c r="K880" s="12">
        <v>50</v>
      </c>
      <c r="L880" s="12" t="str">
        <f>IF(טבלה1[[#This Row],[עמודה53]]&gt;2000,"Yes","No")</f>
        <v>No</v>
      </c>
      <c r="M880" s="12">
        <v>249</v>
      </c>
      <c r="N880" s="12">
        <f>AVERAGE(טבלה1[[#This Row],[עמודה52]:[עמודה53]])</f>
        <v>149.5</v>
      </c>
      <c r="O880" s="12" t="str">
        <f>IF(טבלה1[[#This Row],[עמודה4]]="&lt; $25 / hr","0$ - $25 / hr",טבלה1[[#This Row],[עמודה4]])</f>
        <v>Undisclosed</v>
      </c>
      <c r="P880" s="12" t="str" cm="1">
        <f t="array" ref="P880">INDEX(_xlfn.TEXTSPLIT(טבלה1[[#This Row],[עמודה55]],"-"),1)</f>
        <v>Undisclosed</v>
      </c>
      <c r="Q880" s="21" t="e" cm="1">
        <f t="array" ref="Q880">INDEX(_xlfn.TEXTSPLIT(INDEX(_xlfn.TEXTSPLIT(טבלה1[[#This Row],[עמודה55]],"-"),2),"/"),1)</f>
        <v>#REF!</v>
      </c>
      <c r="R880" s="12" t="e">
        <f>AVERAGE(טבלה1[[#This Row],[עמודה59]:[עמודה60]])</f>
        <v>#VALUE!</v>
      </c>
      <c r="S880" s="3" t="e">
        <f>VALUE(SUBSTITUTE(טבלה1[[#This Row],[עמודה56]],"$",""))</f>
        <v>#VALUE!</v>
      </c>
      <c r="T880" s="3" t="e">
        <f>VALUE(SUBSTITUTE(טבלה1[[#This Row],[עמודה57]],"$",""))</f>
        <v>#REF!</v>
      </c>
      <c r="U880" s="3" t="e">
        <f>IF(טבלה1[[#This Row],[עמודה58]]&gt;30,"Yes","No")</f>
        <v>#VALUE!</v>
      </c>
    </row>
    <row r="881" spans="1:21" ht="13" x14ac:dyDescent="0.15">
      <c r="A881" s="8" t="s">
        <v>2152</v>
      </c>
      <c r="B881" s="9" t="s">
        <v>2153</v>
      </c>
      <c r="C881" s="9" t="s">
        <v>1024</v>
      </c>
      <c r="D881" s="9" t="s">
        <v>4</v>
      </c>
      <c r="E881" s="9" t="s">
        <v>4</v>
      </c>
      <c r="F881" s="9" t="s">
        <v>29</v>
      </c>
      <c r="G881" s="10">
        <v>1</v>
      </c>
      <c r="H881" s="11" t="str" cm="1">
        <f t="array" ref="H881">INDEX(_xlfn.TEXTSPLIT(טבלה1[[#This Row],[עמודה2]],","),1)</f>
        <v>Durham</v>
      </c>
      <c r="I881" s="12" t="str" cm="1">
        <f t="array" ref="I881">INDEX(_xlfn.TEXTSPLIT(טבלה1[[#This Row],[עמודה2]],","),2)</f>
        <v xml:space="preserve"> NC</v>
      </c>
      <c r="J881" s="16" t="str">
        <f>_xlfn.CONCAT(טבלה1[[#This Row],[AI_Companies]]," ",טבלה1[[#This Row],[עמודה1]])</f>
        <v>IvyAI https://ivy.ai/</v>
      </c>
      <c r="K881" s="12">
        <v>10</v>
      </c>
      <c r="L881" s="12" t="str">
        <f>IF(טבלה1[[#This Row],[עמודה53]]&gt;2000,"Yes","No")</f>
        <v>No</v>
      </c>
      <c r="M881" s="12">
        <v>49</v>
      </c>
      <c r="N881" s="12">
        <f>AVERAGE(טבלה1[[#This Row],[עמודה52]:[עמודה53]])</f>
        <v>29.5</v>
      </c>
      <c r="O881" s="12" t="str">
        <f>IF(טבלה1[[#This Row],[עמודה4]]="&lt; $25 / hr","0$ - $25 / hr",טבלה1[[#This Row],[עמודה4]])</f>
        <v>Undisclosed</v>
      </c>
      <c r="P881" s="12" t="str" cm="1">
        <f t="array" ref="P881">INDEX(_xlfn.TEXTSPLIT(טבלה1[[#This Row],[עמודה55]],"-"),1)</f>
        <v>Undisclosed</v>
      </c>
      <c r="Q881" s="21" t="e" cm="1">
        <f t="array" ref="Q881">INDEX(_xlfn.TEXTSPLIT(INDEX(_xlfn.TEXTSPLIT(טבלה1[[#This Row],[עמודה55]],"-"),2),"/"),1)</f>
        <v>#REF!</v>
      </c>
      <c r="R881" s="12" t="e">
        <f>AVERAGE(טבלה1[[#This Row],[עמודה59]:[עמודה60]])</f>
        <v>#VALUE!</v>
      </c>
      <c r="S881" s="3" t="e">
        <f>VALUE(SUBSTITUTE(טבלה1[[#This Row],[עמודה56]],"$",""))</f>
        <v>#VALUE!</v>
      </c>
      <c r="T881" s="3" t="e">
        <f>VALUE(SUBSTITUTE(טבלה1[[#This Row],[עמודה57]],"$",""))</f>
        <v>#REF!</v>
      </c>
      <c r="U881" s="3" t="e">
        <f>IF(טבלה1[[#This Row],[עמודה58]]&gt;30,"Yes","No")</f>
        <v>#VALUE!</v>
      </c>
    </row>
    <row r="882" spans="1:21" ht="13" x14ac:dyDescent="0.15">
      <c r="A882" s="8" t="s">
        <v>2154</v>
      </c>
      <c r="B882" s="9" t="s">
        <v>2155</v>
      </c>
      <c r="C882" s="9" t="s">
        <v>2156</v>
      </c>
      <c r="D882" s="9" t="s">
        <v>4</v>
      </c>
      <c r="E882" s="9" t="s">
        <v>4</v>
      </c>
      <c r="F882" s="9" t="s">
        <v>10</v>
      </c>
      <c r="G882" s="10">
        <v>1</v>
      </c>
      <c r="H882" s="11" t="str" cm="1">
        <f t="array" ref="H882">INDEX(_xlfn.TEXTSPLIT(טבלה1[[#This Row],[עמודה2]],","),1)</f>
        <v>Round Rock</v>
      </c>
      <c r="I882" s="12" t="str" cm="1">
        <f t="array" ref="I882">INDEX(_xlfn.TEXTSPLIT(טבלה1[[#This Row],[עמודה2]],","),2)</f>
        <v xml:space="preserve"> TX</v>
      </c>
      <c r="J882" s="16" t="str">
        <f>_xlfn.CONCAT(טבלה1[[#This Row],[AI_Companies]]," ",טבלה1[[#This Row],[עמודה1]])</f>
        <v>Sisu https://www.sisu.us/</v>
      </c>
      <c r="K882" s="12">
        <v>50</v>
      </c>
      <c r="L882" s="12" t="str">
        <f>IF(טבלה1[[#This Row],[עמודה53]]&gt;2000,"Yes","No")</f>
        <v>No</v>
      </c>
      <c r="M882" s="12">
        <v>249</v>
      </c>
      <c r="N882" s="12">
        <f>AVERAGE(טבלה1[[#This Row],[עמודה52]:[עמודה53]])</f>
        <v>149.5</v>
      </c>
      <c r="O882" s="12" t="str">
        <f>IF(טבלה1[[#This Row],[עמודה4]]="&lt; $25 / hr","0$ - $25 / hr",טבלה1[[#This Row],[עמודה4]])</f>
        <v>Undisclosed</v>
      </c>
      <c r="P882" s="12" t="str" cm="1">
        <f t="array" ref="P882">INDEX(_xlfn.TEXTSPLIT(טבלה1[[#This Row],[עמודה55]],"-"),1)</f>
        <v>Undisclosed</v>
      </c>
      <c r="Q882" s="21" t="e" cm="1">
        <f t="array" ref="Q882">INDEX(_xlfn.TEXTSPLIT(INDEX(_xlfn.TEXTSPLIT(טבלה1[[#This Row],[עמודה55]],"-"),2),"/"),1)</f>
        <v>#REF!</v>
      </c>
      <c r="R882" s="12" t="e">
        <f>AVERAGE(טבלה1[[#This Row],[עמודה59]:[עמודה60]])</f>
        <v>#VALUE!</v>
      </c>
      <c r="S882" s="3" t="e">
        <f>VALUE(SUBSTITUTE(טבלה1[[#This Row],[עמודה56]],"$",""))</f>
        <v>#VALUE!</v>
      </c>
      <c r="T882" s="3" t="e">
        <f>VALUE(SUBSTITUTE(טבלה1[[#This Row],[עמודה57]],"$",""))</f>
        <v>#REF!</v>
      </c>
      <c r="U882" s="3" t="e">
        <f>IF(טבלה1[[#This Row],[עמודה58]]&gt;30,"Yes","No")</f>
        <v>#VALUE!</v>
      </c>
    </row>
    <row r="883" spans="1:21" ht="13" x14ac:dyDescent="0.15">
      <c r="A883" s="8" t="s">
        <v>2157</v>
      </c>
      <c r="B883" s="9" t="s">
        <v>2158</v>
      </c>
      <c r="C883" s="9" t="s">
        <v>2159</v>
      </c>
      <c r="D883" s="9" t="s">
        <v>4</v>
      </c>
      <c r="E883" s="9" t="s">
        <v>4</v>
      </c>
      <c r="F883" s="9" t="s">
        <v>10</v>
      </c>
      <c r="G883" s="10">
        <v>0.7</v>
      </c>
      <c r="H883" s="11" t="str" cm="1">
        <f t="array" ref="H883">INDEX(_xlfn.TEXTSPLIT(טבלה1[[#This Row],[עמודה2]],","),1)</f>
        <v>Milpitas</v>
      </c>
      <c r="I883" s="12" t="str" cm="1">
        <f t="array" ref="I883">INDEX(_xlfn.TEXTSPLIT(טבלה1[[#This Row],[עמודה2]],","),2)</f>
        <v xml:space="preserve"> CA</v>
      </c>
      <c r="J883" s="16" t="str">
        <f>_xlfn.CONCAT(טבלה1[[#This Row],[AI_Companies]]," ",טבלה1[[#This Row],[עמודה1]])</f>
        <v>AbzoobaInc. https://www.abzooba.com</v>
      </c>
      <c r="K883" s="12">
        <v>50</v>
      </c>
      <c r="L883" s="12" t="str">
        <f>IF(טבלה1[[#This Row],[עמודה53]]&gt;2000,"Yes","No")</f>
        <v>No</v>
      </c>
      <c r="M883" s="12">
        <v>249</v>
      </c>
      <c r="N883" s="12">
        <f>AVERAGE(טבלה1[[#This Row],[עמודה52]:[עמודה53]])</f>
        <v>149.5</v>
      </c>
      <c r="O883" s="12" t="str">
        <f>IF(טבלה1[[#This Row],[עמודה4]]="&lt; $25 / hr","0$ - $25 / hr",טבלה1[[#This Row],[עמודה4]])</f>
        <v>Undisclosed</v>
      </c>
      <c r="P883" s="12" t="str" cm="1">
        <f t="array" ref="P883">INDEX(_xlfn.TEXTSPLIT(טבלה1[[#This Row],[עמודה55]],"-"),1)</f>
        <v>Undisclosed</v>
      </c>
      <c r="Q883" s="21" t="e" cm="1">
        <f t="array" ref="Q883">INDEX(_xlfn.TEXTSPLIT(INDEX(_xlfn.TEXTSPLIT(טבלה1[[#This Row],[עמודה55]],"-"),2),"/"),1)</f>
        <v>#REF!</v>
      </c>
      <c r="R883" s="12" t="e">
        <f>AVERAGE(טבלה1[[#This Row],[עמודה59]:[עמודה60]])</f>
        <v>#VALUE!</v>
      </c>
      <c r="S883" s="3" t="e">
        <f>VALUE(SUBSTITUTE(טבלה1[[#This Row],[עמודה56]],"$",""))</f>
        <v>#VALUE!</v>
      </c>
      <c r="T883" s="3" t="e">
        <f>VALUE(SUBSTITUTE(טבלה1[[#This Row],[עמודה57]],"$",""))</f>
        <v>#REF!</v>
      </c>
      <c r="U883" s="3" t="e">
        <f>IF(טבלה1[[#This Row],[עמודה58]]&gt;30,"Yes","No")</f>
        <v>#VALUE!</v>
      </c>
    </row>
    <row r="884" spans="1:21" ht="13" x14ac:dyDescent="0.15">
      <c r="A884" s="8" t="s">
        <v>2160</v>
      </c>
      <c r="B884" s="9" t="s">
        <v>2161</v>
      </c>
      <c r="C884" s="9" t="s">
        <v>494</v>
      </c>
      <c r="D884" s="13">
        <v>100000</v>
      </c>
      <c r="E884" s="9" t="s">
        <v>4</v>
      </c>
      <c r="F884" s="9" t="s">
        <v>29</v>
      </c>
      <c r="G884" s="10">
        <v>0.7</v>
      </c>
      <c r="H884" s="11" t="str" cm="1">
        <f t="array" ref="H884">INDEX(_xlfn.TEXTSPLIT(טבלה1[[#This Row],[עמודה2]],","),1)</f>
        <v>Istanbul</v>
      </c>
      <c r="I884" s="12" t="str" cm="1">
        <f t="array" ref="I884">INDEX(_xlfn.TEXTSPLIT(טבלה1[[#This Row],[עמודה2]],","),2)</f>
        <v xml:space="preserve"> Turkey</v>
      </c>
      <c r="J884" s="16" t="str">
        <f>_xlfn.CONCAT(טבלה1[[#This Row],[AI_Companies]]," ",טבלה1[[#This Row],[עמודה1]])</f>
        <v>YesilScienceAI|XR https://www.yesilscience.com</v>
      </c>
      <c r="K884" s="12">
        <v>10</v>
      </c>
      <c r="L884" s="12" t="str">
        <f>IF(טבלה1[[#This Row],[עמודה53]]&gt;2000,"Yes","No")</f>
        <v>No</v>
      </c>
      <c r="M884" s="12">
        <v>49</v>
      </c>
      <c r="N884" s="12">
        <f>AVERAGE(טבלה1[[#This Row],[עמודה52]:[עמודה53]])</f>
        <v>29.5</v>
      </c>
      <c r="O884" s="12" t="str">
        <f>IF(טבלה1[[#This Row],[עמודה4]]="&lt; $25 / hr","0$ - $25 / hr",טבלה1[[#This Row],[עמודה4]])</f>
        <v>Undisclosed</v>
      </c>
      <c r="P884" s="12" t="str" cm="1">
        <f t="array" ref="P884">INDEX(_xlfn.TEXTSPLIT(טבלה1[[#This Row],[עמודה55]],"-"),1)</f>
        <v>Undisclosed</v>
      </c>
      <c r="Q884" s="21" t="e" cm="1">
        <f t="array" ref="Q884">INDEX(_xlfn.TEXTSPLIT(INDEX(_xlfn.TEXTSPLIT(טבלה1[[#This Row],[עמודה55]],"-"),2),"/"),1)</f>
        <v>#REF!</v>
      </c>
      <c r="R884" s="12" t="e">
        <f>AVERAGE(טבלה1[[#This Row],[עמודה59]:[עמודה60]])</f>
        <v>#VALUE!</v>
      </c>
      <c r="S884" s="3" t="e">
        <f>VALUE(SUBSTITUTE(טבלה1[[#This Row],[עמודה56]],"$",""))</f>
        <v>#VALUE!</v>
      </c>
      <c r="T884" s="3" t="e">
        <f>VALUE(SUBSTITUTE(טבלה1[[#This Row],[עמודה57]],"$",""))</f>
        <v>#REF!</v>
      </c>
      <c r="U884" s="3" t="e">
        <f>IF(טבלה1[[#This Row],[עמודה58]]&gt;30,"Yes","No")</f>
        <v>#VALUE!</v>
      </c>
    </row>
    <row r="885" spans="1:21" ht="13" x14ac:dyDescent="0.15">
      <c r="A885" s="8" t="s">
        <v>2162</v>
      </c>
      <c r="B885" s="9" t="s">
        <v>2163</v>
      </c>
      <c r="C885" s="9" t="s">
        <v>20</v>
      </c>
      <c r="D885" s="13">
        <v>1000</v>
      </c>
      <c r="E885" s="9" t="s">
        <v>14</v>
      </c>
      <c r="F885" s="9" t="s">
        <v>29</v>
      </c>
      <c r="G885" s="10">
        <v>1</v>
      </c>
      <c r="H885" s="11" t="str" cm="1">
        <f t="array" ref="H885">INDEX(_xlfn.TEXTSPLIT(טבלה1[[#This Row],[עמודה2]],","),1)</f>
        <v>New York</v>
      </c>
      <c r="I885" s="12" t="str" cm="1">
        <f t="array" ref="I885">INDEX(_xlfn.TEXTSPLIT(טבלה1[[#This Row],[עמודה2]],","),2)</f>
        <v xml:space="preserve"> NY</v>
      </c>
      <c r="J885" s="16" t="str">
        <f>_xlfn.CONCAT(טבלה1[[#This Row],[AI_Companies]]," ",טבלה1[[#This Row],[עמודה1]])</f>
        <v>Querlo https://www.querlo.com/</v>
      </c>
      <c r="K885" s="12">
        <v>10</v>
      </c>
      <c r="L885" s="12" t="str">
        <f>IF(טבלה1[[#This Row],[עמודה53]]&gt;2000,"Yes","No")</f>
        <v>No</v>
      </c>
      <c r="M885" s="12">
        <v>49</v>
      </c>
      <c r="N885" s="12">
        <f>AVERAGE(טבלה1[[#This Row],[עמודה52]:[עמודה53]])</f>
        <v>29.5</v>
      </c>
      <c r="O885" s="12" t="str">
        <f>IF(טבלה1[[#This Row],[עמודה4]]="&lt; $25 / hr","0$ - $25 / hr",טבלה1[[#This Row],[עמודה4]])</f>
        <v>0$ - $25 / hr</v>
      </c>
      <c r="P885" s="12" t="str" cm="1">
        <f t="array" ref="P885">INDEX(_xlfn.TEXTSPLIT(טבלה1[[#This Row],[עמודה55]],"-"),1)</f>
        <v xml:space="preserve">0$ </v>
      </c>
      <c r="Q885" s="21" t="str" cm="1">
        <f t="array" ref="Q885">INDEX(_xlfn.TEXTSPLIT(INDEX(_xlfn.TEXTSPLIT(טבלה1[[#This Row],[עמודה55]],"-"),2),"/"),1)</f>
        <v xml:space="preserve"> $25 </v>
      </c>
      <c r="R885" s="12">
        <f>AVERAGE(טבלה1[[#This Row],[עמודה59]:[עמודה60]])</f>
        <v>12.5</v>
      </c>
      <c r="S885" s="3">
        <f>VALUE(SUBSTITUTE(טבלה1[[#This Row],[עמודה56]],"$",""))</f>
        <v>0</v>
      </c>
      <c r="T885" s="3">
        <f>VALUE(SUBSTITUTE(טבלה1[[#This Row],[עמודה57]],"$",""))</f>
        <v>25</v>
      </c>
      <c r="U885" s="3" t="str">
        <f>IF(טבלה1[[#This Row],[עמודה58]]&gt;30,"Yes","No")</f>
        <v>No</v>
      </c>
    </row>
    <row r="886" spans="1:21" ht="13" x14ac:dyDescent="0.15">
      <c r="A886" s="8" t="s">
        <v>2164</v>
      </c>
      <c r="B886" s="9" t="s">
        <v>2165</v>
      </c>
      <c r="C886" s="9" t="s">
        <v>2166</v>
      </c>
      <c r="D886" s="13">
        <v>25000</v>
      </c>
      <c r="E886" s="9" t="s">
        <v>9</v>
      </c>
      <c r="F886" s="9" t="s">
        <v>117</v>
      </c>
      <c r="G886" s="10">
        <v>0.75</v>
      </c>
      <c r="H886" s="11" t="str" cm="1">
        <f t="array" ref="H886">INDEX(_xlfn.TEXTSPLIT(טבלה1[[#This Row],[עמודה2]],","),1)</f>
        <v>Villamayor</v>
      </c>
      <c r="I886" s="12" t="str" cm="1">
        <f t="array" ref="I886">INDEX(_xlfn.TEXTSPLIT(טבלה1[[#This Row],[עמודה2]],","),2)</f>
        <v xml:space="preserve"> Spain</v>
      </c>
      <c r="J886" s="16" t="str">
        <f>_xlfn.CONCAT(טבלה1[[#This Row],[AI_Companies]]," ",טבלה1[[#This Row],[עמודה1]])</f>
        <v>ARTELNICS https://www.artelnics.com/</v>
      </c>
      <c r="K886" s="12">
        <v>2</v>
      </c>
      <c r="L886" s="12" t="str">
        <f>IF(טבלה1[[#This Row],[עמודה53]]&gt;2000,"Yes","No")</f>
        <v>No</v>
      </c>
      <c r="M886" s="12">
        <v>9</v>
      </c>
      <c r="N886" s="12">
        <f>AVERAGE(טבלה1[[#This Row],[עמודה52]:[עמודה53]])</f>
        <v>5.5</v>
      </c>
      <c r="O886" s="12" t="str">
        <f>IF(טבלה1[[#This Row],[עמודה4]]="&lt; $25 / hr","0$ - $25 / hr",טבלה1[[#This Row],[עמודה4]])</f>
        <v>$50 - $99 / hr</v>
      </c>
      <c r="P886" s="12" t="str" cm="1">
        <f t="array" ref="P886">INDEX(_xlfn.TEXTSPLIT(טבלה1[[#This Row],[עמודה55]],"-"),1)</f>
        <v xml:space="preserve">$50 </v>
      </c>
      <c r="Q886" s="21" t="str" cm="1">
        <f t="array" ref="Q886">INDEX(_xlfn.TEXTSPLIT(INDEX(_xlfn.TEXTSPLIT(טבלה1[[#This Row],[עמודה55]],"-"),2),"/"),1)</f>
        <v xml:space="preserve"> $99 </v>
      </c>
      <c r="R886" s="12">
        <f>AVERAGE(טבלה1[[#This Row],[עמודה59]:[עמודה60]])</f>
        <v>74.5</v>
      </c>
      <c r="S886" s="3">
        <f>VALUE(SUBSTITUTE(טבלה1[[#This Row],[עמודה56]],"$",""))</f>
        <v>50</v>
      </c>
      <c r="T886" s="3">
        <f>VALUE(SUBSTITUTE(טבלה1[[#This Row],[עמודה57]],"$",""))</f>
        <v>99</v>
      </c>
      <c r="U886" s="3" t="str">
        <f>IF(טבלה1[[#This Row],[עמודה58]]&gt;30,"Yes","No")</f>
        <v>Yes</v>
      </c>
    </row>
    <row r="887" spans="1:21" ht="13" x14ac:dyDescent="0.15">
      <c r="A887" s="8" t="s">
        <v>2167</v>
      </c>
      <c r="B887" s="9" t="s">
        <v>2168</v>
      </c>
      <c r="C887" s="9" t="s">
        <v>243</v>
      </c>
      <c r="D887" s="9" t="s">
        <v>4</v>
      </c>
      <c r="E887" s="9" t="s">
        <v>4</v>
      </c>
      <c r="F887" s="9" t="s">
        <v>10</v>
      </c>
      <c r="G887" s="10">
        <v>0.5</v>
      </c>
      <c r="H887" s="11" t="str" cm="1">
        <f t="array" ref="H887">INDEX(_xlfn.TEXTSPLIT(טבלה1[[#This Row],[עמודה2]],","),1)</f>
        <v>Vienna</v>
      </c>
      <c r="I887" s="12" t="str" cm="1">
        <f t="array" ref="I887">INDEX(_xlfn.TEXTSPLIT(טבלה1[[#This Row],[עמודה2]],","),2)</f>
        <v xml:space="preserve"> VA</v>
      </c>
      <c r="J887" s="16" t="str">
        <f>_xlfn.CONCAT(טבלה1[[#This Row],[AI_Companies]]," ",טבלה1[[#This Row],[עמודה1]])</f>
        <v>DynamoTechnologiesLLC http://www.dynamotechnologies.com/</v>
      </c>
      <c r="K887" s="12">
        <v>50</v>
      </c>
      <c r="L887" s="12" t="str">
        <f>IF(טבלה1[[#This Row],[עמודה53]]&gt;2000,"Yes","No")</f>
        <v>No</v>
      </c>
      <c r="M887" s="12">
        <v>249</v>
      </c>
      <c r="N887" s="12">
        <f>AVERAGE(טבלה1[[#This Row],[עמודה52]:[עמודה53]])</f>
        <v>149.5</v>
      </c>
      <c r="O887" s="12" t="str">
        <f>IF(טבלה1[[#This Row],[עמודה4]]="&lt; $25 / hr","0$ - $25 / hr",טבלה1[[#This Row],[עמודה4]])</f>
        <v>Undisclosed</v>
      </c>
      <c r="P887" s="12" t="str" cm="1">
        <f t="array" ref="P887">INDEX(_xlfn.TEXTSPLIT(טבלה1[[#This Row],[עמודה55]],"-"),1)</f>
        <v>Undisclosed</v>
      </c>
      <c r="Q887" s="21" t="e" cm="1">
        <f t="array" ref="Q887">INDEX(_xlfn.TEXTSPLIT(INDEX(_xlfn.TEXTSPLIT(טבלה1[[#This Row],[עמודה55]],"-"),2),"/"),1)</f>
        <v>#REF!</v>
      </c>
      <c r="R887" s="12" t="e">
        <f>AVERAGE(טבלה1[[#This Row],[עמודה59]:[עמודה60]])</f>
        <v>#VALUE!</v>
      </c>
      <c r="S887" s="3" t="e">
        <f>VALUE(SUBSTITUTE(טבלה1[[#This Row],[עמודה56]],"$",""))</f>
        <v>#VALUE!</v>
      </c>
      <c r="T887" s="3" t="e">
        <f>VALUE(SUBSTITUTE(טבלה1[[#This Row],[עמודה57]],"$",""))</f>
        <v>#REF!</v>
      </c>
      <c r="U887" s="3" t="e">
        <f>IF(טבלה1[[#This Row],[עמודה58]]&gt;30,"Yes","No")</f>
        <v>#VALUE!</v>
      </c>
    </row>
    <row r="888" spans="1:21" ht="13" x14ac:dyDescent="0.15">
      <c r="A888" s="8" t="s">
        <v>2169</v>
      </c>
      <c r="B888" s="9" t="s">
        <v>2170</v>
      </c>
      <c r="C888" s="9" t="s">
        <v>1320</v>
      </c>
      <c r="D888" s="9" t="s">
        <v>4</v>
      </c>
      <c r="E888" s="9" t="s">
        <v>4</v>
      </c>
      <c r="F888" s="9" t="s">
        <v>10</v>
      </c>
      <c r="G888" s="10">
        <v>0.5</v>
      </c>
      <c r="H888" s="11" t="str" cm="1">
        <f t="array" ref="H888">INDEX(_xlfn.TEXTSPLIT(טבלה1[[#This Row],[עמודה2]],","),1)</f>
        <v>Rockville</v>
      </c>
      <c r="I888" s="12" t="str" cm="1">
        <f t="array" ref="I888">INDEX(_xlfn.TEXTSPLIT(טבלה1[[#This Row],[עמודה2]],","),2)</f>
        <v xml:space="preserve"> MD</v>
      </c>
      <c r="J888" s="16" t="str">
        <f>_xlfn.CONCAT(טבלה1[[#This Row],[AI_Companies]]," ",טבלה1[[#This Row],[עמודה1]])</f>
        <v>TheElectronicOn-Ramp,Inc https://www.eor.us/</v>
      </c>
      <c r="K888" s="12">
        <v>50</v>
      </c>
      <c r="L888" s="12" t="str">
        <f>IF(טבלה1[[#This Row],[עמודה53]]&gt;2000,"Yes","No")</f>
        <v>No</v>
      </c>
      <c r="M888" s="12">
        <v>249</v>
      </c>
      <c r="N888" s="12">
        <f>AVERAGE(טבלה1[[#This Row],[עמודה52]:[עמודה53]])</f>
        <v>149.5</v>
      </c>
      <c r="O888" s="12" t="str">
        <f>IF(טבלה1[[#This Row],[עמודה4]]="&lt; $25 / hr","0$ - $25 / hr",טבלה1[[#This Row],[עמודה4]])</f>
        <v>Undisclosed</v>
      </c>
      <c r="P888" s="12" t="str" cm="1">
        <f t="array" ref="P888">INDEX(_xlfn.TEXTSPLIT(טבלה1[[#This Row],[עמודה55]],"-"),1)</f>
        <v>Undisclosed</v>
      </c>
      <c r="Q888" s="21" t="e" cm="1">
        <f t="array" ref="Q888">INDEX(_xlfn.TEXTSPLIT(INDEX(_xlfn.TEXTSPLIT(טבלה1[[#This Row],[עמודה55]],"-"),2),"/"),1)</f>
        <v>#REF!</v>
      </c>
      <c r="R888" s="12" t="e">
        <f>AVERAGE(טבלה1[[#This Row],[עמודה59]:[עמודה60]])</f>
        <v>#VALUE!</v>
      </c>
      <c r="S888" s="3" t="e">
        <f>VALUE(SUBSTITUTE(טבלה1[[#This Row],[עמודה56]],"$",""))</f>
        <v>#VALUE!</v>
      </c>
      <c r="T888" s="3" t="e">
        <f>VALUE(SUBSTITUTE(טבלה1[[#This Row],[עמודה57]],"$",""))</f>
        <v>#REF!</v>
      </c>
      <c r="U888" s="3" t="e">
        <f>IF(טבלה1[[#This Row],[עמודה58]]&gt;30,"Yes","No")</f>
        <v>#VALUE!</v>
      </c>
    </row>
    <row r="889" spans="1:21" ht="13" x14ac:dyDescent="0.15">
      <c r="A889" s="8" t="s">
        <v>2171</v>
      </c>
      <c r="B889" s="9" t="s">
        <v>2172</v>
      </c>
      <c r="C889" s="9" t="s">
        <v>862</v>
      </c>
      <c r="D889" s="9" t="s">
        <v>4</v>
      </c>
      <c r="E889" s="9" t="s">
        <v>4</v>
      </c>
      <c r="F889" s="9" t="s">
        <v>29</v>
      </c>
      <c r="G889" s="10">
        <v>0.8</v>
      </c>
      <c r="H889" s="11" t="str" cm="1">
        <f t="array" ref="H889">INDEX(_xlfn.TEXTSPLIT(טבלה1[[#This Row],[עמודה2]],","),1)</f>
        <v>Mississauga</v>
      </c>
      <c r="I889" s="12" t="str" cm="1">
        <f t="array" ref="I889">INDEX(_xlfn.TEXTSPLIT(טבלה1[[#This Row],[עמודה2]],","),2)</f>
        <v xml:space="preserve"> Canada</v>
      </c>
      <c r="J889" s="16" t="str">
        <f>_xlfn.CONCAT(טבלה1[[#This Row],[AI_Companies]]," ",טבלה1[[#This Row],[עמודה1]])</f>
        <v>RetisoftInc https://retisoft.com/</v>
      </c>
      <c r="K889" s="12">
        <v>10</v>
      </c>
      <c r="L889" s="12" t="str">
        <f>IF(טבלה1[[#This Row],[עמודה53]]&gt;2000,"Yes","No")</f>
        <v>No</v>
      </c>
      <c r="M889" s="12">
        <v>49</v>
      </c>
      <c r="N889" s="12">
        <f>AVERAGE(טבלה1[[#This Row],[עמודה52]:[עמודה53]])</f>
        <v>29.5</v>
      </c>
      <c r="O889" s="12" t="str">
        <f>IF(טבלה1[[#This Row],[עמודה4]]="&lt; $25 / hr","0$ - $25 / hr",טבלה1[[#This Row],[עמודה4]])</f>
        <v>Undisclosed</v>
      </c>
      <c r="P889" s="12" t="str" cm="1">
        <f t="array" ref="P889">INDEX(_xlfn.TEXTSPLIT(טבלה1[[#This Row],[עמודה55]],"-"),1)</f>
        <v>Undisclosed</v>
      </c>
      <c r="Q889" s="21" t="e" cm="1">
        <f t="array" ref="Q889">INDEX(_xlfn.TEXTSPLIT(INDEX(_xlfn.TEXTSPLIT(טבלה1[[#This Row],[עמודה55]],"-"),2),"/"),1)</f>
        <v>#REF!</v>
      </c>
      <c r="R889" s="12" t="e">
        <f>AVERAGE(טבלה1[[#This Row],[עמודה59]:[עמודה60]])</f>
        <v>#VALUE!</v>
      </c>
      <c r="S889" s="3" t="e">
        <f>VALUE(SUBSTITUTE(טבלה1[[#This Row],[עמודה56]],"$",""))</f>
        <v>#VALUE!</v>
      </c>
      <c r="T889" s="3" t="e">
        <f>VALUE(SUBSTITUTE(טבלה1[[#This Row],[עמודה57]],"$",""))</f>
        <v>#REF!</v>
      </c>
      <c r="U889" s="3" t="e">
        <f>IF(טבלה1[[#This Row],[עמודה58]]&gt;30,"Yes","No")</f>
        <v>#VALUE!</v>
      </c>
    </row>
    <row r="890" spans="1:21" ht="13" x14ac:dyDescent="0.15">
      <c r="A890" s="8" t="s">
        <v>2173</v>
      </c>
      <c r="B890" s="9" t="s">
        <v>2174</v>
      </c>
      <c r="C890" s="9" t="s">
        <v>47</v>
      </c>
      <c r="D890" s="9" t="s">
        <v>4</v>
      </c>
      <c r="E890" s="9" t="s">
        <v>4</v>
      </c>
      <c r="F890" s="9" t="s">
        <v>10</v>
      </c>
      <c r="G890" s="10">
        <v>1</v>
      </c>
      <c r="H890" s="11" t="str" cm="1">
        <f t="array" ref="H890">INDEX(_xlfn.TEXTSPLIT(טבלה1[[#This Row],[עמודה2]],","),1)</f>
        <v>Gurugram</v>
      </c>
      <c r="I890" s="12" t="str" cm="1">
        <f t="array" ref="I890">INDEX(_xlfn.TEXTSPLIT(טבלה1[[#This Row],[עמודה2]],","),2)</f>
        <v xml:space="preserve"> India</v>
      </c>
      <c r="J890" s="16" t="str">
        <f>_xlfn.CONCAT(טבלה1[[#This Row],[AI_Companies]]," ",טבלה1[[#This Row],[עמודה1]])</f>
        <v>DCMInfotechLimited http://www.dcminfotech.com</v>
      </c>
      <c r="K890" s="12">
        <v>50</v>
      </c>
      <c r="L890" s="12" t="str">
        <f>IF(טבלה1[[#This Row],[עמודה53]]&gt;2000,"Yes","No")</f>
        <v>No</v>
      </c>
      <c r="M890" s="12">
        <v>249</v>
      </c>
      <c r="N890" s="12">
        <f>AVERAGE(טבלה1[[#This Row],[עמודה52]:[עמודה53]])</f>
        <v>149.5</v>
      </c>
      <c r="O890" s="12" t="str">
        <f>IF(טבלה1[[#This Row],[עמודה4]]="&lt; $25 / hr","0$ - $25 / hr",טבלה1[[#This Row],[עמודה4]])</f>
        <v>Undisclosed</v>
      </c>
      <c r="P890" s="12" t="str" cm="1">
        <f t="array" ref="P890">INDEX(_xlfn.TEXTSPLIT(טבלה1[[#This Row],[עמודה55]],"-"),1)</f>
        <v>Undisclosed</v>
      </c>
      <c r="Q890" s="21" t="e" cm="1">
        <f t="array" ref="Q890">INDEX(_xlfn.TEXTSPLIT(INDEX(_xlfn.TEXTSPLIT(טבלה1[[#This Row],[עמודה55]],"-"),2),"/"),1)</f>
        <v>#REF!</v>
      </c>
      <c r="R890" s="12" t="e">
        <f>AVERAGE(טבלה1[[#This Row],[עמודה59]:[עמודה60]])</f>
        <v>#VALUE!</v>
      </c>
      <c r="S890" s="3" t="e">
        <f>VALUE(SUBSTITUTE(טבלה1[[#This Row],[עמודה56]],"$",""))</f>
        <v>#VALUE!</v>
      </c>
      <c r="T890" s="3" t="e">
        <f>VALUE(SUBSTITUTE(טבלה1[[#This Row],[עמודה57]],"$",""))</f>
        <v>#REF!</v>
      </c>
      <c r="U890" s="3" t="e">
        <f>IF(טבלה1[[#This Row],[עמודה58]]&gt;30,"Yes","No")</f>
        <v>#VALUE!</v>
      </c>
    </row>
    <row r="891" spans="1:21" ht="13" x14ac:dyDescent="0.15">
      <c r="A891" s="8" t="s">
        <v>2175</v>
      </c>
      <c r="B891" s="9" t="s">
        <v>2176</v>
      </c>
      <c r="C891" s="9" t="s">
        <v>1737</v>
      </c>
      <c r="D891" s="9" t="s">
        <v>4</v>
      </c>
      <c r="E891" s="9" t="s">
        <v>4</v>
      </c>
      <c r="F891" s="9" t="s">
        <v>10</v>
      </c>
      <c r="G891" s="10">
        <v>0.5</v>
      </c>
      <c r="H891" s="11" t="str" cm="1">
        <f t="array" ref="H891">INDEX(_xlfn.TEXTSPLIT(טבלה1[[#This Row],[עמודה2]],","),1)</f>
        <v>Edinburgh</v>
      </c>
      <c r="I891" s="12" t="str" cm="1">
        <f t="array" ref="I891">INDEX(_xlfn.TEXTSPLIT(טבלה1[[#This Row],[עמודה2]],","),2)</f>
        <v xml:space="preserve"> United Kingdom</v>
      </c>
      <c r="J891" s="16" t="str">
        <f>_xlfn.CONCAT(טבלה1[[#This Row],[AI_Companies]]," ",טבלה1[[#This Row],[עמודה1]])</f>
        <v>Dayshape https://dayshape.com/</v>
      </c>
      <c r="K891" s="12">
        <v>50</v>
      </c>
      <c r="L891" s="12" t="str">
        <f>IF(טבלה1[[#This Row],[עמודה53]]&gt;2000,"Yes","No")</f>
        <v>No</v>
      </c>
      <c r="M891" s="12">
        <v>249</v>
      </c>
      <c r="N891" s="12">
        <f>AVERAGE(טבלה1[[#This Row],[עמודה52]:[עמודה53]])</f>
        <v>149.5</v>
      </c>
      <c r="O891" s="12" t="str">
        <f>IF(טבלה1[[#This Row],[עמודה4]]="&lt; $25 / hr","0$ - $25 / hr",טבלה1[[#This Row],[עמודה4]])</f>
        <v>Undisclosed</v>
      </c>
      <c r="P891" s="12" t="str" cm="1">
        <f t="array" ref="P891">INDEX(_xlfn.TEXTSPLIT(טבלה1[[#This Row],[עמודה55]],"-"),1)</f>
        <v>Undisclosed</v>
      </c>
      <c r="Q891" s="21" t="e" cm="1">
        <f t="array" ref="Q891">INDEX(_xlfn.TEXTSPLIT(INDEX(_xlfn.TEXTSPLIT(טבלה1[[#This Row],[עמודה55]],"-"),2),"/"),1)</f>
        <v>#REF!</v>
      </c>
      <c r="R891" s="12" t="e">
        <f>AVERAGE(טבלה1[[#This Row],[עמודה59]:[עמודה60]])</f>
        <v>#VALUE!</v>
      </c>
      <c r="S891" s="3" t="e">
        <f>VALUE(SUBSTITUTE(טבלה1[[#This Row],[עמודה56]],"$",""))</f>
        <v>#VALUE!</v>
      </c>
      <c r="T891" s="3" t="e">
        <f>VALUE(SUBSTITUTE(טבלה1[[#This Row],[עמודה57]],"$",""))</f>
        <v>#REF!</v>
      </c>
      <c r="U891" s="3" t="e">
        <f>IF(טבלה1[[#This Row],[עמודה58]]&gt;30,"Yes","No")</f>
        <v>#VALUE!</v>
      </c>
    </row>
    <row r="892" spans="1:21" ht="13" x14ac:dyDescent="0.15">
      <c r="A892" s="8" t="s">
        <v>2177</v>
      </c>
      <c r="B892" s="9" t="s">
        <v>2178</v>
      </c>
      <c r="C892" s="9" t="s">
        <v>1420</v>
      </c>
      <c r="D892" s="13">
        <v>5000</v>
      </c>
      <c r="E892" s="9" t="s">
        <v>63</v>
      </c>
      <c r="F892" s="9" t="s">
        <v>29</v>
      </c>
      <c r="G892" s="10">
        <v>0.3</v>
      </c>
      <c r="H892" s="11" t="str" cm="1">
        <f t="array" ref="H892">INDEX(_xlfn.TEXTSPLIT(טבלה1[[#This Row],[עמודה2]],","),1)</f>
        <v>Zürich</v>
      </c>
      <c r="I892" s="12" t="str" cm="1">
        <f t="array" ref="I892">INDEX(_xlfn.TEXTSPLIT(טבלה1[[#This Row],[עמודה2]],","),2)</f>
        <v xml:space="preserve"> Switzerland</v>
      </c>
      <c r="J892" s="16" t="str">
        <f>_xlfn.CONCAT(טבלה1[[#This Row],[AI_Companies]]," ",טבלה1[[#This Row],[עמודה1]])</f>
        <v>zehnplus https://zehnplus.ch</v>
      </c>
      <c r="K892" s="12">
        <v>10</v>
      </c>
      <c r="L892" s="12" t="str">
        <f>IF(טבלה1[[#This Row],[עמודה53]]&gt;2000,"Yes","No")</f>
        <v>No</v>
      </c>
      <c r="M892" s="12">
        <v>49</v>
      </c>
      <c r="N892" s="12">
        <f>AVERAGE(טבלה1[[#This Row],[עמודה52]:[עמודה53]])</f>
        <v>29.5</v>
      </c>
      <c r="O892" s="12" t="str">
        <f>IF(טבלה1[[#This Row],[עמודה4]]="&lt; $25 / hr","0$ - $25 / hr",טבלה1[[#This Row],[עמודה4]])</f>
        <v>$150 - $199 / hr</v>
      </c>
      <c r="P892" s="12" t="str" cm="1">
        <f t="array" ref="P892">INDEX(_xlfn.TEXTSPLIT(טבלה1[[#This Row],[עמודה55]],"-"),1)</f>
        <v xml:space="preserve">$150 </v>
      </c>
      <c r="Q892" s="21" t="str" cm="1">
        <f t="array" ref="Q892">INDEX(_xlfn.TEXTSPLIT(INDEX(_xlfn.TEXTSPLIT(טבלה1[[#This Row],[עמודה55]],"-"),2),"/"),1)</f>
        <v xml:space="preserve"> $199 </v>
      </c>
      <c r="R892" s="12">
        <f>AVERAGE(טבלה1[[#This Row],[עמודה59]:[עמודה60]])</f>
        <v>174.5</v>
      </c>
      <c r="S892" s="3">
        <f>VALUE(SUBSTITUTE(טבלה1[[#This Row],[עמודה56]],"$",""))</f>
        <v>150</v>
      </c>
      <c r="T892" s="3">
        <f>VALUE(SUBSTITUTE(טבלה1[[#This Row],[עמודה57]],"$",""))</f>
        <v>199</v>
      </c>
      <c r="U892" s="3" t="str">
        <f>IF(טבלה1[[#This Row],[עמודה58]]&gt;30,"Yes","No")</f>
        <v>Yes</v>
      </c>
    </row>
    <row r="893" spans="1:21" ht="13" x14ac:dyDescent="0.15">
      <c r="A893" s="8" t="s">
        <v>2179</v>
      </c>
      <c r="B893" s="9" t="s">
        <v>2180</v>
      </c>
      <c r="C893" s="9" t="s">
        <v>779</v>
      </c>
      <c r="D893" s="9" t="s">
        <v>4</v>
      </c>
      <c r="E893" s="9" t="s">
        <v>4</v>
      </c>
      <c r="F893" s="9" t="s">
        <v>10</v>
      </c>
      <c r="G893" s="10">
        <v>0.3</v>
      </c>
      <c r="H893" s="11" t="str" cm="1">
        <f t="array" ref="H893">INDEX(_xlfn.TEXTSPLIT(טבלה1[[#This Row],[עמודה2]],","),1)</f>
        <v>Antwerpen</v>
      </c>
      <c r="I893" s="12" t="str" cm="1">
        <f t="array" ref="I893">INDEX(_xlfn.TEXTSPLIT(טבלה1[[#This Row],[עמודה2]],","),2)</f>
        <v xml:space="preserve"> Belgium</v>
      </c>
      <c r="J893" s="16" t="str">
        <f>_xlfn.CONCAT(טבלה1[[#This Row],[AI_Companies]]," ",טבלה1[[#This Row],[עמודה1]])</f>
        <v>Sentiance https://www.sentiance.com/</v>
      </c>
      <c r="K893" s="12">
        <v>50</v>
      </c>
      <c r="L893" s="12" t="str">
        <f>IF(טבלה1[[#This Row],[עמודה53]]&gt;2000,"Yes","No")</f>
        <v>No</v>
      </c>
      <c r="M893" s="12">
        <v>249</v>
      </c>
      <c r="N893" s="12">
        <f>AVERAGE(טבלה1[[#This Row],[עמודה52]:[עמודה53]])</f>
        <v>149.5</v>
      </c>
      <c r="O893" s="12" t="str">
        <f>IF(טבלה1[[#This Row],[עמודה4]]="&lt; $25 / hr","0$ - $25 / hr",טבלה1[[#This Row],[עמודה4]])</f>
        <v>Undisclosed</v>
      </c>
      <c r="P893" s="12" t="str" cm="1">
        <f t="array" ref="P893">INDEX(_xlfn.TEXTSPLIT(טבלה1[[#This Row],[עמודה55]],"-"),1)</f>
        <v>Undisclosed</v>
      </c>
      <c r="Q893" s="21" t="e" cm="1">
        <f t="array" ref="Q893">INDEX(_xlfn.TEXTSPLIT(INDEX(_xlfn.TEXTSPLIT(טבלה1[[#This Row],[עמודה55]],"-"),2),"/"),1)</f>
        <v>#REF!</v>
      </c>
      <c r="R893" s="12" t="e">
        <f>AVERAGE(טבלה1[[#This Row],[עמודה59]:[עמודה60]])</f>
        <v>#VALUE!</v>
      </c>
      <c r="S893" s="3" t="e">
        <f>VALUE(SUBSTITUTE(טבלה1[[#This Row],[עמודה56]],"$",""))</f>
        <v>#VALUE!</v>
      </c>
      <c r="T893" s="3" t="e">
        <f>VALUE(SUBSTITUTE(טבלה1[[#This Row],[עמודה57]],"$",""))</f>
        <v>#REF!</v>
      </c>
      <c r="U893" s="3" t="e">
        <f>IF(טבלה1[[#This Row],[עמודה58]]&gt;30,"Yes","No")</f>
        <v>#VALUE!</v>
      </c>
    </row>
    <row r="894" spans="1:21" ht="13" x14ac:dyDescent="0.15">
      <c r="A894" s="8" t="s">
        <v>2181</v>
      </c>
      <c r="B894" s="9" t="s">
        <v>2182</v>
      </c>
      <c r="C894" s="9" t="s">
        <v>2183</v>
      </c>
      <c r="D894" s="13">
        <v>25000</v>
      </c>
      <c r="E894" s="9" t="s">
        <v>9</v>
      </c>
      <c r="F894" s="9" t="s">
        <v>29</v>
      </c>
      <c r="G894" s="10">
        <v>1</v>
      </c>
      <c r="H894" s="11" t="str" cm="1">
        <f t="array" ref="H894">INDEX(_xlfn.TEXTSPLIT(טבלה1[[#This Row],[עמודה2]],","),1)</f>
        <v>Rīga</v>
      </c>
      <c r="I894" s="12" t="str" cm="1">
        <f t="array" ref="I894">INDEX(_xlfn.TEXTSPLIT(טבלה1[[#This Row],[עמודה2]],","),2)</f>
        <v xml:space="preserve"> Latvia</v>
      </c>
      <c r="J894" s="16" t="str">
        <f>_xlfn.CONCAT(טבלה1[[#This Row],[AI_Companies]]," ",טבלה1[[#This Row],[עמודה1]])</f>
        <v>XOresearch http://www.xoresearch.com</v>
      </c>
      <c r="K894" s="12">
        <v>10</v>
      </c>
      <c r="L894" s="12" t="str">
        <f>IF(טבלה1[[#This Row],[עמודה53]]&gt;2000,"Yes","No")</f>
        <v>No</v>
      </c>
      <c r="M894" s="12">
        <v>49</v>
      </c>
      <c r="N894" s="12">
        <f>AVERAGE(טבלה1[[#This Row],[עמודה52]:[עמודה53]])</f>
        <v>29.5</v>
      </c>
      <c r="O894" s="12" t="str">
        <f>IF(טבלה1[[#This Row],[עמודה4]]="&lt; $25 / hr","0$ - $25 / hr",טבלה1[[#This Row],[עמודה4]])</f>
        <v>$50 - $99 / hr</v>
      </c>
      <c r="P894" s="12" t="str" cm="1">
        <f t="array" ref="P894">INDEX(_xlfn.TEXTSPLIT(טבלה1[[#This Row],[עמודה55]],"-"),1)</f>
        <v xml:space="preserve">$50 </v>
      </c>
      <c r="Q894" s="21" t="str" cm="1">
        <f t="array" ref="Q894">INDEX(_xlfn.TEXTSPLIT(INDEX(_xlfn.TEXTSPLIT(טבלה1[[#This Row],[עמודה55]],"-"),2),"/"),1)</f>
        <v xml:space="preserve"> $99 </v>
      </c>
      <c r="R894" s="12">
        <f>AVERAGE(טבלה1[[#This Row],[עמודה59]:[עמודה60]])</f>
        <v>74.5</v>
      </c>
      <c r="S894" s="3">
        <f>VALUE(SUBSTITUTE(טבלה1[[#This Row],[עמודה56]],"$",""))</f>
        <v>50</v>
      </c>
      <c r="T894" s="3">
        <f>VALUE(SUBSTITUTE(טבלה1[[#This Row],[עמודה57]],"$",""))</f>
        <v>99</v>
      </c>
      <c r="U894" s="3" t="str">
        <f>IF(טבלה1[[#This Row],[עמודה58]]&gt;30,"Yes","No")</f>
        <v>Yes</v>
      </c>
    </row>
    <row r="895" spans="1:21" ht="13" x14ac:dyDescent="0.15">
      <c r="A895" s="8" t="s">
        <v>2184</v>
      </c>
      <c r="B895" s="9" t="s">
        <v>2185</v>
      </c>
      <c r="C895" s="9" t="s">
        <v>300</v>
      </c>
      <c r="D895" s="13">
        <v>5000</v>
      </c>
      <c r="E895" s="9" t="s">
        <v>33</v>
      </c>
      <c r="F895" s="9" t="s">
        <v>10</v>
      </c>
      <c r="G895" s="10">
        <v>0.8</v>
      </c>
      <c r="H895" s="11" t="str" cm="1">
        <f t="array" ref="H895">INDEX(_xlfn.TEXTSPLIT(טבלה1[[#This Row],[עמודה2]],","),1)</f>
        <v>Kaunas</v>
      </c>
      <c r="I895" s="12" t="str" cm="1">
        <f t="array" ref="I895">INDEX(_xlfn.TEXTSPLIT(טבלה1[[#This Row],[עמודה2]],","),2)</f>
        <v xml:space="preserve"> Lithuania</v>
      </c>
      <c r="J895" s="16" t="str">
        <f>_xlfn.CONCAT(טבלה1[[#This Row],[AI_Companies]]," ",טבלה1[[#This Row],[עמודה1]])</f>
        <v>EasyFlow https://easyflow.biz/</v>
      </c>
      <c r="K895" s="12">
        <v>50</v>
      </c>
      <c r="L895" s="12" t="str">
        <f>IF(טבלה1[[#This Row],[עמודה53]]&gt;2000,"Yes","No")</f>
        <v>No</v>
      </c>
      <c r="M895" s="12">
        <v>249</v>
      </c>
      <c r="N895" s="12">
        <f>AVERAGE(טבלה1[[#This Row],[עמודה52]:[עמודה53]])</f>
        <v>149.5</v>
      </c>
      <c r="O895" s="12" t="str">
        <f>IF(טבלה1[[#This Row],[עמודה4]]="&lt; $25 / hr","0$ - $25 / hr",טבלה1[[#This Row],[עמודה4]])</f>
        <v>$25 - $49 / hr</v>
      </c>
      <c r="P895" s="12" t="str" cm="1">
        <f t="array" ref="P895">INDEX(_xlfn.TEXTSPLIT(טבלה1[[#This Row],[עמודה55]],"-"),1)</f>
        <v xml:space="preserve">$25 </v>
      </c>
      <c r="Q895" s="21" t="str" cm="1">
        <f t="array" ref="Q895">INDEX(_xlfn.TEXTSPLIT(INDEX(_xlfn.TEXTSPLIT(טבלה1[[#This Row],[עמודה55]],"-"),2),"/"),1)</f>
        <v xml:space="preserve"> $49 </v>
      </c>
      <c r="R895" s="12">
        <f>AVERAGE(טבלה1[[#This Row],[עמודה59]:[עמודה60]])</f>
        <v>37</v>
      </c>
      <c r="S895" s="3">
        <f>VALUE(SUBSTITUTE(טבלה1[[#This Row],[עמודה56]],"$",""))</f>
        <v>25</v>
      </c>
      <c r="T895" s="3">
        <f>VALUE(SUBSTITUTE(טבלה1[[#This Row],[עמודה57]],"$",""))</f>
        <v>49</v>
      </c>
      <c r="U895" s="3" t="str">
        <f>IF(טבלה1[[#This Row],[עמודה58]]&gt;30,"Yes","No")</f>
        <v>Yes</v>
      </c>
    </row>
    <row r="896" spans="1:21" ht="13" x14ac:dyDescent="0.15">
      <c r="A896" s="8" t="s">
        <v>2186</v>
      </c>
      <c r="B896" s="9" t="s">
        <v>2187</v>
      </c>
      <c r="C896" s="9" t="s">
        <v>2188</v>
      </c>
      <c r="D896" s="13">
        <v>50000</v>
      </c>
      <c r="E896" s="9" t="s">
        <v>4</v>
      </c>
      <c r="F896" s="9" t="s">
        <v>10</v>
      </c>
      <c r="G896" s="10">
        <v>0.5</v>
      </c>
      <c r="H896" s="11" t="str" cm="1">
        <f t="array" ref="H896">INDEX(_xlfn.TEXTSPLIT(טבלה1[[#This Row],[עמודה2]],","),1)</f>
        <v>Morges</v>
      </c>
      <c r="I896" s="12" t="str" cm="1">
        <f t="array" ref="I896">INDEX(_xlfn.TEXTSPLIT(טבלה1[[#This Row],[עמודה2]],","),2)</f>
        <v xml:space="preserve"> Switzerland</v>
      </c>
      <c r="J896" s="16" t="str">
        <f>_xlfn.CONCAT(טבלה1[[#This Row],[AI_Companies]]," ",טבלה1[[#This Row],[עמודה1]])</f>
        <v>Unit8SA https://unit8.com</v>
      </c>
      <c r="K896" s="12">
        <v>50</v>
      </c>
      <c r="L896" s="12" t="str">
        <f>IF(טבלה1[[#This Row],[עמודה53]]&gt;2000,"Yes","No")</f>
        <v>No</v>
      </c>
      <c r="M896" s="12">
        <v>249</v>
      </c>
      <c r="N896" s="12">
        <f>AVERAGE(טבלה1[[#This Row],[עמודה52]:[עמודה53]])</f>
        <v>149.5</v>
      </c>
      <c r="O896" s="12" t="str">
        <f>IF(טבלה1[[#This Row],[עמודה4]]="&lt; $25 / hr","0$ - $25 / hr",טבלה1[[#This Row],[עמודה4]])</f>
        <v>Undisclosed</v>
      </c>
      <c r="P896" s="12" t="str" cm="1">
        <f t="array" ref="P896">INDEX(_xlfn.TEXTSPLIT(טבלה1[[#This Row],[עמודה55]],"-"),1)</f>
        <v>Undisclosed</v>
      </c>
      <c r="Q896" s="21" t="e" cm="1">
        <f t="array" ref="Q896">INDEX(_xlfn.TEXTSPLIT(INDEX(_xlfn.TEXTSPLIT(טבלה1[[#This Row],[עמודה55]],"-"),2),"/"),1)</f>
        <v>#REF!</v>
      </c>
      <c r="R896" s="12" t="e">
        <f>AVERAGE(טבלה1[[#This Row],[עמודה59]:[עמודה60]])</f>
        <v>#VALUE!</v>
      </c>
      <c r="S896" s="3" t="e">
        <f>VALUE(SUBSTITUTE(טבלה1[[#This Row],[עמודה56]],"$",""))</f>
        <v>#VALUE!</v>
      </c>
      <c r="T896" s="3" t="e">
        <f>VALUE(SUBSTITUTE(טבלה1[[#This Row],[עמודה57]],"$",""))</f>
        <v>#REF!</v>
      </c>
      <c r="U896" s="3" t="e">
        <f>IF(טבלה1[[#This Row],[עמודה58]]&gt;30,"Yes","No")</f>
        <v>#VALUE!</v>
      </c>
    </row>
    <row r="897" spans="1:21" ht="13" x14ac:dyDescent="0.15">
      <c r="A897" s="8" t="s">
        <v>2189</v>
      </c>
      <c r="B897" s="9" t="s">
        <v>2190</v>
      </c>
      <c r="C897" s="9" t="s">
        <v>2191</v>
      </c>
      <c r="D897" s="13">
        <v>5000</v>
      </c>
      <c r="E897" s="9" t="s">
        <v>33</v>
      </c>
      <c r="F897" s="9" t="s">
        <v>29</v>
      </c>
      <c r="G897" s="10">
        <v>0.6</v>
      </c>
      <c r="H897" s="11" t="str" cm="1">
        <f t="array" ref="H897">INDEX(_xlfn.TEXTSPLIT(טבלה1[[#This Row],[עמודה2]],","),1)</f>
        <v>Dublin</v>
      </c>
      <c r="I897" s="12" t="str" cm="1">
        <f t="array" ref="I897">INDEX(_xlfn.TEXTSPLIT(טבלה1[[#This Row],[עמודה2]],","),2)</f>
        <v xml:space="preserve"> CA</v>
      </c>
      <c r="J897" s="16" t="str">
        <f>_xlfn.CONCAT(טבלה1[[#This Row],[AI_Companies]]," ",טבלה1[[#This Row],[עמודה1]])</f>
        <v>BayshoreIntelligenceSolutions https://bayshoreintel.com/</v>
      </c>
      <c r="K897" s="12">
        <v>10</v>
      </c>
      <c r="L897" s="12" t="str">
        <f>IF(טבלה1[[#This Row],[עמודה53]]&gt;2000,"Yes","No")</f>
        <v>No</v>
      </c>
      <c r="M897" s="12">
        <v>49</v>
      </c>
      <c r="N897" s="12">
        <f>AVERAGE(טבלה1[[#This Row],[עמודה52]:[עמודה53]])</f>
        <v>29.5</v>
      </c>
      <c r="O897" s="12" t="str">
        <f>IF(טבלה1[[#This Row],[עמודה4]]="&lt; $25 / hr","0$ - $25 / hr",טבלה1[[#This Row],[עמודה4]])</f>
        <v>$25 - $49 / hr</v>
      </c>
      <c r="P897" s="12" t="str" cm="1">
        <f t="array" ref="P897">INDEX(_xlfn.TEXTSPLIT(טבלה1[[#This Row],[עמודה55]],"-"),1)</f>
        <v xml:space="preserve">$25 </v>
      </c>
      <c r="Q897" s="21" t="str" cm="1">
        <f t="array" ref="Q897">INDEX(_xlfn.TEXTSPLIT(INDEX(_xlfn.TEXTSPLIT(טבלה1[[#This Row],[עמודה55]],"-"),2),"/"),1)</f>
        <v xml:space="preserve"> $49 </v>
      </c>
      <c r="R897" s="12">
        <f>AVERAGE(טבלה1[[#This Row],[עמודה59]:[עמודה60]])</f>
        <v>37</v>
      </c>
      <c r="S897" s="3">
        <f>VALUE(SUBSTITUTE(טבלה1[[#This Row],[עמודה56]],"$",""))</f>
        <v>25</v>
      </c>
      <c r="T897" s="3">
        <f>VALUE(SUBSTITUTE(טבלה1[[#This Row],[עמודה57]],"$",""))</f>
        <v>49</v>
      </c>
      <c r="U897" s="3" t="str">
        <f>IF(טבלה1[[#This Row],[עמודה58]]&gt;30,"Yes","No")</f>
        <v>Yes</v>
      </c>
    </row>
    <row r="898" spans="1:21" ht="13" x14ac:dyDescent="0.15">
      <c r="A898" s="8" t="s">
        <v>2192</v>
      </c>
      <c r="B898" s="9" t="s">
        <v>2193</v>
      </c>
      <c r="C898" s="9" t="s">
        <v>41</v>
      </c>
      <c r="D898" s="13">
        <v>25000</v>
      </c>
      <c r="E898" s="9" t="s">
        <v>9</v>
      </c>
      <c r="F898" s="9" t="s">
        <v>10</v>
      </c>
      <c r="G898" s="10">
        <v>0.9</v>
      </c>
      <c r="H898" s="11" t="str" cm="1">
        <f t="array" ref="H898">INDEX(_xlfn.TEXTSPLIT(טבלה1[[#This Row],[עמודה2]],","),1)</f>
        <v>Sofia</v>
      </c>
      <c r="I898" s="12" t="str" cm="1">
        <f t="array" ref="I898">INDEX(_xlfn.TEXTSPLIT(טבלה1[[#This Row],[עמודה2]],","),2)</f>
        <v xml:space="preserve"> Bulgaria</v>
      </c>
      <c r="J898" s="16" t="str">
        <f>_xlfn.CONCAT(טבלה1[[#This Row],[AI_Companies]]," ",טבלה1[[#This Row],[עמודה1]])</f>
        <v>Centroida http://www.centroida.ai</v>
      </c>
      <c r="K898" s="12">
        <v>50</v>
      </c>
      <c r="L898" s="12" t="str">
        <f>IF(טבלה1[[#This Row],[עמודה53]]&gt;2000,"Yes","No")</f>
        <v>No</v>
      </c>
      <c r="M898" s="12">
        <v>249</v>
      </c>
      <c r="N898" s="12">
        <f>AVERAGE(טבלה1[[#This Row],[עמודה52]:[עמודה53]])</f>
        <v>149.5</v>
      </c>
      <c r="O898" s="12" t="str">
        <f>IF(טבלה1[[#This Row],[עמודה4]]="&lt; $25 / hr","0$ - $25 / hr",טבלה1[[#This Row],[עמודה4]])</f>
        <v>$50 - $99 / hr</v>
      </c>
      <c r="P898" s="12" t="str" cm="1">
        <f t="array" ref="P898">INDEX(_xlfn.TEXTSPLIT(טבלה1[[#This Row],[עמודה55]],"-"),1)</f>
        <v xml:space="preserve">$50 </v>
      </c>
      <c r="Q898" s="21" t="str" cm="1">
        <f t="array" ref="Q898">INDEX(_xlfn.TEXTSPLIT(INDEX(_xlfn.TEXTSPLIT(טבלה1[[#This Row],[עמודה55]],"-"),2),"/"),1)</f>
        <v xml:space="preserve"> $99 </v>
      </c>
      <c r="R898" s="12">
        <f>AVERAGE(טבלה1[[#This Row],[עמודה59]:[עמודה60]])</f>
        <v>74.5</v>
      </c>
      <c r="S898" s="3">
        <f>VALUE(SUBSTITUTE(טבלה1[[#This Row],[עמודה56]],"$",""))</f>
        <v>50</v>
      </c>
      <c r="T898" s="3">
        <f>VALUE(SUBSTITUTE(טבלה1[[#This Row],[עמודה57]],"$",""))</f>
        <v>99</v>
      </c>
      <c r="U898" s="3" t="str">
        <f>IF(טבלה1[[#This Row],[עמודה58]]&gt;30,"Yes","No")</f>
        <v>Yes</v>
      </c>
    </row>
    <row r="899" spans="1:21" ht="13" x14ac:dyDescent="0.15">
      <c r="A899" s="8" t="s">
        <v>2194</v>
      </c>
      <c r="B899" s="9" t="s">
        <v>2195</v>
      </c>
      <c r="C899" s="9" t="s">
        <v>156</v>
      </c>
      <c r="D899" s="13">
        <v>1000</v>
      </c>
      <c r="E899" s="9" t="s">
        <v>9</v>
      </c>
      <c r="F899" s="9" t="s">
        <v>29</v>
      </c>
      <c r="G899" s="10">
        <v>0.9</v>
      </c>
      <c r="H899" s="11" t="str" cm="1">
        <f t="array" ref="H899">INDEX(_xlfn.TEXTSPLIT(טבלה1[[#This Row],[עמודה2]],","),1)</f>
        <v>Chennai</v>
      </c>
      <c r="I899" s="12" t="str" cm="1">
        <f t="array" ref="I899">INDEX(_xlfn.TEXTSPLIT(טבלה1[[#This Row],[עמודה2]],","),2)</f>
        <v xml:space="preserve"> India</v>
      </c>
      <c r="J899" s="16" t="str">
        <f>_xlfn.CONCAT(טבלה1[[#This Row],[AI_Companies]]," ",טבלה1[[#This Row],[עמודה1]])</f>
        <v>Yekaliva-InsanelySmartChatbot https://www.yekaliva.ai</v>
      </c>
      <c r="K899" s="12">
        <v>10</v>
      </c>
      <c r="L899" s="12" t="str">
        <f>IF(טבלה1[[#This Row],[עמודה53]]&gt;2000,"Yes","No")</f>
        <v>No</v>
      </c>
      <c r="M899" s="12">
        <v>49</v>
      </c>
      <c r="N899" s="12">
        <f>AVERAGE(טבלה1[[#This Row],[עמודה52]:[עמודה53]])</f>
        <v>29.5</v>
      </c>
      <c r="O899" s="12" t="str">
        <f>IF(טבלה1[[#This Row],[עמודה4]]="&lt; $25 / hr","0$ - $25 / hr",טבלה1[[#This Row],[עמודה4]])</f>
        <v>$50 - $99 / hr</v>
      </c>
      <c r="P899" s="12" t="str" cm="1">
        <f t="array" ref="P899">INDEX(_xlfn.TEXTSPLIT(טבלה1[[#This Row],[עמודה55]],"-"),1)</f>
        <v xml:space="preserve">$50 </v>
      </c>
      <c r="Q899" s="21" t="str" cm="1">
        <f t="array" ref="Q899">INDEX(_xlfn.TEXTSPLIT(INDEX(_xlfn.TEXTSPLIT(טבלה1[[#This Row],[עמודה55]],"-"),2),"/"),1)</f>
        <v xml:space="preserve"> $99 </v>
      </c>
      <c r="R899" s="12">
        <f>AVERAGE(טבלה1[[#This Row],[עמודה59]:[עמודה60]])</f>
        <v>74.5</v>
      </c>
      <c r="S899" s="3">
        <f>VALUE(SUBSTITUTE(טבלה1[[#This Row],[עמודה56]],"$",""))</f>
        <v>50</v>
      </c>
      <c r="T899" s="3">
        <f>VALUE(SUBSTITUTE(טבלה1[[#This Row],[עמודה57]],"$",""))</f>
        <v>99</v>
      </c>
      <c r="U899" s="3" t="str">
        <f>IF(טבלה1[[#This Row],[עמודה58]]&gt;30,"Yes","No")</f>
        <v>Yes</v>
      </c>
    </row>
    <row r="900" spans="1:21" ht="13" x14ac:dyDescent="0.15">
      <c r="A900" s="8" t="s">
        <v>2196</v>
      </c>
      <c r="B900" s="9" t="s">
        <v>2197</v>
      </c>
      <c r="C900" s="9" t="s">
        <v>212</v>
      </c>
      <c r="D900" s="13">
        <v>1000</v>
      </c>
      <c r="E900" s="9" t="s">
        <v>9</v>
      </c>
      <c r="F900" s="9" t="s">
        <v>117</v>
      </c>
      <c r="G900" s="10">
        <v>0.75</v>
      </c>
      <c r="H900" s="11" t="str" cm="1">
        <f t="array" ref="H900">INDEX(_xlfn.TEXTSPLIT(טבלה1[[#This Row],[עמודה2]],","),1)</f>
        <v>San Francisco</v>
      </c>
      <c r="I900" s="12" t="str" cm="1">
        <f t="array" ref="I900">INDEX(_xlfn.TEXTSPLIT(טבלה1[[#This Row],[עמודה2]],","),2)</f>
        <v xml:space="preserve"> CA</v>
      </c>
      <c r="J900" s="16" t="str">
        <f>_xlfn.CONCAT(טבלה1[[#This Row],[AI_Companies]]," ",טבלה1[[#This Row],[עמודה1]])</f>
        <v>CalculationConsulting http://calculationconsulting.com/</v>
      </c>
      <c r="K900" s="12">
        <v>2</v>
      </c>
      <c r="L900" s="12" t="str">
        <f>IF(טבלה1[[#This Row],[עמודה53]]&gt;2000,"Yes","No")</f>
        <v>No</v>
      </c>
      <c r="M900" s="12">
        <v>9</v>
      </c>
      <c r="N900" s="12">
        <f>AVERAGE(טבלה1[[#This Row],[עמודה52]:[עמודה53]])</f>
        <v>5.5</v>
      </c>
      <c r="O900" s="12" t="str">
        <f>IF(טבלה1[[#This Row],[עמודה4]]="&lt; $25 / hr","0$ - $25 / hr",טבלה1[[#This Row],[עמודה4]])</f>
        <v>$50 - $99 / hr</v>
      </c>
      <c r="P900" s="12" t="str" cm="1">
        <f t="array" ref="P900">INDEX(_xlfn.TEXTSPLIT(טבלה1[[#This Row],[עמודה55]],"-"),1)</f>
        <v xml:space="preserve">$50 </v>
      </c>
      <c r="Q900" s="21" t="str" cm="1">
        <f t="array" ref="Q900">INDEX(_xlfn.TEXTSPLIT(INDEX(_xlfn.TEXTSPLIT(טבלה1[[#This Row],[עמודה55]],"-"),2),"/"),1)</f>
        <v xml:space="preserve"> $99 </v>
      </c>
      <c r="R900" s="12">
        <f>AVERAGE(טבלה1[[#This Row],[עמודה59]:[עמודה60]])</f>
        <v>74.5</v>
      </c>
      <c r="S900" s="3">
        <f>VALUE(SUBSTITUTE(טבלה1[[#This Row],[עמודה56]],"$",""))</f>
        <v>50</v>
      </c>
      <c r="T900" s="3">
        <f>VALUE(SUBSTITUTE(טבלה1[[#This Row],[עמודה57]],"$",""))</f>
        <v>99</v>
      </c>
      <c r="U900" s="3" t="str">
        <f>IF(טבלה1[[#This Row],[עמודה58]]&gt;30,"Yes","No")</f>
        <v>Yes</v>
      </c>
    </row>
    <row r="901" spans="1:21" ht="13" x14ac:dyDescent="0.15">
      <c r="A901" s="8" t="s">
        <v>2198</v>
      </c>
      <c r="B901" s="9" t="s">
        <v>2199</v>
      </c>
      <c r="C901" s="9" t="s">
        <v>81</v>
      </c>
      <c r="D901" s="13">
        <v>1000</v>
      </c>
      <c r="E901" s="9" t="s">
        <v>9</v>
      </c>
      <c r="F901" s="9" t="s">
        <v>29</v>
      </c>
      <c r="G901" s="10">
        <v>0.6</v>
      </c>
      <c r="H901" s="11" t="str" cm="1">
        <f t="array" ref="H901">INDEX(_xlfn.TEXTSPLIT(טבלה1[[#This Row],[עמודה2]],","),1)</f>
        <v>Kraków</v>
      </c>
      <c r="I901" s="12" t="str" cm="1">
        <f t="array" ref="I901">INDEX(_xlfn.TEXTSPLIT(טבלה1[[#This Row],[עמודה2]],","),2)</f>
        <v xml:space="preserve"> Poland</v>
      </c>
      <c r="J901" s="16" t="str">
        <f>_xlfn.CONCAT(טבלה1[[#This Row],[AI_Companies]]," ",טבלה1[[#This Row],[עמודה1]])</f>
        <v>Craftinity http://craftinity.com/</v>
      </c>
      <c r="K901" s="12">
        <v>10</v>
      </c>
      <c r="L901" s="12" t="str">
        <f>IF(טבלה1[[#This Row],[עמודה53]]&gt;2000,"Yes","No")</f>
        <v>No</v>
      </c>
      <c r="M901" s="12">
        <v>49</v>
      </c>
      <c r="N901" s="12">
        <f>AVERAGE(טבלה1[[#This Row],[עמודה52]:[עמודה53]])</f>
        <v>29.5</v>
      </c>
      <c r="O901" s="12" t="str">
        <f>IF(טבלה1[[#This Row],[עמודה4]]="&lt; $25 / hr","0$ - $25 / hr",טבלה1[[#This Row],[עמודה4]])</f>
        <v>$50 - $99 / hr</v>
      </c>
      <c r="P901" s="12" t="str" cm="1">
        <f t="array" ref="P901">INDEX(_xlfn.TEXTSPLIT(טבלה1[[#This Row],[עמודה55]],"-"),1)</f>
        <v xml:space="preserve">$50 </v>
      </c>
      <c r="Q901" s="21" t="str" cm="1">
        <f t="array" ref="Q901">INDEX(_xlfn.TEXTSPLIT(INDEX(_xlfn.TEXTSPLIT(טבלה1[[#This Row],[עמודה55]],"-"),2),"/"),1)</f>
        <v xml:space="preserve"> $99 </v>
      </c>
      <c r="R901" s="12">
        <f>AVERAGE(טבלה1[[#This Row],[עמודה59]:[עמודה60]])</f>
        <v>74.5</v>
      </c>
      <c r="S901" s="3">
        <f>VALUE(SUBSTITUTE(טבלה1[[#This Row],[עמודה56]],"$",""))</f>
        <v>50</v>
      </c>
      <c r="T901" s="3">
        <f>VALUE(SUBSTITUTE(טבלה1[[#This Row],[עמודה57]],"$",""))</f>
        <v>99</v>
      </c>
      <c r="U901" s="3" t="str">
        <f>IF(טבלה1[[#This Row],[עמודה58]]&gt;30,"Yes","No")</f>
        <v>Yes</v>
      </c>
    </row>
    <row r="902" spans="1:21" ht="13" x14ac:dyDescent="0.15">
      <c r="A902" s="8" t="s">
        <v>2200</v>
      </c>
      <c r="B902" s="9" t="s">
        <v>2201</v>
      </c>
      <c r="C902" s="9" t="s">
        <v>2202</v>
      </c>
      <c r="D902" s="13">
        <v>10000</v>
      </c>
      <c r="E902" s="9" t="s">
        <v>4</v>
      </c>
      <c r="F902" s="9" t="s">
        <v>29</v>
      </c>
      <c r="G902" s="10">
        <v>0.7</v>
      </c>
      <c r="H902" s="11" t="str" cm="1">
        <f t="array" ref="H902">INDEX(_xlfn.TEXTSPLIT(טבלה1[[#This Row],[עמודה2]],","),1)</f>
        <v>Quezon City</v>
      </c>
      <c r="I902" s="12" t="str" cm="1">
        <f t="array" ref="I902">INDEX(_xlfn.TEXTSPLIT(טבלה1[[#This Row],[עמודה2]],","),2)</f>
        <v xml:space="preserve"> Philippines</v>
      </c>
      <c r="J902" s="16" t="str">
        <f>_xlfn.CONCAT(טבלה1[[#This Row],[AI_Companies]]," ",טבלה1[[#This Row],[עמודה1]])</f>
        <v>ALFAFUSION http://alfafusion.com/</v>
      </c>
      <c r="K902" s="12">
        <v>10</v>
      </c>
      <c r="L902" s="12" t="str">
        <f>IF(טבלה1[[#This Row],[עמודה53]]&gt;2000,"Yes","No")</f>
        <v>No</v>
      </c>
      <c r="M902" s="12">
        <v>49</v>
      </c>
      <c r="N902" s="12">
        <f>AVERAGE(טבלה1[[#This Row],[עמודה52]:[עמודה53]])</f>
        <v>29.5</v>
      </c>
      <c r="O902" s="12" t="str">
        <f>IF(טבלה1[[#This Row],[עמודה4]]="&lt; $25 / hr","0$ - $25 / hr",טבלה1[[#This Row],[עמודה4]])</f>
        <v>Undisclosed</v>
      </c>
      <c r="P902" s="12" t="str" cm="1">
        <f t="array" ref="P902">INDEX(_xlfn.TEXTSPLIT(טבלה1[[#This Row],[עמודה55]],"-"),1)</f>
        <v>Undisclosed</v>
      </c>
      <c r="Q902" s="21" t="e" cm="1">
        <f t="array" ref="Q902">INDEX(_xlfn.TEXTSPLIT(INDEX(_xlfn.TEXTSPLIT(טבלה1[[#This Row],[עמודה55]],"-"),2),"/"),1)</f>
        <v>#REF!</v>
      </c>
      <c r="R902" s="12" t="e">
        <f>AVERAGE(טבלה1[[#This Row],[עמודה59]:[עמודה60]])</f>
        <v>#VALUE!</v>
      </c>
      <c r="S902" s="3" t="e">
        <f>VALUE(SUBSTITUTE(טבלה1[[#This Row],[עמודה56]],"$",""))</f>
        <v>#VALUE!</v>
      </c>
      <c r="T902" s="3" t="e">
        <f>VALUE(SUBSTITUTE(טבלה1[[#This Row],[עמודה57]],"$",""))</f>
        <v>#REF!</v>
      </c>
      <c r="U902" s="3" t="e">
        <f>IF(טבלה1[[#This Row],[עמודה58]]&gt;30,"Yes","No")</f>
        <v>#VALUE!</v>
      </c>
    </row>
    <row r="903" spans="1:21" ht="13" x14ac:dyDescent="0.15">
      <c r="A903" s="8" t="s">
        <v>2203</v>
      </c>
      <c r="B903" s="9" t="s">
        <v>2204</v>
      </c>
      <c r="C903" s="9" t="s">
        <v>1432</v>
      </c>
      <c r="D903" s="13">
        <v>1000</v>
      </c>
      <c r="E903" s="9" t="s">
        <v>33</v>
      </c>
      <c r="F903" s="9" t="s">
        <v>10</v>
      </c>
      <c r="G903" s="10">
        <v>0.5</v>
      </c>
      <c r="H903" s="11" t="str" cm="1">
        <f t="array" ref="H903">INDEX(_xlfn.TEXTSPLIT(טבלה1[[#This Row],[עמודה2]],","),1)</f>
        <v>Shanghai</v>
      </c>
      <c r="I903" s="12" t="str" cm="1">
        <f t="array" ref="I903">INDEX(_xlfn.TEXTSPLIT(טבלה1[[#This Row],[עמודה2]],","),2)</f>
        <v xml:space="preserve"> China</v>
      </c>
      <c r="J903" s="16" t="str">
        <f>_xlfn.CONCAT(טבלה1[[#This Row],[AI_Companies]]," ",טבלה1[[#This Row],[עמודה1]])</f>
        <v>VideoPlusPlus http://videojj.com/</v>
      </c>
      <c r="K903" s="12">
        <v>50</v>
      </c>
      <c r="L903" s="12" t="str">
        <f>IF(טבלה1[[#This Row],[עמודה53]]&gt;2000,"Yes","No")</f>
        <v>No</v>
      </c>
      <c r="M903" s="12">
        <v>249</v>
      </c>
      <c r="N903" s="12">
        <f>AVERAGE(טבלה1[[#This Row],[עמודה52]:[עמודה53]])</f>
        <v>149.5</v>
      </c>
      <c r="O903" s="12" t="str">
        <f>IF(טבלה1[[#This Row],[עמודה4]]="&lt; $25 / hr","0$ - $25 / hr",טבלה1[[#This Row],[עמודה4]])</f>
        <v>$25 - $49 / hr</v>
      </c>
      <c r="P903" s="12" t="str" cm="1">
        <f t="array" ref="P903">INDEX(_xlfn.TEXTSPLIT(טבלה1[[#This Row],[עמודה55]],"-"),1)</f>
        <v xml:space="preserve">$25 </v>
      </c>
      <c r="Q903" s="21" t="str" cm="1">
        <f t="array" ref="Q903">INDEX(_xlfn.TEXTSPLIT(INDEX(_xlfn.TEXTSPLIT(טבלה1[[#This Row],[עמודה55]],"-"),2),"/"),1)</f>
        <v xml:space="preserve"> $49 </v>
      </c>
      <c r="R903" s="12">
        <f>AVERAGE(טבלה1[[#This Row],[עמודה59]:[עמודה60]])</f>
        <v>37</v>
      </c>
      <c r="S903" s="3">
        <f>VALUE(SUBSTITUTE(טבלה1[[#This Row],[עמודה56]],"$",""))</f>
        <v>25</v>
      </c>
      <c r="T903" s="3">
        <f>VALUE(SUBSTITUTE(טבלה1[[#This Row],[עמודה57]],"$",""))</f>
        <v>49</v>
      </c>
      <c r="U903" s="3" t="str">
        <f>IF(טבלה1[[#This Row],[עמודה58]]&gt;30,"Yes","No")</f>
        <v>Yes</v>
      </c>
    </row>
    <row r="904" spans="1:21" ht="13" x14ac:dyDescent="0.15">
      <c r="A904" s="8" t="s">
        <v>2205</v>
      </c>
      <c r="B904" s="9" t="s">
        <v>2206</v>
      </c>
      <c r="C904" s="9" t="s">
        <v>102</v>
      </c>
      <c r="D904" s="9" t="s">
        <v>4</v>
      </c>
      <c r="E904" s="9" t="s">
        <v>4</v>
      </c>
      <c r="F904" s="9" t="s">
        <v>10</v>
      </c>
      <c r="G904" s="10">
        <v>0.5</v>
      </c>
      <c r="H904" s="11" t="str" cm="1">
        <f t="array" ref="H904">INDEX(_xlfn.TEXTSPLIT(טבלה1[[#This Row],[עמודה2]],","),1)</f>
        <v>London</v>
      </c>
      <c r="I904" s="12" t="str" cm="1">
        <f t="array" ref="I904">INDEX(_xlfn.TEXTSPLIT(טבלה1[[#This Row],[עמודה2]],","),2)</f>
        <v xml:space="preserve"> United Kingdom</v>
      </c>
      <c r="J904" s="16" t="str">
        <f>_xlfn.CONCAT(טבלה1[[#This Row],[AI_Companies]]," ",טבלה1[[#This Row],[עמודה1]])</f>
        <v>Byte http://www.bytelondon.com/</v>
      </c>
      <c r="K904" s="12">
        <v>50</v>
      </c>
      <c r="L904" s="12" t="str">
        <f>IF(טבלה1[[#This Row],[עמודה53]]&gt;2000,"Yes","No")</f>
        <v>No</v>
      </c>
      <c r="M904" s="12">
        <v>249</v>
      </c>
      <c r="N904" s="12">
        <f>AVERAGE(טבלה1[[#This Row],[עמודה52]:[עמודה53]])</f>
        <v>149.5</v>
      </c>
      <c r="O904" s="12" t="str">
        <f>IF(טבלה1[[#This Row],[עמודה4]]="&lt; $25 / hr","0$ - $25 / hr",טבלה1[[#This Row],[עמודה4]])</f>
        <v>Undisclosed</v>
      </c>
      <c r="P904" s="12" t="str" cm="1">
        <f t="array" ref="P904">INDEX(_xlfn.TEXTSPLIT(טבלה1[[#This Row],[עמודה55]],"-"),1)</f>
        <v>Undisclosed</v>
      </c>
      <c r="Q904" s="21" t="e" cm="1">
        <f t="array" ref="Q904">INDEX(_xlfn.TEXTSPLIT(INDEX(_xlfn.TEXTSPLIT(טבלה1[[#This Row],[עמודה55]],"-"),2),"/"),1)</f>
        <v>#REF!</v>
      </c>
      <c r="R904" s="12" t="e">
        <f>AVERAGE(טבלה1[[#This Row],[עמודה59]:[עמודה60]])</f>
        <v>#VALUE!</v>
      </c>
      <c r="S904" s="3" t="e">
        <f>VALUE(SUBSTITUTE(טבלה1[[#This Row],[עמודה56]],"$",""))</f>
        <v>#VALUE!</v>
      </c>
      <c r="T904" s="3" t="e">
        <f>VALUE(SUBSTITUTE(טבלה1[[#This Row],[עמודה57]],"$",""))</f>
        <v>#REF!</v>
      </c>
      <c r="U904" s="3" t="e">
        <f>IF(טבלה1[[#This Row],[עמודה58]]&gt;30,"Yes","No")</f>
        <v>#VALUE!</v>
      </c>
    </row>
    <row r="905" spans="1:21" ht="13" x14ac:dyDescent="0.15">
      <c r="A905" s="8" t="s">
        <v>2207</v>
      </c>
      <c r="B905" s="9" t="s">
        <v>2208</v>
      </c>
      <c r="C905" s="9" t="s">
        <v>694</v>
      </c>
      <c r="D905" s="13">
        <v>5000</v>
      </c>
      <c r="E905" s="9" t="s">
        <v>9</v>
      </c>
      <c r="F905" s="9" t="s">
        <v>10</v>
      </c>
      <c r="G905" s="10">
        <v>0.6</v>
      </c>
      <c r="H905" s="11" t="str" cm="1">
        <f t="array" ref="H905">INDEX(_xlfn.TEXTSPLIT(טבלה1[[#This Row],[עמודה2]],","),1)</f>
        <v>Beijing</v>
      </c>
      <c r="I905" s="12" t="str" cm="1">
        <f t="array" ref="I905">INDEX(_xlfn.TEXTSPLIT(טבלה1[[#This Row],[עמודה2]],","),2)</f>
        <v xml:space="preserve"> China</v>
      </c>
      <c r="J905" s="16" t="str">
        <f>_xlfn.CONCAT(טבלה1[[#This Row],[AI_Companies]]," ",טבלה1[[#This Row],[עמודה1]])</f>
        <v>51VR http://www.51hitech.com</v>
      </c>
      <c r="K905" s="12">
        <v>50</v>
      </c>
      <c r="L905" s="12" t="str">
        <f>IF(טבלה1[[#This Row],[עמודה53]]&gt;2000,"Yes","No")</f>
        <v>No</v>
      </c>
      <c r="M905" s="12">
        <v>249</v>
      </c>
      <c r="N905" s="12">
        <f>AVERAGE(טבלה1[[#This Row],[עמודה52]:[עמודה53]])</f>
        <v>149.5</v>
      </c>
      <c r="O905" s="12" t="str">
        <f>IF(טבלה1[[#This Row],[עמודה4]]="&lt; $25 / hr","0$ - $25 / hr",טבלה1[[#This Row],[עמודה4]])</f>
        <v>$50 - $99 / hr</v>
      </c>
      <c r="P905" s="12" t="str" cm="1">
        <f t="array" ref="P905">INDEX(_xlfn.TEXTSPLIT(טבלה1[[#This Row],[עמודה55]],"-"),1)</f>
        <v xml:space="preserve">$50 </v>
      </c>
      <c r="Q905" s="21" t="str" cm="1">
        <f t="array" ref="Q905">INDEX(_xlfn.TEXTSPLIT(INDEX(_xlfn.TEXTSPLIT(טבלה1[[#This Row],[עמודה55]],"-"),2),"/"),1)</f>
        <v xml:space="preserve"> $99 </v>
      </c>
      <c r="R905" s="12">
        <f>AVERAGE(טבלה1[[#This Row],[עמודה59]:[עמודה60]])</f>
        <v>74.5</v>
      </c>
      <c r="S905" s="3">
        <f>VALUE(SUBSTITUTE(טבלה1[[#This Row],[עמודה56]],"$",""))</f>
        <v>50</v>
      </c>
      <c r="T905" s="3">
        <f>VALUE(SUBSTITUTE(טבלה1[[#This Row],[עמודה57]],"$",""))</f>
        <v>99</v>
      </c>
      <c r="U905" s="3" t="str">
        <f>IF(טבלה1[[#This Row],[עמודה58]]&gt;30,"Yes","No")</f>
        <v>Yes</v>
      </c>
    </row>
    <row r="906" spans="1:21" ht="13" x14ac:dyDescent="0.15">
      <c r="A906" s="8" t="s">
        <v>2209</v>
      </c>
      <c r="B906" s="9" t="s">
        <v>2210</v>
      </c>
      <c r="C906" s="9" t="s">
        <v>2211</v>
      </c>
      <c r="D906" s="9" t="s">
        <v>4</v>
      </c>
      <c r="E906" s="9" t="s">
        <v>4</v>
      </c>
      <c r="F906" s="9" t="s">
        <v>117</v>
      </c>
      <c r="G906" s="10">
        <v>1</v>
      </c>
      <c r="H906" s="11" t="str" cm="1">
        <f t="array" ref="H906">INDEX(_xlfn.TEXTSPLIT(טבלה1[[#This Row],[עמודה2]],","),1)</f>
        <v>Cardiff</v>
      </c>
      <c r="I906" s="12" t="str" cm="1">
        <f t="array" ref="I906">INDEX(_xlfn.TEXTSPLIT(טבלה1[[#This Row],[עמודה2]],","),2)</f>
        <v xml:space="preserve"> United Kingdom</v>
      </c>
      <c r="J906" s="16" t="str">
        <f>_xlfn.CONCAT(טבלה1[[#This Row],[AI_Companies]]," ",טבלה1[[#This Row],[עמודה1]])</f>
        <v>Artimus https://www.artimus-uk.com/</v>
      </c>
      <c r="K906" s="12">
        <v>2</v>
      </c>
      <c r="L906" s="12" t="str">
        <f>IF(טבלה1[[#This Row],[עמודה53]]&gt;2000,"Yes","No")</f>
        <v>No</v>
      </c>
      <c r="M906" s="12">
        <v>9</v>
      </c>
      <c r="N906" s="12">
        <f>AVERAGE(טבלה1[[#This Row],[עמודה52]:[עמודה53]])</f>
        <v>5.5</v>
      </c>
      <c r="O906" s="12" t="str">
        <f>IF(טבלה1[[#This Row],[עמודה4]]="&lt; $25 / hr","0$ - $25 / hr",טבלה1[[#This Row],[עמודה4]])</f>
        <v>Undisclosed</v>
      </c>
      <c r="P906" s="12" t="str" cm="1">
        <f t="array" ref="P906">INDEX(_xlfn.TEXTSPLIT(טבלה1[[#This Row],[עמודה55]],"-"),1)</f>
        <v>Undisclosed</v>
      </c>
      <c r="Q906" s="21" t="e" cm="1">
        <f t="array" ref="Q906">INDEX(_xlfn.TEXTSPLIT(INDEX(_xlfn.TEXTSPLIT(טבלה1[[#This Row],[עמודה55]],"-"),2),"/"),1)</f>
        <v>#REF!</v>
      </c>
      <c r="R906" s="12" t="e">
        <f>AVERAGE(טבלה1[[#This Row],[עמודה59]:[עמודה60]])</f>
        <v>#VALUE!</v>
      </c>
      <c r="S906" s="3" t="e">
        <f>VALUE(SUBSTITUTE(טבלה1[[#This Row],[עמודה56]],"$",""))</f>
        <v>#VALUE!</v>
      </c>
      <c r="T906" s="3" t="e">
        <f>VALUE(SUBSTITUTE(טבלה1[[#This Row],[עמודה57]],"$",""))</f>
        <v>#REF!</v>
      </c>
      <c r="U906" s="3" t="e">
        <f>IF(טבלה1[[#This Row],[עמודה58]]&gt;30,"Yes","No")</f>
        <v>#VALUE!</v>
      </c>
    </row>
    <row r="907" spans="1:21" ht="13" x14ac:dyDescent="0.15">
      <c r="A907" s="8" t="s">
        <v>2212</v>
      </c>
      <c r="B907" s="9" t="s">
        <v>2213</v>
      </c>
      <c r="C907" s="9" t="s">
        <v>66</v>
      </c>
      <c r="D907" s="9" t="s">
        <v>4</v>
      </c>
      <c r="E907" s="9" t="s">
        <v>4</v>
      </c>
      <c r="F907" s="9" t="s">
        <v>117</v>
      </c>
      <c r="G907" s="10">
        <v>1</v>
      </c>
      <c r="H907" s="11" t="str" cm="1">
        <f t="array" ref="H907">INDEX(_xlfn.TEXTSPLIT(טבלה1[[#This Row],[עמודה2]],","),1)</f>
        <v>Toronto</v>
      </c>
      <c r="I907" s="12" t="str" cm="1">
        <f t="array" ref="I907">INDEX(_xlfn.TEXTSPLIT(טבלה1[[#This Row],[עמודה2]],","),2)</f>
        <v xml:space="preserve"> Canada</v>
      </c>
      <c r="J907" s="16" t="str">
        <f>_xlfn.CONCAT(טבלה1[[#This Row],[AI_Companies]]," ",טבלה1[[#This Row],[עמודה1]])</f>
        <v>AtomicX https://atomicx.ai/</v>
      </c>
      <c r="K907" s="12">
        <v>2</v>
      </c>
      <c r="L907" s="12" t="str">
        <f>IF(טבלה1[[#This Row],[עמודה53]]&gt;2000,"Yes","No")</f>
        <v>No</v>
      </c>
      <c r="M907" s="12">
        <v>9</v>
      </c>
      <c r="N907" s="12">
        <f>AVERAGE(טבלה1[[#This Row],[עמודה52]:[עמודה53]])</f>
        <v>5.5</v>
      </c>
      <c r="O907" s="12" t="str">
        <f>IF(טבלה1[[#This Row],[עמודה4]]="&lt; $25 / hr","0$ - $25 / hr",טבלה1[[#This Row],[עמודה4]])</f>
        <v>Undisclosed</v>
      </c>
      <c r="P907" s="12" t="str" cm="1">
        <f t="array" ref="P907">INDEX(_xlfn.TEXTSPLIT(טבלה1[[#This Row],[עמודה55]],"-"),1)</f>
        <v>Undisclosed</v>
      </c>
      <c r="Q907" s="21" t="e" cm="1">
        <f t="array" ref="Q907">INDEX(_xlfn.TEXTSPLIT(INDEX(_xlfn.TEXTSPLIT(טבלה1[[#This Row],[עמודה55]],"-"),2),"/"),1)</f>
        <v>#REF!</v>
      </c>
      <c r="R907" s="12" t="e">
        <f>AVERAGE(טבלה1[[#This Row],[עמודה59]:[עמודה60]])</f>
        <v>#VALUE!</v>
      </c>
      <c r="S907" s="3" t="e">
        <f>VALUE(SUBSTITUTE(טבלה1[[#This Row],[עמודה56]],"$",""))</f>
        <v>#VALUE!</v>
      </c>
      <c r="T907" s="3" t="e">
        <f>VALUE(SUBSTITUTE(טבלה1[[#This Row],[עמודה57]],"$",""))</f>
        <v>#REF!</v>
      </c>
      <c r="U907" s="3" t="e">
        <f>IF(טבלה1[[#This Row],[עמודה58]]&gt;30,"Yes","No")</f>
        <v>#VALUE!</v>
      </c>
    </row>
    <row r="908" spans="1:21" ht="13" x14ac:dyDescent="0.15">
      <c r="A908" s="8" t="s">
        <v>2214</v>
      </c>
      <c r="B908" s="9" t="s">
        <v>2215</v>
      </c>
      <c r="C908" s="9" t="s">
        <v>2010</v>
      </c>
      <c r="D908" s="9" t="s">
        <v>4</v>
      </c>
      <c r="E908" s="9" t="s">
        <v>4</v>
      </c>
      <c r="F908" s="9" t="s">
        <v>29</v>
      </c>
      <c r="G908" s="10">
        <v>0.6</v>
      </c>
      <c r="H908" s="11" t="str" cm="1">
        <f t="array" ref="H908">INDEX(_xlfn.TEXTSPLIT(טבלה1[[#This Row],[עמודה2]],","),1)</f>
        <v>Edmonton</v>
      </c>
      <c r="I908" s="12" t="str" cm="1">
        <f t="array" ref="I908">INDEX(_xlfn.TEXTSPLIT(טבלה1[[#This Row],[עמודה2]],","),2)</f>
        <v xml:space="preserve"> Canada</v>
      </c>
      <c r="J908" s="16" t="str">
        <f>_xlfn.CONCAT(טבלה1[[#This Row],[AI_Companies]]," ",טבלה1[[#This Row],[עמודה1]])</f>
        <v>TestfireLabs https://www.testfirelabs.com/#intro</v>
      </c>
      <c r="K908" s="12">
        <v>10</v>
      </c>
      <c r="L908" s="12" t="str">
        <f>IF(טבלה1[[#This Row],[עמודה53]]&gt;2000,"Yes","No")</f>
        <v>No</v>
      </c>
      <c r="M908" s="12">
        <v>49</v>
      </c>
      <c r="N908" s="12">
        <f>AVERAGE(טבלה1[[#This Row],[עמודה52]:[עמודה53]])</f>
        <v>29.5</v>
      </c>
      <c r="O908" s="12" t="str">
        <f>IF(טבלה1[[#This Row],[עמודה4]]="&lt; $25 / hr","0$ - $25 / hr",טבלה1[[#This Row],[עמודה4]])</f>
        <v>Undisclosed</v>
      </c>
      <c r="P908" s="12" t="str" cm="1">
        <f t="array" ref="P908">INDEX(_xlfn.TEXTSPLIT(טבלה1[[#This Row],[עמודה55]],"-"),1)</f>
        <v>Undisclosed</v>
      </c>
      <c r="Q908" s="21" t="e" cm="1">
        <f t="array" ref="Q908">INDEX(_xlfn.TEXTSPLIT(INDEX(_xlfn.TEXTSPLIT(טבלה1[[#This Row],[עמודה55]],"-"),2),"/"),1)</f>
        <v>#REF!</v>
      </c>
      <c r="R908" s="12" t="e">
        <f>AVERAGE(טבלה1[[#This Row],[עמודה59]:[עמודה60]])</f>
        <v>#VALUE!</v>
      </c>
      <c r="S908" s="3" t="e">
        <f>VALUE(SUBSTITUTE(טבלה1[[#This Row],[עמודה56]],"$",""))</f>
        <v>#VALUE!</v>
      </c>
      <c r="T908" s="3" t="e">
        <f>VALUE(SUBSTITUTE(טבלה1[[#This Row],[עמודה57]],"$",""))</f>
        <v>#REF!</v>
      </c>
      <c r="U908" s="3" t="e">
        <f>IF(טבלה1[[#This Row],[עמודה58]]&gt;30,"Yes","No")</f>
        <v>#VALUE!</v>
      </c>
    </row>
    <row r="909" spans="1:21" ht="13" x14ac:dyDescent="0.15">
      <c r="A909" s="8" t="s">
        <v>2216</v>
      </c>
      <c r="B909" s="9" t="s">
        <v>2217</v>
      </c>
      <c r="C909" s="9" t="s">
        <v>342</v>
      </c>
      <c r="D909" s="13">
        <v>5000</v>
      </c>
      <c r="E909" s="9" t="s">
        <v>33</v>
      </c>
      <c r="F909" s="9" t="s">
        <v>29</v>
      </c>
      <c r="G909" s="10">
        <v>0.7</v>
      </c>
      <c r="H909" s="11" t="str" cm="1">
        <f t="array" ref="H909">INDEX(_xlfn.TEXTSPLIT(טבלה1[[#This Row],[עמודה2]],","),1)</f>
        <v>Montevideo</v>
      </c>
      <c r="I909" s="12" t="str" cm="1">
        <f t="array" ref="I909">INDEX(_xlfn.TEXTSPLIT(טבלה1[[#This Row],[עמודה2]],","),2)</f>
        <v xml:space="preserve"> Uruguay</v>
      </c>
      <c r="J909" s="16" t="str">
        <f>_xlfn.CONCAT(טבלה1[[#This Row],[AI_Companies]]," ",טבלה1[[#This Row],[עמודה1]])</f>
        <v>Kona https://kona.tech/</v>
      </c>
      <c r="K909" s="12">
        <v>10</v>
      </c>
      <c r="L909" s="12" t="str">
        <f>IF(טבלה1[[#This Row],[עמודה53]]&gt;2000,"Yes","No")</f>
        <v>No</v>
      </c>
      <c r="M909" s="12">
        <v>49</v>
      </c>
      <c r="N909" s="12">
        <f>AVERAGE(טבלה1[[#This Row],[עמודה52]:[עמודה53]])</f>
        <v>29.5</v>
      </c>
      <c r="O909" s="12" t="str">
        <f>IF(טבלה1[[#This Row],[עמודה4]]="&lt; $25 / hr","0$ - $25 / hr",טבלה1[[#This Row],[עמודה4]])</f>
        <v>$25 - $49 / hr</v>
      </c>
      <c r="P909" s="12" t="str" cm="1">
        <f t="array" ref="P909">INDEX(_xlfn.TEXTSPLIT(טבלה1[[#This Row],[עמודה55]],"-"),1)</f>
        <v xml:space="preserve">$25 </v>
      </c>
      <c r="Q909" s="21" t="str" cm="1">
        <f t="array" ref="Q909">INDEX(_xlfn.TEXTSPLIT(INDEX(_xlfn.TEXTSPLIT(טבלה1[[#This Row],[עמודה55]],"-"),2),"/"),1)</f>
        <v xml:space="preserve"> $49 </v>
      </c>
      <c r="R909" s="12">
        <f>AVERAGE(טבלה1[[#This Row],[עמודה59]:[עמודה60]])</f>
        <v>37</v>
      </c>
      <c r="S909" s="3">
        <f>VALUE(SUBSTITUTE(טבלה1[[#This Row],[עמודה56]],"$",""))</f>
        <v>25</v>
      </c>
      <c r="T909" s="3">
        <f>VALUE(SUBSTITUTE(טבלה1[[#This Row],[עמודה57]],"$",""))</f>
        <v>49</v>
      </c>
      <c r="U909" s="3" t="str">
        <f>IF(טבלה1[[#This Row],[עמודה58]]&gt;30,"Yes","No")</f>
        <v>Yes</v>
      </c>
    </row>
    <row r="910" spans="1:21" ht="13" x14ac:dyDescent="0.15">
      <c r="A910" s="8" t="s">
        <v>2218</v>
      </c>
      <c r="B910" s="9" t="s">
        <v>2219</v>
      </c>
      <c r="C910" s="9" t="s">
        <v>102</v>
      </c>
      <c r="D910" s="9" t="s">
        <v>4</v>
      </c>
      <c r="E910" s="9" t="s">
        <v>4</v>
      </c>
      <c r="F910" s="9" t="s">
        <v>29</v>
      </c>
      <c r="G910" s="10">
        <v>0.7</v>
      </c>
      <c r="H910" s="11" t="str" cm="1">
        <f t="array" ref="H910">INDEX(_xlfn.TEXTSPLIT(טבלה1[[#This Row],[עמודה2]],","),1)</f>
        <v>London</v>
      </c>
      <c r="I910" s="12" t="str" cm="1">
        <f t="array" ref="I910">INDEX(_xlfn.TEXTSPLIT(טבלה1[[#This Row],[עמודה2]],","),2)</f>
        <v xml:space="preserve"> United Kingdom</v>
      </c>
      <c r="J910" s="16" t="str">
        <f>_xlfn.CONCAT(טבלה1[[#This Row],[AI_Companies]]," ",טבלה1[[#This Row],[עמודה1]])</f>
        <v>Cheerfy https://www.es.cheerfy.com/</v>
      </c>
      <c r="K910" s="12">
        <v>10</v>
      </c>
      <c r="L910" s="12" t="str">
        <f>IF(טבלה1[[#This Row],[עמודה53]]&gt;2000,"Yes","No")</f>
        <v>No</v>
      </c>
      <c r="M910" s="12">
        <v>49</v>
      </c>
      <c r="N910" s="12">
        <f>AVERAGE(טבלה1[[#This Row],[עמודה52]:[עמודה53]])</f>
        <v>29.5</v>
      </c>
      <c r="O910" s="12" t="str">
        <f>IF(טבלה1[[#This Row],[עמודה4]]="&lt; $25 / hr","0$ - $25 / hr",טבלה1[[#This Row],[עמודה4]])</f>
        <v>Undisclosed</v>
      </c>
      <c r="P910" s="12" t="str" cm="1">
        <f t="array" ref="P910">INDEX(_xlfn.TEXTSPLIT(טבלה1[[#This Row],[עמודה55]],"-"),1)</f>
        <v>Undisclosed</v>
      </c>
      <c r="Q910" s="21" t="e" cm="1">
        <f t="array" ref="Q910">INDEX(_xlfn.TEXTSPLIT(INDEX(_xlfn.TEXTSPLIT(טבלה1[[#This Row],[עמודה55]],"-"),2),"/"),1)</f>
        <v>#REF!</v>
      </c>
      <c r="R910" s="12" t="e">
        <f>AVERAGE(טבלה1[[#This Row],[עמודה59]:[עמודה60]])</f>
        <v>#VALUE!</v>
      </c>
      <c r="S910" s="3" t="e">
        <f>VALUE(SUBSTITUTE(טבלה1[[#This Row],[עמודה56]],"$",""))</f>
        <v>#VALUE!</v>
      </c>
      <c r="T910" s="3" t="e">
        <f>VALUE(SUBSTITUTE(טבלה1[[#This Row],[עמודה57]],"$",""))</f>
        <v>#REF!</v>
      </c>
      <c r="U910" s="3" t="e">
        <f>IF(טבלה1[[#This Row],[עמודה58]]&gt;30,"Yes","No")</f>
        <v>#VALUE!</v>
      </c>
    </row>
    <row r="911" spans="1:21" ht="13" x14ac:dyDescent="0.15">
      <c r="A911" s="8" t="s">
        <v>2220</v>
      </c>
      <c r="B911" s="9" t="s">
        <v>2221</v>
      </c>
      <c r="C911" s="9" t="s">
        <v>1753</v>
      </c>
      <c r="D911" s="9" t="s">
        <v>4</v>
      </c>
      <c r="E911" s="9" t="s">
        <v>4</v>
      </c>
      <c r="F911" s="9" t="s">
        <v>117</v>
      </c>
      <c r="G911" s="10">
        <v>1</v>
      </c>
      <c r="H911" s="11" t="str" cm="1">
        <f t="array" ref="H911">INDEX(_xlfn.TEXTSPLIT(טבלה1[[#This Row],[עמודה2]],","),1)</f>
        <v>Londres</v>
      </c>
      <c r="I911" s="12" t="str" cm="1">
        <f t="array" ref="I911">INDEX(_xlfn.TEXTSPLIT(טבלה1[[#This Row],[עמודה2]],","),2)</f>
        <v xml:space="preserve"> United Kingdom</v>
      </c>
      <c r="J911" s="16" t="str">
        <f>_xlfn.CONCAT(טבלה1[[#This Row],[AI_Companies]]," ",טבלה1[[#This Row],[עמודה1]])</f>
        <v>@AdamaRobotics https://adamarobotics.com/</v>
      </c>
      <c r="K911" s="12">
        <v>2</v>
      </c>
      <c r="L911" s="12" t="str">
        <f>IF(טבלה1[[#This Row],[עמודה53]]&gt;2000,"Yes","No")</f>
        <v>No</v>
      </c>
      <c r="M911" s="12">
        <v>9</v>
      </c>
      <c r="N911" s="12">
        <f>AVERAGE(טבלה1[[#This Row],[עמודה52]:[עמודה53]])</f>
        <v>5.5</v>
      </c>
      <c r="O911" s="12" t="str">
        <f>IF(טבלה1[[#This Row],[עמודה4]]="&lt; $25 / hr","0$ - $25 / hr",טבלה1[[#This Row],[עמודה4]])</f>
        <v>Undisclosed</v>
      </c>
      <c r="P911" s="12" t="str" cm="1">
        <f t="array" ref="P911">INDEX(_xlfn.TEXTSPLIT(טבלה1[[#This Row],[עמודה55]],"-"),1)</f>
        <v>Undisclosed</v>
      </c>
      <c r="Q911" s="21" t="e" cm="1">
        <f t="array" ref="Q911">INDEX(_xlfn.TEXTSPLIT(INDEX(_xlfn.TEXTSPLIT(טבלה1[[#This Row],[עמודה55]],"-"),2),"/"),1)</f>
        <v>#REF!</v>
      </c>
      <c r="R911" s="12" t="e">
        <f>AVERAGE(טבלה1[[#This Row],[עמודה59]:[עמודה60]])</f>
        <v>#VALUE!</v>
      </c>
      <c r="S911" s="3" t="e">
        <f>VALUE(SUBSTITUTE(טבלה1[[#This Row],[עמודה56]],"$",""))</f>
        <v>#VALUE!</v>
      </c>
      <c r="T911" s="3" t="e">
        <f>VALUE(SUBSTITUTE(טבלה1[[#This Row],[עמודה57]],"$",""))</f>
        <v>#REF!</v>
      </c>
      <c r="U911" s="3" t="e">
        <f>IF(טבלה1[[#This Row],[עמודה58]]&gt;30,"Yes","No")</f>
        <v>#VALUE!</v>
      </c>
    </row>
    <row r="912" spans="1:21" ht="13" x14ac:dyDescent="0.15">
      <c r="A912" s="8" t="s">
        <v>2222</v>
      </c>
      <c r="B912" s="9" t="s">
        <v>2223</v>
      </c>
      <c r="C912" s="9" t="s">
        <v>102</v>
      </c>
      <c r="D912" s="9" t="s">
        <v>4</v>
      </c>
      <c r="E912" s="9" t="s">
        <v>4</v>
      </c>
      <c r="F912" s="9" t="s">
        <v>560</v>
      </c>
      <c r="G912" s="10">
        <v>1</v>
      </c>
      <c r="H912" s="11" t="str" cm="1">
        <f t="array" ref="H912">INDEX(_xlfn.TEXTSPLIT(טבלה1[[#This Row],[עמודה2]],","),1)</f>
        <v>London</v>
      </c>
      <c r="I912" s="12" t="str" cm="1">
        <f t="array" ref="I912">INDEX(_xlfn.TEXTSPLIT(טבלה1[[#This Row],[עמודה2]],","),2)</f>
        <v xml:space="preserve"> United Kingdom</v>
      </c>
      <c r="J912" s="16" t="str">
        <f>_xlfn.CONCAT(טבלה1[[#This Row],[AI_Companies]]," ",טבלה1[[#This Row],[עמודה1]])</f>
        <v>AJBurgessLtd https://ajburgess.com/</v>
      </c>
      <c r="K912" s="12" t="s">
        <v>560</v>
      </c>
      <c r="L912" s="12" t="str">
        <f>IF(טבלה1[[#This Row],[עמודה53]]&gt;2000,"Yes","No")</f>
        <v>No</v>
      </c>
      <c r="M912" s="12"/>
      <c r="N912" s="12" t="e">
        <f>AVERAGE(טבלה1[[#This Row],[עמודה52]:[עמודה53]])</f>
        <v>#DIV/0!</v>
      </c>
      <c r="O912" s="12" t="str">
        <f>IF(טבלה1[[#This Row],[עמודה4]]="&lt; $25 / hr","0$ - $25 / hr",טבלה1[[#This Row],[עמודה4]])</f>
        <v>Undisclosed</v>
      </c>
      <c r="P912" s="12" t="str" cm="1">
        <f t="array" ref="P912">INDEX(_xlfn.TEXTSPLIT(טבלה1[[#This Row],[עמודה55]],"-"),1)</f>
        <v>Undisclosed</v>
      </c>
      <c r="Q912" s="21" t="e" cm="1">
        <f t="array" ref="Q912">INDEX(_xlfn.TEXTSPLIT(INDEX(_xlfn.TEXTSPLIT(טבלה1[[#This Row],[עמודה55]],"-"),2),"/"),1)</f>
        <v>#REF!</v>
      </c>
      <c r="R912" s="12" t="e">
        <f>AVERAGE(טבלה1[[#This Row],[עמודה59]:[עמודה60]])</f>
        <v>#VALUE!</v>
      </c>
      <c r="S912" s="3" t="e">
        <f>VALUE(SUBSTITUTE(טבלה1[[#This Row],[עמודה56]],"$",""))</f>
        <v>#VALUE!</v>
      </c>
      <c r="T912" s="3" t="e">
        <f>VALUE(SUBSTITUTE(טבלה1[[#This Row],[עמודה57]],"$",""))</f>
        <v>#REF!</v>
      </c>
      <c r="U912" s="3" t="e">
        <f>IF(טבלה1[[#This Row],[עמודה58]]&gt;30,"Yes","No")</f>
        <v>#VALUE!</v>
      </c>
    </row>
    <row r="913" spans="1:21" ht="13" x14ac:dyDescent="0.15">
      <c r="A913" s="8" t="s">
        <v>2224</v>
      </c>
      <c r="B913" s="9" t="s">
        <v>2225</v>
      </c>
      <c r="C913" s="9" t="s">
        <v>102</v>
      </c>
      <c r="D913" s="9" t="s">
        <v>4</v>
      </c>
      <c r="E913" s="9" t="s">
        <v>4</v>
      </c>
      <c r="F913" s="9" t="s">
        <v>117</v>
      </c>
      <c r="G913" s="10">
        <v>1</v>
      </c>
      <c r="H913" s="11" t="str" cm="1">
        <f t="array" ref="H913">INDEX(_xlfn.TEXTSPLIT(טבלה1[[#This Row],[עמודה2]],","),1)</f>
        <v>London</v>
      </c>
      <c r="I913" s="12" t="str" cm="1">
        <f t="array" ref="I913">INDEX(_xlfn.TEXTSPLIT(טבלה1[[#This Row],[עמודה2]],","),2)</f>
        <v xml:space="preserve"> United Kingdom</v>
      </c>
      <c r="J913" s="16" t="str">
        <f>_xlfn.CONCAT(טבלה1[[#This Row],[AI_Companies]]," ",טבלה1[[#This Row],[עמודה1]])</f>
        <v>MarketsFlow https://www.marketsflow.com/</v>
      </c>
      <c r="K913" s="12">
        <v>2</v>
      </c>
      <c r="L913" s="12" t="str">
        <f>IF(טבלה1[[#This Row],[עמודה53]]&gt;2000,"Yes","No")</f>
        <v>No</v>
      </c>
      <c r="M913" s="12">
        <v>9</v>
      </c>
      <c r="N913" s="12">
        <f>AVERAGE(טבלה1[[#This Row],[עמודה52]:[עמודה53]])</f>
        <v>5.5</v>
      </c>
      <c r="O913" s="12" t="str">
        <f>IF(טבלה1[[#This Row],[עמודה4]]="&lt; $25 / hr","0$ - $25 / hr",טבלה1[[#This Row],[עמודה4]])</f>
        <v>Undisclosed</v>
      </c>
      <c r="P913" s="12" t="str" cm="1">
        <f t="array" ref="P913">INDEX(_xlfn.TEXTSPLIT(טבלה1[[#This Row],[עמודה55]],"-"),1)</f>
        <v>Undisclosed</v>
      </c>
      <c r="Q913" s="21" t="e" cm="1">
        <f t="array" ref="Q913">INDEX(_xlfn.TEXTSPLIT(INDEX(_xlfn.TEXTSPLIT(טבלה1[[#This Row],[עמודה55]],"-"),2),"/"),1)</f>
        <v>#REF!</v>
      </c>
      <c r="R913" s="12" t="e">
        <f>AVERAGE(טבלה1[[#This Row],[עמודה59]:[עמודה60]])</f>
        <v>#VALUE!</v>
      </c>
      <c r="S913" s="3" t="e">
        <f>VALUE(SUBSTITUTE(טבלה1[[#This Row],[עמודה56]],"$",""))</f>
        <v>#VALUE!</v>
      </c>
      <c r="T913" s="3" t="e">
        <f>VALUE(SUBSTITUTE(טבלה1[[#This Row],[עמודה57]],"$",""))</f>
        <v>#REF!</v>
      </c>
      <c r="U913" s="3" t="e">
        <f>IF(טבלה1[[#This Row],[עמודה58]]&gt;30,"Yes","No")</f>
        <v>#VALUE!</v>
      </c>
    </row>
    <row r="914" spans="1:21" ht="13" x14ac:dyDescent="0.15">
      <c r="A914" s="8" t="s">
        <v>2226</v>
      </c>
      <c r="B914" s="9" t="s">
        <v>2227</v>
      </c>
      <c r="C914" s="9" t="s">
        <v>102</v>
      </c>
      <c r="D914" s="9" t="s">
        <v>4</v>
      </c>
      <c r="E914" s="9" t="s">
        <v>4</v>
      </c>
      <c r="F914" s="9" t="s">
        <v>117</v>
      </c>
      <c r="G914" s="10">
        <v>0.8</v>
      </c>
      <c r="H914" s="11" t="str" cm="1">
        <f t="array" ref="H914">INDEX(_xlfn.TEXTSPLIT(טבלה1[[#This Row],[עמודה2]],","),1)</f>
        <v>London</v>
      </c>
      <c r="I914" s="12" t="str" cm="1">
        <f t="array" ref="I914">INDEX(_xlfn.TEXTSPLIT(טבלה1[[#This Row],[עמודה2]],","),2)</f>
        <v xml:space="preserve"> United Kingdom</v>
      </c>
      <c r="J914" s="16" t="str">
        <f>_xlfn.CONCAT(טבלה1[[#This Row],[AI_Companies]]," ",טבלה1[[#This Row],[עמודה1]])</f>
        <v>NumberEight https://www.numbereight.me/</v>
      </c>
      <c r="K914" s="12">
        <v>2</v>
      </c>
      <c r="L914" s="12" t="str">
        <f>IF(טבלה1[[#This Row],[עמודה53]]&gt;2000,"Yes","No")</f>
        <v>No</v>
      </c>
      <c r="M914" s="12">
        <v>9</v>
      </c>
      <c r="N914" s="12">
        <f>AVERAGE(טבלה1[[#This Row],[עמודה52]:[עמודה53]])</f>
        <v>5.5</v>
      </c>
      <c r="O914" s="12" t="str">
        <f>IF(טבלה1[[#This Row],[עמודה4]]="&lt; $25 / hr","0$ - $25 / hr",טבלה1[[#This Row],[עמודה4]])</f>
        <v>Undisclosed</v>
      </c>
      <c r="P914" s="12" t="str" cm="1">
        <f t="array" ref="P914">INDEX(_xlfn.TEXTSPLIT(טבלה1[[#This Row],[עמודה55]],"-"),1)</f>
        <v>Undisclosed</v>
      </c>
      <c r="Q914" s="21" t="e" cm="1">
        <f t="array" ref="Q914">INDEX(_xlfn.TEXTSPLIT(INDEX(_xlfn.TEXTSPLIT(טבלה1[[#This Row],[עמודה55]],"-"),2),"/"),1)</f>
        <v>#REF!</v>
      </c>
      <c r="R914" s="12" t="e">
        <f>AVERAGE(טבלה1[[#This Row],[עמודה59]:[עמודה60]])</f>
        <v>#VALUE!</v>
      </c>
      <c r="S914" s="3" t="e">
        <f>VALUE(SUBSTITUTE(טבלה1[[#This Row],[עמודה56]],"$",""))</f>
        <v>#VALUE!</v>
      </c>
      <c r="T914" s="3" t="e">
        <f>VALUE(SUBSTITUTE(טבלה1[[#This Row],[עמודה57]],"$",""))</f>
        <v>#REF!</v>
      </c>
      <c r="U914" s="3" t="e">
        <f>IF(טבלה1[[#This Row],[עמודה58]]&gt;30,"Yes","No")</f>
        <v>#VALUE!</v>
      </c>
    </row>
    <row r="915" spans="1:21" ht="13" x14ac:dyDescent="0.15">
      <c r="A915" s="8" t="s">
        <v>2228</v>
      </c>
      <c r="B915" s="9" t="s">
        <v>2229</v>
      </c>
      <c r="C915" s="9" t="s">
        <v>2230</v>
      </c>
      <c r="D915" s="9" t="s">
        <v>4</v>
      </c>
      <c r="E915" s="9" t="s">
        <v>4</v>
      </c>
      <c r="F915" s="9" t="s">
        <v>29</v>
      </c>
      <c r="G915" s="10">
        <v>1</v>
      </c>
      <c r="H915" s="11" t="str" cm="1">
        <f t="array" ref="H915">INDEX(_xlfn.TEXTSPLIT(טבלה1[[#This Row],[עמודה2]],","),1)</f>
        <v>Calgary</v>
      </c>
      <c r="I915" s="12" t="str" cm="1">
        <f t="array" ref="I915">INDEX(_xlfn.TEXTSPLIT(טבלה1[[#This Row],[עמודה2]],","),2)</f>
        <v xml:space="preserve"> Canada</v>
      </c>
      <c r="J915" s="16" t="str">
        <f>_xlfn.CONCAT(טבלה1[[#This Row],[AI_Companies]]," ",טבלה1[[#This Row],[עמודה1]])</f>
        <v>CoreData http://www.coredata.ca/</v>
      </c>
      <c r="K915" s="12">
        <v>10</v>
      </c>
      <c r="L915" s="12" t="str">
        <f>IF(טבלה1[[#This Row],[עמודה53]]&gt;2000,"Yes","No")</f>
        <v>No</v>
      </c>
      <c r="M915" s="12">
        <v>49</v>
      </c>
      <c r="N915" s="12">
        <f>AVERAGE(טבלה1[[#This Row],[עמודה52]:[עמודה53]])</f>
        <v>29.5</v>
      </c>
      <c r="O915" s="12" t="str">
        <f>IF(טבלה1[[#This Row],[עמודה4]]="&lt; $25 / hr","0$ - $25 / hr",טבלה1[[#This Row],[עמודה4]])</f>
        <v>Undisclosed</v>
      </c>
      <c r="P915" s="12" t="str" cm="1">
        <f t="array" ref="P915">INDEX(_xlfn.TEXTSPLIT(טבלה1[[#This Row],[עמודה55]],"-"),1)</f>
        <v>Undisclosed</v>
      </c>
      <c r="Q915" s="21" t="e" cm="1">
        <f t="array" ref="Q915">INDEX(_xlfn.TEXTSPLIT(INDEX(_xlfn.TEXTSPLIT(טבלה1[[#This Row],[עמודה55]],"-"),2),"/"),1)</f>
        <v>#REF!</v>
      </c>
      <c r="R915" s="12" t="e">
        <f>AVERAGE(טבלה1[[#This Row],[עמודה59]:[עמודה60]])</f>
        <v>#VALUE!</v>
      </c>
      <c r="S915" s="3" t="e">
        <f>VALUE(SUBSTITUTE(טבלה1[[#This Row],[עמודה56]],"$",""))</f>
        <v>#VALUE!</v>
      </c>
      <c r="T915" s="3" t="e">
        <f>VALUE(SUBSTITUTE(טבלה1[[#This Row],[עמודה57]],"$",""))</f>
        <v>#REF!</v>
      </c>
      <c r="U915" s="3" t="e">
        <f>IF(טבלה1[[#This Row],[עמודה58]]&gt;30,"Yes","No")</f>
        <v>#VALUE!</v>
      </c>
    </row>
    <row r="916" spans="1:21" ht="13" x14ac:dyDescent="0.15">
      <c r="A916" s="8" t="s">
        <v>2231</v>
      </c>
      <c r="B916" s="9" t="s">
        <v>2232</v>
      </c>
      <c r="C916" s="9" t="s">
        <v>180</v>
      </c>
      <c r="D916" s="9" t="s">
        <v>4</v>
      </c>
      <c r="E916" s="9" t="s">
        <v>4</v>
      </c>
      <c r="F916" s="9" t="s">
        <v>29</v>
      </c>
      <c r="G916" s="10">
        <v>1</v>
      </c>
      <c r="H916" s="11" t="str" cm="1">
        <f t="array" ref="H916">INDEX(_xlfn.TEXTSPLIT(טבלה1[[#This Row],[עמודה2]],","),1)</f>
        <v>Atlanta</v>
      </c>
      <c r="I916" s="12" t="str" cm="1">
        <f t="array" ref="I916">INDEX(_xlfn.TEXTSPLIT(טבלה1[[#This Row],[עמודה2]],","),2)</f>
        <v xml:space="preserve"> GA</v>
      </c>
      <c r="J916" s="16" t="str">
        <f>_xlfn.CONCAT(טבלה1[[#This Row],[AI_Companies]]," ",טבלה1[[#This Row],[עמודה1]])</f>
        <v>Loyal https://loyalhealth.com/</v>
      </c>
      <c r="K916" s="12">
        <v>10</v>
      </c>
      <c r="L916" s="12" t="str">
        <f>IF(טבלה1[[#This Row],[עמודה53]]&gt;2000,"Yes","No")</f>
        <v>No</v>
      </c>
      <c r="M916" s="12">
        <v>49</v>
      </c>
      <c r="N916" s="12">
        <f>AVERAGE(טבלה1[[#This Row],[עמודה52]:[עמודה53]])</f>
        <v>29.5</v>
      </c>
      <c r="O916" s="12" t="str">
        <f>IF(טבלה1[[#This Row],[עמודה4]]="&lt; $25 / hr","0$ - $25 / hr",טבלה1[[#This Row],[עמודה4]])</f>
        <v>Undisclosed</v>
      </c>
      <c r="P916" s="12" t="str" cm="1">
        <f t="array" ref="P916">INDEX(_xlfn.TEXTSPLIT(טבלה1[[#This Row],[עמודה55]],"-"),1)</f>
        <v>Undisclosed</v>
      </c>
      <c r="Q916" s="21" t="e" cm="1">
        <f t="array" ref="Q916">INDEX(_xlfn.TEXTSPLIT(INDEX(_xlfn.TEXTSPLIT(טבלה1[[#This Row],[עמודה55]],"-"),2),"/"),1)</f>
        <v>#REF!</v>
      </c>
      <c r="R916" s="12" t="e">
        <f>AVERAGE(טבלה1[[#This Row],[עמודה59]:[עמודה60]])</f>
        <v>#VALUE!</v>
      </c>
      <c r="S916" s="3" t="e">
        <f>VALUE(SUBSTITUTE(טבלה1[[#This Row],[עמודה56]],"$",""))</f>
        <v>#VALUE!</v>
      </c>
      <c r="T916" s="3" t="e">
        <f>VALUE(SUBSTITUTE(טבלה1[[#This Row],[עמודה57]],"$",""))</f>
        <v>#REF!</v>
      </c>
      <c r="U916" s="3" t="e">
        <f>IF(טבלה1[[#This Row],[עמודה58]]&gt;30,"Yes","No")</f>
        <v>#VALUE!</v>
      </c>
    </row>
    <row r="917" spans="1:21" ht="13" x14ac:dyDescent="0.15">
      <c r="A917" s="8" t="s">
        <v>2233</v>
      </c>
      <c r="B917" s="9" t="s">
        <v>2234</v>
      </c>
      <c r="C917" s="9" t="s">
        <v>102</v>
      </c>
      <c r="D917" s="9" t="s">
        <v>4</v>
      </c>
      <c r="E917" s="9" t="s">
        <v>4</v>
      </c>
      <c r="F917" s="9" t="s">
        <v>29</v>
      </c>
      <c r="G917" s="10">
        <v>1</v>
      </c>
      <c r="H917" s="11" t="str" cm="1">
        <f t="array" ref="H917">INDEX(_xlfn.TEXTSPLIT(טבלה1[[#This Row],[עמודה2]],","),1)</f>
        <v>London</v>
      </c>
      <c r="I917" s="12" t="str" cm="1">
        <f t="array" ref="I917">INDEX(_xlfn.TEXTSPLIT(טבלה1[[#This Row],[עמודה2]],","),2)</f>
        <v xml:space="preserve"> United Kingdom</v>
      </c>
      <c r="J917" s="16" t="str">
        <f>_xlfn.CONCAT(טבלה1[[#This Row],[AI_Companies]]," ",טבלה1[[#This Row],[עמודה1]])</f>
        <v>action.ai http://action.ai/</v>
      </c>
      <c r="K917" s="12">
        <v>10</v>
      </c>
      <c r="L917" s="12" t="str">
        <f>IF(טבלה1[[#This Row],[עמודה53]]&gt;2000,"Yes","No")</f>
        <v>No</v>
      </c>
      <c r="M917" s="12">
        <v>49</v>
      </c>
      <c r="N917" s="12">
        <f>AVERAGE(טבלה1[[#This Row],[עמודה52]:[עמודה53]])</f>
        <v>29.5</v>
      </c>
      <c r="O917" s="12" t="str">
        <f>IF(טבלה1[[#This Row],[עמודה4]]="&lt; $25 / hr","0$ - $25 / hr",טבלה1[[#This Row],[עמודה4]])</f>
        <v>Undisclosed</v>
      </c>
      <c r="P917" s="12" t="str" cm="1">
        <f t="array" ref="P917">INDEX(_xlfn.TEXTSPLIT(טבלה1[[#This Row],[עמודה55]],"-"),1)</f>
        <v>Undisclosed</v>
      </c>
      <c r="Q917" s="21" t="e" cm="1">
        <f t="array" ref="Q917">INDEX(_xlfn.TEXTSPLIT(INDEX(_xlfn.TEXTSPLIT(טבלה1[[#This Row],[עמודה55]],"-"),2),"/"),1)</f>
        <v>#REF!</v>
      </c>
      <c r="R917" s="12" t="e">
        <f>AVERAGE(טבלה1[[#This Row],[עמודה59]:[עמודה60]])</f>
        <v>#VALUE!</v>
      </c>
      <c r="S917" s="3" t="e">
        <f>VALUE(SUBSTITUTE(טבלה1[[#This Row],[עמודה56]],"$",""))</f>
        <v>#VALUE!</v>
      </c>
      <c r="T917" s="3" t="e">
        <f>VALUE(SUBSTITUTE(טבלה1[[#This Row],[עמודה57]],"$",""))</f>
        <v>#REF!</v>
      </c>
      <c r="U917" s="3" t="e">
        <f>IF(טבלה1[[#This Row],[עמודה58]]&gt;30,"Yes","No")</f>
        <v>#VALUE!</v>
      </c>
    </row>
    <row r="918" spans="1:21" ht="13" x14ac:dyDescent="0.15">
      <c r="A918" s="8" t="s">
        <v>2235</v>
      </c>
      <c r="B918" s="9" t="s">
        <v>2236</v>
      </c>
      <c r="C918" s="9" t="s">
        <v>102</v>
      </c>
      <c r="D918" s="9" t="s">
        <v>4</v>
      </c>
      <c r="E918" s="9" t="s">
        <v>4</v>
      </c>
      <c r="F918" s="9" t="s">
        <v>117</v>
      </c>
      <c r="G918" s="10">
        <v>1</v>
      </c>
      <c r="H918" s="11" t="str" cm="1">
        <f t="array" ref="H918">INDEX(_xlfn.TEXTSPLIT(טבלה1[[#This Row],[עמודה2]],","),1)</f>
        <v>London</v>
      </c>
      <c r="I918" s="12" t="str" cm="1">
        <f t="array" ref="I918">INDEX(_xlfn.TEXTSPLIT(טבלה1[[#This Row],[עמודה2]],","),2)</f>
        <v xml:space="preserve"> United Kingdom</v>
      </c>
      <c r="J918" s="16" t="str">
        <f>_xlfn.CONCAT(טבלה1[[#This Row],[AI_Companies]]," ",טבלה1[[#This Row],[עמודה1]])</f>
        <v>UsAiLtd https://www.talktous.ai/</v>
      </c>
      <c r="K918" s="12">
        <v>2</v>
      </c>
      <c r="L918" s="12" t="str">
        <f>IF(טבלה1[[#This Row],[עמודה53]]&gt;2000,"Yes","No")</f>
        <v>No</v>
      </c>
      <c r="M918" s="12">
        <v>9</v>
      </c>
      <c r="N918" s="12">
        <f>AVERAGE(טבלה1[[#This Row],[עמודה52]:[עמודה53]])</f>
        <v>5.5</v>
      </c>
      <c r="O918" s="12" t="str">
        <f>IF(טבלה1[[#This Row],[עמודה4]]="&lt; $25 / hr","0$ - $25 / hr",טבלה1[[#This Row],[עמודה4]])</f>
        <v>Undisclosed</v>
      </c>
      <c r="P918" s="12" t="str" cm="1">
        <f t="array" ref="P918">INDEX(_xlfn.TEXTSPLIT(טבלה1[[#This Row],[עמודה55]],"-"),1)</f>
        <v>Undisclosed</v>
      </c>
      <c r="Q918" s="21" t="e" cm="1">
        <f t="array" ref="Q918">INDEX(_xlfn.TEXTSPLIT(INDEX(_xlfn.TEXTSPLIT(טבלה1[[#This Row],[עמודה55]],"-"),2),"/"),1)</f>
        <v>#REF!</v>
      </c>
      <c r="R918" s="12" t="e">
        <f>AVERAGE(טבלה1[[#This Row],[עמודה59]:[עמודה60]])</f>
        <v>#VALUE!</v>
      </c>
      <c r="S918" s="3" t="e">
        <f>VALUE(SUBSTITUTE(טבלה1[[#This Row],[עמודה56]],"$",""))</f>
        <v>#VALUE!</v>
      </c>
      <c r="T918" s="3" t="e">
        <f>VALUE(SUBSTITUTE(טבלה1[[#This Row],[עמודה57]],"$",""))</f>
        <v>#REF!</v>
      </c>
      <c r="U918" s="3" t="e">
        <f>IF(טבלה1[[#This Row],[עמודה58]]&gt;30,"Yes","No")</f>
        <v>#VALUE!</v>
      </c>
    </row>
    <row r="919" spans="1:21" ht="13" x14ac:dyDescent="0.15">
      <c r="A919" s="8" t="s">
        <v>2237</v>
      </c>
      <c r="B919" s="9" t="s">
        <v>2238</v>
      </c>
      <c r="C919" s="9" t="s">
        <v>102</v>
      </c>
      <c r="D919" s="9" t="s">
        <v>4</v>
      </c>
      <c r="E919" s="9" t="s">
        <v>4</v>
      </c>
      <c r="F919" s="9" t="s">
        <v>29</v>
      </c>
      <c r="G919" s="10">
        <v>1</v>
      </c>
      <c r="H919" s="11" t="str" cm="1">
        <f t="array" ref="H919">INDEX(_xlfn.TEXTSPLIT(טבלה1[[#This Row],[עמודה2]],","),1)</f>
        <v>London</v>
      </c>
      <c r="I919" s="12" t="str" cm="1">
        <f t="array" ref="I919">INDEX(_xlfn.TEXTSPLIT(טבלה1[[#This Row],[עמודה2]],","),2)</f>
        <v xml:space="preserve"> United Kingdom</v>
      </c>
      <c r="J919" s="16" t="str">
        <f>_xlfn.CONCAT(טבלה1[[#This Row],[AI_Companies]]," ",טבלה1[[#This Row],[עמודה1]])</f>
        <v>Kami.ai https://www.creativeai.co.uk/</v>
      </c>
      <c r="K919" s="12">
        <v>10</v>
      </c>
      <c r="L919" s="12" t="str">
        <f>IF(טבלה1[[#This Row],[עמודה53]]&gt;2000,"Yes","No")</f>
        <v>No</v>
      </c>
      <c r="M919" s="12">
        <v>49</v>
      </c>
      <c r="N919" s="12">
        <f>AVERAGE(טבלה1[[#This Row],[עמודה52]:[עמודה53]])</f>
        <v>29.5</v>
      </c>
      <c r="O919" s="12" t="str">
        <f>IF(טבלה1[[#This Row],[עמודה4]]="&lt; $25 / hr","0$ - $25 / hr",טבלה1[[#This Row],[עמודה4]])</f>
        <v>Undisclosed</v>
      </c>
      <c r="P919" s="12" t="str" cm="1">
        <f t="array" ref="P919">INDEX(_xlfn.TEXTSPLIT(טבלה1[[#This Row],[עמודה55]],"-"),1)</f>
        <v>Undisclosed</v>
      </c>
      <c r="Q919" s="21" t="e" cm="1">
        <f t="array" ref="Q919">INDEX(_xlfn.TEXTSPLIT(INDEX(_xlfn.TEXTSPLIT(טבלה1[[#This Row],[עמודה55]],"-"),2),"/"),1)</f>
        <v>#REF!</v>
      </c>
      <c r="R919" s="12" t="e">
        <f>AVERAGE(טבלה1[[#This Row],[עמודה59]:[עמודה60]])</f>
        <v>#VALUE!</v>
      </c>
      <c r="S919" s="3" t="e">
        <f>VALUE(SUBSTITUTE(טבלה1[[#This Row],[עמודה56]],"$",""))</f>
        <v>#VALUE!</v>
      </c>
      <c r="T919" s="3" t="e">
        <f>VALUE(SUBSTITUTE(טבלה1[[#This Row],[עמודה57]],"$",""))</f>
        <v>#REF!</v>
      </c>
      <c r="U919" s="3" t="e">
        <f>IF(טבלה1[[#This Row],[עמודה58]]&gt;30,"Yes","No")</f>
        <v>#VALUE!</v>
      </c>
    </row>
    <row r="920" spans="1:21" ht="13" x14ac:dyDescent="0.15">
      <c r="A920" s="8" t="s">
        <v>2239</v>
      </c>
      <c r="B920" s="9" t="s">
        <v>2240</v>
      </c>
      <c r="C920" s="9" t="s">
        <v>227</v>
      </c>
      <c r="D920" s="9" t="s">
        <v>4</v>
      </c>
      <c r="E920" s="9" t="s">
        <v>4</v>
      </c>
      <c r="F920" s="9" t="s">
        <v>29</v>
      </c>
      <c r="G920" s="10">
        <v>1</v>
      </c>
      <c r="H920" s="11" t="str" cm="1">
        <f t="array" ref="H920">INDEX(_xlfn.TEXTSPLIT(טבלה1[[#This Row],[עמודה2]],","),1)</f>
        <v>Oxford</v>
      </c>
      <c r="I920" s="12" t="str" cm="1">
        <f t="array" ref="I920">INDEX(_xlfn.TEXTSPLIT(טבלה1[[#This Row],[עמודה2]],","),2)</f>
        <v xml:space="preserve"> United Kingdom</v>
      </c>
      <c r="J920" s="16" t="str">
        <f>_xlfn.CONCAT(טבלה1[[#This Row],[AI_Companies]]," ",טבלה1[[#This Row],[עמודה1]])</f>
        <v>MindFoundry https://mindfoundry.ai/</v>
      </c>
      <c r="K920" s="12">
        <v>10</v>
      </c>
      <c r="L920" s="12" t="str">
        <f>IF(טבלה1[[#This Row],[עמודה53]]&gt;2000,"Yes","No")</f>
        <v>No</v>
      </c>
      <c r="M920" s="12">
        <v>49</v>
      </c>
      <c r="N920" s="12">
        <f>AVERAGE(טבלה1[[#This Row],[עמודה52]:[עמודה53]])</f>
        <v>29.5</v>
      </c>
      <c r="O920" s="12" t="str">
        <f>IF(טבלה1[[#This Row],[עמודה4]]="&lt; $25 / hr","0$ - $25 / hr",טבלה1[[#This Row],[עמודה4]])</f>
        <v>Undisclosed</v>
      </c>
      <c r="P920" s="12" t="str" cm="1">
        <f t="array" ref="P920">INDEX(_xlfn.TEXTSPLIT(טבלה1[[#This Row],[עמודה55]],"-"),1)</f>
        <v>Undisclosed</v>
      </c>
      <c r="Q920" s="21" t="e" cm="1">
        <f t="array" ref="Q920">INDEX(_xlfn.TEXTSPLIT(INDEX(_xlfn.TEXTSPLIT(טבלה1[[#This Row],[עמודה55]],"-"),2),"/"),1)</f>
        <v>#REF!</v>
      </c>
      <c r="R920" s="12" t="e">
        <f>AVERAGE(טבלה1[[#This Row],[עמודה59]:[עמודה60]])</f>
        <v>#VALUE!</v>
      </c>
      <c r="S920" s="3" t="e">
        <f>VALUE(SUBSTITUTE(טבלה1[[#This Row],[עמודה56]],"$",""))</f>
        <v>#VALUE!</v>
      </c>
      <c r="T920" s="3" t="e">
        <f>VALUE(SUBSTITUTE(טבלה1[[#This Row],[עמודה57]],"$",""))</f>
        <v>#REF!</v>
      </c>
      <c r="U920" s="3" t="e">
        <f>IF(טבלה1[[#This Row],[עמודה58]]&gt;30,"Yes","No")</f>
        <v>#VALUE!</v>
      </c>
    </row>
    <row r="921" spans="1:21" ht="13" x14ac:dyDescent="0.15">
      <c r="A921" s="8" t="s">
        <v>2241</v>
      </c>
      <c r="B921" s="9" t="s">
        <v>2242</v>
      </c>
      <c r="C921" s="9" t="s">
        <v>102</v>
      </c>
      <c r="D921" s="9" t="s">
        <v>4</v>
      </c>
      <c r="E921" s="9" t="s">
        <v>4</v>
      </c>
      <c r="F921" s="9" t="s">
        <v>117</v>
      </c>
      <c r="G921" s="10">
        <v>1</v>
      </c>
      <c r="H921" s="11" t="str" cm="1">
        <f t="array" ref="H921">INDEX(_xlfn.TEXTSPLIT(טבלה1[[#This Row],[עמודה2]],","),1)</f>
        <v>London</v>
      </c>
      <c r="I921" s="12" t="str" cm="1">
        <f t="array" ref="I921">INDEX(_xlfn.TEXTSPLIT(טבלה1[[#This Row],[עמודה2]],","),2)</f>
        <v xml:space="preserve"> United Kingdom</v>
      </c>
      <c r="J921" s="16" t="str">
        <f>_xlfn.CONCAT(טבלה1[[#This Row],[AI_Companies]]," ",טבלה1[[#This Row],[עמודה1]])</f>
        <v>SPIXII https://www.spixii.com/</v>
      </c>
      <c r="K921" s="12">
        <v>2</v>
      </c>
      <c r="L921" s="12" t="str">
        <f>IF(טבלה1[[#This Row],[עמודה53]]&gt;2000,"Yes","No")</f>
        <v>No</v>
      </c>
      <c r="M921" s="12">
        <v>9</v>
      </c>
      <c r="N921" s="12">
        <f>AVERAGE(טבלה1[[#This Row],[עמודה52]:[עמודה53]])</f>
        <v>5.5</v>
      </c>
      <c r="O921" s="12" t="str">
        <f>IF(טבלה1[[#This Row],[עמודה4]]="&lt; $25 / hr","0$ - $25 / hr",טבלה1[[#This Row],[עמודה4]])</f>
        <v>Undisclosed</v>
      </c>
      <c r="P921" s="12" t="str" cm="1">
        <f t="array" ref="P921">INDEX(_xlfn.TEXTSPLIT(טבלה1[[#This Row],[עמודה55]],"-"),1)</f>
        <v>Undisclosed</v>
      </c>
      <c r="Q921" s="21" t="e" cm="1">
        <f t="array" ref="Q921">INDEX(_xlfn.TEXTSPLIT(INDEX(_xlfn.TEXTSPLIT(טבלה1[[#This Row],[עמודה55]],"-"),2),"/"),1)</f>
        <v>#REF!</v>
      </c>
      <c r="R921" s="12" t="e">
        <f>AVERAGE(טבלה1[[#This Row],[עמודה59]:[עמודה60]])</f>
        <v>#VALUE!</v>
      </c>
      <c r="S921" s="3" t="e">
        <f>VALUE(SUBSTITUTE(טבלה1[[#This Row],[עמודה56]],"$",""))</f>
        <v>#VALUE!</v>
      </c>
      <c r="T921" s="3" t="e">
        <f>VALUE(SUBSTITUTE(טבלה1[[#This Row],[עמודה57]],"$",""))</f>
        <v>#REF!</v>
      </c>
      <c r="U921" s="3" t="e">
        <f>IF(טבלה1[[#This Row],[עמודה58]]&gt;30,"Yes","No")</f>
        <v>#VALUE!</v>
      </c>
    </row>
    <row r="922" spans="1:21" ht="13" x14ac:dyDescent="0.15">
      <c r="A922" s="8" t="s">
        <v>2243</v>
      </c>
      <c r="B922" s="9" t="s">
        <v>2244</v>
      </c>
      <c r="C922" s="9" t="s">
        <v>102</v>
      </c>
      <c r="D922" s="9" t="s">
        <v>4</v>
      </c>
      <c r="E922" s="9" t="s">
        <v>4</v>
      </c>
      <c r="F922" s="9" t="s">
        <v>29</v>
      </c>
      <c r="G922" s="10">
        <v>1</v>
      </c>
      <c r="H922" s="11" t="str" cm="1">
        <f t="array" ref="H922">INDEX(_xlfn.TEXTSPLIT(טבלה1[[#This Row],[עמודה2]],","),1)</f>
        <v>London</v>
      </c>
      <c r="I922" s="12" t="str" cm="1">
        <f t="array" ref="I922">INDEX(_xlfn.TEXTSPLIT(טבלה1[[#This Row],[עמודה2]],","),2)</f>
        <v xml:space="preserve"> United Kingdom</v>
      </c>
      <c r="J922" s="16" t="str">
        <f>_xlfn.CONCAT(טבלה1[[#This Row],[AI_Companies]]," ",טבלה1[[#This Row],[עמודה1]])</f>
        <v>ChatterboxLabs http://chatterbox.co/</v>
      </c>
      <c r="K922" s="12">
        <v>10</v>
      </c>
      <c r="L922" s="12" t="str">
        <f>IF(טבלה1[[#This Row],[עמודה53]]&gt;2000,"Yes","No")</f>
        <v>No</v>
      </c>
      <c r="M922" s="12">
        <v>49</v>
      </c>
      <c r="N922" s="12">
        <f>AVERAGE(טבלה1[[#This Row],[עמודה52]:[עמודה53]])</f>
        <v>29.5</v>
      </c>
      <c r="O922" s="12" t="str">
        <f>IF(טבלה1[[#This Row],[עמודה4]]="&lt; $25 / hr","0$ - $25 / hr",טבלה1[[#This Row],[עמודה4]])</f>
        <v>Undisclosed</v>
      </c>
      <c r="P922" s="12" t="str" cm="1">
        <f t="array" ref="P922">INDEX(_xlfn.TEXTSPLIT(טבלה1[[#This Row],[עמודה55]],"-"),1)</f>
        <v>Undisclosed</v>
      </c>
      <c r="Q922" s="21" t="e" cm="1">
        <f t="array" ref="Q922">INDEX(_xlfn.TEXTSPLIT(INDEX(_xlfn.TEXTSPLIT(טבלה1[[#This Row],[עמודה55]],"-"),2),"/"),1)</f>
        <v>#REF!</v>
      </c>
      <c r="R922" s="12" t="e">
        <f>AVERAGE(טבלה1[[#This Row],[עמודה59]:[עמודה60]])</f>
        <v>#VALUE!</v>
      </c>
      <c r="S922" s="3" t="e">
        <f>VALUE(SUBSTITUTE(טבלה1[[#This Row],[עמודה56]],"$",""))</f>
        <v>#VALUE!</v>
      </c>
      <c r="T922" s="3" t="e">
        <f>VALUE(SUBSTITUTE(טבלה1[[#This Row],[עמודה57]],"$",""))</f>
        <v>#REF!</v>
      </c>
      <c r="U922" s="3" t="e">
        <f>IF(טבלה1[[#This Row],[עמודה58]]&gt;30,"Yes","No")</f>
        <v>#VALUE!</v>
      </c>
    </row>
    <row r="923" spans="1:21" ht="13" x14ac:dyDescent="0.15">
      <c r="A923" s="8" t="s">
        <v>2245</v>
      </c>
      <c r="B923" s="9" t="s">
        <v>2246</v>
      </c>
      <c r="C923" s="9" t="s">
        <v>2247</v>
      </c>
      <c r="D923" s="9" t="s">
        <v>4</v>
      </c>
      <c r="E923" s="9" t="s">
        <v>4</v>
      </c>
      <c r="F923" s="9" t="s">
        <v>117</v>
      </c>
      <c r="G923" s="10">
        <v>1</v>
      </c>
      <c r="H923" s="11" t="str" cm="1">
        <f t="array" ref="H923">INDEX(_xlfn.TEXTSPLIT(טבלה1[[#This Row],[עמודה2]],","),1)</f>
        <v>Bracebridge</v>
      </c>
      <c r="I923" s="12" t="str" cm="1">
        <f t="array" ref="I923">INDEX(_xlfn.TEXTSPLIT(טבלה1[[#This Row],[עמודה2]],","),2)</f>
        <v xml:space="preserve"> United Kingdom</v>
      </c>
      <c r="J923" s="16" t="str">
        <f>_xlfn.CONCAT(טבלה1[[#This Row],[AI_Companies]]," ",טבלה1[[#This Row],[עמודה1]])</f>
        <v>ecoSUBRoboticsLtd https://www.ecosub.uk/</v>
      </c>
      <c r="K923" s="12">
        <v>2</v>
      </c>
      <c r="L923" s="12" t="str">
        <f>IF(טבלה1[[#This Row],[עמודה53]]&gt;2000,"Yes","No")</f>
        <v>No</v>
      </c>
      <c r="M923" s="12">
        <v>9</v>
      </c>
      <c r="N923" s="12">
        <f>AVERAGE(טבלה1[[#This Row],[עמודה52]:[עמודה53]])</f>
        <v>5.5</v>
      </c>
      <c r="O923" s="12" t="str">
        <f>IF(טבלה1[[#This Row],[עמודה4]]="&lt; $25 / hr","0$ - $25 / hr",טבלה1[[#This Row],[עמודה4]])</f>
        <v>Undisclosed</v>
      </c>
      <c r="P923" s="12" t="str" cm="1">
        <f t="array" ref="P923">INDEX(_xlfn.TEXTSPLIT(טבלה1[[#This Row],[עמודה55]],"-"),1)</f>
        <v>Undisclosed</v>
      </c>
      <c r="Q923" s="21" t="e" cm="1">
        <f t="array" ref="Q923">INDEX(_xlfn.TEXTSPLIT(INDEX(_xlfn.TEXTSPLIT(טבלה1[[#This Row],[עמודה55]],"-"),2),"/"),1)</f>
        <v>#REF!</v>
      </c>
      <c r="R923" s="12" t="e">
        <f>AVERAGE(טבלה1[[#This Row],[עמודה59]:[עמודה60]])</f>
        <v>#VALUE!</v>
      </c>
      <c r="S923" s="3" t="e">
        <f>VALUE(SUBSTITUTE(טבלה1[[#This Row],[עמודה56]],"$",""))</f>
        <v>#VALUE!</v>
      </c>
      <c r="T923" s="3" t="e">
        <f>VALUE(SUBSTITUTE(טבלה1[[#This Row],[עמודה57]],"$",""))</f>
        <v>#REF!</v>
      </c>
      <c r="U923" s="3" t="e">
        <f>IF(טבלה1[[#This Row],[עמודה58]]&gt;30,"Yes","No")</f>
        <v>#VALUE!</v>
      </c>
    </row>
    <row r="924" spans="1:21" ht="13" x14ac:dyDescent="0.15">
      <c r="A924" s="8" t="s">
        <v>2248</v>
      </c>
      <c r="B924" s="9" t="s">
        <v>2249</v>
      </c>
      <c r="C924" s="9" t="s">
        <v>134</v>
      </c>
      <c r="D924" s="9" t="s">
        <v>4</v>
      </c>
      <c r="E924" s="9" t="s">
        <v>4</v>
      </c>
      <c r="F924" s="9" t="s">
        <v>29</v>
      </c>
      <c r="G924" s="10">
        <v>0.6</v>
      </c>
      <c r="H924" s="11" t="str" cm="1">
        <f t="array" ref="H924">INDEX(_xlfn.TEXTSPLIT(טבלה1[[#This Row],[עמודה2]],","),1)</f>
        <v>Alpharetta</v>
      </c>
      <c r="I924" s="12" t="str" cm="1">
        <f t="array" ref="I924">INDEX(_xlfn.TEXTSPLIT(טבלה1[[#This Row],[עמודה2]],","),2)</f>
        <v xml:space="preserve"> GA</v>
      </c>
      <c r="J924" s="16" t="str">
        <f>_xlfn.CONCAT(טבלה1[[#This Row],[AI_Companies]]," ",טבלה1[[#This Row],[עמודה1]])</f>
        <v>FARMWAVE https://farmwave.io/</v>
      </c>
      <c r="K924" s="12">
        <v>10</v>
      </c>
      <c r="L924" s="12" t="str">
        <f>IF(טבלה1[[#This Row],[עמודה53]]&gt;2000,"Yes","No")</f>
        <v>No</v>
      </c>
      <c r="M924" s="12">
        <v>49</v>
      </c>
      <c r="N924" s="12">
        <f>AVERAGE(טבלה1[[#This Row],[עמודה52]:[עמודה53]])</f>
        <v>29.5</v>
      </c>
      <c r="O924" s="12" t="str">
        <f>IF(טבלה1[[#This Row],[עמודה4]]="&lt; $25 / hr","0$ - $25 / hr",טבלה1[[#This Row],[עמודה4]])</f>
        <v>Undisclosed</v>
      </c>
      <c r="P924" s="12" t="str" cm="1">
        <f t="array" ref="P924">INDEX(_xlfn.TEXTSPLIT(טבלה1[[#This Row],[עמודה55]],"-"),1)</f>
        <v>Undisclosed</v>
      </c>
      <c r="Q924" s="21" t="e" cm="1">
        <f t="array" ref="Q924">INDEX(_xlfn.TEXTSPLIT(INDEX(_xlfn.TEXTSPLIT(טבלה1[[#This Row],[עמודה55]],"-"),2),"/"),1)</f>
        <v>#REF!</v>
      </c>
      <c r="R924" s="12" t="e">
        <f>AVERAGE(טבלה1[[#This Row],[עמודה59]:[עמודה60]])</f>
        <v>#VALUE!</v>
      </c>
      <c r="S924" s="3" t="e">
        <f>VALUE(SUBSTITUTE(טבלה1[[#This Row],[עמודה56]],"$",""))</f>
        <v>#VALUE!</v>
      </c>
      <c r="T924" s="3" t="e">
        <f>VALUE(SUBSTITUTE(טבלה1[[#This Row],[עמודה57]],"$",""))</f>
        <v>#REF!</v>
      </c>
      <c r="U924" s="3" t="e">
        <f>IF(טבלה1[[#This Row],[עמודה58]]&gt;30,"Yes","No")</f>
        <v>#VALUE!</v>
      </c>
    </row>
    <row r="925" spans="1:21" ht="13" x14ac:dyDescent="0.15">
      <c r="A925" s="8" t="s">
        <v>2250</v>
      </c>
      <c r="B925" s="9" t="s">
        <v>2251</v>
      </c>
      <c r="C925" s="9" t="s">
        <v>2252</v>
      </c>
      <c r="D925" s="9" t="s">
        <v>4</v>
      </c>
      <c r="E925" s="9" t="s">
        <v>4</v>
      </c>
      <c r="F925" s="9" t="s">
        <v>29</v>
      </c>
      <c r="G925" s="10">
        <v>1</v>
      </c>
      <c r="H925" s="11" t="str" cm="1">
        <f t="array" ref="H925">INDEX(_xlfn.TEXTSPLIT(טבלה1[[#This Row],[עמודה2]],","),1)</f>
        <v>Keilor Park</v>
      </c>
      <c r="I925" s="12" t="str" cm="1">
        <f t="array" ref="I925">INDEX(_xlfn.TEXTSPLIT(טבלה1[[#This Row],[עמודה2]],","),2)</f>
        <v xml:space="preserve"> Australia</v>
      </c>
      <c r="J925" s="16" t="str">
        <f>_xlfn.CONCAT(טבלה1[[#This Row],[AI_Companies]]," ",טבלה1[[#This Row],[עמודה1]])</f>
        <v>RTA https://www.robottechnologies.com.au</v>
      </c>
      <c r="K925" s="12">
        <v>10</v>
      </c>
      <c r="L925" s="12" t="str">
        <f>IF(טבלה1[[#This Row],[עמודה53]]&gt;2000,"Yes","No")</f>
        <v>No</v>
      </c>
      <c r="M925" s="12">
        <v>49</v>
      </c>
      <c r="N925" s="12">
        <f>AVERAGE(טבלה1[[#This Row],[עמודה52]:[עמודה53]])</f>
        <v>29.5</v>
      </c>
      <c r="O925" s="12" t="str">
        <f>IF(טבלה1[[#This Row],[עמודה4]]="&lt; $25 / hr","0$ - $25 / hr",טבלה1[[#This Row],[עמודה4]])</f>
        <v>Undisclosed</v>
      </c>
      <c r="P925" s="12" t="str" cm="1">
        <f t="array" ref="P925">INDEX(_xlfn.TEXTSPLIT(טבלה1[[#This Row],[עמודה55]],"-"),1)</f>
        <v>Undisclosed</v>
      </c>
      <c r="Q925" s="21" t="e" cm="1">
        <f t="array" ref="Q925">INDEX(_xlfn.TEXTSPLIT(INDEX(_xlfn.TEXTSPLIT(טבלה1[[#This Row],[עמודה55]],"-"),2),"/"),1)</f>
        <v>#REF!</v>
      </c>
      <c r="R925" s="12" t="e">
        <f>AVERAGE(טבלה1[[#This Row],[עמודה59]:[עמודה60]])</f>
        <v>#VALUE!</v>
      </c>
      <c r="S925" s="3" t="e">
        <f>VALUE(SUBSTITUTE(טבלה1[[#This Row],[עמודה56]],"$",""))</f>
        <v>#VALUE!</v>
      </c>
      <c r="T925" s="3" t="e">
        <f>VALUE(SUBSTITUTE(טבלה1[[#This Row],[עמודה57]],"$",""))</f>
        <v>#REF!</v>
      </c>
      <c r="U925" s="3" t="e">
        <f>IF(טבלה1[[#This Row],[עמודה58]]&gt;30,"Yes","No")</f>
        <v>#VALUE!</v>
      </c>
    </row>
    <row r="926" spans="1:21" ht="13" x14ac:dyDescent="0.15">
      <c r="A926" s="8" t="s">
        <v>2253</v>
      </c>
      <c r="B926" s="9" t="s">
        <v>2254</v>
      </c>
      <c r="C926" s="9" t="s">
        <v>1938</v>
      </c>
      <c r="D926" s="9" t="s">
        <v>4</v>
      </c>
      <c r="E926" s="9" t="s">
        <v>4</v>
      </c>
      <c r="F926" s="9" t="s">
        <v>29</v>
      </c>
      <c r="G926" s="10">
        <v>1</v>
      </c>
      <c r="H926" s="11" t="str" cm="1">
        <f t="array" ref="H926">INDEX(_xlfn.TEXTSPLIT(טבלה1[[#This Row],[עמודה2]],","),1)</f>
        <v>Perth</v>
      </c>
      <c r="I926" s="12" t="str" cm="1">
        <f t="array" ref="I926">INDEX(_xlfn.TEXTSPLIT(טבלה1[[#This Row],[עמודה2]],","),2)</f>
        <v xml:space="preserve"> Australia</v>
      </c>
      <c r="J926" s="16" t="str">
        <f>_xlfn.CONCAT(טבלה1[[#This Row],[AI_Companies]]," ",טבלה1[[#This Row],[עמודה1]])</f>
        <v>MagiaSolutions http://magiacx.com</v>
      </c>
      <c r="K926" s="12">
        <v>10</v>
      </c>
      <c r="L926" s="12" t="str">
        <f>IF(טבלה1[[#This Row],[עמודה53]]&gt;2000,"Yes","No")</f>
        <v>No</v>
      </c>
      <c r="M926" s="12">
        <v>49</v>
      </c>
      <c r="N926" s="12">
        <f>AVERAGE(טבלה1[[#This Row],[עמודה52]:[עמודה53]])</f>
        <v>29.5</v>
      </c>
      <c r="O926" s="12" t="str">
        <f>IF(טבלה1[[#This Row],[עמודה4]]="&lt; $25 / hr","0$ - $25 / hr",טבלה1[[#This Row],[עמודה4]])</f>
        <v>Undisclosed</v>
      </c>
      <c r="P926" s="12" t="str" cm="1">
        <f t="array" ref="P926">INDEX(_xlfn.TEXTSPLIT(טבלה1[[#This Row],[עמודה55]],"-"),1)</f>
        <v>Undisclosed</v>
      </c>
      <c r="Q926" s="21" t="e" cm="1">
        <f t="array" ref="Q926">INDEX(_xlfn.TEXTSPLIT(INDEX(_xlfn.TEXTSPLIT(טבלה1[[#This Row],[עמודה55]],"-"),2),"/"),1)</f>
        <v>#REF!</v>
      </c>
      <c r="R926" s="12" t="e">
        <f>AVERAGE(טבלה1[[#This Row],[עמודה59]:[עמודה60]])</f>
        <v>#VALUE!</v>
      </c>
      <c r="S926" s="3" t="e">
        <f>VALUE(SUBSTITUTE(טבלה1[[#This Row],[עמודה56]],"$",""))</f>
        <v>#VALUE!</v>
      </c>
      <c r="T926" s="3" t="e">
        <f>VALUE(SUBSTITUTE(טבלה1[[#This Row],[עמודה57]],"$",""))</f>
        <v>#REF!</v>
      </c>
      <c r="U926" s="3" t="e">
        <f>IF(טבלה1[[#This Row],[עמודה58]]&gt;30,"Yes","No")</f>
        <v>#VALUE!</v>
      </c>
    </row>
    <row r="927" spans="1:21" ht="13" x14ac:dyDescent="0.15">
      <c r="A927" s="8" t="s">
        <v>2255</v>
      </c>
      <c r="B927" s="9" t="s">
        <v>2256</v>
      </c>
      <c r="C927" s="9" t="s">
        <v>2257</v>
      </c>
      <c r="D927" s="9" t="s">
        <v>4</v>
      </c>
      <c r="E927" s="9" t="s">
        <v>4</v>
      </c>
      <c r="F927" s="9" t="s">
        <v>29</v>
      </c>
      <c r="G927" s="10">
        <v>1</v>
      </c>
      <c r="H927" s="11" t="str" cm="1">
        <f t="array" ref="H927">INDEX(_xlfn.TEXTSPLIT(טבלה1[[#This Row],[עמודה2]],","),1)</f>
        <v>Parramatta</v>
      </c>
      <c r="I927" s="12" t="str" cm="1">
        <f t="array" ref="I927">INDEX(_xlfn.TEXTSPLIT(טבלה1[[#This Row],[עמודה2]],","),2)</f>
        <v xml:space="preserve"> Australia</v>
      </c>
      <c r="J927" s="16" t="str">
        <f>_xlfn.CONCAT(טבלה1[[#This Row],[AI_Companies]]," ",טבלה1[[#This Row],[עמודה1]])</f>
        <v>EARTHAI http://www.earth-ai.com</v>
      </c>
      <c r="K927" s="12">
        <v>10</v>
      </c>
      <c r="L927" s="12" t="str">
        <f>IF(טבלה1[[#This Row],[עמודה53]]&gt;2000,"Yes","No")</f>
        <v>No</v>
      </c>
      <c r="M927" s="12">
        <v>49</v>
      </c>
      <c r="N927" s="12">
        <f>AVERAGE(טבלה1[[#This Row],[עמודה52]:[עמודה53]])</f>
        <v>29.5</v>
      </c>
      <c r="O927" s="12" t="str">
        <f>IF(טבלה1[[#This Row],[עמודה4]]="&lt; $25 / hr","0$ - $25 / hr",טבלה1[[#This Row],[עמודה4]])</f>
        <v>Undisclosed</v>
      </c>
      <c r="P927" s="12" t="str" cm="1">
        <f t="array" ref="P927">INDEX(_xlfn.TEXTSPLIT(טבלה1[[#This Row],[עמודה55]],"-"),1)</f>
        <v>Undisclosed</v>
      </c>
      <c r="Q927" s="21" t="e" cm="1">
        <f t="array" ref="Q927">INDEX(_xlfn.TEXTSPLIT(INDEX(_xlfn.TEXTSPLIT(טבלה1[[#This Row],[עמודה55]],"-"),2),"/"),1)</f>
        <v>#REF!</v>
      </c>
      <c r="R927" s="12" t="e">
        <f>AVERAGE(טבלה1[[#This Row],[עמודה59]:[עמודה60]])</f>
        <v>#VALUE!</v>
      </c>
      <c r="S927" s="3" t="e">
        <f>VALUE(SUBSTITUTE(טבלה1[[#This Row],[עמודה56]],"$",""))</f>
        <v>#VALUE!</v>
      </c>
      <c r="T927" s="3" t="e">
        <f>VALUE(SUBSTITUTE(טבלה1[[#This Row],[עמודה57]],"$",""))</f>
        <v>#REF!</v>
      </c>
      <c r="U927" s="3" t="e">
        <f>IF(טבלה1[[#This Row],[עמודה58]]&gt;30,"Yes","No")</f>
        <v>#VALUE!</v>
      </c>
    </row>
    <row r="928" spans="1:21" ht="13" x14ac:dyDescent="0.15">
      <c r="A928" s="8" t="s">
        <v>2258</v>
      </c>
      <c r="B928" s="9" t="s">
        <v>2259</v>
      </c>
      <c r="C928" s="9" t="s">
        <v>1459</v>
      </c>
      <c r="D928" s="9" t="s">
        <v>4</v>
      </c>
      <c r="E928" s="9" t="s">
        <v>4</v>
      </c>
      <c r="F928" s="9" t="s">
        <v>29</v>
      </c>
      <c r="G928" s="10">
        <v>1</v>
      </c>
      <c r="H928" s="11" t="str" cm="1">
        <f t="array" ref="H928">INDEX(_xlfn.TEXTSPLIT(טבלה1[[#This Row],[עמודה2]],","),1)</f>
        <v>Baltimore</v>
      </c>
      <c r="I928" s="12" t="str" cm="1">
        <f t="array" ref="I928">INDEX(_xlfn.TEXTSPLIT(טבלה1[[#This Row],[עמודה2]],","),2)</f>
        <v xml:space="preserve"> MD</v>
      </c>
      <c r="J928" s="16" t="str">
        <f>_xlfn.CONCAT(טבלה1[[#This Row],[AI_Companies]]," ",טבלה1[[#This Row],[עמודה1]])</f>
        <v>Cortx https://cortx.com</v>
      </c>
      <c r="K928" s="12">
        <v>10</v>
      </c>
      <c r="L928" s="12" t="str">
        <f>IF(טבלה1[[#This Row],[עמודה53]]&gt;2000,"Yes","No")</f>
        <v>No</v>
      </c>
      <c r="M928" s="12">
        <v>49</v>
      </c>
      <c r="N928" s="12">
        <f>AVERAGE(טבלה1[[#This Row],[עמודה52]:[עמודה53]])</f>
        <v>29.5</v>
      </c>
      <c r="O928" s="12" t="str">
        <f>IF(טבלה1[[#This Row],[עמודה4]]="&lt; $25 / hr","0$ - $25 / hr",טבלה1[[#This Row],[עמודה4]])</f>
        <v>Undisclosed</v>
      </c>
      <c r="P928" s="12" t="str" cm="1">
        <f t="array" ref="P928">INDEX(_xlfn.TEXTSPLIT(טבלה1[[#This Row],[עמודה55]],"-"),1)</f>
        <v>Undisclosed</v>
      </c>
      <c r="Q928" s="21" t="e" cm="1">
        <f t="array" ref="Q928">INDEX(_xlfn.TEXTSPLIT(INDEX(_xlfn.TEXTSPLIT(טבלה1[[#This Row],[עמודה55]],"-"),2),"/"),1)</f>
        <v>#REF!</v>
      </c>
      <c r="R928" s="12" t="e">
        <f>AVERAGE(טבלה1[[#This Row],[עמודה59]:[עמודה60]])</f>
        <v>#VALUE!</v>
      </c>
      <c r="S928" s="3" t="e">
        <f>VALUE(SUBSTITUTE(טבלה1[[#This Row],[עמודה56]],"$",""))</f>
        <v>#VALUE!</v>
      </c>
      <c r="T928" s="3" t="e">
        <f>VALUE(SUBSTITUTE(טבלה1[[#This Row],[עמודה57]],"$",""))</f>
        <v>#REF!</v>
      </c>
      <c r="U928" s="3" t="e">
        <f>IF(טבלה1[[#This Row],[עמודה58]]&gt;30,"Yes","No")</f>
        <v>#VALUE!</v>
      </c>
    </row>
    <row r="929" spans="1:21" ht="13" x14ac:dyDescent="0.15">
      <c r="A929" s="8" t="s">
        <v>2260</v>
      </c>
      <c r="B929" s="9" t="s">
        <v>2261</v>
      </c>
      <c r="C929" s="9" t="s">
        <v>2262</v>
      </c>
      <c r="D929" s="9" t="s">
        <v>4</v>
      </c>
      <c r="E929" s="9" t="s">
        <v>4</v>
      </c>
      <c r="F929" s="9" t="s">
        <v>29</v>
      </c>
      <c r="G929" s="10">
        <v>1</v>
      </c>
      <c r="H929" s="11" t="str" cm="1">
        <f t="array" ref="H929">INDEX(_xlfn.TEXTSPLIT(טבלה1[[#This Row],[עמודה2]],","),1)</f>
        <v>Beltsville</v>
      </c>
      <c r="I929" s="12" t="str" cm="1">
        <f t="array" ref="I929">INDEX(_xlfn.TEXTSPLIT(טבלה1[[#This Row],[עמודה2]],","),2)</f>
        <v xml:space="preserve"> MD</v>
      </c>
      <c r="J929" s="16" t="str">
        <f>_xlfn.CONCAT(טבלה1[[#This Row],[AI_Companies]]," ",טבלה1[[#This Row],[עמודה1]])</f>
        <v>AiNET http://www.ai.net</v>
      </c>
      <c r="K929" s="12">
        <v>10</v>
      </c>
      <c r="L929" s="12" t="str">
        <f>IF(טבלה1[[#This Row],[עמודה53]]&gt;2000,"Yes","No")</f>
        <v>No</v>
      </c>
      <c r="M929" s="12">
        <v>49</v>
      </c>
      <c r="N929" s="12">
        <f>AVERAGE(טבלה1[[#This Row],[עמודה52]:[עמודה53]])</f>
        <v>29.5</v>
      </c>
      <c r="O929" s="12" t="str">
        <f>IF(טבלה1[[#This Row],[עמודה4]]="&lt; $25 / hr","0$ - $25 / hr",טבלה1[[#This Row],[עמודה4]])</f>
        <v>Undisclosed</v>
      </c>
      <c r="P929" s="12" t="str" cm="1">
        <f t="array" ref="P929">INDEX(_xlfn.TEXTSPLIT(טבלה1[[#This Row],[עמודה55]],"-"),1)</f>
        <v>Undisclosed</v>
      </c>
      <c r="Q929" s="21" t="e" cm="1">
        <f t="array" ref="Q929">INDEX(_xlfn.TEXTSPLIT(INDEX(_xlfn.TEXTSPLIT(טבלה1[[#This Row],[עמודה55]],"-"),2),"/"),1)</f>
        <v>#REF!</v>
      </c>
      <c r="R929" s="12" t="e">
        <f>AVERAGE(טבלה1[[#This Row],[עמודה59]:[עמודה60]])</f>
        <v>#VALUE!</v>
      </c>
      <c r="S929" s="3" t="e">
        <f>VALUE(SUBSTITUTE(טבלה1[[#This Row],[עמודה56]],"$",""))</f>
        <v>#VALUE!</v>
      </c>
      <c r="T929" s="3" t="e">
        <f>VALUE(SUBSTITUTE(טבלה1[[#This Row],[עמודה57]],"$",""))</f>
        <v>#REF!</v>
      </c>
      <c r="U929" s="3" t="e">
        <f>IF(טבלה1[[#This Row],[עמודה58]]&gt;30,"Yes","No")</f>
        <v>#VALUE!</v>
      </c>
    </row>
    <row r="930" spans="1:21" ht="13" x14ac:dyDescent="0.15">
      <c r="A930" s="8" t="s">
        <v>2263</v>
      </c>
      <c r="B930" s="9" t="s">
        <v>2264</v>
      </c>
      <c r="C930" s="9" t="s">
        <v>2265</v>
      </c>
      <c r="D930" s="9" t="s">
        <v>4</v>
      </c>
      <c r="E930" s="9" t="s">
        <v>4</v>
      </c>
      <c r="F930" s="9" t="s">
        <v>29</v>
      </c>
      <c r="G930" s="10">
        <v>1</v>
      </c>
      <c r="H930" s="11" t="str" cm="1">
        <f t="array" ref="H930">INDEX(_xlfn.TEXTSPLIT(טבלה1[[#This Row],[עמודה2]],","),1)</f>
        <v>Norcross</v>
      </c>
      <c r="I930" s="12" t="str" cm="1">
        <f t="array" ref="I930">INDEX(_xlfn.TEXTSPLIT(טבלה1[[#This Row],[עמודה2]],","),2)</f>
        <v xml:space="preserve"> GA</v>
      </c>
      <c r="J930" s="16" t="str">
        <f>_xlfn.CONCAT(טבלה1[[#This Row],[AI_Companies]]," ",טבלה1[[#This Row],[עמודה1]])</f>
        <v>ViZZ https://www.vizz3d.com/</v>
      </c>
      <c r="K930" s="12">
        <v>10</v>
      </c>
      <c r="L930" s="12" t="str">
        <f>IF(טבלה1[[#This Row],[עמודה53]]&gt;2000,"Yes","No")</f>
        <v>No</v>
      </c>
      <c r="M930" s="12">
        <v>49</v>
      </c>
      <c r="N930" s="12">
        <f>AVERAGE(טבלה1[[#This Row],[עמודה52]:[עמודה53]])</f>
        <v>29.5</v>
      </c>
      <c r="O930" s="12" t="str">
        <f>IF(טבלה1[[#This Row],[עמודה4]]="&lt; $25 / hr","0$ - $25 / hr",טבלה1[[#This Row],[עמודה4]])</f>
        <v>Undisclosed</v>
      </c>
      <c r="P930" s="12" t="str" cm="1">
        <f t="array" ref="P930">INDEX(_xlfn.TEXTSPLIT(טבלה1[[#This Row],[עמודה55]],"-"),1)</f>
        <v>Undisclosed</v>
      </c>
      <c r="Q930" s="21" t="e" cm="1">
        <f t="array" ref="Q930">INDEX(_xlfn.TEXTSPLIT(INDEX(_xlfn.TEXTSPLIT(טבלה1[[#This Row],[עמודה55]],"-"),2),"/"),1)</f>
        <v>#REF!</v>
      </c>
      <c r="R930" s="12" t="e">
        <f>AVERAGE(טבלה1[[#This Row],[עמודה59]:[עמודה60]])</f>
        <v>#VALUE!</v>
      </c>
      <c r="S930" s="3" t="e">
        <f>VALUE(SUBSTITUTE(טבלה1[[#This Row],[עמודה56]],"$",""))</f>
        <v>#VALUE!</v>
      </c>
      <c r="T930" s="3" t="e">
        <f>VALUE(SUBSTITUTE(טבלה1[[#This Row],[עמודה57]],"$",""))</f>
        <v>#REF!</v>
      </c>
      <c r="U930" s="3" t="e">
        <f>IF(טבלה1[[#This Row],[עמודה58]]&gt;30,"Yes","No")</f>
        <v>#VALUE!</v>
      </c>
    </row>
    <row r="931" spans="1:21" ht="13" x14ac:dyDescent="0.15">
      <c r="A931" s="8" t="s">
        <v>2266</v>
      </c>
      <c r="B931" s="9" t="s">
        <v>2267</v>
      </c>
      <c r="C931" s="9" t="s">
        <v>20</v>
      </c>
      <c r="D931" s="9" t="s">
        <v>4</v>
      </c>
      <c r="E931" s="9" t="s">
        <v>4</v>
      </c>
      <c r="F931" s="9" t="s">
        <v>10</v>
      </c>
      <c r="G931" s="10">
        <v>1</v>
      </c>
      <c r="H931" s="11" t="str" cm="1">
        <f t="array" ref="H931">INDEX(_xlfn.TEXTSPLIT(טבלה1[[#This Row],[עמודה2]],","),1)</f>
        <v>New York</v>
      </c>
      <c r="I931" s="12" t="str" cm="1">
        <f t="array" ref="I931">INDEX(_xlfn.TEXTSPLIT(טבלה1[[#This Row],[עמודה2]],","),2)</f>
        <v xml:space="preserve"> NY</v>
      </c>
      <c r="J931" s="16" t="str">
        <f>_xlfn.CONCAT(טבלה1[[#This Row],[AI_Companies]]," ",טבלה1[[#This Row],[עמודה1]])</f>
        <v>Graphen http://www.graphen.ai</v>
      </c>
      <c r="K931" s="12">
        <v>50</v>
      </c>
      <c r="L931" s="12" t="str">
        <f>IF(טבלה1[[#This Row],[עמודה53]]&gt;2000,"Yes","No")</f>
        <v>No</v>
      </c>
      <c r="M931" s="12">
        <v>249</v>
      </c>
      <c r="N931" s="12">
        <f>AVERAGE(טבלה1[[#This Row],[עמודה52]:[עמודה53]])</f>
        <v>149.5</v>
      </c>
      <c r="O931" s="12" t="str">
        <f>IF(טבלה1[[#This Row],[עמודה4]]="&lt; $25 / hr","0$ - $25 / hr",טבלה1[[#This Row],[עמודה4]])</f>
        <v>Undisclosed</v>
      </c>
      <c r="P931" s="12" t="str" cm="1">
        <f t="array" ref="P931">INDEX(_xlfn.TEXTSPLIT(טבלה1[[#This Row],[עמודה55]],"-"),1)</f>
        <v>Undisclosed</v>
      </c>
      <c r="Q931" s="21" t="e" cm="1">
        <f t="array" ref="Q931">INDEX(_xlfn.TEXTSPLIT(INDEX(_xlfn.TEXTSPLIT(טבלה1[[#This Row],[עמודה55]],"-"),2),"/"),1)</f>
        <v>#REF!</v>
      </c>
      <c r="R931" s="12" t="e">
        <f>AVERAGE(טבלה1[[#This Row],[עמודה59]:[עמודה60]])</f>
        <v>#VALUE!</v>
      </c>
      <c r="S931" s="3" t="e">
        <f>VALUE(SUBSTITUTE(טבלה1[[#This Row],[עמודה56]],"$",""))</f>
        <v>#VALUE!</v>
      </c>
      <c r="T931" s="3" t="e">
        <f>VALUE(SUBSTITUTE(טבלה1[[#This Row],[עמודה57]],"$",""))</f>
        <v>#REF!</v>
      </c>
      <c r="U931" s="3" t="e">
        <f>IF(טבלה1[[#This Row],[עמודה58]]&gt;30,"Yes","No")</f>
        <v>#VALUE!</v>
      </c>
    </row>
    <row r="932" spans="1:21" ht="13" x14ac:dyDescent="0.15">
      <c r="A932" s="8" t="s">
        <v>2268</v>
      </c>
      <c r="B932" s="9" t="s">
        <v>2269</v>
      </c>
      <c r="C932" s="9" t="s">
        <v>1623</v>
      </c>
      <c r="D932" s="9" t="s">
        <v>4</v>
      </c>
      <c r="E932" s="9" t="s">
        <v>4</v>
      </c>
      <c r="F932" s="9" t="s">
        <v>29</v>
      </c>
      <c r="G932" s="10">
        <v>1</v>
      </c>
      <c r="H932" s="11" t="str" cm="1">
        <f t="array" ref="H932">INDEX(_xlfn.TEXTSPLIT(טבלה1[[#This Row],[עמודה2]],","),1)</f>
        <v>Montreal</v>
      </c>
      <c r="I932" s="12" t="str" cm="1">
        <f t="array" ref="I932">INDEX(_xlfn.TEXTSPLIT(טבלה1[[#This Row],[עמודה2]],","),2)</f>
        <v xml:space="preserve"> Canada</v>
      </c>
      <c r="J932" s="16" t="str">
        <f>_xlfn.CONCAT(טבלה1[[#This Row],[AI_Companies]]," ",טבלה1[[#This Row],[עמודה1]])</f>
        <v>Gazelle.ai https://gazelle.ai/</v>
      </c>
      <c r="K932" s="12">
        <v>10</v>
      </c>
      <c r="L932" s="12" t="str">
        <f>IF(טבלה1[[#This Row],[עמודה53]]&gt;2000,"Yes","No")</f>
        <v>No</v>
      </c>
      <c r="M932" s="12">
        <v>49</v>
      </c>
      <c r="N932" s="12">
        <f>AVERAGE(טבלה1[[#This Row],[עמודה52]:[עמודה53]])</f>
        <v>29.5</v>
      </c>
      <c r="O932" s="12" t="str">
        <f>IF(טבלה1[[#This Row],[עמודה4]]="&lt; $25 / hr","0$ - $25 / hr",טבלה1[[#This Row],[עמודה4]])</f>
        <v>Undisclosed</v>
      </c>
      <c r="P932" s="12" t="str" cm="1">
        <f t="array" ref="P932">INDEX(_xlfn.TEXTSPLIT(טבלה1[[#This Row],[עמודה55]],"-"),1)</f>
        <v>Undisclosed</v>
      </c>
      <c r="Q932" s="21" t="e" cm="1">
        <f t="array" ref="Q932">INDEX(_xlfn.TEXTSPLIT(INDEX(_xlfn.TEXTSPLIT(טבלה1[[#This Row],[עמודה55]],"-"),2),"/"),1)</f>
        <v>#REF!</v>
      </c>
      <c r="R932" s="12" t="e">
        <f>AVERAGE(טבלה1[[#This Row],[עמודה59]:[עמודה60]])</f>
        <v>#VALUE!</v>
      </c>
      <c r="S932" s="3" t="e">
        <f>VALUE(SUBSTITUTE(טבלה1[[#This Row],[עמודה56]],"$",""))</f>
        <v>#VALUE!</v>
      </c>
      <c r="T932" s="3" t="e">
        <f>VALUE(SUBSTITUTE(טבלה1[[#This Row],[עמודה57]],"$",""))</f>
        <v>#REF!</v>
      </c>
      <c r="U932" s="3" t="e">
        <f>IF(טבלה1[[#This Row],[עמודה58]]&gt;30,"Yes","No")</f>
        <v>#VALUE!</v>
      </c>
    </row>
    <row r="933" spans="1:21" ht="13" x14ac:dyDescent="0.15">
      <c r="A933" s="8" t="s">
        <v>2270</v>
      </c>
      <c r="B933" s="9" t="s">
        <v>2271</v>
      </c>
      <c r="C933" s="9" t="s">
        <v>1968</v>
      </c>
      <c r="D933" s="9" t="s">
        <v>4</v>
      </c>
      <c r="E933" s="9" t="s">
        <v>4</v>
      </c>
      <c r="F933" s="9" t="s">
        <v>29</v>
      </c>
      <c r="G933" s="10">
        <v>1</v>
      </c>
      <c r="H933" s="11" t="str" cm="1">
        <f t="array" ref="H933">INDEX(_xlfn.TEXTSPLIT(טבלה1[[#This Row],[עמודה2]],","),1)</f>
        <v>Bellevue</v>
      </c>
      <c r="I933" s="12" t="str" cm="1">
        <f t="array" ref="I933">INDEX(_xlfn.TEXTSPLIT(טבלה1[[#This Row],[עמודה2]],","),2)</f>
        <v xml:space="preserve"> WA</v>
      </c>
      <c r="J933" s="16" t="str">
        <f>_xlfn.CONCAT(טבלה1[[#This Row],[AI_Companies]]," ",טבלה1[[#This Row],[עמודה1]])</f>
        <v>Eureka https://eureka.ai/</v>
      </c>
      <c r="K933" s="12">
        <v>10</v>
      </c>
      <c r="L933" s="12" t="str">
        <f>IF(טבלה1[[#This Row],[עמודה53]]&gt;2000,"Yes","No")</f>
        <v>No</v>
      </c>
      <c r="M933" s="12">
        <v>49</v>
      </c>
      <c r="N933" s="12">
        <f>AVERAGE(טבלה1[[#This Row],[עמודה52]:[עמודה53]])</f>
        <v>29.5</v>
      </c>
      <c r="O933" s="12" t="str">
        <f>IF(טבלה1[[#This Row],[עמודה4]]="&lt; $25 / hr","0$ - $25 / hr",טבלה1[[#This Row],[עמודה4]])</f>
        <v>Undisclosed</v>
      </c>
      <c r="P933" s="12" t="str" cm="1">
        <f t="array" ref="P933">INDEX(_xlfn.TEXTSPLIT(טבלה1[[#This Row],[עמודה55]],"-"),1)</f>
        <v>Undisclosed</v>
      </c>
      <c r="Q933" s="21" t="e" cm="1">
        <f t="array" ref="Q933">INDEX(_xlfn.TEXTSPLIT(INDEX(_xlfn.TEXTSPLIT(טבלה1[[#This Row],[עמודה55]],"-"),2),"/"),1)</f>
        <v>#REF!</v>
      </c>
      <c r="R933" s="12" t="e">
        <f>AVERAGE(טבלה1[[#This Row],[עמודה59]:[עמודה60]])</f>
        <v>#VALUE!</v>
      </c>
      <c r="S933" s="3" t="e">
        <f>VALUE(SUBSTITUTE(טבלה1[[#This Row],[עמודה56]],"$",""))</f>
        <v>#VALUE!</v>
      </c>
      <c r="T933" s="3" t="e">
        <f>VALUE(SUBSTITUTE(טבלה1[[#This Row],[עמודה57]],"$",""))</f>
        <v>#REF!</v>
      </c>
      <c r="U933" s="3" t="e">
        <f>IF(טבלה1[[#This Row],[עמודה58]]&gt;30,"Yes","No")</f>
        <v>#VALUE!</v>
      </c>
    </row>
    <row r="934" spans="1:21" ht="13" x14ac:dyDescent="0.15">
      <c r="A934" s="8" t="s">
        <v>2272</v>
      </c>
      <c r="B934" s="9" t="s">
        <v>2273</v>
      </c>
      <c r="C934" s="9" t="s">
        <v>2274</v>
      </c>
      <c r="D934" s="9" t="s">
        <v>4</v>
      </c>
      <c r="E934" s="9" t="s">
        <v>4</v>
      </c>
      <c r="F934" s="9" t="s">
        <v>29</v>
      </c>
      <c r="G934" s="10">
        <v>1</v>
      </c>
      <c r="H934" s="11" t="str" cm="1">
        <f t="array" ref="H934">INDEX(_xlfn.TEXTSPLIT(טבלה1[[#This Row],[עמודה2]],","),1)</f>
        <v>East Windsor</v>
      </c>
      <c r="I934" s="12" t="str" cm="1">
        <f t="array" ref="I934">INDEX(_xlfn.TEXTSPLIT(טבלה1[[#This Row],[עמודה2]],","),2)</f>
        <v xml:space="preserve"> NJ</v>
      </c>
      <c r="J934" s="16" t="str">
        <f>_xlfn.CONCAT(טבלה1[[#This Row],[AI_Companies]]," ",טבלה1[[#This Row],[עמודה1]])</f>
        <v>PALNAR http://www.palnar.com/</v>
      </c>
      <c r="K934" s="12">
        <v>10</v>
      </c>
      <c r="L934" s="12" t="str">
        <f>IF(טבלה1[[#This Row],[עמודה53]]&gt;2000,"Yes","No")</f>
        <v>No</v>
      </c>
      <c r="M934" s="12">
        <v>49</v>
      </c>
      <c r="N934" s="12">
        <f>AVERAGE(טבלה1[[#This Row],[עמודה52]:[עמודה53]])</f>
        <v>29.5</v>
      </c>
      <c r="O934" s="12" t="str">
        <f>IF(טבלה1[[#This Row],[עמודה4]]="&lt; $25 / hr","0$ - $25 / hr",טבלה1[[#This Row],[עמודה4]])</f>
        <v>Undisclosed</v>
      </c>
      <c r="P934" s="12" t="str" cm="1">
        <f t="array" ref="P934">INDEX(_xlfn.TEXTSPLIT(טבלה1[[#This Row],[עמודה55]],"-"),1)</f>
        <v>Undisclosed</v>
      </c>
      <c r="Q934" s="21" t="e" cm="1">
        <f t="array" ref="Q934">INDEX(_xlfn.TEXTSPLIT(INDEX(_xlfn.TEXTSPLIT(טבלה1[[#This Row],[עמודה55]],"-"),2),"/"),1)</f>
        <v>#REF!</v>
      </c>
      <c r="R934" s="12" t="e">
        <f>AVERAGE(טבלה1[[#This Row],[עמודה59]:[עמודה60]])</f>
        <v>#VALUE!</v>
      </c>
      <c r="S934" s="3" t="e">
        <f>VALUE(SUBSTITUTE(טבלה1[[#This Row],[עמודה56]],"$",""))</f>
        <v>#VALUE!</v>
      </c>
      <c r="T934" s="3" t="e">
        <f>VALUE(SUBSTITUTE(טבלה1[[#This Row],[עמודה57]],"$",""))</f>
        <v>#REF!</v>
      </c>
      <c r="U934" s="3" t="e">
        <f>IF(טבלה1[[#This Row],[עמודה58]]&gt;30,"Yes","No")</f>
        <v>#VALUE!</v>
      </c>
    </row>
    <row r="935" spans="1:21" ht="13" x14ac:dyDescent="0.15">
      <c r="A935" s="8" t="s">
        <v>2275</v>
      </c>
      <c r="B935" s="9" t="s">
        <v>2276</v>
      </c>
      <c r="C935" s="9" t="s">
        <v>2277</v>
      </c>
      <c r="D935" s="9" t="s">
        <v>4</v>
      </c>
      <c r="E935" s="9" t="s">
        <v>4</v>
      </c>
      <c r="F935" s="9" t="s">
        <v>10</v>
      </c>
      <c r="G935" s="10">
        <v>0.5</v>
      </c>
      <c r="H935" s="11" t="str" cm="1">
        <f t="array" ref="H935">INDEX(_xlfn.TEXTSPLIT(טבלה1[[#This Row],[עמודה2]],","),1)</f>
        <v>Marietta</v>
      </c>
      <c r="I935" s="12" t="str" cm="1">
        <f t="array" ref="I935">INDEX(_xlfn.TEXTSPLIT(טבלה1[[#This Row],[עמודה2]],","),2)</f>
        <v xml:space="preserve"> GA</v>
      </c>
      <c r="J935" s="16" t="str">
        <f>_xlfn.CONCAT(טבלה1[[#This Row],[AI_Companies]]," ",טבלה1[[#This Row],[עמודה1]])</f>
        <v>ProArch https://www.proarch.com/</v>
      </c>
      <c r="K935" s="12">
        <v>50</v>
      </c>
      <c r="L935" s="12" t="str">
        <f>IF(טבלה1[[#This Row],[עמודה53]]&gt;2000,"Yes","No")</f>
        <v>No</v>
      </c>
      <c r="M935" s="12">
        <v>249</v>
      </c>
      <c r="N935" s="12">
        <f>AVERAGE(טבלה1[[#This Row],[עמודה52]:[עמודה53]])</f>
        <v>149.5</v>
      </c>
      <c r="O935" s="12" t="str">
        <f>IF(טבלה1[[#This Row],[עמודה4]]="&lt; $25 / hr","0$ - $25 / hr",טבלה1[[#This Row],[עמודה4]])</f>
        <v>Undisclosed</v>
      </c>
      <c r="P935" s="12" t="str" cm="1">
        <f t="array" ref="P935">INDEX(_xlfn.TEXTSPLIT(טבלה1[[#This Row],[עמודה55]],"-"),1)</f>
        <v>Undisclosed</v>
      </c>
      <c r="Q935" s="21" t="e" cm="1">
        <f t="array" ref="Q935">INDEX(_xlfn.TEXTSPLIT(INDEX(_xlfn.TEXTSPLIT(טבלה1[[#This Row],[עמודה55]],"-"),2),"/"),1)</f>
        <v>#REF!</v>
      </c>
      <c r="R935" s="12" t="e">
        <f>AVERAGE(טבלה1[[#This Row],[עמודה59]:[עמודה60]])</f>
        <v>#VALUE!</v>
      </c>
      <c r="S935" s="3" t="e">
        <f>VALUE(SUBSTITUTE(טבלה1[[#This Row],[עמודה56]],"$",""))</f>
        <v>#VALUE!</v>
      </c>
      <c r="T935" s="3" t="e">
        <f>VALUE(SUBSTITUTE(טבלה1[[#This Row],[עמודה57]],"$",""))</f>
        <v>#REF!</v>
      </c>
      <c r="U935" s="3" t="e">
        <f>IF(טבלה1[[#This Row],[עמודה58]]&gt;30,"Yes","No")</f>
        <v>#VALUE!</v>
      </c>
    </row>
    <row r="936" spans="1:21" ht="13" x14ac:dyDescent="0.15">
      <c r="A936" s="8" t="s">
        <v>2278</v>
      </c>
      <c r="B936" s="9" t="s">
        <v>2279</v>
      </c>
      <c r="C936" s="9" t="s">
        <v>180</v>
      </c>
      <c r="D936" s="9" t="s">
        <v>4</v>
      </c>
      <c r="E936" s="9" t="s">
        <v>4</v>
      </c>
      <c r="F936" s="9" t="s">
        <v>10</v>
      </c>
      <c r="G936" s="10">
        <v>0.5</v>
      </c>
      <c r="H936" s="11" t="str" cm="1">
        <f t="array" ref="H936">INDEX(_xlfn.TEXTSPLIT(טבלה1[[#This Row],[עמודה2]],","),1)</f>
        <v>Atlanta</v>
      </c>
      <c r="I936" s="12" t="str" cm="1">
        <f t="array" ref="I936">INDEX(_xlfn.TEXTSPLIT(טבלה1[[#This Row],[עמודה2]],","),2)</f>
        <v xml:space="preserve"> GA</v>
      </c>
      <c r="J936" s="16" t="str">
        <f>_xlfn.CONCAT(טבלה1[[#This Row],[AI_Companies]]," ",טבלה1[[#This Row],[עמודה1]])</f>
        <v>ZooxSmartData https://zooxsmart.com/</v>
      </c>
      <c r="K936" s="12">
        <v>50</v>
      </c>
      <c r="L936" s="12" t="str">
        <f>IF(טבלה1[[#This Row],[עמודה53]]&gt;2000,"Yes","No")</f>
        <v>No</v>
      </c>
      <c r="M936" s="12">
        <v>249</v>
      </c>
      <c r="N936" s="12">
        <f>AVERAGE(טבלה1[[#This Row],[עמודה52]:[עמודה53]])</f>
        <v>149.5</v>
      </c>
      <c r="O936" s="12" t="str">
        <f>IF(טבלה1[[#This Row],[עמודה4]]="&lt; $25 / hr","0$ - $25 / hr",טבלה1[[#This Row],[עמודה4]])</f>
        <v>Undisclosed</v>
      </c>
      <c r="P936" s="12" t="str" cm="1">
        <f t="array" ref="P936">INDEX(_xlfn.TEXTSPLIT(טבלה1[[#This Row],[עמודה55]],"-"),1)</f>
        <v>Undisclosed</v>
      </c>
      <c r="Q936" s="21" t="e" cm="1">
        <f t="array" ref="Q936">INDEX(_xlfn.TEXTSPLIT(INDEX(_xlfn.TEXTSPLIT(טבלה1[[#This Row],[עמודה55]],"-"),2),"/"),1)</f>
        <v>#REF!</v>
      </c>
      <c r="R936" s="12" t="e">
        <f>AVERAGE(טבלה1[[#This Row],[עמודה59]:[עמודה60]])</f>
        <v>#VALUE!</v>
      </c>
      <c r="S936" s="3" t="e">
        <f>VALUE(SUBSTITUTE(טבלה1[[#This Row],[עמודה56]],"$",""))</f>
        <v>#VALUE!</v>
      </c>
      <c r="T936" s="3" t="e">
        <f>VALUE(SUBSTITUTE(טבלה1[[#This Row],[עמודה57]],"$",""))</f>
        <v>#REF!</v>
      </c>
      <c r="U936" s="3" t="e">
        <f>IF(טבלה1[[#This Row],[עמודה58]]&gt;30,"Yes","No")</f>
        <v>#VALUE!</v>
      </c>
    </row>
    <row r="937" spans="1:21" ht="13" x14ac:dyDescent="0.15">
      <c r="A937" s="8" t="s">
        <v>2280</v>
      </c>
      <c r="B937" s="9" t="s">
        <v>2281</v>
      </c>
      <c r="C937" s="9" t="s">
        <v>2282</v>
      </c>
      <c r="D937" s="9" t="s">
        <v>4</v>
      </c>
      <c r="E937" s="9" t="s">
        <v>4</v>
      </c>
      <c r="F937" s="9" t="s">
        <v>117</v>
      </c>
      <c r="G937" s="10">
        <v>1</v>
      </c>
      <c r="H937" s="11" t="str" cm="1">
        <f t="array" ref="H937">INDEX(_xlfn.TEXTSPLIT(טבלה1[[#This Row],[עמודה2]],","),1)</f>
        <v>New Providence</v>
      </c>
      <c r="I937" s="12" t="str" cm="1">
        <f t="array" ref="I937">INDEX(_xlfn.TEXTSPLIT(טבלה1[[#This Row],[עמודה2]],","),2)</f>
        <v xml:space="preserve"> NJ</v>
      </c>
      <c r="J937" s="16" t="str">
        <f>_xlfn.CONCAT(טבלה1[[#This Row],[AI_Companies]]," ",טבלה1[[#This Row],[עמודה1]])</f>
        <v>AllegroBusinessIntelligence http://www.allegro-bi.com</v>
      </c>
      <c r="K937" s="12">
        <v>2</v>
      </c>
      <c r="L937" s="12" t="str">
        <f>IF(טבלה1[[#This Row],[עמודה53]]&gt;2000,"Yes","No")</f>
        <v>No</v>
      </c>
      <c r="M937" s="12">
        <v>9</v>
      </c>
      <c r="N937" s="12">
        <f>AVERAGE(טבלה1[[#This Row],[עמודה52]:[עמודה53]])</f>
        <v>5.5</v>
      </c>
      <c r="O937" s="12" t="str">
        <f>IF(טבלה1[[#This Row],[עמודה4]]="&lt; $25 / hr","0$ - $25 / hr",טבלה1[[#This Row],[עמודה4]])</f>
        <v>Undisclosed</v>
      </c>
      <c r="P937" s="12" t="str" cm="1">
        <f t="array" ref="P937">INDEX(_xlfn.TEXTSPLIT(טבלה1[[#This Row],[עמודה55]],"-"),1)</f>
        <v>Undisclosed</v>
      </c>
      <c r="Q937" s="21" t="e" cm="1">
        <f t="array" ref="Q937">INDEX(_xlfn.TEXTSPLIT(INDEX(_xlfn.TEXTSPLIT(טבלה1[[#This Row],[עמודה55]],"-"),2),"/"),1)</f>
        <v>#REF!</v>
      </c>
      <c r="R937" s="12" t="e">
        <f>AVERAGE(טבלה1[[#This Row],[עמודה59]:[עמודה60]])</f>
        <v>#VALUE!</v>
      </c>
      <c r="S937" s="3" t="e">
        <f>VALUE(SUBSTITUTE(טבלה1[[#This Row],[עמודה56]],"$",""))</f>
        <v>#VALUE!</v>
      </c>
      <c r="T937" s="3" t="e">
        <f>VALUE(SUBSTITUTE(טבלה1[[#This Row],[עמודה57]],"$",""))</f>
        <v>#REF!</v>
      </c>
      <c r="U937" s="3" t="e">
        <f>IF(טבלה1[[#This Row],[עמודה58]]&gt;30,"Yes","No")</f>
        <v>#VALUE!</v>
      </c>
    </row>
    <row r="938" spans="1:21" ht="13" x14ac:dyDescent="0.15">
      <c r="A938" s="8" t="s">
        <v>2283</v>
      </c>
      <c r="B938" s="9" t="s">
        <v>2284</v>
      </c>
      <c r="C938" s="9" t="s">
        <v>2285</v>
      </c>
      <c r="D938" s="9" t="s">
        <v>4</v>
      </c>
      <c r="E938" s="9" t="s">
        <v>4</v>
      </c>
      <c r="F938" s="9" t="s">
        <v>29</v>
      </c>
      <c r="G938" s="10">
        <v>1</v>
      </c>
      <c r="H938" s="11" t="str" cm="1">
        <f t="array" ref="H938">INDEX(_xlfn.TEXTSPLIT(טבלה1[[#This Row],[עמודה2]],","),1)</f>
        <v>Redlands</v>
      </c>
      <c r="I938" s="12" t="str" cm="1">
        <f t="array" ref="I938">INDEX(_xlfn.TEXTSPLIT(טבלה1[[#This Row],[עמודה2]],","),2)</f>
        <v xml:space="preserve"> CA</v>
      </c>
      <c r="J938" s="16" t="str">
        <f>_xlfn.CONCAT(טבלה1[[#This Row],[AI_Companies]]," ",טבלה1[[#This Row],[עמודה1]])</f>
        <v>VoyagerSearch https://www.voyagersearch.com/</v>
      </c>
      <c r="K938" s="12">
        <v>10</v>
      </c>
      <c r="L938" s="12" t="str">
        <f>IF(טבלה1[[#This Row],[עמודה53]]&gt;2000,"Yes","No")</f>
        <v>No</v>
      </c>
      <c r="M938" s="12">
        <v>49</v>
      </c>
      <c r="N938" s="12">
        <f>AVERAGE(טבלה1[[#This Row],[עמודה52]:[עמודה53]])</f>
        <v>29.5</v>
      </c>
      <c r="O938" s="12" t="str">
        <f>IF(טבלה1[[#This Row],[עמודה4]]="&lt; $25 / hr","0$ - $25 / hr",טבלה1[[#This Row],[עמודה4]])</f>
        <v>Undisclosed</v>
      </c>
      <c r="P938" s="12" t="str" cm="1">
        <f t="array" ref="P938">INDEX(_xlfn.TEXTSPLIT(טבלה1[[#This Row],[עמודה55]],"-"),1)</f>
        <v>Undisclosed</v>
      </c>
      <c r="Q938" s="21" t="e" cm="1">
        <f t="array" ref="Q938">INDEX(_xlfn.TEXTSPLIT(INDEX(_xlfn.TEXTSPLIT(טבלה1[[#This Row],[עמודה55]],"-"),2),"/"),1)</f>
        <v>#REF!</v>
      </c>
      <c r="R938" s="12" t="e">
        <f>AVERAGE(טבלה1[[#This Row],[עמודה59]:[עמודה60]])</f>
        <v>#VALUE!</v>
      </c>
      <c r="S938" s="3" t="e">
        <f>VALUE(SUBSTITUTE(טבלה1[[#This Row],[עמודה56]],"$",""))</f>
        <v>#VALUE!</v>
      </c>
      <c r="T938" s="3" t="e">
        <f>VALUE(SUBSTITUTE(טבלה1[[#This Row],[עמודה57]],"$",""))</f>
        <v>#REF!</v>
      </c>
      <c r="U938" s="3" t="e">
        <f>IF(טבלה1[[#This Row],[עמודה58]]&gt;30,"Yes","No")</f>
        <v>#VALUE!</v>
      </c>
    </row>
    <row r="939" spans="1:21" ht="13" x14ac:dyDescent="0.15">
      <c r="A939" s="8" t="s">
        <v>2286</v>
      </c>
      <c r="B939" s="9" t="s">
        <v>2287</v>
      </c>
      <c r="C939" s="9" t="s">
        <v>1982</v>
      </c>
      <c r="D939" s="9" t="s">
        <v>4</v>
      </c>
      <c r="E939" s="9" t="s">
        <v>4</v>
      </c>
      <c r="F939" s="9" t="s">
        <v>117</v>
      </c>
      <c r="G939" s="10">
        <v>1</v>
      </c>
      <c r="H939" s="11" t="str" cm="1">
        <f t="array" ref="H939">INDEX(_xlfn.TEXTSPLIT(טבלה1[[#This Row],[עמודה2]],","),1)</f>
        <v>Edison</v>
      </c>
      <c r="I939" s="12" t="str" cm="1">
        <f t="array" ref="I939">INDEX(_xlfn.TEXTSPLIT(טבלה1[[#This Row],[עמודה2]],","),2)</f>
        <v xml:space="preserve"> NJ</v>
      </c>
      <c r="J939" s="16" t="str">
        <f>_xlfn.CONCAT(טבלה1[[#This Row],[AI_Companies]]," ",טבלה1[[#This Row],[עמודה1]])</f>
        <v>Instaknow http://www.instaknow.com</v>
      </c>
      <c r="K939" s="12">
        <v>2</v>
      </c>
      <c r="L939" s="12" t="str">
        <f>IF(טבלה1[[#This Row],[עמודה53]]&gt;2000,"Yes","No")</f>
        <v>No</v>
      </c>
      <c r="M939" s="12">
        <v>9</v>
      </c>
      <c r="N939" s="12">
        <f>AVERAGE(טבלה1[[#This Row],[עמודה52]:[עמודה53]])</f>
        <v>5.5</v>
      </c>
      <c r="O939" s="12" t="str">
        <f>IF(טבלה1[[#This Row],[עמודה4]]="&lt; $25 / hr","0$ - $25 / hr",טבלה1[[#This Row],[עמודה4]])</f>
        <v>Undisclosed</v>
      </c>
      <c r="P939" s="12" t="str" cm="1">
        <f t="array" ref="P939">INDEX(_xlfn.TEXTSPLIT(טבלה1[[#This Row],[עמודה55]],"-"),1)</f>
        <v>Undisclosed</v>
      </c>
      <c r="Q939" s="21" t="e" cm="1">
        <f t="array" ref="Q939">INDEX(_xlfn.TEXTSPLIT(INDEX(_xlfn.TEXTSPLIT(טבלה1[[#This Row],[עמודה55]],"-"),2),"/"),1)</f>
        <v>#REF!</v>
      </c>
      <c r="R939" s="12" t="e">
        <f>AVERAGE(טבלה1[[#This Row],[עמודה59]:[עמודה60]])</f>
        <v>#VALUE!</v>
      </c>
      <c r="S939" s="3" t="e">
        <f>VALUE(SUBSTITUTE(טבלה1[[#This Row],[עמודה56]],"$",""))</f>
        <v>#VALUE!</v>
      </c>
      <c r="T939" s="3" t="e">
        <f>VALUE(SUBSTITUTE(טבלה1[[#This Row],[עמודה57]],"$",""))</f>
        <v>#REF!</v>
      </c>
      <c r="U939" s="3" t="e">
        <f>IF(טבלה1[[#This Row],[עמודה58]]&gt;30,"Yes","No")</f>
        <v>#VALUE!</v>
      </c>
    </row>
    <row r="940" spans="1:21" ht="13" x14ac:dyDescent="0.15">
      <c r="A940" s="8" t="s">
        <v>2288</v>
      </c>
      <c r="B940" s="9" t="s">
        <v>2289</v>
      </c>
      <c r="C940" s="9" t="s">
        <v>2290</v>
      </c>
      <c r="D940" s="9" t="s">
        <v>4</v>
      </c>
      <c r="E940" s="9" t="s">
        <v>4</v>
      </c>
      <c r="F940" s="9" t="s">
        <v>29</v>
      </c>
      <c r="G940" s="10">
        <v>1</v>
      </c>
      <c r="H940" s="11" t="str" cm="1">
        <f t="array" ref="H940">INDEX(_xlfn.TEXTSPLIT(טבלה1[[#This Row],[עמודה2]],","),1)</f>
        <v>Concord</v>
      </c>
      <c r="I940" s="12" t="str" cm="1">
        <f t="array" ref="I940">INDEX(_xlfn.TEXTSPLIT(טבלה1[[#This Row],[עמודה2]],","),2)</f>
        <v xml:space="preserve"> MA</v>
      </c>
      <c r="J940" s="16" t="str">
        <f>_xlfn.CONCAT(טבלה1[[#This Row],[AI_Companies]]," ",טבלה1[[#This Row],[עמודה1]])</f>
        <v>discourse.ai https://www.discourse.ai/</v>
      </c>
      <c r="K940" s="12">
        <v>10</v>
      </c>
      <c r="L940" s="12" t="str">
        <f>IF(טבלה1[[#This Row],[עמודה53]]&gt;2000,"Yes","No")</f>
        <v>No</v>
      </c>
      <c r="M940" s="12">
        <v>49</v>
      </c>
      <c r="N940" s="12">
        <f>AVERAGE(טבלה1[[#This Row],[עמודה52]:[עמודה53]])</f>
        <v>29.5</v>
      </c>
      <c r="O940" s="12" t="str">
        <f>IF(טבלה1[[#This Row],[עמודה4]]="&lt; $25 / hr","0$ - $25 / hr",טבלה1[[#This Row],[עמודה4]])</f>
        <v>Undisclosed</v>
      </c>
      <c r="P940" s="12" t="str" cm="1">
        <f t="array" ref="P940">INDEX(_xlfn.TEXTSPLIT(טבלה1[[#This Row],[עמודה55]],"-"),1)</f>
        <v>Undisclosed</v>
      </c>
      <c r="Q940" s="21" t="e" cm="1">
        <f t="array" ref="Q940">INDEX(_xlfn.TEXTSPLIT(INDEX(_xlfn.TEXTSPLIT(טבלה1[[#This Row],[עמודה55]],"-"),2),"/"),1)</f>
        <v>#REF!</v>
      </c>
      <c r="R940" s="12" t="e">
        <f>AVERAGE(טבלה1[[#This Row],[עמודה59]:[עמודה60]])</f>
        <v>#VALUE!</v>
      </c>
      <c r="S940" s="3" t="e">
        <f>VALUE(SUBSTITUTE(טבלה1[[#This Row],[עמודה56]],"$",""))</f>
        <v>#VALUE!</v>
      </c>
      <c r="T940" s="3" t="e">
        <f>VALUE(SUBSTITUTE(טבלה1[[#This Row],[עמודה57]],"$",""))</f>
        <v>#REF!</v>
      </c>
      <c r="U940" s="3" t="e">
        <f>IF(טבלה1[[#This Row],[עמודה58]]&gt;30,"Yes","No")</f>
        <v>#VALUE!</v>
      </c>
    </row>
    <row r="941" spans="1:21" ht="13" x14ac:dyDescent="0.15">
      <c r="A941" s="8" t="s">
        <v>2291</v>
      </c>
      <c r="B941" s="9" t="s">
        <v>2292</v>
      </c>
      <c r="C941" s="9" t="s">
        <v>2293</v>
      </c>
      <c r="D941" s="9" t="s">
        <v>4</v>
      </c>
      <c r="E941" s="9" t="s">
        <v>4</v>
      </c>
      <c r="F941" s="9" t="s">
        <v>29</v>
      </c>
      <c r="G941" s="10">
        <v>1</v>
      </c>
      <c r="H941" s="11" t="str" cm="1">
        <f t="array" ref="H941">INDEX(_xlfn.TEXTSPLIT(טבלה1[[#This Row],[עמודה2]],","),1)</f>
        <v>Waimauku</v>
      </c>
      <c r="I941" s="12" t="str" cm="1">
        <f t="array" ref="I941">INDEX(_xlfn.TEXTSPLIT(טבלה1[[#This Row],[עמודה2]],","),2)</f>
        <v xml:space="preserve"> New Zealand</v>
      </c>
      <c r="J941" s="16" t="str">
        <f>_xlfn.CONCAT(טבלה1[[#This Row],[AI_Companies]]," ",טבלה1[[#This Row],[עמודה1]])</f>
        <v>MotionDesignLtd(NZ) https://motiondesign.nz/</v>
      </c>
      <c r="K941" s="12">
        <v>10</v>
      </c>
      <c r="L941" s="12" t="str">
        <f>IF(טבלה1[[#This Row],[עמודה53]]&gt;2000,"Yes","No")</f>
        <v>No</v>
      </c>
      <c r="M941" s="12">
        <v>49</v>
      </c>
      <c r="N941" s="12">
        <f>AVERAGE(טבלה1[[#This Row],[עמודה52]:[עמודה53]])</f>
        <v>29.5</v>
      </c>
      <c r="O941" s="12" t="str">
        <f>IF(טבלה1[[#This Row],[עמודה4]]="&lt; $25 / hr","0$ - $25 / hr",טבלה1[[#This Row],[עמודה4]])</f>
        <v>Undisclosed</v>
      </c>
      <c r="P941" s="12" t="str" cm="1">
        <f t="array" ref="P941">INDEX(_xlfn.TEXTSPLIT(טבלה1[[#This Row],[עמודה55]],"-"),1)</f>
        <v>Undisclosed</v>
      </c>
      <c r="Q941" s="21" t="e" cm="1">
        <f t="array" ref="Q941">INDEX(_xlfn.TEXTSPLIT(INDEX(_xlfn.TEXTSPLIT(טבלה1[[#This Row],[עמודה55]],"-"),2),"/"),1)</f>
        <v>#REF!</v>
      </c>
      <c r="R941" s="12" t="e">
        <f>AVERAGE(טבלה1[[#This Row],[עמודה59]:[עמודה60]])</f>
        <v>#VALUE!</v>
      </c>
      <c r="S941" s="3" t="e">
        <f>VALUE(SUBSTITUTE(טבלה1[[#This Row],[עמודה56]],"$",""))</f>
        <v>#VALUE!</v>
      </c>
      <c r="T941" s="3" t="e">
        <f>VALUE(SUBSTITUTE(טבלה1[[#This Row],[עמודה57]],"$",""))</f>
        <v>#REF!</v>
      </c>
      <c r="U941" s="3" t="e">
        <f>IF(טבלה1[[#This Row],[עמודה58]]&gt;30,"Yes","No")</f>
        <v>#VALUE!</v>
      </c>
    </row>
    <row r="942" spans="1:21" ht="13" x14ac:dyDescent="0.15">
      <c r="A942" s="8" t="s">
        <v>2294</v>
      </c>
      <c r="B942" s="9" t="s">
        <v>2295</v>
      </c>
      <c r="C942" s="9" t="s">
        <v>2296</v>
      </c>
      <c r="D942" s="13">
        <v>25000</v>
      </c>
      <c r="E942" s="9" t="s">
        <v>14</v>
      </c>
      <c r="F942" s="9" t="s">
        <v>25</v>
      </c>
      <c r="G942" s="10">
        <v>1</v>
      </c>
      <c r="H942" s="11" t="str" cm="1">
        <f t="array" ref="H942">INDEX(_xlfn.TEXTSPLIT(טבלה1[[#This Row],[עמודה2]],","),1)</f>
        <v>Nugegoda</v>
      </c>
      <c r="I942" s="12" t="str" cm="1">
        <f t="array" ref="I942">INDEX(_xlfn.TEXTSPLIT(טבלה1[[#This Row],[עמודה2]],","),2)</f>
        <v xml:space="preserve"> Sri Lanka</v>
      </c>
      <c r="J942" s="16" t="str">
        <f>_xlfn.CONCAT(טבלה1[[#This Row],[AI_Companies]]," ",טבלה1[[#This Row],[עמודה1]])</f>
        <v>OrelITPvtLtd https://orelit.com/</v>
      </c>
      <c r="K942" s="14">
        <v>1000</v>
      </c>
      <c r="L942" s="12" t="str">
        <f>IF(טבלה1[[#This Row],[עמודה53]]&gt;2000,"Yes","No")</f>
        <v>Yes</v>
      </c>
      <c r="M942" s="14">
        <v>9999</v>
      </c>
      <c r="N942" s="12">
        <f>AVERAGE(טבלה1[[#This Row],[עמודה52]:[עמודה53]])</f>
        <v>5499.5</v>
      </c>
      <c r="O942" s="12" t="str">
        <f>IF(טבלה1[[#This Row],[עמודה4]]="&lt; $25 / hr","0$ - $25 / hr",טבלה1[[#This Row],[עמודה4]])</f>
        <v>0$ - $25 / hr</v>
      </c>
      <c r="P942" s="12" t="str" cm="1">
        <f t="array" ref="P942">INDEX(_xlfn.TEXTSPLIT(טבלה1[[#This Row],[עמודה55]],"-"),1)</f>
        <v xml:space="preserve">0$ </v>
      </c>
      <c r="Q942" s="21" t="str" cm="1">
        <f t="array" ref="Q942">INDEX(_xlfn.TEXTSPLIT(INDEX(_xlfn.TEXTSPLIT(טבלה1[[#This Row],[עמודה55]],"-"),2),"/"),1)</f>
        <v xml:space="preserve"> $25 </v>
      </c>
      <c r="R942" s="12">
        <f>AVERAGE(טבלה1[[#This Row],[עמודה59]:[עמודה60]])</f>
        <v>12.5</v>
      </c>
      <c r="S942" s="3">
        <f>VALUE(SUBSTITUTE(טבלה1[[#This Row],[עמודה56]],"$",""))</f>
        <v>0</v>
      </c>
      <c r="T942" s="3">
        <f>VALUE(SUBSTITUTE(טבלה1[[#This Row],[עמודה57]],"$",""))</f>
        <v>25</v>
      </c>
      <c r="U942" s="3" t="str">
        <f>IF(טבלה1[[#This Row],[עמודה58]]&gt;30,"Yes","No")</f>
        <v>No</v>
      </c>
    </row>
    <row r="943" spans="1:21" ht="13" x14ac:dyDescent="0.15">
      <c r="A943" s="8" t="s">
        <v>2297</v>
      </c>
      <c r="B943" s="9" t="s">
        <v>2298</v>
      </c>
      <c r="C943" s="9" t="s">
        <v>28</v>
      </c>
      <c r="D943" s="13">
        <v>5000</v>
      </c>
      <c r="E943" s="9" t="s">
        <v>4</v>
      </c>
      <c r="F943" s="9" t="s">
        <v>29</v>
      </c>
      <c r="G943" s="10">
        <v>0.6</v>
      </c>
      <c r="H943" s="11" t="str" cm="1">
        <f t="array" ref="H943">INDEX(_xlfn.TEXTSPLIT(טבלה1[[#This Row],[עמודה2]],","),1)</f>
        <v>Warszawa</v>
      </c>
      <c r="I943" s="12" t="str" cm="1">
        <f t="array" ref="I943">INDEX(_xlfn.TEXTSPLIT(טבלה1[[#This Row],[עמודה2]],","),2)</f>
        <v xml:space="preserve"> Poland</v>
      </c>
      <c r="J943" s="16" t="str">
        <f>_xlfn.CONCAT(טבלה1[[#This Row],[AI_Companies]]," ",טבלה1[[#This Row],[עמודה1]])</f>
        <v>Algomine http://www.algomine.ai</v>
      </c>
      <c r="K943" s="12">
        <v>10</v>
      </c>
      <c r="L943" s="12" t="str">
        <f>IF(טבלה1[[#This Row],[עמודה53]]&gt;2000,"Yes","No")</f>
        <v>No</v>
      </c>
      <c r="M943" s="12">
        <v>49</v>
      </c>
      <c r="N943" s="12">
        <f>AVERAGE(טבלה1[[#This Row],[עמודה52]:[עמודה53]])</f>
        <v>29.5</v>
      </c>
      <c r="O943" s="12" t="str">
        <f>IF(טבלה1[[#This Row],[עמודה4]]="&lt; $25 / hr","0$ - $25 / hr",טבלה1[[#This Row],[עמודה4]])</f>
        <v>Undisclosed</v>
      </c>
      <c r="P943" s="12" t="str" cm="1">
        <f t="array" ref="P943">INDEX(_xlfn.TEXTSPLIT(טבלה1[[#This Row],[עמודה55]],"-"),1)</f>
        <v>Undisclosed</v>
      </c>
      <c r="Q943" s="21" t="e" cm="1">
        <f t="array" ref="Q943">INDEX(_xlfn.TEXTSPLIT(INDEX(_xlfn.TEXTSPLIT(טבלה1[[#This Row],[עמודה55]],"-"),2),"/"),1)</f>
        <v>#REF!</v>
      </c>
      <c r="R943" s="12" t="e">
        <f>AVERAGE(טבלה1[[#This Row],[עמודה59]:[עמודה60]])</f>
        <v>#VALUE!</v>
      </c>
      <c r="S943" s="3" t="e">
        <f>VALUE(SUBSTITUTE(טבלה1[[#This Row],[עמודה56]],"$",""))</f>
        <v>#VALUE!</v>
      </c>
      <c r="T943" s="3" t="e">
        <f>VALUE(SUBSTITUTE(טבלה1[[#This Row],[עמודה57]],"$",""))</f>
        <v>#REF!</v>
      </c>
      <c r="U943" s="3" t="e">
        <f>IF(טבלה1[[#This Row],[עמודה58]]&gt;30,"Yes","No")</f>
        <v>#VALUE!</v>
      </c>
    </row>
    <row r="944" spans="1:21" ht="13" x14ac:dyDescent="0.15">
      <c r="A944" s="8" t="s">
        <v>2299</v>
      </c>
      <c r="B944" s="9" t="s">
        <v>2300</v>
      </c>
      <c r="C944" s="9" t="s">
        <v>1979</v>
      </c>
      <c r="D944" s="9" t="s">
        <v>4</v>
      </c>
      <c r="E944" s="9" t="s">
        <v>4</v>
      </c>
      <c r="F944" s="9" t="s">
        <v>29</v>
      </c>
      <c r="G944" s="10">
        <v>0.6</v>
      </c>
      <c r="H944" s="11" t="str" cm="1">
        <f t="array" ref="H944">INDEX(_xlfn.TEXTSPLIT(טבלה1[[#This Row],[עמודה2]],","),1)</f>
        <v>Santiago</v>
      </c>
      <c r="I944" s="12" t="str" cm="1">
        <f t="array" ref="I944">INDEX(_xlfn.TEXTSPLIT(טבלה1[[#This Row],[עמודה2]],","),2)</f>
        <v xml:space="preserve"> Chile</v>
      </c>
      <c r="J944" s="16" t="str">
        <f>_xlfn.CONCAT(טבלה1[[#This Row],[AI_Companies]]," ",טבלה1[[#This Row],[עמודה1]])</f>
        <v>Alumbra https://www.alumbra.ai/</v>
      </c>
      <c r="K944" s="12">
        <v>10</v>
      </c>
      <c r="L944" s="12" t="str">
        <f>IF(טבלה1[[#This Row],[עמודה53]]&gt;2000,"Yes","No")</f>
        <v>No</v>
      </c>
      <c r="M944" s="12">
        <v>49</v>
      </c>
      <c r="N944" s="12">
        <f>AVERAGE(טבלה1[[#This Row],[עמודה52]:[עמודה53]])</f>
        <v>29.5</v>
      </c>
      <c r="O944" s="12" t="str">
        <f>IF(טבלה1[[#This Row],[עמודה4]]="&lt; $25 / hr","0$ - $25 / hr",טבלה1[[#This Row],[עמודה4]])</f>
        <v>Undisclosed</v>
      </c>
      <c r="P944" s="12" t="str" cm="1">
        <f t="array" ref="P944">INDEX(_xlfn.TEXTSPLIT(טבלה1[[#This Row],[עמודה55]],"-"),1)</f>
        <v>Undisclosed</v>
      </c>
      <c r="Q944" s="21" t="e" cm="1">
        <f t="array" ref="Q944">INDEX(_xlfn.TEXTSPLIT(INDEX(_xlfn.TEXTSPLIT(טבלה1[[#This Row],[עמודה55]],"-"),2),"/"),1)</f>
        <v>#REF!</v>
      </c>
      <c r="R944" s="12" t="e">
        <f>AVERAGE(טבלה1[[#This Row],[עמודה59]:[עמודה60]])</f>
        <v>#VALUE!</v>
      </c>
      <c r="S944" s="3" t="e">
        <f>VALUE(SUBSTITUTE(טבלה1[[#This Row],[עמודה56]],"$",""))</f>
        <v>#VALUE!</v>
      </c>
      <c r="T944" s="3" t="e">
        <f>VALUE(SUBSTITUTE(טבלה1[[#This Row],[עמודה57]],"$",""))</f>
        <v>#REF!</v>
      </c>
      <c r="U944" s="3" t="e">
        <f>IF(טבלה1[[#This Row],[עמודה58]]&gt;30,"Yes","No")</f>
        <v>#VALUE!</v>
      </c>
    </row>
    <row r="945" spans="1:21" ht="13" x14ac:dyDescent="0.15">
      <c r="A945" s="8" t="s">
        <v>2301</v>
      </c>
      <c r="B945" s="9" t="s">
        <v>2302</v>
      </c>
      <c r="C945" s="9" t="s">
        <v>1985</v>
      </c>
      <c r="D945" s="9" t="s">
        <v>4</v>
      </c>
      <c r="E945" s="9" t="s">
        <v>4</v>
      </c>
      <c r="F945" s="9" t="s">
        <v>5</v>
      </c>
      <c r="G945" s="10">
        <v>0.5</v>
      </c>
      <c r="H945" s="11" t="str" cm="1">
        <f t="array" ref="H945">INDEX(_xlfn.TEXTSPLIT(טבלה1[[#This Row],[עמודה2]],","),1)</f>
        <v>San Mateo</v>
      </c>
      <c r="I945" s="12" t="str" cm="1">
        <f t="array" ref="I945">INDEX(_xlfn.TEXTSPLIT(טבלה1[[#This Row],[עמודה2]],","),2)</f>
        <v xml:space="preserve"> CA</v>
      </c>
      <c r="J945" s="16" t="str">
        <f>_xlfn.CONCAT(טבלה1[[#This Row],[AI_Companies]]," ",טבלה1[[#This Row],[עמודה1]])</f>
        <v>DataPure http://www.datapure.co/</v>
      </c>
      <c r="K945" s="12">
        <v>250</v>
      </c>
      <c r="L945" s="12" t="str">
        <f>IF(טבלה1[[#This Row],[עמודה53]]&gt;2000,"Yes","No")</f>
        <v>No</v>
      </c>
      <c r="M945" s="12">
        <v>999</v>
      </c>
      <c r="N945" s="12">
        <f>AVERAGE(טבלה1[[#This Row],[עמודה52]:[עמודה53]])</f>
        <v>624.5</v>
      </c>
      <c r="O945" s="12" t="str">
        <f>IF(טבלה1[[#This Row],[עמודה4]]="&lt; $25 / hr","0$ - $25 / hr",טבלה1[[#This Row],[עמודה4]])</f>
        <v>Undisclosed</v>
      </c>
      <c r="P945" s="12" t="str" cm="1">
        <f t="array" ref="P945">INDEX(_xlfn.TEXTSPLIT(טבלה1[[#This Row],[עמודה55]],"-"),1)</f>
        <v>Undisclosed</v>
      </c>
      <c r="Q945" s="21" t="e" cm="1">
        <f t="array" ref="Q945">INDEX(_xlfn.TEXTSPLIT(INDEX(_xlfn.TEXTSPLIT(טבלה1[[#This Row],[עמודה55]],"-"),2),"/"),1)</f>
        <v>#REF!</v>
      </c>
      <c r="R945" s="12" t="e">
        <f>AVERAGE(טבלה1[[#This Row],[עמודה59]:[עמודה60]])</f>
        <v>#VALUE!</v>
      </c>
      <c r="S945" s="3" t="e">
        <f>VALUE(SUBSTITUTE(טבלה1[[#This Row],[עמודה56]],"$",""))</f>
        <v>#VALUE!</v>
      </c>
      <c r="T945" s="3" t="e">
        <f>VALUE(SUBSTITUTE(טבלה1[[#This Row],[עמודה57]],"$",""))</f>
        <v>#REF!</v>
      </c>
      <c r="U945" s="3" t="e">
        <f>IF(טבלה1[[#This Row],[עמודה58]]&gt;30,"Yes","No")</f>
        <v>#VALUE!</v>
      </c>
    </row>
    <row r="946" spans="1:21" ht="13" x14ac:dyDescent="0.15">
      <c r="A946" s="8" t="s">
        <v>2303</v>
      </c>
      <c r="B946" s="9" t="s">
        <v>2304</v>
      </c>
      <c r="C946" s="9" t="s">
        <v>2305</v>
      </c>
      <c r="D946" s="9" t="s">
        <v>4</v>
      </c>
      <c r="E946" s="9" t="s">
        <v>4</v>
      </c>
      <c r="F946" s="9" t="s">
        <v>117</v>
      </c>
      <c r="G946" s="10">
        <v>1</v>
      </c>
      <c r="H946" s="11" t="str" cm="1">
        <f t="array" ref="H946">INDEX(_xlfn.TEXTSPLIT(טבלה1[[#This Row],[עמודה2]],","),1)</f>
        <v>Lausanne</v>
      </c>
      <c r="I946" s="12" t="str" cm="1">
        <f t="array" ref="I946">INDEX(_xlfn.TEXTSPLIT(טבלה1[[#This Row],[עמודה2]],","),2)</f>
        <v xml:space="preserve"> Switzerland</v>
      </c>
      <c r="J946" s="16" t="str">
        <f>_xlfn.CONCAT(טבלה1[[#This Row],[AI_Companies]]," ",טבלה1[[#This Row],[עמודה1]])</f>
        <v>AICA https://aica.tech/</v>
      </c>
      <c r="K946" s="12">
        <v>2</v>
      </c>
      <c r="L946" s="12" t="str">
        <f>IF(טבלה1[[#This Row],[עמודה53]]&gt;2000,"Yes","No")</f>
        <v>No</v>
      </c>
      <c r="M946" s="12">
        <v>9</v>
      </c>
      <c r="N946" s="12">
        <f>AVERAGE(טבלה1[[#This Row],[עמודה52]:[עמודה53]])</f>
        <v>5.5</v>
      </c>
      <c r="O946" s="12" t="str">
        <f>IF(טבלה1[[#This Row],[עמודה4]]="&lt; $25 / hr","0$ - $25 / hr",טבלה1[[#This Row],[עמודה4]])</f>
        <v>Undisclosed</v>
      </c>
      <c r="P946" s="12" t="str" cm="1">
        <f t="array" ref="P946">INDEX(_xlfn.TEXTSPLIT(טבלה1[[#This Row],[עמודה55]],"-"),1)</f>
        <v>Undisclosed</v>
      </c>
      <c r="Q946" s="21" t="e" cm="1">
        <f t="array" ref="Q946">INDEX(_xlfn.TEXTSPLIT(INDEX(_xlfn.TEXTSPLIT(טבלה1[[#This Row],[עמודה55]],"-"),2),"/"),1)</f>
        <v>#REF!</v>
      </c>
      <c r="R946" s="12" t="e">
        <f>AVERAGE(טבלה1[[#This Row],[עמודה59]:[עמודה60]])</f>
        <v>#VALUE!</v>
      </c>
      <c r="S946" s="3" t="e">
        <f>VALUE(SUBSTITUTE(טבלה1[[#This Row],[עמודה56]],"$",""))</f>
        <v>#VALUE!</v>
      </c>
      <c r="T946" s="3" t="e">
        <f>VALUE(SUBSTITUTE(טבלה1[[#This Row],[עמודה57]],"$",""))</f>
        <v>#REF!</v>
      </c>
      <c r="U946" s="3" t="e">
        <f>IF(טבלה1[[#This Row],[עמודה58]]&gt;30,"Yes","No")</f>
        <v>#VALUE!</v>
      </c>
    </row>
    <row r="947" spans="1:21" ht="13" x14ac:dyDescent="0.15">
      <c r="A947" s="8" t="s">
        <v>2306</v>
      </c>
      <c r="B947" s="9" t="s">
        <v>2307</v>
      </c>
      <c r="C947" s="9" t="s">
        <v>2308</v>
      </c>
      <c r="D947" s="9" t="s">
        <v>4</v>
      </c>
      <c r="E947" s="9" t="s">
        <v>4</v>
      </c>
      <c r="F947" s="9" t="s">
        <v>10</v>
      </c>
      <c r="G947" s="10">
        <v>0.6</v>
      </c>
      <c r="H947" s="11" t="str" cm="1">
        <f t="array" ref="H947">INDEX(_xlfn.TEXTSPLIT(טבלה1[[#This Row],[עמודה2]],","),1)</f>
        <v>MAHATMA SOCIETY</v>
      </c>
      <c r="I947" s="12" t="str" cm="1">
        <f t="array" ref="I947">INDEX(_xlfn.TEXTSPLIT(טבלה1[[#This Row],[עמודה2]],","),2)</f>
        <v xml:space="preserve"> India</v>
      </c>
      <c r="J947" s="16" t="str">
        <f>_xlfn.CONCAT(טבלה1[[#This Row],[AI_Companies]]," ",טבלה1[[#This Row],[עמודה1]])</f>
        <v>BestArtificialIntelligenceProjectsinIndia|Solicitous https://artificialintelligence.host/best-artificial-intelligence-projects-in-india/</v>
      </c>
      <c r="K947" s="12">
        <v>50</v>
      </c>
      <c r="L947" s="12" t="str">
        <f>IF(טבלה1[[#This Row],[עמודה53]]&gt;2000,"Yes","No")</f>
        <v>No</v>
      </c>
      <c r="M947" s="12">
        <v>249</v>
      </c>
      <c r="N947" s="12">
        <f>AVERAGE(טבלה1[[#This Row],[עמודה52]:[עמודה53]])</f>
        <v>149.5</v>
      </c>
      <c r="O947" s="12" t="str">
        <f>IF(טבלה1[[#This Row],[עמודה4]]="&lt; $25 / hr","0$ - $25 / hr",טבלה1[[#This Row],[עמודה4]])</f>
        <v>Undisclosed</v>
      </c>
      <c r="P947" s="12" t="str" cm="1">
        <f t="array" ref="P947">INDEX(_xlfn.TEXTSPLIT(טבלה1[[#This Row],[עמודה55]],"-"),1)</f>
        <v>Undisclosed</v>
      </c>
      <c r="Q947" s="21" t="e" cm="1">
        <f t="array" ref="Q947">INDEX(_xlfn.TEXTSPLIT(INDEX(_xlfn.TEXTSPLIT(טבלה1[[#This Row],[עמודה55]],"-"),2),"/"),1)</f>
        <v>#REF!</v>
      </c>
      <c r="R947" s="12" t="e">
        <f>AVERAGE(טבלה1[[#This Row],[עמודה59]:[עמודה60]])</f>
        <v>#VALUE!</v>
      </c>
      <c r="S947" s="3" t="e">
        <f>VALUE(SUBSTITUTE(טבלה1[[#This Row],[עמודה56]],"$",""))</f>
        <v>#VALUE!</v>
      </c>
      <c r="T947" s="3" t="e">
        <f>VALUE(SUBSTITUTE(טבלה1[[#This Row],[עמודה57]],"$",""))</f>
        <v>#REF!</v>
      </c>
      <c r="U947" s="3" t="e">
        <f>IF(טבלה1[[#This Row],[עמודה58]]&gt;30,"Yes","No")</f>
        <v>#VALUE!</v>
      </c>
    </row>
    <row r="948" spans="1:21" ht="13" x14ac:dyDescent="0.15">
      <c r="A948" s="8" t="s">
        <v>2309</v>
      </c>
      <c r="B948" s="9" t="s">
        <v>2310</v>
      </c>
      <c r="C948" s="9" t="s">
        <v>159</v>
      </c>
      <c r="D948" s="13">
        <v>5000</v>
      </c>
      <c r="E948" s="9" t="s">
        <v>14</v>
      </c>
      <c r="F948" s="9" t="s">
        <v>29</v>
      </c>
      <c r="G948" s="10">
        <v>0.1</v>
      </c>
      <c r="H948" s="11" t="str" cm="1">
        <f t="array" ref="H948">INDEX(_xlfn.TEXTSPLIT(טבלה1[[#This Row],[עמודה2]],","),1)</f>
        <v>Hanoi</v>
      </c>
      <c r="I948" s="12" t="str" cm="1">
        <f t="array" ref="I948">INDEX(_xlfn.TEXTSPLIT(טבלה1[[#This Row],[עמודה2]],","),2)</f>
        <v xml:space="preserve"> Vietnam</v>
      </c>
      <c r="J948" s="16" t="str">
        <f>_xlfn.CONCAT(טבלה1[[#This Row],[AI_Companies]]," ",טבלה1[[#This Row],[עמודה1]])</f>
        <v>ICTSCustomSoftware https://icts.io/</v>
      </c>
      <c r="K948" s="12">
        <v>10</v>
      </c>
      <c r="L948" s="12" t="str">
        <f>IF(טבלה1[[#This Row],[עמודה53]]&gt;2000,"Yes","No")</f>
        <v>No</v>
      </c>
      <c r="M948" s="12">
        <v>49</v>
      </c>
      <c r="N948" s="12">
        <f>AVERAGE(טבלה1[[#This Row],[עמודה52]:[עמודה53]])</f>
        <v>29.5</v>
      </c>
      <c r="O948" s="12" t="str">
        <f>IF(טבלה1[[#This Row],[עמודה4]]="&lt; $25 / hr","0$ - $25 / hr",טבלה1[[#This Row],[עמודה4]])</f>
        <v>0$ - $25 / hr</v>
      </c>
      <c r="P948" s="12" t="str" cm="1">
        <f t="array" ref="P948">INDEX(_xlfn.TEXTSPLIT(טבלה1[[#This Row],[עמודה55]],"-"),1)</f>
        <v xml:space="preserve">0$ </v>
      </c>
      <c r="Q948" s="21" t="str" cm="1">
        <f t="array" ref="Q948">INDEX(_xlfn.TEXTSPLIT(INDEX(_xlfn.TEXTSPLIT(טבלה1[[#This Row],[עמודה55]],"-"),2),"/"),1)</f>
        <v xml:space="preserve"> $25 </v>
      </c>
      <c r="R948" s="12">
        <f>AVERAGE(טבלה1[[#This Row],[עמודה59]:[עמודה60]])</f>
        <v>12.5</v>
      </c>
      <c r="S948" s="3">
        <f>VALUE(SUBSTITUTE(טבלה1[[#This Row],[עמודה56]],"$",""))</f>
        <v>0</v>
      </c>
      <c r="T948" s="3">
        <f>VALUE(SUBSTITUTE(טבלה1[[#This Row],[עמודה57]],"$",""))</f>
        <v>25</v>
      </c>
      <c r="U948" s="3" t="str">
        <f>IF(טבלה1[[#This Row],[עמודה58]]&gt;30,"Yes","No")</f>
        <v>No</v>
      </c>
    </row>
    <row r="949" spans="1:21" ht="13" x14ac:dyDescent="0.15">
      <c r="A949" s="8" t="s">
        <v>2311</v>
      </c>
      <c r="B949" s="9" t="s">
        <v>2312</v>
      </c>
      <c r="C949" s="9" t="s">
        <v>2313</v>
      </c>
      <c r="D949" s="9" t="s">
        <v>4</v>
      </c>
      <c r="E949" s="9" t="s">
        <v>4</v>
      </c>
      <c r="F949" s="9" t="s">
        <v>117</v>
      </c>
      <c r="G949" s="10">
        <v>0.45</v>
      </c>
      <c r="H949" s="11" t="str" cm="1">
        <f t="array" ref="H949">INDEX(_xlfn.TEXTSPLIT(טבלה1[[#This Row],[עמודה2]],","),1)</f>
        <v>Barranquilla</v>
      </c>
      <c r="I949" s="12" t="str" cm="1">
        <f t="array" ref="I949">INDEX(_xlfn.TEXTSPLIT(טבלה1[[#This Row],[עמודה2]],","),2)</f>
        <v xml:space="preserve"> Colombia</v>
      </c>
      <c r="J949" s="16" t="str">
        <f>_xlfn.CONCAT(טבלה1[[#This Row],[AI_Companies]]," ",טבלה1[[#This Row],[עמודה1]])</f>
        <v>EbenezerTechnologies https://ebenezertechs.com/</v>
      </c>
      <c r="K949" s="12">
        <v>2</v>
      </c>
      <c r="L949" s="12" t="str">
        <f>IF(טבלה1[[#This Row],[עמודה53]]&gt;2000,"Yes","No")</f>
        <v>No</v>
      </c>
      <c r="M949" s="12">
        <v>9</v>
      </c>
      <c r="N949" s="12">
        <f>AVERAGE(טבלה1[[#This Row],[עמודה52]:[עמודה53]])</f>
        <v>5.5</v>
      </c>
      <c r="O949" s="12" t="str">
        <f>IF(טבלה1[[#This Row],[עמודה4]]="&lt; $25 / hr","0$ - $25 / hr",טבלה1[[#This Row],[עמודה4]])</f>
        <v>Undisclosed</v>
      </c>
      <c r="P949" s="12" t="str" cm="1">
        <f t="array" ref="P949">INDEX(_xlfn.TEXTSPLIT(טבלה1[[#This Row],[עמודה55]],"-"),1)</f>
        <v>Undisclosed</v>
      </c>
      <c r="Q949" s="21" t="e" cm="1">
        <f t="array" ref="Q949">INDEX(_xlfn.TEXTSPLIT(INDEX(_xlfn.TEXTSPLIT(טבלה1[[#This Row],[עמודה55]],"-"),2),"/"),1)</f>
        <v>#REF!</v>
      </c>
      <c r="R949" s="12" t="e">
        <f>AVERAGE(טבלה1[[#This Row],[עמודה59]:[עמודה60]])</f>
        <v>#VALUE!</v>
      </c>
      <c r="S949" s="3" t="e">
        <f>VALUE(SUBSTITUTE(טבלה1[[#This Row],[עמודה56]],"$",""))</f>
        <v>#VALUE!</v>
      </c>
      <c r="T949" s="3" t="e">
        <f>VALUE(SUBSTITUTE(טבלה1[[#This Row],[עמודה57]],"$",""))</f>
        <v>#REF!</v>
      </c>
      <c r="U949" s="3" t="e">
        <f>IF(טבלה1[[#This Row],[עמודה58]]&gt;30,"Yes","No")</f>
        <v>#VALUE!</v>
      </c>
    </row>
    <row r="950" spans="1:21" ht="13" x14ac:dyDescent="0.15">
      <c r="A950" s="8" t="s">
        <v>2314</v>
      </c>
      <c r="B950" s="9" t="s">
        <v>2315</v>
      </c>
      <c r="C950" s="9" t="s">
        <v>251</v>
      </c>
      <c r="D950" s="9" t="s">
        <v>4</v>
      </c>
      <c r="E950" s="9" t="s">
        <v>4</v>
      </c>
      <c r="F950" s="9" t="s">
        <v>5</v>
      </c>
      <c r="G950" s="10">
        <v>0.3</v>
      </c>
      <c r="H950" s="11" t="str" cm="1">
        <f t="array" ref="H950">INDEX(_xlfn.TEXTSPLIT(טבלה1[[#This Row],[עמודה2]],","),1)</f>
        <v>Seattle</v>
      </c>
      <c r="I950" s="12" t="str" cm="1">
        <f t="array" ref="I950">INDEX(_xlfn.TEXTSPLIT(טבלה1[[#This Row],[עמודה2]],","),2)</f>
        <v xml:space="preserve"> WA</v>
      </c>
      <c r="J950" s="16" t="str">
        <f>_xlfn.CONCAT(טבלה1[[#This Row],[AI_Companies]]," ",טבלה1[[#This Row],[עמודה1]])</f>
        <v>Premise https://www.premise.com/</v>
      </c>
      <c r="K950" s="12">
        <v>250</v>
      </c>
      <c r="L950" s="12" t="str">
        <f>IF(טבלה1[[#This Row],[עמודה53]]&gt;2000,"Yes","No")</f>
        <v>No</v>
      </c>
      <c r="M950" s="12">
        <v>999</v>
      </c>
      <c r="N950" s="12">
        <f>AVERAGE(טבלה1[[#This Row],[עמודה52]:[עמודה53]])</f>
        <v>624.5</v>
      </c>
      <c r="O950" s="12" t="str">
        <f>IF(טבלה1[[#This Row],[עמודה4]]="&lt; $25 / hr","0$ - $25 / hr",טבלה1[[#This Row],[עמודה4]])</f>
        <v>Undisclosed</v>
      </c>
      <c r="P950" s="12" t="str" cm="1">
        <f t="array" ref="P950">INDEX(_xlfn.TEXTSPLIT(טבלה1[[#This Row],[עמודה55]],"-"),1)</f>
        <v>Undisclosed</v>
      </c>
      <c r="Q950" s="21" t="e" cm="1">
        <f t="array" ref="Q950">INDEX(_xlfn.TEXTSPLIT(INDEX(_xlfn.TEXTSPLIT(טבלה1[[#This Row],[עמודה55]],"-"),2),"/"),1)</f>
        <v>#REF!</v>
      </c>
      <c r="R950" s="12" t="e">
        <f>AVERAGE(טבלה1[[#This Row],[עמודה59]:[עמודה60]])</f>
        <v>#VALUE!</v>
      </c>
      <c r="S950" s="3" t="e">
        <f>VALUE(SUBSTITUTE(טבלה1[[#This Row],[עמודה56]],"$",""))</f>
        <v>#VALUE!</v>
      </c>
      <c r="T950" s="3" t="e">
        <f>VALUE(SUBSTITUTE(טבלה1[[#This Row],[עמודה57]],"$",""))</f>
        <v>#REF!</v>
      </c>
      <c r="U950" s="3" t="e">
        <f>IF(טבלה1[[#This Row],[עמודה58]]&gt;30,"Yes","No")</f>
        <v>#VALUE!</v>
      </c>
    </row>
    <row r="951" spans="1:21" ht="13" x14ac:dyDescent="0.15">
      <c r="A951" s="8" t="s">
        <v>2316</v>
      </c>
      <c r="B951" s="9" t="s">
        <v>2317</v>
      </c>
      <c r="C951" s="9" t="s">
        <v>69</v>
      </c>
      <c r="D951" s="13">
        <v>5000</v>
      </c>
      <c r="E951" s="9" t="s">
        <v>33</v>
      </c>
      <c r="F951" s="9" t="s">
        <v>29</v>
      </c>
      <c r="G951" s="10">
        <v>0.7</v>
      </c>
      <c r="H951" s="11" t="str" cm="1">
        <f t="array" ref="H951">INDEX(_xlfn.TEXTSPLIT(טבלה1[[#This Row],[עמודה2]],","),1)</f>
        <v>Bengaluru</v>
      </c>
      <c r="I951" s="12" t="str" cm="1">
        <f t="array" ref="I951">INDEX(_xlfn.TEXTSPLIT(טבלה1[[#This Row],[עמודה2]],","),2)</f>
        <v xml:space="preserve"> India</v>
      </c>
      <c r="J951" s="16" t="str">
        <f>_xlfn.CONCAT(טבלה1[[#This Row],[AI_Companies]]," ",טבלה1[[#This Row],[עמודה1]])</f>
        <v>TenzaiSystems http://www.tenz.ai</v>
      </c>
      <c r="K951" s="12">
        <v>10</v>
      </c>
      <c r="L951" s="12" t="str">
        <f>IF(טבלה1[[#This Row],[עמודה53]]&gt;2000,"Yes","No")</f>
        <v>No</v>
      </c>
      <c r="M951" s="12">
        <v>49</v>
      </c>
      <c r="N951" s="12">
        <f>AVERAGE(טבלה1[[#This Row],[עמודה52]:[עמודה53]])</f>
        <v>29.5</v>
      </c>
      <c r="O951" s="12" t="str">
        <f>IF(טבלה1[[#This Row],[עמודה4]]="&lt; $25 / hr","0$ - $25 / hr",טבלה1[[#This Row],[עמודה4]])</f>
        <v>$25 - $49 / hr</v>
      </c>
      <c r="P951" s="12" t="str" cm="1">
        <f t="array" ref="P951">INDEX(_xlfn.TEXTSPLIT(טבלה1[[#This Row],[עמודה55]],"-"),1)</f>
        <v xml:space="preserve">$25 </v>
      </c>
      <c r="Q951" s="21" t="str" cm="1">
        <f t="array" ref="Q951">INDEX(_xlfn.TEXTSPLIT(INDEX(_xlfn.TEXTSPLIT(טבלה1[[#This Row],[עמודה55]],"-"),2),"/"),1)</f>
        <v xml:space="preserve"> $49 </v>
      </c>
      <c r="R951" s="12">
        <f>AVERAGE(טבלה1[[#This Row],[עמודה59]:[עמודה60]])</f>
        <v>37</v>
      </c>
      <c r="S951" s="3">
        <f>VALUE(SUBSTITUTE(טבלה1[[#This Row],[עמודה56]],"$",""))</f>
        <v>25</v>
      </c>
      <c r="T951" s="3">
        <f>VALUE(SUBSTITUTE(טבלה1[[#This Row],[עמודה57]],"$",""))</f>
        <v>49</v>
      </c>
      <c r="U951" s="3" t="str">
        <f>IF(טבלה1[[#This Row],[עמודה58]]&gt;30,"Yes","No")</f>
        <v>Yes</v>
      </c>
    </row>
    <row r="952" spans="1:21" ht="13" x14ac:dyDescent="0.15">
      <c r="A952" s="8" t="s">
        <v>2318</v>
      </c>
      <c r="B952" s="9" t="s">
        <v>2319</v>
      </c>
      <c r="C952" s="9" t="s">
        <v>102</v>
      </c>
      <c r="D952" s="9" t="s">
        <v>4</v>
      </c>
      <c r="E952" s="9" t="s">
        <v>14</v>
      </c>
      <c r="F952" s="9" t="s">
        <v>10</v>
      </c>
      <c r="G952" s="10">
        <v>0.4</v>
      </c>
      <c r="H952" s="11" t="str" cm="1">
        <f t="array" ref="H952">INDEX(_xlfn.TEXTSPLIT(טבלה1[[#This Row],[עמודה2]],","),1)</f>
        <v>London</v>
      </c>
      <c r="I952" s="12" t="str" cm="1">
        <f t="array" ref="I952">INDEX(_xlfn.TEXTSPLIT(טבלה1[[#This Row],[עמודה2]],","),2)</f>
        <v xml:space="preserve"> United Kingdom</v>
      </c>
      <c r="J952" s="16" t="str">
        <f>_xlfn.CONCAT(טבלה1[[#This Row],[AI_Companies]]," ",טבלה1[[#This Row],[עמודה1]])</f>
        <v>Virtuoso https://www.virtuoso.qa</v>
      </c>
      <c r="K952" s="12">
        <v>50</v>
      </c>
      <c r="L952" s="12" t="str">
        <f>IF(טבלה1[[#This Row],[עמודה53]]&gt;2000,"Yes","No")</f>
        <v>No</v>
      </c>
      <c r="M952" s="12">
        <v>249</v>
      </c>
      <c r="N952" s="12">
        <f>AVERAGE(טבלה1[[#This Row],[עמודה52]:[עמודה53]])</f>
        <v>149.5</v>
      </c>
      <c r="O952" s="12" t="str">
        <f>IF(טבלה1[[#This Row],[עמודה4]]="&lt; $25 / hr","0$ - $25 / hr",טבלה1[[#This Row],[עמודה4]])</f>
        <v>0$ - $25 / hr</v>
      </c>
      <c r="P952" s="12" t="str" cm="1">
        <f t="array" ref="P952">INDEX(_xlfn.TEXTSPLIT(טבלה1[[#This Row],[עמודה55]],"-"),1)</f>
        <v xml:space="preserve">0$ </v>
      </c>
      <c r="Q952" s="21" t="str" cm="1">
        <f t="array" ref="Q952">INDEX(_xlfn.TEXTSPLIT(INDEX(_xlfn.TEXTSPLIT(טבלה1[[#This Row],[עמודה55]],"-"),2),"/"),1)</f>
        <v xml:space="preserve"> $25 </v>
      </c>
      <c r="R952" s="12">
        <f>AVERAGE(טבלה1[[#This Row],[עמודה59]:[עמודה60]])</f>
        <v>12.5</v>
      </c>
      <c r="S952" s="3">
        <f>VALUE(SUBSTITUTE(טבלה1[[#This Row],[עמודה56]],"$",""))</f>
        <v>0</v>
      </c>
      <c r="T952" s="3">
        <f>VALUE(SUBSTITUTE(טבלה1[[#This Row],[עמודה57]],"$",""))</f>
        <v>25</v>
      </c>
      <c r="U952" s="3" t="str">
        <f>IF(טבלה1[[#This Row],[עמודה58]]&gt;30,"Yes","No")</f>
        <v>No</v>
      </c>
    </row>
    <row r="953" spans="1:21" ht="13" x14ac:dyDescent="0.15">
      <c r="A953" s="8" t="s">
        <v>2320</v>
      </c>
      <c r="B953" s="9" t="s">
        <v>2321</v>
      </c>
      <c r="C953" s="9" t="s">
        <v>1212</v>
      </c>
      <c r="D953" s="9" t="s">
        <v>4</v>
      </c>
      <c r="E953" s="9" t="s">
        <v>33</v>
      </c>
      <c r="F953" s="9" t="s">
        <v>10</v>
      </c>
      <c r="G953" s="10">
        <v>0.12</v>
      </c>
      <c r="H953" s="11" t="str" cm="1">
        <f t="array" ref="H953">INDEX(_xlfn.TEXTSPLIT(טבלה1[[#This Row],[עמודה2]],","),1)</f>
        <v>Wilmington</v>
      </c>
      <c r="I953" s="12" t="str" cm="1">
        <f t="array" ref="I953">INDEX(_xlfn.TEXTSPLIT(טבלה1[[#This Row],[עמודה2]],","),2)</f>
        <v xml:space="preserve"> DE</v>
      </c>
      <c r="J953" s="16" t="str">
        <f>_xlfn.CONCAT(טבלה1[[#This Row],[AI_Companies]]," ",טבלה1[[#This Row],[עמודה1]])</f>
        <v>PioneerLogics https://pioneerlogics.com/</v>
      </c>
      <c r="K953" s="12">
        <v>50</v>
      </c>
      <c r="L953" s="12" t="str">
        <f>IF(טבלה1[[#This Row],[עמודה53]]&gt;2000,"Yes","No")</f>
        <v>No</v>
      </c>
      <c r="M953" s="12">
        <v>249</v>
      </c>
      <c r="N953" s="12">
        <f>AVERAGE(טבלה1[[#This Row],[עמודה52]:[עמודה53]])</f>
        <v>149.5</v>
      </c>
      <c r="O953" s="12" t="str">
        <f>IF(טבלה1[[#This Row],[עמודה4]]="&lt; $25 / hr","0$ - $25 / hr",טבלה1[[#This Row],[עמודה4]])</f>
        <v>$25 - $49 / hr</v>
      </c>
      <c r="P953" s="12" t="str" cm="1">
        <f t="array" ref="P953">INDEX(_xlfn.TEXTSPLIT(טבלה1[[#This Row],[עמודה55]],"-"),1)</f>
        <v xml:space="preserve">$25 </v>
      </c>
      <c r="Q953" s="21" t="str" cm="1">
        <f t="array" ref="Q953">INDEX(_xlfn.TEXTSPLIT(INDEX(_xlfn.TEXTSPLIT(טבלה1[[#This Row],[עמודה55]],"-"),2),"/"),1)</f>
        <v xml:space="preserve"> $49 </v>
      </c>
      <c r="R953" s="12">
        <f>AVERAGE(טבלה1[[#This Row],[עמודה59]:[עמודה60]])</f>
        <v>37</v>
      </c>
      <c r="S953" s="3">
        <f>VALUE(SUBSTITUTE(טבלה1[[#This Row],[עמודה56]],"$",""))</f>
        <v>25</v>
      </c>
      <c r="T953" s="3">
        <f>VALUE(SUBSTITUTE(טבלה1[[#This Row],[עמודה57]],"$",""))</f>
        <v>49</v>
      </c>
      <c r="U953" s="3" t="str">
        <f>IF(טבלה1[[#This Row],[עמודה58]]&gt;30,"Yes","No")</f>
        <v>Yes</v>
      </c>
    </row>
    <row r="954" spans="1:21" ht="13" x14ac:dyDescent="0.15">
      <c r="A954" s="8" t="s">
        <v>2322</v>
      </c>
      <c r="B954" s="9" t="s">
        <v>2323</v>
      </c>
      <c r="C954" s="9" t="s">
        <v>204</v>
      </c>
      <c r="D954" s="9" t="s">
        <v>4</v>
      </c>
      <c r="E954" s="9" t="s">
        <v>4</v>
      </c>
      <c r="F954" s="9" t="s">
        <v>5</v>
      </c>
      <c r="G954" s="10">
        <v>0.3</v>
      </c>
      <c r="H954" s="11" t="str" cm="1">
        <f t="array" ref="H954">INDEX(_xlfn.TEXTSPLIT(טבלה1[[#This Row],[עמודה2]],","),1)</f>
        <v>Palo Alto</v>
      </c>
      <c r="I954" s="12" t="str" cm="1">
        <f t="array" ref="I954">INDEX(_xlfn.TEXTSPLIT(טבלה1[[#This Row],[עמודה2]],","),2)</f>
        <v xml:space="preserve"> CA</v>
      </c>
      <c r="J954" s="16" t="str">
        <f>_xlfn.CONCAT(טבלה1[[#This Row],[AI_Companies]]," ",טבלה1[[#This Row],[עמודה1]])</f>
        <v>Denodo https://www.denodo.com/en</v>
      </c>
      <c r="K954" s="12">
        <v>250</v>
      </c>
      <c r="L954" s="12" t="str">
        <f>IF(טבלה1[[#This Row],[עמודה53]]&gt;2000,"Yes","No")</f>
        <v>No</v>
      </c>
      <c r="M954" s="12">
        <v>999</v>
      </c>
      <c r="N954" s="12">
        <f>AVERAGE(טבלה1[[#This Row],[עמודה52]:[עמודה53]])</f>
        <v>624.5</v>
      </c>
      <c r="O954" s="12" t="str">
        <f>IF(טבלה1[[#This Row],[עמודה4]]="&lt; $25 / hr","0$ - $25 / hr",טבלה1[[#This Row],[עמודה4]])</f>
        <v>Undisclosed</v>
      </c>
      <c r="P954" s="12" t="str" cm="1">
        <f t="array" ref="P954">INDEX(_xlfn.TEXTSPLIT(טבלה1[[#This Row],[עמודה55]],"-"),1)</f>
        <v>Undisclosed</v>
      </c>
      <c r="Q954" s="21" t="e" cm="1">
        <f t="array" ref="Q954">INDEX(_xlfn.TEXTSPLIT(INDEX(_xlfn.TEXTSPLIT(טבלה1[[#This Row],[עמודה55]],"-"),2),"/"),1)</f>
        <v>#REF!</v>
      </c>
      <c r="R954" s="12" t="e">
        <f>AVERAGE(טבלה1[[#This Row],[עמודה59]:[עמודה60]])</f>
        <v>#VALUE!</v>
      </c>
      <c r="S954" s="3" t="e">
        <f>VALUE(SUBSTITUTE(טבלה1[[#This Row],[עמודה56]],"$",""))</f>
        <v>#VALUE!</v>
      </c>
      <c r="T954" s="3" t="e">
        <f>VALUE(SUBSTITUTE(טבלה1[[#This Row],[עמודה57]],"$",""))</f>
        <v>#REF!</v>
      </c>
      <c r="U954" s="3" t="e">
        <f>IF(טבלה1[[#This Row],[עמודה58]]&gt;30,"Yes","No")</f>
        <v>#VALUE!</v>
      </c>
    </row>
    <row r="955" spans="1:21" ht="13" x14ac:dyDescent="0.15">
      <c r="A955" s="8" t="s">
        <v>2324</v>
      </c>
      <c r="B955" s="9" t="s">
        <v>2325</v>
      </c>
      <c r="C955" s="9" t="s">
        <v>47</v>
      </c>
      <c r="D955" s="13">
        <v>1000</v>
      </c>
      <c r="E955" s="9" t="s">
        <v>14</v>
      </c>
      <c r="F955" s="9" t="s">
        <v>117</v>
      </c>
      <c r="G955" s="10">
        <v>0.8</v>
      </c>
      <c r="H955" s="11" t="str" cm="1">
        <f t="array" ref="H955">INDEX(_xlfn.TEXTSPLIT(טבלה1[[#This Row],[עמודה2]],","),1)</f>
        <v>Gurugram</v>
      </c>
      <c r="I955" s="12" t="str" cm="1">
        <f t="array" ref="I955">INDEX(_xlfn.TEXTSPLIT(טבלה1[[#This Row],[עמודה2]],","),2)</f>
        <v xml:space="preserve"> India</v>
      </c>
      <c r="J955" s="16" t="str">
        <f>_xlfn.CONCAT(טבלה1[[#This Row],[AI_Companies]]," ",טבלה1[[#This Row],[עמודה1]])</f>
        <v>IntelliTicks http://IntelliTicks.com</v>
      </c>
      <c r="K955" s="12">
        <v>2</v>
      </c>
      <c r="L955" s="12" t="str">
        <f>IF(טבלה1[[#This Row],[עמודה53]]&gt;2000,"Yes","No")</f>
        <v>No</v>
      </c>
      <c r="M955" s="12">
        <v>9</v>
      </c>
      <c r="N955" s="12">
        <f>AVERAGE(טבלה1[[#This Row],[עמודה52]:[עמודה53]])</f>
        <v>5.5</v>
      </c>
      <c r="O955" s="12" t="str">
        <f>IF(טבלה1[[#This Row],[עמודה4]]="&lt; $25 / hr","0$ - $25 / hr",טבלה1[[#This Row],[עמודה4]])</f>
        <v>0$ - $25 / hr</v>
      </c>
      <c r="P955" s="12" t="str" cm="1">
        <f t="array" ref="P955">INDEX(_xlfn.TEXTSPLIT(טבלה1[[#This Row],[עמודה55]],"-"),1)</f>
        <v xml:space="preserve">0$ </v>
      </c>
      <c r="Q955" s="21" t="str" cm="1">
        <f t="array" ref="Q955">INDEX(_xlfn.TEXTSPLIT(INDEX(_xlfn.TEXTSPLIT(טבלה1[[#This Row],[עמודה55]],"-"),2),"/"),1)</f>
        <v xml:space="preserve"> $25 </v>
      </c>
      <c r="R955" s="12">
        <f>AVERAGE(טבלה1[[#This Row],[עמודה59]:[עמודה60]])</f>
        <v>12.5</v>
      </c>
      <c r="S955" s="3">
        <f>VALUE(SUBSTITUTE(טבלה1[[#This Row],[עמודה56]],"$",""))</f>
        <v>0</v>
      </c>
      <c r="T955" s="3">
        <f>VALUE(SUBSTITUTE(טבלה1[[#This Row],[עמודה57]],"$",""))</f>
        <v>25</v>
      </c>
      <c r="U955" s="3" t="str">
        <f>IF(טבלה1[[#This Row],[עמודה58]]&gt;30,"Yes","No")</f>
        <v>No</v>
      </c>
    </row>
    <row r="956" spans="1:21" ht="13" x14ac:dyDescent="0.15">
      <c r="A956" s="8" t="s">
        <v>2326</v>
      </c>
      <c r="B956" s="9" t="s">
        <v>2327</v>
      </c>
      <c r="C956" s="9" t="s">
        <v>2183</v>
      </c>
      <c r="D956" s="13">
        <v>1000</v>
      </c>
      <c r="E956" s="9" t="s">
        <v>4</v>
      </c>
      <c r="F956" s="9" t="s">
        <v>117</v>
      </c>
      <c r="G956" s="10">
        <v>0.1</v>
      </c>
      <c r="H956" s="11" t="str" cm="1">
        <f t="array" ref="H956">INDEX(_xlfn.TEXTSPLIT(טבלה1[[#This Row],[עמודה2]],","),1)</f>
        <v>Rīga</v>
      </c>
      <c r="I956" s="12" t="str" cm="1">
        <f t="array" ref="I956">INDEX(_xlfn.TEXTSPLIT(טבלה1[[#This Row],[עמודה2]],","),2)</f>
        <v xml:space="preserve"> Latvia</v>
      </c>
      <c r="J956" s="16" t="str">
        <f>_xlfn.CONCAT(טבלה1[[#This Row],[AI_Companies]]," ",טבלה1[[#This Row],[עמודה1]])</f>
        <v>Mājaslapuizstrāde-2410.lv https://2410.lv</v>
      </c>
      <c r="K956" s="12">
        <v>2</v>
      </c>
      <c r="L956" s="12" t="str">
        <f>IF(טבלה1[[#This Row],[עמודה53]]&gt;2000,"Yes","No")</f>
        <v>No</v>
      </c>
      <c r="M956" s="12">
        <v>9</v>
      </c>
      <c r="N956" s="12">
        <f>AVERAGE(טבלה1[[#This Row],[עמודה52]:[עמודה53]])</f>
        <v>5.5</v>
      </c>
      <c r="O956" s="12" t="str">
        <f>IF(טבלה1[[#This Row],[עמודה4]]="&lt; $25 / hr","0$ - $25 / hr",טבלה1[[#This Row],[עמודה4]])</f>
        <v>Undisclosed</v>
      </c>
      <c r="P956" s="12" t="str" cm="1">
        <f t="array" ref="P956">INDEX(_xlfn.TEXTSPLIT(טבלה1[[#This Row],[עמודה55]],"-"),1)</f>
        <v>Undisclosed</v>
      </c>
      <c r="Q956" s="21" t="e" cm="1">
        <f t="array" ref="Q956">INDEX(_xlfn.TEXTSPLIT(INDEX(_xlfn.TEXTSPLIT(טבלה1[[#This Row],[עמודה55]],"-"),2),"/"),1)</f>
        <v>#REF!</v>
      </c>
      <c r="R956" s="12" t="e">
        <f>AVERAGE(טבלה1[[#This Row],[עמודה59]:[עמודה60]])</f>
        <v>#VALUE!</v>
      </c>
      <c r="S956" s="3" t="e">
        <f>VALUE(SUBSTITUTE(טבלה1[[#This Row],[עמודה56]],"$",""))</f>
        <v>#VALUE!</v>
      </c>
      <c r="T956" s="3" t="e">
        <f>VALUE(SUBSTITUTE(טבלה1[[#This Row],[עמודה57]],"$",""))</f>
        <v>#REF!</v>
      </c>
      <c r="U956" s="3" t="e">
        <f>IF(טבלה1[[#This Row],[עמודה58]]&gt;30,"Yes","No")</f>
        <v>#VALUE!</v>
      </c>
    </row>
    <row r="957" spans="1:21" ht="13" x14ac:dyDescent="0.15">
      <c r="A957" s="8" t="s">
        <v>2328</v>
      </c>
      <c r="B957" s="9" t="s">
        <v>2329</v>
      </c>
      <c r="C957" s="9" t="s">
        <v>2330</v>
      </c>
      <c r="D957" s="9" t="s">
        <v>4</v>
      </c>
      <c r="E957" s="9" t="s">
        <v>4</v>
      </c>
      <c r="F957" s="9" t="s">
        <v>29</v>
      </c>
      <c r="G957" s="10">
        <v>0.5</v>
      </c>
      <c r="H957" s="11" t="str" cm="1">
        <f t="array" ref="H957">INDEX(_xlfn.TEXTSPLIT(טבלה1[[#This Row],[עמודה2]],","),1)</f>
        <v>Essen</v>
      </c>
      <c r="I957" s="12" t="str" cm="1">
        <f t="array" ref="I957">INDEX(_xlfn.TEXTSPLIT(טבלה1[[#This Row],[עמודה2]],","),2)</f>
        <v xml:space="preserve"> Germany</v>
      </c>
      <c r="J957" s="16" t="str">
        <f>_xlfn.CONCAT(טבלה1[[#This Row],[AI_Companies]]," ",טבלה1[[#This Row],[עמודה1]])</f>
        <v>clickworker https://www.clickworker.com/</v>
      </c>
      <c r="K957" s="12">
        <v>10</v>
      </c>
      <c r="L957" s="12" t="str">
        <f>IF(טבלה1[[#This Row],[עמודה53]]&gt;2000,"Yes","No")</f>
        <v>No</v>
      </c>
      <c r="M957" s="12">
        <v>49</v>
      </c>
      <c r="N957" s="12">
        <f>AVERAGE(טבלה1[[#This Row],[עמודה52]:[עמודה53]])</f>
        <v>29.5</v>
      </c>
      <c r="O957" s="12" t="str">
        <f>IF(טבלה1[[#This Row],[עמודה4]]="&lt; $25 / hr","0$ - $25 / hr",טבלה1[[#This Row],[עמודה4]])</f>
        <v>Undisclosed</v>
      </c>
      <c r="P957" s="12" t="str" cm="1">
        <f t="array" ref="P957">INDEX(_xlfn.TEXTSPLIT(טבלה1[[#This Row],[עמודה55]],"-"),1)</f>
        <v>Undisclosed</v>
      </c>
      <c r="Q957" s="21" t="e" cm="1">
        <f t="array" ref="Q957">INDEX(_xlfn.TEXTSPLIT(INDEX(_xlfn.TEXTSPLIT(טבלה1[[#This Row],[עמודה55]],"-"),2),"/"),1)</f>
        <v>#REF!</v>
      </c>
      <c r="R957" s="12" t="e">
        <f>AVERAGE(טבלה1[[#This Row],[עמודה59]:[עמודה60]])</f>
        <v>#VALUE!</v>
      </c>
      <c r="S957" s="3" t="e">
        <f>VALUE(SUBSTITUTE(טבלה1[[#This Row],[עמודה56]],"$",""))</f>
        <v>#VALUE!</v>
      </c>
      <c r="T957" s="3" t="e">
        <f>VALUE(SUBSTITUTE(טבלה1[[#This Row],[עמודה57]],"$",""))</f>
        <v>#REF!</v>
      </c>
      <c r="U957" s="3" t="e">
        <f>IF(טבלה1[[#This Row],[עמודה58]]&gt;30,"Yes","No")</f>
        <v>#VALUE!</v>
      </c>
    </row>
    <row r="958" spans="1:21" ht="13" x14ac:dyDescent="0.15">
      <c r="A958" s="8" t="s">
        <v>2331</v>
      </c>
      <c r="B958" s="9" t="s">
        <v>2332</v>
      </c>
      <c r="C958" s="9" t="s">
        <v>20</v>
      </c>
      <c r="D958" s="9" t="s">
        <v>4</v>
      </c>
      <c r="E958" s="9" t="s">
        <v>4</v>
      </c>
      <c r="F958" s="9" t="s">
        <v>29</v>
      </c>
      <c r="G958" s="10">
        <v>0.7</v>
      </c>
      <c r="H958" s="11" t="str" cm="1">
        <f t="array" ref="H958">INDEX(_xlfn.TEXTSPLIT(טבלה1[[#This Row],[עמודה2]],","),1)</f>
        <v>New York</v>
      </c>
      <c r="I958" s="12" t="str" cm="1">
        <f t="array" ref="I958">INDEX(_xlfn.TEXTSPLIT(טבלה1[[#This Row],[עמודה2]],","),2)</f>
        <v xml:space="preserve"> NY</v>
      </c>
      <c r="J958" s="16" t="str">
        <f>_xlfn.CONCAT(טבלה1[[#This Row],[AI_Companies]]," ",טבלה1[[#This Row],[עמודה1]])</f>
        <v>NANOWEBGROUP http://www.nanowebgroup.com</v>
      </c>
      <c r="K958" s="12">
        <v>10</v>
      </c>
      <c r="L958" s="12" t="str">
        <f>IF(טבלה1[[#This Row],[עמודה53]]&gt;2000,"Yes","No")</f>
        <v>No</v>
      </c>
      <c r="M958" s="12">
        <v>49</v>
      </c>
      <c r="N958" s="12">
        <f>AVERAGE(טבלה1[[#This Row],[עמודה52]:[עמודה53]])</f>
        <v>29.5</v>
      </c>
      <c r="O958" s="12" t="str">
        <f>IF(טבלה1[[#This Row],[עמודה4]]="&lt; $25 / hr","0$ - $25 / hr",טבלה1[[#This Row],[עמודה4]])</f>
        <v>Undisclosed</v>
      </c>
      <c r="P958" s="12" t="str" cm="1">
        <f t="array" ref="P958">INDEX(_xlfn.TEXTSPLIT(טבלה1[[#This Row],[עמודה55]],"-"),1)</f>
        <v>Undisclosed</v>
      </c>
      <c r="Q958" s="21" t="e" cm="1">
        <f t="array" ref="Q958">INDEX(_xlfn.TEXTSPLIT(INDEX(_xlfn.TEXTSPLIT(טבלה1[[#This Row],[עמודה55]],"-"),2),"/"),1)</f>
        <v>#REF!</v>
      </c>
      <c r="R958" s="12" t="e">
        <f>AVERAGE(טבלה1[[#This Row],[עמודה59]:[עמודה60]])</f>
        <v>#VALUE!</v>
      </c>
      <c r="S958" s="3" t="e">
        <f>VALUE(SUBSTITUTE(טבלה1[[#This Row],[עמודה56]],"$",""))</f>
        <v>#VALUE!</v>
      </c>
      <c r="T958" s="3" t="e">
        <f>VALUE(SUBSTITUTE(טבלה1[[#This Row],[עמודה57]],"$",""))</f>
        <v>#REF!</v>
      </c>
      <c r="U958" s="3" t="e">
        <f>IF(טבלה1[[#This Row],[עמודה58]]&gt;30,"Yes","No")</f>
        <v>#VALUE!</v>
      </c>
    </row>
    <row r="959" spans="1:21" ht="13" x14ac:dyDescent="0.15">
      <c r="A959" s="8" t="s">
        <v>2333</v>
      </c>
      <c r="B959" s="9" t="s">
        <v>2334</v>
      </c>
      <c r="C959" s="9" t="s">
        <v>126</v>
      </c>
      <c r="D959" s="13">
        <v>1000</v>
      </c>
      <c r="E959" s="9" t="s">
        <v>21</v>
      </c>
      <c r="F959" s="9" t="s">
        <v>117</v>
      </c>
      <c r="G959" s="10">
        <v>1</v>
      </c>
      <c r="H959" s="11" t="str" cm="1">
        <f t="array" ref="H959">INDEX(_xlfn.TEXTSPLIT(טבלה1[[#This Row],[עמודה2]],","),1)</f>
        <v>Amsterdam</v>
      </c>
      <c r="I959" s="12" t="str" cm="1">
        <f t="array" ref="I959">INDEX(_xlfn.TEXTSPLIT(טבלה1[[#This Row],[עמודה2]],","),2)</f>
        <v xml:space="preserve"> Netherlands</v>
      </c>
      <c r="J959" s="16" t="str">
        <f>_xlfn.CONCAT(טבלה1[[#This Row],[AI_Companies]]," ",טבלה1[[#This Row],[עמודה1]])</f>
        <v>LeaderTelecomB.V. https://www.leadergpu.com</v>
      </c>
      <c r="K959" s="12">
        <v>2</v>
      </c>
      <c r="L959" s="12" t="str">
        <f>IF(טבלה1[[#This Row],[עמודה53]]&gt;2000,"Yes","No")</f>
        <v>No</v>
      </c>
      <c r="M959" s="12">
        <v>9</v>
      </c>
      <c r="N959" s="12">
        <f>AVERAGE(טבלה1[[#This Row],[עמודה52]:[עמודה53]])</f>
        <v>5.5</v>
      </c>
      <c r="O959" s="12" t="str">
        <f>IF(טבלה1[[#This Row],[עמודה4]]="&lt; $25 / hr","0$ - $25 / hr",טבלה1[[#This Row],[עמודה4]])</f>
        <v>$100 - $149 / hr</v>
      </c>
      <c r="P959" s="12" t="str" cm="1">
        <f t="array" ref="P959">INDEX(_xlfn.TEXTSPLIT(טבלה1[[#This Row],[עמודה55]],"-"),1)</f>
        <v xml:space="preserve">$100 </v>
      </c>
      <c r="Q959" s="21" t="str" cm="1">
        <f t="array" ref="Q959">INDEX(_xlfn.TEXTSPLIT(INDEX(_xlfn.TEXTSPLIT(טבלה1[[#This Row],[עמודה55]],"-"),2),"/"),1)</f>
        <v xml:space="preserve"> $149 </v>
      </c>
      <c r="R959" s="12">
        <f>AVERAGE(טבלה1[[#This Row],[עמודה59]:[עמודה60]])</f>
        <v>124.5</v>
      </c>
      <c r="S959" s="3">
        <f>VALUE(SUBSTITUTE(טבלה1[[#This Row],[עמודה56]],"$",""))</f>
        <v>100</v>
      </c>
      <c r="T959" s="3">
        <f>VALUE(SUBSTITUTE(טבלה1[[#This Row],[עמודה57]],"$",""))</f>
        <v>149</v>
      </c>
      <c r="U959" s="3" t="str">
        <f>IF(טבלה1[[#This Row],[עמודה58]]&gt;30,"Yes","No")</f>
        <v>Yes</v>
      </c>
    </row>
    <row r="960" spans="1:21" ht="13" x14ac:dyDescent="0.15">
      <c r="A960" s="8" t="s">
        <v>2335</v>
      </c>
      <c r="B960" s="9" t="s">
        <v>2336</v>
      </c>
      <c r="C960" s="9" t="s">
        <v>251</v>
      </c>
      <c r="D960" s="13">
        <v>1000</v>
      </c>
      <c r="E960" s="9" t="s">
        <v>21</v>
      </c>
      <c r="F960" s="9" t="s">
        <v>117</v>
      </c>
      <c r="G960" s="10">
        <v>0.75</v>
      </c>
      <c r="H960" s="11" t="str" cm="1">
        <f t="array" ref="H960">INDEX(_xlfn.TEXTSPLIT(טבלה1[[#This Row],[עמודה2]],","),1)</f>
        <v>Seattle</v>
      </c>
      <c r="I960" s="12" t="str" cm="1">
        <f t="array" ref="I960">INDEX(_xlfn.TEXTSPLIT(טבלה1[[#This Row],[עמודה2]],","),2)</f>
        <v xml:space="preserve"> WA</v>
      </c>
      <c r="J960" s="16" t="str">
        <f>_xlfn.CONCAT(טבלה1[[#This Row],[AI_Companies]]," ",טבלה1[[#This Row],[עמודה1]])</f>
        <v>DataCowboys http://www.data-cowboys.com</v>
      </c>
      <c r="K960" s="12">
        <v>2</v>
      </c>
      <c r="L960" s="12" t="str">
        <f>IF(טבלה1[[#This Row],[עמודה53]]&gt;2000,"Yes","No")</f>
        <v>No</v>
      </c>
      <c r="M960" s="12">
        <v>9</v>
      </c>
      <c r="N960" s="12">
        <f>AVERAGE(טבלה1[[#This Row],[עמודה52]:[עמודה53]])</f>
        <v>5.5</v>
      </c>
      <c r="O960" s="12" t="str">
        <f>IF(טבלה1[[#This Row],[עמודה4]]="&lt; $25 / hr","0$ - $25 / hr",טבלה1[[#This Row],[עמודה4]])</f>
        <v>$100 - $149 / hr</v>
      </c>
      <c r="P960" s="12" t="str" cm="1">
        <f t="array" ref="P960">INDEX(_xlfn.TEXTSPLIT(טבלה1[[#This Row],[עמודה55]],"-"),1)</f>
        <v xml:space="preserve">$100 </v>
      </c>
      <c r="Q960" s="21" t="str" cm="1">
        <f t="array" ref="Q960">INDEX(_xlfn.TEXTSPLIT(INDEX(_xlfn.TEXTSPLIT(טבלה1[[#This Row],[עמודה55]],"-"),2),"/"),1)</f>
        <v xml:space="preserve"> $149 </v>
      </c>
      <c r="R960" s="12">
        <f>AVERAGE(טבלה1[[#This Row],[עמודה59]:[עמודה60]])</f>
        <v>124.5</v>
      </c>
      <c r="S960" s="3">
        <f>VALUE(SUBSTITUTE(טבלה1[[#This Row],[עמודה56]],"$",""))</f>
        <v>100</v>
      </c>
      <c r="T960" s="3">
        <f>VALUE(SUBSTITUTE(טבלה1[[#This Row],[עמודה57]],"$",""))</f>
        <v>149</v>
      </c>
      <c r="U960" s="3" t="str">
        <f>IF(טבלה1[[#This Row],[עמודה58]]&gt;30,"Yes","No")</f>
        <v>Yes</v>
      </c>
    </row>
    <row r="961" spans="1:21" ht="13" x14ac:dyDescent="0.15">
      <c r="A961" s="8" t="s">
        <v>2337</v>
      </c>
      <c r="B961" s="9" t="s">
        <v>2338</v>
      </c>
      <c r="C961" s="9" t="s">
        <v>2339</v>
      </c>
      <c r="D961" s="13">
        <v>5000</v>
      </c>
      <c r="E961" s="9" t="s">
        <v>33</v>
      </c>
      <c r="F961" s="9" t="s">
        <v>29</v>
      </c>
      <c r="G961" s="10">
        <v>1</v>
      </c>
      <c r="H961" s="11" t="str" cm="1">
        <f t="array" ref="H961">INDEX(_xlfn.TEXTSPLIT(טבלה1[[#This Row],[עמודה2]],","),1)</f>
        <v>Bogota</v>
      </c>
      <c r="I961" s="12" t="str" cm="1">
        <f t="array" ref="I961">INDEX(_xlfn.TEXTSPLIT(טבלה1[[#This Row],[עמודה2]],","),2)</f>
        <v xml:space="preserve"> Colombia</v>
      </c>
      <c r="J961" s="16" t="str">
        <f>_xlfn.CONCAT(טבלה1[[#This Row],[AI_Companies]]," ",טבלה1[[#This Row],[עמודה1]])</f>
        <v>Chat-bots https://chat-bots.co</v>
      </c>
      <c r="K961" s="12">
        <v>10</v>
      </c>
      <c r="L961" s="12" t="str">
        <f>IF(טבלה1[[#This Row],[עמודה53]]&gt;2000,"Yes","No")</f>
        <v>No</v>
      </c>
      <c r="M961" s="12">
        <v>49</v>
      </c>
      <c r="N961" s="12">
        <f>AVERAGE(טבלה1[[#This Row],[עמודה52]:[עמודה53]])</f>
        <v>29.5</v>
      </c>
      <c r="O961" s="12" t="str">
        <f>IF(טבלה1[[#This Row],[עמודה4]]="&lt; $25 / hr","0$ - $25 / hr",טבלה1[[#This Row],[עמודה4]])</f>
        <v>$25 - $49 / hr</v>
      </c>
      <c r="P961" s="12" t="str" cm="1">
        <f t="array" ref="P961">INDEX(_xlfn.TEXTSPLIT(טבלה1[[#This Row],[עמודה55]],"-"),1)</f>
        <v xml:space="preserve">$25 </v>
      </c>
      <c r="Q961" s="21" t="str" cm="1">
        <f t="array" ref="Q961">INDEX(_xlfn.TEXTSPLIT(INDEX(_xlfn.TEXTSPLIT(טבלה1[[#This Row],[עמודה55]],"-"),2),"/"),1)</f>
        <v xml:space="preserve"> $49 </v>
      </c>
      <c r="R961" s="12">
        <f>AVERAGE(טבלה1[[#This Row],[עמודה59]:[עמודה60]])</f>
        <v>37</v>
      </c>
      <c r="S961" s="3">
        <f>VALUE(SUBSTITUTE(טבלה1[[#This Row],[עמודה56]],"$",""))</f>
        <v>25</v>
      </c>
      <c r="T961" s="3">
        <f>VALUE(SUBSTITUTE(טבלה1[[#This Row],[עמודה57]],"$",""))</f>
        <v>49</v>
      </c>
      <c r="U961" s="3" t="str">
        <f>IF(טבלה1[[#This Row],[עמודה58]]&gt;30,"Yes","No")</f>
        <v>Yes</v>
      </c>
    </row>
    <row r="962" spans="1:21" ht="13" x14ac:dyDescent="0.15">
      <c r="A962" s="8" t="s">
        <v>2340</v>
      </c>
      <c r="B962" s="9" t="s">
        <v>2341</v>
      </c>
      <c r="C962" s="9" t="s">
        <v>2342</v>
      </c>
      <c r="D962" s="13">
        <v>5000</v>
      </c>
      <c r="E962" s="9" t="s">
        <v>33</v>
      </c>
      <c r="F962" s="9" t="s">
        <v>117</v>
      </c>
      <c r="G962" s="10">
        <v>1</v>
      </c>
      <c r="H962" s="11" t="str" cm="1">
        <f t="array" ref="H962">INDEX(_xlfn.TEXTSPLIT(טבלה1[[#This Row],[עמודה2]],","),1)</f>
        <v>Curitiba</v>
      </c>
      <c r="I962" s="12" t="str" cm="1">
        <f t="array" ref="I962">INDEX(_xlfn.TEXTSPLIT(טבלה1[[#This Row],[עמודה2]],","),2)</f>
        <v xml:space="preserve"> Brazil</v>
      </c>
      <c r="J962" s="16" t="str">
        <f>_xlfn.CONCAT(טבלה1[[#This Row],[AI_Companies]]," ",טבלה1[[#This Row],[עמודה1]])</f>
        <v>Enfoca http://www.goenfoca.com.br/</v>
      </c>
      <c r="K962" s="12">
        <v>2</v>
      </c>
      <c r="L962" s="12" t="str">
        <f>IF(טבלה1[[#This Row],[עמודה53]]&gt;2000,"Yes","No")</f>
        <v>No</v>
      </c>
      <c r="M962" s="12">
        <v>9</v>
      </c>
      <c r="N962" s="12">
        <f>AVERAGE(טבלה1[[#This Row],[עמודה52]:[עמודה53]])</f>
        <v>5.5</v>
      </c>
      <c r="O962" s="12" t="str">
        <f>IF(טבלה1[[#This Row],[עמודה4]]="&lt; $25 / hr","0$ - $25 / hr",טבלה1[[#This Row],[עמודה4]])</f>
        <v>$25 - $49 / hr</v>
      </c>
      <c r="P962" s="12" t="str" cm="1">
        <f t="array" ref="P962">INDEX(_xlfn.TEXTSPLIT(טבלה1[[#This Row],[עמודה55]],"-"),1)</f>
        <v xml:space="preserve">$25 </v>
      </c>
      <c r="Q962" s="21" t="str" cm="1">
        <f t="array" ref="Q962">INDEX(_xlfn.TEXTSPLIT(INDEX(_xlfn.TEXTSPLIT(טבלה1[[#This Row],[עמודה55]],"-"),2),"/"),1)</f>
        <v xml:space="preserve"> $49 </v>
      </c>
      <c r="R962" s="12">
        <f>AVERAGE(טבלה1[[#This Row],[עמודה59]:[עמודה60]])</f>
        <v>37</v>
      </c>
      <c r="S962" s="3">
        <f>VALUE(SUBSTITUTE(טבלה1[[#This Row],[עמודה56]],"$",""))</f>
        <v>25</v>
      </c>
      <c r="T962" s="3">
        <f>VALUE(SUBSTITUTE(טבלה1[[#This Row],[עמודה57]],"$",""))</f>
        <v>49</v>
      </c>
      <c r="U962" s="3" t="str">
        <f>IF(טבלה1[[#This Row],[עמודה58]]&gt;30,"Yes","No")</f>
        <v>Yes</v>
      </c>
    </row>
    <row r="963" spans="1:21" ht="13" x14ac:dyDescent="0.15">
      <c r="A963" s="8" t="s">
        <v>2343</v>
      </c>
      <c r="B963" s="9" t="s">
        <v>2344</v>
      </c>
      <c r="C963" s="9" t="s">
        <v>20</v>
      </c>
      <c r="D963" s="9" t="s">
        <v>4</v>
      </c>
      <c r="E963" s="9" t="s">
        <v>4</v>
      </c>
      <c r="F963" s="9" t="s">
        <v>117</v>
      </c>
      <c r="G963" s="10">
        <v>1</v>
      </c>
      <c r="H963" s="11" t="str" cm="1">
        <f t="array" ref="H963">INDEX(_xlfn.TEXTSPLIT(טבלה1[[#This Row],[עמודה2]],","),1)</f>
        <v>New York</v>
      </c>
      <c r="I963" s="12" t="str" cm="1">
        <f t="array" ref="I963">INDEX(_xlfn.TEXTSPLIT(טבלה1[[#This Row],[עמודה2]],","),2)</f>
        <v xml:space="preserve"> NY</v>
      </c>
      <c r="J963" s="16" t="str">
        <f>_xlfn.CONCAT(טבלה1[[#This Row],[AI_Companies]]," ",טבלה1[[#This Row],[עמודה1]])</f>
        <v>BORNAI http://born-ai.com/</v>
      </c>
      <c r="K963" s="12">
        <v>2</v>
      </c>
      <c r="L963" s="12" t="str">
        <f>IF(טבלה1[[#This Row],[עמודה53]]&gt;2000,"Yes","No")</f>
        <v>No</v>
      </c>
      <c r="M963" s="12">
        <v>9</v>
      </c>
      <c r="N963" s="12">
        <f>AVERAGE(טבלה1[[#This Row],[עמודה52]:[עמודה53]])</f>
        <v>5.5</v>
      </c>
      <c r="O963" s="12" t="str">
        <f>IF(טבלה1[[#This Row],[עמודה4]]="&lt; $25 / hr","0$ - $25 / hr",טבלה1[[#This Row],[עמודה4]])</f>
        <v>Undisclosed</v>
      </c>
      <c r="P963" s="12" t="str" cm="1">
        <f t="array" ref="P963">INDEX(_xlfn.TEXTSPLIT(טבלה1[[#This Row],[עמודה55]],"-"),1)</f>
        <v>Undisclosed</v>
      </c>
      <c r="Q963" s="21" t="e" cm="1">
        <f t="array" ref="Q963">INDEX(_xlfn.TEXTSPLIT(INDEX(_xlfn.TEXTSPLIT(טבלה1[[#This Row],[עמודה55]],"-"),2),"/"),1)</f>
        <v>#REF!</v>
      </c>
      <c r="R963" s="12" t="e">
        <f>AVERAGE(טבלה1[[#This Row],[עמודה59]:[עמודה60]])</f>
        <v>#VALUE!</v>
      </c>
      <c r="S963" s="3" t="e">
        <f>VALUE(SUBSTITUTE(טבלה1[[#This Row],[עמודה56]],"$",""))</f>
        <v>#VALUE!</v>
      </c>
      <c r="T963" s="3" t="e">
        <f>VALUE(SUBSTITUTE(טבלה1[[#This Row],[עמודה57]],"$",""))</f>
        <v>#REF!</v>
      </c>
      <c r="U963" s="3" t="e">
        <f>IF(טבלה1[[#This Row],[עמודה58]]&gt;30,"Yes","No")</f>
        <v>#VALUE!</v>
      </c>
    </row>
    <row r="964" spans="1:21" ht="13" x14ac:dyDescent="0.15">
      <c r="A964" s="8" t="s">
        <v>2345</v>
      </c>
      <c r="B964" s="9" t="s">
        <v>2346</v>
      </c>
      <c r="C964" s="9" t="s">
        <v>2347</v>
      </c>
      <c r="D964" s="9" t="s">
        <v>4</v>
      </c>
      <c r="E964" s="9" t="s">
        <v>4</v>
      </c>
      <c r="F964" s="9" t="s">
        <v>29</v>
      </c>
      <c r="G964" s="10">
        <v>1</v>
      </c>
      <c r="H964" s="11" t="str" cm="1">
        <f t="array" ref="H964">INDEX(_xlfn.TEXTSPLIT(טבלה1[[#This Row],[עמודה2]],","),1)</f>
        <v>Queensway  Birmingham</v>
      </c>
      <c r="I964" s="12" t="str" cm="1">
        <f t="array" ref="I964">INDEX(_xlfn.TEXTSPLIT(טבלה1[[#This Row],[עמודה2]],","),2)</f>
        <v xml:space="preserve"> United Kingdom</v>
      </c>
      <c r="J964" s="16" t="str">
        <f>_xlfn.CONCAT(טבלה1[[#This Row],[AI_Companies]]," ",טבלה1[[#This Row],[עמודה1]])</f>
        <v>GridEdge http://www.gridedge.co.uk/</v>
      </c>
      <c r="K964" s="12">
        <v>10</v>
      </c>
      <c r="L964" s="12" t="str">
        <f>IF(טבלה1[[#This Row],[עמודה53]]&gt;2000,"Yes","No")</f>
        <v>No</v>
      </c>
      <c r="M964" s="12">
        <v>49</v>
      </c>
      <c r="N964" s="12">
        <f>AVERAGE(טבלה1[[#This Row],[עמודה52]:[עמודה53]])</f>
        <v>29.5</v>
      </c>
      <c r="O964" s="12" t="str">
        <f>IF(טבלה1[[#This Row],[עמודה4]]="&lt; $25 / hr","0$ - $25 / hr",טבלה1[[#This Row],[עמודה4]])</f>
        <v>Undisclosed</v>
      </c>
      <c r="P964" s="12" t="str" cm="1">
        <f t="array" ref="P964">INDEX(_xlfn.TEXTSPLIT(טבלה1[[#This Row],[עמודה55]],"-"),1)</f>
        <v>Undisclosed</v>
      </c>
      <c r="Q964" s="21" t="e" cm="1">
        <f t="array" ref="Q964">INDEX(_xlfn.TEXTSPLIT(INDEX(_xlfn.TEXTSPLIT(טבלה1[[#This Row],[עמודה55]],"-"),2),"/"),1)</f>
        <v>#REF!</v>
      </c>
      <c r="R964" s="12" t="e">
        <f>AVERAGE(טבלה1[[#This Row],[עמודה59]:[עמודה60]])</f>
        <v>#VALUE!</v>
      </c>
      <c r="S964" s="3" t="e">
        <f>VALUE(SUBSTITUTE(טבלה1[[#This Row],[עמודה56]],"$",""))</f>
        <v>#VALUE!</v>
      </c>
      <c r="T964" s="3" t="e">
        <f>VALUE(SUBSTITUTE(טבלה1[[#This Row],[עמודה57]],"$",""))</f>
        <v>#REF!</v>
      </c>
      <c r="U964" s="3" t="e">
        <f>IF(טבלה1[[#This Row],[עמודה58]]&gt;30,"Yes","No")</f>
        <v>#VALUE!</v>
      </c>
    </row>
    <row r="965" spans="1:21" ht="13" x14ac:dyDescent="0.15">
      <c r="A965" s="8" t="s">
        <v>2348</v>
      </c>
      <c r="B965" s="9" t="s">
        <v>2349</v>
      </c>
      <c r="C965" s="9" t="s">
        <v>546</v>
      </c>
      <c r="D965" s="9" t="s">
        <v>4</v>
      </c>
      <c r="E965" s="9" t="s">
        <v>4</v>
      </c>
      <c r="F965" s="9" t="s">
        <v>29</v>
      </c>
      <c r="G965" s="10">
        <v>1</v>
      </c>
      <c r="H965" s="11" t="str" cm="1">
        <f t="array" ref="H965">INDEX(_xlfn.TEXTSPLIT(טבלה1[[#This Row],[עמודה2]],","),1)</f>
        <v>Chicago</v>
      </c>
      <c r="I965" s="12" t="str" cm="1">
        <f t="array" ref="I965">INDEX(_xlfn.TEXTSPLIT(טבלה1[[#This Row],[עמודה2]],","),2)</f>
        <v xml:space="preserve"> IL</v>
      </c>
      <c r="J965" s="16" t="str">
        <f>_xlfn.CONCAT(טבלה1[[#This Row],[AI_Companies]]," ",טבלה1[[#This Row],[עמודה1]])</f>
        <v>Nousot https://nousot.com/</v>
      </c>
      <c r="K965" s="12">
        <v>10</v>
      </c>
      <c r="L965" s="12" t="str">
        <f>IF(טבלה1[[#This Row],[עמודה53]]&gt;2000,"Yes","No")</f>
        <v>No</v>
      </c>
      <c r="M965" s="12">
        <v>49</v>
      </c>
      <c r="N965" s="12">
        <f>AVERAGE(טבלה1[[#This Row],[עמודה52]:[עמודה53]])</f>
        <v>29.5</v>
      </c>
      <c r="O965" s="12" t="str">
        <f>IF(טבלה1[[#This Row],[עמודה4]]="&lt; $25 / hr","0$ - $25 / hr",טבלה1[[#This Row],[עמודה4]])</f>
        <v>Undisclosed</v>
      </c>
      <c r="P965" s="12" t="str" cm="1">
        <f t="array" ref="P965">INDEX(_xlfn.TEXTSPLIT(טבלה1[[#This Row],[עמודה55]],"-"),1)</f>
        <v>Undisclosed</v>
      </c>
      <c r="Q965" s="21" t="e" cm="1">
        <f t="array" ref="Q965">INDEX(_xlfn.TEXTSPLIT(INDEX(_xlfn.TEXTSPLIT(טבלה1[[#This Row],[עמודה55]],"-"),2),"/"),1)</f>
        <v>#REF!</v>
      </c>
      <c r="R965" s="12" t="e">
        <f>AVERAGE(טבלה1[[#This Row],[עמודה59]:[עמודה60]])</f>
        <v>#VALUE!</v>
      </c>
      <c r="S965" s="3" t="e">
        <f>VALUE(SUBSTITUTE(טבלה1[[#This Row],[עמודה56]],"$",""))</f>
        <v>#VALUE!</v>
      </c>
      <c r="T965" s="3" t="e">
        <f>VALUE(SUBSTITUTE(טבלה1[[#This Row],[עמודה57]],"$",""))</f>
        <v>#REF!</v>
      </c>
      <c r="U965" s="3" t="e">
        <f>IF(טבלה1[[#This Row],[עמודה58]]&gt;30,"Yes","No")</f>
        <v>#VALUE!</v>
      </c>
    </row>
    <row r="966" spans="1:21" ht="13" x14ac:dyDescent="0.15">
      <c r="A966" s="8" t="s">
        <v>2350</v>
      </c>
      <c r="B966" s="9" t="s">
        <v>2351</v>
      </c>
      <c r="C966" s="9" t="s">
        <v>215</v>
      </c>
      <c r="D966" s="9" t="s">
        <v>4</v>
      </c>
      <c r="E966" s="9" t="s">
        <v>4</v>
      </c>
      <c r="F966" s="9" t="s">
        <v>29</v>
      </c>
      <c r="G966" s="10">
        <v>0.6</v>
      </c>
      <c r="H966" s="11" t="str" cm="1">
        <f t="array" ref="H966">INDEX(_xlfn.TEXTSPLIT(טבלה1[[#This Row],[עמודה2]],","),1)</f>
        <v>Dubai</v>
      </c>
      <c r="I966" s="12" t="str" cm="1">
        <f t="array" ref="I966">INDEX(_xlfn.TEXTSPLIT(טבלה1[[#This Row],[עמודה2]],","),2)</f>
        <v xml:space="preserve"> United Arab Emirates</v>
      </c>
      <c r="J966" s="16" t="str">
        <f>_xlfn.CONCAT(טבלה1[[#This Row],[AI_Companies]]," ",טבלה1[[#This Row],[עמודה1]])</f>
        <v>AffaanTechnologies http://www.affaan.com/</v>
      </c>
      <c r="K966" s="12">
        <v>10</v>
      </c>
      <c r="L966" s="12" t="str">
        <f>IF(טבלה1[[#This Row],[עמודה53]]&gt;2000,"Yes","No")</f>
        <v>No</v>
      </c>
      <c r="M966" s="12">
        <v>49</v>
      </c>
      <c r="N966" s="12">
        <f>AVERAGE(טבלה1[[#This Row],[עמודה52]:[עמודה53]])</f>
        <v>29.5</v>
      </c>
      <c r="O966" s="12" t="str">
        <f>IF(טבלה1[[#This Row],[עמודה4]]="&lt; $25 / hr","0$ - $25 / hr",טבלה1[[#This Row],[עמודה4]])</f>
        <v>Undisclosed</v>
      </c>
      <c r="P966" s="12" t="str" cm="1">
        <f t="array" ref="P966">INDEX(_xlfn.TEXTSPLIT(טבלה1[[#This Row],[עמודה55]],"-"),1)</f>
        <v>Undisclosed</v>
      </c>
      <c r="Q966" s="21" t="e" cm="1">
        <f t="array" ref="Q966">INDEX(_xlfn.TEXTSPLIT(INDEX(_xlfn.TEXTSPLIT(טבלה1[[#This Row],[עמודה55]],"-"),2),"/"),1)</f>
        <v>#REF!</v>
      </c>
      <c r="R966" s="12" t="e">
        <f>AVERAGE(טבלה1[[#This Row],[עמודה59]:[עמודה60]])</f>
        <v>#VALUE!</v>
      </c>
      <c r="S966" s="3" t="e">
        <f>VALUE(SUBSTITUTE(טבלה1[[#This Row],[עמודה56]],"$",""))</f>
        <v>#VALUE!</v>
      </c>
      <c r="T966" s="3" t="e">
        <f>VALUE(SUBSTITUTE(טבלה1[[#This Row],[עמודה57]],"$",""))</f>
        <v>#REF!</v>
      </c>
      <c r="U966" s="3" t="e">
        <f>IF(טבלה1[[#This Row],[עמודה58]]&gt;30,"Yes","No")</f>
        <v>#VALUE!</v>
      </c>
    </row>
    <row r="967" spans="1:21" ht="13" x14ac:dyDescent="0.15">
      <c r="A967" s="8" t="s">
        <v>2352</v>
      </c>
      <c r="B967" s="9" t="s">
        <v>2353</v>
      </c>
      <c r="C967" s="9" t="s">
        <v>69</v>
      </c>
      <c r="D967" s="9" t="s">
        <v>4</v>
      </c>
      <c r="E967" s="9" t="s">
        <v>4</v>
      </c>
      <c r="F967" s="9" t="s">
        <v>117</v>
      </c>
      <c r="G967" s="10">
        <v>0.8</v>
      </c>
      <c r="H967" s="11" t="str" cm="1">
        <f t="array" ref="H967">INDEX(_xlfn.TEXTSPLIT(טבלה1[[#This Row],[עמודה2]],","),1)</f>
        <v>Bengaluru</v>
      </c>
      <c r="I967" s="12" t="str" cm="1">
        <f t="array" ref="I967">INDEX(_xlfn.TEXTSPLIT(טבלה1[[#This Row],[עמודה2]],","),2)</f>
        <v xml:space="preserve"> India</v>
      </c>
      <c r="J967" s="16" t="str">
        <f>_xlfn.CONCAT(טבלה1[[#This Row],[AI_Companies]]," ",טבלה1[[#This Row],[עמודה1]])</f>
        <v>CrowdShakti https://crowdshakti.com</v>
      </c>
      <c r="K967" s="12">
        <v>2</v>
      </c>
      <c r="L967" s="12" t="str">
        <f>IF(טבלה1[[#This Row],[עמודה53]]&gt;2000,"Yes","No")</f>
        <v>No</v>
      </c>
      <c r="M967" s="12">
        <v>9</v>
      </c>
      <c r="N967" s="12">
        <f>AVERAGE(טבלה1[[#This Row],[עמודה52]:[עמודה53]])</f>
        <v>5.5</v>
      </c>
      <c r="O967" s="12" t="str">
        <f>IF(טבלה1[[#This Row],[עמודה4]]="&lt; $25 / hr","0$ - $25 / hr",טבלה1[[#This Row],[עמודה4]])</f>
        <v>Undisclosed</v>
      </c>
      <c r="P967" s="12" t="str" cm="1">
        <f t="array" ref="P967">INDEX(_xlfn.TEXTSPLIT(טבלה1[[#This Row],[עמודה55]],"-"),1)</f>
        <v>Undisclosed</v>
      </c>
      <c r="Q967" s="21" t="e" cm="1">
        <f t="array" ref="Q967">INDEX(_xlfn.TEXTSPLIT(INDEX(_xlfn.TEXTSPLIT(טבלה1[[#This Row],[עמודה55]],"-"),2),"/"),1)</f>
        <v>#REF!</v>
      </c>
      <c r="R967" s="12" t="e">
        <f>AVERAGE(טבלה1[[#This Row],[עמודה59]:[עמודה60]])</f>
        <v>#VALUE!</v>
      </c>
      <c r="S967" s="3" t="e">
        <f>VALUE(SUBSTITUTE(טבלה1[[#This Row],[עמודה56]],"$",""))</f>
        <v>#VALUE!</v>
      </c>
      <c r="T967" s="3" t="e">
        <f>VALUE(SUBSTITUTE(טבלה1[[#This Row],[עמודה57]],"$",""))</f>
        <v>#REF!</v>
      </c>
      <c r="U967" s="3" t="e">
        <f>IF(טבלה1[[#This Row],[עמודה58]]&gt;30,"Yes","No")</f>
        <v>#VALUE!</v>
      </c>
    </row>
    <row r="968" spans="1:21" ht="13" x14ac:dyDescent="0.15">
      <c r="A968" s="8" t="s">
        <v>2354</v>
      </c>
      <c r="B968" s="9" t="s">
        <v>2355</v>
      </c>
      <c r="C968" s="9" t="s">
        <v>694</v>
      </c>
      <c r="D968" s="13">
        <v>5000</v>
      </c>
      <c r="E968" s="9" t="s">
        <v>9</v>
      </c>
      <c r="F968" s="9" t="s">
        <v>5</v>
      </c>
      <c r="G968" s="10">
        <v>1</v>
      </c>
      <c r="H968" s="11" t="str" cm="1">
        <f t="array" ref="H968">INDEX(_xlfn.TEXTSPLIT(טבלה1[[#This Row],[עמודה2]],","),1)</f>
        <v>Beijing</v>
      </c>
      <c r="I968" s="12" t="str" cm="1">
        <f t="array" ref="I968">INDEX(_xlfn.TEXTSPLIT(טבלה1[[#This Row],[עמודה2]],","),2)</f>
        <v xml:space="preserve"> China</v>
      </c>
      <c r="J968" s="16" t="str">
        <f>_xlfn.CONCAT(טבלה1[[#This Row],[AI_Companies]]," ",טבלה1[[#This Row],[עמודה1]])</f>
        <v>AqroseTechnology http://aqrose.com/</v>
      </c>
      <c r="K968" s="12">
        <v>250</v>
      </c>
      <c r="L968" s="12" t="str">
        <f>IF(טבלה1[[#This Row],[עמודה53]]&gt;2000,"Yes","No")</f>
        <v>No</v>
      </c>
      <c r="M968" s="12">
        <v>999</v>
      </c>
      <c r="N968" s="12">
        <f>AVERAGE(טבלה1[[#This Row],[עמודה52]:[עמודה53]])</f>
        <v>624.5</v>
      </c>
      <c r="O968" s="12" t="str">
        <f>IF(טבלה1[[#This Row],[עמודה4]]="&lt; $25 / hr","0$ - $25 / hr",טבלה1[[#This Row],[עמודה4]])</f>
        <v>$50 - $99 / hr</v>
      </c>
      <c r="P968" s="12" t="str" cm="1">
        <f t="array" ref="P968">INDEX(_xlfn.TEXTSPLIT(טבלה1[[#This Row],[עמודה55]],"-"),1)</f>
        <v xml:space="preserve">$50 </v>
      </c>
      <c r="Q968" s="21" t="str" cm="1">
        <f t="array" ref="Q968">INDEX(_xlfn.TEXTSPLIT(INDEX(_xlfn.TEXTSPLIT(טבלה1[[#This Row],[עמודה55]],"-"),2),"/"),1)</f>
        <v xml:space="preserve"> $99 </v>
      </c>
      <c r="R968" s="12">
        <f>AVERAGE(טבלה1[[#This Row],[עמודה59]:[עמודה60]])</f>
        <v>74.5</v>
      </c>
      <c r="S968" s="3">
        <f>VALUE(SUBSTITUTE(טבלה1[[#This Row],[עמודה56]],"$",""))</f>
        <v>50</v>
      </c>
      <c r="T968" s="3">
        <f>VALUE(SUBSTITUTE(טבלה1[[#This Row],[עמודה57]],"$",""))</f>
        <v>99</v>
      </c>
      <c r="U968" s="3" t="str">
        <f>IF(טבלה1[[#This Row],[עמודה58]]&gt;30,"Yes","No")</f>
        <v>Yes</v>
      </c>
    </row>
    <row r="969" spans="1:21" ht="13" x14ac:dyDescent="0.15">
      <c r="A969" s="8" t="s">
        <v>2356</v>
      </c>
      <c r="B969" s="9" t="s">
        <v>2357</v>
      </c>
      <c r="C969" s="9" t="s">
        <v>694</v>
      </c>
      <c r="D969" s="13">
        <v>5000</v>
      </c>
      <c r="E969" s="9" t="s">
        <v>9</v>
      </c>
      <c r="F969" s="9" t="s">
        <v>10</v>
      </c>
      <c r="G969" s="10">
        <v>0.7</v>
      </c>
      <c r="H969" s="11" t="str" cm="1">
        <f t="array" ref="H969">INDEX(_xlfn.TEXTSPLIT(טבלה1[[#This Row],[עמודה2]],","),1)</f>
        <v>Beijing</v>
      </c>
      <c r="I969" s="12" t="str" cm="1">
        <f t="array" ref="I969">INDEX(_xlfn.TEXTSPLIT(טבלה1[[#This Row],[עמודה2]],","),2)</f>
        <v xml:space="preserve"> China</v>
      </c>
      <c r="J969" s="16" t="str">
        <f>_xlfn.CONCAT(טבלה1[[#This Row],[AI_Companies]]," ",טבלה1[[#This Row],[עמודה1]])</f>
        <v>PachiraInformationTechnology http://www.pachira.cn/</v>
      </c>
      <c r="K969" s="12">
        <v>50</v>
      </c>
      <c r="L969" s="12" t="str">
        <f>IF(טבלה1[[#This Row],[עמודה53]]&gt;2000,"Yes","No")</f>
        <v>No</v>
      </c>
      <c r="M969" s="12">
        <v>249</v>
      </c>
      <c r="N969" s="12">
        <f>AVERAGE(טבלה1[[#This Row],[עמודה52]:[עמודה53]])</f>
        <v>149.5</v>
      </c>
      <c r="O969" s="12" t="str">
        <f>IF(טבלה1[[#This Row],[עמודה4]]="&lt; $25 / hr","0$ - $25 / hr",טבלה1[[#This Row],[עמודה4]])</f>
        <v>$50 - $99 / hr</v>
      </c>
      <c r="P969" s="12" t="str" cm="1">
        <f t="array" ref="P969">INDEX(_xlfn.TEXTSPLIT(טבלה1[[#This Row],[עמודה55]],"-"),1)</f>
        <v xml:space="preserve">$50 </v>
      </c>
      <c r="Q969" s="21" t="str" cm="1">
        <f t="array" ref="Q969">INDEX(_xlfn.TEXTSPLIT(INDEX(_xlfn.TEXTSPLIT(טבלה1[[#This Row],[עמודה55]],"-"),2),"/"),1)</f>
        <v xml:space="preserve"> $99 </v>
      </c>
      <c r="R969" s="12">
        <f>AVERAGE(טבלה1[[#This Row],[עמודה59]:[עמודה60]])</f>
        <v>74.5</v>
      </c>
      <c r="S969" s="3">
        <f>VALUE(SUBSTITUTE(טבלה1[[#This Row],[עמודה56]],"$",""))</f>
        <v>50</v>
      </c>
      <c r="T969" s="3">
        <f>VALUE(SUBSTITUTE(טבלה1[[#This Row],[עמודה57]],"$",""))</f>
        <v>99</v>
      </c>
      <c r="U969" s="3" t="str">
        <f>IF(טבלה1[[#This Row],[עמודה58]]&gt;30,"Yes","No")</f>
        <v>Yes</v>
      </c>
    </row>
    <row r="970" spans="1:21" ht="13" x14ac:dyDescent="0.15">
      <c r="A970" s="8" t="s">
        <v>2358</v>
      </c>
      <c r="B970" s="9" t="s">
        <v>2359</v>
      </c>
      <c r="C970" s="9" t="s">
        <v>2360</v>
      </c>
      <c r="D970" s="13">
        <v>5000</v>
      </c>
      <c r="E970" s="9" t="s">
        <v>9</v>
      </c>
      <c r="F970" s="9" t="s">
        <v>10</v>
      </c>
      <c r="G970" s="10">
        <v>0.5</v>
      </c>
      <c r="H970" s="11" t="str" cm="1">
        <f t="array" ref="H970">INDEX(_xlfn.TEXTSPLIT(טבלה1[[#This Row],[עמודה2]],","),1)</f>
        <v>Lone Tree</v>
      </c>
      <c r="I970" s="12" t="str" cm="1">
        <f t="array" ref="I970">INDEX(_xlfn.TEXTSPLIT(טבלה1[[#This Row],[עמודה2]],","),2)</f>
        <v xml:space="preserve"> CO</v>
      </c>
      <c r="J970" s="16" t="str">
        <f>_xlfn.CONCAT(טבלה1[[#This Row],[AI_Companies]]," ",טבלה1[[#This Row],[עמודה1]])</f>
        <v>YimianData http://www.yimian.io/</v>
      </c>
      <c r="K970" s="12">
        <v>50</v>
      </c>
      <c r="L970" s="12" t="str">
        <f>IF(טבלה1[[#This Row],[עמודה53]]&gt;2000,"Yes","No")</f>
        <v>No</v>
      </c>
      <c r="M970" s="12">
        <v>249</v>
      </c>
      <c r="N970" s="12">
        <f>AVERAGE(טבלה1[[#This Row],[עמודה52]:[עמודה53]])</f>
        <v>149.5</v>
      </c>
      <c r="O970" s="12" t="str">
        <f>IF(טבלה1[[#This Row],[עמודה4]]="&lt; $25 / hr","0$ - $25 / hr",טבלה1[[#This Row],[עמודה4]])</f>
        <v>$50 - $99 / hr</v>
      </c>
      <c r="P970" s="12" t="str" cm="1">
        <f t="array" ref="P970">INDEX(_xlfn.TEXTSPLIT(טבלה1[[#This Row],[עמודה55]],"-"),1)</f>
        <v xml:space="preserve">$50 </v>
      </c>
      <c r="Q970" s="21" t="str" cm="1">
        <f t="array" ref="Q970">INDEX(_xlfn.TEXTSPLIT(INDEX(_xlfn.TEXTSPLIT(טבלה1[[#This Row],[עמודה55]],"-"),2),"/"),1)</f>
        <v xml:space="preserve"> $99 </v>
      </c>
      <c r="R970" s="12">
        <f>AVERAGE(טבלה1[[#This Row],[עמודה59]:[עמודה60]])</f>
        <v>74.5</v>
      </c>
      <c r="S970" s="3">
        <f>VALUE(SUBSTITUTE(טבלה1[[#This Row],[עמודה56]],"$",""))</f>
        <v>50</v>
      </c>
      <c r="T970" s="3">
        <f>VALUE(SUBSTITUTE(טבלה1[[#This Row],[עמודה57]],"$",""))</f>
        <v>99</v>
      </c>
      <c r="U970" s="3" t="str">
        <f>IF(טבלה1[[#This Row],[עמודה58]]&gt;30,"Yes","No")</f>
        <v>Yes</v>
      </c>
    </row>
    <row r="971" spans="1:21" ht="13" x14ac:dyDescent="0.15">
      <c r="A971" s="8" t="s">
        <v>2361</v>
      </c>
      <c r="B971" s="9" t="s">
        <v>2362</v>
      </c>
      <c r="C971" s="9" t="s">
        <v>102</v>
      </c>
      <c r="D971" s="9" t="s">
        <v>4</v>
      </c>
      <c r="E971" s="9" t="s">
        <v>4</v>
      </c>
      <c r="F971" s="9" t="s">
        <v>29</v>
      </c>
      <c r="G971" s="10">
        <v>1</v>
      </c>
      <c r="H971" s="11" t="str" cm="1">
        <f t="array" ref="H971">INDEX(_xlfn.TEXTSPLIT(טבלה1[[#This Row],[עמודה2]],","),1)</f>
        <v>London</v>
      </c>
      <c r="I971" s="12" t="str" cm="1">
        <f t="array" ref="I971">INDEX(_xlfn.TEXTSPLIT(טבלה1[[#This Row],[עמודה2]],","),2)</f>
        <v xml:space="preserve"> United Kingdom</v>
      </c>
      <c r="J971" s="16" t="str">
        <f>_xlfn.CONCAT(טבלה1[[#This Row],[AI_Companies]]," ",טבלה1[[#This Row],[עמודה1]])</f>
        <v>FintechOS http://fintech-os.com/</v>
      </c>
      <c r="K971" s="12">
        <v>10</v>
      </c>
      <c r="L971" s="12" t="str">
        <f>IF(טבלה1[[#This Row],[עמודה53]]&gt;2000,"Yes","No")</f>
        <v>No</v>
      </c>
      <c r="M971" s="12">
        <v>49</v>
      </c>
      <c r="N971" s="12">
        <f>AVERAGE(טבלה1[[#This Row],[עמודה52]:[עמודה53]])</f>
        <v>29.5</v>
      </c>
      <c r="O971" s="12" t="str">
        <f>IF(טבלה1[[#This Row],[עמודה4]]="&lt; $25 / hr","0$ - $25 / hr",טבלה1[[#This Row],[עמודה4]])</f>
        <v>Undisclosed</v>
      </c>
      <c r="P971" s="12" t="str" cm="1">
        <f t="array" ref="P971">INDEX(_xlfn.TEXTSPLIT(טבלה1[[#This Row],[עמודה55]],"-"),1)</f>
        <v>Undisclosed</v>
      </c>
      <c r="Q971" s="21" t="e" cm="1">
        <f t="array" ref="Q971">INDEX(_xlfn.TEXTSPLIT(INDEX(_xlfn.TEXTSPLIT(טבלה1[[#This Row],[עמודה55]],"-"),2),"/"),1)</f>
        <v>#REF!</v>
      </c>
      <c r="R971" s="12" t="e">
        <f>AVERAGE(טבלה1[[#This Row],[עמודה59]:[עמודה60]])</f>
        <v>#VALUE!</v>
      </c>
      <c r="S971" s="3" t="e">
        <f>VALUE(SUBSTITUTE(טבלה1[[#This Row],[עמודה56]],"$",""))</f>
        <v>#VALUE!</v>
      </c>
      <c r="T971" s="3" t="e">
        <f>VALUE(SUBSTITUTE(טבלה1[[#This Row],[עמודה57]],"$",""))</f>
        <v>#REF!</v>
      </c>
      <c r="U971" s="3" t="e">
        <f>IF(טבלה1[[#This Row],[עמודה58]]&gt;30,"Yes","No")</f>
        <v>#VALUE!</v>
      </c>
    </row>
    <row r="972" spans="1:21" ht="13" x14ac:dyDescent="0.15">
      <c r="A972" s="8" t="s">
        <v>2363</v>
      </c>
      <c r="B972" s="9" t="s">
        <v>2364</v>
      </c>
      <c r="C972" s="9" t="s">
        <v>102</v>
      </c>
      <c r="D972" s="9" t="s">
        <v>4</v>
      </c>
      <c r="E972" s="9" t="s">
        <v>4</v>
      </c>
      <c r="F972" s="9" t="s">
        <v>117</v>
      </c>
      <c r="G972" s="10">
        <v>1</v>
      </c>
      <c r="H972" s="11" t="str" cm="1">
        <f t="array" ref="H972">INDEX(_xlfn.TEXTSPLIT(טבלה1[[#This Row],[עמודה2]],","),1)</f>
        <v>London</v>
      </c>
      <c r="I972" s="12" t="str" cm="1">
        <f t="array" ref="I972">INDEX(_xlfn.TEXTSPLIT(טבלה1[[#This Row],[עמודה2]],","),2)</f>
        <v xml:space="preserve"> United Kingdom</v>
      </c>
      <c r="J972" s="16" t="str">
        <f>_xlfn.CONCAT(טבלה1[[#This Row],[AI_Companies]]," ",טבלה1[[#This Row],[עמודה1]])</f>
        <v>Wluper https://wluper.com/</v>
      </c>
      <c r="K972" s="12">
        <v>2</v>
      </c>
      <c r="L972" s="12" t="str">
        <f>IF(טבלה1[[#This Row],[עמודה53]]&gt;2000,"Yes","No")</f>
        <v>No</v>
      </c>
      <c r="M972" s="12">
        <v>9</v>
      </c>
      <c r="N972" s="12">
        <f>AVERAGE(טבלה1[[#This Row],[עמודה52]:[עמודה53]])</f>
        <v>5.5</v>
      </c>
      <c r="O972" s="12" t="str">
        <f>IF(טבלה1[[#This Row],[עמודה4]]="&lt; $25 / hr","0$ - $25 / hr",טבלה1[[#This Row],[עמודה4]])</f>
        <v>Undisclosed</v>
      </c>
      <c r="P972" s="12" t="str" cm="1">
        <f t="array" ref="P972">INDEX(_xlfn.TEXTSPLIT(טבלה1[[#This Row],[עמודה55]],"-"),1)</f>
        <v>Undisclosed</v>
      </c>
      <c r="Q972" s="21" t="e" cm="1">
        <f t="array" ref="Q972">INDEX(_xlfn.TEXTSPLIT(INDEX(_xlfn.TEXTSPLIT(טבלה1[[#This Row],[עמודה55]],"-"),2),"/"),1)</f>
        <v>#REF!</v>
      </c>
      <c r="R972" s="12" t="e">
        <f>AVERAGE(טבלה1[[#This Row],[עמודה59]:[עמודה60]])</f>
        <v>#VALUE!</v>
      </c>
      <c r="S972" s="3" t="e">
        <f>VALUE(SUBSTITUTE(טבלה1[[#This Row],[עמודה56]],"$",""))</f>
        <v>#VALUE!</v>
      </c>
      <c r="T972" s="3" t="e">
        <f>VALUE(SUBSTITUTE(טבלה1[[#This Row],[עמודה57]],"$",""))</f>
        <v>#REF!</v>
      </c>
      <c r="U972" s="3" t="e">
        <f>IF(טבלה1[[#This Row],[עמודה58]]&gt;30,"Yes","No")</f>
        <v>#VALUE!</v>
      </c>
    </row>
    <row r="973" spans="1:21" ht="13" x14ac:dyDescent="0.15">
      <c r="A973" s="8" t="s">
        <v>2365</v>
      </c>
      <c r="B973" s="9" t="s">
        <v>2366</v>
      </c>
      <c r="C973" s="9" t="s">
        <v>102</v>
      </c>
      <c r="D973" s="9" t="s">
        <v>4</v>
      </c>
      <c r="E973" s="9" t="s">
        <v>4</v>
      </c>
      <c r="F973" s="9" t="s">
        <v>29</v>
      </c>
      <c r="G973" s="10">
        <v>0.6</v>
      </c>
      <c r="H973" s="11" t="str" cm="1">
        <f t="array" ref="H973">INDEX(_xlfn.TEXTSPLIT(טבלה1[[#This Row],[עמודה2]],","),1)</f>
        <v>London</v>
      </c>
      <c r="I973" s="12" t="str" cm="1">
        <f t="array" ref="I973">INDEX(_xlfn.TEXTSPLIT(טבלה1[[#This Row],[עמודה2]],","),2)</f>
        <v xml:space="preserve"> United Kingdom</v>
      </c>
      <c r="J973" s="16" t="str">
        <f>_xlfn.CONCAT(טבלה1[[#This Row],[AI_Companies]]," ",טבלה1[[#This Row],[עמודה1]])</f>
        <v>ReckonDigital https://reckondigital.com/</v>
      </c>
      <c r="K973" s="12">
        <v>10</v>
      </c>
      <c r="L973" s="12" t="str">
        <f>IF(טבלה1[[#This Row],[עמודה53]]&gt;2000,"Yes","No")</f>
        <v>No</v>
      </c>
      <c r="M973" s="12">
        <v>49</v>
      </c>
      <c r="N973" s="12">
        <f>AVERAGE(טבלה1[[#This Row],[עמודה52]:[עמודה53]])</f>
        <v>29.5</v>
      </c>
      <c r="O973" s="12" t="str">
        <f>IF(טבלה1[[#This Row],[עמודה4]]="&lt; $25 / hr","0$ - $25 / hr",טבלה1[[#This Row],[עמודה4]])</f>
        <v>Undisclosed</v>
      </c>
      <c r="P973" s="12" t="str" cm="1">
        <f t="array" ref="P973">INDEX(_xlfn.TEXTSPLIT(טבלה1[[#This Row],[עמודה55]],"-"),1)</f>
        <v>Undisclosed</v>
      </c>
      <c r="Q973" s="21" t="e" cm="1">
        <f t="array" ref="Q973">INDEX(_xlfn.TEXTSPLIT(INDEX(_xlfn.TEXTSPLIT(טבלה1[[#This Row],[עמודה55]],"-"),2),"/"),1)</f>
        <v>#REF!</v>
      </c>
      <c r="R973" s="12" t="e">
        <f>AVERAGE(טבלה1[[#This Row],[עמודה59]:[עמודה60]])</f>
        <v>#VALUE!</v>
      </c>
      <c r="S973" s="3" t="e">
        <f>VALUE(SUBSTITUTE(טבלה1[[#This Row],[עמודה56]],"$",""))</f>
        <v>#VALUE!</v>
      </c>
      <c r="T973" s="3" t="e">
        <f>VALUE(SUBSTITUTE(טבלה1[[#This Row],[עמודה57]],"$",""))</f>
        <v>#REF!</v>
      </c>
      <c r="U973" s="3" t="e">
        <f>IF(טבלה1[[#This Row],[עמודה58]]&gt;30,"Yes","No")</f>
        <v>#VALUE!</v>
      </c>
    </row>
    <row r="974" spans="1:21" ht="13" x14ac:dyDescent="0.15">
      <c r="A974" s="8" t="s">
        <v>2367</v>
      </c>
      <c r="B974" s="9" t="s">
        <v>2368</v>
      </c>
      <c r="C974" s="9" t="s">
        <v>102</v>
      </c>
      <c r="D974" s="9" t="s">
        <v>4</v>
      </c>
      <c r="E974" s="9" t="s">
        <v>4</v>
      </c>
      <c r="F974" s="9" t="s">
        <v>117</v>
      </c>
      <c r="G974" s="10">
        <v>1</v>
      </c>
      <c r="H974" s="11" t="str" cm="1">
        <f t="array" ref="H974">INDEX(_xlfn.TEXTSPLIT(טבלה1[[#This Row],[עמודה2]],","),1)</f>
        <v>London</v>
      </c>
      <c r="I974" s="12" t="str" cm="1">
        <f t="array" ref="I974">INDEX(_xlfn.TEXTSPLIT(טבלה1[[#This Row],[עמודה2]],","),2)</f>
        <v xml:space="preserve"> United Kingdom</v>
      </c>
      <c r="J974" s="16" t="str">
        <f>_xlfn.CONCAT(טבלה1[[#This Row],[AI_Companies]]," ",טבלה1[[#This Row],[עמודה1]])</f>
        <v>Causaly https://www.causaly.com/</v>
      </c>
      <c r="K974" s="12">
        <v>2</v>
      </c>
      <c r="L974" s="12" t="str">
        <f>IF(טבלה1[[#This Row],[עמודה53]]&gt;2000,"Yes","No")</f>
        <v>No</v>
      </c>
      <c r="M974" s="12">
        <v>9</v>
      </c>
      <c r="N974" s="12">
        <f>AVERAGE(טבלה1[[#This Row],[עמודה52]:[עמודה53]])</f>
        <v>5.5</v>
      </c>
      <c r="O974" s="12" t="str">
        <f>IF(טבלה1[[#This Row],[עמודה4]]="&lt; $25 / hr","0$ - $25 / hr",טבלה1[[#This Row],[עמודה4]])</f>
        <v>Undisclosed</v>
      </c>
      <c r="P974" s="12" t="str" cm="1">
        <f t="array" ref="P974">INDEX(_xlfn.TEXTSPLIT(טבלה1[[#This Row],[עמודה55]],"-"),1)</f>
        <v>Undisclosed</v>
      </c>
      <c r="Q974" s="21" t="e" cm="1">
        <f t="array" ref="Q974">INDEX(_xlfn.TEXTSPLIT(INDEX(_xlfn.TEXTSPLIT(טבלה1[[#This Row],[עמודה55]],"-"),2),"/"),1)</f>
        <v>#REF!</v>
      </c>
      <c r="R974" s="12" t="e">
        <f>AVERAGE(טבלה1[[#This Row],[עמודה59]:[עמודה60]])</f>
        <v>#VALUE!</v>
      </c>
      <c r="S974" s="3" t="e">
        <f>VALUE(SUBSTITUTE(טבלה1[[#This Row],[עמודה56]],"$",""))</f>
        <v>#VALUE!</v>
      </c>
      <c r="T974" s="3" t="e">
        <f>VALUE(SUBSTITUTE(טבלה1[[#This Row],[עמודה57]],"$",""))</f>
        <v>#REF!</v>
      </c>
      <c r="U974" s="3" t="e">
        <f>IF(טבלה1[[#This Row],[עמודה58]]&gt;30,"Yes","No")</f>
        <v>#VALUE!</v>
      </c>
    </row>
    <row r="975" spans="1:21" ht="13" x14ac:dyDescent="0.15">
      <c r="A975" s="8" t="s">
        <v>2369</v>
      </c>
      <c r="B975" s="9" t="s">
        <v>2370</v>
      </c>
      <c r="C975" s="9" t="s">
        <v>102</v>
      </c>
      <c r="D975" s="9" t="s">
        <v>4</v>
      </c>
      <c r="E975" s="9" t="s">
        <v>4</v>
      </c>
      <c r="F975" s="9" t="s">
        <v>117</v>
      </c>
      <c r="G975" s="10">
        <v>1</v>
      </c>
      <c r="H975" s="11" t="str" cm="1">
        <f t="array" ref="H975">INDEX(_xlfn.TEXTSPLIT(טבלה1[[#This Row],[עמודה2]],","),1)</f>
        <v>London</v>
      </c>
      <c r="I975" s="12" t="str" cm="1">
        <f t="array" ref="I975">INDEX(_xlfn.TEXTSPLIT(טבלה1[[#This Row],[עמודה2]],","),2)</f>
        <v xml:space="preserve"> United Kingdom</v>
      </c>
      <c r="J975" s="16" t="str">
        <f>_xlfn.CONCAT(טבלה1[[#This Row],[AI_Companies]]," ",טבלה1[[#This Row],[עמודה1]])</f>
        <v>Humanise.AI https://humanise.ai/</v>
      </c>
      <c r="K975" s="12">
        <v>2</v>
      </c>
      <c r="L975" s="12" t="str">
        <f>IF(טבלה1[[#This Row],[עמודה53]]&gt;2000,"Yes","No")</f>
        <v>No</v>
      </c>
      <c r="M975" s="12">
        <v>9</v>
      </c>
      <c r="N975" s="12">
        <f>AVERAGE(טבלה1[[#This Row],[עמודה52]:[עמודה53]])</f>
        <v>5.5</v>
      </c>
      <c r="O975" s="12" t="str">
        <f>IF(טבלה1[[#This Row],[עמודה4]]="&lt; $25 / hr","0$ - $25 / hr",טבלה1[[#This Row],[עמודה4]])</f>
        <v>Undisclosed</v>
      </c>
      <c r="P975" s="12" t="str" cm="1">
        <f t="array" ref="P975">INDEX(_xlfn.TEXTSPLIT(טבלה1[[#This Row],[עמודה55]],"-"),1)</f>
        <v>Undisclosed</v>
      </c>
      <c r="Q975" s="21" t="e" cm="1">
        <f t="array" ref="Q975">INDEX(_xlfn.TEXTSPLIT(INDEX(_xlfn.TEXTSPLIT(טבלה1[[#This Row],[עמודה55]],"-"),2),"/"),1)</f>
        <v>#REF!</v>
      </c>
      <c r="R975" s="12" t="e">
        <f>AVERAGE(טבלה1[[#This Row],[עמודה59]:[עמודה60]])</f>
        <v>#VALUE!</v>
      </c>
      <c r="S975" s="3" t="e">
        <f>VALUE(SUBSTITUTE(טבלה1[[#This Row],[עמודה56]],"$",""))</f>
        <v>#VALUE!</v>
      </c>
      <c r="T975" s="3" t="e">
        <f>VALUE(SUBSTITUTE(טבלה1[[#This Row],[עמודה57]],"$",""))</f>
        <v>#REF!</v>
      </c>
      <c r="U975" s="3" t="e">
        <f>IF(טבלה1[[#This Row],[עמודה58]]&gt;30,"Yes","No")</f>
        <v>#VALUE!</v>
      </c>
    </row>
    <row r="976" spans="1:21" ht="13" x14ac:dyDescent="0.15">
      <c r="A976" s="8" t="s">
        <v>2371</v>
      </c>
      <c r="B976" s="9" t="s">
        <v>2372</v>
      </c>
      <c r="C976" s="9" t="s">
        <v>180</v>
      </c>
      <c r="D976" s="9" t="s">
        <v>4</v>
      </c>
      <c r="E976" s="9" t="s">
        <v>4</v>
      </c>
      <c r="F976" s="9" t="s">
        <v>29</v>
      </c>
      <c r="G976" s="10">
        <v>0.6</v>
      </c>
      <c r="H976" s="11" t="str" cm="1">
        <f t="array" ref="H976">INDEX(_xlfn.TEXTSPLIT(טבלה1[[#This Row],[עמודה2]],","),1)</f>
        <v>Atlanta</v>
      </c>
      <c r="I976" s="12" t="str" cm="1">
        <f t="array" ref="I976">INDEX(_xlfn.TEXTSPLIT(טבלה1[[#This Row],[עמודה2]],","),2)</f>
        <v xml:space="preserve"> GA</v>
      </c>
      <c r="J976" s="16" t="str">
        <f>_xlfn.CONCAT(טבלה1[[#This Row],[AI_Companies]]," ",טבלה1[[#This Row],[עמודה1]])</f>
        <v>TQIntelligence,Inc. https://tqintelligence.com/</v>
      </c>
      <c r="K976" s="12">
        <v>10</v>
      </c>
      <c r="L976" s="12" t="str">
        <f>IF(טבלה1[[#This Row],[עמודה53]]&gt;2000,"Yes","No")</f>
        <v>No</v>
      </c>
      <c r="M976" s="12">
        <v>49</v>
      </c>
      <c r="N976" s="12">
        <f>AVERAGE(טבלה1[[#This Row],[עמודה52]:[עמודה53]])</f>
        <v>29.5</v>
      </c>
      <c r="O976" s="12" t="str">
        <f>IF(טבלה1[[#This Row],[עמודה4]]="&lt; $25 / hr","0$ - $25 / hr",טבלה1[[#This Row],[עמודה4]])</f>
        <v>Undisclosed</v>
      </c>
      <c r="P976" s="12" t="str" cm="1">
        <f t="array" ref="P976">INDEX(_xlfn.TEXTSPLIT(טבלה1[[#This Row],[עמודה55]],"-"),1)</f>
        <v>Undisclosed</v>
      </c>
      <c r="Q976" s="21" t="e" cm="1">
        <f t="array" ref="Q976">INDEX(_xlfn.TEXTSPLIT(INDEX(_xlfn.TEXTSPLIT(טבלה1[[#This Row],[עמודה55]],"-"),2),"/"),1)</f>
        <v>#REF!</v>
      </c>
      <c r="R976" s="12" t="e">
        <f>AVERAGE(טבלה1[[#This Row],[עמודה59]:[עמודה60]])</f>
        <v>#VALUE!</v>
      </c>
      <c r="S976" s="3" t="e">
        <f>VALUE(SUBSTITUTE(טבלה1[[#This Row],[עמודה56]],"$",""))</f>
        <v>#VALUE!</v>
      </c>
      <c r="T976" s="3" t="e">
        <f>VALUE(SUBSTITUTE(טבלה1[[#This Row],[עמודה57]],"$",""))</f>
        <v>#REF!</v>
      </c>
      <c r="U976" s="3" t="e">
        <f>IF(טבלה1[[#This Row],[עמודה58]]&gt;30,"Yes","No")</f>
        <v>#VALUE!</v>
      </c>
    </row>
    <row r="977" spans="1:21" ht="13" x14ac:dyDescent="0.15">
      <c r="A977" s="8" t="s">
        <v>2373</v>
      </c>
      <c r="B977" s="9" t="s">
        <v>2374</v>
      </c>
      <c r="C977" s="9" t="s">
        <v>102</v>
      </c>
      <c r="D977" s="9" t="s">
        <v>4</v>
      </c>
      <c r="E977" s="9" t="s">
        <v>4</v>
      </c>
      <c r="F977" s="9" t="s">
        <v>10</v>
      </c>
      <c r="G977" s="10">
        <v>0.5</v>
      </c>
      <c r="H977" s="11" t="str" cm="1">
        <f t="array" ref="H977">INDEX(_xlfn.TEXTSPLIT(טבלה1[[#This Row],[עמודה2]],","),1)</f>
        <v>London</v>
      </c>
      <c r="I977" s="12" t="str" cm="1">
        <f t="array" ref="I977">INDEX(_xlfn.TEXTSPLIT(טבלה1[[#This Row],[עמודה2]],","),2)</f>
        <v xml:space="preserve"> United Kingdom</v>
      </c>
      <c r="J977" s="16" t="str">
        <f>_xlfn.CONCAT(טבלה1[[#This Row],[AI_Companies]]," ",טבלה1[[#This Row],[עמודה1]])</f>
        <v>SignalAI https://www.signal-ai.com/</v>
      </c>
      <c r="K977" s="12">
        <v>50</v>
      </c>
      <c r="L977" s="12" t="str">
        <f>IF(טבלה1[[#This Row],[עמודה53]]&gt;2000,"Yes","No")</f>
        <v>No</v>
      </c>
      <c r="M977" s="12">
        <v>249</v>
      </c>
      <c r="N977" s="12">
        <f>AVERAGE(טבלה1[[#This Row],[עמודה52]:[עמודה53]])</f>
        <v>149.5</v>
      </c>
      <c r="O977" s="12" t="str">
        <f>IF(טבלה1[[#This Row],[עמודה4]]="&lt; $25 / hr","0$ - $25 / hr",טבלה1[[#This Row],[עמודה4]])</f>
        <v>Undisclosed</v>
      </c>
      <c r="P977" s="12" t="str" cm="1">
        <f t="array" ref="P977">INDEX(_xlfn.TEXTSPLIT(טבלה1[[#This Row],[עמודה55]],"-"),1)</f>
        <v>Undisclosed</v>
      </c>
      <c r="Q977" s="21" t="e" cm="1">
        <f t="array" ref="Q977">INDEX(_xlfn.TEXTSPLIT(INDEX(_xlfn.TEXTSPLIT(טבלה1[[#This Row],[עמודה55]],"-"),2),"/"),1)</f>
        <v>#REF!</v>
      </c>
      <c r="R977" s="12" t="e">
        <f>AVERAGE(טבלה1[[#This Row],[עמודה59]:[עמודה60]])</f>
        <v>#VALUE!</v>
      </c>
      <c r="S977" s="3" t="e">
        <f>VALUE(SUBSTITUTE(טבלה1[[#This Row],[עמודה56]],"$",""))</f>
        <v>#VALUE!</v>
      </c>
      <c r="T977" s="3" t="e">
        <f>VALUE(SUBSTITUTE(טבלה1[[#This Row],[עמודה57]],"$",""))</f>
        <v>#REF!</v>
      </c>
      <c r="U977" s="3" t="e">
        <f>IF(טבלה1[[#This Row],[עמודה58]]&gt;30,"Yes","No")</f>
        <v>#VALUE!</v>
      </c>
    </row>
    <row r="978" spans="1:21" ht="13" x14ac:dyDescent="0.15">
      <c r="A978" s="8" t="s">
        <v>2375</v>
      </c>
      <c r="B978" s="9" t="s">
        <v>2376</v>
      </c>
      <c r="C978" s="9" t="s">
        <v>102</v>
      </c>
      <c r="D978" s="9" t="s">
        <v>4</v>
      </c>
      <c r="E978" s="9" t="s">
        <v>4</v>
      </c>
      <c r="F978" s="9" t="s">
        <v>117</v>
      </c>
      <c r="G978" s="10">
        <v>1</v>
      </c>
      <c r="H978" s="11" t="str" cm="1">
        <f t="array" ref="H978">INDEX(_xlfn.TEXTSPLIT(טבלה1[[#This Row],[עמודה2]],","),1)</f>
        <v>London</v>
      </c>
      <c r="I978" s="12" t="str" cm="1">
        <f t="array" ref="I978">INDEX(_xlfn.TEXTSPLIT(טבלה1[[#This Row],[עמודה2]],","),2)</f>
        <v xml:space="preserve"> United Kingdom</v>
      </c>
      <c r="J978" s="16" t="str">
        <f>_xlfn.CONCAT(טבלה1[[#This Row],[AI_Companies]]," ",טבלה1[[#This Row],[עמודה1]])</f>
        <v>HUMN.ai https://www.humn.ai/</v>
      </c>
      <c r="K978" s="12">
        <v>2</v>
      </c>
      <c r="L978" s="12" t="str">
        <f>IF(טבלה1[[#This Row],[עמודה53]]&gt;2000,"Yes","No")</f>
        <v>No</v>
      </c>
      <c r="M978" s="12">
        <v>9</v>
      </c>
      <c r="N978" s="12">
        <f>AVERAGE(טבלה1[[#This Row],[עמודה52]:[עמודה53]])</f>
        <v>5.5</v>
      </c>
      <c r="O978" s="12" t="str">
        <f>IF(טבלה1[[#This Row],[עמודה4]]="&lt; $25 / hr","0$ - $25 / hr",טבלה1[[#This Row],[עמודה4]])</f>
        <v>Undisclosed</v>
      </c>
      <c r="P978" s="12" t="str" cm="1">
        <f t="array" ref="P978">INDEX(_xlfn.TEXTSPLIT(טבלה1[[#This Row],[עמודה55]],"-"),1)</f>
        <v>Undisclosed</v>
      </c>
      <c r="Q978" s="21" t="e" cm="1">
        <f t="array" ref="Q978">INDEX(_xlfn.TEXTSPLIT(INDEX(_xlfn.TEXTSPLIT(טבלה1[[#This Row],[עמודה55]],"-"),2),"/"),1)</f>
        <v>#REF!</v>
      </c>
      <c r="R978" s="12" t="e">
        <f>AVERAGE(טבלה1[[#This Row],[עמודה59]:[עמודה60]])</f>
        <v>#VALUE!</v>
      </c>
      <c r="S978" s="3" t="e">
        <f>VALUE(SUBSTITUTE(טבלה1[[#This Row],[עמודה56]],"$",""))</f>
        <v>#VALUE!</v>
      </c>
      <c r="T978" s="3" t="e">
        <f>VALUE(SUBSTITUTE(טבלה1[[#This Row],[עמודה57]],"$",""))</f>
        <v>#REF!</v>
      </c>
      <c r="U978" s="3" t="e">
        <f>IF(טבלה1[[#This Row],[עמודה58]]&gt;30,"Yes","No")</f>
        <v>#VALUE!</v>
      </c>
    </row>
    <row r="979" spans="1:21" ht="13" x14ac:dyDescent="0.15">
      <c r="A979" s="8" t="s">
        <v>2377</v>
      </c>
      <c r="B979" s="9" t="s">
        <v>2378</v>
      </c>
      <c r="C979" s="9" t="s">
        <v>102</v>
      </c>
      <c r="D979" s="9" t="s">
        <v>4</v>
      </c>
      <c r="E979" s="9" t="s">
        <v>4</v>
      </c>
      <c r="F979" s="9" t="s">
        <v>117</v>
      </c>
      <c r="G979" s="10">
        <v>1</v>
      </c>
      <c r="H979" s="11" t="str" cm="1">
        <f t="array" ref="H979">INDEX(_xlfn.TEXTSPLIT(טבלה1[[#This Row],[עמודה2]],","),1)</f>
        <v>London</v>
      </c>
      <c r="I979" s="12" t="str" cm="1">
        <f t="array" ref="I979">INDEX(_xlfn.TEXTSPLIT(טבלה1[[#This Row],[עמודה2]],","),2)</f>
        <v xml:space="preserve"> United Kingdom</v>
      </c>
      <c r="J979" s="16" t="str">
        <f>_xlfn.CONCAT(טבלה1[[#This Row],[AI_Companies]]," ",טבלה1[[#This Row],[עמודה1]])</f>
        <v>FeedForwardAI https://feedforwardai.com/</v>
      </c>
      <c r="K979" s="12">
        <v>2</v>
      </c>
      <c r="L979" s="12" t="str">
        <f>IF(טבלה1[[#This Row],[עמודה53]]&gt;2000,"Yes","No")</f>
        <v>No</v>
      </c>
      <c r="M979" s="12">
        <v>9</v>
      </c>
      <c r="N979" s="12">
        <f>AVERAGE(טבלה1[[#This Row],[עמודה52]:[עמודה53]])</f>
        <v>5.5</v>
      </c>
      <c r="O979" s="12" t="str">
        <f>IF(טבלה1[[#This Row],[עמודה4]]="&lt; $25 / hr","0$ - $25 / hr",טבלה1[[#This Row],[עמודה4]])</f>
        <v>Undisclosed</v>
      </c>
      <c r="P979" s="12" t="str" cm="1">
        <f t="array" ref="P979">INDEX(_xlfn.TEXTSPLIT(טבלה1[[#This Row],[עמודה55]],"-"),1)</f>
        <v>Undisclosed</v>
      </c>
      <c r="Q979" s="21" t="e" cm="1">
        <f t="array" ref="Q979">INDEX(_xlfn.TEXTSPLIT(INDEX(_xlfn.TEXTSPLIT(טבלה1[[#This Row],[עמודה55]],"-"),2),"/"),1)</f>
        <v>#REF!</v>
      </c>
      <c r="R979" s="12" t="e">
        <f>AVERAGE(טבלה1[[#This Row],[עמודה59]:[עמודה60]])</f>
        <v>#VALUE!</v>
      </c>
      <c r="S979" s="3" t="e">
        <f>VALUE(SUBSTITUTE(טבלה1[[#This Row],[עמודה56]],"$",""))</f>
        <v>#VALUE!</v>
      </c>
      <c r="T979" s="3" t="e">
        <f>VALUE(SUBSTITUTE(טבלה1[[#This Row],[עמודה57]],"$",""))</f>
        <v>#REF!</v>
      </c>
      <c r="U979" s="3" t="e">
        <f>IF(טבלה1[[#This Row],[עמודה58]]&gt;30,"Yes","No")</f>
        <v>#VALUE!</v>
      </c>
    </row>
    <row r="980" spans="1:21" ht="13" x14ac:dyDescent="0.15">
      <c r="A980" s="8" t="s">
        <v>2379</v>
      </c>
      <c r="B980" s="9" t="s">
        <v>2380</v>
      </c>
      <c r="C980" s="9" t="s">
        <v>2381</v>
      </c>
      <c r="D980" s="13">
        <v>10000</v>
      </c>
      <c r="E980" s="9" t="s">
        <v>9</v>
      </c>
      <c r="F980" s="9" t="s">
        <v>29</v>
      </c>
      <c r="G980" s="10">
        <v>0.8</v>
      </c>
      <c r="H980" s="11" t="str" cm="1">
        <f t="array" ref="H980">INDEX(_xlfn.TEXTSPLIT(טבלה1[[#This Row],[עמודה2]],","),1)</f>
        <v>Bratislava</v>
      </c>
      <c r="I980" s="12" t="str" cm="1">
        <f t="array" ref="I980">INDEX(_xlfn.TEXTSPLIT(טבלה1[[#This Row],[עמודה2]],","),2)</f>
        <v xml:space="preserve"> Slovakia</v>
      </c>
      <c r="J980" s="16" t="str">
        <f>_xlfn.CONCAT(טבלה1[[#This Row],[AI_Companies]]," ",טבלה1[[#This Row],[עמודה1]])</f>
        <v>Cognexa https://www.cognexa.com/</v>
      </c>
      <c r="K980" s="12">
        <v>10</v>
      </c>
      <c r="L980" s="12" t="str">
        <f>IF(טבלה1[[#This Row],[עמודה53]]&gt;2000,"Yes","No")</f>
        <v>No</v>
      </c>
      <c r="M980" s="12">
        <v>49</v>
      </c>
      <c r="N980" s="12">
        <f>AVERAGE(טבלה1[[#This Row],[עמודה52]:[עמודה53]])</f>
        <v>29.5</v>
      </c>
      <c r="O980" s="12" t="str">
        <f>IF(טבלה1[[#This Row],[עמודה4]]="&lt; $25 / hr","0$ - $25 / hr",טבלה1[[#This Row],[עמודה4]])</f>
        <v>$50 - $99 / hr</v>
      </c>
      <c r="P980" s="12" t="str" cm="1">
        <f t="array" ref="P980">INDEX(_xlfn.TEXTSPLIT(טבלה1[[#This Row],[עמודה55]],"-"),1)</f>
        <v xml:space="preserve">$50 </v>
      </c>
      <c r="Q980" s="21" t="str" cm="1">
        <f t="array" ref="Q980">INDEX(_xlfn.TEXTSPLIT(INDEX(_xlfn.TEXTSPLIT(טבלה1[[#This Row],[עמודה55]],"-"),2),"/"),1)</f>
        <v xml:space="preserve"> $99 </v>
      </c>
      <c r="R980" s="12">
        <f>AVERAGE(טבלה1[[#This Row],[עמודה59]:[עמודה60]])</f>
        <v>74.5</v>
      </c>
      <c r="S980" s="3">
        <f>VALUE(SUBSTITUTE(טבלה1[[#This Row],[עמודה56]],"$",""))</f>
        <v>50</v>
      </c>
      <c r="T980" s="3">
        <f>VALUE(SUBSTITUTE(טבלה1[[#This Row],[עמודה57]],"$",""))</f>
        <v>99</v>
      </c>
      <c r="U980" s="3" t="str">
        <f>IF(טבלה1[[#This Row],[עמודה58]]&gt;30,"Yes","No")</f>
        <v>Yes</v>
      </c>
    </row>
    <row r="981" spans="1:21" ht="13" x14ac:dyDescent="0.15">
      <c r="A981" s="8" t="s">
        <v>2382</v>
      </c>
      <c r="B981" s="9" t="s">
        <v>2383</v>
      </c>
      <c r="C981" s="9" t="s">
        <v>1317</v>
      </c>
      <c r="D981" s="9" t="s">
        <v>4</v>
      </c>
      <c r="E981" s="9" t="s">
        <v>4</v>
      </c>
      <c r="F981" s="9" t="s">
        <v>29</v>
      </c>
      <c r="G981" s="10">
        <v>1</v>
      </c>
      <c r="H981" s="11" t="str" cm="1">
        <f t="array" ref="H981">INDEX(_xlfn.TEXTSPLIT(טבלה1[[#This Row],[עמודה2]],","),1)</f>
        <v>Sydney</v>
      </c>
      <c r="I981" s="12" t="str" cm="1">
        <f t="array" ref="I981">INDEX(_xlfn.TEXTSPLIT(טבלה1[[#This Row],[עמודה2]],","),2)</f>
        <v xml:space="preserve"> Australia</v>
      </c>
      <c r="J981" s="16" t="str">
        <f>_xlfn.CONCAT(טבלה1[[#This Row],[AI_Companies]]," ",טבלה1[[#This Row],[עמודה1]])</f>
        <v>RobonomicsAI https://robonomicsai.com/</v>
      </c>
      <c r="K981" s="12">
        <v>10</v>
      </c>
      <c r="L981" s="12" t="str">
        <f>IF(טבלה1[[#This Row],[עמודה53]]&gt;2000,"Yes","No")</f>
        <v>No</v>
      </c>
      <c r="M981" s="12">
        <v>49</v>
      </c>
      <c r="N981" s="12">
        <f>AVERAGE(טבלה1[[#This Row],[עמודה52]:[עמודה53]])</f>
        <v>29.5</v>
      </c>
      <c r="O981" s="12" t="str">
        <f>IF(טבלה1[[#This Row],[עמודה4]]="&lt; $25 / hr","0$ - $25 / hr",טבלה1[[#This Row],[עמודה4]])</f>
        <v>Undisclosed</v>
      </c>
      <c r="P981" s="12" t="str" cm="1">
        <f t="array" ref="P981">INDEX(_xlfn.TEXTSPLIT(טבלה1[[#This Row],[עמודה55]],"-"),1)</f>
        <v>Undisclosed</v>
      </c>
      <c r="Q981" s="21" t="e" cm="1">
        <f t="array" ref="Q981">INDEX(_xlfn.TEXTSPLIT(INDEX(_xlfn.TEXTSPLIT(טבלה1[[#This Row],[עמודה55]],"-"),2),"/"),1)</f>
        <v>#REF!</v>
      </c>
      <c r="R981" s="12" t="e">
        <f>AVERAGE(טבלה1[[#This Row],[עמודה59]:[עמודה60]])</f>
        <v>#VALUE!</v>
      </c>
      <c r="S981" s="3" t="e">
        <f>VALUE(SUBSTITUTE(טבלה1[[#This Row],[עמודה56]],"$",""))</f>
        <v>#VALUE!</v>
      </c>
      <c r="T981" s="3" t="e">
        <f>VALUE(SUBSTITUTE(טבלה1[[#This Row],[עמודה57]],"$",""))</f>
        <v>#REF!</v>
      </c>
      <c r="U981" s="3" t="e">
        <f>IF(טבלה1[[#This Row],[עמודה58]]&gt;30,"Yes","No")</f>
        <v>#VALUE!</v>
      </c>
    </row>
    <row r="982" spans="1:21" ht="13" x14ac:dyDescent="0.15">
      <c r="A982" s="8" t="s">
        <v>2384</v>
      </c>
      <c r="B982" s="9" t="s">
        <v>2385</v>
      </c>
      <c r="C982" s="9" t="s">
        <v>2386</v>
      </c>
      <c r="D982" s="9" t="s">
        <v>4</v>
      </c>
      <c r="E982" s="9" t="s">
        <v>4</v>
      </c>
      <c r="F982" s="9" t="s">
        <v>29</v>
      </c>
      <c r="G982" s="10">
        <v>1</v>
      </c>
      <c r="H982" s="11" t="str" cm="1">
        <f t="array" ref="H982">INDEX(_xlfn.TEXTSPLIT(טבלה1[[#This Row],[עמודה2]],","),1)</f>
        <v>Milsons Point</v>
      </c>
      <c r="I982" s="12" t="str" cm="1">
        <f t="array" ref="I982">INDEX(_xlfn.TEXTSPLIT(טבלה1[[#This Row],[עמודה2]],","),2)</f>
        <v xml:space="preserve"> Australia</v>
      </c>
      <c r="J982" s="16" t="str">
        <f>_xlfn.CONCAT(טבלה1[[#This Row],[AI_Companies]]," ",טבלה1[[#This Row],[עמודה1]])</f>
        <v>On_Msg https://onmsg.com.au</v>
      </c>
      <c r="K982" s="12">
        <v>10</v>
      </c>
      <c r="L982" s="12" t="str">
        <f>IF(טבלה1[[#This Row],[עמודה53]]&gt;2000,"Yes","No")</f>
        <v>No</v>
      </c>
      <c r="M982" s="12">
        <v>49</v>
      </c>
      <c r="N982" s="12">
        <f>AVERAGE(טבלה1[[#This Row],[עמודה52]:[עמודה53]])</f>
        <v>29.5</v>
      </c>
      <c r="O982" s="12" t="str">
        <f>IF(טבלה1[[#This Row],[עמודה4]]="&lt; $25 / hr","0$ - $25 / hr",טבלה1[[#This Row],[עמודה4]])</f>
        <v>Undisclosed</v>
      </c>
      <c r="P982" s="12" t="str" cm="1">
        <f t="array" ref="P982">INDEX(_xlfn.TEXTSPLIT(טבלה1[[#This Row],[עמודה55]],"-"),1)</f>
        <v>Undisclosed</v>
      </c>
      <c r="Q982" s="21" t="e" cm="1">
        <f t="array" ref="Q982">INDEX(_xlfn.TEXTSPLIT(INDEX(_xlfn.TEXTSPLIT(טבלה1[[#This Row],[עמודה55]],"-"),2),"/"),1)</f>
        <v>#REF!</v>
      </c>
      <c r="R982" s="12" t="e">
        <f>AVERAGE(טבלה1[[#This Row],[עמודה59]:[עמודה60]])</f>
        <v>#VALUE!</v>
      </c>
      <c r="S982" s="3" t="e">
        <f>VALUE(SUBSTITUTE(טבלה1[[#This Row],[עמודה56]],"$",""))</f>
        <v>#VALUE!</v>
      </c>
      <c r="T982" s="3" t="e">
        <f>VALUE(SUBSTITUTE(טבלה1[[#This Row],[עמודה57]],"$",""))</f>
        <v>#REF!</v>
      </c>
      <c r="U982" s="3" t="e">
        <f>IF(טבלה1[[#This Row],[עמודה58]]&gt;30,"Yes","No")</f>
        <v>#VALUE!</v>
      </c>
    </row>
    <row r="983" spans="1:21" ht="13" x14ac:dyDescent="0.15">
      <c r="A983" s="8" t="s">
        <v>2387</v>
      </c>
      <c r="B983" s="9" t="s">
        <v>2388</v>
      </c>
      <c r="C983" s="9" t="s">
        <v>2389</v>
      </c>
      <c r="D983" s="9" t="s">
        <v>4</v>
      </c>
      <c r="E983" s="9" t="s">
        <v>4</v>
      </c>
      <c r="F983" s="9" t="s">
        <v>29</v>
      </c>
      <c r="G983" s="10">
        <v>1</v>
      </c>
      <c r="H983" s="11" t="str" cm="1">
        <f t="array" ref="H983">INDEX(_xlfn.TEXTSPLIT(טבלה1[[#This Row],[עמודה2]],","),1)</f>
        <v>Moorabbin</v>
      </c>
      <c r="I983" s="12" t="str" cm="1">
        <f t="array" ref="I983">INDEX(_xlfn.TEXTSPLIT(טבלה1[[#This Row],[עמודה2]],","),2)</f>
        <v xml:space="preserve"> Australia</v>
      </c>
      <c r="J983" s="16" t="str">
        <f>_xlfn.CONCAT(טבלה1[[#This Row],[AI_Companies]]," ",טבלה1[[#This Row],[עמודה1]])</f>
        <v>Buzzlink https://www.buzzlink.com.au</v>
      </c>
      <c r="K983" s="12">
        <v>10</v>
      </c>
      <c r="L983" s="12" t="str">
        <f>IF(טבלה1[[#This Row],[עמודה53]]&gt;2000,"Yes","No")</f>
        <v>No</v>
      </c>
      <c r="M983" s="12">
        <v>49</v>
      </c>
      <c r="N983" s="12">
        <f>AVERAGE(טבלה1[[#This Row],[עמודה52]:[עמודה53]])</f>
        <v>29.5</v>
      </c>
      <c r="O983" s="12" t="str">
        <f>IF(טבלה1[[#This Row],[עמודה4]]="&lt; $25 / hr","0$ - $25 / hr",טבלה1[[#This Row],[עמודה4]])</f>
        <v>Undisclosed</v>
      </c>
      <c r="P983" s="12" t="str" cm="1">
        <f t="array" ref="P983">INDEX(_xlfn.TEXTSPLIT(טבלה1[[#This Row],[עמודה55]],"-"),1)</f>
        <v>Undisclosed</v>
      </c>
      <c r="Q983" s="21" t="e" cm="1">
        <f t="array" ref="Q983">INDEX(_xlfn.TEXTSPLIT(INDEX(_xlfn.TEXTSPLIT(טבלה1[[#This Row],[עמודה55]],"-"),2),"/"),1)</f>
        <v>#REF!</v>
      </c>
      <c r="R983" s="12" t="e">
        <f>AVERAGE(טבלה1[[#This Row],[עמודה59]:[עמודה60]])</f>
        <v>#VALUE!</v>
      </c>
      <c r="S983" s="3" t="e">
        <f>VALUE(SUBSTITUTE(טבלה1[[#This Row],[עמודה56]],"$",""))</f>
        <v>#VALUE!</v>
      </c>
      <c r="T983" s="3" t="e">
        <f>VALUE(SUBSTITUTE(טבלה1[[#This Row],[עמודה57]],"$",""))</f>
        <v>#REF!</v>
      </c>
      <c r="U983" s="3" t="e">
        <f>IF(טבלה1[[#This Row],[עמודה58]]&gt;30,"Yes","No")</f>
        <v>#VALUE!</v>
      </c>
    </row>
    <row r="984" spans="1:21" ht="13" x14ac:dyDescent="0.15">
      <c r="A984" s="8" t="s">
        <v>2390</v>
      </c>
      <c r="B984" s="9" t="s">
        <v>2391</v>
      </c>
      <c r="C984" s="9" t="s">
        <v>2392</v>
      </c>
      <c r="D984" s="9" t="s">
        <v>4</v>
      </c>
      <c r="E984" s="9" t="s">
        <v>4</v>
      </c>
      <c r="F984" s="9" t="s">
        <v>29</v>
      </c>
      <c r="G984" s="10">
        <v>1</v>
      </c>
      <c r="H984" s="11" t="str" cm="1">
        <f t="array" ref="H984">INDEX(_xlfn.TEXTSPLIT(טבלה1[[#This Row],[עמודה2]],","),1)</f>
        <v>Vale</v>
      </c>
      <c r="I984" s="12" t="str" cm="1">
        <f t="array" ref="I984">INDEX(_xlfn.TEXTSPLIT(טבלה1[[#This Row],[עמודה2]],","),2)</f>
        <v xml:space="preserve"> Australia</v>
      </c>
      <c r="J984" s="16" t="str">
        <f>_xlfn.CONCAT(טבלה1[[#This Row],[AI_Companies]]," ",טבלה1[[#This Row],[עמודה1]])</f>
        <v>RealEstateWebExperts https://www.realestatewebexperts.com</v>
      </c>
      <c r="K984" s="12">
        <v>10</v>
      </c>
      <c r="L984" s="12" t="str">
        <f>IF(טבלה1[[#This Row],[עמודה53]]&gt;2000,"Yes","No")</f>
        <v>No</v>
      </c>
      <c r="M984" s="12">
        <v>49</v>
      </c>
      <c r="N984" s="12">
        <f>AVERAGE(טבלה1[[#This Row],[עמודה52]:[עמודה53]])</f>
        <v>29.5</v>
      </c>
      <c r="O984" s="12" t="str">
        <f>IF(טבלה1[[#This Row],[עמודה4]]="&lt; $25 / hr","0$ - $25 / hr",טבלה1[[#This Row],[עמודה4]])</f>
        <v>Undisclosed</v>
      </c>
      <c r="P984" s="12" t="str" cm="1">
        <f t="array" ref="P984">INDEX(_xlfn.TEXTSPLIT(טבלה1[[#This Row],[עמודה55]],"-"),1)</f>
        <v>Undisclosed</v>
      </c>
      <c r="Q984" s="21" t="e" cm="1">
        <f t="array" ref="Q984">INDEX(_xlfn.TEXTSPLIT(INDEX(_xlfn.TEXTSPLIT(טבלה1[[#This Row],[עמודה55]],"-"),2),"/"),1)</f>
        <v>#REF!</v>
      </c>
      <c r="R984" s="12" t="e">
        <f>AVERAGE(טבלה1[[#This Row],[עמודה59]:[עמודה60]])</f>
        <v>#VALUE!</v>
      </c>
      <c r="S984" s="3" t="e">
        <f>VALUE(SUBSTITUTE(טבלה1[[#This Row],[עמודה56]],"$",""))</f>
        <v>#VALUE!</v>
      </c>
      <c r="T984" s="3" t="e">
        <f>VALUE(SUBSTITUTE(טבלה1[[#This Row],[עמודה57]],"$",""))</f>
        <v>#REF!</v>
      </c>
      <c r="U984" s="3" t="e">
        <f>IF(טבלה1[[#This Row],[עמודה58]]&gt;30,"Yes","No")</f>
        <v>#VALUE!</v>
      </c>
    </row>
    <row r="985" spans="1:21" ht="13" x14ac:dyDescent="0.15">
      <c r="A985" s="8" t="s">
        <v>2393</v>
      </c>
      <c r="B985" s="9" t="s">
        <v>2394</v>
      </c>
      <c r="C985" s="9" t="s">
        <v>2395</v>
      </c>
      <c r="D985" s="9" t="s">
        <v>4</v>
      </c>
      <c r="E985" s="9" t="s">
        <v>4</v>
      </c>
      <c r="F985" s="9" t="s">
        <v>29</v>
      </c>
      <c r="G985" s="10">
        <v>1</v>
      </c>
      <c r="H985" s="11" t="str" cm="1">
        <f t="array" ref="H985">INDEX(_xlfn.TEXTSPLIT(טבלה1[[#This Row],[עמודה2]],","),1)</f>
        <v>West Perth</v>
      </c>
      <c r="I985" s="12" t="str" cm="1">
        <f t="array" ref="I985">INDEX(_xlfn.TEXTSPLIT(טבלה1[[#This Row],[עמודה2]],","),2)</f>
        <v xml:space="preserve"> Australia</v>
      </c>
      <c r="J985" s="16" t="str">
        <f>_xlfn.CONCAT(טבלה1[[#This Row],[AI_Companies]]," ",טבלה1[[#This Row],[עמודה1]])</f>
        <v>OptikaSolutions http://www.optikasolutions.com/</v>
      </c>
      <c r="K985" s="12">
        <v>10</v>
      </c>
      <c r="L985" s="12" t="str">
        <f>IF(טבלה1[[#This Row],[עמודה53]]&gt;2000,"Yes","No")</f>
        <v>No</v>
      </c>
      <c r="M985" s="12">
        <v>49</v>
      </c>
      <c r="N985" s="12">
        <f>AVERAGE(טבלה1[[#This Row],[עמודה52]:[עמודה53]])</f>
        <v>29.5</v>
      </c>
      <c r="O985" s="12" t="str">
        <f>IF(טבלה1[[#This Row],[עמודה4]]="&lt; $25 / hr","0$ - $25 / hr",טבלה1[[#This Row],[עמודה4]])</f>
        <v>Undisclosed</v>
      </c>
      <c r="P985" s="12" t="str" cm="1">
        <f t="array" ref="P985">INDEX(_xlfn.TEXTSPLIT(טבלה1[[#This Row],[עמודה55]],"-"),1)</f>
        <v>Undisclosed</v>
      </c>
      <c r="Q985" s="21" t="e" cm="1">
        <f t="array" ref="Q985">INDEX(_xlfn.TEXTSPLIT(INDEX(_xlfn.TEXTSPLIT(טבלה1[[#This Row],[עמודה55]],"-"),2),"/"),1)</f>
        <v>#REF!</v>
      </c>
      <c r="R985" s="12" t="e">
        <f>AVERAGE(טבלה1[[#This Row],[עמודה59]:[עמודה60]])</f>
        <v>#VALUE!</v>
      </c>
      <c r="S985" s="3" t="e">
        <f>VALUE(SUBSTITUTE(טבלה1[[#This Row],[עמודה56]],"$",""))</f>
        <v>#VALUE!</v>
      </c>
      <c r="T985" s="3" t="e">
        <f>VALUE(SUBSTITUTE(טבלה1[[#This Row],[עמודה57]],"$",""))</f>
        <v>#REF!</v>
      </c>
      <c r="U985" s="3" t="e">
        <f>IF(טבלה1[[#This Row],[עמודה58]]&gt;30,"Yes","No")</f>
        <v>#VALUE!</v>
      </c>
    </row>
    <row r="986" spans="1:21" ht="13" x14ac:dyDescent="0.15">
      <c r="A986" s="8" t="s">
        <v>2396</v>
      </c>
      <c r="B986" s="9" t="s">
        <v>2397</v>
      </c>
      <c r="C986" s="9" t="s">
        <v>1317</v>
      </c>
      <c r="D986" s="9" t="s">
        <v>4</v>
      </c>
      <c r="E986" s="9" t="s">
        <v>4</v>
      </c>
      <c r="F986" s="9" t="s">
        <v>29</v>
      </c>
      <c r="G986" s="10">
        <v>1</v>
      </c>
      <c r="H986" s="11" t="str" cm="1">
        <f t="array" ref="H986">INDEX(_xlfn.TEXTSPLIT(טבלה1[[#This Row],[עמודה2]],","),1)</f>
        <v>Sydney</v>
      </c>
      <c r="I986" s="12" t="str" cm="1">
        <f t="array" ref="I986">INDEX(_xlfn.TEXTSPLIT(טבלה1[[#This Row],[עמודה2]],","),2)</f>
        <v xml:space="preserve"> Australia</v>
      </c>
      <c r="J986" s="16" t="str">
        <f>_xlfn.CONCAT(טבלה1[[#This Row],[AI_Companies]]," ",טבלה1[[#This Row],[עמודה1]])</f>
        <v>Averoft https://www.averoft.com</v>
      </c>
      <c r="K986" s="12">
        <v>10</v>
      </c>
      <c r="L986" s="12" t="str">
        <f>IF(טבלה1[[#This Row],[עמודה53]]&gt;2000,"Yes","No")</f>
        <v>No</v>
      </c>
      <c r="M986" s="12">
        <v>49</v>
      </c>
      <c r="N986" s="12">
        <f>AVERAGE(טבלה1[[#This Row],[עמודה52]:[עמודה53]])</f>
        <v>29.5</v>
      </c>
      <c r="O986" s="12" t="str">
        <f>IF(טבלה1[[#This Row],[עמודה4]]="&lt; $25 / hr","0$ - $25 / hr",טבלה1[[#This Row],[עמודה4]])</f>
        <v>Undisclosed</v>
      </c>
      <c r="P986" s="12" t="str" cm="1">
        <f t="array" ref="P986">INDEX(_xlfn.TEXTSPLIT(טבלה1[[#This Row],[עמודה55]],"-"),1)</f>
        <v>Undisclosed</v>
      </c>
      <c r="Q986" s="21" t="e" cm="1">
        <f t="array" ref="Q986">INDEX(_xlfn.TEXTSPLIT(INDEX(_xlfn.TEXTSPLIT(טבלה1[[#This Row],[עמודה55]],"-"),2),"/"),1)</f>
        <v>#REF!</v>
      </c>
      <c r="R986" s="12" t="e">
        <f>AVERAGE(טבלה1[[#This Row],[עמודה59]:[עמודה60]])</f>
        <v>#VALUE!</v>
      </c>
      <c r="S986" s="3" t="e">
        <f>VALUE(SUBSTITUTE(טבלה1[[#This Row],[עמודה56]],"$",""))</f>
        <v>#VALUE!</v>
      </c>
      <c r="T986" s="3" t="e">
        <f>VALUE(SUBSTITUTE(טבלה1[[#This Row],[עמודה57]],"$",""))</f>
        <v>#REF!</v>
      </c>
      <c r="U986" s="3" t="e">
        <f>IF(טבלה1[[#This Row],[עמודה58]]&gt;30,"Yes","No")</f>
        <v>#VALUE!</v>
      </c>
    </row>
    <row r="987" spans="1:21" ht="13" x14ac:dyDescent="0.15">
      <c r="A987" s="8" t="s">
        <v>2398</v>
      </c>
      <c r="B987" s="9" t="s">
        <v>2399</v>
      </c>
      <c r="C987" s="9" t="s">
        <v>2400</v>
      </c>
      <c r="D987" s="9" t="s">
        <v>4</v>
      </c>
      <c r="E987" s="9" t="s">
        <v>4</v>
      </c>
      <c r="F987" s="9" t="s">
        <v>29</v>
      </c>
      <c r="G987" s="10">
        <v>1</v>
      </c>
      <c r="H987" s="11" t="str" cm="1">
        <f t="array" ref="H987">INDEX(_xlfn.TEXTSPLIT(טבלה1[[#This Row],[עמודה2]],","),1)</f>
        <v>Fortitude Valley</v>
      </c>
      <c r="I987" s="12" t="str" cm="1">
        <f t="array" ref="I987">INDEX(_xlfn.TEXTSPLIT(טבלה1[[#This Row],[עמודה2]],","),2)</f>
        <v xml:space="preserve"> Australia</v>
      </c>
      <c r="J987" s="16" t="str">
        <f>_xlfn.CONCAT(טבלה1[[#This Row],[AI_Companies]]," ",טבלה1[[#This Row],[עמודה1]])</f>
        <v>Mawson https://mawson.io</v>
      </c>
      <c r="K987" s="12">
        <v>10</v>
      </c>
      <c r="L987" s="12" t="str">
        <f>IF(טבלה1[[#This Row],[עמודה53]]&gt;2000,"Yes","No")</f>
        <v>No</v>
      </c>
      <c r="M987" s="12">
        <v>49</v>
      </c>
      <c r="N987" s="12">
        <f>AVERAGE(טבלה1[[#This Row],[עמודה52]:[עמודה53]])</f>
        <v>29.5</v>
      </c>
      <c r="O987" s="12" t="str">
        <f>IF(טבלה1[[#This Row],[עמודה4]]="&lt; $25 / hr","0$ - $25 / hr",טבלה1[[#This Row],[עמודה4]])</f>
        <v>Undisclosed</v>
      </c>
      <c r="P987" s="12" t="str" cm="1">
        <f t="array" ref="P987">INDEX(_xlfn.TEXTSPLIT(טבלה1[[#This Row],[עמודה55]],"-"),1)</f>
        <v>Undisclosed</v>
      </c>
      <c r="Q987" s="21" t="e" cm="1">
        <f t="array" ref="Q987">INDEX(_xlfn.TEXTSPLIT(INDEX(_xlfn.TEXTSPLIT(טבלה1[[#This Row],[עמודה55]],"-"),2),"/"),1)</f>
        <v>#REF!</v>
      </c>
      <c r="R987" s="12" t="e">
        <f>AVERAGE(טבלה1[[#This Row],[עמודה59]:[עמודה60]])</f>
        <v>#VALUE!</v>
      </c>
      <c r="S987" s="3" t="e">
        <f>VALUE(SUBSTITUTE(טבלה1[[#This Row],[עמודה56]],"$",""))</f>
        <v>#VALUE!</v>
      </c>
      <c r="T987" s="3" t="e">
        <f>VALUE(SUBSTITUTE(טבלה1[[#This Row],[עמודה57]],"$",""))</f>
        <v>#REF!</v>
      </c>
      <c r="U987" s="3" t="e">
        <f>IF(טבלה1[[#This Row],[עמודה58]]&gt;30,"Yes","No")</f>
        <v>#VALUE!</v>
      </c>
    </row>
    <row r="988" spans="1:21" ht="13" x14ac:dyDescent="0.15">
      <c r="A988" s="8" t="s">
        <v>2401</v>
      </c>
      <c r="B988" s="9" t="s">
        <v>2402</v>
      </c>
      <c r="C988" s="9" t="s">
        <v>1462</v>
      </c>
      <c r="D988" s="9" t="s">
        <v>4</v>
      </c>
      <c r="E988" s="9" t="s">
        <v>4</v>
      </c>
      <c r="F988" s="9" t="s">
        <v>29</v>
      </c>
      <c r="G988" s="10">
        <v>1</v>
      </c>
      <c r="H988" s="11" t="str" cm="1">
        <f t="array" ref="H988">INDEX(_xlfn.TEXTSPLIT(טבלה1[[#This Row],[עמודה2]],","),1)</f>
        <v>Ann Arbor</v>
      </c>
      <c r="I988" s="12" t="str" cm="1">
        <f t="array" ref="I988">INDEX(_xlfn.TEXTSPLIT(טבלה1[[#This Row],[עמודה2]],","),2)</f>
        <v xml:space="preserve"> MI</v>
      </c>
      <c r="J988" s="16" t="str">
        <f>_xlfn.CONCAT(טבלה1[[#This Row],[AI_Companies]]," ",טבלה1[[#This Row],[עמודה1]])</f>
        <v>RXA https://rxa.io</v>
      </c>
      <c r="K988" s="12">
        <v>10</v>
      </c>
      <c r="L988" s="12" t="str">
        <f>IF(טבלה1[[#This Row],[עמודה53]]&gt;2000,"Yes","No")</f>
        <v>No</v>
      </c>
      <c r="M988" s="12">
        <v>49</v>
      </c>
      <c r="N988" s="12">
        <f>AVERAGE(טבלה1[[#This Row],[עמודה52]:[עמודה53]])</f>
        <v>29.5</v>
      </c>
      <c r="O988" s="12" t="str">
        <f>IF(טבלה1[[#This Row],[עמודה4]]="&lt; $25 / hr","0$ - $25 / hr",טבלה1[[#This Row],[עמודה4]])</f>
        <v>Undisclosed</v>
      </c>
      <c r="P988" s="12" t="str" cm="1">
        <f t="array" ref="P988">INDEX(_xlfn.TEXTSPLIT(טבלה1[[#This Row],[עמודה55]],"-"),1)</f>
        <v>Undisclosed</v>
      </c>
      <c r="Q988" s="21" t="e" cm="1">
        <f t="array" ref="Q988">INDEX(_xlfn.TEXTSPLIT(INDEX(_xlfn.TEXTSPLIT(טבלה1[[#This Row],[עמודה55]],"-"),2),"/"),1)</f>
        <v>#REF!</v>
      </c>
      <c r="R988" s="12" t="e">
        <f>AVERAGE(טבלה1[[#This Row],[עמודה59]:[עמודה60]])</f>
        <v>#VALUE!</v>
      </c>
      <c r="S988" s="3" t="e">
        <f>VALUE(SUBSTITUTE(טבלה1[[#This Row],[עמודה56]],"$",""))</f>
        <v>#VALUE!</v>
      </c>
      <c r="T988" s="3" t="e">
        <f>VALUE(SUBSTITUTE(טבלה1[[#This Row],[עמודה57]],"$",""))</f>
        <v>#REF!</v>
      </c>
      <c r="U988" s="3" t="e">
        <f>IF(טבלה1[[#This Row],[עמודה58]]&gt;30,"Yes","No")</f>
        <v>#VALUE!</v>
      </c>
    </row>
    <row r="989" spans="1:21" ht="13" x14ac:dyDescent="0.15">
      <c r="A989" s="8" t="s">
        <v>2403</v>
      </c>
      <c r="B989" s="9" t="s">
        <v>2404</v>
      </c>
      <c r="C989" s="9" t="s">
        <v>13</v>
      </c>
      <c r="D989" s="9" t="s">
        <v>4</v>
      </c>
      <c r="E989" s="9" t="s">
        <v>4</v>
      </c>
      <c r="F989" s="9" t="s">
        <v>29</v>
      </c>
      <c r="G989" s="10">
        <v>1</v>
      </c>
      <c r="H989" s="11" t="str" cm="1">
        <f t="array" ref="H989">INDEX(_xlfn.TEXTSPLIT(טבלה1[[#This Row],[עמודה2]],","),1)</f>
        <v>Portland</v>
      </c>
      <c r="I989" s="12" t="str" cm="1">
        <f t="array" ref="I989">INDEX(_xlfn.TEXTSPLIT(טבלה1[[#This Row],[עמודה2]],","),2)</f>
        <v xml:space="preserve"> OR</v>
      </c>
      <c r="J989" s="16" t="str">
        <f>_xlfn.CONCAT(טבלה1[[#This Row],[AI_Companies]]," ",טבלה1[[#This Row],[עמודה1]])</f>
        <v>Snap2InsightInc https://snap2insight.com/</v>
      </c>
      <c r="K989" s="12">
        <v>10</v>
      </c>
      <c r="L989" s="12" t="str">
        <f>IF(טבלה1[[#This Row],[עמודה53]]&gt;2000,"Yes","No")</f>
        <v>No</v>
      </c>
      <c r="M989" s="12">
        <v>49</v>
      </c>
      <c r="N989" s="12">
        <f>AVERAGE(טבלה1[[#This Row],[עמודה52]:[עמודה53]])</f>
        <v>29.5</v>
      </c>
      <c r="O989" s="12" t="str">
        <f>IF(טבלה1[[#This Row],[עמודה4]]="&lt; $25 / hr","0$ - $25 / hr",טבלה1[[#This Row],[עמודה4]])</f>
        <v>Undisclosed</v>
      </c>
      <c r="P989" s="12" t="str" cm="1">
        <f t="array" ref="P989">INDEX(_xlfn.TEXTSPLIT(טבלה1[[#This Row],[עמודה55]],"-"),1)</f>
        <v>Undisclosed</v>
      </c>
      <c r="Q989" s="21" t="e" cm="1">
        <f t="array" ref="Q989">INDEX(_xlfn.TEXTSPLIT(INDEX(_xlfn.TEXTSPLIT(טבלה1[[#This Row],[עמודה55]],"-"),2),"/"),1)</f>
        <v>#REF!</v>
      </c>
      <c r="R989" s="12" t="e">
        <f>AVERAGE(טבלה1[[#This Row],[עמודה59]:[עמודה60]])</f>
        <v>#VALUE!</v>
      </c>
      <c r="S989" s="3" t="e">
        <f>VALUE(SUBSTITUTE(טבלה1[[#This Row],[עמודה56]],"$",""))</f>
        <v>#VALUE!</v>
      </c>
      <c r="T989" s="3" t="e">
        <f>VALUE(SUBSTITUTE(טבלה1[[#This Row],[עמודה57]],"$",""))</f>
        <v>#REF!</v>
      </c>
      <c r="U989" s="3" t="e">
        <f>IF(טבלה1[[#This Row],[עמודה58]]&gt;30,"Yes","No")</f>
        <v>#VALUE!</v>
      </c>
    </row>
    <row r="990" spans="1:21" ht="13" x14ac:dyDescent="0.15">
      <c r="A990" s="8" t="s">
        <v>2405</v>
      </c>
      <c r="B990" s="9" t="s">
        <v>2406</v>
      </c>
      <c r="C990" s="9" t="s">
        <v>1968</v>
      </c>
      <c r="D990" s="9" t="s">
        <v>4</v>
      </c>
      <c r="E990" s="9" t="s">
        <v>4</v>
      </c>
      <c r="F990" s="9" t="s">
        <v>10</v>
      </c>
      <c r="G990" s="10">
        <v>1</v>
      </c>
      <c r="H990" s="11" t="str" cm="1">
        <f t="array" ref="H990">INDEX(_xlfn.TEXTSPLIT(טבלה1[[#This Row],[עמודה2]],","),1)</f>
        <v>Bellevue</v>
      </c>
      <c r="I990" s="12" t="str" cm="1">
        <f t="array" ref="I990">INDEX(_xlfn.TEXTSPLIT(טבלה1[[#This Row],[עמודה2]],","),2)</f>
        <v xml:space="preserve"> WA</v>
      </c>
      <c r="J990" s="16" t="str">
        <f>_xlfn.CONCAT(טבלה1[[#This Row],[AI_Companies]]," ",טבלה1[[#This Row],[עמודה1]])</f>
        <v>Senseforth.ai https://www.senseforth.ai/</v>
      </c>
      <c r="K990" s="12">
        <v>50</v>
      </c>
      <c r="L990" s="12" t="str">
        <f>IF(טבלה1[[#This Row],[עמודה53]]&gt;2000,"Yes","No")</f>
        <v>No</v>
      </c>
      <c r="M990" s="12">
        <v>249</v>
      </c>
      <c r="N990" s="12">
        <f>AVERAGE(טבלה1[[#This Row],[עמודה52]:[עמודה53]])</f>
        <v>149.5</v>
      </c>
      <c r="O990" s="12" t="str">
        <f>IF(טבלה1[[#This Row],[עמודה4]]="&lt; $25 / hr","0$ - $25 / hr",טבלה1[[#This Row],[עמודה4]])</f>
        <v>Undisclosed</v>
      </c>
      <c r="P990" s="12" t="str" cm="1">
        <f t="array" ref="P990">INDEX(_xlfn.TEXTSPLIT(טבלה1[[#This Row],[עמודה55]],"-"),1)</f>
        <v>Undisclosed</v>
      </c>
      <c r="Q990" s="21" t="e" cm="1">
        <f t="array" ref="Q990">INDEX(_xlfn.TEXTSPLIT(INDEX(_xlfn.TEXTSPLIT(טבלה1[[#This Row],[עמודה55]],"-"),2),"/"),1)</f>
        <v>#REF!</v>
      </c>
      <c r="R990" s="12" t="e">
        <f>AVERAGE(טבלה1[[#This Row],[עמודה59]:[עמודה60]])</f>
        <v>#VALUE!</v>
      </c>
      <c r="S990" s="3" t="e">
        <f>VALUE(SUBSTITUTE(טבלה1[[#This Row],[עמודה56]],"$",""))</f>
        <v>#VALUE!</v>
      </c>
      <c r="T990" s="3" t="e">
        <f>VALUE(SUBSTITUTE(טבלה1[[#This Row],[עמודה57]],"$",""))</f>
        <v>#REF!</v>
      </c>
      <c r="U990" s="3" t="e">
        <f>IF(טבלה1[[#This Row],[עמודה58]]&gt;30,"Yes","No")</f>
        <v>#VALUE!</v>
      </c>
    </row>
    <row r="991" spans="1:21" ht="13" x14ac:dyDescent="0.15">
      <c r="A991" s="8" t="s">
        <v>2407</v>
      </c>
      <c r="B991" s="9" t="s">
        <v>2408</v>
      </c>
      <c r="C991" s="9" t="s">
        <v>2409</v>
      </c>
      <c r="D991" s="13">
        <v>10000</v>
      </c>
      <c r="E991" s="9" t="s">
        <v>4</v>
      </c>
      <c r="F991" s="9" t="s">
        <v>29</v>
      </c>
      <c r="G991" s="10">
        <v>0.7</v>
      </c>
      <c r="H991" s="11" t="str" cm="1">
        <f t="array" ref="H991">INDEX(_xlfn.TEXTSPLIT(טבלה1[[#This Row],[עמודה2]],","),1)</f>
        <v>Elmwood Park</v>
      </c>
      <c r="I991" s="12" t="str" cm="1">
        <f t="array" ref="I991">INDEX(_xlfn.TEXTSPLIT(טבלה1[[#This Row],[עמודה2]],","),2)</f>
        <v xml:space="preserve"> NJ</v>
      </c>
      <c r="J991" s="16" t="str">
        <f>_xlfn.CONCAT(טבלה1[[#This Row],[AI_Companies]]," ",טבלה1[[#This Row],[עמודה1]])</f>
        <v>SigmoidGroup http://www.sigmoidgroup.com</v>
      </c>
      <c r="K991" s="12">
        <v>10</v>
      </c>
      <c r="L991" s="12" t="str">
        <f>IF(טבלה1[[#This Row],[עמודה53]]&gt;2000,"Yes","No")</f>
        <v>No</v>
      </c>
      <c r="M991" s="12">
        <v>49</v>
      </c>
      <c r="N991" s="12">
        <f>AVERAGE(טבלה1[[#This Row],[עמודה52]:[עמודה53]])</f>
        <v>29.5</v>
      </c>
      <c r="O991" s="12" t="str">
        <f>IF(טבלה1[[#This Row],[עמודה4]]="&lt; $25 / hr","0$ - $25 / hr",טבלה1[[#This Row],[עמודה4]])</f>
        <v>Undisclosed</v>
      </c>
      <c r="P991" s="12" t="str" cm="1">
        <f t="array" ref="P991">INDEX(_xlfn.TEXTSPLIT(טבלה1[[#This Row],[עמודה55]],"-"),1)</f>
        <v>Undisclosed</v>
      </c>
      <c r="Q991" s="21" t="e" cm="1">
        <f t="array" ref="Q991">INDEX(_xlfn.TEXTSPLIT(INDEX(_xlfn.TEXTSPLIT(טבלה1[[#This Row],[עמודה55]],"-"),2),"/"),1)</f>
        <v>#REF!</v>
      </c>
      <c r="R991" s="12" t="e">
        <f>AVERAGE(טבלה1[[#This Row],[עמודה59]:[עמודה60]])</f>
        <v>#VALUE!</v>
      </c>
      <c r="S991" s="3" t="e">
        <f>VALUE(SUBSTITUTE(טבלה1[[#This Row],[עמודה56]],"$",""))</f>
        <v>#VALUE!</v>
      </c>
      <c r="T991" s="3" t="e">
        <f>VALUE(SUBSTITUTE(טבלה1[[#This Row],[עמודה57]],"$",""))</f>
        <v>#REF!</v>
      </c>
      <c r="U991" s="3" t="e">
        <f>IF(טבלה1[[#This Row],[עמודה58]]&gt;30,"Yes","No")</f>
        <v>#VALUE!</v>
      </c>
    </row>
    <row r="992" spans="1:21" ht="13" x14ac:dyDescent="0.15">
      <c r="A992" s="8" t="s">
        <v>2410</v>
      </c>
      <c r="B992" s="9" t="s">
        <v>2411</v>
      </c>
      <c r="C992" s="9" t="s">
        <v>2277</v>
      </c>
      <c r="D992" s="9" t="s">
        <v>4</v>
      </c>
      <c r="E992" s="9" t="s">
        <v>4</v>
      </c>
      <c r="F992" s="9" t="s">
        <v>117</v>
      </c>
      <c r="G992" s="10">
        <v>1</v>
      </c>
      <c r="H992" s="11" t="str" cm="1">
        <f t="array" ref="H992">INDEX(_xlfn.TEXTSPLIT(טבלה1[[#This Row],[עמודה2]],","),1)</f>
        <v>Marietta</v>
      </c>
      <c r="I992" s="12" t="str" cm="1">
        <f t="array" ref="I992">INDEX(_xlfn.TEXTSPLIT(טבלה1[[#This Row],[עמודה2]],","),2)</f>
        <v xml:space="preserve"> GA</v>
      </c>
      <c r="J992" s="16" t="str">
        <f>_xlfn.CONCAT(טבלה1[[#This Row],[AI_Companies]]," ",טבלה1[[#This Row],[עמודה1]])</f>
        <v>SmartConvos https://www.smartconvos.com/</v>
      </c>
      <c r="K992" s="12">
        <v>2</v>
      </c>
      <c r="L992" s="12" t="str">
        <f>IF(טבלה1[[#This Row],[עמודה53]]&gt;2000,"Yes","No")</f>
        <v>No</v>
      </c>
      <c r="M992" s="12">
        <v>9</v>
      </c>
      <c r="N992" s="12">
        <f>AVERAGE(טבלה1[[#This Row],[עמודה52]:[עמודה53]])</f>
        <v>5.5</v>
      </c>
      <c r="O992" s="12" t="str">
        <f>IF(טבלה1[[#This Row],[עמודה4]]="&lt; $25 / hr","0$ - $25 / hr",טבלה1[[#This Row],[עמודה4]])</f>
        <v>Undisclosed</v>
      </c>
      <c r="P992" s="12" t="str" cm="1">
        <f t="array" ref="P992">INDEX(_xlfn.TEXTSPLIT(טבלה1[[#This Row],[עמודה55]],"-"),1)</f>
        <v>Undisclosed</v>
      </c>
      <c r="Q992" s="21" t="e" cm="1">
        <f t="array" ref="Q992">INDEX(_xlfn.TEXTSPLIT(INDEX(_xlfn.TEXTSPLIT(טבלה1[[#This Row],[עמודה55]],"-"),2),"/"),1)</f>
        <v>#REF!</v>
      </c>
      <c r="R992" s="12" t="e">
        <f>AVERAGE(טבלה1[[#This Row],[עמודה59]:[עמודה60]])</f>
        <v>#VALUE!</v>
      </c>
      <c r="S992" s="3" t="e">
        <f>VALUE(SUBSTITUTE(טבלה1[[#This Row],[עמודה56]],"$",""))</f>
        <v>#VALUE!</v>
      </c>
      <c r="T992" s="3" t="e">
        <f>VALUE(SUBSTITUTE(טבלה1[[#This Row],[עמודה57]],"$",""))</f>
        <v>#REF!</v>
      </c>
      <c r="U992" s="3" t="e">
        <f>IF(טבלה1[[#This Row],[עמודה58]]&gt;30,"Yes","No")</f>
        <v>#VALUE!</v>
      </c>
    </row>
    <row r="993" spans="1:21" ht="13" x14ac:dyDescent="0.15">
      <c r="A993" s="8" t="s">
        <v>2412</v>
      </c>
      <c r="B993" s="9" t="s">
        <v>2413</v>
      </c>
      <c r="C993" s="9" t="s">
        <v>1057</v>
      </c>
      <c r="D993" s="9" t="s">
        <v>4</v>
      </c>
      <c r="E993" s="9" t="s">
        <v>4</v>
      </c>
      <c r="F993" s="9" t="s">
        <v>29</v>
      </c>
      <c r="G993" s="10">
        <v>1</v>
      </c>
      <c r="H993" s="11" t="str" cm="1">
        <f t="array" ref="H993">INDEX(_xlfn.TEXTSPLIT(טבלה1[[#This Row],[עמודה2]],","),1)</f>
        <v>Newark</v>
      </c>
      <c r="I993" s="12" t="str" cm="1">
        <f t="array" ref="I993">INDEX(_xlfn.TEXTSPLIT(טבלה1[[#This Row],[עמודה2]],","),2)</f>
        <v xml:space="preserve"> NJ</v>
      </c>
      <c r="J993" s="16" t="str">
        <f>_xlfn.CONCAT(טבלה1[[#This Row],[AI_Companies]]," ",טבלה1[[#This Row],[עמודה1]])</f>
        <v>KLoBot,Inc https://www.klobot.ai/</v>
      </c>
      <c r="K993" s="12">
        <v>10</v>
      </c>
      <c r="L993" s="12" t="str">
        <f>IF(טבלה1[[#This Row],[עמודה53]]&gt;2000,"Yes","No")</f>
        <v>No</v>
      </c>
      <c r="M993" s="12">
        <v>49</v>
      </c>
      <c r="N993" s="12">
        <f>AVERAGE(טבלה1[[#This Row],[עמודה52]:[עמודה53]])</f>
        <v>29.5</v>
      </c>
      <c r="O993" s="12" t="str">
        <f>IF(טבלה1[[#This Row],[עמודה4]]="&lt; $25 / hr","0$ - $25 / hr",טבלה1[[#This Row],[עמודה4]])</f>
        <v>Undisclosed</v>
      </c>
      <c r="P993" s="12" t="str" cm="1">
        <f t="array" ref="P993">INDEX(_xlfn.TEXTSPLIT(טבלה1[[#This Row],[עמודה55]],"-"),1)</f>
        <v>Undisclosed</v>
      </c>
      <c r="Q993" s="21" t="e" cm="1">
        <f t="array" ref="Q993">INDEX(_xlfn.TEXTSPLIT(INDEX(_xlfn.TEXTSPLIT(טבלה1[[#This Row],[עמודה55]],"-"),2),"/"),1)</f>
        <v>#REF!</v>
      </c>
      <c r="R993" s="12" t="e">
        <f>AVERAGE(טבלה1[[#This Row],[עמודה59]:[עמודה60]])</f>
        <v>#VALUE!</v>
      </c>
      <c r="S993" s="3" t="e">
        <f>VALUE(SUBSTITUTE(טבלה1[[#This Row],[עמודה56]],"$",""))</f>
        <v>#VALUE!</v>
      </c>
      <c r="T993" s="3" t="e">
        <f>VALUE(SUBSTITUTE(טבלה1[[#This Row],[עמודה57]],"$",""))</f>
        <v>#REF!</v>
      </c>
      <c r="U993" s="3" t="e">
        <f>IF(טבלה1[[#This Row],[עמודה58]]&gt;30,"Yes","No")</f>
        <v>#VALUE!</v>
      </c>
    </row>
    <row r="994" spans="1:21" ht="13" x14ac:dyDescent="0.15">
      <c r="A994" s="8" t="s">
        <v>2414</v>
      </c>
      <c r="B994" s="9" t="s">
        <v>2415</v>
      </c>
      <c r="C994" s="9" t="s">
        <v>2416</v>
      </c>
      <c r="D994" s="9" t="s">
        <v>4</v>
      </c>
      <c r="E994" s="9" t="s">
        <v>4</v>
      </c>
      <c r="F994" s="9" t="s">
        <v>117</v>
      </c>
      <c r="G994" s="10">
        <v>1</v>
      </c>
      <c r="H994" s="11" t="str" cm="1">
        <f t="array" ref="H994">INDEX(_xlfn.TEXTSPLIT(טבלה1[[#This Row],[עמודה2]],","),1)</f>
        <v>Piscataway</v>
      </c>
      <c r="I994" s="12" t="str" cm="1">
        <f t="array" ref="I994">INDEX(_xlfn.TEXTSPLIT(טבלה1[[#This Row],[עמודה2]],","),2)</f>
        <v xml:space="preserve"> NJ</v>
      </c>
      <c r="J994" s="16" t="str">
        <f>_xlfn.CONCAT(טבלה1[[#This Row],[AI_Companies]]," ",טבלה1[[#This Row],[עמודה1]])</f>
        <v>SoftwareProgrammingGroupLLC. http://www.spgamerica.com</v>
      </c>
      <c r="K994" s="12">
        <v>2</v>
      </c>
      <c r="L994" s="12" t="str">
        <f>IF(טבלה1[[#This Row],[עמודה53]]&gt;2000,"Yes","No")</f>
        <v>No</v>
      </c>
      <c r="M994" s="12">
        <v>9</v>
      </c>
      <c r="N994" s="12">
        <f>AVERAGE(טבלה1[[#This Row],[עמודה52]:[עמודה53]])</f>
        <v>5.5</v>
      </c>
      <c r="O994" s="12" t="str">
        <f>IF(טבלה1[[#This Row],[עמודה4]]="&lt; $25 / hr","0$ - $25 / hr",טבלה1[[#This Row],[עמודה4]])</f>
        <v>Undisclosed</v>
      </c>
      <c r="P994" s="12" t="str" cm="1">
        <f t="array" ref="P994">INDEX(_xlfn.TEXTSPLIT(טבלה1[[#This Row],[עמודה55]],"-"),1)</f>
        <v>Undisclosed</v>
      </c>
      <c r="Q994" s="21" t="e" cm="1">
        <f t="array" ref="Q994">INDEX(_xlfn.TEXTSPLIT(INDEX(_xlfn.TEXTSPLIT(טבלה1[[#This Row],[עמודה55]],"-"),2),"/"),1)</f>
        <v>#REF!</v>
      </c>
      <c r="R994" s="12" t="e">
        <f>AVERAGE(טבלה1[[#This Row],[עמודה59]:[עמודה60]])</f>
        <v>#VALUE!</v>
      </c>
      <c r="S994" s="3" t="e">
        <f>VALUE(SUBSTITUTE(טבלה1[[#This Row],[עמודה56]],"$",""))</f>
        <v>#VALUE!</v>
      </c>
      <c r="T994" s="3" t="e">
        <f>VALUE(SUBSTITUTE(טבלה1[[#This Row],[עמודה57]],"$",""))</f>
        <v>#REF!</v>
      </c>
      <c r="U994" s="3" t="e">
        <f>IF(טבלה1[[#This Row],[עמודה58]]&gt;30,"Yes","No")</f>
        <v>#VALUE!</v>
      </c>
    </row>
    <row r="995" spans="1:21" ht="13" x14ac:dyDescent="0.15">
      <c r="A995" s="8" t="s">
        <v>2417</v>
      </c>
      <c r="B995" s="9" t="s">
        <v>2418</v>
      </c>
      <c r="C995" s="9" t="s">
        <v>47</v>
      </c>
      <c r="D995" s="13">
        <v>1000</v>
      </c>
      <c r="E995" s="9" t="s">
        <v>14</v>
      </c>
      <c r="F995" s="9" t="s">
        <v>10</v>
      </c>
      <c r="G995" s="10">
        <v>1</v>
      </c>
      <c r="H995" s="11" t="str" cm="1">
        <f t="array" ref="H995">INDEX(_xlfn.TEXTSPLIT(טבלה1[[#This Row],[עמודה2]],","),1)</f>
        <v>Gurugram</v>
      </c>
      <c r="I995" s="12" t="str" cm="1">
        <f t="array" ref="I995">INDEX(_xlfn.TEXTSPLIT(טבלה1[[#This Row],[עמודה2]],","),2)</f>
        <v xml:space="preserve"> India</v>
      </c>
      <c r="J995" s="16" t="str">
        <f>_xlfn.CONCAT(טבלה1[[#This Row],[AI_Companies]]," ",טבלה1[[#This Row],[עמודה1]])</f>
        <v>GlobalTechnologySolutions https://gts.ai/</v>
      </c>
      <c r="K995" s="12">
        <v>50</v>
      </c>
      <c r="L995" s="12" t="str">
        <f>IF(טבלה1[[#This Row],[עמודה53]]&gt;2000,"Yes","No")</f>
        <v>No</v>
      </c>
      <c r="M995" s="12">
        <v>249</v>
      </c>
      <c r="N995" s="12">
        <f>AVERAGE(טבלה1[[#This Row],[עמודה52]:[עמודה53]])</f>
        <v>149.5</v>
      </c>
      <c r="O995" s="12" t="str">
        <f>IF(טבלה1[[#This Row],[עמודה4]]="&lt; $25 / hr","0$ - $25 / hr",טבלה1[[#This Row],[עמודה4]])</f>
        <v>0$ - $25 / hr</v>
      </c>
      <c r="P995" s="12" t="str" cm="1">
        <f t="array" ref="P995">INDEX(_xlfn.TEXTSPLIT(טבלה1[[#This Row],[עמודה55]],"-"),1)</f>
        <v xml:space="preserve">0$ </v>
      </c>
      <c r="Q995" s="21" t="str" cm="1">
        <f t="array" ref="Q995">INDEX(_xlfn.TEXTSPLIT(INDEX(_xlfn.TEXTSPLIT(טבלה1[[#This Row],[עמודה55]],"-"),2),"/"),1)</f>
        <v xml:space="preserve"> $25 </v>
      </c>
      <c r="R995" s="12">
        <f>AVERAGE(טבלה1[[#This Row],[עמודה59]:[עמודה60]])</f>
        <v>12.5</v>
      </c>
      <c r="S995" s="3">
        <f>VALUE(SUBSTITUTE(טבלה1[[#This Row],[עמודה56]],"$",""))</f>
        <v>0</v>
      </c>
      <c r="T995" s="3">
        <f>VALUE(SUBSTITUTE(טבלה1[[#This Row],[עמודה57]],"$",""))</f>
        <v>25</v>
      </c>
      <c r="U995" s="3" t="str">
        <f>IF(טבלה1[[#This Row],[עמודה58]]&gt;30,"Yes","No")</f>
        <v>No</v>
      </c>
    </row>
    <row r="996" spans="1:21" ht="13" x14ac:dyDescent="0.15">
      <c r="A996" s="8" t="s">
        <v>2419</v>
      </c>
      <c r="B996" s="9" t="s">
        <v>2420</v>
      </c>
      <c r="C996" s="9" t="s">
        <v>2416</v>
      </c>
      <c r="D996" s="9" t="s">
        <v>4</v>
      </c>
      <c r="E996" s="9" t="s">
        <v>4</v>
      </c>
      <c r="F996" s="9" t="s">
        <v>117</v>
      </c>
      <c r="G996" s="10">
        <v>1</v>
      </c>
      <c r="H996" s="11" t="str" cm="1">
        <f t="array" ref="H996">INDEX(_xlfn.TEXTSPLIT(טבלה1[[#This Row],[עמודה2]],","),1)</f>
        <v>Piscataway</v>
      </c>
      <c r="I996" s="12" t="str" cm="1">
        <f t="array" ref="I996">INDEX(_xlfn.TEXTSPLIT(טבלה1[[#This Row],[עמודה2]],","),2)</f>
        <v xml:space="preserve"> NJ</v>
      </c>
      <c r="J996" s="16" t="str">
        <f>_xlfn.CONCAT(טבלה1[[#This Row],[AI_Companies]]," ",טבלה1[[#This Row],[עמודה1]])</f>
        <v>PozentCorporation http://pozent.com/</v>
      </c>
      <c r="K996" s="12">
        <v>2</v>
      </c>
      <c r="L996" s="12" t="str">
        <f>IF(טבלה1[[#This Row],[עמודה53]]&gt;2000,"Yes","No")</f>
        <v>No</v>
      </c>
      <c r="M996" s="12">
        <v>9</v>
      </c>
      <c r="N996" s="12">
        <f>AVERAGE(טבלה1[[#This Row],[עמודה52]:[עמודה53]])</f>
        <v>5.5</v>
      </c>
      <c r="O996" s="12" t="str">
        <f>IF(טבלה1[[#This Row],[עמודה4]]="&lt; $25 / hr","0$ - $25 / hr",טבלה1[[#This Row],[עמודה4]])</f>
        <v>Undisclosed</v>
      </c>
      <c r="P996" s="12" t="str" cm="1">
        <f t="array" ref="P996">INDEX(_xlfn.TEXTSPLIT(טבלה1[[#This Row],[עמודה55]],"-"),1)</f>
        <v>Undisclosed</v>
      </c>
      <c r="Q996" s="21" t="e" cm="1">
        <f t="array" ref="Q996">INDEX(_xlfn.TEXTSPLIT(INDEX(_xlfn.TEXTSPLIT(טבלה1[[#This Row],[עמודה55]],"-"),2),"/"),1)</f>
        <v>#REF!</v>
      </c>
      <c r="R996" s="12" t="e">
        <f>AVERAGE(טבלה1[[#This Row],[עמודה59]:[עמודה60]])</f>
        <v>#VALUE!</v>
      </c>
      <c r="S996" s="3" t="e">
        <f>VALUE(SUBSTITUTE(טבלה1[[#This Row],[עמודה56]],"$",""))</f>
        <v>#VALUE!</v>
      </c>
      <c r="T996" s="3" t="e">
        <f>VALUE(SUBSTITUTE(טבלה1[[#This Row],[עמודה57]],"$",""))</f>
        <v>#REF!</v>
      </c>
      <c r="U996" s="3" t="e">
        <f>IF(טבלה1[[#This Row],[עמודה58]]&gt;30,"Yes","No")</f>
        <v>#VALUE!</v>
      </c>
    </row>
    <row r="997" spans="1:21" ht="13" x14ac:dyDescent="0.15">
      <c r="A997" s="8" t="s">
        <v>2421</v>
      </c>
      <c r="B997" s="9" t="s">
        <v>2422</v>
      </c>
      <c r="C997" s="9" t="s">
        <v>1976</v>
      </c>
      <c r="D997" s="9" t="s">
        <v>4</v>
      </c>
      <c r="E997" s="9" t="s">
        <v>4</v>
      </c>
      <c r="F997" s="9" t="s">
        <v>117</v>
      </c>
      <c r="G997" s="10">
        <v>1</v>
      </c>
      <c r="H997" s="11" t="str" cm="1">
        <f t="array" ref="H997">INDEX(_xlfn.TEXTSPLIT(טבלה1[[#This Row],[עמודה2]],","),1)</f>
        <v>Princeton</v>
      </c>
      <c r="I997" s="12" t="str" cm="1">
        <f t="array" ref="I997">INDEX(_xlfn.TEXTSPLIT(טבלה1[[#This Row],[עמודה2]],","),2)</f>
        <v xml:space="preserve"> NJ</v>
      </c>
      <c r="J997" s="16" t="str">
        <f>_xlfn.CONCAT(טבלה1[[#This Row],[AI_Companies]]," ",טבלה1[[#This Row],[עמודה1]])</f>
        <v>glasssquid.io https://www.glasssquid.io</v>
      </c>
      <c r="K997" s="12">
        <v>2</v>
      </c>
      <c r="L997" s="12" t="str">
        <f>IF(טבלה1[[#This Row],[עמודה53]]&gt;2000,"Yes","No")</f>
        <v>No</v>
      </c>
      <c r="M997" s="12">
        <v>9</v>
      </c>
      <c r="N997" s="12">
        <f>AVERAGE(טבלה1[[#This Row],[עמודה52]:[עמודה53]])</f>
        <v>5.5</v>
      </c>
      <c r="O997" s="12" t="str">
        <f>IF(טבלה1[[#This Row],[עמודה4]]="&lt; $25 / hr","0$ - $25 / hr",טבלה1[[#This Row],[עמודה4]])</f>
        <v>Undisclosed</v>
      </c>
      <c r="P997" s="12" t="str" cm="1">
        <f t="array" ref="P997">INDEX(_xlfn.TEXTSPLIT(טבלה1[[#This Row],[עמודה55]],"-"),1)</f>
        <v>Undisclosed</v>
      </c>
      <c r="Q997" s="21" t="e" cm="1">
        <f t="array" ref="Q997">INDEX(_xlfn.TEXTSPLIT(INDEX(_xlfn.TEXTSPLIT(טבלה1[[#This Row],[עמודה55]],"-"),2),"/"),1)</f>
        <v>#REF!</v>
      </c>
      <c r="R997" s="12" t="e">
        <f>AVERAGE(טבלה1[[#This Row],[עמודה59]:[עמודה60]])</f>
        <v>#VALUE!</v>
      </c>
      <c r="S997" s="3" t="e">
        <f>VALUE(SUBSTITUTE(טבלה1[[#This Row],[עמודה56]],"$",""))</f>
        <v>#VALUE!</v>
      </c>
      <c r="T997" s="3" t="e">
        <f>VALUE(SUBSTITUTE(טבלה1[[#This Row],[עמודה57]],"$",""))</f>
        <v>#REF!</v>
      </c>
      <c r="U997" s="3" t="e">
        <f>IF(טבלה1[[#This Row],[עמודה58]]&gt;30,"Yes","No")</f>
        <v>#VALUE!</v>
      </c>
    </row>
    <row r="998" spans="1:21" ht="13" x14ac:dyDescent="0.15">
      <c r="A998" s="8" t="s">
        <v>2423</v>
      </c>
      <c r="B998" s="9" t="s">
        <v>2424</v>
      </c>
      <c r="C998" s="9" t="s">
        <v>2425</v>
      </c>
      <c r="D998" s="13">
        <v>10000</v>
      </c>
      <c r="E998" s="9" t="s">
        <v>4</v>
      </c>
      <c r="F998" s="9" t="s">
        <v>29</v>
      </c>
      <c r="G998" s="10">
        <v>1</v>
      </c>
      <c r="H998" s="11" t="str" cm="1">
        <f t="array" ref="H998">INDEX(_xlfn.TEXTSPLIT(טבלה1[[#This Row],[עמודה2]],","),1)</f>
        <v>København</v>
      </c>
      <c r="I998" s="12" t="str" cm="1">
        <f t="array" ref="I998">INDEX(_xlfn.TEXTSPLIT(טבלה1[[#This Row],[עמודה2]],","),2)</f>
        <v xml:space="preserve"> Denmark</v>
      </c>
      <c r="J998" s="16" t="str">
        <f>_xlfn.CONCAT(טבלה1[[#This Row],[AI_Companies]]," ",טבלה1[[#This Row],[עמודה1]])</f>
        <v>Abzu https://abzu.ai/</v>
      </c>
      <c r="K998" s="12">
        <v>10</v>
      </c>
      <c r="L998" s="12" t="str">
        <f>IF(טבלה1[[#This Row],[עמודה53]]&gt;2000,"Yes","No")</f>
        <v>No</v>
      </c>
      <c r="M998" s="12">
        <v>49</v>
      </c>
      <c r="N998" s="12">
        <f>AVERAGE(טבלה1[[#This Row],[עמודה52]:[עמודה53]])</f>
        <v>29.5</v>
      </c>
      <c r="O998" s="12" t="str">
        <f>IF(טבלה1[[#This Row],[עמודה4]]="&lt; $25 / hr","0$ - $25 / hr",טבלה1[[#This Row],[עמודה4]])</f>
        <v>Undisclosed</v>
      </c>
      <c r="P998" s="12" t="str" cm="1">
        <f t="array" ref="P998">INDEX(_xlfn.TEXTSPLIT(טבלה1[[#This Row],[עמודה55]],"-"),1)</f>
        <v>Undisclosed</v>
      </c>
      <c r="Q998" s="21" t="e" cm="1">
        <f t="array" ref="Q998">INDEX(_xlfn.TEXTSPLIT(INDEX(_xlfn.TEXTSPLIT(טבלה1[[#This Row],[עמודה55]],"-"),2),"/"),1)</f>
        <v>#REF!</v>
      </c>
      <c r="R998" s="12" t="e">
        <f>AVERAGE(טבלה1[[#This Row],[עמודה59]:[עמודה60]])</f>
        <v>#VALUE!</v>
      </c>
      <c r="S998" s="3" t="e">
        <f>VALUE(SUBSTITUTE(טבלה1[[#This Row],[עמודה56]],"$",""))</f>
        <v>#VALUE!</v>
      </c>
      <c r="T998" s="3" t="e">
        <f>VALUE(SUBSTITUTE(טבלה1[[#This Row],[עמודה57]],"$",""))</f>
        <v>#REF!</v>
      </c>
      <c r="U998" s="3" t="e">
        <f>IF(טבלה1[[#This Row],[עמודה58]]&gt;30,"Yes","No")</f>
        <v>#VALUE!</v>
      </c>
    </row>
    <row r="999" spans="1:21" ht="13" x14ac:dyDescent="0.15">
      <c r="A999" s="8" t="s">
        <v>2426</v>
      </c>
      <c r="B999" s="9" t="s">
        <v>2427</v>
      </c>
      <c r="C999" s="9" t="s">
        <v>361</v>
      </c>
      <c r="D999" s="9" t="s">
        <v>4</v>
      </c>
      <c r="E999" s="9" t="s">
        <v>4</v>
      </c>
      <c r="F999" s="9" t="s">
        <v>29</v>
      </c>
      <c r="G999" s="10">
        <v>1</v>
      </c>
      <c r="H999" s="11" t="str" cm="1">
        <f t="array" ref="H999">INDEX(_xlfn.TEXTSPLIT(טבלה1[[#This Row],[עמודה2]],","),1)</f>
        <v>Pune</v>
      </c>
      <c r="I999" s="12" t="str" cm="1">
        <f t="array" ref="I999">INDEX(_xlfn.TEXTSPLIT(טבלה1[[#This Row],[עמודה2]],","),2)</f>
        <v xml:space="preserve"> India</v>
      </c>
      <c r="J999" s="16" t="str">
        <f>_xlfn.CONCAT(טבלה1[[#This Row],[AI_Companies]]," ",טבלה1[[#This Row],[עמודה1]])</f>
        <v>vElementITPrivateLimited https://velement.io/</v>
      </c>
      <c r="K999" s="12">
        <v>10</v>
      </c>
      <c r="L999" s="12" t="str">
        <f>IF(טבלה1[[#This Row],[עמודה53]]&gt;2000,"Yes","No")</f>
        <v>No</v>
      </c>
      <c r="M999" s="12">
        <v>49</v>
      </c>
      <c r="N999" s="12">
        <f>AVERAGE(טבלה1[[#This Row],[עמודה52]:[עמודה53]])</f>
        <v>29.5</v>
      </c>
      <c r="O999" s="12" t="str">
        <f>IF(טבלה1[[#This Row],[עמודה4]]="&lt; $25 / hr","0$ - $25 / hr",טבלה1[[#This Row],[עמודה4]])</f>
        <v>Undisclosed</v>
      </c>
      <c r="P999" s="12" t="str" cm="1">
        <f t="array" ref="P999">INDEX(_xlfn.TEXTSPLIT(טבלה1[[#This Row],[עמודה55]],"-"),1)</f>
        <v>Undisclosed</v>
      </c>
      <c r="Q999" s="21" t="e" cm="1">
        <f t="array" ref="Q999">INDEX(_xlfn.TEXTSPLIT(INDEX(_xlfn.TEXTSPLIT(טבלה1[[#This Row],[עמודה55]],"-"),2),"/"),1)</f>
        <v>#REF!</v>
      </c>
      <c r="R999" s="12" t="e">
        <f>AVERAGE(טבלה1[[#This Row],[עמודה59]:[עמודה60]])</f>
        <v>#VALUE!</v>
      </c>
      <c r="S999" s="3" t="e">
        <f>VALUE(SUBSTITUTE(טבלה1[[#This Row],[עמודה56]],"$",""))</f>
        <v>#VALUE!</v>
      </c>
      <c r="T999" s="3" t="e">
        <f>VALUE(SUBSTITUTE(טבלה1[[#This Row],[עמודה57]],"$",""))</f>
        <v>#REF!</v>
      </c>
      <c r="U999" s="3" t="e">
        <f>IF(טבלה1[[#This Row],[עמודה58]]&gt;30,"Yes","No")</f>
        <v>#VALUE!</v>
      </c>
    </row>
    <row r="1000" spans="1:21" ht="13" x14ac:dyDescent="0.15">
      <c r="A1000" s="8" t="s">
        <v>2428</v>
      </c>
      <c r="B1000" s="9" t="s">
        <v>2429</v>
      </c>
      <c r="C1000" s="9" t="s">
        <v>303</v>
      </c>
      <c r="D1000" s="13">
        <v>10000</v>
      </c>
      <c r="E1000" s="9" t="s">
        <v>9</v>
      </c>
      <c r="F1000" s="9" t="s">
        <v>117</v>
      </c>
      <c r="G1000" s="10">
        <v>0.8</v>
      </c>
      <c r="H1000" s="11" t="str" cm="1">
        <f t="array" ref="H1000">INDEX(_xlfn.TEXTSPLIT(טבלה1[[#This Row],[עמודה2]],","),1)</f>
        <v>Zagreb</v>
      </c>
      <c r="I1000" s="12" t="str" cm="1">
        <f t="array" ref="I1000">INDEX(_xlfn.TEXTSPLIT(טבלה1[[#This Row],[עמודה2]],","),2)</f>
        <v xml:space="preserve"> Croatia</v>
      </c>
      <c r="J1000" s="16" t="str">
        <f>_xlfn.CONCAT(טבלה1[[#This Row],[AI_Companies]]," ",טבלה1[[#This Row],[עמודה1]])</f>
        <v>PičuljanTechnologiesd.o.o. https://www.piculjantechnologies.ai/</v>
      </c>
      <c r="K1000" s="12">
        <v>2</v>
      </c>
      <c r="L1000" s="12" t="str">
        <f>IF(טבלה1[[#This Row],[עמודה53]]&gt;2000,"Yes","No")</f>
        <v>No</v>
      </c>
      <c r="M1000" s="12">
        <v>9</v>
      </c>
      <c r="N1000" s="12">
        <f>AVERAGE(טבלה1[[#This Row],[עמודה52]:[עמודה53]])</f>
        <v>5.5</v>
      </c>
      <c r="O1000" s="12" t="str">
        <f>IF(טבלה1[[#This Row],[עמודה4]]="&lt; $25 / hr","0$ - $25 / hr",טבלה1[[#This Row],[עמודה4]])</f>
        <v>$50 - $99 / hr</v>
      </c>
      <c r="P1000" s="12" t="str" cm="1">
        <f t="array" ref="P1000">INDEX(_xlfn.TEXTSPLIT(טבלה1[[#This Row],[עמודה55]],"-"),1)</f>
        <v xml:space="preserve">$50 </v>
      </c>
      <c r="Q1000" s="21" t="str" cm="1">
        <f t="array" ref="Q1000">INDEX(_xlfn.TEXTSPLIT(INDEX(_xlfn.TEXTSPLIT(טבלה1[[#This Row],[עמודה55]],"-"),2),"/"),1)</f>
        <v xml:space="preserve"> $99 </v>
      </c>
      <c r="R1000" s="12">
        <f>AVERAGE(טבלה1[[#This Row],[עמודה59]:[עמודה60]])</f>
        <v>74.5</v>
      </c>
      <c r="S1000" s="3">
        <f>VALUE(SUBSTITUTE(טבלה1[[#This Row],[עמודה56]],"$",""))</f>
        <v>50</v>
      </c>
      <c r="T1000" s="3">
        <f>VALUE(SUBSTITUTE(טבלה1[[#This Row],[עמודה57]],"$",""))</f>
        <v>99</v>
      </c>
      <c r="U1000" s="3" t="str">
        <f>IF(טבלה1[[#This Row],[עמודה58]]&gt;30,"Yes","No")</f>
        <v>Yes</v>
      </c>
    </row>
    <row r="1001" spans="1:21" ht="13" x14ac:dyDescent="0.15">
      <c r="A1001" s="8" t="s">
        <v>2430</v>
      </c>
      <c r="B1001" s="9" t="s">
        <v>2431</v>
      </c>
      <c r="C1001" s="9" t="s">
        <v>1678</v>
      </c>
      <c r="D1001" s="9" t="s">
        <v>4</v>
      </c>
      <c r="E1001" s="9" t="s">
        <v>4</v>
      </c>
      <c r="F1001" s="9" t="s">
        <v>117</v>
      </c>
      <c r="G1001" s="10">
        <v>1</v>
      </c>
      <c r="H1001" s="11" t="str" cm="1">
        <f t="array" ref="H1001">INDEX(_xlfn.TEXTSPLIT(טבלה1[[#This Row],[עמודה2]],","),1)</f>
        <v>Minneapolis</v>
      </c>
      <c r="I1001" s="12" t="str" cm="1">
        <f t="array" ref="I1001">INDEX(_xlfn.TEXTSPLIT(טבלה1[[#This Row],[עמודה2]],","),2)</f>
        <v xml:space="preserve"> MN</v>
      </c>
      <c r="J1001" s="16" t="str">
        <f>_xlfn.CONCAT(טבלה1[[#This Row],[AI_Companies]]," ",טבלה1[[#This Row],[עמודה1]])</f>
        <v>Chi'sResearchCorporation https://www.chisresearch.com/</v>
      </c>
      <c r="K1001" s="12">
        <v>2</v>
      </c>
      <c r="L1001" s="12" t="str">
        <f>IF(טבלה1[[#This Row],[עמודה53]]&gt;2000,"Yes","No")</f>
        <v>No</v>
      </c>
      <c r="M1001" s="12">
        <v>9</v>
      </c>
      <c r="N1001" s="12">
        <f>AVERAGE(טבלה1[[#This Row],[עמודה52]:[עמודה53]])</f>
        <v>5.5</v>
      </c>
      <c r="O1001" s="12" t="str">
        <f>IF(טבלה1[[#This Row],[עמודה4]]="&lt; $25 / hr","0$ - $25 / hr",טבלה1[[#This Row],[עמודה4]])</f>
        <v>Undisclosed</v>
      </c>
      <c r="P1001" s="12" t="str" cm="1">
        <f t="array" ref="P1001">INDEX(_xlfn.TEXTSPLIT(טבלה1[[#This Row],[עמודה55]],"-"),1)</f>
        <v>Undisclosed</v>
      </c>
      <c r="Q1001" s="21" t="e" cm="1">
        <f t="array" ref="Q1001">INDEX(_xlfn.TEXTSPLIT(INDEX(_xlfn.TEXTSPLIT(טבלה1[[#This Row],[עמודה55]],"-"),2),"/"),1)</f>
        <v>#REF!</v>
      </c>
      <c r="R1001" s="12" t="e">
        <f>AVERAGE(טבלה1[[#This Row],[עמודה59]:[עמודה60]])</f>
        <v>#VALUE!</v>
      </c>
      <c r="S1001" s="3" t="e">
        <f>VALUE(SUBSTITUTE(טבלה1[[#This Row],[עמודה56]],"$",""))</f>
        <v>#VALUE!</v>
      </c>
      <c r="T1001" s="3" t="e">
        <f>VALUE(SUBSTITUTE(טבלה1[[#This Row],[עמודה57]],"$",""))</f>
        <v>#REF!</v>
      </c>
      <c r="U1001" s="3" t="e">
        <f>IF(טבלה1[[#This Row],[עמודה58]]&gt;30,"Yes","No")</f>
        <v>#VALUE!</v>
      </c>
    </row>
    <row r="1002" spans="1:21" ht="13" x14ac:dyDescent="0.15">
      <c r="A1002" s="8" t="s">
        <v>2432</v>
      </c>
      <c r="B1002" s="9" t="s">
        <v>2433</v>
      </c>
      <c r="C1002" s="9" t="s">
        <v>2434</v>
      </c>
      <c r="D1002" s="9" t="s">
        <v>4</v>
      </c>
      <c r="E1002" s="9" t="s">
        <v>4</v>
      </c>
      <c r="F1002" s="9" t="s">
        <v>29</v>
      </c>
      <c r="G1002" s="10">
        <v>1</v>
      </c>
      <c r="H1002" s="11" t="str" cm="1">
        <f t="array" ref="H1002">INDEX(_xlfn.TEXTSPLIT(טבלה1[[#This Row],[עמודה2]],","),1)</f>
        <v>Santa Ana</v>
      </c>
      <c r="I1002" s="12" t="str" cm="1">
        <f t="array" ref="I1002">INDEX(_xlfn.TEXTSPLIT(טבלה1[[#This Row],[עמודה2]],","),2)</f>
        <v xml:space="preserve"> Costa Rica</v>
      </c>
      <c r="J1002" s="16" t="str">
        <f>_xlfn.CONCAT(טבלה1[[#This Row],[AI_Companies]]," ",טבלה1[[#This Row],[עמודה1]])</f>
        <v>ADARobotics https://adarobotics.com/</v>
      </c>
      <c r="K1002" s="12">
        <v>10</v>
      </c>
      <c r="L1002" s="12" t="str">
        <f>IF(טבלה1[[#This Row],[עמודה53]]&gt;2000,"Yes","No")</f>
        <v>No</v>
      </c>
      <c r="M1002" s="12">
        <v>49</v>
      </c>
      <c r="N1002" s="12">
        <f>AVERAGE(טבלה1[[#This Row],[עמודה52]:[עמודה53]])</f>
        <v>29.5</v>
      </c>
      <c r="O1002" s="12" t="str">
        <f>IF(טבלה1[[#This Row],[עמודה4]]="&lt; $25 / hr","0$ - $25 / hr",טבלה1[[#This Row],[עמודה4]])</f>
        <v>Undisclosed</v>
      </c>
      <c r="P1002" s="12" t="str" cm="1">
        <f t="array" ref="P1002">INDEX(_xlfn.TEXTSPLIT(טבלה1[[#This Row],[עמודה55]],"-"),1)</f>
        <v>Undisclosed</v>
      </c>
      <c r="Q1002" s="21" t="e" cm="1">
        <f t="array" ref="Q1002">INDEX(_xlfn.TEXTSPLIT(INDEX(_xlfn.TEXTSPLIT(טבלה1[[#This Row],[עמודה55]],"-"),2),"/"),1)</f>
        <v>#REF!</v>
      </c>
      <c r="R1002" s="12" t="e">
        <f>AVERAGE(טבלה1[[#This Row],[עמודה59]:[עמודה60]])</f>
        <v>#VALUE!</v>
      </c>
      <c r="S1002" s="3" t="e">
        <f>VALUE(SUBSTITUTE(טבלה1[[#This Row],[עמודה56]],"$",""))</f>
        <v>#VALUE!</v>
      </c>
      <c r="T1002" s="3" t="e">
        <f>VALUE(SUBSTITUTE(טבלה1[[#This Row],[עמודה57]],"$",""))</f>
        <v>#REF!</v>
      </c>
      <c r="U1002" s="3" t="e">
        <f>IF(טבלה1[[#This Row],[עמודה58]]&gt;30,"Yes","No")</f>
        <v>#VALUE!</v>
      </c>
    </row>
    <row r="1003" spans="1:21" ht="13" x14ac:dyDescent="0.15">
      <c r="A1003" s="8" t="s">
        <v>2435</v>
      </c>
      <c r="B1003" s="9" t="s">
        <v>2436</v>
      </c>
      <c r="C1003" s="9" t="s">
        <v>2437</v>
      </c>
      <c r="D1003" s="9" t="s">
        <v>4</v>
      </c>
      <c r="E1003" s="9" t="s">
        <v>4</v>
      </c>
      <c r="F1003" s="9" t="s">
        <v>29</v>
      </c>
      <c r="G1003" s="10">
        <v>1</v>
      </c>
      <c r="H1003" s="11" t="str" cm="1">
        <f t="array" ref="H1003">INDEX(_xlfn.TEXTSPLIT(טבלה1[[#This Row],[עמודה2]],","),1)</f>
        <v>Curridabat</v>
      </c>
      <c r="I1003" s="12" t="str" cm="1">
        <f t="array" ref="I1003">INDEX(_xlfn.TEXTSPLIT(טבלה1[[#This Row],[עמודה2]],","),2)</f>
        <v xml:space="preserve"> Costa Rica</v>
      </c>
      <c r="J1003" s="16" t="str">
        <f>_xlfn.CONCAT(טבלה1[[#This Row],[AI_Companies]]," ",טבלה1[[#This Row],[עמודה1]])</f>
        <v>CallMaia https://callmaia.com/</v>
      </c>
      <c r="K1003" s="12">
        <v>10</v>
      </c>
      <c r="L1003" s="12" t="str">
        <f>IF(טבלה1[[#This Row],[עמודה53]]&gt;2000,"Yes","No")</f>
        <v>No</v>
      </c>
      <c r="M1003" s="12">
        <v>49</v>
      </c>
      <c r="N1003" s="12">
        <f>AVERAGE(טבלה1[[#This Row],[עמודה52]:[עמודה53]])</f>
        <v>29.5</v>
      </c>
      <c r="O1003" s="12" t="str">
        <f>IF(טבלה1[[#This Row],[עמודה4]]="&lt; $25 / hr","0$ - $25 / hr",טבלה1[[#This Row],[עמודה4]])</f>
        <v>Undisclosed</v>
      </c>
      <c r="P1003" s="12" t="str" cm="1">
        <f t="array" ref="P1003">INDEX(_xlfn.TEXTSPLIT(טבלה1[[#This Row],[עמודה55]],"-"),1)</f>
        <v>Undisclosed</v>
      </c>
      <c r="Q1003" s="21" t="e" cm="1">
        <f t="array" ref="Q1003">INDEX(_xlfn.TEXTSPLIT(INDEX(_xlfn.TEXTSPLIT(טבלה1[[#This Row],[עמודה55]],"-"),2),"/"),1)</f>
        <v>#REF!</v>
      </c>
      <c r="R1003" s="12" t="e">
        <f>AVERAGE(טבלה1[[#This Row],[עמודה59]:[עמודה60]])</f>
        <v>#VALUE!</v>
      </c>
      <c r="S1003" s="3" t="e">
        <f>VALUE(SUBSTITUTE(טבלה1[[#This Row],[עמודה56]],"$",""))</f>
        <v>#VALUE!</v>
      </c>
      <c r="T1003" s="3" t="e">
        <f>VALUE(SUBSTITUTE(טבלה1[[#This Row],[עמודה57]],"$",""))</f>
        <v>#REF!</v>
      </c>
      <c r="U1003" s="3" t="e">
        <f>IF(טבלה1[[#This Row],[עמודה58]]&gt;30,"Yes","No")</f>
        <v>#VALUE!</v>
      </c>
    </row>
    <row r="1004" spans="1:21" ht="13" x14ac:dyDescent="0.15">
      <c r="A1004" s="8" t="s">
        <v>2438</v>
      </c>
      <c r="B1004" s="9" t="s">
        <v>2439</v>
      </c>
      <c r="C1004" s="9" t="s">
        <v>356</v>
      </c>
      <c r="D1004" s="13">
        <v>10000</v>
      </c>
      <c r="E1004" s="9" t="s">
        <v>33</v>
      </c>
      <c r="F1004" s="9" t="s">
        <v>29</v>
      </c>
      <c r="G1004" s="10">
        <v>0.7</v>
      </c>
      <c r="H1004" s="11" t="str" cm="1">
        <f t="array" ref="H1004">INDEX(_xlfn.TEXTSPLIT(טבלה1[[#This Row],[עמודה2]],","),1)</f>
        <v>Novi Sad</v>
      </c>
      <c r="I1004" s="12" t="str" cm="1">
        <f t="array" ref="I1004">INDEX(_xlfn.TEXTSPLIT(טבלה1[[#This Row],[עמודה2]],","),2)</f>
        <v xml:space="preserve"> Serbia</v>
      </c>
      <c r="J1004" s="16" t="str">
        <f>_xlfn.CONCAT(טבלה1[[#This Row],[AI_Companies]]," ",טבלה1[[#This Row],[עמודה1]])</f>
        <v>Protechd.o.o. http://protech.rs/</v>
      </c>
      <c r="K1004" s="12">
        <v>10</v>
      </c>
      <c r="L1004" s="12" t="str">
        <f>IF(טבלה1[[#This Row],[עמודה53]]&gt;2000,"Yes","No")</f>
        <v>No</v>
      </c>
      <c r="M1004" s="12">
        <v>49</v>
      </c>
      <c r="N1004" s="12">
        <f>AVERAGE(טבלה1[[#This Row],[עמודה52]:[עמודה53]])</f>
        <v>29.5</v>
      </c>
      <c r="O1004" s="12" t="str">
        <f>IF(טבלה1[[#This Row],[עמודה4]]="&lt; $25 / hr","0$ - $25 / hr",טבלה1[[#This Row],[עמודה4]])</f>
        <v>$25 - $49 / hr</v>
      </c>
      <c r="P1004" s="12" t="str" cm="1">
        <f t="array" ref="P1004">INDEX(_xlfn.TEXTSPLIT(טבלה1[[#This Row],[עמודה55]],"-"),1)</f>
        <v xml:space="preserve">$25 </v>
      </c>
      <c r="Q1004" s="21" t="str" cm="1">
        <f t="array" ref="Q1004">INDEX(_xlfn.TEXTSPLIT(INDEX(_xlfn.TEXTSPLIT(טבלה1[[#This Row],[עמודה55]],"-"),2),"/"),1)</f>
        <v xml:space="preserve"> $49 </v>
      </c>
      <c r="R1004" s="12">
        <f>AVERAGE(טבלה1[[#This Row],[עמודה59]:[עמודה60]])</f>
        <v>37</v>
      </c>
      <c r="S1004" s="3">
        <f>VALUE(SUBSTITUTE(טבלה1[[#This Row],[עמודה56]],"$",""))</f>
        <v>25</v>
      </c>
      <c r="T1004" s="3">
        <f>VALUE(SUBSTITUTE(טבלה1[[#This Row],[עמודה57]],"$",""))</f>
        <v>49</v>
      </c>
      <c r="U1004" s="3" t="str">
        <f>IF(טבלה1[[#This Row],[עמודה58]]&gt;30,"Yes","No")</f>
        <v>Yes</v>
      </c>
    </row>
    <row r="1005" spans="1:21" ht="13" x14ac:dyDescent="0.15">
      <c r="A1005" s="8" t="s">
        <v>2440</v>
      </c>
      <c r="B1005" s="9" t="s">
        <v>2441</v>
      </c>
      <c r="C1005" s="9" t="s">
        <v>2442</v>
      </c>
      <c r="D1005" s="9" t="s">
        <v>4</v>
      </c>
      <c r="E1005" s="9" t="s">
        <v>4</v>
      </c>
      <c r="F1005" s="9" t="s">
        <v>10</v>
      </c>
      <c r="G1005" s="10">
        <v>0.5</v>
      </c>
      <c r="H1005" s="11" t="str" cm="1">
        <f t="array" ref="H1005">INDEX(_xlfn.TEXTSPLIT(טבלה1[[#This Row],[עמודה2]],","),1)</f>
        <v>Hangzhou Shi</v>
      </c>
      <c r="I1005" s="12" t="str" cm="1">
        <f t="array" ref="I1005">INDEX(_xlfn.TEXTSPLIT(טבלה1[[#This Row],[עמודה2]],","),2)</f>
        <v xml:space="preserve"> China</v>
      </c>
      <c r="J1005" s="16" t="str">
        <f>_xlfn.CONCAT(טבלה1[[#This Row],[AI_Companies]]," ",טבלה1[[#This Row],[עמודה1]])</f>
        <v>WeimaiTechnologyCo.,Ltd. https://www.myweimai.net/</v>
      </c>
      <c r="K1005" s="12">
        <v>50</v>
      </c>
      <c r="L1005" s="12" t="str">
        <f>IF(טבלה1[[#This Row],[עמודה53]]&gt;2000,"Yes","No")</f>
        <v>No</v>
      </c>
      <c r="M1005" s="12">
        <v>249</v>
      </c>
      <c r="N1005" s="12">
        <f>AVERAGE(טבלה1[[#This Row],[עמודה52]:[עמודה53]])</f>
        <v>149.5</v>
      </c>
      <c r="O1005" s="12" t="str">
        <f>IF(טבלה1[[#This Row],[עמודה4]]="&lt; $25 / hr","0$ - $25 / hr",טבלה1[[#This Row],[עמודה4]])</f>
        <v>Undisclosed</v>
      </c>
      <c r="P1005" s="12" t="str" cm="1">
        <f t="array" ref="P1005">INDEX(_xlfn.TEXTSPLIT(טבלה1[[#This Row],[עמודה55]],"-"),1)</f>
        <v>Undisclosed</v>
      </c>
      <c r="Q1005" s="21" t="e" cm="1">
        <f t="array" ref="Q1005">INDEX(_xlfn.TEXTSPLIT(INDEX(_xlfn.TEXTSPLIT(טבלה1[[#This Row],[עמודה55]],"-"),2),"/"),1)</f>
        <v>#REF!</v>
      </c>
      <c r="R1005" s="12" t="e">
        <f>AVERAGE(טבלה1[[#This Row],[עמודה59]:[עמודה60]])</f>
        <v>#VALUE!</v>
      </c>
      <c r="S1005" s="3" t="e">
        <f>VALUE(SUBSTITUTE(טבלה1[[#This Row],[עמודה56]],"$",""))</f>
        <v>#VALUE!</v>
      </c>
      <c r="T1005" s="3" t="e">
        <f>VALUE(SUBSTITUTE(טבלה1[[#This Row],[עמודה57]],"$",""))</f>
        <v>#REF!</v>
      </c>
      <c r="U1005" s="3" t="e">
        <f>IF(טבלה1[[#This Row],[עמודה58]]&gt;30,"Yes","No")</f>
        <v>#VALUE!</v>
      </c>
    </row>
    <row r="1006" spans="1:21" ht="13" x14ac:dyDescent="0.15">
      <c r="A1006" s="8" t="s">
        <v>2443</v>
      </c>
      <c r="B1006" s="9" t="s">
        <v>2444</v>
      </c>
      <c r="C1006" s="9" t="s">
        <v>2339</v>
      </c>
      <c r="D1006" s="9" t="s">
        <v>4</v>
      </c>
      <c r="E1006" s="9" t="s">
        <v>4</v>
      </c>
      <c r="F1006" s="9" t="s">
        <v>10</v>
      </c>
      <c r="G1006" s="10">
        <v>0.5</v>
      </c>
      <c r="H1006" s="11" t="str" cm="1">
        <f t="array" ref="H1006">INDEX(_xlfn.TEXTSPLIT(טבלה1[[#This Row],[עמודה2]],","),1)</f>
        <v>Bogota</v>
      </c>
      <c r="I1006" s="12" t="str" cm="1">
        <f t="array" ref="I1006">INDEX(_xlfn.TEXTSPLIT(טבלה1[[#This Row],[עמודה2]],","),2)</f>
        <v xml:space="preserve"> Colombia</v>
      </c>
      <c r="J1006" s="16" t="str">
        <f>_xlfn.CONCAT(טבלה1[[#This Row],[AI_Companies]]," ",טבלה1[[#This Row],[עמודה1]])</f>
        <v>Mayasoft http://www.mayasoft.ai/</v>
      </c>
      <c r="K1006" s="12">
        <v>50</v>
      </c>
      <c r="L1006" s="12" t="str">
        <f>IF(טבלה1[[#This Row],[עמודה53]]&gt;2000,"Yes","No")</f>
        <v>No</v>
      </c>
      <c r="M1006" s="12">
        <v>249</v>
      </c>
      <c r="N1006" s="12">
        <f>AVERAGE(טבלה1[[#This Row],[עמודה52]:[עמודה53]])</f>
        <v>149.5</v>
      </c>
      <c r="O1006" s="12" t="str">
        <f>IF(טבלה1[[#This Row],[עמודה4]]="&lt; $25 / hr","0$ - $25 / hr",טבלה1[[#This Row],[עמודה4]])</f>
        <v>Undisclosed</v>
      </c>
      <c r="P1006" s="12" t="str" cm="1">
        <f t="array" ref="P1006">INDEX(_xlfn.TEXTSPLIT(טבלה1[[#This Row],[עמודה55]],"-"),1)</f>
        <v>Undisclosed</v>
      </c>
      <c r="Q1006" s="21" t="e" cm="1">
        <f t="array" ref="Q1006">INDEX(_xlfn.TEXTSPLIT(INDEX(_xlfn.TEXTSPLIT(טבלה1[[#This Row],[עמודה55]],"-"),2),"/"),1)</f>
        <v>#REF!</v>
      </c>
      <c r="R1006" s="12" t="e">
        <f>AVERAGE(טבלה1[[#This Row],[עמודה59]:[עמודה60]])</f>
        <v>#VALUE!</v>
      </c>
      <c r="S1006" s="3" t="e">
        <f>VALUE(SUBSTITUTE(טבלה1[[#This Row],[עמודה56]],"$",""))</f>
        <v>#VALUE!</v>
      </c>
      <c r="T1006" s="3" t="e">
        <f>VALUE(SUBSTITUTE(טבלה1[[#This Row],[עמודה57]],"$",""))</f>
        <v>#REF!</v>
      </c>
      <c r="U1006" s="3" t="e">
        <f>IF(טבלה1[[#This Row],[עמודה58]]&gt;30,"Yes","No")</f>
        <v>#VALUE!</v>
      </c>
    </row>
    <row r="1007" spans="1:21" ht="13" x14ac:dyDescent="0.15">
      <c r="A1007" s="8" t="s">
        <v>2445</v>
      </c>
      <c r="B1007" s="9" t="s">
        <v>2446</v>
      </c>
      <c r="C1007" s="9" t="s">
        <v>1179</v>
      </c>
      <c r="D1007" s="9" t="s">
        <v>4</v>
      </c>
      <c r="E1007" s="9" t="s">
        <v>4</v>
      </c>
      <c r="F1007" s="9" t="s">
        <v>10</v>
      </c>
      <c r="G1007" s="10">
        <v>0.5</v>
      </c>
      <c r="H1007" s="11" t="str" cm="1">
        <f t="array" ref="H1007">INDEX(_xlfn.TEXTSPLIT(טבלה1[[#This Row],[עמודה2]],","),1)</f>
        <v>Bogotá</v>
      </c>
      <c r="I1007" s="12" t="str" cm="1">
        <f t="array" ref="I1007">INDEX(_xlfn.TEXTSPLIT(טבלה1[[#This Row],[עמודה2]],","),2)</f>
        <v xml:space="preserve"> Colombia</v>
      </c>
      <c r="J1007" s="16" t="str">
        <f>_xlfn.CONCAT(טבלה1[[#This Row],[AI_Companies]]," ",טבלה1[[#This Row],[עמודה1]])</f>
        <v>SolatiSAS http://www.solati.com.co/</v>
      </c>
      <c r="K1007" s="12">
        <v>50</v>
      </c>
      <c r="L1007" s="12" t="str">
        <f>IF(טבלה1[[#This Row],[עמודה53]]&gt;2000,"Yes","No")</f>
        <v>No</v>
      </c>
      <c r="M1007" s="12">
        <v>249</v>
      </c>
      <c r="N1007" s="12">
        <f>AVERAGE(טבלה1[[#This Row],[עמודה52]:[עמודה53]])</f>
        <v>149.5</v>
      </c>
      <c r="O1007" s="12" t="str">
        <f>IF(טבלה1[[#This Row],[עמודה4]]="&lt; $25 / hr","0$ - $25 / hr",טבלה1[[#This Row],[עמודה4]])</f>
        <v>Undisclosed</v>
      </c>
      <c r="P1007" s="12" t="str" cm="1">
        <f t="array" ref="P1007">INDEX(_xlfn.TEXTSPLIT(טבלה1[[#This Row],[עמודה55]],"-"),1)</f>
        <v>Undisclosed</v>
      </c>
      <c r="Q1007" s="21" t="e" cm="1">
        <f t="array" ref="Q1007">INDEX(_xlfn.TEXTSPLIT(INDEX(_xlfn.TEXTSPLIT(טבלה1[[#This Row],[עמודה55]],"-"),2),"/"),1)</f>
        <v>#REF!</v>
      </c>
      <c r="R1007" s="12" t="e">
        <f>AVERAGE(טבלה1[[#This Row],[עמודה59]:[עמודה60]])</f>
        <v>#VALUE!</v>
      </c>
      <c r="S1007" s="3" t="e">
        <f>VALUE(SUBSTITUTE(טבלה1[[#This Row],[עמודה56]],"$",""))</f>
        <v>#VALUE!</v>
      </c>
      <c r="T1007" s="3" t="e">
        <f>VALUE(SUBSTITUTE(טבלה1[[#This Row],[עמודה57]],"$",""))</f>
        <v>#REF!</v>
      </c>
      <c r="U1007" s="3" t="e">
        <f>IF(טבלה1[[#This Row],[עמודה58]]&gt;30,"Yes","No")</f>
        <v>#VALUE!</v>
      </c>
    </row>
    <row r="1008" spans="1:21" ht="13" x14ac:dyDescent="0.15">
      <c r="A1008" s="8" t="s">
        <v>2447</v>
      </c>
      <c r="B1008" s="9" t="s">
        <v>2448</v>
      </c>
      <c r="C1008" s="9" t="s">
        <v>1432</v>
      </c>
      <c r="D1008" s="9" t="s">
        <v>4</v>
      </c>
      <c r="E1008" s="9" t="s">
        <v>4</v>
      </c>
      <c r="F1008" s="9" t="s">
        <v>5</v>
      </c>
      <c r="G1008" s="10">
        <v>0.5</v>
      </c>
      <c r="H1008" s="11" t="str" cm="1">
        <f t="array" ref="H1008">INDEX(_xlfn.TEXTSPLIT(טבלה1[[#This Row],[עמודה2]],","),1)</f>
        <v>Shanghai</v>
      </c>
      <c r="I1008" s="12" t="str" cm="1">
        <f t="array" ref="I1008">INDEX(_xlfn.TEXTSPLIT(טבלה1[[#This Row],[עמודה2]],","),2)</f>
        <v xml:space="preserve"> China</v>
      </c>
      <c r="J1008" s="16" t="str">
        <f>_xlfn.CONCAT(טבלה1[[#This Row],[AI_Companies]]," ",טבלה1[[#This Row],[עמודה1]])</f>
        <v>IntSigInformationCo.,Ltd. https://www.intsig.us/</v>
      </c>
      <c r="K1008" s="12">
        <v>250</v>
      </c>
      <c r="L1008" s="12" t="str">
        <f>IF(טבלה1[[#This Row],[עמודה53]]&gt;2000,"Yes","No")</f>
        <v>No</v>
      </c>
      <c r="M1008" s="12">
        <v>999</v>
      </c>
      <c r="N1008" s="12">
        <f>AVERAGE(טבלה1[[#This Row],[עמודה52]:[עמודה53]])</f>
        <v>624.5</v>
      </c>
      <c r="O1008" s="12" t="str">
        <f>IF(טבלה1[[#This Row],[עמודה4]]="&lt; $25 / hr","0$ - $25 / hr",טבלה1[[#This Row],[עמודה4]])</f>
        <v>Undisclosed</v>
      </c>
      <c r="P1008" s="12" t="str" cm="1">
        <f t="array" ref="P1008">INDEX(_xlfn.TEXTSPLIT(טבלה1[[#This Row],[עמודה55]],"-"),1)</f>
        <v>Undisclosed</v>
      </c>
      <c r="Q1008" s="21" t="e" cm="1">
        <f t="array" ref="Q1008">INDEX(_xlfn.TEXTSPLIT(INDEX(_xlfn.TEXTSPLIT(טבלה1[[#This Row],[עמודה55]],"-"),2),"/"),1)</f>
        <v>#REF!</v>
      </c>
      <c r="R1008" s="12" t="e">
        <f>AVERAGE(טבלה1[[#This Row],[עמודה59]:[עמודה60]])</f>
        <v>#VALUE!</v>
      </c>
      <c r="S1008" s="3" t="e">
        <f>VALUE(SUBSTITUTE(טבלה1[[#This Row],[עמודה56]],"$",""))</f>
        <v>#VALUE!</v>
      </c>
      <c r="T1008" s="3" t="e">
        <f>VALUE(SUBSTITUTE(טבלה1[[#This Row],[עמודה57]],"$",""))</f>
        <v>#REF!</v>
      </c>
      <c r="U1008" s="3" t="e">
        <f>IF(טבלה1[[#This Row],[עמודה58]]&gt;30,"Yes","No")</f>
        <v>#VALUE!</v>
      </c>
    </row>
    <row r="1009" spans="1:21" ht="13" x14ac:dyDescent="0.15">
      <c r="A1009" s="8" t="s">
        <v>2449</v>
      </c>
      <c r="B1009" s="9" t="s">
        <v>2450</v>
      </c>
      <c r="C1009" s="9" t="s">
        <v>2451</v>
      </c>
      <c r="D1009" s="13">
        <v>5000</v>
      </c>
      <c r="E1009" s="9" t="s">
        <v>21</v>
      </c>
      <c r="F1009" s="9" t="s">
        <v>117</v>
      </c>
      <c r="G1009" s="10">
        <v>0.8</v>
      </c>
      <c r="H1009" s="11" t="str" cm="1">
        <f t="array" ref="H1009">INDEX(_xlfn.TEXTSPLIT(טבלה1[[#This Row],[עמודה2]],","),1)</f>
        <v>Kefar Sava</v>
      </c>
      <c r="I1009" s="12" t="str" cm="1">
        <f t="array" ref="I1009">INDEX(_xlfn.TEXTSPLIT(טבלה1[[#This Row],[עמודה2]],","),2)</f>
        <v xml:space="preserve"> Israel</v>
      </c>
      <c r="J1009" s="16" t="str">
        <f>_xlfn.CONCAT(טבלה1[[#This Row],[AI_Companies]]," ",טבלה1[[#This Row],[עמודה1]])</f>
        <v>Diagsenseltd https://www.diagsense.com/</v>
      </c>
      <c r="K1009" s="12">
        <v>2</v>
      </c>
      <c r="L1009" s="12" t="str">
        <f>IF(טבלה1[[#This Row],[עמודה53]]&gt;2000,"Yes","No")</f>
        <v>No</v>
      </c>
      <c r="M1009" s="12">
        <v>9</v>
      </c>
      <c r="N1009" s="12">
        <f>AVERAGE(טבלה1[[#This Row],[עמודה52]:[עמודה53]])</f>
        <v>5.5</v>
      </c>
      <c r="O1009" s="12" t="str">
        <f>IF(טבלה1[[#This Row],[עמודה4]]="&lt; $25 / hr","0$ - $25 / hr",טבלה1[[#This Row],[עמודה4]])</f>
        <v>$100 - $149 / hr</v>
      </c>
      <c r="P1009" s="12" t="str" cm="1">
        <f t="array" ref="P1009">INDEX(_xlfn.TEXTSPLIT(טבלה1[[#This Row],[עמודה55]],"-"),1)</f>
        <v xml:space="preserve">$100 </v>
      </c>
      <c r="Q1009" s="21" t="str" cm="1">
        <f t="array" ref="Q1009">INDEX(_xlfn.TEXTSPLIT(INDEX(_xlfn.TEXTSPLIT(טבלה1[[#This Row],[עמודה55]],"-"),2),"/"),1)</f>
        <v xml:space="preserve"> $149 </v>
      </c>
      <c r="R1009" s="12">
        <f>AVERAGE(טבלה1[[#This Row],[עמודה59]:[עמודה60]])</f>
        <v>124.5</v>
      </c>
      <c r="S1009" s="3">
        <f>VALUE(SUBSTITUTE(טבלה1[[#This Row],[עמודה56]],"$",""))</f>
        <v>100</v>
      </c>
      <c r="T1009" s="3">
        <f>VALUE(SUBSTITUTE(טבלה1[[#This Row],[עמודה57]],"$",""))</f>
        <v>149</v>
      </c>
      <c r="U1009" s="3" t="str">
        <f>IF(טבלה1[[#This Row],[עמודה58]]&gt;30,"Yes","No")</f>
        <v>Yes</v>
      </c>
    </row>
    <row r="1010" spans="1:21" ht="13" x14ac:dyDescent="0.15">
      <c r="A1010" s="8" t="s">
        <v>2452</v>
      </c>
      <c r="B1010" s="9" t="s">
        <v>2453</v>
      </c>
      <c r="C1010" s="9" t="s">
        <v>461</v>
      </c>
      <c r="D1010" s="9" t="s">
        <v>4</v>
      </c>
      <c r="E1010" s="9" t="s">
        <v>4</v>
      </c>
      <c r="F1010" s="9" t="s">
        <v>10</v>
      </c>
      <c r="G1010" s="10">
        <v>0.6</v>
      </c>
      <c r="H1010" s="11" t="str" cm="1">
        <f t="array" ref="H1010">INDEX(_xlfn.TEXTSPLIT(טבלה1[[#This Row],[עמודה2]],","),1)</f>
        <v>Irvine</v>
      </c>
      <c r="I1010" s="12" t="str" cm="1">
        <f t="array" ref="I1010">INDEX(_xlfn.TEXTSPLIT(טבלה1[[#This Row],[עמודה2]],","),2)</f>
        <v xml:space="preserve"> CA</v>
      </c>
      <c r="J1010" s="16" t="str">
        <f>_xlfn.CONCAT(טבלה1[[#This Row],[AI_Companies]]," ",טבלה1[[#This Row],[עמודה1]])</f>
        <v>AritaWebInc. https://www.aritaweb.com</v>
      </c>
      <c r="K1010" s="12">
        <v>50</v>
      </c>
      <c r="L1010" s="12" t="str">
        <f>IF(טבלה1[[#This Row],[עמודה53]]&gt;2000,"Yes","No")</f>
        <v>No</v>
      </c>
      <c r="M1010" s="12">
        <v>249</v>
      </c>
      <c r="N1010" s="12">
        <f>AVERAGE(טבלה1[[#This Row],[עמודה52]:[עמודה53]])</f>
        <v>149.5</v>
      </c>
      <c r="O1010" s="12" t="str">
        <f>IF(טבלה1[[#This Row],[עמודה4]]="&lt; $25 / hr","0$ - $25 / hr",טבלה1[[#This Row],[עמודה4]])</f>
        <v>Undisclosed</v>
      </c>
      <c r="P1010" s="12" t="str" cm="1">
        <f t="array" ref="P1010">INDEX(_xlfn.TEXTSPLIT(טבלה1[[#This Row],[עמודה55]],"-"),1)</f>
        <v>Undisclosed</v>
      </c>
      <c r="Q1010" s="21" t="e" cm="1">
        <f t="array" ref="Q1010">INDEX(_xlfn.TEXTSPLIT(INDEX(_xlfn.TEXTSPLIT(טבלה1[[#This Row],[עמודה55]],"-"),2),"/"),1)</f>
        <v>#REF!</v>
      </c>
      <c r="R1010" s="12" t="e">
        <f>AVERAGE(טבלה1[[#This Row],[עמודה59]:[עמודה60]])</f>
        <v>#VALUE!</v>
      </c>
      <c r="S1010" s="3" t="e">
        <f>VALUE(SUBSTITUTE(טבלה1[[#This Row],[עמודה56]],"$",""))</f>
        <v>#VALUE!</v>
      </c>
      <c r="T1010" s="3" t="e">
        <f>VALUE(SUBSTITUTE(טבלה1[[#This Row],[עמודה57]],"$",""))</f>
        <v>#REF!</v>
      </c>
      <c r="U1010" s="3" t="e">
        <f>IF(טבלה1[[#This Row],[עמודה58]]&gt;30,"Yes","No")</f>
        <v>#VALUE!</v>
      </c>
    </row>
    <row r="1011" spans="1:21" ht="13" x14ac:dyDescent="0.15">
      <c r="A1011" s="8" t="s">
        <v>2454</v>
      </c>
      <c r="B1011" s="9" t="s">
        <v>2455</v>
      </c>
      <c r="C1011" s="9" t="s">
        <v>2456</v>
      </c>
      <c r="D1011" s="9" t="s">
        <v>4</v>
      </c>
      <c r="E1011" s="9" t="s">
        <v>4</v>
      </c>
      <c r="F1011" s="9" t="s">
        <v>25</v>
      </c>
      <c r="G1011" s="10">
        <v>0.5</v>
      </c>
      <c r="H1011" s="11" t="str" cm="1">
        <f t="array" ref="H1011">INDEX(_xlfn.TEXTSPLIT(טבלה1[[#This Row],[עמודה2]],","),1)</f>
        <v>Guang Zhou Shi</v>
      </c>
      <c r="I1011" s="12" t="str" cm="1">
        <f t="array" ref="I1011">INDEX(_xlfn.TEXTSPLIT(טבלה1[[#This Row],[עמודה2]],","),2)</f>
        <v xml:space="preserve"> China</v>
      </c>
      <c r="J1011" s="16" t="str">
        <f>_xlfn.CONCAT(טבלה1[[#This Row],[AI_Companies]]," ",טבלה1[[#This Row],[עמודה1]])</f>
        <v>PciTechnologyGroupCo.,Ltd. https://www.pcitech.com/</v>
      </c>
      <c r="K1011" s="14">
        <v>1000</v>
      </c>
      <c r="L1011" s="12" t="str">
        <f>IF(טבלה1[[#This Row],[עמודה53]]&gt;2000,"Yes","No")</f>
        <v>Yes</v>
      </c>
      <c r="M1011" s="14">
        <v>9999</v>
      </c>
      <c r="N1011" s="12">
        <f>AVERAGE(טבלה1[[#This Row],[עמודה52]:[עמודה53]])</f>
        <v>5499.5</v>
      </c>
      <c r="O1011" s="12" t="str">
        <f>IF(טבלה1[[#This Row],[עמודה4]]="&lt; $25 / hr","0$ - $25 / hr",טבלה1[[#This Row],[עמודה4]])</f>
        <v>Undisclosed</v>
      </c>
      <c r="P1011" s="12" t="str" cm="1">
        <f t="array" ref="P1011">INDEX(_xlfn.TEXTSPLIT(טבלה1[[#This Row],[עמודה55]],"-"),1)</f>
        <v>Undisclosed</v>
      </c>
      <c r="Q1011" s="21" t="e" cm="1">
        <f t="array" ref="Q1011">INDEX(_xlfn.TEXTSPLIT(INDEX(_xlfn.TEXTSPLIT(טבלה1[[#This Row],[עמודה55]],"-"),2),"/"),1)</f>
        <v>#REF!</v>
      </c>
      <c r="R1011" s="12" t="e">
        <f>AVERAGE(טבלה1[[#This Row],[עמודה59]:[עמודה60]])</f>
        <v>#VALUE!</v>
      </c>
      <c r="S1011" s="3" t="e">
        <f>VALUE(SUBSTITUTE(טבלה1[[#This Row],[עמודה56]],"$",""))</f>
        <v>#VALUE!</v>
      </c>
      <c r="T1011" s="3" t="e">
        <f>VALUE(SUBSTITUTE(טבלה1[[#This Row],[עמודה57]],"$",""))</f>
        <v>#REF!</v>
      </c>
      <c r="U1011" s="3" t="e">
        <f>IF(טבלה1[[#This Row],[עמודה58]]&gt;30,"Yes","No")</f>
        <v>#VALUE!</v>
      </c>
    </row>
    <row r="1012" spans="1:21" ht="13" x14ac:dyDescent="0.15">
      <c r="A1012" s="8" t="s">
        <v>2457</v>
      </c>
      <c r="B1012" s="9" t="s">
        <v>2458</v>
      </c>
      <c r="C1012" s="9" t="s">
        <v>694</v>
      </c>
      <c r="D1012" s="9" t="s">
        <v>4</v>
      </c>
      <c r="E1012" s="9" t="s">
        <v>4</v>
      </c>
      <c r="F1012" s="9" t="s">
        <v>25</v>
      </c>
      <c r="G1012" s="10">
        <v>0.25</v>
      </c>
      <c r="H1012" s="11" t="str" cm="1">
        <f t="array" ref="H1012">INDEX(_xlfn.TEXTSPLIT(טבלה1[[#This Row],[עמודה2]],","),1)</f>
        <v>Beijing</v>
      </c>
      <c r="I1012" s="12" t="str" cm="1">
        <f t="array" ref="I1012">INDEX(_xlfn.TEXTSPLIT(טבלה1[[#This Row],[עמודה2]],","),2)</f>
        <v xml:space="preserve"> China</v>
      </c>
      <c r="J1012" s="16" t="str">
        <f>_xlfn.CONCAT(טבלה1[[#This Row],[AI_Companies]]," ",טבלה1[[#This Row],[עמודה1]])</f>
        <v>Business-IntelligenceofOrientalNationsCorporationLtd. https://www.bonc.com.cn/</v>
      </c>
      <c r="K1012" s="14">
        <v>1000</v>
      </c>
      <c r="L1012" s="12" t="str">
        <f>IF(טבלה1[[#This Row],[עמודה53]]&gt;2000,"Yes","No")</f>
        <v>Yes</v>
      </c>
      <c r="M1012" s="14">
        <v>9999</v>
      </c>
      <c r="N1012" s="12">
        <f>AVERAGE(טבלה1[[#This Row],[עמודה52]:[עמודה53]])</f>
        <v>5499.5</v>
      </c>
      <c r="O1012" s="12" t="str">
        <f>IF(טבלה1[[#This Row],[עמודה4]]="&lt; $25 / hr","0$ - $25 / hr",טבלה1[[#This Row],[עמודה4]])</f>
        <v>Undisclosed</v>
      </c>
      <c r="P1012" s="12" t="str" cm="1">
        <f t="array" ref="P1012">INDEX(_xlfn.TEXTSPLIT(טבלה1[[#This Row],[עמודה55]],"-"),1)</f>
        <v>Undisclosed</v>
      </c>
      <c r="Q1012" s="21" t="e" cm="1">
        <f t="array" ref="Q1012">INDEX(_xlfn.TEXTSPLIT(INDEX(_xlfn.TEXTSPLIT(טבלה1[[#This Row],[עמודה55]],"-"),2),"/"),1)</f>
        <v>#REF!</v>
      </c>
      <c r="R1012" s="12" t="e">
        <f>AVERAGE(טבלה1[[#This Row],[עמודה59]:[עמודה60]])</f>
        <v>#VALUE!</v>
      </c>
      <c r="S1012" s="3" t="e">
        <f>VALUE(SUBSTITUTE(טבלה1[[#This Row],[עמודה56]],"$",""))</f>
        <v>#VALUE!</v>
      </c>
      <c r="T1012" s="3" t="e">
        <f>VALUE(SUBSTITUTE(טבלה1[[#This Row],[עמודה57]],"$",""))</f>
        <v>#REF!</v>
      </c>
      <c r="U1012" s="3" t="e">
        <f>IF(טבלה1[[#This Row],[עמודה58]]&gt;30,"Yes","No")</f>
        <v>#VALUE!</v>
      </c>
    </row>
    <row r="1013" spans="1:21" ht="13" x14ac:dyDescent="0.15">
      <c r="A1013" s="8" t="s">
        <v>2459</v>
      </c>
      <c r="B1013" s="9" t="s">
        <v>2460</v>
      </c>
      <c r="C1013" s="9" t="s">
        <v>694</v>
      </c>
      <c r="D1013" s="9" t="s">
        <v>4</v>
      </c>
      <c r="E1013" s="9" t="s">
        <v>4</v>
      </c>
      <c r="F1013" s="9" t="s">
        <v>5</v>
      </c>
      <c r="G1013" s="10">
        <v>1</v>
      </c>
      <c r="H1013" s="11" t="str" cm="1">
        <f t="array" ref="H1013">INDEX(_xlfn.TEXTSPLIT(טבלה1[[#This Row],[עמודה2]],","),1)</f>
        <v>Beijing</v>
      </c>
      <c r="I1013" s="12" t="str" cm="1">
        <f t="array" ref="I1013">INDEX(_xlfn.TEXTSPLIT(טבלה1[[#This Row],[עמודה2]],","),2)</f>
        <v xml:space="preserve"> China</v>
      </c>
      <c r="J1013" s="16" t="str">
        <f>_xlfn.CONCAT(טבלה1[[#This Row],[AI_Companies]]," ",טבלה1[[#This Row],[עמודה1]])</f>
        <v>NetPosaTechnologiesLtd. https://www.netposa.com/</v>
      </c>
      <c r="K1013" s="12">
        <v>250</v>
      </c>
      <c r="L1013" s="12" t="str">
        <f>IF(טבלה1[[#This Row],[עמודה53]]&gt;2000,"Yes","No")</f>
        <v>No</v>
      </c>
      <c r="M1013" s="12">
        <v>999</v>
      </c>
      <c r="N1013" s="12">
        <f>AVERAGE(טבלה1[[#This Row],[עמודה52]:[עמודה53]])</f>
        <v>624.5</v>
      </c>
      <c r="O1013" s="12" t="str">
        <f>IF(טבלה1[[#This Row],[עמודה4]]="&lt; $25 / hr","0$ - $25 / hr",טבלה1[[#This Row],[עמודה4]])</f>
        <v>Undisclosed</v>
      </c>
      <c r="P1013" s="12" t="str" cm="1">
        <f t="array" ref="P1013">INDEX(_xlfn.TEXTSPLIT(טבלה1[[#This Row],[עמודה55]],"-"),1)</f>
        <v>Undisclosed</v>
      </c>
      <c r="Q1013" s="21" t="e" cm="1">
        <f t="array" ref="Q1013">INDEX(_xlfn.TEXTSPLIT(INDEX(_xlfn.TEXTSPLIT(טבלה1[[#This Row],[עמודה55]],"-"),2),"/"),1)</f>
        <v>#REF!</v>
      </c>
      <c r="R1013" s="12" t="e">
        <f>AVERAGE(טבלה1[[#This Row],[עמודה59]:[עמודה60]])</f>
        <v>#VALUE!</v>
      </c>
      <c r="S1013" s="3" t="e">
        <f>VALUE(SUBSTITUTE(טבלה1[[#This Row],[עמודה56]],"$",""))</f>
        <v>#VALUE!</v>
      </c>
      <c r="T1013" s="3" t="e">
        <f>VALUE(SUBSTITUTE(טבלה1[[#This Row],[עמודה57]],"$",""))</f>
        <v>#REF!</v>
      </c>
      <c r="U1013" s="3" t="e">
        <f>IF(טבלה1[[#This Row],[עמודה58]]&gt;30,"Yes","No")</f>
        <v>#VALUE!</v>
      </c>
    </row>
    <row r="1014" spans="1:21" ht="13" x14ac:dyDescent="0.15">
      <c r="A1014" s="8" t="s">
        <v>2461</v>
      </c>
      <c r="B1014" s="9" t="s">
        <v>2462</v>
      </c>
      <c r="C1014" s="9" t="s">
        <v>2463</v>
      </c>
      <c r="D1014" s="13">
        <v>25000</v>
      </c>
      <c r="E1014" s="9" t="s">
        <v>57</v>
      </c>
      <c r="F1014" s="9" t="s">
        <v>10</v>
      </c>
      <c r="G1014" s="10">
        <v>0.7</v>
      </c>
      <c r="H1014" s="11" t="str" cm="1">
        <f t="array" ref="H1014">INDEX(_xlfn.TEXTSPLIT(טבלה1[[#This Row],[עמודה2]],","),1)</f>
        <v>Westford</v>
      </c>
      <c r="I1014" s="12" t="str" cm="1">
        <f t="array" ref="I1014">INDEX(_xlfn.TEXTSPLIT(טבלה1[[#This Row],[עמודה2]],","),2)</f>
        <v xml:space="preserve"> MA</v>
      </c>
      <c r="J1014" s="16" t="str">
        <f>_xlfn.CONCAT(טבלה1[[#This Row],[AI_Companies]]," ",טבלה1[[#This Row],[עמודה1]])</f>
        <v>CIMCONDigital https://cimcondigital.com/</v>
      </c>
      <c r="K1014" s="12">
        <v>50</v>
      </c>
      <c r="L1014" s="12" t="str">
        <f>IF(טבלה1[[#This Row],[עמודה53]]&gt;2000,"Yes","No")</f>
        <v>No</v>
      </c>
      <c r="M1014" s="12">
        <v>249</v>
      </c>
      <c r="N1014" s="12">
        <f>AVERAGE(טבלה1[[#This Row],[עמודה52]:[עמודה53]])</f>
        <v>149.5</v>
      </c>
      <c r="O1014" s="12" t="str">
        <f>IF(טבלה1[[#This Row],[עמודה4]]="&lt; $25 / hr","0$ - $25 / hr",טבלה1[[#This Row],[עמודה4]])</f>
        <v>$200 - $300 / hr</v>
      </c>
      <c r="P1014" s="12" t="str" cm="1">
        <f t="array" ref="P1014">INDEX(_xlfn.TEXTSPLIT(טבלה1[[#This Row],[עמודה55]],"-"),1)</f>
        <v xml:space="preserve">$200 </v>
      </c>
      <c r="Q1014" s="21" t="str" cm="1">
        <f t="array" ref="Q1014">INDEX(_xlfn.TEXTSPLIT(INDEX(_xlfn.TEXTSPLIT(טבלה1[[#This Row],[עמודה55]],"-"),2),"/"),1)</f>
        <v xml:space="preserve"> $300 </v>
      </c>
      <c r="R1014" s="12">
        <f>AVERAGE(טבלה1[[#This Row],[עמודה59]:[עמודה60]])</f>
        <v>250</v>
      </c>
      <c r="S1014" s="3">
        <f>VALUE(SUBSTITUTE(טבלה1[[#This Row],[עמודה56]],"$",""))</f>
        <v>200</v>
      </c>
      <c r="T1014" s="3">
        <f>VALUE(SUBSTITUTE(טבלה1[[#This Row],[עמודה57]],"$",""))</f>
        <v>300</v>
      </c>
      <c r="U1014" s="3" t="str">
        <f>IF(טבלה1[[#This Row],[עמודה58]]&gt;30,"Yes","No")</f>
        <v>Yes</v>
      </c>
    </row>
    <row r="1015" spans="1:21" ht="13" x14ac:dyDescent="0.15">
      <c r="A1015" s="8" t="s">
        <v>2464</v>
      </c>
      <c r="B1015" s="9" t="s">
        <v>2465</v>
      </c>
      <c r="C1015" s="9" t="s">
        <v>2466</v>
      </c>
      <c r="D1015" s="13">
        <v>1000</v>
      </c>
      <c r="E1015" s="9" t="s">
        <v>14</v>
      </c>
      <c r="F1015" s="9" t="s">
        <v>10</v>
      </c>
      <c r="G1015" s="10">
        <v>0.5</v>
      </c>
      <c r="H1015" s="11" t="str" cm="1">
        <f t="array" ref="H1015">INDEX(_xlfn.TEXTSPLIT(טבלה1[[#This Row],[עמודה2]],","),1)</f>
        <v>Howrah</v>
      </c>
      <c r="I1015" s="12" t="str" cm="1">
        <f t="array" ref="I1015">INDEX(_xlfn.TEXTSPLIT(טבלה1[[#This Row],[עמודה2]],","),2)</f>
        <v xml:space="preserve"> India</v>
      </c>
      <c r="J1015" s="16" t="str">
        <f>_xlfn.CONCAT(טבלה1[[#This Row],[AI_Companies]]," ",טבלה1[[#This Row],[עמודה1]])</f>
        <v>NeurapsesTechnologiesPvtLtd https://neurapses.com/</v>
      </c>
      <c r="K1015" s="12">
        <v>50</v>
      </c>
      <c r="L1015" s="12" t="str">
        <f>IF(טבלה1[[#This Row],[עמודה53]]&gt;2000,"Yes","No")</f>
        <v>No</v>
      </c>
      <c r="M1015" s="12">
        <v>249</v>
      </c>
      <c r="N1015" s="12">
        <f>AVERAGE(טבלה1[[#This Row],[עמודה52]:[עמודה53]])</f>
        <v>149.5</v>
      </c>
      <c r="O1015" s="12" t="str">
        <f>IF(טבלה1[[#This Row],[עמודה4]]="&lt; $25 / hr","0$ - $25 / hr",טבלה1[[#This Row],[עמודה4]])</f>
        <v>0$ - $25 / hr</v>
      </c>
      <c r="P1015" s="12" t="str" cm="1">
        <f t="array" ref="P1015">INDEX(_xlfn.TEXTSPLIT(טבלה1[[#This Row],[עמודה55]],"-"),1)</f>
        <v xml:space="preserve">0$ </v>
      </c>
      <c r="Q1015" s="21" t="str" cm="1">
        <f t="array" ref="Q1015">INDEX(_xlfn.TEXTSPLIT(INDEX(_xlfn.TEXTSPLIT(טבלה1[[#This Row],[עמודה55]],"-"),2),"/"),1)</f>
        <v xml:space="preserve"> $25 </v>
      </c>
      <c r="R1015" s="12">
        <f>AVERAGE(טבלה1[[#This Row],[עמודה59]:[עמודה60]])</f>
        <v>12.5</v>
      </c>
      <c r="S1015" s="3">
        <f>VALUE(SUBSTITUTE(טבלה1[[#This Row],[עמודה56]],"$",""))</f>
        <v>0</v>
      </c>
      <c r="T1015" s="3">
        <f>VALUE(SUBSTITUTE(טבלה1[[#This Row],[עמודה57]],"$",""))</f>
        <v>25</v>
      </c>
      <c r="U1015" s="3" t="str">
        <f>IF(טבלה1[[#This Row],[עמודה58]]&gt;30,"Yes","No")</f>
        <v>No</v>
      </c>
    </row>
    <row r="1016" spans="1:21" ht="13" x14ac:dyDescent="0.15">
      <c r="A1016" s="8" t="s">
        <v>2467</v>
      </c>
      <c r="B1016" s="9" t="s">
        <v>2468</v>
      </c>
      <c r="C1016" s="9" t="s">
        <v>2469</v>
      </c>
      <c r="D1016" s="13">
        <v>5000</v>
      </c>
      <c r="E1016" s="9" t="s">
        <v>21</v>
      </c>
      <c r="F1016" s="9" t="s">
        <v>117</v>
      </c>
      <c r="G1016" s="10">
        <v>0.6</v>
      </c>
      <c r="H1016" s="11" t="str" cm="1">
        <f t="array" ref="H1016">INDEX(_xlfn.TEXTSPLIT(טבלה1[[#This Row],[עמודה2]],","),1)</f>
        <v>Frankfurt am Main</v>
      </c>
      <c r="I1016" s="12" t="str" cm="1">
        <f t="array" ref="I1016">INDEX(_xlfn.TEXTSPLIT(טבלה1[[#This Row],[עמודה2]],","),2)</f>
        <v xml:space="preserve"> Germany</v>
      </c>
      <c r="J1016" s="16" t="str">
        <f>_xlfn.CONCAT(טבלה1[[#This Row],[AI_Companies]]," ",טבלה1[[#This Row],[עמודה1]])</f>
        <v>AISOMAAG https://www.aisoma.de</v>
      </c>
      <c r="K1016" s="12">
        <v>2</v>
      </c>
      <c r="L1016" s="12" t="str">
        <f>IF(טבלה1[[#This Row],[עמודה53]]&gt;2000,"Yes","No")</f>
        <v>No</v>
      </c>
      <c r="M1016" s="12">
        <v>9</v>
      </c>
      <c r="N1016" s="12">
        <f>AVERAGE(טבלה1[[#This Row],[עמודה52]:[עמודה53]])</f>
        <v>5.5</v>
      </c>
      <c r="O1016" s="12" t="str">
        <f>IF(טבלה1[[#This Row],[עמודה4]]="&lt; $25 / hr","0$ - $25 / hr",טבלה1[[#This Row],[עמודה4]])</f>
        <v>$100 - $149 / hr</v>
      </c>
      <c r="P1016" s="12" t="str" cm="1">
        <f t="array" ref="P1016">INDEX(_xlfn.TEXTSPLIT(טבלה1[[#This Row],[עמודה55]],"-"),1)</f>
        <v xml:space="preserve">$100 </v>
      </c>
      <c r="Q1016" s="21" t="str" cm="1">
        <f t="array" ref="Q1016">INDEX(_xlfn.TEXTSPLIT(INDEX(_xlfn.TEXTSPLIT(טבלה1[[#This Row],[עמודה55]],"-"),2),"/"),1)</f>
        <v xml:space="preserve"> $149 </v>
      </c>
      <c r="R1016" s="12">
        <f>AVERAGE(טבלה1[[#This Row],[עמודה59]:[עמודה60]])</f>
        <v>124.5</v>
      </c>
      <c r="S1016" s="3">
        <f>VALUE(SUBSTITUTE(טבלה1[[#This Row],[עמודה56]],"$",""))</f>
        <v>100</v>
      </c>
      <c r="T1016" s="3">
        <f>VALUE(SUBSTITUTE(טבלה1[[#This Row],[עמודה57]],"$",""))</f>
        <v>149</v>
      </c>
      <c r="U1016" s="3" t="str">
        <f>IF(טבלה1[[#This Row],[עמודה58]]&gt;30,"Yes","No")</f>
        <v>Yes</v>
      </c>
    </row>
    <row r="1017" spans="1:21" ht="13" x14ac:dyDescent="0.15">
      <c r="A1017" s="8" t="s">
        <v>2470</v>
      </c>
      <c r="B1017" s="9" t="s">
        <v>2471</v>
      </c>
      <c r="C1017" s="9" t="s">
        <v>102</v>
      </c>
      <c r="D1017" s="13">
        <v>10000</v>
      </c>
      <c r="E1017" s="9" t="s">
        <v>21</v>
      </c>
      <c r="F1017" s="9" t="s">
        <v>117</v>
      </c>
      <c r="G1017" s="10">
        <v>0.7</v>
      </c>
      <c r="H1017" s="11" t="str" cm="1">
        <f t="array" ref="H1017">INDEX(_xlfn.TEXTSPLIT(טבלה1[[#This Row],[עמודה2]],","),1)</f>
        <v>London</v>
      </c>
      <c r="I1017" s="12" t="str" cm="1">
        <f t="array" ref="I1017">INDEX(_xlfn.TEXTSPLIT(טבלה1[[#This Row],[עמודה2]],","),2)</f>
        <v xml:space="preserve"> United Kingdom</v>
      </c>
      <c r="J1017" s="16" t="str">
        <f>_xlfn.CONCAT(טבלה1[[#This Row],[AI_Companies]]," ",טבלה1[[#This Row],[עמודה1]])</f>
        <v>DataMettle http://datamettle.com</v>
      </c>
      <c r="K1017" s="12">
        <v>2</v>
      </c>
      <c r="L1017" s="12" t="str">
        <f>IF(טבלה1[[#This Row],[עמודה53]]&gt;2000,"Yes","No")</f>
        <v>No</v>
      </c>
      <c r="M1017" s="12">
        <v>9</v>
      </c>
      <c r="N1017" s="12">
        <f>AVERAGE(טבלה1[[#This Row],[עמודה52]:[עמודה53]])</f>
        <v>5.5</v>
      </c>
      <c r="O1017" s="12" t="str">
        <f>IF(טבלה1[[#This Row],[עמודה4]]="&lt; $25 / hr","0$ - $25 / hr",טבלה1[[#This Row],[עמודה4]])</f>
        <v>$100 - $149 / hr</v>
      </c>
      <c r="P1017" s="12" t="str" cm="1">
        <f t="array" ref="P1017">INDEX(_xlfn.TEXTSPLIT(טבלה1[[#This Row],[עמודה55]],"-"),1)</f>
        <v xml:space="preserve">$100 </v>
      </c>
      <c r="Q1017" s="21" t="str" cm="1">
        <f t="array" ref="Q1017">INDEX(_xlfn.TEXTSPLIT(INDEX(_xlfn.TEXTSPLIT(טבלה1[[#This Row],[עמודה55]],"-"),2),"/"),1)</f>
        <v xml:space="preserve"> $149 </v>
      </c>
      <c r="R1017" s="12">
        <f>AVERAGE(טבלה1[[#This Row],[עמודה59]:[עמודה60]])</f>
        <v>124.5</v>
      </c>
      <c r="S1017" s="3">
        <f>VALUE(SUBSTITUTE(טבלה1[[#This Row],[עמודה56]],"$",""))</f>
        <v>100</v>
      </c>
      <c r="T1017" s="3">
        <f>VALUE(SUBSTITUTE(טבלה1[[#This Row],[עמודה57]],"$",""))</f>
        <v>149</v>
      </c>
      <c r="U1017" s="3" t="str">
        <f>IF(טבלה1[[#This Row],[עמודה58]]&gt;30,"Yes","No")</f>
        <v>Yes</v>
      </c>
    </row>
    <row r="1018" spans="1:21" ht="13" x14ac:dyDescent="0.15">
      <c r="A1018" s="8" t="s">
        <v>2472</v>
      </c>
      <c r="B1018" s="9" t="s">
        <v>2473</v>
      </c>
      <c r="C1018" s="9" t="s">
        <v>47</v>
      </c>
      <c r="D1018" s="13">
        <v>10000</v>
      </c>
      <c r="E1018" s="9" t="s">
        <v>14</v>
      </c>
      <c r="F1018" s="9" t="s">
        <v>5</v>
      </c>
      <c r="G1018" s="10">
        <v>0.1</v>
      </c>
      <c r="H1018" s="11" t="str" cm="1">
        <f t="array" ref="H1018">INDEX(_xlfn.TEXTSPLIT(טבלה1[[#This Row],[עמודה2]],","),1)</f>
        <v>Gurugram</v>
      </c>
      <c r="I1018" s="12" t="str" cm="1">
        <f t="array" ref="I1018">INDEX(_xlfn.TEXTSPLIT(טבלה1[[#This Row],[עמודה2]],","),2)</f>
        <v xml:space="preserve"> India</v>
      </c>
      <c r="J1018" s="16" t="str">
        <f>_xlfn.CONCAT(טבלה1[[#This Row],[AI_Companies]]," ",טבלה1[[#This Row],[עמודה1]])</f>
        <v>OodlesTechnologies https://www.oodlestechnologies.com/</v>
      </c>
      <c r="K1018" s="12">
        <v>250</v>
      </c>
      <c r="L1018" s="12" t="str">
        <f>IF(טבלה1[[#This Row],[עמודה53]]&gt;2000,"Yes","No")</f>
        <v>No</v>
      </c>
      <c r="M1018" s="12">
        <v>999</v>
      </c>
      <c r="N1018" s="12">
        <f>AVERAGE(טבלה1[[#This Row],[עמודה52]:[עמודה53]])</f>
        <v>624.5</v>
      </c>
      <c r="O1018" s="12" t="str">
        <f>IF(טבלה1[[#This Row],[עמודה4]]="&lt; $25 / hr","0$ - $25 / hr",טבלה1[[#This Row],[עמודה4]])</f>
        <v>0$ - $25 / hr</v>
      </c>
      <c r="P1018" s="12" t="str" cm="1">
        <f t="array" ref="P1018">INDEX(_xlfn.TEXTSPLIT(טבלה1[[#This Row],[עמודה55]],"-"),1)</f>
        <v xml:space="preserve">0$ </v>
      </c>
      <c r="Q1018" s="21" t="str" cm="1">
        <f t="array" ref="Q1018">INDEX(_xlfn.TEXTSPLIT(INDEX(_xlfn.TEXTSPLIT(טבלה1[[#This Row],[עמודה55]],"-"),2),"/"),1)</f>
        <v xml:space="preserve"> $25 </v>
      </c>
      <c r="R1018" s="12">
        <f>AVERAGE(טבלה1[[#This Row],[עמודה59]:[עמודה60]])</f>
        <v>12.5</v>
      </c>
      <c r="S1018" s="3">
        <f>VALUE(SUBSTITUTE(טבלה1[[#This Row],[עמודה56]],"$",""))</f>
        <v>0</v>
      </c>
      <c r="T1018" s="3">
        <f>VALUE(SUBSTITUTE(טבלה1[[#This Row],[עמודה57]],"$",""))</f>
        <v>25</v>
      </c>
      <c r="U1018" s="3" t="str">
        <f>IF(טבלה1[[#This Row],[עמודה58]]&gt;30,"Yes","No")</f>
        <v>No</v>
      </c>
    </row>
    <row r="1019" spans="1:21" ht="13" x14ac:dyDescent="0.15">
      <c r="A1019" s="8" t="s">
        <v>2474</v>
      </c>
      <c r="B1019" s="9" t="s">
        <v>2475</v>
      </c>
      <c r="C1019" s="9" t="s">
        <v>1573</v>
      </c>
      <c r="D1019" s="9" t="s">
        <v>4</v>
      </c>
      <c r="E1019" s="9" t="s">
        <v>21</v>
      </c>
      <c r="F1019" s="9" t="s">
        <v>29</v>
      </c>
      <c r="G1019" s="10">
        <v>0.8</v>
      </c>
      <c r="H1019" s="11" t="str" cm="1">
        <f t="array" ref="H1019">INDEX(_xlfn.TEXTSPLIT(טבלה1[[#This Row],[עמודה2]],","),1)</f>
        <v>Toruń</v>
      </c>
      <c r="I1019" s="12" t="str" cm="1">
        <f t="array" ref="I1019">INDEX(_xlfn.TEXTSPLIT(טבלה1[[#This Row],[עמודה2]],","),2)</f>
        <v xml:space="preserve"> Poland</v>
      </c>
      <c r="J1019" s="16" t="str">
        <f>_xlfn.CONCAT(טבלה1[[#This Row],[AI_Companies]]," ",טבלה1[[#This Row],[עמודה1]])</f>
        <v>MORAI https://morai.eu/</v>
      </c>
      <c r="K1019" s="12">
        <v>10</v>
      </c>
      <c r="L1019" s="12" t="str">
        <f>IF(טבלה1[[#This Row],[עמודה53]]&gt;2000,"Yes","No")</f>
        <v>No</v>
      </c>
      <c r="M1019" s="12">
        <v>49</v>
      </c>
      <c r="N1019" s="12">
        <f>AVERAGE(טבלה1[[#This Row],[עמודה52]:[עמודה53]])</f>
        <v>29.5</v>
      </c>
      <c r="O1019" s="12" t="str">
        <f>IF(טבלה1[[#This Row],[עמודה4]]="&lt; $25 / hr","0$ - $25 / hr",טבלה1[[#This Row],[עמודה4]])</f>
        <v>$100 - $149 / hr</v>
      </c>
      <c r="P1019" s="12" t="str" cm="1">
        <f t="array" ref="P1019">INDEX(_xlfn.TEXTSPLIT(טבלה1[[#This Row],[עמודה55]],"-"),1)</f>
        <v xml:space="preserve">$100 </v>
      </c>
      <c r="Q1019" s="21" t="str" cm="1">
        <f t="array" ref="Q1019">INDEX(_xlfn.TEXTSPLIT(INDEX(_xlfn.TEXTSPLIT(טבלה1[[#This Row],[עמודה55]],"-"),2),"/"),1)</f>
        <v xml:space="preserve"> $149 </v>
      </c>
      <c r="R1019" s="12">
        <f>AVERAGE(טבלה1[[#This Row],[עמודה59]:[עמודה60]])</f>
        <v>124.5</v>
      </c>
      <c r="S1019" s="3">
        <f>VALUE(SUBSTITUTE(טבלה1[[#This Row],[עמודה56]],"$",""))</f>
        <v>100</v>
      </c>
      <c r="T1019" s="3">
        <f>VALUE(SUBSTITUTE(טבלה1[[#This Row],[עמודה57]],"$",""))</f>
        <v>149</v>
      </c>
      <c r="U1019" s="3" t="str">
        <f>IF(טבלה1[[#This Row],[עמודה58]]&gt;30,"Yes","No")</f>
        <v>Yes</v>
      </c>
    </row>
    <row r="1020" spans="1:21" ht="13" x14ac:dyDescent="0.15">
      <c r="A1020" s="8" t="s">
        <v>2476</v>
      </c>
      <c r="B1020" s="9" t="s">
        <v>2477</v>
      </c>
      <c r="C1020" s="9" t="s">
        <v>24</v>
      </c>
      <c r="D1020" s="13">
        <v>5000</v>
      </c>
      <c r="E1020" s="9" t="s">
        <v>14</v>
      </c>
      <c r="F1020" s="9" t="s">
        <v>117</v>
      </c>
      <c r="G1020" s="10">
        <v>0.8</v>
      </c>
      <c r="H1020" s="11" t="str" cm="1">
        <f t="array" ref="H1020">INDEX(_xlfn.TEXTSPLIT(טבלה1[[#This Row],[עמודה2]],","),1)</f>
        <v>Tallinn</v>
      </c>
      <c r="I1020" s="12" t="str" cm="1">
        <f t="array" ref="I1020">INDEX(_xlfn.TEXTSPLIT(טבלה1[[#This Row],[עמודה2]],","),2)</f>
        <v xml:space="preserve"> Estonia</v>
      </c>
      <c r="J1020" s="16" t="str">
        <f>_xlfn.CONCAT(טבלה1[[#This Row],[AI_Companies]]," ",טבלה1[[#This Row],[עמודה1]])</f>
        <v>Recoshelf https://recoshelf.io/</v>
      </c>
      <c r="K1020" s="12">
        <v>2</v>
      </c>
      <c r="L1020" s="12" t="str">
        <f>IF(טבלה1[[#This Row],[עמודה53]]&gt;2000,"Yes","No")</f>
        <v>No</v>
      </c>
      <c r="M1020" s="12">
        <v>9</v>
      </c>
      <c r="N1020" s="12">
        <f>AVERAGE(טבלה1[[#This Row],[עמודה52]:[עמודה53]])</f>
        <v>5.5</v>
      </c>
      <c r="O1020" s="12" t="str">
        <f>IF(טבלה1[[#This Row],[עמודה4]]="&lt; $25 / hr","0$ - $25 / hr",טבלה1[[#This Row],[עמודה4]])</f>
        <v>0$ - $25 / hr</v>
      </c>
      <c r="P1020" s="12" t="str" cm="1">
        <f t="array" ref="P1020">INDEX(_xlfn.TEXTSPLIT(טבלה1[[#This Row],[עמודה55]],"-"),1)</f>
        <v xml:space="preserve">0$ </v>
      </c>
      <c r="Q1020" s="21" t="str" cm="1">
        <f t="array" ref="Q1020">INDEX(_xlfn.TEXTSPLIT(INDEX(_xlfn.TEXTSPLIT(טבלה1[[#This Row],[עמודה55]],"-"),2),"/"),1)</f>
        <v xml:space="preserve"> $25 </v>
      </c>
      <c r="R1020" s="12">
        <f>AVERAGE(טבלה1[[#This Row],[עמודה59]:[עמודה60]])</f>
        <v>12.5</v>
      </c>
      <c r="S1020" s="3">
        <f>VALUE(SUBSTITUTE(טבלה1[[#This Row],[עמודה56]],"$",""))</f>
        <v>0</v>
      </c>
      <c r="T1020" s="3">
        <f>VALUE(SUBSTITUTE(טבלה1[[#This Row],[עמודה57]],"$",""))</f>
        <v>25</v>
      </c>
      <c r="U1020" s="3" t="str">
        <f>IF(טבלה1[[#This Row],[עמודה58]]&gt;30,"Yes","No")</f>
        <v>No</v>
      </c>
    </row>
    <row r="1021" spans="1:21" ht="13" x14ac:dyDescent="0.15">
      <c r="A1021" s="8" t="s">
        <v>2478</v>
      </c>
      <c r="B1021" s="9" t="s">
        <v>2479</v>
      </c>
      <c r="C1021" s="9" t="s">
        <v>2480</v>
      </c>
      <c r="D1021" s="9" t="s">
        <v>4</v>
      </c>
      <c r="E1021" s="9" t="s">
        <v>4</v>
      </c>
      <c r="F1021" s="9" t="s">
        <v>117</v>
      </c>
      <c r="G1021" s="10">
        <v>0.75</v>
      </c>
      <c r="H1021" s="11" t="str" cm="1">
        <f t="array" ref="H1021">INDEX(_xlfn.TEXTSPLIT(טבלה1[[#This Row],[עמודה2]],","),1)</f>
        <v>Basking Ridge</v>
      </c>
      <c r="I1021" s="12" t="str" cm="1">
        <f t="array" ref="I1021">INDEX(_xlfn.TEXTSPLIT(טבלה1[[#This Row],[עמודה2]],","),2)</f>
        <v xml:space="preserve"> NJ</v>
      </c>
      <c r="J1021" s="16" t="str">
        <f>_xlfn.CONCAT(טבלה1[[#This Row],[AI_Companies]]," ",טבלה1[[#This Row],[עמודה1]])</f>
        <v>WildFireForce https://wildfireforce.com/</v>
      </c>
      <c r="K1021" s="12">
        <v>2</v>
      </c>
      <c r="L1021" s="12" t="str">
        <f>IF(טבלה1[[#This Row],[עמודה53]]&gt;2000,"Yes","No")</f>
        <v>No</v>
      </c>
      <c r="M1021" s="12">
        <v>9</v>
      </c>
      <c r="N1021" s="12">
        <f>AVERAGE(טבלה1[[#This Row],[עמודה52]:[עמודה53]])</f>
        <v>5.5</v>
      </c>
      <c r="O1021" s="12" t="str">
        <f>IF(טבלה1[[#This Row],[עמודה4]]="&lt; $25 / hr","0$ - $25 / hr",טבלה1[[#This Row],[עמודה4]])</f>
        <v>Undisclosed</v>
      </c>
      <c r="P1021" s="12" t="str" cm="1">
        <f t="array" ref="P1021">INDEX(_xlfn.TEXTSPLIT(טבלה1[[#This Row],[עמודה55]],"-"),1)</f>
        <v>Undisclosed</v>
      </c>
      <c r="Q1021" s="21" t="e" cm="1">
        <f t="array" ref="Q1021">INDEX(_xlfn.TEXTSPLIT(INDEX(_xlfn.TEXTSPLIT(טבלה1[[#This Row],[עמודה55]],"-"),2),"/"),1)</f>
        <v>#REF!</v>
      </c>
      <c r="R1021" s="12" t="e">
        <f>AVERAGE(טבלה1[[#This Row],[עמודה59]:[עמודה60]])</f>
        <v>#VALUE!</v>
      </c>
      <c r="S1021" s="3" t="e">
        <f>VALUE(SUBSTITUTE(טבלה1[[#This Row],[עמודה56]],"$",""))</f>
        <v>#VALUE!</v>
      </c>
      <c r="T1021" s="3" t="e">
        <f>VALUE(SUBSTITUTE(טבלה1[[#This Row],[עמודה57]],"$",""))</f>
        <v>#REF!</v>
      </c>
      <c r="U1021" s="3" t="e">
        <f>IF(טבלה1[[#This Row],[עמודה58]]&gt;30,"Yes","No")</f>
        <v>#VALUE!</v>
      </c>
    </row>
    <row r="1022" spans="1:21" ht="13" x14ac:dyDescent="0.15">
      <c r="A1022" s="8" t="s">
        <v>2481</v>
      </c>
      <c r="B1022" s="9" t="s">
        <v>2482</v>
      </c>
      <c r="C1022" s="9" t="s">
        <v>2483</v>
      </c>
      <c r="D1022" s="13">
        <v>5000</v>
      </c>
      <c r="E1022" s="9" t="s">
        <v>33</v>
      </c>
      <c r="F1022" s="9" t="s">
        <v>117</v>
      </c>
      <c r="G1022" s="10">
        <v>1</v>
      </c>
      <c r="H1022" s="11" t="str" cm="1">
        <f t="array" ref="H1022">INDEX(_xlfn.TEXTSPLIT(טבלה1[[#This Row],[עמודה2]],","),1)</f>
        <v>Lima</v>
      </c>
      <c r="I1022" s="12" t="str" cm="1">
        <f t="array" ref="I1022">INDEX(_xlfn.TEXTSPLIT(טבלה1[[#This Row],[עמודה2]],","),2)</f>
        <v xml:space="preserve"> Peru</v>
      </c>
      <c r="J1022" s="16" t="str">
        <f>_xlfn.CONCAT(טבלה1[[#This Row],[AI_Companies]]," ",טבלה1[[#This Row],[עמודה1]])</f>
        <v>Reech http://reech.pe/</v>
      </c>
      <c r="K1022" s="12">
        <v>2</v>
      </c>
      <c r="L1022" s="12" t="str">
        <f>IF(טבלה1[[#This Row],[עמודה53]]&gt;2000,"Yes","No")</f>
        <v>No</v>
      </c>
      <c r="M1022" s="12">
        <v>9</v>
      </c>
      <c r="N1022" s="12">
        <f>AVERAGE(טבלה1[[#This Row],[עמודה52]:[עמודה53]])</f>
        <v>5.5</v>
      </c>
      <c r="O1022" s="12" t="str">
        <f>IF(טבלה1[[#This Row],[עמודה4]]="&lt; $25 / hr","0$ - $25 / hr",טבלה1[[#This Row],[עמודה4]])</f>
        <v>$25 - $49 / hr</v>
      </c>
      <c r="P1022" s="12" t="str" cm="1">
        <f t="array" ref="P1022">INDEX(_xlfn.TEXTSPLIT(טבלה1[[#This Row],[עמודה55]],"-"),1)</f>
        <v xml:space="preserve">$25 </v>
      </c>
      <c r="Q1022" s="21" t="str" cm="1">
        <f t="array" ref="Q1022">INDEX(_xlfn.TEXTSPLIT(INDEX(_xlfn.TEXTSPLIT(טבלה1[[#This Row],[עמודה55]],"-"),2),"/"),1)</f>
        <v xml:space="preserve"> $49 </v>
      </c>
      <c r="R1022" s="12">
        <f>AVERAGE(טבלה1[[#This Row],[עמודה59]:[עמודה60]])</f>
        <v>37</v>
      </c>
      <c r="S1022" s="3">
        <f>VALUE(SUBSTITUTE(טבלה1[[#This Row],[עמודה56]],"$",""))</f>
        <v>25</v>
      </c>
      <c r="T1022" s="3">
        <f>VALUE(SUBSTITUTE(טבלה1[[#This Row],[עמודה57]],"$",""))</f>
        <v>49</v>
      </c>
      <c r="U1022" s="3" t="str">
        <f>IF(טבלה1[[#This Row],[עמודה58]]&gt;30,"Yes","No")</f>
        <v>Yes</v>
      </c>
    </row>
    <row r="1023" spans="1:21" ht="13" x14ac:dyDescent="0.15">
      <c r="A1023" s="8" t="s">
        <v>2484</v>
      </c>
      <c r="B1023" s="9" t="s">
        <v>2485</v>
      </c>
      <c r="C1023" s="9" t="s">
        <v>801</v>
      </c>
      <c r="D1023" s="9" t="s">
        <v>4</v>
      </c>
      <c r="E1023" s="9" t="s">
        <v>4</v>
      </c>
      <c r="F1023" s="9" t="s">
        <v>117</v>
      </c>
      <c r="G1023" s="10">
        <v>1</v>
      </c>
      <c r="H1023" s="11" t="str" cm="1">
        <f t="array" ref="H1023">INDEX(_xlfn.TEXTSPLIT(טבלה1[[#This Row],[עמודה2]],","),1)</f>
        <v>Manchester</v>
      </c>
      <c r="I1023" s="12" t="str" cm="1">
        <f t="array" ref="I1023">INDEX(_xlfn.TEXTSPLIT(טבלה1[[#This Row],[עמודה2]],","),2)</f>
        <v xml:space="preserve"> United Kingdom</v>
      </c>
      <c r="J1023" s="16" t="str">
        <f>_xlfn.CONCAT(טבלה1[[#This Row],[AI_Companies]]," ",טבלה1[[#This Row],[עמודה1]])</f>
        <v>AIDevelopers http://www.aidevelopers.co.uk/</v>
      </c>
      <c r="K1023" s="12">
        <v>2</v>
      </c>
      <c r="L1023" s="12" t="str">
        <f>IF(טבלה1[[#This Row],[עמודה53]]&gt;2000,"Yes","No")</f>
        <v>No</v>
      </c>
      <c r="M1023" s="12">
        <v>9</v>
      </c>
      <c r="N1023" s="12">
        <f>AVERAGE(טבלה1[[#This Row],[עמודה52]:[עמודה53]])</f>
        <v>5.5</v>
      </c>
      <c r="O1023" s="12" t="str">
        <f>IF(טבלה1[[#This Row],[עמודה4]]="&lt; $25 / hr","0$ - $25 / hr",טבלה1[[#This Row],[עמודה4]])</f>
        <v>Undisclosed</v>
      </c>
      <c r="P1023" s="12" t="str" cm="1">
        <f t="array" ref="P1023">INDEX(_xlfn.TEXTSPLIT(טבלה1[[#This Row],[עמודה55]],"-"),1)</f>
        <v>Undisclosed</v>
      </c>
      <c r="Q1023" s="21" t="e" cm="1">
        <f t="array" ref="Q1023">INDEX(_xlfn.TEXTSPLIT(INDEX(_xlfn.TEXTSPLIT(טבלה1[[#This Row],[עמודה55]],"-"),2),"/"),1)</f>
        <v>#REF!</v>
      </c>
      <c r="R1023" s="12" t="e">
        <f>AVERAGE(טבלה1[[#This Row],[עמודה59]:[עמודה60]])</f>
        <v>#VALUE!</v>
      </c>
      <c r="S1023" s="3" t="e">
        <f>VALUE(SUBSTITUTE(טבלה1[[#This Row],[עמודה56]],"$",""))</f>
        <v>#VALUE!</v>
      </c>
      <c r="T1023" s="3" t="e">
        <f>VALUE(SUBSTITUTE(טבלה1[[#This Row],[עמודה57]],"$",""))</f>
        <v>#REF!</v>
      </c>
      <c r="U1023" s="3" t="e">
        <f>IF(טבלה1[[#This Row],[עמודה58]]&gt;30,"Yes","No")</f>
        <v>#VALUE!</v>
      </c>
    </row>
    <row r="1024" spans="1:21" ht="13" x14ac:dyDescent="0.15">
      <c r="A1024" s="8" t="s">
        <v>2486</v>
      </c>
      <c r="B1024" s="9" t="s">
        <v>2487</v>
      </c>
      <c r="C1024" s="9" t="s">
        <v>973</v>
      </c>
      <c r="D1024" s="13">
        <v>5000</v>
      </c>
      <c r="E1024" s="9" t="s">
        <v>33</v>
      </c>
      <c r="F1024" s="9" t="s">
        <v>117</v>
      </c>
      <c r="G1024" s="10">
        <v>1</v>
      </c>
      <c r="H1024" s="11" t="str" cm="1">
        <f t="array" ref="H1024">INDEX(_xlfn.TEXTSPLIT(טבלה1[[#This Row],[עמודה2]],","),1)</f>
        <v>Medellin</v>
      </c>
      <c r="I1024" s="12" t="str" cm="1">
        <f t="array" ref="I1024">INDEX(_xlfn.TEXTSPLIT(טבלה1[[#This Row],[עמודה2]],","),2)</f>
        <v xml:space="preserve"> Colombia</v>
      </c>
      <c r="J1024" s="16" t="str">
        <f>_xlfn.CONCAT(טבלה1[[#This Row],[AI_Companies]]," ",טבלה1[[#This Row],[עמודה1]])</f>
        <v>Bionikron https://www.bionikron.com</v>
      </c>
      <c r="K1024" s="12">
        <v>2</v>
      </c>
      <c r="L1024" s="12" t="str">
        <f>IF(טבלה1[[#This Row],[עמודה53]]&gt;2000,"Yes","No")</f>
        <v>No</v>
      </c>
      <c r="M1024" s="12">
        <v>9</v>
      </c>
      <c r="N1024" s="12">
        <f>AVERAGE(טבלה1[[#This Row],[עמודה52]:[עמודה53]])</f>
        <v>5.5</v>
      </c>
      <c r="O1024" s="12" t="str">
        <f>IF(טבלה1[[#This Row],[עמודה4]]="&lt; $25 / hr","0$ - $25 / hr",טבלה1[[#This Row],[עמודה4]])</f>
        <v>$25 - $49 / hr</v>
      </c>
      <c r="P1024" s="12" t="str" cm="1">
        <f t="array" ref="P1024">INDEX(_xlfn.TEXTSPLIT(טבלה1[[#This Row],[עמודה55]],"-"),1)</f>
        <v xml:space="preserve">$25 </v>
      </c>
      <c r="Q1024" s="21" t="str" cm="1">
        <f t="array" ref="Q1024">INDEX(_xlfn.TEXTSPLIT(INDEX(_xlfn.TEXTSPLIT(טבלה1[[#This Row],[עמודה55]],"-"),2),"/"),1)</f>
        <v xml:space="preserve"> $49 </v>
      </c>
      <c r="R1024" s="12">
        <f>AVERAGE(טבלה1[[#This Row],[עמודה59]:[עמודה60]])</f>
        <v>37</v>
      </c>
      <c r="S1024" s="3">
        <f>VALUE(SUBSTITUTE(טבלה1[[#This Row],[עמודה56]],"$",""))</f>
        <v>25</v>
      </c>
      <c r="T1024" s="3">
        <f>VALUE(SUBSTITUTE(טבלה1[[#This Row],[עמודה57]],"$",""))</f>
        <v>49</v>
      </c>
      <c r="U1024" s="3" t="str">
        <f>IF(טבלה1[[#This Row],[עמודה58]]&gt;30,"Yes","No")</f>
        <v>Yes</v>
      </c>
    </row>
    <row r="1025" spans="1:21" ht="13" x14ac:dyDescent="0.15">
      <c r="A1025" s="8" t="s">
        <v>2488</v>
      </c>
      <c r="B1025" s="9" t="s">
        <v>2489</v>
      </c>
      <c r="C1025" s="9" t="s">
        <v>2442</v>
      </c>
      <c r="D1025" s="13">
        <v>5000</v>
      </c>
      <c r="E1025" s="9" t="s">
        <v>9</v>
      </c>
      <c r="F1025" s="9" t="s">
        <v>29</v>
      </c>
      <c r="G1025" s="10">
        <v>0.6</v>
      </c>
      <c r="H1025" s="11" t="str" cm="1">
        <f t="array" ref="H1025">INDEX(_xlfn.TEXTSPLIT(טבלה1[[#This Row],[עמודה2]],","),1)</f>
        <v>Hangzhou Shi</v>
      </c>
      <c r="I1025" s="12" t="str" cm="1">
        <f t="array" ref="I1025">INDEX(_xlfn.TEXTSPLIT(טבלה1[[#This Row],[עמודה2]],","),2)</f>
        <v xml:space="preserve"> China</v>
      </c>
      <c r="J1025" s="16" t="str">
        <f>_xlfn.CONCAT(טבלה1[[#This Row],[AI_Companies]]," ",טבלה1[[#This Row],[עמודה1]])</f>
        <v>eigen https://www.eigentech.ai/en/</v>
      </c>
      <c r="K1025" s="12">
        <v>10</v>
      </c>
      <c r="L1025" s="12" t="str">
        <f>IF(טבלה1[[#This Row],[עמודה53]]&gt;2000,"Yes","No")</f>
        <v>No</v>
      </c>
      <c r="M1025" s="12">
        <v>49</v>
      </c>
      <c r="N1025" s="12">
        <f>AVERAGE(טבלה1[[#This Row],[עמודה52]:[עמודה53]])</f>
        <v>29.5</v>
      </c>
      <c r="O1025" s="12" t="str">
        <f>IF(טבלה1[[#This Row],[עמודה4]]="&lt; $25 / hr","0$ - $25 / hr",טבלה1[[#This Row],[עמודה4]])</f>
        <v>$50 - $99 / hr</v>
      </c>
      <c r="P1025" s="12" t="str" cm="1">
        <f t="array" ref="P1025">INDEX(_xlfn.TEXTSPLIT(טבלה1[[#This Row],[עמודה55]],"-"),1)</f>
        <v xml:space="preserve">$50 </v>
      </c>
      <c r="Q1025" s="21" t="str" cm="1">
        <f t="array" ref="Q1025">INDEX(_xlfn.TEXTSPLIT(INDEX(_xlfn.TEXTSPLIT(טבלה1[[#This Row],[עמודה55]],"-"),2),"/"),1)</f>
        <v xml:space="preserve"> $99 </v>
      </c>
      <c r="R1025" s="12">
        <f>AVERAGE(טבלה1[[#This Row],[עמודה59]:[עמודה60]])</f>
        <v>74.5</v>
      </c>
      <c r="S1025" s="3">
        <f>VALUE(SUBSTITUTE(טבלה1[[#This Row],[עמודה56]],"$",""))</f>
        <v>50</v>
      </c>
      <c r="T1025" s="3">
        <f>VALUE(SUBSTITUTE(טבלה1[[#This Row],[עמודה57]],"$",""))</f>
        <v>99</v>
      </c>
      <c r="U1025" s="3" t="str">
        <f>IF(טבלה1[[#This Row],[עמודה58]]&gt;30,"Yes","No")</f>
        <v>Yes</v>
      </c>
    </row>
    <row r="1026" spans="1:21" ht="13" x14ac:dyDescent="0.15">
      <c r="A1026" s="8" t="s">
        <v>2490</v>
      </c>
      <c r="B1026" s="9" t="s">
        <v>2491</v>
      </c>
      <c r="C1026" s="9" t="s">
        <v>8</v>
      </c>
      <c r="D1026" s="9" t="s">
        <v>4</v>
      </c>
      <c r="E1026" s="9" t="s">
        <v>4</v>
      </c>
      <c r="F1026" s="9" t="s">
        <v>10</v>
      </c>
      <c r="G1026" s="10">
        <v>1</v>
      </c>
      <c r="H1026" s="11" t="str" cm="1">
        <f t="array" ref="H1026">INDEX(_xlfn.TEXTSPLIT(טבלה1[[#This Row],[עמודה2]],","),1)</f>
        <v>Austin</v>
      </c>
      <c r="I1026" s="12" t="str" cm="1">
        <f t="array" ref="I1026">INDEX(_xlfn.TEXTSPLIT(טבלה1[[#This Row],[עמודה2]],","),2)</f>
        <v xml:space="preserve"> TX</v>
      </c>
      <c r="J1026" s="16" t="str">
        <f>_xlfn.CONCAT(טבלה1[[#This Row],[AI_Companies]]," ",טבלה1[[#This Row],[עמודה1]])</f>
        <v>CerebriAI https://www.cerebriai.com/</v>
      </c>
      <c r="K1026" s="12">
        <v>50</v>
      </c>
      <c r="L1026" s="12" t="str">
        <f>IF(טבלה1[[#This Row],[עמודה53]]&gt;2000,"Yes","No")</f>
        <v>No</v>
      </c>
      <c r="M1026" s="12">
        <v>249</v>
      </c>
      <c r="N1026" s="12">
        <f>AVERAGE(טבלה1[[#This Row],[עמודה52]:[עמודה53]])</f>
        <v>149.5</v>
      </c>
      <c r="O1026" s="12" t="str">
        <f>IF(טבלה1[[#This Row],[עמודה4]]="&lt; $25 / hr","0$ - $25 / hr",טבלה1[[#This Row],[עמודה4]])</f>
        <v>Undisclosed</v>
      </c>
      <c r="P1026" s="12" t="str" cm="1">
        <f t="array" ref="P1026">INDEX(_xlfn.TEXTSPLIT(טבלה1[[#This Row],[עמודה55]],"-"),1)</f>
        <v>Undisclosed</v>
      </c>
      <c r="Q1026" s="21" t="e" cm="1">
        <f t="array" ref="Q1026">INDEX(_xlfn.TEXTSPLIT(INDEX(_xlfn.TEXTSPLIT(טבלה1[[#This Row],[עמודה55]],"-"),2),"/"),1)</f>
        <v>#REF!</v>
      </c>
      <c r="R1026" s="12" t="e">
        <f>AVERAGE(טבלה1[[#This Row],[עמודה59]:[עמודה60]])</f>
        <v>#VALUE!</v>
      </c>
      <c r="S1026" s="3" t="e">
        <f>VALUE(SUBSTITUTE(טבלה1[[#This Row],[עמודה56]],"$",""))</f>
        <v>#VALUE!</v>
      </c>
      <c r="T1026" s="3" t="e">
        <f>VALUE(SUBSTITUTE(טבלה1[[#This Row],[עמודה57]],"$",""))</f>
        <v>#REF!</v>
      </c>
      <c r="U1026" s="3" t="e">
        <f>IF(טבלה1[[#This Row],[עמודה58]]&gt;30,"Yes","No")</f>
        <v>#VALUE!</v>
      </c>
    </row>
    <row r="1027" spans="1:21" ht="13" x14ac:dyDescent="0.15">
      <c r="A1027" s="8" t="s">
        <v>2492</v>
      </c>
      <c r="B1027" s="9" t="s">
        <v>2493</v>
      </c>
      <c r="C1027" s="9" t="s">
        <v>694</v>
      </c>
      <c r="D1027" s="13">
        <v>5000</v>
      </c>
      <c r="E1027" s="9" t="s">
        <v>21</v>
      </c>
      <c r="F1027" s="9" t="s">
        <v>10</v>
      </c>
      <c r="G1027" s="10">
        <v>0.6</v>
      </c>
      <c r="H1027" s="11" t="str" cm="1">
        <f t="array" ref="H1027">INDEX(_xlfn.TEXTSPLIT(טבלה1[[#This Row],[עמודה2]],","),1)</f>
        <v>Beijing</v>
      </c>
      <c r="I1027" s="12" t="str" cm="1">
        <f t="array" ref="I1027">INDEX(_xlfn.TEXTSPLIT(טבלה1[[#This Row],[עמודה2]],","),2)</f>
        <v xml:space="preserve"> China</v>
      </c>
      <c r="J1027" s="16" t="str">
        <f>_xlfn.CONCAT(טבלה1[[#This Row],[AI_Companies]]," ",טבלה1[[#This Row],[עמודה1]])</f>
        <v>HuaRui.AI http://huarui.ai/</v>
      </c>
      <c r="K1027" s="12">
        <v>50</v>
      </c>
      <c r="L1027" s="12" t="str">
        <f>IF(טבלה1[[#This Row],[עמודה53]]&gt;2000,"Yes","No")</f>
        <v>No</v>
      </c>
      <c r="M1027" s="12">
        <v>249</v>
      </c>
      <c r="N1027" s="12">
        <f>AVERAGE(טבלה1[[#This Row],[עמודה52]:[עמודה53]])</f>
        <v>149.5</v>
      </c>
      <c r="O1027" s="12" t="str">
        <f>IF(טבלה1[[#This Row],[עמודה4]]="&lt; $25 / hr","0$ - $25 / hr",טבלה1[[#This Row],[עמודה4]])</f>
        <v>$100 - $149 / hr</v>
      </c>
      <c r="P1027" s="12" t="str" cm="1">
        <f t="array" ref="P1027">INDEX(_xlfn.TEXTSPLIT(טבלה1[[#This Row],[עמודה55]],"-"),1)</f>
        <v xml:space="preserve">$100 </v>
      </c>
      <c r="Q1027" s="21" t="str" cm="1">
        <f t="array" ref="Q1027">INDEX(_xlfn.TEXTSPLIT(INDEX(_xlfn.TEXTSPLIT(טבלה1[[#This Row],[עמודה55]],"-"),2),"/"),1)</f>
        <v xml:space="preserve"> $149 </v>
      </c>
      <c r="R1027" s="12">
        <f>AVERAGE(טבלה1[[#This Row],[עמודה59]:[עמודה60]])</f>
        <v>124.5</v>
      </c>
      <c r="S1027" s="3">
        <f>VALUE(SUBSTITUTE(טבלה1[[#This Row],[עמודה56]],"$",""))</f>
        <v>100</v>
      </c>
      <c r="T1027" s="3">
        <f>VALUE(SUBSTITUTE(טבלה1[[#This Row],[עמודה57]],"$",""))</f>
        <v>149</v>
      </c>
      <c r="U1027" s="3" t="str">
        <f>IF(טבלה1[[#This Row],[עמודה58]]&gt;30,"Yes","No")</f>
        <v>Yes</v>
      </c>
    </row>
    <row r="1028" spans="1:21" ht="13" x14ac:dyDescent="0.15">
      <c r="A1028" s="8" t="s">
        <v>2494</v>
      </c>
      <c r="B1028" s="9" t="s">
        <v>2495</v>
      </c>
      <c r="C1028" s="9" t="s">
        <v>102</v>
      </c>
      <c r="D1028" s="9" t="s">
        <v>4</v>
      </c>
      <c r="E1028" s="9" t="s">
        <v>4</v>
      </c>
      <c r="F1028" s="9" t="s">
        <v>117</v>
      </c>
      <c r="G1028" s="10">
        <v>1</v>
      </c>
      <c r="H1028" s="11" t="str" cm="1">
        <f t="array" ref="H1028">INDEX(_xlfn.TEXTSPLIT(טבלה1[[#This Row],[עמודה2]],","),1)</f>
        <v>London</v>
      </c>
      <c r="I1028" s="12" t="str" cm="1">
        <f t="array" ref="I1028">INDEX(_xlfn.TEXTSPLIT(טבלה1[[#This Row],[עמודה2]],","),2)</f>
        <v xml:space="preserve"> United Kingdom</v>
      </c>
      <c r="J1028" s="16" t="str">
        <f>_xlfn.CONCAT(טבלה1[[#This Row],[AI_Companies]]," ",טבלה1[[#This Row],[עמודה1]])</f>
        <v>Intelistyle https://www.intelistyle.com/</v>
      </c>
      <c r="K1028" s="12">
        <v>2</v>
      </c>
      <c r="L1028" s="12" t="str">
        <f>IF(טבלה1[[#This Row],[עמודה53]]&gt;2000,"Yes","No")</f>
        <v>No</v>
      </c>
      <c r="M1028" s="12">
        <v>9</v>
      </c>
      <c r="N1028" s="12">
        <f>AVERAGE(טבלה1[[#This Row],[עמודה52]:[עמודה53]])</f>
        <v>5.5</v>
      </c>
      <c r="O1028" s="12" t="str">
        <f>IF(טבלה1[[#This Row],[עמודה4]]="&lt; $25 / hr","0$ - $25 / hr",טבלה1[[#This Row],[עמודה4]])</f>
        <v>Undisclosed</v>
      </c>
      <c r="P1028" s="12" t="str" cm="1">
        <f t="array" ref="P1028">INDEX(_xlfn.TEXTSPLIT(טבלה1[[#This Row],[עמודה55]],"-"),1)</f>
        <v>Undisclosed</v>
      </c>
      <c r="Q1028" s="21" t="e" cm="1">
        <f t="array" ref="Q1028">INDEX(_xlfn.TEXTSPLIT(INDEX(_xlfn.TEXTSPLIT(טבלה1[[#This Row],[עמודה55]],"-"),2),"/"),1)</f>
        <v>#REF!</v>
      </c>
      <c r="R1028" s="12" t="e">
        <f>AVERAGE(טבלה1[[#This Row],[עמודה59]:[עמודה60]])</f>
        <v>#VALUE!</v>
      </c>
      <c r="S1028" s="3" t="e">
        <f>VALUE(SUBSTITUTE(טבלה1[[#This Row],[עמודה56]],"$",""))</f>
        <v>#VALUE!</v>
      </c>
      <c r="T1028" s="3" t="e">
        <f>VALUE(SUBSTITUTE(טבלה1[[#This Row],[עמודה57]],"$",""))</f>
        <v>#REF!</v>
      </c>
      <c r="U1028" s="3" t="e">
        <f>IF(טבלה1[[#This Row],[עמודה58]]&gt;30,"Yes","No")</f>
        <v>#VALUE!</v>
      </c>
    </row>
    <row r="1029" spans="1:21" ht="13" x14ac:dyDescent="0.15">
      <c r="A1029" s="8" t="s">
        <v>2496</v>
      </c>
      <c r="B1029" s="9" t="s">
        <v>2497</v>
      </c>
      <c r="C1029" s="9" t="s">
        <v>102</v>
      </c>
      <c r="D1029" s="9" t="s">
        <v>4</v>
      </c>
      <c r="E1029" s="9" t="s">
        <v>4</v>
      </c>
      <c r="F1029" s="9" t="s">
        <v>117</v>
      </c>
      <c r="G1029" s="10">
        <v>1</v>
      </c>
      <c r="H1029" s="11" t="str" cm="1">
        <f t="array" ref="H1029">INDEX(_xlfn.TEXTSPLIT(טבלה1[[#This Row],[עמודה2]],","),1)</f>
        <v>London</v>
      </c>
      <c r="I1029" s="12" t="str" cm="1">
        <f t="array" ref="I1029">INDEX(_xlfn.TEXTSPLIT(טבלה1[[#This Row],[עמודה2]],","),2)</f>
        <v xml:space="preserve"> United Kingdom</v>
      </c>
      <c r="J1029" s="16" t="str">
        <f>_xlfn.CONCAT(טבלה1[[#This Row],[AI_Companies]]," ",טבלה1[[#This Row],[עמודה1]])</f>
        <v>TimeMachineCapital https://www.timemachinecapital.com/</v>
      </c>
      <c r="K1029" s="12">
        <v>2</v>
      </c>
      <c r="L1029" s="12" t="str">
        <f>IF(טבלה1[[#This Row],[עמודה53]]&gt;2000,"Yes","No")</f>
        <v>No</v>
      </c>
      <c r="M1029" s="12">
        <v>9</v>
      </c>
      <c r="N1029" s="12">
        <f>AVERAGE(טבלה1[[#This Row],[עמודה52]:[עמודה53]])</f>
        <v>5.5</v>
      </c>
      <c r="O1029" s="12" t="str">
        <f>IF(טבלה1[[#This Row],[עמודה4]]="&lt; $25 / hr","0$ - $25 / hr",טבלה1[[#This Row],[עמודה4]])</f>
        <v>Undisclosed</v>
      </c>
      <c r="P1029" s="12" t="str" cm="1">
        <f t="array" ref="P1029">INDEX(_xlfn.TEXTSPLIT(טבלה1[[#This Row],[עמודה55]],"-"),1)</f>
        <v>Undisclosed</v>
      </c>
      <c r="Q1029" s="21" t="e" cm="1">
        <f t="array" ref="Q1029">INDEX(_xlfn.TEXTSPLIT(INDEX(_xlfn.TEXTSPLIT(טבלה1[[#This Row],[עמודה55]],"-"),2),"/"),1)</f>
        <v>#REF!</v>
      </c>
      <c r="R1029" s="12" t="e">
        <f>AVERAGE(טבלה1[[#This Row],[עמודה59]:[עמודה60]])</f>
        <v>#VALUE!</v>
      </c>
      <c r="S1029" s="3" t="e">
        <f>VALUE(SUBSTITUTE(טבלה1[[#This Row],[עמודה56]],"$",""))</f>
        <v>#VALUE!</v>
      </c>
      <c r="T1029" s="3" t="e">
        <f>VALUE(SUBSTITUTE(טבלה1[[#This Row],[עמודה57]],"$",""))</f>
        <v>#REF!</v>
      </c>
      <c r="U1029" s="3" t="e">
        <f>IF(טבלה1[[#This Row],[עמודה58]]&gt;30,"Yes","No")</f>
        <v>#VALUE!</v>
      </c>
    </row>
    <row r="1030" spans="1:21" ht="13" x14ac:dyDescent="0.15">
      <c r="A1030" s="8" t="s">
        <v>2498</v>
      </c>
      <c r="B1030" s="9" t="s">
        <v>2499</v>
      </c>
      <c r="C1030" s="9" t="s">
        <v>694</v>
      </c>
      <c r="D1030" s="13">
        <v>5000</v>
      </c>
      <c r="E1030" s="9" t="s">
        <v>21</v>
      </c>
      <c r="F1030" s="9" t="s">
        <v>5</v>
      </c>
      <c r="G1030" s="10">
        <v>0.6</v>
      </c>
      <c r="H1030" s="11" t="str" cm="1">
        <f t="array" ref="H1030">INDEX(_xlfn.TEXTSPLIT(טבלה1[[#This Row],[עמודה2]],","),1)</f>
        <v>Beijing</v>
      </c>
      <c r="I1030" s="12" t="str" cm="1">
        <f t="array" ref="I1030">INDEX(_xlfn.TEXTSPLIT(טבלה1[[#This Row],[עמודה2]],","),2)</f>
        <v xml:space="preserve"> China</v>
      </c>
      <c r="J1030" s="16" t="str">
        <f>_xlfn.CONCAT(טבלה1[[#This Row],[AI_Companies]]," ",טבלה1[[#This Row],[עמודה1]])</f>
        <v>Simple&amp;SmartTechnologies,Inc. http://www.idatafa.com/english/index.html</v>
      </c>
      <c r="K1030" s="12">
        <v>250</v>
      </c>
      <c r="L1030" s="12" t="str">
        <f>IF(טבלה1[[#This Row],[עמודה53]]&gt;2000,"Yes","No")</f>
        <v>No</v>
      </c>
      <c r="M1030" s="12">
        <v>999</v>
      </c>
      <c r="N1030" s="12">
        <f>AVERAGE(טבלה1[[#This Row],[עמודה52]:[עמודה53]])</f>
        <v>624.5</v>
      </c>
      <c r="O1030" s="12" t="str">
        <f>IF(טבלה1[[#This Row],[עמודה4]]="&lt; $25 / hr","0$ - $25 / hr",טבלה1[[#This Row],[עמודה4]])</f>
        <v>$100 - $149 / hr</v>
      </c>
      <c r="P1030" s="12" t="str" cm="1">
        <f t="array" ref="P1030">INDEX(_xlfn.TEXTSPLIT(טבלה1[[#This Row],[עמודה55]],"-"),1)</f>
        <v xml:space="preserve">$100 </v>
      </c>
      <c r="Q1030" s="21" t="str" cm="1">
        <f t="array" ref="Q1030">INDEX(_xlfn.TEXTSPLIT(INDEX(_xlfn.TEXTSPLIT(טבלה1[[#This Row],[עמודה55]],"-"),2),"/"),1)</f>
        <v xml:space="preserve"> $149 </v>
      </c>
      <c r="R1030" s="12">
        <f>AVERAGE(טבלה1[[#This Row],[עמודה59]:[עמודה60]])</f>
        <v>124.5</v>
      </c>
      <c r="S1030" s="3">
        <f>VALUE(SUBSTITUTE(טבלה1[[#This Row],[עמודה56]],"$",""))</f>
        <v>100</v>
      </c>
      <c r="T1030" s="3">
        <f>VALUE(SUBSTITUTE(טבלה1[[#This Row],[עמודה57]],"$",""))</f>
        <v>149</v>
      </c>
      <c r="U1030" s="3" t="str">
        <f>IF(טבלה1[[#This Row],[עמודה58]]&gt;30,"Yes","No")</f>
        <v>Yes</v>
      </c>
    </row>
    <row r="1031" spans="1:21" ht="13" x14ac:dyDescent="0.15">
      <c r="A1031" s="8" t="s">
        <v>2500</v>
      </c>
      <c r="B1031" s="9" t="s">
        <v>2501</v>
      </c>
      <c r="C1031" s="9" t="s">
        <v>134</v>
      </c>
      <c r="D1031" s="9" t="s">
        <v>4</v>
      </c>
      <c r="E1031" s="9" t="s">
        <v>4</v>
      </c>
      <c r="F1031" s="9" t="s">
        <v>117</v>
      </c>
      <c r="G1031" s="10">
        <v>1</v>
      </c>
      <c r="H1031" s="11" t="str" cm="1">
        <f t="array" ref="H1031">INDEX(_xlfn.TEXTSPLIT(טבלה1[[#This Row],[עמודה2]],","),1)</f>
        <v>Alpharetta</v>
      </c>
      <c r="I1031" s="12" t="str" cm="1">
        <f t="array" ref="I1031">INDEX(_xlfn.TEXTSPLIT(טבלה1[[#This Row],[עמודה2]],","),2)</f>
        <v xml:space="preserve"> GA</v>
      </c>
      <c r="J1031" s="16" t="str">
        <f>_xlfn.CONCAT(טבלה1[[#This Row],[AI_Companies]]," ",טבלה1[[#This Row],[עמודה1]])</f>
        <v>AtlantaAppliedArtificialIntelligence http://www.atlanta.ai/</v>
      </c>
      <c r="K1031" s="12">
        <v>2</v>
      </c>
      <c r="L1031" s="12" t="str">
        <f>IF(טבלה1[[#This Row],[עמודה53]]&gt;2000,"Yes","No")</f>
        <v>No</v>
      </c>
      <c r="M1031" s="12">
        <v>9</v>
      </c>
      <c r="N1031" s="12">
        <f>AVERAGE(טבלה1[[#This Row],[עמודה52]:[עמודה53]])</f>
        <v>5.5</v>
      </c>
      <c r="O1031" s="12" t="str">
        <f>IF(טבלה1[[#This Row],[עמודה4]]="&lt; $25 / hr","0$ - $25 / hr",טבלה1[[#This Row],[עמודה4]])</f>
        <v>Undisclosed</v>
      </c>
      <c r="P1031" s="12" t="str" cm="1">
        <f t="array" ref="P1031">INDEX(_xlfn.TEXTSPLIT(טבלה1[[#This Row],[עמודה55]],"-"),1)</f>
        <v>Undisclosed</v>
      </c>
      <c r="Q1031" s="21" t="e" cm="1">
        <f t="array" ref="Q1031">INDEX(_xlfn.TEXTSPLIT(INDEX(_xlfn.TEXTSPLIT(טבלה1[[#This Row],[עמודה55]],"-"),2),"/"),1)</f>
        <v>#REF!</v>
      </c>
      <c r="R1031" s="12" t="e">
        <f>AVERAGE(טבלה1[[#This Row],[עמודה59]:[עמודה60]])</f>
        <v>#VALUE!</v>
      </c>
      <c r="S1031" s="3" t="e">
        <f>VALUE(SUBSTITUTE(טבלה1[[#This Row],[עמודה56]],"$",""))</f>
        <v>#VALUE!</v>
      </c>
      <c r="T1031" s="3" t="e">
        <f>VALUE(SUBSTITUTE(טבלה1[[#This Row],[עמודה57]],"$",""))</f>
        <v>#REF!</v>
      </c>
      <c r="U1031" s="3" t="e">
        <f>IF(טבלה1[[#This Row],[עמודה58]]&gt;30,"Yes","No")</f>
        <v>#VALUE!</v>
      </c>
    </row>
    <row r="1032" spans="1:21" ht="13" x14ac:dyDescent="0.15">
      <c r="A1032" s="8" t="s">
        <v>2502</v>
      </c>
      <c r="B1032" s="9" t="s">
        <v>2503</v>
      </c>
      <c r="C1032" s="9" t="s">
        <v>102</v>
      </c>
      <c r="D1032" s="9" t="s">
        <v>4</v>
      </c>
      <c r="E1032" s="9" t="s">
        <v>4</v>
      </c>
      <c r="F1032" s="9" t="s">
        <v>29</v>
      </c>
      <c r="G1032" s="10">
        <v>1</v>
      </c>
      <c r="H1032" s="11" t="str" cm="1">
        <f t="array" ref="H1032">INDEX(_xlfn.TEXTSPLIT(טבלה1[[#This Row],[עמודה2]],","),1)</f>
        <v>London</v>
      </c>
      <c r="I1032" s="12" t="str" cm="1">
        <f t="array" ref="I1032">INDEX(_xlfn.TEXTSPLIT(טבלה1[[#This Row],[עמודה2]],","),2)</f>
        <v xml:space="preserve"> United Kingdom</v>
      </c>
      <c r="J1032" s="16" t="str">
        <f>_xlfn.CONCAT(טבלה1[[#This Row],[AI_Companies]]," ",טבלה1[[#This Row],[עמודה1]])</f>
        <v>ConstellationAI https://constellation.ai/</v>
      </c>
      <c r="K1032" s="12">
        <v>10</v>
      </c>
      <c r="L1032" s="12" t="str">
        <f>IF(טבלה1[[#This Row],[עמודה53]]&gt;2000,"Yes","No")</f>
        <v>No</v>
      </c>
      <c r="M1032" s="12">
        <v>49</v>
      </c>
      <c r="N1032" s="12">
        <f>AVERAGE(טבלה1[[#This Row],[עמודה52]:[עמודה53]])</f>
        <v>29.5</v>
      </c>
      <c r="O1032" s="12" t="str">
        <f>IF(טבלה1[[#This Row],[עמודה4]]="&lt; $25 / hr","0$ - $25 / hr",טבלה1[[#This Row],[עמודה4]])</f>
        <v>Undisclosed</v>
      </c>
      <c r="P1032" s="12" t="str" cm="1">
        <f t="array" ref="P1032">INDEX(_xlfn.TEXTSPLIT(טבלה1[[#This Row],[עמודה55]],"-"),1)</f>
        <v>Undisclosed</v>
      </c>
      <c r="Q1032" s="21" t="e" cm="1">
        <f t="array" ref="Q1032">INDEX(_xlfn.TEXTSPLIT(INDEX(_xlfn.TEXTSPLIT(טבלה1[[#This Row],[עמודה55]],"-"),2),"/"),1)</f>
        <v>#REF!</v>
      </c>
      <c r="R1032" s="12" t="e">
        <f>AVERAGE(טבלה1[[#This Row],[עמודה59]:[עמודה60]])</f>
        <v>#VALUE!</v>
      </c>
      <c r="S1032" s="3" t="e">
        <f>VALUE(SUBSTITUTE(טבלה1[[#This Row],[עמודה56]],"$",""))</f>
        <v>#VALUE!</v>
      </c>
      <c r="T1032" s="3" t="e">
        <f>VALUE(SUBSTITUTE(טבלה1[[#This Row],[עמודה57]],"$",""))</f>
        <v>#REF!</v>
      </c>
      <c r="U1032" s="3" t="e">
        <f>IF(טבלה1[[#This Row],[עמודה58]]&gt;30,"Yes","No")</f>
        <v>#VALUE!</v>
      </c>
    </row>
    <row r="1033" spans="1:21" ht="13" x14ac:dyDescent="0.15">
      <c r="A1033" s="8" t="s">
        <v>2504</v>
      </c>
      <c r="B1033" s="9" t="s">
        <v>2505</v>
      </c>
      <c r="C1033" s="9" t="s">
        <v>2506</v>
      </c>
      <c r="D1033" s="13">
        <v>25000</v>
      </c>
      <c r="E1033" s="9" t="s">
        <v>4</v>
      </c>
      <c r="F1033" s="9" t="s">
        <v>117</v>
      </c>
      <c r="G1033" s="10">
        <v>0.9</v>
      </c>
      <c r="H1033" s="11" t="str" cm="1">
        <f t="array" ref="H1033">INDEX(_xlfn.TEXTSPLIT(טבלה1[[#This Row],[עמודה2]],","),1)</f>
        <v>Getafe</v>
      </c>
      <c r="I1033" s="12" t="str" cm="1">
        <f t="array" ref="I1033">INDEX(_xlfn.TEXTSPLIT(טבלה1[[#This Row],[עמודה2]],","),2)</f>
        <v xml:space="preserve"> Spain</v>
      </c>
      <c r="J1033" s="16" t="str">
        <f>_xlfn.CONCAT(טבלה1[[#This Row],[AI_Companies]]," ",טבלה1[[#This Row],[עמודה1]])</f>
        <v>SerendeepiaResearch http://serendeepia.com</v>
      </c>
      <c r="K1033" s="12">
        <v>2</v>
      </c>
      <c r="L1033" s="12" t="str">
        <f>IF(טבלה1[[#This Row],[עמודה53]]&gt;2000,"Yes","No")</f>
        <v>No</v>
      </c>
      <c r="M1033" s="12">
        <v>9</v>
      </c>
      <c r="N1033" s="12">
        <f>AVERAGE(טבלה1[[#This Row],[עמודה52]:[עמודה53]])</f>
        <v>5.5</v>
      </c>
      <c r="O1033" s="12" t="str">
        <f>IF(טבלה1[[#This Row],[עמודה4]]="&lt; $25 / hr","0$ - $25 / hr",טבלה1[[#This Row],[עמודה4]])</f>
        <v>Undisclosed</v>
      </c>
      <c r="P1033" s="12" t="str" cm="1">
        <f t="array" ref="P1033">INDEX(_xlfn.TEXTSPLIT(טבלה1[[#This Row],[עמודה55]],"-"),1)</f>
        <v>Undisclosed</v>
      </c>
      <c r="Q1033" s="21" t="e" cm="1">
        <f t="array" ref="Q1033">INDEX(_xlfn.TEXTSPLIT(INDEX(_xlfn.TEXTSPLIT(טבלה1[[#This Row],[עמודה55]],"-"),2),"/"),1)</f>
        <v>#REF!</v>
      </c>
      <c r="R1033" s="12" t="e">
        <f>AVERAGE(טבלה1[[#This Row],[עמודה59]:[עמודה60]])</f>
        <v>#VALUE!</v>
      </c>
      <c r="S1033" s="3" t="e">
        <f>VALUE(SUBSTITUTE(טבלה1[[#This Row],[עמודה56]],"$",""))</f>
        <v>#VALUE!</v>
      </c>
      <c r="T1033" s="3" t="e">
        <f>VALUE(SUBSTITUTE(טבלה1[[#This Row],[עמודה57]],"$",""))</f>
        <v>#REF!</v>
      </c>
      <c r="U1033" s="3" t="e">
        <f>IF(טבלה1[[#This Row],[עמודה58]]&gt;30,"Yes","No")</f>
        <v>#VALUE!</v>
      </c>
    </row>
    <row r="1034" spans="1:21" ht="13" x14ac:dyDescent="0.15">
      <c r="A1034" s="8" t="s">
        <v>2507</v>
      </c>
      <c r="B1034" s="9" t="s">
        <v>2508</v>
      </c>
      <c r="C1034" s="9" t="s">
        <v>1662</v>
      </c>
      <c r="D1034" s="9" t="s">
        <v>4</v>
      </c>
      <c r="E1034" s="9" t="s">
        <v>4</v>
      </c>
      <c r="F1034" s="9" t="s">
        <v>29</v>
      </c>
      <c r="G1034" s="10">
        <v>1</v>
      </c>
      <c r="H1034" s="11" t="str" cm="1">
        <f t="array" ref="H1034">INDEX(_xlfn.TEXTSPLIT(טבלה1[[#This Row],[עמודה2]],","),1)</f>
        <v>Brisbane City</v>
      </c>
      <c r="I1034" s="12" t="str" cm="1">
        <f t="array" ref="I1034">INDEX(_xlfn.TEXTSPLIT(טבלה1[[#This Row],[עמודה2]],","),2)</f>
        <v xml:space="preserve"> Australia</v>
      </c>
      <c r="J1034" s="16" t="str">
        <f>_xlfn.CONCAT(טבלה1[[#This Row],[AI_Companies]]," ",טבלה1[[#This Row],[עמודה1]])</f>
        <v>AIBrisbane https://aibrisbane.com.au/</v>
      </c>
      <c r="K1034" s="12">
        <v>10</v>
      </c>
      <c r="L1034" s="12" t="str">
        <f>IF(טבלה1[[#This Row],[עמודה53]]&gt;2000,"Yes","No")</f>
        <v>No</v>
      </c>
      <c r="M1034" s="12">
        <v>49</v>
      </c>
      <c r="N1034" s="12">
        <f>AVERAGE(טבלה1[[#This Row],[עמודה52]:[עמודה53]])</f>
        <v>29.5</v>
      </c>
      <c r="O1034" s="12" t="str">
        <f>IF(טבלה1[[#This Row],[עמודה4]]="&lt; $25 / hr","0$ - $25 / hr",טבלה1[[#This Row],[עמודה4]])</f>
        <v>Undisclosed</v>
      </c>
      <c r="P1034" s="12" t="str" cm="1">
        <f t="array" ref="P1034">INDEX(_xlfn.TEXTSPLIT(טבלה1[[#This Row],[עמודה55]],"-"),1)</f>
        <v>Undisclosed</v>
      </c>
      <c r="Q1034" s="21" t="e" cm="1">
        <f t="array" ref="Q1034">INDEX(_xlfn.TEXTSPLIT(INDEX(_xlfn.TEXTSPLIT(טבלה1[[#This Row],[עמודה55]],"-"),2),"/"),1)</f>
        <v>#REF!</v>
      </c>
      <c r="R1034" s="12" t="e">
        <f>AVERAGE(טבלה1[[#This Row],[עמודה59]:[עמודה60]])</f>
        <v>#VALUE!</v>
      </c>
      <c r="S1034" s="3" t="e">
        <f>VALUE(SUBSTITUTE(טבלה1[[#This Row],[עמודה56]],"$",""))</f>
        <v>#VALUE!</v>
      </c>
      <c r="T1034" s="3" t="e">
        <f>VALUE(SUBSTITUTE(טבלה1[[#This Row],[עמודה57]],"$",""))</f>
        <v>#REF!</v>
      </c>
      <c r="U1034" s="3" t="e">
        <f>IF(טבלה1[[#This Row],[עמודה58]]&gt;30,"Yes","No")</f>
        <v>#VALUE!</v>
      </c>
    </row>
    <row r="1035" spans="1:21" ht="13" x14ac:dyDescent="0.15">
      <c r="A1035" s="8" t="s">
        <v>2509</v>
      </c>
      <c r="B1035" s="9" t="s">
        <v>2510</v>
      </c>
      <c r="C1035" s="9" t="s">
        <v>1792</v>
      </c>
      <c r="D1035" s="9" t="s">
        <v>4</v>
      </c>
      <c r="E1035" s="9" t="s">
        <v>4</v>
      </c>
      <c r="F1035" s="9" t="s">
        <v>29</v>
      </c>
      <c r="G1035" s="10">
        <v>1</v>
      </c>
      <c r="H1035" s="11" t="str" cm="1">
        <f t="array" ref="H1035">INDEX(_xlfn.TEXTSPLIT(טבלה1[[#This Row],[עמודה2]],","),1)</f>
        <v>Melbourne</v>
      </c>
      <c r="I1035" s="12" t="str" cm="1">
        <f t="array" ref="I1035">INDEX(_xlfn.TEXTSPLIT(טבלה1[[#This Row],[עמודה2]],","),2)</f>
        <v xml:space="preserve"> Australia</v>
      </c>
      <c r="J1035" s="16" t="str">
        <f>_xlfn.CONCAT(טבלה1[[#This Row],[AI_Companies]]," ",טבלה1[[#This Row],[עמודה1]])</f>
        <v>QuantumRobotics https://www.quantumrobotics.com.au/</v>
      </c>
      <c r="K1035" s="12">
        <v>10</v>
      </c>
      <c r="L1035" s="12" t="str">
        <f>IF(טבלה1[[#This Row],[עמודה53]]&gt;2000,"Yes","No")</f>
        <v>No</v>
      </c>
      <c r="M1035" s="12">
        <v>49</v>
      </c>
      <c r="N1035" s="12">
        <f>AVERAGE(טבלה1[[#This Row],[עמודה52]:[עמודה53]])</f>
        <v>29.5</v>
      </c>
      <c r="O1035" s="12" t="str">
        <f>IF(טבלה1[[#This Row],[עמודה4]]="&lt; $25 / hr","0$ - $25 / hr",טבלה1[[#This Row],[עמודה4]])</f>
        <v>Undisclosed</v>
      </c>
      <c r="P1035" s="12" t="str" cm="1">
        <f t="array" ref="P1035">INDEX(_xlfn.TEXTSPLIT(טבלה1[[#This Row],[עמודה55]],"-"),1)</f>
        <v>Undisclosed</v>
      </c>
      <c r="Q1035" s="21" t="e" cm="1">
        <f t="array" ref="Q1035">INDEX(_xlfn.TEXTSPLIT(INDEX(_xlfn.TEXTSPLIT(טבלה1[[#This Row],[עמודה55]],"-"),2),"/"),1)</f>
        <v>#REF!</v>
      </c>
      <c r="R1035" s="12" t="e">
        <f>AVERAGE(טבלה1[[#This Row],[עמודה59]:[עמודה60]])</f>
        <v>#VALUE!</v>
      </c>
      <c r="S1035" s="3" t="e">
        <f>VALUE(SUBSTITUTE(טבלה1[[#This Row],[עמודה56]],"$",""))</f>
        <v>#VALUE!</v>
      </c>
      <c r="T1035" s="3" t="e">
        <f>VALUE(SUBSTITUTE(טבלה1[[#This Row],[עמודה57]],"$",""))</f>
        <v>#REF!</v>
      </c>
      <c r="U1035" s="3" t="e">
        <f>IF(טבלה1[[#This Row],[עמודה58]]&gt;30,"Yes","No")</f>
        <v>#VALUE!</v>
      </c>
    </row>
    <row r="1036" spans="1:21" ht="13" x14ac:dyDescent="0.15">
      <c r="A1036" s="8" t="s">
        <v>2511</v>
      </c>
      <c r="B1036" s="9" t="s">
        <v>2512</v>
      </c>
      <c r="C1036" s="9" t="s">
        <v>1456</v>
      </c>
      <c r="D1036" s="9" t="s">
        <v>4</v>
      </c>
      <c r="E1036" s="9" t="s">
        <v>4</v>
      </c>
      <c r="F1036" s="9" t="s">
        <v>29</v>
      </c>
      <c r="G1036" s="10">
        <v>1</v>
      </c>
      <c r="H1036" s="11" t="str" cm="1">
        <f t="array" ref="H1036">INDEX(_xlfn.TEXTSPLIT(טבלה1[[#This Row],[עמודה2]],","),1)</f>
        <v>Australia</v>
      </c>
      <c r="I1036" s="12" t="e" cm="1">
        <f t="array" ref="I1036">INDEX(_xlfn.TEXTSPLIT(טבלה1[[#This Row],[עמודה2]],","),2)</f>
        <v>#REF!</v>
      </c>
      <c r="J1036" s="16" t="str">
        <f>_xlfn.CONCAT(טבלה1[[#This Row],[AI_Companies]]," ",טבלה1[[#This Row],[עמודה1]])</f>
        <v>TaxBot https://www.taxbot.ai</v>
      </c>
      <c r="K1036" s="12">
        <v>10</v>
      </c>
      <c r="L1036" s="12" t="str">
        <f>IF(טבלה1[[#This Row],[עמודה53]]&gt;2000,"Yes","No")</f>
        <v>No</v>
      </c>
      <c r="M1036" s="12">
        <v>49</v>
      </c>
      <c r="N1036" s="12">
        <f>AVERAGE(טבלה1[[#This Row],[עמודה52]:[עמודה53]])</f>
        <v>29.5</v>
      </c>
      <c r="O1036" s="12" t="str">
        <f>IF(טבלה1[[#This Row],[עמודה4]]="&lt; $25 / hr","0$ - $25 / hr",טבלה1[[#This Row],[עמודה4]])</f>
        <v>Undisclosed</v>
      </c>
      <c r="P1036" s="12" t="str" cm="1">
        <f t="array" ref="P1036">INDEX(_xlfn.TEXTSPLIT(טבלה1[[#This Row],[עמודה55]],"-"),1)</f>
        <v>Undisclosed</v>
      </c>
      <c r="Q1036" s="21" t="e" cm="1">
        <f t="array" ref="Q1036">INDEX(_xlfn.TEXTSPLIT(INDEX(_xlfn.TEXTSPLIT(טבלה1[[#This Row],[עמודה55]],"-"),2),"/"),1)</f>
        <v>#REF!</v>
      </c>
      <c r="R1036" s="12" t="e">
        <f>AVERAGE(טבלה1[[#This Row],[עמודה59]:[עמודה60]])</f>
        <v>#VALUE!</v>
      </c>
      <c r="S1036" s="3" t="e">
        <f>VALUE(SUBSTITUTE(טבלה1[[#This Row],[עמודה56]],"$",""))</f>
        <v>#VALUE!</v>
      </c>
      <c r="T1036" s="3" t="e">
        <f>VALUE(SUBSTITUTE(טבלה1[[#This Row],[עמודה57]],"$",""))</f>
        <v>#REF!</v>
      </c>
      <c r="U1036" s="3" t="e">
        <f>IF(טבלה1[[#This Row],[עמודה58]]&gt;30,"Yes","No")</f>
        <v>#VALUE!</v>
      </c>
    </row>
    <row r="1037" spans="1:21" ht="13" x14ac:dyDescent="0.15">
      <c r="A1037" s="8" t="s">
        <v>2513</v>
      </c>
      <c r="B1037" s="9" t="s">
        <v>2514</v>
      </c>
      <c r="C1037" s="9" t="s">
        <v>2515</v>
      </c>
      <c r="D1037" s="9" t="s">
        <v>4</v>
      </c>
      <c r="E1037" s="9" t="s">
        <v>4</v>
      </c>
      <c r="F1037" s="9" t="s">
        <v>29</v>
      </c>
      <c r="G1037" s="10">
        <v>1</v>
      </c>
      <c r="H1037" s="11" t="str" cm="1">
        <f t="array" ref="H1037">INDEX(_xlfn.TEXTSPLIT(טבלה1[[#This Row],[עמודה2]],","),1)</f>
        <v>Tarneit</v>
      </c>
      <c r="I1037" s="12" t="str" cm="1">
        <f t="array" ref="I1037">INDEX(_xlfn.TEXTSPLIT(טבלה1[[#This Row],[עמודה2]],","),2)</f>
        <v xml:space="preserve"> Australia</v>
      </c>
      <c r="J1037" s="16" t="str">
        <f>_xlfn.CONCAT(טבלה1[[#This Row],[AI_Companies]]," ",טבלה1[[#This Row],[עמודה1]])</f>
        <v>HostedBOTS https://www.hostedbots.com/</v>
      </c>
      <c r="K1037" s="12">
        <v>10</v>
      </c>
      <c r="L1037" s="12" t="str">
        <f>IF(טבלה1[[#This Row],[עמודה53]]&gt;2000,"Yes","No")</f>
        <v>No</v>
      </c>
      <c r="M1037" s="12">
        <v>49</v>
      </c>
      <c r="N1037" s="12">
        <f>AVERAGE(טבלה1[[#This Row],[עמודה52]:[עמודה53]])</f>
        <v>29.5</v>
      </c>
      <c r="O1037" s="12" t="str">
        <f>IF(טבלה1[[#This Row],[עמודה4]]="&lt; $25 / hr","0$ - $25 / hr",טבלה1[[#This Row],[עמודה4]])</f>
        <v>Undisclosed</v>
      </c>
      <c r="P1037" s="12" t="str" cm="1">
        <f t="array" ref="P1037">INDEX(_xlfn.TEXTSPLIT(טבלה1[[#This Row],[עמודה55]],"-"),1)</f>
        <v>Undisclosed</v>
      </c>
      <c r="Q1037" s="21" t="e" cm="1">
        <f t="array" ref="Q1037">INDEX(_xlfn.TEXTSPLIT(INDEX(_xlfn.TEXTSPLIT(טבלה1[[#This Row],[עמודה55]],"-"),2),"/"),1)</f>
        <v>#REF!</v>
      </c>
      <c r="R1037" s="12" t="e">
        <f>AVERAGE(טבלה1[[#This Row],[עמודה59]:[עמודה60]])</f>
        <v>#VALUE!</v>
      </c>
      <c r="S1037" s="3" t="e">
        <f>VALUE(SUBSTITUTE(טבלה1[[#This Row],[עמודה56]],"$",""))</f>
        <v>#VALUE!</v>
      </c>
      <c r="T1037" s="3" t="e">
        <f>VALUE(SUBSTITUTE(טבלה1[[#This Row],[עמודה57]],"$",""))</f>
        <v>#REF!</v>
      </c>
      <c r="U1037" s="3" t="e">
        <f>IF(טבלה1[[#This Row],[עמודה58]]&gt;30,"Yes","No")</f>
        <v>#VALUE!</v>
      </c>
    </row>
    <row r="1038" spans="1:21" ht="13" x14ac:dyDescent="0.15">
      <c r="A1038" s="8" t="s">
        <v>2516</v>
      </c>
      <c r="B1038" s="9" t="s">
        <v>2517</v>
      </c>
      <c r="C1038" s="9" t="s">
        <v>2518</v>
      </c>
      <c r="D1038" s="9" t="s">
        <v>4</v>
      </c>
      <c r="E1038" s="9" t="s">
        <v>4</v>
      </c>
      <c r="F1038" s="9" t="s">
        <v>29</v>
      </c>
      <c r="G1038" s="10">
        <v>1</v>
      </c>
      <c r="H1038" s="11" t="str" cm="1">
        <f t="array" ref="H1038">INDEX(_xlfn.TEXTSPLIT(טבלה1[[#This Row],[עמודה2]],","),1)</f>
        <v>Hendon</v>
      </c>
      <c r="I1038" s="12" t="str" cm="1">
        <f t="array" ref="I1038">INDEX(_xlfn.TEXTSPLIT(טבלה1[[#This Row],[עמודה2]],","),2)</f>
        <v xml:space="preserve"> Australia</v>
      </c>
      <c r="J1038" s="16" t="str">
        <f>_xlfn.CONCAT(טבלה1[[#This Row],[AI_Companies]]," ",טבלה1[[#This Row],[עמודה1]])</f>
        <v>Acacia https://www.acaciasystems.com.au/</v>
      </c>
      <c r="K1038" s="12">
        <v>10</v>
      </c>
      <c r="L1038" s="12" t="str">
        <f>IF(טבלה1[[#This Row],[עמודה53]]&gt;2000,"Yes","No")</f>
        <v>No</v>
      </c>
      <c r="M1038" s="12">
        <v>49</v>
      </c>
      <c r="N1038" s="12">
        <f>AVERAGE(טבלה1[[#This Row],[עמודה52]:[עמודה53]])</f>
        <v>29.5</v>
      </c>
      <c r="O1038" s="12" t="str">
        <f>IF(טבלה1[[#This Row],[עמודה4]]="&lt; $25 / hr","0$ - $25 / hr",טבלה1[[#This Row],[עמודה4]])</f>
        <v>Undisclosed</v>
      </c>
      <c r="P1038" s="12" t="str" cm="1">
        <f t="array" ref="P1038">INDEX(_xlfn.TEXTSPLIT(טבלה1[[#This Row],[עמודה55]],"-"),1)</f>
        <v>Undisclosed</v>
      </c>
      <c r="Q1038" s="21" t="e" cm="1">
        <f t="array" ref="Q1038">INDEX(_xlfn.TEXTSPLIT(INDEX(_xlfn.TEXTSPLIT(טבלה1[[#This Row],[עמודה55]],"-"),2),"/"),1)</f>
        <v>#REF!</v>
      </c>
      <c r="R1038" s="12" t="e">
        <f>AVERAGE(טבלה1[[#This Row],[עמודה59]:[עמודה60]])</f>
        <v>#VALUE!</v>
      </c>
      <c r="S1038" s="3" t="e">
        <f>VALUE(SUBSTITUTE(טבלה1[[#This Row],[עמודה56]],"$",""))</f>
        <v>#VALUE!</v>
      </c>
      <c r="T1038" s="3" t="e">
        <f>VALUE(SUBSTITUTE(טבלה1[[#This Row],[עמודה57]],"$",""))</f>
        <v>#REF!</v>
      </c>
      <c r="U1038" s="3" t="e">
        <f>IF(טבלה1[[#This Row],[עמודה58]]&gt;30,"Yes","No")</f>
        <v>#VALUE!</v>
      </c>
    </row>
    <row r="1039" spans="1:21" ht="13" x14ac:dyDescent="0.15">
      <c r="A1039" s="8" t="s">
        <v>2519</v>
      </c>
      <c r="B1039" s="9" t="s">
        <v>2520</v>
      </c>
      <c r="C1039" s="9" t="s">
        <v>2521</v>
      </c>
      <c r="D1039" s="9" t="s">
        <v>4</v>
      </c>
      <c r="E1039" s="9" t="s">
        <v>4</v>
      </c>
      <c r="F1039" s="9" t="s">
        <v>29</v>
      </c>
      <c r="G1039" s="10">
        <v>1</v>
      </c>
      <c r="H1039" s="11" t="str" cm="1">
        <f t="array" ref="H1039">INDEX(_xlfn.TEXTSPLIT(טבלה1[[#This Row],[עמודה2]],","),1)</f>
        <v>Detroit</v>
      </c>
      <c r="I1039" s="12" t="str" cm="1">
        <f t="array" ref="I1039">INDEX(_xlfn.TEXTSPLIT(טבלה1[[#This Row],[עמודה2]],","),2)</f>
        <v xml:space="preserve"> MI</v>
      </c>
      <c r="J1039" s="16" t="str">
        <f>_xlfn.CONCAT(טבלה1[[#This Row],[AI_Companies]]," ",טבלה1[[#This Row],[עמודה1]])</f>
        <v>SixSents https://www.sixsents.com</v>
      </c>
      <c r="K1039" s="12">
        <v>10</v>
      </c>
      <c r="L1039" s="12" t="str">
        <f>IF(טבלה1[[#This Row],[עמודה53]]&gt;2000,"Yes","No")</f>
        <v>No</v>
      </c>
      <c r="M1039" s="12">
        <v>49</v>
      </c>
      <c r="N1039" s="12">
        <f>AVERAGE(טבלה1[[#This Row],[עמודה52]:[עמודה53]])</f>
        <v>29.5</v>
      </c>
      <c r="O1039" s="12" t="str">
        <f>IF(טבלה1[[#This Row],[עמודה4]]="&lt; $25 / hr","0$ - $25 / hr",טבלה1[[#This Row],[עמודה4]])</f>
        <v>Undisclosed</v>
      </c>
      <c r="P1039" s="12" t="str" cm="1">
        <f t="array" ref="P1039">INDEX(_xlfn.TEXTSPLIT(טבלה1[[#This Row],[עמודה55]],"-"),1)</f>
        <v>Undisclosed</v>
      </c>
      <c r="Q1039" s="21" t="e" cm="1">
        <f t="array" ref="Q1039">INDEX(_xlfn.TEXTSPLIT(INDEX(_xlfn.TEXTSPLIT(טבלה1[[#This Row],[עמודה55]],"-"),2),"/"),1)</f>
        <v>#REF!</v>
      </c>
      <c r="R1039" s="12" t="e">
        <f>AVERAGE(טבלה1[[#This Row],[עמודה59]:[עמודה60]])</f>
        <v>#VALUE!</v>
      </c>
      <c r="S1039" s="3" t="e">
        <f>VALUE(SUBSTITUTE(טבלה1[[#This Row],[עמודה56]],"$",""))</f>
        <v>#VALUE!</v>
      </c>
      <c r="T1039" s="3" t="e">
        <f>VALUE(SUBSTITUTE(טבלה1[[#This Row],[עמודה57]],"$",""))</f>
        <v>#REF!</v>
      </c>
      <c r="U1039" s="3" t="e">
        <f>IF(טבלה1[[#This Row],[עמודה58]]&gt;30,"Yes","No")</f>
        <v>#VALUE!</v>
      </c>
    </row>
    <row r="1040" spans="1:21" ht="13" x14ac:dyDescent="0.15">
      <c r="A1040" s="8" t="s">
        <v>2522</v>
      </c>
      <c r="B1040" s="9" t="s">
        <v>2523</v>
      </c>
      <c r="C1040" s="9" t="s">
        <v>28</v>
      </c>
      <c r="D1040" s="9" t="s">
        <v>4</v>
      </c>
      <c r="E1040" s="9" t="s">
        <v>4</v>
      </c>
      <c r="F1040" s="9" t="s">
        <v>29</v>
      </c>
      <c r="G1040" s="10">
        <v>1</v>
      </c>
      <c r="H1040" s="11" t="str" cm="1">
        <f t="array" ref="H1040">INDEX(_xlfn.TEXTSPLIT(טבלה1[[#This Row],[עמודה2]],","),1)</f>
        <v>Warszawa</v>
      </c>
      <c r="I1040" s="12" t="str" cm="1">
        <f t="array" ref="I1040">INDEX(_xlfn.TEXTSPLIT(טבלה1[[#This Row],[עמודה2]],","),2)</f>
        <v xml:space="preserve"> Poland</v>
      </c>
      <c r="J1040" s="16" t="str">
        <f>_xlfn.CONCAT(טבלה1[[#This Row],[AI_Companies]]," ",טבלה1[[#This Row],[עמודה1]])</f>
        <v>IncredBots https://www.incredbots.com/</v>
      </c>
      <c r="K1040" s="12">
        <v>10</v>
      </c>
      <c r="L1040" s="12" t="str">
        <f>IF(טבלה1[[#This Row],[עמודה53]]&gt;2000,"Yes","No")</f>
        <v>No</v>
      </c>
      <c r="M1040" s="12">
        <v>49</v>
      </c>
      <c r="N1040" s="12">
        <f>AVERAGE(טבלה1[[#This Row],[עמודה52]:[עמודה53]])</f>
        <v>29.5</v>
      </c>
      <c r="O1040" s="12" t="str">
        <f>IF(טבלה1[[#This Row],[עמודה4]]="&lt; $25 / hr","0$ - $25 / hr",טבלה1[[#This Row],[עמודה4]])</f>
        <v>Undisclosed</v>
      </c>
      <c r="P1040" s="12" t="str" cm="1">
        <f t="array" ref="P1040">INDEX(_xlfn.TEXTSPLIT(טבלה1[[#This Row],[עמודה55]],"-"),1)</f>
        <v>Undisclosed</v>
      </c>
      <c r="Q1040" s="21" t="e" cm="1">
        <f t="array" ref="Q1040">INDEX(_xlfn.TEXTSPLIT(INDEX(_xlfn.TEXTSPLIT(טבלה1[[#This Row],[עמודה55]],"-"),2),"/"),1)</f>
        <v>#REF!</v>
      </c>
      <c r="R1040" s="12" t="e">
        <f>AVERAGE(טבלה1[[#This Row],[עמודה59]:[עמודה60]])</f>
        <v>#VALUE!</v>
      </c>
      <c r="S1040" s="3" t="e">
        <f>VALUE(SUBSTITUTE(טבלה1[[#This Row],[עמודה56]],"$",""))</f>
        <v>#VALUE!</v>
      </c>
      <c r="T1040" s="3" t="e">
        <f>VALUE(SUBSTITUTE(טבלה1[[#This Row],[עמודה57]],"$",""))</f>
        <v>#REF!</v>
      </c>
      <c r="U1040" s="3" t="e">
        <f>IF(טבלה1[[#This Row],[עמודה58]]&gt;30,"Yes","No")</f>
        <v>#VALUE!</v>
      </c>
    </row>
    <row r="1041" spans="1:21" ht="13" x14ac:dyDescent="0.15">
      <c r="A1041" s="8" t="s">
        <v>2524</v>
      </c>
      <c r="B1041" s="9" t="s">
        <v>2525</v>
      </c>
      <c r="C1041" s="9" t="s">
        <v>2526</v>
      </c>
      <c r="D1041" s="9" t="s">
        <v>4</v>
      </c>
      <c r="E1041" s="9" t="s">
        <v>4</v>
      </c>
      <c r="F1041" s="9" t="s">
        <v>29</v>
      </c>
      <c r="G1041" s="10">
        <v>1</v>
      </c>
      <c r="H1041" s="11" t="str" cm="1">
        <f t="array" ref="H1041">INDEX(_xlfn.TEXTSPLIT(טבלה1[[#This Row],[עמודה2]],","),1)</f>
        <v>Tigard</v>
      </c>
      <c r="I1041" s="12" t="str" cm="1">
        <f t="array" ref="I1041">INDEX(_xlfn.TEXTSPLIT(טבלה1[[#This Row],[עמודה2]],","),2)</f>
        <v xml:space="preserve"> OR</v>
      </c>
      <c r="J1041" s="16" t="str">
        <f>_xlfn.CONCAT(טבלה1[[#This Row],[AI_Companies]]," ",טבלה1[[#This Row],[עמודה1]])</f>
        <v>MiddleGateIntelligence https://www.middlegate.ai/</v>
      </c>
      <c r="K1041" s="12">
        <v>10</v>
      </c>
      <c r="L1041" s="12" t="str">
        <f>IF(טבלה1[[#This Row],[עמודה53]]&gt;2000,"Yes","No")</f>
        <v>No</v>
      </c>
      <c r="M1041" s="12">
        <v>49</v>
      </c>
      <c r="N1041" s="12">
        <f>AVERAGE(טבלה1[[#This Row],[עמודה52]:[עמודה53]])</f>
        <v>29.5</v>
      </c>
      <c r="O1041" s="12" t="str">
        <f>IF(טבלה1[[#This Row],[עמודה4]]="&lt; $25 / hr","0$ - $25 / hr",טבלה1[[#This Row],[עמודה4]])</f>
        <v>Undisclosed</v>
      </c>
      <c r="P1041" s="12" t="str" cm="1">
        <f t="array" ref="P1041">INDEX(_xlfn.TEXTSPLIT(טבלה1[[#This Row],[עמודה55]],"-"),1)</f>
        <v>Undisclosed</v>
      </c>
      <c r="Q1041" s="21" t="e" cm="1">
        <f t="array" ref="Q1041">INDEX(_xlfn.TEXTSPLIT(INDEX(_xlfn.TEXTSPLIT(טבלה1[[#This Row],[עמודה55]],"-"),2),"/"),1)</f>
        <v>#REF!</v>
      </c>
      <c r="R1041" s="12" t="e">
        <f>AVERAGE(טבלה1[[#This Row],[עמודה59]:[עמודה60]])</f>
        <v>#VALUE!</v>
      </c>
      <c r="S1041" s="3" t="e">
        <f>VALUE(SUBSTITUTE(טבלה1[[#This Row],[עמודה56]],"$",""))</f>
        <v>#VALUE!</v>
      </c>
      <c r="T1041" s="3" t="e">
        <f>VALUE(SUBSTITUTE(טבלה1[[#This Row],[עמודה57]],"$",""))</f>
        <v>#REF!</v>
      </c>
      <c r="U1041" s="3" t="e">
        <f>IF(טבלה1[[#This Row],[עמודה58]]&gt;30,"Yes","No")</f>
        <v>#VALUE!</v>
      </c>
    </row>
    <row r="1042" spans="1:21" ht="13" x14ac:dyDescent="0.15">
      <c r="A1042" s="8" t="s">
        <v>2527</v>
      </c>
      <c r="B1042" s="9" t="s">
        <v>2528</v>
      </c>
      <c r="C1042" s="9" t="s">
        <v>251</v>
      </c>
      <c r="D1042" s="9" t="s">
        <v>4</v>
      </c>
      <c r="E1042" s="9" t="s">
        <v>4</v>
      </c>
      <c r="F1042" s="9" t="s">
        <v>29</v>
      </c>
      <c r="G1042" s="10">
        <v>1</v>
      </c>
      <c r="H1042" s="11" t="str" cm="1">
        <f t="array" ref="H1042">INDEX(_xlfn.TEXTSPLIT(טבלה1[[#This Row],[עמודה2]],","),1)</f>
        <v>Seattle</v>
      </c>
      <c r="I1042" s="12" t="str" cm="1">
        <f t="array" ref="I1042">INDEX(_xlfn.TEXTSPLIT(טבלה1[[#This Row],[עמודה2]],","),2)</f>
        <v xml:space="preserve"> WA</v>
      </c>
      <c r="J1042" s="16" t="str">
        <f>_xlfn.CONCAT(טבלה1[[#This Row],[AI_Companies]]," ",טבלה1[[#This Row],[עמודה1]])</f>
        <v>DisasterIntelligence,Inc. https://www.disaster-ai.com</v>
      </c>
      <c r="K1042" s="12">
        <v>10</v>
      </c>
      <c r="L1042" s="12" t="str">
        <f>IF(טבלה1[[#This Row],[עמודה53]]&gt;2000,"Yes","No")</f>
        <v>No</v>
      </c>
      <c r="M1042" s="12">
        <v>49</v>
      </c>
      <c r="N1042" s="12">
        <f>AVERAGE(טבלה1[[#This Row],[עמודה52]:[עמודה53]])</f>
        <v>29.5</v>
      </c>
      <c r="O1042" s="12" t="str">
        <f>IF(טבלה1[[#This Row],[עמודה4]]="&lt; $25 / hr","0$ - $25 / hr",טבלה1[[#This Row],[עמודה4]])</f>
        <v>Undisclosed</v>
      </c>
      <c r="P1042" s="12" t="str" cm="1">
        <f t="array" ref="P1042">INDEX(_xlfn.TEXTSPLIT(טבלה1[[#This Row],[עמודה55]],"-"),1)</f>
        <v>Undisclosed</v>
      </c>
      <c r="Q1042" s="21" t="e" cm="1">
        <f t="array" ref="Q1042">INDEX(_xlfn.TEXTSPLIT(INDEX(_xlfn.TEXTSPLIT(טבלה1[[#This Row],[עמודה55]],"-"),2),"/"),1)</f>
        <v>#REF!</v>
      </c>
      <c r="R1042" s="12" t="e">
        <f>AVERAGE(טבלה1[[#This Row],[עמודה59]:[עמודה60]])</f>
        <v>#VALUE!</v>
      </c>
      <c r="S1042" s="3" t="e">
        <f>VALUE(SUBSTITUTE(טבלה1[[#This Row],[עמודה56]],"$",""))</f>
        <v>#VALUE!</v>
      </c>
      <c r="T1042" s="3" t="e">
        <f>VALUE(SUBSTITUTE(טבלה1[[#This Row],[עמודה57]],"$",""))</f>
        <v>#REF!</v>
      </c>
      <c r="U1042" s="3" t="e">
        <f>IF(טבלה1[[#This Row],[עמודה58]]&gt;30,"Yes","No")</f>
        <v>#VALUE!</v>
      </c>
    </row>
    <row r="1043" spans="1:21" ht="13" x14ac:dyDescent="0.15">
      <c r="A1043" s="8" t="s">
        <v>2529</v>
      </c>
      <c r="B1043" s="9" t="s">
        <v>2530</v>
      </c>
      <c r="C1043" s="9" t="s">
        <v>2531</v>
      </c>
      <c r="D1043" s="9" t="s">
        <v>4</v>
      </c>
      <c r="E1043" s="9" t="s">
        <v>4</v>
      </c>
      <c r="F1043" s="9" t="s">
        <v>117</v>
      </c>
      <c r="G1043" s="10">
        <v>1</v>
      </c>
      <c r="H1043" s="11" t="str" cm="1">
        <f t="array" ref="H1043">INDEX(_xlfn.TEXTSPLIT(טבלה1[[#This Row],[עמודה2]],","),1)</f>
        <v>Mullica Hill</v>
      </c>
      <c r="I1043" s="12" t="str" cm="1">
        <f t="array" ref="I1043">INDEX(_xlfn.TEXTSPLIT(טבלה1[[#This Row],[עמודה2]],","),2)</f>
        <v xml:space="preserve"> NJ</v>
      </c>
      <c r="J1043" s="16" t="str">
        <f>_xlfn.CONCAT(טבלה1[[#This Row],[AI_Companies]]," ",טבלה1[[#This Row],[עמודה1]])</f>
        <v>ISRIntelligenceSolutions,LLC http://www.isr-intelligencesolutions.biz/index.html</v>
      </c>
      <c r="K1043" s="12">
        <v>2</v>
      </c>
      <c r="L1043" s="12" t="str">
        <f>IF(טבלה1[[#This Row],[עמודה53]]&gt;2000,"Yes","No")</f>
        <v>No</v>
      </c>
      <c r="M1043" s="12">
        <v>9</v>
      </c>
      <c r="N1043" s="12">
        <f>AVERAGE(טבלה1[[#This Row],[עמודה52]:[עמודה53]])</f>
        <v>5.5</v>
      </c>
      <c r="O1043" s="12" t="str">
        <f>IF(טבלה1[[#This Row],[עמודה4]]="&lt; $25 / hr","0$ - $25 / hr",טבלה1[[#This Row],[עמודה4]])</f>
        <v>Undisclosed</v>
      </c>
      <c r="P1043" s="12" t="str" cm="1">
        <f t="array" ref="P1043">INDEX(_xlfn.TEXTSPLIT(טבלה1[[#This Row],[עמודה55]],"-"),1)</f>
        <v>Undisclosed</v>
      </c>
      <c r="Q1043" s="21" t="e" cm="1">
        <f t="array" ref="Q1043">INDEX(_xlfn.TEXTSPLIT(INDEX(_xlfn.TEXTSPLIT(טבלה1[[#This Row],[עמודה55]],"-"),2),"/"),1)</f>
        <v>#REF!</v>
      </c>
      <c r="R1043" s="12" t="e">
        <f>AVERAGE(טבלה1[[#This Row],[עמודה59]:[עמודה60]])</f>
        <v>#VALUE!</v>
      </c>
      <c r="S1043" s="3" t="e">
        <f>VALUE(SUBSTITUTE(טבלה1[[#This Row],[עמודה56]],"$",""))</f>
        <v>#VALUE!</v>
      </c>
      <c r="T1043" s="3" t="e">
        <f>VALUE(SUBSTITUTE(טבלה1[[#This Row],[עמודה57]],"$",""))</f>
        <v>#REF!</v>
      </c>
      <c r="U1043" s="3" t="e">
        <f>IF(טבלה1[[#This Row],[עמודה58]]&gt;30,"Yes","No")</f>
        <v>#VALUE!</v>
      </c>
    </row>
    <row r="1044" spans="1:21" ht="13" x14ac:dyDescent="0.15">
      <c r="A1044" s="8" t="s">
        <v>2532</v>
      </c>
      <c r="B1044" s="9" t="s">
        <v>2533</v>
      </c>
      <c r="C1044" s="9" t="s">
        <v>240</v>
      </c>
      <c r="D1044" s="13">
        <v>1000</v>
      </c>
      <c r="E1044" s="9" t="s">
        <v>4</v>
      </c>
      <c r="F1044" s="9" t="s">
        <v>117</v>
      </c>
      <c r="G1044" s="10">
        <v>1</v>
      </c>
      <c r="H1044" s="11" t="str" cm="1">
        <f t="array" ref="H1044">INDEX(_xlfn.TEXTSPLIT(טבלה1[[#This Row],[עמודה2]],","),1)</f>
        <v>San Jose</v>
      </c>
      <c r="I1044" s="12" t="str" cm="1">
        <f t="array" ref="I1044">INDEX(_xlfn.TEXTSPLIT(טבלה1[[#This Row],[עמודה2]],","),2)</f>
        <v xml:space="preserve"> CA</v>
      </c>
      <c r="J1044" s="16" t="str">
        <f>_xlfn.CONCAT(טבלה1[[#This Row],[AI_Companies]]," ",טבלה1[[#This Row],[עמודה1]])</f>
        <v>CaliberDataLabs https://www.caliberdatalabs.ai/</v>
      </c>
      <c r="K1044" s="12">
        <v>2</v>
      </c>
      <c r="L1044" s="12" t="str">
        <f>IF(טבלה1[[#This Row],[עמודה53]]&gt;2000,"Yes","No")</f>
        <v>No</v>
      </c>
      <c r="M1044" s="12">
        <v>9</v>
      </c>
      <c r="N1044" s="12">
        <f>AVERAGE(טבלה1[[#This Row],[עמודה52]:[עמודה53]])</f>
        <v>5.5</v>
      </c>
      <c r="O1044" s="12" t="str">
        <f>IF(טבלה1[[#This Row],[עמודה4]]="&lt; $25 / hr","0$ - $25 / hr",טבלה1[[#This Row],[עמודה4]])</f>
        <v>Undisclosed</v>
      </c>
      <c r="P1044" s="12" t="str" cm="1">
        <f t="array" ref="P1044">INDEX(_xlfn.TEXTSPLIT(טבלה1[[#This Row],[עמודה55]],"-"),1)</f>
        <v>Undisclosed</v>
      </c>
      <c r="Q1044" s="21" t="e" cm="1">
        <f t="array" ref="Q1044">INDEX(_xlfn.TEXTSPLIT(INDEX(_xlfn.TEXTSPLIT(טבלה1[[#This Row],[עמודה55]],"-"),2),"/"),1)</f>
        <v>#REF!</v>
      </c>
      <c r="R1044" s="12" t="e">
        <f>AVERAGE(טבלה1[[#This Row],[עמודה59]:[עמודה60]])</f>
        <v>#VALUE!</v>
      </c>
      <c r="S1044" s="3" t="e">
        <f>VALUE(SUBSTITUTE(טבלה1[[#This Row],[עמודה56]],"$",""))</f>
        <v>#VALUE!</v>
      </c>
      <c r="T1044" s="3" t="e">
        <f>VALUE(SUBSTITUTE(טבלה1[[#This Row],[עמודה57]],"$",""))</f>
        <v>#REF!</v>
      </c>
      <c r="U1044" s="3" t="e">
        <f>IF(טבלה1[[#This Row],[עמודה58]]&gt;30,"Yes","No")</f>
        <v>#VALUE!</v>
      </c>
    </row>
    <row r="1045" spans="1:21" ht="13" x14ac:dyDescent="0.15">
      <c r="A1045" s="8" t="s">
        <v>2534</v>
      </c>
      <c r="B1045" s="9" t="s">
        <v>2535</v>
      </c>
      <c r="C1045" s="9" t="s">
        <v>2536</v>
      </c>
      <c r="D1045" s="9" t="s">
        <v>4</v>
      </c>
      <c r="E1045" s="9" t="s">
        <v>4</v>
      </c>
      <c r="F1045" s="9" t="s">
        <v>117</v>
      </c>
      <c r="G1045" s="10">
        <v>1</v>
      </c>
      <c r="H1045" s="11" t="str" cm="1">
        <f t="array" ref="H1045">INDEX(_xlfn.TEXTSPLIT(טבלה1[[#This Row],[עמודה2]],","),1)</f>
        <v>Holmdel</v>
      </c>
      <c r="I1045" s="12" t="str" cm="1">
        <f t="array" ref="I1045">INDEX(_xlfn.TEXTSPLIT(טבלה1[[#This Row],[עמודה2]],","),2)</f>
        <v xml:space="preserve"> NJ</v>
      </c>
      <c r="J1045" s="16" t="str">
        <f>_xlfn.CONCAT(טבלה1[[#This Row],[AI_Companies]]," ",טבלה1[[#This Row],[עמודה1]])</f>
        <v>SmirtaInnovationsInc https://www.smirta.com</v>
      </c>
      <c r="K1045" s="12">
        <v>2</v>
      </c>
      <c r="L1045" s="12" t="str">
        <f>IF(טבלה1[[#This Row],[עמודה53]]&gt;2000,"Yes","No")</f>
        <v>No</v>
      </c>
      <c r="M1045" s="12">
        <v>9</v>
      </c>
      <c r="N1045" s="12">
        <f>AVERAGE(טבלה1[[#This Row],[עמודה52]:[עמודה53]])</f>
        <v>5.5</v>
      </c>
      <c r="O1045" s="12" t="str">
        <f>IF(טבלה1[[#This Row],[עמודה4]]="&lt; $25 / hr","0$ - $25 / hr",טבלה1[[#This Row],[עמודה4]])</f>
        <v>Undisclosed</v>
      </c>
      <c r="P1045" s="12" t="str" cm="1">
        <f t="array" ref="P1045">INDEX(_xlfn.TEXTSPLIT(טבלה1[[#This Row],[עמודה55]],"-"),1)</f>
        <v>Undisclosed</v>
      </c>
      <c r="Q1045" s="21" t="e" cm="1">
        <f t="array" ref="Q1045">INDEX(_xlfn.TEXTSPLIT(INDEX(_xlfn.TEXTSPLIT(טבלה1[[#This Row],[עמודה55]],"-"),2),"/"),1)</f>
        <v>#REF!</v>
      </c>
      <c r="R1045" s="12" t="e">
        <f>AVERAGE(טבלה1[[#This Row],[עמודה59]:[עמודה60]])</f>
        <v>#VALUE!</v>
      </c>
      <c r="S1045" s="3" t="e">
        <f>VALUE(SUBSTITUTE(טבלה1[[#This Row],[עמודה56]],"$",""))</f>
        <v>#VALUE!</v>
      </c>
      <c r="T1045" s="3" t="e">
        <f>VALUE(SUBSTITUTE(טבלה1[[#This Row],[עמודה57]],"$",""))</f>
        <v>#REF!</v>
      </c>
      <c r="U1045" s="3" t="e">
        <f>IF(טבלה1[[#This Row],[עמודה58]]&gt;30,"Yes","No")</f>
        <v>#VALUE!</v>
      </c>
    </row>
    <row r="1046" spans="1:21" ht="13" x14ac:dyDescent="0.15">
      <c r="A1046" s="8" t="s">
        <v>2537</v>
      </c>
      <c r="B1046" s="9" t="s">
        <v>2538</v>
      </c>
      <c r="C1046" s="9" t="s">
        <v>461</v>
      </c>
      <c r="D1046" s="9" t="s">
        <v>4</v>
      </c>
      <c r="E1046" s="9" t="s">
        <v>4</v>
      </c>
      <c r="F1046" s="9" t="s">
        <v>10</v>
      </c>
      <c r="G1046" s="10">
        <v>0.5</v>
      </c>
      <c r="H1046" s="11" t="str" cm="1">
        <f t="array" ref="H1046">INDEX(_xlfn.TEXTSPLIT(טבלה1[[#This Row],[עמודה2]],","),1)</f>
        <v>Irvine</v>
      </c>
      <c r="I1046" s="12" t="str" cm="1">
        <f t="array" ref="I1046">INDEX(_xlfn.TEXTSPLIT(טבלה1[[#This Row],[עמודה2]],","),2)</f>
        <v xml:space="preserve"> CA</v>
      </c>
      <c r="J1046" s="16" t="str">
        <f>_xlfn.CONCAT(טבלה1[[#This Row],[AI_Companies]]," ",טבלה1[[#This Row],[עמודה1]])</f>
        <v>Jobot https://jobot.com/</v>
      </c>
      <c r="K1046" s="12">
        <v>50</v>
      </c>
      <c r="L1046" s="12" t="str">
        <f>IF(טבלה1[[#This Row],[עמודה53]]&gt;2000,"Yes","No")</f>
        <v>No</v>
      </c>
      <c r="M1046" s="12">
        <v>249</v>
      </c>
      <c r="N1046" s="12">
        <f>AVERAGE(טבלה1[[#This Row],[עמודה52]:[עמודה53]])</f>
        <v>149.5</v>
      </c>
      <c r="O1046" s="12" t="str">
        <f>IF(טבלה1[[#This Row],[עמודה4]]="&lt; $25 / hr","0$ - $25 / hr",טבלה1[[#This Row],[עמודה4]])</f>
        <v>Undisclosed</v>
      </c>
      <c r="P1046" s="12" t="str" cm="1">
        <f t="array" ref="P1046">INDEX(_xlfn.TEXTSPLIT(טבלה1[[#This Row],[עמודה55]],"-"),1)</f>
        <v>Undisclosed</v>
      </c>
      <c r="Q1046" s="21" t="e" cm="1">
        <f t="array" ref="Q1046">INDEX(_xlfn.TEXTSPLIT(INDEX(_xlfn.TEXTSPLIT(טבלה1[[#This Row],[עמודה55]],"-"),2),"/"),1)</f>
        <v>#REF!</v>
      </c>
      <c r="R1046" s="12" t="e">
        <f>AVERAGE(טבלה1[[#This Row],[עמודה59]:[עמודה60]])</f>
        <v>#VALUE!</v>
      </c>
      <c r="S1046" s="3" t="e">
        <f>VALUE(SUBSTITUTE(טבלה1[[#This Row],[עמודה56]],"$",""))</f>
        <v>#VALUE!</v>
      </c>
      <c r="T1046" s="3" t="e">
        <f>VALUE(SUBSTITUTE(טבלה1[[#This Row],[עמודה57]],"$",""))</f>
        <v>#REF!</v>
      </c>
      <c r="U1046" s="3" t="e">
        <f>IF(טבלה1[[#This Row],[עמודה58]]&gt;30,"Yes","No")</f>
        <v>#VALUE!</v>
      </c>
    </row>
    <row r="1047" spans="1:21" ht="13" x14ac:dyDescent="0.15">
      <c r="A1047" s="8" t="s">
        <v>2539</v>
      </c>
      <c r="B1047" s="9" t="s">
        <v>2540</v>
      </c>
      <c r="C1047" s="9" t="s">
        <v>2541</v>
      </c>
      <c r="D1047" s="13">
        <v>50000</v>
      </c>
      <c r="E1047" s="9" t="s">
        <v>33</v>
      </c>
      <c r="F1047" s="9" t="s">
        <v>117</v>
      </c>
      <c r="G1047" s="10">
        <v>1</v>
      </c>
      <c r="H1047" s="11" t="str" cm="1">
        <f t="array" ref="H1047">INDEX(_xlfn.TEXTSPLIT(טבלה1[[#This Row],[עמודה2]],","),1)</f>
        <v>Varna</v>
      </c>
      <c r="I1047" s="12" t="str" cm="1">
        <f t="array" ref="I1047">INDEX(_xlfn.TEXTSPLIT(טבלה1[[#This Row],[עמודה2]],","),2)</f>
        <v xml:space="preserve"> Bulgaria</v>
      </c>
      <c r="J1047" s="16" t="str">
        <f>_xlfn.CONCAT(טבלה1[[#This Row],[AI_Companies]]," ",טבלה1[[#This Row],[עמודה1]])</f>
        <v>HiLevelProjects https://hi-level-projects.com</v>
      </c>
      <c r="K1047" s="12">
        <v>2</v>
      </c>
      <c r="L1047" s="12" t="str">
        <f>IF(טבלה1[[#This Row],[עמודה53]]&gt;2000,"Yes","No")</f>
        <v>No</v>
      </c>
      <c r="M1047" s="12">
        <v>9</v>
      </c>
      <c r="N1047" s="12">
        <f>AVERAGE(טבלה1[[#This Row],[עמודה52]:[עמודה53]])</f>
        <v>5.5</v>
      </c>
      <c r="O1047" s="12" t="str">
        <f>IF(טבלה1[[#This Row],[עמודה4]]="&lt; $25 / hr","0$ - $25 / hr",טבלה1[[#This Row],[עמודה4]])</f>
        <v>$25 - $49 / hr</v>
      </c>
      <c r="P1047" s="12" t="str" cm="1">
        <f t="array" ref="P1047">INDEX(_xlfn.TEXTSPLIT(טבלה1[[#This Row],[עמודה55]],"-"),1)</f>
        <v xml:space="preserve">$25 </v>
      </c>
      <c r="Q1047" s="21" t="str" cm="1">
        <f t="array" ref="Q1047">INDEX(_xlfn.TEXTSPLIT(INDEX(_xlfn.TEXTSPLIT(טבלה1[[#This Row],[עמודה55]],"-"),2),"/"),1)</f>
        <v xml:space="preserve"> $49 </v>
      </c>
      <c r="R1047" s="12">
        <f>AVERAGE(טבלה1[[#This Row],[עמודה59]:[עמודה60]])</f>
        <v>37</v>
      </c>
      <c r="S1047" s="3">
        <f>VALUE(SUBSTITUTE(טבלה1[[#This Row],[עמודה56]],"$",""))</f>
        <v>25</v>
      </c>
      <c r="T1047" s="3">
        <f>VALUE(SUBSTITUTE(טבלה1[[#This Row],[עמודה57]],"$",""))</f>
        <v>49</v>
      </c>
      <c r="U1047" s="3" t="str">
        <f>IF(טבלה1[[#This Row],[עמודה58]]&gt;30,"Yes","No")</f>
        <v>Yes</v>
      </c>
    </row>
    <row r="1048" spans="1:21" ht="13" x14ac:dyDescent="0.15">
      <c r="A1048" s="8" t="s">
        <v>2542</v>
      </c>
      <c r="B1048" s="9" t="s">
        <v>2543</v>
      </c>
      <c r="C1048" s="9" t="s">
        <v>1831</v>
      </c>
      <c r="D1048" s="9" t="s">
        <v>4</v>
      </c>
      <c r="E1048" s="9" t="s">
        <v>4</v>
      </c>
      <c r="F1048" s="9" t="s">
        <v>29</v>
      </c>
      <c r="G1048" s="10">
        <v>1</v>
      </c>
      <c r="H1048" s="11" t="str" cm="1">
        <f t="array" ref="H1048">INDEX(_xlfn.TEXTSPLIT(טבלה1[[#This Row],[עמודה2]],","),1)</f>
        <v>Redondo Beach</v>
      </c>
      <c r="I1048" s="12" t="str" cm="1">
        <f t="array" ref="I1048">INDEX(_xlfn.TEXTSPLIT(טבלה1[[#This Row],[עמודה2]],","),2)</f>
        <v xml:space="preserve"> CA</v>
      </c>
      <c r="J1048" s="16" t="str">
        <f>_xlfn.CONCAT(טבלה1[[#This Row],[AI_Companies]]," ",טבלה1[[#This Row],[עמודה1]])</f>
        <v>AvenueiMedia http://www.avenueimedia.com/</v>
      </c>
      <c r="K1048" s="12">
        <v>10</v>
      </c>
      <c r="L1048" s="12" t="str">
        <f>IF(טבלה1[[#This Row],[עמודה53]]&gt;2000,"Yes","No")</f>
        <v>No</v>
      </c>
      <c r="M1048" s="12">
        <v>49</v>
      </c>
      <c r="N1048" s="12">
        <f>AVERAGE(טבלה1[[#This Row],[עמודה52]:[עמודה53]])</f>
        <v>29.5</v>
      </c>
      <c r="O1048" s="12" t="str">
        <f>IF(טבלה1[[#This Row],[עמודה4]]="&lt; $25 / hr","0$ - $25 / hr",טבלה1[[#This Row],[עמודה4]])</f>
        <v>Undisclosed</v>
      </c>
      <c r="P1048" s="12" t="str" cm="1">
        <f t="array" ref="P1048">INDEX(_xlfn.TEXTSPLIT(טבלה1[[#This Row],[עמודה55]],"-"),1)</f>
        <v>Undisclosed</v>
      </c>
      <c r="Q1048" s="21" t="e" cm="1">
        <f t="array" ref="Q1048">INDEX(_xlfn.TEXTSPLIT(INDEX(_xlfn.TEXTSPLIT(טבלה1[[#This Row],[עמודה55]],"-"),2),"/"),1)</f>
        <v>#REF!</v>
      </c>
      <c r="R1048" s="12" t="e">
        <f>AVERAGE(טבלה1[[#This Row],[עמודה59]:[עמודה60]])</f>
        <v>#VALUE!</v>
      </c>
      <c r="S1048" s="3" t="e">
        <f>VALUE(SUBSTITUTE(טבלה1[[#This Row],[עמודה56]],"$",""))</f>
        <v>#VALUE!</v>
      </c>
      <c r="T1048" s="3" t="e">
        <f>VALUE(SUBSTITUTE(טבלה1[[#This Row],[עמודה57]],"$",""))</f>
        <v>#REF!</v>
      </c>
      <c r="U1048" s="3" t="e">
        <f>IF(טבלה1[[#This Row],[עמודה58]]&gt;30,"Yes","No")</f>
        <v>#VALUE!</v>
      </c>
    </row>
    <row r="1049" spans="1:21" ht="13" x14ac:dyDescent="0.15">
      <c r="A1049" s="8" t="s">
        <v>2544</v>
      </c>
      <c r="B1049" s="9" t="s">
        <v>2545</v>
      </c>
      <c r="C1049" s="9" t="s">
        <v>1543</v>
      </c>
      <c r="D1049" s="9" t="s">
        <v>4</v>
      </c>
      <c r="E1049" s="9" t="s">
        <v>4</v>
      </c>
      <c r="F1049" s="9" t="s">
        <v>117</v>
      </c>
      <c r="G1049" s="10">
        <v>1</v>
      </c>
      <c r="H1049" s="11" t="str" cm="1">
        <f t="array" ref="H1049">INDEX(_xlfn.TEXTSPLIT(טבלה1[[#This Row],[עמודה2]],","),1)</f>
        <v>Alexandria</v>
      </c>
      <c r="I1049" s="12" t="str" cm="1">
        <f t="array" ref="I1049">INDEX(_xlfn.TEXTSPLIT(טבלה1[[#This Row],[עמודה2]],","),2)</f>
        <v xml:space="preserve"> VA</v>
      </c>
      <c r="J1049" s="16" t="str">
        <f>_xlfn.CONCAT(טבלה1[[#This Row],[AI_Companies]]," ",טבלה1[[#This Row],[עמודה1]])</f>
        <v>GlassRoomAdvisorsLLC https://www.glassroom.com/</v>
      </c>
      <c r="K1049" s="12">
        <v>2</v>
      </c>
      <c r="L1049" s="12" t="str">
        <f>IF(טבלה1[[#This Row],[עמודה53]]&gt;2000,"Yes","No")</f>
        <v>No</v>
      </c>
      <c r="M1049" s="12">
        <v>9</v>
      </c>
      <c r="N1049" s="12">
        <f>AVERAGE(טבלה1[[#This Row],[עמודה52]:[עמודה53]])</f>
        <v>5.5</v>
      </c>
      <c r="O1049" s="12" t="str">
        <f>IF(טבלה1[[#This Row],[עמודה4]]="&lt; $25 / hr","0$ - $25 / hr",טבלה1[[#This Row],[עמודה4]])</f>
        <v>Undisclosed</v>
      </c>
      <c r="P1049" s="12" t="str" cm="1">
        <f t="array" ref="P1049">INDEX(_xlfn.TEXTSPLIT(טבלה1[[#This Row],[עמודה55]],"-"),1)</f>
        <v>Undisclosed</v>
      </c>
      <c r="Q1049" s="21" t="e" cm="1">
        <f t="array" ref="Q1049">INDEX(_xlfn.TEXTSPLIT(INDEX(_xlfn.TEXTSPLIT(טבלה1[[#This Row],[עמודה55]],"-"),2),"/"),1)</f>
        <v>#REF!</v>
      </c>
      <c r="R1049" s="12" t="e">
        <f>AVERAGE(טבלה1[[#This Row],[עמודה59]:[עמודה60]])</f>
        <v>#VALUE!</v>
      </c>
      <c r="S1049" s="3" t="e">
        <f>VALUE(SUBSTITUTE(טבלה1[[#This Row],[עמודה56]],"$",""))</f>
        <v>#VALUE!</v>
      </c>
      <c r="T1049" s="3" t="e">
        <f>VALUE(SUBSTITUTE(טבלה1[[#This Row],[עמודה57]],"$",""))</f>
        <v>#REF!</v>
      </c>
      <c r="U1049" s="3" t="e">
        <f>IF(טבלה1[[#This Row],[עמודה58]]&gt;30,"Yes","No")</f>
        <v>#VALUE!</v>
      </c>
    </row>
    <row r="1050" spans="1:21" ht="13" x14ac:dyDescent="0.15">
      <c r="A1050" s="8" t="s">
        <v>2546</v>
      </c>
      <c r="B1050" s="9" t="s">
        <v>2547</v>
      </c>
      <c r="C1050" s="9" t="s">
        <v>2548</v>
      </c>
      <c r="D1050" s="9" t="s">
        <v>4</v>
      </c>
      <c r="E1050" s="9" t="s">
        <v>4</v>
      </c>
      <c r="F1050" s="9" t="s">
        <v>29</v>
      </c>
      <c r="G1050" s="10">
        <v>1</v>
      </c>
      <c r="H1050" s="11" t="str" cm="1">
        <f t="array" ref="H1050">INDEX(_xlfn.TEXTSPLIT(טבלה1[[#This Row],[עמודה2]],","),1)</f>
        <v>Roseville</v>
      </c>
      <c r="I1050" s="12" t="str" cm="1">
        <f t="array" ref="I1050">INDEX(_xlfn.TEXTSPLIT(טבלה1[[#This Row],[עמודה2]],","),2)</f>
        <v xml:space="preserve"> CA</v>
      </c>
      <c r="J1050" s="16" t="str">
        <f>_xlfn.CONCAT(טבלה1[[#This Row],[AI_Companies]]," ",טבלה1[[#This Row],[עמודה1]])</f>
        <v>Xen.AI https://www.xen.ai/</v>
      </c>
      <c r="K1050" s="12">
        <v>10</v>
      </c>
      <c r="L1050" s="12" t="str">
        <f>IF(טבלה1[[#This Row],[עמודה53]]&gt;2000,"Yes","No")</f>
        <v>No</v>
      </c>
      <c r="M1050" s="12">
        <v>49</v>
      </c>
      <c r="N1050" s="12">
        <f>AVERAGE(טבלה1[[#This Row],[עמודה52]:[עמודה53]])</f>
        <v>29.5</v>
      </c>
      <c r="O1050" s="12" t="str">
        <f>IF(טבלה1[[#This Row],[עמודה4]]="&lt; $25 / hr","0$ - $25 / hr",טבלה1[[#This Row],[עמודה4]])</f>
        <v>Undisclosed</v>
      </c>
      <c r="P1050" s="12" t="str" cm="1">
        <f t="array" ref="P1050">INDEX(_xlfn.TEXTSPLIT(טבלה1[[#This Row],[עמודה55]],"-"),1)</f>
        <v>Undisclosed</v>
      </c>
      <c r="Q1050" s="21" t="e" cm="1">
        <f t="array" ref="Q1050">INDEX(_xlfn.TEXTSPLIT(INDEX(_xlfn.TEXTSPLIT(טבלה1[[#This Row],[עמודה55]],"-"),2),"/"),1)</f>
        <v>#REF!</v>
      </c>
      <c r="R1050" s="12" t="e">
        <f>AVERAGE(טבלה1[[#This Row],[עמודה59]:[עמודה60]])</f>
        <v>#VALUE!</v>
      </c>
      <c r="S1050" s="3" t="e">
        <f>VALUE(SUBSTITUTE(טבלה1[[#This Row],[עמודה56]],"$",""))</f>
        <v>#VALUE!</v>
      </c>
      <c r="T1050" s="3" t="e">
        <f>VALUE(SUBSTITUTE(טבלה1[[#This Row],[עמודה57]],"$",""))</f>
        <v>#REF!</v>
      </c>
      <c r="U1050" s="3" t="e">
        <f>IF(טבלה1[[#This Row],[עמודה58]]&gt;30,"Yes","No")</f>
        <v>#VALUE!</v>
      </c>
    </row>
    <row r="1051" spans="1:21" ht="13" x14ac:dyDescent="0.15">
      <c r="A1051" s="8" t="s">
        <v>2549</v>
      </c>
      <c r="B1051" s="9" t="s">
        <v>2550</v>
      </c>
      <c r="C1051" s="9" t="s">
        <v>328</v>
      </c>
      <c r="D1051" s="13">
        <v>1000</v>
      </c>
      <c r="E1051" s="9" t="s">
        <v>14</v>
      </c>
      <c r="F1051" s="9" t="s">
        <v>5</v>
      </c>
      <c r="G1051" s="10">
        <v>0.5</v>
      </c>
      <c r="H1051" s="11" t="str" cm="1">
        <f t="array" ref="H1051">INDEX(_xlfn.TEXTSPLIT(טבלה1[[#This Row],[עמודה2]],","),1)</f>
        <v>Iselin</v>
      </c>
      <c r="I1051" s="12" t="str" cm="1">
        <f t="array" ref="I1051">INDEX(_xlfn.TEXTSPLIT(טבלה1[[#This Row],[עמודה2]],","),2)</f>
        <v xml:space="preserve"> NJ</v>
      </c>
      <c r="J1051" s="16" t="str">
        <f>_xlfn.CONCAT(טבלה1[[#This Row],[AI_Companies]]," ",טבלה1[[#This Row],[עמודה1]])</f>
        <v>Botomation https://www.botomation.io/</v>
      </c>
      <c r="K1051" s="12">
        <v>250</v>
      </c>
      <c r="L1051" s="12" t="str">
        <f>IF(טבלה1[[#This Row],[עמודה53]]&gt;2000,"Yes","No")</f>
        <v>No</v>
      </c>
      <c r="M1051" s="12">
        <v>999</v>
      </c>
      <c r="N1051" s="12">
        <f>AVERAGE(טבלה1[[#This Row],[עמודה52]:[עמודה53]])</f>
        <v>624.5</v>
      </c>
      <c r="O1051" s="12" t="str">
        <f>IF(טבלה1[[#This Row],[עמודה4]]="&lt; $25 / hr","0$ - $25 / hr",טבלה1[[#This Row],[עמודה4]])</f>
        <v>0$ - $25 / hr</v>
      </c>
      <c r="P1051" s="12" t="str" cm="1">
        <f t="array" ref="P1051">INDEX(_xlfn.TEXTSPLIT(טבלה1[[#This Row],[עמודה55]],"-"),1)</f>
        <v xml:space="preserve">0$ </v>
      </c>
      <c r="Q1051" s="21" t="str" cm="1">
        <f t="array" ref="Q1051">INDEX(_xlfn.TEXTSPLIT(INDEX(_xlfn.TEXTSPLIT(טבלה1[[#This Row],[עמודה55]],"-"),2),"/"),1)</f>
        <v xml:space="preserve"> $25 </v>
      </c>
      <c r="R1051" s="12">
        <f>AVERAGE(טבלה1[[#This Row],[עמודה59]:[עמודה60]])</f>
        <v>12.5</v>
      </c>
      <c r="S1051" s="3">
        <f>VALUE(SUBSTITUTE(טבלה1[[#This Row],[עמודה56]],"$",""))</f>
        <v>0</v>
      </c>
      <c r="T1051" s="3">
        <f>VALUE(SUBSTITUTE(טבלה1[[#This Row],[עמודה57]],"$",""))</f>
        <v>25</v>
      </c>
      <c r="U1051" s="3" t="str">
        <f>IF(טבלה1[[#This Row],[עמודה58]]&gt;30,"Yes","No")</f>
        <v>No</v>
      </c>
    </row>
    <row r="1052" spans="1:21" ht="13" x14ac:dyDescent="0.15">
      <c r="A1052" s="8" t="s">
        <v>2551</v>
      </c>
      <c r="B1052" s="9" t="s">
        <v>2552</v>
      </c>
      <c r="C1052" s="9" t="s">
        <v>8</v>
      </c>
      <c r="D1052" s="9" t="s">
        <v>4</v>
      </c>
      <c r="E1052" s="9" t="s">
        <v>4</v>
      </c>
      <c r="F1052" s="9" t="s">
        <v>117</v>
      </c>
      <c r="G1052" s="10">
        <v>1</v>
      </c>
      <c r="H1052" s="11" t="str" cm="1">
        <f t="array" ref="H1052">INDEX(_xlfn.TEXTSPLIT(טבלה1[[#This Row],[עמודה2]],","),1)</f>
        <v>Austin</v>
      </c>
      <c r="I1052" s="12" t="str" cm="1">
        <f t="array" ref="I1052">INDEX(_xlfn.TEXTSPLIT(טבלה1[[#This Row],[עמודה2]],","),2)</f>
        <v xml:space="preserve"> TX</v>
      </c>
      <c r="J1052" s="16" t="str">
        <f>_xlfn.CONCAT(טבלה1[[#This Row],[AI_Companies]]," ",טבלה1[[#This Row],[עמודה1]])</f>
        <v>IAMECON https://www.iamecon.com/</v>
      </c>
      <c r="K1052" s="12">
        <v>2</v>
      </c>
      <c r="L1052" s="12" t="str">
        <f>IF(טבלה1[[#This Row],[עמודה53]]&gt;2000,"Yes","No")</f>
        <v>No</v>
      </c>
      <c r="M1052" s="12">
        <v>9</v>
      </c>
      <c r="N1052" s="12">
        <f>AVERAGE(טבלה1[[#This Row],[עמודה52]:[עמודה53]])</f>
        <v>5.5</v>
      </c>
      <c r="O1052" s="12" t="str">
        <f>IF(טבלה1[[#This Row],[עמודה4]]="&lt; $25 / hr","0$ - $25 / hr",טבלה1[[#This Row],[עמודה4]])</f>
        <v>Undisclosed</v>
      </c>
      <c r="P1052" s="12" t="str" cm="1">
        <f t="array" ref="P1052">INDEX(_xlfn.TEXTSPLIT(טבלה1[[#This Row],[עמודה55]],"-"),1)</f>
        <v>Undisclosed</v>
      </c>
      <c r="Q1052" s="21" t="e" cm="1">
        <f t="array" ref="Q1052">INDEX(_xlfn.TEXTSPLIT(INDEX(_xlfn.TEXTSPLIT(טבלה1[[#This Row],[עמודה55]],"-"),2),"/"),1)</f>
        <v>#REF!</v>
      </c>
      <c r="R1052" s="12" t="e">
        <f>AVERAGE(טבלה1[[#This Row],[עמודה59]:[עמודה60]])</f>
        <v>#VALUE!</v>
      </c>
      <c r="S1052" s="3" t="e">
        <f>VALUE(SUBSTITUTE(טבלה1[[#This Row],[עמודה56]],"$",""))</f>
        <v>#VALUE!</v>
      </c>
      <c r="T1052" s="3" t="e">
        <f>VALUE(SUBSTITUTE(טבלה1[[#This Row],[עמודה57]],"$",""))</f>
        <v>#REF!</v>
      </c>
      <c r="U1052" s="3" t="e">
        <f>IF(טבלה1[[#This Row],[עמודה58]]&gt;30,"Yes","No")</f>
        <v>#VALUE!</v>
      </c>
    </row>
    <row r="1053" spans="1:21" ht="13" x14ac:dyDescent="0.15">
      <c r="A1053" s="8" t="s">
        <v>2553</v>
      </c>
      <c r="B1053" s="9" t="s">
        <v>2554</v>
      </c>
      <c r="C1053" s="9" t="s">
        <v>2555</v>
      </c>
      <c r="D1053" s="13">
        <v>10000</v>
      </c>
      <c r="E1053" s="9" t="s">
        <v>21</v>
      </c>
      <c r="F1053" s="9" t="s">
        <v>117</v>
      </c>
      <c r="G1053" s="10">
        <v>0.8</v>
      </c>
      <c r="H1053" s="11" t="str" cm="1">
        <f t="array" ref="H1053">INDEX(_xlfn.TEXTSPLIT(טבלה1[[#This Row],[עמודה2]],","),1)</f>
        <v>Swisher</v>
      </c>
      <c r="I1053" s="12" t="str" cm="1">
        <f t="array" ref="I1053">INDEX(_xlfn.TEXTSPLIT(טבלה1[[#This Row],[עמודה2]],","),2)</f>
        <v xml:space="preserve"> IA</v>
      </c>
      <c r="J1053" s="16" t="str">
        <f>_xlfn.CONCAT(טבלה1[[#This Row],[AI_Companies]]," ",טבלה1[[#This Row],[עמודה1]])</f>
        <v>AvemacConsulting https://www.avemacconsulting.com/</v>
      </c>
      <c r="K1053" s="12">
        <v>2</v>
      </c>
      <c r="L1053" s="12" t="str">
        <f>IF(טבלה1[[#This Row],[עמודה53]]&gt;2000,"Yes","No")</f>
        <v>No</v>
      </c>
      <c r="M1053" s="12">
        <v>9</v>
      </c>
      <c r="N1053" s="12">
        <f>AVERAGE(טבלה1[[#This Row],[עמודה52]:[עמודה53]])</f>
        <v>5.5</v>
      </c>
      <c r="O1053" s="12" t="str">
        <f>IF(טבלה1[[#This Row],[עמודה4]]="&lt; $25 / hr","0$ - $25 / hr",טבלה1[[#This Row],[עמודה4]])</f>
        <v>$100 - $149 / hr</v>
      </c>
      <c r="P1053" s="12" t="str" cm="1">
        <f t="array" ref="P1053">INDEX(_xlfn.TEXTSPLIT(טבלה1[[#This Row],[עמודה55]],"-"),1)</f>
        <v xml:space="preserve">$100 </v>
      </c>
      <c r="Q1053" s="21" t="str" cm="1">
        <f t="array" ref="Q1053">INDEX(_xlfn.TEXTSPLIT(INDEX(_xlfn.TEXTSPLIT(טבלה1[[#This Row],[עמודה55]],"-"),2),"/"),1)</f>
        <v xml:space="preserve"> $149 </v>
      </c>
      <c r="R1053" s="12">
        <f>AVERAGE(טבלה1[[#This Row],[עמודה59]:[עמודה60]])</f>
        <v>124.5</v>
      </c>
      <c r="S1053" s="3">
        <f>VALUE(SUBSTITUTE(טבלה1[[#This Row],[עמודה56]],"$",""))</f>
        <v>100</v>
      </c>
      <c r="T1053" s="3">
        <f>VALUE(SUBSTITUTE(טבלה1[[#This Row],[עמודה57]],"$",""))</f>
        <v>149</v>
      </c>
      <c r="U1053" s="3" t="str">
        <f>IF(טבלה1[[#This Row],[עמודה58]]&gt;30,"Yes","No")</f>
        <v>Yes</v>
      </c>
    </row>
    <row r="1054" spans="1:21" ht="13" x14ac:dyDescent="0.15">
      <c r="A1054" s="8" t="s">
        <v>2556</v>
      </c>
      <c r="B1054" s="9" t="s">
        <v>2557</v>
      </c>
      <c r="C1054" s="9" t="s">
        <v>765</v>
      </c>
      <c r="D1054" s="13">
        <v>10000</v>
      </c>
      <c r="E1054" s="9" t="s">
        <v>33</v>
      </c>
      <c r="F1054" s="9" t="s">
        <v>10</v>
      </c>
      <c r="G1054" s="10">
        <v>1</v>
      </c>
      <c r="H1054" s="11" t="str" cm="1">
        <f t="array" ref="H1054">INDEX(_xlfn.TEXTSPLIT(טבלה1[[#This Row],[עמודה2]],","),1)</f>
        <v>München</v>
      </c>
      <c r="I1054" s="12" t="str" cm="1">
        <f t="array" ref="I1054">INDEX(_xlfn.TEXTSPLIT(טבלה1[[#This Row],[עמודה2]],","),2)</f>
        <v xml:space="preserve"> Germany</v>
      </c>
      <c r="J1054" s="16" t="str">
        <f>_xlfn.CONCAT(טבלה1[[#This Row],[AI_Companies]]," ",טבלה1[[#This Row],[עמודה1]])</f>
        <v>NeuralRaysAI https://neuralrays.ai/</v>
      </c>
      <c r="K1054" s="12">
        <v>50</v>
      </c>
      <c r="L1054" s="12" t="str">
        <f>IF(טבלה1[[#This Row],[עמודה53]]&gt;2000,"Yes","No")</f>
        <v>No</v>
      </c>
      <c r="M1054" s="12">
        <v>249</v>
      </c>
      <c r="N1054" s="12">
        <f>AVERAGE(טבלה1[[#This Row],[עמודה52]:[עמודה53]])</f>
        <v>149.5</v>
      </c>
      <c r="O1054" s="12" t="str">
        <f>IF(טבלה1[[#This Row],[עמודה4]]="&lt; $25 / hr","0$ - $25 / hr",טבלה1[[#This Row],[עמודה4]])</f>
        <v>$25 - $49 / hr</v>
      </c>
      <c r="P1054" s="12" t="str" cm="1">
        <f t="array" ref="P1054">INDEX(_xlfn.TEXTSPLIT(טבלה1[[#This Row],[עמודה55]],"-"),1)</f>
        <v xml:space="preserve">$25 </v>
      </c>
      <c r="Q1054" s="21" t="str" cm="1">
        <f t="array" ref="Q1054">INDEX(_xlfn.TEXTSPLIT(INDEX(_xlfn.TEXTSPLIT(טבלה1[[#This Row],[עמודה55]],"-"),2),"/"),1)</f>
        <v xml:space="preserve"> $49 </v>
      </c>
      <c r="R1054" s="12">
        <f>AVERAGE(טבלה1[[#This Row],[עמודה59]:[עמודה60]])</f>
        <v>37</v>
      </c>
      <c r="S1054" s="3">
        <f>VALUE(SUBSTITUTE(טבלה1[[#This Row],[עמודה56]],"$",""))</f>
        <v>25</v>
      </c>
      <c r="T1054" s="3">
        <f>VALUE(SUBSTITUTE(טבלה1[[#This Row],[עמודה57]],"$",""))</f>
        <v>49</v>
      </c>
      <c r="U1054" s="3" t="str">
        <f>IF(טבלה1[[#This Row],[עמודה58]]&gt;30,"Yes","No")</f>
        <v>Yes</v>
      </c>
    </row>
    <row r="1055" spans="1:21" ht="13" x14ac:dyDescent="0.15">
      <c r="A1055" s="8" t="s">
        <v>2558</v>
      </c>
      <c r="B1055" s="9" t="s">
        <v>2559</v>
      </c>
      <c r="C1055" s="9" t="s">
        <v>102</v>
      </c>
      <c r="D1055" s="13">
        <v>1000</v>
      </c>
      <c r="E1055" s="9" t="s">
        <v>33</v>
      </c>
      <c r="F1055" s="9" t="s">
        <v>29</v>
      </c>
      <c r="G1055" s="10">
        <v>0.8</v>
      </c>
      <c r="H1055" s="11" t="str" cm="1">
        <f t="array" ref="H1055">INDEX(_xlfn.TEXTSPLIT(טבלה1[[#This Row],[עמודה2]],","),1)</f>
        <v>London</v>
      </c>
      <c r="I1055" s="12" t="str" cm="1">
        <f t="array" ref="I1055">INDEX(_xlfn.TEXTSPLIT(טבלה1[[#This Row],[עמודה2]],","),2)</f>
        <v xml:space="preserve"> United Kingdom</v>
      </c>
      <c r="J1055" s="16" t="str">
        <f>_xlfn.CONCAT(טבלה1[[#This Row],[AI_Companies]]," ",טבלה1[[#This Row],[עמודה1]])</f>
        <v>ProAi https://proai.co.uk</v>
      </c>
      <c r="K1055" s="12">
        <v>10</v>
      </c>
      <c r="L1055" s="12" t="str">
        <f>IF(טבלה1[[#This Row],[עמודה53]]&gt;2000,"Yes","No")</f>
        <v>No</v>
      </c>
      <c r="M1055" s="12">
        <v>49</v>
      </c>
      <c r="N1055" s="12">
        <f>AVERAGE(טבלה1[[#This Row],[עמודה52]:[עמודה53]])</f>
        <v>29.5</v>
      </c>
      <c r="O1055" s="12" t="str">
        <f>IF(טבלה1[[#This Row],[עמודה4]]="&lt; $25 / hr","0$ - $25 / hr",טבלה1[[#This Row],[עמודה4]])</f>
        <v>$25 - $49 / hr</v>
      </c>
      <c r="P1055" s="12" t="str" cm="1">
        <f t="array" ref="P1055">INDEX(_xlfn.TEXTSPLIT(טבלה1[[#This Row],[עמודה55]],"-"),1)</f>
        <v xml:space="preserve">$25 </v>
      </c>
      <c r="Q1055" s="21" t="str" cm="1">
        <f t="array" ref="Q1055">INDEX(_xlfn.TEXTSPLIT(INDEX(_xlfn.TEXTSPLIT(טבלה1[[#This Row],[עמודה55]],"-"),2),"/"),1)</f>
        <v xml:space="preserve"> $49 </v>
      </c>
      <c r="R1055" s="12">
        <f>AVERAGE(טבלה1[[#This Row],[עמודה59]:[עמודה60]])</f>
        <v>37</v>
      </c>
      <c r="S1055" s="3">
        <f>VALUE(SUBSTITUTE(טבלה1[[#This Row],[עמודה56]],"$",""))</f>
        <v>25</v>
      </c>
      <c r="T1055" s="3">
        <f>VALUE(SUBSTITUTE(טבלה1[[#This Row],[עמודה57]],"$",""))</f>
        <v>49</v>
      </c>
      <c r="U1055" s="3" t="str">
        <f>IF(טבלה1[[#This Row],[עמודה58]]&gt;30,"Yes","No")</f>
        <v>Yes</v>
      </c>
    </row>
    <row r="1056" spans="1:21" ht="13" x14ac:dyDescent="0.15">
      <c r="A1056" s="8" t="s">
        <v>2560</v>
      </c>
      <c r="B1056" s="9" t="s">
        <v>2561</v>
      </c>
      <c r="C1056" s="9" t="s">
        <v>215</v>
      </c>
      <c r="D1056" s="13">
        <v>1000</v>
      </c>
      <c r="E1056" s="9" t="s">
        <v>33</v>
      </c>
      <c r="F1056" s="9" t="s">
        <v>29</v>
      </c>
      <c r="G1056" s="10">
        <v>0.6</v>
      </c>
      <c r="H1056" s="11" t="str" cm="1">
        <f t="array" ref="H1056">INDEX(_xlfn.TEXTSPLIT(טבלה1[[#This Row],[עמודה2]],","),1)</f>
        <v>Dubai</v>
      </c>
      <c r="I1056" s="12" t="str" cm="1">
        <f t="array" ref="I1056">INDEX(_xlfn.TEXTSPLIT(טבלה1[[#This Row],[עמודה2]],","),2)</f>
        <v xml:space="preserve"> United Arab Emirates</v>
      </c>
      <c r="J1056" s="16" t="str">
        <f>_xlfn.CONCAT(טבלה1[[#This Row],[AI_Companies]]," ",טבלה1[[#This Row],[עמודה1]])</f>
        <v>TwerloAI https://twerlo.com/</v>
      </c>
      <c r="K1056" s="12">
        <v>10</v>
      </c>
      <c r="L1056" s="12" t="str">
        <f>IF(טבלה1[[#This Row],[עמודה53]]&gt;2000,"Yes","No")</f>
        <v>No</v>
      </c>
      <c r="M1056" s="12">
        <v>49</v>
      </c>
      <c r="N1056" s="12">
        <f>AVERAGE(טבלה1[[#This Row],[עמודה52]:[עמודה53]])</f>
        <v>29.5</v>
      </c>
      <c r="O1056" s="12" t="str">
        <f>IF(טבלה1[[#This Row],[עמודה4]]="&lt; $25 / hr","0$ - $25 / hr",טבלה1[[#This Row],[עמודה4]])</f>
        <v>$25 - $49 / hr</v>
      </c>
      <c r="P1056" s="12" t="str" cm="1">
        <f t="array" ref="P1056">INDEX(_xlfn.TEXTSPLIT(טבלה1[[#This Row],[עמודה55]],"-"),1)</f>
        <v xml:space="preserve">$25 </v>
      </c>
      <c r="Q1056" s="21" t="str" cm="1">
        <f t="array" ref="Q1056">INDEX(_xlfn.TEXTSPLIT(INDEX(_xlfn.TEXTSPLIT(טבלה1[[#This Row],[עמודה55]],"-"),2),"/"),1)</f>
        <v xml:space="preserve"> $49 </v>
      </c>
      <c r="R1056" s="12">
        <f>AVERAGE(טבלה1[[#This Row],[עמודה59]:[עמודה60]])</f>
        <v>37</v>
      </c>
      <c r="S1056" s="3">
        <f>VALUE(SUBSTITUTE(טבלה1[[#This Row],[עמודה56]],"$",""))</f>
        <v>25</v>
      </c>
      <c r="T1056" s="3">
        <f>VALUE(SUBSTITUTE(טבלה1[[#This Row],[עמודה57]],"$",""))</f>
        <v>49</v>
      </c>
      <c r="U1056" s="3" t="str">
        <f>IF(טבלה1[[#This Row],[עמודה58]]&gt;30,"Yes","No")</f>
        <v>Yes</v>
      </c>
    </row>
    <row r="1057" spans="1:21" ht="13" x14ac:dyDescent="0.15">
      <c r="A1057" s="8" t="s">
        <v>2562</v>
      </c>
      <c r="B1057" s="9" t="s">
        <v>2563</v>
      </c>
      <c r="C1057" s="9" t="s">
        <v>2564</v>
      </c>
      <c r="D1057" s="13">
        <v>10000</v>
      </c>
      <c r="E1057" s="9" t="s">
        <v>928</v>
      </c>
      <c r="F1057" s="9" t="s">
        <v>117</v>
      </c>
      <c r="G1057" s="10">
        <v>0.8</v>
      </c>
      <c r="H1057" s="11" t="str" cm="1">
        <f t="array" ref="H1057">INDEX(_xlfn.TEXTSPLIT(טבלה1[[#This Row],[עמודה2]],","),1)</f>
        <v>Shibuya City</v>
      </c>
      <c r="I1057" s="12" t="str" cm="1">
        <f t="array" ref="I1057">INDEX(_xlfn.TEXTSPLIT(טבלה1[[#This Row],[עמודה2]],","),2)</f>
        <v xml:space="preserve"> Japan</v>
      </c>
      <c r="J1057" s="16" t="str">
        <f>_xlfn.CONCAT(טבלה1[[#This Row],[AI_Companies]]," ",טבלה1[[#This Row],[עמודה1]])</f>
        <v>Recursive https://recursiveai.co.jp/en</v>
      </c>
      <c r="K1057" s="12">
        <v>2</v>
      </c>
      <c r="L1057" s="12" t="str">
        <f>IF(טבלה1[[#This Row],[עמודה53]]&gt;2000,"Yes","No")</f>
        <v>No</v>
      </c>
      <c r="M1057" s="12">
        <v>9</v>
      </c>
      <c r="N1057" s="12">
        <f>AVERAGE(טבלה1[[#This Row],[עמודה52]:[עמודה53]])</f>
        <v>5.5</v>
      </c>
      <c r="O1057" s="12" t="str">
        <f>IF(טבלה1[[#This Row],[עמודה4]]="&lt; $25 / hr","0$ - $25 / hr",טבלה1[[#This Row],[עמודה4]])</f>
        <v>$300+ / hr</v>
      </c>
      <c r="P1057" s="12" t="str" cm="1">
        <f t="array" ref="P1057">INDEX(_xlfn.TEXTSPLIT(טבלה1[[#This Row],[עמודה55]],"-"),1)</f>
        <v>$300+ / hr</v>
      </c>
      <c r="Q1057" s="21" t="e" cm="1">
        <f t="array" ref="Q1057">INDEX(_xlfn.TEXTSPLIT(INDEX(_xlfn.TEXTSPLIT(טבלה1[[#This Row],[עמודה55]],"-"),2),"/"),1)</f>
        <v>#REF!</v>
      </c>
      <c r="R1057" s="12" t="e">
        <f>AVERAGE(טבלה1[[#This Row],[עמודה59]:[עמודה60]])</f>
        <v>#VALUE!</v>
      </c>
      <c r="S1057" s="3" t="e">
        <f>VALUE(SUBSTITUTE(טבלה1[[#This Row],[עמודה56]],"$",""))</f>
        <v>#VALUE!</v>
      </c>
      <c r="T1057" s="3" t="e">
        <f>VALUE(SUBSTITUTE(טבלה1[[#This Row],[עמודה57]],"$",""))</f>
        <v>#REF!</v>
      </c>
      <c r="U1057" s="3" t="e">
        <f>IF(טבלה1[[#This Row],[עמודה58]]&gt;30,"Yes","No")</f>
        <v>#VALUE!</v>
      </c>
    </row>
    <row r="1058" spans="1:21" ht="13" x14ac:dyDescent="0.15">
      <c r="A1058" s="8" t="s">
        <v>2565</v>
      </c>
      <c r="B1058" s="9" t="s">
        <v>2566</v>
      </c>
      <c r="C1058" s="9" t="s">
        <v>2567</v>
      </c>
      <c r="D1058" s="13">
        <v>1000</v>
      </c>
      <c r="E1058" s="9" t="s">
        <v>21</v>
      </c>
      <c r="F1058" s="9" t="s">
        <v>117</v>
      </c>
      <c r="G1058" s="10">
        <v>0.8</v>
      </c>
      <c r="H1058" s="11" t="str" cm="1">
        <f t="array" ref="H1058">INDEX(_xlfn.TEXTSPLIT(טבלה1[[#This Row],[עמודה2]],","),1)</f>
        <v>MacGregor</v>
      </c>
      <c r="I1058" s="12" t="str" cm="1">
        <f t="array" ref="I1058">INDEX(_xlfn.TEXTSPLIT(טבלה1[[#This Row],[עמודה2]],","),2)</f>
        <v xml:space="preserve"> Australia</v>
      </c>
      <c r="J1058" s="16" t="str">
        <f>_xlfn.CONCAT(טבלה1[[#This Row],[AI_Companies]]," ",טבלה1[[#This Row],[עמודה1]])</f>
        <v>SimpleMarketing.AI https://www.simplemarketing.ai</v>
      </c>
      <c r="K1058" s="12">
        <v>2</v>
      </c>
      <c r="L1058" s="12" t="str">
        <f>IF(טבלה1[[#This Row],[עמודה53]]&gt;2000,"Yes","No")</f>
        <v>No</v>
      </c>
      <c r="M1058" s="12">
        <v>9</v>
      </c>
      <c r="N1058" s="12">
        <f>AVERAGE(טבלה1[[#This Row],[עמודה52]:[עמודה53]])</f>
        <v>5.5</v>
      </c>
      <c r="O1058" s="12" t="str">
        <f>IF(טבלה1[[#This Row],[עמודה4]]="&lt; $25 / hr","0$ - $25 / hr",טבלה1[[#This Row],[עמודה4]])</f>
        <v>$100 - $149 / hr</v>
      </c>
      <c r="P1058" s="12" t="str" cm="1">
        <f t="array" ref="P1058">INDEX(_xlfn.TEXTSPLIT(טבלה1[[#This Row],[עמודה55]],"-"),1)</f>
        <v xml:space="preserve">$100 </v>
      </c>
      <c r="Q1058" s="21" t="str" cm="1">
        <f t="array" ref="Q1058">INDEX(_xlfn.TEXTSPLIT(INDEX(_xlfn.TEXTSPLIT(טבלה1[[#This Row],[עמודה55]],"-"),2),"/"),1)</f>
        <v xml:space="preserve"> $149 </v>
      </c>
      <c r="R1058" s="12">
        <f>AVERAGE(טבלה1[[#This Row],[עמודה59]:[עמודה60]])</f>
        <v>124.5</v>
      </c>
      <c r="S1058" s="3">
        <f>VALUE(SUBSTITUTE(טבלה1[[#This Row],[עמודה56]],"$",""))</f>
        <v>100</v>
      </c>
      <c r="T1058" s="3">
        <f>VALUE(SUBSTITUTE(טבלה1[[#This Row],[עמודה57]],"$",""))</f>
        <v>149</v>
      </c>
      <c r="U1058" s="3" t="str">
        <f>IF(טבלה1[[#This Row],[עמודה58]]&gt;30,"Yes","No")</f>
        <v>Yes</v>
      </c>
    </row>
    <row r="1059" spans="1:21" ht="13" x14ac:dyDescent="0.15">
      <c r="A1059" s="8" t="s">
        <v>2568</v>
      </c>
      <c r="B1059" s="9" t="s">
        <v>2569</v>
      </c>
      <c r="C1059" s="9" t="s">
        <v>2570</v>
      </c>
      <c r="D1059" s="9" t="s">
        <v>4</v>
      </c>
      <c r="E1059" s="9" t="s">
        <v>4</v>
      </c>
      <c r="F1059" s="9" t="s">
        <v>10</v>
      </c>
      <c r="G1059" s="10">
        <v>0.5</v>
      </c>
      <c r="H1059" s="11" t="str" cm="1">
        <f t="array" ref="H1059">INDEX(_xlfn.TEXTSPLIT(טבלה1[[#This Row],[עמודה2]],","),1)</f>
        <v>Hangzhou</v>
      </c>
      <c r="I1059" s="12" t="str" cm="1">
        <f t="array" ref="I1059">INDEX(_xlfn.TEXTSPLIT(טבלה1[[#This Row],[עמודה2]],","),2)</f>
        <v xml:space="preserve"> China</v>
      </c>
      <c r="J1059" s="16" t="str">
        <f>_xlfn.CONCAT(טבלה1[[#This Row],[AI_Companies]]," ",טבלה1[[#This Row],[עמודה1]])</f>
        <v>HangzhouFanwenScienceandTechnologyCo.,Ltd. https://www.hzfanwen.com/</v>
      </c>
      <c r="K1059" s="12">
        <v>50</v>
      </c>
      <c r="L1059" s="12" t="str">
        <f>IF(טבלה1[[#This Row],[עמודה53]]&gt;2000,"Yes","No")</f>
        <v>No</v>
      </c>
      <c r="M1059" s="12">
        <v>249</v>
      </c>
      <c r="N1059" s="12">
        <f>AVERAGE(טבלה1[[#This Row],[עמודה52]:[עמודה53]])</f>
        <v>149.5</v>
      </c>
      <c r="O1059" s="12" t="str">
        <f>IF(טבלה1[[#This Row],[עמודה4]]="&lt; $25 / hr","0$ - $25 / hr",טבלה1[[#This Row],[עמודה4]])</f>
        <v>Undisclosed</v>
      </c>
      <c r="P1059" s="12" t="str" cm="1">
        <f t="array" ref="P1059">INDEX(_xlfn.TEXTSPLIT(טבלה1[[#This Row],[עמודה55]],"-"),1)</f>
        <v>Undisclosed</v>
      </c>
      <c r="Q1059" s="21" t="e" cm="1">
        <f t="array" ref="Q1059">INDEX(_xlfn.TEXTSPLIT(INDEX(_xlfn.TEXTSPLIT(טבלה1[[#This Row],[עמודה55]],"-"),2),"/"),1)</f>
        <v>#REF!</v>
      </c>
      <c r="R1059" s="12" t="e">
        <f>AVERAGE(טבלה1[[#This Row],[עמודה59]:[עמודה60]])</f>
        <v>#VALUE!</v>
      </c>
      <c r="S1059" s="3" t="e">
        <f>VALUE(SUBSTITUTE(טבלה1[[#This Row],[עמודה56]],"$",""))</f>
        <v>#VALUE!</v>
      </c>
      <c r="T1059" s="3" t="e">
        <f>VALUE(SUBSTITUTE(טבלה1[[#This Row],[עמודה57]],"$",""))</f>
        <v>#REF!</v>
      </c>
      <c r="U1059" s="3" t="e">
        <f>IF(טבלה1[[#This Row],[עמודה58]]&gt;30,"Yes","No")</f>
        <v>#VALUE!</v>
      </c>
    </row>
    <row r="1060" spans="1:21" ht="13" x14ac:dyDescent="0.15">
      <c r="A1060" s="8" t="s">
        <v>2571</v>
      </c>
      <c r="B1060" s="9" t="s">
        <v>2572</v>
      </c>
      <c r="C1060" s="9" t="s">
        <v>2573</v>
      </c>
      <c r="D1060" s="9" t="s">
        <v>4</v>
      </c>
      <c r="E1060" s="9" t="s">
        <v>4</v>
      </c>
      <c r="F1060" s="9" t="s">
        <v>10</v>
      </c>
      <c r="G1060" s="10">
        <v>0.5</v>
      </c>
      <c r="H1060" s="11" t="str" cm="1">
        <f t="array" ref="H1060">INDEX(_xlfn.TEXTSPLIT(טבלה1[[#This Row],[עמודה2]],","),1)</f>
        <v>Xian Shi</v>
      </c>
      <c r="I1060" s="12" t="str" cm="1">
        <f t="array" ref="I1060">INDEX(_xlfn.TEXTSPLIT(טבלה1[[#This Row],[עמודה2]],","),2)</f>
        <v xml:space="preserve"> China</v>
      </c>
      <c r="J1060" s="16" t="str">
        <f>_xlfn.CONCAT(טבלה1[[#This Row],[AI_Companies]]," ",טבלה1[[#This Row],[עמודה1]])</f>
        <v>Xi'anChaoqianIntelligentTechnologyCo.,Ltd. http://www.chaoqiankeji.com</v>
      </c>
      <c r="K1060" s="12">
        <v>50</v>
      </c>
      <c r="L1060" s="12" t="str">
        <f>IF(טבלה1[[#This Row],[עמודה53]]&gt;2000,"Yes","No")</f>
        <v>No</v>
      </c>
      <c r="M1060" s="12">
        <v>249</v>
      </c>
      <c r="N1060" s="12">
        <f>AVERAGE(טבלה1[[#This Row],[עמודה52]:[עמודה53]])</f>
        <v>149.5</v>
      </c>
      <c r="O1060" s="12" t="str">
        <f>IF(טבלה1[[#This Row],[עמודה4]]="&lt; $25 / hr","0$ - $25 / hr",טבלה1[[#This Row],[עמודה4]])</f>
        <v>Undisclosed</v>
      </c>
      <c r="P1060" s="12" t="str" cm="1">
        <f t="array" ref="P1060">INDEX(_xlfn.TEXTSPLIT(טבלה1[[#This Row],[עמודה55]],"-"),1)</f>
        <v>Undisclosed</v>
      </c>
      <c r="Q1060" s="21" t="e" cm="1">
        <f t="array" ref="Q1060">INDEX(_xlfn.TEXTSPLIT(INDEX(_xlfn.TEXTSPLIT(טבלה1[[#This Row],[עמודה55]],"-"),2),"/"),1)</f>
        <v>#REF!</v>
      </c>
      <c r="R1060" s="12" t="e">
        <f>AVERAGE(טבלה1[[#This Row],[עמודה59]:[עמודה60]])</f>
        <v>#VALUE!</v>
      </c>
      <c r="S1060" s="3" t="e">
        <f>VALUE(SUBSTITUTE(טבלה1[[#This Row],[עמודה56]],"$",""))</f>
        <v>#VALUE!</v>
      </c>
      <c r="T1060" s="3" t="e">
        <f>VALUE(SUBSTITUTE(טבלה1[[#This Row],[עמודה57]],"$",""))</f>
        <v>#REF!</v>
      </c>
      <c r="U1060" s="3" t="e">
        <f>IF(טבלה1[[#This Row],[עמודה58]]&gt;30,"Yes","No")</f>
        <v>#VALUE!</v>
      </c>
    </row>
    <row r="1061" spans="1:21" ht="13" x14ac:dyDescent="0.15">
      <c r="A1061" s="8" t="s">
        <v>2574</v>
      </c>
      <c r="B1061" s="9" t="s">
        <v>2575</v>
      </c>
      <c r="C1061" s="9" t="s">
        <v>694</v>
      </c>
      <c r="D1061" s="9" t="s">
        <v>4</v>
      </c>
      <c r="E1061" s="9" t="s">
        <v>4</v>
      </c>
      <c r="F1061" s="14">
        <v>10000</v>
      </c>
      <c r="G1061" s="10">
        <v>0.2</v>
      </c>
      <c r="H1061" s="11" t="str" cm="1">
        <f t="array" ref="H1061">INDEX(_xlfn.TEXTSPLIT(טבלה1[[#This Row],[עמודה2]],","),1)</f>
        <v>Beijing</v>
      </c>
      <c r="I1061" s="12" t="str" cm="1">
        <f t="array" ref="I1061">INDEX(_xlfn.TEXTSPLIT(טבלה1[[#This Row],[עמודה2]],","),2)</f>
        <v xml:space="preserve"> China</v>
      </c>
      <c r="J1061" s="16" t="str">
        <f>_xlfn.CONCAT(טבלה1[[#This Row],[AI_Companies]]," ",טבלה1[[#This Row],[עמודה1]])</f>
        <v>DigitalChinaInformationServiceCompanyLtd. http://www.dcits.com/</v>
      </c>
      <c r="K1061" s="12">
        <v>10000</v>
      </c>
      <c r="L1061" s="12" t="str">
        <f>IF(טבלה1[[#This Row],[עמודה53]]&gt;2000,"Yes","No")</f>
        <v>No</v>
      </c>
      <c r="M1061" s="12"/>
      <c r="N1061" s="12">
        <f>AVERAGE(טבלה1[[#This Row],[עמודה52]:[עמודה53]])</f>
        <v>10000</v>
      </c>
      <c r="O1061" s="12" t="str">
        <f>IF(טבלה1[[#This Row],[עמודה4]]="&lt; $25 / hr","0$ - $25 / hr",טבלה1[[#This Row],[עמודה4]])</f>
        <v>Undisclosed</v>
      </c>
      <c r="P1061" s="12" t="str" cm="1">
        <f t="array" ref="P1061">INDEX(_xlfn.TEXTSPLIT(טבלה1[[#This Row],[עמודה55]],"-"),1)</f>
        <v>Undisclosed</v>
      </c>
      <c r="Q1061" s="21" t="e" cm="1">
        <f t="array" ref="Q1061">INDEX(_xlfn.TEXTSPLIT(INDEX(_xlfn.TEXTSPLIT(טבלה1[[#This Row],[עמודה55]],"-"),2),"/"),1)</f>
        <v>#REF!</v>
      </c>
      <c r="R1061" s="12" t="e">
        <f>AVERAGE(טבלה1[[#This Row],[עמודה59]:[עמודה60]])</f>
        <v>#VALUE!</v>
      </c>
      <c r="S1061" s="3" t="e">
        <f>VALUE(SUBSTITUTE(טבלה1[[#This Row],[עמודה56]],"$",""))</f>
        <v>#VALUE!</v>
      </c>
      <c r="T1061" s="3" t="e">
        <f>VALUE(SUBSTITUTE(טבלה1[[#This Row],[עמודה57]],"$",""))</f>
        <v>#REF!</v>
      </c>
      <c r="U1061" s="3" t="e">
        <f>IF(טבלה1[[#This Row],[עמודה58]]&gt;30,"Yes","No")</f>
        <v>#VALUE!</v>
      </c>
    </row>
    <row r="1062" spans="1:21" ht="13" x14ac:dyDescent="0.15">
      <c r="A1062" s="8" t="s">
        <v>2576</v>
      </c>
      <c r="B1062" s="9" t="s">
        <v>2577</v>
      </c>
      <c r="C1062" s="9" t="s">
        <v>563</v>
      </c>
      <c r="D1062" s="13">
        <v>1000</v>
      </c>
      <c r="E1062" s="9" t="s">
        <v>33</v>
      </c>
      <c r="F1062" s="9" t="s">
        <v>29</v>
      </c>
      <c r="G1062" s="10">
        <v>0.7</v>
      </c>
      <c r="H1062" s="11" t="str" cm="1">
        <f t="array" ref="H1062">INDEX(_xlfn.TEXTSPLIT(טבלה1[[#This Row],[עמודה2]],","),1)</f>
        <v>Karachi</v>
      </c>
      <c r="I1062" s="12" t="str" cm="1">
        <f t="array" ref="I1062">INDEX(_xlfn.TEXTSPLIT(טבלה1[[#This Row],[עמודה2]],","),2)</f>
        <v xml:space="preserve"> Pakistan</v>
      </c>
      <c r="J1062" s="16" t="str">
        <f>_xlfn.CONCAT(טבלה1[[#This Row],[AI_Companies]]," ",טבלה1[[#This Row],[עמודה1]])</f>
        <v>PROXIMA https://www.proxima.pk</v>
      </c>
      <c r="K1062" s="12">
        <v>10</v>
      </c>
      <c r="L1062" s="12" t="str">
        <f>IF(טבלה1[[#This Row],[עמודה53]]&gt;2000,"Yes","No")</f>
        <v>No</v>
      </c>
      <c r="M1062" s="12">
        <v>49</v>
      </c>
      <c r="N1062" s="12">
        <f>AVERAGE(טבלה1[[#This Row],[עמודה52]:[עמודה53]])</f>
        <v>29.5</v>
      </c>
      <c r="O1062" s="12" t="str">
        <f>IF(טבלה1[[#This Row],[עמודה4]]="&lt; $25 / hr","0$ - $25 / hr",טבלה1[[#This Row],[עמודה4]])</f>
        <v>$25 - $49 / hr</v>
      </c>
      <c r="P1062" s="12" t="str" cm="1">
        <f t="array" ref="P1062">INDEX(_xlfn.TEXTSPLIT(טבלה1[[#This Row],[עמודה55]],"-"),1)</f>
        <v xml:space="preserve">$25 </v>
      </c>
      <c r="Q1062" s="21" t="str" cm="1">
        <f t="array" ref="Q1062">INDEX(_xlfn.TEXTSPLIT(INDEX(_xlfn.TEXTSPLIT(טבלה1[[#This Row],[עמודה55]],"-"),2),"/"),1)</f>
        <v xml:space="preserve"> $49 </v>
      </c>
      <c r="R1062" s="12">
        <f>AVERAGE(טבלה1[[#This Row],[עמודה59]:[עמודה60]])</f>
        <v>37</v>
      </c>
      <c r="S1062" s="3">
        <f>VALUE(SUBSTITUTE(טבלה1[[#This Row],[עמודה56]],"$",""))</f>
        <v>25</v>
      </c>
      <c r="T1062" s="3">
        <f>VALUE(SUBSTITUTE(טבלה1[[#This Row],[עמודה57]],"$",""))</f>
        <v>49</v>
      </c>
      <c r="U1062" s="3" t="str">
        <f>IF(טבלה1[[#This Row],[עמודה58]]&gt;30,"Yes","No")</f>
        <v>Yes</v>
      </c>
    </row>
    <row r="1063" spans="1:21" ht="13" x14ac:dyDescent="0.15">
      <c r="A1063" s="8" t="s">
        <v>2578</v>
      </c>
      <c r="B1063" s="9" t="s">
        <v>2579</v>
      </c>
      <c r="C1063" s="9" t="s">
        <v>102</v>
      </c>
      <c r="D1063" s="13">
        <v>50000</v>
      </c>
      <c r="E1063" s="9" t="s">
        <v>21</v>
      </c>
      <c r="F1063" s="9" t="s">
        <v>29</v>
      </c>
      <c r="G1063" s="10">
        <v>0.8</v>
      </c>
      <c r="H1063" s="11" t="str" cm="1">
        <f t="array" ref="H1063">INDEX(_xlfn.TEXTSPLIT(טבלה1[[#This Row],[עמודה2]],","),1)</f>
        <v>London</v>
      </c>
      <c r="I1063" s="12" t="str" cm="1">
        <f t="array" ref="I1063">INDEX(_xlfn.TEXTSPLIT(טבלה1[[#This Row],[עמודה2]],","),2)</f>
        <v xml:space="preserve"> United Kingdom</v>
      </c>
      <c r="J1063" s="16" t="str">
        <f>_xlfn.CONCAT(טבלה1[[#This Row],[AI_Companies]]," ",טבלה1[[#This Row],[עמודה1]])</f>
        <v>blackthorn.ai https://blackthorn.ai/</v>
      </c>
      <c r="K1063" s="12">
        <v>10</v>
      </c>
      <c r="L1063" s="12" t="str">
        <f>IF(טבלה1[[#This Row],[עמודה53]]&gt;2000,"Yes","No")</f>
        <v>No</v>
      </c>
      <c r="M1063" s="12">
        <v>49</v>
      </c>
      <c r="N1063" s="12">
        <f>AVERAGE(טבלה1[[#This Row],[עמודה52]:[עמודה53]])</f>
        <v>29.5</v>
      </c>
      <c r="O1063" s="12" t="str">
        <f>IF(טבלה1[[#This Row],[עמודה4]]="&lt; $25 / hr","0$ - $25 / hr",טבלה1[[#This Row],[עמודה4]])</f>
        <v>$100 - $149 / hr</v>
      </c>
      <c r="P1063" s="12" t="str" cm="1">
        <f t="array" ref="P1063">INDEX(_xlfn.TEXTSPLIT(טבלה1[[#This Row],[עמודה55]],"-"),1)</f>
        <v xml:space="preserve">$100 </v>
      </c>
      <c r="Q1063" s="21" t="str" cm="1">
        <f t="array" ref="Q1063">INDEX(_xlfn.TEXTSPLIT(INDEX(_xlfn.TEXTSPLIT(טבלה1[[#This Row],[עמודה55]],"-"),2),"/"),1)</f>
        <v xml:space="preserve"> $149 </v>
      </c>
      <c r="R1063" s="12">
        <f>AVERAGE(טבלה1[[#This Row],[עמודה59]:[עמודה60]])</f>
        <v>124.5</v>
      </c>
      <c r="S1063" s="3">
        <f>VALUE(SUBSTITUTE(טבלה1[[#This Row],[עמודה56]],"$",""))</f>
        <v>100</v>
      </c>
      <c r="T1063" s="3">
        <f>VALUE(SUBSTITUTE(טבלה1[[#This Row],[עמודה57]],"$",""))</f>
        <v>149</v>
      </c>
      <c r="U1063" s="3" t="str">
        <f>IF(טבלה1[[#This Row],[עמודה58]]&gt;30,"Yes","No")</f>
        <v>Yes</v>
      </c>
    </row>
    <row r="1064" spans="1:21" ht="13" x14ac:dyDescent="0.15">
      <c r="A1064" s="8" t="s">
        <v>2580</v>
      </c>
      <c r="B1064" s="9" t="s">
        <v>2581</v>
      </c>
      <c r="C1064" s="9" t="s">
        <v>2582</v>
      </c>
      <c r="D1064" s="9" t="s">
        <v>4</v>
      </c>
      <c r="E1064" s="9" t="s">
        <v>4</v>
      </c>
      <c r="F1064" s="9" t="s">
        <v>25</v>
      </c>
      <c r="G1064" s="10">
        <v>0.25</v>
      </c>
      <c r="H1064" s="11" t="str" cm="1">
        <f t="array" ref="H1064">INDEX(_xlfn.TEXTSPLIT(טבלה1[[#This Row],[עמודה2]],","),1)</f>
        <v>Cheng Du Shi</v>
      </c>
      <c r="I1064" s="12" t="str" cm="1">
        <f t="array" ref="I1064">INDEX(_xlfn.TEXTSPLIT(טבלה1[[#This Row],[עמודה2]],","),2)</f>
        <v xml:space="preserve"> China</v>
      </c>
      <c r="J1064" s="16" t="str">
        <f>_xlfn.CONCAT(טבלה1[[#This Row],[AI_Companies]]," ",טבלה1[[#This Row],[עמודה1]])</f>
        <v>SichuanJiuyuanYinhaiSoftwareCo.,Ltd. https://www.yinhai.com/</v>
      </c>
      <c r="K1064" s="14">
        <v>1000</v>
      </c>
      <c r="L1064" s="12" t="str">
        <f>IF(טבלה1[[#This Row],[עמודה53]]&gt;2000,"Yes","No")</f>
        <v>Yes</v>
      </c>
      <c r="M1064" s="14">
        <v>9999</v>
      </c>
      <c r="N1064" s="12">
        <f>AVERAGE(טבלה1[[#This Row],[עמודה52]:[עמודה53]])</f>
        <v>5499.5</v>
      </c>
      <c r="O1064" s="12" t="str">
        <f>IF(טבלה1[[#This Row],[עמודה4]]="&lt; $25 / hr","0$ - $25 / hr",טבלה1[[#This Row],[עמודה4]])</f>
        <v>Undisclosed</v>
      </c>
      <c r="P1064" s="12" t="str" cm="1">
        <f t="array" ref="P1064">INDEX(_xlfn.TEXTSPLIT(טבלה1[[#This Row],[עמודה55]],"-"),1)</f>
        <v>Undisclosed</v>
      </c>
      <c r="Q1064" s="21" t="e" cm="1">
        <f t="array" ref="Q1064">INDEX(_xlfn.TEXTSPLIT(INDEX(_xlfn.TEXTSPLIT(טבלה1[[#This Row],[עמודה55]],"-"),2),"/"),1)</f>
        <v>#REF!</v>
      </c>
      <c r="R1064" s="12" t="e">
        <f>AVERAGE(טבלה1[[#This Row],[עמודה59]:[עמודה60]])</f>
        <v>#VALUE!</v>
      </c>
      <c r="S1064" s="3" t="e">
        <f>VALUE(SUBSTITUTE(טבלה1[[#This Row],[עמודה56]],"$",""))</f>
        <v>#VALUE!</v>
      </c>
      <c r="T1064" s="3" t="e">
        <f>VALUE(SUBSTITUTE(טבלה1[[#This Row],[עמודה57]],"$",""))</f>
        <v>#REF!</v>
      </c>
      <c r="U1064" s="3" t="e">
        <f>IF(טבלה1[[#This Row],[עמודה58]]&gt;30,"Yes","No")</f>
        <v>#VALUE!</v>
      </c>
    </row>
    <row r="1065" spans="1:21" ht="13" x14ac:dyDescent="0.15">
      <c r="A1065" s="8" t="s">
        <v>2583</v>
      </c>
      <c r="B1065" s="9" t="s">
        <v>2584</v>
      </c>
      <c r="C1065" s="9" t="s">
        <v>102</v>
      </c>
      <c r="D1065" s="9" t="s">
        <v>4</v>
      </c>
      <c r="E1065" s="9" t="s">
        <v>4</v>
      </c>
      <c r="F1065" s="9" t="s">
        <v>10</v>
      </c>
      <c r="G1065" s="10">
        <v>1</v>
      </c>
      <c r="H1065" s="11" t="str" cm="1">
        <f t="array" ref="H1065">INDEX(_xlfn.TEXTSPLIT(טבלה1[[#This Row],[עמודה2]],","),1)</f>
        <v>London</v>
      </c>
      <c r="I1065" s="12" t="str" cm="1">
        <f t="array" ref="I1065">INDEX(_xlfn.TEXTSPLIT(טבלה1[[#This Row],[עמודה2]],","),2)</f>
        <v xml:space="preserve"> United Kingdom</v>
      </c>
      <c r="J1065" s="16" t="str">
        <f>_xlfn.CONCAT(טבלה1[[#This Row],[AI_Companies]]," ",טבלה1[[#This Row],[עמודה1]])</f>
        <v>AyaData https://www.ayadata.ai/</v>
      </c>
      <c r="K1065" s="12">
        <v>50</v>
      </c>
      <c r="L1065" s="12" t="str">
        <f>IF(טבלה1[[#This Row],[עמודה53]]&gt;2000,"Yes","No")</f>
        <v>No</v>
      </c>
      <c r="M1065" s="12">
        <v>249</v>
      </c>
      <c r="N1065" s="12">
        <f>AVERAGE(טבלה1[[#This Row],[עמודה52]:[עמודה53]])</f>
        <v>149.5</v>
      </c>
      <c r="O1065" s="12" t="str">
        <f>IF(טבלה1[[#This Row],[עמודה4]]="&lt; $25 / hr","0$ - $25 / hr",טבלה1[[#This Row],[עמודה4]])</f>
        <v>Undisclosed</v>
      </c>
      <c r="P1065" s="12" t="str" cm="1">
        <f t="array" ref="P1065">INDEX(_xlfn.TEXTSPLIT(טבלה1[[#This Row],[עמודה55]],"-"),1)</f>
        <v>Undisclosed</v>
      </c>
      <c r="Q1065" s="21" t="e" cm="1">
        <f t="array" ref="Q1065">INDEX(_xlfn.TEXTSPLIT(INDEX(_xlfn.TEXTSPLIT(טבלה1[[#This Row],[עמודה55]],"-"),2),"/"),1)</f>
        <v>#REF!</v>
      </c>
      <c r="R1065" s="12" t="e">
        <f>AVERAGE(טבלה1[[#This Row],[עמודה59]:[עמודה60]])</f>
        <v>#VALUE!</v>
      </c>
      <c r="S1065" s="3" t="e">
        <f>VALUE(SUBSTITUTE(טבלה1[[#This Row],[עמודה56]],"$",""))</f>
        <v>#VALUE!</v>
      </c>
      <c r="T1065" s="3" t="e">
        <f>VALUE(SUBSTITUTE(טבלה1[[#This Row],[עמודה57]],"$",""))</f>
        <v>#REF!</v>
      </c>
      <c r="U1065" s="3" t="e">
        <f>IF(טבלה1[[#This Row],[עמודה58]]&gt;30,"Yes","No")</f>
        <v>#VALUE!</v>
      </c>
    </row>
    <row r="1066" spans="1:21" ht="13" x14ac:dyDescent="0.15">
      <c r="A1066" s="8" t="s">
        <v>2585</v>
      </c>
      <c r="B1066" s="9" t="s">
        <v>2586</v>
      </c>
      <c r="C1066" s="9" t="s">
        <v>2587</v>
      </c>
      <c r="D1066" s="9" t="s">
        <v>4</v>
      </c>
      <c r="E1066" s="9" t="s">
        <v>4</v>
      </c>
      <c r="F1066" s="9" t="s">
        <v>25</v>
      </c>
      <c r="G1066" s="10">
        <v>0.3</v>
      </c>
      <c r="H1066" s="11" t="str" cm="1">
        <f t="array" ref="H1066">INDEX(_xlfn.TEXTSPLIT(טבלה1[[#This Row],[עמודה2]],","),1)</f>
        <v>Su Zhou Shi</v>
      </c>
      <c r="I1066" s="12" t="str" cm="1">
        <f t="array" ref="I1066">INDEX(_xlfn.TEXTSPLIT(טבלה1[[#This Row],[עמודה2]],","),2)</f>
        <v xml:space="preserve"> China</v>
      </c>
      <c r="J1066" s="16" t="str">
        <f>_xlfn.CONCAT(טבלה1[[#This Row],[AI_Companies]]," ",טבלה1[[#This Row],[עמודה1]])</f>
        <v>LinkageSoftwareCo.,Ltd. http://www.linkstec.com/</v>
      </c>
      <c r="K1066" s="14">
        <v>1000</v>
      </c>
      <c r="L1066" s="12" t="str">
        <f>IF(טבלה1[[#This Row],[עמודה53]]&gt;2000,"Yes","No")</f>
        <v>Yes</v>
      </c>
      <c r="M1066" s="14">
        <v>9999</v>
      </c>
      <c r="N1066" s="12">
        <f>AVERAGE(טבלה1[[#This Row],[עמודה52]:[עמודה53]])</f>
        <v>5499.5</v>
      </c>
      <c r="O1066" s="12" t="str">
        <f>IF(טבלה1[[#This Row],[עמודה4]]="&lt; $25 / hr","0$ - $25 / hr",טבלה1[[#This Row],[עמודה4]])</f>
        <v>Undisclosed</v>
      </c>
      <c r="P1066" s="12" t="str" cm="1">
        <f t="array" ref="P1066">INDEX(_xlfn.TEXTSPLIT(טבלה1[[#This Row],[עמודה55]],"-"),1)</f>
        <v>Undisclosed</v>
      </c>
      <c r="Q1066" s="21" t="e" cm="1">
        <f t="array" ref="Q1066">INDEX(_xlfn.TEXTSPLIT(INDEX(_xlfn.TEXTSPLIT(טבלה1[[#This Row],[עמודה55]],"-"),2),"/"),1)</f>
        <v>#REF!</v>
      </c>
      <c r="R1066" s="12" t="e">
        <f>AVERAGE(טבלה1[[#This Row],[עמודה59]:[עמודה60]])</f>
        <v>#VALUE!</v>
      </c>
      <c r="S1066" s="3" t="e">
        <f>VALUE(SUBSTITUTE(טבלה1[[#This Row],[עמודה56]],"$",""))</f>
        <v>#VALUE!</v>
      </c>
      <c r="T1066" s="3" t="e">
        <f>VALUE(SUBSTITUTE(טבלה1[[#This Row],[עמודה57]],"$",""))</f>
        <v>#REF!</v>
      </c>
      <c r="U1066" s="3" t="e">
        <f>IF(טבלה1[[#This Row],[עמודה58]]&gt;30,"Yes","No")</f>
        <v>#VALUE!</v>
      </c>
    </row>
    <row r="1067" spans="1:21" ht="13" x14ac:dyDescent="0.15">
      <c r="A1067" s="8" t="s">
        <v>2588</v>
      </c>
      <c r="B1067" s="9" t="s">
        <v>2589</v>
      </c>
      <c r="C1067" s="9" t="s">
        <v>2590</v>
      </c>
      <c r="D1067" s="9" t="s">
        <v>4</v>
      </c>
      <c r="E1067" s="9" t="s">
        <v>4</v>
      </c>
      <c r="F1067" s="9" t="s">
        <v>25</v>
      </c>
      <c r="G1067" s="10">
        <v>0.25</v>
      </c>
      <c r="H1067" s="11" t="str" cm="1">
        <f t="array" ref="H1067">INDEX(_xlfn.TEXTSPLIT(טבלה1[[#This Row],[עמודה2]],","),1)</f>
        <v>He Fei Shi</v>
      </c>
      <c r="I1067" s="12" t="str" cm="1">
        <f t="array" ref="I1067">INDEX(_xlfn.TEXTSPLIT(טבלה1[[#This Row],[עמודה2]],","),2)</f>
        <v xml:space="preserve"> China</v>
      </c>
      <c r="J1067" s="16" t="str">
        <f>_xlfn.CONCAT(טבלה1[[#This Row],[AI_Companies]]," ",טבלה1[[#This Row],[עמודה1]])</f>
        <v>USTCSinovateSoftwareCo.,Ltd. http://www.kdgcsoft.com/</v>
      </c>
      <c r="K1067" s="14">
        <v>1000</v>
      </c>
      <c r="L1067" s="12" t="str">
        <f>IF(טבלה1[[#This Row],[עמודה53]]&gt;2000,"Yes","No")</f>
        <v>Yes</v>
      </c>
      <c r="M1067" s="14">
        <v>9999</v>
      </c>
      <c r="N1067" s="12">
        <f>AVERAGE(טבלה1[[#This Row],[עמודה52]:[עמודה53]])</f>
        <v>5499.5</v>
      </c>
      <c r="O1067" s="12" t="str">
        <f>IF(טבלה1[[#This Row],[עמודה4]]="&lt; $25 / hr","0$ - $25 / hr",טבלה1[[#This Row],[עמודה4]])</f>
        <v>Undisclosed</v>
      </c>
      <c r="P1067" s="12" t="str" cm="1">
        <f t="array" ref="P1067">INDEX(_xlfn.TEXTSPLIT(טבלה1[[#This Row],[עמודה55]],"-"),1)</f>
        <v>Undisclosed</v>
      </c>
      <c r="Q1067" s="21" t="e" cm="1">
        <f t="array" ref="Q1067">INDEX(_xlfn.TEXTSPLIT(INDEX(_xlfn.TEXTSPLIT(טבלה1[[#This Row],[עמודה55]],"-"),2),"/"),1)</f>
        <v>#REF!</v>
      </c>
      <c r="R1067" s="12" t="e">
        <f>AVERAGE(טבלה1[[#This Row],[עמודה59]:[עמודה60]])</f>
        <v>#VALUE!</v>
      </c>
      <c r="S1067" s="3" t="e">
        <f>VALUE(SUBSTITUTE(טבלה1[[#This Row],[עמודה56]],"$",""))</f>
        <v>#VALUE!</v>
      </c>
      <c r="T1067" s="3" t="e">
        <f>VALUE(SUBSTITUTE(טבלה1[[#This Row],[עמודה57]],"$",""))</f>
        <v>#REF!</v>
      </c>
      <c r="U1067" s="3" t="e">
        <f>IF(טבלה1[[#This Row],[עמודה58]]&gt;30,"Yes","No")</f>
        <v>#VALUE!</v>
      </c>
    </row>
    <row r="1068" spans="1:21" ht="13" x14ac:dyDescent="0.15">
      <c r="A1068" s="8" t="s">
        <v>2591</v>
      </c>
      <c r="B1068" s="9" t="s">
        <v>2592</v>
      </c>
      <c r="C1068" s="9" t="s">
        <v>1737</v>
      </c>
      <c r="D1068" s="9" t="s">
        <v>4</v>
      </c>
      <c r="E1068" s="9" t="s">
        <v>4</v>
      </c>
      <c r="F1068" s="9" t="s">
        <v>117</v>
      </c>
      <c r="G1068" s="10">
        <v>0.8</v>
      </c>
      <c r="H1068" s="11" t="str" cm="1">
        <f t="array" ref="H1068">INDEX(_xlfn.TEXTSPLIT(טבלה1[[#This Row],[עמודה2]],","),1)</f>
        <v>Edinburgh</v>
      </c>
      <c r="I1068" s="12" t="str" cm="1">
        <f t="array" ref="I1068">INDEX(_xlfn.TEXTSPLIT(טבלה1[[#This Row],[עמודה2]],","),2)</f>
        <v xml:space="preserve"> United Kingdom</v>
      </c>
      <c r="J1068" s="16" t="str">
        <f>_xlfn.CONCAT(טבלה1[[#This Row],[AI_Companies]]," ",טבלה1[[#This Row],[עמודה1]])</f>
        <v>NelusAI https://nelus.co.uk/</v>
      </c>
      <c r="K1068" s="12">
        <v>2</v>
      </c>
      <c r="L1068" s="12" t="str">
        <f>IF(טבלה1[[#This Row],[עמודה53]]&gt;2000,"Yes","No")</f>
        <v>No</v>
      </c>
      <c r="M1068" s="12">
        <v>9</v>
      </c>
      <c r="N1068" s="12">
        <f>AVERAGE(טבלה1[[#This Row],[עמודה52]:[עמודה53]])</f>
        <v>5.5</v>
      </c>
      <c r="O1068" s="12" t="str">
        <f>IF(טבלה1[[#This Row],[עמודה4]]="&lt; $25 / hr","0$ - $25 / hr",טבלה1[[#This Row],[עמודה4]])</f>
        <v>Undisclosed</v>
      </c>
      <c r="P1068" s="12" t="str" cm="1">
        <f t="array" ref="P1068">INDEX(_xlfn.TEXTSPLIT(טבלה1[[#This Row],[עמודה55]],"-"),1)</f>
        <v>Undisclosed</v>
      </c>
      <c r="Q1068" s="21" t="e" cm="1">
        <f t="array" ref="Q1068">INDEX(_xlfn.TEXTSPLIT(INDEX(_xlfn.TEXTSPLIT(טבלה1[[#This Row],[עמודה55]],"-"),2),"/"),1)</f>
        <v>#REF!</v>
      </c>
      <c r="R1068" s="12" t="e">
        <f>AVERAGE(טבלה1[[#This Row],[עמודה59]:[עמודה60]])</f>
        <v>#VALUE!</v>
      </c>
      <c r="S1068" s="3" t="e">
        <f>VALUE(SUBSTITUTE(טבלה1[[#This Row],[עמודה56]],"$",""))</f>
        <v>#VALUE!</v>
      </c>
      <c r="T1068" s="3" t="e">
        <f>VALUE(SUBSTITUTE(טבלה1[[#This Row],[עמודה57]],"$",""))</f>
        <v>#REF!</v>
      </c>
      <c r="U1068" s="3" t="e">
        <f>IF(טבלה1[[#This Row],[עמודה58]]&gt;30,"Yes","No")</f>
        <v>#VALUE!</v>
      </c>
    </row>
    <row r="1069" spans="1:21" ht="13" x14ac:dyDescent="0.15">
      <c r="A1069" s="8" t="s">
        <v>2593</v>
      </c>
      <c r="B1069" s="9" t="s">
        <v>2594</v>
      </c>
      <c r="C1069" s="9" t="s">
        <v>2595</v>
      </c>
      <c r="D1069" s="13">
        <v>1000</v>
      </c>
      <c r="E1069" s="9" t="s">
        <v>14</v>
      </c>
      <c r="F1069" s="9" t="s">
        <v>29</v>
      </c>
      <c r="G1069" s="10">
        <v>1</v>
      </c>
      <c r="H1069" s="11" t="str" cm="1">
        <f t="array" ref="H1069">INDEX(_xlfn.TEXTSPLIT(טבלה1[[#This Row],[עמודה2]],","),1)</f>
        <v>Rewa</v>
      </c>
      <c r="I1069" s="12" t="str" cm="1">
        <f t="array" ref="I1069">INDEX(_xlfn.TEXTSPLIT(טבלה1[[#This Row],[עמודה2]],","),2)</f>
        <v xml:space="preserve"> India</v>
      </c>
      <c r="J1069" s="16" t="str">
        <f>_xlfn.CONCAT(טבלה1[[#This Row],[AI_Companies]]," ",טבלה1[[#This Row],[עמודה1]])</f>
        <v>AxleWebTechnologies https://www.axlewebtech.com</v>
      </c>
      <c r="K1069" s="12">
        <v>10</v>
      </c>
      <c r="L1069" s="12" t="str">
        <f>IF(טבלה1[[#This Row],[עמודה53]]&gt;2000,"Yes","No")</f>
        <v>No</v>
      </c>
      <c r="M1069" s="12">
        <v>49</v>
      </c>
      <c r="N1069" s="12">
        <f>AVERAGE(טבלה1[[#This Row],[עמודה52]:[עמודה53]])</f>
        <v>29.5</v>
      </c>
      <c r="O1069" s="12" t="str">
        <f>IF(טבלה1[[#This Row],[עמודה4]]="&lt; $25 / hr","0$ - $25 / hr",טבלה1[[#This Row],[עמודה4]])</f>
        <v>0$ - $25 / hr</v>
      </c>
      <c r="P1069" s="12" t="str" cm="1">
        <f t="array" ref="P1069">INDEX(_xlfn.TEXTSPLIT(טבלה1[[#This Row],[עמודה55]],"-"),1)</f>
        <v xml:space="preserve">0$ </v>
      </c>
      <c r="Q1069" s="21" t="str" cm="1">
        <f t="array" ref="Q1069">INDEX(_xlfn.TEXTSPLIT(INDEX(_xlfn.TEXTSPLIT(טבלה1[[#This Row],[עמודה55]],"-"),2),"/"),1)</f>
        <v xml:space="preserve"> $25 </v>
      </c>
      <c r="R1069" s="12">
        <f>AVERAGE(טבלה1[[#This Row],[עמודה59]:[עמודה60]])</f>
        <v>12.5</v>
      </c>
      <c r="S1069" s="3">
        <f>VALUE(SUBSTITUTE(טבלה1[[#This Row],[עמודה56]],"$",""))</f>
        <v>0</v>
      </c>
      <c r="T1069" s="3">
        <f>VALUE(SUBSTITUTE(טבלה1[[#This Row],[עמודה57]],"$",""))</f>
        <v>25</v>
      </c>
      <c r="U1069" s="3" t="str">
        <f>IF(טבלה1[[#This Row],[עמודה58]]&gt;30,"Yes","No")</f>
        <v>No</v>
      </c>
    </row>
    <row r="1070" spans="1:21" ht="13" x14ac:dyDescent="0.15">
      <c r="A1070" s="8" t="s">
        <v>2596</v>
      </c>
      <c r="B1070" s="9" t="s">
        <v>2597</v>
      </c>
      <c r="C1070" s="9" t="s">
        <v>2598</v>
      </c>
      <c r="D1070" s="13">
        <v>5000</v>
      </c>
      <c r="E1070" s="9" t="s">
        <v>4</v>
      </c>
      <c r="F1070" s="9" t="s">
        <v>29</v>
      </c>
      <c r="G1070" s="10">
        <v>0.65</v>
      </c>
      <c r="H1070" s="11" t="str" cm="1">
        <f t="array" ref="H1070">INDEX(_xlfn.TEXTSPLIT(טבלה1[[#This Row],[עמודה2]],","),1)</f>
        <v>Herne Bay</v>
      </c>
      <c r="I1070" s="12" t="str" cm="1">
        <f t="array" ref="I1070">INDEX(_xlfn.TEXTSPLIT(טבלה1[[#This Row],[עמודה2]],","),2)</f>
        <v xml:space="preserve"> United Kingdom</v>
      </c>
      <c r="J1070" s="16" t="str">
        <f>_xlfn.CONCAT(טבלה1[[#This Row],[AI_Companies]]," ",טבלה1[[#This Row],[עמודה1]])</f>
        <v>PrimeAI https://www.primeai.co.uk/</v>
      </c>
      <c r="K1070" s="12">
        <v>10</v>
      </c>
      <c r="L1070" s="12" t="str">
        <f>IF(טבלה1[[#This Row],[עמודה53]]&gt;2000,"Yes","No")</f>
        <v>No</v>
      </c>
      <c r="M1070" s="12">
        <v>49</v>
      </c>
      <c r="N1070" s="12">
        <f>AVERAGE(טבלה1[[#This Row],[עמודה52]:[עמודה53]])</f>
        <v>29.5</v>
      </c>
      <c r="O1070" s="12" t="str">
        <f>IF(טבלה1[[#This Row],[עמודה4]]="&lt; $25 / hr","0$ - $25 / hr",טבלה1[[#This Row],[עמודה4]])</f>
        <v>Undisclosed</v>
      </c>
      <c r="P1070" s="12" t="str" cm="1">
        <f t="array" ref="P1070">INDEX(_xlfn.TEXTSPLIT(טבלה1[[#This Row],[עמודה55]],"-"),1)</f>
        <v>Undisclosed</v>
      </c>
      <c r="Q1070" s="21" t="e" cm="1">
        <f t="array" ref="Q1070">INDEX(_xlfn.TEXTSPLIT(INDEX(_xlfn.TEXTSPLIT(טבלה1[[#This Row],[עמודה55]],"-"),2),"/"),1)</f>
        <v>#REF!</v>
      </c>
      <c r="R1070" s="12" t="e">
        <f>AVERAGE(טבלה1[[#This Row],[עמודה59]:[עמודה60]])</f>
        <v>#VALUE!</v>
      </c>
      <c r="S1070" s="3" t="e">
        <f>VALUE(SUBSTITUTE(טבלה1[[#This Row],[עמודה56]],"$",""))</f>
        <v>#VALUE!</v>
      </c>
      <c r="T1070" s="3" t="e">
        <f>VALUE(SUBSTITUTE(טבלה1[[#This Row],[עמודה57]],"$",""))</f>
        <v>#REF!</v>
      </c>
      <c r="U1070" s="3" t="e">
        <f>IF(טבלה1[[#This Row],[עמודה58]]&gt;30,"Yes","No")</f>
        <v>#VALUE!</v>
      </c>
    </row>
    <row r="1071" spans="1:21" ht="13" x14ac:dyDescent="0.15">
      <c r="A1071" s="8" t="s">
        <v>2599</v>
      </c>
      <c r="B1071" s="9" t="s">
        <v>2600</v>
      </c>
      <c r="C1071" s="9" t="s">
        <v>1267</v>
      </c>
      <c r="D1071" s="9" t="s">
        <v>4</v>
      </c>
      <c r="E1071" s="9" t="s">
        <v>4</v>
      </c>
      <c r="F1071" s="9" t="s">
        <v>29</v>
      </c>
      <c r="G1071" s="10">
        <v>1</v>
      </c>
      <c r="H1071" s="11" t="str" cm="1">
        <f t="array" ref="H1071">INDEX(_xlfn.TEXTSPLIT(טבלה1[[#This Row],[עמודה2]],","),1)</f>
        <v>Dallas</v>
      </c>
      <c r="I1071" s="12" t="str" cm="1">
        <f t="array" ref="I1071">INDEX(_xlfn.TEXTSPLIT(טבלה1[[#This Row],[עמודה2]],","),2)</f>
        <v xml:space="preserve"> TX</v>
      </c>
      <c r="J1071" s="16" t="str">
        <f>_xlfn.CONCAT(טבלה1[[#This Row],[AI_Companies]]," ",טבלה1[[#This Row],[עמודה1]])</f>
        <v>Censius https://censius.ai/</v>
      </c>
      <c r="K1071" s="12">
        <v>10</v>
      </c>
      <c r="L1071" s="12" t="str">
        <f>IF(טבלה1[[#This Row],[עמודה53]]&gt;2000,"Yes","No")</f>
        <v>No</v>
      </c>
      <c r="M1071" s="12">
        <v>49</v>
      </c>
      <c r="N1071" s="12">
        <f>AVERAGE(טבלה1[[#This Row],[עמודה52]:[עמודה53]])</f>
        <v>29.5</v>
      </c>
      <c r="O1071" s="12" t="str">
        <f>IF(טבלה1[[#This Row],[עמודה4]]="&lt; $25 / hr","0$ - $25 / hr",טבלה1[[#This Row],[עמודה4]])</f>
        <v>Undisclosed</v>
      </c>
      <c r="P1071" s="12" t="str" cm="1">
        <f t="array" ref="P1071">INDEX(_xlfn.TEXTSPLIT(טבלה1[[#This Row],[עמודה55]],"-"),1)</f>
        <v>Undisclosed</v>
      </c>
      <c r="Q1071" s="21" t="e" cm="1">
        <f t="array" ref="Q1071">INDEX(_xlfn.TEXTSPLIT(INDEX(_xlfn.TEXTSPLIT(טבלה1[[#This Row],[עמודה55]],"-"),2),"/"),1)</f>
        <v>#REF!</v>
      </c>
      <c r="R1071" s="12" t="e">
        <f>AVERAGE(טבלה1[[#This Row],[עמודה59]:[עמודה60]])</f>
        <v>#VALUE!</v>
      </c>
      <c r="S1071" s="3" t="e">
        <f>VALUE(SUBSTITUTE(טבלה1[[#This Row],[עמודה56]],"$",""))</f>
        <v>#VALUE!</v>
      </c>
      <c r="T1071" s="3" t="e">
        <f>VALUE(SUBSTITUTE(טבלה1[[#This Row],[עמודה57]],"$",""))</f>
        <v>#REF!</v>
      </c>
      <c r="U1071" s="3" t="e">
        <f>IF(טבלה1[[#This Row],[עמודה58]]&gt;30,"Yes","No")</f>
        <v>#VALUE!</v>
      </c>
    </row>
    <row r="1072" spans="1:21" ht="13" x14ac:dyDescent="0.15">
      <c r="A1072" s="8" t="s">
        <v>2601</v>
      </c>
      <c r="B1072" s="9" t="s">
        <v>2602</v>
      </c>
      <c r="C1072" s="9" t="s">
        <v>501</v>
      </c>
      <c r="D1072" s="13">
        <v>10000</v>
      </c>
      <c r="E1072" s="9" t="s">
        <v>33</v>
      </c>
      <c r="F1072" s="9" t="s">
        <v>117</v>
      </c>
      <c r="G1072" s="10">
        <v>0.7</v>
      </c>
      <c r="H1072" s="11" t="str" cm="1">
        <f t="array" ref="H1072">INDEX(_xlfn.TEXTSPLIT(טבלה1[[#This Row],[עמודה2]],","),1)</f>
        <v>Wrocław</v>
      </c>
      <c r="I1072" s="12" t="str" cm="1">
        <f t="array" ref="I1072">INDEX(_xlfn.TEXTSPLIT(טבלה1[[#This Row],[עמודה2]],","),2)</f>
        <v xml:space="preserve"> Poland</v>
      </c>
      <c r="J1072" s="16" t="str">
        <f>_xlfn.CONCAT(טבלה1[[#This Row],[AI_Companies]]," ",טבלה1[[#This Row],[עמודה1]])</f>
        <v>bards.ai https://www.bards.ai</v>
      </c>
      <c r="K1072" s="12">
        <v>2</v>
      </c>
      <c r="L1072" s="12" t="str">
        <f>IF(טבלה1[[#This Row],[עמודה53]]&gt;2000,"Yes","No")</f>
        <v>No</v>
      </c>
      <c r="M1072" s="12">
        <v>9</v>
      </c>
      <c r="N1072" s="12">
        <f>AVERAGE(טבלה1[[#This Row],[עמודה52]:[עמודה53]])</f>
        <v>5.5</v>
      </c>
      <c r="O1072" s="12" t="str">
        <f>IF(טבלה1[[#This Row],[עמודה4]]="&lt; $25 / hr","0$ - $25 / hr",טבלה1[[#This Row],[עמודה4]])</f>
        <v>$25 - $49 / hr</v>
      </c>
      <c r="P1072" s="12" t="str" cm="1">
        <f t="array" ref="P1072">INDEX(_xlfn.TEXTSPLIT(טבלה1[[#This Row],[עמודה55]],"-"),1)</f>
        <v xml:space="preserve">$25 </v>
      </c>
      <c r="Q1072" s="21" t="str" cm="1">
        <f t="array" ref="Q1072">INDEX(_xlfn.TEXTSPLIT(INDEX(_xlfn.TEXTSPLIT(טבלה1[[#This Row],[עמודה55]],"-"),2),"/"),1)</f>
        <v xml:space="preserve"> $49 </v>
      </c>
      <c r="R1072" s="12">
        <f>AVERAGE(טבלה1[[#This Row],[עמודה59]:[עמודה60]])</f>
        <v>37</v>
      </c>
      <c r="S1072" s="3">
        <f>VALUE(SUBSTITUTE(טבלה1[[#This Row],[עמודה56]],"$",""))</f>
        <v>25</v>
      </c>
      <c r="T1072" s="3">
        <f>VALUE(SUBSTITUTE(טבלה1[[#This Row],[עמודה57]],"$",""))</f>
        <v>49</v>
      </c>
      <c r="U1072" s="3" t="str">
        <f>IF(טבלה1[[#This Row],[עמודה58]]&gt;30,"Yes","No")</f>
        <v>Yes</v>
      </c>
    </row>
    <row r="1073" spans="1:21" ht="13" x14ac:dyDescent="0.15">
      <c r="A1073" s="8" t="s">
        <v>2603</v>
      </c>
      <c r="B1073" s="9" t="s">
        <v>2604</v>
      </c>
      <c r="C1073" s="9" t="s">
        <v>2605</v>
      </c>
      <c r="D1073" s="13">
        <v>5000</v>
      </c>
      <c r="E1073" s="9" t="s">
        <v>9</v>
      </c>
      <c r="F1073" s="9" t="s">
        <v>29</v>
      </c>
      <c r="G1073" s="10">
        <v>0.5</v>
      </c>
      <c r="H1073" s="11" t="str" cm="1">
        <f t="array" ref="H1073">INDEX(_xlfn.TEXTSPLIT(טבלה1[[#This Row],[עמודה2]],","),1)</f>
        <v>Planegg</v>
      </c>
      <c r="I1073" s="12" t="str" cm="1">
        <f t="array" ref="I1073">INDEX(_xlfn.TEXTSPLIT(טבלה1[[#This Row],[עמודה2]],","),2)</f>
        <v xml:space="preserve"> Germany</v>
      </c>
      <c r="J1073" s="16" t="str">
        <f>_xlfn.CONCAT(טבלה1[[#This Row],[AI_Companies]]," ",טבלה1[[#This Row],[עמודה1]])</f>
        <v>ADUKGmbH http://www.aduk.de</v>
      </c>
      <c r="K1073" s="12">
        <v>10</v>
      </c>
      <c r="L1073" s="12" t="str">
        <f>IF(טבלה1[[#This Row],[עמודה53]]&gt;2000,"Yes","No")</f>
        <v>No</v>
      </c>
      <c r="M1073" s="12">
        <v>49</v>
      </c>
      <c r="N1073" s="12">
        <f>AVERAGE(טבלה1[[#This Row],[עמודה52]:[עמודה53]])</f>
        <v>29.5</v>
      </c>
      <c r="O1073" s="12" t="str">
        <f>IF(טבלה1[[#This Row],[עמודה4]]="&lt; $25 / hr","0$ - $25 / hr",טבלה1[[#This Row],[עמודה4]])</f>
        <v>$50 - $99 / hr</v>
      </c>
      <c r="P1073" s="12" t="str" cm="1">
        <f t="array" ref="P1073">INDEX(_xlfn.TEXTSPLIT(טבלה1[[#This Row],[עמודה55]],"-"),1)</f>
        <v xml:space="preserve">$50 </v>
      </c>
      <c r="Q1073" s="21" t="str" cm="1">
        <f t="array" ref="Q1073">INDEX(_xlfn.TEXTSPLIT(INDEX(_xlfn.TEXTSPLIT(טבלה1[[#This Row],[עמודה55]],"-"),2),"/"),1)</f>
        <v xml:space="preserve"> $99 </v>
      </c>
      <c r="R1073" s="12">
        <f>AVERAGE(טבלה1[[#This Row],[עמודה59]:[עמודה60]])</f>
        <v>74.5</v>
      </c>
      <c r="S1073" s="3">
        <f>VALUE(SUBSTITUTE(טבלה1[[#This Row],[עמודה56]],"$",""))</f>
        <v>50</v>
      </c>
      <c r="T1073" s="3">
        <f>VALUE(SUBSTITUTE(טבלה1[[#This Row],[עמודה57]],"$",""))</f>
        <v>99</v>
      </c>
      <c r="U1073" s="3" t="str">
        <f>IF(טבלה1[[#This Row],[עמודה58]]&gt;30,"Yes","No")</f>
        <v>Yes</v>
      </c>
    </row>
    <row r="1074" spans="1:21" ht="13" x14ac:dyDescent="0.15">
      <c r="A1074" s="8" t="s">
        <v>2606</v>
      </c>
      <c r="B1074" s="9" t="s">
        <v>2607</v>
      </c>
      <c r="C1074" s="9" t="s">
        <v>637</v>
      </c>
      <c r="D1074" s="9" t="s">
        <v>4</v>
      </c>
      <c r="E1074" s="9" t="s">
        <v>4</v>
      </c>
      <c r="F1074" s="9" t="s">
        <v>29</v>
      </c>
      <c r="G1074" s="10">
        <v>0.5</v>
      </c>
      <c r="H1074" s="11" t="str" cm="1">
        <f t="array" ref="H1074">INDEX(_xlfn.TEXTSPLIT(טבלה1[[#This Row],[עמודה2]],","),1)</f>
        <v>Boston</v>
      </c>
      <c r="I1074" s="12" t="str" cm="1">
        <f t="array" ref="I1074">INDEX(_xlfn.TEXTSPLIT(טבלה1[[#This Row],[עמודה2]],","),2)</f>
        <v xml:space="preserve"> MA</v>
      </c>
      <c r="J1074" s="16" t="str">
        <f>_xlfn.CONCAT(טבלה1[[#This Row],[AI_Companies]]," ",טבלה1[[#This Row],[עמודה1]])</f>
        <v>Curata http://www.curata.com/</v>
      </c>
      <c r="K1074" s="12">
        <v>10</v>
      </c>
      <c r="L1074" s="12" t="str">
        <f>IF(טבלה1[[#This Row],[עמודה53]]&gt;2000,"Yes","No")</f>
        <v>No</v>
      </c>
      <c r="M1074" s="12">
        <v>49</v>
      </c>
      <c r="N1074" s="12">
        <f>AVERAGE(טבלה1[[#This Row],[עמודה52]:[עמודה53]])</f>
        <v>29.5</v>
      </c>
      <c r="O1074" s="12" t="str">
        <f>IF(טבלה1[[#This Row],[עמודה4]]="&lt; $25 / hr","0$ - $25 / hr",טבלה1[[#This Row],[עמודה4]])</f>
        <v>Undisclosed</v>
      </c>
      <c r="P1074" s="12" t="str" cm="1">
        <f t="array" ref="P1074">INDEX(_xlfn.TEXTSPLIT(טבלה1[[#This Row],[עמודה55]],"-"),1)</f>
        <v>Undisclosed</v>
      </c>
      <c r="Q1074" s="21" t="e" cm="1">
        <f t="array" ref="Q1074">INDEX(_xlfn.TEXTSPLIT(INDEX(_xlfn.TEXTSPLIT(טבלה1[[#This Row],[עמודה55]],"-"),2),"/"),1)</f>
        <v>#REF!</v>
      </c>
      <c r="R1074" s="12" t="e">
        <f>AVERAGE(טבלה1[[#This Row],[עמודה59]:[עמודה60]])</f>
        <v>#VALUE!</v>
      </c>
      <c r="S1074" s="3" t="e">
        <f>VALUE(SUBSTITUTE(טבלה1[[#This Row],[עמודה56]],"$",""))</f>
        <v>#VALUE!</v>
      </c>
      <c r="T1074" s="3" t="e">
        <f>VALUE(SUBSTITUTE(טבלה1[[#This Row],[עמודה57]],"$",""))</f>
        <v>#REF!</v>
      </c>
      <c r="U1074" s="3" t="e">
        <f>IF(טבלה1[[#This Row],[עמודה58]]&gt;30,"Yes","No")</f>
        <v>#VALUE!</v>
      </c>
    </row>
    <row r="1075" spans="1:21" ht="13" x14ac:dyDescent="0.15">
      <c r="A1075" s="8" t="s">
        <v>2608</v>
      </c>
      <c r="B1075" s="9" t="s">
        <v>2609</v>
      </c>
      <c r="C1075" s="9" t="s">
        <v>1307</v>
      </c>
      <c r="D1075" s="9" t="s">
        <v>4</v>
      </c>
      <c r="E1075" s="9" t="s">
        <v>4</v>
      </c>
      <c r="F1075" s="9" t="s">
        <v>29</v>
      </c>
      <c r="G1075" s="10">
        <v>0.5</v>
      </c>
      <c r="H1075" s="11" t="str" cm="1">
        <f t="array" ref="H1075">INDEX(_xlfn.TEXTSPLIT(טבלה1[[#This Row],[עמודה2]],","),1)</f>
        <v>Waltham</v>
      </c>
      <c r="I1075" s="12" t="str" cm="1">
        <f t="array" ref="I1075">INDEX(_xlfn.TEXTSPLIT(טבלה1[[#This Row],[עמודה2]],","),2)</f>
        <v xml:space="preserve"> MA</v>
      </c>
      <c r="J1075" s="16" t="str">
        <f>_xlfn.CONCAT(טבלה1[[#This Row],[AI_Companies]]," ",טבלה1[[#This Row],[עמודה1]])</f>
        <v>Adelphic https://www.adelphic.com/</v>
      </c>
      <c r="K1075" s="12">
        <v>10</v>
      </c>
      <c r="L1075" s="12" t="str">
        <f>IF(טבלה1[[#This Row],[עמודה53]]&gt;2000,"Yes","No")</f>
        <v>No</v>
      </c>
      <c r="M1075" s="12">
        <v>49</v>
      </c>
      <c r="N1075" s="12">
        <f>AVERAGE(טבלה1[[#This Row],[עמודה52]:[עמודה53]])</f>
        <v>29.5</v>
      </c>
      <c r="O1075" s="12" t="str">
        <f>IF(טבלה1[[#This Row],[עמודה4]]="&lt; $25 / hr","0$ - $25 / hr",טבלה1[[#This Row],[עמודה4]])</f>
        <v>Undisclosed</v>
      </c>
      <c r="P1075" s="12" t="str" cm="1">
        <f t="array" ref="P1075">INDEX(_xlfn.TEXTSPLIT(טבלה1[[#This Row],[עמודה55]],"-"),1)</f>
        <v>Undisclosed</v>
      </c>
      <c r="Q1075" s="21" t="e" cm="1">
        <f t="array" ref="Q1075">INDEX(_xlfn.TEXTSPLIT(INDEX(_xlfn.TEXTSPLIT(טבלה1[[#This Row],[עמודה55]],"-"),2),"/"),1)</f>
        <v>#REF!</v>
      </c>
      <c r="R1075" s="12" t="e">
        <f>AVERAGE(טבלה1[[#This Row],[עמודה59]:[עמודה60]])</f>
        <v>#VALUE!</v>
      </c>
      <c r="S1075" s="3" t="e">
        <f>VALUE(SUBSTITUTE(טבלה1[[#This Row],[עמודה56]],"$",""))</f>
        <v>#VALUE!</v>
      </c>
      <c r="T1075" s="3" t="e">
        <f>VALUE(SUBSTITUTE(טבלה1[[#This Row],[עמודה57]],"$",""))</f>
        <v>#REF!</v>
      </c>
      <c r="U1075" s="3" t="e">
        <f>IF(טבלה1[[#This Row],[עמודה58]]&gt;30,"Yes","No")</f>
        <v>#VALUE!</v>
      </c>
    </row>
    <row r="1076" spans="1:21" ht="13" x14ac:dyDescent="0.15">
      <c r="A1076" s="8" t="s">
        <v>2610</v>
      </c>
      <c r="B1076" s="9" t="s">
        <v>2611</v>
      </c>
      <c r="C1076" s="9" t="s">
        <v>204</v>
      </c>
      <c r="D1076" s="9" t="s">
        <v>4</v>
      </c>
      <c r="E1076" s="9" t="s">
        <v>4</v>
      </c>
      <c r="F1076" s="9" t="s">
        <v>29</v>
      </c>
      <c r="G1076" s="10">
        <v>0.5</v>
      </c>
      <c r="H1076" s="11" t="str" cm="1">
        <f t="array" ref="H1076">INDEX(_xlfn.TEXTSPLIT(טבלה1[[#This Row],[עמודה2]],","),1)</f>
        <v>Palo Alto</v>
      </c>
      <c r="I1076" s="12" t="str" cm="1">
        <f t="array" ref="I1076">INDEX(_xlfn.TEXTSPLIT(טבלה1[[#This Row],[עמודה2]],","),2)</f>
        <v xml:space="preserve"> CA</v>
      </c>
      <c r="J1076" s="16" t="str">
        <f>_xlfn.CONCAT(טבלה1[[#This Row],[AI_Companies]]," ",טבלה1[[#This Row],[עמודה1]])</f>
        <v>InstrumentalInc. https://www.instrumental.com/</v>
      </c>
      <c r="K1076" s="12">
        <v>10</v>
      </c>
      <c r="L1076" s="12" t="str">
        <f>IF(טבלה1[[#This Row],[עמודה53]]&gt;2000,"Yes","No")</f>
        <v>No</v>
      </c>
      <c r="M1076" s="12">
        <v>49</v>
      </c>
      <c r="N1076" s="12">
        <f>AVERAGE(טבלה1[[#This Row],[עמודה52]:[עמודה53]])</f>
        <v>29.5</v>
      </c>
      <c r="O1076" s="12" t="str">
        <f>IF(טבלה1[[#This Row],[עמודה4]]="&lt; $25 / hr","0$ - $25 / hr",טבלה1[[#This Row],[עמודה4]])</f>
        <v>Undisclosed</v>
      </c>
      <c r="P1076" s="12" t="str" cm="1">
        <f t="array" ref="P1076">INDEX(_xlfn.TEXTSPLIT(טבלה1[[#This Row],[עמודה55]],"-"),1)</f>
        <v>Undisclosed</v>
      </c>
      <c r="Q1076" s="21" t="e" cm="1">
        <f t="array" ref="Q1076">INDEX(_xlfn.TEXTSPLIT(INDEX(_xlfn.TEXTSPLIT(טבלה1[[#This Row],[עמודה55]],"-"),2),"/"),1)</f>
        <v>#REF!</v>
      </c>
      <c r="R1076" s="12" t="e">
        <f>AVERAGE(טבלה1[[#This Row],[עמודה59]:[עמודה60]])</f>
        <v>#VALUE!</v>
      </c>
      <c r="S1076" s="3" t="e">
        <f>VALUE(SUBSTITUTE(טבלה1[[#This Row],[עמודה56]],"$",""))</f>
        <v>#VALUE!</v>
      </c>
      <c r="T1076" s="3" t="e">
        <f>VALUE(SUBSTITUTE(טבלה1[[#This Row],[עמודה57]],"$",""))</f>
        <v>#REF!</v>
      </c>
      <c r="U1076" s="3" t="e">
        <f>IF(טבלה1[[#This Row],[עמודה58]]&gt;30,"Yes","No")</f>
        <v>#VALUE!</v>
      </c>
    </row>
    <row r="1077" spans="1:21" ht="13" x14ac:dyDescent="0.15">
      <c r="A1077" s="8" t="s">
        <v>2612</v>
      </c>
      <c r="B1077" s="9" t="s">
        <v>2613</v>
      </c>
      <c r="C1077" s="9" t="s">
        <v>694</v>
      </c>
      <c r="D1077" s="9" t="s">
        <v>4</v>
      </c>
      <c r="E1077" s="9" t="s">
        <v>4</v>
      </c>
      <c r="F1077" s="9" t="s">
        <v>29</v>
      </c>
      <c r="G1077" s="10">
        <v>0.5</v>
      </c>
      <c r="H1077" s="11" t="str" cm="1">
        <f t="array" ref="H1077">INDEX(_xlfn.TEXTSPLIT(טבלה1[[#This Row],[עמודה2]],","),1)</f>
        <v>Beijing</v>
      </c>
      <c r="I1077" s="12" t="str" cm="1">
        <f t="array" ref="I1077">INDEX(_xlfn.TEXTSPLIT(טבלה1[[#This Row],[עמודה2]],","),2)</f>
        <v xml:space="preserve"> China</v>
      </c>
      <c r="J1077" s="16" t="str">
        <f>_xlfn.CONCAT(טבלה1[[#This Row],[AI_Companies]]," ",טבלה1[[#This Row],[עמודה1]])</f>
        <v>BeijingCheetahMobileTechnologyCo.,Ltd. https://www.cmcm.com/</v>
      </c>
      <c r="K1077" s="12">
        <v>10</v>
      </c>
      <c r="L1077" s="12" t="str">
        <f>IF(טבלה1[[#This Row],[עמודה53]]&gt;2000,"Yes","No")</f>
        <v>No</v>
      </c>
      <c r="M1077" s="12">
        <v>49</v>
      </c>
      <c r="N1077" s="12">
        <f>AVERAGE(טבלה1[[#This Row],[עמודה52]:[עמודה53]])</f>
        <v>29.5</v>
      </c>
      <c r="O1077" s="12" t="str">
        <f>IF(טבלה1[[#This Row],[עמודה4]]="&lt; $25 / hr","0$ - $25 / hr",טבלה1[[#This Row],[עמודה4]])</f>
        <v>Undisclosed</v>
      </c>
      <c r="P1077" s="12" t="str" cm="1">
        <f t="array" ref="P1077">INDEX(_xlfn.TEXTSPLIT(טבלה1[[#This Row],[עמודה55]],"-"),1)</f>
        <v>Undisclosed</v>
      </c>
      <c r="Q1077" s="21" t="e" cm="1">
        <f t="array" ref="Q1077">INDEX(_xlfn.TEXTSPLIT(INDEX(_xlfn.TEXTSPLIT(טבלה1[[#This Row],[עמודה55]],"-"),2),"/"),1)</f>
        <v>#REF!</v>
      </c>
      <c r="R1077" s="12" t="e">
        <f>AVERAGE(טבלה1[[#This Row],[עמודה59]:[עמודה60]])</f>
        <v>#VALUE!</v>
      </c>
      <c r="S1077" s="3" t="e">
        <f>VALUE(SUBSTITUTE(טבלה1[[#This Row],[עמודה56]],"$",""))</f>
        <v>#VALUE!</v>
      </c>
      <c r="T1077" s="3" t="e">
        <f>VALUE(SUBSTITUTE(טבלה1[[#This Row],[עמודה57]],"$",""))</f>
        <v>#REF!</v>
      </c>
      <c r="U1077" s="3" t="e">
        <f>IF(טבלה1[[#This Row],[עמודה58]]&gt;30,"Yes","No")</f>
        <v>#VALUE!</v>
      </c>
    </row>
    <row r="1078" spans="1:21" ht="13" x14ac:dyDescent="0.15">
      <c r="A1078" s="8" t="s">
        <v>2614</v>
      </c>
      <c r="B1078" s="9" t="s">
        <v>2615</v>
      </c>
      <c r="C1078" s="9" t="s">
        <v>2616</v>
      </c>
      <c r="D1078" s="13">
        <v>5000</v>
      </c>
      <c r="E1078" s="9" t="s">
        <v>21</v>
      </c>
      <c r="F1078" s="9" t="s">
        <v>29</v>
      </c>
      <c r="G1078" s="10">
        <v>0.2</v>
      </c>
      <c r="H1078" s="11" t="str" cm="1">
        <f t="array" ref="H1078">INDEX(_xlfn.TEXTSPLIT(טבלה1[[#This Row],[עמודה2]],","),1)</f>
        <v>Santa Cruz de Tenerife</v>
      </c>
      <c r="I1078" s="12" t="str" cm="1">
        <f t="array" ref="I1078">INDEX(_xlfn.TEXTSPLIT(טבלה1[[#This Row],[עמודה2]],","),2)</f>
        <v xml:space="preserve"> Spain</v>
      </c>
      <c r="J1078" s="16" t="str">
        <f>_xlfn.CONCAT(טבלה1[[#This Row],[AI_Companies]]," ",טבלה1[[#This Row],[עמודה1]])</f>
        <v>Intelequia https://intelequia.com/</v>
      </c>
      <c r="K1078" s="12">
        <v>10</v>
      </c>
      <c r="L1078" s="12" t="str">
        <f>IF(טבלה1[[#This Row],[עמודה53]]&gt;2000,"Yes","No")</f>
        <v>No</v>
      </c>
      <c r="M1078" s="12">
        <v>49</v>
      </c>
      <c r="N1078" s="12">
        <f>AVERAGE(טבלה1[[#This Row],[עמודה52]:[עמודה53]])</f>
        <v>29.5</v>
      </c>
      <c r="O1078" s="12" t="str">
        <f>IF(טבלה1[[#This Row],[עמודה4]]="&lt; $25 / hr","0$ - $25 / hr",טבלה1[[#This Row],[עמודה4]])</f>
        <v>$100 - $149 / hr</v>
      </c>
      <c r="P1078" s="12" t="str" cm="1">
        <f t="array" ref="P1078">INDEX(_xlfn.TEXTSPLIT(טבלה1[[#This Row],[עמודה55]],"-"),1)</f>
        <v xml:space="preserve">$100 </v>
      </c>
      <c r="Q1078" s="21" t="str" cm="1">
        <f t="array" ref="Q1078">INDEX(_xlfn.TEXTSPLIT(INDEX(_xlfn.TEXTSPLIT(טבלה1[[#This Row],[עמודה55]],"-"),2),"/"),1)</f>
        <v xml:space="preserve"> $149 </v>
      </c>
      <c r="R1078" s="12">
        <f>AVERAGE(טבלה1[[#This Row],[עמודה59]:[עמודה60]])</f>
        <v>124.5</v>
      </c>
      <c r="S1078" s="3">
        <f>VALUE(SUBSTITUTE(טבלה1[[#This Row],[עמודה56]],"$",""))</f>
        <v>100</v>
      </c>
      <c r="T1078" s="3">
        <f>VALUE(SUBSTITUTE(טבלה1[[#This Row],[עמודה57]],"$",""))</f>
        <v>149</v>
      </c>
      <c r="U1078" s="3" t="str">
        <f>IF(טבלה1[[#This Row],[עמודה58]]&gt;30,"Yes","No")</f>
        <v>Yes</v>
      </c>
    </row>
    <row r="1079" spans="1:21" ht="13" x14ac:dyDescent="0.15">
      <c r="A1079" s="8" t="s">
        <v>2617</v>
      </c>
      <c r="B1079" s="9" t="s">
        <v>2618</v>
      </c>
      <c r="C1079" s="9" t="s">
        <v>1084</v>
      </c>
      <c r="D1079" s="9" t="s">
        <v>4</v>
      </c>
      <c r="E1079" s="9" t="s">
        <v>4</v>
      </c>
      <c r="F1079" s="9" t="s">
        <v>29</v>
      </c>
      <c r="G1079" s="10">
        <v>0.5</v>
      </c>
      <c r="H1079" s="11" t="str" cm="1">
        <f t="array" ref="H1079">INDEX(_xlfn.TEXTSPLIT(טבלה1[[#This Row],[עמודה2]],","),1)</f>
        <v>Singapore</v>
      </c>
      <c r="I1079" s="12" t="str" cm="1">
        <f t="array" ref="I1079">INDEX(_xlfn.TEXTSPLIT(טבלה1[[#This Row],[עמודה2]],","),2)</f>
        <v xml:space="preserve"> Singapore</v>
      </c>
      <c r="J1079" s="16" t="str">
        <f>_xlfn.CONCAT(טבלה1[[#This Row],[AI_Companies]]," ",טבלה1[[#This Row],[עמודה1]])</f>
        <v>UnifiedInbox http://unifiedinbox.com/</v>
      </c>
      <c r="K1079" s="12">
        <v>10</v>
      </c>
      <c r="L1079" s="12" t="str">
        <f>IF(טבלה1[[#This Row],[עמודה53]]&gt;2000,"Yes","No")</f>
        <v>No</v>
      </c>
      <c r="M1079" s="12">
        <v>49</v>
      </c>
      <c r="N1079" s="12">
        <f>AVERAGE(טבלה1[[#This Row],[עמודה52]:[עמודה53]])</f>
        <v>29.5</v>
      </c>
      <c r="O1079" s="12" t="str">
        <f>IF(טבלה1[[#This Row],[עמודה4]]="&lt; $25 / hr","0$ - $25 / hr",טבלה1[[#This Row],[עמודה4]])</f>
        <v>Undisclosed</v>
      </c>
      <c r="P1079" s="12" t="str" cm="1">
        <f t="array" ref="P1079">INDEX(_xlfn.TEXTSPLIT(טבלה1[[#This Row],[עמודה55]],"-"),1)</f>
        <v>Undisclosed</v>
      </c>
      <c r="Q1079" s="21" t="e" cm="1">
        <f t="array" ref="Q1079">INDEX(_xlfn.TEXTSPLIT(INDEX(_xlfn.TEXTSPLIT(טבלה1[[#This Row],[עמודה55]],"-"),2),"/"),1)</f>
        <v>#REF!</v>
      </c>
      <c r="R1079" s="12" t="e">
        <f>AVERAGE(טבלה1[[#This Row],[עמודה59]:[עמודה60]])</f>
        <v>#VALUE!</v>
      </c>
      <c r="S1079" s="3" t="e">
        <f>VALUE(SUBSTITUTE(טבלה1[[#This Row],[עמודה56]],"$",""))</f>
        <v>#VALUE!</v>
      </c>
      <c r="T1079" s="3" t="e">
        <f>VALUE(SUBSTITUTE(טבלה1[[#This Row],[עמודה57]],"$",""))</f>
        <v>#REF!</v>
      </c>
      <c r="U1079" s="3" t="e">
        <f>IF(טבלה1[[#This Row],[עמודה58]]&gt;30,"Yes","No")</f>
        <v>#VALUE!</v>
      </c>
    </row>
    <row r="1080" spans="1:21" ht="13" x14ac:dyDescent="0.15">
      <c r="A1080" s="8" t="s">
        <v>2619</v>
      </c>
      <c r="B1080" s="9" t="s">
        <v>2620</v>
      </c>
      <c r="C1080" s="9" t="s">
        <v>289</v>
      </c>
      <c r="D1080" s="9" t="s">
        <v>4</v>
      </c>
      <c r="E1080" s="9" t="s">
        <v>14</v>
      </c>
      <c r="F1080" s="9" t="s">
        <v>29</v>
      </c>
      <c r="G1080" s="10">
        <v>0.5</v>
      </c>
      <c r="H1080" s="11" t="str" cm="1">
        <f t="array" ref="H1080">INDEX(_xlfn.TEXTSPLIT(טבלה1[[#This Row],[עמודה2]],","),1)</f>
        <v>Mumbai</v>
      </c>
      <c r="I1080" s="12" t="str" cm="1">
        <f t="array" ref="I1080">INDEX(_xlfn.TEXTSPLIT(טבלה1[[#This Row],[עמודה2]],","),2)</f>
        <v xml:space="preserve"> India</v>
      </c>
      <c r="J1080" s="16" t="str">
        <f>_xlfn.CONCAT(טבלה1[[#This Row],[AI_Companies]]," ",טבלה1[[#This Row],[עמודה1]])</f>
        <v>ImarticusLearning https://imarticus.org/</v>
      </c>
      <c r="K1080" s="12">
        <v>10</v>
      </c>
      <c r="L1080" s="12" t="str">
        <f>IF(טבלה1[[#This Row],[עמודה53]]&gt;2000,"Yes","No")</f>
        <v>No</v>
      </c>
      <c r="M1080" s="12">
        <v>49</v>
      </c>
      <c r="N1080" s="12">
        <f>AVERAGE(טבלה1[[#This Row],[עמודה52]:[עמודה53]])</f>
        <v>29.5</v>
      </c>
      <c r="O1080" s="12" t="str">
        <f>IF(טבלה1[[#This Row],[עמודה4]]="&lt; $25 / hr","0$ - $25 / hr",טבלה1[[#This Row],[עמודה4]])</f>
        <v>0$ - $25 / hr</v>
      </c>
      <c r="P1080" s="12" t="str" cm="1">
        <f t="array" ref="P1080">INDEX(_xlfn.TEXTSPLIT(טבלה1[[#This Row],[עמודה55]],"-"),1)</f>
        <v xml:space="preserve">0$ </v>
      </c>
      <c r="Q1080" s="21" t="str" cm="1">
        <f t="array" ref="Q1080">INDEX(_xlfn.TEXTSPLIT(INDEX(_xlfn.TEXTSPLIT(טבלה1[[#This Row],[עמודה55]],"-"),2),"/"),1)</f>
        <v xml:space="preserve"> $25 </v>
      </c>
      <c r="R1080" s="12">
        <f>AVERAGE(טבלה1[[#This Row],[עמודה59]:[עמודה60]])</f>
        <v>12.5</v>
      </c>
      <c r="S1080" s="3">
        <f>VALUE(SUBSTITUTE(טבלה1[[#This Row],[עמודה56]],"$",""))</f>
        <v>0</v>
      </c>
      <c r="T1080" s="3">
        <f>VALUE(SUBSTITUTE(טבלה1[[#This Row],[עמודה57]],"$",""))</f>
        <v>25</v>
      </c>
      <c r="U1080" s="3" t="str">
        <f>IF(טבלה1[[#This Row],[עמודה58]]&gt;30,"Yes","No")</f>
        <v>No</v>
      </c>
    </row>
    <row r="1081" spans="1:21" ht="13" x14ac:dyDescent="0.15">
      <c r="A1081" s="8" t="s">
        <v>2621</v>
      </c>
      <c r="B1081" s="9" t="s">
        <v>2622</v>
      </c>
      <c r="C1081" s="9" t="s">
        <v>2623</v>
      </c>
      <c r="D1081" s="13">
        <v>5000</v>
      </c>
      <c r="E1081" s="9" t="s">
        <v>9</v>
      </c>
      <c r="F1081" s="9" t="s">
        <v>117</v>
      </c>
      <c r="G1081" s="10">
        <v>0.45</v>
      </c>
      <c r="H1081" s="11" t="str" cm="1">
        <f t="array" ref="H1081">INDEX(_xlfn.TEXTSPLIT(טבלה1[[#This Row],[עמודה2]],","),1)</f>
        <v>Hong Kong</v>
      </c>
      <c r="I1081" s="12" t="str" cm="1">
        <f t="array" ref="I1081">INDEX(_xlfn.TEXTSPLIT(טבלה1[[#This Row],[עמודה2]],","),2)</f>
        <v xml:space="preserve"> Hong Kong</v>
      </c>
      <c r="J1081" s="16" t="str">
        <f>_xlfn.CONCAT(טבלה1[[#This Row],[AI_Companies]]," ",טבלה1[[#This Row],[עמודה1]])</f>
        <v>MidasAnalytics https://www.midasanalytics.ai/</v>
      </c>
      <c r="K1081" s="12">
        <v>2</v>
      </c>
      <c r="L1081" s="12" t="str">
        <f>IF(טבלה1[[#This Row],[עמודה53]]&gt;2000,"Yes","No")</f>
        <v>No</v>
      </c>
      <c r="M1081" s="12">
        <v>9</v>
      </c>
      <c r="N1081" s="12">
        <f>AVERAGE(טבלה1[[#This Row],[עמודה52]:[עמודה53]])</f>
        <v>5.5</v>
      </c>
      <c r="O1081" s="12" t="str">
        <f>IF(טבלה1[[#This Row],[עמודה4]]="&lt; $25 / hr","0$ - $25 / hr",טבלה1[[#This Row],[עמודה4]])</f>
        <v>$50 - $99 / hr</v>
      </c>
      <c r="P1081" s="12" t="str" cm="1">
        <f t="array" ref="P1081">INDEX(_xlfn.TEXTSPLIT(טבלה1[[#This Row],[עמודה55]],"-"),1)</f>
        <v xml:space="preserve">$50 </v>
      </c>
      <c r="Q1081" s="21" t="str" cm="1">
        <f t="array" ref="Q1081">INDEX(_xlfn.TEXTSPLIT(INDEX(_xlfn.TEXTSPLIT(טבלה1[[#This Row],[עמודה55]],"-"),2),"/"),1)</f>
        <v xml:space="preserve"> $99 </v>
      </c>
      <c r="R1081" s="12">
        <f>AVERAGE(טבלה1[[#This Row],[עמודה59]:[עמודה60]])</f>
        <v>74.5</v>
      </c>
      <c r="S1081" s="3">
        <f>VALUE(SUBSTITUTE(טבלה1[[#This Row],[עמודה56]],"$",""))</f>
        <v>50</v>
      </c>
      <c r="T1081" s="3">
        <f>VALUE(SUBSTITUTE(טבלה1[[#This Row],[עמודה57]],"$",""))</f>
        <v>99</v>
      </c>
      <c r="U1081" s="3" t="str">
        <f>IF(טבלה1[[#This Row],[עמודה58]]&gt;30,"Yes","No")</f>
        <v>Yes</v>
      </c>
    </row>
    <row r="1082" spans="1:21" ht="13" x14ac:dyDescent="0.15">
      <c r="A1082" s="8" t="s">
        <v>2624</v>
      </c>
      <c r="B1082" s="9" t="s">
        <v>2625</v>
      </c>
      <c r="C1082" s="9" t="s">
        <v>1737</v>
      </c>
      <c r="D1082" s="9" t="s">
        <v>4</v>
      </c>
      <c r="E1082" s="9" t="s">
        <v>4</v>
      </c>
      <c r="F1082" s="9" t="s">
        <v>117</v>
      </c>
      <c r="G1082" s="10">
        <v>0.6</v>
      </c>
      <c r="H1082" s="11" t="str" cm="1">
        <f t="array" ref="H1082">INDEX(_xlfn.TEXTSPLIT(טבלה1[[#This Row],[עמודה2]],","),1)</f>
        <v>Edinburgh</v>
      </c>
      <c r="I1082" s="12" t="str" cm="1">
        <f t="array" ref="I1082">INDEX(_xlfn.TEXTSPLIT(טבלה1[[#This Row],[עמודה2]],","),2)</f>
        <v xml:space="preserve"> United Kingdom</v>
      </c>
      <c r="J1082" s="16" t="str">
        <f>_xlfn.CONCAT(טבלה1[[#This Row],[AI_Companies]]," ",טבלה1[[#This Row],[עמודה1]])</f>
        <v>WinterwellAssociates https://www.winterwell.com/</v>
      </c>
      <c r="K1082" s="12">
        <v>2</v>
      </c>
      <c r="L1082" s="12" t="str">
        <f>IF(טבלה1[[#This Row],[עמודה53]]&gt;2000,"Yes","No")</f>
        <v>No</v>
      </c>
      <c r="M1082" s="12">
        <v>9</v>
      </c>
      <c r="N1082" s="12">
        <f>AVERAGE(טבלה1[[#This Row],[עמודה52]:[עמודה53]])</f>
        <v>5.5</v>
      </c>
      <c r="O1082" s="12" t="str">
        <f>IF(טבלה1[[#This Row],[עמודה4]]="&lt; $25 / hr","0$ - $25 / hr",טבלה1[[#This Row],[עמודה4]])</f>
        <v>Undisclosed</v>
      </c>
      <c r="P1082" s="12" t="str" cm="1">
        <f t="array" ref="P1082">INDEX(_xlfn.TEXTSPLIT(טבלה1[[#This Row],[עמודה55]],"-"),1)</f>
        <v>Undisclosed</v>
      </c>
      <c r="Q1082" s="21" t="e" cm="1">
        <f t="array" ref="Q1082">INDEX(_xlfn.TEXTSPLIT(INDEX(_xlfn.TEXTSPLIT(טבלה1[[#This Row],[עמודה55]],"-"),2),"/"),1)</f>
        <v>#REF!</v>
      </c>
      <c r="R1082" s="12" t="e">
        <f>AVERAGE(טבלה1[[#This Row],[עמודה59]:[עמודה60]])</f>
        <v>#VALUE!</v>
      </c>
      <c r="S1082" s="3" t="e">
        <f>VALUE(SUBSTITUTE(טבלה1[[#This Row],[עמודה56]],"$",""))</f>
        <v>#VALUE!</v>
      </c>
      <c r="T1082" s="3" t="e">
        <f>VALUE(SUBSTITUTE(טבלה1[[#This Row],[עמודה57]],"$",""))</f>
        <v>#REF!</v>
      </c>
      <c r="U1082" s="3" t="e">
        <f>IF(טבלה1[[#This Row],[עמודה58]]&gt;30,"Yes","No")</f>
        <v>#VALUE!</v>
      </c>
    </row>
    <row r="1083" spans="1:21" ht="13" x14ac:dyDescent="0.15">
      <c r="A1083" s="8" t="s">
        <v>2626</v>
      </c>
      <c r="B1083" s="9" t="s">
        <v>2627</v>
      </c>
      <c r="C1083" s="9" t="s">
        <v>1423</v>
      </c>
      <c r="D1083" s="13">
        <v>1000</v>
      </c>
      <c r="E1083" s="9" t="s">
        <v>21</v>
      </c>
      <c r="F1083" s="9" t="s">
        <v>29</v>
      </c>
      <c r="G1083" s="10">
        <v>0.5</v>
      </c>
      <c r="H1083" s="11" t="str" cm="1">
        <f t="array" ref="H1083">INDEX(_xlfn.TEXTSPLIT(טבלה1[[#This Row],[עמודה2]],","),1)</f>
        <v>Brno</v>
      </c>
      <c r="I1083" s="12" t="str" cm="1">
        <f t="array" ref="I1083">INDEX(_xlfn.TEXTSPLIT(טבלה1[[#This Row],[עמודה2]],","),2)</f>
        <v xml:space="preserve"> Czech Republic</v>
      </c>
      <c r="J1083" s="16" t="str">
        <f>_xlfn.CONCAT(טבלה1[[#This Row],[AI_Companies]]," ",טבלה1[[#This Row],[עמודה1]])</f>
        <v>RaReTechnologies https://rare-technologies.com/</v>
      </c>
      <c r="K1083" s="12">
        <v>10</v>
      </c>
      <c r="L1083" s="12" t="str">
        <f>IF(טבלה1[[#This Row],[עמודה53]]&gt;2000,"Yes","No")</f>
        <v>No</v>
      </c>
      <c r="M1083" s="12">
        <v>49</v>
      </c>
      <c r="N1083" s="12">
        <f>AVERAGE(טבלה1[[#This Row],[עמודה52]:[עמודה53]])</f>
        <v>29.5</v>
      </c>
      <c r="O1083" s="12" t="str">
        <f>IF(טבלה1[[#This Row],[עמודה4]]="&lt; $25 / hr","0$ - $25 / hr",טבלה1[[#This Row],[עמודה4]])</f>
        <v>$100 - $149 / hr</v>
      </c>
      <c r="P1083" s="12" t="str" cm="1">
        <f t="array" ref="P1083">INDEX(_xlfn.TEXTSPLIT(טבלה1[[#This Row],[עמודה55]],"-"),1)</f>
        <v xml:space="preserve">$100 </v>
      </c>
      <c r="Q1083" s="21" t="str" cm="1">
        <f t="array" ref="Q1083">INDEX(_xlfn.TEXTSPLIT(INDEX(_xlfn.TEXTSPLIT(טבלה1[[#This Row],[עמודה55]],"-"),2),"/"),1)</f>
        <v xml:space="preserve"> $149 </v>
      </c>
      <c r="R1083" s="12">
        <f>AVERAGE(טבלה1[[#This Row],[עמודה59]:[עמודה60]])</f>
        <v>124.5</v>
      </c>
      <c r="S1083" s="3">
        <f>VALUE(SUBSTITUTE(טבלה1[[#This Row],[עמודה56]],"$",""))</f>
        <v>100</v>
      </c>
      <c r="T1083" s="3">
        <f>VALUE(SUBSTITUTE(טבלה1[[#This Row],[עמודה57]],"$",""))</f>
        <v>149</v>
      </c>
      <c r="U1083" s="3" t="str">
        <f>IF(טבלה1[[#This Row],[עמודה58]]&gt;30,"Yes","No")</f>
        <v>Yes</v>
      </c>
    </row>
    <row r="1084" spans="1:21" ht="13" x14ac:dyDescent="0.15">
      <c r="A1084" s="8" t="s">
        <v>2628</v>
      </c>
      <c r="B1084" s="9" t="s">
        <v>2629</v>
      </c>
      <c r="C1084" s="9" t="s">
        <v>102</v>
      </c>
      <c r="D1084" s="9" t="s">
        <v>4</v>
      </c>
      <c r="E1084" s="9" t="s">
        <v>4</v>
      </c>
      <c r="F1084" s="9" t="s">
        <v>29</v>
      </c>
      <c r="G1084" s="10">
        <v>0.5</v>
      </c>
      <c r="H1084" s="11" t="str" cm="1">
        <f t="array" ref="H1084">INDEX(_xlfn.TEXTSPLIT(טבלה1[[#This Row],[עמודה2]],","),1)</f>
        <v>London</v>
      </c>
      <c r="I1084" s="12" t="str" cm="1">
        <f t="array" ref="I1084">INDEX(_xlfn.TEXTSPLIT(טבלה1[[#This Row],[עמודה2]],","),2)</f>
        <v xml:space="preserve"> United Kingdom</v>
      </c>
      <c r="J1084" s="16" t="str">
        <f>_xlfn.CONCAT(טבלה1[[#This Row],[AI_Companies]]," ",טבלה1[[#This Row],[עמודה1]])</f>
        <v>Chirp https://chirp.io/</v>
      </c>
      <c r="K1084" s="12">
        <v>10</v>
      </c>
      <c r="L1084" s="12" t="str">
        <f>IF(טבלה1[[#This Row],[עמודה53]]&gt;2000,"Yes","No")</f>
        <v>No</v>
      </c>
      <c r="M1084" s="12">
        <v>49</v>
      </c>
      <c r="N1084" s="12">
        <f>AVERAGE(טבלה1[[#This Row],[עמודה52]:[עמודה53]])</f>
        <v>29.5</v>
      </c>
      <c r="O1084" s="12" t="str">
        <f>IF(טבלה1[[#This Row],[עמודה4]]="&lt; $25 / hr","0$ - $25 / hr",טבלה1[[#This Row],[עמודה4]])</f>
        <v>Undisclosed</v>
      </c>
      <c r="P1084" s="12" t="str" cm="1">
        <f t="array" ref="P1084">INDEX(_xlfn.TEXTSPLIT(טבלה1[[#This Row],[עמודה55]],"-"),1)</f>
        <v>Undisclosed</v>
      </c>
      <c r="Q1084" s="21" t="e" cm="1">
        <f t="array" ref="Q1084">INDEX(_xlfn.TEXTSPLIT(INDEX(_xlfn.TEXTSPLIT(טבלה1[[#This Row],[עמודה55]],"-"),2),"/"),1)</f>
        <v>#REF!</v>
      </c>
      <c r="R1084" s="12" t="e">
        <f>AVERAGE(טבלה1[[#This Row],[עמודה59]:[עמודה60]])</f>
        <v>#VALUE!</v>
      </c>
      <c r="S1084" s="3" t="e">
        <f>VALUE(SUBSTITUTE(טבלה1[[#This Row],[עמודה56]],"$",""))</f>
        <v>#VALUE!</v>
      </c>
      <c r="T1084" s="3" t="e">
        <f>VALUE(SUBSTITUTE(טבלה1[[#This Row],[עמודה57]],"$",""))</f>
        <v>#REF!</v>
      </c>
      <c r="U1084" s="3" t="e">
        <f>IF(טבלה1[[#This Row],[עמודה58]]&gt;30,"Yes","No")</f>
        <v>#VALUE!</v>
      </c>
    </row>
    <row r="1085" spans="1:21" ht="13" x14ac:dyDescent="0.15">
      <c r="A1085" s="8" t="s">
        <v>2630</v>
      </c>
      <c r="B1085" s="9" t="s">
        <v>2631</v>
      </c>
      <c r="C1085" s="9" t="s">
        <v>1307</v>
      </c>
      <c r="D1085" s="9" t="s">
        <v>4</v>
      </c>
      <c r="E1085" s="9" t="s">
        <v>4</v>
      </c>
      <c r="F1085" s="9" t="s">
        <v>29</v>
      </c>
      <c r="G1085" s="10">
        <v>0.5</v>
      </c>
      <c r="H1085" s="11" t="str" cm="1">
        <f t="array" ref="H1085">INDEX(_xlfn.TEXTSPLIT(טבלה1[[#This Row],[עמודה2]],","),1)</f>
        <v>Waltham</v>
      </c>
      <c r="I1085" s="12" t="str" cm="1">
        <f t="array" ref="I1085">INDEX(_xlfn.TEXTSPLIT(טבלה1[[#This Row],[עמודה2]],","),2)</f>
        <v xml:space="preserve"> MA</v>
      </c>
      <c r="J1085" s="16" t="str">
        <f>_xlfn.CONCAT(טבלה1[[#This Row],[AI_Companies]]," ",טבלה1[[#This Row],[עמודה1]])</f>
        <v>VeoRobotics,Inc. https://www.veobot.com</v>
      </c>
      <c r="K1085" s="12">
        <v>10</v>
      </c>
      <c r="L1085" s="12" t="str">
        <f>IF(טבלה1[[#This Row],[עמודה53]]&gt;2000,"Yes","No")</f>
        <v>No</v>
      </c>
      <c r="M1085" s="12">
        <v>49</v>
      </c>
      <c r="N1085" s="12">
        <f>AVERAGE(טבלה1[[#This Row],[עמודה52]:[עמודה53]])</f>
        <v>29.5</v>
      </c>
      <c r="O1085" s="12" t="str">
        <f>IF(טבלה1[[#This Row],[עמודה4]]="&lt; $25 / hr","0$ - $25 / hr",טבלה1[[#This Row],[עמודה4]])</f>
        <v>Undisclosed</v>
      </c>
      <c r="P1085" s="12" t="str" cm="1">
        <f t="array" ref="P1085">INDEX(_xlfn.TEXTSPLIT(טבלה1[[#This Row],[עמודה55]],"-"),1)</f>
        <v>Undisclosed</v>
      </c>
      <c r="Q1085" s="21" t="e" cm="1">
        <f t="array" ref="Q1085">INDEX(_xlfn.TEXTSPLIT(INDEX(_xlfn.TEXTSPLIT(טבלה1[[#This Row],[עמודה55]],"-"),2),"/"),1)</f>
        <v>#REF!</v>
      </c>
      <c r="R1085" s="12" t="e">
        <f>AVERAGE(טבלה1[[#This Row],[עמודה59]:[עמודה60]])</f>
        <v>#VALUE!</v>
      </c>
      <c r="S1085" s="3" t="e">
        <f>VALUE(SUBSTITUTE(טבלה1[[#This Row],[עמודה56]],"$",""))</f>
        <v>#VALUE!</v>
      </c>
      <c r="T1085" s="3" t="e">
        <f>VALUE(SUBSTITUTE(טבלה1[[#This Row],[עמודה57]],"$",""))</f>
        <v>#REF!</v>
      </c>
      <c r="U1085" s="3" t="e">
        <f>IF(טבלה1[[#This Row],[עמודה58]]&gt;30,"Yes","No")</f>
        <v>#VALUE!</v>
      </c>
    </row>
    <row r="1086" spans="1:21" ht="13" x14ac:dyDescent="0.15">
      <c r="A1086" s="8" t="s">
        <v>2632</v>
      </c>
      <c r="B1086" s="9" t="s">
        <v>2633</v>
      </c>
      <c r="C1086" s="9" t="s">
        <v>102</v>
      </c>
      <c r="D1086" s="9" t="s">
        <v>4</v>
      </c>
      <c r="E1086" s="9" t="s">
        <v>4</v>
      </c>
      <c r="F1086" s="9" t="s">
        <v>29</v>
      </c>
      <c r="G1086" s="10">
        <v>0.5</v>
      </c>
      <c r="H1086" s="11" t="str" cm="1">
        <f t="array" ref="H1086">INDEX(_xlfn.TEXTSPLIT(טבלה1[[#This Row],[עמודה2]],","),1)</f>
        <v>London</v>
      </c>
      <c r="I1086" s="12" t="str" cm="1">
        <f t="array" ref="I1086">INDEX(_xlfn.TEXTSPLIT(טבלה1[[#This Row],[עמודה2]],","),2)</f>
        <v xml:space="preserve"> United Kingdom</v>
      </c>
      <c r="J1086" s="16" t="str">
        <f>_xlfn.CONCAT(טבלה1[[#This Row],[AI_Companies]]," ",טבלה1[[#This Row],[עמודה1]])</f>
        <v>Qutee https://www.qutee.com/</v>
      </c>
      <c r="K1086" s="12">
        <v>10</v>
      </c>
      <c r="L1086" s="12" t="str">
        <f>IF(טבלה1[[#This Row],[עמודה53]]&gt;2000,"Yes","No")</f>
        <v>No</v>
      </c>
      <c r="M1086" s="12">
        <v>49</v>
      </c>
      <c r="N1086" s="12">
        <f>AVERAGE(טבלה1[[#This Row],[עמודה52]:[עמודה53]])</f>
        <v>29.5</v>
      </c>
      <c r="O1086" s="12" t="str">
        <f>IF(טבלה1[[#This Row],[עמודה4]]="&lt; $25 / hr","0$ - $25 / hr",טבלה1[[#This Row],[עמודה4]])</f>
        <v>Undisclosed</v>
      </c>
      <c r="P1086" s="12" t="str" cm="1">
        <f t="array" ref="P1086">INDEX(_xlfn.TEXTSPLIT(טבלה1[[#This Row],[עמודה55]],"-"),1)</f>
        <v>Undisclosed</v>
      </c>
      <c r="Q1086" s="21" t="e" cm="1">
        <f t="array" ref="Q1086">INDEX(_xlfn.TEXTSPLIT(INDEX(_xlfn.TEXTSPLIT(טבלה1[[#This Row],[עמודה55]],"-"),2),"/"),1)</f>
        <v>#REF!</v>
      </c>
      <c r="R1086" s="12" t="e">
        <f>AVERAGE(טבלה1[[#This Row],[עמודה59]:[עמודה60]])</f>
        <v>#VALUE!</v>
      </c>
      <c r="S1086" s="3" t="e">
        <f>VALUE(SUBSTITUTE(טבלה1[[#This Row],[עמודה56]],"$",""))</f>
        <v>#VALUE!</v>
      </c>
      <c r="T1086" s="3" t="e">
        <f>VALUE(SUBSTITUTE(טבלה1[[#This Row],[עמודה57]],"$",""))</f>
        <v>#REF!</v>
      </c>
      <c r="U1086" s="3" t="e">
        <f>IF(טבלה1[[#This Row],[עמודה58]]&gt;30,"Yes","No")</f>
        <v>#VALUE!</v>
      </c>
    </row>
    <row r="1087" spans="1:21" ht="13" x14ac:dyDescent="0.15">
      <c r="A1087" s="8" t="s">
        <v>2634</v>
      </c>
      <c r="B1087" s="9" t="s">
        <v>2635</v>
      </c>
      <c r="C1087" s="9" t="s">
        <v>522</v>
      </c>
      <c r="D1087" s="9" t="s">
        <v>4</v>
      </c>
      <c r="E1087" s="9" t="s">
        <v>4</v>
      </c>
      <c r="F1087" s="9" t="s">
        <v>29</v>
      </c>
      <c r="G1087" s="10">
        <v>0.5</v>
      </c>
      <c r="H1087" s="11" t="str" cm="1">
        <f t="array" ref="H1087">INDEX(_xlfn.TEXTSPLIT(טבלה1[[#This Row],[עמודה2]],","),1)</f>
        <v>Herndon</v>
      </c>
      <c r="I1087" s="12" t="str" cm="1">
        <f t="array" ref="I1087">INDEX(_xlfn.TEXTSPLIT(טבלה1[[#This Row],[עמודה2]],","),2)</f>
        <v xml:space="preserve"> VA</v>
      </c>
      <c r="J1087" s="16" t="str">
        <f>_xlfn.CONCAT(טבלה1[[#This Row],[AI_Companies]]," ",טבלה1[[#This Row],[עמודה1]])</f>
        <v>ZolonTech,Inc. https://www.zolontech.com</v>
      </c>
      <c r="K1087" s="12">
        <v>10</v>
      </c>
      <c r="L1087" s="12" t="str">
        <f>IF(טבלה1[[#This Row],[עמודה53]]&gt;2000,"Yes","No")</f>
        <v>No</v>
      </c>
      <c r="M1087" s="12">
        <v>49</v>
      </c>
      <c r="N1087" s="12">
        <f>AVERAGE(טבלה1[[#This Row],[עמודה52]:[עמודה53]])</f>
        <v>29.5</v>
      </c>
      <c r="O1087" s="12" t="str">
        <f>IF(טבלה1[[#This Row],[עמודה4]]="&lt; $25 / hr","0$ - $25 / hr",טבלה1[[#This Row],[עמודה4]])</f>
        <v>Undisclosed</v>
      </c>
      <c r="P1087" s="12" t="str" cm="1">
        <f t="array" ref="P1087">INDEX(_xlfn.TEXTSPLIT(טבלה1[[#This Row],[עמודה55]],"-"),1)</f>
        <v>Undisclosed</v>
      </c>
      <c r="Q1087" s="21" t="e" cm="1">
        <f t="array" ref="Q1087">INDEX(_xlfn.TEXTSPLIT(INDEX(_xlfn.TEXTSPLIT(טבלה1[[#This Row],[עמודה55]],"-"),2),"/"),1)</f>
        <v>#REF!</v>
      </c>
      <c r="R1087" s="12" t="e">
        <f>AVERAGE(טבלה1[[#This Row],[עמודה59]:[עמודה60]])</f>
        <v>#VALUE!</v>
      </c>
      <c r="S1087" s="3" t="e">
        <f>VALUE(SUBSTITUTE(טבלה1[[#This Row],[עמודה56]],"$",""))</f>
        <v>#VALUE!</v>
      </c>
      <c r="T1087" s="3" t="e">
        <f>VALUE(SUBSTITUTE(טבלה1[[#This Row],[עמודה57]],"$",""))</f>
        <v>#REF!</v>
      </c>
      <c r="U1087" s="3" t="e">
        <f>IF(טבלה1[[#This Row],[עמודה58]]&gt;30,"Yes","No")</f>
        <v>#VALUE!</v>
      </c>
    </row>
    <row r="1088" spans="1:21" ht="13" x14ac:dyDescent="0.15">
      <c r="A1088" s="8" t="s">
        <v>2636</v>
      </c>
      <c r="B1088" s="9" t="s">
        <v>2637</v>
      </c>
      <c r="C1088" s="9" t="s">
        <v>251</v>
      </c>
      <c r="D1088" s="9" t="s">
        <v>4</v>
      </c>
      <c r="E1088" s="9" t="s">
        <v>4</v>
      </c>
      <c r="F1088" s="9" t="s">
        <v>29</v>
      </c>
      <c r="G1088" s="10">
        <v>0.5</v>
      </c>
      <c r="H1088" s="11" t="str" cm="1">
        <f t="array" ref="H1088">INDEX(_xlfn.TEXTSPLIT(טבלה1[[#This Row],[עמודה2]],","),1)</f>
        <v>Seattle</v>
      </c>
      <c r="I1088" s="12" t="str" cm="1">
        <f t="array" ref="I1088">INDEX(_xlfn.TEXTSPLIT(טבלה1[[#This Row],[עמודה2]],","),2)</f>
        <v xml:space="preserve"> WA</v>
      </c>
      <c r="J1088" s="16" t="str">
        <f>_xlfn.CONCAT(טבלה1[[#This Row],[AI_Companies]]," ",טבלה1[[#This Row],[עמודה1]])</f>
        <v>XnorAI https://www.xnor.ai</v>
      </c>
      <c r="K1088" s="12">
        <v>10</v>
      </c>
      <c r="L1088" s="12" t="str">
        <f>IF(טבלה1[[#This Row],[עמודה53]]&gt;2000,"Yes","No")</f>
        <v>No</v>
      </c>
      <c r="M1088" s="12">
        <v>49</v>
      </c>
      <c r="N1088" s="12">
        <f>AVERAGE(טבלה1[[#This Row],[עמודה52]:[עמודה53]])</f>
        <v>29.5</v>
      </c>
      <c r="O1088" s="12" t="str">
        <f>IF(טבלה1[[#This Row],[עמודה4]]="&lt; $25 / hr","0$ - $25 / hr",טבלה1[[#This Row],[עמודה4]])</f>
        <v>Undisclosed</v>
      </c>
      <c r="P1088" s="12" t="str" cm="1">
        <f t="array" ref="P1088">INDEX(_xlfn.TEXTSPLIT(טבלה1[[#This Row],[עמודה55]],"-"),1)</f>
        <v>Undisclosed</v>
      </c>
      <c r="Q1088" s="21" t="e" cm="1">
        <f t="array" ref="Q1088">INDEX(_xlfn.TEXTSPLIT(INDEX(_xlfn.TEXTSPLIT(טבלה1[[#This Row],[עמודה55]],"-"),2),"/"),1)</f>
        <v>#REF!</v>
      </c>
      <c r="R1088" s="12" t="e">
        <f>AVERAGE(טבלה1[[#This Row],[עמודה59]:[עמודה60]])</f>
        <v>#VALUE!</v>
      </c>
      <c r="S1088" s="3" t="e">
        <f>VALUE(SUBSTITUTE(טבלה1[[#This Row],[עמודה56]],"$",""))</f>
        <v>#VALUE!</v>
      </c>
      <c r="T1088" s="3" t="e">
        <f>VALUE(SUBSTITUTE(טבלה1[[#This Row],[עמודה57]],"$",""))</f>
        <v>#REF!</v>
      </c>
      <c r="U1088" s="3" t="e">
        <f>IF(טבלה1[[#This Row],[עמודה58]]&gt;30,"Yes","No")</f>
        <v>#VALUE!</v>
      </c>
    </row>
    <row r="1089" spans="1:21" ht="13" x14ac:dyDescent="0.15">
      <c r="A1089" s="8" t="s">
        <v>2638</v>
      </c>
      <c r="B1089" s="9" t="s">
        <v>2639</v>
      </c>
      <c r="C1089" s="9" t="s">
        <v>56</v>
      </c>
      <c r="D1089" s="9" t="s">
        <v>4</v>
      </c>
      <c r="E1089" s="9" t="s">
        <v>4</v>
      </c>
      <c r="F1089" s="9" t="s">
        <v>29</v>
      </c>
      <c r="G1089" s="10">
        <v>0.5</v>
      </c>
      <c r="H1089" s="11" t="str" cm="1">
        <f t="array" ref="H1089">INDEX(_xlfn.TEXTSPLIT(טבלה1[[#This Row],[עמודה2]],","),1)</f>
        <v>Los Angeles</v>
      </c>
      <c r="I1089" s="12" t="str" cm="1">
        <f t="array" ref="I1089">INDEX(_xlfn.TEXTSPLIT(טבלה1[[#This Row],[עמודה2]],","),2)</f>
        <v xml:space="preserve"> CA</v>
      </c>
      <c r="J1089" s="16" t="str">
        <f>_xlfn.CONCAT(טבלה1[[#This Row],[AI_Companies]]," ",טבלה1[[#This Row],[עמודה1]])</f>
        <v>IV.AI https://iv.ai/</v>
      </c>
      <c r="K1089" s="12">
        <v>10</v>
      </c>
      <c r="L1089" s="12" t="str">
        <f>IF(טבלה1[[#This Row],[עמודה53]]&gt;2000,"Yes","No")</f>
        <v>No</v>
      </c>
      <c r="M1089" s="12">
        <v>49</v>
      </c>
      <c r="N1089" s="12">
        <f>AVERAGE(טבלה1[[#This Row],[עמודה52]:[עמודה53]])</f>
        <v>29.5</v>
      </c>
      <c r="O1089" s="12" t="str">
        <f>IF(טבלה1[[#This Row],[עמודה4]]="&lt; $25 / hr","0$ - $25 / hr",טבלה1[[#This Row],[עמודה4]])</f>
        <v>Undisclosed</v>
      </c>
      <c r="P1089" s="12" t="str" cm="1">
        <f t="array" ref="P1089">INDEX(_xlfn.TEXTSPLIT(טבלה1[[#This Row],[עמודה55]],"-"),1)</f>
        <v>Undisclosed</v>
      </c>
      <c r="Q1089" s="21" t="e" cm="1">
        <f t="array" ref="Q1089">INDEX(_xlfn.TEXTSPLIT(INDEX(_xlfn.TEXTSPLIT(טבלה1[[#This Row],[עמודה55]],"-"),2),"/"),1)</f>
        <v>#REF!</v>
      </c>
      <c r="R1089" s="12" t="e">
        <f>AVERAGE(טבלה1[[#This Row],[עמודה59]:[עמודה60]])</f>
        <v>#VALUE!</v>
      </c>
      <c r="S1089" s="3" t="e">
        <f>VALUE(SUBSTITUTE(טבלה1[[#This Row],[עמודה56]],"$",""))</f>
        <v>#VALUE!</v>
      </c>
      <c r="T1089" s="3" t="e">
        <f>VALUE(SUBSTITUTE(טבלה1[[#This Row],[עמודה57]],"$",""))</f>
        <v>#REF!</v>
      </c>
      <c r="U1089" s="3" t="e">
        <f>IF(טבלה1[[#This Row],[עמודה58]]&gt;30,"Yes","No")</f>
        <v>#VALUE!</v>
      </c>
    </row>
    <row r="1090" spans="1:21" ht="13" x14ac:dyDescent="0.15">
      <c r="A1090" s="8" t="s">
        <v>2640</v>
      </c>
      <c r="B1090" s="9" t="s">
        <v>2641</v>
      </c>
      <c r="C1090" s="9" t="s">
        <v>1267</v>
      </c>
      <c r="D1090" s="9" t="s">
        <v>4</v>
      </c>
      <c r="E1090" s="9" t="s">
        <v>4</v>
      </c>
      <c r="F1090" s="9" t="s">
        <v>29</v>
      </c>
      <c r="G1090" s="10">
        <v>0.5</v>
      </c>
      <c r="H1090" s="11" t="str" cm="1">
        <f t="array" ref="H1090">INDEX(_xlfn.TEXTSPLIT(טבלה1[[#This Row],[עמודה2]],","),1)</f>
        <v>Dallas</v>
      </c>
      <c r="I1090" s="12" t="str" cm="1">
        <f t="array" ref="I1090">INDEX(_xlfn.TEXTSPLIT(טבלה1[[#This Row],[עמודה2]],","),2)</f>
        <v xml:space="preserve"> TX</v>
      </c>
      <c r="J1090" s="16" t="str">
        <f>_xlfn.CONCAT(טבלה1[[#This Row],[AI_Companies]]," ",טבלה1[[#This Row],[עמודה1]])</f>
        <v>XMPro https://xmpro.com/</v>
      </c>
      <c r="K1090" s="12">
        <v>10</v>
      </c>
      <c r="L1090" s="12" t="str">
        <f>IF(טבלה1[[#This Row],[עמודה53]]&gt;2000,"Yes","No")</f>
        <v>No</v>
      </c>
      <c r="M1090" s="12">
        <v>49</v>
      </c>
      <c r="N1090" s="12">
        <f>AVERAGE(טבלה1[[#This Row],[עמודה52]:[עמודה53]])</f>
        <v>29.5</v>
      </c>
      <c r="O1090" s="12" t="str">
        <f>IF(טבלה1[[#This Row],[עמודה4]]="&lt; $25 / hr","0$ - $25 / hr",טבלה1[[#This Row],[עמודה4]])</f>
        <v>Undisclosed</v>
      </c>
      <c r="P1090" s="12" t="str" cm="1">
        <f t="array" ref="P1090">INDEX(_xlfn.TEXTSPLIT(טבלה1[[#This Row],[עמודה55]],"-"),1)</f>
        <v>Undisclosed</v>
      </c>
      <c r="Q1090" s="21" t="e" cm="1">
        <f t="array" ref="Q1090">INDEX(_xlfn.TEXTSPLIT(INDEX(_xlfn.TEXTSPLIT(טבלה1[[#This Row],[עמודה55]],"-"),2),"/"),1)</f>
        <v>#REF!</v>
      </c>
      <c r="R1090" s="12" t="e">
        <f>AVERAGE(טבלה1[[#This Row],[עמודה59]:[עמודה60]])</f>
        <v>#VALUE!</v>
      </c>
      <c r="S1090" s="3" t="e">
        <f>VALUE(SUBSTITUTE(טבלה1[[#This Row],[עמודה56]],"$",""))</f>
        <v>#VALUE!</v>
      </c>
      <c r="T1090" s="3" t="e">
        <f>VALUE(SUBSTITUTE(טבלה1[[#This Row],[עמודה57]],"$",""))</f>
        <v>#REF!</v>
      </c>
      <c r="U1090" s="3" t="e">
        <f>IF(טבלה1[[#This Row],[עמודה58]]&gt;30,"Yes","No")</f>
        <v>#VALUE!</v>
      </c>
    </row>
    <row r="1091" spans="1:21" ht="13" x14ac:dyDescent="0.15">
      <c r="A1091" s="8" t="s">
        <v>2642</v>
      </c>
      <c r="B1091" s="9" t="s">
        <v>2643</v>
      </c>
      <c r="C1091" s="9" t="s">
        <v>453</v>
      </c>
      <c r="D1091" s="13">
        <v>10000</v>
      </c>
      <c r="E1091" s="9" t="s">
        <v>33</v>
      </c>
      <c r="F1091" s="9" t="s">
        <v>29</v>
      </c>
      <c r="G1091" s="10">
        <v>0.5</v>
      </c>
      <c r="H1091" s="11" t="str" cm="1">
        <f t="array" ref="H1091">INDEX(_xlfn.TEXTSPLIT(טבלה1[[#This Row],[עמודה2]],","),1)</f>
        <v>Prague</v>
      </c>
      <c r="I1091" s="12" t="str" cm="1">
        <f t="array" ref="I1091">INDEX(_xlfn.TEXTSPLIT(טבלה1[[#This Row],[עמודה2]],","),2)</f>
        <v xml:space="preserve"> Czech Republic</v>
      </c>
      <c r="J1091" s="16" t="str">
        <f>_xlfn.CONCAT(טבלה1[[#This Row],[AI_Companies]]," ",טבלה1[[#This Row],[עמודה1]])</f>
        <v>GeneeaAnalytics https://www.geneea.com/</v>
      </c>
      <c r="K1091" s="12">
        <v>10</v>
      </c>
      <c r="L1091" s="12" t="str">
        <f>IF(טבלה1[[#This Row],[עמודה53]]&gt;2000,"Yes","No")</f>
        <v>No</v>
      </c>
      <c r="M1091" s="12">
        <v>49</v>
      </c>
      <c r="N1091" s="12">
        <f>AVERAGE(טבלה1[[#This Row],[עמודה52]:[עמודה53]])</f>
        <v>29.5</v>
      </c>
      <c r="O1091" s="12" t="str">
        <f>IF(טבלה1[[#This Row],[עמודה4]]="&lt; $25 / hr","0$ - $25 / hr",טבלה1[[#This Row],[עמודה4]])</f>
        <v>$25 - $49 / hr</v>
      </c>
      <c r="P1091" s="12" t="str" cm="1">
        <f t="array" ref="P1091">INDEX(_xlfn.TEXTSPLIT(טבלה1[[#This Row],[עמודה55]],"-"),1)</f>
        <v xml:space="preserve">$25 </v>
      </c>
      <c r="Q1091" s="21" t="str" cm="1">
        <f t="array" ref="Q1091">INDEX(_xlfn.TEXTSPLIT(INDEX(_xlfn.TEXTSPLIT(טבלה1[[#This Row],[עמודה55]],"-"),2),"/"),1)</f>
        <v xml:space="preserve"> $49 </v>
      </c>
      <c r="R1091" s="12">
        <f>AVERAGE(טבלה1[[#This Row],[עמודה59]:[עמודה60]])</f>
        <v>37</v>
      </c>
      <c r="S1091" s="3">
        <f>VALUE(SUBSTITUTE(טבלה1[[#This Row],[עמודה56]],"$",""))</f>
        <v>25</v>
      </c>
      <c r="T1091" s="3">
        <f>VALUE(SUBSTITUTE(טבלה1[[#This Row],[עמודה57]],"$",""))</f>
        <v>49</v>
      </c>
      <c r="U1091" s="3" t="str">
        <f>IF(טבלה1[[#This Row],[עמודה58]]&gt;30,"Yes","No")</f>
        <v>Yes</v>
      </c>
    </row>
    <row r="1092" spans="1:21" ht="13" x14ac:dyDescent="0.15">
      <c r="A1092" s="8" t="s">
        <v>2644</v>
      </c>
      <c r="B1092" s="9" t="s">
        <v>2645</v>
      </c>
      <c r="C1092" s="9" t="s">
        <v>66</v>
      </c>
      <c r="D1092" s="9" t="s">
        <v>4</v>
      </c>
      <c r="E1092" s="9" t="s">
        <v>4</v>
      </c>
      <c r="F1092" s="9" t="s">
        <v>29</v>
      </c>
      <c r="G1092" s="10">
        <v>0.5</v>
      </c>
      <c r="H1092" s="11" t="str" cm="1">
        <f t="array" ref="H1092">INDEX(_xlfn.TEXTSPLIT(טבלה1[[#This Row],[עמודה2]],","),1)</f>
        <v>Toronto</v>
      </c>
      <c r="I1092" s="12" t="str" cm="1">
        <f t="array" ref="I1092">INDEX(_xlfn.TEXTSPLIT(טבלה1[[#This Row],[עמודה2]],","),2)</f>
        <v xml:space="preserve"> Canada</v>
      </c>
      <c r="J1092" s="16" t="str">
        <f>_xlfn.CONCAT(טבלה1[[#This Row],[AI_Companies]]," ",טבלה1[[#This Row],[עמודה1]])</f>
        <v>RepustateInc. https://www.repustate.com</v>
      </c>
      <c r="K1092" s="12">
        <v>10</v>
      </c>
      <c r="L1092" s="12" t="str">
        <f>IF(טבלה1[[#This Row],[עמודה53]]&gt;2000,"Yes","No")</f>
        <v>No</v>
      </c>
      <c r="M1092" s="12">
        <v>49</v>
      </c>
      <c r="N1092" s="12">
        <f>AVERAGE(טבלה1[[#This Row],[עמודה52]:[עמודה53]])</f>
        <v>29.5</v>
      </c>
      <c r="O1092" s="12" t="str">
        <f>IF(טבלה1[[#This Row],[עמודה4]]="&lt; $25 / hr","0$ - $25 / hr",טבלה1[[#This Row],[עמודה4]])</f>
        <v>Undisclosed</v>
      </c>
      <c r="P1092" s="12" t="str" cm="1">
        <f t="array" ref="P1092">INDEX(_xlfn.TEXTSPLIT(טבלה1[[#This Row],[עמודה55]],"-"),1)</f>
        <v>Undisclosed</v>
      </c>
      <c r="Q1092" s="21" t="e" cm="1">
        <f t="array" ref="Q1092">INDEX(_xlfn.TEXTSPLIT(INDEX(_xlfn.TEXTSPLIT(טבלה1[[#This Row],[עמודה55]],"-"),2),"/"),1)</f>
        <v>#REF!</v>
      </c>
      <c r="R1092" s="12" t="e">
        <f>AVERAGE(טבלה1[[#This Row],[עמודה59]:[עמודה60]])</f>
        <v>#VALUE!</v>
      </c>
      <c r="S1092" s="3" t="e">
        <f>VALUE(SUBSTITUTE(טבלה1[[#This Row],[עמודה56]],"$",""))</f>
        <v>#VALUE!</v>
      </c>
      <c r="T1092" s="3" t="e">
        <f>VALUE(SUBSTITUTE(טבלה1[[#This Row],[עמודה57]],"$",""))</f>
        <v>#REF!</v>
      </c>
      <c r="U1092" s="3" t="e">
        <f>IF(טבלה1[[#This Row],[עמודה58]]&gt;30,"Yes","No")</f>
        <v>#VALUE!</v>
      </c>
    </row>
    <row r="1093" spans="1:21" ht="13" x14ac:dyDescent="0.15">
      <c r="A1093" s="8" t="s">
        <v>2646</v>
      </c>
      <c r="B1093" s="9" t="s">
        <v>2647</v>
      </c>
      <c r="C1093" s="9" t="s">
        <v>2648</v>
      </c>
      <c r="D1093" s="9" t="s">
        <v>4</v>
      </c>
      <c r="E1093" s="9" t="s">
        <v>4</v>
      </c>
      <c r="F1093" s="9" t="s">
        <v>10</v>
      </c>
      <c r="G1093" s="10">
        <v>0.4</v>
      </c>
      <c r="H1093" s="11" t="str" cm="1">
        <f t="array" ref="H1093">INDEX(_xlfn.TEXTSPLIT(טבלה1[[#This Row],[עמודה2]],","),1)</f>
        <v>St. Louis</v>
      </c>
      <c r="I1093" s="12" t="str" cm="1">
        <f t="array" ref="I1093">INDEX(_xlfn.TEXTSPLIT(טבלה1[[#This Row],[עמודה2]],","),2)</f>
        <v xml:space="preserve"> MO</v>
      </c>
      <c r="J1093" s="16" t="str">
        <f>_xlfn.CONCAT(טבלה1[[#This Row],[AI_Companies]]," ",טבלה1[[#This Row],[עמודה1]])</f>
        <v>ObjectComputing,Inc. https://objectcomputing.com/</v>
      </c>
      <c r="K1093" s="12">
        <v>50</v>
      </c>
      <c r="L1093" s="12" t="str">
        <f>IF(טבלה1[[#This Row],[עמודה53]]&gt;2000,"Yes","No")</f>
        <v>No</v>
      </c>
      <c r="M1093" s="12">
        <v>249</v>
      </c>
      <c r="N1093" s="12">
        <f>AVERAGE(טבלה1[[#This Row],[עמודה52]:[עמודה53]])</f>
        <v>149.5</v>
      </c>
      <c r="O1093" s="12" t="str">
        <f>IF(טבלה1[[#This Row],[עמודה4]]="&lt; $25 / hr","0$ - $25 / hr",טבלה1[[#This Row],[עמודה4]])</f>
        <v>Undisclosed</v>
      </c>
      <c r="P1093" s="12" t="str" cm="1">
        <f t="array" ref="P1093">INDEX(_xlfn.TEXTSPLIT(טבלה1[[#This Row],[עמודה55]],"-"),1)</f>
        <v>Undisclosed</v>
      </c>
      <c r="Q1093" s="21" t="e" cm="1">
        <f t="array" ref="Q1093">INDEX(_xlfn.TEXTSPLIT(INDEX(_xlfn.TEXTSPLIT(טבלה1[[#This Row],[עמודה55]],"-"),2),"/"),1)</f>
        <v>#REF!</v>
      </c>
      <c r="R1093" s="12" t="e">
        <f>AVERAGE(טבלה1[[#This Row],[עמודה59]:[עמודה60]])</f>
        <v>#VALUE!</v>
      </c>
      <c r="S1093" s="3" t="e">
        <f>VALUE(SUBSTITUTE(טבלה1[[#This Row],[עמודה56]],"$",""))</f>
        <v>#VALUE!</v>
      </c>
      <c r="T1093" s="3" t="e">
        <f>VALUE(SUBSTITUTE(טבלה1[[#This Row],[עמודה57]],"$",""))</f>
        <v>#REF!</v>
      </c>
      <c r="U1093" s="3" t="e">
        <f>IF(טבלה1[[#This Row],[עמודה58]]&gt;30,"Yes","No")</f>
        <v>#VALUE!</v>
      </c>
    </row>
    <row r="1094" spans="1:21" ht="13" x14ac:dyDescent="0.15">
      <c r="A1094" s="8" t="s">
        <v>2649</v>
      </c>
      <c r="B1094" s="9" t="s">
        <v>2650</v>
      </c>
      <c r="C1094" s="9" t="s">
        <v>69</v>
      </c>
      <c r="D1094" s="13">
        <v>1000</v>
      </c>
      <c r="E1094" s="9" t="s">
        <v>21</v>
      </c>
      <c r="F1094" s="9" t="s">
        <v>117</v>
      </c>
      <c r="G1094" s="10">
        <v>1</v>
      </c>
      <c r="H1094" s="11" t="str" cm="1">
        <f t="array" ref="H1094">INDEX(_xlfn.TEXTSPLIT(טבלה1[[#This Row],[עמודה2]],","),1)</f>
        <v>Bengaluru</v>
      </c>
      <c r="I1094" s="12" t="str" cm="1">
        <f t="array" ref="I1094">INDEX(_xlfn.TEXTSPLIT(טבלה1[[#This Row],[עמודה2]],","),2)</f>
        <v xml:space="preserve"> India</v>
      </c>
      <c r="J1094" s="16" t="str">
        <f>_xlfn.CONCAT(טבלה1[[#This Row],[AI_Companies]]," ",טבלה1[[#This Row],[עמודה1]])</f>
        <v>Smarter.Codes https://smarter.codes/</v>
      </c>
      <c r="K1094" s="12">
        <v>2</v>
      </c>
      <c r="L1094" s="12" t="str">
        <f>IF(טבלה1[[#This Row],[עמודה53]]&gt;2000,"Yes","No")</f>
        <v>No</v>
      </c>
      <c r="M1094" s="12">
        <v>9</v>
      </c>
      <c r="N1094" s="12">
        <f>AVERAGE(טבלה1[[#This Row],[עמודה52]:[עמודה53]])</f>
        <v>5.5</v>
      </c>
      <c r="O1094" s="12" t="str">
        <f>IF(טבלה1[[#This Row],[עמודה4]]="&lt; $25 / hr","0$ - $25 / hr",טבלה1[[#This Row],[עמודה4]])</f>
        <v>$100 - $149 / hr</v>
      </c>
      <c r="P1094" s="12" t="str" cm="1">
        <f t="array" ref="P1094">INDEX(_xlfn.TEXTSPLIT(טבלה1[[#This Row],[עמודה55]],"-"),1)</f>
        <v xml:space="preserve">$100 </v>
      </c>
      <c r="Q1094" s="21" t="str" cm="1">
        <f t="array" ref="Q1094">INDEX(_xlfn.TEXTSPLIT(INDEX(_xlfn.TEXTSPLIT(טבלה1[[#This Row],[עמודה55]],"-"),2),"/"),1)</f>
        <v xml:space="preserve"> $149 </v>
      </c>
      <c r="R1094" s="12">
        <f>AVERAGE(טבלה1[[#This Row],[עמודה59]:[עמודה60]])</f>
        <v>124.5</v>
      </c>
      <c r="S1094" s="3">
        <f>VALUE(SUBSTITUTE(טבלה1[[#This Row],[עמודה56]],"$",""))</f>
        <v>100</v>
      </c>
      <c r="T1094" s="3">
        <f>VALUE(SUBSTITUTE(טבלה1[[#This Row],[עמודה57]],"$",""))</f>
        <v>149</v>
      </c>
      <c r="U1094" s="3" t="str">
        <f>IF(טבלה1[[#This Row],[עמודה58]]&gt;30,"Yes","No")</f>
        <v>Yes</v>
      </c>
    </row>
    <row r="1095" spans="1:21" ht="13" x14ac:dyDescent="0.15">
      <c r="A1095" s="8" t="s">
        <v>2651</v>
      </c>
      <c r="B1095" s="9" t="s">
        <v>2652</v>
      </c>
      <c r="C1095" s="9" t="s">
        <v>992</v>
      </c>
      <c r="D1095" s="13">
        <v>5000</v>
      </c>
      <c r="E1095" s="9" t="s">
        <v>33</v>
      </c>
      <c r="F1095" s="9" t="s">
        <v>10</v>
      </c>
      <c r="G1095" s="10">
        <v>0.4</v>
      </c>
      <c r="H1095" s="11" t="str" cm="1">
        <f t="array" ref="H1095">INDEX(_xlfn.TEXTSPLIT(טבלה1[[#This Row],[עמודה2]],","),1)</f>
        <v>Mountain View</v>
      </c>
      <c r="I1095" s="12" t="str" cm="1">
        <f t="array" ref="I1095">INDEX(_xlfn.TEXTSPLIT(טבלה1[[#This Row],[עמודה2]],","),2)</f>
        <v xml:space="preserve"> CA</v>
      </c>
      <c r="J1095" s="16" t="str">
        <f>_xlfn.CONCAT(טבלה1[[#This Row],[AI_Companies]]," ",טבלה1[[#This Row],[עמודה1]])</f>
        <v>ArtificialSolutions https://www.artificial-solutions.com/</v>
      </c>
      <c r="K1095" s="12">
        <v>50</v>
      </c>
      <c r="L1095" s="12" t="str">
        <f>IF(טבלה1[[#This Row],[עמודה53]]&gt;2000,"Yes","No")</f>
        <v>No</v>
      </c>
      <c r="M1095" s="12">
        <v>249</v>
      </c>
      <c r="N1095" s="12">
        <f>AVERAGE(טבלה1[[#This Row],[עמודה52]:[עמודה53]])</f>
        <v>149.5</v>
      </c>
      <c r="O1095" s="12" t="str">
        <f>IF(טבלה1[[#This Row],[עמודה4]]="&lt; $25 / hr","0$ - $25 / hr",טבלה1[[#This Row],[עמודה4]])</f>
        <v>$25 - $49 / hr</v>
      </c>
      <c r="P1095" s="12" t="str" cm="1">
        <f t="array" ref="P1095">INDEX(_xlfn.TEXTSPLIT(טבלה1[[#This Row],[עמודה55]],"-"),1)</f>
        <v xml:space="preserve">$25 </v>
      </c>
      <c r="Q1095" s="21" t="str" cm="1">
        <f t="array" ref="Q1095">INDEX(_xlfn.TEXTSPLIT(INDEX(_xlfn.TEXTSPLIT(טבלה1[[#This Row],[עמודה55]],"-"),2),"/"),1)</f>
        <v xml:space="preserve"> $49 </v>
      </c>
      <c r="R1095" s="12">
        <f>AVERAGE(טבלה1[[#This Row],[עמודה59]:[עמודה60]])</f>
        <v>37</v>
      </c>
      <c r="S1095" s="3">
        <f>VALUE(SUBSTITUTE(טבלה1[[#This Row],[עמודה56]],"$",""))</f>
        <v>25</v>
      </c>
      <c r="T1095" s="3">
        <f>VALUE(SUBSTITUTE(טבלה1[[#This Row],[עמודה57]],"$",""))</f>
        <v>49</v>
      </c>
      <c r="U1095" s="3" t="str">
        <f>IF(טבלה1[[#This Row],[עמודה58]]&gt;30,"Yes","No")</f>
        <v>Yes</v>
      </c>
    </row>
    <row r="1096" spans="1:21" ht="13" x14ac:dyDescent="0.15">
      <c r="A1096" s="8" t="s">
        <v>2653</v>
      </c>
      <c r="B1096" s="9" t="s">
        <v>2654</v>
      </c>
      <c r="C1096" s="9" t="s">
        <v>2442</v>
      </c>
      <c r="D1096" s="13">
        <v>5000</v>
      </c>
      <c r="E1096" s="9" t="s">
        <v>21</v>
      </c>
      <c r="F1096" s="9" t="s">
        <v>5</v>
      </c>
      <c r="G1096" s="10">
        <v>0.3</v>
      </c>
      <c r="H1096" s="11" t="str" cm="1">
        <f t="array" ref="H1096">INDEX(_xlfn.TEXTSPLIT(טבלה1[[#This Row],[עמודה2]],","),1)</f>
        <v>Hangzhou Shi</v>
      </c>
      <c r="I1096" s="12" t="str" cm="1">
        <f t="array" ref="I1096">INDEX(_xlfn.TEXTSPLIT(טבלה1[[#This Row],[עמודה2]],","),2)</f>
        <v xml:space="preserve"> China</v>
      </c>
      <c r="J1096" s="16" t="str">
        <f>_xlfn.CONCAT(טבלה1[[#This Row],[AI_Companies]]," ",טבלה1[[#This Row],[עמודה1]])</f>
        <v>Tongdun https://www.tongdun.cn/</v>
      </c>
      <c r="K1096" s="12">
        <v>250</v>
      </c>
      <c r="L1096" s="12" t="str">
        <f>IF(טבלה1[[#This Row],[עמודה53]]&gt;2000,"Yes","No")</f>
        <v>No</v>
      </c>
      <c r="M1096" s="12">
        <v>999</v>
      </c>
      <c r="N1096" s="12">
        <f>AVERAGE(טבלה1[[#This Row],[עמודה52]:[עמודה53]])</f>
        <v>624.5</v>
      </c>
      <c r="O1096" s="12" t="str">
        <f>IF(טבלה1[[#This Row],[עמודה4]]="&lt; $25 / hr","0$ - $25 / hr",טבלה1[[#This Row],[עמודה4]])</f>
        <v>$100 - $149 / hr</v>
      </c>
      <c r="P1096" s="12" t="str" cm="1">
        <f t="array" ref="P1096">INDEX(_xlfn.TEXTSPLIT(טבלה1[[#This Row],[עמודה55]],"-"),1)</f>
        <v xml:space="preserve">$100 </v>
      </c>
      <c r="Q1096" s="21" t="str" cm="1">
        <f t="array" ref="Q1096">INDEX(_xlfn.TEXTSPLIT(INDEX(_xlfn.TEXTSPLIT(טבלה1[[#This Row],[עמודה55]],"-"),2),"/"),1)</f>
        <v xml:space="preserve"> $149 </v>
      </c>
      <c r="R1096" s="12">
        <f>AVERAGE(טבלה1[[#This Row],[עמודה59]:[עמודה60]])</f>
        <v>124.5</v>
      </c>
      <c r="S1096" s="3">
        <f>VALUE(SUBSTITUTE(טבלה1[[#This Row],[עמודה56]],"$",""))</f>
        <v>100</v>
      </c>
      <c r="T1096" s="3">
        <f>VALUE(SUBSTITUTE(טבלה1[[#This Row],[עמודה57]],"$",""))</f>
        <v>149</v>
      </c>
      <c r="U1096" s="3" t="str">
        <f>IF(טבלה1[[#This Row],[עמודה58]]&gt;30,"Yes","No")</f>
        <v>Yes</v>
      </c>
    </row>
    <row r="1097" spans="1:21" ht="13" x14ac:dyDescent="0.15">
      <c r="A1097" s="8" t="s">
        <v>2655</v>
      </c>
      <c r="B1097" s="9" t="s">
        <v>2656</v>
      </c>
      <c r="C1097" s="9" t="s">
        <v>2657</v>
      </c>
      <c r="D1097" s="13">
        <v>5000</v>
      </c>
      <c r="E1097" s="9" t="s">
        <v>4</v>
      </c>
      <c r="F1097" s="9" t="s">
        <v>25</v>
      </c>
      <c r="G1097" s="10">
        <v>0.2</v>
      </c>
      <c r="H1097" s="11" t="str" cm="1">
        <f t="array" ref="H1097">INDEX(_xlfn.TEXTSPLIT(טבלה1[[#This Row],[עמודה2]],","),1)</f>
        <v>Naples</v>
      </c>
      <c r="I1097" s="12" t="str" cm="1">
        <f t="array" ref="I1097">INDEX(_xlfn.TEXTSPLIT(טבלה1[[#This Row],[עמודה2]],","),2)</f>
        <v xml:space="preserve"> FL</v>
      </c>
      <c r="J1097" s="16" t="str">
        <f>_xlfn.CONCAT(טבלה1[[#This Row],[AI_Companies]]," ",טבלה1[[#This Row],[עמודה1]])</f>
        <v>ASGTECHNOLOGIES http://asg.com</v>
      </c>
      <c r="K1097" s="14">
        <v>1000</v>
      </c>
      <c r="L1097" s="12" t="str">
        <f>IF(טבלה1[[#This Row],[עמודה53]]&gt;2000,"Yes","No")</f>
        <v>Yes</v>
      </c>
      <c r="M1097" s="14">
        <v>9999</v>
      </c>
      <c r="N1097" s="12">
        <f>AVERAGE(טבלה1[[#This Row],[עמודה52]:[עמודה53]])</f>
        <v>5499.5</v>
      </c>
      <c r="O1097" s="12" t="str">
        <f>IF(טבלה1[[#This Row],[עמודה4]]="&lt; $25 / hr","0$ - $25 / hr",טבלה1[[#This Row],[עמודה4]])</f>
        <v>Undisclosed</v>
      </c>
      <c r="P1097" s="12" t="str" cm="1">
        <f t="array" ref="P1097">INDEX(_xlfn.TEXTSPLIT(טבלה1[[#This Row],[עמודה55]],"-"),1)</f>
        <v>Undisclosed</v>
      </c>
      <c r="Q1097" s="21" t="e" cm="1">
        <f t="array" ref="Q1097">INDEX(_xlfn.TEXTSPLIT(INDEX(_xlfn.TEXTSPLIT(טבלה1[[#This Row],[עמודה55]],"-"),2),"/"),1)</f>
        <v>#REF!</v>
      </c>
      <c r="R1097" s="12" t="e">
        <f>AVERAGE(טבלה1[[#This Row],[עמודה59]:[עמודה60]])</f>
        <v>#VALUE!</v>
      </c>
      <c r="S1097" s="3" t="e">
        <f>VALUE(SUBSTITUTE(טבלה1[[#This Row],[עמודה56]],"$",""))</f>
        <v>#VALUE!</v>
      </c>
      <c r="T1097" s="3" t="e">
        <f>VALUE(SUBSTITUTE(טבלה1[[#This Row],[עמודה57]],"$",""))</f>
        <v>#REF!</v>
      </c>
      <c r="U1097" s="3" t="e">
        <f>IF(טבלה1[[#This Row],[עמודה58]]&gt;30,"Yes","No")</f>
        <v>#VALUE!</v>
      </c>
    </row>
    <row r="1098" spans="1:21" ht="13" x14ac:dyDescent="0.15">
      <c r="A1098" s="8" t="s">
        <v>2658</v>
      </c>
      <c r="B1098" s="9" t="s">
        <v>2659</v>
      </c>
      <c r="C1098" s="11"/>
      <c r="D1098" s="9" t="s">
        <v>4</v>
      </c>
      <c r="E1098" s="9" t="s">
        <v>4</v>
      </c>
      <c r="F1098" s="9" t="s">
        <v>10</v>
      </c>
      <c r="G1098" s="10">
        <v>0.4</v>
      </c>
      <c r="H1098" s="11" t="e" cm="1">
        <f t="array" ref="H1098">INDEX(_xlfn.TEXTSPLIT(טבלה1[[#This Row],[עמודה2]],","),1)</f>
        <v>#VALUE!</v>
      </c>
      <c r="I1098" s="12" t="e" cm="1">
        <f t="array" ref="I1098">INDEX(_xlfn.TEXTSPLIT(טבלה1[[#This Row],[עמודה2]],","),2)</f>
        <v>#VALUE!</v>
      </c>
      <c r="J1098" s="16" t="str">
        <f>_xlfn.CONCAT(טבלה1[[#This Row],[AI_Companies]]," ",טבלה1[[#This Row],[עמודה1]])</f>
        <v>LANDRAudioInc https://www.landr.com/en/</v>
      </c>
      <c r="K1098" s="12">
        <v>50</v>
      </c>
      <c r="L1098" s="12" t="str">
        <f>IF(טבלה1[[#This Row],[עמודה53]]&gt;2000,"Yes","No")</f>
        <v>No</v>
      </c>
      <c r="M1098" s="12">
        <v>249</v>
      </c>
      <c r="N1098" s="12">
        <f>AVERAGE(טבלה1[[#This Row],[עמודה52]:[עמודה53]])</f>
        <v>149.5</v>
      </c>
      <c r="O1098" s="12" t="str">
        <f>IF(טבלה1[[#This Row],[עמודה4]]="&lt; $25 / hr","0$ - $25 / hr",טבלה1[[#This Row],[עמודה4]])</f>
        <v>Undisclosed</v>
      </c>
      <c r="P1098" s="12" t="str" cm="1">
        <f t="array" ref="P1098">INDEX(_xlfn.TEXTSPLIT(טבלה1[[#This Row],[עמודה55]],"-"),1)</f>
        <v>Undisclosed</v>
      </c>
      <c r="Q1098" s="21" t="e" cm="1">
        <f t="array" ref="Q1098">INDEX(_xlfn.TEXTSPLIT(INDEX(_xlfn.TEXTSPLIT(טבלה1[[#This Row],[עמודה55]],"-"),2),"/"),1)</f>
        <v>#REF!</v>
      </c>
      <c r="R1098" s="12" t="e">
        <f>AVERAGE(טבלה1[[#This Row],[עמודה59]:[עמודה60]])</f>
        <v>#VALUE!</v>
      </c>
      <c r="S1098" s="3" t="e">
        <f>VALUE(SUBSTITUTE(טבלה1[[#This Row],[עמודה56]],"$",""))</f>
        <v>#VALUE!</v>
      </c>
      <c r="T1098" s="3" t="e">
        <f>VALUE(SUBSTITUTE(טבלה1[[#This Row],[עמודה57]],"$",""))</f>
        <v>#REF!</v>
      </c>
      <c r="U1098" s="3" t="e">
        <f>IF(טבלה1[[#This Row],[עמודה58]]&gt;30,"Yes","No")</f>
        <v>#VALUE!</v>
      </c>
    </row>
    <row r="1099" spans="1:21" ht="13" x14ac:dyDescent="0.15">
      <c r="A1099" s="8" t="s">
        <v>2660</v>
      </c>
      <c r="B1099" s="9" t="s">
        <v>2661</v>
      </c>
      <c r="C1099" s="9" t="s">
        <v>180</v>
      </c>
      <c r="D1099" s="9" t="s">
        <v>4</v>
      </c>
      <c r="E1099" s="9" t="s">
        <v>4</v>
      </c>
      <c r="F1099" s="9" t="s">
        <v>10</v>
      </c>
      <c r="G1099" s="10">
        <v>0.4</v>
      </c>
      <c r="H1099" s="11" t="str" cm="1">
        <f t="array" ref="H1099">INDEX(_xlfn.TEXTSPLIT(טבלה1[[#This Row],[עמודה2]],","),1)</f>
        <v>Atlanta</v>
      </c>
      <c r="I1099" s="12" t="str" cm="1">
        <f t="array" ref="I1099">INDEX(_xlfn.TEXTSPLIT(טבלה1[[#This Row],[עמודה2]],","),2)</f>
        <v xml:space="preserve"> GA</v>
      </c>
      <c r="J1099" s="16" t="str">
        <f>_xlfn.CONCAT(טבלה1[[#This Row],[AI_Companies]]," ",טבלה1[[#This Row],[עמודה1]])</f>
        <v>Mobilewalla https://www.mobilewalla.com/</v>
      </c>
      <c r="K1099" s="12">
        <v>50</v>
      </c>
      <c r="L1099" s="12" t="str">
        <f>IF(טבלה1[[#This Row],[עמודה53]]&gt;2000,"Yes","No")</f>
        <v>No</v>
      </c>
      <c r="M1099" s="12">
        <v>249</v>
      </c>
      <c r="N1099" s="12">
        <f>AVERAGE(טבלה1[[#This Row],[עמודה52]:[עמודה53]])</f>
        <v>149.5</v>
      </c>
      <c r="O1099" s="12" t="str">
        <f>IF(טבלה1[[#This Row],[עמודה4]]="&lt; $25 / hr","0$ - $25 / hr",טבלה1[[#This Row],[עמודה4]])</f>
        <v>Undisclosed</v>
      </c>
      <c r="P1099" s="12" t="str" cm="1">
        <f t="array" ref="P1099">INDEX(_xlfn.TEXTSPLIT(טבלה1[[#This Row],[עמודה55]],"-"),1)</f>
        <v>Undisclosed</v>
      </c>
      <c r="Q1099" s="21" t="e" cm="1">
        <f t="array" ref="Q1099">INDEX(_xlfn.TEXTSPLIT(INDEX(_xlfn.TEXTSPLIT(טבלה1[[#This Row],[עמודה55]],"-"),2),"/"),1)</f>
        <v>#REF!</v>
      </c>
      <c r="R1099" s="12" t="e">
        <f>AVERAGE(טבלה1[[#This Row],[עמודה59]:[עמודה60]])</f>
        <v>#VALUE!</v>
      </c>
      <c r="S1099" s="3" t="e">
        <f>VALUE(SUBSTITUTE(טבלה1[[#This Row],[עמודה56]],"$",""))</f>
        <v>#VALUE!</v>
      </c>
      <c r="T1099" s="3" t="e">
        <f>VALUE(SUBSTITUTE(טבלה1[[#This Row],[עמודה57]],"$",""))</f>
        <v>#REF!</v>
      </c>
      <c r="U1099" s="3" t="e">
        <f>IF(טבלה1[[#This Row],[עמודה58]]&gt;30,"Yes","No")</f>
        <v>#VALUE!</v>
      </c>
    </row>
    <row r="1100" spans="1:21" ht="13" x14ac:dyDescent="0.15">
      <c r="A1100" s="8" t="s">
        <v>2662</v>
      </c>
      <c r="B1100" s="9" t="s">
        <v>2663</v>
      </c>
      <c r="C1100" s="9" t="s">
        <v>1482</v>
      </c>
      <c r="D1100" s="9" t="s">
        <v>4</v>
      </c>
      <c r="E1100" s="9" t="s">
        <v>4</v>
      </c>
      <c r="F1100" s="9" t="s">
        <v>10</v>
      </c>
      <c r="G1100" s="10">
        <v>0.4</v>
      </c>
      <c r="H1100" s="11" t="str" cm="1">
        <f t="array" ref="H1100">INDEX(_xlfn.TEXTSPLIT(טבלה1[[#This Row],[עמודה2]],","),1)</f>
        <v>Greensboro</v>
      </c>
      <c r="I1100" s="12" t="str" cm="1">
        <f t="array" ref="I1100">INDEX(_xlfn.TEXTSPLIT(טבלה1[[#This Row],[עמודה2]],","),2)</f>
        <v xml:space="preserve"> NC</v>
      </c>
      <c r="J1100" s="16" t="str">
        <f>_xlfn.CONCAT(טבלה1[[#This Row],[AI_Companies]]," ",טבלה1[[#This Row],[עמודה1]])</f>
        <v>DatawatchCorporation https://www.datawatch.com/</v>
      </c>
      <c r="K1100" s="12">
        <v>50</v>
      </c>
      <c r="L1100" s="12" t="str">
        <f>IF(טבלה1[[#This Row],[עמודה53]]&gt;2000,"Yes","No")</f>
        <v>No</v>
      </c>
      <c r="M1100" s="12">
        <v>249</v>
      </c>
      <c r="N1100" s="12">
        <f>AVERAGE(טבלה1[[#This Row],[עמודה52]:[עמודה53]])</f>
        <v>149.5</v>
      </c>
      <c r="O1100" s="12" t="str">
        <f>IF(טבלה1[[#This Row],[עמודה4]]="&lt; $25 / hr","0$ - $25 / hr",טבלה1[[#This Row],[עמודה4]])</f>
        <v>Undisclosed</v>
      </c>
      <c r="P1100" s="12" t="str" cm="1">
        <f t="array" ref="P1100">INDEX(_xlfn.TEXTSPLIT(טבלה1[[#This Row],[עמודה55]],"-"),1)</f>
        <v>Undisclosed</v>
      </c>
      <c r="Q1100" s="21" t="e" cm="1">
        <f t="array" ref="Q1100">INDEX(_xlfn.TEXTSPLIT(INDEX(_xlfn.TEXTSPLIT(טבלה1[[#This Row],[עמודה55]],"-"),2),"/"),1)</f>
        <v>#REF!</v>
      </c>
      <c r="R1100" s="12" t="e">
        <f>AVERAGE(טבלה1[[#This Row],[עמודה59]:[עמודה60]])</f>
        <v>#VALUE!</v>
      </c>
      <c r="S1100" s="3" t="e">
        <f>VALUE(SUBSTITUTE(טבלה1[[#This Row],[עמודה56]],"$",""))</f>
        <v>#VALUE!</v>
      </c>
      <c r="T1100" s="3" t="e">
        <f>VALUE(SUBSTITUTE(טבלה1[[#This Row],[עמודה57]],"$",""))</f>
        <v>#REF!</v>
      </c>
      <c r="U1100" s="3" t="e">
        <f>IF(טבלה1[[#This Row],[עמודה58]]&gt;30,"Yes","No")</f>
        <v>#VALUE!</v>
      </c>
    </row>
    <row r="1101" spans="1:21" ht="13" x14ac:dyDescent="0.15">
      <c r="A1101" s="8" t="s">
        <v>2664</v>
      </c>
      <c r="B1101" s="9" t="s">
        <v>2665</v>
      </c>
      <c r="C1101" s="9" t="s">
        <v>271</v>
      </c>
      <c r="D1101" s="9" t="s">
        <v>4</v>
      </c>
      <c r="E1101" s="9" t="s">
        <v>4</v>
      </c>
      <c r="F1101" s="9" t="s">
        <v>10</v>
      </c>
      <c r="G1101" s="10">
        <v>0.4</v>
      </c>
      <c r="H1101" s="11" t="str" cm="1">
        <f t="array" ref="H1101">INDEX(_xlfn.TEXTSPLIT(טבלה1[[#This Row],[עמודה2]],","),1)</f>
        <v>Cambridge</v>
      </c>
      <c r="I1101" s="12" t="str" cm="1">
        <f t="array" ref="I1101">INDEX(_xlfn.TEXTSPLIT(טבלה1[[#This Row],[עמודה2]],","),2)</f>
        <v xml:space="preserve"> MA</v>
      </c>
      <c r="J1101" s="16" t="str">
        <f>_xlfn.CONCAT(טבלה1[[#This Row],[AI_Companies]]," ",טבלה1[[#This Row],[עמודה1]])</f>
        <v>Jobcase,Inc. https://www.jobcase.com/</v>
      </c>
      <c r="K1101" s="12">
        <v>50</v>
      </c>
      <c r="L1101" s="12" t="str">
        <f>IF(טבלה1[[#This Row],[עמודה53]]&gt;2000,"Yes","No")</f>
        <v>No</v>
      </c>
      <c r="M1101" s="12">
        <v>249</v>
      </c>
      <c r="N1101" s="12">
        <f>AVERAGE(טבלה1[[#This Row],[עמודה52]:[עמודה53]])</f>
        <v>149.5</v>
      </c>
      <c r="O1101" s="12" t="str">
        <f>IF(טבלה1[[#This Row],[עמודה4]]="&lt; $25 / hr","0$ - $25 / hr",טבלה1[[#This Row],[עמודה4]])</f>
        <v>Undisclosed</v>
      </c>
      <c r="P1101" s="12" t="str" cm="1">
        <f t="array" ref="P1101">INDEX(_xlfn.TEXTSPLIT(טבלה1[[#This Row],[עמודה55]],"-"),1)</f>
        <v>Undisclosed</v>
      </c>
      <c r="Q1101" s="21" t="e" cm="1">
        <f t="array" ref="Q1101">INDEX(_xlfn.TEXTSPLIT(INDEX(_xlfn.TEXTSPLIT(טבלה1[[#This Row],[עמודה55]],"-"),2),"/"),1)</f>
        <v>#REF!</v>
      </c>
      <c r="R1101" s="12" t="e">
        <f>AVERAGE(טבלה1[[#This Row],[עמודה59]:[עמודה60]])</f>
        <v>#VALUE!</v>
      </c>
      <c r="S1101" s="3" t="e">
        <f>VALUE(SUBSTITUTE(טבלה1[[#This Row],[עמודה56]],"$",""))</f>
        <v>#VALUE!</v>
      </c>
      <c r="T1101" s="3" t="e">
        <f>VALUE(SUBSTITUTE(טבלה1[[#This Row],[עמודה57]],"$",""))</f>
        <v>#REF!</v>
      </c>
      <c r="U1101" s="3" t="e">
        <f>IF(טבלה1[[#This Row],[עמודה58]]&gt;30,"Yes","No")</f>
        <v>#VALUE!</v>
      </c>
    </row>
    <row r="1102" spans="1:21" ht="13" x14ac:dyDescent="0.15">
      <c r="A1102" s="8" t="s">
        <v>2666</v>
      </c>
      <c r="B1102" s="9" t="s">
        <v>2667</v>
      </c>
      <c r="C1102" s="9" t="s">
        <v>2668</v>
      </c>
      <c r="D1102" s="13">
        <v>5000</v>
      </c>
      <c r="E1102" s="9" t="s">
        <v>33</v>
      </c>
      <c r="F1102" s="9" t="s">
        <v>29</v>
      </c>
      <c r="G1102" s="10">
        <v>0.6</v>
      </c>
      <c r="H1102" s="11" t="str" cm="1">
        <f t="array" ref="H1102">INDEX(_xlfn.TEXTSPLIT(טבלה1[[#This Row],[עמודה2]],","),1)</f>
        <v>Rajkot</v>
      </c>
      <c r="I1102" s="12" t="str" cm="1">
        <f t="array" ref="I1102">INDEX(_xlfn.TEXTSPLIT(טבלה1[[#This Row],[עמודה2]],","),2)</f>
        <v xml:space="preserve"> India</v>
      </c>
      <c r="J1102" s="16" t="str">
        <f>_xlfn.CONCAT(טבלה1[[#This Row],[AI_Companies]]," ",טבלה1[[#This Row],[עמודה1]])</f>
        <v>DataProphets https://dataprophets.in/</v>
      </c>
      <c r="K1102" s="12">
        <v>10</v>
      </c>
      <c r="L1102" s="12" t="str">
        <f>IF(טבלה1[[#This Row],[עמודה53]]&gt;2000,"Yes","No")</f>
        <v>No</v>
      </c>
      <c r="M1102" s="12">
        <v>49</v>
      </c>
      <c r="N1102" s="12">
        <f>AVERAGE(טבלה1[[#This Row],[עמודה52]:[עמודה53]])</f>
        <v>29.5</v>
      </c>
      <c r="O1102" s="12" t="str">
        <f>IF(טבלה1[[#This Row],[עמודה4]]="&lt; $25 / hr","0$ - $25 / hr",טבלה1[[#This Row],[עמודה4]])</f>
        <v>$25 - $49 / hr</v>
      </c>
      <c r="P1102" s="12" t="str" cm="1">
        <f t="array" ref="P1102">INDEX(_xlfn.TEXTSPLIT(טבלה1[[#This Row],[עמודה55]],"-"),1)</f>
        <v xml:space="preserve">$25 </v>
      </c>
      <c r="Q1102" s="21" t="str" cm="1">
        <f t="array" ref="Q1102">INDEX(_xlfn.TEXTSPLIT(INDEX(_xlfn.TEXTSPLIT(טבלה1[[#This Row],[עמודה55]],"-"),2),"/"),1)</f>
        <v xml:space="preserve"> $49 </v>
      </c>
      <c r="R1102" s="12">
        <f>AVERAGE(טבלה1[[#This Row],[עמודה59]:[עמודה60]])</f>
        <v>37</v>
      </c>
      <c r="S1102" s="3">
        <f>VALUE(SUBSTITUTE(טבלה1[[#This Row],[עמודה56]],"$",""))</f>
        <v>25</v>
      </c>
      <c r="T1102" s="3">
        <f>VALUE(SUBSTITUTE(טבלה1[[#This Row],[עמודה57]],"$",""))</f>
        <v>49</v>
      </c>
      <c r="U1102" s="3" t="str">
        <f>IF(טבלה1[[#This Row],[עמודה58]]&gt;30,"Yes","No")</f>
        <v>Yes</v>
      </c>
    </row>
    <row r="1103" spans="1:21" ht="13" x14ac:dyDescent="0.15">
      <c r="A1103" s="8" t="s">
        <v>2669</v>
      </c>
      <c r="B1103" s="9" t="s">
        <v>2670</v>
      </c>
      <c r="C1103" s="9" t="s">
        <v>180</v>
      </c>
      <c r="D1103" s="9" t="s">
        <v>4</v>
      </c>
      <c r="E1103" s="9" t="s">
        <v>4</v>
      </c>
      <c r="F1103" s="9" t="s">
        <v>10</v>
      </c>
      <c r="G1103" s="10">
        <v>0.4</v>
      </c>
      <c r="H1103" s="11" t="str" cm="1">
        <f t="array" ref="H1103">INDEX(_xlfn.TEXTSPLIT(טבלה1[[#This Row],[עמודה2]],","),1)</f>
        <v>Atlanta</v>
      </c>
      <c r="I1103" s="12" t="str" cm="1">
        <f t="array" ref="I1103">INDEX(_xlfn.TEXTSPLIT(טבלה1[[#This Row],[עמודה2]],","),2)</f>
        <v xml:space="preserve"> GA</v>
      </c>
      <c r="J1103" s="16" t="str">
        <f>_xlfn.CONCAT(טבלה1[[#This Row],[AI_Companies]]," ",טבלה1[[#This Row],[עמודה1]])</f>
        <v>SearchDiscovery https://www.searchdiscovery.com/</v>
      </c>
      <c r="K1103" s="12">
        <v>50</v>
      </c>
      <c r="L1103" s="12" t="str">
        <f>IF(טבלה1[[#This Row],[עמודה53]]&gt;2000,"Yes","No")</f>
        <v>No</v>
      </c>
      <c r="M1103" s="12">
        <v>249</v>
      </c>
      <c r="N1103" s="12">
        <f>AVERAGE(טבלה1[[#This Row],[עמודה52]:[עמודה53]])</f>
        <v>149.5</v>
      </c>
      <c r="O1103" s="12" t="str">
        <f>IF(טבלה1[[#This Row],[עמודה4]]="&lt; $25 / hr","0$ - $25 / hr",טבלה1[[#This Row],[עמודה4]])</f>
        <v>Undisclosed</v>
      </c>
      <c r="P1103" s="12" t="str" cm="1">
        <f t="array" ref="P1103">INDEX(_xlfn.TEXTSPLIT(טבלה1[[#This Row],[עמודה55]],"-"),1)</f>
        <v>Undisclosed</v>
      </c>
      <c r="Q1103" s="21" t="e" cm="1">
        <f t="array" ref="Q1103">INDEX(_xlfn.TEXTSPLIT(INDEX(_xlfn.TEXTSPLIT(טבלה1[[#This Row],[עמודה55]],"-"),2),"/"),1)</f>
        <v>#REF!</v>
      </c>
      <c r="R1103" s="12" t="e">
        <f>AVERAGE(טבלה1[[#This Row],[עמודה59]:[עמודה60]])</f>
        <v>#VALUE!</v>
      </c>
      <c r="S1103" s="3" t="e">
        <f>VALUE(SUBSTITUTE(טבלה1[[#This Row],[עמודה56]],"$",""))</f>
        <v>#VALUE!</v>
      </c>
      <c r="T1103" s="3" t="e">
        <f>VALUE(SUBSTITUTE(טבלה1[[#This Row],[עמודה57]],"$",""))</f>
        <v>#REF!</v>
      </c>
      <c r="U1103" s="3" t="e">
        <f>IF(טבלה1[[#This Row],[עמודה58]]&gt;30,"Yes","No")</f>
        <v>#VALUE!</v>
      </c>
    </row>
    <row r="1104" spans="1:21" ht="13" x14ac:dyDescent="0.15">
      <c r="A1104" s="8" t="s">
        <v>2671</v>
      </c>
      <c r="B1104" s="9" t="s">
        <v>2672</v>
      </c>
      <c r="C1104" s="9" t="s">
        <v>2673</v>
      </c>
      <c r="D1104" s="9" t="s">
        <v>4</v>
      </c>
      <c r="E1104" s="9" t="s">
        <v>4</v>
      </c>
      <c r="F1104" s="9" t="s">
        <v>10</v>
      </c>
      <c r="G1104" s="10">
        <v>0.4</v>
      </c>
      <c r="H1104" s="11" t="str" cm="1">
        <f t="array" ref="H1104">INDEX(_xlfn.TEXTSPLIT(טבלה1[[#This Row],[עמודה2]],","),1)</f>
        <v>Barcelona</v>
      </c>
      <c r="I1104" s="12" t="str" cm="1">
        <f t="array" ref="I1104">INDEX(_xlfn.TEXTSPLIT(טבלה1[[#This Row],[עמודה2]],","),2)</f>
        <v xml:space="preserve"> Spain</v>
      </c>
      <c r="J1104" s="16" t="str">
        <f>_xlfn.CONCAT(טבלה1[[#This Row],[AI_Companies]]," ",טבלה1[[#This Row],[עמודה1]])</f>
        <v>Bismart https://bismart.com</v>
      </c>
      <c r="K1104" s="12">
        <v>50</v>
      </c>
      <c r="L1104" s="12" t="str">
        <f>IF(טבלה1[[#This Row],[עמודה53]]&gt;2000,"Yes","No")</f>
        <v>No</v>
      </c>
      <c r="M1104" s="12">
        <v>249</v>
      </c>
      <c r="N1104" s="12">
        <f>AVERAGE(טבלה1[[#This Row],[עמודה52]:[עמודה53]])</f>
        <v>149.5</v>
      </c>
      <c r="O1104" s="12" t="str">
        <f>IF(טבלה1[[#This Row],[עמודה4]]="&lt; $25 / hr","0$ - $25 / hr",טבלה1[[#This Row],[עמודה4]])</f>
        <v>Undisclosed</v>
      </c>
      <c r="P1104" s="12" t="str" cm="1">
        <f t="array" ref="P1104">INDEX(_xlfn.TEXTSPLIT(טבלה1[[#This Row],[עמודה55]],"-"),1)</f>
        <v>Undisclosed</v>
      </c>
      <c r="Q1104" s="21" t="e" cm="1">
        <f t="array" ref="Q1104">INDEX(_xlfn.TEXTSPLIT(INDEX(_xlfn.TEXTSPLIT(טבלה1[[#This Row],[עמודה55]],"-"),2),"/"),1)</f>
        <v>#REF!</v>
      </c>
      <c r="R1104" s="12" t="e">
        <f>AVERAGE(טבלה1[[#This Row],[עמודה59]:[עמודה60]])</f>
        <v>#VALUE!</v>
      </c>
      <c r="S1104" s="3" t="e">
        <f>VALUE(SUBSTITUTE(טבלה1[[#This Row],[עמודה56]],"$",""))</f>
        <v>#VALUE!</v>
      </c>
      <c r="T1104" s="3" t="e">
        <f>VALUE(SUBSTITUTE(טבלה1[[#This Row],[עמודה57]],"$",""))</f>
        <v>#REF!</v>
      </c>
      <c r="U1104" s="3" t="e">
        <f>IF(טבלה1[[#This Row],[עמודה58]]&gt;30,"Yes","No")</f>
        <v>#VALUE!</v>
      </c>
    </row>
    <row r="1105" spans="1:21" ht="13" x14ac:dyDescent="0.15">
      <c r="A1105" s="8" t="s">
        <v>2674</v>
      </c>
      <c r="B1105" s="9" t="s">
        <v>2675</v>
      </c>
      <c r="C1105" s="9" t="s">
        <v>810</v>
      </c>
      <c r="D1105" s="13">
        <v>250000</v>
      </c>
      <c r="E1105" s="9" t="s">
        <v>4</v>
      </c>
      <c r="F1105" s="14">
        <v>10000</v>
      </c>
      <c r="G1105" s="10">
        <v>0.1</v>
      </c>
      <c r="H1105" s="11" t="str" cm="1">
        <f t="array" ref="H1105">INDEX(_xlfn.TEXTSPLIT(טבלה1[[#This Row],[עמודה2]],","),1)</f>
        <v>Singapore</v>
      </c>
      <c r="I1105" s="12" t="e" cm="1">
        <f t="array" ref="I1105">INDEX(_xlfn.TEXTSPLIT(טבלה1[[#This Row],[עמודה2]],","),2)</f>
        <v>#REF!</v>
      </c>
      <c r="J1105" s="16" t="str">
        <f>_xlfn.CONCAT(טבלה1[[#This Row],[AI_Companies]]," ",טבלה1[[#This Row],[עמודה1]])</f>
        <v>Everise https://weareeverise.com/</v>
      </c>
      <c r="K1105" s="12">
        <v>10000</v>
      </c>
      <c r="L1105" s="12" t="str">
        <f>IF(טבלה1[[#This Row],[עמודה53]]&gt;2000,"Yes","No")</f>
        <v>No</v>
      </c>
      <c r="M1105" s="12"/>
      <c r="N1105" s="12">
        <f>AVERAGE(טבלה1[[#This Row],[עמודה52]:[עמודה53]])</f>
        <v>10000</v>
      </c>
      <c r="O1105" s="12" t="str">
        <f>IF(טבלה1[[#This Row],[עמודה4]]="&lt; $25 / hr","0$ - $25 / hr",טבלה1[[#This Row],[עמודה4]])</f>
        <v>Undisclosed</v>
      </c>
      <c r="P1105" s="12" t="str" cm="1">
        <f t="array" ref="P1105">INDEX(_xlfn.TEXTSPLIT(טבלה1[[#This Row],[עמודה55]],"-"),1)</f>
        <v>Undisclosed</v>
      </c>
      <c r="Q1105" s="21" t="e" cm="1">
        <f t="array" ref="Q1105">INDEX(_xlfn.TEXTSPLIT(INDEX(_xlfn.TEXTSPLIT(טבלה1[[#This Row],[עמודה55]],"-"),2),"/"),1)</f>
        <v>#REF!</v>
      </c>
      <c r="R1105" s="12" t="e">
        <f>AVERAGE(טבלה1[[#This Row],[עמודה59]:[עמודה60]])</f>
        <v>#VALUE!</v>
      </c>
      <c r="S1105" s="3" t="e">
        <f>VALUE(SUBSTITUTE(טבלה1[[#This Row],[עמודה56]],"$",""))</f>
        <v>#VALUE!</v>
      </c>
      <c r="T1105" s="3" t="e">
        <f>VALUE(SUBSTITUTE(טבלה1[[#This Row],[עמודה57]],"$",""))</f>
        <v>#REF!</v>
      </c>
      <c r="U1105" s="3" t="e">
        <f>IF(טבלה1[[#This Row],[עמודה58]]&gt;30,"Yes","No")</f>
        <v>#VALUE!</v>
      </c>
    </row>
    <row r="1106" spans="1:21" ht="13" x14ac:dyDescent="0.15">
      <c r="A1106" s="8" t="s">
        <v>2676</v>
      </c>
      <c r="B1106" s="9" t="s">
        <v>2677</v>
      </c>
      <c r="C1106" s="9" t="s">
        <v>694</v>
      </c>
      <c r="D1106" s="13">
        <v>5000</v>
      </c>
      <c r="E1106" s="9" t="s">
        <v>9</v>
      </c>
      <c r="F1106" s="9" t="s">
        <v>10</v>
      </c>
      <c r="G1106" s="10">
        <v>0.4</v>
      </c>
      <c r="H1106" s="11" t="str" cm="1">
        <f t="array" ref="H1106">INDEX(_xlfn.TEXTSPLIT(טבלה1[[#This Row],[עמודה2]],","),1)</f>
        <v>Beijing</v>
      </c>
      <c r="I1106" s="12" t="str" cm="1">
        <f t="array" ref="I1106">INDEX(_xlfn.TEXTSPLIT(טבלה1[[#This Row],[עמודה2]],","),2)</f>
        <v xml:space="preserve"> China</v>
      </c>
      <c r="J1106" s="16" t="str">
        <f>_xlfn.CONCAT(טבלה1[[#This Row],[AI_Companies]]," ",טבלה1[[#This Row],[עמודה1]])</f>
        <v>TalkingData http://www.talkingdata.com/</v>
      </c>
      <c r="K1106" s="12">
        <v>50</v>
      </c>
      <c r="L1106" s="12" t="str">
        <f>IF(טבלה1[[#This Row],[עמודה53]]&gt;2000,"Yes","No")</f>
        <v>No</v>
      </c>
      <c r="M1106" s="12">
        <v>249</v>
      </c>
      <c r="N1106" s="12">
        <f>AVERAGE(טבלה1[[#This Row],[עמודה52]:[עמודה53]])</f>
        <v>149.5</v>
      </c>
      <c r="O1106" s="12" t="str">
        <f>IF(טבלה1[[#This Row],[עמודה4]]="&lt; $25 / hr","0$ - $25 / hr",טבלה1[[#This Row],[עמודה4]])</f>
        <v>$50 - $99 / hr</v>
      </c>
      <c r="P1106" s="12" t="str" cm="1">
        <f t="array" ref="P1106">INDEX(_xlfn.TEXTSPLIT(טבלה1[[#This Row],[עמודה55]],"-"),1)</f>
        <v xml:space="preserve">$50 </v>
      </c>
      <c r="Q1106" s="21" t="str" cm="1">
        <f t="array" ref="Q1106">INDEX(_xlfn.TEXTSPLIT(INDEX(_xlfn.TEXTSPLIT(טבלה1[[#This Row],[עמודה55]],"-"),2),"/"),1)</f>
        <v xml:space="preserve"> $99 </v>
      </c>
      <c r="R1106" s="12">
        <f>AVERAGE(טבלה1[[#This Row],[עמודה59]:[עמודה60]])</f>
        <v>74.5</v>
      </c>
      <c r="S1106" s="3">
        <f>VALUE(SUBSTITUTE(טבלה1[[#This Row],[עמודה56]],"$",""))</f>
        <v>50</v>
      </c>
      <c r="T1106" s="3">
        <f>VALUE(SUBSTITUTE(טבלה1[[#This Row],[עמודה57]],"$",""))</f>
        <v>99</v>
      </c>
      <c r="U1106" s="3" t="str">
        <f>IF(טבלה1[[#This Row],[עמודה58]]&gt;30,"Yes","No")</f>
        <v>Yes</v>
      </c>
    </row>
    <row r="1107" spans="1:21" ht="13" x14ac:dyDescent="0.15">
      <c r="A1107" s="8" t="s">
        <v>2678</v>
      </c>
      <c r="B1107" s="9" t="s">
        <v>2679</v>
      </c>
      <c r="C1107" s="9" t="s">
        <v>180</v>
      </c>
      <c r="D1107" s="9" t="s">
        <v>4</v>
      </c>
      <c r="E1107" s="9" t="s">
        <v>4</v>
      </c>
      <c r="F1107" s="9" t="s">
        <v>10</v>
      </c>
      <c r="G1107" s="10">
        <v>0.4</v>
      </c>
      <c r="H1107" s="11" t="str" cm="1">
        <f t="array" ref="H1107">INDEX(_xlfn.TEXTSPLIT(טבלה1[[#This Row],[עמודה2]],","),1)</f>
        <v>Atlanta</v>
      </c>
      <c r="I1107" s="12" t="str" cm="1">
        <f t="array" ref="I1107">INDEX(_xlfn.TEXTSPLIT(טבלה1[[#This Row],[עמודה2]],","),2)</f>
        <v xml:space="preserve"> GA</v>
      </c>
      <c r="J1107" s="16" t="str">
        <f>_xlfn.CONCAT(טבלה1[[#This Row],[AI_Companies]]," ",טבלה1[[#This Row],[עמודה1]])</f>
        <v>Springbot https://www.springbot.com/</v>
      </c>
      <c r="K1107" s="12">
        <v>50</v>
      </c>
      <c r="L1107" s="12" t="str">
        <f>IF(טבלה1[[#This Row],[עמודה53]]&gt;2000,"Yes","No")</f>
        <v>No</v>
      </c>
      <c r="M1107" s="12">
        <v>249</v>
      </c>
      <c r="N1107" s="12">
        <f>AVERAGE(טבלה1[[#This Row],[עמודה52]:[עמודה53]])</f>
        <v>149.5</v>
      </c>
      <c r="O1107" s="12" t="str">
        <f>IF(טבלה1[[#This Row],[עמודה4]]="&lt; $25 / hr","0$ - $25 / hr",טבלה1[[#This Row],[עמודה4]])</f>
        <v>Undisclosed</v>
      </c>
      <c r="P1107" s="12" t="str" cm="1">
        <f t="array" ref="P1107">INDEX(_xlfn.TEXTSPLIT(טבלה1[[#This Row],[עמודה55]],"-"),1)</f>
        <v>Undisclosed</v>
      </c>
      <c r="Q1107" s="21" t="e" cm="1">
        <f t="array" ref="Q1107">INDEX(_xlfn.TEXTSPLIT(INDEX(_xlfn.TEXTSPLIT(טבלה1[[#This Row],[עמודה55]],"-"),2),"/"),1)</f>
        <v>#REF!</v>
      </c>
      <c r="R1107" s="12" t="e">
        <f>AVERAGE(טבלה1[[#This Row],[עמודה59]:[עמודה60]])</f>
        <v>#VALUE!</v>
      </c>
      <c r="S1107" s="3" t="e">
        <f>VALUE(SUBSTITUTE(טבלה1[[#This Row],[עמודה56]],"$",""))</f>
        <v>#VALUE!</v>
      </c>
      <c r="T1107" s="3" t="e">
        <f>VALUE(SUBSTITUTE(טבלה1[[#This Row],[עמודה57]],"$",""))</f>
        <v>#REF!</v>
      </c>
      <c r="U1107" s="3" t="e">
        <f>IF(טבלה1[[#This Row],[עמודה58]]&gt;30,"Yes","No")</f>
        <v>#VALUE!</v>
      </c>
    </row>
    <row r="1108" spans="1:21" ht="13" x14ac:dyDescent="0.15">
      <c r="A1108" s="8" t="s">
        <v>2680</v>
      </c>
      <c r="B1108" s="9" t="s">
        <v>2681</v>
      </c>
      <c r="C1108" s="9" t="s">
        <v>102</v>
      </c>
      <c r="D1108" s="13">
        <v>5000</v>
      </c>
      <c r="E1108" s="9" t="s">
        <v>63</v>
      </c>
      <c r="F1108" s="9" t="s">
        <v>29</v>
      </c>
      <c r="G1108" s="10">
        <v>0.5</v>
      </c>
      <c r="H1108" s="11" t="str" cm="1">
        <f t="array" ref="H1108">INDEX(_xlfn.TEXTSPLIT(טבלה1[[#This Row],[עמודה2]],","),1)</f>
        <v>London</v>
      </c>
      <c r="I1108" s="12" t="str" cm="1">
        <f t="array" ref="I1108">INDEX(_xlfn.TEXTSPLIT(טבלה1[[#This Row],[עמודה2]],","),2)</f>
        <v xml:space="preserve"> United Kingdom</v>
      </c>
      <c r="J1108" s="16" t="str">
        <f>_xlfn.CONCAT(טבלה1[[#This Row],[AI_Companies]]," ",טבלה1[[#This Row],[עמודה1]])</f>
        <v>FilamentAI https://www.filament.ai/</v>
      </c>
      <c r="K1108" s="12">
        <v>10</v>
      </c>
      <c r="L1108" s="12" t="str">
        <f>IF(טבלה1[[#This Row],[עמודה53]]&gt;2000,"Yes","No")</f>
        <v>No</v>
      </c>
      <c r="M1108" s="12">
        <v>49</v>
      </c>
      <c r="N1108" s="12">
        <f>AVERAGE(טבלה1[[#This Row],[עמודה52]:[עמודה53]])</f>
        <v>29.5</v>
      </c>
      <c r="O1108" s="12" t="str">
        <f>IF(טבלה1[[#This Row],[עמודה4]]="&lt; $25 / hr","0$ - $25 / hr",טבלה1[[#This Row],[עמודה4]])</f>
        <v>$150 - $199 / hr</v>
      </c>
      <c r="P1108" s="12" t="str" cm="1">
        <f t="array" ref="P1108">INDEX(_xlfn.TEXTSPLIT(טבלה1[[#This Row],[עמודה55]],"-"),1)</f>
        <v xml:space="preserve">$150 </v>
      </c>
      <c r="Q1108" s="21" t="str" cm="1">
        <f t="array" ref="Q1108">INDEX(_xlfn.TEXTSPLIT(INDEX(_xlfn.TEXTSPLIT(טבלה1[[#This Row],[עמודה55]],"-"),2),"/"),1)</f>
        <v xml:space="preserve"> $199 </v>
      </c>
      <c r="R1108" s="12">
        <f>AVERAGE(טבלה1[[#This Row],[עמודה59]:[עמודה60]])</f>
        <v>174.5</v>
      </c>
      <c r="S1108" s="3">
        <f>VALUE(SUBSTITUTE(טבלה1[[#This Row],[עמודה56]],"$",""))</f>
        <v>150</v>
      </c>
      <c r="T1108" s="3">
        <f>VALUE(SUBSTITUTE(טבלה1[[#This Row],[עמודה57]],"$",""))</f>
        <v>199</v>
      </c>
      <c r="U1108" s="3" t="str">
        <f>IF(טבלה1[[#This Row],[עמודה58]]&gt;30,"Yes","No")</f>
        <v>Yes</v>
      </c>
    </row>
    <row r="1109" spans="1:21" ht="13" x14ac:dyDescent="0.15">
      <c r="A1109" s="8" t="s">
        <v>2682</v>
      </c>
      <c r="B1109" s="9" t="s">
        <v>2683</v>
      </c>
      <c r="C1109" s="9" t="s">
        <v>2684</v>
      </c>
      <c r="D1109" s="9" t="s">
        <v>4</v>
      </c>
      <c r="E1109" s="9" t="s">
        <v>4</v>
      </c>
      <c r="F1109" s="9" t="s">
        <v>29</v>
      </c>
      <c r="G1109" s="10">
        <v>0.5</v>
      </c>
      <c r="H1109" s="11" t="str" cm="1">
        <f t="array" ref="H1109">INDEX(_xlfn.TEXTSPLIT(טבלה1[[#This Row],[עמודה2]],","),1)</f>
        <v>Chilworth</v>
      </c>
      <c r="I1109" s="12" t="str" cm="1">
        <f t="array" ref="I1109">INDEX(_xlfn.TEXTSPLIT(טבלה1[[#This Row],[עמודה2]],","),2)</f>
        <v xml:space="preserve"> United Kingdom</v>
      </c>
      <c r="J1109" s="16" t="str">
        <f>_xlfn.CONCAT(טבלה1[[#This Row],[AI_Companies]]," ",טבלה1[[#This Row],[עמודה1]])</f>
        <v>Senseye https://www.senseye.io/</v>
      </c>
      <c r="K1109" s="12">
        <v>10</v>
      </c>
      <c r="L1109" s="12" t="str">
        <f>IF(טבלה1[[#This Row],[עמודה53]]&gt;2000,"Yes","No")</f>
        <v>No</v>
      </c>
      <c r="M1109" s="12">
        <v>49</v>
      </c>
      <c r="N1109" s="12">
        <f>AVERAGE(טבלה1[[#This Row],[עמודה52]:[עמודה53]])</f>
        <v>29.5</v>
      </c>
      <c r="O1109" s="12" t="str">
        <f>IF(טבלה1[[#This Row],[עמודה4]]="&lt; $25 / hr","0$ - $25 / hr",טבלה1[[#This Row],[עמודה4]])</f>
        <v>Undisclosed</v>
      </c>
      <c r="P1109" s="12" t="str" cm="1">
        <f t="array" ref="P1109">INDEX(_xlfn.TEXTSPLIT(טבלה1[[#This Row],[עמודה55]],"-"),1)</f>
        <v>Undisclosed</v>
      </c>
      <c r="Q1109" s="21" t="e" cm="1">
        <f t="array" ref="Q1109">INDEX(_xlfn.TEXTSPLIT(INDEX(_xlfn.TEXTSPLIT(טבלה1[[#This Row],[עמודה55]],"-"),2),"/"),1)</f>
        <v>#REF!</v>
      </c>
      <c r="R1109" s="12" t="e">
        <f>AVERAGE(טבלה1[[#This Row],[עמודה59]:[עמודה60]])</f>
        <v>#VALUE!</v>
      </c>
      <c r="S1109" s="3" t="e">
        <f>VALUE(SUBSTITUTE(טבלה1[[#This Row],[עמודה56]],"$",""))</f>
        <v>#VALUE!</v>
      </c>
      <c r="T1109" s="3" t="e">
        <f>VALUE(SUBSTITUTE(טבלה1[[#This Row],[עמודה57]],"$",""))</f>
        <v>#REF!</v>
      </c>
      <c r="U1109" s="3" t="e">
        <f>IF(טבלה1[[#This Row],[עמודה58]]&gt;30,"Yes","No")</f>
        <v>#VALUE!</v>
      </c>
    </row>
    <row r="1110" spans="1:21" ht="13" x14ac:dyDescent="0.15">
      <c r="A1110" s="8" t="s">
        <v>2685</v>
      </c>
      <c r="B1110" s="9" t="s">
        <v>2686</v>
      </c>
      <c r="C1110" s="9" t="s">
        <v>1737</v>
      </c>
      <c r="D1110" s="9" t="s">
        <v>4</v>
      </c>
      <c r="E1110" s="9" t="s">
        <v>4</v>
      </c>
      <c r="F1110" s="9" t="s">
        <v>29</v>
      </c>
      <c r="G1110" s="10">
        <v>0.5</v>
      </c>
      <c r="H1110" s="11" t="str" cm="1">
        <f t="array" ref="H1110">INDEX(_xlfn.TEXTSPLIT(טבלה1[[#This Row],[עמודה2]],","),1)</f>
        <v>Edinburgh</v>
      </c>
      <c r="I1110" s="12" t="str" cm="1">
        <f t="array" ref="I1110">INDEX(_xlfn.TEXTSPLIT(טבלה1[[#This Row],[עמודה2]],","),2)</f>
        <v xml:space="preserve"> United Kingdom</v>
      </c>
      <c r="J1110" s="16" t="str">
        <f>_xlfn.CONCAT(טבלה1[[#This Row],[AI_Companies]]," ",טבלה1[[#This Row],[עמודה1]])</f>
        <v>Snap40 https://www.snap40.com/</v>
      </c>
      <c r="K1110" s="12">
        <v>10</v>
      </c>
      <c r="L1110" s="12" t="str">
        <f>IF(טבלה1[[#This Row],[עמודה53]]&gt;2000,"Yes","No")</f>
        <v>No</v>
      </c>
      <c r="M1110" s="12">
        <v>49</v>
      </c>
      <c r="N1110" s="12">
        <f>AVERAGE(טבלה1[[#This Row],[עמודה52]:[עמודה53]])</f>
        <v>29.5</v>
      </c>
      <c r="O1110" s="12" t="str">
        <f>IF(טבלה1[[#This Row],[עמודה4]]="&lt; $25 / hr","0$ - $25 / hr",טבלה1[[#This Row],[עמודה4]])</f>
        <v>Undisclosed</v>
      </c>
      <c r="P1110" s="12" t="str" cm="1">
        <f t="array" ref="P1110">INDEX(_xlfn.TEXTSPLIT(טבלה1[[#This Row],[עמודה55]],"-"),1)</f>
        <v>Undisclosed</v>
      </c>
      <c r="Q1110" s="21" t="e" cm="1">
        <f t="array" ref="Q1110">INDEX(_xlfn.TEXTSPLIT(INDEX(_xlfn.TEXTSPLIT(טבלה1[[#This Row],[עמודה55]],"-"),2),"/"),1)</f>
        <v>#REF!</v>
      </c>
      <c r="R1110" s="12" t="e">
        <f>AVERAGE(טבלה1[[#This Row],[עמודה59]:[עמודה60]])</f>
        <v>#VALUE!</v>
      </c>
      <c r="S1110" s="3" t="e">
        <f>VALUE(SUBSTITUTE(טבלה1[[#This Row],[עמודה56]],"$",""))</f>
        <v>#VALUE!</v>
      </c>
      <c r="T1110" s="3" t="e">
        <f>VALUE(SUBSTITUTE(טבלה1[[#This Row],[עמודה57]],"$",""))</f>
        <v>#REF!</v>
      </c>
      <c r="U1110" s="3" t="e">
        <f>IF(טבלה1[[#This Row],[עמודה58]]&gt;30,"Yes","No")</f>
        <v>#VALUE!</v>
      </c>
    </row>
    <row r="1111" spans="1:21" ht="13" x14ac:dyDescent="0.15">
      <c r="A1111" s="8" t="s">
        <v>2687</v>
      </c>
      <c r="B1111" s="9" t="s">
        <v>2688</v>
      </c>
      <c r="C1111" s="9" t="s">
        <v>2689</v>
      </c>
      <c r="D1111" s="9" t="s">
        <v>4</v>
      </c>
      <c r="E1111" s="9" t="s">
        <v>4</v>
      </c>
      <c r="F1111" s="9" t="s">
        <v>29</v>
      </c>
      <c r="G1111" s="10">
        <v>0.5</v>
      </c>
      <c r="H1111" s="11" t="str" cm="1">
        <f t="array" ref="H1111">INDEX(_xlfn.TEXTSPLIT(טבלה1[[#This Row],[עמודה2]],","),1)</f>
        <v>Eveleigh</v>
      </c>
      <c r="I1111" s="12" t="str" cm="1">
        <f t="array" ref="I1111">INDEX(_xlfn.TEXTSPLIT(טבלה1[[#This Row],[עמודה2]],","),2)</f>
        <v xml:space="preserve"> Australia</v>
      </c>
      <c r="J1111" s="16" t="str">
        <f>_xlfn.CONCAT(טבלה1[[#This Row],[AI_Companies]]," ",טבלה1[[#This Row],[עמודה1]])</f>
        <v>FluroSat https://www.flurosat.com/</v>
      </c>
      <c r="K1111" s="12">
        <v>10</v>
      </c>
      <c r="L1111" s="12" t="str">
        <f>IF(טבלה1[[#This Row],[עמודה53]]&gt;2000,"Yes","No")</f>
        <v>No</v>
      </c>
      <c r="M1111" s="12">
        <v>49</v>
      </c>
      <c r="N1111" s="12">
        <f>AVERAGE(טבלה1[[#This Row],[עמודה52]:[עמודה53]])</f>
        <v>29.5</v>
      </c>
      <c r="O1111" s="12" t="str">
        <f>IF(טבלה1[[#This Row],[עמודה4]]="&lt; $25 / hr","0$ - $25 / hr",טבלה1[[#This Row],[עמודה4]])</f>
        <v>Undisclosed</v>
      </c>
      <c r="P1111" s="12" t="str" cm="1">
        <f t="array" ref="P1111">INDEX(_xlfn.TEXTSPLIT(טבלה1[[#This Row],[עמודה55]],"-"),1)</f>
        <v>Undisclosed</v>
      </c>
      <c r="Q1111" s="21" t="e" cm="1">
        <f t="array" ref="Q1111">INDEX(_xlfn.TEXTSPLIT(INDEX(_xlfn.TEXTSPLIT(טבלה1[[#This Row],[עמודה55]],"-"),2),"/"),1)</f>
        <v>#REF!</v>
      </c>
      <c r="R1111" s="12" t="e">
        <f>AVERAGE(טבלה1[[#This Row],[עמודה59]:[עמודה60]])</f>
        <v>#VALUE!</v>
      </c>
      <c r="S1111" s="3" t="e">
        <f>VALUE(SUBSTITUTE(טבלה1[[#This Row],[עמודה56]],"$",""))</f>
        <v>#VALUE!</v>
      </c>
      <c r="T1111" s="3" t="e">
        <f>VALUE(SUBSTITUTE(טבלה1[[#This Row],[עמודה57]],"$",""))</f>
        <v>#REF!</v>
      </c>
      <c r="U1111" s="3" t="e">
        <f>IF(טבלה1[[#This Row],[עמודה58]]&gt;30,"Yes","No")</f>
        <v>#VALUE!</v>
      </c>
    </row>
    <row r="1112" spans="1:21" ht="13" x14ac:dyDescent="0.15">
      <c r="A1112" s="8" t="s">
        <v>2690</v>
      </c>
      <c r="B1112" s="9" t="s">
        <v>2691</v>
      </c>
      <c r="C1112" s="9" t="s">
        <v>1057</v>
      </c>
      <c r="D1112" s="9" t="s">
        <v>4</v>
      </c>
      <c r="E1112" s="9" t="s">
        <v>4</v>
      </c>
      <c r="F1112" s="9" t="s">
        <v>29</v>
      </c>
      <c r="G1112" s="10">
        <v>0.5</v>
      </c>
      <c r="H1112" s="11" t="str" cm="1">
        <f t="array" ref="H1112">INDEX(_xlfn.TEXTSPLIT(טבלה1[[#This Row],[עמודה2]],","),1)</f>
        <v>Newark</v>
      </c>
      <c r="I1112" s="12" t="str" cm="1">
        <f t="array" ref="I1112">INDEX(_xlfn.TEXTSPLIT(טבלה1[[#This Row],[עמודה2]],","),2)</f>
        <v xml:space="preserve"> NJ</v>
      </c>
      <c r="J1112" s="16" t="str">
        <f>_xlfn.CONCAT(טבלה1[[#This Row],[AI_Companies]]," ",טבלה1[[#This Row],[עמודה1]])</f>
        <v>SAMAI,Inc. https://www.sam.ai</v>
      </c>
      <c r="K1112" s="12">
        <v>10</v>
      </c>
      <c r="L1112" s="12" t="str">
        <f>IF(טבלה1[[#This Row],[עמודה53]]&gt;2000,"Yes","No")</f>
        <v>No</v>
      </c>
      <c r="M1112" s="12">
        <v>49</v>
      </c>
      <c r="N1112" s="12">
        <f>AVERAGE(טבלה1[[#This Row],[עמודה52]:[עמודה53]])</f>
        <v>29.5</v>
      </c>
      <c r="O1112" s="12" t="str">
        <f>IF(טבלה1[[#This Row],[עמודה4]]="&lt; $25 / hr","0$ - $25 / hr",טבלה1[[#This Row],[עמודה4]])</f>
        <v>Undisclosed</v>
      </c>
      <c r="P1112" s="12" t="str" cm="1">
        <f t="array" ref="P1112">INDEX(_xlfn.TEXTSPLIT(טבלה1[[#This Row],[עמודה55]],"-"),1)</f>
        <v>Undisclosed</v>
      </c>
      <c r="Q1112" s="21" t="e" cm="1">
        <f t="array" ref="Q1112">INDEX(_xlfn.TEXTSPLIT(INDEX(_xlfn.TEXTSPLIT(טבלה1[[#This Row],[עמודה55]],"-"),2),"/"),1)</f>
        <v>#REF!</v>
      </c>
      <c r="R1112" s="12" t="e">
        <f>AVERAGE(טבלה1[[#This Row],[עמודה59]:[עמודה60]])</f>
        <v>#VALUE!</v>
      </c>
      <c r="S1112" s="3" t="e">
        <f>VALUE(SUBSTITUTE(טבלה1[[#This Row],[עמודה56]],"$",""))</f>
        <v>#VALUE!</v>
      </c>
      <c r="T1112" s="3" t="e">
        <f>VALUE(SUBSTITUTE(טבלה1[[#This Row],[עמודה57]],"$",""))</f>
        <v>#REF!</v>
      </c>
      <c r="U1112" s="3" t="e">
        <f>IF(טבלה1[[#This Row],[עמודה58]]&gt;30,"Yes","No")</f>
        <v>#VALUE!</v>
      </c>
    </row>
    <row r="1113" spans="1:21" ht="13" x14ac:dyDescent="0.15">
      <c r="A1113" s="8" t="s">
        <v>2692</v>
      </c>
      <c r="B1113" s="9" t="s">
        <v>2693</v>
      </c>
      <c r="C1113" s="9" t="s">
        <v>2694</v>
      </c>
      <c r="D1113" s="9" t="s">
        <v>4</v>
      </c>
      <c r="E1113" s="9" t="s">
        <v>4</v>
      </c>
      <c r="F1113" s="9" t="s">
        <v>29</v>
      </c>
      <c r="G1113" s="10">
        <v>0.5</v>
      </c>
      <c r="H1113" s="11" t="str" cm="1">
        <f t="array" ref="H1113">INDEX(_xlfn.TEXTSPLIT(טבלה1[[#This Row],[עמודה2]],","),1)</f>
        <v>Quincy</v>
      </c>
      <c r="I1113" s="12" t="str" cm="1">
        <f t="array" ref="I1113">INDEX(_xlfn.TEXTSPLIT(טבלה1[[#This Row],[עמודה2]],","),2)</f>
        <v xml:space="preserve"> MA</v>
      </c>
      <c r="J1113" s="16" t="str">
        <f>_xlfn.CONCAT(טבלה1[[#This Row],[AI_Companies]]," ",טבלה1[[#This Row],[עמודה1]])</f>
        <v>Patheer https://patheer.com/</v>
      </c>
      <c r="K1113" s="12">
        <v>10</v>
      </c>
      <c r="L1113" s="12" t="str">
        <f>IF(טבלה1[[#This Row],[עמודה53]]&gt;2000,"Yes","No")</f>
        <v>No</v>
      </c>
      <c r="M1113" s="12">
        <v>49</v>
      </c>
      <c r="N1113" s="12">
        <f>AVERAGE(טבלה1[[#This Row],[עמודה52]:[עמודה53]])</f>
        <v>29.5</v>
      </c>
      <c r="O1113" s="12" t="str">
        <f>IF(טבלה1[[#This Row],[עמודה4]]="&lt; $25 / hr","0$ - $25 / hr",טבלה1[[#This Row],[עמודה4]])</f>
        <v>Undisclosed</v>
      </c>
      <c r="P1113" s="12" t="str" cm="1">
        <f t="array" ref="P1113">INDEX(_xlfn.TEXTSPLIT(טבלה1[[#This Row],[עמודה55]],"-"),1)</f>
        <v>Undisclosed</v>
      </c>
      <c r="Q1113" s="21" t="e" cm="1">
        <f t="array" ref="Q1113">INDEX(_xlfn.TEXTSPLIT(INDEX(_xlfn.TEXTSPLIT(טבלה1[[#This Row],[עמודה55]],"-"),2),"/"),1)</f>
        <v>#REF!</v>
      </c>
      <c r="R1113" s="12" t="e">
        <f>AVERAGE(טבלה1[[#This Row],[עמודה59]:[עמודה60]])</f>
        <v>#VALUE!</v>
      </c>
      <c r="S1113" s="3" t="e">
        <f>VALUE(SUBSTITUTE(טבלה1[[#This Row],[עמודה56]],"$",""))</f>
        <v>#VALUE!</v>
      </c>
      <c r="T1113" s="3" t="e">
        <f>VALUE(SUBSTITUTE(טבלה1[[#This Row],[עמודה57]],"$",""))</f>
        <v>#REF!</v>
      </c>
      <c r="U1113" s="3" t="e">
        <f>IF(טבלה1[[#This Row],[עמודה58]]&gt;30,"Yes","No")</f>
        <v>#VALUE!</v>
      </c>
    </row>
    <row r="1114" spans="1:21" ht="13" x14ac:dyDescent="0.15">
      <c r="A1114" s="8" t="s">
        <v>2695</v>
      </c>
      <c r="B1114" s="9" t="s">
        <v>2696</v>
      </c>
      <c r="C1114" s="9" t="s">
        <v>224</v>
      </c>
      <c r="D1114" s="9" t="s">
        <v>4</v>
      </c>
      <c r="E1114" s="9" t="s">
        <v>4</v>
      </c>
      <c r="F1114" s="9" t="s">
        <v>29</v>
      </c>
      <c r="G1114" s="10">
        <v>0.5</v>
      </c>
      <c r="H1114" s="11" t="str" cm="1">
        <f t="array" ref="H1114">INDEX(_xlfn.TEXTSPLIT(טבלה1[[#This Row],[עמודה2]],","),1)</f>
        <v>Redwood City</v>
      </c>
      <c r="I1114" s="12" t="str" cm="1">
        <f t="array" ref="I1114">INDEX(_xlfn.TEXTSPLIT(טבלה1[[#This Row],[עמודה2]],","),2)</f>
        <v xml:space="preserve"> CA</v>
      </c>
      <c r="J1114" s="16" t="str">
        <f>_xlfn.CONCAT(טבלה1[[#This Row],[AI_Companies]]," ",טבלה1[[#This Row],[עמודה1]])</f>
        <v>Pinn https://pinn.ai/</v>
      </c>
      <c r="K1114" s="12">
        <v>10</v>
      </c>
      <c r="L1114" s="12" t="str">
        <f>IF(טבלה1[[#This Row],[עמודה53]]&gt;2000,"Yes","No")</f>
        <v>No</v>
      </c>
      <c r="M1114" s="12">
        <v>49</v>
      </c>
      <c r="N1114" s="12">
        <f>AVERAGE(טבלה1[[#This Row],[עמודה52]:[עמודה53]])</f>
        <v>29.5</v>
      </c>
      <c r="O1114" s="12" t="str">
        <f>IF(טבלה1[[#This Row],[עמודה4]]="&lt; $25 / hr","0$ - $25 / hr",טבלה1[[#This Row],[עמודה4]])</f>
        <v>Undisclosed</v>
      </c>
      <c r="P1114" s="12" t="str" cm="1">
        <f t="array" ref="P1114">INDEX(_xlfn.TEXTSPLIT(טבלה1[[#This Row],[עמודה55]],"-"),1)</f>
        <v>Undisclosed</v>
      </c>
      <c r="Q1114" s="21" t="e" cm="1">
        <f t="array" ref="Q1114">INDEX(_xlfn.TEXTSPLIT(INDEX(_xlfn.TEXTSPLIT(טבלה1[[#This Row],[עמודה55]],"-"),2),"/"),1)</f>
        <v>#REF!</v>
      </c>
      <c r="R1114" s="12" t="e">
        <f>AVERAGE(טבלה1[[#This Row],[עמודה59]:[עמודה60]])</f>
        <v>#VALUE!</v>
      </c>
      <c r="S1114" s="3" t="e">
        <f>VALUE(SUBSTITUTE(טבלה1[[#This Row],[עמודה56]],"$",""))</f>
        <v>#VALUE!</v>
      </c>
      <c r="T1114" s="3" t="e">
        <f>VALUE(SUBSTITUTE(טבלה1[[#This Row],[עמודה57]],"$",""))</f>
        <v>#REF!</v>
      </c>
      <c r="U1114" s="3" t="e">
        <f>IF(טבלה1[[#This Row],[עמודה58]]&gt;30,"Yes","No")</f>
        <v>#VALUE!</v>
      </c>
    </row>
    <row r="1115" spans="1:21" ht="13" x14ac:dyDescent="0.15">
      <c r="A1115" s="8" t="s">
        <v>2697</v>
      </c>
      <c r="B1115" s="9" t="s">
        <v>2698</v>
      </c>
      <c r="C1115" s="9" t="s">
        <v>2699</v>
      </c>
      <c r="D1115" s="9" t="s">
        <v>4</v>
      </c>
      <c r="E1115" s="9" t="s">
        <v>4</v>
      </c>
      <c r="F1115" s="9" t="s">
        <v>29</v>
      </c>
      <c r="G1115" s="10">
        <v>0.5</v>
      </c>
      <c r="H1115" s="11" t="str" cm="1">
        <f t="array" ref="H1115">INDEX(_xlfn.TEXTSPLIT(טבלה1[[#This Row],[עמודה2]],","),1)</f>
        <v>Campbell</v>
      </c>
      <c r="I1115" s="12" t="str" cm="1">
        <f t="array" ref="I1115">INDEX(_xlfn.TEXTSPLIT(טבלה1[[#This Row],[עמודה2]],","),2)</f>
        <v xml:space="preserve"> CA</v>
      </c>
      <c r="J1115" s="16" t="str">
        <f>_xlfn.CONCAT(טבלה1[[#This Row],[AI_Companies]]," ",טבלה1[[#This Row],[עמודה1]])</f>
        <v>Rulai,Inc. https://rul.ai/</v>
      </c>
      <c r="K1115" s="12">
        <v>10</v>
      </c>
      <c r="L1115" s="12" t="str">
        <f>IF(טבלה1[[#This Row],[עמודה53]]&gt;2000,"Yes","No")</f>
        <v>No</v>
      </c>
      <c r="M1115" s="12">
        <v>49</v>
      </c>
      <c r="N1115" s="12">
        <f>AVERAGE(טבלה1[[#This Row],[עמודה52]:[עמודה53]])</f>
        <v>29.5</v>
      </c>
      <c r="O1115" s="12" t="str">
        <f>IF(טבלה1[[#This Row],[עמודה4]]="&lt; $25 / hr","0$ - $25 / hr",טבלה1[[#This Row],[עמודה4]])</f>
        <v>Undisclosed</v>
      </c>
      <c r="P1115" s="12" t="str" cm="1">
        <f t="array" ref="P1115">INDEX(_xlfn.TEXTSPLIT(טבלה1[[#This Row],[עמודה55]],"-"),1)</f>
        <v>Undisclosed</v>
      </c>
      <c r="Q1115" s="21" t="e" cm="1">
        <f t="array" ref="Q1115">INDEX(_xlfn.TEXTSPLIT(INDEX(_xlfn.TEXTSPLIT(טבלה1[[#This Row],[עמודה55]],"-"),2),"/"),1)</f>
        <v>#REF!</v>
      </c>
      <c r="R1115" s="12" t="e">
        <f>AVERAGE(טבלה1[[#This Row],[עמודה59]:[עמודה60]])</f>
        <v>#VALUE!</v>
      </c>
      <c r="S1115" s="3" t="e">
        <f>VALUE(SUBSTITUTE(טבלה1[[#This Row],[עמודה56]],"$",""))</f>
        <v>#VALUE!</v>
      </c>
      <c r="T1115" s="3" t="e">
        <f>VALUE(SUBSTITUTE(טבלה1[[#This Row],[עמודה57]],"$",""))</f>
        <v>#REF!</v>
      </c>
      <c r="U1115" s="3" t="e">
        <f>IF(טבלה1[[#This Row],[עמודה58]]&gt;30,"Yes","No")</f>
        <v>#VALUE!</v>
      </c>
    </row>
    <row r="1116" spans="1:21" ht="13" x14ac:dyDescent="0.15">
      <c r="A1116" s="8" t="s">
        <v>2700</v>
      </c>
      <c r="B1116" s="9" t="s">
        <v>2701</v>
      </c>
      <c r="C1116" s="9" t="s">
        <v>2702</v>
      </c>
      <c r="D1116" s="9" t="s">
        <v>4</v>
      </c>
      <c r="E1116" s="9" t="s">
        <v>4</v>
      </c>
      <c r="F1116" s="9" t="s">
        <v>29</v>
      </c>
      <c r="G1116" s="10">
        <v>0.5</v>
      </c>
      <c r="H1116" s="11" t="str" cm="1">
        <f t="array" ref="H1116">INDEX(_xlfn.TEXTSPLIT(טבלה1[[#This Row],[עמודה2]],","),1)</f>
        <v>Richmond</v>
      </c>
      <c r="I1116" s="12" t="str" cm="1">
        <f t="array" ref="I1116">INDEX(_xlfn.TEXTSPLIT(טבלה1[[#This Row],[עמודה2]],","),2)</f>
        <v xml:space="preserve"> VA</v>
      </c>
      <c r="J1116" s="16" t="str">
        <f>_xlfn.CONCAT(טבלה1[[#This Row],[AI_Companies]]," ",טבלה1[[#This Row],[עמודה1]])</f>
        <v>EdConnective https://www.edconnective.com/</v>
      </c>
      <c r="K1116" s="12">
        <v>10</v>
      </c>
      <c r="L1116" s="12" t="str">
        <f>IF(טבלה1[[#This Row],[עמודה53]]&gt;2000,"Yes","No")</f>
        <v>No</v>
      </c>
      <c r="M1116" s="12">
        <v>49</v>
      </c>
      <c r="N1116" s="12">
        <f>AVERAGE(טבלה1[[#This Row],[עמודה52]:[עמודה53]])</f>
        <v>29.5</v>
      </c>
      <c r="O1116" s="12" t="str">
        <f>IF(טבלה1[[#This Row],[עמודה4]]="&lt; $25 / hr","0$ - $25 / hr",טבלה1[[#This Row],[עמודה4]])</f>
        <v>Undisclosed</v>
      </c>
      <c r="P1116" s="12" t="str" cm="1">
        <f t="array" ref="P1116">INDEX(_xlfn.TEXTSPLIT(טבלה1[[#This Row],[עמודה55]],"-"),1)</f>
        <v>Undisclosed</v>
      </c>
      <c r="Q1116" s="21" t="e" cm="1">
        <f t="array" ref="Q1116">INDEX(_xlfn.TEXTSPLIT(INDEX(_xlfn.TEXTSPLIT(טבלה1[[#This Row],[עמודה55]],"-"),2),"/"),1)</f>
        <v>#REF!</v>
      </c>
      <c r="R1116" s="12" t="e">
        <f>AVERAGE(טבלה1[[#This Row],[עמודה59]:[עמודה60]])</f>
        <v>#VALUE!</v>
      </c>
      <c r="S1116" s="3" t="e">
        <f>VALUE(SUBSTITUTE(טבלה1[[#This Row],[עמודה56]],"$",""))</f>
        <v>#VALUE!</v>
      </c>
      <c r="T1116" s="3" t="e">
        <f>VALUE(SUBSTITUTE(טבלה1[[#This Row],[עמודה57]],"$",""))</f>
        <v>#REF!</v>
      </c>
      <c r="U1116" s="3" t="e">
        <f>IF(טבלה1[[#This Row],[עמודה58]]&gt;30,"Yes","No")</f>
        <v>#VALUE!</v>
      </c>
    </row>
    <row r="1117" spans="1:21" ht="13" x14ac:dyDescent="0.15">
      <c r="A1117" s="8" t="s">
        <v>2703</v>
      </c>
      <c r="B1117" s="9" t="s">
        <v>2704</v>
      </c>
      <c r="C1117" s="9" t="s">
        <v>2705</v>
      </c>
      <c r="D1117" s="9" t="s">
        <v>4</v>
      </c>
      <c r="E1117" s="9" t="s">
        <v>4</v>
      </c>
      <c r="F1117" s="9" t="s">
        <v>29</v>
      </c>
      <c r="G1117" s="10">
        <v>0.5</v>
      </c>
      <c r="H1117" s="11" t="str" cm="1">
        <f t="array" ref="H1117">INDEX(_xlfn.TEXTSPLIT(טבלה1[[#This Row],[עמודה2]],","),1)</f>
        <v>Millers Point</v>
      </c>
      <c r="I1117" s="12" t="str" cm="1">
        <f t="array" ref="I1117">INDEX(_xlfn.TEXTSPLIT(טבלה1[[#This Row],[עמודה2]],","),2)</f>
        <v xml:space="preserve"> Australia</v>
      </c>
      <c r="J1117" s="16" t="str">
        <f>_xlfn.CONCAT(טבלה1[[#This Row],[AI_Companies]]," ",טבלה1[[#This Row],[עמודה1]])</f>
        <v>RemiAI https://www.remi.ai/</v>
      </c>
      <c r="K1117" s="12">
        <v>10</v>
      </c>
      <c r="L1117" s="12" t="str">
        <f>IF(טבלה1[[#This Row],[עמודה53]]&gt;2000,"Yes","No")</f>
        <v>No</v>
      </c>
      <c r="M1117" s="12">
        <v>49</v>
      </c>
      <c r="N1117" s="12">
        <f>AVERAGE(טבלה1[[#This Row],[עמודה52]:[עמודה53]])</f>
        <v>29.5</v>
      </c>
      <c r="O1117" s="12" t="str">
        <f>IF(טבלה1[[#This Row],[עמודה4]]="&lt; $25 / hr","0$ - $25 / hr",טבלה1[[#This Row],[עמודה4]])</f>
        <v>Undisclosed</v>
      </c>
      <c r="P1117" s="12" t="str" cm="1">
        <f t="array" ref="P1117">INDEX(_xlfn.TEXTSPLIT(טבלה1[[#This Row],[עמודה55]],"-"),1)</f>
        <v>Undisclosed</v>
      </c>
      <c r="Q1117" s="21" t="e" cm="1">
        <f t="array" ref="Q1117">INDEX(_xlfn.TEXTSPLIT(INDEX(_xlfn.TEXTSPLIT(טבלה1[[#This Row],[עמודה55]],"-"),2),"/"),1)</f>
        <v>#REF!</v>
      </c>
      <c r="R1117" s="12" t="e">
        <f>AVERAGE(טבלה1[[#This Row],[עמודה59]:[עמודה60]])</f>
        <v>#VALUE!</v>
      </c>
      <c r="S1117" s="3" t="e">
        <f>VALUE(SUBSTITUTE(טבלה1[[#This Row],[עמודה56]],"$",""))</f>
        <v>#VALUE!</v>
      </c>
      <c r="T1117" s="3" t="e">
        <f>VALUE(SUBSTITUTE(טבלה1[[#This Row],[עמודה57]],"$",""))</f>
        <v>#REF!</v>
      </c>
      <c r="U1117" s="3" t="e">
        <f>IF(טבלה1[[#This Row],[עמודה58]]&gt;30,"Yes","No")</f>
        <v>#VALUE!</v>
      </c>
    </row>
    <row r="1118" spans="1:21" ht="13" x14ac:dyDescent="0.15">
      <c r="A1118" s="8" t="s">
        <v>2706</v>
      </c>
      <c r="B1118" s="9" t="s">
        <v>2707</v>
      </c>
      <c r="C1118" s="9" t="s">
        <v>28</v>
      </c>
      <c r="D1118" s="13">
        <v>10000</v>
      </c>
      <c r="E1118" s="9" t="s">
        <v>9</v>
      </c>
      <c r="F1118" s="9" t="s">
        <v>5</v>
      </c>
      <c r="G1118" s="10">
        <v>0.3</v>
      </c>
      <c r="H1118" s="11" t="str" cm="1">
        <f t="array" ref="H1118">INDEX(_xlfn.TEXTSPLIT(טבלה1[[#This Row],[עמודה2]],","),1)</f>
        <v>Warszawa</v>
      </c>
      <c r="I1118" s="12" t="str" cm="1">
        <f t="array" ref="I1118">INDEX(_xlfn.TEXTSPLIT(טבלה1[[#This Row],[עמודה2]],","),2)</f>
        <v xml:space="preserve"> Poland</v>
      </c>
      <c r="J1118" s="16" t="str">
        <f>_xlfn.CONCAT(טבלה1[[#This Row],[AI_Companies]]," ",טבלה1[[#This Row],[עמודה1]])</f>
        <v>Finture https://www.finture.com/en/</v>
      </c>
      <c r="K1118" s="12">
        <v>250</v>
      </c>
      <c r="L1118" s="12" t="str">
        <f>IF(טבלה1[[#This Row],[עמודה53]]&gt;2000,"Yes","No")</f>
        <v>No</v>
      </c>
      <c r="M1118" s="12">
        <v>999</v>
      </c>
      <c r="N1118" s="12">
        <f>AVERAGE(טבלה1[[#This Row],[עמודה52]:[עמודה53]])</f>
        <v>624.5</v>
      </c>
      <c r="O1118" s="12" t="str">
        <f>IF(טבלה1[[#This Row],[עמודה4]]="&lt; $25 / hr","0$ - $25 / hr",טבלה1[[#This Row],[עמודה4]])</f>
        <v>$50 - $99 / hr</v>
      </c>
      <c r="P1118" s="12" t="str" cm="1">
        <f t="array" ref="P1118">INDEX(_xlfn.TEXTSPLIT(טבלה1[[#This Row],[עמודה55]],"-"),1)</f>
        <v xml:space="preserve">$50 </v>
      </c>
      <c r="Q1118" s="21" t="str" cm="1">
        <f t="array" ref="Q1118">INDEX(_xlfn.TEXTSPLIT(INDEX(_xlfn.TEXTSPLIT(טבלה1[[#This Row],[עמודה55]],"-"),2),"/"),1)</f>
        <v xml:space="preserve"> $99 </v>
      </c>
      <c r="R1118" s="12">
        <f>AVERAGE(טבלה1[[#This Row],[עמודה59]:[עמודה60]])</f>
        <v>74.5</v>
      </c>
      <c r="S1118" s="3">
        <f>VALUE(SUBSTITUTE(טבלה1[[#This Row],[עמודה56]],"$",""))</f>
        <v>50</v>
      </c>
      <c r="T1118" s="3">
        <f>VALUE(SUBSTITUTE(טבלה1[[#This Row],[עמודה57]],"$",""))</f>
        <v>99</v>
      </c>
      <c r="U1118" s="3" t="str">
        <f>IF(טבלה1[[#This Row],[עמודה58]]&gt;30,"Yes","No")</f>
        <v>Yes</v>
      </c>
    </row>
    <row r="1119" spans="1:21" ht="13" x14ac:dyDescent="0.15">
      <c r="A1119" s="8" t="s">
        <v>2708</v>
      </c>
      <c r="B1119" s="9" t="s">
        <v>2709</v>
      </c>
      <c r="C1119" s="9" t="s">
        <v>361</v>
      </c>
      <c r="D1119" s="13">
        <v>10000</v>
      </c>
      <c r="E1119" s="9" t="s">
        <v>33</v>
      </c>
      <c r="F1119" s="9" t="s">
        <v>29</v>
      </c>
      <c r="G1119" s="10">
        <v>0.55000000000000004</v>
      </c>
      <c r="H1119" s="11" t="str" cm="1">
        <f t="array" ref="H1119">INDEX(_xlfn.TEXTSPLIT(טבלה1[[#This Row],[עמודה2]],","),1)</f>
        <v>Pune</v>
      </c>
      <c r="I1119" s="12" t="str" cm="1">
        <f t="array" ref="I1119">INDEX(_xlfn.TEXTSPLIT(טבלה1[[#This Row],[עמודה2]],","),2)</f>
        <v xml:space="preserve"> India</v>
      </c>
      <c r="J1119" s="16" t="str">
        <f>_xlfn.CONCAT(טבלה1[[#This Row],[AI_Companies]]," ",טבלה1[[#This Row],[עמודה1]])</f>
        <v>ZerogonsIndiapvtLtd https://zerogons.com/</v>
      </c>
      <c r="K1119" s="12">
        <v>10</v>
      </c>
      <c r="L1119" s="12" t="str">
        <f>IF(טבלה1[[#This Row],[עמודה53]]&gt;2000,"Yes","No")</f>
        <v>No</v>
      </c>
      <c r="M1119" s="12">
        <v>49</v>
      </c>
      <c r="N1119" s="12">
        <f>AVERAGE(טבלה1[[#This Row],[עמודה52]:[עמודה53]])</f>
        <v>29.5</v>
      </c>
      <c r="O1119" s="12" t="str">
        <f>IF(טבלה1[[#This Row],[עמודה4]]="&lt; $25 / hr","0$ - $25 / hr",טבלה1[[#This Row],[עמודה4]])</f>
        <v>$25 - $49 / hr</v>
      </c>
      <c r="P1119" s="12" t="str" cm="1">
        <f t="array" ref="P1119">INDEX(_xlfn.TEXTSPLIT(טבלה1[[#This Row],[עמודה55]],"-"),1)</f>
        <v xml:space="preserve">$25 </v>
      </c>
      <c r="Q1119" s="21" t="str" cm="1">
        <f t="array" ref="Q1119">INDEX(_xlfn.TEXTSPLIT(INDEX(_xlfn.TEXTSPLIT(טבלה1[[#This Row],[עמודה55]],"-"),2),"/"),1)</f>
        <v xml:space="preserve"> $49 </v>
      </c>
      <c r="R1119" s="12">
        <f>AVERAGE(טבלה1[[#This Row],[עמודה59]:[עמודה60]])</f>
        <v>37</v>
      </c>
      <c r="S1119" s="3">
        <f>VALUE(SUBSTITUTE(טבלה1[[#This Row],[עמודה56]],"$",""))</f>
        <v>25</v>
      </c>
      <c r="T1119" s="3">
        <f>VALUE(SUBSTITUTE(טבלה1[[#This Row],[עמודה57]],"$",""))</f>
        <v>49</v>
      </c>
      <c r="U1119" s="3" t="str">
        <f>IF(טבלה1[[#This Row],[עמודה58]]&gt;30,"Yes","No")</f>
        <v>Yes</v>
      </c>
    </row>
    <row r="1120" spans="1:21" ht="13" x14ac:dyDescent="0.15">
      <c r="A1120" s="8" t="s">
        <v>2710</v>
      </c>
      <c r="B1120" s="9" t="s">
        <v>2711</v>
      </c>
      <c r="C1120" s="9" t="s">
        <v>2712</v>
      </c>
      <c r="D1120" s="9" t="s">
        <v>4</v>
      </c>
      <c r="E1120" s="9" t="s">
        <v>4</v>
      </c>
      <c r="F1120" s="9" t="s">
        <v>117</v>
      </c>
      <c r="G1120" s="10">
        <v>0.6</v>
      </c>
      <c r="H1120" s="11" t="str" cm="1">
        <f t="array" ref="H1120">INDEX(_xlfn.TEXTSPLIT(טבלה1[[#This Row],[עמודה2]],","),1)</f>
        <v>Wabasso</v>
      </c>
      <c r="I1120" s="12" t="str" cm="1">
        <f t="array" ref="I1120">INDEX(_xlfn.TEXTSPLIT(טבלה1[[#This Row],[עמודה2]],","),2)</f>
        <v xml:space="preserve"> FL</v>
      </c>
      <c r="J1120" s="16" t="str">
        <f>_xlfn.CONCAT(טבלה1[[#This Row],[AI_Companies]]," ",טבלה1[[#This Row],[עמודה1]])</f>
        <v>PioneerConsultingServicesLLC http://www.pioneeritconsulting.com</v>
      </c>
      <c r="K1120" s="12">
        <v>2</v>
      </c>
      <c r="L1120" s="12" t="str">
        <f>IF(טבלה1[[#This Row],[עמודה53]]&gt;2000,"Yes","No")</f>
        <v>No</v>
      </c>
      <c r="M1120" s="12">
        <v>9</v>
      </c>
      <c r="N1120" s="12">
        <f>AVERAGE(טבלה1[[#This Row],[עמודה52]:[עמודה53]])</f>
        <v>5.5</v>
      </c>
      <c r="O1120" s="12" t="str">
        <f>IF(טבלה1[[#This Row],[עמודה4]]="&lt; $25 / hr","0$ - $25 / hr",טבלה1[[#This Row],[עמודה4]])</f>
        <v>Undisclosed</v>
      </c>
      <c r="P1120" s="12" t="str" cm="1">
        <f t="array" ref="P1120">INDEX(_xlfn.TEXTSPLIT(טבלה1[[#This Row],[עמודה55]],"-"),1)</f>
        <v>Undisclosed</v>
      </c>
      <c r="Q1120" s="21" t="e" cm="1">
        <f t="array" ref="Q1120">INDEX(_xlfn.TEXTSPLIT(INDEX(_xlfn.TEXTSPLIT(טבלה1[[#This Row],[עמודה55]],"-"),2),"/"),1)</f>
        <v>#REF!</v>
      </c>
      <c r="R1120" s="12" t="e">
        <f>AVERAGE(טבלה1[[#This Row],[עמודה59]:[עמודה60]])</f>
        <v>#VALUE!</v>
      </c>
      <c r="S1120" s="3" t="e">
        <f>VALUE(SUBSTITUTE(טבלה1[[#This Row],[עמודה56]],"$",""))</f>
        <v>#VALUE!</v>
      </c>
      <c r="T1120" s="3" t="e">
        <f>VALUE(SUBSTITUTE(טבלה1[[#This Row],[עמודה57]],"$",""))</f>
        <v>#REF!</v>
      </c>
      <c r="U1120" s="3" t="e">
        <f>IF(טבלה1[[#This Row],[עמודה58]]&gt;30,"Yes","No")</f>
        <v>#VALUE!</v>
      </c>
    </row>
    <row r="1121" spans="1:21" ht="13" x14ac:dyDescent="0.15">
      <c r="A1121" s="8" t="s">
        <v>2713</v>
      </c>
      <c r="B1121" s="9" t="s">
        <v>2714</v>
      </c>
      <c r="C1121" s="9" t="s">
        <v>1766</v>
      </c>
      <c r="D1121" s="9" t="s">
        <v>4</v>
      </c>
      <c r="E1121" s="9" t="s">
        <v>4</v>
      </c>
      <c r="F1121" s="9" t="s">
        <v>25</v>
      </c>
      <c r="G1121" s="10">
        <v>0.2</v>
      </c>
      <c r="H1121" s="11" t="str" cm="1">
        <f t="array" ref="H1121">INDEX(_xlfn.TEXTSPLIT(טבלה1[[#This Row],[עמודה2]],","),1)</f>
        <v>Glasgow</v>
      </c>
      <c r="I1121" s="12" t="str" cm="1">
        <f t="array" ref="I1121">INDEX(_xlfn.TEXTSPLIT(טבלה1[[#This Row],[עמודה2]],","),2)</f>
        <v xml:space="preserve"> United Kingdom</v>
      </c>
      <c r="J1121" s="16" t="str">
        <f>_xlfn.CONCAT(טבלה1[[#This Row],[AI_Companies]]," ",טבלה1[[#This Row],[עמודה1]])</f>
        <v>ITResearches http://itresearches.com/en/</v>
      </c>
      <c r="K1121" s="14">
        <v>1000</v>
      </c>
      <c r="L1121" s="12" t="str">
        <f>IF(טבלה1[[#This Row],[עמודה53]]&gt;2000,"Yes","No")</f>
        <v>Yes</v>
      </c>
      <c r="M1121" s="14">
        <v>9999</v>
      </c>
      <c r="N1121" s="12">
        <f>AVERAGE(טבלה1[[#This Row],[עמודה52]:[עמודה53]])</f>
        <v>5499.5</v>
      </c>
      <c r="O1121" s="12" t="str">
        <f>IF(טבלה1[[#This Row],[עמודה4]]="&lt; $25 / hr","0$ - $25 / hr",טבלה1[[#This Row],[עמודה4]])</f>
        <v>Undisclosed</v>
      </c>
      <c r="P1121" s="12" t="str" cm="1">
        <f t="array" ref="P1121">INDEX(_xlfn.TEXTSPLIT(טבלה1[[#This Row],[עמודה55]],"-"),1)</f>
        <v>Undisclosed</v>
      </c>
      <c r="Q1121" s="21" t="e" cm="1">
        <f t="array" ref="Q1121">INDEX(_xlfn.TEXTSPLIT(INDEX(_xlfn.TEXTSPLIT(טבלה1[[#This Row],[עמודה55]],"-"),2),"/"),1)</f>
        <v>#REF!</v>
      </c>
      <c r="R1121" s="12" t="e">
        <f>AVERAGE(טבלה1[[#This Row],[עמודה59]:[עמודה60]])</f>
        <v>#VALUE!</v>
      </c>
      <c r="S1121" s="3" t="e">
        <f>VALUE(SUBSTITUTE(טבלה1[[#This Row],[עמודה56]],"$",""))</f>
        <v>#VALUE!</v>
      </c>
      <c r="T1121" s="3" t="e">
        <f>VALUE(SUBSTITUTE(טבלה1[[#This Row],[עמודה57]],"$",""))</f>
        <v>#REF!</v>
      </c>
      <c r="U1121" s="3" t="e">
        <f>IF(טבלה1[[#This Row],[עמודה58]]&gt;30,"Yes","No")</f>
        <v>#VALUE!</v>
      </c>
    </row>
    <row r="1122" spans="1:21" ht="13" x14ac:dyDescent="0.15">
      <c r="A1122" s="8" t="s">
        <v>2715</v>
      </c>
      <c r="B1122" s="9" t="s">
        <v>2716</v>
      </c>
      <c r="C1122" s="9" t="s">
        <v>1142</v>
      </c>
      <c r="D1122" s="13">
        <v>1000</v>
      </c>
      <c r="E1122" s="9" t="s">
        <v>14</v>
      </c>
      <c r="F1122" s="9" t="s">
        <v>29</v>
      </c>
      <c r="G1122" s="10">
        <v>0.7</v>
      </c>
      <c r="H1122" s="11" t="str" cm="1">
        <f t="array" ref="H1122">INDEX(_xlfn.TEXTSPLIT(טבלה1[[#This Row],[עמודה2]],","),1)</f>
        <v>Dhaka</v>
      </c>
      <c r="I1122" s="12" t="str" cm="1">
        <f t="array" ref="I1122">INDEX(_xlfn.TEXTSPLIT(טבלה1[[#This Row],[עמודה2]],","),2)</f>
        <v xml:space="preserve"> Bangladesh</v>
      </c>
      <c r="J1122" s="16" t="str">
        <f>_xlfn.CONCAT(טבלה1[[#This Row],[AI_Companies]]," ",טבלה1[[#This Row],[עמודה1]])</f>
        <v>Dodeed https://dodeed.co/</v>
      </c>
      <c r="K1122" s="12">
        <v>10</v>
      </c>
      <c r="L1122" s="12" t="str">
        <f>IF(טבלה1[[#This Row],[עמודה53]]&gt;2000,"Yes","No")</f>
        <v>No</v>
      </c>
      <c r="M1122" s="12">
        <v>49</v>
      </c>
      <c r="N1122" s="12">
        <f>AVERAGE(טבלה1[[#This Row],[עמודה52]:[עמודה53]])</f>
        <v>29.5</v>
      </c>
      <c r="O1122" s="12" t="str">
        <f>IF(טבלה1[[#This Row],[עמודה4]]="&lt; $25 / hr","0$ - $25 / hr",טבלה1[[#This Row],[עמודה4]])</f>
        <v>0$ - $25 / hr</v>
      </c>
      <c r="P1122" s="12" t="str" cm="1">
        <f t="array" ref="P1122">INDEX(_xlfn.TEXTSPLIT(טבלה1[[#This Row],[עמודה55]],"-"),1)</f>
        <v xml:space="preserve">0$ </v>
      </c>
      <c r="Q1122" s="21" t="str" cm="1">
        <f t="array" ref="Q1122">INDEX(_xlfn.TEXTSPLIT(INDEX(_xlfn.TEXTSPLIT(טבלה1[[#This Row],[עמודה55]],"-"),2),"/"),1)</f>
        <v xml:space="preserve"> $25 </v>
      </c>
      <c r="R1122" s="12">
        <f>AVERAGE(טבלה1[[#This Row],[עמודה59]:[עמודה60]])</f>
        <v>12.5</v>
      </c>
      <c r="S1122" s="3">
        <f>VALUE(SUBSTITUTE(טבלה1[[#This Row],[עמודה56]],"$",""))</f>
        <v>0</v>
      </c>
      <c r="T1122" s="3">
        <f>VALUE(SUBSTITUTE(טבלה1[[#This Row],[עמודה57]],"$",""))</f>
        <v>25</v>
      </c>
      <c r="U1122" s="3" t="str">
        <f>IF(טבלה1[[#This Row],[עמודה58]]&gt;30,"Yes","No")</f>
        <v>No</v>
      </c>
    </row>
    <row r="1123" spans="1:21" ht="13" x14ac:dyDescent="0.15">
      <c r="A1123" s="8" t="s">
        <v>2717</v>
      </c>
      <c r="B1123" s="9" t="s">
        <v>2718</v>
      </c>
      <c r="C1123" s="9" t="s">
        <v>1865</v>
      </c>
      <c r="D1123" s="9" t="s">
        <v>4</v>
      </c>
      <c r="E1123" s="9" t="s">
        <v>4</v>
      </c>
      <c r="F1123" s="9" t="s">
        <v>29</v>
      </c>
      <c r="G1123" s="10">
        <v>0.5</v>
      </c>
      <c r="H1123" s="11" t="str" cm="1">
        <f t="array" ref="H1123">INDEX(_xlfn.TEXTSPLIT(טבלה1[[#This Row],[עמודה2]],","),1)</f>
        <v>Montréal</v>
      </c>
      <c r="I1123" s="12" t="str" cm="1">
        <f t="array" ref="I1123">INDEX(_xlfn.TEXTSPLIT(טבלה1[[#This Row],[עמודה2]],","),2)</f>
        <v xml:space="preserve"> Canada</v>
      </c>
      <c r="J1123" s="16" t="str">
        <f>_xlfn.CONCAT(טבלה1[[#This Row],[AI_Companies]]," ",טבלה1[[#This Row],[עמודה1]])</f>
        <v>AerialTechnologies https://www.aerial.ai/</v>
      </c>
      <c r="K1123" s="12">
        <v>10</v>
      </c>
      <c r="L1123" s="12" t="str">
        <f>IF(טבלה1[[#This Row],[עמודה53]]&gt;2000,"Yes","No")</f>
        <v>No</v>
      </c>
      <c r="M1123" s="12">
        <v>49</v>
      </c>
      <c r="N1123" s="12">
        <f>AVERAGE(טבלה1[[#This Row],[עמודה52]:[עמודה53]])</f>
        <v>29.5</v>
      </c>
      <c r="O1123" s="12" t="str">
        <f>IF(טבלה1[[#This Row],[עמודה4]]="&lt; $25 / hr","0$ - $25 / hr",טבלה1[[#This Row],[עמודה4]])</f>
        <v>Undisclosed</v>
      </c>
      <c r="P1123" s="12" t="str" cm="1">
        <f t="array" ref="P1123">INDEX(_xlfn.TEXTSPLIT(טבלה1[[#This Row],[עמודה55]],"-"),1)</f>
        <v>Undisclosed</v>
      </c>
      <c r="Q1123" s="21" t="e" cm="1">
        <f t="array" ref="Q1123">INDEX(_xlfn.TEXTSPLIT(INDEX(_xlfn.TEXTSPLIT(טבלה1[[#This Row],[עמודה55]],"-"),2),"/"),1)</f>
        <v>#REF!</v>
      </c>
      <c r="R1123" s="12" t="e">
        <f>AVERAGE(טבלה1[[#This Row],[עמודה59]:[עמודה60]])</f>
        <v>#VALUE!</v>
      </c>
      <c r="S1123" s="3" t="e">
        <f>VALUE(SUBSTITUTE(טבלה1[[#This Row],[עמודה56]],"$",""))</f>
        <v>#VALUE!</v>
      </c>
      <c r="T1123" s="3" t="e">
        <f>VALUE(SUBSTITUTE(טבלה1[[#This Row],[עמודה57]],"$",""))</f>
        <v>#REF!</v>
      </c>
      <c r="U1123" s="3" t="e">
        <f>IF(טבלה1[[#This Row],[עמודה58]]&gt;30,"Yes","No")</f>
        <v>#VALUE!</v>
      </c>
    </row>
    <row r="1124" spans="1:21" ht="13" x14ac:dyDescent="0.15">
      <c r="A1124" s="8" t="s">
        <v>2719</v>
      </c>
      <c r="B1124" s="9" t="s">
        <v>2720</v>
      </c>
      <c r="C1124" s="9" t="s">
        <v>102</v>
      </c>
      <c r="D1124" s="9" t="s">
        <v>4</v>
      </c>
      <c r="E1124" s="9" t="s">
        <v>4</v>
      </c>
      <c r="F1124" s="9" t="s">
        <v>29</v>
      </c>
      <c r="G1124" s="10">
        <v>0.5</v>
      </c>
      <c r="H1124" s="11" t="str" cm="1">
        <f t="array" ref="H1124">INDEX(_xlfn.TEXTSPLIT(טבלה1[[#This Row],[עמודה2]],","),1)</f>
        <v>London</v>
      </c>
      <c r="I1124" s="12" t="str" cm="1">
        <f t="array" ref="I1124">INDEX(_xlfn.TEXTSPLIT(טבלה1[[#This Row],[עמודה2]],","),2)</f>
        <v xml:space="preserve"> United Kingdom</v>
      </c>
      <c r="J1124" s="16" t="str">
        <f>_xlfn.CONCAT(טבלה1[[#This Row],[AI_Companies]]," ",טבלה1[[#This Row],[עמודה1]])</f>
        <v>CONCURED https://www.concured.com/</v>
      </c>
      <c r="K1124" s="12">
        <v>10</v>
      </c>
      <c r="L1124" s="12" t="str">
        <f>IF(טבלה1[[#This Row],[עמודה53]]&gt;2000,"Yes","No")</f>
        <v>No</v>
      </c>
      <c r="M1124" s="12">
        <v>49</v>
      </c>
      <c r="N1124" s="12">
        <f>AVERAGE(טבלה1[[#This Row],[עמודה52]:[עמודה53]])</f>
        <v>29.5</v>
      </c>
      <c r="O1124" s="12" t="str">
        <f>IF(טבלה1[[#This Row],[עמודה4]]="&lt; $25 / hr","0$ - $25 / hr",טבלה1[[#This Row],[עמודה4]])</f>
        <v>Undisclosed</v>
      </c>
      <c r="P1124" s="12" t="str" cm="1">
        <f t="array" ref="P1124">INDEX(_xlfn.TEXTSPLIT(טבלה1[[#This Row],[עמודה55]],"-"),1)</f>
        <v>Undisclosed</v>
      </c>
      <c r="Q1124" s="21" t="e" cm="1">
        <f t="array" ref="Q1124">INDEX(_xlfn.TEXTSPLIT(INDEX(_xlfn.TEXTSPLIT(טבלה1[[#This Row],[עמודה55]],"-"),2),"/"),1)</f>
        <v>#REF!</v>
      </c>
      <c r="R1124" s="12" t="e">
        <f>AVERAGE(טבלה1[[#This Row],[עמודה59]:[עמודה60]])</f>
        <v>#VALUE!</v>
      </c>
      <c r="S1124" s="3" t="e">
        <f>VALUE(SUBSTITUTE(טבלה1[[#This Row],[עמודה56]],"$",""))</f>
        <v>#VALUE!</v>
      </c>
      <c r="T1124" s="3" t="e">
        <f>VALUE(SUBSTITUTE(טבלה1[[#This Row],[עמודה57]],"$",""))</f>
        <v>#REF!</v>
      </c>
      <c r="U1124" s="3" t="e">
        <f>IF(טבלה1[[#This Row],[עמודה58]]&gt;30,"Yes","No")</f>
        <v>#VALUE!</v>
      </c>
    </row>
    <row r="1125" spans="1:21" ht="13" x14ac:dyDescent="0.15">
      <c r="A1125" s="8" t="s">
        <v>2721</v>
      </c>
      <c r="B1125" s="9" t="s">
        <v>2722</v>
      </c>
      <c r="C1125" s="9" t="s">
        <v>2723</v>
      </c>
      <c r="D1125" s="9" t="s">
        <v>4</v>
      </c>
      <c r="E1125" s="9" t="s">
        <v>4</v>
      </c>
      <c r="F1125" s="9" t="s">
        <v>29</v>
      </c>
      <c r="G1125" s="10">
        <v>0.5</v>
      </c>
      <c r="H1125" s="11" t="str" cm="1">
        <f t="array" ref="H1125">INDEX(_xlfn.TEXTSPLIT(טבלה1[[#This Row],[עמודה2]],","),1)</f>
        <v>Southborough</v>
      </c>
      <c r="I1125" s="12" t="str" cm="1">
        <f t="array" ref="I1125">INDEX(_xlfn.TEXTSPLIT(טבלה1[[#This Row],[עמודה2]],","),2)</f>
        <v xml:space="preserve"> MA</v>
      </c>
      <c r="J1125" s="16" t="str">
        <f>_xlfn.CONCAT(טבלה1[[#This Row],[AI_Companies]]," ",טבלה1[[#This Row],[עמודה1]])</f>
        <v>Newmine http://newmine.com</v>
      </c>
      <c r="K1125" s="12">
        <v>10</v>
      </c>
      <c r="L1125" s="12" t="str">
        <f>IF(טבלה1[[#This Row],[עמודה53]]&gt;2000,"Yes","No")</f>
        <v>No</v>
      </c>
      <c r="M1125" s="12">
        <v>49</v>
      </c>
      <c r="N1125" s="12">
        <f>AVERAGE(טבלה1[[#This Row],[עמודה52]:[עמודה53]])</f>
        <v>29.5</v>
      </c>
      <c r="O1125" s="12" t="str">
        <f>IF(טבלה1[[#This Row],[עמודה4]]="&lt; $25 / hr","0$ - $25 / hr",טבלה1[[#This Row],[עמודה4]])</f>
        <v>Undisclosed</v>
      </c>
      <c r="P1125" s="12" t="str" cm="1">
        <f t="array" ref="P1125">INDEX(_xlfn.TEXTSPLIT(טבלה1[[#This Row],[עמודה55]],"-"),1)</f>
        <v>Undisclosed</v>
      </c>
      <c r="Q1125" s="21" t="e" cm="1">
        <f t="array" ref="Q1125">INDEX(_xlfn.TEXTSPLIT(INDEX(_xlfn.TEXTSPLIT(טבלה1[[#This Row],[עמודה55]],"-"),2),"/"),1)</f>
        <v>#REF!</v>
      </c>
      <c r="R1125" s="12" t="e">
        <f>AVERAGE(טבלה1[[#This Row],[עמודה59]:[עמודה60]])</f>
        <v>#VALUE!</v>
      </c>
      <c r="S1125" s="3" t="e">
        <f>VALUE(SUBSTITUTE(טבלה1[[#This Row],[עמודה56]],"$",""))</f>
        <v>#VALUE!</v>
      </c>
      <c r="T1125" s="3" t="e">
        <f>VALUE(SUBSTITUTE(טבלה1[[#This Row],[עמודה57]],"$",""))</f>
        <v>#REF!</v>
      </c>
      <c r="U1125" s="3" t="e">
        <f>IF(טבלה1[[#This Row],[עמודה58]]&gt;30,"Yes","No")</f>
        <v>#VALUE!</v>
      </c>
    </row>
    <row r="1126" spans="1:21" ht="13" x14ac:dyDescent="0.15">
      <c r="A1126" s="8" t="s">
        <v>2724</v>
      </c>
      <c r="B1126" s="9" t="s">
        <v>2725</v>
      </c>
      <c r="C1126" s="9" t="s">
        <v>102</v>
      </c>
      <c r="D1126" s="9" t="s">
        <v>4</v>
      </c>
      <c r="E1126" s="9" t="s">
        <v>4</v>
      </c>
      <c r="F1126" s="9" t="s">
        <v>29</v>
      </c>
      <c r="G1126" s="10">
        <v>0.5</v>
      </c>
      <c r="H1126" s="11" t="str" cm="1">
        <f t="array" ref="H1126">INDEX(_xlfn.TEXTSPLIT(טבלה1[[#This Row],[עמודה2]],","),1)</f>
        <v>London</v>
      </c>
      <c r="I1126" s="12" t="str" cm="1">
        <f t="array" ref="I1126">INDEX(_xlfn.TEXTSPLIT(טבלה1[[#This Row],[עמודה2]],","),2)</f>
        <v xml:space="preserve"> United Kingdom</v>
      </c>
      <c r="J1126" s="16" t="str">
        <f>_xlfn.CONCAT(טבלה1[[#This Row],[AI_Companies]]," ",טבלה1[[#This Row],[עמודה1]])</f>
        <v>PolyAI https://poly-ai.com/</v>
      </c>
      <c r="K1126" s="12">
        <v>10</v>
      </c>
      <c r="L1126" s="12" t="str">
        <f>IF(טבלה1[[#This Row],[עמודה53]]&gt;2000,"Yes","No")</f>
        <v>No</v>
      </c>
      <c r="M1126" s="12">
        <v>49</v>
      </c>
      <c r="N1126" s="12">
        <f>AVERAGE(טבלה1[[#This Row],[עמודה52]:[עמודה53]])</f>
        <v>29.5</v>
      </c>
      <c r="O1126" s="12" t="str">
        <f>IF(טבלה1[[#This Row],[עמודה4]]="&lt; $25 / hr","0$ - $25 / hr",טבלה1[[#This Row],[עמודה4]])</f>
        <v>Undisclosed</v>
      </c>
      <c r="P1126" s="12" t="str" cm="1">
        <f t="array" ref="P1126">INDEX(_xlfn.TEXTSPLIT(טבלה1[[#This Row],[עמודה55]],"-"),1)</f>
        <v>Undisclosed</v>
      </c>
      <c r="Q1126" s="21" t="e" cm="1">
        <f t="array" ref="Q1126">INDEX(_xlfn.TEXTSPLIT(INDEX(_xlfn.TEXTSPLIT(טבלה1[[#This Row],[עמודה55]],"-"),2),"/"),1)</f>
        <v>#REF!</v>
      </c>
      <c r="R1126" s="12" t="e">
        <f>AVERAGE(טבלה1[[#This Row],[עמודה59]:[עמודה60]])</f>
        <v>#VALUE!</v>
      </c>
      <c r="S1126" s="3" t="e">
        <f>VALUE(SUBSTITUTE(טבלה1[[#This Row],[עמודה56]],"$",""))</f>
        <v>#VALUE!</v>
      </c>
      <c r="T1126" s="3" t="e">
        <f>VALUE(SUBSTITUTE(טבלה1[[#This Row],[עמודה57]],"$",""))</f>
        <v>#REF!</v>
      </c>
      <c r="U1126" s="3" t="e">
        <f>IF(טבלה1[[#This Row],[עמודה58]]&gt;30,"Yes","No")</f>
        <v>#VALUE!</v>
      </c>
    </row>
    <row r="1127" spans="1:21" ht="13" x14ac:dyDescent="0.15">
      <c r="A1127" s="8" t="s">
        <v>2726</v>
      </c>
      <c r="B1127" s="9" t="s">
        <v>2727</v>
      </c>
      <c r="C1127" s="9" t="s">
        <v>180</v>
      </c>
      <c r="D1127" s="9" t="s">
        <v>4</v>
      </c>
      <c r="E1127" s="9" t="s">
        <v>4</v>
      </c>
      <c r="F1127" s="9" t="s">
        <v>29</v>
      </c>
      <c r="G1127" s="10">
        <v>0.5</v>
      </c>
      <c r="H1127" s="11" t="str" cm="1">
        <f t="array" ref="H1127">INDEX(_xlfn.TEXTSPLIT(טבלה1[[#This Row],[עמודה2]],","),1)</f>
        <v>Atlanta</v>
      </c>
      <c r="I1127" s="12" t="str" cm="1">
        <f t="array" ref="I1127">INDEX(_xlfn.TEXTSPLIT(טבלה1[[#This Row],[עמודה2]],","),2)</f>
        <v xml:space="preserve"> GA</v>
      </c>
      <c r="J1127" s="16" t="str">
        <f>_xlfn.CONCAT(טבלה1[[#This Row],[AI_Companies]]," ",טבלה1[[#This Row],[עמודה1]])</f>
        <v>Decooda http://www.decooda.com/</v>
      </c>
      <c r="K1127" s="12">
        <v>10</v>
      </c>
      <c r="L1127" s="12" t="str">
        <f>IF(טבלה1[[#This Row],[עמודה53]]&gt;2000,"Yes","No")</f>
        <v>No</v>
      </c>
      <c r="M1127" s="12">
        <v>49</v>
      </c>
      <c r="N1127" s="12">
        <f>AVERAGE(טבלה1[[#This Row],[עמודה52]:[עמודה53]])</f>
        <v>29.5</v>
      </c>
      <c r="O1127" s="12" t="str">
        <f>IF(טבלה1[[#This Row],[עמודה4]]="&lt; $25 / hr","0$ - $25 / hr",טבלה1[[#This Row],[עמודה4]])</f>
        <v>Undisclosed</v>
      </c>
      <c r="P1127" s="12" t="str" cm="1">
        <f t="array" ref="P1127">INDEX(_xlfn.TEXTSPLIT(טבלה1[[#This Row],[עמודה55]],"-"),1)</f>
        <v>Undisclosed</v>
      </c>
      <c r="Q1127" s="21" t="e" cm="1">
        <f t="array" ref="Q1127">INDEX(_xlfn.TEXTSPLIT(INDEX(_xlfn.TEXTSPLIT(טבלה1[[#This Row],[עמודה55]],"-"),2),"/"),1)</f>
        <v>#REF!</v>
      </c>
      <c r="R1127" s="12" t="e">
        <f>AVERAGE(טבלה1[[#This Row],[עמודה59]:[עמודה60]])</f>
        <v>#VALUE!</v>
      </c>
      <c r="S1127" s="3" t="e">
        <f>VALUE(SUBSTITUTE(טבלה1[[#This Row],[עמודה56]],"$",""))</f>
        <v>#VALUE!</v>
      </c>
      <c r="T1127" s="3" t="e">
        <f>VALUE(SUBSTITUTE(טבלה1[[#This Row],[עמודה57]],"$",""))</f>
        <v>#REF!</v>
      </c>
      <c r="U1127" s="3" t="e">
        <f>IF(טבלה1[[#This Row],[עמודה58]]&gt;30,"Yes","No")</f>
        <v>#VALUE!</v>
      </c>
    </row>
    <row r="1128" spans="1:21" ht="13" x14ac:dyDescent="0.15">
      <c r="A1128" s="8" t="s">
        <v>2728</v>
      </c>
      <c r="B1128" s="9" t="s">
        <v>2729</v>
      </c>
      <c r="C1128" s="9" t="s">
        <v>180</v>
      </c>
      <c r="D1128" s="13">
        <v>1000</v>
      </c>
      <c r="E1128" s="9" t="s">
        <v>4</v>
      </c>
      <c r="F1128" s="9" t="s">
        <v>29</v>
      </c>
      <c r="G1128" s="10">
        <v>0.5</v>
      </c>
      <c r="H1128" s="11" t="str" cm="1">
        <f t="array" ref="H1128">INDEX(_xlfn.TEXTSPLIT(טבלה1[[#This Row],[עמודה2]],","),1)</f>
        <v>Atlanta</v>
      </c>
      <c r="I1128" s="12" t="str" cm="1">
        <f t="array" ref="I1128">INDEX(_xlfn.TEXTSPLIT(טבלה1[[#This Row],[עמודה2]],","),2)</f>
        <v xml:space="preserve"> GA</v>
      </c>
      <c r="J1128" s="16" t="str">
        <f>_xlfn.CONCAT(טבלה1[[#This Row],[AI_Companies]]," ",טבלה1[[#This Row],[עמודה1]])</f>
        <v>DecisionIQ,Inc. http://decisioniq.com</v>
      </c>
      <c r="K1128" s="12">
        <v>10</v>
      </c>
      <c r="L1128" s="12" t="str">
        <f>IF(טבלה1[[#This Row],[עמודה53]]&gt;2000,"Yes","No")</f>
        <v>No</v>
      </c>
      <c r="M1128" s="12">
        <v>49</v>
      </c>
      <c r="N1128" s="12">
        <f>AVERAGE(טבלה1[[#This Row],[עמודה52]:[עמודה53]])</f>
        <v>29.5</v>
      </c>
      <c r="O1128" s="12" t="str">
        <f>IF(טבלה1[[#This Row],[עמודה4]]="&lt; $25 / hr","0$ - $25 / hr",טבלה1[[#This Row],[עמודה4]])</f>
        <v>Undisclosed</v>
      </c>
      <c r="P1128" s="12" t="str" cm="1">
        <f t="array" ref="P1128">INDEX(_xlfn.TEXTSPLIT(טבלה1[[#This Row],[עמודה55]],"-"),1)</f>
        <v>Undisclosed</v>
      </c>
      <c r="Q1128" s="21" t="e" cm="1">
        <f t="array" ref="Q1128">INDEX(_xlfn.TEXTSPLIT(INDEX(_xlfn.TEXTSPLIT(טבלה1[[#This Row],[עמודה55]],"-"),2),"/"),1)</f>
        <v>#REF!</v>
      </c>
      <c r="R1128" s="12" t="e">
        <f>AVERAGE(טבלה1[[#This Row],[עמודה59]:[עמודה60]])</f>
        <v>#VALUE!</v>
      </c>
      <c r="S1128" s="3" t="e">
        <f>VALUE(SUBSTITUTE(טבלה1[[#This Row],[עמודה56]],"$",""))</f>
        <v>#VALUE!</v>
      </c>
      <c r="T1128" s="3" t="e">
        <f>VALUE(SUBSTITUTE(טבלה1[[#This Row],[עמודה57]],"$",""))</f>
        <v>#REF!</v>
      </c>
      <c r="U1128" s="3" t="e">
        <f>IF(טבלה1[[#This Row],[עמודה58]]&gt;30,"Yes","No")</f>
        <v>#VALUE!</v>
      </c>
    </row>
    <row r="1129" spans="1:21" ht="13" x14ac:dyDescent="0.15">
      <c r="A1129" s="8" t="s">
        <v>2730</v>
      </c>
      <c r="B1129" s="9" t="s">
        <v>2731</v>
      </c>
      <c r="C1129" s="9" t="s">
        <v>2732</v>
      </c>
      <c r="D1129" s="9" t="s">
        <v>4</v>
      </c>
      <c r="E1129" s="9" t="s">
        <v>4</v>
      </c>
      <c r="F1129" s="9" t="s">
        <v>29</v>
      </c>
      <c r="G1129" s="10">
        <v>0.5</v>
      </c>
      <c r="H1129" s="11" t="str" cm="1">
        <f t="array" ref="H1129">INDEX(_xlfn.TEXTSPLIT(טבלה1[[#This Row],[עמודה2]],","),1)</f>
        <v>Collingwood</v>
      </c>
      <c r="I1129" s="12" t="str" cm="1">
        <f t="array" ref="I1129">INDEX(_xlfn.TEXTSPLIT(טבלה1[[#This Row],[עמודה2]],","),2)</f>
        <v xml:space="preserve"> Australia</v>
      </c>
      <c r="J1129" s="16" t="str">
        <f>_xlfn.CONCAT(טבלה1[[#This Row],[AI_Companies]]," ",טבלה1[[#This Row],[עמודה1]])</f>
        <v>SalsaDigital https://salsadigital.com.au/</v>
      </c>
      <c r="K1129" s="12">
        <v>10</v>
      </c>
      <c r="L1129" s="12" t="str">
        <f>IF(טבלה1[[#This Row],[עמודה53]]&gt;2000,"Yes","No")</f>
        <v>No</v>
      </c>
      <c r="M1129" s="12">
        <v>49</v>
      </c>
      <c r="N1129" s="12">
        <f>AVERAGE(טבלה1[[#This Row],[עמודה52]:[עמודה53]])</f>
        <v>29.5</v>
      </c>
      <c r="O1129" s="12" t="str">
        <f>IF(טבלה1[[#This Row],[עמודה4]]="&lt; $25 / hr","0$ - $25 / hr",טבלה1[[#This Row],[עמודה4]])</f>
        <v>Undisclosed</v>
      </c>
      <c r="P1129" s="12" t="str" cm="1">
        <f t="array" ref="P1129">INDEX(_xlfn.TEXTSPLIT(טבלה1[[#This Row],[עמודה55]],"-"),1)</f>
        <v>Undisclosed</v>
      </c>
      <c r="Q1129" s="21" t="e" cm="1">
        <f t="array" ref="Q1129">INDEX(_xlfn.TEXTSPLIT(INDEX(_xlfn.TEXTSPLIT(טבלה1[[#This Row],[עמודה55]],"-"),2),"/"),1)</f>
        <v>#REF!</v>
      </c>
      <c r="R1129" s="12" t="e">
        <f>AVERAGE(טבלה1[[#This Row],[עמודה59]:[עמודה60]])</f>
        <v>#VALUE!</v>
      </c>
      <c r="S1129" s="3" t="e">
        <f>VALUE(SUBSTITUTE(טבלה1[[#This Row],[עמודה56]],"$",""))</f>
        <v>#VALUE!</v>
      </c>
      <c r="T1129" s="3" t="e">
        <f>VALUE(SUBSTITUTE(טבלה1[[#This Row],[עמודה57]],"$",""))</f>
        <v>#REF!</v>
      </c>
      <c r="U1129" s="3" t="e">
        <f>IF(טבלה1[[#This Row],[עמודה58]]&gt;30,"Yes","No")</f>
        <v>#VALUE!</v>
      </c>
    </row>
    <row r="1130" spans="1:21" ht="13" x14ac:dyDescent="0.15">
      <c r="A1130" s="8" t="s">
        <v>2733</v>
      </c>
      <c r="B1130" s="9" t="s">
        <v>2734</v>
      </c>
      <c r="C1130" s="9" t="s">
        <v>251</v>
      </c>
      <c r="D1130" s="9" t="s">
        <v>4</v>
      </c>
      <c r="E1130" s="9" t="s">
        <v>4</v>
      </c>
      <c r="F1130" s="9" t="s">
        <v>29</v>
      </c>
      <c r="G1130" s="10">
        <v>0.5</v>
      </c>
      <c r="H1130" s="11" t="str" cm="1">
        <f t="array" ref="H1130">INDEX(_xlfn.TEXTSPLIT(טבלה1[[#This Row],[עמודה2]],","),1)</f>
        <v>Seattle</v>
      </c>
      <c r="I1130" s="12" t="str" cm="1">
        <f t="array" ref="I1130">INDEX(_xlfn.TEXTSPLIT(טבלה1[[#This Row],[עמודה2]],","),2)</f>
        <v xml:space="preserve"> WA</v>
      </c>
      <c r="J1130" s="16" t="str">
        <f>_xlfn.CONCAT(טבלה1[[#This Row],[AI_Companies]]," ",טבלה1[[#This Row],[עמודה1]])</f>
        <v>Elevat https://www.elevat-iot.com/</v>
      </c>
      <c r="K1130" s="12">
        <v>10</v>
      </c>
      <c r="L1130" s="12" t="str">
        <f>IF(טבלה1[[#This Row],[עמודה53]]&gt;2000,"Yes","No")</f>
        <v>No</v>
      </c>
      <c r="M1130" s="12">
        <v>49</v>
      </c>
      <c r="N1130" s="12">
        <f>AVERAGE(טבלה1[[#This Row],[עמודה52]:[עמודה53]])</f>
        <v>29.5</v>
      </c>
      <c r="O1130" s="12" t="str">
        <f>IF(טבלה1[[#This Row],[עמודה4]]="&lt; $25 / hr","0$ - $25 / hr",טבלה1[[#This Row],[עמודה4]])</f>
        <v>Undisclosed</v>
      </c>
      <c r="P1130" s="12" t="str" cm="1">
        <f t="array" ref="P1130">INDEX(_xlfn.TEXTSPLIT(טבלה1[[#This Row],[עמודה55]],"-"),1)</f>
        <v>Undisclosed</v>
      </c>
      <c r="Q1130" s="21" t="e" cm="1">
        <f t="array" ref="Q1130">INDEX(_xlfn.TEXTSPLIT(INDEX(_xlfn.TEXTSPLIT(טבלה1[[#This Row],[עמודה55]],"-"),2),"/"),1)</f>
        <v>#REF!</v>
      </c>
      <c r="R1130" s="12" t="e">
        <f>AVERAGE(טבלה1[[#This Row],[עמודה59]:[עמודה60]])</f>
        <v>#VALUE!</v>
      </c>
      <c r="S1130" s="3" t="e">
        <f>VALUE(SUBSTITUTE(טבלה1[[#This Row],[עמודה56]],"$",""))</f>
        <v>#VALUE!</v>
      </c>
      <c r="T1130" s="3" t="e">
        <f>VALUE(SUBSTITUTE(טבלה1[[#This Row],[עמודה57]],"$",""))</f>
        <v>#REF!</v>
      </c>
      <c r="U1130" s="3" t="e">
        <f>IF(טבלה1[[#This Row],[עמודה58]]&gt;30,"Yes","No")</f>
        <v>#VALUE!</v>
      </c>
    </row>
    <row r="1131" spans="1:21" ht="13" x14ac:dyDescent="0.15">
      <c r="A1131" s="8" t="s">
        <v>2735</v>
      </c>
      <c r="B1131" s="9" t="s">
        <v>2736</v>
      </c>
      <c r="C1131" s="9" t="s">
        <v>2737</v>
      </c>
      <c r="D1131" s="13">
        <v>50000</v>
      </c>
      <c r="E1131" s="9" t="s">
        <v>33</v>
      </c>
      <c r="F1131" s="9" t="s">
        <v>29</v>
      </c>
      <c r="G1131" s="10">
        <v>0.5</v>
      </c>
      <c r="H1131" s="11" t="str" cm="1">
        <f t="array" ref="H1131">INDEX(_xlfn.TEXTSPLIT(טבלה1[[#This Row],[עמודה2]],","),1)</f>
        <v>Iași</v>
      </c>
      <c r="I1131" s="12" t="str" cm="1">
        <f t="array" ref="I1131">INDEX(_xlfn.TEXTSPLIT(טבלה1[[#This Row],[עמודה2]],","),2)</f>
        <v xml:space="preserve"> Romania</v>
      </c>
      <c r="J1131" s="16" t="str">
        <f>_xlfn.CONCAT(טבלה1[[#This Row],[AI_Companies]]," ",טבלה1[[#This Row],[עמודה1]])</f>
        <v>StrongbytesConsulting https://strongbytes.ai/</v>
      </c>
      <c r="K1131" s="12">
        <v>10</v>
      </c>
      <c r="L1131" s="12" t="str">
        <f>IF(טבלה1[[#This Row],[עמודה53]]&gt;2000,"Yes","No")</f>
        <v>No</v>
      </c>
      <c r="M1131" s="12">
        <v>49</v>
      </c>
      <c r="N1131" s="12">
        <f>AVERAGE(טבלה1[[#This Row],[עמודה52]:[עמודה53]])</f>
        <v>29.5</v>
      </c>
      <c r="O1131" s="12" t="str">
        <f>IF(טבלה1[[#This Row],[עמודה4]]="&lt; $25 / hr","0$ - $25 / hr",טבלה1[[#This Row],[עמודה4]])</f>
        <v>$25 - $49 / hr</v>
      </c>
      <c r="P1131" s="12" t="str" cm="1">
        <f t="array" ref="P1131">INDEX(_xlfn.TEXTSPLIT(טבלה1[[#This Row],[עמודה55]],"-"),1)</f>
        <v xml:space="preserve">$25 </v>
      </c>
      <c r="Q1131" s="21" t="str" cm="1">
        <f t="array" ref="Q1131">INDEX(_xlfn.TEXTSPLIT(INDEX(_xlfn.TEXTSPLIT(טבלה1[[#This Row],[עמודה55]],"-"),2),"/"),1)</f>
        <v xml:space="preserve"> $49 </v>
      </c>
      <c r="R1131" s="12">
        <f>AVERAGE(טבלה1[[#This Row],[עמודה59]:[עמודה60]])</f>
        <v>37</v>
      </c>
      <c r="S1131" s="3">
        <f>VALUE(SUBSTITUTE(טבלה1[[#This Row],[עמודה56]],"$",""))</f>
        <v>25</v>
      </c>
      <c r="T1131" s="3">
        <f>VALUE(SUBSTITUTE(טבלה1[[#This Row],[עמודה57]],"$",""))</f>
        <v>49</v>
      </c>
      <c r="U1131" s="3" t="str">
        <f>IF(טבלה1[[#This Row],[עמודה58]]&gt;30,"Yes","No")</f>
        <v>Yes</v>
      </c>
    </row>
    <row r="1132" spans="1:21" ht="13" x14ac:dyDescent="0.15">
      <c r="A1132" s="8" t="s">
        <v>2738</v>
      </c>
      <c r="B1132" s="9" t="s">
        <v>2739</v>
      </c>
      <c r="C1132" s="9" t="s">
        <v>1616</v>
      </c>
      <c r="D1132" s="9" t="s">
        <v>4</v>
      </c>
      <c r="E1132" s="9" t="s">
        <v>4</v>
      </c>
      <c r="F1132" s="9" t="s">
        <v>29</v>
      </c>
      <c r="G1132" s="10">
        <v>0.5</v>
      </c>
      <c r="H1132" s="11" t="str" cm="1">
        <f t="array" ref="H1132">INDEX(_xlfn.TEXTSPLIT(טבלה1[[#This Row],[עמודה2]],","),1)</f>
        <v>Jersey City</v>
      </c>
      <c r="I1132" s="12" t="str" cm="1">
        <f t="array" ref="I1132">INDEX(_xlfn.TEXTSPLIT(טבלה1[[#This Row],[עמודה2]],","),2)</f>
        <v xml:space="preserve"> NJ</v>
      </c>
      <c r="J1132" s="16" t="str">
        <f>_xlfn.CONCAT(טבלה1[[#This Row],[AI_Companies]]," ",טבלה1[[#This Row],[עמודה1]])</f>
        <v>AristonTekInc http://www.aristontek.com</v>
      </c>
      <c r="K1132" s="12">
        <v>10</v>
      </c>
      <c r="L1132" s="12" t="str">
        <f>IF(טבלה1[[#This Row],[עמודה53]]&gt;2000,"Yes","No")</f>
        <v>No</v>
      </c>
      <c r="M1132" s="12">
        <v>49</v>
      </c>
      <c r="N1132" s="12">
        <f>AVERAGE(טבלה1[[#This Row],[עמודה52]:[עמודה53]])</f>
        <v>29.5</v>
      </c>
      <c r="O1132" s="12" t="str">
        <f>IF(טבלה1[[#This Row],[עמודה4]]="&lt; $25 / hr","0$ - $25 / hr",טבלה1[[#This Row],[עמודה4]])</f>
        <v>Undisclosed</v>
      </c>
      <c r="P1132" s="12" t="str" cm="1">
        <f t="array" ref="P1132">INDEX(_xlfn.TEXTSPLIT(טבלה1[[#This Row],[עמודה55]],"-"),1)</f>
        <v>Undisclosed</v>
      </c>
      <c r="Q1132" s="21" t="e" cm="1">
        <f t="array" ref="Q1132">INDEX(_xlfn.TEXTSPLIT(INDEX(_xlfn.TEXTSPLIT(טבלה1[[#This Row],[עמודה55]],"-"),2),"/"),1)</f>
        <v>#REF!</v>
      </c>
      <c r="R1132" s="12" t="e">
        <f>AVERAGE(טבלה1[[#This Row],[עמודה59]:[עמודה60]])</f>
        <v>#VALUE!</v>
      </c>
      <c r="S1132" s="3" t="e">
        <f>VALUE(SUBSTITUTE(טבלה1[[#This Row],[עמודה56]],"$",""))</f>
        <v>#VALUE!</v>
      </c>
      <c r="T1132" s="3" t="e">
        <f>VALUE(SUBSTITUTE(טבלה1[[#This Row],[עמודה57]],"$",""))</f>
        <v>#REF!</v>
      </c>
      <c r="U1132" s="3" t="e">
        <f>IF(טבלה1[[#This Row],[עמודה58]]&gt;30,"Yes","No")</f>
        <v>#VALUE!</v>
      </c>
    </row>
    <row r="1133" spans="1:21" ht="13" x14ac:dyDescent="0.15">
      <c r="A1133" s="8" t="s">
        <v>2740</v>
      </c>
      <c r="B1133" s="9" t="s">
        <v>2741</v>
      </c>
      <c r="C1133" s="9" t="s">
        <v>212</v>
      </c>
      <c r="D1133" s="9" t="s">
        <v>4</v>
      </c>
      <c r="E1133" s="9" t="s">
        <v>4</v>
      </c>
      <c r="F1133" s="9" t="s">
        <v>29</v>
      </c>
      <c r="G1133" s="10">
        <v>0.5</v>
      </c>
      <c r="H1133" s="11" t="str" cm="1">
        <f t="array" ref="H1133">INDEX(_xlfn.TEXTSPLIT(טבלה1[[#This Row],[עמודה2]],","),1)</f>
        <v>San Francisco</v>
      </c>
      <c r="I1133" s="12" t="str" cm="1">
        <f t="array" ref="I1133">INDEX(_xlfn.TEXTSPLIT(טבלה1[[#This Row],[עמודה2]],","),2)</f>
        <v xml:space="preserve"> CA</v>
      </c>
      <c r="J1133" s="16" t="str">
        <f>_xlfn.CONCAT(טבלה1[[#This Row],[AI_Companies]]," ",טבלה1[[#This Row],[עמודה1]])</f>
        <v>TelegraphHillSoftware https://telegraphhillsoftware.com/</v>
      </c>
      <c r="K1133" s="12">
        <v>10</v>
      </c>
      <c r="L1133" s="12" t="str">
        <f>IF(טבלה1[[#This Row],[עמודה53]]&gt;2000,"Yes","No")</f>
        <v>No</v>
      </c>
      <c r="M1133" s="12">
        <v>49</v>
      </c>
      <c r="N1133" s="12">
        <f>AVERAGE(טבלה1[[#This Row],[עמודה52]:[עמודה53]])</f>
        <v>29.5</v>
      </c>
      <c r="O1133" s="12" t="str">
        <f>IF(טבלה1[[#This Row],[עמודה4]]="&lt; $25 / hr","0$ - $25 / hr",טבלה1[[#This Row],[עמודה4]])</f>
        <v>Undisclosed</v>
      </c>
      <c r="P1133" s="12" t="str" cm="1">
        <f t="array" ref="P1133">INDEX(_xlfn.TEXTSPLIT(טבלה1[[#This Row],[עמודה55]],"-"),1)</f>
        <v>Undisclosed</v>
      </c>
      <c r="Q1133" s="21" t="e" cm="1">
        <f t="array" ref="Q1133">INDEX(_xlfn.TEXTSPLIT(INDEX(_xlfn.TEXTSPLIT(טבלה1[[#This Row],[עמודה55]],"-"),2),"/"),1)</f>
        <v>#REF!</v>
      </c>
      <c r="R1133" s="12" t="e">
        <f>AVERAGE(טבלה1[[#This Row],[עמודה59]:[עמודה60]])</f>
        <v>#VALUE!</v>
      </c>
      <c r="S1133" s="3" t="e">
        <f>VALUE(SUBSTITUTE(טבלה1[[#This Row],[עמודה56]],"$",""))</f>
        <v>#VALUE!</v>
      </c>
      <c r="T1133" s="3" t="e">
        <f>VALUE(SUBSTITUTE(טבלה1[[#This Row],[עמודה57]],"$",""))</f>
        <v>#REF!</v>
      </c>
      <c r="U1133" s="3" t="e">
        <f>IF(טבלה1[[#This Row],[עמודה58]]&gt;30,"Yes","No")</f>
        <v>#VALUE!</v>
      </c>
    </row>
    <row r="1134" spans="1:21" ht="13" x14ac:dyDescent="0.15">
      <c r="A1134" s="8" t="s">
        <v>2742</v>
      </c>
      <c r="B1134" s="9" t="s">
        <v>2743</v>
      </c>
      <c r="C1134" s="9" t="s">
        <v>1930</v>
      </c>
      <c r="D1134" s="13">
        <v>5000</v>
      </c>
      <c r="E1134" s="9" t="s">
        <v>928</v>
      </c>
      <c r="F1134" s="9" t="s">
        <v>29</v>
      </c>
      <c r="G1134" s="10">
        <v>0.5</v>
      </c>
      <c r="H1134" s="11" t="str" cm="1">
        <f t="array" ref="H1134">INDEX(_xlfn.TEXTSPLIT(טבלה1[[#This Row],[עמודה2]],","),1)</f>
        <v>Adelaide</v>
      </c>
      <c r="I1134" s="12" t="str" cm="1">
        <f t="array" ref="I1134">INDEX(_xlfn.TEXTSPLIT(טבלה1[[#This Row],[עמודה2]],","),2)</f>
        <v xml:space="preserve"> Australia</v>
      </c>
      <c r="J1134" s="16" t="str">
        <f>_xlfn.CONCAT(טבלה1[[#This Row],[AI_Companies]]," ",טבלה1[[#This Row],[עמודה1]])</f>
        <v>Clevertar https://clevertar.com/</v>
      </c>
      <c r="K1134" s="12">
        <v>10</v>
      </c>
      <c r="L1134" s="12" t="str">
        <f>IF(טבלה1[[#This Row],[עמודה53]]&gt;2000,"Yes","No")</f>
        <v>No</v>
      </c>
      <c r="M1134" s="12">
        <v>49</v>
      </c>
      <c r="N1134" s="12">
        <f>AVERAGE(טבלה1[[#This Row],[עמודה52]:[עמודה53]])</f>
        <v>29.5</v>
      </c>
      <c r="O1134" s="12" t="str">
        <f>IF(טבלה1[[#This Row],[עמודה4]]="&lt; $25 / hr","0$ - $25 / hr",טבלה1[[#This Row],[עמודה4]])</f>
        <v>$300+ / hr</v>
      </c>
      <c r="P1134" s="12" t="str" cm="1">
        <f t="array" ref="P1134">INDEX(_xlfn.TEXTSPLIT(טבלה1[[#This Row],[עמודה55]],"-"),1)</f>
        <v>$300+ / hr</v>
      </c>
      <c r="Q1134" s="21" t="e" cm="1">
        <f t="array" ref="Q1134">INDEX(_xlfn.TEXTSPLIT(INDEX(_xlfn.TEXTSPLIT(טבלה1[[#This Row],[עמודה55]],"-"),2),"/"),1)</f>
        <v>#REF!</v>
      </c>
      <c r="R1134" s="12" t="e">
        <f>AVERAGE(טבלה1[[#This Row],[עמודה59]:[עמודה60]])</f>
        <v>#VALUE!</v>
      </c>
      <c r="S1134" s="3" t="e">
        <f>VALUE(SUBSTITUTE(טבלה1[[#This Row],[עמודה56]],"$",""))</f>
        <v>#VALUE!</v>
      </c>
      <c r="T1134" s="3" t="e">
        <f>VALUE(SUBSTITUTE(טבלה1[[#This Row],[עמודה57]],"$",""))</f>
        <v>#REF!</v>
      </c>
      <c r="U1134" s="3" t="e">
        <f>IF(טבלה1[[#This Row],[עמודה58]]&gt;30,"Yes","No")</f>
        <v>#VALUE!</v>
      </c>
    </row>
    <row r="1135" spans="1:21" ht="13" x14ac:dyDescent="0.15">
      <c r="A1135" s="8" t="s">
        <v>2744</v>
      </c>
      <c r="B1135" s="9" t="s">
        <v>2745</v>
      </c>
      <c r="C1135" s="9" t="s">
        <v>2746</v>
      </c>
      <c r="D1135" s="9" t="s">
        <v>4</v>
      </c>
      <c r="E1135" s="9" t="s">
        <v>4</v>
      </c>
      <c r="F1135" s="9" t="s">
        <v>29</v>
      </c>
      <c r="G1135" s="10">
        <v>0.5</v>
      </c>
      <c r="H1135" s="11" t="str" cm="1">
        <f t="array" ref="H1135">INDEX(_xlfn.TEXTSPLIT(טבלה1[[#This Row],[עמודה2]],","),1)</f>
        <v>Westminster</v>
      </c>
      <c r="I1135" s="12" t="str" cm="1">
        <f t="array" ref="I1135">INDEX(_xlfn.TEXTSPLIT(טבלה1[[#This Row],[עמודה2]],","),2)</f>
        <v xml:space="preserve"> CO</v>
      </c>
      <c r="J1135" s="16" t="str">
        <f>_xlfn.CONCAT(טבלה1[[#This Row],[AI_Companies]]," ",טבלה1[[#This Row],[עמודה1]])</f>
        <v>Visionify https://visionify.ai</v>
      </c>
      <c r="K1135" s="12">
        <v>10</v>
      </c>
      <c r="L1135" s="12" t="str">
        <f>IF(טבלה1[[#This Row],[עמודה53]]&gt;2000,"Yes","No")</f>
        <v>No</v>
      </c>
      <c r="M1135" s="12">
        <v>49</v>
      </c>
      <c r="N1135" s="12">
        <f>AVERAGE(טבלה1[[#This Row],[עמודה52]:[עמודה53]])</f>
        <v>29.5</v>
      </c>
      <c r="O1135" s="12" t="str">
        <f>IF(טבלה1[[#This Row],[עמודה4]]="&lt; $25 / hr","0$ - $25 / hr",טבלה1[[#This Row],[עמודה4]])</f>
        <v>Undisclosed</v>
      </c>
      <c r="P1135" s="12" t="str" cm="1">
        <f t="array" ref="P1135">INDEX(_xlfn.TEXTSPLIT(טבלה1[[#This Row],[עמודה55]],"-"),1)</f>
        <v>Undisclosed</v>
      </c>
      <c r="Q1135" s="21" t="e" cm="1">
        <f t="array" ref="Q1135">INDEX(_xlfn.TEXTSPLIT(INDEX(_xlfn.TEXTSPLIT(טבלה1[[#This Row],[עמודה55]],"-"),2),"/"),1)</f>
        <v>#REF!</v>
      </c>
      <c r="R1135" s="12" t="e">
        <f>AVERAGE(טבלה1[[#This Row],[עמודה59]:[עמודה60]])</f>
        <v>#VALUE!</v>
      </c>
      <c r="S1135" s="3" t="e">
        <f>VALUE(SUBSTITUTE(טבלה1[[#This Row],[עמודה56]],"$",""))</f>
        <v>#VALUE!</v>
      </c>
      <c r="T1135" s="3" t="e">
        <f>VALUE(SUBSTITUTE(טבלה1[[#This Row],[עמודה57]],"$",""))</f>
        <v>#REF!</v>
      </c>
      <c r="U1135" s="3" t="e">
        <f>IF(טבלה1[[#This Row],[עמודה58]]&gt;30,"Yes","No")</f>
        <v>#VALUE!</v>
      </c>
    </row>
    <row r="1136" spans="1:21" ht="13" x14ac:dyDescent="0.15">
      <c r="A1136" s="8" t="s">
        <v>2747</v>
      </c>
      <c r="B1136" s="9" t="s">
        <v>2748</v>
      </c>
      <c r="C1136" s="9" t="s">
        <v>637</v>
      </c>
      <c r="D1136" s="9" t="s">
        <v>4</v>
      </c>
      <c r="E1136" s="9" t="s">
        <v>4</v>
      </c>
      <c r="F1136" s="9" t="s">
        <v>29</v>
      </c>
      <c r="G1136" s="10">
        <v>0.5</v>
      </c>
      <c r="H1136" s="11" t="str" cm="1">
        <f t="array" ref="H1136">INDEX(_xlfn.TEXTSPLIT(טבלה1[[#This Row],[עמודה2]],","),1)</f>
        <v>Boston</v>
      </c>
      <c r="I1136" s="12" t="str" cm="1">
        <f t="array" ref="I1136">INDEX(_xlfn.TEXTSPLIT(טבלה1[[#This Row],[עמודה2]],","),2)</f>
        <v xml:space="preserve"> MA</v>
      </c>
      <c r="J1136" s="16" t="str">
        <f>_xlfn.CONCAT(טבלה1[[#This Row],[AI_Companies]]," ",טבלה1[[#This Row],[עמודה1]])</f>
        <v>Entromy http://www.entromy.com/</v>
      </c>
      <c r="K1136" s="12">
        <v>10</v>
      </c>
      <c r="L1136" s="12" t="str">
        <f>IF(טבלה1[[#This Row],[עמודה53]]&gt;2000,"Yes","No")</f>
        <v>No</v>
      </c>
      <c r="M1136" s="12">
        <v>49</v>
      </c>
      <c r="N1136" s="12">
        <f>AVERAGE(טבלה1[[#This Row],[עמודה52]:[עמודה53]])</f>
        <v>29.5</v>
      </c>
      <c r="O1136" s="12" t="str">
        <f>IF(טבלה1[[#This Row],[עמודה4]]="&lt; $25 / hr","0$ - $25 / hr",טבלה1[[#This Row],[עמודה4]])</f>
        <v>Undisclosed</v>
      </c>
      <c r="P1136" s="12" t="str" cm="1">
        <f t="array" ref="P1136">INDEX(_xlfn.TEXTSPLIT(טבלה1[[#This Row],[עמודה55]],"-"),1)</f>
        <v>Undisclosed</v>
      </c>
      <c r="Q1136" s="21" t="e" cm="1">
        <f t="array" ref="Q1136">INDEX(_xlfn.TEXTSPLIT(INDEX(_xlfn.TEXTSPLIT(טבלה1[[#This Row],[עמודה55]],"-"),2),"/"),1)</f>
        <v>#REF!</v>
      </c>
      <c r="R1136" s="12" t="e">
        <f>AVERAGE(טבלה1[[#This Row],[עמודה59]:[עמודה60]])</f>
        <v>#VALUE!</v>
      </c>
      <c r="S1136" s="3" t="e">
        <f>VALUE(SUBSTITUTE(טבלה1[[#This Row],[עמודה56]],"$",""))</f>
        <v>#VALUE!</v>
      </c>
      <c r="T1136" s="3" t="e">
        <f>VALUE(SUBSTITUTE(טבלה1[[#This Row],[עמודה57]],"$",""))</f>
        <v>#REF!</v>
      </c>
      <c r="U1136" s="3" t="e">
        <f>IF(טבלה1[[#This Row],[עמודה58]]&gt;30,"Yes","No")</f>
        <v>#VALUE!</v>
      </c>
    </row>
    <row r="1137" spans="1:21" ht="13" x14ac:dyDescent="0.15">
      <c r="A1137" s="8" t="s">
        <v>2749</v>
      </c>
      <c r="B1137" s="9" t="s">
        <v>2750</v>
      </c>
      <c r="C1137" s="9" t="s">
        <v>1737</v>
      </c>
      <c r="D1137" s="9" t="s">
        <v>4</v>
      </c>
      <c r="E1137" s="9" t="s">
        <v>4</v>
      </c>
      <c r="F1137" s="9" t="s">
        <v>29</v>
      </c>
      <c r="G1137" s="10">
        <v>0.5</v>
      </c>
      <c r="H1137" s="11" t="str" cm="1">
        <f t="array" ref="H1137">INDEX(_xlfn.TEXTSPLIT(טבלה1[[#This Row],[עמודה2]],","),1)</f>
        <v>Edinburgh</v>
      </c>
      <c r="I1137" s="12" t="str" cm="1">
        <f t="array" ref="I1137">INDEX(_xlfn.TEXTSPLIT(טבלה1[[#This Row],[עמודה2]],","),2)</f>
        <v xml:space="preserve"> United Kingdom</v>
      </c>
      <c r="J1137" s="16" t="str">
        <f>_xlfn.CONCAT(טבלה1[[#This Row],[AI_Companies]]," ",טבלה1[[#This Row],[עמודה1]])</f>
        <v>ContinuumIndustries https://www.continuum.industries/</v>
      </c>
      <c r="K1137" s="12">
        <v>10</v>
      </c>
      <c r="L1137" s="12" t="str">
        <f>IF(טבלה1[[#This Row],[עמודה53]]&gt;2000,"Yes","No")</f>
        <v>No</v>
      </c>
      <c r="M1137" s="12">
        <v>49</v>
      </c>
      <c r="N1137" s="12">
        <f>AVERAGE(טבלה1[[#This Row],[עמודה52]:[עמודה53]])</f>
        <v>29.5</v>
      </c>
      <c r="O1137" s="12" t="str">
        <f>IF(טבלה1[[#This Row],[עמודה4]]="&lt; $25 / hr","0$ - $25 / hr",טבלה1[[#This Row],[עמודה4]])</f>
        <v>Undisclosed</v>
      </c>
      <c r="P1137" s="12" t="str" cm="1">
        <f t="array" ref="P1137">INDEX(_xlfn.TEXTSPLIT(טבלה1[[#This Row],[עמודה55]],"-"),1)</f>
        <v>Undisclosed</v>
      </c>
      <c r="Q1137" s="21" t="e" cm="1">
        <f t="array" ref="Q1137">INDEX(_xlfn.TEXTSPLIT(INDEX(_xlfn.TEXTSPLIT(טבלה1[[#This Row],[עמודה55]],"-"),2),"/"),1)</f>
        <v>#REF!</v>
      </c>
      <c r="R1137" s="12" t="e">
        <f>AVERAGE(טבלה1[[#This Row],[עמודה59]:[עמודה60]])</f>
        <v>#VALUE!</v>
      </c>
      <c r="S1137" s="3" t="e">
        <f>VALUE(SUBSTITUTE(טבלה1[[#This Row],[עמודה56]],"$",""))</f>
        <v>#VALUE!</v>
      </c>
      <c r="T1137" s="3" t="e">
        <f>VALUE(SUBSTITUTE(טבלה1[[#This Row],[עמודה57]],"$",""))</f>
        <v>#REF!</v>
      </c>
      <c r="U1137" s="3" t="e">
        <f>IF(טבלה1[[#This Row],[עמודה58]]&gt;30,"Yes","No")</f>
        <v>#VALUE!</v>
      </c>
    </row>
    <row r="1138" spans="1:21" ht="13" x14ac:dyDescent="0.15">
      <c r="A1138" s="8" t="s">
        <v>2751</v>
      </c>
      <c r="B1138" s="9" t="s">
        <v>2752</v>
      </c>
      <c r="C1138" s="9" t="s">
        <v>694</v>
      </c>
      <c r="D1138" s="13">
        <v>5000</v>
      </c>
      <c r="E1138" s="9" t="s">
        <v>21</v>
      </c>
      <c r="F1138" s="9" t="s">
        <v>5</v>
      </c>
      <c r="G1138" s="10">
        <v>0.3</v>
      </c>
      <c r="H1138" s="11" t="str" cm="1">
        <f t="array" ref="H1138">INDEX(_xlfn.TEXTSPLIT(טבלה1[[#This Row],[עמודה2]],","),1)</f>
        <v>Beijing</v>
      </c>
      <c r="I1138" s="12" t="str" cm="1">
        <f t="array" ref="I1138">INDEX(_xlfn.TEXTSPLIT(טבלה1[[#This Row],[עמודה2]],","),2)</f>
        <v xml:space="preserve"> China</v>
      </c>
      <c r="J1138" s="16" t="str">
        <f>_xlfn.CONCAT(טבלה1[[#This Row],[AI_Companies]]," ",טבלה1[[#This Row],[עמודה1]])</f>
        <v>Baifendian-Percent http://en.percent.cn/</v>
      </c>
      <c r="K1138" s="12">
        <v>250</v>
      </c>
      <c r="L1138" s="12" t="str">
        <f>IF(טבלה1[[#This Row],[עמודה53]]&gt;2000,"Yes","No")</f>
        <v>No</v>
      </c>
      <c r="M1138" s="12">
        <v>999</v>
      </c>
      <c r="N1138" s="12">
        <f>AVERAGE(טבלה1[[#This Row],[עמודה52]:[עמודה53]])</f>
        <v>624.5</v>
      </c>
      <c r="O1138" s="12" t="str">
        <f>IF(טבלה1[[#This Row],[עמודה4]]="&lt; $25 / hr","0$ - $25 / hr",טבלה1[[#This Row],[עמודה4]])</f>
        <v>$100 - $149 / hr</v>
      </c>
      <c r="P1138" s="12" t="str" cm="1">
        <f t="array" ref="P1138">INDEX(_xlfn.TEXTSPLIT(טבלה1[[#This Row],[עמודה55]],"-"),1)</f>
        <v xml:space="preserve">$100 </v>
      </c>
      <c r="Q1138" s="21" t="str" cm="1">
        <f t="array" ref="Q1138">INDEX(_xlfn.TEXTSPLIT(INDEX(_xlfn.TEXTSPLIT(טבלה1[[#This Row],[עמודה55]],"-"),2),"/"),1)</f>
        <v xml:space="preserve"> $149 </v>
      </c>
      <c r="R1138" s="12">
        <f>AVERAGE(טבלה1[[#This Row],[עמודה59]:[עמודה60]])</f>
        <v>124.5</v>
      </c>
      <c r="S1138" s="3">
        <f>VALUE(SUBSTITUTE(טבלה1[[#This Row],[עמודה56]],"$",""))</f>
        <v>100</v>
      </c>
      <c r="T1138" s="3">
        <f>VALUE(SUBSTITUTE(טבלה1[[#This Row],[עמודה57]],"$",""))</f>
        <v>149</v>
      </c>
      <c r="U1138" s="3" t="str">
        <f>IF(טבלה1[[#This Row],[עמודה58]]&gt;30,"Yes","No")</f>
        <v>Yes</v>
      </c>
    </row>
    <row r="1139" spans="1:21" ht="13" x14ac:dyDescent="0.15">
      <c r="A1139" s="8" t="s">
        <v>2753</v>
      </c>
      <c r="B1139" s="9" t="s">
        <v>2754</v>
      </c>
      <c r="C1139" s="9" t="s">
        <v>1576</v>
      </c>
      <c r="D1139" s="13">
        <v>10000</v>
      </c>
      <c r="E1139" s="9" t="s">
        <v>14</v>
      </c>
      <c r="F1139" s="9" t="s">
        <v>5</v>
      </c>
      <c r="G1139" s="10">
        <v>0.3</v>
      </c>
      <c r="H1139" s="11" t="str" cm="1">
        <f t="array" ref="H1139">INDEX(_xlfn.TEXTSPLIT(טבלה1[[#This Row],[עמודה2]],","),1)</f>
        <v>Ho Chi Minh</v>
      </c>
      <c r="I1139" s="12" t="str" cm="1">
        <f t="array" ref="I1139">INDEX(_xlfn.TEXTSPLIT(טבלה1[[#This Row],[עמודה2]],","),2)</f>
        <v xml:space="preserve"> Vietnam</v>
      </c>
      <c r="J1139" s="16" t="str">
        <f>_xlfn.CONCAT(טבלה1[[#This Row],[AI_Companies]]," ",טבלה1[[#This Row],[עמודה1]])</f>
        <v>TMAInnovation https://www.tmainnovation.com/</v>
      </c>
      <c r="K1139" s="12">
        <v>250</v>
      </c>
      <c r="L1139" s="12" t="str">
        <f>IF(טבלה1[[#This Row],[עמודה53]]&gt;2000,"Yes","No")</f>
        <v>No</v>
      </c>
      <c r="M1139" s="12">
        <v>999</v>
      </c>
      <c r="N1139" s="12">
        <f>AVERAGE(טבלה1[[#This Row],[עמודה52]:[עמודה53]])</f>
        <v>624.5</v>
      </c>
      <c r="O1139" s="12" t="str">
        <f>IF(טבלה1[[#This Row],[עמודה4]]="&lt; $25 / hr","0$ - $25 / hr",טבלה1[[#This Row],[עמודה4]])</f>
        <v>0$ - $25 / hr</v>
      </c>
      <c r="P1139" s="12" t="str" cm="1">
        <f t="array" ref="P1139">INDEX(_xlfn.TEXTSPLIT(טבלה1[[#This Row],[עמודה55]],"-"),1)</f>
        <v xml:space="preserve">0$ </v>
      </c>
      <c r="Q1139" s="21" t="str" cm="1">
        <f t="array" ref="Q1139">INDEX(_xlfn.TEXTSPLIT(INDEX(_xlfn.TEXTSPLIT(טבלה1[[#This Row],[עמודה55]],"-"),2),"/"),1)</f>
        <v xml:space="preserve"> $25 </v>
      </c>
      <c r="R1139" s="12">
        <f>AVERAGE(טבלה1[[#This Row],[עמודה59]:[עמודה60]])</f>
        <v>12.5</v>
      </c>
      <c r="S1139" s="3">
        <f>VALUE(SUBSTITUTE(טבלה1[[#This Row],[עמודה56]],"$",""))</f>
        <v>0</v>
      </c>
      <c r="T1139" s="3">
        <f>VALUE(SUBSTITUTE(טבלה1[[#This Row],[עמודה57]],"$",""))</f>
        <v>25</v>
      </c>
      <c r="U1139" s="3" t="str">
        <f>IF(טבלה1[[#This Row],[עמודה58]]&gt;30,"Yes","No")</f>
        <v>No</v>
      </c>
    </row>
    <row r="1140" spans="1:21" ht="13" x14ac:dyDescent="0.15">
      <c r="A1140" s="8" t="s">
        <v>2755</v>
      </c>
      <c r="B1140" s="9" t="s">
        <v>2756</v>
      </c>
      <c r="C1140" s="9" t="s">
        <v>1008</v>
      </c>
      <c r="D1140" s="9" t="s">
        <v>4</v>
      </c>
      <c r="E1140" s="9" t="s">
        <v>4</v>
      </c>
      <c r="F1140" s="9" t="s">
        <v>25</v>
      </c>
      <c r="G1140" s="10">
        <v>0.2</v>
      </c>
      <c r="H1140" s="11" t="str" cm="1">
        <f t="array" ref="H1140">INDEX(_xlfn.TEXTSPLIT(טבלה1[[#This Row],[עמודה2]],","),1)</f>
        <v>Paris</v>
      </c>
      <c r="I1140" s="12" t="str" cm="1">
        <f t="array" ref="I1140">INDEX(_xlfn.TEXTSPLIT(טבלה1[[#This Row],[עמודה2]],","),2)</f>
        <v xml:space="preserve"> France</v>
      </c>
      <c r="J1140" s="16" t="str">
        <f>_xlfn.CONCAT(טבלה1[[#This Row],[AI_Companies]]," ",טבלה1[[#This Row],[עמודה1]])</f>
        <v>Artefact https://artefact.com/</v>
      </c>
      <c r="K1140" s="14">
        <v>1000</v>
      </c>
      <c r="L1140" s="12" t="str">
        <f>IF(טבלה1[[#This Row],[עמודה53]]&gt;2000,"Yes","No")</f>
        <v>Yes</v>
      </c>
      <c r="M1140" s="14">
        <v>9999</v>
      </c>
      <c r="N1140" s="12">
        <f>AVERAGE(טבלה1[[#This Row],[עמודה52]:[עמודה53]])</f>
        <v>5499.5</v>
      </c>
      <c r="O1140" s="12" t="str">
        <f>IF(טבלה1[[#This Row],[עמודה4]]="&lt; $25 / hr","0$ - $25 / hr",טבלה1[[#This Row],[עמודה4]])</f>
        <v>Undisclosed</v>
      </c>
      <c r="P1140" s="12" t="str" cm="1">
        <f t="array" ref="P1140">INDEX(_xlfn.TEXTSPLIT(טבלה1[[#This Row],[עמודה55]],"-"),1)</f>
        <v>Undisclosed</v>
      </c>
      <c r="Q1140" s="21" t="e" cm="1">
        <f t="array" ref="Q1140">INDEX(_xlfn.TEXTSPLIT(INDEX(_xlfn.TEXTSPLIT(טבלה1[[#This Row],[עמודה55]],"-"),2),"/"),1)</f>
        <v>#REF!</v>
      </c>
      <c r="R1140" s="12" t="e">
        <f>AVERAGE(טבלה1[[#This Row],[עמודה59]:[עמודה60]])</f>
        <v>#VALUE!</v>
      </c>
      <c r="S1140" s="3" t="e">
        <f>VALUE(SUBSTITUTE(טבלה1[[#This Row],[עמודה56]],"$",""))</f>
        <v>#VALUE!</v>
      </c>
      <c r="T1140" s="3" t="e">
        <f>VALUE(SUBSTITUTE(טבלה1[[#This Row],[עמודה57]],"$",""))</f>
        <v>#REF!</v>
      </c>
      <c r="U1140" s="3" t="e">
        <f>IF(טבלה1[[#This Row],[עמודה58]]&gt;30,"Yes","No")</f>
        <v>#VALUE!</v>
      </c>
    </row>
    <row r="1141" spans="1:21" ht="13" x14ac:dyDescent="0.15">
      <c r="A1141" s="8" t="s">
        <v>2757</v>
      </c>
      <c r="B1141" s="9" t="s">
        <v>2758</v>
      </c>
      <c r="C1141" s="9" t="s">
        <v>694</v>
      </c>
      <c r="D1141" s="13">
        <v>5000</v>
      </c>
      <c r="E1141" s="9" t="s">
        <v>33</v>
      </c>
      <c r="F1141" s="9" t="s">
        <v>10</v>
      </c>
      <c r="G1141" s="10">
        <v>0.4</v>
      </c>
      <c r="H1141" s="11" t="str" cm="1">
        <f t="array" ref="H1141">INDEX(_xlfn.TEXTSPLIT(טבלה1[[#This Row],[עמודה2]],","),1)</f>
        <v>Beijing</v>
      </c>
      <c r="I1141" s="12" t="str" cm="1">
        <f t="array" ref="I1141">INDEX(_xlfn.TEXTSPLIT(טבלה1[[#This Row],[עמודה2]],","),2)</f>
        <v xml:space="preserve"> China</v>
      </c>
      <c r="J1141" s="16" t="str">
        <f>_xlfn.CONCAT(טבלה1[[#This Row],[AI_Companies]]," ",טבלה1[[#This Row],[עמודה1]])</f>
        <v>NewBornTown http://www.newborntown.com/en/</v>
      </c>
      <c r="K1141" s="12">
        <v>50</v>
      </c>
      <c r="L1141" s="12" t="str">
        <f>IF(טבלה1[[#This Row],[עמודה53]]&gt;2000,"Yes","No")</f>
        <v>No</v>
      </c>
      <c r="M1141" s="12">
        <v>249</v>
      </c>
      <c r="N1141" s="12">
        <f>AVERAGE(טבלה1[[#This Row],[עמודה52]:[עמודה53]])</f>
        <v>149.5</v>
      </c>
      <c r="O1141" s="12" t="str">
        <f>IF(טבלה1[[#This Row],[עמודה4]]="&lt; $25 / hr","0$ - $25 / hr",טבלה1[[#This Row],[עמודה4]])</f>
        <v>$25 - $49 / hr</v>
      </c>
      <c r="P1141" s="12" t="str" cm="1">
        <f t="array" ref="P1141">INDEX(_xlfn.TEXTSPLIT(טבלה1[[#This Row],[עמודה55]],"-"),1)</f>
        <v xml:space="preserve">$25 </v>
      </c>
      <c r="Q1141" s="21" t="str" cm="1">
        <f t="array" ref="Q1141">INDEX(_xlfn.TEXTSPLIT(INDEX(_xlfn.TEXTSPLIT(טבלה1[[#This Row],[עמודה55]],"-"),2),"/"),1)</f>
        <v xml:space="preserve"> $49 </v>
      </c>
      <c r="R1141" s="12">
        <f>AVERAGE(טבלה1[[#This Row],[עמודה59]:[עמודה60]])</f>
        <v>37</v>
      </c>
      <c r="S1141" s="3">
        <f>VALUE(SUBSTITUTE(טבלה1[[#This Row],[עמודה56]],"$",""))</f>
        <v>25</v>
      </c>
      <c r="T1141" s="3">
        <f>VALUE(SUBSTITUTE(טבלה1[[#This Row],[עמודה57]],"$",""))</f>
        <v>49</v>
      </c>
      <c r="U1141" s="3" t="str">
        <f>IF(טבלה1[[#This Row],[עמודה58]]&gt;30,"Yes","No")</f>
        <v>Yes</v>
      </c>
    </row>
    <row r="1142" spans="1:21" ht="13" x14ac:dyDescent="0.15">
      <c r="A1142" s="8" t="s">
        <v>2759</v>
      </c>
      <c r="B1142" s="9" t="s">
        <v>2760</v>
      </c>
      <c r="C1142" s="9" t="s">
        <v>168</v>
      </c>
      <c r="D1142" s="13">
        <v>10000</v>
      </c>
      <c r="E1142" s="9" t="s">
        <v>14</v>
      </c>
      <c r="F1142" s="9" t="s">
        <v>25</v>
      </c>
      <c r="G1142" s="10">
        <v>0.2</v>
      </c>
      <c r="H1142" s="11" t="str" cm="1">
        <f t="array" ref="H1142">INDEX(_xlfn.TEXTSPLIT(טבלה1[[#This Row],[עמודה2]],","),1)</f>
        <v>Ahmedabad</v>
      </c>
      <c r="I1142" s="12" t="str" cm="1">
        <f t="array" ref="I1142">INDEX(_xlfn.TEXTSPLIT(טבלה1[[#This Row],[עמודה2]],","),2)</f>
        <v xml:space="preserve"> India</v>
      </c>
      <c r="J1142" s="16" t="str">
        <f>_xlfn.CONCAT(טבלה1[[#This Row],[AI_Companies]]," ",טבלה1[[#This Row],[עמודה1]])</f>
        <v>Hi-TechiSolutions https://www.hitechdigital.com/</v>
      </c>
      <c r="K1142" s="14">
        <v>1000</v>
      </c>
      <c r="L1142" s="12" t="str">
        <f>IF(טבלה1[[#This Row],[עמודה53]]&gt;2000,"Yes","No")</f>
        <v>Yes</v>
      </c>
      <c r="M1142" s="14">
        <v>9999</v>
      </c>
      <c r="N1142" s="12">
        <f>AVERAGE(טבלה1[[#This Row],[עמודה52]:[עמודה53]])</f>
        <v>5499.5</v>
      </c>
      <c r="O1142" s="12" t="str">
        <f>IF(טבלה1[[#This Row],[עמודה4]]="&lt; $25 / hr","0$ - $25 / hr",טבלה1[[#This Row],[עמודה4]])</f>
        <v>0$ - $25 / hr</v>
      </c>
      <c r="P1142" s="12" t="str" cm="1">
        <f t="array" ref="P1142">INDEX(_xlfn.TEXTSPLIT(טבלה1[[#This Row],[עמודה55]],"-"),1)</f>
        <v xml:space="preserve">0$ </v>
      </c>
      <c r="Q1142" s="21" t="str" cm="1">
        <f t="array" ref="Q1142">INDEX(_xlfn.TEXTSPLIT(INDEX(_xlfn.TEXTSPLIT(טבלה1[[#This Row],[עמודה55]],"-"),2),"/"),1)</f>
        <v xml:space="preserve"> $25 </v>
      </c>
      <c r="R1142" s="12">
        <f>AVERAGE(טבלה1[[#This Row],[עמודה59]:[עמודה60]])</f>
        <v>12.5</v>
      </c>
      <c r="S1142" s="3">
        <f>VALUE(SUBSTITUTE(טבלה1[[#This Row],[עמודה56]],"$",""))</f>
        <v>0</v>
      </c>
      <c r="T1142" s="3">
        <f>VALUE(SUBSTITUTE(טבלה1[[#This Row],[עמודה57]],"$",""))</f>
        <v>25</v>
      </c>
      <c r="U1142" s="3" t="str">
        <f>IF(טבלה1[[#This Row],[עמודה58]]&gt;30,"Yes","No")</f>
        <v>No</v>
      </c>
    </row>
    <row r="1143" spans="1:21" ht="13" x14ac:dyDescent="0.15">
      <c r="A1143" s="8" t="s">
        <v>2761</v>
      </c>
      <c r="B1143" s="9" t="s">
        <v>2762</v>
      </c>
      <c r="C1143" s="9" t="s">
        <v>126</v>
      </c>
      <c r="D1143" s="9" t="s">
        <v>4</v>
      </c>
      <c r="E1143" s="9" t="s">
        <v>4</v>
      </c>
      <c r="F1143" s="9" t="s">
        <v>10</v>
      </c>
      <c r="G1143" s="10">
        <v>0.4</v>
      </c>
      <c r="H1143" s="11" t="str" cm="1">
        <f t="array" ref="H1143">INDEX(_xlfn.TEXTSPLIT(טבלה1[[#This Row],[עמודה2]],","),1)</f>
        <v>Amsterdam</v>
      </c>
      <c r="I1143" s="12" t="str" cm="1">
        <f t="array" ref="I1143">INDEX(_xlfn.TEXTSPLIT(טבלה1[[#This Row],[עמודה2]],","),2)</f>
        <v xml:space="preserve"> Netherlands</v>
      </c>
      <c r="J1143" s="16" t="str">
        <f>_xlfn.CONCAT(טבלה1[[#This Row],[AI_Companies]]," ",טבלה1[[#This Row],[עמודה1]])</f>
        <v>Owlin https://www.owlin.com/</v>
      </c>
      <c r="K1143" s="12">
        <v>50</v>
      </c>
      <c r="L1143" s="12" t="str">
        <f>IF(טבלה1[[#This Row],[עמודה53]]&gt;2000,"Yes","No")</f>
        <v>No</v>
      </c>
      <c r="M1143" s="12">
        <v>249</v>
      </c>
      <c r="N1143" s="12">
        <f>AVERAGE(טבלה1[[#This Row],[עמודה52]:[עמודה53]])</f>
        <v>149.5</v>
      </c>
      <c r="O1143" s="12" t="str">
        <f>IF(טבלה1[[#This Row],[עמודה4]]="&lt; $25 / hr","0$ - $25 / hr",טבלה1[[#This Row],[עמודה4]])</f>
        <v>Undisclosed</v>
      </c>
      <c r="P1143" s="12" t="str" cm="1">
        <f t="array" ref="P1143">INDEX(_xlfn.TEXTSPLIT(טבלה1[[#This Row],[עמודה55]],"-"),1)</f>
        <v>Undisclosed</v>
      </c>
      <c r="Q1143" s="21" t="e" cm="1">
        <f t="array" ref="Q1143">INDEX(_xlfn.TEXTSPLIT(INDEX(_xlfn.TEXTSPLIT(טבלה1[[#This Row],[עמודה55]],"-"),2),"/"),1)</f>
        <v>#REF!</v>
      </c>
      <c r="R1143" s="12" t="e">
        <f>AVERAGE(טבלה1[[#This Row],[עמודה59]:[עמודה60]])</f>
        <v>#VALUE!</v>
      </c>
      <c r="S1143" s="3" t="e">
        <f>VALUE(SUBSTITUTE(טבלה1[[#This Row],[עמודה56]],"$",""))</f>
        <v>#VALUE!</v>
      </c>
      <c r="T1143" s="3" t="e">
        <f>VALUE(SUBSTITUTE(טבלה1[[#This Row],[עמודה57]],"$",""))</f>
        <v>#REF!</v>
      </c>
      <c r="U1143" s="3" t="e">
        <f>IF(טבלה1[[#This Row],[עמודה58]]&gt;30,"Yes","No")</f>
        <v>#VALUE!</v>
      </c>
    </row>
    <row r="1144" spans="1:21" ht="13" x14ac:dyDescent="0.15">
      <c r="A1144" s="8" t="s">
        <v>2763</v>
      </c>
      <c r="B1144" s="9" t="s">
        <v>2764</v>
      </c>
      <c r="C1144" s="9" t="s">
        <v>2765</v>
      </c>
      <c r="D1144" s="9" t="s">
        <v>4</v>
      </c>
      <c r="E1144" s="9" t="s">
        <v>4</v>
      </c>
      <c r="F1144" s="9" t="s">
        <v>25</v>
      </c>
      <c r="G1144" s="10">
        <v>0.2</v>
      </c>
      <c r="H1144" s="11" t="str" cm="1">
        <f t="array" ref="H1144">INDEX(_xlfn.TEXTSPLIT(טבלה1[[#This Row],[עמודה2]],","),1)</f>
        <v>Iowa City</v>
      </c>
      <c r="I1144" s="12" t="str" cm="1">
        <f t="array" ref="I1144">INDEX(_xlfn.TEXTSPLIT(טבלה1[[#This Row],[עמודה2]],","),2)</f>
        <v xml:space="preserve"> IA</v>
      </c>
      <c r="J1144" s="16" t="str">
        <f>_xlfn.CONCAT(טבלה1[[#This Row],[AI_Companies]]," ",טבלה1[[#This Row],[עמודה1]])</f>
        <v>MCI https://www.mci.world/</v>
      </c>
      <c r="K1144" s="14">
        <v>1000</v>
      </c>
      <c r="L1144" s="12" t="str">
        <f>IF(טבלה1[[#This Row],[עמודה53]]&gt;2000,"Yes","No")</f>
        <v>Yes</v>
      </c>
      <c r="M1144" s="14">
        <v>9999</v>
      </c>
      <c r="N1144" s="12">
        <f>AVERAGE(טבלה1[[#This Row],[עמודה52]:[עמודה53]])</f>
        <v>5499.5</v>
      </c>
      <c r="O1144" s="12" t="str">
        <f>IF(טבלה1[[#This Row],[עמודה4]]="&lt; $25 / hr","0$ - $25 / hr",טבלה1[[#This Row],[עמודה4]])</f>
        <v>Undisclosed</v>
      </c>
      <c r="P1144" s="12" t="str" cm="1">
        <f t="array" ref="P1144">INDEX(_xlfn.TEXTSPLIT(טבלה1[[#This Row],[עמודה55]],"-"),1)</f>
        <v>Undisclosed</v>
      </c>
      <c r="Q1144" s="21" t="e" cm="1">
        <f t="array" ref="Q1144">INDEX(_xlfn.TEXTSPLIT(INDEX(_xlfn.TEXTSPLIT(טבלה1[[#This Row],[עמודה55]],"-"),2),"/"),1)</f>
        <v>#REF!</v>
      </c>
      <c r="R1144" s="12" t="e">
        <f>AVERAGE(טבלה1[[#This Row],[עמודה59]:[עמודה60]])</f>
        <v>#VALUE!</v>
      </c>
      <c r="S1144" s="3" t="e">
        <f>VALUE(SUBSTITUTE(טבלה1[[#This Row],[עמודה56]],"$",""))</f>
        <v>#VALUE!</v>
      </c>
      <c r="T1144" s="3" t="e">
        <f>VALUE(SUBSTITUTE(טבלה1[[#This Row],[עמודה57]],"$",""))</f>
        <v>#REF!</v>
      </c>
      <c r="U1144" s="3" t="e">
        <f>IF(טבלה1[[#This Row],[עמודה58]]&gt;30,"Yes","No")</f>
        <v>#VALUE!</v>
      </c>
    </row>
    <row r="1145" spans="1:21" ht="13" x14ac:dyDescent="0.15">
      <c r="A1145" s="8" t="s">
        <v>2766</v>
      </c>
      <c r="B1145" s="9" t="s">
        <v>2767</v>
      </c>
      <c r="C1145" s="9" t="s">
        <v>215</v>
      </c>
      <c r="D1145" s="13">
        <v>5000</v>
      </c>
      <c r="E1145" s="9" t="s">
        <v>57</v>
      </c>
      <c r="F1145" s="9" t="s">
        <v>29</v>
      </c>
      <c r="G1145" s="10">
        <v>0.6</v>
      </c>
      <c r="H1145" s="11" t="str" cm="1">
        <f t="array" ref="H1145">INDEX(_xlfn.TEXTSPLIT(טבלה1[[#This Row],[עמודה2]],","),1)</f>
        <v>Dubai</v>
      </c>
      <c r="I1145" s="12" t="str" cm="1">
        <f t="array" ref="I1145">INDEX(_xlfn.TEXTSPLIT(טבלה1[[#This Row],[עמודה2]],","),2)</f>
        <v xml:space="preserve"> United Arab Emirates</v>
      </c>
      <c r="J1145" s="16" t="str">
        <f>_xlfn.CONCAT(טבלה1[[#This Row],[AI_Companies]]," ",טבלה1[[#This Row],[עמודה1]])</f>
        <v>ReliableRobotics https://reliablerobotics.ai/</v>
      </c>
      <c r="K1145" s="12">
        <v>10</v>
      </c>
      <c r="L1145" s="12" t="str">
        <f>IF(טבלה1[[#This Row],[עמודה53]]&gt;2000,"Yes","No")</f>
        <v>No</v>
      </c>
      <c r="M1145" s="12">
        <v>49</v>
      </c>
      <c r="N1145" s="12">
        <f>AVERAGE(טבלה1[[#This Row],[עמודה52]:[עמודה53]])</f>
        <v>29.5</v>
      </c>
      <c r="O1145" s="12" t="str">
        <f>IF(טבלה1[[#This Row],[עמודה4]]="&lt; $25 / hr","0$ - $25 / hr",טבלה1[[#This Row],[עמודה4]])</f>
        <v>$200 - $300 / hr</v>
      </c>
      <c r="P1145" s="12" t="str" cm="1">
        <f t="array" ref="P1145">INDEX(_xlfn.TEXTSPLIT(טבלה1[[#This Row],[עמודה55]],"-"),1)</f>
        <v xml:space="preserve">$200 </v>
      </c>
      <c r="Q1145" s="21" t="str" cm="1">
        <f t="array" ref="Q1145">INDEX(_xlfn.TEXTSPLIT(INDEX(_xlfn.TEXTSPLIT(טבלה1[[#This Row],[עמודה55]],"-"),2),"/"),1)</f>
        <v xml:space="preserve"> $300 </v>
      </c>
      <c r="R1145" s="12">
        <f>AVERAGE(טבלה1[[#This Row],[עמודה59]:[עמודה60]])</f>
        <v>250</v>
      </c>
      <c r="S1145" s="3">
        <f>VALUE(SUBSTITUTE(טבלה1[[#This Row],[עמודה56]],"$",""))</f>
        <v>200</v>
      </c>
      <c r="T1145" s="3">
        <f>VALUE(SUBSTITUTE(טבלה1[[#This Row],[עמודה57]],"$",""))</f>
        <v>300</v>
      </c>
      <c r="U1145" s="3" t="str">
        <f>IF(טבלה1[[#This Row],[עמודה58]]&gt;30,"Yes","No")</f>
        <v>Yes</v>
      </c>
    </row>
    <row r="1146" spans="1:21" ht="13" x14ac:dyDescent="0.15">
      <c r="A1146" s="8" t="s">
        <v>2768</v>
      </c>
      <c r="B1146" s="9" t="s">
        <v>2769</v>
      </c>
      <c r="C1146" s="9" t="s">
        <v>1470</v>
      </c>
      <c r="D1146" s="13">
        <v>1000</v>
      </c>
      <c r="E1146" s="9" t="s">
        <v>14</v>
      </c>
      <c r="F1146" s="9" t="s">
        <v>10</v>
      </c>
      <c r="G1146" s="10">
        <v>0.4</v>
      </c>
      <c r="H1146" s="11" t="str" cm="1">
        <f t="array" ref="H1146">INDEX(_xlfn.TEXTSPLIT(טבלה1[[#This Row],[עמודה2]],","),1)</f>
        <v>Orlando</v>
      </c>
      <c r="I1146" s="12" t="str" cm="1">
        <f t="array" ref="I1146">INDEX(_xlfn.TEXTSPLIT(טבלה1[[#This Row],[עמודה2]],","),2)</f>
        <v xml:space="preserve"> FL</v>
      </c>
      <c r="J1146" s="16" t="str">
        <f>_xlfn.CONCAT(טבלה1[[#This Row],[AI_Companies]]," ",טבלה1[[#This Row],[עמודה1]])</f>
        <v>ONPASSIVE https://onpassive.com/</v>
      </c>
      <c r="K1146" s="12">
        <v>50</v>
      </c>
      <c r="L1146" s="12" t="str">
        <f>IF(טבלה1[[#This Row],[עמודה53]]&gt;2000,"Yes","No")</f>
        <v>No</v>
      </c>
      <c r="M1146" s="12">
        <v>249</v>
      </c>
      <c r="N1146" s="12">
        <f>AVERAGE(טבלה1[[#This Row],[עמודה52]:[עמודה53]])</f>
        <v>149.5</v>
      </c>
      <c r="O1146" s="12" t="str">
        <f>IF(טבלה1[[#This Row],[עמודה4]]="&lt; $25 / hr","0$ - $25 / hr",טבלה1[[#This Row],[עמודה4]])</f>
        <v>0$ - $25 / hr</v>
      </c>
      <c r="P1146" s="12" t="str" cm="1">
        <f t="array" ref="P1146">INDEX(_xlfn.TEXTSPLIT(טבלה1[[#This Row],[עמודה55]],"-"),1)</f>
        <v xml:space="preserve">0$ </v>
      </c>
      <c r="Q1146" s="21" t="str" cm="1">
        <f t="array" ref="Q1146">INDEX(_xlfn.TEXTSPLIT(INDEX(_xlfn.TEXTSPLIT(טבלה1[[#This Row],[עמודה55]],"-"),2),"/"),1)</f>
        <v xml:space="preserve"> $25 </v>
      </c>
      <c r="R1146" s="12">
        <f>AVERAGE(טבלה1[[#This Row],[עמודה59]:[עמודה60]])</f>
        <v>12.5</v>
      </c>
      <c r="S1146" s="3">
        <f>VALUE(SUBSTITUTE(טבלה1[[#This Row],[עמודה56]],"$",""))</f>
        <v>0</v>
      </c>
      <c r="T1146" s="3">
        <f>VALUE(SUBSTITUTE(טבלה1[[#This Row],[עמודה57]],"$",""))</f>
        <v>25</v>
      </c>
      <c r="U1146" s="3" t="str">
        <f>IF(טבלה1[[#This Row],[עמודה58]]&gt;30,"Yes","No")</f>
        <v>No</v>
      </c>
    </row>
    <row r="1147" spans="1:21" ht="13" x14ac:dyDescent="0.15">
      <c r="A1147" s="8" t="s">
        <v>2770</v>
      </c>
      <c r="B1147" s="9" t="s">
        <v>2771</v>
      </c>
      <c r="C1147" s="9" t="s">
        <v>992</v>
      </c>
      <c r="D1147" s="9" t="s">
        <v>4</v>
      </c>
      <c r="E1147" s="9" t="s">
        <v>4</v>
      </c>
      <c r="F1147" s="9" t="s">
        <v>5</v>
      </c>
      <c r="G1147" s="10">
        <v>0.25</v>
      </c>
      <c r="H1147" s="11" t="str" cm="1">
        <f t="array" ref="H1147">INDEX(_xlfn.TEXTSPLIT(טבלה1[[#This Row],[עמודה2]],","),1)</f>
        <v>Mountain View</v>
      </c>
      <c r="I1147" s="12" t="str" cm="1">
        <f t="array" ref="I1147">INDEX(_xlfn.TEXTSPLIT(טבלה1[[#This Row],[עמודה2]],","),2)</f>
        <v xml:space="preserve"> CA</v>
      </c>
      <c r="J1147" s="16" t="str">
        <f>_xlfn.CONCAT(טבלה1[[#This Row],[AI_Companies]]," ",טבלה1[[#This Row],[עמודה1]])</f>
        <v>RedisLabs https://redislabs.com/</v>
      </c>
      <c r="K1147" s="12">
        <v>250</v>
      </c>
      <c r="L1147" s="12" t="str">
        <f>IF(טבלה1[[#This Row],[עמודה53]]&gt;2000,"Yes","No")</f>
        <v>No</v>
      </c>
      <c r="M1147" s="12">
        <v>999</v>
      </c>
      <c r="N1147" s="12">
        <f>AVERAGE(טבלה1[[#This Row],[עמודה52]:[עמודה53]])</f>
        <v>624.5</v>
      </c>
      <c r="O1147" s="12" t="str">
        <f>IF(טבלה1[[#This Row],[עמודה4]]="&lt; $25 / hr","0$ - $25 / hr",טבלה1[[#This Row],[עמודה4]])</f>
        <v>Undisclosed</v>
      </c>
      <c r="P1147" s="12" t="str" cm="1">
        <f t="array" ref="P1147">INDEX(_xlfn.TEXTSPLIT(טבלה1[[#This Row],[עמודה55]],"-"),1)</f>
        <v>Undisclosed</v>
      </c>
      <c r="Q1147" s="21" t="e" cm="1">
        <f t="array" ref="Q1147">INDEX(_xlfn.TEXTSPLIT(INDEX(_xlfn.TEXTSPLIT(טבלה1[[#This Row],[עמודה55]],"-"),2),"/"),1)</f>
        <v>#REF!</v>
      </c>
      <c r="R1147" s="12" t="e">
        <f>AVERAGE(טבלה1[[#This Row],[עמודה59]:[עמודה60]])</f>
        <v>#VALUE!</v>
      </c>
      <c r="S1147" s="3" t="e">
        <f>VALUE(SUBSTITUTE(טבלה1[[#This Row],[עמודה56]],"$",""))</f>
        <v>#VALUE!</v>
      </c>
      <c r="T1147" s="3" t="e">
        <f>VALUE(SUBSTITUTE(טבלה1[[#This Row],[עמודה57]],"$",""))</f>
        <v>#REF!</v>
      </c>
      <c r="U1147" s="3" t="e">
        <f>IF(טבלה1[[#This Row],[עמודה58]]&gt;30,"Yes","No")</f>
        <v>#VALUE!</v>
      </c>
    </row>
    <row r="1148" spans="1:21" ht="13" x14ac:dyDescent="0.15">
      <c r="A1148" s="8" t="s">
        <v>2772</v>
      </c>
      <c r="B1148" s="9" t="s">
        <v>2773</v>
      </c>
      <c r="C1148" s="9" t="s">
        <v>765</v>
      </c>
      <c r="D1148" s="13">
        <v>5000</v>
      </c>
      <c r="E1148" s="9" t="s">
        <v>33</v>
      </c>
      <c r="F1148" s="9" t="s">
        <v>10</v>
      </c>
      <c r="G1148" s="10">
        <v>0.45</v>
      </c>
      <c r="H1148" s="11" t="str" cm="1">
        <f t="array" ref="H1148">INDEX(_xlfn.TEXTSPLIT(טבלה1[[#This Row],[עמודה2]],","),1)</f>
        <v>München</v>
      </c>
      <c r="I1148" s="12" t="str" cm="1">
        <f t="array" ref="I1148">INDEX(_xlfn.TEXTSPLIT(טבלה1[[#This Row],[עמודה2]],","),2)</f>
        <v xml:space="preserve"> Germany</v>
      </c>
      <c r="J1148" s="16" t="str">
        <f>_xlfn.CONCAT(טבלה1[[#This Row],[AI_Companies]]," ",טבלה1[[#This Row],[עמודה1]])</f>
        <v>NXDigitalGmbH http://www.nxdigital.de/</v>
      </c>
      <c r="K1148" s="12">
        <v>50</v>
      </c>
      <c r="L1148" s="12" t="str">
        <f>IF(טבלה1[[#This Row],[עמודה53]]&gt;2000,"Yes","No")</f>
        <v>No</v>
      </c>
      <c r="M1148" s="12">
        <v>249</v>
      </c>
      <c r="N1148" s="12">
        <f>AVERAGE(טבלה1[[#This Row],[עמודה52]:[עמודה53]])</f>
        <v>149.5</v>
      </c>
      <c r="O1148" s="12" t="str">
        <f>IF(טבלה1[[#This Row],[עמודה4]]="&lt; $25 / hr","0$ - $25 / hr",טבלה1[[#This Row],[עמודה4]])</f>
        <v>$25 - $49 / hr</v>
      </c>
      <c r="P1148" s="12" t="str" cm="1">
        <f t="array" ref="P1148">INDEX(_xlfn.TEXTSPLIT(טבלה1[[#This Row],[עמודה55]],"-"),1)</f>
        <v xml:space="preserve">$25 </v>
      </c>
      <c r="Q1148" s="21" t="str" cm="1">
        <f t="array" ref="Q1148">INDEX(_xlfn.TEXTSPLIT(INDEX(_xlfn.TEXTSPLIT(טבלה1[[#This Row],[עמודה55]],"-"),2),"/"),1)</f>
        <v xml:space="preserve"> $49 </v>
      </c>
      <c r="R1148" s="12">
        <f>AVERAGE(טבלה1[[#This Row],[עמודה59]:[עמודה60]])</f>
        <v>37</v>
      </c>
      <c r="S1148" s="3">
        <f>VALUE(SUBSTITUTE(טבלה1[[#This Row],[עמודה56]],"$",""))</f>
        <v>25</v>
      </c>
      <c r="T1148" s="3">
        <f>VALUE(SUBSTITUTE(טבלה1[[#This Row],[עמודה57]],"$",""))</f>
        <v>49</v>
      </c>
      <c r="U1148" s="3" t="str">
        <f>IF(טבלה1[[#This Row],[עמודה58]]&gt;30,"Yes","No")</f>
        <v>Yes</v>
      </c>
    </row>
    <row r="1149" spans="1:21" ht="13" x14ac:dyDescent="0.15">
      <c r="A1149" s="8" t="s">
        <v>2774</v>
      </c>
      <c r="B1149" s="9" t="s">
        <v>2775</v>
      </c>
      <c r="C1149" s="9" t="s">
        <v>2776</v>
      </c>
      <c r="D1149" s="9" t="s">
        <v>4</v>
      </c>
      <c r="E1149" s="9" t="s">
        <v>4</v>
      </c>
      <c r="F1149" s="14">
        <v>10000</v>
      </c>
      <c r="G1149" s="10">
        <v>0.15</v>
      </c>
      <c r="H1149" s="11" t="str" cm="1">
        <f t="array" ref="H1149">INDEX(_xlfn.TEXTSPLIT(טבלה1[[#This Row],[עמודה2]],","),1)</f>
        <v>Coralville</v>
      </c>
      <c r="I1149" s="12" t="str" cm="1">
        <f t="array" ref="I1149">INDEX(_xlfn.TEXTSPLIT(טבלה1[[#This Row],[עמודה2]],","),2)</f>
        <v xml:space="preserve"> IA</v>
      </c>
      <c r="J1149" s="16" t="str">
        <f>_xlfn.CONCAT(טבלה1[[#This Row],[AI_Companies]]," ",טבלה1[[#This Row],[עמודה1]])</f>
        <v>GeneralDynamicsInformationTechnology https://gdit.com/</v>
      </c>
      <c r="K1149" s="12">
        <v>10000</v>
      </c>
      <c r="L1149" s="12" t="str">
        <f>IF(טבלה1[[#This Row],[עמודה53]]&gt;2000,"Yes","No")</f>
        <v>No</v>
      </c>
      <c r="M1149" s="12"/>
      <c r="N1149" s="12">
        <f>AVERAGE(טבלה1[[#This Row],[עמודה52]:[עמודה53]])</f>
        <v>10000</v>
      </c>
      <c r="O1149" s="12" t="str">
        <f>IF(טבלה1[[#This Row],[עמודה4]]="&lt; $25 / hr","0$ - $25 / hr",טבלה1[[#This Row],[עמודה4]])</f>
        <v>Undisclosed</v>
      </c>
      <c r="P1149" s="12" t="str" cm="1">
        <f t="array" ref="P1149">INDEX(_xlfn.TEXTSPLIT(טבלה1[[#This Row],[עמודה55]],"-"),1)</f>
        <v>Undisclosed</v>
      </c>
      <c r="Q1149" s="21" t="e" cm="1">
        <f t="array" ref="Q1149">INDEX(_xlfn.TEXTSPLIT(INDEX(_xlfn.TEXTSPLIT(טבלה1[[#This Row],[עמודה55]],"-"),2),"/"),1)</f>
        <v>#REF!</v>
      </c>
      <c r="R1149" s="12" t="e">
        <f>AVERAGE(טבלה1[[#This Row],[עמודה59]:[עמודה60]])</f>
        <v>#VALUE!</v>
      </c>
      <c r="S1149" s="3" t="e">
        <f>VALUE(SUBSTITUTE(טבלה1[[#This Row],[עמודה56]],"$",""))</f>
        <v>#VALUE!</v>
      </c>
      <c r="T1149" s="3" t="e">
        <f>VALUE(SUBSTITUTE(טבלה1[[#This Row],[עמודה57]],"$",""))</f>
        <v>#REF!</v>
      </c>
      <c r="U1149" s="3" t="e">
        <f>IF(טבלה1[[#This Row],[עמודה58]]&gt;30,"Yes","No")</f>
        <v>#VALUE!</v>
      </c>
    </row>
    <row r="1150" spans="1:21" ht="13" x14ac:dyDescent="0.15">
      <c r="A1150" s="8" t="s">
        <v>2777</v>
      </c>
      <c r="B1150" s="9" t="s">
        <v>2778</v>
      </c>
      <c r="C1150" s="9" t="s">
        <v>737</v>
      </c>
      <c r="D1150" s="9" t="s">
        <v>4</v>
      </c>
      <c r="E1150" s="9" t="s">
        <v>4</v>
      </c>
      <c r="F1150" s="9" t="s">
        <v>29</v>
      </c>
      <c r="G1150" s="10">
        <v>0.5</v>
      </c>
      <c r="H1150" s="11" t="str" cm="1">
        <f t="array" ref="H1150">INDEX(_xlfn.TEXTSPLIT(טבלה1[[#This Row],[עמודה2]],","),1)</f>
        <v>Thiruvananthapuram</v>
      </c>
      <c r="I1150" s="12" t="str" cm="1">
        <f t="array" ref="I1150">INDEX(_xlfn.TEXTSPLIT(טבלה1[[#This Row],[עמודה2]],","),2)</f>
        <v xml:space="preserve"> India</v>
      </c>
      <c r="J1150" s="16" t="str">
        <f>_xlfn.CONCAT(טבלה1[[#This Row],[AI_Companies]]," ",טבלה1[[#This Row],[עמודה1]])</f>
        <v>Techvantage https://www.techvantagesystems.com/</v>
      </c>
      <c r="K1150" s="12">
        <v>10</v>
      </c>
      <c r="L1150" s="12" t="str">
        <f>IF(טבלה1[[#This Row],[עמודה53]]&gt;2000,"Yes","No")</f>
        <v>No</v>
      </c>
      <c r="M1150" s="12">
        <v>49</v>
      </c>
      <c r="N1150" s="12">
        <f>AVERAGE(טבלה1[[#This Row],[עמודה52]:[עמודה53]])</f>
        <v>29.5</v>
      </c>
      <c r="O1150" s="12" t="str">
        <f>IF(טבלה1[[#This Row],[עמודה4]]="&lt; $25 / hr","0$ - $25 / hr",טבלה1[[#This Row],[עמודה4]])</f>
        <v>Undisclosed</v>
      </c>
      <c r="P1150" s="12" t="str" cm="1">
        <f t="array" ref="P1150">INDEX(_xlfn.TEXTSPLIT(טבלה1[[#This Row],[עמודה55]],"-"),1)</f>
        <v>Undisclosed</v>
      </c>
      <c r="Q1150" s="21" t="e" cm="1">
        <f t="array" ref="Q1150">INDEX(_xlfn.TEXTSPLIT(INDEX(_xlfn.TEXTSPLIT(טבלה1[[#This Row],[עמודה55]],"-"),2),"/"),1)</f>
        <v>#REF!</v>
      </c>
      <c r="R1150" s="12" t="e">
        <f>AVERAGE(טבלה1[[#This Row],[עמודה59]:[עמודה60]])</f>
        <v>#VALUE!</v>
      </c>
      <c r="S1150" s="3" t="e">
        <f>VALUE(SUBSTITUTE(טבלה1[[#This Row],[עמודה56]],"$",""))</f>
        <v>#VALUE!</v>
      </c>
      <c r="T1150" s="3" t="e">
        <f>VALUE(SUBSTITUTE(טבלה1[[#This Row],[עמודה57]],"$",""))</f>
        <v>#REF!</v>
      </c>
      <c r="U1150" s="3" t="e">
        <f>IF(טבלה1[[#This Row],[עמודה58]]&gt;30,"Yes","No")</f>
        <v>#VALUE!</v>
      </c>
    </row>
    <row r="1151" spans="1:21" ht="13" x14ac:dyDescent="0.15">
      <c r="A1151" s="8" t="s">
        <v>2779</v>
      </c>
      <c r="B1151" s="9" t="s">
        <v>2780</v>
      </c>
      <c r="C1151" s="9" t="s">
        <v>2781</v>
      </c>
      <c r="D1151" s="9" t="s">
        <v>4</v>
      </c>
      <c r="E1151" s="9" t="s">
        <v>4</v>
      </c>
      <c r="F1151" s="9" t="s">
        <v>29</v>
      </c>
      <c r="G1151" s="10">
        <v>0.5</v>
      </c>
      <c r="H1151" s="11" t="str" cm="1">
        <f t="array" ref="H1151">INDEX(_xlfn.TEXTSPLIT(טבלה1[[#This Row],[עמודה2]],","),1)</f>
        <v>Dar es Salaam</v>
      </c>
      <c r="I1151" s="12" t="str" cm="1">
        <f t="array" ref="I1151">INDEX(_xlfn.TEXTSPLIT(טבלה1[[#This Row],[עמודה2]],","),2)</f>
        <v xml:space="preserve"> Tanzania</v>
      </c>
      <c r="J1151" s="16" t="str">
        <f>_xlfn.CONCAT(טבלה1[[#This Row],[AI_Companies]]," ",טבלה1[[#This Row],[עמודה1]])</f>
        <v>BongoLive https://www.bongolive.co.tz/</v>
      </c>
      <c r="K1151" s="12">
        <v>10</v>
      </c>
      <c r="L1151" s="12" t="str">
        <f>IF(טבלה1[[#This Row],[עמודה53]]&gt;2000,"Yes","No")</f>
        <v>No</v>
      </c>
      <c r="M1151" s="12">
        <v>49</v>
      </c>
      <c r="N1151" s="12">
        <f>AVERAGE(טבלה1[[#This Row],[עמודה52]:[עמודה53]])</f>
        <v>29.5</v>
      </c>
      <c r="O1151" s="12" t="str">
        <f>IF(טבלה1[[#This Row],[עמודה4]]="&lt; $25 / hr","0$ - $25 / hr",טבלה1[[#This Row],[עמודה4]])</f>
        <v>Undisclosed</v>
      </c>
      <c r="P1151" s="12" t="str" cm="1">
        <f t="array" ref="P1151">INDEX(_xlfn.TEXTSPLIT(טבלה1[[#This Row],[עמודה55]],"-"),1)</f>
        <v>Undisclosed</v>
      </c>
      <c r="Q1151" s="21" t="e" cm="1">
        <f t="array" ref="Q1151">INDEX(_xlfn.TEXTSPLIT(INDEX(_xlfn.TEXTSPLIT(טבלה1[[#This Row],[עמודה55]],"-"),2),"/"),1)</f>
        <v>#REF!</v>
      </c>
      <c r="R1151" s="12" t="e">
        <f>AVERAGE(טבלה1[[#This Row],[עמודה59]:[עמודה60]])</f>
        <v>#VALUE!</v>
      </c>
      <c r="S1151" s="3" t="e">
        <f>VALUE(SUBSTITUTE(טבלה1[[#This Row],[עמודה56]],"$",""))</f>
        <v>#VALUE!</v>
      </c>
      <c r="T1151" s="3" t="e">
        <f>VALUE(SUBSTITUTE(טבלה1[[#This Row],[עמודה57]],"$",""))</f>
        <v>#REF!</v>
      </c>
      <c r="U1151" s="3" t="e">
        <f>IF(טבלה1[[#This Row],[עמודה58]]&gt;30,"Yes","No")</f>
        <v>#VALUE!</v>
      </c>
    </row>
    <row r="1152" spans="1:21" ht="13" x14ac:dyDescent="0.15">
      <c r="A1152" s="8" t="s">
        <v>2782</v>
      </c>
      <c r="B1152" s="9" t="s">
        <v>2783</v>
      </c>
      <c r="C1152" s="9" t="s">
        <v>694</v>
      </c>
      <c r="D1152" s="13">
        <v>5000</v>
      </c>
      <c r="E1152" s="9" t="s">
        <v>9</v>
      </c>
      <c r="F1152" s="9" t="s">
        <v>29</v>
      </c>
      <c r="G1152" s="10">
        <v>0.5</v>
      </c>
      <c r="H1152" s="11" t="str" cm="1">
        <f t="array" ref="H1152">INDEX(_xlfn.TEXTSPLIT(טבלה1[[#This Row],[עמודה2]],","),1)</f>
        <v>Beijing</v>
      </c>
      <c r="I1152" s="12" t="str" cm="1">
        <f t="array" ref="I1152">INDEX(_xlfn.TEXTSPLIT(טבלה1[[#This Row],[עמודה2]],","),2)</f>
        <v xml:space="preserve"> China</v>
      </c>
      <c r="J1152" s="16" t="str">
        <f>_xlfn.CONCAT(טבלה1[[#This Row],[AI_Companies]]," ",טבלה1[[#This Row],[עמודה1]])</f>
        <v>CardinalOperations https://www.shanshu.ai/introduction</v>
      </c>
      <c r="K1152" s="12">
        <v>10</v>
      </c>
      <c r="L1152" s="12" t="str">
        <f>IF(טבלה1[[#This Row],[עמודה53]]&gt;2000,"Yes","No")</f>
        <v>No</v>
      </c>
      <c r="M1152" s="12">
        <v>49</v>
      </c>
      <c r="N1152" s="12">
        <f>AVERAGE(טבלה1[[#This Row],[עמודה52]:[עמודה53]])</f>
        <v>29.5</v>
      </c>
      <c r="O1152" s="12" t="str">
        <f>IF(טבלה1[[#This Row],[עמודה4]]="&lt; $25 / hr","0$ - $25 / hr",טבלה1[[#This Row],[עמודה4]])</f>
        <v>$50 - $99 / hr</v>
      </c>
      <c r="P1152" s="12" t="str" cm="1">
        <f t="array" ref="P1152">INDEX(_xlfn.TEXTSPLIT(טבלה1[[#This Row],[עמודה55]],"-"),1)</f>
        <v xml:space="preserve">$50 </v>
      </c>
      <c r="Q1152" s="21" t="str" cm="1">
        <f t="array" ref="Q1152">INDEX(_xlfn.TEXTSPLIT(INDEX(_xlfn.TEXTSPLIT(טבלה1[[#This Row],[עמודה55]],"-"),2),"/"),1)</f>
        <v xml:space="preserve"> $99 </v>
      </c>
      <c r="R1152" s="12">
        <f>AVERAGE(טבלה1[[#This Row],[עמודה59]:[עמודה60]])</f>
        <v>74.5</v>
      </c>
      <c r="S1152" s="3">
        <f>VALUE(SUBSTITUTE(טבלה1[[#This Row],[עמודה56]],"$",""))</f>
        <v>50</v>
      </c>
      <c r="T1152" s="3">
        <f>VALUE(SUBSTITUTE(טבלה1[[#This Row],[עמודה57]],"$",""))</f>
        <v>99</v>
      </c>
      <c r="U1152" s="3" t="str">
        <f>IF(טבלה1[[#This Row],[עמודה58]]&gt;30,"Yes","No")</f>
        <v>Yes</v>
      </c>
    </row>
    <row r="1153" spans="1:21" ht="13" x14ac:dyDescent="0.15">
      <c r="A1153" s="8" t="s">
        <v>2784</v>
      </c>
      <c r="B1153" s="9" t="s">
        <v>2785</v>
      </c>
      <c r="C1153" s="9" t="s">
        <v>53</v>
      </c>
      <c r="D1153" s="13">
        <v>10000</v>
      </c>
      <c r="E1153" s="9" t="s">
        <v>9</v>
      </c>
      <c r="F1153" s="9" t="s">
        <v>10</v>
      </c>
      <c r="G1153" s="10">
        <v>0.2</v>
      </c>
      <c r="H1153" s="11" t="str" cm="1">
        <f t="array" ref="H1153">INDEX(_xlfn.TEXTSPLIT(טבלה1[[#This Row],[עמודה2]],","),1)</f>
        <v>Kyiv</v>
      </c>
      <c r="I1153" s="12" t="str" cm="1">
        <f t="array" ref="I1153">INDEX(_xlfn.TEXTSPLIT(טבלה1[[#This Row],[עמודה2]],","),2)</f>
        <v xml:space="preserve"> Ukraine</v>
      </c>
      <c r="J1153" s="16" t="str">
        <f>_xlfn.CONCAT(טבלה1[[#This Row],[AI_Companies]]," ",טבלה1[[#This Row],[עמודה1]])</f>
        <v>TheAPPSolutions https://theappsolutions.com</v>
      </c>
      <c r="K1153" s="12">
        <v>50</v>
      </c>
      <c r="L1153" s="12" t="str">
        <f>IF(טבלה1[[#This Row],[עמודה53]]&gt;2000,"Yes","No")</f>
        <v>No</v>
      </c>
      <c r="M1153" s="12">
        <v>249</v>
      </c>
      <c r="N1153" s="12">
        <f>AVERAGE(טבלה1[[#This Row],[עמודה52]:[עמודה53]])</f>
        <v>149.5</v>
      </c>
      <c r="O1153" s="12" t="str">
        <f>IF(טבלה1[[#This Row],[עמודה4]]="&lt; $25 / hr","0$ - $25 / hr",טבלה1[[#This Row],[עמודה4]])</f>
        <v>$50 - $99 / hr</v>
      </c>
      <c r="P1153" s="12" t="str" cm="1">
        <f t="array" ref="P1153">INDEX(_xlfn.TEXTSPLIT(טבלה1[[#This Row],[עמודה55]],"-"),1)</f>
        <v xml:space="preserve">$50 </v>
      </c>
      <c r="Q1153" s="21" t="str" cm="1">
        <f t="array" ref="Q1153">INDEX(_xlfn.TEXTSPLIT(INDEX(_xlfn.TEXTSPLIT(טבלה1[[#This Row],[עמודה55]],"-"),2),"/"),1)</f>
        <v xml:space="preserve"> $99 </v>
      </c>
      <c r="R1153" s="12">
        <f>AVERAGE(טבלה1[[#This Row],[עמודה59]:[עמודה60]])</f>
        <v>74.5</v>
      </c>
      <c r="S1153" s="3">
        <f>VALUE(SUBSTITUTE(טבלה1[[#This Row],[עמודה56]],"$",""))</f>
        <v>50</v>
      </c>
      <c r="T1153" s="3">
        <f>VALUE(SUBSTITUTE(טבלה1[[#This Row],[עמודה57]],"$",""))</f>
        <v>99</v>
      </c>
      <c r="U1153" s="3" t="str">
        <f>IF(טבלה1[[#This Row],[עמודה58]]&gt;30,"Yes","No")</f>
        <v>Yes</v>
      </c>
    </row>
    <row r="1154" spans="1:21" ht="13" x14ac:dyDescent="0.15">
      <c r="A1154" s="8" t="s">
        <v>2786</v>
      </c>
      <c r="B1154" s="9" t="s">
        <v>2787</v>
      </c>
      <c r="C1154" s="9" t="s">
        <v>501</v>
      </c>
      <c r="D1154" s="13">
        <v>25000</v>
      </c>
      <c r="E1154" s="9" t="s">
        <v>9</v>
      </c>
      <c r="F1154" s="9" t="s">
        <v>29</v>
      </c>
      <c r="G1154" s="10">
        <v>1</v>
      </c>
      <c r="H1154" s="11" t="str" cm="1">
        <f t="array" ref="H1154">INDEX(_xlfn.TEXTSPLIT(טבלה1[[#This Row],[עמודה2]],","),1)</f>
        <v>Wrocław</v>
      </c>
      <c r="I1154" s="12" t="str" cm="1">
        <f t="array" ref="I1154">INDEX(_xlfn.TEXTSPLIT(טבלה1[[#This Row],[עמודה2]],","),2)</f>
        <v xml:space="preserve"> Poland</v>
      </c>
      <c r="J1154" s="16" t="str">
        <f>_xlfn.CONCAT(טבלה1[[#This Row],[AI_Companies]]," ",טבלה1[[#This Row],[עמודה1]])</f>
        <v>QuantUp http://quantup.pl</v>
      </c>
      <c r="K1154" s="12">
        <v>10</v>
      </c>
      <c r="L1154" s="12" t="str">
        <f>IF(טבלה1[[#This Row],[עמודה53]]&gt;2000,"Yes","No")</f>
        <v>No</v>
      </c>
      <c r="M1154" s="12">
        <v>49</v>
      </c>
      <c r="N1154" s="12">
        <f>AVERAGE(טבלה1[[#This Row],[עמודה52]:[עמודה53]])</f>
        <v>29.5</v>
      </c>
      <c r="O1154" s="12" t="str">
        <f>IF(טבלה1[[#This Row],[עמודה4]]="&lt; $25 / hr","0$ - $25 / hr",טבלה1[[#This Row],[עמודה4]])</f>
        <v>$50 - $99 / hr</v>
      </c>
      <c r="P1154" s="12" t="str" cm="1">
        <f t="array" ref="P1154">INDEX(_xlfn.TEXTSPLIT(טבלה1[[#This Row],[עמודה55]],"-"),1)</f>
        <v xml:space="preserve">$50 </v>
      </c>
      <c r="Q1154" s="21" t="str" cm="1">
        <f t="array" ref="Q1154">INDEX(_xlfn.TEXTSPLIT(INDEX(_xlfn.TEXTSPLIT(טבלה1[[#This Row],[עמודה55]],"-"),2),"/"),1)</f>
        <v xml:space="preserve"> $99 </v>
      </c>
      <c r="R1154" s="12">
        <f>AVERAGE(טבלה1[[#This Row],[עמודה59]:[עמודה60]])</f>
        <v>74.5</v>
      </c>
      <c r="S1154" s="3">
        <f>VALUE(SUBSTITUTE(טבלה1[[#This Row],[עמודה56]],"$",""))</f>
        <v>50</v>
      </c>
      <c r="T1154" s="3">
        <f>VALUE(SUBSTITUTE(טבלה1[[#This Row],[עמודה57]],"$",""))</f>
        <v>99</v>
      </c>
      <c r="U1154" s="3" t="str">
        <f>IF(טבלה1[[#This Row],[עמודה58]]&gt;30,"Yes","No")</f>
        <v>Yes</v>
      </c>
    </row>
    <row r="1155" spans="1:21" ht="13" x14ac:dyDescent="0.15">
      <c r="A1155" s="8" t="s">
        <v>2788</v>
      </c>
      <c r="B1155" s="9" t="s">
        <v>2789</v>
      </c>
      <c r="C1155" s="9" t="s">
        <v>69</v>
      </c>
      <c r="D1155" s="13">
        <v>5000</v>
      </c>
      <c r="E1155" s="9" t="s">
        <v>9</v>
      </c>
      <c r="F1155" s="9" t="s">
        <v>10</v>
      </c>
      <c r="G1155" s="10">
        <v>0.1</v>
      </c>
      <c r="H1155" s="11" t="str" cm="1">
        <f t="array" ref="H1155">INDEX(_xlfn.TEXTSPLIT(טבלה1[[#This Row],[עמודה2]],","),1)</f>
        <v>Bengaluru</v>
      </c>
      <c r="I1155" s="12" t="str" cm="1">
        <f t="array" ref="I1155">INDEX(_xlfn.TEXTSPLIT(טבלה1[[#This Row],[עמודה2]],","),2)</f>
        <v xml:space="preserve"> India</v>
      </c>
      <c r="J1155" s="16" t="str">
        <f>_xlfn.CONCAT(טבלה1[[#This Row],[AI_Companies]]," ",טבלה1[[#This Row],[עמודה1]])</f>
        <v>GoodWorkLabs http://www.goodworklabs.com</v>
      </c>
      <c r="K1155" s="12">
        <v>50</v>
      </c>
      <c r="L1155" s="12" t="str">
        <f>IF(טבלה1[[#This Row],[עמודה53]]&gt;2000,"Yes","No")</f>
        <v>No</v>
      </c>
      <c r="M1155" s="12">
        <v>249</v>
      </c>
      <c r="N1155" s="12">
        <f>AVERAGE(טבלה1[[#This Row],[עמודה52]:[עמודה53]])</f>
        <v>149.5</v>
      </c>
      <c r="O1155" s="12" t="str">
        <f>IF(טבלה1[[#This Row],[עמודה4]]="&lt; $25 / hr","0$ - $25 / hr",טבלה1[[#This Row],[עמודה4]])</f>
        <v>$50 - $99 / hr</v>
      </c>
      <c r="P1155" s="12" t="str" cm="1">
        <f t="array" ref="P1155">INDEX(_xlfn.TEXTSPLIT(טבלה1[[#This Row],[עמודה55]],"-"),1)</f>
        <v xml:space="preserve">$50 </v>
      </c>
      <c r="Q1155" s="21" t="str" cm="1">
        <f t="array" ref="Q1155">INDEX(_xlfn.TEXTSPLIT(INDEX(_xlfn.TEXTSPLIT(טבלה1[[#This Row],[עמודה55]],"-"),2),"/"),1)</f>
        <v xml:space="preserve"> $99 </v>
      </c>
      <c r="R1155" s="12">
        <f>AVERAGE(טבלה1[[#This Row],[עמודה59]:[עמודה60]])</f>
        <v>74.5</v>
      </c>
      <c r="S1155" s="3">
        <f>VALUE(SUBSTITUTE(טבלה1[[#This Row],[עמודה56]],"$",""))</f>
        <v>50</v>
      </c>
      <c r="T1155" s="3">
        <f>VALUE(SUBSTITUTE(טבלה1[[#This Row],[עמודה57]],"$",""))</f>
        <v>99</v>
      </c>
      <c r="U1155" s="3" t="str">
        <f>IF(טבלה1[[#This Row],[עמודה58]]&gt;30,"Yes","No")</f>
        <v>Yes</v>
      </c>
    </row>
    <row r="1156" spans="1:21" ht="13" x14ac:dyDescent="0.15">
      <c r="A1156" s="8" t="s">
        <v>2790</v>
      </c>
      <c r="B1156" s="9" t="s">
        <v>2791</v>
      </c>
      <c r="C1156" s="9" t="s">
        <v>72</v>
      </c>
      <c r="D1156" s="13">
        <v>25000</v>
      </c>
      <c r="E1156" s="9" t="s">
        <v>33</v>
      </c>
      <c r="F1156" s="9" t="s">
        <v>10</v>
      </c>
      <c r="G1156" s="10">
        <v>0.3</v>
      </c>
      <c r="H1156" s="11" t="str" cm="1">
        <f t="array" ref="H1156">INDEX(_xlfn.TEXTSPLIT(טבלה1[[#This Row],[עמודה2]],","),1)</f>
        <v>L'viv</v>
      </c>
      <c r="I1156" s="12" t="str" cm="1">
        <f t="array" ref="I1156">INDEX(_xlfn.TEXTSPLIT(טבלה1[[#This Row],[עמודה2]],","),2)</f>
        <v xml:space="preserve"> Ukraine</v>
      </c>
      <c r="J1156" s="16" t="str">
        <f>_xlfn.CONCAT(טבלה1[[#This Row],[AI_Companies]]," ",טבלה1[[#This Row],[עמודה1]])</f>
        <v>42flows.tech https://42flows.tech</v>
      </c>
      <c r="K1156" s="12">
        <v>50</v>
      </c>
      <c r="L1156" s="12" t="str">
        <f>IF(טבלה1[[#This Row],[עמודה53]]&gt;2000,"Yes","No")</f>
        <v>No</v>
      </c>
      <c r="M1156" s="12">
        <v>249</v>
      </c>
      <c r="N1156" s="12">
        <f>AVERAGE(טבלה1[[#This Row],[עמודה52]:[עמודה53]])</f>
        <v>149.5</v>
      </c>
      <c r="O1156" s="12" t="str">
        <f>IF(טבלה1[[#This Row],[עמודה4]]="&lt; $25 / hr","0$ - $25 / hr",טבלה1[[#This Row],[עמודה4]])</f>
        <v>$25 - $49 / hr</v>
      </c>
      <c r="P1156" s="12" t="str" cm="1">
        <f t="array" ref="P1156">INDEX(_xlfn.TEXTSPLIT(טבלה1[[#This Row],[עמודה55]],"-"),1)</f>
        <v xml:space="preserve">$25 </v>
      </c>
      <c r="Q1156" s="21" t="str" cm="1">
        <f t="array" ref="Q1156">INDEX(_xlfn.TEXTSPLIT(INDEX(_xlfn.TEXTSPLIT(טבלה1[[#This Row],[עמודה55]],"-"),2),"/"),1)</f>
        <v xml:space="preserve"> $49 </v>
      </c>
      <c r="R1156" s="12">
        <f>AVERAGE(טבלה1[[#This Row],[עמודה59]:[עמודה60]])</f>
        <v>37</v>
      </c>
      <c r="S1156" s="3">
        <f>VALUE(SUBSTITUTE(טבלה1[[#This Row],[עמודה56]],"$",""))</f>
        <v>25</v>
      </c>
      <c r="T1156" s="3">
        <f>VALUE(SUBSTITUTE(טבלה1[[#This Row],[עמודה57]],"$",""))</f>
        <v>49</v>
      </c>
      <c r="U1156" s="3" t="str">
        <f>IF(טבלה1[[#This Row],[עמודה58]]&gt;30,"Yes","No")</f>
        <v>Yes</v>
      </c>
    </row>
    <row r="1157" spans="1:21" ht="13" x14ac:dyDescent="0.15">
      <c r="A1157" s="8" t="s">
        <v>2792</v>
      </c>
      <c r="B1157" s="9" t="s">
        <v>2793</v>
      </c>
      <c r="C1157" s="9" t="s">
        <v>41</v>
      </c>
      <c r="D1157" s="13">
        <v>5000</v>
      </c>
      <c r="E1157" s="9" t="s">
        <v>33</v>
      </c>
      <c r="F1157" s="9" t="s">
        <v>29</v>
      </c>
      <c r="G1157" s="10">
        <v>0.1</v>
      </c>
      <c r="H1157" s="11" t="str" cm="1">
        <f t="array" ref="H1157">INDEX(_xlfn.TEXTSPLIT(טבלה1[[#This Row],[עמודה2]],","),1)</f>
        <v>Sofia</v>
      </c>
      <c r="I1157" s="12" t="str" cm="1">
        <f t="array" ref="I1157">INDEX(_xlfn.TEXTSPLIT(טבלה1[[#This Row],[עמודה2]],","),2)</f>
        <v xml:space="preserve"> Bulgaria</v>
      </c>
      <c r="J1157" s="16" t="str">
        <f>_xlfn.CONCAT(טבלה1[[#This Row],[AI_Companies]]," ",טבלה1[[#This Row],[עמודה1]])</f>
        <v>WebMotion https://webmotion.bg/</v>
      </c>
      <c r="K1157" s="12">
        <v>10</v>
      </c>
      <c r="L1157" s="12" t="str">
        <f>IF(טבלה1[[#This Row],[עמודה53]]&gt;2000,"Yes","No")</f>
        <v>No</v>
      </c>
      <c r="M1157" s="12">
        <v>49</v>
      </c>
      <c r="N1157" s="12">
        <f>AVERAGE(טבלה1[[#This Row],[עמודה52]:[עמודה53]])</f>
        <v>29.5</v>
      </c>
      <c r="O1157" s="12" t="str">
        <f>IF(טבלה1[[#This Row],[עמודה4]]="&lt; $25 / hr","0$ - $25 / hr",טבלה1[[#This Row],[עמודה4]])</f>
        <v>$25 - $49 / hr</v>
      </c>
      <c r="P1157" s="12" t="str" cm="1">
        <f t="array" ref="P1157">INDEX(_xlfn.TEXTSPLIT(טבלה1[[#This Row],[עמודה55]],"-"),1)</f>
        <v xml:space="preserve">$25 </v>
      </c>
      <c r="Q1157" s="21" t="str" cm="1">
        <f t="array" ref="Q1157">INDEX(_xlfn.TEXTSPLIT(INDEX(_xlfn.TEXTSPLIT(טבלה1[[#This Row],[עמודה55]],"-"),2),"/"),1)</f>
        <v xml:space="preserve"> $49 </v>
      </c>
      <c r="R1157" s="12">
        <f>AVERAGE(טבלה1[[#This Row],[עמודה59]:[עמודה60]])</f>
        <v>37</v>
      </c>
      <c r="S1157" s="3">
        <f>VALUE(SUBSTITUTE(טבלה1[[#This Row],[עמודה56]],"$",""))</f>
        <v>25</v>
      </c>
      <c r="T1157" s="3">
        <f>VALUE(SUBSTITUTE(טבלה1[[#This Row],[עמודה57]],"$",""))</f>
        <v>49</v>
      </c>
      <c r="U1157" s="3" t="str">
        <f>IF(טבלה1[[#This Row],[עמודה58]]&gt;30,"Yes","No")</f>
        <v>Yes</v>
      </c>
    </row>
    <row r="1158" spans="1:21" ht="13" x14ac:dyDescent="0.15">
      <c r="A1158" s="8" t="s">
        <v>2794</v>
      </c>
      <c r="B1158" s="9" t="s">
        <v>2795</v>
      </c>
      <c r="C1158" s="9" t="s">
        <v>2796</v>
      </c>
      <c r="D1158" s="13">
        <v>25000</v>
      </c>
      <c r="E1158" s="9" t="s">
        <v>33</v>
      </c>
      <c r="F1158" s="9" t="s">
        <v>10</v>
      </c>
      <c r="G1158" s="10">
        <v>0.1</v>
      </c>
      <c r="H1158" s="11" t="str" cm="1">
        <f t="array" ref="H1158">INDEX(_xlfn.TEXTSPLIT(טבלה1[[#This Row],[עמודה2]],","),1)</f>
        <v>Kakkanad</v>
      </c>
      <c r="I1158" s="12" t="str" cm="1">
        <f t="array" ref="I1158">INDEX(_xlfn.TEXTSPLIT(טבלה1[[#This Row],[עמודה2]],","),2)</f>
        <v xml:space="preserve"> India</v>
      </c>
      <c r="J1158" s="16" t="str">
        <f>_xlfn.CONCAT(טבלה1[[#This Row],[AI_Companies]]," ",טבלה1[[#This Row],[עמודה1]])</f>
        <v>PiServe https://www.piserve.com</v>
      </c>
      <c r="K1158" s="12">
        <v>50</v>
      </c>
      <c r="L1158" s="12" t="str">
        <f>IF(טבלה1[[#This Row],[עמודה53]]&gt;2000,"Yes","No")</f>
        <v>No</v>
      </c>
      <c r="M1158" s="12">
        <v>249</v>
      </c>
      <c r="N1158" s="12">
        <f>AVERAGE(טבלה1[[#This Row],[עמודה52]:[עמודה53]])</f>
        <v>149.5</v>
      </c>
      <c r="O1158" s="12" t="str">
        <f>IF(טבלה1[[#This Row],[עמודה4]]="&lt; $25 / hr","0$ - $25 / hr",טבלה1[[#This Row],[עמודה4]])</f>
        <v>$25 - $49 / hr</v>
      </c>
      <c r="P1158" s="12" t="str" cm="1">
        <f t="array" ref="P1158">INDEX(_xlfn.TEXTSPLIT(טבלה1[[#This Row],[עמודה55]],"-"),1)</f>
        <v xml:space="preserve">$25 </v>
      </c>
      <c r="Q1158" s="21" t="str" cm="1">
        <f t="array" ref="Q1158">INDEX(_xlfn.TEXTSPLIT(INDEX(_xlfn.TEXTSPLIT(טבלה1[[#This Row],[עמודה55]],"-"),2),"/"),1)</f>
        <v xml:space="preserve"> $49 </v>
      </c>
      <c r="R1158" s="12">
        <f>AVERAGE(טבלה1[[#This Row],[עמודה59]:[עמודה60]])</f>
        <v>37</v>
      </c>
      <c r="S1158" s="3">
        <f>VALUE(SUBSTITUTE(טבלה1[[#This Row],[עמודה56]],"$",""))</f>
        <v>25</v>
      </c>
      <c r="T1158" s="3">
        <f>VALUE(SUBSTITUTE(טבלה1[[#This Row],[עמודה57]],"$",""))</f>
        <v>49</v>
      </c>
      <c r="U1158" s="3" t="str">
        <f>IF(טבלה1[[#This Row],[עמודה58]]&gt;30,"Yes","No")</f>
        <v>Yes</v>
      </c>
    </row>
    <row r="1159" spans="1:21" ht="13" x14ac:dyDescent="0.15">
      <c r="A1159" s="8" t="s">
        <v>2797</v>
      </c>
      <c r="B1159" s="9" t="s">
        <v>2798</v>
      </c>
      <c r="C1159" s="9" t="s">
        <v>501</v>
      </c>
      <c r="D1159" s="13">
        <v>10000</v>
      </c>
      <c r="E1159" s="9" t="s">
        <v>9</v>
      </c>
      <c r="F1159" s="9" t="s">
        <v>29</v>
      </c>
      <c r="G1159" s="10">
        <v>0.2</v>
      </c>
      <c r="H1159" s="11" t="str" cm="1">
        <f t="array" ref="H1159">INDEX(_xlfn.TEXTSPLIT(טבלה1[[#This Row],[עמודה2]],","),1)</f>
        <v>Wrocław</v>
      </c>
      <c r="I1159" s="12" t="str" cm="1">
        <f t="array" ref="I1159">INDEX(_xlfn.TEXTSPLIT(טבלה1[[#This Row],[עמודה2]],","),2)</f>
        <v xml:space="preserve"> Poland</v>
      </c>
      <c r="J1159" s="16" t="str">
        <f>_xlfn.CONCAT(טבלה1[[#This Row],[AI_Companies]]," ",טבלה1[[#This Row],[עמודה1]])</f>
        <v>RightInformation http://www.rightinformation.com</v>
      </c>
      <c r="K1159" s="12">
        <v>10</v>
      </c>
      <c r="L1159" s="12" t="str">
        <f>IF(טבלה1[[#This Row],[עמודה53]]&gt;2000,"Yes","No")</f>
        <v>No</v>
      </c>
      <c r="M1159" s="12">
        <v>49</v>
      </c>
      <c r="N1159" s="12">
        <f>AVERAGE(טבלה1[[#This Row],[עמודה52]:[עמודה53]])</f>
        <v>29.5</v>
      </c>
      <c r="O1159" s="12" t="str">
        <f>IF(טבלה1[[#This Row],[עמודה4]]="&lt; $25 / hr","0$ - $25 / hr",טבלה1[[#This Row],[עמודה4]])</f>
        <v>$50 - $99 / hr</v>
      </c>
      <c r="P1159" s="12" t="str" cm="1">
        <f t="array" ref="P1159">INDEX(_xlfn.TEXTSPLIT(טבלה1[[#This Row],[עמודה55]],"-"),1)</f>
        <v xml:space="preserve">$50 </v>
      </c>
      <c r="Q1159" s="21" t="str" cm="1">
        <f t="array" ref="Q1159">INDEX(_xlfn.TEXTSPLIT(INDEX(_xlfn.TEXTSPLIT(טבלה1[[#This Row],[עמודה55]],"-"),2),"/"),1)</f>
        <v xml:space="preserve"> $99 </v>
      </c>
      <c r="R1159" s="12">
        <f>AVERAGE(טבלה1[[#This Row],[עמודה59]:[עמודה60]])</f>
        <v>74.5</v>
      </c>
      <c r="S1159" s="3">
        <f>VALUE(SUBSTITUTE(טבלה1[[#This Row],[עמודה56]],"$",""))</f>
        <v>50</v>
      </c>
      <c r="T1159" s="3">
        <f>VALUE(SUBSTITUTE(טבלה1[[#This Row],[עמודה57]],"$",""))</f>
        <v>99</v>
      </c>
      <c r="U1159" s="3" t="str">
        <f>IF(טבלה1[[#This Row],[עמודה58]]&gt;30,"Yes","No")</f>
        <v>Yes</v>
      </c>
    </row>
    <row r="1160" spans="1:21" ht="13" x14ac:dyDescent="0.15">
      <c r="A1160" s="8" t="s">
        <v>2799</v>
      </c>
      <c r="B1160" s="9" t="s">
        <v>2800</v>
      </c>
      <c r="C1160" s="9" t="s">
        <v>303</v>
      </c>
      <c r="D1160" s="13">
        <v>1000</v>
      </c>
      <c r="E1160" s="9" t="s">
        <v>33</v>
      </c>
      <c r="F1160" s="9" t="s">
        <v>10</v>
      </c>
      <c r="G1160" s="10">
        <v>0.1</v>
      </c>
      <c r="H1160" s="11" t="str" cm="1">
        <f t="array" ref="H1160">INDEX(_xlfn.TEXTSPLIT(טבלה1[[#This Row],[עמודה2]],","),1)</f>
        <v>Zagreb</v>
      </c>
      <c r="I1160" s="12" t="str" cm="1">
        <f t="array" ref="I1160">INDEX(_xlfn.TEXTSPLIT(טבלה1[[#This Row],[עמודה2]],","),2)</f>
        <v xml:space="preserve"> Croatia</v>
      </c>
      <c r="J1160" s="16" t="str">
        <f>_xlfn.CONCAT(טבלה1[[#This Row],[AI_Companies]]," ",טבלה1[[#This Row],[עמודה1]])</f>
        <v>Serengeti http://www.serengetitech.com</v>
      </c>
      <c r="K1160" s="12">
        <v>50</v>
      </c>
      <c r="L1160" s="12" t="str">
        <f>IF(טבלה1[[#This Row],[עמודה53]]&gt;2000,"Yes","No")</f>
        <v>No</v>
      </c>
      <c r="M1160" s="12">
        <v>249</v>
      </c>
      <c r="N1160" s="12">
        <f>AVERAGE(טבלה1[[#This Row],[עמודה52]:[עמודה53]])</f>
        <v>149.5</v>
      </c>
      <c r="O1160" s="12" t="str">
        <f>IF(טבלה1[[#This Row],[עמודה4]]="&lt; $25 / hr","0$ - $25 / hr",טבלה1[[#This Row],[עמודה4]])</f>
        <v>$25 - $49 / hr</v>
      </c>
      <c r="P1160" s="12" t="str" cm="1">
        <f t="array" ref="P1160">INDEX(_xlfn.TEXTSPLIT(טבלה1[[#This Row],[עמודה55]],"-"),1)</f>
        <v xml:space="preserve">$25 </v>
      </c>
      <c r="Q1160" s="21" t="str" cm="1">
        <f t="array" ref="Q1160">INDEX(_xlfn.TEXTSPLIT(INDEX(_xlfn.TEXTSPLIT(טבלה1[[#This Row],[עמודה55]],"-"),2),"/"),1)</f>
        <v xml:space="preserve"> $49 </v>
      </c>
      <c r="R1160" s="12">
        <f>AVERAGE(טבלה1[[#This Row],[עמודה59]:[עמודה60]])</f>
        <v>37</v>
      </c>
      <c r="S1160" s="3">
        <f>VALUE(SUBSTITUTE(טבלה1[[#This Row],[עמודה56]],"$",""))</f>
        <v>25</v>
      </c>
      <c r="T1160" s="3">
        <f>VALUE(SUBSTITUTE(טבלה1[[#This Row],[עמודה57]],"$",""))</f>
        <v>49</v>
      </c>
      <c r="U1160" s="3" t="str">
        <f>IF(טבלה1[[#This Row],[עמודה58]]&gt;30,"Yes","No")</f>
        <v>Yes</v>
      </c>
    </row>
    <row r="1161" spans="1:21" ht="13" x14ac:dyDescent="0.15">
      <c r="A1161" s="8" t="s">
        <v>2801</v>
      </c>
      <c r="B1161" s="9" t="s">
        <v>2802</v>
      </c>
      <c r="C1161" s="9" t="s">
        <v>162</v>
      </c>
      <c r="D1161" s="13">
        <v>25000</v>
      </c>
      <c r="E1161" s="9" t="s">
        <v>9</v>
      </c>
      <c r="F1161" s="9" t="s">
        <v>5</v>
      </c>
      <c r="G1161" s="10">
        <v>0.15</v>
      </c>
      <c r="H1161" s="11" t="str" cm="1">
        <f t="array" ref="H1161">INDEX(_xlfn.TEXTSPLIT(טבלה1[[#This Row],[עמודה2]],","),1)</f>
        <v>București</v>
      </c>
      <c r="I1161" s="12" t="str" cm="1">
        <f t="array" ref="I1161">INDEX(_xlfn.TEXTSPLIT(טבלה1[[#This Row],[עמודה2]],","),2)</f>
        <v xml:space="preserve"> Romania</v>
      </c>
      <c r="J1161" s="16" t="str">
        <f>_xlfn.CONCAT(טבלה1[[#This Row],[AI_Companies]]," ",טבלה1[[#This Row],[עמודה1]])</f>
        <v>HTSS https://htssgroup.eu/</v>
      </c>
      <c r="K1161" s="12">
        <v>250</v>
      </c>
      <c r="L1161" s="12" t="str">
        <f>IF(טבלה1[[#This Row],[עמודה53]]&gt;2000,"Yes","No")</f>
        <v>No</v>
      </c>
      <c r="M1161" s="12">
        <v>999</v>
      </c>
      <c r="N1161" s="12">
        <f>AVERAGE(טבלה1[[#This Row],[עמודה52]:[עמודה53]])</f>
        <v>624.5</v>
      </c>
      <c r="O1161" s="12" t="str">
        <f>IF(טבלה1[[#This Row],[עמודה4]]="&lt; $25 / hr","0$ - $25 / hr",טבלה1[[#This Row],[עמודה4]])</f>
        <v>$50 - $99 / hr</v>
      </c>
      <c r="P1161" s="12" t="str" cm="1">
        <f t="array" ref="P1161">INDEX(_xlfn.TEXTSPLIT(טבלה1[[#This Row],[עמודה55]],"-"),1)</f>
        <v xml:space="preserve">$50 </v>
      </c>
      <c r="Q1161" s="21" t="str" cm="1">
        <f t="array" ref="Q1161">INDEX(_xlfn.TEXTSPLIT(INDEX(_xlfn.TEXTSPLIT(טבלה1[[#This Row],[עמודה55]],"-"),2),"/"),1)</f>
        <v xml:space="preserve"> $99 </v>
      </c>
      <c r="R1161" s="12">
        <f>AVERAGE(טבלה1[[#This Row],[עמודה59]:[עמודה60]])</f>
        <v>74.5</v>
      </c>
      <c r="S1161" s="3">
        <f>VALUE(SUBSTITUTE(טבלה1[[#This Row],[עמודה56]],"$",""))</f>
        <v>50</v>
      </c>
      <c r="T1161" s="3">
        <f>VALUE(SUBSTITUTE(טבלה1[[#This Row],[עמודה57]],"$",""))</f>
        <v>99</v>
      </c>
      <c r="U1161" s="3" t="str">
        <f>IF(טבלה1[[#This Row],[עמודה58]]&gt;30,"Yes","No")</f>
        <v>Yes</v>
      </c>
    </row>
    <row r="1162" spans="1:21" ht="13" x14ac:dyDescent="0.15">
      <c r="A1162" s="8" t="s">
        <v>2803</v>
      </c>
      <c r="B1162" s="9" t="s">
        <v>2804</v>
      </c>
      <c r="C1162" s="9" t="s">
        <v>20</v>
      </c>
      <c r="D1162" s="13">
        <v>10000</v>
      </c>
      <c r="E1162" s="9" t="s">
        <v>9</v>
      </c>
      <c r="F1162" s="9" t="s">
        <v>10</v>
      </c>
      <c r="G1162" s="10">
        <v>0.35</v>
      </c>
      <c r="H1162" s="11" t="str" cm="1">
        <f t="array" ref="H1162">INDEX(_xlfn.TEXTSPLIT(טבלה1[[#This Row],[עמודה2]],","),1)</f>
        <v>New York</v>
      </c>
      <c r="I1162" s="12" t="str" cm="1">
        <f t="array" ref="I1162">INDEX(_xlfn.TEXTSPLIT(טבלה1[[#This Row],[עמודה2]],","),2)</f>
        <v xml:space="preserve"> NY</v>
      </c>
      <c r="J1162" s="16" t="str">
        <f>_xlfn.CONCAT(טבלה1[[#This Row],[AI_Companies]]," ",טבלה1[[#This Row],[עמודה1]])</f>
        <v>VanguardX https://vanguard-x.com/</v>
      </c>
      <c r="K1162" s="12">
        <v>50</v>
      </c>
      <c r="L1162" s="12" t="str">
        <f>IF(טבלה1[[#This Row],[עמודה53]]&gt;2000,"Yes","No")</f>
        <v>No</v>
      </c>
      <c r="M1162" s="12">
        <v>249</v>
      </c>
      <c r="N1162" s="12">
        <f>AVERAGE(טבלה1[[#This Row],[עמודה52]:[עמודה53]])</f>
        <v>149.5</v>
      </c>
      <c r="O1162" s="12" t="str">
        <f>IF(טבלה1[[#This Row],[עמודה4]]="&lt; $25 / hr","0$ - $25 / hr",טבלה1[[#This Row],[עמודה4]])</f>
        <v>$50 - $99 / hr</v>
      </c>
      <c r="P1162" s="12" t="str" cm="1">
        <f t="array" ref="P1162">INDEX(_xlfn.TEXTSPLIT(טבלה1[[#This Row],[עמודה55]],"-"),1)</f>
        <v xml:space="preserve">$50 </v>
      </c>
      <c r="Q1162" s="21" t="str" cm="1">
        <f t="array" ref="Q1162">INDEX(_xlfn.TEXTSPLIT(INDEX(_xlfn.TEXTSPLIT(טבלה1[[#This Row],[עמודה55]],"-"),2),"/"),1)</f>
        <v xml:space="preserve"> $99 </v>
      </c>
      <c r="R1162" s="12">
        <f>AVERAGE(טבלה1[[#This Row],[עמודה59]:[עמודה60]])</f>
        <v>74.5</v>
      </c>
      <c r="S1162" s="3">
        <f>VALUE(SUBSTITUTE(טבלה1[[#This Row],[עמודה56]],"$",""))</f>
        <v>50</v>
      </c>
      <c r="T1162" s="3">
        <f>VALUE(SUBSTITUTE(טבלה1[[#This Row],[עמודה57]],"$",""))</f>
        <v>99</v>
      </c>
      <c r="U1162" s="3" t="str">
        <f>IF(טבלה1[[#This Row],[עמודה58]]&gt;30,"Yes","No")</f>
        <v>Yes</v>
      </c>
    </row>
    <row r="1163" spans="1:21" ht="13" x14ac:dyDescent="0.15">
      <c r="A1163" s="8" t="s">
        <v>2805</v>
      </c>
      <c r="B1163" s="9" t="s">
        <v>2806</v>
      </c>
      <c r="C1163" s="9" t="s">
        <v>1613</v>
      </c>
      <c r="D1163" s="13">
        <v>10000</v>
      </c>
      <c r="E1163" s="9" t="s">
        <v>9</v>
      </c>
      <c r="F1163" s="9" t="s">
        <v>10</v>
      </c>
      <c r="G1163" s="10">
        <v>0.3</v>
      </c>
      <c r="H1163" s="11" t="str" cm="1">
        <f t="array" ref="H1163">INDEX(_xlfn.TEXTSPLIT(טבלה1[[#This Row],[עמודה2]],","),1)</f>
        <v>Saint Petersburg</v>
      </c>
      <c r="I1163" s="12" t="str" cm="1">
        <f t="array" ref="I1163">INDEX(_xlfn.TEXTSPLIT(טבלה1[[#This Row],[עמודה2]],","),2)</f>
        <v xml:space="preserve"> FL</v>
      </c>
      <c r="J1163" s="16" t="str">
        <f>_xlfn.CONCAT(טבלה1[[#This Row],[AI_Companies]]," ",טבלה1[[#This Row],[עמודה1]])</f>
        <v>Roonyx http://roonyx.tech</v>
      </c>
      <c r="K1163" s="12">
        <v>50</v>
      </c>
      <c r="L1163" s="12" t="str">
        <f>IF(טבלה1[[#This Row],[עמודה53]]&gt;2000,"Yes","No")</f>
        <v>No</v>
      </c>
      <c r="M1163" s="12">
        <v>249</v>
      </c>
      <c r="N1163" s="12">
        <f>AVERAGE(טבלה1[[#This Row],[עמודה52]:[עמודה53]])</f>
        <v>149.5</v>
      </c>
      <c r="O1163" s="12" t="str">
        <f>IF(טבלה1[[#This Row],[עמודה4]]="&lt; $25 / hr","0$ - $25 / hr",טבלה1[[#This Row],[עמודה4]])</f>
        <v>$50 - $99 / hr</v>
      </c>
      <c r="P1163" s="12" t="str" cm="1">
        <f t="array" ref="P1163">INDEX(_xlfn.TEXTSPLIT(טבלה1[[#This Row],[עמודה55]],"-"),1)</f>
        <v xml:space="preserve">$50 </v>
      </c>
      <c r="Q1163" s="21" t="str" cm="1">
        <f t="array" ref="Q1163">INDEX(_xlfn.TEXTSPLIT(INDEX(_xlfn.TEXTSPLIT(טבלה1[[#This Row],[עמודה55]],"-"),2),"/"),1)</f>
        <v xml:space="preserve"> $99 </v>
      </c>
      <c r="R1163" s="12">
        <f>AVERAGE(טבלה1[[#This Row],[עמודה59]:[עמודה60]])</f>
        <v>74.5</v>
      </c>
      <c r="S1163" s="3">
        <f>VALUE(SUBSTITUTE(טבלה1[[#This Row],[עמודה56]],"$",""))</f>
        <v>50</v>
      </c>
      <c r="T1163" s="3">
        <f>VALUE(SUBSTITUTE(טבלה1[[#This Row],[עמודה57]],"$",""))</f>
        <v>99</v>
      </c>
      <c r="U1163" s="3" t="str">
        <f>IF(טבלה1[[#This Row],[עמודה58]]&gt;30,"Yes","No")</f>
        <v>Yes</v>
      </c>
    </row>
    <row r="1164" spans="1:21" ht="13" x14ac:dyDescent="0.15">
      <c r="A1164" s="8" t="s">
        <v>2807</v>
      </c>
      <c r="B1164" s="9" t="s">
        <v>2808</v>
      </c>
      <c r="C1164" s="9" t="s">
        <v>2809</v>
      </c>
      <c r="D1164" s="13">
        <v>10000</v>
      </c>
      <c r="E1164" s="9" t="s">
        <v>33</v>
      </c>
      <c r="F1164" s="9" t="s">
        <v>10</v>
      </c>
      <c r="G1164" s="10">
        <v>0.2</v>
      </c>
      <c r="H1164" s="11" t="str" cm="1">
        <f t="array" ref="H1164">INDEX(_xlfn.TEXTSPLIT(טבלה1[[#This Row],[עמודה2]],","),1)</f>
        <v>India</v>
      </c>
      <c r="I1164" s="12" t="e" cm="1">
        <f t="array" ref="I1164">INDEX(_xlfn.TEXTSPLIT(טבלה1[[#This Row],[עמודה2]],","),2)</f>
        <v>#REF!</v>
      </c>
      <c r="J1164" s="16" t="str">
        <f>_xlfn.CONCAT(טבלה1[[#This Row],[AI_Companies]]," ",טבלה1[[#This Row],[עמודה1]])</f>
        <v>FusionInformaticsLimited http://alturl.com/a825b</v>
      </c>
      <c r="K1164" s="12">
        <v>50</v>
      </c>
      <c r="L1164" s="12" t="str">
        <f>IF(טבלה1[[#This Row],[עמודה53]]&gt;2000,"Yes","No")</f>
        <v>No</v>
      </c>
      <c r="M1164" s="12">
        <v>249</v>
      </c>
      <c r="N1164" s="12">
        <f>AVERAGE(טבלה1[[#This Row],[עמודה52]:[עמודה53]])</f>
        <v>149.5</v>
      </c>
      <c r="O1164" s="12" t="str">
        <f>IF(טבלה1[[#This Row],[עמודה4]]="&lt; $25 / hr","0$ - $25 / hr",טבלה1[[#This Row],[עמודה4]])</f>
        <v>$25 - $49 / hr</v>
      </c>
      <c r="P1164" s="12" t="str" cm="1">
        <f t="array" ref="P1164">INDEX(_xlfn.TEXTSPLIT(טבלה1[[#This Row],[עמודה55]],"-"),1)</f>
        <v xml:space="preserve">$25 </v>
      </c>
      <c r="Q1164" s="21" t="str" cm="1">
        <f t="array" ref="Q1164">INDEX(_xlfn.TEXTSPLIT(INDEX(_xlfn.TEXTSPLIT(טבלה1[[#This Row],[עמודה55]],"-"),2),"/"),1)</f>
        <v xml:space="preserve"> $49 </v>
      </c>
      <c r="R1164" s="12">
        <f>AVERAGE(טבלה1[[#This Row],[עמודה59]:[עמודה60]])</f>
        <v>37</v>
      </c>
      <c r="S1164" s="3">
        <f>VALUE(SUBSTITUTE(טבלה1[[#This Row],[עמודה56]],"$",""))</f>
        <v>25</v>
      </c>
      <c r="T1164" s="3">
        <f>VALUE(SUBSTITUTE(טבלה1[[#This Row],[עמודה57]],"$",""))</f>
        <v>49</v>
      </c>
      <c r="U1164" s="3" t="str">
        <f>IF(טבלה1[[#This Row],[עמודה58]]&gt;30,"Yes","No")</f>
        <v>Yes</v>
      </c>
    </row>
    <row r="1165" spans="1:21" ht="13" x14ac:dyDescent="0.15">
      <c r="A1165" s="8" t="s">
        <v>2810</v>
      </c>
      <c r="B1165" s="9" t="s">
        <v>2811</v>
      </c>
      <c r="C1165" s="9" t="s">
        <v>2812</v>
      </c>
      <c r="D1165" s="13">
        <v>1000</v>
      </c>
      <c r="E1165" s="9" t="s">
        <v>9</v>
      </c>
      <c r="F1165" s="9" t="s">
        <v>5</v>
      </c>
      <c r="G1165" s="10">
        <v>0.17</v>
      </c>
      <c r="H1165" s="11" t="str" cm="1">
        <f t="array" ref="H1165">INDEX(_xlfn.TEXTSPLIT(טבלה1[[#This Row],[עמודה2]],","),1)</f>
        <v>Hicksville</v>
      </c>
      <c r="I1165" s="12" t="str" cm="1">
        <f t="array" ref="I1165">INDEX(_xlfn.TEXTSPLIT(טבלה1[[#This Row],[עמודה2]],","),2)</f>
        <v xml:space="preserve"> NY</v>
      </c>
      <c r="J1165" s="16" t="str">
        <f>_xlfn.CONCAT(טבלה1[[#This Row],[AI_Companies]]," ",טבלה1[[#This Row],[עמודה1]])</f>
        <v>ReliableGroup https://www.reliablegroup.com</v>
      </c>
      <c r="K1165" s="12">
        <v>250</v>
      </c>
      <c r="L1165" s="12" t="str">
        <f>IF(טבלה1[[#This Row],[עמודה53]]&gt;2000,"Yes","No")</f>
        <v>No</v>
      </c>
      <c r="M1165" s="12">
        <v>999</v>
      </c>
      <c r="N1165" s="12">
        <f>AVERAGE(טבלה1[[#This Row],[עמודה52]:[עמודה53]])</f>
        <v>624.5</v>
      </c>
      <c r="O1165" s="12" t="str">
        <f>IF(טבלה1[[#This Row],[עמודה4]]="&lt; $25 / hr","0$ - $25 / hr",טבלה1[[#This Row],[עמודה4]])</f>
        <v>$50 - $99 / hr</v>
      </c>
      <c r="P1165" s="12" t="str" cm="1">
        <f t="array" ref="P1165">INDEX(_xlfn.TEXTSPLIT(טבלה1[[#This Row],[עמודה55]],"-"),1)</f>
        <v xml:space="preserve">$50 </v>
      </c>
      <c r="Q1165" s="21" t="str" cm="1">
        <f t="array" ref="Q1165">INDEX(_xlfn.TEXTSPLIT(INDEX(_xlfn.TEXTSPLIT(טבלה1[[#This Row],[עמודה55]],"-"),2),"/"),1)</f>
        <v xml:space="preserve"> $99 </v>
      </c>
      <c r="R1165" s="12">
        <f>AVERAGE(טבלה1[[#This Row],[עמודה59]:[עמודה60]])</f>
        <v>74.5</v>
      </c>
      <c r="S1165" s="3">
        <f>VALUE(SUBSTITUTE(טבלה1[[#This Row],[עמודה56]],"$",""))</f>
        <v>50</v>
      </c>
      <c r="T1165" s="3">
        <f>VALUE(SUBSTITUTE(טבלה1[[#This Row],[עמודה57]],"$",""))</f>
        <v>99</v>
      </c>
      <c r="U1165" s="3" t="str">
        <f>IF(טבלה1[[#This Row],[עמודה58]]&gt;30,"Yes","No")</f>
        <v>Yes</v>
      </c>
    </row>
    <row r="1166" spans="1:21" ht="13" x14ac:dyDescent="0.15">
      <c r="A1166" s="8" t="s">
        <v>2813</v>
      </c>
      <c r="B1166" s="9" t="s">
        <v>2814</v>
      </c>
      <c r="C1166" s="9" t="s">
        <v>102</v>
      </c>
      <c r="D1166" s="13">
        <v>10000</v>
      </c>
      <c r="E1166" s="9" t="s">
        <v>63</v>
      </c>
      <c r="F1166" s="9" t="s">
        <v>10</v>
      </c>
      <c r="G1166" s="10">
        <v>0.35</v>
      </c>
      <c r="H1166" s="11" t="str" cm="1">
        <f t="array" ref="H1166">INDEX(_xlfn.TEXTSPLIT(טבלה1[[#This Row],[עמודה2]],","),1)</f>
        <v>London</v>
      </c>
      <c r="I1166" s="12" t="str" cm="1">
        <f t="array" ref="I1166">INDEX(_xlfn.TEXTSPLIT(טבלה1[[#This Row],[עמודה2]],","),2)</f>
        <v xml:space="preserve"> United Kingdom</v>
      </c>
      <c r="J1166" s="16" t="str">
        <f>_xlfn.CONCAT(טבלה1[[#This Row],[AI_Companies]]," ",טבלה1[[#This Row],[עמודה1]])</f>
        <v>BeyondAnalysis http://www.beyondanalysis.info</v>
      </c>
      <c r="K1166" s="12">
        <v>50</v>
      </c>
      <c r="L1166" s="12" t="str">
        <f>IF(טבלה1[[#This Row],[עמודה53]]&gt;2000,"Yes","No")</f>
        <v>No</v>
      </c>
      <c r="M1166" s="12">
        <v>249</v>
      </c>
      <c r="N1166" s="12">
        <f>AVERAGE(טבלה1[[#This Row],[עמודה52]:[עמודה53]])</f>
        <v>149.5</v>
      </c>
      <c r="O1166" s="12" t="str">
        <f>IF(טבלה1[[#This Row],[עמודה4]]="&lt; $25 / hr","0$ - $25 / hr",טבלה1[[#This Row],[עמודה4]])</f>
        <v>$150 - $199 / hr</v>
      </c>
      <c r="P1166" s="12" t="str" cm="1">
        <f t="array" ref="P1166">INDEX(_xlfn.TEXTSPLIT(טבלה1[[#This Row],[עמודה55]],"-"),1)</f>
        <v xml:space="preserve">$150 </v>
      </c>
      <c r="Q1166" s="21" t="str" cm="1">
        <f t="array" ref="Q1166">INDEX(_xlfn.TEXTSPLIT(INDEX(_xlfn.TEXTSPLIT(טבלה1[[#This Row],[עמודה55]],"-"),2),"/"),1)</f>
        <v xml:space="preserve"> $199 </v>
      </c>
      <c r="R1166" s="12">
        <f>AVERAGE(טבלה1[[#This Row],[עמודה59]:[עמודה60]])</f>
        <v>174.5</v>
      </c>
      <c r="S1166" s="3">
        <f>VALUE(SUBSTITUTE(טבלה1[[#This Row],[עמודה56]],"$",""))</f>
        <v>150</v>
      </c>
      <c r="T1166" s="3">
        <f>VALUE(SUBSTITUTE(טבלה1[[#This Row],[עמודה57]],"$",""))</f>
        <v>199</v>
      </c>
      <c r="U1166" s="3" t="str">
        <f>IF(טבלה1[[#This Row],[עמודה58]]&gt;30,"Yes","No")</f>
        <v>Yes</v>
      </c>
    </row>
    <row r="1167" spans="1:21" ht="13" x14ac:dyDescent="0.15">
      <c r="A1167" s="8" t="s">
        <v>2815</v>
      </c>
      <c r="B1167" s="9" t="s">
        <v>2816</v>
      </c>
      <c r="C1167" s="9" t="s">
        <v>28</v>
      </c>
      <c r="D1167" s="13">
        <v>25000</v>
      </c>
      <c r="E1167" s="9" t="s">
        <v>9</v>
      </c>
      <c r="F1167" s="9" t="s">
        <v>10</v>
      </c>
      <c r="G1167" s="10">
        <v>0.6</v>
      </c>
      <c r="H1167" s="11" t="str" cm="1">
        <f t="array" ref="H1167">INDEX(_xlfn.TEXTSPLIT(טבלה1[[#This Row],[עמודה2]],","),1)</f>
        <v>Warszawa</v>
      </c>
      <c r="I1167" s="12" t="str" cm="1">
        <f t="array" ref="I1167">INDEX(_xlfn.TEXTSPLIT(טבלה1[[#This Row],[עמודה2]],","),2)</f>
        <v xml:space="preserve"> Poland</v>
      </c>
      <c r="J1167" s="16" t="str">
        <f>_xlfn.CONCAT(טבלה1[[#This Row],[AI_Companies]]," ",טבלה1[[#This Row],[עמודה1]])</f>
        <v>WEBSENSA https://websensa.com</v>
      </c>
      <c r="K1167" s="12">
        <v>50</v>
      </c>
      <c r="L1167" s="12" t="str">
        <f>IF(טבלה1[[#This Row],[עמודה53]]&gt;2000,"Yes","No")</f>
        <v>No</v>
      </c>
      <c r="M1167" s="12">
        <v>249</v>
      </c>
      <c r="N1167" s="12">
        <f>AVERAGE(טבלה1[[#This Row],[עמודה52]:[עמודה53]])</f>
        <v>149.5</v>
      </c>
      <c r="O1167" s="12" t="str">
        <f>IF(טבלה1[[#This Row],[עמודה4]]="&lt; $25 / hr","0$ - $25 / hr",טבלה1[[#This Row],[עמודה4]])</f>
        <v>$50 - $99 / hr</v>
      </c>
      <c r="P1167" s="12" t="str" cm="1">
        <f t="array" ref="P1167">INDEX(_xlfn.TEXTSPLIT(טבלה1[[#This Row],[עמודה55]],"-"),1)</f>
        <v xml:space="preserve">$50 </v>
      </c>
      <c r="Q1167" s="21" t="str" cm="1">
        <f t="array" ref="Q1167">INDEX(_xlfn.TEXTSPLIT(INDEX(_xlfn.TEXTSPLIT(טבלה1[[#This Row],[עמודה55]],"-"),2),"/"),1)</f>
        <v xml:space="preserve"> $99 </v>
      </c>
      <c r="R1167" s="12">
        <f>AVERAGE(טבלה1[[#This Row],[עמודה59]:[עמודה60]])</f>
        <v>74.5</v>
      </c>
      <c r="S1167" s="3">
        <f>VALUE(SUBSTITUTE(טבלה1[[#This Row],[עמודה56]],"$",""))</f>
        <v>50</v>
      </c>
      <c r="T1167" s="3">
        <f>VALUE(SUBSTITUTE(טבלה1[[#This Row],[עמודה57]],"$",""))</f>
        <v>99</v>
      </c>
      <c r="U1167" s="3" t="str">
        <f>IF(טבלה1[[#This Row],[עמודה58]]&gt;30,"Yes","No")</f>
        <v>Yes</v>
      </c>
    </row>
    <row r="1168" spans="1:21" ht="13" x14ac:dyDescent="0.15">
      <c r="A1168" s="8" t="s">
        <v>2817</v>
      </c>
      <c r="B1168" s="9" t="s">
        <v>2818</v>
      </c>
      <c r="C1168" s="9" t="s">
        <v>41</v>
      </c>
      <c r="D1168" s="13">
        <v>10000</v>
      </c>
      <c r="E1168" s="9" t="s">
        <v>9</v>
      </c>
      <c r="F1168" s="9" t="s">
        <v>29</v>
      </c>
      <c r="G1168" s="10">
        <v>0.2</v>
      </c>
      <c r="H1168" s="11" t="str" cm="1">
        <f t="array" ref="H1168">INDEX(_xlfn.TEXTSPLIT(טבלה1[[#This Row],[עמודה2]],","),1)</f>
        <v>Sofia</v>
      </c>
      <c r="I1168" s="12" t="str" cm="1">
        <f t="array" ref="I1168">INDEX(_xlfn.TEXTSPLIT(טבלה1[[#This Row],[עמודה2]],","),2)</f>
        <v xml:space="preserve"> Bulgaria</v>
      </c>
      <c r="J1168" s="16" t="str">
        <f>_xlfn.CONCAT(טבלה1[[#This Row],[AI_Companies]]," ",טבלה1[[#This Row],[עמודה1]])</f>
        <v>MTRDesign https://mtr-design.com/</v>
      </c>
      <c r="K1168" s="12">
        <v>10</v>
      </c>
      <c r="L1168" s="12" t="str">
        <f>IF(טבלה1[[#This Row],[עמודה53]]&gt;2000,"Yes","No")</f>
        <v>No</v>
      </c>
      <c r="M1168" s="12">
        <v>49</v>
      </c>
      <c r="N1168" s="12">
        <f>AVERAGE(טבלה1[[#This Row],[עמודה52]:[עמודה53]])</f>
        <v>29.5</v>
      </c>
      <c r="O1168" s="12" t="str">
        <f>IF(טבלה1[[#This Row],[עמודה4]]="&lt; $25 / hr","0$ - $25 / hr",טבלה1[[#This Row],[עמודה4]])</f>
        <v>$50 - $99 / hr</v>
      </c>
      <c r="P1168" s="12" t="str" cm="1">
        <f t="array" ref="P1168">INDEX(_xlfn.TEXTSPLIT(טבלה1[[#This Row],[עמודה55]],"-"),1)</f>
        <v xml:space="preserve">$50 </v>
      </c>
      <c r="Q1168" s="21" t="str" cm="1">
        <f t="array" ref="Q1168">INDEX(_xlfn.TEXTSPLIT(INDEX(_xlfn.TEXTSPLIT(טבלה1[[#This Row],[עמודה55]],"-"),2),"/"),1)</f>
        <v xml:space="preserve"> $99 </v>
      </c>
      <c r="R1168" s="12">
        <f>AVERAGE(טבלה1[[#This Row],[עמודה59]:[עמודה60]])</f>
        <v>74.5</v>
      </c>
      <c r="S1168" s="3">
        <f>VALUE(SUBSTITUTE(טבלה1[[#This Row],[עמודה56]],"$",""))</f>
        <v>50</v>
      </c>
      <c r="T1168" s="3">
        <f>VALUE(SUBSTITUTE(טבלה1[[#This Row],[עמודה57]],"$",""))</f>
        <v>99</v>
      </c>
      <c r="U1168" s="3" t="str">
        <f>IF(טבלה1[[#This Row],[עמודה58]]&gt;30,"Yes","No")</f>
        <v>Yes</v>
      </c>
    </row>
    <row r="1169" spans="1:21" ht="13" x14ac:dyDescent="0.15">
      <c r="A1169" s="8" t="s">
        <v>2819</v>
      </c>
      <c r="B1169" s="9" t="s">
        <v>2820</v>
      </c>
      <c r="C1169" s="9" t="s">
        <v>86</v>
      </c>
      <c r="D1169" s="13">
        <v>10000</v>
      </c>
      <c r="E1169" s="9" t="s">
        <v>33</v>
      </c>
      <c r="F1169" s="9" t="s">
        <v>10</v>
      </c>
      <c r="G1169" s="10">
        <v>0.15</v>
      </c>
      <c r="H1169" s="11" t="str" cm="1">
        <f t="array" ref="H1169">INDEX(_xlfn.TEXTSPLIT(טבלה1[[#This Row],[עמודה2]],","),1)</f>
        <v>Gdańsk</v>
      </c>
      <c r="I1169" s="12" t="str" cm="1">
        <f t="array" ref="I1169">INDEX(_xlfn.TEXTSPLIT(טבלה1[[#This Row],[עמודה2]],","),2)</f>
        <v xml:space="preserve"> Poland</v>
      </c>
      <c r="J1169" s="16" t="str">
        <f>_xlfn.CONCAT(טבלה1[[#This Row],[AI_Companies]]," ",טבלה1[[#This Row],[עמודה1]])</f>
        <v>Digiteum http://www.digiteum.com</v>
      </c>
      <c r="K1169" s="12">
        <v>50</v>
      </c>
      <c r="L1169" s="12" t="str">
        <f>IF(טבלה1[[#This Row],[עמודה53]]&gt;2000,"Yes","No")</f>
        <v>No</v>
      </c>
      <c r="M1169" s="12">
        <v>249</v>
      </c>
      <c r="N1169" s="12">
        <f>AVERAGE(טבלה1[[#This Row],[עמודה52]:[עמודה53]])</f>
        <v>149.5</v>
      </c>
      <c r="O1169" s="12" t="str">
        <f>IF(טבלה1[[#This Row],[עמודה4]]="&lt; $25 / hr","0$ - $25 / hr",טבלה1[[#This Row],[עמודה4]])</f>
        <v>$25 - $49 / hr</v>
      </c>
      <c r="P1169" s="12" t="str" cm="1">
        <f t="array" ref="P1169">INDEX(_xlfn.TEXTSPLIT(טבלה1[[#This Row],[עמודה55]],"-"),1)</f>
        <v xml:space="preserve">$25 </v>
      </c>
      <c r="Q1169" s="21" t="str" cm="1">
        <f t="array" ref="Q1169">INDEX(_xlfn.TEXTSPLIT(INDEX(_xlfn.TEXTSPLIT(טבלה1[[#This Row],[עמודה55]],"-"),2),"/"),1)</f>
        <v xml:space="preserve"> $49 </v>
      </c>
      <c r="R1169" s="12">
        <f>AVERAGE(טבלה1[[#This Row],[עמודה59]:[עמודה60]])</f>
        <v>37</v>
      </c>
      <c r="S1169" s="3">
        <f>VALUE(SUBSTITUTE(טבלה1[[#This Row],[עמודה56]],"$",""))</f>
        <v>25</v>
      </c>
      <c r="T1169" s="3">
        <f>VALUE(SUBSTITUTE(טבלה1[[#This Row],[עמודה57]],"$",""))</f>
        <v>49</v>
      </c>
      <c r="U1169" s="3" t="str">
        <f>IF(טבלה1[[#This Row],[עמודה58]]&gt;30,"Yes","No")</f>
        <v>Yes</v>
      </c>
    </row>
    <row r="1170" spans="1:21" ht="13" x14ac:dyDescent="0.15">
      <c r="A1170" s="8" t="s">
        <v>2821</v>
      </c>
      <c r="B1170" s="9" t="s">
        <v>2822</v>
      </c>
      <c r="C1170" s="9" t="s">
        <v>2823</v>
      </c>
      <c r="D1170" s="13">
        <v>25000</v>
      </c>
      <c r="E1170" s="9" t="s">
        <v>9</v>
      </c>
      <c r="F1170" s="9" t="s">
        <v>5</v>
      </c>
      <c r="G1170" s="10">
        <v>0.1</v>
      </c>
      <c r="H1170" s="11" t="str" cm="1">
        <f t="array" ref="H1170">INDEX(_xlfn.TEXTSPLIT(טבלה1[[#This Row],[עמודה2]],","),1)</f>
        <v>Ho Chi Minh City</v>
      </c>
      <c r="I1170" s="12" t="str" cm="1">
        <f t="array" ref="I1170">INDEX(_xlfn.TEXTSPLIT(טבלה1[[#This Row],[עמודה2]],","),2)</f>
        <v xml:space="preserve"> Vietnam</v>
      </c>
      <c r="J1170" s="16" t="str">
        <f>_xlfn.CONCAT(טבלה1[[#This Row],[AI_Companies]]," ",טבלה1[[#This Row],[עמודה1]])</f>
        <v>Elinext https://www.elinext.com/</v>
      </c>
      <c r="K1170" s="12">
        <v>250</v>
      </c>
      <c r="L1170" s="12" t="str">
        <f>IF(טבלה1[[#This Row],[עמודה53]]&gt;2000,"Yes","No")</f>
        <v>No</v>
      </c>
      <c r="M1170" s="12">
        <v>999</v>
      </c>
      <c r="N1170" s="12">
        <f>AVERAGE(טבלה1[[#This Row],[עמודה52]:[עמודה53]])</f>
        <v>624.5</v>
      </c>
      <c r="O1170" s="12" t="str">
        <f>IF(טבלה1[[#This Row],[עמודה4]]="&lt; $25 / hr","0$ - $25 / hr",טבלה1[[#This Row],[עמודה4]])</f>
        <v>$50 - $99 / hr</v>
      </c>
      <c r="P1170" s="12" t="str" cm="1">
        <f t="array" ref="P1170">INDEX(_xlfn.TEXTSPLIT(טבלה1[[#This Row],[עמודה55]],"-"),1)</f>
        <v xml:space="preserve">$50 </v>
      </c>
      <c r="Q1170" s="21" t="str" cm="1">
        <f t="array" ref="Q1170">INDEX(_xlfn.TEXTSPLIT(INDEX(_xlfn.TEXTSPLIT(טבלה1[[#This Row],[עמודה55]],"-"),2),"/"),1)</f>
        <v xml:space="preserve"> $99 </v>
      </c>
      <c r="R1170" s="12">
        <f>AVERAGE(טבלה1[[#This Row],[עמודה59]:[עמודה60]])</f>
        <v>74.5</v>
      </c>
      <c r="S1170" s="3">
        <f>VALUE(SUBSTITUTE(טבלה1[[#This Row],[עמודה56]],"$",""))</f>
        <v>50</v>
      </c>
      <c r="T1170" s="3">
        <f>VALUE(SUBSTITUTE(טבלה1[[#This Row],[עמודה57]],"$",""))</f>
        <v>99</v>
      </c>
      <c r="U1170" s="3" t="str">
        <f>IF(טבלה1[[#This Row],[עמודה58]]&gt;30,"Yes","No")</f>
        <v>Yes</v>
      </c>
    </row>
    <row r="1171" spans="1:21" ht="13" x14ac:dyDescent="0.15">
      <c r="A1171" s="8" t="s">
        <v>2824</v>
      </c>
      <c r="B1171" s="9" t="s">
        <v>2825</v>
      </c>
      <c r="C1171" s="9" t="s">
        <v>2826</v>
      </c>
      <c r="D1171" s="13">
        <v>25000</v>
      </c>
      <c r="E1171" s="9" t="s">
        <v>63</v>
      </c>
      <c r="F1171" s="9" t="s">
        <v>29</v>
      </c>
      <c r="G1171" s="10">
        <v>0.1</v>
      </c>
      <c r="H1171" s="11" t="str" cm="1">
        <f t="array" ref="H1171">INDEX(_xlfn.TEXTSPLIT(טבלה1[[#This Row],[עמודה2]],","),1)</f>
        <v>Holland</v>
      </c>
      <c r="I1171" s="12" t="str" cm="1">
        <f t="array" ref="I1171">INDEX(_xlfn.TEXTSPLIT(טבלה1[[#This Row],[עמודה2]],","),2)</f>
        <v xml:space="preserve"> MI</v>
      </c>
      <c r="J1171" s="16" t="str">
        <f>_xlfn.CONCAT(טבלה1[[#This Row],[AI_Companies]]," ",טבלה1[[#This Row],[עמודה1]])</f>
        <v>Twisthink http://www.twisthink.com</v>
      </c>
      <c r="K1171" s="12">
        <v>10</v>
      </c>
      <c r="L1171" s="12" t="str">
        <f>IF(טבלה1[[#This Row],[עמודה53]]&gt;2000,"Yes","No")</f>
        <v>No</v>
      </c>
      <c r="M1171" s="12">
        <v>49</v>
      </c>
      <c r="N1171" s="12">
        <f>AVERAGE(טבלה1[[#This Row],[עמודה52]:[עמודה53]])</f>
        <v>29.5</v>
      </c>
      <c r="O1171" s="12" t="str">
        <f>IF(טבלה1[[#This Row],[עמודה4]]="&lt; $25 / hr","0$ - $25 / hr",טבלה1[[#This Row],[עמודה4]])</f>
        <v>$150 - $199 / hr</v>
      </c>
      <c r="P1171" s="12" t="str" cm="1">
        <f t="array" ref="P1171">INDEX(_xlfn.TEXTSPLIT(טבלה1[[#This Row],[עמודה55]],"-"),1)</f>
        <v xml:space="preserve">$150 </v>
      </c>
      <c r="Q1171" s="21" t="str" cm="1">
        <f t="array" ref="Q1171">INDEX(_xlfn.TEXTSPLIT(INDEX(_xlfn.TEXTSPLIT(טבלה1[[#This Row],[עמודה55]],"-"),2),"/"),1)</f>
        <v xml:space="preserve"> $199 </v>
      </c>
      <c r="R1171" s="12">
        <f>AVERAGE(טבלה1[[#This Row],[עמודה59]:[עמודה60]])</f>
        <v>174.5</v>
      </c>
      <c r="S1171" s="3">
        <f>VALUE(SUBSTITUTE(טבלה1[[#This Row],[עמודה56]],"$",""))</f>
        <v>150</v>
      </c>
      <c r="T1171" s="3">
        <f>VALUE(SUBSTITUTE(טבלה1[[#This Row],[עמודה57]],"$",""))</f>
        <v>199</v>
      </c>
      <c r="U1171" s="3" t="str">
        <f>IF(טבלה1[[#This Row],[עמודה58]]&gt;30,"Yes","No")</f>
        <v>Yes</v>
      </c>
    </row>
    <row r="1172" spans="1:21" ht="13" x14ac:dyDescent="0.15">
      <c r="A1172" s="8" t="s">
        <v>2827</v>
      </c>
      <c r="B1172" s="9" t="s">
        <v>2828</v>
      </c>
      <c r="C1172" s="9" t="s">
        <v>456</v>
      </c>
      <c r="D1172" s="13">
        <v>50000</v>
      </c>
      <c r="E1172" s="9" t="s">
        <v>9</v>
      </c>
      <c r="F1172" s="9" t="s">
        <v>10</v>
      </c>
      <c r="G1172" s="10">
        <v>0.2</v>
      </c>
      <c r="H1172" s="11" t="str" cm="1">
        <f t="array" ref="H1172">INDEX(_xlfn.TEXTSPLIT(טבלה1[[#This Row],[עמודה2]],","),1)</f>
        <v>Lviv</v>
      </c>
      <c r="I1172" s="12" t="str" cm="1">
        <f t="array" ref="I1172">INDEX(_xlfn.TEXTSPLIT(טבלה1[[#This Row],[עמודה2]],","),2)</f>
        <v xml:space="preserve"> Ukraine</v>
      </c>
      <c r="J1172" s="16" t="str">
        <f>_xlfn.CONCAT(טבלה1[[#This Row],[AI_Companies]]," ",טבלה1[[#This Row],[עמודה1]])</f>
        <v>VITech https://vitechteam.com/</v>
      </c>
      <c r="K1172" s="12">
        <v>50</v>
      </c>
      <c r="L1172" s="12" t="str">
        <f>IF(טבלה1[[#This Row],[עמודה53]]&gt;2000,"Yes","No")</f>
        <v>No</v>
      </c>
      <c r="M1172" s="12">
        <v>249</v>
      </c>
      <c r="N1172" s="12">
        <f>AVERAGE(טבלה1[[#This Row],[עמודה52]:[עמודה53]])</f>
        <v>149.5</v>
      </c>
      <c r="O1172" s="12" t="str">
        <f>IF(טבלה1[[#This Row],[עמודה4]]="&lt; $25 / hr","0$ - $25 / hr",טבלה1[[#This Row],[עמודה4]])</f>
        <v>$50 - $99 / hr</v>
      </c>
      <c r="P1172" s="12" t="str" cm="1">
        <f t="array" ref="P1172">INDEX(_xlfn.TEXTSPLIT(טבלה1[[#This Row],[עמודה55]],"-"),1)</f>
        <v xml:space="preserve">$50 </v>
      </c>
      <c r="Q1172" s="21" t="str" cm="1">
        <f t="array" ref="Q1172">INDEX(_xlfn.TEXTSPLIT(INDEX(_xlfn.TEXTSPLIT(טבלה1[[#This Row],[עמודה55]],"-"),2),"/"),1)</f>
        <v xml:space="preserve"> $99 </v>
      </c>
      <c r="R1172" s="12">
        <f>AVERAGE(טבלה1[[#This Row],[עמודה59]:[עמודה60]])</f>
        <v>74.5</v>
      </c>
      <c r="S1172" s="3">
        <f>VALUE(SUBSTITUTE(טבלה1[[#This Row],[עמודה56]],"$",""))</f>
        <v>50</v>
      </c>
      <c r="T1172" s="3">
        <f>VALUE(SUBSTITUTE(טבלה1[[#This Row],[עמודה57]],"$",""))</f>
        <v>99</v>
      </c>
      <c r="U1172" s="3" t="str">
        <f>IF(טבלה1[[#This Row],[עמודה58]]&gt;30,"Yes","No")</f>
        <v>Yes</v>
      </c>
    </row>
    <row r="1173" spans="1:21" ht="13" x14ac:dyDescent="0.15">
      <c r="A1173" s="8" t="s">
        <v>2829</v>
      </c>
      <c r="B1173" s="9" t="s">
        <v>2830</v>
      </c>
      <c r="C1173" s="9" t="s">
        <v>1317</v>
      </c>
      <c r="D1173" s="13">
        <v>1000</v>
      </c>
      <c r="E1173" s="9" t="s">
        <v>33</v>
      </c>
      <c r="F1173" s="9" t="s">
        <v>29</v>
      </c>
      <c r="G1173" s="10">
        <v>0.1</v>
      </c>
      <c r="H1173" s="11" t="str" cm="1">
        <f t="array" ref="H1173">INDEX(_xlfn.TEXTSPLIT(טבלה1[[#This Row],[עמודה2]],","),1)</f>
        <v>Sydney</v>
      </c>
      <c r="I1173" s="12" t="str" cm="1">
        <f t="array" ref="I1173">INDEX(_xlfn.TEXTSPLIT(טבלה1[[#This Row],[עמודה2]],","),2)</f>
        <v xml:space="preserve"> Australia</v>
      </c>
      <c r="J1173" s="16" t="str">
        <f>_xlfn.CONCAT(טבלה1[[#This Row],[AI_Companies]]," ",טבלה1[[#This Row],[עמודה1]])</f>
        <v>ScaleupConsultingAustralia https://scaleupconsulting.com.au/</v>
      </c>
      <c r="K1173" s="12">
        <v>10</v>
      </c>
      <c r="L1173" s="12" t="str">
        <f>IF(טבלה1[[#This Row],[עמודה53]]&gt;2000,"Yes","No")</f>
        <v>No</v>
      </c>
      <c r="M1173" s="12">
        <v>49</v>
      </c>
      <c r="N1173" s="12">
        <f>AVERAGE(טבלה1[[#This Row],[עמודה52]:[עמודה53]])</f>
        <v>29.5</v>
      </c>
      <c r="O1173" s="12" t="str">
        <f>IF(טבלה1[[#This Row],[עמודה4]]="&lt; $25 / hr","0$ - $25 / hr",טבלה1[[#This Row],[עמודה4]])</f>
        <v>$25 - $49 / hr</v>
      </c>
      <c r="P1173" s="12" t="str" cm="1">
        <f t="array" ref="P1173">INDEX(_xlfn.TEXTSPLIT(טבלה1[[#This Row],[עמודה55]],"-"),1)</f>
        <v xml:space="preserve">$25 </v>
      </c>
      <c r="Q1173" s="21" t="str" cm="1">
        <f t="array" ref="Q1173">INDEX(_xlfn.TEXTSPLIT(INDEX(_xlfn.TEXTSPLIT(טבלה1[[#This Row],[עמודה55]],"-"),2),"/"),1)</f>
        <v xml:space="preserve"> $49 </v>
      </c>
      <c r="R1173" s="12">
        <f>AVERAGE(טבלה1[[#This Row],[עמודה59]:[עמודה60]])</f>
        <v>37</v>
      </c>
      <c r="S1173" s="3">
        <f>VALUE(SUBSTITUTE(טבלה1[[#This Row],[עמודה56]],"$",""))</f>
        <v>25</v>
      </c>
      <c r="T1173" s="3">
        <f>VALUE(SUBSTITUTE(טבלה1[[#This Row],[עמודה57]],"$",""))</f>
        <v>49</v>
      </c>
      <c r="U1173" s="3" t="str">
        <f>IF(טבלה1[[#This Row],[עמודה58]]&gt;30,"Yes","No")</f>
        <v>Yes</v>
      </c>
    </row>
    <row r="1174" spans="1:21" ht="13" x14ac:dyDescent="0.15">
      <c r="A1174" s="8" t="s">
        <v>2831</v>
      </c>
      <c r="B1174" s="9" t="s">
        <v>2832</v>
      </c>
      <c r="C1174" s="9" t="s">
        <v>292</v>
      </c>
      <c r="D1174" s="13">
        <v>5000</v>
      </c>
      <c r="E1174" s="9" t="s">
        <v>14</v>
      </c>
      <c r="F1174" s="9" t="s">
        <v>10</v>
      </c>
      <c r="G1174" s="10">
        <v>0.1</v>
      </c>
      <c r="H1174" s="11" t="str" cm="1">
        <f t="array" ref="H1174">INDEX(_xlfn.TEXTSPLIT(טבלה1[[#This Row],[עמודה2]],","),1)</f>
        <v>Kochi</v>
      </c>
      <c r="I1174" s="12" t="str" cm="1">
        <f t="array" ref="I1174">INDEX(_xlfn.TEXTSPLIT(טבלה1[[#This Row],[עמודה2]],","),2)</f>
        <v xml:space="preserve"> India</v>
      </c>
      <c r="J1174" s="16" t="str">
        <f>_xlfn.CONCAT(טבלה1[[#This Row],[AI_Companies]]," ",טבלה1[[#This Row],[עמודה1]])</f>
        <v>iLeafSolutionsPvt.Ltd. http://ileafsolutions.com</v>
      </c>
      <c r="K1174" s="12">
        <v>50</v>
      </c>
      <c r="L1174" s="12" t="str">
        <f>IF(טבלה1[[#This Row],[עמודה53]]&gt;2000,"Yes","No")</f>
        <v>No</v>
      </c>
      <c r="M1174" s="12">
        <v>249</v>
      </c>
      <c r="N1174" s="12">
        <f>AVERAGE(טבלה1[[#This Row],[עמודה52]:[עמודה53]])</f>
        <v>149.5</v>
      </c>
      <c r="O1174" s="12" t="str">
        <f>IF(טבלה1[[#This Row],[עמודה4]]="&lt; $25 / hr","0$ - $25 / hr",טבלה1[[#This Row],[עמודה4]])</f>
        <v>0$ - $25 / hr</v>
      </c>
      <c r="P1174" s="12" t="str" cm="1">
        <f t="array" ref="P1174">INDEX(_xlfn.TEXTSPLIT(טבלה1[[#This Row],[עמודה55]],"-"),1)</f>
        <v xml:space="preserve">0$ </v>
      </c>
      <c r="Q1174" s="21" t="str" cm="1">
        <f t="array" ref="Q1174">INDEX(_xlfn.TEXTSPLIT(INDEX(_xlfn.TEXTSPLIT(טבלה1[[#This Row],[עמודה55]],"-"),2),"/"),1)</f>
        <v xml:space="preserve"> $25 </v>
      </c>
      <c r="R1174" s="12">
        <f>AVERAGE(טבלה1[[#This Row],[עמודה59]:[עמודה60]])</f>
        <v>12.5</v>
      </c>
      <c r="S1174" s="3">
        <f>VALUE(SUBSTITUTE(טבלה1[[#This Row],[עמודה56]],"$",""))</f>
        <v>0</v>
      </c>
      <c r="T1174" s="3">
        <f>VALUE(SUBSTITUTE(טבלה1[[#This Row],[עמודה57]],"$",""))</f>
        <v>25</v>
      </c>
      <c r="U1174" s="3" t="str">
        <f>IF(טבלה1[[#This Row],[עמודה58]]&gt;30,"Yes","No")</f>
        <v>No</v>
      </c>
    </row>
    <row r="1175" spans="1:21" ht="13" x14ac:dyDescent="0.15">
      <c r="A1175" s="8" t="s">
        <v>2833</v>
      </c>
      <c r="B1175" s="9" t="s">
        <v>2834</v>
      </c>
      <c r="C1175" s="9" t="s">
        <v>1267</v>
      </c>
      <c r="D1175" s="13">
        <v>50000</v>
      </c>
      <c r="E1175" s="9" t="s">
        <v>33</v>
      </c>
      <c r="F1175" s="9" t="s">
        <v>5</v>
      </c>
      <c r="G1175" s="10">
        <v>0.2</v>
      </c>
      <c r="H1175" s="11" t="str" cm="1">
        <f t="array" ref="H1175">INDEX(_xlfn.TEXTSPLIT(טבלה1[[#This Row],[עמודה2]],","),1)</f>
        <v>Dallas</v>
      </c>
      <c r="I1175" s="12" t="str" cm="1">
        <f t="array" ref="I1175">INDEX(_xlfn.TEXTSPLIT(טבלה1[[#This Row],[עמודה2]],","),2)</f>
        <v xml:space="preserve"> TX</v>
      </c>
      <c r="J1175" s="16" t="str">
        <f>_xlfn.CONCAT(טבלה1[[#This Row],[AI_Companies]]," ",טבלה1[[#This Row],[עמודה1]])</f>
        <v>Ideas2ITTechnologies https://www.ideas2it.com/</v>
      </c>
      <c r="K1175" s="12">
        <v>250</v>
      </c>
      <c r="L1175" s="12" t="str">
        <f>IF(טבלה1[[#This Row],[עמודה53]]&gt;2000,"Yes","No")</f>
        <v>No</v>
      </c>
      <c r="M1175" s="12">
        <v>999</v>
      </c>
      <c r="N1175" s="12">
        <f>AVERAGE(טבלה1[[#This Row],[עמודה52]:[עמודה53]])</f>
        <v>624.5</v>
      </c>
      <c r="O1175" s="12" t="str">
        <f>IF(טבלה1[[#This Row],[עמודה4]]="&lt; $25 / hr","0$ - $25 / hr",טבלה1[[#This Row],[עמודה4]])</f>
        <v>$25 - $49 / hr</v>
      </c>
      <c r="P1175" s="12" t="str" cm="1">
        <f t="array" ref="P1175">INDEX(_xlfn.TEXTSPLIT(טבלה1[[#This Row],[עמודה55]],"-"),1)</f>
        <v xml:space="preserve">$25 </v>
      </c>
      <c r="Q1175" s="21" t="str" cm="1">
        <f t="array" ref="Q1175">INDEX(_xlfn.TEXTSPLIT(INDEX(_xlfn.TEXTSPLIT(טבלה1[[#This Row],[עמודה55]],"-"),2),"/"),1)</f>
        <v xml:space="preserve"> $49 </v>
      </c>
      <c r="R1175" s="12">
        <f>AVERAGE(טבלה1[[#This Row],[עמודה59]:[עמודה60]])</f>
        <v>37</v>
      </c>
      <c r="S1175" s="3">
        <f>VALUE(SUBSTITUTE(טבלה1[[#This Row],[עמודה56]],"$",""))</f>
        <v>25</v>
      </c>
      <c r="T1175" s="3">
        <f>VALUE(SUBSTITUTE(טבלה1[[#This Row],[עמודה57]],"$",""))</f>
        <v>49</v>
      </c>
      <c r="U1175" s="3" t="str">
        <f>IF(טבלה1[[#This Row],[עמודה58]]&gt;30,"Yes","No")</f>
        <v>Yes</v>
      </c>
    </row>
    <row r="1176" spans="1:21" ht="13" x14ac:dyDescent="0.15">
      <c r="A1176" s="8" t="s">
        <v>2835</v>
      </c>
      <c r="B1176" s="9" t="s">
        <v>2836</v>
      </c>
      <c r="C1176" s="9" t="s">
        <v>2837</v>
      </c>
      <c r="D1176" s="13">
        <v>5000</v>
      </c>
      <c r="E1176" s="9" t="s">
        <v>33</v>
      </c>
      <c r="F1176" s="9" t="s">
        <v>10</v>
      </c>
      <c r="G1176" s="10">
        <v>0.1</v>
      </c>
      <c r="H1176" s="11" t="str" cm="1">
        <f t="array" ref="H1176">INDEX(_xlfn.TEXTSPLIT(טבלה1[[#This Row],[עמודה2]],","),1)</f>
        <v>Batumi</v>
      </c>
      <c r="I1176" s="12" t="str" cm="1">
        <f t="array" ref="I1176">INDEX(_xlfn.TEXTSPLIT(טבלה1[[#This Row],[עמודה2]],","),2)</f>
        <v xml:space="preserve"> Georgia</v>
      </c>
      <c r="J1176" s="16" t="str">
        <f>_xlfn.CONCAT(טבלה1[[#This Row],[AI_Companies]]," ",טבלה1[[#This Row],[עמודה1]])</f>
        <v>FreshLimeSoft http://freshlimesoft.com/</v>
      </c>
      <c r="K1176" s="12">
        <v>50</v>
      </c>
      <c r="L1176" s="12" t="str">
        <f>IF(טבלה1[[#This Row],[עמודה53]]&gt;2000,"Yes","No")</f>
        <v>No</v>
      </c>
      <c r="M1176" s="12">
        <v>249</v>
      </c>
      <c r="N1176" s="12">
        <f>AVERAGE(טבלה1[[#This Row],[עמודה52]:[עמודה53]])</f>
        <v>149.5</v>
      </c>
      <c r="O1176" s="12" t="str">
        <f>IF(טבלה1[[#This Row],[עמודה4]]="&lt; $25 / hr","0$ - $25 / hr",טבלה1[[#This Row],[עמודה4]])</f>
        <v>$25 - $49 / hr</v>
      </c>
      <c r="P1176" s="12" t="str" cm="1">
        <f t="array" ref="P1176">INDEX(_xlfn.TEXTSPLIT(טבלה1[[#This Row],[עמודה55]],"-"),1)</f>
        <v xml:space="preserve">$25 </v>
      </c>
      <c r="Q1176" s="21" t="str" cm="1">
        <f t="array" ref="Q1176">INDEX(_xlfn.TEXTSPLIT(INDEX(_xlfn.TEXTSPLIT(טבלה1[[#This Row],[עמודה55]],"-"),2),"/"),1)</f>
        <v xml:space="preserve"> $49 </v>
      </c>
      <c r="R1176" s="12">
        <f>AVERAGE(טבלה1[[#This Row],[עמודה59]:[עמודה60]])</f>
        <v>37</v>
      </c>
      <c r="S1176" s="3">
        <f>VALUE(SUBSTITUTE(טבלה1[[#This Row],[עמודה56]],"$",""))</f>
        <v>25</v>
      </c>
      <c r="T1176" s="3">
        <f>VALUE(SUBSTITUTE(טבלה1[[#This Row],[עמודה57]],"$",""))</f>
        <v>49</v>
      </c>
      <c r="U1176" s="3" t="str">
        <f>IF(טבלה1[[#This Row],[עמודה58]]&gt;30,"Yes","No")</f>
        <v>Yes</v>
      </c>
    </row>
    <row r="1177" spans="1:21" ht="13" x14ac:dyDescent="0.15">
      <c r="A1177" s="8" t="s">
        <v>2838</v>
      </c>
      <c r="B1177" s="9" t="s">
        <v>2839</v>
      </c>
      <c r="C1177" s="9" t="s">
        <v>361</v>
      </c>
      <c r="D1177" s="9" t="s">
        <v>4</v>
      </c>
      <c r="E1177" s="9" t="s">
        <v>4</v>
      </c>
      <c r="F1177" s="9" t="s">
        <v>10</v>
      </c>
      <c r="G1177" s="10">
        <v>0.15</v>
      </c>
      <c r="H1177" s="11" t="str" cm="1">
        <f t="array" ref="H1177">INDEX(_xlfn.TEXTSPLIT(טבלה1[[#This Row],[עמודה2]],","),1)</f>
        <v>Pune</v>
      </c>
      <c r="I1177" s="12" t="str" cm="1">
        <f t="array" ref="I1177">INDEX(_xlfn.TEXTSPLIT(טבלה1[[#This Row],[עמודה2]],","),2)</f>
        <v xml:space="preserve"> India</v>
      </c>
      <c r="J1177" s="16" t="str">
        <f>_xlfn.CONCAT(טבלה1[[#This Row],[AI_Companies]]," ",טבלה1[[#This Row],[עמודה1]])</f>
        <v>SaviantConsulting http://www.saviantconsulting.com</v>
      </c>
      <c r="K1177" s="12">
        <v>50</v>
      </c>
      <c r="L1177" s="12" t="str">
        <f>IF(טבלה1[[#This Row],[עמודה53]]&gt;2000,"Yes","No")</f>
        <v>No</v>
      </c>
      <c r="M1177" s="12">
        <v>249</v>
      </c>
      <c r="N1177" s="12">
        <f>AVERAGE(טבלה1[[#This Row],[עמודה52]:[עמודה53]])</f>
        <v>149.5</v>
      </c>
      <c r="O1177" s="12" t="str">
        <f>IF(טבלה1[[#This Row],[עמודה4]]="&lt; $25 / hr","0$ - $25 / hr",טבלה1[[#This Row],[עמודה4]])</f>
        <v>Undisclosed</v>
      </c>
      <c r="P1177" s="12" t="str" cm="1">
        <f t="array" ref="P1177">INDEX(_xlfn.TEXTSPLIT(טבלה1[[#This Row],[עמודה55]],"-"),1)</f>
        <v>Undisclosed</v>
      </c>
      <c r="Q1177" s="21" t="e" cm="1">
        <f t="array" ref="Q1177">INDEX(_xlfn.TEXTSPLIT(INDEX(_xlfn.TEXTSPLIT(טבלה1[[#This Row],[עמודה55]],"-"),2),"/"),1)</f>
        <v>#REF!</v>
      </c>
      <c r="R1177" s="12" t="e">
        <f>AVERAGE(טבלה1[[#This Row],[עמודה59]:[עמודה60]])</f>
        <v>#VALUE!</v>
      </c>
      <c r="S1177" s="3" t="e">
        <f>VALUE(SUBSTITUTE(טבלה1[[#This Row],[עמודה56]],"$",""))</f>
        <v>#VALUE!</v>
      </c>
      <c r="T1177" s="3" t="e">
        <f>VALUE(SUBSTITUTE(טבלה1[[#This Row],[עמודה57]],"$",""))</f>
        <v>#REF!</v>
      </c>
      <c r="U1177" s="3" t="e">
        <f>IF(טבלה1[[#This Row],[עמודה58]]&gt;30,"Yes","No")</f>
        <v>#VALUE!</v>
      </c>
    </row>
    <row r="1178" spans="1:21" ht="13" x14ac:dyDescent="0.15">
      <c r="A1178" s="8" t="s">
        <v>2840</v>
      </c>
      <c r="B1178" s="9" t="s">
        <v>2841</v>
      </c>
      <c r="C1178" s="9" t="s">
        <v>24</v>
      </c>
      <c r="D1178" s="13">
        <v>5000</v>
      </c>
      <c r="E1178" s="9" t="s">
        <v>9</v>
      </c>
      <c r="F1178" s="9" t="s">
        <v>29</v>
      </c>
      <c r="G1178" s="10">
        <v>0.1</v>
      </c>
      <c r="H1178" s="11" t="str" cm="1">
        <f t="array" ref="H1178">INDEX(_xlfn.TEXTSPLIT(טבלה1[[#This Row],[עמודה2]],","),1)</f>
        <v>Tallinn</v>
      </c>
      <c r="I1178" s="12" t="str" cm="1">
        <f t="array" ref="I1178">INDEX(_xlfn.TEXTSPLIT(טבלה1[[#This Row],[עמודה2]],","),2)</f>
        <v xml:space="preserve"> Estonia</v>
      </c>
      <c r="J1178" s="16" t="str">
        <f>_xlfn.CONCAT(טבלה1[[#This Row],[AI_Companies]]," ",טבלה1[[#This Row],[עמודה1]])</f>
        <v>Dysnix https://dysnix.com/</v>
      </c>
      <c r="K1178" s="12">
        <v>10</v>
      </c>
      <c r="L1178" s="12" t="str">
        <f>IF(טבלה1[[#This Row],[עמודה53]]&gt;2000,"Yes","No")</f>
        <v>No</v>
      </c>
      <c r="M1178" s="12">
        <v>49</v>
      </c>
      <c r="N1178" s="12">
        <f>AVERAGE(טבלה1[[#This Row],[עמודה52]:[עמודה53]])</f>
        <v>29.5</v>
      </c>
      <c r="O1178" s="12" t="str">
        <f>IF(טבלה1[[#This Row],[עמודה4]]="&lt; $25 / hr","0$ - $25 / hr",טבלה1[[#This Row],[עמודה4]])</f>
        <v>$50 - $99 / hr</v>
      </c>
      <c r="P1178" s="12" t="str" cm="1">
        <f t="array" ref="P1178">INDEX(_xlfn.TEXTSPLIT(טבלה1[[#This Row],[עמודה55]],"-"),1)</f>
        <v xml:space="preserve">$50 </v>
      </c>
      <c r="Q1178" s="21" t="str" cm="1">
        <f t="array" ref="Q1178">INDEX(_xlfn.TEXTSPLIT(INDEX(_xlfn.TEXTSPLIT(טבלה1[[#This Row],[עמודה55]],"-"),2),"/"),1)</f>
        <v xml:space="preserve"> $99 </v>
      </c>
      <c r="R1178" s="12">
        <f>AVERAGE(טבלה1[[#This Row],[עמודה59]:[עמודה60]])</f>
        <v>74.5</v>
      </c>
      <c r="S1178" s="3">
        <f>VALUE(SUBSTITUTE(טבלה1[[#This Row],[עמודה56]],"$",""))</f>
        <v>50</v>
      </c>
      <c r="T1178" s="3">
        <f>VALUE(SUBSTITUTE(טבלה1[[#This Row],[עמודה57]],"$",""))</f>
        <v>99</v>
      </c>
      <c r="U1178" s="3" t="str">
        <f>IF(טבלה1[[#This Row],[עמודה58]]&gt;30,"Yes","No")</f>
        <v>Yes</v>
      </c>
    </row>
    <row r="1179" spans="1:21" ht="13" x14ac:dyDescent="0.15">
      <c r="A1179" s="8" t="s">
        <v>2842</v>
      </c>
      <c r="B1179" s="9" t="s">
        <v>2843</v>
      </c>
      <c r="C1179" s="9" t="s">
        <v>56</v>
      </c>
      <c r="D1179" s="13">
        <v>5000</v>
      </c>
      <c r="E1179" s="9" t="s">
        <v>9</v>
      </c>
      <c r="F1179" s="9" t="s">
        <v>29</v>
      </c>
      <c r="G1179" s="10">
        <v>0.7</v>
      </c>
      <c r="H1179" s="11" t="str" cm="1">
        <f t="array" ref="H1179">INDEX(_xlfn.TEXTSPLIT(טבלה1[[#This Row],[עמודה2]],","),1)</f>
        <v>Los Angeles</v>
      </c>
      <c r="I1179" s="12" t="str" cm="1">
        <f t="array" ref="I1179">INDEX(_xlfn.TEXTSPLIT(טבלה1[[#This Row],[עמודה2]],","),2)</f>
        <v xml:space="preserve"> CA</v>
      </c>
      <c r="J1179" s="16" t="str">
        <f>_xlfn.CONCAT(טבלה1[[#This Row],[AI_Companies]]," ",טבלה1[[#This Row],[עמודה1]])</f>
        <v>ArtLabs https://www.artlabs.tech</v>
      </c>
      <c r="K1179" s="12">
        <v>10</v>
      </c>
      <c r="L1179" s="12" t="str">
        <f>IF(טבלה1[[#This Row],[עמודה53]]&gt;2000,"Yes","No")</f>
        <v>No</v>
      </c>
      <c r="M1179" s="12">
        <v>49</v>
      </c>
      <c r="N1179" s="12">
        <f>AVERAGE(טבלה1[[#This Row],[עמודה52]:[עמודה53]])</f>
        <v>29.5</v>
      </c>
      <c r="O1179" s="12" t="str">
        <f>IF(טבלה1[[#This Row],[עמודה4]]="&lt; $25 / hr","0$ - $25 / hr",טבלה1[[#This Row],[עמודה4]])</f>
        <v>$50 - $99 / hr</v>
      </c>
      <c r="P1179" s="12" t="str" cm="1">
        <f t="array" ref="P1179">INDEX(_xlfn.TEXTSPLIT(טבלה1[[#This Row],[עמודה55]],"-"),1)</f>
        <v xml:space="preserve">$50 </v>
      </c>
      <c r="Q1179" s="21" t="str" cm="1">
        <f t="array" ref="Q1179">INDEX(_xlfn.TEXTSPLIT(INDEX(_xlfn.TEXTSPLIT(טבלה1[[#This Row],[עמודה55]],"-"),2),"/"),1)</f>
        <v xml:space="preserve"> $99 </v>
      </c>
      <c r="R1179" s="12">
        <f>AVERAGE(טבלה1[[#This Row],[עמודה59]:[עמודה60]])</f>
        <v>74.5</v>
      </c>
      <c r="S1179" s="3">
        <f>VALUE(SUBSTITUTE(טבלה1[[#This Row],[עמודה56]],"$",""))</f>
        <v>50</v>
      </c>
      <c r="T1179" s="3">
        <f>VALUE(SUBSTITUTE(טבלה1[[#This Row],[עמודה57]],"$",""))</f>
        <v>99</v>
      </c>
      <c r="U1179" s="3" t="str">
        <f>IF(טבלה1[[#This Row],[עמודה58]]&gt;30,"Yes","No")</f>
        <v>Yes</v>
      </c>
    </row>
    <row r="1180" spans="1:21" ht="13" x14ac:dyDescent="0.15">
      <c r="A1180" s="8" t="s">
        <v>2844</v>
      </c>
      <c r="B1180" s="9" t="s">
        <v>2845</v>
      </c>
      <c r="C1180" s="9" t="s">
        <v>546</v>
      </c>
      <c r="D1180" s="13">
        <v>10000</v>
      </c>
      <c r="E1180" s="9" t="s">
        <v>63</v>
      </c>
      <c r="F1180" s="9" t="s">
        <v>29</v>
      </c>
      <c r="G1180" s="10">
        <v>0.15</v>
      </c>
      <c r="H1180" s="11" t="str" cm="1">
        <f t="array" ref="H1180">INDEX(_xlfn.TEXTSPLIT(טבלה1[[#This Row],[עמודה2]],","),1)</f>
        <v>Chicago</v>
      </c>
      <c r="I1180" s="12" t="str" cm="1">
        <f t="array" ref="I1180">INDEX(_xlfn.TEXTSPLIT(טבלה1[[#This Row],[עמודה2]],","),2)</f>
        <v xml:space="preserve"> IL</v>
      </c>
      <c r="J1180" s="16" t="str">
        <f>_xlfn.CONCAT(טבלה1[[#This Row],[AI_Companies]]," ",טבלה1[[#This Row],[עמודה1]])</f>
        <v>Arcalea https://arcalea.com/</v>
      </c>
      <c r="K1180" s="12">
        <v>10</v>
      </c>
      <c r="L1180" s="12" t="str">
        <f>IF(טבלה1[[#This Row],[עמודה53]]&gt;2000,"Yes","No")</f>
        <v>No</v>
      </c>
      <c r="M1180" s="12">
        <v>49</v>
      </c>
      <c r="N1180" s="12">
        <f>AVERAGE(טבלה1[[#This Row],[עמודה52]:[עמודה53]])</f>
        <v>29.5</v>
      </c>
      <c r="O1180" s="12" t="str">
        <f>IF(טבלה1[[#This Row],[עמודה4]]="&lt; $25 / hr","0$ - $25 / hr",טבלה1[[#This Row],[עמודה4]])</f>
        <v>$150 - $199 / hr</v>
      </c>
      <c r="P1180" s="12" t="str" cm="1">
        <f t="array" ref="P1180">INDEX(_xlfn.TEXTSPLIT(טבלה1[[#This Row],[עמודה55]],"-"),1)</f>
        <v xml:space="preserve">$150 </v>
      </c>
      <c r="Q1180" s="21" t="str" cm="1">
        <f t="array" ref="Q1180">INDEX(_xlfn.TEXTSPLIT(INDEX(_xlfn.TEXTSPLIT(טבלה1[[#This Row],[עמודה55]],"-"),2),"/"),1)</f>
        <v xml:space="preserve"> $199 </v>
      </c>
      <c r="R1180" s="12">
        <f>AVERAGE(טבלה1[[#This Row],[עמודה59]:[עמודה60]])</f>
        <v>174.5</v>
      </c>
      <c r="S1180" s="3">
        <f>VALUE(SUBSTITUTE(טבלה1[[#This Row],[עמודה56]],"$",""))</f>
        <v>150</v>
      </c>
      <c r="T1180" s="3">
        <f>VALUE(SUBSTITUTE(טבלה1[[#This Row],[עמודה57]],"$",""))</f>
        <v>199</v>
      </c>
      <c r="U1180" s="3" t="str">
        <f>IF(טבלה1[[#This Row],[עמודה58]]&gt;30,"Yes","No")</f>
        <v>Yes</v>
      </c>
    </row>
    <row r="1181" spans="1:21" ht="13" x14ac:dyDescent="0.15">
      <c r="A1181" s="8" t="s">
        <v>2846</v>
      </c>
      <c r="B1181" s="9" t="s">
        <v>2847</v>
      </c>
      <c r="C1181" s="9" t="s">
        <v>2848</v>
      </c>
      <c r="D1181" s="13">
        <v>50000</v>
      </c>
      <c r="E1181" s="9" t="s">
        <v>9</v>
      </c>
      <c r="F1181" s="9" t="s">
        <v>10</v>
      </c>
      <c r="G1181" s="10">
        <v>0.1</v>
      </c>
      <c r="H1181" s="11" t="str" cm="1">
        <f t="array" ref="H1181">INDEX(_xlfn.TEXTSPLIT(טבלה1[[#This Row],[עמודה2]],","),1)</f>
        <v>Guadalajara</v>
      </c>
      <c r="I1181" s="12" t="str" cm="1">
        <f t="array" ref="I1181">INDEX(_xlfn.TEXTSPLIT(טבלה1[[#This Row],[עמודה2]],","),2)</f>
        <v xml:space="preserve"> Mexico</v>
      </c>
      <c r="J1181" s="16" t="str">
        <f>_xlfn.CONCAT(טבלה1[[#This Row],[AI_Companies]]," ",טבלה1[[#This Row],[עמודה1]])</f>
        <v>INMEDIATUM https://inmediatum.com/</v>
      </c>
      <c r="K1181" s="12">
        <v>50</v>
      </c>
      <c r="L1181" s="12" t="str">
        <f>IF(טבלה1[[#This Row],[עמודה53]]&gt;2000,"Yes","No")</f>
        <v>No</v>
      </c>
      <c r="M1181" s="12">
        <v>249</v>
      </c>
      <c r="N1181" s="12">
        <f>AVERAGE(טבלה1[[#This Row],[עמודה52]:[עמודה53]])</f>
        <v>149.5</v>
      </c>
      <c r="O1181" s="12" t="str">
        <f>IF(טבלה1[[#This Row],[עמודה4]]="&lt; $25 / hr","0$ - $25 / hr",טבלה1[[#This Row],[עמודה4]])</f>
        <v>$50 - $99 / hr</v>
      </c>
      <c r="P1181" s="12" t="str" cm="1">
        <f t="array" ref="P1181">INDEX(_xlfn.TEXTSPLIT(טבלה1[[#This Row],[עמודה55]],"-"),1)</f>
        <v xml:space="preserve">$50 </v>
      </c>
      <c r="Q1181" s="21" t="str" cm="1">
        <f t="array" ref="Q1181">INDEX(_xlfn.TEXTSPLIT(INDEX(_xlfn.TEXTSPLIT(טבלה1[[#This Row],[עמודה55]],"-"),2),"/"),1)</f>
        <v xml:space="preserve"> $99 </v>
      </c>
      <c r="R1181" s="12">
        <f>AVERAGE(טבלה1[[#This Row],[עמודה59]:[עמודה60]])</f>
        <v>74.5</v>
      </c>
      <c r="S1181" s="3">
        <f>VALUE(SUBSTITUTE(טבלה1[[#This Row],[עמודה56]],"$",""))</f>
        <v>50</v>
      </c>
      <c r="T1181" s="3">
        <f>VALUE(SUBSTITUTE(טבלה1[[#This Row],[עמודה57]],"$",""))</f>
        <v>99</v>
      </c>
      <c r="U1181" s="3" t="str">
        <f>IF(טבלה1[[#This Row],[עמודה58]]&gt;30,"Yes","No")</f>
        <v>Yes</v>
      </c>
    </row>
    <row r="1182" spans="1:21" ht="13" x14ac:dyDescent="0.15">
      <c r="A1182" s="8" t="s">
        <v>2849</v>
      </c>
      <c r="B1182" s="9" t="s">
        <v>2850</v>
      </c>
      <c r="C1182" s="9" t="s">
        <v>1408</v>
      </c>
      <c r="D1182" s="13">
        <v>10000</v>
      </c>
      <c r="E1182" s="9" t="s">
        <v>57</v>
      </c>
      <c r="F1182" s="9" t="s">
        <v>29</v>
      </c>
      <c r="G1182" s="10">
        <v>0.2</v>
      </c>
      <c r="H1182" s="11" t="str" cm="1">
        <f t="array" ref="H1182">INDEX(_xlfn.TEXTSPLIT(טבלה1[[#This Row],[עמודה2]],","),1)</f>
        <v>Berkeley</v>
      </c>
      <c r="I1182" s="12" t="str" cm="1">
        <f t="array" ref="I1182">INDEX(_xlfn.TEXTSPLIT(טבלה1[[#This Row],[עמודה2]],","),2)</f>
        <v xml:space="preserve"> CA</v>
      </c>
      <c r="J1182" s="16" t="str">
        <f>_xlfn.CONCAT(טבלה1[[#This Row],[AI_Companies]]," ",טבלה1[[#This Row],[עמודה1]])</f>
        <v>BeyondtheArc http://beyondthearc.com</v>
      </c>
      <c r="K1182" s="12">
        <v>10</v>
      </c>
      <c r="L1182" s="12" t="str">
        <f>IF(טבלה1[[#This Row],[עמודה53]]&gt;2000,"Yes","No")</f>
        <v>No</v>
      </c>
      <c r="M1182" s="12">
        <v>49</v>
      </c>
      <c r="N1182" s="12">
        <f>AVERAGE(טבלה1[[#This Row],[עמודה52]:[עמודה53]])</f>
        <v>29.5</v>
      </c>
      <c r="O1182" s="12" t="str">
        <f>IF(טבלה1[[#This Row],[עמודה4]]="&lt; $25 / hr","0$ - $25 / hr",טבלה1[[#This Row],[עמודה4]])</f>
        <v>$200 - $300 / hr</v>
      </c>
      <c r="P1182" s="12" t="str" cm="1">
        <f t="array" ref="P1182">INDEX(_xlfn.TEXTSPLIT(טבלה1[[#This Row],[עמודה55]],"-"),1)</f>
        <v xml:space="preserve">$200 </v>
      </c>
      <c r="Q1182" s="21" t="str" cm="1">
        <f t="array" ref="Q1182">INDEX(_xlfn.TEXTSPLIT(INDEX(_xlfn.TEXTSPLIT(טבלה1[[#This Row],[עמודה55]],"-"),2),"/"),1)</f>
        <v xml:space="preserve"> $300 </v>
      </c>
      <c r="R1182" s="12">
        <f>AVERAGE(טבלה1[[#This Row],[עמודה59]:[עמודה60]])</f>
        <v>250</v>
      </c>
      <c r="S1182" s="3">
        <f>VALUE(SUBSTITUTE(טבלה1[[#This Row],[עמודה56]],"$",""))</f>
        <v>200</v>
      </c>
      <c r="T1182" s="3">
        <f>VALUE(SUBSTITUTE(טבלה1[[#This Row],[עמודה57]],"$",""))</f>
        <v>300</v>
      </c>
      <c r="U1182" s="3" t="str">
        <f>IF(טבלה1[[#This Row],[עמודה58]]&gt;30,"Yes","No")</f>
        <v>Yes</v>
      </c>
    </row>
    <row r="1183" spans="1:21" ht="13" x14ac:dyDescent="0.15">
      <c r="A1183" s="8" t="s">
        <v>2851</v>
      </c>
      <c r="B1183" s="9" t="s">
        <v>2852</v>
      </c>
      <c r="C1183" s="9" t="s">
        <v>501</v>
      </c>
      <c r="D1183" s="13">
        <v>5000</v>
      </c>
      <c r="E1183" s="9" t="s">
        <v>9</v>
      </c>
      <c r="F1183" s="9" t="s">
        <v>10</v>
      </c>
      <c r="G1183" s="10">
        <v>0.25</v>
      </c>
      <c r="H1183" s="11" t="str" cm="1">
        <f t="array" ref="H1183">INDEX(_xlfn.TEXTSPLIT(טבלה1[[#This Row],[עמודה2]],","),1)</f>
        <v>Wrocław</v>
      </c>
      <c r="I1183" s="12" t="str" cm="1">
        <f t="array" ref="I1183">INDEX(_xlfn.TEXTSPLIT(טבלה1[[#This Row],[עמודה2]],","),2)</f>
        <v xml:space="preserve"> Poland</v>
      </c>
      <c r="J1183" s="16" t="str">
        <f>_xlfn.CONCAT(טבלה1[[#This Row],[AI_Companies]]," ",טבלה1[[#This Row],[עמודה1]])</f>
        <v>xBerryRemoteR&amp;DDepartment https://xberry.tech/</v>
      </c>
      <c r="K1183" s="12">
        <v>50</v>
      </c>
      <c r="L1183" s="12" t="str">
        <f>IF(טבלה1[[#This Row],[עמודה53]]&gt;2000,"Yes","No")</f>
        <v>No</v>
      </c>
      <c r="M1183" s="12">
        <v>249</v>
      </c>
      <c r="N1183" s="12">
        <f>AVERAGE(טבלה1[[#This Row],[עמודה52]:[עמודה53]])</f>
        <v>149.5</v>
      </c>
      <c r="O1183" s="12" t="str">
        <f>IF(טבלה1[[#This Row],[עמודה4]]="&lt; $25 / hr","0$ - $25 / hr",טבלה1[[#This Row],[עמודה4]])</f>
        <v>$50 - $99 / hr</v>
      </c>
      <c r="P1183" s="12" t="str" cm="1">
        <f t="array" ref="P1183">INDEX(_xlfn.TEXTSPLIT(טבלה1[[#This Row],[עמודה55]],"-"),1)</f>
        <v xml:space="preserve">$50 </v>
      </c>
      <c r="Q1183" s="21" t="str" cm="1">
        <f t="array" ref="Q1183">INDEX(_xlfn.TEXTSPLIT(INDEX(_xlfn.TEXTSPLIT(טבלה1[[#This Row],[עמודה55]],"-"),2),"/"),1)</f>
        <v xml:space="preserve"> $99 </v>
      </c>
      <c r="R1183" s="12">
        <f>AVERAGE(טבלה1[[#This Row],[עמודה59]:[עמודה60]])</f>
        <v>74.5</v>
      </c>
      <c r="S1183" s="3">
        <f>VALUE(SUBSTITUTE(טבלה1[[#This Row],[עמודה56]],"$",""))</f>
        <v>50</v>
      </c>
      <c r="T1183" s="3">
        <f>VALUE(SUBSTITUTE(טבלה1[[#This Row],[עמודה57]],"$",""))</f>
        <v>99</v>
      </c>
      <c r="U1183" s="3" t="str">
        <f>IF(טבלה1[[#This Row],[עמודה58]]&gt;30,"Yes","No")</f>
        <v>Yes</v>
      </c>
    </row>
    <row r="1184" spans="1:21" ht="13" x14ac:dyDescent="0.15">
      <c r="A1184" s="8" t="s">
        <v>2853</v>
      </c>
      <c r="B1184" s="9" t="s">
        <v>2854</v>
      </c>
      <c r="C1184" s="9" t="s">
        <v>168</v>
      </c>
      <c r="D1184" s="13">
        <v>10000</v>
      </c>
      <c r="E1184" s="9" t="s">
        <v>33</v>
      </c>
      <c r="F1184" s="9" t="s">
        <v>5</v>
      </c>
      <c r="G1184" s="10">
        <v>0.3</v>
      </c>
      <c r="H1184" s="11" t="str" cm="1">
        <f t="array" ref="H1184">INDEX(_xlfn.TEXTSPLIT(טבלה1[[#This Row],[עמודה2]],","),1)</f>
        <v>Ahmedabad</v>
      </c>
      <c r="I1184" s="12" t="str" cm="1">
        <f t="array" ref="I1184">INDEX(_xlfn.TEXTSPLIT(טבלה1[[#This Row],[עמודה2]],","),2)</f>
        <v xml:space="preserve"> India</v>
      </c>
      <c r="J1184" s="16" t="str">
        <f>_xlfn.CONCAT(טבלה1[[#This Row],[AI_Companies]]," ",טבלה1[[#This Row],[עמודה1]])</f>
        <v>TeksunInc https://teksun.com</v>
      </c>
      <c r="K1184" s="12">
        <v>250</v>
      </c>
      <c r="L1184" s="12" t="str">
        <f>IF(טבלה1[[#This Row],[עמודה53]]&gt;2000,"Yes","No")</f>
        <v>No</v>
      </c>
      <c r="M1184" s="12">
        <v>999</v>
      </c>
      <c r="N1184" s="12">
        <f>AVERAGE(טבלה1[[#This Row],[עמודה52]:[עמודה53]])</f>
        <v>624.5</v>
      </c>
      <c r="O1184" s="12" t="str">
        <f>IF(טבלה1[[#This Row],[עמודה4]]="&lt; $25 / hr","0$ - $25 / hr",טבלה1[[#This Row],[עמודה4]])</f>
        <v>$25 - $49 / hr</v>
      </c>
      <c r="P1184" s="12" t="str" cm="1">
        <f t="array" ref="P1184">INDEX(_xlfn.TEXTSPLIT(טבלה1[[#This Row],[עמודה55]],"-"),1)</f>
        <v xml:space="preserve">$25 </v>
      </c>
      <c r="Q1184" s="21" t="str" cm="1">
        <f t="array" ref="Q1184">INDEX(_xlfn.TEXTSPLIT(INDEX(_xlfn.TEXTSPLIT(טבלה1[[#This Row],[עמודה55]],"-"),2),"/"),1)</f>
        <v xml:space="preserve"> $49 </v>
      </c>
      <c r="R1184" s="12">
        <f>AVERAGE(טבלה1[[#This Row],[עמודה59]:[עמודה60]])</f>
        <v>37</v>
      </c>
      <c r="S1184" s="3">
        <f>VALUE(SUBSTITUTE(טבלה1[[#This Row],[עמודה56]],"$",""))</f>
        <v>25</v>
      </c>
      <c r="T1184" s="3">
        <f>VALUE(SUBSTITUTE(טבלה1[[#This Row],[עמודה57]],"$",""))</f>
        <v>49</v>
      </c>
      <c r="U1184" s="3" t="str">
        <f>IF(טבלה1[[#This Row],[עמודה58]]&gt;30,"Yes","No")</f>
        <v>Yes</v>
      </c>
    </row>
    <row r="1185" spans="1:21" ht="13" x14ac:dyDescent="0.15">
      <c r="A1185" s="8" t="s">
        <v>2855</v>
      </c>
      <c r="B1185" s="9" t="s">
        <v>2856</v>
      </c>
      <c r="C1185" s="9" t="s">
        <v>2857</v>
      </c>
      <c r="D1185" s="13">
        <v>10000</v>
      </c>
      <c r="E1185" s="9" t="s">
        <v>33</v>
      </c>
      <c r="F1185" s="9" t="s">
        <v>10</v>
      </c>
      <c r="G1185" s="10">
        <v>0.13</v>
      </c>
      <c r="H1185" s="11" t="str" cm="1">
        <f t="array" ref="H1185">INDEX(_xlfn.TEXTSPLIT(טבלה1[[#This Row],[עמודה2]],","),1)</f>
        <v>Fullerton</v>
      </c>
      <c r="I1185" s="12" t="str" cm="1">
        <f t="array" ref="I1185">INDEX(_xlfn.TEXTSPLIT(טבלה1[[#This Row],[עמודה2]],","),2)</f>
        <v xml:space="preserve"> CA</v>
      </c>
      <c r="J1185" s="16" t="str">
        <f>_xlfn.CONCAT(טבלה1[[#This Row],[AI_Companies]]," ",טבלה1[[#This Row],[עמודה1]])</f>
        <v>PegasusOne https://www.pegasusone.com/</v>
      </c>
      <c r="K1185" s="12">
        <v>50</v>
      </c>
      <c r="L1185" s="12" t="str">
        <f>IF(טבלה1[[#This Row],[עמודה53]]&gt;2000,"Yes","No")</f>
        <v>No</v>
      </c>
      <c r="M1185" s="12">
        <v>249</v>
      </c>
      <c r="N1185" s="12">
        <f>AVERAGE(טבלה1[[#This Row],[עמודה52]:[עמודה53]])</f>
        <v>149.5</v>
      </c>
      <c r="O1185" s="12" t="str">
        <f>IF(טבלה1[[#This Row],[עמודה4]]="&lt; $25 / hr","0$ - $25 / hr",טבלה1[[#This Row],[עמודה4]])</f>
        <v>$25 - $49 / hr</v>
      </c>
      <c r="P1185" s="12" t="str" cm="1">
        <f t="array" ref="P1185">INDEX(_xlfn.TEXTSPLIT(טבלה1[[#This Row],[עמודה55]],"-"),1)</f>
        <v xml:space="preserve">$25 </v>
      </c>
      <c r="Q1185" s="21" t="str" cm="1">
        <f t="array" ref="Q1185">INDEX(_xlfn.TEXTSPLIT(INDEX(_xlfn.TEXTSPLIT(טבלה1[[#This Row],[עמודה55]],"-"),2),"/"),1)</f>
        <v xml:space="preserve"> $49 </v>
      </c>
      <c r="R1185" s="12">
        <f>AVERAGE(טבלה1[[#This Row],[עמודה59]:[עמודה60]])</f>
        <v>37</v>
      </c>
      <c r="S1185" s="3">
        <f>VALUE(SUBSTITUTE(טבלה1[[#This Row],[עמודה56]],"$",""))</f>
        <v>25</v>
      </c>
      <c r="T1185" s="3">
        <f>VALUE(SUBSTITUTE(טבלה1[[#This Row],[עמודה57]],"$",""))</f>
        <v>49</v>
      </c>
      <c r="U1185" s="3" t="str">
        <f>IF(טבלה1[[#This Row],[עמודה58]]&gt;30,"Yes","No")</f>
        <v>Yes</v>
      </c>
    </row>
    <row r="1186" spans="1:21" ht="13" x14ac:dyDescent="0.15">
      <c r="A1186" s="8" t="s">
        <v>2858</v>
      </c>
      <c r="B1186" s="9" t="s">
        <v>2859</v>
      </c>
      <c r="C1186" s="9" t="s">
        <v>174</v>
      </c>
      <c r="D1186" s="13">
        <v>100000</v>
      </c>
      <c r="E1186" s="9" t="s">
        <v>21</v>
      </c>
      <c r="F1186" s="9" t="s">
        <v>10</v>
      </c>
      <c r="G1186" s="10">
        <v>0.1</v>
      </c>
      <c r="H1186" s="11" t="str" cm="1">
        <f t="array" ref="H1186">INDEX(_xlfn.TEXTSPLIT(טבלה1[[#This Row],[עמודה2]],","),1)</f>
        <v>Berlin</v>
      </c>
      <c r="I1186" s="12" t="str" cm="1">
        <f t="array" ref="I1186">INDEX(_xlfn.TEXTSPLIT(טבלה1[[#This Row],[עמודה2]],","),2)</f>
        <v xml:space="preserve"> Germany</v>
      </c>
      <c r="J1186" s="16" t="str">
        <f>_xlfn.CONCAT(טבלה1[[#This Row],[AI_Companies]]," ",טבלה1[[#This Row],[עמודה1]])</f>
        <v>YND https://ynd.co/</v>
      </c>
      <c r="K1186" s="12">
        <v>50</v>
      </c>
      <c r="L1186" s="12" t="str">
        <f>IF(טבלה1[[#This Row],[עמודה53]]&gt;2000,"Yes","No")</f>
        <v>No</v>
      </c>
      <c r="M1186" s="12">
        <v>249</v>
      </c>
      <c r="N1186" s="12">
        <f>AVERAGE(טבלה1[[#This Row],[עמודה52]:[עמודה53]])</f>
        <v>149.5</v>
      </c>
      <c r="O1186" s="12" t="str">
        <f>IF(טבלה1[[#This Row],[עמודה4]]="&lt; $25 / hr","0$ - $25 / hr",טבלה1[[#This Row],[עמודה4]])</f>
        <v>$100 - $149 / hr</v>
      </c>
      <c r="P1186" s="12" t="str" cm="1">
        <f t="array" ref="P1186">INDEX(_xlfn.TEXTSPLIT(טבלה1[[#This Row],[עמודה55]],"-"),1)</f>
        <v xml:space="preserve">$100 </v>
      </c>
      <c r="Q1186" s="21" t="str" cm="1">
        <f t="array" ref="Q1186">INDEX(_xlfn.TEXTSPLIT(INDEX(_xlfn.TEXTSPLIT(טבלה1[[#This Row],[עמודה55]],"-"),2),"/"),1)</f>
        <v xml:space="preserve"> $149 </v>
      </c>
      <c r="R1186" s="12">
        <f>AVERAGE(טבלה1[[#This Row],[עמודה59]:[עמודה60]])</f>
        <v>124.5</v>
      </c>
      <c r="S1186" s="3">
        <f>VALUE(SUBSTITUTE(טבלה1[[#This Row],[עמודה56]],"$",""))</f>
        <v>100</v>
      </c>
      <c r="T1186" s="3">
        <f>VALUE(SUBSTITUTE(טבלה1[[#This Row],[עמודה57]],"$",""))</f>
        <v>149</v>
      </c>
      <c r="U1186" s="3" t="str">
        <f>IF(טבלה1[[#This Row],[עמודה58]]&gt;30,"Yes","No")</f>
        <v>Yes</v>
      </c>
    </row>
    <row r="1187" spans="1:21" ht="13" x14ac:dyDescent="0.15">
      <c r="A1187" s="8" t="s">
        <v>2860</v>
      </c>
      <c r="B1187" s="9" t="s">
        <v>2861</v>
      </c>
      <c r="C1187" s="9" t="s">
        <v>464</v>
      </c>
      <c r="D1187" s="13">
        <v>50000</v>
      </c>
      <c r="E1187" s="9" t="s">
        <v>33</v>
      </c>
      <c r="F1187" s="9" t="s">
        <v>29</v>
      </c>
      <c r="G1187" s="10">
        <v>0.1</v>
      </c>
      <c r="H1187" s="11" t="str" cm="1">
        <f t="array" ref="H1187">INDEX(_xlfn.TEXTSPLIT(טבלה1[[#This Row],[עמודה2]],","),1)</f>
        <v>Lahore</v>
      </c>
      <c r="I1187" s="12" t="str" cm="1">
        <f t="array" ref="I1187">INDEX(_xlfn.TEXTSPLIT(טבלה1[[#This Row],[עמודה2]],","),2)</f>
        <v xml:space="preserve"> Pakistan</v>
      </c>
      <c r="J1187" s="16" t="str">
        <f>_xlfn.CONCAT(טבלה1[[#This Row],[AI_Companies]]," ",טבלה1[[#This Row],[עמודה1]])</f>
        <v>Venturenox https://venturenox.com</v>
      </c>
      <c r="K1187" s="12">
        <v>10</v>
      </c>
      <c r="L1187" s="12" t="str">
        <f>IF(טבלה1[[#This Row],[עמודה53]]&gt;2000,"Yes","No")</f>
        <v>No</v>
      </c>
      <c r="M1187" s="12">
        <v>49</v>
      </c>
      <c r="N1187" s="12">
        <f>AVERAGE(טבלה1[[#This Row],[עמודה52]:[עמודה53]])</f>
        <v>29.5</v>
      </c>
      <c r="O1187" s="12" t="str">
        <f>IF(טבלה1[[#This Row],[עמודה4]]="&lt; $25 / hr","0$ - $25 / hr",טבלה1[[#This Row],[עמודה4]])</f>
        <v>$25 - $49 / hr</v>
      </c>
      <c r="P1187" s="12" t="str" cm="1">
        <f t="array" ref="P1187">INDEX(_xlfn.TEXTSPLIT(טבלה1[[#This Row],[עמודה55]],"-"),1)</f>
        <v xml:space="preserve">$25 </v>
      </c>
      <c r="Q1187" s="21" t="str" cm="1">
        <f t="array" ref="Q1187">INDEX(_xlfn.TEXTSPLIT(INDEX(_xlfn.TEXTSPLIT(טבלה1[[#This Row],[עמודה55]],"-"),2),"/"),1)</f>
        <v xml:space="preserve"> $49 </v>
      </c>
      <c r="R1187" s="12">
        <f>AVERAGE(טבלה1[[#This Row],[עמודה59]:[עמודה60]])</f>
        <v>37</v>
      </c>
      <c r="S1187" s="3">
        <f>VALUE(SUBSTITUTE(טבלה1[[#This Row],[עמודה56]],"$",""))</f>
        <v>25</v>
      </c>
      <c r="T1187" s="3">
        <f>VALUE(SUBSTITUTE(טבלה1[[#This Row],[עמודה57]],"$",""))</f>
        <v>49</v>
      </c>
      <c r="U1187" s="3" t="str">
        <f>IF(טבלה1[[#This Row],[עמודה58]]&gt;30,"Yes","No")</f>
        <v>Yes</v>
      </c>
    </row>
    <row r="1188" spans="1:21" ht="13" x14ac:dyDescent="0.15">
      <c r="A1188" s="8" t="s">
        <v>2862</v>
      </c>
      <c r="B1188" s="9" t="s">
        <v>2863</v>
      </c>
      <c r="C1188" s="9" t="s">
        <v>1207</v>
      </c>
      <c r="D1188" s="9" t="s">
        <v>4</v>
      </c>
      <c r="E1188" s="9" t="s">
        <v>9</v>
      </c>
      <c r="F1188" s="9" t="s">
        <v>29</v>
      </c>
      <c r="G1188" s="10">
        <v>1</v>
      </c>
      <c r="H1188" s="11" t="str" cm="1">
        <f t="array" ref="H1188">INDEX(_xlfn.TEXTSPLIT(טבלה1[[#This Row],[עמודה2]],","),1)</f>
        <v>Medellín</v>
      </c>
      <c r="I1188" s="12" t="str" cm="1">
        <f t="array" ref="I1188">INDEX(_xlfn.TEXTSPLIT(טבלה1[[#This Row],[עמודה2]],","),2)</f>
        <v xml:space="preserve"> Colombia</v>
      </c>
      <c r="J1188" s="16" t="str">
        <f>_xlfn.CONCAT(טבלה1[[#This Row],[AI_Companies]]," ",טבלה1[[#This Row],[עמודה1]])</f>
        <v>IDATHA http://idatha.com/</v>
      </c>
      <c r="K1188" s="12">
        <v>10</v>
      </c>
      <c r="L1188" s="12" t="str">
        <f>IF(טבלה1[[#This Row],[עמודה53]]&gt;2000,"Yes","No")</f>
        <v>No</v>
      </c>
      <c r="M1188" s="12">
        <v>49</v>
      </c>
      <c r="N1188" s="12">
        <f>AVERAGE(טבלה1[[#This Row],[עמודה52]:[עמודה53]])</f>
        <v>29.5</v>
      </c>
      <c r="O1188" s="12" t="str">
        <f>IF(טבלה1[[#This Row],[עמודה4]]="&lt; $25 / hr","0$ - $25 / hr",טבלה1[[#This Row],[עמודה4]])</f>
        <v>$50 - $99 / hr</v>
      </c>
      <c r="P1188" s="12" t="str" cm="1">
        <f t="array" ref="P1188">INDEX(_xlfn.TEXTSPLIT(טבלה1[[#This Row],[עמודה55]],"-"),1)</f>
        <v xml:space="preserve">$50 </v>
      </c>
      <c r="Q1188" s="21" t="str" cm="1">
        <f t="array" ref="Q1188">INDEX(_xlfn.TEXTSPLIT(INDEX(_xlfn.TEXTSPLIT(טבלה1[[#This Row],[עמודה55]],"-"),2),"/"),1)</f>
        <v xml:space="preserve"> $99 </v>
      </c>
      <c r="R1188" s="12">
        <f>AVERAGE(טבלה1[[#This Row],[עמודה59]:[עמודה60]])</f>
        <v>74.5</v>
      </c>
      <c r="S1188" s="3">
        <f>VALUE(SUBSTITUTE(טבלה1[[#This Row],[עמודה56]],"$",""))</f>
        <v>50</v>
      </c>
      <c r="T1188" s="3">
        <f>VALUE(SUBSTITUTE(טבלה1[[#This Row],[עמודה57]],"$",""))</f>
        <v>99</v>
      </c>
      <c r="U1188" s="3" t="str">
        <f>IF(טבלה1[[#This Row],[עמודה58]]&gt;30,"Yes","No")</f>
        <v>Yes</v>
      </c>
    </row>
    <row r="1189" spans="1:21" ht="13" x14ac:dyDescent="0.15">
      <c r="A1189" s="8" t="s">
        <v>2864</v>
      </c>
      <c r="B1189" s="9" t="s">
        <v>2865</v>
      </c>
      <c r="C1189" s="9" t="s">
        <v>501</v>
      </c>
      <c r="D1189" s="13">
        <v>10000</v>
      </c>
      <c r="E1189" s="9" t="s">
        <v>9</v>
      </c>
      <c r="F1189" s="9" t="s">
        <v>29</v>
      </c>
      <c r="G1189" s="10">
        <v>0.1</v>
      </c>
      <c r="H1189" s="11" t="str" cm="1">
        <f t="array" ref="H1189">INDEX(_xlfn.TEXTSPLIT(טבלה1[[#This Row],[עמודה2]],","),1)</f>
        <v>Wrocław</v>
      </c>
      <c r="I1189" s="12" t="str" cm="1">
        <f t="array" ref="I1189">INDEX(_xlfn.TEXTSPLIT(טבלה1[[#This Row],[עמודה2]],","),2)</f>
        <v xml:space="preserve"> Poland</v>
      </c>
      <c r="J1189" s="16" t="str">
        <f>_xlfn.CONCAT(טבלה1[[#This Row],[AI_Companies]]," ",טבלה1[[#This Row],[עמודה1]])</f>
        <v>CodeWave https://codewave.eu</v>
      </c>
      <c r="K1189" s="12">
        <v>10</v>
      </c>
      <c r="L1189" s="12" t="str">
        <f>IF(טבלה1[[#This Row],[עמודה53]]&gt;2000,"Yes","No")</f>
        <v>No</v>
      </c>
      <c r="M1189" s="12">
        <v>49</v>
      </c>
      <c r="N1189" s="12">
        <f>AVERAGE(טבלה1[[#This Row],[עמודה52]:[עמודה53]])</f>
        <v>29.5</v>
      </c>
      <c r="O1189" s="12" t="str">
        <f>IF(טבלה1[[#This Row],[עמודה4]]="&lt; $25 / hr","0$ - $25 / hr",טבלה1[[#This Row],[עמודה4]])</f>
        <v>$50 - $99 / hr</v>
      </c>
      <c r="P1189" s="12" t="str" cm="1">
        <f t="array" ref="P1189">INDEX(_xlfn.TEXTSPLIT(טבלה1[[#This Row],[עמודה55]],"-"),1)</f>
        <v xml:space="preserve">$50 </v>
      </c>
      <c r="Q1189" s="21" t="str" cm="1">
        <f t="array" ref="Q1189">INDEX(_xlfn.TEXTSPLIT(INDEX(_xlfn.TEXTSPLIT(טבלה1[[#This Row],[עמודה55]],"-"),2),"/"),1)</f>
        <v xml:space="preserve"> $99 </v>
      </c>
      <c r="R1189" s="12">
        <f>AVERAGE(טבלה1[[#This Row],[עמודה59]:[עמודה60]])</f>
        <v>74.5</v>
      </c>
      <c r="S1189" s="3">
        <f>VALUE(SUBSTITUTE(טבלה1[[#This Row],[עמודה56]],"$",""))</f>
        <v>50</v>
      </c>
      <c r="T1189" s="3">
        <f>VALUE(SUBSTITUTE(טבלה1[[#This Row],[עמודה57]],"$",""))</f>
        <v>99</v>
      </c>
      <c r="U1189" s="3" t="str">
        <f>IF(טבלה1[[#This Row],[עמודה58]]&gt;30,"Yes","No")</f>
        <v>Yes</v>
      </c>
    </row>
    <row r="1190" spans="1:21" ht="13" x14ac:dyDescent="0.15">
      <c r="A1190" s="8" t="s">
        <v>2866</v>
      </c>
      <c r="B1190" s="9" t="s">
        <v>2867</v>
      </c>
      <c r="C1190" s="9" t="s">
        <v>168</v>
      </c>
      <c r="D1190" s="13">
        <v>10000</v>
      </c>
      <c r="E1190" s="9" t="s">
        <v>33</v>
      </c>
      <c r="F1190" s="9" t="s">
        <v>10</v>
      </c>
      <c r="G1190" s="10">
        <v>0.2</v>
      </c>
      <c r="H1190" s="11" t="str" cm="1">
        <f t="array" ref="H1190">INDEX(_xlfn.TEXTSPLIT(טבלה1[[#This Row],[עמודה2]],","),1)</f>
        <v>Ahmedabad</v>
      </c>
      <c r="I1190" s="12" t="str" cm="1">
        <f t="array" ref="I1190">INDEX(_xlfn.TEXTSPLIT(טבלה1[[#This Row],[עמודה2]],","),2)</f>
        <v xml:space="preserve"> India</v>
      </c>
      <c r="J1190" s="16" t="str">
        <f>_xlfn.CONCAT(טבלה1[[#This Row],[AI_Companies]]," ",טבלה1[[#This Row],[עמודה1]])</f>
        <v>FusionInformatics https://www.fusioninformatics.com/</v>
      </c>
      <c r="K1190" s="12">
        <v>50</v>
      </c>
      <c r="L1190" s="12" t="str">
        <f>IF(טבלה1[[#This Row],[עמודה53]]&gt;2000,"Yes","No")</f>
        <v>No</v>
      </c>
      <c r="M1190" s="12">
        <v>249</v>
      </c>
      <c r="N1190" s="12">
        <f>AVERAGE(טבלה1[[#This Row],[עמודה52]:[עמודה53]])</f>
        <v>149.5</v>
      </c>
      <c r="O1190" s="12" t="str">
        <f>IF(טבלה1[[#This Row],[עמודה4]]="&lt; $25 / hr","0$ - $25 / hr",טבלה1[[#This Row],[עמודה4]])</f>
        <v>$25 - $49 / hr</v>
      </c>
      <c r="P1190" s="12" t="str" cm="1">
        <f t="array" ref="P1190">INDEX(_xlfn.TEXTSPLIT(טבלה1[[#This Row],[עמודה55]],"-"),1)</f>
        <v xml:space="preserve">$25 </v>
      </c>
      <c r="Q1190" s="21" t="str" cm="1">
        <f t="array" ref="Q1190">INDEX(_xlfn.TEXTSPLIT(INDEX(_xlfn.TEXTSPLIT(טבלה1[[#This Row],[עמודה55]],"-"),2),"/"),1)</f>
        <v xml:space="preserve"> $49 </v>
      </c>
      <c r="R1190" s="12">
        <f>AVERAGE(טבלה1[[#This Row],[עמודה59]:[עמודה60]])</f>
        <v>37</v>
      </c>
      <c r="S1190" s="3">
        <f>VALUE(SUBSTITUTE(טבלה1[[#This Row],[עמודה56]],"$",""))</f>
        <v>25</v>
      </c>
      <c r="T1190" s="3">
        <f>VALUE(SUBSTITUTE(טבלה1[[#This Row],[עמודה57]],"$",""))</f>
        <v>49</v>
      </c>
      <c r="U1190" s="3" t="str">
        <f>IF(טבלה1[[#This Row],[עמודה58]]&gt;30,"Yes","No")</f>
        <v>Yes</v>
      </c>
    </row>
    <row r="1191" spans="1:21" ht="13" x14ac:dyDescent="0.15">
      <c r="A1191" s="8" t="s">
        <v>2868</v>
      </c>
      <c r="B1191" s="9" t="s">
        <v>2869</v>
      </c>
      <c r="C1191" s="9" t="s">
        <v>8</v>
      </c>
      <c r="D1191" s="13">
        <v>50000</v>
      </c>
      <c r="E1191" s="9" t="s">
        <v>33</v>
      </c>
      <c r="F1191" s="9" t="s">
        <v>10</v>
      </c>
      <c r="G1191" s="10">
        <v>0.1</v>
      </c>
      <c r="H1191" s="11" t="str" cm="1">
        <f t="array" ref="H1191">INDEX(_xlfn.TEXTSPLIT(טבלה1[[#This Row],[עמודה2]],","),1)</f>
        <v>Austin</v>
      </c>
      <c r="I1191" s="12" t="str" cm="1">
        <f t="array" ref="I1191">INDEX(_xlfn.TEXTSPLIT(טבלה1[[#This Row],[עמודה2]],","),2)</f>
        <v xml:space="preserve"> TX</v>
      </c>
      <c r="J1191" s="16" t="str">
        <f>_xlfn.CONCAT(טבלה1[[#This Row],[AI_Companies]]," ",טבלה1[[#This Row],[עמודה1]])</f>
        <v>Agiliway https://agiliway.com/</v>
      </c>
      <c r="K1191" s="12">
        <v>50</v>
      </c>
      <c r="L1191" s="12" t="str">
        <f>IF(טבלה1[[#This Row],[עמודה53]]&gt;2000,"Yes","No")</f>
        <v>No</v>
      </c>
      <c r="M1191" s="12">
        <v>249</v>
      </c>
      <c r="N1191" s="12">
        <f>AVERAGE(טבלה1[[#This Row],[עמודה52]:[עמודה53]])</f>
        <v>149.5</v>
      </c>
      <c r="O1191" s="12" t="str">
        <f>IF(טבלה1[[#This Row],[עמודה4]]="&lt; $25 / hr","0$ - $25 / hr",טבלה1[[#This Row],[עמודה4]])</f>
        <v>$25 - $49 / hr</v>
      </c>
      <c r="P1191" s="12" t="str" cm="1">
        <f t="array" ref="P1191">INDEX(_xlfn.TEXTSPLIT(טבלה1[[#This Row],[עמודה55]],"-"),1)</f>
        <v xml:space="preserve">$25 </v>
      </c>
      <c r="Q1191" s="21" t="str" cm="1">
        <f t="array" ref="Q1191">INDEX(_xlfn.TEXTSPLIT(INDEX(_xlfn.TEXTSPLIT(טבלה1[[#This Row],[עמודה55]],"-"),2),"/"),1)</f>
        <v xml:space="preserve"> $49 </v>
      </c>
      <c r="R1191" s="12">
        <f>AVERAGE(טבלה1[[#This Row],[עמודה59]:[עמודה60]])</f>
        <v>37</v>
      </c>
      <c r="S1191" s="3">
        <f>VALUE(SUBSTITUTE(טבלה1[[#This Row],[עמודה56]],"$",""))</f>
        <v>25</v>
      </c>
      <c r="T1191" s="3">
        <f>VALUE(SUBSTITUTE(טבלה1[[#This Row],[עמודה57]],"$",""))</f>
        <v>49</v>
      </c>
      <c r="U1191" s="3" t="str">
        <f>IF(טבלה1[[#This Row],[עמודה58]]&gt;30,"Yes","No")</f>
        <v>Yes</v>
      </c>
    </row>
    <row r="1192" spans="1:21" ht="13" x14ac:dyDescent="0.15">
      <c r="A1192" s="8" t="s">
        <v>2870</v>
      </c>
      <c r="B1192" s="9" t="s">
        <v>2871</v>
      </c>
      <c r="C1192" s="9" t="s">
        <v>533</v>
      </c>
      <c r="D1192" s="13">
        <v>25000</v>
      </c>
      <c r="E1192" s="9" t="s">
        <v>21</v>
      </c>
      <c r="F1192" s="9" t="s">
        <v>29</v>
      </c>
      <c r="G1192" s="10">
        <v>0.15</v>
      </c>
      <c r="H1192" s="11" t="str" cm="1">
        <f t="array" ref="H1192">INDEX(_xlfn.TEXTSPLIT(טבלה1[[#This Row],[עמודה2]],","),1)</f>
        <v>Raleigh</v>
      </c>
      <c r="I1192" s="12" t="str" cm="1">
        <f t="array" ref="I1192">INDEX(_xlfn.TEXTSPLIT(טבלה1[[#This Row],[עמודה2]],","),2)</f>
        <v xml:space="preserve"> NC</v>
      </c>
      <c r="J1192" s="16" t="str">
        <f>_xlfn.CONCAT(טבלה1[[#This Row],[AI_Companies]]," ",טבלה1[[#This Row],[עמודה1]])</f>
        <v>IconicSolutions http://www.iconic-solutions.com</v>
      </c>
      <c r="K1192" s="12">
        <v>10</v>
      </c>
      <c r="L1192" s="12" t="str">
        <f>IF(טבלה1[[#This Row],[עמודה53]]&gt;2000,"Yes","No")</f>
        <v>No</v>
      </c>
      <c r="M1192" s="12">
        <v>49</v>
      </c>
      <c r="N1192" s="12">
        <f>AVERAGE(טבלה1[[#This Row],[עמודה52]:[עמודה53]])</f>
        <v>29.5</v>
      </c>
      <c r="O1192" s="12" t="str">
        <f>IF(טבלה1[[#This Row],[עמודה4]]="&lt; $25 / hr","0$ - $25 / hr",טבלה1[[#This Row],[עמודה4]])</f>
        <v>$100 - $149 / hr</v>
      </c>
      <c r="P1192" s="12" t="str" cm="1">
        <f t="array" ref="P1192">INDEX(_xlfn.TEXTSPLIT(טבלה1[[#This Row],[עמודה55]],"-"),1)</f>
        <v xml:space="preserve">$100 </v>
      </c>
      <c r="Q1192" s="21" t="str" cm="1">
        <f t="array" ref="Q1192">INDEX(_xlfn.TEXTSPLIT(INDEX(_xlfn.TEXTSPLIT(טבלה1[[#This Row],[עמודה55]],"-"),2),"/"),1)</f>
        <v xml:space="preserve"> $149 </v>
      </c>
      <c r="R1192" s="12">
        <f>AVERAGE(טבלה1[[#This Row],[עמודה59]:[עמודה60]])</f>
        <v>124.5</v>
      </c>
      <c r="S1192" s="3">
        <f>VALUE(SUBSTITUTE(טבלה1[[#This Row],[עמודה56]],"$",""))</f>
        <v>100</v>
      </c>
      <c r="T1192" s="3">
        <f>VALUE(SUBSTITUTE(טבלה1[[#This Row],[עמודה57]],"$",""))</f>
        <v>149</v>
      </c>
      <c r="U1192" s="3" t="str">
        <f>IF(טבלה1[[#This Row],[עמודה58]]&gt;30,"Yes","No")</f>
        <v>Yes</v>
      </c>
    </row>
    <row r="1193" spans="1:21" ht="13" x14ac:dyDescent="0.15">
      <c r="A1193" s="8" t="s">
        <v>2872</v>
      </c>
      <c r="B1193" s="9" t="s">
        <v>2873</v>
      </c>
      <c r="C1193" s="9" t="s">
        <v>494</v>
      </c>
      <c r="D1193" s="9" t="s">
        <v>4</v>
      </c>
      <c r="E1193" s="9" t="s">
        <v>4</v>
      </c>
      <c r="F1193" s="9" t="s">
        <v>29</v>
      </c>
      <c r="G1193" s="10">
        <v>1</v>
      </c>
      <c r="H1193" s="11" t="str" cm="1">
        <f t="array" ref="H1193">INDEX(_xlfn.TEXTSPLIT(טבלה1[[#This Row],[עמודה2]],","),1)</f>
        <v>Istanbul</v>
      </c>
      <c r="I1193" s="12" t="str" cm="1">
        <f t="array" ref="I1193">INDEX(_xlfn.TEXTSPLIT(טבלה1[[#This Row],[עמודה2]],","),2)</f>
        <v xml:space="preserve"> Turkey</v>
      </c>
      <c r="J1193" s="16" t="str">
        <f>_xlfn.CONCAT(טבלה1[[#This Row],[AI_Companies]]," ",טבלה1[[#This Row],[עמודה1]])</f>
        <v>CBOT http://www.cbot.ai</v>
      </c>
      <c r="K1193" s="12">
        <v>10</v>
      </c>
      <c r="L1193" s="12" t="str">
        <f>IF(טבלה1[[#This Row],[עמודה53]]&gt;2000,"Yes","No")</f>
        <v>No</v>
      </c>
      <c r="M1193" s="12">
        <v>49</v>
      </c>
      <c r="N1193" s="12">
        <f>AVERAGE(טבלה1[[#This Row],[עמודה52]:[עמודה53]])</f>
        <v>29.5</v>
      </c>
      <c r="O1193" s="12" t="str">
        <f>IF(טבלה1[[#This Row],[עמודה4]]="&lt; $25 / hr","0$ - $25 / hr",טבלה1[[#This Row],[עמודה4]])</f>
        <v>Undisclosed</v>
      </c>
      <c r="P1193" s="12" t="str" cm="1">
        <f t="array" ref="P1193">INDEX(_xlfn.TEXTSPLIT(טבלה1[[#This Row],[עמודה55]],"-"),1)</f>
        <v>Undisclosed</v>
      </c>
      <c r="Q1193" s="21" t="e" cm="1">
        <f t="array" ref="Q1193">INDEX(_xlfn.TEXTSPLIT(INDEX(_xlfn.TEXTSPLIT(טבלה1[[#This Row],[עמודה55]],"-"),2),"/"),1)</f>
        <v>#REF!</v>
      </c>
      <c r="R1193" s="12" t="e">
        <f>AVERAGE(טבלה1[[#This Row],[עמודה59]:[עמודה60]])</f>
        <v>#VALUE!</v>
      </c>
      <c r="S1193" s="3" t="e">
        <f>VALUE(SUBSTITUTE(טבלה1[[#This Row],[עמודה56]],"$",""))</f>
        <v>#VALUE!</v>
      </c>
      <c r="T1193" s="3" t="e">
        <f>VALUE(SUBSTITUTE(טבלה1[[#This Row],[עמודה57]],"$",""))</f>
        <v>#REF!</v>
      </c>
      <c r="U1193" s="3" t="e">
        <f>IF(טבלה1[[#This Row],[עמודה58]]&gt;30,"Yes","No")</f>
        <v>#VALUE!</v>
      </c>
    </row>
    <row r="1194" spans="1:21" ht="13" x14ac:dyDescent="0.15">
      <c r="A1194" s="8" t="s">
        <v>2874</v>
      </c>
      <c r="B1194" s="9" t="s">
        <v>2875</v>
      </c>
      <c r="C1194" s="9" t="s">
        <v>53</v>
      </c>
      <c r="D1194" s="13">
        <v>10000</v>
      </c>
      <c r="E1194" s="9" t="s">
        <v>33</v>
      </c>
      <c r="F1194" s="9" t="s">
        <v>29</v>
      </c>
      <c r="G1194" s="10">
        <v>0.7</v>
      </c>
      <c r="H1194" s="11" t="str" cm="1">
        <f t="array" ref="H1194">INDEX(_xlfn.TEXTSPLIT(טבלה1[[#This Row],[עמודה2]],","),1)</f>
        <v>Kyiv</v>
      </c>
      <c r="I1194" s="12" t="str" cm="1">
        <f t="array" ref="I1194">INDEX(_xlfn.TEXTSPLIT(טבלה1[[#This Row],[עמודה2]],","),2)</f>
        <v xml:space="preserve"> Ukraine</v>
      </c>
      <c r="J1194" s="16" t="str">
        <f>_xlfn.CONCAT(טבלה1[[#This Row],[AI_Companies]]," ",טבלה1[[#This Row],[עמודה1]])</f>
        <v>DataScienceUA https://data-science-ua.com/</v>
      </c>
      <c r="K1194" s="12">
        <v>10</v>
      </c>
      <c r="L1194" s="12" t="str">
        <f>IF(טבלה1[[#This Row],[עמודה53]]&gt;2000,"Yes","No")</f>
        <v>No</v>
      </c>
      <c r="M1194" s="12">
        <v>49</v>
      </c>
      <c r="N1194" s="12">
        <f>AVERAGE(טבלה1[[#This Row],[עמודה52]:[עמודה53]])</f>
        <v>29.5</v>
      </c>
      <c r="O1194" s="12" t="str">
        <f>IF(טבלה1[[#This Row],[עמודה4]]="&lt; $25 / hr","0$ - $25 / hr",טבלה1[[#This Row],[עמודה4]])</f>
        <v>$25 - $49 / hr</v>
      </c>
      <c r="P1194" s="12" t="str" cm="1">
        <f t="array" ref="P1194">INDEX(_xlfn.TEXTSPLIT(טבלה1[[#This Row],[עמודה55]],"-"),1)</f>
        <v xml:space="preserve">$25 </v>
      </c>
      <c r="Q1194" s="21" t="str" cm="1">
        <f t="array" ref="Q1194">INDEX(_xlfn.TEXTSPLIT(INDEX(_xlfn.TEXTSPLIT(טבלה1[[#This Row],[עמודה55]],"-"),2),"/"),1)</f>
        <v xml:space="preserve"> $49 </v>
      </c>
      <c r="R1194" s="12">
        <f>AVERAGE(טבלה1[[#This Row],[עמודה59]:[עמודה60]])</f>
        <v>37</v>
      </c>
      <c r="S1194" s="3">
        <f>VALUE(SUBSTITUTE(טבלה1[[#This Row],[עמודה56]],"$",""))</f>
        <v>25</v>
      </c>
      <c r="T1194" s="3">
        <f>VALUE(SUBSTITUTE(טבלה1[[#This Row],[עמודה57]],"$",""))</f>
        <v>49</v>
      </c>
      <c r="U1194" s="3" t="str">
        <f>IF(טבלה1[[#This Row],[עמודה58]]&gt;30,"Yes","No")</f>
        <v>Yes</v>
      </c>
    </row>
    <row r="1195" spans="1:21" ht="13" x14ac:dyDescent="0.15">
      <c r="A1195" s="8" t="s">
        <v>2876</v>
      </c>
      <c r="B1195" s="9" t="s">
        <v>2877</v>
      </c>
      <c r="C1195" s="9" t="s">
        <v>218</v>
      </c>
      <c r="D1195" s="13">
        <v>10000</v>
      </c>
      <c r="E1195" s="9" t="s">
        <v>9</v>
      </c>
      <c r="F1195" s="9" t="s">
        <v>29</v>
      </c>
      <c r="G1195" s="10">
        <v>0.6</v>
      </c>
      <c r="H1195" s="11" t="str" cm="1">
        <f t="array" ref="H1195">INDEX(_xlfn.TEXTSPLIT(טבלה1[[#This Row],[עמודה2]],","),1)</f>
        <v>Warsaw</v>
      </c>
      <c r="I1195" s="12" t="str" cm="1">
        <f t="array" ref="I1195">INDEX(_xlfn.TEXTSPLIT(טבלה1[[#This Row],[עמודה2]],","),2)</f>
        <v xml:space="preserve"> Poland</v>
      </c>
      <c r="J1195" s="16" t="str">
        <f>_xlfn.CONCAT(טבלה1[[#This Row],[AI_Companies]]," ",טבלה1[[#This Row],[עמודה1]])</f>
        <v>MIMSolutions https://www.mim-solutions.ai/</v>
      </c>
      <c r="K1195" s="12">
        <v>10</v>
      </c>
      <c r="L1195" s="12" t="str">
        <f>IF(טבלה1[[#This Row],[עמודה53]]&gt;2000,"Yes","No")</f>
        <v>No</v>
      </c>
      <c r="M1195" s="12">
        <v>49</v>
      </c>
      <c r="N1195" s="12">
        <f>AVERAGE(טבלה1[[#This Row],[עמודה52]:[עמודה53]])</f>
        <v>29.5</v>
      </c>
      <c r="O1195" s="12" t="str">
        <f>IF(טבלה1[[#This Row],[עמודה4]]="&lt; $25 / hr","0$ - $25 / hr",טבלה1[[#This Row],[עמודה4]])</f>
        <v>$50 - $99 / hr</v>
      </c>
      <c r="P1195" s="12" t="str" cm="1">
        <f t="array" ref="P1195">INDEX(_xlfn.TEXTSPLIT(טבלה1[[#This Row],[עמודה55]],"-"),1)</f>
        <v xml:space="preserve">$50 </v>
      </c>
      <c r="Q1195" s="21" t="str" cm="1">
        <f t="array" ref="Q1195">INDEX(_xlfn.TEXTSPLIT(INDEX(_xlfn.TEXTSPLIT(טבלה1[[#This Row],[עמודה55]],"-"),2),"/"),1)</f>
        <v xml:space="preserve"> $99 </v>
      </c>
      <c r="R1195" s="12">
        <f>AVERAGE(טבלה1[[#This Row],[עמודה59]:[עמודה60]])</f>
        <v>74.5</v>
      </c>
      <c r="S1195" s="3">
        <f>VALUE(SUBSTITUTE(טבלה1[[#This Row],[עמודה56]],"$",""))</f>
        <v>50</v>
      </c>
      <c r="T1195" s="3">
        <f>VALUE(SUBSTITUTE(טבלה1[[#This Row],[עמודה57]],"$",""))</f>
        <v>99</v>
      </c>
      <c r="U1195" s="3" t="str">
        <f>IF(טבלה1[[#This Row],[עמודה58]]&gt;30,"Yes","No")</f>
        <v>Yes</v>
      </c>
    </row>
    <row r="1196" spans="1:21" ht="13" x14ac:dyDescent="0.15">
      <c r="A1196" s="8" t="s">
        <v>2878</v>
      </c>
      <c r="B1196" s="9" t="s">
        <v>2879</v>
      </c>
      <c r="C1196" s="9" t="s">
        <v>102</v>
      </c>
      <c r="D1196" s="13">
        <v>25000</v>
      </c>
      <c r="E1196" s="9" t="s">
        <v>63</v>
      </c>
      <c r="F1196" s="9" t="s">
        <v>29</v>
      </c>
      <c r="G1196" s="10">
        <v>0.15</v>
      </c>
      <c r="H1196" s="11" t="str" cm="1">
        <f t="array" ref="H1196">INDEX(_xlfn.TEXTSPLIT(טבלה1[[#This Row],[עמודה2]],","),1)</f>
        <v>London</v>
      </c>
      <c r="I1196" s="12" t="str" cm="1">
        <f t="array" ref="I1196">INDEX(_xlfn.TEXTSPLIT(טבלה1[[#This Row],[עמודה2]],","),2)</f>
        <v xml:space="preserve"> United Kingdom</v>
      </c>
      <c r="J1196" s="16" t="str">
        <f>_xlfn.CONCAT(טבלה1[[#This Row],[AI_Companies]]," ",טבלה1[[#This Row],[עמודה1]])</f>
        <v>Synetec https://synetec.co.uk/contact-us/</v>
      </c>
      <c r="K1196" s="12">
        <v>10</v>
      </c>
      <c r="L1196" s="12" t="str">
        <f>IF(טבלה1[[#This Row],[עמודה53]]&gt;2000,"Yes","No")</f>
        <v>No</v>
      </c>
      <c r="M1196" s="12">
        <v>49</v>
      </c>
      <c r="N1196" s="12">
        <f>AVERAGE(טבלה1[[#This Row],[עמודה52]:[עמודה53]])</f>
        <v>29.5</v>
      </c>
      <c r="O1196" s="12" t="str">
        <f>IF(טבלה1[[#This Row],[עמודה4]]="&lt; $25 / hr","0$ - $25 / hr",טבלה1[[#This Row],[עמודה4]])</f>
        <v>$150 - $199 / hr</v>
      </c>
      <c r="P1196" s="12" t="str" cm="1">
        <f t="array" ref="P1196">INDEX(_xlfn.TEXTSPLIT(טבלה1[[#This Row],[עמודה55]],"-"),1)</f>
        <v xml:space="preserve">$150 </v>
      </c>
      <c r="Q1196" s="21" t="str" cm="1">
        <f t="array" ref="Q1196">INDEX(_xlfn.TEXTSPLIT(INDEX(_xlfn.TEXTSPLIT(טבלה1[[#This Row],[עמודה55]],"-"),2),"/"),1)</f>
        <v xml:space="preserve"> $199 </v>
      </c>
      <c r="R1196" s="12">
        <f>AVERAGE(טבלה1[[#This Row],[עמודה59]:[עמודה60]])</f>
        <v>174.5</v>
      </c>
      <c r="S1196" s="3">
        <f>VALUE(SUBSTITUTE(טבלה1[[#This Row],[עמודה56]],"$",""))</f>
        <v>150</v>
      </c>
      <c r="T1196" s="3">
        <f>VALUE(SUBSTITUTE(טבלה1[[#This Row],[עמודה57]],"$",""))</f>
        <v>199</v>
      </c>
      <c r="U1196" s="3" t="str">
        <f>IF(טבלה1[[#This Row],[עמודה58]]&gt;30,"Yes","No")</f>
        <v>Yes</v>
      </c>
    </row>
    <row r="1197" spans="1:21" ht="13" x14ac:dyDescent="0.15">
      <c r="A1197" s="8" t="s">
        <v>2880</v>
      </c>
      <c r="B1197" s="9" t="s">
        <v>2881</v>
      </c>
      <c r="C1197" s="9" t="s">
        <v>356</v>
      </c>
      <c r="D1197" s="13">
        <v>50000</v>
      </c>
      <c r="E1197" s="9" t="s">
        <v>33</v>
      </c>
      <c r="F1197" s="9" t="s">
        <v>10</v>
      </c>
      <c r="G1197" s="10">
        <v>0.1</v>
      </c>
      <c r="H1197" s="11" t="str" cm="1">
        <f t="array" ref="H1197">INDEX(_xlfn.TEXTSPLIT(טבלה1[[#This Row],[עמודה2]],","),1)</f>
        <v>Novi Sad</v>
      </c>
      <c r="I1197" s="12" t="str" cm="1">
        <f t="array" ref="I1197">INDEX(_xlfn.TEXTSPLIT(טבלה1[[#This Row],[עמודה2]],","),2)</f>
        <v xml:space="preserve"> Serbia</v>
      </c>
      <c r="J1197" s="16" t="str">
        <f>_xlfn.CONCAT(טבלה1[[#This Row],[AI_Companies]]," ",טבלה1[[#This Row],[עמודה1]])</f>
        <v>ZESIUM http://zesium.com/</v>
      </c>
      <c r="K1197" s="12">
        <v>50</v>
      </c>
      <c r="L1197" s="12" t="str">
        <f>IF(טבלה1[[#This Row],[עמודה53]]&gt;2000,"Yes","No")</f>
        <v>No</v>
      </c>
      <c r="M1197" s="12">
        <v>249</v>
      </c>
      <c r="N1197" s="12">
        <f>AVERAGE(טבלה1[[#This Row],[עמודה52]:[עמודה53]])</f>
        <v>149.5</v>
      </c>
      <c r="O1197" s="12" t="str">
        <f>IF(טבלה1[[#This Row],[עמודה4]]="&lt; $25 / hr","0$ - $25 / hr",טבלה1[[#This Row],[עמודה4]])</f>
        <v>$25 - $49 / hr</v>
      </c>
      <c r="P1197" s="12" t="str" cm="1">
        <f t="array" ref="P1197">INDEX(_xlfn.TEXTSPLIT(טבלה1[[#This Row],[עמודה55]],"-"),1)</f>
        <v xml:space="preserve">$25 </v>
      </c>
      <c r="Q1197" s="21" t="str" cm="1">
        <f t="array" ref="Q1197">INDEX(_xlfn.TEXTSPLIT(INDEX(_xlfn.TEXTSPLIT(טבלה1[[#This Row],[עמודה55]],"-"),2),"/"),1)</f>
        <v xml:space="preserve"> $49 </v>
      </c>
      <c r="R1197" s="12">
        <f>AVERAGE(טבלה1[[#This Row],[עמודה59]:[עמודה60]])</f>
        <v>37</v>
      </c>
      <c r="S1197" s="3">
        <f>VALUE(SUBSTITUTE(טבלה1[[#This Row],[עמודה56]],"$",""))</f>
        <v>25</v>
      </c>
      <c r="T1197" s="3">
        <f>VALUE(SUBSTITUTE(טבלה1[[#This Row],[עמודה57]],"$",""))</f>
        <v>49</v>
      </c>
      <c r="U1197" s="3" t="str">
        <f>IF(טבלה1[[#This Row],[עמודה58]]&gt;30,"Yes","No")</f>
        <v>Yes</v>
      </c>
    </row>
    <row r="1198" spans="1:21" ht="13" x14ac:dyDescent="0.15">
      <c r="A1198" s="8" t="s">
        <v>2882</v>
      </c>
      <c r="B1198" s="9" t="s">
        <v>2883</v>
      </c>
      <c r="C1198" s="9" t="s">
        <v>212</v>
      </c>
      <c r="D1198" s="13">
        <v>10000</v>
      </c>
      <c r="E1198" s="9" t="s">
        <v>9</v>
      </c>
      <c r="F1198" s="9" t="s">
        <v>10</v>
      </c>
      <c r="G1198" s="10">
        <v>0.15</v>
      </c>
      <c r="H1198" s="11" t="str" cm="1">
        <f t="array" ref="H1198">INDEX(_xlfn.TEXTSPLIT(טבלה1[[#This Row],[עמודה2]],","),1)</f>
        <v>San Francisco</v>
      </c>
      <c r="I1198" s="12" t="str" cm="1">
        <f t="array" ref="I1198">INDEX(_xlfn.TEXTSPLIT(טבלה1[[#This Row],[עמודה2]],","),2)</f>
        <v xml:space="preserve"> CA</v>
      </c>
      <c r="J1198" s="16" t="str">
        <f>_xlfn.CONCAT(טבלה1[[#This Row],[AI_Companies]]," ",טבלה1[[#This Row],[עמודה1]])</f>
        <v>LeewayHertz https://www.leewayhertz.com/</v>
      </c>
      <c r="K1198" s="12">
        <v>50</v>
      </c>
      <c r="L1198" s="12" t="str">
        <f>IF(טבלה1[[#This Row],[עמודה53]]&gt;2000,"Yes","No")</f>
        <v>No</v>
      </c>
      <c r="M1198" s="12">
        <v>249</v>
      </c>
      <c r="N1198" s="12">
        <f>AVERAGE(טבלה1[[#This Row],[עמודה52]:[עמודה53]])</f>
        <v>149.5</v>
      </c>
      <c r="O1198" s="12" t="str">
        <f>IF(טבלה1[[#This Row],[עמודה4]]="&lt; $25 / hr","0$ - $25 / hr",טבלה1[[#This Row],[עמודה4]])</f>
        <v>$50 - $99 / hr</v>
      </c>
      <c r="P1198" s="12" t="str" cm="1">
        <f t="array" ref="P1198">INDEX(_xlfn.TEXTSPLIT(טבלה1[[#This Row],[עמודה55]],"-"),1)</f>
        <v xml:space="preserve">$50 </v>
      </c>
      <c r="Q1198" s="21" t="str" cm="1">
        <f t="array" ref="Q1198">INDEX(_xlfn.TEXTSPLIT(INDEX(_xlfn.TEXTSPLIT(טבלה1[[#This Row],[עמודה55]],"-"),2),"/"),1)</f>
        <v xml:space="preserve"> $99 </v>
      </c>
      <c r="R1198" s="12">
        <f>AVERAGE(טבלה1[[#This Row],[עמודה59]:[עמודה60]])</f>
        <v>74.5</v>
      </c>
      <c r="S1198" s="3">
        <f>VALUE(SUBSTITUTE(טבלה1[[#This Row],[עמודה56]],"$",""))</f>
        <v>50</v>
      </c>
      <c r="T1198" s="3">
        <f>VALUE(SUBSTITUTE(טבלה1[[#This Row],[עמודה57]],"$",""))</f>
        <v>99</v>
      </c>
      <c r="U1198" s="3" t="str">
        <f>IF(טבלה1[[#This Row],[עמודה58]]&gt;30,"Yes","No")</f>
        <v>Yes</v>
      </c>
    </row>
    <row r="1199" spans="1:21" ht="13" x14ac:dyDescent="0.15">
      <c r="A1199" s="8" t="s">
        <v>2884</v>
      </c>
      <c r="B1199" s="9" t="s">
        <v>2885</v>
      </c>
      <c r="C1199" s="9" t="s">
        <v>53</v>
      </c>
      <c r="D1199" s="13">
        <v>10000</v>
      </c>
      <c r="E1199" s="9" t="s">
        <v>9</v>
      </c>
      <c r="F1199" s="9" t="s">
        <v>117</v>
      </c>
      <c r="G1199" s="10">
        <v>0.8</v>
      </c>
      <c r="H1199" s="11" t="str" cm="1">
        <f t="array" ref="H1199">INDEX(_xlfn.TEXTSPLIT(טבלה1[[#This Row],[עמודה2]],","),1)</f>
        <v>Kyiv</v>
      </c>
      <c r="I1199" s="12" t="str" cm="1">
        <f t="array" ref="I1199">INDEX(_xlfn.TEXTSPLIT(טבלה1[[#This Row],[עמודה2]],","),2)</f>
        <v xml:space="preserve"> Ukraine</v>
      </c>
      <c r="J1199" s="16" t="str">
        <f>_xlfn.CONCAT(טבלה1[[#This Row],[AI_Companies]]," ",טבלה1[[#This Row],[עמודה1]])</f>
        <v>Preste http://www.preste.ai</v>
      </c>
      <c r="K1199" s="12">
        <v>2</v>
      </c>
      <c r="L1199" s="12" t="str">
        <f>IF(טבלה1[[#This Row],[עמודה53]]&gt;2000,"Yes","No")</f>
        <v>No</v>
      </c>
      <c r="M1199" s="12">
        <v>9</v>
      </c>
      <c r="N1199" s="12">
        <f>AVERAGE(טבלה1[[#This Row],[עמודה52]:[עמודה53]])</f>
        <v>5.5</v>
      </c>
      <c r="O1199" s="12" t="str">
        <f>IF(טבלה1[[#This Row],[עמודה4]]="&lt; $25 / hr","0$ - $25 / hr",טבלה1[[#This Row],[עמודה4]])</f>
        <v>$50 - $99 / hr</v>
      </c>
      <c r="P1199" s="12" t="str" cm="1">
        <f t="array" ref="P1199">INDEX(_xlfn.TEXTSPLIT(טבלה1[[#This Row],[עמודה55]],"-"),1)</f>
        <v xml:space="preserve">$50 </v>
      </c>
      <c r="Q1199" s="21" t="str" cm="1">
        <f t="array" ref="Q1199">INDEX(_xlfn.TEXTSPLIT(INDEX(_xlfn.TEXTSPLIT(טבלה1[[#This Row],[עמודה55]],"-"),2),"/"),1)</f>
        <v xml:space="preserve"> $99 </v>
      </c>
      <c r="R1199" s="12">
        <f>AVERAGE(טבלה1[[#This Row],[עמודה59]:[עמודה60]])</f>
        <v>74.5</v>
      </c>
      <c r="S1199" s="3">
        <f>VALUE(SUBSTITUTE(טבלה1[[#This Row],[עמודה56]],"$",""))</f>
        <v>50</v>
      </c>
      <c r="T1199" s="3">
        <f>VALUE(SUBSTITUTE(טבלה1[[#This Row],[עמודה57]],"$",""))</f>
        <v>99</v>
      </c>
      <c r="U1199" s="3" t="str">
        <f>IF(טבלה1[[#This Row],[עמודה58]]&gt;30,"Yes","No")</f>
        <v>Yes</v>
      </c>
    </row>
    <row r="1200" spans="1:21" ht="13" x14ac:dyDescent="0.15">
      <c r="A1200" s="8" t="s">
        <v>2886</v>
      </c>
      <c r="B1200" s="9" t="s">
        <v>2887</v>
      </c>
      <c r="C1200" s="15" t="s">
        <v>2888</v>
      </c>
      <c r="D1200" s="13">
        <v>25000</v>
      </c>
      <c r="E1200" s="9" t="s">
        <v>33</v>
      </c>
      <c r="F1200" s="9" t="s">
        <v>5</v>
      </c>
      <c r="G1200" s="10">
        <v>0.1</v>
      </c>
      <c r="H1200" s="11" t="str" cm="1">
        <f t="array" ref="H1200">INDEX(_xlfn.TEXTSPLIT(טבלה1[[#This Row],[עמודה2]],","),1)</f>
        <v>رأس الخيمة</v>
      </c>
      <c r="I1200" s="12" t="str" cm="1">
        <f t="array" ref="I1200">INDEX(_xlfn.TEXTSPLIT(טבלה1[[#This Row],[עמודה2]],","),2)</f>
        <v xml:space="preserve"> United Arab Emirates</v>
      </c>
      <c r="J1200" s="16" t="str">
        <f>_xlfn.CONCAT(טבלה1[[#This Row],[AI_Companies]]," ",טבלה1[[#This Row],[עמודה1]])</f>
        <v>iSolveTechnologiesEuropeB.V. https://isolve.global/</v>
      </c>
      <c r="K1200" s="12">
        <v>250</v>
      </c>
      <c r="L1200" s="12" t="str">
        <f>IF(טבלה1[[#This Row],[עמודה53]]&gt;2000,"Yes","No")</f>
        <v>No</v>
      </c>
      <c r="M1200" s="12">
        <v>999</v>
      </c>
      <c r="N1200" s="12">
        <f>AVERAGE(טבלה1[[#This Row],[עמודה52]:[עמודה53]])</f>
        <v>624.5</v>
      </c>
      <c r="O1200" s="12" t="str">
        <f>IF(טבלה1[[#This Row],[עמודה4]]="&lt; $25 / hr","0$ - $25 / hr",טבלה1[[#This Row],[עמודה4]])</f>
        <v>$25 - $49 / hr</v>
      </c>
      <c r="P1200" s="12" t="str" cm="1">
        <f t="array" ref="P1200">INDEX(_xlfn.TEXTSPLIT(טבלה1[[#This Row],[עמודה55]],"-"),1)</f>
        <v xml:space="preserve">$25 </v>
      </c>
      <c r="Q1200" s="21" t="str" cm="1">
        <f t="array" ref="Q1200">INDEX(_xlfn.TEXTSPLIT(INDEX(_xlfn.TEXTSPLIT(טבלה1[[#This Row],[עמודה55]],"-"),2),"/"),1)</f>
        <v xml:space="preserve"> $49 </v>
      </c>
      <c r="R1200" s="12">
        <f>AVERAGE(טבלה1[[#This Row],[עמודה59]:[עמודה60]])</f>
        <v>37</v>
      </c>
      <c r="S1200" s="3">
        <f>VALUE(SUBSTITUTE(טבלה1[[#This Row],[עמודה56]],"$",""))</f>
        <v>25</v>
      </c>
      <c r="T1200" s="3">
        <f>VALUE(SUBSTITUTE(טבלה1[[#This Row],[עמודה57]],"$",""))</f>
        <v>49</v>
      </c>
      <c r="U1200" s="3" t="str">
        <f>IF(טבלה1[[#This Row],[עמודה58]]&gt;30,"Yes","No")</f>
        <v>Yes</v>
      </c>
    </row>
    <row r="1201" spans="1:21" ht="13" x14ac:dyDescent="0.15">
      <c r="A1201" s="8" t="s">
        <v>2889</v>
      </c>
      <c r="B1201" s="9" t="s">
        <v>2890</v>
      </c>
      <c r="C1201" s="9" t="s">
        <v>86</v>
      </c>
      <c r="D1201" s="13">
        <v>5000</v>
      </c>
      <c r="E1201" s="9" t="s">
        <v>9</v>
      </c>
      <c r="F1201" s="9" t="s">
        <v>29</v>
      </c>
      <c r="G1201" s="10">
        <v>0.3</v>
      </c>
      <c r="H1201" s="11" t="str" cm="1">
        <f t="array" ref="H1201">INDEX(_xlfn.TEXTSPLIT(טבלה1[[#This Row],[עמודה2]],","),1)</f>
        <v>Gdańsk</v>
      </c>
      <c r="I1201" s="12" t="str" cm="1">
        <f t="array" ref="I1201">INDEX(_xlfn.TEXTSPLIT(טבלה1[[#This Row],[עמודה2]],","),2)</f>
        <v xml:space="preserve"> Poland</v>
      </c>
      <c r="J1201" s="16" t="str">
        <f>_xlfn.CONCAT(טבלה1[[#This Row],[AI_Companies]]," ",טבלה1[[#This Row],[עמודה1]])</f>
        <v>PirxonSA-RPAandHyperAutomationdevelopers-Microsoft&amp;UiPath https://www.pirxon.com</v>
      </c>
      <c r="K1201" s="12">
        <v>10</v>
      </c>
      <c r="L1201" s="12" t="str">
        <f>IF(טבלה1[[#This Row],[עמודה53]]&gt;2000,"Yes","No")</f>
        <v>No</v>
      </c>
      <c r="M1201" s="12">
        <v>49</v>
      </c>
      <c r="N1201" s="12">
        <f>AVERAGE(טבלה1[[#This Row],[עמודה52]:[עמודה53]])</f>
        <v>29.5</v>
      </c>
      <c r="O1201" s="12" t="str">
        <f>IF(טבלה1[[#This Row],[עמודה4]]="&lt; $25 / hr","0$ - $25 / hr",טבלה1[[#This Row],[עמודה4]])</f>
        <v>$50 - $99 / hr</v>
      </c>
      <c r="P1201" s="12" t="str" cm="1">
        <f t="array" ref="P1201">INDEX(_xlfn.TEXTSPLIT(טבלה1[[#This Row],[עמודה55]],"-"),1)</f>
        <v xml:space="preserve">$50 </v>
      </c>
      <c r="Q1201" s="21" t="str" cm="1">
        <f t="array" ref="Q1201">INDEX(_xlfn.TEXTSPLIT(INDEX(_xlfn.TEXTSPLIT(טבלה1[[#This Row],[עמודה55]],"-"),2),"/"),1)</f>
        <v xml:space="preserve"> $99 </v>
      </c>
      <c r="R1201" s="12">
        <f>AVERAGE(טבלה1[[#This Row],[עמודה59]:[עמודה60]])</f>
        <v>74.5</v>
      </c>
      <c r="S1201" s="3">
        <f>VALUE(SUBSTITUTE(טבלה1[[#This Row],[עמודה56]],"$",""))</f>
        <v>50</v>
      </c>
      <c r="T1201" s="3">
        <f>VALUE(SUBSTITUTE(טבלה1[[#This Row],[עמודה57]],"$",""))</f>
        <v>99</v>
      </c>
      <c r="U1201" s="3" t="str">
        <f>IF(טבלה1[[#This Row],[עמודה58]]&gt;30,"Yes","No")</f>
        <v>Yes</v>
      </c>
    </row>
    <row r="1202" spans="1:21" ht="13" x14ac:dyDescent="0.15">
      <c r="A1202" s="8" t="s">
        <v>2891</v>
      </c>
      <c r="B1202" s="9" t="s">
        <v>2892</v>
      </c>
      <c r="C1202" s="9" t="s">
        <v>44</v>
      </c>
      <c r="D1202" s="13">
        <v>100000</v>
      </c>
      <c r="E1202" s="9" t="s">
        <v>9</v>
      </c>
      <c r="F1202" s="9" t="s">
        <v>10</v>
      </c>
      <c r="G1202" s="10">
        <v>0.1</v>
      </c>
      <c r="H1202" s="11" t="str" cm="1">
        <f t="array" ref="H1202">INDEX(_xlfn.TEXTSPLIT(טבלה1[[#This Row],[עמודה2]],","),1)</f>
        <v>Charlotte</v>
      </c>
      <c r="I1202" s="12" t="str" cm="1">
        <f t="array" ref="I1202">INDEX(_xlfn.TEXTSPLIT(טבלה1[[#This Row],[עמודה2]],","),2)</f>
        <v xml:space="preserve"> NC</v>
      </c>
      <c r="J1202" s="16" t="str">
        <f>_xlfn.CONCAT(טבלה1[[#This Row],[AI_Companies]]," ",טבלה1[[#This Row],[עמודה1]])</f>
        <v>Rapidops,Inc. https://www.rapidops.com/</v>
      </c>
      <c r="K1202" s="12">
        <v>50</v>
      </c>
      <c r="L1202" s="12" t="str">
        <f>IF(טבלה1[[#This Row],[עמודה53]]&gt;2000,"Yes","No")</f>
        <v>No</v>
      </c>
      <c r="M1202" s="12">
        <v>249</v>
      </c>
      <c r="N1202" s="12">
        <f>AVERAGE(טבלה1[[#This Row],[עמודה52]:[עמודה53]])</f>
        <v>149.5</v>
      </c>
      <c r="O1202" s="12" t="str">
        <f>IF(טבלה1[[#This Row],[עמודה4]]="&lt; $25 / hr","0$ - $25 / hr",טבלה1[[#This Row],[עמודה4]])</f>
        <v>$50 - $99 / hr</v>
      </c>
      <c r="P1202" s="12" t="str" cm="1">
        <f t="array" ref="P1202">INDEX(_xlfn.TEXTSPLIT(טבלה1[[#This Row],[עמודה55]],"-"),1)</f>
        <v xml:space="preserve">$50 </v>
      </c>
      <c r="Q1202" s="21" t="str" cm="1">
        <f t="array" ref="Q1202">INDEX(_xlfn.TEXTSPLIT(INDEX(_xlfn.TEXTSPLIT(טבלה1[[#This Row],[עמודה55]],"-"),2),"/"),1)</f>
        <v xml:space="preserve"> $99 </v>
      </c>
      <c r="R1202" s="12">
        <f>AVERAGE(טבלה1[[#This Row],[עמודה59]:[עמודה60]])</f>
        <v>74.5</v>
      </c>
      <c r="S1202" s="3">
        <f>VALUE(SUBSTITUTE(טבלה1[[#This Row],[עמודה56]],"$",""))</f>
        <v>50</v>
      </c>
      <c r="T1202" s="3">
        <f>VALUE(SUBSTITUTE(טבלה1[[#This Row],[עמודה57]],"$",""))</f>
        <v>99</v>
      </c>
      <c r="U1202" s="3" t="str">
        <f>IF(טבלה1[[#This Row],[עמודה58]]&gt;30,"Yes","No")</f>
        <v>Yes</v>
      </c>
    </row>
    <row r="1203" spans="1:21" ht="13" x14ac:dyDescent="0.15">
      <c r="A1203" s="8" t="s">
        <v>2893</v>
      </c>
      <c r="B1203" s="9" t="s">
        <v>2894</v>
      </c>
      <c r="C1203" s="9" t="s">
        <v>1766</v>
      </c>
      <c r="D1203" s="9" t="s">
        <v>4</v>
      </c>
      <c r="E1203" s="9" t="s">
        <v>4</v>
      </c>
      <c r="F1203" s="9" t="s">
        <v>29</v>
      </c>
      <c r="G1203" s="10">
        <v>0.5</v>
      </c>
      <c r="H1203" s="11" t="str" cm="1">
        <f t="array" ref="H1203">INDEX(_xlfn.TEXTSPLIT(טבלה1[[#This Row],[עמודה2]],","),1)</f>
        <v>Glasgow</v>
      </c>
      <c r="I1203" s="12" t="str" cm="1">
        <f t="array" ref="I1203">INDEX(_xlfn.TEXTSPLIT(טבלה1[[#This Row],[עמודה2]],","),2)</f>
        <v xml:space="preserve"> United Kingdom</v>
      </c>
      <c r="J1203" s="16" t="str">
        <f>_xlfn.CONCAT(טבלה1[[#This Row],[AI_Companies]]," ",טבלה1[[#This Row],[עמודה1]])</f>
        <v>InisoftLtd. http://inisoft.com/</v>
      </c>
      <c r="K1203" s="12">
        <v>10</v>
      </c>
      <c r="L1203" s="12" t="str">
        <f>IF(טבלה1[[#This Row],[עמודה53]]&gt;2000,"Yes","No")</f>
        <v>No</v>
      </c>
      <c r="M1203" s="12">
        <v>49</v>
      </c>
      <c r="N1203" s="12">
        <f>AVERAGE(טבלה1[[#This Row],[עמודה52]:[עמודה53]])</f>
        <v>29.5</v>
      </c>
      <c r="O1203" s="12" t="str">
        <f>IF(טבלה1[[#This Row],[עמודה4]]="&lt; $25 / hr","0$ - $25 / hr",טבלה1[[#This Row],[עמודה4]])</f>
        <v>Undisclosed</v>
      </c>
      <c r="P1203" s="12" t="str" cm="1">
        <f t="array" ref="P1203">INDEX(_xlfn.TEXTSPLIT(טבלה1[[#This Row],[עמודה55]],"-"),1)</f>
        <v>Undisclosed</v>
      </c>
      <c r="Q1203" s="21" t="e" cm="1">
        <f t="array" ref="Q1203">INDEX(_xlfn.TEXTSPLIT(INDEX(_xlfn.TEXTSPLIT(טבלה1[[#This Row],[עמודה55]],"-"),2),"/"),1)</f>
        <v>#REF!</v>
      </c>
      <c r="R1203" s="12" t="e">
        <f>AVERAGE(טבלה1[[#This Row],[עמודה59]:[עמודה60]])</f>
        <v>#VALUE!</v>
      </c>
      <c r="S1203" s="3" t="e">
        <f>VALUE(SUBSTITUTE(טבלה1[[#This Row],[עמודה56]],"$",""))</f>
        <v>#VALUE!</v>
      </c>
      <c r="T1203" s="3" t="e">
        <f>VALUE(SUBSTITUTE(טבלה1[[#This Row],[עמודה57]],"$",""))</f>
        <v>#REF!</v>
      </c>
      <c r="U1203" s="3" t="e">
        <f>IF(טבלה1[[#This Row],[עמודה58]]&gt;30,"Yes","No")</f>
        <v>#VALUE!</v>
      </c>
    </row>
    <row r="1204" spans="1:21" ht="13" x14ac:dyDescent="0.15">
      <c r="A1204" s="8" t="s">
        <v>2895</v>
      </c>
      <c r="B1204" s="9" t="s">
        <v>2896</v>
      </c>
      <c r="C1204" s="9" t="s">
        <v>1737</v>
      </c>
      <c r="D1204" s="9" t="s">
        <v>4</v>
      </c>
      <c r="E1204" s="9" t="s">
        <v>4</v>
      </c>
      <c r="F1204" s="9" t="s">
        <v>29</v>
      </c>
      <c r="G1204" s="10">
        <v>0.5</v>
      </c>
      <c r="H1204" s="11" t="str" cm="1">
        <f t="array" ref="H1204">INDEX(_xlfn.TEXTSPLIT(טבלה1[[#This Row],[עמודה2]],","),1)</f>
        <v>Edinburgh</v>
      </c>
      <c r="I1204" s="12" t="str" cm="1">
        <f t="array" ref="I1204">INDEX(_xlfn.TEXTSPLIT(טבלה1[[#This Row],[עמודה2]],","),2)</f>
        <v xml:space="preserve"> United Kingdom</v>
      </c>
      <c r="J1204" s="16" t="str">
        <f>_xlfn.CONCAT(טבלה1[[#This Row],[AI_Companies]]," ",טבלה1[[#This Row],[עמודה1]])</f>
        <v>CognitiveGeology https://www.cognitivegeology.com</v>
      </c>
      <c r="K1204" s="12">
        <v>10</v>
      </c>
      <c r="L1204" s="12" t="str">
        <f>IF(טבלה1[[#This Row],[עמודה53]]&gt;2000,"Yes","No")</f>
        <v>No</v>
      </c>
      <c r="M1204" s="12">
        <v>49</v>
      </c>
      <c r="N1204" s="12">
        <f>AVERAGE(טבלה1[[#This Row],[עמודה52]:[עמודה53]])</f>
        <v>29.5</v>
      </c>
      <c r="O1204" s="12" t="str">
        <f>IF(טבלה1[[#This Row],[עמודה4]]="&lt; $25 / hr","0$ - $25 / hr",טבלה1[[#This Row],[עמודה4]])</f>
        <v>Undisclosed</v>
      </c>
      <c r="P1204" s="12" t="str" cm="1">
        <f t="array" ref="P1204">INDEX(_xlfn.TEXTSPLIT(טבלה1[[#This Row],[עמודה55]],"-"),1)</f>
        <v>Undisclosed</v>
      </c>
      <c r="Q1204" s="21" t="e" cm="1">
        <f t="array" ref="Q1204">INDEX(_xlfn.TEXTSPLIT(INDEX(_xlfn.TEXTSPLIT(טבלה1[[#This Row],[עמודה55]],"-"),2),"/"),1)</f>
        <v>#REF!</v>
      </c>
      <c r="R1204" s="12" t="e">
        <f>AVERAGE(טבלה1[[#This Row],[עמודה59]:[עמודה60]])</f>
        <v>#VALUE!</v>
      </c>
      <c r="S1204" s="3" t="e">
        <f>VALUE(SUBSTITUTE(טבלה1[[#This Row],[עמודה56]],"$",""))</f>
        <v>#VALUE!</v>
      </c>
      <c r="T1204" s="3" t="e">
        <f>VALUE(SUBSTITUTE(טבלה1[[#This Row],[עמודה57]],"$",""))</f>
        <v>#REF!</v>
      </c>
      <c r="U1204" s="3" t="e">
        <f>IF(טבלה1[[#This Row],[עמודה58]]&gt;30,"Yes","No")</f>
        <v>#VALUE!</v>
      </c>
    </row>
    <row r="1205" spans="1:21" ht="13" x14ac:dyDescent="0.15">
      <c r="A1205" s="8" t="s">
        <v>2897</v>
      </c>
      <c r="B1205" s="9" t="s">
        <v>2898</v>
      </c>
      <c r="C1205" s="9" t="s">
        <v>1737</v>
      </c>
      <c r="D1205" s="9" t="s">
        <v>4</v>
      </c>
      <c r="E1205" s="9" t="s">
        <v>4</v>
      </c>
      <c r="F1205" s="9" t="s">
        <v>29</v>
      </c>
      <c r="G1205" s="10">
        <v>0.5</v>
      </c>
      <c r="H1205" s="11" t="str" cm="1">
        <f t="array" ref="H1205">INDEX(_xlfn.TEXTSPLIT(טבלה1[[#This Row],[עמודה2]],","),1)</f>
        <v>Edinburgh</v>
      </c>
      <c r="I1205" s="12" t="str" cm="1">
        <f t="array" ref="I1205">INDEX(_xlfn.TEXTSPLIT(טבלה1[[#This Row],[עמודה2]],","),2)</f>
        <v xml:space="preserve"> United Kingdom</v>
      </c>
      <c r="J1205" s="16" t="str">
        <f>_xlfn.CONCAT(טבלה1[[#This Row],[AI_Companies]]," ",טבלה1[[#This Row],[עמודה1]])</f>
        <v>YakaraLtd http://www.yakara.com/</v>
      </c>
      <c r="K1205" s="12">
        <v>10</v>
      </c>
      <c r="L1205" s="12" t="str">
        <f>IF(טבלה1[[#This Row],[עמודה53]]&gt;2000,"Yes","No")</f>
        <v>No</v>
      </c>
      <c r="M1205" s="12">
        <v>49</v>
      </c>
      <c r="N1205" s="12">
        <f>AVERAGE(טבלה1[[#This Row],[עמודה52]:[עמודה53]])</f>
        <v>29.5</v>
      </c>
      <c r="O1205" s="12" t="str">
        <f>IF(טבלה1[[#This Row],[עמודה4]]="&lt; $25 / hr","0$ - $25 / hr",טבלה1[[#This Row],[עמודה4]])</f>
        <v>Undisclosed</v>
      </c>
      <c r="P1205" s="12" t="str" cm="1">
        <f t="array" ref="P1205">INDEX(_xlfn.TEXTSPLIT(טבלה1[[#This Row],[עמודה55]],"-"),1)</f>
        <v>Undisclosed</v>
      </c>
      <c r="Q1205" s="21" t="e" cm="1">
        <f t="array" ref="Q1205">INDEX(_xlfn.TEXTSPLIT(INDEX(_xlfn.TEXTSPLIT(טבלה1[[#This Row],[עמודה55]],"-"),2),"/"),1)</f>
        <v>#REF!</v>
      </c>
      <c r="R1205" s="12" t="e">
        <f>AVERAGE(טבלה1[[#This Row],[עמודה59]:[עמודה60]])</f>
        <v>#VALUE!</v>
      </c>
      <c r="S1205" s="3" t="e">
        <f>VALUE(SUBSTITUTE(טבלה1[[#This Row],[עמודה56]],"$",""))</f>
        <v>#VALUE!</v>
      </c>
      <c r="T1205" s="3" t="e">
        <f>VALUE(SUBSTITUTE(טבלה1[[#This Row],[עמודה57]],"$",""))</f>
        <v>#REF!</v>
      </c>
      <c r="U1205" s="3" t="e">
        <f>IF(טבלה1[[#This Row],[עמודה58]]&gt;30,"Yes","No")</f>
        <v>#VALUE!</v>
      </c>
    </row>
    <row r="1206" spans="1:21" ht="13" x14ac:dyDescent="0.15">
      <c r="A1206" s="8" t="s">
        <v>2899</v>
      </c>
      <c r="B1206" s="9" t="s">
        <v>2900</v>
      </c>
      <c r="C1206" s="9" t="s">
        <v>2277</v>
      </c>
      <c r="D1206" s="9" t="s">
        <v>4</v>
      </c>
      <c r="E1206" s="9" t="s">
        <v>4</v>
      </c>
      <c r="F1206" s="9" t="s">
        <v>29</v>
      </c>
      <c r="G1206" s="10">
        <v>0.5</v>
      </c>
      <c r="H1206" s="11" t="str" cm="1">
        <f t="array" ref="H1206">INDEX(_xlfn.TEXTSPLIT(טבלה1[[#This Row],[עמודה2]],","),1)</f>
        <v>Marietta</v>
      </c>
      <c r="I1206" s="12" t="str" cm="1">
        <f t="array" ref="I1206">INDEX(_xlfn.TEXTSPLIT(טבלה1[[#This Row],[עמודה2]],","),2)</f>
        <v xml:space="preserve"> GA</v>
      </c>
      <c r="J1206" s="16" t="str">
        <f>_xlfn.CONCAT(טבלה1[[#This Row],[AI_Companies]]," ",טבלה1[[#This Row],[עמודה1]])</f>
        <v>SequiumAssetSolutions,LLC http://www.sequium.com/</v>
      </c>
      <c r="K1206" s="12">
        <v>10</v>
      </c>
      <c r="L1206" s="12" t="str">
        <f>IF(טבלה1[[#This Row],[עמודה53]]&gt;2000,"Yes","No")</f>
        <v>No</v>
      </c>
      <c r="M1206" s="12">
        <v>49</v>
      </c>
      <c r="N1206" s="12">
        <f>AVERAGE(טבלה1[[#This Row],[עמודה52]:[עמודה53]])</f>
        <v>29.5</v>
      </c>
      <c r="O1206" s="12" t="str">
        <f>IF(טבלה1[[#This Row],[עמודה4]]="&lt; $25 / hr","0$ - $25 / hr",טבלה1[[#This Row],[עמודה4]])</f>
        <v>Undisclosed</v>
      </c>
      <c r="P1206" s="12" t="str" cm="1">
        <f t="array" ref="P1206">INDEX(_xlfn.TEXTSPLIT(טבלה1[[#This Row],[עמודה55]],"-"),1)</f>
        <v>Undisclosed</v>
      </c>
      <c r="Q1206" s="21" t="e" cm="1">
        <f t="array" ref="Q1206">INDEX(_xlfn.TEXTSPLIT(INDEX(_xlfn.TEXTSPLIT(טבלה1[[#This Row],[עמודה55]],"-"),2),"/"),1)</f>
        <v>#REF!</v>
      </c>
      <c r="R1206" s="12" t="e">
        <f>AVERAGE(טבלה1[[#This Row],[עמודה59]:[עמודה60]])</f>
        <v>#VALUE!</v>
      </c>
      <c r="S1206" s="3" t="e">
        <f>VALUE(SUBSTITUTE(טבלה1[[#This Row],[עמודה56]],"$",""))</f>
        <v>#VALUE!</v>
      </c>
      <c r="T1206" s="3" t="e">
        <f>VALUE(SUBSTITUTE(טבלה1[[#This Row],[עמודה57]],"$",""))</f>
        <v>#REF!</v>
      </c>
      <c r="U1206" s="3" t="e">
        <f>IF(טבלה1[[#This Row],[עמודה58]]&gt;30,"Yes","No")</f>
        <v>#VALUE!</v>
      </c>
    </row>
    <row r="1207" spans="1:21" ht="13" x14ac:dyDescent="0.15">
      <c r="A1207" s="8" t="s">
        <v>2901</v>
      </c>
      <c r="B1207" s="9" t="s">
        <v>2902</v>
      </c>
      <c r="C1207" s="9" t="s">
        <v>102</v>
      </c>
      <c r="D1207" s="9" t="s">
        <v>4</v>
      </c>
      <c r="E1207" s="9" t="s">
        <v>4</v>
      </c>
      <c r="F1207" s="9" t="s">
        <v>29</v>
      </c>
      <c r="G1207" s="10">
        <v>0.5</v>
      </c>
      <c r="H1207" s="11" t="str" cm="1">
        <f t="array" ref="H1207">INDEX(_xlfn.TEXTSPLIT(טבלה1[[#This Row],[עמודה2]],","),1)</f>
        <v>London</v>
      </c>
      <c r="I1207" s="12" t="str" cm="1">
        <f t="array" ref="I1207">INDEX(_xlfn.TEXTSPLIT(טבלה1[[#This Row],[עמודה2]],","),2)</f>
        <v xml:space="preserve"> United Kingdom</v>
      </c>
      <c r="J1207" s="16" t="str">
        <f>_xlfn.CONCAT(טבלה1[[#This Row],[AI_Companies]]," ",טבלה1[[#This Row],[עמודה1]])</f>
        <v>AVORA https://avora.com/</v>
      </c>
      <c r="K1207" s="12">
        <v>10</v>
      </c>
      <c r="L1207" s="12" t="str">
        <f>IF(טבלה1[[#This Row],[עמודה53]]&gt;2000,"Yes","No")</f>
        <v>No</v>
      </c>
      <c r="M1207" s="12">
        <v>49</v>
      </c>
      <c r="N1207" s="12">
        <f>AVERAGE(טבלה1[[#This Row],[עמודה52]:[עמודה53]])</f>
        <v>29.5</v>
      </c>
      <c r="O1207" s="12" t="str">
        <f>IF(טבלה1[[#This Row],[עמודה4]]="&lt; $25 / hr","0$ - $25 / hr",טבלה1[[#This Row],[עמודה4]])</f>
        <v>Undisclosed</v>
      </c>
      <c r="P1207" s="12" t="str" cm="1">
        <f t="array" ref="P1207">INDEX(_xlfn.TEXTSPLIT(טבלה1[[#This Row],[עמודה55]],"-"),1)</f>
        <v>Undisclosed</v>
      </c>
      <c r="Q1207" s="21" t="e" cm="1">
        <f t="array" ref="Q1207">INDEX(_xlfn.TEXTSPLIT(INDEX(_xlfn.TEXTSPLIT(טבלה1[[#This Row],[עמודה55]],"-"),2),"/"),1)</f>
        <v>#REF!</v>
      </c>
      <c r="R1207" s="12" t="e">
        <f>AVERAGE(טבלה1[[#This Row],[עמודה59]:[עמודה60]])</f>
        <v>#VALUE!</v>
      </c>
      <c r="S1207" s="3" t="e">
        <f>VALUE(SUBSTITUTE(טבלה1[[#This Row],[עמודה56]],"$",""))</f>
        <v>#VALUE!</v>
      </c>
      <c r="T1207" s="3" t="e">
        <f>VALUE(SUBSTITUTE(טבלה1[[#This Row],[עמודה57]],"$",""))</f>
        <v>#REF!</v>
      </c>
      <c r="U1207" s="3" t="e">
        <f>IF(טבלה1[[#This Row],[עמודה58]]&gt;30,"Yes","No")</f>
        <v>#VALUE!</v>
      </c>
    </row>
    <row r="1208" spans="1:21" ht="13" x14ac:dyDescent="0.15">
      <c r="A1208" s="8" t="s">
        <v>2903</v>
      </c>
      <c r="B1208" s="9" t="s">
        <v>2904</v>
      </c>
      <c r="C1208" s="9" t="s">
        <v>2905</v>
      </c>
      <c r="D1208" s="9" t="s">
        <v>4</v>
      </c>
      <c r="E1208" s="9" t="s">
        <v>4</v>
      </c>
      <c r="F1208" s="9" t="s">
        <v>29</v>
      </c>
      <c r="G1208" s="10">
        <v>0.5</v>
      </c>
      <c r="H1208" s="11" t="str" cm="1">
        <f t="array" ref="H1208">INDEX(_xlfn.TEXTSPLIT(טבלה1[[#This Row],[עמודה2]],","),1)</f>
        <v>Truro</v>
      </c>
      <c r="I1208" s="12" t="str" cm="1">
        <f t="array" ref="I1208">INDEX(_xlfn.TEXTSPLIT(טבלה1[[#This Row],[עמודה2]],","),2)</f>
        <v xml:space="preserve"> United Kingdom</v>
      </c>
      <c r="J1208" s="16" t="str">
        <f>_xlfn.CONCAT(טבלה1[[#This Row],[AI_Companies]]," ",טבלה1[[#This Row],[עמודה1]])</f>
        <v>Hertzian http://www.hertzian.co.uk/</v>
      </c>
      <c r="K1208" s="12">
        <v>10</v>
      </c>
      <c r="L1208" s="12" t="str">
        <f>IF(טבלה1[[#This Row],[עמודה53]]&gt;2000,"Yes","No")</f>
        <v>No</v>
      </c>
      <c r="M1208" s="12">
        <v>49</v>
      </c>
      <c r="N1208" s="12">
        <f>AVERAGE(טבלה1[[#This Row],[עמודה52]:[עמודה53]])</f>
        <v>29.5</v>
      </c>
      <c r="O1208" s="12" t="str">
        <f>IF(טבלה1[[#This Row],[עמודה4]]="&lt; $25 / hr","0$ - $25 / hr",טבלה1[[#This Row],[עמודה4]])</f>
        <v>Undisclosed</v>
      </c>
      <c r="P1208" s="12" t="str" cm="1">
        <f t="array" ref="P1208">INDEX(_xlfn.TEXTSPLIT(טבלה1[[#This Row],[עמודה55]],"-"),1)</f>
        <v>Undisclosed</v>
      </c>
      <c r="Q1208" s="21" t="e" cm="1">
        <f t="array" ref="Q1208">INDEX(_xlfn.TEXTSPLIT(INDEX(_xlfn.TEXTSPLIT(טבלה1[[#This Row],[עמודה55]],"-"),2),"/"),1)</f>
        <v>#REF!</v>
      </c>
      <c r="R1208" s="12" t="e">
        <f>AVERAGE(טבלה1[[#This Row],[עמודה59]:[עמודה60]])</f>
        <v>#VALUE!</v>
      </c>
      <c r="S1208" s="3" t="e">
        <f>VALUE(SUBSTITUTE(טבלה1[[#This Row],[עמודה56]],"$",""))</f>
        <v>#VALUE!</v>
      </c>
      <c r="T1208" s="3" t="e">
        <f>VALUE(SUBSTITUTE(טבלה1[[#This Row],[עמודה57]],"$",""))</f>
        <v>#REF!</v>
      </c>
      <c r="U1208" s="3" t="e">
        <f>IF(טבלה1[[#This Row],[עמודה58]]&gt;30,"Yes","No")</f>
        <v>#VALUE!</v>
      </c>
    </row>
    <row r="1209" spans="1:21" ht="13" x14ac:dyDescent="0.15">
      <c r="A1209" s="8" t="s">
        <v>2906</v>
      </c>
      <c r="B1209" s="9" t="s">
        <v>2907</v>
      </c>
      <c r="C1209" s="9" t="s">
        <v>102</v>
      </c>
      <c r="D1209" s="9" t="s">
        <v>4</v>
      </c>
      <c r="E1209" s="9" t="s">
        <v>4</v>
      </c>
      <c r="F1209" s="9" t="s">
        <v>29</v>
      </c>
      <c r="G1209" s="10">
        <v>0.5</v>
      </c>
      <c r="H1209" s="11" t="str" cm="1">
        <f t="array" ref="H1209">INDEX(_xlfn.TEXTSPLIT(טבלה1[[#This Row],[עמודה2]],","),1)</f>
        <v>London</v>
      </c>
      <c r="I1209" s="12" t="str" cm="1">
        <f t="array" ref="I1209">INDEX(_xlfn.TEXTSPLIT(טבלה1[[#This Row],[עמודה2]],","),2)</f>
        <v xml:space="preserve"> United Kingdom</v>
      </c>
      <c r="J1209" s="16" t="str">
        <f>_xlfn.CONCAT(טבלה1[[#This Row],[AI_Companies]]," ",טבלה1[[#This Row],[עמודה1]])</f>
        <v>Cognitiv+ http://www.cognitivplus.com/</v>
      </c>
      <c r="K1209" s="12">
        <v>10</v>
      </c>
      <c r="L1209" s="12" t="str">
        <f>IF(טבלה1[[#This Row],[עמודה53]]&gt;2000,"Yes","No")</f>
        <v>No</v>
      </c>
      <c r="M1209" s="12">
        <v>49</v>
      </c>
      <c r="N1209" s="12">
        <f>AVERAGE(טבלה1[[#This Row],[עמודה52]:[עמודה53]])</f>
        <v>29.5</v>
      </c>
      <c r="O1209" s="12" t="str">
        <f>IF(טבלה1[[#This Row],[עמודה4]]="&lt; $25 / hr","0$ - $25 / hr",טבלה1[[#This Row],[עמודה4]])</f>
        <v>Undisclosed</v>
      </c>
      <c r="P1209" s="12" t="str" cm="1">
        <f t="array" ref="P1209">INDEX(_xlfn.TEXTSPLIT(טבלה1[[#This Row],[עמודה55]],"-"),1)</f>
        <v>Undisclosed</v>
      </c>
      <c r="Q1209" s="21" t="e" cm="1">
        <f t="array" ref="Q1209">INDEX(_xlfn.TEXTSPLIT(INDEX(_xlfn.TEXTSPLIT(טבלה1[[#This Row],[עמודה55]],"-"),2),"/"),1)</f>
        <v>#REF!</v>
      </c>
      <c r="R1209" s="12" t="e">
        <f>AVERAGE(טבלה1[[#This Row],[עמודה59]:[עמודה60]])</f>
        <v>#VALUE!</v>
      </c>
      <c r="S1209" s="3" t="e">
        <f>VALUE(SUBSTITUTE(טבלה1[[#This Row],[עמודה56]],"$",""))</f>
        <v>#VALUE!</v>
      </c>
      <c r="T1209" s="3" t="e">
        <f>VALUE(SUBSTITUTE(טבלה1[[#This Row],[עמודה57]],"$",""))</f>
        <v>#REF!</v>
      </c>
      <c r="U1209" s="3" t="e">
        <f>IF(טבלה1[[#This Row],[עמודה58]]&gt;30,"Yes","No")</f>
        <v>#VALUE!</v>
      </c>
    </row>
    <row r="1210" spans="1:21" ht="13" x14ac:dyDescent="0.15">
      <c r="A1210" s="8" t="s">
        <v>2908</v>
      </c>
      <c r="B1210" s="9" t="s">
        <v>2909</v>
      </c>
      <c r="C1210" s="9" t="s">
        <v>32</v>
      </c>
      <c r="D1210" s="9" t="s">
        <v>4</v>
      </c>
      <c r="E1210" s="9" t="s">
        <v>4</v>
      </c>
      <c r="F1210" s="9" t="s">
        <v>29</v>
      </c>
      <c r="G1210" s="10">
        <v>0.5</v>
      </c>
      <c r="H1210" s="11" t="str" cm="1">
        <f t="array" ref="H1210">INDEX(_xlfn.TEXTSPLIT(טבלה1[[#This Row],[עמודה2]],","),1)</f>
        <v>Islamabad</v>
      </c>
      <c r="I1210" s="12" t="str" cm="1">
        <f t="array" ref="I1210">INDEX(_xlfn.TEXTSPLIT(טבלה1[[#This Row],[עמודה2]],","),2)</f>
        <v xml:space="preserve"> Pakistan</v>
      </c>
      <c r="J1210" s="16" t="str">
        <f>_xlfn.CONCAT(טבלה1[[#This Row],[AI_Companies]]," ",טבלה1[[#This Row],[עמודה1]])</f>
        <v>VisionX https://visionx.io/</v>
      </c>
      <c r="K1210" s="12">
        <v>10</v>
      </c>
      <c r="L1210" s="12" t="str">
        <f>IF(טבלה1[[#This Row],[עמודה53]]&gt;2000,"Yes","No")</f>
        <v>No</v>
      </c>
      <c r="M1210" s="12">
        <v>49</v>
      </c>
      <c r="N1210" s="12">
        <f>AVERAGE(טבלה1[[#This Row],[עמודה52]:[עמודה53]])</f>
        <v>29.5</v>
      </c>
      <c r="O1210" s="12" t="str">
        <f>IF(טבלה1[[#This Row],[עמודה4]]="&lt; $25 / hr","0$ - $25 / hr",טבלה1[[#This Row],[עמודה4]])</f>
        <v>Undisclosed</v>
      </c>
      <c r="P1210" s="12" t="str" cm="1">
        <f t="array" ref="P1210">INDEX(_xlfn.TEXTSPLIT(טבלה1[[#This Row],[עמודה55]],"-"),1)</f>
        <v>Undisclosed</v>
      </c>
      <c r="Q1210" s="21" t="e" cm="1">
        <f t="array" ref="Q1210">INDEX(_xlfn.TEXTSPLIT(INDEX(_xlfn.TEXTSPLIT(טבלה1[[#This Row],[עמודה55]],"-"),2),"/"),1)</f>
        <v>#REF!</v>
      </c>
      <c r="R1210" s="12" t="e">
        <f>AVERAGE(טבלה1[[#This Row],[עמודה59]:[עמודה60]])</f>
        <v>#VALUE!</v>
      </c>
      <c r="S1210" s="3" t="e">
        <f>VALUE(SUBSTITUTE(טבלה1[[#This Row],[עמודה56]],"$",""))</f>
        <v>#VALUE!</v>
      </c>
      <c r="T1210" s="3" t="e">
        <f>VALUE(SUBSTITUTE(טבלה1[[#This Row],[עמודה57]],"$",""))</f>
        <v>#REF!</v>
      </c>
      <c r="U1210" s="3" t="e">
        <f>IF(טבלה1[[#This Row],[עמודה58]]&gt;30,"Yes","No")</f>
        <v>#VALUE!</v>
      </c>
    </row>
    <row r="1211" spans="1:21" ht="13" x14ac:dyDescent="0.15">
      <c r="A1211" s="8" t="s">
        <v>2910</v>
      </c>
      <c r="B1211" s="9" t="s">
        <v>2911</v>
      </c>
      <c r="C1211" s="9" t="s">
        <v>2912</v>
      </c>
      <c r="D1211" s="9" t="s">
        <v>4</v>
      </c>
      <c r="E1211" s="9" t="s">
        <v>4</v>
      </c>
      <c r="F1211" s="9" t="s">
        <v>29</v>
      </c>
      <c r="G1211" s="10">
        <v>0.5</v>
      </c>
      <c r="H1211" s="11" t="str" cm="1">
        <f t="array" ref="H1211">INDEX(_xlfn.TEXTSPLIT(טבלה1[[#This Row],[עמודה2]],","),1)</f>
        <v>Winston-Salem</v>
      </c>
      <c r="I1211" s="12" t="str" cm="1">
        <f t="array" ref="I1211">INDEX(_xlfn.TEXTSPLIT(טבלה1[[#This Row],[עמודה2]],","),2)</f>
        <v xml:space="preserve"> NC</v>
      </c>
      <c r="J1211" s="16" t="str">
        <f>_xlfn.CONCAT(טבלה1[[#This Row],[AI_Companies]]," ",טבלה1[[#This Row],[עמודה1]])</f>
        <v>Cognistx https://www.cognistx.com/</v>
      </c>
      <c r="K1211" s="12">
        <v>10</v>
      </c>
      <c r="L1211" s="12" t="str">
        <f>IF(טבלה1[[#This Row],[עמודה53]]&gt;2000,"Yes","No")</f>
        <v>No</v>
      </c>
      <c r="M1211" s="12">
        <v>49</v>
      </c>
      <c r="N1211" s="12">
        <f>AVERAGE(טבלה1[[#This Row],[עמודה52]:[עמודה53]])</f>
        <v>29.5</v>
      </c>
      <c r="O1211" s="12" t="str">
        <f>IF(טבלה1[[#This Row],[עמודה4]]="&lt; $25 / hr","0$ - $25 / hr",טבלה1[[#This Row],[עמודה4]])</f>
        <v>Undisclosed</v>
      </c>
      <c r="P1211" s="12" t="str" cm="1">
        <f t="array" ref="P1211">INDEX(_xlfn.TEXTSPLIT(טבלה1[[#This Row],[עמודה55]],"-"),1)</f>
        <v>Undisclosed</v>
      </c>
      <c r="Q1211" s="21" t="e" cm="1">
        <f t="array" ref="Q1211">INDEX(_xlfn.TEXTSPLIT(INDEX(_xlfn.TEXTSPLIT(טבלה1[[#This Row],[עמודה55]],"-"),2),"/"),1)</f>
        <v>#REF!</v>
      </c>
      <c r="R1211" s="12" t="e">
        <f>AVERAGE(טבלה1[[#This Row],[עמודה59]:[עמודה60]])</f>
        <v>#VALUE!</v>
      </c>
      <c r="S1211" s="3" t="e">
        <f>VALUE(SUBSTITUTE(טבלה1[[#This Row],[עמודה56]],"$",""))</f>
        <v>#VALUE!</v>
      </c>
      <c r="T1211" s="3" t="e">
        <f>VALUE(SUBSTITUTE(טבלה1[[#This Row],[עמודה57]],"$",""))</f>
        <v>#REF!</v>
      </c>
      <c r="U1211" s="3" t="e">
        <f>IF(טבלה1[[#This Row],[עמודה58]]&gt;30,"Yes","No")</f>
        <v>#VALUE!</v>
      </c>
    </row>
    <row r="1212" spans="1:21" ht="13" x14ac:dyDescent="0.15">
      <c r="A1212" s="8" t="s">
        <v>2913</v>
      </c>
      <c r="B1212" s="9" t="s">
        <v>2914</v>
      </c>
      <c r="C1212" s="9" t="s">
        <v>361</v>
      </c>
      <c r="D1212" s="13">
        <v>1000</v>
      </c>
      <c r="E1212" s="9" t="s">
        <v>9</v>
      </c>
      <c r="F1212" s="9" t="s">
        <v>10</v>
      </c>
      <c r="G1212" s="10">
        <v>0.4</v>
      </c>
      <c r="H1212" s="11" t="str" cm="1">
        <f t="array" ref="H1212">INDEX(_xlfn.TEXTSPLIT(טבלה1[[#This Row],[עמודה2]],","),1)</f>
        <v>Pune</v>
      </c>
      <c r="I1212" s="12" t="str" cm="1">
        <f t="array" ref="I1212">INDEX(_xlfn.TEXTSPLIT(טבלה1[[#This Row],[עמודה2]],","),2)</f>
        <v xml:space="preserve"> India</v>
      </c>
      <c r="J1212" s="16" t="str">
        <f>_xlfn.CONCAT(טבלה1[[#This Row],[AI_Companies]]," ",טבלה1[[#This Row],[עמודה1]])</f>
        <v>CenturysoftPrivateLimited https://www.centurysoft.com/</v>
      </c>
      <c r="K1212" s="12">
        <v>50</v>
      </c>
      <c r="L1212" s="12" t="str">
        <f>IF(טבלה1[[#This Row],[עמודה53]]&gt;2000,"Yes","No")</f>
        <v>No</v>
      </c>
      <c r="M1212" s="12">
        <v>249</v>
      </c>
      <c r="N1212" s="12">
        <f>AVERAGE(טבלה1[[#This Row],[עמודה52]:[עמודה53]])</f>
        <v>149.5</v>
      </c>
      <c r="O1212" s="12" t="str">
        <f>IF(טבלה1[[#This Row],[עמודה4]]="&lt; $25 / hr","0$ - $25 / hr",טבלה1[[#This Row],[עמודה4]])</f>
        <v>$50 - $99 / hr</v>
      </c>
      <c r="P1212" s="12" t="str" cm="1">
        <f t="array" ref="P1212">INDEX(_xlfn.TEXTSPLIT(טבלה1[[#This Row],[עמודה55]],"-"),1)</f>
        <v xml:space="preserve">$50 </v>
      </c>
      <c r="Q1212" s="21" t="str" cm="1">
        <f t="array" ref="Q1212">INDEX(_xlfn.TEXTSPLIT(INDEX(_xlfn.TEXTSPLIT(טבלה1[[#This Row],[עמודה55]],"-"),2),"/"),1)</f>
        <v xml:space="preserve"> $99 </v>
      </c>
      <c r="R1212" s="12">
        <f>AVERAGE(טבלה1[[#This Row],[עמודה59]:[עמודה60]])</f>
        <v>74.5</v>
      </c>
      <c r="S1212" s="3">
        <f>VALUE(SUBSTITUTE(טבלה1[[#This Row],[עמודה56]],"$",""))</f>
        <v>50</v>
      </c>
      <c r="T1212" s="3">
        <f>VALUE(SUBSTITUTE(טבלה1[[#This Row],[עמודה57]],"$",""))</f>
        <v>99</v>
      </c>
      <c r="U1212" s="3" t="str">
        <f>IF(טבלה1[[#This Row],[עמודה58]]&gt;30,"Yes","No")</f>
        <v>Yes</v>
      </c>
    </row>
    <row r="1213" spans="1:21" ht="13" x14ac:dyDescent="0.15">
      <c r="A1213" s="8" t="s">
        <v>2915</v>
      </c>
      <c r="B1213" s="9" t="s">
        <v>2916</v>
      </c>
      <c r="C1213" s="9" t="s">
        <v>2694</v>
      </c>
      <c r="D1213" s="13">
        <v>25000</v>
      </c>
      <c r="E1213" s="9" t="s">
        <v>928</v>
      </c>
      <c r="F1213" s="9" t="s">
        <v>10</v>
      </c>
      <c r="G1213" s="10">
        <v>0.4</v>
      </c>
      <c r="H1213" s="11" t="str" cm="1">
        <f t="array" ref="H1213">INDEX(_xlfn.TEXTSPLIT(טבלה1[[#This Row],[עמודה2]],","),1)</f>
        <v>Quincy</v>
      </c>
      <c r="I1213" s="12" t="str" cm="1">
        <f t="array" ref="I1213">INDEX(_xlfn.TEXTSPLIT(טבלה1[[#This Row],[עמודה2]],","),2)</f>
        <v xml:space="preserve"> MA</v>
      </c>
      <c r="J1213" s="16" t="str">
        <f>_xlfn.CONCAT(טבלה1[[#This Row],[AI_Companies]]," ",טבלה1[[#This Row],[עמודה1]])</f>
        <v>SFLScientific http://sflscientific.com</v>
      </c>
      <c r="K1213" s="12">
        <v>50</v>
      </c>
      <c r="L1213" s="12" t="str">
        <f>IF(טבלה1[[#This Row],[עמודה53]]&gt;2000,"Yes","No")</f>
        <v>No</v>
      </c>
      <c r="M1213" s="12">
        <v>249</v>
      </c>
      <c r="N1213" s="12">
        <f>AVERAGE(טבלה1[[#This Row],[עמודה52]:[עמודה53]])</f>
        <v>149.5</v>
      </c>
      <c r="O1213" s="12" t="str">
        <f>IF(טבלה1[[#This Row],[עמודה4]]="&lt; $25 / hr","0$ - $25 / hr",טבלה1[[#This Row],[עמודה4]])</f>
        <v>$300+ / hr</v>
      </c>
      <c r="P1213" s="12" t="str" cm="1">
        <f t="array" ref="P1213">INDEX(_xlfn.TEXTSPLIT(טבלה1[[#This Row],[עמודה55]],"-"),1)</f>
        <v>$300+ / hr</v>
      </c>
      <c r="Q1213" s="21" t="e" cm="1">
        <f t="array" ref="Q1213">INDEX(_xlfn.TEXTSPLIT(INDEX(_xlfn.TEXTSPLIT(טבלה1[[#This Row],[עמודה55]],"-"),2),"/"),1)</f>
        <v>#REF!</v>
      </c>
      <c r="R1213" s="12" t="e">
        <f>AVERAGE(טבלה1[[#This Row],[עמודה59]:[עמודה60]])</f>
        <v>#VALUE!</v>
      </c>
      <c r="S1213" s="3" t="e">
        <f>VALUE(SUBSTITUTE(טבלה1[[#This Row],[עמודה56]],"$",""))</f>
        <v>#VALUE!</v>
      </c>
      <c r="T1213" s="3" t="e">
        <f>VALUE(SUBSTITUTE(טבלה1[[#This Row],[עמודה57]],"$",""))</f>
        <v>#REF!</v>
      </c>
      <c r="U1213" s="3" t="e">
        <f>IF(טבלה1[[#This Row],[עמודה58]]&gt;30,"Yes","No")</f>
        <v>#VALUE!</v>
      </c>
    </row>
    <row r="1214" spans="1:21" ht="13" x14ac:dyDescent="0.15">
      <c r="A1214" s="8" t="s">
        <v>2917</v>
      </c>
      <c r="B1214" s="9" t="s">
        <v>2918</v>
      </c>
      <c r="C1214" s="9" t="s">
        <v>2919</v>
      </c>
      <c r="D1214" s="13">
        <v>10000</v>
      </c>
      <c r="E1214" s="9" t="s">
        <v>21</v>
      </c>
      <c r="F1214" s="9" t="s">
        <v>5</v>
      </c>
      <c r="G1214" s="10">
        <v>0.25</v>
      </c>
      <c r="H1214" s="11" t="str" cm="1">
        <f t="array" ref="H1214">INDEX(_xlfn.TEXTSPLIT(טבלה1[[#This Row],[עמודה2]],","),1)</f>
        <v>Alameda</v>
      </c>
      <c r="I1214" s="12" t="str" cm="1">
        <f t="array" ref="I1214">INDEX(_xlfn.TEXTSPLIT(טבלה1[[#This Row],[עמודה2]],","),2)</f>
        <v xml:space="preserve"> CA</v>
      </c>
      <c r="J1214" s="16" t="str">
        <f>_xlfn.CONCAT(טבלה1[[#This Row],[AI_Companies]]," ",טבלה1[[#This Row],[עמודה1]])</f>
        <v>AbsolutdataAnalytics https://www.absolutdata.com/</v>
      </c>
      <c r="K1214" s="12">
        <v>250</v>
      </c>
      <c r="L1214" s="12" t="str">
        <f>IF(טבלה1[[#This Row],[עמודה53]]&gt;2000,"Yes","No")</f>
        <v>No</v>
      </c>
      <c r="M1214" s="12">
        <v>999</v>
      </c>
      <c r="N1214" s="12">
        <f>AVERAGE(טבלה1[[#This Row],[עמודה52]:[עמודה53]])</f>
        <v>624.5</v>
      </c>
      <c r="O1214" s="12" t="str">
        <f>IF(טבלה1[[#This Row],[עמודה4]]="&lt; $25 / hr","0$ - $25 / hr",טבלה1[[#This Row],[עמודה4]])</f>
        <v>$100 - $149 / hr</v>
      </c>
      <c r="P1214" s="12" t="str" cm="1">
        <f t="array" ref="P1214">INDEX(_xlfn.TEXTSPLIT(טבלה1[[#This Row],[עמודה55]],"-"),1)</f>
        <v xml:space="preserve">$100 </v>
      </c>
      <c r="Q1214" s="21" t="str" cm="1">
        <f t="array" ref="Q1214">INDEX(_xlfn.TEXTSPLIT(INDEX(_xlfn.TEXTSPLIT(טבלה1[[#This Row],[עמודה55]],"-"),2),"/"),1)</f>
        <v xml:space="preserve"> $149 </v>
      </c>
      <c r="R1214" s="12">
        <f>AVERAGE(טבלה1[[#This Row],[עמודה59]:[עמודה60]])</f>
        <v>124.5</v>
      </c>
      <c r="S1214" s="3">
        <f>VALUE(SUBSTITUTE(טבלה1[[#This Row],[עמודה56]],"$",""))</f>
        <v>100</v>
      </c>
      <c r="T1214" s="3">
        <f>VALUE(SUBSTITUTE(טבלה1[[#This Row],[עמודה57]],"$",""))</f>
        <v>149</v>
      </c>
      <c r="U1214" s="3" t="str">
        <f>IF(טבלה1[[#This Row],[עמודה58]]&gt;30,"Yes","No")</f>
        <v>Yes</v>
      </c>
    </row>
    <row r="1215" spans="1:21" ht="13" x14ac:dyDescent="0.15">
      <c r="A1215" s="8" t="s">
        <v>2920</v>
      </c>
      <c r="B1215" s="9" t="s">
        <v>2921</v>
      </c>
      <c r="C1215" s="9" t="s">
        <v>8</v>
      </c>
      <c r="D1215" s="9" t="s">
        <v>4</v>
      </c>
      <c r="E1215" s="9" t="s">
        <v>4</v>
      </c>
      <c r="F1215" s="9" t="s">
        <v>29</v>
      </c>
      <c r="G1215" s="10">
        <v>1</v>
      </c>
      <c r="H1215" s="11" t="str" cm="1">
        <f t="array" ref="H1215">INDEX(_xlfn.TEXTSPLIT(טבלה1[[#This Row],[עמודה2]],","),1)</f>
        <v>Austin</v>
      </c>
      <c r="I1215" s="12" t="str" cm="1">
        <f t="array" ref="I1215">INDEX(_xlfn.TEXTSPLIT(טבלה1[[#This Row],[עמודה2]],","),2)</f>
        <v xml:space="preserve"> TX</v>
      </c>
      <c r="J1215" s="16" t="str">
        <f>_xlfn.CONCAT(טבלה1[[#This Row],[AI_Companies]]," ",טבלה1[[#This Row],[עמודה1]])</f>
        <v>PureCodeSoftware https://purecodesoftware.com</v>
      </c>
      <c r="K1215" s="12">
        <v>10</v>
      </c>
      <c r="L1215" s="12" t="str">
        <f>IF(טבלה1[[#This Row],[עמודה53]]&gt;2000,"Yes","No")</f>
        <v>No</v>
      </c>
      <c r="M1215" s="12">
        <v>49</v>
      </c>
      <c r="N1215" s="12">
        <f>AVERAGE(טבלה1[[#This Row],[עמודה52]:[עמודה53]])</f>
        <v>29.5</v>
      </c>
      <c r="O1215" s="12" t="str">
        <f>IF(טבלה1[[#This Row],[עמודה4]]="&lt; $25 / hr","0$ - $25 / hr",טבלה1[[#This Row],[עמודה4]])</f>
        <v>Undisclosed</v>
      </c>
      <c r="P1215" s="12" t="str" cm="1">
        <f t="array" ref="P1215">INDEX(_xlfn.TEXTSPLIT(טבלה1[[#This Row],[עמודה55]],"-"),1)</f>
        <v>Undisclosed</v>
      </c>
      <c r="Q1215" s="21" t="e" cm="1">
        <f t="array" ref="Q1215">INDEX(_xlfn.TEXTSPLIT(INDEX(_xlfn.TEXTSPLIT(טבלה1[[#This Row],[עמודה55]],"-"),2),"/"),1)</f>
        <v>#REF!</v>
      </c>
      <c r="R1215" s="12" t="e">
        <f>AVERAGE(טבלה1[[#This Row],[עמודה59]:[עמודה60]])</f>
        <v>#VALUE!</v>
      </c>
      <c r="S1215" s="3" t="e">
        <f>VALUE(SUBSTITUTE(טבלה1[[#This Row],[עמודה56]],"$",""))</f>
        <v>#VALUE!</v>
      </c>
      <c r="T1215" s="3" t="e">
        <f>VALUE(SUBSTITUTE(טבלה1[[#This Row],[עמודה57]],"$",""))</f>
        <v>#REF!</v>
      </c>
      <c r="U1215" s="3" t="e">
        <f>IF(טבלה1[[#This Row],[עמודה58]]&gt;30,"Yes","No")</f>
        <v>#VALUE!</v>
      </c>
    </row>
    <row r="1216" spans="1:21" ht="13" x14ac:dyDescent="0.15">
      <c r="A1216" s="8" t="s">
        <v>2922</v>
      </c>
      <c r="B1216" s="9" t="s">
        <v>2923</v>
      </c>
      <c r="C1216" s="9" t="s">
        <v>20</v>
      </c>
      <c r="D1216" s="9" t="s">
        <v>4</v>
      </c>
      <c r="E1216" s="9" t="s">
        <v>4</v>
      </c>
      <c r="F1216" s="9" t="s">
        <v>29</v>
      </c>
      <c r="G1216" s="10">
        <v>1</v>
      </c>
      <c r="H1216" s="11" t="str" cm="1">
        <f t="array" ref="H1216">INDEX(_xlfn.TEXTSPLIT(טבלה1[[#This Row],[עמודה2]],","),1)</f>
        <v>New York</v>
      </c>
      <c r="I1216" s="12" t="str" cm="1">
        <f t="array" ref="I1216">INDEX(_xlfn.TEXTSPLIT(טבלה1[[#This Row],[עמודה2]],","),2)</f>
        <v xml:space="preserve"> NY</v>
      </c>
      <c r="J1216" s="16" t="str">
        <f>_xlfn.CONCAT(טבלה1[[#This Row],[AI_Companies]]," ",טבלה1[[#This Row],[עמודה1]])</f>
        <v>WowAI https://wow-ai.com/</v>
      </c>
      <c r="K1216" s="12">
        <v>10</v>
      </c>
      <c r="L1216" s="12" t="str">
        <f>IF(טבלה1[[#This Row],[עמודה53]]&gt;2000,"Yes","No")</f>
        <v>No</v>
      </c>
      <c r="M1216" s="12">
        <v>49</v>
      </c>
      <c r="N1216" s="12">
        <f>AVERAGE(טבלה1[[#This Row],[עמודה52]:[עמודה53]])</f>
        <v>29.5</v>
      </c>
      <c r="O1216" s="12" t="str">
        <f>IF(טבלה1[[#This Row],[עמודה4]]="&lt; $25 / hr","0$ - $25 / hr",טבלה1[[#This Row],[עמודה4]])</f>
        <v>Undisclosed</v>
      </c>
      <c r="P1216" s="12" t="str" cm="1">
        <f t="array" ref="P1216">INDEX(_xlfn.TEXTSPLIT(טבלה1[[#This Row],[עמודה55]],"-"),1)</f>
        <v>Undisclosed</v>
      </c>
      <c r="Q1216" s="21" t="e" cm="1">
        <f t="array" ref="Q1216">INDEX(_xlfn.TEXTSPLIT(INDEX(_xlfn.TEXTSPLIT(טבלה1[[#This Row],[עמודה55]],"-"),2),"/"),1)</f>
        <v>#REF!</v>
      </c>
      <c r="R1216" s="12" t="e">
        <f>AVERAGE(טבלה1[[#This Row],[עמודה59]:[עמודה60]])</f>
        <v>#VALUE!</v>
      </c>
      <c r="S1216" s="3" t="e">
        <f>VALUE(SUBSTITUTE(טבלה1[[#This Row],[עמודה56]],"$",""))</f>
        <v>#VALUE!</v>
      </c>
      <c r="T1216" s="3" t="e">
        <f>VALUE(SUBSTITUTE(טבלה1[[#This Row],[עמודה57]],"$",""))</f>
        <v>#REF!</v>
      </c>
      <c r="U1216" s="3" t="e">
        <f>IF(טבלה1[[#This Row],[עמודה58]]&gt;30,"Yes","No")</f>
        <v>#VALUE!</v>
      </c>
    </row>
    <row r="1217" spans="1:21" ht="13" x14ac:dyDescent="0.15">
      <c r="A1217" s="8" t="s">
        <v>2924</v>
      </c>
      <c r="B1217" s="9" t="s">
        <v>2925</v>
      </c>
      <c r="C1217" s="9" t="s">
        <v>987</v>
      </c>
      <c r="D1217" s="13">
        <v>50000</v>
      </c>
      <c r="E1217" s="9" t="s">
        <v>21</v>
      </c>
      <c r="F1217" s="9" t="s">
        <v>117</v>
      </c>
      <c r="G1217" s="10">
        <v>0.1</v>
      </c>
      <c r="H1217" s="11" t="str" cm="1">
        <f t="array" ref="H1217">INDEX(_xlfn.TEXTSPLIT(טבלה1[[#This Row],[עמודה2]],","),1)</f>
        <v>San Diego</v>
      </c>
      <c r="I1217" s="12" t="str" cm="1">
        <f t="array" ref="I1217">INDEX(_xlfn.TEXTSPLIT(טבלה1[[#This Row],[עמודה2]],","),2)</f>
        <v xml:space="preserve"> CA</v>
      </c>
      <c r="J1217" s="16" t="str">
        <f>_xlfn.CONCAT(טבלה1[[#This Row],[AI_Companies]]," ",טבלה1[[#This Row],[עמודה1]])</f>
        <v>MightyByte http://mightybyte.us/</v>
      </c>
      <c r="K1217" s="12">
        <v>2</v>
      </c>
      <c r="L1217" s="12" t="str">
        <f>IF(טבלה1[[#This Row],[עמודה53]]&gt;2000,"Yes","No")</f>
        <v>No</v>
      </c>
      <c r="M1217" s="12">
        <v>9</v>
      </c>
      <c r="N1217" s="12">
        <f>AVERAGE(טבלה1[[#This Row],[עמודה52]:[עמודה53]])</f>
        <v>5.5</v>
      </c>
      <c r="O1217" s="12" t="str">
        <f>IF(טבלה1[[#This Row],[עמודה4]]="&lt; $25 / hr","0$ - $25 / hr",טבלה1[[#This Row],[עמודה4]])</f>
        <v>$100 - $149 / hr</v>
      </c>
      <c r="P1217" s="12" t="str" cm="1">
        <f t="array" ref="P1217">INDEX(_xlfn.TEXTSPLIT(טבלה1[[#This Row],[עמודה55]],"-"),1)</f>
        <v xml:space="preserve">$100 </v>
      </c>
      <c r="Q1217" s="21" t="str" cm="1">
        <f t="array" ref="Q1217">INDEX(_xlfn.TEXTSPLIT(INDEX(_xlfn.TEXTSPLIT(טבלה1[[#This Row],[עמודה55]],"-"),2),"/"),1)</f>
        <v xml:space="preserve"> $149 </v>
      </c>
      <c r="R1217" s="12">
        <f>AVERAGE(טבלה1[[#This Row],[עמודה59]:[עמודה60]])</f>
        <v>124.5</v>
      </c>
      <c r="S1217" s="3">
        <f>VALUE(SUBSTITUTE(טבלה1[[#This Row],[עמודה56]],"$",""))</f>
        <v>100</v>
      </c>
      <c r="T1217" s="3">
        <f>VALUE(SUBSTITUTE(טבלה1[[#This Row],[עמודה57]],"$",""))</f>
        <v>149</v>
      </c>
      <c r="U1217" s="3" t="str">
        <f>IF(טבלה1[[#This Row],[עמודה58]]&gt;30,"Yes","No")</f>
        <v>Yes</v>
      </c>
    </row>
    <row r="1218" spans="1:21" ht="13" x14ac:dyDescent="0.15">
      <c r="A1218" s="8" t="s">
        <v>2926</v>
      </c>
      <c r="B1218" s="9" t="s">
        <v>2927</v>
      </c>
      <c r="C1218" s="9" t="s">
        <v>916</v>
      </c>
      <c r="D1218" s="13">
        <v>25000</v>
      </c>
      <c r="E1218" s="9" t="s">
        <v>57</v>
      </c>
      <c r="F1218" s="9" t="s">
        <v>29</v>
      </c>
      <c r="G1218" s="10">
        <v>0.5</v>
      </c>
      <c r="H1218" s="11" t="str" cm="1">
        <f t="array" ref="H1218">INDEX(_xlfn.TEXTSPLIT(טבלה1[[#This Row],[עמודה2]],","),1)</f>
        <v>Colombo</v>
      </c>
      <c r="I1218" s="12" t="str" cm="1">
        <f t="array" ref="I1218">INDEX(_xlfn.TEXTSPLIT(טבלה1[[#This Row],[עמודה2]],","),2)</f>
        <v xml:space="preserve"> Sri Lanka</v>
      </c>
      <c r="J1218" s="16" t="str">
        <f>_xlfn.CONCAT(טבלה1[[#This Row],[AI_Companies]]," ",טבלה1[[#This Row],[עמודה1]])</f>
        <v>VeracityAI https://veracityai.com/en/</v>
      </c>
      <c r="K1218" s="12">
        <v>10</v>
      </c>
      <c r="L1218" s="12" t="str">
        <f>IF(טבלה1[[#This Row],[עמודה53]]&gt;2000,"Yes","No")</f>
        <v>No</v>
      </c>
      <c r="M1218" s="12">
        <v>49</v>
      </c>
      <c r="N1218" s="12">
        <f>AVERAGE(טבלה1[[#This Row],[עמודה52]:[עמודה53]])</f>
        <v>29.5</v>
      </c>
      <c r="O1218" s="12" t="str">
        <f>IF(טבלה1[[#This Row],[עמודה4]]="&lt; $25 / hr","0$ - $25 / hr",טבלה1[[#This Row],[עמודה4]])</f>
        <v>$200 - $300 / hr</v>
      </c>
      <c r="P1218" s="12" t="str" cm="1">
        <f t="array" ref="P1218">INDEX(_xlfn.TEXTSPLIT(טבלה1[[#This Row],[עמודה55]],"-"),1)</f>
        <v xml:space="preserve">$200 </v>
      </c>
      <c r="Q1218" s="21" t="str" cm="1">
        <f t="array" ref="Q1218">INDEX(_xlfn.TEXTSPLIT(INDEX(_xlfn.TEXTSPLIT(טבלה1[[#This Row],[עמודה55]],"-"),2),"/"),1)</f>
        <v xml:space="preserve"> $300 </v>
      </c>
      <c r="R1218" s="12">
        <f>AVERAGE(טבלה1[[#This Row],[עמודה59]:[עמודה60]])</f>
        <v>250</v>
      </c>
      <c r="S1218" s="3">
        <f>VALUE(SUBSTITUTE(טבלה1[[#This Row],[עמודה56]],"$",""))</f>
        <v>200</v>
      </c>
      <c r="T1218" s="3">
        <f>VALUE(SUBSTITUTE(טבלה1[[#This Row],[עמודה57]],"$",""))</f>
        <v>300</v>
      </c>
      <c r="U1218" s="3" t="str">
        <f>IF(טבלה1[[#This Row],[עמודה58]]&gt;30,"Yes","No")</f>
        <v>Yes</v>
      </c>
    </row>
    <row r="1219" spans="1:21" ht="13" x14ac:dyDescent="0.15">
      <c r="A1219" s="8" t="s">
        <v>2928</v>
      </c>
      <c r="B1219" s="9" t="s">
        <v>2929</v>
      </c>
      <c r="C1219" s="11"/>
      <c r="D1219" s="13">
        <v>25000</v>
      </c>
      <c r="E1219" s="9" t="s">
        <v>9</v>
      </c>
      <c r="F1219" s="9" t="s">
        <v>10</v>
      </c>
      <c r="G1219" s="10">
        <v>0.4</v>
      </c>
      <c r="H1219" s="11" t="e" cm="1">
        <f t="array" ref="H1219">INDEX(_xlfn.TEXTSPLIT(טבלה1[[#This Row],[עמודה2]],","),1)</f>
        <v>#VALUE!</v>
      </c>
      <c r="I1219" s="12" t="e" cm="1">
        <f t="array" ref="I1219">INDEX(_xlfn.TEXTSPLIT(טבלה1[[#This Row],[עמודה2]],","),2)</f>
        <v>#VALUE!</v>
      </c>
      <c r="J1219" s="16" t="str">
        <f>_xlfn.CONCAT(טבלה1[[#This Row],[AI_Companies]]," ",טבלה1[[#This Row],[עמודה1]])</f>
        <v>PrediklyLLC http://www.predikly.com</v>
      </c>
      <c r="K1219" s="12">
        <v>50</v>
      </c>
      <c r="L1219" s="12" t="str">
        <f>IF(טבלה1[[#This Row],[עמודה53]]&gt;2000,"Yes","No")</f>
        <v>No</v>
      </c>
      <c r="M1219" s="12">
        <v>249</v>
      </c>
      <c r="N1219" s="12">
        <f>AVERAGE(טבלה1[[#This Row],[עמודה52]:[עמודה53]])</f>
        <v>149.5</v>
      </c>
      <c r="O1219" s="12" t="str">
        <f>IF(טבלה1[[#This Row],[עמודה4]]="&lt; $25 / hr","0$ - $25 / hr",טבלה1[[#This Row],[עמודה4]])</f>
        <v>$50 - $99 / hr</v>
      </c>
      <c r="P1219" s="12" t="str" cm="1">
        <f t="array" ref="P1219">INDEX(_xlfn.TEXTSPLIT(טבלה1[[#This Row],[עמודה55]],"-"),1)</f>
        <v xml:space="preserve">$50 </v>
      </c>
      <c r="Q1219" s="21" t="str" cm="1">
        <f t="array" ref="Q1219">INDEX(_xlfn.TEXTSPLIT(INDEX(_xlfn.TEXTSPLIT(טבלה1[[#This Row],[עמודה55]],"-"),2),"/"),1)</f>
        <v xml:space="preserve"> $99 </v>
      </c>
      <c r="R1219" s="12">
        <f>AVERAGE(טבלה1[[#This Row],[עמודה59]:[עמודה60]])</f>
        <v>74.5</v>
      </c>
      <c r="S1219" s="3">
        <f>VALUE(SUBSTITUTE(טבלה1[[#This Row],[עמודה56]],"$",""))</f>
        <v>50</v>
      </c>
      <c r="T1219" s="3">
        <f>VALUE(SUBSTITUTE(טבלה1[[#This Row],[עמודה57]],"$",""))</f>
        <v>99</v>
      </c>
      <c r="U1219" s="3" t="str">
        <f>IF(טבלה1[[#This Row],[עמודה58]]&gt;30,"Yes","No")</f>
        <v>Yes</v>
      </c>
    </row>
    <row r="1220" spans="1:21" ht="13" x14ac:dyDescent="0.15">
      <c r="A1220" s="8" t="s">
        <v>2930</v>
      </c>
      <c r="B1220" s="9" t="s">
        <v>2931</v>
      </c>
      <c r="C1220" s="9" t="s">
        <v>2932</v>
      </c>
      <c r="D1220" s="13">
        <v>10000</v>
      </c>
      <c r="E1220" s="9" t="s">
        <v>63</v>
      </c>
      <c r="F1220" s="9" t="s">
        <v>25</v>
      </c>
      <c r="G1220" s="10">
        <v>0.2</v>
      </c>
      <c r="H1220" s="11" t="str" cm="1">
        <f t="array" ref="H1220">INDEX(_xlfn.TEXTSPLIT(טבלה1[[#This Row],[עמודה2]],","),1)</f>
        <v>Córdoba</v>
      </c>
      <c r="I1220" s="12" t="str" cm="1">
        <f t="array" ref="I1220">INDEX(_xlfn.TEXTSPLIT(טבלה1[[#This Row],[עמודה2]],","),2)</f>
        <v xml:space="preserve"> Argentina</v>
      </c>
      <c r="J1220" s="16" t="str">
        <f>_xlfn.CONCAT(טבלה1[[#This Row],[AI_Companies]]," ",טבלה1[[#This Row],[עמודה1]])</f>
        <v>ApexAmerica https://www.apexamerica.com/</v>
      </c>
      <c r="K1220" s="14">
        <v>1000</v>
      </c>
      <c r="L1220" s="12" t="str">
        <f>IF(טבלה1[[#This Row],[עמודה53]]&gt;2000,"Yes","No")</f>
        <v>Yes</v>
      </c>
      <c r="M1220" s="14">
        <v>9999</v>
      </c>
      <c r="N1220" s="12">
        <f>AVERAGE(טבלה1[[#This Row],[עמודה52]:[עמודה53]])</f>
        <v>5499.5</v>
      </c>
      <c r="O1220" s="12" t="str">
        <f>IF(טבלה1[[#This Row],[עמודה4]]="&lt; $25 / hr","0$ - $25 / hr",טבלה1[[#This Row],[עמודה4]])</f>
        <v>$150 - $199 / hr</v>
      </c>
      <c r="P1220" s="12" t="str" cm="1">
        <f t="array" ref="P1220">INDEX(_xlfn.TEXTSPLIT(טבלה1[[#This Row],[עמודה55]],"-"),1)</f>
        <v xml:space="preserve">$150 </v>
      </c>
      <c r="Q1220" s="21" t="str" cm="1">
        <f t="array" ref="Q1220">INDEX(_xlfn.TEXTSPLIT(INDEX(_xlfn.TEXTSPLIT(טבלה1[[#This Row],[עמודה55]],"-"),2),"/"),1)</f>
        <v xml:space="preserve"> $199 </v>
      </c>
      <c r="R1220" s="12">
        <f>AVERAGE(טבלה1[[#This Row],[עמודה59]:[עמודה60]])</f>
        <v>174.5</v>
      </c>
      <c r="S1220" s="3">
        <f>VALUE(SUBSTITUTE(טבלה1[[#This Row],[עמודה56]],"$",""))</f>
        <v>150</v>
      </c>
      <c r="T1220" s="3">
        <f>VALUE(SUBSTITUTE(טבלה1[[#This Row],[עמודה57]],"$",""))</f>
        <v>199</v>
      </c>
      <c r="U1220" s="3" t="str">
        <f>IF(טבלה1[[#This Row],[עמודה58]]&gt;30,"Yes","No")</f>
        <v>Yes</v>
      </c>
    </row>
    <row r="1221" spans="1:21" ht="13" x14ac:dyDescent="0.15">
      <c r="A1221" s="8" t="s">
        <v>2933</v>
      </c>
      <c r="B1221" s="9" t="s">
        <v>2934</v>
      </c>
      <c r="C1221" s="9" t="s">
        <v>2935</v>
      </c>
      <c r="D1221" s="9" t="s">
        <v>4</v>
      </c>
      <c r="E1221" s="9" t="s">
        <v>4</v>
      </c>
      <c r="F1221" s="9" t="s">
        <v>10</v>
      </c>
      <c r="G1221" s="10">
        <v>0.4</v>
      </c>
      <c r="H1221" s="11" t="str" cm="1">
        <f t="array" ref="H1221">INDEX(_xlfn.TEXTSPLIT(טבלה1[[#This Row],[עמודה2]],","),1)</f>
        <v>Gloucestershire</v>
      </c>
      <c r="I1221" s="12" t="str" cm="1">
        <f t="array" ref="I1221">INDEX(_xlfn.TEXTSPLIT(טבלה1[[#This Row],[עמודה2]],","),2)</f>
        <v xml:space="preserve"> United Kingdom</v>
      </c>
      <c r="J1221" s="16" t="str">
        <f>_xlfn.CONCAT(טבלה1[[#This Row],[AI_Companies]]," ",טבלה1[[#This Row],[עמודה1]])</f>
        <v>Ripjar https://ripjar.com/</v>
      </c>
      <c r="K1221" s="12">
        <v>50</v>
      </c>
      <c r="L1221" s="12" t="str">
        <f>IF(טבלה1[[#This Row],[עמודה53]]&gt;2000,"Yes","No")</f>
        <v>No</v>
      </c>
      <c r="M1221" s="12">
        <v>249</v>
      </c>
      <c r="N1221" s="12">
        <f>AVERAGE(טבלה1[[#This Row],[עמודה52]:[עמודה53]])</f>
        <v>149.5</v>
      </c>
      <c r="O1221" s="12" t="str">
        <f>IF(טבלה1[[#This Row],[עמודה4]]="&lt; $25 / hr","0$ - $25 / hr",טבלה1[[#This Row],[עמודה4]])</f>
        <v>Undisclosed</v>
      </c>
      <c r="P1221" s="12" t="str" cm="1">
        <f t="array" ref="P1221">INDEX(_xlfn.TEXTSPLIT(טבלה1[[#This Row],[עמודה55]],"-"),1)</f>
        <v>Undisclosed</v>
      </c>
      <c r="Q1221" s="21" t="e" cm="1">
        <f t="array" ref="Q1221">INDEX(_xlfn.TEXTSPLIT(INDEX(_xlfn.TEXTSPLIT(טבלה1[[#This Row],[עמודה55]],"-"),2),"/"),1)</f>
        <v>#REF!</v>
      </c>
      <c r="R1221" s="12" t="e">
        <f>AVERAGE(טבלה1[[#This Row],[עמודה59]:[עמודה60]])</f>
        <v>#VALUE!</v>
      </c>
      <c r="S1221" s="3" t="e">
        <f>VALUE(SUBSTITUTE(טבלה1[[#This Row],[עמודה56]],"$",""))</f>
        <v>#VALUE!</v>
      </c>
      <c r="T1221" s="3" t="e">
        <f>VALUE(SUBSTITUTE(טבלה1[[#This Row],[עמודה57]],"$",""))</f>
        <v>#REF!</v>
      </c>
      <c r="U1221" s="3" t="e">
        <f>IF(טבלה1[[#This Row],[עמודה58]]&gt;30,"Yes","No")</f>
        <v>#VALUE!</v>
      </c>
    </row>
    <row r="1222" spans="1:21" ht="13" x14ac:dyDescent="0.15">
      <c r="A1222" s="8" t="s">
        <v>2936</v>
      </c>
      <c r="B1222" s="9" t="s">
        <v>2937</v>
      </c>
      <c r="C1222" s="9" t="s">
        <v>2938</v>
      </c>
      <c r="D1222" s="9" t="s">
        <v>4</v>
      </c>
      <c r="E1222" s="9" t="s">
        <v>4</v>
      </c>
      <c r="F1222" s="9" t="s">
        <v>10</v>
      </c>
      <c r="G1222" s="10">
        <v>0.4</v>
      </c>
      <c r="H1222" s="11" t="str" cm="1">
        <f t="array" ref="H1222">INDEX(_xlfn.TEXTSPLIT(טבלה1[[#This Row],[עמודה2]],","),1)</f>
        <v>Abu Dhabi</v>
      </c>
      <c r="I1222" s="12" t="str" cm="1">
        <f t="array" ref="I1222">INDEX(_xlfn.TEXTSPLIT(טבלה1[[#This Row],[עמודה2]],","),2)</f>
        <v xml:space="preserve"> United Arab Emirates</v>
      </c>
      <c r="J1222" s="16" t="str">
        <f>_xlfn.CONCAT(טבלה1[[#This Row],[AI_Companies]]," ",טבלה1[[#This Row],[עמודה1]])</f>
        <v>10xDS-ExponentialDigitalSolutions https://www.10xds.com/</v>
      </c>
      <c r="K1222" s="12">
        <v>50</v>
      </c>
      <c r="L1222" s="12" t="str">
        <f>IF(טבלה1[[#This Row],[עמודה53]]&gt;2000,"Yes","No")</f>
        <v>No</v>
      </c>
      <c r="M1222" s="12">
        <v>249</v>
      </c>
      <c r="N1222" s="12">
        <f>AVERAGE(טבלה1[[#This Row],[עמודה52]:[עמודה53]])</f>
        <v>149.5</v>
      </c>
      <c r="O1222" s="12" t="str">
        <f>IF(טבלה1[[#This Row],[עמודה4]]="&lt; $25 / hr","0$ - $25 / hr",טבלה1[[#This Row],[עמודה4]])</f>
        <v>Undisclosed</v>
      </c>
      <c r="P1222" s="12" t="str" cm="1">
        <f t="array" ref="P1222">INDEX(_xlfn.TEXTSPLIT(טבלה1[[#This Row],[עמודה55]],"-"),1)</f>
        <v>Undisclosed</v>
      </c>
      <c r="Q1222" s="21" t="e" cm="1">
        <f t="array" ref="Q1222">INDEX(_xlfn.TEXTSPLIT(INDEX(_xlfn.TEXTSPLIT(טבלה1[[#This Row],[עמודה55]],"-"),2),"/"),1)</f>
        <v>#REF!</v>
      </c>
      <c r="R1222" s="12" t="e">
        <f>AVERAGE(טבלה1[[#This Row],[עמודה59]:[עמודה60]])</f>
        <v>#VALUE!</v>
      </c>
      <c r="S1222" s="3" t="e">
        <f>VALUE(SUBSTITUTE(טבלה1[[#This Row],[עמודה56]],"$",""))</f>
        <v>#VALUE!</v>
      </c>
      <c r="T1222" s="3" t="e">
        <f>VALUE(SUBSTITUTE(טבלה1[[#This Row],[עמודה57]],"$",""))</f>
        <v>#REF!</v>
      </c>
      <c r="U1222" s="3" t="e">
        <f>IF(טבלה1[[#This Row],[עמודה58]]&gt;30,"Yes","No")</f>
        <v>#VALUE!</v>
      </c>
    </row>
    <row r="1223" spans="1:21" ht="13" x14ac:dyDescent="0.15">
      <c r="A1223" s="8" t="s">
        <v>2939</v>
      </c>
      <c r="B1223" s="9" t="s">
        <v>2940</v>
      </c>
      <c r="C1223" s="9" t="s">
        <v>2941</v>
      </c>
      <c r="D1223" s="13">
        <v>10000</v>
      </c>
      <c r="E1223" s="9" t="s">
        <v>33</v>
      </c>
      <c r="F1223" s="9" t="s">
        <v>10</v>
      </c>
      <c r="G1223" s="10">
        <v>0.4</v>
      </c>
      <c r="H1223" s="11" t="str" cm="1">
        <f t="array" ref="H1223">INDEX(_xlfn.TEXTSPLIT(טבלה1[[#This Row],[עמודה2]],","),1)</f>
        <v>New york</v>
      </c>
      <c r="I1223" s="12" t="str" cm="1">
        <f t="array" ref="I1223">INDEX(_xlfn.TEXTSPLIT(טבלה1[[#This Row],[עמודה2]],","),2)</f>
        <v xml:space="preserve"> NY</v>
      </c>
      <c r="J1223" s="16" t="str">
        <f>_xlfn.CONCAT(טבלה1[[#This Row],[AI_Companies]]," ",טבלה1[[#This Row],[עמודה1]])</f>
        <v>Appknock https://appknock.co/</v>
      </c>
      <c r="K1223" s="12">
        <v>50</v>
      </c>
      <c r="L1223" s="12" t="str">
        <f>IF(טבלה1[[#This Row],[עמודה53]]&gt;2000,"Yes","No")</f>
        <v>No</v>
      </c>
      <c r="M1223" s="12">
        <v>249</v>
      </c>
      <c r="N1223" s="12">
        <f>AVERAGE(טבלה1[[#This Row],[עמודה52]:[עמודה53]])</f>
        <v>149.5</v>
      </c>
      <c r="O1223" s="12" t="str">
        <f>IF(טבלה1[[#This Row],[עמודה4]]="&lt; $25 / hr","0$ - $25 / hr",טבלה1[[#This Row],[עמודה4]])</f>
        <v>$25 - $49 / hr</v>
      </c>
      <c r="P1223" s="12" t="str" cm="1">
        <f t="array" ref="P1223">INDEX(_xlfn.TEXTSPLIT(טבלה1[[#This Row],[עמודה55]],"-"),1)</f>
        <v xml:space="preserve">$25 </v>
      </c>
      <c r="Q1223" s="21" t="str" cm="1">
        <f t="array" ref="Q1223">INDEX(_xlfn.TEXTSPLIT(INDEX(_xlfn.TEXTSPLIT(טבלה1[[#This Row],[עמודה55]],"-"),2),"/"),1)</f>
        <v xml:space="preserve"> $49 </v>
      </c>
      <c r="R1223" s="12">
        <f>AVERAGE(טבלה1[[#This Row],[עמודה59]:[עמודה60]])</f>
        <v>37</v>
      </c>
      <c r="S1223" s="3">
        <f>VALUE(SUBSTITUTE(טבלה1[[#This Row],[עמודה56]],"$",""))</f>
        <v>25</v>
      </c>
      <c r="T1223" s="3">
        <f>VALUE(SUBSTITUTE(טבלה1[[#This Row],[עמודה57]],"$",""))</f>
        <v>49</v>
      </c>
      <c r="U1223" s="3" t="str">
        <f>IF(טבלה1[[#This Row],[עמודה58]]&gt;30,"Yes","No")</f>
        <v>Yes</v>
      </c>
    </row>
    <row r="1224" spans="1:21" ht="13" x14ac:dyDescent="0.15">
      <c r="A1224" s="8" t="s">
        <v>2942</v>
      </c>
      <c r="B1224" s="9" t="s">
        <v>2943</v>
      </c>
      <c r="C1224" s="9" t="s">
        <v>694</v>
      </c>
      <c r="D1224" s="9" t="s">
        <v>4</v>
      </c>
      <c r="E1224" s="9" t="s">
        <v>4</v>
      </c>
      <c r="F1224" s="9" t="s">
        <v>5</v>
      </c>
      <c r="G1224" s="10">
        <v>0.25</v>
      </c>
      <c r="H1224" s="11" t="str" cm="1">
        <f t="array" ref="H1224">INDEX(_xlfn.TEXTSPLIT(טבלה1[[#This Row],[עמודה2]],","),1)</f>
        <v>Beijing</v>
      </c>
      <c r="I1224" s="12" t="str" cm="1">
        <f t="array" ref="I1224">INDEX(_xlfn.TEXTSPLIT(טבלה1[[#This Row],[עמודה2]],","),2)</f>
        <v xml:space="preserve"> China</v>
      </c>
      <c r="J1224" s="16" t="str">
        <f>_xlfn.CONCAT(טבלה1[[#This Row],[AI_Companies]]," ",טבלה1[[#This Row],[עמודה1]])</f>
        <v>MiaozhenSystemsBeijing https://www.miaozhen.com/</v>
      </c>
      <c r="K1224" s="12">
        <v>250</v>
      </c>
      <c r="L1224" s="12" t="str">
        <f>IF(טבלה1[[#This Row],[עמודה53]]&gt;2000,"Yes","No")</f>
        <v>No</v>
      </c>
      <c r="M1224" s="12">
        <v>999</v>
      </c>
      <c r="N1224" s="12">
        <f>AVERAGE(טבלה1[[#This Row],[עמודה52]:[עמודה53]])</f>
        <v>624.5</v>
      </c>
      <c r="O1224" s="12" t="str">
        <f>IF(טבלה1[[#This Row],[עמודה4]]="&lt; $25 / hr","0$ - $25 / hr",טבלה1[[#This Row],[עמודה4]])</f>
        <v>Undisclosed</v>
      </c>
      <c r="P1224" s="12" t="str" cm="1">
        <f t="array" ref="P1224">INDEX(_xlfn.TEXTSPLIT(טבלה1[[#This Row],[עמודה55]],"-"),1)</f>
        <v>Undisclosed</v>
      </c>
      <c r="Q1224" s="21" t="e" cm="1">
        <f t="array" ref="Q1224">INDEX(_xlfn.TEXTSPLIT(INDEX(_xlfn.TEXTSPLIT(טבלה1[[#This Row],[עמודה55]],"-"),2),"/"),1)</f>
        <v>#REF!</v>
      </c>
      <c r="R1224" s="12" t="e">
        <f>AVERAGE(טבלה1[[#This Row],[עמודה59]:[עמודה60]])</f>
        <v>#VALUE!</v>
      </c>
      <c r="S1224" s="3" t="e">
        <f>VALUE(SUBSTITUTE(טבלה1[[#This Row],[עמודה56]],"$",""))</f>
        <v>#VALUE!</v>
      </c>
      <c r="T1224" s="3" t="e">
        <f>VALUE(SUBSTITUTE(טבלה1[[#This Row],[עמודה57]],"$",""))</f>
        <v>#REF!</v>
      </c>
      <c r="U1224" s="3" t="e">
        <f>IF(טבלה1[[#This Row],[עמודה58]]&gt;30,"Yes","No")</f>
        <v>#VALUE!</v>
      </c>
    </row>
    <row r="1225" spans="1:21" ht="13" x14ac:dyDescent="0.15">
      <c r="A1225" s="8" t="s">
        <v>2944</v>
      </c>
      <c r="B1225" s="9" t="s">
        <v>2945</v>
      </c>
      <c r="C1225" s="9" t="s">
        <v>2946</v>
      </c>
      <c r="D1225" s="13">
        <v>1000</v>
      </c>
      <c r="E1225" s="9" t="s">
        <v>9</v>
      </c>
      <c r="F1225" s="9" t="s">
        <v>29</v>
      </c>
      <c r="G1225" s="10">
        <v>0.7</v>
      </c>
      <c r="H1225" s="11" t="str" cm="1">
        <f t="array" ref="H1225">INDEX(_xlfn.TEXTSPLIT(טבלה1[[#This Row],[עמודה2]],","),1)</f>
        <v>Faisalabad</v>
      </c>
      <c r="I1225" s="12" t="str" cm="1">
        <f t="array" ref="I1225">INDEX(_xlfn.TEXTSPLIT(טבלה1[[#This Row],[עמודה2]],","),2)</f>
        <v xml:space="preserve"> Pakistan</v>
      </c>
      <c r="J1225" s="16" t="str">
        <f>_xlfn.CONCAT(טבלה1[[#This Row],[AI_Companies]]," ",טבלה1[[#This Row],[עמודה1]])</f>
        <v>Neurobotx https://neurobotx.co/computer-vision-services/</v>
      </c>
      <c r="K1225" s="12">
        <v>10</v>
      </c>
      <c r="L1225" s="12" t="str">
        <f>IF(טבלה1[[#This Row],[עמודה53]]&gt;2000,"Yes","No")</f>
        <v>No</v>
      </c>
      <c r="M1225" s="12">
        <v>49</v>
      </c>
      <c r="N1225" s="12">
        <f>AVERAGE(טבלה1[[#This Row],[עמודה52]:[עמודה53]])</f>
        <v>29.5</v>
      </c>
      <c r="O1225" s="12" t="str">
        <f>IF(טבלה1[[#This Row],[עמודה4]]="&lt; $25 / hr","0$ - $25 / hr",טבלה1[[#This Row],[עמודה4]])</f>
        <v>$50 - $99 / hr</v>
      </c>
      <c r="P1225" s="12" t="str" cm="1">
        <f t="array" ref="P1225">INDEX(_xlfn.TEXTSPLIT(טבלה1[[#This Row],[עמודה55]],"-"),1)</f>
        <v xml:space="preserve">$50 </v>
      </c>
      <c r="Q1225" s="21" t="str" cm="1">
        <f t="array" ref="Q1225">INDEX(_xlfn.TEXTSPLIT(INDEX(_xlfn.TEXTSPLIT(טבלה1[[#This Row],[עמודה55]],"-"),2),"/"),1)</f>
        <v xml:space="preserve"> $99 </v>
      </c>
      <c r="R1225" s="12">
        <f>AVERAGE(טבלה1[[#This Row],[עמודה59]:[עמודה60]])</f>
        <v>74.5</v>
      </c>
      <c r="S1225" s="3">
        <f>VALUE(SUBSTITUTE(טבלה1[[#This Row],[עמודה56]],"$",""))</f>
        <v>50</v>
      </c>
      <c r="T1225" s="3">
        <f>VALUE(SUBSTITUTE(טבלה1[[#This Row],[עמודה57]],"$",""))</f>
        <v>99</v>
      </c>
      <c r="U1225" s="3" t="str">
        <f>IF(טבלה1[[#This Row],[עמודה58]]&gt;30,"Yes","No")</f>
        <v>Yes</v>
      </c>
    </row>
    <row r="1226" spans="1:21" ht="13" x14ac:dyDescent="0.15">
      <c r="A1226" s="8" t="s">
        <v>2947</v>
      </c>
      <c r="B1226" s="9" t="s">
        <v>2948</v>
      </c>
      <c r="C1226" s="9" t="s">
        <v>2949</v>
      </c>
      <c r="D1226" s="9" t="s">
        <v>4</v>
      </c>
      <c r="E1226" s="9" t="s">
        <v>4</v>
      </c>
      <c r="F1226" s="9" t="s">
        <v>29</v>
      </c>
      <c r="G1226" s="10">
        <v>0.5</v>
      </c>
      <c r="H1226" s="11" t="str" cm="1">
        <f t="array" ref="H1226">INDEX(_xlfn.TEXTSPLIT(טבלה1[[#This Row],[עמודה2]],","),1)</f>
        <v>Florence</v>
      </c>
      <c r="I1226" s="12" t="str" cm="1">
        <f t="array" ref="I1226">INDEX(_xlfn.TEXTSPLIT(טבלה1[[#This Row],[עמודה2]],","),2)</f>
        <v xml:space="preserve"> AL</v>
      </c>
      <c r="J1226" s="16" t="str">
        <f>_xlfn.CONCAT(טבלה1[[#This Row],[AI_Companies]]," ",טבלה1[[#This Row],[עמודה1]])</f>
        <v>BrandPDQ https://www.brandpdq.com</v>
      </c>
      <c r="K1226" s="12">
        <v>10</v>
      </c>
      <c r="L1226" s="12" t="str">
        <f>IF(טבלה1[[#This Row],[עמודה53]]&gt;2000,"Yes","No")</f>
        <v>No</v>
      </c>
      <c r="M1226" s="12">
        <v>49</v>
      </c>
      <c r="N1226" s="12">
        <f>AVERAGE(טבלה1[[#This Row],[עמודה52]:[עמודה53]])</f>
        <v>29.5</v>
      </c>
      <c r="O1226" s="12" t="str">
        <f>IF(טבלה1[[#This Row],[עמודה4]]="&lt; $25 / hr","0$ - $25 / hr",טבלה1[[#This Row],[עמודה4]])</f>
        <v>Undisclosed</v>
      </c>
      <c r="P1226" s="12" t="str" cm="1">
        <f t="array" ref="P1226">INDEX(_xlfn.TEXTSPLIT(טבלה1[[#This Row],[עמודה55]],"-"),1)</f>
        <v>Undisclosed</v>
      </c>
      <c r="Q1226" s="21" t="e" cm="1">
        <f t="array" ref="Q1226">INDEX(_xlfn.TEXTSPLIT(INDEX(_xlfn.TEXTSPLIT(טבלה1[[#This Row],[עמודה55]],"-"),2),"/"),1)</f>
        <v>#REF!</v>
      </c>
      <c r="R1226" s="12" t="e">
        <f>AVERAGE(טבלה1[[#This Row],[עמודה59]:[עמודה60]])</f>
        <v>#VALUE!</v>
      </c>
      <c r="S1226" s="3" t="e">
        <f>VALUE(SUBSTITUTE(טבלה1[[#This Row],[עמודה56]],"$",""))</f>
        <v>#VALUE!</v>
      </c>
      <c r="T1226" s="3" t="e">
        <f>VALUE(SUBSTITUTE(טבלה1[[#This Row],[עמודה57]],"$",""))</f>
        <v>#REF!</v>
      </c>
      <c r="U1226" s="3" t="e">
        <f>IF(טבלה1[[#This Row],[עמודה58]]&gt;30,"Yes","No")</f>
        <v>#VALUE!</v>
      </c>
    </row>
    <row r="1227" spans="1:21" ht="13" x14ac:dyDescent="0.15">
      <c r="A1227" s="8" t="s">
        <v>2950</v>
      </c>
      <c r="B1227" s="9" t="s">
        <v>2951</v>
      </c>
      <c r="C1227" s="9" t="s">
        <v>1766</v>
      </c>
      <c r="D1227" s="9" t="s">
        <v>4</v>
      </c>
      <c r="E1227" s="9" t="s">
        <v>4</v>
      </c>
      <c r="F1227" s="9" t="s">
        <v>29</v>
      </c>
      <c r="G1227" s="10">
        <v>0.5</v>
      </c>
      <c r="H1227" s="11" t="str" cm="1">
        <f t="array" ref="H1227">INDEX(_xlfn.TEXTSPLIT(טבלה1[[#This Row],[עמודה2]],","),1)</f>
        <v>Glasgow</v>
      </c>
      <c r="I1227" s="12" t="str" cm="1">
        <f t="array" ref="I1227">INDEX(_xlfn.TEXTSPLIT(טבלה1[[#This Row],[עמודה2]],","),2)</f>
        <v xml:space="preserve"> United Kingdom</v>
      </c>
      <c r="J1227" s="16" t="str">
        <f>_xlfn.CONCAT(טבלה1[[#This Row],[AI_Companies]]," ",טבלה1[[#This Row],[עמודה1]])</f>
        <v>CohesionMedical http://www.cohesionmedical.com/</v>
      </c>
      <c r="K1227" s="12">
        <v>10</v>
      </c>
      <c r="L1227" s="12" t="str">
        <f>IF(טבלה1[[#This Row],[עמודה53]]&gt;2000,"Yes","No")</f>
        <v>No</v>
      </c>
      <c r="M1227" s="12">
        <v>49</v>
      </c>
      <c r="N1227" s="12">
        <f>AVERAGE(טבלה1[[#This Row],[עמודה52]:[עמודה53]])</f>
        <v>29.5</v>
      </c>
      <c r="O1227" s="12" t="str">
        <f>IF(טבלה1[[#This Row],[עמודה4]]="&lt; $25 / hr","0$ - $25 / hr",טבלה1[[#This Row],[עמודה4]])</f>
        <v>Undisclosed</v>
      </c>
      <c r="P1227" s="12" t="str" cm="1">
        <f t="array" ref="P1227">INDEX(_xlfn.TEXTSPLIT(טבלה1[[#This Row],[עמודה55]],"-"),1)</f>
        <v>Undisclosed</v>
      </c>
      <c r="Q1227" s="21" t="e" cm="1">
        <f t="array" ref="Q1227">INDEX(_xlfn.TEXTSPLIT(INDEX(_xlfn.TEXTSPLIT(טבלה1[[#This Row],[עמודה55]],"-"),2),"/"),1)</f>
        <v>#REF!</v>
      </c>
      <c r="R1227" s="12" t="e">
        <f>AVERAGE(טבלה1[[#This Row],[עמודה59]:[עמודה60]])</f>
        <v>#VALUE!</v>
      </c>
      <c r="S1227" s="3" t="e">
        <f>VALUE(SUBSTITUTE(טבלה1[[#This Row],[עמודה56]],"$",""))</f>
        <v>#VALUE!</v>
      </c>
      <c r="T1227" s="3" t="e">
        <f>VALUE(SUBSTITUTE(טבלה1[[#This Row],[עמודה57]],"$",""))</f>
        <v>#REF!</v>
      </c>
      <c r="U1227" s="3" t="e">
        <f>IF(טבלה1[[#This Row],[עמודה58]]&gt;30,"Yes","No")</f>
        <v>#VALUE!</v>
      </c>
    </row>
    <row r="1228" spans="1:21" ht="13" x14ac:dyDescent="0.15">
      <c r="A1228" s="8" t="s">
        <v>2952</v>
      </c>
      <c r="B1228" s="9" t="s">
        <v>2953</v>
      </c>
      <c r="C1228" s="9" t="s">
        <v>2954</v>
      </c>
      <c r="D1228" s="9" t="s">
        <v>4</v>
      </c>
      <c r="E1228" s="9" t="s">
        <v>4</v>
      </c>
      <c r="F1228" s="9" t="s">
        <v>29</v>
      </c>
      <c r="G1228" s="10">
        <v>0.5</v>
      </c>
      <c r="H1228" s="11" t="str" cm="1">
        <f t="array" ref="H1228">INDEX(_xlfn.TEXTSPLIT(טבלה1[[#This Row],[עמודה2]],","),1)</f>
        <v>South Brisbane</v>
      </c>
      <c r="I1228" s="12" t="str" cm="1">
        <f t="array" ref="I1228">INDEX(_xlfn.TEXTSPLIT(טבלה1[[#This Row],[עמודה2]],","),2)</f>
        <v xml:space="preserve"> Australia</v>
      </c>
      <c r="J1228" s="16" t="str">
        <f>_xlfn.CONCAT(טבלה1[[#This Row],[AI_Companies]]," ",טבלה1[[#This Row],[עמודה1]])</f>
        <v>Blackbook.ai http://blackbook.ai/ai.html</v>
      </c>
      <c r="K1228" s="12">
        <v>10</v>
      </c>
      <c r="L1228" s="12" t="str">
        <f>IF(טבלה1[[#This Row],[עמודה53]]&gt;2000,"Yes","No")</f>
        <v>No</v>
      </c>
      <c r="M1228" s="12">
        <v>49</v>
      </c>
      <c r="N1228" s="12">
        <f>AVERAGE(טבלה1[[#This Row],[עמודה52]:[עמודה53]])</f>
        <v>29.5</v>
      </c>
      <c r="O1228" s="12" t="str">
        <f>IF(טבלה1[[#This Row],[עמודה4]]="&lt; $25 / hr","0$ - $25 / hr",טבלה1[[#This Row],[עמודה4]])</f>
        <v>Undisclosed</v>
      </c>
      <c r="P1228" s="12" t="str" cm="1">
        <f t="array" ref="P1228">INDEX(_xlfn.TEXTSPLIT(טבלה1[[#This Row],[עמודה55]],"-"),1)</f>
        <v>Undisclosed</v>
      </c>
      <c r="Q1228" s="21" t="e" cm="1">
        <f t="array" ref="Q1228">INDEX(_xlfn.TEXTSPLIT(INDEX(_xlfn.TEXTSPLIT(טבלה1[[#This Row],[עמודה55]],"-"),2),"/"),1)</f>
        <v>#REF!</v>
      </c>
      <c r="R1228" s="12" t="e">
        <f>AVERAGE(טבלה1[[#This Row],[עמודה59]:[עמודה60]])</f>
        <v>#VALUE!</v>
      </c>
      <c r="S1228" s="3" t="e">
        <f>VALUE(SUBSTITUTE(טבלה1[[#This Row],[עמודה56]],"$",""))</f>
        <v>#VALUE!</v>
      </c>
      <c r="T1228" s="3" t="e">
        <f>VALUE(SUBSTITUTE(טבלה1[[#This Row],[עמודה57]],"$",""))</f>
        <v>#REF!</v>
      </c>
      <c r="U1228" s="3" t="e">
        <f>IF(טבלה1[[#This Row],[עמודה58]]&gt;30,"Yes","No")</f>
        <v>#VALUE!</v>
      </c>
    </row>
    <row r="1229" spans="1:21" ht="13" x14ac:dyDescent="0.15">
      <c r="A1229" s="8" t="s">
        <v>2955</v>
      </c>
      <c r="B1229" s="9" t="s">
        <v>2956</v>
      </c>
      <c r="C1229" s="9" t="s">
        <v>240</v>
      </c>
      <c r="D1229" s="9" t="s">
        <v>4</v>
      </c>
      <c r="E1229" s="9" t="s">
        <v>4</v>
      </c>
      <c r="F1229" s="9" t="s">
        <v>29</v>
      </c>
      <c r="G1229" s="10">
        <v>0.5</v>
      </c>
      <c r="H1229" s="11" t="str" cm="1">
        <f t="array" ref="H1229">INDEX(_xlfn.TEXTSPLIT(טבלה1[[#This Row],[עמודה2]],","),1)</f>
        <v>San Jose</v>
      </c>
      <c r="I1229" s="12" t="str" cm="1">
        <f t="array" ref="I1229">INDEX(_xlfn.TEXTSPLIT(טבלה1[[#This Row],[עמודה2]],","),2)</f>
        <v xml:space="preserve"> CA</v>
      </c>
      <c r="J1229" s="16" t="str">
        <f>_xlfn.CONCAT(טבלה1[[#This Row],[AI_Companies]]," ",טבלה1[[#This Row],[עמודה1]])</f>
        <v>AiCare https://aicare.co</v>
      </c>
      <c r="K1229" s="12">
        <v>10</v>
      </c>
      <c r="L1229" s="12" t="str">
        <f>IF(טבלה1[[#This Row],[עמודה53]]&gt;2000,"Yes","No")</f>
        <v>No</v>
      </c>
      <c r="M1229" s="12">
        <v>49</v>
      </c>
      <c r="N1229" s="12">
        <f>AVERAGE(טבלה1[[#This Row],[עמודה52]:[עמודה53]])</f>
        <v>29.5</v>
      </c>
      <c r="O1229" s="12" t="str">
        <f>IF(טבלה1[[#This Row],[עמודה4]]="&lt; $25 / hr","0$ - $25 / hr",טבלה1[[#This Row],[עמודה4]])</f>
        <v>Undisclosed</v>
      </c>
      <c r="P1229" s="12" t="str" cm="1">
        <f t="array" ref="P1229">INDEX(_xlfn.TEXTSPLIT(טבלה1[[#This Row],[עמודה55]],"-"),1)</f>
        <v>Undisclosed</v>
      </c>
      <c r="Q1229" s="21" t="e" cm="1">
        <f t="array" ref="Q1229">INDEX(_xlfn.TEXTSPLIT(INDEX(_xlfn.TEXTSPLIT(טבלה1[[#This Row],[עמודה55]],"-"),2),"/"),1)</f>
        <v>#REF!</v>
      </c>
      <c r="R1229" s="12" t="e">
        <f>AVERAGE(טבלה1[[#This Row],[עמודה59]:[עמודה60]])</f>
        <v>#VALUE!</v>
      </c>
      <c r="S1229" s="3" t="e">
        <f>VALUE(SUBSTITUTE(טבלה1[[#This Row],[עמודה56]],"$",""))</f>
        <v>#VALUE!</v>
      </c>
      <c r="T1229" s="3" t="e">
        <f>VALUE(SUBSTITUTE(טבלה1[[#This Row],[עמודה57]],"$",""))</f>
        <v>#REF!</v>
      </c>
      <c r="U1229" s="3" t="e">
        <f>IF(טבלה1[[#This Row],[עמודה58]]&gt;30,"Yes","No")</f>
        <v>#VALUE!</v>
      </c>
    </row>
    <row r="1230" spans="1:21" ht="13" x14ac:dyDescent="0.15">
      <c r="A1230" s="8" t="s">
        <v>2957</v>
      </c>
      <c r="B1230" s="9" t="s">
        <v>2958</v>
      </c>
      <c r="C1230" s="9" t="s">
        <v>28</v>
      </c>
      <c r="D1230" s="13">
        <v>10000</v>
      </c>
      <c r="E1230" s="9" t="s">
        <v>9</v>
      </c>
      <c r="F1230" s="9" t="s">
        <v>29</v>
      </c>
      <c r="G1230" s="10">
        <v>0.5</v>
      </c>
      <c r="H1230" s="11" t="str" cm="1">
        <f t="array" ref="H1230">INDEX(_xlfn.TEXTSPLIT(טבלה1[[#This Row],[עמודה2]],","),1)</f>
        <v>Warszawa</v>
      </c>
      <c r="I1230" s="12" t="str" cm="1">
        <f t="array" ref="I1230">INDEX(_xlfn.TEXTSPLIT(טבלה1[[#This Row],[עמודה2]],","),2)</f>
        <v xml:space="preserve"> Poland</v>
      </c>
      <c r="J1230" s="16" t="str">
        <f>_xlfn.CONCAT(טבלה1[[#This Row],[AI_Companies]]," ",טבלה1[[#This Row],[עמודה1]])</f>
        <v>LogicAI http://logicai.io</v>
      </c>
      <c r="K1230" s="12">
        <v>10</v>
      </c>
      <c r="L1230" s="12" t="str">
        <f>IF(טבלה1[[#This Row],[עמודה53]]&gt;2000,"Yes","No")</f>
        <v>No</v>
      </c>
      <c r="M1230" s="12">
        <v>49</v>
      </c>
      <c r="N1230" s="12">
        <f>AVERAGE(טבלה1[[#This Row],[עמודה52]:[עמודה53]])</f>
        <v>29.5</v>
      </c>
      <c r="O1230" s="12" t="str">
        <f>IF(טבלה1[[#This Row],[עמודה4]]="&lt; $25 / hr","0$ - $25 / hr",טבלה1[[#This Row],[עמודה4]])</f>
        <v>$50 - $99 / hr</v>
      </c>
      <c r="P1230" s="12" t="str" cm="1">
        <f t="array" ref="P1230">INDEX(_xlfn.TEXTSPLIT(טבלה1[[#This Row],[עמודה55]],"-"),1)</f>
        <v xml:space="preserve">$50 </v>
      </c>
      <c r="Q1230" s="21" t="str" cm="1">
        <f t="array" ref="Q1230">INDEX(_xlfn.TEXTSPLIT(INDEX(_xlfn.TEXTSPLIT(טבלה1[[#This Row],[עמודה55]],"-"),2),"/"),1)</f>
        <v xml:space="preserve"> $99 </v>
      </c>
      <c r="R1230" s="12">
        <f>AVERAGE(טבלה1[[#This Row],[עמודה59]:[עמודה60]])</f>
        <v>74.5</v>
      </c>
      <c r="S1230" s="3">
        <f>VALUE(SUBSTITUTE(טבלה1[[#This Row],[עמודה56]],"$",""))</f>
        <v>50</v>
      </c>
      <c r="T1230" s="3">
        <f>VALUE(SUBSTITUTE(טבלה1[[#This Row],[עמודה57]],"$",""))</f>
        <v>99</v>
      </c>
      <c r="U1230" s="3" t="str">
        <f>IF(טבלה1[[#This Row],[עמודה58]]&gt;30,"Yes","No")</f>
        <v>Yes</v>
      </c>
    </row>
    <row r="1231" spans="1:21" ht="13" x14ac:dyDescent="0.15">
      <c r="A1231" s="8" t="s">
        <v>2959</v>
      </c>
      <c r="B1231" s="9" t="s">
        <v>2960</v>
      </c>
      <c r="C1231" s="9" t="s">
        <v>987</v>
      </c>
      <c r="D1231" s="9" t="s">
        <v>4</v>
      </c>
      <c r="E1231" s="9" t="s">
        <v>4</v>
      </c>
      <c r="F1231" s="9" t="s">
        <v>29</v>
      </c>
      <c r="G1231" s="10">
        <v>0.5</v>
      </c>
      <c r="H1231" s="11" t="str" cm="1">
        <f t="array" ref="H1231">INDEX(_xlfn.TEXTSPLIT(טבלה1[[#This Row],[עמודה2]],","),1)</f>
        <v>San Diego</v>
      </c>
      <c r="I1231" s="12" t="str" cm="1">
        <f t="array" ref="I1231">INDEX(_xlfn.TEXTSPLIT(טבלה1[[#This Row],[עמודה2]],","),2)</f>
        <v xml:space="preserve"> CA</v>
      </c>
      <c r="J1231" s="16" t="str">
        <f>_xlfn.CONCAT(טבלה1[[#This Row],[AI_Companies]]," ",טבלה1[[#This Row],[עמודה1]])</f>
        <v>SiOHub https://siohub.com/</v>
      </c>
      <c r="K1231" s="12">
        <v>10</v>
      </c>
      <c r="L1231" s="12" t="str">
        <f>IF(טבלה1[[#This Row],[עמודה53]]&gt;2000,"Yes","No")</f>
        <v>No</v>
      </c>
      <c r="M1231" s="12">
        <v>49</v>
      </c>
      <c r="N1231" s="12">
        <f>AVERAGE(טבלה1[[#This Row],[עמודה52]:[עמודה53]])</f>
        <v>29.5</v>
      </c>
      <c r="O1231" s="12" t="str">
        <f>IF(טבלה1[[#This Row],[עמודה4]]="&lt; $25 / hr","0$ - $25 / hr",טבלה1[[#This Row],[עמודה4]])</f>
        <v>Undisclosed</v>
      </c>
      <c r="P1231" s="12" t="str" cm="1">
        <f t="array" ref="P1231">INDEX(_xlfn.TEXTSPLIT(טבלה1[[#This Row],[עמודה55]],"-"),1)</f>
        <v>Undisclosed</v>
      </c>
      <c r="Q1231" s="21" t="e" cm="1">
        <f t="array" ref="Q1231">INDEX(_xlfn.TEXTSPLIT(INDEX(_xlfn.TEXTSPLIT(טבלה1[[#This Row],[עמודה55]],"-"),2),"/"),1)</f>
        <v>#REF!</v>
      </c>
      <c r="R1231" s="12" t="e">
        <f>AVERAGE(טבלה1[[#This Row],[עמודה59]:[עמודה60]])</f>
        <v>#VALUE!</v>
      </c>
      <c r="S1231" s="3" t="e">
        <f>VALUE(SUBSTITUTE(טבלה1[[#This Row],[עמודה56]],"$",""))</f>
        <v>#VALUE!</v>
      </c>
      <c r="T1231" s="3" t="e">
        <f>VALUE(SUBSTITUTE(טבלה1[[#This Row],[עמודה57]],"$",""))</f>
        <v>#REF!</v>
      </c>
      <c r="U1231" s="3" t="e">
        <f>IF(טבלה1[[#This Row],[עמודה58]]&gt;30,"Yes","No")</f>
        <v>#VALUE!</v>
      </c>
    </row>
    <row r="1232" spans="1:21" ht="13" x14ac:dyDescent="0.15">
      <c r="A1232" s="8" t="s">
        <v>2961</v>
      </c>
      <c r="B1232" s="9" t="s">
        <v>2962</v>
      </c>
      <c r="C1232" s="9" t="s">
        <v>2963</v>
      </c>
      <c r="D1232" s="9" t="s">
        <v>4</v>
      </c>
      <c r="E1232" s="9" t="s">
        <v>4</v>
      </c>
      <c r="F1232" s="9" t="s">
        <v>29</v>
      </c>
      <c r="G1232" s="10">
        <v>0.5</v>
      </c>
      <c r="H1232" s="11" t="str" cm="1">
        <f t="array" ref="H1232">INDEX(_xlfn.TEXTSPLIT(טבלה1[[#This Row],[עמודה2]],","),1)</f>
        <v>Saratoga</v>
      </c>
      <c r="I1232" s="12" t="str" cm="1">
        <f t="array" ref="I1232">INDEX(_xlfn.TEXTSPLIT(טבלה1[[#This Row],[עמודה2]],","),2)</f>
        <v xml:space="preserve"> CA</v>
      </c>
      <c r="J1232" s="16" t="str">
        <f>_xlfn.CONCAT(טבלה1[[#This Row],[AI_Companies]]," ",טבלה1[[#This Row],[עמודה1]])</f>
        <v>PLMLogix http://www.plmlogix.com/</v>
      </c>
      <c r="K1232" s="12">
        <v>10</v>
      </c>
      <c r="L1232" s="12" t="str">
        <f>IF(טבלה1[[#This Row],[עמודה53]]&gt;2000,"Yes","No")</f>
        <v>No</v>
      </c>
      <c r="M1232" s="12">
        <v>49</v>
      </c>
      <c r="N1232" s="12">
        <f>AVERAGE(טבלה1[[#This Row],[עמודה52]:[עמודה53]])</f>
        <v>29.5</v>
      </c>
      <c r="O1232" s="12" t="str">
        <f>IF(טבלה1[[#This Row],[עמודה4]]="&lt; $25 / hr","0$ - $25 / hr",טבלה1[[#This Row],[עמודה4]])</f>
        <v>Undisclosed</v>
      </c>
      <c r="P1232" s="12" t="str" cm="1">
        <f t="array" ref="P1232">INDEX(_xlfn.TEXTSPLIT(טבלה1[[#This Row],[עמודה55]],"-"),1)</f>
        <v>Undisclosed</v>
      </c>
      <c r="Q1232" s="21" t="e" cm="1">
        <f t="array" ref="Q1232">INDEX(_xlfn.TEXTSPLIT(INDEX(_xlfn.TEXTSPLIT(טבלה1[[#This Row],[עמודה55]],"-"),2),"/"),1)</f>
        <v>#REF!</v>
      </c>
      <c r="R1232" s="12" t="e">
        <f>AVERAGE(טבלה1[[#This Row],[עמודה59]:[עמודה60]])</f>
        <v>#VALUE!</v>
      </c>
      <c r="S1232" s="3" t="e">
        <f>VALUE(SUBSTITUTE(טבלה1[[#This Row],[עמודה56]],"$",""))</f>
        <v>#VALUE!</v>
      </c>
      <c r="T1232" s="3" t="e">
        <f>VALUE(SUBSTITUTE(טבלה1[[#This Row],[עמודה57]],"$",""))</f>
        <v>#REF!</v>
      </c>
      <c r="U1232" s="3" t="e">
        <f>IF(טבלה1[[#This Row],[עמודה58]]&gt;30,"Yes","No")</f>
        <v>#VALUE!</v>
      </c>
    </row>
    <row r="1233" spans="1:21" ht="13" x14ac:dyDescent="0.15">
      <c r="A1233" s="8" t="s">
        <v>2964</v>
      </c>
      <c r="B1233" s="9" t="s">
        <v>2965</v>
      </c>
      <c r="C1233" s="9" t="s">
        <v>2966</v>
      </c>
      <c r="D1233" s="9" t="s">
        <v>4</v>
      </c>
      <c r="E1233" s="9" t="s">
        <v>4</v>
      </c>
      <c r="F1233" s="9" t="s">
        <v>29</v>
      </c>
      <c r="G1233" s="10">
        <v>0.5</v>
      </c>
      <c r="H1233" s="11" t="str" cm="1">
        <f t="array" ref="H1233">INDEX(_xlfn.TEXTSPLIT(טבלה1[[#This Row],[עמודה2]],","),1)</f>
        <v>Fairfax</v>
      </c>
      <c r="I1233" s="12" t="str" cm="1">
        <f t="array" ref="I1233">INDEX(_xlfn.TEXTSPLIT(טבלה1[[#This Row],[עמודה2]],","),2)</f>
        <v xml:space="preserve"> VA</v>
      </c>
      <c r="J1233" s="16" t="str">
        <f>_xlfn.CONCAT(טבלה1[[#This Row],[AI_Companies]]," ",טבלה1[[#This Row],[עמודה1]])</f>
        <v>Nfinity https://nfinityllc.com/</v>
      </c>
      <c r="K1233" s="12">
        <v>10</v>
      </c>
      <c r="L1233" s="12" t="str">
        <f>IF(טבלה1[[#This Row],[עמודה53]]&gt;2000,"Yes","No")</f>
        <v>No</v>
      </c>
      <c r="M1233" s="12">
        <v>49</v>
      </c>
      <c r="N1233" s="12">
        <f>AVERAGE(טבלה1[[#This Row],[עמודה52]:[עמודה53]])</f>
        <v>29.5</v>
      </c>
      <c r="O1233" s="12" t="str">
        <f>IF(טבלה1[[#This Row],[עמודה4]]="&lt; $25 / hr","0$ - $25 / hr",טבלה1[[#This Row],[עמודה4]])</f>
        <v>Undisclosed</v>
      </c>
      <c r="P1233" s="12" t="str" cm="1">
        <f t="array" ref="P1233">INDEX(_xlfn.TEXTSPLIT(טבלה1[[#This Row],[עמודה55]],"-"),1)</f>
        <v>Undisclosed</v>
      </c>
      <c r="Q1233" s="21" t="e" cm="1">
        <f t="array" ref="Q1233">INDEX(_xlfn.TEXTSPLIT(INDEX(_xlfn.TEXTSPLIT(טבלה1[[#This Row],[עמודה55]],"-"),2),"/"),1)</f>
        <v>#REF!</v>
      </c>
      <c r="R1233" s="12" t="e">
        <f>AVERAGE(טבלה1[[#This Row],[עמודה59]:[עמודה60]])</f>
        <v>#VALUE!</v>
      </c>
      <c r="S1233" s="3" t="e">
        <f>VALUE(SUBSTITUTE(טבלה1[[#This Row],[עמודה56]],"$",""))</f>
        <v>#VALUE!</v>
      </c>
      <c r="T1233" s="3" t="e">
        <f>VALUE(SUBSTITUTE(טבלה1[[#This Row],[עמודה57]],"$",""))</f>
        <v>#REF!</v>
      </c>
      <c r="U1233" s="3" t="e">
        <f>IF(טבלה1[[#This Row],[עמודה58]]&gt;30,"Yes","No")</f>
        <v>#VALUE!</v>
      </c>
    </row>
    <row r="1234" spans="1:21" ht="13" x14ac:dyDescent="0.15">
      <c r="A1234" s="8" t="s">
        <v>2967</v>
      </c>
      <c r="B1234" s="9" t="s">
        <v>2968</v>
      </c>
      <c r="C1234" s="9" t="s">
        <v>1991</v>
      </c>
      <c r="D1234" s="9" t="s">
        <v>4</v>
      </c>
      <c r="E1234" s="9" t="s">
        <v>4</v>
      </c>
      <c r="F1234" s="9" t="s">
        <v>29</v>
      </c>
      <c r="G1234" s="10">
        <v>0.5</v>
      </c>
      <c r="H1234" s="11" t="str" cm="1">
        <f t="array" ref="H1234">INDEX(_xlfn.TEXTSPLIT(טבלה1[[#This Row],[עמודה2]],","),1)</f>
        <v>Glen Allen</v>
      </c>
      <c r="I1234" s="12" t="str" cm="1">
        <f t="array" ref="I1234">INDEX(_xlfn.TEXTSPLIT(טבלה1[[#This Row],[עמודה2]],","),2)</f>
        <v xml:space="preserve"> VA</v>
      </c>
      <c r="J1234" s="16" t="str">
        <f>_xlfn.CONCAT(טבלה1[[#This Row],[AI_Companies]]," ",טבלה1[[#This Row],[עמודה1]])</f>
        <v>2ndOrderSolutions https://2os.com/</v>
      </c>
      <c r="K1234" s="12">
        <v>10</v>
      </c>
      <c r="L1234" s="12" t="str">
        <f>IF(טבלה1[[#This Row],[עמודה53]]&gt;2000,"Yes","No")</f>
        <v>No</v>
      </c>
      <c r="M1234" s="12">
        <v>49</v>
      </c>
      <c r="N1234" s="12">
        <f>AVERAGE(טבלה1[[#This Row],[עמודה52]:[עמודה53]])</f>
        <v>29.5</v>
      </c>
      <c r="O1234" s="12" t="str">
        <f>IF(טבלה1[[#This Row],[עמודה4]]="&lt; $25 / hr","0$ - $25 / hr",טבלה1[[#This Row],[עמודה4]])</f>
        <v>Undisclosed</v>
      </c>
      <c r="P1234" s="12" t="str" cm="1">
        <f t="array" ref="P1234">INDEX(_xlfn.TEXTSPLIT(טבלה1[[#This Row],[עמודה55]],"-"),1)</f>
        <v>Undisclosed</v>
      </c>
      <c r="Q1234" s="21" t="e" cm="1">
        <f t="array" ref="Q1234">INDEX(_xlfn.TEXTSPLIT(INDEX(_xlfn.TEXTSPLIT(טבלה1[[#This Row],[עמודה55]],"-"),2),"/"),1)</f>
        <v>#REF!</v>
      </c>
      <c r="R1234" s="12" t="e">
        <f>AVERAGE(טבלה1[[#This Row],[עמודה59]:[עמודה60]])</f>
        <v>#VALUE!</v>
      </c>
      <c r="S1234" s="3" t="e">
        <f>VALUE(SUBSTITUTE(טבלה1[[#This Row],[עמודה56]],"$",""))</f>
        <v>#VALUE!</v>
      </c>
      <c r="T1234" s="3" t="e">
        <f>VALUE(SUBSTITUTE(טבלה1[[#This Row],[עמודה57]],"$",""))</f>
        <v>#REF!</v>
      </c>
      <c r="U1234" s="3" t="e">
        <f>IF(טבלה1[[#This Row],[עמודה58]]&gt;30,"Yes","No")</f>
        <v>#VALUE!</v>
      </c>
    </row>
    <row r="1235" spans="1:21" ht="13" x14ac:dyDescent="0.15">
      <c r="A1235" s="8" t="s">
        <v>2969</v>
      </c>
      <c r="B1235" s="9" t="s">
        <v>2970</v>
      </c>
      <c r="C1235" s="9" t="s">
        <v>102</v>
      </c>
      <c r="D1235" s="13">
        <v>25000</v>
      </c>
      <c r="E1235" s="9" t="s">
        <v>4</v>
      </c>
      <c r="F1235" s="9" t="s">
        <v>29</v>
      </c>
      <c r="G1235" s="10">
        <v>0.5</v>
      </c>
      <c r="H1235" s="11" t="str" cm="1">
        <f t="array" ref="H1235">INDEX(_xlfn.TEXTSPLIT(טבלה1[[#This Row],[עמודה2]],","),1)</f>
        <v>London</v>
      </c>
      <c r="I1235" s="12" t="str" cm="1">
        <f t="array" ref="I1235">INDEX(_xlfn.TEXTSPLIT(טבלה1[[#This Row],[עמודה2]],","),2)</f>
        <v xml:space="preserve"> United Kingdom</v>
      </c>
      <c r="J1235" s="16" t="str">
        <f>_xlfn.CONCAT(טבלה1[[#This Row],[AI_Companies]]," ",טבלה1[[#This Row],[עמודה1]])</f>
        <v>EMERGEiQ http://www.emergeiq.com</v>
      </c>
      <c r="K1235" s="12">
        <v>10</v>
      </c>
      <c r="L1235" s="12" t="str">
        <f>IF(טבלה1[[#This Row],[עמודה53]]&gt;2000,"Yes","No")</f>
        <v>No</v>
      </c>
      <c r="M1235" s="12">
        <v>49</v>
      </c>
      <c r="N1235" s="12">
        <f>AVERAGE(טבלה1[[#This Row],[עמודה52]:[עמודה53]])</f>
        <v>29.5</v>
      </c>
      <c r="O1235" s="12" t="str">
        <f>IF(טבלה1[[#This Row],[עמודה4]]="&lt; $25 / hr","0$ - $25 / hr",טבלה1[[#This Row],[עמודה4]])</f>
        <v>Undisclosed</v>
      </c>
      <c r="P1235" s="12" t="str" cm="1">
        <f t="array" ref="P1235">INDEX(_xlfn.TEXTSPLIT(טבלה1[[#This Row],[עמודה55]],"-"),1)</f>
        <v>Undisclosed</v>
      </c>
      <c r="Q1235" s="21" t="e" cm="1">
        <f t="array" ref="Q1235">INDEX(_xlfn.TEXTSPLIT(INDEX(_xlfn.TEXTSPLIT(טבלה1[[#This Row],[עמודה55]],"-"),2),"/"),1)</f>
        <v>#REF!</v>
      </c>
      <c r="R1235" s="12" t="e">
        <f>AVERAGE(טבלה1[[#This Row],[עמודה59]:[עמודה60]])</f>
        <v>#VALUE!</v>
      </c>
      <c r="S1235" s="3" t="e">
        <f>VALUE(SUBSTITUTE(טבלה1[[#This Row],[עמודה56]],"$",""))</f>
        <v>#VALUE!</v>
      </c>
      <c r="T1235" s="3" t="e">
        <f>VALUE(SUBSTITUTE(טבלה1[[#This Row],[עמודה57]],"$",""))</f>
        <v>#REF!</v>
      </c>
      <c r="U1235" s="3" t="e">
        <f>IF(טבלה1[[#This Row],[עמודה58]]&gt;30,"Yes","No")</f>
        <v>#VALUE!</v>
      </c>
    </row>
    <row r="1236" spans="1:21" ht="13" x14ac:dyDescent="0.15">
      <c r="A1236" s="8" t="s">
        <v>2971</v>
      </c>
      <c r="B1236" s="9" t="s">
        <v>2972</v>
      </c>
      <c r="C1236" s="9" t="s">
        <v>69</v>
      </c>
      <c r="D1236" s="13">
        <v>1000</v>
      </c>
      <c r="E1236" s="9" t="s">
        <v>33</v>
      </c>
      <c r="F1236" s="9" t="s">
        <v>29</v>
      </c>
      <c r="G1236" s="10">
        <v>0.5</v>
      </c>
      <c r="H1236" s="11" t="str" cm="1">
        <f t="array" ref="H1236">INDEX(_xlfn.TEXTSPLIT(טבלה1[[#This Row],[עמודה2]],","),1)</f>
        <v>Bengaluru</v>
      </c>
      <c r="I1236" s="12" t="str" cm="1">
        <f t="array" ref="I1236">INDEX(_xlfn.TEXTSPLIT(טבלה1[[#This Row],[עמודה2]],","),2)</f>
        <v xml:space="preserve"> India</v>
      </c>
      <c r="J1236" s="16" t="str">
        <f>_xlfn.CONCAT(טבלה1[[#This Row],[AI_Companies]]," ",טבלה1[[#This Row],[עמודה1]])</f>
        <v>HappyMongo https://happymongo.com/</v>
      </c>
      <c r="K1236" s="12">
        <v>10</v>
      </c>
      <c r="L1236" s="12" t="str">
        <f>IF(טבלה1[[#This Row],[עמודה53]]&gt;2000,"Yes","No")</f>
        <v>No</v>
      </c>
      <c r="M1236" s="12">
        <v>49</v>
      </c>
      <c r="N1236" s="12">
        <f>AVERAGE(טבלה1[[#This Row],[עמודה52]:[עמודה53]])</f>
        <v>29.5</v>
      </c>
      <c r="O1236" s="12" t="str">
        <f>IF(טבלה1[[#This Row],[עמודה4]]="&lt; $25 / hr","0$ - $25 / hr",טבלה1[[#This Row],[עמודה4]])</f>
        <v>$25 - $49 / hr</v>
      </c>
      <c r="P1236" s="12" t="str" cm="1">
        <f t="array" ref="P1236">INDEX(_xlfn.TEXTSPLIT(טבלה1[[#This Row],[עמודה55]],"-"),1)</f>
        <v xml:space="preserve">$25 </v>
      </c>
      <c r="Q1236" s="21" t="str" cm="1">
        <f t="array" ref="Q1236">INDEX(_xlfn.TEXTSPLIT(INDEX(_xlfn.TEXTSPLIT(טבלה1[[#This Row],[עמודה55]],"-"),2),"/"),1)</f>
        <v xml:space="preserve"> $49 </v>
      </c>
      <c r="R1236" s="12">
        <f>AVERAGE(טבלה1[[#This Row],[עמודה59]:[עמודה60]])</f>
        <v>37</v>
      </c>
      <c r="S1236" s="3">
        <f>VALUE(SUBSTITUTE(טבלה1[[#This Row],[עמודה56]],"$",""))</f>
        <v>25</v>
      </c>
      <c r="T1236" s="3">
        <f>VALUE(SUBSTITUTE(טבלה1[[#This Row],[עמודה57]],"$",""))</f>
        <v>49</v>
      </c>
      <c r="U1236" s="3" t="str">
        <f>IF(טבלה1[[#This Row],[עמודה58]]&gt;30,"Yes","No")</f>
        <v>Yes</v>
      </c>
    </row>
    <row r="1237" spans="1:21" ht="13" x14ac:dyDescent="0.15">
      <c r="A1237" s="8" t="s">
        <v>2973</v>
      </c>
      <c r="B1237" s="9" t="s">
        <v>2974</v>
      </c>
      <c r="C1237" s="9" t="s">
        <v>2975</v>
      </c>
      <c r="D1237" s="9" t="s">
        <v>4</v>
      </c>
      <c r="E1237" s="9" t="s">
        <v>33</v>
      </c>
      <c r="F1237" s="9" t="s">
        <v>29</v>
      </c>
      <c r="G1237" s="10">
        <v>0.5</v>
      </c>
      <c r="H1237" s="11" t="str" cm="1">
        <f t="array" ref="H1237">INDEX(_xlfn.TEXTSPLIT(טבלה1[[#This Row],[עמודה2]],","),1)</f>
        <v>Da Nang</v>
      </c>
      <c r="I1237" s="12" t="str" cm="1">
        <f t="array" ref="I1237">INDEX(_xlfn.TEXTSPLIT(טבלה1[[#This Row],[עמודה2]],","),2)</f>
        <v xml:space="preserve"> Vietnam</v>
      </c>
      <c r="J1237" s="16" t="str">
        <f>_xlfn.CONCAT(טבלה1[[#This Row],[AI_Companies]]," ",טבלה1[[#This Row],[עמודה1]])</f>
        <v>NeurondAI https://neurond.com/</v>
      </c>
      <c r="K1237" s="12">
        <v>10</v>
      </c>
      <c r="L1237" s="12" t="str">
        <f>IF(טבלה1[[#This Row],[עמודה53]]&gt;2000,"Yes","No")</f>
        <v>No</v>
      </c>
      <c r="M1237" s="12">
        <v>49</v>
      </c>
      <c r="N1237" s="12">
        <f>AVERAGE(טבלה1[[#This Row],[עמודה52]:[עמודה53]])</f>
        <v>29.5</v>
      </c>
      <c r="O1237" s="12" t="str">
        <f>IF(טבלה1[[#This Row],[עמודה4]]="&lt; $25 / hr","0$ - $25 / hr",טבלה1[[#This Row],[עמודה4]])</f>
        <v>$25 - $49 / hr</v>
      </c>
      <c r="P1237" s="12" t="str" cm="1">
        <f t="array" ref="P1237">INDEX(_xlfn.TEXTSPLIT(טבלה1[[#This Row],[עמודה55]],"-"),1)</f>
        <v xml:space="preserve">$25 </v>
      </c>
      <c r="Q1237" s="21" t="str" cm="1">
        <f t="array" ref="Q1237">INDEX(_xlfn.TEXTSPLIT(INDEX(_xlfn.TEXTSPLIT(טבלה1[[#This Row],[עמודה55]],"-"),2),"/"),1)</f>
        <v xml:space="preserve"> $49 </v>
      </c>
      <c r="R1237" s="12">
        <f>AVERAGE(טבלה1[[#This Row],[עמודה59]:[עמודה60]])</f>
        <v>37</v>
      </c>
      <c r="S1237" s="3">
        <f>VALUE(SUBSTITUTE(טבלה1[[#This Row],[עמודה56]],"$",""))</f>
        <v>25</v>
      </c>
      <c r="T1237" s="3">
        <f>VALUE(SUBSTITUTE(טבלה1[[#This Row],[עמודה57]],"$",""))</f>
        <v>49</v>
      </c>
      <c r="U1237" s="3" t="str">
        <f>IF(טבלה1[[#This Row],[עמודה58]]&gt;30,"Yes","No")</f>
        <v>Yes</v>
      </c>
    </row>
    <row r="1238" spans="1:21" ht="13" x14ac:dyDescent="0.15">
      <c r="A1238" s="8" t="s">
        <v>2976</v>
      </c>
      <c r="B1238" s="9" t="s">
        <v>2977</v>
      </c>
      <c r="C1238" s="9" t="s">
        <v>156</v>
      </c>
      <c r="D1238" s="13">
        <v>5000</v>
      </c>
      <c r="E1238" s="9" t="s">
        <v>33</v>
      </c>
      <c r="F1238" s="9" t="s">
        <v>117</v>
      </c>
      <c r="G1238" s="10">
        <v>0.75</v>
      </c>
      <c r="H1238" s="11" t="str" cm="1">
        <f t="array" ref="H1238">INDEX(_xlfn.TEXTSPLIT(טבלה1[[#This Row],[עמודה2]],","),1)</f>
        <v>Chennai</v>
      </c>
      <c r="I1238" s="12" t="str" cm="1">
        <f t="array" ref="I1238">INDEX(_xlfn.TEXTSPLIT(טבלה1[[#This Row],[עמודה2]],","),2)</f>
        <v xml:space="preserve"> India</v>
      </c>
      <c r="J1238" s="16" t="str">
        <f>_xlfn.CONCAT(טבלה1[[#This Row],[AI_Companies]]," ",טבלה1[[#This Row],[עמודה1]])</f>
        <v>DataMooAI https://datamoo.ai/</v>
      </c>
      <c r="K1238" s="12">
        <v>2</v>
      </c>
      <c r="L1238" s="12" t="str">
        <f>IF(טבלה1[[#This Row],[עמודה53]]&gt;2000,"Yes","No")</f>
        <v>No</v>
      </c>
      <c r="M1238" s="12">
        <v>9</v>
      </c>
      <c r="N1238" s="12">
        <f>AVERAGE(טבלה1[[#This Row],[עמודה52]:[עמודה53]])</f>
        <v>5.5</v>
      </c>
      <c r="O1238" s="12" t="str">
        <f>IF(טבלה1[[#This Row],[עמודה4]]="&lt; $25 / hr","0$ - $25 / hr",טבלה1[[#This Row],[עמודה4]])</f>
        <v>$25 - $49 / hr</v>
      </c>
      <c r="P1238" s="12" t="str" cm="1">
        <f t="array" ref="P1238">INDEX(_xlfn.TEXTSPLIT(טבלה1[[#This Row],[עמודה55]],"-"),1)</f>
        <v xml:space="preserve">$25 </v>
      </c>
      <c r="Q1238" s="21" t="str" cm="1">
        <f t="array" ref="Q1238">INDEX(_xlfn.TEXTSPLIT(INDEX(_xlfn.TEXTSPLIT(טבלה1[[#This Row],[עמודה55]],"-"),2),"/"),1)</f>
        <v xml:space="preserve"> $49 </v>
      </c>
      <c r="R1238" s="12">
        <f>AVERAGE(טבלה1[[#This Row],[עמודה59]:[עמודה60]])</f>
        <v>37</v>
      </c>
      <c r="S1238" s="3">
        <f>VALUE(SUBSTITUTE(טבלה1[[#This Row],[עמודה56]],"$",""))</f>
        <v>25</v>
      </c>
      <c r="T1238" s="3">
        <f>VALUE(SUBSTITUTE(טבלה1[[#This Row],[עמודה57]],"$",""))</f>
        <v>49</v>
      </c>
      <c r="U1238" s="3" t="str">
        <f>IF(טבלה1[[#This Row],[עמודה58]]&gt;30,"Yes","No")</f>
        <v>Yes</v>
      </c>
    </row>
    <row r="1239" spans="1:21" ht="13" x14ac:dyDescent="0.15">
      <c r="A1239" s="8" t="s">
        <v>2978</v>
      </c>
      <c r="B1239" s="9" t="s">
        <v>2979</v>
      </c>
      <c r="C1239" s="9" t="s">
        <v>563</v>
      </c>
      <c r="D1239" s="13">
        <v>1000</v>
      </c>
      <c r="E1239" s="9" t="s">
        <v>33</v>
      </c>
      <c r="F1239" s="9" t="s">
        <v>29</v>
      </c>
      <c r="G1239" s="10">
        <v>0.6</v>
      </c>
      <c r="H1239" s="11" t="str" cm="1">
        <f t="array" ref="H1239">INDEX(_xlfn.TEXTSPLIT(טבלה1[[#This Row],[עמודה2]],","),1)</f>
        <v>Karachi</v>
      </c>
      <c r="I1239" s="12" t="str" cm="1">
        <f t="array" ref="I1239">INDEX(_xlfn.TEXTSPLIT(טבלה1[[#This Row],[עמודה2]],","),2)</f>
        <v xml:space="preserve"> Pakistan</v>
      </c>
      <c r="J1239" s="16" t="str">
        <f>_xlfn.CONCAT(טבלה1[[#This Row],[AI_Companies]]," ",טבלה1[[#This Row],[עמודה1]])</f>
        <v>Tezeract https://tezeract.ai/</v>
      </c>
      <c r="K1239" s="12">
        <v>10</v>
      </c>
      <c r="L1239" s="12" t="str">
        <f>IF(טבלה1[[#This Row],[עמודה53]]&gt;2000,"Yes","No")</f>
        <v>No</v>
      </c>
      <c r="M1239" s="12">
        <v>49</v>
      </c>
      <c r="N1239" s="12">
        <f>AVERAGE(טבלה1[[#This Row],[עמודה52]:[עמודה53]])</f>
        <v>29.5</v>
      </c>
      <c r="O1239" s="12" t="str">
        <f>IF(טבלה1[[#This Row],[עמודה4]]="&lt; $25 / hr","0$ - $25 / hr",טבלה1[[#This Row],[עמודה4]])</f>
        <v>$25 - $49 / hr</v>
      </c>
      <c r="P1239" s="12" t="str" cm="1">
        <f t="array" ref="P1239">INDEX(_xlfn.TEXTSPLIT(טבלה1[[#This Row],[עמודה55]],"-"),1)</f>
        <v xml:space="preserve">$25 </v>
      </c>
      <c r="Q1239" s="21" t="str" cm="1">
        <f t="array" ref="Q1239">INDEX(_xlfn.TEXTSPLIT(INDEX(_xlfn.TEXTSPLIT(טבלה1[[#This Row],[עמודה55]],"-"),2),"/"),1)</f>
        <v xml:space="preserve"> $49 </v>
      </c>
      <c r="R1239" s="12">
        <f>AVERAGE(טבלה1[[#This Row],[עמודה59]:[עמודה60]])</f>
        <v>37</v>
      </c>
      <c r="S1239" s="3">
        <f>VALUE(SUBSTITUTE(טבלה1[[#This Row],[עמודה56]],"$",""))</f>
        <v>25</v>
      </c>
      <c r="T1239" s="3">
        <f>VALUE(SUBSTITUTE(טבלה1[[#This Row],[עמודה57]],"$",""))</f>
        <v>49</v>
      </c>
      <c r="U1239" s="3" t="str">
        <f>IF(טבלה1[[#This Row],[עמודה58]]&gt;30,"Yes","No")</f>
        <v>Yes</v>
      </c>
    </row>
    <row r="1240" spans="1:21" ht="13" x14ac:dyDescent="0.15">
      <c r="A1240" s="8" t="s">
        <v>2980</v>
      </c>
      <c r="B1240" s="9" t="s">
        <v>2981</v>
      </c>
      <c r="C1240" s="9" t="s">
        <v>2982</v>
      </c>
      <c r="D1240" s="9" t="s">
        <v>4</v>
      </c>
      <c r="E1240" s="9" t="s">
        <v>4</v>
      </c>
      <c r="F1240" s="9" t="s">
        <v>5</v>
      </c>
      <c r="G1240" s="10">
        <v>0.25</v>
      </c>
      <c r="H1240" s="11" t="str" cm="1">
        <f t="array" ref="H1240">INDEX(_xlfn.TEXTSPLIT(טבלה1[[#This Row],[עמודה2]],","),1)</f>
        <v>Elkridge</v>
      </c>
      <c r="I1240" s="12" t="str" cm="1">
        <f t="array" ref="I1240">INDEX(_xlfn.TEXTSPLIT(טבלה1[[#This Row],[עמודה2]],","),2)</f>
        <v xml:space="preserve"> MD</v>
      </c>
      <c r="J1240" s="16" t="str">
        <f>_xlfn.CONCAT(טבלה1[[#This Row],[AI_Companies]]," ",טבלה1[[#This Row],[עמודה1]])</f>
        <v>NewWaveTelecom&amp;Technologies,Inc. https://newwave.io/</v>
      </c>
      <c r="K1240" s="12">
        <v>250</v>
      </c>
      <c r="L1240" s="12" t="str">
        <f>IF(טבלה1[[#This Row],[עמודה53]]&gt;2000,"Yes","No")</f>
        <v>No</v>
      </c>
      <c r="M1240" s="12">
        <v>999</v>
      </c>
      <c r="N1240" s="12">
        <f>AVERAGE(טבלה1[[#This Row],[עמודה52]:[עמודה53]])</f>
        <v>624.5</v>
      </c>
      <c r="O1240" s="12" t="str">
        <f>IF(טבלה1[[#This Row],[עמודה4]]="&lt; $25 / hr","0$ - $25 / hr",טבלה1[[#This Row],[עמודה4]])</f>
        <v>Undisclosed</v>
      </c>
      <c r="P1240" s="12" t="str" cm="1">
        <f t="array" ref="P1240">INDEX(_xlfn.TEXTSPLIT(טבלה1[[#This Row],[עמודה55]],"-"),1)</f>
        <v>Undisclosed</v>
      </c>
      <c r="Q1240" s="21" t="e" cm="1">
        <f t="array" ref="Q1240">INDEX(_xlfn.TEXTSPLIT(INDEX(_xlfn.TEXTSPLIT(טבלה1[[#This Row],[עמודה55]],"-"),2),"/"),1)</f>
        <v>#REF!</v>
      </c>
      <c r="R1240" s="12" t="e">
        <f>AVERAGE(טבלה1[[#This Row],[עמודה59]:[עמודה60]])</f>
        <v>#VALUE!</v>
      </c>
      <c r="S1240" s="3" t="e">
        <f>VALUE(SUBSTITUTE(טבלה1[[#This Row],[עמודה56]],"$",""))</f>
        <v>#VALUE!</v>
      </c>
      <c r="T1240" s="3" t="e">
        <f>VALUE(SUBSTITUTE(טבלה1[[#This Row],[עמודה57]],"$",""))</f>
        <v>#REF!</v>
      </c>
      <c r="U1240" s="3" t="e">
        <f>IF(טבלה1[[#This Row],[עמודה58]]&gt;30,"Yes","No")</f>
        <v>#VALUE!</v>
      </c>
    </row>
    <row r="1241" spans="1:21" ht="13" x14ac:dyDescent="0.15">
      <c r="A1241" s="8" t="s">
        <v>2983</v>
      </c>
      <c r="B1241" s="9" t="s">
        <v>2984</v>
      </c>
      <c r="C1241" s="9" t="s">
        <v>168</v>
      </c>
      <c r="D1241" s="13">
        <v>1000</v>
      </c>
      <c r="E1241" s="9" t="s">
        <v>33</v>
      </c>
      <c r="F1241" s="9" t="s">
        <v>117</v>
      </c>
      <c r="G1241" s="10">
        <v>0.6</v>
      </c>
      <c r="H1241" s="11" t="str" cm="1">
        <f t="array" ref="H1241">INDEX(_xlfn.TEXTSPLIT(טבלה1[[#This Row],[עמודה2]],","),1)</f>
        <v>Ahmedabad</v>
      </c>
      <c r="I1241" s="12" t="str" cm="1">
        <f t="array" ref="I1241">INDEX(_xlfn.TEXTSPLIT(טבלה1[[#This Row],[עמודה2]],","),2)</f>
        <v xml:space="preserve"> India</v>
      </c>
      <c r="J1241" s="16" t="str">
        <f>_xlfn.CONCAT(טבלה1[[#This Row],[AI_Companies]]," ",טבלה1[[#This Row],[עמודה1]])</f>
        <v>EnpactoTechnologies https://www.enpacto.tech</v>
      </c>
      <c r="K1241" s="12">
        <v>2</v>
      </c>
      <c r="L1241" s="12" t="str">
        <f>IF(טבלה1[[#This Row],[עמודה53]]&gt;2000,"Yes","No")</f>
        <v>No</v>
      </c>
      <c r="M1241" s="12">
        <v>9</v>
      </c>
      <c r="N1241" s="12">
        <f>AVERAGE(טבלה1[[#This Row],[עמודה52]:[עמודה53]])</f>
        <v>5.5</v>
      </c>
      <c r="O1241" s="12" t="str">
        <f>IF(טבלה1[[#This Row],[עמודה4]]="&lt; $25 / hr","0$ - $25 / hr",טבלה1[[#This Row],[עמודה4]])</f>
        <v>$25 - $49 / hr</v>
      </c>
      <c r="P1241" s="12" t="str" cm="1">
        <f t="array" ref="P1241">INDEX(_xlfn.TEXTSPLIT(טבלה1[[#This Row],[עמודה55]],"-"),1)</f>
        <v xml:space="preserve">$25 </v>
      </c>
      <c r="Q1241" s="21" t="str" cm="1">
        <f t="array" ref="Q1241">INDEX(_xlfn.TEXTSPLIT(INDEX(_xlfn.TEXTSPLIT(טבלה1[[#This Row],[עמודה55]],"-"),2),"/"),1)</f>
        <v xml:space="preserve"> $49 </v>
      </c>
      <c r="R1241" s="12">
        <f>AVERAGE(טבלה1[[#This Row],[עמודה59]:[עמודה60]])</f>
        <v>37</v>
      </c>
      <c r="S1241" s="3">
        <f>VALUE(SUBSTITUTE(טבלה1[[#This Row],[עמודה56]],"$",""))</f>
        <v>25</v>
      </c>
      <c r="T1241" s="3">
        <f>VALUE(SUBSTITUTE(טבלה1[[#This Row],[עמודה57]],"$",""))</f>
        <v>49</v>
      </c>
      <c r="U1241" s="3" t="str">
        <f>IF(טבלה1[[#This Row],[עמודה58]]&gt;30,"Yes","No")</f>
        <v>Yes</v>
      </c>
    </row>
    <row r="1242" spans="1:21" ht="13" x14ac:dyDescent="0.15">
      <c r="A1242" s="8" t="s">
        <v>2985</v>
      </c>
      <c r="B1242" s="9" t="s">
        <v>2986</v>
      </c>
      <c r="C1242" s="9" t="s">
        <v>2987</v>
      </c>
      <c r="D1242" s="13">
        <v>5000</v>
      </c>
      <c r="E1242" s="9" t="s">
        <v>9</v>
      </c>
      <c r="F1242" s="9" t="s">
        <v>10</v>
      </c>
      <c r="G1242" s="10">
        <v>0.4</v>
      </c>
      <c r="H1242" s="11" t="str" cm="1">
        <f t="array" ref="H1242">INDEX(_xlfn.TEXTSPLIT(טבלה1[[#This Row],[עמודה2]],","),1)</f>
        <v>Lisboa</v>
      </c>
      <c r="I1242" s="12" t="str" cm="1">
        <f t="array" ref="I1242">INDEX(_xlfn.TEXTSPLIT(טבלה1[[#This Row],[עמודה2]],","),2)</f>
        <v xml:space="preserve"> Portugal</v>
      </c>
      <c r="J1242" s="16" t="str">
        <f>_xlfn.CONCAT(טבלה1[[#This Row],[AI_Companies]]," ",טבלה1[[#This Row],[עמודה1]])</f>
        <v>Dixtior http://www.dixtior.com</v>
      </c>
      <c r="K1242" s="12">
        <v>50</v>
      </c>
      <c r="L1242" s="12" t="str">
        <f>IF(טבלה1[[#This Row],[עמודה53]]&gt;2000,"Yes","No")</f>
        <v>No</v>
      </c>
      <c r="M1242" s="12">
        <v>249</v>
      </c>
      <c r="N1242" s="12">
        <f>AVERAGE(טבלה1[[#This Row],[עמודה52]:[עמודה53]])</f>
        <v>149.5</v>
      </c>
      <c r="O1242" s="12" t="str">
        <f>IF(טבלה1[[#This Row],[עמודה4]]="&lt; $25 / hr","0$ - $25 / hr",טבלה1[[#This Row],[עמודה4]])</f>
        <v>$50 - $99 / hr</v>
      </c>
      <c r="P1242" s="12" t="str" cm="1">
        <f t="array" ref="P1242">INDEX(_xlfn.TEXTSPLIT(טבלה1[[#This Row],[עמודה55]],"-"),1)</f>
        <v xml:space="preserve">$50 </v>
      </c>
      <c r="Q1242" s="21" t="str" cm="1">
        <f t="array" ref="Q1242">INDEX(_xlfn.TEXTSPLIT(INDEX(_xlfn.TEXTSPLIT(טבלה1[[#This Row],[עמודה55]],"-"),2),"/"),1)</f>
        <v xml:space="preserve"> $99 </v>
      </c>
      <c r="R1242" s="12">
        <f>AVERAGE(טבלה1[[#This Row],[עמודה59]:[עמודה60]])</f>
        <v>74.5</v>
      </c>
      <c r="S1242" s="3">
        <f>VALUE(SUBSTITUTE(טבלה1[[#This Row],[עמודה56]],"$",""))</f>
        <v>50</v>
      </c>
      <c r="T1242" s="3">
        <f>VALUE(SUBSTITUTE(טבלה1[[#This Row],[עמודה57]],"$",""))</f>
        <v>99</v>
      </c>
      <c r="U1242" s="3" t="str">
        <f>IF(טבלה1[[#This Row],[עמודה58]]&gt;30,"Yes","No")</f>
        <v>Yes</v>
      </c>
    </row>
    <row r="1243" spans="1:21" ht="13" x14ac:dyDescent="0.15">
      <c r="A1243" s="8" t="s">
        <v>2988</v>
      </c>
      <c r="B1243" s="9" t="s">
        <v>2989</v>
      </c>
      <c r="C1243" s="9" t="s">
        <v>2990</v>
      </c>
      <c r="D1243" s="9" t="s">
        <v>4</v>
      </c>
      <c r="E1243" s="9" t="s">
        <v>4</v>
      </c>
      <c r="F1243" s="9" t="s">
        <v>117</v>
      </c>
      <c r="G1243" s="10">
        <v>0.5</v>
      </c>
      <c r="H1243" s="11" t="str" cm="1">
        <f t="array" ref="H1243">INDEX(_xlfn.TEXTSPLIT(טבלה1[[#This Row],[עמודה2]],","),1)</f>
        <v>Canberra</v>
      </c>
      <c r="I1243" s="12" t="str" cm="1">
        <f t="array" ref="I1243">INDEX(_xlfn.TEXTSPLIT(טבלה1[[#This Row],[עמודה2]],","),2)</f>
        <v xml:space="preserve"> Australia</v>
      </c>
      <c r="J1243" s="16" t="str">
        <f>_xlfn.CONCAT(טבלה1[[#This Row],[AI_Companies]]," ",טבלה1[[#This Row],[עמודה1]])</f>
        <v>CSIRO https://www.csiro.au</v>
      </c>
      <c r="K1243" s="12">
        <v>2</v>
      </c>
      <c r="L1243" s="12" t="str">
        <f>IF(טבלה1[[#This Row],[עמודה53]]&gt;2000,"Yes","No")</f>
        <v>No</v>
      </c>
      <c r="M1243" s="12">
        <v>9</v>
      </c>
      <c r="N1243" s="12">
        <f>AVERAGE(טבלה1[[#This Row],[עמודה52]:[עמודה53]])</f>
        <v>5.5</v>
      </c>
      <c r="O1243" s="12" t="str">
        <f>IF(טבלה1[[#This Row],[עמודה4]]="&lt; $25 / hr","0$ - $25 / hr",טבלה1[[#This Row],[עמודה4]])</f>
        <v>Undisclosed</v>
      </c>
      <c r="P1243" s="12" t="str" cm="1">
        <f t="array" ref="P1243">INDEX(_xlfn.TEXTSPLIT(טבלה1[[#This Row],[עמודה55]],"-"),1)</f>
        <v>Undisclosed</v>
      </c>
      <c r="Q1243" s="21" t="e" cm="1">
        <f t="array" ref="Q1243">INDEX(_xlfn.TEXTSPLIT(INDEX(_xlfn.TEXTSPLIT(טבלה1[[#This Row],[עמודה55]],"-"),2),"/"),1)</f>
        <v>#REF!</v>
      </c>
      <c r="R1243" s="12" t="e">
        <f>AVERAGE(טבלה1[[#This Row],[עמודה59]:[עמודה60]])</f>
        <v>#VALUE!</v>
      </c>
      <c r="S1243" s="3" t="e">
        <f>VALUE(SUBSTITUTE(טבלה1[[#This Row],[עמודה56]],"$",""))</f>
        <v>#VALUE!</v>
      </c>
      <c r="T1243" s="3" t="e">
        <f>VALUE(SUBSTITUTE(טבלה1[[#This Row],[עמודה57]],"$",""))</f>
        <v>#REF!</v>
      </c>
      <c r="U1243" s="3" t="e">
        <f>IF(טבלה1[[#This Row],[עמודה58]]&gt;30,"Yes","No")</f>
        <v>#VALUE!</v>
      </c>
    </row>
    <row r="1244" spans="1:21" ht="13" x14ac:dyDescent="0.15">
      <c r="A1244" s="8" t="s">
        <v>2991</v>
      </c>
      <c r="B1244" s="9" t="s">
        <v>2992</v>
      </c>
      <c r="C1244" s="9" t="s">
        <v>2993</v>
      </c>
      <c r="D1244" s="9" t="s">
        <v>4</v>
      </c>
      <c r="E1244" s="9" t="s">
        <v>4</v>
      </c>
      <c r="F1244" s="9" t="s">
        <v>25</v>
      </c>
      <c r="G1244" s="10">
        <v>0.2</v>
      </c>
      <c r="H1244" s="11" t="str" cm="1">
        <f t="array" ref="H1244">INDEX(_xlfn.TEXTSPLIT(טבלה1[[#This Row],[עמודה2]],","),1)</f>
        <v>Amman</v>
      </c>
      <c r="I1244" s="12" t="str" cm="1">
        <f t="array" ref="I1244">INDEX(_xlfn.TEXTSPLIT(טבלה1[[#This Row],[עמודה2]],","),2)</f>
        <v xml:space="preserve"> Jordan</v>
      </c>
      <c r="J1244" s="16" t="str">
        <f>_xlfn.CONCAT(טבלה1[[#This Row],[AI_Companies]]," ",טבלה1[[#This Row],[עמודה1]])</f>
        <v>Extensya https://www.extensya.com/</v>
      </c>
      <c r="K1244" s="14">
        <v>1000</v>
      </c>
      <c r="L1244" s="12" t="str">
        <f>IF(טבלה1[[#This Row],[עמודה53]]&gt;2000,"Yes","No")</f>
        <v>Yes</v>
      </c>
      <c r="M1244" s="14">
        <v>9999</v>
      </c>
      <c r="N1244" s="12">
        <f>AVERAGE(טבלה1[[#This Row],[עמודה52]:[עמודה53]])</f>
        <v>5499.5</v>
      </c>
      <c r="O1244" s="12" t="str">
        <f>IF(טבלה1[[#This Row],[עמודה4]]="&lt; $25 / hr","0$ - $25 / hr",טבלה1[[#This Row],[עמודה4]])</f>
        <v>Undisclosed</v>
      </c>
      <c r="P1244" s="12" t="str" cm="1">
        <f t="array" ref="P1244">INDEX(_xlfn.TEXTSPLIT(טבלה1[[#This Row],[עמודה55]],"-"),1)</f>
        <v>Undisclosed</v>
      </c>
      <c r="Q1244" s="21" t="e" cm="1">
        <f t="array" ref="Q1244">INDEX(_xlfn.TEXTSPLIT(INDEX(_xlfn.TEXTSPLIT(טבלה1[[#This Row],[עמודה55]],"-"),2),"/"),1)</f>
        <v>#REF!</v>
      </c>
      <c r="R1244" s="12" t="e">
        <f>AVERAGE(טבלה1[[#This Row],[עמודה59]:[עמודה60]])</f>
        <v>#VALUE!</v>
      </c>
      <c r="S1244" s="3" t="e">
        <f>VALUE(SUBSTITUTE(טבלה1[[#This Row],[עמודה56]],"$",""))</f>
        <v>#VALUE!</v>
      </c>
      <c r="T1244" s="3" t="e">
        <f>VALUE(SUBSTITUTE(טבלה1[[#This Row],[עמודה57]],"$",""))</f>
        <v>#REF!</v>
      </c>
      <c r="U1244" s="3" t="e">
        <f>IF(טבלה1[[#This Row],[עמודה58]]&gt;30,"Yes","No")</f>
        <v>#VALUE!</v>
      </c>
    </row>
    <row r="1245" spans="1:21" ht="13" x14ac:dyDescent="0.15">
      <c r="A1245" s="8" t="s">
        <v>2994</v>
      </c>
      <c r="B1245" s="9" t="s">
        <v>2995</v>
      </c>
      <c r="C1245" s="9" t="s">
        <v>102</v>
      </c>
      <c r="D1245" s="13">
        <v>5000</v>
      </c>
      <c r="E1245" s="9" t="s">
        <v>33</v>
      </c>
      <c r="F1245" s="9" t="s">
        <v>29</v>
      </c>
      <c r="G1245" s="10">
        <v>0.5</v>
      </c>
      <c r="H1245" s="11" t="str" cm="1">
        <f t="array" ref="H1245">INDEX(_xlfn.TEXTSPLIT(טבלה1[[#This Row],[עמודה2]],","),1)</f>
        <v>London</v>
      </c>
      <c r="I1245" s="12" t="str" cm="1">
        <f t="array" ref="I1245">INDEX(_xlfn.TEXTSPLIT(טבלה1[[#This Row],[עמודה2]],","),2)</f>
        <v xml:space="preserve"> United Kingdom</v>
      </c>
      <c r="J1245" s="16" t="str">
        <f>_xlfn.CONCAT(טבלה1[[#This Row],[AI_Companies]]," ",טבלה1[[#This Row],[עמודה1]])</f>
        <v>EscalateAILtd https://escalateai.com</v>
      </c>
      <c r="K1245" s="12">
        <v>10</v>
      </c>
      <c r="L1245" s="12" t="str">
        <f>IF(טבלה1[[#This Row],[עמודה53]]&gt;2000,"Yes","No")</f>
        <v>No</v>
      </c>
      <c r="M1245" s="12">
        <v>49</v>
      </c>
      <c r="N1245" s="12">
        <f>AVERAGE(טבלה1[[#This Row],[עמודה52]:[עמודה53]])</f>
        <v>29.5</v>
      </c>
      <c r="O1245" s="12" t="str">
        <f>IF(טבלה1[[#This Row],[עמודה4]]="&lt; $25 / hr","0$ - $25 / hr",טבלה1[[#This Row],[עמודה4]])</f>
        <v>$25 - $49 / hr</v>
      </c>
      <c r="P1245" s="12" t="str" cm="1">
        <f t="array" ref="P1245">INDEX(_xlfn.TEXTSPLIT(טבלה1[[#This Row],[עמודה55]],"-"),1)</f>
        <v xml:space="preserve">$25 </v>
      </c>
      <c r="Q1245" s="21" t="str" cm="1">
        <f t="array" ref="Q1245">INDEX(_xlfn.TEXTSPLIT(INDEX(_xlfn.TEXTSPLIT(טבלה1[[#This Row],[עמודה55]],"-"),2),"/"),1)</f>
        <v xml:space="preserve"> $49 </v>
      </c>
      <c r="R1245" s="12">
        <f>AVERAGE(טבלה1[[#This Row],[עמודה59]:[עמודה60]])</f>
        <v>37</v>
      </c>
      <c r="S1245" s="3">
        <f>VALUE(SUBSTITUTE(טבלה1[[#This Row],[עמודה56]],"$",""))</f>
        <v>25</v>
      </c>
      <c r="T1245" s="3">
        <f>VALUE(SUBSTITUTE(טבלה1[[#This Row],[עמודה57]],"$",""))</f>
        <v>49</v>
      </c>
      <c r="U1245" s="3" t="str">
        <f>IF(טבלה1[[#This Row],[עמודה58]]&gt;30,"Yes","No")</f>
        <v>Yes</v>
      </c>
    </row>
    <row r="1246" spans="1:21" ht="13" x14ac:dyDescent="0.15">
      <c r="A1246" s="8" t="s">
        <v>2996</v>
      </c>
      <c r="B1246" s="9" t="s">
        <v>2997</v>
      </c>
      <c r="C1246" s="9" t="s">
        <v>1134</v>
      </c>
      <c r="D1246" s="13">
        <v>5000</v>
      </c>
      <c r="E1246" s="9" t="s">
        <v>4</v>
      </c>
      <c r="F1246" s="9" t="s">
        <v>29</v>
      </c>
      <c r="G1246" s="10">
        <v>0.7</v>
      </c>
      <c r="H1246" s="11" t="str" cm="1">
        <f t="array" ref="H1246">INDEX(_xlfn.TEXTSPLIT(טבלה1[[#This Row],[עמודה2]],","),1)</f>
        <v>Ciudad de México</v>
      </c>
      <c r="I1246" s="12" t="str" cm="1">
        <f t="array" ref="I1246">INDEX(_xlfn.TEXTSPLIT(טבלה1[[#This Row],[עמודה2]],","),2)</f>
        <v xml:space="preserve"> Mexico</v>
      </c>
      <c r="J1246" s="16" t="str">
        <f>_xlfn.CONCAT(טבלה1[[#This Row],[AI_Companies]]," ",טבלה1[[#This Row],[עמודה1]])</f>
        <v>GO-SHARP http://www.go-sharp.com</v>
      </c>
      <c r="K1246" s="12">
        <v>10</v>
      </c>
      <c r="L1246" s="12" t="str">
        <f>IF(טבלה1[[#This Row],[עמודה53]]&gt;2000,"Yes","No")</f>
        <v>No</v>
      </c>
      <c r="M1246" s="12">
        <v>49</v>
      </c>
      <c r="N1246" s="12">
        <f>AVERAGE(טבלה1[[#This Row],[עמודה52]:[עמודה53]])</f>
        <v>29.5</v>
      </c>
      <c r="O1246" s="12" t="str">
        <f>IF(טבלה1[[#This Row],[עמודה4]]="&lt; $25 / hr","0$ - $25 / hr",טבלה1[[#This Row],[עמודה4]])</f>
        <v>Undisclosed</v>
      </c>
      <c r="P1246" s="12" t="str" cm="1">
        <f t="array" ref="P1246">INDEX(_xlfn.TEXTSPLIT(טבלה1[[#This Row],[עמודה55]],"-"),1)</f>
        <v>Undisclosed</v>
      </c>
      <c r="Q1246" s="21" t="e" cm="1">
        <f t="array" ref="Q1246">INDEX(_xlfn.TEXTSPLIT(INDEX(_xlfn.TEXTSPLIT(טבלה1[[#This Row],[עמודה55]],"-"),2),"/"),1)</f>
        <v>#REF!</v>
      </c>
      <c r="R1246" s="12" t="e">
        <f>AVERAGE(טבלה1[[#This Row],[עמודה59]:[עמודה60]])</f>
        <v>#VALUE!</v>
      </c>
      <c r="S1246" s="3" t="e">
        <f>VALUE(SUBSTITUTE(טבלה1[[#This Row],[עמודה56]],"$",""))</f>
        <v>#VALUE!</v>
      </c>
      <c r="T1246" s="3" t="e">
        <f>VALUE(SUBSTITUTE(טבלה1[[#This Row],[עמודה57]],"$",""))</f>
        <v>#REF!</v>
      </c>
      <c r="U1246" s="3" t="e">
        <f>IF(טבלה1[[#This Row],[עמודה58]]&gt;30,"Yes","No")</f>
        <v>#VALUE!</v>
      </c>
    </row>
    <row r="1247" spans="1:21" ht="13" x14ac:dyDescent="0.15">
      <c r="A1247" s="8" t="s">
        <v>2998</v>
      </c>
      <c r="B1247" s="9" t="s">
        <v>2999</v>
      </c>
      <c r="C1247" s="9" t="s">
        <v>2987</v>
      </c>
      <c r="D1247" s="13">
        <v>25000</v>
      </c>
      <c r="E1247" s="9" t="s">
        <v>21</v>
      </c>
      <c r="F1247" s="9" t="s">
        <v>117</v>
      </c>
      <c r="G1247" s="10">
        <v>0.8</v>
      </c>
      <c r="H1247" s="11" t="str" cm="1">
        <f t="array" ref="H1247">INDEX(_xlfn.TEXTSPLIT(טבלה1[[#This Row],[עמודה2]],","),1)</f>
        <v>Lisboa</v>
      </c>
      <c r="I1247" s="12" t="str" cm="1">
        <f t="array" ref="I1247">INDEX(_xlfn.TEXTSPLIT(טבלה1[[#This Row],[עמודה2]],","),2)</f>
        <v xml:space="preserve"> Portugal</v>
      </c>
      <c r="J1247" s="16" t="str">
        <f>_xlfn.CONCAT(טבלה1[[#This Row],[AI_Companies]]," ",טבלה1[[#This Row],[עמודה1]])</f>
        <v>MoonshotVentures http://www.moonshot-ventures.biz</v>
      </c>
      <c r="K1247" s="12">
        <v>2</v>
      </c>
      <c r="L1247" s="12" t="str">
        <f>IF(טבלה1[[#This Row],[עמודה53]]&gt;2000,"Yes","No")</f>
        <v>No</v>
      </c>
      <c r="M1247" s="12">
        <v>9</v>
      </c>
      <c r="N1247" s="12">
        <f>AVERAGE(טבלה1[[#This Row],[עמודה52]:[עמודה53]])</f>
        <v>5.5</v>
      </c>
      <c r="O1247" s="12" t="str">
        <f>IF(טבלה1[[#This Row],[עמודה4]]="&lt; $25 / hr","0$ - $25 / hr",טבלה1[[#This Row],[עמודה4]])</f>
        <v>$100 - $149 / hr</v>
      </c>
      <c r="P1247" s="12" t="str" cm="1">
        <f t="array" ref="P1247">INDEX(_xlfn.TEXTSPLIT(טבלה1[[#This Row],[עמודה55]],"-"),1)</f>
        <v xml:space="preserve">$100 </v>
      </c>
      <c r="Q1247" s="21" t="str" cm="1">
        <f t="array" ref="Q1247">INDEX(_xlfn.TEXTSPLIT(INDEX(_xlfn.TEXTSPLIT(טבלה1[[#This Row],[עמודה55]],"-"),2),"/"),1)</f>
        <v xml:space="preserve"> $149 </v>
      </c>
      <c r="R1247" s="12">
        <f>AVERAGE(טבלה1[[#This Row],[עמודה59]:[עמודה60]])</f>
        <v>124.5</v>
      </c>
      <c r="S1247" s="3">
        <f>VALUE(SUBSTITUTE(טבלה1[[#This Row],[עמודה56]],"$",""))</f>
        <v>100</v>
      </c>
      <c r="T1247" s="3">
        <f>VALUE(SUBSTITUTE(טבלה1[[#This Row],[עמודה57]],"$",""))</f>
        <v>149</v>
      </c>
      <c r="U1247" s="3" t="str">
        <f>IF(טבלה1[[#This Row],[עמודה58]]&gt;30,"Yes","No")</f>
        <v>Yes</v>
      </c>
    </row>
    <row r="1248" spans="1:21" ht="13" x14ac:dyDescent="0.15">
      <c r="A1248" s="8" t="s">
        <v>3000</v>
      </c>
      <c r="B1248" s="9" t="s">
        <v>3001</v>
      </c>
      <c r="C1248" s="9" t="s">
        <v>3002</v>
      </c>
      <c r="D1248" s="13">
        <v>5000</v>
      </c>
      <c r="E1248" s="9" t="s">
        <v>9</v>
      </c>
      <c r="F1248" s="9" t="s">
        <v>117</v>
      </c>
      <c r="G1248" s="10">
        <v>0.7</v>
      </c>
      <c r="H1248" s="11" t="str" cm="1">
        <f t="array" ref="H1248">INDEX(_xlfn.TEXTSPLIT(טבלה1[[#This Row],[עמודה2]],","),1)</f>
        <v>Ancona</v>
      </c>
      <c r="I1248" s="12" t="str" cm="1">
        <f t="array" ref="I1248">INDEX(_xlfn.TEXTSPLIT(טבלה1[[#This Row],[עמודה2]],","),2)</f>
        <v xml:space="preserve"> Italy</v>
      </c>
      <c r="J1248" s="16" t="str">
        <f>_xlfn.CONCAT(טבלה1[[#This Row],[AI_Companies]]," ",טבלה1[[#This Row],[עמודה1]])</f>
        <v>FocusBots http://www.botsareboring.com</v>
      </c>
      <c r="K1248" s="12">
        <v>2</v>
      </c>
      <c r="L1248" s="12" t="str">
        <f>IF(טבלה1[[#This Row],[עמודה53]]&gt;2000,"Yes","No")</f>
        <v>No</v>
      </c>
      <c r="M1248" s="12">
        <v>9</v>
      </c>
      <c r="N1248" s="12">
        <f>AVERAGE(טבלה1[[#This Row],[עמודה52]:[עמודה53]])</f>
        <v>5.5</v>
      </c>
      <c r="O1248" s="12" t="str">
        <f>IF(טבלה1[[#This Row],[עמודה4]]="&lt; $25 / hr","0$ - $25 / hr",טבלה1[[#This Row],[עמודה4]])</f>
        <v>$50 - $99 / hr</v>
      </c>
      <c r="P1248" s="12" t="str" cm="1">
        <f t="array" ref="P1248">INDEX(_xlfn.TEXTSPLIT(טבלה1[[#This Row],[עמודה55]],"-"),1)</f>
        <v xml:space="preserve">$50 </v>
      </c>
      <c r="Q1248" s="21" t="str" cm="1">
        <f t="array" ref="Q1248">INDEX(_xlfn.TEXTSPLIT(INDEX(_xlfn.TEXTSPLIT(טבלה1[[#This Row],[עמודה55]],"-"),2),"/"),1)</f>
        <v xml:space="preserve"> $99 </v>
      </c>
      <c r="R1248" s="12">
        <f>AVERAGE(טבלה1[[#This Row],[עמודה59]:[עמודה60]])</f>
        <v>74.5</v>
      </c>
      <c r="S1248" s="3">
        <f>VALUE(SUBSTITUTE(טבלה1[[#This Row],[עמודה56]],"$",""))</f>
        <v>50</v>
      </c>
      <c r="T1248" s="3">
        <f>VALUE(SUBSTITUTE(טבלה1[[#This Row],[עמודה57]],"$",""))</f>
        <v>99</v>
      </c>
      <c r="U1248" s="3" t="str">
        <f>IF(טבלה1[[#This Row],[עמודה58]]&gt;30,"Yes","No")</f>
        <v>Yes</v>
      </c>
    </row>
    <row r="1249" spans="1:21" ht="13" x14ac:dyDescent="0.15">
      <c r="A1249" s="8" t="s">
        <v>3003</v>
      </c>
      <c r="B1249" s="9" t="s">
        <v>3004</v>
      </c>
      <c r="C1249" s="9" t="s">
        <v>28</v>
      </c>
      <c r="D1249" s="13">
        <v>10000</v>
      </c>
      <c r="E1249" s="9" t="s">
        <v>9</v>
      </c>
      <c r="F1249" s="9" t="s">
        <v>29</v>
      </c>
      <c r="G1249" s="10">
        <v>0.6</v>
      </c>
      <c r="H1249" s="11" t="str" cm="1">
        <f t="array" ref="H1249">INDEX(_xlfn.TEXTSPLIT(טבלה1[[#This Row],[עמודה2]],","),1)</f>
        <v>Warszawa</v>
      </c>
      <c r="I1249" s="12" t="str" cm="1">
        <f t="array" ref="I1249">INDEX(_xlfn.TEXTSPLIT(טבלה1[[#This Row],[עמודה2]],","),2)</f>
        <v xml:space="preserve"> Poland</v>
      </c>
      <c r="J1249" s="16" t="str">
        <f>_xlfn.CONCAT(טבלה1[[#This Row],[AI_Companies]]," ",טבלה1[[#This Row],[עמודה1]])</f>
        <v>DataForceGroup https://dataforce.com.ai</v>
      </c>
      <c r="K1249" s="12">
        <v>10</v>
      </c>
      <c r="L1249" s="12" t="str">
        <f>IF(טבלה1[[#This Row],[עמודה53]]&gt;2000,"Yes","No")</f>
        <v>No</v>
      </c>
      <c r="M1249" s="12">
        <v>49</v>
      </c>
      <c r="N1249" s="12">
        <f>AVERAGE(טבלה1[[#This Row],[עמודה52]:[עמודה53]])</f>
        <v>29.5</v>
      </c>
      <c r="O1249" s="12" t="str">
        <f>IF(טבלה1[[#This Row],[עמודה4]]="&lt; $25 / hr","0$ - $25 / hr",טבלה1[[#This Row],[עמודה4]])</f>
        <v>$50 - $99 / hr</v>
      </c>
      <c r="P1249" s="12" t="str" cm="1">
        <f t="array" ref="P1249">INDEX(_xlfn.TEXTSPLIT(טבלה1[[#This Row],[עמודה55]],"-"),1)</f>
        <v xml:space="preserve">$50 </v>
      </c>
      <c r="Q1249" s="21" t="str" cm="1">
        <f t="array" ref="Q1249">INDEX(_xlfn.TEXTSPLIT(INDEX(_xlfn.TEXTSPLIT(טבלה1[[#This Row],[עמודה55]],"-"),2),"/"),1)</f>
        <v xml:space="preserve"> $99 </v>
      </c>
      <c r="R1249" s="12">
        <f>AVERAGE(טבלה1[[#This Row],[עמודה59]:[עמודה60]])</f>
        <v>74.5</v>
      </c>
      <c r="S1249" s="3">
        <f>VALUE(SUBSTITUTE(טבלה1[[#This Row],[עמודה56]],"$",""))</f>
        <v>50</v>
      </c>
      <c r="T1249" s="3">
        <f>VALUE(SUBSTITUTE(טבלה1[[#This Row],[עמודה57]],"$",""))</f>
        <v>99</v>
      </c>
      <c r="U1249" s="3" t="str">
        <f>IF(טבלה1[[#This Row],[עמודה58]]&gt;30,"Yes","No")</f>
        <v>Yes</v>
      </c>
    </row>
    <row r="1250" spans="1:21" ht="13" x14ac:dyDescent="0.15">
      <c r="A1250" s="8" t="s">
        <v>3005</v>
      </c>
      <c r="B1250" s="9" t="s">
        <v>3006</v>
      </c>
      <c r="C1250" s="9" t="s">
        <v>456</v>
      </c>
      <c r="D1250" s="13">
        <v>5000</v>
      </c>
      <c r="E1250" s="9" t="s">
        <v>9</v>
      </c>
      <c r="F1250" s="9" t="s">
        <v>29</v>
      </c>
      <c r="G1250" s="10">
        <v>0.6</v>
      </c>
      <c r="H1250" s="11" t="str" cm="1">
        <f t="array" ref="H1250">INDEX(_xlfn.TEXTSPLIT(טבלה1[[#This Row],[עמודה2]],","),1)</f>
        <v>Lviv</v>
      </c>
      <c r="I1250" s="12" t="str" cm="1">
        <f t="array" ref="I1250">INDEX(_xlfn.TEXTSPLIT(טבלה1[[#This Row],[עמודה2]],","),2)</f>
        <v xml:space="preserve"> Ukraine</v>
      </c>
      <c r="J1250" s="16" t="str">
        <f>_xlfn.CONCAT(טבלה1[[#This Row],[AI_Companies]]," ",טבלה1[[#This Row],[עמודה1]])</f>
        <v>LET'SDATA https://www.letsdata.net</v>
      </c>
      <c r="K1250" s="12">
        <v>10</v>
      </c>
      <c r="L1250" s="12" t="str">
        <f>IF(טבלה1[[#This Row],[עמודה53]]&gt;2000,"Yes","No")</f>
        <v>No</v>
      </c>
      <c r="M1250" s="12">
        <v>49</v>
      </c>
      <c r="N1250" s="12">
        <f>AVERAGE(טבלה1[[#This Row],[עמודה52]:[עמודה53]])</f>
        <v>29.5</v>
      </c>
      <c r="O1250" s="12" t="str">
        <f>IF(טבלה1[[#This Row],[עמודה4]]="&lt; $25 / hr","0$ - $25 / hr",טבלה1[[#This Row],[עמודה4]])</f>
        <v>$50 - $99 / hr</v>
      </c>
      <c r="P1250" s="12" t="str" cm="1">
        <f t="array" ref="P1250">INDEX(_xlfn.TEXTSPLIT(טבלה1[[#This Row],[עמודה55]],"-"),1)</f>
        <v xml:space="preserve">$50 </v>
      </c>
      <c r="Q1250" s="21" t="str" cm="1">
        <f t="array" ref="Q1250">INDEX(_xlfn.TEXTSPLIT(INDEX(_xlfn.TEXTSPLIT(טבלה1[[#This Row],[עמודה55]],"-"),2),"/"),1)</f>
        <v xml:space="preserve"> $99 </v>
      </c>
      <c r="R1250" s="12">
        <f>AVERAGE(טבלה1[[#This Row],[עמודה59]:[עמודה60]])</f>
        <v>74.5</v>
      </c>
      <c r="S1250" s="3">
        <f>VALUE(SUBSTITUTE(טבלה1[[#This Row],[עמודה56]],"$",""))</f>
        <v>50</v>
      </c>
      <c r="T1250" s="3">
        <f>VALUE(SUBSTITUTE(טבלה1[[#This Row],[עמודה57]],"$",""))</f>
        <v>99</v>
      </c>
      <c r="U1250" s="3" t="str">
        <f>IF(טבלה1[[#This Row],[עמודה58]]&gt;30,"Yes","No")</f>
        <v>Yes</v>
      </c>
    </row>
    <row r="1251" spans="1:21" ht="13" x14ac:dyDescent="0.15">
      <c r="A1251" s="8" t="s">
        <v>3007</v>
      </c>
      <c r="B1251" s="9" t="s">
        <v>3008</v>
      </c>
      <c r="C1251" s="9" t="s">
        <v>331</v>
      </c>
      <c r="D1251" s="9" t="s">
        <v>4</v>
      </c>
      <c r="E1251" s="9" t="s">
        <v>4</v>
      </c>
      <c r="F1251" s="9" t="s">
        <v>25</v>
      </c>
      <c r="G1251" s="10">
        <v>0.25</v>
      </c>
      <c r="H1251" s="11" t="str" cm="1">
        <f t="array" ref="H1251">INDEX(_xlfn.TEXTSPLIT(טבלה1[[#This Row],[עמודה2]],","),1)</f>
        <v>Hyderabad</v>
      </c>
      <c r="I1251" s="12" t="str" cm="1">
        <f t="array" ref="I1251">INDEX(_xlfn.TEXTSPLIT(טבלה1[[#This Row],[עמודה2]],","),2)</f>
        <v xml:space="preserve"> India</v>
      </c>
      <c r="J1251" s="16" t="str">
        <f>_xlfn.CONCAT(טבלה1[[#This Row],[AI_Companies]]," ",טבלה1[[#This Row],[עמודה1]])</f>
        <v>Hyena https://www.hyena.ai/</v>
      </c>
      <c r="K1251" s="14">
        <v>1000</v>
      </c>
      <c r="L1251" s="12" t="str">
        <f>IF(טבלה1[[#This Row],[עמודה53]]&gt;2000,"Yes","No")</f>
        <v>Yes</v>
      </c>
      <c r="M1251" s="14">
        <v>9999</v>
      </c>
      <c r="N1251" s="12">
        <f>AVERAGE(טבלה1[[#This Row],[עמודה52]:[עמודה53]])</f>
        <v>5499.5</v>
      </c>
      <c r="O1251" s="12" t="str">
        <f>IF(טבלה1[[#This Row],[עמודה4]]="&lt; $25 / hr","0$ - $25 / hr",טבלה1[[#This Row],[עמודה4]])</f>
        <v>Undisclosed</v>
      </c>
      <c r="P1251" s="12" t="str" cm="1">
        <f t="array" ref="P1251">INDEX(_xlfn.TEXTSPLIT(טבלה1[[#This Row],[עמודה55]],"-"),1)</f>
        <v>Undisclosed</v>
      </c>
      <c r="Q1251" s="21" t="e" cm="1">
        <f t="array" ref="Q1251">INDEX(_xlfn.TEXTSPLIT(INDEX(_xlfn.TEXTSPLIT(טבלה1[[#This Row],[עמודה55]],"-"),2),"/"),1)</f>
        <v>#REF!</v>
      </c>
      <c r="R1251" s="12" t="e">
        <f>AVERAGE(טבלה1[[#This Row],[עמודה59]:[עמודה60]])</f>
        <v>#VALUE!</v>
      </c>
      <c r="S1251" s="3" t="e">
        <f>VALUE(SUBSTITUTE(טבלה1[[#This Row],[עמודה56]],"$",""))</f>
        <v>#VALUE!</v>
      </c>
      <c r="T1251" s="3" t="e">
        <f>VALUE(SUBSTITUTE(טבלה1[[#This Row],[עמודה57]],"$",""))</f>
        <v>#REF!</v>
      </c>
      <c r="U1251" s="3" t="e">
        <f>IF(טבלה1[[#This Row],[עמודה58]]&gt;30,"Yes","No")</f>
        <v>#VALUE!</v>
      </c>
    </row>
    <row r="1252" spans="1:21" ht="13" x14ac:dyDescent="0.15">
      <c r="A1252" s="8" t="s">
        <v>3009</v>
      </c>
      <c r="B1252" s="9" t="s">
        <v>3010</v>
      </c>
      <c r="C1252" s="9" t="s">
        <v>3011</v>
      </c>
      <c r="D1252" s="13">
        <v>5000</v>
      </c>
      <c r="E1252" s="9" t="s">
        <v>9</v>
      </c>
      <c r="F1252" s="9" t="s">
        <v>10</v>
      </c>
      <c r="G1252" s="10">
        <v>1</v>
      </c>
      <c r="H1252" s="11" t="str" cm="1">
        <f t="array" ref="H1252">INDEX(_xlfn.TEXTSPLIT(טבלה1[[#This Row],[עמודה2]],","),1)</f>
        <v>Delhi</v>
      </c>
      <c r="I1252" s="12" t="str" cm="1">
        <f t="array" ref="I1252">INDEX(_xlfn.TEXTSPLIT(טבלה1[[#This Row],[עמודה2]],","),2)</f>
        <v xml:space="preserve"> India</v>
      </c>
      <c r="J1252" s="16" t="str">
        <f>_xlfn.CONCAT(טבלה1[[#This Row],[AI_Companies]]," ",טבלה1[[#This Row],[עמודה1]])</f>
        <v>TheInsights https://www.theinsights.co.in/</v>
      </c>
      <c r="K1252" s="12">
        <v>50</v>
      </c>
      <c r="L1252" s="12" t="str">
        <f>IF(טבלה1[[#This Row],[עמודה53]]&gt;2000,"Yes","No")</f>
        <v>No</v>
      </c>
      <c r="M1252" s="12">
        <v>249</v>
      </c>
      <c r="N1252" s="12">
        <f>AVERAGE(טבלה1[[#This Row],[עמודה52]:[עמודה53]])</f>
        <v>149.5</v>
      </c>
      <c r="O1252" s="12" t="str">
        <f>IF(טבלה1[[#This Row],[עמודה4]]="&lt; $25 / hr","0$ - $25 / hr",טבלה1[[#This Row],[עמודה4]])</f>
        <v>$50 - $99 / hr</v>
      </c>
      <c r="P1252" s="12" t="str" cm="1">
        <f t="array" ref="P1252">INDEX(_xlfn.TEXTSPLIT(טבלה1[[#This Row],[עמודה55]],"-"),1)</f>
        <v xml:space="preserve">$50 </v>
      </c>
      <c r="Q1252" s="21" t="str" cm="1">
        <f t="array" ref="Q1252">INDEX(_xlfn.TEXTSPLIT(INDEX(_xlfn.TEXTSPLIT(טבלה1[[#This Row],[עמודה55]],"-"),2),"/"),1)</f>
        <v xml:space="preserve"> $99 </v>
      </c>
      <c r="R1252" s="12">
        <f>AVERAGE(טבלה1[[#This Row],[עמודה59]:[עמודה60]])</f>
        <v>74.5</v>
      </c>
      <c r="S1252" s="3">
        <f>VALUE(SUBSTITUTE(טבלה1[[#This Row],[עמודה56]],"$",""))</f>
        <v>50</v>
      </c>
      <c r="T1252" s="3">
        <f>VALUE(SUBSTITUTE(טבלה1[[#This Row],[עמודה57]],"$",""))</f>
        <v>99</v>
      </c>
      <c r="U1252" s="3" t="str">
        <f>IF(טבלה1[[#This Row],[עמודה58]]&gt;30,"Yes","No")</f>
        <v>Yes</v>
      </c>
    </row>
    <row r="1253" spans="1:21" ht="13" x14ac:dyDescent="0.15">
      <c r="A1253" s="8" t="s">
        <v>3012</v>
      </c>
      <c r="B1253" s="9" t="s">
        <v>3013</v>
      </c>
      <c r="C1253" s="9" t="s">
        <v>102</v>
      </c>
      <c r="D1253" s="9" t="s">
        <v>4</v>
      </c>
      <c r="E1253" s="9" t="s">
        <v>4</v>
      </c>
      <c r="F1253" s="9" t="s">
        <v>117</v>
      </c>
      <c r="G1253" s="10">
        <v>0.5</v>
      </c>
      <c r="H1253" s="11" t="str" cm="1">
        <f t="array" ref="H1253">INDEX(_xlfn.TEXTSPLIT(טבלה1[[#This Row],[עמודה2]],","),1)</f>
        <v>London</v>
      </c>
      <c r="I1253" s="12" t="str" cm="1">
        <f t="array" ref="I1253">INDEX(_xlfn.TEXTSPLIT(טבלה1[[#This Row],[עמודה2]],","),2)</f>
        <v xml:space="preserve"> United Kingdom</v>
      </c>
      <c r="J1253" s="16" t="str">
        <f>_xlfn.CONCAT(טבלה1[[#This Row],[AI_Companies]]," ",טבלה1[[#This Row],[עמודה1]])</f>
        <v>Mindzilla https://mindzilla.com/</v>
      </c>
      <c r="K1253" s="12">
        <v>2</v>
      </c>
      <c r="L1253" s="12" t="str">
        <f>IF(טבלה1[[#This Row],[עמודה53]]&gt;2000,"Yes","No")</f>
        <v>No</v>
      </c>
      <c r="M1253" s="12">
        <v>9</v>
      </c>
      <c r="N1253" s="12">
        <f>AVERAGE(טבלה1[[#This Row],[עמודה52]:[עמודה53]])</f>
        <v>5.5</v>
      </c>
      <c r="O1253" s="12" t="str">
        <f>IF(טבלה1[[#This Row],[עמודה4]]="&lt; $25 / hr","0$ - $25 / hr",טבלה1[[#This Row],[עמודה4]])</f>
        <v>Undisclosed</v>
      </c>
      <c r="P1253" s="12" t="str" cm="1">
        <f t="array" ref="P1253">INDEX(_xlfn.TEXTSPLIT(טבלה1[[#This Row],[עמודה55]],"-"),1)</f>
        <v>Undisclosed</v>
      </c>
      <c r="Q1253" s="21" t="e" cm="1">
        <f t="array" ref="Q1253">INDEX(_xlfn.TEXTSPLIT(INDEX(_xlfn.TEXTSPLIT(טבלה1[[#This Row],[עמודה55]],"-"),2),"/"),1)</f>
        <v>#REF!</v>
      </c>
      <c r="R1253" s="12" t="e">
        <f>AVERAGE(טבלה1[[#This Row],[עמודה59]:[עמודה60]])</f>
        <v>#VALUE!</v>
      </c>
      <c r="S1253" s="3" t="e">
        <f>VALUE(SUBSTITUTE(טבלה1[[#This Row],[עמודה56]],"$",""))</f>
        <v>#VALUE!</v>
      </c>
      <c r="T1253" s="3" t="e">
        <f>VALUE(SUBSTITUTE(טבלה1[[#This Row],[עמודה57]],"$",""))</f>
        <v>#REF!</v>
      </c>
      <c r="U1253" s="3" t="e">
        <f>IF(טבלה1[[#This Row],[עמודה58]]&gt;30,"Yes","No")</f>
        <v>#VALUE!</v>
      </c>
    </row>
    <row r="1254" spans="1:21" ht="13" x14ac:dyDescent="0.15">
      <c r="A1254" s="8" t="s">
        <v>3014</v>
      </c>
      <c r="B1254" s="9" t="s">
        <v>3015</v>
      </c>
      <c r="C1254" s="9" t="s">
        <v>3016</v>
      </c>
      <c r="D1254" s="9" t="s">
        <v>4</v>
      </c>
      <c r="E1254" s="9" t="s">
        <v>4</v>
      </c>
      <c r="F1254" s="9" t="s">
        <v>117</v>
      </c>
      <c r="G1254" s="10">
        <v>0.5</v>
      </c>
      <c r="H1254" s="11" t="str" cm="1">
        <f t="array" ref="H1254">INDEX(_xlfn.TEXTSPLIT(טבלה1[[#This Row],[עמודה2]],","),1)</f>
        <v>Woolloomooloo</v>
      </c>
      <c r="I1254" s="12" t="str" cm="1">
        <f t="array" ref="I1254">INDEX(_xlfn.TEXTSPLIT(טבלה1[[#This Row],[עמודה2]],","),2)</f>
        <v xml:space="preserve"> Australia</v>
      </c>
      <c r="J1254" s="16" t="str">
        <f>_xlfn.CONCAT(טבלה1[[#This Row],[AI_Companies]]," ",טבלה1[[#This Row],[עמודה1]])</f>
        <v>ChronoBank https://chronobank.io/</v>
      </c>
      <c r="K1254" s="12">
        <v>2</v>
      </c>
      <c r="L1254" s="12" t="str">
        <f>IF(טבלה1[[#This Row],[עמודה53]]&gt;2000,"Yes","No")</f>
        <v>No</v>
      </c>
      <c r="M1254" s="12">
        <v>9</v>
      </c>
      <c r="N1254" s="12">
        <f>AVERAGE(טבלה1[[#This Row],[עמודה52]:[עמודה53]])</f>
        <v>5.5</v>
      </c>
      <c r="O1254" s="12" t="str">
        <f>IF(טבלה1[[#This Row],[עמודה4]]="&lt; $25 / hr","0$ - $25 / hr",טבלה1[[#This Row],[עמודה4]])</f>
        <v>Undisclosed</v>
      </c>
      <c r="P1254" s="12" t="str" cm="1">
        <f t="array" ref="P1254">INDEX(_xlfn.TEXTSPLIT(טבלה1[[#This Row],[עמודה55]],"-"),1)</f>
        <v>Undisclosed</v>
      </c>
      <c r="Q1254" s="21" t="e" cm="1">
        <f t="array" ref="Q1254">INDEX(_xlfn.TEXTSPLIT(INDEX(_xlfn.TEXTSPLIT(טבלה1[[#This Row],[עמודה55]],"-"),2),"/"),1)</f>
        <v>#REF!</v>
      </c>
      <c r="R1254" s="12" t="e">
        <f>AVERAGE(טבלה1[[#This Row],[עמודה59]:[עמודה60]])</f>
        <v>#VALUE!</v>
      </c>
      <c r="S1254" s="3" t="e">
        <f>VALUE(SUBSTITUTE(טבלה1[[#This Row],[עמודה56]],"$",""))</f>
        <v>#VALUE!</v>
      </c>
      <c r="T1254" s="3" t="e">
        <f>VALUE(SUBSTITUTE(טבלה1[[#This Row],[עמודה57]],"$",""))</f>
        <v>#REF!</v>
      </c>
      <c r="U1254" s="3" t="e">
        <f>IF(טבלה1[[#This Row],[עמודה58]]&gt;30,"Yes","No")</f>
        <v>#VALUE!</v>
      </c>
    </row>
    <row r="1255" spans="1:21" ht="13" x14ac:dyDescent="0.15">
      <c r="A1255" s="8" t="s">
        <v>3017</v>
      </c>
      <c r="B1255" s="9" t="s">
        <v>3018</v>
      </c>
      <c r="C1255" s="9" t="s">
        <v>461</v>
      </c>
      <c r="D1255" s="13">
        <v>5000</v>
      </c>
      <c r="E1255" s="9" t="s">
        <v>21</v>
      </c>
      <c r="F1255" s="9" t="s">
        <v>5</v>
      </c>
      <c r="G1255" s="10">
        <v>0.25</v>
      </c>
      <c r="H1255" s="11" t="str" cm="1">
        <f t="array" ref="H1255">INDEX(_xlfn.TEXTSPLIT(טבלה1[[#This Row],[עמודה2]],","),1)</f>
        <v>Irvine</v>
      </c>
      <c r="I1255" s="12" t="str" cm="1">
        <f t="array" ref="I1255">INDEX(_xlfn.TEXTSPLIT(טבלה1[[#This Row],[עמודה2]],","),2)</f>
        <v xml:space="preserve"> CA</v>
      </c>
      <c r="J1255" s="16" t="str">
        <f>_xlfn.CONCAT(טבלה1[[#This Row],[AI_Companies]]," ",טבלה1[[#This Row],[עמודה1]])</f>
        <v>PreludeSys https://www.preludesys.com</v>
      </c>
      <c r="K1255" s="12">
        <v>250</v>
      </c>
      <c r="L1255" s="12" t="str">
        <f>IF(טבלה1[[#This Row],[עמודה53]]&gt;2000,"Yes","No")</f>
        <v>No</v>
      </c>
      <c r="M1255" s="12">
        <v>999</v>
      </c>
      <c r="N1255" s="12">
        <f>AVERAGE(טבלה1[[#This Row],[עמודה52]:[עמודה53]])</f>
        <v>624.5</v>
      </c>
      <c r="O1255" s="12" t="str">
        <f>IF(טבלה1[[#This Row],[עמודה4]]="&lt; $25 / hr","0$ - $25 / hr",טבלה1[[#This Row],[עמודה4]])</f>
        <v>$100 - $149 / hr</v>
      </c>
      <c r="P1255" s="12" t="str" cm="1">
        <f t="array" ref="P1255">INDEX(_xlfn.TEXTSPLIT(טבלה1[[#This Row],[עמודה55]],"-"),1)</f>
        <v xml:space="preserve">$100 </v>
      </c>
      <c r="Q1255" s="21" t="str" cm="1">
        <f t="array" ref="Q1255">INDEX(_xlfn.TEXTSPLIT(INDEX(_xlfn.TEXTSPLIT(טבלה1[[#This Row],[עמודה55]],"-"),2),"/"),1)</f>
        <v xml:space="preserve"> $149 </v>
      </c>
      <c r="R1255" s="12">
        <f>AVERAGE(טבלה1[[#This Row],[עמודה59]:[עמודה60]])</f>
        <v>124.5</v>
      </c>
      <c r="S1255" s="3">
        <f>VALUE(SUBSTITUTE(טבלה1[[#This Row],[עמודה56]],"$",""))</f>
        <v>100</v>
      </c>
      <c r="T1255" s="3">
        <f>VALUE(SUBSTITUTE(טבלה1[[#This Row],[עמודה57]],"$",""))</f>
        <v>149</v>
      </c>
      <c r="U1255" s="3" t="str">
        <f>IF(טבלה1[[#This Row],[עמודה58]]&gt;30,"Yes","No")</f>
        <v>Yes</v>
      </c>
    </row>
    <row r="1256" spans="1:21" ht="13" x14ac:dyDescent="0.15">
      <c r="A1256" s="8" t="s">
        <v>3019</v>
      </c>
      <c r="B1256" s="9" t="s">
        <v>3020</v>
      </c>
      <c r="C1256" s="9" t="s">
        <v>3021</v>
      </c>
      <c r="D1256" s="9" t="s">
        <v>4</v>
      </c>
      <c r="E1256" s="9" t="s">
        <v>4</v>
      </c>
      <c r="F1256" s="9" t="s">
        <v>5</v>
      </c>
      <c r="G1256" s="10">
        <v>0.25</v>
      </c>
      <c r="H1256" s="11" t="str" cm="1">
        <f t="array" ref="H1256">INDEX(_xlfn.TEXTSPLIT(טבלה1[[#This Row],[עמודה2]],","),1)</f>
        <v>Roma</v>
      </c>
      <c r="I1256" s="12" t="str" cm="1">
        <f t="array" ref="I1256">INDEX(_xlfn.TEXTSPLIT(טבלה1[[#This Row],[עמודה2]],","),2)</f>
        <v xml:space="preserve"> Italy</v>
      </c>
      <c r="J1256" s="16" t="str">
        <f>_xlfn.CONCAT(טבלה1[[#This Row],[AI_Companies]]," ",טבלה1[[#This Row],[עמודה1]])</f>
        <v>TopnetworkS.p.A. https://www.topnetwork.it/</v>
      </c>
      <c r="K1256" s="12">
        <v>250</v>
      </c>
      <c r="L1256" s="12" t="str">
        <f>IF(טבלה1[[#This Row],[עמודה53]]&gt;2000,"Yes","No")</f>
        <v>No</v>
      </c>
      <c r="M1256" s="12">
        <v>999</v>
      </c>
      <c r="N1256" s="12">
        <f>AVERAGE(טבלה1[[#This Row],[עמודה52]:[עמודה53]])</f>
        <v>624.5</v>
      </c>
      <c r="O1256" s="12" t="str">
        <f>IF(טבלה1[[#This Row],[עמודה4]]="&lt; $25 / hr","0$ - $25 / hr",טבלה1[[#This Row],[עמודה4]])</f>
        <v>Undisclosed</v>
      </c>
      <c r="P1256" s="12" t="str" cm="1">
        <f t="array" ref="P1256">INDEX(_xlfn.TEXTSPLIT(טבלה1[[#This Row],[עמודה55]],"-"),1)</f>
        <v>Undisclosed</v>
      </c>
      <c r="Q1256" s="21" t="e" cm="1">
        <f t="array" ref="Q1256">INDEX(_xlfn.TEXTSPLIT(INDEX(_xlfn.TEXTSPLIT(טבלה1[[#This Row],[עמודה55]],"-"),2),"/"),1)</f>
        <v>#REF!</v>
      </c>
      <c r="R1256" s="12" t="e">
        <f>AVERAGE(טבלה1[[#This Row],[עמודה59]:[עמודה60]])</f>
        <v>#VALUE!</v>
      </c>
      <c r="S1256" s="3" t="e">
        <f>VALUE(SUBSTITUTE(טבלה1[[#This Row],[עמודה56]],"$",""))</f>
        <v>#VALUE!</v>
      </c>
      <c r="T1256" s="3" t="e">
        <f>VALUE(SUBSTITUTE(טבלה1[[#This Row],[עמודה57]],"$",""))</f>
        <v>#REF!</v>
      </c>
      <c r="U1256" s="3" t="e">
        <f>IF(טבלה1[[#This Row],[עמודה58]]&gt;30,"Yes","No")</f>
        <v>#VALUE!</v>
      </c>
    </row>
    <row r="1257" spans="1:21" ht="13" x14ac:dyDescent="0.15">
      <c r="A1257" s="8" t="s">
        <v>3022</v>
      </c>
      <c r="B1257" s="9" t="s">
        <v>3023</v>
      </c>
      <c r="C1257" s="9" t="s">
        <v>162</v>
      </c>
      <c r="D1257" s="13">
        <v>10000</v>
      </c>
      <c r="E1257" s="9" t="s">
        <v>9</v>
      </c>
      <c r="F1257" s="9" t="s">
        <v>29</v>
      </c>
      <c r="G1257" s="10">
        <v>0.7</v>
      </c>
      <c r="H1257" s="11" t="str" cm="1">
        <f t="array" ref="H1257">INDEX(_xlfn.TEXTSPLIT(טבלה1[[#This Row],[עמודה2]],","),1)</f>
        <v>București</v>
      </c>
      <c r="I1257" s="12" t="str" cm="1">
        <f t="array" ref="I1257">INDEX(_xlfn.TEXTSPLIT(טבלה1[[#This Row],[עמודה2]],","),2)</f>
        <v xml:space="preserve"> Romania</v>
      </c>
      <c r="J1257" s="16" t="str">
        <f>_xlfn.CONCAT(טבלה1[[#This Row],[AI_Companies]]," ",טבלה1[[#This Row],[עמודה1]])</f>
        <v>deqod https://www.deqod.com</v>
      </c>
      <c r="K1257" s="12">
        <v>10</v>
      </c>
      <c r="L1257" s="12" t="str">
        <f>IF(טבלה1[[#This Row],[עמודה53]]&gt;2000,"Yes","No")</f>
        <v>No</v>
      </c>
      <c r="M1257" s="12">
        <v>49</v>
      </c>
      <c r="N1257" s="12">
        <f>AVERAGE(טבלה1[[#This Row],[עמודה52]:[עמודה53]])</f>
        <v>29.5</v>
      </c>
      <c r="O1257" s="12" t="str">
        <f>IF(טבלה1[[#This Row],[עמודה4]]="&lt; $25 / hr","0$ - $25 / hr",טבלה1[[#This Row],[עמודה4]])</f>
        <v>$50 - $99 / hr</v>
      </c>
      <c r="P1257" s="12" t="str" cm="1">
        <f t="array" ref="P1257">INDEX(_xlfn.TEXTSPLIT(טבלה1[[#This Row],[עמודה55]],"-"),1)</f>
        <v xml:space="preserve">$50 </v>
      </c>
      <c r="Q1257" s="21" t="str" cm="1">
        <f t="array" ref="Q1257">INDEX(_xlfn.TEXTSPLIT(INDEX(_xlfn.TEXTSPLIT(טבלה1[[#This Row],[עמודה55]],"-"),2),"/"),1)</f>
        <v xml:space="preserve"> $99 </v>
      </c>
      <c r="R1257" s="12">
        <f>AVERAGE(טבלה1[[#This Row],[עמודה59]:[עמודה60]])</f>
        <v>74.5</v>
      </c>
      <c r="S1257" s="3">
        <f>VALUE(SUBSTITUTE(טבלה1[[#This Row],[עמודה56]],"$",""))</f>
        <v>50</v>
      </c>
      <c r="T1257" s="3">
        <f>VALUE(SUBSTITUTE(טבלה1[[#This Row],[עמודה57]],"$",""))</f>
        <v>99</v>
      </c>
      <c r="U1257" s="3" t="str">
        <f>IF(טבלה1[[#This Row],[עמודה58]]&gt;30,"Yes","No")</f>
        <v>Yes</v>
      </c>
    </row>
    <row r="1258" spans="1:21" ht="13" x14ac:dyDescent="0.15">
      <c r="A1258" s="8" t="s">
        <v>3024</v>
      </c>
      <c r="B1258" s="9" t="s">
        <v>3025</v>
      </c>
      <c r="C1258" s="9" t="s">
        <v>3026</v>
      </c>
      <c r="D1258" s="9" t="s">
        <v>4</v>
      </c>
      <c r="E1258" s="9" t="s">
        <v>928</v>
      </c>
      <c r="F1258" s="9" t="s">
        <v>117</v>
      </c>
      <c r="G1258" s="10">
        <v>0.75</v>
      </c>
      <c r="H1258" s="11" t="str" cm="1">
        <f t="array" ref="H1258">INDEX(_xlfn.TEXTSPLIT(טבלה1[[#This Row],[עמודה2]],","),1)</f>
        <v>Des Plaines</v>
      </c>
      <c r="I1258" s="12" t="str" cm="1">
        <f t="array" ref="I1258">INDEX(_xlfn.TEXTSPLIT(טבלה1[[#This Row],[עמודה2]],","),2)</f>
        <v xml:space="preserve"> IL</v>
      </c>
      <c r="J1258" s="16" t="str">
        <f>_xlfn.CONCAT(טבלה1[[#This Row],[AI_Companies]]," ",טבלה1[[#This Row],[עמודה1]])</f>
        <v>IntelligenceAuthentic http://intelauthentic.com</v>
      </c>
      <c r="K1258" s="12">
        <v>2</v>
      </c>
      <c r="L1258" s="12" t="str">
        <f>IF(טבלה1[[#This Row],[עמודה53]]&gt;2000,"Yes","No")</f>
        <v>No</v>
      </c>
      <c r="M1258" s="12">
        <v>9</v>
      </c>
      <c r="N1258" s="12">
        <f>AVERAGE(טבלה1[[#This Row],[עמודה52]:[עמודה53]])</f>
        <v>5.5</v>
      </c>
      <c r="O1258" s="12" t="str">
        <f>IF(טבלה1[[#This Row],[עמודה4]]="&lt; $25 / hr","0$ - $25 / hr",טבלה1[[#This Row],[עמודה4]])</f>
        <v>$300+ / hr</v>
      </c>
      <c r="P1258" s="12" t="str" cm="1">
        <f t="array" ref="P1258">INDEX(_xlfn.TEXTSPLIT(טבלה1[[#This Row],[עמודה55]],"-"),1)</f>
        <v>$300+ / hr</v>
      </c>
      <c r="Q1258" s="21" t="e" cm="1">
        <f t="array" ref="Q1258">INDEX(_xlfn.TEXTSPLIT(INDEX(_xlfn.TEXTSPLIT(טבלה1[[#This Row],[עמודה55]],"-"),2),"/"),1)</f>
        <v>#REF!</v>
      </c>
      <c r="R1258" s="12" t="e">
        <f>AVERAGE(טבלה1[[#This Row],[עמודה59]:[עמודה60]])</f>
        <v>#VALUE!</v>
      </c>
      <c r="S1258" s="3" t="e">
        <f>VALUE(SUBSTITUTE(טבלה1[[#This Row],[עמודה56]],"$",""))</f>
        <v>#VALUE!</v>
      </c>
      <c r="T1258" s="3" t="e">
        <f>VALUE(SUBSTITUTE(טבלה1[[#This Row],[עמודה57]],"$",""))</f>
        <v>#REF!</v>
      </c>
      <c r="U1258" s="3" t="e">
        <f>IF(טבלה1[[#This Row],[עמודה58]]&gt;30,"Yes","No")</f>
        <v>#VALUE!</v>
      </c>
    </row>
    <row r="1259" spans="1:21" ht="13" x14ac:dyDescent="0.15">
      <c r="A1259" s="8" t="s">
        <v>3027</v>
      </c>
      <c r="B1259" s="9" t="s">
        <v>3028</v>
      </c>
      <c r="C1259" s="9" t="s">
        <v>1979</v>
      </c>
      <c r="D1259" s="13">
        <v>5000</v>
      </c>
      <c r="E1259" s="9" t="s">
        <v>33</v>
      </c>
      <c r="F1259" s="9" t="s">
        <v>117</v>
      </c>
      <c r="G1259" s="10">
        <v>1</v>
      </c>
      <c r="H1259" s="11" t="str" cm="1">
        <f t="array" ref="H1259">INDEX(_xlfn.TEXTSPLIT(טבלה1[[#This Row],[עמודה2]],","),1)</f>
        <v>Santiago</v>
      </c>
      <c r="I1259" s="12" t="str" cm="1">
        <f t="array" ref="I1259">INDEX(_xlfn.TEXTSPLIT(טבלה1[[#This Row],[עמודה2]],","),2)</f>
        <v xml:space="preserve"> Chile</v>
      </c>
      <c r="J1259" s="16" t="str">
        <f>_xlfn.CONCAT(טבלה1[[#This Row],[AI_Companies]]," ",טבלה1[[#This Row],[עמודה1]])</f>
        <v>Robotia https://robotia.cl/</v>
      </c>
      <c r="K1259" s="12">
        <v>2</v>
      </c>
      <c r="L1259" s="12" t="str">
        <f>IF(טבלה1[[#This Row],[עמודה53]]&gt;2000,"Yes","No")</f>
        <v>No</v>
      </c>
      <c r="M1259" s="12">
        <v>9</v>
      </c>
      <c r="N1259" s="12">
        <f>AVERAGE(טבלה1[[#This Row],[עמודה52]:[עמודה53]])</f>
        <v>5.5</v>
      </c>
      <c r="O1259" s="12" t="str">
        <f>IF(טבלה1[[#This Row],[עמודה4]]="&lt; $25 / hr","0$ - $25 / hr",טבלה1[[#This Row],[עמודה4]])</f>
        <v>$25 - $49 / hr</v>
      </c>
      <c r="P1259" s="12" t="str" cm="1">
        <f t="array" ref="P1259">INDEX(_xlfn.TEXTSPLIT(טבלה1[[#This Row],[עמודה55]],"-"),1)</f>
        <v xml:space="preserve">$25 </v>
      </c>
      <c r="Q1259" s="21" t="str" cm="1">
        <f t="array" ref="Q1259">INDEX(_xlfn.TEXTSPLIT(INDEX(_xlfn.TEXTSPLIT(טבלה1[[#This Row],[עמודה55]],"-"),2),"/"),1)</f>
        <v xml:space="preserve"> $49 </v>
      </c>
      <c r="R1259" s="12">
        <f>AVERAGE(טבלה1[[#This Row],[עמודה59]:[עמודה60]])</f>
        <v>37</v>
      </c>
      <c r="S1259" s="3">
        <f>VALUE(SUBSTITUTE(טבלה1[[#This Row],[עמודה56]],"$",""))</f>
        <v>25</v>
      </c>
      <c r="T1259" s="3">
        <f>VALUE(SUBSTITUTE(טבלה1[[#This Row],[עמודה57]],"$",""))</f>
        <v>49</v>
      </c>
      <c r="U1259" s="3" t="str">
        <f>IF(טבלה1[[#This Row],[עמודה58]]&gt;30,"Yes","No")</f>
        <v>Yes</v>
      </c>
    </row>
    <row r="1260" spans="1:21" ht="13" x14ac:dyDescent="0.15">
      <c r="A1260" s="8" t="s">
        <v>3029</v>
      </c>
      <c r="B1260" s="9" t="s">
        <v>3030</v>
      </c>
      <c r="C1260" s="9" t="s">
        <v>3031</v>
      </c>
      <c r="D1260" s="13">
        <v>5000</v>
      </c>
      <c r="E1260" s="9" t="s">
        <v>33</v>
      </c>
      <c r="F1260" s="9" t="s">
        <v>117</v>
      </c>
      <c r="G1260" s="10">
        <v>1</v>
      </c>
      <c r="H1260" s="11" t="str" cm="1">
        <f t="array" ref="H1260">INDEX(_xlfn.TEXTSPLIT(טבלה1[[#This Row],[עמודה2]],","),1)</f>
        <v>Mexico City</v>
      </c>
      <c r="I1260" s="12" t="str" cm="1">
        <f t="array" ref="I1260">INDEX(_xlfn.TEXTSPLIT(טבלה1[[#This Row],[עמודה2]],","),2)</f>
        <v xml:space="preserve"> Mexico</v>
      </c>
      <c r="J1260" s="16" t="str">
        <f>_xlfn.CONCAT(טבלה1[[#This Row],[AI_Companies]]," ",טבלה1[[#This Row],[עמודה1]])</f>
        <v>Diego.ai https://www.diego.ai/</v>
      </c>
      <c r="K1260" s="12">
        <v>2</v>
      </c>
      <c r="L1260" s="12" t="str">
        <f>IF(טבלה1[[#This Row],[עמודה53]]&gt;2000,"Yes","No")</f>
        <v>No</v>
      </c>
      <c r="M1260" s="12">
        <v>9</v>
      </c>
      <c r="N1260" s="12">
        <f>AVERAGE(טבלה1[[#This Row],[עמודה52]:[עמודה53]])</f>
        <v>5.5</v>
      </c>
      <c r="O1260" s="12" t="str">
        <f>IF(טבלה1[[#This Row],[עמודה4]]="&lt; $25 / hr","0$ - $25 / hr",טבלה1[[#This Row],[עמודה4]])</f>
        <v>$25 - $49 / hr</v>
      </c>
      <c r="P1260" s="12" t="str" cm="1">
        <f t="array" ref="P1260">INDEX(_xlfn.TEXTSPLIT(טבלה1[[#This Row],[עמודה55]],"-"),1)</f>
        <v xml:space="preserve">$25 </v>
      </c>
      <c r="Q1260" s="21" t="str" cm="1">
        <f t="array" ref="Q1260">INDEX(_xlfn.TEXTSPLIT(INDEX(_xlfn.TEXTSPLIT(טבלה1[[#This Row],[עמודה55]],"-"),2),"/"),1)</f>
        <v xml:space="preserve"> $49 </v>
      </c>
      <c r="R1260" s="12">
        <f>AVERAGE(טבלה1[[#This Row],[עמודה59]:[עמודה60]])</f>
        <v>37</v>
      </c>
      <c r="S1260" s="3">
        <f>VALUE(SUBSTITUTE(טבלה1[[#This Row],[עמודה56]],"$",""))</f>
        <v>25</v>
      </c>
      <c r="T1260" s="3">
        <f>VALUE(SUBSTITUTE(טבלה1[[#This Row],[עמודה57]],"$",""))</f>
        <v>49</v>
      </c>
      <c r="U1260" s="3" t="str">
        <f>IF(טבלה1[[#This Row],[עמודה58]]&gt;30,"Yes","No")</f>
        <v>Yes</v>
      </c>
    </row>
    <row r="1261" spans="1:21" ht="13" x14ac:dyDescent="0.15">
      <c r="A1261" s="8" t="s">
        <v>3032</v>
      </c>
      <c r="B1261" s="9" t="s">
        <v>3033</v>
      </c>
      <c r="C1261" s="9" t="s">
        <v>47</v>
      </c>
      <c r="D1261" s="13">
        <v>1000</v>
      </c>
      <c r="E1261" s="9" t="s">
        <v>33</v>
      </c>
      <c r="F1261" s="9" t="s">
        <v>117</v>
      </c>
      <c r="G1261" s="10">
        <v>1</v>
      </c>
      <c r="H1261" s="11" t="str" cm="1">
        <f t="array" ref="H1261">INDEX(_xlfn.TEXTSPLIT(טבלה1[[#This Row],[עמודה2]],","),1)</f>
        <v>Gurugram</v>
      </c>
      <c r="I1261" s="12" t="str" cm="1">
        <f t="array" ref="I1261">INDEX(_xlfn.TEXTSPLIT(טבלה1[[#This Row],[עמודה2]],","),2)</f>
        <v xml:space="preserve"> India</v>
      </c>
      <c r="J1261" s="16" t="str">
        <f>_xlfn.CONCAT(טבלה1[[#This Row],[AI_Companies]]," ",טבלה1[[#This Row],[עמודה1]])</f>
        <v>LynetteTechnologies https://www.lynetteai.com</v>
      </c>
      <c r="K1261" s="12">
        <v>2</v>
      </c>
      <c r="L1261" s="12" t="str">
        <f>IF(טבלה1[[#This Row],[עמודה53]]&gt;2000,"Yes","No")</f>
        <v>No</v>
      </c>
      <c r="M1261" s="12">
        <v>9</v>
      </c>
      <c r="N1261" s="12">
        <f>AVERAGE(טבלה1[[#This Row],[עמודה52]:[עמודה53]])</f>
        <v>5.5</v>
      </c>
      <c r="O1261" s="12" t="str">
        <f>IF(טבלה1[[#This Row],[עמודה4]]="&lt; $25 / hr","0$ - $25 / hr",טבלה1[[#This Row],[עמודה4]])</f>
        <v>$25 - $49 / hr</v>
      </c>
      <c r="P1261" s="12" t="str" cm="1">
        <f t="array" ref="P1261">INDEX(_xlfn.TEXTSPLIT(טבלה1[[#This Row],[עמודה55]],"-"),1)</f>
        <v xml:space="preserve">$25 </v>
      </c>
      <c r="Q1261" s="21" t="str" cm="1">
        <f t="array" ref="Q1261">INDEX(_xlfn.TEXTSPLIT(INDEX(_xlfn.TEXTSPLIT(טבלה1[[#This Row],[עמודה55]],"-"),2),"/"),1)</f>
        <v xml:space="preserve"> $49 </v>
      </c>
      <c r="R1261" s="12">
        <f>AVERAGE(טבלה1[[#This Row],[עמודה59]:[עמודה60]])</f>
        <v>37</v>
      </c>
      <c r="S1261" s="3">
        <f>VALUE(SUBSTITUTE(טבלה1[[#This Row],[עמודה56]],"$",""))</f>
        <v>25</v>
      </c>
      <c r="T1261" s="3">
        <f>VALUE(SUBSTITUTE(טבלה1[[#This Row],[עמודה57]],"$",""))</f>
        <v>49</v>
      </c>
      <c r="U1261" s="3" t="str">
        <f>IF(טבלה1[[#This Row],[עמודה58]]&gt;30,"Yes","No")</f>
        <v>Yes</v>
      </c>
    </row>
    <row r="1262" spans="1:21" ht="13" x14ac:dyDescent="0.15">
      <c r="A1262" s="8" t="s">
        <v>3034</v>
      </c>
      <c r="B1262" s="9" t="s">
        <v>3035</v>
      </c>
      <c r="C1262" s="9" t="s">
        <v>637</v>
      </c>
      <c r="D1262" s="9" t="s">
        <v>4</v>
      </c>
      <c r="E1262" s="9" t="s">
        <v>4</v>
      </c>
      <c r="F1262" s="9" t="s">
        <v>117</v>
      </c>
      <c r="G1262" s="10">
        <v>1</v>
      </c>
      <c r="H1262" s="11" t="str" cm="1">
        <f t="array" ref="H1262">INDEX(_xlfn.TEXTSPLIT(טבלה1[[#This Row],[עמודה2]],","),1)</f>
        <v>Boston</v>
      </c>
      <c r="I1262" s="12" t="str" cm="1">
        <f t="array" ref="I1262">INDEX(_xlfn.TEXTSPLIT(טבלה1[[#This Row],[עמודה2]],","),2)</f>
        <v xml:space="preserve"> MA</v>
      </c>
      <c r="J1262" s="16" t="str">
        <f>_xlfn.CONCAT(טבלה1[[#This Row],[AI_Companies]]," ",טבלה1[[#This Row],[עמודה1]])</f>
        <v>WorkingKnowledgeLLC http://workingknowledge.ai</v>
      </c>
      <c r="K1262" s="12">
        <v>2</v>
      </c>
      <c r="L1262" s="12" t="str">
        <f>IF(טבלה1[[#This Row],[עמודה53]]&gt;2000,"Yes","No")</f>
        <v>No</v>
      </c>
      <c r="M1262" s="12">
        <v>9</v>
      </c>
      <c r="N1262" s="12">
        <f>AVERAGE(טבלה1[[#This Row],[עמודה52]:[עמודה53]])</f>
        <v>5.5</v>
      </c>
      <c r="O1262" s="12" t="str">
        <f>IF(טבלה1[[#This Row],[עמודה4]]="&lt; $25 / hr","0$ - $25 / hr",טבלה1[[#This Row],[עמודה4]])</f>
        <v>Undisclosed</v>
      </c>
      <c r="P1262" s="12" t="str" cm="1">
        <f t="array" ref="P1262">INDEX(_xlfn.TEXTSPLIT(טבלה1[[#This Row],[עמודה55]],"-"),1)</f>
        <v>Undisclosed</v>
      </c>
      <c r="Q1262" s="21" t="e" cm="1">
        <f t="array" ref="Q1262">INDEX(_xlfn.TEXTSPLIT(INDEX(_xlfn.TEXTSPLIT(טבלה1[[#This Row],[עמודה55]],"-"),2),"/"),1)</f>
        <v>#REF!</v>
      </c>
      <c r="R1262" s="12" t="e">
        <f>AVERAGE(טבלה1[[#This Row],[עמודה59]:[עמודה60]])</f>
        <v>#VALUE!</v>
      </c>
      <c r="S1262" s="3" t="e">
        <f>VALUE(SUBSTITUTE(טבלה1[[#This Row],[עמודה56]],"$",""))</f>
        <v>#VALUE!</v>
      </c>
      <c r="T1262" s="3" t="e">
        <f>VALUE(SUBSTITUTE(טבלה1[[#This Row],[עמודה57]],"$",""))</f>
        <v>#REF!</v>
      </c>
      <c r="U1262" s="3" t="e">
        <f>IF(טבלה1[[#This Row],[עמודה58]]&gt;30,"Yes","No")</f>
        <v>#VALUE!</v>
      </c>
    </row>
    <row r="1263" spans="1:21" ht="13" x14ac:dyDescent="0.15">
      <c r="A1263" s="8" t="s">
        <v>3036</v>
      </c>
      <c r="B1263" s="9" t="s">
        <v>3037</v>
      </c>
      <c r="C1263" s="9" t="s">
        <v>456</v>
      </c>
      <c r="D1263" s="13">
        <v>5000</v>
      </c>
      <c r="E1263" s="9" t="s">
        <v>33</v>
      </c>
      <c r="F1263" s="9" t="s">
        <v>117</v>
      </c>
      <c r="G1263" s="10">
        <v>1</v>
      </c>
      <c r="H1263" s="11" t="str" cm="1">
        <f t="array" ref="H1263">INDEX(_xlfn.TEXTSPLIT(טבלה1[[#This Row],[עמודה2]],","),1)</f>
        <v>Lviv</v>
      </c>
      <c r="I1263" s="12" t="str" cm="1">
        <f t="array" ref="I1263">INDEX(_xlfn.TEXTSPLIT(טבלה1[[#This Row],[עמודה2]],","),2)</f>
        <v xml:space="preserve"> Ukraine</v>
      </c>
      <c r="J1263" s="16" t="str">
        <f>_xlfn.CONCAT(טבלה1[[#This Row],[AI_Companies]]," ",טבלה1[[#This Row],[עמודה1]])</f>
        <v>MaryBot http://marybot.agency</v>
      </c>
      <c r="K1263" s="12">
        <v>2</v>
      </c>
      <c r="L1263" s="12" t="str">
        <f>IF(טבלה1[[#This Row],[עמודה53]]&gt;2000,"Yes","No")</f>
        <v>No</v>
      </c>
      <c r="M1263" s="12">
        <v>9</v>
      </c>
      <c r="N1263" s="12">
        <f>AVERAGE(טבלה1[[#This Row],[עמודה52]:[עמודה53]])</f>
        <v>5.5</v>
      </c>
      <c r="O1263" s="12" t="str">
        <f>IF(טבלה1[[#This Row],[עמודה4]]="&lt; $25 / hr","0$ - $25 / hr",טבלה1[[#This Row],[עמודה4]])</f>
        <v>$25 - $49 / hr</v>
      </c>
      <c r="P1263" s="12" t="str" cm="1">
        <f t="array" ref="P1263">INDEX(_xlfn.TEXTSPLIT(טבלה1[[#This Row],[עמודה55]],"-"),1)</f>
        <v xml:space="preserve">$25 </v>
      </c>
      <c r="Q1263" s="21" t="str" cm="1">
        <f t="array" ref="Q1263">INDEX(_xlfn.TEXTSPLIT(INDEX(_xlfn.TEXTSPLIT(טבלה1[[#This Row],[עמודה55]],"-"),2),"/"),1)</f>
        <v xml:space="preserve"> $49 </v>
      </c>
      <c r="R1263" s="12">
        <f>AVERAGE(טבלה1[[#This Row],[עמודה59]:[עמודה60]])</f>
        <v>37</v>
      </c>
      <c r="S1263" s="3">
        <f>VALUE(SUBSTITUTE(טבלה1[[#This Row],[עמודה56]],"$",""))</f>
        <v>25</v>
      </c>
      <c r="T1263" s="3">
        <f>VALUE(SUBSTITUTE(טבלה1[[#This Row],[עמודה57]],"$",""))</f>
        <v>49</v>
      </c>
      <c r="U1263" s="3" t="str">
        <f>IF(טבלה1[[#This Row],[עמודה58]]&gt;30,"Yes","No")</f>
        <v>Yes</v>
      </c>
    </row>
    <row r="1264" spans="1:21" ht="13" x14ac:dyDescent="0.15">
      <c r="A1264" s="8" t="s">
        <v>3038</v>
      </c>
      <c r="B1264" s="9" t="s">
        <v>3039</v>
      </c>
      <c r="C1264" s="9" t="s">
        <v>53</v>
      </c>
      <c r="D1264" s="13">
        <v>1000</v>
      </c>
      <c r="E1264" s="9" t="s">
        <v>33</v>
      </c>
      <c r="F1264" s="9" t="s">
        <v>29</v>
      </c>
      <c r="G1264" s="10">
        <v>0.7</v>
      </c>
      <c r="H1264" s="11" t="str" cm="1">
        <f t="array" ref="H1264">INDEX(_xlfn.TEXTSPLIT(טבלה1[[#This Row],[עמודה2]],","),1)</f>
        <v>Kyiv</v>
      </c>
      <c r="I1264" s="12" t="str" cm="1">
        <f t="array" ref="I1264">INDEX(_xlfn.TEXTSPLIT(טבלה1[[#This Row],[עמודה2]],","),2)</f>
        <v xml:space="preserve"> Ukraine</v>
      </c>
      <c r="J1264" s="16" t="str">
        <f>_xlfn.CONCAT(טבלה1[[#This Row],[AI_Companies]]," ",טבלה1[[#This Row],[עמודה1]])</f>
        <v>Widelogics http://widelogics.com</v>
      </c>
      <c r="K1264" s="12">
        <v>10</v>
      </c>
      <c r="L1264" s="12" t="str">
        <f>IF(טבלה1[[#This Row],[עמודה53]]&gt;2000,"Yes","No")</f>
        <v>No</v>
      </c>
      <c r="M1264" s="12">
        <v>49</v>
      </c>
      <c r="N1264" s="12">
        <f>AVERAGE(טבלה1[[#This Row],[עמודה52]:[עמודה53]])</f>
        <v>29.5</v>
      </c>
      <c r="O1264" s="12" t="str">
        <f>IF(טבלה1[[#This Row],[עמודה4]]="&lt; $25 / hr","0$ - $25 / hr",טבלה1[[#This Row],[עמודה4]])</f>
        <v>$25 - $49 / hr</v>
      </c>
      <c r="P1264" s="12" t="str" cm="1">
        <f t="array" ref="P1264">INDEX(_xlfn.TEXTSPLIT(טבלה1[[#This Row],[עמודה55]],"-"),1)</f>
        <v xml:space="preserve">$25 </v>
      </c>
      <c r="Q1264" s="21" t="str" cm="1">
        <f t="array" ref="Q1264">INDEX(_xlfn.TEXTSPLIT(INDEX(_xlfn.TEXTSPLIT(טבלה1[[#This Row],[עמודה55]],"-"),2),"/"),1)</f>
        <v xml:space="preserve"> $49 </v>
      </c>
      <c r="R1264" s="12">
        <f>AVERAGE(טבלה1[[#This Row],[עמודה59]:[עמודה60]])</f>
        <v>37</v>
      </c>
      <c r="S1264" s="3">
        <f>VALUE(SUBSTITUTE(טבלה1[[#This Row],[עמודה56]],"$",""))</f>
        <v>25</v>
      </c>
      <c r="T1264" s="3">
        <f>VALUE(SUBSTITUTE(טבלה1[[#This Row],[עמודה57]],"$",""))</f>
        <v>49</v>
      </c>
      <c r="U1264" s="3" t="str">
        <f>IF(טבלה1[[#This Row],[עמודה58]]&gt;30,"Yes","No")</f>
        <v>Yes</v>
      </c>
    </row>
    <row r="1265" spans="1:21" ht="13" x14ac:dyDescent="0.15">
      <c r="A1265" s="8" t="s">
        <v>3040</v>
      </c>
      <c r="B1265" s="9" t="s">
        <v>3041</v>
      </c>
      <c r="C1265" s="9" t="s">
        <v>50</v>
      </c>
      <c r="D1265" s="9" t="s">
        <v>4</v>
      </c>
      <c r="E1265" s="9" t="s">
        <v>4</v>
      </c>
      <c r="F1265" s="9" t="s">
        <v>29</v>
      </c>
      <c r="G1265" s="10">
        <v>1</v>
      </c>
      <c r="H1265" s="11" t="str" cm="1">
        <f t="array" ref="H1265">INDEX(_xlfn.TEXTSPLIT(טבלה1[[#This Row],[עמודה2]],","),1)</f>
        <v>Milton</v>
      </c>
      <c r="I1265" s="12" t="str" cm="1">
        <f t="array" ref="I1265">INDEX(_xlfn.TEXTSPLIT(טבלה1[[#This Row],[עמודה2]],","),2)</f>
        <v xml:space="preserve"> Australia</v>
      </c>
      <c r="J1265" s="16" t="str">
        <f>_xlfn.CONCAT(טבלה1[[#This Row],[AI_Companies]]," ",טבלה1[[#This Row],[עמודה1]])</f>
        <v>Metrica https://www.metrica.com.au/</v>
      </c>
      <c r="K1265" s="12">
        <v>10</v>
      </c>
      <c r="L1265" s="12" t="str">
        <f>IF(טבלה1[[#This Row],[עמודה53]]&gt;2000,"Yes","No")</f>
        <v>No</v>
      </c>
      <c r="M1265" s="12">
        <v>49</v>
      </c>
      <c r="N1265" s="12">
        <f>AVERAGE(טבלה1[[#This Row],[עמודה52]:[עמודה53]])</f>
        <v>29.5</v>
      </c>
      <c r="O1265" s="12" t="str">
        <f>IF(טבלה1[[#This Row],[עמודה4]]="&lt; $25 / hr","0$ - $25 / hr",טבלה1[[#This Row],[עמודה4]])</f>
        <v>Undisclosed</v>
      </c>
      <c r="P1265" s="12" t="str" cm="1">
        <f t="array" ref="P1265">INDEX(_xlfn.TEXTSPLIT(טבלה1[[#This Row],[עמודה55]],"-"),1)</f>
        <v>Undisclosed</v>
      </c>
      <c r="Q1265" s="21" t="e" cm="1">
        <f t="array" ref="Q1265">INDEX(_xlfn.TEXTSPLIT(INDEX(_xlfn.TEXTSPLIT(טבלה1[[#This Row],[עמודה55]],"-"),2),"/"),1)</f>
        <v>#REF!</v>
      </c>
      <c r="R1265" s="12" t="e">
        <f>AVERAGE(טבלה1[[#This Row],[עמודה59]:[עמודה60]])</f>
        <v>#VALUE!</v>
      </c>
      <c r="S1265" s="3" t="e">
        <f>VALUE(SUBSTITUTE(טבלה1[[#This Row],[עמודה56]],"$",""))</f>
        <v>#VALUE!</v>
      </c>
      <c r="T1265" s="3" t="e">
        <f>VALUE(SUBSTITUTE(טבלה1[[#This Row],[עמודה57]],"$",""))</f>
        <v>#REF!</v>
      </c>
      <c r="U1265" s="3" t="e">
        <f>IF(טבלה1[[#This Row],[עמודה58]]&gt;30,"Yes","No")</f>
        <v>#VALUE!</v>
      </c>
    </row>
    <row r="1266" spans="1:21" ht="13" x14ac:dyDescent="0.15">
      <c r="A1266" s="8" t="s">
        <v>3042</v>
      </c>
      <c r="B1266" s="9" t="s">
        <v>3043</v>
      </c>
      <c r="C1266" s="9" t="s">
        <v>41</v>
      </c>
      <c r="D1266" s="13">
        <v>1000</v>
      </c>
      <c r="E1266" s="9" t="s">
        <v>9</v>
      </c>
      <c r="F1266" s="9" t="s">
        <v>117</v>
      </c>
      <c r="G1266" s="10">
        <v>0.8</v>
      </c>
      <c r="H1266" s="11" t="str" cm="1">
        <f t="array" ref="H1266">INDEX(_xlfn.TEXTSPLIT(טבלה1[[#This Row],[עמודה2]],","),1)</f>
        <v>Sofia</v>
      </c>
      <c r="I1266" s="12" t="str" cm="1">
        <f t="array" ref="I1266">INDEX(_xlfn.TEXTSPLIT(טבלה1[[#This Row],[עמודה2]],","),2)</f>
        <v xml:space="preserve"> Bulgaria</v>
      </c>
      <c r="J1266" s="16" t="str">
        <f>_xlfn.CONCAT(טבלה1[[#This Row],[AI_Companies]]," ",טבלה1[[#This Row],[עמודה1]])</f>
        <v>Netlyt https://netlyt.io/</v>
      </c>
      <c r="K1266" s="12">
        <v>2</v>
      </c>
      <c r="L1266" s="12" t="str">
        <f>IF(טבלה1[[#This Row],[עמודה53]]&gt;2000,"Yes","No")</f>
        <v>No</v>
      </c>
      <c r="M1266" s="12">
        <v>9</v>
      </c>
      <c r="N1266" s="12">
        <f>AVERAGE(טבלה1[[#This Row],[עמודה52]:[עמודה53]])</f>
        <v>5.5</v>
      </c>
      <c r="O1266" s="12" t="str">
        <f>IF(טבלה1[[#This Row],[עמודה4]]="&lt; $25 / hr","0$ - $25 / hr",טבלה1[[#This Row],[עמודה4]])</f>
        <v>$50 - $99 / hr</v>
      </c>
      <c r="P1266" s="12" t="str" cm="1">
        <f t="array" ref="P1266">INDEX(_xlfn.TEXTSPLIT(טבלה1[[#This Row],[עמודה55]],"-"),1)</f>
        <v xml:space="preserve">$50 </v>
      </c>
      <c r="Q1266" s="21" t="str" cm="1">
        <f t="array" ref="Q1266">INDEX(_xlfn.TEXTSPLIT(INDEX(_xlfn.TEXTSPLIT(טבלה1[[#This Row],[עמודה55]],"-"),2),"/"),1)</f>
        <v xml:space="preserve"> $99 </v>
      </c>
      <c r="R1266" s="12">
        <f>AVERAGE(טבלה1[[#This Row],[עמודה59]:[עמודה60]])</f>
        <v>74.5</v>
      </c>
      <c r="S1266" s="3">
        <f>VALUE(SUBSTITUTE(טבלה1[[#This Row],[עמודה56]],"$",""))</f>
        <v>50</v>
      </c>
      <c r="T1266" s="3">
        <f>VALUE(SUBSTITUTE(טבלה1[[#This Row],[עמודה57]],"$",""))</f>
        <v>99</v>
      </c>
      <c r="U1266" s="3" t="str">
        <f>IF(טבלה1[[#This Row],[עמודה58]]&gt;30,"Yes","No")</f>
        <v>Yes</v>
      </c>
    </row>
    <row r="1267" spans="1:21" ht="13" x14ac:dyDescent="0.15">
      <c r="A1267" s="8" t="s">
        <v>3044</v>
      </c>
      <c r="B1267" s="9" t="s">
        <v>3045</v>
      </c>
      <c r="C1267" s="9" t="s">
        <v>734</v>
      </c>
      <c r="D1267" s="13">
        <v>50000</v>
      </c>
      <c r="E1267" s="9" t="s">
        <v>63</v>
      </c>
      <c r="F1267" s="9" t="s">
        <v>29</v>
      </c>
      <c r="G1267" s="10">
        <v>0.6</v>
      </c>
      <c r="H1267" s="11" t="str" cm="1">
        <f t="array" ref="H1267">INDEX(_xlfn.TEXTSPLIT(טבלה1[[#This Row],[עמודה2]],","),1)</f>
        <v>Madrid</v>
      </c>
      <c r="I1267" s="12" t="str" cm="1">
        <f t="array" ref="I1267">INDEX(_xlfn.TEXTSPLIT(טבלה1[[#This Row],[עמודה2]],","),2)</f>
        <v xml:space="preserve"> Spain</v>
      </c>
      <c r="J1267" s="16" t="str">
        <f>_xlfn.CONCAT(טבלה1[[#This Row],[AI_Companies]]," ",טבלה1[[#This Row],[עמודה1]])</f>
        <v>ArusDefence http://www.arusdefence.com</v>
      </c>
      <c r="K1267" s="12">
        <v>10</v>
      </c>
      <c r="L1267" s="12" t="str">
        <f>IF(טבלה1[[#This Row],[עמודה53]]&gt;2000,"Yes","No")</f>
        <v>No</v>
      </c>
      <c r="M1267" s="12">
        <v>49</v>
      </c>
      <c r="N1267" s="12">
        <f>AVERAGE(טבלה1[[#This Row],[עמודה52]:[עמודה53]])</f>
        <v>29.5</v>
      </c>
      <c r="O1267" s="12" t="str">
        <f>IF(טבלה1[[#This Row],[עמודה4]]="&lt; $25 / hr","0$ - $25 / hr",טבלה1[[#This Row],[עמודה4]])</f>
        <v>$150 - $199 / hr</v>
      </c>
      <c r="P1267" s="12" t="str" cm="1">
        <f t="array" ref="P1267">INDEX(_xlfn.TEXTSPLIT(טבלה1[[#This Row],[עמודה55]],"-"),1)</f>
        <v xml:space="preserve">$150 </v>
      </c>
      <c r="Q1267" s="21" t="str" cm="1">
        <f t="array" ref="Q1267">INDEX(_xlfn.TEXTSPLIT(INDEX(_xlfn.TEXTSPLIT(טבלה1[[#This Row],[עמודה55]],"-"),2),"/"),1)</f>
        <v xml:space="preserve"> $199 </v>
      </c>
      <c r="R1267" s="12">
        <f>AVERAGE(טבלה1[[#This Row],[עמודה59]:[עמודה60]])</f>
        <v>174.5</v>
      </c>
      <c r="S1267" s="3">
        <f>VALUE(SUBSTITUTE(טבלה1[[#This Row],[עמודה56]],"$",""))</f>
        <v>150</v>
      </c>
      <c r="T1267" s="3">
        <f>VALUE(SUBSTITUTE(טבלה1[[#This Row],[עמודה57]],"$",""))</f>
        <v>199</v>
      </c>
      <c r="U1267" s="3" t="str">
        <f>IF(טבלה1[[#This Row],[עמודה58]]&gt;30,"Yes","No")</f>
        <v>Yes</v>
      </c>
    </row>
    <row r="1268" spans="1:21" ht="13" x14ac:dyDescent="0.15">
      <c r="A1268" s="8" t="s">
        <v>3046</v>
      </c>
      <c r="B1268" s="9" t="s">
        <v>3047</v>
      </c>
      <c r="C1268" s="9" t="s">
        <v>41</v>
      </c>
      <c r="D1268" s="13">
        <v>50000</v>
      </c>
      <c r="E1268" s="9" t="s">
        <v>4</v>
      </c>
      <c r="F1268" s="9" t="s">
        <v>117</v>
      </c>
      <c r="G1268" s="10">
        <v>0.8</v>
      </c>
      <c r="H1268" s="11" t="str" cm="1">
        <f t="array" ref="H1268">INDEX(_xlfn.TEXTSPLIT(טבלה1[[#This Row],[עמודה2]],","),1)</f>
        <v>Sofia</v>
      </c>
      <c r="I1268" s="12" t="str" cm="1">
        <f t="array" ref="I1268">INDEX(_xlfn.TEXTSPLIT(טבלה1[[#This Row],[עמודה2]],","),2)</f>
        <v xml:space="preserve"> Bulgaria</v>
      </c>
      <c r="J1268" s="16" t="str">
        <f>_xlfn.CONCAT(טבלה1[[#This Row],[AI_Companies]]," ",טבלה1[[#This Row],[עמודה1]])</f>
        <v>CentricTechnologiesLTD https://centric.bg</v>
      </c>
      <c r="K1268" s="12">
        <v>2</v>
      </c>
      <c r="L1268" s="12" t="str">
        <f>IF(טבלה1[[#This Row],[עמודה53]]&gt;2000,"Yes","No")</f>
        <v>No</v>
      </c>
      <c r="M1268" s="12">
        <v>9</v>
      </c>
      <c r="N1268" s="12">
        <f>AVERAGE(טבלה1[[#This Row],[עמודה52]:[עמודה53]])</f>
        <v>5.5</v>
      </c>
      <c r="O1268" s="12" t="str">
        <f>IF(טבלה1[[#This Row],[עמודה4]]="&lt; $25 / hr","0$ - $25 / hr",טבלה1[[#This Row],[עמודה4]])</f>
        <v>Undisclosed</v>
      </c>
      <c r="P1268" s="12" t="str" cm="1">
        <f t="array" ref="P1268">INDEX(_xlfn.TEXTSPLIT(טבלה1[[#This Row],[עמודה55]],"-"),1)</f>
        <v>Undisclosed</v>
      </c>
      <c r="Q1268" s="21" t="e" cm="1">
        <f t="array" ref="Q1268">INDEX(_xlfn.TEXTSPLIT(INDEX(_xlfn.TEXTSPLIT(טבלה1[[#This Row],[עמודה55]],"-"),2),"/"),1)</f>
        <v>#REF!</v>
      </c>
      <c r="R1268" s="12" t="e">
        <f>AVERAGE(טבלה1[[#This Row],[עמודה59]:[עמודה60]])</f>
        <v>#VALUE!</v>
      </c>
      <c r="S1268" s="3" t="e">
        <f>VALUE(SUBSTITUTE(טבלה1[[#This Row],[עמודה56]],"$",""))</f>
        <v>#VALUE!</v>
      </c>
      <c r="T1268" s="3" t="e">
        <f>VALUE(SUBSTITUTE(טבלה1[[#This Row],[עמודה57]],"$",""))</f>
        <v>#REF!</v>
      </c>
      <c r="U1268" s="3" t="e">
        <f>IF(טבלה1[[#This Row],[עמודה58]]&gt;30,"Yes","No")</f>
        <v>#VALUE!</v>
      </c>
    </row>
    <row r="1269" spans="1:21" ht="13" x14ac:dyDescent="0.15">
      <c r="A1269" s="8" t="s">
        <v>3048</v>
      </c>
      <c r="B1269" s="9" t="s">
        <v>3049</v>
      </c>
      <c r="C1269" s="9" t="s">
        <v>2274</v>
      </c>
      <c r="D1269" s="9" t="s">
        <v>4</v>
      </c>
      <c r="E1269" s="9" t="s">
        <v>4</v>
      </c>
      <c r="F1269" s="9" t="s">
        <v>117</v>
      </c>
      <c r="G1269" s="10">
        <v>1</v>
      </c>
      <c r="H1269" s="11" t="str" cm="1">
        <f t="array" ref="H1269">INDEX(_xlfn.TEXTSPLIT(טבלה1[[#This Row],[עמודה2]],","),1)</f>
        <v>East Windsor</v>
      </c>
      <c r="I1269" s="12" t="str" cm="1">
        <f t="array" ref="I1269">INDEX(_xlfn.TEXTSPLIT(טבלה1[[#This Row],[עמודה2]],","),2)</f>
        <v xml:space="preserve"> NJ</v>
      </c>
      <c r="J1269" s="16" t="str">
        <f>_xlfn.CONCAT(טבלה1[[#This Row],[AI_Companies]]," ",טבלה1[[#This Row],[עמודה1]])</f>
        <v>BeaconFireSolutionInc. http://www.beaconfiresolution.com</v>
      </c>
      <c r="K1269" s="12">
        <v>2</v>
      </c>
      <c r="L1269" s="12" t="str">
        <f>IF(טבלה1[[#This Row],[עמודה53]]&gt;2000,"Yes","No")</f>
        <v>No</v>
      </c>
      <c r="M1269" s="12">
        <v>9</v>
      </c>
      <c r="N1269" s="12">
        <f>AVERAGE(טבלה1[[#This Row],[עמודה52]:[עמודה53]])</f>
        <v>5.5</v>
      </c>
      <c r="O1269" s="12" t="str">
        <f>IF(טבלה1[[#This Row],[עמודה4]]="&lt; $25 / hr","0$ - $25 / hr",טבלה1[[#This Row],[עמודה4]])</f>
        <v>Undisclosed</v>
      </c>
      <c r="P1269" s="12" t="str" cm="1">
        <f t="array" ref="P1269">INDEX(_xlfn.TEXTSPLIT(טבלה1[[#This Row],[עמודה55]],"-"),1)</f>
        <v>Undisclosed</v>
      </c>
      <c r="Q1269" s="21" t="e" cm="1">
        <f t="array" ref="Q1269">INDEX(_xlfn.TEXTSPLIT(INDEX(_xlfn.TEXTSPLIT(טבלה1[[#This Row],[עמודה55]],"-"),2),"/"),1)</f>
        <v>#REF!</v>
      </c>
      <c r="R1269" s="12" t="e">
        <f>AVERAGE(טבלה1[[#This Row],[עמודה59]:[עמודה60]])</f>
        <v>#VALUE!</v>
      </c>
      <c r="S1269" s="3" t="e">
        <f>VALUE(SUBSTITUTE(טבלה1[[#This Row],[עמודה56]],"$",""))</f>
        <v>#VALUE!</v>
      </c>
      <c r="T1269" s="3" t="e">
        <f>VALUE(SUBSTITUTE(טבלה1[[#This Row],[עמודה57]],"$",""))</f>
        <v>#REF!</v>
      </c>
      <c r="U1269" s="3" t="e">
        <f>IF(טבלה1[[#This Row],[עמודה58]]&gt;30,"Yes","No")</f>
        <v>#VALUE!</v>
      </c>
    </row>
    <row r="1270" spans="1:21" ht="13" x14ac:dyDescent="0.15">
      <c r="A1270" s="8" t="s">
        <v>3050</v>
      </c>
      <c r="B1270" s="9" t="s">
        <v>3051</v>
      </c>
      <c r="C1270" s="9" t="s">
        <v>120</v>
      </c>
      <c r="D1270" s="9" t="s">
        <v>4</v>
      </c>
      <c r="E1270" s="9" t="s">
        <v>4</v>
      </c>
      <c r="F1270" s="9" t="s">
        <v>117</v>
      </c>
      <c r="G1270" s="10">
        <v>1</v>
      </c>
      <c r="H1270" s="11" t="str" cm="1">
        <f t="array" ref="H1270">INDEX(_xlfn.TEXTSPLIT(טבלה1[[#This Row],[עמודה2]],","),1)</f>
        <v>Addison</v>
      </c>
      <c r="I1270" s="12" t="str" cm="1">
        <f t="array" ref="I1270">INDEX(_xlfn.TEXTSPLIT(טבלה1[[#This Row],[עמודה2]],","),2)</f>
        <v xml:space="preserve"> TX</v>
      </c>
      <c r="J1270" s="16" t="str">
        <f>_xlfn.CONCAT(טבלה1[[#This Row],[AI_Companies]]," ",טבלה1[[#This Row],[עמודה1]])</f>
        <v>Divergence.ai https://divergence.ai/</v>
      </c>
      <c r="K1270" s="12">
        <v>2</v>
      </c>
      <c r="L1270" s="12" t="str">
        <f>IF(טבלה1[[#This Row],[עמודה53]]&gt;2000,"Yes","No")</f>
        <v>No</v>
      </c>
      <c r="M1270" s="12">
        <v>9</v>
      </c>
      <c r="N1270" s="12">
        <f>AVERAGE(טבלה1[[#This Row],[עמודה52]:[עמודה53]])</f>
        <v>5.5</v>
      </c>
      <c r="O1270" s="12" t="str">
        <f>IF(טבלה1[[#This Row],[עמודה4]]="&lt; $25 / hr","0$ - $25 / hr",טבלה1[[#This Row],[עמודה4]])</f>
        <v>Undisclosed</v>
      </c>
      <c r="P1270" s="12" t="str" cm="1">
        <f t="array" ref="P1270">INDEX(_xlfn.TEXTSPLIT(טבלה1[[#This Row],[עמודה55]],"-"),1)</f>
        <v>Undisclosed</v>
      </c>
      <c r="Q1270" s="21" t="e" cm="1">
        <f t="array" ref="Q1270">INDEX(_xlfn.TEXTSPLIT(INDEX(_xlfn.TEXTSPLIT(טבלה1[[#This Row],[עמודה55]],"-"),2),"/"),1)</f>
        <v>#REF!</v>
      </c>
      <c r="R1270" s="12" t="e">
        <f>AVERAGE(טבלה1[[#This Row],[עמודה59]:[עמודה60]])</f>
        <v>#VALUE!</v>
      </c>
      <c r="S1270" s="3" t="e">
        <f>VALUE(SUBSTITUTE(טבלה1[[#This Row],[עמודה56]],"$",""))</f>
        <v>#VALUE!</v>
      </c>
      <c r="T1270" s="3" t="e">
        <f>VALUE(SUBSTITUTE(טבלה1[[#This Row],[עמודה57]],"$",""))</f>
        <v>#REF!</v>
      </c>
      <c r="U1270" s="3" t="e">
        <f>IF(טבלה1[[#This Row],[עמודה58]]&gt;30,"Yes","No")</f>
        <v>#VALUE!</v>
      </c>
    </row>
    <row r="1271" spans="1:21" ht="13" x14ac:dyDescent="0.15">
      <c r="A1271" s="8" t="s">
        <v>3052</v>
      </c>
      <c r="B1271" s="9" t="s">
        <v>3053</v>
      </c>
      <c r="C1271" s="9" t="s">
        <v>2156</v>
      </c>
      <c r="D1271" s="9" t="s">
        <v>4</v>
      </c>
      <c r="E1271" s="9" t="s">
        <v>4</v>
      </c>
      <c r="F1271" s="9" t="s">
        <v>117</v>
      </c>
      <c r="G1271" s="10">
        <v>1</v>
      </c>
      <c r="H1271" s="11" t="str" cm="1">
        <f t="array" ref="H1271">INDEX(_xlfn.TEXTSPLIT(טבלה1[[#This Row],[עמודה2]],","),1)</f>
        <v>Round Rock</v>
      </c>
      <c r="I1271" s="12" t="str" cm="1">
        <f t="array" ref="I1271">INDEX(_xlfn.TEXTSPLIT(טבלה1[[#This Row],[עמודה2]],","),2)</f>
        <v xml:space="preserve"> TX</v>
      </c>
      <c r="J1271" s="16" t="str">
        <f>_xlfn.CONCAT(טבלה1[[#This Row],[AI_Companies]]," ",טבלה1[[#This Row],[עמודה1]])</f>
        <v>concretely.ai https://www.concretely.ai/</v>
      </c>
      <c r="K1271" s="12">
        <v>2</v>
      </c>
      <c r="L1271" s="12" t="str">
        <f>IF(טבלה1[[#This Row],[עמודה53]]&gt;2000,"Yes","No")</f>
        <v>No</v>
      </c>
      <c r="M1271" s="12">
        <v>9</v>
      </c>
      <c r="N1271" s="12">
        <f>AVERAGE(טבלה1[[#This Row],[עמודה52]:[עמודה53]])</f>
        <v>5.5</v>
      </c>
      <c r="O1271" s="12" t="str">
        <f>IF(טבלה1[[#This Row],[עמודה4]]="&lt; $25 / hr","0$ - $25 / hr",טבלה1[[#This Row],[עמודה4]])</f>
        <v>Undisclosed</v>
      </c>
      <c r="P1271" s="12" t="str" cm="1">
        <f t="array" ref="P1271">INDEX(_xlfn.TEXTSPLIT(טבלה1[[#This Row],[עמודה55]],"-"),1)</f>
        <v>Undisclosed</v>
      </c>
      <c r="Q1271" s="21" t="e" cm="1">
        <f t="array" ref="Q1271">INDEX(_xlfn.TEXTSPLIT(INDEX(_xlfn.TEXTSPLIT(טבלה1[[#This Row],[עמודה55]],"-"),2),"/"),1)</f>
        <v>#REF!</v>
      </c>
      <c r="R1271" s="12" t="e">
        <f>AVERAGE(טבלה1[[#This Row],[עמודה59]:[עמודה60]])</f>
        <v>#VALUE!</v>
      </c>
      <c r="S1271" s="3" t="e">
        <f>VALUE(SUBSTITUTE(טבלה1[[#This Row],[עמודה56]],"$",""))</f>
        <v>#VALUE!</v>
      </c>
      <c r="T1271" s="3" t="e">
        <f>VALUE(SUBSTITUTE(טבלה1[[#This Row],[עמודה57]],"$",""))</f>
        <v>#REF!</v>
      </c>
      <c r="U1271" s="3" t="e">
        <f>IF(טבלה1[[#This Row],[עמודה58]]&gt;30,"Yes","No")</f>
        <v>#VALUE!</v>
      </c>
    </row>
    <row r="1272" spans="1:21" ht="13" x14ac:dyDescent="0.15">
      <c r="A1272" s="8" t="s">
        <v>3054</v>
      </c>
      <c r="B1272" s="9" t="s">
        <v>3055</v>
      </c>
      <c r="C1272" s="9" t="s">
        <v>3056</v>
      </c>
      <c r="D1272" s="9" t="s">
        <v>4</v>
      </c>
      <c r="E1272" s="9" t="s">
        <v>4</v>
      </c>
      <c r="F1272" s="9" t="s">
        <v>117</v>
      </c>
      <c r="G1272" s="10">
        <v>1</v>
      </c>
      <c r="H1272" s="11" t="str" cm="1">
        <f t="array" ref="H1272">INDEX(_xlfn.TEXTSPLIT(טבלה1[[#This Row],[עמודה2]],","),1)</f>
        <v>Newton</v>
      </c>
      <c r="I1272" s="12" t="str" cm="1">
        <f t="array" ref="I1272">INDEX(_xlfn.TEXTSPLIT(טבלה1[[#This Row],[עמודה2]],","),2)</f>
        <v xml:space="preserve"> MA</v>
      </c>
      <c r="J1272" s="16" t="str">
        <f>_xlfn.CONCAT(טבלה1[[#This Row],[AI_Companies]]," ",טבלה1[[#This Row],[עמודה1]])</f>
        <v>Teranalytics http://www.teranalytics.com/</v>
      </c>
      <c r="K1272" s="12">
        <v>2</v>
      </c>
      <c r="L1272" s="12" t="str">
        <f>IF(טבלה1[[#This Row],[עמודה53]]&gt;2000,"Yes","No")</f>
        <v>No</v>
      </c>
      <c r="M1272" s="12">
        <v>9</v>
      </c>
      <c r="N1272" s="12">
        <f>AVERAGE(טבלה1[[#This Row],[עמודה52]:[עמודה53]])</f>
        <v>5.5</v>
      </c>
      <c r="O1272" s="12" t="str">
        <f>IF(טבלה1[[#This Row],[עמודה4]]="&lt; $25 / hr","0$ - $25 / hr",טבלה1[[#This Row],[עמודה4]])</f>
        <v>Undisclosed</v>
      </c>
      <c r="P1272" s="12" t="str" cm="1">
        <f t="array" ref="P1272">INDEX(_xlfn.TEXTSPLIT(טבלה1[[#This Row],[עמודה55]],"-"),1)</f>
        <v>Undisclosed</v>
      </c>
      <c r="Q1272" s="21" t="e" cm="1">
        <f t="array" ref="Q1272">INDEX(_xlfn.TEXTSPLIT(INDEX(_xlfn.TEXTSPLIT(טבלה1[[#This Row],[עמודה55]],"-"),2),"/"),1)</f>
        <v>#REF!</v>
      </c>
      <c r="R1272" s="12" t="e">
        <f>AVERAGE(טבלה1[[#This Row],[עמודה59]:[עמודה60]])</f>
        <v>#VALUE!</v>
      </c>
      <c r="S1272" s="3" t="e">
        <f>VALUE(SUBSTITUTE(טבלה1[[#This Row],[עמודה56]],"$",""))</f>
        <v>#VALUE!</v>
      </c>
      <c r="T1272" s="3" t="e">
        <f>VALUE(SUBSTITUTE(טבלה1[[#This Row],[עמודה57]],"$",""))</f>
        <v>#REF!</v>
      </c>
      <c r="U1272" s="3" t="e">
        <f>IF(טבלה1[[#This Row],[עמודה58]]&gt;30,"Yes","No")</f>
        <v>#VALUE!</v>
      </c>
    </row>
    <row r="1273" spans="1:21" ht="13" x14ac:dyDescent="0.15">
      <c r="A1273" s="8" t="s">
        <v>3057</v>
      </c>
      <c r="B1273" s="9" t="s">
        <v>3058</v>
      </c>
      <c r="C1273" s="9" t="s">
        <v>311</v>
      </c>
      <c r="D1273" s="9" t="s">
        <v>4</v>
      </c>
      <c r="E1273" s="9" t="s">
        <v>4</v>
      </c>
      <c r="F1273" s="9" t="s">
        <v>117</v>
      </c>
      <c r="G1273" s="10">
        <v>0.7</v>
      </c>
      <c r="H1273" s="11" t="str" cm="1">
        <f t="array" ref="H1273">INDEX(_xlfn.TEXTSPLIT(טבלה1[[#This Row],[עמודה2]],","),1)</f>
        <v>Vancouver</v>
      </c>
      <c r="I1273" s="12" t="str" cm="1">
        <f t="array" ref="I1273">INDEX(_xlfn.TEXTSPLIT(טבלה1[[#This Row],[עמודה2]],","),2)</f>
        <v xml:space="preserve"> Canada</v>
      </c>
      <c r="J1273" s="16" t="str">
        <f>_xlfn.CONCAT(טבלה1[[#This Row],[AI_Companies]]," ",טבלה1[[#This Row],[עמודה1]])</f>
        <v>SensoAISystems http://sensoai.com</v>
      </c>
      <c r="K1273" s="12">
        <v>2</v>
      </c>
      <c r="L1273" s="12" t="str">
        <f>IF(טבלה1[[#This Row],[עמודה53]]&gt;2000,"Yes","No")</f>
        <v>No</v>
      </c>
      <c r="M1273" s="12">
        <v>9</v>
      </c>
      <c r="N1273" s="12">
        <f>AVERAGE(טבלה1[[#This Row],[עמודה52]:[עמודה53]])</f>
        <v>5.5</v>
      </c>
      <c r="O1273" s="12" t="str">
        <f>IF(טבלה1[[#This Row],[עמודה4]]="&lt; $25 / hr","0$ - $25 / hr",טבלה1[[#This Row],[עמודה4]])</f>
        <v>Undisclosed</v>
      </c>
      <c r="P1273" s="12" t="str" cm="1">
        <f t="array" ref="P1273">INDEX(_xlfn.TEXTSPLIT(טבלה1[[#This Row],[עמודה55]],"-"),1)</f>
        <v>Undisclosed</v>
      </c>
      <c r="Q1273" s="21" t="e" cm="1">
        <f t="array" ref="Q1273">INDEX(_xlfn.TEXTSPLIT(INDEX(_xlfn.TEXTSPLIT(טבלה1[[#This Row],[עמודה55]],"-"),2),"/"),1)</f>
        <v>#REF!</v>
      </c>
      <c r="R1273" s="12" t="e">
        <f>AVERAGE(טבלה1[[#This Row],[עמודה59]:[עמודה60]])</f>
        <v>#VALUE!</v>
      </c>
      <c r="S1273" s="3" t="e">
        <f>VALUE(SUBSTITUTE(טבלה1[[#This Row],[עמודה56]],"$",""))</f>
        <v>#VALUE!</v>
      </c>
      <c r="T1273" s="3" t="e">
        <f>VALUE(SUBSTITUTE(טבלה1[[#This Row],[עמודה57]],"$",""))</f>
        <v>#REF!</v>
      </c>
      <c r="U1273" s="3" t="e">
        <f>IF(טבלה1[[#This Row],[עמודה58]]&gt;30,"Yes","No")</f>
        <v>#VALUE!</v>
      </c>
    </row>
    <row r="1274" spans="1:21" ht="13" x14ac:dyDescent="0.15">
      <c r="A1274" s="8" t="s">
        <v>3059</v>
      </c>
      <c r="B1274" s="9" t="s">
        <v>3060</v>
      </c>
      <c r="C1274" s="9" t="s">
        <v>1740</v>
      </c>
      <c r="D1274" s="13">
        <v>5000</v>
      </c>
      <c r="E1274" s="9" t="s">
        <v>9</v>
      </c>
      <c r="F1274" s="9" t="s">
        <v>117</v>
      </c>
      <c r="G1274" s="10">
        <v>1</v>
      </c>
      <c r="H1274" s="11" t="str" cm="1">
        <f t="array" ref="H1274">INDEX(_xlfn.TEXTSPLIT(טבלה1[[#This Row],[עמודה2]],","),1)</f>
        <v>Ottawa</v>
      </c>
      <c r="I1274" s="12" t="str" cm="1">
        <f t="array" ref="I1274">INDEX(_xlfn.TEXTSPLIT(טבלה1[[#This Row],[עמודה2]],","),2)</f>
        <v xml:space="preserve"> Canada</v>
      </c>
      <c r="J1274" s="16" t="str">
        <f>_xlfn.CONCAT(טבלה1[[#This Row],[AI_Companies]]," ",טבלה1[[#This Row],[עמודה1]])</f>
        <v>NovaceneAI https://novaceneai.com/</v>
      </c>
      <c r="K1274" s="12">
        <v>2</v>
      </c>
      <c r="L1274" s="12" t="str">
        <f>IF(טבלה1[[#This Row],[עמודה53]]&gt;2000,"Yes","No")</f>
        <v>No</v>
      </c>
      <c r="M1274" s="12">
        <v>9</v>
      </c>
      <c r="N1274" s="12">
        <f>AVERAGE(טבלה1[[#This Row],[עמודה52]:[עמודה53]])</f>
        <v>5.5</v>
      </c>
      <c r="O1274" s="12" t="str">
        <f>IF(טבלה1[[#This Row],[עמודה4]]="&lt; $25 / hr","0$ - $25 / hr",טבלה1[[#This Row],[עמודה4]])</f>
        <v>$50 - $99 / hr</v>
      </c>
      <c r="P1274" s="12" t="str" cm="1">
        <f t="array" ref="P1274">INDEX(_xlfn.TEXTSPLIT(טבלה1[[#This Row],[עמודה55]],"-"),1)</f>
        <v xml:space="preserve">$50 </v>
      </c>
      <c r="Q1274" s="21" t="str" cm="1">
        <f t="array" ref="Q1274">INDEX(_xlfn.TEXTSPLIT(INDEX(_xlfn.TEXTSPLIT(טבלה1[[#This Row],[עמודה55]],"-"),2),"/"),1)</f>
        <v xml:space="preserve"> $99 </v>
      </c>
      <c r="R1274" s="12">
        <f>AVERAGE(טבלה1[[#This Row],[עמודה59]:[עמודה60]])</f>
        <v>74.5</v>
      </c>
      <c r="S1274" s="3">
        <f>VALUE(SUBSTITUTE(טבלה1[[#This Row],[עמודה56]],"$",""))</f>
        <v>50</v>
      </c>
      <c r="T1274" s="3">
        <f>VALUE(SUBSTITUTE(טבלה1[[#This Row],[עמודה57]],"$",""))</f>
        <v>99</v>
      </c>
      <c r="U1274" s="3" t="str">
        <f>IF(טבלה1[[#This Row],[עמודה58]]&gt;30,"Yes","No")</f>
        <v>Yes</v>
      </c>
    </row>
    <row r="1275" spans="1:21" ht="13" x14ac:dyDescent="0.15">
      <c r="A1275" s="8" t="s">
        <v>3061</v>
      </c>
      <c r="B1275" s="9" t="s">
        <v>3062</v>
      </c>
      <c r="C1275" s="9" t="s">
        <v>159</v>
      </c>
      <c r="D1275" s="13">
        <v>10000</v>
      </c>
      <c r="E1275" s="9" t="s">
        <v>9</v>
      </c>
      <c r="F1275" s="9" t="s">
        <v>117</v>
      </c>
      <c r="G1275" s="10">
        <v>0.75</v>
      </c>
      <c r="H1275" s="11" t="str" cm="1">
        <f t="array" ref="H1275">INDEX(_xlfn.TEXTSPLIT(טבלה1[[#This Row],[עמודה2]],","),1)</f>
        <v>Hanoi</v>
      </c>
      <c r="I1275" s="12" t="str" cm="1">
        <f t="array" ref="I1275">INDEX(_xlfn.TEXTSPLIT(טבלה1[[#This Row],[עמודה2]],","),2)</f>
        <v xml:space="preserve"> Vietnam</v>
      </c>
      <c r="J1275" s="16" t="str">
        <f>_xlfn.CONCAT(טבלה1[[#This Row],[AI_Companies]]," ",טבלה1[[#This Row],[עמודה1]])</f>
        <v>Aigenexpert https://aigenexpert.com</v>
      </c>
      <c r="K1275" s="12">
        <v>2</v>
      </c>
      <c r="L1275" s="12" t="str">
        <f>IF(טבלה1[[#This Row],[עמודה53]]&gt;2000,"Yes","No")</f>
        <v>No</v>
      </c>
      <c r="M1275" s="12">
        <v>9</v>
      </c>
      <c r="N1275" s="12">
        <f>AVERAGE(טבלה1[[#This Row],[עמודה52]:[עמודה53]])</f>
        <v>5.5</v>
      </c>
      <c r="O1275" s="12" t="str">
        <f>IF(טבלה1[[#This Row],[עמודה4]]="&lt; $25 / hr","0$ - $25 / hr",טבלה1[[#This Row],[עמודה4]])</f>
        <v>$50 - $99 / hr</v>
      </c>
      <c r="P1275" s="12" t="str" cm="1">
        <f t="array" ref="P1275">INDEX(_xlfn.TEXTSPLIT(טבלה1[[#This Row],[עמודה55]],"-"),1)</f>
        <v xml:space="preserve">$50 </v>
      </c>
      <c r="Q1275" s="21" t="str" cm="1">
        <f t="array" ref="Q1275">INDEX(_xlfn.TEXTSPLIT(INDEX(_xlfn.TEXTSPLIT(טבלה1[[#This Row],[עמודה55]],"-"),2),"/"),1)</f>
        <v xml:space="preserve"> $99 </v>
      </c>
      <c r="R1275" s="12">
        <f>AVERAGE(טבלה1[[#This Row],[עמודה59]:[עמודה60]])</f>
        <v>74.5</v>
      </c>
      <c r="S1275" s="3">
        <f>VALUE(SUBSTITUTE(טבלה1[[#This Row],[עמודה56]],"$",""))</f>
        <v>50</v>
      </c>
      <c r="T1275" s="3">
        <f>VALUE(SUBSTITUTE(טבלה1[[#This Row],[עמודה57]],"$",""))</f>
        <v>99</v>
      </c>
      <c r="U1275" s="3" t="str">
        <f>IF(טבלה1[[#This Row],[עמודה58]]&gt;30,"Yes","No")</f>
        <v>Yes</v>
      </c>
    </row>
    <row r="1276" spans="1:21" ht="13" x14ac:dyDescent="0.15">
      <c r="A1276" s="8" t="s">
        <v>3063</v>
      </c>
      <c r="B1276" s="9" t="s">
        <v>3064</v>
      </c>
      <c r="C1276" s="9" t="s">
        <v>69</v>
      </c>
      <c r="D1276" s="9" t="s">
        <v>4</v>
      </c>
      <c r="E1276" s="9" t="s">
        <v>4</v>
      </c>
      <c r="F1276" s="9" t="s">
        <v>117</v>
      </c>
      <c r="G1276" s="10">
        <v>1</v>
      </c>
      <c r="H1276" s="11" t="str" cm="1">
        <f t="array" ref="H1276">INDEX(_xlfn.TEXTSPLIT(טבלה1[[#This Row],[עמודה2]],","),1)</f>
        <v>Bengaluru</v>
      </c>
      <c r="I1276" s="12" t="str" cm="1">
        <f t="array" ref="I1276">INDEX(_xlfn.TEXTSPLIT(טבלה1[[#This Row],[עמודה2]],","),2)</f>
        <v xml:space="preserve"> India</v>
      </c>
      <c r="J1276" s="16" t="str">
        <f>_xlfn.CONCAT(טבלה1[[#This Row],[AI_Companies]]," ",טבלה1[[#This Row],[עמודה1]])</f>
        <v>NALTAnalytics https://www.naltanalytics.ai/</v>
      </c>
      <c r="K1276" s="12">
        <v>2</v>
      </c>
      <c r="L1276" s="12" t="str">
        <f>IF(טבלה1[[#This Row],[עמודה53]]&gt;2000,"Yes","No")</f>
        <v>No</v>
      </c>
      <c r="M1276" s="12">
        <v>9</v>
      </c>
      <c r="N1276" s="12">
        <f>AVERAGE(טבלה1[[#This Row],[עמודה52]:[עמודה53]])</f>
        <v>5.5</v>
      </c>
      <c r="O1276" s="12" t="str">
        <f>IF(טבלה1[[#This Row],[עמודה4]]="&lt; $25 / hr","0$ - $25 / hr",טבלה1[[#This Row],[עמודה4]])</f>
        <v>Undisclosed</v>
      </c>
      <c r="P1276" s="12" t="str" cm="1">
        <f t="array" ref="P1276">INDEX(_xlfn.TEXTSPLIT(טבלה1[[#This Row],[עמודה55]],"-"),1)</f>
        <v>Undisclosed</v>
      </c>
      <c r="Q1276" s="21" t="e" cm="1">
        <f t="array" ref="Q1276">INDEX(_xlfn.TEXTSPLIT(INDEX(_xlfn.TEXTSPLIT(טבלה1[[#This Row],[עמודה55]],"-"),2),"/"),1)</f>
        <v>#REF!</v>
      </c>
      <c r="R1276" s="12" t="e">
        <f>AVERAGE(טבלה1[[#This Row],[עמודה59]:[עמודה60]])</f>
        <v>#VALUE!</v>
      </c>
      <c r="S1276" s="3" t="e">
        <f>VALUE(SUBSTITUTE(טבלה1[[#This Row],[עמודה56]],"$",""))</f>
        <v>#VALUE!</v>
      </c>
      <c r="T1276" s="3" t="e">
        <f>VALUE(SUBSTITUTE(טבלה1[[#This Row],[עמודה57]],"$",""))</f>
        <v>#REF!</v>
      </c>
      <c r="U1276" s="3" t="e">
        <f>IF(טבלה1[[#This Row],[עמודה58]]&gt;30,"Yes","No")</f>
        <v>#VALUE!</v>
      </c>
    </row>
    <row r="1277" spans="1:21" ht="13" x14ac:dyDescent="0.15">
      <c r="A1277" s="8" t="s">
        <v>3065</v>
      </c>
      <c r="B1277" s="9" t="s">
        <v>3066</v>
      </c>
      <c r="C1277" s="9" t="s">
        <v>3067</v>
      </c>
      <c r="D1277" s="13">
        <v>1000</v>
      </c>
      <c r="E1277" s="9" t="s">
        <v>14</v>
      </c>
      <c r="F1277" s="9" t="s">
        <v>117</v>
      </c>
      <c r="G1277" s="10">
        <v>0.8</v>
      </c>
      <c r="H1277" s="11" t="str" cm="1">
        <f t="array" ref="H1277">INDEX(_xlfn.TEXTSPLIT(טבלה1[[#This Row],[עמודה2]],","),1)</f>
        <v>Chișinău</v>
      </c>
      <c r="I1277" s="12" t="str" cm="1">
        <f t="array" ref="I1277">INDEX(_xlfn.TEXTSPLIT(טבלה1[[#This Row],[עמודה2]],","),2)</f>
        <v xml:space="preserve"> Moldova</v>
      </c>
      <c r="J1277" s="16" t="str">
        <f>_xlfn.CONCAT(טבלה1[[#This Row],[AI_Companies]]," ",טבלה1[[#This Row],[עמודה1]])</f>
        <v>Cortex http://cortexdl.com</v>
      </c>
      <c r="K1277" s="12">
        <v>2</v>
      </c>
      <c r="L1277" s="12" t="str">
        <f>IF(טבלה1[[#This Row],[עמודה53]]&gt;2000,"Yes","No")</f>
        <v>No</v>
      </c>
      <c r="M1277" s="12">
        <v>9</v>
      </c>
      <c r="N1277" s="12">
        <f>AVERAGE(טבלה1[[#This Row],[עמודה52]:[עמודה53]])</f>
        <v>5.5</v>
      </c>
      <c r="O1277" s="12" t="str">
        <f>IF(טבלה1[[#This Row],[עמודה4]]="&lt; $25 / hr","0$ - $25 / hr",טבלה1[[#This Row],[עמודה4]])</f>
        <v>0$ - $25 / hr</v>
      </c>
      <c r="P1277" s="12" t="str" cm="1">
        <f t="array" ref="P1277">INDEX(_xlfn.TEXTSPLIT(טבלה1[[#This Row],[עמודה55]],"-"),1)</f>
        <v xml:space="preserve">0$ </v>
      </c>
      <c r="Q1277" s="21" t="str" cm="1">
        <f t="array" ref="Q1277">INDEX(_xlfn.TEXTSPLIT(INDEX(_xlfn.TEXTSPLIT(טבלה1[[#This Row],[עמודה55]],"-"),2),"/"),1)</f>
        <v xml:space="preserve"> $25 </v>
      </c>
      <c r="R1277" s="12">
        <f>AVERAGE(טבלה1[[#This Row],[עמודה59]:[עמודה60]])</f>
        <v>12.5</v>
      </c>
      <c r="S1277" s="3">
        <f>VALUE(SUBSTITUTE(טבלה1[[#This Row],[עמודה56]],"$",""))</f>
        <v>0</v>
      </c>
      <c r="T1277" s="3">
        <f>VALUE(SUBSTITUTE(טבלה1[[#This Row],[עמודה57]],"$",""))</f>
        <v>25</v>
      </c>
      <c r="U1277" s="3" t="str">
        <f>IF(טבלה1[[#This Row],[עמודה58]]&gt;30,"Yes","No")</f>
        <v>No</v>
      </c>
    </row>
    <row r="1278" spans="1:21" ht="13" x14ac:dyDescent="0.15">
      <c r="A1278" s="8" t="s">
        <v>3068</v>
      </c>
      <c r="B1278" s="9" t="s">
        <v>3069</v>
      </c>
      <c r="C1278" s="9" t="s">
        <v>563</v>
      </c>
      <c r="D1278" s="13">
        <v>5000</v>
      </c>
      <c r="E1278" s="9" t="s">
        <v>9</v>
      </c>
      <c r="F1278" s="9" t="s">
        <v>117</v>
      </c>
      <c r="G1278" s="10">
        <v>1</v>
      </c>
      <c r="H1278" s="11" t="str" cm="1">
        <f t="array" ref="H1278">INDEX(_xlfn.TEXTSPLIT(טבלה1[[#This Row],[עמודה2]],","),1)</f>
        <v>Karachi</v>
      </c>
      <c r="I1278" s="12" t="str" cm="1">
        <f t="array" ref="I1278">INDEX(_xlfn.TEXTSPLIT(טבלה1[[#This Row],[עמודה2]],","),2)</f>
        <v xml:space="preserve"> Pakistan</v>
      </c>
      <c r="J1278" s="16" t="str">
        <f>_xlfn.CONCAT(טבלה1[[#This Row],[AI_Companies]]," ",טבלה1[[#This Row],[עמודה1]])</f>
        <v>Xehen https://xehen.ai/</v>
      </c>
      <c r="K1278" s="12">
        <v>2</v>
      </c>
      <c r="L1278" s="12" t="str">
        <f>IF(טבלה1[[#This Row],[עמודה53]]&gt;2000,"Yes","No")</f>
        <v>No</v>
      </c>
      <c r="M1278" s="12">
        <v>9</v>
      </c>
      <c r="N1278" s="12">
        <f>AVERAGE(טבלה1[[#This Row],[עמודה52]:[עמודה53]])</f>
        <v>5.5</v>
      </c>
      <c r="O1278" s="12" t="str">
        <f>IF(טבלה1[[#This Row],[עמודה4]]="&lt; $25 / hr","0$ - $25 / hr",טבלה1[[#This Row],[עמודה4]])</f>
        <v>$50 - $99 / hr</v>
      </c>
      <c r="P1278" s="12" t="str" cm="1">
        <f t="array" ref="P1278">INDEX(_xlfn.TEXTSPLIT(טבלה1[[#This Row],[עמודה55]],"-"),1)</f>
        <v xml:space="preserve">$50 </v>
      </c>
      <c r="Q1278" s="21" t="str" cm="1">
        <f t="array" ref="Q1278">INDEX(_xlfn.TEXTSPLIT(INDEX(_xlfn.TEXTSPLIT(טבלה1[[#This Row],[עמודה55]],"-"),2),"/"),1)</f>
        <v xml:space="preserve"> $99 </v>
      </c>
      <c r="R1278" s="12">
        <f>AVERAGE(טבלה1[[#This Row],[עמודה59]:[עמודה60]])</f>
        <v>74.5</v>
      </c>
      <c r="S1278" s="3">
        <f>VALUE(SUBSTITUTE(טבלה1[[#This Row],[עמודה56]],"$",""))</f>
        <v>50</v>
      </c>
      <c r="T1278" s="3">
        <f>VALUE(SUBSTITUTE(טבלה1[[#This Row],[עמודה57]],"$",""))</f>
        <v>99</v>
      </c>
      <c r="U1278" s="3" t="str">
        <f>IF(טבלה1[[#This Row],[עמודה58]]&gt;30,"Yes","No")</f>
        <v>Yes</v>
      </c>
    </row>
    <row r="1279" spans="1:21" ht="13" x14ac:dyDescent="0.15">
      <c r="A1279" s="8" t="s">
        <v>3070</v>
      </c>
      <c r="B1279" s="9" t="s">
        <v>3071</v>
      </c>
      <c r="C1279" s="9" t="s">
        <v>185</v>
      </c>
      <c r="D1279" s="9" t="s">
        <v>4</v>
      </c>
      <c r="E1279" s="9" t="s">
        <v>4</v>
      </c>
      <c r="F1279" s="9" t="s">
        <v>117</v>
      </c>
      <c r="G1279" s="10">
        <v>1</v>
      </c>
      <c r="H1279" s="11" t="str" cm="1">
        <f t="array" ref="H1279">INDEX(_xlfn.TEXTSPLIT(טבלה1[[#This Row],[עמודה2]],","),1)</f>
        <v>Kharkiv</v>
      </c>
      <c r="I1279" s="12" t="str" cm="1">
        <f t="array" ref="I1279">INDEX(_xlfn.TEXTSPLIT(טבלה1[[#This Row],[עמודה2]],","),2)</f>
        <v xml:space="preserve"> Ukraine</v>
      </c>
      <c r="J1279" s="16" t="str">
        <f>_xlfn.CONCAT(טבלה1[[#This Row],[AI_Companies]]," ",טבלה1[[#This Row],[עמודה1]])</f>
        <v>BigBrain http://bigbrain.pro/</v>
      </c>
      <c r="K1279" s="12">
        <v>2</v>
      </c>
      <c r="L1279" s="12" t="str">
        <f>IF(טבלה1[[#This Row],[עמודה53]]&gt;2000,"Yes","No")</f>
        <v>No</v>
      </c>
      <c r="M1279" s="12">
        <v>9</v>
      </c>
      <c r="N1279" s="12">
        <f>AVERAGE(טבלה1[[#This Row],[עמודה52]:[עמודה53]])</f>
        <v>5.5</v>
      </c>
      <c r="O1279" s="12" t="str">
        <f>IF(טבלה1[[#This Row],[עמודה4]]="&lt; $25 / hr","0$ - $25 / hr",טבלה1[[#This Row],[עמודה4]])</f>
        <v>Undisclosed</v>
      </c>
      <c r="P1279" s="12" t="str" cm="1">
        <f t="array" ref="P1279">INDEX(_xlfn.TEXTSPLIT(טבלה1[[#This Row],[עמודה55]],"-"),1)</f>
        <v>Undisclosed</v>
      </c>
      <c r="Q1279" s="21" t="e" cm="1">
        <f t="array" ref="Q1279">INDEX(_xlfn.TEXTSPLIT(INDEX(_xlfn.TEXTSPLIT(טבלה1[[#This Row],[עמודה55]],"-"),2),"/"),1)</f>
        <v>#REF!</v>
      </c>
      <c r="R1279" s="12" t="e">
        <f>AVERAGE(טבלה1[[#This Row],[עמודה59]:[עמודה60]])</f>
        <v>#VALUE!</v>
      </c>
      <c r="S1279" s="3" t="e">
        <f>VALUE(SUBSTITUTE(טבלה1[[#This Row],[עמודה56]],"$",""))</f>
        <v>#VALUE!</v>
      </c>
      <c r="T1279" s="3" t="e">
        <f>VALUE(SUBSTITUTE(טבלה1[[#This Row],[עמודה57]],"$",""))</f>
        <v>#REF!</v>
      </c>
      <c r="U1279" s="3" t="e">
        <f>IF(טבלה1[[#This Row],[עמודה58]]&gt;30,"Yes","No")</f>
        <v>#VALUE!</v>
      </c>
    </row>
    <row r="1280" spans="1:21" ht="13" x14ac:dyDescent="0.15">
      <c r="A1280" s="8" t="s">
        <v>3072</v>
      </c>
      <c r="B1280" s="9" t="s">
        <v>3073</v>
      </c>
      <c r="C1280" s="9" t="s">
        <v>876</v>
      </c>
      <c r="D1280" s="13">
        <v>1000</v>
      </c>
      <c r="E1280" s="9" t="s">
        <v>33</v>
      </c>
      <c r="F1280" s="9" t="s">
        <v>117</v>
      </c>
      <c r="G1280" s="10">
        <v>0.7</v>
      </c>
      <c r="H1280" s="11" t="str" cm="1">
        <f t="array" ref="H1280">INDEX(_xlfn.TEXTSPLIT(טבלה1[[#This Row],[עמודה2]],","),1)</f>
        <v>São Paulo</v>
      </c>
      <c r="I1280" s="12" t="str" cm="1">
        <f t="array" ref="I1280">INDEX(_xlfn.TEXTSPLIT(טבלה1[[#This Row],[עמודה2]],","),2)</f>
        <v xml:space="preserve"> Brazil</v>
      </c>
      <c r="J1280" s="16" t="str">
        <f>_xlfn.CONCAT(טבלה1[[#This Row],[AI_Companies]]," ",טבלה1[[#This Row],[עמודה1]])</f>
        <v>Memorelab http://www.memorelab.com/</v>
      </c>
      <c r="K1280" s="12">
        <v>2</v>
      </c>
      <c r="L1280" s="12" t="str">
        <f>IF(טבלה1[[#This Row],[עמודה53]]&gt;2000,"Yes","No")</f>
        <v>No</v>
      </c>
      <c r="M1280" s="12">
        <v>9</v>
      </c>
      <c r="N1280" s="12">
        <f>AVERAGE(טבלה1[[#This Row],[עמודה52]:[עמודה53]])</f>
        <v>5.5</v>
      </c>
      <c r="O1280" s="12" t="str">
        <f>IF(טבלה1[[#This Row],[עמודה4]]="&lt; $25 / hr","0$ - $25 / hr",טבלה1[[#This Row],[עמודה4]])</f>
        <v>$25 - $49 / hr</v>
      </c>
      <c r="P1280" s="12" t="str" cm="1">
        <f t="array" ref="P1280">INDEX(_xlfn.TEXTSPLIT(טבלה1[[#This Row],[עמודה55]],"-"),1)</f>
        <v xml:space="preserve">$25 </v>
      </c>
      <c r="Q1280" s="21" t="str" cm="1">
        <f t="array" ref="Q1280">INDEX(_xlfn.TEXTSPLIT(INDEX(_xlfn.TEXTSPLIT(טבלה1[[#This Row],[עמודה55]],"-"),2),"/"),1)</f>
        <v xml:space="preserve"> $49 </v>
      </c>
      <c r="R1280" s="12">
        <f>AVERAGE(טבלה1[[#This Row],[עמודה59]:[עמודה60]])</f>
        <v>37</v>
      </c>
      <c r="S1280" s="3">
        <f>VALUE(SUBSTITUTE(טבלה1[[#This Row],[עמודה56]],"$",""))</f>
        <v>25</v>
      </c>
      <c r="T1280" s="3">
        <f>VALUE(SUBSTITUTE(טבלה1[[#This Row],[עמודה57]],"$",""))</f>
        <v>49</v>
      </c>
      <c r="U1280" s="3" t="str">
        <f>IF(טבלה1[[#This Row],[עמודה58]]&gt;30,"Yes","No")</f>
        <v>Yes</v>
      </c>
    </row>
    <row r="1281" spans="1:21" ht="13" x14ac:dyDescent="0.15">
      <c r="A1281" s="8" t="s">
        <v>3074</v>
      </c>
      <c r="B1281" s="9" t="s">
        <v>3075</v>
      </c>
      <c r="C1281" s="9" t="s">
        <v>28</v>
      </c>
      <c r="D1281" s="9" t="s">
        <v>4</v>
      </c>
      <c r="E1281" s="9" t="s">
        <v>4</v>
      </c>
      <c r="F1281" s="9" t="s">
        <v>117</v>
      </c>
      <c r="G1281" s="10">
        <v>1</v>
      </c>
      <c r="H1281" s="11" t="str" cm="1">
        <f t="array" ref="H1281">INDEX(_xlfn.TEXTSPLIT(טבלה1[[#This Row],[עמודה2]],","),1)</f>
        <v>Warszawa</v>
      </c>
      <c r="I1281" s="12" t="str" cm="1">
        <f t="array" ref="I1281">INDEX(_xlfn.TEXTSPLIT(טבלה1[[#This Row],[עמודה2]],","),2)</f>
        <v xml:space="preserve"> Poland</v>
      </c>
      <c r="J1281" s="16" t="str">
        <f>_xlfn.CONCAT(טבלה1[[#This Row],[AI_Companies]]," ",טבלה1[[#This Row],[עמודה1]])</f>
        <v>Syndicai https://syndicai.co/</v>
      </c>
      <c r="K1281" s="12">
        <v>2</v>
      </c>
      <c r="L1281" s="12" t="str">
        <f>IF(טבלה1[[#This Row],[עמודה53]]&gt;2000,"Yes","No")</f>
        <v>No</v>
      </c>
      <c r="M1281" s="12">
        <v>9</v>
      </c>
      <c r="N1281" s="12">
        <f>AVERAGE(טבלה1[[#This Row],[עמודה52]:[עמודה53]])</f>
        <v>5.5</v>
      </c>
      <c r="O1281" s="12" t="str">
        <f>IF(טבלה1[[#This Row],[עמודה4]]="&lt; $25 / hr","0$ - $25 / hr",טבלה1[[#This Row],[עמודה4]])</f>
        <v>Undisclosed</v>
      </c>
      <c r="P1281" s="12" t="str" cm="1">
        <f t="array" ref="P1281">INDEX(_xlfn.TEXTSPLIT(טבלה1[[#This Row],[עמודה55]],"-"),1)</f>
        <v>Undisclosed</v>
      </c>
      <c r="Q1281" s="21" t="e" cm="1">
        <f t="array" ref="Q1281">INDEX(_xlfn.TEXTSPLIT(INDEX(_xlfn.TEXTSPLIT(טבלה1[[#This Row],[עמודה55]],"-"),2),"/"),1)</f>
        <v>#REF!</v>
      </c>
      <c r="R1281" s="12" t="e">
        <f>AVERAGE(טבלה1[[#This Row],[עמודה59]:[עמודה60]])</f>
        <v>#VALUE!</v>
      </c>
      <c r="S1281" s="3" t="e">
        <f>VALUE(SUBSTITUTE(טבלה1[[#This Row],[עמודה56]],"$",""))</f>
        <v>#VALUE!</v>
      </c>
      <c r="T1281" s="3" t="e">
        <f>VALUE(SUBSTITUTE(טבלה1[[#This Row],[עמודה57]],"$",""))</f>
        <v>#REF!</v>
      </c>
      <c r="U1281" s="3" t="e">
        <f>IF(טבלה1[[#This Row],[עמודה58]]&gt;30,"Yes","No")</f>
        <v>#VALUE!</v>
      </c>
    </row>
    <row r="1282" spans="1:21" ht="13" x14ac:dyDescent="0.15">
      <c r="A1282" s="8" t="s">
        <v>3076</v>
      </c>
      <c r="B1282" s="9" t="s">
        <v>3077</v>
      </c>
      <c r="C1282" s="9" t="s">
        <v>461</v>
      </c>
      <c r="D1282" s="13">
        <v>250000</v>
      </c>
      <c r="E1282" s="9" t="s">
        <v>57</v>
      </c>
      <c r="F1282" s="9" t="s">
        <v>29</v>
      </c>
      <c r="G1282" s="10">
        <v>0.7</v>
      </c>
      <c r="H1282" s="11" t="str" cm="1">
        <f t="array" ref="H1282">INDEX(_xlfn.TEXTSPLIT(טבלה1[[#This Row],[עמודה2]],","),1)</f>
        <v>Irvine</v>
      </c>
      <c r="I1282" s="12" t="str" cm="1">
        <f t="array" ref="I1282">INDEX(_xlfn.TEXTSPLIT(טבלה1[[#This Row],[עמודה2]],","),2)</f>
        <v xml:space="preserve"> CA</v>
      </c>
      <c r="J1282" s="16" t="str">
        <f>_xlfn.CONCAT(טבלה1[[#This Row],[AI_Companies]]," ",טבלה1[[#This Row],[עמודה1]])</f>
        <v>VitruAIConsulting http://www.vitru.ai</v>
      </c>
      <c r="K1282" s="12">
        <v>10</v>
      </c>
      <c r="L1282" s="12" t="str">
        <f>IF(טבלה1[[#This Row],[עמודה53]]&gt;2000,"Yes","No")</f>
        <v>No</v>
      </c>
      <c r="M1282" s="12">
        <v>49</v>
      </c>
      <c r="N1282" s="12">
        <f>AVERAGE(טבלה1[[#This Row],[עמודה52]:[עמודה53]])</f>
        <v>29.5</v>
      </c>
      <c r="O1282" s="12" t="str">
        <f>IF(טבלה1[[#This Row],[עמודה4]]="&lt; $25 / hr","0$ - $25 / hr",טבלה1[[#This Row],[עמודה4]])</f>
        <v>$200 - $300 / hr</v>
      </c>
      <c r="P1282" s="12" t="str" cm="1">
        <f t="array" ref="P1282">INDEX(_xlfn.TEXTSPLIT(טבלה1[[#This Row],[עמודה55]],"-"),1)</f>
        <v xml:space="preserve">$200 </v>
      </c>
      <c r="Q1282" s="21" t="str" cm="1">
        <f t="array" ref="Q1282">INDEX(_xlfn.TEXTSPLIT(INDEX(_xlfn.TEXTSPLIT(טבלה1[[#This Row],[עמודה55]],"-"),2),"/"),1)</f>
        <v xml:space="preserve"> $300 </v>
      </c>
      <c r="R1282" s="12">
        <f>AVERAGE(טבלה1[[#This Row],[עמודה59]:[עמודה60]])</f>
        <v>250</v>
      </c>
      <c r="S1282" s="3">
        <f>VALUE(SUBSTITUTE(טבלה1[[#This Row],[עמודה56]],"$",""))</f>
        <v>200</v>
      </c>
      <c r="T1282" s="3">
        <f>VALUE(SUBSTITUTE(טבלה1[[#This Row],[עמודה57]],"$",""))</f>
        <v>300</v>
      </c>
      <c r="U1282" s="3" t="str">
        <f>IF(טבלה1[[#This Row],[עמודה58]]&gt;30,"Yes","No")</f>
        <v>Yes</v>
      </c>
    </row>
    <row r="1283" spans="1:21" ht="13" x14ac:dyDescent="0.15">
      <c r="A1283" s="8" t="s">
        <v>3078</v>
      </c>
      <c r="B1283" s="9" t="s">
        <v>3079</v>
      </c>
      <c r="C1283" s="9" t="s">
        <v>3080</v>
      </c>
      <c r="D1283" s="13">
        <v>10000</v>
      </c>
      <c r="E1283" s="9" t="s">
        <v>33</v>
      </c>
      <c r="F1283" s="9" t="s">
        <v>29</v>
      </c>
      <c r="G1283" s="10">
        <v>1</v>
      </c>
      <c r="H1283" s="11" t="str" cm="1">
        <f t="array" ref="H1283">INDEX(_xlfn.TEXTSPLIT(טבלה1[[#This Row],[עמודה2]],","),1)</f>
        <v>Mira Bhayandar</v>
      </c>
      <c r="I1283" s="12" t="str" cm="1">
        <f t="array" ref="I1283">INDEX(_xlfn.TEXTSPLIT(טבלה1[[#This Row],[עמודה2]],","),2)</f>
        <v xml:space="preserve"> India</v>
      </c>
      <c r="J1283" s="16" t="str">
        <f>_xlfn.CONCAT(טבלה1[[#This Row],[AI_Companies]]," ",טבלה1[[#This Row],[עמודה1]])</f>
        <v>Daten&amp;Wissen https://datenwissen.com/</v>
      </c>
      <c r="K1283" s="12">
        <v>10</v>
      </c>
      <c r="L1283" s="12" t="str">
        <f>IF(טבלה1[[#This Row],[עמודה53]]&gt;2000,"Yes","No")</f>
        <v>No</v>
      </c>
      <c r="M1283" s="12">
        <v>49</v>
      </c>
      <c r="N1283" s="12">
        <f>AVERAGE(טבלה1[[#This Row],[עמודה52]:[עמודה53]])</f>
        <v>29.5</v>
      </c>
      <c r="O1283" s="12" t="str">
        <f>IF(טבלה1[[#This Row],[עמודה4]]="&lt; $25 / hr","0$ - $25 / hr",טבלה1[[#This Row],[עמודה4]])</f>
        <v>$25 - $49 / hr</v>
      </c>
      <c r="P1283" s="12" t="str" cm="1">
        <f t="array" ref="P1283">INDEX(_xlfn.TEXTSPLIT(טבלה1[[#This Row],[עמודה55]],"-"),1)</f>
        <v xml:space="preserve">$25 </v>
      </c>
      <c r="Q1283" s="21" t="str" cm="1">
        <f t="array" ref="Q1283">INDEX(_xlfn.TEXTSPLIT(INDEX(_xlfn.TEXTSPLIT(טבלה1[[#This Row],[עמודה55]],"-"),2),"/"),1)</f>
        <v xml:space="preserve"> $49 </v>
      </c>
      <c r="R1283" s="12">
        <f>AVERAGE(טבלה1[[#This Row],[עמודה59]:[עמודה60]])</f>
        <v>37</v>
      </c>
      <c r="S1283" s="3">
        <f>VALUE(SUBSTITUTE(טבלה1[[#This Row],[עמודה56]],"$",""))</f>
        <v>25</v>
      </c>
      <c r="T1283" s="3">
        <f>VALUE(SUBSTITUTE(טבלה1[[#This Row],[עמודה57]],"$",""))</f>
        <v>49</v>
      </c>
      <c r="U1283" s="3" t="str">
        <f>IF(טבלה1[[#This Row],[עמודה58]]&gt;30,"Yes","No")</f>
        <v>Yes</v>
      </c>
    </row>
    <row r="1284" spans="1:21" ht="13" x14ac:dyDescent="0.15">
      <c r="A1284" s="8" t="s">
        <v>3081</v>
      </c>
      <c r="B1284" s="9" t="s">
        <v>3082</v>
      </c>
      <c r="C1284" s="9" t="s">
        <v>1267</v>
      </c>
      <c r="D1284" s="13">
        <v>5000</v>
      </c>
      <c r="E1284" s="9" t="s">
        <v>63</v>
      </c>
      <c r="F1284" s="9" t="s">
        <v>117</v>
      </c>
      <c r="G1284" s="10">
        <v>0.7</v>
      </c>
      <c r="H1284" s="11" t="str" cm="1">
        <f t="array" ref="H1284">INDEX(_xlfn.TEXTSPLIT(טבלה1[[#This Row],[עמודה2]],","),1)</f>
        <v>Dallas</v>
      </c>
      <c r="I1284" s="12" t="str" cm="1">
        <f t="array" ref="I1284">INDEX(_xlfn.TEXTSPLIT(טבלה1[[#This Row],[עמודה2]],","),2)</f>
        <v xml:space="preserve"> TX</v>
      </c>
      <c r="J1284" s="16" t="str">
        <f>_xlfn.CONCAT(טבלה1[[#This Row],[AI_Companies]]," ",טבלה1[[#This Row],[עמודה1]])</f>
        <v>Attri-AnOpenAIPlatform,Services&amp;SolutionsProvider https://www.attri.ai/</v>
      </c>
      <c r="K1284" s="12">
        <v>2</v>
      </c>
      <c r="L1284" s="12" t="str">
        <f>IF(טבלה1[[#This Row],[עמודה53]]&gt;2000,"Yes","No")</f>
        <v>No</v>
      </c>
      <c r="M1284" s="12">
        <v>9</v>
      </c>
      <c r="N1284" s="12">
        <f>AVERAGE(טבלה1[[#This Row],[עמודה52]:[עמודה53]])</f>
        <v>5.5</v>
      </c>
      <c r="O1284" s="12" t="str">
        <f>IF(טבלה1[[#This Row],[עמודה4]]="&lt; $25 / hr","0$ - $25 / hr",טבלה1[[#This Row],[עמודה4]])</f>
        <v>$150 - $199 / hr</v>
      </c>
      <c r="P1284" s="12" t="str" cm="1">
        <f t="array" ref="P1284">INDEX(_xlfn.TEXTSPLIT(טבלה1[[#This Row],[עמודה55]],"-"),1)</f>
        <v xml:space="preserve">$150 </v>
      </c>
      <c r="Q1284" s="21" t="str" cm="1">
        <f t="array" ref="Q1284">INDEX(_xlfn.TEXTSPLIT(INDEX(_xlfn.TEXTSPLIT(טבלה1[[#This Row],[עמודה55]],"-"),2),"/"),1)</f>
        <v xml:space="preserve"> $199 </v>
      </c>
      <c r="R1284" s="12">
        <f>AVERAGE(טבלה1[[#This Row],[עמודה59]:[עמודה60]])</f>
        <v>174.5</v>
      </c>
      <c r="S1284" s="3">
        <f>VALUE(SUBSTITUTE(טבלה1[[#This Row],[עמודה56]],"$",""))</f>
        <v>150</v>
      </c>
      <c r="T1284" s="3">
        <f>VALUE(SUBSTITUTE(טבלה1[[#This Row],[עמודה57]],"$",""))</f>
        <v>199</v>
      </c>
      <c r="U1284" s="3" t="str">
        <f>IF(טבלה1[[#This Row],[עמודה58]]&gt;30,"Yes","No")</f>
        <v>Yes</v>
      </c>
    </row>
    <row r="1285" spans="1:21" ht="13" x14ac:dyDescent="0.15">
      <c r="A1285" s="8" t="s">
        <v>3083</v>
      </c>
      <c r="B1285" s="9" t="s">
        <v>3084</v>
      </c>
      <c r="C1285" s="9" t="s">
        <v>3085</v>
      </c>
      <c r="D1285" s="13">
        <v>1000</v>
      </c>
      <c r="E1285" s="9" t="s">
        <v>33</v>
      </c>
      <c r="F1285" s="9" t="s">
        <v>117</v>
      </c>
      <c r="G1285" s="10">
        <v>1</v>
      </c>
      <c r="H1285" s="11" t="str" cm="1">
        <f t="array" ref="H1285">INDEX(_xlfn.TEXTSPLIT(טבלה1[[#This Row],[עמודה2]],","),1)</f>
        <v>Thrissur</v>
      </c>
      <c r="I1285" s="12" t="str" cm="1">
        <f t="array" ref="I1285">INDEX(_xlfn.TEXTSPLIT(טבלה1[[#This Row],[עמודה2]],","),2)</f>
        <v xml:space="preserve"> India</v>
      </c>
      <c r="J1285" s="16" t="str">
        <f>_xlfn.CONCAT(טבלה1[[#This Row],[AI_Companies]]," ",טבלה1[[#This Row],[עמודה1]])</f>
        <v>Chatveda https://chatveda.com/</v>
      </c>
      <c r="K1285" s="12">
        <v>2</v>
      </c>
      <c r="L1285" s="12" t="str">
        <f>IF(טבלה1[[#This Row],[עמודה53]]&gt;2000,"Yes","No")</f>
        <v>No</v>
      </c>
      <c r="M1285" s="12">
        <v>9</v>
      </c>
      <c r="N1285" s="12">
        <f>AVERAGE(טבלה1[[#This Row],[עמודה52]:[עמודה53]])</f>
        <v>5.5</v>
      </c>
      <c r="O1285" s="12" t="str">
        <f>IF(טבלה1[[#This Row],[עמודה4]]="&lt; $25 / hr","0$ - $25 / hr",טבלה1[[#This Row],[עמודה4]])</f>
        <v>$25 - $49 / hr</v>
      </c>
      <c r="P1285" s="12" t="str" cm="1">
        <f t="array" ref="P1285">INDEX(_xlfn.TEXTSPLIT(טבלה1[[#This Row],[עמודה55]],"-"),1)</f>
        <v xml:space="preserve">$25 </v>
      </c>
      <c r="Q1285" s="21" t="str" cm="1">
        <f t="array" ref="Q1285">INDEX(_xlfn.TEXTSPLIT(INDEX(_xlfn.TEXTSPLIT(טבלה1[[#This Row],[עמודה55]],"-"),2),"/"),1)</f>
        <v xml:space="preserve"> $49 </v>
      </c>
      <c r="R1285" s="12">
        <f>AVERAGE(טבלה1[[#This Row],[עמודה59]:[עמודה60]])</f>
        <v>37</v>
      </c>
      <c r="S1285" s="3">
        <f>VALUE(SUBSTITUTE(טבלה1[[#This Row],[עמודה56]],"$",""))</f>
        <v>25</v>
      </c>
      <c r="T1285" s="3">
        <f>VALUE(SUBSTITUTE(טבלה1[[#This Row],[עמודה57]],"$",""))</f>
        <v>49</v>
      </c>
      <c r="U1285" s="3" t="str">
        <f>IF(טבלה1[[#This Row],[עמודה58]]&gt;30,"Yes","No")</f>
        <v>Yes</v>
      </c>
    </row>
    <row r="1286" spans="1:21" ht="13" x14ac:dyDescent="0.15">
      <c r="A1286" s="8" t="s">
        <v>3086</v>
      </c>
      <c r="B1286" s="9" t="s">
        <v>3087</v>
      </c>
      <c r="C1286" s="9" t="s">
        <v>916</v>
      </c>
      <c r="D1286" s="13">
        <v>5000</v>
      </c>
      <c r="E1286" s="9" t="s">
        <v>9</v>
      </c>
      <c r="F1286" s="9" t="s">
        <v>29</v>
      </c>
      <c r="G1286" s="10">
        <v>0.9</v>
      </c>
      <c r="H1286" s="11" t="str" cm="1">
        <f t="array" ref="H1286">INDEX(_xlfn.TEXTSPLIT(טבלה1[[#This Row],[עמודה2]],","),1)</f>
        <v>Colombo</v>
      </c>
      <c r="I1286" s="12" t="str" cm="1">
        <f t="array" ref="I1286">INDEX(_xlfn.TEXTSPLIT(טבלה1[[#This Row],[עמודה2]],","),2)</f>
        <v xml:space="preserve"> Sri Lanka</v>
      </c>
      <c r="J1286" s="16" t="str">
        <f>_xlfn.CONCAT(טבלה1[[#This Row],[AI_Companies]]," ",טבלה1[[#This Row],[עמודה1]])</f>
        <v>EngenuityAI https://engenuityai.com/</v>
      </c>
      <c r="K1286" s="12">
        <v>10</v>
      </c>
      <c r="L1286" s="12" t="str">
        <f>IF(טבלה1[[#This Row],[עמודה53]]&gt;2000,"Yes","No")</f>
        <v>No</v>
      </c>
      <c r="M1286" s="12">
        <v>49</v>
      </c>
      <c r="N1286" s="12">
        <f>AVERAGE(טבלה1[[#This Row],[עמודה52]:[עמודה53]])</f>
        <v>29.5</v>
      </c>
      <c r="O1286" s="12" t="str">
        <f>IF(טבלה1[[#This Row],[עמודה4]]="&lt; $25 / hr","0$ - $25 / hr",טבלה1[[#This Row],[עמודה4]])</f>
        <v>$50 - $99 / hr</v>
      </c>
      <c r="P1286" s="12" t="str" cm="1">
        <f t="array" ref="P1286">INDEX(_xlfn.TEXTSPLIT(טבלה1[[#This Row],[עמודה55]],"-"),1)</f>
        <v xml:space="preserve">$50 </v>
      </c>
      <c r="Q1286" s="21" t="str" cm="1">
        <f t="array" ref="Q1286">INDEX(_xlfn.TEXTSPLIT(INDEX(_xlfn.TEXTSPLIT(טבלה1[[#This Row],[עמודה55]],"-"),2),"/"),1)</f>
        <v xml:space="preserve"> $99 </v>
      </c>
      <c r="R1286" s="12">
        <f>AVERAGE(טבלה1[[#This Row],[עמודה59]:[עמודה60]])</f>
        <v>74.5</v>
      </c>
      <c r="S1286" s="3">
        <f>VALUE(SUBSTITUTE(טבלה1[[#This Row],[עמודה56]],"$",""))</f>
        <v>50</v>
      </c>
      <c r="T1286" s="3">
        <f>VALUE(SUBSTITUTE(טבלה1[[#This Row],[עמודה57]],"$",""))</f>
        <v>99</v>
      </c>
      <c r="U1286" s="3" t="str">
        <f>IF(טבלה1[[#This Row],[עמודה58]]&gt;30,"Yes","No")</f>
        <v>Yes</v>
      </c>
    </row>
    <row r="1287" spans="1:21" ht="13" x14ac:dyDescent="0.15">
      <c r="A1287" s="8" t="s">
        <v>3088</v>
      </c>
      <c r="B1287" s="9" t="s">
        <v>3089</v>
      </c>
      <c r="C1287" s="9" t="s">
        <v>1432</v>
      </c>
      <c r="D1287" s="13">
        <v>5000</v>
      </c>
      <c r="E1287" s="9" t="s">
        <v>9</v>
      </c>
      <c r="F1287" s="9" t="s">
        <v>25</v>
      </c>
      <c r="G1287" s="10">
        <v>0.25</v>
      </c>
      <c r="H1287" s="11" t="str" cm="1">
        <f t="array" ref="H1287">INDEX(_xlfn.TEXTSPLIT(טבלה1[[#This Row],[עמודה2]],","),1)</f>
        <v>Shanghai</v>
      </c>
      <c r="I1287" s="12" t="str" cm="1">
        <f t="array" ref="I1287">INDEX(_xlfn.TEXTSPLIT(טבלה1[[#This Row],[עמודה2]],","),2)</f>
        <v xml:space="preserve"> China</v>
      </c>
      <c r="J1287" s="16" t="str">
        <f>_xlfn.CONCAT(טבלה1[[#This Row],[AI_Companies]]," ",טבלה1[[#This Row],[עמודה1]])</f>
        <v>Vision-XEnterpriseManagement,Ltd. http://www.vxichina.cn</v>
      </c>
      <c r="K1287" s="14">
        <v>1000</v>
      </c>
      <c r="L1287" s="12" t="str">
        <f>IF(טבלה1[[#This Row],[עמודה53]]&gt;2000,"Yes","No")</f>
        <v>Yes</v>
      </c>
      <c r="M1287" s="14">
        <v>9999</v>
      </c>
      <c r="N1287" s="12">
        <f>AVERAGE(טבלה1[[#This Row],[עמודה52]:[עמודה53]])</f>
        <v>5499.5</v>
      </c>
      <c r="O1287" s="12" t="str">
        <f>IF(טבלה1[[#This Row],[עמודה4]]="&lt; $25 / hr","0$ - $25 / hr",טבלה1[[#This Row],[עמודה4]])</f>
        <v>$50 - $99 / hr</v>
      </c>
      <c r="P1287" s="12" t="str" cm="1">
        <f t="array" ref="P1287">INDEX(_xlfn.TEXTSPLIT(טבלה1[[#This Row],[עמודה55]],"-"),1)</f>
        <v xml:space="preserve">$50 </v>
      </c>
      <c r="Q1287" s="21" t="str" cm="1">
        <f t="array" ref="Q1287">INDEX(_xlfn.TEXTSPLIT(INDEX(_xlfn.TEXTSPLIT(טבלה1[[#This Row],[עמודה55]],"-"),2),"/"),1)</f>
        <v xml:space="preserve"> $99 </v>
      </c>
      <c r="R1287" s="12">
        <f>AVERAGE(טבלה1[[#This Row],[עמודה59]:[עמודה60]])</f>
        <v>74.5</v>
      </c>
      <c r="S1287" s="3">
        <f>VALUE(SUBSTITUTE(טבלה1[[#This Row],[עמודה56]],"$",""))</f>
        <v>50</v>
      </c>
      <c r="T1287" s="3">
        <f>VALUE(SUBSTITUTE(טבלה1[[#This Row],[עמודה57]],"$",""))</f>
        <v>99</v>
      </c>
      <c r="U1287" s="3" t="str">
        <f>IF(טבלה1[[#This Row],[עמודה58]]&gt;30,"Yes","No")</f>
        <v>Yes</v>
      </c>
    </row>
    <row r="1288" spans="1:21" ht="13" x14ac:dyDescent="0.15">
      <c r="A1288" s="8" t="s">
        <v>3090</v>
      </c>
      <c r="B1288" s="9" t="s">
        <v>3091</v>
      </c>
      <c r="C1288" s="9" t="s">
        <v>41</v>
      </c>
      <c r="D1288" s="13">
        <v>10000</v>
      </c>
      <c r="E1288" s="9" t="s">
        <v>4</v>
      </c>
      <c r="F1288" s="9" t="s">
        <v>117</v>
      </c>
      <c r="G1288" s="10">
        <v>0.8</v>
      </c>
      <c r="H1288" s="11" t="str" cm="1">
        <f t="array" ref="H1288">INDEX(_xlfn.TEXTSPLIT(טבלה1[[#This Row],[עמודה2]],","),1)</f>
        <v>Sofia</v>
      </c>
      <c r="I1288" s="12" t="str" cm="1">
        <f t="array" ref="I1288">INDEX(_xlfn.TEXTSPLIT(טבלה1[[#This Row],[עמודה2]],","),2)</f>
        <v xml:space="preserve"> Bulgaria</v>
      </c>
      <c r="J1288" s="16" t="str">
        <f>_xlfn.CONCAT(טבלה1[[#This Row],[AI_Companies]]," ",טבלה1[[#This Row],[עמודה1]])</f>
        <v>MiracleStarLtd. https://miraclestar.info/</v>
      </c>
      <c r="K1288" s="12">
        <v>2</v>
      </c>
      <c r="L1288" s="12" t="str">
        <f>IF(טבלה1[[#This Row],[עמודה53]]&gt;2000,"Yes","No")</f>
        <v>No</v>
      </c>
      <c r="M1288" s="12">
        <v>9</v>
      </c>
      <c r="N1288" s="12">
        <f>AVERAGE(טבלה1[[#This Row],[עמודה52]:[עמודה53]])</f>
        <v>5.5</v>
      </c>
      <c r="O1288" s="12" t="str">
        <f>IF(טבלה1[[#This Row],[עמודה4]]="&lt; $25 / hr","0$ - $25 / hr",טבלה1[[#This Row],[עמודה4]])</f>
        <v>Undisclosed</v>
      </c>
      <c r="P1288" s="12" t="str" cm="1">
        <f t="array" ref="P1288">INDEX(_xlfn.TEXTSPLIT(טבלה1[[#This Row],[עמודה55]],"-"),1)</f>
        <v>Undisclosed</v>
      </c>
      <c r="Q1288" s="21" t="e" cm="1">
        <f t="array" ref="Q1288">INDEX(_xlfn.TEXTSPLIT(INDEX(_xlfn.TEXTSPLIT(טבלה1[[#This Row],[עמודה55]],"-"),2),"/"),1)</f>
        <v>#REF!</v>
      </c>
      <c r="R1288" s="12" t="e">
        <f>AVERAGE(טבלה1[[#This Row],[עמודה59]:[עמודה60]])</f>
        <v>#VALUE!</v>
      </c>
      <c r="S1288" s="3" t="e">
        <f>VALUE(SUBSTITUTE(טבלה1[[#This Row],[עמודה56]],"$",""))</f>
        <v>#VALUE!</v>
      </c>
      <c r="T1288" s="3" t="e">
        <f>VALUE(SUBSTITUTE(טבלה1[[#This Row],[עמודה57]],"$",""))</f>
        <v>#REF!</v>
      </c>
      <c r="U1288" s="3" t="e">
        <f>IF(טבלה1[[#This Row],[עמודה58]]&gt;30,"Yes","No")</f>
        <v>#VALUE!</v>
      </c>
    </row>
    <row r="1289" spans="1:21" ht="13" x14ac:dyDescent="0.15">
      <c r="A1289" s="8" t="s">
        <v>3092</v>
      </c>
      <c r="B1289" s="9" t="s">
        <v>3093</v>
      </c>
      <c r="C1289" s="9" t="s">
        <v>3094</v>
      </c>
      <c r="D1289" s="9" t="s">
        <v>4</v>
      </c>
      <c r="E1289" s="9" t="s">
        <v>4</v>
      </c>
      <c r="F1289" s="14">
        <v>10000</v>
      </c>
      <c r="G1289" s="10">
        <v>0.25</v>
      </c>
      <c r="H1289" s="11" t="str" cm="1">
        <f t="array" ref="H1289">INDEX(_xlfn.TEXTSPLIT(טבלה1[[#This Row],[עמודה2]],","),1)</f>
        <v>Chengdu</v>
      </c>
      <c r="I1289" s="12" t="str" cm="1">
        <f t="array" ref="I1289">INDEX(_xlfn.TEXTSPLIT(טבלה1[[#This Row],[עמודה2]],","),2)</f>
        <v xml:space="preserve"> China</v>
      </c>
      <c r="J1289" s="16" t="str">
        <f>_xlfn.CONCAT(טבלה1[[#This Row],[AI_Companies]]," ",טבלה1[[#This Row],[עמודה1]])</f>
        <v>QinFinanceTechnologyCo.,Ltd. http://www.qinweigroup.cn/</v>
      </c>
      <c r="K1289" s="12">
        <v>10000</v>
      </c>
      <c r="L1289" s="12" t="str">
        <f>IF(טבלה1[[#This Row],[עמודה53]]&gt;2000,"Yes","No")</f>
        <v>No</v>
      </c>
      <c r="M1289" s="12"/>
      <c r="N1289" s="12">
        <f>AVERAGE(טבלה1[[#This Row],[עמודה52]:[עמודה53]])</f>
        <v>10000</v>
      </c>
      <c r="O1289" s="12" t="str">
        <f>IF(טבלה1[[#This Row],[עמודה4]]="&lt; $25 / hr","0$ - $25 / hr",טבלה1[[#This Row],[עמודה4]])</f>
        <v>Undisclosed</v>
      </c>
      <c r="P1289" s="12" t="str" cm="1">
        <f t="array" ref="P1289">INDEX(_xlfn.TEXTSPLIT(טבלה1[[#This Row],[עמודה55]],"-"),1)</f>
        <v>Undisclosed</v>
      </c>
      <c r="Q1289" s="21" t="e" cm="1">
        <f t="array" ref="Q1289">INDEX(_xlfn.TEXTSPLIT(INDEX(_xlfn.TEXTSPLIT(טבלה1[[#This Row],[עמודה55]],"-"),2),"/"),1)</f>
        <v>#REF!</v>
      </c>
      <c r="R1289" s="12" t="e">
        <f>AVERAGE(טבלה1[[#This Row],[עמודה59]:[עמודה60]])</f>
        <v>#VALUE!</v>
      </c>
      <c r="S1289" s="3" t="e">
        <f>VALUE(SUBSTITUTE(טבלה1[[#This Row],[עמודה56]],"$",""))</f>
        <v>#VALUE!</v>
      </c>
      <c r="T1289" s="3" t="e">
        <f>VALUE(SUBSTITUTE(טבלה1[[#This Row],[עמודה57]],"$",""))</f>
        <v>#REF!</v>
      </c>
      <c r="U1289" s="3" t="e">
        <f>IF(טבלה1[[#This Row],[עמודה58]]&gt;30,"Yes","No")</f>
        <v>#VALUE!</v>
      </c>
    </row>
    <row r="1290" spans="1:21" ht="13" x14ac:dyDescent="0.15">
      <c r="A1290" s="8" t="s">
        <v>3095</v>
      </c>
      <c r="B1290" s="9" t="s">
        <v>3096</v>
      </c>
      <c r="C1290" s="9" t="s">
        <v>563</v>
      </c>
      <c r="D1290" s="13">
        <v>10000</v>
      </c>
      <c r="E1290" s="9" t="s">
        <v>14</v>
      </c>
      <c r="F1290" s="9" t="s">
        <v>29</v>
      </c>
      <c r="G1290" s="10">
        <v>1</v>
      </c>
      <c r="H1290" s="11" t="str" cm="1">
        <f t="array" ref="H1290">INDEX(_xlfn.TEXTSPLIT(טבלה1[[#This Row],[עמודה2]],","),1)</f>
        <v>Karachi</v>
      </c>
      <c r="I1290" s="12" t="str" cm="1">
        <f t="array" ref="I1290">INDEX(_xlfn.TEXTSPLIT(טבלה1[[#This Row],[עמודה2]],","),2)</f>
        <v xml:space="preserve"> Pakistan</v>
      </c>
      <c r="J1290" s="16" t="str">
        <f>_xlfn.CONCAT(טבלה1[[#This Row],[AI_Companies]]," ",טבלה1[[#This Row],[עמודה1]])</f>
        <v>Valsium https://www.valsium.com</v>
      </c>
      <c r="K1290" s="12">
        <v>10</v>
      </c>
      <c r="L1290" s="12" t="str">
        <f>IF(טבלה1[[#This Row],[עמודה53]]&gt;2000,"Yes","No")</f>
        <v>No</v>
      </c>
      <c r="M1290" s="12">
        <v>49</v>
      </c>
      <c r="N1290" s="12">
        <f>AVERAGE(טבלה1[[#This Row],[עמודה52]:[עמודה53]])</f>
        <v>29.5</v>
      </c>
      <c r="O1290" s="12" t="str">
        <f>IF(טבלה1[[#This Row],[עמודה4]]="&lt; $25 / hr","0$ - $25 / hr",טבלה1[[#This Row],[עמודה4]])</f>
        <v>0$ - $25 / hr</v>
      </c>
      <c r="P1290" s="12" t="str" cm="1">
        <f t="array" ref="P1290">INDEX(_xlfn.TEXTSPLIT(טבלה1[[#This Row],[עמודה55]],"-"),1)</f>
        <v xml:space="preserve">0$ </v>
      </c>
      <c r="Q1290" s="21" t="str" cm="1">
        <f t="array" ref="Q1290">INDEX(_xlfn.TEXTSPLIT(INDEX(_xlfn.TEXTSPLIT(טבלה1[[#This Row],[עמודה55]],"-"),2),"/"),1)</f>
        <v xml:space="preserve"> $25 </v>
      </c>
      <c r="R1290" s="12">
        <f>AVERAGE(טבלה1[[#This Row],[עמודה59]:[עמודה60]])</f>
        <v>12.5</v>
      </c>
      <c r="S1290" s="3">
        <f>VALUE(SUBSTITUTE(טבלה1[[#This Row],[עמודה56]],"$",""))</f>
        <v>0</v>
      </c>
      <c r="T1290" s="3">
        <f>VALUE(SUBSTITUTE(טבלה1[[#This Row],[עמודה57]],"$",""))</f>
        <v>25</v>
      </c>
      <c r="U1290" s="3" t="str">
        <f>IF(טבלה1[[#This Row],[עמודה58]]&gt;30,"Yes","No")</f>
        <v>No</v>
      </c>
    </row>
    <row r="1291" spans="1:21" ht="13" x14ac:dyDescent="0.15">
      <c r="A1291" s="8" t="s">
        <v>3097</v>
      </c>
      <c r="B1291" s="9" t="s">
        <v>3098</v>
      </c>
      <c r="C1291" s="9" t="s">
        <v>28</v>
      </c>
      <c r="D1291" s="9" t="s">
        <v>4</v>
      </c>
      <c r="E1291" s="9" t="s">
        <v>4</v>
      </c>
      <c r="F1291" s="9" t="s">
        <v>117</v>
      </c>
      <c r="G1291" s="10">
        <v>0.75</v>
      </c>
      <c r="H1291" s="11" t="str" cm="1">
        <f t="array" ref="H1291">INDEX(_xlfn.TEXTSPLIT(טבלה1[[#This Row],[עמודה2]],","),1)</f>
        <v>Warszawa</v>
      </c>
      <c r="I1291" s="12" t="str" cm="1">
        <f t="array" ref="I1291">INDEX(_xlfn.TEXTSPLIT(טבלה1[[#This Row],[עמודה2]],","),2)</f>
        <v xml:space="preserve"> Poland</v>
      </c>
      <c r="J1291" s="16" t="str">
        <f>_xlfn.CONCAT(טבלה1[[#This Row],[AI_Companies]]," ",טבלה1[[#This Row],[עמודה1]])</f>
        <v>Veturai http://veturai.com/</v>
      </c>
      <c r="K1291" s="12">
        <v>2</v>
      </c>
      <c r="L1291" s="12" t="str">
        <f>IF(טבלה1[[#This Row],[עמודה53]]&gt;2000,"Yes","No")</f>
        <v>No</v>
      </c>
      <c r="M1291" s="12">
        <v>9</v>
      </c>
      <c r="N1291" s="12">
        <f>AVERAGE(טבלה1[[#This Row],[עמודה52]:[עמודה53]])</f>
        <v>5.5</v>
      </c>
      <c r="O1291" s="12" t="str">
        <f>IF(טבלה1[[#This Row],[עמודה4]]="&lt; $25 / hr","0$ - $25 / hr",טבלה1[[#This Row],[עמודה4]])</f>
        <v>Undisclosed</v>
      </c>
      <c r="P1291" s="12" t="str" cm="1">
        <f t="array" ref="P1291">INDEX(_xlfn.TEXTSPLIT(טבלה1[[#This Row],[עמודה55]],"-"),1)</f>
        <v>Undisclosed</v>
      </c>
      <c r="Q1291" s="21" t="e" cm="1">
        <f t="array" ref="Q1291">INDEX(_xlfn.TEXTSPLIT(INDEX(_xlfn.TEXTSPLIT(טבלה1[[#This Row],[עמודה55]],"-"),2),"/"),1)</f>
        <v>#REF!</v>
      </c>
      <c r="R1291" s="12" t="e">
        <f>AVERAGE(טבלה1[[#This Row],[עמודה59]:[עמודה60]])</f>
        <v>#VALUE!</v>
      </c>
      <c r="S1291" s="3" t="e">
        <f>VALUE(SUBSTITUTE(טבלה1[[#This Row],[עמודה56]],"$",""))</f>
        <v>#VALUE!</v>
      </c>
      <c r="T1291" s="3" t="e">
        <f>VALUE(SUBSTITUTE(טבלה1[[#This Row],[עמודה57]],"$",""))</f>
        <v>#REF!</v>
      </c>
      <c r="U1291" s="3" t="e">
        <f>IF(טבלה1[[#This Row],[עמודה58]]&gt;30,"Yes","No")</f>
        <v>#VALUE!</v>
      </c>
    </row>
    <row r="1292" spans="1:21" ht="13" x14ac:dyDescent="0.15">
      <c r="A1292" s="8" t="s">
        <v>3099</v>
      </c>
      <c r="B1292" s="9" t="s">
        <v>3100</v>
      </c>
      <c r="C1292" s="9" t="s">
        <v>331</v>
      </c>
      <c r="D1292" s="13">
        <v>1000</v>
      </c>
      <c r="E1292" s="9" t="s">
        <v>14</v>
      </c>
      <c r="F1292" s="9" t="s">
        <v>29</v>
      </c>
      <c r="G1292" s="10">
        <v>1</v>
      </c>
      <c r="H1292" s="11" t="str" cm="1">
        <f t="array" ref="H1292">INDEX(_xlfn.TEXTSPLIT(טבלה1[[#This Row],[עמודה2]],","),1)</f>
        <v>Hyderabad</v>
      </c>
      <c r="I1292" s="12" t="str" cm="1">
        <f t="array" ref="I1292">INDEX(_xlfn.TEXTSPLIT(טבלה1[[#This Row],[עמודה2]],","),2)</f>
        <v xml:space="preserve"> India</v>
      </c>
      <c r="J1292" s="16" t="str">
        <f>_xlfn.CONCAT(טבלה1[[#This Row],[AI_Companies]]," ",טבלה1[[#This Row],[עמודה1]])</f>
        <v>NanyattDataSolutions https://www.nanyatt.com/</v>
      </c>
      <c r="K1292" s="12">
        <v>10</v>
      </c>
      <c r="L1292" s="12" t="str">
        <f>IF(טבלה1[[#This Row],[עמודה53]]&gt;2000,"Yes","No")</f>
        <v>No</v>
      </c>
      <c r="M1292" s="12">
        <v>49</v>
      </c>
      <c r="N1292" s="12">
        <f>AVERAGE(טבלה1[[#This Row],[עמודה52]:[עמודה53]])</f>
        <v>29.5</v>
      </c>
      <c r="O1292" s="12" t="str">
        <f>IF(טבלה1[[#This Row],[עמודה4]]="&lt; $25 / hr","0$ - $25 / hr",טבלה1[[#This Row],[עמודה4]])</f>
        <v>0$ - $25 / hr</v>
      </c>
      <c r="P1292" s="12" t="str" cm="1">
        <f t="array" ref="P1292">INDEX(_xlfn.TEXTSPLIT(טבלה1[[#This Row],[עמודה55]],"-"),1)</f>
        <v xml:space="preserve">0$ </v>
      </c>
      <c r="Q1292" s="21" t="str" cm="1">
        <f t="array" ref="Q1292">INDEX(_xlfn.TEXTSPLIT(INDEX(_xlfn.TEXTSPLIT(טבלה1[[#This Row],[עמודה55]],"-"),2),"/"),1)</f>
        <v xml:space="preserve"> $25 </v>
      </c>
      <c r="R1292" s="12">
        <f>AVERAGE(טבלה1[[#This Row],[עמודה59]:[עמודה60]])</f>
        <v>12.5</v>
      </c>
      <c r="S1292" s="3">
        <f>VALUE(SUBSTITUTE(טבלה1[[#This Row],[עמודה56]],"$",""))</f>
        <v>0</v>
      </c>
      <c r="T1292" s="3">
        <f>VALUE(SUBSTITUTE(טבלה1[[#This Row],[עמודה57]],"$",""))</f>
        <v>25</v>
      </c>
      <c r="U1292" s="3" t="str">
        <f>IF(טבלה1[[#This Row],[עמודה58]]&gt;30,"Yes","No")</f>
        <v>No</v>
      </c>
    </row>
    <row r="1293" spans="1:21" ht="13" x14ac:dyDescent="0.15">
      <c r="A1293" s="8" t="s">
        <v>3101</v>
      </c>
      <c r="B1293" s="9" t="s">
        <v>3102</v>
      </c>
      <c r="C1293" s="9" t="s">
        <v>69</v>
      </c>
      <c r="D1293" s="13">
        <v>75000</v>
      </c>
      <c r="E1293" s="9" t="s">
        <v>14</v>
      </c>
      <c r="F1293" s="9" t="s">
        <v>10</v>
      </c>
      <c r="G1293" s="10">
        <v>1</v>
      </c>
      <c r="H1293" s="11" t="str" cm="1">
        <f t="array" ref="H1293">INDEX(_xlfn.TEXTSPLIT(טבלה1[[#This Row],[עמודה2]],","),1)</f>
        <v>Bengaluru</v>
      </c>
      <c r="I1293" s="12" t="str" cm="1">
        <f t="array" ref="I1293">INDEX(_xlfn.TEXTSPLIT(טבלה1[[#This Row],[עמודה2]],","),2)</f>
        <v xml:space="preserve"> India</v>
      </c>
      <c r="J1293" s="16" t="str">
        <f>_xlfn.CONCAT(טבלה1[[#This Row],[AI_Companies]]," ",טבלה1[[#This Row],[עמודה1]])</f>
        <v>SandLogicTechnologies https://www.sandlogic.com/</v>
      </c>
      <c r="K1293" s="12">
        <v>50</v>
      </c>
      <c r="L1293" s="12" t="str">
        <f>IF(טבלה1[[#This Row],[עמודה53]]&gt;2000,"Yes","No")</f>
        <v>No</v>
      </c>
      <c r="M1293" s="12">
        <v>249</v>
      </c>
      <c r="N1293" s="12">
        <f>AVERAGE(טבלה1[[#This Row],[עמודה52]:[עמודה53]])</f>
        <v>149.5</v>
      </c>
      <c r="O1293" s="12" t="str">
        <f>IF(טבלה1[[#This Row],[עמודה4]]="&lt; $25 / hr","0$ - $25 / hr",טבלה1[[#This Row],[עמודה4]])</f>
        <v>0$ - $25 / hr</v>
      </c>
      <c r="P1293" s="12" t="str" cm="1">
        <f t="array" ref="P1293">INDEX(_xlfn.TEXTSPLIT(טבלה1[[#This Row],[עמודה55]],"-"),1)</f>
        <v xml:space="preserve">0$ </v>
      </c>
      <c r="Q1293" s="21" t="str" cm="1">
        <f t="array" ref="Q1293">INDEX(_xlfn.TEXTSPLIT(INDEX(_xlfn.TEXTSPLIT(טבלה1[[#This Row],[עמודה55]],"-"),2),"/"),1)</f>
        <v xml:space="preserve"> $25 </v>
      </c>
      <c r="R1293" s="12">
        <f>AVERAGE(טבלה1[[#This Row],[עמודה59]:[עמודה60]])</f>
        <v>12.5</v>
      </c>
      <c r="S1293" s="3">
        <f>VALUE(SUBSTITUTE(טבלה1[[#This Row],[עמודה56]],"$",""))</f>
        <v>0</v>
      </c>
      <c r="T1293" s="3">
        <f>VALUE(SUBSTITUTE(טבלה1[[#This Row],[עמודה57]],"$",""))</f>
        <v>25</v>
      </c>
      <c r="U1293" s="3" t="str">
        <f>IF(טבלה1[[#This Row],[עמודה58]]&gt;30,"Yes","No")</f>
        <v>No</v>
      </c>
    </row>
    <row r="1294" spans="1:21" ht="13" x14ac:dyDescent="0.15">
      <c r="A1294" s="8" t="s">
        <v>3103</v>
      </c>
      <c r="B1294" s="9" t="s">
        <v>3104</v>
      </c>
      <c r="C1294" s="9" t="s">
        <v>126</v>
      </c>
      <c r="D1294" s="13">
        <v>5000</v>
      </c>
      <c r="E1294" s="9" t="s">
        <v>21</v>
      </c>
      <c r="F1294" s="9" t="s">
        <v>29</v>
      </c>
      <c r="G1294" s="10">
        <v>0.8</v>
      </c>
      <c r="H1294" s="11" t="str" cm="1">
        <f t="array" ref="H1294">INDEX(_xlfn.TEXTSPLIT(טבלה1[[#This Row],[עמודה2]],","),1)</f>
        <v>Amsterdam</v>
      </c>
      <c r="I1294" s="12" t="str" cm="1">
        <f t="array" ref="I1294">INDEX(_xlfn.TEXTSPLIT(טבלה1[[#This Row],[עמודה2]],","),2)</f>
        <v xml:space="preserve"> Netherlands</v>
      </c>
      <c r="J1294" s="16" t="str">
        <f>_xlfn.CONCAT(טבלה1[[#This Row],[AI_Companies]]," ",טבלה1[[#This Row],[עמודה1]])</f>
        <v>AIHeroes https://aiheroes.io</v>
      </c>
      <c r="K1294" s="12">
        <v>10</v>
      </c>
      <c r="L1294" s="12" t="str">
        <f>IF(טבלה1[[#This Row],[עמודה53]]&gt;2000,"Yes","No")</f>
        <v>No</v>
      </c>
      <c r="M1294" s="12">
        <v>49</v>
      </c>
      <c r="N1294" s="12">
        <f>AVERAGE(טבלה1[[#This Row],[עמודה52]:[עמודה53]])</f>
        <v>29.5</v>
      </c>
      <c r="O1294" s="12" t="str">
        <f>IF(טבלה1[[#This Row],[עמודה4]]="&lt; $25 / hr","0$ - $25 / hr",טבלה1[[#This Row],[עמודה4]])</f>
        <v>$100 - $149 / hr</v>
      </c>
      <c r="P1294" s="12" t="str" cm="1">
        <f t="array" ref="P1294">INDEX(_xlfn.TEXTSPLIT(טבלה1[[#This Row],[עמודה55]],"-"),1)</f>
        <v xml:space="preserve">$100 </v>
      </c>
      <c r="Q1294" s="21" t="str" cm="1">
        <f t="array" ref="Q1294">INDEX(_xlfn.TEXTSPLIT(INDEX(_xlfn.TEXTSPLIT(טבלה1[[#This Row],[עמודה55]],"-"),2),"/"),1)</f>
        <v xml:space="preserve"> $149 </v>
      </c>
      <c r="R1294" s="12">
        <f>AVERAGE(טבלה1[[#This Row],[עמודה59]:[עמודה60]])</f>
        <v>124.5</v>
      </c>
      <c r="S1294" s="3">
        <f>VALUE(SUBSTITUTE(טבלה1[[#This Row],[עמודה56]],"$",""))</f>
        <v>100</v>
      </c>
      <c r="T1294" s="3">
        <f>VALUE(SUBSTITUTE(טבלה1[[#This Row],[עמודה57]],"$",""))</f>
        <v>149</v>
      </c>
      <c r="U1294" s="3" t="str">
        <f>IF(טבלה1[[#This Row],[עמודה58]]&gt;30,"Yes","No")</f>
        <v>Yes</v>
      </c>
    </row>
    <row r="1295" spans="1:21" ht="13" x14ac:dyDescent="0.15">
      <c r="A1295" s="8" t="s">
        <v>3105</v>
      </c>
      <c r="B1295" s="9" t="s">
        <v>3106</v>
      </c>
      <c r="C1295" s="9" t="s">
        <v>987</v>
      </c>
      <c r="D1295" s="9" t="s">
        <v>4</v>
      </c>
      <c r="E1295" s="9" t="s">
        <v>4</v>
      </c>
      <c r="F1295" s="9" t="s">
        <v>10</v>
      </c>
      <c r="G1295" s="10">
        <v>0.6</v>
      </c>
      <c r="H1295" s="11" t="str" cm="1">
        <f t="array" ref="H1295">INDEX(_xlfn.TEXTSPLIT(טבלה1[[#This Row],[עמודה2]],","),1)</f>
        <v>San Diego</v>
      </c>
      <c r="I1295" s="12" t="str" cm="1">
        <f t="array" ref="I1295">INDEX(_xlfn.TEXTSPLIT(טבלה1[[#This Row],[עמודה2]],","),2)</f>
        <v xml:space="preserve"> CA</v>
      </c>
      <c r="J1295" s="16" t="str">
        <f>_xlfn.CONCAT(טבלה1[[#This Row],[AI_Companies]]," ",טבלה1[[#This Row],[עמודה1]])</f>
        <v>PrediqTank https://www.prediqtank.com/</v>
      </c>
      <c r="K1295" s="12">
        <v>50</v>
      </c>
      <c r="L1295" s="12" t="str">
        <f>IF(טבלה1[[#This Row],[עמודה53]]&gt;2000,"Yes","No")</f>
        <v>No</v>
      </c>
      <c r="M1295" s="12">
        <v>249</v>
      </c>
      <c r="N1295" s="12">
        <f>AVERAGE(טבלה1[[#This Row],[עמודה52]:[עמודה53]])</f>
        <v>149.5</v>
      </c>
      <c r="O1295" s="12" t="str">
        <f>IF(טבלה1[[#This Row],[עמודה4]]="&lt; $25 / hr","0$ - $25 / hr",טבלה1[[#This Row],[עמודה4]])</f>
        <v>Undisclosed</v>
      </c>
      <c r="P1295" s="12" t="str" cm="1">
        <f t="array" ref="P1295">INDEX(_xlfn.TEXTSPLIT(טבלה1[[#This Row],[עמודה55]],"-"),1)</f>
        <v>Undisclosed</v>
      </c>
      <c r="Q1295" s="21" t="e" cm="1">
        <f t="array" ref="Q1295">INDEX(_xlfn.TEXTSPLIT(INDEX(_xlfn.TEXTSPLIT(טבלה1[[#This Row],[עמודה55]],"-"),2),"/"),1)</f>
        <v>#REF!</v>
      </c>
      <c r="R1295" s="12" t="e">
        <f>AVERAGE(טבלה1[[#This Row],[עמודה59]:[עמודה60]])</f>
        <v>#VALUE!</v>
      </c>
      <c r="S1295" s="3" t="e">
        <f>VALUE(SUBSTITUTE(טבלה1[[#This Row],[עמודה56]],"$",""))</f>
        <v>#VALUE!</v>
      </c>
      <c r="T1295" s="3" t="e">
        <f>VALUE(SUBSTITUTE(טבלה1[[#This Row],[עמודה57]],"$",""))</f>
        <v>#REF!</v>
      </c>
      <c r="U1295" s="3" t="e">
        <f>IF(טבלה1[[#This Row],[עמודה58]]&gt;30,"Yes","No")</f>
        <v>#VALUE!</v>
      </c>
    </row>
    <row r="1296" spans="1:21" ht="13" x14ac:dyDescent="0.15">
      <c r="A1296" s="8" t="s">
        <v>3107</v>
      </c>
      <c r="B1296" s="9" t="s">
        <v>3108</v>
      </c>
      <c r="C1296" s="9" t="s">
        <v>3109</v>
      </c>
      <c r="D1296" s="13">
        <v>5000</v>
      </c>
      <c r="E1296" s="9" t="s">
        <v>4</v>
      </c>
      <c r="F1296" s="9" t="s">
        <v>29</v>
      </c>
      <c r="G1296" s="10">
        <v>1</v>
      </c>
      <c r="H1296" s="11" t="str" cm="1">
        <f t="array" ref="H1296">INDEX(_xlfn.TEXTSPLIT(טבלה1[[#This Row],[עמודה2]],","),1)</f>
        <v>Pleasanton</v>
      </c>
      <c r="I1296" s="12" t="str" cm="1">
        <f t="array" ref="I1296">INDEX(_xlfn.TEXTSPLIT(טבלה1[[#This Row],[עמודה2]],","),2)</f>
        <v xml:space="preserve"> CA</v>
      </c>
      <c r="J1296" s="16" t="str">
        <f>_xlfn.CONCAT(טבלה1[[#This Row],[AI_Companies]]," ",טבלה1[[#This Row],[עמודה1]])</f>
        <v>SmartAnswers https://smartanswers.io/</v>
      </c>
      <c r="K1296" s="12">
        <v>10</v>
      </c>
      <c r="L1296" s="12" t="str">
        <f>IF(טבלה1[[#This Row],[עמודה53]]&gt;2000,"Yes","No")</f>
        <v>No</v>
      </c>
      <c r="M1296" s="12">
        <v>49</v>
      </c>
      <c r="N1296" s="12">
        <f>AVERAGE(טבלה1[[#This Row],[עמודה52]:[עמודה53]])</f>
        <v>29.5</v>
      </c>
      <c r="O1296" s="12" t="str">
        <f>IF(טבלה1[[#This Row],[עמודה4]]="&lt; $25 / hr","0$ - $25 / hr",טבלה1[[#This Row],[עמודה4]])</f>
        <v>Undisclosed</v>
      </c>
      <c r="P1296" s="12" t="str" cm="1">
        <f t="array" ref="P1296">INDEX(_xlfn.TEXTSPLIT(טבלה1[[#This Row],[עמודה55]],"-"),1)</f>
        <v>Undisclosed</v>
      </c>
      <c r="Q1296" s="21" t="e" cm="1">
        <f t="array" ref="Q1296">INDEX(_xlfn.TEXTSPLIT(INDEX(_xlfn.TEXTSPLIT(טבלה1[[#This Row],[עמודה55]],"-"),2),"/"),1)</f>
        <v>#REF!</v>
      </c>
      <c r="R1296" s="12" t="e">
        <f>AVERAGE(טבלה1[[#This Row],[עמודה59]:[עמודה60]])</f>
        <v>#VALUE!</v>
      </c>
      <c r="S1296" s="3" t="e">
        <f>VALUE(SUBSTITUTE(טבלה1[[#This Row],[עמודה56]],"$",""))</f>
        <v>#VALUE!</v>
      </c>
      <c r="T1296" s="3" t="e">
        <f>VALUE(SUBSTITUTE(טבלה1[[#This Row],[עמודה57]],"$",""))</f>
        <v>#REF!</v>
      </c>
      <c r="U1296" s="3" t="e">
        <f>IF(טבלה1[[#This Row],[עמודה58]]&gt;30,"Yes","No")</f>
        <v>#VALUE!</v>
      </c>
    </row>
    <row r="1297" spans="1:21" ht="13" x14ac:dyDescent="0.15">
      <c r="A1297" s="8" t="s">
        <v>3110</v>
      </c>
      <c r="B1297" s="9" t="s">
        <v>3111</v>
      </c>
      <c r="C1297" s="9" t="s">
        <v>102</v>
      </c>
      <c r="D1297" s="13">
        <v>10000</v>
      </c>
      <c r="E1297" s="9" t="s">
        <v>21</v>
      </c>
      <c r="F1297" s="9" t="s">
        <v>29</v>
      </c>
      <c r="G1297" s="10">
        <v>1</v>
      </c>
      <c r="H1297" s="11" t="str" cm="1">
        <f t="array" ref="H1297">INDEX(_xlfn.TEXTSPLIT(טבלה1[[#This Row],[עמודה2]],","),1)</f>
        <v>London</v>
      </c>
      <c r="I1297" s="12" t="str" cm="1">
        <f t="array" ref="I1297">INDEX(_xlfn.TEXTSPLIT(טבלה1[[#This Row],[עמודה2]],","),2)</f>
        <v xml:space="preserve"> United Kingdom</v>
      </c>
      <c r="J1297" s="16" t="str">
        <f>_xlfn.CONCAT(טבלה1[[#This Row],[AI_Companies]]," ",טבלה1[[#This Row],[עמודה1]])</f>
        <v>SerendipityAI https://serendipityai.com</v>
      </c>
      <c r="K1297" s="12">
        <v>10</v>
      </c>
      <c r="L1297" s="12" t="str">
        <f>IF(טבלה1[[#This Row],[עמודה53]]&gt;2000,"Yes","No")</f>
        <v>No</v>
      </c>
      <c r="M1297" s="12">
        <v>49</v>
      </c>
      <c r="N1297" s="12">
        <f>AVERAGE(טבלה1[[#This Row],[עמודה52]:[עמודה53]])</f>
        <v>29.5</v>
      </c>
      <c r="O1297" s="12" t="str">
        <f>IF(טבלה1[[#This Row],[עמודה4]]="&lt; $25 / hr","0$ - $25 / hr",טבלה1[[#This Row],[עמודה4]])</f>
        <v>$100 - $149 / hr</v>
      </c>
      <c r="P1297" s="12" t="str" cm="1">
        <f t="array" ref="P1297">INDEX(_xlfn.TEXTSPLIT(טבלה1[[#This Row],[עמודה55]],"-"),1)</f>
        <v xml:space="preserve">$100 </v>
      </c>
      <c r="Q1297" s="21" t="str" cm="1">
        <f t="array" ref="Q1297">INDEX(_xlfn.TEXTSPLIT(INDEX(_xlfn.TEXTSPLIT(טבלה1[[#This Row],[עמודה55]],"-"),2),"/"),1)</f>
        <v xml:space="preserve"> $149 </v>
      </c>
      <c r="R1297" s="12">
        <f>AVERAGE(טבלה1[[#This Row],[עמודה59]:[עמודה60]])</f>
        <v>124.5</v>
      </c>
      <c r="S1297" s="3">
        <f>VALUE(SUBSTITUTE(טבלה1[[#This Row],[עמודה56]],"$",""))</f>
        <v>100</v>
      </c>
      <c r="T1297" s="3">
        <f>VALUE(SUBSTITUTE(טבלה1[[#This Row],[עמודה57]],"$",""))</f>
        <v>149</v>
      </c>
      <c r="U1297" s="3" t="str">
        <f>IF(טבלה1[[#This Row],[עמודה58]]&gt;30,"Yes","No")</f>
        <v>Yes</v>
      </c>
    </row>
    <row r="1298" spans="1:21" ht="13" x14ac:dyDescent="0.15">
      <c r="A1298" s="8" t="s">
        <v>3112</v>
      </c>
      <c r="B1298" s="9" t="s">
        <v>3113</v>
      </c>
      <c r="C1298" s="9" t="s">
        <v>3114</v>
      </c>
      <c r="D1298" s="9" t="s">
        <v>4</v>
      </c>
      <c r="E1298" s="9" t="s">
        <v>928</v>
      </c>
      <c r="F1298" s="9" t="s">
        <v>29</v>
      </c>
      <c r="G1298" s="10">
        <v>1</v>
      </c>
      <c r="H1298" s="11" t="str" cm="1">
        <f t="array" ref="H1298">INDEX(_xlfn.TEXTSPLIT(טבלה1[[#This Row],[עמודה2]],","),1)</f>
        <v>Central</v>
      </c>
      <c r="I1298" s="12" t="str" cm="1">
        <f t="array" ref="I1298">INDEX(_xlfn.TEXTSPLIT(טבלה1[[#This Row],[עמודה2]],","),2)</f>
        <v xml:space="preserve"> Hong Kong</v>
      </c>
      <c r="J1298" s="16" t="str">
        <f>_xlfn.CONCAT(טבלה1[[#This Row],[AI_Companies]]," ",טבלה1[[#This Row],[עמודה1]])</f>
        <v>Aimpro"Project4Good" http://aimpro.info</v>
      </c>
      <c r="K1298" s="12">
        <v>10</v>
      </c>
      <c r="L1298" s="12" t="str">
        <f>IF(טבלה1[[#This Row],[עמודה53]]&gt;2000,"Yes","No")</f>
        <v>No</v>
      </c>
      <c r="M1298" s="12">
        <v>49</v>
      </c>
      <c r="N1298" s="12">
        <f>AVERAGE(טבלה1[[#This Row],[עמודה52]:[עמודה53]])</f>
        <v>29.5</v>
      </c>
      <c r="O1298" s="12" t="str">
        <f>IF(טבלה1[[#This Row],[עמודה4]]="&lt; $25 / hr","0$ - $25 / hr",טבלה1[[#This Row],[עמודה4]])</f>
        <v>$300+ / hr</v>
      </c>
      <c r="P1298" s="12" t="str" cm="1">
        <f t="array" ref="P1298">INDEX(_xlfn.TEXTSPLIT(טבלה1[[#This Row],[עמודה55]],"-"),1)</f>
        <v>$300+ / hr</v>
      </c>
      <c r="Q1298" s="21" t="e" cm="1">
        <f t="array" ref="Q1298">INDEX(_xlfn.TEXTSPLIT(INDEX(_xlfn.TEXTSPLIT(טבלה1[[#This Row],[עמודה55]],"-"),2),"/"),1)</f>
        <v>#REF!</v>
      </c>
      <c r="R1298" s="12" t="e">
        <f>AVERAGE(טבלה1[[#This Row],[עמודה59]:[עמודה60]])</f>
        <v>#VALUE!</v>
      </c>
      <c r="S1298" s="3" t="e">
        <f>VALUE(SUBSTITUTE(טבלה1[[#This Row],[עמודה56]],"$",""))</f>
        <v>#VALUE!</v>
      </c>
      <c r="T1298" s="3" t="e">
        <f>VALUE(SUBSTITUTE(טבלה1[[#This Row],[עמודה57]],"$",""))</f>
        <v>#REF!</v>
      </c>
      <c r="U1298" s="3" t="e">
        <f>IF(טבלה1[[#This Row],[עמודה58]]&gt;30,"Yes","No")</f>
        <v>#VALUE!</v>
      </c>
    </row>
    <row r="1299" spans="1:21" ht="13" x14ac:dyDescent="0.15">
      <c r="A1299" s="8" t="s">
        <v>3115</v>
      </c>
      <c r="B1299" s="9" t="s">
        <v>3116</v>
      </c>
      <c r="C1299" s="9" t="s">
        <v>3117</v>
      </c>
      <c r="D1299" s="13">
        <v>10000</v>
      </c>
      <c r="E1299" s="9" t="s">
        <v>33</v>
      </c>
      <c r="F1299" s="9" t="s">
        <v>10</v>
      </c>
      <c r="G1299" s="10">
        <v>0.9</v>
      </c>
      <c r="H1299" s="11" t="str" cm="1">
        <f t="array" ref="H1299">INDEX(_xlfn.TEXTSPLIT(טבלה1[[#This Row],[עמודה2]],","),1)</f>
        <v>Newark</v>
      </c>
      <c r="I1299" s="12" t="str" cm="1">
        <f t="array" ref="I1299">INDEX(_xlfn.TEXTSPLIT(טבלה1[[#This Row],[עמודה2]],","),2)</f>
        <v xml:space="preserve"> DE</v>
      </c>
      <c r="J1299" s="16" t="str">
        <f>_xlfn.CONCAT(טבלה1[[#This Row],[AI_Companies]]," ",טבלה1[[#This Row],[עמודה1]])</f>
        <v>ZummitAfrica https://zummitafrica.com</v>
      </c>
      <c r="K1299" s="12">
        <v>50</v>
      </c>
      <c r="L1299" s="12" t="str">
        <f>IF(טבלה1[[#This Row],[עמודה53]]&gt;2000,"Yes","No")</f>
        <v>No</v>
      </c>
      <c r="M1299" s="12">
        <v>249</v>
      </c>
      <c r="N1299" s="12">
        <f>AVERAGE(טבלה1[[#This Row],[עמודה52]:[עמודה53]])</f>
        <v>149.5</v>
      </c>
      <c r="O1299" s="12" t="str">
        <f>IF(טבלה1[[#This Row],[עמודה4]]="&lt; $25 / hr","0$ - $25 / hr",טבלה1[[#This Row],[עמודה4]])</f>
        <v>$25 - $49 / hr</v>
      </c>
      <c r="P1299" s="12" t="str" cm="1">
        <f t="array" ref="P1299">INDEX(_xlfn.TEXTSPLIT(טבלה1[[#This Row],[עמודה55]],"-"),1)</f>
        <v xml:space="preserve">$25 </v>
      </c>
      <c r="Q1299" s="21" t="str" cm="1">
        <f t="array" ref="Q1299">INDEX(_xlfn.TEXTSPLIT(INDEX(_xlfn.TEXTSPLIT(טבלה1[[#This Row],[עמודה55]],"-"),2),"/"),1)</f>
        <v xml:space="preserve"> $49 </v>
      </c>
      <c r="R1299" s="12">
        <f>AVERAGE(טבלה1[[#This Row],[עמודה59]:[עמודה60]])</f>
        <v>37</v>
      </c>
      <c r="S1299" s="3">
        <f>VALUE(SUBSTITUTE(טבלה1[[#This Row],[עמודה56]],"$",""))</f>
        <v>25</v>
      </c>
      <c r="T1299" s="3">
        <f>VALUE(SUBSTITUTE(טבלה1[[#This Row],[עמודה57]],"$",""))</f>
        <v>49</v>
      </c>
      <c r="U1299" s="3" t="str">
        <f>IF(טבלה1[[#This Row],[עמודה58]]&gt;30,"Yes","No")</f>
        <v>Yes</v>
      </c>
    </row>
    <row r="1300" spans="1:21" ht="13" x14ac:dyDescent="0.15">
      <c r="A1300" s="8" t="s">
        <v>3118</v>
      </c>
      <c r="B1300" s="9" t="s">
        <v>3119</v>
      </c>
      <c r="C1300" s="9" t="s">
        <v>1317</v>
      </c>
      <c r="D1300" s="13">
        <v>50000</v>
      </c>
      <c r="E1300" s="9" t="s">
        <v>928</v>
      </c>
      <c r="F1300" s="9" t="s">
        <v>117</v>
      </c>
      <c r="G1300" s="10">
        <v>0.7</v>
      </c>
      <c r="H1300" s="11" t="str" cm="1">
        <f t="array" ref="H1300">INDEX(_xlfn.TEXTSPLIT(טבלה1[[#This Row],[עמודה2]],","),1)</f>
        <v>Sydney</v>
      </c>
      <c r="I1300" s="12" t="str" cm="1">
        <f t="array" ref="I1300">INDEX(_xlfn.TEXTSPLIT(טבלה1[[#This Row],[עמודה2]],","),2)</f>
        <v xml:space="preserve"> Australia</v>
      </c>
      <c r="J1300" s="16" t="str">
        <f>_xlfn.CONCAT(טבלה1[[#This Row],[AI_Companies]]," ",טבלה1[[#This Row],[עמודה1]])</f>
        <v>SydneyAI https://www.sydneyai.com</v>
      </c>
      <c r="K1300" s="12">
        <v>2</v>
      </c>
      <c r="L1300" s="12" t="str">
        <f>IF(טבלה1[[#This Row],[עמודה53]]&gt;2000,"Yes","No")</f>
        <v>No</v>
      </c>
      <c r="M1300" s="12">
        <v>9</v>
      </c>
      <c r="N1300" s="12">
        <f>AVERAGE(טבלה1[[#This Row],[עמודה52]:[עמודה53]])</f>
        <v>5.5</v>
      </c>
      <c r="O1300" s="12" t="str">
        <f>IF(טבלה1[[#This Row],[עמודה4]]="&lt; $25 / hr","0$ - $25 / hr",טבלה1[[#This Row],[עמודה4]])</f>
        <v>$300+ / hr</v>
      </c>
      <c r="P1300" s="12" t="str" cm="1">
        <f t="array" ref="P1300">INDEX(_xlfn.TEXTSPLIT(טבלה1[[#This Row],[עמודה55]],"-"),1)</f>
        <v>$300+ / hr</v>
      </c>
      <c r="Q1300" s="21" t="e" cm="1">
        <f t="array" ref="Q1300">INDEX(_xlfn.TEXTSPLIT(INDEX(_xlfn.TEXTSPLIT(טבלה1[[#This Row],[עמודה55]],"-"),2),"/"),1)</f>
        <v>#REF!</v>
      </c>
      <c r="R1300" s="12" t="e">
        <f>AVERAGE(טבלה1[[#This Row],[עמודה59]:[עמודה60]])</f>
        <v>#VALUE!</v>
      </c>
      <c r="S1300" s="3" t="e">
        <f>VALUE(SUBSTITUTE(טבלה1[[#This Row],[עמודה56]],"$",""))</f>
        <v>#VALUE!</v>
      </c>
      <c r="T1300" s="3" t="e">
        <f>VALUE(SUBSTITUTE(טבלה1[[#This Row],[עמודה57]],"$",""))</f>
        <v>#REF!</v>
      </c>
      <c r="U1300" s="3" t="e">
        <f>IF(טבלה1[[#This Row],[עמודה58]]&gt;30,"Yes","No")</f>
        <v>#VALUE!</v>
      </c>
    </row>
    <row r="1301" spans="1:21" ht="13" x14ac:dyDescent="0.15">
      <c r="A1301" s="8" t="s">
        <v>3120</v>
      </c>
      <c r="B1301" s="9" t="s">
        <v>3121</v>
      </c>
      <c r="C1301" s="9" t="s">
        <v>3122</v>
      </c>
      <c r="D1301" s="13">
        <v>50000</v>
      </c>
      <c r="E1301" s="9" t="s">
        <v>9</v>
      </c>
      <c r="F1301" s="9" t="s">
        <v>117</v>
      </c>
      <c r="G1301" s="10">
        <v>0.7</v>
      </c>
      <c r="H1301" s="11" t="str" cm="1">
        <f t="array" ref="H1301">INDEX(_xlfn.TEXTSPLIT(טבלה1[[#This Row],[עמודה2]],","),1)</f>
        <v>Ljubljana</v>
      </c>
      <c r="I1301" s="12" t="str" cm="1">
        <f t="array" ref="I1301">INDEX(_xlfn.TEXTSPLIT(טבלה1[[#This Row],[עמודה2]],","),2)</f>
        <v xml:space="preserve"> Slovenia</v>
      </c>
      <c r="J1301" s="16" t="str">
        <f>_xlfn.CONCAT(טבלה1[[#This Row],[AI_Companies]]," ",טבלה1[[#This Row],[עמודה1]])</f>
        <v>ParetoAI https://pareto.si/</v>
      </c>
      <c r="K1301" s="12">
        <v>2</v>
      </c>
      <c r="L1301" s="12" t="str">
        <f>IF(טבלה1[[#This Row],[עמודה53]]&gt;2000,"Yes","No")</f>
        <v>No</v>
      </c>
      <c r="M1301" s="12">
        <v>9</v>
      </c>
      <c r="N1301" s="12">
        <f>AVERAGE(טבלה1[[#This Row],[עמודה52]:[עמודה53]])</f>
        <v>5.5</v>
      </c>
      <c r="O1301" s="12" t="str">
        <f>IF(טבלה1[[#This Row],[עמודה4]]="&lt; $25 / hr","0$ - $25 / hr",טבלה1[[#This Row],[עמודה4]])</f>
        <v>$50 - $99 / hr</v>
      </c>
      <c r="P1301" s="12" t="str" cm="1">
        <f t="array" ref="P1301">INDEX(_xlfn.TEXTSPLIT(טבלה1[[#This Row],[עמודה55]],"-"),1)</f>
        <v xml:space="preserve">$50 </v>
      </c>
      <c r="Q1301" s="21" t="str" cm="1">
        <f t="array" ref="Q1301">INDEX(_xlfn.TEXTSPLIT(INDEX(_xlfn.TEXTSPLIT(טבלה1[[#This Row],[עמודה55]],"-"),2),"/"),1)</f>
        <v xml:space="preserve"> $99 </v>
      </c>
      <c r="R1301" s="12">
        <f>AVERAGE(טבלה1[[#This Row],[עמודה59]:[עמודה60]])</f>
        <v>74.5</v>
      </c>
      <c r="S1301" s="3">
        <f>VALUE(SUBSTITUTE(טבלה1[[#This Row],[עמודה56]],"$",""))</f>
        <v>50</v>
      </c>
      <c r="T1301" s="3">
        <f>VALUE(SUBSTITUTE(טבלה1[[#This Row],[עמודה57]],"$",""))</f>
        <v>99</v>
      </c>
      <c r="U1301" s="3" t="str">
        <f>IF(טבלה1[[#This Row],[עמודה58]]&gt;30,"Yes","No")</f>
        <v>Yes</v>
      </c>
    </row>
    <row r="1302" spans="1:21" ht="13" x14ac:dyDescent="0.15">
      <c r="A1302" s="8" t="s">
        <v>3123</v>
      </c>
      <c r="B1302" s="9" t="s">
        <v>3124</v>
      </c>
      <c r="C1302" s="9" t="s">
        <v>56</v>
      </c>
      <c r="D1302" s="13">
        <v>5000</v>
      </c>
      <c r="E1302" s="9" t="s">
        <v>21</v>
      </c>
      <c r="F1302" s="9" t="s">
        <v>29</v>
      </c>
      <c r="G1302" s="10">
        <v>0.7</v>
      </c>
      <c r="H1302" s="11" t="str" cm="1">
        <f t="array" ref="H1302">INDEX(_xlfn.TEXTSPLIT(טבלה1[[#This Row],[עמודה2]],","),1)</f>
        <v>Los Angeles</v>
      </c>
      <c r="I1302" s="12" t="str" cm="1">
        <f t="array" ref="I1302">INDEX(_xlfn.TEXTSPLIT(טבלה1[[#This Row],[עמודה2]],","),2)</f>
        <v xml:space="preserve"> CA</v>
      </c>
      <c r="J1302" s="16" t="str">
        <f>_xlfn.CONCAT(טבלה1[[#This Row],[AI_Companies]]," ",טבלה1[[#This Row],[עמודה1]])</f>
        <v>JatorsLLC https://jators.com/</v>
      </c>
      <c r="K1302" s="12">
        <v>10</v>
      </c>
      <c r="L1302" s="12" t="str">
        <f>IF(טבלה1[[#This Row],[עמודה53]]&gt;2000,"Yes","No")</f>
        <v>No</v>
      </c>
      <c r="M1302" s="12">
        <v>49</v>
      </c>
      <c r="N1302" s="12">
        <f>AVERAGE(טבלה1[[#This Row],[עמודה52]:[עמודה53]])</f>
        <v>29.5</v>
      </c>
      <c r="O1302" s="12" t="str">
        <f>IF(טבלה1[[#This Row],[עמודה4]]="&lt; $25 / hr","0$ - $25 / hr",טבלה1[[#This Row],[עמודה4]])</f>
        <v>$100 - $149 / hr</v>
      </c>
      <c r="P1302" s="12" t="str" cm="1">
        <f t="array" ref="P1302">INDEX(_xlfn.TEXTSPLIT(טבלה1[[#This Row],[עמודה55]],"-"),1)</f>
        <v xml:space="preserve">$100 </v>
      </c>
      <c r="Q1302" s="21" t="str" cm="1">
        <f t="array" ref="Q1302">INDEX(_xlfn.TEXTSPLIT(INDEX(_xlfn.TEXTSPLIT(טבלה1[[#This Row],[עמודה55]],"-"),2),"/"),1)</f>
        <v xml:space="preserve"> $149 </v>
      </c>
      <c r="R1302" s="12">
        <f>AVERAGE(טבלה1[[#This Row],[עמודה59]:[עמודה60]])</f>
        <v>124.5</v>
      </c>
      <c r="S1302" s="3">
        <f>VALUE(SUBSTITUTE(טבלה1[[#This Row],[עמודה56]],"$",""))</f>
        <v>100</v>
      </c>
      <c r="T1302" s="3">
        <f>VALUE(SUBSTITUTE(טבלה1[[#This Row],[עמודה57]],"$",""))</f>
        <v>149</v>
      </c>
      <c r="U1302" s="3" t="str">
        <f>IF(טבלה1[[#This Row],[עמודה58]]&gt;30,"Yes","No")</f>
        <v>Yes</v>
      </c>
    </row>
    <row r="1303" spans="1:21" ht="13" x14ac:dyDescent="0.15">
      <c r="A1303" s="8" t="s">
        <v>3125</v>
      </c>
      <c r="B1303" s="9" t="s">
        <v>3126</v>
      </c>
      <c r="C1303" s="9" t="s">
        <v>53</v>
      </c>
      <c r="D1303" s="9" t="s">
        <v>4</v>
      </c>
      <c r="E1303" s="9" t="s">
        <v>4</v>
      </c>
      <c r="F1303" s="9" t="s">
        <v>29</v>
      </c>
      <c r="G1303" s="10">
        <v>0.45</v>
      </c>
      <c r="H1303" s="11" t="str" cm="1">
        <f t="array" ref="H1303">INDEX(_xlfn.TEXTSPLIT(טבלה1[[#This Row],[עמודה2]],","),1)</f>
        <v>Kyiv</v>
      </c>
      <c r="I1303" s="12" t="str" cm="1">
        <f t="array" ref="I1303">INDEX(_xlfn.TEXTSPLIT(טבלה1[[#This Row],[עמודה2]],","),2)</f>
        <v xml:space="preserve"> Ukraine</v>
      </c>
      <c r="J1303" s="16" t="str">
        <f>_xlfn.CONCAT(טבלה1[[#This Row],[AI_Companies]]," ",טבלה1[[#This Row],[עמודה1]])</f>
        <v>Semantrum https://expo.semantrum.net/</v>
      </c>
      <c r="K1303" s="12">
        <v>10</v>
      </c>
      <c r="L1303" s="12" t="str">
        <f>IF(טבלה1[[#This Row],[עמודה53]]&gt;2000,"Yes","No")</f>
        <v>No</v>
      </c>
      <c r="M1303" s="12">
        <v>49</v>
      </c>
      <c r="N1303" s="12">
        <f>AVERAGE(טבלה1[[#This Row],[עמודה52]:[עמודה53]])</f>
        <v>29.5</v>
      </c>
      <c r="O1303" s="12" t="str">
        <f>IF(טבלה1[[#This Row],[עמודה4]]="&lt; $25 / hr","0$ - $25 / hr",טבלה1[[#This Row],[עמודה4]])</f>
        <v>Undisclosed</v>
      </c>
      <c r="P1303" s="12" t="str" cm="1">
        <f t="array" ref="P1303">INDEX(_xlfn.TEXTSPLIT(טבלה1[[#This Row],[עמודה55]],"-"),1)</f>
        <v>Undisclosed</v>
      </c>
      <c r="Q1303" s="21" t="e" cm="1">
        <f t="array" ref="Q1303">INDEX(_xlfn.TEXTSPLIT(INDEX(_xlfn.TEXTSPLIT(טבלה1[[#This Row],[עמודה55]],"-"),2),"/"),1)</f>
        <v>#REF!</v>
      </c>
      <c r="R1303" s="12" t="e">
        <f>AVERAGE(טבלה1[[#This Row],[עמודה59]:[עמודה60]])</f>
        <v>#VALUE!</v>
      </c>
      <c r="S1303" s="3" t="e">
        <f>VALUE(SUBSTITUTE(טבלה1[[#This Row],[עמודה56]],"$",""))</f>
        <v>#VALUE!</v>
      </c>
      <c r="T1303" s="3" t="e">
        <f>VALUE(SUBSTITUTE(טבלה1[[#This Row],[עמודה57]],"$",""))</f>
        <v>#REF!</v>
      </c>
      <c r="U1303" s="3" t="e">
        <f>IF(טבלה1[[#This Row],[עמודה58]]&gt;30,"Yes","No")</f>
        <v>#VALUE!</v>
      </c>
    </row>
    <row r="1304" spans="1:21" ht="13" x14ac:dyDescent="0.15">
      <c r="A1304" s="8" t="s">
        <v>3127</v>
      </c>
      <c r="B1304" s="9" t="s">
        <v>3128</v>
      </c>
      <c r="C1304" s="9" t="s">
        <v>102</v>
      </c>
      <c r="D1304" s="13">
        <v>50000</v>
      </c>
      <c r="E1304" s="9" t="s">
        <v>21</v>
      </c>
      <c r="F1304" s="9" t="s">
        <v>117</v>
      </c>
      <c r="G1304" s="10">
        <v>0.5</v>
      </c>
      <c r="H1304" s="11" t="str" cm="1">
        <f t="array" ref="H1304">INDEX(_xlfn.TEXTSPLIT(טבלה1[[#This Row],[עמודה2]],","),1)</f>
        <v>London</v>
      </c>
      <c r="I1304" s="12" t="str" cm="1">
        <f t="array" ref="I1304">INDEX(_xlfn.TEXTSPLIT(טבלה1[[#This Row],[עמודה2]],","),2)</f>
        <v xml:space="preserve"> United Kingdom</v>
      </c>
      <c r="J1304" s="16" t="str">
        <f>_xlfn.CONCAT(טבלה1[[#This Row],[AI_Companies]]," ",טבלה1[[#This Row],[עמודה1]])</f>
        <v>Atchai:DataScienceandAppliedAI https://atchai.com/</v>
      </c>
      <c r="K1304" s="12">
        <v>2</v>
      </c>
      <c r="L1304" s="12" t="str">
        <f>IF(טבלה1[[#This Row],[עמודה53]]&gt;2000,"Yes","No")</f>
        <v>No</v>
      </c>
      <c r="M1304" s="12">
        <v>9</v>
      </c>
      <c r="N1304" s="12">
        <f>AVERAGE(טבלה1[[#This Row],[עמודה52]:[עמודה53]])</f>
        <v>5.5</v>
      </c>
      <c r="O1304" s="12" t="str">
        <f>IF(טבלה1[[#This Row],[עמודה4]]="&lt; $25 / hr","0$ - $25 / hr",טבלה1[[#This Row],[עמודה4]])</f>
        <v>$100 - $149 / hr</v>
      </c>
      <c r="P1304" s="12" t="str" cm="1">
        <f t="array" ref="P1304">INDEX(_xlfn.TEXTSPLIT(טבלה1[[#This Row],[עמודה55]],"-"),1)</f>
        <v xml:space="preserve">$100 </v>
      </c>
      <c r="Q1304" s="21" t="str" cm="1">
        <f t="array" ref="Q1304">INDEX(_xlfn.TEXTSPLIT(INDEX(_xlfn.TEXTSPLIT(טבלה1[[#This Row],[עמודה55]],"-"),2),"/"),1)</f>
        <v xml:space="preserve"> $149 </v>
      </c>
      <c r="R1304" s="12">
        <f>AVERAGE(טבלה1[[#This Row],[עמודה59]:[עמודה60]])</f>
        <v>124.5</v>
      </c>
      <c r="S1304" s="3">
        <f>VALUE(SUBSTITUTE(טבלה1[[#This Row],[עמודה56]],"$",""))</f>
        <v>100</v>
      </c>
      <c r="T1304" s="3">
        <f>VALUE(SUBSTITUTE(טבלה1[[#This Row],[עמודה57]],"$",""))</f>
        <v>149</v>
      </c>
      <c r="U1304" s="3" t="str">
        <f>IF(טבלה1[[#This Row],[עמודה58]]&gt;30,"Yes","No")</f>
        <v>Yes</v>
      </c>
    </row>
    <row r="1305" spans="1:21" ht="13" x14ac:dyDescent="0.15">
      <c r="A1305" s="8" t="s">
        <v>3129</v>
      </c>
      <c r="B1305" s="9" t="s">
        <v>3130</v>
      </c>
      <c r="C1305" s="9" t="s">
        <v>2030</v>
      </c>
      <c r="D1305" s="13">
        <v>5000</v>
      </c>
      <c r="E1305" s="9" t="s">
        <v>33</v>
      </c>
      <c r="F1305" s="9" t="s">
        <v>29</v>
      </c>
      <c r="G1305" s="10">
        <v>0.5</v>
      </c>
      <c r="H1305" s="11" t="str" cm="1">
        <f t="array" ref="H1305">INDEX(_xlfn.TEXTSPLIT(טבלה1[[#This Row],[עמודה2]],","),1)</f>
        <v>Maceio</v>
      </c>
      <c r="I1305" s="12" t="str" cm="1">
        <f t="array" ref="I1305">INDEX(_xlfn.TEXTSPLIT(טבלה1[[#This Row],[עמודה2]],","),2)</f>
        <v xml:space="preserve"> Brazil</v>
      </c>
      <c r="J1305" s="16" t="str">
        <f>_xlfn.CONCAT(טבלה1[[#This Row],[AI_Companies]]," ",טבלה1[[#This Row],[עמודה1]])</f>
        <v>Push-Chatbot http://www.push.al</v>
      </c>
      <c r="K1305" s="12">
        <v>10</v>
      </c>
      <c r="L1305" s="12" t="str">
        <f>IF(טבלה1[[#This Row],[עמודה53]]&gt;2000,"Yes","No")</f>
        <v>No</v>
      </c>
      <c r="M1305" s="12">
        <v>49</v>
      </c>
      <c r="N1305" s="12">
        <f>AVERAGE(טבלה1[[#This Row],[עמודה52]:[עמודה53]])</f>
        <v>29.5</v>
      </c>
      <c r="O1305" s="12" t="str">
        <f>IF(טבלה1[[#This Row],[עמודה4]]="&lt; $25 / hr","0$ - $25 / hr",טבלה1[[#This Row],[עמודה4]])</f>
        <v>$25 - $49 / hr</v>
      </c>
      <c r="P1305" s="12" t="str" cm="1">
        <f t="array" ref="P1305">INDEX(_xlfn.TEXTSPLIT(טבלה1[[#This Row],[עמודה55]],"-"),1)</f>
        <v xml:space="preserve">$25 </v>
      </c>
      <c r="Q1305" s="21" t="str" cm="1">
        <f t="array" ref="Q1305">INDEX(_xlfn.TEXTSPLIT(INDEX(_xlfn.TEXTSPLIT(טבלה1[[#This Row],[עמודה55]],"-"),2),"/"),1)</f>
        <v xml:space="preserve"> $49 </v>
      </c>
      <c r="R1305" s="12">
        <f>AVERAGE(טבלה1[[#This Row],[עמודה59]:[עמודה60]])</f>
        <v>37</v>
      </c>
      <c r="S1305" s="3">
        <f>VALUE(SUBSTITUTE(טבלה1[[#This Row],[עמודה56]],"$",""))</f>
        <v>25</v>
      </c>
      <c r="T1305" s="3">
        <f>VALUE(SUBSTITUTE(טבלה1[[#This Row],[עמודה57]],"$",""))</f>
        <v>49</v>
      </c>
      <c r="U1305" s="3" t="str">
        <f>IF(טבלה1[[#This Row],[עמודה58]]&gt;30,"Yes","No")</f>
        <v>Yes</v>
      </c>
    </row>
    <row r="1306" spans="1:21" ht="13" x14ac:dyDescent="0.15">
      <c r="A1306" s="8" t="s">
        <v>3131</v>
      </c>
      <c r="B1306" s="9" t="s">
        <v>3132</v>
      </c>
      <c r="C1306" s="9" t="s">
        <v>3133</v>
      </c>
      <c r="D1306" s="13">
        <v>5000</v>
      </c>
      <c r="E1306" s="9" t="s">
        <v>33</v>
      </c>
      <c r="F1306" s="9" t="s">
        <v>10</v>
      </c>
      <c r="G1306" s="10">
        <v>0.4</v>
      </c>
      <c r="H1306" s="11" t="str" cm="1">
        <f t="array" ref="H1306">INDEX(_xlfn.TEXTSPLIT(טבלה1[[#This Row],[עמודה2]],","),1)</f>
        <v>Amravati</v>
      </c>
      <c r="I1306" s="12" t="str" cm="1">
        <f t="array" ref="I1306">INDEX(_xlfn.TEXTSPLIT(טבלה1[[#This Row],[עמודה2]],","),2)</f>
        <v xml:space="preserve"> India</v>
      </c>
      <c r="J1306" s="16" t="str">
        <f>_xlfn.CONCAT(טבלה1[[#This Row],[AI_Companies]]," ",טבלה1[[#This Row],[עמודה1]])</f>
        <v>A.I.M.S.Technology https://aimstechnology.com</v>
      </c>
      <c r="K1306" s="12">
        <v>50</v>
      </c>
      <c r="L1306" s="12" t="str">
        <f>IF(טבלה1[[#This Row],[עמודה53]]&gt;2000,"Yes","No")</f>
        <v>No</v>
      </c>
      <c r="M1306" s="12">
        <v>249</v>
      </c>
      <c r="N1306" s="12">
        <f>AVERAGE(טבלה1[[#This Row],[עמודה52]:[עמודה53]])</f>
        <v>149.5</v>
      </c>
      <c r="O1306" s="12" t="str">
        <f>IF(טבלה1[[#This Row],[עמודה4]]="&lt; $25 / hr","0$ - $25 / hr",טבלה1[[#This Row],[עמודה4]])</f>
        <v>$25 - $49 / hr</v>
      </c>
      <c r="P1306" s="12" t="str" cm="1">
        <f t="array" ref="P1306">INDEX(_xlfn.TEXTSPLIT(טבלה1[[#This Row],[עמודה55]],"-"),1)</f>
        <v xml:space="preserve">$25 </v>
      </c>
      <c r="Q1306" s="21" t="str" cm="1">
        <f t="array" ref="Q1306">INDEX(_xlfn.TEXTSPLIT(INDEX(_xlfn.TEXTSPLIT(טבלה1[[#This Row],[עמודה55]],"-"),2),"/"),1)</f>
        <v xml:space="preserve"> $49 </v>
      </c>
      <c r="R1306" s="12">
        <f>AVERAGE(טבלה1[[#This Row],[עמודה59]:[עמודה60]])</f>
        <v>37</v>
      </c>
      <c r="S1306" s="3">
        <f>VALUE(SUBSTITUTE(טבלה1[[#This Row],[עמודה56]],"$",""))</f>
        <v>25</v>
      </c>
      <c r="T1306" s="3">
        <f>VALUE(SUBSTITUTE(טבלה1[[#This Row],[עמודה57]],"$",""))</f>
        <v>49</v>
      </c>
      <c r="U1306" s="3" t="str">
        <f>IF(טבלה1[[#This Row],[עמודה58]]&gt;30,"Yes","No")</f>
        <v>Yes</v>
      </c>
    </row>
    <row r="1307" spans="1:21" ht="13" x14ac:dyDescent="0.15">
      <c r="A1307" s="8" t="s">
        <v>3134</v>
      </c>
      <c r="B1307" s="9" t="s">
        <v>3135</v>
      </c>
      <c r="C1307" s="9" t="s">
        <v>546</v>
      </c>
      <c r="D1307" s="9" t="s">
        <v>4</v>
      </c>
      <c r="E1307" s="9" t="s">
        <v>4</v>
      </c>
      <c r="F1307" s="9" t="s">
        <v>29</v>
      </c>
      <c r="G1307" s="10">
        <v>0.5</v>
      </c>
      <c r="H1307" s="11" t="str" cm="1">
        <f t="array" ref="H1307">INDEX(_xlfn.TEXTSPLIT(טבלה1[[#This Row],[עמודה2]],","),1)</f>
        <v>Chicago</v>
      </c>
      <c r="I1307" s="12" t="str" cm="1">
        <f t="array" ref="I1307">INDEX(_xlfn.TEXTSPLIT(טבלה1[[#This Row],[עמודה2]],","),2)</f>
        <v xml:space="preserve"> IL</v>
      </c>
      <c r="J1307" s="16" t="str">
        <f>_xlfn.CONCAT(טבלה1[[#This Row],[AI_Companies]]," ",טבלה1[[#This Row],[עמודה1]])</f>
        <v>MoonshotbyPacteraDigital https://www.moonshotio.com/</v>
      </c>
      <c r="K1307" s="12">
        <v>10</v>
      </c>
      <c r="L1307" s="12" t="str">
        <f>IF(טבלה1[[#This Row],[עמודה53]]&gt;2000,"Yes","No")</f>
        <v>No</v>
      </c>
      <c r="M1307" s="12">
        <v>49</v>
      </c>
      <c r="N1307" s="12">
        <f>AVERAGE(טבלה1[[#This Row],[עמודה52]:[עמודה53]])</f>
        <v>29.5</v>
      </c>
      <c r="O1307" s="12" t="str">
        <f>IF(טבלה1[[#This Row],[עמודה4]]="&lt; $25 / hr","0$ - $25 / hr",טבלה1[[#This Row],[עמודה4]])</f>
        <v>Undisclosed</v>
      </c>
      <c r="P1307" s="12" t="str" cm="1">
        <f t="array" ref="P1307">INDEX(_xlfn.TEXTSPLIT(טבלה1[[#This Row],[עמודה55]],"-"),1)</f>
        <v>Undisclosed</v>
      </c>
      <c r="Q1307" s="21" t="e" cm="1">
        <f t="array" ref="Q1307">INDEX(_xlfn.TEXTSPLIT(INDEX(_xlfn.TEXTSPLIT(טבלה1[[#This Row],[עמודה55]],"-"),2),"/"),1)</f>
        <v>#REF!</v>
      </c>
      <c r="R1307" s="12" t="e">
        <f>AVERAGE(טבלה1[[#This Row],[עמודה59]:[עמודה60]])</f>
        <v>#VALUE!</v>
      </c>
      <c r="S1307" s="3" t="e">
        <f>VALUE(SUBSTITUTE(טבלה1[[#This Row],[עמודה56]],"$",""))</f>
        <v>#VALUE!</v>
      </c>
      <c r="T1307" s="3" t="e">
        <f>VALUE(SUBSTITUTE(טבלה1[[#This Row],[עמודה57]],"$",""))</f>
        <v>#REF!</v>
      </c>
      <c r="U1307" s="3" t="e">
        <f>IF(טבלה1[[#This Row],[עמודה58]]&gt;30,"Yes","No")</f>
        <v>#VALUE!</v>
      </c>
    </row>
    <row r="1308" spans="1:21" ht="13" x14ac:dyDescent="0.15">
      <c r="A1308" s="8" t="s">
        <v>3136</v>
      </c>
      <c r="B1308" s="9" t="s">
        <v>3137</v>
      </c>
      <c r="C1308" s="9" t="s">
        <v>2010</v>
      </c>
      <c r="D1308" s="9" t="s">
        <v>4</v>
      </c>
      <c r="E1308" s="9" t="s">
        <v>4</v>
      </c>
      <c r="F1308" s="9" t="s">
        <v>29</v>
      </c>
      <c r="G1308" s="10">
        <v>0.5</v>
      </c>
      <c r="H1308" s="11" t="str" cm="1">
        <f t="array" ref="H1308">INDEX(_xlfn.TEXTSPLIT(טבלה1[[#This Row],[עמודה2]],","),1)</f>
        <v>Edmonton</v>
      </c>
      <c r="I1308" s="12" t="str" cm="1">
        <f t="array" ref="I1308">INDEX(_xlfn.TEXTSPLIT(טבלה1[[#This Row],[עמודה2]],","),2)</f>
        <v xml:space="preserve"> Canada</v>
      </c>
      <c r="J1308" s="16" t="str">
        <f>_xlfn.CONCAT(טבלה1[[#This Row],[AI_Companies]]," ",טבלה1[[#This Row],[עמודה1]])</f>
        <v>AltaMLInc. http://altaml.com/</v>
      </c>
      <c r="K1308" s="12">
        <v>10</v>
      </c>
      <c r="L1308" s="12" t="str">
        <f>IF(טבלה1[[#This Row],[עמודה53]]&gt;2000,"Yes","No")</f>
        <v>No</v>
      </c>
      <c r="M1308" s="12">
        <v>49</v>
      </c>
      <c r="N1308" s="12">
        <f>AVERAGE(טבלה1[[#This Row],[עמודה52]:[עמודה53]])</f>
        <v>29.5</v>
      </c>
      <c r="O1308" s="12" t="str">
        <f>IF(טבלה1[[#This Row],[עמודה4]]="&lt; $25 / hr","0$ - $25 / hr",טבלה1[[#This Row],[עמודה4]])</f>
        <v>Undisclosed</v>
      </c>
      <c r="P1308" s="12" t="str" cm="1">
        <f t="array" ref="P1308">INDEX(_xlfn.TEXTSPLIT(טבלה1[[#This Row],[עמודה55]],"-"),1)</f>
        <v>Undisclosed</v>
      </c>
      <c r="Q1308" s="21" t="e" cm="1">
        <f t="array" ref="Q1308">INDEX(_xlfn.TEXTSPLIT(INDEX(_xlfn.TEXTSPLIT(טבלה1[[#This Row],[עמודה55]],"-"),2),"/"),1)</f>
        <v>#REF!</v>
      </c>
      <c r="R1308" s="12" t="e">
        <f>AVERAGE(טבלה1[[#This Row],[עמודה59]:[עמודה60]])</f>
        <v>#VALUE!</v>
      </c>
      <c r="S1308" s="3" t="e">
        <f>VALUE(SUBSTITUTE(טבלה1[[#This Row],[עמודה56]],"$",""))</f>
        <v>#VALUE!</v>
      </c>
      <c r="T1308" s="3" t="e">
        <f>VALUE(SUBSTITUTE(טבלה1[[#This Row],[עמודה57]],"$",""))</f>
        <v>#REF!</v>
      </c>
      <c r="U1308" s="3" t="e">
        <f>IF(טבלה1[[#This Row],[עמודה58]]&gt;30,"Yes","No")</f>
        <v>#VALUE!</v>
      </c>
    </row>
    <row r="1309" spans="1:21" ht="13" x14ac:dyDescent="0.15">
      <c r="A1309" s="8" t="s">
        <v>3138</v>
      </c>
      <c r="B1309" s="9" t="s">
        <v>3139</v>
      </c>
      <c r="C1309" s="9" t="s">
        <v>2265</v>
      </c>
      <c r="D1309" s="9" t="s">
        <v>4</v>
      </c>
      <c r="E1309" s="9" t="s">
        <v>4</v>
      </c>
      <c r="F1309" s="9" t="s">
        <v>29</v>
      </c>
      <c r="G1309" s="10">
        <v>0.5</v>
      </c>
      <c r="H1309" s="11" t="str" cm="1">
        <f t="array" ref="H1309">INDEX(_xlfn.TEXTSPLIT(טבלה1[[#This Row],[עמודה2]],","),1)</f>
        <v>Norcross</v>
      </c>
      <c r="I1309" s="12" t="str" cm="1">
        <f t="array" ref="I1309">INDEX(_xlfn.TEXTSPLIT(טבלה1[[#This Row],[עמודה2]],","),2)</f>
        <v xml:space="preserve"> GA</v>
      </c>
      <c r="J1309" s="16" t="str">
        <f>_xlfn.CONCAT(טבלה1[[#This Row],[AI_Companies]]," ",טבלה1[[#This Row],[עמודה1]])</f>
        <v>KnexInc. http://www.knexinc.com/</v>
      </c>
      <c r="K1309" s="12">
        <v>10</v>
      </c>
      <c r="L1309" s="12" t="str">
        <f>IF(טבלה1[[#This Row],[עמודה53]]&gt;2000,"Yes","No")</f>
        <v>No</v>
      </c>
      <c r="M1309" s="12">
        <v>49</v>
      </c>
      <c r="N1309" s="12">
        <f>AVERAGE(טבלה1[[#This Row],[עמודה52]:[עמודה53]])</f>
        <v>29.5</v>
      </c>
      <c r="O1309" s="12" t="str">
        <f>IF(טבלה1[[#This Row],[עמודה4]]="&lt; $25 / hr","0$ - $25 / hr",טבלה1[[#This Row],[עמודה4]])</f>
        <v>Undisclosed</v>
      </c>
      <c r="P1309" s="12" t="str" cm="1">
        <f t="array" ref="P1309">INDEX(_xlfn.TEXTSPLIT(טבלה1[[#This Row],[עמודה55]],"-"),1)</f>
        <v>Undisclosed</v>
      </c>
      <c r="Q1309" s="21" t="e" cm="1">
        <f t="array" ref="Q1309">INDEX(_xlfn.TEXTSPLIT(INDEX(_xlfn.TEXTSPLIT(טבלה1[[#This Row],[עמודה55]],"-"),2),"/"),1)</f>
        <v>#REF!</v>
      </c>
      <c r="R1309" s="12" t="e">
        <f>AVERAGE(טבלה1[[#This Row],[עמודה59]:[עמודה60]])</f>
        <v>#VALUE!</v>
      </c>
      <c r="S1309" s="3" t="e">
        <f>VALUE(SUBSTITUTE(טבלה1[[#This Row],[עמודה56]],"$",""))</f>
        <v>#VALUE!</v>
      </c>
      <c r="T1309" s="3" t="e">
        <f>VALUE(SUBSTITUTE(טבלה1[[#This Row],[עמודה57]],"$",""))</f>
        <v>#REF!</v>
      </c>
      <c r="U1309" s="3" t="e">
        <f>IF(טבלה1[[#This Row],[עמודה58]]&gt;30,"Yes","No")</f>
        <v>#VALUE!</v>
      </c>
    </row>
    <row r="1310" spans="1:21" ht="13" x14ac:dyDescent="0.15">
      <c r="A1310" s="8" t="s">
        <v>3140</v>
      </c>
      <c r="B1310" s="9" t="s">
        <v>3141</v>
      </c>
      <c r="C1310" s="9" t="s">
        <v>281</v>
      </c>
      <c r="D1310" s="9" t="s">
        <v>4</v>
      </c>
      <c r="E1310" s="9" t="s">
        <v>4</v>
      </c>
      <c r="F1310" s="9" t="s">
        <v>29</v>
      </c>
      <c r="G1310" s="10">
        <v>0.5</v>
      </c>
      <c r="H1310" s="11" t="str" cm="1">
        <f t="array" ref="H1310">INDEX(_xlfn.TEXTSPLIT(טבלה1[[#This Row],[עמודה2]],","),1)</f>
        <v>San Salvador</v>
      </c>
      <c r="I1310" s="12" t="str" cm="1">
        <f t="array" ref="I1310">INDEX(_xlfn.TEXTSPLIT(טבלה1[[#This Row],[עמודה2]],","),2)</f>
        <v xml:space="preserve"> El Salvador</v>
      </c>
      <c r="J1310" s="16" t="str">
        <f>_xlfn.CONCAT(טבלה1[[#This Row],[AI_Companies]]," ",טבלה1[[#This Row],[עמודה1]])</f>
        <v>TreeCloud https://www.treecloud.co/</v>
      </c>
      <c r="K1310" s="12">
        <v>10</v>
      </c>
      <c r="L1310" s="12" t="str">
        <f>IF(טבלה1[[#This Row],[עמודה53]]&gt;2000,"Yes","No")</f>
        <v>No</v>
      </c>
      <c r="M1310" s="12">
        <v>49</v>
      </c>
      <c r="N1310" s="12">
        <f>AVERAGE(טבלה1[[#This Row],[עמודה52]:[עמודה53]])</f>
        <v>29.5</v>
      </c>
      <c r="O1310" s="12" t="str">
        <f>IF(טבלה1[[#This Row],[עמודה4]]="&lt; $25 / hr","0$ - $25 / hr",טבלה1[[#This Row],[עמודה4]])</f>
        <v>Undisclosed</v>
      </c>
      <c r="P1310" s="12" t="str" cm="1">
        <f t="array" ref="P1310">INDEX(_xlfn.TEXTSPLIT(טבלה1[[#This Row],[עמודה55]],"-"),1)</f>
        <v>Undisclosed</v>
      </c>
      <c r="Q1310" s="21" t="e" cm="1">
        <f t="array" ref="Q1310">INDEX(_xlfn.TEXTSPLIT(INDEX(_xlfn.TEXTSPLIT(טבלה1[[#This Row],[עמודה55]],"-"),2),"/"),1)</f>
        <v>#REF!</v>
      </c>
      <c r="R1310" s="12" t="e">
        <f>AVERAGE(טבלה1[[#This Row],[עמודה59]:[עמודה60]])</f>
        <v>#VALUE!</v>
      </c>
      <c r="S1310" s="3" t="e">
        <f>VALUE(SUBSTITUTE(טבלה1[[#This Row],[עמודה56]],"$",""))</f>
        <v>#VALUE!</v>
      </c>
      <c r="T1310" s="3" t="e">
        <f>VALUE(SUBSTITUTE(טבלה1[[#This Row],[עמודה57]],"$",""))</f>
        <v>#REF!</v>
      </c>
      <c r="U1310" s="3" t="e">
        <f>IF(טבלה1[[#This Row],[עמודה58]]&gt;30,"Yes","No")</f>
        <v>#VALUE!</v>
      </c>
    </row>
    <row r="1311" spans="1:21" ht="13" x14ac:dyDescent="0.15">
      <c r="A1311" s="8" t="s">
        <v>3142</v>
      </c>
      <c r="B1311" s="9" t="s">
        <v>3143</v>
      </c>
      <c r="C1311" s="9" t="s">
        <v>3144</v>
      </c>
      <c r="D1311" s="13">
        <v>5000</v>
      </c>
      <c r="E1311" s="9" t="s">
        <v>9</v>
      </c>
      <c r="F1311" s="9" t="s">
        <v>29</v>
      </c>
      <c r="G1311" s="10">
        <v>0.5</v>
      </c>
      <c r="H1311" s="11" t="str" cm="1">
        <f t="array" ref="H1311">INDEX(_xlfn.TEXTSPLIT(טבלה1[[#This Row],[עמודה2]],","),1)</f>
        <v>Częstochowa</v>
      </c>
      <c r="I1311" s="12" t="str" cm="1">
        <f t="array" ref="I1311">INDEX(_xlfn.TEXTSPLIT(טבלה1[[#This Row],[עמודה2]],","),2)</f>
        <v xml:space="preserve"> Poland</v>
      </c>
      <c r="J1311" s="16" t="str">
        <f>_xlfn.CONCAT(טבלה1[[#This Row],[AI_Companies]]," ",טבלה1[[#This Row],[עמודה1]])</f>
        <v>Evorain https://www.evorain.com</v>
      </c>
      <c r="K1311" s="12">
        <v>10</v>
      </c>
      <c r="L1311" s="12" t="str">
        <f>IF(טבלה1[[#This Row],[עמודה53]]&gt;2000,"Yes","No")</f>
        <v>No</v>
      </c>
      <c r="M1311" s="12">
        <v>49</v>
      </c>
      <c r="N1311" s="12">
        <f>AVERAGE(טבלה1[[#This Row],[עמודה52]:[עמודה53]])</f>
        <v>29.5</v>
      </c>
      <c r="O1311" s="12" t="str">
        <f>IF(טבלה1[[#This Row],[עמודה4]]="&lt; $25 / hr","0$ - $25 / hr",טבלה1[[#This Row],[עמודה4]])</f>
        <v>$50 - $99 / hr</v>
      </c>
      <c r="P1311" s="12" t="str" cm="1">
        <f t="array" ref="P1311">INDEX(_xlfn.TEXTSPLIT(טבלה1[[#This Row],[עמודה55]],"-"),1)</f>
        <v xml:space="preserve">$50 </v>
      </c>
      <c r="Q1311" s="21" t="str" cm="1">
        <f t="array" ref="Q1311">INDEX(_xlfn.TEXTSPLIT(INDEX(_xlfn.TEXTSPLIT(טבלה1[[#This Row],[עמודה55]],"-"),2),"/"),1)</f>
        <v xml:space="preserve"> $99 </v>
      </c>
      <c r="R1311" s="12">
        <f>AVERAGE(טבלה1[[#This Row],[עמודה59]:[עמודה60]])</f>
        <v>74.5</v>
      </c>
      <c r="S1311" s="3">
        <f>VALUE(SUBSTITUTE(טבלה1[[#This Row],[עמודה56]],"$",""))</f>
        <v>50</v>
      </c>
      <c r="T1311" s="3">
        <f>VALUE(SUBSTITUTE(טבלה1[[#This Row],[עמודה57]],"$",""))</f>
        <v>99</v>
      </c>
      <c r="U1311" s="3" t="str">
        <f>IF(טבלה1[[#This Row],[עמודה58]]&gt;30,"Yes","No")</f>
        <v>Yes</v>
      </c>
    </row>
    <row r="1312" spans="1:21" ht="13" x14ac:dyDescent="0.15">
      <c r="A1312" s="8" t="s">
        <v>3145</v>
      </c>
      <c r="B1312" s="9" t="s">
        <v>3146</v>
      </c>
      <c r="C1312" s="9" t="s">
        <v>3147</v>
      </c>
      <c r="D1312" s="9" t="s">
        <v>4</v>
      </c>
      <c r="E1312" s="9" t="s">
        <v>4</v>
      </c>
      <c r="F1312" s="9" t="s">
        <v>29</v>
      </c>
      <c r="G1312" s="10">
        <v>0.5</v>
      </c>
      <c r="H1312" s="11" t="str" cm="1">
        <f t="array" ref="H1312">INDEX(_xlfn.TEXTSPLIT(טבלה1[[#This Row],[עמודה2]],","),1)</f>
        <v>Richmond</v>
      </c>
      <c r="I1312" s="12" t="str" cm="1">
        <f t="array" ref="I1312">INDEX(_xlfn.TEXTSPLIT(טבלה1[[#This Row],[עמודה2]],","),2)</f>
        <v xml:space="preserve"> CA</v>
      </c>
      <c r="J1312" s="16" t="str">
        <f>_xlfn.CONCAT(טבלה1[[#This Row],[AI_Companies]]," ",טבלה1[[#This Row],[עמודה1]])</f>
        <v>DeepThinkHealth https://www.deepthinkhealth.com/</v>
      </c>
      <c r="K1312" s="12">
        <v>10</v>
      </c>
      <c r="L1312" s="12" t="str">
        <f>IF(טבלה1[[#This Row],[עמודה53]]&gt;2000,"Yes","No")</f>
        <v>No</v>
      </c>
      <c r="M1312" s="12">
        <v>49</v>
      </c>
      <c r="N1312" s="12">
        <f>AVERAGE(טבלה1[[#This Row],[עמודה52]:[עמודה53]])</f>
        <v>29.5</v>
      </c>
      <c r="O1312" s="12" t="str">
        <f>IF(טבלה1[[#This Row],[עמודה4]]="&lt; $25 / hr","0$ - $25 / hr",טבלה1[[#This Row],[עמודה4]])</f>
        <v>Undisclosed</v>
      </c>
      <c r="P1312" s="12" t="str" cm="1">
        <f t="array" ref="P1312">INDEX(_xlfn.TEXTSPLIT(טבלה1[[#This Row],[עמודה55]],"-"),1)</f>
        <v>Undisclosed</v>
      </c>
      <c r="Q1312" s="21" t="e" cm="1">
        <f t="array" ref="Q1312">INDEX(_xlfn.TEXTSPLIT(INDEX(_xlfn.TEXTSPLIT(טבלה1[[#This Row],[עמודה55]],"-"),2),"/"),1)</f>
        <v>#REF!</v>
      </c>
      <c r="R1312" s="12" t="e">
        <f>AVERAGE(טבלה1[[#This Row],[עמודה59]:[עמודה60]])</f>
        <v>#VALUE!</v>
      </c>
      <c r="S1312" s="3" t="e">
        <f>VALUE(SUBSTITUTE(טבלה1[[#This Row],[עמודה56]],"$",""))</f>
        <v>#VALUE!</v>
      </c>
      <c r="T1312" s="3" t="e">
        <f>VALUE(SUBSTITUTE(טבלה1[[#This Row],[עמודה57]],"$",""))</f>
        <v>#REF!</v>
      </c>
      <c r="U1312" s="3" t="e">
        <f>IF(טבלה1[[#This Row],[עמודה58]]&gt;30,"Yes","No")</f>
        <v>#VALUE!</v>
      </c>
    </row>
    <row r="1313" spans="1:21" ht="13" x14ac:dyDescent="0.15">
      <c r="A1313" s="8" t="s">
        <v>3148</v>
      </c>
      <c r="B1313" s="9" t="s">
        <v>3149</v>
      </c>
      <c r="C1313" s="9" t="s">
        <v>3150</v>
      </c>
      <c r="D1313" s="9" t="s">
        <v>4</v>
      </c>
      <c r="E1313" s="9" t="s">
        <v>4</v>
      </c>
      <c r="F1313" s="9" t="s">
        <v>29</v>
      </c>
      <c r="G1313" s="10">
        <v>0.5</v>
      </c>
      <c r="H1313" s="11" t="str" cm="1">
        <f t="array" ref="H1313">INDEX(_xlfn.TEXTSPLIT(טבלה1[[#This Row],[עמודה2]],","),1)</f>
        <v>Waukesha</v>
      </c>
      <c r="I1313" s="12" t="str" cm="1">
        <f t="array" ref="I1313">INDEX(_xlfn.TEXTSPLIT(טבלה1[[#This Row],[עמודה2]],","),2)</f>
        <v xml:space="preserve"> WI</v>
      </c>
      <c r="J1313" s="16" t="str">
        <f>_xlfn.CONCAT(טבלה1[[#This Row],[AI_Companies]]," ",טבלה1[[#This Row],[עמודה1]])</f>
        <v>modbi https://www.modbi.com/</v>
      </c>
      <c r="K1313" s="12">
        <v>10</v>
      </c>
      <c r="L1313" s="12" t="str">
        <f>IF(טבלה1[[#This Row],[עמודה53]]&gt;2000,"Yes","No")</f>
        <v>No</v>
      </c>
      <c r="M1313" s="12">
        <v>49</v>
      </c>
      <c r="N1313" s="12">
        <f>AVERAGE(טבלה1[[#This Row],[עמודה52]:[עמודה53]])</f>
        <v>29.5</v>
      </c>
      <c r="O1313" s="12" t="str">
        <f>IF(טבלה1[[#This Row],[עמודה4]]="&lt; $25 / hr","0$ - $25 / hr",טבלה1[[#This Row],[עמודה4]])</f>
        <v>Undisclosed</v>
      </c>
      <c r="P1313" s="12" t="str" cm="1">
        <f t="array" ref="P1313">INDEX(_xlfn.TEXTSPLIT(טבלה1[[#This Row],[עמודה55]],"-"),1)</f>
        <v>Undisclosed</v>
      </c>
      <c r="Q1313" s="21" t="e" cm="1">
        <f t="array" ref="Q1313">INDEX(_xlfn.TEXTSPLIT(INDEX(_xlfn.TEXTSPLIT(טבלה1[[#This Row],[עמודה55]],"-"),2),"/"),1)</f>
        <v>#REF!</v>
      </c>
      <c r="R1313" s="12" t="e">
        <f>AVERAGE(טבלה1[[#This Row],[עמודה59]:[עמודה60]])</f>
        <v>#VALUE!</v>
      </c>
      <c r="S1313" s="3" t="e">
        <f>VALUE(SUBSTITUTE(טבלה1[[#This Row],[עמודה56]],"$",""))</f>
        <v>#VALUE!</v>
      </c>
      <c r="T1313" s="3" t="e">
        <f>VALUE(SUBSTITUTE(טבלה1[[#This Row],[עמודה57]],"$",""))</f>
        <v>#REF!</v>
      </c>
      <c r="U1313" s="3" t="e">
        <f>IF(טבלה1[[#This Row],[עמודה58]]&gt;30,"Yes","No")</f>
        <v>#VALUE!</v>
      </c>
    </row>
    <row r="1314" spans="1:21" ht="13" x14ac:dyDescent="0.15">
      <c r="A1314" s="8" t="s">
        <v>3151</v>
      </c>
      <c r="B1314" s="9" t="s">
        <v>3152</v>
      </c>
      <c r="C1314" s="9" t="s">
        <v>140</v>
      </c>
      <c r="D1314" s="13">
        <v>10000</v>
      </c>
      <c r="E1314" s="9" t="s">
        <v>4</v>
      </c>
      <c r="F1314" s="9" t="s">
        <v>29</v>
      </c>
      <c r="G1314" s="10">
        <v>0.5</v>
      </c>
      <c r="H1314" s="11" t="str" cm="1">
        <f t="array" ref="H1314">INDEX(_xlfn.TEXTSPLIT(טבלה1[[#This Row],[עמודה2]],","),1)</f>
        <v>Plano</v>
      </c>
      <c r="I1314" s="12" t="str" cm="1">
        <f t="array" ref="I1314">INDEX(_xlfn.TEXTSPLIT(טבלה1[[#This Row],[עמודה2]],","),2)</f>
        <v xml:space="preserve"> TX</v>
      </c>
      <c r="J1314" s="16" t="str">
        <f>_xlfn.CONCAT(טבלה1[[#This Row],[AI_Companies]]," ",טבלה1[[#This Row],[עמודה1]])</f>
        <v>KvantumInc. http://www.kvantum.ai</v>
      </c>
      <c r="K1314" s="12">
        <v>10</v>
      </c>
      <c r="L1314" s="12" t="str">
        <f>IF(טבלה1[[#This Row],[עמודה53]]&gt;2000,"Yes","No")</f>
        <v>No</v>
      </c>
      <c r="M1314" s="12">
        <v>49</v>
      </c>
      <c r="N1314" s="12">
        <f>AVERAGE(טבלה1[[#This Row],[עמודה52]:[עמודה53]])</f>
        <v>29.5</v>
      </c>
      <c r="O1314" s="12" t="str">
        <f>IF(טבלה1[[#This Row],[עמודה4]]="&lt; $25 / hr","0$ - $25 / hr",טבלה1[[#This Row],[עמודה4]])</f>
        <v>Undisclosed</v>
      </c>
      <c r="P1314" s="12" t="str" cm="1">
        <f t="array" ref="P1314">INDEX(_xlfn.TEXTSPLIT(טבלה1[[#This Row],[עמודה55]],"-"),1)</f>
        <v>Undisclosed</v>
      </c>
      <c r="Q1314" s="21" t="e" cm="1">
        <f t="array" ref="Q1314">INDEX(_xlfn.TEXTSPLIT(INDEX(_xlfn.TEXTSPLIT(טבלה1[[#This Row],[עמודה55]],"-"),2),"/"),1)</f>
        <v>#REF!</v>
      </c>
      <c r="R1314" s="12" t="e">
        <f>AVERAGE(טבלה1[[#This Row],[עמודה59]:[עמודה60]])</f>
        <v>#VALUE!</v>
      </c>
      <c r="S1314" s="3" t="e">
        <f>VALUE(SUBSTITUTE(טבלה1[[#This Row],[עמודה56]],"$",""))</f>
        <v>#VALUE!</v>
      </c>
      <c r="T1314" s="3" t="e">
        <f>VALUE(SUBSTITUTE(טבלה1[[#This Row],[עמודה57]],"$",""))</f>
        <v>#REF!</v>
      </c>
      <c r="U1314" s="3" t="e">
        <f>IF(טבלה1[[#This Row],[עמודה58]]&gt;30,"Yes","No")</f>
        <v>#VALUE!</v>
      </c>
    </row>
    <row r="1315" spans="1:21" ht="13" x14ac:dyDescent="0.15">
      <c r="A1315" s="8" t="s">
        <v>3153</v>
      </c>
      <c r="B1315" s="9" t="s">
        <v>3154</v>
      </c>
      <c r="C1315" s="9" t="s">
        <v>3155</v>
      </c>
      <c r="D1315" s="9" t="s">
        <v>4</v>
      </c>
      <c r="E1315" s="9" t="s">
        <v>4</v>
      </c>
      <c r="F1315" s="9" t="s">
        <v>29</v>
      </c>
      <c r="G1315" s="10">
        <v>0.5</v>
      </c>
      <c r="H1315" s="11" t="str" cm="1">
        <f t="array" ref="H1315">INDEX(_xlfn.TEXTSPLIT(טבלה1[[#This Row],[עמודה2]],","),1)</f>
        <v>Salford</v>
      </c>
      <c r="I1315" s="12" t="str" cm="1">
        <f t="array" ref="I1315">INDEX(_xlfn.TEXTSPLIT(טבלה1[[#This Row],[עמודה2]],","),2)</f>
        <v xml:space="preserve"> United Kingdom</v>
      </c>
      <c r="J1315" s="16" t="str">
        <f>_xlfn.CONCAT(טבלה1[[#This Row],[AI_Companies]]," ",טבלה1[[#This Row],[עמודה1]])</f>
        <v>INEVITABLE https://inevitableinnovations.com/</v>
      </c>
      <c r="K1315" s="12">
        <v>10</v>
      </c>
      <c r="L1315" s="12" t="str">
        <f>IF(טבלה1[[#This Row],[עמודה53]]&gt;2000,"Yes","No")</f>
        <v>No</v>
      </c>
      <c r="M1315" s="12">
        <v>49</v>
      </c>
      <c r="N1315" s="12">
        <f>AVERAGE(טבלה1[[#This Row],[עמודה52]:[עמודה53]])</f>
        <v>29.5</v>
      </c>
      <c r="O1315" s="12" t="str">
        <f>IF(טבלה1[[#This Row],[עמודה4]]="&lt; $25 / hr","0$ - $25 / hr",טבלה1[[#This Row],[עמודה4]])</f>
        <v>Undisclosed</v>
      </c>
      <c r="P1315" s="12" t="str" cm="1">
        <f t="array" ref="P1315">INDEX(_xlfn.TEXTSPLIT(טבלה1[[#This Row],[עמודה55]],"-"),1)</f>
        <v>Undisclosed</v>
      </c>
      <c r="Q1315" s="21" t="e" cm="1">
        <f t="array" ref="Q1315">INDEX(_xlfn.TEXTSPLIT(INDEX(_xlfn.TEXTSPLIT(טבלה1[[#This Row],[עמודה55]],"-"),2),"/"),1)</f>
        <v>#REF!</v>
      </c>
      <c r="R1315" s="12" t="e">
        <f>AVERAGE(טבלה1[[#This Row],[עמודה59]:[עמודה60]])</f>
        <v>#VALUE!</v>
      </c>
      <c r="S1315" s="3" t="e">
        <f>VALUE(SUBSTITUTE(טבלה1[[#This Row],[עמודה56]],"$",""))</f>
        <v>#VALUE!</v>
      </c>
      <c r="T1315" s="3" t="e">
        <f>VALUE(SUBSTITUTE(טבלה1[[#This Row],[עמודה57]],"$",""))</f>
        <v>#REF!</v>
      </c>
      <c r="U1315" s="3" t="e">
        <f>IF(טבלה1[[#This Row],[עמודה58]]&gt;30,"Yes","No")</f>
        <v>#VALUE!</v>
      </c>
    </row>
    <row r="1316" spans="1:21" ht="13" x14ac:dyDescent="0.15">
      <c r="A1316" s="8" t="s">
        <v>3156</v>
      </c>
      <c r="B1316" s="9" t="s">
        <v>3157</v>
      </c>
      <c r="C1316" s="9" t="s">
        <v>3011</v>
      </c>
      <c r="D1316" s="13">
        <v>5000</v>
      </c>
      <c r="E1316" s="9" t="s">
        <v>33</v>
      </c>
      <c r="F1316" s="9" t="s">
        <v>29</v>
      </c>
      <c r="G1316" s="10">
        <v>0.5</v>
      </c>
      <c r="H1316" s="11" t="str" cm="1">
        <f t="array" ref="H1316">INDEX(_xlfn.TEXTSPLIT(טבלה1[[#This Row],[עמודה2]],","),1)</f>
        <v>Delhi</v>
      </c>
      <c r="I1316" s="12" t="str" cm="1">
        <f t="array" ref="I1316">INDEX(_xlfn.TEXTSPLIT(טבלה1[[#This Row],[עמודה2]],","),2)</f>
        <v xml:space="preserve"> India</v>
      </c>
      <c r="J1316" s="16" t="str">
        <f>_xlfn.CONCAT(טבלה1[[#This Row],[AI_Companies]]," ",טבלה1[[#This Row],[עמודה1]])</f>
        <v>MomenttextAI https://www.momenttext.com</v>
      </c>
      <c r="K1316" s="12">
        <v>10</v>
      </c>
      <c r="L1316" s="12" t="str">
        <f>IF(טבלה1[[#This Row],[עמודה53]]&gt;2000,"Yes","No")</f>
        <v>No</v>
      </c>
      <c r="M1316" s="12">
        <v>49</v>
      </c>
      <c r="N1316" s="12">
        <f>AVERAGE(טבלה1[[#This Row],[עמודה52]:[עמודה53]])</f>
        <v>29.5</v>
      </c>
      <c r="O1316" s="12" t="str">
        <f>IF(טבלה1[[#This Row],[עמודה4]]="&lt; $25 / hr","0$ - $25 / hr",טבלה1[[#This Row],[עמודה4]])</f>
        <v>$25 - $49 / hr</v>
      </c>
      <c r="P1316" s="12" t="str" cm="1">
        <f t="array" ref="P1316">INDEX(_xlfn.TEXTSPLIT(טבלה1[[#This Row],[עמודה55]],"-"),1)</f>
        <v xml:space="preserve">$25 </v>
      </c>
      <c r="Q1316" s="21" t="str" cm="1">
        <f t="array" ref="Q1316">INDEX(_xlfn.TEXTSPLIT(INDEX(_xlfn.TEXTSPLIT(טבלה1[[#This Row],[עמודה55]],"-"),2),"/"),1)</f>
        <v xml:space="preserve"> $49 </v>
      </c>
      <c r="R1316" s="12">
        <f>AVERAGE(טבלה1[[#This Row],[עמודה59]:[עמודה60]])</f>
        <v>37</v>
      </c>
      <c r="S1316" s="3">
        <f>VALUE(SUBSTITUTE(טבלה1[[#This Row],[עמודה56]],"$",""))</f>
        <v>25</v>
      </c>
      <c r="T1316" s="3">
        <f>VALUE(SUBSTITUTE(טבלה1[[#This Row],[עמודה57]],"$",""))</f>
        <v>49</v>
      </c>
      <c r="U1316" s="3" t="str">
        <f>IF(טבלה1[[#This Row],[עמודה58]]&gt;30,"Yes","No")</f>
        <v>Yes</v>
      </c>
    </row>
    <row r="1317" spans="1:21" ht="13" x14ac:dyDescent="0.15">
      <c r="A1317" s="8" t="s">
        <v>3158</v>
      </c>
      <c r="B1317" s="9" t="s">
        <v>3159</v>
      </c>
      <c r="C1317" s="9" t="s">
        <v>2442</v>
      </c>
      <c r="D1317" s="13">
        <v>1000</v>
      </c>
      <c r="E1317" s="9" t="s">
        <v>4</v>
      </c>
      <c r="F1317" s="9" t="s">
        <v>29</v>
      </c>
      <c r="G1317" s="10">
        <v>0.5</v>
      </c>
      <c r="H1317" s="11" t="str" cm="1">
        <f t="array" ref="H1317">INDEX(_xlfn.TEXTSPLIT(טבלה1[[#This Row],[עמודה2]],","),1)</f>
        <v>Hangzhou Shi</v>
      </c>
      <c r="I1317" s="12" t="str" cm="1">
        <f t="array" ref="I1317">INDEX(_xlfn.TEXTSPLIT(טבלה1[[#This Row],[עמודה2]],","),2)</f>
        <v xml:space="preserve"> China</v>
      </c>
      <c r="J1317" s="16" t="str">
        <f>_xlfn.CONCAT(טבלה1[[#This Row],[AI_Companies]]," ",טבלה1[[#This Row],[עמודה1]])</f>
        <v>ZhejiangQiguNetworkTechnologyCo.,Ltd http://qigukj.com/</v>
      </c>
      <c r="K1317" s="12">
        <v>10</v>
      </c>
      <c r="L1317" s="12" t="str">
        <f>IF(טבלה1[[#This Row],[עמודה53]]&gt;2000,"Yes","No")</f>
        <v>No</v>
      </c>
      <c r="M1317" s="12">
        <v>49</v>
      </c>
      <c r="N1317" s="12">
        <f>AVERAGE(טבלה1[[#This Row],[עמודה52]:[עמודה53]])</f>
        <v>29.5</v>
      </c>
      <c r="O1317" s="12" t="str">
        <f>IF(טבלה1[[#This Row],[עמודה4]]="&lt; $25 / hr","0$ - $25 / hr",טבלה1[[#This Row],[עמודה4]])</f>
        <v>Undisclosed</v>
      </c>
      <c r="P1317" s="12" t="str" cm="1">
        <f t="array" ref="P1317">INDEX(_xlfn.TEXTSPLIT(טבלה1[[#This Row],[עמודה55]],"-"),1)</f>
        <v>Undisclosed</v>
      </c>
      <c r="Q1317" s="21" t="e" cm="1">
        <f t="array" ref="Q1317">INDEX(_xlfn.TEXTSPLIT(INDEX(_xlfn.TEXTSPLIT(טבלה1[[#This Row],[עמודה55]],"-"),2),"/"),1)</f>
        <v>#REF!</v>
      </c>
      <c r="R1317" s="12" t="e">
        <f>AVERAGE(טבלה1[[#This Row],[עמודה59]:[עמודה60]])</f>
        <v>#VALUE!</v>
      </c>
      <c r="S1317" s="3" t="e">
        <f>VALUE(SUBSTITUTE(טבלה1[[#This Row],[עמודה56]],"$",""))</f>
        <v>#VALUE!</v>
      </c>
      <c r="T1317" s="3" t="e">
        <f>VALUE(SUBSTITUTE(טבלה1[[#This Row],[עמודה57]],"$",""))</f>
        <v>#REF!</v>
      </c>
      <c r="U1317" s="3" t="e">
        <f>IF(טבלה1[[#This Row],[עמודה58]]&gt;30,"Yes","No")</f>
        <v>#VALUE!</v>
      </c>
    </row>
    <row r="1318" spans="1:21" ht="13" x14ac:dyDescent="0.15">
      <c r="A1318" s="8" t="s">
        <v>3160</v>
      </c>
      <c r="B1318" s="9" t="s">
        <v>3161</v>
      </c>
      <c r="C1318" s="9" t="s">
        <v>987</v>
      </c>
      <c r="D1318" s="9" t="s">
        <v>4</v>
      </c>
      <c r="E1318" s="9" t="s">
        <v>4</v>
      </c>
      <c r="F1318" s="9" t="s">
        <v>29</v>
      </c>
      <c r="G1318" s="10">
        <v>0.5</v>
      </c>
      <c r="H1318" s="11" t="str" cm="1">
        <f t="array" ref="H1318">INDEX(_xlfn.TEXTSPLIT(טבלה1[[#This Row],[עמודה2]],","),1)</f>
        <v>San Diego</v>
      </c>
      <c r="I1318" s="12" t="str" cm="1">
        <f t="array" ref="I1318">INDEX(_xlfn.TEXTSPLIT(טבלה1[[#This Row],[עמודה2]],","),2)</f>
        <v xml:space="preserve"> CA</v>
      </c>
      <c r="J1318" s="16" t="str">
        <f>_xlfn.CONCAT(טבלה1[[#This Row],[AI_Companies]]," ",טבלה1[[#This Row],[עמודה1]])</f>
        <v>ABWMedical https://abwmedical.com/</v>
      </c>
      <c r="K1318" s="12">
        <v>10</v>
      </c>
      <c r="L1318" s="12" t="str">
        <f>IF(טבלה1[[#This Row],[עמודה53]]&gt;2000,"Yes","No")</f>
        <v>No</v>
      </c>
      <c r="M1318" s="12">
        <v>49</v>
      </c>
      <c r="N1318" s="12">
        <f>AVERAGE(טבלה1[[#This Row],[עמודה52]:[עמודה53]])</f>
        <v>29.5</v>
      </c>
      <c r="O1318" s="12" t="str">
        <f>IF(טבלה1[[#This Row],[עמודה4]]="&lt; $25 / hr","0$ - $25 / hr",טבלה1[[#This Row],[עמודה4]])</f>
        <v>Undisclosed</v>
      </c>
      <c r="P1318" s="12" t="str" cm="1">
        <f t="array" ref="P1318">INDEX(_xlfn.TEXTSPLIT(טבלה1[[#This Row],[עמודה55]],"-"),1)</f>
        <v>Undisclosed</v>
      </c>
      <c r="Q1318" s="21" t="e" cm="1">
        <f t="array" ref="Q1318">INDEX(_xlfn.TEXTSPLIT(INDEX(_xlfn.TEXTSPLIT(טבלה1[[#This Row],[עמודה55]],"-"),2),"/"),1)</f>
        <v>#REF!</v>
      </c>
      <c r="R1318" s="12" t="e">
        <f>AVERAGE(טבלה1[[#This Row],[עמודה59]:[עמודה60]])</f>
        <v>#VALUE!</v>
      </c>
      <c r="S1318" s="3" t="e">
        <f>VALUE(SUBSTITUTE(טבלה1[[#This Row],[עמודה56]],"$",""))</f>
        <v>#VALUE!</v>
      </c>
      <c r="T1318" s="3" t="e">
        <f>VALUE(SUBSTITUTE(טבלה1[[#This Row],[עמודה57]],"$",""))</f>
        <v>#REF!</v>
      </c>
      <c r="U1318" s="3" t="e">
        <f>IF(טבלה1[[#This Row],[עמודה58]]&gt;30,"Yes","No")</f>
        <v>#VALUE!</v>
      </c>
    </row>
    <row r="1319" spans="1:21" ht="13" x14ac:dyDescent="0.15">
      <c r="A1319" s="8" t="s">
        <v>3162</v>
      </c>
      <c r="B1319" s="9" t="s">
        <v>3163</v>
      </c>
      <c r="C1319" s="9" t="s">
        <v>3164</v>
      </c>
      <c r="D1319" s="13">
        <v>1000</v>
      </c>
      <c r="E1319" s="9" t="s">
        <v>14</v>
      </c>
      <c r="F1319" s="9" t="s">
        <v>29</v>
      </c>
      <c r="G1319" s="10">
        <v>0.5</v>
      </c>
      <c r="H1319" s="11" t="str" cm="1">
        <f t="array" ref="H1319">INDEX(_xlfn.TEXTSPLIT(טבלה1[[#This Row],[עמודה2]],","),1)</f>
        <v>Unknown</v>
      </c>
      <c r="I1319" s="12" t="e" cm="1">
        <f t="array" ref="I1319">INDEX(_xlfn.TEXTSPLIT(טבלה1[[#This Row],[עמודה2]],","),2)</f>
        <v>#REF!</v>
      </c>
      <c r="J1319" s="16" t="str">
        <f>_xlfn.CONCAT(טבלה1[[#This Row],[AI_Companies]]," ",טבלה1[[#This Row],[עמודה1]])</f>
        <v>IVASYSTEMS https://ivasystems.in/</v>
      </c>
      <c r="K1319" s="12">
        <v>10</v>
      </c>
      <c r="L1319" s="12" t="str">
        <f>IF(טבלה1[[#This Row],[עמודה53]]&gt;2000,"Yes","No")</f>
        <v>No</v>
      </c>
      <c r="M1319" s="12">
        <v>49</v>
      </c>
      <c r="N1319" s="12">
        <f>AVERAGE(טבלה1[[#This Row],[עמודה52]:[עמודה53]])</f>
        <v>29.5</v>
      </c>
      <c r="O1319" s="12" t="str">
        <f>IF(טבלה1[[#This Row],[עמודה4]]="&lt; $25 / hr","0$ - $25 / hr",טבלה1[[#This Row],[עמודה4]])</f>
        <v>0$ - $25 / hr</v>
      </c>
      <c r="P1319" s="12" t="str" cm="1">
        <f t="array" ref="P1319">INDEX(_xlfn.TEXTSPLIT(טבלה1[[#This Row],[עמודה55]],"-"),1)</f>
        <v xml:space="preserve">0$ </v>
      </c>
      <c r="Q1319" s="21" t="str" cm="1">
        <f t="array" ref="Q1319">INDEX(_xlfn.TEXTSPLIT(INDEX(_xlfn.TEXTSPLIT(טבלה1[[#This Row],[עמודה55]],"-"),2),"/"),1)</f>
        <v xml:space="preserve"> $25 </v>
      </c>
      <c r="R1319" s="12">
        <f>AVERAGE(טבלה1[[#This Row],[עמודה59]:[עמודה60]])</f>
        <v>12.5</v>
      </c>
      <c r="S1319" s="3">
        <f>VALUE(SUBSTITUTE(טבלה1[[#This Row],[עמודה56]],"$",""))</f>
        <v>0</v>
      </c>
      <c r="T1319" s="3">
        <f>VALUE(SUBSTITUTE(טבלה1[[#This Row],[עמודה57]],"$",""))</f>
        <v>25</v>
      </c>
      <c r="U1319" s="3" t="str">
        <f>IF(טבלה1[[#This Row],[עמודה58]]&gt;30,"Yes","No")</f>
        <v>No</v>
      </c>
    </row>
    <row r="1320" spans="1:21" ht="13" x14ac:dyDescent="0.15">
      <c r="A1320" s="8" t="s">
        <v>3165</v>
      </c>
      <c r="B1320" s="9" t="s">
        <v>3166</v>
      </c>
      <c r="C1320" s="9" t="s">
        <v>3167</v>
      </c>
      <c r="D1320" s="9" t="s">
        <v>4</v>
      </c>
      <c r="E1320" s="9" t="s">
        <v>4</v>
      </c>
      <c r="F1320" s="9" t="s">
        <v>29</v>
      </c>
      <c r="G1320" s="10">
        <v>0.5</v>
      </c>
      <c r="H1320" s="11" t="str" cm="1">
        <f t="array" ref="H1320">INDEX(_xlfn.TEXTSPLIT(טבלה1[[#This Row],[עמודה2]],","),1)</f>
        <v>Milano</v>
      </c>
      <c r="I1320" s="12" t="str" cm="1">
        <f t="array" ref="I1320">INDEX(_xlfn.TEXTSPLIT(טבלה1[[#This Row],[עמודה2]],","),2)</f>
        <v xml:space="preserve"> Italy</v>
      </c>
      <c r="J1320" s="16" t="str">
        <f>_xlfn.CONCAT(טבלה1[[#This Row],[AI_Companies]]," ",טבלה1[[#This Row],[עמודה1]])</f>
        <v>DatafitItalia https://www.datafit.it</v>
      </c>
      <c r="K1320" s="12">
        <v>10</v>
      </c>
      <c r="L1320" s="12" t="str">
        <f>IF(טבלה1[[#This Row],[עמודה53]]&gt;2000,"Yes","No")</f>
        <v>No</v>
      </c>
      <c r="M1320" s="12">
        <v>49</v>
      </c>
      <c r="N1320" s="12">
        <f>AVERAGE(טבלה1[[#This Row],[עמודה52]:[עמודה53]])</f>
        <v>29.5</v>
      </c>
      <c r="O1320" s="12" t="str">
        <f>IF(טבלה1[[#This Row],[עמודה4]]="&lt; $25 / hr","0$ - $25 / hr",טבלה1[[#This Row],[עמודה4]])</f>
        <v>Undisclosed</v>
      </c>
      <c r="P1320" s="12" t="str" cm="1">
        <f t="array" ref="P1320">INDEX(_xlfn.TEXTSPLIT(טבלה1[[#This Row],[עמודה55]],"-"),1)</f>
        <v>Undisclosed</v>
      </c>
      <c r="Q1320" s="21" t="e" cm="1">
        <f t="array" ref="Q1320">INDEX(_xlfn.TEXTSPLIT(INDEX(_xlfn.TEXTSPLIT(טבלה1[[#This Row],[עמודה55]],"-"),2),"/"),1)</f>
        <v>#REF!</v>
      </c>
      <c r="R1320" s="12" t="e">
        <f>AVERAGE(טבלה1[[#This Row],[עמודה59]:[עמודה60]])</f>
        <v>#VALUE!</v>
      </c>
      <c r="S1320" s="3" t="e">
        <f>VALUE(SUBSTITUTE(טבלה1[[#This Row],[עמודה56]],"$",""))</f>
        <v>#VALUE!</v>
      </c>
      <c r="T1320" s="3" t="e">
        <f>VALUE(SUBSTITUTE(טבלה1[[#This Row],[עמודה57]],"$",""))</f>
        <v>#REF!</v>
      </c>
      <c r="U1320" s="3" t="e">
        <f>IF(טבלה1[[#This Row],[עמודה58]]&gt;30,"Yes","No")</f>
        <v>#VALUE!</v>
      </c>
    </row>
    <row r="1321" spans="1:21" ht="13" x14ac:dyDescent="0.15">
      <c r="A1321" s="8" t="s">
        <v>3168</v>
      </c>
      <c r="B1321" s="9" t="s">
        <v>3169</v>
      </c>
      <c r="C1321" s="9" t="s">
        <v>102</v>
      </c>
      <c r="D1321" s="13">
        <v>1000</v>
      </c>
      <c r="E1321" s="9" t="s">
        <v>21</v>
      </c>
      <c r="F1321" s="9" t="s">
        <v>29</v>
      </c>
      <c r="G1321" s="10">
        <v>0.59</v>
      </c>
      <c r="H1321" s="11" t="str" cm="1">
        <f t="array" ref="H1321">INDEX(_xlfn.TEXTSPLIT(טבלה1[[#This Row],[עמודה2]],","),1)</f>
        <v>London</v>
      </c>
      <c r="I1321" s="12" t="str" cm="1">
        <f t="array" ref="I1321">INDEX(_xlfn.TEXTSPLIT(טבלה1[[#This Row],[עמודה2]],","),2)</f>
        <v xml:space="preserve"> United Kingdom</v>
      </c>
      <c r="J1321" s="16" t="str">
        <f>_xlfn.CONCAT(טבלה1[[#This Row],[AI_Companies]]," ",טבלה1[[#This Row],[עמודה1]])</f>
        <v>Toswo https://ai.toswo.com</v>
      </c>
      <c r="K1321" s="12">
        <v>10</v>
      </c>
      <c r="L1321" s="12" t="str">
        <f>IF(טבלה1[[#This Row],[עמודה53]]&gt;2000,"Yes","No")</f>
        <v>No</v>
      </c>
      <c r="M1321" s="12">
        <v>49</v>
      </c>
      <c r="N1321" s="12">
        <f>AVERAGE(טבלה1[[#This Row],[עמודה52]:[עמודה53]])</f>
        <v>29.5</v>
      </c>
      <c r="O1321" s="12" t="str">
        <f>IF(טבלה1[[#This Row],[עמודה4]]="&lt; $25 / hr","0$ - $25 / hr",טבלה1[[#This Row],[עמודה4]])</f>
        <v>$100 - $149 / hr</v>
      </c>
      <c r="P1321" s="12" t="str" cm="1">
        <f t="array" ref="P1321">INDEX(_xlfn.TEXTSPLIT(טבלה1[[#This Row],[עמודה55]],"-"),1)</f>
        <v xml:space="preserve">$100 </v>
      </c>
      <c r="Q1321" s="21" t="str" cm="1">
        <f t="array" ref="Q1321">INDEX(_xlfn.TEXTSPLIT(INDEX(_xlfn.TEXTSPLIT(טבלה1[[#This Row],[עמודה55]],"-"),2),"/"),1)</f>
        <v xml:space="preserve"> $149 </v>
      </c>
      <c r="R1321" s="12">
        <f>AVERAGE(טבלה1[[#This Row],[עמודה59]:[עמודה60]])</f>
        <v>124.5</v>
      </c>
      <c r="S1321" s="3">
        <f>VALUE(SUBSTITUTE(טבלה1[[#This Row],[עמודה56]],"$",""))</f>
        <v>100</v>
      </c>
      <c r="T1321" s="3">
        <f>VALUE(SUBSTITUTE(טבלה1[[#This Row],[עמודה57]],"$",""))</f>
        <v>149</v>
      </c>
      <c r="U1321" s="3" t="str">
        <f>IF(טבלה1[[#This Row],[עמודה58]]&gt;30,"Yes","No")</f>
        <v>Yes</v>
      </c>
    </row>
    <row r="1322" spans="1:21" ht="13" x14ac:dyDescent="0.15">
      <c r="A1322" s="8" t="s">
        <v>3170</v>
      </c>
      <c r="B1322" s="9" t="s">
        <v>3171</v>
      </c>
      <c r="C1322" s="9" t="s">
        <v>1420</v>
      </c>
      <c r="D1322" s="9" t="s">
        <v>4</v>
      </c>
      <c r="E1322" s="9" t="s">
        <v>4</v>
      </c>
      <c r="F1322" s="9" t="s">
        <v>10</v>
      </c>
      <c r="G1322" s="10">
        <v>0.35</v>
      </c>
      <c r="H1322" s="11" t="str" cm="1">
        <f t="array" ref="H1322">INDEX(_xlfn.TEXTSPLIT(טבלה1[[#This Row],[עמודה2]],","),1)</f>
        <v>Zürich</v>
      </c>
      <c r="I1322" s="12" t="str" cm="1">
        <f t="array" ref="I1322">INDEX(_xlfn.TEXTSPLIT(טבלה1[[#This Row],[עמודה2]],","),2)</f>
        <v xml:space="preserve"> Switzerland</v>
      </c>
      <c r="J1322" s="16" t="str">
        <f>_xlfn.CONCAT(טבלה1[[#This Row],[AI_Companies]]," ",טבלה1[[#This Row],[עמודה1]])</f>
        <v>Squirro https://squirro.com/</v>
      </c>
      <c r="K1322" s="12">
        <v>50</v>
      </c>
      <c r="L1322" s="12" t="str">
        <f>IF(טבלה1[[#This Row],[עמודה53]]&gt;2000,"Yes","No")</f>
        <v>No</v>
      </c>
      <c r="M1322" s="12">
        <v>249</v>
      </c>
      <c r="N1322" s="12">
        <f>AVERAGE(טבלה1[[#This Row],[עמודה52]:[עמודה53]])</f>
        <v>149.5</v>
      </c>
      <c r="O1322" s="12" t="str">
        <f>IF(טבלה1[[#This Row],[עמודה4]]="&lt; $25 / hr","0$ - $25 / hr",טבלה1[[#This Row],[עמודה4]])</f>
        <v>Undisclosed</v>
      </c>
      <c r="P1322" s="12" t="str" cm="1">
        <f t="array" ref="P1322">INDEX(_xlfn.TEXTSPLIT(טבלה1[[#This Row],[עמודה55]],"-"),1)</f>
        <v>Undisclosed</v>
      </c>
      <c r="Q1322" s="21" t="e" cm="1">
        <f t="array" ref="Q1322">INDEX(_xlfn.TEXTSPLIT(INDEX(_xlfn.TEXTSPLIT(טבלה1[[#This Row],[עמודה55]],"-"),2),"/"),1)</f>
        <v>#REF!</v>
      </c>
      <c r="R1322" s="12" t="e">
        <f>AVERAGE(טבלה1[[#This Row],[עמודה59]:[עמודה60]])</f>
        <v>#VALUE!</v>
      </c>
      <c r="S1322" s="3" t="e">
        <f>VALUE(SUBSTITUTE(טבלה1[[#This Row],[עמודה56]],"$",""))</f>
        <v>#VALUE!</v>
      </c>
      <c r="T1322" s="3" t="e">
        <f>VALUE(SUBSTITUTE(טבלה1[[#This Row],[עמודה57]],"$",""))</f>
        <v>#REF!</v>
      </c>
      <c r="U1322" s="3" t="e">
        <f>IF(טבלה1[[#This Row],[עמודה58]]&gt;30,"Yes","No")</f>
        <v>#VALUE!</v>
      </c>
    </row>
    <row r="1323" spans="1:21" ht="13" x14ac:dyDescent="0.15">
      <c r="A1323" s="8" t="s">
        <v>3172</v>
      </c>
      <c r="B1323" s="9" t="s">
        <v>3173</v>
      </c>
      <c r="C1323" s="9" t="s">
        <v>1684</v>
      </c>
      <c r="D1323" s="13">
        <v>5000</v>
      </c>
      <c r="E1323" s="9" t="s">
        <v>21</v>
      </c>
      <c r="F1323" s="9" t="s">
        <v>117</v>
      </c>
      <c r="G1323" s="10">
        <v>0.5</v>
      </c>
      <c r="H1323" s="11" t="str" cm="1">
        <f t="array" ref="H1323">INDEX(_xlfn.TEXTSPLIT(טבלה1[[#This Row],[עמודה2]],","),1)</f>
        <v>Helsingfors</v>
      </c>
      <c r="I1323" s="12" t="str" cm="1">
        <f t="array" ref="I1323">INDEX(_xlfn.TEXTSPLIT(טבלה1[[#This Row],[עמודה2]],","),2)</f>
        <v xml:space="preserve"> Finland</v>
      </c>
      <c r="J1323" s="16" t="str">
        <f>_xlfn.CONCAT(טבלה1[[#This Row],[AI_Companies]]," ",טבלה1[[#This Row],[עמודה1]])</f>
        <v>Terramonitor https://www.terramonitor.com</v>
      </c>
      <c r="K1323" s="12">
        <v>2</v>
      </c>
      <c r="L1323" s="12" t="str">
        <f>IF(טבלה1[[#This Row],[עמודה53]]&gt;2000,"Yes","No")</f>
        <v>No</v>
      </c>
      <c r="M1323" s="12">
        <v>9</v>
      </c>
      <c r="N1323" s="12">
        <f>AVERAGE(טבלה1[[#This Row],[עמודה52]:[עמודה53]])</f>
        <v>5.5</v>
      </c>
      <c r="O1323" s="12" t="str">
        <f>IF(טבלה1[[#This Row],[עמודה4]]="&lt; $25 / hr","0$ - $25 / hr",טבלה1[[#This Row],[עמודה4]])</f>
        <v>$100 - $149 / hr</v>
      </c>
      <c r="P1323" s="12" t="str" cm="1">
        <f t="array" ref="P1323">INDEX(_xlfn.TEXTSPLIT(טבלה1[[#This Row],[עמודה55]],"-"),1)</f>
        <v xml:space="preserve">$100 </v>
      </c>
      <c r="Q1323" s="21" t="str" cm="1">
        <f t="array" ref="Q1323">INDEX(_xlfn.TEXTSPLIT(INDEX(_xlfn.TEXTSPLIT(טבלה1[[#This Row],[עמודה55]],"-"),2),"/"),1)</f>
        <v xml:space="preserve"> $149 </v>
      </c>
      <c r="R1323" s="12">
        <f>AVERAGE(טבלה1[[#This Row],[עמודה59]:[עמודה60]])</f>
        <v>124.5</v>
      </c>
      <c r="S1323" s="3">
        <f>VALUE(SUBSTITUTE(טבלה1[[#This Row],[עמודה56]],"$",""))</f>
        <v>100</v>
      </c>
      <c r="T1323" s="3">
        <f>VALUE(SUBSTITUTE(טבלה1[[#This Row],[עמודה57]],"$",""))</f>
        <v>149</v>
      </c>
      <c r="U1323" s="3" t="str">
        <f>IF(טבלה1[[#This Row],[עמודה58]]&gt;30,"Yes","No")</f>
        <v>Yes</v>
      </c>
    </row>
    <row r="1324" spans="1:21" ht="13" x14ac:dyDescent="0.15">
      <c r="A1324" s="8" t="s">
        <v>3174</v>
      </c>
      <c r="B1324" s="9" t="s">
        <v>3175</v>
      </c>
      <c r="C1324" s="9" t="s">
        <v>180</v>
      </c>
      <c r="D1324" s="9" t="s">
        <v>4</v>
      </c>
      <c r="E1324" s="9" t="s">
        <v>4</v>
      </c>
      <c r="F1324" s="9" t="s">
        <v>117</v>
      </c>
      <c r="G1324" s="10">
        <v>0.5</v>
      </c>
      <c r="H1324" s="11" t="str" cm="1">
        <f t="array" ref="H1324">INDEX(_xlfn.TEXTSPLIT(טבלה1[[#This Row],[עמודה2]],","),1)</f>
        <v>Atlanta</v>
      </c>
      <c r="I1324" s="12" t="str" cm="1">
        <f t="array" ref="I1324">INDEX(_xlfn.TEXTSPLIT(טבלה1[[#This Row],[עמודה2]],","),2)</f>
        <v xml:space="preserve"> GA</v>
      </c>
      <c r="J1324" s="16" t="str">
        <f>_xlfn.CONCAT(טבלה1[[#This Row],[AI_Companies]]," ",טבלה1[[#This Row],[עמודה1]])</f>
        <v>Emcien https://emcien.com/</v>
      </c>
      <c r="K1324" s="12">
        <v>2</v>
      </c>
      <c r="L1324" s="12" t="str">
        <f>IF(טבלה1[[#This Row],[עמודה53]]&gt;2000,"Yes","No")</f>
        <v>No</v>
      </c>
      <c r="M1324" s="12">
        <v>9</v>
      </c>
      <c r="N1324" s="12">
        <f>AVERAGE(טבלה1[[#This Row],[עמודה52]:[עמודה53]])</f>
        <v>5.5</v>
      </c>
      <c r="O1324" s="12" t="str">
        <f>IF(טבלה1[[#This Row],[עמודה4]]="&lt; $25 / hr","0$ - $25 / hr",טבלה1[[#This Row],[עמודה4]])</f>
        <v>Undisclosed</v>
      </c>
      <c r="P1324" s="12" t="str" cm="1">
        <f t="array" ref="P1324">INDEX(_xlfn.TEXTSPLIT(טבלה1[[#This Row],[עמודה55]],"-"),1)</f>
        <v>Undisclosed</v>
      </c>
      <c r="Q1324" s="21" t="e" cm="1">
        <f t="array" ref="Q1324">INDEX(_xlfn.TEXTSPLIT(INDEX(_xlfn.TEXTSPLIT(טבלה1[[#This Row],[עמודה55]],"-"),2),"/"),1)</f>
        <v>#REF!</v>
      </c>
      <c r="R1324" s="12" t="e">
        <f>AVERAGE(טבלה1[[#This Row],[עמודה59]:[עמודה60]])</f>
        <v>#VALUE!</v>
      </c>
      <c r="S1324" s="3" t="e">
        <f>VALUE(SUBSTITUTE(טבלה1[[#This Row],[עמודה56]],"$",""))</f>
        <v>#VALUE!</v>
      </c>
      <c r="T1324" s="3" t="e">
        <f>VALUE(SUBSTITUTE(טבלה1[[#This Row],[עמודה57]],"$",""))</f>
        <v>#REF!</v>
      </c>
      <c r="U1324" s="3" t="e">
        <f>IF(טבלה1[[#This Row],[עמודה58]]&gt;30,"Yes","No")</f>
        <v>#VALUE!</v>
      </c>
    </row>
    <row r="1325" spans="1:21" ht="13" x14ac:dyDescent="0.15">
      <c r="A1325" s="8" t="s">
        <v>3176</v>
      </c>
      <c r="B1325" s="9" t="s">
        <v>3177</v>
      </c>
      <c r="C1325" s="9" t="s">
        <v>3178</v>
      </c>
      <c r="D1325" s="13">
        <v>10000</v>
      </c>
      <c r="E1325" s="9" t="s">
        <v>4</v>
      </c>
      <c r="F1325" s="9" t="s">
        <v>117</v>
      </c>
      <c r="G1325" s="10">
        <v>0.5</v>
      </c>
      <c r="H1325" s="11" t="str" cm="1">
        <f t="array" ref="H1325">INDEX(_xlfn.TEXTSPLIT(טבלה1[[#This Row],[עמודה2]],","),1)</f>
        <v>Whitestone</v>
      </c>
      <c r="I1325" s="12" t="str" cm="1">
        <f t="array" ref="I1325">INDEX(_xlfn.TEXTSPLIT(טבלה1[[#This Row],[עמודה2]],","),2)</f>
        <v xml:space="preserve"> NY</v>
      </c>
      <c r="J1325" s="16" t="str">
        <f>_xlfn.CONCAT(טבלה1[[#This Row],[AI_Companies]]," ",טבלה1[[#This Row],[עמודה1]])</f>
        <v>InitializeAI https://initializeai.com/</v>
      </c>
      <c r="K1325" s="12">
        <v>2</v>
      </c>
      <c r="L1325" s="12" t="str">
        <f>IF(טבלה1[[#This Row],[עמודה53]]&gt;2000,"Yes","No")</f>
        <v>No</v>
      </c>
      <c r="M1325" s="12">
        <v>9</v>
      </c>
      <c r="N1325" s="12">
        <f>AVERAGE(טבלה1[[#This Row],[עמודה52]:[עמודה53]])</f>
        <v>5.5</v>
      </c>
      <c r="O1325" s="12" t="str">
        <f>IF(טבלה1[[#This Row],[עמודה4]]="&lt; $25 / hr","0$ - $25 / hr",טבלה1[[#This Row],[עמודה4]])</f>
        <v>Undisclosed</v>
      </c>
      <c r="P1325" s="12" t="str" cm="1">
        <f t="array" ref="P1325">INDEX(_xlfn.TEXTSPLIT(טבלה1[[#This Row],[עמודה55]],"-"),1)</f>
        <v>Undisclosed</v>
      </c>
      <c r="Q1325" s="21" t="e" cm="1">
        <f t="array" ref="Q1325">INDEX(_xlfn.TEXTSPLIT(INDEX(_xlfn.TEXTSPLIT(טבלה1[[#This Row],[עמודה55]],"-"),2),"/"),1)</f>
        <v>#REF!</v>
      </c>
      <c r="R1325" s="12" t="e">
        <f>AVERAGE(טבלה1[[#This Row],[עמודה59]:[עמודה60]])</f>
        <v>#VALUE!</v>
      </c>
      <c r="S1325" s="3" t="e">
        <f>VALUE(SUBSTITUTE(טבלה1[[#This Row],[עמודה56]],"$",""))</f>
        <v>#VALUE!</v>
      </c>
      <c r="T1325" s="3" t="e">
        <f>VALUE(SUBSTITUTE(טבלה1[[#This Row],[עמודה57]],"$",""))</f>
        <v>#REF!</v>
      </c>
      <c r="U1325" s="3" t="e">
        <f>IF(טבלה1[[#This Row],[עמודה58]]&gt;30,"Yes","No")</f>
        <v>#VALUE!</v>
      </c>
    </row>
    <row r="1326" spans="1:21" ht="13" x14ac:dyDescent="0.15">
      <c r="A1326" s="8" t="s">
        <v>3179</v>
      </c>
      <c r="B1326" s="9" t="s">
        <v>3180</v>
      </c>
      <c r="C1326" s="9" t="s">
        <v>3181</v>
      </c>
      <c r="D1326" s="13">
        <v>10000</v>
      </c>
      <c r="E1326" s="9" t="s">
        <v>9</v>
      </c>
      <c r="F1326" s="9" t="s">
        <v>29</v>
      </c>
      <c r="G1326" s="10">
        <v>0.49</v>
      </c>
      <c r="H1326" s="11" t="str" cm="1">
        <f t="array" ref="H1326">INDEX(_xlfn.TEXTSPLIT(טבלה1[[#This Row],[עמודה2]],","),1)</f>
        <v>Dover</v>
      </c>
      <c r="I1326" s="12" t="str" cm="1">
        <f t="array" ref="I1326">INDEX(_xlfn.TEXTSPLIT(טבלה1[[#This Row],[עמודה2]],","),2)</f>
        <v xml:space="preserve"> DE</v>
      </c>
      <c r="J1326" s="16" t="str">
        <f>_xlfn.CONCAT(טבלה1[[#This Row],[AI_Companies]]," ",טבלה1[[#This Row],[עמודה1]])</f>
        <v>ArtiD https://www.artid.tech/</v>
      </c>
      <c r="K1326" s="12">
        <v>10</v>
      </c>
      <c r="L1326" s="12" t="str">
        <f>IF(טבלה1[[#This Row],[עמודה53]]&gt;2000,"Yes","No")</f>
        <v>No</v>
      </c>
      <c r="M1326" s="12">
        <v>49</v>
      </c>
      <c r="N1326" s="12">
        <f>AVERAGE(טבלה1[[#This Row],[עמודה52]:[עמודה53]])</f>
        <v>29.5</v>
      </c>
      <c r="O1326" s="12" t="str">
        <f>IF(טבלה1[[#This Row],[עמודה4]]="&lt; $25 / hr","0$ - $25 / hr",טבלה1[[#This Row],[עמודה4]])</f>
        <v>$50 - $99 / hr</v>
      </c>
      <c r="P1326" s="12" t="str" cm="1">
        <f t="array" ref="P1326">INDEX(_xlfn.TEXTSPLIT(טבלה1[[#This Row],[עמודה55]],"-"),1)</f>
        <v xml:space="preserve">$50 </v>
      </c>
      <c r="Q1326" s="21" t="str" cm="1">
        <f t="array" ref="Q1326">INDEX(_xlfn.TEXTSPLIT(INDEX(_xlfn.TEXTSPLIT(טבלה1[[#This Row],[עמודה55]],"-"),2),"/"),1)</f>
        <v xml:space="preserve"> $99 </v>
      </c>
      <c r="R1326" s="12">
        <f>AVERAGE(טבלה1[[#This Row],[עמודה59]:[עמודה60]])</f>
        <v>74.5</v>
      </c>
      <c r="S1326" s="3">
        <f>VALUE(SUBSTITUTE(טבלה1[[#This Row],[עמודה56]],"$",""))</f>
        <v>50</v>
      </c>
      <c r="T1326" s="3">
        <f>VALUE(SUBSTITUTE(טבלה1[[#This Row],[עמודה57]],"$",""))</f>
        <v>99</v>
      </c>
      <c r="U1326" s="3" t="str">
        <f>IF(טבלה1[[#This Row],[עמודה58]]&gt;30,"Yes","No")</f>
        <v>Yes</v>
      </c>
    </row>
    <row r="1327" spans="1:21" ht="13" x14ac:dyDescent="0.15">
      <c r="A1327" s="8" t="s">
        <v>3182</v>
      </c>
      <c r="B1327" s="9" t="s">
        <v>3183</v>
      </c>
      <c r="C1327" s="9" t="s">
        <v>3184</v>
      </c>
      <c r="D1327" s="13">
        <v>5000</v>
      </c>
      <c r="E1327" s="9" t="s">
        <v>21</v>
      </c>
      <c r="F1327" s="9" t="s">
        <v>117</v>
      </c>
      <c r="G1327" s="10">
        <v>0.5</v>
      </c>
      <c r="H1327" s="11" t="str" cm="1">
        <f t="array" ref="H1327">INDEX(_xlfn.TEXTSPLIT(טבלה1[[#This Row],[עמודה2]],","),1)</f>
        <v>Jupiter</v>
      </c>
      <c r="I1327" s="12" t="str" cm="1">
        <f t="array" ref="I1327">INDEX(_xlfn.TEXTSPLIT(טבלה1[[#This Row],[עמודה2]],","),2)</f>
        <v xml:space="preserve"> FL</v>
      </c>
      <c r="J1327" s="16" t="str">
        <f>_xlfn.CONCAT(טבלה1[[#This Row],[AI_Companies]]," ",טבלה1[[#This Row],[עמודה1]])</f>
        <v>KanaymaLLC https://kanayma.net</v>
      </c>
      <c r="K1327" s="12">
        <v>2</v>
      </c>
      <c r="L1327" s="12" t="str">
        <f>IF(טבלה1[[#This Row],[עמודה53]]&gt;2000,"Yes","No")</f>
        <v>No</v>
      </c>
      <c r="M1327" s="12">
        <v>9</v>
      </c>
      <c r="N1327" s="12">
        <f>AVERAGE(טבלה1[[#This Row],[עמודה52]:[עמודה53]])</f>
        <v>5.5</v>
      </c>
      <c r="O1327" s="12" t="str">
        <f>IF(טבלה1[[#This Row],[עמודה4]]="&lt; $25 / hr","0$ - $25 / hr",טבלה1[[#This Row],[עמודה4]])</f>
        <v>$100 - $149 / hr</v>
      </c>
      <c r="P1327" s="12" t="str" cm="1">
        <f t="array" ref="P1327">INDEX(_xlfn.TEXTSPLIT(טבלה1[[#This Row],[עמודה55]],"-"),1)</f>
        <v xml:space="preserve">$100 </v>
      </c>
      <c r="Q1327" s="21" t="str" cm="1">
        <f t="array" ref="Q1327">INDEX(_xlfn.TEXTSPLIT(INDEX(_xlfn.TEXTSPLIT(טבלה1[[#This Row],[עמודה55]],"-"),2),"/"),1)</f>
        <v xml:space="preserve"> $149 </v>
      </c>
      <c r="R1327" s="12">
        <f>AVERAGE(טבלה1[[#This Row],[עמודה59]:[עמודה60]])</f>
        <v>124.5</v>
      </c>
      <c r="S1327" s="3">
        <f>VALUE(SUBSTITUTE(טבלה1[[#This Row],[עמודה56]],"$",""))</f>
        <v>100</v>
      </c>
      <c r="T1327" s="3">
        <f>VALUE(SUBSTITUTE(טבלה1[[#This Row],[עמודה57]],"$",""))</f>
        <v>149</v>
      </c>
      <c r="U1327" s="3" t="str">
        <f>IF(טבלה1[[#This Row],[עמודה58]]&gt;30,"Yes","No")</f>
        <v>Yes</v>
      </c>
    </row>
    <row r="1328" spans="1:21" ht="13" x14ac:dyDescent="0.15">
      <c r="A1328" s="8" t="s">
        <v>3185</v>
      </c>
      <c r="B1328" s="9" t="s">
        <v>3186</v>
      </c>
      <c r="C1328" s="9" t="s">
        <v>3187</v>
      </c>
      <c r="D1328" s="13">
        <v>1000</v>
      </c>
      <c r="E1328" s="9" t="s">
        <v>4</v>
      </c>
      <c r="F1328" s="9" t="s">
        <v>29</v>
      </c>
      <c r="G1328" s="10">
        <v>0.2</v>
      </c>
      <c r="H1328" s="11" t="str" cm="1">
        <f t="array" ref="H1328">INDEX(_xlfn.TEXTSPLIT(טבלה1[[#This Row],[עמודה2]],","),1)</f>
        <v>Nairobi</v>
      </c>
      <c r="I1328" s="12" t="str" cm="1">
        <f t="array" ref="I1328">INDEX(_xlfn.TEXTSPLIT(טבלה1[[#This Row],[עמודה2]],","),2)</f>
        <v xml:space="preserve"> Kenya</v>
      </c>
      <c r="J1328" s="16" t="str">
        <f>_xlfn.CONCAT(טבלה1[[#This Row],[AI_Companies]]," ",טבלה1[[#This Row],[עמודה1]])</f>
        <v>NdovuCloudTechnologies https://ndovucloud.com</v>
      </c>
      <c r="K1328" s="12">
        <v>10</v>
      </c>
      <c r="L1328" s="12" t="str">
        <f>IF(טבלה1[[#This Row],[עמודה53]]&gt;2000,"Yes","No")</f>
        <v>No</v>
      </c>
      <c r="M1328" s="12">
        <v>49</v>
      </c>
      <c r="N1328" s="12">
        <f>AVERAGE(טבלה1[[#This Row],[עמודה52]:[עמודה53]])</f>
        <v>29.5</v>
      </c>
      <c r="O1328" s="12" t="str">
        <f>IF(טבלה1[[#This Row],[עמודה4]]="&lt; $25 / hr","0$ - $25 / hr",טבלה1[[#This Row],[עמודה4]])</f>
        <v>Undisclosed</v>
      </c>
      <c r="P1328" s="12" t="str" cm="1">
        <f t="array" ref="P1328">INDEX(_xlfn.TEXTSPLIT(טבלה1[[#This Row],[עמודה55]],"-"),1)</f>
        <v>Undisclosed</v>
      </c>
      <c r="Q1328" s="21" t="e" cm="1">
        <f t="array" ref="Q1328">INDEX(_xlfn.TEXTSPLIT(INDEX(_xlfn.TEXTSPLIT(טבלה1[[#This Row],[עמודה55]],"-"),2),"/"),1)</f>
        <v>#REF!</v>
      </c>
      <c r="R1328" s="12" t="e">
        <f>AVERAGE(טבלה1[[#This Row],[עמודה59]:[עמודה60]])</f>
        <v>#VALUE!</v>
      </c>
      <c r="S1328" s="3" t="e">
        <f>VALUE(SUBSTITUTE(טבלה1[[#This Row],[עמודה56]],"$",""))</f>
        <v>#VALUE!</v>
      </c>
      <c r="T1328" s="3" t="e">
        <f>VALUE(SUBSTITUTE(טבלה1[[#This Row],[עמודה57]],"$",""))</f>
        <v>#REF!</v>
      </c>
      <c r="U1328" s="3" t="e">
        <f>IF(טבלה1[[#This Row],[עמודה58]]&gt;30,"Yes","No")</f>
        <v>#VALUE!</v>
      </c>
    </row>
    <row r="1329" spans="1:21" ht="13" x14ac:dyDescent="0.15">
      <c r="A1329" s="8" t="s">
        <v>3188</v>
      </c>
      <c r="B1329" s="9" t="s">
        <v>3189</v>
      </c>
      <c r="C1329" s="9" t="s">
        <v>308</v>
      </c>
      <c r="D1329" s="13">
        <v>5000</v>
      </c>
      <c r="E1329" s="9" t="s">
        <v>14</v>
      </c>
      <c r="F1329" s="9" t="s">
        <v>10</v>
      </c>
      <c r="G1329" s="10">
        <v>0.1</v>
      </c>
      <c r="H1329" s="11" t="str" cm="1">
        <f t="array" ref="H1329">INDEX(_xlfn.TEXTSPLIT(טבלה1[[#This Row],[עמודה2]],","),1)</f>
        <v>Noida</v>
      </c>
      <c r="I1329" s="12" t="str" cm="1">
        <f t="array" ref="I1329">INDEX(_xlfn.TEXTSPLIT(טבלה1[[#This Row],[עמודה2]],","),2)</f>
        <v xml:space="preserve"> India</v>
      </c>
      <c r="J1329" s="16" t="str">
        <f>_xlfn.CONCAT(טבלה1[[#This Row],[AI_Companies]]," ",טבלה1[[#This Row],[עמודה1]])</f>
        <v>SpeqtoTechnologiesPrivateLimited https://www.speqto.com/</v>
      </c>
      <c r="K1329" s="12">
        <v>50</v>
      </c>
      <c r="L1329" s="12" t="str">
        <f>IF(טבלה1[[#This Row],[עמודה53]]&gt;2000,"Yes","No")</f>
        <v>No</v>
      </c>
      <c r="M1329" s="12">
        <v>249</v>
      </c>
      <c r="N1329" s="12">
        <f>AVERAGE(טבלה1[[#This Row],[עמודה52]:[עמודה53]])</f>
        <v>149.5</v>
      </c>
      <c r="O1329" s="12" t="str">
        <f>IF(טבלה1[[#This Row],[עמודה4]]="&lt; $25 / hr","0$ - $25 / hr",טבלה1[[#This Row],[עמודה4]])</f>
        <v>0$ - $25 / hr</v>
      </c>
      <c r="P1329" s="12" t="str" cm="1">
        <f t="array" ref="P1329">INDEX(_xlfn.TEXTSPLIT(טבלה1[[#This Row],[עמודה55]],"-"),1)</f>
        <v xml:space="preserve">0$ </v>
      </c>
      <c r="Q1329" s="21" t="str" cm="1">
        <f t="array" ref="Q1329">INDEX(_xlfn.TEXTSPLIT(INDEX(_xlfn.TEXTSPLIT(טבלה1[[#This Row],[עמודה55]],"-"),2),"/"),1)</f>
        <v xml:space="preserve"> $25 </v>
      </c>
      <c r="R1329" s="12">
        <f>AVERAGE(טבלה1[[#This Row],[עמודה59]:[עמודה60]])</f>
        <v>12.5</v>
      </c>
      <c r="S1329" s="3">
        <f>VALUE(SUBSTITUTE(טבלה1[[#This Row],[עמודה56]],"$",""))</f>
        <v>0</v>
      </c>
      <c r="T1329" s="3">
        <f>VALUE(SUBSTITUTE(טבלה1[[#This Row],[עמודה57]],"$",""))</f>
        <v>25</v>
      </c>
      <c r="U1329" s="3" t="str">
        <f>IF(טבלה1[[#This Row],[עמודה58]]&gt;30,"Yes","No")</f>
        <v>No</v>
      </c>
    </row>
    <row r="1330" spans="1:21" ht="13" x14ac:dyDescent="0.15">
      <c r="A1330" s="8" t="s">
        <v>3190</v>
      </c>
      <c r="B1330" s="9" t="s">
        <v>3191</v>
      </c>
      <c r="C1330" s="9" t="s">
        <v>1737</v>
      </c>
      <c r="D1330" s="9" t="s">
        <v>4</v>
      </c>
      <c r="E1330" s="9" t="s">
        <v>4</v>
      </c>
      <c r="F1330" s="9" t="s">
        <v>117</v>
      </c>
      <c r="G1330" s="10">
        <v>0.5</v>
      </c>
      <c r="H1330" s="11" t="str" cm="1">
        <f t="array" ref="H1330">INDEX(_xlfn.TEXTSPLIT(טבלה1[[#This Row],[עמודה2]],","),1)</f>
        <v>Edinburgh</v>
      </c>
      <c r="I1330" s="12" t="str" cm="1">
        <f t="array" ref="I1330">INDEX(_xlfn.TEXTSPLIT(טבלה1[[#This Row],[עמודה2]],","),2)</f>
        <v xml:space="preserve"> United Kingdom</v>
      </c>
      <c r="J1330" s="16" t="str">
        <f>_xlfn.CONCAT(טבלה1[[#This Row],[AI_Companies]]," ",טבלה1[[#This Row],[עמודה1]])</f>
        <v>BlackCompanyStudios http://blackcompanystudios.co.uk</v>
      </c>
      <c r="K1330" s="12">
        <v>2</v>
      </c>
      <c r="L1330" s="12" t="str">
        <f>IF(טבלה1[[#This Row],[עמודה53]]&gt;2000,"Yes","No")</f>
        <v>No</v>
      </c>
      <c r="M1330" s="12">
        <v>9</v>
      </c>
      <c r="N1330" s="12">
        <f>AVERAGE(טבלה1[[#This Row],[עמודה52]:[עמודה53]])</f>
        <v>5.5</v>
      </c>
      <c r="O1330" s="12" t="str">
        <f>IF(טבלה1[[#This Row],[עמודה4]]="&lt; $25 / hr","0$ - $25 / hr",טבלה1[[#This Row],[עמודה4]])</f>
        <v>Undisclosed</v>
      </c>
      <c r="P1330" s="12" t="str" cm="1">
        <f t="array" ref="P1330">INDEX(_xlfn.TEXTSPLIT(טבלה1[[#This Row],[עמודה55]],"-"),1)</f>
        <v>Undisclosed</v>
      </c>
      <c r="Q1330" s="21" t="e" cm="1">
        <f t="array" ref="Q1330">INDEX(_xlfn.TEXTSPLIT(INDEX(_xlfn.TEXTSPLIT(טבלה1[[#This Row],[עמודה55]],"-"),2),"/"),1)</f>
        <v>#REF!</v>
      </c>
      <c r="R1330" s="12" t="e">
        <f>AVERAGE(טבלה1[[#This Row],[עמודה59]:[עמודה60]])</f>
        <v>#VALUE!</v>
      </c>
      <c r="S1330" s="3" t="e">
        <f>VALUE(SUBSTITUTE(טבלה1[[#This Row],[עמודה56]],"$",""))</f>
        <v>#VALUE!</v>
      </c>
      <c r="T1330" s="3" t="e">
        <f>VALUE(SUBSTITUTE(טבלה1[[#This Row],[עמודה57]],"$",""))</f>
        <v>#REF!</v>
      </c>
      <c r="U1330" s="3" t="e">
        <f>IF(טבלה1[[#This Row],[עמודה58]]&gt;30,"Yes","No")</f>
        <v>#VALUE!</v>
      </c>
    </row>
    <row r="1331" spans="1:21" ht="13" x14ac:dyDescent="0.15">
      <c r="A1331" s="8" t="s">
        <v>3192</v>
      </c>
      <c r="B1331" s="9" t="s">
        <v>3193</v>
      </c>
      <c r="C1331" s="9" t="s">
        <v>3194</v>
      </c>
      <c r="D1331" s="9" t="s">
        <v>4</v>
      </c>
      <c r="E1331" s="9" t="s">
        <v>4</v>
      </c>
      <c r="F1331" s="9" t="s">
        <v>117</v>
      </c>
      <c r="G1331" s="10">
        <v>0.5</v>
      </c>
      <c r="H1331" s="11" t="str" cm="1">
        <f t="array" ref="H1331">INDEX(_xlfn.TEXTSPLIT(טבלה1[[#This Row],[עמודה2]],","),1)</f>
        <v>Valencia</v>
      </c>
      <c r="I1331" s="12" t="str" cm="1">
        <f t="array" ref="I1331">INDEX(_xlfn.TEXTSPLIT(טבלה1[[#This Row],[עמודה2]],","),2)</f>
        <v xml:space="preserve"> Spain</v>
      </c>
      <c r="J1331" s="16" t="str">
        <f>_xlfn.CONCAT(טבלה1[[#This Row],[AI_Companies]]," ",טבלה1[[#This Row],[עמודה1]])</f>
        <v>Recogn.ai https://www.recogn.ai/en</v>
      </c>
      <c r="K1331" s="12">
        <v>2</v>
      </c>
      <c r="L1331" s="12" t="str">
        <f>IF(טבלה1[[#This Row],[עמודה53]]&gt;2000,"Yes","No")</f>
        <v>No</v>
      </c>
      <c r="M1331" s="12">
        <v>9</v>
      </c>
      <c r="N1331" s="12">
        <f>AVERAGE(טבלה1[[#This Row],[עמודה52]:[עמודה53]])</f>
        <v>5.5</v>
      </c>
      <c r="O1331" s="12" t="str">
        <f>IF(טבלה1[[#This Row],[עמודה4]]="&lt; $25 / hr","0$ - $25 / hr",טבלה1[[#This Row],[עמודה4]])</f>
        <v>Undisclosed</v>
      </c>
      <c r="P1331" s="12" t="str" cm="1">
        <f t="array" ref="P1331">INDEX(_xlfn.TEXTSPLIT(טבלה1[[#This Row],[עמודה55]],"-"),1)</f>
        <v>Undisclosed</v>
      </c>
      <c r="Q1331" s="21" t="e" cm="1">
        <f t="array" ref="Q1331">INDEX(_xlfn.TEXTSPLIT(INDEX(_xlfn.TEXTSPLIT(טבלה1[[#This Row],[עמודה55]],"-"),2),"/"),1)</f>
        <v>#REF!</v>
      </c>
      <c r="R1331" s="12" t="e">
        <f>AVERAGE(טבלה1[[#This Row],[עמודה59]:[עמודה60]])</f>
        <v>#VALUE!</v>
      </c>
      <c r="S1331" s="3" t="e">
        <f>VALUE(SUBSTITUTE(טבלה1[[#This Row],[עמודה56]],"$",""))</f>
        <v>#VALUE!</v>
      </c>
      <c r="T1331" s="3" t="e">
        <f>VALUE(SUBSTITUTE(טבלה1[[#This Row],[עמודה57]],"$",""))</f>
        <v>#REF!</v>
      </c>
      <c r="U1331" s="3" t="e">
        <f>IF(טבלה1[[#This Row],[עמודה58]]&gt;30,"Yes","No")</f>
        <v>#VALUE!</v>
      </c>
    </row>
    <row r="1332" spans="1:21" ht="13" x14ac:dyDescent="0.15">
      <c r="A1332" s="8" t="s">
        <v>3195</v>
      </c>
      <c r="B1332" s="9" t="s">
        <v>3196</v>
      </c>
      <c r="C1332" s="9" t="s">
        <v>1432</v>
      </c>
      <c r="D1332" s="13">
        <v>5000</v>
      </c>
      <c r="E1332" s="9" t="s">
        <v>9</v>
      </c>
      <c r="F1332" s="9" t="s">
        <v>10</v>
      </c>
      <c r="G1332" s="10">
        <v>0.4</v>
      </c>
      <c r="H1332" s="11" t="str" cm="1">
        <f t="array" ref="H1332">INDEX(_xlfn.TEXTSPLIT(טבלה1[[#This Row],[עמודה2]],","),1)</f>
        <v>Shanghai</v>
      </c>
      <c r="I1332" s="12" t="str" cm="1">
        <f t="array" ref="I1332">INDEX(_xlfn.TEXTSPLIT(טבלה1[[#This Row],[עמודה2]],","),2)</f>
        <v xml:space="preserve"> China</v>
      </c>
      <c r="J1332" s="16" t="str">
        <f>_xlfn.CONCAT(טבלה1[[#This Row],[AI_Companies]]," ",טבלה1[[#This Row],[עמודה1]])</f>
        <v>DATATOM http://www.datatom.com/en/</v>
      </c>
      <c r="K1332" s="12">
        <v>50</v>
      </c>
      <c r="L1332" s="12" t="str">
        <f>IF(טבלה1[[#This Row],[עמודה53]]&gt;2000,"Yes","No")</f>
        <v>No</v>
      </c>
      <c r="M1332" s="12">
        <v>249</v>
      </c>
      <c r="N1332" s="12">
        <f>AVERAGE(טבלה1[[#This Row],[עמודה52]:[עמודה53]])</f>
        <v>149.5</v>
      </c>
      <c r="O1332" s="12" t="str">
        <f>IF(טבלה1[[#This Row],[עמודה4]]="&lt; $25 / hr","0$ - $25 / hr",טבלה1[[#This Row],[עמודה4]])</f>
        <v>$50 - $99 / hr</v>
      </c>
      <c r="P1332" s="12" t="str" cm="1">
        <f t="array" ref="P1332">INDEX(_xlfn.TEXTSPLIT(טבלה1[[#This Row],[עמודה55]],"-"),1)</f>
        <v xml:space="preserve">$50 </v>
      </c>
      <c r="Q1332" s="21" t="str" cm="1">
        <f t="array" ref="Q1332">INDEX(_xlfn.TEXTSPLIT(INDEX(_xlfn.TEXTSPLIT(טבלה1[[#This Row],[עמודה55]],"-"),2),"/"),1)</f>
        <v xml:space="preserve"> $99 </v>
      </c>
      <c r="R1332" s="12">
        <f>AVERAGE(טבלה1[[#This Row],[עמודה59]:[עמודה60]])</f>
        <v>74.5</v>
      </c>
      <c r="S1332" s="3">
        <f>VALUE(SUBSTITUTE(טבלה1[[#This Row],[עמודה56]],"$",""))</f>
        <v>50</v>
      </c>
      <c r="T1332" s="3">
        <f>VALUE(SUBSTITUTE(טבלה1[[#This Row],[עמודה57]],"$",""))</f>
        <v>99</v>
      </c>
      <c r="U1332" s="3" t="str">
        <f>IF(טבלה1[[#This Row],[עמודה58]]&gt;30,"Yes","No")</f>
        <v>Yes</v>
      </c>
    </row>
    <row r="1333" spans="1:21" ht="13" x14ac:dyDescent="0.15">
      <c r="A1333" s="8" t="s">
        <v>3197</v>
      </c>
      <c r="B1333" s="9" t="s">
        <v>3198</v>
      </c>
      <c r="C1333" s="9" t="s">
        <v>156</v>
      </c>
      <c r="D1333" s="9" t="s">
        <v>4</v>
      </c>
      <c r="E1333" s="9" t="s">
        <v>4</v>
      </c>
      <c r="F1333" s="9" t="s">
        <v>10</v>
      </c>
      <c r="G1333" s="10">
        <v>0.4</v>
      </c>
      <c r="H1333" s="11" t="str" cm="1">
        <f t="array" ref="H1333">INDEX(_xlfn.TEXTSPLIT(טבלה1[[#This Row],[עמודה2]],","),1)</f>
        <v>Chennai</v>
      </c>
      <c r="I1333" s="12" t="str" cm="1">
        <f t="array" ref="I1333">INDEX(_xlfn.TEXTSPLIT(טבלה1[[#This Row],[עמודה2]],","),2)</f>
        <v xml:space="preserve"> India</v>
      </c>
      <c r="J1333" s="16" t="str">
        <f>_xlfn.CONCAT(טבלה1[[#This Row],[AI_Companies]]," ",טבלה1[[#This Row],[עמודה1]])</f>
        <v>CognilyticTechnologies https://cognilytic.com/</v>
      </c>
      <c r="K1333" s="12">
        <v>50</v>
      </c>
      <c r="L1333" s="12" t="str">
        <f>IF(טבלה1[[#This Row],[עמודה53]]&gt;2000,"Yes","No")</f>
        <v>No</v>
      </c>
      <c r="M1333" s="12">
        <v>249</v>
      </c>
      <c r="N1333" s="12">
        <f>AVERAGE(טבלה1[[#This Row],[עמודה52]:[עמודה53]])</f>
        <v>149.5</v>
      </c>
      <c r="O1333" s="12" t="str">
        <f>IF(טבלה1[[#This Row],[עמודה4]]="&lt; $25 / hr","0$ - $25 / hr",טבלה1[[#This Row],[עמודה4]])</f>
        <v>Undisclosed</v>
      </c>
      <c r="P1333" s="12" t="str" cm="1">
        <f t="array" ref="P1333">INDEX(_xlfn.TEXTSPLIT(טבלה1[[#This Row],[עמודה55]],"-"),1)</f>
        <v>Undisclosed</v>
      </c>
      <c r="Q1333" s="21" t="e" cm="1">
        <f t="array" ref="Q1333">INDEX(_xlfn.TEXTSPLIT(INDEX(_xlfn.TEXTSPLIT(טבלה1[[#This Row],[עמודה55]],"-"),2),"/"),1)</f>
        <v>#REF!</v>
      </c>
      <c r="R1333" s="12" t="e">
        <f>AVERAGE(טבלה1[[#This Row],[עמודה59]:[עמודה60]])</f>
        <v>#VALUE!</v>
      </c>
      <c r="S1333" s="3" t="e">
        <f>VALUE(SUBSTITUTE(טבלה1[[#This Row],[עמודה56]],"$",""))</f>
        <v>#VALUE!</v>
      </c>
      <c r="T1333" s="3" t="e">
        <f>VALUE(SUBSTITUTE(טבלה1[[#This Row],[עמודה57]],"$",""))</f>
        <v>#REF!</v>
      </c>
      <c r="U1333" s="3" t="e">
        <f>IF(טבלה1[[#This Row],[עמודה58]]&gt;30,"Yes","No")</f>
        <v>#VALUE!</v>
      </c>
    </row>
    <row r="1334" spans="1:21" ht="13" x14ac:dyDescent="0.15">
      <c r="A1334" s="8" t="s">
        <v>3199</v>
      </c>
      <c r="B1334" s="9" t="s">
        <v>3200</v>
      </c>
      <c r="C1334" s="9" t="s">
        <v>102</v>
      </c>
      <c r="D1334" s="13">
        <v>25000</v>
      </c>
      <c r="E1334" s="9" t="s">
        <v>9</v>
      </c>
      <c r="F1334" s="9" t="s">
        <v>29</v>
      </c>
      <c r="G1334" s="10">
        <v>0.1</v>
      </c>
      <c r="H1334" s="11" t="str" cm="1">
        <f t="array" ref="H1334">INDEX(_xlfn.TEXTSPLIT(טבלה1[[#This Row],[עמודה2]],","),1)</f>
        <v>London</v>
      </c>
      <c r="I1334" s="12" t="str" cm="1">
        <f t="array" ref="I1334">INDEX(_xlfn.TEXTSPLIT(טבלה1[[#This Row],[עמודה2]],","),2)</f>
        <v xml:space="preserve"> United Kingdom</v>
      </c>
      <c r="J1334" s="16" t="str">
        <f>_xlfn.CONCAT(טבלה1[[#This Row],[AI_Companies]]," ",טבלה1[[#This Row],[עמודה1]])</f>
        <v>DigiTaiken https://digitaiken.com/</v>
      </c>
      <c r="K1334" s="12">
        <v>10</v>
      </c>
      <c r="L1334" s="12" t="str">
        <f>IF(טבלה1[[#This Row],[עמודה53]]&gt;2000,"Yes","No")</f>
        <v>No</v>
      </c>
      <c r="M1334" s="12">
        <v>49</v>
      </c>
      <c r="N1334" s="12">
        <f>AVERAGE(טבלה1[[#This Row],[עמודה52]:[עמודה53]])</f>
        <v>29.5</v>
      </c>
      <c r="O1334" s="12" t="str">
        <f>IF(טבלה1[[#This Row],[עמודה4]]="&lt; $25 / hr","0$ - $25 / hr",טבלה1[[#This Row],[עמודה4]])</f>
        <v>$50 - $99 / hr</v>
      </c>
      <c r="P1334" s="12" t="str" cm="1">
        <f t="array" ref="P1334">INDEX(_xlfn.TEXTSPLIT(טבלה1[[#This Row],[עמודה55]],"-"),1)</f>
        <v xml:space="preserve">$50 </v>
      </c>
      <c r="Q1334" s="21" t="str" cm="1">
        <f t="array" ref="Q1334">INDEX(_xlfn.TEXTSPLIT(INDEX(_xlfn.TEXTSPLIT(טבלה1[[#This Row],[עמודה55]],"-"),2),"/"),1)</f>
        <v xml:space="preserve"> $99 </v>
      </c>
      <c r="R1334" s="12">
        <f>AVERAGE(טבלה1[[#This Row],[עמודה59]:[עמודה60]])</f>
        <v>74.5</v>
      </c>
      <c r="S1334" s="3">
        <f>VALUE(SUBSTITUTE(טבלה1[[#This Row],[עמודה56]],"$",""))</f>
        <v>50</v>
      </c>
      <c r="T1334" s="3">
        <f>VALUE(SUBSTITUTE(טבלה1[[#This Row],[עמודה57]],"$",""))</f>
        <v>99</v>
      </c>
      <c r="U1334" s="3" t="str">
        <f>IF(טבלה1[[#This Row],[עמודה58]]&gt;30,"Yes","No")</f>
        <v>Yes</v>
      </c>
    </row>
    <row r="1335" spans="1:21" ht="13" x14ac:dyDescent="0.15">
      <c r="A1335" s="8" t="s">
        <v>3201</v>
      </c>
      <c r="B1335" s="9" t="s">
        <v>3202</v>
      </c>
      <c r="C1335" s="9" t="s">
        <v>1432</v>
      </c>
      <c r="D1335" s="13">
        <v>1000</v>
      </c>
      <c r="E1335" s="9" t="s">
        <v>33</v>
      </c>
      <c r="F1335" s="9" t="s">
        <v>5</v>
      </c>
      <c r="G1335" s="10">
        <v>0.2</v>
      </c>
      <c r="H1335" s="11" t="str" cm="1">
        <f t="array" ref="H1335">INDEX(_xlfn.TEXTSPLIT(טבלה1[[#This Row],[עמודה2]],","),1)</f>
        <v>Shanghai</v>
      </c>
      <c r="I1335" s="12" t="str" cm="1">
        <f t="array" ref="I1335">INDEX(_xlfn.TEXTSPLIT(טבלה1[[#This Row],[עמודה2]],","),2)</f>
        <v xml:space="preserve"> China</v>
      </c>
      <c r="J1335" s="16" t="str">
        <f>_xlfn.CONCAT(טבלה1[[#This Row],[AI_Companies]]," ",טבלה1[[#This Row],[עמודה1]])</f>
        <v>Unionfab https://unionfab.com/</v>
      </c>
      <c r="K1335" s="12">
        <v>250</v>
      </c>
      <c r="L1335" s="12" t="str">
        <f>IF(טבלה1[[#This Row],[עמודה53]]&gt;2000,"Yes","No")</f>
        <v>No</v>
      </c>
      <c r="M1335" s="12">
        <v>999</v>
      </c>
      <c r="N1335" s="12">
        <f>AVERAGE(טבלה1[[#This Row],[עמודה52]:[עמודה53]])</f>
        <v>624.5</v>
      </c>
      <c r="O1335" s="12" t="str">
        <f>IF(טבלה1[[#This Row],[עמודה4]]="&lt; $25 / hr","0$ - $25 / hr",טבלה1[[#This Row],[עמודה4]])</f>
        <v>$25 - $49 / hr</v>
      </c>
      <c r="P1335" s="12" t="str" cm="1">
        <f t="array" ref="P1335">INDEX(_xlfn.TEXTSPLIT(טבלה1[[#This Row],[עמודה55]],"-"),1)</f>
        <v xml:space="preserve">$25 </v>
      </c>
      <c r="Q1335" s="21" t="str" cm="1">
        <f t="array" ref="Q1335">INDEX(_xlfn.TEXTSPLIT(INDEX(_xlfn.TEXTSPLIT(טבלה1[[#This Row],[עמודה55]],"-"),2),"/"),1)</f>
        <v xml:space="preserve"> $49 </v>
      </c>
      <c r="R1335" s="12">
        <f>AVERAGE(טבלה1[[#This Row],[עמודה59]:[עמודה60]])</f>
        <v>37</v>
      </c>
      <c r="S1335" s="3">
        <f>VALUE(SUBSTITUTE(טבלה1[[#This Row],[עמודה56]],"$",""))</f>
        <v>25</v>
      </c>
      <c r="T1335" s="3">
        <f>VALUE(SUBSTITUTE(טבלה1[[#This Row],[עמודה57]],"$",""))</f>
        <v>49</v>
      </c>
      <c r="U1335" s="3" t="str">
        <f>IF(טבלה1[[#This Row],[עמודה58]]&gt;30,"Yes","No")</f>
        <v>Yes</v>
      </c>
    </row>
    <row r="1336" spans="1:21" ht="13" x14ac:dyDescent="0.15">
      <c r="A1336" s="8" t="s">
        <v>3203</v>
      </c>
      <c r="B1336" s="9" t="s">
        <v>3204</v>
      </c>
      <c r="C1336" s="9" t="s">
        <v>3205</v>
      </c>
      <c r="D1336" s="13">
        <v>5000</v>
      </c>
      <c r="E1336" s="9" t="s">
        <v>21</v>
      </c>
      <c r="F1336" s="9" t="s">
        <v>10</v>
      </c>
      <c r="G1336" s="10">
        <v>0.35</v>
      </c>
      <c r="H1336" s="11" t="str" cm="1">
        <f t="array" ref="H1336">INDEX(_xlfn.TEXTSPLIT(טבלה1[[#This Row],[עמודה2]],","),1)</f>
        <v>Lille</v>
      </c>
      <c r="I1336" s="12" t="str" cm="1">
        <f t="array" ref="I1336">INDEX(_xlfn.TEXTSPLIT(טבלה1[[#This Row],[עמודה2]],","),2)</f>
        <v xml:space="preserve"> France</v>
      </c>
      <c r="J1336" s="16" t="str">
        <f>_xlfn.CONCAT(טבלה1[[#This Row],[AI_Companies]]," ",טבלה1[[#This Row],[עמודה1]])</f>
        <v>Vekia http://www.vekia.fr/</v>
      </c>
      <c r="K1336" s="12">
        <v>50</v>
      </c>
      <c r="L1336" s="12" t="str">
        <f>IF(טבלה1[[#This Row],[עמודה53]]&gt;2000,"Yes","No")</f>
        <v>No</v>
      </c>
      <c r="M1336" s="12">
        <v>249</v>
      </c>
      <c r="N1336" s="12">
        <f>AVERAGE(טבלה1[[#This Row],[עמודה52]:[עמודה53]])</f>
        <v>149.5</v>
      </c>
      <c r="O1336" s="12" t="str">
        <f>IF(טבלה1[[#This Row],[עמודה4]]="&lt; $25 / hr","0$ - $25 / hr",טבלה1[[#This Row],[עמודה4]])</f>
        <v>$100 - $149 / hr</v>
      </c>
      <c r="P1336" s="12" t="str" cm="1">
        <f t="array" ref="P1336">INDEX(_xlfn.TEXTSPLIT(טבלה1[[#This Row],[עמודה55]],"-"),1)</f>
        <v xml:space="preserve">$100 </v>
      </c>
      <c r="Q1336" s="21" t="str" cm="1">
        <f t="array" ref="Q1336">INDEX(_xlfn.TEXTSPLIT(INDEX(_xlfn.TEXTSPLIT(טבלה1[[#This Row],[עמודה55]],"-"),2),"/"),1)</f>
        <v xml:space="preserve"> $149 </v>
      </c>
      <c r="R1336" s="12">
        <f>AVERAGE(טבלה1[[#This Row],[עמודה59]:[עמודה60]])</f>
        <v>124.5</v>
      </c>
      <c r="S1336" s="3">
        <f>VALUE(SUBSTITUTE(טבלה1[[#This Row],[עמודה56]],"$",""))</f>
        <v>100</v>
      </c>
      <c r="T1336" s="3">
        <f>VALUE(SUBSTITUTE(טבלה1[[#This Row],[עמודה57]],"$",""))</f>
        <v>149</v>
      </c>
      <c r="U1336" s="3" t="str">
        <f>IF(טבלה1[[#This Row],[עמודה58]]&gt;30,"Yes","No")</f>
        <v>Yes</v>
      </c>
    </row>
    <row r="1337" spans="1:21" ht="13" x14ac:dyDescent="0.15">
      <c r="A1337" s="8" t="s">
        <v>3206</v>
      </c>
      <c r="B1337" s="9" t="s">
        <v>3207</v>
      </c>
      <c r="C1337" s="9" t="s">
        <v>546</v>
      </c>
      <c r="D1337" s="9" t="s">
        <v>4</v>
      </c>
      <c r="E1337" s="9" t="s">
        <v>4</v>
      </c>
      <c r="F1337" s="9" t="s">
        <v>117</v>
      </c>
      <c r="G1337" s="10">
        <v>0.5</v>
      </c>
      <c r="H1337" s="11" t="str" cm="1">
        <f t="array" ref="H1337">INDEX(_xlfn.TEXTSPLIT(טבלה1[[#This Row],[עמודה2]],","),1)</f>
        <v>Chicago</v>
      </c>
      <c r="I1337" s="12" t="str" cm="1">
        <f t="array" ref="I1337">INDEX(_xlfn.TEXTSPLIT(טבלה1[[#This Row],[עמודה2]],","),2)</f>
        <v xml:space="preserve"> IL</v>
      </c>
      <c r="J1337" s="16" t="str">
        <f>_xlfn.CONCAT(טבלה1[[#This Row],[AI_Companies]]," ",טבלה1[[#This Row],[עמודה1]])</f>
        <v>EX3Labs https://ex3labs.com/</v>
      </c>
      <c r="K1337" s="12">
        <v>2</v>
      </c>
      <c r="L1337" s="12" t="str">
        <f>IF(טבלה1[[#This Row],[עמודה53]]&gt;2000,"Yes","No")</f>
        <v>No</v>
      </c>
      <c r="M1337" s="12">
        <v>9</v>
      </c>
      <c r="N1337" s="12">
        <f>AVERAGE(טבלה1[[#This Row],[עמודה52]:[עמודה53]])</f>
        <v>5.5</v>
      </c>
      <c r="O1337" s="12" t="str">
        <f>IF(טבלה1[[#This Row],[עמודה4]]="&lt; $25 / hr","0$ - $25 / hr",טבלה1[[#This Row],[עמודה4]])</f>
        <v>Undisclosed</v>
      </c>
      <c r="P1337" s="12" t="str" cm="1">
        <f t="array" ref="P1337">INDEX(_xlfn.TEXTSPLIT(טבלה1[[#This Row],[עמודה55]],"-"),1)</f>
        <v>Undisclosed</v>
      </c>
      <c r="Q1337" s="21" t="e" cm="1">
        <f t="array" ref="Q1337">INDEX(_xlfn.TEXTSPLIT(INDEX(_xlfn.TEXTSPLIT(טבלה1[[#This Row],[עמודה55]],"-"),2),"/"),1)</f>
        <v>#REF!</v>
      </c>
      <c r="R1337" s="12" t="e">
        <f>AVERAGE(טבלה1[[#This Row],[עמודה59]:[עמודה60]])</f>
        <v>#VALUE!</v>
      </c>
      <c r="S1337" s="3" t="e">
        <f>VALUE(SUBSTITUTE(טבלה1[[#This Row],[עמודה56]],"$",""))</f>
        <v>#VALUE!</v>
      </c>
      <c r="T1337" s="3" t="e">
        <f>VALUE(SUBSTITUTE(טבלה1[[#This Row],[עמודה57]],"$",""))</f>
        <v>#REF!</v>
      </c>
      <c r="U1337" s="3" t="e">
        <f>IF(טבלה1[[#This Row],[עמודה58]]&gt;30,"Yes","No")</f>
        <v>#VALUE!</v>
      </c>
    </row>
    <row r="1338" spans="1:21" ht="13" x14ac:dyDescent="0.15">
      <c r="A1338" s="8" t="s">
        <v>3208</v>
      </c>
      <c r="B1338" s="9" t="s">
        <v>3209</v>
      </c>
      <c r="C1338" s="9" t="s">
        <v>1737</v>
      </c>
      <c r="D1338" s="9" t="s">
        <v>4</v>
      </c>
      <c r="E1338" s="9" t="s">
        <v>4</v>
      </c>
      <c r="F1338" s="9" t="s">
        <v>10</v>
      </c>
      <c r="G1338" s="10">
        <v>0.35</v>
      </c>
      <c r="H1338" s="11" t="str" cm="1">
        <f t="array" ref="H1338">INDEX(_xlfn.TEXTSPLIT(טבלה1[[#This Row],[עמודה2]],","),1)</f>
        <v>Edinburgh</v>
      </c>
      <c r="I1338" s="12" t="str" cm="1">
        <f t="array" ref="I1338">INDEX(_xlfn.TEXTSPLIT(טבלה1[[#This Row],[עמודה2]],","),2)</f>
        <v xml:space="preserve"> United Kingdom</v>
      </c>
      <c r="J1338" s="16" t="str">
        <f>_xlfn.CONCAT(טבלה1[[#This Row],[AI_Companies]]," ",טבלה1[[#This Row],[עמודה1]])</f>
        <v>ClevermedLtd http://www.clevermed.com/</v>
      </c>
      <c r="K1338" s="12">
        <v>50</v>
      </c>
      <c r="L1338" s="12" t="str">
        <f>IF(טבלה1[[#This Row],[עמודה53]]&gt;2000,"Yes","No")</f>
        <v>No</v>
      </c>
      <c r="M1338" s="12">
        <v>249</v>
      </c>
      <c r="N1338" s="12">
        <f>AVERAGE(טבלה1[[#This Row],[עמודה52]:[עמודה53]])</f>
        <v>149.5</v>
      </c>
      <c r="O1338" s="12" t="str">
        <f>IF(טבלה1[[#This Row],[עמודה4]]="&lt; $25 / hr","0$ - $25 / hr",טבלה1[[#This Row],[עמודה4]])</f>
        <v>Undisclosed</v>
      </c>
      <c r="P1338" s="12" t="str" cm="1">
        <f t="array" ref="P1338">INDEX(_xlfn.TEXTSPLIT(טבלה1[[#This Row],[עמודה55]],"-"),1)</f>
        <v>Undisclosed</v>
      </c>
      <c r="Q1338" s="21" t="e" cm="1">
        <f t="array" ref="Q1338">INDEX(_xlfn.TEXTSPLIT(INDEX(_xlfn.TEXTSPLIT(טבלה1[[#This Row],[עמודה55]],"-"),2),"/"),1)</f>
        <v>#REF!</v>
      </c>
      <c r="R1338" s="12" t="e">
        <f>AVERAGE(טבלה1[[#This Row],[עמודה59]:[עמודה60]])</f>
        <v>#VALUE!</v>
      </c>
      <c r="S1338" s="3" t="e">
        <f>VALUE(SUBSTITUTE(טבלה1[[#This Row],[עמודה56]],"$",""))</f>
        <v>#VALUE!</v>
      </c>
      <c r="T1338" s="3" t="e">
        <f>VALUE(SUBSTITUTE(טבלה1[[#This Row],[עמודה57]],"$",""))</f>
        <v>#REF!</v>
      </c>
      <c r="U1338" s="3" t="e">
        <f>IF(טבלה1[[#This Row],[עמודה58]]&gt;30,"Yes","No")</f>
        <v>#VALUE!</v>
      </c>
    </row>
    <row r="1339" spans="1:21" ht="13" x14ac:dyDescent="0.15">
      <c r="A1339" s="8" t="s">
        <v>3210</v>
      </c>
      <c r="B1339" s="9" t="s">
        <v>3211</v>
      </c>
      <c r="C1339" s="9" t="s">
        <v>102</v>
      </c>
      <c r="D1339" s="9" t="s">
        <v>4</v>
      </c>
      <c r="E1339" s="9" t="s">
        <v>4</v>
      </c>
      <c r="F1339" s="9" t="s">
        <v>117</v>
      </c>
      <c r="G1339" s="10">
        <v>0.5</v>
      </c>
      <c r="H1339" s="11" t="str" cm="1">
        <f t="array" ref="H1339">INDEX(_xlfn.TEXTSPLIT(טבלה1[[#This Row],[עמודה2]],","),1)</f>
        <v>London</v>
      </c>
      <c r="I1339" s="12" t="str" cm="1">
        <f t="array" ref="I1339">INDEX(_xlfn.TEXTSPLIT(טבלה1[[#This Row],[עמודה2]],","),2)</f>
        <v xml:space="preserve"> United Kingdom</v>
      </c>
      <c r="J1339" s="16" t="str">
        <f>_xlfn.CONCAT(טבלה1[[#This Row],[AI_Companies]]," ",טבלה1[[#This Row],[עמודה1]])</f>
        <v>locomizer http://locomizer.com/</v>
      </c>
      <c r="K1339" s="12">
        <v>2</v>
      </c>
      <c r="L1339" s="12" t="str">
        <f>IF(טבלה1[[#This Row],[עמודה53]]&gt;2000,"Yes","No")</f>
        <v>No</v>
      </c>
      <c r="M1339" s="12">
        <v>9</v>
      </c>
      <c r="N1339" s="12">
        <f>AVERAGE(טבלה1[[#This Row],[עמודה52]:[עמודה53]])</f>
        <v>5.5</v>
      </c>
      <c r="O1339" s="12" t="str">
        <f>IF(טבלה1[[#This Row],[עמודה4]]="&lt; $25 / hr","0$ - $25 / hr",טבלה1[[#This Row],[עמודה4]])</f>
        <v>Undisclosed</v>
      </c>
      <c r="P1339" s="12" t="str" cm="1">
        <f t="array" ref="P1339">INDEX(_xlfn.TEXTSPLIT(טבלה1[[#This Row],[עמודה55]],"-"),1)</f>
        <v>Undisclosed</v>
      </c>
      <c r="Q1339" s="21" t="e" cm="1">
        <f t="array" ref="Q1339">INDEX(_xlfn.TEXTSPLIT(INDEX(_xlfn.TEXTSPLIT(טבלה1[[#This Row],[עמודה55]],"-"),2),"/"),1)</f>
        <v>#REF!</v>
      </c>
      <c r="R1339" s="12" t="e">
        <f>AVERAGE(טבלה1[[#This Row],[עמודה59]:[עמודה60]])</f>
        <v>#VALUE!</v>
      </c>
      <c r="S1339" s="3" t="e">
        <f>VALUE(SUBSTITUTE(טבלה1[[#This Row],[עמודה56]],"$",""))</f>
        <v>#VALUE!</v>
      </c>
      <c r="T1339" s="3" t="e">
        <f>VALUE(SUBSTITUTE(טבלה1[[#This Row],[עמודה57]],"$",""))</f>
        <v>#REF!</v>
      </c>
      <c r="U1339" s="3" t="e">
        <f>IF(טבלה1[[#This Row],[עמודה58]]&gt;30,"Yes","No")</f>
        <v>#VALUE!</v>
      </c>
    </row>
    <row r="1340" spans="1:21" ht="13" x14ac:dyDescent="0.15">
      <c r="A1340" s="8" t="s">
        <v>3212</v>
      </c>
      <c r="B1340" s="9" t="s">
        <v>3213</v>
      </c>
      <c r="C1340" s="9" t="s">
        <v>3214</v>
      </c>
      <c r="D1340" s="9" t="s">
        <v>4</v>
      </c>
      <c r="E1340" s="9" t="s">
        <v>4</v>
      </c>
      <c r="F1340" s="9" t="s">
        <v>117</v>
      </c>
      <c r="G1340" s="10">
        <v>0.5</v>
      </c>
      <c r="H1340" s="11" t="str" cm="1">
        <f t="array" ref="H1340">INDEX(_xlfn.TEXTSPLIT(טבלה1[[#This Row],[עמודה2]],","),1)</f>
        <v>Rosario</v>
      </c>
      <c r="I1340" s="12" t="str" cm="1">
        <f t="array" ref="I1340">INDEX(_xlfn.TEXTSPLIT(טבלה1[[#This Row],[עמודה2]],","),2)</f>
        <v xml:space="preserve"> Argentina</v>
      </c>
      <c r="J1340" s="16" t="str">
        <f>_xlfn.CONCAT(טבלה1[[#This Row],[AI_Companies]]," ",טבלה1[[#This Row],[עמודה1]])</f>
        <v>DeepAgro http://deepagro.co/</v>
      </c>
      <c r="K1340" s="12">
        <v>2</v>
      </c>
      <c r="L1340" s="12" t="str">
        <f>IF(טבלה1[[#This Row],[עמודה53]]&gt;2000,"Yes","No")</f>
        <v>No</v>
      </c>
      <c r="M1340" s="12">
        <v>9</v>
      </c>
      <c r="N1340" s="12">
        <f>AVERAGE(טבלה1[[#This Row],[עמודה52]:[עמודה53]])</f>
        <v>5.5</v>
      </c>
      <c r="O1340" s="12" t="str">
        <f>IF(טבלה1[[#This Row],[עמודה4]]="&lt; $25 / hr","0$ - $25 / hr",טבלה1[[#This Row],[עמודה4]])</f>
        <v>Undisclosed</v>
      </c>
      <c r="P1340" s="12" t="str" cm="1">
        <f t="array" ref="P1340">INDEX(_xlfn.TEXTSPLIT(טבלה1[[#This Row],[עמודה55]],"-"),1)</f>
        <v>Undisclosed</v>
      </c>
      <c r="Q1340" s="21" t="e" cm="1">
        <f t="array" ref="Q1340">INDEX(_xlfn.TEXTSPLIT(INDEX(_xlfn.TEXTSPLIT(טבלה1[[#This Row],[עמודה55]],"-"),2),"/"),1)</f>
        <v>#REF!</v>
      </c>
      <c r="R1340" s="12" t="e">
        <f>AVERAGE(טבלה1[[#This Row],[עמודה59]:[עמודה60]])</f>
        <v>#VALUE!</v>
      </c>
      <c r="S1340" s="3" t="e">
        <f>VALUE(SUBSTITUTE(טבלה1[[#This Row],[עמודה56]],"$",""))</f>
        <v>#VALUE!</v>
      </c>
      <c r="T1340" s="3" t="e">
        <f>VALUE(SUBSTITUTE(טבלה1[[#This Row],[עמודה57]],"$",""))</f>
        <v>#REF!</v>
      </c>
      <c r="U1340" s="3" t="e">
        <f>IF(טבלה1[[#This Row],[עמודה58]]&gt;30,"Yes","No")</f>
        <v>#VALUE!</v>
      </c>
    </row>
    <row r="1341" spans="1:21" ht="13" x14ac:dyDescent="0.15">
      <c r="A1341" s="8" t="s">
        <v>3215</v>
      </c>
      <c r="B1341" s="9" t="s">
        <v>3216</v>
      </c>
      <c r="C1341" s="9" t="s">
        <v>3217</v>
      </c>
      <c r="D1341" s="9" t="s">
        <v>4</v>
      </c>
      <c r="E1341" s="9" t="s">
        <v>4</v>
      </c>
      <c r="F1341" s="9" t="s">
        <v>10</v>
      </c>
      <c r="G1341" s="10">
        <v>0.35</v>
      </c>
      <c r="H1341" s="11" t="str" cm="1">
        <f t="array" ref="H1341">INDEX(_xlfn.TEXTSPLIT(טבלה1[[#This Row],[עמודה2]],","),1)</f>
        <v>Tampa</v>
      </c>
      <c r="I1341" s="12" t="str" cm="1">
        <f t="array" ref="I1341">INDEX(_xlfn.TEXTSPLIT(טבלה1[[#This Row],[עמודה2]],","),2)</f>
        <v xml:space="preserve"> FL</v>
      </c>
      <c r="J1341" s="16" t="str">
        <f>_xlfn.CONCAT(טבלה1[[#This Row],[AI_Companies]]," ",טבלה1[[#This Row],[עמודה1]])</f>
        <v>JOLTAdvantageGroup https://www.joltag.com/</v>
      </c>
      <c r="K1341" s="12">
        <v>50</v>
      </c>
      <c r="L1341" s="12" t="str">
        <f>IF(טבלה1[[#This Row],[עמודה53]]&gt;2000,"Yes","No")</f>
        <v>No</v>
      </c>
      <c r="M1341" s="12">
        <v>249</v>
      </c>
      <c r="N1341" s="12">
        <f>AVERAGE(טבלה1[[#This Row],[עמודה52]:[עמודה53]])</f>
        <v>149.5</v>
      </c>
      <c r="O1341" s="12" t="str">
        <f>IF(טבלה1[[#This Row],[עמודה4]]="&lt; $25 / hr","0$ - $25 / hr",טבלה1[[#This Row],[עמודה4]])</f>
        <v>Undisclosed</v>
      </c>
      <c r="P1341" s="12" t="str" cm="1">
        <f t="array" ref="P1341">INDEX(_xlfn.TEXTSPLIT(טבלה1[[#This Row],[עמודה55]],"-"),1)</f>
        <v>Undisclosed</v>
      </c>
      <c r="Q1341" s="21" t="e" cm="1">
        <f t="array" ref="Q1341">INDEX(_xlfn.TEXTSPLIT(INDEX(_xlfn.TEXTSPLIT(טבלה1[[#This Row],[עמודה55]],"-"),2),"/"),1)</f>
        <v>#REF!</v>
      </c>
      <c r="R1341" s="12" t="e">
        <f>AVERAGE(טבלה1[[#This Row],[עמודה59]:[עמודה60]])</f>
        <v>#VALUE!</v>
      </c>
      <c r="S1341" s="3" t="e">
        <f>VALUE(SUBSTITUTE(טבלה1[[#This Row],[עמודה56]],"$",""))</f>
        <v>#VALUE!</v>
      </c>
      <c r="T1341" s="3" t="e">
        <f>VALUE(SUBSTITUTE(טבלה1[[#This Row],[עמודה57]],"$",""))</f>
        <v>#REF!</v>
      </c>
      <c r="U1341" s="3" t="e">
        <f>IF(טבלה1[[#This Row],[עמודה58]]&gt;30,"Yes","No")</f>
        <v>#VALUE!</v>
      </c>
    </row>
    <row r="1342" spans="1:21" ht="13" x14ac:dyDescent="0.15">
      <c r="A1342" s="8" t="s">
        <v>3218</v>
      </c>
      <c r="B1342" s="9" t="s">
        <v>3219</v>
      </c>
      <c r="C1342" s="9" t="s">
        <v>694</v>
      </c>
      <c r="D1342" s="9" t="s">
        <v>4</v>
      </c>
      <c r="E1342" s="9" t="s">
        <v>4</v>
      </c>
      <c r="F1342" s="9" t="s">
        <v>10</v>
      </c>
      <c r="G1342" s="10">
        <v>0.35</v>
      </c>
      <c r="H1342" s="11" t="str" cm="1">
        <f t="array" ref="H1342">INDEX(_xlfn.TEXTSPLIT(טבלה1[[#This Row],[עמודה2]],","),1)</f>
        <v>Beijing</v>
      </c>
      <c r="I1342" s="12" t="str" cm="1">
        <f t="array" ref="I1342">INDEX(_xlfn.TEXTSPLIT(טבלה1[[#This Row],[עמודה2]],","),2)</f>
        <v xml:space="preserve"> China</v>
      </c>
      <c r="J1342" s="16" t="str">
        <f>_xlfn.CONCAT(טבלה1[[#This Row],[AI_Companies]]," ",טבלה1[[#This Row],[עמודה1]])</f>
        <v>BeijingiPinyouIntelligentTechnologyCo.,Ltd. https://www.ipinyou.com/</v>
      </c>
      <c r="K1342" s="12">
        <v>50</v>
      </c>
      <c r="L1342" s="12" t="str">
        <f>IF(טבלה1[[#This Row],[עמודה53]]&gt;2000,"Yes","No")</f>
        <v>No</v>
      </c>
      <c r="M1342" s="12">
        <v>249</v>
      </c>
      <c r="N1342" s="12">
        <f>AVERAGE(טבלה1[[#This Row],[עמודה52]:[עמודה53]])</f>
        <v>149.5</v>
      </c>
      <c r="O1342" s="12" t="str">
        <f>IF(טבלה1[[#This Row],[עמודה4]]="&lt; $25 / hr","0$ - $25 / hr",טבלה1[[#This Row],[עמודה4]])</f>
        <v>Undisclosed</v>
      </c>
      <c r="P1342" s="12" t="str" cm="1">
        <f t="array" ref="P1342">INDEX(_xlfn.TEXTSPLIT(טבלה1[[#This Row],[עמודה55]],"-"),1)</f>
        <v>Undisclosed</v>
      </c>
      <c r="Q1342" s="21" t="e" cm="1">
        <f t="array" ref="Q1342">INDEX(_xlfn.TEXTSPLIT(INDEX(_xlfn.TEXTSPLIT(טבלה1[[#This Row],[עמודה55]],"-"),2),"/"),1)</f>
        <v>#REF!</v>
      </c>
      <c r="R1342" s="12" t="e">
        <f>AVERAGE(טבלה1[[#This Row],[עמודה59]:[עמודה60]])</f>
        <v>#VALUE!</v>
      </c>
      <c r="S1342" s="3" t="e">
        <f>VALUE(SUBSTITUTE(טבלה1[[#This Row],[עמודה56]],"$",""))</f>
        <v>#VALUE!</v>
      </c>
      <c r="T1342" s="3" t="e">
        <f>VALUE(SUBSTITUTE(טבלה1[[#This Row],[עמודה57]],"$",""))</f>
        <v>#REF!</v>
      </c>
      <c r="U1342" s="3" t="e">
        <f>IF(טבלה1[[#This Row],[עמודה58]]&gt;30,"Yes","No")</f>
        <v>#VALUE!</v>
      </c>
    </row>
    <row r="1343" spans="1:21" ht="13" x14ac:dyDescent="0.15">
      <c r="A1343" s="8" t="s">
        <v>3220</v>
      </c>
      <c r="B1343" s="9" t="s">
        <v>3221</v>
      </c>
      <c r="C1343" s="9" t="s">
        <v>271</v>
      </c>
      <c r="D1343" s="9" t="s">
        <v>4</v>
      </c>
      <c r="E1343" s="9" t="s">
        <v>4</v>
      </c>
      <c r="F1343" s="9" t="s">
        <v>29</v>
      </c>
      <c r="G1343" s="10">
        <v>0.4</v>
      </c>
      <c r="H1343" s="11" t="str" cm="1">
        <f t="array" ref="H1343">INDEX(_xlfn.TEXTSPLIT(טבלה1[[#This Row],[עמודה2]],","),1)</f>
        <v>Cambridge</v>
      </c>
      <c r="I1343" s="12" t="str" cm="1">
        <f t="array" ref="I1343">INDEX(_xlfn.TEXTSPLIT(טבלה1[[#This Row],[עמודה2]],","),2)</f>
        <v xml:space="preserve"> MA</v>
      </c>
      <c r="J1343" s="16" t="str">
        <f>_xlfn.CONCAT(טבלה1[[#This Row],[AI_Companies]]," ",טבלה1[[#This Row],[עמודה1]])</f>
        <v>ElementalMachines http://elementalmachines.io</v>
      </c>
      <c r="K1343" s="12">
        <v>10</v>
      </c>
      <c r="L1343" s="12" t="str">
        <f>IF(טבלה1[[#This Row],[עמודה53]]&gt;2000,"Yes","No")</f>
        <v>No</v>
      </c>
      <c r="M1343" s="12">
        <v>49</v>
      </c>
      <c r="N1343" s="12">
        <f>AVERAGE(טבלה1[[#This Row],[עמודה52]:[עמודה53]])</f>
        <v>29.5</v>
      </c>
      <c r="O1343" s="12" t="str">
        <f>IF(טבלה1[[#This Row],[עמודה4]]="&lt; $25 / hr","0$ - $25 / hr",טבלה1[[#This Row],[עמודה4]])</f>
        <v>Undisclosed</v>
      </c>
      <c r="P1343" s="12" t="str" cm="1">
        <f t="array" ref="P1343">INDEX(_xlfn.TEXTSPLIT(טבלה1[[#This Row],[עמודה55]],"-"),1)</f>
        <v>Undisclosed</v>
      </c>
      <c r="Q1343" s="21" t="e" cm="1">
        <f t="array" ref="Q1343">INDEX(_xlfn.TEXTSPLIT(INDEX(_xlfn.TEXTSPLIT(טבלה1[[#This Row],[עמודה55]],"-"),2),"/"),1)</f>
        <v>#REF!</v>
      </c>
      <c r="R1343" s="12" t="e">
        <f>AVERAGE(טבלה1[[#This Row],[עמודה59]:[עמודה60]])</f>
        <v>#VALUE!</v>
      </c>
      <c r="S1343" s="3" t="e">
        <f>VALUE(SUBSTITUTE(טבלה1[[#This Row],[עמודה56]],"$",""))</f>
        <v>#VALUE!</v>
      </c>
      <c r="T1343" s="3" t="e">
        <f>VALUE(SUBSTITUTE(טבלה1[[#This Row],[עמודה57]],"$",""))</f>
        <v>#REF!</v>
      </c>
      <c r="U1343" s="3" t="e">
        <f>IF(טבלה1[[#This Row],[עמודה58]]&gt;30,"Yes","No")</f>
        <v>#VALUE!</v>
      </c>
    </row>
    <row r="1344" spans="1:21" ht="13" x14ac:dyDescent="0.15">
      <c r="A1344" s="8" t="s">
        <v>3222</v>
      </c>
      <c r="B1344" s="9" t="s">
        <v>3223</v>
      </c>
      <c r="C1344" s="9" t="s">
        <v>126</v>
      </c>
      <c r="D1344" s="9" t="s">
        <v>4</v>
      </c>
      <c r="E1344" s="9" t="s">
        <v>4</v>
      </c>
      <c r="F1344" s="9" t="s">
        <v>29</v>
      </c>
      <c r="G1344" s="10">
        <v>0.4</v>
      </c>
      <c r="H1344" s="11" t="str" cm="1">
        <f t="array" ref="H1344">INDEX(_xlfn.TEXTSPLIT(טבלה1[[#This Row],[עמודה2]],","),1)</f>
        <v>Amsterdam</v>
      </c>
      <c r="I1344" s="12" t="str" cm="1">
        <f t="array" ref="I1344">INDEX(_xlfn.TEXTSPLIT(טבלה1[[#This Row],[עמודה2]],","),2)</f>
        <v xml:space="preserve"> Netherlands</v>
      </c>
      <c r="J1344" s="16" t="str">
        <f>_xlfn.CONCAT(טבלה1[[#This Row],[AI_Companies]]," ",טבלה1[[#This Row],[עמודה1]])</f>
        <v>Crobox https://crobox.com/</v>
      </c>
      <c r="K1344" s="12">
        <v>10</v>
      </c>
      <c r="L1344" s="12" t="str">
        <f>IF(טבלה1[[#This Row],[עמודה53]]&gt;2000,"Yes","No")</f>
        <v>No</v>
      </c>
      <c r="M1344" s="12">
        <v>49</v>
      </c>
      <c r="N1344" s="12">
        <f>AVERAGE(טבלה1[[#This Row],[עמודה52]:[עמודה53]])</f>
        <v>29.5</v>
      </c>
      <c r="O1344" s="12" t="str">
        <f>IF(טבלה1[[#This Row],[עמודה4]]="&lt; $25 / hr","0$ - $25 / hr",טבלה1[[#This Row],[עמודה4]])</f>
        <v>Undisclosed</v>
      </c>
      <c r="P1344" s="12" t="str" cm="1">
        <f t="array" ref="P1344">INDEX(_xlfn.TEXTSPLIT(טבלה1[[#This Row],[עמודה55]],"-"),1)</f>
        <v>Undisclosed</v>
      </c>
      <c r="Q1344" s="21" t="e" cm="1">
        <f t="array" ref="Q1344">INDEX(_xlfn.TEXTSPLIT(INDEX(_xlfn.TEXTSPLIT(טבלה1[[#This Row],[עמודה55]],"-"),2),"/"),1)</f>
        <v>#REF!</v>
      </c>
      <c r="R1344" s="12" t="e">
        <f>AVERAGE(טבלה1[[#This Row],[עמודה59]:[עמודה60]])</f>
        <v>#VALUE!</v>
      </c>
      <c r="S1344" s="3" t="e">
        <f>VALUE(SUBSTITUTE(טבלה1[[#This Row],[עמודה56]],"$",""))</f>
        <v>#VALUE!</v>
      </c>
      <c r="T1344" s="3" t="e">
        <f>VALUE(SUBSTITUTE(טבלה1[[#This Row],[עמודה57]],"$",""))</f>
        <v>#REF!</v>
      </c>
      <c r="U1344" s="3" t="e">
        <f>IF(טבלה1[[#This Row],[עמודה58]]&gt;30,"Yes","No")</f>
        <v>#VALUE!</v>
      </c>
    </row>
    <row r="1345" spans="1:21" ht="13" x14ac:dyDescent="0.15">
      <c r="A1345" s="8" t="s">
        <v>3224</v>
      </c>
      <c r="B1345" s="9" t="s">
        <v>3225</v>
      </c>
      <c r="C1345" s="9" t="s">
        <v>224</v>
      </c>
      <c r="D1345" s="9" t="s">
        <v>4</v>
      </c>
      <c r="E1345" s="9" t="s">
        <v>4</v>
      </c>
      <c r="F1345" s="9" t="s">
        <v>10</v>
      </c>
      <c r="G1345" s="10">
        <v>0.25</v>
      </c>
      <c r="H1345" s="11" t="str" cm="1">
        <f t="array" ref="H1345">INDEX(_xlfn.TEXTSPLIT(טבלה1[[#This Row],[עמודה2]],","),1)</f>
        <v>Redwood City</v>
      </c>
      <c r="I1345" s="12" t="str" cm="1">
        <f t="array" ref="I1345">INDEX(_xlfn.TEXTSPLIT(טבלה1[[#This Row],[עמודה2]],","),2)</f>
        <v xml:space="preserve"> CA</v>
      </c>
      <c r="J1345" s="16" t="str">
        <f>_xlfn.CONCAT(טבלה1[[#This Row],[AI_Companies]]," ",טבלה1[[#This Row],[עמודה1]])</f>
        <v>xiQ,Inc. https://xiqinc.com/</v>
      </c>
      <c r="K1345" s="12">
        <v>50</v>
      </c>
      <c r="L1345" s="12" t="str">
        <f>IF(טבלה1[[#This Row],[עמודה53]]&gt;2000,"Yes","No")</f>
        <v>No</v>
      </c>
      <c r="M1345" s="12">
        <v>249</v>
      </c>
      <c r="N1345" s="12">
        <f>AVERAGE(טבלה1[[#This Row],[עמודה52]:[עמודה53]])</f>
        <v>149.5</v>
      </c>
      <c r="O1345" s="12" t="str">
        <f>IF(טבלה1[[#This Row],[עמודה4]]="&lt; $25 / hr","0$ - $25 / hr",טבלה1[[#This Row],[עמודה4]])</f>
        <v>Undisclosed</v>
      </c>
      <c r="P1345" s="12" t="str" cm="1">
        <f t="array" ref="P1345">INDEX(_xlfn.TEXTSPLIT(טבלה1[[#This Row],[עמודה55]],"-"),1)</f>
        <v>Undisclosed</v>
      </c>
      <c r="Q1345" s="21" t="e" cm="1">
        <f t="array" ref="Q1345">INDEX(_xlfn.TEXTSPLIT(INDEX(_xlfn.TEXTSPLIT(טבלה1[[#This Row],[עמודה55]],"-"),2),"/"),1)</f>
        <v>#REF!</v>
      </c>
      <c r="R1345" s="12" t="e">
        <f>AVERAGE(טבלה1[[#This Row],[עמודה59]:[עמודה60]])</f>
        <v>#VALUE!</v>
      </c>
      <c r="S1345" s="3" t="e">
        <f>VALUE(SUBSTITUTE(טבלה1[[#This Row],[עמודה56]],"$",""))</f>
        <v>#VALUE!</v>
      </c>
      <c r="T1345" s="3" t="e">
        <f>VALUE(SUBSTITUTE(טבלה1[[#This Row],[עמודה57]],"$",""))</f>
        <v>#REF!</v>
      </c>
      <c r="U1345" s="3" t="e">
        <f>IF(טבלה1[[#This Row],[עמודה58]]&gt;30,"Yes","No")</f>
        <v>#VALUE!</v>
      </c>
    </row>
    <row r="1346" spans="1:21" ht="13" x14ac:dyDescent="0.15">
      <c r="A1346" s="8" t="s">
        <v>3226</v>
      </c>
      <c r="B1346" s="9" t="s">
        <v>3227</v>
      </c>
      <c r="C1346" s="9" t="s">
        <v>3167</v>
      </c>
      <c r="D1346" s="13">
        <v>5000</v>
      </c>
      <c r="E1346" s="9" t="s">
        <v>9</v>
      </c>
      <c r="F1346" s="9" t="s">
        <v>10</v>
      </c>
      <c r="G1346" s="10">
        <v>0.35</v>
      </c>
      <c r="H1346" s="11" t="str" cm="1">
        <f t="array" ref="H1346">INDEX(_xlfn.TEXTSPLIT(טבלה1[[#This Row],[עמודה2]],","),1)</f>
        <v>Milano</v>
      </c>
      <c r="I1346" s="12" t="str" cm="1">
        <f t="array" ref="I1346">INDEX(_xlfn.TEXTSPLIT(טבלה1[[#This Row],[עמודה2]],","),2)</f>
        <v xml:space="preserve"> Italy</v>
      </c>
      <c r="J1346" s="16" t="str">
        <f>_xlfn.CONCAT(טבלה1[[#This Row],[AI_Companies]]," ",טבלה1[[#This Row],[עמודה1]])</f>
        <v>BIDCompany https://bidcompany.it/</v>
      </c>
      <c r="K1346" s="12">
        <v>50</v>
      </c>
      <c r="L1346" s="12" t="str">
        <f>IF(טבלה1[[#This Row],[עמודה53]]&gt;2000,"Yes","No")</f>
        <v>No</v>
      </c>
      <c r="M1346" s="12">
        <v>249</v>
      </c>
      <c r="N1346" s="12">
        <f>AVERAGE(טבלה1[[#This Row],[עמודה52]:[עמודה53]])</f>
        <v>149.5</v>
      </c>
      <c r="O1346" s="12" t="str">
        <f>IF(טבלה1[[#This Row],[עמודה4]]="&lt; $25 / hr","0$ - $25 / hr",טבלה1[[#This Row],[עמודה4]])</f>
        <v>$50 - $99 / hr</v>
      </c>
      <c r="P1346" s="12" t="str" cm="1">
        <f t="array" ref="P1346">INDEX(_xlfn.TEXTSPLIT(טבלה1[[#This Row],[עמודה55]],"-"),1)</f>
        <v xml:space="preserve">$50 </v>
      </c>
      <c r="Q1346" s="21" t="str" cm="1">
        <f t="array" ref="Q1346">INDEX(_xlfn.TEXTSPLIT(INDEX(_xlfn.TEXTSPLIT(טבלה1[[#This Row],[עמודה55]],"-"),2),"/"),1)</f>
        <v xml:space="preserve"> $99 </v>
      </c>
      <c r="R1346" s="12">
        <f>AVERAGE(טבלה1[[#This Row],[עמודה59]:[עמודה60]])</f>
        <v>74.5</v>
      </c>
      <c r="S1346" s="3">
        <f>VALUE(SUBSTITUTE(טבלה1[[#This Row],[עמודה56]],"$",""))</f>
        <v>50</v>
      </c>
      <c r="T1346" s="3">
        <f>VALUE(SUBSTITUTE(טבלה1[[#This Row],[עמודה57]],"$",""))</f>
        <v>99</v>
      </c>
      <c r="U1346" s="3" t="str">
        <f>IF(טבלה1[[#This Row],[עמודה58]]&gt;30,"Yes","No")</f>
        <v>Yes</v>
      </c>
    </row>
    <row r="1347" spans="1:21" ht="13" x14ac:dyDescent="0.15">
      <c r="A1347" s="8" t="s">
        <v>3228</v>
      </c>
      <c r="B1347" s="9" t="s">
        <v>3229</v>
      </c>
      <c r="C1347" s="9" t="s">
        <v>3214</v>
      </c>
      <c r="D1347" s="13">
        <v>5000</v>
      </c>
      <c r="E1347" s="9" t="s">
        <v>33</v>
      </c>
      <c r="F1347" s="9" t="s">
        <v>117</v>
      </c>
      <c r="G1347" s="10">
        <v>0.3</v>
      </c>
      <c r="H1347" s="11" t="str" cm="1">
        <f t="array" ref="H1347">INDEX(_xlfn.TEXTSPLIT(טבלה1[[#This Row],[עמודה2]],","),1)</f>
        <v>Rosario</v>
      </c>
      <c r="I1347" s="12" t="str" cm="1">
        <f t="array" ref="I1347">INDEX(_xlfn.TEXTSPLIT(טבלה1[[#This Row],[עמודה2]],","),2)</f>
        <v xml:space="preserve"> Argentina</v>
      </c>
      <c r="J1347" s="16" t="str">
        <f>_xlfn.CONCAT(טבלה1[[#This Row],[AI_Companies]]," ",טבלה1[[#This Row],[עמודה1]])</f>
        <v>EasySoftware http://www.easysoftwarecorp.com</v>
      </c>
      <c r="K1347" s="12">
        <v>2</v>
      </c>
      <c r="L1347" s="12" t="str">
        <f>IF(טבלה1[[#This Row],[עמודה53]]&gt;2000,"Yes","No")</f>
        <v>No</v>
      </c>
      <c r="M1347" s="12">
        <v>9</v>
      </c>
      <c r="N1347" s="12">
        <f>AVERAGE(טבלה1[[#This Row],[עמודה52]:[עמודה53]])</f>
        <v>5.5</v>
      </c>
      <c r="O1347" s="12" t="str">
        <f>IF(טבלה1[[#This Row],[עמודה4]]="&lt; $25 / hr","0$ - $25 / hr",טבלה1[[#This Row],[עמודה4]])</f>
        <v>$25 - $49 / hr</v>
      </c>
      <c r="P1347" s="12" t="str" cm="1">
        <f t="array" ref="P1347">INDEX(_xlfn.TEXTSPLIT(טבלה1[[#This Row],[עמודה55]],"-"),1)</f>
        <v xml:space="preserve">$25 </v>
      </c>
      <c r="Q1347" s="21" t="str" cm="1">
        <f t="array" ref="Q1347">INDEX(_xlfn.TEXTSPLIT(INDEX(_xlfn.TEXTSPLIT(טבלה1[[#This Row],[עמודה55]],"-"),2),"/"),1)</f>
        <v xml:space="preserve"> $49 </v>
      </c>
      <c r="R1347" s="12">
        <f>AVERAGE(טבלה1[[#This Row],[עמודה59]:[עמודה60]])</f>
        <v>37</v>
      </c>
      <c r="S1347" s="3">
        <f>VALUE(SUBSTITUTE(טבלה1[[#This Row],[עמודה56]],"$",""))</f>
        <v>25</v>
      </c>
      <c r="T1347" s="3">
        <f>VALUE(SUBSTITUTE(טבלה1[[#This Row],[עמודה57]],"$",""))</f>
        <v>49</v>
      </c>
      <c r="U1347" s="3" t="str">
        <f>IF(טבלה1[[#This Row],[עמודה58]]&gt;30,"Yes","No")</f>
        <v>Yes</v>
      </c>
    </row>
    <row r="1348" spans="1:21" ht="13" x14ac:dyDescent="0.15">
      <c r="A1348" s="8" t="s">
        <v>3230</v>
      </c>
      <c r="B1348" s="9" t="s">
        <v>3231</v>
      </c>
      <c r="C1348" s="9" t="s">
        <v>1118</v>
      </c>
      <c r="D1348" s="13">
        <v>10000</v>
      </c>
      <c r="E1348" s="9" t="s">
        <v>9</v>
      </c>
      <c r="F1348" s="9" t="s">
        <v>117</v>
      </c>
      <c r="G1348" s="10">
        <v>0.5</v>
      </c>
      <c r="H1348" s="11" t="str" cm="1">
        <f t="array" ref="H1348">INDEX(_xlfn.TEXTSPLIT(טבלה1[[#This Row],[עמודה2]],","),1)</f>
        <v>Den Haag</v>
      </c>
      <c r="I1348" s="12" t="str" cm="1">
        <f t="array" ref="I1348">INDEX(_xlfn.TEXTSPLIT(טבלה1[[#This Row],[עמודה2]],","),2)</f>
        <v xml:space="preserve"> Netherlands</v>
      </c>
      <c r="J1348" s="16" t="str">
        <f>_xlfn.CONCAT(טבלה1[[#This Row],[AI_Companies]]," ",טבלה1[[#This Row],[עמודה1]])</f>
        <v>AILabOne https://ailab.one/</v>
      </c>
      <c r="K1348" s="12">
        <v>2</v>
      </c>
      <c r="L1348" s="12" t="str">
        <f>IF(טבלה1[[#This Row],[עמודה53]]&gt;2000,"Yes","No")</f>
        <v>No</v>
      </c>
      <c r="M1348" s="12">
        <v>9</v>
      </c>
      <c r="N1348" s="12">
        <f>AVERAGE(טבלה1[[#This Row],[עמודה52]:[עמודה53]])</f>
        <v>5.5</v>
      </c>
      <c r="O1348" s="12" t="str">
        <f>IF(טבלה1[[#This Row],[עמודה4]]="&lt; $25 / hr","0$ - $25 / hr",טבלה1[[#This Row],[עמודה4]])</f>
        <v>$50 - $99 / hr</v>
      </c>
      <c r="P1348" s="12" t="str" cm="1">
        <f t="array" ref="P1348">INDEX(_xlfn.TEXTSPLIT(טבלה1[[#This Row],[עמודה55]],"-"),1)</f>
        <v xml:space="preserve">$50 </v>
      </c>
      <c r="Q1348" s="21" t="str" cm="1">
        <f t="array" ref="Q1348">INDEX(_xlfn.TEXTSPLIT(INDEX(_xlfn.TEXTSPLIT(טבלה1[[#This Row],[עמודה55]],"-"),2),"/"),1)</f>
        <v xml:space="preserve"> $99 </v>
      </c>
      <c r="R1348" s="12">
        <f>AVERAGE(טבלה1[[#This Row],[עמודה59]:[עמודה60]])</f>
        <v>74.5</v>
      </c>
      <c r="S1348" s="3">
        <f>VALUE(SUBSTITUTE(טבלה1[[#This Row],[עמודה56]],"$",""))</f>
        <v>50</v>
      </c>
      <c r="T1348" s="3">
        <f>VALUE(SUBSTITUTE(טבלה1[[#This Row],[עמודה57]],"$",""))</f>
        <v>99</v>
      </c>
      <c r="U1348" s="3" t="str">
        <f>IF(טבלה1[[#This Row],[עמודה58]]&gt;30,"Yes","No")</f>
        <v>Yes</v>
      </c>
    </row>
    <row r="1349" spans="1:21" ht="13" x14ac:dyDescent="0.15">
      <c r="A1349" s="8" t="s">
        <v>3232</v>
      </c>
      <c r="B1349" s="9" t="s">
        <v>3233</v>
      </c>
      <c r="C1349" s="9" t="s">
        <v>3234</v>
      </c>
      <c r="D1349" s="13">
        <v>1000</v>
      </c>
      <c r="E1349" s="9" t="s">
        <v>33</v>
      </c>
      <c r="F1349" s="9" t="s">
        <v>117</v>
      </c>
      <c r="G1349" s="10">
        <v>0.65</v>
      </c>
      <c r="H1349" s="11" t="str" cm="1">
        <f t="array" ref="H1349">INDEX(_xlfn.TEXTSPLIT(טבלה1[[#This Row],[עמודה2]],","),1)</f>
        <v>Vadodara</v>
      </c>
      <c r="I1349" s="12" t="str" cm="1">
        <f t="array" ref="I1349">INDEX(_xlfn.TEXTSPLIT(טבלה1[[#This Row],[עמודה2]],","),2)</f>
        <v xml:space="preserve"> India</v>
      </c>
      <c r="J1349" s="16" t="str">
        <f>_xlfn.CONCAT(טבלה1[[#This Row],[AI_Companies]]," ",טבלה1[[#This Row],[עמודה1]])</f>
        <v>IntellektAILLP https://www.intellektai.com</v>
      </c>
      <c r="K1349" s="12">
        <v>2</v>
      </c>
      <c r="L1349" s="12" t="str">
        <f>IF(טבלה1[[#This Row],[עמודה53]]&gt;2000,"Yes","No")</f>
        <v>No</v>
      </c>
      <c r="M1349" s="12">
        <v>9</v>
      </c>
      <c r="N1349" s="12">
        <f>AVERAGE(טבלה1[[#This Row],[עמודה52]:[עמודה53]])</f>
        <v>5.5</v>
      </c>
      <c r="O1349" s="12" t="str">
        <f>IF(טבלה1[[#This Row],[עמודה4]]="&lt; $25 / hr","0$ - $25 / hr",טבלה1[[#This Row],[עמודה4]])</f>
        <v>$25 - $49 / hr</v>
      </c>
      <c r="P1349" s="12" t="str" cm="1">
        <f t="array" ref="P1349">INDEX(_xlfn.TEXTSPLIT(טבלה1[[#This Row],[עמודה55]],"-"),1)</f>
        <v xml:space="preserve">$25 </v>
      </c>
      <c r="Q1349" s="21" t="str" cm="1">
        <f t="array" ref="Q1349">INDEX(_xlfn.TEXTSPLIT(INDEX(_xlfn.TEXTSPLIT(טבלה1[[#This Row],[עמודה55]],"-"),2),"/"),1)</f>
        <v xml:space="preserve"> $49 </v>
      </c>
      <c r="R1349" s="12">
        <f>AVERAGE(טבלה1[[#This Row],[עמודה59]:[עמודה60]])</f>
        <v>37</v>
      </c>
      <c r="S1349" s="3">
        <f>VALUE(SUBSTITUTE(טבלה1[[#This Row],[עמודה56]],"$",""))</f>
        <v>25</v>
      </c>
      <c r="T1349" s="3">
        <f>VALUE(SUBSTITUTE(טבלה1[[#This Row],[עמודה57]],"$",""))</f>
        <v>49</v>
      </c>
      <c r="U1349" s="3" t="str">
        <f>IF(טבלה1[[#This Row],[עמודה58]]&gt;30,"Yes","No")</f>
        <v>Yes</v>
      </c>
    </row>
    <row r="1350" spans="1:21" ht="13" x14ac:dyDescent="0.15">
      <c r="A1350" s="8" t="s">
        <v>3235</v>
      </c>
      <c r="B1350" s="9" t="s">
        <v>3236</v>
      </c>
      <c r="C1350" s="9" t="s">
        <v>168</v>
      </c>
      <c r="D1350" s="13">
        <v>1000</v>
      </c>
      <c r="E1350" s="9" t="s">
        <v>33</v>
      </c>
      <c r="F1350" s="9" t="s">
        <v>29</v>
      </c>
      <c r="G1350" s="10">
        <v>0.2</v>
      </c>
      <c r="H1350" s="11" t="str" cm="1">
        <f t="array" ref="H1350">INDEX(_xlfn.TEXTSPLIT(טבלה1[[#This Row],[עמודה2]],","),1)</f>
        <v>Ahmedabad</v>
      </c>
      <c r="I1350" s="12" t="str" cm="1">
        <f t="array" ref="I1350">INDEX(_xlfn.TEXTSPLIT(טבלה1[[#This Row],[עמודה2]],","),2)</f>
        <v xml:space="preserve"> India</v>
      </c>
      <c r="J1350" s="16" t="str">
        <f>_xlfn.CONCAT(טבלה1[[#This Row],[AI_Companies]]," ",טבלה1[[#This Row],[עמודה1]])</f>
        <v>RydotInfotechPrivateLimited https://www.rydotinfotech.com/</v>
      </c>
      <c r="K1350" s="12">
        <v>10</v>
      </c>
      <c r="L1350" s="12" t="str">
        <f>IF(טבלה1[[#This Row],[עמודה53]]&gt;2000,"Yes","No")</f>
        <v>No</v>
      </c>
      <c r="M1350" s="12">
        <v>49</v>
      </c>
      <c r="N1350" s="12">
        <f>AVERAGE(טבלה1[[#This Row],[עמודה52]:[עמודה53]])</f>
        <v>29.5</v>
      </c>
      <c r="O1350" s="12" t="str">
        <f>IF(טבלה1[[#This Row],[עמודה4]]="&lt; $25 / hr","0$ - $25 / hr",טבלה1[[#This Row],[עמודה4]])</f>
        <v>$25 - $49 / hr</v>
      </c>
      <c r="P1350" s="12" t="str" cm="1">
        <f t="array" ref="P1350">INDEX(_xlfn.TEXTSPLIT(טבלה1[[#This Row],[עמודה55]],"-"),1)</f>
        <v xml:space="preserve">$25 </v>
      </c>
      <c r="Q1350" s="21" t="str" cm="1">
        <f t="array" ref="Q1350">INDEX(_xlfn.TEXTSPLIT(INDEX(_xlfn.TEXTSPLIT(טבלה1[[#This Row],[עמודה55]],"-"),2),"/"),1)</f>
        <v xml:space="preserve"> $49 </v>
      </c>
      <c r="R1350" s="12">
        <f>AVERAGE(טבלה1[[#This Row],[עמודה59]:[עמודה60]])</f>
        <v>37</v>
      </c>
      <c r="S1350" s="3">
        <f>VALUE(SUBSTITUTE(טבלה1[[#This Row],[עמודה56]],"$",""))</f>
        <v>25</v>
      </c>
      <c r="T1350" s="3">
        <f>VALUE(SUBSTITUTE(טבלה1[[#This Row],[עמודה57]],"$",""))</f>
        <v>49</v>
      </c>
      <c r="U1350" s="3" t="str">
        <f>IF(טבלה1[[#This Row],[עמודה58]]&gt;30,"Yes","No")</f>
        <v>Yes</v>
      </c>
    </row>
    <row r="1351" spans="1:21" ht="13" x14ac:dyDescent="0.15">
      <c r="A1351" s="8" t="s">
        <v>3237</v>
      </c>
      <c r="B1351" s="9" t="s">
        <v>3238</v>
      </c>
      <c r="C1351" s="9" t="s">
        <v>694</v>
      </c>
      <c r="D1351" s="13">
        <v>5000</v>
      </c>
      <c r="E1351" s="9" t="s">
        <v>9</v>
      </c>
      <c r="F1351" s="9" t="s">
        <v>29</v>
      </c>
      <c r="G1351" s="10">
        <v>0.4</v>
      </c>
      <c r="H1351" s="11" t="str" cm="1">
        <f t="array" ref="H1351">INDEX(_xlfn.TEXTSPLIT(טבלה1[[#This Row],[עמודה2]],","),1)</f>
        <v>Beijing</v>
      </c>
      <c r="I1351" s="12" t="str" cm="1">
        <f t="array" ref="I1351">INDEX(_xlfn.TEXTSPLIT(טבלה1[[#This Row],[עמודה2]],","),2)</f>
        <v xml:space="preserve"> China</v>
      </c>
      <c r="J1351" s="16" t="str">
        <f>_xlfn.CONCAT(טבלה1[[#This Row],[AI_Companies]]," ",טבלה1[[#This Row],[עמודה1]])</f>
        <v>ADVANCE.AI https://www.advance.ai/en-us/</v>
      </c>
      <c r="K1351" s="12">
        <v>10</v>
      </c>
      <c r="L1351" s="12" t="str">
        <f>IF(טבלה1[[#This Row],[עמודה53]]&gt;2000,"Yes","No")</f>
        <v>No</v>
      </c>
      <c r="M1351" s="12">
        <v>49</v>
      </c>
      <c r="N1351" s="12">
        <f>AVERAGE(טבלה1[[#This Row],[עמודה52]:[עמודה53]])</f>
        <v>29.5</v>
      </c>
      <c r="O1351" s="12" t="str">
        <f>IF(טבלה1[[#This Row],[עמודה4]]="&lt; $25 / hr","0$ - $25 / hr",טבלה1[[#This Row],[עמודה4]])</f>
        <v>$50 - $99 / hr</v>
      </c>
      <c r="P1351" s="12" t="str" cm="1">
        <f t="array" ref="P1351">INDEX(_xlfn.TEXTSPLIT(טבלה1[[#This Row],[עמודה55]],"-"),1)</f>
        <v xml:space="preserve">$50 </v>
      </c>
      <c r="Q1351" s="21" t="str" cm="1">
        <f t="array" ref="Q1351">INDEX(_xlfn.TEXTSPLIT(INDEX(_xlfn.TEXTSPLIT(טבלה1[[#This Row],[עמודה55]],"-"),2),"/"),1)</f>
        <v xml:space="preserve"> $99 </v>
      </c>
      <c r="R1351" s="12">
        <f>AVERAGE(טבלה1[[#This Row],[עמודה59]:[עמודה60]])</f>
        <v>74.5</v>
      </c>
      <c r="S1351" s="3">
        <f>VALUE(SUBSTITUTE(טבלה1[[#This Row],[עמודה56]],"$",""))</f>
        <v>50</v>
      </c>
      <c r="T1351" s="3">
        <f>VALUE(SUBSTITUTE(טבלה1[[#This Row],[עמודה57]],"$",""))</f>
        <v>99</v>
      </c>
      <c r="U1351" s="3" t="str">
        <f>IF(טבלה1[[#This Row],[עמודה58]]&gt;30,"Yes","No")</f>
        <v>Yes</v>
      </c>
    </row>
    <row r="1352" spans="1:21" ht="13" x14ac:dyDescent="0.15">
      <c r="A1352" s="8" t="s">
        <v>3239</v>
      </c>
      <c r="B1352" s="9" t="s">
        <v>3240</v>
      </c>
      <c r="C1352" s="9" t="s">
        <v>102</v>
      </c>
      <c r="D1352" s="9" t="s">
        <v>4</v>
      </c>
      <c r="E1352" s="9" t="s">
        <v>4</v>
      </c>
      <c r="F1352" s="9" t="s">
        <v>29</v>
      </c>
      <c r="G1352" s="10">
        <v>0.4</v>
      </c>
      <c r="H1352" s="11" t="str" cm="1">
        <f t="array" ref="H1352">INDEX(_xlfn.TEXTSPLIT(טבלה1[[#This Row],[עמודה2]],","),1)</f>
        <v>London</v>
      </c>
      <c r="I1352" s="12" t="str" cm="1">
        <f t="array" ref="I1352">INDEX(_xlfn.TEXTSPLIT(טבלה1[[#This Row],[עמודה2]],","),2)</f>
        <v xml:space="preserve"> United Kingdom</v>
      </c>
      <c r="J1352" s="16" t="str">
        <f>_xlfn.CONCAT(טבלה1[[#This Row],[AI_Companies]]," ",טבלה1[[#This Row],[עמודה1]])</f>
        <v>DraysonTechnologiesLtd http://www.draysontechnologies.com/</v>
      </c>
      <c r="K1352" s="12">
        <v>10</v>
      </c>
      <c r="L1352" s="12" t="str">
        <f>IF(טבלה1[[#This Row],[עמודה53]]&gt;2000,"Yes","No")</f>
        <v>No</v>
      </c>
      <c r="M1352" s="12">
        <v>49</v>
      </c>
      <c r="N1352" s="12">
        <f>AVERAGE(טבלה1[[#This Row],[עמודה52]:[עמודה53]])</f>
        <v>29.5</v>
      </c>
      <c r="O1352" s="12" t="str">
        <f>IF(טבלה1[[#This Row],[עמודה4]]="&lt; $25 / hr","0$ - $25 / hr",טבלה1[[#This Row],[עמודה4]])</f>
        <v>Undisclosed</v>
      </c>
      <c r="P1352" s="12" t="str" cm="1">
        <f t="array" ref="P1352">INDEX(_xlfn.TEXTSPLIT(טבלה1[[#This Row],[עמודה55]],"-"),1)</f>
        <v>Undisclosed</v>
      </c>
      <c r="Q1352" s="21" t="e" cm="1">
        <f t="array" ref="Q1352">INDEX(_xlfn.TEXTSPLIT(INDEX(_xlfn.TEXTSPLIT(טבלה1[[#This Row],[עמודה55]],"-"),2),"/"),1)</f>
        <v>#REF!</v>
      </c>
      <c r="R1352" s="12" t="e">
        <f>AVERAGE(טבלה1[[#This Row],[עמודה59]:[עמודה60]])</f>
        <v>#VALUE!</v>
      </c>
      <c r="S1352" s="3" t="e">
        <f>VALUE(SUBSTITUTE(טבלה1[[#This Row],[עמודה56]],"$",""))</f>
        <v>#VALUE!</v>
      </c>
      <c r="T1352" s="3" t="e">
        <f>VALUE(SUBSTITUTE(טבלה1[[#This Row],[עמודה57]],"$",""))</f>
        <v>#REF!</v>
      </c>
      <c r="U1352" s="3" t="e">
        <f>IF(טבלה1[[#This Row],[עמודה58]]&gt;30,"Yes","No")</f>
        <v>#VALUE!</v>
      </c>
    </row>
    <row r="1353" spans="1:21" ht="13" x14ac:dyDescent="0.15">
      <c r="A1353" s="8" t="s">
        <v>3241</v>
      </c>
      <c r="B1353" s="9" t="s">
        <v>3242</v>
      </c>
      <c r="C1353" s="9" t="s">
        <v>180</v>
      </c>
      <c r="D1353" s="9" t="s">
        <v>4</v>
      </c>
      <c r="E1353" s="9" t="s">
        <v>4</v>
      </c>
      <c r="F1353" s="9" t="s">
        <v>29</v>
      </c>
      <c r="G1353" s="10">
        <v>0.4</v>
      </c>
      <c r="H1353" s="11" t="str" cm="1">
        <f t="array" ref="H1353">INDEX(_xlfn.TEXTSPLIT(טבלה1[[#This Row],[עמודה2]],","),1)</f>
        <v>Atlanta</v>
      </c>
      <c r="I1353" s="12" t="str" cm="1">
        <f t="array" ref="I1353">INDEX(_xlfn.TEXTSPLIT(טבלה1[[#This Row],[עמודה2]],","),2)</f>
        <v xml:space="preserve"> GA</v>
      </c>
      <c r="J1353" s="16" t="str">
        <f>_xlfn.CONCAT(טבלה1[[#This Row],[AI_Companies]]," ",טבלה1[[#This Row],[עמודה1]])</f>
        <v>Fixel https://fixel.ai/</v>
      </c>
      <c r="K1353" s="12">
        <v>10</v>
      </c>
      <c r="L1353" s="12" t="str">
        <f>IF(טבלה1[[#This Row],[עמודה53]]&gt;2000,"Yes","No")</f>
        <v>No</v>
      </c>
      <c r="M1353" s="12">
        <v>49</v>
      </c>
      <c r="N1353" s="12">
        <f>AVERAGE(טבלה1[[#This Row],[עמודה52]:[עמודה53]])</f>
        <v>29.5</v>
      </c>
      <c r="O1353" s="12" t="str">
        <f>IF(טבלה1[[#This Row],[עמודה4]]="&lt; $25 / hr","0$ - $25 / hr",טבלה1[[#This Row],[עמודה4]])</f>
        <v>Undisclosed</v>
      </c>
      <c r="P1353" s="12" t="str" cm="1">
        <f t="array" ref="P1353">INDEX(_xlfn.TEXTSPLIT(טבלה1[[#This Row],[עמודה55]],"-"),1)</f>
        <v>Undisclosed</v>
      </c>
      <c r="Q1353" s="21" t="e" cm="1">
        <f t="array" ref="Q1353">INDEX(_xlfn.TEXTSPLIT(INDEX(_xlfn.TEXTSPLIT(טבלה1[[#This Row],[עמודה55]],"-"),2),"/"),1)</f>
        <v>#REF!</v>
      </c>
      <c r="R1353" s="12" t="e">
        <f>AVERAGE(טבלה1[[#This Row],[עמודה59]:[עמודה60]])</f>
        <v>#VALUE!</v>
      </c>
      <c r="S1353" s="3" t="e">
        <f>VALUE(SUBSTITUTE(טבלה1[[#This Row],[עמודה56]],"$",""))</f>
        <v>#VALUE!</v>
      </c>
      <c r="T1353" s="3" t="e">
        <f>VALUE(SUBSTITUTE(טבלה1[[#This Row],[עמודה57]],"$",""))</f>
        <v>#REF!</v>
      </c>
      <c r="U1353" s="3" t="e">
        <f>IF(טבלה1[[#This Row],[עמודה58]]&gt;30,"Yes","No")</f>
        <v>#VALUE!</v>
      </c>
    </row>
    <row r="1354" spans="1:21" ht="13" x14ac:dyDescent="0.15">
      <c r="A1354" s="8" t="s">
        <v>3243</v>
      </c>
      <c r="B1354" s="9" t="s">
        <v>3244</v>
      </c>
      <c r="C1354" s="9" t="s">
        <v>801</v>
      </c>
      <c r="D1354" s="9" t="s">
        <v>4</v>
      </c>
      <c r="E1354" s="9" t="s">
        <v>4</v>
      </c>
      <c r="F1354" s="9" t="s">
        <v>29</v>
      </c>
      <c r="G1354" s="10">
        <v>0.4</v>
      </c>
      <c r="H1354" s="11" t="str" cm="1">
        <f t="array" ref="H1354">INDEX(_xlfn.TEXTSPLIT(טבלה1[[#This Row],[עמודה2]],","),1)</f>
        <v>Manchester</v>
      </c>
      <c r="I1354" s="12" t="str" cm="1">
        <f t="array" ref="I1354">INDEX(_xlfn.TEXTSPLIT(טבלה1[[#This Row],[עמודה2]],","),2)</f>
        <v xml:space="preserve"> United Kingdom</v>
      </c>
      <c r="J1354" s="16" t="str">
        <f>_xlfn.CONCAT(טבלה1[[#This Row],[AI_Companies]]," ",טבלה1[[#This Row],[עמודה1]])</f>
        <v>SQAConsultingLimited http://www.sqa-consulting.com/</v>
      </c>
      <c r="K1354" s="12">
        <v>10</v>
      </c>
      <c r="L1354" s="12" t="str">
        <f>IF(טבלה1[[#This Row],[עמודה53]]&gt;2000,"Yes","No")</f>
        <v>No</v>
      </c>
      <c r="M1354" s="12">
        <v>49</v>
      </c>
      <c r="N1354" s="12">
        <f>AVERAGE(טבלה1[[#This Row],[עמודה52]:[עמודה53]])</f>
        <v>29.5</v>
      </c>
      <c r="O1354" s="12" t="str">
        <f>IF(טבלה1[[#This Row],[עמודה4]]="&lt; $25 / hr","0$ - $25 / hr",טבלה1[[#This Row],[עמודה4]])</f>
        <v>Undisclosed</v>
      </c>
      <c r="P1354" s="12" t="str" cm="1">
        <f t="array" ref="P1354">INDEX(_xlfn.TEXTSPLIT(טבלה1[[#This Row],[עמודה55]],"-"),1)</f>
        <v>Undisclosed</v>
      </c>
      <c r="Q1354" s="21" t="e" cm="1">
        <f t="array" ref="Q1354">INDEX(_xlfn.TEXTSPLIT(INDEX(_xlfn.TEXTSPLIT(טבלה1[[#This Row],[עמודה55]],"-"),2),"/"),1)</f>
        <v>#REF!</v>
      </c>
      <c r="R1354" s="12" t="e">
        <f>AVERAGE(טבלה1[[#This Row],[עמודה59]:[עמודה60]])</f>
        <v>#VALUE!</v>
      </c>
      <c r="S1354" s="3" t="e">
        <f>VALUE(SUBSTITUTE(טבלה1[[#This Row],[עמודה56]],"$",""))</f>
        <v>#VALUE!</v>
      </c>
      <c r="T1354" s="3" t="e">
        <f>VALUE(SUBSTITUTE(טבלה1[[#This Row],[עמודה57]],"$",""))</f>
        <v>#REF!</v>
      </c>
      <c r="U1354" s="3" t="e">
        <f>IF(טבלה1[[#This Row],[עמודה58]]&gt;30,"Yes","No")</f>
        <v>#VALUE!</v>
      </c>
    </row>
    <row r="1355" spans="1:21" ht="13" x14ac:dyDescent="0.15">
      <c r="A1355" s="8" t="s">
        <v>3245</v>
      </c>
      <c r="B1355" s="9" t="s">
        <v>3246</v>
      </c>
      <c r="C1355" s="9" t="s">
        <v>1645</v>
      </c>
      <c r="D1355" s="13">
        <v>25000</v>
      </c>
      <c r="E1355" s="9" t="s">
        <v>4</v>
      </c>
      <c r="F1355" s="9" t="s">
        <v>29</v>
      </c>
      <c r="G1355" s="10">
        <v>0.1</v>
      </c>
      <c r="H1355" s="11" t="str" cm="1">
        <f t="array" ref="H1355">INDEX(_xlfn.TEXTSPLIT(טבלה1[[#This Row],[עמודה2]],","),1)</f>
        <v>Bristol</v>
      </c>
      <c r="I1355" s="12" t="str" cm="1">
        <f t="array" ref="I1355">INDEX(_xlfn.TEXTSPLIT(טבלה1[[#This Row],[עמודה2]],","),2)</f>
        <v xml:space="preserve"> United Kingdom</v>
      </c>
      <c r="J1355" s="16" t="str">
        <f>_xlfn.CONCAT(טבלה1[[#This Row],[AI_Companies]]," ",טבלה1[[#This Row],[עמודה1]])</f>
        <v>Gravitywell https://www.gravitywell.co.uk/</v>
      </c>
      <c r="K1355" s="12">
        <v>10</v>
      </c>
      <c r="L1355" s="12" t="str">
        <f>IF(טבלה1[[#This Row],[עמודה53]]&gt;2000,"Yes","No")</f>
        <v>No</v>
      </c>
      <c r="M1355" s="12">
        <v>49</v>
      </c>
      <c r="N1355" s="12">
        <f>AVERAGE(טבלה1[[#This Row],[עמודה52]:[עמודה53]])</f>
        <v>29.5</v>
      </c>
      <c r="O1355" s="12" t="str">
        <f>IF(טבלה1[[#This Row],[עמודה4]]="&lt; $25 / hr","0$ - $25 / hr",טבלה1[[#This Row],[עמודה4]])</f>
        <v>Undisclosed</v>
      </c>
      <c r="P1355" s="12" t="str" cm="1">
        <f t="array" ref="P1355">INDEX(_xlfn.TEXTSPLIT(טבלה1[[#This Row],[עמודה55]],"-"),1)</f>
        <v>Undisclosed</v>
      </c>
      <c r="Q1355" s="21" t="e" cm="1">
        <f t="array" ref="Q1355">INDEX(_xlfn.TEXTSPLIT(INDEX(_xlfn.TEXTSPLIT(טבלה1[[#This Row],[עמודה55]],"-"),2),"/"),1)</f>
        <v>#REF!</v>
      </c>
      <c r="R1355" s="12" t="e">
        <f>AVERAGE(טבלה1[[#This Row],[עמודה59]:[עמודה60]])</f>
        <v>#VALUE!</v>
      </c>
      <c r="S1355" s="3" t="e">
        <f>VALUE(SUBSTITUTE(טבלה1[[#This Row],[עמודה56]],"$",""))</f>
        <v>#VALUE!</v>
      </c>
      <c r="T1355" s="3" t="e">
        <f>VALUE(SUBSTITUTE(טבלה1[[#This Row],[עמודה57]],"$",""))</f>
        <v>#REF!</v>
      </c>
      <c r="U1355" s="3" t="e">
        <f>IF(טבלה1[[#This Row],[עמודה58]]&gt;30,"Yes","No")</f>
        <v>#VALUE!</v>
      </c>
    </row>
    <row r="1356" spans="1:21" ht="13" x14ac:dyDescent="0.15">
      <c r="A1356" s="8" t="s">
        <v>3247</v>
      </c>
      <c r="B1356" s="9" t="s">
        <v>3248</v>
      </c>
      <c r="C1356" s="9" t="s">
        <v>212</v>
      </c>
      <c r="D1356" s="9" t="s">
        <v>4</v>
      </c>
      <c r="E1356" s="9" t="s">
        <v>4</v>
      </c>
      <c r="F1356" s="9" t="s">
        <v>29</v>
      </c>
      <c r="G1356" s="10">
        <v>0.4</v>
      </c>
      <c r="H1356" s="11" t="str" cm="1">
        <f t="array" ref="H1356">INDEX(_xlfn.TEXTSPLIT(טבלה1[[#This Row],[עמודה2]],","),1)</f>
        <v>San Francisco</v>
      </c>
      <c r="I1356" s="12" t="str" cm="1">
        <f t="array" ref="I1356">INDEX(_xlfn.TEXTSPLIT(טבלה1[[#This Row],[עמודה2]],","),2)</f>
        <v xml:space="preserve"> CA</v>
      </c>
      <c r="J1356" s="16" t="str">
        <f>_xlfn.CONCAT(טבלה1[[#This Row],[AI_Companies]]," ",טבלה1[[#This Row],[עמודה1]])</f>
        <v>Observe.AI https://www.observe.ai/</v>
      </c>
      <c r="K1356" s="12">
        <v>10</v>
      </c>
      <c r="L1356" s="12" t="str">
        <f>IF(טבלה1[[#This Row],[עמודה53]]&gt;2000,"Yes","No")</f>
        <v>No</v>
      </c>
      <c r="M1356" s="12">
        <v>49</v>
      </c>
      <c r="N1356" s="12">
        <f>AVERAGE(טבלה1[[#This Row],[עמודה52]:[עמודה53]])</f>
        <v>29.5</v>
      </c>
      <c r="O1356" s="12" t="str">
        <f>IF(טבלה1[[#This Row],[עמודה4]]="&lt; $25 / hr","0$ - $25 / hr",טבלה1[[#This Row],[עמודה4]])</f>
        <v>Undisclosed</v>
      </c>
      <c r="P1356" s="12" t="str" cm="1">
        <f t="array" ref="P1356">INDEX(_xlfn.TEXTSPLIT(טבלה1[[#This Row],[עמודה55]],"-"),1)</f>
        <v>Undisclosed</v>
      </c>
      <c r="Q1356" s="21" t="e" cm="1">
        <f t="array" ref="Q1356">INDEX(_xlfn.TEXTSPLIT(INDEX(_xlfn.TEXTSPLIT(טבלה1[[#This Row],[עמודה55]],"-"),2),"/"),1)</f>
        <v>#REF!</v>
      </c>
      <c r="R1356" s="12" t="e">
        <f>AVERAGE(טבלה1[[#This Row],[עמודה59]:[עמודה60]])</f>
        <v>#VALUE!</v>
      </c>
      <c r="S1356" s="3" t="e">
        <f>VALUE(SUBSTITUTE(טבלה1[[#This Row],[עמודה56]],"$",""))</f>
        <v>#VALUE!</v>
      </c>
      <c r="T1356" s="3" t="e">
        <f>VALUE(SUBSTITUTE(טבלה1[[#This Row],[עמודה57]],"$",""))</f>
        <v>#REF!</v>
      </c>
      <c r="U1356" s="3" t="e">
        <f>IF(טבלה1[[#This Row],[עמודה58]]&gt;30,"Yes","No")</f>
        <v>#VALUE!</v>
      </c>
    </row>
    <row r="1357" spans="1:21" ht="13" x14ac:dyDescent="0.15">
      <c r="A1357" s="8" t="s">
        <v>3249</v>
      </c>
      <c r="B1357" s="9" t="s">
        <v>3250</v>
      </c>
      <c r="C1357" s="9" t="s">
        <v>3251</v>
      </c>
      <c r="D1357" s="9" t="s">
        <v>4</v>
      </c>
      <c r="E1357" s="9" t="s">
        <v>4</v>
      </c>
      <c r="F1357" s="9" t="s">
        <v>29</v>
      </c>
      <c r="G1357" s="10">
        <v>0.4</v>
      </c>
      <c r="H1357" s="11" t="str" cm="1">
        <f t="array" ref="H1357">INDEX(_xlfn.TEXTSPLIT(טבלה1[[#This Row],[עמודה2]],","),1)</f>
        <v>Richardson</v>
      </c>
      <c r="I1357" s="12" t="str" cm="1">
        <f t="array" ref="I1357">INDEX(_xlfn.TEXTSPLIT(טבלה1[[#This Row],[עמודה2]],","),2)</f>
        <v xml:space="preserve"> TX</v>
      </c>
      <c r="J1357" s="16" t="str">
        <f>_xlfn.CONCAT(טבלה1[[#This Row],[AI_Companies]]," ",טבלה1[[#This Row],[עמודה1]])</f>
        <v>AmplifAISolutions,Inc. https://www.amplifai.com/</v>
      </c>
      <c r="K1357" s="12">
        <v>10</v>
      </c>
      <c r="L1357" s="12" t="str">
        <f>IF(טבלה1[[#This Row],[עמודה53]]&gt;2000,"Yes","No")</f>
        <v>No</v>
      </c>
      <c r="M1357" s="12">
        <v>49</v>
      </c>
      <c r="N1357" s="12">
        <f>AVERAGE(טבלה1[[#This Row],[עמודה52]:[עמודה53]])</f>
        <v>29.5</v>
      </c>
      <c r="O1357" s="12" t="str">
        <f>IF(טבלה1[[#This Row],[עמודה4]]="&lt; $25 / hr","0$ - $25 / hr",טבלה1[[#This Row],[עמודה4]])</f>
        <v>Undisclosed</v>
      </c>
      <c r="P1357" s="12" t="str" cm="1">
        <f t="array" ref="P1357">INDEX(_xlfn.TEXTSPLIT(טבלה1[[#This Row],[עמודה55]],"-"),1)</f>
        <v>Undisclosed</v>
      </c>
      <c r="Q1357" s="21" t="e" cm="1">
        <f t="array" ref="Q1357">INDEX(_xlfn.TEXTSPLIT(INDEX(_xlfn.TEXTSPLIT(טבלה1[[#This Row],[עמודה55]],"-"),2),"/"),1)</f>
        <v>#REF!</v>
      </c>
      <c r="R1357" s="12" t="e">
        <f>AVERAGE(טבלה1[[#This Row],[עמודה59]:[עמודה60]])</f>
        <v>#VALUE!</v>
      </c>
      <c r="S1357" s="3" t="e">
        <f>VALUE(SUBSTITUTE(טבלה1[[#This Row],[עמודה56]],"$",""))</f>
        <v>#VALUE!</v>
      </c>
      <c r="T1357" s="3" t="e">
        <f>VALUE(SUBSTITUTE(טבלה1[[#This Row],[עמודה57]],"$",""))</f>
        <v>#REF!</v>
      </c>
      <c r="U1357" s="3" t="e">
        <f>IF(טבלה1[[#This Row],[עמודה58]]&gt;30,"Yes","No")</f>
        <v>#VALUE!</v>
      </c>
    </row>
    <row r="1358" spans="1:21" ht="13" x14ac:dyDescent="0.15">
      <c r="A1358" s="8" t="s">
        <v>3252</v>
      </c>
      <c r="B1358" s="9" t="s">
        <v>3253</v>
      </c>
      <c r="C1358" s="9" t="s">
        <v>3254</v>
      </c>
      <c r="D1358" s="9" t="s">
        <v>4</v>
      </c>
      <c r="E1358" s="9" t="s">
        <v>4</v>
      </c>
      <c r="F1358" s="9" t="s">
        <v>5</v>
      </c>
      <c r="G1358" s="10">
        <v>0.25</v>
      </c>
      <c r="H1358" s="11" t="str" cm="1">
        <f t="array" ref="H1358">INDEX(_xlfn.TEXTSPLIT(טבלה1[[#This Row],[עמודה2]],","),1)</f>
        <v>Hang Zhou Shi</v>
      </c>
      <c r="I1358" s="12" t="str" cm="1">
        <f t="array" ref="I1358">INDEX(_xlfn.TEXTSPLIT(טבלה1[[#This Row],[עמודה2]],","),2)</f>
        <v xml:space="preserve"> China</v>
      </c>
      <c r="J1358" s="16" t="str">
        <f>_xlfn.CONCAT(טבלה1[[#This Row],[AI_Companies]]," ",טבלה1[[#This Row],[עמודה1]])</f>
        <v>EnjoyorTechnologyCo.,Ltd. http://www.enjoyor.net/</v>
      </c>
      <c r="K1358" s="12">
        <v>250</v>
      </c>
      <c r="L1358" s="12" t="str">
        <f>IF(טבלה1[[#This Row],[עמודה53]]&gt;2000,"Yes","No")</f>
        <v>No</v>
      </c>
      <c r="M1358" s="12">
        <v>999</v>
      </c>
      <c r="N1358" s="12">
        <f>AVERAGE(טבלה1[[#This Row],[עמודה52]:[עמודה53]])</f>
        <v>624.5</v>
      </c>
      <c r="O1358" s="12" t="str">
        <f>IF(טבלה1[[#This Row],[עמודה4]]="&lt; $25 / hr","0$ - $25 / hr",טבלה1[[#This Row],[עמודה4]])</f>
        <v>Undisclosed</v>
      </c>
      <c r="P1358" s="12" t="str" cm="1">
        <f t="array" ref="P1358">INDEX(_xlfn.TEXTSPLIT(טבלה1[[#This Row],[עמודה55]],"-"),1)</f>
        <v>Undisclosed</v>
      </c>
      <c r="Q1358" s="21" t="e" cm="1">
        <f t="array" ref="Q1358">INDEX(_xlfn.TEXTSPLIT(INDEX(_xlfn.TEXTSPLIT(טבלה1[[#This Row],[עמודה55]],"-"),2),"/"),1)</f>
        <v>#REF!</v>
      </c>
      <c r="R1358" s="12" t="e">
        <f>AVERAGE(טבלה1[[#This Row],[עמודה59]:[עמודה60]])</f>
        <v>#VALUE!</v>
      </c>
      <c r="S1358" s="3" t="e">
        <f>VALUE(SUBSTITUTE(טבלה1[[#This Row],[עמודה56]],"$",""))</f>
        <v>#VALUE!</v>
      </c>
      <c r="T1358" s="3" t="e">
        <f>VALUE(SUBSTITUTE(טבלה1[[#This Row],[עמודה57]],"$",""))</f>
        <v>#REF!</v>
      </c>
      <c r="U1358" s="3" t="e">
        <f>IF(טבלה1[[#This Row],[עמודה58]]&gt;30,"Yes","No")</f>
        <v>#VALUE!</v>
      </c>
    </row>
    <row r="1359" spans="1:21" ht="13" x14ac:dyDescent="0.15">
      <c r="A1359" s="8" t="s">
        <v>3255</v>
      </c>
      <c r="B1359" s="9" t="s">
        <v>3256</v>
      </c>
      <c r="C1359" s="9" t="s">
        <v>810</v>
      </c>
      <c r="D1359" s="9" t="s">
        <v>4</v>
      </c>
      <c r="E1359" s="9" t="s">
        <v>4</v>
      </c>
      <c r="F1359" s="9" t="s">
        <v>10</v>
      </c>
      <c r="G1359" s="10">
        <v>0.34</v>
      </c>
      <c r="H1359" s="11" t="str" cm="1">
        <f t="array" ref="H1359">INDEX(_xlfn.TEXTSPLIT(טבלה1[[#This Row],[עמודה2]],","),1)</f>
        <v>Singapore</v>
      </c>
      <c r="I1359" s="12" t="e" cm="1">
        <f t="array" ref="I1359">INDEX(_xlfn.TEXTSPLIT(טבלה1[[#This Row],[עמודה2]],","),2)</f>
        <v>#REF!</v>
      </c>
      <c r="J1359" s="16" t="str">
        <f>_xlfn.CONCAT(טבלה1[[#This Row],[AI_Companies]]," ",טבלה1[[#This Row],[עמודה1]])</f>
        <v>Addo https://addo.ai/</v>
      </c>
      <c r="K1359" s="12">
        <v>50</v>
      </c>
      <c r="L1359" s="12" t="str">
        <f>IF(טבלה1[[#This Row],[עמודה53]]&gt;2000,"Yes","No")</f>
        <v>No</v>
      </c>
      <c r="M1359" s="12">
        <v>249</v>
      </c>
      <c r="N1359" s="12">
        <f>AVERAGE(טבלה1[[#This Row],[עמודה52]:[עמודה53]])</f>
        <v>149.5</v>
      </c>
      <c r="O1359" s="12" t="str">
        <f>IF(טבלה1[[#This Row],[עמודה4]]="&lt; $25 / hr","0$ - $25 / hr",טבלה1[[#This Row],[עמודה4]])</f>
        <v>Undisclosed</v>
      </c>
      <c r="P1359" s="12" t="str" cm="1">
        <f t="array" ref="P1359">INDEX(_xlfn.TEXTSPLIT(טבלה1[[#This Row],[עמודה55]],"-"),1)</f>
        <v>Undisclosed</v>
      </c>
      <c r="Q1359" s="21" t="e" cm="1">
        <f t="array" ref="Q1359">INDEX(_xlfn.TEXTSPLIT(INDEX(_xlfn.TEXTSPLIT(טבלה1[[#This Row],[עמודה55]],"-"),2),"/"),1)</f>
        <v>#REF!</v>
      </c>
      <c r="R1359" s="12" t="e">
        <f>AVERAGE(טבלה1[[#This Row],[עמודה59]:[עמודה60]])</f>
        <v>#VALUE!</v>
      </c>
      <c r="S1359" s="3" t="e">
        <f>VALUE(SUBSTITUTE(טבלה1[[#This Row],[עמודה56]],"$",""))</f>
        <v>#VALUE!</v>
      </c>
      <c r="T1359" s="3" t="e">
        <f>VALUE(SUBSTITUTE(טבלה1[[#This Row],[עמודה57]],"$",""))</f>
        <v>#REF!</v>
      </c>
      <c r="U1359" s="3" t="e">
        <f>IF(טבלה1[[#This Row],[עמודה58]]&gt;30,"Yes","No")</f>
        <v>#VALUE!</v>
      </c>
    </row>
    <row r="1360" spans="1:21" ht="13" x14ac:dyDescent="0.15">
      <c r="A1360" s="8" t="s">
        <v>3257</v>
      </c>
      <c r="B1360" s="9" t="s">
        <v>3258</v>
      </c>
      <c r="C1360" s="9" t="s">
        <v>1212</v>
      </c>
      <c r="D1360" s="13">
        <v>1000</v>
      </c>
      <c r="E1360" s="9" t="s">
        <v>33</v>
      </c>
      <c r="F1360" s="9" t="s">
        <v>29</v>
      </c>
      <c r="G1360" s="10">
        <v>0.4</v>
      </c>
      <c r="H1360" s="11" t="str" cm="1">
        <f t="array" ref="H1360">INDEX(_xlfn.TEXTSPLIT(טבלה1[[#This Row],[עמודה2]],","),1)</f>
        <v>Wilmington</v>
      </c>
      <c r="I1360" s="12" t="str" cm="1">
        <f t="array" ref="I1360">INDEX(_xlfn.TEXTSPLIT(טבלה1[[#This Row],[עמודה2]],","),2)</f>
        <v xml:space="preserve"> DE</v>
      </c>
      <c r="J1360" s="16" t="str">
        <f>_xlfn.CONCAT(טבלה1[[#This Row],[AI_Companies]]," ",טבלה1[[#This Row],[עמודה1]])</f>
        <v>Wizart https://www.wizart.ai/</v>
      </c>
      <c r="K1360" s="12">
        <v>10</v>
      </c>
      <c r="L1360" s="12" t="str">
        <f>IF(טבלה1[[#This Row],[עמודה53]]&gt;2000,"Yes","No")</f>
        <v>No</v>
      </c>
      <c r="M1360" s="12">
        <v>49</v>
      </c>
      <c r="N1360" s="12">
        <f>AVERAGE(טבלה1[[#This Row],[עמודה52]:[עמודה53]])</f>
        <v>29.5</v>
      </c>
      <c r="O1360" s="12" t="str">
        <f>IF(טבלה1[[#This Row],[עמודה4]]="&lt; $25 / hr","0$ - $25 / hr",טבלה1[[#This Row],[עמודה4]])</f>
        <v>$25 - $49 / hr</v>
      </c>
      <c r="P1360" s="12" t="str" cm="1">
        <f t="array" ref="P1360">INDEX(_xlfn.TEXTSPLIT(טבלה1[[#This Row],[עמודה55]],"-"),1)</f>
        <v xml:space="preserve">$25 </v>
      </c>
      <c r="Q1360" s="21" t="str" cm="1">
        <f t="array" ref="Q1360">INDEX(_xlfn.TEXTSPLIT(INDEX(_xlfn.TEXTSPLIT(טבלה1[[#This Row],[עמודה55]],"-"),2),"/"),1)</f>
        <v xml:space="preserve"> $49 </v>
      </c>
      <c r="R1360" s="12">
        <f>AVERAGE(טבלה1[[#This Row],[עמודה59]:[עמודה60]])</f>
        <v>37</v>
      </c>
      <c r="S1360" s="3">
        <f>VALUE(SUBSTITUTE(טבלה1[[#This Row],[עמודה56]],"$",""))</f>
        <v>25</v>
      </c>
      <c r="T1360" s="3">
        <f>VALUE(SUBSTITUTE(טבלה1[[#This Row],[עמודה57]],"$",""))</f>
        <v>49</v>
      </c>
      <c r="U1360" s="3" t="str">
        <f>IF(טבלה1[[#This Row],[עמודה58]]&gt;30,"Yes","No")</f>
        <v>Yes</v>
      </c>
    </row>
    <row r="1361" spans="1:21" ht="13" x14ac:dyDescent="0.15">
      <c r="A1361" s="8" t="s">
        <v>3259</v>
      </c>
      <c r="B1361" s="9" t="s">
        <v>3260</v>
      </c>
      <c r="C1361" s="9" t="s">
        <v>3261</v>
      </c>
      <c r="D1361" s="9" t="s">
        <v>4</v>
      </c>
      <c r="E1361" s="9" t="s">
        <v>4</v>
      </c>
      <c r="F1361" s="9" t="s">
        <v>5</v>
      </c>
      <c r="G1361" s="10">
        <v>0.2</v>
      </c>
      <c r="H1361" s="11" t="str" cm="1">
        <f t="array" ref="H1361">INDEX(_xlfn.TEXTSPLIT(טבלה1[[#This Row],[עמודה2]],","),1)</f>
        <v>Provo</v>
      </c>
      <c r="I1361" s="12" t="str" cm="1">
        <f t="array" ref="I1361">INDEX(_xlfn.TEXTSPLIT(טבלה1[[#This Row],[עמודה2]],","),2)</f>
        <v xml:space="preserve"> UT</v>
      </c>
      <c r="J1361" s="16" t="str">
        <f>_xlfn.CONCAT(טבלה1[[#This Row],[AI_Companies]]," ",טבלה1[[#This Row],[עמודה1]])</f>
        <v>InsideSales.com https://uk.insidesales.com</v>
      </c>
      <c r="K1361" s="12">
        <v>250</v>
      </c>
      <c r="L1361" s="12" t="str">
        <f>IF(טבלה1[[#This Row],[עמודה53]]&gt;2000,"Yes","No")</f>
        <v>No</v>
      </c>
      <c r="M1361" s="12">
        <v>999</v>
      </c>
      <c r="N1361" s="12">
        <f>AVERAGE(טבלה1[[#This Row],[עמודה52]:[עמודה53]])</f>
        <v>624.5</v>
      </c>
      <c r="O1361" s="12" t="str">
        <f>IF(טבלה1[[#This Row],[עמודה4]]="&lt; $25 / hr","0$ - $25 / hr",טבלה1[[#This Row],[עמודה4]])</f>
        <v>Undisclosed</v>
      </c>
      <c r="P1361" s="12" t="str" cm="1">
        <f t="array" ref="P1361">INDEX(_xlfn.TEXTSPLIT(טבלה1[[#This Row],[עמודה55]],"-"),1)</f>
        <v>Undisclosed</v>
      </c>
      <c r="Q1361" s="21" t="e" cm="1">
        <f t="array" ref="Q1361">INDEX(_xlfn.TEXTSPLIT(INDEX(_xlfn.TEXTSPLIT(טבלה1[[#This Row],[עמודה55]],"-"),2),"/"),1)</f>
        <v>#REF!</v>
      </c>
      <c r="R1361" s="12" t="e">
        <f>AVERAGE(טבלה1[[#This Row],[עמודה59]:[עמודה60]])</f>
        <v>#VALUE!</v>
      </c>
      <c r="S1361" s="3" t="e">
        <f>VALUE(SUBSTITUTE(טבלה1[[#This Row],[עמודה56]],"$",""))</f>
        <v>#VALUE!</v>
      </c>
      <c r="T1361" s="3" t="e">
        <f>VALUE(SUBSTITUTE(טבלה1[[#This Row],[עמודה57]],"$",""))</f>
        <v>#REF!</v>
      </c>
      <c r="U1361" s="3" t="e">
        <f>IF(טבלה1[[#This Row],[עמודה58]]&gt;30,"Yes","No")</f>
        <v>#VALUE!</v>
      </c>
    </row>
    <row r="1362" spans="1:21" ht="13" x14ac:dyDescent="0.15">
      <c r="A1362" s="8" t="s">
        <v>3262</v>
      </c>
      <c r="B1362" s="9" t="s">
        <v>3263</v>
      </c>
      <c r="C1362" s="9" t="s">
        <v>734</v>
      </c>
      <c r="D1362" s="13">
        <v>1000</v>
      </c>
      <c r="E1362" s="9" t="s">
        <v>33</v>
      </c>
      <c r="F1362" s="9" t="s">
        <v>117</v>
      </c>
      <c r="G1362" s="10">
        <v>0.5</v>
      </c>
      <c r="H1362" s="11" t="str" cm="1">
        <f t="array" ref="H1362">INDEX(_xlfn.TEXTSPLIT(טבלה1[[#This Row],[עמודה2]],","),1)</f>
        <v>Madrid</v>
      </c>
      <c r="I1362" s="12" t="str" cm="1">
        <f t="array" ref="I1362">INDEX(_xlfn.TEXTSPLIT(טבלה1[[#This Row],[עמודה2]],","),2)</f>
        <v xml:space="preserve"> Spain</v>
      </c>
      <c r="J1362" s="16" t="str">
        <f>_xlfn.CONCAT(טבלה1[[#This Row],[AI_Companies]]," ",טבלה1[[#This Row],[עמודה1]])</f>
        <v>DeltaAI http://www.delta-ai.com</v>
      </c>
      <c r="K1362" s="12">
        <v>2</v>
      </c>
      <c r="L1362" s="12" t="str">
        <f>IF(טבלה1[[#This Row],[עמודה53]]&gt;2000,"Yes","No")</f>
        <v>No</v>
      </c>
      <c r="M1362" s="12">
        <v>9</v>
      </c>
      <c r="N1362" s="12">
        <f>AVERAGE(טבלה1[[#This Row],[עמודה52]:[עמודה53]])</f>
        <v>5.5</v>
      </c>
      <c r="O1362" s="12" t="str">
        <f>IF(טבלה1[[#This Row],[עמודה4]]="&lt; $25 / hr","0$ - $25 / hr",טבלה1[[#This Row],[עמודה4]])</f>
        <v>$25 - $49 / hr</v>
      </c>
      <c r="P1362" s="12" t="str" cm="1">
        <f t="array" ref="P1362">INDEX(_xlfn.TEXTSPLIT(טבלה1[[#This Row],[עמודה55]],"-"),1)</f>
        <v xml:space="preserve">$25 </v>
      </c>
      <c r="Q1362" s="21" t="str" cm="1">
        <f t="array" ref="Q1362">INDEX(_xlfn.TEXTSPLIT(INDEX(_xlfn.TEXTSPLIT(טבלה1[[#This Row],[עמודה55]],"-"),2),"/"),1)</f>
        <v xml:space="preserve"> $49 </v>
      </c>
      <c r="R1362" s="12">
        <f>AVERAGE(טבלה1[[#This Row],[עמודה59]:[עמודה60]])</f>
        <v>37</v>
      </c>
      <c r="S1362" s="3">
        <f>VALUE(SUBSTITUTE(טבלה1[[#This Row],[עמודה56]],"$",""))</f>
        <v>25</v>
      </c>
      <c r="T1362" s="3">
        <f>VALUE(SUBSTITUTE(טבלה1[[#This Row],[עמודה57]],"$",""))</f>
        <v>49</v>
      </c>
      <c r="U1362" s="3" t="str">
        <f>IF(טבלה1[[#This Row],[עמודה58]]&gt;30,"Yes","No")</f>
        <v>Yes</v>
      </c>
    </row>
    <row r="1363" spans="1:21" ht="13" x14ac:dyDescent="0.15">
      <c r="A1363" s="8" t="s">
        <v>3264</v>
      </c>
      <c r="B1363" s="9" t="s">
        <v>3265</v>
      </c>
      <c r="C1363" s="9" t="s">
        <v>102</v>
      </c>
      <c r="D1363" s="9" t="s">
        <v>4</v>
      </c>
      <c r="E1363" s="9" t="s">
        <v>4</v>
      </c>
      <c r="F1363" s="9" t="s">
        <v>117</v>
      </c>
      <c r="G1363" s="10">
        <v>0.5</v>
      </c>
      <c r="H1363" s="11" t="str" cm="1">
        <f t="array" ref="H1363">INDEX(_xlfn.TEXTSPLIT(טבלה1[[#This Row],[עמודה2]],","),1)</f>
        <v>London</v>
      </c>
      <c r="I1363" s="12" t="str" cm="1">
        <f t="array" ref="I1363">INDEX(_xlfn.TEXTSPLIT(טבלה1[[#This Row],[עמודה2]],","),2)</f>
        <v xml:space="preserve"> United Kingdom</v>
      </c>
      <c r="J1363" s="16" t="str">
        <f>_xlfn.CONCAT(טבלה1[[#This Row],[AI_Companies]]," ",טבלה1[[#This Row],[עמודה1]])</f>
        <v>infloAi https://inflo.ai/</v>
      </c>
      <c r="K1363" s="12">
        <v>2</v>
      </c>
      <c r="L1363" s="12" t="str">
        <f>IF(טבלה1[[#This Row],[עמודה53]]&gt;2000,"Yes","No")</f>
        <v>No</v>
      </c>
      <c r="M1363" s="12">
        <v>9</v>
      </c>
      <c r="N1363" s="12">
        <f>AVERAGE(טבלה1[[#This Row],[עמודה52]:[עמודה53]])</f>
        <v>5.5</v>
      </c>
      <c r="O1363" s="12" t="str">
        <f>IF(טבלה1[[#This Row],[עמודה4]]="&lt; $25 / hr","0$ - $25 / hr",טבלה1[[#This Row],[עמודה4]])</f>
        <v>Undisclosed</v>
      </c>
      <c r="P1363" s="12" t="str" cm="1">
        <f t="array" ref="P1363">INDEX(_xlfn.TEXTSPLIT(טבלה1[[#This Row],[עמודה55]],"-"),1)</f>
        <v>Undisclosed</v>
      </c>
      <c r="Q1363" s="21" t="e" cm="1">
        <f t="array" ref="Q1363">INDEX(_xlfn.TEXTSPLIT(INDEX(_xlfn.TEXTSPLIT(טבלה1[[#This Row],[עמודה55]],"-"),2),"/"),1)</f>
        <v>#REF!</v>
      </c>
      <c r="R1363" s="12" t="e">
        <f>AVERAGE(טבלה1[[#This Row],[עמודה59]:[עמודה60]])</f>
        <v>#VALUE!</v>
      </c>
      <c r="S1363" s="3" t="e">
        <f>VALUE(SUBSTITUTE(טבלה1[[#This Row],[עמודה56]],"$",""))</f>
        <v>#VALUE!</v>
      </c>
      <c r="T1363" s="3" t="e">
        <f>VALUE(SUBSTITUTE(טבלה1[[#This Row],[עמודה57]],"$",""))</f>
        <v>#REF!</v>
      </c>
      <c r="U1363" s="3" t="e">
        <f>IF(טבלה1[[#This Row],[עמודה58]]&gt;30,"Yes","No")</f>
        <v>#VALUE!</v>
      </c>
    </row>
    <row r="1364" spans="1:21" ht="13" x14ac:dyDescent="0.15">
      <c r="A1364" s="8" t="s">
        <v>3266</v>
      </c>
      <c r="B1364" s="9" t="s">
        <v>3267</v>
      </c>
      <c r="C1364" s="9" t="s">
        <v>3268</v>
      </c>
      <c r="D1364" s="9" t="s">
        <v>4</v>
      </c>
      <c r="E1364" s="9" t="s">
        <v>4</v>
      </c>
      <c r="F1364" s="9" t="s">
        <v>117</v>
      </c>
      <c r="G1364" s="10">
        <v>0.5</v>
      </c>
      <c r="H1364" s="11" t="str" cm="1">
        <f t="array" ref="H1364">INDEX(_xlfn.TEXTSPLIT(טבלה1[[#This Row],[עמודה2]],","),1)</f>
        <v>Birmingham</v>
      </c>
      <c r="I1364" s="12" t="str" cm="1">
        <f t="array" ref="I1364">INDEX(_xlfn.TEXTSPLIT(טבלה1[[#This Row],[עמודה2]],","),2)</f>
        <v xml:space="preserve"> United Kingdom</v>
      </c>
      <c r="J1364" s="16" t="str">
        <f>_xlfn.CONCAT(טבלה1[[#This Row],[AI_Companies]]," ",טבלה1[[#This Row],[עמודה1]])</f>
        <v>deplogy https://www.deplogy.com/</v>
      </c>
      <c r="K1364" s="12">
        <v>2</v>
      </c>
      <c r="L1364" s="12" t="str">
        <f>IF(טבלה1[[#This Row],[עמודה53]]&gt;2000,"Yes","No")</f>
        <v>No</v>
      </c>
      <c r="M1364" s="12">
        <v>9</v>
      </c>
      <c r="N1364" s="12">
        <f>AVERAGE(טבלה1[[#This Row],[עמודה52]:[עמודה53]])</f>
        <v>5.5</v>
      </c>
      <c r="O1364" s="12" t="str">
        <f>IF(טבלה1[[#This Row],[עמודה4]]="&lt; $25 / hr","0$ - $25 / hr",טבלה1[[#This Row],[עמודה4]])</f>
        <v>Undisclosed</v>
      </c>
      <c r="P1364" s="12" t="str" cm="1">
        <f t="array" ref="P1364">INDEX(_xlfn.TEXTSPLIT(טבלה1[[#This Row],[עמודה55]],"-"),1)</f>
        <v>Undisclosed</v>
      </c>
      <c r="Q1364" s="21" t="e" cm="1">
        <f t="array" ref="Q1364">INDEX(_xlfn.TEXTSPLIT(INDEX(_xlfn.TEXTSPLIT(טבלה1[[#This Row],[עמודה55]],"-"),2),"/"),1)</f>
        <v>#REF!</v>
      </c>
      <c r="R1364" s="12" t="e">
        <f>AVERAGE(טבלה1[[#This Row],[עמודה59]:[עמודה60]])</f>
        <v>#VALUE!</v>
      </c>
      <c r="S1364" s="3" t="e">
        <f>VALUE(SUBSTITUTE(טבלה1[[#This Row],[עמודה56]],"$",""))</f>
        <v>#VALUE!</v>
      </c>
      <c r="T1364" s="3" t="e">
        <f>VALUE(SUBSTITUTE(טבלה1[[#This Row],[עמודה57]],"$",""))</f>
        <v>#REF!</v>
      </c>
      <c r="U1364" s="3" t="e">
        <f>IF(טבלה1[[#This Row],[עמודה58]]&gt;30,"Yes","No")</f>
        <v>#VALUE!</v>
      </c>
    </row>
    <row r="1365" spans="1:21" ht="13" x14ac:dyDescent="0.15">
      <c r="A1365" s="8" t="s">
        <v>3269</v>
      </c>
      <c r="B1365" s="9" t="s">
        <v>3270</v>
      </c>
      <c r="C1365" s="9" t="s">
        <v>3271</v>
      </c>
      <c r="D1365" s="9" t="s">
        <v>4</v>
      </c>
      <c r="E1365" s="9" t="s">
        <v>4</v>
      </c>
      <c r="F1365" s="9" t="s">
        <v>117</v>
      </c>
      <c r="G1365" s="10">
        <v>0.5</v>
      </c>
      <c r="H1365" s="11" t="str" cm="1">
        <f t="array" ref="H1365">INDEX(_xlfn.TEXTSPLIT(טבלה1[[#This Row],[עמודה2]],","),1)</f>
        <v>North Sydney</v>
      </c>
      <c r="I1365" s="12" t="str" cm="1">
        <f t="array" ref="I1365">INDEX(_xlfn.TEXTSPLIT(טבלה1[[#This Row],[עמודה2]],","),2)</f>
        <v xml:space="preserve"> Australia</v>
      </c>
      <c r="J1365" s="16" t="str">
        <f>_xlfn.CONCAT(טבלה1[[#This Row],[AI_Companies]]," ",טבלה1[[#This Row],[עמודה1]])</f>
        <v>CognitiveSoftwareGroup https://www.cognitivesoftware.com/</v>
      </c>
      <c r="K1365" s="12">
        <v>2</v>
      </c>
      <c r="L1365" s="12" t="str">
        <f>IF(טבלה1[[#This Row],[עמודה53]]&gt;2000,"Yes","No")</f>
        <v>No</v>
      </c>
      <c r="M1365" s="12">
        <v>9</v>
      </c>
      <c r="N1365" s="12">
        <f>AVERAGE(טבלה1[[#This Row],[עמודה52]:[עמודה53]])</f>
        <v>5.5</v>
      </c>
      <c r="O1365" s="12" t="str">
        <f>IF(טבלה1[[#This Row],[עמודה4]]="&lt; $25 / hr","0$ - $25 / hr",טבלה1[[#This Row],[עמודה4]])</f>
        <v>Undisclosed</v>
      </c>
      <c r="P1365" s="12" t="str" cm="1">
        <f t="array" ref="P1365">INDEX(_xlfn.TEXTSPLIT(טבלה1[[#This Row],[עמודה55]],"-"),1)</f>
        <v>Undisclosed</v>
      </c>
      <c r="Q1365" s="21" t="e" cm="1">
        <f t="array" ref="Q1365">INDEX(_xlfn.TEXTSPLIT(INDEX(_xlfn.TEXTSPLIT(טבלה1[[#This Row],[עמודה55]],"-"),2),"/"),1)</f>
        <v>#REF!</v>
      </c>
      <c r="R1365" s="12" t="e">
        <f>AVERAGE(טבלה1[[#This Row],[עמודה59]:[עמודה60]])</f>
        <v>#VALUE!</v>
      </c>
      <c r="S1365" s="3" t="e">
        <f>VALUE(SUBSTITUTE(טבלה1[[#This Row],[עמודה56]],"$",""))</f>
        <v>#VALUE!</v>
      </c>
      <c r="T1365" s="3" t="e">
        <f>VALUE(SUBSTITUTE(טבלה1[[#This Row],[עמודה57]],"$",""))</f>
        <v>#REF!</v>
      </c>
      <c r="U1365" s="3" t="e">
        <f>IF(טבלה1[[#This Row],[עמודה58]]&gt;30,"Yes","No")</f>
        <v>#VALUE!</v>
      </c>
    </row>
    <row r="1366" spans="1:21" ht="13" x14ac:dyDescent="0.15">
      <c r="A1366" s="8" t="s">
        <v>3272</v>
      </c>
      <c r="B1366" s="9" t="s">
        <v>3273</v>
      </c>
      <c r="C1366" s="9" t="s">
        <v>3274</v>
      </c>
      <c r="D1366" s="13">
        <v>25000</v>
      </c>
      <c r="E1366" s="9" t="s">
        <v>57</v>
      </c>
      <c r="F1366" s="9" t="s">
        <v>117</v>
      </c>
      <c r="G1366" s="10">
        <v>0.5</v>
      </c>
      <c r="H1366" s="11" t="str" cm="1">
        <f t="array" ref="H1366">INDEX(_xlfn.TEXTSPLIT(טבלה1[[#This Row],[עמודה2]],","),1)</f>
        <v>Geneva</v>
      </c>
      <c r="I1366" s="12" t="str" cm="1">
        <f t="array" ref="I1366">INDEX(_xlfn.TEXTSPLIT(טבלה1[[#This Row],[עמודה2]],","),2)</f>
        <v xml:space="preserve"> Switzerland</v>
      </c>
      <c r="J1366" s="16" t="str">
        <f>_xlfn.CONCAT(טבלה1[[#This Row],[AI_Companies]]," ",טבלה1[[#This Row],[עמודה1]])</f>
        <v>AEQUICENS http://www.aequicens.com</v>
      </c>
      <c r="K1366" s="12">
        <v>2</v>
      </c>
      <c r="L1366" s="12" t="str">
        <f>IF(טבלה1[[#This Row],[עמודה53]]&gt;2000,"Yes","No")</f>
        <v>No</v>
      </c>
      <c r="M1366" s="12">
        <v>9</v>
      </c>
      <c r="N1366" s="12">
        <f>AVERAGE(טבלה1[[#This Row],[עמודה52]:[עמודה53]])</f>
        <v>5.5</v>
      </c>
      <c r="O1366" s="12" t="str">
        <f>IF(טבלה1[[#This Row],[עמודה4]]="&lt; $25 / hr","0$ - $25 / hr",טבלה1[[#This Row],[עמודה4]])</f>
        <v>$200 - $300 / hr</v>
      </c>
      <c r="P1366" s="12" t="str" cm="1">
        <f t="array" ref="P1366">INDEX(_xlfn.TEXTSPLIT(טבלה1[[#This Row],[עמודה55]],"-"),1)</f>
        <v xml:space="preserve">$200 </v>
      </c>
      <c r="Q1366" s="21" t="str" cm="1">
        <f t="array" ref="Q1366">INDEX(_xlfn.TEXTSPLIT(INDEX(_xlfn.TEXTSPLIT(טבלה1[[#This Row],[עמודה55]],"-"),2),"/"),1)</f>
        <v xml:space="preserve"> $300 </v>
      </c>
      <c r="R1366" s="12">
        <f>AVERAGE(טבלה1[[#This Row],[עמודה59]:[עמודה60]])</f>
        <v>250</v>
      </c>
      <c r="S1366" s="3">
        <f>VALUE(SUBSTITUTE(טבלה1[[#This Row],[עמודה56]],"$",""))</f>
        <v>200</v>
      </c>
      <c r="T1366" s="3">
        <f>VALUE(SUBSTITUTE(טבלה1[[#This Row],[עמודה57]],"$",""))</f>
        <v>300</v>
      </c>
      <c r="U1366" s="3" t="str">
        <f>IF(טבלה1[[#This Row],[עמודה58]]&gt;30,"Yes","No")</f>
        <v>Yes</v>
      </c>
    </row>
    <row r="1367" spans="1:21" ht="13" x14ac:dyDescent="0.15">
      <c r="A1367" s="8" t="s">
        <v>3275</v>
      </c>
      <c r="B1367" s="9" t="s">
        <v>3276</v>
      </c>
      <c r="C1367" s="9" t="s">
        <v>423</v>
      </c>
      <c r="D1367" s="9" t="s">
        <v>4</v>
      </c>
      <c r="E1367" s="9" t="s">
        <v>4</v>
      </c>
      <c r="F1367" s="9" t="s">
        <v>117</v>
      </c>
      <c r="G1367" s="10">
        <v>0.5</v>
      </c>
      <c r="H1367" s="11" t="str" cm="1">
        <f t="array" ref="H1367">INDEX(_xlfn.TEXTSPLIT(טבלה1[[#This Row],[עמודה2]],","),1)</f>
        <v>Brookfield</v>
      </c>
      <c r="I1367" s="12" t="str" cm="1">
        <f t="array" ref="I1367">INDEX(_xlfn.TEXTSPLIT(טבלה1[[#This Row],[עמודה2]],","),2)</f>
        <v xml:space="preserve"> WI</v>
      </c>
      <c r="J1367" s="16" t="str">
        <f>_xlfn.CONCAT(טבלה1[[#This Row],[AI_Companies]]," ",טבלה1[[#This Row],[עמודה1]])</f>
        <v>MoreTalent https://moretalent.com/</v>
      </c>
      <c r="K1367" s="12">
        <v>2</v>
      </c>
      <c r="L1367" s="12" t="str">
        <f>IF(טבלה1[[#This Row],[עמודה53]]&gt;2000,"Yes","No")</f>
        <v>No</v>
      </c>
      <c r="M1367" s="12">
        <v>9</v>
      </c>
      <c r="N1367" s="12">
        <f>AVERAGE(טבלה1[[#This Row],[עמודה52]:[עמודה53]])</f>
        <v>5.5</v>
      </c>
      <c r="O1367" s="12" t="str">
        <f>IF(טבלה1[[#This Row],[עמודה4]]="&lt; $25 / hr","0$ - $25 / hr",טבלה1[[#This Row],[עמודה4]])</f>
        <v>Undisclosed</v>
      </c>
      <c r="P1367" s="12" t="str" cm="1">
        <f t="array" ref="P1367">INDEX(_xlfn.TEXTSPLIT(טבלה1[[#This Row],[עמודה55]],"-"),1)</f>
        <v>Undisclosed</v>
      </c>
      <c r="Q1367" s="21" t="e" cm="1">
        <f t="array" ref="Q1367">INDEX(_xlfn.TEXTSPLIT(INDEX(_xlfn.TEXTSPLIT(טבלה1[[#This Row],[עמודה55]],"-"),2),"/"),1)</f>
        <v>#REF!</v>
      </c>
      <c r="R1367" s="12" t="e">
        <f>AVERAGE(טבלה1[[#This Row],[עמודה59]:[עמודה60]])</f>
        <v>#VALUE!</v>
      </c>
      <c r="S1367" s="3" t="e">
        <f>VALUE(SUBSTITUTE(טבלה1[[#This Row],[עמודה56]],"$",""))</f>
        <v>#VALUE!</v>
      </c>
      <c r="T1367" s="3" t="e">
        <f>VALUE(SUBSTITUTE(טבלה1[[#This Row],[עמודה57]],"$",""))</f>
        <v>#REF!</v>
      </c>
      <c r="U1367" s="3" t="e">
        <f>IF(טבלה1[[#This Row],[עמודה58]]&gt;30,"Yes","No")</f>
        <v>#VALUE!</v>
      </c>
    </row>
    <row r="1368" spans="1:21" ht="13" x14ac:dyDescent="0.15">
      <c r="A1368" s="8" t="s">
        <v>3277</v>
      </c>
      <c r="B1368" s="9" t="s">
        <v>3278</v>
      </c>
      <c r="C1368" s="9" t="s">
        <v>3279</v>
      </c>
      <c r="D1368" s="9" t="s">
        <v>4</v>
      </c>
      <c r="E1368" s="9" t="s">
        <v>4</v>
      </c>
      <c r="F1368" s="9" t="s">
        <v>117</v>
      </c>
      <c r="G1368" s="10">
        <v>0.5</v>
      </c>
      <c r="H1368" s="11" t="str" cm="1">
        <f t="array" ref="H1368">INDEX(_xlfn.TEXTSPLIT(טבלה1[[#This Row],[עמודה2]],","),1)</f>
        <v>Madison</v>
      </c>
      <c r="I1368" s="12" t="str" cm="1">
        <f t="array" ref="I1368">INDEX(_xlfn.TEXTSPLIT(טבלה1[[#This Row],[עמודה2]],","),2)</f>
        <v xml:space="preserve"> WI</v>
      </c>
      <c r="J1368" s="16" t="str">
        <f>_xlfn.CONCAT(טבלה1[[#This Row],[AI_Companies]]," ",טבלה1[[#This Row],[עמודה1]])</f>
        <v>OrdinalScience https://ordinalscience.com/</v>
      </c>
      <c r="K1368" s="12">
        <v>2</v>
      </c>
      <c r="L1368" s="12" t="str">
        <f>IF(טבלה1[[#This Row],[עמודה53]]&gt;2000,"Yes","No")</f>
        <v>No</v>
      </c>
      <c r="M1368" s="12">
        <v>9</v>
      </c>
      <c r="N1368" s="12">
        <f>AVERAGE(טבלה1[[#This Row],[עמודה52]:[עמודה53]])</f>
        <v>5.5</v>
      </c>
      <c r="O1368" s="12" t="str">
        <f>IF(טבלה1[[#This Row],[עמודה4]]="&lt; $25 / hr","0$ - $25 / hr",טבלה1[[#This Row],[עמודה4]])</f>
        <v>Undisclosed</v>
      </c>
      <c r="P1368" s="12" t="str" cm="1">
        <f t="array" ref="P1368">INDEX(_xlfn.TEXTSPLIT(טבלה1[[#This Row],[עמודה55]],"-"),1)</f>
        <v>Undisclosed</v>
      </c>
      <c r="Q1368" s="21" t="e" cm="1">
        <f t="array" ref="Q1368">INDEX(_xlfn.TEXTSPLIT(INDEX(_xlfn.TEXTSPLIT(טבלה1[[#This Row],[עמודה55]],"-"),2),"/"),1)</f>
        <v>#REF!</v>
      </c>
      <c r="R1368" s="12" t="e">
        <f>AVERAGE(טבלה1[[#This Row],[עמודה59]:[עמודה60]])</f>
        <v>#VALUE!</v>
      </c>
      <c r="S1368" s="3" t="e">
        <f>VALUE(SUBSTITUTE(טבלה1[[#This Row],[עמודה56]],"$",""))</f>
        <v>#VALUE!</v>
      </c>
      <c r="T1368" s="3" t="e">
        <f>VALUE(SUBSTITUTE(טבלה1[[#This Row],[עמודה57]],"$",""))</f>
        <v>#REF!</v>
      </c>
      <c r="U1368" s="3" t="e">
        <f>IF(טבלה1[[#This Row],[עמודה58]]&gt;30,"Yes","No")</f>
        <v>#VALUE!</v>
      </c>
    </row>
    <row r="1369" spans="1:21" ht="13" x14ac:dyDescent="0.15">
      <c r="A1369" s="8" t="s">
        <v>3280</v>
      </c>
      <c r="B1369" s="9" t="s">
        <v>3281</v>
      </c>
      <c r="C1369" s="9" t="s">
        <v>2702</v>
      </c>
      <c r="D1369" s="9" t="s">
        <v>4</v>
      </c>
      <c r="E1369" s="9" t="s">
        <v>4</v>
      </c>
      <c r="F1369" s="9" t="s">
        <v>117</v>
      </c>
      <c r="G1369" s="10">
        <v>0.5</v>
      </c>
      <c r="H1369" s="11" t="str" cm="1">
        <f t="array" ref="H1369">INDEX(_xlfn.TEXTSPLIT(טבלה1[[#This Row],[עמודה2]],","),1)</f>
        <v>Richmond</v>
      </c>
      <c r="I1369" s="12" t="str" cm="1">
        <f t="array" ref="I1369">INDEX(_xlfn.TEXTSPLIT(טבלה1[[#This Row],[עמודה2]],","),2)</f>
        <v xml:space="preserve"> VA</v>
      </c>
      <c r="J1369" s="16" t="str">
        <f>_xlfn.CONCAT(טבלה1[[#This Row],[AI_Companies]]," ",טבלה1[[#This Row],[עמודה1]])</f>
        <v>CivilianCyber https://civiliancyber.com/</v>
      </c>
      <c r="K1369" s="12">
        <v>2</v>
      </c>
      <c r="L1369" s="12" t="str">
        <f>IF(טבלה1[[#This Row],[עמודה53]]&gt;2000,"Yes","No")</f>
        <v>No</v>
      </c>
      <c r="M1369" s="12">
        <v>9</v>
      </c>
      <c r="N1369" s="12">
        <f>AVERAGE(טבלה1[[#This Row],[עמודה52]:[עמודה53]])</f>
        <v>5.5</v>
      </c>
      <c r="O1369" s="12" t="str">
        <f>IF(טבלה1[[#This Row],[עמודה4]]="&lt; $25 / hr","0$ - $25 / hr",טבלה1[[#This Row],[עמודה4]])</f>
        <v>Undisclosed</v>
      </c>
      <c r="P1369" s="12" t="str" cm="1">
        <f t="array" ref="P1369">INDEX(_xlfn.TEXTSPLIT(טבלה1[[#This Row],[עמודה55]],"-"),1)</f>
        <v>Undisclosed</v>
      </c>
      <c r="Q1369" s="21" t="e" cm="1">
        <f t="array" ref="Q1369">INDEX(_xlfn.TEXTSPLIT(INDEX(_xlfn.TEXTSPLIT(טבלה1[[#This Row],[עמודה55]],"-"),2),"/"),1)</f>
        <v>#REF!</v>
      </c>
      <c r="R1369" s="12" t="e">
        <f>AVERAGE(טבלה1[[#This Row],[עמודה59]:[עמודה60]])</f>
        <v>#VALUE!</v>
      </c>
      <c r="S1369" s="3" t="e">
        <f>VALUE(SUBSTITUTE(טבלה1[[#This Row],[עמודה56]],"$",""))</f>
        <v>#VALUE!</v>
      </c>
      <c r="T1369" s="3" t="e">
        <f>VALUE(SUBSTITUTE(טבלה1[[#This Row],[עמודה57]],"$",""))</f>
        <v>#REF!</v>
      </c>
      <c r="U1369" s="3" t="e">
        <f>IF(טבלה1[[#This Row],[עמודה58]]&gt;30,"Yes","No")</f>
        <v>#VALUE!</v>
      </c>
    </row>
    <row r="1370" spans="1:21" ht="13" x14ac:dyDescent="0.15">
      <c r="A1370" s="8" t="s">
        <v>3282</v>
      </c>
      <c r="B1370" s="9" t="s">
        <v>3283</v>
      </c>
      <c r="C1370" s="9" t="s">
        <v>218</v>
      </c>
      <c r="D1370" s="13">
        <v>10000</v>
      </c>
      <c r="E1370" s="9" t="s">
        <v>21</v>
      </c>
      <c r="F1370" s="9" t="s">
        <v>117</v>
      </c>
      <c r="G1370" s="10">
        <v>0.5</v>
      </c>
      <c r="H1370" s="11" t="str" cm="1">
        <f t="array" ref="H1370">INDEX(_xlfn.TEXTSPLIT(טבלה1[[#This Row],[עמודה2]],","),1)</f>
        <v>Warsaw</v>
      </c>
      <c r="I1370" s="12" t="str" cm="1">
        <f t="array" ref="I1370">INDEX(_xlfn.TEXTSPLIT(טבלה1[[#This Row],[עמודה2]],","),2)</f>
        <v xml:space="preserve"> Poland</v>
      </c>
      <c r="J1370" s="16" t="str">
        <f>_xlfn.CONCAT(טבלה1[[#This Row],[AI_Companies]]," ",טבלה1[[#This Row],[עמודה1]])</f>
        <v>VeturaiSpzo.o. https://veturai.com</v>
      </c>
      <c r="K1370" s="12">
        <v>2</v>
      </c>
      <c r="L1370" s="12" t="str">
        <f>IF(טבלה1[[#This Row],[עמודה53]]&gt;2000,"Yes","No")</f>
        <v>No</v>
      </c>
      <c r="M1370" s="12">
        <v>9</v>
      </c>
      <c r="N1370" s="12">
        <f>AVERAGE(טבלה1[[#This Row],[עמודה52]:[עמודה53]])</f>
        <v>5.5</v>
      </c>
      <c r="O1370" s="12" t="str">
        <f>IF(טבלה1[[#This Row],[עמודה4]]="&lt; $25 / hr","0$ - $25 / hr",טבלה1[[#This Row],[עמודה4]])</f>
        <v>$100 - $149 / hr</v>
      </c>
      <c r="P1370" s="12" t="str" cm="1">
        <f t="array" ref="P1370">INDEX(_xlfn.TEXTSPLIT(טבלה1[[#This Row],[עמודה55]],"-"),1)</f>
        <v xml:space="preserve">$100 </v>
      </c>
      <c r="Q1370" s="21" t="str" cm="1">
        <f t="array" ref="Q1370">INDEX(_xlfn.TEXTSPLIT(INDEX(_xlfn.TEXTSPLIT(טבלה1[[#This Row],[עמודה55]],"-"),2),"/"),1)</f>
        <v xml:space="preserve"> $149 </v>
      </c>
      <c r="R1370" s="12">
        <f>AVERAGE(טבלה1[[#This Row],[עמודה59]:[עמודה60]])</f>
        <v>124.5</v>
      </c>
      <c r="S1370" s="3">
        <f>VALUE(SUBSTITUTE(טבלה1[[#This Row],[עמודה56]],"$",""))</f>
        <v>100</v>
      </c>
      <c r="T1370" s="3">
        <f>VALUE(SUBSTITUTE(טבלה1[[#This Row],[עמודה57]],"$",""))</f>
        <v>149</v>
      </c>
      <c r="U1370" s="3" t="str">
        <f>IF(טבלה1[[#This Row],[עמודה58]]&gt;30,"Yes","No")</f>
        <v>Yes</v>
      </c>
    </row>
    <row r="1371" spans="1:21" ht="13" x14ac:dyDescent="0.15">
      <c r="A1371" s="8" t="s">
        <v>3284</v>
      </c>
      <c r="B1371" s="9" t="s">
        <v>3285</v>
      </c>
      <c r="C1371" s="9" t="s">
        <v>102</v>
      </c>
      <c r="D1371" s="13">
        <v>50000</v>
      </c>
      <c r="E1371" s="9" t="s">
        <v>33</v>
      </c>
      <c r="F1371" s="9" t="s">
        <v>117</v>
      </c>
      <c r="G1371" s="10">
        <v>0.5</v>
      </c>
      <c r="H1371" s="11" t="str" cm="1">
        <f t="array" ref="H1371">INDEX(_xlfn.TEXTSPLIT(טבלה1[[#This Row],[עמודה2]],","),1)</f>
        <v>London</v>
      </c>
      <c r="I1371" s="12" t="str" cm="1">
        <f t="array" ref="I1371">INDEX(_xlfn.TEXTSPLIT(טבלה1[[#This Row],[עמודה2]],","),2)</f>
        <v xml:space="preserve"> United Kingdom</v>
      </c>
      <c r="J1371" s="16" t="str">
        <f>_xlfn.CONCAT(טבלה1[[#This Row],[AI_Companies]]," ",טבלה1[[#This Row],[עמודה1]])</f>
        <v>Datapipesoft https://datapipesoft.com/</v>
      </c>
      <c r="K1371" s="12">
        <v>2</v>
      </c>
      <c r="L1371" s="12" t="str">
        <f>IF(טבלה1[[#This Row],[עמודה53]]&gt;2000,"Yes","No")</f>
        <v>No</v>
      </c>
      <c r="M1371" s="12">
        <v>9</v>
      </c>
      <c r="N1371" s="12">
        <f>AVERAGE(טבלה1[[#This Row],[עמודה52]:[עמודה53]])</f>
        <v>5.5</v>
      </c>
      <c r="O1371" s="12" t="str">
        <f>IF(טבלה1[[#This Row],[עמודה4]]="&lt; $25 / hr","0$ - $25 / hr",טבלה1[[#This Row],[עמודה4]])</f>
        <v>$25 - $49 / hr</v>
      </c>
      <c r="P1371" s="12" t="str" cm="1">
        <f t="array" ref="P1371">INDEX(_xlfn.TEXTSPLIT(טבלה1[[#This Row],[עמודה55]],"-"),1)</f>
        <v xml:space="preserve">$25 </v>
      </c>
      <c r="Q1371" s="21" t="str" cm="1">
        <f t="array" ref="Q1371">INDEX(_xlfn.TEXTSPLIT(INDEX(_xlfn.TEXTSPLIT(טבלה1[[#This Row],[עמודה55]],"-"),2),"/"),1)</f>
        <v xml:space="preserve"> $49 </v>
      </c>
      <c r="R1371" s="12">
        <f>AVERAGE(טבלה1[[#This Row],[עמודה59]:[עמודה60]])</f>
        <v>37</v>
      </c>
      <c r="S1371" s="3">
        <f>VALUE(SUBSTITUTE(טבלה1[[#This Row],[עמודה56]],"$",""))</f>
        <v>25</v>
      </c>
      <c r="T1371" s="3">
        <f>VALUE(SUBSTITUTE(טבלה1[[#This Row],[עמודה57]],"$",""))</f>
        <v>49</v>
      </c>
      <c r="U1371" s="3" t="str">
        <f>IF(טבלה1[[#This Row],[עמודה58]]&gt;30,"Yes","No")</f>
        <v>Yes</v>
      </c>
    </row>
    <row r="1372" spans="1:21" ht="13" x14ac:dyDescent="0.15">
      <c r="A1372" s="8" t="s">
        <v>3286</v>
      </c>
      <c r="B1372" s="9" t="s">
        <v>3287</v>
      </c>
      <c r="C1372" s="9" t="s">
        <v>1317</v>
      </c>
      <c r="D1372" s="13">
        <v>5000</v>
      </c>
      <c r="E1372" s="9" t="s">
        <v>33</v>
      </c>
      <c r="F1372" s="9" t="s">
        <v>29</v>
      </c>
      <c r="G1372" s="10">
        <v>0.15</v>
      </c>
      <c r="H1372" s="11" t="str" cm="1">
        <f t="array" ref="H1372">INDEX(_xlfn.TEXTSPLIT(טבלה1[[#This Row],[עמודה2]],","),1)</f>
        <v>Sydney</v>
      </c>
      <c r="I1372" s="12" t="str" cm="1">
        <f t="array" ref="I1372">INDEX(_xlfn.TEXTSPLIT(טבלה1[[#This Row],[עמודה2]],","),2)</f>
        <v xml:space="preserve"> Australia</v>
      </c>
      <c r="J1372" s="16" t="str">
        <f>_xlfn.CONCAT(טבלה1[[#This Row],[AI_Companies]]," ",טבלה1[[#This Row],[עמודה1]])</f>
        <v>Flynk http://www.flynk.com</v>
      </c>
      <c r="K1372" s="12">
        <v>10</v>
      </c>
      <c r="L1372" s="12" t="str">
        <f>IF(טבלה1[[#This Row],[עמודה53]]&gt;2000,"Yes","No")</f>
        <v>No</v>
      </c>
      <c r="M1372" s="12">
        <v>49</v>
      </c>
      <c r="N1372" s="12">
        <f>AVERAGE(טבלה1[[#This Row],[עמודה52]:[עמודה53]])</f>
        <v>29.5</v>
      </c>
      <c r="O1372" s="12" t="str">
        <f>IF(טבלה1[[#This Row],[עמודה4]]="&lt; $25 / hr","0$ - $25 / hr",טבלה1[[#This Row],[עמודה4]])</f>
        <v>$25 - $49 / hr</v>
      </c>
      <c r="P1372" s="12" t="str" cm="1">
        <f t="array" ref="P1372">INDEX(_xlfn.TEXTSPLIT(טבלה1[[#This Row],[עמודה55]],"-"),1)</f>
        <v xml:space="preserve">$25 </v>
      </c>
      <c r="Q1372" s="21" t="str" cm="1">
        <f t="array" ref="Q1372">INDEX(_xlfn.TEXTSPLIT(INDEX(_xlfn.TEXTSPLIT(טבלה1[[#This Row],[עמודה55]],"-"),2),"/"),1)</f>
        <v xml:space="preserve"> $49 </v>
      </c>
      <c r="R1372" s="12">
        <f>AVERAGE(טבלה1[[#This Row],[עמודה59]:[עמודה60]])</f>
        <v>37</v>
      </c>
      <c r="S1372" s="3">
        <f>VALUE(SUBSTITUTE(טבלה1[[#This Row],[עמודה56]],"$",""))</f>
        <v>25</v>
      </c>
      <c r="T1372" s="3">
        <f>VALUE(SUBSTITUTE(טבלה1[[#This Row],[עמודה57]],"$",""))</f>
        <v>49</v>
      </c>
      <c r="U1372" s="3" t="str">
        <f>IF(טבלה1[[#This Row],[עמודה58]]&gt;30,"Yes","No")</f>
        <v>Yes</v>
      </c>
    </row>
    <row r="1373" spans="1:21" ht="13" x14ac:dyDescent="0.15">
      <c r="A1373" s="8" t="s">
        <v>3288</v>
      </c>
      <c r="B1373" s="9" t="s">
        <v>3289</v>
      </c>
      <c r="C1373" s="9" t="s">
        <v>105</v>
      </c>
      <c r="D1373" s="9" t="s">
        <v>4</v>
      </c>
      <c r="E1373" s="9" t="s">
        <v>4</v>
      </c>
      <c r="F1373" s="9" t="s">
        <v>10</v>
      </c>
      <c r="G1373" s="10">
        <v>0.3</v>
      </c>
      <c r="H1373" s="11" t="str" cm="1">
        <f t="array" ref="H1373">INDEX(_xlfn.TEXTSPLIT(טבלה1[[#This Row],[עמודה2]],","),1)</f>
        <v>Woking</v>
      </c>
      <c r="I1373" s="12" t="str" cm="1">
        <f t="array" ref="I1373">INDEX(_xlfn.TEXTSPLIT(טבלה1[[#This Row],[עמודה2]],","),2)</f>
        <v xml:space="preserve"> United Kingdom</v>
      </c>
      <c r="J1373" s="16" t="str">
        <f>_xlfn.CONCAT(טבלה1[[#This Row],[AI_Companies]]," ",טבלה1[[#This Row],[עמודה1]])</f>
        <v>GfK https://www.gfk.com/en-gb/</v>
      </c>
      <c r="K1373" s="12">
        <v>50</v>
      </c>
      <c r="L1373" s="12" t="str">
        <f>IF(טבלה1[[#This Row],[עמודה53]]&gt;2000,"Yes","No")</f>
        <v>No</v>
      </c>
      <c r="M1373" s="12">
        <v>249</v>
      </c>
      <c r="N1373" s="12">
        <f>AVERAGE(טבלה1[[#This Row],[עמודה52]:[עמודה53]])</f>
        <v>149.5</v>
      </c>
      <c r="O1373" s="12" t="str">
        <f>IF(טבלה1[[#This Row],[עמודה4]]="&lt; $25 / hr","0$ - $25 / hr",טבלה1[[#This Row],[עמודה4]])</f>
        <v>Undisclosed</v>
      </c>
      <c r="P1373" s="12" t="str" cm="1">
        <f t="array" ref="P1373">INDEX(_xlfn.TEXTSPLIT(טבלה1[[#This Row],[עמודה55]],"-"),1)</f>
        <v>Undisclosed</v>
      </c>
      <c r="Q1373" s="21" t="e" cm="1">
        <f t="array" ref="Q1373">INDEX(_xlfn.TEXTSPLIT(INDEX(_xlfn.TEXTSPLIT(טבלה1[[#This Row],[עמודה55]],"-"),2),"/"),1)</f>
        <v>#REF!</v>
      </c>
      <c r="R1373" s="12" t="e">
        <f>AVERAGE(טבלה1[[#This Row],[עמודה59]:[עמודה60]])</f>
        <v>#VALUE!</v>
      </c>
      <c r="S1373" s="3" t="e">
        <f>VALUE(SUBSTITUTE(טבלה1[[#This Row],[עמודה56]],"$",""))</f>
        <v>#VALUE!</v>
      </c>
      <c r="T1373" s="3" t="e">
        <f>VALUE(SUBSTITUTE(טבלה1[[#This Row],[עמודה57]],"$",""))</f>
        <v>#REF!</v>
      </c>
      <c r="U1373" s="3" t="e">
        <f>IF(טבלה1[[#This Row],[עמודה58]]&gt;30,"Yes","No")</f>
        <v>#VALUE!</v>
      </c>
    </row>
    <row r="1374" spans="1:21" ht="13" x14ac:dyDescent="0.15">
      <c r="A1374" s="8" t="s">
        <v>3290</v>
      </c>
      <c r="B1374" s="9" t="s">
        <v>3291</v>
      </c>
      <c r="C1374" s="9" t="s">
        <v>126</v>
      </c>
      <c r="D1374" s="9" t="s">
        <v>4</v>
      </c>
      <c r="E1374" s="9" t="s">
        <v>4</v>
      </c>
      <c r="F1374" s="9" t="s">
        <v>10</v>
      </c>
      <c r="G1374" s="10">
        <v>0.3</v>
      </c>
      <c r="H1374" s="11" t="str" cm="1">
        <f t="array" ref="H1374">INDEX(_xlfn.TEXTSPLIT(טבלה1[[#This Row],[עמודה2]],","),1)</f>
        <v>Amsterdam</v>
      </c>
      <c r="I1374" s="12" t="str" cm="1">
        <f t="array" ref="I1374">INDEX(_xlfn.TEXTSPLIT(טבלה1[[#This Row],[עמודה2]],","),2)</f>
        <v xml:space="preserve"> Netherlands</v>
      </c>
      <c r="J1374" s="16" t="str">
        <f>_xlfn.CONCAT(טבלה1[[#This Row],[AI_Companies]]," ",טבלה1[[#This Row],[עמודה1]])</f>
        <v>Relay42 https://relay42.com/</v>
      </c>
      <c r="K1374" s="12">
        <v>50</v>
      </c>
      <c r="L1374" s="12" t="str">
        <f>IF(טבלה1[[#This Row],[עמודה53]]&gt;2000,"Yes","No")</f>
        <v>No</v>
      </c>
      <c r="M1374" s="12">
        <v>249</v>
      </c>
      <c r="N1374" s="12">
        <f>AVERAGE(טבלה1[[#This Row],[עמודה52]:[עמודה53]])</f>
        <v>149.5</v>
      </c>
      <c r="O1374" s="12" t="str">
        <f>IF(טבלה1[[#This Row],[עמודה4]]="&lt; $25 / hr","0$ - $25 / hr",טבלה1[[#This Row],[עמודה4]])</f>
        <v>Undisclosed</v>
      </c>
      <c r="P1374" s="12" t="str" cm="1">
        <f t="array" ref="P1374">INDEX(_xlfn.TEXTSPLIT(טבלה1[[#This Row],[עמודה55]],"-"),1)</f>
        <v>Undisclosed</v>
      </c>
      <c r="Q1374" s="21" t="e" cm="1">
        <f t="array" ref="Q1374">INDEX(_xlfn.TEXTSPLIT(INDEX(_xlfn.TEXTSPLIT(טבלה1[[#This Row],[עמודה55]],"-"),2),"/"),1)</f>
        <v>#REF!</v>
      </c>
      <c r="R1374" s="12" t="e">
        <f>AVERAGE(טבלה1[[#This Row],[עמודה59]:[עמודה60]])</f>
        <v>#VALUE!</v>
      </c>
      <c r="S1374" s="3" t="e">
        <f>VALUE(SUBSTITUTE(טבלה1[[#This Row],[עמודה56]],"$",""))</f>
        <v>#VALUE!</v>
      </c>
      <c r="T1374" s="3" t="e">
        <f>VALUE(SUBSTITUTE(טבלה1[[#This Row],[עמודה57]],"$",""))</f>
        <v>#REF!</v>
      </c>
      <c r="U1374" s="3" t="e">
        <f>IF(טבלה1[[#This Row],[עמודה58]]&gt;30,"Yes","No")</f>
        <v>#VALUE!</v>
      </c>
    </row>
    <row r="1375" spans="1:21" ht="13" x14ac:dyDescent="0.15">
      <c r="A1375" s="8" t="s">
        <v>3292</v>
      </c>
      <c r="B1375" s="9" t="s">
        <v>3293</v>
      </c>
      <c r="C1375" s="9" t="s">
        <v>3294</v>
      </c>
      <c r="D1375" s="13">
        <v>5000</v>
      </c>
      <c r="E1375" s="9" t="s">
        <v>9</v>
      </c>
      <c r="F1375" s="9" t="s">
        <v>10</v>
      </c>
      <c r="G1375" s="10">
        <v>0.45</v>
      </c>
      <c r="H1375" s="11" t="str" cm="1">
        <f t="array" ref="H1375">INDEX(_xlfn.TEXTSPLIT(טבלה1[[#This Row],[עמודה2]],","),1)</f>
        <v>Madhapur</v>
      </c>
      <c r="I1375" s="12" t="str" cm="1">
        <f t="array" ref="I1375">INDEX(_xlfn.TEXTSPLIT(טבלה1[[#This Row],[עמודה2]],","),2)</f>
        <v xml:space="preserve"> India</v>
      </c>
      <c r="J1375" s="16" t="str">
        <f>_xlfn.CONCAT(טבלה1[[#This Row],[AI_Companies]]," ",טבלה1[[#This Row],[עמודה1]])</f>
        <v>ROJEWORLD http://rojeworld.com/</v>
      </c>
      <c r="K1375" s="12">
        <v>50</v>
      </c>
      <c r="L1375" s="12" t="str">
        <f>IF(טבלה1[[#This Row],[עמודה53]]&gt;2000,"Yes","No")</f>
        <v>No</v>
      </c>
      <c r="M1375" s="12">
        <v>249</v>
      </c>
      <c r="N1375" s="12">
        <f>AVERAGE(טבלה1[[#This Row],[עמודה52]:[עמודה53]])</f>
        <v>149.5</v>
      </c>
      <c r="O1375" s="12" t="str">
        <f>IF(טבלה1[[#This Row],[עמודה4]]="&lt; $25 / hr","0$ - $25 / hr",טבלה1[[#This Row],[עמודה4]])</f>
        <v>$50 - $99 / hr</v>
      </c>
      <c r="P1375" s="12" t="str" cm="1">
        <f t="array" ref="P1375">INDEX(_xlfn.TEXTSPLIT(טבלה1[[#This Row],[עמודה55]],"-"),1)</f>
        <v xml:space="preserve">$50 </v>
      </c>
      <c r="Q1375" s="21" t="str" cm="1">
        <f t="array" ref="Q1375">INDEX(_xlfn.TEXTSPLIT(INDEX(_xlfn.TEXTSPLIT(טבלה1[[#This Row],[עמודה55]],"-"),2),"/"),1)</f>
        <v xml:space="preserve"> $99 </v>
      </c>
      <c r="R1375" s="12">
        <f>AVERAGE(טבלה1[[#This Row],[עמודה59]:[עמודה60]])</f>
        <v>74.5</v>
      </c>
      <c r="S1375" s="3">
        <f>VALUE(SUBSTITUTE(טבלה1[[#This Row],[עמודה56]],"$",""))</f>
        <v>50</v>
      </c>
      <c r="T1375" s="3">
        <f>VALUE(SUBSTITUTE(טבלה1[[#This Row],[עמודה57]],"$",""))</f>
        <v>99</v>
      </c>
      <c r="U1375" s="3" t="str">
        <f>IF(טבלה1[[#This Row],[עמודה58]]&gt;30,"Yes","No")</f>
        <v>Yes</v>
      </c>
    </row>
    <row r="1376" spans="1:21" ht="13" x14ac:dyDescent="0.15">
      <c r="A1376" s="8" t="s">
        <v>3295</v>
      </c>
      <c r="B1376" s="9" t="s">
        <v>3296</v>
      </c>
      <c r="C1376" s="9" t="s">
        <v>546</v>
      </c>
      <c r="D1376" s="9" t="s">
        <v>4</v>
      </c>
      <c r="E1376" s="9" t="s">
        <v>4</v>
      </c>
      <c r="F1376" s="9" t="s">
        <v>5</v>
      </c>
      <c r="G1376" s="10">
        <v>0.2</v>
      </c>
      <c r="H1376" s="11" t="str" cm="1">
        <f t="array" ref="H1376">INDEX(_xlfn.TEXTSPLIT(טבלה1[[#This Row],[עמודה2]],","),1)</f>
        <v>Chicago</v>
      </c>
      <c r="I1376" s="12" t="str" cm="1">
        <f t="array" ref="I1376">INDEX(_xlfn.TEXTSPLIT(טבלה1[[#This Row],[עמודה2]],","),2)</f>
        <v xml:space="preserve"> IL</v>
      </c>
      <c r="J1376" s="16" t="str">
        <f>_xlfn.CONCAT(טבלה1[[#This Row],[AI_Companies]]," ",טבלה1[[#This Row],[עמודה1]])</f>
        <v>ConcurrencyInc https://www.concurrency.com/</v>
      </c>
      <c r="K1376" s="12">
        <v>250</v>
      </c>
      <c r="L1376" s="12" t="str">
        <f>IF(טבלה1[[#This Row],[עמודה53]]&gt;2000,"Yes","No")</f>
        <v>No</v>
      </c>
      <c r="M1376" s="12">
        <v>999</v>
      </c>
      <c r="N1376" s="12">
        <f>AVERAGE(טבלה1[[#This Row],[עמודה52]:[עמודה53]])</f>
        <v>624.5</v>
      </c>
      <c r="O1376" s="12" t="str">
        <f>IF(טבלה1[[#This Row],[עמודה4]]="&lt; $25 / hr","0$ - $25 / hr",טבלה1[[#This Row],[עמודה4]])</f>
        <v>Undisclosed</v>
      </c>
      <c r="P1376" s="12" t="str" cm="1">
        <f t="array" ref="P1376">INDEX(_xlfn.TEXTSPLIT(טבלה1[[#This Row],[עמודה55]],"-"),1)</f>
        <v>Undisclosed</v>
      </c>
      <c r="Q1376" s="21" t="e" cm="1">
        <f t="array" ref="Q1376">INDEX(_xlfn.TEXTSPLIT(INDEX(_xlfn.TEXTSPLIT(טבלה1[[#This Row],[עמודה55]],"-"),2),"/"),1)</f>
        <v>#REF!</v>
      </c>
      <c r="R1376" s="12" t="e">
        <f>AVERAGE(טבלה1[[#This Row],[עמודה59]:[עמודה60]])</f>
        <v>#VALUE!</v>
      </c>
      <c r="S1376" s="3" t="e">
        <f>VALUE(SUBSTITUTE(טבלה1[[#This Row],[עמודה56]],"$",""))</f>
        <v>#VALUE!</v>
      </c>
      <c r="T1376" s="3" t="e">
        <f>VALUE(SUBSTITUTE(טבלה1[[#This Row],[עמודה57]],"$",""))</f>
        <v>#REF!</v>
      </c>
      <c r="U1376" s="3" t="e">
        <f>IF(טבלה1[[#This Row],[עמודה58]]&gt;30,"Yes","No")</f>
        <v>#VALUE!</v>
      </c>
    </row>
    <row r="1377" spans="1:21" ht="13" x14ac:dyDescent="0.15">
      <c r="A1377" s="8" t="s">
        <v>3297</v>
      </c>
      <c r="B1377" s="9" t="s">
        <v>3298</v>
      </c>
      <c r="C1377" s="9" t="s">
        <v>1349</v>
      </c>
      <c r="D1377" s="9" t="s">
        <v>4</v>
      </c>
      <c r="E1377" s="9" t="s">
        <v>4</v>
      </c>
      <c r="F1377" s="9" t="s">
        <v>5</v>
      </c>
      <c r="G1377" s="10">
        <v>0.2</v>
      </c>
      <c r="H1377" s="11" t="str" cm="1">
        <f t="array" ref="H1377">INDEX(_xlfn.TEXTSPLIT(טבלה1[[#This Row],[עמודה2]],","),1)</f>
        <v>Menlo Park</v>
      </c>
      <c r="I1377" s="12" t="str" cm="1">
        <f t="array" ref="I1377">INDEX(_xlfn.TEXTSPLIT(טבלה1[[#This Row],[עמודה2]],","),2)</f>
        <v xml:space="preserve"> CA</v>
      </c>
      <c r="J1377" s="16" t="str">
        <f>_xlfn.CONCAT(טבלה1[[#This Row],[AI_Companies]]," ",טבלה1[[#This Row],[עמודה1]])</f>
        <v>EOSDataAnalytics https://eos.com/</v>
      </c>
      <c r="K1377" s="12">
        <v>250</v>
      </c>
      <c r="L1377" s="12" t="str">
        <f>IF(טבלה1[[#This Row],[עמודה53]]&gt;2000,"Yes","No")</f>
        <v>No</v>
      </c>
      <c r="M1377" s="12">
        <v>999</v>
      </c>
      <c r="N1377" s="12">
        <f>AVERAGE(טבלה1[[#This Row],[עמודה52]:[עמודה53]])</f>
        <v>624.5</v>
      </c>
      <c r="O1377" s="12" t="str">
        <f>IF(טבלה1[[#This Row],[עמודה4]]="&lt; $25 / hr","0$ - $25 / hr",טבלה1[[#This Row],[עמודה4]])</f>
        <v>Undisclosed</v>
      </c>
      <c r="P1377" s="12" t="str" cm="1">
        <f t="array" ref="P1377">INDEX(_xlfn.TEXTSPLIT(טבלה1[[#This Row],[עמודה55]],"-"),1)</f>
        <v>Undisclosed</v>
      </c>
      <c r="Q1377" s="21" t="e" cm="1">
        <f t="array" ref="Q1377">INDEX(_xlfn.TEXTSPLIT(INDEX(_xlfn.TEXTSPLIT(טבלה1[[#This Row],[עמודה55]],"-"),2),"/"),1)</f>
        <v>#REF!</v>
      </c>
      <c r="R1377" s="12" t="e">
        <f>AVERAGE(טבלה1[[#This Row],[עמודה59]:[עמודה60]])</f>
        <v>#VALUE!</v>
      </c>
      <c r="S1377" s="3" t="e">
        <f>VALUE(SUBSTITUTE(טבלה1[[#This Row],[עמודה56]],"$",""))</f>
        <v>#VALUE!</v>
      </c>
      <c r="T1377" s="3" t="e">
        <f>VALUE(SUBSTITUTE(טבלה1[[#This Row],[עמודה57]],"$",""))</f>
        <v>#REF!</v>
      </c>
      <c r="U1377" s="3" t="e">
        <f>IF(טבלה1[[#This Row],[עמודה58]]&gt;30,"Yes","No")</f>
        <v>#VALUE!</v>
      </c>
    </row>
    <row r="1378" spans="1:21" ht="13" x14ac:dyDescent="0.15">
      <c r="A1378" s="8" t="s">
        <v>3299</v>
      </c>
      <c r="B1378" s="9" t="s">
        <v>3300</v>
      </c>
      <c r="C1378" s="9" t="s">
        <v>3301</v>
      </c>
      <c r="D1378" s="9" t="s">
        <v>4</v>
      </c>
      <c r="E1378" s="9" t="s">
        <v>4</v>
      </c>
      <c r="F1378" s="9" t="s">
        <v>10</v>
      </c>
      <c r="G1378" s="10">
        <v>0.3</v>
      </c>
      <c r="H1378" s="11" t="str" cm="1">
        <f t="array" ref="H1378">INDEX(_xlfn.TEXTSPLIT(טבלה1[[#This Row],[עמודה2]],","),1)</f>
        <v>Calgary</v>
      </c>
      <c r="I1378" s="12" t="str" cm="1">
        <f t="array" ref="I1378">INDEX(_xlfn.TEXTSPLIT(טבלה1[[#This Row],[עמודה2]],","),2)</f>
        <v xml:space="preserve"> CA</v>
      </c>
      <c r="J1378" s="16" t="str">
        <f>_xlfn.CONCAT(טבלה1[[#This Row],[AI_Companies]]," ",טבלה1[[#This Row],[עמודה1]])</f>
        <v>Robots&amp;Pencils https://www.robotsandpencils.com/</v>
      </c>
      <c r="K1378" s="12">
        <v>50</v>
      </c>
      <c r="L1378" s="12" t="str">
        <f>IF(טבלה1[[#This Row],[עמודה53]]&gt;2000,"Yes","No")</f>
        <v>No</v>
      </c>
      <c r="M1378" s="12">
        <v>249</v>
      </c>
      <c r="N1378" s="12">
        <f>AVERAGE(טבלה1[[#This Row],[עמודה52]:[עמודה53]])</f>
        <v>149.5</v>
      </c>
      <c r="O1378" s="12" t="str">
        <f>IF(טבלה1[[#This Row],[עמודה4]]="&lt; $25 / hr","0$ - $25 / hr",טבלה1[[#This Row],[עמודה4]])</f>
        <v>Undisclosed</v>
      </c>
      <c r="P1378" s="12" t="str" cm="1">
        <f t="array" ref="P1378">INDEX(_xlfn.TEXTSPLIT(טבלה1[[#This Row],[עמודה55]],"-"),1)</f>
        <v>Undisclosed</v>
      </c>
      <c r="Q1378" s="21" t="e" cm="1">
        <f t="array" ref="Q1378">INDEX(_xlfn.TEXTSPLIT(INDEX(_xlfn.TEXTSPLIT(טבלה1[[#This Row],[עמודה55]],"-"),2),"/"),1)</f>
        <v>#REF!</v>
      </c>
      <c r="R1378" s="12" t="e">
        <f>AVERAGE(טבלה1[[#This Row],[עמודה59]:[עמודה60]])</f>
        <v>#VALUE!</v>
      </c>
      <c r="S1378" s="3" t="e">
        <f>VALUE(SUBSTITUTE(טבלה1[[#This Row],[עמודה56]],"$",""))</f>
        <v>#VALUE!</v>
      </c>
      <c r="T1378" s="3" t="e">
        <f>VALUE(SUBSTITUTE(טבלה1[[#This Row],[עמודה57]],"$",""))</f>
        <v>#REF!</v>
      </c>
      <c r="U1378" s="3" t="e">
        <f>IF(טבלה1[[#This Row],[עמודה58]]&gt;30,"Yes","No")</f>
        <v>#VALUE!</v>
      </c>
    </row>
    <row r="1379" spans="1:21" ht="13" x14ac:dyDescent="0.15">
      <c r="A1379" s="8" t="s">
        <v>3302</v>
      </c>
      <c r="B1379" s="9" t="s">
        <v>3303</v>
      </c>
      <c r="C1379" s="9" t="s">
        <v>2127</v>
      </c>
      <c r="D1379" s="13">
        <v>25000</v>
      </c>
      <c r="E1379" s="9" t="s">
        <v>21</v>
      </c>
      <c r="F1379" s="9" t="s">
        <v>5</v>
      </c>
      <c r="G1379" s="10">
        <v>0.2</v>
      </c>
      <c r="H1379" s="11" t="str" cm="1">
        <f t="array" ref="H1379">INDEX(_xlfn.TEXTSPLIT(טבלה1[[#This Row],[עמודה2]],","),1)</f>
        <v>Redmond</v>
      </c>
      <c r="I1379" s="12" t="str" cm="1">
        <f t="array" ref="I1379">INDEX(_xlfn.TEXTSPLIT(טבלה1[[#This Row],[עמודה2]],","),2)</f>
        <v xml:space="preserve"> WA</v>
      </c>
      <c r="J1379" s="16" t="str">
        <f>_xlfn.CONCAT(טבלה1[[#This Row],[AI_Companies]]," ",טבלה1[[#This Row],[עמודה1]])</f>
        <v>PlainConcepts https://www.plainconcepts.com</v>
      </c>
      <c r="K1379" s="12">
        <v>250</v>
      </c>
      <c r="L1379" s="12" t="str">
        <f>IF(טבלה1[[#This Row],[עמודה53]]&gt;2000,"Yes","No")</f>
        <v>No</v>
      </c>
      <c r="M1379" s="12">
        <v>999</v>
      </c>
      <c r="N1379" s="12">
        <f>AVERAGE(טבלה1[[#This Row],[עמודה52]:[עמודה53]])</f>
        <v>624.5</v>
      </c>
      <c r="O1379" s="12" t="str">
        <f>IF(טבלה1[[#This Row],[עמודה4]]="&lt; $25 / hr","0$ - $25 / hr",טבלה1[[#This Row],[עמודה4]])</f>
        <v>$100 - $149 / hr</v>
      </c>
      <c r="P1379" s="12" t="str" cm="1">
        <f t="array" ref="P1379">INDEX(_xlfn.TEXTSPLIT(טבלה1[[#This Row],[עמודה55]],"-"),1)</f>
        <v xml:space="preserve">$100 </v>
      </c>
      <c r="Q1379" s="21" t="str" cm="1">
        <f t="array" ref="Q1379">INDEX(_xlfn.TEXTSPLIT(INDEX(_xlfn.TEXTSPLIT(טבלה1[[#This Row],[עמודה55]],"-"),2),"/"),1)</f>
        <v xml:space="preserve"> $149 </v>
      </c>
      <c r="R1379" s="12">
        <f>AVERAGE(טבלה1[[#This Row],[עמודה59]:[עמודה60]])</f>
        <v>124.5</v>
      </c>
      <c r="S1379" s="3">
        <f>VALUE(SUBSTITUTE(טבלה1[[#This Row],[עמודה56]],"$",""))</f>
        <v>100</v>
      </c>
      <c r="T1379" s="3">
        <f>VALUE(SUBSTITUTE(טבלה1[[#This Row],[עמודה57]],"$",""))</f>
        <v>149</v>
      </c>
      <c r="U1379" s="3" t="str">
        <f>IF(טבלה1[[#This Row],[עמודה58]]&gt;30,"Yes","No")</f>
        <v>Yes</v>
      </c>
    </row>
    <row r="1380" spans="1:21" ht="13" x14ac:dyDescent="0.15">
      <c r="A1380" s="8" t="s">
        <v>3304</v>
      </c>
      <c r="B1380" s="9" t="s">
        <v>3305</v>
      </c>
      <c r="C1380" s="9" t="s">
        <v>156</v>
      </c>
      <c r="D1380" s="13">
        <v>5000</v>
      </c>
      <c r="E1380" s="9" t="s">
        <v>4</v>
      </c>
      <c r="F1380" s="9" t="s">
        <v>5</v>
      </c>
      <c r="G1380" s="10">
        <v>0.2</v>
      </c>
      <c r="H1380" s="11" t="str" cm="1">
        <f t="array" ref="H1380">INDEX(_xlfn.TEXTSPLIT(טבלה1[[#This Row],[עמודה2]],","),1)</f>
        <v>Chennai</v>
      </c>
      <c r="I1380" s="12" t="str" cm="1">
        <f t="array" ref="I1380">INDEX(_xlfn.TEXTSPLIT(טבלה1[[#This Row],[עמודה2]],","),2)</f>
        <v xml:space="preserve"> India</v>
      </c>
      <c r="J1380" s="16" t="str">
        <f>_xlfn.CONCAT(טבלה1[[#This Row],[AI_Companies]]," ",טבלה1[[#This Row],[עמודה1]])</f>
        <v>iSolveTechnologiesPvtLtd https://isolve.in/</v>
      </c>
      <c r="K1380" s="12">
        <v>250</v>
      </c>
      <c r="L1380" s="12" t="str">
        <f>IF(טבלה1[[#This Row],[עמודה53]]&gt;2000,"Yes","No")</f>
        <v>No</v>
      </c>
      <c r="M1380" s="12">
        <v>999</v>
      </c>
      <c r="N1380" s="12">
        <f>AVERAGE(טבלה1[[#This Row],[עמודה52]:[עמודה53]])</f>
        <v>624.5</v>
      </c>
      <c r="O1380" s="12" t="str">
        <f>IF(טבלה1[[#This Row],[עמודה4]]="&lt; $25 / hr","0$ - $25 / hr",טבלה1[[#This Row],[עמודה4]])</f>
        <v>Undisclosed</v>
      </c>
      <c r="P1380" s="12" t="str" cm="1">
        <f t="array" ref="P1380">INDEX(_xlfn.TEXTSPLIT(טבלה1[[#This Row],[עמודה55]],"-"),1)</f>
        <v>Undisclosed</v>
      </c>
      <c r="Q1380" s="21" t="e" cm="1">
        <f t="array" ref="Q1380">INDEX(_xlfn.TEXTSPLIT(INDEX(_xlfn.TEXTSPLIT(טבלה1[[#This Row],[עמודה55]],"-"),2),"/"),1)</f>
        <v>#REF!</v>
      </c>
      <c r="R1380" s="12" t="e">
        <f>AVERAGE(טבלה1[[#This Row],[עמודה59]:[עמודה60]])</f>
        <v>#VALUE!</v>
      </c>
      <c r="S1380" s="3" t="e">
        <f>VALUE(SUBSTITUTE(טבלה1[[#This Row],[עמודה56]],"$",""))</f>
        <v>#VALUE!</v>
      </c>
      <c r="T1380" s="3" t="e">
        <f>VALUE(SUBSTITUTE(טבלה1[[#This Row],[עמודה57]],"$",""))</f>
        <v>#REF!</v>
      </c>
      <c r="U1380" s="3" t="e">
        <f>IF(טבלה1[[#This Row],[עמודה58]]&gt;30,"Yes","No")</f>
        <v>#VALUE!</v>
      </c>
    </row>
    <row r="1381" spans="1:21" ht="13" x14ac:dyDescent="0.15">
      <c r="A1381" s="8" t="s">
        <v>3306</v>
      </c>
      <c r="B1381" s="9" t="s">
        <v>3307</v>
      </c>
      <c r="C1381" s="9" t="s">
        <v>3308</v>
      </c>
      <c r="D1381" s="9" t="s">
        <v>4</v>
      </c>
      <c r="E1381" s="9" t="s">
        <v>4</v>
      </c>
      <c r="F1381" s="9" t="s">
        <v>5</v>
      </c>
      <c r="G1381" s="10">
        <v>0.23</v>
      </c>
      <c r="H1381" s="11" t="str" cm="1">
        <f t="array" ref="H1381">INDEX(_xlfn.TEXTSPLIT(טבלה1[[#This Row],[עמודה2]],","),1)</f>
        <v>Pasig</v>
      </c>
      <c r="I1381" s="12" t="str" cm="1">
        <f t="array" ref="I1381">INDEX(_xlfn.TEXTSPLIT(טבלה1[[#This Row],[עמודה2]],","),2)</f>
        <v xml:space="preserve"> Philippines</v>
      </c>
      <c r="J1381" s="16" t="str">
        <f>_xlfn.CONCAT(טבלה1[[#This Row],[AI_Companies]]," ",טבלה1[[#This Row],[עמודה1]])</f>
        <v>AptusGlobalSolutionsInc. https://aptusgs.com/</v>
      </c>
      <c r="K1381" s="12">
        <v>250</v>
      </c>
      <c r="L1381" s="12" t="str">
        <f>IF(טבלה1[[#This Row],[עמודה53]]&gt;2000,"Yes","No")</f>
        <v>No</v>
      </c>
      <c r="M1381" s="12">
        <v>999</v>
      </c>
      <c r="N1381" s="12">
        <f>AVERAGE(טבלה1[[#This Row],[עמודה52]:[עמודה53]])</f>
        <v>624.5</v>
      </c>
      <c r="O1381" s="12" t="str">
        <f>IF(טבלה1[[#This Row],[עמודה4]]="&lt; $25 / hr","0$ - $25 / hr",טבלה1[[#This Row],[עמודה4]])</f>
        <v>Undisclosed</v>
      </c>
      <c r="P1381" s="12" t="str" cm="1">
        <f t="array" ref="P1381">INDEX(_xlfn.TEXTSPLIT(טבלה1[[#This Row],[עמודה55]],"-"),1)</f>
        <v>Undisclosed</v>
      </c>
      <c r="Q1381" s="21" t="e" cm="1">
        <f t="array" ref="Q1381">INDEX(_xlfn.TEXTSPLIT(INDEX(_xlfn.TEXTSPLIT(טבלה1[[#This Row],[עמודה55]],"-"),2),"/"),1)</f>
        <v>#REF!</v>
      </c>
      <c r="R1381" s="12" t="e">
        <f>AVERAGE(טבלה1[[#This Row],[עמודה59]:[עמודה60]])</f>
        <v>#VALUE!</v>
      </c>
      <c r="S1381" s="3" t="e">
        <f>VALUE(SUBSTITUTE(טבלה1[[#This Row],[עמודה56]],"$",""))</f>
        <v>#VALUE!</v>
      </c>
      <c r="T1381" s="3" t="e">
        <f>VALUE(SUBSTITUTE(טבלה1[[#This Row],[עמודה57]],"$",""))</f>
        <v>#REF!</v>
      </c>
      <c r="U1381" s="3" t="e">
        <f>IF(טבלה1[[#This Row],[עמודה58]]&gt;30,"Yes","No")</f>
        <v>#VALUE!</v>
      </c>
    </row>
    <row r="1382" spans="1:21" ht="13" x14ac:dyDescent="0.15">
      <c r="A1382" s="8" t="s">
        <v>3309</v>
      </c>
      <c r="B1382" s="9" t="s">
        <v>3310</v>
      </c>
      <c r="C1382" s="9" t="s">
        <v>734</v>
      </c>
      <c r="D1382" s="13">
        <v>10000</v>
      </c>
      <c r="E1382" s="9" t="s">
        <v>9</v>
      </c>
      <c r="F1382" s="9" t="s">
        <v>117</v>
      </c>
      <c r="G1382" s="10">
        <v>0.4</v>
      </c>
      <c r="H1382" s="11" t="str" cm="1">
        <f t="array" ref="H1382">INDEX(_xlfn.TEXTSPLIT(טבלה1[[#This Row],[עמודה2]],","),1)</f>
        <v>Madrid</v>
      </c>
      <c r="I1382" s="12" t="str" cm="1">
        <f t="array" ref="I1382">INDEX(_xlfn.TEXTSPLIT(טבלה1[[#This Row],[עמודה2]],","),2)</f>
        <v xml:space="preserve"> Spain</v>
      </c>
      <c r="J1382" s="16" t="str">
        <f>_xlfn.CONCAT(טבלה1[[#This Row],[AI_Companies]]," ",טבלה1[[#This Row],[עמודה1]])</f>
        <v>WhiteBox https://whiteboxml.com/</v>
      </c>
      <c r="K1382" s="12">
        <v>2</v>
      </c>
      <c r="L1382" s="12" t="str">
        <f>IF(טבלה1[[#This Row],[עמודה53]]&gt;2000,"Yes","No")</f>
        <v>No</v>
      </c>
      <c r="M1382" s="12">
        <v>9</v>
      </c>
      <c r="N1382" s="12">
        <f>AVERAGE(טבלה1[[#This Row],[עמודה52]:[עמודה53]])</f>
        <v>5.5</v>
      </c>
      <c r="O1382" s="12" t="str">
        <f>IF(טבלה1[[#This Row],[עמודה4]]="&lt; $25 / hr","0$ - $25 / hr",טבלה1[[#This Row],[עמודה4]])</f>
        <v>$50 - $99 / hr</v>
      </c>
      <c r="P1382" s="12" t="str" cm="1">
        <f t="array" ref="P1382">INDEX(_xlfn.TEXTSPLIT(טבלה1[[#This Row],[עמודה55]],"-"),1)</f>
        <v xml:space="preserve">$50 </v>
      </c>
      <c r="Q1382" s="21" t="str" cm="1">
        <f t="array" ref="Q1382">INDEX(_xlfn.TEXTSPLIT(INDEX(_xlfn.TEXTSPLIT(טבלה1[[#This Row],[עמודה55]],"-"),2),"/"),1)</f>
        <v xml:space="preserve"> $99 </v>
      </c>
      <c r="R1382" s="12">
        <f>AVERAGE(טבלה1[[#This Row],[עמודה59]:[עמודה60]])</f>
        <v>74.5</v>
      </c>
      <c r="S1382" s="3">
        <f>VALUE(SUBSTITUTE(טבלה1[[#This Row],[עמודה56]],"$",""))</f>
        <v>50</v>
      </c>
      <c r="T1382" s="3">
        <f>VALUE(SUBSTITUTE(טבלה1[[#This Row],[עמודה57]],"$",""))</f>
        <v>99</v>
      </c>
      <c r="U1382" s="3" t="str">
        <f>IF(טבלה1[[#This Row],[עמודה58]]&gt;30,"Yes","No")</f>
        <v>Yes</v>
      </c>
    </row>
    <row r="1383" spans="1:21" ht="13" x14ac:dyDescent="0.15">
      <c r="A1383" s="8" t="s">
        <v>3311</v>
      </c>
      <c r="B1383" s="9" t="s">
        <v>3312</v>
      </c>
      <c r="C1383" s="9" t="s">
        <v>3313</v>
      </c>
      <c r="D1383" s="13">
        <v>50000</v>
      </c>
      <c r="E1383" s="9" t="s">
        <v>63</v>
      </c>
      <c r="F1383" s="9" t="s">
        <v>117</v>
      </c>
      <c r="G1383" s="10">
        <v>0.51</v>
      </c>
      <c r="H1383" s="11" t="str" cm="1">
        <f t="array" ref="H1383">INDEX(_xlfn.TEXTSPLIT(טבלה1[[#This Row],[עמודה2]],","),1)</f>
        <v>Piedmont</v>
      </c>
      <c r="I1383" s="12" t="str" cm="1">
        <f t="array" ref="I1383">INDEX(_xlfn.TEXTSPLIT(טבלה1[[#This Row],[עמודה2]],","),2)</f>
        <v xml:space="preserve"> CA</v>
      </c>
      <c r="J1383" s="16" t="str">
        <f>_xlfn.CONCAT(טבלה1[[#This Row],[AI_Companies]]," ",טבלה1[[#This Row],[עמודה1]])</f>
        <v>BrainChildInnovation http://www.brainchildinnovation.us</v>
      </c>
      <c r="K1383" s="12">
        <v>2</v>
      </c>
      <c r="L1383" s="12" t="str">
        <f>IF(טבלה1[[#This Row],[עמודה53]]&gt;2000,"Yes","No")</f>
        <v>No</v>
      </c>
      <c r="M1383" s="12">
        <v>9</v>
      </c>
      <c r="N1383" s="12">
        <f>AVERAGE(טבלה1[[#This Row],[עמודה52]:[עמודה53]])</f>
        <v>5.5</v>
      </c>
      <c r="O1383" s="12" t="str">
        <f>IF(טבלה1[[#This Row],[עמודה4]]="&lt; $25 / hr","0$ - $25 / hr",טבלה1[[#This Row],[עמודה4]])</f>
        <v>$150 - $199 / hr</v>
      </c>
      <c r="P1383" s="12" t="str" cm="1">
        <f t="array" ref="P1383">INDEX(_xlfn.TEXTSPLIT(טבלה1[[#This Row],[עמודה55]],"-"),1)</f>
        <v xml:space="preserve">$150 </v>
      </c>
      <c r="Q1383" s="21" t="str" cm="1">
        <f t="array" ref="Q1383">INDEX(_xlfn.TEXTSPLIT(INDEX(_xlfn.TEXTSPLIT(טבלה1[[#This Row],[עמודה55]],"-"),2),"/"),1)</f>
        <v xml:space="preserve"> $199 </v>
      </c>
      <c r="R1383" s="12">
        <f>AVERAGE(טבלה1[[#This Row],[עמודה59]:[עמודה60]])</f>
        <v>174.5</v>
      </c>
      <c r="S1383" s="3">
        <f>VALUE(SUBSTITUTE(טבלה1[[#This Row],[עמודה56]],"$",""))</f>
        <v>150</v>
      </c>
      <c r="T1383" s="3">
        <f>VALUE(SUBSTITUTE(טבלה1[[#This Row],[עמודה57]],"$",""))</f>
        <v>199</v>
      </c>
      <c r="U1383" s="3" t="str">
        <f>IF(טבלה1[[#This Row],[עמודה58]]&gt;30,"Yes","No")</f>
        <v>Yes</v>
      </c>
    </row>
    <row r="1384" spans="1:21" ht="13" x14ac:dyDescent="0.15">
      <c r="A1384" s="8" t="s">
        <v>3314</v>
      </c>
      <c r="B1384" s="9" t="s">
        <v>3315</v>
      </c>
      <c r="C1384" s="9" t="s">
        <v>734</v>
      </c>
      <c r="D1384" s="13">
        <v>25000</v>
      </c>
      <c r="E1384" s="9" t="s">
        <v>9</v>
      </c>
      <c r="F1384" s="9" t="s">
        <v>10</v>
      </c>
      <c r="G1384" s="10">
        <v>0.25</v>
      </c>
      <c r="H1384" s="11" t="str" cm="1">
        <f t="array" ref="H1384">INDEX(_xlfn.TEXTSPLIT(טבלה1[[#This Row],[עמודה2]],","),1)</f>
        <v>Madrid</v>
      </c>
      <c r="I1384" s="12" t="str" cm="1">
        <f t="array" ref="I1384">INDEX(_xlfn.TEXTSPLIT(טבלה1[[#This Row],[עמודה2]],","),2)</f>
        <v xml:space="preserve"> Spain</v>
      </c>
      <c r="J1384" s="16" t="str">
        <f>_xlfn.CONCAT(טבלה1[[#This Row],[AI_Companies]]," ",טבלה1[[#This Row],[עמודה1]])</f>
        <v>Intelygenz http://www.intelygenz.com/</v>
      </c>
      <c r="K1384" s="12">
        <v>50</v>
      </c>
      <c r="L1384" s="12" t="str">
        <f>IF(טבלה1[[#This Row],[עמודה53]]&gt;2000,"Yes","No")</f>
        <v>No</v>
      </c>
      <c r="M1384" s="12">
        <v>249</v>
      </c>
      <c r="N1384" s="12">
        <f>AVERAGE(טבלה1[[#This Row],[עמודה52]:[עמודה53]])</f>
        <v>149.5</v>
      </c>
      <c r="O1384" s="12" t="str">
        <f>IF(טבלה1[[#This Row],[עמודה4]]="&lt; $25 / hr","0$ - $25 / hr",טבלה1[[#This Row],[עמודה4]])</f>
        <v>$50 - $99 / hr</v>
      </c>
      <c r="P1384" s="12" t="str" cm="1">
        <f t="array" ref="P1384">INDEX(_xlfn.TEXTSPLIT(טבלה1[[#This Row],[עמודה55]],"-"),1)</f>
        <v xml:space="preserve">$50 </v>
      </c>
      <c r="Q1384" s="21" t="str" cm="1">
        <f t="array" ref="Q1384">INDEX(_xlfn.TEXTSPLIT(INDEX(_xlfn.TEXTSPLIT(טבלה1[[#This Row],[עמודה55]],"-"),2),"/"),1)</f>
        <v xml:space="preserve"> $99 </v>
      </c>
      <c r="R1384" s="12">
        <f>AVERAGE(טבלה1[[#This Row],[עמודה59]:[עמודה60]])</f>
        <v>74.5</v>
      </c>
      <c r="S1384" s="3">
        <f>VALUE(SUBSTITUTE(טבלה1[[#This Row],[עמודה56]],"$",""))</f>
        <v>50</v>
      </c>
      <c r="T1384" s="3">
        <f>VALUE(SUBSTITUTE(טבלה1[[#This Row],[עמודה57]],"$",""))</f>
        <v>99</v>
      </c>
      <c r="U1384" s="3" t="str">
        <f>IF(טבלה1[[#This Row],[עמודה58]]&gt;30,"Yes","No")</f>
        <v>Yes</v>
      </c>
    </row>
    <row r="1385" spans="1:21" ht="13" x14ac:dyDescent="0.15">
      <c r="A1385" s="8" t="s">
        <v>3316</v>
      </c>
      <c r="B1385" s="9" t="s">
        <v>3317</v>
      </c>
      <c r="C1385" s="9" t="s">
        <v>1985</v>
      </c>
      <c r="D1385" s="13">
        <v>1000</v>
      </c>
      <c r="E1385" s="9" t="s">
        <v>33</v>
      </c>
      <c r="F1385" s="9" t="s">
        <v>25</v>
      </c>
      <c r="G1385" s="10">
        <v>0.15</v>
      </c>
      <c r="H1385" s="11" t="str" cm="1">
        <f t="array" ref="H1385">INDEX(_xlfn.TEXTSPLIT(טבלה1[[#This Row],[עמודה2]],","),1)</f>
        <v>San Mateo</v>
      </c>
      <c r="I1385" s="12" t="str" cm="1">
        <f t="array" ref="I1385">INDEX(_xlfn.TEXTSPLIT(טבלה1[[#This Row],[עמודה2]],","),2)</f>
        <v xml:space="preserve"> CA</v>
      </c>
      <c r="J1385" s="16" t="str">
        <f>_xlfn.CONCAT(טבלה1[[#This Row],[AI_Companies]]," ",טבלה1[[#This Row],[עמודה1]])</f>
        <v>Regalix,Inc. https://www.regalix.com/</v>
      </c>
      <c r="K1385" s="14">
        <v>1000</v>
      </c>
      <c r="L1385" s="12" t="str">
        <f>IF(טבלה1[[#This Row],[עמודה53]]&gt;2000,"Yes","No")</f>
        <v>Yes</v>
      </c>
      <c r="M1385" s="14">
        <v>9999</v>
      </c>
      <c r="N1385" s="12">
        <f>AVERAGE(טבלה1[[#This Row],[עמודה52]:[עמודה53]])</f>
        <v>5499.5</v>
      </c>
      <c r="O1385" s="12" t="str">
        <f>IF(טבלה1[[#This Row],[עמודה4]]="&lt; $25 / hr","0$ - $25 / hr",טבלה1[[#This Row],[עמודה4]])</f>
        <v>$25 - $49 / hr</v>
      </c>
      <c r="P1385" s="12" t="str" cm="1">
        <f t="array" ref="P1385">INDEX(_xlfn.TEXTSPLIT(טבלה1[[#This Row],[עמודה55]],"-"),1)</f>
        <v xml:space="preserve">$25 </v>
      </c>
      <c r="Q1385" s="21" t="str" cm="1">
        <f t="array" ref="Q1385">INDEX(_xlfn.TEXTSPLIT(INDEX(_xlfn.TEXTSPLIT(טבלה1[[#This Row],[עמודה55]],"-"),2),"/"),1)</f>
        <v xml:space="preserve"> $49 </v>
      </c>
      <c r="R1385" s="12">
        <f>AVERAGE(טבלה1[[#This Row],[עמודה59]:[עמודה60]])</f>
        <v>37</v>
      </c>
      <c r="S1385" s="3">
        <f>VALUE(SUBSTITUTE(טבלה1[[#This Row],[עמודה56]],"$",""))</f>
        <v>25</v>
      </c>
      <c r="T1385" s="3">
        <f>VALUE(SUBSTITUTE(טבלה1[[#This Row],[עמודה57]],"$",""))</f>
        <v>49</v>
      </c>
      <c r="U1385" s="3" t="str">
        <f>IF(טבלה1[[#This Row],[עמודה58]]&gt;30,"Yes","No")</f>
        <v>Yes</v>
      </c>
    </row>
    <row r="1386" spans="1:21" ht="13" x14ac:dyDescent="0.15">
      <c r="A1386" s="8" t="s">
        <v>3318</v>
      </c>
      <c r="B1386" s="9" t="s">
        <v>3319</v>
      </c>
      <c r="C1386" s="9" t="s">
        <v>3320</v>
      </c>
      <c r="D1386" s="9" t="s">
        <v>4</v>
      </c>
      <c r="E1386" s="9" t="s">
        <v>4</v>
      </c>
      <c r="F1386" s="9" t="s">
        <v>10</v>
      </c>
      <c r="G1386" s="10">
        <v>0.3</v>
      </c>
      <c r="H1386" s="11" t="str" cm="1">
        <f t="array" ref="H1386">INDEX(_xlfn.TEXTSPLIT(טבלה1[[#This Row],[עמודה2]],","),1)</f>
        <v>Hilversum</v>
      </c>
      <c r="I1386" s="12" t="str" cm="1">
        <f t="array" ref="I1386">INDEX(_xlfn.TEXTSPLIT(טבלה1[[#This Row],[עמודה2]],","),2)</f>
        <v xml:space="preserve"> Netherlands</v>
      </c>
      <c r="J1386" s="16" t="str">
        <f>_xlfn.CONCAT(טבלה1[[#This Row],[AI_Companies]]," ",טבלה1[[#This Row],[עמודה1]])</f>
        <v>GoDataDriven https://godatadriven.com/</v>
      </c>
      <c r="K1386" s="12">
        <v>50</v>
      </c>
      <c r="L1386" s="12" t="str">
        <f>IF(טבלה1[[#This Row],[עמודה53]]&gt;2000,"Yes","No")</f>
        <v>No</v>
      </c>
      <c r="M1386" s="12">
        <v>249</v>
      </c>
      <c r="N1386" s="12">
        <f>AVERAGE(טבלה1[[#This Row],[עמודה52]:[עמודה53]])</f>
        <v>149.5</v>
      </c>
      <c r="O1386" s="12" t="str">
        <f>IF(טבלה1[[#This Row],[עמודה4]]="&lt; $25 / hr","0$ - $25 / hr",טבלה1[[#This Row],[עמודה4]])</f>
        <v>Undisclosed</v>
      </c>
      <c r="P1386" s="12" t="str" cm="1">
        <f t="array" ref="P1386">INDEX(_xlfn.TEXTSPLIT(טבלה1[[#This Row],[עמודה55]],"-"),1)</f>
        <v>Undisclosed</v>
      </c>
      <c r="Q1386" s="21" t="e" cm="1">
        <f t="array" ref="Q1386">INDEX(_xlfn.TEXTSPLIT(INDEX(_xlfn.TEXTSPLIT(טבלה1[[#This Row],[עמודה55]],"-"),2),"/"),1)</f>
        <v>#REF!</v>
      </c>
      <c r="R1386" s="12" t="e">
        <f>AVERAGE(טבלה1[[#This Row],[עמודה59]:[עמודה60]])</f>
        <v>#VALUE!</v>
      </c>
      <c r="S1386" s="3" t="e">
        <f>VALUE(SUBSTITUTE(טבלה1[[#This Row],[עמודה56]],"$",""))</f>
        <v>#VALUE!</v>
      </c>
      <c r="T1386" s="3" t="e">
        <f>VALUE(SUBSTITUTE(טבלה1[[#This Row],[עמודה57]],"$",""))</f>
        <v>#REF!</v>
      </c>
      <c r="U1386" s="3" t="e">
        <f>IF(טבלה1[[#This Row],[עמודה58]]&gt;30,"Yes","No")</f>
        <v>#VALUE!</v>
      </c>
    </row>
    <row r="1387" spans="1:21" ht="13" x14ac:dyDescent="0.15">
      <c r="A1387" s="8" t="s">
        <v>3321</v>
      </c>
      <c r="B1387" s="9" t="s">
        <v>3322</v>
      </c>
      <c r="C1387" s="9" t="s">
        <v>1142</v>
      </c>
      <c r="D1387" s="9" t="s">
        <v>4</v>
      </c>
      <c r="E1387" s="9" t="s">
        <v>4</v>
      </c>
      <c r="F1387" s="9" t="s">
        <v>29</v>
      </c>
      <c r="G1387" s="10">
        <v>0.4</v>
      </c>
      <c r="H1387" s="11" t="str" cm="1">
        <f t="array" ref="H1387">INDEX(_xlfn.TEXTSPLIT(טבלה1[[#This Row],[עמודה2]],","),1)</f>
        <v>Dhaka</v>
      </c>
      <c r="I1387" s="12" t="str" cm="1">
        <f t="array" ref="I1387">INDEX(_xlfn.TEXTSPLIT(טבלה1[[#This Row],[עמודה2]],","),2)</f>
        <v xml:space="preserve"> Bangladesh</v>
      </c>
      <c r="J1387" s="16" t="str">
        <f>_xlfn.CONCAT(טבלה1[[#This Row],[AI_Companies]]," ",טבלה1[[#This Row],[עמודה1]])</f>
        <v>SOCIANLTD https://socian.ai/</v>
      </c>
      <c r="K1387" s="12">
        <v>10</v>
      </c>
      <c r="L1387" s="12" t="str">
        <f>IF(טבלה1[[#This Row],[עמודה53]]&gt;2000,"Yes","No")</f>
        <v>No</v>
      </c>
      <c r="M1387" s="12">
        <v>49</v>
      </c>
      <c r="N1387" s="12">
        <f>AVERAGE(טבלה1[[#This Row],[עמודה52]:[עמודה53]])</f>
        <v>29.5</v>
      </c>
      <c r="O1387" s="12" t="str">
        <f>IF(טבלה1[[#This Row],[עמודה4]]="&lt; $25 / hr","0$ - $25 / hr",טבלה1[[#This Row],[עמודה4]])</f>
        <v>Undisclosed</v>
      </c>
      <c r="P1387" s="12" t="str" cm="1">
        <f t="array" ref="P1387">INDEX(_xlfn.TEXTSPLIT(טבלה1[[#This Row],[עמודה55]],"-"),1)</f>
        <v>Undisclosed</v>
      </c>
      <c r="Q1387" s="21" t="e" cm="1">
        <f t="array" ref="Q1387">INDEX(_xlfn.TEXTSPLIT(INDEX(_xlfn.TEXTSPLIT(טבלה1[[#This Row],[עמודה55]],"-"),2),"/"),1)</f>
        <v>#REF!</v>
      </c>
      <c r="R1387" s="12" t="e">
        <f>AVERAGE(טבלה1[[#This Row],[עמודה59]:[עמודה60]])</f>
        <v>#VALUE!</v>
      </c>
      <c r="S1387" s="3" t="e">
        <f>VALUE(SUBSTITUTE(טבלה1[[#This Row],[עמודה56]],"$",""))</f>
        <v>#VALUE!</v>
      </c>
      <c r="T1387" s="3" t="e">
        <f>VALUE(SUBSTITUTE(טבלה1[[#This Row],[עמודה57]],"$",""))</f>
        <v>#REF!</v>
      </c>
      <c r="U1387" s="3" t="e">
        <f>IF(טבלה1[[#This Row],[עמודה58]]&gt;30,"Yes","No")</f>
        <v>#VALUE!</v>
      </c>
    </row>
    <row r="1388" spans="1:21" ht="13" x14ac:dyDescent="0.15">
      <c r="A1388" s="8" t="s">
        <v>3323</v>
      </c>
      <c r="B1388" s="9" t="s">
        <v>3324</v>
      </c>
      <c r="C1388" s="9" t="s">
        <v>3325</v>
      </c>
      <c r="D1388" s="9" t="s">
        <v>4</v>
      </c>
      <c r="E1388" s="9" t="s">
        <v>4</v>
      </c>
      <c r="F1388" s="9" t="s">
        <v>29</v>
      </c>
      <c r="G1388" s="10">
        <v>0.4</v>
      </c>
      <c r="H1388" s="11" t="str" cm="1">
        <f t="array" ref="H1388">INDEX(_xlfn.TEXTSPLIT(טבלה1[[#This Row],[עמודה2]],","),1)</f>
        <v>Andover</v>
      </c>
      <c r="I1388" s="12" t="str" cm="1">
        <f t="array" ref="I1388">INDEX(_xlfn.TEXTSPLIT(טבלה1[[#This Row],[עמודה2]],","),2)</f>
        <v xml:space="preserve"> MA</v>
      </c>
      <c r="J1388" s="16" t="str">
        <f>_xlfn.CONCAT(טבלה1[[#This Row],[AI_Companies]]," ",טבלה1[[#This Row],[עמודה1]])</f>
        <v>Nextuple http://nextuple.com</v>
      </c>
      <c r="K1388" s="12">
        <v>10</v>
      </c>
      <c r="L1388" s="12" t="str">
        <f>IF(טבלה1[[#This Row],[עמודה53]]&gt;2000,"Yes","No")</f>
        <v>No</v>
      </c>
      <c r="M1388" s="12">
        <v>49</v>
      </c>
      <c r="N1388" s="12">
        <f>AVERAGE(טבלה1[[#This Row],[עמודה52]:[עמודה53]])</f>
        <v>29.5</v>
      </c>
      <c r="O1388" s="12" t="str">
        <f>IF(טבלה1[[#This Row],[עמודה4]]="&lt; $25 / hr","0$ - $25 / hr",טבלה1[[#This Row],[עמודה4]])</f>
        <v>Undisclosed</v>
      </c>
      <c r="P1388" s="12" t="str" cm="1">
        <f t="array" ref="P1388">INDEX(_xlfn.TEXTSPLIT(טבלה1[[#This Row],[עמודה55]],"-"),1)</f>
        <v>Undisclosed</v>
      </c>
      <c r="Q1388" s="21" t="e" cm="1">
        <f t="array" ref="Q1388">INDEX(_xlfn.TEXTSPLIT(INDEX(_xlfn.TEXTSPLIT(טבלה1[[#This Row],[עמודה55]],"-"),2),"/"),1)</f>
        <v>#REF!</v>
      </c>
      <c r="R1388" s="12" t="e">
        <f>AVERAGE(טבלה1[[#This Row],[עמודה59]:[עמודה60]])</f>
        <v>#VALUE!</v>
      </c>
      <c r="S1388" s="3" t="e">
        <f>VALUE(SUBSTITUTE(טבלה1[[#This Row],[עמודה56]],"$",""))</f>
        <v>#VALUE!</v>
      </c>
      <c r="T1388" s="3" t="e">
        <f>VALUE(SUBSTITUTE(טבלה1[[#This Row],[עמודה57]],"$",""))</f>
        <v>#REF!</v>
      </c>
      <c r="U1388" s="3" t="e">
        <f>IF(טבלה1[[#This Row],[עמודה58]]&gt;30,"Yes","No")</f>
        <v>#VALUE!</v>
      </c>
    </row>
    <row r="1389" spans="1:21" ht="13" x14ac:dyDescent="0.15">
      <c r="A1389" s="8" t="s">
        <v>3326</v>
      </c>
      <c r="B1389" s="9" t="s">
        <v>3327</v>
      </c>
      <c r="C1389" s="9" t="s">
        <v>3328</v>
      </c>
      <c r="D1389" s="9" t="s">
        <v>4</v>
      </c>
      <c r="E1389" s="9" t="s">
        <v>4</v>
      </c>
      <c r="F1389" s="9" t="s">
        <v>29</v>
      </c>
      <c r="G1389" s="10">
        <v>0.4</v>
      </c>
      <c r="H1389" s="11" t="str" cm="1">
        <f t="array" ref="H1389">INDEX(_xlfn.TEXTSPLIT(טבלה1[[#This Row],[עמודה2]],","),1)</f>
        <v>Malden</v>
      </c>
      <c r="I1389" s="12" t="str" cm="1">
        <f t="array" ref="I1389">INDEX(_xlfn.TEXTSPLIT(טבלה1[[#This Row],[עמודה2]],","),2)</f>
        <v xml:space="preserve"> MA</v>
      </c>
      <c r="J1389" s="16" t="str">
        <f>_xlfn.CONCAT(טבלה1[[#This Row],[AI_Companies]]," ",טבלה1[[#This Row],[עמודה1]])</f>
        <v>Advoqt http://advoqt.com</v>
      </c>
      <c r="K1389" s="12">
        <v>10</v>
      </c>
      <c r="L1389" s="12" t="str">
        <f>IF(טבלה1[[#This Row],[עמודה53]]&gt;2000,"Yes","No")</f>
        <v>No</v>
      </c>
      <c r="M1389" s="12">
        <v>49</v>
      </c>
      <c r="N1389" s="12">
        <f>AVERAGE(טבלה1[[#This Row],[עמודה52]:[עמודה53]])</f>
        <v>29.5</v>
      </c>
      <c r="O1389" s="12" t="str">
        <f>IF(טבלה1[[#This Row],[עמודה4]]="&lt; $25 / hr","0$ - $25 / hr",טבלה1[[#This Row],[עמודה4]])</f>
        <v>Undisclosed</v>
      </c>
      <c r="P1389" s="12" t="str" cm="1">
        <f t="array" ref="P1389">INDEX(_xlfn.TEXTSPLIT(טבלה1[[#This Row],[עמודה55]],"-"),1)</f>
        <v>Undisclosed</v>
      </c>
      <c r="Q1389" s="21" t="e" cm="1">
        <f t="array" ref="Q1389">INDEX(_xlfn.TEXTSPLIT(INDEX(_xlfn.TEXTSPLIT(טבלה1[[#This Row],[עמודה55]],"-"),2),"/"),1)</f>
        <v>#REF!</v>
      </c>
      <c r="R1389" s="12" t="e">
        <f>AVERAGE(טבלה1[[#This Row],[עמודה59]:[עמודה60]])</f>
        <v>#VALUE!</v>
      </c>
      <c r="S1389" s="3" t="e">
        <f>VALUE(SUBSTITUTE(טבלה1[[#This Row],[עמודה56]],"$",""))</f>
        <v>#VALUE!</v>
      </c>
      <c r="T1389" s="3" t="e">
        <f>VALUE(SUBSTITUTE(טבלה1[[#This Row],[עמודה57]],"$",""))</f>
        <v>#REF!</v>
      </c>
      <c r="U1389" s="3" t="e">
        <f>IF(טבלה1[[#This Row],[עמודה58]]&gt;30,"Yes","No")</f>
        <v>#VALUE!</v>
      </c>
    </row>
    <row r="1390" spans="1:21" ht="13" x14ac:dyDescent="0.15">
      <c r="A1390" s="8" t="s">
        <v>3329</v>
      </c>
      <c r="B1390" s="9" t="s">
        <v>3330</v>
      </c>
      <c r="C1390" s="9" t="s">
        <v>28</v>
      </c>
      <c r="D1390" s="13">
        <v>5000</v>
      </c>
      <c r="E1390" s="9" t="s">
        <v>9</v>
      </c>
      <c r="F1390" s="9" t="s">
        <v>29</v>
      </c>
      <c r="G1390" s="10">
        <v>0.4</v>
      </c>
      <c r="H1390" s="11" t="str" cm="1">
        <f t="array" ref="H1390">INDEX(_xlfn.TEXTSPLIT(טבלה1[[#This Row],[עמודה2]],","),1)</f>
        <v>Warszawa</v>
      </c>
      <c r="I1390" s="12" t="str" cm="1">
        <f t="array" ref="I1390">INDEX(_xlfn.TEXTSPLIT(טבלה1[[#This Row],[עמודה2]],","),2)</f>
        <v xml:space="preserve"> Poland</v>
      </c>
      <c r="J1390" s="16" t="str">
        <f>_xlfn.CONCAT(טבלה1[[#This Row],[AI_Companies]]," ",טבלה1[[#This Row],[עמודה1]])</f>
        <v>SigDelta https://sigdelta.com/</v>
      </c>
      <c r="K1390" s="12">
        <v>10</v>
      </c>
      <c r="L1390" s="12" t="str">
        <f>IF(טבלה1[[#This Row],[עמודה53]]&gt;2000,"Yes","No")</f>
        <v>No</v>
      </c>
      <c r="M1390" s="12">
        <v>49</v>
      </c>
      <c r="N1390" s="12">
        <f>AVERAGE(טבלה1[[#This Row],[עמודה52]:[עמודה53]])</f>
        <v>29.5</v>
      </c>
      <c r="O1390" s="12" t="str">
        <f>IF(טבלה1[[#This Row],[עמודה4]]="&lt; $25 / hr","0$ - $25 / hr",טבלה1[[#This Row],[עמודה4]])</f>
        <v>$50 - $99 / hr</v>
      </c>
      <c r="P1390" s="12" t="str" cm="1">
        <f t="array" ref="P1390">INDEX(_xlfn.TEXTSPLIT(טבלה1[[#This Row],[עמודה55]],"-"),1)</f>
        <v xml:space="preserve">$50 </v>
      </c>
      <c r="Q1390" s="21" t="str" cm="1">
        <f t="array" ref="Q1390">INDEX(_xlfn.TEXTSPLIT(INDEX(_xlfn.TEXTSPLIT(טבלה1[[#This Row],[עמודה55]],"-"),2),"/"),1)</f>
        <v xml:space="preserve"> $99 </v>
      </c>
      <c r="R1390" s="12">
        <f>AVERAGE(טבלה1[[#This Row],[עמודה59]:[עמודה60]])</f>
        <v>74.5</v>
      </c>
      <c r="S1390" s="3">
        <f>VALUE(SUBSTITUTE(טבלה1[[#This Row],[עמודה56]],"$",""))</f>
        <v>50</v>
      </c>
      <c r="T1390" s="3">
        <f>VALUE(SUBSTITUTE(טבלה1[[#This Row],[עמודה57]],"$",""))</f>
        <v>99</v>
      </c>
      <c r="U1390" s="3" t="str">
        <f>IF(טבלה1[[#This Row],[עמודה58]]&gt;30,"Yes","No")</f>
        <v>Yes</v>
      </c>
    </row>
    <row r="1391" spans="1:21" ht="13" x14ac:dyDescent="0.15">
      <c r="A1391" s="8" t="s">
        <v>3331</v>
      </c>
      <c r="B1391" s="9" t="s">
        <v>3332</v>
      </c>
      <c r="C1391" s="9" t="s">
        <v>1482</v>
      </c>
      <c r="D1391" s="9" t="s">
        <v>4</v>
      </c>
      <c r="E1391" s="9" t="s">
        <v>4</v>
      </c>
      <c r="F1391" s="9" t="s">
        <v>29</v>
      </c>
      <c r="G1391" s="10">
        <v>0.4</v>
      </c>
      <c r="H1391" s="11" t="str" cm="1">
        <f t="array" ref="H1391">INDEX(_xlfn.TEXTSPLIT(טבלה1[[#This Row],[עמודה2]],","),1)</f>
        <v>Greensboro</v>
      </c>
      <c r="I1391" s="12" t="str" cm="1">
        <f t="array" ref="I1391">INDEX(_xlfn.TEXTSPLIT(טבלה1[[#This Row],[עמודה2]],","),2)</f>
        <v xml:space="preserve"> NC</v>
      </c>
      <c r="J1391" s="16" t="str">
        <f>_xlfn.CONCAT(טבלה1[[#This Row],[AI_Companies]]," ",טבלה1[[#This Row],[עמודה1]])</f>
        <v>DTIIntegratedBusinessSolutions https://www.dtiibs.com/</v>
      </c>
      <c r="K1391" s="12">
        <v>10</v>
      </c>
      <c r="L1391" s="12" t="str">
        <f>IF(טבלה1[[#This Row],[עמודה53]]&gt;2000,"Yes","No")</f>
        <v>No</v>
      </c>
      <c r="M1391" s="12">
        <v>49</v>
      </c>
      <c r="N1391" s="12">
        <f>AVERAGE(טבלה1[[#This Row],[עמודה52]:[עמודה53]])</f>
        <v>29.5</v>
      </c>
      <c r="O1391" s="12" t="str">
        <f>IF(טבלה1[[#This Row],[עמודה4]]="&lt; $25 / hr","0$ - $25 / hr",טבלה1[[#This Row],[עמודה4]])</f>
        <v>Undisclosed</v>
      </c>
      <c r="P1391" s="12" t="str" cm="1">
        <f t="array" ref="P1391">INDEX(_xlfn.TEXTSPLIT(טבלה1[[#This Row],[עמודה55]],"-"),1)</f>
        <v>Undisclosed</v>
      </c>
      <c r="Q1391" s="21" t="e" cm="1">
        <f t="array" ref="Q1391">INDEX(_xlfn.TEXTSPLIT(INDEX(_xlfn.TEXTSPLIT(טבלה1[[#This Row],[עמודה55]],"-"),2),"/"),1)</f>
        <v>#REF!</v>
      </c>
      <c r="R1391" s="12" t="e">
        <f>AVERAGE(טבלה1[[#This Row],[עמודה59]:[עמודה60]])</f>
        <v>#VALUE!</v>
      </c>
      <c r="S1391" s="3" t="e">
        <f>VALUE(SUBSTITUTE(טבלה1[[#This Row],[עמודה56]],"$",""))</f>
        <v>#VALUE!</v>
      </c>
      <c r="T1391" s="3" t="e">
        <f>VALUE(SUBSTITUTE(טבלה1[[#This Row],[עמודה57]],"$",""))</f>
        <v>#REF!</v>
      </c>
      <c r="U1391" s="3" t="e">
        <f>IF(טבלה1[[#This Row],[עמודה58]]&gt;30,"Yes","No")</f>
        <v>#VALUE!</v>
      </c>
    </row>
    <row r="1392" spans="1:21" ht="13" x14ac:dyDescent="0.15">
      <c r="A1392" s="8" t="s">
        <v>3333</v>
      </c>
      <c r="B1392" s="9" t="s">
        <v>3334</v>
      </c>
      <c r="C1392" s="9" t="s">
        <v>3335</v>
      </c>
      <c r="D1392" s="9" t="s">
        <v>4</v>
      </c>
      <c r="E1392" s="9" t="s">
        <v>4</v>
      </c>
      <c r="F1392" s="9" t="s">
        <v>29</v>
      </c>
      <c r="G1392" s="10">
        <v>0.4</v>
      </c>
      <c r="H1392" s="11" t="str" cm="1">
        <f t="array" ref="H1392">INDEX(_xlfn.TEXTSPLIT(טבלה1[[#This Row],[עמודה2]],","),1)</f>
        <v>Anchorage</v>
      </c>
      <c r="I1392" s="12" t="str" cm="1">
        <f t="array" ref="I1392">INDEX(_xlfn.TEXTSPLIT(טבלה1[[#This Row],[עמודה2]],","),2)</f>
        <v xml:space="preserve"> AK</v>
      </c>
      <c r="J1392" s="16" t="str">
        <f>_xlfn.CONCAT(טבלה1[[#This Row],[AI_Companies]]," ",טבלה1[[#This Row],[עמודה1]])</f>
        <v>CISAlaska https://cisalaska.com/</v>
      </c>
      <c r="K1392" s="12">
        <v>10</v>
      </c>
      <c r="L1392" s="12" t="str">
        <f>IF(טבלה1[[#This Row],[עמודה53]]&gt;2000,"Yes","No")</f>
        <v>No</v>
      </c>
      <c r="M1392" s="12">
        <v>49</v>
      </c>
      <c r="N1392" s="12">
        <f>AVERAGE(טבלה1[[#This Row],[עמודה52]:[עמודה53]])</f>
        <v>29.5</v>
      </c>
      <c r="O1392" s="12" t="str">
        <f>IF(טבלה1[[#This Row],[עמודה4]]="&lt; $25 / hr","0$ - $25 / hr",טבלה1[[#This Row],[עמודה4]])</f>
        <v>Undisclosed</v>
      </c>
      <c r="P1392" s="12" t="str" cm="1">
        <f t="array" ref="P1392">INDEX(_xlfn.TEXTSPLIT(טבלה1[[#This Row],[עמודה55]],"-"),1)</f>
        <v>Undisclosed</v>
      </c>
      <c r="Q1392" s="21" t="e" cm="1">
        <f t="array" ref="Q1392">INDEX(_xlfn.TEXTSPLIT(INDEX(_xlfn.TEXTSPLIT(טבלה1[[#This Row],[עמודה55]],"-"),2),"/"),1)</f>
        <v>#REF!</v>
      </c>
      <c r="R1392" s="12" t="e">
        <f>AVERAGE(טבלה1[[#This Row],[עמודה59]:[עמודה60]])</f>
        <v>#VALUE!</v>
      </c>
      <c r="S1392" s="3" t="e">
        <f>VALUE(SUBSTITUTE(טבלה1[[#This Row],[עמודה56]],"$",""))</f>
        <v>#VALUE!</v>
      </c>
      <c r="T1392" s="3" t="e">
        <f>VALUE(SUBSTITUTE(טבלה1[[#This Row],[עמודה57]],"$",""))</f>
        <v>#REF!</v>
      </c>
      <c r="U1392" s="3" t="e">
        <f>IF(טבלה1[[#This Row],[עמודה58]]&gt;30,"Yes","No")</f>
        <v>#VALUE!</v>
      </c>
    </row>
    <row r="1393" spans="1:21" ht="13" x14ac:dyDescent="0.15">
      <c r="A1393" s="8" t="s">
        <v>3336</v>
      </c>
      <c r="B1393" s="9" t="s">
        <v>3337</v>
      </c>
      <c r="C1393" s="9" t="s">
        <v>3338</v>
      </c>
      <c r="D1393" s="9" t="s">
        <v>4</v>
      </c>
      <c r="E1393" s="9" t="s">
        <v>4</v>
      </c>
      <c r="F1393" s="9" t="s">
        <v>29</v>
      </c>
      <c r="G1393" s="10">
        <v>0.4</v>
      </c>
      <c r="H1393" s="11" t="str" cm="1">
        <f t="array" ref="H1393">INDEX(_xlfn.TEXTSPLIT(טבלה1[[#This Row],[עמודה2]],","),1)</f>
        <v>Hope Island</v>
      </c>
      <c r="I1393" s="12" t="str" cm="1">
        <f t="array" ref="I1393">INDEX(_xlfn.TEXTSPLIT(טבלה1[[#This Row],[עמודה2]],","),2)</f>
        <v xml:space="preserve"> Australia</v>
      </c>
      <c r="J1393" s="16" t="str">
        <f>_xlfn.CONCAT(טבלה1[[#This Row],[AI_Companies]]," ",טבלה1[[#This Row],[עמודה1]])</f>
        <v>TechConnectITSolutionsPtyLtd https://techconnect.com.au/</v>
      </c>
      <c r="K1393" s="12">
        <v>10</v>
      </c>
      <c r="L1393" s="12" t="str">
        <f>IF(טבלה1[[#This Row],[עמודה53]]&gt;2000,"Yes","No")</f>
        <v>No</v>
      </c>
      <c r="M1393" s="12">
        <v>49</v>
      </c>
      <c r="N1393" s="12">
        <f>AVERAGE(טבלה1[[#This Row],[עמודה52]:[עמודה53]])</f>
        <v>29.5</v>
      </c>
      <c r="O1393" s="12" t="str">
        <f>IF(טבלה1[[#This Row],[עמודה4]]="&lt; $25 / hr","0$ - $25 / hr",טבלה1[[#This Row],[עמודה4]])</f>
        <v>Undisclosed</v>
      </c>
      <c r="P1393" s="12" t="str" cm="1">
        <f t="array" ref="P1393">INDEX(_xlfn.TEXTSPLIT(טבלה1[[#This Row],[עמודה55]],"-"),1)</f>
        <v>Undisclosed</v>
      </c>
      <c r="Q1393" s="21" t="e" cm="1">
        <f t="array" ref="Q1393">INDEX(_xlfn.TEXTSPLIT(INDEX(_xlfn.TEXTSPLIT(טבלה1[[#This Row],[עמודה55]],"-"),2),"/"),1)</f>
        <v>#REF!</v>
      </c>
      <c r="R1393" s="12" t="e">
        <f>AVERAGE(טבלה1[[#This Row],[עמודה59]:[עמודה60]])</f>
        <v>#VALUE!</v>
      </c>
      <c r="S1393" s="3" t="e">
        <f>VALUE(SUBSTITUTE(טבלה1[[#This Row],[עמודה56]],"$",""))</f>
        <v>#VALUE!</v>
      </c>
      <c r="T1393" s="3" t="e">
        <f>VALUE(SUBSTITUTE(טבלה1[[#This Row],[עמודה57]],"$",""))</f>
        <v>#REF!</v>
      </c>
      <c r="U1393" s="3" t="e">
        <f>IF(טבלה1[[#This Row],[עמודה58]]&gt;30,"Yes","No")</f>
        <v>#VALUE!</v>
      </c>
    </row>
    <row r="1394" spans="1:21" ht="13" x14ac:dyDescent="0.15">
      <c r="A1394" s="8" t="s">
        <v>3339</v>
      </c>
      <c r="B1394" s="9" t="s">
        <v>3340</v>
      </c>
      <c r="C1394" s="9" t="s">
        <v>94</v>
      </c>
      <c r="D1394" s="9" t="s">
        <v>4</v>
      </c>
      <c r="E1394" s="9" t="s">
        <v>4</v>
      </c>
      <c r="F1394" s="9" t="s">
        <v>29</v>
      </c>
      <c r="G1394" s="10">
        <v>0.4</v>
      </c>
      <c r="H1394" s="11" t="str" cm="1">
        <f t="array" ref="H1394">INDEX(_xlfn.TEXTSPLIT(טבלה1[[#This Row],[עמודה2]],","),1)</f>
        <v>Miami</v>
      </c>
      <c r="I1394" s="12" t="str" cm="1">
        <f t="array" ref="I1394">INDEX(_xlfn.TEXTSPLIT(טבלה1[[#This Row],[עמודה2]],","),2)</f>
        <v xml:space="preserve"> FL</v>
      </c>
      <c r="J1394" s="16" t="str">
        <f>_xlfn.CONCAT(טבלה1[[#This Row],[AI_Companies]]," ",טבלה1[[#This Row],[עמודה1]])</f>
        <v>InteVolution https://intevolution.ai/</v>
      </c>
      <c r="K1394" s="12">
        <v>10</v>
      </c>
      <c r="L1394" s="12" t="str">
        <f>IF(טבלה1[[#This Row],[עמודה53]]&gt;2000,"Yes","No")</f>
        <v>No</v>
      </c>
      <c r="M1394" s="12">
        <v>49</v>
      </c>
      <c r="N1394" s="12">
        <f>AVERAGE(טבלה1[[#This Row],[עמודה52]:[עמודה53]])</f>
        <v>29.5</v>
      </c>
      <c r="O1394" s="12" t="str">
        <f>IF(טבלה1[[#This Row],[עמודה4]]="&lt; $25 / hr","0$ - $25 / hr",טבלה1[[#This Row],[עמודה4]])</f>
        <v>Undisclosed</v>
      </c>
      <c r="P1394" s="12" t="str" cm="1">
        <f t="array" ref="P1394">INDEX(_xlfn.TEXTSPLIT(טבלה1[[#This Row],[עמודה55]],"-"),1)</f>
        <v>Undisclosed</v>
      </c>
      <c r="Q1394" s="21" t="e" cm="1">
        <f t="array" ref="Q1394">INDEX(_xlfn.TEXTSPLIT(INDEX(_xlfn.TEXTSPLIT(טבלה1[[#This Row],[עמודה55]],"-"),2),"/"),1)</f>
        <v>#REF!</v>
      </c>
      <c r="R1394" s="12" t="e">
        <f>AVERAGE(טבלה1[[#This Row],[עמודה59]:[עמודה60]])</f>
        <v>#VALUE!</v>
      </c>
      <c r="S1394" s="3" t="e">
        <f>VALUE(SUBSTITUTE(טבלה1[[#This Row],[עמודה56]],"$",""))</f>
        <v>#VALUE!</v>
      </c>
      <c r="T1394" s="3" t="e">
        <f>VALUE(SUBSTITUTE(טבלה1[[#This Row],[עמודה57]],"$",""))</f>
        <v>#REF!</v>
      </c>
      <c r="U1394" s="3" t="e">
        <f>IF(טבלה1[[#This Row],[עמודה58]]&gt;30,"Yes","No")</f>
        <v>#VALUE!</v>
      </c>
    </row>
    <row r="1395" spans="1:21" ht="13" x14ac:dyDescent="0.15">
      <c r="A1395" s="8" t="s">
        <v>3341</v>
      </c>
      <c r="B1395" s="9" t="s">
        <v>3342</v>
      </c>
      <c r="C1395" s="9" t="s">
        <v>1678</v>
      </c>
      <c r="D1395" s="13">
        <v>100000</v>
      </c>
      <c r="E1395" s="9" t="s">
        <v>57</v>
      </c>
      <c r="F1395" s="9" t="s">
        <v>10</v>
      </c>
      <c r="G1395" s="10">
        <v>0.3</v>
      </c>
      <c r="H1395" s="11" t="str" cm="1">
        <f t="array" ref="H1395">INDEX(_xlfn.TEXTSPLIT(טבלה1[[#This Row],[עמודה2]],","),1)</f>
        <v>Minneapolis</v>
      </c>
      <c r="I1395" s="12" t="str" cm="1">
        <f t="array" ref="I1395">INDEX(_xlfn.TEXTSPLIT(טבלה1[[#This Row],[עמודה2]],","),2)</f>
        <v xml:space="preserve"> MN</v>
      </c>
      <c r="J1395" s="16" t="str">
        <f>_xlfn.CONCAT(טבלה1[[#This Row],[AI_Companies]]," ",טבלה1[[#This Row],[עמודה1]])</f>
        <v>SIFT https://www.sift.net/contact</v>
      </c>
      <c r="K1395" s="12">
        <v>50</v>
      </c>
      <c r="L1395" s="12" t="str">
        <f>IF(טבלה1[[#This Row],[עמודה53]]&gt;2000,"Yes","No")</f>
        <v>No</v>
      </c>
      <c r="M1395" s="12">
        <v>249</v>
      </c>
      <c r="N1395" s="12">
        <f>AVERAGE(טבלה1[[#This Row],[עמודה52]:[עמודה53]])</f>
        <v>149.5</v>
      </c>
      <c r="O1395" s="12" t="str">
        <f>IF(טבלה1[[#This Row],[עמודה4]]="&lt; $25 / hr","0$ - $25 / hr",טבלה1[[#This Row],[עמודה4]])</f>
        <v>$200 - $300 / hr</v>
      </c>
      <c r="P1395" s="12" t="str" cm="1">
        <f t="array" ref="P1395">INDEX(_xlfn.TEXTSPLIT(טבלה1[[#This Row],[עמודה55]],"-"),1)</f>
        <v xml:space="preserve">$200 </v>
      </c>
      <c r="Q1395" s="21" t="str" cm="1">
        <f t="array" ref="Q1395">INDEX(_xlfn.TEXTSPLIT(INDEX(_xlfn.TEXTSPLIT(טבלה1[[#This Row],[עמודה55]],"-"),2),"/"),1)</f>
        <v xml:space="preserve"> $300 </v>
      </c>
      <c r="R1395" s="12">
        <f>AVERAGE(טבלה1[[#This Row],[עמודה59]:[עמודה60]])</f>
        <v>250</v>
      </c>
      <c r="S1395" s="3">
        <f>VALUE(SUBSTITUTE(טבלה1[[#This Row],[עמודה56]],"$",""))</f>
        <v>200</v>
      </c>
      <c r="T1395" s="3">
        <f>VALUE(SUBSTITUTE(טבלה1[[#This Row],[עמודה57]],"$",""))</f>
        <v>300</v>
      </c>
      <c r="U1395" s="3" t="str">
        <f>IF(טבלה1[[#This Row],[עמודה58]]&gt;30,"Yes","No")</f>
        <v>Yes</v>
      </c>
    </row>
    <row r="1396" spans="1:21" ht="13" x14ac:dyDescent="0.15">
      <c r="A1396" s="8" t="s">
        <v>3343</v>
      </c>
      <c r="B1396" s="9" t="s">
        <v>3344</v>
      </c>
      <c r="C1396" s="9" t="s">
        <v>20</v>
      </c>
      <c r="D1396" s="13">
        <v>25000</v>
      </c>
      <c r="E1396" s="9" t="s">
        <v>33</v>
      </c>
      <c r="F1396" s="9" t="s">
        <v>5</v>
      </c>
      <c r="G1396" s="10">
        <v>0.2</v>
      </c>
      <c r="H1396" s="11" t="str" cm="1">
        <f t="array" ref="H1396">INDEX(_xlfn.TEXTSPLIT(טבלה1[[#This Row],[עמודה2]],","),1)</f>
        <v>New York</v>
      </c>
      <c r="I1396" s="12" t="str" cm="1">
        <f t="array" ref="I1396">INDEX(_xlfn.TEXTSPLIT(טבלה1[[#This Row],[עמודה2]],","),2)</f>
        <v xml:space="preserve"> NY</v>
      </c>
      <c r="J1396" s="16" t="str">
        <f>_xlfn.CONCAT(טבלה1[[#This Row],[AI_Companies]]," ",טבלה1[[#This Row],[עמודה1]])</f>
        <v>CuelogicTechnologies https://www.cuelogic.com</v>
      </c>
      <c r="K1396" s="12">
        <v>250</v>
      </c>
      <c r="L1396" s="12" t="str">
        <f>IF(טבלה1[[#This Row],[עמודה53]]&gt;2000,"Yes","No")</f>
        <v>No</v>
      </c>
      <c r="M1396" s="12">
        <v>999</v>
      </c>
      <c r="N1396" s="12">
        <f>AVERAGE(טבלה1[[#This Row],[עמודה52]:[עמודה53]])</f>
        <v>624.5</v>
      </c>
      <c r="O1396" s="12" t="str">
        <f>IF(טבלה1[[#This Row],[עמודה4]]="&lt; $25 / hr","0$ - $25 / hr",טבלה1[[#This Row],[עמודה4]])</f>
        <v>$25 - $49 / hr</v>
      </c>
      <c r="P1396" s="12" t="str" cm="1">
        <f t="array" ref="P1396">INDEX(_xlfn.TEXTSPLIT(טבלה1[[#This Row],[עמודה55]],"-"),1)</f>
        <v xml:space="preserve">$25 </v>
      </c>
      <c r="Q1396" s="21" t="str" cm="1">
        <f t="array" ref="Q1396">INDEX(_xlfn.TEXTSPLIT(INDEX(_xlfn.TEXTSPLIT(טבלה1[[#This Row],[עמודה55]],"-"),2),"/"),1)</f>
        <v xml:space="preserve"> $49 </v>
      </c>
      <c r="R1396" s="12">
        <f>AVERAGE(טבלה1[[#This Row],[עמודה59]:[עמודה60]])</f>
        <v>37</v>
      </c>
      <c r="S1396" s="3">
        <f>VALUE(SUBSTITUTE(טבלה1[[#This Row],[עמודה56]],"$",""))</f>
        <v>25</v>
      </c>
      <c r="T1396" s="3">
        <f>VALUE(SUBSTITUTE(טבלה1[[#This Row],[עמודה57]],"$",""))</f>
        <v>49</v>
      </c>
      <c r="U1396" s="3" t="str">
        <f>IF(טבלה1[[#This Row],[עמודה58]]&gt;30,"Yes","No")</f>
        <v>Yes</v>
      </c>
    </row>
    <row r="1397" spans="1:21" ht="13" x14ac:dyDescent="0.15">
      <c r="A1397" s="8" t="s">
        <v>3345</v>
      </c>
      <c r="B1397" s="9" t="s">
        <v>3346</v>
      </c>
      <c r="C1397" s="9" t="s">
        <v>3347</v>
      </c>
      <c r="D1397" s="13">
        <v>10000</v>
      </c>
      <c r="E1397" s="9" t="s">
        <v>21</v>
      </c>
      <c r="F1397" s="9" t="s">
        <v>5</v>
      </c>
      <c r="G1397" s="10">
        <v>0.2</v>
      </c>
      <c r="H1397" s="11" t="str" cm="1">
        <f t="array" ref="H1397">INDEX(_xlfn.TEXTSPLIT(טבלה1[[#This Row],[עמודה2]],","),1)</f>
        <v>Warren</v>
      </c>
      <c r="I1397" s="12" t="str" cm="1">
        <f t="array" ref="I1397">INDEX(_xlfn.TEXTSPLIT(טבלה1[[#This Row],[עמודה2]],","),2)</f>
        <v xml:space="preserve"> NJ</v>
      </c>
      <c r="J1397" s="16" t="str">
        <f>_xlfn.CONCAT(טבלה1[[#This Row],[AI_Companies]]," ",טבלה1[[#This Row],[עמודה1]])</f>
        <v>Knowledgent https://knowledgent.com/</v>
      </c>
      <c r="K1397" s="12">
        <v>250</v>
      </c>
      <c r="L1397" s="12" t="str">
        <f>IF(טבלה1[[#This Row],[עמודה53]]&gt;2000,"Yes","No")</f>
        <v>No</v>
      </c>
      <c r="M1397" s="12">
        <v>999</v>
      </c>
      <c r="N1397" s="12">
        <f>AVERAGE(טבלה1[[#This Row],[עמודה52]:[עמודה53]])</f>
        <v>624.5</v>
      </c>
      <c r="O1397" s="12" t="str">
        <f>IF(טבלה1[[#This Row],[עמודה4]]="&lt; $25 / hr","0$ - $25 / hr",טבלה1[[#This Row],[עמודה4]])</f>
        <v>$100 - $149 / hr</v>
      </c>
      <c r="P1397" s="12" t="str" cm="1">
        <f t="array" ref="P1397">INDEX(_xlfn.TEXTSPLIT(טבלה1[[#This Row],[עמודה55]],"-"),1)</f>
        <v xml:space="preserve">$100 </v>
      </c>
      <c r="Q1397" s="21" t="str" cm="1">
        <f t="array" ref="Q1397">INDEX(_xlfn.TEXTSPLIT(INDEX(_xlfn.TEXTSPLIT(טבלה1[[#This Row],[עמודה55]],"-"),2),"/"),1)</f>
        <v xml:space="preserve"> $149 </v>
      </c>
      <c r="R1397" s="12">
        <f>AVERAGE(טבלה1[[#This Row],[עמודה59]:[עמודה60]])</f>
        <v>124.5</v>
      </c>
      <c r="S1397" s="3">
        <f>VALUE(SUBSTITUTE(טבלה1[[#This Row],[עמודה56]],"$",""))</f>
        <v>100</v>
      </c>
      <c r="T1397" s="3">
        <f>VALUE(SUBSTITUTE(טבלה1[[#This Row],[עמודה57]],"$",""))</f>
        <v>149</v>
      </c>
      <c r="U1397" s="3" t="str">
        <f>IF(טבלה1[[#This Row],[עמודה58]]&gt;30,"Yes","No")</f>
        <v>Yes</v>
      </c>
    </row>
    <row r="1398" spans="1:21" ht="13" x14ac:dyDescent="0.15">
      <c r="A1398" s="8" t="s">
        <v>3348</v>
      </c>
      <c r="B1398" s="9" t="s">
        <v>3349</v>
      </c>
      <c r="C1398" s="9" t="s">
        <v>3350</v>
      </c>
      <c r="D1398" s="13">
        <v>10000</v>
      </c>
      <c r="E1398" s="9" t="s">
        <v>21</v>
      </c>
      <c r="F1398" s="9" t="s">
        <v>29</v>
      </c>
      <c r="G1398" s="10">
        <v>0.35</v>
      </c>
      <c r="H1398" s="11" t="str" cm="1">
        <f t="array" ref="H1398">INDEX(_xlfn.TEXTSPLIT(טבלה1[[#This Row],[עמודה2]],","),1)</f>
        <v>Crows Nest</v>
      </c>
      <c r="I1398" s="12" t="str" cm="1">
        <f t="array" ref="I1398">INDEX(_xlfn.TEXTSPLIT(טבלה1[[#This Row],[עמודה2]],","),2)</f>
        <v xml:space="preserve"> Australia</v>
      </c>
      <c r="J1398" s="16" t="str">
        <f>_xlfn.CONCAT(טבלה1[[#This Row],[AI_Companies]]," ",טבלה1[[#This Row],[עמודה1]])</f>
        <v>PicNet https://picnet.com.au/</v>
      </c>
      <c r="K1398" s="12">
        <v>10</v>
      </c>
      <c r="L1398" s="12" t="str">
        <f>IF(טבלה1[[#This Row],[עמודה53]]&gt;2000,"Yes","No")</f>
        <v>No</v>
      </c>
      <c r="M1398" s="12">
        <v>49</v>
      </c>
      <c r="N1398" s="12">
        <f>AVERAGE(טבלה1[[#This Row],[עמודה52]:[עמודה53]])</f>
        <v>29.5</v>
      </c>
      <c r="O1398" s="12" t="str">
        <f>IF(טבלה1[[#This Row],[עמודה4]]="&lt; $25 / hr","0$ - $25 / hr",טבלה1[[#This Row],[עמודה4]])</f>
        <v>$100 - $149 / hr</v>
      </c>
      <c r="P1398" s="12" t="str" cm="1">
        <f t="array" ref="P1398">INDEX(_xlfn.TEXTSPLIT(טבלה1[[#This Row],[עמודה55]],"-"),1)</f>
        <v xml:space="preserve">$100 </v>
      </c>
      <c r="Q1398" s="21" t="str" cm="1">
        <f t="array" ref="Q1398">INDEX(_xlfn.TEXTSPLIT(INDEX(_xlfn.TEXTSPLIT(טבלה1[[#This Row],[עמודה55]],"-"),2),"/"),1)</f>
        <v xml:space="preserve"> $149 </v>
      </c>
      <c r="R1398" s="12">
        <f>AVERAGE(טבלה1[[#This Row],[עמודה59]:[עמודה60]])</f>
        <v>124.5</v>
      </c>
      <c r="S1398" s="3">
        <f>VALUE(SUBSTITUTE(טבלה1[[#This Row],[עמודה56]],"$",""))</f>
        <v>100</v>
      </c>
      <c r="T1398" s="3">
        <f>VALUE(SUBSTITUTE(טבלה1[[#This Row],[עמודה57]],"$",""))</f>
        <v>149</v>
      </c>
      <c r="U1398" s="3" t="str">
        <f>IF(טבלה1[[#This Row],[עמודה58]]&gt;30,"Yes","No")</f>
        <v>Yes</v>
      </c>
    </row>
    <row r="1399" spans="1:21" ht="13" x14ac:dyDescent="0.15">
      <c r="A1399" s="8" t="s">
        <v>3351</v>
      </c>
      <c r="B1399" s="9" t="s">
        <v>3352</v>
      </c>
      <c r="C1399" s="9" t="s">
        <v>3353</v>
      </c>
      <c r="D1399" s="9" t="s">
        <v>4</v>
      </c>
      <c r="E1399" s="9" t="s">
        <v>4</v>
      </c>
      <c r="F1399" s="9" t="s">
        <v>10</v>
      </c>
      <c r="G1399" s="10">
        <v>0.33</v>
      </c>
      <c r="H1399" s="11" t="str" cm="1">
        <f t="array" ref="H1399">INDEX(_xlfn.TEXTSPLIT(טבלה1[[#This Row],[עמודה2]],","),1)</f>
        <v>Köln</v>
      </c>
      <c r="I1399" s="12" t="str" cm="1">
        <f t="array" ref="I1399">INDEX(_xlfn.TEXTSPLIT(טבלה1[[#This Row],[עמודה2]],","),2)</f>
        <v xml:space="preserve"> Germany</v>
      </c>
      <c r="J1399" s="16" t="str">
        <f>_xlfn.CONCAT(טבלה1[[#This Row],[AI_Companies]]," ",טבלה1[[#This Row],[עמודה1]])</f>
        <v>QimiaGmbh https://www.qimia.io/</v>
      </c>
      <c r="K1399" s="12">
        <v>50</v>
      </c>
      <c r="L1399" s="12" t="str">
        <f>IF(טבלה1[[#This Row],[עמודה53]]&gt;2000,"Yes","No")</f>
        <v>No</v>
      </c>
      <c r="M1399" s="12">
        <v>249</v>
      </c>
      <c r="N1399" s="12">
        <f>AVERAGE(טבלה1[[#This Row],[עמודה52]:[עמודה53]])</f>
        <v>149.5</v>
      </c>
      <c r="O1399" s="12" t="str">
        <f>IF(טבלה1[[#This Row],[עמודה4]]="&lt; $25 / hr","0$ - $25 / hr",טבלה1[[#This Row],[עמודה4]])</f>
        <v>Undisclosed</v>
      </c>
      <c r="P1399" s="12" t="str" cm="1">
        <f t="array" ref="P1399">INDEX(_xlfn.TEXTSPLIT(טבלה1[[#This Row],[עמודה55]],"-"),1)</f>
        <v>Undisclosed</v>
      </c>
      <c r="Q1399" s="21" t="e" cm="1">
        <f t="array" ref="Q1399">INDEX(_xlfn.TEXTSPLIT(INDEX(_xlfn.TEXTSPLIT(טבלה1[[#This Row],[עמודה55]],"-"),2),"/"),1)</f>
        <v>#REF!</v>
      </c>
      <c r="R1399" s="12" t="e">
        <f>AVERAGE(טבלה1[[#This Row],[עמודה59]:[עמודה60]])</f>
        <v>#VALUE!</v>
      </c>
      <c r="S1399" s="3" t="e">
        <f>VALUE(SUBSTITUTE(טבלה1[[#This Row],[עמודה56]],"$",""))</f>
        <v>#VALUE!</v>
      </c>
      <c r="T1399" s="3" t="e">
        <f>VALUE(SUBSTITUTE(טבלה1[[#This Row],[עמודה57]],"$",""))</f>
        <v>#REF!</v>
      </c>
      <c r="U1399" s="3" t="e">
        <f>IF(טבלה1[[#This Row],[עמודה58]]&gt;30,"Yes","No")</f>
        <v>#VALUE!</v>
      </c>
    </row>
    <row r="1400" spans="1:21" ht="13" x14ac:dyDescent="0.15">
      <c r="A1400" s="8" t="s">
        <v>3354</v>
      </c>
      <c r="B1400" s="9" t="s">
        <v>3355</v>
      </c>
      <c r="C1400" s="9" t="s">
        <v>3356</v>
      </c>
      <c r="D1400" s="13">
        <v>1000</v>
      </c>
      <c r="E1400" s="9" t="s">
        <v>21</v>
      </c>
      <c r="F1400" s="9" t="s">
        <v>117</v>
      </c>
      <c r="G1400" s="10">
        <v>0.5</v>
      </c>
      <c r="H1400" s="11" t="str" cm="1">
        <f t="array" ref="H1400">INDEX(_xlfn.TEXTSPLIT(טבלה1[[#This Row],[עמודה2]],","),1)</f>
        <v>Hong Kong</v>
      </c>
      <c r="I1400" s="12" t="e" cm="1">
        <f t="array" ref="I1400">INDEX(_xlfn.TEXTSPLIT(טבלה1[[#This Row],[עמודה2]],","),2)</f>
        <v>#REF!</v>
      </c>
      <c r="J1400" s="16" t="str">
        <f>_xlfn.CONCAT(טבלה1[[#This Row],[AI_Companies]]," ",טבלה1[[#This Row],[עמודה1]])</f>
        <v>BluLtd https://www.blu.ltd/</v>
      </c>
      <c r="K1400" s="12">
        <v>2</v>
      </c>
      <c r="L1400" s="12" t="str">
        <f>IF(טבלה1[[#This Row],[עמודה53]]&gt;2000,"Yes","No")</f>
        <v>No</v>
      </c>
      <c r="M1400" s="12">
        <v>9</v>
      </c>
      <c r="N1400" s="12">
        <f>AVERAGE(טבלה1[[#This Row],[עמודה52]:[עמודה53]])</f>
        <v>5.5</v>
      </c>
      <c r="O1400" s="12" t="str">
        <f>IF(טבלה1[[#This Row],[עמודה4]]="&lt; $25 / hr","0$ - $25 / hr",טבלה1[[#This Row],[עמודה4]])</f>
        <v>$100 - $149 / hr</v>
      </c>
      <c r="P1400" s="12" t="str" cm="1">
        <f t="array" ref="P1400">INDEX(_xlfn.TEXTSPLIT(טבלה1[[#This Row],[עמודה55]],"-"),1)</f>
        <v xml:space="preserve">$100 </v>
      </c>
      <c r="Q1400" s="21" t="str" cm="1">
        <f t="array" ref="Q1400">INDEX(_xlfn.TEXTSPLIT(INDEX(_xlfn.TEXTSPLIT(טבלה1[[#This Row],[עמודה55]],"-"),2),"/"),1)</f>
        <v xml:space="preserve"> $149 </v>
      </c>
      <c r="R1400" s="12">
        <f>AVERAGE(טבלה1[[#This Row],[עמודה59]:[עמודה60]])</f>
        <v>124.5</v>
      </c>
      <c r="S1400" s="3">
        <f>VALUE(SUBSTITUTE(טבלה1[[#This Row],[עמודה56]],"$",""))</f>
        <v>100</v>
      </c>
      <c r="T1400" s="3">
        <f>VALUE(SUBSTITUTE(טבלה1[[#This Row],[עמודה57]],"$",""))</f>
        <v>149</v>
      </c>
      <c r="U1400" s="3" t="str">
        <f>IF(טבלה1[[#This Row],[עמודה58]]&gt;30,"Yes","No")</f>
        <v>Yes</v>
      </c>
    </row>
    <row r="1401" spans="1:21" ht="13" x14ac:dyDescent="0.15">
      <c r="A1401" s="8" t="s">
        <v>3357</v>
      </c>
      <c r="B1401" s="9" t="s">
        <v>3358</v>
      </c>
      <c r="C1401" s="9" t="s">
        <v>134</v>
      </c>
      <c r="D1401" s="13">
        <v>10000</v>
      </c>
      <c r="E1401" s="9" t="s">
        <v>9</v>
      </c>
      <c r="F1401" s="9" t="s">
        <v>117</v>
      </c>
      <c r="G1401" s="10">
        <v>0.5</v>
      </c>
      <c r="H1401" s="11" t="str" cm="1">
        <f t="array" ref="H1401">INDEX(_xlfn.TEXTSPLIT(טבלה1[[#This Row],[עמודה2]],","),1)</f>
        <v>Alpharetta</v>
      </c>
      <c r="I1401" s="12" t="str" cm="1">
        <f t="array" ref="I1401">INDEX(_xlfn.TEXTSPLIT(טבלה1[[#This Row],[עמודה2]],","),2)</f>
        <v xml:space="preserve"> GA</v>
      </c>
      <c r="J1401" s="16" t="str">
        <f>_xlfn.CONCAT(טבלה1[[#This Row],[AI_Companies]]," ",טבלה1[[#This Row],[עמודה1]])</f>
        <v>AIKnights.com https://aiknights.com</v>
      </c>
      <c r="K1401" s="12">
        <v>2</v>
      </c>
      <c r="L1401" s="12" t="str">
        <f>IF(טבלה1[[#This Row],[עמודה53]]&gt;2000,"Yes","No")</f>
        <v>No</v>
      </c>
      <c r="M1401" s="12">
        <v>9</v>
      </c>
      <c r="N1401" s="12">
        <f>AVERAGE(טבלה1[[#This Row],[עמודה52]:[עמודה53]])</f>
        <v>5.5</v>
      </c>
      <c r="O1401" s="12" t="str">
        <f>IF(טבלה1[[#This Row],[עמודה4]]="&lt; $25 / hr","0$ - $25 / hr",טבלה1[[#This Row],[עמודה4]])</f>
        <v>$50 - $99 / hr</v>
      </c>
      <c r="P1401" s="12" t="str" cm="1">
        <f t="array" ref="P1401">INDEX(_xlfn.TEXTSPLIT(טבלה1[[#This Row],[עמודה55]],"-"),1)</f>
        <v xml:space="preserve">$50 </v>
      </c>
      <c r="Q1401" s="21" t="str" cm="1">
        <f t="array" ref="Q1401">INDEX(_xlfn.TEXTSPLIT(INDEX(_xlfn.TEXTSPLIT(טבלה1[[#This Row],[עמודה55]],"-"),2),"/"),1)</f>
        <v xml:space="preserve"> $99 </v>
      </c>
      <c r="R1401" s="12">
        <f>AVERAGE(טבלה1[[#This Row],[עמודה59]:[עמודה60]])</f>
        <v>74.5</v>
      </c>
      <c r="S1401" s="3">
        <f>VALUE(SUBSTITUTE(טבלה1[[#This Row],[עמודה56]],"$",""))</f>
        <v>50</v>
      </c>
      <c r="T1401" s="3">
        <f>VALUE(SUBSTITUTE(טבלה1[[#This Row],[עמודה57]],"$",""))</f>
        <v>99</v>
      </c>
      <c r="U1401" s="3" t="str">
        <f>IF(טבלה1[[#This Row],[עמודה58]]&gt;30,"Yes","No")</f>
        <v>Yes</v>
      </c>
    </row>
    <row r="1402" spans="1:21" ht="13" x14ac:dyDescent="0.15">
      <c r="A1402" s="8" t="s">
        <v>3359</v>
      </c>
      <c r="B1402" s="9" t="s">
        <v>3360</v>
      </c>
      <c r="C1402" s="9" t="s">
        <v>102</v>
      </c>
      <c r="D1402" s="9" t="s">
        <v>4</v>
      </c>
      <c r="E1402" s="9" t="s">
        <v>4</v>
      </c>
      <c r="F1402" s="9" t="s">
        <v>117</v>
      </c>
      <c r="G1402" s="10">
        <v>0.5</v>
      </c>
      <c r="H1402" s="11" t="str" cm="1">
        <f t="array" ref="H1402">INDEX(_xlfn.TEXTSPLIT(טבלה1[[#This Row],[עמודה2]],","),1)</f>
        <v>London</v>
      </c>
      <c r="I1402" s="12" t="str" cm="1">
        <f t="array" ref="I1402">INDEX(_xlfn.TEXTSPLIT(טבלה1[[#This Row],[עמודה2]],","),2)</f>
        <v xml:space="preserve"> United Kingdom</v>
      </c>
      <c r="J1402" s="16" t="str">
        <f>_xlfn.CONCAT(טבלה1[[#This Row],[AI_Companies]]," ",טבלה1[[#This Row],[עמודה1]])</f>
        <v>ROLABOTIC https://www.rolabotic.com/</v>
      </c>
      <c r="K1402" s="12">
        <v>2</v>
      </c>
      <c r="L1402" s="12" t="str">
        <f>IF(טבלה1[[#This Row],[עמודה53]]&gt;2000,"Yes","No")</f>
        <v>No</v>
      </c>
      <c r="M1402" s="12">
        <v>9</v>
      </c>
      <c r="N1402" s="12">
        <f>AVERAGE(טבלה1[[#This Row],[עמודה52]:[עמודה53]])</f>
        <v>5.5</v>
      </c>
      <c r="O1402" s="12" t="str">
        <f>IF(טבלה1[[#This Row],[עמודה4]]="&lt; $25 / hr","0$ - $25 / hr",טבלה1[[#This Row],[עמודה4]])</f>
        <v>Undisclosed</v>
      </c>
      <c r="P1402" s="12" t="str" cm="1">
        <f t="array" ref="P1402">INDEX(_xlfn.TEXTSPLIT(טבלה1[[#This Row],[עמודה55]],"-"),1)</f>
        <v>Undisclosed</v>
      </c>
      <c r="Q1402" s="21" t="e" cm="1">
        <f t="array" ref="Q1402">INDEX(_xlfn.TEXTSPLIT(INDEX(_xlfn.TEXTSPLIT(טבלה1[[#This Row],[עמודה55]],"-"),2),"/"),1)</f>
        <v>#REF!</v>
      </c>
      <c r="R1402" s="12" t="e">
        <f>AVERAGE(טבלה1[[#This Row],[עמודה59]:[עמודה60]])</f>
        <v>#VALUE!</v>
      </c>
      <c r="S1402" s="3" t="e">
        <f>VALUE(SUBSTITUTE(טבלה1[[#This Row],[עמודה56]],"$",""))</f>
        <v>#VALUE!</v>
      </c>
      <c r="T1402" s="3" t="e">
        <f>VALUE(SUBSTITUTE(טבלה1[[#This Row],[עמודה57]],"$",""))</f>
        <v>#REF!</v>
      </c>
      <c r="U1402" s="3" t="e">
        <f>IF(טבלה1[[#This Row],[עמודה58]]&gt;30,"Yes","No")</f>
        <v>#VALUE!</v>
      </c>
    </row>
    <row r="1403" spans="1:21" ht="13" x14ac:dyDescent="0.15">
      <c r="A1403" s="8" t="s">
        <v>3361</v>
      </c>
      <c r="B1403" s="9" t="s">
        <v>3362</v>
      </c>
      <c r="C1403" s="9" t="s">
        <v>3363</v>
      </c>
      <c r="D1403" s="9" t="s">
        <v>4</v>
      </c>
      <c r="E1403" s="9" t="s">
        <v>4</v>
      </c>
      <c r="F1403" s="9" t="s">
        <v>117</v>
      </c>
      <c r="G1403" s="10">
        <v>0.5</v>
      </c>
      <c r="H1403" s="11" t="str" cm="1">
        <f t="array" ref="H1403">INDEX(_xlfn.TEXTSPLIT(טבלה1[[#This Row],[עמודה2]],","),1)</f>
        <v>London</v>
      </c>
      <c r="I1403" s="12" t="str" cm="1">
        <f t="array" ref="I1403">INDEX(_xlfn.TEXTSPLIT(טבלה1[[#This Row],[עמודה2]],","),2)</f>
        <v xml:space="preserve"> Canada</v>
      </c>
      <c r="J1403" s="16" t="str">
        <f>_xlfn.CONCAT(טבלה1[[#This Row],[AI_Companies]]," ",טבלה1[[#This Row],[עמודה1]])</f>
        <v>measuredlive.com http://measuredlive.com</v>
      </c>
      <c r="K1403" s="12">
        <v>2</v>
      </c>
      <c r="L1403" s="12" t="str">
        <f>IF(טבלה1[[#This Row],[עמודה53]]&gt;2000,"Yes","No")</f>
        <v>No</v>
      </c>
      <c r="M1403" s="12">
        <v>9</v>
      </c>
      <c r="N1403" s="12">
        <f>AVERAGE(טבלה1[[#This Row],[עמודה52]:[עמודה53]])</f>
        <v>5.5</v>
      </c>
      <c r="O1403" s="12" t="str">
        <f>IF(טבלה1[[#This Row],[עמודה4]]="&lt; $25 / hr","0$ - $25 / hr",טבלה1[[#This Row],[עמודה4]])</f>
        <v>Undisclosed</v>
      </c>
      <c r="P1403" s="12" t="str" cm="1">
        <f t="array" ref="P1403">INDEX(_xlfn.TEXTSPLIT(טבלה1[[#This Row],[עמודה55]],"-"),1)</f>
        <v>Undisclosed</v>
      </c>
      <c r="Q1403" s="21" t="e" cm="1">
        <f t="array" ref="Q1403">INDEX(_xlfn.TEXTSPLIT(INDEX(_xlfn.TEXTSPLIT(טבלה1[[#This Row],[עמודה55]],"-"),2),"/"),1)</f>
        <v>#REF!</v>
      </c>
      <c r="R1403" s="12" t="e">
        <f>AVERAGE(טבלה1[[#This Row],[עמודה59]:[עמודה60]])</f>
        <v>#VALUE!</v>
      </c>
      <c r="S1403" s="3" t="e">
        <f>VALUE(SUBSTITUTE(טבלה1[[#This Row],[עמודה56]],"$",""))</f>
        <v>#VALUE!</v>
      </c>
      <c r="T1403" s="3" t="e">
        <f>VALUE(SUBSTITUTE(טבלה1[[#This Row],[עמודה57]],"$",""))</f>
        <v>#REF!</v>
      </c>
      <c r="U1403" s="3" t="e">
        <f>IF(טבלה1[[#This Row],[עמודה58]]&gt;30,"Yes","No")</f>
        <v>#VALUE!</v>
      </c>
    </row>
    <row r="1404" spans="1:21" ht="13" x14ac:dyDescent="0.15">
      <c r="A1404" s="8" t="s">
        <v>3364</v>
      </c>
      <c r="B1404" s="9" t="s">
        <v>3365</v>
      </c>
      <c r="C1404" s="9" t="s">
        <v>637</v>
      </c>
      <c r="D1404" s="9" t="s">
        <v>4</v>
      </c>
      <c r="E1404" s="9" t="s">
        <v>4</v>
      </c>
      <c r="F1404" s="9" t="s">
        <v>117</v>
      </c>
      <c r="G1404" s="10">
        <v>0.5</v>
      </c>
      <c r="H1404" s="11" t="str" cm="1">
        <f t="array" ref="H1404">INDEX(_xlfn.TEXTSPLIT(טבלה1[[#This Row],[עמודה2]],","),1)</f>
        <v>Boston</v>
      </c>
      <c r="I1404" s="12" t="str" cm="1">
        <f t="array" ref="I1404">INDEX(_xlfn.TEXTSPLIT(טבלה1[[#This Row],[עמודה2]],","),2)</f>
        <v xml:space="preserve"> MA</v>
      </c>
      <c r="J1404" s="16" t="str">
        <f>_xlfn.CONCAT(טבלה1[[#This Row],[AI_Companies]]," ",טבלה1[[#This Row],[עמודה1]])</f>
        <v>Diatom http://diatom.com</v>
      </c>
      <c r="K1404" s="12">
        <v>2</v>
      </c>
      <c r="L1404" s="12" t="str">
        <f>IF(טבלה1[[#This Row],[עמודה53]]&gt;2000,"Yes","No")</f>
        <v>No</v>
      </c>
      <c r="M1404" s="12">
        <v>9</v>
      </c>
      <c r="N1404" s="12">
        <f>AVERAGE(טבלה1[[#This Row],[עמודה52]:[עמודה53]])</f>
        <v>5.5</v>
      </c>
      <c r="O1404" s="12" t="str">
        <f>IF(טבלה1[[#This Row],[עמודה4]]="&lt; $25 / hr","0$ - $25 / hr",טבלה1[[#This Row],[עמודה4]])</f>
        <v>Undisclosed</v>
      </c>
      <c r="P1404" s="12" t="str" cm="1">
        <f t="array" ref="P1404">INDEX(_xlfn.TEXTSPLIT(טבלה1[[#This Row],[עמודה55]],"-"),1)</f>
        <v>Undisclosed</v>
      </c>
      <c r="Q1404" s="21" t="e" cm="1">
        <f t="array" ref="Q1404">INDEX(_xlfn.TEXTSPLIT(INDEX(_xlfn.TEXTSPLIT(טבלה1[[#This Row],[עמודה55]],"-"),2),"/"),1)</f>
        <v>#REF!</v>
      </c>
      <c r="R1404" s="12" t="e">
        <f>AVERAGE(טבלה1[[#This Row],[עמודה59]:[עמודה60]])</f>
        <v>#VALUE!</v>
      </c>
      <c r="S1404" s="3" t="e">
        <f>VALUE(SUBSTITUTE(טבלה1[[#This Row],[עמודה56]],"$",""))</f>
        <v>#VALUE!</v>
      </c>
      <c r="T1404" s="3" t="e">
        <f>VALUE(SUBSTITUTE(טבלה1[[#This Row],[עמודה57]],"$",""))</f>
        <v>#REF!</v>
      </c>
      <c r="U1404" s="3" t="e">
        <f>IF(טבלה1[[#This Row],[עמודה58]]&gt;30,"Yes","No")</f>
        <v>#VALUE!</v>
      </c>
    </row>
    <row r="1405" spans="1:21" ht="13" x14ac:dyDescent="0.15">
      <c r="A1405" s="8" t="s">
        <v>3366</v>
      </c>
      <c r="B1405" s="9" t="s">
        <v>3367</v>
      </c>
      <c r="C1405" s="9" t="s">
        <v>131</v>
      </c>
      <c r="D1405" s="9" t="s">
        <v>4</v>
      </c>
      <c r="E1405" s="9" t="s">
        <v>4</v>
      </c>
      <c r="F1405" s="9" t="s">
        <v>117</v>
      </c>
      <c r="G1405" s="10">
        <v>0.5</v>
      </c>
      <c r="H1405" s="11" t="str" cm="1">
        <f t="array" ref="H1405">INDEX(_xlfn.TEXTSPLIT(טבלה1[[#This Row],[עמודה2]],","),1)</f>
        <v>Barangaroo</v>
      </c>
      <c r="I1405" s="12" t="str" cm="1">
        <f t="array" ref="I1405">INDEX(_xlfn.TEXTSPLIT(טבלה1[[#This Row],[עמודה2]],","),2)</f>
        <v xml:space="preserve"> Australia</v>
      </c>
      <c r="J1405" s="16" t="str">
        <f>_xlfn.CONCAT(טבלה1[[#This Row],[AI_Companies]]," ",טבלה1[[#This Row],[עמודה1]])</f>
        <v>AISydney https://aisydney.com.au/</v>
      </c>
      <c r="K1405" s="12">
        <v>2</v>
      </c>
      <c r="L1405" s="12" t="str">
        <f>IF(טבלה1[[#This Row],[עמודה53]]&gt;2000,"Yes","No")</f>
        <v>No</v>
      </c>
      <c r="M1405" s="12">
        <v>9</v>
      </c>
      <c r="N1405" s="12">
        <f>AVERAGE(טבלה1[[#This Row],[עמודה52]:[עמודה53]])</f>
        <v>5.5</v>
      </c>
      <c r="O1405" s="12" t="str">
        <f>IF(טבלה1[[#This Row],[עמודה4]]="&lt; $25 / hr","0$ - $25 / hr",טבלה1[[#This Row],[עמודה4]])</f>
        <v>Undisclosed</v>
      </c>
      <c r="P1405" s="12" t="str" cm="1">
        <f t="array" ref="P1405">INDEX(_xlfn.TEXTSPLIT(טבלה1[[#This Row],[עמודה55]],"-"),1)</f>
        <v>Undisclosed</v>
      </c>
      <c r="Q1405" s="21" t="e" cm="1">
        <f t="array" ref="Q1405">INDEX(_xlfn.TEXTSPLIT(INDEX(_xlfn.TEXTSPLIT(טבלה1[[#This Row],[עמודה55]],"-"),2),"/"),1)</f>
        <v>#REF!</v>
      </c>
      <c r="R1405" s="12" t="e">
        <f>AVERAGE(טבלה1[[#This Row],[עמודה59]:[עמודה60]])</f>
        <v>#VALUE!</v>
      </c>
      <c r="S1405" s="3" t="e">
        <f>VALUE(SUBSTITUTE(טבלה1[[#This Row],[עמודה56]],"$",""))</f>
        <v>#VALUE!</v>
      </c>
      <c r="T1405" s="3" t="e">
        <f>VALUE(SUBSTITUTE(טבלה1[[#This Row],[עמודה57]],"$",""))</f>
        <v>#REF!</v>
      </c>
      <c r="U1405" s="3" t="e">
        <f>IF(טבלה1[[#This Row],[עמודה58]]&gt;30,"Yes","No")</f>
        <v>#VALUE!</v>
      </c>
    </row>
    <row r="1406" spans="1:21" ht="13" x14ac:dyDescent="0.15">
      <c r="A1406" s="8" t="s">
        <v>3368</v>
      </c>
      <c r="B1406" s="9" t="s">
        <v>3369</v>
      </c>
      <c r="C1406" s="9" t="s">
        <v>3370</v>
      </c>
      <c r="D1406" s="13">
        <v>1000</v>
      </c>
      <c r="E1406" s="9" t="s">
        <v>21</v>
      </c>
      <c r="F1406" s="9" t="s">
        <v>117</v>
      </c>
      <c r="G1406" s="10">
        <v>0.5</v>
      </c>
      <c r="H1406" s="11" t="str" cm="1">
        <f t="array" ref="H1406">INDEX(_xlfn.TEXTSPLIT(טבלה1[[#This Row],[עמודה2]],","),1)</f>
        <v>Bardwell Park</v>
      </c>
      <c r="I1406" s="12" t="str" cm="1">
        <f t="array" ref="I1406">INDEX(_xlfn.TEXTSPLIT(טבלה1[[#This Row],[עמודה2]],","),2)</f>
        <v xml:space="preserve"> Australia</v>
      </c>
      <c r="J1406" s="16" t="str">
        <f>_xlfn.CONCAT(טבלה1[[#This Row],[AI_Companies]]," ",טבלה1[[#This Row],[עמודה1]])</f>
        <v>ChatGen https://chatgen.com.au/</v>
      </c>
      <c r="K1406" s="12">
        <v>2</v>
      </c>
      <c r="L1406" s="12" t="str">
        <f>IF(טבלה1[[#This Row],[עמודה53]]&gt;2000,"Yes","No")</f>
        <v>No</v>
      </c>
      <c r="M1406" s="12">
        <v>9</v>
      </c>
      <c r="N1406" s="12">
        <f>AVERAGE(טבלה1[[#This Row],[עמודה52]:[עמודה53]])</f>
        <v>5.5</v>
      </c>
      <c r="O1406" s="12" t="str">
        <f>IF(טבלה1[[#This Row],[עמודה4]]="&lt; $25 / hr","0$ - $25 / hr",טבלה1[[#This Row],[עמודה4]])</f>
        <v>$100 - $149 / hr</v>
      </c>
      <c r="P1406" s="12" t="str" cm="1">
        <f t="array" ref="P1406">INDEX(_xlfn.TEXTSPLIT(טבלה1[[#This Row],[עמודה55]],"-"),1)</f>
        <v xml:space="preserve">$100 </v>
      </c>
      <c r="Q1406" s="21" t="str" cm="1">
        <f t="array" ref="Q1406">INDEX(_xlfn.TEXTSPLIT(INDEX(_xlfn.TEXTSPLIT(טבלה1[[#This Row],[עמודה55]],"-"),2),"/"),1)</f>
        <v xml:space="preserve"> $149 </v>
      </c>
      <c r="R1406" s="12">
        <f>AVERAGE(טבלה1[[#This Row],[עמודה59]:[עמודה60]])</f>
        <v>124.5</v>
      </c>
      <c r="S1406" s="3">
        <f>VALUE(SUBSTITUTE(טבלה1[[#This Row],[עמודה56]],"$",""))</f>
        <v>100</v>
      </c>
      <c r="T1406" s="3">
        <f>VALUE(SUBSTITUTE(טבלה1[[#This Row],[עמודה57]],"$",""))</f>
        <v>149</v>
      </c>
      <c r="U1406" s="3" t="str">
        <f>IF(טבלה1[[#This Row],[עמודה58]]&gt;30,"Yes","No")</f>
        <v>Yes</v>
      </c>
    </row>
    <row r="1407" spans="1:21" ht="13" x14ac:dyDescent="0.15">
      <c r="A1407" s="8" t="s">
        <v>3371</v>
      </c>
      <c r="B1407" s="9" t="s">
        <v>3372</v>
      </c>
      <c r="C1407" s="9" t="s">
        <v>2702</v>
      </c>
      <c r="D1407" s="9" t="s">
        <v>4</v>
      </c>
      <c r="E1407" s="9" t="s">
        <v>4</v>
      </c>
      <c r="F1407" s="9" t="s">
        <v>117</v>
      </c>
      <c r="G1407" s="10">
        <v>0.5</v>
      </c>
      <c r="H1407" s="11" t="str" cm="1">
        <f t="array" ref="H1407">INDEX(_xlfn.TEXTSPLIT(טבלה1[[#This Row],[עמודה2]],","),1)</f>
        <v>Richmond</v>
      </c>
      <c r="I1407" s="12" t="str" cm="1">
        <f t="array" ref="I1407">INDEX(_xlfn.TEXTSPLIT(טבלה1[[#This Row],[עמודה2]],","),2)</f>
        <v xml:space="preserve"> VA</v>
      </c>
      <c r="J1407" s="16" t="str">
        <f>_xlfn.CONCAT(טבלה1[[#This Row],[AI_Companies]]," ",טבלה1[[#This Row],[עמודה1]])</f>
        <v>RapkoTech http://www.rapkotech.com/</v>
      </c>
      <c r="K1407" s="12">
        <v>2</v>
      </c>
      <c r="L1407" s="12" t="str">
        <f>IF(טבלה1[[#This Row],[עמודה53]]&gt;2000,"Yes","No")</f>
        <v>No</v>
      </c>
      <c r="M1407" s="12">
        <v>9</v>
      </c>
      <c r="N1407" s="12">
        <f>AVERAGE(טבלה1[[#This Row],[עמודה52]:[עמודה53]])</f>
        <v>5.5</v>
      </c>
      <c r="O1407" s="12" t="str">
        <f>IF(טבלה1[[#This Row],[עמודה4]]="&lt; $25 / hr","0$ - $25 / hr",טבלה1[[#This Row],[עמודה4]])</f>
        <v>Undisclosed</v>
      </c>
      <c r="P1407" s="12" t="str" cm="1">
        <f t="array" ref="P1407">INDEX(_xlfn.TEXTSPLIT(טבלה1[[#This Row],[עמודה55]],"-"),1)</f>
        <v>Undisclosed</v>
      </c>
      <c r="Q1407" s="21" t="e" cm="1">
        <f t="array" ref="Q1407">INDEX(_xlfn.TEXTSPLIT(INDEX(_xlfn.TEXTSPLIT(טבלה1[[#This Row],[עמודה55]],"-"),2),"/"),1)</f>
        <v>#REF!</v>
      </c>
      <c r="R1407" s="12" t="e">
        <f>AVERAGE(טבלה1[[#This Row],[עמודה59]:[עמודה60]])</f>
        <v>#VALUE!</v>
      </c>
      <c r="S1407" s="3" t="e">
        <f>VALUE(SUBSTITUTE(טבלה1[[#This Row],[עמודה56]],"$",""))</f>
        <v>#VALUE!</v>
      </c>
      <c r="T1407" s="3" t="e">
        <f>VALUE(SUBSTITUTE(טבלה1[[#This Row],[עמודה57]],"$",""))</f>
        <v>#REF!</v>
      </c>
      <c r="U1407" s="3" t="e">
        <f>IF(טבלה1[[#This Row],[עמודה58]]&gt;30,"Yes","No")</f>
        <v>#VALUE!</v>
      </c>
    </row>
    <row r="1408" spans="1:21" ht="13" x14ac:dyDescent="0.15">
      <c r="A1408" s="8" t="s">
        <v>3373</v>
      </c>
      <c r="B1408" s="9" t="s">
        <v>3374</v>
      </c>
      <c r="C1408" s="9" t="s">
        <v>2694</v>
      </c>
      <c r="D1408" s="9" t="s">
        <v>4</v>
      </c>
      <c r="E1408" s="9" t="s">
        <v>4</v>
      </c>
      <c r="F1408" s="9" t="s">
        <v>117</v>
      </c>
      <c r="G1408" s="10">
        <v>0.5</v>
      </c>
      <c r="H1408" s="11" t="str" cm="1">
        <f t="array" ref="H1408">INDEX(_xlfn.TEXTSPLIT(טבלה1[[#This Row],[עמודה2]],","),1)</f>
        <v>Quincy</v>
      </c>
      <c r="I1408" s="12" t="str" cm="1">
        <f t="array" ref="I1408">INDEX(_xlfn.TEXTSPLIT(טבלה1[[#This Row],[עמודה2]],","),2)</f>
        <v xml:space="preserve"> MA</v>
      </c>
      <c r="J1408" s="16" t="str">
        <f>_xlfn.CONCAT(טבלה1[[#This Row],[AI_Companies]]," ",טבלה1[[#This Row],[עמודה1]])</f>
        <v>ParamountFinancialTechnologies https://pfintech.net/</v>
      </c>
      <c r="K1408" s="12">
        <v>2</v>
      </c>
      <c r="L1408" s="12" t="str">
        <f>IF(טבלה1[[#This Row],[עמודה53]]&gt;2000,"Yes","No")</f>
        <v>No</v>
      </c>
      <c r="M1408" s="12">
        <v>9</v>
      </c>
      <c r="N1408" s="12">
        <f>AVERAGE(טבלה1[[#This Row],[עמודה52]:[עמודה53]])</f>
        <v>5.5</v>
      </c>
      <c r="O1408" s="12" t="str">
        <f>IF(טבלה1[[#This Row],[עמודה4]]="&lt; $25 / hr","0$ - $25 / hr",טבלה1[[#This Row],[עמודה4]])</f>
        <v>Undisclosed</v>
      </c>
      <c r="P1408" s="12" t="str" cm="1">
        <f t="array" ref="P1408">INDEX(_xlfn.TEXTSPLIT(טבלה1[[#This Row],[עמודה55]],"-"),1)</f>
        <v>Undisclosed</v>
      </c>
      <c r="Q1408" s="21" t="e" cm="1">
        <f t="array" ref="Q1408">INDEX(_xlfn.TEXTSPLIT(INDEX(_xlfn.TEXTSPLIT(טבלה1[[#This Row],[עמודה55]],"-"),2),"/"),1)</f>
        <v>#REF!</v>
      </c>
      <c r="R1408" s="12" t="e">
        <f>AVERAGE(טבלה1[[#This Row],[עמודה59]:[עמודה60]])</f>
        <v>#VALUE!</v>
      </c>
      <c r="S1408" s="3" t="e">
        <f>VALUE(SUBSTITUTE(טבלה1[[#This Row],[עמודה56]],"$",""))</f>
        <v>#VALUE!</v>
      </c>
      <c r="T1408" s="3" t="e">
        <f>VALUE(SUBSTITUTE(טבלה1[[#This Row],[עמודה57]],"$",""))</f>
        <v>#REF!</v>
      </c>
      <c r="U1408" s="3" t="e">
        <f>IF(טבלה1[[#This Row],[עמודה58]]&gt;30,"Yes","No")</f>
        <v>#VALUE!</v>
      </c>
    </row>
    <row r="1409" spans="1:21" ht="13" x14ac:dyDescent="0.15">
      <c r="A1409" s="8" t="s">
        <v>3375</v>
      </c>
      <c r="B1409" s="9" t="s">
        <v>3376</v>
      </c>
      <c r="C1409" s="9" t="s">
        <v>3377</v>
      </c>
      <c r="D1409" s="13">
        <v>1000</v>
      </c>
      <c r="E1409" s="9" t="s">
        <v>33</v>
      </c>
      <c r="F1409" s="9" t="s">
        <v>117</v>
      </c>
      <c r="G1409" s="10">
        <v>0.5</v>
      </c>
      <c r="H1409" s="11" t="str" cm="1">
        <f t="array" ref="H1409">INDEX(_xlfn.TEXTSPLIT(טבלה1[[#This Row],[עמודה2]],","),1)</f>
        <v>Hyatsville</v>
      </c>
      <c r="I1409" s="12" t="str" cm="1">
        <f t="array" ref="I1409">INDEX(_xlfn.TEXTSPLIT(טבלה1[[#This Row],[עמודה2]],","),2)</f>
        <v xml:space="preserve"> MD</v>
      </c>
      <c r="J1409" s="16" t="str">
        <f>_xlfn.CONCAT(טבלה1[[#This Row],[AI_Companies]]," ",טבלה1[[#This Row],[עמודה1]])</f>
        <v>Zintzotek http://www.zintzotek.com</v>
      </c>
      <c r="K1409" s="12">
        <v>2</v>
      </c>
      <c r="L1409" s="12" t="str">
        <f>IF(טבלה1[[#This Row],[עמודה53]]&gt;2000,"Yes","No")</f>
        <v>No</v>
      </c>
      <c r="M1409" s="12">
        <v>9</v>
      </c>
      <c r="N1409" s="12">
        <f>AVERAGE(טבלה1[[#This Row],[עמודה52]:[עמודה53]])</f>
        <v>5.5</v>
      </c>
      <c r="O1409" s="12" t="str">
        <f>IF(טבלה1[[#This Row],[עמודה4]]="&lt; $25 / hr","0$ - $25 / hr",טבלה1[[#This Row],[עמודה4]])</f>
        <v>$25 - $49 / hr</v>
      </c>
      <c r="P1409" s="12" t="str" cm="1">
        <f t="array" ref="P1409">INDEX(_xlfn.TEXTSPLIT(טבלה1[[#This Row],[עמודה55]],"-"),1)</f>
        <v xml:space="preserve">$25 </v>
      </c>
      <c r="Q1409" s="21" t="str" cm="1">
        <f t="array" ref="Q1409">INDEX(_xlfn.TEXTSPLIT(INDEX(_xlfn.TEXTSPLIT(טבלה1[[#This Row],[עמודה55]],"-"),2),"/"),1)</f>
        <v xml:space="preserve"> $49 </v>
      </c>
      <c r="R1409" s="12">
        <f>AVERAGE(טבלה1[[#This Row],[עמודה59]:[עמודה60]])</f>
        <v>37</v>
      </c>
      <c r="S1409" s="3">
        <f>VALUE(SUBSTITUTE(טבלה1[[#This Row],[עמודה56]],"$",""))</f>
        <v>25</v>
      </c>
      <c r="T1409" s="3">
        <f>VALUE(SUBSTITUTE(טבלה1[[#This Row],[עמודה57]],"$",""))</f>
        <v>49</v>
      </c>
      <c r="U1409" s="3" t="str">
        <f>IF(טבלה1[[#This Row],[עמודה58]]&gt;30,"Yes","No")</f>
        <v>Yes</v>
      </c>
    </row>
    <row r="1410" spans="1:21" ht="13" x14ac:dyDescent="0.15">
      <c r="A1410" s="8" t="s">
        <v>3378</v>
      </c>
      <c r="B1410" s="9" t="s">
        <v>3379</v>
      </c>
      <c r="C1410" s="9" t="s">
        <v>47</v>
      </c>
      <c r="D1410" s="13">
        <v>10000</v>
      </c>
      <c r="E1410" s="9" t="s">
        <v>33</v>
      </c>
      <c r="F1410" s="9" t="s">
        <v>117</v>
      </c>
      <c r="G1410" s="10">
        <v>0.5</v>
      </c>
      <c r="H1410" s="11" t="str" cm="1">
        <f t="array" ref="H1410">INDEX(_xlfn.TEXTSPLIT(טבלה1[[#This Row],[עמודה2]],","),1)</f>
        <v>Gurugram</v>
      </c>
      <c r="I1410" s="12" t="str" cm="1">
        <f t="array" ref="I1410">INDEX(_xlfn.TEXTSPLIT(טבלה1[[#This Row],[עמודה2]],","),2)</f>
        <v xml:space="preserve"> India</v>
      </c>
      <c r="J1410" s="16" t="str">
        <f>_xlfn.CONCAT(טבלה1[[#This Row],[AI_Companies]]," ",טבלה1[[#This Row],[עמודה1]])</f>
        <v>ComOlho https://www.comolho.com/</v>
      </c>
      <c r="K1410" s="12">
        <v>2</v>
      </c>
      <c r="L1410" s="12" t="str">
        <f>IF(טבלה1[[#This Row],[עמודה53]]&gt;2000,"Yes","No")</f>
        <v>No</v>
      </c>
      <c r="M1410" s="12">
        <v>9</v>
      </c>
      <c r="N1410" s="12">
        <f>AVERAGE(טבלה1[[#This Row],[עמודה52]:[עמודה53]])</f>
        <v>5.5</v>
      </c>
      <c r="O1410" s="12" t="str">
        <f>IF(טבלה1[[#This Row],[עמודה4]]="&lt; $25 / hr","0$ - $25 / hr",טבלה1[[#This Row],[עמודה4]])</f>
        <v>$25 - $49 / hr</v>
      </c>
      <c r="P1410" s="12" t="str" cm="1">
        <f t="array" ref="P1410">INDEX(_xlfn.TEXTSPLIT(טבלה1[[#This Row],[עמודה55]],"-"),1)</f>
        <v xml:space="preserve">$25 </v>
      </c>
      <c r="Q1410" s="21" t="str" cm="1">
        <f t="array" ref="Q1410">INDEX(_xlfn.TEXTSPLIT(INDEX(_xlfn.TEXTSPLIT(טבלה1[[#This Row],[עמודה55]],"-"),2),"/"),1)</f>
        <v xml:space="preserve"> $49 </v>
      </c>
      <c r="R1410" s="12">
        <f>AVERAGE(טבלה1[[#This Row],[עמודה59]:[עמודה60]])</f>
        <v>37</v>
      </c>
      <c r="S1410" s="3">
        <f>VALUE(SUBSTITUTE(טבלה1[[#This Row],[עמודה56]],"$",""))</f>
        <v>25</v>
      </c>
      <c r="T1410" s="3">
        <f>VALUE(SUBSTITUTE(טבלה1[[#This Row],[עמודה57]],"$",""))</f>
        <v>49</v>
      </c>
      <c r="U1410" s="3" t="str">
        <f>IF(טבלה1[[#This Row],[עמודה58]]&gt;30,"Yes","No")</f>
        <v>Yes</v>
      </c>
    </row>
    <row r="1411" spans="1:21" ht="13" x14ac:dyDescent="0.15">
      <c r="A1411" s="8" t="s">
        <v>3380</v>
      </c>
      <c r="B1411" s="9" t="s">
        <v>3381</v>
      </c>
      <c r="C1411" s="9" t="s">
        <v>533</v>
      </c>
      <c r="D1411" s="9" t="s">
        <v>4</v>
      </c>
      <c r="E1411" s="9" t="s">
        <v>4</v>
      </c>
      <c r="F1411" s="9" t="s">
        <v>117</v>
      </c>
      <c r="G1411" s="10">
        <v>0.5</v>
      </c>
      <c r="H1411" s="11" t="str" cm="1">
        <f t="array" ref="H1411">INDEX(_xlfn.TEXTSPLIT(טבלה1[[#This Row],[עמודה2]],","),1)</f>
        <v>Raleigh</v>
      </c>
      <c r="I1411" s="12" t="str" cm="1">
        <f t="array" ref="I1411">INDEX(_xlfn.TEXTSPLIT(טבלה1[[#This Row],[עמודה2]],","),2)</f>
        <v xml:space="preserve"> NC</v>
      </c>
      <c r="J1411" s="16" t="str">
        <f>_xlfn.CONCAT(טבלה1[[#This Row],[AI_Companies]]," ",טבלה1[[#This Row],[עמודה1]])</f>
        <v>FractalTechnology https://www.ftnow.us/</v>
      </c>
      <c r="K1411" s="12">
        <v>2</v>
      </c>
      <c r="L1411" s="12" t="str">
        <f>IF(טבלה1[[#This Row],[עמודה53]]&gt;2000,"Yes","No")</f>
        <v>No</v>
      </c>
      <c r="M1411" s="12">
        <v>9</v>
      </c>
      <c r="N1411" s="12">
        <f>AVERAGE(טבלה1[[#This Row],[עמודה52]:[עמודה53]])</f>
        <v>5.5</v>
      </c>
      <c r="O1411" s="12" t="str">
        <f>IF(טבלה1[[#This Row],[עמודה4]]="&lt; $25 / hr","0$ - $25 / hr",טבלה1[[#This Row],[עמודה4]])</f>
        <v>Undisclosed</v>
      </c>
      <c r="P1411" s="12" t="str" cm="1">
        <f t="array" ref="P1411">INDEX(_xlfn.TEXTSPLIT(טבלה1[[#This Row],[עמודה55]],"-"),1)</f>
        <v>Undisclosed</v>
      </c>
      <c r="Q1411" s="21" t="e" cm="1">
        <f t="array" ref="Q1411">INDEX(_xlfn.TEXTSPLIT(INDEX(_xlfn.TEXTSPLIT(טבלה1[[#This Row],[עמודה55]],"-"),2),"/"),1)</f>
        <v>#REF!</v>
      </c>
      <c r="R1411" s="12" t="e">
        <f>AVERAGE(טבלה1[[#This Row],[עמודה59]:[עמודה60]])</f>
        <v>#VALUE!</v>
      </c>
      <c r="S1411" s="3" t="e">
        <f>VALUE(SUBSTITUTE(טבלה1[[#This Row],[עמודה56]],"$",""))</f>
        <v>#VALUE!</v>
      </c>
      <c r="T1411" s="3" t="e">
        <f>VALUE(SUBSTITUTE(טבלה1[[#This Row],[עמודה57]],"$",""))</f>
        <v>#REF!</v>
      </c>
      <c r="U1411" s="3" t="e">
        <f>IF(טבלה1[[#This Row],[עמודה58]]&gt;30,"Yes","No")</f>
        <v>#VALUE!</v>
      </c>
    </row>
    <row r="1412" spans="1:21" ht="13" x14ac:dyDescent="0.15">
      <c r="A1412" s="8" t="s">
        <v>3382</v>
      </c>
      <c r="B1412" s="9" t="s">
        <v>3383</v>
      </c>
      <c r="C1412" s="9" t="s">
        <v>134</v>
      </c>
      <c r="D1412" s="9" t="s">
        <v>4</v>
      </c>
      <c r="E1412" s="9" t="s">
        <v>4</v>
      </c>
      <c r="F1412" s="9" t="s">
        <v>10</v>
      </c>
      <c r="G1412" s="10">
        <v>0.3</v>
      </c>
      <c r="H1412" s="11" t="str" cm="1">
        <f t="array" ref="H1412">INDEX(_xlfn.TEXTSPLIT(טבלה1[[#This Row],[עמודה2]],","),1)</f>
        <v>Alpharetta</v>
      </c>
      <c r="I1412" s="12" t="str" cm="1">
        <f t="array" ref="I1412">INDEX(_xlfn.TEXTSPLIT(טבלה1[[#This Row],[עמודה2]],","),2)</f>
        <v xml:space="preserve"> GA</v>
      </c>
      <c r="J1412" s="16" t="str">
        <f>_xlfn.CONCAT(טבלה1[[#This Row],[AI_Companies]]," ",טבלה1[[#This Row],[עמודה1]])</f>
        <v>Intradiem https://www.intradiem.com/</v>
      </c>
      <c r="K1412" s="12">
        <v>50</v>
      </c>
      <c r="L1412" s="12" t="str">
        <f>IF(טבלה1[[#This Row],[עמודה53]]&gt;2000,"Yes","No")</f>
        <v>No</v>
      </c>
      <c r="M1412" s="12">
        <v>249</v>
      </c>
      <c r="N1412" s="12">
        <f>AVERAGE(טבלה1[[#This Row],[עמודה52]:[עמודה53]])</f>
        <v>149.5</v>
      </c>
      <c r="O1412" s="12" t="str">
        <f>IF(טבלה1[[#This Row],[עמודה4]]="&lt; $25 / hr","0$ - $25 / hr",טבלה1[[#This Row],[עמודה4]])</f>
        <v>Undisclosed</v>
      </c>
      <c r="P1412" s="12" t="str" cm="1">
        <f t="array" ref="P1412">INDEX(_xlfn.TEXTSPLIT(טבלה1[[#This Row],[עמודה55]],"-"),1)</f>
        <v>Undisclosed</v>
      </c>
      <c r="Q1412" s="21" t="e" cm="1">
        <f t="array" ref="Q1412">INDEX(_xlfn.TEXTSPLIT(INDEX(_xlfn.TEXTSPLIT(טבלה1[[#This Row],[עמודה55]],"-"),2),"/"),1)</f>
        <v>#REF!</v>
      </c>
      <c r="R1412" s="12" t="e">
        <f>AVERAGE(טבלה1[[#This Row],[עמודה59]:[עמודה60]])</f>
        <v>#VALUE!</v>
      </c>
      <c r="S1412" s="3" t="e">
        <f>VALUE(SUBSTITUTE(טבלה1[[#This Row],[עמודה56]],"$",""))</f>
        <v>#VALUE!</v>
      </c>
      <c r="T1412" s="3" t="e">
        <f>VALUE(SUBSTITUTE(טבלה1[[#This Row],[עמודה57]],"$",""))</f>
        <v>#REF!</v>
      </c>
      <c r="U1412" s="3" t="e">
        <f>IF(טבלה1[[#This Row],[עמודה58]]&gt;30,"Yes","No")</f>
        <v>#VALUE!</v>
      </c>
    </row>
    <row r="1413" spans="1:21" ht="13" x14ac:dyDescent="0.15">
      <c r="A1413" s="8" t="s">
        <v>3384</v>
      </c>
      <c r="B1413" s="9" t="s">
        <v>3385</v>
      </c>
      <c r="C1413" s="9" t="s">
        <v>2127</v>
      </c>
      <c r="D1413" s="9" t="s">
        <v>4</v>
      </c>
      <c r="E1413" s="9" t="s">
        <v>4</v>
      </c>
      <c r="F1413" s="9" t="s">
        <v>5</v>
      </c>
      <c r="G1413" s="10">
        <v>0.2</v>
      </c>
      <c r="H1413" s="11" t="str" cm="1">
        <f t="array" ref="H1413">INDEX(_xlfn.TEXTSPLIT(טבלה1[[#This Row],[עמודה2]],","),1)</f>
        <v>Redmond</v>
      </c>
      <c r="I1413" s="12" t="str" cm="1">
        <f t="array" ref="I1413">INDEX(_xlfn.TEXTSPLIT(טבלה1[[#This Row],[עמודה2]],","),2)</f>
        <v xml:space="preserve"> WA</v>
      </c>
      <c r="J1413" s="16" t="str">
        <f>_xlfn.CONCAT(טבלה1[[#This Row],[AI_Companies]]," ",טבלה1[[#This Row],[עמודה1]])</f>
        <v>Couse5Intelligence https://www.course5i.com</v>
      </c>
      <c r="K1413" s="12">
        <v>250</v>
      </c>
      <c r="L1413" s="12" t="str">
        <f>IF(טבלה1[[#This Row],[עמודה53]]&gt;2000,"Yes","No")</f>
        <v>No</v>
      </c>
      <c r="M1413" s="12">
        <v>999</v>
      </c>
      <c r="N1413" s="12">
        <f>AVERAGE(טבלה1[[#This Row],[עמודה52]:[עמודה53]])</f>
        <v>624.5</v>
      </c>
      <c r="O1413" s="12" t="str">
        <f>IF(טבלה1[[#This Row],[עמודה4]]="&lt; $25 / hr","0$ - $25 / hr",טבלה1[[#This Row],[עמודה4]])</f>
        <v>Undisclosed</v>
      </c>
      <c r="P1413" s="12" t="str" cm="1">
        <f t="array" ref="P1413">INDEX(_xlfn.TEXTSPLIT(טבלה1[[#This Row],[עמודה55]],"-"),1)</f>
        <v>Undisclosed</v>
      </c>
      <c r="Q1413" s="21" t="e" cm="1">
        <f t="array" ref="Q1413">INDEX(_xlfn.TEXTSPLIT(INDEX(_xlfn.TEXTSPLIT(טבלה1[[#This Row],[עמודה55]],"-"),2),"/"),1)</f>
        <v>#REF!</v>
      </c>
      <c r="R1413" s="12" t="e">
        <f>AVERAGE(טבלה1[[#This Row],[עמודה59]:[עמודה60]])</f>
        <v>#VALUE!</v>
      </c>
      <c r="S1413" s="3" t="e">
        <f>VALUE(SUBSTITUTE(טבלה1[[#This Row],[עמודה56]],"$",""))</f>
        <v>#VALUE!</v>
      </c>
      <c r="T1413" s="3" t="e">
        <f>VALUE(SUBSTITUTE(טבלה1[[#This Row],[עמודה57]],"$",""))</f>
        <v>#REF!</v>
      </c>
      <c r="U1413" s="3" t="e">
        <f>IF(טבלה1[[#This Row],[עמודה58]]&gt;30,"Yes","No")</f>
        <v>#VALUE!</v>
      </c>
    </row>
    <row r="1414" spans="1:21" ht="13" x14ac:dyDescent="0.15">
      <c r="A1414" s="8" t="s">
        <v>3386</v>
      </c>
      <c r="B1414" s="9" t="s">
        <v>3387</v>
      </c>
      <c r="C1414" s="9" t="s">
        <v>102</v>
      </c>
      <c r="D1414" s="13">
        <v>5000</v>
      </c>
      <c r="E1414" s="9" t="s">
        <v>63</v>
      </c>
      <c r="F1414" s="9" t="s">
        <v>117</v>
      </c>
      <c r="G1414" s="10">
        <v>0.4</v>
      </c>
      <c r="H1414" s="11" t="str" cm="1">
        <f t="array" ref="H1414">INDEX(_xlfn.TEXTSPLIT(טבלה1[[#This Row],[עמודה2]],","),1)</f>
        <v>London</v>
      </c>
      <c r="I1414" s="12" t="str" cm="1">
        <f t="array" ref="I1414">INDEX(_xlfn.TEXTSPLIT(טבלה1[[#This Row],[עמודה2]],","),2)</f>
        <v xml:space="preserve"> United Kingdom</v>
      </c>
      <c r="J1414" s="16" t="str">
        <f>_xlfn.CONCAT(טבלה1[[#This Row],[AI_Companies]]," ",טבלה1[[#This Row],[עמודה1]])</f>
        <v>TesseractAcademy http://tesseract.academy</v>
      </c>
      <c r="K1414" s="12">
        <v>2</v>
      </c>
      <c r="L1414" s="12" t="str">
        <f>IF(טבלה1[[#This Row],[עמודה53]]&gt;2000,"Yes","No")</f>
        <v>No</v>
      </c>
      <c r="M1414" s="12">
        <v>9</v>
      </c>
      <c r="N1414" s="12">
        <f>AVERAGE(טבלה1[[#This Row],[עמודה52]:[עמודה53]])</f>
        <v>5.5</v>
      </c>
      <c r="O1414" s="12" t="str">
        <f>IF(טבלה1[[#This Row],[עמודה4]]="&lt; $25 / hr","0$ - $25 / hr",טבלה1[[#This Row],[עמודה4]])</f>
        <v>$150 - $199 / hr</v>
      </c>
      <c r="P1414" s="12" t="str" cm="1">
        <f t="array" ref="P1414">INDEX(_xlfn.TEXTSPLIT(טבלה1[[#This Row],[עמודה55]],"-"),1)</f>
        <v xml:space="preserve">$150 </v>
      </c>
      <c r="Q1414" s="21" t="str" cm="1">
        <f t="array" ref="Q1414">INDEX(_xlfn.TEXTSPLIT(INDEX(_xlfn.TEXTSPLIT(טבלה1[[#This Row],[עמודה55]],"-"),2),"/"),1)</f>
        <v xml:space="preserve"> $199 </v>
      </c>
      <c r="R1414" s="12">
        <f>AVERAGE(טבלה1[[#This Row],[עמודה59]:[עמודה60]])</f>
        <v>174.5</v>
      </c>
      <c r="S1414" s="3">
        <f>VALUE(SUBSTITUTE(טבלה1[[#This Row],[עמודה56]],"$",""))</f>
        <v>150</v>
      </c>
      <c r="T1414" s="3">
        <f>VALUE(SUBSTITUTE(טבלה1[[#This Row],[עמודה57]],"$",""))</f>
        <v>199</v>
      </c>
      <c r="U1414" s="3" t="str">
        <f>IF(טבלה1[[#This Row],[עמודה58]]&gt;30,"Yes","No")</f>
        <v>Yes</v>
      </c>
    </row>
    <row r="1415" spans="1:21" ht="13" x14ac:dyDescent="0.15">
      <c r="A1415" s="8" t="s">
        <v>3388</v>
      </c>
      <c r="B1415" s="9" t="s">
        <v>3389</v>
      </c>
      <c r="C1415" s="9" t="s">
        <v>53</v>
      </c>
      <c r="D1415" s="13">
        <v>1000</v>
      </c>
      <c r="E1415" s="9" t="s">
        <v>33</v>
      </c>
      <c r="F1415" s="9" t="s">
        <v>29</v>
      </c>
      <c r="G1415" s="10">
        <v>0.5</v>
      </c>
      <c r="H1415" s="11" t="str" cm="1">
        <f t="array" ref="H1415">INDEX(_xlfn.TEXTSPLIT(טבלה1[[#This Row],[עמודה2]],","),1)</f>
        <v>Kyiv</v>
      </c>
      <c r="I1415" s="12" t="str" cm="1">
        <f t="array" ref="I1415">INDEX(_xlfn.TEXTSPLIT(טבלה1[[#This Row],[עמודה2]],","),2)</f>
        <v xml:space="preserve"> Ukraine</v>
      </c>
      <c r="J1415" s="16" t="str">
        <f>_xlfn.CONCAT(טבלה1[[#This Row],[AI_Companies]]," ",טבלה1[[#This Row],[עמודה1]])</f>
        <v>ParadigmaDevelopment https://www.paradigma.dev</v>
      </c>
      <c r="K1415" s="12">
        <v>10</v>
      </c>
      <c r="L1415" s="12" t="str">
        <f>IF(טבלה1[[#This Row],[עמודה53]]&gt;2000,"Yes","No")</f>
        <v>No</v>
      </c>
      <c r="M1415" s="12">
        <v>49</v>
      </c>
      <c r="N1415" s="12">
        <f>AVERAGE(טבלה1[[#This Row],[עמודה52]:[עמודה53]])</f>
        <v>29.5</v>
      </c>
      <c r="O1415" s="12" t="str">
        <f>IF(טבלה1[[#This Row],[עמודה4]]="&lt; $25 / hr","0$ - $25 / hr",טבלה1[[#This Row],[עמודה4]])</f>
        <v>$25 - $49 / hr</v>
      </c>
      <c r="P1415" s="12" t="str" cm="1">
        <f t="array" ref="P1415">INDEX(_xlfn.TEXTSPLIT(טבלה1[[#This Row],[עמודה55]],"-"),1)</f>
        <v xml:space="preserve">$25 </v>
      </c>
      <c r="Q1415" s="21" t="str" cm="1">
        <f t="array" ref="Q1415">INDEX(_xlfn.TEXTSPLIT(INDEX(_xlfn.TEXTSPLIT(טבלה1[[#This Row],[עמודה55]],"-"),2),"/"),1)</f>
        <v xml:space="preserve"> $49 </v>
      </c>
      <c r="R1415" s="12">
        <f>AVERAGE(טבלה1[[#This Row],[עמודה59]:[עמודה60]])</f>
        <v>37</v>
      </c>
      <c r="S1415" s="3">
        <f>VALUE(SUBSTITUTE(טבלה1[[#This Row],[עמודה56]],"$",""))</f>
        <v>25</v>
      </c>
      <c r="T1415" s="3">
        <f>VALUE(SUBSTITUTE(טבלה1[[#This Row],[עמודה57]],"$",""))</f>
        <v>49</v>
      </c>
      <c r="U1415" s="3" t="str">
        <f>IF(טבלה1[[#This Row],[עמודה58]]&gt;30,"Yes","No")</f>
        <v>Yes</v>
      </c>
    </row>
    <row r="1416" spans="1:21" ht="13" x14ac:dyDescent="0.15">
      <c r="A1416" s="8" t="s">
        <v>3390</v>
      </c>
      <c r="B1416" s="9" t="s">
        <v>3391</v>
      </c>
      <c r="C1416" s="9" t="s">
        <v>69</v>
      </c>
      <c r="D1416" s="13">
        <v>25000</v>
      </c>
      <c r="E1416" s="9" t="s">
        <v>33</v>
      </c>
      <c r="F1416" s="9" t="s">
        <v>25</v>
      </c>
      <c r="G1416" s="10">
        <v>0.15</v>
      </c>
      <c r="H1416" s="11" t="str" cm="1">
        <f t="array" ref="H1416">INDEX(_xlfn.TEXTSPLIT(טבלה1[[#This Row],[עמודה2]],","),1)</f>
        <v>Bengaluru</v>
      </c>
      <c r="I1416" s="12" t="str" cm="1">
        <f t="array" ref="I1416">INDEX(_xlfn.TEXTSPLIT(טבלה1[[#This Row],[עמודה2]],","),2)</f>
        <v xml:space="preserve"> India</v>
      </c>
      <c r="J1416" s="16" t="str">
        <f>_xlfn.CONCAT(טבלה1[[#This Row],[AI_Companies]]," ",טבלה1[[#This Row],[עמודה1]])</f>
        <v>ALTENCalsoftLabs http://www.altencalsoftlabs.com</v>
      </c>
      <c r="K1416" s="14">
        <v>1000</v>
      </c>
      <c r="L1416" s="12" t="str">
        <f>IF(טבלה1[[#This Row],[עמודה53]]&gt;2000,"Yes","No")</f>
        <v>Yes</v>
      </c>
      <c r="M1416" s="14">
        <v>9999</v>
      </c>
      <c r="N1416" s="12">
        <f>AVERAGE(טבלה1[[#This Row],[עמודה52]:[עמודה53]])</f>
        <v>5499.5</v>
      </c>
      <c r="O1416" s="12" t="str">
        <f>IF(טבלה1[[#This Row],[עמודה4]]="&lt; $25 / hr","0$ - $25 / hr",טבלה1[[#This Row],[עמודה4]])</f>
        <v>$25 - $49 / hr</v>
      </c>
      <c r="P1416" s="12" t="str" cm="1">
        <f t="array" ref="P1416">INDEX(_xlfn.TEXTSPLIT(טבלה1[[#This Row],[עמודה55]],"-"),1)</f>
        <v xml:space="preserve">$25 </v>
      </c>
      <c r="Q1416" s="21" t="str" cm="1">
        <f t="array" ref="Q1416">INDEX(_xlfn.TEXTSPLIT(INDEX(_xlfn.TEXTSPLIT(טבלה1[[#This Row],[עמודה55]],"-"),2),"/"),1)</f>
        <v xml:space="preserve"> $49 </v>
      </c>
      <c r="R1416" s="12">
        <f>AVERAGE(טבלה1[[#This Row],[עמודה59]:[עמודה60]])</f>
        <v>37</v>
      </c>
      <c r="S1416" s="3">
        <f>VALUE(SUBSTITUTE(טבלה1[[#This Row],[עמודה56]],"$",""))</f>
        <v>25</v>
      </c>
      <c r="T1416" s="3">
        <f>VALUE(SUBSTITUTE(טבלה1[[#This Row],[עמודה57]],"$",""))</f>
        <v>49</v>
      </c>
      <c r="U1416" s="3" t="str">
        <f>IF(טבלה1[[#This Row],[עמודה58]]&gt;30,"Yes","No")</f>
        <v>Yes</v>
      </c>
    </row>
    <row r="1417" spans="1:21" ht="13" x14ac:dyDescent="0.15">
      <c r="A1417" s="8" t="s">
        <v>3392</v>
      </c>
      <c r="B1417" s="9" t="s">
        <v>3393</v>
      </c>
      <c r="C1417" s="9" t="s">
        <v>461</v>
      </c>
      <c r="D1417" s="13">
        <v>25000</v>
      </c>
      <c r="E1417" s="9" t="s">
        <v>21</v>
      </c>
      <c r="F1417" s="9" t="s">
        <v>10</v>
      </c>
      <c r="G1417" s="10">
        <v>0.3</v>
      </c>
      <c r="H1417" s="11" t="str" cm="1">
        <f t="array" ref="H1417">INDEX(_xlfn.TEXTSPLIT(טבלה1[[#This Row],[עמודה2]],","),1)</f>
        <v>Irvine</v>
      </c>
      <c r="I1417" s="12" t="str" cm="1">
        <f t="array" ref="I1417">INDEX(_xlfn.TEXTSPLIT(טבלה1[[#This Row],[עמודה2]],","),2)</f>
        <v xml:space="preserve"> CA</v>
      </c>
      <c r="J1417" s="16" t="str">
        <f>_xlfn.CONCAT(טבלה1[[#This Row],[AI_Companies]]," ",טבלה1[[#This Row],[עמודה1]])</f>
        <v>NetObjexInc. https://www.netobjex.com/</v>
      </c>
      <c r="K1417" s="12">
        <v>50</v>
      </c>
      <c r="L1417" s="12" t="str">
        <f>IF(טבלה1[[#This Row],[עמודה53]]&gt;2000,"Yes","No")</f>
        <v>No</v>
      </c>
      <c r="M1417" s="12">
        <v>249</v>
      </c>
      <c r="N1417" s="12">
        <f>AVERAGE(טבלה1[[#This Row],[עמודה52]:[עמודה53]])</f>
        <v>149.5</v>
      </c>
      <c r="O1417" s="12" t="str">
        <f>IF(טבלה1[[#This Row],[עמודה4]]="&lt; $25 / hr","0$ - $25 / hr",טבלה1[[#This Row],[עמודה4]])</f>
        <v>$100 - $149 / hr</v>
      </c>
      <c r="P1417" s="12" t="str" cm="1">
        <f t="array" ref="P1417">INDEX(_xlfn.TEXTSPLIT(טבלה1[[#This Row],[עמודה55]],"-"),1)</f>
        <v xml:space="preserve">$100 </v>
      </c>
      <c r="Q1417" s="21" t="str" cm="1">
        <f t="array" ref="Q1417">INDEX(_xlfn.TEXTSPLIT(INDEX(_xlfn.TEXTSPLIT(טבלה1[[#This Row],[עמודה55]],"-"),2),"/"),1)</f>
        <v xml:space="preserve"> $149 </v>
      </c>
      <c r="R1417" s="12">
        <f>AVERAGE(טבלה1[[#This Row],[עמודה59]:[עמודה60]])</f>
        <v>124.5</v>
      </c>
      <c r="S1417" s="3">
        <f>VALUE(SUBSTITUTE(טבלה1[[#This Row],[עמודה56]],"$",""))</f>
        <v>100</v>
      </c>
      <c r="T1417" s="3">
        <f>VALUE(SUBSTITUTE(טבלה1[[#This Row],[עמודה57]],"$",""))</f>
        <v>149</v>
      </c>
      <c r="U1417" s="3" t="str">
        <f>IF(טבלה1[[#This Row],[עמודה58]]&gt;30,"Yes","No")</f>
        <v>Yes</v>
      </c>
    </row>
    <row r="1418" spans="1:21" ht="13" x14ac:dyDescent="0.15">
      <c r="A1418" s="8" t="s">
        <v>3394</v>
      </c>
      <c r="B1418" s="9" t="s">
        <v>3395</v>
      </c>
      <c r="C1418" s="9" t="s">
        <v>1865</v>
      </c>
      <c r="D1418" s="9" t="s">
        <v>4</v>
      </c>
      <c r="E1418" s="9" t="s">
        <v>4</v>
      </c>
      <c r="F1418" s="9" t="s">
        <v>10</v>
      </c>
      <c r="G1418" s="10">
        <v>0.3</v>
      </c>
      <c r="H1418" s="11" t="str" cm="1">
        <f t="array" ref="H1418">INDEX(_xlfn.TEXTSPLIT(טבלה1[[#This Row],[עמודה2]],","),1)</f>
        <v>Montréal</v>
      </c>
      <c r="I1418" s="12" t="str" cm="1">
        <f t="array" ref="I1418">INDEX(_xlfn.TEXTSPLIT(טבלה1[[#This Row],[עמודה2]],","),2)</f>
        <v xml:space="preserve"> Canada</v>
      </c>
      <c r="J1418" s="16" t="str">
        <f>_xlfn.CONCAT(טבלה1[[#This Row],[AI_Companies]]," ",טבלה1[[#This Row],[עמודה1]])</f>
        <v>gtechna https://gtechna.com/</v>
      </c>
      <c r="K1418" s="12">
        <v>50</v>
      </c>
      <c r="L1418" s="12" t="str">
        <f>IF(טבלה1[[#This Row],[עמודה53]]&gt;2000,"Yes","No")</f>
        <v>No</v>
      </c>
      <c r="M1418" s="12">
        <v>249</v>
      </c>
      <c r="N1418" s="12">
        <f>AVERAGE(טבלה1[[#This Row],[עמודה52]:[עמודה53]])</f>
        <v>149.5</v>
      </c>
      <c r="O1418" s="12" t="str">
        <f>IF(טבלה1[[#This Row],[עמודה4]]="&lt; $25 / hr","0$ - $25 / hr",טבלה1[[#This Row],[עמודה4]])</f>
        <v>Undisclosed</v>
      </c>
      <c r="P1418" s="12" t="str" cm="1">
        <f t="array" ref="P1418">INDEX(_xlfn.TEXTSPLIT(טבלה1[[#This Row],[עמודה55]],"-"),1)</f>
        <v>Undisclosed</v>
      </c>
      <c r="Q1418" s="21" t="e" cm="1">
        <f t="array" ref="Q1418">INDEX(_xlfn.TEXTSPLIT(INDEX(_xlfn.TEXTSPLIT(טבלה1[[#This Row],[עמודה55]],"-"),2),"/"),1)</f>
        <v>#REF!</v>
      </c>
      <c r="R1418" s="12" t="e">
        <f>AVERAGE(טבלה1[[#This Row],[עמודה59]:[עמודה60]])</f>
        <v>#VALUE!</v>
      </c>
      <c r="S1418" s="3" t="e">
        <f>VALUE(SUBSTITUTE(טבלה1[[#This Row],[עמודה56]],"$",""))</f>
        <v>#VALUE!</v>
      </c>
      <c r="T1418" s="3" t="e">
        <f>VALUE(SUBSTITUTE(טבלה1[[#This Row],[עמודה57]],"$",""))</f>
        <v>#REF!</v>
      </c>
      <c r="U1418" s="3" t="e">
        <f>IF(טבלה1[[#This Row],[עמודה58]]&gt;30,"Yes","No")</f>
        <v>#VALUE!</v>
      </c>
    </row>
    <row r="1419" spans="1:21" ht="13" x14ac:dyDescent="0.15">
      <c r="A1419" s="8" t="s">
        <v>3396</v>
      </c>
      <c r="B1419" s="9" t="s">
        <v>3397</v>
      </c>
      <c r="C1419" s="9" t="s">
        <v>3398</v>
      </c>
      <c r="D1419" s="9" t="s">
        <v>4</v>
      </c>
      <c r="E1419" s="9" t="s">
        <v>4</v>
      </c>
      <c r="F1419" s="9" t="s">
        <v>10</v>
      </c>
      <c r="G1419" s="10">
        <v>0.3</v>
      </c>
      <c r="H1419" s="11" t="str" cm="1">
        <f t="array" ref="H1419">INDEX(_xlfn.TEXTSPLIT(טבלה1[[#This Row],[עמודה2]],","),1)</f>
        <v>Suwanee</v>
      </c>
      <c r="I1419" s="12" t="str" cm="1">
        <f t="array" ref="I1419">INDEX(_xlfn.TEXTSPLIT(טבלה1[[#This Row],[עמודה2]],","),2)</f>
        <v xml:space="preserve"> GA</v>
      </c>
      <c r="J1419" s="16" t="str">
        <f>_xlfn.CONCAT(טבלה1[[#This Row],[AI_Companies]]," ",טבלה1[[#This Row],[עמודה1]])</f>
        <v>Ameri100Georgia https://www.ameri100.com/</v>
      </c>
      <c r="K1419" s="12">
        <v>50</v>
      </c>
      <c r="L1419" s="12" t="str">
        <f>IF(טבלה1[[#This Row],[עמודה53]]&gt;2000,"Yes","No")</f>
        <v>No</v>
      </c>
      <c r="M1419" s="12">
        <v>249</v>
      </c>
      <c r="N1419" s="12">
        <f>AVERAGE(טבלה1[[#This Row],[עמודה52]:[עמודה53]])</f>
        <v>149.5</v>
      </c>
      <c r="O1419" s="12" t="str">
        <f>IF(טבלה1[[#This Row],[עמודה4]]="&lt; $25 / hr","0$ - $25 / hr",טבלה1[[#This Row],[עמודה4]])</f>
        <v>Undisclosed</v>
      </c>
      <c r="P1419" s="12" t="str" cm="1">
        <f t="array" ref="P1419">INDEX(_xlfn.TEXTSPLIT(טבלה1[[#This Row],[עמודה55]],"-"),1)</f>
        <v>Undisclosed</v>
      </c>
      <c r="Q1419" s="21" t="e" cm="1">
        <f t="array" ref="Q1419">INDEX(_xlfn.TEXTSPLIT(INDEX(_xlfn.TEXTSPLIT(טבלה1[[#This Row],[עמודה55]],"-"),2),"/"),1)</f>
        <v>#REF!</v>
      </c>
      <c r="R1419" s="12" t="e">
        <f>AVERAGE(טבלה1[[#This Row],[עמודה59]:[עמודה60]])</f>
        <v>#VALUE!</v>
      </c>
      <c r="S1419" s="3" t="e">
        <f>VALUE(SUBSTITUTE(טבלה1[[#This Row],[עמודה56]],"$",""))</f>
        <v>#VALUE!</v>
      </c>
      <c r="T1419" s="3" t="e">
        <f>VALUE(SUBSTITUTE(טבלה1[[#This Row],[עמודה57]],"$",""))</f>
        <v>#REF!</v>
      </c>
      <c r="U1419" s="3" t="e">
        <f>IF(טבלה1[[#This Row],[עמודה58]]&gt;30,"Yes","No")</f>
        <v>#VALUE!</v>
      </c>
    </row>
    <row r="1420" spans="1:21" ht="13" x14ac:dyDescent="0.15">
      <c r="A1420" s="8" t="s">
        <v>3399</v>
      </c>
      <c r="B1420" s="9" t="s">
        <v>3400</v>
      </c>
      <c r="C1420" s="9" t="s">
        <v>3401</v>
      </c>
      <c r="D1420" s="9" t="s">
        <v>4</v>
      </c>
      <c r="E1420" s="9" t="s">
        <v>4</v>
      </c>
      <c r="F1420" s="9" t="s">
        <v>10</v>
      </c>
      <c r="G1420" s="10">
        <v>0.3</v>
      </c>
      <c r="H1420" s="11" t="str" cm="1">
        <f t="array" ref="H1420">INDEX(_xlfn.TEXTSPLIT(טבלה1[[#This Row],[עמודה2]],","),1)</f>
        <v>Leon</v>
      </c>
      <c r="I1420" s="12" t="str" cm="1">
        <f t="array" ref="I1420">INDEX(_xlfn.TEXTSPLIT(טבלה1[[#This Row],[עמודה2]],","),2)</f>
        <v xml:space="preserve"> Spain</v>
      </c>
      <c r="J1420" s="16" t="str">
        <f>_xlfn.CONCAT(טבלה1[[#This Row],[AI_Companies]]," ",טבלה1[[#This Row],[עמודה1]])</f>
        <v>Proconsi https://www.proconsi.com/</v>
      </c>
      <c r="K1420" s="12">
        <v>50</v>
      </c>
      <c r="L1420" s="12" t="str">
        <f>IF(טבלה1[[#This Row],[עמודה53]]&gt;2000,"Yes","No")</f>
        <v>No</v>
      </c>
      <c r="M1420" s="12">
        <v>249</v>
      </c>
      <c r="N1420" s="12">
        <f>AVERAGE(טבלה1[[#This Row],[עמודה52]:[עמודה53]])</f>
        <v>149.5</v>
      </c>
      <c r="O1420" s="12" t="str">
        <f>IF(טבלה1[[#This Row],[עמודה4]]="&lt; $25 / hr","0$ - $25 / hr",טבלה1[[#This Row],[עמודה4]])</f>
        <v>Undisclosed</v>
      </c>
      <c r="P1420" s="12" t="str" cm="1">
        <f t="array" ref="P1420">INDEX(_xlfn.TEXTSPLIT(טבלה1[[#This Row],[עמודה55]],"-"),1)</f>
        <v>Undisclosed</v>
      </c>
      <c r="Q1420" s="21" t="e" cm="1">
        <f t="array" ref="Q1420">INDEX(_xlfn.TEXTSPLIT(INDEX(_xlfn.TEXTSPLIT(טבלה1[[#This Row],[עמודה55]],"-"),2),"/"),1)</f>
        <v>#REF!</v>
      </c>
      <c r="R1420" s="12" t="e">
        <f>AVERAGE(טבלה1[[#This Row],[עמודה59]:[עמודה60]])</f>
        <v>#VALUE!</v>
      </c>
      <c r="S1420" s="3" t="e">
        <f>VALUE(SUBSTITUTE(טבלה1[[#This Row],[עמודה56]],"$",""))</f>
        <v>#VALUE!</v>
      </c>
      <c r="T1420" s="3" t="e">
        <f>VALUE(SUBSTITUTE(טבלה1[[#This Row],[עמודה57]],"$",""))</f>
        <v>#REF!</v>
      </c>
      <c r="U1420" s="3" t="e">
        <f>IF(טבלה1[[#This Row],[עמודה58]]&gt;30,"Yes","No")</f>
        <v>#VALUE!</v>
      </c>
    </row>
    <row r="1421" spans="1:21" ht="13" x14ac:dyDescent="0.15">
      <c r="A1421" s="8" t="s">
        <v>3402</v>
      </c>
      <c r="B1421" s="9" t="s">
        <v>3403</v>
      </c>
      <c r="C1421" s="9" t="s">
        <v>3404</v>
      </c>
      <c r="D1421" s="9" t="s">
        <v>4</v>
      </c>
      <c r="E1421" s="9" t="s">
        <v>4</v>
      </c>
      <c r="F1421" s="9" t="s">
        <v>10</v>
      </c>
      <c r="G1421" s="10">
        <v>0.3</v>
      </c>
      <c r="H1421" s="11" t="str" cm="1">
        <f t="array" ref="H1421">INDEX(_xlfn.TEXTSPLIT(טבלה1[[#This Row],[עמודה2]],","),1)</f>
        <v>Bogota</v>
      </c>
      <c r="I1421" s="12" t="str" cm="1">
        <f t="array" ref="I1421">INDEX(_xlfn.TEXTSPLIT(טבלה1[[#This Row],[עמודה2]],","),2)</f>
        <v xml:space="preserve"> TN</v>
      </c>
      <c r="J1421" s="16" t="str">
        <f>_xlfn.CONCAT(טבלה1[[#This Row],[AI_Companies]]," ",טבלה1[[#This Row],[עמודה1]])</f>
        <v>Servinformación http://www.servinformacion.com/</v>
      </c>
      <c r="K1421" s="12">
        <v>50</v>
      </c>
      <c r="L1421" s="12" t="str">
        <f>IF(טבלה1[[#This Row],[עמודה53]]&gt;2000,"Yes","No")</f>
        <v>No</v>
      </c>
      <c r="M1421" s="12">
        <v>249</v>
      </c>
      <c r="N1421" s="12">
        <f>AVERAGE(טבלה1[[#This Row],[עמודה52]:[עמודה53]])</f>
        <v>149.5</v>
      </c>
      <c r="O1421" s="12" t="str">
        <f>IF(טבלה1[[#This Row],[עמודה4]]="&lt; $25 / hr","0$ - $25 / hr",טבלה1[[#This Row],[עמודה4]])</f>
        <v>Undisclosed</v>
      </c>
      <c r="P1421" s="12" t="str" cm="1">
        <f t="array" ref="P1421">INDEX(_xlfn.TEXTSPLIT(טבלה1[[#This Row],[עמודה55]],"-"),1)</f>
        <v>Undisclosed</v>
      </c>
      <c r="Q1421" s="21" t="e" cm="1">
        <f t="array" ref="Q1421">INDEX(_xlfn.TEXTSPLIT(INDEX(_xlfn.TEXTSPLIT(טבלה1[[#This Row],[עמודה55]],"-"),2),"/"),1)</f>
        <v>#REF!</v>
      </c>
      <c r="R1421" s="12" t="e">
        <f>AVERAGE(טבלה1[[#This Row],[עמודה59]:[עמודה60]])</f>
        <v>#VALUE!</v>
      </c>
      <c r="S1421" s="3" t="e">
        <f>VALUE(SUBSTITUTE(טבלה1[[#This Row],[עמודה56]],"$",""))</f>
        <v>#VALUE!</v>
      </c>
      <c r="T1421" s="3" t="e">
        <f>VALUE(SUBSTITUTE(טבלה1[[#This Row],[עמודה57]],"$",""))</f>
        <v>#REF!</v>
      </c>
      <c r="U1421" s="3" t="e">
        <f>IF(טבלה1[[#This Row],[עמודה58]]&gt;30,"Yes","No")</f>
        <v>#VALUE!</v>
      </c>
    </row>
    <row r="1422" spans="1:21" ht="13" x14ac:dyDescent="0.15">
      <c r="A1422" s="8" t="s">
        <v>3405</v>
      </c>
      <c r="B1422" s="9" t="s">
        <v>3406</v>
      </c>
      <c r="C1422" s="9" t="s">
        <v>1979</v>
      </c>
      <c r="D1422" s="13">
        <v>5000</v>
      </c>
      <c r="E1422" s="9" t="s">
        <v>33</v>
      </c>
      <c r="F1422" s="9" t="s">
        <v>29</v>
      </c>
      <c r="G1422" s="10">
        <v>0.4</v>
      </c>
      <c r="H1422" s="11" t="str" cm="1">
        <f t="array" ref="H1422">INDEX(_xlfn.TEXTSPLIT(טבלה1[[#This Row],[עמודה2]],","),1)</f>
        <v>Santiago</v>
      </c>
      <c r="I1422" s="12" t="str" cm="1">
        <f t="array" ref="I1422">INDEX(_xlfn.TEXTSPLIT(טבלה1[[#This Row],[עמודה2]],","),2)</f>
        <v xml:space="preserve"> Chile</v>
      </c>
      <c r="J1422" s="16" t="str">
        <f>_xlfn.CONCAT(טבלה1[[#This Row],[AI_Companies]]," ",טבלה1[[#This Row],[עמודה1]])</f>
        <v>FORCAST https://www.forcast.cl/</v>
      </c>
      <c r="K1422" s="12">
        <v>10</v>
      </c>
      <c r="L1422" s="12" t="str">
        <f>IF(טבלה1[[#This Row],[עמודה53]]&gt;2000,"Yes","No")</f>
        <v>No</v>
      </c>
      <c r="M1422" s="12">
        <v>49</v>
      </c>
      <c r="N1422" s="12">
        <f>AVERAGE(טבלה1[[#This Row],[עמודה52]:[עמודה53]])</f>
        <v>29.5</v>
      </c>
      <c r="O1422" s="12" t="str">
        <f>IF(טבלה1[[#This Row],[עמודה4]]="&lt; $25 / hr","0$ - $25 / hr",טבלה1[[#This Row],[עמודה4]])</f>
        <v>$25 - $49 / hr</v>
      </c>
      <c r="P1422" s="12" t="str" cm="1">
        <f t="array" ref="P1422">INDEX(_xlfn.TEXTSPLIT(טבלה1[[#This Row],[עמודה55]],"-"),1)</f>
        <v xml:space="preserve">$25 </v>
      </c>
      <c r="Q1422" s="21" t="str" cm="1">
        <f t="array" ref="Q1422">INDEX(_xlfn.TEXTSPLIT(INDEX(_xlfn.TEXTSPLIT(טבלה1[[#This Row],[עמודה55]],"-"),2),"/"),1)</f>
        <v xml:space="preserve"> $49 </v>
      </c>
      <c r="R1422" s="12">
        <f>AVERAGE(טבלה1[[#This Row],[עמודה59]:[עמודה60]])</f>
        <v>37</v>
      </c>
      <c r="S1422" s="3">
        <f>VALUE(SUBSTITUTE(טבלה1[[#This Row],[עמודה56]],"$",""))</f>
        <v>25</v>
      </c>
      <c r="T1422" s="3">
        <f>VALUE(SUBSTITUTE(טבלה1[[#This Row],[עמודה57]],"$",""))</f>
        <v>49</v>
      </c>
      <c r="U1422" s="3" t="str">
        <f>IF(טבלה1[[#This Row],[עמודה58]]&gt;30,"Yes","No")</f>
        <v>Yes</v>
      </c>
    </row>
    <row r="1423" spans="1:21" ht="13" x14ac:dyDescent="0.15">
      <c r="A1423" s="8" t="s">
        <v>3407</v>
      </c>
      <c r="B1423" s="9" t="s">
        <v>3408</v>
      </c>
      <c r="C1423" s="9" t="s">
        <v>1766</v>
      </c>
      <c r="D1423" s="9" t="s">
        <v>4</v>
      </c>
      <c r="E1423" s="9" t="s">
        <v>4</v>
      </c>
      <c r="F1423" s="9" t="s">
        <v>29</v>
      </c>
      <c r="G1423" s="10">
        <v>0.4</v>
      </c>
      <c r="H1423" s="11" t="str" cm="1">
        <f t="array" ref="H1423">INDEX(_xlfn.TEXTSPLIT(טבלה1[[#This Row],[עמודה2]],","),1)</f>
        <v>Glasgow</v>
      </c>
      <c r="I1423" s="12" t="str" cm="1">
        <f t="array" ref="I1423">INDEX(_xlfn.TEXTSPLIT(טבלה1[[#This Row],[עמודה2]],","),2)</f>
        <v xml:space="preserve"> United Kingdom</v>
      </c>
      <c r="J1423" s="16" t="str">
        <f>_xlfn.CONCAT(טבלה1[[#This Row],[AI_Companies]]," ",טבלה1[[#This Row],[עמודה1]])</f>
        <v>BellrockTechnology https://www.bellrock.tech/</v>
      </c>
      <c r="K1423" s="12">
        <v>10</v>
      </c>
      <c r="L1423" s="12" t="str">
        <f>IF(טבלה1[[#This Row],[עמודה53]]&gt;2000,"Yes","No")</f>
        <v>No</v>
      </c>
      <c r="M1423" s="12">
        <v>49</v>
      </c>
      <c r="N1423" s="12">
        <f>AVERAGE(טבלה1[[#This Row],[עמודה52]:[עמודה53]])</f>
        <v>29.5</v>
      </c>
      <c r="O1423" s="12" t="str">
        <f>IF(טבלה1[[#This Row],[עמודה4]]="&lt; $25 / hr","0$ - $25 / hr",טבלה1[[#This Row],[עמודה4]])</f>
        <v>Undisclosed</v>
      </c>
      <c r="P1423" s="12" t="str" cm="1">
        <f t="array" ref="P1423">INDEX(_xlfn.TEXTSPLIT(טבלה1[[#This Row],[עמודה55]],"-"),1)</f>
        <v>Undisclosed</v>
      </c>
      <c r="Q1423" s="21" t="e" cm="1">
        <f t="array" ref="Q1423">INDEX(_xlfn.TEXTSPLIT(INDEX(_xlfn.TEXTSPLIT(טבלה1[[#This Row],[עמודה55]],"-"),2),"/"),1)</f>
        <v>#REF!</v>
      </c>
      <c r="R1423" s="12" t="e">
        <f>AVERAGE(טבלה1[[#This Row],[עמודה59]:[עמודה60]])</f>
        <v>#VALUE!</v>
      </c>
      <c r="S1423" s="3" t="e">
        <f>VALUE(SUBSTITUTE(טבלה1[[#This Row],[עמודה56]],"$",""))</f>
        <v>#VALUE!</v>
      </c>
      <c r="T1423" s="3" t="e">
        <f>VALUE(SUBSTITUTE(טבלה1[[#This Row],[עמודה57]],"$",""))</f>
        <v>#REF!</v>
      </c>
      <c r="U1423" s="3" t="e">
        <f>IF(טבלה1[[#This Row],[עמודה58]]&gt;30,"Yes","No")</f>
        <v>#VALUE!</v>
      </c>
    </row>
    <row r="1424" spans="1:21" ht="13" x14ac:dyDescent="0.15">
      <c r="A1424" s="8" t="s">
        <v>3409</v>
      </c>
      <c r="B1424" s="9" t="s">
        <v>3410</v>
      </c>
      <c r="C1424" s="9" t="s">
        <v>469</v>
      </c>
      <c r="D1424" s="13">
        <v>25000</v>
      </c>
      <c r="E1424" s="9" t="s">
        <v>21</v>
      </c>
      <c r="F1424" s="9" t="s">
        <v>29</v>
      </c>
      <c r="G1424" s="10">
        <v>0.4</v>
      </c>
      <c r="H1424" s="11" t="str" cm="1">
        <f t="array" ref="H1424">INDEX(_xlfn.TEXTSPLIT(טבלה1[[#This Row],[עמודה2]],","),1)</f>
        <v>Wien</v>
      </c>
      <c r="I1424" s="12" t="str" cm="1">
        <f t="array" ref="I1424">INDEX(_xlfn.TEXTSPLIT(טבלה1[[#This Row],[עמודה2]],","),2)</f>
        <v xml:space="preserve"> Austria</v>
      </c>
      <c r="J1424" s="16" t="str">
        <f>_xlfn.CONCAT(טבלה1[[#This Row],[AI_Companies]]," ",טבלה1[[#This Row],[עמודה1]])</f>
        <v>Dowosoft https://www.dowosoft.com/</v>
      </c>
      <c r="K1424" s="12">
        <v>10</v>
      </c>
      <c r="L1424" s="12" t="str">
        <f>IF(טבלה1[[#This Row],[עמודה53]]&gt;2000,"Yes","No")</f>
        <v>No</v>
      </c>
      <c r="M1424" s="12">
        <v>49</v>
      </c>
      <c r="N1424" s="12">
        <f>AVERAGE(טבלה1[[#This Row],[עמודה52]:[עמודה53]])</f>
        <v>29.5</v>
      </c>
      <c r="O1424" s="12" t="str">
        <f>IF(טבלה1[[#This Row],[עמודה4]]="&lt; $25 / hr","0$ - $25 / hr",טבלה1[[#This Row],[עמודה4]])</f>
        <v>$100 - $149 / hr</v>
      </c>
      <c r="P1424" s="12" t="str" cm="1">
        <f t="array" ref="P1424">INDEX(_xlfn.TEXTSPLIT(טבלה1[[#This Row],[עמודה55]],"-"),1)</f>
        <v xml:space="preserve">$100 </v>
      </c>
      <c r="Q1424" s="21" t="str" cm="1">
        <f t="array" ref="Q1424">INDEX(_xlfn.TEXTSPLIT(INDEX(_xlfn.TEXTSPLIT(טבלה1[[#This Row],[עמודה55]],"-"),2),"/"),1)</f>
        <v xml:space="preserve"> $149 </v>
      </c>
      <c r="R1424" s="12">
        <f>AVERAGE(טבלה1[[#This Row],[עמודה59]:[עמודה60]])</f>
        <v>124.5</v>
      </c>
      <c r="S1424" s="3">
        <f>VALUE(SUBSTITUTE(טבלה1[[#This Row],[עמודה56]],"$",""))</f>
        <v>100</v>
      </c>
      <c r="T1424" s="3">
        <f>VALUE(SUBSTITUTE(טבלה1[[#This Row],[עמודה57]],"$",""))</f>
        <v>149</v>
      </c>
      <c r="U1424" s="3" t="str">
        <f>IF(טבלה1[[#This Row],[עמודה58]]&gt;30,"Yes","No")</f>
        <v>Yes</v>
      </c>
    </row>
    <row r="1425" spans="1:21" ht="13" x14ac:dyDescent="0.15">
      <c r="A1425" s="8" t="s">
        <v>3411</v>
      </c>
      <c r="B1425" s="9" t="s">
        <v>3412</v>
      </c>
      <c r="C1425" s="9" t="s">
        <v>1470</v>
      </c>
      <c r="D1425" s="9" t="s">
        <v>4</v>
      </c>
      <c r="E1425" s="9" t="s">
        <v>4</v>
      </c>
      <c r="F1425" s="9" t="s">
        <v>117</v>
      </c>
      <c r="G1425" s="10">
        <v>0.6</v>
      </c>
      <c r="H1425" s="11" t="str" cm="1">
        <f t="array" ref="H1425">INDEX(_xlfn.TEXTSPLIT(טבלה1[[#This Row],[עמודה2]],","),1)</f>
        <v>Orlando</v>
      </c>
      <c r="I1425" s="12" t="str" cm="1">
        <f t="array" ref="I1425">INDEX(_xlfn.TEXTSPLIT(טבלה1[[#This Row],[עמודה2]],","),2)</f>
        <v xml:space="preserve"> FL</v>
      </c>
      <c r="J1425" s="16" t="str">
        <f>_xlfn.CONCAT(טבלה1[[#This Row],[AI_Companies]]," ",טבלה1[[#This Row],[עמודה1]])</f>
        <v>ADVANCEDSIMULATIONRESEARCH,INC. https://www.asri-tech.com</v>
      </c>
      <c r="K1425" s="12">
        <v>2</v>
      </c>
      <c r="L1425" s="12" t="str">
        <f>IF(טבלה1[[#This Row],[עמודה53]]&gt;2000,"Yes","No")</f>
        <v>No</v>
      </c>
      <c r="M1425" s="12">
        <v>9</v>
      </c>
      <c r="N1425" s="12">
        <f>AVERAGE(טבלה1[[#This Row],[עמודה52]:[עמודה53]])</f>
        <v>5.5</v>
      </c>
      <c r="O1425" s="12" t="str">
        <f>IF(טבלה1[[#This Row],[עמודה4]]="&lt; $25 / hr","0$ - $25 / hr",טבלה1[[#This Row],[עמודה4]])</f>
        <v>Undisclosed</v>
      </c>
      <c r="P1425" s="12" t="str" cm="1">
        <f t="array" ref="P1425">INDEX(_xlfn.TEXTSPLIT(טבלה1[[#This Row],[עמודה55]],"-"),1)</f>
        <v>Undisclosed</v>
      </c>
      <c r="Q1425" s="21" t="e" cm="1">
        <f t="array" ref="Q1425">INDEX(_xlfn.TEXTSPLIT(INDEX(_xlfn.TEXTSPLIT(טבלה1[[#This Row],[עמודה55]],"-"),2),"/"),1)</f>
        <v>#REF!</v>
      </c>
      <c r="R1425" s="12" t="e">
        <f>AVERAGE(טבלה1[[#This Row],[עמודה59]:[עמודה60]])</f>
        <v>#VALUE!</v>
      </c>
      <c r="S1425" s="3" t="e">
        <f>VALUE(SUBSTITUTE(טבלה1[[#This Row],[עמודה56]],"$",""))</f>
        <v>#VALUE!</v>
      </c>
      <c r="T1425" s="3" t="e">
        <f>VALUE(SUBSTITUTE(טבלה1[[#This Row],[עמודה57]],"$",""))</f>
        <v>#REF!</v>
      </c>
      <c r="U1425" s="3" t="e">
        <f>IF(טבלה1[[#This Row],[עמודה58]]&gt;30,"Yes","No")</f>
        <v>#VALUE!</v>
      </c>
    </row>
    <row r="1426" spans="1:21" ht="13" x14ac:dyDescent="0.15">
      <c r="A1426" s="8" t="s">
        <v>3413</v>
      </c>
      <c r="B1426" s="9" t="s">
        <v>3414</v>
      </c>
      <c r="C1426" s="9" t="s">
        <v>3415</v>
      </c>
      <c r="D1426" s="13">
        <v>5000</v>
      </c>
      <c r="E1426" s="9" t="s">
        <v>9</v>
      </c>
      <c r="F1426" s="9" t="s">
        <v>117</v>
      </c>
      <c r="G1426" s="10">
        <v>0.6</v>
      </c>
      <c r="H1426" s="11" t="str" cm="1">
        <f t="array" ref="H1426">INDEX(_xlfn.TEXTSPLIT(טבלה1[[#This Row],[עמודה2]],","),1)</f>
        <v>Burnaby</v>
      </c>
      <c r="I1426" s="12" t="str" cm="1">
        <f t="array" ref="I1426">INDEX(_xlfn.TEXTSPLIT(טבלה1[[#This Row],[עמודה2]],","),2)</f>
        <v xml:space="preserve"> Canada</v>
      </c>
      <c r="J1426" s="16" t="str">
        <f>_xlfn.CONCAT(טבלה1[[#This Row],[AI_Companies]]," ",טבלה1[[#This Row],[עמודה1]])</f>
        <v>VisionBoxInc. https://visionbox.ai/</v>
      </c>
      <c r="K1426" s="12">
        <v>2</v>
      </c>
      <c r="L1426" s="12" t="str">
        <f>IF(טבלה1[[#This Row],[עמודה53]]&gt;2000,"Yes","No")</f>
        <v>No</v>
      </c>
      <c r="M1426" s="12">
        <v>9</v>
      </c>
      <c r="N1426" s="12">
        <f>AVERAGE(טבלה1[[#This Row],[עמודה52]:[עמודה53]])</f>
        <v>5.5</v>
      </c>
      <c r="O1426" s="12" t="str">
        <f>IF(טבלה1[[#This Row],[עמודה4]]="&lt; $25 / hr","0$ - $25 / hr",טבלה1[[#This Row],[עמודה4]])</f>
        <v>$50 - $99 / hr</v>
      </c>
      <c r="P1426" s="12" t="str" cm="1">
        <f t="array" ref="P1426">INDEX(_xlfn.TEXTSPLIT(טבלה1[[#This Row],[עמודה55]],"-"),1)</f>
        <v xml:space="preserve">$50 </v>
      </c>
      <c r="Q1426" s="21" t="str" cm="1">
        <f t="array" ref="Q1426">INDEX(_xlfn.TEXTSPLIT(INDEX(_xlfn.TEXTSPLIT(טבלה1[[#This Row],[עמודה55]],"-"),2),"/"),1)</f>
        <v xml:space="preserve"> $99 </v>
      </c>
      <c r="R1426" s="12">
        <f>AVERAGE(טבלה1[[#This Row],[עמודה59]:[עמודה60]])</f>
        <v>74.5</v>
      </c>
      <c r="S1426" s="3">
        <f>VALUE(SUBSTITUTE(טבלה1[[#This Row],[עמודה56]],"$",""))</f>
        <v>50</v>
      </c>
      <c r="T1426" s="3">
        <f>VALUE(SUBSTITUTE(טבלה1[[#This Row],[עמודה57]],"$",""))</f>
        <v>99</v>
      </c>
      <c r="U1426" s="3" t="str">
        <f>IF(טבלה1[[#This Row],[עמודה58]]&gt;30,"Yes","No")</f>
        <v>Yes</v>
      </c>
    </row>
    <row r="1427" spans="1:21" ht="13" x14ac:dyDescent="0.15">
      <c r="A1427" s="8" t="s">
        <v>3416</v>
      </c>
      <c r="B1427" s="9" t="s">
        <v>3417</v>
      </c>
      <c r="C1427" s="9" t="s">
        <v>28</v>
      </c>
      <c r="D1427" s="13">
        <v>10000</v>
      </c>
      <c r="E1427" s="9" t="s">
        <v>9</v>
      </c>
      <c r="F1427" s="9" t="s">
        <v>117</v>
      </c>
      <c r="G1427" s="10">
        <v>0.6</v>
      </c>
      <c r="H1427" s="11" t="str" cm="1">
        <f t="array" ref="H1427">INDEX(_xlfn.TEXTSPLIT(טבלה1[[#This Row],[עמודה2]],","),1)</f>
        <v>Warszawa</v>
      </c>
      <c r="I1427" s="12" t="str" cm="1">
        <f t="array" ref="I1427">INDEX(_xlfn.TEXTSPLIT(טבלה1[[#This Row],[עמודה2]],","),2)</f>
        <v xml:space="preserve"> Poland</v>
      </c>
      <c r="J1427" s="16" t="str">
        <f>_xlfn.CONCAT(טבלה1[[#This Row],[AI_Companies]]," ",טבלה1[[#This Row],[עמודה1]])</f>
        <v>gradify.ai https://www.gradify.ai</v>
      </c>
      <c r="K1427" s="12">
        <v>2</v>
      </c>
      <c r="L1427" s="12" t="str">
        <f>IF(טבלה1[[#This Row],[עמודה53]]&gt;2000,"Yes","No")</f>
        <v>No</v>
      </c>
      <c r="M1427" s="12">
        <v>9</v>
      </c>
      <c r="N1427" s="12">
        <f>AVERAGE(טבלה1[[#This Row],[עמודה52]:[עמודה53]])</f>
        <v>5.5</v>
      </c>
      <c r="O1427" s="12" t="str">
        <f>IF(טבלה1[[#This Row],[עמודה4]]="&lt; $25 / hr","0$ - $25 / hr",טבלה1[[#This Row],[עמודה4]])</f>
        <v>$50 - $99 / hr</v>
      </c>
      <c r="P1427" s="12" t="str" cm="1">
        <f t="array" ref="P1427">INDEX(_xlfn.TEXTSPLIT(טבלה1[[#This Row],[עמודה55]],"-"),1)</f>
        <v xml:space="preserve">$50 </v>
      </c>
      <c r="Q1427" s="21" t="str" cm="1">
        <f t="array" ref="Q1427">INDEX(_xlfn.TEXTSPLIT(INDEX(_xlfn.TEXTSPLIT(טבלה1[[#This Row],[עמודה55]],"-"),2),"/"),1)</f>
        <v xml:space="preserve"> $99 </v>
      </c>
      <c r="R1427" s="12">
        <f>AVERAGE(טבלה1[[#This Row],[עמודה59]:[עמודה60]])</f>
        <v>74.5</v>
      </c>
      <c r="S1427" s="3">
        <f>VALUE(SUBSTITUTE(טבלה1[[#This Row],[עמודה56]],"$",""))</f>
        <v>50</v>
      </c>
      <c r="T1427" s="3">
        <f>VALUE(SUBSTITUTE(טבלה1[[#This Row],[עמודה57]],"$",""))</f>
        <v>99</v>
      </c>
      <c r="U1427" s="3" t="str">
        <f>IF(טבלה1[[#This Row],[עמודה58]]&gt;30,"Yes","No")</f>
        <v>Yes</v>
      </c>
    </row>
    <row r="1428" spans="1:21" ht="13" x14ac:dyDescent="0.15">
      <c r="A1428" s="8" t="s">
        <v>3418</v>
      </c>
      <c r="B1428" s="9" t="s">
        <v>3419</v>
      </c>
      <c r="C1428" s="9" t="s">
        <v>501</v>
      </c>
      <c r="D1428" s="13">
        <v>1000</v>
      </c>
      <c r="E1428" s="9" t="s">
        <v>33</v>
      </c>
      <c r="F1428" s="9" t="s">
        <v>117</v>
      </c>
      <c r="G1428" s="10">
        <v>0.6</v>
      </c>
      <c r="H1428" s="11" t="str" cm="1">
        <f t="array" ref="H1428">INDEX(_xlfn.TEXTSPLIT(טבלה1[[#This Row],[עמודה2]],","),1)</f>
        <v>Wrocław</v>
      </c>
      <c r="I1428" s="12" t="str" cm="1">
        <f t="array" ref="I1428">INDEX(_xlfn.TEXTSPLIT(טבלה1[[#This Row],[עמודה2]],","),2)</f>
        <v xml:space="preserve"> Poland</v>
      </c>
      <c r="J1428" s="16" t="str">
        <f>_xlfn.CONCAT(טבלה1[[#This Row],[AI_Companies]]," ",טבלה1[[#This Row],[עמודה1]])</f>
        <v>TraseeSp.zo.o. https://trasee.io</v>
      </c>
      <c r="K1428" s="12">
        <v>2</v>
      </c>
      <c r="L1428" s="12" t="str">
        <f>IF(טבלה1[[#This Row],[עמודה53]]&gt;2000,"Yes","No")</f>
        <v>No</v>
      </c>
      <c r="M1428" s="12">
        <v>9</v>
      </c>
      <c r="N1428" s="12">
        <f>AVERAGE(טבלה1[[#This Row],[עמודה52]:[עמודה53]])</f>
        <v>5.5</v>
      </c>
      <c r="O1428" s="12" t="str">
        <f>IF(טבלה1[[#This Row],[עמודה4]]="&lt; $25 / hr","0$ - $25 / hr",טבלה1[[#This Row],[עמודה4]])</f>
        <v>$25 - $49 / hr</v>
      </c>
      <c r="P1428" s="12" t="str" cm="1">
        <f t="array" ref="P1428">INDEX(_xlfn.TEXTSPLIT(טבלה1[[#This Row],[עמודה55]],"-"),1)</f>
        <v xml:space="preserve">$25 </v>
      </c>
      <c r="Q1428" s="21" t="str" cm="1">
        <f t="array" ref="Q1428">INDEX(_xlfn.TEXTSPLIT(INDEX(_xlfn.TEXTSPLIT(טבלה1[[#This Row],[עמודה55]],"-"),2),"/"),1)</f>
        <v xml:space="preserve"> $49 </v>
      </c>
      <c r="R1428" s="12">
        <f>AVERAGE(טבלה1[[#This Row],[עמודה59]:[עמודה60]])</f>
        <v>37</v>
      </c>
      <c r="S1428" s="3">
        <f>VALUE(SUBSTITUTE(טבלה1[[#This Row],[עמודה56]],"$",""))</f>
        <v>25</v>
      </c>
      <c r="T1428" s="3">
        <f>VALUE(SUBSTITUTE(טבלה1[[#This Row],[עמודה57]],"$",""))</f>
        <v>49</v>
      </c>
      <c r="U1428" s="3" t="str">
        <f>IF(טבלה1[[#This Row],[עמודה58]]&gt;30,"Yes","No")</f>
        <v>Yes</v>
      </c>
    </row>
    <row r="1429" spans="1:21" ht="13" x14ac:dyDescent="0.15">
      <c r="A1429" s="8" t="s">
        <v>3420</v>
      </c>
      <c r="B1429" s="9" t="s">
        <v>3421</v>
      </c>
      <c r="C1429" s="9" t="s">
        <v>3422</v>
      </c>
      <c r="D1429" s="13">
        <v>1000</v>
      </c>
      <c r="E1429" s="9" t="s">
        <v>33</v>
      </c>
      <c r="F1429" s="9" t="s">
        <v>117</v>
      </c>
      <c r="G1429" s="10">
        <v>0.6</v>
      </c>
      <c r="H1429" s="11" t="str" cm="1">
        <f t="array" ref="H1429">INDEX(_xlfn.TEXTSPLIT(טבלה1[[#This Row],[עמודה2]],","),1)</f>
        <v>Surat</v>
      </c>
      <c r="I1429" s="12" t="str" cm="1">
        <f t="array" ref="I1429">INDEX(_xlfn.TEXTSPLIT(טבלה1[[#This Row],[עמודה2]],","),2)</f>
        <v xml:space="preserve"> India</v>
      </c>
      <c r="J1429" s="16" t="str">
        <f>_xlfn.CONCAT(טבלה1[[#This Row],[AI_Companies]]," ",טבלה1[[#This Row],[עמודה1]])</f>
        <v>We4WebSolutions https://www.we4websolutions.in</v>
      </c>
      <c r="K1429" s="12">
        <v>2</v>
      </c>
      <c r="L1429" s="12" t="str">
        <f>IF(טבלה1[[#This Row],[עמודה53]]&gt;2000,"Yes","No")</f>
        <v>No</v>
      </c>
      <c r="M1429" s="12">
        <v>9</v>
      </c>
      <c r="N1429" s="12">
        <f>AVERAGE(טבלה1[[#This Row],[עמודה52]:[עמודה53]])</f>
        <v>5.5</v>
      </c>
      <c r="O1429" s="12" t="str">
        <f>IF(טבלה1[[#This Row],[עמודה4]]="&lt; $25 / hr","0$ - $25 / hr",טבלה1[[#This Row],[עמודה4]])</f>
        <v>$25 - $49 / hr</v>
      </c>
      <c r="P1429" s="12" t="str" cm="1">
        <f t="array" ref="P1429">INDEX(_xlfn.TEXTSPLIT(טבלה1[[#This Row],[עמודה55]],"-"),1)</f>
        <v xml:space="preserve">$25 </v>
      </c>
      <c r="Q1429" s="21" t="str" cm="1">
        <f t="array" ref="Q1429">INDEX(_xlfn.TEXTSPLIT(INDEX(_xlfn.TEXTSPLIT(טבלה1[[#This Row],[עמודה55]],"-"),2),"/"),1)</f>
        <v xml:space="preserve"> $49 </v>
      </c>
      <c r="R1429" s="12">
        <f>AVERAGE(טבלה1[[#This Row],[עמודה59]:[עמודה60]])</f>
        <v>37</v>
      </c>
      <c r="S1429" s="3">
        <f>VALUE(SUBSTITUTE(טבלה1[[#This Row],[עמודה56]],"$",""))</f>
        <v>25</v>
      </c>
      <c r="T1429" s="3">
        <f>VALUE(SUBSTITUTE(טבלה1[[#This Row],[עמודה57]],"$",""))</f>
        <v>49</v>
      </c>
      <c r="U1429" s="3" t="str">
        <f>IF(טבלה1[[#This Row],[עמודה58]]&gt;30,"Yes","No")</f>
        <v>Yes</v>
      </c>
    </row>
    <row r="1430" spans="1:21" ht="13" x14ac:dyDescent="0.15">
      <c r="A1430" s="8" t="s">
        <v>3423</v>
      </c>
      <c r="B1430" s="9" t="s">
        <v>3424</v>
      </c>
      <c r="C1430" s="9" t="s">
        <v>3425</v>
      </c>
      <c r="D1430" s="13">
        <v>25000</v>
      </c>
      <c r="E1430" s="9" t="s">
        <v>4</v>
      </c>
      <c r="F1430" s="9" t="s">
        <v>10</v>
      </c>
      <c r="G1430" s="10">
        <v>0.35</v>
      </c>
      <c r="H1430" s="11" t="str" cm="1">
        <f t="array" ref="H1430">INDEX(_xlfn.TEXTSPLIT(טבלה1[[#This Row],[עמודה2]],","),1)</f>
        <v>Providencia</v>
      </c>
      <c r="I1430" s="12" t="str" cm="1">
        <f t="array" ref="I1430">INDEX(_xlfn.TEXTSPLIT(טבלה1[[#This Row],[עמודה2]],","),2)</f>
        <v xml:space="preserve"> Chile</v>
      </c>
      <c r="J1430" s="16" t="str">
        <f>_xlfn.CONCAT(טבלה1[[#This Row],[AI_Companies]]," ",טבלה1[[#This Row],[עמודה1]])</f>
        <v>Kudaw https://www.kudaw.com/home</v>
      </c>
      <c r="K1430" s="12">
        <v>50</v>
      </c>
      <c r="L1430" s="12" t="str">
        <f>IF(טבלה1[[#This Row],[עמודה53]]&gt;2000,"Yes","No")</f>
        <v>No</v>
      </c>
      <c r="M1430" s="12">
        <v>249</v>
      </c>
      <c r="N1430" s="12">
        <f>AVERAGE(טבלה1[[#This Row],[עמודה52]:[עמודה53]])</f>
        <v>149.5</v>
      </c>
      <c r="O1430" s="12" t="str">
        <f>IF(טבלה1[[#This Row],[עמודה4]]="&lt; $25 / hr","0$ - $25 / hr",טבלה1[[#This Row],[עמודה4]])</f>
        <v>Undisclosed</v>
      </c>
      <c r="P1430" s="12" t="str" cm="1">
        <f t="array" ref="P1430">INDEX(_xlfn.TEXTSPLIT(טבלה1[[#This Row],[עמודה55]],"-"),1)</f>
        <v>Undisclosed</v>
      </c>
      <c r="Q1430" s="21" t="e" cm="1">
        <f t="array" ref="Q1430">INDEX(_xlfn.TEXTSPLIT(INDEX(_xlfn.TEXTSPLIT(טבלה1[[#This Row],[עמודה55]],"-"),2),"/"),1)</f>
        <v>#REF!</v>
      </c>
      <c r="R1430" s="12" t="e">
        <f>AVERAGE(טבלה1[[#This Row],[עמודה59]:[עמודה60]])</f>
        <v>#VALUE!</v>
      </c>
      <c r="S1430" s="3" t="e">
        <f>VALUE(SUBSTITUTE(טבלה1[[#This Row],[עמודה56]],"$",""))</f>
        <v>#VALUE!</v>
      </c>
      <c r="T1430" s="3" t="e">
        <f>VALUE(SUBSTITUTE(טבלה1[[#This Row],[עמודה57]],"$",""))</f>
        <v>#REF!</v>
      </c>
      <c r="U1430" s="3" t="e">
        <f>IF(טבלה1[[#This Row],[עמודה58]]&gt;30,"Yes","No")</f>
        <v>#VALUE!</v>
      </c>
    </row>
    <row r="1431" spans="1:21" ht="13" x14ac:dyDescent="0.15">
      <c r="A1431" s="8" t="s">
        <v>3426</v>
      </c>
      <c r="B1431" s="9" t="s">
        <v>3427</v>
      </c>
      <c r="C1431" s="9" t="s">
        <v>3428</v>
      </c>
      <c r="D1431" s="9" t="s">
        <v>4</v>
      </c>
      <c r="E1431" s="9" t="s">
        <v>4</v>
      </c>
      <c r="F1431" s="9" t="s">
        <v>117</v>
      </c>
      <c r="G1431" s="10">
        <v>0.4</v>
      </c>
      <c r="H1431" s="11" t="str" cm="1">
        <f t="array" ref="H1431">INDEX(_xlfn.TEXTSPLIT(טבלה1[[#This Row],[עמודה2]],","),1)</f>
        <v>Dunrobin</v>
      </c>
      <c r="I1431" s="12" t="str" cm="1">
        <f t="array" ref="I1431">INDEX(_xlfn.TEXTSPLIT(טבלה1[[#This Row],[עמודה2]],","),2)</f>
        <v xml:space="preserve"> Canada</v>
      </c>
      <c r="J1431" s="16" t="str">
        <f>_xlfn.CONCAT(טבלה1[[#This Row],[AI_Companies]]," ",טבלה1[[#This Row],[עמודה1]])</f>
        <v>AlbionResearch https://www.albionresearch.com/</v>
      </c>
      <c r="K1431" s="12">
        <v>2</v>
      </c>
      <c r="L1431" s="12" t="str">
        <f>IF(טבלה1[[#This Row],[עמודה53]]&gt;2000,"Yes","No")</f>
        <v>No</v>
      </c>
      <c r="M1431" s="12">
        <v>9</v>
      </c>
      <c r="N1431" s="12">
        <f>AVERAGE(טבלה1[[#This Row],[עמודה52]:[עמודה53]])</f>
        <v>5.5</v>
      </c>
      <c r="O1431" s="12" t="str">
        <f>IF(טבלה1[[#This Row],[עמודה4]]="&lt; $25 / hr","0$ - $25 / hr",טבלה1[[#This Row],[עמודה4]])</f>
        <v>Undisclosed</v>
      </c>
      <c r="P1431" s="12" t="str" cm="1">
        <f t="array" ref="P1431">INDEX(_xlfn.TEXTSPLIT(טבלה1[[#This Row],[עמודה55]],"-"),1)</f>
        <v>Undisclosed</v>
      </c>
      <c r="Q1431" s="21" t="e" cm="1">
        <f t="array" ref="Q1431">INDEX(_xlfn.TEXTSPLIT(INDEX(_xlfn.TEXTSPLIT(טבלה1[[#This Row],[עמודה55]],"-"),2),"/"),1)</f>
        <v>#REF!</v>
      </c>
      <c r="R1431" s="12" t="e">
        <f>AVERAGE(טבלה1[[#This Row],[עמודה59]:[עמודה60]])</f>
        <v>#VALUE!</v>
      </c>
      <c r="S1431" s="3" t="e">
        <f>VALUE(SUBSTITUTE(טבלה1[[#This Row],[עמודה56]],"$",""))</f>
        <v>#VALUE!</v>
      </c>
      <c r="T1431" s="3" t="e">
        <f>VALUE(SUBSTITUTE(טבלה1[[#This Row],[עמודה57]],"$",""))</f>
        <v>#REF!</v>
      </c>
      <c r="U1431" s="3" t="e">
        <f>IF(טבלה1[[#This Row],[עמודה58]]&gt;30,"Yes","No")</f>
        <v>#VALUE!</v>
      </c>
    </row>
    <row r="1432" spans="1:21" ht="13" x14ac:dyDescent="0.15">
      <c r="A1432" s="8" t="s">
        <v>3429</v>
      </c>
      <c r="B1432" s="9" t="s">
        <v>3430</v>
      </c>
      <c r="C1432" s="9" t="s">
        <v>1684</v>
      </c>
      <c r="D1432" s="13">
        <v>10000</v>
      </c>
      <c r="E1432" s="9" t="s">
        <v>21</v>
      </c>
      <c r="F1432" s="9" t="s">
        <v>5</v>
      </c>
      <c r="G1432" s="10">
        <v>0.2</v>
      </c>
      <c r="H1432" s="11" t="str" cm="1">
        <f t="array" ref="H1432">INDEX(_xlfn.TEXTSPLIT(טבלה1[[#This Row],[עמודה2]],","),1)</f>
        <v>Helsingfors</v>
      </c>
      <c r="I1432" s="12" t="str" cm="1">
        <f t="array" ref="I1432">INDEX(_xlfn.TEXTSPLIT(טבלה1[[#This Row],[עמודה2]],","),2)</f>
        <v xml:space="preserve"> Finland</v>
      </c>
      <c r="J1432" s="16" t="str">
        <f>_xlfn.CONCAT(טבלה1[[#This Row],[AI_Companies]]," ",טבלה1[[#This Row],[עמודה1]])</f>
        <v>SiiliSolutions https://www.siili.com/fi</v>
      </c>
      <c r="K1432" s="12">
        <v>250</v>
      </c>
      <c r="L1432" s="12" t="str">
        <f>IF(טבלה1[[#This Row],[עמודה53]]&gt;2000,"Yes","No")</f>
        <v>No</v>
      </c>
      <c r="M1432" s="12">
        <v>999</v>
      </c>
      <c r="N1432" s="12">
        <f>AVERAGE(טבלה1[[#This Row],[עמודה52]:[עמודה53]])</f>
        <v>624.5</v>
      </c>
      <c r="O1432" s="12" t="str">
        <f>IF(טבלה1[[#This Row],[עמודה4]]="&lt; $25 / hr","0$ - $25 / hr",טבלה1[[#This Row],[עמודה4]])</f>
        <v>$100 - $149 / hr</v>
      </c>
      <c r="P1432" s="12" t="str" cm="1">
        <f t="array" ref="P1432">INDEX(_xlfn.TEXTSPLIT(טבלה1[[#This Row],[עמודה55]],"-"),1)</f>
        <v xml:space="preserve">$100 </v>
      </c>
      <c r="Q1432" s="21" t="str" cm="1">
        <f t="array" ref="Q1432">INDEX(_xlfn.TEXTSPLIT(INDEX(_xlfn.TEXTSPLIT(טבלה1[[#This Row],[עמודה55]],"-"),2),"/"),1)</f>
        <v xml:space="preserve"> $149 </v>
      </c>
      <c r="R1432" s="12">
        <f>AVERAGE(טבלה1[[#This Row],[עמודה59]:[עמודה60]])</f>
        <v>124.5</v>
      </c>
      <c r="S1432" s="3">
        <f>VALUE(SUBSTITUTE(טבלה1[[#This Row],[עמודה56]],"$",""))</f>
        <v>100</v>
      </c>
      <c r="T1432" s="3">
        <f>VALUE(SUBSTITUTE(טבלה1[[#This Row],[עמודה57]],"$",""))</f>
        <v>149</v>
      </c>
      <c r="U1432" s="3" t="str">
        <f>IF(טבלה1[[#This Row],[עמודה58]]&gt;30,"Yes","No")</f>
        <v>Yes</v>
      </c>
    </row>
    <row r="1433" spans="1:21" ht="13" x14ac:dyDescent="0.15">
      <c r="A1433" s="8" t="s">
        <v>3431</v>
      </c>
      <c r="B1433" s="9" t="s">
        <v>3432</v>
      </c>
      <c r="C1433" s="9" t="s">
        <v>694</v>
      </c>
      <c r="D1433" s="13">
        <v>5000</v>
      </c>
      <c r="E1433" s="9" t="s">
        <v>21</v>
      </c>
      <c r="F1433" s="9" t="s">
        <v>5</v>
      </c>
      <c r="G1433" s="10">
        <v>0.2</v>
      </c>
      <c r="H1433" s="11" t="str" cm="1">
        <f t="array" ref="H1433">INDEX(_xlfn.TEXTSPLIT(טבלה1[[#This Row],[עמודה2]],","),1)</f>
        <v>Beijing</v>
      </c>
      <c r="I1433" s="12" t="str" cm="1">
        <f t="array" ref="I1433">INDEX(_xlfn.TEXTSPLIT(טבלה1[[#This Row],[עמודה2]],","),2)</f>
        <v xml:space="preserve"> China</v>
      </c>
      <c r="J1433" s="16" t="str">
        <f>_xlfn.CONCAT(טבלה1[[#This Row],[AI_Companies]]," ",טבלה1[[#This Row],[עמודה1]])</f>
        <v>Gridsum http://www.gridsum.com/en/</v>
      </c>
      <c r="K1433" s="12">
        <v>250</v>
      </c>
      <c r="L1433" s="12" t="str">
        <f>IF(טבלה1[[#This Row],[עמודה53]]&gt;2000,"Yes","No")</f>
        <v>No</v>
      </c>
      <c r="M1433" s="12">
        <v>999</v>
      </c>
      <c r="N1433" s="12">
        <f>AVERAGE(טבלה1[[#This Row],[עמודה52]:[עמודה53]])</f>
        <v>624.5</v>
      </c>
      <c r="O1433" s="12" t="str">
        <f>IF(טבלה1[[#This Row],[עמודה4]]="&lt; $25 / hr","0$ - $25 / hr",טבלה1[[#This Row],[עמודה4]])</f>
        <v>$100 - $149 / hr</v>
      </c>
      <c r="P1433" s="12" t="str" cm="1">
        <f t="array" ref="P1433">INDEX(_xlfn.TEXTSPLIT(טבלה1[[#This Row],[עמודה55]],"-"),1)</f>
        <v xml:space="preserve">$100 </v>
      </c>
      <c r="Q1433" s="21" t="str" cm="1">
        <f t="array" ref="Q1433">INDEX(_xlfn.TEXTSPLIT(INDEX(_xlfn.TEXTSPLIT(טבלה1[[#This Row],[עמודה55]],"-"),2),"/"),1)</f>
        <v xml:space="preserve"> $149 </v>
      </c>
      <c r="R1433" s="12">
        <f>AVERAGE(טבלה1[[#This Row],[עמודה59]:[עמודה60]])</f>
        <v>124.5</v>
      </c>
      <c r="S1433" s="3">
        <f>VALUE(SUBSTITUTE(טבלה1[[#This Row],[עמודה56]],"$",""))</f>
        <v>100</v>
      </c>
      <c r="T1433" s="3">
        <f>VALUE(SUBSTITUTE(טבלה1[[#This Row],[עמודה57]],"$",""))</f>
        <v>149</v>
      </c>
      <c r="U1433" s="3" t="str">
        <f>IF(טבלה1[[#This Row],[עמודה58]]&gt;30,"Yes","No")</f>
        <v>Yes</v>
      </c>
    </row>
    <row r="1434" spans="1:21" ht="13" x14ac:dyDescent="0.15">
      <c r="A1434" s="8" t="s">
        <v>3433</v>
      </c>
      <c r="B1434" s="9" t="s">
        <v>3434</v>
      </c>
      <c r="C1434" s="9" t="s">
        <v>3435</v>
      </c>
      <c r="D1434" s="9" t="s">
        <v>4</v>
      </c>
      <c r="E1434" s="9" t="s">
        <v>4</v>
      </c>
      <c r="F1434" s="9" t="s">
        <v>5</v>
      </c>
      <c r="G1434" s="10">
        <v>0.2</v>
      </c>
      <c r="H1434" s="11" t="str" cm="1">
        <f t="array" ref="H1434">INDEX(_xlfn.TEXTSPLIT(טבלה1[[#This Row],[עמודה2]],","),1)</f>
        <v>Las Condes</v>
      </c>
      <c r="I1434" s="12" t="str" cm="1">
        <f t="array" ref="I1434">INDEX(_xlfn.TEXTSPLIT(טבלה1[[#This Row],[עמודה2]],","),2)</f>
        <v xml:space="preserve"> Chile</v>
      </c>
      <c r="J1434" s="16" t="str">
        <f>_xlfn.CONCAT(טבלה1[[#This Row],[AI_Companies]]," ",טבלה1[[#This Row],[עמודה1]])</f>
        <v>Azurian https://azurian.com/</v>
      </c>
      <c r="K1434" s="12">
        <v>250</v>
      </c>
      <c r="L1434" s="12" t="str">
        <f>IF(טבלה1[[#This Row],[עמודה53]]&gt;2000,"Yes","No")</f>
        <v>No</v>
      </c>
      <c r="M1434" s="12">
        <v>999</v>
      </c>
      <c r="N1434" s="12">
        <f>AVERAGE(טבלה1[[#This Row],[עמודה52]:[עמודה53]])</f>
        <v>624.5</v>
      </c>
      <c r="O1434" s="12" t="str">
        <f>IF(טבלה1[[#This Row],[עמודה4]]="&lt; $25 / hr","0$ - $25 / hr",טבלה1[[#This Row],[עמודה4]])</f>
        <v>Undisclosed</v>
      </c>
      <c r="P1434" s="12" t="str" cm="1">
        <f t="array" ref="P1434">INDEX(_xlfn.TEXTSPLIT(טבלה1[[#This Row],[עמודה55]],"-"),1)</f>
        <v>Undisclosed</v>
      </c>
      <c r="Q1434" s="21" t="e" cm="1">
        <f t="array" ref="Q1434">INDEX(_xlfn.TEXTSPLIT(INDEX(_xlfn.TEXTSPLIT(טבלה1[[#This Row],[עמודה55]],"-"),2),"/"),1)</f>
        <v>#REF!</v>
      </c>
      <c r="R1434" s="12" t="e">
        <f>AVERAGE(טבלה1[[#This Row],[עמודה59]:[עמודה60]])</f>
        <v>#VALUE!</v>
      </c>
      <c r="S1434" s="3" t="e">
        <f>VALUE(SUBSTITUTE(טבלה1[[#This Row],[עמודה56]],"$",""))</f>
        <v>#VALUE!</v>
      </c>
      <c r="T1434" s="3" t="e">
        <f>VALUE(SUBSTITUTE(טבלה1[[#This Row],[עמודה57]],"$",""))</f>
        <v>#REF!</v>
      </c>
      <c r="U1434" s="3" t="e">
        <f>IF(טבלה1[[#This Row],[עמודה58]]&gt;30,"Yes","No")</f>
        <v>#VALUE!</v>
      </c>
    </row>
    <row r="1435" spans="1:21" ht="13" x14ac:dyDescent="0.15">
      <c r="A1435" s="8" t="s">
        <v>3436</v>
      </c>
      <c r="B1435" s="9" t="s">
        <v>3437</v>
      </c>
      <c r="C1435" s="9" t="s">
        <v>240</v>
      </c>
      <c r="D1435" s="13">
        <v>1000</v>
      </c>
      <c r="E1435" s="9" t="s">
        <v>9</v>
      </c>
      <c r="F1435" s="9" t="s">
        <v>10</v>
      </c>
      <c r="G1435" s="10">
        <v>0.3</v>
      </c>
      <c r="H1435" s="11" t="str" cm="1">
        <f t="array" ref="H1435">INDEX(_xlfn.TEXTSPLIT(טבלה1[[#This Row],[עמודה2]],","),1)</f>
        <v>San Jose</v>
      </c>
      <c r="I1435" s="12" t="str" cm="1">
        <f t="array" ref="I1435">INDEX(_xlfn.TEXTSPLIT(טבלה1[[#This Row],[עמודה2]],","),2)</f>
        <v xml:space="preserve"> CA</v>
      </c>
      <c r="J1435" s="16" t="str">
        <f>_xlfn.CONCAT(טבלה1[[#This Row],[AI_Companies]]," ",טבלה1[[#This Row],[עמודה1]])</f>
        <v>InfoObjectsInc. http://www.infoobjects.com/</v>
      </c>
      <c r="K1435" s="12">
        <v>50</v>
      </c>
      <c r="L1435" s="12" t="str">
        <f>IF(טבלה1[[#This Row],[עמודה53]]&gt;2000,"Yes","No")</f>
        <v>No</v>
      </c>
      <c r="M1435" s="12">
        <v>249</v>
      </c>
      <c r="N1435" s="12">
        <f>AVERAGE(טבלה1[[#This Row],[עמודה52]:[עמודה53]])</f>
        <v>149.5</v>
      </c>
      <c r="O1435" s="12" t="str">
        <f>IF(טבלה1[[#This Row],[עמודה4]]="&lt; $25 / hr","0$ - $25 / hr",טבלה1[[#This Row],[עמודה4]])</f>
        <v>$50 - $99 / hr</v>
      </c>
      <c r="P1435" s="12" t="str" cm="1">
        <f t="array" ref="P1435">INDEX(_xlfn.TEXTSPLIT(טבלה1[[#This Row],[עמודה55]],"-"),1)</f>
        <v xml:space="preserve">$50 </v>
      </c>
      <c r="Q1435" s="21" t="str" cm="1">
        <f t="array" ref="Q1435">INDEX(_xlfn.TEXTSPLIT(INDEX(_xlfn.TEXTSPLIT(טבלה1[[#This Row],[עמודה55]],"-"),2),"/"),1)</f>
        <v xml:space="preserve"> $99 </v>
      </c>
      <c r="R1435" s="12">
        <f>AVERAGE(טבלה1[[#This Row],[עמודה59]:[עמודה60]])</f>
        <v>74.5</v>
      </c>
      <c r="S1435" s="3">
        <f>VALUE(SUBSTITUTE(טבלה1[[#This Row],[עמודה56]],"$",""))</f>
        <v>50</v>
      </c>
      <c r="T1435" s="3">
        <f>VALUE(SUBSTITUTE(טבלה1[[#This Row],[עמודה57]],"$",""))</f>
        <v>99</v>
      </c>
      <c r="U1435" s="3" t="str">
        <f>IF(טבלה1[[#This Row],[עמודה58]]&gt;30,"Yes","No")</f>
        <v>Yes</v>
      </c>
    </row>
    <row r="1436" spans="1:21" ht="13" x14ac:dyDescent="0.15">
      <c r="A1436" s="8" t="s">
        <v>3438</v>
      </c>
      <c r="B1436" s="9" t="s">
        <v>3439</v>
      </c>
      <c r="C1436" s="9" t="s">
        <v>3440</v>
      </c>
      <c r="D1436" s="9" t="s">
        <v>4</v>
      </c>
      <c r="E1436" s="9" t="s">
        <v>4</v>
      </c>
      <c r="F1436" s="9" t="s">
        <v>10</v>
      </c>
      <c r="G1436" s="10">
        <v>0.3</v>
      </c>
      <c r="H1436" s="11" t="str" cm="1">
        <f t="array" ref="H1436">INDEX(_xlfn.TEXTSPLIT(טבלה1[[#This Row],[עמודה2]],","),1)</f>
        <v>Fishers</v>
      </c>
      <c r="I1436" s="12" t="str" cm="1">
        <f t="array" ref="I1436">INDEX(_xlfn.TEXTSPLIT(טבלה1[[#This Row],[עמודה2]],","),2)</f>
        <v xml:space="preserve"> IN</v>
      </c>
      <c r="J1436" s="16" t="str">
        <f>_xlfn.CONCAT(טבלה1[[#This Row],[AI_Companies]]," ",טבלה1[[#This Row],[עמודה1]])</f>
        <v>ClearObject https://www.clearobject.com/</v>
      </c>
      <c r="K1436" s="12">
        <v>50</v>
      </c>
      <c r="L1436" s="12" t="str">
        <f>IF(טבלה1[[#This Row],[עמודה53]]&gt;2000,"Yes","No")</f>
        <v>No</v>
      </c>
      <c r="M1436" s="12">
        <v>249</v>
      </c>
      <c r="N1436" s="12">
        <f>AVERAGE(טבלה1[[#This Row],[עמודה52]:[עמודה53]])</f>
        <v>149.5</v>
      </c>
      <c r="O1436" s="12" t="str">
        <f>IF(טבלה1[[#This Row],[עמודה4]]="&lt; $25 / hr","0$ - $25 / hr",טבלה1[[#This Row],[עמודה4]])</f>
        <v>Undisclosed</v>
      </c>
      <c r="P1436" s="12" t="str" cm="1">
        <f t="array" ref="P1436">INDEX(_xlfn.TEXTSPLIT(טבלה1[[#This Row],[עמודה55]],"-"),1)</f>
        <v>Undisclosed</v>
      </c>
      <c r="Q1436" s="21" t="e" cm="1">
        <f t="array" ref="Q1436">INDEX(_xlfn.TEXTSPLIT(INDEX(_xlfn.TEXTSPLIT(טבלה1[[#This Row],[עמודה55]],"-"),2),"/"),1)</f>
        <v>#REF!</v>
      </c>
      <c r="R1436" s="12" t="e">
        <f>AVERAGE(טבלה1[[#This Row],[עמודה59]:[עמודה60]])</f>
        <v>#VALUE!</v>
      </c>
      <c r="S1436" s="3" t="e">
        <f>VALUE(SUBSTITUTE(טבלה1[[#This Row],[עמודה56]],"$",""))</f>
        <v>#VALUE!</v>
      </c>
      <c r="T1436" s="3" t="e">
        <f>VALUE(SUBSTITUTE(טבלה1[[#This Row],[עמודה57]],"$",""))</f>
        <v>#REF!</v>
      </c>
      <c r="U1436" s="3" t="e">
        <f>IF(טבלה1[[#This Row],[עמודה58]]&gt;30,"Yes","No")</f>
        <v>#VALUE!</v>
      </c>
    </row>
    <row r="1437" spans="1:21" ht="13" x14ac:dyDescent="0.15">
      <c r="A1437" s="8" t="s">
        <v>3441</v>
      </c>
      <c r="B1437" s="9" t="s">
        <v>3442</v>
      </c>
      <c r="C1437" s="9" t="s">
        <v>24</v>
      </c>
      <c r="D1437" s="9" t="s">
        <v>4</v>
      </c>
      <c r="E1437" s="9" t="s">
        <v>4</v>
      </c>
      <c r="F1437" s="9" t="s">
        <v>10</v>
      </c>
      <c r="G1437" s="10">
        <v>0.3</v>
      </c>
      <c r="H1437" s="11" t="str" cm="1">
        <f t="array" ref="H1437">INDEX(_xlfn.TEXTSPLIT(טבלה1[[#This Row],[עמודה2]],","),1)</f>
        <v>Tallinn</v>
      </c>
      <c r="I1437" s="12" t="str" cm="1">
        <f t="array" ref="I1437">INDEX(_xlfn.TEXTSPLIT(טבלה1[[#This Row],[עמודה2]],","),2)</f>
        <v xml:space="preserve"> Estonia</v>
      </c>
      <c r="J1437" s="16" t="str">
        <f>_xlfn.CONCAT(טבלה1[[#This Row],[AI_Companies]]," ",טבלה1[[#This Row],[עמודה1]])</f>
        <v>TeamDevLtd. http://www.teamdev.com/</v>
      </c>
      <c r="K1437" s="12">
        <v>50</v>
      </c>
      <c r="L1437" s="12" t="str">
        <f>IF(טבלה1[[#This Row],[עמודה53]]&gt;2000,"Yes","No")</f>
        <v>No</v>
      </c>
      <c r="M1437" s="12">
        <v>249</v>
      </c>
      <c r="N1437" s="12">
        <f>AVERAGE(טבלה1[[#This Row],[עמודה52]:[עמודה53]])</f>
        <v>149.5</v>
      </c>
      <c r="O1437" s="12" t="str">
        <f>IF(טבלה1[[#This Row],[עמודה4]]="&lt; $25 / hr","0$ - $25 / hr",טבלה1[[#This Row],[עמודה4]])</f>
        <v>Undisclosed</v>
      </c>
      <c r="P1437" s="12" t="str" cm="1">
        <f t="array" ref="P1437">INDEX(_xlfn.TEXTSPLIT(טבלה1[[#This Row],[עמודה55]],"-"),1)</f>
        <v>Undisclosed</v>
      </c>
      <c r="Q1437" s="21" t="e" cm="1">
        <f t="array" ref="Q1437">INDEX(_xlfn.TEXTSPLIT(INDEX(_xlfn.TEXTSPLIT(טבלה1[[#This Row],[עמודה55]],"-"),2),"/"),1)</f>
        <v>#REF!</v>
      </c>
      <c r="R1437" s="12" t="e">
        <f>AVERAGE(טבלה1[[#This Row],[עמודה59]:[עמודה60]])</f>
        <v>#VALUE!</v>
      </c>
      <c r="S1437" s="3" t="e">
        <f>VALUE(SUBSTITUTE(טבלה1[[#This Row],[עמודה56]],"$",""))</f>
        <v>#VALUE!</v>
      </c>
      <c r="T1437" s="3" t="e">
        <f>VALUE(SUBSTITUTE(טבלה1[[#This Row],[עמודה57]],"$",""))</f>
        <v>#REF!</v>
      </c>
      <c r="U1437" s="3" t="e">
        <f>IF(טבלה1[[#This Row],[עמודה58]]&gt;30,"Yes","No")</f>
        <v>#VALUE!</v>
      </c>
    </row>
    <row r="1438" spans="1:21" ht="13" x14ac:dyDescent="0.15">
      <c r="A1438" s="8" t="s">
        <v>3443</v>
      </c>
      <c r="B1438" s="9" t="s">
        <v>3444</v>
      </c>
      <c r="C1438" s="9" t="s">
        <v>3445</v>
      </c>
      <c r="D1438" s="9" t="s">
        <v>4</v>
      </c>
      <c r="E1438" s="9" t="s">
        <v>4</v>
      </c>
      <c r="F1438" s="9" t="s">
        <v>25</v>
      </c>
      <c r="G1438" s="10">
        <v>0.15</v>
      </c>
      <c r="H1438" s="11" t="str" cm="1">
        <f t="array" ref="H1438">INDEX(_xlfn.TEXTSPLIT(טבלה1[[#This Row],[עמודה2]],","),1)</f>
        <v>Nanjing Shi</v>
      </c>
      <c r="I1438" s="12" t="str" cm="1">
        <f t="array" ref="I1438">INDEX(_xlfn.TEXTSPLIT(טבלה1[[#This Row],[עמודה2]],","),2)</f>
        <v xml:space="preserve"> China</v>
      </c>
      <c r="J1438" s="16" t="str">
        <f>_xlfn.CONCAT(טבלה1[[#This Row],[AI_Companies]]," ",טבלה1[[#This Row],[עמודה1]])</f>
        <v>WhaleCloudTechnologyCo.,Ltd. https://www.iwhalecloud.com/</v>
      </c>
      <c r="K1438" s="14">
        <v>1000</v>
      </c>
      <c r="L1438" s="12" t="str">
        <f>IF(טבלה1[[#This Row],[עמודה53]]&gt;2000,"Yes","No")</f>
        <v>Yes</v>
      </c>
      <c r="M1438" s="14">
        <v>9999</v>
      </c>
      <c r="N1438" s="12">
        <f>AVERAGE(טבלה1[[#This Row],[עמודה52]:[עמודה53]])</f>
        <v>5499.5</v>
      </c>
      <c r="O1438" s="12" t="str">
        <f>IF(טבלה1[[#This Row],[עמודה4]]="&lt; $25 / hr","0$ - $25 / hr",טבלה1[[#This Row],[עמודה4]])</f>
        <v>Undisclosed</v>
      </c>
      <c r="P1438" s="12" t="str" cm="1">
        <f t="array" ref="P1438">INDEX(_xlfn.TEXTSPLIT(טבלה1[[#This Row],[עמודה55]],"-"),1)</f>
        <v>Undisclosed</v>
      </c>
      <c r="Q1438" s="21" t="e" cm="1">
        <f t="array" ref="Q1438">INDEX(_xlfn.TEXTSPLIT(INDEX(_xlfn.TEXTSPLIT(טבלה1[[#This Row],[עמודה55]],"-"),2),"/"),1)</f>
        <v>#REF!</v>
      </c>
      <c r="R1438" s="12" t="e">
        <f>AVERAGE(טבלה1[[#This Row],[עמודה59]:[עמודה60]])</f>
        <v>#VALUE!</v>
      </c>
      <c r="S1438" s="3" t="e">
        <f>VALUE(SUBSTITUTE(טבלה1[[#This Row],[עמודה56]],"$",""))</f>
        <v>#VALUE!</v>
      </c>
      <c r="T1438" s="3" t="e">
        <f>VALUE(SUBSTITUTE(טבלה1[[#This Row],[עמודה57]],"$",""))</f>
        <v>#REF!</v>
      </c>
      <c r="U1438" s="3" t="e">
        <f>IF(טבלה1[[#This Row],[עמודה58]]&gt;30,"Yes","No")</f>
        <v>#VALUE!</v>
      </c>
    </row>
    <row r="1439" spans="1:21" ht="13" x14ac:dyDescent="0.15">
      <c r="A1439" s="8" t="s">
        <v>3446</v>
      </c>
      <c r="B1439" s="9" t="s">
        <v>3447</v>
      </c>
      <c r="C1439" s="9" t="s">
        <v>1179</v>
      </c>
      <c r="D1439" s="9" t="s">
        <v>4</v>
      </c>
      <c r="E1439" s="9" t="s">
        <v>4</v>
      </c>
      <c r="F1439" s="9" t="s">
        <v>10</v>
      </c>
      <c r="G1439" s="10">
        <v>0.3</v>
      </c>
      <c r="H1439" s="11" t="str" cm="1">
        <f t="array" ref="H1439">INDEX(_xlfn.TEXTSPLIT(טבלה1[[#This Row],[עמודה2]],","),1)</f>
        <v>Bogotá</v>
      </c>
      <c r="I1439" s="12" t="str" cm="1">
        <f t="array" ref="I1439">INDEX(_xlfn.TEXTSPLIT(טבלה1[[#This Row],[עמודה2]],","),2)</f>
        <v xml:space="preserve"> Colombia</v>
      </c>
      <c r="J1439" s="16" t="str">
        <f>_xlfn.CONCAT(טבלה1[[#This Row],[AI_Companies]]," ",טבלה1[[#This Row],[עמודה1]])</f>
        <v>INFÓRMESE http://www.informese.co/</v>
      </c>
      <c r="K1439" s="12">
        <v>50</v>
      </c>
      <c r="L1439" s="12" t="str">
        <f>IF(טבלה1[[#This Row],[עמודה53]]&gt;2000,"Yes","No")</f>
        <v>No</v>
      </c>
      <c r="M1439" s="12">
        <v>249</v>
      </c>
      <c r="N1439" s="12">
        <f>AVERAGE(טבלה1[[#This Row],[עמודה52]:[עמודה53]])</f>
        <v>149.5</v>
      </c>
      <c r="O1439" s="12" t="str">
        <f>IF(טבלה1[[#This Row],[עמודה4]]="&lt; $25 / hr","0$ - $25 / hr",טבלה1[[#This Row],[עמודה4]])</f>
        <v>Undisclosed</v>
      </c>
      <c r="P1439" s="12" t="str" cm="1">
        <f t="array" ref="P1439">INDEX(_xlfn.TEXTSPLIT(טבלה1[[#This Row],[עמודה55]],"-"),1)</f>
        <v>Undisclosed</v>
      </c>
      <c r="Q1439" s="21" t="e" cm="1">
        <f t="array" ref="Q1439">INDEX(_xlfn.TEXTSPLIT(INDEX(_xlfn.TEXTSPLIT(טבלה1[[#This Row],[עמודה55]],"-"),2),"/"),1)</f>
        <v>#REF!</v>
      </c>
      <c r="R1439" s="12" t="e">
        <f>AVERAGE(טבלה1[[#This Row],[עמודה59]:[עמודה60]])</f>
        <v>#VALUE!</v>
      </c>
      <c r="S1439" s="3" t="e">
        <f>VALUE(SUBSTITUTE(טבלה1[[#This Row],[עמודה56]],"$",""))</f>
        <v>#VALUE!</v>
      </c>
      <c r="T1439" s="3" t="e">
        <f>VALUE(SUBSTITUTE(טבלה1[[#This Row],[עמודה57]],"$",""))</f>
        <v>#REF!</v>
      </c>
      <c r="U1439" s="3" t="e">
        <f>IF(טבלה1[[#This Row],[עמודה58]]&gt;30,"Yes","No")</f>
        <v>#VALUE!</v>
      </c>
    </row>
    <row r="1440" spans="1:21" ht="13" x14ac:dyDescent="0.15">
      <c r="A1440" s="8" t="s">
        <v>3448</v>
      </c>
      <c r="B1440" s="9" t="s">
        <v>3449</v>
      </c>
      <c r="C1440" s="9" t="s">
        <v>3450</v>
      </c>
      <c r="D1440" s="13">
        <v>25000</v>
      </c>
      <c r="E1440" s="9" t="s">
        <v>9</v>
      </c>
      <c r="F1440" s="9" t="s">
        <v>29</v>
      </c>
      <c r="G1440" s="10">
        <v>0.38</v>
      </c>
      <c r="H1440" s="11" t="str" cm="1">
        <f t="array" ref="H1440">INDEX(_xlfn.TEXTSPLIT(טבלה1[[#This Row],[עמודה2]],","),1)</f>
        <v>Maple Grove</v>
      </c>
      <c r="I1440" s="12" t="str" cm="1">
        <f t="array" ref="I1440">INDEX(_xlfn.TEXTSPLIT(טבלה1[[#This Row],[עמודה2]],","),2)</f>
        <v xml:space="preserve"> MN</v>
      </c>
      <c r="J1440" s="16" t="str">
        <f>_xlfn.CONCAT(טבלה1[[#This Row],[AI_Companies]]," ",טבלה1[[#This Row],[עמודה1]])</f>
        <v>speak2web https://speak2web.com</v>
      </c>
      <c r="K1440" s="12">
        <v>10</v>
      </c>
      <c r="L1440" s="12" t="str">
        <f>IF(טבלה1[[#This Row],[עמודה53]]&gt;2000,"Yes","No")</f>
        <v>No</v>
      </c>
      <c r="M1440" s="12">
        <v>49</v>
      </c>
      <c r="N1440" s="12">
        <f>AVERAGE(טבלה1[[#This Row],[עמודה52]:[עמודה53]])</f>
        <v>29.5</v>
      </c>
      <c r="O1440" s="12" t="str">
        <f>IF(טבלה1[[#This Row],[עמודה4]]="&lt; $25 / hr","0$ - $25 / hr",טבלה1[[#This Row],[עמודה4]])</f>
        <v>$50 - $99 / hr</v>
      </c>
      <c r="P1440" s="12" t="str" cm="1">
        <f t="array" ref="P1440">INDEX(_xlfn.TEXTSPLIT(טבלה1[[#This Row],[עמודה55]],"-"),1)</f>
        <v xml:space="preserve">$50 </v>
      </c>
      <c r="Q1440" s="21" t="str" cm="1">
        <f t="array" ref="Q1440">INDEX(_xlfn.TEXTSPLIT(INDEX(_xlfn.TEXTSPLIT(טבלה1[[#This Row],[עמודה55]],"-"),2),"/"),1)</f>
        <v xml:space="preserve"> $99 </v>
      </c>
      <c r="R1440" s="12">
        <f>AVERAGE(טבלה1[[#This Row],[עמודה59]:[עמודה60]])</f>
        <v>74.5</v>
      </c>
      <c r="S1440" s="3">
        <f>VALUE(SUBSTITUTE(טבלה1[[#This Row],[עמודה56]],"$",""))</f>
        <v>50</v>
      </c>
      <c r="T1440" s="3">
        <f>VALUE(SUBSTITUTE(טבלה1[[#This Row],[עמודה57]],"$",""))</f>
        <v>99</v>
      </c>
      <c r="U1440" s="3" t="str">
        <f>IF(טבלה1[[#This Row],[עמודה58]]&gt;30,"Yes","No")</f>
        <v>Yes</v>
      </c>
    </row>
    <row r="1441" spans="1:21" ht="13" x14ac:dyDescent="0.15">
      <c r="A1441" s="8" t="s">
        <v>3451</v>
      </c>
      <c r="B1441" s="9" t="s">
        <v>3452</v>
      </c>
      <c r="C1441" s="9" t="s">
        <v>3011</v>
      </c>
      <c r="D1441" s="13">
        <v>50000</v>
      </c>
      <c r="E1441" s="9" t="s">
        <v>33</v>
      </c>
      <c r="F1441" s="9" t="s">
        <v>10</v>
      </c>
      <c r="G1441" s="10">
        <v>0.1</v>
      </c>
      <c r="H1441" s="11" t="str" cm="1">
        <f t="array" ref="H1441">INDEX(_xlfn.TEXTSPLIT(טבלה1[[#This Row],[עמודה2]],","),1)</f>
        <v>Delhi</v>
      </c>
      <c r="I1441" s="12" t="str" cm="1">
        <f t="array" ref="I1441">INDEX(_xlfn.TEXTSPLIT(טבלה1[[#This Row],[עמודה2]],","),2)</f>
        <v xml:space="preserve"> India</v>
      </c>
      <c r="J1441" s="16" t="str">
        <f>_xlfn.CONCAT(טבלה1[[#This Row],[AI_Companies]]," ",טבלה1[[#This Row],[עמודה1]])</f>
        <v>BRTECHGEEKSPRIVATELIMITED https://www.brtechgeeks.com/</v>
      </c>
      <c r="K1441" s="12">
        <v>50</v>
      </c>
      <c r="L1441" s="12" t="str">
        <f>IF(טבלה1[[#This Row],[עמודה53]]&gt;2000,"Yes","No")</f>
        <v>No</v>
      </c>
      <c r="M1441" s="12">
        <v>249</v>
      </c>
      <c r="N1441" s="12">
        <f>AVERAGE(טבלה1[[#This Row],[עמודה52]:[עמודה53]])</f>
        <v>149.5</v>
      </c>
      <c r="O1441" s="12" t="str">
        <f>IF(טבלה1[[#This Row],[עמודה4]]="&lt; $25 / hr","0$ - $25 / hr",טבלה1[[#This Row],[עמודה4]])</f>
        <v>$25 - $49 / hr</v>
      </c>
      <c r="P1441" s="12" t="str" cm="1">
        <f t="array" ref="P1441">INDEX(_xlfn.TEXTSPLIT(טבלה1[[#This Row],[עמודה55]],"-"),1)</f>
        <v xml:space="preserve">$25 </v>
      </c>
      <c r="Q1441" s="21" t="str" cm="1">
        <f t="array" ref="Q1441">INDEX(_xlfn.TEXTSPLIT(INDEX(_xlfn.TEXTSPLIT(טבלה1[[#This Row],[עמודה55]],"-"),2),"/"),1)</f>
        <v xml:space="preserve"> $49 </v>
      </c>
      <c r="R1441" s="12">
        <f>AVERAGE(טבלה1[[#This Row],[עמודה59]:[עמודה60]])</f>
        <v>37</v>
      </c>
      <c r="S1441" s="3">
        <f>VALUE(SUBSTITUTE(טבלה1[[#This Row],[עמודה56]],"$",""))</f>
        <v>25</v>
      </c>
      <c r="T1441" s="3">
        <f>VALUE(SUBSTITUTE(טבלה1[[#This Row],[עמודה57]],"$",""))</f>
        <v>49</v>
      </c>
      <c r="U1441" s="3" t="str">
        <f>IF(טבלה1[[#This Row],[עמודה58]]&gt;30,"Yes","No")</f>
        <v>Yes</v>
      </c>
    </row>
    <row r="1442" spans="1:21" ht="13" x14ac:dyDescent="0.15">
      <c r="A1442" s="8" t="s">
        <v>3453</v>
      </c>
      <c r="B1442" s="9" t="s">
        <v>3454</v>
      </c>
      <c r="C1442" s="9" t="s">
        <v>3455</v>
      </c>
      <c r="D1442" s="13">
        <v>1000</v>
      </c>
      <c r="E1442" s="9" t="s">
        <v>33</v>
      </c>
      <c r="F1442" s="9" t="s">
        <v>10</v>
      </c>
      <c r="G1442" s="10">
        <v>0.3</v>
      </c>
      <c r="H1442" s="11" t="str" cm="1">
        <f t="array" ref="H1442">INDEX(_xlfn.TEXTSPLIT(טבלה1[[#This Row],[עמודה2]],","),1)</f>
        <v>Campinas</v>
      </c>
      <c r="I1442" s="12" t="str" cm="1">
        <f t="array" ref="I1442">INDEX(_xlfn.TEXTSPLIT(טבלה1[[#This Row],[עמודה2]],","),2)</f>
        <v xml:space="preserve"> Brazil</v>
      </c>
      <c r="J1442" s="16" t="str">
        <f>_xlfn.CONCAT(טבלה1[[#This Row],[AI_Companies]]," ",טבלה1[[#This Row],[עמודה1]])</f>
        <v>SienaCompany https://www.sienacompany.com/index-en</v>
      </c>
      <c r="K1442" s="12">
        <v>50</v>
      </c>
      <c r="L1442" s="12" t="str">
        <f>IF(טבלה1[[#This Row],[עמודה53]]&gt;2000,"Yes","No")</f>
        <v>No</v>
      </c>
      <c r="M1442" s="12">
        <v>249</v>
      </c>
      <c r="N1442" s="12">
        <f>AVERAGE(טבלה1[[#This Row],[עמודה52]:[עמודה53]])</f>
        <v>149.5</v>
      </c>
      <c r="O1442" s="12" t="str">
        <f>IF(טבלה1[[#This Row],[עמודה4]]="&lt; $25 / hr","0$ - $25 / hr",טבלה1[[#This Row],[עמודה4]])</f>
        <v>$25 - $49 / hr</v>
      </c>
      <c r="P1442" s="12" t="str" cm="1">
        <f t="array" ref="P1442">INDEX(_xlfn.TEXTSPLIT(טבלה1[[#This Row],[עמודה55]],"-"),1)</f>
        <v xml:space="preserve">$25 </v>
      </c>
      <c r="Q1442" s="21" t="str" cm="1">
        <f t="array" ref="Q1442">INDEX(_xlfn.TEXTSPLIT(INDEX(_xlfn.TEXTSPLIT(טבלה1[[#This Row],[עמודה55]],"-"),2),"/"),1)</f>
        <v xml:space="preserve"> $49 </v>
      </c>
      <c r="R1442" s="12">
        <f>AVERAGE(טבלה1[[#This Row],[עמודה59]:[עמודה60]])</f>
        <v>37</v>
      </c>
      <c r="S1442" s="3">
        <f>VALUE(SUBSTITUTE(טבלה1[[#This Row],[עמודה56]],"$",""))</f>
        <v>25</v>
      </c>
      <c r="T1442" s="3">
        <f>VALUE(SUBSTITUTE(טבלה1[[#This Row],[עמודה57]],"$",""))</f>
        <v>49</v>
      </c>
      <c r="U1442" s="3" t="str">
        <f>IF(טבלה1[[#This Row],[עמודה58]]&gt;30,"Yes","No")</f>
        <v>Yes</v>
      </c>
    </row>
    <row r="1443" spans="1:21" ht="13" x14ac:dyDescent="0.15">
      <c r="A1443" s="8" t="s">
        <v>3456</v>
      </c>
      <c r="B1443" s="9" t="s">
        <v>3457</v>
      </c>
      <c r="C1443" s="9" t="s">
        <v>3458</v>
      </c>
      <c r="D1443" s="9" t="s">
        <v>4</v>
      </c>
      <c r="E1443" s="9" t="s">
        <v>4</v>
      </c>
      <c r="F1443" s="9" t="s">
        <v>5</v>
      </c>
      <c r="G1443" s="10">
        <v>0.2</v>
      </c>
      <c r="H1443" s="11" t="str" cm="1">
        <f t="array" ref="H1443">INDEX(_xlfn.TEXTSPLIT(טבלה1[[#This Row],[עמודה2]],","),1)</f>
        <v>Walnut Creek</v>
      </c>
      <c r="I1443" s="12" t="str" cm="1">
        <f t="array" ref="I1443">INDEX(_xlfn.TEXTSPLIT(טבלה1[[#This Row],[עמודה2]],","),2)</f>
        <v xml:space="preserve"> CA</v>
      </c>
      <c r="J1443" s="16" t="str">
        <f>_xlfn.CONCAT(טבלה1[[#This Row],[AI_Companies]]," ",טבלה1[[#This Row],[עמודה1]])</f>
        <v>Trueforce,Inc. http://www.trueforce.com/</v>
      </c>
      <c r="K1443" s="12">
        <v>250</v>
      </c>
      <c r="L1443" s="12" t="str">
        <f>IF(טבלה1[[#This Row],[עמודה53]]&gt;2000,"Yes","No")</f>
        <v>No</v>
      </c>
      <c r="M1443" s="12">
        <v>999</v>
      </c>
      <c r="N1443" s="12">
        <f>AVERAGE(טבלה1[[#This Row],[עמודה52]:[עמודה53]])</f>
        <v>624.5</v>
      </c>
      <c r="O1443" s="12" t="str">
        <f>IF(טבלה1[[#This Row],[עמודה4]]="&lt; $25 / hr","0$ - $25 / hr",טבלה1[[#This Row],[עמודה4]])</f>
        <v>Undisclosed</v>
      </c>
      <c r="P1443" s="12" t="str" cm="1">
        <f t="array" ref="P1443">INDEX(_xlfn.TEXTSPLIT(טבלה1[[#This Row],[עמודה55]],"-"),1)</f>
        <v>Undisclosed</v>
      </c>
      <c r="Q1443" s="21" t="e" cm="1">
        <f t="array" ref="Q1443">INDEX(_xlfn.TEXTSPLIT(INDEX(_xlfn.TEXTSPLIT(טבלה1[[#This Row],[עמודה55]],"-"),2),"/"),1)</f>
        <v>#REF!</v>
      </c>
      <c r="R1443" s="12" t="e">
        <f>AVERAGE(טבלה1[[#This Row],[עמודה59]:[עמודה60]])</f>
        <v>#VALUE!</v>
      </c>
      <c r="S1443" s="3" t="e">
        <f>VALUE(SUBSTITUTE(טבלה1[[#This Row],[עמודה56]],"$",""))</f>
        <v>#VALUE!</v>
      </c>
      <c r="T1443" s="3" t="e">
        <f>VALUE(SUBSTITUTE(טבלה1[[#This Row],[עמודה57]],"$",""))</f>
        <v>#REF!</v>
      </c>
      <c r="U1443" s="3" t="e">
        <f>IF(טבלה1[[#This Row],[עמודה58]]&gt;30,"Yes","No")</f>
        <v>#VALUE!</v>
      </c>
    </row>
    <row r="1444" spans="1:21" ht="13" x14ac:dyDescent="0.15">
      <c r="A1444" s="8" t="s">
        <v>3459</v>
      </c>
      <c r="B1444" s="9" t="s">
        <v>3460</v>
      </c>
      <c r="C1444" s="9" t="s">
        <v>69</v>
      </c>
      <c r="D1444" s="9" t="s">
        <v>4</v>
      </c>
      <c r="E1444" s="9" t="s">
        <v>4</v>
      </c>
      <c r="F1444" s="9" t="s">
        <v>5</v>
      </c>
      <c r="G1444" s="10">
        <v>0.2</v>
      </c>
      <c r="H1444" s="11" t="str" cm="1">
        <f t="array" ref="H1444">INDEX(_xlfn.TEXTSPLIT(טבלה1[[#This Row],[עמודה2]],","),1)</f>
        <v>Bengaluru</v>
      </c>
      <c r="I1444" s="12" t="str" cm="1">
        <f t="array" ref="I1444">INDEX(_xlfn.TEXTSPLIT(טבלה1[[#This Row],[עמודה2]],","),2)</f>
        <v xml:space="preserve"> India</v>
      </c>
      <c r="J1444" s="16" t="str">
        <f>_xlfn.CONCAT(טבלה1[[#This Row],[AI_Companies]]," ",טבלה1[[#This Row],[עמודה1]])</f>
        <v>DataSemantics http://datasemantics.co</v>
      </c>
      <c r="K1444" s="12">
        <v>250</v>
      </c>
      <c r="L1444" s="12" t="str">
        <f>IF(טבלה1[[#This Row],[עמודה53]]&gt;2000,"Yes","No")</f>
        <v>No</v>
      </c>
      <c r="M1444" s="12">
        <v>999</v>
      </c>
      <c r="N1444" s="12">
        <f>AVERAGE(טבלה1[[#This Row],[עמודה52]:[עמודה53]])</f>
        <v>624.5</v>
      </c>
      <c r="O1444" s="12" t="str">
        <f>IF(טבלה1[[#This Row],[עמודה4]]="&lt; $25 / hr","0$ - $25 / hr",טבלה1[[#This Row],[עמודה4]])</f>
        <v>Undisclosed</v>
      </c>
      <c r="P1444" s="12" t="str" cm="1">
        <f t="array" ref="P1444">INDEX(_xlfn.TEXTSPLIT(טבלה1[[#This Row],[עמודה55]],"-"),1)</f>
        <v>Undisclosed</v>
      </c>
      <c r="Q1444" s="21" t="e" cm="1">
        <f t="array" ref="Q1444">INDEX(_xlfn.TEXTSPLIT(INDEX(_xlfn.TEXTSPLIT(טבלה1[[#This Row],[עמודה55]],"-"),2),"/"),1)</f>
        <v>#REF!</v>
      </c>
      <c r="R1444" s="12" t="e">
        <f>AVERAGE(טבלה1[[#This Row],[עמודה59]:[עמודה60]])</f>
        <v>#VALUE!</v>
      </c>
      <c r="S1444" s="3" t="e">
        <f>VALUE(SUBSTITUTE(טבלה1[[#This Row],[עמודה56]],"$",""))</f>
        <v>#VALUE!</v>
      </c>
      <c r="T1444" s="3" t="e">
        <f>VALUE(SUBSTITUTE(טבלה1[[#This Row],[עמודה57]],"$",""))</f>
        <v>#REF!</v>
      </c>
      <c r="U1444" s="3" t="e">
        <f>IF(טבלה1[[#This Row],[עמודה58]]&gt;30,"Yes","No")</f>
        <v>#VALUE!</v>
      </c>
    </row>
    <row r="1445" spans="1:21" ht="13" x14ac:dyDescent="0.15">
      <c r="A1445" s="8" t="s">
        <v>3461</v>
      </c>
      <c r="B1445" s="9" t="s">
        <v>3462</v>
      </c>
      <c r="C1445" s="9" t="s">
        <v>289</v>
      </c>
      <c r="D1445" s="13">
        <v>1000</v>
      </c>
      <c r="E1445" s="9" t="s">
        <v>928</v>
      </c>
      <c r="F1445" s="9" t="s">
        <v>5</v>
      </c>
      <c r="G1445" s="10">
        <v>0.2</v>
      </c>
      <c r="H1445" s="11" t="str" cm="1">
        <f t="array" ref="H1445">INDEX(_xlfn.TEXTSPLIT(טבלה1[[#This Row],[עמודה2]],","),1)</f>
        <v>Mumbai</v>
      </c>
      <c r="I1445" s="12" t="str" cm="1">
        <f t="array" ref="I1445">INDEX(_xlfn.TEXTSPLIT(טבלה1[[#This Row],[עמודה2]],","),2)</f>
        <v xml:space="preserve"> India</v>
      </c>
      <c r="J1445" s="16" t="str">
        <f>_xlfn.CONCAT(טבלה1[[#This Row],[AI_Companies]]," ",טבלה1[[#This Row],[עמודה1]])</f>
        <v>DecimalPointAnalytics https://decimalpointanalytics.com/</v>
      </c>
      <c r="K1445" s="12">
        <v>250</v>
      </c>
      <c r="L1445" s="12" t="str">
        <f>IF(טבלה1[[#This Row],[עמודה53]]&gt;2000,"Yes","No")</f>
        <v>No</v>
      </c>
      <c r="M1445" s="12">
        <v>999</v>
      </c>
      <c r="N1445" s="12">
        <f>AVERAGE(טבלה1[[#This Row],[עמודה52]:[עמודה53]])</f>
        <v>624.5</v>
      </c>
      <c r="O1445" s="12" t="str">
        <f>IF(טבלה1[[#This Row],[עמודה4]]="&lt; $25 / hr","0$ - $25 / hr",טבלה1[[#This Row],[עמודה4]])</f>
        <v>$300+ / hr</v>
      </c>
      <c r="P1445" s="12" t="str" cm="1">
        <f t="array" ref="P1445">INDEX(_xlfn.TEXTSPLIT(טבלה1[[#This Row],[עמודה55]],"-"),1)</f>
        <v>$300+ / hr</v>
      </c>
      <c r="Q1445" s="21" t="e" cm="1">
        <f t="array" ref="Q1445">INDEX(_xlfn.TEXTSPLIT(INDEX(_xlfn.TEXTSPLIT(טבלה1[[#This Row],[עמודה55]],"-"),2),"/"),1)</f>
        <v>#REF!</v>
      </c>
      <c r="R1445" s="12" t="e">
        <f>AVERAGE(טבלה1[[#This Row],[עמודה59]:[עמודה60]])</f>
        <v>#VALUE!</v>
      </c>
      <c r="S1445" s="3" t="e">
        <f>VALUE(SUBSTITUTE(טבלה1[[#This Row],[עמודה56]],"$",""))</f>
        <v>#VALUE!</v>
      </c>
      <c r="T1445" s="3" t="e">
        <f>VALUE(SUBSTITUTE(טבלה1[[#This Row],[עמודה57]],"$",""))</f>
        <v>#REF!</v>
      </c>
      <c r="U1445" s="3" t="e">
        <f>IF(טבלה1[[#This Row],[עמודה58]]&gt;30,"Yes","No")</f>
        <v>#VALUE!</v>
      </c>
    </row>
    <row r="1446" spans="1:21" ht="13" x14ac:dyDescent="0.15">
      <c r="A1446" s="8" t="s">
        <v>3463</v>
      </c>
      <c r="B1446" s="9" t="s">
        <v>3464</v>
      </c>
      <c r="C1446" s="9" t="s">
        <v>3465</v>
      </c>
      <c r="D1446" s="9" t="s">
        <v>4</v>
      </c>
      <c r="E1446" s="9" t="s">
        <v>4</v>
      </c>
      <c r="F1446" s="9" t="s">
        <v>5</v>
      </c>
      <c r="G1446" s="10">
        <v>0.2</v>
      </c>
      <c r="H1446" s="11" t="str" cm="1">
        <f t="array" ref="H1446">INDEX(_xlfn.TEXTSPLIT(טבלה1[[#This Row],[עמודה2]],","),1)</f>
        <v>Solna</v>
      </c>
      <c r="I1446" s="12" t="str" cm="1">
        <f t="array" ref="I1446">INDEX(_xlfn.TEXTSPLIT(טבלה1[[#This Row],[עמודה2]],","),2)</f>
        <v xml:space="preserve"> Sweden</v>
      </c>
      <c r="J1446" s="16" t="str">
        <f>_xlfn.CONCAT(טבלה1[[#This Row],[AI_Companies]]," ",טבלה1[[#This Row],[עמודה1]])</f>
        <v>ReleasyCustomerManagement https://releasy.se/</v>
      </c>
      <c r="K1446" s="12">
        <v>250</v>
      </c>
      <c r="L1446" s="12" t="str">
        <f>IF(טבלה1[[#This Row],[עמודה53]]&gt;2000,"Yes","No")</f>
        <v>No</v>
      </c>
      <c r="M1446" s="12">
        <v>999</v>
      </c>
      <c r="N1446" s="12">
        <f>AVERAGE(טבלה1[[#This Row],[עמודה52]:[עמודה53]])</f>
        <v>624.5</v>
      </c>
      <c r="O1446" s="12" t="str">
        <f>IF(טבלה1[[#This Row],[עמודה4]]="&lt; $25 / hr","0$ - $25 / hr",טבלה1[[#This Row],[עמודה4]])</f>
        <v>Undisclosed</v>
      </c>
      <c r="P1446" s="12" t="str" cm="1">
        <f t="array" ref="P1446">INDEX(_xlfn.TEXTSPLIT(טבלה1[[#This Row],[עמודה55]],"-"),1)</f>
        <v>Undisclosed</v>
      </c>
      <c r="Q1446" s="21" t="e" cm="1">
        <f t="array" ref="Q1446">INDEX(_xlfn.TEXTSPLIT(INDEX(_xlfn.TEXTSPLIT(טבלה1[[#This Row],[עמודה55]],"-"),2),"/"),1)</f>
        <v>#REF!</v>
      </c>
      <c r="R1446" s="12" t="e">
        <f>AVERAGE(טבלה1[[#This Row],[עמודה59]:[עמודה60]])</f>
        <v>#VALUE!</v>
      </c>
      <c r="S1446" s="3" t="e">
        <f>VALUE(SUBSTITUTE(טבלה1[[#This Row],[עמודה56]],"$",""))</f>
        <v>#VALUE!</v>
      </c>
      <c r="T1446" s="3" t="e">
        <f>VALUE(SUBSTITUTE(טבלה1[[#This Row],[עמודה57]],"$",""))</f>
        <v>#REF!</v>
      </c>
      <c r="U1446" s="3" t="e">
        <f>IF(טבלה1[[#This Row],[עמודה58]]&gt;30,"Yes","No")</f>
        <v>#VALUE!</v>
      </c>
    </row>
    <row r="1447" spans="1:21" ht="13" x14ac:dyDescent="0.15">
      <c r="A1447" s="8" t="s">
        <v>3466</v>
      </c>
      <c r="B1447" s="9" t="s">
        <v>3467</v>
      </c>
      <c r="C1447" s="9" t="s">
        <v>271</v>
      </c>
      <c r="D1447" s="9" t="s">
        <v>4</v>
      </c>
      <c r="E1447" s="9" t="s">
        <v>4</v>
      </c>
      <c r="F1447" s="9" t="s">
        <v>29</v>
      </c>
      <c r="G1447" s="10">
        <v>0.5</v>
      </c>
      <c r="H1447" s="11" t="str" cm="1">
        <f t="array" ref="H1447">INDEX(_xlfn.TEXTSPLIT(טבלה1[[#This Row],[עמודה2]],","),1)</f>
        <v>Cambridge</v>
      </c>
      <c r="I1447" s="12" t="str" cm="1">
        <f t="array" ref="I1447">INDEX(_xlfn.TEXTSPLIT(טבלה1[[#This Row],[עמודה2]],","),2)</f>
        <v xml:space="preserve"> MA</v>
      </c>
      <c r="J1447" s="16" t="str">
        <f>_xlfn.CONCAT(טבלה1[[#This Row],[AI_Companies]]," ",טבלה1[[#This Row],[עמודה1]])</f>
        <v>AutoBlock https://www.autoblock.tech</v>
      </c>
      <c r="K1447" s="12">
        <v>10</v>
      </c>
      <c r="L1447" s="12" t="str">
        <f>IF(טבלה1[[#This Row],[עמודה53]]&gt;2000,"Yes","No")</f>
        <v>No</v>
      </c>
      <c r="M1447" s="12">
        <v>49</v>
      </c>
      <c r="N1447" s="12">
        <f>AVERAGE(טבלה1[[#This Row],[עמודה52]:[עמודה53]])</f>
        <v>29.5</v>
      </c>
      <c r="O1447" s="12" t="str">
        <f>IF(טבלה1[[#This Row],[עמודה4]]="&lt; $25 / hr","0$ - $25 / hr",טבלה1[[#This Row],[עמודה4]])</f>
        <v>Undisclosed</v>
      </c>
      <c r="P1447" s="12" t="str" cm="1">
        <f t="array" ref="P1447">INDEX(_xlfn.TEXTSPLIT(טבלה1[[#This Row],[עמודה55]],"-"),1)</f>
        <v>Undisclosed</v>
      </c>
      <c r="Q1447" s="21" t="e" cm="1">
        <f t="array" ref="Q1447">INDEX(_xlfn.TEXTSPLIT(INDEX(_xlfn.TEXTSPLIT(טבלה1[[#This Row],[עמודה55]],"-"),2),"/"),1)</f>
        <v>#REF!</v>
      </c>
      <c r="R1447" s="12" t="e">
        <f>AVERAGE(טבלה1[[#This Row],[עמודה59]:[עמודה60]])</f>
        <v>#VALUE!</v>
      </c>
      <c r="S1447" s="3" t="e">
        <f>VALUE(SUBSTITUTE(טבלה1[[#This Row],[עמודה56]],"$",""))</f>
        <v>#VALUE!</v>
      </c>
      <c r="T1447" s="3" t="e">
        <f>VALUE(SUBSTITUTE(טבלה1[[#This Row],[עמודה57]],"$",""))</f>
        <v>#REF!</v>
      </c>
      <c r="U1447" s="3" t="e">
        <f>IF(טבלה1[[#This Row],[עמודה58]]&gt;30,"Yes","No")</f>
        <v>#VALUE!</v>
      </c>
    </row>
    <row r="1448" spans="1:21" ht="13" x14ac:dyDescent="0.15">
      <c r="A1448" s="8" t="s">
        <v>3468</v>
      </c>
      <c r="B1448" s="9" t="s">
        <v>3469</v>
      </c>
      <c r="C1448" s="9" t="s">
        <v>3470</v>
      </c>
      <c r="D1448" s="9" t="s">
        <v>4</v>
      </c>
      <c r="E1448" s="9" t="s">
        <v>4</v>
      </c>
      <c r="F1448" s="9" t="s">
        <v>29</v>
      </c>
      <c r="G1448" s="10">
        <v>0.5</v>
      </c>
      <c r="H1448" s="11" t="str" cm="1">
        <f t="array" ref="H1448">INDEX(_xlfn.TEXTSPLIT(טבלה1[[#This Row],[עמודה2]],","),1)</f>
        <v>Woodstock</v>
      </c>
      <c r="I1448" s="12" t="str" cm="1">
        <f t="array" ref="I1448">INDEX(_xlfn.TEXTSPLIT(טבלה1[[#This Row],[עמודה2]],","),2)</f>
        <v xml:space="preserve"> GA</v>
      </c>
      <c r="J1448" s="16" t="str">
        <f>_xlfn.CONCAT(טבלה1[[#This Row],[AI_Companies]]," ",טבלה1[[#This Row],[עמודה1]])</f>
        <v>OnDemandMobile&amp;WebSolutions http://www.evo-ux.com/</v>
      </c>
      <c r="K1448" s="12">
        <v>10</v>
      </c>
      <c r="L1448" s="12" t="str">
        <f>IF(טבלה1[[#This Row],[עמודה53]]&gt;2000,"Yes","No")</f>
        <v>No</v>
      </c>
      <c r="M1448" s="12">
        <v>49</v>
      </c>
      <c r="N1448" s="12">
        <f>AVERAGE(טבלה1[[#This Row],[עמודה52]:[עמודה53]])</f>
        <v>29.5</v>
      </c>
      <c r="O1448" s="12" t="str">
        <f>IF(טבלה1[[#This Row],[עמודה4]]="&lt; $25 / hr","0$ - $25 / hr",טבלה1[[#This Row],[עמודה4]])</f>
        <v>Undisclosed</v>
      </c>
      <c r="P1448" s="12" t="str" cm="1">
        <f t="array" ref="P1448">INDEX(_xlfn.TEXTSPLIT(טבלה1[[#This Row],[עמודה55]],"-"),1)</f>
        <v>Undisclosed</v>
      </c>
      <c r="Q1448" s="21" t="e" cm="1">
        <f t="array" ref="Q1448">INDEX(_xlfn.TEXTSPLIT(INDEX(_xlfn.TEXTSPLIT(טבלה1[[#This Row],[עמודה55]],"-"),2),"/"),1)</f>
        <v>#REF!</v>
      </c>
      <c r="R1448" s="12" t="e">
        <f>AVERAGE(טבלה1[[#This Row],[עמודה59]:[עמודה60]])</f>
        <v>#VALUE!</v>
      </c>
      <c r="S1448" s="3" t="e">
        <f>VALUE(SUBSTITUTE(טבלה1[[#This Row],[עמודה56]],"$",""))</f>
        <v>#VALUE!</v>
      </c>
      <c r="T1448" s="3" t="e">
        <f>VALUE(SUBSTITUTE(טבלה1[[#This Row],[עמודה57]],"$",""))</f>
        <v>#REF!</v>
      </c>
      <c r="U1448" s="3" t="e">
        <f>IF(טבלה1[[#This Row],[עמודה58]]&gt;30,"Yes","No")</f>
        <v>#VALUE!</v>
      </c>
    </row>
    <row r="1449" spans="1:21" ht="13" x14ac:dyDescent="0.15">
      <c r="A1449" s="8" t="s">
        <v>3471</v>
      </c>
      <c r="B1449" s="9" t="s">
        <v>3472</v>
      </c>
      <c r="C1449" s="9" t="s">
        <v>3473</v>
      </c>
      <c r="D1449" s="13">
        <v>25000</v>
      </c>
      <c r="E1449" s="9" t="s">
        <v>33</v>
      </c>
      <c r="F1449" s="9" t="s">
        <v>29</v>
      </c>
      <c r="G1449" s="10">
        <v>0.5</v>
      </c>
      <c r="H1449" s="11" t="str" cm="1">
        <f t="array" ref="H1449">INDEX(_xlfn.TEXTSPLIT(טבלה1[[#This Row],[עמודה2]],","),1)</f>
        <v>Boca Raton</v>
      </c>
      <c r="I1449" s="12" t="str" cm="1">
        <f t="array" ref="I1449">INDEX(_xlfn.TEXTSPLIT(טבלה1[[#This Row],[עמודה2]],","),2)</f>
        <v xml:space="preserve"> FL</v>
      </c>
      <c r="J1449" s="16" t="str">
        <f>_xlfn.CONCAT(טבלה1[[#This Row],[AI_Companies]]," ",טבלה1[[#This Row],[עמודה1]])</f>
        <v>talented http://www.talented.app</v>
      </c>
      <c r="K1449" s="12">
        <v>10</v>
      </c>
      <c r="L1449" s="12" t="str">
        <f>IF(טבלה1[[#This Row],[עמודה53]]&gt;2000,"Yes","No")</f>
        <v>No</v>
      </c>
      <c r="M1449" s="12">
        <v>49</v>
      </c>
      <c r="N1449" s="12">
        <f>AVERAGE(טבלה1[[#This Row],[עמודה52]:[עמודה53]])</f>
        <v>29.5</v>
      </c>
      <c r="O1449" s="12" t="str">
        <f>IF(טבלה1[[#This Row],[עמודה4]]="&lt; $25 / hr","0$ - $25 / hr",טבלה1[[#This Row],[עמודה4]])</f>
        <v>$25 - $49 / hr</v>
      </c>
      <c r="P1449" s="12" t="str" cm="1">
        <f t="array" ref="P1449">INDEX(_xlfn.TEXTSPLIT(טבלה1[[#This Row],[עמודה55]],"-"),1)</f>
        <v xml:space="preserve">$25 </v>
      </c>
      <c r="Q1449" s="21" t="str" cm="1">
        <f t="array" ref="Q1449">INDEX(_xlfn.TEXTSPLIT(INDEX(_xlfn.TEXTSPLIT(טבלה1[[#This Row],[עמודה55]],"-"),2),"/"),1)</f>
        <v xml:space="preserve"> $49 </v>
      </c>
      <c r="R1449" s="12">
        <f>AVERAGE(טבלה1[[#This Row],[עמודה59]:[עמודה60]])</f>
        <v>37</v>
      </c>
      <c r="S1449" s="3">
        <f>VALUE(SUBSTITUTE(טבלה1[[#This Row],[עמודה56]],"$",""))</f>
        <v>25</v>
      </c>
      <c r="T1449" s="3">
        <f>VALUE(SUBSTITUTE(טבלה1[[#This Row],[עמודה57]],"$",""))</f>
        <v>49</v>
      </c>
      <c r="U1449" s="3" t="str">
        <f>IF(טבלה1[[#This Row],[עמודה58]]&gt;30,"Yes","No")</f>
        <v>Yes</v>
      </c>
    </row>
    <row r="1450" spans="1:21" ht="13" x14ac:dyDescent="0.15">
      <c r="A1450" s="8" t="s">
        <v>3474</v>
      </c>
      <c r="B1450" s="9" t="s">
        <v>3475</v>
      </c>
      <c r="C1450" s="9" t="s">
        <v>3251</v>
      </c>
      <c r="D1450" s="9" t="s">
        <v>4</v>
      </c>
      <c r="E1450" s="9" t="s">
        <v>4</v>
      </c>
      <c r="F1450" s="9" t="s">
        <v>29</v>
      </c>
      <c r="G1450" s="10">
        <v>0.5</v>
      </c>
      <c r="H1450" s="11" t="str" cm="1">
        <f t="array" ref="H1450">INDEX(_xlfn.TEXTSPLIT(טבלה1[[#This Row],[עמודה2]],","),1)</f>
        <v>Richardson</v>
      </c>
      <c r="I1450" s="12" t="str" cm="1">
        <f t="array" ref="I1450">INDEX(_xlfn.TEXTSPLIT(טבלה1[[#This Row],[עמודה2]],","),2)</f>
        <v xml:space="preserve"> TX</v>
      </c>
      <c r="J1450" s="16" t="str">
        <f>_xlfn.CONCAT(טבלה1[[#This Row],[AI_Companies]]," ",טבלה1[[#This Row],[עמודה1]])</f>
        <v>BlockQAI,LLC. https://blockqai.com/</v>
      </c>
      <c r="K1450" s="12">
        <v>10</v>
      </c>
      <c r="L1450" s="12" t="str">
        <f>IF(טבלה1[[#This Row],[עמודה53]]&gt;2000,"Yes","No")</f>
        <v>No</v>
      </c>
      <c r="M1450" s="12">
        <v>49</v>
      </c>
      <c r="N1450" s="12">
        <f>AVERAGE(טבלה1[[#This Row],[עמודה52]:[עמודה53]])</f>
        <v>29.5</v>
      </c>
      <c r="O1450" s="12" t="str">
        <f>IF(טבלה1[[#This Row],[עמודה4]]="&lt; $25 / hr","0$ - $25 / hr",טבלה1[[#This Row],[עמודה4]])</f>
        <v>Undisclosed</v>
      </c>
      <c r="P1450" s="12" t="str" cm="1">
        <f t="array" ref="P1450">INDEX(_xlfn.TEXTSPLIT(טבלה1[[#This Row],[עמודה55]],"-"),1)</f>
        <v>Undisclosed</v>
      </c>
      <c r="Q1450" s="21" t="e" cm="1">
        <f t="array" ref="Q1450">INDEX(_xlfn.TEXTSPLIT(INDEX(_xlfn.TEXTSPLIT(טבלה1[[#This Row],[עמודה55]],"-"),2),"/"),1)</f>
        <v>#REF!</v>
      </c>
      <c r="R1450" s="12" t="e">
        <f>AVERAGE(טבלה1[[#This Row],[עמודה59]:[עמודה60]])</f>
        <v>#VALUE!</v>
      </c>
      <c r="S1450" s="3" t="e">
        <f>VALUE(SUBSTITUTE(טבלה1[[#This Row],[עמודה56]],"$",""))</f>
        <v>#VALUE!</v>
      </c>
      <c r="T1450" s="3" t="e">
        <f>VALUE(SUBSTITUTE(טבלה1[[#This Row],[עמודה57]],"$",""))</f>
        <v>#REF!</v>
      </c>
      <c r="U1450" s="3" t="e">
        <f>IF(טבלה1[[#This Row],[עמודה58]]&gt;30,"Yes","No")</f>
        <v>#VALUE!</v>
      </c>
    </row>
    <row r="1451" spans="1:21" ht="13" x14ac:dyDescent="0.15">
      <c r="A1451" s="8" t="s">
        <v>3476</v>
      </c>
      <c r="B1451" s="9" t="s">
        <v>3477</v>
      </c>
      <c r="C1451" s="9" t="s">
        <v>8</v>
      </c>
      <c r="D1451" s="9" t="s">
        <v>4</v>
      </c>
      <c r="E1451" s="9" t="s">
        <v>4</v>
      </c>
      <c r="F1451" s="9" t="s">
        <v>29</v>
      </c>
      <c r="G1451" s="10">
        <v>0.5</v>
      </c>
      <c r="H1451" s="11" t="str" cm="1">
        <f t="array" ref="H1451">INDEX(_xlfn.TEXTSPLIT(טבלה1[[#This Row],[עמודה2]],","),1)</f>
        <v>Austin</v>
      </c>
      <c r="I1451" s="12" t="str" cm="1">
        <f t="array" ref="I1451">INDEX(_xlfn.TEXTSPLIT(טבלה1[[#This Row],[עמודה2]],","),2)</f>
        <v xml:space="preserve"> TX</v>
      </c>
      <c r="J1451" s="16" t="str">
        <f>_xlfn.CONCAT(טבלה1[[#This Row],[AI_Companies]]," ",טבלה1[[#This Row],[עמודה1]])</f>
        <v>AryticUS https://arytic.com/</v>
      </c>
      <c r="K1451" s="12">
        <v>10</v>
      </c>
      <c r="L1451" s="12" t="str">
        <f>IF(טבלה1[[#This Row],[עמודה53]]&gt;2000,"Yes","No")</f>
        <v>No</v>
      </c>
      <c r="M1451" s="12">
        <v>49</v>
      </c>
      <c r="N1451" s="12">
        <f>AVERAGE(טבלה1[[#This Row],[עמודה52]:[עמודה53]])</f>
        <v>29.5</v>
      </c>
      <c r="O1451" s="12" t="str">
        <f>IF(טבלה1[[#This Row],[עמודה4]]="&lt; $25 / hr","0$ - $25 / hr",טבלה1[[#This Row],[עמודה4]])</f>
        <v>Undisclosed</v>
      </c>
      <c r="P1451" s="12" t="str" cm="1">
        <f t="array" ref="P1451">INDEX(_xlfn.TEXTSPLIT(טבלה1[[#This Row],[עמודה55]],"-"),1)</f>
        <v>Undisclosed</v>
      </c>
      <c r="Q1451" s="21" t="e" cm="1">
        <f t="array" ref="Q1451">INDEX(_xlfn.TEXTSPLIT(INDEX(_xlfn.TEXTSPLIT(טבלה1[[#This Row],[עמודה55]],"-"),2),"/"),1)</f>
        <v>#REF!</v>
      </c>
      <c r="R1451" s="12" t="e">
        <f>AVERAGE(טבלה1[[#This Row],[עמודה59]:[עמודה60]])</f>
        <v>#VALUE!</v>
      </c>
      <c r="S1451" s="3" t="e">
        <f>VALUE(SUBSTITUTE(טבלה1[[#This Row],[עמודה56]],"$",""))</f>
        <v>#VALUE!</v>
      </c>
      <c r="T1451" s="3" t="e">
        <f>VALUE(SUBSTITUTE(טבלה1[[#This Row],[עמודה57]],"$",""))</f>
        <v>#REF!</v>
      </c>
      <c r="U1451" s="3" t="e">
        <f>IF(טבלה1[[#This Row],[עמודה58]]&gt;30,"Yes","No")</f>
        <v>#VALUE!</v>
      </c>
    </row>
    <row r="1452" spans="1:21" ht="13" x14ac:dyDescent="0.15">
      <c r="A1452" s="8" t="s">
        <v>3478</v>
      </c>
      <c r="B1452" s="9" t="s">
        <v>3479</v>
      </c>
      <c r="C1452" s="9" t="s">
        <v>3480</v>
      </c>
      <c r="D1452" s="9" t="s">
        <v>4</v>
      </c>
      <c r="E1452" s="9" t="s">
        <v>4</v>
      </c>
      <c r="F1452" s="9" t="s">
        <v>29</v>
      </c>
      <c r="G1452" s="10">
        <v>0.5</v>
      </c>
      <c r="H1452" s="11" t="str" cm="1">
        <f t="array" ref="H1452">INDEX(_xlfn.TEXTSPLIT(טבלה1[[#This Row],[עמודה2]],","),1)</f>
        <v>Gainesville</v>
      </c>
      <c r="I1452" s="12" t="str" cm="1">
        <f t="array" ref="I1452">INDEX(_xlfn.TEXTSPLIT(טבלה1[[#This Row],[עמודה2]],","),2)</f>
        <v xml:space="preserve"> VA</v>
      </c>
      <c r="J1452" s="16" t="str">
        <f>_xlfn.CONCAT(טבלה1[[#This Row],[AI_Companies]]," ",טבלה1[[#This Row],[עמודה1]])</f>
        <v>OmniFederal http://www.omnifederal.com/</v>
      </c>
      <c r="K1452" s="12">
        <v>10</v>
      </c>
      <c r="L1452" s="12" t="str">
        <f>IF(טבלה1[[#This Row],[עמודה53]]&gt;2000,"Yes","No")</f>
        <v>No</v>
      </c>
      <c r="M1452" s="12">
        <v>49</v>
      </c>
      <c r="N1452" s="12">
        <f>AVERAGE(טבלה1[[#This Row],[עמודה52]:[עמודה53]])</f>
        <v>29.5</v>
      </c>
      <c r="O1452" s="12" t="str">
        <f>IF(טבלה1[[#This Row],[עמודה4]]="&lt; $25 / hr","0$ - $25 / hr",טבלה1[[#This Row],[עמודה4]])</f>
        <v>Undisclosed</v>
      </c>
      <c r="P1452" s="12" t="str" cm="1">
        <f t="array" ref="P1452">INDEX(_xlfn.TEXTSPLIT(טבלה1[[#This Row],[עמודה55]],"-"),1)</f>
        <v>Undisclosed</v>
      </c>
      <c r="Q1452" s="21" t="e" cm="1">
        <f t="array" ref="Q1452">INDEX(_xlfn.TEXTSPLIT(INDEX(_xlfn.TEXTSPLIT(טבלה1[[#This Row],[עמודה55]],"-"),2),"/"),1)</f>
        <v>#REF!</v>
      </c>
      <c r="R1452" s="12" t="e">
        <f>AVERAGE(טבלה1[[#This Row],[עמודה59]:[עמודה60]])</f>
        <v>#VALUE!</v>
      </c>
      <c r="S1452" s="3" t="e">
        <f>VALUE(SUBSTITUTE(טבלה1[[#This Row],[עמודה56]],"$",""))</f>
        <v>#VALUE!</v>
      </c>
      <c r="T1452" s="3" t="e">
        <f>VALUE(SUBSTITUTE(טבלה1[[#This Row],[עמודה57]],"$",""))</f>
        <v>#REF!</v>
      </c>
      <c r="U1452" s="3" t="e">
        <f>IF(טבלה1[[#This Row],[עמודה58]]&gt;30,"Yes","No")</f>
        <v>#VALUE!</v>
      </c>
    </row>
    <row r="1453" spans="1:21" ht="13" x14ac:dyDescent="0.15">
      <c r="A1453" s="8" t="s">
        <v>3481</v>
      </c>
      <c r="B1453" s="9" t="s">
        <v>3482</v>
      </c>
      <c r="C1453" s="9" t="s">
        <v>464</v>
      </c>
      <c r="D1453" s="13">
        <v>5000</v>
      </c>
      <c r="E1453" s="9" t="s">
        <v>33</v>
      </c>
      <c r="F1453" s="9" t="s">
        <v>29</v>
      </c>
      <c r="G1453" s="10">
        <v>0.5</v>
      </c>
      <c r="H1453" s="11" t="str" cm="1">
        <f t="array" ref="H1453">INDEX(_xlfn.TEXTSPLIT(טבלה1[[#This Row],[עמודה2]],","),1)</f>
        <v>Lahore</v>
      </c>
      <c r="I1453" s="12" t="str" cm="1">
        <f t="array" ref="I1453">INDEX(_xlfn.TEXTSPLIT(טבלה1[[#This Row],[עמודה2]],","),2)</f>
        <v xml:space="preserve"> Pakistan</v>
      </c>
      <c r="J1453" s="16" t="str">
        <f>_xlfn.CONCAT(טבלה1[[#This Row],[AI_Companies]]," ",טבלה1[[#This Row],[עמודה1]])</f>
        <v>DoWithAI https://dowith.ai</v>
      </c>
      <c r="K1453" s="12">
        <v>10</v>
      </c>
      <c r="L1453" s="12" t="str">
        <f>IF(טבלה1[[#This Row],[עמודה53]]&gt;2000,"Yes","No")</f>
        <v>No</v>
      </c>
      <c r="M1453" s="12">
        <v>49</v>
      </c>
      <c r="N1453" s="12">
        <f>AVERAGE(טבלה1[[#This Row],[עמודה52]:[עמודה53]])</f>
        <v>29.5</v>
      </c>
      <c r="O1453" s="12" t="str">
        <f>IF(טבלה1[[#This Row],[עמודה4]]="&lt; $25 / hr","0$ - $25 / hr",טבלה1[[#This Row],[עמודה4]])</f>
        <v>$25 - $49 / hr</v>
      </c>
      <c r="P1453" s="12" t="str" cm="1">
        <f t="array" ref="P1453">INDEX(_xlfn.TEXTSPLIT(טבלה1[[#This Row],[עמודה55]],"-"),1)</f>
        <v xml:space="preserve">$25 </v>
      </c>
      <c r="Q1453" s="21" t="str" cm="1">
        <f t="array" ref="Q1453">INDEX(_xlfn.TEXTSPLIT(INDEX(_xlfn.TEXTSPLIT(טבלה1[[#This Row],[עמודה55]],"-"),2),"/"),1)</f>
        <v xml:space="preserve"> $49 </v>
      </c>
      <c r="R1453" s="12">
        <f>AVERAGE(טבלה1[[#This Row],[עמודה59]:[עמודה60]])</f>
        <v>37</v>
      </c>
      <c r="S1453" s="3">
        <f>VALUE(SUBSTITUTE(טבלה1[[#This Row],[עמודה56]],"$",""))</f>
        <v>25</v>
      </c>
      <c r="T1453" s="3">
        <f>VALUE(SUBSTITUTE(טבלה1[[#This Row],[עמודה57]],"$",""))</f>
        <v>49</v>
      </c>
      <c r="U1453" s="3" t="str">
        <f>IF(טבלה1[[#This Row],[עמודה58]]&gt;30,"Yes","No")</f>
        <v>Yes</v>
      </c>
    </row>
    <row r="1454" spans="1:21" ht="13" x14ac:dyDescent="0.15">
      <c r="A1454" s="8" t="s">
        <v>3483</v>
      </c>
      <c r="B1454" s="9" t="s">
        <v>3484</v>
      </c>
      <c r="C1454" s="9" t="s">
        <v>289</v>
      </c>
      <c r="D1454" s="13">
        <v>1000</v>
      </c>
      <c r="E1454" s="9" t="s">
        <v>33</v>
      </c>
      <c r="F1454" s="9" t="s">
        <v>29</v>
      </c>
      <c r="G1454" s="10">
        <v>0.5</v>
      </c>
      <c r="H1454" s="11" t="str" cm="1">
        <f t="array" ref="H1454">INDEX(_xlfn.TEXTSPLIT(טבלה1[[#This Row],[עמודה2]],","),1)</f>
        <v>Mumbai</v>
      </c>
      <c r="I1454" s="12" t="str" cm="1">
        <f t="array" ref="I1454">INDEX(_xlfn.TEXTSPLIT(טבלה1[[#This Row],[עמודה2]],","),2)</f>
        <v xml:space="preserve"> India</v>
      </c>
      <c r="J1454" s="16" t="str">
        <f>_xlfn.CONCAT(טבלה1[[#This Row],[AI_Companies]]," ",טבלה1[[#This Row],[עמודה1]])</f>
        <v>FreestoneInfotechPvt.Ltd. https://freestoneinfotech.com/</v>
      </c>
      <c r="K1454" s="12">
        <v>10</v>
      </c>
      <c r="L1454" s="12" t="str">
        <f>IF(טבלה1[[#This Row],[עמודה53]]&gt;2000,"Yes","No")</f>
        <v>No</v>
      </c>
      <c r="M1454" s="12">
        <v>49</v>
      </c>
      <c r="N1454" s="12">
        <f>AVERAGE(טבלה1[[#This Row],[עמודה52]:[עמודה53]])</f>
        <v>29.5</v>
      </c>
      <c r="O1454" s="12" t="str">
        <f>IF(טבלה1[[#This Row],[עמודה4]]="&lt; $25 / hr","0$ - $25 / hr",טבלה1[[#This Row],[עמודה4]])</f>
        <v>$25 - $49 / hr</v>
      </c>
      <c r="P1454" s="12" t="str" cm="1">
        <f t="array" ref="P1454">INDEX(_xlfn.TEXTSPLIT(טבלה1[[#This Row],[עמודה55]],"-"),1)</f>
        <v xml:space="preserve">$25 </v>
      </c>
      <c r="Q1454" s="21" t="str" cm="1">
        <f t="array" ref="Q1454">INDEX(_xlfn.TEXTSPLIT(INDEX(_xlfn.TEXTSPLIT(טבלה1[[#This Row],[עמודה55]],"-"),2),"/"),1)</f>
        <v xml:space="preserve"> $49 </v>
      </c>
      <c r="R1454" s="12">
        <f>AVERAGE(טבלה1[[#This Row],[עמודה59]:[עמודה60]])</f>
        <v>37</v>
      </c>
      <c r="S1454" s="3">
        <f>VALUE(SUBSTITUTE(טבלה1[[#This Row],[עמודה56]],"$",""))</f>
        <v>25</v>
      </c>
      <c r="T1454" s="3">
        <f>VALUE(SUBSTITUTE(טבלה1[[#This Row],[עמודה57]],"$",""))</f>
        <v>49</v>
      </c>
      <c r="U1454" s="3" t="str">
        <f>IF(טבלה1[[#This Row],[עמודה58]]&gt;30,"Yes","No")</f>
        <v>Yes</v>
      </c>
    </row>
    <row r="1455" spans="1:21" ht="13" x14ac:dyDescent="0.15">
      <c r="A1455" s="8" t="s">
        <v>3485</v>
      </c>
      <c r="B1455" s="9" t="s">
        <v>3486</v>
      </c>
      <c r="C1455" s="9" t="s">
        <v>3487</v>
      </c>
      <c r="D1455" s="13">
        <v>1000</v>
      </c>
      <c r="E1455" s="9" t="s">
        <v>14</v>
      </c>
      <c r="F1455" s="9" t="s">
        <v>29</v>
      </c>
      <c r="G1455" s="10">
        <v>0.5</v>
      </c>
      <c r="H1455" s="11" t="str" cm="1">
        <f t="array" ref="H1455">INDEX(_xlfn.TEXTSPLIT(טבלה1[[#This Row],[עמודה2]],","),1)</f>
        <v>Linyi</v>
      </c>
      <c r="I1455" s="12" t="str" cm="1">
        <f t="array" ref="I1455">INDEX(_xlfn.TEXTSPLIT(טבלה1[[#This Row],[עמודה2]],","),2)</f>
        <v xml:space="preserve"> China</v>
      </c>
      <c r="J1455" s="16" t="str">
        <f>_xlfn.CONCAT(טבלה1[[#This Row],[AI_Companies]]," ",טבלה1[[#This Row],[עמודה1]])</f>
        <v>ShandongJiucaiInformationScience&amp;TechnologyCo.,Ltd. http://www.shandongtop.com</v>
      </c>
      <c r="K1455" s="12">
        <v>10</v>
      </c>
      <c r="L1455" s="12" t="str">
        <f>IF(טבלה1[[#This Row],[עמודה53]]&gt;2000,"Yes","No")</f>
        <v>No</v>
      </c>
      <c r="M1455" s="12">
        <v>49</v>
      </c>
      <c r="N1455" s="12">
        <f>AVERAGE(טבלה1[[#This Row],[עמודה52]:[עמודה53]])</f>
        <v>29.5</v>
      </c>
      <c r="O1455" s="12" t="str">
        <f>IF(טבלה1[[#This Row],[עמודה4]]="&lt; $25 / hr","0$ - $25 / hr",טבלה1[[#This Row],[עמודה4]])</f>
        <v>0$ - $25 / hr</v>
      </c>
      <c r="P1455" s="12" t="str" cm="1">
        <f t="array" ref="P1455">INDEX(_xlfn.TEXTSPLIT(טבלה1[[#This Row],[עמודה55]],"-"),1)</f>
        <v xml:space="preserve">0$ </v>
      </c>
      <c r="Q1455" s="21" t="str" cm="1">
        <f t="array" ref="Q1455">INDEX(_xlfn.TEXTSPLIT(INDEX(_xlfn.TEXTSPLIT(טבלה1[[#This Row],[עמודה55]],"-"),2),"/"),1)</f>
        <v xml:space="preserve"> $25 </v>
      </c>
      <c r="R1455" s="12">
        <f>AVERAGE(טבלה1[[#This Row],[עמודה59]:[עמודה60]])</f>
        <v>12.5</v>
      </c>
      <c r="S1455" s="3">
        <f>VALUE(SUBSTITUTE(טבלה1[[#This Row],[עמודה56]],"$",""))</f>
        <v>0</v>
      </c>
      <c r="T1455" s="3">
        <f>VALUE(SUBSTITUTE(טבלה1[[#This Row],[עמודה57]],"$",""))</f>
        <v>25</v>
      </c>
      <c r="U1455" s="3" t="str">
        <f>IF(טבלה1[[#This Row],[עמודה58]]&gt;30,"Yes","No")</f>
        <v>No</v>
      </c>
    </row>
    <row r="1456" spans="1:21" ht="13" x14ac:dyDescent="0.15">
      <c r="A1456" s="8" t="s">
        <v>3488</v>
      </c>
      <c r="B1456" s="9" t="s">
        <v>3489</v>
      </c>
      <c r="C1456" s="9" t="s">
        <v>3487</v>
      </c>
      <c r="D1456" s="13">
        <v>1000</v>
      </c>
      <c r="E1456" s="9" t="s">
        <v>14</v>
      </c>
      <c r="F1456" s="9" t="s">
        <v>29</v>
      </c>
      <c r="G1456" s="10">
        <v>0.5</v>
      </c>
      <c r="H1456" s="11" t="str" cm="1">
        <f t="array" ref="H1456">INDEX(_xlfn.TEXTSPLIT(טבלה1[[#This Row],[עמודה2]],","),1)</f>
        <v>Linyi</v>
      </c>
      <c r="I1456" s="12" t="str" cm="1">
        <f t="array" ref="I1456">INDEX(_xlfn.TEXTSPLIT(טבלה1[[#This Row],[עמודה2]],","),2)</f>
        <v xml:space="preserve"> China</v>
      </c>
      <c r="J1456" s="16" t="str">
        <f>_xlfn.CONCAT(טבלה1[[#This Row],[AI_Companies]]," ",טבלה1[[#This Row],[עמודה1]])</f>
        <v>ShandongBlueFoxNetworkTechnologyCo.,Ltd. http://www.lanhuwangluo.com/</v>
      </c>
      <c r="K1456" s="12">
        <v>10</v>
      </c>
      <c r="L1456" s="12" t="str">
        <f>IF(טבלה1[[#This Row],[עמודה53]]&gt;2000,"Yes","No")</f>
        <v>No</v>
      </c>
      <c r="M1456" s="12">
        <v>49</v>
      </c>
      <c r="N1456" s="12">
        <f>AVERAGE(טבלה1[[#This Row],[עמודה52]:[עמודה53]])</f>
        <v>29.5</v>
      </c>
      <c r="O1456" s="12" t="str">
        <f>IF(טבלה1[[#This Row],[עמודה4]]="&lt; $25 / hr","0$ - $25 / hr",טבלה1[[#This Row],[עמודה4]])</f>
        <v>0$ - $25 / hr</v>
      </c>
      <c r="P1456" s="12" t="str" cm="1">
        <f t="array" ref="P1456">INDEX(_xlfn.TEXTSPLIT(טבלה1[[#This Row],[עמודה55]],"-"),1)</f>
        <v xml:space="preserve">0$ </v>
      </c>
      <c r="Q1456" s="21" t="str" cm="1">
        <f t="array" ref="Q1456">INDEX(_xlfn.TEXTSPLIT(INDEX(_xlfn.TEXTSPLIT(טבלה1[[#This Row],[עמודה55]],"-"),2),"/"),1)</f>
        <v xml:space="preserve"> $25 </v>
      </c>
      <c r="R1456" s="12">
        <f>AVERAGE(טבלה1[[#This Row],[עמודה59]:[עמודה60]])</f>
        <v>12.5</v>
      </c>
      <c r="S1456" s="3">
        <f>VALUE(SUBSTITUTE(טבלה1[[#This Row],[עמודה56]],"$",""))</f>
        <v>0</v>
      </c>
      <c r="T1456" s="3">
        <f>VALUE(SUBSTITUTE(טבלה1[[#This Row],[עמודה57]],"$",""))</f>
        <v>25</v>
      </c>
      <c r="U1456" s="3" t="str">
        <f>IF(טבלה1[[#This Row],[עמודה58]]&gt;30,"Yes","No")</f>
        <v>No</v>
      </c>
    </row>
    <row r="1457" spans="1:21" ht="13" x14ac:dyDescent="0.15">
      <c r="A1457" s="8" t="s">
        <v>3490</v>
      </c>
      <c r="B1457" s="9" t="s">
        <v>3491</v>
      </c>
      <c r="C1457" s="9" t="s">
        <v>1179</v>
      </c>
      <c r="D1457" s="9" t="s">
        <v>4</v>
      </c>
      <c r="E1457" s="9" t="s">
        <v>4</v>
      </c>
      <c r="F1457" s="9" t="s">
        <v>29</v>
      </c>
      <c r="G1457" s="10">
        <v>0.5</v>
      </c>
      <c r="H1457" s="11" t="str" cm="1">
        <f t="array" ref="H1457">INDEX(_xlfn.TEXTSPLIT(טבלה1[[#This Row],[עמודה2]],","),1)</f>
        <v>Bogotá</v>
      </c>
      <c r="I1457" s="12" t="str" cm="1">
        <f t="array" ref="I1457">INDEX(_xlfn.TEXTSPLIT(טבלה1[[#This Row],[עמודה2]],","),2)</f>
        <v xml:space="preserve"> Colombia</v>
      </c>
      <c r="J1457" s="16" t="str">
        <f>_xlfn.CONCAT(טבלה1[[#This Row],[AI_Companies]]," ",טבלה1[[#This Row],[עמודה1]])</f>
        <v>VERYTELS.A. https://www.grupoverytel.com/</v>
      </c>
      <c r="K1457" s="12">
        <v>10</v>
      </c>
      <c r="L1457" s="12" t="str">
        <f>IF(טבלה1[[#This Row],[עמודה53]]&gt;2000,"Yes","No")</f>
        <v>No</v>
      </c>
      <c r="M1457" s="12">
        <v>49</v>
      </c>
      <c r="N1457" s="12">
        <f>AVERAGE(טבלה1[[#This Row],[עמודה52]:[עמודה53]])</f>
        <v>29.5</v>
      </c>
      <c r="O1457" s="12" t="str">
        <f>IF(טבלה1[[#This Row],[עמודה4]]="&lt; $25 / hr","0$ - $25 / hr",טבלה1[[#This Row],[עמודה4]])</f>
        <v>Undisclosed</v>
      </c>
      <c r="P1457" s="12" t="str" cm="1">
        <f t="array" ref="P1457">INDEX(_xlfn.TEXTSPLIT(טבלה1[[#This Row],[עמודה55]],"-"),1)</f>
        <v>Undisclosed</v>
      </c>
      <c r="Q1457" s="21" t="e" cm="1">
        <f t="array" ref="Q1457">INDEX(_xlfn.TEXTSPLIT(INDEX(_xlfn.TEXTSPLIT(טבלה1[[#This Row],[עמודה55]],"-"),2),"/"),1)</f>
        <v>#REF!</v>
      </c>
      <c r="R1457" s="12" t="e">
        <f>AVERAGE(טבלה1[[#This Row],[עמודה59]:[עמודה60]])</f>
        <v>#VALUE!</v>
      </c>
      <c r="S1457" s="3" t="e">
        <f>VALUE(SUBSTITUTE(טבלה1[[#This Row],[עמודה56]],"$",""))</f>
        <v>#VALUE!</v>
      </c>
      <c r="T1457" s="3" t="e">
        <f>VALUE(SUBSTITUTE(טבלה1[[#This Row],[עמודה57]],"$",""))</f>
        <v>#REF!</v>
      </c>
      <c r="U1457" s="3" t="e">
        <f>IF(טבלה1[[#This Row],[עמודה58]]&gt;30,"Yes","No")</f>
        <v>#VALUE!</v>
      </c>
    </row>
    <row r="1458" spans="1:21" ht="13" x14ac:dyDescent="0.15">
      <c r="A1458" s="8" t="s">
        <v>3492</v>
      </c>
      <c r="B1458" s="9" t="s">
        <v>3493</v>
      </c>
      <c r="C1458" s="9" t="s">
        <v>69</v>
      </c>
      <c r="D1458" s="13">
        <v>5000</v>
      </c>
      <c r="E1458" s="9" t="s">
        <v>33</v>
      </c>
      <c r="F1458" s="9" t="s">
        <v>29</v>
      </c>
      <c r="G1458" s="10">
        <v>0.5</v>
      </c>
      <c r="H1458" s="11" t="str" cm="1">
        <f t="array" ref="H1458">INDEX(_xlfn.TEXTSPLIT(טבלה1[[#This Row],[עמודה2]],","),1)</f>
        <v>Bengaluru</v>
      </c>
      <c r="I1458" s="12" t="str" cm="1">
        <f t="array" ref="I1458">INDEX(_xlfn.TEXTSPLIT(טבלה1[[#This Row],[עמודה2]],","),2)</f>
        <v xml:space="preserve"> India</v>
      </c>
      <c r="J1458" s="16" t="str">
        <f>_xlfn.CONCAT(טבלה1[[#This Row],[AI_Companies]]," ",טבלה1[[#This Row],[עמודה1]])</f>
        <v>DisciteAnalytics&amp;AI https://discite.ai/</v>
      </c>
      <c r="K1458" s="12">
        <v>10</v>
      </c>
      <c r="L1458" s="12" t="str">
        <f>IF(טבלה1[[#This Row],[עמודה53]]&gt;2000,"Yes","No")</f>
        <v>No</v>
      </c>
      <c r="M1458" s="12">
        <v>49</v>
      </c>
      <c r="N1458" s="12">
        <f>AVERAGE(טבלה1[[#This Row],[עמודה52]:[עמודה53]])</f>
        <v>29.5</v>
      </c>
      <c r="O1458" s="12" t="str">
        <f>IF(טבלה1[[#This Row],[עמודה4]]="&lt; $25 / hr","0$ - $25 / hr",טבלה1[[#This Row],[עמודה4]])</f>
        <v>$25 - $49 / hr</v>
      </c>
      <c r="P1458" s="12" t="str" cm="1">
        <f t="array" ref="P1458">INDEX(_xlfn.TEXTSPLIT(טבלה1[[#This Row],[עמודה55]],"-"),1)</f>
        <v xml:space="preserve">$25 </v>
      </c>
      <c r="Q1458" s="21" t="str" cm="1">
        <f t="array" ref="Q1458">INDEX(_xlfn.TEXTSPLIT(INDEX(_xlfn.TEXTSPLIT(טבלה1[[#This Row],[עמודה55]],"-"),2),"/"),1)</f>
        <v xml:space="preserve"> $49 </v>
      </c>
      <c r="R1458" s="12">
        <f>AVERAGE(טבלה1[[#This Row],[עמודה59]:[עמודה60]])</f>
        <v>37</v>
      </c>
      <c r="S1458" s="3">
        <f>VALUE(SUBSTITUTE(טבלה1[[#This Row],[עמודה56]],"$",""))</f>
        <v>25</v>
      </c>
      <c r="T1458" s="3">
        <f>VALUE(SUBSTITUTE(טבלה1[[#This Row],[עמודה57]],"$",""))</f>
        <v>49</v>
      </c>
      <c r="U1458" s="3" t="str">
        <f>IF(טבלה1[[#This Row],[עמודה58]]&gt;30,"Yes","No")</f>
        <v>Yes</v>
      </c>
    </row>
    <row r="1459" spans="1:21" ht="13" x14ac:dyDescent="0.15">
      <c r="A1459" s="8" t="s">
        <v>3494</v>
      </c>
      <c r="B1459" s="9" t="s">
        <v>3495</v>
      </c>
      <c r="C1459" s="9" t="s">
        <v>162</v>
      </c>
      <c r="D1459" s="13">
        <v>50000</v>
      </c>
      <c r="E1459" s="9" t="s">
        <v>9</v>
      </c>
      <c r="F1459" s="9" t="s">
        <v>29</v>
      </c>
      <c r="G1459" s="10">
        <v>0.5</v>
      </c>
      <c r="H1459" s="11" t="str" cm="1">
        <f t="array" ref="H1459">INDEX(_xlfn.TEXTSPLIT(טבלה1[[#This Row],[עמודה2]],","),1)</f>
        <v>București</v>
      </c>
      <c r="I1459" s="12" t="str" cm="1">
        <f t="array" ref="I1459">INDEX(_xlfn.TEXTSPLIT(טבלה1[[#This Row],[עמודה2]],","),2)</f>
        <v xml:space="preserve"> Romania</v>
      </c>
      <c r="J1459" s="16" t="str">
        <f>_xlfn.CONCAT(טבלה1[[#This Row],[AI_Companies]]," ",טבלה1[[#This Row],[עמודה1]])</f>
        <v>Enterteq https://enterteq.eu/</v>
      </c>
      <c r="K1459" s="12">
        <v>10</v>
      </c>
      <c r="L1459" s="12" t="str">
        <f>IF(טבלה1[[#This Row],[עמודה53]]&gt;2000,"Yes","No")</f>
        <v>No</v>
      </c>
      <c r="M1459" s="12">
        <v>49</v>
      </c>
      <c r="N1459" s="12">
        <f>AVERAGE(טבלה1[[#This Row],[עמודה52]:[עמודה53]])</f>
        <v>29.5</v>
      </c>
      <c r="O1459" s="12" t="str">
        <f>IF(טבלה1[[#This Row],[עמודה4]]="&lt; $25 / hr","0$ - $25 / hr",טבלה1[[#This Row],[עמודה4]])</f>
        <v>$50 - $99 / hr</v>
      </c>
      <c r="P1459" s="12" t="str" cm="1">
        <f t="array" ref="P1459">INDEX(_xlfn.TEXTSPLIT(טבלה1[[#This Row],[עמודה55]],"-"),1)</f>
        <v xml:space="preserve">$50 </v>
      </c>
      <c r="Q1459" s="21" t="str" cm="1">
        <f t="array" ref="Q1459">INDEX(_xlfn.TEXTSPLIT(INDEX(_xlfn.TEXTSPLIT(טבלה1[[#This Row],[עמודה55]],"-"),2),"/"),1)</f>
        <v xml:space="preserve"> $99 </v>
      </c>
      <c r="R1459" s="12">
        <f>AVERAGE(טבלה1[[#This Row],[עמודה59]:[עמודה60]])</f>
        <v>74.5</v>
      </c>
      <c r="S1459" s="3">
        <f>VALUE(SUBSTITUTE(טבלה1[[#This Row],[עמודה56]],"$",""))</f>
        <v>50</v>
      </c>
      <c r="T1459" s="3">
        <f>VALUE(SUBSTITUTE(טבלה1[[#This Row],[עמודה57]],"$",""))</f>
        <v>99</v>
      </c>
      <c r="U1459" s="3" t="str">
        <f>IF(טבלה1[[#This Row],[עמודה58]]&gt;30,"Yes","No")</f>
        <v>Yes</v>
      </c>
    </row>
    <row r="1460" spans="1:21" ht="13" x14ac:dyDescent="0.15">
      <c r="A1460" s="8" t="s">
        <v>3496</v>
      </c>
      <c r="B1460" s="9" t="s">
        <v>3497</v>
      </c>
      <c r="C1460" s="9" t="s">
        <v>3498</v>
      </c>
      <c r="D1460" s="9" t="s">
        <v>4</v>
      </c>
      <c r="E1460" s="9" t="s">
        <v>4</v>
      </c>
      <c r="F1460" s="9" t="s">
        <v>29</v>
      </c>
      <c r="G1460" s="10">
        <v>0.5</v>
      </c>
      <c r="H1460" s="11" t="str" cm="1">
        <f t="array" ref="H1460">INDEX(_xlfn.TEXTSPLIT(טבלה1[[#This Row],[עמודה2]],","),1)</f>
        <v>Suzhou</v>
      </c>
      <c r="I1460" s="12" t="str" cm="1">
        <f t="array" ref="I1460">INDEX(_xlfn.TEXTSPLIT(טבלה1[[#This Row],[עמודה2]],","),2)</f>
        <v xml:space="preserve"> China</v>
      </c>
      <c r="J1460" s="16" t="str">
        <f>_xlfn.CONCAT(טבלה1[[#This Row],[AI_Companies]]," ",טבלה1[[#This Row],[עמודה1]])</f>
        <v>JiangsuYemaSoftwareTechnologyCo.,Ltd. https://www.yemast.com/</v>
      </c>
      <c r="K1460" s="12">
        <v>10</v>
      </c>
      <c r="L1460" s="12" t="str">
        <f>IF(טבלה1[[#This Row],[עמודה53]]&gt;2000,"Yes","No")</f>
        <v>No</v>
      </c>
      <c r="M1460" s="12">
        <v>49</v>
      </c>
      <c r="N1460" s="12">
        <f>AVERAGE(טבלה1[[#This Row],[עמודה52]:[עמודה53]])</f>
        <v>29.5</v>
      </c>
      <c r="O1460" s="12" t="str">
        <f>IF(טבלה1[[#This Row],[עמודה4]]="&lt; $25 / hr","0$ - $25 / hr",טבלה1[[#This Row],[עמודה4]])</f>
        <v>Undisclosed</v>
      </c>
      <c r="P1460" s="12" t="str" cm="1">
        <f t="array" ref="P1460">INDEX(_xlfn.TEXTSPLIT(טבלה1[[#This Row],[עמודה55]],"-"),1)</f>
        <v>Undisclosed</v>
      </c>
      <c r="Q1460" s="21" t="e" cm="1">
        <f t="array" ref="Q1460">INDEX(_xlfn.TEXTSPLIT(INDEX(_xlfn.TEXTSPLIT(טבלה1[[#This Row],[עמודה55]],"-"),2),"/"),1)</f>
        <v>#REF!</v>
      </c>
      <c r="R1460" s="12" t="e">
        <f>AVERAGE(טבלה1[[#This Row],[עמודה59]:[עמודה60]])</f>
        <v>#VALUE!</v>
      </c>
      <c r="S1460" s="3" t="e">
        <f>VALUE(SUBSTITUTE(טבלה1[[#This Row],[עמודה56]],"$",""))</f>
        <v>#VALUE!</v>
      </c>
      <c r="T1460" s="3" t="e">
        <f>VALUE(SUBSTITUTE(טבלה1[[#This Row],[עמודה57]],"$",""))</f>
        <v>#REF!</v>
      </c>
      <c r="U1460" s="3" t="e">
        <f>IF(טבלה1[[#This Row],[עמודה58]]&gt;30,"Yes","No")</f>
        <v>#VALUE!</v>
      </c>
    </row>
    <row r="1461" spans="1:21" ht="13" x14ac:dyDescent="0.15">
      <c r="A1461" s="8" t="s">
        <v>3499</v>
      </c>
      <c r="B1461" s="9" t="s">
        <v>3500</v>
      </c>
      <c r="C1461" s="9" t="s">
        <v>3501</v>
      </c>
      <c r="D1461" s="9" t="s">
        <v>4</v>
      </c>
      <c r="E1461" s="9" t="s">
        <v>4</v>
      </c>
      <c r="F1461" s="9" t="s">
        <v>29</v>
      </c>
      <c r="G1461" s="10">
        <v>0.5</v>
      </c>
      <c r="H1461" s="11" t="str" cm="1">
        <f t="array" ref="H1461">INDEX(_xlfn.TEXTSPLIT(טבלה1[[#This Row],[עמודה2]],","),1)</f>
        <v>Changsha</v>
      </c>
      <c r="I1461" s="12" t="str" cm="1">
        <f t="array" ref="I1461">INDEX(_xlfn.TEXTSPLIT(טבלה1[[#This Row],[עמודה2]],","),2)</f>
        <v xml:space="preserve"> China</v>
      </c>
      <c r="J1461" s="16" t="str">
        <f>_xlfn.CONCAT(טבלה1[[#This Row],[AI_Companies]]," ",טבלה1[[#This Row],[עמודה1]])</f>
        <v>HunanShangyiNetworkTechnologyCo.,Ltd. http://www.sonnynet.com/</v>
      </c>
      <c r="K1461" s="12">
        <v>10</v>
      </c>
      <c r="L1461" s="12" t="str">
        <f>IF(טבלה1[[#This Row],[עמודה53]]&gt;2000,"Yes","No")</f>
        <v>No</v>
      </c>
      <c r="M1461" s="12">
        <v>49</v>
      </c>
      <c r="N1461" s="12">
        <f>AVERAGE(טבלה1[[#This Row],[עמודה52]:[עמודה53]])</f>
        <v>29.5</v>
      </c>
      <c r="O1461" s="12" t="str">
        <f>IF(טבלה1[[#This Row],[עמודה4]]="&lt; $25 / hr","0$ - $25 / hr",טבלה1[[#This Row],[עמודה4]])</f>
        <v>Undisclosed</v>
      </c>
      <c r="P1461" s="12" t="str" cm="1">
        <f t="array" ref="P1461">INDEX(_xlfn.TEXTSPLIT(טבלה1[[#This Row],[עמודה55]],"-"),1)</f>
        <v>Undisclosed</v>
      </c>
      <c r="Q1461" s="21" t="e" cm="1">
        <f t="array" ref="Q1461">INDEX(_xlfn.TEXTSPLIT(INDEX(_xlfn.TEXTSPLIT(טבלה1[[#This Row],[עמודה55]],"-"),2),"/"),1)</f>
        <v>#REF!</v>
      </c>
      <c r="R1461" s="12" t="e">
        <f>AVERAGE(טבלה1[[#This Row],[עמודה59]:[עמודה60]])</f>
        <v>#VALUE!</v>
      </c>
      <c r="S1461" s="3" t="e">
        <f>VALUE(SUBSTITUTE(טבלה1[[#This Row],[עמודה56]],"$",""))</f>
        <v>#VALUE!</v>
      </c>
      <c r="T1461" s="3" t="e">
        <f>VALUE(SUBSTITUTE(טבלה1[[#This Row],[עמודה57]],"$",""))</f>
        <v>#REF!</v>
      </c>
      <c r="U1461" s="3" t="e">
        <f>IF(טבלה1[[#This Row],[עמודה58]]&gt;30,"Yes","No")</f>
        <v>#VALUE!</v>
      </c>
    </row>
    <row r="1462" spans="1:21" ht="13" x14ac:dyDescent="0.15">
      <c r="A1462" s="8" t="s">
        <v>3502</v>
      </c>
      <c r="B1462" s="9" t="s">
        <v>3503</v>
      </c>
      <c r="C1462" s="9" t="s">
        <v>3504</v>
      </c>
      <c r="D1462" s="9" t="s">
        <v>4</v>
      </c>
      <c r="E1462" s="9" t="s">
        <v>4</v>
      </c>
      <c r="F1462" s="9" t="s">
        <v>117</v>
      </c>
      <c r="G1462" s="10">
        <v>0.4</v>
      </c>
      <c r="H1462" s="11" t="str" cm="1">
        <f t="array" ref="H1462">INDEX(_xlfn.TEXTSPLIT(טבלה1[[#This Row],[עמודה2]],","),1)</f>
        <v>Leederville</v>
      </c>
      <c r="I1462" s="12" t="str" cm="1">
        <f t="array" ref="I1462">INDEX(_xlfn.TEXTSPLIT(טבלה1[[#This Row],[עמודה2]],","),2)</f>
        <v xml:space="preserve"> Australia</v>
      </c>
      <c r="J1462" s="16" t="str">
        <f>_xlfn.CONCAT(טבלה1[[#This Row],[AI_Companies]]," ",טבלה1[[#This Row],[עמודה1]])</f>
        <v>APEMobile https://apemobile.com/</v>
      </c>
      <c r="K1462" s="12">
        <v>2</v>
      </c>
      <c r="L1462" s="12" t="str">
        <f>IF(טבלה1[[#This Row],[עמודה53]]&gt;2000,"Yes","No")</f>
        <v>No</v>
      </c>
      <c r="M1462" s="12">
        <v>9</v>
      </c>
      <c r="N1462" s="12">
        <f>AVERAGE(טבלה1[[#This Row],[עמודה52]:[עמודה53]])</f>
        <v>5.5</v>
      </c>
      <c r="O1462" s="12" t="str">
        <f>IF(טבלה1[[#This Row],[עמודה4]]="&lt; $25 / hr","0$ - $25 / hr",טבלה1[[#This Row],[עמודה4]])</f>
        <v>Undisclosed</v>
      </c>
      <c r="P1462" s="12" t="str" cm="1">
        <f t="array" ref="P1462">INDEX(_xlfn.TEXTSPLIT(טבלה1[[#This Row],[עמודה55]],"-"),1)</f>
        <v>Undisclosed</v>
      </c>
      <c r="Q1462" s="21" t="e" cm="1">
        <f t="array" ref="Q1462">INDEX(_xlfn.TEXTSPLIT(INDEX(_xlfn.TEXTSPLIT(טבלה1[[#This Row],[עמודה55]],"-"),2),"/"),1)</f>
        <v>#REF!</v>
      </c>
      <c r="R1462" s="12" t="e">
        <f>AVERAGE(טבלה1[[#This Row],[עמודה59]:[עמודה60]])</f>
        <v>#VALUE!</v>
      </c>
      <c r="S1462" s="3" t="e">
        <f>VALUE(SUBSTITUTE(טבלה1[[#This Row],[עמודה56]],"$",""))</f>
        <v>#VALUE!</v>
      </c>
      <c r="T1462" s="3" t="e">
        <f>VALUE(SUBSTITUTE(טבלה1[[#This Row],[עמודה57]],"$",""))</f>
        <v>#REF!</v>
      </c>
      <c r="U1462" s="3" t="e">
        <f>IF(טבלה1[[#This Row],[עמודה58]]&gt;30,"Yes","No")</f>
        <v>#VALUE!</v>
      </c>
    </row>
    <row r="1463" spans="1:21" ht="13" x14ac:dyDescent="0.15">
      <c r="A1463" s="8" t="s">
        <v>3505</v>
      </c>
      <c r="B1463" s="9" t="s">
        <v>3506</v>
      </c>
      <c r="C1463" s="9" t="s">
        <v>212</v>
      </c>
      <c r="D1463" s="9" t="s">
        <v>4</v>
      </c>
      <c r="E1463" s="9" t="s">
        <v>4</v>
      </c>
      <c r="F1463" s="9" t="s">
        <v>117</v>
      </c>
      <c r="G1463" s="10">
        <v>0.4</v>
      </c>
      <c r="H1463" s="11" t="str" cm="1">
        <f t="array" ref="H1463">INDEX(_xlfn.TEXTSPLIT(טבלה1[[#This Row],[עמודה2]],","),1)</f>
        <v>San Francisco</v>
      </c>
      <c r="I1463" s="12" t="str" cm="1">
        <f t="array" ref="I1463">INDEX(_xlfn.TEXTSPLIT(טבלה1[[#This Row],[עמודה2]],","),2)</f>
        <v xml:space="preserve"> CA</v>
      </c>
      <c r="J1463" s="16" t="str">
        <f>_xlfn.CONCAT(טבלה1[[#This Row],[AI_Companies]]," ",טבלה1[[#This Row],[עמודה1]])</f>
        <v>Eskalera https://eskalera.com/</v>
      </c>
      <c r="K1463" s="12">
        <v>2</v>
      </c>
      <c r="L1463" s="12" t="str">
        <f>IF(טבלה1[[#This Row],[עמודה53]]&gt;2000,"Yes","No")</f>
        <v>No</v>
      </c>
      <c r="M1463" s="12">
        <v>9</v>
      </c>
      <c r="N1463" s="12">
        <f>AVERAGE(טבלה1[[#This Row],[עמודה52]:[עמודה53]])</f>
        <v>5.5</v>
      </c>
      <c r="O1463" s="12" t="str">
        <f>IF(טבלה1[[#This Row],[עמודה4]]="&lt; $25 / hr","0$ - $25 / hr",טבלה1[[#This Row],[עמודה4]])</f>
        <v>Undisclosed</v>
      </c>
      <c r="P1463" s="12" t="str" cm="1">
        <f t="array" ref="P1463">INDEX(_xlfn.TEXTSPLIT(טבלה1[[#This Row],[עמודה55]],"-"),1)</f>
        <v>Undisclosed</v>
      </c>
      <c r="Q1463" s="21" t="e" cm="1">
        <f t="array" ref="Q1463">INDEX(_xlfn.TEXTSPLIT(INDEX(_xlfn.TEXTSPLIT(טבלה1[[#This Row],[עמודה55]],"-"),2),"/"),1)</f>
        <v>#REF!</v>
      </c>
      <c r="R1463" s="12" t="e">
        <f>AVERAGE(טבלה1[[#This Row],[עמודה59]:[עמודה60]])</f>
        <v>#VALUE!</v>
      </c>
      <c r="S1463" s="3" t="e">
        <f>VALUE(SUBSTITUTE(טבלה1[[#This Row],[עמודה56]],"$",""))</f>
        <v>#VALUE!</v>
      </c>
      <c r="T1463" s="3" t="e">
        <f>VALUE(SUBSTITUTE(טבלה1[[#This Row],[עמודה57]],"$",""))</f>
        <v>#REF!</v>
      </c>
      <c r="U1463" s="3" t="e">
        <f>IF(טבלה1[[#This Row],[עמודה58]]&gt;30,"Yes","No")</f>
        <v>#VALUE!</v>
      </c>
    </row>
    <row r="1464" spans="1:21" ht="13" x14ac:dyDescent="0.15">
      <c r="A1464" s="8" t="s">
        <v>3507</v>
      </c>
      <c r="B1464" s="9" t="s">
        <v>3508</v>
      </c>
      <c r="C1464" s="9" t="s">
        <v>3509</v>
      </c>
      <c r="D1464" s="9" t="s">
        <v>4</v>
      </c>
      <c r="E1464" s="9" t="s">
        <v>4</v>
      </c>
      <c r="F1464" s="9" t="s">
        <v>25</v>
      </c>
      <c r="G1464" s="10">
        <v>0.15</v>
      </c>
      <c r="H1464" s="11" t="str" cm="1">
        <f t="array" ref="H1464">INDEX(_xlfn.TEXTSPLIT(טבלה1[[#This Row],[עמודה2]],","),1)</f>
        <v>Cercado de Lima</v>
      </c>
      <c r="I1464" s="12" t="str" cm="1">
        <f t="array" ref="I1464">INDEX(_xlfn.TEXTSPLIT(טבלה1[[#This Row],[עמודה2]],","),2)</f>
        <v xml:space="preserve"> Peru</v>
      </c>
      <c r="J1464" s="16" t="str">
        <f>_xlfn.CONCAT(טבלה1[[#This Row],[AI_Companies]]," ",טבלה1[[#This Row],[עמודה1]])</f>
        <v>DynamiCall https://www.dynamicall.com/</v>
      </c>
      <c r="K1464" s="14">
        <v>1000</v>
      </c>
      <c r="L1464" s="12" t="str">
        <f>IF(טבלה1[[#This Row],[עמודה53]]&gt;2000,"Yes","No")</f>
        <v>Yes</v>
      </c>
      <c r="M1464" s="14">
        <v>9999</v>
      </c>
      <c r="N1464" s="12">
        <f>AVERAGE(טבלה1[[#This Row],[עמודה52]:[עמודה53]])</f>
        <v>5499.5</v>
      </c>
      <c r="O1464" s="12" t="str">
        <f>IF(טבלה1[[#This Row],[עמודה4]]="&lt; $25 / hr","0$ - $25 / hr",טבלה1[[#This Row],[עמודה4]])</f>
        <v>Undisclosed</v>
      </c>
      <c r="P1464" s="12" t="str" cm="1">
        <f t="array" ref="P1464">INDEX(_xlfn.TEXTSPLIT(טבלה1[[#This Row],[עמודה55]],"-"),1)</f>
        <v>Undisclosed</v>
      </c>
      <c r="Q1464" s="21" t="e" cm="1">
        <f t="array" ref="Q1464">INDEX(_xlfn.TEXTSPLIT(INDEX(_xlfn.TEXTSPLIT(טבלה1[[#This Row],[עמודה55]],"-"),2),"/"),1)</f>
        <v>#REF!</v>
      </c>
      <c r="R1464" s="12" t="e">
        <f>AVERAGE(טבלה1[[#This Row],[עמודה59]:[עמודה60]])</f>
        <v>#VALUE!</v>
      </c>
      <c r="S1464" s="3" t="e">
        <f>VALUE(SUBSTITUTE(טבלה1[[#This Row],[עמודה56]],"$",""))</f>
        <v>#VALUE!</v>
      </c>
      <c r="T1464" s="3" t="e">
        <f>VALUE(SUBSTITUTE(טבלה1[[#This Row],[עמודה57]],"$",""))</f>
        <v>#REF!</v>
      </c>
      <c r="U1464" s="3" t="e">
        <f>IF(טבלה1[[#This Row],[עמודה58]]&gt;30,"Yes","No")</f>
        <v>#VALUE!</v>
      </c>
    </row>
    <row r="1465" spans="1:21" ht="13" x14ac:dyDescent="0.15">
      <c r="A1465" s="8" t="s">
        <v>3510</v>
      </c>
      <c r="B1465" s="9" t="s">
        <v>3511</v>
      </c>
      <c r="C1465" s="9" t="s">
        <v>289</v>
      </c>
      <c r="D1465" s="13">
        <v>5000</v>
      </c>
      <c r="E1465" s="9" t="s">
        <v>4</v>
      </c>
      <c r="F1465" s="9" t="s">
        <v>5</v>
      </c>
      <c r="G1465" s="10">
        <v>0.16</v>
      </c>
      <c r="H1465" s="11" t="str" cm="1">
        <f t="array" ref="H1465">INDEX(_xlfn.TEXTSPLIT(טבלה1[[#This Row],[עמודה2]],","),1)</f>
        <v>Mumbai</v>
      </c>
      <c r="I1465" s="12" t="str" cm="1">
        <f t="array" ref="I1465">INDEX(_xlfn.TEXTSPLIT(טבלה1[[#This Row],[עמודה2]],","),2)</f>
        <v xml:space="preserve"> India</v>
      </c>
      <c r="J1465" s="16" t="str">
        <f>_xlfn.CONCAT(טבלה1[[#This Row],[AI_Companies]]," ",טבלה1[[#This Row],[עמודה1]])</f>
        <v>AGTechnologiesPvt.Ltd https://www.ag-technologies.com/</v>
      </c>
      <c r="K1465" s="12">
        <v>250</v>
      </c>
      <c r="L1465" s="12" t="str">
        <f>IF(טבלה1[[#This Row],[עמודה53]]&gt;2000,"Yes","No")</f>
        <v>No</v>
      </c>
      <c r="M1465" s="12">
        <v>999</v>
      </c>
      <c r="N1465" s="12">
        <f>AVERAGE(טבלה1[[#This Row],[עמודה52]:[עמודה53]])</f>
        <v>624.5</v>
      </c>
      <c r="O1465" s="12" t="str">
        <f>IF(טבלה1[[#This Row],[עמודה4]]="&lt; $25 / hr","0$ - $25 / hr",טבלה1[[#This Row],[עמודה4]])</f>
        <v>Undisclosed</v>
      </c>
      <c r="P1465" s="12" t="str" cm="1">
        <f t="array" ref="P1465">INDEX(_xlfn.TEXTSPLIT(טבלה1[[#This Row],[עמודה55]],"-"),1)</f>
        <v>Undisclosed</v>
      </c>
      <c r="Q1465" s="21" t="e" cm="1">
        <f t="array" ref="Q1465">INDEX(_xlfn.TEXTSPLIT(INDEX(_xlfn.TEXTSPLIT(טבלה1[[#This Row],[עמודה55]],"-"),2),"/"),1)</f>
        <v>#REF!</v>
      </c>
      <c r="R1465" s="12" t="e">
        <f>AVERAGE(טבלה1[[#This Row],[עמודה59]:[עמודה60]])</f>
        <v>#VALUE!</v>
      </c>
      <c r="S1465" s="3" t="e">
        <f>VALUE(SUBSTITUTE(טבלה1[[#This Row],[עמודה56]],"$",""))</f>
        <v>#VALUE!</v>
      </c>
      <c r="T1465" s="3" t="e">
        <f>VALUE(SUBSTITUTE(טבלה1[[#This Row],[עמודה57]],"$",""))</f>
        <v>#REF!</v>
      </c>
      <c r="U1465" s="3" t="e">
        <f>IF(טבלה1[[#This Row],[עמודה58]]&gt;30,"Yes","No")</f>
        <v>#VALUE!</v>
      </c>
    </row>
    <row r="1466" spans="1:21" ht="13" x14ac:dyDescent="0.15">
      <c r="A1466" s="8" t="s">
        <v>3512</v>
      </c>
      <c r="B1466" s="9" t="s">
        <v>3513</v>
      </c>
      <c r="C1466" s="9" t="s">
        <v>102</v>
      </c>
      <c r="D1466" s="9" t="s">
        <v>4</v>
      </c>
      <c r="E1466" s="9" t="s">
        <v>4</v>
      </c>
      <c r="F1466" s="9" t="s">
        <v>29</v>
      </c>
      <c r="G1466" s="10">
        <v>0.35</v>
      </c>
      <c r="H1466" s="11" t="str" cm="1">
        <f t="array" ref="H1466">INDEX(_xlfn.TEXTSPLIT(טבלה1[[#This Row],[עמודה2]],","),1)</f>
        <v>London</v>
      </c>
      <c r="I1466" s="12" t="str" cm="1">
        <f t="array" ref="I1466">INDEX(_xlfn.TEXTSPLIT(טבלה1[[#This Row],[עמודה2]],","),2)</f>
        <v xml:space="preserve"> United Kingdom</v>
      </c>
      <c r="J1466" s="16" t="str">
        <f>_xlfn.CONCAT(טבלה1[[#This Row],[AI_Companies]]," ",טבלה1[[#This Row],[עמודה1]])</f>
        <v>Concirrus https://concirrus.com/</v>
      </c>
      <c r="K1466" s="12">
        <v>10</v>
      </c>
      <c r="L1466" s="12" t="str">
        <f>IF(טבלה1[[#This Row],[עמודה53]]&gt;2000,"Yes","No")</f>
        <v>No</v>
      </c>
      <c r="M1466" s="12">
        <v>49</v>
      </c>
      <c r="N1466" s="12">
        <f>AVERAGE(טבלה1[[#This Row],[עמודה52]:[עמודה53]])</f>
        <v>29.5</v>
      </c>
      <c r="O1466" s="12" t="str">
        <f>IF(טבלה1[[#This Row],[עמודה4]]="&lt; $25 / hr","0$ - $25 / hr",טבלה1[[#This Row],[עמודה4]])</f>
        <v>Undisclosed</v>
      </c>
      <c r="P1466" s="12" t="str" cm="1">
        <f t="array" ref="P1466">INDEX(_xlfn.TEXTSPLIT(טבלה1[[#This Row],[עמודה55]],"-"),1)</f>
        <v>Undisclosed</v>
      </c>
      <c r="Q1466" s="21" t="e" cm="1">
        <f t="array" ref="Q1466">INDEX(_xlfn.TEXTSPLIT(INDEX(_xlfn.TEXTSPLIT(טבלה1[[#This Row],[עמודה55]],"-"),2),"/"),1)</f>
        <v>#REF!</v>
      </c>
      <c r="R1466" s="12" t="e">
        <f>AVERAGE(טבלה1[[#This Row],[עמודה59]:[עמודה60]])</f>
        <v>#VALUE!</v>
      </c>
      <c r="S1466" s="3" t="e">
        <f>VALUE(SUBSTITUTE(טבלה1[[#This Row],[עמודה56]],"$",""))</f>
        <v>#VALUE!</v>
      </c>
      <c r="T1466" s="3" t="e">
        <f>VALUE(SUBSTITUTE(טבלה1[[#This Row],[עמודה57]],"$",""))</f>
        <v>#REF!</v>
      </c>
      <c r="U1466" s="3" t="e">
        <f>IF(טבלה1[[#This Row],[עמודה58]]&gt;30,"Yes","No")</f>
        <v>#VALUE!</v>
      </c>
    </row>
    <row r="1467" spans="1:21" ht="13" x14ac:dyDescent="0.15">
      <c r="A1467" s="8" t="s">
        <v>3514</v>
      </c>
      <c r="B1467" s="9" t="s">
        <v>3515</v>
      </c>
      <c r="C1467" s="9" t="s">
        <v>311</v>
      </c>
      <c r="D1467" s="13">
        <v>25000</v>
      </c>
      <c r="E1467" s="9" t="s">
        <v>21</v>
      </c>
      <c r="F1467" s="9" t="s">
        <v>29</v>
      </c>
      <c r="G1467" s="10">
        <v>0.4</v>
      </c>
      <c r="H1467" s="11" t="str" cm="1">
        <f t="array" ref="H1467">INDEX(_xlfn.TEXTSPLIT(טבלה1[[#This Row],[עמודה2]],","),1)</f>
        <v>Vancouver</v>
      </c>
      <c r="I1467" s="12" t="str" cm="1">
        <f t="array" ref="I1467">INDEX(_xlfn.TEXTSPLIT(טבלה1[[#This Row],[עמודה2]],","),2)</f>
        <v xml:space="preserve"> Canada</v>
      </c>
      <c r="J1467" s="16" t="str">
        <f>_xlfn.CONCAT(טבלה1[[#This Row],[AI_Companies]]," ",טבלה1[[#This Row],[עמודה1]])</f>
        <v>AnswerIntelligence https://answerintelligence.com</v>
      </c>
      <c r="K1467" s="12">
        <v>10</v>
      </c>
      <c r="L1467" s="12" t="str">
        <f>IF(טבלה1[[#This Row],[עמודה53]]&gt;2000,"Yes","No")</f>
        <v>No</v>
      </c>
      <c r="M1467" s="12">
        <v>49</v>
      </c>
      <c r="N1467" s="12">
        <f>AVERAGE(טבלה1[[#This Row],[עמודה52]:[עמודה53]])</f>
        <v>29.5</v>
      </c>
      <c r="O1467" s="12" t="str">
        <f>IF(טבלה1[[#This Row],[עמודה4]]="&lt; $25 / hr","0$ - $25 / hr",טבלה1[[#This Row],[עמודה4]])</f>
        <v>$100 - $149 / hr</v>
      </c>
      <c r="P1467" s="12" t="str" cm="1">
        <f t="array" ref="P1467">INDEX(_xlfn.TEXTSPLIT(טבלה1[[#This Row],[עמודה55]],"-"),1)</f>
        <v xml:space="preserve">$100 </v>
      </c>
      <c r="Q1467" s="21" t="str" cm="1">
        <f t="array" ref="Q1467">INDEX(_xlfn.TEXTSPLIT(INDEX(_xlfn.TEXTSPLIT(טבלה1[[#This Row],[עמודה55]],"-"),2),"/"),1)</f>
        <v xml:space="preserve"> $149 </v>
      </c>
      <c r="R1467" s="12">
        <f>AVERAGE(טבלה1[[#This Row],[עמודה59]:[עמודה60]])</f>
        <v>124.5</v>
      </c>
      <c r="S1467" s="3">
        <f>VALUE(SUBSTITUTE(טבלה1[[#This Row],[עמודה56]],"$",""))</f>
        <v>100</v>
      </c>
      <c r="T1467" s="3">
        <f>VALUE(SUBSTITUTE(טבלה1[[#This Row],[עמודה57]],"$",""))</f>
        <v>149</v>
      </c>
      <c r="U1467" s="3" t="str">
        <f>IF(טבלה1[[#This Row],[עמודה58]]&gt;30,"Yes","No")</f>
        <v>Yes</v>
      </c>
    </row>
    <row r="1468" spans="1:21" ht="13" x14ac:dyDescent="0.15">
      <c r="A1468" s="8" t="s">
        <v>3516</v>
      </c>
      <c r="B1468" s="9" t="s">
        <v>3517</v>
      </c>
      <c r="C1468" s="9" t="s">
        <v>1576</v>
      </c>
      <c r="D1468" s="13">
        <v>5000</v>
      </c>
      <c r="E1468" s="9" t="s">
        <v>14</v>
      </c>
      <c r="F1468" s="9" t="s">
        <v>29</v>
      </c>
      <c r="G1468" s="10">
        <v>0.4</v>
      </c>
      <c r="H1468" s="11" t="str" cm="1">
        <f t="array" ref="H1468">INDEX(_xlfn.TEXTSPLIT(טבלה1[[#This Row],[עמודה2]],","),1)</f>
        <v>Ho Chi Minh</v>
      </c>
      <c r="I1468" s="12" t="str" cm="1">
        <f t="array" ref="I1468">INDEX(_xlfn.TEXTSPLIT(טבלה1[[#This Row],[עמודה2]],","),2)</f>
        <v xml:space="preserve"> Vietnam</v>
      </c>
      <c r="J1468" s="16" t="str">
        <f>_xlfn.CONCAT(טבלה1[[#This Row],[AI_Companies]]," ",טבלה1[[#This Row],[עמודה1]])</f>
        <v>NamiQAI https://namiq.ai</v>
      </c>
      <c r="K1468" s="12">
        <v>10</v>
      </c>
      <c r="L1468" s="12" t="str">
        <f>IF(טבלה1[[#This Row],[עמודה53]]&gt;2000,"Yes","No")</f>
        <v>No</v>
      </c>
      <c r="M1468" s="12">
        <v>49</v>
      </c>
      <c r="N1468" s="12">
        <f>AVERAGE(טבלה1[[#This Row],[עמודה52]:[עמודה53]])</f>
        <v>29.5</v>
      </c>
      <c r="O1468" s="12" t="str">
        <f>IF(טבלה1[[#This Row],[עמודה4]]="&lt; $25 / hr","0$ - $25 / hr",טבלה1[[#This Row],[עמודה4]])</f>
        <v>0$ - $25 / hr</v>
      </c>
      <c r="P1468" s="12" t="str" cm="1">
        <f t="array" ref="P1468">INDEX(_xlfn.TEXTSPLIT(טבלה1[[#This Row],[עמודה55]],"-"),1)</f>
        <v xml:space="preserve">0$ </v>
      </c>
      <c r="Q1468" s="21" t="str" cm="1">
        <f t="array" ref="Q1468">INDEX(_xlfn.TEXTSPLIT(INDEX(_xlfn.TEXTSPLIT(טבלה1[[#This Row],[עמודה55]],"-"),2),"/"),1)</f>
        <v xml:space="preserve"> $25 </v>
      </c>
      <c r="R1468" s="12">
        <f>AVERAGE(טבלה1[[#This Row],[עמודה59]:[עמודה60]])</f>
        <v>12.5</v>
      </c>
      <c r="S1468" s="3">
        <f>VALUE(SUBSTITUTE(טבלה1[[#This Row],[עמודה56]],"$",""))</f>
        <v>0</v>
      </c>
      <c r="T1468" s="3">
        <f>VALUE(SUBSTITUTE(טבלה1[[#This Row],[עמודה57]],"$",""))</f>
        <v>25</v>
      </c>
      <c r="U1468" s="3" t="str">
        <f>IF(טבלה1[[#This Row],[עמודה58]]&gt;30,"Yes","No")</f>
        <v>No</v>
      </c>
    </row>
    <row r="1469" spans="1:21" ht="13" x14ac:dyDescent="0.15">
      <c r="A1469" s="8" t="s">
        <v>3518</v>
      </c>
      <c r="B1469" s="9" t="s">
        <v>3519</v>
      </c>
      <c r="C1469" s="9" t="s">
        <v>1134</v>
      </c>
      <c r="D1469" s="9" t="s">
        <v>4</v>
      </c>
      <c r="E1469" s="9" t="s">
        <v>4</v>
      </c>
      <c r="F1469" s="9" t="s">
        <v>29</v>
      </c>
      <c r="G1469" s="10">
        <v>0.4</v>
      </c>
      <c r="H1469" s="11" t="str" cm="1">
        <f t="array" ref="H1469">INDEX(_xlfn.TEXTSPLIT(טבלה1[[#This Row],[עמודה2]],","),1)</f>
        <v>Ciudad de México</v>
      </c>
      <c r="I1469" s="12" t="str" cm="1">
        <f t="array" ref="I1469">INDEX(_xlfn.TEXTSPLIT(טבלה1[[#This Row],[עמודה2]],","),2)</f>
        <v xml:space="preserve"> Mexico</v>
      </c>
      <c r="J1469" s="16" t="str">
        <f>_xlfn.CONCAT(טבלה1[[#This Row],[AI_Companies]]," ",טבלה1[[#This Row],[עמודה1]])</f>
        <v>FairPlayConsultingMexico https://www.fairplayconsulting.mx/</v>
      </c>
      <c r="K1469" s="12">
        <v>10</v>
      </c>
      <c r="L1469" s="12" t="str">
        <f>IF(טבלה1[[#This Row],[עמודה53]]&gt;2000,"Yes","No")</f>
        <v>No</v>
      </c>
      <c r="M1469" s="12">
        <v>49</v>
      </c>
      <c r="N1469" s="12">
        <f>AVERAGE(טבלה1[[#This Row],[עמודה52]:[עמודה53]])</f>
        <v>29.5</v>
      </c>
      <c r="O1469" s="12" t="str">
        <f>IF(טבלה1[[#This Row],[עמודה4]]="&lt; $25 / hr","0$ - $25 / hr",טבלה1[[#This Row],[עמודה4]])</f>
        <v>Undisclosed</v>
      </c>
      <c r="P1469" s="12" t="str" cm="1">
        <f t="array" ref="P1469">INDEX(_xlfn.TEXTSPLIT(טבלה1[[#This Row],[עמודה55]],"-"),1)</f>
        <v>Undisclosed</v>
      </c>
      <c r="Q1469" s="21" t="e" cm="1">
        <f t="array" ref="Q1469">INDEX(_xlfn.TEXTSPLIT(INDEX(_xlfn.TEXTSPLIT(טבלה1[[#This Row],[עמודה55]],"-"),2),"/"),1)</f>
        <v>#REF!</v>
      </c>
      <c r="R1469" s="12" t="e">
        <f>AVERAGE(טבלה1[[#This Row],[עמודה59]:[עמודה60]])</f>
        <v>#VALUE!</v>
      </c>
      <c r="S1469" s="3" t="e">
        <f>VALUE(SUBSTITUTE(טבלה1[[#This Row],[עמודה56]],"$",""))</f>
        <v>#VALUE!</v>
      </c>
      <c r="T1469" s="3" t="e">
        <f>VALUE(SUBSTITUTE(טבלה1[[#This Row],[עמודה57]],"$",""))</f>
        <v>#REF!</v>
      </c>
      <c r="U1469" s="3" t="e">
        <f>IF(טבלה1[[#This Row],[עמודה58]]&gt;30,"Yes","No")</f>
        <v>#VALUE!</v>
      </c>
    </row>
    <row r="1470" spans="1:21" ht="13" x14ac:dyDescent="0.15">
      <c r="A1470" s="8" t="s">
        <v>3520</v>
      </c>
      <c r="B1470" s="9" t="s">
        <v>3521</v>
      </c>
      <c r="C1470" s="9" t="s">
        <v>3522</v>
      </c>
      <c r="D1470" s="13">
        <v>1000</v>
      </c>
      <c r="E1470" s="9" t="s">
        <v>33</v>
      </c>
      <c r="F1470" s="9" t="s">
        <v>29</v>
      </c>
      <c r="G1470" s="10">
        <v>0.4</v>
      </c>
      <c r="H1470" s="11" t="str" cm="1">
        <f t="array" ref="H1470">INDEX(_xlfn.TEXTSPLIT(טבלה1[[#This Row],[עמודה2]],","),1)</f>
        <v>Navi Mumbai</v>
      </c>
      <c r="I1470" s="12" t="str" cm="1">
        <f t="array" ref="I1470">INDEX(_xlfn.TEXTSPLIT(טבלה1[[#This Row],[עמודה2]],","),2)</f>
        <v xml:space="preserve"> India</v>
      </c>
      <c r="J1470" s="16" t="str">
        <f>_xlfn.CONCAT(טבלה1[[#This Row],[AI_Companies]]," ",טבלה1[[#This Row],[עמודה1]])</f>
        <v>iAasthaTechnologies https://iaastha.com/</v>
      </c>
      <c r="K1470" s="12">
        <v>10</v>
      </c>
      <c r="L1470" s="12" t="str">
        <f>IF(טבלה1[[#This Row],[עמודה53]]&gt;2000,"Yes","No")</f>
        <v>No</v>
      </c>
      <c r="M1470" s="12">
        <v>49</v>
      </c>
      <c r="N1470" s="12">
        <f>AVERAGE(טבלה1[[#This Row],[עמודה52]:[עמודה53]])</f>
        <v>29.5</v>
      </c>
      <c r="O1470" s="12" t="str">
        <f>IF(טבלה1[[#This Row],[עמודה4]]="&lt; $25 / hr","0$ - $25 / hr",טבלה1[[#This Row],[עמודה4]])</f>
        <v>$25 - $49 / hr</v>
      </c>
      <c r="P1470" s="12" t="str" cm="1">
        <f t="array" ref="P1470">INDEX(_xlfn.TEXTSPLIT(טבלה1[[#This Row],[עמודה55]],"-"),1)</f>
        <v xml:space="preserve">$25 </v>
      </c>
      <c r="Q1470" s="21" t="str" cm="1">
        <f t="array" ref="Q1470">INDEX(_xlfn.TEXTSPLIT(INDEX(_xlfn.TEXTSPLIT(טבלה1[[#This Row],[עמודה55]],"-"),2),"/"),1)</f>
        <v xml:space="preserve"> $49 </v>
      </c>
      <c r="R1470" s="12">
        <f>AVERAGE(טבלה1[[#This Row],[עמודה59]:[עמודה60]])</f>
        <v>37</v>
      </c>
      <c r="S1470" s="3">
        <f>VALUE(SUBSTITUTE(טבלה1[[#This Row],[עמודה56]],"$",""))</f>
        <v>25</v>
      </c>
      <c r="T1470" s="3">
        <f>VALUE(SUBSTITUTE(טבלה1[[#This Row],[עמודה57]],"$",""))</f>
        <v>49</v>
      </c>
      <c r="U1470" s="3" t="str">
        <f>IF(טבלה1[[#This Row],[עמודה58]]&gt;30,"Yes","No")</f>
        <v>Yes</v>
      </c>
    </row>
    <row r="1471" spans="1:21" ht="13" x14ac:dyDescent="0.15">
      <c r="A1471" s="8" t="s">
        <v>3523</v>
      </c>
      <c r="B1471" s="9" t="s">
        <v>3524</v>
      </c>
      <c r="C1471" s="9" t="s">
        <v>147</v>
      </c>
      <c r="D1471" s="13">
        <v>50000</v>
      </c>
      <c r="E1471" s="9" t="s">
        <v>63</v>
      </c>
      <c r="F1471" s="9" t="s">
        <v>5</v>
      </c>
      <c r="G1471" s="10">
        <v>0.2</v>
      </c>
      <c r="H1471" s="11" t="str" cm="1">
        <f t="array" ref="H1471">INDEX(_xlfn.TEXTSPLIT(טבלה1[[#This Row],[עמודה2]],","),1)</f>
        <v>Reston</v>
      </c>
      <c r="I1471" s="12" t="str" cm="1">
        <f t="array" ref="I1471">INDEX(_xlfn.TEXTSPLIT(טבלה1[[#This Row],[עמודה2]],","),2)</f>
        <v xml:space="preserve"> VA</v>
      </c>
      <c r="J1471" s="16" t="str">
        <f>_xlfn.CONCAT(טבלה1[[#This Row],[AI_Companies]]," ",טבלה1[[#This Row],[עמודה1]])</f>
        <v>Apptad http://www.apptadinc.com</v>
      </c>
      <c r="K1471" s="12">
        <v>250</v>
      </c>
      <c r="L1471" s="12" t="str">
        <f>IF(טבלה1[[#This Row],[עמודה53]]&gt;2000,"Yes","No")</f>
        <v>No</v>
      </c>
      <c r="M1471" s="12">
        <v>999</v>
      </c>
      <c r="N1471" s="12">
        <f>AVERAGE(טבלה1[[#This Row],[עמודה52]:[עמודה53]])</f>
        <v>624.5</v>
      </c>
      <c r="O1471" s="12" t="str">
        <f>IF(טבלה1[[#This Row],[עמודה4]]="&lt; $25 / hr","0$ - $25 / hr",טבלה1[[#This Row],[עמודה4]])</f>
        <v>$150 - $199 / hr</v>
      </c>
      <c r="P1471" s="12" t="str" cm="1">
        <f t="array" ref="P1471">INDEX(_xlfn.TEXTSPLIT(טבלה1[[#This Row],[עמודה55]],"-"),1)</f>
        <v xml:space="preserve">$150 </v>
      </c>
      <c r="Q1471" s="21" t="str" cm="1">
        <f t="array" ref="Q1471">INDEX(_xlfn.TEXTSPLIT(INDEX(_xlfn.TEXTSPLIT(טבלה1[[#This Row],[עמודה55]],"-"),2),"/"),1)</f>
        <v xml:space="preserve"> $199 </v>
      </c>
      <c r="R1471" s="12">
        <f>AVERAGE(טבלה1[[#This Row],[עמודה59]:[עמודה60]])</f>
        <v>174.5</v>
      </c>
      <c r="S1471" s="3">
        <f>VALUE(SUBSTITUTE(טבלה1[[#This Row],[עמודה56]],"$",""))</f>
        <v>150</v>
      </c>
      <c r="T1471" s="3">
        <f>VALUE(SUBSTITUTE(טבלה1[[#This Row],[עמודה57]],"$",""))</f>
        <v>199</v>
      </c>
      <c r="U1471" s="3" t="str">
        <f>IF(טבלה1[[#This Row],[עמודה58]]&gt;30,"Yes","No")</f>
        <v>Yes</v>
      </c>
    </row>
    <row r="1472" spans="1:21" ht="13" x14ac:dyDescent="0.15">
      <c r="A1472" s="8" t="s">
        <v>3525</v>
      </c>
      <c r="B1472" s="9" t="s">
        <v>3526</v>
      </c>
      <c r="C1472" s="9" t="s">
        <v>69</v>
      </c>
      <c r="D1472" s="9" t="s">
        <v>4</v>
      </c>
      <c r="E1472" s="9" t="s">
        <v>4</v>
      </c>
      <c r="F1472" s="9" t="s">
        <v>5</v>
      </c>
      <c r="G1472" s="10">
        <v>0.2</v>
      </c>
      <c r="H1472" s="11" t="str" cm="1">
        <f t="array" ref="H1472">INDEX(_xlfn.TEXTSPLIT(טבלה1[[#This Row],[עמודה2]],","),1)</f>
        <v>Bengaluru</v>
      </c>
      <c r="I1472" s="12" t="str" cm="1">
        <f t="array" ref="I1472">INDEX(_xlfn.TEXTSPLIT(טבלה1[[#This Row],[עמודה2]],","),2)</f>
        <v xml:space="preserve"> India</v>
      </c>
      <c r="J1472" s="16" t="str">
        <f>_xlfn.CONCAT(טבלה1[[#This Row],[AI_Companies]]," ",טבלה1[[#This Row],[עמודה1]])</f>
        <v>Thoucentric https://www.thoucentric.com/</v>
      </c>
      <c r="K1472" s="12">
        <v>250</v>
      </c>
      <c r="L1472" s="12" t="str">
        <f>IF(טבלה1[[#This Row],[עמודה53]]&gt;2000,"Yes","No")</f>
        <v>No</v>
      </c>
      <c r="M1472" s="12">
        <v>999</v>
      </c>
      <c r="N1472" s="12">
        <f>AVERAGE(טבלה1[[#This Row],[עמודה52]:[עמודה53]])</f>
        <v>624.5</v>
      </c>
      <c r="O1472" s="12" t="str">
        <f>IF(טבלה1[[#This Row],[עמודה4]]="&lt; $25 / hr","0$ - $25 / hr",טבלה1[[#This Row],[עמודה4]])</f>
        <v>Undisclosed</v>
      </c>
      <c r="P1472" s="12" t="str" cm="1">
        <f t="array" ref="P1472">INDEX(_xlfn.TEXTSPLIT(טבלה1[[#This Row],[עמודה55]],"-"),1)</f>
        <v>Undisclosed</v>
      </c>
      <c r="Q1472" s="21" t="e" cm="1">
        <f t="array" ref="Q1472">INDEX(_xlfn.TEXTSPLIT(INDEX(_xlfn.TEXTSPLIT(טבלה1[[#This Row],[עמודה55]],"-"),2),"/"),1)</f>
        <v>#REF!</v>
      </c>
      <c r="R1472" s="12" t="e">
        <f>AVERAGE(טבלה1[[#This Row],[עמודה59]:[עמודה60]])</f>
        <v>#VALUE!</v>
      </c>
      <c r="S1472" s="3" t="e">
        <f>VALUE(SUBSTITUTE(טבלה1[[#This Row],[עמודה56]],"$",""))</f>
        <v>#VALUE!</v>
      </c>
      <c r="T1472" s="3" t="e">
        <f>VALUE(SUBSTITUTE(טבלה1[[#This Row],[עמודה57]],"$",""))</f>
        <v>#REF!</v>
      </c>
      <c r="U1472" s="3" t="e">
        <f>IF(טבלה1[[#This Row],[עמודה58]]&gt;30,"Yes","No")</f>
        <v>#VALUE!</v>
      </c>
    </row>
    <row r="1473" spans="1:21" ht="13" x14ac:dyDescent="0.15">
      <c r="A1473" s="8" t="s">
        <v>3527</v>
      </c>
      <c r="B1473" s="9" t="s">
        <v>3528</v>
      </c>
      <c r="C1473" s="9" t="s">
        <v>24</v>
      </c>
      <c r="D1473" s="13">
        <v>25000</v>
      </c>
      <c r="E1473" s="9" t="s">
        <v>21</v>
      </c>
      <c r="F1473" s="9" t="s">
        <v>29</v>
      </c>
      <c r="G1473" s="10">
        <v>0.1</v>
      </c>
      <c r="H1473" s="11" t="str" cm="1">
        <f t="array" ref="H1473">INDEX(_xlfn.TEXTSPLIT(טבלה1[[#This Row],[עמודה2]],","),1)</f>
        <v>Tallinn</v>
      </c>
      <c r="I1473" s="12" t="str" cm="1">
        <f t="array" ref="I1473">INDEX(_xlfn.TEXTSPLIT(טבלה1[[#This Row],[עמודה2]],","),2)</f>
        <v xml:space="preserve"> Estonia</v>
      </c>
      <c r="J1473" s="16" t="str">
        <f>_xlfn.CONCAT(טבלה1[[#This Row],[AI_Companies]]," ",טבלה1[[#This Row],[עמודה1]])</f>
        <v>Krakul https://krakul.eu/</v>
      </c>
      <c r="K1473" s="12">
        <v>10</v>
      </c>
      <c r="L1473" s="12" t="str">
        <f>IF(טבלה1[[#This Row],[עמודה53]]&gt;2000,"Yes","No")</f>
        <v>No</v>
      </c>
      <c r="M1473" s="12">
        <v>49</v>
      </c>
      <c r="N1473" s="12">
        <f>AVERAGE(טבלה1[[#This Row],[עמודה52]:[עמודה53]])</f>
        <v>29.5</v>
      </c>
      <c r="O1473" s="12" t="str">
        <f>IF(טבלה1[[#This Row],[עמודה4]]="&lt; $25 / hr","0$ - $25 / hr",טבלה1[[#This Row],[עמודה4]])</f>
        <v>$100 - $149 / hr</v>
      </c>
      <c r="P1473" s="12" t="str" cm="1">
        <f t="array" ref="P1473">INDEX(_xlfn.TEXTSPLIT(טבלה1[[#This Row],[עמודה55]],"-"),1)</f>
        <v xml:space="preserve">$100 </v>
      </c>
      <c r="Q1473" s="21" t="str" cm="1">
        <f t="array" ref="Q1473">INDEX(_xlfn.TEXTSPLIT(INDEX(_xlfn.TEXTSPLIT(טבלה1[[#This Row],[עמודה55]],"-"),2),"/"),1)</f>
        <v xml:space="preserve"> $149 </v>
      </c>
      <c r="R1473" s="12">
        <f>AVERAGE(טבלה1[[#This Row],[עמודה59]:[עמודה60]])</f>
        <v>124.5</v>
      </c>
      <c r="S1473" s="3">
        <f>VALUE(SUBSTITUTE(טבלה1[[#This Row],[עמודה56]],"$",""))</f>
        <v>100</v>
      </c>
      <c r="T1473" s="3">
        <f>VALUE(SUBSTITUTE(טבלה1[[#This Row],[עמודה57]],"$",""))</f>
        <v>149</v>
      </c>
      <c r="U1473" s="3" t="str">
        <f>IF(טבלה1[[#This Row],[עמודה58]]&gt;30,"Yes","No")</f>
        <v>Yes</v>
      </c>
    </row>
    <row r="1474" spans="1:21" ht="13" x14ac:dyDescent="0.15">
      <c r="A1474" s="8" t="s">
        <v>3529</v>
      </c>
      <c r="B1474" s="9" t="s">
        <v>3530</v>
      </c>
      <c r="C1474" s="9" t="s">
        <v>2932</v>
      </c>
      <c r="D1474" s="9" t="s">
        <v>4</v>
      </c>
      <c r="E1474" s="9" t="s">
        <v>33</v>
      </c>
      <c r="F1474" s="9" t="s">
        <v>10</v>
      </c>
      <c r="G1474" s="10">
        <v>0.2</v>
      </c>
      <c r="H1474" s="11" t="str" cm="1">
        <f t="array" ref="H1474">INDEX(_xlfn.TEXTSPLIT(טבלה1[[#This Row],[עמודה2]],","),1)</f>
        <v>Córdoba</v>
      </c>
      <c r="I1474" s="12" t="str" cm="1">
        <f t="array" ref="I1474">INDEX(_xlfn.TEXTSPLIT(טבלה1[[#This Row],[עמודה2]],","),2)</f>
        <v xml:space="preserve"> Argentina</v>
      </c>
      <c r="J1474" s="16" t="str">
        <f>_xlfn.CONCAT(טבלה1[[#This Row],[AI_Companies]]," ",טבלה1[[#This Row],[עמודה1]])</f>
        <v>GrupoProminente http://www.grupoprominente.com</v>
      </c>
      <c r="K1474" s="12">
        <v>50</v>
      </c>
      <c r="L1474" s="12" t="str">
        <f>IF(טבלה1[[#This Row],[עמודה53]]&gt;2000,"Yes","No")</f>
        <v>No</v>
      </c>
      <c r="M1474" s="12">
        <v>249</v>
      </c>
      <c r="N1474" s="12">
        <f>AVERAGE(טבלה1[[#This Row],[עמודה52]:[עמודה53]])</f>
        <v>149.5</v>
      </c>
      <c r="O1474" s="12" t="str">
        <f>IF(טבלה1[[#This Row],[עמודה4]]="&lt; $25 / hr","0$ - $25 / hr",טבלה1[[#This Row],[עמודה4]])</f>
        <v>$25 - $49 / hr</v>
      </c>
      <c r="P1474" s="12" t="str" cm="1">
        <f t="array" ref="P1474">INDEX(_xlfn.TEXTSPLIT(טבלה1[[#This Row],[עמודה55]],"-"),1)</f>
        <v xml:space="preserve">$25 </v>
      </c>
      <c r="Q1474" s="21" t="str" cm="1">
        <f t="array" ref="Q1474">INDEX(_xlfn.TEXTSPLIT(INDEX(_xlfn.TEXTSPLIT(טבלה1[[#This Row],[עמודה55]],"-"),2),"/"),1)</f>
        <v xml:space="preserve"> $49 </v>
      </c>
      <c r="R1474" s="12">
        <f>AVERAGE(טבלה1[[#This Row],[עמודה59]:[עמודה60]])</f>
        <v>37</v>
      </c>
      <c r="S1474" s="3">
        <f>VALUE(SUBSTITUTE(טבלה1[[#This Row],[עמודה56]],"$",""))</f>
        <v>25</v>
      </c>
      <c r="T1474" s="3">
        <f>VALUE(SUBSTITUTE(טבלה1[[#This Row],[עמודה57]],"$",""))</f>
        <v>49</v>
      </c>
      <c r="U1474" s="3" t="str">
        <f>IF(טבלה1[[#This Row],[עמודה58]]&gt;30,"Yes","No")</f>
        <v>Yes</v>
      </c>
    </row>
    <row r="1475" spans="1:21" ht="13" x14ac:dyDescent="0.15">
      <c r="A1475" s="8" t="s">
        <v>3531</v>
      </c>
      <c r="B1475" s="9" t="s">
        <v>3532</v>
      </c>
      <c r="C1475" s="9" t="s">
        <v>2230</v>
      </c>
      <c r="D1475" s="13">
        <v>1000</v>
      </c>
      <c r="E1475" s="9" t="s">
        <v>14</v>
      </c>
      <c r="F1475" s="9" t="s">
        <v>10</v>
      </c>
      <c r="G1475" s="10">
        <v>0.33</v>
      </c>
      <c r="H1475" s="11" t="str" cm="1">
        <f t="array" ref="H1475">INDEX(_xlfn.TEXTSPLIT(טבלה1[[#This Row],[עמודה2]],","),1)</f>
        <v>Calgary</v>
      </c>
      <c r="I1475" s="12" t="str" cm="1">
        <f t="array" ref="I1475">INDEX(_xlfn.TEXTSPLIT(טבלה1[[#This Row],[עמודה2]],","),2)</f>
        <v xml:space="preserve"> Canada</v>
      </c>
      <c r="J1475" s="16" t="str">
        <f>_xlfn.CONCAT(טבלה1[[#This Row],[AI_Companies]]," ",טבלה1[[#This Row],[עמודה1]])</f>
        <v>CanfieldDigitalMarketingLtd. https://www.canfielddigital.com</v>
      </c>
      <c r="K1475" s="12">
        <v>50</v>
      </c>
      <c r="L1475" s="12" t="str">
        <f>IF(טבלה1[[#This Row],[עמודה53]]&gt;2000,"Yes","No")</f>
        <v>No</v>
      </c>
      <c r="M1475" s="12">
        <v>249</v>
      </c>
      <c r="N1475" s="12">
        <f>AVERAGE(טבלה1[[#This Row],[עמודה52]:[עמודה53]])</f>
        <v>149.5</v>
      </c>
      <c r="O1475" s="12" t="str">
        <f>IF(טבלה1[[#This Row],[עמודה4]]="&lt; $25 / hr","0$ - $25 / hr",טבלה1[[#This Row],[עמודה4]])</f>
        <v>0$ - $25 / hr</v>
      </c>
      <c r="P1475" s="12" t="str" cm="1">
        <f t="array" ref="P1475">INDEX(_xlfn.TEXTSPLIT(טבלה1[[#This Row],[עמודה55]],"-"),1)</f>
        <v xml:space="preserve">0$ </v>
      </c>
      <c r="Q1475" s="21" t="str" cm="1">
        <f t="array" ref="Q1475">INDEX(_xlfn.TEXTSPLIT(INDEX(_xlfn.TEXTSPLIT(טבלה1[[#This Row],[עמודה55]],"-"),2),"/"),1)</f>
        <v xml:space="preserve"> $25 </v>
      </c>
      <c r="R1475" s="12">
        <f>AVERAGE(טבלה1[[#This Row],[עמודה59]:[עמודה60]])</f>
        <v>12.5</v>
      </c>
      <c r="S1475" s="3">
        <f>VALUE(SUBSTITUTE(טבלה1[[#This Row],[עמודה56]],"$",""))</f>
        <v>0</v>
      </c>
      <c r="T1475" s="3">
        <f>VALUE(SUBSTITUTE(טבלה1[[#This Row],[עמודה57]],"$",""))</f>
        <v>25</v>
      </c>
      <c r="U1475" s="3" t="str">
        <f>IF(טבלה1[[#This Row],[עמודה58]]&gt;30,"Yes","No")</f>
        <v>No</v>
      </c>
    </row>
    <row r="1476" spans="1:21" ht="13" x14ac:dyDescent="0.15">
      <c r="A1476" s="8" t="s">
        <v>3533</v>
      </c>
      <c r="B1476" s="9" t="s">
        <v>3534</v>
      </c>
      <c r="C1476" s="9" t="s">
        <v>240</v>
      </c>
      <c r="D1476" s="9" t="s">
        <v>4</v>
      </c>
      <c r="E1476" s="9" t="s">
        <v>4</v>
      </c>
      <c r="F1476" s="9" t="s">
        <v>29</v>
      </c>
      <c r="G1476" s="10">
        <v>0.35</v>
      </c>
      <c r="H1476" s="11" t="str" cm="1">
        <f t="array" ref="H1476">INDEX(_xlfn.TEXTSPLIT(טבלה1[[#This Row],[עמודה2]],","),1)</f>
        <v>San Jose</v>
      </c>
      <c r="I1476" s="12" t="str" cm="1">
        <f t="array" ref="I1476">INDEX(_xlfn.TEXTSPLIT(טבלה1[[#This Row],[עמודה2]],","),2)</f>
        <v xml:space="preserve"> CA</v>
      </c>
      <c r="J1476" s="16" t="str">
        <f>_xlfn.CONCAT(טבלה1[[#This Row],[AI_Companies]]," ",טבלה1[[#This Row],[עמודה1]])</f>
        <v>ContiqSoftware https://contiq.com/</v>
      </c>
      <c r="K1476" s="12">
        <v>10</v>
      </c>
      <c r="L1476" s="12" t="str">
        <f>IF(טבלה1[[#This Row],[עמודה53]]&gt;2000,"Yes","No")</f>
        <v>No</v>
      </c>
      <c r="M1476" s="12">
        <v>49</v>
      </c>
      <c r="N1476" s="12">
        <f>AVERAGE(טבלה1[[#This Row],[עמודה52]:[עמודה53]])</f>
        <v>29.5</v>
      </c>
      <c r="O1476" s="12" t="str">
        <f>IF(טבלה1[[#This Row],[עמודה4]]="&lt; $25 / hr","0$ - $25 / hr",טבלה1[[#This Row],[עמודה4]])</f>
        <v>Undisclosed</v>
      </c>
      <c r="P1476" s="12" t="str" cm="1">
        <f t="array" ref="P1476">INDEX(_xlfn.TEXTSPLIT(טבלה1[[#This Row],[עמודה55]],"-"),1)</f>
        <v>Undisclosed</v>
      </c>
      <c r="Q1476" s="21" t="e" cm="1">
        <f t="array" ref="Q1476">INDEX(_xlfn.TEXTSPLIT(INDEX(_xlfn.TEXTSPLIT(טבלה1[[#This Row],[עמודה55]],"-"),2),"/"),1)</f>
        <v>#REF!</v>
      </c>
      <c r="R1476" s="12" t="e">
        <f>AVERAGE(טבלה1[[#This Row],[עמודה59]:[עמודה60]])</f>
        <v>#VALUE!</v>
      </c>
      <c r="S1476" s="3" t="e">
        <f>VALUE(SUBSTITUTE(טבלה1[[#This Row],[עמודה56]],"$",""))</f>
        <v>#VALUE!</v>
      </c>
      <c r="T1476" s="3" t="e">
        <f>VALUE(SUBSTITUTE(טבלה1[[#This Row],[עמודה57]],"$",""))</f>
        <v>#REF!</v>
      </c>
      <c r="U1476" s="3" t="e">
        <f>IF(טבלה1[[#This Row],[עמודה58]]&gt;30,"Yes","No")</f>
        <v>#VALUE!</v>
      </c>
    </row>
    <row r="1477" spans="1:21" ht="13" x14ac:dyDescent="0.15">
      <c r="A1477" s="8" t="s">
        <v>3535</v>
      </c>
      <c r="B1477" s="9" t="s">
        <v>3536</v>
      </c>
      <c r="C1477" s="9" t="s">
        <v>2339</v>
      </c>
      <c r="D1477" s="13">
        <v>5000</v>
      </c>
      <c r="E1477" s="9" t="s">
        <v>33</v>
      </c>
      <c r="F1477" s="9" t="s">
        <v>10</v>
      </c>
      <c r="G1477" s="10">
        <v>0.3</v>
      </c>
      <c r="H1477" s="11" t="str" cm="1">
        <f t="array" ref="H1477">INDEX(_xlfn.TEXTSPLIT(טבלה1[[#This Row],[עמודה2]],","),1)</f>
        <v>Bogota</v>
      </c>
      <c r="I1477" s="12" t="str" cm="1">
        <f t="array" ref="I1477">INDEX(_xlfn.TEXTSPLIT(טבלה1[[#This Row],[עמודה2]],","),2)</f>
        <v xml:space="preserve"> Colombia</v>
      </c>
      <c r="J1477" s="16" t="str">
        <f>_xlfn.CONCAT(טבלה1[[#This Row],[AI_Companies]]," ",טבלה1[[#This Row],[עמודה1]])</f>
        <v>Assist http://assist.com.co/</v>
      </c>
      <c r="K1477" s="12">
        <v>50</v>
      </c>
      <c r="L1477" s="12" t="str">
        <f>IF(טבלה1[[#This Row],[עמודה53]]&gt;2000,"Yes","No")</f>
        <v>No</v>
      </c>
      <c r="M1477" s="12">
        <v>249</v>
      </c>
      <c r="N1477" s="12">
        <f>AVERAGE(טבלה1[[#This Row],[עמודה52]:[עמודה53]])</f>
        <v>149.5</v>
      </c>
      <c r="O1477" s="12" t="str">
        <f>IF(טבלה1[[#This Row],[עמודה4]]="&lt; $25 / hr","0$ - $25 / hr",טבלה1[[#This Row],[עמודה4]])</f>
        <v>$25 - $49 / hr</v>
      </c>
      <c r="P1477" s="12" t="str" cm="1">
        <f t="array" ref="P1477">INDEX(_xlfn.TEXTSPLIT(טבלה1[[#This Row],[עמודה55]],"-"),1)</f>
        <v xml:space="preserve">$25 </v>
      </c>
      <c r="Q1477" s="21" t="str" cm="1">
        <f t="array" ref="Q1477">INDEX(_xlfn.TEXTSPLIT(INDEX(_xlfn.TEXTSPLIT(טבלה1[[#This Row],[עמודה55]],"-"),2),"/"),1)</f>
        <v xml:space="preserve"> $49 </v>
      </c>
      <c r="R1477" s="12">
        <f>AVERAGE(טבלה1[[#This Row],[עמודה59]:[עמודה60]])</f>
        <v>37</v>
      </c>
      <c r="S1477" s="3">
        <f>VALUE(SUBSTITUTE(טבלה1[[#This Row],[עמודה56]],"$",""))</f>
        <v>25</v>
      </c>
      <c r="T1477" s="3">
        <f>VALUE(SUBSTITUTE(טבלה1[[#This Row],[עמודה57]],"$",""))</f>
        <v>49</v>
      </c>
      <c r="U1477" s="3" t="str">
        <f>IF(טבלה1[[#This Row],[עמודה58]]&gt;30,"Yes","No")</f>
        <v>Yes</v>
      </c>
    </row>
    <row r="1478" spans="1:21" ht="13" x14ac:dyDescent="0.15">
      <c r="A1478" s="8" t="s">
        <v>3537</v>
      </c>
      <c r="B1478" s="9" t="s">
        <v>3538</v>
      </c>
      <c r="C1478" s="9" t="s">
        <v>1737</v>
      </c>
      <c r="D1478" s="9" t="s">
        <v>4</v>
      </c>
      <c r="E1478" s="9" t="s">
        <v>4</v>
      </c>
      <c r="F1478" s="9" t="s">
        <v>10</v>
      </c>
      <c r="G1478" s="10">
        <v>0.3</v>
      </c>
      <c r="H1478" s="11" t="str" cm="1">
        <f t="array" ref="H1478">INDEX(_xlfn.TEXTSPLIT(טבלה1[[#This Row],[עמודה2]],","),1)</f>
        <v>Edinburgh</v>
      </c>
      <c r="I1478" s="12" t="str" cm="1">
        <f t="array" ref="I1478">INDEX(_xlfn.TEXTSPLIT(טבלה1[[#This Row],[עמודה2]],","),2)</f>
        <v xml:space="preserve"> United Kingdom</v>
      </c>
      <c r="J1478" s="16" t="str">
        <f>_xlfn.CONCAT(טבלה1[[#This Row],[AI_Companies]]," ",טבלה1[[#This Row],[עמודה1]])</f>
        <v>Mudano https://mudano.com/</v>
      </c>
      <c r="K1478" s="12">
        <v>50</v>
      </c>
      <c r="L1478" s="12" t="str">
        <f>IF(טבלה1[[#This Row],[עמודה53]]&gt;2000,"Yes","No")</f>
        <v>No</v>
      </c>
      <c r="M1478" s="12">
        <v>249</v>
      </c>
      <c r="N1478" s="12">
        <f>AVERAGE(טבלה1[[#This Row],[עמודה52]:[עמודה53]])</f>
        <v>149.5</v>
      </c>
      <c r="O1478" s="12" t="str">
        <f>IF(טבלה1[[#This Row],[עמודה4]]="&lt; $25 / hr","0$ - $25 / hr",טבלה1[[#This Row],[עמודה4]])</f>
        <v>Undisclosed</v>
      </c>
      <c r="P1478" s="12" t="str" cm="1">
        <f t="array" ref="P1478">INDEX(_xlfn.TEXTSPLIT(טבלה1[[#This Row],[עמודה55]],"-"),1)</f>
        <v>Undisclosed</v>
      </c>
      <c r="Q1478" s="21" t="e" cm="1">
        <f t="array" ref="Q1478">INDEX(_xlfn.TEXTSPLIT(INDEX(_xlfn.TEXTSPLIT(טבלה1[[#This Row],[עמודה55]],"-"),2),"/"),1)</f>
        <v>#REF!</v>
      </c>
      <c r="R1478" s="12" t="e">
        <f>AVERAGE(טבלה1[[#This Row],[עמודה59]:[עמודה60]])</f>
        <v>#VALUE!</v>
      </c>
      <c r="S1478" s="3" t="e">
        <f>VALUE(SUBSTITUTE(טבלה1[[#This Row],[עמודה56]],"$",""))</f>
        <v>#VALUE!</v>
      </c>
      <c r="T1478" s="3" t="e">
        <f>VALUE(SUBSTITUTE(טבלה1[[#This Row],[עמודה57]],"$",""))</f>
        <v>#REF!</v>
      </c>
      <c r="U1478" s="3" t="e">
        <f>IF(טבלה1[[#This Row],[עמודה58]]&gt;30,"Yes","No")</f>
        <v>#VALUE!</v>
      </c>
    </row>
    <row r="1479" spans="1:21" ht="13" x14ac:dyDescent="0.15">
      <c r="A1479" s="8" t="s">
        <v>3539</v>
      </c>
      <c r="B1479" s="9" t="s">
        <v>3540</v>
      </c>
      <c r="C1479" s="9" t="s">
        <v>3541</v>
      </c>
      <c r="D1479" s="13">
        <v>10000</v>
      </c>
      <c r="E1479" s="9" t="s">
        <v>33</v>
      </c>
      <c r="F1479" s="9" t="s">
        <v>10</v>
      </c>
      <c r="G1479" s="10">
        <v>0.3</v>
      </c>
      <c r="H1479" s="11" t="str" cm="1">
        <f t="array" ref="H1479">INDEX(_xlfn.TEXTSPLIT(טבלה1[[#This Row],[עמודה2]],","),1)</f>
        <v>Syosset</v>
      </c>
      <c r="I1479" s="12" t="str" cm="1">
        <f t="array" ref="I1479">INDEX(_xlfn.TEXTSPLIT(טבלה1[[#This Row],[עמודה2]],","),2)</f>
        <v xml:space="preserve"> NY</v>
      </c>
      <c r="J1479" s="16" t="str">
        <f>_xlfn.CONCAT(טבלה1[[#This Row],[AI_Companies]]," ",טבלה1[[#This Row],[עמודה1]])</f>
        <v>NextGenInventCorporation http://www.nextgeninvent.com</v>
      </c>
      <c r="K1479" s="12">
        <v>50</v>
      </c>
      <c r="L1479" s="12" t="str">
        <f>IF(טבלה1[[#This Row],[עמודה53]]&gt;2000,"Yes","No")</f>
        <v>No</v>
      </c>
      <c r="M1479" s="12">
        <v>249</v>
      </c>
      <c r="N1479" s="12">
        <f>AVERAGE(טבלה1[[#This Row],[עמודה52]:[עמודה53]])</f>
        <v>149.5</v>
      </c>
      <c r="O1479" s="12" t="str">
        <f>IF(טבלה1[[#This Row],[עמודה4]]="&lt; $25 / hr","0$ - $25 / hr",טבלה1[[#This Row],[עמודה4]])</f>
        <v>$25 - $49 / hr</v>
      </c>
      <c r="P1479" s="12" t="str" cm="1">
        <f t="array" ref="P1479">INDEX(_xlfn.TEXTSPLIT(טבלה1[[#This Row],[עמודה55]],"-"),1)</f>
        <v xml:space="preserve">$25 </v>
      </c>
      <c r="Q1479" s="21" t="str" cm="1">
        <f t="array" ref="Q1479">INDEX(_xlfn.TEXTSPLIT(INDEX(_xlfn.TEXTSPLIT(טבלה1[[#This Row],[עמודה55]],"-"),2),"/"),1)</f>
        <v xml:space="preserve"> $49 </v>
      </c>
      <c r="R1479" s="12">
        <f>AVERAGE(טבלה1[[#This Row],[עמודה59]:[עמודה60]])</f>
        <v>37</v>
      </c>
      <c r="S1479" s="3">
        <f>VALUE(SUBSTITUTE(טבלה1[[#This Row],[עמודה56]],"$",""))</f>
        <v>25</v>
      </c>
      <c r="T1479" s="3">
        <f>VALUE(SUBSTITUTE(טבלה1[[#This Row],[עמודה57]],"$",""))</f>
        <v>49</v>
      </c>
      <c r="U1479" s="3" t="str">
        <f>IF(טבלה1[[#This Row],[עמודה58]]&gt;30,"Yes","No")</f>
        <v>Yes</v>
      </c>
    </row>
    <row r="1480" spans="1:21" ht="13" x14ac:dyDescent="0.15">
      <c r="A1480" s="8" t="s">
        <v>3542</v>
      </c>
      <c r="B1480" s="9" t="s">
        <v>3543</v>
      </c>
      <c r="C1480" s="9" t="s">
        <v>134</v>
      </c>
      <c r="D1480" s="9" t="s">
        <v>4</v>
      </c>
      <c r="E1480" s="9" t="s">
        <v>4</v>
      </c>
      <c r="F1480" s="9" t="s">
        <v>10</v>
      </c>
      <c r="G1480" s="10">
        <v>0.3</v>
      </c>
      <c r="H1480" s="11" t="str" cm="1">
        <f t="array" ref="H1480">INDEX(_xlfn.TEXTSPLIT(טבלה1[[#This Row],[עמודה2]],","),1)</f>
        <v>Alpharetta</v>
      </c>
      <c r="I1480" s="12" t="str" cm="1">
        <f t="array" ref="I1480">INDEX(_xlfn.TEXTSPLIT(טבלה1[[#This Row],[עמודה2]],","),2)</f>
        <v xml:space="preserve"> GA</v>
      </c>
      <c r="J1480" s="16" t="str">
        <f>_xlfn.CONCAT(טבלה1[[#This Row],[AI_Companies]]," ",טבלה1[[#This Row],[עמודה1]])</f>
        <v>ConceptSoftware&amp;ServicesInc http://concept-inc.com</v>
      </c>
      <c r="K1480" s="12">
        <v>50</v>
      </c>
      <c r="L1480" s="12" t="str">
        <f>IF(טבלה1[[#This Row],[עמודה53]]&gt;2000,"Yes","No")</f>
        <v>No</v>
      </c>
      <c r="M1480" s="12">
        <v>249</v>
      </c>
      <c r="N1480" s="12">
        <f>AVERAGE(טבלה1[[#This Row],[עמודה52]:[עמודה53]])</f>
        <v>149.5</v>
      </c>
      <c r="O1480" s="12" t="str">
        <f>IF(טבלה1[[#This Row],[עמודה4]]="&lt; $25 / hr","0$ - $25 / hr",טבלה1[[#This Row],[עמודה4]])</f>
        <v>Undisclosed</v>
      </c>
      <c r="P1480" s="12" t="str" cm="1">
        <f t="array" ref="P1480">INDEX(_xlfn.TEXTSPLIT(טבלה1[[#This Row],[עמודה55]],"-"),1)</f>
        <v>Undisclosed</v>
      </c>
      <c r="Q1480" s="21" t="e" cm="1">
        <f t="array" ref="Q1480">INDEX(_xlfn.TEXTSPLIT(INDEX(_xlfn.TEXTSPLIT(טבלה1[[#This Row],[עמודה55]],"-"),2),"/"),1)</f>
        <v>#REF!</v>
      </c>
      <c r="R1480" s="12" t="e">
        <f>AVERAGE(טבלה1[[#This Row],[עמודה59]:[עמודה60]])</f>
        <v>#VALUE!</v>
      </c>
      <c r="S1480" s="3" t="e">
        <f>VALUE(SUBSTITUTE(טבלה1[[#This Row],[עמודה56]],"$",""))</f>
        <v>#VALUE!</v>
      </c>
      <c r="T1480" s="3" t="e">
        <f>VALUE(SUBSTITUTE(טבלה1[[#This Row],[עמודה57]],"$",""))</f>
        <v>#REF!</v>
      </c>
      <c r="U1480" s="3" t="e">
        <f>IF(טבלה1[[#This Row],[עמודה58]]&gt;30,"Yes","No")</f>
        <v>#VALUE!</v>
      </c>
    </row>
    <row r="1481" spans="1:21" ht="13" x14ac:dyDescent="0.15">
      <c r="A1481" s="8" t="s">
        <v>3544</v>
      </c>
      <c r="B1481" s="9" t="s">
        <v>3545</v>
      </c>
      <c r="C1481" s="9" t="s">
        <v>193</v>
      </c>
      <c r="D1481" s="9" t="s">
        <v>4</v>
      </c>
      <c r="E1481" s="9" t="s">
        <v>4</v>
      </c>
      <c r="F1481" s="9" t="s">
        <v>10</v>
      </c>
      <c r="G1481" s="10">
        <v>0.3</v>
      </c>
      <c r="H1481" s="11" t="str" cm="1">
        <f t="array" ref="H1481">INDEX(_xlfn.TEXTSPLIT(טבלה1[[#This Row],[עמודה2]],","),1)</f>
        <v>Houston</v>
      </c>
      <c r="I1481" s="12" t="str" cm="1">
        <f t="array" ref="I1481">INDEX(_xlfn.TEXTSPLIT(טבלה1[[#This Row],[עמודה2]],","),2)</f>
        <v xml:space="preserve"> TX</v>
      </c>
      <c r="J1481" s="16" t="str">
        <f>_xlfn.CONCAT(טבלה1[[#This Row],[AI_Companies]]," ",טבלה1[[#This Row],[עמודה1]])</f>
        <v>LZTechnology,Inc. http://www.lzt.biz/</v>
      </c>
      <c r="K1481" s="12">
        <v>50</v>
      </c>
      <c r="L1481" s="12" t="str">
        <f>IF(טבלה1[[#This Row],[עמודה53]]&gt;2000,"Yes","No")</f>
        <v>No</v>
      </c>
      <c r="M1481" s="12">
        <v>249</v>
      </c>
      <c r="N1481" s="12">
        <f>AVERAGE(טבלה1[[#This Row],[עמודה52]:[עמודה53]])</f>
        <v>149.5</v>
      </c>
      <c r="O1481" s="12" t="str">
        <f>IF(טבלה1[[#This Row],[עמודה4]]="&lt; $25 / hr","0$ - $25 / hr",טבלה1[[#This Row],[עמודה4]])</f>
        <v>Undisclosed</v>
      </c>
      <c r="P1481" s="12" t="str" cm="1">
        <f t="array" ref="P1481">INDEX(_xlfn.TEXTSPLIT(טבלה1[[#This Row],[עמודה55]],"-"),1)</f>
        <v>Undisclosed</v>
      </c>
      <c r="Q1481" s="21" t="e" cm="1">
        <f t="array" ref="Q1481">INDEX(_xlfn.TEXTSPLIT(INDEX(_xlfn.TEXTSPLIT(טבלה1[[#This Row],[עמודה55]],"-"),2),"/"),1)</f>
        <v>#REF!</v>
      </c>
      <c r="R1481" s="12" t="e">
        <f>AVERAGE(טבלה1[[#This Row],[עמודה59]:[עמודה60]])</f>
        <v>#VALUE!</v>
      </c>
      <c r="S1481" s="3" t="e">
        <f>VALUE(SUBSTITUTE(טבלה1[[#This Row],[עמודה56]],"$",""))</f>
        <v>#VALUE!</v>
      </c>
      <c r="T1481" s="3" t="e">
        <f>VALUE(SUBSTITUTE(טבלה1[[#This Row],[עמודה57]],"$",""))</f>
        <v>#REF!</v>
      </c>
      <c r="U1481" s="3" t="e">
        <f>IF(טבלה1[[#This Row],[עמודה58]]&gt;30,"Yes","No")</f>
        <v>#VALUE!</v>
      </c>
    </row>
    <row r="1482" spans="1:21" ht="13" x14ac:dyDescent="0.15">
      <c r="A1482" s="8" t="s">
        <v>3546</v>
      </c>
      <c r="B1482" s="9" t="s">
        <v>3547</v>
      </c>
      <c r="C1482" s="9" t="s">
        <v>2966</v>
      </c>
      <c r="D1482" s="9" t="s">
        <v>4</v>
      </c>
      <c r="E1482" s="9" t="s">
        <v>4</v>
      </c>
      <c r="F1482" s="9" t="s">
        <v>10</v>
      </c>
      <c r="G1482" s="10">
        <v>0.3</v>
      </c>
      <c r="H1482" s="11" t="str" cm="1">
        <f t="array" ref="H1482">INDEX(_xlfn.TEXTSPLIT(טבלה1[[#This Row],[עמודה2]],","),1)</f>
        <v>Fairfax</v>
      </c>
      <c r="I1482" s="12" t="str" cm="1">
        <f t="array" ref="I1482">INDEX(_xlfn.TEXTSPLIT(טבלה1[[#This Row],[עמודה2]],","),2)</f>
        <v xml:space="preserve"> VA</v>
      </c>
      <c r="J1482" s="16" t="str">
        <f>_xlfn.CONCAT(טבלה1[[#This Row],[AI_Companies]]," ",טבלה1[[#This Row],[עמודה1]])</f>
        <v>WTI http://www.wti-solutions.com</v>
      </c>
      <c r="K1482" s="12">
        <v>50</v>
      </c>
      <c r="L1482" s="12" t="str">
        <f>IF(טבלה1[[#This Row],[עמודה53]]&gt;2000,"Yes","No")</f>
        <v>No</v>
      </c>
      <c r="M1482" s="12">
        <v>249</v>
      </c>
      <c r="N1482" s="12">
        <f>AVERAGE(טבלה1[[#This Row],[עמודה52]:[עמודה53]])</f>
        <v>149.5</v>
      </c>
      <c r="O1482" s="12" t="str">
        <f>IF(טבלה1[[#This Row],[עמודה4]]="&lt; $25 / hr","0$ - $25 / hr",טבלה1[[#This Row],[עמודה4]])</f>
        <v>Undisclosed</v>
      </c>
      <c r="P1482" s="12" t="str" cm="1">
        <f t="array" ref="P1482">INDEX(_xlfn.TEXTSPLIT(טבלה1[[#This Row],[עמודה55]],"-"),1)</f>
        <v>Undisclosed</v>
      </c>
      <c r="Q1482" s="21" t="e" cm="1">
        <f t="array" ref="Q1482">INDEX(_xlfn.TEXTSPLIT(INDEX(_xlfn.TEXTSPLIT(טבלה1[[#This Row],[עמודה55]],"-"),2),"/"),1)</f>
        <v>#REF!</v>
      </c>
      <c r="R1482" s="12" t="e">
        <f>AVERAGE(טבלה1[[#This Row],[עמודה59]:[עמודה60]])</f>
        <v>#VALUE!</v>
      </c>
      <c r="S1482" s="3" t="e">
        <f>VALUE(SUBSTITUTE(טבלה1[[#This Row],[עמודה56]],"$",""))</f>
        <v>#VALUE!</v>
      </c>
      <c r="T1482" s="3" t="e">
        <f>VALUE(SUBSTITUTE(טבלה1[[#This Row],[עמודה57]],"$",""))</f>
        <v>#REF!</v>
      </c>
      <c r="U1482" s="3" t="e">
        <f>IF(טבלה1[[#This Row],[עמודה58]]&gt;30,"Yes","No")</f>
        <v>#VALUE!</v>
      </c>
    </row>
    <row r="1483" spans="1:21" ht="13" x14ac:dyDescent="0.15">
      <c r="A1483" s="8" t="s">
        <v>3548</v>
      </c>
      <c r="B1483" s="9" t="s">
        <v>3549</v>
      </c>
      <c r="C1483" s="9" t="s">
        <v>1417</v>
      </c>
      <c r="D1483" s="13">
        <v>5000</v>
      </c>
      <c r="E1483" s="9" t="s">
        <v>21</v>
      </c>
      <c r="F1483" s="9" t="s">
        <v>10</v>
      </c>
      <c r="G1483" s="10">
        <v>0.3</v>
      </c>
      <c r="H1483" s="11" t="str" cm="1">
        <f t="array" ref="H1483">INDEX(_xlfn.TEXTSPLIT(טבלה1[[#This Row],[עמודה2]],","),1)</f>
        <v>San Ramon</v>
      </c>
      <c r="I1483" s="12" t="str" cm="1">
        <f t="array" ref="I1483">INDEX(_xlfn.TEXTSPLIT(טבלה1[[#This Row],[עמודה2]],","),2)</f>
        <v xml:space="preserve"> CA</v>
      </c>
      <c r="J1483" s="16" t="str">
        <f>_xlfn.CONCAT(טבלה1[[#This Row],[AI_Companies]]," ",טבלה1[[#This Row],[עמודה1]])</f>
        <v>IntelliBuddies https://intellibuddies.com</v>
      </c>
      <c r="K1483" s="12">
        <v>50</v>
      </c>
      <c r="L1483" s="12" t="str">
        <f>IF(טבלה1[[#This Row],[עמודה53]]&gt;2000,"Yes","No")</f>
        <v>No</v>
      </c>
      <c r="M1483" s="12">
        <v>249</v>
      </c>
      <c r="N1483" s="12">
        <f>AVERAGE(טבלה1[[#This Row],[עמודה52]:[עמודה53]])</f>
        <v>149.5</v>
      </c>
      <c r="O1483" s="12" t="str">
        <f>IF(טבלה1[[#This Row],[עמודה4]]="&lt; $25 / hr","0$ - $25 / hr",טבלה1[[#This Row],[עמודה4]])</f>
        <v>$100 - $149 / hr</v>
      </c>
      <c r="P1483" s="12" t="str" cm="1">
        <f t="array" ref="P1483">INDEX(_xlfn.TEXTSPLIT(טבלה1[[#This Row],[עמודה55]],"-"),1)</f>
        <v xml:space="preserve">$100 </v>
      </c>
      <c r="Q1483" s="21" t="str" cm="1">
        <f t="array" ref="Q1483">INDEX(_xlfn.TEXTSPLIT(INDEX(_xlfn.TEXTSPLIT(טבלה1[[#This Row],[עמודה55]],"-"),2),"/"),1)</f>
        <v xml:space="preserve"> $149 </v>
      </c>
      <c r="R1483" s="12">
        <f>AVERAGE(טבלה1[[#This Row],[עמודה59]:[עמודה60]])</f>
        <v>124.5</v>
      </c>
      <c r="S1483" s="3">
        <f>VALUE(SUBSTITUTE(טבלה1[[#This Row],[עמודה56]],"$",""))</f>
        <v>100</v>
      </c>
      <c r="T1483" s="3">
        <f>VALUE(SUBSTITUTE(טבלה1[[#This Row],[עמודה57]],"$",""))</f>
        <v>149</v>
      </c>
      <c r="U1483" s="3" t="str">
        <f>IF(טבלה1[[#This Row],[עמודה58]]&gt;30,"Yes","No")</f>
        <v>Yes</v>
      </c>
    </row>
    <row r="1484" spans="1:21" ht="13" x14ac:dyDescent="0.15">
      <c r="A1484" s="8" t="s">
        <v>3550</v>
      </c>
      <c r="B1484" s="9" t="s">
        <v>3551</v>
      </c>
      <c r="C1484" s="9" t="s">
        <v>102</v>
      </c>
      <c r="D1484" s="13">
        <v>25000</v>
      </c>
      <c r="E1484" s="9" t="s">
        <v>33</v>
      </c>
      <c r="F1484" s="9" t="s">
        <v>10</v>
      </c>
      <c r="G1484" s="10">
        <v>0.3</v>
      </c>
      <c r="H1484" s="11" t="str" cm="1">
        <f t="array" ref="H1484">INDEX(_xlfn.TEXTSPLIT(טבלה1[[#This Row],[עמודה2]],","),1)</f>
        <v>London</v>
      </c>
      <c r="I1484" s="12" t="str" cm="1">
        <f t="array" ref="I1484">INDEX(_xlfn.TEXTSPLIT(טבלה1[[#This Row],[עמודה2]],","),2)</f>
        <v xml:space="preserve"> United Kingdom</v>
      </c>
      <c r="J1484" s="16" t="str">
        <f>_xlfn.CONCAT(טבלה1[[#This Row],[AI_Companies]]," ",טבלה1[[#This Row],[עמודה1]])</f>
        <v>XPERTNESTSOLUTIONSPRIVATELIMITED https://xpertnest.com/</v>
      </c>
      <c r="K1484" s="12">
        <v>50</v>
      </c>
      <c r="L1484" s="12" t="str">
        <f>IF(טבלה1[[#This Row],[עמודה53]]&gt;2000,"Yes","No")</f>
        <v>No</v>
      </c>
      <c r="M1484" s="12">
        <v>249</v>
      </c>
      <c r="N1484" s="12">
        <f>AVERAGE(טבלה1[[#This Row],[עמודה52]:[עמודה53]])</f>
        <v>149.5</v>
      </c>
      <c r="O1484" s="12" t="str">
        <f>IF(טבלה1[[#This Row],[עמודה4]]="&lt; $25 / hr","0$ - $25 / hr",טבלה1[[#This Row],[עמודה4]])</f>
        <v>$25 - $49 / hr</v>
      </c>
      <c r="P1484" s="12" t="str" cm="1">
        <f t="array" ref="P1484">INDEX(_xlfn.TEXTSPLIT(טבלה1[[#This Row],[עמודה55]],"-"),1)</f>
        <v xml:space="preserve">$25 </v>
      </c>
      <c r="Q1484" s="21" t="str" cm="1">
        <f t="array" ref="Q1484">INDEX(_xlfn.TEXTSPLIT(INDEX(_xlfn.TEXTSPLIT(טבלה1[[#This Row],[עמודה55]],"-"),2),"/"),1)</f>
        <v xml:space="preserve"> $49 </v>
      </c>
      <c r="R1484" s="12">
        <f>AVERAGE(טבלה1[[#This Row],[עמודה59]:[עמודה60]])</f>
        <v>37</v>
      </c>
      <c r="S1484" s="3">
        <f>VALUE(SUBSTITUTE(טבלה1[[#This Row],[עמודה56]],"$",""))</f>
        <v>25</v>
      </c>
      <c r="T1484" s="3">
        <f>VALUE(SUBSTITUTE(טבלה1[[#This Row],[עמודה57]],"$",""))</f>
        <v>49</v>
      </c>
      <c r="U1484" s="3" t="str">
        <f>IF(טבלה1[[#This Row],[עמודה58]]&gt;30,"Yes","No")</f>
        <v>Yes</v>
      </c>
    </row>
    <row r="1485" spans="1:21" ht="13" x14ac:dyDescent="0.15">
      <c r="A1485" s="8" t="s">
        <v>3552</v>
      </c>
      <c r="B1485" s="9" t="s">
        <v>3553</v>
      </c>
      <c r="C1485" s="9" t="s">
        <v>1179</v>
      </c>
      <c r="D1485" s="13">
        <v>5000</v>
      </c>
      <c r="E1485" s="9" t="s">
        <v>9</v>
      </c>
      <c r="F1485" s="9" t="s">
        <v>29</v>
      </c>
      <c r="G1485" s="10">
        <v>0.35</v>
      </c>
      <c r="H1485" s="11" t="str" cm="1">
        <f t="array" ref="H1485">INDEX(_xlfn.TEXTSPLIT(טבלה1[[#This Row],[עמודה2]],","),1)</f>
        <v>Bogotá</v>
      </c>
      <c r="I1485" s="12" t="str" cm="1">
        <f t="array" ref="I1485">INDEX(_xlfn.TEXTSPLIT(טבלה1[[#This Row],[עמודה2]],","),2)</f>
        <v xml:space="preserve"> Colombia</v>
      </c>
      <c r="J1485" s="16" t="str">
        <f>_xlfn.CONCAT(טבלה1[[#This Row],[AI_Companies]]," ",טבלה1[[#This Row],[עמודה1]])</f>
        <v>IRIDIAN https://www.iridian.co/</v>
      </c>
      <c r="K1485" s="12">
        <v>10</v>
      </c>
      <c r="L1485" s="12" t="str">
        <f>IF(טבלה1[[#This Row],[עמודה53]]&gt;2000,"Yes","No")</f>
        <v>No</v>
      </c>
      <c r="M1485" s="12">
        <v>49</v>
      </c>
      <c r="N1485" s="12">
        <f>AVERAGE(טבלה1[[#This Row],[עמודה52]:[עמודה53]])</f>
        <v>29.5</v>
      </c>
      <c r="O1485" s="12" t="str">
        <f>IF(טבלה1[[#This Row],[עמודה4]]="&lt; $25 / hr","0$ - $25 / hr",טבלה1[[#This Row],[עמודה4]])</f>
        <v>$50 - $99 / hr</v>
      </c>
      <c r="P1485" s="12" t="str" cm="1">
        <f t="array" ref="P1485">INDEX(_xlfn.TEXTSPLIT(טבלה1[[#This Row],[עמודה55]],"-"),1)</f>
        <v xml:space="preserve">$50 </v>
      </c>
      <c r="Q1485" s="21" t="str" cm="1">
        <f t="array" ref="Q1485">INDEX(_xlfn.TEXTSPLIT(INDEX(_xlfn.TEXTSPLIT(טבלה1[[#This Row],[עמודה55]],"-"),2),"/"),1)</f>
        <v xml:space="preserve"> $99 </v>
      </c>
      <c r="R1485" s="12">
        <f>AVERAGE(טבלה1[[#This Row],[עמודה59]:[עמודה60]])</f>
        <v>74.5</v>
      </c>
      <c r="S1485" s="3">
        <f>VALUE(SUBSTITUTE(טבלה1[[#This Row],[עמודה56]],"$",""))</f>
        <v>50</v>
      </c>
      <c r="T1485" s="3">
        <f>VALUE(SUBSTITUTE(טבלה1[[#This Row],[עמודה57]],"$",""))</f>
        <v>99</v>
      </c>
      <c r="U1485" s="3" t="str">
        <f>IF(טבלה1[[#This Row],[עמודה58]]&gt;30,"Yes","No")</f>
        <v>Yes</v>
      </c>
    </row>
    <row r="1486" spans="1:21" ht="13" x14ac:dyDescent="0.15">
      <c r="A1486" s="8" t="s">
        <v>3554</v>
      </c>
      <c r="B1486" s="9" t="s">
        <v>3555</v>
      </c>
      <c r="C1486" s="9" t="s">
        <v>86</v>
      </c>
      <c r="D1486" s="9" t="s">
        <v>4</v>
      </c>
      <c r="E1486" s="9" t="s">
        <v>33</v>
      </c>
      <c r="F1486" s="9" t="s">
        <v>5</v>
      </c>
      <c r="G1486" s="10">
        <v>0.1</v>
      </c>
      <c r="H1486" s="11" t="str" cm="1">
        <f t="array" ref="H1486">INDEX(_xlfn.TEXTSPLIT(טבלה1[[#This Row],[עמודה2]],","),1)</f>
        <v>Gdańsk</v>
      </c>
      <c r="I1486" s="12" t="str" cm="1">
        <f t="array" ref="I1486">INDEX(_xlfn.TEXTSPLIT(טבלה1[[#This Row],[עמודה2]],","),2)</f>
        <v xml:space="preserve"> Poland</v>
      </c>
      <c r="J1486" s="16" t="str">
        <f>_xlfn.CONCAT(טבלה1[[#This Row],[AI_Companies]]," ",טבלה1[[#This Row],[עמודה1]])</f>
        <v>Seargin https://seargin.com/</v>
      </c>
      <c r="K1486" s="12">
        <v>250</v>
      </c>
      <c r="L1486" s="12" t="str">
        <f>IF(טבלה1[[#This Row],[עמודה53]]&gt;2000,"Yes","No")</f>
        <v>No</v>
      </c>
      <c r="M1486" s="12">
        <v>999</v>
      </c>
      <c r="N1486" s="12">
        <f>AVERAGE(טבלה1[[#This Row],[עמודה52]:[עמודה53]])</f>
        <v>624.5</v>
      </c>
      <c r="O1486" s="12" t="str">
        <f>IF(טבלה1[[#This Row],[עמודה4]]="&lt; $25 / hr","0$ - $25 / hr",טבלה1[[#This Row],[עמודה4]])</f>
        <v>$25 - $49 / hr</v>
      </c>
      <c r="P1486" s="12" t="str" cm="1">
        <f t="array" ref="P1486">INDEX(_xlfn.TEXTSPLIT(טבלה1[[#This Row],[עמודה55]],"-"),1)</f>
        <v xml:space="preserve">$25 </v>
      </c>
      <c r="Q1486" s="21" t="str" cm="1">
        <f t="array" ref="Q1486">INDEX(_xlfn.TEXTSPLIT(INDEX(_xlfn.TEXTSPLIT(טבלה1[[#This Row],[עמודה55]],"-"),2),"/"),1)</f>
        <v xml:space="preserve"> $49 </v>
      </c>
      <c r="R1486" s="12">
        <f>AVERAGE(טבלה1[[#This Row],[עמודה59]:[עמודה60]])</f>
        <v>37</v>
      </c>
      <c r="S1486" s="3">
        <f>VALUE(SUBSTITUTE(טבלה1[[#This Row],[עמודה56]],"$",""))</f>
        <v>25</v>
      </c>
      <c r="T1486" s="3">
        <f>VALUE(SUBSTITUTE(טבלה1[[#This Row],[עמודה57]],"$",""))</f>
        <v>49</v>
      </c>
      <c r="U1486" s="3" t="str">
        <f>IF(טבלה1[[#This Row],[עמודה58]]&gt;30,"Yes","No")</f>
        <v>Yes</v>
      </c>
    </row>
    <row r="1487" spans="1:21" ht="13" x14ac:dyDescent="0.15">
      <c r="A1487" s="8" t="s">
        <v>3556</v>
      </c>
      <c r="B1487" s="9" t="s">
        <v>3557</v>
      </c>
      <c r="C1487" s="9" t="s">
        <v>276</v>
      </c>
      <c r="D1487" s="9" t="s">
        <v>4</v>
      </c>
      <c r="E1487" s="9" t="s">
        <v>4</v>
      </c>
      <c r="F1487" s="9" t="s">
        <v>117</v>
      </c>
      <c r="G1487" s="10">
        <v>0.4</v>
      </c>
      <c r="H1487" s="11" t="str" cm="1">
        <f t="array" ref="H1487">INDEX(_xlfn.TEXTSPLIT(טבלה1[[#This Row],[עמודה2]],","),1)</f>
        <v>Salt Lake City</v>
      </c>
      <c r="I1487" s="12" t="str" cm="1">
        <f t="array" ref="I1487">INDEX(_xlfn.TEXTSPLIT(טבלה1[[#This Row],[עמודה2]],","),2)</f>
        <v xml:space="preserve"> UT</v>
      </c>
      <c r="J1487" s="16" t="str">
        <f>_xlfn.CONCAT(טבלה1[[#This Row],[AI_Companies]]," ",טבלה1[[#This Row],[עמודה1]])</f>
        <v>Wrench.AI https://wrench.ai/</v>
      </c>
      <c r="K1487" s="12">
        <v>2</v>
      </c>
      <c r="L1487" s="12" t="str">
        <f>IF(טבלה1[[#This Row],[עמודה53]]&gt;2000,"Yes","No")</f>
        <v>No</v>
      </c>
      <c r="M1487" s="12">
        <v>9</v>
      </c>
      <c r="N1487" s="12">
        <f>AVERAGE(טבלה1[[#This Row],[עמודה52]:[עמודה53]])</f>
        <v>5.5</v>
      </c>
      <c r="O1487" s="12" t="str">
        <f>IF(טבלה1[[#This Row],[עמודה4]]="&lt; $25 / hr","0$ - $25 / hr",טבלה1[[#This Row],[עמודה4]])</f>
        <v>Undisclosed</v>
      </c>
      <c r="P1487" s="12" t="str" cm="1">
        <f t="array" ref="P1487">INDEX(_xlfn.TEXTSPLIT(טבלה1[[#This Row],[עמודה55]],"-"),1)</f>
        <v>Undisclosed</v>
      </c>
      <c r="Q1487" s="21" t="e" cm="1">
        <f t="array" ref="Q1487">INDEX(_xlfn.TEXTSPLIT(INDEX(_xlfn.TEXTSPLIT(טבלה1[[#This Row],[עמודה55]],"-"),2),"/"),1)</f>
        <v>#REF!</v>
      </c>
      <c r="R1487" s="12" t="e">
        <f>AVERAGE(טבלה1[[#This Row],[עמודה59]:[עמודה60]])</f>
        <v>#VALUE!</v>
      </c>
      <c r="S1487" s="3" t="e">
        <f>VALUE(SUBSTITUTE(טבלה1[[#This Row],[עמודה56]],"$",""))</f>
        <v>#VALUE!</v>
      </c>
      <c r="T1487" s="3" t="e">
        <f>VALUE(SUBSTITUTE(טבלה1[[#This Row],[עמודה57]],"$",""))</f>
        <v>#REF!</v>
      </c>
      <c r="U1487" s="3" t="e">
        <f>IF(טבלה1[[#This Row],[עמודה58]]&gt;30,"Yes","No")</f>
        <v>#VALUE!</v>
      </c>
    </row>
    <row r="1488" spans="1:21" ht="13" x14ac:dyDescent="0.15">
      <c r="A1488" s="8" t="s">
        <v>3558</v>
      </c>
      <c r="B1488" s="9" t="s">
        <v>3559</v>
      </c>
      <c r="C1488" s="9" t="s">
        <v>180</v>
      </c>
      <c r="D1488" s="9" t="s">
        <v>4</v>
      </c>
      <c r="E1488" s="9" t="s">
        <v>4</v>
      </c>
      <c r="F1488" s="9" t="s">
        <v>117</v>
      </c>
      <c r="G1488" s="10">
        <v>0.4</v>
      </c>
      <c r="H1488" s="11" t="str" cm="1">
        <f t="array" ref="H1488">INDEX(_xlfn.TEXTSPLIT(טבלה1[[#This Row],[עמודה2]],","),1)</f>
        <v>Atlanta</v>
      </c>
      <c r="I1488" s="12" t="str" cm="1">
        <f t="array" ref="I1488">INDEX(_xlfn.TEXTSPLIT(טבלה1[[#This Row],[עמודה2]],","),2)</f>
        <v xml:space="preserve"> GA</v>
      </c>
      <c r="J1488" s="16" t="str">
        <f>_xlfn.CONCAT(טבלה1[[#This Row],[AI_Companies]]," ",טבלה1[[#This Row],[עמודה1]])</f>
        <v>Cinchapi https://cinchapi.com/</v>
      </c>
      <c r="K1488" s="12">
        <v>2</v>
      </c>
      <c r="L1488" s="12" t="str">
        <f>IF(טבלה1[[#This Row],[עמודה53]]&gt;2000,"Yes","No")</f>
        <v>No</v>
      </c>
      <c r="M1488" s="12">
        <v>9</v>
      </c>
      <c r="N1488" s="12">
        <f>AVERAGE(טבלה1[[#This Row],[עמודה52]:[עמודה53]])</f>
        <v>5.5</v>
      </c>
      <c r="O1488" s="12" t="str">
        <f>IF(טבלה1[[#This Row],[עמודה4]]="&lt; $25 / hr","0$ - $25 / hr",טבלה1[[#This Row],[עמודה4]])</f>
        <v>Undisclosed</v>
      </c>
      <c r="P1488" s="12" t="str" cm="1">
        <f t="array" ref="P1488">INDEX(_xlfn.TEXTSPLIT(טבלה1[[#This Row],[עמודה55]],"-"),1)</f>
        <v>Undisclosed</v>
      </c>
      <c r="Q1488" s="21" t="e" cm="1">
        <f t="array" ref="Q1488">INDEX(_xlfn.TEXTSPLIT(INDEX(_xlfn.TEXTSPLIT(טבלה1[[#This Row],[עמודה55]],"-"),2),"/"),1)</f>
        <v>#REF!</v>
      </c>
      <c r="R1488" s="12" t="e">
        <f>AVERAGE(טבלה1[[#This Row],[עמודה59]:[עמודה60]])</f>
        <v>#VALUE!</v>
      </c>
      <c r="S1488" s="3" t="e">
        <f>VALUE(SUBSTITUTE(טבלה1[[#This Row],[עמודה56]],"$",""))</f>
        <v>#VALUE!</v>
      </c>
      <c r="T1488" s="3" t="e">
        <f>VALUE(SUBSTITUTE(טבלה1[[#This Row],[עמודה57]],"$",""))</f>
        <v>#REF!</v>
      </c>
      <c r="U1488" s="3" t="e">
        <f>IF(טבלה1[[#This Row],[עמודה58]]&gt;30,"Yes","No")</f>
        <v>#VALUE!</v>
      </c>
    </row>
    <row r="1489" spans="1:21" ht="13" x14ac:dyDescent="0.15">
      <c r="A1489" s="8" t="s">
        <v>3560</v>
      </c>
      <c r="B1489" s="9" t="s">
        <v>3561</v>
      </c>
      <c r="C1489" s="9" t="s">
        <v>168</v>
      </c>
      <c r="D1489" s="13">
        <v>1000</v>
      </c>
      <c r="E1489" s="9" t="s">
        <v>33</v>
      </c>
      <c r="F1489" s="9" t="s">
        <v>117</v>
      </c>
      <c r="G1489" s="10">
        <v>0.56000000000000005</v>
      </c>
      <c r="H1489" s="11" t="str" cm="1">
        <f t="array" ref="H1489">INDEX(_xlfn.TEXTSPLIT(טבלה1[[#This Row],[עמודה2]],","),1)</f>
        <v>Ahmedabad</v>
      </c>
      <c r="I1489" s="12" t="str" cm="1">
        <f t="array" ref="I1489">INDEX(_xlfn.TEXTSPLIT(טבלה1[[#This Row],[עמודה2]],","),2)</f>
        <v xml:space="preserve"> India</v>
      </c>
      <c r="J1489" s="16" t="str">
        <f>_xlfn.CONCAT(טבלה1[[#This Row],[AI_Companies]]," ",טבלה1[[#This Row],[עמודה1]])</f>
        <v>YMINTELLIGENCETECHLLP https://ymintelligencetech.com/</v>
      </c>
      <c r="K1489" s="12">
        <v>2</v>
      </c>
      <c r="L1489" s="12" t="str">
        <f>IF(טבלה1[[#This Row],[עמודה53]]&gt;2000,"Yes","No")</f>
        <v>No</v>
      </c>
      <c r="M1489" s="12">
        <v>9</v>
      </c>
      <c r="N1489" s="12">
        <f>AVERAGE(טבלה1[[#This Row],[עמודה52]:[עמודה53]])</f>
        <v>5.5</v>
      </c>
      <c r="O1489" s="12" t="str">
        <f>IF(טבלה1[[#This Row],[עמודה4]]="&lt; $25 / hr","0$ - $25 / hr",טבלה1[[#This Row],[עמודה4]])</f>
        <v>$25 - $49 / hr</v>
      </c>
      <c r="P1489" s="12" t="str" cm="1">
        <f t="array" ref="P1489">INDEX(_xlfn.TEXTSPLIT(טבלה1[[#This Row],[עמודה55]],"-"),1)</f>
        <v xml:space="preserve">$25 </v>
      </c>
      <c r="Q1489" s="21" t="str" cm="1">
        <f t="array" ref="Q1489">INDEX(_xlfn.TEXTSPLIT(INDEX(_xlfn.TEXTSPLIT(טבלה1[[#This Row],[עמודה55]],"-"),2),"/"),1)</f>
        <v xml:space="preserve"> $49 </v>
      </c>
      <c r="R1489" s="12">
        <f>AVERAGE(טבלה1[[#This Row],[עמודה59]:[עמודה60]])</f>
        <v>37</v>
      </c>
      <c r="S1489" s="3">
        <f>VALUE(SUBSTITUTE(טבלה1[[#This Row],[עמודה56]],"$",""))</f>
        <v>25</v>
      </c>
      <c r="T1489" s="3">
        <f>VALUE(SUBSTITUTE(טבלה1[[#This Row],[עמודה57]],"$",""))</f>
        <v>49</v>
      </c>
      <c r="U1489" s="3" t="str">
        <f>IF(טבלה1[[#This Row],[עמודה58]]&gt;30,"Yes","No")</f>
        <v>Yes</v>
      </c>
    </row>
    <row r="1490" spans="1:21" ht="13" x14ac:dyDescent="0.15">
      <c r="A1490" s="8" t="s">
        <v>3562</v>
      </c>
      <c r="B1490" s="9" t="s">
        <v>3563</v>
      </c>
      <c r="C1490" s="9" t="s">
        <v>1044</v>
      </c>
      <c r="D1490" s="9" t="s">
        <v>4</v>
      </c>
      <c r="E1490" s="9" t="s">
        <v>4</v>
      </c>
      <c r="F1490" s="9" t="s">
        <v>29</v>
      </c>
      <c r="G1490" s="10">
        <v>0.3</v>
      </c>
      <c r="H1490" s="11" t="str" cm="1">
        <f t="array" ref="H1490">INDEX(_xlfn.TEXTSPLIT(טבלה1[[#This Row],[עמודה2]],","),1)</f>
        <v>València</v>
      </c>
      <c r="I1490" s="12" t="str" cm="1">
        <f t="array" ref="I1490">INDEX(_xlfn.TEXTSPLIT(טבלה1[[#This Row],[עמודה2]],","),2)</f>
        <v xml:space="preserve"> Spain</v>
      </c>
      <c r="J1490" s="16" t="str">
        <f>_xlfn.CONCAT(טבלה1[[#This Row],[AI_Companies]]," ",טבלה1[[#This Row],[עמודה1]])</f>
        <v>Pangeanic https://pangeanic.com/</v>
      </c>
      <c r="K1490" s="12">
        <v>10</v>
      </c>
      <c r="L1490" s="12" t="str">
        <f>IF(טבלה1[[#This Row],[עמודה53]]&gt;2000,"Yes","No")</f>
        <v>No</v>
      </c>
      <c r="M1490" s="12">
        <v>49</v>
      </c>
      <c r="N1490" s="12">
        <f>AVERAGE(טבלה1[[#This Row],[עמודה52]:[עמודה53]])</f>
        <v>29.5</v>
      </c>
      <c r="O1490" s="12" t="str">
        <f>IF(טבלה1[[#This Row],[עמודה4]]="&lt; $25 / hr","0$ - $25 / hr",טבלה1[[#This Row],[עמודה4]])</f>
        <v>Undisclosed</v>
      </c>
      <c r="P1490" s="12" t="str" cm="1">
        <f t="array" ref="P1490">INDEX(_xlfn.TEXTSPLIT(טבלה1[[#This Row],[עמודה55]],"-"),1)</f>
        <v>Undisclosed</v>
      </c>
      <c r="Q1490" s="21" t="e" cm="1">
        <f t="array" ref="Q1490">INDEX(_xlfn.TEXTSPLIT(INDEX(_xlfn.TEXTSPLIT(טבלה1[[#This Row],[עמודה55]],"-"),2),"/"),1)</f>
        <v>#REF!</v>
      </c>
      <c r="R1490" s="12" t="e">
        <f>AVERAGE(טבלה1[[#This Row],[עמודה59]:[עמודה60]])</f>
        <v>#VALUE!</v>
      </c>
      <c r="S1490" s="3" t="e">
        <f>VALUE(SUBSTITUTE(טבלה1[[#This Row],[עמודה56]],"$",""))</f>
        <v>#VALUE!</v>
      </c>
      <c r="T1490" s="3" t="e">
        <f>VALUE(SUBSTITUTE(טבלה1[[#This Row],[עמודה57]],"$",""))</f>
        <v>#REF!</v>
      </c>
      <c r="U1490" s="3" t="e">
        <f>IF(טבלה1[[#This Row],[עמודה58]]&gt;30,"Yes","No")</f>
        <v>#VALUE!</v>
      </c>
    </row>
    <row r="1491" spans="1:21" ht="13" x14ac:dyDescent="0.15">
      <c r="A1491" s="8" t="s">
        <v>3564</v>
      </c>
      <c r="B1491" s="9" t="s">
        <v>3565</v>
      </c>
      <c r="C1491" s="9" t="s">
        <v>3566</v>
      </c>
      <c r="D1491" s="9" t="s">
        <v>4</v>
      </c>
      <c r="E1491" s="9" t="s">
        <v>4</v>
      </c>
      <c r="F1491" s="9" t="s">
        <v>10</v>
      </c>
      <c r="G1491" s="10">
        <v>0.25</v>
      </c>
      <c r="H1491" s="11" t="str" cm="1">
        <f t="array" ref="H1491">INDEX(_xlfn.TEXTSPLIT(טבלה1[[#This Row],[עמודה2]],","),1)</f>
        <v>Philadelphia</v>
      </c>
      <c r="I1491" s="12" t="str" cm="1">
        <f t="array" ref="I1491">INDEX(_xlfn.TEXTSPLIT(טבלה1[[#This Row],[עמודה2]],","),2)</f>
        <v xml:space="preserve"> PA</v>
      </c>
      <c r="J1491" s="16" t="str">
        <f>_xlfn.CONCAT(טבלה1[[#This Row],[AI_Companies]]," ",טבלה1[[#This Row],[עמודה1]])</f>
        <v>Azavea https://www.azavea.com/</v>
      </c>
      <c r="K1491" s="12">
        <v>50</v>
      </c>
      <c r="L1491" s="12" t="str">
        <f>IF(טבלה1[[#This Row],[עמודה53]]&gt;2000,"Yes","No")</f>
        <v>No</v>
      </c>
      <c r="M1491" s="12">
        <v>249</v>
      </c>
      <c r="N1491" s="12">
        <f>AVERAGE(טבלה1[[#This Row],[עמודה52]:[עמודה53]])</f>
        <v>149.5</v>
      </c>
      <c r="O1491" s="12" t="str">
        <f>IF(טבלה1[[#This Row],[עמודה4]]="&lt; $25 / hr","0$ - $25 / hr",טבלה1[[#This Row],[עמודה4]])</f>
        <v>Undisclosed</v>
      </c>
      <c r="P1491" s="12" t="str" cm="1">
        <f t="array" ref="P1491">INDEX(_xlfn.TEXTSPLIT(טבלה1[[#This Row],[עמודה55]],"-"),1)</f>
        <v>Undisclosed</v>
      </c>
      <c r="Q1491" s="21" t="e" cm="1">
        <f t="array" ref="Q1491">INDEX(_xlfn.TEXTSPLIT(INDEX(_xlfn.TEXTSPLIT(טבלה1[[#This Row],[עמודה55]],"-"),2),"/"),1)</f>
        <v>#REF!</v>
      </c>
      <c r="R1491" s="12" t="e">
        <f>AVERAGE(טבלה1[[#This Row],[עמודה59]:[עמודה60]])</f>
        <v>#VALUE!</v>
      </c>
      <c r="S1491" s="3" t="e">
        <f>VALUE(SUBSTITUTE(טבלה1[[#This Row],[עמודה56]],"$",""))</f>
        <v>#VALUE!</v>
      </c>
      <c r="T1491" s="3" t="e">
        <f>VALUE(SUBSTITUTE(טבלה1[[#This Row],[עמודה57]],"$",""))</f>
        <v>#REF!</v>
      </c>
      <c r="U1491" s="3" t="e">
        <f>IF(טבלה1[[#This Row],[עמודה58]]&gt;30,"Yes","No")</f>
        <v>#VALUE!</v>
      </c>
    </row>
    <row r="1492" spans="1:21" ht="13" x14ac:dyDescent="0.15">
      <c r="A1492" s="8" t="s">
        <v>3567</v>
      </c>
      <c r="B1492" s="9" t="s">
        <v>3568</v>
      </c>
      <c r="C1492" s="9" t="s">
        <v>637</v>
      </c>
      <c r="D1492" s="9" t="s">
        <v>4</v>
      </c>
      <c r="E1492" s="9" t="s">
        <v>4</v>
      </c>
      <c r="F1492" s="9" t="s">
        <v>10</v>
      </c>
      <c r="G1492" s="10">
        <v>0.25</v>
      </c>
      <c r="H1492" s="11" t="str" cm="1">
        <f t="array" ref="H1492">INDEX(_xlfn.TEXTSPLIT(טבלה1[[#This Row],[עמודה2]],","),1)</f>
        <v>Boston</v>
      </c>
      <c r="I1492" s="12" t="str" cm="1">
        <f t="array" ref="I1492">INDEX(_xlfn.TEXTSPLIT(טבלה1[[#This Row],[עמודה2]],","),2)</f>
        <v xml:space="preserve"> MA</v>
      </c>
      <c r="J1492" s="16" t="str">
        <f>_xlfn.CONCAT(טבלה1[[#This Row],[AI_Companies]]," ",טבלה1[[#This Row],[עמודה1]])</f>
        <v>CogitoCorp https://www.cogitocorp.com/</v>
      </c>
      <c r="K1492" s="12">
        <v>50</v>
      </c>
      <c r="L1492" s="12" t="str">
        <f>IF(טבלה1[[#This Row],[עמודה53]]&gt;2000,"Yes","No")</f>
        <v>No</v>
      </c>
      <c r="M1492" s="12">
        <v>249</v>
      </c>
      <c r="N1492" s="12">
        <f>AVERAGE(טבלה1[[#This Row],[עמודה52]:[עמודה53]])</f>
        <v>149.5</v>
      </c>
      <c r="O1492" s="12" t="str">
        <f>IF(טבלה1[[#This Row],[עמודה4]]="&lt; $25 / hr","0$ - $25 / hr",טבלה1[[#This Row],[עמודה4]])</f>
        <v>Undisclosed</v>
      </c>
      <c r="P1492" s="12" t="str" cm="1">
        <f t="array" ref="P1492">INDEX(_xlfn.TEXTSPLIT(טבלה1[[#This Row],[עמודה55]],"-"),1)</f>
        <v>Undisclosed</v>
      </c>
      <c r="Q1492" s="21" t="e" cm="1">
        <f t="array" ref="Q1492">INDEX(_xlfn.TEXTSPLIT(INDEX(_xlfn.TEXTSPLIT(טבלה1[[#This Row],[עמודה55]],"-"),2),"/"),1)</f>
        <v>#REF!</v>
      </c>
      <c r="R1492" s="12" t="e">
        <f>AVERAGE(טבלה1[[#This Row],[עמודה59]:[עמודה60]])</f>
        <v>#VALUE!</v>
      </c>
      <c r="S1492" s="3" t="e">
        <f>VALUE(SUBSTITUTE(טבלה1[[#This Row],[עמודה56]],"$",""))</f>
        <v>#VALUE!</v>
      </c>
      <c r="T1492" s="3" t="e">
        <f>VALUE(SUBSTITUTE(טבלה1[[#This Row],[עמודה57]],"$",""))</f>
        <v>#REF!</v>
      </c>
      <c r="U1492" s="3" t="e">
        <f>IF(טבלה1[[#This Row],[עמודה58]]&gt;30,"Yes","No")</f>
        <v>#VALUE!</v>
      </c>
    </row>
    <row r="1493" spans="1:21" ht="13" x14ac:dyDescent="0.15">
      <c r="A1493" s="8" t="s">
        <v>3569</v>
      </c>
      <c r="B1493" s="9" t="s">
        <v>3570</v>
      </c>
      <c r="C1493" s="9" t="s">
        <v>3187</v>
      </c>
      <c r="D1493" s="13">
        <v>5000</v>
      </c>
      <c r="E1493" s="9" t="s">
        <v>14</v>
      </c>
      <c r="F1493" s="9" t="s">
        <v>10</v>
      </c>
      <c r="G1493" s="10">
        <v>0.4</v>
      </c>
      <c r="H1493" s="11" t="str" cm="1">
        <f t="array" ref="H1493">INDEX(_xlfn.TEXTSPLIT(טבלה1[[#This Row],[עמודה2]],","),1)</f>
        <v>Nairobi</v>
      </c>
      <c r="I1493" s="12" t="str" cm="1">
        <f t="array" ref="I1493">INDEX(_xlfn.TEXTSPLIT(טבלה1[[#This Row],[עמודה2]],","),2)</f>
        <v xml:space="preserve"> Kenya</v>
      </c>
      <c r="J1493" s="16" t="str">
        <f>_xlfn.CONCAT(טבלה1[[#This Row],[AI_Companies]]," ",טבלה1[[#This Row],[עמודה1]])</f>
        <v>OasisOutsourcing https://oasisoutsourcing.co.ke/</v>
      </c>
      <c r="K1493" s="12">
        <v>50</v>
      </c>
      <c r="L1493" s="12" t="str">
        <f>IF(טבלה1[[#This Row],[עמודה53]]&gt;2000,"Yes","No")</f>
        <v>No</v>
      </c>
      <c r="M1493" s="12">
        <v>249</v>
      </c>
      <c r="N1493" s="12">
        <f>AVERAGE(טבלה1[[#This Row],[עמודה52]:[עמודה53]])</f>
        <v>149.5</v>
      </c>
      <c r="O1493" s="12" t="str">
        <f>IF(טבלה1[[#This Row],[עמודה4]]="&lt; $25 / hr","0$ - $25 / hr",טבלה1[[#This Row],[עמודה4]])</f>
        <v>0$ - $25 / hr</v>
      </c>
      <c r="P1493" s="12" t="str" cm="1">
        <f t="array" ref="P1493">INDEX(_xlfn.TEXTSPLIT(טבלה1[[#This Row],[עמודה55]],"-"),1)</f>
        <v xml:space="preserve">0$ </v>
      </c>
      <c r="Q1493" s="21" t="str" cm="1">
        <f t="array" ref="Q1493">INDEX(_xlfn.TEXTSPLIT(INDEX(_xlfn.TEXTSPLIT(טבלה1[[#This Row],[עמודה55]],"-"),2),"/"),1)</f>
        <v xml:space="preserve"> $25 </v>
      </c>
      <c r="R1493" s="12">
        <f>AVERAGE(טבלה1[[#This Row],[עמודה59]:[עמודה60]])</f>
        <v>12.5</v>
      </c>
      <c r="S1493" s="3">
        <f>VALUE(SUBSTITUTE(טבלה1[[#This Row],[עמודה56]],"$",""))</f>
        <v>0</v>
      </c>
      <c r="T1493" s="3">
        <f>VALUE(SUBSTITUTE(טבלה1[[#This Row],[עמודה57]],"$",""))</f>
        <v>25</v>
      </c>
      <c r="U1493" s="3" t="str">
        <f>IF(טבלה1[[#This Row],[עמודה58]]&gt;30,"Yes","No")</f>
        <v>No</v>
      </c>
    </row>
    <row r="1494" spans="1:21" ht="13" x14ac:dyDescent="0.15">
      <c r="A1494" s="8" t="s">
        <v>3571</v>
      </c>
      <c r="B1494" s="9" t="s">
        <v>3572</v>
      </c>
      <c r="C1494" s="9" t="s">
        <v>140</v>
      </c>
      <c r="D1494" s="9" t="s">
        <v>4</v>
      </c>
      <c r="E1494" s="9" t="s">
        <v>4</v>
      </c>
      <c r="F1494" s="14">
        <v>10000</v>
      </c>
      <c r="G1494" s="10">
        <v>0.1</v>
      </c>
      <c r="H1494" s="11" t="str" cm="1">
        <f t="array" ref="H1494">INDEX(_xlfn.TEXTSPLIT(טבלה1[[#This Row],[עמודה2]],","),1)</f>
        <v>Plano</v>
      </c>
      <c r="I1494" s="12" t="str" cm="1">
        <f t="array" ref="I1494">INDEX(_xlfn.TEXTSPLIT(טבלה1[[#This Row],[עמודה2]],","),2)</f>
        <v xml:space="preserve"> TX</v>
      </c>
      <c r="J1494" s="16" t="str">
        <f>_xlfn.CONCAT(טבלה1[[#This Row],[AI_Companies]]," ",טבלה1[[#This Row],[עמודה1]])</f>
        <v>NTTDATAServices https://us.nttdata.com/en/</v>
      </c>
      <c r="K1494" s="12">
        <v>10000</v>
      </c>
      <c r="L1494" s="12" t="str">
        <f>IF(טבלה1[[#This Row],[עמודה53]]&gt;2000,"Yes","No")</f>
        <v>No</v>
      </c>
      <c r="M1494" s="12"/>
      <c r="N1494" s="12">
        <f>AVERAGE(טבלה1[[#This Row],[עמודה52]:[עמודה53]])</f>
        <v>10000</v>
      </c>
      <c r="O1494" s="12" t="str">
        <f>IF(טבלה1[[#This Row],[עמודה4]]="&lt; $25 / hr","0$ - $25 / hr",טבלה1[[#This Row],[עמודה4]])</f>
        <v>Undisclosed</v>
      </c>
      <c r="P1494" s="12" t="str" cm="1">
        <f t="array" ref="P1494">INDEX(_xlfn.TEXTSPLIT(טבלה1[[#This Row],[עמודה55]],"-"),1)</f>
        <v>Undisclosed</v>
      </c>
      <c r="Q1494" s="21" t="e" cm="1">
        <f t="array" ref="Q1494">INDEX(_xlfn.TEXTSPLIT(INDEX(_xlfn.TEXTSPLIT(טבלה1[[#This Row],[עמודה55]],"-"),2),"/"),1)</f>
        <v>#REF!</v>
      </c>
      <c r="R1494" s="12" t="e">
        <f>AVERAGE(טבלה1[[#This Row],[עמודה59]:[עמודה60]])</f>
        <v>#VALUE!</v>
      </c>
      <c r="S1494" s="3" t="e">
        <f>VALUE(SUBSTITUTE(טבלה1[[#This Row],[עמודה56]],"$",""))</f>
        <v>#VALUE!</v>
      </c>
      <c r="T1494" s="3" t="e">
        <f>VALUE(SUBSTITUTE(טבלה1[[#This Row],[עמודה57]],"$",""))</f>
        <v>#REF!</v>
      </c>
      <c r="U1494" s="3" t="e">
        <f>IF(טבלה1[[#This Row],[עמודה58]]&gt;30,"Yes","No")</f>
        <v>#VALUE!</v>
      </c>
    </row>
    <row r="1495" spans="1:21" ht="13" x14ac:dyDescent="0.15">
      <c r="A1495" s="8" t="s">
        <v>3573</v>
      </c>
      <c r="B1495" s="9" t="s">
        <v>3574</v>
      </c>
      <c r="C1495" s="9" t="s">
        <v>2823</v>
      </c>
      <c r="D1495" s="13">
        <v>5000</v>
      </c>
      <c r="E1495" s="9" t="s">
        <v>4</v>
      </c>
      <c r="F1495" s="9" t="s">
        <v>10</v>
      </c>
      <c r="G1495" s="10">
        <v>0.4</v>
      </c>
      <c r="H1495" s="11" t="str" cm="1">
        <f t="array" ref="H1495">INDEX(_xlfn.TEXTSPLIT(טבלה1[[#This Row],[עמודה2]],","),1)</f>
        <v>Ho Chi Minh City</v>
      </c>
      <c r="I1495" s="12" t="str" cm="1">
        <f t="array" ref="I1495">INDEX(_xlfn.TEXTSPLIT(טבלה1[[#This Row],[עמודה2]],","),2)</f>
        <v xml:space="preserve"> Vietnam</v>
      </c>
      <c r="J1495" s="16" t="str">
        <f>_xlfn.CONCAT(טבלה1[[#This Row],[AI_Companies]]," ",טבלה1[[#This Row],[עמודה1]])</f>
        <v>Kotwel https://kotwel.com/</v>
      </c>
      <c r="K1495" s="12">
        <v>50</v>
      </c>
      <c r="L1495" s="12" t="str">
        <f>IF(טבלה1[[#This Row],[עמודה53]]&gt;2000,"Yes","No")</f>
        <v>No</v>
      </c>
      <c r="M1495" s="12">
        <v>249</v>
      </c>
      <c r="N1495" s="12">
        <f>AVERAGE(טבלה1[[#This Row],[עמודה52]:[עמודה53]])</f>
        <v>149.5</v>
      </c>
      <c r="O1495" s="12" t="str">
        <f>IF(טבלה1[[#This Row],[עמודה4]]="&lt; $25 / hr","0$ - $25 / hr",טבלה1[[#This Row],[עמודה4]])</f>
        <v>Undisclosed</v>
      </c>
      <c r="P1495" s="12" t="str" cm="1">
        <f t="array" ref="P1495">INDEX(_xlfn.TEXTSPLIT(טבלה1[[#This Row],[עמודה55]],"-"),1)</f>
        <v>Undisclosed</v>
      </c>
      <c r="Q1495" s="21" t="e" cm="1">
        <f t="array" ref="Q1495">INDEX(_xlfn.TEXTSPLIT(INDEX(_xlfn.TEXTSPLIT(טבלה1[[#This Row],[עמודה55]],"-"),2),"/"),1)</f>
        <v>#REF!</v>
      </c>
      <c r="R1495" s="12" t="e">
        <f>AVERAGE(טבלה1[[#This Row],[עמודה59]:[עמודה60]])</f>
        <v>#VALUE!</v>
      </c>
      <c r="S1495" s="3" t="e">
        <f>VALUE(SUBSTITUTE(טבלה1[[#This Row],[עמודה56]],"$",""))</f>
        <v>#VALUE!</v>
      </c>
      <c r="T1495" s="3" t="e">
        <f>VALUE(SUBSTITUTE(טבלה1[[#This Row],[עמודה57]],"$",""))</f>
        <v>#REF!</v>
      </c>
      <c r="U1495" s="3" t="e">
        <f>IF(טבלה1[[#This Row],[עמודה58]]&gt;30,"Yes","No")</f>
        <v>#VALUE!</v>
      </c>
    </row>
    <row r="1496" spans="1:21" ht="13" x14ac:dyDescent="0.15">
      <c r="A1496" s="8" t="s">
        <v>3575</v>
      </c>
      <c r="B1496" s="9" t="s">
        <v>3576</v>
      </c>
      <c r="C1496" s="9" t="s">
        <v>1432</v>
      </c>
      <c r="D1496" s="9" t="s">
        <v>4</v>
      </c>
      <c r="E1496" s="9" t="s">
        <v>4</v>
      </c>
      <c r="F1496" s="9" t="s">
        <v>25</v>
      </c>
      <c r="G1496" s="10">
        <v>0.2</v>
      </c>
      <c r="H1496" s="11" t="str" cm="1">
        <f t="array" ref="H1496">INDEX(_xlfn.TEXTSPLIT(טבלה1[[#This Row],[עמודה2]],","),1)</f>
        <v>Shanghai</v>
      </c>
      <c r="I1496" s="12" t="str" cm="1">
        <f t="array" ref="I1496">INDEX(_xlfn.TEXTSPLIT(טבלה1[[#This Row],[עמודה2]],","),2)</f>
        <v xml:space="preserve"> China</v>
      </c>
      <c r="J1496" s="16" t="str">
        <f>_xlfn.CONCAT(טבלה1[[#This Row],[AI_Companies]]," ",טבלה1[[#This Row],[עמודה1]])</f>
        <v>TruelandInformationTechnology(Shanghai)Co.,Ltd. https://www.marketingforce.com/</v>
      </c>
      <c r="K1496" s="14">
        <v>1000</v>
      </c>
      <c r="L1496" s="12" t="str">
        <f>IF(טבלה1[[#This Row],[עמודה53]]&gt;2000,"Yes","No")</f>
        <v>Yes</v>
      </c>
      <c r="M1496" s="14">
        <v>9999</v>
      </c>
      <c r="N1496" s="12">
        <f>AVERAGE(טבלה1[[#This Row],[עמודה52]:[עמודה53]])</f>
        <v>5499.5</v>
      </c>
      <c r="O1496" s="12" t="str">
        <f>IF(טבלה1[[#This Row],[עמודה4]]="&lt; $25 / hr","0$ - $25 / hr",טבלה1[[#This Row],[עמודה4]])</f>
        <v>Undisclosed</v>
      </c>
      <c r="P1496" s="12" t="str" cm="1">
        <f t="array" ref="P1496">INDEX(_xlfn.TEXTSPLIT(טבלה1[[#This Row],[עמודה55]],"-"),1)</f>
        <v>Undisclosed</v>
      </c>
      <c r="Q1496" s="21" t="e" cm="1">
        <f t="array" ref="Q1496">INDEX(_xlfn.TEXTSPLIT(INDEX(_xlfn.TEXTSPLIT(טבלה1[[#This Row],[עמודה55]],"-"),2),"/"),1)</f>
        <v>#REF!</v>
      </c>
      <c r="R1496" s="12" t="e">
        <f>AVERAGE(טבלה1[[#This Row],[עמודה59]:[עמודה60]])</f>
        <v>#VALUE!</v>
      </c>
      <c r="S1496" s="3" t="e">
        <f>VALUE(SUBSTITUTE(טבלה1[[#This Row],[עמודה56]],"$",""))</f>
        <v>#VALUE!</v>
      </c>
      <c r="T1496" s="3" t="e">
        <f>VALUE(SUBSTITUTE(טבלה1[[#This Row],[עמודה57]],"$",""))</f>
        <v>#REF!</v>
      </c>
      <c r="U1496" s="3" t="e">
        <f>IF(טבלה1[[#This Row],[עמודה58]]&gt;30,"Yes","No")</f>
        <v>#VALUE!</v>
      </c>
    </row>
    <row r="1497" spans="1:21" ht="13" x14ac:dyDescent="0.15">
      <c r="A1497" s="8" t="s">
        <v>3577</v>
      </c>
      <c r="B1497" s="9" t="s">
        <v>3578</v>
      </c>
      <c r="C1497" s="9" t="s">
        <v>212</v>
      </c>
      <c r="D1497" s="9" t="s">
        <v>4</v>
      </c>
      <c r="E1497" s="9" t="s">
        <v>4</v>
      </c>
      <c r="F1497" s="9" t="s">
        <v>10</v>
      </c>
      <c r="G1497" s="10">
        <v>0.25</v>
      </c>
      <c r="H1497" s="11" t="str" cm="1">
        <f t="array" ref="H1497">INDEX(_xlfn.TEXTSPLIT(טבלה1[[#This Row],[עמודה2]],","),1)</f>
        <v>San Francisco</v>
      </c>
      <c r="I1497" s="12" t="str" cm="1">
        <f t="array" ref="I1497">INDEX(_xlfn.TEXTSPLIT(טבלה1[[#This Row],[עמודה2]],","),2)</f>
        <v xml:space="preserve"> CA</v>
      </c>
      <c r="J1497" s="16" t="str">
        <f>_xlfn.CONCAT(טבלה1[[#This Row],[AI_Companies]]," ",טבלה1[[#This Row],[עמודה1]])</f>
        <v>Ava http://www.ava.me/</v>
      </c>
      <c r="K1497" s="12">
        <v>50</v>
      </c>
      <c r="L1497" s="12" t="str">
        <f>IF(טבלה1[[#This Row],[עמודה53]]&gt;2000,"Yes","No")</f>
        <v>No</v>
      </c>
      <c r="M1497" s="12">
        <v>249</v>
      </c>
      <c r="N1497" s="12">
        <f>AVERAGE(טבלה1[[#This Row],[עמודה52]:[עמודה53]])</f>
        <v>149.5</v>
      </c>
      <c r="O1497" s="12" t="str">
        <f>IF(טבלה1[[#This Row],[עמודה4]]="&lt; $25 / hr","0$ - $25 / hr",טבלה1[[#This Row],[עמודה4]])</f>
        <v>Undisclosed</v>
      </c>
      <c r="P1497" s="12" t="str" cm="1">
        <f t="array" ref="P1497">INDEX(_xlfn.TEXTSPLIT(טבלה1[[#This Row],[עמודה55]],"-"),1)</f>
        <v>Undisclosed</v>
      </c>
      <c r="Q1497" s="21" t="e" cm="1">
        <f t="array" ref="Q1497">INDEX(_xlfn.TEXTSPLIT(INDEX(_xlfn.TEXTSPLIT(טבלה1[[#This Row],[עמודה55]],"-"),2),"/"),1)</f>
        <v>#REF!</v>
      </c>
      <c r="R1497" s="12" t="e">
        <f>AVERAGE(טבלה1[[#This Row],[עמודה59]:[עמודה60]])</f>
        <v>#VALUE!</v>
      </c>
      <c r="S1497" s="3" t="e">
        <f>VALUE(SUBSTITUTE(טבלה1[[#This Row],[עמודה56]],"$",""))</f>
        <v>#VALUE!</v>
      </c>
      <c r="T1497" s="3" t="e">
        <f>VALUE(SUBSTITUTE(טבלה1[[#This Row],[עמודה57]],"$",""))</f>
        <v>#REF!</v>
      </c>
      <c r="U1497" s="3" t="e">
        <f>IF(טבלה1[[#This Row],[עמודה58]]&gt;30,"Yes","No")</f>
        <v>#VALUE!</v>
      </c>
    </row>
    <row r="1498" spans="1:21" ht="13" x14ac:dyDescent="0.15">
      <c r="A1498" s="8" t="s">
        <v>3579</v>
      </c>
      <c r="B1498" s="9" t="s">
        <v>3580</v>
      </c>
      <c r="C1498" s="9" t="s">
        <v>47</v>
      </c>
      <c r="D1498" s="13">
        <v>1000</v>
      </c>
      <c r="E1498" s="9" t="s">
        <v>14</v>
      </c>
      <c r="F1498" s="9" t="s">
        <v>29</v>
      </c>
      <c r="G1498" s="10">
        <v>0.1</v>
      </c>
      <c r="H1498" s="11" t="str" cm="1">
        <f t="array" ref="H1498">INDEX(_xlfn.TEXTSPLIT(טבלה1[[#This Row],[עמודה2]],","),1)</f>
        <v>Gurugram</v>
      </c>
      <c r="I1498" s="12" t="str" cm="1">
        <f t="array" ref="I1498">INDEX(_xlfn.TEXTSPLIT(טבלה1[[#This Row],[עמודה2]],","),2)</f>
        <v xml:space="preserve"> India</v>
      </c>
      <c r="J1498" s="16" t="str">
        <f>_xlfn.CONCAT(טבלה1[[#This Row],[AI_Companies]]," ",טבלה1[[#This Row],[עמודה1]])</f>
        <v>PerfectionGeeksTechnologies https://www.perfectiongeeks.com/</v>
      </c>
      <c r="K1498" s="12">
        <v>10</v>
      </c>
      <c r="L1498" s="12" t="str">
        <f>IF(טבלה1[[#This Row],[עמודה53]]&gt;2000,"Yes","No")</f>
        <v>No</v>
      </c>
      <c r="M1498" s="12">
        <v>49</v>
      </c>
      <c r="N1498" s="12">
        <f>AVERAGE(טבלה1[[#This Row],[עמודה52]:[עמודה53]])</f>
        <v>29.5</v>
      </c>
      <c r="O1498" s="12" t="str">
        <f>IF(טבלה1[[#This Row],[עמודה4]]="&lt; $25 / hr","0$ - $25 / hr",טבלה1[[#This Row],[עמודה4]])</f>
        <v>0$ - $25 / hr</v>
      </c>
      <c r="P1498" s="12" t="str" cm="1">
        <f t="array" ref="P1498">INDEX(_xlfn.TEXTSPLIT(טבלה1[[#This Row],[עמודה55]],"-"),1)</f>
        <v xml:space="preserve">0$ </v>
      </c>
      <c r="Q1498" s="21" t="str" cm="1">
        <f t="array" ref="Q1498">INDEX(_xlfn.TEXTSPLIT(INDEX(_xlfn.TEXTSPLIT(טבלה1[[#This Row],[עמודה55]],"-"),2),"/"),1)</f>
        <v xml:space="preserve"> $25 </v>
      </c>
      <c r="R1498" s="12">
        <f>AVERAGE(טבלה1[[#This Row],[עמודה59]:[עמודה60]])</f>
        <v>12.5</v>
      </c>
      <c r="S1498" s="3">
        <f>VALUE(SUBSTITUTE(טבלה1[[#This Row],[עמודה56]],"$",""))</f>
        <v>0</v>
      </c>
      <c r="T1498" s="3">
        <f>VALUE(SUBSTITUTE(טבלה1[[#This Row],[עמודה57]],"$",""))</f>
        <v>25</v>
      </c>
      <c r="U1498" s="3" t="str">
        <f>IF(טבלה1[[#This Row],[עמודה58]]&gt;30,"Yes","No")</f>
        <v>No</v>
      </c>
    </row>
    <row r="1499" spans="1:21" ht="13" x14ac:dyDescent="0.15">
      <c r="A1499" s="8" t="s">
        <v>3581</v>
      </c>
      <c r="B1499" s="9" t="s">
        <v>3582</v>
      </c>
      <c r="C1499" s="9" t="s">
        <v>694</v>
      </c>
      <c r="D1499" s="9" t="s">
        <v>4</v>
      </c>
      <c r="E1499" s="9" t="s">
        <v>4</v>
      </c>
      <c r="F1499" s="9" t="s">
        <v>5</v>
      </c>
      <c r="G1499" s="10">
        <v>0.2</v>
      </c>
      <c r="H1499" s="11" t="str" cm="1">
        <f t="array" ref="H1499">INDEX(_xlfn.TEXTSPLIT(טבלה1[[#This Row],[עמודה2]],","),1)</f>
        <v>Beijing</v>
      </c>
      <c r="I1499" s="12" t="str" cm="1">
        <f t="array" ref="I1499">INDEX(_xlfn.TEXTSPLIT(טבלה1[[#This Row],[עמודה2]],","),2)</f>
        <v xml:space="preserve"> China</v>
      </c>
      <c r="J1499" s="16" t="str">
        <f>_xlfn.CONCAT(טבלה1[[#This Row],[AI_Companies]]," ",טבלה1[[#This Row],[עמודה1]])</f>
        <v>BeijingSymbioSystemsInc. https://www.symbio.com.cn/</v>
      </c>
      <c r="K1499" s="12">
        <v>250</v>
      </c>
      <c r="L1499" s="12" t="str">
        <f>IF(טבלה1[[#This Row],[עמודה53]]&gt;2000,"Yes","No")</f>
        <v>No</v>
      </c>
      <c r="M1499" s="12">
        <v>999</v>
      </c>
      <c r="N1499" s="12">
        <f>AVERAGE(טבלה1[[#This Row],[עמודה52]:[עמודה53]])</f>
        <v>624.5</v>
      </c>
      <c r="O1499" s="12" t="str">
        <f>IF(טבלה1[[#This Row],[עמודה4]]="&lt; $25 / hr","0$ - $25 / hr",טבלה1[[#This Row],[עמודה4]])</f>
        <v>Undisclosed</v>
      </c>
      <c r="P1499" s="12" t="str" cm="1">
        <f t="array" ref="P1499">INDEX(_xlfn.TEXTSPLIT(טבלה1[[#This Row],[עמודה55]],"-"),1)</f>
        <v>Undisclosed</v>
      </c>
      <c r="Q1499" s="21" t="e" cm="1">
        <f t="array" ref="Q1499">INDEX(_xlfn.TEXTSPLIT(INDEX(_xlfn.TEXTSPLIT(טבלה1[[#This Row],[עמודה55]],"-"),2),"/"),1)</f>
        <v>#REF!</v>
      </c>
      <c r="R1499" s="12" t="e">
        <f>AVERAGE(טבלה1[[#This Row],[עמודה59]:[עמודה60]])</f>
        <v>#VALUE!</v>
      </c>
      <c r="S1499" s="3" t="e">
        <f>VALUE(SUBSTITUTE(טבלה1[[#This Row],[עמודה56]],"$",""))</f>
        <v>#VALUE!</v>
      </c>
      <c r="T1499" s="3" t="e">
        <f>VALUE(SUBSTITUTE(טבלה1[[#This Row],[עמודה57]],"$",""))</f>
        <v>#REF!</v>
      </c>
      <c r="U1499" s="3" t="e">
        <f>IF(טבלה1[[#This Row],[עמודה58]]&gt;30,"Yes","No")</f>
        <v>#VALUE!</v>
      </c>
    </row>
    <row r="1500" spans="1:21" ht="13" x14ac:dyDescent="0.15">
      <c r="A1500" s="8" t="s">
        <v>3583</v>
      </c>
      <c r="B1500" s="9" t="s">
        <v>3584</v>
      </c>
      <c r="C1500" s="9" t="s">
        <v>3585</v>
      </c>
      <c r="D1500" s="13">
        <v>5000</v>
      </c>
      <c r="E1500" s="9" t="s">
        <v>4</v>
      </c>
      <c r="F1500" s="9" t="s">
        <v>117</v>
      </c>
      <c r="G1500" s="10">
        <v>0.4</v>
      </c>
      <c r="H1500" s="11" t="str" cm="1">
        <f t="array" ref="H1500">INDEX(_xlfn.TEXTSPLIT(טבלה1[[#This Row],[עמודה2]],","),1)</f>
        <v>Oakville</v>
      </c>
      <c r="I1500" s="12" t="str" cm="1">
        <f t="array" ref="I1500">INDEX(_xlfn.TEXTSPLIT(טבלה1[[#This Row],[עמודה2]],","),2)</f>
        <v xml:space="preserve"> Canada</v>
      </c>
      <c r="J1500" s="16" t="str">
        <f>_xlfn.CONCAT(טבלה1[[#This Row],[AI_Companies]]," ",טבלה1[[#This Row],[עמודה1]])</f>
        <v>MetaFinance https://www.metafinance.io</v>
      </c>
      <c r="K1500" s="12">
        <v>2</v>
      </c>
      <c r="L1500" s="12" t="str">
        <f>IF(טבלה1[[#This Row],[עמודה53]]&gt;2000,"Yes","No")</f>
        <v>No</v>
      </c>
      <c r="M1500" s="12">
        <v>9</v>
      </c>
      <c r="N1500" s="12">
        <f>AVERAGE(טבלה1[[#This Row],[עמודה52]:[עמודה53]])</f>
        <v>5.5</v>
      </c>
      <c r="O1500" s="12" t="str">
        <f>IF(טבלה1[[#This Row],[עמודה4]]="&lt; $25 / hr","0$ - $25 / hr",טבלה1[[#This Row],[עמודה4]])</f>
        <v>Undisclosed</v>
      </c>
      <c r="P1500" s="12" t="str" cm="1">
        <f t="array" ref="P1500">INDEX(_xlfn.TEXTSPLIT(טבלה1[[#This Row],[עמודה55]],"-"),1)</f>
        <v>Undisclosed</v>
      </c>
      <c r="Q1500" s="21" t="e" cm="1">
        <f t="array" ref="Q1500">INDEX(_xlfn.TEXTSPLIT(INDEX(_xlfn.TEXTSPLIT(טבלה1[[#This Row],[עמודה55]],"-"),2),"/"),1)</f>
        <v>#REF!</v>
      </c>
      <c r="R1500" s="12" t="e">
        <f>AVERAGE(טבלה1[[#This Row],[עמודה59]:[עמודה60]])</f>
        <v>#VALUE!</v>
      </c>
      <c r="S1500" s="3" t="e">
        <f>VALUE(SUBSTITUTE(טבלה1[[#This Row],[עמודה56]],"$",""))</f>
        <v>#VALUE!</v>
      </c>
      <c r="T1500" s="3" t="e">
        <f>VALUE(SUBSTITUTE(טבלה1[[#This Row],[עמודה57]],"$",""))</f>
        <v>#REF!</v>
      </c>
      <c r="U1500" s="3" t="e">
        <f>IF(טבלה1[[#This Row],[עמודה58]]&gt;30,"Yes","No")</f>
        <v>#VALUE!</v>
      </c>
    </row>
    <row r="1501" spans="1:21" ht="13" x14ac:dyDescent="0.15">
      <c r="A1501" s="8" t="s">
        <v>3586</v>
      </c>
      <c r="B1501" s="9" t="s">
        <v>3587</v>
      </c>
      <c r="C1501" s="9" t="s">
        <v>637</v>
      </c>
      <c r="D1501" s="9" t="s">
        <v>4</v>
      </c>
      <c r="E1501" s="9" t="s">
        <v>4</v>
      </c>
      <c r="F1501" s="9" t="s">
        <v>10</v>
      </c>
      <c r="G1501" s="10">
        <v>0.25</v>
      </c>
      <c r="H1501" s="11" t="str" cm="1">
        <f t="array" ref="H1501">INDEX(_xlfn.TEXTSPLIT(טבלה1[[#This Row],[עמודה2]],","),1)</f>
        <v>Boston</v>
      </c>
      <c r="I1501" s="12" t="str" cm="1">
        <f t="array" ref="I1501">INDEX(_xlfn.TEXTSPLIT(טבלה1[[#This Row],[עמודה2]],","),2)</f>
        <v xml:space="preserve"> MA</v>
      </c>
      <c r="J1501" s="16" t="str">
        <f>_xlfn.CONCAT(טבלה1[[#This Row],[AI_Companies]]," ",טבלה1[[#This Row],[עמודה1]])</f>
        <v>MarketMuse https://www.marketmuse.com/</v>
      </c>
      <c r="K1501" s="12">
        <v>50</v>
      </c>
      <c r="L1501" s="12" t="str">
        <f>IF(טבלה1[[#This Row],[עמודה53]]&gt;2000,"Yes","No")</f>
        <v>No</v>
      </c>
      <c r="M1501" s="12">
        <v>249</v>
      </c>
      <c r="N1501" s="12">
        <f>AVERAGE(טבלה1[[#This Row],[עמודה52]:[עמודה53]])</f>
        <v>149.5</v>
      </c>
      <c r="O1501" s="12" t="str">
        <f>IF(טבלה1[[#This Row],[עמודה4]]="&lt; $25 / hr","0$ - $25 / hr",טבלה1[[#This Row],[עמודה4]])</f>
        <v>Undisclosed</v>
      </c>
      <c r="P1501" s="12" t="str" cm="1">
        <f t="array" ref="P1501">INDEX(_xlfn.TEXTSPLIT(טבלה1[[#This Row],[עמודה55]],"-"),1)</f>
        <v>Undisclosed</v>
      </c>
      <c r="Q1501" s="21" t="e" cm="1">
        <f t="array" ref="Q1501">INDEX(_xlfn.TEXTSPLIT(INDEX(_xlfn.TEXTSPLIT(טבלה1[[#This Row],[עמודה55]],"-"),2),"/"),1)</f>
        <v>#REF!</v>
      </c>
      <c r="R1501" s="12" t="e">
        <f>AVERAGE(טבלה1[[#This Row],[עמודה59]:[עמודה60]])</f>
        <v>#VALUE!</v>
      </c>
      <c r="S1501" s="3" t="e">
        <f>VALUE(SUBSTITUTE(טבלה1[[#This Row],[עמודה56]],"$",""))</f>
        <v>#VALUE!</v>
      </c>
      <c r="T1501" s="3" t="e">
        <f>VALUE(SUBSTITUTE(טבלה1[[#This Row],[עמודה57]],"$",""))</f>
        <v>#REF!</v>
      </c>
      <c r="U1501" s="3" t="e">
        <f>IF(טבלה1[[#This Row],[עמודה58]]&gt;30,"Yes","No")</f>
        <v>#VALUE!</v>
      </c>
    </row>
    <row r="1502" spans="1:21" ht="13" x14ac:dyDescent="0.15">
      <c r="A1502" s="8" t="s">
        <v>3588</v>
      </c>
      <c r="B1502" s="9" t="s">
        <v>3589</v>
      </c>
      <c r="C1502" s="9" t="s">
        <v>3590</v>
      </c>
      <c r="D1502" s="9" t="s">
        <v>4</v>
      </c>
      <c r="E1502" s="9" t="s">
        <v>4</v>
      </c>
      <c r="F1502" s="9" t="s">
        <v>10</v>
      </c>
      <c r="G1502" s="10">
        <v>0.25</v>
      </c>
      <c r="H1502" s="11" t="str" cm="1">
        <f t="array" ref="H1502">INDEX(_xlfn.TEXTSPLIT(טבלה1[[#This Row],[עמודה2]],","),1)</f>
        <v>Fremont</v>
      </c>
      <c r="I1502" s="12" t="str" cm="1">
        <f t="array" ref="I1502">INDEX(_xlfn.TEXTSPLIT(טבלה1[[#This Row],[עמודה2]],","),2)</f>
        <v xml:space="preserve"> CA</v>
      </c>
      <c r="J1502" s="16" t="str">
        <f>_xlfn.CONCAT(טבלה1[[#This Row],[AI_Companies]]," ",טבלה1[[#This Row],[עמודה1]])</f>
        <v>eZdiaInc. https://www.ezdia.com/</v>
      </c>
      <c r="K1502" s="12">
        <v>50</v>
      </c>
      <c r="L1502" s="12" t="str">
        <f>IF(טבלה1[[#This Row],[עמודה53]]&gt;2000,"Yes","No")</f>
        <v>No</v>
      </c>
      <c r="M1502" s="12">
        <v>249</v>
      </c>
      <c r="N1502" s="12">
        <f>AVERAGE(טבלה1[[#This Row],[עמודה52]:[עמודה53]])</f>
        <v>149.5</v>
      </c>
      <c r="O1502" s="12" t="str">
        <f>IF(טבלה1[[#This Row],[עמודה4]]="&lt; $25 / hr","0$ - $25 / hr",טבלה1[[#This Row],[עמודה4]])</f>
        <v>Undisclosed</v>
      </c>
      <c r="P1502" s="12" t="str" cm="1">
        <f t="array" ref="P1502">INDEX(_xlfn.TEXTSPLIT(טבלה1[[#This Row],[עמודה55]],"-"),1)</f>
        <v>Undisclosed</v>
      </c>
      <c r="Q1502" s="21" t="e" cm="1">
        <f t="array" ref="Q1502">INDEX(_xlfn.TEXTSPLIT(INDEX(_xlfn.TEXTSPLIT(טבלה1[[#This Row],[עמודה55]],"-"),2),"/"),1)</f>
        <v>#REF!</v>
      </c>
      <c r="R1502" s="12" t="e">
        <f>AVERAGE(טבלה1[[#This Row],[עמודה59]:[עמודה60]])</f>
        <v>#VALUE!</v>
      </c>
      <c r="S1502" s="3" t="e">
        <f>VALUE(SUBSTITUTE(טבלה1[[#This Row],[עמודה56]],"$",""))</f>
        <v>#VALUE!</v>
      </c>
      <c r="T1502" s="3" t="e">
        <f>VALUE(SUBSTITUTE(טבלה1[[#This Row],[עמודה57]],"$",""))</f>
        <v>#REF!</v>
      </c>
      <c r="U1502" s="3" t="e">
        <f>IF(טבלה1[[#This Row],[עמודה58]]&gt;30,"Yes","No")</f>
        <v>#VALUE!</v>
      </c>
    </row>
    <row r="1503" spans="1:21" ht="13" x14ac:dyDescent="0.15">
      <c r="A1503" s="8" t="s">
        <v>3591</v>
      </c>
      <c r="B1503" s="9" t="s">
        <v>3592</v>
      </c>
      <c r="C1503" s="9" t="s">
        <v>240</v>
      </c>
      <c r="D1503" s="13">
        <v>50000</v>
      </c>
      <c r="E1503" s="9" t="s">
        <v>33</v>
      </c>
      <c r="F1503" s="9" t="s">
        <v>25</v>
      </c>
      <c r="G1503" s="10">
        <v>0.1</v>
      </c>
      <c r="H1503" s="11" t="str" cm="1">
        <f t="array" ref="H1503">INDEX(_xlfn.TEXTSPLIT(טבלה1[[#This Row],[עמודה2]],","),1)</f>
        <v>San Jose</v>
      </c>
      <c r="I1503" s="12" t="str" cm="1">
        <f t="array" ref="I1503">INDEX(_xlfn.TEXTSPLIT(טבלה1[[#This Row],[עמודה2]],","),2)</f>
        <v xml:space="preserve"> CA</v>
      </c>
      <c r="J1503" s="16" t="str">
        <f>_xlfn.CONCAT(טבלה1[[#This Row],[AI_Companies]]," ",טבלה1[[#This Row],[עמודה1]])</f>
        <v>eInfochips-anArrowcompany https://www.einfochips.com/</v>
      </c>
      <c r="K1503" s="14">
        <v>1000</v>
      </c>
      <c r="L1503" s="12" t="str">
        <f>IF(טבלה1[[#This Row],[עמודה53]]&gt;2000,"Yes","No")</f>
        <v>Yes</v>
      </c>
      <c r="M1503" s="14">
        <v>9999</v>
      </c>
      <c r="N1503" s="12">
        <f>AVERAGE(טבלה1[[#This Row],[עמודה52]:[עמודה53]])</f>
        <v>5499.5</v>
      </c>
      <c r="O1503" s="12" t="str">
        <f>IF(טבלה1[[#This Row],[עמודה4]]="&lt; $25 / hr","0$ - $25 / hr",טבלה1[[#This Row],[עמודה4]])</f>
        <v>$25 - $49 / hr</v>
      </c>
      <c r="P1503" s="12" t="str" cm="1">
        <f t="array" ref="P1503">INDEX(_xlfn.TEXTSPLIT(טבלה1[[#This Row],[עמודה55]],"-"),1)</f>
        <v xml:space="preserve">$25 </v>
      </c>
      <c r="Q1503" s="21" t="str" cm="1">
        <f t="array" ref="Q1503">INDEX(_xlfn.TEXTSPLIT(INDEX(_xlfn.TEXTSPLIT(טבלה1[[#This Row],[עמודה55]],"-"),2),"/"),1)</f>
        <v xml:space="preserve"> $49 </v>
      </c>
      <c r="R1503" s="12">
        <f>AVERAGE(טבלה1[[#This Row],[עמודה59]:[עמודה60]])</f>
        <v>37</v>
      </c>
      <c r="S1503" s="3">
        <f>VALUE(SUBSTITUTE(טבלה1[[#This Row],[עמודה56]],"$",""))</f>
        <v>25</v>
      </c>
      <c r="T1503" s="3">
        <f>VALUE(SUBSTITUTE(טבלה1[[#This Row],[עמודה57]],"$",""))</f>
        <v>49</v>
      </c>
      <c r="U1503" s="3" t="str">
        <f>IF(טבלה1[[#This Row],[עמודה58]]&gt;30,"Yes","No")</f>
        <v>Yes</v>
      </c>
    </row>
    <row r="1504" spans="1:21" ht="13" x14ac:dyDescent="0.15">
      <c r="A1504" s="8" t="s">
        <v>3593</v>
      </c>
      <c r="B1504" s="9" t="s">
        <v>3594</v>
      </c>
      <c r="C1504" s="9" t="s">
        <v>69</v>
      </c>
      <c r="D1504" s="9" t="s">
        <v>4</v>
      </c>
      <c r="E1504" s="9" t="s">
        <v>4</v>
      </c>
      <c r="F1504" s="9" t="s">
        <v>10</v>
      </c>
      <c r="G1504" s="10">
        <v>0.25</v>
      </c>
      <c r="H1504" s="11" t="str" cm="1">
        <f t="array" ref="H1504">INDEX(_xlfn.TEXTSPLIT(טבלה1[[#This Row],[עמודה2]],","),1)</f>
        <v>Bengaluru</v>
      </c>
      <c r="I1504" s="12" t="str" cm="1">
        <f t="array" ref="I1504">INDEX(_xlfn.TEXTSPLIT(טבלה1[[#This Row],[עמודה2]],","),2)</f>
        <v xml:space="preserve"> India</v>
      </c>
      <c r="J1504" s="16" t="str">
        <f>_xlfn.CONCAT(טבלה1[[#This Row],[AI_Companies]]," ",טבלה1[[#This Row],[עמודה1]])</f>
        <v>Zinnov http://www.zinnov.com/</v>
      </c>
      <c r="K1504" s="12">
        <v>50</v>
      </c>
      <c r="L1504" s="12" t="str">
        <f>IF(טבלה1[[#This Row],[עמודה53]]&gt;2000,"Yes","No")</f>
        <v>No</v>
      </c>
      <c r="M1504" s="12">
        <v>249</v>
      </c>
      <c r="N1504" s="12">
        <f>AVERAGE(טבלה1[[#This Row],[עמודה52]:[עמודה53]])</f>
        <v>149.5</v>
      </c>
      <c r="O1504" s="12" t="str">
        <f>IF(טבלה1[[#This Row],[עמודה4]]="&lt; $25 / hr","0$ - $25 / hr",טבלה1[[#This Row],[עמודה4]])</f>
        <v>Undisclosed</v>
      </c>
      <c r="P1504" s="12" t="str" cm="1">
        <f t="array" ref="P1504">INDEX(_xlfn.TEXTSPLIT(טבלה1[[#This Row],[עמודה55]],"-"),1)</f>
        <v>Undisclosed</v>
      </c>
      <c r="Q1504" s="21" t="e" cm="1">
        <f t="array" ref="Q1504">INDEX(_xlfn.TEXTSPLIT(INDEX(_xlfn.TEXTSPLIT(טבלה1[[#This Row],[עמודה55]],"-"),2),"/"),1)</f>
        <v>#REF!</v>
      </c>
      <c r="R1504" s="12" t="e">
        <f>AVERAGE(טבלה1[[#This Row],[עמודה59]:[עמודה60]])</f>
        <v>#VALUE!</v>
      </c>
      <c r="S1504" s="3" t="e">
        <f>VALUE(SUBSTITUTE(טבלה1[[#This Row],[עמודה56]],"$",""))</f>
        <v>#VALUE!</v>
      </c>
      <c r="T1504" s="3" t="e">
        <f>VALUE(SUBSTITUTE(טבלה1[[#This Row],[עמודה57]],"$",""))</f>
        <v>#REF!</v>
      </c>
      <c r="U1504" s="3" t="e">
        <f>IF(טבלה1[[#This Row],[עמודה58]]&gt;30,"Yes","No")</f>
        <v>#VALUE!</v>
      </c>
    </row>
    <row r="1505" spans="1:21" ht="13" x14ac:dyDescent="0.15">
      <c r="A1505" s="8" t="s">
        <v>3595</v>
      </c>
      <c r="B1505" s="9" t="s">
        <v>3596</v>
      </c>
      <c r="C1505" s="9" t="s">
        <v>862</v>
      </c>
      <c r="D1505" s="13">
        <v>10000</v>
      </c>
      <c r="E1505" s="9" t="s">
        <v>33</v>
      </c>
      <c r="F1505" s="9" t="s">
        <v>10</v>
      </c>
      <c r="G1505" s="10">
        <v>0.3</v>
      </c>
      <c r="H1505" s="11" t="str" cm="1">
        <f t="array" ref="H1505">INDEX(_xlfn.TEXTSPLIT(טבלה1[[#This Row],[עמודה2]],","),1)</f>
        <v>Mississauga</v>
      </c>
      <c r="I1505" s="12" t="str" cm="1">
        <f t="array" ref="I1505">INDEX(_xlfn.TEXTSPLIT(טבלה1[[#This Row],[עמודה2]],","),2)</f>
        <v xml:space="preserve"> Canada</v>
      </c>
      <c r="J1505" s="16" t="str">
        <f>_xlfn.CONCAT(טבלה1[[#This Row],[AI_Companies]]," ",טבלה1[[#This Row],[עמודה1]])</f>
        <v>Aversanlabs https://www.aversanlabs.com</v>
      </c>
      <c r="K1505" s="12">
        <v>50</v>
      </c>
      <c r="L1505" s="12" t="str">
        <f>IF(טבלה1[[#This Row],[עמודה53]]&gt;2000,"Yes","No")</f>
        <v>No</v>
      </c>
      <c r="M1505" s="12">
        <v>249</v>
      </c>
      <c r="N1505" s="12">
        <f>AVERAGE(טבלה1[[#This Row],[עמודה52]:[עמודה53]])</f>
        <v>149.5</v>
      </c>
      <c r="O1505" s="12" t="str">
        <f>IF(טבלה1[[#This Row],[עמודה4]]="&lt; $25 / hr","0$ - $25 / hr",טבלה1[[#This Row],[עמודה4]])</f>
        <v>$25 - $49 / hr</v>
      </c>
      <c r="P1505" s="12" t="str" cm="1">
        <f t="array" ref="P1505">INDEX(_xlfn.TEXTSPLIT(טבלה1[[#This Row],[עמודה55]],"-"),1)</f>
        <v xml:space="preserve">$25 </v>
      </c>
      <c r="Q1505" s="21" t="str" cm="1">
        <f t="array" ref="Q1505">INDEX(_xlfn.TEXTSPLIT(INDEX(_xlfn.TEXTSPLIT(טבלה1[[#This Row],[עמודה55]],"-"),2),"/"),1)</f>
        <v xml:space="preserve"> $49 </v>
      </c>
      <c r="R1505" s="12">
        <f>AVERAGE(טבלה1[[#This Row],[עמודה59]:[עמודה60]])</f>
        <v>37</v>
      </c>
      <c r="S1505" s="3">
        <f>VALUE(SUBSTITUTE(טבלה1[[#This Row],[עמודה56]],"$",""))</f>
        <v>25</v>
      </c>
      <c r="T1505" s="3">
        <f>VALUE(SUBSTITUTE(טבלה1[[#This Row],[עמודה57]],"$",""))</f>
        <v>49</v>
      </c>
      <c r="U1505" s="3" t="str">
        <f>IF(טבלה1[[#This Row],[עמודה58]]&gt;30,"Yes","No")</f>
        <v>Yes</v>
      </c>
    </row>
    <row r="1506" spans="1:21" ht="13" x14ac:dyDescent="0.15">
      <c r="A1506" s="8" t="s">
        <v>3597</v>
      </c>
      <c r="B1506" s="9" t="s">
        <v>3598</v>
      </c>
      <c r="C1506" s="9" t="s">
        <v>180</v>
      </c>
      <c r="D1506" s="9" t="s">
        <v>4</v>
      </c>
      <c r="E1506" s="9" t="s">
        <v>4</v>
      </c>
      <c r="F1506" s="9" t="s">
        <v>10</v>
      </c>
      <c r="G1506" s="10">
        <v>0.25</v>
      </c>
      <c r="H1506" s="11" t="str" cm="1">
        <f t="array" ref="H1506">INDEX(_xlfn.TEXTSPLIT(טבלה1[[#This Row],[עמודה2]],","),1)</f>
        <v>Atlanta</v>
      </c>
      <c r="I1506" s="12" t="str" cm="1">
        <f t="array" ref="I1506">INDEX(_xlfn.TEXTSPLIT(טבלה1[[#This Row],[עמודה2]],","),2)</f>
        <v xml:space="preserve"> GA</v>
      </c>
      <c r="J1506" s="16" t="str">
        <f>_xlfn.CONCAT(טבלה1[[#This Row],[AI_Companies]]," ",טבלה1[[#This Row],[עמודה1]])</f>
        <v>MaestralSolutions,Inc. https://maestralsolutions.com/</v>
      </c>
      <c r="K1506" s="12">
        <v>50</v>
      </c>
      <c r="L1506" s="12" t="str">
        <f>IF(טבלה1[[#This Row],[עמודה53]]&gt;2000,"Yes","No")</f>
        <v>No</v>
      </c>
      <c r="M1506" s="12">
        <v>249</v>
      </c>
      <c r="N1506" s="12">
        <f>AVERAGE(טבלה1[[#This Row],[עמודה52]:[עמודה53]])</f>
        <v>149.5</v>
      </c>
      <c r="O1506" s="12" t="str">
        <f>IF(טבלה1[[#This Row],[עמודה4]]="&lt; $25 / hr","0$ - $25 / hr",טבלה1[[#This Row],[עמודה4]])</f>
        <v>Undisclosed</v>
      </c>
      <c r="P1506" s="12" t="str" cm="1">
        <f t="array" ref="P1506">INDEX(_xlfn.TEXTSPLIT(טבלה1[[#This Row],[עמודה55]],"-"),1)</f>
        <v>Undisclosed</v>
      </c>
      <c r="Q1506" s="21" t="e" cm="1">
        <f t="array" ref="Q1506">INDEX(_xlfn.TEXTSPLIT(INDEX(_xlfn.TEXTSPLIT(טבלה1[[#This Row],[עמודה55]],"-"),2),"/"),1)</f>
        <v>#REF!</v>
      </c>
      <c r="R1506" s="12" t="e">
        <f>AVERAGE(טבלה1[[#This Row],[עמודה59]:[עמודה60]])</f>
        <v>#VALUE!</v>
      </c>
      <c r="S1506" s="3" t="e">
        <f>VALUE(SUBSTITUTE(טבלה1[[#This Row],[עמודה56]],"$",""))</f>
        <v>#VALUE!</v>
      </c>
      <c r="T1506" s="3" t="e">
        <f>VALUE(SUBSTITUTE(טבלה1[[#This Row],[עמודה57]],"$",""))</f>
        <v>#REF!</v>
      </c>
      <c r="U1506" s="3" t="e">
        <f>IF(טבלה1[[#This Row],[עמודה58]]&gt;30,"Yes","No")</f>
        <v>#VALUE!</v>
      </c>
    </row>
    <row r="1507" spans="1:21" ht="13" x14ac:dyDescent="0.15">
      <c r="A1507" s="8" t="s">
        <v>3599</v>
      </c>
      <c r="B1507" s="9" t="s">
        <v>3600</v>
      </c>
      <c r="C1507" s="9" t="s">
        <v>3601</v>
      </c>
      <c r="D1507" s="9" t="s">
        <v>4</v>
      </c>
      <c r="E1507" s="9" t="s">
        <v>4</v>
      </c>
      <c r="F1507" s="9" t="s">
        <v>10</v>
      </c>
      <c r="G1507" s="10">
        <v>0.3</v>
      </c>
      <c r="H1507" s="11" t="str" cm="1">
        <f t="array" ref="H1507">INDEX(_xlfn.TEXTSPLIT(טבלה1[[#This Row],[עמודה2]],","),1)</f>
        <v>Brasília</v>
      </c>
      <c r="I1507" s="12" t="str" cm="1">
        <f t="array" ref="I1507">INDEX(_xlfn.TEXTSPLIT(טבלה1[[#This Row],[עמודה2]],","),2)</f>
        <v xml:space="preserve"> Brazil</v>
      </c>
      <c r="J1507" s="16" t="str">
        <f>_xlfn.CONCAT(טבלה1[[#This Row],[AI_Companies]]," ",טבלה1[[#This Row],[עמודה1]])</f>
        <v>TITConsultoria&amp;Serviços http://titcs.com.br/</v>
      </c>
      <c r="K1507" s="12">
        <v>50</v>
      </c>
      <c r="L1507" s="12" t="str">
        <f>IF(טבלה1[[#This Row],[עמודה53]]&gt;2000,"Yes","No")</f>
        <v>No</v>
      </c>
      <c r="M1507" s="12">
        <v>249</v>
      </c>
      <c r="N1507" s="12">
        <f>AVERAGE(טבלה1[[#This Row],[עמודה52]:[עמודה53]])</f>
        <v>149.5</v>
      </c>
      <c r="O1507" s="12" t="str">
        <f>IF(טבלה1[[#This Row],[עמודה4]]="&lt; $25 / hr","0$ - $25 / hr",טבלה1[[#This Row],[עמודה4]])</f>
        <v>Undisclosed</v>
      </c>
      <c r="P1507" s="12" t="str" cm="1">
        <f t="array" ref="P1507">INDEX(_xlfn.TEXTSPLIT(טבלה1[[#This Row],[עמודה55]],"-"),1)</f>
        <v>Undisclosed</v>
      </c>
      <c r="Q1507" s="21" t="e" cm="1">
        <f t="array" ref="Q1507">INDEX(_xlfn.TEXTSPLIT(INDEX(_xlfn.TEXTSPLIT(טבלה1[[#This Row],[עמודה55]],"-"),2),"/"),1)</f>
        <v>#REF!</v>
      </c>
      <c r="R1507" s="12" t="e">
        <f>AVERAGE(טבלה1[[#This Row],[עמודה59]:[עמודה60]])</f>
        <v>#VALUE!</v>
      </c>
      <c r="S1507" s="3" t="e">
        <f>VALUE(SUBSTITUTE(טבלה1[[#This Row],[עמודה56]],"$",""))</f>
        <v>#VALUE!</v>
      </c>
      <c r="T1507" s="3" t="e">
        <f>VALUE(SUBSTITUTE(טבלה1[[#This Row],[עמודה57]],"$",""))</f>
        <v>#REF!</v>
      </c>
      <c r="U1507" s="3" t="e">
        <f>IF(טבלה1[[#This Row],[עמודה58]]&gt;30,"Yes","No")</f>
        <v>#VALUE!</v>
      </c>
    </row>
    <row r="1508" spans="1:21" ht="13" x14ac:dyDescent="0.15">
      <c r="A1508" s="8" t="s">
        <v>3602</v>
      </c>
      <c r="B1508" s="9" t="s">
        <v>3603</v>
      </c>
      <c r="C1508" s="9" t="s">
        <v>28</v>
      </c>
      <c r="D1508" s="9" t="s">
        <v>4</v>
      </c>
      <c r="E1508" s="9" t="s">
        <v>4</v>
      </c>
      <c r="F1508" s="9" t="s">
        <v>29</v>
      </c>
      <c r="G1508" s="10">
        <v>0.3</v>
      </c>
      <c r="H1508" s="11" t="str" cm="1">
        <f t="array" ref="H1508">INDEX(_xlfn.TEXTSPLIT(טבלה1[[#This Row],[עמודה2]],","),1)</f>
        <v>Warszawa</v>
      </c>
      <c r="I1508" s="12" t="str" cm="1">
        <f t="array" ref="I1508">INDEX(_xlfn.TEXTSPLIT(טבלה1[[#This Row],[עמודה2]],","),2)</f>
        <v xml:space="preserve"> Poland</v>
      </c>
      <c r="J1508" s="16" t="str">
        <f>_xlfn.CONCAT(טבלה1[[#This Row],[AI_Companies]]," ",טבלה1[[#This Row],[עמודה1]])</f>
        <v>AlgolyticsTechnologies https://algolytics.com/</v>
      </c>
      <c r="K1508" s="12">
        <v>10</v>
      </c>
      <c r="L1508" s="12" t="str">
        <f>IF(טבלה1[[#This Row],[עמודה53]]&gt;2000,"Yes","No")</f>
        <v>No</v>
      </c>
      <c r="M1508" s="12">
        <v>49</v>
      </c>
      <c r="N1508" s="12">
        <f>AVERAGE(טבלה1[[#This Row],[עמודה52]:[עמודה53]])</f>
        <v>29.5</v>
      </c>
      <c r="O1508" s="12" t="str">
        <f>IF(טבלה1[[#This Row],[עמודה4]]="&lt; $25 / hr","0$ - $25 / hr",טבלה1[[#This Row],[עמודה4]])</f>
        <v>Undisclosed</v>
      </c>
      <c r="P1508" s="12" t="str" cm="1">
        <f t="array" ref="P1508">INDEX(_xlfn.TEXTSPLIT(טבלה1[[#This Row],[עמודה55]],"-"),1)</f>
        <v>Undisclosed</v>
      </c>
      <c r="Q1508" s="21" t="e" cm="1">
        <f t="array" ref="Q1508">INDEX(_xlfn.TEXTSPLIT(INDEX(_xlfn.TEXTSPLIT(טבלה1[[#This Row],[עמודה55]],"-"),2),"/"),1)</f>
        <v>#REF!</v>
      </c>
      <c r="R1508" s="12" t="e">
        <f>AVERAGE(טבלה1[[#This Row],[עמודה59]:[עמודה60]])</f>
        <v>#VALUE!</v>
      </c>
      <c r="S1508" s="3" t="e">
        <f>VALUE(SUBSTITUTE(טבלה1[[#This Row],[עמודה56]],"$",""))</f>
        <v>#VALUE!</v>
      </c>
      <c r="T1508" s="3" t="e">
        <f>VALUE(SUBSTITUTE(טבלה1[[#This Row],[עמודה57]],"$",""))</f>
        <v>#REF!</v>
      </c>
      <c r="U1508" s="3" t="e">
        <f>IF(טבלה1[[#This Row],[עמודה58]]&gt;30,"Yes","No")</f>
        <v>#VALUE!</v>
      </c>
    </row>
    <row r="1509" spans="1:21" ht="13" x14ac:dyDescent="0.15">
      <c r="A1509" s="8" t="s">
        <v>3604</v>
      </c>
      <c r="B1509" s="9" t="s">
        <v>3605</v>
      </c>
      <c r="C1509" s="9" t="s">
        <v>546</v>
      </c>
      <c r="D1509" s="13">
        <v>1000</v>
      </c>
      <c r="E1509" s="9" t="s">
        <v>9</v>
      </c>
      <c r="F1509" s="9" t="s">
        <v>10</v>
      </c>
      <c r="G1509" s="10">
        <v>0.25</v>
      </c>
      <c r="H1509" s="11" t="str" cm="1">
        <f t="array" ref="H1509">INDEX(_xlfn.TEXTSPLIT(טבלה1[[#This Row],[עמודה2]],","),1)</f>
        <v>Chicago</v>
      </c>
      <c r="I1509" s="12" t="str" cm="1">
        <f t="array" ref="I1509">INDEX(_xlfn.TEXTSPLIT(טבלה1[[#This Row],[עמודה2]],","),2)</f>
        <v xml:space="preserve"> IL</v>
      </c>
      <c r="J1509" s="16" t="str">
        <f>_xlfn.CONCAT(טבלה1[[#This Row],[AI_Companies]]," ",טבלה1[[#This Row],[עמודה1]])</f>
        <v>BotPenguin https://botpenguin.com/</v>
      </c>
      <c r="K1509" s="12">
        <v>50</v>
      </c>
      <c r="L1509" s="12" t="str">
        <f>IF(טבלה1[[#This Row],[עמודה53]]&gt;2000,"Yes","No")</f>
        <v>No</v>
      </c>
      <c r="M1509" s="12">
        <v>249</v>
      </c>
      <c r="N1509" s="12">
        <f>AVERAGE(טבלה1[[#This Row],[עמודה52]:[עמודה53]])</f>
        <v>149.5</v>
      </c>
      <c r="O1509" s="12" t="str">
        <f>IF(טבלה1[[#This Row],[עמודה4]]="&lt; $25 / hr","0$ - $25 / hr",טבלה1[[#This Row],[עמודה4]])</f>
        <v>$50 - $99 / hr</v>
      </c>
      <c r="P1509" s="12" t="str" cm="1">
        <f t="array" ref="P1509">INDEX(_xlfn.TEXTSPLIT(טבלה1[[#This Row],[עמודה55]],"-"),1)</f>
        <v xml:space="preserve">$50 </v>
      </c>
      <c r="Q1509" s="21" t="str" cm="1">
        <f t="array" ref="Q1509">INDEX(_xlfn.TEXTSPLIT(INDEX(_xlfn.TEXTSPLIT(טבלה1[[#This Row],[עמודה55]],"-"),2),"/"),1)</f>
        <v xml:space="preserve"> $99 </v>
      </c>
      <c r="R1509" s="12">
        <f>AVERAGE(טבלה1[[#This Row],[עמודה59]:[עמודה60]])</f>
        <v>74.5</v>
      </c>
      <c r="S1509" s="3">
        <f>VALUE(SUBSTITUTE(טבלה1[[#This Row],[עמודה56]],"$",""))</f>
        <v>50</v>
      </c>
      <c r="T1509" s="3">
        <f>VALUE(SUBSTITUTE(טבלה1[[#This Row],[עמודה57]],"$",""))</f>
        <v>99</v>
      </c>
      <c r="U1509" s="3" t="str">
        <f>IF(טבלה1[[#This Row],[עמודה58]]&gt;30,"Yes","No")</f>
        <v>Yes</v>
      </c>
    </row>
    <row r="1510" spans="1:21" ht="13" x14ac:dyDescent="0.15">
      <c r="A1510" s="8" t="s">
        <v>3606</v>
      </c>
      <c r="B1510" s="9" t="s">
        <v>3607</v>
      </c>
      <c r="C1510" s="9" t="s">
        <v>1212</v>
      </c>
      <c r="D1510" s="13">
        <v>10000</v>
      </c>
      <c r="E1510" s="9" t="s">
        <v>14</v>
      </c>
      <c r="F1510" s="9" t="s">
        <v>5</v>
      </c>
      <c r="G1510" s="10">
        <v>0.1</v>
      </c>
      <c r="H1510" s="11" t="str" cm="1">
        <f t="array" ref="H1510">INDEX(_xlfn.TEXTSPLIT(טבלה1[[#This Row],[עמודה2]],","),1)</f>
        <v>Wilmington</v>
      </c>
      <c r="I1510" s="12" t="str" cm="1">
        <f t="array" ref="I1510">INDEX(_xlfn.TEXTSPLIT(טבלה1[[#This Row],[עמודה2]],","),2)</f>
        <v xml:space="preserve"> DE</v>
      </c>
      <c r="J1510" s="16" t="str">
        <f>_xlfn.CONCAT(טבלה1[[#This Row],[AI_Companies]]," ",טבלה1[[#This Row],[עמודה1]])</f>
        <v>AgnitoTechnologiesPvtLTD https://agnitotechnologies.com/</v>
      </c>
      <c r="K1510" s="12">
        <v>250</v>
      </c>
      <c r="L1510" s="12" t="str">
        <f>IF(טבלה1[[#This Row],[עמודה53]]&gt;2000,"Yes","No")</f>
        <v>No</v>
      </c>
      <c r="M1510" s="12">
        <v>999</v>
      </c>
      <c r="N1510" s="12">
        <f>AVERAGE(טבלה1[[#This Row],[עמודה52]:[עמודה53]])</f>
        <v>624.5</v>
      </c>
      <c r="O1510" s="12" t="str">
        <f>IF(טבלה1[[#This Row],[עמודה4]]="&lt; $25 / hr","0$ - $25 / hr",טבלה1[[#This Row],[עמודה4]])</f>
        <v>0$ - $25 / hr</v>
      </c>
      <c r="P1510" s="12" t="str" cm="1">
        <f t="array" ref="P1510">INDEX(_xlfn.TEXTSPLIT(טבלה1[[#This Row],[עמודה55]],"-"),1)</f>
        <v xml:space="preserve">0$ </v>
      </c>
      <c r="Q1510" s="21" t="str" cm="1">
        <f t="array" ref="Q1510">INDEX(_xlfn.TEXTSPLIT(INDEX(_xlfn.TEXTSPLIT(טבלה1[[#This Row],[עמודה55]],"-"),2),"/"),1)</f>
        <v xml:space="preserve"> $25 </v>
      </c>
      <c r="R1510" s="12">
        <f>AVERAGE(טבלה1[[#This Row],[עמודה59]:[עמודה60]])</f>
        <v>12.5</v>
      </c>
      <c r="S1510" s="3">
        <f>VALUE(SUBSTITUTE(טבלה1[[#This Row],[עמודה56]],"$",""))</f>
        <v>0</v>
      </c>
      <c r="T1510" s="3">
        <f>VALUE(SUBSTITUTE(טבלה1[[#This Row],[עמודה57]],"$",""))</f>
        <v>25</v>
      </c>
      <c r="U1510" s="3" t="str">
        <f>IF(טבלה1[[#This Row],[עמודה58]]&gt;30,"Yes","No")</f>
        <v>No</v>
      </c>
    </row>
    <row r="1511" spans="1:21" ht="13" x14ac:dyDescent="0.15">
      <c r="A1511" s="8" t="s">
        <v>3608</v>
      </c>
      <c r="B1511" s="9" t="s">
        <v>3609</v>
      </c>
      <c r="C1511" s="9" t="s">
        <v>3610</v>
      </c>
      <c r="D1511" s="13">
        <v>5000</v>
      </c>
      <c r="E1511" s="9" t="s">
        <v>4</v>
      </c>
      <c r="F1511" s="9" t="s">
        <v>117</v>
      </c>
      <c r="G1511" s="10">
        <v>0.5</v>
      </c>
      <c r="H1511" s="11" t="str" cm="1">
        <f t="array" ref="H1511">INDEX(_xlfn.TEXTSPLIT(טבלה1[[#This Row],[עמודה2]],","),1)</f>
        <v>Newcastle</v>
      </c>
      <c r="I1511" s="12" t="str" cm="1">
        <f t="array" ref="I1511">INDEX(_xlfn.TEXTSPLIT(טבלה1[[#This Row],[עמודה2]],","),2)</f>
        <v xml:space="preserve"> Australia</v>
      </c>
      <c r="J1511" s="16" t="str">
        <f>_xlfn.CONCAT(טבלה1[[#This Row],[AI_Companies]]," ",טבלה1[[#This Row],[עמודה1]])</f>
        <v>TraversalRoboticsPtyLtd https://traversalrobotics.com</v>
      </c>
      <c r="K1511" s="12">
        <v>2</v>
      </c>
      <c r="L1511" s="12" t="str">
        <f>IF(טבלה1[[#This Row],[עמודה53]]&gt;2000,"Yes","No")</f>
        <v>No</v>
      </c>
      <c r="M1511" s="12">
        <v>9</v>
      </c>
      <c r="N1511" s="12">
        <f>AVERAGE(טבלה1[[#This Row],[עמודה52]:[עמודה53]])</f>
        <v>5.5</v>
      </c>
      <c r="O1511" s="12" t="str">
        <f>IF(טבלה1[[#This Row],[עמודה4]]="&lt; $25 / hr","0$ - $25 / hr",טבלה1[[#This Row],[עמודה4]])</f>
        <v>Undisclosed</v>
      </c>
      <c r="P1511" s="12" t="str" cm="1">
        <f t="array" ref="P1511">INDEX(_xlfn.TEXTSPLIT(טבלה1[[#This Row],[עמודה55]],"-"),1)</f>
        <v>Undisclosed</v>
      </c>
      <c r="Q1511" s="21" t="e" cm="1">
        <f t="array" ref="Q1511">INDEX(_xlfn.TEXTSPLIT(INDEX(_xlfn.TEXTSPLIT(טבלה1[[#This Row],[עמודה55]],"-"),2),"/"),1)</f>
        <v>#REF!</v>
      </c>
      <c r="R1511" s="12" t="e">
        <f>AVERAGE(טבלה1[[#This Row],[עמודה59]:[עמודה60]])</f>
        <v>#VALUE!</v>
      </c>
      <c r="S1511" s="3" t="e">
        <f>VALUE(SUBSTITUTE(טבלה1[[#This Row],[עמודה56]],"$",""))</f>
        <v>#VALUE!</v>
      </c>
      <c r="T1511" s="3" t="e">
        <f>VALUE(SUBSTITUTE(טבלה1[[#This Row],[עמודה57]],"$",""))</f>
        <v>#REF!</v>
      </c>
      <c r="U1511" s="3" t="e">
        <f>IF(טבלה1[[#This Row],[עמודה58]]&gt;30,"Yes","No")</f>
        <v>#VALUE!</v>
      </c>
    </row>
    <row r="1512" spans="1:21" ht="13" x14ac:dyDescent="0.15">
      <c r="A1512" s="8" t="s">
        <v>3611</v>
      </c>
      <c r="B1512" s="9" t="s">
        <v>3612</v>
      </c>
      <c r="C1512" s="9" t="s">
        <v>3613</v>
      </c>
      <c r="D1512" s="9" t="s">
        <v>4</v>
      </c>
      <c r="E1512" s="9" t="s">
        <v>4</v>
      </c>
      <c r="F1512" s="9" t="s">
        <v>117</v>
      </c>
      <c r="G1512" s="10">
        <v>0.4</v>
      </c>
      <c r="H1512" s="11" t="str" cm="1">
        <f t="array" ref="H1512">INDEX(_xlfn.TEXTSPLIT(טבלה1[[#This Row],[עמודה2]],","),1)</f>
        <v>Wilayah Persekutuan</v>
      </c>
      <c r="I1512" s="12" t="str" cm="1">
        <f t="array" ref="I1512">INDEX(_xlfn.TEXTSPLIT(טבלה1[[#This Row],[עמודה2]],","),2)</f>
        <v xml:space="preserve"> Malaysia</v>
      </c>
      <c r="J1512" s="16" t="str">
        <f>_xlfn.CONCAT(טבלה1[[#This Row],[AI_Companies]]," ",טבלה1[[#This Row],[עמודה1]])</f>
        <v>WonderlandTechnologiesSdnBhd http://wonderland.my/</v>
      </c>
      <c r="K1512" s="12">
        <v>2</v>
      </c>
      <c r="L1512" s="12" t="str">
        <f>IF(טבלה1[[#This Row],[עמודה53]]&gt;2000,"Yes","No")</f>
        <v>No</v>
      </c>
      <c r="M1512" s="12">
        <v>9</v>
      </c>
      <c r="N1512" s="12">
        <f>AVERAGE(טבלה1[[#This Row],[עמודה52]:[עמודה53]])</f>
        <v>5.5</v>
      </c>
      <c r="O1512" s="12" t="str">
        <f>IF(טבלה1[[#This Row],[עמודה4]]="&lt; $25 / hr","0$ - $25 / hr",טבלה1[[#This Row],[עמודה4]])</f>
        <v>Undisclosed</v>
      </c>
      <c r="P1512" s="12" t="str" cm="1">
        <f t="array" ref="P1512">INDEX(_xlfn.TEXTSPLIT(טבלה1[[#This Row],[עמודה55]],"-"),1)</f>
        <v>Undisclosed</v>
      </c>
      <c r="Q1512" s="21" t="e" cm="1">
        <f t="array" ref="Q1512">INDEX(_xlfn.TEXTSPLIT(INDEX(_xlfn.TEXTSPLIT(טבלה1[[#This Row],[עמודה55]],"-"),2),"/"),1)</f>
        <v>#REF!</v>
      </c>
      <c r="R1512" s="12" t="e">
        <f>AVERAGE(טבלה1[[#This Row],[עמודה59]:[עמודה60]])</f>
        <v>#VALUE!</v>
      </c>
      <c r="S1512" s="3" t="e">
        <f>VALUE(SUBSTITUTE(טבלה1[[#This Row],[עמודה56]],"$",""))</f>
        <v>#VALUE!</v>
      </c>
      <c r="T1512" s="3" t="e">
        <f>VALUE(SUBSTITUTE(טבלה1[[#This Row],[עמודה57]],"$",""))</f>
        <v>#REF!</v>
      </c>
      <c r="U1512" s="3" t="e">
        <f>IF(טבלה1[[#This Row],[עמודה58]]&gt;30,"Yes","No")</f>
        <v>#VALUE!</v>
      </c>
    </row>
    <row r="1513" spans="1:21" ht="13" x14ac:dyDescent="0.15">
      <c r="A1513" s="8" t="s">
        <v>3614</v>
      </c>
      <c r="B1513" s="9" t="s">
        <v>3615</v>
      </c>
      <c r="C1513" s="9" t="s">
        <v>3616</v>
      </c>
      <c r="D1513" s="9" t="s">
        <v>4</v>
      </c>
      <c r="E1513" s="9" t="s">
        <v>4</v>
      </c>
      <c r="F1513" s="9" t="s">
        <v>117</v>
      </c>
      <c r="G1513" s="10">
        <v>0.4</v>
      </c>
      <c r="H1513" s="11" t="str" cm="1">
        <f t="array" ref="H1513">INDEX(_xlfn.TEXTSPLIT(טבלה1[[#This Row],[עמודה2]],","),1)</f>
        <v>Rafaela</v>
      </c>
      <c r="I1513" s="12" t="str" cm="1">
        <f t="array" ref="I1513">INDEX(_xlfn.TEXTSPLIT(טבלה1[[#This Row],[עמודה2]],","),2)</f>
        <v xml:space="preserve"> Argentina</v>
      </c>
      <c r="J1513" s="16" t="str">
        <f>_xlfn.CONCAT(טבלה1[[#This Row],[AI_Companies]]," ",טבלה1[[#This Row],[עמודה1]])</f>
        <v>LABS357 https://labs357.com/</v>
      </c>
      <c r="K1513" s="12">
        <v>2</v>
      </c>
      <c r="L1513" s="12" t="str">
        <f>IF(טבלה1[[#This Row],[עמודה53]]&gt;2000,"Yes","No")</f>
        <v>No</v>
      </c>
      <c r="M1513" s="12">
        <v>9</v>
      </c>
      <c r="N1513" s="12">
        <f>AVERAGE(טבלה1[[#This Row],[עמודה52]:[עמודה53]])</f>
        <v>5.5</v>
      </c>
      <c r="O1513" s="12" t="str">
        <f>IF(טבלה1[[#This Row],[עמודה4]]="&lt; $25 / hr","0$ - $25 / hr",טבלה1[[#This Row],[עמודה4]])</f>
        <v>Undisclosed</v>
      </c>
      <c r="P1513" s="12" t="str" cm="1">
        <f t="array" ref="P1513">INDEX(_xlfn.TEXTSPLIT(טבלה1[[#This Row],[עמודה55]],"-"),1)</f>
        <v>Undisclosed</v>
      </c>
      <c r="Q1513" s="21" t="e" cm="1">
        <f t="array" ref="Q1513">INDEX(_xlfn.TEXTSPLIT(INDEX(_xlfn.TEXTSPLIT(טבלה1[[#This Row],[עמודה55]],"-"),2),"/"),1)</f>
        <v>#REF!</v>
      </c>
      <c r="R1513" s="12" t="e">
        <f>AVERAGE(טבלה1[[#This Row],[עמודה59]:[עמודה60]])</f>
        <v>#VALUE!</v>
      </c>
      <c r="S1513" s="3" t="e">
        <f>VALUE(SUBSTITUTE(טבלה1[[#This Row],[עמודה56]],"$",""))</f>
        <v>#VALUE!</v>
      </c>
      <c r="T1513" s="3" t="e">
        <f>VALUE(SUBSTITUTE(טבלה1[[#This Row],[עמודה57]],"$",""))</f>
        <v>#REF!</v>
      </c>
      <c r="U1513" s="3" t="e">
        <f>IF(טבלה1[[#This Row],[עמודה58]]&gt;30,"Yes","No")</f>
        <v>#VALUE!</v>
      </c>
    </row>
    <row r="1514" spans="1:21" ht="13" x14ac:dyDescent="0.15">
      <c r="A1514" s="8" t="s">
        <v>3617</v>
      </c>
      <c r="B1514" s="9" t="s">
        <v>3618</v>
      </c>
      <c r="C1514" s="9" t="s">
        <v>1979</v>
      </c>
      <c r="D1514" s="13">
        <v>5000</v>
      </c>
      <c r="E1514" s="9" t="s">
        <v>33</v>
      </c>
      <c r="F1514" s="9" t="s">
        <v>117</v>
      </c>
      <c r="G1514" s="10">
        <v>0.4</v>
      </c>
      <c r="H1514" s="11" t="str" cm="1">
        <f t="array" ref="H1514">INDEX(_xlfn.TEXTSPLIT(טבלה1[[#This Row],[עמודה2]],","),1)</f>
        <v>Santiago</v>
      </c>
      <c r="I1514" s="12" t="str" cm="1">
        <f t="array" ref="I1514">INDEX(_xlfn.TEXTSPLIT(טבלה1[[#This Row],[עמודה2]],","),2)</f>
        <v xml:space="preserve"> Chile</v>
      </c>
      <c r="J1514" s="16" t="str">
        <f>_xlfn.CONCAT(טבלה1[[#This Row],[AI_Companies]]," ",טבלה1[[#This Row],[עמודה1]])</f>
        <v>LeadsRocket https://www.leadsrocket.com/</v>
      </c>
      <c r="K1514" s="12">
        <v>2</v>
      </c>
      <c r="L1514" s="12" t="str">
        <f>IF(טבלה1[[#This Row],[עמודה53]]&gt;2000,"Yes","No")</f>
        <v>No</v>
      </c>
      <c r="M1514" s="12">
        <v>9</v>
      </c>
      <c r="N1514" s="12">
        <f>AVERAGE(טבלה1[[#This Row],[עמודה52]:[עמודה53]])</f>
        <v>5.5</v>
      </c>
      <c r="O1514" s="12" t="str">
        <f>IF(טבלה1[[#This Row],[עמודה4]]="&lt; $25 / hr","0$ - $25 / hr",טבלה1[[#This Row],[עמודה4]])</f>
        <v>$25 - $49 / hr</v>
      </c>
      <c r="P1514" s="12" t="str" cm="1">
        <f t="array" ref="P1514">INDEX(_xlfn.TEXTSPLIT(טבלה1[[#This Row],[עמודה55]],"-"),1)</f>
        <v xml:space="preserve">$25 </v>
      </c>
      <c r="Q1514" s="21" t="str" cm="1">
        <f t="array" ref="Q1514">INDEX(_xlfn.TEXTSPLIT(INDEX(_xlfn.TEXTSPLIT(טבלה1[[#This Row],[עמודה55]],"-"),2),"/"),1)</f>
        <v xml:space="preserve"> $49 </v>
      </c>
      <c r="R1514" s="12">
        <f>AVERAGE(טבלה1[[#This Row],[עמודה59]:[עמודה60]])</f>
        <v>37</v>
      </c>
      <c r="S1514" s="3">
        <f>VALUE(SUBSTITUTE(טבלה1[[#This Row],[עמודה56]],"$",""))</f>
        <v>25</v>
      </c>
      <c r="T1514" s="3">
        <f>VALUE(SUBSTITUTE(טבלה1[[#This Row],[עמודה57]],"$",""))</f>
        <v>49</v>
      </c>
      <c r="U1514" s="3" t="str">
        <f>IF(טבלה1[[#This Row],[עמודה58]]&gt;30,"Yes","No")</f>
        <v>Yes</v>
      </c>
    </row>
    <row r="1515" spans="1:21" ht="13" x14ac:dyDescent="0.15">
      <c r="A1515" s="8" t="s">
        <v>3619</v>
      </c>
      <c r="B1515" s="9" t="s">
        <v>3620</v>
      </c>
      <c r="C1515" s="9" t="s">
        <v>102</v>
      </c>
      <c r="D1515" s="9" t="s">
        <v>4</v>
      </c>
      <c r="E1515" s="9" t="s">
        <v>4</v>
      </c>
      <c r="F1515" s="9" t="s">
        <v>117</v>
      </c>
      <c r="G1515" s="10">
        <v>0.4</v>
      </c>
      <c r="H1515" s="11" t="str" cm="1">
        <f t="array" ref="H1515">INDEX(_xlfn.TEXTSPLIT(טבלה1[[#This Row],[עמודה2]],","),1)</f>
        <v>London</v>
      </c>
      <c r="I1515" s="12" t="str" cm="1">
        <f t="array" ref="I1515">INDEX(_xlfn.TEXTSPLIT(טבלה1[[#This Row],[עמודה2]],","),2)</f>
        <v xml:space="preserve"> United Kingdom</v>
      </c>
      <c r="J1515" s="16" t="str">
        <f>_xlfn.CONCAT(טבלה1[[#This Row],[AI_Companies]]," ",טבלה1[[#This Row],[עמודה1]])</f>
        <v>Metafused https://www.metafused.com/</v>
      </c>
      <c r="K1515" s="12">
        <v>2</v>
      </c>
      <c r="L1515" s="12" t="str">
        <f>IF(טבלה1[[#This Row],[עמודה53]]&gt;2000,"Yes","No")</f>
        <v>No</v>
      </c>
      <c r="M1515" s="12">
        <v>9</v>
      </c>
      <c r="N1515" s="12">
        <f>AVERAGE(טבלה1[[#This Row],[עמודה52]:[עמודה53]])</f>
        <v>5.5</v>
      </c>
      <c r="O1515" s="12" t="str">
        <f>IF(טבלה1[[#This Row],[עמודה4]]="&lt; $25 / hr","0$ - $25 / hr",טבלה1[[#This Row],[עמודה4]])</f>
        <v>Undisclosed</v>
      </c>
      <c r="P1515" s="12" t="str" cm="1">
        <f t="array" ref="P1515">INDEX(_xlfn.TEXTSPLIT(טבלה1[[#This Row],[עמודה55]],"-"),1)</f>
        <v>Undisclosed</v>
      </c>
      <c r="Q1515" s="21" t="e" cm="1">
        <f t="array" ref="Q1515">INDEX(_xlfn.TEXTSPLIT(INDEX(_xlfn.TEXTSPLIT(טבלה1[[#This Row],[עמודה55]],"-"),2),"/"),1)</f>
        <v>#REF!</v>
      </c>
      <c r="R1515" s="12" t="e">
        <f>AVERAGE(טבלה1[[#This Row],[עמודה59]:[עמודה60]])</f>
        <v>#VALUE!</v>
      </c>
      <c r="S1515" s="3" t="e">
        <f>VALUE(SUBSTITUTE(טבלה1[[#This Row],[עמודה56]],"$",""))</f>
        <v>#VALUE!</v>
      </c>
      <c r="T1515" s="3" t="e">
        <f>VALUE(SUBSTITUTE(טבלה1[[#This Row],[עמודה57]],"$",""))</f>
        <v>#REF!</v>
      </c>
      <c r="U1515" s="3" t="e">
        <f>IF(טבלה1[[#This Row],[עמודה58]]&gt;30,"Yes","No")</f>
        <v>#VALUE!</v>
      </c>
    </row>
    <row r="1516" spans="1:21" ht="13" x14ac:dyDescent="0.15">
      <c r="A1516" s="8" t="s">
        <v>3621</v>
      </c>
      <c r="B1516" s="9" t="s">
        <v>3622</v>
      </c>
      <c r="C1516" s="9" t="s">
        <v>3623</v>
      </c>
      <c r="D1516" s="9" t="s">
        <v>4</v>
      </c>
      <c r="E1516" s="9" t="s">
        <v>4</v>
      </c>
      <c r="F1516" s="9" t="s">
        <v>117</v>
      </c>
      <c r="G1516" s="10">
        <v>0.4</v>
      </c>
      <c r="H1516" s="11" t="str" cm="1">
        <f t="array" ref="H1516">INDEX(_xlfn.TEXTSPLIT(טבלה1[[#This Row],[עמודה2]],","),1)</f>
        <v>Naperville</v>
      </c>
      <c r="I1516" s="12" t="str" cm="1">
        <f t="array" ref="I1516">INDEX(_xlfn.TEXTSPLIT(טבלה1[[#This Row],[עמודה2]],","),2)</f>
        <v xml:space="preserve"> IL</v>
      </c>
      <c r="J1516" s="16" t="str">
        <f>_xlfn.CONCAT(טבלה1[[#This Row],[AI_Companies]]," ",טבלה1[[#This Row],[עמודה1]])</f>
        <v>AnalyticsPlus,Inc. https://www.analyticsplus.com/</v>
      </c>
      <c r="K1516" s="12">
        <v>2</v>
      </c>
      <c r="L1516" s="12" t="str">
        <f>IF(טבלה1[[#This Row],[עמודה53]]&gt;2000,"Yes","No")</f>
        <v>No</v>
      </c>
      <c r="M1516" s="12">
        <v>9</v>
      </c>
      <c r="N1516" s="12">
        <f>AVERAGE(טבלה1[[#This Row],[עמודה52]:[עמודה53]])</f>
        <v>5.5</v>
      </c>
      <c r="O1516" s="12" t="str">
        <f>IF(טבלה1[[#This Row],[עמודה4]]="&lt; $25 / hr","0$ - $25 / hr",טבלה1[[#This Row],[עמודה4]])</f>
        <v>Undisclosed</v>
      </c>
      <c r="P1516" s="12" t="str" cm="1">
        <f t="array" ref="P1516">INDEX(_xlfn.TEXTSPLIT(טבלה1[[#This Row],[עמודה55]],"-"),1)</f>
        <v>Undisclosed</v>
      </c>
      <c r="Q1516" s="21" t="e" cm="1">
        <f t="array" ref="Q1516">INDEX(_xlfn.TEXTSPLIT(INDEX(_xlfn.TEXTSPLIT(טבלה1[[#This Row],[עמודה55]],"-"),2),"/"),1)</f>
        <v>#REF!</v>
      </c>
      <c r="R1516" s="12" t="e">
        <f>AVERAGE(טבלה1[[#This Row],[עמודה59]:[עמודה60]])</f>
        <v>#VALUE!</v>
      </c>
      <c r="S1516" s="3" t="e">
        <f>VALUE(SUBSTITUTE(טבלה1[[#This Row],[עמודה56]],"$",""))</f>
        <v>#VALUE!</v>
      </c>
      <c r="T1516" s="3" t="e">
        <f>VALUE(SUBSTITUTE(טבלה1[[#This Row],[עמודה57]],"$",""))</f>
        <v>#REF!</v>
      </c>
      <c r="U1516" s="3" t="e">
        <f>IF(טבלה1[[#This Row],[עמודה58]]&gt;30,"Yes","No")</f>
        <v>#VALUE!</v>
      </c>
    </row>
    <row r="1517" spans="1:21" ht="13" x14ac:dyDescent="0.15">
      <c r="A1517" s="8" t="s">
        <v>3624</v>
      </c>
      <c r="B1517" s="9" t="s">
        <v>3625</v>
      </c>
      <c r="C1517" s="9" t="s">
        <v>598</v>
      </c>
      <c r="D1517" s="9" t="s">
        <v>4</v>
      </c>
      <c r="E1517" s="9" t="s">
        <v>4</v>
      </c>
      <c r="F1517" s="9" t="s">
        <v>117</v>
      </c>
      <c r="G1517" s="10">
        <v>0.4</v>
      </c>
      <c r="H1517" s="11" t="str" cm="1">
        <f t="array" ref="H1517">INDEX(_xlfn.TEXTSPLIT(טבלה1[[#This Row],[עמודה2]],","),1)</f>
        <v>Vilnius</v>
      </c>
      <c r="I1517" s="12" t="str" cm="1">
        <f t="array" ref="I1517">INDEX(_xlfn.TEXTSPLIT(טבלה1[[#This Row],[עמודה2]],","),2)</f>
        <v xml:space="preserve"> Lithuania</v>
      </c>
      <c r="J1517" s="16" t="str">
        <f>_xlfn.CONCAT(טבלה1[[#This Row],[AI_Companies]]," ",טבלה1[[#This Row],[עמודה1]])</f>
        <v>isLucid https://islucid.com/</v>
      </c>
      <c r="K1517" s="12">
        <v>2</v>
      </c>
      <c r="L1517" s="12" t="str">
        <f>IF(טבלה1[[#This Row],[עמודה53]]&gt;2000,"Yes","No")</f>
        <v>No</v>
      </c>
      <c r="M1517" s="12">
        <v>9</v>
      </c>
      <c r="N1517" s="12">
        <f>AVERAGE(טבלה1[[#This Row],[עמודה52]:[עמודה53]])</f>
        <v>5.5</v>
      </c>
      <c r="O1517" s="12" t="str">
        <f>IF(טבלה1[[#This Row],[עמודה4]]="&lt; $25 / hr","0$ - $25 / hr",טבלה1[[#This Row],[עמודה4]])</f>
        <v>Undisclosed</v>
      </c>
      <c r="P1517" s="12" t="str" cm="1">
        <f t="array" ref="P1517">INDEX(_xlfn.TEXTSPLIT(טבלה1[[#This Row],[עמודה55]],"-"),1)</f>
        <v>Undisclosed</v>
      </c>
      <c r="Q1517" s="21" t="e" cm="1">
        <f t="array" ref="Q1517">INDEX(_xlfn.TEXTSPLIT(INDEX(_xlfn.TEXTSPLIT(טבלה1[[#This Row],[עמודה55]],"-"),2),"/"),1)</f>
        <v>#REF!</v>
      </c>
      <c r="R1517" s="12" t="e">
        <f>AVERAGE(טבלה1[[#This Row],[עמודה59]:[עמודה60]])</f>
        <v>#VALUE!</v>
      </c>
      <c r="S1517" s="3" t="e">
        <f>VALUE(SUBSTITUTE(טבלה1[[#This Row],[עמודה56]],"$",""))</f>
        <v>#VALUE!</v>
      </c>
      <c r="T1517" s="3" t="e">
        <f>VALUE(SUBSTITUTE(טבלה1[[#This Row],[עמודה57]],"$",""))</f>
        <v>#REF!</v>
      </c>
      <c r="U1517" s="3" t="e">
        <f>IF(טבלה1[[#This Row],[עמודה58]]&gt;30,"Yes","No")</f>
        <v>#VALUE!</v>
      </c>
    </row>
    <row r="1518" spans="1:21" ht="13" x14ac:dyDescent="0.15">
      <c r="A1518" s="8" t="s">
        <v>3626</v>
      </c>
      <c r="B1518" s="9" t="s">
        <v>3627</v>
      </c>
      <c r="C1518" s="9" t="s">
        <v>3628</v>
      </c>
      <c r="D1518" s="13">
        <v>1000</v>
      </c>
      <c r="E1518" s="9" t="s">
        <v>33</v>
      </c>
      <c r="F1518" s="9" t="s">
        <v>117</v>
      </c>
      <c r="G1518" s="10">
        <v>0.55000000000000004</v>
      </c>
      <c r="H1518" s="11" t="str" cm="1">
        <f t="array" ref="H1518">INDEX(_xlfn.TEXTSPLIT(טבלה1[[#This Row],[עמודה2]],","),1)</f>
        <v>Niš</v>
      </c>
      <c r="I1518" s="12" t="str" cm="1">
        <f t="array" ref="I1518">INDEX(_xlfn.TEXTSPLIT(טבלה1[[#This Row],[עמודה2]],","),2)</f>
        <v xml:space="preserve"> Serbia</v>
      </c>
      <c r="J1518" s="16" t="str">
        <f>_xlfn.CONCAT(טבלה1[[#This Row],[AI_Companies]]," ",טבלה1[[#This Row],[עמודה1]])</f>
        <v>Visanpy http://www.visanpy.com</v>
      </c>
      <c r="K1518" s="12">
        <v>2</v>
      </c>
      <c r="L1518" s="12" t="str">
        <f>IF(טבלה1[[#This Row],[עמודה53]]&gt;2000,"Yes","No")</f>
        <v>No</v>
      </c>
      <c r="M1518" s="12">
        <v>9</v>
      </c>
      <c r="N1518" s="12">
        <f>AVERAGE(טבלה1[[#This Row],[עמודה52]:[עמודה53]])</f>
        <v>5.5</v>
      </c>
      <c r="O1518" s="12" t="str">
        <f>IF(טבלה1[[#This Row],[עמודה4]]="&lt; $25 / hr","0$ - $25 / hr",טבלה1[[#This Row],[עמודה4]])</f>
        <v>$25 - $49 / hr</v>
      </c>
      <c r="P1518" s="12" t="str" cm="1">
        <f t="array" ref="P1518">INDEX(_xlfn.TEXTSPLIT(טבלה1[[#This Row],[עמודה55]],"-"),1)</f>
        <v xml:space="preserve">$25 </v>
      </c>
      <c r="Q1518" s="21" t="str" cm="1">
        <f t="array" ref="Q1518">INDEX(_xlfn.TEXTSPLIT(INDEX(_xlfn.TEXTSPLIT(טבלה1[[#This Row],[עמודה55]],"-"),2),"/"),1)</f>
        <v xml:space="preserve"> $49 </v>
      </c>
      <c r="R1518" s="12">
        <f>AVERAGE(טבלה1[[#This Row],[עמודה59]:[עמודה60]])</f>
        <v>37</v>
      </c>
      <c r="S1518" s="3">
        <f>VALUE(SUBSTITUTE(טבלה1[[#This Row],[עמודה56]],"$",""))</f>
        <v>25</v>
      </c>
      <c r="T1518" s="3">
        <f>VALUE(SUBSTITUTE(טבלה1[[#This Row],[עמודה57]],"$",""))</f>
        <v>49</v>
      </c>
      <c r="U1518" s="3" t="str">
        <f>IF(טבלה1[[#This Row],[עמודה58]]&gt;30,"Yes","No")</f>
        <v>Yes</v>
      </c>
    </row>
    <row r="1519" spans="1:21" ht="13" x14ac:dyDescent="0.15">
      <c r="A1519" s="8" t="s">
        <v>3629</v>
      </c>
      <c r="B1519" s="9" t="s">
        <v>3630</v>
      </c>
      <c r="C1519" s="9" t="s">
        <v>637</v>
      </c>
      <c r="D1519" s="13">
        <v>10000</v>
      </c>
      <c r="E1519" s="9" t="s">
        <v>21</v>
      </c>
      <c r="F1519" s="9" t="s">
        <v>29</v>
      </c>
      <c r="G1519" s="10">
        <v>0.3</v>
      </c>
      <c r="H1519" s="11" t="str" cm="1">
        <f t="array" ref="H1519">INDEX(_xlfn.TEXTSPLIT(טבלה1[[#This Row],[עמודה2]],","),1)</f>
        <v>Boston</v>
      </c>
      <c r="I1519" s="12" t="str" cm="1">
        <f t="array" ref="I1519">INDEX(_xlfn.TEXTSPLIT(טבלה1[[#This Row],[עמודה2]],","),2)</f>
        <v xml:space="preserve"> MA</v>
      </c>
      <c r="J1519" s="16" t="str">
        <f>_xlfn.CONCAT(טבלה1[[#This Row],[AI_Companies]]," ",טבלה1[[#This Row],[עמודה1]])</f>
        <v>NewVantagePartners http://newvantage.com/</v>
      </c>
      <c r="K1519" s="12">
        <v>10</v>
      </c>
      <c r="L1519" s="12" t="str">
        <f>IF(טבלה1[[#This Row],[עמודה53]]&gt;2000,"Yes","No")</f>
        <v>No</v>
      </c>
      <c r="M1519" s="12">
        <v>49</v>
      </c>
      <c r="N1519" s="12">
        <f>AVERAGE(טבלה1[[#This Row],[עמודה52]:[עמודה53]])</f>
        <v>29.5</v>
      </c>
      <c r="O1519" s="12" t="str">
        <f>IF(טבלה1[[#This Row],[עמודה4]]="&lt; $25 / hr","0$ - $25 / hr",טבלה1[[#This Row],[עמודה4]])</f>
        <v>$100 - $149 / hr</v>
      </c>
      <c r="P1519" s="12" t="str" cm="1">
        <f t="array" ref="P1519">INDEX(_xlfn.TEXTSPLIT(טבלה1[[#This Row],[עמודה55]],"-"),1)</f>
        <v xml:space="preserve">$100 </v>
      </c>
      <c r="Q1519" s="21" t="str" cm="1">
        <f t="array" ref="Q1519">INDEX(_xlfn.TEXTSPLIT(INDEX(_xlfn.TEXTSPLIT(טבלה1[[#This Row],[עמודה55]],"-"),2),"/"),1)</f>
        <v xml:space="preserve"> $149 </v>
      </c>
      <c r="R1519" s="12">
        <f>AVERAGE(טבלה1[[#This Row],[עמודה59]:[עמודה60]])</f>
        <v>124.5</v>
      </c>
      <c r="S1519" s="3">
        <f>VALUE(SUBSTITUTE(טבלה1[[#This Row],[עמודה56]],"$",""))</f>
        <v>100</v>
      </c>
      <c r="T1519" s="3">
        <f>VALUE(SUBSTITUTE(טבלה1[[#This Row],[עמודה57]],"$",""))</f>
        <v>149</v>
      </c>
      <c r="U1519" s="3" t="str">
        <f>IF(טבלה1[[#This Row],[עמודה58]]&gt;30,"Yes","No")</f>
        <v>Yes</v>
      </c>
    </row>
    <row r="1520" spans="1:21" ht="13" x14ac:dyDescent="0.15">
      <c r="A1520" s="8" t="s">
        <v>3631</v>
      </c>
      <c r="B1520" s="9" t="s">
        <v>3632</v>
      </c>
      <c r="C1520" s="9" t="s">
        <v>3633</v>
      </c>
      <c r="D1520" s="9" t="s">
        <v>4</v>
      </c>
      <c r="E1520" s="9" t="s">
        <v>4</v>
      </c>
      <c r="F1520" s="9" t="s">
        <v>29</v>
      </c>
      <c r="G1520" s="10">
        <v>0.3</v>
      </c>
      <c r="H1520" s="11" t="str" cm="1">
        <f t="array" ref="H1520">INDEX(_xlfn.TEXTSPLIT(טבלה1[[#This Row],[עמודה2]],","),1)</f>
        <v>Quebec City</v>
      </c>
      <c r="I1520" s="12" t="str" cm="1">
        <f t="array" ref="I1520">INDEX(_xlfn.TEXTSPLIT(טבלה1[[#This Row],[עמודה2]],","),2)</f>
        <v xml:space="preserve"> Canada</v>
      </c>
      <c r="J1520" s="16" t="str">
        <f>_xlfn.CONCAT(טבלה1[[#This Row],[AI_Companies]]," ",טבלה1[[#This Row],[עמודה1]])</f>
        <v>OVA http://ova.ai/</v>
      </c>
      <c r="K1520" s="12">
        <v>10</v>
      </c>
      <c r="L1520" s="12" t="str">
        <f>IF(טבלה1[[#This Row],[עמודה53]]&gt;2000,"Yes","No")</f>
        <v>No</v>
      </c>
      <c r="M1520" s="12">
        <v>49</v>
      </c>
      <c r="N1520" s="12">
        <f>AVERAGE(טבלה1[[#This Row],[עמודה52]:[עמודה53]])</f>
        <v>29.5</v>
      </c>
      <c r="O1520" s="12" t="str">
        <f>IF(טבלה1[[#This Row],[עמודה4]]="&lt; $25 / hr","0$ - $25 / hr",טבלה1[[#This Row],[עמודה4]])</f>
        <v>Undisclosed</v>
      </c>
      <c r="P1520" s="12" t="str" cm="1">
        <f t="array" ref="P1520">INDEX(_xlfn.TEXTSPLIT(טבלה1[[#This Row],[עמודה55]],"-"),1)</f>
        <v>Undisclosed</v>
      </c>
      <c r="Q1520" s="21" t="e" cm="1">
        <f t="array" ref="Q1520">INDEX(_xlfn.TEXTSPLIT(INDEX(_xlfn.TEXTSPLIT(טבלה1[[#This Row],[עמודה55]],"-"),2),"/"),1)</f>
        <v>#REF!</v>
      </c>
      <c r="R1520" s="12" t="e">
        <f>AVERAGE(טבלה1[[#This Row],[עמודה59]:[עמודה60]])</f>
        <v>#VALUE!</v>
      </c>
      <c r="S1520" s="3" t="e">
        <f>VALUE(SUBSTITUTE(טבלה1[[#This Row],[עמודה56]],"$",""))</f>
        <v>#VALUE!</v>
      </c>
      <c r="T1520" s="3" t="e">
        <f>VALUE(SUBSTITUTE(טבלה1[[#This Row],[עמודה57]],"$",""))</f>
        <v>#REF!</v>
      </c>
      <c r="U1520" s="3" t="e">
        <f>IF(טבלה1[[#This Row],[עמודה58]]&gt;30,"Yes","No")</f>
        <v>#VALUE!</v>
      </c>
    </row>
    <row r="1521" spans="1:21" ht="13" x14ac:dyDescent="0.15">
      <c r="A1521" s="8" t="s">
        <v>3634</v>
      </c>
      <c r="B1521" s="9" t="s">
        <v>3635</v>
      </c>
      <c r="C1521" s="9" t="s">
        <v>180</v>
      </c>
      <c r="D1521" s="9" t="s">
        <v>4</v>
      </c>
      <c r="E1521" s="9" t="s">
        <v>4</v>
      </c>
      <c r="F1521" s="9" t="s">
        <v>29</v>
      </c>
      <c r="G1521" s="10">
        <v>0.3</v>
      </c>
      <c r="H1521" s="11" t="str" cm="1">
        <f t="array" ref="H1521">INDEX(_xlfn.TEXTSPLIT(טבלה1[[#This Row],[עמודה2]],","),1)</f>
        <v>Atlanta</v>
      </c>
      <c r="I1521" s="12" t="str" cm="1">
        <f t="array" ref="I1521">INDEX(_xlfn.TEXTSPLIT(טבלה1[[#This Row],[עמודה2]],","),2)</f>
        <v xml:space="preserve"> GA</v>
      </c>
      <c r="J1521" s="16" t="str">
        <f>_xlfn.CONCAT(טבלה1[[#This Row],[AI_Companies]]," ",טבלה1[[#This Row],[עמודה1]])</f>
        <v>NetTracer http://www.nettracer.aero/</v>
      </c>
      <c r="K1521" s="12">
        <v>10</v>
      </c>
      <c r="L1521" s="12" t="str">
        <f>IF(טבלה1[[#This Row],[עמודה53]]&gt;2000,"Yes","No")</f>
        <v>No</v>
      </c>
      <c r="M1521" s="12">
        <v>49</v>
      </c>
      <c r="N1521" s="12">
        <f>AVERAGE(טבלה1[[#This Row],[עמודה52]:[עמודה53]])</f>
        <v>29.5</v>
      </c>
      <c r="O1521" s="12" t="str">
        <f>IF(טבלה1[[#This Row],[עמודה4]]="&lt; $25 / hr","0$ - $25 / hr",טבלה1[[#This Row],[עמודה4]])</f>
        <v>Undisclosed</v>
      </c>
      <c r="P1521" s="12" t="str" cm="1">
        <f t="array" ref="P1521">INDEX(_xlfn.TEXTSPLIT(טבלה1[[#This Row],[עמודה55]],"-"),1)</f>
        <v>Undisclosed</v>
      </c>
      <c r="Q1521" s="21" t="e" cm="1">
        <f t="array" ref="Q1521">INDEX(_xlfn.TEXTSPLIT(INDEX(_xlfn.TEXTSPLIT(טבלה1[[#This Row],[עמודה55]],"-"),2),"/"),1)</f>
        <v>#REF!</v>
      </c>
      <c r="R1521" s="12" t="e">
        <f>AVERAGE(טבלה1[[#This Row],[עמודה59]:[עמודה60]])</f>
        <v>#VALUE!</v>
      </c>
      <c r="S1521" s="3" t="e">
        <f>VALUE(SUBSTITUTE(טבלה1[[#This Row],[עמודה56]],"$",""))</f>
        <v>#VALUE!</v>
      </c>
      <c r="T1521" s="3" t="e">
        <f>VALUE(SUBSTITUTE(טבלה1[[#This Row],[עמודה57]],"$",""))</f>
        <v>#REF!</v>
      </c>
      <c r="U1521" s="3" t="e">
        <f>IF(טבלה1[[#This Row],[עמודה58]]&gt;30,"Yes","No")</f>
        <v>#VALUE!</v>
      </c>
    </row>
    <row r="1522" spans="1:21" ht="13" x14ac:dyDescent="0.15">
      <c r="A1522" s="8" t="s">
        <v>3636</v>
      </c>
      <c r="B1522" s="9" t="s">
        <v>3637</v>
      </c>
      <c r="C1522" s="9" t="s">
        <v>3638</v>
      </c>
      <c r="D1522" s="13">
        <v>5000</v>
      </c>
      <c r="E1522" s="9" t="s">
        <v>4</v>
      </c>
      <c r="F1522" s="9" t="s">
        <v>29</v>
      </c>
      <c r="G1522" s="10">
        <v>0.3</v>
      </c>
      <c r="H1522" s="11" t="str" cm="1">
        <f t="array" ref="H1522">INDEX(_xlfn.TEXTSPLIT(טבלה1[[#This Row],[עמודה2]],","),1)</f>
        <v>Stockholm</v>
      </c>
      <c r="I1522" s="12" t="str" cm="1">
        <f t="array" ref="I1522">INDEX(_xlfn.TEXTSPLIT(טבלה1[[#This Row],[עמודה2]],","),2)</f>
        <v xml:space="preserve"> Sweden</v>
      </c>
      <c r="J1522" s="16" t="str">
        <f>_xlfn.CONCAT(טבלה1[[#This Row],[AI_Companies]]," ",טבלה1[[#This Row],[עמודה1]])</f>
        <v>ManoMotion https://www.manomotion.com/</v>
      </c>
      <c r="K1522" s="12">
        <v>10</v>
      </c>
      <c r="L1522" s="12" t="str">
        <f>IF(טבלה1[[#This Row],[עמודה53]]&gt;2000,"Yes","No")</f>
        <v>No</v>
      </c>
      <c r="M1522" s="12">
        <v>49</v>
      </c>
      <c r="N1522" s="12">
        <f>AVERAGE(טבלה1[[#This Row],[עמודה52]:[עמודה53]])</f>
        <v>29.5</v>
      </c>
      <c r="O1522" s="12" t="str">
        <f>IF(טבלה1[[#This Row],[עמודה4]]="&lt; $25 / hr","0$ - $25 / hr",טבלה1[[#This Row],[עמודה4]])</f>
        <v>Undisclosed</v>
      </c>
      <c r="P1522" s="12" t="str" cm="1">
        <f t="array" ref="P1522">INDEX(_xlfn.TEXTSPLIT(טבלה1[[#This Row],[עמודה55]],"-"),1)</f>
        <v>Undisclosed</v>
      </c>
      <c r="Q1522" s="21" t="e" cm="1">
        <f t="array" ref="Q1522">INDEX(_xlfn.TEXTSPLIT(INDEX(_xlfn.TEXTSPLIT(טבלה1[[#This Row],[עמודה55]],"-"),2),"/"),1)</f>
        <v>#REF!</v>
      </c>
      <c r="R1522" s="12" t="e">
        <f>AVERAGE(טבלה1[[#This Row],[עמודה59]:[עמודה60]])</f>
        <v>#VALUE!</v>
      </c>
      <c r="S1522" s="3" t="e">
        <f>VALUE(SUBSTITUTE(טבלה1[[#This Row],[עמודה56]],"$",""))</f>
        <v>#VALUE!</v>
      </c>
      <c r="T1522" s="3" t="e">
        <f>VALUE(SUBSTITUTE(טבלה1[[#This Row],[עמודה57]],"$",""))</f>
        <v>#REF!</v>
      </c>
      <c r="U1522" s="3" t="e">
        <f>IF(טבלה1[[#This Row],[עמודה58]]&gt;30,"Yes","No")</f>
        <v>#VALUE!</v>
      </c>
    </row>
    <row r="1523" spans="1:21" ht="13" x14ac:dyDescent="0.15">
      <c r="A1523" s="8" t="s">
        <v>3639</v>
      </c>
      <c r="B1523" s="9" t="s">
        <v>3640</v>
      </c>
      <c r="C1523" s="9" t="s">
        <v>2010</v>
      </c>
      <c r="D1523" s="13">
        <v>10000</v>
      </c>
      <c r="E1523" s="9" t="s">
        <v>4</v>
      </c>
      <c r="F1523" s="9" t="s">
        <v>10</v>
      </c>
      <c r="G1523" s="10">
        <v>0.25</v>
      </c>
      <c r="H1523" s="11" t="str" cm="1">
        <f t="array" ref="H1523">INDEX(_xlfn.TEXTSPLIT(טבלה1[[#This Row],[עמודה2]],","),1)</f>
        <v>Edmonton</v>
      </c>
      <c r="I1523" s="12" t="str" cm="1">
        <f t="array" ref="I1523">INDEX(_xlfn.TEXTSPLIT(טבלה1[[#This Row],[עמודה2]],","),2)</f>
        <v xml:space="preserve"> Canada</v>
      </c>
      <c r="J1523" s="16" t="str">
        <f>_xlfn.CONCAT(טבלה1[[#This Row],[AI_Companies]]," ",טבלה1[[#This Row],[עמודה1]])</f>
        <v>AlbertaMachineIntelligenceInstitute https://www.amii.ca/</v>
      </c>
      <c r="K1523" s="12">
        <v>50</v>
      </c>
      <c r="L1523" s="12" t="str">
        <f>IF(טבלה1[[#This Row],[עמודה53]]&gt;2000,"Yes","No")</f>
        <v>No</v>
      </c>
      <c r="M1523" s="12">
        <v>249</v>
      </c>
      <c r="N1523" s="12">
        <f>AVERAGE(טבלה1[[#This Row],[עמודה52]:[עמודה53]])</f>
        <v>149.5</v>
      </c>
      <c r="O1523" s="12" t="str">
        <f>IF(טבלה1[[#This Row],[עמודה4]]="&lt; $25 / hr","0$ - $25 / hr",טבלה1[[#This Row],[עמודה4]])</f>
        <v>Undisclosed</v>
      </c>
      <c r="P1523" s="12" t="str" cm="1">
        <f t="array" ref="P1523">INDEX(_xlfn.TEXTSPLIT(טבלה1[[#This Row],[עמודה55]],"-"),1)</f>
        <v>Undisclosed</v>
      </c>
      <c r="Q1523" s="21" t="e" cm="1">
        <f t="array" ref="Q1523">INDEX(_xlfn.TEXTSPLIT(INDEX(_xlfn.TEXTSPLIT(טבלה1[[#This Row],[עמודה55]],"-"),2),"/"),1)</f>
        <v>#REF!</v>
      </c>
      <c r="R1523" s="12" t="e">
        <f>AVERAGE(טבלה1[[#This Row],[עמודה59]:[עמודה60]])</f>
        <v>#VALUE!</v>
      </c>
      <c r="S1523" s="3" t="e">
        <f>VALUE(SUBSTITUTE(טבלה1[[#This Row],[עמודה56]],"$",""))</f>
        <v>#VALUE!</v>
      </c>
      <c r="T1523" s="3" t="e">
        <f>VALUE(SUBSTITUTE(טבלה1[[#This Row],[עמודה57]],"$",""))</f>
        <v>#REF!</v>
      </c>
      <c r="U1523" s="3" t="e">
        <f>IF(טבלה1[[#This Row],[עמודה58]]&gt;30,"Yes","No")</f>
        <v>#VALUE!</v>
      </c>
    </row>
    <row r="1524" spans="1:21" ht="13" x14ac:dyDescent="0.15">
      <c r="A1524" s="8" t="s">
        <v>3641</v>
      </c>
      <c r="B1524" s="9" t="s">
        <v>3642</v>
      </c>
      <c r="C1524" s="9" t="s">
        <v>3643</v>
      </c>
      <c r="D1524" s="13">
        <v>5000</v>
      </c>
      <c r="E1524" s="9" t="s">
        <v>33</v>
      </c>
      <c r="F1524" s="9" t="s">
        <v>10</v>
      </c>
      <c r="G1524" s="10">
        <v>0.3</v>
      </c>
      <c r="H1524" s="11" t="str" cm="1">
        <f t="array" ref="H1524">INDEX(_xlfn.TEXTSPLIT(טבלה1[[#This Row],[עמודה2]],","),1)</f>
        <v>Sri Jayawardenepura Kotte</v>
      </c>
      <c r="I1524" s="12" t="str" cm="1">
        <f t="array" ref="I1524">INDEX(_xlfn.TEXTSPLIT(טבלה1[[#This Row],[עמודה2]],","),2)</f>
        <v xml:space="preserve"> Sri Lanka</v>
      </c>
      <c r="J1524" s="16" t="str">
        <f>_xlfn.CONCAT(טבלה1[[#This Row],[AI_Companies]]," ",טבלה1[[#This Row],[עמודה1]])</f>
        <v>VizuaMatix https://www.vizuamatix.com</v>
      </c>
      <c r="K1524" s="12">
        <v>50</v>
      </c>
      <c r="L1524" s="12" t="str">
        <f>IF(טבלה1[[#This Row],[עמודה53]]&gt;2000,"Yes","No")</f>
        <v>No</v>
      </c>
      <c r="M1524" s="12">
        <v>249</v>
      </c>
      <c r="N1524" s="12">
        <f>AVERAGE(טבלה1[[#This Row],[עמודה52]:[עמודה53]])</f>
        <v>149.5</v>
      </c>
      <c r="O1524" s="12" t="str">
        <f>IF(טבלה1[[#This Row],[עמודה4]]="&lt; $25 / hr","0$ - $25 / hr",טבלה1[[#This Row],[עמודה4]])</f>
        <v>$25 - $49 / hr</v>
      </c>
      <c r="P1524" s="12" t="str" cm="1">
        <f t="array" ref="P1524">INDEX(_xlfn.TEXTSPLIT(טבלה1[[#This Row],[עמודה55]],"-"),1)</f>
        <v xml:space="preserve">$25 </v>
      </c>
      <c r="Q1524" s="21" t="str" cm="1">
        <f t="array" ref="Q1524">INDEX(_xlfn.TEXTSPLIT(INDEX(_xlfn.TEXTSPLIT(טבלה1[[#This Row],[עמודה55]],"-"),2),"/"),1)</f>
        <v xml:space="preserve"> $49 </v>
      </c>
      <c r="R1524" s="12">
        <f>AVERAGE(טבלה1[[#This Row],[עמודה59]:[עמודה60]])</f>
        <v>37</v>
      </c>
      <c r="S1524" s="3">
        <f>VALUE(SUBSTITUTE(טבלה1[[#This Row],[עמודה56]],"$",""))</f>
        <v>25</v>
      </c>
      <c r="T1524" s="3">
        <f>VALUE(SUBSTITUTE(טבלה1[[#This Row],[עמודה57]],"$",""))</f>
        <v>49</v>
      </c>
      <c r="U1524" s="3" t="str">
        <f>IF(טבלה1[[#This Row],[עמודה58]]&gt;30,"Yes","No")</f>
        <v>Yes</v>
      </c>
    </row>
    <row r="1525" spans="1:21" ht="13" x14ac:dyDescent="0.15">
      <c r="A1525" s="8" t="s">
        <v>3644</v>
      </c>
      <c r="B1525" s="9" t="s">
        <v>3645</v>
      </c>
      <c r="C1525" s="9" t="s">
        <v>185</v>
      </c>
      <c r="D1525" s="13">
        <v>5000</v>
      </c>
      <c r="E1525" s="9" t="s">
        <v>9</v>
      </c>
      <c r="F1525" s="9" t="s">
        <v>29</v>
      </c>
      <c r="G1525" s="10">
        <v>0.35</v>
      </c>
      <c r="H1525" s="11" t="str" cm="1">
        <f t="array" ref="H1525">INDEX(_xlfn.TEXTSPLIT(טבלה1[[#This Row],[עמודה2]],","),1)</f>
        <v>Kharkiv</v>
      </c>
      <c r="I1525" s="12" t="str" cm="1">
        <f t="array" ref="I1525">INDEX(_xlfn.TEXTSPLIT(טבלה1[[#This Row],[עמודה2]],","),2)</f>
        <v xml:space="preserve"> Ukraine</v>
      </c>
      <c r="J1525" s="16" t="str">
        <f>_xlfn.CONCAT(טבלה1[[#This Row],[AI_Companies]]," ",טבלה1[[#This Row],[עמודה1]])</f>
        <v>DevPace http://devpace.net</v>
      </c>
      <c r="K1525" s="12">
        <v>10</v>
      </c>
      <c r="L1525" s="12" t="str">
        <f>IF(טבלה1[[#This Row],[עמודה53]]&gt;2000,"Yes","No")</f>
        <v>No</v>
      </c>
      <c r="M1525" s="12">
        <v>49</v>
      </c>
      <c r="N1525" s="12">
        <f>AVERAGE(טבלה1[[#This Row],[עמודה52]:[עמודה53]])</f>
        <v>29.5</v>
      </c>
      <c r="O1525" s="12" t="str">
        <f>IF(טבלה1[[#This Row],[עמודה4]]="&lt; $25 / hr","0$ - $25 / hr",טבלה1[[#This Row],[עמודה4]])</f>
        <v>$50 - $99 / hr</v>
      </c>
      <c r="P1525" s="12" t="str" cm="1">
        <f t="array" ref="P1525">INDEX(_xlfn.TEXTSPLIT(טבלה1[[#This Row],[עמודה55]],"-"),1)</f>
        <v xml:space="preserve">$50 </v>
      </c>
      <c r="Q1525" s="21" t="str" cm="1">
        <f t="array" ref="Q1525">INDEX(_xlfn.TEXTSPLIT(INDEX(_xlfn.TEXTSPLIT(טבלה1[[#This Row],[עמודה55]],"-"),2),"/"),1)</f>
        <v xml:space="preserve"> $99 </v>
      </c>
      <c r="R1525" s="12">
        <f>AVERAGE(טבלה1[[#This Row],[עמודה59]:[עמודה60]])</f>
        <v>74.5</v>
      </c>
      <c r="S1525" s="3">
        <f>VALUE(SUBSTITUTE(טבלה1[[#This Row],[עמודה56]],"$",""))</f>
        <v>50</v>
      </c>
      <c r="T1525" s="3">
        <f>VALUE(SUBSTITUTE(טבלה1[[#This Row],[עמודה57]],"$",""))</f>
        <v>99</v>
      </c>
      <c r="U1525" s="3" t="str">
        <f>IF(טבלה1[[#This Row],[עמודה58]]&gt;30,"Yes","No")</f>
        <v>Yes</v>
      </c>
    </row>
    <row r="1526" spans="1:21" ht="13" x14ac:dyDescent="0.15">
      <c r="A1526" s="8" t="s">
        <v>3646</v>
      </c>
      <c r="B1526" s="9" t="s">
        <v>3647</v>
      </c>
      <c r="C1526" s="9" t="s">
        <v>3648</v>
      </c>
      <c r="D1526" s="9" t="s">
        <v>4</v>
      </c>
      <c r="E1526" s="9" t="s">
        <v>4</v>
      </c>
      <c r="F1526" s="9" t="s">
        <v>29</v>
      </c>
      <c r="G1526" s="10">
        <v>0.35</v>
      </c>
      <c r="H1526" s="11" t="str" cm="1">
        <f t="array" ref="H1526">INDEX(_xlfn.TEXTSPLIT(טבלה1[[#This Row],[עמודה2]],","),1)</f>
        <v>Laval</v>
      </c>
      <c r="I1526" s="12" t="str" cm="1">
        <f t="array" ref="I1526">INDEX(_xlfn.TEXTSPLIT(טבלה1[[#This Row],[עמודה2]],","),2)</f>
        <v xml:space="preserve"> Canada</v>
      </c>
      <c r="J1526" s="16" t="str">
        <f>_xlfn.CONCAT(טבלה1[[#This Row],[AI_Companies]]," ",טבלה1[[#This Row],[עמודה1]])</f>
        <v>2KLIC-OpenIoTSolution http://2klic.com/</v>
      </c>
      <c r="K1526" s="12">
        <v>10</v>
      </c>
      <c r="L1526" s="12" t="str">
        <f>IF(טבלה1[[#This Row],[עמודה53]]&gt;2000,"Yes","No")</f>
        <v>No</v>
      </c>
      <c r="M1526" s="12">
        <v>49</v>
      </c>
      <c r="N1526" s="12">
        <f>AVERAGE(טבלה1[[#This Row],[עמודה52]:[עמודה53]])</f>
        <v>29.5</v>
      </c>
      <c r="O1526" s="12" t="str">
        <f>IF(טבלה1[[#This Row],[עמודה4]]="&lt; $25 / hr","0$ - $25 / hr",טבלה1[[#This Row],[עמודה4]])</f>
        <v>Undisclosed</v>
      </c>
      <c r="P1526" s="12" t="str" cm="1">
        <f t="array" ref="P1526">INDEX(_xlfn.TEXTSPLIT(טבלה1[[#This Row],[עמודה55]],"-"),1)</f>
        <v>Undisclosed</v>
      </c>
      <c r="Q1526" s="21" t="e" cm="1">
        <f t="array" ref="Q1526">INDEX(_xlfn.TEXTSPLIT(INDEX(_xlfn.TEXTSPLIT(טבלה1[[#This Row],[עמודה55]],"-"),2),"/"),1)</f>
        <v>#REF!</v>
      </c>
      <c r="R1526" s="12" t="e">
        <f>AVERAGE(טבלה1[[#This Row],[עמודה59]:[עמודה60]])</f>
        <v>#VALUE!</v>
      </c>
      <c r="S1526" s="3" t="e">
        <f>VALUE(SUBSTITUTE(טבלה1[[#This Row],[עמודה56]],"$",""))</f>
        <v>#VALUE!</v>
      </c>
      <c r="T1526" s="3" t="e">
        <f>VALUE(SUBSTITUTE(טבלה1[[#This Row],[עמודה57]],"$",""))</f>
        <v>#REF!</v>
      </c>
      <c r="U1526" s="3" t="e">
        <f>IF(טבלה1[[#This Row],[עמודה58]]&gt;30,"Yes","No")</f>
        <v>#VALUE!</v>
      </c>
    </row>
    <row r="1527" spans="1:21" ht="13" x14ac:dyDescent="0.15">
      <c r="A1527" s="8" t="s">
        <v>3649</v>
      </c>
      <c r="B1527" s="9" t="s">
        <v>3650</v>
      </c>
      <c r="C1527" s="9" t="s">
        <v>1740</v>
      </c>
      <c r="D1527" s="13">
        <v>10000</v>
      </c>
      <c r="E1527" s="9" t="s">
        <v>33</v>
      </c>
      <c r="F1527" s="9" t="s">
        <v>29</v>
      </c>
      <c r="G1527" s="10">
        <v>0.3</v>
      </c>
      <c r="H1527" s="11" t="str" cm="1">
        <f t="array" ref="H1527">INDEX(_xlfn.TEXTSPLIT(טבלה1[[#This Row],[עמודה2]],","),1)</f>
        <v>Ottawa</v>
      </c>
      <c r="I1527" s="12" t="str" cm="1">
        <f t="array" ref="I1527">INDEX(_xlfn.TEXTSPLIT(טבלה1[[#This Row],[עמודה2]],","),2)</f>
        <v xml:space="preserve"> Canada</v>
      </c>
      <c r="J1527" s="16" t="str">
        <f>_xlfn.CONCAT(טבלה1[[#This Row],[AI_Companies]]," ",טבלה1[[#This Row],[עמודה1]])</f>
        <v>ZINation https://about.zination.com</v>
      </c>
      <c r="K1527" s="12">
        <v>10</v>
      </c>
      <c r="L1527" s="12" t="str">
        <f>IF(טבלה1[[#This Row],[עמודה53]]&gt;2000,"Yes","No")</f>
        <v>No</v>
      </c>
      <c r="M1527" s="12">
        <v>49</v>
      </c>
      <c r="N1527" s="12">
        <f>AVERAGE(טבלה1[[#This Row],[עמודה52]:[עמודה53]])</f>
        <v>29.5</v>
      </c>
      <c r="O1527" s="12" t="str">
        <f>IF(טבלה1[[#This Row],[עמודה4]]="&lt; $25 / hr","0$ - $25 / hr",טבלה1[[#This Row],[עמודה4]])</f>
        <v>$25 - $49 / hr</v>
      </c>
      <c r="P1527" s="12" t="str" cm="1">
        <f t="array" ref="P1527">INDEX(_xlfn.TEXTSPLIT(טבלה1[[#This Row],[עמודה55]],"-"),1)</f>
        <v xml:space="preserve">$25 </v>
      </c>
      <c r="Q1527" s="21" t="str" cm="1">
        <f t="array" ref="Q1527">INDEX(_xlfn.TEXTSPLIT(INDEX(_xlfn.TEXTSPLIT(טבלה1[[#This Row],[עמודה55]],"-"),2),"/"),1)</f>
        <v xml:space="preserve"> $49 </v>
      </c>
      <c r="R1527" s="12">
        <f>AVERAGE(טבלה1[[#This Row],[עמודה59]:[עמודה60]])</f>
        <v>37</v>
      </c>
      <c r="S1527" s="3">
        <f>VALUE(SUBSTITUTE(טבלה1[[#This Row],[עמודה56]],"$",""))</f>
        <v>25</v>
      </c>
      <c r="T1527" s="3">
        <f>VALUE(SUBSTITUTE(טבלה1[[#This Row],[עמודה57]],"$",""))</f>
        <v>49</v>
      </c>
      <c r="U1527" s="3" t="str">
        <f>IF(טבלה1[[#This Row],[עמודה58]]&gt;30,"Yes","No")</f>
        <v>Yes</v>
      </c>
    </row>
    <row r="1528" spans="1:21" ht="13" x14ac:dyDescent="0.15">
      <c r="A1528" s="8" t="s">
        <v>3651</v>
      </c>
      <c r="B1528" s="9" t="s">
        <v>3652</v>
      </c>
      <c r="C1528" s="9" t="s">
        <v>3653</v>
      </c>
      <c r="D1528" s="13">
        <v>5000</v>
      </c>
      <c r="E1528" s="9" t="s">
        <v>21</v>
      </c>
      <c r="F1528" s="9" t="s">
        <v>29</v>
      </c>
      <c r="G1528" s="10">
        <v>0.3</v>
      </c>
      <c r="H1528" s="11" t="str" cm="1">
        <f t="array" ref="H1528">INDEX(_xlfn.TEXTSPLIT(טבלה1[[#This Row],[עמודה2]],","),1)</f>
        <v>Oak Park Heights</v>
      </c>
      <c r="I1528" s="12" t="str" cm="1">
        <f t="array" ref="I1528">INDEX(_xlfn.TEXTSPLIT(טבלה1[[#This Row],[עמודה2]],","),2)</f>
        <v xml:space="preserve"> MN</v>
      </c>
      <c r="J1528" s="16" t="str">
        <f>_xlfn.CONCAT(טבלה1[[#This Row],[AI_Companies]]," ",טבלה1[[#This Row],[עמודה1]])</f>
        <v>AssessmentSystemsCorporation http://assess.com</v>
      </c>
      <c r="K1528" s="12">
        <v>10</v>
      </c>
      <c r="L1528" s="12" t="str">
        <f>IF(טבלה1[[#This Row],[עמודה53]]&gt;2000,"Yes","No")</f>
        <v>No</v>
      </c>
      <c r="M1528" s="12">
        <v>49</v>
      </c>
      <c r="N1528" s="12">
        <f>AVERAGE(טבלה1[[#This Row],[עמודה52]:[עמודה53]])</f>
        <v>29.5</v>
      </c>
      <c r="O1528" s="12" t="str">
        <f>IF(טבלה1[[#This Row],[עמודה4]]="&lt; $25 / hr","0$ - $25 / hr",טבלה1[[#This Row],[עמודה4]])</f>
        <v>$100 - $149 / hr</v>
      </c>
      <c r="P1528" s="12" t="str" cm="1">
        <f t="array" ref="P1528">INDEX(_xlfn.TEXTSPLIT(טבלה1[[#This Row],[עמודה55]],"-"),1)</f>
        <v xml:space="preserve">$100 </v>
      </c>
      <c r="Q1528" s="21" t="str" cm="1">
        <f t="array" ref="Q1528">INDEX(_xlfn.TEXTSPLIT(INDEX(_xlfn.TEXTSPLIT(טבלה1[[#This Row],[עמודה55]],"-"),2),"/"),1)</f>
        <v xml:space="preserve"> $149 </v>
      </c>
      <c r="R1528" s="12">
        <f>AVERAGE(טבלה1[[#This Row],[עמודה59]:[עמודה60]])</f>
        <v>124.5</v>
      </c>
      <c r="S1528" s="3">
        <f>VALUE(SUBSTITUTE(טבלה1[[#This Row],[עמודה56]],"$",""))</f>
        <v>100</v>
      </c>
      <c r="T1528" s="3">
        <f>VALUE(SUBSTITUTE(טבלה1[[#This Row],[עמודה57]],"$",""))</f>
        <v>149</v>
      </c>
      <c r="U1528" s="3" t="str">
        <f>IF(טבלה1[[#This Row],[עמודה58]]&gt;30,"Yes","No")</f>
        <v>Yes</v>
      </c>
    </row>
    <row r="1529" spans="1:21" ht="13" x14ac:dyDescent="0.15">
      <c r="A1529" s="8" t="s">
        <v>3571</v>
      </c>
      <c r="B1529" s="9" t="s">
        <v>3654</v>
      </c>
      <c r="C1529" s="9" t="s">
        <v>140</v>
      </c>
      <c r="D1529" s="9" t="s">
        <v>4</v>
      </c>
      <c r="E1529" s="9" t="s">
        <v>4</v>
      </c>
      <c r="F1529" s="14">
        <v>10000</v>
      </c>
      <c r="G1529" s="10">
        <v>0.1</v>
      </c>
      <c r="H1529" s="11" t="str" cm="1">
        <f t="array" ref="H1529">INDEX(_xlfn.TEXTSPLIT(טבלה1[[#This Row],[עמודה2]],","),1)</f>
        <v>Plano</v>
      </c>
      <c r="I1529" s="12" t="str" cm="1">
        <f t="array" ref="I1529">INDEX(_xlfn.TEXTSPLIT(טבלה1[[#This Row],[עמודה2]],","),2)</f>
        <v xml:space="preserve"> TX</v>
      </c>
      <c r="J1529" s="16" t="str">
        <f>_xlfn.CONCAT(טבלה1[[#This Row],[AI_Companies]]," ",טבלה1[[#This Row],[עמודה1]])</f>
        <v>NTTDATAServices https://nttdataservices.com</v>
      </c>
      <c r="K1529" s="12">
        <v>10000</v>
      </c>
      <c r="L1529" s="12" t="str">
        <f>IF(טבלה1[[#This Row],[עמודה53]]&gt;2000,"Yes","No")</f>
        <v>No</v>
      </c>
      <c r="M1529" s="12"/>
      <c r="N1529" s="12">
        <f>AVERAGE(טבלה1[[#This Row],[עמודה52]:[עמודה53]])</f>
        <v>10000</v>
      </c>
      <c r="O1529" s="12" t="str">
        <f>IF(טבלה1[[#This Row],[עמודה4]]="&lt; $25 / hr","0$ - $25 / hr",טבלה1[[#This Row],[עמודה4]])</f>
        <v>Undisclosed</v>
      </c>
      <c r="P1529" s="12" t="str" cm="1">
        <f t="array" ref="P1529">INDEX(_xlfn.TEXTSPLIT(טבלה1[[#This Row],[עמודה55]],"-"),1)</f>
        <v>Undisclosed</v>
      </c>
      <c r="Q1529" s="21" t="e" cm="1">
        <f t="array" ref="Q1529">INDEX(_xlfn.TEXTSPLIT(INDEX(_xlfn.TEXTSPLIT(טבלה1[[#This Row],[עמודה55]],"-"),2),"/"),1)</f>
        <v>#REF!</v>
      </c>
      <c r="R1529" s="12" t="e">
        <f>AVERAGE(טבלה1[[#This Row],[עמודה59]:[עמודה60]])</f>
        <v>#VALUE!</v>
      </c>
      <c r="S1529" s="3" t="e">
        <f>VALUE(SUBSTITUTE(טבלה1[[#This Row],[עמודה56]],"$",""))</f>
        <v>#VALUE!</v>
      </c>
      <c r="T1529" s="3" t="e">
        <f>VALUE(SUBSTITUTE(טבלה1[[#This Row],[עמודה57]],"$",""))</f>
        <v>#REF!</v>
      </c>
      <c r="U1529" s="3" t="e">
        <f>IF(טבלה1[[#This Row],[עמודה58]]&gt;30,"Yes","No")</f>
        <v>#VALUE!</v>
      </c>
    </row>
    <row r="1530" spans="1:21" ht="13" x14ac:dyDescent="0.15">
      <c r="A1530" s="8" t="s">
        <v>3655</v>
      </c>
      <c r="B1530" s="9" t="s">
        <v>3656</v>
      </c>
      <c r="C1530" s="9" t="s">
        <v>1417</v>
      </c>
      <c r="D1530" s="13">
        <v>1000</v>
      </c>
      <c r="E1530" s="9" t="s">
        <v>9</v>
      </c>
      <c r="F1530" s="9" t="s">
        <v>10</v>
      </c>
      <c r="G1530" s="10">
        <v>0.25</v>
      </c>
      <c r="H1530" s="11" t="str" cm="1">
        <f t="array" ref="H1530">INDEX(_xlfn.TEXTSPLIT(טבלה1[[#This Row],[עמודה2]],","),1)</f>
        <v>San Ramon</v>
      </c>
      <c r="I1530" s="12" t="str" cm="1">
        <f t="array" ref="I1530">INDEX(_xlfn.TEXTSPLIT(טבלה1[[#This Row],[עמודה2]],","),2)</f>
        <v xml:space="preserve"> CA</v>
      </c>
      <c r="J1530" s="16" t="str">
        <f>_xlfn.CONCAT(טבלה1[[#This Row],[AI_Companies]]," ",טבלה1[[#This Row],[עמודה1]])</f>
        <v>APEXTechnologies https://chinapex.com/</v>
      </c>
      <c r="K1530" s="12">
        <v>50</v>
      </c>
      <c r="L1530" s="12" t="str">
        <f>IF(טבלה1[[#This Row],[עמודה53]]&gt;2000,"Yes","No")</f>
        <v>No</v>
      </c>
      <c r="M1530" s="12">
        <v>249</v>
      </c>
      <c r="N1530" s="12">
        <f>AVERAGE(טבלה1[[#This Row],[עמודה52]:[עמודה53]])</f>
        <v>149.5</v>
      </c>
      <c r="O1530" s="12" t="str">
        <f>IF(טבלה1[[#This Row],[עמודה4]]="&lt; $25 / hr","0$ - $25 / hr",טבלה1[[#This Row],[עמודה4]])</f>
        <v>$50 - $99 / hr</v>
      </c>
      <c r="P1530" s="12" t="str" cm="1">
        <f t="array" ref="P1530">INDEX(_xlfn.TEXTSPLIT(טבלה1[[#This Row],[עמודה55]],"-"),1)</f>
        <v xml:space="preserve">$50 </v>
      </c>
      <c r="Q1530" s="21" t="str" cm="1">
        <f t="array" ref="Q1530">INDEX(_xlfn.TEXTSPLIT(INDEX(_xlfn.TEXTSPLIT(טבלה1[[#This Row],[עמודה55]],"-"),2),"/"),1)</f>
        <v xml:space="preserve"> $99 </v>
      </c>
      <c r="R1530" s="12">
        <f>AVERAGE(טבלה1[[#This Row],[עמודה59]:[עמודה60]])</f>
        <v>74.5</v>
      </c>
      <c r="S1530" s="3">
        <f>VALUE(SUBSTITUTE(טבלה1[[#This Row],[עמודה56]],"$",""))</f>
        <v>50</v>
      </c>
      <c r="T1530" s="3">
        <f>VALUE(SUBSTITUTE(טבלה1[[#This Row],[עמודה57]],"$",""))</f>
        <v>99</v>
      </c>
      <c r="U1530" s="3" t="str">
        <f>IF(טבלה1[[#This Row],[עמודה58]]&gt;30,"Yes","No")</f>
        <v>Yes</v>
      </c>
    </row>
    <row r="1531" spans="1:21" ht="13" x14ac:dyDescent="0.15">
      <c r="A1531" s="8" t="s">
        <v>3657</v>
      </c>
      <c r="B1531" s="9" t="s">
        <v>3658</v>
      </c>
      <c r="C1531" s="9" t="s">
        <v>3659</v>
      </c>
      <c r="D1531" s="9" t="s">
        <v>4</v>
      </c>
      <c r="E1531" s="9" t="s">
        <v>4</v>
      </c>
      <c r="F1531" s="9" t="s">
        <v>10</v>
      </c>
      <c r="G1531" s="10">
        <v>0.25</v>
      </c>
      <c r="H1531" s="11" t="str" cm="1">
        <f t="array" ref="H1531">INDEX(_xlfn.TEXTSPLIT(טבלה1[[#This Row],[עמודה2]],","),1)</f>
        <v>Doylestown</v>
      </c>
      <c r="I1531" s="12" t="str" cm="1">
        <f t="array" ref="I1531">INDEX(_xlfn.TEXTSPLIT(טבלה1[[#This Row],[עמודה2]],","),2)</f>
        <v xml:space="preserve"> PA</v>
      </c>
      <c r="J1531" s="16" t="str">
        <f>_xlfn.CONCAT(טבלה1[[#This Row],[AI_Companies]]," ",טבלה1[[#This Row],[עמודה1]])</f>
        <v>BrickSimpleLLC https://bricksimple.com/</v>
      </c>
      <c r="K1531" s="12">
        <v>50</v>
      </c>
      <c r="L1531" s="12" t="str">
        <f>IF(טבלה1[[#This Row],[עמודה53]]&gt;2000,"Yes","No")</f>
        <v>No</v>
      </c>
      <c r="M1531" s="12">
        <v>249</v>
      </c>
      <c r="N1531" s="12">
        <f>AVERAGE(טבלה1[[#This Row],[עמודה52]:[עמודה53]])</f>
        <v>149.5</v>
      </c>
      <c r="O1531" s="12" t="str">
        <f>IF(טבלה1[[#This Row],[עמודה4]]="&lt; $25 / hr","0$ - $25 / hr",טבלה1[[#This Row],[עמודה4]])</f>
        <v>Undisclosed</v>
      </c>
      <c r="P1531" s="12" t="str" cm="1">
        <f t="array" ref="P1531">INDEX(_xlfn.TEXTSPLIT(טבלה1[[#This Row],[עמודה55]],"-"),1)</f>
        <v>Undisclosed</v>
      </c>
      <c r="Q1531" s="21" t="e" cm="1">
        <f t="array" ref="Q1531">INDEX(_xlfn.TEXTSPLIT(INDEX(_xlfn.TEXTSPLIT(טבלה1[[#This Row],[עמודה55]],"-"),2),"/"),1)</f>
        <v>#REF!</v>
      </c>
      <c r="R1531" s="12" t="e">
        <f>AVERAGE(טבלה1[[#This Row],[עמודה59]:[עמודה60]])</f>
        <v>#VALUE!</v>
      </c>
      <c r="S1531" s="3" t="e">
        <f>VALUE(SUBSTITUTE(טבלה1[[#This Row],[עמודה56]],"$",""))</f>
        <v>#VALUE!</v>
      </c>
      <c r="T1531" s="3" t="e">
        <f>VALUE(SUBSTITUTE(טבלה1[[#This Row],[עמודה57]],"$",""))</f>
        <v>#REF!</v>
      </c>
      <c r="U1531" s="3" t="e">
        <f>IF(טבלה1[[#This Row],[עמודה58]]&gt;30,"Yes","No")</f>
        <v>#VALUE!</v>
      </c>
    </row>
    <row r="1532" spans="1:21" ht="13" x14ac:dyDescent="0.15">
      <c r="A1532" s="8" t="s">
        <v>3660</v>
      </c>
      <c r="B1532" s="9" t="s">
        <v>3661</v>
      </c>
      <c r="C1532" s="9" t="s">
        <v>224</v>
      </c>
      <c r="D1532" s="9" t="s">
        <v>4</v>
      </c>
      <c r="E1532" s="9" t="s">
        <v>4</v>
      </c>
      <c r="F1532" s="9" t="s">
        <v>10</v>
      </c>
      <c r="G1532" s="10">
        <v>0.25</v>
      </c>
      <c r="H1532" s="11" t="str" cm="1">
        <f t="array" ref="H1532">INDEX(_xlfn.TEXTSPLIT(טבלה1[[#This Row],[עמודה2]],","),1)</f>
        <v>Redwood City</v>
      </c>
      <c r="I1532" s="12" t="str" cm="1">
        <f t="array" ref="I1532">INDEX(_xlfn.TEXTSPLIT(טבלה1[[#This Row],[עמודה2]],","),2)</f>
        <v xml:space="preserve"> CA</v>
      </c>
      <c r="J1532" s="16" t="str">
        <f>_xlfn.CONCAT(טבלה1[[#This Row],[AI_Companies]]," ",טבלה1[[#This Row],[עמודה1]])</f>
        <v>Cyara https://cyara.com/</v>
      </c>
      <c r="K1532" s="12">
        <v>50</v>
      </c>
      <c r="L1532" s="12" t="str">
        <f>IF(טבלה1[[#This Row],[עמודה53]]&gt;2000,"Yes","No")</f>
        <v>No</v>
      </c>
      <c r="M1532" s="12">
        <v>249</v>
      </c>
      <c r="N1532" s="12">
        <f>AVERAGE(טבלה1[[#This Row],[עמודה52]:[עמודה53]])</f>
        <v>149.5</v>
      </c>
      <c r="O1532" s="12" t="str">
        <f>IF(טבלה1[[#This Row],[עמודה4]]="&lt; $25 / hr","0$ - $25 / hr",טבלה1[[#This Row],[עמודה4]])</f>
        <v>Undisclosed</v>
      </c>
      <c r="P1532" s="12" t="str" cm="1">
        <f t="array" ref="P1532">INDEX(_xlfn.TEXTSPLIT(טבלה1[[#This Row],[עמודה55]],"-"),1)</f>
        <v>Undisclosed</v>
      </c>
      <c r="Q1532" s="21" t="e" cm="1">
        <f t="array" ref="Q1532">INDEX(_xlfn.TEXTSPLIT(INDEX(_xlfn.TEXTSPLIT(טבלה1[[#This Row],[עמודה55]],"-"),2),"/"),1)</f>
        <v>#REF!</v>
      </c>
      <c r="R1532" s="12" t="e">
        <f>AVERAGE(טבלה1[[#This Row],[עמודה59]:[עמודה60]])</f>
        <v>#VALUE!</v>
      </c>
      <c r="S1532" s="3" t="e">
        <f>VALUE(SUBSTITUTE(טבלה1[[#This Row],[עמודה56]],"$",""))</f>
        <v>#VALUE!</v>
      </c>
      <c r="T1532" s="3" t="e">
        <f>VALUE(SUBSTITUTE(טבלה1[[#This Row],[עמודה57]],"$",""))</f>
        <v>#REF!</v>
      </c>
      <c r="U1532" s="3" t="e">
        <f>IF(טבלה1[[#This Row],[עמודה58]]&gt;30,"Yes","No")</f>
        <v>#VALUE!</v>
      </c>
    </row>
    <row r="1533" spans="1:21" ht="13" x14ac:dyDescent="0.15">
      <c r="A1533" s="8" t="s">
        <v>3662</v>
      </c>
      <c r="B1533" s="9" t="s">
        <v>3663</v>
      </c>
      <c r="C1533" s="9" t="s">
        <v>180</v>
      </c>
      <c r="D1533" s="9" t="s">
        <v>4</v>
      </c>
      <c r="E1533" s="9" t="s">
        <v>4</v>
      </c>
      <c r="F1533" s="9" t="s">
        <v>117</v>
      </c>
      <c r="G1533" s="10">
        <v>0.4</v>
      </c>
      <c r="H1533" s="11" t="str" cm="1">
        <f t="array" ref="H1533">INDEX(_xlfn.TEXTSPLIT(טבלה1[[#This Row],[עמודה2]],","),1)</f>
        <v>Atlanta</v>
      </c>
      <c r="I1533" s="12" t="str" cm="1">
        <f t="array" ref="I1533">INDEX(_xlfn.TEXTSPLIT(טבלה1[[#This Row],[עמודה2]],","),2)</f>
        <v xml:space="preserve"> GA</v>
      </c>
      <c r="J1533" s="16" t="str">
        <f>_xlfn.CONCAT(טבלה1[[#This Row],[AI_Companies]]," ",טבלה1[[#This Row],[עמודה1]])</f>
        <v>Cox2M https://www.cox2m.com/</v>
      </c>
      <c r="K1533" s="12">
        <v>2</v>
      </c>
      <c r="L1533" s="12" t="str">
        <f>IF(טבלה1[[#This Row],[עמודה53]]&gt;2000,"Yes","No")</f>
        <v>No</v>
      </c>
      <c r="M1533" s="12">
        <v>9</v>
      </c>
      <c r="N1533" s="12">
        <f>AVERAGE(טבלה1[[#This Row],[עמודה52]:[עמודה53]])</f>
        <v>5.5</v>
      </c>
      <c r="O1533" s="12" t="str">
        <f>IF(טבלה1[[#This Row],[עמודה4]]="&lt; $25 / hr","0$ - $25 / hr",טבלה1[[#This Row],[עמודה4]])</f>
        <v>Undisclosed</v>
      </c>
      <c r="P1533" s="12" t="str" cm="1">
        <f t="array" ref="P1533">INDEX(_xlfn.TEXTSPLIT(טבלה1[[#This Row],[עמודה55]],"-"),1)</f>
        <v>Undisclosed</v>
      </c>
      <c r="Q1533" s="21" t="e" cm="1">
        <f t="array" ref="Q1533">INDEX(_xlfn.TEXTSPLIT(INDEX(_xlfn.TEXTSPLIT(טבלה1[[#This Row],[עמודה55]],"-"),2),"/"),1)</f>
        <v>#REF!</v>
      </c>
      <c r="R1533" s="12" t="e">
        <f>AVERAGE(טבלה1[[#This Row],[עמודה59]:[עמודה60]])</f>
        <v>#VALUE!</v>
      </c>
      <c r="S1533" s="3" t="e">
        <f>VALUE(SUBSTITUTE(טבלה1[[#This Row],[עמודה56]],"$",""))</f>
        <v>#VALUE!</v>
      </c>
      <c r="T1533" s="3" t="e">
        <f>VALUE(SUBSTITUTE(טבלה1[[#This Row],[עמודה57]],"$",""))</f>
        <v>#REF!</v>
      </c>
      <c r="U1533" s="3" t="e">
        <f>IF(טבלה1[[#This Row],[עמודה58]]&gt;30,"Yes","No")</f>
        <v>#VALUE!</v>
      </c>
    </row>
    <row r="1534" spans="1:21" ht="13" x14ac:dyDescent="0.15">
      <c r="A1534" s="8" t="s">
        <v>3664</v>
      </c>
      <c r="B1534" s="9" t="s">
        <v>3665</v>
      </c>
      <c r="C1534" s="9" t="s">
        <v>3666</v>
      </c>
      <c r="D1534" s="9" t="s">
        <v>4</v>
      </c>
      <c r="E1534" s="9" t="s">
        <v>4</v>
      </c>
      <c r="F1534" s="9" t="s">
        <v>5</v>
      </c>
      <c r="G1534" s="10">
        <v>0.2</v>
      </c>
      <c r="H1534" s="11" t="str" cm="1">
        <f t="array" ref="H1534">INDEX(_xlfn.TEXTSPLIT(טבלה1[[#This Row],[עמודה2]],","),1)</f>
        <v>Harrisburg</v>
      </c>
      <c r="I1534" s="12" t="str" cm="1">
        <f t="array" ref="I1534">INDEX(_xlfn.TEXTSPLIT(טבלה1[[#This Row],[עמודה2]],","),2)</f>
        <v xml:space="preserve"> PA</v>
      </c>
      <c r="J1534" s="16" t="str">
        <f>_xlfn.CONCAT(טבלה1[[#This Row],[AI_Companies]]," ",טבלה1[[#This Row],[עמודה1]])</f>
        <v>StrawberryBoxMedia https://www.strawberryboxmedia.com</v>
      </c>
      <c r="K1534" s="12">
        <v>250</v>
      </c>
      <c r="L1534" s="12" t="str">
        <f>IF(טבלה1[[#This Row],[עמודה53]]&gt;2000,"Yes","No")</f>
        <v>No</v>
      </c>
      <c r="M1534" s="12">
        <v>999</v>
      </c>
      <c r="N1534" s="12">
        <f>AVERAGE(טבלה1[[#This Row],[עמודה52]:[עמודה53]])</f>
        <v>624.5</v>
      </c>
      <c r="O1534" s="12" t="str">
        <f>IF(טבלה1[[#This Row],[עמודה4]]="&lt; $25 / hr","0$ - $25 / hr",טבלה1[[#This Row],[עמודה4]])</f>
        <v>Undisclosed</v>
      </c>
      <c r="P1534" s="12" t="str" cm="1">
        <f t="array" ref="P1534">INDEX(_xlfn.TEXTSPLIT(טבלה1[[#This Row],[עמודה55]],"-"),1)</f>
        <v>Undisclosed</v>
      </c>
      <c r="Q1534" s="21" t="e" cm="1">
        <f t="array" ref="Q1534">INDEX(_xlfn.TEXTSPLIT(INDEX(_xlfn.TEXTSPLIT(טבלה1[[#This Row],[עמודה55]],"-"),2),"/"),1)</f>
        <v>#REF!</v>
      </c>
      <c r="R1534" s="12" t="e">
        <f>AVERAGE(טבלה1[[#This Row],[עמודה59]:[עמודה60]])</f>
        <v>#VALUE!</v>
      </c>
      <c r="S1534" s="3" t="e">
        <f>VALUE(SUBSTITUTE(טבלה1[[#This Row],[עמודה56]],"$",""))</f>
        <v>#VALUE!</v>
      </c>
      <c r="T1534" s="3" t="e">
        <f>VALUE(SUBSTITUTE(טבלה1[[#This Row],[עמודה57]],"$",""))</f>
        <v>#REF!</v>
      </c>
      <c r="U1534" s="3" t="e">
        <f>IF(טבלה1[[#This Row],[עמודה58]]&gt;30,"Yes","No")</f>
        <v>#VALUE!</v>
      </c>
    </row>
    <row r="1535" spans="1:21" ht="13" x14ac:dyDescent="0.15">
      <c r="A1535" s="8" t="s">
        <v>3667</v>
      </c>
      <c r="B1535" s="9" t="s">
        <v>3668</v>
      </c>
      <c r="C1535" s="9" t="s">
        <v>2156</v>
      </c>
      <c r="D1535" s="9" t="s">
        <v>4</v>
      </c>
      <c r="E1535" s="9" t="s">
        <v>4</v>
      </c>
      <c r="F1535" s="9" t="s">
        <v>117</v>
      </c>
      <c r="G1535" s="10">
        <v>0.4</v>
      </c>
      <c r="H1535" s="11" t="str" cm="1">
        <f t="array" ref="H1535">INDEX(_xlfn.TEXTSPLIT(טבלה1[[#This Row],[עמודה2]],","),1)</f>
        <v>Round Rock</v>
      </c>
      <c r="I1535" s="12" t="str" cm="1">
        <f t="array" ref="I1535">INDEX(_xlfn.TEXTSPLIT(טבלה1[[#This Row],[עמודה2]],","),2)</f>
        <v xml:space="preserve"> TX</v>
      </c>
      <c r="J1535" s="16" t="str">
        <f>_xlfn.CONCAT(טבלה1[[#This Row],[AI_Companies]]," ",טבלה1[[#This Row],[עמודה1]])</f>
        <v>ShahtezSoftwareSolutions http://shahtez.com/</v>
      </c>
      <c r="K1535" s="12">
        <v>2</v>
      </c>
      <c r="L1535" s="12" t="str">
        <f>IF(טבלה1[[#This Row],[עמודה53]]&gt;2000,"Yes","No")</f>
        <v>No</v>
      </c>
      <c r="M1535" s="12">
        <v>9</v>
      </c>
      <c r="N1535" s="12">
        <f>AVERAGE(טבלה1[[#This Row],[עמודה52]:[עמודה53]])</f>
        <v>5.5</v>
      </c>
      <c r="O1535" s="12" t="str">
        <f>IF(טבלה1[[#This Row],[עמודה4]]="&lt; $25 / hr","0$ - $25 / hr",טבלה1[[#This Row],[עמודה4]])</f>
        <v>Undisclosed</v>
      </c>
      <c r="P1535" s="12" t="str" cm="1">
        <f t="array" ref="P1535">INDEX(_xlfn.TEXTSPLIT(טבלה1[[#This Row],[עמודה55]],"-"),1)</f>
        <v>Undisclosed</v>
      </c>
      <c r="Q1535" s="21" t="e" cm="1">
        <f t="array" ref="Q1535">INDEX(_xlfn.TEXTSPLIT(INDEX(_xlfn.TEXTSPLIT(טבלה1[[#This Row],[עמודה55]],"-"),2),"/"),1)</f>
        <v>#REF!</v>
      </c>
      <c r="R1535" s="12" t="e">
        <f>AVERAGE(טבלה1[[#This Row],[עמודה59]:[עמודה60]])</f>
        <v>#VALUE!</v>
      </c>
      <c r="S1535" s="3" t="e">
        <f>VALUE(SUBSTITUTE(טבלה1[[#This Row],[עמודה56]],"$",""))</f>
        <v>#VALUE!</v>
      </c>
      <c r="T1535" s="3" t="e">
        <f>VALUE(SUBSTITUTE(טבלה1[[#This Row],[עמודה57]],"$",""))</f>
        <v>#REF!</v>
      </c>
      <c r="U1535" s="3" t="e">
        <f>IF(טבלה1[[#This Row],[עמודה58]]&gt;30,"Yes","No")</f>
        <v>#VALUE!</v>
      </c>
    </row>
    <row r="1536" spans="1:21" ht="13" x14ac:dyDescent="0.15">
      <c r="A1536" s="8" t="s">
        <v>3669</v>
      </c>
      <c r="B1536" s="9" t="s">
        <v>3670</v>
      </c>
      <c r="C1536" s="9" t="s">
        <v>3671</v>
      </c>
      <c r="D1536" s="13">
        <v>5000</v>
      </c>
      <c r="E1536" s="9" t="s">
        <v>9</v>
      </c>
      <c r="F1536" s="9" t="s">
        <v>29</v>
      </c>
      <c r="G1536" s="10">
        <v>0.3</v>
      </c>
      <c r="H1536" s="11" t="str" cm="1">
        <f t="array" ref="H1536">INDEX(_xlfn.TEXTSPLIT(טבלה1[[#This Row],[עמודה2]],","),1)</f>
        <v>Watford</v>
      </c>
      <c r="I1536" s="12" t="str" cm="1">
        <f t="array" ref="I1536">INDEX(_xlfn.TEXTSPLIT(טבלה1[[#This Row],[עמודה2]],","),2)</f>
        <v xml:space="preserve"> United Kingdom</v>
      </c>
      <c r="J1536" s="16" t="str">
        <f>_xlfn.CONCAT(טבלה1[[#This Row],[AI_Companies]]," ",טבלה1[[#This Row],[עמודה1]])</f>
        <v>BSBIConsultancySolutions http://www.bsbiconsulting.co.uk/</v>
      </c>
      <c r="K1536" s="12">
        <v>10</v>
      </c>
      <c r="L1536" s="12" t="str">
        <f>IF(טבלה1[[#This Row],[עמודה53]]&gt;2000,"Yes","No")</f>
        <v>No</v>
      </c>
      <c r="M1536" s="12">
        <v>49</v>
      </c>
      <c r="N1536" s="12">
        <f>AVERAGE(טבלה1[[#This Row],[עמודה52]:[עמודה53]])</f>
        <v>29.5</v>
      </c>
      <c r="O1536" s="12" t="str">
        <f>IF(טבלה1[[#This Row],[עמודה4]]="&lt; $25 / hr","0$ - $25 / hr",טבלה1[[#This Row],[עמודה4]])</f>
        <v>$50 - $99 / hr</v>
      </c>
      <c r="P1536" s="12" t="str" cm="1">
        <f t="array" ref="P1536">INDEX(_xlfn.TEXTSPLIT(טבלה1[[#This Row],[עמודה55]],"-"),1)</f>
        <v xml:space="preserve">$50 </v>
      </c>
      <c r="Q1536" s="21" t="str" cm="1">
        <f t="array" ref="Q1536">INDEX(_xlfn.TEXTSPLIT(INDEX(_xlfn.TEXTSPLIT(טבלה1[[#This Row],[עמודה55]],"-"),2),"/"),1)</f>
        <v xml:space="preserve"> $99 </v>
      </c>
      <c r="R1536" s="12">
        <f>AVERAGE(טבלה1[[#This Row],[עמודה59]:[עמודה60]])</f>
        <v>74.5</v>
      </c>
      <c r="S1536" s="3">
        <f>VALUE(SUBSTITUTE(טבלה1[[#This Row],[עמודה56]],"$",""))</f>
        <v>50</v>
      </c>
      <c r="T1536" s="3">
        <f>VALUE(SUBSTITUTE(טבלה1[[#This Row],[עמודה57]],"$",""))</f>
        <v>99</v>
      </c>
      <c r="U1536" s="3" t="str">
        <f>IF(טבלה1[[#This Row],[עמודה58]]&gt;30,"Yes","No")</f>
        <v>Yes</v>
      </c>
    </row>
    <row r="1537" spans="1:21" ht="13" x14ac:dyDescent="0.15">
      <c r="A1537" s="8" t="s">
        <v>3672</v>
      </c>
      <c r="B1537" s="9" t="s">
        <v>3673</v>
      </c>
      <c r="C1537" s="9" t="s">
        <v>1084</v>
      </c>
      <c r="D1537" s="13">
        <v>1000</v>
      </c>
      <c r="E1537" s="9" t="s">
        <v>33</v>
      </c>
      <c r="F1537" s="9" t="s">
        <v>29</v>
      </c>
      <c r="G1537" s="10">
        <v>0.3</v>
      </c>
      <c r="H1537" s="11" t="str" cm="1">
        <f t="array" ref="H1537">INDEX(_xlfn.TEXTSPLIT(טבלה1[[#This Row],[עמודה2]],","),1)</f>
        <v>Singapore</v>
      </c>
      <c r="I1537" s="12" t="str" cm="1">
        <f t="array" ref="I1537">INDEX(_xlfn.TEXTSPLIT(טבלה1[[#This Row],[עמודה2]],","),2)</f>
        <v xml:space="preserve"> Singapore</v>
      </c>
      <c r="J1537" s="16" t="str">
        <f>_xlfn.CONCAT(טבלה1[[#This Row],[AI_Companies]]," ",טבלה1[[#This Row],[עמודה1]])</f>
        <v>ActiveWizards https://activewizards.com/</v>
      </c>
      <c r="K1537" s="12">
        <v>10</v>
      </c>
      <c r="L1537" s="12" t="str">
        <f>IF(טבלה1[[#This Row],[עמודה53]]&gt;2000,"Yes","No")</f>
        <v>No</v>
      </c>
      <c r="M1537" s="12">
        <v>49</v>
      </c>
      <c r="N1537" s="12">
        <f>AVERAGE(טבלה1[[#This Row],[עמודה52]:[עמודה53]])</f>
        <v>29.5</v>
      </c>
      <c r="O1537" s="12" t="str">
        <f>IF(טבלה1[[#This Row],[עמודה4]]="&lt; $25 / hr","0$ - $25 / hr",טבלה1[[#This Row],[עמודה4]])</f>
        <v>$25 - $49 / hr</v>
      </c>
      <c r="P1537" s="12" t="str" cm="1">
        <f t="array" ref="P1537">INDEX(_xlfn.TEXTSPLIT(טבלה1[[#This Row],[עמודה55]],"-"),1)</f>
        <v xml:space="preserve">$25 </v>
      </c>
      <c r="Q1537" s="21" t="str" cm="1">
        <f t="array" ref="Q1537">INDEX(_xlfn.TEXTSPLIT(INDEX(_xlfn.TEXTSPLIT(טבלה1[[#This Row],[עמודה55]],"-"),2),"/"),1)</f>
        <v xml:space="preserve"> $49 </v>
      </c>
      <c r="R1537" s="12">
        <f>AVERAGE(טבלה1[[#This Row],[עמודה59]:[עמודה60]])</f>
        <v>37</v>
      </c>
      <c r="S1537" s="3">
        <f>VALUE(SUBSTITUTE(טבלה1[[#This Row],[עמודה56]],"$",""))</f>
        <v>25</v>
      </c>
      <c r="T1537" s="3">
        <f>VALUE(SUBSTITUTE(טבלה1[[#This Row],[עמודה57]],"$",""))</f>
        <v>49</v>
      </c>
      <c r="U1537" s="3" t="str">
        <f>IF(טבלה1[[#This Row],[עמודה58]]&gt;30,"Yes","No")</f>
        <v>Yes</v>
      </c>
    </row>
    <row r="1538" spans="1:21" ht="13" x14ac:dyDescent="0.15">
      <c r="A1538" s="8" t="s">
        <v>3674</v>
      </c>
      <c r="B1538" s="9" t="s">
        <v>3675</v>
      </c>
      <c r="C1538" s="9" t="s">
        <v>153</v>
      </c>
      <c r="D1538" s="13">
        <v>25000</v>
      </c>
      <c r="E1538" s="9" t="s">
        <v>9</v>
      </c>
      <c r="F1538" s="9" t="s">
        <v>29</v>
      </c>
      <c r="G1538" s="10">
        <v>0.3</v>
      </c>
      <c r="H1538" s="11" t="str" cm="1">
        <f t="array" ref="H1538">INDEX(_xlfn.TEXTSPLIT(טבלה1[[#This Row],[עמודה2]],","),1)</f>
        <v>Aventura</v>
      </c>
      <c r="I1538" s="12" t="str" cm="1">
        <f t="array" ref="I1538">INDEX(_xlfn.TEXTSPLIT(טבלה1[[#This Row],[עמודה2]],","),2)</f>
        <v xml:space="preserve"> FL</v>
      </c>
      <c r="J1538" s="16" t="str">
        <f>_xlfn.CONCAT(טבלה1[[#This Row],[AI_Companies]]," ",טבלה1[[#This Row],[עמודה1]])</f>
        <v>JasorenLLC https://jasoren.com</v>
      </c>
      <c r="K1538" s="12">
        <v>10</v>
      </c>
      <c r="L1538" s="12" t="str">
        <f>IF(טבלה1[[#This Row],[עמודה53]]&gt;2000,"Yes","No")</f>
        <v>No</v>
      </c>
      <c r="M1538" s="12">
        <v>49</v>
      </c>
      <c r="N1538" s="12">
        <f>AVERAGE(טבלה1[[#This Row],[עמודה52]:[עמודה53]])</f>
        <v>29.5</v>
      </c>
      <c r="O1538" s="12" t="str">
        <f>IF(טבלה1[[#This Row],[עמודה4]]="&lt; $25 / hr","0$ - $25 / hr",טבלה1[[#This Row],[עמודה4]])</f>
        <v>$50 - $99 / hr</v>
      </c>
      <c r="P1538" s="12" t="str" cm="1">
        <f t="array" ref="P1538">INDEX(_xlfn.TEXTSPLIT(טבלה1[[#This Row],[עמודה55]],"-"),1)</f>
        <v xml:space="preserve">$50 </v>
      </c>
      <c r="Q1538" s="21" t="str" cm="1">
        <f t="array" ref="Q1538">INDEX(_xlfn.TEXTSPLIT(INDEX(_xlfn.TEXTSPLIT(טבלה1[[#This Row],[עמודה55]],"-"),2),"/"),1)</f>
        <v xml:space="preserve"> $99 </v>
      </c>
      <c r="R1538" s="12">
        <f>AVERAGE(טבלה1[[#This Row],[עמודה59]:[עמודה60]])</f>
        <v>74.5</v>
      </c>
      <c r="S1538" s="3">
        <f>VALUE(SUBSTITUTE(טבלה1[[#This Row],[עמודה56]],"$",""))</f>
        <v>50</v>
      </c>
      <c r="T1538" s="3">
        <f>VALUE(SUBSTITUTE(טבלה1[[#This Row],[עמודה57]],"$",""))</f>
        <v>99</v>
      </c>
      <c r="U1538" s="3" t="str">
        <f>IF(טבלה1[[#This Row],[עמודה58]]&gt;30,"Yes","No")</f>
        <v>Yes</v>
      </c>
    </row>
    <row r="1539" spans="1:21" ht="13" x14ac:dyDescent="0.15">
      <c r="A1539" s="8" t="s">
        <v>3676</v>
      </c>
      <c r="B1539" s="9" t="s">
        <v>3677</v>
      </c>
      <c r="C1539" s="9" t="s">
        <v>212</v>
      </c>
      <c r="D1539" s="9" t="s">
        <v>4</v>
      </c>
      <c r="E1539" s="9" t="s">
        <v>4</v>
      </c>
      <c r="F1539" s="9" t="s">
        <v>29</v>
      </c>
      <c r="G1539" s="10">
        <v>0.3</v>
      </c>
      <c r="H1539" s="11" t="str" cm="1">
        <f t="array" ref="H1539">INDEX(_xlfn.TEXTSPLIT(טבלה1[[#This Row],[עמודה2]],","),1)</f>
        <v>San Francisco</v>
      </c>
      <c r="I1539" s="12" t="str" cm="1">
        <f t="array" ref="I1539">INDEX(_xlfn.TEXTSPLIT(טבלה1[[#This Row],[עמודה2]],","),2)</f>
        <v xml:space="preserve"> CA</v>
      </c>
      <c r="J1539" s="16" t="str">
        <f>_xlfn.CONCAT(טבלה1[[#This Row],[AI_Companies]]," ",טבלה1[[#This Row],[עמודה1]])</f>
        <v>Formant https://formant.io/</v>
      </c>
      <c r="K1539" s="12">
        <v>10</v>
      </c>
      <c r="L1539" s="12" t="str">
        <f>IF(טבלה1[[#This Row],[עמודה53]]&gt;2000,"Yes","No")</f>
        <v>No</v>
      </c>
      <c r="M1539" s="12">
        <v>49</v>
      </c>
      <c r="N1539" s="12">
        <f>AVERAGE(טבלה1[[#This Row],[עמודה52]:[עמודה53]])</f>
        <v>29.5</v>
      </c>
      <c r="O1539" s="12" t="str">
        <f>IF(טבלה1[[#This Row],[עמודה4]]="&lt; $25 / hr","0$ - $25 / hr",טבלה1[[#This Row],[עמודה4]])</f>
        <v>Undisclosed</v>
      </c>
      <c r="P1539" s="12" t="str" cm="1">
        <f t="array" ref="P1539">INDEX(_xlfn.TEXTSPLIT(טבלה1[[#This Row],[עמודה55]],"-"),1)</f>
        <v>Undisclosed</v>
      </c>
      <c r="Q1539" s="21" t="e" cm="1">
        <f t="array" ref="Q1539">INDEX(_xlfn.TEXTSPLIT(INDEX(_xlfn.TEXTSPLIT(טבלה1[[#This Row],[עמודה55]],"-"),2),"/"),1)</f>
        <v>#REF!</v>
      </c>
      <c r="R1539" s="12" t="e">
        <f>AVERAGE(טבלה1[[#This Row],[עמודה59]:[עמודה60]])</f>
        <v>#VALUE!</v>
      </c>
      <c r="S1539" s="3" t="e">
        <f>VALUE(SUBSTITUTE(טבלה1[[#This Row],[עמודה56]],"$",""))</f>
        <v>#VALUE!</v>
      </c>
      <c r="T1539" s="3" t="e">
        <f>VALUE(SUBSTITUTE(טבלה1[[#This Row],[עמודה57]],"$",""))</f>
        <v>#REF!</v>
      </c>
      <c r="U1539" s="3" t="e">
        <f>IF(טבלה1[[#This Row],[עמודה58]]&gt;30,"Yes","No")</f>
        <v>#VALUE!</v>
      </c>
    </row>
    <row r="1540" spans="1:21" ht="13" x14ac:dyDescent="0.15">
      <c r="A1540" s="8" t="s">
        <v>3678</v>
      </c>
      <c r="B1540" s="9" t="s">
        <v>3679</v>
      </c>
      <c r="C1540" s="9" t="s">
        <v>102</v>
      </c>
      <c r="D1540" s="9" t="s">
        <v>4</v>
      </c>
      <c r="E1540" s="9" t="s">
        <v>4</v>
      </c>
      <c r="F1540" s="9" t="s">
        <v>10</v>
      </c>
      <c r="G1540" s="10">
        <v>0.25</v>
      </c>
      <c r="H1540" s="11" t="str" cm="1">
        <f t="array" ref="H1540">INDEX(_xlfn.TEXTSPLIT(טבלה1[[#This Row],[עמודה2]],","),1)</f>
        <v>London</v>
      </c>
      <c r="I1540" s="12" t="str" cm="1">
        <f t="array" ref="I1540">INDEX(_xlfn.TEXTSPLIT(טבלה1[[#This Row],[עמודה2]],","),2)</f>
        <v xml:space="preserve"> United Kingdom</v>
      </c>
      <c r="J1540" s="16" t="str">
        <f>_xlfn.CONCAT(טבלה1[[#This Row],[AI_Companies]]," ",טבלה1[[#This Row],[עמודה1]])</f>
        <v>Attest https://www.askattest.com/</v>
      </c>
      <c r="K1540" s="12">
        <v>50</v>
      </c>
      <c r="L1540" s="12" t="str">
        <f>IF(טבלה1[[#This Row],[עמודה53]]&gt;2000,"Yes","No")</f>
        <v>No</v>
      </c>
      <c r="M1540" s="12">
        <v>249</v>
      </c>
      <c r="N1540" s="12">
        <f>AVERAGE(טבלה1[[#This Row],[עמודה52]:[עמודה53]])</f>
        <v>149.5</v>
      </c>
      <c r="O1540" s="12" t="str">
        <f>IF(טבלה1[[#This Row],[עמודה4]]="&lt; $25 / hr","0$ - $25 / hr",טבלה1[[#This Row],[עמודה4]])</f>
        <v>Undisclosed</v>
      </c>
      <c r="P1540" s="12" t="str" cm="1">
        <f t="array" ref="P1540">INDEX(_xlfn.TEXTSPLIT(טבלה1[[#This Row],[עמודה55]],"-"),1)</f>
        <v>Undisclosed</v>
      </c>
      <c r="Q1540" s="21" t="e" cm="1">
        <f t="array" ref="Q1540">INDEX(_xlfn.TEXTSPLIT(INDEX(_xlfn.TEXTSPLIT(טבלה1[[#This Row],[עמודה55]],"-"),2),"/"),1)</f>
        <v>#REF!</v>
      </c>
      <c r="R1540" s="12" t="e">
        <f>AVERAGE(טבלה1[[#This Row],[עמודה59]:[עמודה60]])</f>
        <v>#VALUE!</v>
      </c>
      <c r="S1540" s="3" t="e">
        <f>VALUE(SUBSTITUTE(טבלה1[[#This Row],[עמודה56]],"$",""))</f>
        <v>#VALUE!</v>
      </c>
      <c r="T1540" s="3" t="e">
        <f>VALUE(SUBSTITUTE(טבלה1[[#This Row],[עמודה57]],"$",""))</f>
        <v>#REF!</v>
      </c>
      <c r="U1540" s="3" t="e">
        <f>IF(טבלה1[[#This Row],[עמודה58]]&gt;30,"Yes","No")</f>
        <v>#VALUE!</v>
      </c>
    </row>
    <row r="1541" spans="1:21" ht="13" x14ac:dyDescent="0.15">
      <c r="A1541" s="8" t="s">
        <v>3680</v>
      </c>
      <c r="B1541" s="9" t="s">
        <v>3681</v>
      </c>
      <c r="C1541" s="9" t="s">
        <v>102</v>
      </c>
      <c r="D1541" s="9" t="s">
        <v>4</v>
      </c>
      <c r="E1541" s="9" t="s">
        <v>4</v>
      </c>
      <c r="F1541" s="9" t="s">
        <v>10</v>
      </c>
      <c r="G1541" s="10">
        <v>0.25</v>
      </c>
      <c r="H1541" s="11" t="str" cm="1">
        <f t="array" ref="H1541">INDEX(_xlfn.TEXTSPLIT(טבלה1[[#This Row],[עמודה2]],","),1)</f>
        <v>London</v>
      </c>
      <c r="I1541" s="12" t="str" cm="1">
        <f t="array" ref="I1541">INDEX(_xlfn.TEXTSPLIT(טבלה1[[#This Row],[עמודה2]],","),2)</f>
        <v xml:space="preserve"> United Kingdom</v>
      </c>
      <c r="J1541" s="16" t="str">
        <f>_xlfn.CONCAT(טבלה1[[#This Row],[AI_Companies]]," ",טבלה1[[#This Row],[עמודה1]])</f>
        <v>CognitionX https://cognitionx.com/</v>
      </c>
      <c r="K1541" s="12">
        <v>50</v>
      </c>
      <c r="L1541" s="12" t="str">
        <f>IF(טבלה1[[#This Row],[עמודה53]]&gt;2000,"Yes","No")</f>
        <v>No</v>
      </c>
      <c r="M1541" s="12">
        <v>249</v>
      </c>
      <c r="N1541" s="12">
        <f>AVERAGE(טבלה1[[#This Row],[עמודה52]:[עמודה53]])</f>
        <v>149.5</v>
      </c>
      <c r="O1541" s="12" t="str">
        <f>IF(טבלה1[[#This Row],[עמודה4]]="&lt; $25 / hr","0$ - $25 / hr",טבלה1[[#This Row],[עמודה4]])</f>
        <v>Undisclosed</v>
      </c>
      <c r="P1541" s="12" t="str" cm="1">
        <f t="array" ref="P1541">INDEX(_xlfn.TEXTSPLIT(טבלה1[[#This Row],[עמודה55]],"-"),1)</f>
        <v>Undisclosed</v>
      </c>
      <c r="Q1541" s="21" t="e" cm="1">
        <f t="array" ref="Q1541">INDEX(_xlfn.TEXTSPLIT(INDEX(_xlfn.TEXTSPLIT(טבלה1[[#This Row],[עמודה55]],"-"),2),"/"),1)</f>
        <v>#REF!</v>
      </c>
      <c r="R1541" s="12" t="e">
        <f>AVERAGE(טבלה1[[#This Row],[עמודה59]:[עמודה60]])</f>
        <v>#VALUE!</v>
      </c>
      <c r="S1541" s="3" t="e">
        <f>VALUE(SUBSTITUTE(טבלה1[[#This Row],[עמודה56]],"$",""))</f>
        <v>#VALUE!</v>
      </c>
      <c r="T1541" s="3" t="e">
        <f>VALUE(SUBSTITUTE(טבלה1[[#This Row],[עמודה57]],"$",""))</f>
        <v>#REF!</v>
      </c>
      <c r="U1541" s="3" t="e">
        <f>IF(טבלה1[[#This Row],[עמודה58]]&gt;30,"Yes","No")</f>
        <v>#VALUE!</v>
      </c>
    </row>
    <row r="1542" spans="1:21" ht="13" x14ac:dyDescent="0.15">
      <c r="A1542" s="8" t="s">
        <v>3682</v>
      </c>
      <c r="B1542" s="9" t="s">
        <v>3683</v>
      </c>
      <c r="C1542" s="9" t="s">
        <v>94</v>
      </c>
      <c r="D1542" s="13">
        <v>100000</v>
      </c>
      <c r="E1542" s="9" t="s">
        <v>33</v>
      </c>
      <c r="F1542" s="9" t="s">
        <v>10</v>
      </c>
      <c r="G1542" s="10">
        <v>0.2</v>
      </c>
      <c r="H1542" s="11" t="str" cm="1">
        <f t="array" ref="H1542">INDEX(_xlfn.TEXTSPLIT(טבלה1[[#This Row],[עמודה2]],","),1)</f>
        <v>Miami</v>
      </c>
      <c r="I1542" s="12" t="str" cm="1">
        <f t="array" ref="I1542">INDEX(_xlfn.TEXTSPLIT(טבלה1[[#This Row],[עמודה2]],","),2)</f>
        <v xml:space="preserve"> FL</v>
      </c>
      <c r="J1542" s="16" t="str">
        <f>_xlfn.CONCAT(טבלה1[[#This Row],[AI_Companies]]," ",טבלה1[[#This Row],[עמודה1]])</f>
        <v>AppManufact https://appmanufact.com/</v>
      </c>
      <c r="K1542" s="12">
        <v>50</v>
      </c>
      <c r="L1542" s="12" t="str">
        <f>IF(טבלה1[[#This Row],[עמודה53]]&gt;2000,"Yes","No")</f>
        <v>No</v>
      </c>
      <c r="M1542" s="12">
        <v>249</v>
      </c>
      <c r="N1542" s="12">
        <f>AVERAGE(טבלה1[[#This Row],[עמודה52]:[עמודה53]])</f>
        <v>149.5</v>
      </c>
      <c r="O1542" s="12" t="str">
        <f>IF(טבלה1[[#This Row],[עמודה4]]="&lt; $25 / hr","0$ - $25 / hr",טבלה1[[#This Row],[עמודה4]])</f>
        <v>$25 - $49 / hr</v>
      </c>
      <c r="P1542" s="12" t="str" cm="1">
        <f t="array" ref="P1542">INDEX(_xlfn.TEXTSPLIT(טבלה1[[#This Row],[עמודה55]],"-"),1)</f>
        <v xml:space="preserve">$25 </v>
      </c>
      <c r="Q1542" s="21" t="str" cm="1">
        <f t="array" ref="Q1542">INDEX(_xlfn.TEXTSPLIT(INDEX(_xlfn.TEXTSPLIT(טבלה1[[#This Row],[עמודה55]],"-"),2),"/"),1)</f>
        <v xml:space="preserve"> $49 </v>
      </c>
      <c r="R1542" s="12">
        <f>AVERAGE(טבלה1[[#This Row],[עמודה59]:[עמודה60]])</f>
        <v>37</v>
      </c>
      <c r="S1542" s="3">
        <f>VALUE(SUBSTITUTE(טבלה1[[#This Row],[עמודה56]],"$",""))</f>
        <v>25</v>
      </c>
      <c r="T1542" s="3">
        <f>VALUE(SUBSTITUTE(טבלה1[[#This Row],[עמודה57]],"$",""))</f>
        <v>49</v>
      </c>
      <c r="U1542" s="3" t="str">
        <f>IF(טבלה1[[#This Row],[עמודה58]]&gt;30,"Yes","No")</f>
        <v>Yes</v>
      </c>
    </row>
    <row r="1543" spans="1:21" ht="13" x14ac:dyDescent="0.15">
      <c r="A1543" s="8" t="s">
        <v>3684</v>
      </c>
      <c r="B1543" s="9" t="s">
        <v>3685</v>
      </c>
      <c r="C1543" s="9" t="s">
        <v>3686</v>
      </c>
      <c r="D1543" s="9" t="s">
        <v>4</v>
      </c>
      <c r="E1543" s="9" t="s">
        <v>4</v>
      </c>
      <c r="F1543" s="9" t="s">
        <v>5</v>
      </c>
      <c r="G1543" s="10">
        <v>0.25</v>
      </c>
      <c r="H1543" s="11" t="str" cm="1">
        <f t="array" ref="H1543">INDEX(_xlfn.TEXTSPLIT(טבלה1[[#This Row],[עמודה2]],","),1)</f>
        <v>Shen Zhen Shi</v>
      </c>
      <c r="I1543" s="12" t="str" cm="1">
        <f t="array" ref="I1543">INDEX(_xlfn.TEXTSPLIT(טבלה1[[#This Row],[עמודה2]],","),2)</f>
        <v xml:space="preserve"> China</v>
      </c>
      <c r="J1543" s="16" t="str">
        <f>_xlfn.CONCAT(טבלה1[[#This Row],[AI_Companies]]," ",טבלה1[[#This Row],[עמודה1]])</f>
        <v>MaxvisionTechnologyCorp. http://www.maxvision.com.cn/</v>
      </c>
      <c r="K1543" s="12">
        <v>250</v>
      </c>
      <c r="L1543" s="12" t="str">
        <f>IF(טבלה1[[#This Row],[עמודה53]]&gt;2000,"Yes","No")</f>
        <v>No</v>
      </c>
      <c r="M1543" s="12">
        <v>999</v>
      </c>
      <c r="N1543" s="12">
        <f>AVERAGE(טבלה1[[#This Row],[עמודה52]:[עמודה53]])</f>
        <v>624.5</v>
      </c>
      <c r="O1543" s="12" t="str">
        <f>IF(טבלה1[[#This Row],[עמודה4]]="&lt; $25 / hr","0$ - $25 / hr",טבלה1[[#This Row],[עמודה4]])</f>
        <v>Undisclosed</v>
      </c>
      <c r="P1543" s="12" t="str" cm="1">
        <f t="array" ref="P1543">INDEX(_xlfn.TEXTSPLIT(טבלה1[[#This Row],[עמודה55]],"-"),1)</f>
        <v>Undisclosed</v>
      </c>
      <c r="Q1543" s="21" t="e" cm="1">
        <f t="array" ref="Q1543">INDEX(_xlfn.TEXTSPLIT(INDEX(_xlfn.TEXTSPLIT(טבלה1[[#This Row],[עמודה55]],"-"),2),"/"),1)</f>
        <v>#REF!</v>
      </c>
      <c r="R1543" s="12" t="e">
        <f>AVERAGE(טבלה1[[#This Row],[עמודה59]:[עמודה60]])</f>
        <v>#VALUE!</v>
      </c>
      <c r="S1543" s="3" t="e">
        <f>VALUE(SUBSTITUTE(טבלה1[[#This Row],[עמודה56]],"$",""))</f>
        <v>#VALUE!</v>
      </c>
      <c r="T1543" s="3" t="e">
        <f>VALUE(SUBSTITUTE(טבלה1[[#This Row],[עמודה57]],"$",""))</f>
        <v>#REF!</v>
      </c>
      <c r="U1543" s="3" t="e">
        <f>IF(טבלה1[[#This Row],[עמודה58]]&gt;30,"Yes","No")</f>
        <v>#VALUE!</v>
      </c>
    </row>
    <row r="1544" spans="1:21" ht="13" x14ac:dyDescent="0.15">
      <c r="A1544" s="8" t="s">
        <v>3687</v>
      </c>
      <c r="B1544" s="9" t="s">
        <v>3688</v>
      </c>
      <c r="C1544" s="9" t="s">
        <v>156</v>
      </c>
      <c r="D1544" s="9" t="s">
        <v>4</v>
      </c>
      <c r="E1544" s="9" t="s">
        <v>4</v>
      </c>
      <c r="F1544" s="9" t="s">
        <v>10</v>
      </c>
      <c r="G1544" s="10">
        <v>0.3</v>
      </c>
      <c r="H1544" s="11" t="str" cm="1">
        <f t="array" ref="H1544">INDEX(_xlfn.TEXTSPLIT(טבלה1[[#This Row],[עמודה2]],","),1)</f>
        <v>Chennai</v>
      </c>
      <c r="I1544" s="12" t="str" cm="1">
        <f t="array" ref="I1544">INDEX(_xlfn.TEXTSPLIT(טבלה1[[#This Row],[עמודה2]],","),2)</f>
        <v xml:space="preserve"> India</v>
      </c>
      <c r="J1544" s="16" t="str">
        <f>_xlfn.CONCAT(טבלה1[[#This Row],[AI_Companies]]," ",טבלה1[[#This Row],[עמודה1]])</f>
        <v>QruizeTechnologiesPvt.Ltd. http://www.qruize.com/</v>
      </c>
      <c r="K1544" s="12">
        <v>50</v>
      </c>
      <c r="L1544" s="12" t="str">
        <f>IF(טבלה1[[#This Row],[עמודה53]]&gt;2000,"Yes","No")</f>
        <v>No</v>
      </c>
      <c r="M1544" s="12">
        <v>249</v>
      </c>
      <c r="N1544" s="12">
        <f>AVERAGE(טבלה1[[#This Row],[עמודה52]:[עמודה53]])</f>
        <v>149.5</v>
      </c>
      <c r="O1544" s="12" t="str">
        <f>IF(טבלה1[[#This Row],[עמודה4]]="&lt; $25 / hr","0$ - $25 / hr",טבלה1[[#This Row],[עמודה4]])</f>
        <v>Undisclosed</v>
      </c>
      <c r="P1544" s="12" t="str" cm="1">
        <f t="array" ref="P1544">INDEX(_xlfn.TEXTSPLIT(טבלה1[[#This Row],[עמודה55]],"-"),1)</f>
        <v>Undisclosed</v>
      </c>
      <c r="Q1544" s="21" t="e" cm="1">
        <f t="array" ref="Q1544">INDEX(_xlfn.TEXTSPLIT(INDEX(_xlfn.TEXTSPLIT(טבלה1[[#This Row],[עמודה55]],"-"),2),"/"),1)</f>
        <v>#REF!</v>
      </c>
      <c r="R1544" s="12" t="e">
        <f>AVERAGE(טבלה1[[#This Row],[עמודה59]:[עמודה60]])</f>
        <v>#VALUE!</v>
      </c>
      <c r="S1544" s="3" t="e">
        <f>VALUE(SUBSTITUTE(טבלה1[[#This Row],[עמודה56]],"$",""))</f>
        <v>#VALUE!</v>
      </c>
      <c r="T1544" s="3" t="e">
        <f>VALUE(SUBSTITUTE(טבלה1[[#This Row],[עמודה57]],"$",""))</f>
        <v>#REF!</v>
      </c>
      <c r="U1544" s="3" t="e">
        <f>IF(טבלה1[[#This Row],[עמודה58]]&gt;30,"Yes","No")</f>
        <v>#VALUE!</v>
      </c>
    </row>
    <row r="1545" spans="1:21" ht="13" x14ac:dyDescent="0.15">
      <c r="A1545" s="8" t="s">
        <v>3689</v>
      </c>
      <c r="B1545" s="9" t="s">
        <v>3690</v>
      </c>
      <c r="C1545" s="9" t="s">
        <v>694</v>
      </c>
      <c r="D1545" s="9" t="s">
        <v>4</v>
      </c>
      <c r="E1545" s="9" t="s">
        <v>4</v>
      </c>
      <c r="F1545" s="9" t="s">
        <v>25</v>
      </c>
      <c r="G1545" s="10">
        <v>0.15</v>
      </c>
      <c r="H1545" s="11" t="str" cm="1">
        <f t="array" ref="H1545">INDEX(_xlfn.TEXTSPLIT(טבלה1[[#This Row],[עמודה2]],","),1)</f>
        <v>Beijing</v>
      </c>
      <c r="I1545" s="12" t="str" cm="1">
        <f t="array" ref="I1545">INDEX(_xlfn.TEXTSPLIT(טבלה1[[#This Row],[עמודה2]],","),2)</f>
        <v xml:space="preserve"> China</v>
      </c>
      <c r="J1545" s="16" t="str">
        <f>_xlfn.CONCAT(טבלה1[[#This Row],[AI_Companies]]," ",טבלה1[[#This Row],[עמודה1]])</f>
        <v>SuiruiGroupCo.,Ltd. https://www.suirui.com/</v>
      </c>
      <c r="K1545" s="14">
        <v>1000</v>
      </c>
      <c r="L1545" s="12" t="str">
        <f>IF(טבלה1[[#This Row],[עמודה53]]&gt;2000,"Yes","No")</f>
        <v>Yes</v>
      </c>
      <c r="M1545" s="14">
        <v>9999</v>
      </c>
      <c r="N1545" s="12">
        <f>AVERAGE(טבלה1[[#This Row],[עמודה52]:[עמודה53]])</f>
        <v>5499.5</v>
      </c>
      <c r="O1545" s="12" t="str">
        <f>IF(טבלה1[[#This Row],[עמודה4]]="&lt; $25 / hr","0$ - $25 / hr",טבלה1[[#This Row],[עמודה4]])</f>
        <v>Undisclosed</v>
      </c>
      <c r="P1545" s="12" t="str" cm="1">
        <f t="array" ref="P1545">INDEX(_xlfn.TEXTSPLIT(טבלה1[[#This Row],[עמודה55]],"-"),1)</f>
        <v>Undisclosed</v>
      </c>
      <c r="Q1545" s="21" t="e" cm="1">
        <f t="array" ref="Q1545">INDEX(_xlfn.TEXTSPLIT(INDEX(_xlfn.TEXTSPLIT(טבלה1[[#This Row],[עמודה55]],"-"),2),"/"),1)</f>
        <v>#REF!</v>
      </c>
      <c r="R1545" s="12" t="e">
        <f>AVERAGE(טבלה1[[#This Row],[עמודה59]:[עמודה60]])</f>
        <v>#VALUE!</v>
      </c>
      <c r="S1545" s="3" t="e">
        <f>VALUE(SUBSTITUTE(טבלה1[[#This Row],[עמודה56]],"$",""))</f>
        <v>#VALUE!</v>
      </c>
      <c r="T1545" s="3" t="e">
        <f>VALUE(SUBSTITUTE(טבלה1[[#This Row],[עמודה57]],"$",""))</f>
        <v>#REF!</v>
      </c>
      <c r="U1545" s="3" t="e">
        <f>IF(טבלה1[[#This Row],[עמודה58]]&gt;30,"Yes","No")</f>
        <v>#VALUE!</v>
      </c>
    </row>
    <row r="1546" spans="1:21" ht="13" x14ac:dyDescent="0.15">
      <c r="A1546" s="8" t="s">
        <v>3691</v>
      </c>
      <c r="B1546" s="9" t="s">
        <v>3692</v>
      </c>
      <c r="C1546" s="9" t="s">
        <v>3693</v>
      </c>
      <c r="D1546" s="9" t="s">
        <v>4</v>
      </c>
      <c r="E1546" s="9" t="s">
        <v>4</v>
      </c>
      <c r="F1546" s="9" t="s">
        <v>10</v>
      </c>
      <c r="G1546" s="10">
        <v>0.1</v>
      </c>
      <c r="H1546" s="11" t="str" cm="1">
        <f t="array" ref="H1546">INDEX(_xlfn.TEXTSPLIT(טבלה1[[#This Row],[עמודה2]],","),1)</f>
        <v>Towson</v>
      </c>
      <c r="I1546" s="12" t="str" cm="1">
        <f t="array" ref="I1546">INDEX(_xlfn.TEXTSPLIT(טבלה1[[#This Row],[עמודה2]],","),2)</f>
        <v xml:space="preserve"> MD</v>
      </c>
      <c r="J1546" s="16" t="str">
        <f>_xlfn.CONCAT(טבלה1[[#This Row],[AI_Companies]]," ",טבלה1[[#This Row],[עמודה1]])</f>
        <v>Motifworks https://www.motifworks.com/</v>
      </c>
      <c r="K1546" s="12">
        <v>50</v>
      </c>
      <c r="L1546" s="12" t="str">
        <f>IF(טבלה1[[#This Row],[עמודה53]]&gt;2000,"Yes","No")</f>
        <v>No</v>
      </c>
      <c r="M1546" s="12">
        <v>249</v>
      </c>
      <c r="N1546" s="12">
        <f>AVERAGE(טבלה1[[#This Row],[עמודה52]:[עמודה53]])</f>
        <v>149.5</v>
      </c>
      <c r="O1546" s="12" t="str">
        <f>IF(טבלה1[[#This Row],[עמודה4]]="&lt; $25 / hr","0$ - $25 / hr",טבלה1[[#This Row],[עמודה4]])</f>
        <v>Undisclosed</v>
      </c>
      <c r="P1546" s="12" t="str" cm="1">
        <f t="array" ref="P1546">INDEX(_xlfn.TEXTSPLIT(טבלה1[[#This Row],[עמודה55]],"-"),1)</f>
        <v>Undisclosed</v>
      </c>
      <c r="Q1546" s="21" t="e" cm="1">
        <f t="array" ref="Q1546">INDEX(_xlfn.TEXTSPLIT(INDEX(_xlfn.TEXTSPLIT(טבלה1[[#This Row],[עמודה55]],"-"),2),"/"),1)</f>
        <v>#REF!</v>
      </c>
      <c r="R1546" s="12" t="e">
        <f>AVERAGE(טבלה1[[#This Row],[עמודה59]:[עמודה60]])</f>
        <v>#VALUE!</v>
      </c>
      <c r="S1546" s="3" t="e">
        <f>VALUE(SUBSTITUTE(טבלה1[[#This Row],[עמודה56]],"$",""))</f>
        <v>#VALUE!</v>
      </c>
      <c r="T1546" s="3" t="e">
        <f>VALUE(SUBSTITUTE(טבלה1[[#This Row],[עמודה57]],"$",""))</f>
        <v>#REF!</v>
      </c>
      <c r="U1546" s="3" t="e">
        <f>IF(טבלה1[[#This Row],[עמודה58]]&gt;30,"Yes","No")</f>
        <v>#VALUE!</v>
      </c>
    </row>
    <row r="1547" spans="1:21" ht="13" x14ac:dyDescent="0.15">
      <c r="A1547" s="8" t="s">
        <v>3694</v>
      </c>
      <c r="B1547" s="9" t="s">
        <v>3695</v>
      </c>
      <c r="C1547" s="9" t="s">
        <v>3696</v>
      </c>
      <c r="D1547" s="13">
        <v>10000</v>
      </c>
      <c r="E1547" s="9" t="s">
        <v>33</v>
      </c>
      <c r="F1547" s="9" t="s">
        <v>29</v>
      </c>
      <c r="G1547" s="10">
        <v>0.45</v>
      </c>
      <c r="H1547" s="11" t="str" cm="1">
        <f t="array" ref="H1547">INDEX(_xlfn.TEXTSPLIT(טבלה1[[#This Row],[עמודה2]],","),1)</f>
        <v>Ciudad Apodaca</v>
      </c>
      <c r="I1547" s="12" t="str" cm="1">
        <f t="array" ref="I1547">INDEX(_xlfn.TEXTSPLIT(טבלה1[[#This Row],[עמודה2]],","),2)</f>
        <v xml:space="preserve"> Mexico</v>
      </c>
      <c r="J1547" s="16" t="str">
        <f>_xlfn.CONCAT(טבלה1[[#This Row],[AI_Companies]]," ",טבלה1[[#This Row],[עמודה1]])</f>
        <v>Kernel http://www.krnl.ai</v>
      </c>
      <c r="K1547" s="12">
        <v>10</v>
      </c>
      <c r="L1547" s="12" t="str">
        <f>IF(טבלה1[[#This Row],[עמודה53]]&gt;2000,"Yes","No")</f>
        <v>No</v>
      </c>
      <c r="M1547" s="12">
        <v>49</v>
      </c>
      <c r="N1547" s="12">
        <f>AVERAGE(טבלה1[[#This Row],[עמודה52]:[עמודה53]])</f>
        <v>29.5</v>
      </c>
      <c r="O1547" s="12" t="str">
        <f>IF(טבלה1[[#This Row],[עמודה4]]="&lt; $25 / hr","0$ - $25 / hr",טבלה1[[#This Row],[עמודה4]])</f>
        <v>$25 - $49 / hr</v>
      </c>
      <c r="P1547" s="12" t="str" cm="1">
        <f t="array" ref="P1547">INDEX(_xlfn.TEXTSPLIT(טבלה1[[#This Row],[עמודה55]],"-"),1)</f>
        <v xml:space="preserve">$25 </v>
      </c>
      <c r="Q1547" s="21" t="str" cm="1">
        <f t="array" ref="Q1547">INDEX(_xlfn.TEXTSPLIT(INDEX(_xlfn.TEXTSPLIT(טבלה1[[#This Row],[עמודה55]],"-"),2),"/"),1)</f>
        <v xml:space="preserve"> $49 </v>
      </c>
      <c r="R1547" s="12">
        <f>AVERAGE(טבלה1[[#This Row],[עמודה59]:[עמודה60]])</f>
        <v>37</v>
      </c>
      <c r="S1547" s="3">
        <f>VALUE(SUBSTITUTE(טבלה1[[#This Row],[עמודה56]],"$",""))</f>
        <v>25</v>
      </c>
      <c r="T1547" s="3">
        <f>VALUE(SUBSTITUTE(טבלה1[[#This Row],[עמודה57]],"$",""))</f>
        <v>49</v>
      </c>
      <c r="U1547" s="3" t="str">
        <f>IF(טבלה1[[#This Row],[עמודה58]]&gt;30,"Yes","No")</f>
        <v>Yes</v>
      </c>
    </row>
    <row r="1548" spans="1:21" ht="13" x14ac:dyDescent="0.15">
      <c r="A1548" s="8" t="s">
        <v>3697</v>
      </c>
      <c r="B1548" s="9" t="s">
        <v>3698</v>
      </c>
      <c r="C1548" s="9" t="s">
        <v>501</v>
      </c>
      <c r="D1548" s="13">
        <v>25000</v>
      </c>
      <c r="E1548" s="9" t="s">
        <v>9</v>
      </c>
      <c r="F1548" s="9" t="s">
        <v>29</v>
      </c>
      <c r="G1548" s="10">
        <v>0.3</v>
      </c>
      <c r="H1548" s="11" t="str" cm="1">
        <f t="array" ref="H1548">INDEX(_xlfn.TEXTSPLIT(טבלה1[[#This Row],[עמודה2]],","),1)</f>
        <v>Wrocław</v>
      </c>
      <c r="I1548" s="12" t="str" cm="1">
        <f t="array" ref="I1548">INDEX(_xlfn.TEXTSPLIT(טבלה1[[#This Row],[עמודה2]],","),2)</f>
        <v xml:space="preserve"> Poland</v>
      </c>
      <c r="J1548" s="16" t="str">
        <f>_xlfn.CONCAT(טבלה1[[#This Row],[AI_Companies]]," ",טבלה1[[#This Row],[עמודה1]])</f>
        <v>GREENLOGIC https://greenlogic.pl/</v>
      </c>
      <c r="K1548" s="12">
        <v>10</v>
      </c>
      <c r="L1548" s="12" t="str">
        <f>IF(טבלה1[[#This Row],[עמודה53]]&gt;2000,"Yes","No")</f>
        <v>No</v>
      </c>
      <c r="M1548" s="12">
        <v>49</v>
      </c>
      <c r="N1548" s="12">
        <f>AVERAGE(טבלה1[[#This Row],[עמודה52]:[עמודה53]])</f>
        <v>29.5</v>
      </c>
      <c r="O1548" s="12" t="str">
        <f>IF(טבלה1[[#This Row],[עמודה4]]="&lt; $25 / hr","0$ - $25 / hr",טבלה1[[#This Row],[עמודה4]])</f>
        <v>$50 - $99 / hr</v>
      </c>
      <c r="P1548" s="12" t="str" cm="1">
        <f t="array" ref="P1548">INDEX(_xlfn.TEXTSPLIT(טבלה1[[#This Row],[עמודה55]],"-"),1)</f>
        <v xml:space="preserve">$50 </v>
      </c>
      <c r="Q1548" s="21" t="str" cm="1">
        <f t="array" ref="Q1548">INDEX(_xlfn.TEXTSPLIT(INDEX(_xlfn.TEXTSPLIT(טבלה1[[#This Row],[עמודה55]],"-"),2),"/"),1)</f>
        <v xml:space="preserve"> $99 </v>
      </c>
      <c r="R1548" s="12">
        <f>AVERAGE(טבלה1[[#This Row],[עמודה59]:[עמודה60]])</f>
        <v>74.5</v>
      </c>
      <c r="S1548" s="3">
        <f>VALUE(SUBSTITUTE(טבלה1[[#This Row],[עמודה56]],"$",""))</f>
        <v>50</v>
      </c>
      <c r="T1548" s="3">
        <f>VALUE(SUBSTITUTE(טבלה1[[#This Row],[עמודה57]],"$",""))</f>
        <v>99</v>
      </c>
      <c r="U1548" s="3" t="str">
        <f>IF(טבלה1[[#This Row],[עמודה58]]&gt;30,"Yes","No")</f>
        <v>Yes</v>
      </c>
    </row>
    <row r="1549" spans="1:21" ht="13" x14ac:dyDescent="0.15">
      <c r="A1549" s="8" t="s">
        <v>3699</v>
      </c>
      <c r="B1549" s="9" t="s">
        <v>3700</v>
      </c>
      <c r="C1549" s="9" t="s">
        <v>3701</v>
      </c>
      <c r="D1549" s="13">
        <v>5000</v>
      </c>
      <c r="E1549" s="9" t="s">
        <v>21</v>
      </c>
      <c r="F1549" s="9" t="s">
        <v>29</v>
      </c>
      <c r="G1549" s="10">
        <v>0.3</v>
      </c>
      <c r="H1549" s="11" t="str" cm="1">
        <f t="array" ref="H1549">INDEX(_xlfn.TEXTSPLIT(טבלה1[[#This Row],[עמודה2]],","),1)</f>
        <v>Livonia</v>
      </c>
      <c r="I1549" s="12" t="str" cm="1">
        <f t="array" ref="I1549">INDEX(_xlfn.TEXTSPLIT(טבלה1[[#This Row],[עמודה2]],","),2)</f>
        <v xml:space="preserve"> MI</v>
      </c>
      <c r="J1549" s="16" t="str">
        <f>_xlfn.CONCAT(טבלה1[[#This Row],[AI_Companies]]," ",טבלה1[[#This Row],[עמודה1]])</f>
        <v>SoothsayerAnalytics http://soothsayeranalytics.com/#home</v>
      </c>
      <c r="K1549" s="12">
        <v>10</v>
      </c>
      <c r="L1549" s="12" t="str">
        <f>IF(טבלה1[[#This Row],[עמודה53]]&gt;2000,"Yes","No")</f>
        <v>No</v>
      </c>
      <c r="M1549" s="12">
        <v>49</v>
      </c>
      <c r="N1549" s="12">
        <f>AVERAGE(טבלה1[[#This Row],[עמודה52]:[עמודה53]])</f>
        <v>29.5</v>
      </c>
      <c r="O1549" s="12" t="str">
        <f>IF(טבלה1[[#This Row],[עמודה4]]="&lt; $25 / hr","0$ - $25 / hr",טבלה1[[#This Row],[עמודה4]])</f>
        <v>$100 - $149 / hr</v>
      </c>
      <c r="P1549" s="12" t="str" cm="1">
        <f t="array" ref="P1549">INDEX(_xlfn.TEXTSPLIT(טבלה1[[#This Row],[עמודה55]],"-"),1)</f>
        <v xml:space="preserve">$100 </v>
      </c>
      <c r="Q1549" s="21" t="str" cm="1">
        <f t="array" ref="Q1549">INDEX(_xlfn.TEXTSPLIT(INDEX(_xlfn.TEXTSPLIT(טבלה1[[#This Row],[עמודה55]],"-"),2),"/"),1)</f>
        <v xml:space="preserve"> $149 </v>
      </c>
      <c r="R1549" s="12">
        <f>AVERAGE(טבלה1[[#This Row],[עמודה59]:[עמודה60]])</f>
        <v>124.5</v>
      </c>
      <c r="S1549" s="3">
        <f>VALUE(SUBSTITUTE(טבלה1[[#This Row],[עמודה56]],"$",""))</f>
        <v>100</v>
      </c>
      <c r="T1549" s="3">
        <f>VALUE(SUBSTITUTE(טבלה1[[#This Row],[עמודה57]],"$",""))</f>
        <v>149</v>
      </c>
      <c r="U1549" s="3" t="str">
        <f>IF(טבלה1[[#This Row],[עמודה58]]&gt;30,"Yes","No")</f>
        <v>Yes</v>
      </c>
    </row>
    <row r="1550" spans="1:21" ht="13" x14ac:dyDescent="0.15">
      <c r="A1550" s="8" t="s">
        <v>3702</v>
      </c>
      <c r="B1550" s="9" t="s">
        <v>3703</v>
      </c>
      <c r="C1550" s="9" t="s">
        <v>99</v>
      </c>
      <c r="D1550" s="13">
        <v>5000</v>
      </c>
      <c r="E1550" s="9" t="s">
        <v>57</v>
      </c>
      <c r="F1550" s="9" t="s">
        <v>29</v>
      </c>
      <c r="G1550" s="10">
        <v>0.3</v>
      </c>
      <c r="H1550" s="11" t="str" cm="1">
        <f t="array" ref="H1550">INDEX(_xlfn.TEXTSPLIT(טבלה1[[#This Row],[עמודה2]],","),1)</f>
        <v>Beverly Hills</v>
      </c>
      <c r="I1550" s="12" t="str" cm="1">
        <f t="array" ref="I1550">INDEX(_xlfn.TEXTSPLIT(טבלה1[[#This Row],[עמודה2]],","),2)</f>
        <v xml:space="preserve"> CA</v>
      </c>
      <c r="J1550" s="16" t="str">
        <f>_xlfn.CONCAT(טבלה1[[#This Row],[AI_Companies]]," ",טבלה1[[#This Row],[עמודה1]])</f>
        <v>SoteriaIntelligence https://www.soteriaintelligence.com</v>
      </c>
      <c r="K1550" s="12">
        <v>10</v>
      </c>
      <c r="L1550" s="12" t="str">
        <f>IF(טבלה1[[#This Row],[עמודה53]]&gt;2000,"Yes","No")</f>
        <v>No</v>
      </c>
      <c r="M1550" s="12">
        <v>49</v>
      </c>
      <c r="N1550" s="12">
        <f>AVERAGE(טבלה1[[#This Row],[עמודה52]:[עמודה53]])</f>
        <v>29.5</v>
      </c>
      <c r="O1550" s="12" t="str">
        <f>IF(טבלה1[[#This Row],[עמודה4]]="&lt; $25 / hr","0$ - $25 / hr",טבלה1[[#This Row],[עמודה4]])</f>
        <v>$200 - $300 / hr</v>
      </c>
      <c r="P1550" s="12" t="str" cm="1">
        <f t="array" ref="P1550">INDEX(_xlfn.TEXTSPLIT(טבלה1[[#This Row],[עמודה55]],"-"),1)</f>
        <v xml:space="preserve">$200 </v>
      </c>
      <c r="Q1550" s="21" t="str" cm="1">
        <f t="array" ref="Q1550">INDEX(_xlfn.TEXTSPLIT(INDEX(_xlfn.TEXTSPLIT(טבלה1[[#This Row],[עמודה55]],"-"),2),"/"),1)</f>
        <v xml:space="preserve"> $300 </v>
      </c>
      <c r="R1550" s="12">
        <f>AVERAGE(טבלה1[[#This Row],[עמודה59]:[עמודה60]])</f>
        <v>250</v>
      </c>
      <c r="S1550" s="3">
        <f>VALUE(SUBSTITUTE(טבלה1[[#This Row],[עמודה56]],"$",""))</f>
        <v>200</v>
      </c>
      <c r="T1550" s="3">
        <f>VALUE(SUBSTITUTE(טבלה1[[#This Row],[עמודה57]],"$",""))</f>
        <v>300</v>
      </c>
      <c r="U1550" s="3" t="str">
        <f>IF(טבלה1[[#This Row],[עמודה58]]&gt;30,"Yes","No")</f>
        <v>Yes</v>
      </c>
    </row>
    <row r="1551" spans="1:21" ht="13" x14ac:dyDescent="0.15">
      <c r="A1551" s="8" t="s">
        <v>3704</v>
      </c>
      <c r="B1551" s="9" t="s">
        <v>3705</v>
      </c>
      <c r="C1551" s="9" t="s">
        <v>180</v>
      </c>
      <c r="D1551" s="9" t="s">
        <v>4</v>
      </c>
      <c r="E1551" s="9" t="s">
        <v>4</v>
      </c>
      <c r="F1551" s="9" t="s">
        <v>29</v>
      </c>
      <c r="G1551" s="10">
        <v>0.3</v>
      </c>
      <c r="H1551" s="11" t="str" cm="1">
        <f t="array" ref="H1551">INDEX(_xlfn.TEXTSPLIT(טבלה1[[#This Row],[עמודה2]],","),1)</f>
        <v>Atlanta</v>
      </c>
      <c r="I1551" s="12" t="str" cm="1">
        <f t="array" ref="I1551">INDEX(_xlfn.TEXTSPLIT(טבלה1[[#This Row],[עמודה2]],","),2)</f>
        <v xml:space="preserve"> GA</v>
      </c>
      <c r="J1551" s="16" t="str">
        <f>_xlfn.CONCAT(טבלה1[[#This Row],[AI_Companies]]," ",טבלה1[[#This Row],[עמודה1]])</f>
        <v>Securolytics https://securolytics.io/</v>
      </c>
      <c r="K1551" s="12">
        <v>10</v>
      </c>
      <c r="L1551" s="12" t="str">
        <f>IF(טבלה1[[#This Row],[עמודה53]]&gt;2000,"Yes","No")</f>
        <v>No</v>
      </c>
      <c r="M1551" s="12">
        <v>49</v>
      </c>
      <c r="N1551" s="12">
        <f>AVERAGE(טבלה1[[#This Row],[עמודה52]:[עמודה53]])</f>
        <v>29.5</v>
      </c>
      <c r="O1551" s="12" t="str">
        <f>IF(טבלה1[[#This Row],[עמודה4]]="&lt; $25 / hr","0$ - $25 / hr",טבלה1[[#This Row],[עמודה4]])</f>
        <v>Undisclosed</v>
      </c>
      <c r="P1551" s="12" t="str" cm="1">
        <f t="array" ref="P1551">INDEX(_xlfn.TEXTSPLIT(טבלה1[[#This Row],[עמודה55]],"-"),1)</f>
        <v>Undisclosed</v>
      </c>
      <c r="Q1551" s="21" t="e" cm="1">
        <f t="array" ref="Q1551">INDEX(_xlfn.TEXTSPLIT(INDEX(_xlfn.TEXTSPLIT(טבלה1[[#This Row],[עמודה55]],"-"),2),"/"),1)</f>
        <v>#REF!</v>
      </c>
      <c r="R1551" s="12" t="e">
        <f>AVERAGE(טבלה1[[#This Row],[עמודה59]:[עמודה60]])</f>
        <v>#VALUE!</v>
      </c>
      <c r="S1551" s="3" t="e">
        <f>VALUE(SUBSTITUTE(טבלה1[[#This Row],[עמודה56]],"$",""))</f>
        <v>#VALUE!</v>
      </c>
      <c r="T1551" s="3" t="e">
        <f>VALUE(SUBSTITUTE(טבלה1[[#This Row],[עמודה57]],"$",""))</f>
        <v>#REF!</v>
      </c>
      <c r="U1551" s="3" t="e">
        <f>IF(טבלה1[[#This Row],[עמודה58]]&gt;30,"Yes","No")</f>
        <v>#VALUE!</v>
      </c>
    </row>
    <row r="1552" spans="1:21" ht="13" x14ac:dyDescent="0.15">
      <c r="A1552" s="8" t="s">
        <v>3706</v>
      </c>
      <c r="B1552" s="9" t="s">
        <v>3707</v>
      </c>
      <c r="C1552" s="9" t="s">
        <v>2702</v>
      </c>
      <c r="D1552" s="9" t="s">
        <v>4</v>
      </c>
      <c r="E1552" s="9" t="s">
        <v>4</v>
      </c>
      <c r="F1552" s="9" t="s">
        <v>29</v>
      </c>
      <c r="G1552" s="10">
        <v>0.3</v>
      </c>
      <c r="H1552" s="11" t="str" cm="1">
        <f t="array" ref="H1552">INDEX(_xlfn.TEXTSPLIT(טבלה1[[#This Row],[עמודה2]],","),1)</f>
        <v>Richmond</v>
      </c>
      <c r="I1552" s="12" t="str" cm="1">
        <f t="array" ref="I1552">INDEX(_xlfn.TEXTSPLIT(טבלה1[[#This Row],[עמודה2]],","),2)</f>
        <v xml:space="preserve"> VA</v>
      </c>
      <c r="J1552" s="16" t="str">
        <f>_xlfn.CONCAT(טבלה1[[#This Row],[AI_Companies]]," ",טבלה1[[#This Row],[עמודה1]])</f>
        <v>Hatch https://www.usehatchapp.com/</v>
      </c>
      <c r="K1552" s="12">
        <v>10</v>
      </c>
      <c r="L1552" s="12" t="str">
        <f>IF(טבלה1[[#This Row],[עמודה53]]&gt;2000,"Yes","No")</f>
        <v>No</v>
      </c>
      <c r="M1552" s="12">
        <v>49</v>
      </c>
      <c r="N1552" s="12">
        <f>AVERAGE(טבלה1[[#This Row],[עמודה52]:[עמודה53]])</f>
        <v>29.5</v>
      </c>
      <c r="O1552" s="12" t="str">
        <f>IF(טבלה1[[#This Row],[עמודה4]]="&lt; $25 / hr","0$ - $25 / hr",טבלה1[[#This Row],[עמודה4]])</f>
        <v>Undisclosed</v>
      </c>
      <c r="P1552" s="12" t="str" cm="1">
        <f t="array" ref="P1552">INDEX(_xlfn.TEXTSPLIT(טבלה1[[#This Row],[עמודה55]],"-"),1)</f>
        <v>Undisclosed</v>
      </c>
      <c r="Q1552" s="21" t="e" cm="1">
        <f t="array" ref="Q1552">INDEX(_xlfn.TEXTSPLIT(INDEX(_xlfn.TEXTSPLIT(טבלה1[[#This Row],[עמודה55]],"-"),2),"/"),1)</f>
        <v>#REF!</v>
      </c>
      <c r="R1552" s="12" t="e">
        <f>AVERAGE(טבלה1[[#This Row],[עמודה59]:[עמודה60]])</f>
        <v>#VALUE!</v>
      </c>
      <c r="S1552" s="3" t="e">
        <f>VALUE(SUBSTITUTE(טבלה1[[#This Row],[עמודה56]],"$",""))</f>
        <v>#VALUE!</v>
      </c>
      <c r="T1552" s="3" t="e">
        <f>VALUE(SUBSTITUTE(טבלה1[[#This Row],[עמודה57]],"$",""))</f>
        <v>#REF!</v>
      </c>
      <c r="U1552" s="3" t="e">
        <f>IF(טבלה1[[#This Row],[עמודה58]]&gt;30,"Yes","No")</f>
        <v>#VALUE!</v>
      </c>
    </row>
    <row r="1553" spans="1:21" ht="13" x14ac:dyDescent="0.15">
      <c r="A1553" s="8" t="s">
        <v>3708</v>
      </c>
      <c r="B1553" s="9" t="s">
        <v>3709</v>
      </c>
      <c r="C1553" s="9" t="s">
        <v>3566</v>
      </c>
      <c r="D1553" s="13">
        <v>5000</v>
      </c>
      <c r="E1553" s="9" t="s">
        <v>57</v>
      </c>
      <c r="F1553" s="9" t="s">
        <v>29</v>
      </c>
      <c r="G1553" s="10">
        <v>0.3</v>
      </c>
      <c r="H1553" s="11" t="str" cm="1">
        <f t="array" ref="H1553">INDEX(_xlfn.TEXTSPLIT(טבלה1[[#This Row],[עמודה2]],","),1)</f>
        <v>Philadelphia</v>
      </c>
      <c r="I1553" s="12" t="str" cm="1">
        <f t="array" ref="I1553">INDEX(_xlfn.TEXTSPLIT(טבלה1[[#This Row],[עמודה2]],","),2)</f>
        <v xml:space="preserve"> PA</v>
      </c>
      <c r="J1553" s="16" t="str">
        <f>_xlfn.CONCAT(טבלה1[[#This Row],[AI_Companies]]," ",טבלה1[[#This Row],[עמודה1]])</f>
        <v>Ycenter https://y-center.org/</v>
      </c>
      <c r="K1553" s="12">
        <v>10</v>
      </c>
      <c r="L1553" s="12" t="str">
        <f>IF(טבלה1[[#This Row],[עמודה53]]&gt;2000,"Yes","No")</f>
        <v>No</v>
      </c>
      <c r="M1553" s="12">
        <v>49</v>
      </c>
      <c r="N1553" s="12">
        <f>AVERAGE(טבלה1[[#This Row],[עמודה52]:[עמודה53]])</f>
        <v>29.5</v>
      </c>
      <c r="O1553" s="12" t="str">
        <f>IF(טבלה1[[#This Row],[עמודה4]]="&lt; $25 / hr","0$ - $25 / hr",טבלה1[[#This Row],[עמודה4]])</f>
        <v>$200 - $300 / hr</v>
      </c>
      <c r="P1553" s="12" t="str" cm="1">
        <f t="array" ref="P1553">INDEX(_xlfn.TEXTSPLIT(טבלה1[[#This Row],[עמודה55]],"-"),1)</f>
        <v xml:space="preserve">$200 </v>
      </c>
      <c r="Q1553" s="21" t="str" cm="1">
        <f t="array" ref="Q1553">INDEX(_xlfn.TEXTSPLIT(INDEX(_xlfn.TEXTSPLIT(טבלה1[[#This Row],[עמודה55]],"-"),2),"/"),1)</f>
        <v xml:space="preserve"> $300 </v>
      </c>
      <c r="R1553" s="12">
        <f>AVERAGE(טבלה1[[#This Row],[עמודה59]:[עמודה60]])</f>
        <v>250</v>
      </c>
      <c r="S1553" s="3">
        <f>VALUE(SUBSTITUTE(טבלה1[[#This Row],[עמודה56]],"$",""))</f>
        <v>200</v>
      </c>
      <c r="T1553" s="3">
        <f>VALUE(SUBSTITUTE(טבלה1[[#This Row],[עמודה57]],"$",""))</f>
        <v>300</v>
      </c>
      <c r="U1553" s="3" t="str">
        <f>IF(טבלה1[[#This Row],[עמודה58]]&gt;30,"Yes","No")</f>
        <v>Yes</v>
      </c>
    </row>
    <row r="1554" spans="1:21" ht="13" x14ac:dyDescent="0.15">
      <c r="A1554" s="8" t="s">
        <v>3710</v>
      </c>
      <c r="B1554" s="9" t="s">
        <v>3711</v>
      </c>
      <c r="C1554" s="9" t="s">
        <v>1699</v>
      </c>
      <c r="D1554" s="9" t="s">
        <v>4</v>
      </c>
      <c r="E1554" s="9" t="s">
        <v>4</v>
      </c>
      <c r="F1554" s="9" t="s">
        <v>10</v>
      </c>
      <c r="G1554" s="10">
        <v>0.25</v>
      </c>
      <c r="H1554" s="11" t="str" cm="1">
        <f t="array" ref="H1554">INDEX(_xlfn.TEXTSPLIT(טבלה1[[#This Row],[עמודה2]],","),1)</f>
        <v>Sunnyvale</v>
      </c>
      <c r="I1554" s="12" t="str" cm="1">
        <f t="array" ref="I1554">INDEX(_xlfn.TEXTSPLIT(טבלה1[[#This Row],[עמודה2]],","),2)</f>
        <v xml:space="preserve"> CA</v>
      </c>
      <c r="J1554" s="16" t="str">
        <f>_xlfn.CONCAT(טבלה1[[#This Row],[AI_Companies]]," ",טבלה1[[#This Row],[עמודה1]])</f>
        <v>NDOTTechnologies http://www.ndottech.com</v>
      </c>
      <c r="K1554" s="12">
        <v>50</v>
      </c>
      <c r="L1554" s="12" t="str">
        <f>IF(טבלה1[[#This Row],[עמודה53]]&gt;2000,"Yes","No")</f>
        <v>No</v>
      </c>
      <c r="M1554" s="12">
        <v>249</v>
      </c>
      <c r="N1554" s="12">
        <f>AVERAGE(טבלה1[[#This Row],[עמודה52]:[עמודה53]])</f>
        <v>149.5</v>
      </c>
      <c r="O1554" s="12" t="str">
        <f>IF(טבלה1[[#This Row],[עמודה4]]="&lt; $25 / hr","0$ - $25 / hr",טבלה1[[#This Row],[עמודה4]])</f>
        <v>Undisclosed</v>
      </c>
      <c r="P1554" s="12" t="str" cm="1">
        <f t="array" ref="P1554">INDEX(_xlfn.TEXTSPLIT(טבלה1[[#This Row],[עמודה55]],"-"),1)</f>
        <v>Undisclosed</v>
      </c>
      <c r="Q1554" s="21" t="e" cm="1">
        <f t="array" ref="Q1554">INDEX(_xlfn.TEXTSPLIT(INDEX(_xlfn.TEXTSPLIT(טבלה1[[#This Row],[עמודה55]],"-"),2),"/"),1)</f>
        <v>#REF!</v>
      </c>
      <c r="R1554" s="12" t="e">
        <f>AVERAGE(טבלה1[[#This Row],[עמודה59]:[עמודה60]])</f>
        <v>#VALUE!</v>
      </c>
      <c r="S1554" s="3" t="e">
        <f>VALUE(SUBSTITUTE(טבלה1[[#This Row],[עמודה56]],"$",""))</f>
        <v>#VALUE!</v>
      </c>
      <c r="T1554" s="3" t="e">
        <f>VALUE(SUBSTITUTE(טבלה1[[#This Row],[עמודה57]],"$",""))</f>
        <v>#REF!</v>
      </c>
      <c r="U1554" s="3" t="e">
        <f>IF(טבלה1[[#This Row],[עמודה58]]&gt;30,"Yes","No")</f>
        <v>#VALUE!</v>
      </c>
    </row>
    <row r="1555" spans="1:21" ht="13" x14ac:dyDescent="0.15">
      <c r="A1555" s="8" t="s">
        <v>3712</v>
      </c>
      <c r="B1555" s="9" t="s">
        <v>3713</v>
      </c>
      <c r="C1555" s="9" t="s">
        <v>212</v>
      </c>
      <c r="D1555" s="13">
        <v>10000</v>
      </c>
      <c r="E1555" s="9" t="s">
        <v>21</v>
      </c>
      <c r="F1555" s="9" t="s">
        <v>10</v>
      </c>
      <c r="G1555" s="10">
        <v>0.25</v>
      </c>
      <c r="H1555" s="11" t="str" cm="1">
        <f t="array" ref="H1555">INDEX(_xlfn.TEXTSPLIT(טבלה1[[#This Row],[עמודה2]],","),1)</f>
        <v>San Francisco</v>
      </c>
      <c r="I1555" s="12" t="str" cm="1">
        <f t="array" ref="I1555">INDEX(_xlfn.TEXTSPLIT(טבלה1[[#This Row],[עמודה2]],","),2)</f>
        <v xml:space="preserve"> CA</v>
      </c>
      <c r="J1555" s="16" t="str">
        <f>_xlfn.CONCAT(טבלה1[[#This Row],[AI_Companies]]," ",טבלה1[[#This Row],[עמודה1]])</f>
        <v>DataMonsters https://datamonsters.com/</v>
      </c>
      <c r="K1555" s="12">
        <v>50</v>
      </c>
      <c r="L1555" s="12" t="str">
        <f>IF(טבלה1[[#This Row],[עמודה53]]&gt;2000,"Yes","No")</f>
        <v>No</v>
      </c>
      <c r="M1555" s="12">
        <v>249</v>
      </c>
      <c r="N1555" s="12">
        <f>AVERAGE(טבלה1[[#This Row],[עמודה52]:[עמודה53]])</f>
        <v>149.5</v>
      </c>
      <c r="O1555" s="12" t="str">
        <f>IF(טבלה1[[#This Row],[עמודה4]]="&lt; $25 / hr","0$ - $25 / hr",טבלה1[[#This Row],[עמודה4]])</f>
        <v>$100 - $149 / hr</v>
      </c>
      <c r="P1555" s="12" t="str" cm="1">
        <f t="array" ref="P1555">INDEX(_xlfn.TEXTSPLIT(טבלה1[[#This Row],[עמודה55]],"-"),1)</f>
        <v xml:space="preserve">$100 </v>
      </c>
      <c r="Q1555" s="21" t="str" cm="1">
        <f t="array" ref="Q1555">INDEX(_xlfn.TEXTSPLIT(INDEX(_xlfn.TEXTSPLIT(טבלה1[[#This Row],[עמודה55]],"-"),2),"/"),1)</f>
        <v xml:space="preserve"> $149 </v>
      </c>
      <c r="R1555" s="12">
        <f>AVERAGE(טבלה1[[#This Row],[עמודה59]:[עמודה60]])</f>
        <v>124.5</v>
      </c>
      <c r="S1555" s="3">
        <f>VALUE(SUBSTITUTE(טבלה1[[#This Row],[עמודה56]],"$",""))</f>
        <v>100</v>
      </c>
      <c r="T1555" s="3">
        <f>VALUE(SUBSTITUTE(טבלה1[[#This Row],[עמודה57]],"$",""))</f>
        <v>149</v>
      </c>
      <c r="U1555" s="3" t="str">
        <f>IF(טבלה1[[#This Row],[עמודה58]]&gt;30,"Yes","No")</f>
        <v>Yes</v>
      </c>
    </row>
    <row r="1556" spans="1:21" ht="13" x14ac:dyDescent="0.15">
      <c r="A1556" s="8" t="s">
        <v>3714</v>
      </c>
      <c r="B1556" s="9" t="s">
        <v>3715</v>
      </c>
      <c r="C1556" s="9" t="s">
        <v>174</v>
      </c>
      <c r="D1556" s="13">
        <v>1000</v>
      </c>
      <c r="E1556" s="9" t="s">
        <v>33</v>
      </c>
      <c r="F1556" s="9" t="s">
        <v>10</v>
      </c>
      <c r="G1556" s="10">
        <v>0.25</v>
      </c>
      <c r="H1556" s="11" t="str" cm="1">
        <f t="array" ref="H1556">INDEX(_xlfn.TEXTSPLIT(טבלה1[[#This Row],[עמודה2]],","),1)</f>
        <v>Berlin</v>
      </c>
      <c r="I1556" s="12" t="str" cm="1">
        <f t="array" ref="I1556">INDEX(_xlfn.TEXTSPLIT(טבלה1[[#This Row],[עמודה2]],","),2)</f>
        <v xml:space="preserve"> Germany</v>
      </c>
      <c r="J1556" s="16" t="str">
        <f>_xlfn.CONCAT(טבלה1[[#This Row],[AI_Companies]]," ",טבלה1[[#This Row],[עמודה1]])</f>
        <v>HackerbayGermany https://hackerbay.com</v>
      </c>
      <c r="K1556" s="12">
        <v>50</v>
      </c>
      <c r="L1556" s="12" t="str">
        <f>IF(טבלה1[[#This Row],[עמודה53]]&gt;2000,"Yes","No")</f>
        <v>No</v>
      </c>
      <c r="M1556" s="12">
        <v>249</v>
      </c>
      <c r="N1556" s="12">
        <f>AVERAGE(טבלה1[[#This Row],[עמודה52]:[עמודה53]])</f>
        <v>149.5</v>
      </c>
      <c r="O1556" s="12" t="str">
        <f>IF(טבלה1[[#This Row],[עמודה4]]="&lt; $25 / hr","0$ - $25 / hr",טבלה1[[#This Row],[עמודה4]])</f>
        <v>$25 - $49 / hr</v>
      </c>
      <c r="P1556" s="12" t="str" cm="1">
        <f t="array" ref="P1556">INDEX(_xlfn.TEXTSPLIT(טבלה1[[#This Row],[עמודה55]],"-"),1)</f>
        <v xml:space="preserve">$25 </v>
      </c>
      <c r="Q1556" s="21" t="str" cm="1">
        <f t="array" ref="Q1556">INDEX(_xlfn.TEXTSPLIT(INDEX(_xlfn.TEXTSPLIT(טבלה1[[#This Row],[עמודה55]],"-"),2),"/"),1)</f>
        <v xml:space="preserve"> $49 </v>
      </c>
      <c r="R1556" s="12">
        <f>AVERAGE(טבלה1[[#This Row],[עמודה59]:[עמודה60]])</f>
        <v>37</v>
      </c>
      <c r="S1556" s="3">
        <f>VALUE(SUBSTITUTE(טבלה1[[#This Row],[עמודה56]],"$",""))</f>
        <v>25</v>
      </c>
      <c r="T1556" s="3">
        <f>VALUE(SUBSTITUTE(טבלה1[[#This Row],[עמודה57]],"$",""))</f>
        <v>49</v>
      </c>
      <c r="U1556" s="3" t="str">
        <f>IF(טבלה1[[#This Row],[עמודה58]]&gt;30,"Yes","No")</f>
        <v>Yes</v>
      </c>
    </row>
    <row r="1557" spans="1:21" ht="13" x14ac:dyDescent="0.15">
      <c r="A1557" s="8" t="s">
        <v>3716</v>
      </c>
      <c r="B1557" s="9" t="s">
        <v>3717</v>
      </c>
      <c r="C1557" s="9" t="s">
        <v>102</v>
      </c>
      <c r="D1557" s="9" t="s">
        <v>4</v>
      </c>
      <c r="E1557" s="9" t="s">
        <v>4</v>
      </c>
      <c r="F1557" s="9" t="s">
        <v>560</v>
      </c>
      <c r="G1557" s="10">
        <v>0.5</v>
      </c>
      <c r="H1557" s="11" t="str" cm="1">
        <f t="array" ref="H1557">INDEX(_xlfn.TEXTSPLIT(טבלה1[[#This Row],[עמודה2]],","),1)</f>
        <v>London</v>
      </c>
      <c r="I1557" s="12" t="str" cm="1">
        <f t="array" ref="I1557">INDEX(_xlfn.TEXTSPLIT(טבלה1[[#This Row],[עמודה2]],","),2)</f>
        <v xml:space="preserve"> United Kingdom</v>
      </c>
      <c r="J1557" s="16" t="str">
        <f>_xlfn.CONCAT(טבלה1[[#This Row],[AI_Companies]]," ",טבלה1[[#This Row],[עמודה1]])</f>
        <v>SweetPricing https://sweetpricing.com/</v>
      </c>
      <c r="K1557" s="12" t="s">
        <v>560</v>
      </c>
      <c r="L1557" s="12" t="str">
        <f>IF(טבלה1[[#This Row],[עמודה53]]&gt;2000,"Yes","No")</f>
        <v>No</v>
      </c>
      <c r="M1557" s="12"/>
      <c r="N1557" s="12" t="e">
        <f>AVERAGE(טבלה1[[#This Row],[עמודה52]:[עמודה53]])</f>
        <v>#DIV/0!</v>
      </c>
      <c r="O1557" s="12" t="str">
        <f>IF(טבלה1[[#This Row],[עמודה4]]="&lt; $25 / hr","0$ - $25 / hr",טבלה1[[#This Row],[עמודה4]])</f>
        <v>Undisclosed</v>
      </c>
      <c r="P1557" s="12" t="str" cm="1">
        <f t="array" ref="P1557">INDEX(_xlfn.TEXTSPLIT(טבלה1[[#This Row],[עמודה55]],"-"),1)</f>
        <v>Undisclosed</v>
      </c>
      <c r="Q1557" s="21" t="e" cm="1">
        <f t="array" ref="Q1557">INDEX(_xlfn.TEXTSPLIT(INDEX(_xlfn.TEXTSPLIT(טבלה1[[#This Row],[עמודה55]],"-"),2),"/"),1)</f>
        <v>#REF!</v>
      </c>
      <c r="R1557" s="12" t="e">
        <f>AVERAGE(טבלה1[[#This Row],[עמודה59]:[עמודה60]])</f>
        <v>#VALUE!</v>
      </c>
      <c r="S1557" s="3" t="e">
        <f>VALUE(SUBSTITUTE(טבלה1[[#This Row],[עמודה56]],"$",""))</f>
        <v>#VALUE!</v>
      </c>
      <c r="T1557" s="3" t="e">
        <f>VALUE(SUBSTITUTE(טבלה1[[#This Row],[עמודה57]],"$",""))</f>
        <v>#REF!</v>
      </c>
      <c r="U1557" s="3" t="e">
        <f>IF(טבלה1[[#This Row],[עמודה58]]&gt;30,"Yes","No")</f>
        <v>#VALUE!</v>
      </c>
    </row>
    <row r="1558" spans="1:21" ht="13" x14ac:dyDescent="0.15">
      <c r="A1558" s="8" t="s">
        <v>3718</v>
      </c>
      <c r="B1558" s="9" t="s">
        <v>3719</v>
      </c>
      <c r="C1558" s="9" t="s">
        <v>1678</v>
      </c>
      <c r="D1558" s="13">
        <v>50000</v>
      </c>
      <c r="E1558" s="9" t="s">
        <v>33</v>
      </c>
      <c r="F1558" s="9" t="s">
        <v>5</v>
      </c>
      <c r="G1558" s="10">
        <v>0.15</v>
      </c>
      <c r="H1558" s="11" t="str" cm="1">
        <f t="array" ref="H1558">INDEX(_xlfn.TEXTSPLIT(טבלה1[[#This Row],[עמודה2]],","),1)</f>
        <v>Minneapolis</v>
      </c>
      <c r="I1558" s="12" t="str" cm="1">
        <f t="array" ref="I1558">INDEX(_xlfn.TEXTSPLIT(טבלה1[[#This Row],[עמודה2]],","),2)</f>
        <v xml:space="preserve"> MN</v>
      </c>
      <c r="J1558" s="16" t="str">
        <f>_xlfn.CONCAT(טבלה1[[#This Row],[AI_Companies]]," ",טבלה1[[#This Row],[עמודה1]])</f>
        <v>ContataSolutions https://contata.com/</v>
      </c>
      <c r="K1558" s="12">
        <v>250</v>
      </c>
      <c r="L1558" s="12" t="str">
        <f>IF(טבלה1[[#This Row],[עמודה53]]&gt;2000,"Yes","No")</f>
        <v>No</v>
      </c>
      <c r="M1558" s="12">
        <v>999</v>
      </c>
      <c r="N1558" s="12">
        <f>AVERAGE(טבלה1[[#This Row],[עמודה52]:[עמודה53]])</f>
        <v>624.5</v>
      </c>
      <c r="O1558" s="12" t="str">
        <f>IF(טבלה1[[#This Row],[עמודה4]]="&lt; $25 / hr","0$ - $25 / hr",טבלה1[[#This Row],[עמודה4]])</f>
        <v>$25 - $49 / hr</v>
      </c>
      <c r="P1558" s="12" t="str" cm="1">
        <f t="array" ref="P1558">INDEX(_xlfn.TEXTSPLIT(טבלה1[[#This Row],[עמודה55]],"-"),1)</f>
        <v xml:space="preserve">$25 </v>
      </c>
      <c r="Q1558" s="21" t="str" cm="1">
        <f t="array" ref="Q1558">INDEX(_xlfn.TEXTSPLIT(INDEX(_xlfn.TEXTSPLIT(טבלה1[[#This Row],[עמודה55]],"-"),2),"/"),1)</f>
        <v xml:space="preserve"> $49 </v>
      </c>
      <c r="R1558" s="12">
        <f>AVERAGE(טבלה1[[#This Row],[עמודה59]:[עמודה60]])</f>
        <v>37</v>
      </c>
      <c r="S1558" s="3">
        <f>VALUE(SUBSTITUTE(טבלה1[[#This Row],[עמודה56]],"$",""))</f>
        <v>25</v>
      </c>
      <c r="T1558" s="3">
        <f>VALUE(SUBSTITUTE(טבלה1[[#This Row],[עמודה57]],"$",""))</f>
        <v>49</v>
      </c>
      <c r="U1558" s="3" t="str">
        <f>IF(טבלה1[[#This Row],[עמודה58]]&gt;30,"Yes","No")</f>
        <v>Yes</v>
      </c>
    </row>
    <row r="1559" spans="1:21" ht="13" x14ac:dyDescent="0.15">
      <c r="A1559" s="8" t="s">
        <v>3720</v>
      </c>
      <c r="B1559" s="9" t="s">
        <v>3721</v>
      </c>
      <c r="C1559" s="9" t="s">
        <v>3722</v>
      </c>
      <c r="D1559" s="13">
        <v>10000</v>
      </c>
      <c r="E1559" s="9" t="s">
        <v>33</v>
      </c>
      <c r="F1559" s="9" t="s">
        <v>5</v>
      </c>
      <c r="G1559" s="10">
        <v>0.1</v>
      </c>
      <c r="H1559" s="11" t="str" cm="1">
        <f t="array" ref="H1559">INDEX(_xlfn.TEXTSPLIT(טבלה1[[#This Row],[עמודה2]],","),1)</f>
        <v>Rapperswil-Jona</v>
      </c>
      <c r="I1559" s="12" t="str" cm="1">
        <f t="array" ref="I1559">INDEX(_xlfn.TEXTSPLIT(טבלה1[[#This Row],[עמודה2]],","),2)</f>
        <v xml:space="preserve"> Switzerland</v>
      </c>
      <c r="J1559" s="16" t="str">
        <f>_xlfn.CONCAT(טבלה1[[#This Row],[AI_Companies]]," ",טבלה1[[#This Row],[עמודה1]])</f>
        <v>PITSOLUTIONS https://www.pitsolutions.ch/en/</v>
      </c>
      <c r="K1559" s="12">
        <v>250</v>
      </c>
      <c r="L1559" s="12" t="str">
        <f>IF(טבלה1[[#This Row],[עמודה53]]&gt;2000,"Yes","No")</f>
        <v>No</v>
      </c>
      <c r="M1559" s="12">
        <v>999</v>
      </c>
      <c r="N1559" s="12">
        <f>AVERAGE(טבלה1[[#This Row],[עמודה52]:[עמודה53]])</f>
        <v>624.5</v>
      </c>
      <c r="O1559" s="12" t="str">
        <f>IF(טבלה1[[#This Row],[עמודה4]]="&lt; $25 / hr","0$ - $25 / hr",טבלה1[[#This Row],[עמודה4]])</f>
        <v>$25 - $49 / hr</v>
      </c>
      <c r="P1559" s="12" t="str" cm="1">
        <f t="array" ref="P1559">INDEX(_xlfn.TEXTSPLIT(טבלה1[[#This Row],[עמודה55]],"-"),1)</f>
        <v xml:space="preserve">$25 </v>
      </c>
      <c r="Q1559" s="21" t="str" cm="1">
        <f t="array" ref="Q1559">INDEX(_xlfn.TEXTSPLIT(INDEX(_xlfn.TEXTSPLIT(טבלה1[[#This Row],[עמודה55]],"-"),2),"/"),1)</f>
        <v xml:space="preserve"> $49 </v>
      </c>
      <c r="R1559" s="12">
        <f>AVERAGE(טבלה1[[#This Row],[עמודה59]:[עמודה60]])</f>
        <v>37</v>
      </c>
      <c r="S1559" s="3">
        <f>VALUE(SUBSTITUTE(טבלה1[[#This Row],[עמודה56]],"$",""))</f>
        <v>25</v>
      </c>
      <c r="T1559" s="3">
        <f>VALUE(SUBSTITUTE(טבלה1[[#This Row],[עמודה57]],"$",""))</f>
        <v>49</v>
      </c>
      <c r="U1559" s="3" t="str">
        <f>IF(טבלה1[[#This Row],[עמודה58]]&gt;30,"Yes","No")</f>
        <v>Yes</v>
      </c>
    </row>
    <row r="1560" spans="1:21" ht="13" x14ac:dyDescent="0.15">
      <c r="A1560" s="8" t="s">
        <v>3723</v>
      </c>
      <c r="B1560" s="9" t="s">
        <v>3724</v>
      </c>
      <c r="C1560" s="9" t="s">
        <v>3725</v>
      </c>
      <c r="D1560" s="9" t="s">
        <v>4</v>
      </c>
      <c r="E1560" s="9" t="s">
        <v>4</v>
      </c>
      <c r="F1560" s="9" t="s">
        <v>5</v>
      </c>
      <c r="G1560" s="10">
        <v>0.15</v>
      </c>
      <c r="H1560" s="11" t="str" cm="1">
        <f t="array" ref="H1560">INDEX(_xlfn.TEXTSPLIT(טבלה1[[#This Row],[עמודה2]],","),1)</f>
        <v>Dubuque</v>
      </c>
      <c r="I1560" s="12" t="str" cm="1">
        <f t="array" ref="I1560">INDEX(_xlfn.TEXTSPLIT(טבלה1[[#This Row],[עמודה2]],","),2)</f>
        <v xml:space="preserve"> IA</v>
      </c>
      <c r="J1560" s="16" t="str">
        <f>_xlfn.CONCAT(טבלה1[[#This Row],[AI_Companies]]," ",טבלה1[[#This Row],[עמודה1]])</f>
        <v>Humach https://humach.com/</v>
      </c>
      <c r="K1560" s="12">
        <v>250</v>
      </c>
      <c r="L1560" s="12" t="str">
        <f>IF(טבלה1[[#This Row],[עמודה53]]&gt;2000,"Yes","No")</f>
        <v>No</v>
      </c>
      <c r="M1560" s="12">
        <v>999</v>
      </c>
      <c r="N1560" s="12">
        <f>AVERAGE(טבלה1[[#This Row],[עמודה52]:[עמודה53]])</f>
        <v>624.5</v>
      </c>
      <c r="O1560" s="12" t="str">
        <f>IF(טבלה1[[#This Row],[עמודה4]]="&lt; $25 / hr","0$ - $25 / hr",טבלה1[[#This Row],[עמודה4]])</f>
        <v>Undisclosed</v>
      </c>
      <c r="P1560" s="12" t="str" cm="1">
        <f t="array" ref="P1560">INDEX(_xlfn.TEXTSPLIT(טבלה1[[#This Row],[עמודה55]],"-"),1)</f>
        <v>Undisclosed</v>
      </c>
      <c r="Q1560" s="21" t="e" cm="1">
        <f t="array" ref="Q1560">INDEX(_xlfn.TEXTSPLIT(INDEX(_xlfn.TEXTSPLIT(טבלה1[[#This Row],[עמודה55]],"-"),2),"/"),1)</f>
        <v>#REF!</v>
      </c>
      <c r="R1560" s="12" t="e">
        <f>AVERAGE(טבלה1[[#This Row],[עמודה59]:[עמודה60]])</f>
        <v>#VALUE!</v>
      </c>
      <c r="S1560" s="3" t="e">
        <f>VALUE(SUBSTITUTE(טבלה1[[#This Row],[עמודה56]],"$",""))</f>
        <v>#VALUE!</v>
      </c>
      <c r="T1560" s="3" t="e">
        <f>VALUE(SUBSTITUTE(טבלה1[[#This Row],[עמודה57]],"$",""))</f>
        <v>#REF!</v>
      </c>
      <c r="U1560" s="3" t="e">
        <f>IF(טבלה1[[#This Row],[עמודה58]]&gt;30,"Yes","No")</f>
        <v>#VALUE!</v>
      </c>
    </row>
    <row r="1561" spans="1:21" ht="13" x14ac:dyDescent="0.15">
      <c r="A1561" s="8" t="s">
        <v>3726</v>
      </c>
      <c r="B1561" s="9" t="s">
        <v>3727</v>
      </c>
      <c r="C1561" s="9" t="s">
        <v>102</v>
      </c>
      <c r="D1561" s="9" t="s">
        <v>4</v>
      </c>
      <c r="E1561" s="9" t="s">
        <v>4</v>
      </c>
      <c r="F1561" s="9" t="s">
        <v>29</v>
      </c>
      <c r="G1561" s="10">
        <v>0.3</v>
      </c>
      <c r="H1561" s="11" t="str" cm="1">
        <f t="array" ref="H1561">INDEX(_xlfn.TEXTSPLIT(טבלה1[[#This Row],[עמודה2]],","),1)</f>
        <v>London</v>
      </c>
      <c r="I1561" s="12" t="str" cm="1">
        <f t="array" ref="I1561">INDEX(_xlfn.TEXTSPLIT(טבלה1[[#This Row],[עמודה2]],","),2)</f>
        <v xml:space="preserve"> United Kingdom</v>
      </c>
      <c r="J1561" s="16" t="str">
        <f>_xlfn.CONCAT(טבלה1[[#This Row],[AI_Companies]]," ",טבלה1[[#This Row],[עמודה1]])</f>
        <v>Hazy https://hazy.com/</v>
      </c>
      <c r="K1561" s="12">
        <v>10</v>
      </c>
      <c r="L1561" s="12" t="str">
        <f>IF(טבלה1[[#This Row],[עמודה53]]&gt;2000,"Yes","No")</f>
        <v>No</v>
      </c>
      <c r="M1561" s="12">
        <v>49</v>
      </c>
      <c r="N1561" s="12">
        <f>AVERAGE(טבלה1[[#This Row],[עמודה52]:[עמודה53]])</f>
        <v>29.5</v>
      </c>
      <c r="O1561" s="12" t="str">
        <f>IF(טבלה1[[#This Row],[עמודה4]]="&lt; $25 / hr","0$ - $25 / hr",טבלה1[[#This Row],[עמודה4]])</f>
        <v>Undisclosed</v>
      </c>
      <c r="P1561" s="12" t="str" cm="1">
        <f t="array" ref="P1561">INDEX(_xlfn.TEXTSPLIT(טבלה1[[#This Row],[עמודה55]],"-"),1)</f>
        <v>Undisclosed</v>
      </c>
      <c r="Q1561" s="21" t="e" cm="1">
        <f t="array" ref="Q1561">INDEX(_xlfn.TEXTSPLIT(INDEX(_xlfn.TEXTSPLIT(טבלה1[[#This Row],[עמודה55]],"-"),2),"/"),1)</f>
        <v>#REF!</v>
      </c>
      <c r="R1561" s="12" t="e">
        <f>AVERAGE(טבלה1[[#This Row],[עמודה59]:[עמודה60]])</f>
        <v>#VALUE!</v>
      </c>
      <c r="S1561" s="3" t="e">
        <f>VALUE(SUBSTITUTE(טבלה1[[#This Row],[עמודה56]],"$",""))</f>
        <v>#VALUE!</v>
      </c>
      <c r="T1561" s="3" t="e">
        <f>VALUE(SUBSTITUTE(טבלה1[[#This Row],[עמודה57]],"$",""))</f>
        <v>#REF!</v>
      </c>
      <c r="U1561" s="3" t="e">
        <f>IF(טבלה1[[#This Row],[עמודה58]]&gt;30,"Yes","No")</f>
        <v>#VALUE!</v>
      </c>
    </row>
    <row r="1562" spans="1:21" ht="13" x14ac:dyDescent="0.15">
      <c r="A1562" s="8" t="s">
        <v>3728</v>
      </c>
      <c r="B1562" s="9" t="s">
        <v>3729</v>
      </c>
      <c r="C1562" s="9" t="s">
        <v>174</v>
      </c>
      <c r="D1562" s="13">
        <v>25000</v>
      </c>
      <c r="E1562" s="9" t="s">
        <v>9</v>
      </c>
      <c r="F1562" s="9" t="s">
        <v>117</v>
      </c>
      <c r="G1562" s="10">
        <v>0.5</v>
      </c>
      <c r="H1562" s="11" t="str" cm="1">
        <f t="array" ref="H1562">INDEX(_xlfn.TEXTSPLIT(טבלה1[[#This Row],[עמודה2]],","),1)</f>
        <v>Berlin</v>
      </c>
      <c r="I1562" s="12" t="str" cm="1">
        <f t="array" ref="I1562">INDEX(_xlfn.TEXTSPLIT(טבלה1[[#This Row],[עמודה2]],","),2)</f>
        <v xml:space="preserve"> Germany</v>
      </c>
      <c r="J1562" s="16" t="str">
        <f>_xlfn.CONCAT(טבלה1[[#This Row],[AI_Companies]]," ",טבלה1[[#This Row],[עמודה1]])</f>
        <v>Deepmetis https://www.deepmetis.com/#home</v>
      </c>
      <c r="K1562" s="12">
        <v>2</v>
      </c>
      <c r="L1562" s="12" t="str">
        <f>IF(טבלה1[[#This Row],[עמודה53]]&gt;2000,"Yes","No")</f>
        <v>No</v>
      </c>
      <c r="M1562" s="12">
        <v>9</v>
      </c>
      <c r="N1562" s="12">
        <f>AVERAGE(טבלה1[[#This Row],[עמודה52]:[עמודה53]])</f>
        <v>5.5</v>
      </c>
      <c r="O1562" s="12" t="str">
        <f>IF(טבלה1[[#This Row],[עמודה4]]="&lt; $25 / hr","0$ - $25 / hr",טבלה1[[#This Row],[עמודה4]])</f>
        <v>$50 - $99 / hr</v>
      </c>
      <c r="P1562" s="12" t="str" cm="1">
        <f t="array" ref="P1562">INDEX(_xlfn.TEXTSPLIT(טבלה1[[#This Row],[עמודה55]],"-"),1)</f>
        <v xml:space="preserve">$50 </v>
      </c>
      <c r="Q1562" s="21" t="str" cm="1">
        <f t="array" ref="Q1562">INDEX(_xlfn.TEXTSPLIT(INDEX(_xlfn.TEXTSPLIT(טבלה1[[#This Row],[עמודה55]],"-"),2),"/"),1)</f>
        <v xml:space="preserve"> $99 </v>
      </c>
      <c r="R1562" s="12">
        <f>AVERAGE(טבלה1[[#This Row],[עמודה59]:[עמודה60]])</f>
        <v>74.5</v>
      </c>
      <c r="S1562" s="3">
        <f>VALUE(SUBSTITUTE(טבלה1[[#This Row],[עמודה56]],"$",""))</f>
        <v>50</v>
      </c>
      <c r="T1562" s="3">
        <f>VALUE(SUBSTITUTE(טבלה1[[#This Row],[עמודה57]],"$",""))</f>
        <v>99</v>
      </c>
      <c r="U1562" s="3" t="str">
        <f>IF(טבלה1[[#This Row],[עמודה58]]&gt;30,"Yes","No")</f>
        <v>Yes</v>
      </c>
    </row>
    <row r="1563" spans="1:21" ht="13" x14ac:dyDescent="0.15">
      <c r="A1563" s="8" t="s">
        <v>3730</v>
      </c>
      <c r="B1563" s="9" t="s">
        <v>3731</v>
      </c>
      <c r="C1563" s="9" t="s">
        <v>3732</v>
      </c>
      <c r="D1563" s="13">
        <v>1000</v>
      </c>
      <c r="E1563" s="9" t="s">
        <v>4</v>
      </c>
      <c r="F1563" s="9" t="s">
        <v>29</v>
      </c>
      <c r="G1563" s="10">
        <v>0.3</v>
      </c>
      <c r="H1563" s="11" t="str" cm="1">
        <f t="array" ref="H1563">INDEX(_xlfn.TEXTSPLIT(טבלה1[[#This Row],[עמודה2]],","),1)</f>
        <v>Malagueño</v>
      </c>
      <c r="I1563" s="12" t="str" cm="1">
        <f t="array" ref="I1563">INDEX(_xlfn.TEXTSPLIT(טבלה1[[#This Row],[עמודה2]],","),2)</f>
        <v xml:space="preserve"> Argentina</v>
      </c>
      <c r="J1563" s="16" t="str">
        <f>_xlfn.CONCAT(טבלה1[[#This Row],[AI_Companies]]," ",טבלה1[[#This Row],[עמודה1]])</f>
        <v>SpinlockNMR https://www.spinlock.com.ar</v>
      </c>
      <c r="K1563" s="12">
        <v>10</v>
      </c>
      <c r="L1563" s="12" t="str">
        <f>IF(טבלה1[[#This Row],[עמודה53]]&gt;2000,"Yes","No")</f>
        <v>No</v>
      </c>
      <c r="M1563" s="12">
        <v>49</v>
      </c>
      <c r="N1563" s="12">
        <f>AVERAGE(טבלה1[[#This Row],[עמודה52]:[עמודה53]])</f>
        <v>29.5</v>
      </c>
      <c r="O1563" s="12" t="str">
        <f>IF(טבלה1[[#This Row],[עמודה4]]="&lt; $25 / hr","0$ - $25 / hr",טבלה1[[#This Row],[עמודה4]])</f>
        <v>Undisclosed</v>
      </c>
      <c r="P1563" s="12" t="str" cm="1">
        <f t="array" ref="P1563">INDEX(_xlfn.TEXTSPLIT(טבלה1[[#This Row],[עמודה55]],"-"),1)</f>
        <v>Undisclosed</v>
      </c>
      <c r="Q1563" s="21" t="e" cm="1">
        <f t="array" ref="Q1563">INDEX(_xlfn.TEXTSPLIT(INDEX(_xlfn.TEXTSPLIT(טבלה1[[#This Row],[עמודה55]],"-"),2),"/"),1)</f>
        <v>#REF!</v>
      </c>
      <c r="R1563" s="12" t="e">
        <f>AVERAGE(טבלה1[[#This Row],[עמודה59]:[עמודה60]])</f>
        <v>#VALUE!</v>
      </c>
      <c r="S1563" s="3" t="e">
        <f>VALUE(SUBSTITUTE(טבלה1[[#This Row],[עמודה56]],"$",""))</f>
        <v>#VALUE!</v>
      </c>
      <c r="T1563" s="3" t="e">
        <f>VALUE(SUBSTITUTE(טבלה1[[#This Row],[עמודה57]],"$",""))</f>
        <v>#REF!</v>
      </c>
      <c r="U1563" s="3" t="e">
        <f>IF(טבלה1[[#This Row],[עמודה58]]&gt;30,"Yes","No")</f>
        <v>#VALUE!</v>
      </c>
    </row>
    <row r="1564" spans="1:21" ht="13" x14ac:dyDescent="0.15">
      <c r="A1564" s="8" t="s">
        <v>3733</v>
      </c>
      <c r="B1564" s="9" t="s">
        <v>3734</v>
      </c>
      <c r="C1564" s="9" t="s">
        <v>2848</v>
      </c>
      <c r="D1564" s="9" t="s">
        <v>4</v>
      </c>
      <c r="E1564" s="9" t="s">
        <v>4</v>
      </c>
      <c r="F1564" s="9" t="s">
        <v>29</v>
      </c>
      <c r="G1564" s="10">
        <v>0.35</v>
      </c>
      <c r="H1564" s="11" t="str" cm="1">
        <f t="array" ref="H1564">INDEX(_xlfn.TEXTSPLIT(טבלה1[[#This Row],[עמודה2]],","),1)</f>
        <v>Guadalajara</v>
      </c>
      <c r="I1564" s="12" t="str" cm="1">
        <f t="array" ref="I1564">INDEX(_xlfn.TEXTSPLIT(טבלה1[[#This Row],[עמודה2]],","),2)</f>
        <v xml:space="preserve"> Mexico</v>
      </c>
      <c r="J1564" s="16" t="str">
        <f>_xlfn.CONCAT(טבלה1[[#This Row],[AI_Companies]]," ",טבלה1[[#This Row],[עמודה1]])</f>
        <v>Citadelta https://www.citadelta.com/</v>
      </c>
      <c r="K1564" s="12">
        <v>10</v>
      </c>
      <c r="L1564" s="12" t="str">
        <f>IF(טבלה1[[#This Row],[עמודה53]]&gt;2000,"Yes","No")</f>
        <v>No</v>
      </c>
      <c r="M1564" s="12">
        <v>49</v>
      </c>
      <c r="N1564" s="12">
        <f>AVERAGE(טבלה1[[#This Row],[עמודה52]:[עמודה53]])</f>
        <v>29.5</v>
      </c>
      <c r="O1564" s="12" t="str">
        <f>IF(טבלה1[[#This Row],[עמודה4]]="&lt; $25 / hr","0$ - $25 / hr",טבלה1[[#This Row],[עמודה4]])</f>
        <v>Undisclosed</v>
      </c>
      <c r="P1564" s="12" t="str" cm="1">
        <f t="array" ref="P1564">INDEX(_xlfn.TEXTSPLIT(טבלה1[[#This Row],[עמודה55]],"-"),1)</f>
        <v>Undisclosed</v>
      </c>
      <c r="Q1564" s="21" t="e" cm="1">
        <f t="array" ref="Q1564">INDEX(_xlfn.TEXTSPLIT(INDEX(_xlfn.TEXTSPLIT(טבלה1[[#This Row],[עמודה55]],"-"),2),"/"),1)</f>
        <v>#REF!</v>
      </c>
      <c r="R1564" s="12" t="e">
        <f>AVERAGE(טבלה1[[#This Row],[עמודה59]:[עמודה60]])</f>
        <v>#VALUE!</v>
      </c>
      <c r="S1564" s="3" t="e">
        <f>VALUE(SUBSTITUTE(טבלה1[[#This Row],[עמודה56]],"$",""))</f>
        <v>#VALUE!</v>
      </c>
      <c r="T1564" s="3" t="e">
        <f>VALUE(SUBSTITUTE(טבלה1[[#This Row],[עמודה57]],"$",""))</f>
        <v>#REF!</v>
      </c>
      <c r="U1564" s="3" t="e">
        <f>IF(טבלה1[[#This Row],[עמודה58]]&gt;30,"Yes","No")</f>
        <v>#VALUE!</v>
      </c>
    </row>
    <row r="1565" spans="1:21" ht="13" x14ac:dyDescent="0.15">
      <c r="A1565" s="8" t="s">
        <v>3735</v>
      </c>
      <c r="B1565" s="9" t="s">
        <v>3736</v>
      </c>
      <c r="C1565" s="9" t="s">
        <v>3737</v>
      </c>
      <c r="D1565" s="13">
        <v>5000</v>
      </c>
      <c r="E1565" s="9" t="s">
        <v>14</v>
      </c>
      <c r="F1565" s="9" t="s">
        <v>29</v>
      </c>
      <c r="G1565" s="10">
        <v>0.35</v>
      </c>
      <c r="H1565" s="11" t="str" cm="1">
        <f t="array" ref="H1565">INDEX(_xlfn.TEXTSPLIT(טבלה1[[#This Row],[עמודה2]],","),1)</f>
        <v>Bricket Wood</v>
      </c>
      <c r="I1565" s="12" t="str" cm="1">
        <f t="array" ref="I1565">INDEX(_xlfn.TEXTSPLIT(טבלה1[[#This Row],[עמודה2]],","),2)</f>
        <v xml:space="preserve"> United Kingdom</v>
      </c>
      <c r="J1565" s="16" t="str">
        <f>_xlfn.CONCAT(טבלה1[[#This Row],[AI_Companies]]," ",טבלה1[[#This Row],[עמודה1]])</f>
        <v>OstLab https://ostlab.uk</v>
      </c>
      <c r="K1565" s="12">
        <v>10</v>
      </c>
      <c r="L1565" s="12" t="str">
        <f>IF(טבלה1[[#This Row],[עמודה53]]&gt;2000,"Yes","No")</f>
        <v>No</v>
      </c>
      <c r="M1565" s="12">
        <v>49</v>
      </c>
      <c r="N1565" s="12">
        <f>AVERAGE(טבלה1[[#This Row],[עמודה52]:[עמודה53]])</f>
        <v>29.5</v>
      </c>
      <c r="O1565" s="12" t="str">
        <f>IF(טבלה1[[#This Row],[עמודה4]]="&lt; $25 / hr","0$ - $25 / hr",טבלה1[[#This Row],[עמודה4]])</f>
        <v>0$ - $25 / hr</v>
      </c>
      <c r="P1565" s="12" t="str" cm="1">
        <f t="array" ref="P1565">INDEX(_xlfn.TEXTSPLIT(טבלה1[[#This Row],[עמודה55]],"-"),1)</f>
        <v xml:space="preserve">0$ </v>
      </c>
      <c r="Q1565" s="21" t="str" cm="1">
        <f t="array" ref="Q1565">INDEX(_xlfn.TEXTSPLIT(INDEX(_xlfn.TEXTSPLIT(טבלה1[[#This Row],[עמודה55]],"-"),2),"/"),1)</f>
        <v xml:space="preserve"> $25 </v>
      </c>
      <c r="R1565" s="12">
        <f>AVERAGE(טבלה1[[#This Row],[עמודה59]:[עמודה60]])</f>
        <v>12.5</v>
      </c>
      <c r="S1565" s="3">
        <f>VALUE(SUBSTITUTE(טבלה1[[#This Row],[עמודה56]],"$",""))</f>
        <v>0</v>
      </c>
      <c r="T1565" s="3">
        <f>VALUE(SUBSTITUTE(טבלה1[[#This Row],[עמודה57]],"$",""))</f>
        <v>25</v>
      </c>
      <c r="U1565" s="3" t="str">
        <f>IF(טבלה1[[#This Row],[עמודה58]]&gt;30,"Yes","No")</f>
        <v>No</v>
      </c>
    </row>
    <row r="1566" spans="1:21" ht="13" x14ac:dyDescent="0.15">
      <c r="A1566" s="8" t="s">
        <v>3738</v>
      </c>
      <c r="B1566" s="9" t="s">
        <v>3739</v>
      </c>
      <c r="C1566" s="9" t="s">
        <v>102</v>
      </c>
      <c r="D1566" s="13">
        <v>5000</v>
      </c>
      <c r="E1566" s="9" t="s">
        <v>9</v>
      </c>
      <c r="F1566" s="9" t="s">
        <v>117</v>
      </c>
      <c r="G1566" s="10">
        <v>0.5</v>
      </c>
      <c r="H1566" s="11" t="str" cm="1">
        <f t="array" ref="H1566">INDEX(_xlfn.TEXTSPLIT(טבלה1[[#This Row],[עמודה2]],","),1)</f>
        <v>London</v>
      </c>
      <c r="I1566" s="12" t="str" cm="1">
        <f t="array" ref="I1566">INDEX(_xlfn.TEXTSPLIT(טבלה1[[#This Row],[עמודה2]],","),2)</f>
        <v xml:space="preserve"> United Kingdom</v>
      </c>
      <c r="J1566" s="16" t="str">
        <f>_xlfn.CONCAT(טבלה1[[#This Row],[AI_Companies]]," ",טבלה1[[#This Row],[עמודה1]])</f>
        <v>MindGap http://mindgap.dev</v>
      </c>
      <c r="K1566" s="12">
        <v>2</v>
      </c>
      <c r="L1566" s="12" t="str">
        <f>IF(טבלה1[[#This Row],[עמודה53]]&gt;2000,"Yes","No")</f>
        <v>No</v>
      </c>
      <c r="M1566" s="12">
        <v>9</v>
      </c>
      <c r="N1566" s="12">
        <f>AVERAGE(טבלה1[[#This Row],[עמודה52]:[עמודה53]])</f>
        <v>5.5</v>
      </c>
      <c r="O1566" s="12" t="str">
        <f>IF(טבלה1[[#This Row],[עמודה4]]="&lt; $25 / hr","0$ - $25 / hr",טבלה1[[#This Row],[עמודה4]])</f>
        <v>$50 - $99 / hr</v>
      </c>
      <c r="P1566" s="12" t="str" cm="1">
        <f t="array" ref="P1566">INDEX(_xlfn.TEXTSPLIT(טבלה1[[#This Row],[עמודה55]],"-"),1)</f>
        <v xml:space="preserve">$50 </v>
      </c>
      <c r="Q1566" s="21" t="str" cm="1">
        <f t="array" ref="Q1566">INDEX(_xlfn.TEXTSPLIT(INDEX(_xlfn.TEXTSPLIT(טבלה1[[#This Row],[עמודה55]],"-"),2),"/"),1)</f>
        <v xml:space="preserve"> $99 </v>
      </c>
      <c r="R1566" s="12">
        <f>AVERAGE(טבלה1[[#This Row],[עמודה59]:[עמודה60]])</f>
        <v>74.5</v>
      </c>
      <c r="S1566" s="3">
        <f>VALUE(SUBSTITUTE(טבלה1[[#This Row],[עמודה56]],"$",""))</f>
        <v>50</v>
      </c>
      <c r="T1566" s="3">
        <f>VALUE(SUBSTITUTE(טבלה1[[#This Row],[עמודה57]],"$",""))</f>
        <v>99</v>
      </c>
      <c r="U1566" s="3" t="str">
        <f>IF(טבלה1[[#This Row],[עמודה58]]&gt;30,"Yes","No")</f>
        <v>Yes</v>
      </c>
    </row>
    <row r="1567" spans="1:21" ht="13" x14ac:dyDescent="0.15">
      <c r="A1567" s="8" t="s">
        <v>3740</v>
      </c>
      <c r="B1567" s="9" t="s">
        <v>3741</v>
      </c>
      <c r="C1567" s="9" t="s">
        <v>3742</v>
      </c>
      <c r="D1567" s="13">
        <v>1000</v>
      </c>
      <c r="E1567" s="9" t="s">
        <v>9</v>
      </c>
      <c r="F1567" s="9" t="s">
        <v>29</v>
      </c>
      <c r="G1567" s="10">
        <v>0.3</v>
      </c>
      <c r="H1567" s="11" t="str" cm="1">
        <f t="array" ref="H1567">INDEX(_xlfn.TEXTSPLIT(טבלה1[[#This Row],[עמודה2]],","),1)</f>
        <v>Santa Ana</v>
      </c>
      <c r="I1567" s="12" t="str" cm="1">
        <f t="array" ref="I1567">INDEX(_xlfn.TEXTSPLIT(טבלה1[[#This Row],[עמודה2]],","),2)</f>
        <v xml:space="preserve"> CA</v>
      </c>
      <c r="J1567" s="16" t="str">
        <f>_xlfn.CONCAT(טבלה1[[#This Row],[AI_Companies]]," ",טבלה1[[#This Row],[עמודה1]])</f>
        <v>Xentaurs https://www.xentaurs.com/</v>
      </c>
      <c r="K1567" s="12">
        <v>10</v>
      </c>
      <c r="L1567" s="12" t="str">
        <f>IF(טבלה1[[#This Row],[עמודה53]]&gt;2000,"Yes","No")</f>
        <v>No</v>
      </c>
      <c r="M1567" s="12">
        <v>49</v>
      </c>
      <c r="N1567" s="12">
        <f>AVERAGE(טבלה1[[#This Row],[עמודה52]:[עמודה53]])</f>
        <v>29.5</v>
      </c>
      <c r="O1567" s="12" t="str">
        <f>IF(טבלה1[[#This Row],[עמודה4]]="&lt; $25 / hr","0$ - $25 / hr",טבלה1[[#This Row],[עמודה4]])</f>
        <v>$50 - $99 / hr</v>
      </c>
      <c r="P1567" s="12" t="str" cm="1">
        <f t="array" ref="P1567">INDEX(_xlfn.TEXTSPLIT(טבלה1[[#This Row],[עמודה55]],"-"),1)</f>
        <v xml:space="preserve">$50 </v>
      </c>
      <c r="Q1567" s="21" t="str" cm="1">
        <f t="array" ref="Q1567">INDEX(_xlfn.TEXTSPLIT(INDEX(_xlfn.TEXTSPLIT(טבלה1[[#This Row],[עמודה55]],"-"),2),"/"),1)</f>
        <v xml:space="preserve"> $99 </v>
      </c>
      <c r="R1567" s="12">
        <f>AVERAGE(טבלה1[[#This Row],[עמודה59]:[עמודה60]])</f>
        <v>74.5</v>
      </c>
      <c r="S1567" s="3">
        <f>VALUE(SUBSTITUTE(טבלה1[[#This Row],[עמודה56]],"$",""))</f>
        <v>50</v>
      </c>
      <c r="T1567" s="3">
        <f>VALUE(SUBSTITUTE(טבלה1[[#This Row],[עמודה57]],"$",""))</f>
        <v>99</v>
      </c>
      <c r="U1567" s="3" t="str">
        <f>IF(טבלה1[[#This Row],[עמודה58]]&gt;30,"Yes","No")</f>
        <v>Yes</v>
      </c>
    </row>
    <row r="1568" spans="1:21" ht="13" x14ac:dyDescent="0.15">
      <c r="A1568" s="8" t="s">
        <v>3743</v>
      </c>
      <c r="B1568" s="9" t="s">
        <v>3744</v>
      </c>
      <c r="C1568" s="9" t="s">
        <v>215</v>
      </c>
      <c r="D1568" s="9" t="s">
        <v>4</v>
      </c>
      <c r="E1568" s="9" t="s">
        <v>4</v>
      </c>
      <c r="F1568" s="9" t="s">
        <v>29</v>
      </c>
      <c r="G1568" s="10">
        <v>0.3</v>
      </c>
      <c r="H1568" s="11" t="str" cm="1">
        <f t="array" ref="H1568">INDEX(_xlfn.TEXTSPLIT(טבלה1[[#This Row],[עמודה2]],","),1)</f>
        <v>Dubai</v>
      </c>
      <c r="I1568" s="12" t="str" cm="1">
        <f t="array" ref="I1568">INDEX(_xlfn.TEXTSPLIT(טבלה1[[#This Row],[עמודה2]],","),2)</f>
        <v xml:space="preserve"> United Arab Emirates</v>
      </c>
      <c r="J1568" s="16" t="str">
        <f>_xlfn.CONCAT(טבלה1[[#This Row],[AI_Companies]]," ",טבלה1[[#This Row],[עמודה1]])</f>
        <v>Takeleap http://takeleap.com/</v>
      </c>
      <c r="K1568" s="12">
        <v>10</v>
      </c>
      <c r="L1568" s="12" t="str">
        <f>IF(טבלה1[[#This Row],[עמודה53]]&gt;2000,"Yes","No")</f>
        <v>No</v>
      </c>
      <c r="M1568" s="12">
        <v>49</v>
      </c>
      <c r="N1568" s="12">
        <f>AVERAGE(טבלה1[[#This Row],[עמודה52]:[עמודה53]])</f>
        <v>29.5</v>
      </c>
      <c r="O1568" s="12" t="str">
        <f>IF(טבלה1[[#This Row],[עמודה4]]="&lt; $25 / hr","0$ - $25 / hr",טבלה1[[#This Row],[עמודה4]])</f>
        <v>Undisclosed</v>
      </c>
      <c r="P1568" s="12" t="str" cm="1">
        <f t="array" ref="P1568">INDEX(_xlfn.TEXTSPLIT(טבלה1[[#This Row],[עמודה55]],"-"),1)</f>
        <v>Undisclosed</v>
      </c>
      <c r="Q1568" s="21" t="e" cm="1">
        <f t="array" ref="Q1568">INDEX(_xlfn.TEXTSPLIT(INDEX(_xlfn.TEXTSPLIT(טבלה1[[#This Row],[עמודה55]],"-"),2),"/"),1)</f>
        <v>#REF!</v>
      </c>
      <c r="R1568" s="12" t="e">
        <f>AVERAGE(טבלה1[[#This Row],[עמודה59]:[עמודה60]])</f>
        <v>#VALUE!</v>
      </c>
      <c r="S1568" s="3" t="e">
        <f>VALUE(SUBSTITUTE(טבלה1[[#This Row],[עמודה56]],"$",""))</f>
        <v>#VALUE!</v>
      </c>
      <c r="T1568" s="3" t="e">
        <f>VALUE(SUBSTITUTE(טבלה1[[#This Row],[עמודה57]],"$",""))</f>
        <v>#REF!</v>
      </c>
      <c r="U1568" s="3" t="e">
        <f>IF(טבלה1[[#This Row],[עמודה58]]&gt;30,"Yes","No")</f>
        <v>#VALUE!</v>
      </c>
    </row>
    <row r="1569" spans="1:21" ht="13" x14ac:dyDescent="0.15">
      <c r="A1569" s="8" t="s">
        <v>3745</v>
      </c>
      <c r="B1569" s="9" t="s">
        <v>3746</v>
      </c>
      <c r="C1569" s="9" t="s">
        <v>193</v>
      </c>
      <c r="D1569" s="9" t="s">
        <v>4</v>
      </c>
      <c r="E1569" s="9" t="s">
        <v>4</v>
      </c>
      <c r="F1569" s="9" t="s">
        <v>29</v>
      </c>
      <c r="G1569" s="10">
        <v>0.3</v>
      </c>
      <c r="H1569" s="11" t="str" cm="1">
        <f t="array" ref="H1569">INDEX(_xlfn.TEXTSPLIT(טבלה1[[#This Row],[עמודה2]],","),1)</f>
        <v>Houston</v>
      </c>
      <c r="I1569" s="12" t="str" cm="1">
        <f t="array" ref="I1569">INDEX(_xlfn.TEXTSPLIT(טבלה1[[#This Row],[עמודה2]],","),2)</f>
        <v xml:space="preserve"> TX</v>
      </c>
      <c r="J1569" s="16" t="str">
        <f>_xlfn.CONCAT(טבלה1[[#This Row],[AI_Companies]]," ",טבלה1[[#This Row],[עמודה1]])</f>
        <v>Ayata https://www.ayata.com/</v>
      </c>
      <c r="K1569" s="12">
        <v>10</v>
      </c>
      <c r="L1569" s="12" t="str">
        <f>IF(טבלה1[[#This Row],[עמודה53]]&gt;2000,"Yes","No")</f>
        <v>No</v>
      </c>
      <c r="M1569" s="12">
        <v>49</v>
      </c>
      <c r="N1569" s="12">
        <f>AVERAGE(טבלה1[[#This Row],[עמודה52]:[עמודה53]])</f>
        <v>29.5</v>
      </c>
      <c r="O1569" s="12" t="str">
        <f>IF(טבלה1[[#This Row],[עמודה4]]="&lt; $25 / hr","0$ - $25 / hr",טבלה1[[#This Row],[עמודה4]])</f>
        <v>Undisclosed</v>
      </c>
      <c r="P1569" s="12" t="str" cm="1">
        <f t="array" ref="P1569">INDEX(_xlfn.TEXTSPLIT(טבלה1[[#This Row],[עמודה55]],"-"),1)</f>
        <v>Undisclosed</v>
      </c>
      <c r="Q1569" s="21" t="e" cm="1">
        <f t="array" ref="Q1569">INDEX(_xlfn.TEXTSPLIT(INDEX(_xlfn.TEXTSPLIT(טבלה1[[#This Row],[עמודה55]],"-"),2),"/"),1)</f>
        <v>#REF!</v>
      </c>
      <c r="R1569" s="12" t="e">
        <f>AVERAGE(טבלה1[[#This Row],[עמודה59]:[עמודה60]])</f>
        <v>#VALUE!</v>
      </c>
      <c r="S1569" s="3" t="e">
        <f>VALUE(SUBSTITUTE(טבלה1[[#This Row],[עמודה56]],"$",""))</f>
        <v>#VALUE!</v>
      </c>
      <c r="T1569" s="3" t="e">
        <f>VALUE(SUBSTITUTE(טבלה1[[#This Row],[עמודה57]],"$",""))</f>
        <v>#REF!</v>
      </c>
      <c r="U1569" s="3" t="e">
        <f>IF(טבלה1[[#This Row],[עמודה58]]&gt;30,"Yes","No")</f>
        <v>#VALUE!</v>
      </c>
    </row>
    <row r="1570" spans="1:21" ht="13" x14ac:dyDescent="0.15">
      <c r="A1570" s="8" t="s">
        <v>3747</v>
      </c>
      <c r="B1570" s="9" t="s">
        <v>3748</v>
      </c>
      <c r="C1570" s="9" t="s">
        <v>251</v>
      </c>
      <c r="D1570" s="9" t="s">
        <v>4</v>
      </c>
      <c r="E1570" s="9" t="s">
        <v>4</v>
      </c>
      <c r="F1570" s="9" t="s">
        <v>29</v>
      </c>
      <c r="G1570" s="10">
        <v>0.3</v>
      </c>
      <c r="H1570" s="11" t="str" cm="1">
        <f t="array" ref="H1570">INDEX(_xlfn.TEXTSPLIT(טבלה1[[#This Row],[עמודה2]],","),1)</f>
        <v>Seattle</v>
      </c>
      <c r="I1570" s="12" t="str" cm="1">
        <f t="array" ref="I1570">INDEX(_xlfn.TEXTSPLIT(טבלה1[[#This Row],[עמודה2]],","),2)</f>
        <v xml:space="preserve"> WA</v>
      </c>
      <c r="J1570" s="16" t="str">
        <f>_xlfn.CONCAT(טבלה1[[#This Row],[AI_Companies]]," ",טבלה1[[#This Row],[עמודה1]])</f>
        <v>Tignis https://tignis.com/</v>
      </c>
      <c r="K1570" s="12">
        <v>10</v>
      </c>
      <c r="L1570" s="12" t="str">
        <f>IF(טבלה1[[#This Row],[עמודה53]]&gt;2000,"Yes","No")</f>
        <v>No</v>
      </c>
      <c r="M1570" s="12">
        <v>49</v>
      </c>
      <c r="N1570" s="12">
        <f>AVERAGE(טבלה1[[#This Row],[עמודה52]:[עמודה53]])</f>
        <v>29.5</v>
      </c>
      <c r="O1570" s="12" t="str">
        <f>IF(טבלה1[[#This Row],[עמודה4]]="&lt; $25 / hr","0$ - $25 / hr",טבלה1[[#This Row],[עמודה4]])</f>
        <v>Undisclosed</v>
      </c>
      <c r="P1570" s="12" t="str" cm="1">
        <f t="array" ref="P1570">INDEX(_xlfn.TEXTSPLIT(טבלה1[[#This Row],[עמודה55]],"-"),1)</f>
        <v>Undisclosed</v>
      </c>
      <c r="Q1570" s="21" t="e" cm="1">
        <f t="array" ref="Q1570">INDEX(_xlfn.TEXTSPLIT(INDEX(_xlfn.TEXTSPLIT(טבלה1[[#This Row],[עמודה55]],"-"),2),"/"),1)</f>
        <v>#REF!</v>
      </c>
      <c r="R1570" s="12" t="e">
        <f>AVERAGE(טבלה1[[#This Row],[עמודה59]:[עמודה60]])</f>
        <v>#VALUE!</v>
      </c>
      <c r="S1570" s="3" t="e">
        <f>VALUE(SUBSTITUTE(טבלה1[[#This Row],[עמודה56]],"$",""))</f>
        <v>#VALUE!</v>
      </c>
      <c r="T1570" s="3" t="e">
        <f>VALUE(SUBSTITUTE(טבלה1[[#This Row],[עמודה57]],"$",""))</f>
        <v>#REF!</v>
      </c>
      <c r="U1570" s="3" t="e">
        <f>IF(טבלה1[[#This Row],[עמודה58]]&gt;30,"Yes","No")</f>
        <v>#VALUE!</v>
      </c>
    </row>
    <row r="1571" spans="1:21" ht="13" x14ac:dyDescent="0.15">
      <c r="A1571" s="8" t="s">
        <v>3749</v>
      </c>
      <c r="B1571" s="9" t="s">
        <v>3750</v>
      </c>
      <c r="C1571" s="9" t="s">
        <v>1008</v>
      </c>
      <c r="D1571" s="9" t="s">
        <v>4</v>
      </c>
      <c r="E1571" s="9" t="s">
        <v>4</v>
      </c>
      <c r="F1571" s="9" t="s">
        <v>29</v>
      </c>
      <c r="G1571" s="10">
        <v>0.3</v>
      </c>
      <c r="H1571" s="11" t="str" cm="1">
        <f t="array" ref="H1571">INDEX(_xlfn.TEXTSPLIT(טבלה1[[#This Row],[עמודה2]],","),1)</f>
        <v>Paris</v>
      </c>
      <c r="I1571" s="12" t="str" cm="1">
        <f t="array" ref="I1571">INDEX(_xlfn.TEXTSPLIT(טבלה1[[#This Row],[עמודה2]],","),2)</f>
        <v xml:space="preserve"> France</v>
      </c>
      <c r="J1571" s="16" t="str">
        <f>_xlfn.CONCAT(טבלה1[[#This Row],[AI_Companies]]," ",טבלה1[[#This Row],[עמודה1]])</f>
        <v>Texeï https://texei.com/nos-expertises/</v>
      </c>
      <c r="K1571" s="12">
        <v>10</v>
      </c>
      <c r="L1571" s="12" t="str">
        <f>IF(טבלה1[[#This Row],[עמודה53]]&gt;2000,"Yes","No")</f>
        <v>No</v>
      </c>
      <c r="M1571" s="12">
        <v>49</v>
      </c>
      <c r="N1571" s="12">
        <f>AVERAGE(טבלה1[[#This Row],[עמודה52]:[עמודה53]])</f>
        <v>29.5</v>
      </c>
      <c r="O1571" s="12" t="str">
        <f>IF(טבלה1[[#This Row],[עמודה4]]="&lt; $25 / hr","0$ - $25 / hr",טבלה1[[#This Row],[עמודה4]])</f>
        <v>Undisclosed</v>
      </c>
      <c r="P1571" s="12" t="str" cm="1">
        <f t="array" ref="P1571">INDEX(_xlfn.TEXTSPLIT(טבלה1[[#This Row],[עמודה55]],"-"),1)</f>
        <v>Undisclosed</v>
      </c>
      <c r="Q1571" s="21" t="e" cm="1">
        <f t="array" ref="Q1571">INDEX(_xlfn.TEXTSPLIT(INDEX(_xlfn.TEXTSPLIT(טבלה1[[#This Row],[עמודה55]],"-"),2),"/"),1)</f>
        <v>#REF!</v>
      </c>
      <c r="R1571" s="12" t="e">
        <f>AVERAGE(טבלה1[[#This Row],[עמודה59]:[עמודה60]])</f>
        <v>#VALUE!</v>
      </c>
      <c r="S1571" s="3" t="e">
        <f>VALUE(SUBSTITUTE(טבלה1[[#This Row],[עמודה56]],"$",""))</f>
        <v>#VALUE!</v>
      </c>
      <c r="T1571" s="3" t="e">
        <f>VALUE(SUBSTITUTE(טבלה1[[#This Row],[עמודה57]],"$",""))</f>
        <v>#REF!</v>
      </c>
      <c r="U1571" s="3" t="e">
        <f>IF(טבלה1[[#This Row],[עמודה58]]&gt;30,"Yes","No")</f>
        <v>#VALUE!</v>
      </c>
    </row>
    <row r="1572" spans="1:21" ht="13" x14ac:dyDescent="0.15">
      <c r="A1572" s="8" t="s">
        <v>3751</v>
      </c>
      <c r="B1572" s="9" t="s">
        <v>3752</v>
      </c>
      <c r="C1572" s="9" t="s">
        <v>453</v>
      </c>
      <c r="D1572" s="13">
        <v>10000</v>
      </c>
      <c r="E1572" s="9" t="s">
        <v>33</v>
      </c>
      <c r="F1572" s="9" t="s">
        <v>10</v>
      </c>
      <c r="G1572" s="10">
        <v>0.25</v>
      </c>
      <c r="H1572" s="11" t="str" cm="1">
        <f t="array" ref="H1572">INDEX(_xlfn.TEXTSPLIT(טבלה1[[#This Row],[עמודה2]],","),1)</f>
        <v>Prague</v>
      </c>
      <c r="I1572" s="12" t="str" cm="1">
        <f t="array" ref="I1572">INDEX(_xlfn.TEXTSPLIT(טבלה1[[#This Row],[עמודה2]],","),2)</f>
        <v xml:space="preserve"> Czech Republic</v>
      </c>
      <c r="J1572" s="16" t="str">
        <f>_xlfn.CONCAT(טבלה1[[#This Row],[AI_Companies]]," ",טבלה1[[#This Row],[עמודה1]])</f>
        <v>Kendaxa http://www.kendaxa.com</v>
      </c>
      <c r="K1572" s="12">
        <v>50</v>
      </c>
      <c r="L1572" s="12" t="str">
        <f>IF(טבלה1[[#This Row],[עמודה53]]&gt;2000,"Yes","No")</f>
        <v>No</v>
      </c>
      <c r="M1572" s="12">
        <v>249</v>
      </c>
      <c r="N1572" s="12">
        <f>AVERAGE(טבלה1[[#This Row],[עמודה52]:[עמודה53]])</f>
        <v>149.5</v>
      </c>
      <c r="O1572" s="12" t="str">
        <f>IF(טבלה1[[#This Row],[עמודה4]]="&lt; $25 / hr","0$ - $25 / hr",טבלה1[[#This Row],[עמודה4]])</f>
        <v>$25 - $49 / hr</v>
      </c>
      <c r="P1572" s="12" t="str" cm="1">
        <f t="array" ref="P1572">INDEX(_xlfn.TEXTSPLIT(טבלה1[[#This Row],[עמודה55]],"-"),1)</f>
        <v xml:space="preserve">$25 </v>
      </c>
      <c r="Q1572" s="21" t="str" cm="1">
        <f t="array" ref="Q1572">INDEX(_xlfn.TEXTSPLIT(INDEX(_xlfn.TEXTSPLIT(טבלה1[[#This Row],[עמודה55]],"-"),2),"/"),1)</f>
        <v xml:space="preserve"> $49 </v>
      </c>
      <c r="R1572" s="12">
        <f>AVERAGE(טבלה1[[#This Row],[עמודה59]:[עמודה60]])</f>
        <v>37</v>
      </c>
      <c r="S1572" s="3">
        <f>VALUE(SUBSTITUTE(טבלה1[[#This Row],[עמודה56]],"$",""))</f>
        <v>25</v>
      </c>
      <c r="T1572" s="3">
        <f>VALUE(SUBSTITUTE(טבלה1[[#This Row],[עמודה57]],"$",""))</f>
        <v>49</v>
      </c>
      <c r="U1572" s="3" t="str">
        <f>IF(טבלה1[[#This Row],[עמודה58]]&gt;30,"Yes","No")</f>
        <v>Yes</v>
      </c>
    </row>
    <row r="1573" spans="1:21" ht="13" x14ac:dyDescent="0.15">
      <c r="A1573" s="8" t="s">
        <v>3753</v>
      </c>
      <c r="B1573" s="9" t="s">
        <v>3754</v>
      </c>
      <c r="C1573" s="9" t="s">
        <v>3755</v>
      </c>
      <c r="D1573" s="9" t="s">
        <v>4</v>
      </c>
      <c r="E1573" s="9" t="s">
        <v>4</v>
      </c>
      <c r="F1573" s="9" t="s">
        <v>10</v>
      </c>
      <c r="G1573" s="10">
        <v>0.25</v>
      </c>
      <c r="H1573" s="11" t="str" cm="1">
        <f t="array" ref="H1573">INDEX(_xlfn.TEXTSPLIT(טבלה1[[#This Row],[עמודה2]],","),1)</f>
        <v>Needham</v>
      </c>
      <c r="I1573" s="12" t="str" cm="1">
        <f t="array" ref="I1573">INDEX(_xlfn.TEXTSPLIT(טבלה1[[#This Row],[עמודה2]],","),2)</f>
        <v xml:space="preserve"> MA</v>
      </c>
      <c r="J1573" s="16" t="str">
        <f>_xlfn.CONCAT(טבלה1[[#This Row],[AI_Companies]]," ",טבלה1[[#This Row],[עמודה1]])</f>
        <v>CambridgeInnovationInstitute https://www.cambridgeinnovationinstitute.com/</v>
      </c>
      <c r="K1573" s="12">
        <v>50</v>
      </c>
      <c r="L1573" s="12" t="str">
        <f>IF(טבלה1[[#This Row],[עמודה53]]&gt;2000,"Yes","No")</f>
        <v>No</v>
      </c>
      <c r="M1573" s="12">
        <v>249</v>
      </c>
      <c r="N1573" s="12">
        <f>AVERAGE(טבלה1[[#This Row],[עמודה52]:[עמודה53]])</f>
        <v>149.5</v>
      </c>
      <c r="O1573" s="12" t="str">
        <f>IF(טבלה1[[#This Row],[עמודה4]]="&lt; $25 / hr","0$ - $25 / hr",טבלה1[[#This Row],[עמודה4]])</f>
        <v>Undisclosed</v>
      </c>
      <c r="P1573" s="12" t="str" cm="1">
        <f t="array" ref="P1573">INDEX(_xlfn.TEXTSPLIT(טבלה1[[#This Row],[עמודה55]],"-"),1)</f>
        <v>Undisclosed</v>
      </c>
      <c r="Q1573" s="21" t="e" cm="1">
        <f t="array" ref="Q1573">INDEX(_xlfn.TEXTSPLIT(INDEX(_xlfn.TEXTSPLIT(טבלה1[[#This Row],[עמודה55]],"-"),2),"/"),1)</f>
        <v>#REF!</v>
      </c>
      <c r="R1573" s="12" t="e">
        <f>AVERAGE(טבלה1[[#This Row],[עמודה59]:[עמודה60]])</f>
        <v>#VALUE!</v>
      </c>
      <c r="S1573" s="3" t="e">
        <f>VALUE(SUBSTITUTE(טבלה1[[#This Row],[עמודה56]],"$",""))</f>
        <v>#VALUE!</v>
      </c>
      <c r="T1573" s="3" t="e">
        <f>VALUE(SUBSTITUTE(טבלה1[[#This Row],[עמודה57]],"$",""))</f>
        <v>#REF!</v>
      </c>
      <c r="U1573" s="3" t="e">
        <f>IF(טבלה1[[#This Row],[עמודה58]]&gt;30,"Yes","No")</f>
        <v>#VALUE!</v>
      </c>
    </row>
    <row r="1574" spans="1:21" ht="13" x14ac:dyDescent="0.15">
      <c r="A1574" s="8" t="s">
        <v>3756</v>
      </c>
      <c r="B1574" s="9" t="s">
        <v>3757</v>
      </c>
      <c r="C1574" s="9" t="s">
        <v>3758</v>
      </c>
      <c r="D1574" s="9" t="s">
        <v>4</v>
      </c>
      <c r="E1574" s="9" t="s">
        <v>4</v>
      </c>
      <c r="F1574" s="9" t="s">
        <v>10</v>
      </c>
      <c r="G1574" s="10">
        <v>0.25</v>
      </c>
      <c r="H1574" s="11" t="str" cm="1">
        <f t="array" ref="H1574">INDEX(_xlfn.TEXTSPLIT(טבלה1[[#This Row],[עמודה2]],","),1)</f>
        <v>Lake Forest</v>
      </c>
      <c r="I1574" s="12" t="str" cm="1">
        <f t="array" ref="I1574">INDEX(_xlfn.TEXTSPLIT(טבלה1[[#This Row],[עמודה2]],","),2)</f>
        <v xml:space="preserve"> CA</v>
      </c>
      <c r="J1574" s="16" t="str">
        <f>_xlfn.CONCAT(טבלה1[[#This Row],[AI_Companies]]," ",טבלה1[[#This Row],[עמודה1]])</f>
        <v>SimInsights https://www.siminsights.com/</v>
      </c>
      <c r="K1574" s="12">
        <v>50</v>
      </c>
      <c r="L1574" s="12" t="str">
        <f>IF(טבלה1[[#This Row],[עמודה53]]&gt;2000,"Yes","No")</f>
        <v>No</v>
      </c>
      <c r="M1574" s="12">
        <v>249</v>
      </c>
      <c r="N1574" s="12">
        <f>AVERAGE(טבלה1[[#This Row],[עמודה52]:[עמודה53]])</f>
        <v>149.5</v>
      </c>
      <c r="O1574" s="12" t="str">
        <f>IF(טבלה1[[#This Row],[עמודה4]]="&lt; $25 / hr","0$ - $25 / hr",טבלה1[[#This Row],[עמודה4]])</f>
        <v>Undisclosed</v>
      </c>
      <c r="P1574" s="12" t="str" cm="1">
        <f t="array" ref="P1574">INDEX(_xlfn.TEXTSPLIT(טבלה1[[#This Row],[עמודה55]],"-"),1)</f>
        <v>Undisclosed</v>
      </c>
      <c r="Q1574" s="21" t="e" cm="1">
        <f t="array" ref="Q1574">INDEX(_xlfn.TEXTSPLIT(INDEX(_xlfn.TEXTSPLIT(טבלה1[[#This Row],[עמודה55]],"-"),2),"/"),1)</f>
        <v>#REF!</v>
      </c>
      <c r="R1574" s="12" t="e">
        <f>AVERAGE(טבלה1[[#This Row],[עמודה59]:[עמודה60]])</f>
        <v>#VALUE!</v>
      </c>
      <c r="S1574" s="3" t="e">
        <f>VALUE(SUBSTITUTE(טבלה1[[#This Row],[עמודה56]],"$",""))</f>
        <v>#VALUE!</v>
      </c>
      <c r="T1574" s="3" t="e">
        <f>VALUE(SUBSTITUTE(טבלה1[[#This Row],[עמודה57]],"$",""))</f>
        <v>#REF!</v>
      </c>
      <c r="U1574" s="3" t="e">
        <f>IF(טבלה1[[#This Row],[עמודה58]]&gt;30,"Yes","No")</f>
        <v>#VALUE!</v>
      </c>
    </row>
    <row r="1575" spans="1:21" ht="13" x14ac:dyDescent="0.15">
      <c r="A1575" s="8" t="s">
        <v>3759</v>
      </c>
      <c r="B1575" s="9" t="s">
        <v>3760</v>
      </c>
      <c r="C1575" s="9" t="s">
        <v>2230</v>
      </c>
      <c r="D1575" s="9" t="s">
        <v>4</v>
      </c>
      <c r="E1575" s="9" t="s">
        <v>4</v>
      </c>
      <c r="F1575" s="9" t="s">
        <v>10</v>
      </c>
      <c r="G1575" s="10">
        <v>0.25</v>
      </c>
      <c r="H1575" s="11" t="str" cm="1">
        <f t="array" ref="H1575">INDEX(_xlfn.TEXTSPLIT(טבלה1[[#This Row],[עמודה2]],","),1)</f>
        <v>Calgary</v>
      </c>
      <c r="I1575" s="12" t="str" cm="1">
        <f t="array" ref="I1575">INDEX(_xlfn.TEXTSPLIT(טבלה1[[#This Row],[עמודה2]],","),2)</f>
        <v xml:space="preserve"> Canada</v>
      </c>
      <c r="J1575" s="16" t="str">
        <f>_xlfn.CONCAT(טבלה1[[#This Row],[AI_Companies]]," ",טבלה1[[#This Row],[עמודה1]])</f>
        <v>ArcurveInc. http://www.arcurve.com</v>
      </c>
      <c r="K1575" s="12">
        <v>50</v>
      </c>
      <c r="L1575" s="12" t="str">
        <f>IF(טבלה1[[#This Row],[עמודה53]]&gt;2000,"Yes","No")</f>
        <v>No</v>
      </c>
      <c r="M1575" s="12">
        <v>249</v>
      </c>
      <c r="N1575" s="12">
        <f>AVERAGE(טבלה1[[#This Row],[עמודה52]:[עמודה53]])</f>
        <v>149.5</v>
      </c>
      <c r="O1575" s="12" t="str">
        <f>IF(טבלה1[[#This Row],[עמודה4]]="&lt; $25 / hr","0$ - $25 / hr",טבלה1[[#This Row],[עמודה4]])</f>
        <v>Undisclosed</v>
      </c>
      <c r="P1575" s="12" t="str" cm="1">
        <f t="array" ref="P1575">INDEX(_xlfn.TEXTSPLIT(טבלה1[[#This Row],[עמודה55]],"-"),1)</f>
        <v>Undisclosed</v>
      </c>
      <c r="Q1575" s="21" t="e" cm="1">
        <f t="array" ref="Q1575">INDEX(_xlfn.TEXTSPLIT(INDEX(_xlfn.TEXTSPLIT(טבלה1[[#This Row],[עמודה55]],"-"),2),"/"),1)</f>
        <v>#REF!</v>
      </c>
      <c r="R1575" s="12" t="e">
        <f>AVERAGE(טבלה1[[#This Row],[עמודה59]:[עמודה60]])</f>
        <v>#VALUE!</v>
      </c>
      <c r="S1575" s="3" t="e">
        <f>VALUE(SUBSTITUTE(טבלה1[[#This Row],[עמודה56]],"$",""))</f>
        <v>#VALUE!</v>
      </c>
      <c r="T1575" s="3" t="e">
        <f>VALUE(SUBSTITUTE(טבלה1[[#This Row],[עמודה57]],"$",""))</f>
        <v>#REF!</v>
      </c>
      <c r="U1575" s="3" t="e">
        <f>IF(טבלה1[[#This Row],[עמודה58]]&gt;30,"Yes","No")</f>
        <v>#VALUE!</v>
      </c>
    </row>
    <row r="1576" spans="1:21" ht="13" x14ac:dyDescent="0.15">
      <c r="A1576" s="8" t="s">
        <v>3761</v>
      </c>
      <c r="B1576" s="9" t="s">
        <v>3762</v>
      </c>
      <c r="C1576" s="9" t="s">
        <v>3763</v>
      </c>
      <c r="D1576" s="9" t="s">
        <v>4</v>
      </c>
      <c r="E1576" s="9" t="s">
        <v>4</v>
      </c>
      <c r="F1576" s="9" t="s">
        <v>10</v>
      </c>
      <c r="G1576" s="10">
        <v>0.25</v>
      </c>
      <c r="H1576" s="11" t="str" cm="1">
        <f t="array" ref="H1576">INDEX(_xlfn.TEXTSPLIT(טבלה1[[#This Row],[עמודה2]],","),1)</f>
        <v>Paoli</v>
      </c>
      <c r="I1576" s="12" t="str" cm="1">
        <f t="array" ref="I1576">INDEX(_xlfn.TEXTSPLIT(טבלה1[[#This Row],[עמודה2]],","),2)</f>
        <v xml:space="preserve"> PA</v>
      </c>
      <c r="J1576" s="16" t="str">
        <f>_xlfn.CONCAT(טבלה1[[#This Row],[AI_Companies]]," ",טבלה1[[#This Row],[עמודה1]])</f>
        <v>SourceMeridian https://sourcemeridian.com/</v>
      </c>
      <c r="K1576" s="12">
        <v>50</v>
      </c>
      <c r="L1576" s="12" t="str">
        <f>IF(טבלה1[[#This Row],[עמודה53]]&gt;2000,"Yes","No")</f>
        <v>No</v>
      </c>
      <c r="M1576" s="12">
        <v>249</v>
      </c>
      <c r="N1576" s="12">
        <f>AVERAGE(טבלה1[[#This Row],[עמודה52]:[עמודה53]])</f>
        <v>149.5</v>
      </c>
      <c r="O1576" s="12" t="str">
        <f>IF(טבלה1[[#This Row],[עמודה4]]="&lt; $25 / hr","0$ - $25 / hr",טבלה1[[#This Row],[עמודה4]])</f>
        <v>Undisclosed</v>
      </c>
      <c r="P1576" s="12" t="str" cm="1">
        <f t="array" ref="P1576">INDEX(_xlfn.TEXTSPLIT(טבלה1[[#This Row],[עמודה55]],"-"),1)</f>
        <v>Undisclosed</v>
      </c>
      <c r="Q1576" s="21" t="e" cm="1">
        <f t="array" ref="Q1576">INDEX(_xlfn.TEXTSPLIT(INDEX(_xlfn.TEXTSPLIT(טבלה1[[#This Row],[עמודה55]],"-"),2),"/"),1)</f>
        <v>#REF!</v>
      </c>
      <c r="R1576" s="12" t="e">
        <f>AVERAGE(טבלה1[[#This Row],[עמודה59]:[עמודה60]])</f>
        <v>#VALUE!</v>
      </c>
      <c r="S1576" s="3" t="e">
        <f>VALUE(SUBSTITUTE(טבלה1[[#This Row],[עמודה56]],"$",""))</f>
        <v>#VALUE!</v>
      </c>
      <c r="T1576" s="3" t="e">
        <f>VALUE(SUBSTITUTE(טבלה1[[#This Row],[עמודה57]],"$",""))</f>
        <v>#REF!</v>
      </c>
      <c r="U1576" s="3" t="e">
        <f>IF(טבלה1[[#This Row],[עמודה58]]&gt;30,"Yes","No")</f>
        <v>#VALUE!</v>
      </c>
    </row>
    <row r="1577" spans="1:21" ht="13" x14ac:dyDescent="0.15">
      <c r="A1577" s="8" t="s">
        <v>3764</v>
      </c>
      <c r="B1577" s="9" t="s">
        <v>3765</v>
      </c>
      <c r="C1577" s="9" t="s">
        <v>1207</v>
      </c>
      <c r="D1577" s="9" t="s">
        <v>4</v>
      </c>
      <c r="E1577" s="9" t="s">
        <v>4</v>
      </c>
      <c r="F1577" s="9" t="s">
        <v>10</v>
      </c>
      <c r="G1577" s="10">
        <v>0.25</v>
      </c>
      <c r="H1577" s="11" t="str" cm="1">
        <f t="array" ref="H1577">INDEX(_xlfn.TEXTSPLIT(טבלה1[[#This Row],[עמודה2]],","),1)</f>
        <v>Medellín</v>
      </c>
      <c r="I1577" s="12" t="str" cm="1">
        <f t="array" ref="I1577">INDEX(_xlfn.TEXTSPLIT(טבלה1[[#This Row],[עמודה2]],","),2)</f>
        <v xml:space="preserve"> Colombia</v>
      </c>
      <c r="J1577" s="16" t="str">
        <f>_xlfn.CONCAT(טבלה1[[#This Row],[AI_Companies]]," ",טבלה1[[#This Row],[עמודה1]])</f>
        <v>EnterdevS.A.S. https://www.enterdev.com/</v>
      </c>
      <c r="K1577" s="12">
        <v>50</v>
      </c>
      <c r="L1577" s="12" t="str">
        <f>IF(טבלה1[[#This Row],[עמודה53]]&gt;2000,"Yes","No")</f>
        <v>No</v>
      </c>
      <c r="M1577" s="12">
        <v>249</v>
      </c>
      <c r="N1577" s="12">
        <f>AVERAGE(טבלה1[[#This Row],[עמודה52]:[עמודה53]])</f>
        <v>149.5</v>
      </c>
      <c r="O1577" s="12" t="str">
        <f>IF(טבלה1[[#This Row],[עמודה4]]="&lt; $25 / hr","0$ - $25 / hr",טבלה1[[#This Row],[עמודה4]])</f>
        <v>Undisclosed</v>
      </c>
      <c r="P1577" s="12" t="str" cm="1">
        <f t="array" ref="P1577">INDEX(_xlfn.TEXTSPLIT(טבלה1[[#This Row],[עמודה55]],"-"),1)</f>
        <v>Undisclosed</v>
      </c>
      <c r="Q1577" s="21" t="e" cm="1">
        <f t="array" ref="Q1577">INDEX(_xlfn.TEXTSPLIT(INDEX(_xlfn.TEXTSPLIT(טבלה1[[#This Row],[עמודה55]],"-"),2),"/"),1)</f>
        <v>#REF!</v>
      </c>
      <c r="R1577" s="12" t="e">
        <f>AVERAGE(טבלה1[[#This Row],[עמודה59]:[עמודה60]])</f>
        <v>#VALUE!</v>
      </c>
      <c r="S1577" s="3" t="e">
        <f>VALUE(SUBSTITUTE(טבלה1[[#This Row],[עמודה56]],"$",""))</f>
        <v>#VALUE!</v>
      </c>
      <c r="T1577" s="3" t="e">
        <f>VALUE(SUBSTITUTE(טבלה1[[#This Row],[עמודה57]],"$",""))</f>
        <v>#REF!</v>
      </c>
      <c r="U1577" s="3" t="e">
        <f>IF(טבלה1[[#This Row],[עמודה58]]&gt;30,"Yes","No")</f>
        <v>#VALUE!</v>
      </c>
    </row>
    <row r="1578" spans="1:21" ht="13" x14ac:dyDescent="0.15">
      <c r="A1578" s="8" t="s">
        <v>3766</v>
      </c>
      <c r="B1578" s="9" t="s">
        <v>3767</v>
      </c>
      <c r="C1578" s="9" t="s">
        <v>3768</v>
      </c>
      <c r="D1578" s="9" t="s">
        <v>4</v>
      </c>
      <c r="E1578" s="9" t="s">
        <v>4</v>
      </c>
      <c r="F1578" s="9" t="s">
        <v>10</v>
      </c>
      <c r="G1578" s="10">
        <v>0.25</v>
      </c>
      <c r="H1578" s="11" t="str" cm="1">
        <f t="array" ref="H1578">INDEX(_xlfn.TEXTSPLIT(טבלה1[[#This Row],[עמודה2]],","),1)</f>
        <v>Falls Church</v>
      </c>
      <c r="I1578" s="12" t="str" cm="1">
        <f t="array" ref="I1578">INDEX(_xlfn.TEXTSPLIT(טבלה1[[#This Row],[עמודה2]],","),2)</f>
        <v xml:space="preserve"> VA</v>
      </c>
      <c r="J1578" s="16" t="str">
        <f>_xlfn.CONCAT(טבלה1[[#This Row],[AI_Companies]]," ",טבלה1[[#This Row],[עמודה1]])</f>
        <v>TandTConsultingServices,Inc. https://www.tatcs.com/</v>
      </c>
      <c r="K1578" s="12">
        <v>50</v>
      </c>
      <c r="L1578" s="12" t="str">
        <f>IF(טבלה1[[#This Row],[עמודה53]]&gt;2000,"Yes","No")</f>
        <v>No</v>
      </c>
      <c r="M1578" s="12">
        <v>249</v>
      </c>
      <c r="N1578" s="12">
        <f>AVERAGE(טבלה1[[#This Row],[עמודה52]:[עמודה53]])</f>
        <v>149.5</v>
      </c>
      <c r="O1578" s="12" t="str">
        <f>IF(טבלה1[[#This Row],[עמודה4]]="&lt; $25 / hr","0$ - $25 / hr",טבלה1[[#This Row],[עמודה4]])</f>
        <v>Undisclosed</v>
      </c>
      <c r="P1578" s="12" t="str" cm="1">
        <f t="array" ref="P1578">INDEX(_xlfn.TEXTSPLIT(טבלה1[[#This Row],[עמודה55]],"-"),1)</f>
        <v>Undisclosed</v>
      </c>
      <c r="Q1578" s="21" t="e" cm="1">
        <f t="array" ref="Q1578">INDEX(_xlfn.TEXTSPLIT(INDEX(_xlfn.TEXTSPLIT(טבלה1[[#This Row],[עמודה55]],"-"),2),"/"),1)</f>
        <v>#REF!</v>
      </c>
      <c r="R1578" s="12" t="e">
        <f>AVERAGE(טבלה1[[#This Row],[עמודה59]:[עמודה60]])</f>
        <v>#VALUE!</v>
      </c>
      <c r="S1578" s="3" t="e">
        <f>VALUE(SUBSTITUTE(טבלה1[[#This Row],[עמודה56]],"$",""))</f>
        <v>#VALUE!</v>
      </c>
      <c r="T1578" s="3" t="e">
        <f>VALUE(SUBSTITUTE(טבלה1[[#This Row],[עמודה57]],"$",""))</f>
        <v>#REF!</v>
      </c>
      <c r="U1578" s="3" t="e">
        <f>IF(טבלה1[[#This Row],[עמודה58]]&gt;30,"Yes","No")</f>
        <v>#VALUE!</v>
      </c>
    </row>
    <row r="1579" spans="1:21" ht="13" x14ac:dyDescent="0.15">
      <c r="A1579" s="8" t="s">
        <v>3769</v>
      </c>
      <c r="B1579" s="9" t="s">
        <v>3770</v>
      </c>
      <c r="C1579" s="9" t="s">
        <v>1087</v>
      </c>
      <c r="D1579" s="9" t="s">
        <v>4</v>
      </c>
      <c r="E1579" s="9" t="s">
        <v>4</v>
      </c>
      <c r="F1579" s="9" t="s">
        <v>10</v>
      </c>
      <c r="G1579" s="10">
        <v>0.25</v>
      </c>
      <c r="H1579" s="11" t="str" cm="1">
        <f t="array" ref="H1579">INDEX(_xlfn.TEXTSPLIT(טבלה1[[#This Row],[עמודה2]],","),1)</f>
        <v>Washington</v>
      </c>
      <c r="I1579" s="12" t="str" cm="1">
        <f t="array" ref="I1579">INDEX(_xlfn.TEXTSPLIT(טבלה1[[#This Row],[עמודה2]],","),2)</f>
        <v xml:space="preserve"> DC</v>
      </c>
      <c r="J1579" s="16" t="str">
        <f>_xlfn.CONCAT(טבלה1[[#This Row],[AI_Companies]]," ",טבלה1[[#This Row],[עמודה1]])</f>
        <v>WashingtonBusinessDynamics https://www.wbdynamics.com</v>
      </c>
      <c r="K1579" s="12">
        <v>50</v>
      </c>
      <c r="L1579" s="12" t="str">
        <f>IF(טבלה1[[#This Row],[עמודה53]]&gt;2000,"Yes","No")</f>
        <v>No</v>
      </c>
      <c r="M1579" s="12">
        <v>249</v>
      </c>
      <c r="N1579" s="12">
        <f>AVERAGE(טבלה1[[#This Row],[עמודה52]:[עמודה53]])</f>
        <v>149.5</v>
      </c>
      <c r="O1579" s="12" t="str">
        <f>IF(טבלה1[[#This Row],[עמודה4]]="&lt; $25 / hr","0$ - $25 / hr",טבלה1[[#This Row],[עמודה4]])</f>
        <v>Undisclosed</v>
      </c>
      <c r="P1579" s="12" t="str" cm="1">
        <f t="array" ref="P1579">INDEX(_xlfn.TEXTSPLIT(טבלה1[[#This Row],[עמודה55]],"-"),1)</f>
        <v>Undisclosed</v>
      </c>
      <c r="Q1579" s="21" t="e" cm="1">
        <f t="array" ref="Q1579">INDEX(_xlfn.TEXTSPLIT(INDEX(_xlfn.TEXTSPLIT(טבלה1[[#This Row],[עמודה55]],"-"),2),"/"),1)</f>
        <v>#REF!</v>
      </c>
      <c r="R1579" s="12" t="e">
        <f>AVERAGE(טבלה1[[#This Row],[עמודה59]:[עמודה60]])</f>
        <v>#VALUE!</v>
      </c>
      <c r="S1579" s="3" t="e">
        <f>VALUE(SUBSTITUTE(טבלה1[[#This Row],[עמודה56]],"$",""))</f>
        <v>#VALUE!</v>
      </c>
      <c r="T1579" s="3" t="e">
        <f>VALUE(SUBSTITUTE(טבלה1[[#This Row],[עמודה57]],"$",""))</f>
        <v>#REF!</v>
      </c>
      <c r="U1579" s="3" t="e">
        <f>IF(טבלה1[[#This Row],[עמודה58]]&gt;30,"Yes","No")</f>
        <v>#VALUE!</v>
      </c>
    </row>
    <row r="1580" spans="1:21" ht="13" x14ac:dyDescent="0.15">
      <c r="A1580" s="8" t="s">
        <v>3771</v>
      </c>
      <c r="B1580" s="9" t="s">
        <v>3772</v>
      </c>
      <c r="C1580" s="9" t="s">
        <v>3773</v>
      </c>
      <c r="D1580" s="13">
        <v>25000</v>
      </c>
      <c r="E1580" s="9" t="s">
        <v>21</v>
      </c>
      <c r="F1580" s="9" t="s">
        <v>29</v>
      </c>
      <c r="G1580" s="10">
        <v>0.3</v>
      </c>
      <c r="H1580" s="11" t="str" cm="1">
        <f t="array" ref="H1580">INDEX(_xlfn.TEXTSPLIT(טבלה1[[#This Row],[עמודה2]],","),1)</f>
        <v>Vijayawada</v>
      </c>
      <c r="I1580" s="12" t="str" cm="1">
        <f t="array" ref="I1580">INDEX(_xlfn.TEXTSPLIT(טבלה1[[#This Row],[עמודה2]],","),2)</f>
        <v xml:space="preserve"> India</v>
      </c>
      <c r="J1580" s="16" t="str">
        <f>_xlfn.CONCAT(טבלה1[[#This Row],[AI_Companies]]," ",טבלה1[[#This Row],[עמודה1]])</f>
        <v>Cenacle https://cenacle.co.in</v>
      </c>
      <c r="K1580" s="12">
        <v>10</v>
      </c>
      <c r="L1580" s="12" t="str">
        <f>IF(טבלה1[[#This Row],[עמודה53]]&gt;2000,"Yes","No")</f>
        <v>No</v>
      </c>
      <c r="M1580" s="12">
        <v>49</v>
      </c>
      <c r="N1580" s="12">
        <f>AVERAGE(טבלה1[[#This Row],[עמודה52]:[עמודה53]])</f>
        <v>29.5</v>
      </c>
      <c r="O1580" s="12" t="str">
        <f>IF(טבלה1[[#This Row],[עמודה4]]="&lt; $25 / hr","0$ - $25 / hr",טבלה1[[#This Row],[עמודה4]])</f>
        <v>$100 - $149 / hr</v>
      </c>
      <c r="P1580" s="12" t="str" cm="1">
        <f t="array" ref="P1580">INDEX(_xlfn.TEXTSPLIT(טבלה1[[#This Row],[עמודה55]],"-"),1)</f>
        <v xml:space="preserve">$100 </v>
      </c>
      <c r="Q1580" s="21" t="str" cm="1">
        <f t="array" ref="Q1580">INDEX(_xlfn.TEXTSPLIT(INDEX(_xlfn.TEXTSPLIT(טבלה1[[#This Row],[עמודה55]],"-"),2),"/"),1)</f>
        <v xml:space="preserve"> $149 </v>
      </c>
      <c r="R1580" s="12">
        <f>AVERAGE(טבלה1[[#This Row],[עמודה59]:[עמודה60]])</f>
        <v>124.5</v>
      </c>
      <c r="S1580" s="3">
        <f>VALUE(SUBSTITUTE(טבלה1[[#This Row],[עמודה56]],"$",""))</f>
        <v>100</v>
      </c>
      <c r="T1580" s="3">
        <f>VALUE(SUBSTITUTE(טבלה1[[#This Row],[עמודה57]],"$",""))</f>
        <v>149</v>
      </c>
      <c r="U1580" s="3" t="str">
        <f>IF(טבלה1[[#This Row],[עמודה58]]&gt;30,"Yes","No")</f>
        <v>Yes</v>
      </c>
    </row>
    <row r="1581" spans="1:21" ht="13" x14ac:dyDescent="0.15">
      <c r="A1581" s="8" t="s">
        <v>3774</v>
      </c>
      <c r="B1581" s="9" t="s">
        <v>3775</v>
      </c>
      <c r="C1581" s="9" t="s">
        <v>3011</v>
      </c>
      <c r="D1581" s="13">
        <v>1000</v>
      </c>
      <c r="E1581" s="9" t="s">
        <v>33</v>
      </c>
      <c r="F1581" s="9" t="s">
        <v>117</v>
      </c>
      <c r="G1581" s="10">
        <v>0.4</v>
      </c>
      <c r="H1581" s="11" t="str" cm="1">
        <f t="array" ref="H1581">INDEX(_xlfn.TEXTSPLIT(טבלה1[[#This Row],[עמודה2]],","),1)</f>
        <v>Delhi</v>
      </c>
      <c r="I1581" s="12" t="str" cm="1">
        <f t="array" ref="I1581">INDEX(_xlfn.TEXTSPLIT(טבלה1[[#This Row],[עמודה2]],","),2)</f>
        <v xml:space="preserve"> India</v>
      </c>
      <c r="J1581" s="16" t="str">
        <f>_xlfn.CONCAT(טבלה1[[#This Row],[AI_Companies]]," ",טבלה1[[#This Row],[עמודה1]])</f>
        <v>UninextSolutionsPvtLtd http://uninextsolutions.com</v>
      </c>
      <c r="K1581" s="12">
        <v>2</v>
      </c>
      <c r="L1581" s="12" t="str">
        <f>IF(טבלה1[[#This Row],[עמודה53]]&gt;2000,"Yes","No")</f>
        <v>No</v>
      </c>
      <c r="M1581" s="12">
        <v>9</v>
      </c>
      <c r="N1581" s="12">
        <f>AVERAGE(טבלה1[[#This Row],[עמודה52]:[עמודה53]])</f>
        <v>5.5</v>
      </c>
      <c r="O1581" s="12" t="str">
        <f>IF(טבלה1[[#This Row],[עמודה4]]="&lt; $25 / hr","0$ - $25 / hr",טבלה1[[#This Row],[עמודה4]])</f>
        <v>$25 - $49 / hr</v>
      </c>
      <c r="P1581" s="12" t="str" cm="1">
        <f t="array" ref="P1581">INDEX(_xlfn.TEXTSPLIT(טבלה1[[#This Row],[עמודה55]],"-"),1)</f>
        <v xml:space="preserve">$25 </v>
      </c>
      <c r="Q1581" s="21" t="str" cm="1">
        <f t="array" ref="Q1581">INDEX(_xlfn.TEXTSPLIT(INDEX(_xlfn.TEXTSPLIT(טבלה1[[#This Row],[עמודה55]],"-"),2),"/"),1)</f>
        <v xml:space="preserve"> $49 </v>
      </c>
      <c r="R1581" s="12">
        <f>AVERAGE(טבלה1[[#This Row],[עמודה59]:[עמודה60]])</f>
        <v>37</v>
      </c>
      <c r="S1581" s="3">
        <f>VALUE(SUBSTITUTE(טבלה1[[#This Row],[עמודה56]],"$",""))</f>
        <v>25</v>
      </c>
      <c r="T1581" s="3">
        <f>VALUE(SUBSTITUTE(טבלה1[[#This Row],[עמודה57]],"$",""))</f>
        <v>49</v>
      </c>
      <c r="U1581" s="3" t="str">
        <f>IF(טבלה1[[#This Row],[עמודה58]]&gt;30,"Yes","No")</f>
        <v>Yes</v>
      </c>
    </row>
    <row r="1582" spans="1:21" ht="13" x14ac:dyDescent="0.15">
      <c r="A1582" s="8" t="s">
        <v>3776</v>
      </c>
      <c r="B1582" s="9" t="s">
        <v>3777</v>
      </c>
      <c r="C1582" s="9" t="s">
        <v>3778</v>
      </c>
      <c r="D1582" s="9" t="s">
        <v>4</v>
      </c>
      <c r="E1582" s="9" t="s">
        <v>4</v>
      </c>
      <c r="F1582" s="9" t="s">
        <v>117</v>
      </c>
      <c r="G1582" s="10">
        <v>0.4</v>
      </c>
      <c r="H1582" s="11" t="str" cm="1">
        <f t="array" ref="H1582">INDEX(_xlfn.TEXTSPLIT(טבלה1[[#This Row],[עמודה2]],","),1)</f>
        <v>Birmingham</v>
      </c>
      <c r="I1582" s="12" t="str" cm="1">
        <f t="array" ref="I1582">INDEX(_xlfn.TEXTSPLIT(טבלה1[[#This Row],[עמודה2]],","),2)</f>
        <v xml:space="preserve"> AL</v>
      </c>
      <c r="J1582" s="16" t="str">
        <f>_xlfn.CONCAT(טבלה1[[#This Row],[AI_Companies]]," ",טבלה1[[#This Row],[עמודה1]])</f>
        <v>EvoGroupTechnologies,Inc. https://www.egtech.us</v>
      </c>
      <c r="K1582" s="12">
        <v>2</v>
      </c>
      <c r="L1582" s="12" t="str">
        <f>IF(טבלה1[[#This Row],[עמודה53]]&gt;2000,"Yes","No")</f>
        <v>No</v>
      </c>
      <c r="M1582" s="12">
        <v>9</v>
      </c>
      <c r="N1582" s="12">
        <f>AVERAGE(טבלה1[[#This Row],[עמודה52]:[עמודה53]])</f>
        <v>5.5</v>
      </c>
      <c r="O1582" s="12" t="str">
        <f>IF(טבלה1[[#This Row],[עמודה4]]="&lt; $25 / hr","0$ - $25 / hr",טבלה1[[#This Row],[עמודה4]])</f>
        <v>Undisclosed</v>
      </c>
      <c r="P1582" s="12" t="str" cm="1">
        <f t="array" ref="P1582">INDEX(_xlfn.TEXTSPLIT(טבלה1[[#This Row],[עמודה55]],"-"),1)</f>
        <v>Undisclosed</v>
      </c>
      <c r="Q1582" s="21" t="e" cm="1">
        <f t="array" ref="Q1582">INDEX(_xlfn.TEXTSPLIT(INDEX(_xlfn.TEXTSPLIT(טבלה1[[#This Row],[עמודה55]],"-"),2),"/"),1)</f>
        <v>#REF!</v>
      </c>
      <c r="R1582" s="12" t="e">
        <f>AVERAGE(טבלה1[[#This Row],[עמודה59]:[עמודה60]])</f>
        <v>#VALUE!</v>
      </c>
      <c r="S1582" s="3" t="e">
        <f>VALUE(SUBSTITUTE(טבלה1[[#This Row],[עמודה56]],"$",""))</f>
        <v>#VALUE!</v>
      </c>
      <c r="T1582" s="3" t="e">
        <f>VALUE(SUBSTITUTE(טבלה1[[#This Row],[עמודה57]],"$",""))</f>
        <v>#REF!</v>
      </c>
      <c r="U1582" s="3" t="e">
        <f>IF(טבלה1[[#This Row],[עמודה58]]&gt;30,"Yes","No")</f>
        <v>#VALUE!</v>
      </c>
    </row>
    <row r="1583" spans="1:21" ht="13" x14ac:dyDescent="0.15">
      <c r="A1583" s="8" t="s">
        <v>3779</v>
      </c>
      <c r="B1583" s="9" t="s">
        <v>3780</v>
      </c>
      <c r="C1583" s="9" t="s">
        <v>3623</v>
      </c>
      <c r="D1583" s="9" t="s">
        <v>4</v>
      </c>
      <c r="E1583" s="9" t="s">
        <v>4</v>
      </c>
      <c r="F1583" s="9" t="s">
        <v>117</v>
      </c>
      <c r="G1583" s="10">
        <v>0.4</v>
      </c>
      <c r="H1583" s="11" t="str" cm="1">
        <f t="array" ref="H1583">INDEX(_xlfn.TEXTSPLIT(טבלה1[[#This Row],[עמודה2]],","),1)</f>
        <v>Naperville</v>
      </c>
      <c r="I1583" s="12" t="str" cm="1">
        <f t="array" ref="I1583">INDEX(_xlfn.TEXTSPLIT(טבלה1[[#This Row],[עמודה2]],","),2)</f>
        <v xml:space="preserve"> IL</v>
      </c>
      <c r="J1583" s="16" t="str">
        <f>_xlfn.CONCAT(טבלה1[[#This Row],[AI_Companies]]," ",טבלה1[[#This Row],[עמודה1]])</f>
        <v>Zakiant,LLC https://zakiant.com/</v>
      </c>
      <c r="K1583" s="12">
        <v>2</v>
      </c>
      <c r="L1583" s="12" t="str">
        <f>IF(טבלה1[[#This Row],[עמודה53]]&gt;2000,"Yes","No")</f>
        <v>No</v>
      </c>
      <c r="M1583" s="12">
        <v>9</v>
      </c>
      <c r="N1583" s="12">
        <f>AVERAGE(טבלה1[[#This Row],[עמודה52]:[עמודה53]])</f>
        <v>5.5</v>
      </c>
      <c r="O1583" s="12" t="str">
        <f>IF(טבלה1[[#This Row],[עמודה4]]="&lt; $25 / hr","0$ - $25 / hr",טבלה1[[#This Row],[עמודה4]])</f>
        <v>Undisclosed</v>
      </c>
      <c r="P1583" s="12" t="str" cm="1">
        <f t="array" ref="P1583">INDEX(_xlfn.TEXTSPLIT(טבלה1[[#This Row],[עמודה55]],"-"),1)</f>
        <v>Undisclosed</v>
      </c>
      <c r="Q1583" s="21" t="e" cm="1">
        <f t="array" ref="Q1583">INDEX(_xlfn.TEXTSPLIT(INDEX(_xlfn.TEXTSPLIT(טבלה1[[#This Row],[עמודה55]],"-"),2),"/"),1)</f>
        <v>#REF!</v>
      </c>
      <c r="R1583" s="12" t="e">
        <f>AVERAGE(טבלה1[[#This Row],[עמודה59]:[עמודה60]])</f>
        <v>#VALUE!</v>
      </c>
      <c r="S1583" s="3" t="e">
        <f>VALUE(SUBSTITUTE(טבלה1[[#This Row],[עמודה56]],"$",""))</f>
        <v>#VALUE!</v>
      </c>
      <c r="T1583" s="3" t="e">
        <f>VALUE(SUBSTITUTE(טבלה1[[#This Row],[עמודה57]],"$",""))</f>
        <v>#REF!</v>
      </c>
      <c r="U1583" s="3" t="e">
        <f>IF(טבלה1[[#This Row],[עמודה58]]&gt;30,"Yes","No")</f>
        <v>#VALUE!</v>
      </c>
    </row>
    <row r="1584" spans="1:21" ht="13" x14ac:dyDescent="0.15">
      <c r="A1584" s="8" t="s">
        <v>3781</v>
      </c>
      <c r="B1584" s="9" t="s">
        <v>3782</v>
      </c>
      <c r="C1584" s="9" t="s">
        <v>3783</v>
      </c>
      <c r="D1584" s="13">
        <v>5000</v>
      </c>
      <c r="E1584" s="9" t="s">
        <v>9</v>
      </c>
      <c r="F1584" s="9" t="s">
        <v>117</v>
      </c>
      <c r="G1584" s="10">
        <v>0.4</v>
      </c>
      <c r="H1584" s="11" t="str" cm="1">
        <f t="array" ref="H1584">INDEX(_xlfn.TEXTSPLIT(טבלה1[[#This Row],[עמודה2]],","),1)</f>
        <v>Ciudad de Guatemala</v>
      </c>
      <c r="I1584" s="12" t="str" cm="1">
        <f t="array" ref="I1584">INDEX(_xlfn.TEXTSPLIT(טבלה1[[#This Row],[עמודה2]],","),2)</f>
        <v xml:space="preserve"> Guatemala</v>
      </c>
      <c r="J1584" s="16" t="str">
        <f>_xlfn.CONCAT(טבלה1[[#This Row],[AI_Companies]]," ",טבלה1[[#This Row],[עמודה1]])</f>
        <v>Teraby https://teraby.com</v>
      </c>
      <c r="K1584" s="12">
        <v>2</v>
      </c>
      <c r="L1584" s="12" t="str">
        <f>IF(טבלה1[[#This Row],[עמודה53]]&gt;2000,"Yes","No")</f>
        <v>No</v>
      </c>
      <c r="M1584" s="12">
        <v>9</v>
      </c>
      <c r="N1584" s="12">
        <f>AVERAGE(טבלה1[[#This Row],[עמודה52]:[עמודה53]])</f>
        <v>5.5</v>
      </c>
      <c r="O1584" s="12" t="str">
        <f>IF(טבלה1[[#This Row],[עמודה4]]="&lt; $25 / hr","0$ - $25 / hr",טבלה1[[#This Row],[עמודה4]])</f>
        <v>$50 - $99 / hr</v>
      </c>
      <c r="P1584" s="12" t="str" cm="1">
        <f t="array" ref="P1584">INDEX(_xlfn.TEXTSPLIT(טבלה1[[#This Row],[עמודה55]],"-"),1)</f>
        <v xml:space="preserve">$50 </v>
      </c>
      <c r="Q1584" s="21" t="str" cm="1">
        <f t="array" ref="Q1584">INDEX(_xlfn.TEXTSPLIT(INDEX(_xlfn.TEXTSPLIT(טבלה1[[#This Row],[עמודה55]],"-"),2),"/"),1)</f>
        <v xml:space="preserve"> $99 </v>
      </c>
      <c r="R1584" s="12">
        <f>AVERAGE(טבלה1[[#This Row],[עמודה59]:[עמודה60]])</f>
        <v>74.5</v>
      </c>
      <c r="S1584" s="3">
        <f>VALUE(SUBSTITUTE(טבלה1[[#This Row],[עמודה56]],"$",""))</f>
        <v>50</v>
      </c>
      <c r="T1584" s="3">
        <f>VALUE(SUBSTITUTE(טבלה1[[#This Row],[עמודה57]],"$",""))</f>
        <v>99</v>
      </c>
      <c r="U1584" s="3" t="str">
        <f>IF(טבלה1[[#This Row],[עמודה58]]&gt;30,"Yes","No")</f>
        <v>Yes</v>
      </c>
    </row>
    <row r="1585" spans="1:21" ht="13" x14ac:dyDescent="0.15">
      <c r="A1585" s="8" t="s">
        <v>3784</v>
      </c>
      <c r="B1585" s="9" t="s">
        <v>3785</v>
      </c>
      <c r="C1585" s="9" t="s">
        <v>1467</v>
      </c>
      <c r="D1585" s="9" t="s">
        <v>4</v>
      </c>
      <c r="E1585" s="9" t="s">
        <v>4</v>
      </c>
      <c r="F1585" s="9" t="s">
        <v>117</v>
      </c>
      <c r="G1585" s="10">
        <v>0.4</v>
      </c>
      <c r="H1585" s="11" t="str" cm="1">
        <f t="array" ref="H1585">INDEX(_xlfn.TEXTSPLIT(טבלה1[[#This Row],[עמודה2]],","),1)</f>
        <v>Frisco</v>
      </c>
      <c r="I1585" s="12" t="str" cm="1">
        <f t="array" ref="I1585">INDEX(_xlfn.TEXTSPLIT(טבלה1[[#This Row],[עמודה2]],","),2)</f>
        <v xml:space="preserve"> TX</v>
      </c>
      <c r="J1585" s="16" t="str">
        <f>_xlfn.CONCAT(טבלה1[[#This Row],[AI_Companies]]," ",טבלה1[[#This Row],[עמודה1]])</f>
        <v>TriverumLLC http://www.triverum.com</v>
      </c>
      <c r="K1585" s="12">
        <v>2</v>
      </c>
      <c r="L1585" s="12" t="str">
        <f>IF(טבלה1[[#This Row],[עמודה53]]&gt;2000,"Yes","No")</f>
        <v>No</v>
      </c>
      <c r="M1585" s="12">
        <v>9</v>
      </c>
      <c r="N1585" s="12">
        <f>AVERAGE(טבלה1[[#This Row],[עמודה52]:[עמודה53]])</f>
        <v>5.5</v>
      </c>
      <c r="O1585" s="12" t="str">
        <f>IF(טבלה1[[#This Row],[עמודה4]]="&lt; $25 / hr","0$ - $25 / hr",טבלה1[[#This Row],[עמודה4]])</f>
        <v>Undisclosed</v>
      </c>
      <c r="P1585" s="12" t="str" cm="1">
        <f t="array" ref="P1585">INDEX(_xlfn.TEXTSPLIT(טבלה1[[#This Row],[עמודה55]],"-"),1)</f>
        <v>Undisclosed</v>
      </c>
      <c r="Q1585" s="21" t="e" cm="1">
        <f t="array" ref="Q1585">INDEX(_xlfn.TEXTSPLIT(INDEX(_xlfn.TEXTSPLIT(טבלה1[[#This Row],[עמודה55]],"-"),2),"/"),1)</f>
        <v>#REF!</v>
      </c>
      <c r="R1585" s="12" t="e">
        <f>AVERAGE(טבלה1[[#This Row],[עמודה59]:[עמודה60]])</f>
        <v>#VALUE!</v>
      </c>
      <c r="S1585" s="3" t="e">
        <f>VALUE(SUBSTITUTE(טבלה1[[#This Row],[עמודה56]],"$",""))</f>
        <v>#VALUE!</v>
      </c>
      <c r="T1585" s="3" t="e">
        <f>VALUE(SUBSTITUTE(טבלה1[[#This Row],[עמודה57]],"$",""))</f>
        <v>#REF!</v>
      </c>
      <c r="U1585" s="3" t="e">
        <f>IF(טבלה1[[#This Row],[עמודה58]]&gt;30,"Yes","No")</f>
        <v>#VALUE!</v>
      </c>
    </row>
    <row r="1586" spans="1:21" ht="13" x14ac:dyDescent="0.15">
      <c r="A1586" s="8" t="s">
        <v>3786</v>
      </c>
      <c r="B1586" s="9" t="s">
        <v>3787</v>
      </c>
      <c r="C1586" s="9" t="s">
        <v>69</v>
      </c>
      <c r="D1586" s="13">
        <v>1000</v>
      </c>
      <c r="E1586" s="9" t="s">
        <v>63</v>
      </c>
      <c r="F1586" s="9" t="s">
        <v>117</v>
      </c>
      <c r="G1586" s="10">
        <v>0.3</v>
      </c>
      <c r="H1586" s="11" t="str" cm="1">
        <f t="array" ref="H1586">INDEX(_xlfn.TEXTSPLIT(טבלה1[[#This Row],[עמודה2]],","),1)</f>
        <v>Bengaluru</v>
      </c>
      <c r="I1586" s="12" t="str" cm="1">
        <f t="array" ref="I1586">INDEX(_xlfn.TEXTSPLIT(טבלה1[[#This Row],[עמודה2]],","),2)</f>
        <v xml:space="preserve"> India</v>
      </c>
      <c r="J1586" s="16" t="str">
        <f>_xlfn.CONCAT(טבלה1[[#This Row],[AI_Companies]]," ",טבלה1[[#This Row],[עמודה1]])</f>
        <v>LeverageAxiomConsulting https://www.indiamart.com/jeemboomba/aboutus.html</v>
      </c>
      <c r="K1586" s="12">
        <v>2</v>
      </c>
      <c r="L1586" s="12" t="str">
        <f>IF(טבלה1[[#This Row],[עמודה53]]&gt;2000,"Yes","No")</f>
        <v>No</v>
      </c>
      <c r="M1586" s="12">
        <v>9</v>
      </c>
      <c r="N1586" s="12">
        <f>AVERAGE(טבלה1[[#This Row],[עמודה52]:[עמודה53]])</f>
        <v>5.5</v>
      </c>
      <c r="O1586" s="12" t="str">
        <f>IF(טבלה1[[#This Row],[עמודה4]]="&lt; $25 / hr","0$ - $25 / hr",טבלה1[[#This Row],[עמודה4]])</f>
        <v>$150 - $199 / hr</v>
      </c>
      <c r="P1586" s="12" t="str" cm="1">
        <f t="array" ref="P1586">INDEX(_xlfn.TEXTSPLIT(טבלה1[[#This Row],[עמודה55]],"-"),1)</f>
        <v xml:space="preserve">$150 </v>
      </c>
      <c r="Q1586" s="21" t="str" cm="1">
        <f t="array" ref="Q1586">INDEX(_xlfn.TEXTSPLIT(INDEX(_xlfn.TEXTSPLIT(טבלה1[[#This Row],[עמודה55]],"-"),2),"/"),1)</f>
        <v xml:space="preserve"> $199 </v>
      </c>
      <c r="R1586" s="12">
        <f>AVERAGE(טבלה1[[#This Row],[עמודה59]:[עמודה60]])</f>
        <v>174.5</v>
      </c>
      <c r="S1586" s="3">
        <f>VALUE(SUBSTITUTE(טבלה1[[#This Row],[עמודה56]],"$",""))</f>
        <v>150</v>
      </c>
      <c r="T1586" s="3">
        <f>VALUE(SUBSTITUTE(טבלה1[[#This Row],[עמודה57]],"$",""))</f>
        <v>199</v>
      </c>
      <c r="U1586" s="3" t="str">
        <f>IF(טבלה1[[#This Row],[עמודה58]]&gt;30,"Yes","No")</f>
        <v>Yes</v>
      </c>
    </row>
    <row r="1587" spans="1:21" ht="13" x14ac:dyDescent="0.15">
      <c r="A1587" s="8" t="s">
        <v>3788</v>
      </c>
      <c r="B1587" s="9" t="s">
        <v>3789</v>
      </c>
      <c r="C1587" s="9" t="s">
        <v>126</v>
      </c>
      <c r="D1587" s="13">
        <v>10000</v>
      </c>
      <c r="E1587" s="9" t="s">
        <v>4</v>
      </c>
      <c r="F1587" s="9" t="s">
        <v>10</v>
      </c>
      <c r="G1587" s="10">
        <v>0.2</v>
      </c>
      <c r="H1587" s="11" t="str" cm="1">
        <f t="array" ref="H1587">INDEX(_xlfn.TEXTSPLIT(טבלה1[[#This Row],[עמודה2]],","),1)</f>
        <v>Amsterdam</v>
      </c>
      <c r="I1587" s="12" t="str" cm="1">
        <f t="array" ref="I1587">INDEX(_xlfn.TEXTSPLIT(טבלה1[[#This Row],[עמודה2]],","),2)</f>
        <v xml:space="preserve"> Netherlands</v>
      </c>
      <c r="J1587" s="16" t="str">
        <f>_xlfn.CONCAT(טבלה1[[#This Row],[AI_Companies]]," ",טבלה1[[#This Row],[עמודה1]])</f>
        <v>GlobalOrange https://www.globalorange.nl/</v>
      </c>
      <c r="K1587" s="12">
        <v>50</v>
      </c>
      <c r="L1587" s="12" t="str">
        <f>IF(טבלה1[[#This Row],[עמודה53]]&gt;2000,"Yes","No")</f>
        <v>No</v>
      </c>
      <c r="M1587" s="12">
        <v>249</v>
      </c>
      <c r="N1587" s="12">
        <f>AVERAGE(טבלה1[[#This Row],[עמודה52]:[עמודה53]])</f>
        <v>149.5</v>
      </c>
      <c r="O1587" s="12" t="str">
        <f>IF(טבלה1[[#This Row],[עמודה4]]="&lt; $25 / hr","0$ - $25 / hr",טבלה1[[#This Row],[עמודה4]])</f>
        <v>Undisclosed</v>
      </c>
      <c r="P1587" s="12" t="str" cm="1">
        <f t="array" ref="P1587">INDEX(_xlfn.TEXTSPLIT(טבלה1[[#This Row],[עמודה55]],"-"),1)</f>
        <v>Undisclosed</v>
      </c>
      <c r="Q1587" s="21" t="e" cm="1">
        <f t="array" ref="Q1587">INDEX(_xlfn.TEXTSPLIT(INDEX(_xlfn.TEXTSPLIT(טבלה1[[#This Row],[עמודה55]],"-"),2),"/"),1)</f>
        <v>#REF!</v>
      </c>
      <c r="R1587" s="12" t="e">
        <f>AVERAGE(טבלה1[[#This Row],[עמודה59]:[עמודה60]])</f>
        <v>#VALUE!</v>
      </c>
      <c r="S1587" s="3" t="e">
        <f>VALUE(SUBSTITUTE(טבלה1[[#This Row],[עמודה56]],"$",""))</f>
        <v>#VALUE!</v>
      </c>
      <c r="T1587" s="3" t="e">
        <f>VALUE(SUBSTITUTE(טבלה1[[#This Row],[עמודה57]],"$",""))</f>
        <v>#REF!</v>
      </c>
      <c r="U1587" s="3" t="e">
        <f>IF(טבלה1[[#This Row],[עמודה58]]&gt;30,"Yes","No")</f>
        <v>#VALUE!</v>
      </c>
    </row>
    <row r="1588" spans="1:21" ht="13" x14ac:dyDescent="0.15">
      <c r="A1588" s="8" t="s">
        <v>3790</v>
      </c>
      <c r="B1588" s="9" t="s">
        <v>3791</v>
      </c>
      <c r="C1588" s="9" t="s">
        <v>522</v>
      </c>
      <c r="D1588" s="9" t="s">
        <v>4</v>
      </c>
      <c r="E1588" s="9" t="s">
        <v>4</v>
      </c>
      <c r="F1588" s="9" t="s">
        <v>5</v>
      </c>
      <c r="G1588" s="10">
        <v>0.15</v>
      </c>
      <c r="H1588" s="11" t="str" cm="1">
        <f t="array" ref="H1588">INDEX(_xlfn.TEXTSPLIT(טבלה1[[#This Row],[עמודה2]],","),1)</f>
        <v>Herndon</v>
      </c>
      <c r="I1588" s="12" t="str" cm="1">
        <f t="array" ref="I1588">INDEX(_xlfn.TEXTSPLIT(טבלה1[[#This Row],[עמודה2]],","),2)</f>
        <v xml:space="preserve"> VA</v>
      </c>
      <c r="J1588" s="16" t="str">
        <f>_xlfn.CONCAT(טבלה1[[#This Row],[AI_Companies]]," ",טבלה1[[#This Row],[עמודה1]])</f>
        <v>Idexcel http://www.idexcel.com/</v>
      </c>
      <c r="K1588" s="12">
        <v>250</v>
      </c>
      <c r="L1588" s="12" t="str">
        <f>IF(טבלה1[[#This Row],[עמודה53]]&gt;2000,"Yes","No")</f>
        <v>No</v>
      </c>
      <c r="M1588" s="12">
        <v>999</v>
      </c>
      <c r="N1588" s="12">
        <f>AVERAGE(טבלה1[[#This Row],[עמודה52]:[עמודה53]])</f>
        <v>624.5</v>
      </c>
      <c r="O1588" s="12" t="str">
        <f>IF(טבלה1[[#This Row],[עמודה4]]="&lt; $25 / hr","0$ - $25 / hr",טבלה1[[#This Row],[עמודה4]])</f>
        <v>Undisclosed</v>
      </c>
      <c r="P1588" s="12" t="str" cm="1">
        <f t="array" ref="P1588">INDEX(_xlfn.TEXTSPLIT(טבלה1[[#This Row],[עמודה55]],"-"),1)</f>
        <v>Undisclosed</v>
      </c>
      <c r="Q1588" s="21" t="e" cm="1">
        <f t="array" ref="Q1588">INDEX(_xlfn.TEXTSPLIT(INDEX(_xlfn.TEXTSPLIT(טבלה1[[#This Row],[עמודה55]],"-"),2),"/"),1)</f>
        <v>#REF!</v>
      </c>
      <c r="R1588" s="12" t="e">
        <f>AVERAGE(טבלה1[[#This Row],[עמודה59]:[עמודה60]])</f>
        <v>#VALUE!</v>
      </c>
      <c r="S1588" s="3" t="e">
        <f>VALUE(SUBSTITUTE(טבלה1[[#This Row],[עמודה56]],"$",""))</f>
        <v>#VALUE!</v>
      </c>
      <c r="T1588" s="3" t="e">
        <f>VALUE(SUBSTITUTE(טבלה1[[#This Row],[עמודה57]],"$",""))</f>
        <v>#REF!</v>
      </c>
      <c r="U1588" s="3" t="e">
        <f>IF(טבלה1[[#This Row],[עמודה58]]&gt;30,"Yes","No")</f>
        <v>#VALUE!</v>
      </c>
    </row>
    <row r="1589" spans="1:21" ht="13" x14ac:dyDescent="0.15">
      <c r="A1589" s="8" t="s">
        <v>3792</v>
      </c>
      <c r="B1589" s="9" t="s">
        <v>3793</v>
      </c>
      <c r="C1589" s="9" t="s">
        <v>53</v>
      </c>
      <c r="D1589" s="13">
        <v>5000</v>
      </c>
      <c r="E1589" s="9" t="s">
        <v>33</v>
      </c>
      <c r="F1589" s="9" t="s">
        <v>29</v>
      </c>
      <c r="G1589" s="10">
        <v>0.1</v>
      </c>
      <c r="H1589" s="11" t="str" cm="1">
        <f t="array" ref="H1589">INDEX(_xlfn.TEXTSPLIT(טבלה1[[#This Row],[עמודה2]],","),1)</f>
        <v>Kyiv</v>
      </c>
      <c r="I1589" s="12" t="str" cm="1">
        <f t="array" ref="I1589">INDEX(_xlfn.TEXTSPLIT(טבלה1[[#This Row],[עמודה2]],","),2)</f>
        <v xml:space="preserve"> Ukraine</v>
      </c>
      <c r="J1589" s="16" t="str">
        <f>_xlfn.CONCAT(טבלה1[[#This Row],[AI_Companies]]," ",טבלה1[[#This Row],[עמודה1]])</f>
        <v>A-team https://a-team.com.ua/en/</v>
      </c>
      <c r="K1589" s="12">
        <v>10</v>
      </c>
      <c r="L1589" s="12" t="str">
        <f>IF(טבלה1[[#This Row],[עמודה53]]&gt;2000,"Yes","No")</f>
        <v>No</v>
      </c>
      <c r="M1589" s="12">
        <v>49</v>
      </c>
      <c r="N1589" s="12">
        <f>AVERAGE(טבלה1[[#This Row],[עמודה52]:[עמודה53]])</f>
        <v>29.5</v>
      </c>
      <c r="O1589" s="12" t="str">
        <f>IF(טבלה1[[#This Row],[עמודה4]]="&lt; $25 / hr","0$ - $25 / hr",טבלה1[[#This Row],[עמודה4]])</f>
        <v>$25 - $49 / hr</v>
      </c>
      <c r="P1589" s="12" t="str" cm="1">
        <f t="array" ref="P1589">INDEX(_xlfn.TEXTSPLIT(טבלה1[[#This Row],[עמודה55]],"-"),1)</f>
        <v xml:space="preserve">$25 </v>
      </c>
      <c r="Q1589" s="21" t="str" cm="1">
        <f t="array" ref="Q1589">INDEX(_xlfn.TEXTSPLIT(INDEX(_xlfn.TEXTSPLIT(טבלה1[[#This Row],[עמודה55]],"-"),2),"/"),1)</f>
        <v xml:space="preserve"> $49 </v>
      </c>
      <c r="R1589" s="12">
        <f>AVERAGE(טבלה1[[#This Row],[עמודה59]:[עמודה60]])</f>
        <v>37</v>
      </c>
      <c r="S1589" s="3">
        <f>VALUE(SUBSTITUTE(טבלה1[[#This Row],[עמודה56]],"$",""))</f>
        <v>25</v>
      </c>
      <c r="T1589" s="3">
        <f>VALUE(SUBSTITUTE(טבלה1[[#This Row],[עמודה57]],"$",""))</f>
        <v>49</v>
      </c>
      <c r="U1589" s="3" t="str">
        <f>IF(טבלה1[[#This Row],[עמודה58]]&gt;30,"Yes","No")</f>
        <v>Yes</v>
      </c>
    </row>
    <row r="1590" spans="1:21" ht="13" x14ac:dyDescent="0.15">
      <c r="A1590" s="8" t="s">
        <v>3794</v>
      </c>
      <c r="B1590" s="9" t="s">
        <v>3795</v>
      </c>
      <c r="C1590" s="9" t="s">
        <v>3796</v>
      </c>
      <c r="D1590" s="13">
        <v>5000</v>
      </c>
      <c r="E1590" s="9" t="s">
        <v>33</v>
      </c>
      <c r="F1590" s="9" t="s">
        <v>5</v>
      </c>
      <c r="G1590" s="10">
        <v>0.15</v>
      </c>
      <c r="H1590" s="11" t="str" cm="1">
        <f t="array" ref="H1590">INDEX(_xlfn.TEXTSPLIT(טבלה1[[#This Row],[עמודה2]],","),1)</f>
        <v>Ha Noi</v>
      </c>
      <c r="I1590" s="12" t="str" cm="1">
        <f t="array" ref="I1590">INDEX(_xlfn.TEXTSPLIT(טבלה1[[#This Row],[עמודה2]],","),2)</f>
        <v xml:space="preserve"> Vietnam</v>
      </c>
      <c r="J1590" s="16" t="str">
        <f>_xlfn.CONCAT(טבלה1[[#This Row],[AI_Companies]]," ",טבלה1[[#This Row],[עמודה1]])</f>
        <v>VTI https://www.vti.com.vn</v>
      </c>
      <c r="K1590" s="12">
        <v>250</v>
      </c>
      <c r="L1590" s="12" t="str">
        <f>IF(טבלה1[[#This Row],[עמודה53]]&gt;2000,"Yes","No")</f>
        <v>No</v>
      </c>
      <c r="M1590" s="12">
        <v>999</v>
      </c>
      <c r="N1590" s="12">
        <f>AVERAGE(טבלה1[[#This Row],[עמודה52]:[עמודה53]])</f>
        <v>624.5</v>
      </c>
      <c r="O1590" s="12" t="str">
        <f>IF(טבלה1[[#This Row],[עמודה4]]="&lt; $25 / hr","0$ - $25 / hr",טבלה1[[#This Row],[עמודה4]])</f>
        <v>$25 - $49 / hr</v>
      </c>
      <c r="P1590" s="12" t="str" cm="1">
        <f t="array" ref="P1590">INDEX(_xlfn.TEXTSPLIT(טבלה1[[#This Row],[עמודה55]],"-"),1)</f>
        <v xml:space="preserve">$25 </v>
      </c>
      <c r="Q1590" s="21" t="str" cm="1">
        <f t="array" ref="Q1590">INDEX(_xlfn.TEXTSPLIT(INDEX(_xlfn.TEXTSPLIT(טבלה1[[#This Row],[עמודה55]],"-"),2),"/"),1)</f>
        <v xml:space="preserve"> $49 </v>
      </c>
      <c r="R1590" s="12">
        <f>AVERAGE(טבלה1[[#This Row],[עמודה59]:[עמודה60]])</f>
        <v>37</v>
      </c>
      <c r="S1590" s="3">
        <f>VALUE(SUBSTITUTE(טבלה1[[#This Row],[עמודה56]],"$",""))</f>
        <v>25</v>
      </c>
      <c r="T1590" s="3">
        <f>VALUE(SUBSTITUTE(טבלה1[[#This Row],[עמודה57]],"$",""))</f>
        <v>49</v>
      </c>
      <c r="U1590" s="3" t="str">
        <f>IF(טבלה1[[#This Row],[עמודה58]]&gt;30,"Yes","No")</f>
        <v>Yes</v>
      </c>
    </row>
    <row r="1591" spans="1:21" ht="13" x14ac:dyDescent="0.15">
      <c r="A1591" s="8" t="s">
        <v>3797</v>
      </c>
      <c r="B1591" s="9" t="s">
        <v>3798</v>
      </c>
      <c r="C1591" s="9" t="s">
        <v>3799</v>
      </c>
      <c r="D1591" s="13">
        <v>5000</v>
      </c>
      <c r="E1591" s="9" t="s">
        <v>33</v>
      </c>
      <c r="F1591" s="9" t="s">
        <v>29</v>
      </c>
      <c r="G1591" s="10">
        <v>0.3</v>
      </c>
      <c r="H1591" s="11" t="str" cm="1">
        <f t="array" ref="H1591">INDEX(_xlfn.TEXTSPLIT(טבלה1[[#This Row],[עמודה2]],","),1)</f>
        <v>Sumy</v>
      </c>
      <c r="I1591" s="12" t="str" cm="1">
        <f t="array" ref="I1591">INDEX(_xlfn.TEXTSPLIT(טבלה1[[#This Row],[עמודה2]],","),2)</f>
        <v xml:space="preserve"> Ukraine</v>
      </c>
      <c r="J1591" s="16" t="str">
        <f>_xlfn.CONCAT(טבלה1[[#This Row],[AI_Companies]]," ",טבלה1[[#This Row],[עמודה1]])</f>
        <v>ShatavaDigitalStudio https://shatava.com/en/</v>
      </c>
      <c r="K1591" s="12">
        <v>10</v>
      </c>
      <c r="L1591" s="12" t="str">
        <f>IF(טבלה1[[#This Row],[עמודה53]]&gt;2000,"Yes","No")</f>
        <v>No</v>
      </c>
      <c r="M1591" s="12">
        <v>49</v>
      </c>
      <c r="N1591" s="12">
        <f>AVERAGE(טבלה1[[#This Row],[עמודה52]:[עמודה53]])</f>
        <v>29.5</v>
      </c>
      <c r="O1591" s="12" t="str">
        <f>IF(טבלה1[[#This Row],[עמודה4]]="&lt; $25 / hr","0$ - $25 / hr",טבלה1[[#This Row],[עמודה4]])</f>
        <v>$25 - $49 / hr</v>
      </c>
      <c r="P1591" s="12" t="str" cm="1">
        <f t="array" ref="P1591">INDEX(_xlfn.TEXTSPLIT(טבלה1[[#This Row],[עמודה55]],"-"),1)</f>
        <v xml:space="preserve">$25 </v>
      </c>
      <c r="Q1591" s="21" t="str" cm="1">
        <f t="array" ref="Q1591">INDEX(_xlfn.TEXTSPLIT(INDEX(_xlfn.TEXTSPLIT(טבלה1[[#This Row],[עמודה55]],"-"),2),"/"),1)</f>
        <v xml:space="preserve"> $49 </v>
      </c>
      <c r="R1591" s="12">
        <f>AVERAGE(טבלה1[[#This Row],[עמודה59]:[עמודה60]])</f>
        <v>37</v>
      </c>
      <c r="S1591" s="3">
        <f>VALUE(SUBSTITUTE(טבלה1[[#This Row],[עמודה56]],"$",""))</f>
        <v>25</v>
      </c>
      <c r="T1591" s="3">
        <f>VALUE(SUBSTITUTE(טבלה1[[#This Row],[עמודה57]],"$",""))</f>
        <v>49</v>
      </c>
      <c r="U1591" s="3" t="str">
        <f>IF(טבלה1[[#This Row],[עמודה58]]&gt;30,"Yes","No")</f>
        <v>Yes</v>
      </c>
    </row>
    <row r="1592" spans="1:21" ht="13" x14ac:dyDescent="0.15">
      <c r="A1592" s="8" t="s">
        <v>3800</v>
      </c>
      <c r="B1592" s="9" t="s">
        <v>3801</v>
      </c>
      <c r="C1592" s="9" t="s">
        <v>3167</v>
      </c>
      <c r="D1592" s="9" t="s">
        <v>4</v>
      </c>
      <c r="E1592" s="9" t="s">
        <v>4</v>
      </c>
      <c r="F1592" s="9" t="s">
        <v>29</v>
      </c>
      <c r="G1592" s="10">
        <v>0.25</v>
      </c>
      <c r="H1592" s="11" t="str" cm="1">
        <f t="array" ref="H1592">INDEX(_xlfn.TEXTSPLIT(טבלה1[[#This Row],[עמודה2]],","),1)</f>
        <v>Milano</v>
      </c>
      <c r="I1592" s="12" t="str" cm="1">
        <f t="array" ref="I1592">INDEX(_xlfn.TEXTSPLIT(טבלה1[[#This Row],[עמודה2]],","),2)</f>
        <v xml:space="preserve"> Italy</v>
      </c>
      <c r="J1592" s="16" t="str">
        <f>_xlfn.CONCAT(טבלה1[[#This Row],[AI_Companies]]," ",טבלה1[[#This Row],[עמודה1]])</f>
        <v>CasaleggioAssociati https://www.casaleggio.it/</v>
      </c>
      <c r="K1592" s="12">
        <v>10</v>
      </c>
      <c r="L1592" s="12" t="str">
        <f>IF(טבלה1[[#This Row],[עמודה53]]&gt;2000,"Yes","No")</f>
        <v>No</v>
      </c>
      <c r="M1592" s="12">
        <v>49</v>
      </c>
      <c r="N1592" s="12">
        <f>AVERAGE(טבלה1[[#This Row],[עמודה52]:[עמודה53]])</f>
        <v>29.5</v>
      </c>
      <c r="O1592" s="12" t="str">
        <f>IF(טבלה1[[#This Row],[עמודה4]]="&lt; $25 / hr","0$ - $25 / hr",טבלה1[[#This Row],[עמודה4]])</f>
        <v>Undisclosed</v>
      </c>
      <c r="P1592" s="12" t="str" cm="1">
        <f t="array" ref="P1592">INDEX(_xlfn.TEXTSPLIT(טבלה1[[#This Row],[עמודה55]],"-"),1)</f>
        <v>Undisclosed</v>
      </c>
      <c r="Q1592" s="21" t="e" cm="1">
        <f t="array" ref="Q1592">INDEX(_xlfn.TEXTSPLIT(INDEX(_xlfn.TEXTSPLIT(טבלה1[[#This Row],[עמודה55]],"-"),2),"/"),1)</f>
        <v>#REF!</v>
      </c>
      <c r="R1592" s="12" t="e">
        <f>AVERAGE(טבלה1[[#This Row],[עמודה59]:[עמודה60]])</f>
        <v>#VALUE!</v>
      </c>
      <c r="S1592" s="3" t="e">
        <f>VALUE(SUBSTITUTE(טבלה1[[#This Row],[עמודה56]],"$",""))</f>
        <v>#VALUE!</v>
      </c>
      <c r="T1592" s="3" t="e">
        <f>VALUE(SUBSTITUTE(טבלה1[[#This Row],[עמודה57]],"$",""))</f>
        <v>#REF!</v>
      </c>
      <c r="U1592" s="3" t="e">
        <f>IF(טבלה1[[#This Row],[עמודה58]]&gt;30,"Yes","No")</f>
        <v>#VALUE!</v>
      </c>
    </row>
    <row r="1593" spans="1:21" ht="13" x14ac:dyDescent="0.15">
      <c r="A1593" s="8" t="s">
        <v>3802</v>
      </c>
      <c r="B1593" s="9" t="s">
        <v>3803</v>
      </c>
      <c r="C1593" s="9" t="s">
        <v>212</v>
      </c>
      <c r="D1593" s="9" t="s">
        <v>4</v>
      </c>
      <c r="E1593" s="9" t="s">
        <v>4</v>
      </c>
      <c r="F1593" s="9" t="s">
        <v>29</v>
      </c>
      <c r="G1593" s="10">
        <v>0.25</v>
      </c>
      <c r="H1593" s="11" t="str" cm="1">
        <f t="array" ref="H1593">INDEX(_xlfn.TEXTSPLIT(טבלה1[[#This Row],[עמודה2]],","),1)</f>
        <v>San Francisco</v>
      </c>
      <c r="I1593" s="12" t="str" cm="1">
        <f t="array" ref="I1593">INDEX(_xlfn.TEXTSPLIT(טבלה1[[#This Row],[עמודה2]],","),2)</f>
        <v xml:space="preserve"> CA</v>
      </c>
      <c r="J1593" s="16" t="str">
        <f>_xlfn.CONCAT(טבלה1[[#This Row],[AI_Companies]]," ",טבלה1[[#This Row],[עמודה1]])</f>
        <v>Gigster https://gigster.com/</v>
      </c>
      <c r="K1593" s="12">
        <v>10</v>
      </c>
      <c r="L1593" s="12" t="str">
        <f>IF(טבלה1[[#This Row],[עמודה53]]&gt;2000,"Yes","No")</f>
        <v>No</v>
      </c>
      <c r="M1593" s="12">
        <v>49</v>
      </c>
      <c r="N1593" s="12">
        <f>AVERAGE(טבלה1[[#This Row],[עמודה52]:[עמודה53]])</f>
        <v>29.5</v>
      </c>
      <c r="O1593" s="12" t="str">
        <f>IF(טבלה1[[#This Row],[עמודה4]]="&lt; $25 / hr","0$ - $25 / hr",טבלה1[[#This Row],[עמודה4]])</f>
        <v>Undisclosed</v>
      </c>
      <c r="P1593" s="12" t="str" cm="1">
        <f t="array" ref="P1593">INDEX(_xlfn.TEXTSPLIT(טבלה1[[#This Row],[עמודה55]],"-"),1)</f>
        <v>Undisclosed</v>
      </c>
      <c r="Q1593" s="21" t="e" cm="1">
        <f t="array" ref="Q1593">INDEX(_xlfn.TEXTSPLIT(INDEX(_xlfn.TEXTSPLIT(טבלה1[[#This Row],[עמודה55]],"-"),2),"/"),1)</f>
        <v>#REF!</v>
      </c>
      <c r="R1593" s="12" t="e">
        <f>AVERAGE(טבלה1[[#This Row],[עמודה59]:[עמודה60]])</f>
        <v>#VALUE!</v>
      </c>
      <c r="S1593" s="3" t="e">
        <f>VALUE(SUBSTITUTE(טבלה1[[#This Row],[עמודה56]],"$",""))</f>
        <v>#VALUE!</v>
      </c>
      <c r="T1593" s="3" t="e">
        <f>VALUE(SUBSTITUTE(טבלה1[[#This Row],[עמודה57]],"$",""))</f>
        <v>#REF!</v>
      </c>
      <c r="U1593" s="3" t="e">
        <f>IF(טבלה1[[#This Row],[עמודה58]]&gt;30,"Yes","No")</f>
        <v>#VALUE!</v>
      </c>
    </row>
    <row r="1594" spans="1:21" ht="13" x14ac:dyDescent="0.15">
      <c r="A1594" s="8" t="s">
        <v>3804</v>
      </c>
      <c r="B1594" s="9" t="s">
        <v>3805</v>
      </c>
      <c r="C1594" s="9" t="s">
        <v>1432</v>
      </c>
      <c r="D1594" s="9" t="s">
        <v>4</v>
      </c>
      <c r="E1594" s="9" t="s">
        <v>4</v>
      </c>
      <c r="F1594" s="9" t="s">
        <v>29</v>
      </c>
      <c r="G1594" s="10">
        <v>0.25</v>
      </c>
      <c r="H1594" s="11" t="str" cm="1">
        <f t="array" ref="H1594">INDEX(_xlfn.TEXTSPLIT(טבלה1[[#This Row],[עמודה2]],","),1)</f>
        <v>Shanghai</v>
      </c>
      <c r="I1594" s="12" t="str" cm="1">
        <f t="array" ref="I1594">INDEX(_xlfn.TEXTSPLIT(טבלה1[[#This Row],[עמודה2]],","),2)</f>
        <v xml:space="preserve"> China</v>
      </c>
      <c r="J1594" s="16" t="str">
        <f>_xlfn.CONCAT(טבלה1[[#This Row],[AI_Companies]]," ",טבלה1[[#This Row],[עמודה1]])</f>
        <v>E2OPENShanghai http://www.e2open.com/</v>
      </c>
      <c r="K1594" s="12">
        <v>10</v>
      </c>
      <c r="L1594" s="12" t="str">
        <f>IF(טבלה1[[#This Row],[עמודה53]]&gt;2000,"Yes","No")</f>
        <v>No</v>
      </c>
      <c r="M1594" s="12">
        <v>49</v>
      </c>
      <c r="N1594" s="12">
        <f>AVERAGE(טבלה1[[#This Row],[עמודה52]:[עמודה53]])</f>
        <v>29.5</v>
      </c>
      <c r="O1594" s="12" t="str">
        <f>IF(טבלה1[[#This Row],[עמודה4]]="&lt; $25 / hr","0$ - $25 / hr",טבלה1[[#This Row],[עמודה4]])</f>
        <v>Undisclosed</v>
      </c>
      <c r="P1594" s="12" t="str" cm="1">
        <f t="array" ref="P1594">INDEX(_xlfn.TEXTSPLIT(טבלה1[[#This Row],[עמודה55]],"-"),1)</f>
        <v>Undisclosed</v>
      </c>
      <c r="Q1594" s="21" t="e" cm="1">
        <f t="array" ref="Q1594">INDEX(_xlfn.TEXTSPLIT(INDEX(_xlfn.TEXTSPLIT(טבלה1[[#This Row],[עמודה55]],"-"),2),"/"),1)</f>
        <v>#REF!</v>
      </c>
      <c r="R1594" s="12" t="e">
        <f>AVERAGE(טבלה1[[#This Row],[עמודה59]:[עמודה60]])</f>
        <v>#VALUE!</v>
      </c>
      <c r="S1594" s="3" t="e">
        <f>VALUE(SUBSTITUTE(טבלה1[[#This Row],[עמודה56]],"$",""))</f>
        <v>#VALUE!</v>
      </c>
      <c r="T1594" s="3" t="e">
        <f>VALUE(SUBSTITUTE(טבלה1[[#This Row],[עמודה57]],"$",""))</f>
        <v>#REF!</v>
      </c>
      <c r="U1594" s="3" t="e">
        <f>IF(טבלה1[[#This Row],[עמודה58]]&gt;30,"Yes","No")</f>
        <v>#VALUE!</v>
      </c>
    </row>
    <row r="1595" spans="1:21" ht="13" x14ac:dyDescent="0.15">
      <c r="A1595" s="8" t="s">
        <v>3806</v>
      </c>
      <c r="B1595" s="9" t="s">
        <v>3807</v>
      </c>
      <c r="C1595" s="9" t="s">
        <v>1737</v>
      </c>
      <c r="D1595" s="9" t="s">
        <v>4</v>
      </c>
      <c r="E1595" s="9" t="s">
        <v>4</v>
      </c>
      <c r="F1595" s="9" t="s">
        <v>117</v>
      </c>
      <c r="G1595" s="10">
        <v>0.35</v>
      </c>
      <c r="H1595" s="11" t="str" cm="1">
        <f t="array" ref="H1595">INDEX(_xlfn.TEXTSPLIT(טבלה1[[#This Row],[עמודה2]],","),1)</f>
        <v>Edinburgh</v>
      </c>
      <c r="I1595" s="12" t="str" cm="1">
        <f t="array" ref="I1595">INDEX(_xlfn.TEXTSPLIT(טבלה1[[#This Row],[עמודה2]],","),2)</f>
        <v xml:space="preserve"> United Kingdom</v>
      </c>
      <c r="J1595" s="16" t="str">
        <f>_xlfn.CONCAT(טבלה1[[#This Row],[AI_Companies]]," ",טבלה1[[#This Row],[עמודה1]])</f>
        <v>UrbanTide https://urbantide.com/</v>
      </c>
      <c r="K1595" s="12">
        <v>2</v>
      </c>
      <c r="L1595" s="12" t="str">
        <f>IF(טבלה1[[#This Row],[עמודה53]]&gt;2000,"Yes","No")</f>
        <v>No</v>
      </c>
      <c r="M1595" s="12">
        <v>9</v>
      </c>
      <c r="N1595" s="12">
        <f>AVERAGE(טבלה1[[#This Row],[עמודה52]:[עמודה53]])</f>
        <v>5.5</v>
      </c>
      <c r="O1595" s="12" t="str">
        <f>IF(טבלה1[[#This Row],[עמודה4]]="&lt; $25 / hr","0$ - $25 / hr",טבלה1[[#This Row],[עמודה4]])</f>
        <v>Undisclosed</v>
      </c>
      <c r="P1595" s="12" t="str" cm="1">
        <f t="array" ref="P1595">INDEX(_xlfn.TEXTSPLIT(טבלה1[[#This Row],[עמודה55]],"-"),1)</f>
        <v>Undisclosed</v>
      </c>
      <c r="Q1595" s="21" t="e" cm="1">
        <f t="array" ref="Q1595">INDEX(_xlfn.TEXTSPLIT(INDEX(_xlfn.TEXTSPLIT(טבלה1[[#This Row],[עמודה55]],"-"),2),"/"),1)</f>
        <v>#REF!</v>
      </c>
      <c r="R1595" s="12" t="e">
        <f>AVERAGE(טבלה1[[#This Row],[עמודה59]:[עמודה60]])</f>
        <v>#VALUE!</v>
      </c>
      <c r="S1595" s="3" t="e">
        <f>VALUE(SUBSTITUTE(טבלה1[[#This Row],[עמודה56]],"$",""))</f>
        <v>#VALUE!</v>
      </c>
      <c r="T1595" s="3" t="e">
        <f>VALUE(SUBSTITUTE(טבלה1[[#This Row],[עמודה57]],"$",""))</f>
        <v>#REF!</v>
      </c>
      <c r="U1595" s="3" t="e">
        <f>IF(טבלה1[[#This Row],[עמודה58]]&gt;30,"Yes","No")</f>
        <v>#VALUE!</v>
      </c>
    </row>
    <row r="1596" spans="1:21" ht="13" x14ac:dyDescent="0.15">
      <c r="A1596" s="8" t="s">
        <v>3808</v>
      </c>
      <c r="B1596" s="9" t="s">
        <v>3809</v>
      </c>
      <c r="C1596" s="9" t="s">
        <v>165</v>
      </c>
      <c r="D1596" s="13">
        <v>50000</v>
      </c>
      <c r="E1596" s="9" t="s">
        <v>9</v>
      </c>
      <c r="F1596" s="9" t="s">
        <v>117</v>
      </c>
      <c r="G1596" s="10">
        <v>0.35</v>
      </c>
      <c r="H1596" s="11" t="str" cm="1">
        <f t="array" ref="H1596">INDEX(_xlfn.TEXTSPLIT(טבלה1[[#This Row],[עמודה2]],","),1)</f>
        <v>Cluj-Napoca</v>
      </c>
      <c r="I1596" s="12" t="str" cm="1">
        <f t="array" ref="I1596">INDEX(_xlfn.TEXTSPLIT(טבלה1[[#This Row],[עמודה2]],","),2)</f>
        <v xml:space="preserve"> Romania</v>
      </c>
      <c r="J1596" s="16" t="str">
        <f>_xlfn.CONCAT(טבלה1[[#This Row],[AI_Companies]]," ",טבלה1[[#This Row],[עמודה1]])</f>
        <v>Qwertee.io https://www.qwertee.io</v>
      </c>
      <c r="K1596" s="12">
        <v>2</v>
      </c>
      <c r="L1596" s="12" t="str">
        <f>IF(טבלה1[[#This Row],[עמודה53]]&gt;2000,"Yes","No")</f>
        <v>No</v>
      </c>
      <c r="M1596" s="12">
        <v>9</v>
      </c>
      <c r="N1596" s="12">
        <f>AVERAGE(טבלה1[[#This Row],[עמודה52]:[עמודה53]])</f>
        <v>5.5</v>
      </c>
      <c r="O1596" s="12" t="str">
        <f>IF(טבלה1[[#This Row],[עמודה4]]="&lt; $25 / hr","0$ - $25 / hr",טבלה1[[#This Row],[עמודה4]])</f>
        <v>$50 - $99 / hr</v>
      </c>
      <c r="P1596" s="12" t="str" cm="1">
        <f t="array" ref="P1596">INDEX(_xlfn.TEXTSPLIT(טבלה1[[#This Row],[עמודה55]],"-"),1)</f>
        <v xml:space="preserve">$50 </v>
      </c>
      <c r="Q1596" s="21" t="str" cm="1">
        <f t="array" ref="Q1596">INDEX(_xlfn.TEXTSPLIT(INDEX(_xlfn.TEXTSPLIT(טבלה1[[#This Row],[עמודה55]],"-"),2),"/"),1)</f>
        <v xml:space="preserve"> $99 </v>
      </c>
      <c r="R1596" s="12">
        <f>AVERAGE(טבלה1[[#This Row],[עמודה59]:[עמודה60]])</f>
        <v>74.5</v>
      </c>
      <c r="S1596" s="3">
        <f>VALUE(SUBSTITUTE(טבלה1[[#This Row],[עמודה56]],"$",""))</f>
        <v>50</v>
      </c>
      <c r="T1596" s="3">
        <f>VALUE(SUBSTITUTE(טבלה1[[#This Row],[עמודה57]],"$",""))</f>
        <v>99</v>
      </c>
      <c r="U1596" s="3" t="str">
        <f>IF(טבלה1[[#This Row],[עמודה58]]&gt;30,"Yes","No")</f>
        <v>Yes</v>
      </c>
    </row>
    <row r="1597" spans="1:21" ht="13" x14ac:dyDescent="0.15">
      <c r="A1597" s="8" t="s">
        <v>3810</v>
      </c>
      <c r="B1597" s="9" t="s">
        <v>3811</v>
      </c>
      <c r="C1597" s="9" t="s">
        <v>2483</v>
      </c>
      <c r="D1597" s="13">
        <v>5000</v>
      </c>
      <c r="E1597" s="9" t="s">
        <v>33</v>
      </c>
      <c r="F1597" s="9" t="s">
        <v>29</v>
      </c>
      <c r="G1597" s="10">
        <v>0.3</v>
      </c>
      <c r="H1597" s="11" t="str" cm="1">
        <f t="array" ref="H1597">INDEX(_xlfn.TEXTSPLIT(טבלה1[[#This Row],[עמודה2]],","),1)</f>
        <v>Lima</v>
      </c>
      <c r="I1597" s="12" t="str" cm="1">
        <f t="array" ref="I1597">INDEX(_xlfn.TEXTSPLIT(טבלה1[[#This Row],[עמודה2]],","),2)</f>
        <v xml:space="preserve"> Peru</v>
      </c>
      <c r="J1597" s="16" t="str">
        <f>_xlfn.CONCAT(טבלה1[[#This Row],[AI_Companies]]," ",טבלה1[[#This Row],[עמודה1]])</f>
        <v>Prodequa https://prodequa.com/</v>
      </c>
      <c r="K1597" s="12">
        <v>10</v>
      </c>
      <c r="L1597" s="12" t="str">
        <f>IF(טבלה1[[#This Row],[עמודה53]]&gt;2000,"Yes","No")</f>
        <v>No</v>
      </c>
      <c r="M1597" s="12">
        <v>49</v>
      </c>
      <c r="N1597" s="12">
        <f>AVERAGE(טבלה1[[#This Row],[עמודה52]:[עמודה53]])</f>
        <v>29.5</v>
      </c>
      <c r="O1597" s="12" t="str">
        <f>IF(טבלה1[[#This Row],[עמודה4]]="&lt; $25 / hr","0$ - $25 / hr",טבלה1[[#This Row],[עמודה4]])</f>
        <v>$25 - $49 / hr</v>
      </c>
      <c r="P1597" s="12" t="str" cm="1">
        <f t="array" ref="P1597">INDEX(_xlfn.TEXTSPLIT(טבלה1[[#This Row],[עמודה55]],"-"),1)</f>
        <v xml:space="preserve">$25 </v>
      </c>
      <c r="Q1597" s="21" t="str" cm="1">
        <f t="array" ref="Q1597">INDEX(_xlfn.TEXTSPLIT(INDEX(_xlfn.TEXTSPLIT(טבלה1[[#This Row],[עמודה55]],"-"),2),"/"),1)</f>
        <v xml:space="preserve"> $49 </v>
      </c>
      <c r="R1597" s="12">
        <f>AVERAGE(טבלה1[[#This Row],[עמודה59]:[עמודה60]])</f>
        <v>37</v>
      </c>
      <c r="S1597" s="3">
        <f>VALUE(SUBSTITUTE(טבלה1[[#This Row],[עמודה56]],"$",""))</f>
        <v>25</v>
      </c>
      <c r="T1597" s="3">
        <f>VALUE(SUBSTITUTE(טבלה1[[#This Row],[עמודה57]],"$",""))</f>
        <v>49</v>
      </c>
      <c r="U1597" s="3" t="str">
        <f>IF(טבלה1[[#This Row],[עמודה58]]&gt;30,"Yes","No")</f>
        <v>Yes</v>
      </c>
    </row>
    <row r="1598" spans="1:21" ht="13" x14ac:dyDescent="0.15">
      <c r="A1598" s="8" t="s">
        <v>3812</v>
      </c>
      <c r="B1598" s="9" t="s">
        <v>3813</v>
      </c>
      <c r="C1598" s="9" t="s">
        <v>3814</v>
      </c>
      <c r="D1598" s="9" t="s">
        <v>4</v>
      </c>
      <c r="E1598" s="9" t="s">
        <v>4</v>
      </c>
      <c r="F1598" s="9" t="s">
        <v>29</v>
      </c>
      <c r="G1598" s="10">
        <v>0.3</v>
      </c>
      <c r="H1598" s="11" t="str" cm="1">
        <f t="array" ref="H1598">INDEX(_xlfn.TEXTSPLIT(טבלה1[[#This Row],[עמודה2]],","),1)</f>
        <v>Fredericton</v>
      </c>
      <c r="I1598" s="12" t="str" cm="1">
        <f t="array" ref="I1598">INDEX(_xlfn.TEXTSPLIT(טבלה1[[#This Row],[עמודה2]],","),2)</f>
        <v xml:space="preserve"> Canada</v>
      </c>
      <c r="J1598" s="16" t="str">
        <f>_xlfn.CONCAT(טבלה1[[#This Row],[AI_Companies]]," ",טבלה1[[#This Row],[עמודה1]])</f>
        <v>EigenInnovationsInc. https://eigen.io/the-eigen-solution/</v>
      </c>
      <c r="K1598" s="12">
        <v>10</v>
      </c>
      <c r="L1598" s="12" t="str">
        <f>IF(טבלה1[[#This Row],[עמודה53]]&gt;2000,"Yes","No")</f>
        <v>No</v>
      </c>
      <c r="M1598" s="12">
        <v>49</v>
      </c>
      <c r="N1598" s="12">
        <f>AVERAGE(טבלה1[[#This Row],[עמודה52]:[עמודה53]])</f>
        <v>29.5</v>
      </c>
      <c r="O1598" s="12" t="str">
        <f>IF(טבלה1[[#This Row],[עמודה4]]="&lt; $25 / hr","0$ - $25 / hr",טבלה1[[#This Row],[עמודה4]])</f>
        <v>Undisclosed</v>
      </c>
      <c r="P1598" s="12" t="str" cm="1">
        <f t="array" ref="P1598">INDEX(_xlfn.TEXTSPLIT(טבלה1[[#This Row],[עמודה55]],"-"),1)</f>
        <v>Undisclosed</v>
      </c>
      <c r="Q1598" s="21" t="e" cm="1">
        <f t="array" ref="Q1598">INDEX(_xlfn.TEXTSPLIT(INDEX(_xlfn.TEXTSPLIT(טבלה1[[#This Row],[עמודה55]],"-"),2),"/"),1)</f>
        <v>#REF!</v>
      </c>
      <c r="R1598" s="12" t="e">
        <f>AVERAGE(טבלה1[[#This Row],[עמודה59]:[עמודה60]])</f>
        <v>#VALUE!</v>
      </c>
      <c r="S1598" s="3" t="e">
        <f>VALUE(SUBSTITUTE(טבלה1[[#This Row],[עמודה56]],"$",""))</f>
        <v>#VALUE!</v>
      </c>
      <c r="T1598" s="3" t="e">
        <f>VALUE(SUBSTITUTE(טבלה1[[#This Row],[עמודה57]],"$",""))</f>
        <v>#REF!</v>
      </c>
      <c r="U1598" s="3" t="e">
        <f>IF(טבלה1[[#This Row],[עמודה58]]&gt;30,"Yes","No")</f>
        <v>#VALUE!</v>
      </c>
    </row>
    <row r="1599" spans="1:21" ht="13" x14ac:dyDescent="0.15">
      <c r="A1599" s="8" t="s">
        <v>3815</v>
      </c>
      <c r="B1599" s="9" t="s">
        <v>3816</v>
      </c>
      <c r="C1599" s="9" t="s">
        <v>1142</v>
      </c>
      <c r="D1599" s="9" t="s">
        <v>4</v>
      </c>
      <c r="E1599" s="9" t="s">
        <v>4</v>
      </c>
      <c r="F1599" s="9" t="s">
        <v>29</v>
      </c>
      <c r="G1599" s="10">
        <v>0.3</v>
      </c>
      <c r="H1599" s="11" t="str" cm="1">
        <f t="array" ref="H1599">INDEX(_xlfn.TEXTSPLIT(טבלה1[[#This Row],[עמודה2]],","),1)</f>
        <v>Dhaka</v>
      </c>
      <c r="I1599" s="12" t="str" cm="1">
        <f t="array" ref="I1599">INDEX(_xlfn.TEXTSPLIT(טבלה1[[#This Row],[עמודה2]],","),2)</f>
        <v xml:space="preserve"> Bangladesh</v>
      </c>
      <c r="J1599" s="16" t="str">
        <f>_xlfn.CONCAT(טבלה1[[#This Row],[AI_Companies]]," ",טבלה1[[#This Row],[עמודה1]])</f>
        <v>Hishab http://www.hishab.co/</v>
      </c>
      <c r="K1599" s="12">
        <v>10</v>
      </c>
      <c r="L1599" s="12" t="str">
        <f>IF(טבלה1[[#This Row],[עמודה53]]&gt;2000,"Yes","No")</f>
        <v>No</v>
      </c>
      <c r="M1599" s="12">
        <v>49</v>
      </c>
      <c r="N1599" s="12">
        <f>AVERAGE(טבלה1[[#This Row],[עמודה52]:[עמודה53]])</f>
        <v>29.5</v>
      </c>
      <c r="O1599" s="12" t="str">
        <f>IF(טבלה1[[#This Row],[עמודה4]]="&lt; $25 / hr","0$ - $25 / hr",טבלה1[[#This Row],[עמודה4]])</f>
        <v>Undisclosed</v>
      </c>
      <c r="P1599" s="12" t="str" cm="1">
        <f t="array" ref="P1599">INDEX(_xlfn.TEXTSPLIT(טבלה1[[#This Row],[עמודה55]],"-"),1)</f>
        <v>Undisclosed</v>
      </c>
      <c r="Q1599" s="21" t="e" cm="1">
        <f t="array" ref="Q1599">INDEX(_xlfn.TEXTSPLIT(INDEX(_xlfn.TEXTSPLIT(טבלה1[[#This Row],[עמודה55]],"-"),2),"/"),1)</f>
        <v>#REF!</v>
      </c>
      <c r="R1599" s="12" t="e">
        <f>AVERAGE(טבלה1[[#This Row],[עמודה59]:[עמודה60]])</f>
        <v>#VALUE!</v>
      </c>
      <c r="S1599" s="3" t="e">
        <f>VALUE(SUBSTITUTE(טבלה1[[#This Row],[עמודה56]],"$",""))</f>
        <v>#VALUE!</v>
      </c>
      <c r="T1599" s="3" t="e">
        <f>VALUE(SUBSTITUTE(טבלה1[[#This Row],[עמודה57]],"$",""))</f>
        <v>#REF!</v>
      </c>
      <c r="U1599" s="3" t="e">
        <f>IF(טבלה1[[#This Row],[עמודה58]]&gt;30,"Yes","No")</f>
        <v>#VALUE!</v>
      </c>
    </row>
    <row r="1600" spans="1:21" ht="13" x14ac:dyDescent="0.15">
      <c r="A1600" s="8" t="s">
        <v>3817</v>
      </c>
      <c r="B1600" s="9" t="s">
        <v>3818</v>
      </c>
      <c r="C1600" s="9" t="s">
        <v>1737</v>
      </c>
      <c r="D1600" s="9" t="s">
        <v>4</v>
      </c>
      <c r="E1600" s="9" t="s">
        <v>4</v>
      </c>
      <c r="F1600" s="9" t="s">
        <v>29</v>
      </c>
      <c r="G1600" s="10">
        <v>0.3</v>
      </c>
      <c r="H1600" s="11" t="str" cm="1">
        <f t="array" ref="H1600">INDEX(_xlfn.TEXTSPLIT(טבלה1[[#This Row],[עמודה2]],","),1)</f>
        <v>Edinburgh</v>
      </c>
      <c r="I1600" s="12" t="str" cm="1">
        <f t="array" ref="I1600">INDEX(_xlfn.TEXTSPLIT(טבלה1[[#This Row],[עמודה2]],","),2)</f>
        <v xml:space="preserve"> United Kingdom</v>
      </c>
      <c r="J1600" s="16" t="str">
        <f>_xlfn.CONCAT(טבלה1[[#This Row],[AI_Companies]]," ",טבלה1[[#This Row],[עמודה1]])</f>
        <v>Airts http://www.airts.co.uk</v>
      </c>
      <c r="K1600" s="12">
        <v>10</v>
      </c>
      <c r="L1600" s="12" t="str">
        <f>IF(טבלה1[[#This Row],[עמודה53]]&gt;2000,"Yes","No")</f>
        <v>No</v>
      </c>
      <c r="M1600" s="12">
        <v>49</v>
      </c>
      <c r="N1600" s="12">
        <f>AVERAGE(טבלה1[[#This Row],[עמודה52]:[עמודה53]])</f>
        <v>29.5</v>
      </c>
      <c r="O1600" s="12" t="str">
        <f>IF(טבלה1[[#This Row],[עמודה4]]="&lt; $25 / hr","0$ - $25 / hr",טבלה1[[#This Row],[עמודה4]])</f>
        <v>Undisclosed</v>
      </c>
      <c r="P1600" s="12" t="str" cm="1">
        <f t="array" ref="P1600">INDEX(_xlfn.TEXTSPLIT(טבלה1[[#This Row],[עמודה55]],"-"),1)</f>
        <v>Undisclosed</v>
      </c>
      <c r="Q1600" s="21" t="e" cm="1">
        <f t="array" ref="Q1600">INDEX(_xlfn.TEXTSPLIT(INDEX(_xlfn.TEXTSPLIT(טבלה1[[#This Row],[עמודה55]],"-"),2),"/"),1)</f>
        <v>#REF!</v>
      </c>
      <c r="R1600" s="12" t="e">
        <f>AVERAGE(טבלה1[[#This Row],[עמודה59]:[עמודה60]])</f>
        <v>#VALUE!</v>
      </c>
      <c r="S1600" s="3" t="e">
        <f>VALUE(SUBSTITUTE(טבלה1[[#This Row],[עמודה56]],"$",""))</f>
        <v>#VALUE!</v>
      </c>
      <c r="T1600" s="3" t="e">
        <f>VALUE(SUBSTITUTE(טבלה1[[#This Row],[עמודה57]],"$",""))</f>
        <v>#REF!</v>
      </c>
      <c r="U1600" s="3" t="e">
        <f>IF(טבלה1[[#This Row],[עמודה58]]&gt;30,"Yes","No")</f>
        <v>#VALUE!</v>
      </c>
    </row>
    <row r="1601" spans="1:21" ht="13" x14ac:dyDescent="0.15">
      <c r="A1601" s="8" t="s">
        <v>3819</v>
      </c>
      <c r="B1601" s="9" t="s">
        <v>3820</v>
      </c>
      <c r="C1601" s="9" t="s">
        <v>41</v>
      </c>
      <c r="D1601" s="13">
        <v>25000</v>
      </c>
      <c r="E1601" s="9" t="s">
        <v>9</v>
      </c>
      <c r="F1601" s="9" t="s">
        <v>29</v>
      </c>
      <c r="G1601" s="10">
        <v>0.3</v>
      </c>
      <c r="H1601" s="11" t="str" cm="1">
        <f t="array" ref="H1601">INDEX(_xlfn.TEXTSPLIT(טבלה1[[#This Row],[עמודה2]],","),1)</f>
        <v>Sofia</v>
      </c>
      <c r="I1601" s="12" t="str" cm="1">
        <f t="array" ref="I1601">INDEX(_xlfn.TEXTSPLIT(טבלה1[[#This Row],[עמודה2]],","),2)</f>
        <v xml:space="preserve"> Bulgaria</v>
      </c>
      <c r="J1601" s="16" t="str">
        <f>_xlfn.CONCAT(טבלה1[[#This Row],[AI_Companies]]," ",טבלה1[[#This Row],[עמודה1]])</f>
        <v>HyperAspect http://www.hyperaspect.com</v>
      </c>
      <c r="K1601" s="12">
        <v>10</v>
      </c>
      <c r="L1601" s="12" t="str">
        <f>IF(טבלה1[[#This Row],[עמודה53]]&gt;2000,"Yes","No")</f>
        <v>No</v>
      </c>
      <c r="M1601" s="12">
        <v>49</v>
      </c>
      <c r="N1601" s="12">
        <f>AVERAGE(טבלה1[[#This Row],[עמודה52]:[עמודה53]])</f>
        <v>29.5</v>
      </c>
      <c r="O1601" s="12" t="str">
        <f>IF(טבלה1[[#This Row],[עמודה4]]="&lt; $25 / hr","0$ - $25 / hr",טבלה1[[#This Row],[עמודה4]])</f>
        <v>$50 - $99 / hr</v>
      </c>
      <c r="P1601" s="12" t="str" cm="1">
        <f t="array" ref="P1601">INDEX(_xlfn.TEXTSPLIT(טבלה1[[#This Row],[עמודה55]],"-"),1)</f>
        <v xml:space="preserve">$50 </v>
      </c>
      <c r="Q1601" s="21" t="str" cm="1">
        <f t="array" ref="Q1601">INDEX(_xlfn.TEXTSPLIT(INDEX(_xlfn.TEXTSPLIT(טבלה1[[#This Row],[עמודה55]],"-"),2),"/"),1)</f>
        <v xml:space="preserve"> $99 </v>
      </c>
      <c r="R1601" s="12">
        <f>AVERAGE(טבלה1[[#This Row],[עמודה59]:[עמודה60]])</f>
        <v>74.5</v>
      </c>
      <c r="S1601" s="3">
        <f>VALUE(SUBSTITUTE(טבלה1[[#This Row],[עמודה56]],"$",""))</f>
        <v>50</v>
      </c>
      <c r="T1601" s="3">
        <f>VALUE(SUBSTITUTE(טבלה1[[#This Row],[עמודה57]],"$",""))</f>
        <v>99</v>
      </c>
      <c r="U1601" s="3" t="str">
        <f>IF(טבלה1[[#This Row],[עמודה58]]&gt;30,"Yes","No")</f>
        <v>Yes</v>
      </c>
    </row>
    <row r="1602" spans="1:21" ht="13" x14ac:dyDescent="0.15">
      <c r="A1602" s="8" t="s">
        <v>3821</v>
      </c>
      <c r="B1602" s="9" t="s">
        <v>3822</v>
      </c>
      <c r="C1602" s="9" t="s">
        <v>168</v>
      </c>
      <c r="D1602" s="13">
        <v>10000</v>
      </c>
      <c r="E1602" s="9" t="s">
        <v>14</v>
      </c>
      <c r="F1602" s="9" t="s">
        <v>29</v>
      </c>
      <c r="G1602" s="10">
        <v>0.3</v>
      </c>
      <c r="H1602" s="11" t="str" cm="1">
        <f t="array" ref="H1602">INDEX(_xlfn.TEXTSPLIT(טבלה1[[#This Row],[עמודה2]],","),1)</f>
        <v>Ahmedabad</v>
      </c>
      <c r="I1602" s="12" t="str" cm="1">
        <f t="array" ref="I1602">INDEX(_xlfn.TEXTSPLIT(טבלה1[[#This Row],[עמודה2]],","),2)</f>
        <v xml:space="preserve"> India</v>
      </c>
      <c r="J1602" s="16" t="str">
        <f>_xlfn.CONCAT(טבלה1[[#This Row],[AI_Companies]]," ",טבלה1[[#This Row],[עמודה1]])</f>
        <v>HDataSystems https://www.hdatasystems.com/</v>
      </c>
      <c r="K1602" s="12">
        <v>10</v>
      </c>
      <c r="L1602" s="12" t="str">
        <f>IF(טבלה1[[#This Row],[עמודה53]]&gt;2000,"Yes","No")</f>
        <v>No</v>
      </c>
      <c r="M1602" s="12">
        <v>49</v>
      </c>
      <c r="N1602" s="12">
        <f>AVERAGE(טבלה1[[#This Row],[עמודה52]:[עמודה53]])</f>
        <v>29.5</v>
      </c>
      <c r="O1602" s="12" t="str">
        <f>IF(טבלה1[[#This Row],[עמודה4]]="&lt; $25 / hr","0$ - $25 / hr",טבלה1[[#This Row],[עמודה4]])</f>
        <v>0$ - $25 / hr</v>
      </c>
      <c r="P1602" s="12" t="str" cm="1">
        <f t="array" ref="P1602">INDEX(_xlfn.TEXTSPLIT(טבלה1[[#This Row],[עמודה55]],"-"),1)</f>
        <v xml:space="preserve">0$ </v>
      </c>
      <c r="Q1602" s="21" t="str" cm="1">
        <f t="array" ref="Q1602">INDEX(_xlfn.TEXTSPLIT(INDEX(_xlfn.TEXTSPLIT(טבלה1[[#This Row],[עמודה55]],"-"),2),"/"),1)</f>
        <v xml:space="preserve"> $25 </v>
      </c>
      <c r="R1602" s="12">
        <f>AVERAGE(טבלה1[[#This Row],[עמודה59]:[עמודה60]])</f>
        <v>12.5</v>
      </c>
      <c r="S1602" s="3">
        <f>VALUE(SUBSTITUTE(טבלה1[[#This Row],[עמודה56]],"$",""))</f>
        <v>0</v>
      </c>
      <c r="T1602" s="3">
        <f>VALUE(SUBSTITUTE(טבלה1[[#This Row],[עמודה57]],"$",""))</f>
        <v>25</v>
      </c>
      <c r="U1602" s="3" t="str">
        <f>IF(טבלה1[[#This Row],[עמודה58]]&gt;30,"Yes","No")</f>
        <v>No</v>
      </c>
    </row>
    <row r="1603" spans="1:21" ht="13" x14ac:dyDescent="0.15">
      <c r="A1603" s="8" t="s">
        <v>3823</v>
      </c>
      <c r="B1603" s="9" t="s">
        <v>3824</v>
      </c>
      <c r="C1603" s="9" t="s">
        <v>734</v>
      </c>
      <c r="D1603" s="9" t="s">
        <v>4</v>
      </c>
      <c r="E1603" s="9" t="s">
        <v>4</v>
      </c>
      <c r="F1603" s="9" t="s">
        <v>29</v>
      </c>
      <c r="G1603" s="10">
        <v>0.3</v>
      </c>
      <c r="H1603" s="11" t="str" cm="1">
        <f t="array" ref="H1603">INDEX(_xlfn.TEXTSPLIT(טבלה1[[#This Row],[עמודה2]],","),1)</f>
        <v>Madrid</v>
      </c>
      <c r="I1603" s="12" t="str" cm="1">
        <f t="array" ref="I1603">INDEX(_xlfn.TEXTSPLIT(טבלה1[[#This Row],[עמודה2]],","),2)</f>
        <v xml:space="preserve"> Spain</v>
      </c>
      <c r="J1603" s="16" t="str">
        <f>_xlfn.CONCAT(טבלה1[[#This Row],[AI_Companies]]," ",טבלה1[[#This Row],[עמודה1]])</f>
        <v>M&gt; https://www.mgt-consulting.com/</v>
      </c>
      <c r="K1603" s="12">
        <v>10</v>
      </c>
      <c r="L1603" s="12" t="str">
        <f>IF(טבלה1[[#This Row],[עמודה53]]&gt;2000,"Yes","No")</f>
        <v>No</v>
      </c>
      <c r="M1603" s="12">
        <v>49</v>
      </c>
      <c r="N1603" s="12">
        <f>AVERAGE(טבלה1[[#This Row],[עמודה52]:[עמודה53]])</f>
        <v>29.5</v>
      </c>
      <c r="O1603" s="12" t="str">
        <f>IF(טבלה1[[#This Row],[עמודה4]]="&lt; $25 / hr","0$ - $25 / hr",טבלה1[[#This Row],[עמודה4]])</f>
        <v>Undisclosed</v>
      </c>
      <c r="P1603" s="12" t="str" cm="1">
        <f t="array" ref="P1603">INDEX(_xlfn.TEXTSPLIT(טבלה1[[#This Row],[עמודה55]],"-"),1)</f>
        <v>Undisclosed</v>
      </c>
      <c r="Q1603" s="21" t="e" cm="1">
        <f t="array" ref="Q1603">INDEX(_xlfn.TEXTSPLIT(INDEX(_xlfn.TEXTSPLIT(טבלה1[[#This Row],[עמודה55]],"-"),2),"/"),1)</f>
        <v>#REF!</v>
      </c>
      <c r="R1603" s="12" t="e">
        <f>AVERAGE(טבלה1[[#This Row],[עמודה59]:[עמודה60]])</f>
        <v>#VALUE!</v>
      </c>
      <c r="S1603" s="3" t="e">
        <f>VALUE(SUBSTITUTE(טבלה1[[#This Row],[עמודה56]],"$",""))</f>
        <v>#VALUE!</v>
      </c>
      <c r="T1603" s="3" t="e">
        <f>VALUE(SUBSTITUTE(טבלה1[[#This Row],[עמודה57]],"$",""))</f>
        <v>#REF!</v>
      </c>
      <c r="U1603" s="3" t="e">
        <f>IF(טבלה1[[#This Row],[עמודה58]]&gt;30,"Yes","No")</f>
        <v>#VALUE!</v>
      </c>
    </row>
    <row r="1604" spans="1:21" ht="13" x14ac:dyDescent="0.15">
      <c r="A1604" s="8" t="s">
        <v>3825</v>
      </c>
      <c r="B1604" s="9" t="s">
        <v>3826</v>
      </c>
      <c r="C1604" s="9" t="s">
        <v>3827</v>
      </c>
      <c r="D1604" s="9" t="s">
        <v>4</v>
      </c>
      <c r="E1604" s="9" t="s">
        <v>4</v>
      </c>
      <c r="F1604" s="9" t="s">
        <v>29</v>
      </c>
      <c r="G1604" s="10">
        <v>0.3</v>
      </c>
      <c r="H1604" s="11" t="str" cm="1">
        <f t="array" ref="H1604">INDEX(_xlfn.TEXTSPLIT(טבלה1[[#This Row],[עמודה2]],","),1)</f>
        <v>Cordoba</v>
      </c>
      <c r="I1604" s="12" t="str" cm="1">
        <f t="array" ref="I1604">INDEX(_xlfn.TEXTSPLIT(טבלה1[[#This Row],[עמודה2]],","),2)</f>
        <v xml:space="preserve"> Argentina</v>
      </c>
      <c r="J1604" s="16" t="str">
        <f>_xlfn.CONCAT(טבלה1[[#This Row],[AI_Companies]]," ",טבלה1[[#This Row],[עמודה1]])</f>
        <v>Emser http://www.emser.net/</v>
      </c>
      <c r="K1604" s="12">
        <v>10</v>
      </c>
      <c r="L1604" s="12" t="str">
        <f>IF(טבלה1[[#This Row],[עמודה53]]&gt;2000,"Yes","No")</f>
        <v>No</v>
      </c>
      <c r="M1604" s="12">
        <v>49</v>
      </c>
      <c r="N1604" s="12">
        <f>AVERAGE(טבלה1[[#This Row],[עמודה52]:[עמודה53]])</f>
        <v>29.5</v>
      </c>
      <c r="O1604" s="12" t="str">
        <f>IF(טבלה1[[#This Row],[עמודה4]]="&lt; $25 / hr","0$ - $25 / hr",טבלה1[[#This Row],[עמודה4]])</f>
        <v>Undisclosed</v>
      </c>
      <c r="P1604" s="12" t="str" cm="1">
        <f t="array" ref="P1604">INDEX(_xlfn.TEXTSPLIT(טבלה1[[#This Row],[עמודה55]],"-"),1)</f>
        <v>Undisclosed</v>
      </c>
      <c r="Q1604" s="21" t="e" cm="1">
        <f t="array" ref="Q1604">INDEX(_xlfn.TEXTSPLIT(INDEX(_xlfn.TEXTSPLIT(טבלה1[[#This Row],[עמודה55]],"-"),2),"/"),1)</f>
        <v>#REF!</v>
      </c>
      <c r="R1604" s="12" t="e">
        <f>AVERAGE(טבלה1[[#This Row],[עמודה59]:[עמודה60]])</f>
        <v>#VALUE!</v>
      </c>
      <c r="S1604" s="3" t="e">
        <f>VALUE(SUBSTITUTE(טבלה1[[#This Row],[עמודה56]],"$",""))</f>
        <v>#VALUE!</v>
      </c>
      <c r="T1604" s="3" t="e">
        <f>VALUE(SUBSTITUTE(טבלה1[[#This Row],[עמודה57]],"$",""))</f>
        <v>#REF!</v>
      </c>
      <c r="U1604" s="3" t="e">
        <f>IF(טבלה1[[#This Row],[עמודה58]]&gt;30,"Yes","No")</f>
        <v>#VALUE!</v>
      </c>
    </row>
    <row r="1605" spans="1:21" ht="13" x14ac:dyDescent="0.15">
      <c r="A1605" s="8" t="s">
        <v>3828</v>
      </c>
      <c r="B1605" s="9" t="s">
        <v>3829</v>
      </c>
      <c r="C1605" s="9" t="s">
        <v>3830</v>
      </c>
      <c r="D1605" s="9" t="s">
        <v>4</v>
      </c>
      <c r="E1605" s="9" t="s">
        <v>4</v>
      </c>
      <c r="F1605" s="9" t="s">
        <v>29</v>
      </c>
      <c r="G1605" s="10">
        <v>0.3</v>
      </c>
      <c r="H1605" s="11" t="str" cm="1">
        <f t="array" ref="H1605">INDEX(_xlfn.TEXTSPLIT(טבלה1[[#This Row],[עמודה2]],","),1)</f>
        <v>Murray</v>
      </c>
      <c r="I1605" s="12" t="str" cm="1">
        <f t="array" ref="I1605">INDEX(_xlfn.TEXTSPLIT(טבלה1[[#This Row],[עמודה2]],","),2)</f>
        <v xml:space="preserve"> KY</v>
      </c>
      <c r="J1605" s="16" t="str">
        <f>_xlfn.CONCAT(טבלה1[[#This Row],[AI_Companies]]," ",טבלה1[[#This Row],[עמודה1]])</f>
        <v>WisdomTreeTechnologies,LLC https://www.wttnae.com/</v>
      </c>
      <c r="K1605" s="12">
        <v>10</v>
      </c>
      <c r="L1605" s="12" t="str">
        <f>IF(טבלה1[[#This Row],[עמודה53]]&gt;2000,"Yes","No")</f>
        <v>No</v>
      </c>
      <c r="M1605" s="12">
        <v>49</v>
      </c>
      <c r="N1605" s="12">
        <f>AVERAGE(טבלה1[[#This Row],[עמודה52]:[עמודה53]])</f>
        <v>29.5</v>
      </c>
      <c r="O1605" s="12" t="str">
        <f>IF(טבלה1[[#This Row],[עמודה4]]="&lt; $25 / hr","0$ - $25 / hr",טבלה1[[#This Row],[עמודה4]])</f>
        <v>Undisclosed</v>
      </c>
      <c r="P1605" s="12" t="str" cm="1">
        <f t="array" ref="P1605">INDEX(_xlfn.TEXTSPLIT(טבלה1[[#This Row],[עמודה55]],"-"),1)</f>
        <v>Undisclosed</v>
      </c>
      <c r="Q1605" s="21" t="e" cm="1">
        <f t="array" ref="Q1605">INDEX(_xlfn.TEXTSPLIT(INDEX(_xlfn.TEXTSPLIT(טבלה1[[#This Row],[עמודה55]],"-"),2),"/"),1)</f>
        <v>#REF!</v>
      </c>
      <c r="R1605" s="12" t="e">
        <f>AVERAGE(טבלה1[[#This Row],[עמודה59]:[עמודה60]])</f>
        <v>#VALUE!</v>
      </c>
      <c r="S1605" s="3" t="e">
        <f>VALUE(SUBSTITUTE(טבלה1[[#This Row],[עמודה56]],"$",""))</f>
        <v>#VALUE!</v>
      </c>
      <c r="T1605" s="3" t="e">
        <f>VALUE(SUBSTITUTE(טבלה1[[#This Row],[עמודה57]],"$",""))</f>
        <v>#REF!</v>
      </c>
      <c r="U1605" s="3" t="e">
        <f>IF(טבלה1[[#This Row],[עמודה58]]&gt;30,"Yes","No")</f>
        <v>#VALUE!</v>
      </c>
    </row>
    <row r="1606" spans="1:21" ht="13" x14ac:dyDescent="0.15">
      <c r="A1606" s="8" t="s">
        <v>3831</v>
      </c>
      <c r="B1606" s="9" t="s">
        <v>3832</v>
      </c>
      <c r="C1606" s="9" t="s">
        <v>3833</v>
      </c>
      <c r="D1606" s="9" t="s">
        <v>4</v>
      </c>
      <c r="E1606" s="9" t="s">
        <v>4</v>
      </c>
      <c r="F1606" s="9" t="s">
        <v>29</v>
      </c>
      <c r="G1606" s="10">
        <v>0.3</v>
      </c>
      <c r="H1606" s="11" t="str" cm="1">
        <f t="array" ref="H1606">INDEX(_xlfn.TEXTSPLIT(טבלה1[[#This Row],[עמודה2]],","),1)</f>
        <v>Bethesda</v>
      </c>
      <c r="I1606" s="12" t="str" cm="1">
        <f t="array" ref="I1606">INDEX(_xlfn.TEXTSPLIT(טבלה1[[#This Row],[עמודה2]],","),2)</f>
        <v xml:space="preserve"> MD</v>
      </c>
      <c r="J1606" s="16" t="str">
        <f>_xlfn.CONCAT(טבלה1[[#This Row],[AI_Companies]]," ",טבלה1[[#This Row],[עמודה1]])</f>
        <v>Navteca https://www.navteca.com/</v>
      </c>
      <c r="K1606" s="12">
        <v>10</v>
      </c>
      <c r="L1606" s="12" t="str">
        <f>IF(טבלה1[[#This Row],[עמודה53]]&gt;2000,"Yes","No")</f>
        <v>No</v>
      </c>
      <c r="M1606" s="12">
        <v>49</v>
      </c>
      <c r="N1606" s="12">
        <f>AVERAGE(טבלה1[[#This Row],[עמודה52]:[עמודה53]])</f>
        <v>29.5</v>
      </c>
      <c r="O1606" s="12" t="str">
        <f>IF(טבלה1[[#This Row],[עמודה4]]="&lt; $25 / hr","0$ - $25 / hr",טבלה1[[#This Row],[עמודה4]])</f>
        <v>Undisclosed</v>
      </c>
      <c r="P1606" s="12" t="str" cm="1">
        <f t="array" ref="P1606">INDEX(_xlfn.TEXTSPLIT(טבלה1[[#This Row],[עמודה55]],"-"),1)</f>
        <v>Undisclosed</v>
      </c>
      <c r="Q1606" s="21" t="e" cm="1">
        <f t="array" ref="Q1606">INDEX(_xlfn.TEXTSPLIT(INDEX(_xlfn.TEXTSPLIT(טבלה1[[#This Row],[עמודה55]],"-"),2),"/"),1)</f>
        <v>#REF!</v>
      </c>
      <c r="R1606" s="12" t="e">
        <f>AVERAGE(טבלה1[[#This Row],[עמודה59]:[עמודה60]])</f>
        <v>#VALUE!</v>
      </c>
      <c r="S1606" s="3" t="e">
        <f>VALUE(SUBSTITUTE(טבלה1[[#This Row],[עמודה56]],"$",""))</f>
        <v>#VALUE!</v>
      </c>
      <c r="T1606" s="3" t="e">
        <f>VALUE(SUBSTITUTE(טבלה1[[#This Row],[עמודה57]],"$",""))</f>
        <v>#REF!</v>
      </c>
      <c r="U1606" s="3" t="e">
        <f>IF(טבלה1[[#This Row],[עמודה58]]&gt;30,"Yes","No")</f>
        <v>#VALUE!</v>
      </c>
    </row>
    <row r="1607" spans="1:21" ht="13" x14ac:dyDescent="0.15">
      <c r="A1607" s="8" t="s">
        <v>3834</v>
      </c>
      <c r="B1607" s="9" t="s">
        <v>3835</v>
      </c>
      <c r="C1607" s="9" t="s">
        <v>20</v>
      </c>
      <c r="D1607" s="13">
        <v>25000</v>
      </c>
      <c r="E1607" s="9" t="s">
        <v>14</v>
      </c>
      <c r="F1607" s="9" t="s">
        <v>29</v>
      </c>
      <c r="G1607" s="10">
        <v>0.3</v>
      </c>
      <c r="H1607" s="11" t="str" cm="1">
        <f t="array" ref="H1607">INDEX(_xlfn.TEXTSPLIT(טבלה1[[#This Row],[עמודה2]],","),1)</f>
        <v>New York</v>
      </c>
      <c r="I1607" s="12" t="str" cm="1">
        <f t="array" ref="I1607">INDEX(_xlfn.TEXTSPLIT(טבלה1[[#This Row],[עמודה2]],","),2)</f>
        <v xml:space="preserve"> NY</v>
      </c>
      <c r="J1607" s="16" t="str">
        <f>_xlfn.CONCAT(טבלה1[[#This Row],[AI_Companies]]," ",טבלה1[[#This Row],[עמודה1]])</f>
        <v>WawAsiaCorpJSC https://waw.asia/</v>
      </c>
      <c r="K1607" s="12">
        <v>10</v>
      </c>
      <c r="L1607" s="12" t="str">
        <f>IF(טבלה1[[#This Row],[עמודה53]]&gt;2000,"Yes","No")</f>
        <v>No</v>
      </c>
      <c r="M1607" s="12">
        <v>49</v>
      </c>
      <c r="N1607" s="12">
        <f>AVERAGE(טבלה1[[#This Row],[עמודה52]:[עמודה53]])</f>
        <v>29.5</v>
      </c>
      <c r="O1607" s="12" t="str">
        <f>IF(טבלה1[[#This Row],[עמודה4]]="&lt; $25 / hr","0$ - $25 / hr",טבלה1[[#This Row],[עמודה4]])</f>
        <v>0$ - $25 / hr</v>
      </c>
      <c r="P1607" s="12" t="str" cm="1">
        <f t="array" ref="P1607">INDEX(_xlfn.TEXTSPLIT(טבלה1[[#This Row],[עמודה55]],"-"),1)</f>
        <v xml:space="preserve">0$ </v>
      </c>
      <c r="Q1607" s="21" t="str" cm="1">
        <f t="array" ref="Q1607">INDEX(_xlfn.TEXTSPLIT(INDEX(_xlfn.TEXTSPLIT(טבלה1[[#This Row],[עמודה55]],"-"),2),"/"),1)</f>
        <v xml:space="preserve"> $25 </v>
      </c>
      <c r="R1607" s="12">
        <f>AVERAGE(טבלה1[[#This Row],[עמודה59]:[עמודה60]])</f>
        <v>12.5</v>
      </c>
      <c r="S1607" s="3">
        <f>VALUE(SUBSTITUTE(טבלה1[[#This Row],[עמודה56]],"$",""))</f>
        <v>0</v>
      </c>
      <c r="T1607" s="3">
        <f>VALUE(SUBSTITUTE(טבלה1[[#This Row],[עמודה57]],"$",""))</f>
        <v>25</v>
      </c>
      <c r="U1607" s="3" t="str">
        <f>IF(טבלה1[[#This Row],[עמודה58]]&gt;30,"Yes","No")</f>
        <v>No</v>
      </c>
    </row>
    <row r="1608" spans="1:21" ht="13" x14ac:dyDescent="0.15">
      <c r="A1608" s="8" t="s">
        <v>3836</v>
      </c>
      <c r="B1608" s="9" t="s">
        <v>3837</v>
      </c>
      <c r="C1608" s="9" t="s">
        <v>162</v>
      </c>
      <c r="D1608" s="13">
        <v>10000</v>
      </c>
      <c r="E1608" s="9" t="s">
        <v>21</v>
      </c>
      <c r="F1608" s="9" t="s">
        <v>10</v>
      </c>
      <c r="G1608" s="10">
        <v>0.25</v>
      </c>
      <c r="H1608" s="11" t="str" cm="1">
        <f t="array" ref="H1608">INDEX(_xlfn.TEXTSPLIT(טבלה1[[#This Row],[עמודה2]],","),1)</f>
        <v>București</v>
      </c>
      <c r="I1608" s="12" t="str" cm="1">
        <f t="array" ref="I1608">INDEX(_xlfn.TEXTSPLIT(טבלה1[[#This Row],[עמודה2]],","),2)</f>
        <v xml:space="preserve"> Romania</v>
      </c>
      <c r="J1608" s="16" t="str">
        <f>_xlfn.CONCAT(טבלה1[[#This Row],[AI_Companies]]," ",טבלה1[[#This Row],[עמודה1]])</f>
        <v>TeamExtensionSRL https://teamextension.lv/</v>
      </c>
      <c r="K1608" s="12">
        <v>50</v>
      </c>
      <c r="L1608" s="12" t="str">
        <f>IF(טבלה1[[#This Row],[עמודה53]]&gt;2000,"Yes","No")</f>
        <v>No</v>
      </c>
      <c r="M1608" s="12">
        <v>249</v>
      </c>
      <c r="N1608" s="12">
        <f>AVERAGE(טבלה1[[#This Row],[עמודה52]:[עמודה53]])</f>
        <v>149.5</v>
      </c>
      <c r="O1608" s="12" t="str">
        <f>IF(טבלה1[[#This Row],[עמודה4]]="&lt; $25 / hr","0$ - $25 / hr",טבלה1[[#This Row],[עמודה4]])</f>
        <v>$100 - $149 / hr</v>
      </c>
      <c r="P1608" s="12" t="str" cm="1">
        <f t="array" ref="P1608">INDEX(_xlfn.TEXTSPLIT(טבלה1[[#This Row],[עמודה55]],"-"),1)</f>
        <v xml:space="preserve">$100 </v>
      </c>
      <c r="Q1608" s="21" t="str" cm="1">
        <f t="array" ref="Q1608">INDEX(_xlfn.TEXTSPLIT(INDEX(_xlfn.TEXTSPLIT(טבלה1[[#This Row],[עמודה55]],"-"),2),"/"),1)</f>
        <v xml:space="preserve"> $149 </v>
      </c>
      <c r="R1608" s="12">
        <f>AVERAGE(טבלה1[[#This Row],[עמודה59]:[עמודה60]])</f>
        <v>124.5</v>
      </c>
      <c r="S1608" s="3">
        <f>VALUE(SUBSTITUTE(טבלה1[[#This Row],[עמודה56]],"$",""))</f>
        <v>100</v>
      </c>
      <c r="T1608" s="3">
        <f>VALUE(SUBSTITUTE(טבלה1[[#This Row],[עמודה57]],"$",""))</f>
        <v>149</v>
      </c>
      <c r="U1608" s="3" t="str">
        <f>IF(טבלה1[[#This Row],[עמודה58]]&gt;30,"Yes","No")</f>
        <v>Yes</v>
      </c>
    </row>
    <row r="1609" spans="1:21" ht="13" x14ac:dyDescent="0.15">
      <c r="A1609" s="8" t="s">
        <v>3838</v>
      </c>
      <c r="B1609" s="9" t="s">
        <v>3839</v>
      </c>
      <c r="C1609" s="9" t="s">
        <v>3840</v>
      </c>
      <c r="D1609" s="13">
        <v>5000</v>
      </c>
      <c r="E1609" s="9" t="s">
        <v>21</v>
      </c>
      <c r="F1609" s="9" t="s">
        <v>117</v>
      </c>
      <c r="G1609" s="10">
        <v>0.5</v>
      </c>
      <c r="H1609" s="11" t="str" cm="1">
        <f t="array" ref="H1609">INDEX(_xlfn.TEXTSPLIT(טבלה1[[#This Row],[עמודה2]],","),1)</f>
        <v>Péronne-en-Mélantois</v>
      </c>
      <c r="I1609" s="12" t="str" cm="1">
        <f t="array" ref="I1609">INDEX(_xlfn.TEXTSPLIT(טבלה1[[#This Row],[עמודה2]],","),2)</f>
        <v xml:space="preserve"> France</v>
      </c>
      <c r="J1609" s="16" t="str">
        <f>_xlfn.CONCAT(טבלה1[[#This Row],[AI_Companies]]," ",טבלה1[[#This Row],[עמודה1]])</f>
        <v>IAGOTechnologie https://iagotechnologie.fr/</v>
      </c>
      <c r="K1609" s="12">
        <v>2</v>
      </c>
      <c r="L1609" s="12" t="str">
        <f>IF(טבלה1[[#This Row],[עמודה53]]&gt;2000,"Yes","No")</f>
        <v>No</v>
      </c>
      <c r="M1609" s="12">
        <v>9</v>
      </c>
      <c r="N1609" s="12">
        <f>AVERAGE(טבלה1[[#This Row],[עמודה52]:[עמודה53]])</f>
        <v>5.5</v>
      </c>
      <c r="O1609" s="12" t="str">
        <f>IF(טבלה1[[#This Row],[עמודה4]]="&lt; $25 / hr","0$ - $25 / hr",טבלה1[[#This Row],[עמודה4]])</f>
        <v>$100 - $149 / hr</v>
      </c>
      <c r="P1609" s="12" t="str" cm="1">
        <f t="array" ref="P1609">INDEX(_xlfn.TEXTSPLIT(טבלה1[[#This Row],[עמודה55]],"-"),1)</f>
        <v xml:space="preserve">$100 </v>
      </c>
      <c r="Q1609" s="21" t="str" cm="1">
        <f t="array" ref="Q1609">INDEX(_xlfn.TEXTSPLIT(INDEX(_xlfn.TEXTSPLIT(טבלה1[[#This Row],[עמודה55]],"-"),2),"/"),1)</f>
        <v xml:space="preserve"> $149 </v>
      </c>
      <c r="R1609" s="12">
        <f>AVERAGE(טבלה1[[#This Row],[עמודה59]:[עמודה60]])</f>
        <v>124.5</v>
      </c>
      <c r="S1609" s="3">
        <f>VALUE(SUBSTITUTE(טבלה1[[#This Row],[עמודה56]],"$",""))</f>
        <v>100</v>
      </c>
      <c r="T1609" s="3">
        <f>VALUE(SUBSTITUTE(טבלה1[[#This Row],[עמודה57]],"$",""))</f>
        <v>149</v>
      </c>
      <c r="U1609" s="3" t="str">
        <f>IF(טבלה1[[#This Row],[עמודה58]]&gt;30,"Yes","No")</f>
        <v>Yes</v>
      </c>
    </row>
    <row r="1610" spans="1:21" ht="13" x14ac:dyDescent="0.15">
      <c r="A1610" s="8" t="s">
        <v>3841</v>
      </c>
      <c r="B1610" s="9" t="s">
        <v>3842</v>
      </c>
      <c r="C1610" s="9" t="s">
        <v>3843</v>
      </c>
      <c r="D1610" s="9" t="s">
        <v>4</v>
      </c>
      <c r="E1610" s="9" t="s">
        <v>4</v>
      </c>
      <c r="F1610" s="9" t="s">
        <v>117</v>
      </c>
      <c r="G1610" s="10">
        <v>0.5</v>
      </c>
      <c r="H1610" s="11" t="str" cm="1">
        <f t="array" ref="H1610">INDEX(_xlfn.TEXTSPLIT(טבלה1[[#This Row],[עמודה2]],","),1)</f>
        <v>Macquarie Park</v>
      </c>
      <c r="I1610" s="12" t="str" cm="1">
        <f t="array" ref="I1610">INDEX(_xlfn.TEXTSPLIT(טבלה1[[#This Row],[עמודה2]],","),2)</f>
        <v xml:space="preserve"> Australia</v>
      </c>
      <c r="J1610" s="16" t="str">
        <f>_xlfn.CONCAT(טבלה1[[#This Row],[AI_Companies]]," ",טבלה1[[#This Row],[עמודה1]])</f>
        <v>ActionX https://www.actionx.com.au/</v>
      </c>
      <c r="K1610" s="12">
        <v>2</v>
      </c>
      <c r="L1610" s="12" t="str">
        <f>IF(טבלה1[[#This Row],[עמודה53]]&gt;2000,"Yes","No")</f>
        <v>No</v>
      </c>
      <c r="M1610" s="12">
        <v>9</v>
      </c>
      <c r="N1610" s="12">
        <f>AVERAGE(טבלה1[[#This Row],[עמודה52]:[עמודה53]])</f>
        <v>5.5</v>
      </c>
      <c r="O1610" s="12" t="str">
        <f>IF(טבלה1[[#This Row],[עמודה4]]="&lt; $25 / hr","0$ - $25 / hr",טבלה1[[#This Row],[עמודה4]])</f>
        <v>Undisclosed</v>
      </c>
      <c r="P1610" s="12" t="str" cm="1">
        <f t="array" ref="P1610">INDEX(_xlfn.TEXTSPLIT(טבלה1[[#This Row],[עמודה55]],"-"),1)</f>
        <v>Undisclosed</v>
      </c>
      <c r="Q1610" s="21" t="e" cm="1">
        <f t="array" ref="Q1610">INDEX(_xlfn.TEXTSPLIT(INDEX(_xlfn.TEXTSPLIT(טבלה1[[#This Row],[עמודה55]],"-"),2),"/"),1)</f>
        <v>#REF!</v>
      </c>
      <c r="R1610" s="12" t="e">
        <f>AVERAGE(טבלה1[[#This Row],[עמודה59]:[עמודה60]])</f>
        <v>#VALUE!</v>
      </c>
      <c r="S1610" s="3" t="e">
        <f>VALUE(SUBSTITUTE(טבלה1[[#This Row],[עמודה56]],"$",""))</f>
        <v>#VALUE!</v>
      </c>
      <c r="T1610" s="3" t="e">
        <f>VALUE(SUBSTITUTE(טבלה1[[#This Row],[עמודה57]],"$",""))</f>
        <v>#REF!</v>
      </c>
      <c r="U1610" s="3" t="e">
        <f>IF(טבלה1[[#This Row],[עמודה58]]&gt;30,"Yes","No")</f>
        <v>#VALUE!</v>
      </c>
    </row>
    <row r="1611" spans="1:21" ht="13" x14ac:dyDescent="0.15">
      <c r="A1611" s="8" t="s">
        <v>3844</v>
      </c>
      <c r="B1611" s="9" t="s">
        <v>3845</v>
      </c>
      <c r="C1611" s="9" t="s">
        <v>53</v>
      </c>
      <c r="D1611" s="13">
        <v>1000</v>
      </c>
      <c r="E1611" s="9" t="s">
        <v>33</v>
      </c>
      <c r="F1611" s="9" t="s">
        <v>117</v>
      </c>
      <c r="G1611" s="10">
        <v>0.5</v>
      </c>
      <c r="H1611" s="11" t="str" cm="1">
        <f t="array" ref="H1611">INDEX(_xlfn.TEXTSPLIT(טבלה1[[#This Row],[עמודה2]],","),1)</f>
        <v>Kyiv</v>
      </c>
      <c r="I1611" s="12" t="str" cm="1">
        <f t="array" ref="I1611">INDEX(_xlfn.TEXTSPLIT(טבלה1[[#This Row],[עמודה2]],","),2)</f>
        <v xml:space="preserve"> Ukraine</v>
      </c>
      <c r="J1611" s="16" t="str">
        <f>_xlfn.CONCAT(טבלה1[[#This Row],[AI_Companies]]," ",טבלה1[[#This Row],[עמודה1]])</f>
        <v>Astraoutsourcing http://astraoutsourcing.com/</v>
      </c>
      <c r="K1611" s="12">
        <v>2</v>
      </c>
      <c r="L1611" s="12" t="str">
        <f>IF(טבלה1[[#This Row],[עמודה53]]&gt;2000,"Yes","No")</f>
        <v>No</v>
      </c>
      <c r="M1611" s="12">
        <v>9</v>
      </c>
      <c r="N1611" s="12">
        <f>AVERAGE(טבלה1[[#This Row],[עמודה52]:[עמודה53]])</f>
        <v>5.5</v>
      </c>
      <c r="O1611" s="12" t="str">
        <f>IF(טבלה1[[#This Row],[עמודה4]]="&lt; $25 / hr","0$ - $25 / hr",טבלה1[[#This Row],[עמודה4]])</f>
        <v>$25 - $49 / hr</v>
      </c>
      <c r="P1611" s="12" t="str" cm="1">
        <f t="array" ref="P1611">INDEX(_xlfn.TEXTSPLIT(טבלה1[[#This Row],[עמודה55]],"-"),1)</f>
        <v xml:space="preserve">$25 </v>
      </c>
      <c r="Q1611" s="21" t="str" cm="1">
        <f t="array" ref="Q1611">INDEX(_xlfn.TEXTSPLIT(INDEX(_xlfn.TEXTSPLIT(טבלה1[[#This Row],[עמודה55]],"-"),2),"/"),1)</f>
        <v xml:space="preserve"> $49 </v>
      </c>
      <c r="R1611" s="12">
        <f>AVERAGE(טבלה1[[#This Row],[עמודה59]:[עמודה60]])</f>
        <v>37</v>
      </c>
      <c r="S1611" s="3">
        <f>VALUE(SUBSTITUTE(טבלה1[[#This Row],[עמודה56]],"$",""))</f>
        <v>25</v>
      </c>
      <c r="T1611" s="3">
        <f>VALUE(SUBSTITUTE(טבלה1[[#This Row],[עמודה57]],"$",""))</f>
        <v>49</v>
      </c>
      <c r="U1611" s="3" t="str">
        <f>IF(טבלה1[[#This Row],[עמודה58]]&gt;30,"Yes","No")</f>
        <v>Yes</v>
      </c>
    </row>
    <row r="1612" spans="1:21" ht="13" x14ac:dyDescent="0.15">
      <c r="A1612" s="8" t="s">
        <v>3846</v>
      </c>
      <c r="B1612" s="9" t="s">
        <v>3847</v>
      </c>
      <c r="C1612" s="9" t="s">
        <v>3848</v>
      </c>
      <c r="D1612" s="9" t="s">
        <v>4</v>
      </c>
      <c r="E1612" s="9" t="s">
        <v>4</v>
      </c>
      <c r="F1612" s="9" t="s">
        <v>117</v>
      </c>
      <c r="G1612" s="10">
        <v>0.5</v>
      </c>
      <c r="H1612" s="11" t="str" cm="1">
        <f t="array" ref="H1612">INDEX(_xlfn.TEXTSPLIT(טבלה1[[#This Row],[עמודה2]],","),1)</f>
        <v>Sugar Hill</v>
      </c>
      <c r="I1612" s="12" t="str" cm="1">
        <f t="array" ref="I1612">INDEX(_xlfn.TEXTSPLIT(טבלה1[[#This Row],[עמודה2]],","),2)</f>
        <v xml:space="preserve"> GA</v>
      </c>
      <c r="J1612" s="16" t="str">
        <f>_xlfn.CONCAT(טבלה1[[#This Row],[AI_Companies]]," ",טבלה1[[#This Row],[עמודה1]])</f>
        <v>m1ESolutions http://www.m1esolutions.com/</v>
      </c>
      <c r="K1612" s="12">
        <v>2</v>
      </c>
      <c r="L1612" s="12" t="str">
        <f>IF(טבלה1[[#This Row],[עמודה53]]&gt;2000,"Yes","No")</f>
        <v>No</v>
      </c>
      <c r="M1612" s="12">
        <v>9</v>
      </c>
      <c r="N1612" s="12">
        <f>AVERAGE(טבלה1[[#This Row],[עמודה52]:[עמודה53]])</f>
        <v>5.5</v>
      </c>
      <c r="O1612" s="12" t="str">
        <f>IF(טבלה1[[#This Row],[עמודה4]]="&lt; $25 / hr","0$ - $25 / hr",טבלה1[[#This Row],[עמודה4]])</f>
        <v>Undisclosed</v>
      </c>
      <c r="P1612" s="12" t="str" cm="1">
        <f t="array" ref="P1612">INDEX(_xlfn.TEXTSPLIT(טבלה1[[#This Row],[עמודה55]],"-"),1)</f>
        <v>Undisclosed</v>
      </c>
      <c r="Q1612" s="21" t="e" cm="1">
        <f t="array" ref="Q1612">INDEX(_xlfn.TEXTSPLIT(INDEX(_xlfn.TEXTSPLIT(טבלה1[[#This Row],[עמודה55]],"-"),2),"/"),1)</f>
        <v>#REF!</v>
      </c>
      <c r="R1612" s="12" t="e">
        <f>AVERAGE(טבלה1[[#This Row],[עמודה59]:[עמודה60]])</f>
        <v>#VALUE!</v>
      </c>
      <c r="S1612" s="3" t="e">
        <f>VALUE(SUBSTITUTE(טבלה1[[#This Row],[עמודה56]],"$",""))</f>
        <v>#VALUE!</v>
      </c>
      <c r="T1612" s="3" t="e">
        <f>VALUE(SUBSTITUTE(טבלה1[[#This Row],[עמודה57]],"$",""))</f>
        <v>#REF!</v>
      </c>
      <c r="U1612" s="3" t="e">
        <f>IF(טבלה1[[#This Row],[עמודה58]]&gt;30,"Yes","No")</f>
        <v>#VALUE!</v>
      </c>
    </row>
    <row r="1613" spans="1:21" ht="13" x14ac:dyDescent="0.15">
      <c r="A1613" s="8" t="s">
        <v>3849</v>
      </c>
      <c r="B1613" s="9" t="s">
        <v>3850</v>
      </c>
      <c r="C1613" s="9" t="s">
        <v>134</v>
      </c>
      <c r="D1613" s="9" t="s">
        <v>4</v>
      </c>
      <c r="E1613" s="9" t="s">
        <v>4</v>
      </c>
      <c r="F1613" s="9" t="s">
        <v>117</v>
      </c>
      <c r="G1613" s="10">
        <v>0.5</v>
      </c>
      <c r="H1613" s="11" t="str" cm="1">
        <f t="array" ref="H1613">INDEX(_xlfn.TEXTSPLIT(טבלה1[[#This Row],[עמודה2]],","),1)</f>
        <v>Alpharetta</v>
      </c>
      <c r="I1613" s="12" t="str" cm="1">
        <f t="array" ref="I1613">INDEX(_xlfn.TEXTSPLIT(טבלה1[[#This Row],[עמודה2]],","),2)</f>
        <v xml:space="preserve"> GA</v>
      </c>
      <c r="J1613" s="16" t="str">
        <f>_xlfn.CONCAT(טבלה1[[#This Row],[AI_Companies]]," ",טבלה1[[#This Row],[עמודה1]])</f>
        <v>YannayTechnologies http://www.yannaytech.com/</v>
      </c>
      <c r="K1613" s="12">
        <v>2</v>
      </c>
      <c r="L1613" s="12" t="str">
        <f>IF(טבלה1[[#This Row],[עמודה53]]&gt;2000,"Yes","No")</f>
        <v>No</v>
      </c>
      <c r="M1613" s="12">
        <v>9</v>
      </c>
      <c r="N1613" s="12">
        <f>AVERAGE(טבלה1[[#This Row],[עמודה52]:[עמודה53]])</f>
        <v>5.5</v>
      </c>
      <c r="O1613" s="12" t="str">
        <f>IF(טבלה1[[#This Row],[עמודה4]]="&lt; $25 / hr","0$ - $25 / hr",טבלה1[[#This Row],[עמודה4]])</f>
        <v>Undisclosed</v>
      </c>
      <c r="P1613" s="12" t="str" cm="1">
        <f t="array" ref="P1613">INDEX(_xlfn.TEXTSPLIT(טבלה1[[#This Row],[עמודה55]],"-"),1)</f>
        <v>Undisclosed</v>
      </c>
      <c r="Q1613" s="21" t="e" cm="1">
        <f t="array" ref="Q1613">INDEX(_xlfn.TEXTSPLIT(INDEX(_xlfn.TEXTSPLIT(טבלה1[[#This Row],[עמודה55]],"-"),2),"/"),1)</f>
        <v>#REF!</v>
      </c>
      <c r="R1613" s="12" t="e">
        <f>AVERAGE(טבלה1[[#This Row],[עמודה59]:[עמודה60]])</f>
        <v>#VALUE!</v>
      </c>
      <c r="S1613" s="3" t="e">
        <f>VALUE(SUBSTITUTE(טבלה1[[#This Row],[עמודה56]],"$",""))</f>
        <v>#VALUE!</v>
      </c>
      <c r="T1613" s="3" t="e">
        <f>VALUE(SUBSTITUTE(טבלה1[[#This Row],[עמודה57]],"$",""))</f>
        <v>#REF!</v>
      </c>
      <c r="U1613" s="3" t="e">
        <f>IF(טבלה1[[#This Row],[עמודה58]]&gt;30,"Yes","No")</f>
        <v>#VALUE!</v>
      </c>
    </row>
    <row r="1614" spans="1:21" ht="13" x14ac:dyDescent="0.15">
      <c r="A1614" s="8" t="s">
        <v>3851</v>
      </c>
      <c r="B1614" s="9" t="s">
        <v>3852</v>
      </c>
      <c r="C1614" s="9" t="s">
        <v>1826</v>
      </c>
      <c r="D1614" s="9" t="s">
        <v>4</v>
      </c>
      <c r="E1614" s="9" t="s">
        <v>4</v>
      </c>
      <c r="F1614" s="9" t="s">
        <v>117</v>
      </c>
      <c r="G1614" s="10">
        <v>0.5</v>
      </c>
      <c r="H1614" s="11" t="str" cm="1">
        <f t="array" ref="H1614">INDEX(_xlfn.TEXTSPLIT(טבלה1[[#This Row],[עמודה2]],","),1)</f>
        <v>South Plainfield</v>
      </c>
      <c r="I1614" s="12" t="str" cm="1">
        <f t="array" ref="I1614">INDEX(_xlfn.TEXTSPLIT(טבלה1[[#This Row],[עמודה2]],","),2)</f>
        <v xml:space="preserve"> NJ</v>
      </c>
      <c r="J1614" s="16" t="str">
        <f>_xlfn.CONCAT(טבלה1[[#This Row],[AI_Companies]]," ",טבלה1[[#This Row],[עמודה1]])</f>
        <v>TechDelegatesInc http://techdelegates.com</v>
      </c>
      <c r="K1614" s="12">
        <v>2</v>
      </c>
      <c r="L1614" s="12" t="str">
        <f>IF(טבלה1[[#This Row],[עמודה53]]&gt;2000,"Yes","No")</f>
        <v>No</v>
      </c>
      <c r="M1614" s="12">
        <v>9</v>
      </c>
      <c r="N1614" s="12">
        <f>AVERAGE(טבלה1[[#This Row],[עמודה52]:[עמודה53]])</f>
        <v>5.5</v>
      </c>
      <c r="O1614" s="12" t="str">
        <f>IF(טבלה1[[#This Row],[עמודה4]]="&lt; $25 / hr","0$ - $25 / hr",טבלה1[[#This Row],[עמודה4]])</f>
        <v>Undisclosed</v>
      </c>
      <c r="P1614" s="12" t="str" cm="1">
        <f t="array" ref="P1614">INDEX(_xlfn.TEXTSPLIT(טבלה1[[#This Row],[עמודה55]],"-"),1)</f>
        <v>Undisclosed</v>
      </c>
      <c r="Q1614" s="21" t="e" cm="1">
        <f t="array" ref="Q1614">INDEX(_xlfn.TEXTSPLIT(INDEX(_xlfn.TEXTSPLIT(טבלה1[[#This Row],[עמודה55]],"-"),2),"/"),1)</f>
        <v>#REF!</v>
      </c>
      <c r="R1614" s="12" t="e">
        <f>AVERAGE(טבלה1[[#This Row],[עמודה59]:[עמודה60]])</f>
        <v>#VALUE!</v>
      </c>
      <c r="S1614" s="3" t="e">
        <f>VALUE(SUBSTITUTE(טבלה1[[#This Row],[עמודה56]],"$",""))</f>
        <v>#VALUE!</v>
      </c>
      <c r="T1614" s="3" t="e">
        <f>VALUE(SUBSTITUTE(טבלה1[[#This Row],[עמודה57]],"$",""))</f>
        <v>#REF!</v>
      </c>
      <c r="U1614" s="3" t="e">
        <f>IF(טבלה1[[#This Row],[עמודה58]]&gt;30,"Yes","No")</f>
        <v>#VALUE!</v>
      </c>
    </row>
    <row r="1615" spans="1:21" ht="13" x14ac:dyDescent="0.15">
      <c r="A1615" s="8" t="s">
        <v>3853</v>
      </c>
      <c r="B1615" s="9" t="s">
        <v>3854</v>
      </c>
      <c r="C1615" s="9" t="s">
        <v>3855</v>
      </c>
      <c r="D1615" s="9" t="s">
        <v>4</v>
      </c>
      <c r="E1615" s="9" t="s">
        <v>4</v>
      </c>
      <c r="F1615" s="9" t="s">
        <v>117</v>
      </c>
      <c r="G1615" s="10">
        <v>0.5</v>
      </c>
      <c r="H1615" s="11" t="str" cm="1">
        <f t="array" ref="H1615">INDEX(_xlfn.TEXTSPLIT(טבלה1[[#This Row],[עמודה2]],","),1)</f>
        <v>Randolph</v>
      </c>
      <c r="I1615" s="12" t="str" cm="1">
        <f t="array" ref="I1615">INDEX(_xlfn.TEXTSPLIT(טבלה1[[#This Row],[עמודה2]],","),2)</f>
        <v xml:space="preserve"> NJ</v>
      </c>
      <c r="J1615" s="16" t="str">
        <f>_xlfn.CONCAT(טבלה1[[#This Row],[AI_Companies]]," ",טבלה1[[#This Row],[עמודה1]])</f>
        <v>Engage&amp;Echo http://www.engageecho.com</v>
      </c>
      <c r="K1615" s="12">
        <v>2</v>
      </c>
      <c r="L1615" s="12" t="str">
        <f>IF(טבלה1[[#This Row],[עמודה53]]&gt;2000,"Yes","No")</f>
        <v>No</v>
      </c>
      <c r="M1615" s="12">
        <v>9</v>
      </c>
      <c r="N1615" s="12">
        <f>AVERAGE(טבלה1[[#This Row],[עמודה52]:[עמודה53]])</f>
        <v>5.5</v>
      </c>
      <c r="O1615" s="12" t="str">
        <f>IF(טבלה1[[#This Row],[עמודה4]]="&lt; $25 / hr","0$ - $25 / hr",טבלה1[[#This Row],[עמודה4]])</f>
        <v>Undisclosed</v>
      </c>
      <c r="P1615" s="12" t="str" cm="1">
        <f t="array" ref="P1615">INDEX(_xlfn.TEXTSPLIT(טבלה1[[#This Row],[עמודה55]],"-"),1)</f>
        <v>Undisclosed</v>
      </c>
      <c r="Q1615" s="21" t="e" cm="1">
        <f t="array" ref="Q1615">INDEX(_xlfn.TEXTSPLIT(INDEX(_xlfn.TEXTSPLIT(טבלה1[[#This Row],[עמודה55]],"-"),2),"/"),1)</f>
        <v>#REF!</v>
      </c>
      <c r="R1615" s="12" t="e">
        <f>AVERAGE(טבלה1[[#This Row],[עמודה59]:[עמודה60]])</f>
        <v>#VALUE!</v>
      </c>
      <c r="S1615" s="3" t="e">
        <f>VALUE(SUBSTITUTE(טבלה1[[#This Row],[עמודה56]],"$",""))</f>
        <v>#VALUE!</v>
      </c>
      <c r="T1615" s="3" t="e">
        <f>VALUE(SUBSTITUTE(טבלה1[[#This Row],[עמודה57]],"$",""))</f>
        <v>#REF!</v>
      </c>
      <c r="U1615" s="3" t="e">
        <f>IF(טבלה1[[#This Row],[עמודה58]]&gt;30,"Yes","No")</f>
        <v>#VALUE!</v>
      </c>
    </row>
    <row r="1616" spans="1:21" ht="13" x14ac:dyDescent="0.15">
      <c r="A1616" s="8" t="s">
        <v>3856</v>
      </c>
      <c r="B1616" s="9" t="s">
        <v>3857</v>
      </c>
      <c r="C1616" s="9" t="s">
        <v>3858</v>
      </c>
      <c r="D1616" s="9" t="s">
        <v>4</v>
      </c>
      <c r="E1616" s="9" t="s">
        <v>4</v>
      </c>
      <c r="F1616" s="9" t="s">
        <v>10</v>
      </c>
      <c r="G1616" s="10">
        <v>0.25</v>
      </c>
      <c r="H1616" s="11" t="str" cm="1">
        <f t="array" ref="H1616">INDEX(_xlfn.TEXTSPLIT(טבלה1[[#This Row],[עמודה2]],","),1)</f>
        <v>Fredericksburg</v>
      </c>
      <c r="I1616" s="12" t="str" cm="1">
        <f t="array" ref="I1616">INDEX(_xlfn.TEXTSPLIT(טבלה1[[#This Row],[עמודה2]],","),2)</f>
        <v xml:space="preserve"> VA</v>
      </c>
      <c r="J1616" s="16" t="str">
        <f>_xlfn.CONCAT(טבלה1[[#This Row],[AI_Companies]]," ",טבלה1[[#This Row],[עמודה1]])</f>
        <v>PueoBusinessSolutionsLLC https://www.pueo.com/</v>
      </c>
      <c r="K1616" s="12">
        <v>50</v>
      </c>
      <c r="L1616" s="12" t="str">
        <f>IF(טבלה1[[#This Row],[עמודה53]]&gt;2000,"Yes","No")</f>
        <v>No</v>
      </c>
      <c r="M1616" s="12">
        <v>249</v>
      </c>
      <c r="N1616" s="12">
        <f>AVERAGE(טבלה1[[#This Row],[עמודה52]:[עמודה53]])</f>
        <v>149.5</v>
      </c>
      <c r="O1616" s="12" t="str">
        <f>IF(טבלה1[[#This Row],[עמודה4]]="&lt; $25 / hr","0$ - $25 / hr",טבלה1[[#This Row],[עמודה4]])</f>
        <v>Undisclosed</v>
      </c>
      <c r="P1616" s="12" t="str" cm="1">
        <f t="array" ref="P1616">INDEX(_xlfn.TEXTSPLIT(טבלה1[[#This Row],[עמודה55]],"-"),1)</f>
        <v>Undisclosed</v>
      </c>
      <c r="Q1616" s="21" t="e" cm="1">
        <f t="array" ref="Q1616">INDEX(_xlfn.TEXTSPLIT(INDEX(_xlfn.TEXTSPLIT(טבלה1[[#This Row],[עמודה55]],"-"),2),"/"),1)</f>
        <v>#REF!</v>
      </c>
      <c r="R1616" s="12" t="e">
        <f>AVERAGE(טבלה1[[#This Row],[עמודה59]:[עמודה60]])</f>
        <v>#VALUE!</v>
      </c>
      <c r="S1616" s="3" t="e">
        <f>VALUE(SUBSTITUTE(טבלה1[[#This Row],[עמודה56]],"$",""))</f>
        <v>#VALUE!</v>
      </c>
      <c r="T1616" s="3" t="e">
        <f>VALUE(SUBSTITUTE(טבלה1[[#This Row],[עמודה57]],"$",""))</f>
        <v>#REF!</v>
      </c>
      <c r="U1616" s="3" t="e">
        <f>IF(טבלה1[[#This Row],[עמודה58]]&gt;30,"Yes","No")</f>
        <v>#VALUE!</v>
      </c>
    </row>
    <row r="1617" spans="1:21" ht="13" x14ac:dyDescent="0.15">
      <c r="A1617" s="8" t="s">
        <v>3859</v>
      </c>
      <c r="B1617" s="9" t="s">
        <v>3860</v>
      </c>
      <c r="C1617" s="9" t="s">
        <v>1691</v>
      </c>
      <c r="D1617" s="9" t="s">
        <v>4</v>
      </c>
      <c r="E1617" s="9" t="s">
        <v>4</v>
      </c>
      <c r="F1617" s="9" t="s">
        <v>117</v>
      </c>
      <c r="G1617" s="10">
        <v>0.5</v>
      </c>
      <c r="H1617" s="11" t="str" cm="1">
        <f t="array" ref="H1617">INDEX(_xlfn.TEXTSPLIT(טבלה1[[#This Row],[עמודה2]],","),1)</f>
        <v>Sandy Springs</v>
      </c>
      <c r="I1617" s="12" t="str" cm="1">
        <f t="array" ref="I1617">INDEX(_xlfn.TEXTSPLIT(טבלה1[[#This Row],[עמודה2]],","),2)</f>
        <v xml:space="preserve"> GA</v>
      </c>
      <c r="J1617" s="16" t="str">
        <f>_xlfn.CONCAT(טבלה1[[#This Row],[AI_Companies]]," ",טבלה1[[#This Row],[עמודה1]])</f>
        <v>AzanaTechInc. https://www.azanatech.com/</v>
      </c>
      <c r="K1617" s="12">
        <v>2</v>
      </c>
      <c r="L1617" s="12" t="str">
        <f>IF(טבלה1[[#This Row],[עמודה53]]&gt;2000,"Yes","No")</f>
        <v>No</v>
      </c>
      <c r="M1617" s="12">
        <v>9</v>
      </c>
      <c r="N1617" s="12">
        <f>AVERAGE(טבלה1[[#This Row],[עמודה52]:[עמודה53]])</f>
        <v>5.5</v>
      </c>
      <c r="O1617" s="12" t="str">
        <f>IF(טבלה1[[#This Row],[עמודה4]]="&lt; $25 / hr","0$ - $25 / hr",טבלה1[[#This Row],[עמודה4]])</f>
        <v>Undisclosed</v>
      </c>
      <c r="P1617" s="12" t="str" cm="1">
        <f t="array" ref="P1617">INDEX(_xlfn.TEXTSPLIT(טבלה1[[#This Row],[עמודה55]],"-"),1)</f>
        <v>Undisclosed</v>
      </c>
      <c r="Q1617" s="21" t="e" cm="1">
        <f t="array" ref="Q1617">INDEX(_xlfn.TEXTSPLIT(INDEX(_xlfn.TEXTSPLIT(טבלה1[[#This Row],[עמודה55]],"-"),2),"/"),1)</f>
        <v>#REF!</v>
      </c>
      <c r="R1617" s="12" t="e">
        <f>AVERAGE(טבלה1[[#This Row],[עמודה59]:[עמודה60]])</f>
        <v>#VALUE!</v>
      </c>
      <c r="S1617" s="3" t="e">
        <f>VALUE(SUBSTITUTE(טבלה1[[#This Row],[עמודה56]],"$",""))</f>
        <v>#VALUE!</v>
      </c>
      <c r="T1617" s="3" t="e">
        <f>VALUE(SUBSTITUTE(טבלה1[[#This Row],[עמודה57]],"$",""))</f>
        <v>#REF!</v>
      </c>
      <c r="U1617" s="3" t="e">
        <f>IF(טבלה1[[#This Row],[עמודה58]]&gt;30,"Yes","No")</f>
        <v>#VALUE!</v>
      </c>
    </row>
    <row r="1618" spans="1:21" ht="13" x14ac:dyDescent="0.15">
      <c r="A1618" s="8" t="s">
        <v>3861</v>
      </c>
      <c r="B1618" s="9" t="s">
        <v>3862</v>
      </c>
      <c r="C1618" s="9" t="s">
        <v>180</v>
      </c>
      <c r="D1618" s="9" t="s">
        <v>4</v>
      </c>
      <c r="E1618" s="9" t="s">
        <v>4</v>
      </c>
      <c r="F1618" s="9" t="s">
        <v>117</v>
      </c>
      <c r="G1618" s="10">
        <v>0.5</v>
      </c>
      <c r="H1618" s="11" t="str" cm="1">
        <f t="array" ref="H1618">INDEX(_xlfn.TEXTSPLIT(טבלה1[[#This Row],[עמודה2]],","),1)</f>
        <v>Atlanta</v>
      </c>
      <c r="I1618" s="12" t="str" cm="1">
        <f t="array" ref="I1618">INDEX(_xlfn.TEXTSPLIT(טבלה1[[#This Row],[עמודה2]],","),2)</f>
        <v xml:space="preserve"> GA</v>
      </c>
      <c r="J1618" s="16" t="str">
        <f>_xlfn.CONCAT(טבלה1[[#This Row],[AI_Companies]]," ",טבלה1[[#This Row],[עמודה1]])</f>
        <v>ATownData https://atowndata.com/</v>
      </c>
      <c r="K1618" s="12">
        <v>2</v>
      </c>
      <c r="L1618" s="12" t="str">
        <f>IF(טבלה1[[#This Row],[עמודה53]]&gt;2000,"Yes","No")</f>
        <v>No</v>
      </c>
      <c r="M1618" s="12">
        <v>9</v>
      </c>
      <c r="N1618" s="12">
        <f>AVERAGE(טבלה1[[#This Row],[עמודה52]:[עמודה53]])</f>
        <v>5.5</v>
      </c>
      <c r="O1618" s="12" t="str">
        <f>IF(טבלה1[[#This Row],[עמודה4]]="&lt; $25 / hr","0$ - $25 / hr",טבלה1[[#This Row],[עמודה4]])</f>
        <v>Undisclosed</v>
      </c>
      <c r="P1618" s="12" t="str" cm="1">
        <f t="array" ref="P1618">INDEX(_xlfn.TEXTSPLIT(טבלה1[[#This Row],[עמודה55]],"-"),1)</f>
        <v>Undisclosed</v>
      </c>
      <c r="Q1618" s="21" t="e" cm="1">
        <f t="array" ref="Q1618">INDEX(_xlfn.TEXTSPLIT(INDEX(_xlfn.TEXTSPLIT(טבלה1[[#This Row],[עמודה55]],"-"),2),"/"),1)</f>
        <v>#REF!</v>
      </c>
      <c r="R1618" s="12" t="e">
        <f>AVERAGE(טבלה1[[#This Row],[עמודה59]:[עמודה60]])</f>
        <v>#VALUE!</v>
      </c>
      <c r="S1618" s="3" t="e">
        <f>VALUE(SUBSTITUTE(טבלה1[[#This Row],[עמודה56]],"$",""))</f>
        <v>#VALUE!</v>
      </c>
      <c r="T1618" s="3" t="e">
        <f>VALUE(SUBSTITUTE(טבלה1[[#This Row],[עמודה57]],"$",""))</f>
        <v>#REF!</v>
      </c>
      <c r="U1618" s="3" t="e">
        <f>IF(טבלה1[[#This Row],[עמודה58]]&gt;30,"Yes","No")</f>
        <v>#VALUE!</v>
      </c>
    </row>
    <row r="1619" spans="1:21" ht="13" x14ac:dyDescent="0.15">
      <c r="A1619" s="8" t="s">
        <v>3863</v>
      </c>
      <c r="B1619" s="9" t="s">
        <v>3864</v>
      </c>
      <c r="C1619" s="9" t="s">
        <v>3865</v>
      </c>
      <c r="D1619" s="13">
        <v>5000</v>
      </c>
      <c r="E1619" s="9" t="s">
        <v>33</v>
      </c>
      <c r="F1619" s="9" t="s">
        <v>10</v>
      </c>
      <c r="G1619" s="10">
        <v>0.25</v>
      </c>
      <c r="H1619" s="11" t="str" cm="1">
        <f t="array" ref="H1619">INDEX(_xlfn.TEXTSPLIT(טבלה1[[#This Row],[עמודה2]],","),1)</f>
        <v>Kanda Jimbocho</v>
      </c>
      <c r="I1619" s="12" t="str" cm="1">
        <f t="array" ref="I1619">INDEX(_xlfn.TEXTSPLIT(טבלה1[[#This Row],[עמודה2]],","),2)</f>
        <v xml:space="preserve"> Japan</v>
      </c>
      <c r="J1619" s="16" t="str">
        <f>_xlfn.CONCAT(טבלה1[[#This Row],[AI_Companies]]," ",טבלה1[[#This Row],[עמודה1]])</f>
        <v>Innovature https://innovature.ai/</v>
      </c>
      <c r="K1619" s="12">
        <v>50</v>
      </c>
      <c r="L1619" s="12" t="str">
        <f>IF(טבלה1[[#This Row],[עמודה53]]&gt;2000,"Yes","No")</f>
        <v>No</v>
      </c>
      <c r="M1619" s="12">
        <v>249</v>
      </c>
      <c r="N1619" s="12">
        <f>AVERAGE(טבלה1[[#This Row],[עמודה52]:[עמודה53]])</f>
        <v>149.5</v>
      </c>
      <c r="O1619" s="12" t="str">
        <f>IF(טבלה1[[#This Row],[עמודה4]]="&lt; $25 / hr","0$ - $25 / hr",טבלה1[[#This Row],[עמודה4]])</f>
        <v>$25 - $49 / hr</v>
      </c>
      <c r="P1619" s="12" t="str" cm="1">
        <f t="array" ref="P1619">INDEX(_xlfn.TEXTSPLIT(טבלה1[[#This Row],[עמודה55]],"-"),1)</f>
        <v xml:space="preserve">$25 </v>
      </c>
      <c r="Q1619" s="21" t="str" cm="1">
        <f t="array" ref="Q1619">INDEX(_xlfn.TEXTSPLIT(INDEX(_xlfn.TEXTSPLIT(טבלה1[[#This Row],[עמודה55]],"-"),2),"/"),1)</f>
        <v xml:space="preserve"> $49 </v>
      </c>
      <c r="R1619" s="12">
        <f>AVERAGE(טבלה1[[#This Row],[עמודה59]:[עמודה60]])</f>
        <v>37</v>
      </c>
      <c r="S1619" s="3">
        <f>VALUE(SUBSTITUTE(טבלה1[[#This Row],[עמודה56]],"$",""))</f>
        <v>25</v>
      </c>
      <c r="T1619" s="3">
        <f>VALUE(SUBSTITUTE(טבלה1[[#This Row],[עמודה57]],"$",""))</f>
        <v>49</v>
      </c>
      <c r="U1619" s="3" t="str">
        <f>IF(טבלה1[[#This Row],[עמודה58]]&gt;30,"Yes","No")</f>
        <v>Yes</v>
      </c>
    </row>
    <row r="1620" spans="1:21" ht="13" x14ac:dyDescent="0.15">
      <c r="A1620" s="8" t="s">
        <v>3866</v>
      </c>
      <c r="B1620" s="9" t="s">
        <v>3867</v>
      </c>
      <c r="C1620" s="9" t="s">
        <v>563</v>
      </c>
      <c r="D1620" s="13">
        <v>5000</v>
      </c>
      <c r="E1620" s="9" t="s">
        <v>33</v>
      </c>
      <c r="F1620" s="9" t="s">
        <v>10</v>
      </c>
      <c r="G1620" s="10">
        <v>0.2</v>
      </c>
      <c r="H1620" s="11" t="str" cm="1">
        <f t="array" ref="H1620">INDEX(_xlfn.TEXTSPLIT(טבלה1[[#This Row],[עמודה2]],","),1)</f>
        <v>Karachi</v>
      </c>
      <c r="I1620" s="12" t="str" cm="1">
        <f t="array" ref="I1620">INDEX(_xlfn.TEXTSPLIT(טבלה1[[#This Row],[עמודה2]],","),2)</f>
        <v xml:space="preserve"> Pakistan</v>
      </c>
      <c r="J1620" s="16" t="str">
        <f>_xlfn.CONCAT(טבלה1[[#This Row],[AI_Companies]]," ",טבלה1[[#This Row],[עמודה1]])</f>
        <v>SIGlobalSolutions http://www.sigbl.com</v>
      </c>
      <c r="K1620" s="12">
        <v>50</v>
      </c>
      <c r="L1620" s="12" t="str">
        <f>IF(טבלה1[[#This Row],[עמודה53]]&gt;2000,"Yes","No")</f>
        <v>No</v>
      </c>
      <c r="M1620" s="12">
        <v>249</v>
      </c>
      <c r="N1620" s="12">
        <f>AVERAGE(טבלה1[[#This Row],[עמודה52]:[עמודה53]])</f>
        <v>149.5</v>
      </c>
      <c r="O1620" s="12" t="str">
        <f>IF(טבלה1[[#This Row],[עמודה4]]="&lt; $25 / hr","0$ - $25 / hr",טבלה1[[#This Row],[עמודה4]])</f>
        <v>$25 - $49 / hr</v>
      </c>
      <c r="P1620" s="12" t="str" cm="1">
        <f t="array" ref="P1620">INDEX(_xlfn.TEXTSPLIT(טבלה1[[#This Row],[עמודה55]],"-"),1)</f>
        <v xml:space="preserve">$25 </v>
      </c>
      <c r="Q1620" s="21" t="str" cm="1">
        <f t="array" ref="Q1620">INDEX(_xlfn.TEXTSPLIT(INDEX(_xlfn.TEXTSPLIT(טבלה1[[#This Row],[עמודה55]],"-"),2),"/"),1)</f>
        <v xml:space="preserve"> $49 </v>
      </c>
      <c r="R1620" s="12">
        <f>AVERAGE(טבלה1[[#This Row],[עמודה59]:[עמודה60]])</f>
        <v>37</v>
      </c>
      <c r="S1620" s="3">
        <f>VALUE(SUBSTITUTE(טבלה1[[#This Row],[עמודה56]],"$",""))</f>
        <v>25</v>
      </c>
      <c r="T1620" s="3">
        <f>VALUE(SUBSTITUTE(טבלה1[[#This Row],[עמודה57]],"$",""))</f>
        <v>49</v>
      </c>
      <c r="U1620" s="3" t="str">
        <f>IF(טבלה1[[#This Row],[עמודה58]]&gt;30,"Yes","No")</f>
        <v>Yes</v>
      </c>
    </row>
    <row r="1621" spans="1:21" ht="13" x14ac:dyDescent="0.15">
      <c r="A1621" s="8" t="s">
        <v>3868</v>
      </c>
      <c r="B1621" s="9" t="s">
        <v>3869</v>
      </c>
      <c r="C1621" s="9" t="s">
        <v>361</v>
      </c>
      <c r="D1621" s="13">
        <v>1000</v>
      </c>
      <c r="E1621" s="9" t="s">
        <v>9</v>
      </c>
      <c r="F1621" s="9" t="s">
        <v>117</v>
      </c>
      <c r="G1621" s="10">
        <v>0.5</v>
      </c>
      <c r="H1621" s="11" t="str" cm="1">
        <f t="array" ref="H1621">INDEX(_xlfn.TEXTSPLIT(טבלה1[[#This Row],[עמודה2]],","),1)</f>
        <v>Pune</v>
      </c>
      <c r="I1621" s="12" t="str" cm="1">
        <f t="array" ref="I1621">INDEX(_xlfn.TEXTSPLIT(טבלה1[[#This Row],[עמודה2]],","),2)</f>
        <v xml:space="preserve"> India</v>
      </c>
      <c r="J1621" s="16" t="str">
        <f>_xlfn.CONCAT(טבלה1[[#This Row],[AI_Companies]]," ",טבלה1[[#This Row],[עמודה1]])</f>
        <v>DeepInfoLab https://www.deepinfolab.com</v>
      </c>
      <c r="K1621" s="12">
        <v>2</v>
      </c>
      <c r="L1621" s="12" t="str">
        <f>IF(טבלה1[[#This Row],[עמודה53]]&gt;2000,"Yes","No")</f>
        <v>No</v>
      </c>
      <c r="M1621" s="12">
        <v>9</v>
      </c>
      <c r="N1621" s="12">
        <f>AVERAGE(טבלה1[[#This Row],[עמודה52]:[עמודה53]])</f>
        <v>5.5</v>
      </c>
      <c r="O1621" s="12" t="str">
        <f>IF(טבלה1[[#This Row],[עמודה4]]="&lt; $25 / hr","0$ - $25 / hr",טבלה1[[#This Row],[עמודה4]])</f>
        <v>$50 - $99 / hr</v>
      </c>
      <c r="P1621" s="12" t="str" cm="1">
        <f t="array" ref="P1621">INDEX(_xlfn.TEXTSPLIT(טבלה1[[#This Row],[עמודה55]],"-"),1)</f>
        <v xml:space="preserve">$50 </v>
      </c>
      <c r="Q1621" s="21" t="str" cm="1">
        <f t="array" ref="Q1621">INDEX(_xlfn.TEXTSPLIT(INDEX(_xlfn.TEXTSPLIT(טבלה1[[#This Row],[עמודה55]],"-"),2),"/"),1)</f>
        <v xml:space="preserve"> $99 </v>
      </c>
      <c r="R1621" s="12">
        <f>AVERAGE(טבלה1[[#This Row],[עמודה59]:[עמודה60]])</f>
        <v>74.5</v>
      </c>
      <c r="S1621" s="3">
        <f>VALUE(SUBSTITUTE(טבלה1[[#This Row],[עמודה56]],"$",""))</f>
        <v>50</v>
      </c>
      <c r="T1621" s="3">
        <f>VALUE(SUBSTITUTE(טבלה1[[#This Row],[עמודה57]],"$",""))</f>
        <v>99</v>
      </c>
      <c r="U1621" s="3" t="str">
        <f>IF(טבלה1[[#This Row],[עמודה58]]&gt;30,"Yes","No")</f>
        <v>Yes</v>
      </c>
    </row>
    <row r="1622" spans="1:21" ht="13" x14ac:dyDescent="0.15">
      <c r="A1622" s="8" t="s">
        <v>3870</v>
      </c>
      <c r="B1622" s="9" t="s">
        <v>3871</v>
      </c>
      <c r="C1622" s="9" t="s">
        <v>81</v>
      </c>
      <c r="D1622" s="13">
        <v>10000</v>
      </c>
      <c r="E1622" s="9" t="s">
        <v>9</v>
      </c>
      <c r="F1622" s="9" t="s">
        <v>117</v>
      </c>
      <c r="G1622" s="10">
        <v>0.5</v>
      </c>
      <c r="H1622" s="11" t="str" cm="1">
        <f t="array" ref="H1622">INDEX(_xlfn.TEXTSPLIT(טבלה1[[#This Row],[עמודה2]],","),1)</f>
        <v>Kraków</v>
      </c>
      <c r="I1622" s="12" t="str" cm="1">
        <f t="array" ref="I1622">INDEX(_xlfn.TEXTSPLIT(טבלה1[[#This Row],[עמודה2]],","),2)</f>
        <v xml:space="preserve"> Poland</v>
      </c>
      <c r="J1622" s="16" t="str">
        <f>_xlfn.CONCAT(טבלה1[[#This Row],[AI_Companies]]," ",טבלה1[[#This Row],[עמודה1]])</f>
        <v>Thadeus.AI-BespokeAISolutions http://thadeus.ai</v>
      </c>
      <c r="K1622" s="12">
        <v>2</v>
      </c>
      <c r="L1622" s="12" t="str">
        <f>IF(טבלה1[[#This Row],[עמודה53]]&gt;2000,"Yes","No")</f>
        <v>No</v>
      </c>
      <c r="M1622" s="12">
        <v>9</v>
      </c>
      <c r="N1622" s="12">
        <f>AVERAGE(טבלה1[[#This Row],[עמודה52]:[עמודה53]])</f>
        <v>5.5</v>
      </c>
      <c r="O1622" s="12" t="str">
        <f>IF(טבלה1[[#This Row],[עמודה4]]="&lt; $25 / hr","0$ - $25 / hr",טבלה1[[#This Row],[עמודה4]])</f>
        <v>$50 - $99 / hr</v>
      </c>
      <c r="P1622" s="12" t="str" cm="1">
        <f t="array" ref="P1622">INDEX(_xlfn.TEXTSPLIT(טבלה1[[#This Row],[עמודה55]],"-"),1)</f>
        <v xml:space="preserve">$50 </v>
      </c>
      <c r="Q1622" s="21" t="str" cm="1">
        <f t="array" ref="Q1622">INDEX(_xlfn.TEXTSPLIT(INDEX(_xlfn.TEXTSPLIT(טבלה1[[#This Row],[עמודה55]],"-"),2),"/"),1)</f>
        <v xml:space="preserve"> $99 </v>
      </c>
      <c r="R1622" s="12">
        <f>AVERAGE(טבלה1[[#This Row],[עמודה59]:[עמודה60]])</f>
        <v>74.5</v>
      </c>
      <c r="S1622" s="3">
        <f>VALUE(SUBSTITUTE(טבלה1[[#This Row],[עמודה56]],"$",""))</f>
        <v>50</v>
      </c>
      <c r="T1622" s="3">
        <f>VALUE(SUBSTITUTE(טבלה1[[#This Row],[עמודה57]],"$",""))</f>
        <v>99</v>
      </c>
      <c r="U1622" s="3" t="str">
        <f>IF(טבלה1[[#This Row],[עמודה58]]&gt;30,"Yes","No")</f>
        <v>Yes</v>
      </c>
    </row>
    <row r="1623" spans="1:21" ht="13" x14ac:dyDescent="0.15">
      <c r="A1623" s="8" t="s">
        <v>3872</v>
      </c>
      <c r="B1623" s="9" t="s">
        <v>3873</v>
      </c>
      <c r="C1623" s="9" t="s">
        <v>281</v>
      </c>
      <c r="D1623" s="9" t="s">
        <v>4</v>
      </c>
      <c r="E1623" s="9" t="s">
        <v>4</v>
      </c>
      <c r="F1623" s="9" t="s">
        <v>10</v>
      </c>
      <c r="G1623" s="10">
        <v>0.25</v>
      </c>
      <c r="H1623" s="11" t="str" cm="1">
        <f t="array" ref="H1623">INDEX(_xlfn.TEXTSPLIT(טבלה1[[#This Row],[עמודה2]],","),1)</f>
        <v>San Salvador</v>
      </c>
      <c r="I1623" s="12" t="str" cm="1">
        <f t="array" ref="I1623">INDEX(_xlfn.TEXTSPLIT(טבלה1[[#This Row],[עמודה2]],","),2)</f>
        <v xml:space="preserve"> El Salvador</v>
      </c>
      <c r="J1623" s="16" t="str">
        <f>_xlfn.CONCAT(טבלה1[[#This Row],[AI_Companies]]," ",טבלה1[[#This Row],[עמודה1]])</f>
        <v>DATUM,S.A.DEC.V. https://www.datumredsoft.com/</v>
      </c>
      <c r="K1623" s="12">
        <v>50</v>
      </c>
      <c r="L1623" s="12" t="str">
        <f>IF(טבלה1[[#This Row],[עמודה53]]&gt;2000,"Yes","No")</f>
        <v>No</v>
      </c>
      <c r="M1623" s="12">
        <v>249</v>
      </c>
      <c r="N1623" s="12">
        <f>AVERAGE(טבלה1[[#This Row],[עמודה52]:[עמודה53]])</f>
        <v>149.5</v>
      </c>
      <c r="O1623" s="12" t="str">
        <f>IF(טבלה1[[#This Row],[עמודה4]]="&lt; $25 / hr","0$ - $25 / hr",טבלה1[[#This Row],[עמודה4]])</f>
        <v>Undisclosed</v>
      </c>
      <c r="P1623" s="12" t="str" cm="1">
        <f t="array" ref="P1623">INDEX(_xlfn.TEXTSPLIT(טבלה1[[#This Row],[עמודה55]],"-"),1)</f>
        <v>Undisclosed</v>
      </c>
      <c r="Q1623" s="21" t="e" cm="1">
        <f t="array" ref="Q1623">INDEX(_xlfn.TEXTSPLIT(INDEX(_xlfn.TEXTSPLIT(טבלה1[[#This Row],[עמודה55]],"-"),2),"/"),1)</f>
        <v>#REF!</v>
      </c>
      <c r="R1623" s="12" t="e">
        <f>AVERAGE(טבלה1[[#This Row],[עמודה59]:[עמודה60]])</f>
        <v>#VALUE!</v>
      </c>
      <c r="S1623" s="3" t="e">
        <f>VALUE(SUBSTITUTE(טבלה1[[#This Row],[עמודה56]],"$",""))</f>
        <v>#VALUE!</v>
      </c>
      <c r="T1623" s="3" t="e">
        <f>VALUE(SUBSTITUTE(טבלה1[[#This Row],[עמודה57]],"$",""))</f>
        <v>#REF!</v>
      </c>
      <c r="U1623" s="3" t="e">
        <f>IF(טבלה1[[#This Row],[עמודה58]]&gt;30,"Yes","No")</f>
        <v>#VALUE!</v>
      </c>
    </row>
    <row r="1624" spans="1:21" ht="13" x14ac:dyDescent="0.15">
      <c r="A1624" s="8" t="s">
        <v>3874</v>
      </c>
      <c r="B1624" s="9" t="s">
        <v>3875</v>
      </c>
      <c r="C1624" s="9" t="s">
        <v>3876</v>
      </c>
      <c r="D1624" s="9" t="s">
        <v>4</v>
      </c>
      <c r="E1624" s="9" t="s">
        <v>4</v>
      </c>
      <c r="F1624" s="9" t="s">
        <v>117</v>
      </c>
      <c r="G1624" s="10">
        <v>0.5</v>
      </c>
      <c r="H1624" s="11" t="str" cm="1">
        <f t="array" ref="H1624">INDEX(_xlfn.TEXTSPLIT(טבלה1[[#This Row],[עמודה2]],","),1)</f>
        <v>Thousand Oaks</v>
      </c>
      <c r="I1624" s="12" t="str" cm="1">
        <f t="array" ref="I1624">INDEX(_xlfn.TEXTSPLIT(טבלה1[[#This Row],[עמודה2]],","),2)</f>
        <v xml:space="preserve"> CA</v>
      </c>
      <c r="J1624" s="16" t="str">
        <f>_xlfn.CONCAT(טבלה1[[#This Row],[AI_Companies]]," ",טבלה1[[#This Row],[עמודה1]])</f>
        <v>ninecoves https://ninecoves.com/</v>
      </c>
      <c r="K1624" s="12">
        <v>2</v>
      </c>
      <c r="L1624" s="12" t="str">
        <f>IF(טבלה1[[#This Row],[עמודה53]]&gt;2000,"Yes","No")</f>
        <v>No</v>
      </c>
      <c r="M1624" s="12">
        <v>9</v>
      </c>
      <c r="N1624" s="12">
        <f>AVERAGE(טבלה1[[#This Row],[עמודה52]:[עמודה53]])</f>
        <v>5.5</v>
      </c>
      <c r="O1624" s="12" t="str">
        <f>IF(טבלה1[[#This Row],[עמודה4]]="&lt; $25 / hr","0$ - $25 / hr",טבלה1[[#This Row],[עמודה4]])</f>
        <v>Undisclosed</v>
      </c>
      <c r="P1624" s="12" t="str" cm="1">
        <f t="array" ref="P1624">INDEX(_xlfn.TEXTSPLIT(טבלה1[[#This Row],[עמודה55]],"-"),1)</f>
        <v>Undisclosed</v>
      </c>
      <c r="Q1624" s="21" t="e" cm="1">
        <f t="array" ref="Q1624">INDEX(_xlfn.TEXTSPLIT(INDEX(_xlfn.TEXTSPLIT(טבלה1[[#This Row],[עמודה55]],"-"),2),"/"),1)</f>
        <v>#REF!</v>
      </c>
      <c r="R1624" s="12" t="e">
        <f>AVERAGE(טבלה1[[#This Row],[עמודה59]:[עמודה60]])</f>
        <v>#VALUE!</v>
      </c>
      <c r="S1624" s="3" t="e">
        <f>VALUE(SUBSTITUTE(טבלה1[[#This Row],[עמודה56]],"$",""))</f>
        <v>#VALUE!</v>
      </c>
      <c r="T1624" s="3" t="e">
        <f>VALUE(SUBSTITUTE(טבלה1[[#This Row],[עמודה57]],"$",""))</f>
        <v>#REF!</v>
      </c>
      <c r="U1624" s="3" t="e">
        <f>IF(טבלה1[[#This Row],[עמודה58]]&gt;30,"Yes","No")</f>
        <v>#VALUE!</v>
      </c>
    </row>
    <row r="1625" spans="1:21" ht="13" x14ac:dyDescent="0.15">
      <c r="A1625" s="8" t="s">
        <v>3877</v>
      </c>
      <c r="B1625" s="9" t="s">
        <v>3878</v>
      </c>
      <c r="C1625" s="9" t="s">
        <v>1792</v>
      </c>
      <c r="D1625" s="9" t="s">
        <v>4</v>
      </c>
      <c r="E1625" s="9" t="s">
        <v>4</v>
      </c>
      <c r="F1625" s="9" t="s">
        <v>117</v>
      </c>
      <c r="G1625" s="10">
        <v>0.5</v>
      </c>
      <c r="H1625" s="11" t="str" cm="1">
        <f t="array" ref="H1625">INDEX(_xlfn.TEXTSPLIT(טבלה1[[#This Row],[עמודה2]],","),1)</f>
        <v>Melbourne</v>
      </c>
      <c r="I1625" s="12" t="str" cm="1">
        <f t="array" ref="I1625">INDEX(_xlfn.TEXTSPLIT(טבלה1[[#This Row],[עמודה2]],","),2)</f>
        <v xml:space="preserve"> Australia</v>
      </c>
      <c r="J1625" s="16" t="str">
        <f>_xlfn.CONCAT(טבלה1[[#This Row],[AI_Companies]]," ",טבלה1[[#This Row],[עמודה1]])</f>
        <v>RobotLegionDigital https://www.robotlegion.com.au</v>
      </c>
      <c r="K1625" s="12">
        <v>2</v>
      </c>
      <c r="L1625" s="12" t="str">
        <f>IF(טבלה1[[#This Row],[עמודה53]]&gt;2000,"Yes","No")</f>
        <v>No</v>
      </c>
      <c r="M1625" s="12">
        <v>9</v>
      </c>
      <c r="N1625" s="12">
        <f>AVERAGE(טבלה1[[#This Row],[עמודה52]:[עמודה53]])</f>
        <v>5.5</v>
      </c>
      <c r="O1625" s="12" t="str">
        <f>IF(טבלה1[[#This Row],[עמודה4]]="&lt; $25 / hr","0$ - $25 / hr",טבלה1[[#This Row],[עמודה4]])</f>
        <v>Undisclosed</v>
      </c>
      <c r="P1625" s="12" t="str" cm="1">
        <f t="array" ref="P1625">INDEX(_xlfn.TEXTSPLIT(טבלה1[[#This Row],[עמודה55]],"-"),1)</f>
        <v>Undisclosed</v>
      </c>
      <c r="Q1625" s="21" t="e" cm="1">
        <f t="array" ref="Q1625">INDEX(_xlfn.TEXTSPLIT(INDEX(_xlfn.TEXTSPLIT(טבלה1[[#This Row],[עמודה55]],"-"),2),"/"),1)</f>
        <v>#REF!</v>
      </c>
      <c r="R1625" s="12" t="e">
        <f>AVERAGE(טבלה1[[#This Row],[עמודה59]:[עמודה60]])</f>
        <v>#VALUE!</v>
      </c>
      <c r="S1625" s="3" t="e">
        <f>VALUE(SUBSTITUTE(טבלה1[[#This Row],[עמודה56]],"$",""))</f>
        <v>#VALUE!</v>
      </c>
      <c r="T1625" s="3" t="e">
        <f>VALUE(SUBSTITUTE(טבלה1[[#This Row],[עמודה57]],"$",""))</f>
        <v>#REF!</v>
      </c>
      <c r="U1625" s="3" t="e">
        <f>IF(טבלה1[[#This Row],[עמודה58]]&gt;30,"Yes","No")</f>
        <v>#VALUE!</v>
      </c>
    </row>
    <row r="1626" spans="1:21" ht="13" x14ac:dyDescent="0.15">
      <c r="A1626" s="8" t="s">
        <v>3879</v>
      </c>
      <c r="B1626" s="9" t="s">
        <v>3880</v>
      </c>
      <c r="C1626" s="9" t="s">
        <v>3881</v>
      </c>
      <c r="D1626" s="9" t="s">
        <v>4</v>
      </c>
      <c r="E1626" s="9" t="s">
        <v>4</v>
      </c>
      <c r="F1626" s="9" t="s">
        <v>117</v>
      </c>
      <c r="G1626" s="10">
        <v>0.5</v>
      </c>
      <c r="H1626" s="11" t="str" cm="1">
        <f t="array" ref="H1626">INDEX(_xlfn.TEXTSPLIT(טבלה1[[#This Row],[עמודה2]],","),1)</f>
        <v>Carnaxide</v>
      </c>
      <c r="I1626" s="12" t="str" cm="1">
        <f t="array" ref="I1626">INDEX(_xlfn.TEXTSPLIT(טבלה1[[#This Row],[עמודה2]],","),2)</f>
        <v xml:space="preserve"> Portugal</v>
      </c>
      <c r="J1626" s="16" t="str">
        <f>_xlfn.CONCAT(טבלה1[[#This Row],[AI_Companies]]," ",טבלה1[[#This Row],[עמודה1]])</f>
        <v>Ticasgest http://www.ticasgest.pt/</v>
      </c>
      <c r="K1626" s="12">
        <v>2</v>
      </c>
      <c r="L1626" s="12" t="str">
        <f>IF(טבלה1[[#This Row],[עמודה53]]&gt;2000,"Yes","No")</f>
        <v>No</v>
      </c>
      <c r="M1626" s="12">
        <v>9</v>
      </c>
      <c r="N1626" s="12">
        <f>AVERAGE(טבלה1[[#This Row],[עמודה52]:[עמודה53]])</f>
        <v>5.5</v>
      </c>
      <c r="O1626" s="12" t="str">
        <f>IF(טבלה1[[#This Row],[עמודה4]]="&lt; $25 / hr","0$ - $25 / hr",טבלה1[[#This Row],[עמודה4]])</f>
        <v>Undisclosed</v>
      </c>
      <c r="P1626" s="12" t="str" cm="1">
        <f t="array" ref="P1626">INDEX(_xlfn.TEXTSPLIT(טבלה1[[#This Row],[עמודה55]],"-"),1)</f>
        <v>Undisclosed</v>
      </c>
      <c r="Q1626" s="21" t="e" cm="1">
        <f t="array" ref="Q1626">INDEX(_xlfn.TEXTSPLIT(INDEX(_xlfn.TEXTSPLIT(טבלה1[[#This Row],[עמודה55]],"-"),2),"/"),1)</f>
        <v>#REF!</v>
      </c>
      <c r="R1626" s="12" t="e">
        <f>AVERAGE(טבלה1[[#This Row],[עמודה59]:[עמודה60]])</f>
        <v>#VALUE!</v>
      </c>
      <c r="S1626" s="3" t="e">
        <f>VALUE(SUBSTITUTE(טבלה1[[#This Row],[עמודה56]],"$",""))</f>
        <v>#VALUE!</v>
      </c>
      <c r="T1626" s="3" t="e">
        <f>VALUE(SUBSTITUTE(טבלה1[[#This Row],[עמודה57]],"$",""))</f>
        <v>#REF!</v>
      </c>
      <c r="U1626" s="3" t="e">
        <f>IF(טבלה1[[#This Row],[עמודה58]]&gt;30,"Yes","No")</f>
        <v>#VALUE!</v>
      </c>
    </row>
    <row r="1627" spans="1:21" ht="13" x14ac:dyDescent="0.15">
      <c r="A1627" s="8" t="s">
        <v>3882</v>
      </c>
      <c r="B1627" s="9" t="s">
        <v>3883</v>
      </c>
      <c r="C1627" s="9" t="s">
        <v>53</v>
      </c>
      <c r="D1627" s="13">
        <v>5000</v>
      </c>
      <c r="E1627" s="9" t="s">
        <v>4</v>
      </c>
      <c r="F1627" s="9" t="s">
        <v>117</v>
      </c>
      <c r="G1627" s="10">
        <v>0.5</v>
      </c>
      <c r="H1627" s="11" t="str" cm="1">
        <f t="array" ref="H1627">INDEX(_xlfn.TEXTSPLIT(טבלה1[[#This Row],[עמודה2]],","),1)</f>
        <v>Kyiv</v>
      </c>
      <c r="I1627" s="12" t="str" cm="1">
        <f t="array" ref="I1627">INDEX(_xlfn.TEXTSPLIT(טבלה1[[#This Row],[עמודה2]],","),2)</f>
        <v xml:space="preserve"> Ukraine</v>
      </c>
      <c r="J1627" s="16" t="str">
        <f>_xlfn.CONCAT(טבלה1[[#This Row],[AI_Companies]]," ",טבלה1[[#This Row],[עמודה1]])</f>
        <v>BrandProtection.ai https://brandprotection.ai</v>
      </c>
      <c r="K1627" s="12">
        <v>2</v>
      </c>
      <c r="L1627" s="12" t="str">
        <f>IF(טבלה1[[#This Row],[עמודה53]]&gt;2000,"Yes","No")</f>
        <v>No</v>
      </c>
      <c r="M1627" s="12">
        <v>9</v>
      </c>
      <c r="N1627" s="12">
        <f>AVERAGE(טבלה1[[#This Row],[עמודה52]:[עמודה53]])</f>
        <v>5.5</v>
      </c>
      <c r="O1627" s="12" t="str">
        <f>IF(טבלה1[[#This Row],[עמודה4]]="&lt; $25 / hr","0$ - $25 / hr",טבלה1[[#This Row],[עמודה4]])</f>
        <v>Undisclosed</v>
      </c>
      <c r="P1627" s="12" t="str" cm="1">
        <f t="array" ref="P1627">INDEX(_xlfn.TEXTSPLIT(טבלה1[[#This Row],[עמודה55]],"-"),1)</f>
        <v>Undisclosed</v>
      </c>
      <c r="Q1627" s="21" t="e" cm="1">
        <f t="array" ref="Q1627">INDEX(_xlfn.TEXTSPLIT(INDEX(_xlfn.TEXTSPLIT(טבלה1[[#This Row],[עמודה55]],"-"),2),"/"),1)</f>
        <v>#REF!</v>
      </c>
      <c r="R1627" s="12" t="e">
        <f>AVERAGE(טבלה1[[#This Row],[עמודה59]:[עמודה60]])</f>
        <v>#VALUE!</v>
      </c>
      <c r="S1627" s="3" t="e">
        <f>VALUE(SUBSTITUTE(טבלה1[[#This Row],[עמודה56]],"$",""))</f>
        <v>#VALUE!</v>
      </c>
      <c r="T1627" s="3" t="e">
        <f>VALUE(SUBSTITUTE(טבלה1[[#This Row],[עמודה57]],"$",""))</f>
        <v>#REF!</v>
      </c>
      <c r="U1627" s="3" t="e">
        <f>IF(טבלה1[[#This Row],[עמודה58]]&gt;30,"Yes","No")</f>
        <v>#VALUE!</v>
      </c>
    </row>
    <row r="1628" spans="1:21" ht="13" x14ac:dyDescent="0.15">
      <c r="A1628" s="8" t="s">
        <v>3884</v>
      </c>
      <c r="B1628" s="9" t="s">
        <v>3885</v>
      </c>
      <c r="C1628" s="9" t="s">
        <v>3886</v>
      </c>
      <c r="D1628" s="13">
        <v>25000</v>
      </c>
      <c r="E1628" s="9" t="s">
        <v>33</v>
      </c>
      <c r="F1628" s="9" t="s">
        <v>117</v>
      </c>
      <c r="G1628" s="10">
        <v>0.5</v>
      </c>
      <c r="H1628" s="11" t="str" cm="1">
        <f t="array" ref="H1628">INDEX(_xlfn.TEXTSPLIT(טבלה1[[#This Row],[עמודה2]],","),1)</f>
        <v>San José</v>
      </c>
      <c r="I1628" s="12" t="str" cm="1">
        <f t="array" ref="I1628">INDEX(_xlfn.TEXTSPLIT(טבלה1[[#This Row],[עמודה2]],","),2)</f>
        <v xml:space="preserve"> Costa Rica</v>
      </c>
      <c r="J1628" s="16" t="str">
        <f>_xlfn.CONCAT(טבלה1[[#This Row],[AI_Companies]]," ",טבלה1[[#This Row],[עמודה1]])</f>
        <v>ELVAAI https://elvaai.com/</v>
      </c>
      <c r="K1628" s="12">
        <v>2</v>
      </c>
      <c r="L1628" s="12" t="str">
        <f>IF(טבלה1[[#This Row],[עמודה53]]&gt;2000,"Yes","No")</f>
        <v>No</v>
      </c>
      <c r="M1628" s="12">
        <v>9</v>
      </c>
      <c r="N1628" s="12">
        <f>AVERAGE(טבלה1[[#This Row],[עמודה52]:[עמודה53]])</f>
        <v>5.5</v>
      </c>
      <c r="O1628" s="12" t="str">
        <f>IF(טבלה1[[#This Row],[עמודה4]]="&lt; $25 / hr","0$ - $25 / hr",טבלה1[[#This Row],[עמודה4]])</f>
        <v>$25 - $49 / hr</v>
      </c>
      <c r="P1628" s="12" t="str" cm="1">
        <f t="array" ref="P1628">INDEX(_xlfn.TEXTSPLIT(טבלה1[[#This Row],[עמודה55]],"-"),1)</f>
        <v xml:space="preserve">$25 </v>
      </c>
      <c r="Q1628" s="21" t="str" cm="1">
        <f t="array" ref="Q1628">INDEX(_xlfn.TEXTSPLIT(INDEX(_xlfn.TEXTSPLIT(טבלה1[[#This Row],[עמודה55]],"-"),2),"/"),1)</f>
        <v xml:space="preserve"> $49 </v>
      </c>
      <c r="R1628" s="12">
        <f>AVERAGE(טבלה1[[#This Row],[עמודה59]:[עמודה60]])</f>
        <v>37</v>
      </c>
      <c r="S1628" s="3">
        <f>VALUE(SUBSTITUTE(טבלה1[[#This Row],[עמודה56]],"$",""))</f>
        <v>25</v>
      </c>
      <c r="T1628" s="3">
        <f>VALUE(SUBSTITUTE(טבלה1[[#This Row],[עמודה57]],"$",""))</f>
        <v>49</v>
      </c>
      <c r="U1628" s="3" t="str">
        <f>IF(טבלה1[[#This Row],[עמודה58]]&gt;30,"Yes","No")</f>
        <v>Yes</v>
      </c>
    </row>
    <row r="1629" spans="1:21" ht="13" x14ac:dyDescent="0.15">
      <c r="A1629" s="8" t="s">
        <v>3887</v>
      </c>
      <c r="B1629" s="9" t="s">
        <v>3888</v>
      </c>
      <c r="C1629" s="9" t="s">
        <v>3889</v>
      </c>
      <c r="D1629" s="13">
        <v>50000</v>
      </c>
      <c r="E1629" s="9" t="s">
        <v>9</v>
      </c>
      <c r="F1629" s="9" t="s">
        <v>117</v>
      </c>
      <c r="G1629" s="10">
        <v>0.5</v>
      </c>
      <c r="H1629" s="11" t="str" cm="1">
        <f t="array" ref="H1629">INDEX(_xlfn.TEXTSPLIT(טבלה1[[#This Row],[עמודה2]],","),1)</f>
        <v>Lintgen</v>
      </c>
      <c r="I1629" s="12" t="str" cm="1">
        <f t="array" ref="I1629">INDEX(_xlfn.TEXTSPLIT(טבלה1[[#This Row],[עמודה2]],","),2)</f>
        <v xml:space="preserve"> Luxembourg</v>
      </c>
      <c r="J1629" s="16" t="str">
        <f>_xlfn.CONCAT(טבלה1[[#This Row],[AI_Companies]]," ",טבלה1[[#This Row],[עמודה1]])</f>
        <v>Meaningfy http://meaningfy.ws</v>
      </c>
      <c r="K1629" s="12">
        <v>2</v>
      </c>
      <c r="L1629" s="12" t="str">
        <f>IF(טבלה1[[#This Row],[עמודה53]]&gt;2000,"Yes","No")</f>
        <v>No</v>
      </c>
      <c r="M1629" s="12">
        <v>9</v>
      </c>
      <c r="N1629" s="12">
        <f>AVERAGE(טבלה1[[#This Row],[עמודה52]:[עמודה53]])</f>
        <v>5.5</v>
      </c>
      <c r="O1629" s="12" t="str">
        <f>IF(טבלה1[[#This Row],[עמודה4]]="&lt; $25 / hr","0$ - $25 / hr",טבלה1[[#This Row],[עמודה4]])</f>
        <v>$50 - $99 / hr</v>
      </c>
      <c r="P1629" s="12" t="str" cm="1">
        <f t="array" ref="P1629">INDEX(_xlfn.TEXTSPLIT(טבלה1[[#This Row],[עמודה55]],"-"),1)</f>
        <v xml:space="preserve">$50 </v>
      </c>
      <c r="Q1629" s="21" t="str" cm="1">
        <f t="array" ref="Q1629">INDEX(_xlfn.TEXTSPLIT(INDEX(_xlfn.TEXTSPLIT(טבלה1[[#This Row],[עמודה55]],"-"),2),"/"),1)</f>
        <v xml:space="preserve"> $99 </v>
      </c>
      <c r="R1629" s="12">
        <f>AVERAGE(טבלה1[[#This Row],[עמודה59]:[עמודה60]])</f>
        <v>74.5</v>
      </c>
      <c r="S1629" s="3">
        <f>VALUE(SUBSTITUTE(טבלה1[[#This Row],[עמודה56]],"$",""))</f>
        <v>50</v>
      </c>
      <c r="T1629" s="3">
        <f>VALUE(SUBSTITUTE(טבלה1[[#This Row],[עמודה57]],"$",""))</f>
        <v>99</v>
      </c>
      <c r="U1629" s="3" t="str">
        <f>IF(טבלה1[[#This Row],[עמודה58]]&gt;30,"Yes","No")</f>
        <v>Yes</v>
      </c>
    </row>
    <row r="1630" spans="1:21" ht="13" x14ac:dyDescent="0.15">
      <c r="A1630" s="8" t="s">
        <v>3890</v>
      </c>
      <c r="B1630" s="9" t="s">
        <v>3891</v>
      </c>
      <c r="C1630" s="9" t="s">
        <v>1420</v>
      </c>
      <c r="D1630" s="9" t="s">
        <v>4</v>
      </c>
      <c r="E1630" s="9" t="s">
        <v>4</v>
      </c>
      <c r="F1630" s="9" t="s">
        <v>117</v>
      </c>
      <c r="G1630" s="10">
        <v>0.5</v>
      </c>
      <c r="H1630" s="11" t="str" cm="1">
        <f t="array" ref="H1630">INDEX(_xlfn.TEXTSPLIT(טבלה1[[#This Row],[עמודה2]],","),1)</f>
        <v>Zürich</v>
      </c>
      <c r="I1630" s="12" t="str" cm="1">
        <f t="array" ref="I1630">INDEX(_xlfn.TEXTSPLIT(טבלה1[[#This Row],[עמודה2]],","),2)</f>
        <v xml:space="preserve"> Switzerland</v>
      </c>
      <c r="J1630" s="16" t="str">
        <f>_xlfn.CONCAT(טבלה1[[#This Row],[AI_Companies]]," ",טבלה1[[#This Row],[עמודה1]])</f>
        <v>ŠkerlakData+Analytics http://www.skerlak.ch/</v>
      </c>
      <c r="K1630" s="12">
        <v>2</v>
      </c>
      <c r="L1630" s="12" t="str">
        <f>IF(טבלה1[[#This Row],[עמודה53]]&gt;2000,"Yes","No")</f>
        <v>No</v>
      </c>
      <c r="M1630" s="12">
        <v>9</v>
      </c>
      <c r="N1630" s="12">
        <f>AVERAGE(טבלה1[[#This Row],[עמודה52]:[עמודה53]])</f>
        <v>5.5</v>
      </c>
      <c r="O1630" s="12" t="str">
        <f>IF(טבלה1[[#This Row],[עמודה4]]="&lt; $25 / hr","0$ - $25 / hr",טבלה1[[#This Row],[עמודה4]])</f>
        <v>Undisclosed</v>
      </c>
      <c r="P1630" s="12" t="str" cm="1">
        <f t="array" ref="P1630">INDEX(_xlfn.TEXTSPLIT(טבלה1[[#This Row],[עמודה55]],"-"),1)</f>
        <v>Undisclosed</v>
      </c>
      <c r="Q1630" s="21" t="e" cm="1">
        <f t="array" ref="Q1630">INDEX(_xlfn.TEXTSPLIT(INDEX(_xlfn.TEXTSPLIT(טבלה1[[#This Row],[עמודה55]],"-"),2),"/"),1)</f>
        <v>#REF!</v>
      </c>
      <c r="R1630" s="12" t="e">
        <f>AVERAGE(טבלה1[[#This Row],[עמודה59]:[עמודה60]])</f>
        <v>#VALUE!</v>
      </c>
      <c r="S1630" s="3" t="e">
        <f>VALUE(SUBSTITUTE(טבלה1[[#This Row],[עמודה56]],"$",""))</f>
        <v>#VALUE!</v>
      </c>
      <c r="T1630" s="3" t="e">
        <f>VALUE(SUBSTITUTE(טבלה1[[#This Row],[עמודה57]],"$",""))</f>
        <v>#REF!</v>
      </c>
      <c r="U1630" s="3" t="e">
        <f>IF(טבלה1[[#This Row],[עמודה58]]&gt;30,"Yes","No")</f>
        <v>#VALUE!</v>
      </c>
    </row>
    <row r="1631" spans="1:21" ht="13" x14ac:dyDescent="0.15">
      <c r="A1631" s="8" t="s">
        <v>3892</v>
      </c>
      <c r="B1631" s="9" t="s">
        <v>3893</v>
      </c>
      <c r="C1631" s="9" t="s">
        <v>3894</v>
      </c>
      <c r="D1631" s="9" t="s">
        <v>4</v>
      </c>
      <c r="E1631" s="9" t="s">
        <v>4</v>
      </c>
      <c r="F1631" s="9" t="s">
        <v>117</v>
      </c>
      <c r="G1631" s="10">
        <v>0.5</v>
      </c>
      <c r="H1631" s="11" t="str" cm="1">
        <f t="array" ref="H1631">INDEX(_xlfn.TEXTSPLIT(טבלה1[[#This Row],[עמודה2]],","),1)</f>
        <v>Shenzhen</v>
      </c>
      <c r="I1631" s="12" t="str" cm="1">
        <f t="array" ref="I1631">INDEX(_xlfn.TEXTSPLIT(טבלה1[[#This Row],[עמודה2]],","),2)</f>
        <v xml:space="preserve"> China</v>
      </c>
      <c r="J1631" s="16" t="str">
        <f>_xlfn.CONCAT(טבלה1[[#This Row],[AI_Companies]]," ",טבלה1[[#This Row],[עמודה1]])</f>
        <v>ShenzhenYoucaiTechnologyCo.,Ltd. https://www.szuckj.com/</v>
      </c>
      <c r="K1631" s="12">
        <v>2</v>
      </c>
      <c r="L1631" s="12" t="str">
        <f>IF(טבלה1[[#This Row],[עמודה53]]&gt;2000,"Yes","No")</f>
        <v>No</v>
      </c>
      <c r="M1631" s="12">
        <v>9</v>
      </c>
      <c r="N1631" s="12">
        <f>AVERAGE(טבלה1[[#This Row],[עמודה52]:[עמודה53]])</f>
        <v>5.5</v>
      </c>
      <c r="O1631" s="12" t="str">
        <f>IF(טבלה1[[#This Row],[עמודה4]]="&lt; $25 / hr","0$ - $25 / hr",טבלה1[[#This Row],[עמודה4]])</f>
        <v>Undisclosed</v>
      </c>
      <c r="P1631" s="12" t="str" cm="1">
        <f t="array" ref="P1631">INDEX(_xlfn.TEXTSPLIT(טבלה1[[#This Row],[עמודה55]],"-"),1)</f>
        <v>Undisclosed</v>
      </c>
      <c r="Q1631" s="21" t="e" cm="1">
        <f t="array" ref="Q1631">INDEX(_xlfn.TEXTSPLIT(INDEX(_xlfn.TEXTSPLIT(טבלה1[[#This Row],[עמודה55]],"-"),2),"/"),1)</f>
        <v>#REF!</v>
      </c>
      <c r="R1631" s="12" t="e">
        <f>AVERAGE(טבלה1[[#This Row],[עמודה59]:[עמודה60]])</f>
        <v>#VALUE!</v>
      </c>
      <c r="S1631" s="3" t="e">
        <f>VALUE(SUBSTITUTE(טבלה1[[#This Row],[עמודה56]],"$",""))</f>
        <v>#VALUE!</v>
      </c>
      <c r="T1631" s="3" t="e">
        <f>VALUE(SUBSTITUTE(טבלה1[[#This Row],[עמודה57]],"$",""))</f>
        <v>#REF!</v>
      </c>
      <c r="U1631" s="3" t="e">
        <f>IF(טבלה1[[#This Row],[עמודה58]]&gt;30,"Yes","No")</f>
        <v>#VALUE!</v>
      </c>
    </row>
    <row r="1632" spans="1:21" ht="13" x14ac:dyDescent="0.15">
      <c r="A1632" s="8" t="s">
        <v>3895</v>
      </c>
      <c r="B1632" s="9" t="s">
        <v>3896</v>
      </c>
      <c r="C1632" s="9" t="s">
        <v>168</v>
      </c>
      <c r="D1632" s="13">
        <v>1000</v>
      </c>
      <c r="E1632" s="9" t="s">
        <v>14</v>
      </c>
      <c r="F1632" s="9" t="s">
        <v>117</v>
      </c>
      <c r="G1632" s="10">
        <v>0.5</v>
      </c>
      <c r="H1632" s="11" t="str" cm="1">
        <f t="array" ref="H1632">INDEX(_xlfn.TEXTSPLIT(טבלה1[[#This Row],[עמודה2]],","),1)</f>
        <v>Ahmedabad</v>
      </c>
      <c r="I1632" s="12" t="str" cm="1">
        <f t="array" ref="I1632">INDEX(_xlfn.TEXTSPLIT(טבלה1[[#This Row],[עמודה2]],","),2)</f>
        <v xml:space="preserve"> India</v>
      </c>
      <c r="J1632" s="16" t="str">
        <f>_xlfn.CONCAT(טבלה1[[#This Row],[AI_Companies]]," ",טבלה1[[#This Row],[עמודה1]])</f>
        <v>TesseractTechnoLabs https://www.tesseracttchnolabs.com/</v>
      </c>
      <c r="K1632" s="12">
        <v>2</v>
      </c>
      <c r="L1632" s="12" t="str">
        <f>IF(טבלה1[[#This Row],[עמודה53]]&gt;2000,"Yes","No")</f>
        <v>No</v>
      </c>
      <c r="M1632" s="12">
        <v>9</v>
      </c>
      <c r="N1632" s="12">
        <f>AVERAGE(טבלה1[[#This Row],[עמודה52]:[עמודה53]])</f>
        <v>5.5</v>
      </c>
      <c r="O1632" s="12" t="str">
        <f>IF(טבלה1[[#This Row],[עמודה4]]="&lt; $25 / hr","0$ - $25 / hr",טבלה1[[#This Row],[עמודה4]])</f>
        <v>0$ - $25 / hr</v>
      </c>
      <c r="P1632" s="12" t="str" cm="1">
        <f t="array" ref="P1632">INDEX(_xlfn.TEXTSPLIT(טבלה1[[#This Row],[עמודה55]],"-"),1)</f>
        <v xml:space="preserve">0$ </v>
      </c>
      <c r="Q1632" s="21" t="str" cm="1">
        <f t="array" ref="Q1632">INDEX(_xlfn.TEXTSPLIT(INDEX(_xlfn.TEXTSPLIT(טבלה1[[#This Row],[עמודה55]],"-"),2),"/"),1)</f>
        <v xml:space="preserve"> $25 </v>
      </c>
      <c r="R1632" s="12">
        <f>AVERAGE(טבלה1[[#This Row],[עמודה59]:[עמודה60]])</f>
        <v>12.5</v>
      </c>
      <c r="S1632" s="3">
        <f>VALUE(SUBSTITUTE(טבלה1[[#This Row],[עמודה56]],"$",""))</f>
        <v>0</v>
      </c>
      <c r="T1632" s="3">
        <f>VALUE(SUBSTITUTE(טבלה1[[#This Row],[עמודה57]],"$",""))</f>
        <v>25</v>
      </c>
      <c r="U1632" s="3" t="str">
        <f>IF(טבלה1[[#This Row],[עמודה58]]&gt;30,"Yes","No")</f>
        <v>No</v>
      </c>
    </row>
    <row r="1633" spans="1:21" ht="13" x14ac:dyDescent="0.15">
      <c r="A1633" s="8" t="s">
        <v>3897</v>
      </c>
      <c r="B1633" s="9" t="s">
        <v>3898</v>
      </c>
      <c r="C1633" s="9" t="s">
        <v>28</v>
      </c>
      <c r="D1633" s="9" t="s">
        <v>4</v>
      </c>
      <c r="E1633" s="9" t="s">
        <v>4</v>
      </c>
      <c r="F1633" s="9" t="s">
        <v>25</v>
      </c>
      <c r="G1633" s="10">
        <v>0.1</v>
      </c>
      <c r="H1633" s="11" t="str" cm="1">
        <f t="array" ref="H1633">INDEX(_xlfn.TEXTSPLIT(טבלה1[[#This Row],[עמודה2]],","),1)</f>
        <v>Warszawa</v>
      </c>
      <c r="I1633" s="12" t="str" cm="1">
        <f t="array" ref="I1633">INDEX(_xlfn.TEXTSPLIT(טבלה1[[#This Row],[עמודה2]],","),2)</f>
        <v xml:space="preserve"> Poland</v>
      </c>
      <c r="J1633" s="16" t="str">
        <f>_xlfn.CONCAT(טבלה1[[#This Row],[AI_Companies]]," ",טבלה1[[#This Row],[עמודה1]])</f>
        <v>VoiceContactCenter http://www.oex-vcc.com</v>
      </c>
      <c r="K1633" s="14">
        <v>1000</v>
      </c>
      <c r="L1633" s="12" t="str">
        <f>IF(טבלה1[[#This Row],[עמודה53]]&gt;2000,"Yes","No")</f>
        <v>Yes</v>
      </c>
      <c r="M1633" s="14">
        <v>9999</v>
      </c>
      <c r="N1633" s="12">
        <f>AVERAGE(טבלה1[[#This Row],[עמודה52]:[עמודה53]])</f>
        <v>5499.5</v>
      </c>
      <c r="O1633" s="12" t="str">
        <f>IF(טבלה1[[#This Row],[עמודה4]]="&lt; $25 / hr","0$ - $25 / hr",טבלה1[[#This Row],[עמודה4]])</f>
        <v>Undisclosed</v>
      </c>
      <c r="P1633" s="12" t="str" cm="1">
        <f t="array" ref="P1633">INDEX(_xlfn.TEXTSPLIT(טבלה1[[#This Row],[עמודה55]],"-"),1)</f>
        <v>Undisclosed</v>
      </c>
      <c r="Q1633" s="21" t="e" cm="1">
        <f t="array" ref="Q1633">INDEX(_xlfn.TEXTSPLIT(INDEX(_xlfn.TEXTSPLIT(טבלה1[[#This Row],[עמודה55]],"-"),2),"/"),1)</f>
        <v>#REF!</v>
      </c>
      <c r="R1633" s="12" t="e">
        <f>AVERAGE(טבלה1[[#This Row],[עמודה59]:[עמודה60]])</f>
        <v>#VALUE!</v>
      </c>
      <c r="S1633" s="3" t="e">
        <f>VALUE(SUBSTITUTE(טבלה1[[#This Row],[עמודה56]],"$",""))</f>
        <v>#VALUE!</v>
      </c>
      <c r="T1633" s="3" t="e">
        <f>VALUE(SUBSTITUTE(טבלה1[[#This Row],[עמודה57]],"$",""))</f>
        <v>#REF!</v>
      </c>
      <c r="U1633" s="3" t="e">
        <f>IF(טבלה1[[#This Row],[עמודה58]]&gt;30,"Yes","No")</f>
        <v>#VALUE!</v>
      </c>
    </row>
    <row r="1634" spans="1:21" ht="13" x14ac:dyDescent="0.15">
      <c r="A1634" s="8" t="s">
        <v>3899</v>
      </c>
      <c r="B1634" s="9" t="s">
        <v>3900</v>
      </c>
      <c r="C1634" s="9" t="s">
        <v>3268</v>
      </c>
      <c r="D1634" s="9" t="s">
        <v>4</v>
      </c>
      <c r="E1634" s="9" t="s">
        <v>4</v>
      </c>
      <c r="F1634" s="9" t="s">
        <v>117</v>
      </c>
      <c r="G1634" s="10">
        <v>0.3</v>
      </c>
      <c r="H1634" s="11" t="str" cm="1">
        <f t="array" ref="H1634">INDEX(_xlfn.TEXTSPLIT(טבלה1[[#This Row],[עמודה2]],","),1)</f>
        <v>Birmingham</v>
      </c>
      <c r="I1634" s="12" t="str" cm="1">
        <f t="array" ref="I1634">INDEX(_xlfn.TEXTSPLIT(טבלה1[[#This Row],[עמודה2]],","),2)</f>
        <v xml:space="preserve"> United Kingdom</v>
      </c>
      <c r="J1634" s="16" t="str">
        <f>_xlfn.CONCAT(טבלה1[[#This Row],[AI_Companies]]," ",טבלה1[[#This Row],[עמודה1]])</f>
        <v>DadenLtd http://www.daden.co.uk/</v>
      </c>
      <c r="K1634" s="12">
        <v>2</v>
      </c>
      <c r="L1634" s="12" t="str">
        <f>IF(טבלה1[[#This Row],[עמודה53]]&gt;2000,"Yes","No")</f>
        <v>No</v>
      </c>
      <c r="M1634" s="12">
        <v>9</v>
      </c>
      <c r="N1634" s="12">
        <f>AVERAGE(טבלה1[[#This Row],[עמודה52]:[עמודה53]])</f>
        <v>5.5</v>
      </c>
      <c r="O1634" s="12" t="str">
        <f>IF(טבלה1[[#This Row],[עמודה4]]="&lt; $25 / hr","0$ - $25 / hr",טבלה1[[#This Row],[עמודה4]])</f>
        <v>Undisclosed</v>
      </c>
      <c r="P1634" s="12" t="str" cm="1">
        <f t="array" ref="P1634">INDEX(_xlfn.TEXTSPLIT(טבלה1[[#This Row],[עמודה55]],"-"),1)</f>
        <v>Undisclosed</v>
      </c>
      <c r="Q1634" s="21" t="e" cm="1">
        <f t="array" ref="Q1634">INDEX(_xlfn.TEXTSPLIT(INDEX(_xlfn.TEXTSPLIT(טבלה1[[#This Row],[עמודה55]],"-"),2),"/"),1)</f>
        <v>#REF!</v>
      </c>
      <c r="R1634" s="12" t="e">
        <f>AVERAGE(טבלה1[[#This Row],[עמודה59]:[עמודה60]])</f>
        <v>#VALUE!</v>
      </c>
      <c r="S1634" s="3" t="e">
        <f>VALUE(SUBSTITUTE(טבלה1[[#This Row],[עמודה56]],"$",""))</f>
        <v>#VALUE!</v>
      </c>
      <c r="T1634" s="3" t="e">
        <f>VALUE(SUBSTITUTE(טבלה1[[#This Row],[עמודה57]],"$",""))</f>
        <v>#REF!</v>
      </c>
      <c r="U1634" s="3" t="e">
        <f>IF(טבלה1[[#This Row],[עמודה58]]&gt;30,"Yes","No")</f>
        <v>#VALUE!</v>
      </c>
    </row>
    <row r="1635" spans="1:21" ht="13" x14ac:dyDescent="0.15">
      <c r="A1635" s="8" t="s">
        <v>3901</v>
      </c>
      <c r="B1635" s="9" t="s">
        <v>3902</v>
      </c>
      <c r="C1635" s="9" t="s">
        <v>3903</v>
      </c>
      <c r="D1635" s="13">
        <v>10000</v>
      </c>
      <c r="E1635" s="9" t="s">
        <v>57</v>
      </c>
      <c r="F1635" s="9" t="s">
        <v>10</v>
      </c>
      <c r="G1635" s="10">
        <v>0.1</v>
      </c>
      <c r="H1635" s="11" t="str" cm="1">
        <f t="array" ref="H1635">INDEX(_xlfn.TEXTSPLIT(טבלה1[[#This Row],[עמודה2]],","),1)</f>
        <v>Islington</v>
      </c>
      <c r="I1635" s="12" t="str" cm="1">
        <f t="array" ref="I1635">INDEX(_xlfn.TEXTSPLIT(טבלה1[[#This Row],[עמודה2]],","),2)</f>
        <v xml:space="preserve"> United Kingdom</v>
      </c>
      <c r="J1635" s="16" t="str">
        <f>_xlfn.CONCAT(טבלה1[[#This Row],[AI_Companies]]," ",טבלה1[[#This Row],[עמודה1]])</f>
        <v>DynamicsSquareUK https://www.dynamicssquare.co.uk/</v>
      </c>
      <c r="K1635" s="12">
        <v>50</v>
      </c>
      <c r="L1635" s="12" t="str">
        <f>IF(טבלה1[[#This Row],[עמודה53]]&gt;2000,"Yes","No")</f>
        <v>No</v>
      </c>
      <c r="M1635" s="12">
        <v>249</v>
      </c>
      <c r="N1635" s="12">
        <f>AVERAGE(טבלה1[[#This Row],[עמודה52]:[עמודה53]])</f>
        <v>149.5</v>
      </c>
      <c r="O1635" s="12" t="str">
        <f>IF(טבלה1[[#This Row],[עמודה4]]="&lt; $25 / hr","0$ - $25 / hr",טבלה1[[#This Row],[עמודה4]])</f>
        <v>$200 - $300 / hr</v>
      </c>
      <c r="P1635" s="12" t="str" cm="1">
        <f t="array" ref="P1635">INDEX(_xlfn.TEXTSPLIT(טבלה1[[#This Row],[עמודה55]],"-"),1)</f>
        <v xml:space="preserve">$200 </v>
      </c>
      <c r="Q1635" s="21" t="str" cm="1">
        <f t="array" ref="Q1635">INDEX(_xlfn.TEXTSPLIT(INDEX(_xlfn.TEXTSPLIT(טבלה1[[#This Row],[עמודה55]],"-"),2),"/"),1)</f>
        <v xml:space="preserve"> $300 </v>
      </c>
      <c r="R1635" s="12">
        <f>AVERAGE(טבלה1[[#This Row],[עמודה59]:[עמודה60]])</f>
        <v>250</v>
      </c>
      <c r="S1635" s="3">
        <f>VALUE(SUBSTITUTE(טבלה1[[#This Row],[עמודה56]],"$",""))</f>
        <v>200</v>
      </c>
      <c r="T1635" s="3">
        <f>VALUE(SUBSTITUTE(טבלה1[[#This Row],[עמודה57]],"$",""))</f>
        <v>300</v>
      </c>
      <c r="U1635" s="3" t="str">
        <f>IF(טבלה1[[#This Row],[עמודה58]]&gt;30,"Yes","No")</f>
        <v>Yes</v>
      </c>
    </row>
    <row r="1636" spans="1:21" ht="13" x14ac:dyDescent="0.15">
      <c r="A1636" s="8" t="s">
        <v>3904</v>
      </c>
      <c r="B1636" s="9" t="s">
        <v>3905</v>
      </c>
      <c r="C1636" s="9" t="s">
        <v>637</v>
      </c>
      <c r="D1636" s="13">
        <v>5000</v>
      </c>
      <c r="E1636" s="9" t="s">
        <v>21</v>
      </c>
      <c r="F1636" s="9" t="s">
        <v>29</v>
      </c>
      <c r="G1636" s="10">
        <v>0.25</v>
      </c>
      <c r="H1636" s="11" t="str" cm="1">
        <f t="array" ref="H1636">INDEX(_xlfn.TEXTSPLIT(טבלה1[[#This Row],[עמודה2]],","),1)</f>
        <v>Boston</v>
      </c>
      <c r="I1636" s="12" t="str" cm="1">
        <f t="array" ref="I1636">INDEX(_xlfn.TEXTSPLIT(טבלה1[[#This Row],[עמודה2]],","),2)</f>
        <v xml:space="preserve"> MA</v>
      </c>
      <c r="J1636" s="16" t="str">
        <f>_xlfn.CONCAT(טבלה1[[#This Row],[AI_Companies]]," ",טבלה1[[#This Row],[עמודה1]])</f>
        <v>ExperfyInc http://www.experfy.com</v>
      </c>
      <c r="K1636" s="12">
        <v>10</v>
      </c>
      <c r="L1636" s="12" t="str">
        <f>IF(טבלה1[[#This Row],[עמודה53]]&gt;2000,"Yes","No")</f>
        <v>No</v>
      </c>
      <c r="M1636" s="12">
        <v>49</v>
      </c>
      <c r="N1636" s="12">
        <f>AVERAGE(טבלה1[[#This Row],[עמודה52]:[עמודה53]])</f>
        <v>29.5</v>
      </c>
      <c r="O1636" s="12" t="str">
        <f>IF(טבלה1[[#This Row],[עמודה4]]="&lt; $25 / hr","0$ - $25 / hr",טבלה1[[#This Row],[עמודה4]])</f>
        <v>$100 - $149 / hr</v>
      </c>
      <c r="P1636" s="12" t="str" cm="1">
        <f t="array" ref="P1636">INDEX(_xlfn.TEXTSPLIT(טבלה1[[#This Row],[עמודה55]],"-"),1)</f>
        <v xml:space="preserve">$100 </v>
      </c>
      <c r="Q1636" s="21" t="str" cm="1">
        <f t="array" ref="Q1636">INDEX(_xlfn.TEXTSPLIT(INDEX(_xlfn.TEXTSPLIT(טבלה1[[#This Row],[עמודה55]],"-"),2),"/"),1)</f>
        <v xml:space="preserve"> $149 </v>
      </c>
      <c r="R1636" s="12">
        <f>AVERAGE(טבלה1[[#This Row],[עמודה59]:[עמודה60]])</f>
        <v>124.5</v>
      </c>
      <c r="S1636" s="3">
        <f>VALUE(SUBSTITUTE(טבלה1[[#This Row],[עמודה56]],"$",""))</f>
        <v>100</v>
      </c>
      <c r="T1636" s="3">
        <f>VALUE(SUBSTITUTE(טבלה1[[#This Row],[עמודה57]],"$",""))</f>
        <v>149</v>
      </c>
      <c r="U1636" s="3" t="str">
        <f>IF(טבלה1[[#This Row],[עמודה58]]&gt;30,"Yes","No")</f>
        <v>Yes</v>
      </c>
    </row>
    <row r="1637" spans="1:21" ht="13" x14ac:dyDescent="0.15">
      <c r="A1637" s="8" t="s">
        <v>3906</v>
      </c>
      <c r="B1637" s="9" t="s">
        <v>3907</v>
      </c>
      <c r="C1637" s="9" t="s">
        <v>56</v>
      </c>
      <c r="D1637" s="13">
        <v>25000</v>
      </c>
      <c r="E1637" s="9" t="s">
        <v>21</v>
      </c>
      <c r="F1637" s="9" t="s">
        <v>29</v>
      </c>
      <c r="G1637" s="10">
        <v>0.4</v>
      </c>
      <c r="H1637" s="11" t="str" cm="1">
        <f t="array" ref="H1637">INDEX(_xlfn.TEXTSPLIT(טבלה1[[#This Row],[עמודה2]],","),1)</f>
        <v>Los Angeles</v>
      </c>
      <c r="I1637" s="12" t="str" cm="1">
        <f t="array" ref="I1637">INDEX(_xlfn.TEXTSPLIT(טבלה1[[#This Row],[עמודה2]],","),2)</f>
        <v xml:space="preserve"> CA</v>
      </c>
      <c r="J1637" s="16" t="str">
        <f>_xlfn.CONCAT(טבלה1[[#This Row],[AI_Companies]]," ",טבלה1[[#This Row],[עמודה1]])</f>
        <v>SoupToNutsApps https://s2napps.com/</v>
      </c>
      <c r="K1637" s="12">
        <v>10</v>
      </c>
      <c r="L1637" s="12" t="str">
        <f>IF(טבלה1[[#This Row],[עמודה53]]&gt;2000,"Yes","No")</f>
        <v>No</v>
      </c>
      <c r="M1637" s="12">
        <v>49</v>
      </c>
      <c r="N1637" s="12">
        <f>AVERAGE(טבלה1[[#This Row],[עמודה52]:[עמודה53]])</f>
        <v>29.5</v>
      </c>
      <c r="O1637" s="12" t="str">
        <f>IF(טבלה1[[#This Row],[עמודה4]]="&lt; $25 / hr","0$ - $25 / hr",טבלה1[[#This Row],[עמודה4]])</f>
        <v>$100 - $149 / hr</v>
      </c>
      <c r="P1637" s="12" t="str" cm="1">
        <f t="array" ref="P1637">INDEX(_xlfn.TEXTSPLIT(טבלה1[[#This Row],[עמודה55]],"-"),1)</f>
        <v xml:space="preserve">$100 </v>
      </c>
      <c r="Q1637" s="21" t="str" cm="1">
        <f t="array" ref="Q1637">INDEX(_xlfn.TEXTSPLIT(INDEX(_xlfn.TEXTSPLIT(טבלה1[[#This Row],[עמודה55]],"-"),2),"/"),1)</f>
        <v xml:space="preserve"> $149 </v>
      </c>
      <c r="R1637" s="12">
        <f>AVERAGE(טבלה1[[#This Row],[עמודה59]:[עמודה60]])</f>
        <v>124.5</v>
      </c>
      <c r="S1637" s="3">
        <f>VALUE(SUBSTITUTE(טבלה1[[#This Row],[עמודה56]],"$",""))</f>
        <v>100</v>
      </c>
      <c r="T1637" s="3">
        <f>VALUE(SUBSTITUTE(טבלה1[[#This Row],[עמודה57]],"$",""))</f>
        <v>149</v>
      </c>
      <c r="U1637" s="3" t="str">
        <f>IF(טבלה1[[#This Row],[עמודה58]]&gt;30,"Yes","No")</f>
        <v>Yes</v>
      </c>
    </row>
    <row r="1638" spans="1:21" ht="13" x14ac:dyDescent="0.15">
      <c r="A1638" s="8" t="s">
        <v>3908</v>
      </c>
      <c r="B1638" s="9" t="s">
        <v>3909</v>
      </c>
      <c r="C1638" s="9" t="s">
        <v>3910</v>
      </c>
      <c r="D1638" s="9" t="s">
        <v>4</v>
      </c>
      <c r="E1638" s="9" t="s">
        <v>4</v>
      </c>
      <c r="F1638" s="9" t="s">
        <v>5</v>
      </c>
      <c r="G1638" s="10">
        <v>0.15</v>
      </c>
      <c r="H1638" s="11" t="str" cm="1">
        <f t="array" ref="H1638">INDEX(_xlfn.TEXTSPLIT(טבלה1[[#This Row],[עמודה2]],","),1)</f>
        <v>Troy</v>
      </c>
      <c r="I1638" s="12" t="str" cm="1">
        <f t="array" ref="I1638">INDEX(_xlfn.TEXTSPLIT(טבלה1[[#This Row],[עמודה2]],","),2)</f>
        <v xml:space="preserve"> MI</v>
      </c>
      <c r="J1638" s="16" t="str">
        <f>_xlfn.CONCAT(טבלה1[[#This Row],[AI_Companies]]," ",טבלה1[[#This Row],[עמודה1]])</f>
        <v>VigilantTechnologiesLLC https://vigilant-inc.com/</v>
      </c>
      <c r="K1638" s="12">
        <v>250</v>
      </c>
      <c r="L1638" s="12" t="str">
        <f>IF(טבלה1[[#This Row],[עמודה53]]&gt;2000,"Yes","No")</f>
        <v>No</v>
      </c>
      <c r="M1638" s="12">
        <v>999</v>
      </c>
      <c r="N1638" s="12">
        <f>AVERAGE(טבלה1[[#This Row],[עמודה52]:[עמודה53]])</f>
        <v>624.5</v>
      </c>
      <c r="O1638" s="12" t="str">
        <f>IF(טבלה1[[#This Row],[עמודה4]]="&lt; $25 / hr","0$ - $25 / hr",טבלה1[[#This Row],[עמודה4]])</f>
        <v>Undisclosed</v>
      </c>
      <c r="P1638" s="12" t="str" cm="1">
        <f t="array" ref="P1638">INDEX(_xlfn.TEXTSPLIT(טבלה1[[#This Row],[עמודה55]],"-"),1)</f>
        <v>Undisclosed</v>
      </c>
      <c r="Q1638" s="21" t="e" cm="1">
        <f t="array" ref="Q1638">INDEX(_xlfn.TEXTSPLIT(INDEX(_xlfn.TEXTSPLIT(טבלה1[[#This Row],[עמודה55]],"-"),2),"/"),1)</f>
        <v>#REF!</v>
      </c>
      <c r="R1638" s="12" t="e">
        <f>AVERAGE(טבלה1[[#This Row],[עמודה59]:[עמודה60]])</f>
        <v>#VALUE!</v>
      </c>
      <c r="S1638" s="3" t="e">
        <f>VALUE(SUBSTITUTE(טבלה1[[#This Row],[עמודה56]],"$",""))</f>
        <v>#VALUE!</v>
      </c>
      <c r="T1638" s="3" t="e">
        <f>VALUE(SUBSTITUTE(טבלה1[[#This Row],[עמודה57]],"$",""))</f>
        <v>#REF!</v>
      </c>
      <c r="U1638" s="3" t="e">
        <f>IF(טבלה1[[#This Row],[עמודה58]]&gt;30,"Yes","No")</f>
        <v>#VALUE!</v>
      </c>
    </row>
    <row r="1639" spans="1:21" ht="13" x14ac:dyDescent="0.15">
      <c r="A1639" s="8" t="s">
        <v>3911</v>
      </c>
      <c r="B1639" s="9" t="s">
        <v>3912</v>
      </c>
      <c r="C1639" s="9" t="s">
        <v>28</v>
      </c>
      <c r="D1639" s="13">
        <v>25000</v>
      </c>
      <c r="E1639" s="9" t="s">
        <v>4</v>
      </c>
      <c r="F1639" s="9" t="s">
        <v>25</v>
      </c>
      <c r="G1639" s="10">
        <v>0.1</v>
      </c>
      <c r="H1639" s="11" t="str" cm="1">
        <f t="array" ref="H1639">INDEX(_xlfn.TEXTSPLIT(טבלה1[[#This Row],[עמודה2]],","),1)</f>
        <v>Warszawa</v>
      </c>
      <c r="I1639" s="12" t="str" cm="1">
        <f t="array" ref="I1639">INDEX(_xlfn.TEXTSPLIT(טבלה1[[#This Row],[עמודה2]],","),2)</f>
        <v xml:space="preserve"> Poland</v>
      </c>
      <c r="J1639" s="16" t="str">
        <f>_xlfn.CONCAT(טבלה1[[#This Row],[AI_Companies]]," ",טבלה1[[#This Row],[עמודה1]])</f>
        <v>PwCDataAnalytics https://www.pwc.pl/en/services/data-analytics.html</v>
      </c>
      <c r="K1639" s="14">
        <v>1000</v>
      </c>
      <c r="L1639" s="12" t="str">
        <f>IF(טבלה1[[#This Row],[עמודה53]]&gt;2000,"Yes","No")</f>
        <v>Yes</v>
      </c>
      <c r="M1639" s="14">
        <v>9999</v>
      </c>
      <c r="N1639" s="12">
        <f>AVERAGE(טבלה1[[#This Row],[עמודה52]:[עמודה53]])</f>
        <v>5499.5</v>
      </c>
      <c r="O1639" s="12" t="str">
        <f>IF(טבלה1[[#This Row],[עמודה4]]="&lt; $25 / hr","0$ - $25 / hr",טבלה1[[#This Row],[עמודה4]])</f>
        <v>Undisclosed</v>
      </c>
      <c r="P1639" s="12" t="str" cm="1">
        <f t="array" ref="P1639">INDEX(_xlfn.TEXTSPLIT(טבלה1[[#This Row],[עמודה55]],"-"),1)</f>
        <v>Undisclosed</v>
      </c>
      <c r="Q1639" s="21" t="e" cm="1">
        <f t="array" ref="Q1639">INDEX(_xlfn.TEXTSPLIT(INDEX(_xlfn.TEXTSPLIT(טבלה1[[#This Row],[עמודה55]],"-"),2),"/"),1)</f>
        <v>#REF!</v>
      </c>
      <c r="R1639" s="12" t="e">
        <f>AVERAGE(טבלה1[[#This Row],[עמודה59]:[עמודה60]])</f>
        <v>#VALUE!</v>
      </c>
      <c r="S1639" s="3" t="e">
        <f>VALUE(SUBSTITUTE(טבלה1[[#This Row],[עמודה56]],"$",""))</f>
        <v>#VALUE!</v>
      </c>
      <c r="T1639" s="3" t="e">
        <f>VALUE(SUBSTITUTE(טבלה1[[#This Row],[עמודה57]],"$",""))</f>
        <v>#REF!</v>
      </c>
      <c r="U1639" s="3" t="e">
        <f>IF(טבלה1[[#This Row],[עמודה58]]&gt;30,"Yes","No")</f>
        <v>#VALUE!</v>
      </c>
    </row>
    <row r="1640" spans="1:21" ht="13" x14ac:dyDescent="0.15">
      <c r="A1640" s="8" t="s">
        <v>3913</v>
      </c>
      <c r="B1640" s="9" t="s">
        <v>3914</v>
      </c>
      <c r="C1640" s="9" t="s">
        <v>2202</v>
      </c>
      <c r="D1640" s="13">
        <v>10000</v>
      </c>
      <c r="E1640" s="9" t="s">
        <v>21</v>
      </c>
      <c r="F1640" s="9" t="s">
        <v>29</v>
      </c>
      <c r="G1640" s="10">
        <v>0.25</v>
      </c>
      <c r="H1640" s="11" t="str" cm="1">
        <f t="array" ref="H1640">INDEX(_xlfn.TEXTSPLIT(טבלה1[[#This Row],[עמודה2]],","),1)</f>
        <v>Quezon City</v>
      </c>
      <c r="I1640" s="12" t="str" cm="1">
        <f t="array" ref="I1640">INDEX(_xlfn.TEXTSPLIT(טבלה1[[#This Row],[עמודה2]],","),2)</f>
        <v xml:space="preserve"> Philippines</v>
      </c>
      <c r="J1640" s="16" t="str">
        <f>_xlfn.CONCAT(טבלה1[[#This Row],[AI_Companies]]," ",טבלה1[[#This Row],[עמודה1]])</f>
        <v>EACOMMCorporation https://www.eacomm.com/</v>
      </c>
      <c r="K1640" s="12">
        <v>10</v>
      </c>
      <c r="L1640" s="12" t="str">
        <f>IF(טבלה1[[#This Row],[עמודה53]]&gt;2000,"Yes","No")</f>
        <v>No</v>
      </c>
      <c r="M1640" s="12">
        <v>49</v>
      </c>
      <c r="N1640" s="12">
        <f>AVERAGE(טבלה1[[#This Row],[עמודה52]:[עמודה53]])</f>
        <v>29.5</v>
      </c>
      <c r="O1640" s="12" t="str">
        <f>IF(טבלה1[[#This Row],[עמודה4]]="&lt; $25 / hr","0$ - $25 / hr",טבלה1[[#This Row],[עמודה4]])</f>
        <v>$100 - $149 / hr</v>
      </c>
      <c r="P1640" s="12" t="str" cm="1">
        <f t="array" ref="P1640">INDEX(_xlfn.TEXTSPLIT(טבלה1[[#This Row],[עמודה55]],"-"),1)</f>
        <v xml:space="preserve">$100 </v>
      </c>
      <c r="Q1640" s="21" t="str" cm="1">
        <f t="array" ref="Q1640">INDEX(_xlfn.TEXTSPLIT(INDEX(_xlfn.TEXTSPLIT(טבלה1[[#This Row],[עמודה55]],"-"),2),"/"),1)</f>
        <v xml:space="preserve"> $149 </v>
      </c>
      <c r="R1640" s="12">
        <f>AVERAGE(טבלה1[[#This Row],[עמודה59]:[עמודה60]])</f>
        <v>124.5</v>
      </c>
      <c r="S1640" s="3">
        <f>VALUE(SUBSTITUTE(טבלה1[[#This Row],[עמודה56]],"$",""))</f>
        <v>100</v>
      </c>
      <c r="T1640" s="3">
        <f>VALUE(SUBSTITUTE(טבלה1[[#This Row],[עמודה57]],"$",""))</f>
        <v>149</v>
      </c>
      <c r="U1640" s="3" t="str">
        <f>IF(טבלה1[[#This Row],[עמודה58]]&gt;30,"Yes","No")</f>
        <v>Yes</v>
      </c>
    </row>
    <row r="1641" spans="1:21" ht="13" x14ac:dyDescent="0.15">
      <c r="A1641" s="8" t="s">
        <v>3915</v>
      </c>
      <c r="B1641" s="9" t="s">
        <v>3916</v>
      </c>
      <c r="C1641" s="9" t="s">
        <v>2694</v>
      </c>
      <c r="D1641" s="9" t="s">
        <v>4</v>
      </c>
      <c r="E1641" s="9" t="s">
        <v>4</v>
      </c>
      <c r="F1641" s="9" t="s">
        <v>29</v>
      </c>
      <c r="G1641" s="10">
        <v>0.25</v>
      </c>
      <c r="H1641" s="11" t="str" cm="1">
        <f t="array" ref="H1641">INDEX(_xlfn.TEXTSPLIT(טבלה1[[#This Row],[עמודה2]],","),1)</f>
        <v>Quincy</v>
      </c>
      <c r="I1641" s="12" t="str" cm="1">
        <f t="array" ref="I1641">INDEX(_xlfn.TEXTSPLIT(טבלה1[[#This Row],[עמודה2]],","),2)</f>
        <v xml:space="preserve"> MA</v>
      </c>
      <c r="J1641" s="16" t="str">
        <f>_xlfn.CONCAT(טבלה1[[#This Row],[AI_Companies]]," ",טבלה1[[#This Row],[עמודה1]])</f>
        <v>MerlinOne https://merlinone.com/</v>
      </c>
      <c r="K1641" s="12">
        <v>10</v>
      </c>
      <c r="L1641" s="12" t="str">
        <f>IF(טבלה1[[#This Row],[עמודה53]]&gt;2000,"Yes","No")</f>
        <v>No</v>
      </c>
      <c r="M1641" s="12">
        <v>49</v>
      </c>
      <c r="N1641" s="12">
        <f>AVERAGE(טבלה1[[#This Row],[עמודה52]:[עמודה53]])</f>
        <v>29.5</v>
      </c>
      <c r="O1641" s="12" t="str">
        <f>IF(טבלה1[[#This Row],[עמודה4]]="&lt; $25 / hr","0$ - $25 / hr",טבלה1[[#This Row],[עמודה4]])</f>
        <v>Undisclosed</v>
      </c>
      <c r="P1641" s="12" t="str" cm="1">
        <f t="array" ref="P1641">INDEX(_xlfn.TEXTSPLIT(טבלה1[[#This Row],[עמודה55]],"-"),1)</f>
        <v>Undisclosed</v>
      </c>
      <c r="Q1641" s="21" t="e" cm="1">
        <f t="array" ref="Q1641">INDEX(_xlfn.TEXTSPLIT(INDEX(_xlfn.TEXTSPLIT(טבלה1[[#This Row],[עמודה55]],"-"),2),"/"),1)</f>
        <v>#REF!</v>
      </c>
      <c r="R1641" s="12" t="e">
        <f>AVERAGE(טבלה1[[#This Row],[עמודה59]:[עמודה60]])</f>
        <v>#VALUE!</v>
      </c>
      <c r="S1641" s="3" t="e">
        <f>VALUE(SUBSTITUTE(טבלה1[[#This Row],[עמודה56]],"$",""))</f>
        <v>#VALUE!</v>
      </c>
      <c r="T1641" s="3" t="e">
        <f>VALUE(SUBSTITUTE(טבלה1[[#This Row],[עמודה57]],"$",""))</f>
        <v>#REF!</v>
      </c>
      <c r="U1641" s="3" t="e">
        <f>IF(טבלה1[[#This Row],[עמודה58]]&gt;30,"Yes","No")</f>
        <v>#VALUE!</v>
      </c>
    </row>
    <row r="1642" spans="1:21" ht="13" x14ac:dyDescent="0.15">
      <c r="A1642" s="8" t="s">
        <v>3917</v>
      </c>
      <c r="B1642" s="9" t="s">
        <v>3918</v>
      </c>
      <c r="C1642" s="9" t="s">
        <v>193</v>
      </c>
      <c r="D1642" s="9" t="s">
        <v>4</v>
      </c>
      <c r="E1642" s="9" t="s">
        <v>4</v>
      </c>
      <c r="F1642" s="9" t="s">
        <v>10</v>
      </c>
      <c r="G1642" s="10">
        <v>0.2</v>
      </c>
      <c r="H1642" s="11" t="str" cm="1">
        <f t="array" ref="H1642">INDEX(_xlfn.TEXTSPLIT(טבלה1[[#This Row],[עמודה2]],","),1)</f>
        <v>Houston</v>
      </c>
      <c r="I1642" s="12" t="str" cm="1">
        <f t="array" ref="I1642">INDEX(_xlfn.TEXTSPLIT(טבלה1[[#This Row],[עמודה2]],","),2)</f>
        <v xml:space="preserve"> TX</v>
      </c>
      <c r="J1642" s="16" t="str">
        <f>_xlfn.CONCAT(טבלה1[[#This Row],[AI_Companies]]," ",טבלה1[[#This Row],[עמודה1]])</f>
        <v>QualityProfessionals https://q-pros.com</v>
      </c>
      <c r="K1642" s="12">
        <v>50</v>
      </c>
      <c r="L1642" s="12" t="str">
        <f>IF(טבלה1[[#This Row],[עמודה53]]&gt;2000,"Yes","No")</f>
        <v>No</v>
      </c>
      <c r="M1642" s="12">
        <v>249</v>
      </c>
      <c r="N1642" s="12">
        <f>AVERAGE(טבלה1[[#This Row],[עמודה52]:[עמודה53]])</f>
        <v>149.5</v>
      </c>
      <c r="O1642" s="12" t="str">
        <f>IF(טבלה1[[#This Row],[עמודה4]]="&lt; $25 / hr","0$ - $25 / hr",טבלה1[[#This Row],[עמודה4]])</f>
        <v>Undisclosed</v>
      </c>
      <c r="P1642" s="12" t="str" cm="1">
        <f t="array" ref="P1642">INDEX(_xlfn.TEXTSPLIT(טבלה1[[#This Row],[עמודה55]],"-"),1)</f>
        <v>Undisclosed</v>
      </c>
      <c r="Q1642" s="21" t="e" cm="1">
        <f t="array" ref="Q1642">INDEX(_xlfn.TEXTSPLIT(INDEX(_xlfn.TEXTSPLIT(טבלה1[[#This Row],[עמודה55]],"-"),2),"/"),1)</f>
        <v>#REF!</v>
      </c>
      <c r="R1642" s="12" t="e">
        <f>AVERAGE(טבלה1[[#This Row],[עמודה59]:[עמודה60]])</f>
        <v>#VALUE!</v>
      </c>
      <c r="S1642" s="3" t="e">
        <f>VALUE(SUBSTITUTE(טבלה1[[#This Row],[עמודה56]],"$",""))</f>
        <v>#VALUE!</v>
      </c>
      <c r="T1642" s="3" t="e">
        <f>VALUE(SUBSTITUTE(טבלה1[[#This Row],[עמודה57]],"$",""))</f>
        <v>#REF!</v>
      </c>
      <c r="U1642" s="3" t="e">
        <f>IF(טבלה1[[#This Row],[עמודה58]]&gt;30,"Yes","No")</f>
        <v>#VALUE!</v>
      </c>
    </row>
    <row r="1643" spans="1:21" ht="13" x14ac:dyDescent="0.15">
      <c r="A1643" s="8" t="s">
        <v>3919</v>
      </c>
      <c r="B1643" s="9" t="s">
        <v>3920</v>
      </c>
      <c r="C1643" s="9" t="s">
        <v>2623</v>
      </c>
      <c r="D1643" s="9" t="s">
        <v>4</v>
      </c>
      <c r="E1643" s="9" t="s">
        <v>4</v>
      </c>
      <c r="F1643" s="9" t="s">
        <v>25</v>
      </c>
      <c r="G1643" s="10">
        <v>0.1</v>
      </c>
      <c r="H1643" s="11" t="str" cm="1">
        <f t="array" ref="H1643">INDEX(_xlfn.TEXTSPLIT(טבלה1[[#This Row],[עמודה2]],","),1)</f>
        <v>Hong Kong</v>
      </c>
      <c r="I1643" s="12" t="str" cm="1">
        <f t="array" ref="I1643">INDEX(_xlfn.TEXTSPLIT(טבלה1[[#This Row],[עמודה2]],","),2)</f>
        <v xml:space="preserve"> Hong Kong</v>
      </c>
      <c r="J1643" s="16" t="str">
        <f>_xlfn.CONCAT(טבלה1[[#This Row],[AI_Companies]]," ",טבלה1[[#This Row],[עמודה1]])</f>
        <v>Accenture(China)Co.,Ltd. https://www.accenture.com/cn-en</v>
      </c>
      <c r="K1643" s="14">
        <v>1000</v>
      </c>
      <c r="L1643" s="12" t="str">
        <f>IF(טבלה1[[#This Row],[עמודה53]]&gt;2000,"Yes","No")</f>
        <v>Yes</v>
      </c>
      <c r="M1643" s="14">
        <v>9999</v>
      </c>
      <c r="N1643" s="12">
        <f>AVERAGE(טבלה1[[#This Row],[עמודה52]:[עמודה53]])</f>
        <v>5499.5</v>
      </c>
      <c r="O1643" s="12" t="str">
        <f>IF(טבלה1[[#This Row],[עמודה4]]="&lt; $25 / hr","0$ - $25 / hr",טבלה1[[#This Row],[עמודה4]])</f>
        <v>Undisclosed</v>
      </c>
      <c r="P1643" s="12" t="str" cm="1">
        <f t="array" ref="P1643">INDEX(_xlfn.TEXTSPLIT(טבלה1[[#This Row],[עמודה55]],"-"),1)</f>
        <v>Undisclosed</v>
      </c>
      <c r="Q1643" s="21" t="e" cm="1">
        <f t="array" ref="Q1643">INDEX(_xlfn.TEXTSPLIT(INDEX(_xlfn.TEXTSPLIT(טבלה1[[#This Row],[עמודה55]],"-"),2),"/"),1)</f>
        <v>#REF!</v>
      </c>
      <c r="R1643" s="12" t="e">
        <f>AVERAGE(טבלה1[[#This Row],[עמודה59]:[עמודה60]])</f>
        <v>#VALUE!</v>
      </c>
      <c r="S1643" s="3" t="e">
        <f>VALUE(SUBSTITUTE(טבלה1[[#This Row],[עמודה56]],"$",""))</f>
        <v>#VALUE!</v>
      </c>
      <c r="T1643" s="3" t="e">
        <f>VALUE(SUBSTITUTE(טבלה1[[#This Row],[עמודה57]],"$",""))</f>
        <v>#REF!</v>
      </c>
      <c r="U1643" s="3" t="e">
        <f>IF(טבלה1[[#This Row],[עמודה58]]&gt;30,"Yes","No")</f>
        <v>#VALUE!</v>
      </c>
    </row>
    <row r="1644" spans="1:21" ht="13" x14ac:dyDescent="0.15">
      <c r="A1644" s="8" t="s">
        <v>3921</v>
      </c>
      <c r="B1644" s="9" t="s">
        <v>3922</v>
      </c>
      <c r="C1644" s="9" t="s">
        <v>1267</v>
      </c>
      <c r="D1644" s="13">
        <v>25000</v>
      </c>
      <c r="E1644" s="9" t="s">
        <v>9</v>
      </c>
      <c r="F1644" s="9" t="s">
        <v>5</v>
      </c>
      <c r="G1644" s="10">
        <v>0.1</v>
      </c>
      <c r="H1644" s="11" t="str" cm="1">
        <f t="array" ref="H1644">INDEX(_xlfn.TEXTSPLIT(טבלה1[[#This Row],[עמודה2]],","),1)</f>
        <v>Dallas</v>
      </c>
      <c r="I1644" s="12" t="str" cm="1">
        <f t="array" ref="I1644">INDEX(_xlfn.TEXTSPLIT(טבלה1[[#This Row],[עמודה2]],","),2)</f>
        <v xml:space="preserve"> TX</v>
      </c>
      <c r="J1644" s="16" t="str">
        <f>_xlfn.CONCAT(טבלה1[[#This Row],[AI_Companies]]," ",טבלה1[[#This Row],[עמודה1]])</f>
        <v>[x]cubeLABS https://www.xcubelabs.com/</v>
      </c>
      <c r="K1644" s="12">
        <v>250</v>
      </c>
      <c r="L1644" s="12" t="str">
        <f>IF(טבלה1[[#This Row],[עמודה53]]&gt;2000,"Yes","No")</f>
        <v>No</v>
      </c>
      <c r="M1644" s="12">
        <v>999</v>
      </c>
      <c r="N1644" s="12">
        <f>AVERAGE(טבלה1[[#This Row],[עמודה52]:[עמודה53]])</f>
        <v>624.5</v>
      </c>
      <c r="O1644" s="12" t="str">
        <f>IF(טבלה1[[#This Row],[עמודה4]]="&lt; $25 / hr","0$ - $25 / hr",טבלה1[[#This Row],[עמודה4]])</f>
        <v>$50 - $99 / hr</v>
      </c>
      <c r="P1644" s="12" t="str" cm="1">
        <f t="array" ref="P1644">INDEX(_xlfn.TEXTSPLIT(טבלה1[[#This Row],[עמודה55]],"-"),1)</f>
        <v xml:space="preserve">$50 </v>
      </c>
      <c r="Q1644" s="21" t="str" cm="1">
        <f t="array" ref="Q1644">INDEX(_xlfn.TEXTSPLIT(INDEX(_xlfn.TEXTSPLIT(טבלה1[[#This Row],[עמודה55]],"-"),2),"/"),1)</f>
        <v xml:space="preserve"> $99 </v>
      </c>
      <c r="R1644" s="12">
        <f>AVERAGE(טבלה1[[#This Row],[עמודה59]:[עמודה60]])</f>
        <v>74.5</v>
      </c>
      <c r="S1644" s="3">
        <f>VALUE(SUBSTITUTE(טבלה1[[#This Row],[עמודה56]],"$",""))</f>
        <v>50</v>
      </c>
      <c r="T1644" s="3">
        <f>VALUE(SUBSTITUTE(טבלה1[[#This Row],[עמודה57]],"$",""))</f>
        <v>99</v>
      </c>
      <c r="U1644" s="3" t="str">
        <f>IF(טבלה1[[#This Row],[עמודה58]]&gt;30,"Yes","No")</f>
        <v>Yes</v>
      </c>
    </row>
    <row r="1645" spans="1:21" ht="13" x14ac:dyDescent="0.15">
      <c r="A1645" s="8" t="s">
        <v>3923</v>
      </c>
      <c r="B1645" s="9" t="s">
        <v>3924</v>
      </c>
      <c r="C1645" s="9" t="s">
        <v>331</v>
      </c>
      <c r="D1645" s="9" t="s">
        <v>4</v>
      </c>
      <c r="E1645" s="9" t="s">
        <v>4</v>
      </c>
      <c r="F1645" s="9" t="s">
        <v>10</v>
      </c>
      <c r="G1645" s="10">
        <v>0.2</v>
      </c>
      <c r="H1645" s="11" t="str" cm="1">
        <f t="array" ref="H1645">INDEX(_xlfn.TEXTSPLIT(טבלה1[[#This Row],[עמודה2]],","),1)</f>
        <v>Hyderabad</v>
      </c>
      <c r="I1645" s="12" t="str" cm="1">
        <f t="array" ref="I1645">INDEX(_xlfn.TEXTSPLIT(טבלה1[[#This Row],[עמודה2]],","),2)</f>
        <v xml:space="preserve"> India</v>
      </c>
      <c r="J1645" s="16" t="str">
        <f>_xlfn.CONCAT(טבלה1[[#This Row],[AI_Companies]]," ",טבלה1[[#This Row],[עמודה1]])</f>
        <v>GramenerTechnologySolutions https://gramener.com/</v>
      </c>
      <c r="K1645" s="12">
        <v>50</v>
      </c>
      <c r="L1645" s="12" t="str">
        <f>IF(טבלה1[[#This Row],[עמודה53]]&gt;2000,"Yes","No")</f>
        <v>No</v>
      </c>
      <c r="M1645" s="12">
        <v>249</v>
      </c>
      <c r="N1645" s="12">
        <f>AVERAGE(טבלה1[[#This Row],[עמודה52]:[עמודה53]])</f>
        <v>149.5</v>
      </c>
      <c r="O1645" s="12" t="str">
        <f>IF(טבלה1[[#This Row],[עמודה4]]="&lt; $25 / hr","0$ - $25 / hr",טבלה1[[#This Row],[עמודה4]])</f>
        <v>Undisclosed</v>
      </c>
      <c r="P1645" s="12" t="str" cm="1">
        <f t="array" ref="P1645">INDEX(_xlfn.TEXTSPLIT(טבלה1[[#This Row],[עמודה55]],"-"),1)</f>
        <v>Undisclosed</v>
      </c>
      <c r="Q1645" s="21" t="e" cm="1">
        <f t="array" ref="Q1645">INDEX(_xlfn.TEXTSPLIT(INDEX(_xlfn.TEXTSPLIT(טבלה1[[#This Row],[עמודה55]],"-"),2),"/"),1)</f>
        <v>#REF!</v>
      </c>
      <c r="R1645" s="12" t="e">
        <f>AVERAGE(טבלה1[[#This Row],[עמודה59]:[עמודה60]])</f>
        <v>#VALUE!</v>
      </c>
      <c r="S1645" s="3" t="e">
        <f>VALUE(SUBSTITUTE(טבלה1[[#This Row],[עמודה56]],"$",""))</f>
        <v>#VALUE!</v>
      </c>
      <c r="T1645" s="3" t="e">
        <f>VALUE(SUBSTITUTE(טבלה1[[#This Row],[עמודה57]],"$",""))</f>
        <v>#REF!</v>
      </c>
      <c r="U1645" s="3" t="e">
        <f>IF(טבלה1[[#This Row],[עמודה58]]&gt;30,"Yes","No")</f>
        <v>#VALUE!</v>
      </c>
    </row>
    <row r="1646" spans="1:21" ht="13" x14ac:dyDescent="0.15">
      <c r="A1646" s="8" t="s">
        <v>3925</v>
      </c>
      <c r="B1646" s="9" t="s">
        <v>3926</v>
      </c>
      <c r="C1646" s="9" t="s">
        <v>3927</v>
      </c>
      <c r="D1646" s="13">
        <v>25000</v>
      </c>
      <c r="E1646" s="9" t="s">
        <v>21</v>
      </c>
      <c r="F1646" s="9" t="s">
        <v>10</v>
      </c>
      <c r="G1646" s="10">
        <v>0.2</v>
      </c>
      <c r="H1646" s="11" t="str" cm="1">
        <f t="array" ref="H1646">INDEX(_xlfn.TEXTSPLIT(טבלה1[[#This Row],[עמודה2]],","),1)</f>
        <v>Kowloon</v>
      </c>
      <c r="I1646" s="12" t="str" cm="1">
        <f t="array" ref="I1646">INDEX(_xlfn.TEXTSPLIT(טבלה1[[#This Row],[עמודה2]],","),2)</f>
        <v xml:space="preserve"> Hong Kong</v>
      </c>
      <c r="J1646" s="16" t="str">
        <f>_xlfn.CONCAT(טבלה1[[#This Row],[AI_Companies]]," ",טבלה1[[#This Row],[עמודה1]])</f>
        <v>Oursky https://oursky.com/</v>
      </c>
      <c r="K1646" s="12">
        <v>50</v>
      </c>
      <c r="L1646" s="12" t="str">
        <f>IF(טבלה1[[#This Row],[עמודה53]]&gt;2000,"Yes","No")</f>
        <v>No</v>
      </c>
      <c r="M1646" s="12">
        <v>249</v>
      </c>
      <c r="N1646" s="12">
        <f>AVERAGE(טבלה1[[#This Row],[עמודה52]:[עמודה53]])</f>
        <v>149.5</v>
      </c>
      <c r="O1646" s="12" t="str">
        <f>IF(טבלה1[[#This Row],[עמודה4]]="&lt; $25 / hr","0$ - $25 / hr",טבלה1[[#This Row],[עמודה4]])</f>
        <v>$100 - $149 / hr</v>
      </c>
      <c r="P1646" s="12" t="str" cm="1">
        <f t="array" ref="P1646">INDEX(_xlfn.TEXTSPLIT(טבלה1[[#This Row],[עמודה55]],"-"),1)</f>
        <v xml:space="preserve">$100 </v>
      </c>
      <c r="Q1646" s="21" t="str" cm="1">
        <f t="array" ref="Q1646">INDEX(_xlfn.TEXTSPLIT(INDEX(_xlfn.TEXTSPLIT(טבלה1[[#This Row],[עמודה55]],"-"),2),"/"),1)</f>
        <v xml:space="preserve"> $149 </v>
      </c>
      <c r="R1646" s="12">
        <f>AVERAGE(טבלה1[[#This Row],[עמודה59]:[עמודה60]])</f>
        <v>124.5</v>
      </c>
      <c r="S1646" s="3">
        <f>VALUE(SUBSTITUTE(טבלה1[[#This Row],[עמודה56]],"$",""))</f>
        <v>100</v>
      </c>
      <c r="T1646" s="3">
        <f>VALUE(SUBSTITUTE(טבלה1[[#This Row],[עמודה57]],"$",""))</f>
        <v>149</v>
      </c>
      <c r="U1646" s="3" t="str">
        <f>IF(טבלה1[[#This Row],[עמודה58]]&gt;30,"Yes","No")</f>
        <v>Yes</v>
      </c>
    </row>
    <row r="1647" spans="1:21" ht="13" x14ac:dyDescent="0.15">
      <c r="A1647" s="8" t="s">
        <v>3928</v>
      </c>
      <c r="B1647" s="9" t="s">
        <v>3929</v>
      </c>
      <c r="C1647" s="9" t="s">
        <v>1985</v>
      </c>
      <c r="D1647" s="13">
        <v>5000</v>
      </c>
      <c r="E1647" s="9" t="s">
        <v>21</v>
      </c>
      <c r="F1647" s="9" t="s">
        <v>10</v>
      </c>
      <c r="G1647" s="10">
        <v>0.2</v>
      </c>
      <c r="H1647" s="11" t="str" cm="1">
        <f t="array" ref="H1647">INDEX(_xlfn.TEXTSPLIT(טבלה1[[#This Row],[עמודה2]],","),1)</f>
        <v>San Mateo</v>
      </c>
      <c r="I1647" s="12" t="str" cm="1">
        <f t="array" ref="I1647">INDEX(_xlfn.TEXTSPLIT(טבלה1[[#This Row],[עמודה2]],","),2)</f>
        <v xml:space="preserve"> CA</v>
      </c>
      <c r="J1647" s="16" t="str">
        <f>_xlfn.CONCAT(טבלה1[[#This Row],[AI_Companies]]," ",טבלה1[[#This Row],[עמודה1]])</f>
        <v>EverString https://www.everstring.com/</v>
      </c>
      <c r="K1647" s="12">
        <v>50</v>
      </c>
      <c r="L1647" s="12" t="str">
        <f>IF(טבלה1[[#This Row],[עמודה53]]&gt;2000,"Yes","No")</f>
        <v>No</v>
      </c>
      <c r="M1647" s="12">
        <v>249</v>
      </c>
      <c r="N1647" s="12">
        <f>AVERAGE(טבלה1[[#This Row],[עמודה52]:[עמודה53]])</f>
        <v>149.5</v>
      </c>
      <c r="O1647" s="12" t="str">
        <f>IF(טבלה1[[#This Row],[עמודה4]]="&lt; $25 / hr","0$ - $25 / hr",טבלה1[[#This Row],[עמודה4]])</f>
        <v>$100 - $149 / hr</v>
      </c>
      <c r="P1647" s="12" t="str" cm="1">
        <f t="array" ref="P1647">INDEX(_xlfn.TEXTSPLIT(טבלה1[[#This Row],[עמודה55]],"-"),1)</f>
        <v xml:space="preserve">$100 </v>
      </c>
      <c r="Q1647" s="21" t="str" cm="1">
        <f t="array" ref="Q1647">INDEX(_xlfn.TEXTSPLIT(INDEX(_xlfn.TEXTSPLIT(טבלה1[[#This Row],[עמודה55]],"-"),2),"/"),1)</f>
        <v xml:space="preserve"> $149 </v>
      </c>
      <c r="R1647" s="12">
        <f>AVERAGE(טבלה1[[#This Row],[עמודה59]:[עמודה60]])</f>
        <v>124.5</v>
      </c>
      <c r="S1647" s="3">
        <f>VALUE(SUBSTITUTE(טבלה1[[#This Row],[עמודה56]],"$",""))</f>
        <v>100</v>
      </c>
      <c r="T1647" s="3">
        <f>VALUE(SUBSTITUTE(טבלה1[[#This Row],[עמודה57]],"$",""))</f>
        <v>149</v>
      </c>
      <c r="U1647" s="3" t="str">
        <f>IF(טבלה1[[#This Row],[עמודה58]]&gt;30,"Yes","No")</f>
        <v>Yes</v>
      </c>
    </row>
    <row r="1648" spans="1:21" ht="13" x14ac:dyDescent="0.15">
      <c r="A1648" s="8" t="s">
        <v>3930</v>
      </c>
      <c r="B1648" s="9" t="s">
        <v>3931</v>
      </c>
      <c r="C1648" s="9" t="s">
        <v>311</v>
      </c>
      <c r="D1648" s="9" t="s">
        <v>4</v>
      </c>
      <c r="E1648" s="9" t="s">
        <v>4</v>
      </c>
      <c r="F1648" s="9" t="s">
        <v>10</v>
      </c>
      <c r="G1648" s="10">
        <v>0.2</v>
      </c>
      <c r="H1648" s="11" t="str" cm="1">
        <f t="array" ref="H1648">INDEX(_xlfn.TEXTSPLIT(טבלה1[[#This Row],[עמודה2]],","),1)</f>
        <v>Vancouver</v>
      </c>
      <c r="I1648" s="12" t="str" cm="1">
        <f t="array" ref="I1648">INDEX(_xlfn.TEXTSPLIT(טבלה1[[#This Row],[עמודה2]],","),2)</f>
        <v xml:space="preserve"> Canada</v>
      </c>
      <c r="J1648" s="16" t="str">
        <f>_xlfn.CONCAT(טבלה1[[#This Row],[AI_Companies]]," ",טבלה1[[#This Row],[עמודה1]])</f>
        <v>AxiomZen http://www.axiomzen.co/</v>
      </c>
      <c r="K1648" s="12">
        <v>50</v>
      </c>
      <c r="L1648" s="12" t="str">
        <f>IF(טבלה1[[#This Row],[עמודה53]]&gt;2000,"Yes","No")</f>
        <v>No</v>
      </c>
      <c r="M1648" s="12">
        <v>249</v>
      </c>
      <c r="N1648" s="12">
        <f>AVERAGE(טבלה1[[#This Row],[עמודה52]:[עמודה53]])</f>
        <v>149.5</v>
      </c>
      <c r="O1648" s="12" t="str">
        <f>IF(טבלה1[[#This Row],[עמודה4]]="&lt; $25 / hr","0$ - $25 / hr",טבלה1[[#This Row],[עמודה4]])</f>
        <v>Undisclosed</v>
      </c>
      <c r="P1648" s="12" t="str" cm="1">
        <f t="array" ref="P1648">INDEX(_xlfn.TEXTSPLIT(טבלה1[[#This Row],[עמודה55]],"-"),1)</f>
        <v>Undisclosed</v>
      </c>
      <c r="Q1648" s="21" t="e" cm="1">
        <f t="array" ref="Q1648">INDEX(_xlfn.TEXTSPLIT(INDEX(_xlfn.TEXTSPLIT(טבלה1[[#This Row],[עמודה55]],"-"),2),"/"),1)</f>
        <v>#REF!</v>
      </c>
      <c r="R1648" s="12" t="e">
        <f>AVERAGE(טבלה1[[#This Row],[עמודה59]:[עמודה60]])</f>
        <v>#VALUE!</v>
      </c>
      <c r="S1648" s="3" t="e">
        <f>VALUE(SUBSTITUTE(טבלה1[[#This Row],[עמודה56]],"$",""))</f>
        <v>#VALUE!</v>
      </c>
      <c r="T1648" s="3" t="e">
        <f>VALUE(SUBSTITUTE(טבלה1[[#This Row],[עמודה57]],"$",""))</f>
        <v>#REF!</v>
      </c>
      <c r="U1648" s="3" t="e">
        <f>IF(טבלה1[[#This Row],[עמודה58]]&gt;30,"Yes","No")</f>
        <v>#VALUE!</v>
      </c>
    </row>
    <row r="1649" spans="1:21" ht="13" x14ac:dyDescent="0.15">
      <c r="A1649" s="8" t="s">
        <v>3932</v>
      </c>
      <c r="B1649" s="9" t="s">
        <v>3933</v>
      </c>
      <c r="C1649" s="9" t="s">
        <v>212</v>
      </c>
      <c r="D1649" s="9" t="s">
        <v>4</v>
      </c>
      <c r="E1649" s="9" t="s">
        <v>4</v>
      </c>
      <c r="F1649" s="9" t="s">
        <v>10</v>
      </c>
      <c r="G1649" s="10">
        <v>0.2</v>
      </c>
      <c r="H1649" s="11" t="str" cm="1">
        <f t="array" ref="H1649">INDEX(_xlfn.TEXTSPLIT(טבלה1[[#This Row],[עמודה2]],","),1)</f>
        <v>San Francisco</v>
      </c>
      <c r="I1649" s="12" t="str" cm="1">
        <f t="array" ref="I1649">INDEX(_xlfn.TEXTSPLIT(טבלה1[[#This Row],[עמודה2]],","),2)</f>
        <v xml:space="preserve"> CA</v>
      </c>
      <c r="J1649" s="16" t="str">
        <f>_xlfn.CONCAT(טבלה1[[#This Row],[AI_Companies]]," ",טבלה1[[#This Row],[עמודה1]])</f>
        <v>Kinetica http://www.kinetica.com</v>
      </c>
      <c r="K1649" s="12">
        <v>50</v>
      </c>
      <c r="L1649" s="12" t="str">
        <f>IF(טבלה1[[#This Row],[עמודה53]]&gt;2000,"Yes","No")</f>
        <v>No</v>
      </c>
      <c r="M1649" s="12">
        <v>249</v>
      </c>
      <c r="N1649" s="12">
        <f>AVERAGE(טבלה1[[#This Row],[עמודה52]:[עמודה53]])</f>
        <v>149.5</v>
      </c>
      <c r="O1649" s="12" t="str">
        <f>IF(טבלה1[[#This Row],[עמודה4]]="&lt; $25 / hr","0$ - $25 / hr",טבלה1[[#This Row],[עמודה4]])</f>
        <v>Undisclosed</v>
      </c>
      <c r="P1649" s="12" t="str" cm="1">
        <f t="array" ref="P1649">INDEX(_xlfn.TEXTSPLIT(טבלה1[[#This Row],[עמודה55]],"-"),1)</f>
        <v>Undisclosed</v>
      </c>
      <c r="Q1649" s="21" t="e" cm="1">
        <f t="array" ref="Q1649">INDEX(_xlfn.TEXTSPLIT(INDEX(_xlfn.TEXTSPLIT(טבלה1[[#This Row],[עמודה55]],"-"),2),"/"),1)</f>
        <v>#REF!</v>
      </c>
      <c r="R1649" s="12" t="e">
        <f>AVERAGE(טבלה1[[#This Row],[עמודה59]:[עמודה60]])</f>
        <v>#VALUE!</v>
      </c>
      <c r="S1649" s="3" t="e">
        <f>VALUE(SUBSTITUTE(טבלה1[[#This Row],[עמודה56]],"$",""))</f>
        <v>#VALUE!</v>
      </c>
      <c r="T1649" s="3" t="e">
        <f>VALUE(SUBSTITUTE(טבלה1[[#This Row],[עמודה57]],"$",""))</f>
        <v>#REF!</v>
      </c>
      <c r="U1649" s="3" t="e">
        <f>IF(טבלה1[[#This Row],[עמודה58]]&gt;30,"Yes","No")</f>
        <v>#VALUE!</v>
      </c>
    </row>
    <row r="1650" spans="1:21" ht="13" x14ac:dyDescent="0.15">
      <c r="A1650" s="8" t="s">
        <v>3934</v>
      </c>
      <c r="B1650" s="9" t="s">
        <v>3935</v>
      </c>
      <c r="C1650" s="9" t="s">
        <v>3936</v>
      </c>
      <c r="D1650" s="9" t="s">
        <v>4</v>
      </c>
      <c r="E1650" s="9" t="s">
        <v>4</v>
      </c>
      <c r="F1650" s="9" t="s">
        <v>29</v>
      </c>
      <c r="G1650" s="10">
        <v>0.3</v>
      </c>
      <c r="H1650" s="11" t="str" cm="1">
        <f t="array" ref="H1650">INDEX(_xlfn.TEXTSPLIT(טבלה1[[#This Row],[עמודה2]],","),1)</f>
        <v>Macon</v>
      </c>
      <c r="I1650" s="12" t="str" cm="1">
        <f t="array" ref="I1650">INDEX(_xlfn.TEXTSPLIT(טבלה1[[#This Row],[עמודה2]],","),2)</f>
        <v xml:space="preserve"> GA</v>
      </c>
      <c r="J1650" s="16" t="str">
        <f>_xlfn.CONCAT(טבלה1[[#This Row],[AI_Companies]]," ",טבלה1[[#This Row],[עמודה1]])</f>
        <v>ImperialResourceGroup https://www.imperialresourcegroup.com/</v>
      </c>
      <c r="K1650" s="12">
        <v>10</v>
      </c>
      <c r="L1650" s="12" t="str">
        <f>IF(טבלה1[[#This Row],[עמודה53]]&gt;2000,"Yes","No")</f>
        <v>No</v>
      </c>
      <c r="M1650" s="12">
        <v>49</v>
      </c>
      <c r="N1650" s="12">
        <f>AVERAGE(טבלה1[[#This Row],[עמודה52]:[עמודה53]])</f>
        <v>29.5</v>
      </c>
      <c r="O1650" s="12" t="str">
        <f>IF(טבלה1[[#This Row],[עמודה4]]="&lt; $25 / hr","0$ - $25 / hr",טבלה1[[#This Row],[עמודה4]])</f>
        <v>Undisclosed</v>
      </c>
      <c r="P1650" s="12" t="str" cm="1">
        <f t="array" ref="P1650">INDEX(_xlfn.TEXTSPLIT(טבלה1[[#This Row],[עמודה55]],"-"),1)</f>
        <v>Undisclosed</v>
      </c>
      <c r="Q1650" s="21" t="e" cm="1">
        <f t="array" ref="Q1650">INDEX(_xlfn.TEXTSPLIT(INDEX(_xlfn.TEXTSPLIT(טבלה1[[#This Row],[עמודה55]],"-"),2),"/"),1)</f>
        <v>#REF!</v>
      </c>
      <c r="R1650" s="12" t="e">
        <f>AVERAGE(טבלה1[[#This Row],[עמודה59]:[עמודה60]])</f>
        <v>#VALUE!</v>
      </c>
      <c r="S1650" s="3" t="e">
        <f>VALUE(SUBSTITUTE(טבלה1[[#This Row],[עמודה56]],"$",""))</f>
        <v>#VALUE!</v>
      </c>
      <c r="T1650" s="3" t="e">
        <f>VALUE(SUBSTITUTE(טבלה1[[#This Row],[עמודה57]],"$",""))</f>
        <v>#REF!</v>
      </c>
      <c r="U1650" s="3" t="e">
        <f>IF(טבלה1[[#This Row],[עמודה58]]&gt;30,"Yes","No")</f>
        <v>#VALUE!</v>
      </c>
    </row>
    <row r="1651" spans="1:21" ht="13" x14ac:dyDescent="0.15">
      <c r="A1651" s="8" t="s">
        <v>3937</v>
      </c>
      <c r="B1651" s="9" t="s">
        <v>3938</v>
      </c>
      <c r="C1651" s="9" t="s">
        <v>3294</v>
      </c>
      <c r="D1651" s="13">
        <v>10000</v>
      </c>
      <c r="E1651" s="9" t="s">
        <v>33</v>
      </c>
      <c r="F1651" s="9" t="s">
        <v>29</v>
      </c>
      <c r="G1651" s="10">
        <v>0.3</v>
      </c>
      <c r="H1651" s="11" t="str" cm="1">
        <f t="array" ref="H1651">INDEX(_xlfn.TEXTSPLIT(טבלה1[[#This Row],[עמודה2]],","),1)</f>
        <v>Madhapur</v>
      </c>
      <c r="I1651" s="12" t="str" cm="1">
        <f t="array" ref="I1651">INDEX(_xlfn.TEXTSPLIT(טבלה1[[#This Row],[עמודה2]],","),2)</f>
        <v xml:space="preserve"> India</v>
      </c>
      <c r="J1651" s="16" t="str">
        <f>_xlfn.CONCAT(טבלה1[[#This Row],[AI_Companies]]," ",טבלה1[[#This Row],[עמודה1]])</f>
        <v>Vitwit https://www.vitwit.com/</v>
      </c>
      <c r="K1651" s="12">
        <v>10</v>
      </c>
      <c r="L1651" s="12" t="str">
        <f>IF(טבלה1[[#This Row],[עמודה53]]&gt;2000,"Yes","No")</f>
        <v>No</v>
      </c>
      <c r="M1651" s="12">
        <v>49</v>
      </c>
      <c r="N1651" s="12">
        <f>AVERAGE(טבלה1[[#This Row],[עמודה52]:[עמודה53]])</f>
        <v>29.5</v>
      </c>
      <c r="O1651" s="12" t="str">
        <f>IF(טבלה1[[#This Row],[עמודה4]]="&lt; $25 / hr","0$ - $25 / hr",טבלה1[[#This Row],[עמודה4]])</f>
        <v>$25 - $49 / hr</v>
      </c>
      <c r="P1651" s="12" t="str" cm="1">
        <f t="array" ref="P1651">INDEX(_xlfn.TEXTSPLIT(טבלה1[[#This Row],[עמודה55]],"-"),1)</f>
        <v xml:space="preserve">$25 </v>
      </c>
      <c r="Q1651" s="21" t="str" cm="1">
        <f t="array" ref="Q1651">INDEX(_xlfn.TEXTSPLIT(INDEX(_xlfn.TEXTSPLIT(טבלה1[[#This Row],[עמודה55]],"-"),2),"/"),1)</f>
        <v xml:space="preserve"> $49 </v>
      </c>
      <c r="R1651" s="12">
        <f>AVERAGE(טבלה1[[#This Row],[עמודה59]:[עמודה60]])</f>
        <v>37</v>
      </c>
      <c r="S1651" s="3">
        <f>VALUE(SUBSTITUTE(טבלה1[[#This Row],[עמודה56]],"$",""))</f>
        <v>25</v>
      </c>
      <c r="T1651" s="3">
        <f>VALUE(SUBSTITUTE(טבלה1[[#This Row],[עמודה57]],"$",""))</f>
        <v>49</v>
      </c>
      <c r="U1651" s="3" t="str">
        <f>IF(טבלה1[[#This Row],[עמודה58]]&gt;30,"Yes","No")</f>
        <v>Yes</v>
      </c>
    </row>
    <row r="1652" spans="1:21" ht="13" x14ac:dyDescent="0.15">
      <c r="A1652" s="8" t="s">
        <v>3939</v>
      </c>
      <c r="B1652" s="9" t="s">
        <v>3940</v>
      </c>
      <c r="C1652" s="9" t="s">
        <v>342</v>
      </c>
      <c r="D1652" s="9" t="s">
        <v>4</v>
      </c>
      <c r="E1652" s="9" t="s">
        <v>4</v>
      </c>
      <c r="F1652" s="9" t="s">
        <v>29</v>
      </c>
      <c r="G1652" s="10">
        <v>0.3</v>
      </c>
      <c r="H1652" s="11" t="str" cm="1">
        <f t="array" ref="H1652">INDEX(_xlfn.TEXTSPLIT(טבלה1[[#This Row],[עמודה2]],","),1)</f>
        <v>Montevideo</v>
      </c>
      <c r="I1652" s="12" t="str" cm="1">
        <f t="array" ref="I1652">INDEX(_xlfn.TEXTSPLIT(טבלה1[[#This Row],[עמודה2]],","),2)</f>
        <v xml:space="preserve"> Uruguay</v>
      </c>
      <c r="J1652" s="16" t="str">
        <f>_xlfn.CONCAT(טבלה1[[#This Row],[AI_Companies]]," ",טבלה1[[#This Row],[עמודה1]])</f>
        <v>AdagioConsultores https://adagio.com.uy/</v>
      </c>
      <c r="K1652" s="12">
        <v>10</v>
      </c>
      <c r="L1652" s="12" t="str">
        <f>IF(טבלה1[[#This Row],[עמודה53]]&gt;2000,"Yes","No")</f>
        <v>No</v>
      </c>
      <c r="M1652" s="12">
        <v>49</v>
      </c>
      <c r="N1652" s="12">
        <f>AVERAGE(טבלה1[[#This Row],[עמודה52]:[עמודה53]])</f>
        <v>29.5</v>
      </c>
      <c r="O1652" s="12" t="str">
        <f>IF(טבלה1[[#This Row],[עמודה4]]="&lt; $25 / hr","0$ - $25 / hr",טבלה1[[#This Row],[עמודה4]])</f>
        <v>Undisclosed</v>
      </c>
      <c r="P1652" s="12" t="str" cm="1">
        <f t="array" ref="P1652">INDEX(_xlfn.TEXTSPLIT(טבלה1[[#This Row],[עמודה55]],"-"),1)</f>
        <v>Undisclosed</v>
      </c>
      <c r="Q1652" s="21" t="e" cm="1">
        <f t="array" ref="Q1652">INDEX(_xlfn.TEXTSPLIT(INDEX(_xlfn.TEXTSPLIT(טבלה1[[#This Row],[עמודה55]],"-"),2),"/"),1)</f>
        <v>#REF!</v>
      </c>
      <c r="R1652" s="12" t="e">
        <f>AVERAGE(טבלה1[[#This Row],[עמודה59]:[עמודה60]])</f>
        <v>#VALUE!</v>
      </c>
      <c r="S1652" s="3" t="e">
        <f>VALUE(SUBSTITUTE(טבלה1[[#This Row],[עמודה56]],"$",""))</f>
        <v>#VALUE!</v>
      </c>
      <c r="T1652" s="3" t="e">
        <f>VALUE(SUBSTITUTE(טבלה1[[#This Row],[עמודה57]],"$",""))</f>
        <v>#REF!</v>
      </c>
      <c r="U1652" s="3" t="e">
        <f>IF(טבלה1[[#This Row],[עמודה58]]&gt;30,"Yes","No")</f>
        <v>#VALUE!</v>
      </c>
    </row>
    <row r="1653" spans="1:21" ht="13" x14ac:dyDescent="0.15">
      <c r="A1653" s="8" t="s">
        <v>3941</v>
      </c>
      <c r="B1653" s="9" t="s">
        <v>3942</v>
      </c>
      <c r="C1653" s="9" t="s">
        <v>3827</v>
      </c>
      <c r="D1653" s="9" t="s">
        <v>4</v>
      </c>
      <c r="E1653" s="9" t="s">
        <v>4</v>
      </c>
      <c r="F1653" s="9" t="s">
        <v>29</v>
      </c>
      <c r="G1653" s="10">
        <v>0.3</v>
      </c>
      <c r="H1653" s="11" t="str" cm="1">
        <f t="array" ref="H1653">INDEX(_xlfn.TEXTSPLIT(טבלה1[[#This Row],[עמודה2]],","),1)</f>
        <v>Cordoba</v>
      </c>
      <c r="I1653" s="12" t="str" cm="1">
        <f t="array" ref="I1653">INDEX(_xlfn.TEXTSPLIT(טבלה1[[#This Row],[עמודה2]],","),2)</f>
        <v xml:space="preserve"> Argentina</v>
      </c>
      <c r="J1653" s="16" t="str">
        <f>_xlfn.CONCAT(טבלה1[[#This Row],[AI_Companies]]," ",טבלה1[[#This Row],[עמודה1]])</f>
        <v>ReputaciónDigital https://reputacion.digital/</v>
      </c>
      <c r="K1653" s="12">
        <v>10</v>
      </c>
      <c r="L1653" s="12" t="str">
        <f>IF(טבלה1[[#This Row],[עמודה53]]&gt;2000,"Yes","No")</f>
        <v>No</v>
      </c>
      <c r="M1653" s="12">
        <v>49</v>
      </c>
      <c r="N1653" s="12">
        <f>AVERAGE(טבלה1[[#This Row],[עמודה52]:[עמודה53]])</f>
        <v>29.5</v>
      </c>
      <c r="O1653" s="12" t="str">
        <f>IF(טבלה1[[#This Row],[עמודה4]]="&lt; $25 / hr","0$ - $25 / hr",טבלה1[[#This Row],[עמודה4]])</f>
        <v>Undisclosed</v>
      </c>
      <c r="P1653" s="12" t="str" cm="1">
        <f t="array" ref="P1653">INDEX(_xlfn.TEXTSPLIT(טבלה1[[#This Row],[עמודה55]],"-"),1)</f>
        <v>Undisclosed</v>
      </c>
      <c r="Q1653" s="21" t="e" cm="1">
        <f t="array" ref="Q1653">INDEX(_xlfn.TEXTSPLIT(INDEX(_xlfn.TEXTSPLIT(טבלה1[[#This Row],[עמודה55]],"-"),2),"/"),1)</f>
        <v>#REF!</v>
      </c>
      <c r="R1653" s="12" t="e">
        <f>AVERAGE(טבלה1[[#This Row],[עמודה59]:[עמודה60]])</f>
        <v>#VALUE!</v>
      </c>
      <c r="S1653" s="3" t="e">
        <f>VALUE(SUBSTITUTE(טבלה1[[#This Row],[עמודה56]],"$",""))</f>
        <v>#VALUE!</v>
      </c>
      <c r="T1653" s="3" t="e">
        <f>VALUE(SUBSTITUTE(טבלה1[[#This Row],[עמודה57]],"$",""))</f>
        <v>#REF!</v>
      </c>
      <c r="U1653" s="3" t="e">
        <f>IF(טבלה1[[#This Row],[עמודה58]]&gt;30,"Yes","No")</f>
        <v>#VALUE!</v>
      </c>
    </row>
    <row r="1654" spans="1:21" ht="13" x14ac:dyDescent="0.15">
      <c r="A1654" s="8" t="s">
        <v>3943</v>
      </c>
      <c r="B1654" s="9" t="s">
        <v>3944</v>
      </c>
      <c r="C1654" s="9" t="s">
        <v>102</v>
      </c>
      <c r="D1654" s="13">
        <v>25000</v>
      </c>
      <c r="E1654" s="9" t="s">
        <v>21</v>
      </c>
      <c r="F1654" s="9" t="s">
        <v>29</v>
      </c>
      <c r="G1654" s="10">
        <v>0.3</v>
      </c>
      <c r="H1654" s="11" t="str" cm="1">
        <f t="array" ref="H1654">INDEX(_xlfn.TEXTSPLIT(טבלה1[[#This Row],[עמודה2]],","),1)</f>
        <v>London</v>
      </c>
      <c r="I1654" s="12" t="str" cm="1">
        <f t="array" ref="I1654">INDEX(_xlfn.TEXTSPLIT(טבלה1[[#This Row],[עמודה2]],","),2)</f>
        <v xml:space="preserve"> United Kingdom</v>
      </c>
      <c r="J1654" s="16" t="str">
        <f>_xlfn.CONCAT(טבלה1[[#This Row],[AI_Companies]]," ",טבלה1[[#This Row],[עמודה1]])</f>
        <v>ElectiConsulting https://electiconsulting.com</v>
      </c>
      <c r="K1654" s="12">
        <v>10</v>
      </c>
      <c r="L1654" s="12" t="str">
        <f>IF(טבלה1[[#This Row],[עמודה53]]&gt;2000,"Yes","No")</f>
        <v>No</v>
      </c>
      <c r="M1654" s="12">
        <v>49</v>
      </c>
      <c r="N1654" s="12">
        <f>AVERAGE(טבלה1[[#This Row],[עמודה52]:[עמודה53]])</f>
        <v>29.5</v>
      </c>
      <c r="O1654" s="12" t="str">
        <f>IF(טבלה1[[#This Row],[עמודה4]]="&lt; $25 / hr","0$ - $25 / hr",טבלה1[[#This Row],[עמודה4]])</f>
        <v>$100 - $149 / hr</v>
      </c>
      <c r="P1654" s="12" t="str" cm="1">
        <f t="array" ref="P1654">INDEX(_xlfn.TEXTSPLIT(טבלה1[[#This Row],[עמודה55]],"-"),1)</f>
        <v xml:space="preserve">$100 </v>
      </c>
      <c r="Q1654" s="21" t="str" cm="1">
        <f t="array" ref="Q1654">INDEX(_xlfn.TEXTSPLIT(INDEX(_xlfn.TEXTSPLIT(טבלה1[[#This Row],[עמודה55]],"-"),2),"/"),1)</f>
        <v xml:space="preserve"> $149 </v>
      </c>
      <c r="R1654" s="12">
        <f>AVERAGE(טבלה1[[#This Row],[עמודה59]:[עמודה60]])</f>
        <v>124.5</v>
      </c>
      <c r="S1654" s="3">
        <f>VALUE(SUBSTITUTE(טבלה1[[#This Row],[עמודה56]],"$",""))</f>
        <v>100</v>
      </c>
      <c r="T1654" s="3">
        <f>VALUE(SUBSTITUTE(טבלה1[[#This Row],[עמודה57]],"$",""))</f>
        <v>149</v>
      </c>
      <c r="U1654" s="3" t="str">
        <f>IF(טבלה1[[#This Row],[עמודה58]]&gt;30,"Yes","No")</f>
        <v>Yes</v>
      </c>
    </row>
    <row r="1655" spans="1:21" ht="13" x14ac:dyDescent="0.15">
      <c r="A1655" s="8" t="s">
        <v>3945</v>
      </c>
      <c r="B1655" s="9" t="s">
        <v>3946</v>
      </c>
      <c r="C1655" s="9" t="s">
        <v>546</v>
      </c>
      <c r="D1655" s="13">
        <v>50000</v>
      </c>
      <c r="E1655" s="9" t="s">
        <v>4</v>
      </c>
      <c r="F1655" s="9" t="s">
        <v>29</v>
      </c>
      <c r="G1655" s="10">
        <v>0.3</v>
      </c>
      <c r="H1655" s="11" t="str" cm="1">
        <f t="array" ref="H1655">INDEX(_xlfn.TEXTSPLIT(טבלה1[[#This Row],[עמודה2]],","),1)</f>
        <v>Chicago</v>
      </c>
      <c r="I1655" s="12" t="str" cm="1">
        <f t="array" ref="I1655">INDEX(_xlfn.TEXTSPLIT(טבלה1[[#This Row],[עמודה2]],","),2)</f>
        <v xml:space="preserve"> IL</v>
      </c>
      <c r="J1655" s="16" t="str">
        <f>_xlfn.CONCAT(טבלה1[[#This Row],[AI_Companies]]," ",טבלה1[[#This Row],[עמודה1]])</f>
        <v>DataProducts https://dataproducts.io/</v>
      </c>
      <c r="K1655" s="12">
        <v>10</v>
      </c>
      <c r="L1655" s="12" t="str">
        <f>IF(טבלה1[[#This Row],[עמודה53]]&gt;2000,"Yes","No")</f>
        <v>No</v>
      </c>
      <c r="M1655" s="12">
        <v>49</v>
      </c>
      <c r="N1655" s="12">
        <f>AVERAGE(טבלה1[[#This Row],[עמודה52]:[עמודה53]])</f>
        <v>29.5</v>
      </c>
      <c r="O1655" s="12" t="str">
        <f>IF(טבלה1[[#This Row],[עמודה4]]="&lt; $25 / hr","0$ - $25 / hr",טבלה1[[#This Row],[עמודה4]])</f>
        <v>Undisclosed</v>
      </c>
      <c r="P1655" s="12" t="str" cm="1">
        <f t="array" ref="P1655">INDEX(_xlfn.TEXTSPLIT(טבלה1[[#This Row],[עמודה55]],"-"),1)</f>
        <v>Undisclosed</v>
      </c>
      <c r="Q1655" s="21" t="e" cm="1">
        <f t="array" ref="Q1655">INDEX(_xlfn.TEXTSPLIT(INDEX(_xlfn.TEXTSPLIT(טבלה1[[#This Row],[עמודה55]],"-"),2),"/"),1)</f>
        <v>#REF!</v>
      </c>
      <c r="R1655" s="12" t="e">
        <f>AVERAGE(טבלה1[[#This Row],[עמודה59]:[עמודה60]])</f>
        <v>#VALUE!</v>
      </c>
      <c r="S1655" s="3" t="e">
        <f>VALUE(SUBSTITUTE(טבלה1[[#This Row],[עמודה56]],"$",""))</f>
        <v>#VALUE!</v>
      </c>
      <c r="T1655" s="3" t="e">
        <f>VALUE(SUBSTITUTE(טבלה1[[#This Row],[עמודה57]],"$",""))</f>
        <v>#REF!</v>
      </c>
      <c r="U1655" s="3" t="e">
        <f>IF(טבלה1[[#This Row],[עמודה58]]&gt;30,"Yes","No")</f>
        <v>#VALUE!</v>
      </c>
    </row>
    <row r="1656" spans="1:21" ht="13" x14ac:dyDescent="0.15">
      <c r="A1656" s="8" t="s">
        <v>3947</v>
      </c>
      <c r="B1656" s="9" t="s">
        <v>3948</v>
      </c>
      <c r="C1656" s="9" t="s">
        <v>1737</v>
      </c>
      <c r="D1656" s="9" t="s">
        <v>4</v>
      </c>
      <c r="E1656" s="9" t="s">
        <v>4</v>
      </c>
      <c r="F1656" s="9" t="s">
        <v>29</v>
      </c>
      <c r="G1656" s="10">
        <v>0.3</v>
      </c>
      <c r="H1656" s="11" t="str" cm="1">
        <f t="array" ref="H1656">INDEX(_xlfn.TEXTSPLIT(טבלה1[[#This Row],[עמודה2]],","),1)</f>
        <v>Edinburgh</v>
      </c>
      <c r="I1656" s="12" t="str" cm="1">
        <f t="array" ref="I1656">INDEX(_xlfn.TEXTSPLIT(טבלה1[[#This Row],[עמודה2]],","),2)</f>
        <v xml:space="preserve"> United Kingdom</v>
      </c>
      <c r="J1656" s="16" t="str">
        <f>_xlfn.CONCAT(טבלה1[[#This Row],[AI_Companies]]," ",טבלה1[[#This Row],[עמודה1]])</f>
        <v>Brainnwave https://brainnwave.ai/</v>
      </c>
      <c r="K1656" s="12">
        <v>10</v>
      </c>
      <c r="L1656" s="12" t="str">
        <f>IF(טבלה1[[#This Row],[עמודה53]]&gt;2000,"Yes","No")</f>
        <v>No</v>
      </c>
      <c r="M1656" s="12">
        <v>49</v>
      </c>
      <c r="N1656" s="12">
        <f>AVERAGE(טבלה1[[#This Row],[עמודה52]:[עמודה53]])</f>
        <v>29.5</v>
      </c>
      <c r="O1656" s="12" t="str">
        <f>IF(טבלה1[[#This Row],[עמודה4]]="&lt; $25 / hr","0$ - $25 / hr",טבלה1[[#This Row],[עמודה4]])</f>
        <v>Undisclosed</v>
      </c>
      <c r="P1656" s="12" t="str" cm="1">
        <f t="array" ref="P1656">INDEX(_xlfn.TEXTSPLIT(טבלה1[[#This Row],[עמודה55]],"-"),1)</f>
        <v>Undisclosed</v>
      </c>
      <c r="Q1656" s="21" t="e" cm="1">
        <f t="array" ref="Q1656">INDEX(_xlfn.TEXTSPLIT(INDEX(_xlfn.TEXTSPLIT(טבלה1[[#This Row],[עמודה55]],"-"),2),"/"),1)</f>
        <v>#REF!</v>
      </c>
      <c r="R1656" s="12" t="e">
        <f>AVERAGE(טבלה1[[#This Row],[עמודה59]:[עמודה60]])</f>
        <v>#VALUE!</v>
      </c>
      <c r="S1656" s="3" t="e">
        <f>VALUE(SUBSTITUTE(טבלה1[[#This Row],[עמודה56]],"$",""))</f>
        <v>#VALUE!</v>
      </c>
      <c r="T1656" s="3" t="e">
        <f>VALUE(SUBSTITUTE(טבלה1[[#This Row],[עמודה57]],"$",""))</f>
        <v>#REF!</v>
      </c>
      <c r="U1656" s="3" t="e">
        <f>IF(טבלה1[[#This Row],[עמודה58]]&gt;30,"Yes","No")</f>
        <v>#VALUE!</v>
      </c>
    </row>
    <row r="1657" spans="1:21" ht="13" x14ac:dyDescent="0.15">
      <c r="A1657" s="8" t="s">
        <v>3949</v>
      </c>
      <c r="B1657" s="9" t="s">
        <v>3950</v>
      </c>
      <c r="C1657" s="9" t="s">
        <v>264</v>
      </c>
      <c r="D1657" s="13">
        <v>5000</v>
      </c>
      <c r="E1657" s="9" t="s">
        <v>33</v>
      </c>
      <c r="F1657" s="9" t="s">
        <v>29</v>
      </c>
      <c r="G1657" s="10">
        <v>0.1</v>
      </c>
      <c r="H1657" s="11" t="str" cm="1">
        <f t="array" ref="H1657">INDEX(_xlfn.TEXTSPLIT(טבלה1[[#This Row],[עמודה2]],","),1)</f>
        <v>Yerevan</v>
      </c>
      <c r="I1657" s="12" t="str" cm="1">
        <f t="array" ref="I1657">INDEX(_xlfn.TEXTSPLIT(טבלה1[[#This Row],[עמודה2]],","),2)</f>
        <v xml:space="preserve"> Armenia</v>
      </c>
      <c r="J1657" s="16" t="str">
        <f>_xlfn.CONCAT(טבלה1[[#This Row],[AI_Companies]]," ",טבלה1[[#This Row],[עמודה1]])</f>
        <v>DirelliLLC https://direlli.com/</v>
      </c>
      <c r="K1657" s="12">
        <v>10</v>
      </c>
      <c r="L1657" s="12" t="str">
        <f>IF(טבלה1[[#This Row],[עמודה53]]&gt;2000,"Yes","No")</f>
        <v>No</v>
      </c>
      <c r="M1657" s="12">
        <v>49</v>
      </c>
      <c r="N1657" s="12">
        <f>AVERAGE(טבלה1[[#This Row],[עמודה52]:[עמודה53]])</f>
        <v>29.5</v>
      </c>
      <c r="O1657" s="12" t="str">
        <f>IF(טבלה1[[#This Row],[עמודה4]]="&lt; $25 / hr","0$ - $25 / hr",טבלה1[[#This Row],[עמודה4]])</f>
        <v>$25 - $49 / hr</v>
      </c>
      <c r="P1657" s="12" t="str" cm="1">
        <f t="array" ref="P1657">INDEX(_xlfn.TEXTSPLIT(טבלה1[[#This Row],[עמודה55]],"-"),1)</f>
        <v xml:space="preserve">$25 </v>
      </c>
      <c r="Q1657" s="21" t="str" cm="1">
        <f t="array" ref="Q1657">INDEX(_xlfn.TEXTSPLIT(INDEX(_xlfn.TEXTSPLIT(טבלה1[[#This Row],[עמודה55]],"-"),2),"/"),1)</f>
        <v xml:space="preserve"> $49 </v>
      </c>
      <c r="R1657" s="12">
        <f>AVERAGE(טבלה1[[#This Row],[עמודה59]:[עמודה60]])</f>
        <v>37</v>
      </c>
      <c r="S1657" s="3">
        <f>VALUE(SUBSTITUTE(טבלה1[[#This Row],[עמודה56]],"$",""))</f>
        <v>25</v>
      </c>
      <c r="T1657" s="3">
        <f>VALUE(SUBSTITUTE(טבלה1[[#This Row],[עמודה57]],"$",""))</f>
        <v>49</v>
      </c>
      <c r="U1657" s="3" t="str">
        <f>IF(טבלה1[[#This Row],[עמודה58]]&gt;30,"Yes","No")</f>
        <v>Yes</v>
      </c>
    </row>
    <row r="1658" spans="1:21" ht="13" x14ac:dyDescent="0.15">
      <c r="A1658" s="8" t="s">
        <v>3951</v>
      </c>
      <c r="B1658" s="9" t="s">
        <v>3952</v>
      </c>
      <c r="C1658" s="9" t="s">
        <v>102</v>
      </c>
      <c r="D1658" s="9" t="s">
        <v>4</v>
      </c>
      <c r="E1658" s="9" t="s">
        <v>4</v>
      </c>
      <c r="F1658" s="9" t="s">
        <v>560</v>
      </c>
      <c r="G1658" s="10">
        <v>0.5</v>
      </c>
      <c r="H1658" s="11" t="str" cm="1">
        <f t="array" ref="H1658">INDEX(_xlfn.TEXTSPLIT(טבלה1[[#This Row],[עמודה2]],","),1)</f>
        <v>London</v>
      </c>
      <c r="I1658" s="12" t="str" cm="1">
        <f t="array" ref="I1658">INDEX(_xlfn.TEXTSPLIT(טבלה1[[#This Row],[עמודה2]],","),2)</f>
        <v xml:space="preserve"> United Kingdom</v>
      </c>
      <c r="J1658" s="16" t="str">
        <f>_xlfn.CONCAT(טבלה1[[#This Row],[AI_Companies]]," ",טבלה1[[#This Row],[עמודה1]])</f>
        <v>DeepLearningPartnership http://www.deeplp.com/</v>
      </c>
      <c r="K1658" s="12" t="s">
        <v>560</v>
      </c>
      <c r="L1658" s="12" t="str">
        <f>IF(טבלה1[[#This Row],[עמודה53]]&gt;2000,"Yes","No")</f>
        <v>No</v>
      </c>
      <c r="M1658" s="12"/>
      <c r="N1658" s="12" t="e">
        <f>AVERAGE(טבלה1[[#This Row],[עמודה52]:[עמודה53]])</f>
        <v>#DIV/0!</v>
      </c>
      <c r="O1658" s="12" t="str">
        <f>IF(טבלה1[[#This Row],[עמודה4]]="&lt; $25 / hr","0$ - $25 / hr",טבלה1[[#This Row],[עמודה4]])</f>
        <v>Undisclosed</v>
      </c>
      <c r="P1658" s="12" t="str" cm="1">
        <f t="array" ref="P1658">INDEX(_xlfn.TEXTSPLIT(טבלה1[[#This Row],[עמודה55]],"-"),1)</f>
        <v>Undisclosed</v>
      </c>
      <c r="Q1658" s="21" t="e" cm="1">
        <f t="array" ref="Q1658">INDEX(_xlfn.TEXTSPLIT(INDEX(_xlfn.TEXTSPLIT(טבלה1[[#This Row],[עמודה55]],"-"),2),"/"),1)</f>
        <v>#REF!</v>
      </c>
      <c r="R1658" s="12" t="e">
        <f>AVERAGE(טבלה1[[#This Row],[עמודה59]:[עמודה60]])</f>
        <v>#VALUE!</v>
      </c>
      <c r="S1658" s="3" t="e">
        <f>VALUE(SUBSTITUTE(טבלה1[[#This Row],[עמודה56]],"$",""))</f>
        <v>#VALUE!</v>
      </c>
      <c r="T1658" s="3" t="e">
        <f>VALUE(SUBSTITUTE(טבלה1[[#This Row],[עמודה57]],"$",""))</f>
        <v>#REF!</v>
      </c>
      <c r="U1658" s="3" t="e">
        <f>IF(טבלה1[[#This Row],[עמודה58]]&gt;30,"Yes","No")</f>
        <v>#VALUE!</v>
      </c>
    </row>
    <row r="1659" spans="1:21" ht="13" x14ac:dyDescent="0.15">
      <c r="A1659" s="8" t="s">
        <v>3953</v>
      </c>
      <c r="B1659" s="9" t="s">
        <v>3954</v>
      </c>
      <c r="C1659" s="9" t="s">
        <v>300</v>
      </c>
      <c r="D1659" s="9" t="s">
        <v>4</v>
      </c>
      <c r="E1659" s="9" t="s">
        <v>4</v>
      </c>
      <c r="F1659" s="9" t="s">
        <v>10</v>
      </c>
      <c r="G1659" s="10">
        <v>0.25</v>
      </c>
      <c r="H1659" s="11" t="str" cm="1">
        <f t="array" ref="H1659">INDEX(_xlfn.TEXTSPLIT(טבלה1[[#This Row],[עמודה2]],","),1)</f>
        <v>Kaunas</v>
      </c>
      <c r="I1659" s="12" t="str" cm="1">
        <f t="array" ref="I1659">INDEX(_xlfn.TEXTSPLIT(טבלה1[[#This Row],[עמודה2]],","),2)</f>
        <v xml:space="preserve"> Lithuania</v>
      </c>
      <c r="J1659" s="16" t="str">
        <f>_xlfn.CONCAT(טבלה1[[#This Row],[AI_Companies]]," ",טבלה1[[#This Row],[עמודה1]])</f>
        <v>Agmis http://www.agmis.eu</v>
      </c>
      <c r="K1659" s="12">
        <v>50</v>
      </c>
      <c r="L1659" s="12" t="str">
        <f>IF(טבלה1[[#This Row],[עמודה53]]&gt;2000,"Yes","No")</f>
        <v>No</v>
      </c>
      <c r="M1659" s="12">
        <v>249</v>
      </c>
      <c r="N1659" s="12">
        <f>AVERAGE(טבלה1[[#This Row],[עמודה52]:[עמודה53]])</f>
        <v>149.5</v>
      </c>
      <c r="O1659" s="12" t="str">
        <f>IF(טבלה1[[#This Row],[עמודה4]]="&lt; $25 / hr","0$ - $25 / hr",טבלה1[[#This Row],[עמודה4]])</f>
        <v>Undisclosed</v>
      </c>
      <c r="P1659" s="12" t="str" cm="1">
        <f t="array" ref="P1659">INDEX(_xlfn.TEXTSPLIT(טבלה1[[#This Row],[עמודה55]],"-"),1)</f>
        <v>Undisclosed</v>
      </c>
      <c r="Q1659" s="21" t="e" cm="1">
        <f t="array" ref="Q1659">INDEX(_xlfn.TEXTSPLIT(INDEX(_xlfn.TEXTSPLIT(טבלה1[[#This Row],[עמודה55]],"-"),2),"/"),1)</f>
        <v>#REF!</v>
      </c>
      <c r="R1659" s="12" t="e">
        <f>AVERAGE(טבלה1[[#This Row],[עמודה59]:[עמודה60]])</f>
        <v>#VALUE!</v>
      </c>
      <c r="S1659" s="3" t="e">
        <f>VALUE(SUBSTITUTE(טבלה1[[#This Row],[עמודה56]],"$",""))</f>
        <v>#VALUE!</v>
      </c>
      <c r="T1659" s="3" t="e">
        <f>VALUE(SUBSTITUTE(טבלה1[[#This Row],[עמודה57]],"$",""))</f>
        <v>#REF!</v>
      </c>
      <c r="U1659" s="3" t="e">
        <f>IF(טבלה1[[#This Row],[עמודה58]]&gt;30,"Yes","No")</f>
        <v>#VALUE!</v>
      </c>
    </row>
    <row r="1660" spans="1:21" ht="13" x14ac:dyDescent="0.15">
      <c r="A1660" s="8" t="s">
        <v>3955</v>
      </c>
      <c r="B1660" s="9" t="s">
        <v>3956</v>
      </c>
      <c r="C1660" s="9" t="s">
        <v>331</v>
      </c>
      <c r="D1660" s="13">
        <v>1000</v>
      </c>
      <c r="E1660" s="9" t="s">
        <v>33</v>
      </c>
      <c r="F1660" s="9" t="s">
        <v>560</v>
      </c>
      <c r="G1660" s="10">
        <v>0.5</v>
      </c>
      <c r="H1660" s="11" t="str" cm="1">
        <f t="array" ref="H1660">INDEX(_xlfn.TEXTSPLIT(טבלה1[[#This Row],[עמודה2]],","),1)</f>
        <v>Hyderabad</v>
      </c>
      <c r="I1660" s="12" t="str" cm="1">
        <f t="array" ref="I1660">INDEX(_xlfn.TEXTSPLIT(טבלה1[[#This Row],[עמודה2]],","),2)</f>
        <v xml:space="preserve"> India</v>
      </c>
      <c r="J1660" s="16" t="str">
        <f>_xlfn.CONCAT(טבלה1[[#This Row],[AI_Companies]]," ",טבלה1[[#This Row],[עמודה1]])</f>
        <v>findfacts https://www.findfacts.in/</v>
      </c>
      <c r="K1660" s="12" t="s">
        <v>560</v>
      </c>
      <c r="L1660" s="12" t="str">
        <f>IF(טבלה1[[#This Row],[עמודה53]]&gt;2000,"Yes","No")</f>
        <v>No</v>
      </c>
      <c r="M1660" s="12"/>
      <c r="N1660" s="12" t="e">
        <f>AVERAGE(טבלה1[[#This Row],[עמודה52]:[עמודה53]])</f>
        <v>#DIV/0!</v>
      </c>
      <c r="O1660" s="12" t="str">
        <f>IF(טבלה1[[#This Row],[עמודה4]]="&lt; $25 / hr","0$ - $25 / hr",טבלה1[[#This Row],[עמודה4]])</f>
        <v>$25 - $49 / hr</v>
      </c>
      <c r="P1660" s="12" t="str" cm="1">
        <f t="array" ref="P1660">INDEX(_xlfn.TEXTSPLIT(טבלה1[[#This Row],[עמודה55]],"-"),1)</f>
        <v xml:space="preserve">$25 </v>
      </c>
      <c r="Q1660" s="21" t="str" cm="1">
        <f t="array" ref="Q1660">INDEX(_xlfn.TEXTSPLIT(INDEX(_xlfn.TEXTSPLIT(טבלה1[[#This Row],[עמודה55]],"-"),2),"/"),1)</f>
        <v xml:space="preserve"> $49 </v>
      </c>
      <c r="R1660" s="12">
        <f>AVERAGE(טבלה1[[#This Row],[עמודה59]:[עמודה60]])</f>
        <v>37</v>
      </c>
      <c r="S1660" s="3">
        <f>VALUE(SUBSTITUTE(טבלה1[[#This Row],[עמודה56]],"$",""))</f>
        <v>25</v>
      </c>
      <c r="T1660" s="3">
        <f>VALUE(SUBSTITUTE(טבלה1[[#This Row],[עמודה57]],"$",""))</f>
        <v>49</v>
      </c>
      <c r="U1660" s="3" t="str">
        <f>IF(טבלה1[[#This Row],[עמודה58]]&gt;30,"Yes","No")</f>
        <v>Yes</v>
      </c>
    </row>
    <row r="1661" spans="1:21" ht="13" x14ac:dyDescent="0.15">
      <c r="A1661" s="8" t="s">
        <v>3957</v>
      </c>
      <c r="B1661" s="9" t="s">
        <v>3958</v>
      </c>
      <c r="C1661" s="9" t="s">
        <v>1467</v>
      </c>
      <c r="D1661" s="9" t="s">
        <v>4</v>
      </c>
      <c r="E1661" s="9" t="s">
        <v>4</v>
      </c>
      <c r="F1661" s="9" t="s">
        <v>10</v>
      </c>
      <c r="G1661" s="10">
        <v>0.25</v>
      </c>
      <c r="H1661" s="11" t="str" cm="1">
        <f t="array" ref="H1661">INDEX(_xlfn.TEXTSPLIT(טבלה1[[#This Row],[עמודה2]],","),1)</f>
        <v>Frisco</v>
      </c>
      <c r="I1661" s="12" t="str" cm="1">
        <f t="array" ref="I1661">INDEX(_xlfn.TEXTSPLIT(טבלה1[[#This Row],[עמודה2]],","),2)</f>
        <v xml:space="preserve"> TX</v>
      </c>
      <c r="J1661" s="16" t="str">
        <f>_xlfn.CONCAT(טבלה1[[#This Row],[AI_Companies]]," ",טבלה1[[#This Row],[עמודה1]])</f>
        <v>StraViso https://straviso.com</v>
      </c>
      <c r="K1661" s="12">
        <v>50</v>
      </c>
      <c r="L1661" s="12" t="str">
        <f>IF(טבלה1[[#This Row],[עמודה53]]&gt;2000,"Yes","No")</f>
        <v>No</v>
      </c>
      <c r="M1661" s="12">
        <v>249</v>
      </c>
      <c r="N1661" s="12">
        <f>AVERAGE(טבלה1[[#This Row],[עמודה52]:[עמודה53]])</f>
        <v>149.5</v>
      </c>
      <c r="O1661" s="12" t="str">
        <f>IF(טבלה1[[#This Row],[עמודה4]]="&lt; $25 / hr","0$ - $25 / hr",טבלה1[[#This Row],[עמודה4]])</f>
        <v>Undisclosed</v>
      </c>
      <c r="P1661" s="12" t="str" cm="1">
        <f t="array" ref="P1661">INDEX(_xlfn.TEXTSPLIT(טבלה1[[#This Row],[עמודה55]],"-"),1)</f>
        <v>Undisclosed</v>
      </c>
      <c r="Q1661" s="21" t="e" cm="1">
        <f t="array" ref="Q1661">INDEX(_xlfn.TEXTSPLIT(INDEX(_xlfn.TEXTSPLIT(טבלה1[[#This Row],[עמודה55]],"-"),2),"/"),1)</f>
        <v>#REF!</v>
      </c>
      <c r="R1661" s="12" t="e">
        <f>AVERAGE(טבלה1[[#This Row],[עמודה59]:[עמודה60]])</f>
        <v>#VALUE!</v>
      </c>
      <c r="S1661" s="3" t="e">
        <f>VALUE(SUBSTITUTE(טבלה1[[#This Row],[עמודה56]],"$",""))</f>
        <v>#VALUE!</v>
      </c>
      <c r="T1661" s="3" t="e">
        <f>VALUE(SUBSTITUTE(טבלה1[[#This Row],[עמודה57]],"$",""))</f>
        <v>#REF!</v>
      </c>
      <c r="U1661" s="3" t="e">
        <f>IF(טבלה1[[#This Row],[עמודה58]]&gt;30,"Yes","No")</f>
        <v>#VALUE!</v>
      </c>
    </row>
    <row r="1662" spans="1:21" ht="13" x14ac:dyDescent="0.15">
      <c r="A1662" s="8" t="s">
        <v>3959</v>
      </c>
      <c r="B1662" s="9" t="s">
        <v>3960</v>
      </c>
      <c r="C1662" s="9" t="s">
        <v>1792</v>
      </c>
      <c r="D1662" s="9" t="s">
        <v>4</v>
      </c>
      <c r="E1662" s="9" t="s">
        <v>4</v>
      </c>
      <c r="F1662" s="9" t="s">
        <v>10</v>
      </c>
      <c r="G1662" s="10">
        <v>0.25</v>
      </c>
      <c r="H1662" s="11" t="str" cm="1">
        <f t="array" ref="H1662">INDEX(_xlfn.TEXTSPLIT(טבלה1[[#This Row],[עמודה2]],","),1)</f>
        <v>Melbourne</v>
      </c>
      <c r="I1662" s="12" t="str" cm="1">
        <f t="array" ref="I1662">INDEX(_xlfn.TEXTSPLIT(טבלה1[[#This Row],[עמודה2]],","),2)</f>
        <v xml:space="preserve"> Australia</v>
      </c>
      <c r="J1662" s="16" t="str">
        <f>_xlfn.CONCAT(טבלה1[[#This Row],[AI_Companies]]," ",טבלה1[[#This Row],[עמודה1]])</f>
        <v>Innovior https://www.innovior.com/</v>
      </c>
      <c r="K1662" s="12">
        <v>50</v>
      </c>
      <c r="L1662" s="12" t="str">
        <f>IF(טבלה1[[#This Row],[עמודה53]]&gt;2000,"Yes","No")</f>
        <v>No</v>
      </c>
      <c r="M1662" s="12">
        <v>249</v>
      </c>
      <c r="N1662" s="12">
        <f>AVERAGE(טבלה1[[#This Row],[עמודה52]:[עמודה53]])</f>
        <v>149.5</v>
      </c>
      <c r="O1662" s="12" t="str">
        <f>IF(טבלה1[[#This Row],[עמודה4]]="&lt; $25 / hr","0$ - $25 / hr",טבלה1[[#This Row],[עמודה4]])</f>
        <v>Undisclosed</v>
      </c>
      <c r="P1662" s="12" t="str" cm="1">
        <f t="array" ref="P1662">INDEX(_xlfn.TEXTSPLIT(טבלה1[[#This Row],[עמודה55]],"-"),1)</f>
        <v>Undisclosed</v>
      </c>
      <c r="Q1662" s="21" t="e" cm="1">
        <f t="array" ref="Q1662">INDEX(_xlfn.TEXTSPLIT(INDEX(_xlfn.TEXTSPLIT(טבלה1[[#This Row],[עמודה55]],"-"),2),"/"),1)</f>
        <v>#REF!</v>
      </c>
      <c r="R1662" s="12" t="e">
        <f>AVERAGE(טבלה1[[#This Row],[עמודה59]:[עמודה60]])</f>
        <v>#VALUE!</v>
      </c>
      <c r="S1662" s="3" t="e">
        <f>VALUE(SUBSTITUTE(טבלה1[[#This Row],[עמודה56]],"$",""))</f>
        <v>#VALUE!</v>
      </c>
      <c r="T1662" s="3" t="e">
        <f>VALUE(SUBSTITUTE(טבלה1[[#This Row],[עמודה57]],"$",""))</f>
        <v>#REF!</v>
      </c>
      <c r="U1662" s="3" t="e">
        <f>IF(טבלה1[[#This Row],[עמודה58]]&gt;30,"Yes","No")</f>
        <v>#VALUE!</v>
      </c>
    </row>
    <row r="1663" spans="1:21" ht="13" x14ac:dyDescent="0.15">
      <c r="A1663" s="8" t="s">
        <v>3961</v>
      </c>
      <c r="B1663" s="9" t="s">
        <v>3962</v>
      </c>
      <c r="C1663" s="9" t="s">
        <v>3963</v>
      </c>
      <c r="D1663" s="9" t="s">
        <v>4</v>
      </c>
      <c r="E1663" s="9" t="s">
        <v>4</v>
      </c>
      <c r="F1663" s="9" t="s">
        <v>29</v>
      </c>
      <c r="G1663" s="10">
        <v>0.25</v>
      </c>
      <c r="H1663" s="11" t="str" cm="1">
        <f t="array" ref="H1663">INDEX(_xlfn.TEXTSPLIT(טבלה1[[#This Row],[עמודה2]],","),1)</f>
        <v>Taguig</v>
      </c>
      <c r="I1663" s="12" t="str" cm="1">
        <f t="array" ref="I1663">INDEX(_xlfn.TEXTSPLIT(טבלה1[[#This Row],[עמודה2]],","),2)</f>
        <v xml:space="preserve"> Philippines</v>
      </c>
      <c r="J1663" s="16" t="str">
        <f>_xlfn.CONCAT(טבלה1[[#This Row],[AI_Companies]]," ",טבלה1[[#This Row],[עמודה1]])</f>
        <v>DelawareManagedServicesandITConsulting,Inc https://www.delaware.pro/en-PH</v>
      </c>
      <c r="K1663" s="12">
        <v>10</v>
      </c>
      <c r="L1663" s="12" t="str">
        <f>IF(טבלה1[[#This Row],[עמודה53]]&gt;2000,"Yes","No")</f>
        <v>No</v>
      </c>
      <c r="M1663" s="12">
        <v>49</v>
      </c>
      <c r="N1663" s="12">
        <f>AVERAGE(טבלה1[[#This Row],[עמודה52]:[עמודה53]])</f>
        <v>29.5</v>
      </c>
      <c r="O1663" s="12" t="str">
        <f>IF(טבלה1[[#This Row],[עמודה4]]="&lt; $25 / hr","0$ - $25 / hr",טבלה1[[#This Row],[עמודה4]])</f>
        <v>Undisclosed</v>
      </c>
      <c r="P1663" s="12" t="str" cm="1">
        <f t="array" ref="P1663">INDEX(_xlfn.TEXTSPLIT(טבלה1[[#This Row],[עמודה55]],"-"),1)</f>
        <v>Undisclosed</v>
      </c>
      <c r="Q1663" s="21" t="e" cm="1">
        <f t="array" ref="Q1663">INDEX(_xlfn.TEXTSPLIT(INDEX(_xlfn.TEXTSPLIT(טבלה1[[#This Row],[עמודה55]],"-"),2),"/"),1)</f>
        <v>#REF!</v>
      </c>
      <c r="R1663" s="12" t="e">
        <f>AVERAGE(טבלה1[[#This Row],[עמודה59]:[עמודה60]])</f>
        <v>#VALUE!</v>
      </c>
      <c r="S1663" s="3" t="e">
        <f>VALUE(SUBSTITUTE(טבלה1[[#This Row],[עמודה56]],"$",""))</f>
        <v>#VALUE!</v>
      </c>
      <c r="T1663" s="3" t="e">
        <f>VALUE(SUBSTITUTE(טבלה1[[#This Row],[עמודה57]],"$",""))</f>
        <v>#REF!</v>
      </c>
      <c r="U1663" s="3" t="e">
        <f>IF(טבלה1[[#This Row],[עמודה58]]&gt;30,"Yes","No")</f>
        <v>#VALUE!</v>
      </c>
    </row>
    <row r="1664" spans="1:21" ht="13" x14ac:dyDescent="0.15">
      <c r="A1664" s="8" t="s">
        <v>3964</v>
      </c>
      <c r="B1664" s="9" t="s">
        <v>3965</v>
      </c>
      <c r="C1664" s="9" t="s">
        <v>3966</v>
      </c>
      <c r="D1664" s="9" t="s">
        <v>4</v>
      </c>
      <c r="E1664" s="9" t="s">
        <v>4</v>
      </c>
      <c r="F1664" s="9" t="s">
        <v>29</v>
      </c>
      <c r="G1664" s="10">
        <v>0.25</v>
      </c>
      <c r="H1664" s="11" t="str" cm="1">
        <f t="array" ref="H1664">INDEX(_xlfn.TEXTSPLIT(טבלה1[[#This Row],[עמודה2]],","),1)</f>
        <v>Burlington</v>
      </c>
      <c r="I1664" s="12" t="str" cm="1">
        <f t="array" ref="I1664">INDEX(_xlfn.TEXTSPLIT(טבלה1[[#This Row],[עמודה2]],","),2)</f>
        <v xml:space="preserve"> MA</v>
      </c>
      <c r="J1664" s="16" t="str">
        <f>_xlfn.CONCAT(טבלה1[[#This Row],[AI_Companies]]," ",טבלה1[[#This Row],[עמודה1]])</f>
        <v>EasyAskTechnologies,Inc. https://www.easyask.com/</v>
      </c>
      <c r="K1664" s="12">
        <v>10</v>
      </c>
      <c r="L1664" s="12" t="str">
        <f>IF(טבלה1[[#This Row],[עמודה53]]&gt;2000,"Yes","No")</f>
        <v>No</v>
      </c>
      <c r="M1664" s="12">
        <v>49</v>
      </c>
      <c r="N1664" s="12">
        <f>AVERAGE(טבלה1[[#This Row],[עמודה52]:[עמודה53]])</f>
        <v>29.5</v>
      </c>
      <c r="O1664" s="12" t="str">
        <f>IF(טבלה1[[#This Row],[עמודה4]]="&lt; $25 / hr","0$ - $25 / hr",טבלה1[[#This Row],[עמודה4]])</f>
        <v>Undisclosed</v>
      </c>
      <c r="P1664" s="12" t="str" cm="1">
        <f t="array" ref="P1664">INDEX(_xlfn.TEXTSPLIT(טבלה1[[#This Row],[עמודה55]],"-"),1)</f>
        <v>Undisclosed</v>
      </c>
      <c r="Q1664" s="21" t="e" cm="1">
        <f t="array" ref="Q1664">INDEX(_xlfn.TEXTSPLIT(INDEX(_xlfn.TEXTSPLIT(טבלה1[[#This Row],[עמודה55]],"-"),2),"/"),1)</f>
        <v>#REF!</v>
      </c>
      <c r="R1664" s="12" t="e">
        <f>AVERAGE(טבלה1[[#This Row],[עמודה59]:[עמודה60]])</f>
        <v>#VALUE!</v>
      </c>
      <c r="S1664" s="3" t="e">
        <f>VALUE(SUBSTITUTE(טבלה1[[#This Row],[עמודה56]],"$",""))</f>
        <v>#VALUE!</v>
      </c>
      <c r="T1664" s="3" t="e">
        <f>VALUE(SUBSTITUTE(טבלה1[[#This Row],[עמודה57]],"$",""))</f>
        <v>#REF!</v>
      </c>
      <c r="U1664" s="3" t="e">
        <f>IF(טבלה1[[#This Row],[עמודה58]]&gt;30,"Yes","No")</f>
        <v>#VALUE!</v>
      </c>
    </row>
    <row r="1665" spans="1:21" ht="13" x14ac:dyDescent="0.15">
      <c r="A1665" s="8" t="s">
        <v>1237</v>
      </c>
      <c r="B1665" s="9" t="s">
        <v>3967</v>
      </c>
      <c r="C1665" s="9" t="s">
        <v>3435</v>
      </c>
      <c r="D1665" s="9" t="s">
        <v>4</v>
      </c>
      <c r="E1665" s="9" t="s">
        <v>4</v>
      </c>
      <c r="F1665" s="9" t="s">
        <v>29</v>
      </c>
      <c r="G1665" s="10">
        <v>0.25</v>
      </c>
      <c r="H1665" s="11" t="str" cm="1">
        <f t="array" ref="H1665">INDEX(_xlfn.TEXTSPLIT(טבלה1[[#This Row],[עמודה2]],","),1)</f>
        <v>Las Condes</v>
      </c>
      <c r="I1665" s="12" t="str" cm="1">
        <f t="array" ref="I1665">INDEX(_xlfn.TEXTSPLIT(טבלה1[[#This Row],[עמודה2]],","),2)</f>
        <v xml:space="preserve"> Chile</v>
      </c>
      <c r="J1665" s="16" t="str">
        <f>_xlfn.CONCAT(טבלה1[[#This Row],[AI_Companies]]," ",טבלה1[[#This Row],[עמודה1]])</f>
        <v>Cognitiva https://www.cognitiva.la/</v>
      </c>
      <c r="K1665" s="12">
        <v>10</v>
      </c>
      <c r="L1665" s="12" t="str">
        <f>IF(טבלה1[[#This Row],[עמודה53]]&gt;2000,"Yes","No")</f>
        <v>No</v>
      </c>
      <c r="M1665" s="12">
        <v>49</v>
      </c>
      <c r="N1665" s="12">
        <f>AVERAGE(טבלה1[[#This Row],[עמודה52]:[עמודה53]])</f>
        <v>29.5</v>
      </c>
      <c r="O1665" s="12" t="str">
        <f>IF(טבלה1[[#This Row],[עמודה4]]="&lt; $25 / hr","0$ - $25 / hr",טבלה1[[#This Row],[עמודה4]])</f>
        <v>Undisclosed</v>
      </c>
      <c r="P1665" s="12" t="str" cm="1">
        <f t="array" ref="P1665">INDEX(_xlfn.TEXTSPLIT(טבלה1[[#This Row],[עמודה55]],"-"),1)</f>
        <v>Undisclosed</v>
      </c>
      <c r="Q1665" s="21" t="e" cm="1">
        <f t="array" ref="Q1665">INDEX(_xlfn.TEXTSPLIT(INDEX(_xlfn.TEXTSPLIT(טבלה1[[#This Row],[עמודה55]],"-"),2),"/"),1)</f>
        <v>#REF!</v>
      </c>
      <c r="R1665" s="12" t="e">
        <f>AVERAGE(טבלה1[[#This Row],[עמודה59]:[עמודה60]])</f>
        <v>#VALUE!</v>
      </c>
      <c r="S1665" s="3" t="e">
        <f>VALUE(SUBSTITUTE(טבלה1[[#This Row],[עמודה56]],"$",""))</f>
        <v>#VALUE!</v>
      </c>
      <c r="T1665" s="3" t="e">
        <f>VALUE(SUBSTITUTE(טבלה1[[#This Row],[עמודה57]],"$",""))</f>
        <v>#REF!</v>
      </c>
      <c r="U1665" s="3" t="e">
        <f>IF(טבלה1[[#This Row],[עמודה58]]&gt;30,"Yes","No")</f>
        <v>#VALUE!</v>
      </c>
    </row>
    <row r="1666" spans="1:21" ht="13" x14ac:dyDescent="0.15">
      <c r="A1666" s="8" t="s">
        <v>3968</v>
      </c>
      <c r="B1666" s="9" t="s">
        <v>3969</v>
      </c>
      <c r="C1666" s="9" t="s">
        <v>2737</v>
      </c>
      <c r="D1666" s="13">
        <v>10000</v>
      </c>
      <c r="E1666" s="9" t="s">
        <v>9</v>
      </c>
      <c r="F1666" s="9" t="s">
        <v>29</v>
      </c>
      <c r="G1666" s="10">
        <v>0.1</v>
      </c>
      <c r="H1666" s="11" t="str" cm="1">
        <f t="array" ref="H1666">INDEX(_xlfn.TEXTSPLIT(טבלה1[[#This Row],[עמודה2]],","),1)</f>
        <v>Iași</v>
      </c>
      <c r="I1666" s="12" t="str" cm="1">
        <f t="array" ref="I1666">INDEX(_xlfn.TEXTSPLIT(טבלה1[[#This Row],[עמודה2]],","),2)</f>
        <v xml:space="preserve"> Romania</v>
      </c>
      <c r="J1666" s="16" t="str">
        <f>_xlfn.CONCAT(טבלה1[[#This Row],[AI_Companies]]," ",טבלה1[[#This Row],[עמודה1]])</f>
        <v>HungryBytes http://hungrybytes.co/</v>
      </c>
      <c r="K1666" s="12">
        <v>10</v>
      </c>
      <c r="L1666" s="12" t="str">
        <f>IF(טבלה1[[#This Row],[עמודה53]]&gt;2000,"Yes","No")</f>
        <v>No</v>
      </c>
      <c r="M1666" s="12">
        <v>49</v>
      </c>
      <c r="N1666" s="12">
        <f>AVERAGE(טבלה1[[#This Row],[עמודה52]:[עמודה53]])</f>
        <v>29.5</v>
      </c>
      <c r="O1666" s="12" t="str">
        <f>IF(טבלה1[[#This Row],[עמודה4]]="&lt; $25 / hr","0$ - $25 / hr",טבלה1[[#This Row],[עמודה4]])</f>
        <v>$50 - $99 / hr</v>
      </c>
      <c r="P1666" s="12" t="str" cm="1">
        <f t="array" ref="P1666">INDEX(_xlfn.TEXTSPLIT(טבלה1[[#This Row],[עמודה55]],"-"),1)</f>
        <v xml:space="preserve">$50 </v>
      </c>
      <c r="Q1666" s="21" t="str" cm="1">
        <f t="array" ref="Q1666">INDEX(_xlfn.TEXTSPLIT(INDEX(_xlfn.TEXTSPLIT(טבלה1[[#This Row],[עמודה55]],"-"),2),"/"),1)</f>
        <v xml:space="preserve"> $99 </v>
      </c>
      <c r="R1666" s="12">
        <f>AVERAGE(טבלה1[[#This Row],[עמודה59]:[עמודה60]])</f>
        <v>74.5</v>
      </c>
      <c r="S1666" s="3">
        <f>VALUE(SUBSTITUTE(טבלה1[[#This Row],[עמודה56]],"$",""))</f>
        <v>50</v>
      </c>
      <c r="T1666" s="3">
        <f>VALUE(SUBSTITUTE(טבלה1[[#This Row],[עמודה57]],"$",""))</f>
        <v>99</v>
      </c>
      <c r="U1666" s="3" t="str">
        <f>IF(טבלה1[[#This Row],[עמודה58]]&gt;30,"Yes","No")</f>
        <v>Yes</v>
      </c>
    </row>
    <row r="1667" spans="1:21" ht="13" x14ac:dyDescent="0.15">
      <c r="A1667" s="8" t="s">
        <v>3718</v>
      </c>
      <c r="B1667" s="9" t="s">
        <v>3719</v>
      </c>
      <c r="C1667" s="9" t="s">
        <v>1678</v>
      </c>
      <c r="D1667" s="13">
        <v>50000</v>
      </c>
      <c r="E1667" s="9" t="s">
        <v>33</v>
      </c>
      <c r="F1667" s="9" t="s">
        <v>5</v>
      </c>
      <c r="G1667" s="10">
        <v>0.15</v>
      </c>
      <c r="H1667" s="11" t="str" cm="1">
        <f t="array" ref="H1667">INDEX(_xlfn.TEXTSPLIT(טבלה1[[#This Row],[עמודה2]],","),1)</f>
        <v>Minneapolis</v>
      </c>
      <c r="I1667" s="12" t="str" cm="1">
        <f t="array" ref="I1667">INDEX(_xlfn.TEXTSPLIT(טבלה1[[#This Row],[עמודה2]],","),2)</f>
        <v xml:space="preserve"> MN</v>
      </c>
      <c r="J1667" s="16" t="str">
        <f>_xlfn.CONCAT(טבלה1[[#This Row],[AI_Companies]]," ",טבלה1[[#This Row],[עמודה1]])</f>
        <v>ContataSolutions https://contata.com/</v>
      </c>
      <c r="K1667" s="12">
        <v>250</v>
      </c>
      <c r="L1667" s="12" t="str">
        <f>IF(טבלה1[[#This Row],[עמודה53]]&gt;2000,"Yes","No")</f>
        <v>No</v>
      </c>
      <c r="M1667" s="12">
        <v>999</v>
      </c>
      <c r="N1667" s="12">
        <f>AVERAGE(טבלה1[[#This Row],[עמודה52]:[עמודה53]])</f>
        <v>624.5</v>
      </c>
      <c r="O1667" s="12" t="str">
        <f>IF(טבלה1[[#This Row],[עמודה4]]="&lt; $25 / hr","0$ - $25 / hr",טבלה1[[#This Row],[עמודה4]])</f>
        <v>$25 - $49 / hr</v>
      </c>
      <c r="P1667" s="12" t="str" cm="1">
        <f t="array" ref="P1667">INDEX(_xlfn.TEXTSPLIT(טבלה1[[#This Row],[עמודה55]],"-"),1)</f>
        <v xml:space="preserve">$25 </v>
      </c>
      <c r="Q1667" s="21" t="str" cm="1">
        <f t="array" ref="Q1667">INDEX(_xlfn.TEXTSPLIT(INDEX(_xlfn.TEXTSPLIT(טבלה1[[#This Row],[עמודה55]],"-"),2),"/"),1)</f>
        <v xml:space="preserve"> $49 </v>
      </c>
      <c r="R1667" s="12">
        <f>AVERAGE(טבלה1[[#This Row],[עמודה59]:[עמודה60]])</f>
        <v>37</v>
      </c>
      <c r="S1667" s="3">
        <f>VALUE(SUBSTITUTE(טבלה1[[#This Row],[עמודה56]],"$",""))</f>
        <v>25</v>
      </c>
      <c r="T1667" s="3">
        <f>VALUE(SUBSTITUTE(טבלה1[[#This Row],[עמודה57]],"$",""))</f>
        <v>49</v>
      </c>
      <c r="U1667" s="3" t="str">
        <f>IF(טבלה1[[#This Row],[עמודה58]]&gt;30,"Yes","No")</f>
        <v>Yes</v>
      </c>
    </row>
    <row r="1668" spans="1:21" ht="13" x14ac:dyDescent="0.15">
      <c r="A1668" s="8" t="s">
        <v>3970</v>
      </c>
      <c r="B1668" s="9" t="s">
        <v>3971</v>
      </c>
      <c r="C1668" s="9" t="s">
        <v>314</v>
      </c>
      <c r="D1668" s="13">
        <v>5000</v>
      </c>
      <c r="E1668" s="9" t="s">
        <v>33</v>
      </c>
      <c r="F1668" s="9" t="s">
        <v>29</v>
      </c>
      <c r="G1668" s="10">
        <v>0.3</v>
      </c>
      <c r="H1668" s="11" t="str" cm="1">
        <f t="array" ref="H1668">INDEX(_xlfn.TEXTSPLIT(טבלה1[[#This Row],[עמודה2]],","),1)</f>
        <v>Odesa</v>
      </c>
      <c r="I1668" s="12" t="str" cm="1">
        <f t="array" ref="I1668">INDEX(_xlfn.TEXTSPLIT(טבלה1[[#This Row],[עמודה2]],","),2)</f>
        <v xml:space="preserve"> Ukraine</v>
      </c>
      <c r="J1668" s="16" t="str">
        <f>_xlfn.CONCAT(טבלה1[[#This Row],[AI_Companies]]," ",טבלה1[[#This Row],[עמודה1]])</f>
        <v>Adimen https://adimen.tech</v>
      </c>
      <c r="K1668" s="12">
        <v>10</v>
      </c>
      <c r="L1668" s="12" t="str">
        <f>IF(טבלה1[[#This Row],[עמודה53]]&gt;2000,"Yes","No")</f>
        <v>No</v>
      </c>
      <c r="M1668" s="12">
        <v>49</v>
      </c>
      <c r="N1668" s="12">
        <f>AVERAGE(טבלה1[[#This Row],[עמודה52]:[עמודה53]])</f>
        <v>29.5</v>
      </c>
      <c r="O1668" s="12" t="str">
        <f>IF(טבלה1[[#This Row],[עמודה4]]="&lt; $25 / hr","0$ - $25 / hr",טבלה1[[#This Row],[עמודה4]])</f>
        <v>$25 - $49 / hr</v>
      </c>
      <c r="P1668" s="12" t="str" cm="1">
        <f t="array" ref="P1668">INDEX(_xlfn.TEXTSPLIT(טבלה1[[#This Row],[עמודה55]],"-"),1)</f>
        <v xml:space="preserve">$25 </v>
      </c>
      <c r="Q1668" s="21" t="str" cm="1">
        <f t="array" ref="Q1668">INDEX(_xlfn.TEXTSPLIT(INDEX(_xlfn.TEXTSPLIT(טבלה1[[#This Row],[עמודה55]],"-"),2),"/"),1)</f>
        <v xml:space="preserve"> $49 </v>
      </c>
      <c r="R1668" s="12">
        <f>AVERAGE(טבלה1[[#This Row],[עמודה59]:[עמודה60]])</f>
        <v>37</v>
      </c>
      <c r="S1668" s="3">
        <f>VALUE(SUBSTITUTE(טבלה1[[#This Row],[עמודה56]],"$",""))</f>
        <v>25</v>
      </c>
      <c r="T1668" s="3">
        <f>VALUE(SUBSTITUTE(טבלה1[[#This Row],[עמודה57]],"$",""))</f>
        <v>49</v>
      </c>
      <c r="U1668" s="3" t="str">
        <f>IF(טבלה1[[#This Row],[עמודה58]]&gt;30,"Yes","No")</f>
        <v>Yes</v>
      </c>
    </row>
    <row r="1669" spans="1:21" ht="13" x14ac:dyDescent="0.15">
      <c r="A1669" s="8" t="s">
        <v>3972</v>
      </c>
      <c r="B1669" s="9" t="s">
        <v>3973</v>
      </c>
      <c r="C1669" s="9" t="s">
        <v>20</v>
      </c>
      <c r="D1669" s="13">
        <v>1000</v>
      </c>
      <c r="E1669" s="9" t="s">
        <v>9</v>
      </c>
      <c r="F1669" s="9" t="s">
        <v>29</v>
      </c>
      <c r="G1669" s="10">
        <v>0.2</v>
      </c>
      <c r="H1669" s="11" t="str" cm="1">
        <f t="array" ref="H1669">INDEX(_xlfn.TEXTSPLIT(טבלה1[[#This Row],[עמודה2]],","),1)</f>
        <v>New York</v>
      </c>
      <c r="I1669" s="12" t="str" cm="1">
        <f t="array" ref="I1669">INDEX(_xlfn.TEXTSPLIT(טבלה1[[#This Row],[עמודה2]],","),2)</f>
        <v xml:space="preserve"> NY</v>
      </c>
      <c r="J1669" s="16" t="str">
        <f>_xlfn.CONCAT(טבלה1[[#This Row],[AI_Companies]]," ",טבלה1[[#This Row],[עמודה1]])</f>
        <v>B12 https://www.b12.io/free-draft</v>
      </c>
      <c r="K1669" s="12">
        <v>10</v>
      </c>
      <c r="L1669" s="12" t="str">
        <f>IF(טבלה1[[#This Row],[עמודה53]]&gt;2000,"Yes","No")</f>
        <v>No</v>
      </c>
      <c r="M1669" s="12">
        <v>49</v>
      </c>
      <c r="N1669" s="12">
        <f>AVERAGE(טבלה1[[#This Row],[עמודה52]:[עמודה53]])</f>
        <v>29.5</v>
      </c>
      <c r="O1669" s="12" t="str">
        <f>IF(טבלה1[[#This Row],[עמודה4]]="&lt; $25 / hr","0$ - $25 / hr",טבלה1[[#This Row],[עמודה4]])</f>
        <v>$50 - $99 / hr</v>
      </c>
      <c r="P1669" s="12" t="str" cm="1">
        <f t="array" ref="P1669">INDEX(_xlfn.TEXTSPLIT(טבלה1[[#This Row],[עמודה55]],"-"),1)</f>
        <v xml:space="preserve">$50 </v>
      </c>
      <c r="Q1669" s="21" t="str" cm="1">
        <f t="array" ref="Q1669">INDEX(_xlfn.TEXTSPLIT(INDEX(_xlfn.TEXTSPLIT(טבלה1[[#This Row],[עמודה55]],"-"),2),"/"),1)</f>
        <v xml:space="preserve"> $99 </v>
      </c>
      <c r="R1669" s="12">
        <f>AVERAGE(טבלה1[[#This Row],[עמודה59]:[עמודה60]])</f>
        <v>74.5</v>
      </c>
      <c r="S1669" s="3">
        <f>VALUE(SUBSTITUTE(טבלה1[[#This Row],[עמודה56]],"$",""))</f>
        <v>50</v>
      </c>
      <c r="T1669" s="3">
        <f>VALUE(SUBSTITUTE(טבלה1[[#This Row],[עמודה57]],"$",""))</f>
        <v>99</v>
      </c>
      <c r="U1669" s="3" t="str">
        <f>IF(טבלה1[[#This Row],[עמודה58]]&gt;30,"Yes","No")</f>
        <v>Yes</v>
      </c>
    </row>
    <row r="1670" spans="1:21" ht="13" x14ac:dyDescent="0.15">
      <c r="A1670" s="8" t="s">
        <v>3974</v>
      </c>
      <c r="B1670" s="9" t="s">
        <v>3975</v>
      </c>
      <c r="C1670" s="9" t="s">
        <v>1405</v>
      </c>
      <c r="D1670" s="13">
        <v>10000</v>
      </c>
      <c r="E1670" s="9" t="s">
        <v>9</v>
      </c>
      <c r="F1670" s="9" t="s">
        <v>5</v>
      </c>
      <c r="G1670" s="10">
        <v>0.2</v>
      </c>
      <c r="H1670" s="11" t="str" cm="1">
        <f t="array" ref="H1670">INDEX(_xlfn.TEXTSPLIT(טבלה1[[#This Row],[עמודה2]],","),1)</f>
        <v>Columbus</v>
      </c>
      <c r="I1670" s="12" t="str" cm="1">
        <f t="array" ref="I1670">INDEX(_xlfn.TEXTSPLIT(טבלה1[[#This Row],[עמודה2]],","),2)</f>
        <v xml:space="preserve"> OH</v>
      </c>
      <c r="J1670" s="16" t="str">
        <f>_xlfn.CONCAT(טבלה1[[#This Row],[AI_Companies]]," ",טבלה1[[#This Row],[עמודה1]])</f>
        <v>Devfi,Inc https://www.devfi.com</v>
      </c>
      <c r="K1670" s="12">
        <v>250</v>
      </c>
      <c r="L1670" s="12" t="str">
        <f>IF(טבלה1[[#This Row],[עמודה53]]&gt;2000,"Yes","No")</f>
        <v>No</v>
      </c>
      <c r="M1670" s="12">
        <v>999</v>
      </c>
      <c r="N1670" s="12">
        <f>AVERAGE(טבלה1[[#This Row],[עמודה52]:[עמודה53]])</f>
        <v>624.5</v>
      </c>
      <c r="O1670" s="12" t="str">
        <f>IF(טבלה1[[#This Row],[עמודה4]]="&lt; $25 / hr","0$ - $25 / hr",טבלה1[[#This Row],[עמודה4]])</f>
        <v>$50 - $99 / hr</v>
      </c>
      <c r="P1670" s="12" t="str" cm="1">
        <f t="array" ref="P1670">INDEX(_xlfn.TEXTSPLIT(טבלה1[[#This Row],[עמודה55]],"-"),1)</f>
        <v xml:space="preserve">$50 </v>
      </c>
      <c r="Q1670" s="21" t="str" cm="1">
        <f t="array" ref="Q1670">INDEX(_xlfn.TEXTSPLIT(INDEX(_xlfn.TEXTSPLIT(טבלה1[[#This Row],[עמודה55]],"-"),2),"/"),1)</f>
        <v xml:space="preserve"> $99 </v>
      </c>
      <c r="R1670" s="12">
        <f>AVERAGE(טבלה1[[#This Row],[עמודה59]:[עמודה60]])</f>
        <v>74.5</v>
      </c>
      <c r="S1670" s="3">
        <f>VALUE(SUBSTITUTE(טבלה1[[#This Row],[עמודה56]],"$",""))</f>
        <v>50</v>
      </c>
      <c r="T1670" s="3">
        <f>VALUE(SUBSTITUTE(טבלה1[[#This Row],[עמודה57]],"$",""))</f>
        <v>99</v>
      </c>
      <c r="U1670" s="3" t="str">
        <f>IF(טבלה1[[#This Row],[עמודה58]]&gt;30,"Yes","No")</f>
        <v>Yes</v>
      </c>
    </row>
    <row r="1671" spans="1:21" ht="13" x14ac:dyDescent="0.15">
      <c r="A1671" s="8" t="s">
        <v>3976</v>
      </c>
      <c r="B1671" s="9" t="s">
        <v>3977</v>
      </c>
      <c r="C1671" s="9" t="s">
        <v>992</v>
      </c>
      <c r="D1671" s="13">
        <v>5000</v>
      </c>
      <c r="E1671" s="9" t="s">
        <v>9</v>
      </c>
      <c r="F1671" s="9" t="s">
        <v>10</v>
      </c>
      <c r="G1671" s="10">
        <v>0.2</v>
      </c>
      <c r="H1671" s="11" t="str" cm="1">
        <f t="array" ref="H1671">INDEX(_xlfn.TEXTSPLIT(טבלה1[[#This Row],[עמודה2]],","),1)</f>
        <v>Mountain View</v>
      </c>
      <c r="I1671" s="12" t="str" cm="1">
        <f t="array" ref="I1671">INDEX(_xlfn.TEXTSPLIT(טבלה1[[#This Row],[עמודה2]],","),2)</f>
        <v xml:space="preserve"> CA</v>
      </c>
      <c r="J1671" s="16" t="str">
        <f>_xlfn.CONCAT(טבלה1[[#This Row],[AI_Companies]]," ",טבלה1[[#This Row],[עמודה1]])</f>
        <v>ZingboxInc. http://www.zingbox.com</v>
      </c>
      <c r="K1671" s="12">
        <v>50</v>
      </c>
      <c r="L1671" s="12" t="str">
        <f>IF(טבלה1[[#This Row],[עמודה53]]&gt;2000,"Yes","No")</f>
        <v>No</v>
      </c>
      <c r="M1671" s="12">
        <v>249</v>
      </c>
      <c r="N1671" s="12">
        <f>AVERAGE(טבלה1[[#This Row],[עמודה52]:[עמודה53]])</f>
        <v>149.5</v>
      </c>
      <c r="O1671" s="12" t="str">
        <f>IF(טבלה1[[#This Row],[עמודה4]]="&lt; $25 / hr","0$ - $25 / hr",טבלה1[[#This Row],[עמודה4]])</f>
        <v>$50 - $99 / hr</v>
      </c>
      <c r="P1671" s="12" t="str" cm="1">
        <f t="array" ref="P1671">INDEX(_xlfn.TEXTSPLIT(טבלה1[[#This Row],[עמודה55]],"-"),1)</f>
        <v xml:space="preserve">$50 </v>
      </c>
      <c r="Q1671" s="21" t="str" cm="1">
        <f t="array" ref="Q1671">INDEX(_xlfn.TEXTSPLIT(INDEX(_xlfn.TEXTSPLIT(טבלה1[[#This Row],[עמודה55]],"-"),2),"/"),1)</f>
        <v xml:space="preserve"> $99 </v>
      </c>
      <c r="R1671" s="12">
        <f>AVERAGE(טבלה1[[#This Row],[עמודה59]:[עמודה60]])</f>
        <v>74.5</v>
      </c>
      <c r="S1671" s="3">
        <f>VALUE(SUBSTITUTE(טבלה1[[#This Row],[עמודה56]],"$",""))</f>
        <v>50</v>
      </c>
      <c r="T1671" s="3">
        <f>VALUE(SUBSTITUTE(טבלה1[[#This Row],[עמודה57]],"$",""))</f>
        <v>99</v>
      </c>
      <c r="U1671" s="3" t="str">
        <f>IF(טבלה1[[#This Row],[עמודה58]]&gt;30,"Yes","No")</f>
        <v>Yes</v>
      </c>
    </row>
    <row r="1672" spans="1:21" ht="13" x14ac:dyDescent="0.15">
      <c r="A1672" s="8" t="s">
        <v>3978</v>
      </c>
      <c r="B1672" s="9" t="s">
        <v>3979</v>
      </c>
      <c r="C1672" s="9" t="s">
        <v>694</v>
      </c>
      <c r="D1672" s="13">
        <v>5000</v>
      </c>
      <c r="E1672" s="9" t="s">
        <v>21</v>
      </c>
      <c r="F1672" s="9" t="s">
        <v>25</v>
      </c>
      <c r="G1672" s="10">
        <v>0.1</v>
      </c>
      <c r="H1672" s="11" t="str" cm="1">
        <f t="array" ref="H1672">INDEX(_xlfn.TEXTSPLIT(טבלה1[[#This Row],[עמודה2]],","),1)</f>
        <v>Beijing</v>
      </c>
      <c r="I1672" s="12" t="str" cm="1">
        <f t="array" ref="I1672">INDEX(_xlfn.TEXTSPLIT(טבלה1[[#This Row],[עמודה2]],","),2)</f>
        <v xml:space="preserve"> China</v>
      </c>
      <c r="J1672" s="16" t="str">
        <f>_xlfn.CONCAT(טבלה1[[#This Row],[AI_Companies]]," ",טבלה1[[#This Row],[עמודה1]])</f>
        <v>NewH3CGroup http://www.h3c.com/en/</v>
      </c>
      <c r="K1672" s="14">
        <v>1000</v>
      </c>
      <c r="L1672" s="12" t="str">
        <f>IF(טבלה1[[#This Row],[עמודה53]]&gt;2000,"Yes","No")</f>
        <v>Yes</v>
      </c>
      <c r="M1672" s="14">
        <v>9999</v>
      </c>
      <c r="N1672" s="12">
        <f>AVERAGE(טבלה1[[#This Row],[עמודה52]:[עמודה53]])</f>
        <v>5499.5</v>
      </c>
      <c r="O1672" s="12" t="str">
        <f>IF(טבלה1[[#This Row],[עמודה4]]="&lt; $25 / hr","0$ - $25 / hr",טבלה1[[#This Row],[עמודה4]])</f>
        <v>$100 - $149 / hr</v>
      </c>
      <c r="P1672" s="12" t="str" cm="1">
        <f t="array" ref="P1672">INDEX(_xlfn.TEXTSPLIT(טבלה1[[#This Row],[עמודה55]],"-"),1)</f>
        <v xml:space="preserve">$100 </v>
      </c>
      <c r="Q1672" s="21" t="str" cm="1">
        <f t="array" ref="Q1672">INDEX(_xlfn.TEXTSPLIT(INDEX(_xlfn.TEXTSPLIT(טבלה1[[#This Row],[עמודה55]],"-"),2),"/"),1)</f>
        <v xml:space="preserve"> $149 </v>
      </c>
      <c r="R1672" s="12">
        <f>AVERAGE(טבלה1[[#This Row],[עמודה59]:[עמודה60]])</f>
        <v>124.5</v>
      </c>
      <c r="S1672" s="3">
        <f>VALUE(SUBSTITUTE(טבלה1[[#This Row],[עמודה56]],"$",""))</f>
        <v>100</v>
      </c>
      <c r="T1672" s="3">
        <f>VALUE(SUBSTITUTE(טבלה1[[#This Row],[עמודה57]],"$",""))</f>
        <v>149</v>
      </c>
      <c r="U1672" s="3" t="str">
        <f>IF(טבלה1[[#This Row],[עמודה58]]&gt;30,"Yes","No")</f>
        <v>Yes</v>
      </c>
    </row>
    <row r="1673" spans="1:21" ht="13" x14ac:dyDescent="0.15">
      <c r="A1673" s="8" t="s">
        <v>3980</v>
      </c>
      <c r="B1673" s="9" t="s">
        <v>3981</v>
      </c>
      <c r="C1673" s="9" t="s">
        <v>240</v>
      </c>
      <c r="D1673" s="13">
        <v>5000</v>
      </c>
      <c r="E1673" s="9" t="s">
        <v>9</v>
      </c>
      <c r="F1673" s="9" t="s">
        <v>25</v>
      </c>
      <c r="G1673" s="10">
        <v>0.1</v>
      </c>
      <c r="H1673" s="11" t="str" cm="1">
        <f t="array" ref="H1673">INDEX(_xlfn.TEXTSPLIT(טבלה1[[#This Row],[עמודה2]],","),1)</f>
        <v>San Jose</v>
      </c>
      <c r="I1673" s="12" t="str" cm="1">
        <f t="array" ref="I1673">INDEX(_xlfn.TEXTSPLIT(טבלה1[[#This Row],[עמודה2]],","),2)</f>
        <v xml:space="preserve"> CA</v>
      </c>
      <c r="J1673" s="16" t="str">
        <f>_xlfn.CONCAT(טבלה1[[#This Row],[AI_Companies]]," ",טבלה1[[#This Row],[עמודה1]])</f>
        <v>ACLDigital https://www.acldigital.com</v>
      </c>
      <c r="K1673" s="14">
        <v>1000</v>
      </c>
      <c r="L1673" s="12" t="str">
        <f>IF(טבלה1[[#This Row],[עמודה53]]&gt;2000,"Yes","No")</f>
        <v>Yes</v>
      </c>
      <c r="M1673" s="14">
        <v>9999</v>
      </c>
      <c r="N1673" s="12">
        <f>AVERAGE(טבלה1[[#This Row],[עמודה52]:[עמודה53]])</f>
        <v>5499.5</v>
      </c>
      <c r="O1673" s="12" t="str">
        <f>IF(טבלה1[[#This Row],[עמודה4]]="&lt; $25 / hr","0$ - $25 / hr",טבלה1[[#This Row],[עמודה4]])</f>
        <v>$50 - $99 / hr</v>
      </c>
      <c r="P1673" s="12" t="str" cm="1">
        <f t="array" ref="P1673">INDEX(_xlfn.TEXTSPLIT(טבלה1[[#This Row],[עמודה55]],"-"),1)</f>
        <v xml:space="preserve">$50 </v>
      </c>
      <c r="Q1673" s="21" t="str" cm="1">
        <f t="array" ref="Q1673">INDEX(_xlfn.TEXTSPLIT(INDEX(_xlfn.TEXTSPLIT(טבלה1[[#This Row],[עמודה55]],"-"),2),"/"),1)</f>
        <v xml:space="preserve"> $99 </v>
      </c>
      <c r="R1673" s="12">
        <f>AVERAGE(טבלה1[[#This Row],[עמודה59]:[עמודה60]])</f>
        <v>74.5</v>
      </c>
      <c r="S1673" s="3">
        <f>VALUE(SUBSTITUTE(טבלה1[[#This Row],[עמודה56]],"$",""))</f>
        <v>50</v>
      </c>
      <c r="T1673" s="3">
        <f>VALUE(SUBSTITUTE(טבלה1[[#This Row],[עמודה57]],"$",""))</f>
        <v>99</v>
      </c>
      <c r="U1673" s="3" t="str">
        <f>IF(טבלה1[[#This Row],[עמודה58]]&gt;30,"Yes","No")</f>
        <v>Yes</v>
      </c>
    </row>
    <row r="1674" spans="1:21" ht="13" x14ac:dyDescent="0.15">
      <c r="A1674" s="8" t="s">
        <v>3982</v>
      </c>
      <c r="B1674" s="9" t="s">
        <v>3983</v>
      </c>
      <c r="C1674" s="9" t="s">
        <v>3984</v>
      </c>
      <c r="D1674" s="9" t="s">
        <v>4</v>
      </c>
      <c r="E1674" s="9" t="s">
        <v>4</v>
      </c>
      <c r="F1674" s="9" t="s">
        <v>10</v>
      </c>
      <c r="G1674" s="10">
        <v>0.2</v>
      </c>
      <c r="H1674" s="11" t="str" cm="1">
        <f t="array" ref="H1674">INDEX(_xlfn.TEXTSPLIT(טבלה1[[#This Row],[עמודה2]],","),1)</f>
        <v>Copenhagen</v>
      </c>
      <c r="I1674" s="12" t="str" cm="1">
        <f t="array" ref="I1674">INDEX(_xlfn.TEXTSPLIT(טבלה1[[#This Row],[עמודה2]],","),2)</f>
        <v xml:space="preserve"> Denmark</v>
      </c>
      <c r="J1674" s="16" t="str">
        <f>_xlfn.CONCAT(טבלה1[[#This Row],[AI_Companies]]," ",טבלה1[[#This Row],[עמודה1]])</f>
        <v>AlexandraInstituttet https://alexandra.dk/about-the-alexandra-institute/</v>
      </c>
      <c r="K1674" s="12">
        <v>50</v>
      </c>
      <c r="L1674" s="12" t="str">
        <f>IF(טבלה1[[#This Row],[עמודה53]]&gt;2000,"Yes","No")</f>
        <v>No</v>
      </c>
      <c r="M1674" s="12">
        <v>249</v>
      </c>
      <c r="N1674" s="12">
        <f>AVERAGE(טבלה1[[#This Row],[עמודה52]:[עמודה53]])</f>
        <v>149.5</v>
      </c>
      <c r="O1674" s="12" t="str">
        <f>IF(טבלה1[[#This Row],[עמודה4]]="&lt; $25 / hr","0$ - $25 / hr",טבלה1[[#This Row],[עמודה4]])</f>
        <v>Undisclosed</v>
      </c>
      <c r="P1674" s="12" t="str" cm="1">
        <f t="array" ref="P1674">INDEX(_xlfn.TEXTSPLIT(טבלה1[[#This Row],[עמודה55]],"-"),1)</f>
        <v>Undisclosed</v>
      </c>
      <c r="Q1674" s="21" t="e" cm="1">
        <f t="array" ref="Q1674">INDEX(_xlfn.TEXTSPLIT(INDEX(_xlfn.TEXTSPLIT(טבלה1[[#This Row],[עמודה55]],"-"),2),"/"),1)</f>
        <v>#REF!</v>
      </c>
      <c r="R1674" s="12" t="e">
        <f>AVERAGE(טבלה1[[#This Row],[עמודה59]:[עמודה60]])</f>
        <v>#VALUE!</v>
      </c>
      <c r="S1674" s="3" t="e">
        <f>VALUE(SUBSTITUTE(טבלה1[[#This Row],[עמודה56]],"$",""))</f>
        <v>#VALUE!</v>
      </c>
      <c r="T1674" s="3" t="e">
        <f>VALUE(SUBSTITUTE(טבלה1[[#This Row],[עמודה57]],"$",""))</f>
        <v>#REF!</v>
      </c>
      <c r="U1674" s="3" t="e">
        <f>IF(טבלה1[[#This Row],[עמודה58]]&gt;30,"Yes","No")</f>
        <v>#VALUE!</v>
      </c>
    </row>
    <row r="1675" spans="1:21" ht="13" x14ac:dyDescent="0.15">
      <c r="A1675" s="8" t="s">
        <v>3985</v>
      </c>
      <c r="B1675" s="9" t="s">
        <v>3986</v>
      </c>
      <c r="C1675" s="9" t="s">
        <v>1696</v>
      </c>
      <c r="D1675" s="13">
        <v>10000</v>
      </c>
      <c r="E1675" s="9" t="s">
        <v>21</v>
      </c>
      <c r="F1675" s="9" t="s">
        <v>29</v>
      </c>
      <c r="G1675" s="10">
        <v>0.25</v>
      </c>
      <c r="H1675" s="11" t="str" cm="1">
        <f t="array" ref="H1675">INDEX(_xlfn.TEXTSPLIT(טבלה1[[#This Row],[עמודה2]],","),1)</f>
        <v>Santa Monica</v>
      </c>
      <c r="I1675" s="12" t="str" cm="1">
        <f t="array" ref="I1675">INDEX(_xlfn.TEXTSPLIT(טבלה1[[#This Row],[עמודה2]],","),2)</f>
        <v xml:space="preserve"> CA</v>
      </c>
      <c r="J1675" s="16" t="str">
        <f>_xlfn.CONCAT(טבלה1[[#This Row],[AI_Companies]]," ",טבלה1[[#This Row],[עמודה1]])</f>
        <v>SiliconValleySoftwareGroup http://svsg.co</v>
      </c>
      <c r="K1675" s="12">
        <v>10</v>
      </c>
      <c r="L1675" s="12" t="str">
        <f>IF(טבלה1[[#This Row],[עמודה53]]&gt;2000,"Yes","No")</f>
        <v>No</v>
      </c>
      <c r="M1675" s="12">
        <v>49</v>
      </c>
      <c r="N1675" s="12">
        <f>AVERAGE(טבלה1[[#This Row],[עמודה52]:[עמודה53]])</f>
        <v>29.5</v>
      </c>
      <c r="O1675" s="12" t="str">
        <f>IF(טבלה1[[#This Row],[עמודה4]]="&lt; $25 / hr","0$ - $25 / hr",טבלה1[[#This Row],[עמודה4]])</f>
        <v>$100 - $149 / hr</v>
      </c>
      <c r="P1675" s="12" t="str" cm="1">
        <f t="array" ref="P1675">INDEX(_xlfn.TEXTSPLIT(טבלה1[[#This Row],[עמודה55]],"-"),1)</f>
        <v xml:space="preserve">$100 </v>
      </c>
      <c r="Q1675" s="21" t="str" cm="1">
        <f t="array" ref="Q1675">INDEX(_xlfn.TEXTSPLIT(INDEX(_xlfn.TEXTSPLIT(טבלה1[[#This Row],[עמודה55]],"-"),2),"/"),1)</f>
        <v xml:space="preserve"> $149 </v>
      </c>
      <c r="R1675" s="12">
        <f>AVERAGE(טבלה1[[#This Row],[עמודה59]:[עמודה60]])</f>
        <v>124.5</v>
      </c>
      <c r="S1675" s="3">
        <f>VALUE(SUBSTITUTE(טבלה1[[#This Row],[עמודה56]],"$",""))</f>
        <v>100</v>
      </c>
      <c r="T1675" s="3">
        <f>VALUE(SUBSTITUTE(טבלה1[[#This Row],[עמודה57]],"$",""))</f>
        <v>149</v>
      </c>
      <c r="U1675" s="3" t="str">
        <f>IF(טבלה1[[#This Row],[עמודה58]]&gt;30,"Yes","No")</f>
        <v>Yes</v>
      </c>
    </row>
    <row r="1676" spans="1:21" ht="13" x14ac:dyDescent="0.15">
      <c r="A1676" s="8" t="s">
        <v>3987</v>
      </c>
      <c r="B1676" s="9" t="s">
        <v>3988</v>
      </c>
      <c r="C1676" s="9" t="s">
        <v>102</v>
      </c>
      <c r="D1676" s="13">
        <v>1000</v>
      </c>
      <c r="E1676" s="9" t="s">
        <v>4</v>
      </c>
      <c r="F1676" s="9" t="s">
        <v>117</v>
      </c>
      <c r="G1676" s="10">
        <v>0.3</v>
      </c>
      <c r="H1676" s="11" t="str" cm="1">
        <f t="array" ref="H1676">INDEX(_xlfn.TEXTSPLIT(טבלה1[[#This Row],[עמודה2]],","),1)</f>
        <v>London</v>
      </c>
      <c r="I1676" s="12" t="str" cm="1">
        <f t="array" ref="I1676">INDEX(_xlfn.TEXTSPLIT(טבלה1[[#This Row],[עמודה2]],","),2)</f>
        <v xml:space="preserve"> United Kingdom</v>
      </c>
      <c r="J1676" s="16" t="str">
        <f>_xlfn.CONCAT(טבלה1[[#This Row],[AI_Companies]]," ",טבלה1[[#This Row],[עמודה1]])</f>
        <v>TheDataScientist https://thedatascientist.com/</v>
      </c>
      <c r="K1676" s="12">
        <v>2</v>
      </c>
      <c r="L1676" s="12" t="str">
        <f>IF(טבלה1[[#This Row],[עמודה53]]&gt;2000,"Yes","No")</f>
        <v>No</v>
      </c>
      <c r="M1676" s="12">
        <v>9</v>
      </c>
      <c r="N1676" s="12">
        <f>AVERAGE(טבלה1[[#This Row],[עמודה52]:[עמודה53]])</f>
        <v>5.5</v>
      </c>
      <c r="O1676" s="12" t="str">
        <f>IF(טבלה1[[#This Row],[עמודה4]]="&lt; $25 / hr","0$ - $25 / hr",טבלה1[[#This Row],[עמודה4]])</f>
        <v>Undisclosed</v>
      </c>
      <c r="P1676" s="12" t="str" cm="1">
        <f t="array" ref="P1676">INDEX(_xlfn.TEXTSPLIT(טבלה1[[#This Row],[עמודה55]],"-"),1)</f>
        <v>Undisclosed</v>
      </c>
      <c r="Q1676" s="21" t="e" cm="1">
        <f t="array" ref="Q1676">INDEX(_xlfn.TEXTSPLIT(INDEX(_xlfn.TEXTSPLIT(טבלה1[[#This Row],[עמודה55]],"-"),2),"/"),1)</f>
        <v>#REF!</v>
      </c>
      <c r="R1676" s="12" t="e">
        <f>AVERAGE(טבלה1[[#This Row],[עמודה59]:[עמודה60]])</f>
        <v>#VALUE!</v>
      </c>
      <c r="S1676" s="3" t="e">
        <f>VALUE(SUBSTITUTE(טבלה1[[#This Row],[עמודה56]],"$",""))</f>
        <v>#VALUE!</v>
      </c>
      <c r="T1676" s="3" t="e">
        <f>VALUE(SUBSTITUTE(טבלה1[[#This Row],[עמודה57]],"$",""))</f>
        <v>#REF!</v>
      </c>
      <c r="U1676" s="3" t="e">
        <f>IF(טבלה1[[#This Row],[עמודה58]]&gt;30,"Yes","No")</f>
        <v>#VALUE!</v>
      </c>
    </row>
    <row r="1677" spans="1:21" ht="13" x14ac:dyDescent="0.15">
      <c r="A1677" s="8" t="s">
        <v>3989</v>
      </c>
      <c r="B1677" s="9" t="s">
        <v>3990</v>
      </c>
      <c r="C1677" s="9" t="s">
        <v>3623</v>
      </c>
      <c r="D1677" s="9" t="s">
        <v>4</v>
      </c>
      <c r="E1677" s="9" t="s">
        <v>4</v>
      </c>
      <c r="F1677" s="9" t="s">
        <v>5</v>
      </c>
      <c r="G1677" s="10">
        <v>0.1</v>
      </c>
      <c r="H1677" s="11" t="str" cm="1">
        <f t="array" ref="H1677">INDEX(_xlfn.TEXTSPLIT(טבלה1[[#This Row],[עמודה2]],","),1)</f>
        <v>Naperville</v>
      </c>
      <c r="I1677" s="12" t="str" cm="1">
        <f t="array" ref="I1677">INDEX(_xlfn.TEXTSPLIT(טבלה1[[#This Row],[עמודה2]],","),2)</f>
        <v xml:space="preserve"> IL</v>
      </c>
      <c r="J1677" s="16" t="str">
        <f>_xlfn.CONCAT(טבלה1[[#This Row],[AI_Companies]]," ",טבלה1[[#This Row],[עמודה1]])</f>
        <v>RoyalCyber https://www.royalcyber.com/</v>
      </c>
      <c r="K1677" s="12">
        <v>250</v>
      </c>
      <c r="L1677" s="12" t="str">
        <f>IF(טבלה1[[#This Row],[עמודה53]]&gt;2000,"Yes","No")</f>
        <v>No</v>
      </c>
      <c r="M1677" s="12">
        <v>999</v>
      </c>
      <c r="N1677" s="12">
        <f>AVERAGE(טבלה1[[#This Row],[עמודה52]:[עמודה53]])</f>
        <v>624.5</v>
      </c>
      <c r="O1677" s="12" t="str">
        <f>IF(טבלה1[[#This Row],[עמודה4]]="&lt; $25 / hr","0$ - $25 / hr",טבלה1[[#This Row],[עמודה4]])</f>
        <v>Undisclosed</v>
      </c>
      <c r="P1677" s="12" t="str" cm="1">
        <f t="array" ref="P1677">INDEX(_xlfn.TEXTSPLIT(טבלה1[[#This Row],[עמודה55]],"-"),1)</f>
        <v>Undisclosed</v>
      </c>
      <c r="Q1677" s="21" t="e" cm="1">
        <f t="array" ref="Q1677">INDEX(_xlfn.TEXTSPLIT(INDEX(_xlfn.TEXTSPLIT(טבלה1[[#This Row],[עמודה55]],"-"),2),"/"),1)</f>
        <v>#REF!</v>
      </c>
      <c r="R1677" s="12" t="e">
        <f>AVERAGE(טבלה1[[#This Row],[עמודה59]:[עמודה60]])</f>
        <v>#VALUE!</v>
      </c>
      <c r="S1677" s="3" t="e">
        <f>VALUE(SUBSTITUTE(טבלה1[[#This Row],[עמודה56]],"$",""))</f>
        <v>#VALUE!</v>
      </c>
      <c r="T1677" s="3" t="e">
        <f>VALUE(SUBSTITUTE(טבלה1[[#This Row],[עמודה57]],"$",""))</f>
        <v>#REF!</v>
      </c>
      <c r="U1677" s="3" t="e">
        <f>IF(טבלה1[[#This Row],[עמודה58]]&gt;30,"Yes","No")</f>
        <v>#VALUE!</v>
      </c>
    </row>
    <row r="1678" spans="1:21" ht="13" x14ac:dyDescent="0.15">
      <c r="A1678" s="8" t="s">
        <v>3991</v>
      </c>
      <c r="B1678" s="9" t="s">
        <v>3992</v>
      </c>
      <c r="C1678" s="9" t="s">
        <v>1073</v>
      </c>
      <c r="D1678" s="13">
        <v>50000</v>
      </c>
      <c r="E1678" s="9" t="s">
        <v>14</v>
      </c>
      <c r="F1678" s="9" t="s">
        <v>29</v>
      </c>
      <c r="G1678" s="10">
        <v>0.31</v>
      </c>
      <c r="H1678" s="11" t="str" cm="1">
        <f t="array" ref="H1678">INDEX(_xlfn.TEXTSPLIT(טבלה1[[#This Row],[עמודה2]],","),1)</f>
        <v>Indore</v>
      </c>
      <c r="I1678" s="12" t="str" cm="1">
        <f t="array" ref="I1678">INDEX(_xlfn.TEXTSPLIT(טבלה1[[#This Row],[עמודה2]],","),2)</f>
        <v xml:space="preserve"> India</v>
      </c>
      <c r="J1678" s="16" t="str">
        <f>_xlfn.CONCAT(טבלה1[[#This Row],[AI_Companies]]," ",טבלה1[[#This Row],[עמודה1]])</f>
        <v>CornerStoneSolutions https://cornerstonesolutiononline.com/contact</v>
      </c>
      <c r="K1678" s="12">
        <v>10</v>
      </c>
      <c r="L1678" s="12" t="str">
        <f>IF(טבלה1[[#This Row],[עמודה53]]&gt;2000,"Yes","No")</f>
        <v>No</v>
      </c>
      <c r="M1678" s="12">
        <v>49</v>
      </c>
      <c r="N1678" s="12">
        <f>AVERAGE(טבלה1[[#This Row],[עמודה52]:[עמודה53]])</f>
        <v>29.5</v>
      </c>
      <c r="O1678" s="12" t="str">
        <f>IF(טבלה1[[#This Row],[עמודה4]]="&lt; $25 / hr","0$ - $25 / hr",טבלה1[[#This Row],[עמודה4]])</f>
        <v>0$ - $25 / hr</v>
      </c>
      <c r="P1678" s="12" t="str" cm="1">
        <f t="array" ref="P1678">INDEX(_xlfn.TEXTSPLIT(טבלה1[[#This Row],[עמודה55]],"-"),1)</f>
        <v xml:space="preserve">0$ </v>
      </c>
      <c r="Q1678" s="21" t="str" cm="1">
        <f t="array" ref="Q1678">INDEX(_xlfn.TEXTSPLIT(INDEX(_xlfn.TEXTSPLIT(טבלה1[[#This Row],[עמודה55]],"-"),2),"/"),1)</f>
        <v xml:space="preserve"> $25 </v>
      </c>
      <c r="R1678" s="12">
        <f>AVERAGE(טבלה1[[#This Row],[עמודה59]:[עמודה60]])</f>
        <v>12.5</v>
      </c>
      <c r="S1678" s="3">
        <f>VALUE(SUBSTITUTE(טבלה1[[#This Row],[עמודה56]],"$",""))</f>
        <v>0</v>
      </c>
      <c r="T1678" s="3">
        <f>VALUE(SUBSTITUTE(טבלה1[[#This Row],[עמודה57]],"$",""))</f>
        <v>25</v>
      </c>
      <c r="U1678" s="3" t="str">
        <f>IF(טבלה1[[#This Row],[עמודה58]]&gt;30,"Yes","No")</f>
        <v>No</v>
      </c>
    </row>
    <row r="1679" spans="1:21" ht="13" x14ac:dyDescent="0.15">
      <c r="A1679" s="8" t="s">
        <v>3993</v>
      </c>
      <c r="B1679" s="9" t="s">
        <v>3994</v>
      </c>
      <c r="C1679" s="9" t="s">
        <v>637</v>
      </c>
      <c r="D1679" s="13">
        <v>1000</v>
      </c>
      <c r="E1679" s="9" t="s">
        <v>14</v>
      </c>
      <c r="F1679" s="9" t="s">
        <v>10</v>
      </c>
      <c r="G1679" s="10">
        <v>0.2</v>
      </c>
      <c r="H1679" s="11" t="str" cm="1">
        <f t="array" ref="H1679">INDEX(_xlfn.TEXTSPLIT(טבלה1[[#This Row],[עמודה2]],","),1)</f>
        <v>Boston</v>
      </c>
      <c r="I1679" s="12" t="str" cm="1">
        <f t="array" ref="I1679">INDEX(_xlfn.TEXTSPLIT(טבלה1[[#This Row],[עמודה2]],","),2)</f>
        <v xml:space="preserve"> MA</v>
      </c>
      <c r="J1679" s="16" t="str">
        <f>_xlfn.CONCAT(טבלה1[[#This Row],[AI_Companies]]," ",טבלה1[[#This Row],[עמודה1]])</f>
        <v>SymphonyVentures https://www.symphonyhq.com/</v>
      </c>
      <c r="K1679" s="12">
        <v>50</v>
      </c>
      <c r="L1679" s="12" t="str">
        <f>IF(טבלה1[[#This Row],[עמודה53]]&gt;2000,"Yes","No")</f>
        <v>No</v>
      </c>
      <c r="M1679" s="12">
        <v>249</v>
      </c>
      <c r="N1679" s="12">
        <f>AVERAGE(טבלה1[[#This Row],[עמודה52]:[עמודה53]])</f>
        <v>149.5</v>
      </c>
      <c r="O1679" s="12" t="str">
        <f>IF(טבלה1[[#This Row],[עמודה4]]="&lt; $25 / hr","0$ - $25 / hr",טבלה1[[#This Row],[עמודה4]])</f>
        <v>0$ - $25 / hr</v>
      </c>
      <c r="P1679" s="12" t="str" cm="1">
        <f t="array" ref="P1679">INDEX(_xlfn.TEXTSPLIT(טבלה1[[#This Row],[עמודה55]],"-"),1)</f>
        <v xml:space="preserve">0$ </v>
      </c>
      <c r="Q1679" s="21" t="str" cm="1">
        <f t="array" ref="Q1679">INDEX(_xlfn.TEXTSPLIT(INDEX(_xlfn.TEXTSPLIT(טבלה1[[#This Row],[עמודה55]],"-"),2),"/"),1)</f>
        <v xml:space="preserve"> $25 </v>
      </c>
      <c r="R1679" s="12">
        <f>AVERAGE(טבלה1[[#This Row],[עמודה59]:[עמודה60]])</f>
        <v>12.5</v>
      </c>
      <c r="S1679" s="3">
        <f>VALUE(SUBSTITUTE(טבלה1[[#This Row],[עמודה56]],"$",""))</f>
        <v>0</v>
      </c>
      <c r="T1679" s="3">
        <f>VALUE(SUBSTITUTE(טבלה1[[#This Row],[עמודה57]],"$",""))</f>
        <v>25</v>
      </c>
      <c r="U1679" s="3" t="str">
        <f>IF(טבלה1[[#This Row],[עמודה58]]&gt;30,"Yes","No")</f>
        <v>No</v>
      </c>
    </row>
    <row r="1680" spans="1:21" ht="13" x14ac:dyDescent="0.15">
      <c r="A1680" s="8" t="s">
        <v>3995</v>
      </c>
      <c r="B1680" s="9" t="s">
        <v>3996</v>
      </c>
      <c r="C1680" s="9" t="s">
        <v>2159</v>
      </c>
      <c r="D1680" s="13">
        <v>5000</v>
      </c>
      <c r="E1680" s="9" t="s">
        <v>21</v>
      </c>
      <c r="F1680" s="9" t="s">
        <v>25</v>
      </c>
      <c r="G1680" s="10">
        <v>0.1</v>
      </c>
      <c r="H1680" s="11" t="str" cm="1">
        <f t="array" ref="H1680">INDEX(_xlfn.TEXTSPLIT(טבלה1[[#This Row],[עמודה2]],","),1)</f>
        <v>Milpitas</v>
      </c>
      <c r="I1680" s="12" t="str" cm="1">
        <f t="array" ref="I1680">INDEX(_xlfn.TEXTSPLIT(טבלה1[[#This Row],[עמודה2]],","),2)</f>
        <v xml:space="preserve"> CA</v>
      </c>
      <c r="J1680" s="16" t="str">
        <f>_xlfn.CONCAT(טבלה1[[#This Row],[AI_Companies]]," ",טבלה1[[#This Row],[עמודה1]])</f>
        <v>ThunderSoft http://www.thundersoft.com/index.php</v>
      </c>
      <c r="K1680" s="14">
        <v>1000</v>
      </c>
      <c r="L1680" s="12" t="str">
        <f>IF(טבלה1[[#This Row],[עמודה53]]&gt;2000,"Yes","No")</f>
        <v>Yes</v>
      </c>
      <c r="M1680" s="14">
        <v>9999</v>
      </c>
      <c r="N1680" s="12">
        <f>AVERAGE(טבלה1[[#This Row],[עמודה52]:[עמודה53]])</f>
        <v>5499.5</v>
      </c>
      <c r="O1680" s="12" t="str">
        <f>IF(טבלה1[[#This Row],[עמודה4]]="&lt; $25 / hr","0$ - $25 / hr",טבלה1[[#This Row],[עמודה4]])</f>
        <v>$100 - $149 / hr</v>
      </c>
      <c r="P1680" s="12" t="str" cm="1">
        <f t="array" ref="P1680">INDEX(_xlfn.TEXTSPLIT(טבלה1[[#This Row],[עמודה55]],"-"),1)</f>
        <v xml:space="preserve">$100 </v>
      </c>
      <c r="Q1680" s="21" t="str" cm="1">
        <f t="array" ref="Q1680">INDEX(_xlfn.TEXTSPLIT(INDEX(_xlfn.TEXTSPLIT(טבלה1[[#This Row],[עמודה55]],"-"),2),"/"),1)</f>
        <v xml:space="preserve"> $149 </v>
      </c>
      <c r="R1680" s="12">
        <f>AVERAGE(טבלה1[[#This Row],[עמודה59]:[עמודה60]])</f>
        <v>124.5</v>
      </c>
      <c r="S1680" s="3">
        <f>VALUE(SUBSTITUTE(טבלה1[[#This Row],[עמודה56]],"$",""))</f>
        <v>100</v>
      </c>
      <c r="T1680" s="3">
        <f>VALUE(SUBSTITUTE(טבלה1[[#This Row],[עמודה57]],"$",""))</f>
        <v>149</v>
      </c>
      <c r="U1680" s="3" t="str">
        <f>IF(טבלה1[[#This Row],[עמודה58]]&gt;30,"Yes","No")</f>
        <v>Yes</v>
      </c>
    </row>
    <row r="1681" spans="1:21" ht="13" x14ac:dyDescent="0.15">
      <c r="A1681" s="8" t="s">
        <v>3997</v>
      </c>
      <c r="B1681" s="9" t="s">
        <v>3998</v>
      </c>
      <c r="C1681" s="9" t="s">
        <v>3999</v>
      </c>
      <c r="D1681" s="9" t="s">
        <v>4</v>
      </c>
      <c r="E1681" s="9" t="s">
        <v>4</v>
      </c>
      <c r="F1681" s="9" t="s">
        <v>25</v>
      </c>
      <c r="G1681" s="10">
        <v>0.1</v>
      </c>
      <c r="H1681" s="11" t="str" cm="1">
        <f t="array" ref="H1681">INDEX(_xlfn.TEXTSPLIT(טבלה1[[#This Row],[עמודה2]],","),1)</f>
        <v>SÃO PAULO</v>
      </c>
      <c r="I1681" s="12" t="str" cm="1">
        <f t="array" ref="I1681">INDEX(_xlfn.TEXTSPLIT(טבלה1[[#This Row],[עמודה2]],","),2)</f>
        <v xml:space="preserve"> Brazil</v>
      </c>
      <c r="J1681" s="16" t="str">
        <f>_xlfn.CONCAT(טבלה1[[#This Row],[AI_Companies]]," ",טבלה1[[#This Row],[עמודה1]])</f>
        <v>BRQ http://www.brq.com/</v>
      </c>
      <c r="K1681" s="14">
        <v>1000</v>
      </c>
      <c r="L1681" s="12" t="str">
        <f>IF(טבלה1[[#This Row],[עמודה53]]&gt;2000,"Yes","No")</f>
        <v>Yes</v>
      </c>
      <c r="M1681" s="14">
        <v>9999</v>
      </c>
      <c r="N1681" s="12">
        <f>AVERAGE(טבלה1[[#This Row],[עמודה52]:[עמודה53]])</f>
        <v>5499.5</v>
      </c>
      <c r="O1681" s="12" t="str">
        <f>IF(טבלה1[[#This Row],[עמודה4]]="&lt; $25 / hr","0$ - $25 / hr",טבלה1[[#This Row],[עמודה4]])</f>
        <v>Undisclosed</v>
      </c>
      <c r="P1681" s="12" t="str" cm="1">
        <f t="array" ref="P1681">INDEX(_xlfn.TEXTSPLIT(טבלה1[[#This Row],[עמודה55]],"-"),1)</f>
        <v>Undisclosed</v>
      </c>
      <c r="Q1681" s="21" t="e" cm="1">
        <f t="array" ref="Q1681">INDEX(_xlfn.TEXTSPLIT(INDEX(_xlfn.TEXTSPLIT(טבלה1[[#This Row],[עמודה55]],"-"),2),"/"),1)</f>
        <v>#REF!</v>
      </c>
      <c r="R1681" s="12" t="e">
        <f>AVERAGE(טבלה1[[#This Row],[עמודה59]:[עמודה60]])</f>
        <v>#VALUE!</v>
      </c>
      <c r="S1681" s="3" t="e">
        <f>VALUE(SUBSTITUTE(טבלה1[[#This Row],[עמודה56]],"$",""))</f>
        <v>#VALUE!</v>
      </c>
      <c r="T1681" s="3" t="e">
        <f>VALUE(SUBSTITUTE(טבלה1[[#This Row],[עמודה57]],"$",""))</f>
        <v>#REF!</v>
      </c>
      <c r="U1681" s="3" t="e">
        <f>IF(טבלה1[[#This Row],[עמודה58]]&gt;30,"Yes","No")</f>
        <v>#VALUE!</v>
      </c>
    </row>
    <row r="1682" spans="1:21" ht="13" x14ac:dyDescent="0.15">
      <c r="A1682" s="8" t="s">
        <v>4000</v>
      </c>
      <c r="B1682" s="9" t="s">
        <v>4001</v>
      </c>
      <c r="C1682" s="9" t="s">
        <v>1696</v>
      </c>
      <c r="D1682" s="9" t="s">
        <v>4</v>
      </c>
      <c r="E1682" s="9" t="s">
        <v>4</v>
      </c>
      <c r="F1682" s="9" t="s">
        <v>10</v>
      </c>
      <c r="G1682" s="10">
        <v>0.2</v>
      </c>
      <c r="H1682" s="11" t="str" cm="1">
        <f t="array" ref="H1682">INDEX(_xlfn.TEXTSPLIT(טבלה1[[#This Row],[עמודה2]],","),1)</f>
        <v>Santa Monica</v>
      </c>
      <c r="I1682" s="12" t="str" cm="1">
        <f t="array" ref="I1682">INDEX(_xlfn.TEXTSPLIT(טבלה1[[#This Row],[עמודה2]],","),2)</f>
        <v xml:space="preserve"> CA</v>
      </c>
      <c r="J1682" s="16" t="str">
        <f>_xlfn.CONCAT(טבלה1[[#This Row],[AI_Companies]]," ",טבלה1[[#This Row],[עמודה1]])</f>
        <v>ToolofNorthAmerica http://toolofna.com/</v>
      </c>
      <c r="K1682" s="12">
        <v>50</v>
      </c>
      <c r="L1682" s="12" t="str">
        <f>IF(טבלה1[[#This Row],[עמודה53]]&gt;2000,"Yes","No")</f>
        <v>No</v>
      </c>
      <c r="M1682" s="12">
        <v>249</v>
      </c>
      <c r="N1682" s="12">
        <f>AVERAGE(טבלה1[[#This Row],[עמודה52]:[עמודה53]])</f>
        <v>149.5</v>
      </c>
      <c r="O1682" s="12" t="str">
        <f>IF(טבלה1[[#This Row],[עמודה4]]="&lt; $25 / hr","0$ - $25 / hr",טבלה1[[#This Row],[עמודה4]])</f>
        <v>Undisclosed</v>
      </c>
      <c r="P1682" s="12" t="str" cm="1">
        <f t="array" ref="P1682">INDEX(_xlfn.TEXTSPLIT(טבלה1[[#This Row],[עמודה55]],"-"),1)</f>
        <v>Undisclosed</v>
      </c>
      <c r="Q1682" s="21" t="e" cm="1">
        <f t="array" ref="Q1682">INDEX(_xlfn.TEXTSPLIT(INDEX(_xlfn.TEXTSPLIT(טבלה1[[#This Row],[עמודה55]],"-"),2),"/"),1)</f>
        <v>#REF!</v>
      </c>
      <c r="R1682" s="12" t="e">
        <f>AVERAGE(טבלה1[[#This Row],[עמודה59]:[עמודה60]])</f>
        <v>#VALUE!</v>
      </c>
      <c r="S1682" s="3" t="e">
        <f>VALUE(SUBSTITUTE(טבלה1[[#This Row],[עמודה56]],"$",""))</f>
        <v>#VALUE!</v>
      </c>
      <c r="T1682" s="3" t="e">
        <f>VALUE(SUBSTITUTE(טבלה1[[#This Row],[עמודה57]],"$",""))</f>
        <v>#REF!</v>
      </c>
      <c r="U1682" s="3" t="e">
        <f>IF(טבלה1[[#This Row],[עמודה58]]&gt;30,"Yes","No")</f>
        <v>#VALUE!</v>
      </c>
    </row>
    <row r="1683" spans="1:21" ht="13" x14ac:dyDescent="0.15">
      <c r="A1683" s="8" t="s">
        <v>4002</v>
      </c>
      <c r="B1683" s="9" t="s">
        <v>4003</v>
      </c>
      <c r="C1683" s="9" t="s">
        <v>1212</v>
      </c>
      <c r="D1683" s="9" t="s">
        <v>4</v>
      </c>
      <c r="E1683" s="9" t="s">
        <v>4</v>
      </c>
      <c r="F1683" s="9" t="s">
        <v>10</v>
      </c>
      <c r="G1683" s="10">
        <v>0.2</v>
      </c>
      <c r="H1683" s="11" t="str" cm="1">
        <f t="array" ref="H1683">INDEX(_xlfn.TEXTSPLIT(טבלה1[[#This Row],[עמודה2]],","),1)</f>
        <v>Wilmington</v>
      </c>
      <c r="I1683" s="12" t="str" cm="1">
        <f t="array" ref="I1683">INDEX(_xlfn.TEXTSPLIT(טבלה1[[#This Row],[עמודה2]],","),2)</f>
        <v xml:space="preserve"> DE</v>
      </c>
      <c r="J1683" s="16" t="str">
        <f>_xlfn.CONCAT(טבלה1[[#This Row],[AI_Companies]]," ",טבלה1[[#This Row],[עמודה1]])</f>
        <v>TheArcherGroup https://www.archer-group.com</v>
      </c>
      <c r="K1683" s="12">
        <v>50</v>
      </c>
      <c r="L1683" s="12" t="str">
        <f>IF(טבלה1[[#This Row],[עמודה53]]&gt;2000,"Yes","No")</f>
        <v>No</v>
      </c>
      <c r="M1683" s="12">
        <v>249</v>
      </c>
      <c r="N1683" s="12">
        <f>AVERAGE(טבלה1[[#This Row],[עמודה52]:[עמודה53]])</f>
        <v>149.5</v>
      </c>
      <c r="O1683" s="12" t="str">
        <f>IF(טבלה1[[#This Row],[עמודה4]]="&lt; $25 / hr","0$ - $25 / hr",טבלה1[[#This Row],[עמודה4]])</f>
        <v>Undisclosed</v>
      </c>
      <c r="P1683" s="12" t="str" cm="1">
        <f t="array" ref="P1683">INDEX(_xlfn.TEXTSPLIT(טבלה1[[#This Row],[עמודה55]],"-"),1)</f>
        <v>Undisclosed</v>
      </c>
      <c r="Q1683" s="21" t="e" cm="1">
        <f t="array" ref="Q1683">INDEX(_xlfn.TEXTSPLIT(INDEX(_xlfn.TEXTSPLIT(טבלה1[[#This Row],[עמודה55]],"-"),2),"/"),1)</f>
        <v>#REF!</v>
      </c>
      <c r="R1683" s="12" t="e">
        <f>AVERAGE(טבלה1[[#This Row],[עמודה59]:[עמודה60]])</f>
        <v>#VALUE!</v>
      </c>
      <c r="S1683" s="3" t="e">
        <f>VALUE(SUBSTITUTE(טבלה1[[#This Row],[עמודה56]],"$",""))</f>
        <v>#VALUE!</v>
      </c>
      <c r="T1683" s="3" t="e">
        <f>VALUE(SUBSTITUTE(טבלה1[[#This Row],[עמודה57]],"$",""))</f>
        <v>#REF!</v>
      </c>
      <c r="U1683" s="3" t="e">
        <f>IF(טבלה1[[#This Row],[עמודה58]]&gt;30,"Yes","No")</f>
        <v>#VALUE!</v>
      </c>
    </row>
    <row r="1684" spans="1:21" ht="13" x14ac:dyDescent="0.15">
      <c r="A1684" s="8" t="s">
        <v>4004</v>
      </c>
      <c r="B1684" s="9" t="s">
        <v>4005</v>
      </c>
      <c r="C1684" s="9" t="s">
        <v>4006</v>
      </c>
      <c r="D1684" s="9" t="s">
        <v>4</v>
      </c>
      <c r="E1684" s="9" t="s">
        <v>4</v>
      </c>
      <c r="F1684" s="9" t="s">
        <v>10</v>
      </c>
      <c r="G1684" s="10">
        <v>0.2</v>
      </c>
      <c r="H1684" s="11" t="str" cm="1">
        <f t="array" ref="H1684">INDEX(_xlfn.TEXTSPLIT(טבלה1[[#This Row],[עמודה2]],","),1)</f>
        <v>Wokingham</v>
      </c>
      <c r="I1684" s="12" t="str" cm="1">
        <f t="array" ref="I1684">INDEX(_xlfn.TEXTSPLIT(טבלה1[[#This Row],[עמודה2]],","),2)</f>
        <v xml:space="preserve"> United Kingdom</v>
      </c>
      <c r="J1684" s="16" t="str">
        <f>_xlfn.CONCAT(טבלה1[[#This Row],[AI_Companies]]," ",טבלה1[[#This Row],[עמודה1]])</f>
        <v>Volume https://volume.ai/</v>
      </c>
      <c r="K1684" s="12">
        <v>50</v>
      </c>
      <c r="L1684" s="12" t="str">
        <f>IF(טבלה1[[#This Row],[עמודה53]]&gt;2000,"Yes","No")</f>
        <v>No</v>
      </c>
      <c r="M1684" s="12">
        <v>249</v>
      </c>
      <c r="N1684" s="12">
        <f>AVERAGE(טבלה1[[#This Row],[עמודה52]:[עמודה53]])</f>
        <v>149.5</v>
      </c>
      <c r="O1684" s="12" t="str">
        <f>IF(טבלה1[[#This Row],[עמודה4]]="&lt; $25 / hr","0$ - $25 / hr",טבלה1[[#This Row],[עמודה4]])</f>
        <v>Undisclosed</v>
      </c>
      <c r="P1684" s="12" t="str" cm="1">
        <f t="array" ref="P1684">INDEX(_xlfn.TEXTSPLIT(טבלה1[[#This Row],[עמודה55]],"-"),1)</f>
        <v>Undisclosed</v>
      </c>
      <c r="Q1684" s="21" t="e" cm="1">
        <f t="array" ref="Q1684">INDEX(_xlfn.TEXTSPLIT(INDEX(_xlfn.TEXTSPLIT(טבלה1[[#This Row],[עמודה55]],"-"),2),"/"),1)</f>
        <v>#REF!</v>
      </c>
      <c r="R1684" s="12" t="e">
        <f>AVERAGE(טבלה1[[#This Row],[עמודה59]:[עמודה60]])</f>
        <v>#VALUE!</v>
      </c>
      <c r="S1684" s="3" t="e">
        <f>VALUE(SUBSTITUTE(טבלה1[[#This Row],[עמודה56]],"$",""))</f>
        <v>#VALUE!</v>
      </c>
      <c r="T1684" s="3" t="e">
        <f>VALUE(SUBSTITUTE(טבלה1[[#This Row],[עמודה57]],"$",""))</f>
        <v>#REF!</v>
      </c>
      <c r="U1684" s="3" t="e">
        <f>IF(טבלה1[[#This Row],[עמודה58]]&gt;30,"Yes","No")</f>
        <v>#VALUE!</v>
      </c>
    </row>
    <row r="1685" spans="1:21" ht="13" x14ac:dyDescent="0.15">
      <c r="A1685" s="8" t="s">
        <v>4007</v>
      </c>
      <c r="B1685" s="9" t="s">
        <v>4008</v>
      </c>
      <c r="C1685" s="9" t="s">
        <v>810</v>
      </c>
      <c r="D1685" s="13">
        <v>1000</v>
      </c>
      <c r="E1685" s="9" t="s">
        <v>4</v>
      </c>
      <c r="F1685" s="9" t="s">
        <v>10</v>
      </c>
      <c r="G1685" s="10">
        <v>0.2</v>
      </c>
      <c r="H1685" s="11" t="str" cm="1">
        <f t="array" ref="H1685">INDEX(_xlfn.TEXTSPLIT(טבלה1[[#This Row],[עמודה2]],","),1)</f>
        <v>Singapore</v>
      </c>
      <c r="I1685" s="12" t="e" cm="1">
        <f t="array" ref="I1685">INDEX(_xlfn.TEXTSPLIT(טבלה1[[#This Row],[עמודה2]],","),2)</f>
        <v>#REF!</v>
      </c>
      <c r="J1685" s="16" t="str">
        <f>_xlfn.CONCAT(טבלה1[[#This Row],[AI_Companies]]," ",טבלה1[[#This Row],[עמודה1]])</f>
        <v>TurnKeyLender https://turnkey-lender.com</v>
      </c>
      <c r="K1685" s="12">
        <v>50</v>
      </c>
      <c r="L1685" s="12" t="str">
        <f>IF(טבלה1[[#This Row],[עמודה53]]&gt;2000,"Yes","No")</f>
        <v>No</v>
      </c>
      <c r="M1685" s="12">
        <v>249</v>
      </c>
      <c r="N1685" s="12">
        <f>AVERAGE(טבלה1[[#This Row],[עמודה52]:[עמודה53]])</f>
        <v>149.5</v>
      </c>
      <c r="O1685" s="12" t="str">
        <f>IF(טבלה1[[#This Row],[עמודה4]]="&lt; $25 / hr","0$ - $25 / hr",טבלה1[[#This Row],[עמודה4]])</f>
        <v>Undisclosed</v>
      </c>
      <c r="P1685" s="12" t="str" cm="1">
        <f t="array" ref="P1685">INDEX(_xlfn.TEXTSPLIT(טבלה1[[#This Row],[עמודה55]],"-"),1)</f>
        <v>Undisclosed</v>
      </c>
      <c r="Q1685" s="21" t="e" cm="1">
        <f t="array" ref="Q1685">INDEX(_xlfn.TEXTSPLIT(INDEX(_xlfn.TEXTSPLIT(טבלה1[[#This Row],[עמודה55]],"-"),2),"/"),1)</f>
        <v>#REF!</v>
      </c>
      <c r="R1685" s="12" t="e">
        <f>AVERAGE(טבלה1[[#This Row],[עמודה59]:[עמודה60]])</f>
        <v>#VALUE!</v>
      </c>
      <c r="S1685" s="3" t="e">
        <f>VALUE(SUBSTITUTE(טבלה1[[#This Row],[עמודה56]],"$",""))</f>
        <v>#VALUE!</v>
      </c>
      <c r="T1685" s="3" t="e">
        <f>VALUE(SUBSTITUTE(טבלה1[[#This Row],[עמודה57]],"$",""))</f>
        <v>#REF!</v>
      </c>
      <c r="U1685" s="3" t="e">
        <f>IF(טבלה1[[#This Row],[עמודה58]]&gt;30,"Yes","No")</f>
        <v>#VALUE!</v>
      </c>
    </row>
    <row r="1686" spans="1:21" ht="13" x14ac:dyDescent="0.15">
      <c r="A1686" s="8" t="s">
        <v>4009</v>
      </c>
      <c r="B1686" s="9" t="s">
        <v>4010</v>
      </c>
      <c r="C1686" s="9" t="s">
        <v>1872</v>
      </c>
      <c r="D1686" s="13">
        <v>50000</v>
      </c>
      <c r="E1686" s="9" t="s">
        <v>4</v>
      </c>
      <c r="F1686" s="9" t="s">
        <v>10</v>
      </c>
      <c r="G1686" s="10">
        <v>0.2</v>
      </c>
      <c r="H1686" s="11" t="str" cm="1">
        <f t="array" ref="H1686">INDEX(_xlfn.TEXTSPLIT(טבלה1[[#This Row],[עמודה2]],","),1)</f>
        <v>Bentonville</v>
      </c>
      <c r="I1686" s="12" t="str" cm="1">
        <f t="array" ref="I1686">INDEX(_xlfn.TEXTSPLIT(טבלה1[[#This Row],[עמודה2]],","),2)</f>
        <v xml:space="preserve"> AR</v>
      </c>
      <c r="J1686" s="16" t="str">
        <f>_xlfn.CONCAT(טבלה1[[#This Row],[AI_Companies]]," ",טבלה1[[#This Row],[עמודה1]])</f>
        <v>RevUnit https://revunit.com</v>
      </c>
      <c r="K1686" s="12">
        <v>50</v>
      </c>
      <c r="L1686" s="12" t="str">
        <f>IF(טבלה1[[#This Row],[עמודה53]]&gt;2000,"Yes","No")</f>
        <v>No</v>
      </c>
      <c r="M1686" s="12">
        <v>249</v>
      </c>
      <c r="N1686" s="12">
        <f>AVERAGE(טבלה1[[#This Row],[עמודה52]:[עמודה53]])</f>
        <v>149.5</v>
      </c>
      <c r="O1686" s="12" t="str">
        <f>IF(טבלה1[[#This Row],[עמודה4]]="&lt; $25 / hr","0$ - $25 / hr",טבלה1[[#This Row],[עמודה4]])</f>
        <v>Undisclosed</v>
      </c>
      <c r="P1686" s="12" t="str" cm="1">
        <f t="array" ref="P1686">INDEX(_xlfn.TEXTSPLIT(טבלה1[[#This Row],[עמודה55]],"-"),1)</f>
        <v>Undisclosed</v>
      </c>
      <c r="Q1686" s="21" t="e" cm="1">
        <f t="array" ref="Q1686">INDEX(_xlfn.TEXTSPLIT(INDEX(_xlfn.TEXTSPLIT(טבלה1[[#This Row],[עמודה55]],"-"),2),"/"),1)</f>
        <v>#REF!</v>
      </c>
      <c r="R1686" s="12" t="e">
        <f>AVERAGE(טבלה1[[#This Row],[עמודה59]:[עמודה60]])</f>
        <v>#VALUE!</v>
      </c>
      <c r="S1686" s="3" t="e">
        <f>VALUE(SUBSTITUTE(טבלה1[[#This Row],[עמודה56]],"$",""))</f>
        <v>#VALUE!</v>
      </c>
      <c r="T1686" s="3" t="e">
        <f>VALUE(SUBSTITUTE(טבלה1[[#This Row],[עמודה57]],"$",""))</f>
        <v>#REF!</v>
      </c>
      <c r="U1686" s="3" t="e">
        <f>IF(טבלה1[[#This Row],[עמודה58]]&gt;30,"Yes","No")</f>
        <v>#VALUE!</v>
      </c>
    </row>
    <row r="1687" spans="1:21" ht="13" x14ac:dyDescent="0.15">
      <c r="A1687" s="8" t="s">
        <v>4011</v>
      </c>
      <c r="B1687" s="9" t="s">
        <v>4012</v>
      </c>
      <c r="C1687" s="9" t="s">
        <v>212</v>
      </c>
      <c r="D1687" s="9" t="s">
        <v>4</v>
      </c>
      <c r="E1687" s="9" t="s">
        <v>4</v>
      </c>
      <c r="F1687" s="9" t="s">
        <v>10</v>
      </c>
      <c r="G1687" s="10">
        <v>0.2</v>
      </c>
      <c r="H1687" s="11" t="str" cm="1">
        <f t="array" ref="H1687">INDEX(_xlfn.TEXTSPLIT(טבלה1[[#This Row],[עמודה2]],","),1)</f>
        <v>San Francisco</v>
      </c>
      <c r="I1687" s="12" t="str" cm="1">
        <f t="array" ref="I1687">INDEX(_xlfn.TEXTSPLIT(טבלה1[[#This Row],[עמודה2]],","),2)</f>
        <v xml:space="preserve"> CA</v>
      </c>
      <c r="J1687" s="16" t="str">
        <f>_xlfn.CONCAT(טבלה1[[#This Row],[AI_Companies]]," ",טבלה1[[#This Row],[עמודה1]])</f>
        <v>Embroker https://www.embroker.com/industry/cannabis</v>
      </c>
      <c r="K1687" s="12">
        <v>50</v>
      </c>
      <c r="L1687" s="12" t="str">
        <f>IF(טבלה1[[#This Row],[עמודה53]]&gt;2000,"Yes","No")</f>
        <v>No</v>
      </c>
      <c r="M1687" s="12">
        <v>249</v>
      </c>
      <c r="N1687" s="12">
        <f>AVERAGE(טבלה1[[#This Row],[עמודה52]:[עמודה53]])</f>
        <v>149.5</v>
      </c>
      <c r="O1687" s="12" t="str">
        <f>IF(טבלה1[[#This Row],[עמודה4]]="&lt; $25 / hr","0$ - $25 / hr",טבלה1[[#This Row],[עמודה4]])</f>
        <v>Undisclosed</v>
      </c>
      <c r="P1687" s="12" t="str" cm="1">
        <f t="array" ref="P1687">INDEX(_xlfn.TEXTSPLIT(טבלה1[[#This Row],[עמודה55]],"-"),1)</f>
        <v>Undisclosed</v>
      </c>
      <c r="Q1687" s="21" t="e" cm="1">
        <f t="array" ref="Q1687">INDEX(_xlfn.TEXTSPLIT(INDEX(_xlfn.TEXTSPLIT(טבלה1[[#This Row],[עמודה55]],"-"),2),"/"),1)</f>
        <v>#REF!</v>
      </c>
      <c r="R1687" s="12" t="e">
        <f>AVERAGE(טבלה1[[#This Row],[עמודה59]:[עמודה60]])</f>
        <v>#VALUE!</v>
      </c>
      <c r="S1687" s="3" t="e">
        <f>VALUE(SUBSTITUTE(טבלה1[[#This Row],[עמודה56]],"$",""))</f>
        <v>#VALUE!</v>
      </c>
      <c r="T1687" s="3" t="e">
        <f>VALUE(SUBSTITUTE(טבלה1[[#This Row],[עמודה57]],"$",""))</f>
        <v>#REF!</v>
      </c>
      <c r="U1687" s="3" t="e">
        <f>IF(טבלה1[[#This Row],[עמודה58]]&gt;30,"Yes","No")</f>
        <v>#VALUE!</v>
      </c>
    </row>
    <row r="1688" spans="1:21" ht="13" x14ac:dyDescent="0.15">
      <c r="A1688" s="8" t="s">
        <v>4013</v>
      </c>
      <c r="B1688" s="9" t="s">
        <v>4014</v>
      </c>
      <c r="C1688" s="9" t="s">
        <v>126</v>
      </c>
      <c r="D1688" s="9" t="s">
        <v>4</v>
      </c>
      <c r="E1688" s="9" t="s">
        <v>4</v>
      </c>
      <c r="F1688" s="9" t="s">
        <v>10</v>
      </c>
      <c r="G1688" s="10">
        <v>0.2</v>
      </c>
      <c r="H1688" s="11" t="str" cm="1">
        <f t="array" ref="H1688">INDEX(_xlfn.TEXTSPLIT(טבלה1[[#This Row],[עמודה2]],","),1)</f>
        <v>Amsterdam</v>
      </c>
      <c r="I1688" s="12" t="str" cm="1">
        <f t="array" ref="I1688">INDEX(_xlfn.TEXTSPLIT(טבלה1[[#This Row],[עמודה2]],","),2)</f>
        <v xml:space="preserve"> Netherlands</v>
      </c>
      <c r="J1688" s="16" t="str">
        <f>_xlfn.CONCAT(טבלה1[[#This Row],[AI_Companies]]," ",טבלה1[[#This Row],[עמודה1]])</f>
        <v>Xomnia https://www.xomnia.com/</v>
      </c>
      <c r="K1688" s="12">
        <v>50</v>
      </c>
      <c r="L1688" s="12" t="str">
        <f>IF(טבלה1[[#This Row],[עמודה53]]&gt;2000,"Yes","No")</f>
        <v>No</v>
      </c>
      <c r="M1688" s="12">
        <v>249</v>
      </c>
      <c r="N1688" s="12">
        <f>AVERAGE(טבלה1[[#This Row],[עמודה52]:[עמודה53]])</f>
        <v>149.5</v>
      </c>
      <c r="O1688" s="12" t="str">
        <f>IF(טבלה1[[#This Row],[עמודה4]]="&lt; $25 / hr","0$ - $25 / hr",טבלה1[[#This Row],[עמודה4]])</f>
        <v>Undisclosed</v>
      </c>
      <c r="P1688" s="12" t="str" cm="1">
        <f t="array" ref="P1688">INDEX(_xlfn.TEXTSPLIT(טבלה1[[#This Row],[עמודה55]],"-"),1)</f>
        <v>Undisclosed</v>
      </c>
      <c r="Q1688" s="21" t="e" cm="1">
        <f t="array" ref="Q1688">INDEX(_xlfn.TEXTSPLIT(INDEX(_xlfn.TEXTSPLIT(טבלה1[[#This Row],[עמודה55]],"-"),2),"/"),1)</f>
        <v>#REF!</v>
      </c>
      <c r="R1688" s="12" t="e">
        <f>AVERAGE(טבלה1[[#This Row],[עמודה59]:[עמודה60]])</f>
        <v>#VALUE!</v>
      </c>
      <c r="S1688" s="3" t="e">
        <f>VALUE(SUBSTITUTE(טבלה1[[#This Row],[עמודה56]],"$",""))</f>
        <v>#VALUE!</v>
      </c>
      <c r="T1688" s="3" t="e">
        <f>VALUE(SUBSTITUTE(טבלה1[[#This Row],[עמודה57]],"$",""))</f>
        <v>#REF!</v>
      </c>
      <c r="U1688" s="3" t="e">
        <f>IF(טבלה1[[#This Row],[עמודה58]]&gt;30,"Yes","No")</f>
        <v>#VALUE!</v>
      </c>
    </row>
    <row r="1689" spans="1:21" ht="13" x14ac:dyDescent="0.15">
      <c r="A1689" s="8" t="s">
        <v>4015</v>
      </c>
      <c r="B1689" s="9" t="s">
        <v>4016</v>
      </c>
      <c r="C1689" s="9" t="s">
        <v>4017</v>
      </c>
      <c r="D1689" s="13">
        <v>5000</v>
      </c>
      <c r="E1689" s="9" t="s">
        <v>33</v>
      </c>
      <c r="F1689" s="9" t="s">
        <v>29</v>
      </c>
      <c r="G1689" s="10">
        <v>0.3</v>
      </c>
      <c r="H1689" s="11" t="str" cm="1">
        <f t="array" ref="H1689">INDEX(_xlfn.TEXTSPLIT(טבלה1[[#This Row],[עמודה2]],","),1)</f>
        <v>Bondi Beach</v>
      </c>
      <c r="I1689" s="12" t="str" cm="1">
        <f t="array" ref="I1689">INDEX(_xlfn.TEXTSPLIT(טבלה1[[#This Row],[עמודה2]],","),2)</f>
        <v xml:space="preserve"> Australia</v>
      </c>
      <c r="J1689" s="16" t="str">
        <f>_xlfn.CONCAT(טבלה1[[#This Row],[AI_Companies]]," ",טבלה1[[#This Row],[עמודה1]])</f>
        <v>uData https://udata.tech/</v>
      </c>
      <c r="K1689" s="12">
        <v>10</v>
      </c>
      <c r="L1689" s="12" t="str">
        <f>IF(טבלה1[[#This Row],[עמודה53]]&gt;2000,"Yes","No")</f>
        <v>No</v>
      </c>
      <c r="M1689" s="12">
        <v>49</v>
      </c>
      <c r="N1689" s="12">
        <f>AVERAGE(טבלה1[[#This Row],[עמודה52]:[עמודה53]])</f>
        <v>29.5</v>
      </c>
      <c r="O1689" s="12" t="str">
        <f>IF(טבלה1[[#This Row],[עמודה4]]="&lt; $25 / hr","0$ - $25 / hr",טבלה1[[#This Row],[עמודה4]])</f>
        <v>$25 - $49 / hr</v>
      </c>
      <c r="P1689" s="12" t="str" cm="1">
        <f t="array" ref="P1689">INDEX(_xlfn.TEXTSPLIT(טבלה1[[#This Row],[עמודה55]],"-"),1)</f>
        <v xml:space="preserve">$25 </v>
      </c>
      <c r="Q1689" s="21" t="str" cm="1">
        <f t="array" ref="Q1689">INDEX(_xlfn.TEXTSPLIT(INDEX(_xlfn.TEXTSPLIT(טבלה1[[#This Row],[עמודה55]],"-"),2),"/"),1)</f>
        <v xml:space="preserve"> $49 </v>
      </c>
      <c r="R1689" s="12">
        <f>AVERAGE(טבלה1[[#This Row],[עמודה59]:[עמודה60]])</f>
        <v>37</v>
      </c>
      <c r="S1689" s="3">
        <f>VALUE(SUBSTITUTE(טבלה1[[#This Row],[עמודה56]],"$",""))</f>
        <v>25</v>
      </c>
      <c r="T1689" s="3">
        <f>VALUE(SUBSTITUTE(טבלה1[[#This Row],[עמודה57]],"$",""))</f>
        <v>49</v>
      </c>
      <c r="U1689" s="3" t="str">
        <f>IF(טבלה1[[#This Row],[עמודה58]]&gt;30,"Yes","No")</f>
        <v>Yes</v>
      </c>
    </row>
    <row r="1690" spans="1:21" ht="13" x14ac:dyDescent="0.15">
      <c r="A1690" s="8" t="s">
        <v>4018</v>
      </c>
      <c r="B1690" s="9" t="s">
        <v>4019</v>
      </c>
      <c r="C1690" s="9" t="s">
        <v>4020</v>
      </c>
      <c r="D1690" s="13">
        <v>10000</v>
      </c>
      <c r="E1690" s="9" t="s">
        <v>33</v>
      </c>
      <c r="F1690" s="9" t="s">
        <v>29</v>
      </c>
      <c r="G1690" s="10">
        <v>0.3</v>
      </c>
      <c r="H1690" s="11" t="str" cm="1">
        <f t="array" ref="H1690">INDEX(_xlfn.TEXTSPLIT(טבלה1[[#This Row],[עמודה2]],","),1)</f>
        <v>Los Gatos</v>
      </c>
      <c r="I1690" s="12" t="str" cm="1">
        <f t="array" ref="I1690">INDEX(_xlfn.TEXTSPLIT(טבלה1[[#This Row],[עמודה2]],","),2)</f>
        <v xml:space="preserve"> CA</v>
      </c>
      <c r="J1690" s="16" t="str">
        <f>_xlfn.CONCAT(טבלה1[[#This Row],[AI_Companies]]," ",טבלה1[[#This Row],[עמודה1]])</f>
        <v>AlignedResearchGroupLLC https://www.alignedresearch.co</v>
      </c>
      <c r="K1690" s="12">
        <v>10</v>
      </c>
      <c r="L1690" s="12" t="str">
        <f>IF(טבלה1[[#This Row],[עמודה53]]&gt;2000,"Yes","No")</f>
        <v>No</v>
      </c>
      <c r="M1690" s="12">
        <v>49</v>
      </c>
      <c r="N1690" s="12">
        <f>AVERAGE(טבלה1[[#This Row],[עמודה52]:[עמודה53]])</f>
        <v>29.5</v>
      </c>
      <c r="O1690" s="12" t="str">
        <f>IF(טבלה1[[#This Row],[עמודה4]]="&lt; $25 / hr","0$ - $25 / hr",טבלה1[[#This Row],[עמודה4]])</f>
        <v>$25 - $49 / hr</v>
      </c>
      <c r="P1690" s="12" t="str" cm="1">
        <f t="array" ref="P1690">INDEX(_xlfn.TEXTSPLIT(טבלה1[[#This Row],[עמודה55]],"-"),1)</f>
        <v xml:space="preserve">$25 </v>
      </c>
      <c r="Q1690" s="21" t="str" cm="1">
        <f t="array" ref="Q1690">INDEX(_xlfn.TEXTSPLIT(INDEX(_xlfn.TEXTSPLIT(טבלה1[[#This Row],[עמודה55]],"-"),2),"/"),1)</f>
        <v xml:space="preserve"> $49 </v>
      </c>
      <c r="R1690" s="12">
        <f>AVERAGE(טבלה1[[#This Row],[עמודה59]:[עמודה60]])</f>
        <v>37</v>
      </c>
      <c r="S1690" s="3">
        <f>VALUE(SUBSTITUTE(טבלה1[[#This Row],[עמודה56]],"$",""))</f>
        <v>25</v>
      </c>
      <c r="T1690" s="3">
        <f>VALUE(SUBSTITUTE(טבלה1[[#This Row],[עמודה57]],"$",""))</f>
        <v>49</v>
      </c>
      <c r="U1690" s="3" t="str">
        <f>IF(טבלה1[[#This Row],[עמודה58]]&gt;30,"Yes","No")</f>
        <v>Yes</v>
      </c>
    </row>
    <row r="1691" spans="1:21" ht="13" x14ac:dyDescent="0.15">
      <c r="A1691" s="8" t="s">
        <v>4021</v>
      </c>
      <c r="B1691" s="9" t="s">
        <v>4022</v>
      </c>
      <c r="C1691" s="9" t="s">
        <v>28</v>
      </c>
      <c r="D1691" s="13">
        <v>5000</v>
      </c>
      <c r="E1691" s="9" t="s">
        <v>33</v>
      </c>
      <c r="F1691" s="9" t="s">
        <v>29</v>
      </c>
      <c r="G1691" s="10">
        <v>0.4</v>
      </c>
      <c r="H1691" s="11" t="str" cm="1">
        <f t="array" ref="H1691">INDEX(_xlfn.TEXTSPLIT(טבלה1[[#This Row],[עמודה2]],","),1)</f>
        <v>Warszawa</v>
      </c>
      <c r="I1691" s="12" t="str" cm="1">
        <f t="array" ref="I1691">INDEX(_xlfn.TEXTSPLIT(טבלה1[[#This Row],[עמודה2]],","),2)</f>
        <v xml:space="preserve"> Poland</v>
      </c>
      <c r="J1691" s="16" t="str">
        <f>_xlfn.CONCAT(טבלה1[[#This Row],[AI_Companies]]," ",טבלה1[[#This Row],[עמודה1]])</f>
        <v>CogniBe http://Www.cognibe.com</v>
      </c>
      <c r="K1691" s="12">
        <v>10</v>
      </c>
      <c r="L1691" s="12" t="str">
        <f>IF(טבלה1[[#This Row],[עמודה53]]&gt;2000,"Yes","No")</f>
        <v>No</v>
      </c>
      <c r="M1691" s="12">
        <v>49</v>
      </c>
      <c r="N1691" s="12">
        <f>AVERAGE(טבלה1[[#This Row],[עמודה52]:[עמודה53]])</f>
        <v>29.5</v>
      </c>
      <c r="O1691" s="12" t="str">
        <f>IF(טבלה1[[#This Row],[עמודה4]]="&lt; $25 / hr","0$ - $25 / hr",טבלה1[[#This Row],[עמודה4]])</f>
        <v>$25 - $49 / hr</v>
      </c>
      <c r="P1691" s="12" t="str" cm="1">
        <f t="array" ref="P1691">INDEX(_xlfn.TEXTSPLIT(טבלה1[[#This Row],[עמודה55]],"-"),1)</f>
        <v xml:space="preserve">$25 </v>
      </c>
      <c r="Q1691" s="21" t="str" cm="1">
        <f t="array" ref="Q1691">INDEX(_xlfn.TEXTSPLIT(INDEX(_xlfn.TEXTSPLIT(טבלה1[[#This Row],[עמודה55]],"-"),2),"/"),1)</f>
        <v xml:space="preserve"> $49 </v>
      </c>
      <c r="R1691" s="12">
        <f>AVERAGE(טבלה1[[#This Row],[עמודה59]:[עמודה60]])</f>
        <v>37</v>
      </c>
      <c r="S1691" s="3">
        <f>VALUE(SUBSTITUTE(טבלה1[[#This Row],[עמודה56]],"$",""))</f>
        <v>25</v>
      </c>
      <c r="T1691" s="3">
        <f>VALUE(SUBSTITUTE(טבלה1[[#This Row],[עמודה57]],"$",""))</f>
        <v>49</v>
      </c>
      <c r="U1691" s="3" t="str">
        <f>IF(טבלה1[[#This Row],[עמודה58]]&gt;30,"Yes","No")</f>
        <v>Yes</v>
      </c>
    </row>
    <row r="1692" spans="1:21" ht="13" x14ac:dyDescent="0.15">
      <c r="A1692" s="8" t="s">
        <v>4023</v>
      </c>
      <c r="B1692" s="9" t="s">
        <v>4024</v>
      </c>
      <c r="C1692" s="9" t="s">
        <v>1979</v>
      </c>
      <c r="D1692" s="13">
        <v>5000</v>
      </c>
      <c r="E1692" s="9" t="s">
        <v>33</v>
      </c>
      <c r="F1692" s="9" t="s">
        <v>29</v>
      </c>
      <c r="G1692" s="10">
        <v>0.4</v>
      </c>
      <c r="H1692" s="11" t="str" cm="1">
        <f t="array" ref="H1692">INDEX(_xlfn.TEXTSPLIT(טבלה1[[#This Row],[עמודה2]],","),1)</f>
        <v>Santiago</v>
      </c>
      <c r="I1692" s="12" t="str" cm="1">
        <f t="array" ref="I1692">INDEX(_xlfn.TEXTSPLIT(טבלה1[[#This Row],[עמודה2]],","),2)</f>
        <v xml:space="preserve"> Chile</v>
      </c>
      <c r="J1692" s="16" t="str">
        <f>_xlfn.CONCAT(טבלה1[[#This Row],[AI_Companies]]," ",טבלה1[[#This Row],[עמודה1]])</f>
        <v>Innventures https://www.inventures.cl/</v>
      </c>
      <c r="K1692" s="12">
        <v>10</v>
      </c>
      <c r="L1692" s="12" t="str">
        <f>IF(טבלה1[[#This Row],[עמודה53]]&gt;2000,"Yes","No")</f>
        <v>No</v>
      </c>
      <c r="M1692" s="12">
        <v>49</v>
      </c>
      <c r="N1692" s="12">
        <f>AVERAGE(טבלה1[[#This Row],[עמודה52]:[עמודה53]])</f>
        <v>29.5</v>
      </c>
      <c r="O1692" s="12" t="str">
        <f>IF(טבלה1[[#This Row],[עמודה4]]="&lt; $25 / hr","0$ - $25 / hr",טבלה1[[#This Row],[עמודה4]])</f>
        <v>$25 - $49 / hr</v>
      </c>
      <c r="P1692" s="12" t="str" cm="1">
        <f t="array" ref="P1692">INDEX(_xlfn.TEXTSPLIT(טבלה1[[#This Row],[עמודה55]],"-"),1)</f>
        <v xml:space="preserve">$25 </v>
      </c>
      <c r="Q1692" s="21" t="str" cm="1">
        <f t="array" ref="Q1692">INDEX(_xlfn.TEXTSPLIT(INDEX(_xlfn.TEXTSPLIT(טבלה1[[#This Row],[עמודה55]],"-"),2),"/"),1)</f>
        <v xml:space="preserve"> $49 </v>
      </c>
      <c r="R1692" s="12">
        <f>AVERAGE(טבלה1[[#This Row],[עמודה59]:[עמודה60]])</f>
        <v>37</v>
      </c>
      <c r="S1692" s="3">
        <f>VALUE(SUBSTITUTE(טבלה1[[#This Row],[עמודה56]],"$",""))</f>
        <v>25</v>
      </c>
      <c r="T1692" s="3">
        <f>VALUE(SUBSTITUTE(טבלה1[[#This Row],[עמודה57]],"$",""))</f>
        <v>49</v>
      </c>
      <c r="U1692" s="3" t="str">
        <f>IF(טבלה1[[#This Row],[עמודה58]]&gt;30,"Yes","No")</f>
        <v>Yes</v>
      </c>
    </row>
    <row r="1693" spans="1:21" ht="13" x14ac:dyDescent="0.15">
      <c r="A1693" s="8" t="s">
        <v>4025</v>
      </c>
      <c r="B1693" s="9" t="s">
        <v>4026</v>
      </c>
      <c r="C1693" s="9" t="s">
        <v>1084</v>
      </c>
      <c r="D1693" s="13">
        <v>5000</v>
      </c>
      <c r="E1693" s="9" t="s">
        <v>4</v>
      </c>
      <c r="F1693" s="9" t="s">
        <v>29</v>
      </c>
      <c r="G1693" s="10">
        <v>0.4</v>
      </c>
      <c r="H1693" s="11" t="str" cm="1">
        <f t="array" ref="H1693">INDEX(_xlfn.TEXTSPLIT(טבלה1[[#This Row],[עמודה2]],","),1)</f>
        <v>Singapore</v>
      </c>
      <c r="I1693" s="12" t="str" cm="1">
        <f t="array" ref="I1693">INDEX(_xlfn.TEXTSPLIT(טבלה1[[#This Row],[עמודה2]],","),2)</f>
        <v xml:space="preserve"> Singapore</v>
      </c>
      <c r="J1693" s="16" t="str">
        <f>_xlfn.CONCAT(טבלה1[[#This Row],[AI_Companies]]," ",טבלה1[[#This Row],[עמודה1]])</f>
        <v>SMARTCONSULTINGSOLUTIONS http://www.smartcs.sg</v>
      </c>
      <c r="K1693" s="12">
        <v>10</v>
      </c>
      <c r="L1693" s="12" t="str">
        <f>IF(טבלה1[[#This Row],[עמודה53]]&gt;2000,"Yes","No")</f>
        <v>No</v>
      </c>
      <c r="M1693" s="12">
        <v>49</v>
      </c>
      <c r="N1693" s="12">
        <f>AVERAGE(טבלה1[[#This Row],[עמודה52]:[עמודה53]])</f>
        <v>29.5</v>
      </c>
      <c r="O1693" s="12" t="str">
        <f>IF(טבלה1[[#This Row],[עמודה4]]="&lt; $25 / hr","0$ - $25 / hr",טבלה1[[#This Row],[עמודה4]])</f>
        <v>Undisclosed</v>
      </c>
      <c r="P1693" s="12" t="str" cm="1">
        <f t="array" ref="P1693">INDEX(_xlfn.TEXTSPLIT(טבלה1[[#This Row],[עמודה55]],"-"),1)</f>
        <v>Undisclosed</v>
      </c>
      <c r="Q1693" s="21" t="e" cm="1">
        <f t="array" ref="Q1693">INDEX(_xlfn.TEXTSPLIT(INDEX(_xlfn.TEXTSPLIT(טבלה1[[#This Row],[עמודה55]],"-"),2),"/"),1)</f>
        <v>#REF!</v>
      </c>
      <c r="R1693" s="12" t="e">
        <f>AVERAGE(טבלה1[[#This Row],[עמודה59]:[עמודה60]])</f>
        <v>#VALUE!</v>
      </c>
      <c r="S1693" s="3" t="e">
        <f>VALUE(SUBSTITUTE(טבלה1[[#This Row],[עמודה56]],"$",""))</f>
        <v>#VALUE!</v>
      </c>
      <c r="T1693" s="3" t="e">
        <f>VALUE(SUBSTITUTE(טבלה1[[#This Row],[עמודה57]],"$",""))</f>
        <v>#REF!</v>
      </c>
      <c r="U1693" s="3" t="e">
        <f>IF(טבלה1[[#This Row],[עמודה58]]&gt;30,"Yes","No")</f>
        <v>#VALUE!</v>
      </c>
    </row>
    <row r="1694" spans="1:21" ht="13" x14ac:dyDescent="0.15">
      <c r="A1694" s="8" t="s">
        <v>4027</v>
      </c>
      <c r="B1694" s="9" t="s">
        <v>4028</v>
      </c>
      <c r="C1694" s="9" t="s">
        <v>3011</v>
      </c>
      <c r="D1694" s="13">
        <v>1000</v>
      </c>
      <c r="E1694" s="9" t="s">
        <v>4</v>
      </c>
      <c r="F1694" s="9" t="s">
        <v>29</v>
      </c>
      <c r="G1694" s="10">
        <v>0.4</v>
      </c>
      <c r="H1694" s="11" t="str" cm="1">
        <f t="array" ref="H1694">INDEX(_xlfn.TEXTSPLIT(טבלה1[[#This Row],[עמודה2]],","),1)</f>
        <v>Delhi</v>
      </c>
      <c r="I1694" s="12" t="str" cm="1">
        <f t="array" ref="I1694">INDEX(_xlfn.TEXTSPLIT(טבלה1[[#This Row],[עמודה2]],","),2)</f>
        <v xml:space="preserve"> India</v>
      </c>
      <c r="J1694" s="16" t="str">
        <f>_xlfn.CONCAT(טבלה1[[#This Row],[AI_Companies]]," ",טבלה1[[#This Row],[עמודה1]])</f>
        <v>Oriserve.com https://oriserve.com/</v>
      </c>
      <c r="K1694" s="12">
        <v>10</v>
      </c>
      <c r="L1694" s="12" t="str">
        <f>IF(טבלה1[[#This Row],[עמודה53]]&gt;2000,"Yes","No")</f>
        <v>No</v>
      </c>
      <c r="M1694" s="12">
        <v>49</v>
      </c>
      <c r="N1694" s="12">
        <f>AVERAGE(טבלה1[[#This Row],[עמודה52]:[עמודה53]])</f>
        <v>29.5</v>
      </c>
      <c r="O1694" s="12" t="str">
        <f>IF(טבלה1[[#This Row],[עמודה4]]="&lt; $25 / hr","0$ - $25 / hr",טבלה1[[#This Row],[עמודה4]])</f>
        <v>Undisclosed</v>
      </c>
      <c r="P1694" s="12" t="str" cm="1">
        <f t="array" ref="P1694">INDEX(_xlfn.TEXTSPLIT(טבלה1[[#This Row],[עמודה55]],"-"),1)</f>
        <v>Undisclosed</v>
      </c>
      <c r="Q1694" s="21" t="e" cm="1">
        <f t="array" ref="Q1694">INDEX(_xlfn.TEXTSPLIT(INDEX(_xlfn.TEXTSPLIT(טבלה1[[#This Row],[עמודה55]],"-"),2),"/"),1)</f>
        <v>#REF!</v>
      </c>
      <c r="R1694" s="12" t="e">
        <f>AVERAGE(טבלה1[[#This Row],[עמודה59]:[עמודה60]])</f>
        <v>#VALUE!</v>
      </c>
      <c r="S1694" s="3" t="e">
        <f>VALUE(SUBSTITUTE(טבלה1[[#This Row],[עמודה56]],"$",""))</f>
        <v>#VALUE!</v>
      </c>
      <c r="T1694" s="3" t="e">
        <f>VALUE(SUBSTITUTE(טבלה1[[#This Row],[עמודה57]],"$",""))</f>
        <v>#REF!</v>
      </c>
      <c r="U1694" s="3" t="e">
        <f>IF(טבלה1[[#This Row],[עמודה58]]&gt;30,"Yes","No")</f>
        <v>#VALUE!</v>
      </c>
    </row>
    <row r="1695" spans="1:21" ht="13" x14ac:dyDescent="0.15">
      <c r="A1695" s="8" t="s">
        <v>4029</v>
      </c>
      <c r="B1695" s="9" t="s">
        <v>4030</v>
      </c>
      <c r="C1695" s="9" t="s">
        <v>509</v>
      </c>
      <c r="D1695" s="13">
        <v>10000</v>
      </c>
      <c r="E1695" s="9" t="s">
        <v>14</v>
      </c>
      <c r="F1695" s="9" t="s">
        <v>29</v>
      </c>
      <c r="G1695" s="10">
        <v>0.4</v>
      </c>
      <c r="H1695" s="11" t="str" cm="1">
        <f t="array" ref="H1695">INDEX(_xlfn.TEXTSPLIT(טבלה1[[#This Row],[עמודה2]],","),1)</f>
        <v>Chandigarh</v>
      </c>
      <c r="I1695" s="12" t="str" cm="1">
        <f t="array" ref="I1695">INDEX(_xlfn.TEXTSPLIT(טבלה1[[#This Row],[עמודה2]],","),2)</f>
        <v xml:space="preserve"> India</v>
      </c>
      <c r="J1695" s="16" t="str">
        <f>_xlfn.CONCAT(טבלה1[[#This Row],[AI_Companies]]," ",טבלה1[[#This Row],[עמודה1]])</f>
        <v>SoftElevation https://www.softelevation.com/</v>
      </c>
      <c r="K1695" s="12">
        <v>10</v>
      </c>
      <c r="L1695" s="12" t="str">
        <f>IF(טבלה1[[#This Row],[עמודה53]]&gt;2000,"Yes","No")</f>
        <v>No</v>
      </c>
      <c r="M1695" s="12">
        <v>49</v>
      </c>
      <c r="N1695" s="12">
        <f>AVERAGE(טבלה1[[#This Row],[עמודה52]:[עמודה53]])</f>
        <v>29.5</v>
      </c>
      <c r="O1695" s="12" t="str">
        <f>IF(טבלה1[[#This Row],[עמודה4]]="&lt; $25 / hr","0$ - $25 / hr",טבלה1[[#This Row],[עמודה4]])</f>
        <v>0$ - $25 / hr</v>
      </c>
      <c r="P1695" s="12" t="str" cm="1">
        <f t="array" ref="P1695">INDEX(_xlfn.TEXTSPLIT(טבלה1[[#This Row],[עמודה55]],"-"),1)</f>
        <v xml:space="preserve">0$ </v>
      </c>
      <c r="Q1695" s="21" t="str" cm="1">
        <f t="array" ref="Q1695">INDEX(_xlfn.TEXTSPLIT(INDEX(_xlfn.TEXTSPLIT(טבלה1[[#This Row],[עמודה55]],"-"),2),"/"),1)</f>
        <v xml:space="preserve"> $25 </v>
      </c>
      <c r="R1695" s="12">
        <f>AVERAGE(טבלה1[[#This Row],[עמודה59]:[עמודה60]])</f>
        <v>12.5</v>
      </c>
      <c r="S1695" s="3">
        <f>VALUE(SUBSTITUTE(טבלה1[[#This Row],[עמודה56]],"$",""))</f>
        <v>0</v>
      </c>
      <c r="T1695" s="3">
        <f>VALUE(SUBSTITUTE(טבלה1[[#This Row],[עמודה57]],"$",""))</f>
        <v>25</v>
      </c>
      <c r="U1695" s="3" t="str">
        <f>IF(טבלה1[[#This Row],[עמודה58]]&gt;30,"Yes","No")</f>
        <v>No</v>
      </c>
    </row>
    <row r="1696" spans="1:21" ht="13" x14ac:dyDescent="0.15">
      <c r="A1696" s="8" t="s">
        <v>4031</v>
      </c>
      <c r="B1696" s="9" t="s">
        <v>4032</v>
      </c>
      <c r="C1696" s="9" t="s">
        <v>4033</v>
      </c>
      <c r="D1696" s="9" t="s">
        <v>4</v>
      </c>
      <c r="E1696" s="9" t="s">
        <v>4</v>
      </c>
      <c r="F1696" s="9" t="s">
        <v>29</v>
      </c>
      <c r="G1696" s="10">
        <v>0.4</v>
      </c>
      <c r="H1696" s="11" t="str" cm="1">
        <f t="array" ref="H1696">INDEX(_xlfn.TEXTSPLIT(טבלה1[[#This Row],[עמודה2]],","),1)</f>
        <v>Delaware City</v>
      </c>
      <c r="I1696" s="12" t="str" cm="1">
        <f t="array" ref="I1696">INDEX(_xlfn.TEXTSPLIT(טבלה1[[#This Row],[עמודה2]],","),2)</f>
        <v xml:space="preserve"> DE</v>
      </c>
      <c r="J1696" s="16" t="str">
        <f>_xlfn.CONCAT(טבלה1[[#This Row],[AI_Companies]]," ",טבלה1[[#This Row],[עמודה1]])</f>
        <v>TransatlanticTechnologyandServices https://tatastech.com/</v>
      </c>
      <c r="K1696" s="12">
        <v>10</v>
      </c>
      <c r="L1696" s="12" t="str">
        <f>IF(טבלה1[[#This Row],[עמודה53]]&gt;2000,"Yes","No")</f>
        <v>No</v>
      </c>
      <c r="M1696" s="12">
        <v>49</v>
      </c>
      <c r="N1696" s="12">
        <f>AVERAGE(טבלה1[[#This Row],[עמודה52]:[עמודה53]])</f>
        <v>29.5</v>
      </c>
      <c r="O1696" s="12" t="str">
        <f>IF(טבלה1[[#This Row],[עמודה4]]="&lt; $25 / hr","0$ - $25 / hr",טבלה1[[#This Row],[עמודה4]])</f>
        <v>Undisclosed</v>
      </c>
      <c r="P1696" s="12" t="str" cm="1">
        <f t="array" ref="P1696">INDEX(_xlfn.TEXTSPLIT(טבלה1[[#This Row],[עמודה55]],"-"),1)</f>
        <v>Undisclosed</v>
      </c>
      <c r="Q1696" s="21" t="e" cm="1">
        <f t="array" ref="Q1696">INDEX(_xlfn.TEXTSPLIT(INDEX(_xlfn.TEXTSPLIT(טבלה1[[#This Row],[עמודה55]],"-"),2),"/"),1)</f>
        <v>#REF!</v>
      </c>
      <c r="R1696" s="12" t="e">
        <f>AVERAGE(טבלה1[[#This Row],[עמודה59]:[עמודה60]])</f>
        <v>#VALUE!</v>
      </c>
      <c r="S1696" s="3" t="e">
        <f>VALUE(SUBSTITUTE(טבלה1[[#This Row],[עמודה56]],"$",""))</f>
        <v>#VALUE!</v>
      </c>
      <c r="T1696" s="3" t="e">
        <f>VALUE(SUBSTITUTE(טבלה1[[#This Row],[עמודה57]],"$",""))</f>
        <v>#REF!</v>
      </c>
      <c r="U1696" s="3" t="e">
        <f>IF(טבלה1[[#This Row],[עמודה58]]&gt;30,"Yes","No")</f>
        <v>#VALUE!</v>
      </c>
    </row>
    <row r="1697" spans="1:21" ht="13" x14ac:dyDescent="0.15">
      <c r="A1697" s="8" t="s">
        <v>4034</v>
      </c>
      <c r="B1697" s="9" t="s">
        <v>4035</v>
      </c>
      <c r="C1697" s="9" t="s">
        <v>3778</v>
      </c>
      <c r="D1697" s="9" t="s">
        <v>4</v>
      </c>
      <c r="E1697" s="9" t="s">
        <v>4</v>
      </c>
      <c r="F1697" s="9" t="s">
        <v>29</v>
      </c>
      <c r="G1697" s="10">
        <v>0.25</v>
      </c>
      <c r="H1697" s="11" t="str" cm="1">
        <f t="array" ref="H1697">INDEX(_xlfn.TEXTSPLIT(טבלה1[[#This Row],[עמודה2]],","),1)</f>
        <v>Birmingham</v>
      </c>
      <c r="I1697" s="12" t="str" cm="1">
        <f t="array" ref="I1697">INDEX(_xlfn.TEXTSPLIT(טבלה1[[#This Row],[עמודה2]],","),2)</f>
        <v xml:space="preserve"> AL</v>
      </c>
      <c r="J1697" s="16" t="str">
        <f>_xlfn.CONCAT(טבלה1[[#This Row],[AI_Companies]]," ",טבלה1[[#This Row],[עמודה1]])</f>
        <v>StrategyWise https://strategywise.com/</v>
      </c>
      <c r="K1697" s="12">
        <v>10</v>
      </c>
      <c r="L1697" s="12" t="str">
        <f>IF(טבלה1[[#This Row],[עמודה53]]&gt;2000,"Yes","No")</f>
        <v>No</v>
      </c>
      <c r="M1697" s="12">
        <v>49</v>
      </c>
      <c r="N1697" s="12">
        <f>AVERAGE(טבלה1[[#This Row],[עמודה52]:[עמודה53]])</f>
        <v>29.5</v>
      </c>
      <c r="O1697" s="12" t="str">
        <f>IF(טבלה1[[#This Row],[עמודה4]]="&lt; $25 / hr","0$ - $25 / hr",טבלה1[[#This Row],[עמודה4]])</f>
        <v>Undisclosed</v>
      </c>
      <c r="P1697" s="12" t="str" cm="1">
        <f t="array" ref="P1697">INDEX(_xlfn.TEXTSPLIT(טבלה1[[#This Row],[עמודה55]],"-"),1)</f>
        <v>Undisclosed</v>
      </c>
      <c r="Q1697" s="21" t="e" cm="1">
        <f t="array" ref="Q1697">INDEX(_xlfn.TEXTSPLIT(INDEX(_xlfn.TEXTSPLIT(טבלה1[[#This Row],[עמודה55]],"-"),2),"/"),1)</f>
        <v>#REF!</v>
      </c>
      <c r="R1697" s="12" t="e">
        <f>AVERAGE(טבלה1[[#This Row],[עמודה59]:[עמודה60]])</f>
        <v>#VALUE!</v>
      </c>
      <c r="S1697" s="3" t="e">
        <f>VALUE(SUBSTITUTE(טבלה1[[#This Row],[עמודה56]],"$",""))</f>
        <v>#VALUE!</v>
      </c>
      <c r="T1697" s="3" t="e">
        <f>VALUE(SUBSTITUTE(טבלה1[[#This Row],[עמודה57]],"$",""))</f>
        <v>#REF!</v>
      </c>
      <c r="U1697" s="3" t="e">
        <f>IF(טבלה1[[#This Row],[עמודה58]]&gt;30,"Yes","No")</f>
        <v>#VALUE!</v>
      </c>
    </row>
    <row r="1698" spans="1:21" ht="13" x14ac:dyDescent="0.15">
      <c r="A1698" s="8" t="s">
        <v>4036</v>
      </c>
      <c r="B1698" s="9" t="s">
        <v>4037</v>
      </c>
      <c r="C1698" s="9" t="s">
        <v>20</v>
      </c>
      <c r="D1698" s="9" t="s">
        <v>4</v>
      </c>
      <c r="E1698" s="9" t="s">
        <v>4</v>
      </c>
      <c r="F1698" s="9" t="s">
        <v>29</v>
      </c>
      <c r="G1698" s="10">
        <v>0.25</v>
      </c>
      <c r="H1698" s="11" t="str" cm="1">
        <f t="array" ref="H1698">INDEX(_xlfn.TEXTSPLIT(טבלה1[[#This Row],[עמודה2]],","),1)</f>
        <v>New York</v>
      </c>
      <c r="I1698" s="12" t="str" cm="1">
        <f t="array" ref="I1698">INDEX(_xlfn.TEXTSPLIT(טבלה1[[#This Row],[עמודה2]],","),2)</f>
        <v xml:space="preserve"> NY</v>
      </c>
      <c r="J1698" s="16" t="str">
        <f>_xlfn.CONCAT(טבלה1[[#This Row],[AI_Companies]]," ",טבלה1[[#This Row],[עמודה1]])</f>
        <v>Woveon https://www.woveon.com/</v>
      </c>
      <c r="K1698" s="12">
        <v>10</v>
      </c>
      <c r="L1698" s="12" t="str">
        <f>IF(טבלה1[[#This Row],[עמודה53]]&gt;2000,"Yes","No")</f>
        <v>No</v>
      </c>
      <c r="M1698" s="12">
        <v>49</v>
      </c>
      <c r="N1698" s="12">
        <f>AVERAGE(טבלה1[[#This Row],[עמודה52]:[עמודה53]])</f>
        <v>29.5</v>
      </c>
      <c r="O1698" s="12" t="str">
        <f>IF(טבלה1[[#This Row],[עמודה4]]="&lt; $25 / hr","0$ - $25 / hr",טבלה1[[#This Row],[עמודה4]])</f>
        <v>Undisclosed</v>
      </c>
      <c r="P1698" s="12" t="str" cm="1">
        <f t="array" ref="P1698">INDEX(_xlfn.TEXTSPLIT(טבלה1[[#This Row],[עמודה55]],"-"),1)</f>
        <v>Undisclosed</v>
      </c>
      <c r="Q1698" s="21" t="e" cm="1">
        <f t="array" ref="Q1698">INDEX(_xlfn.TEXTSPLIT(INDEX(_xlfn.TEXTSPLIT(טבלה1[[#This Row],[עמודה55]],"-"),2),"/"),1)</f>
        <v>#REF!</v>
      </c>
      <c r="R1698" s="12" t="e">
        <f>AVERAGE(טבלה1[[#This Row],[עמודה59]:[עמודה60]])</f>
        <v>#VALUE!</v>
      </c>
      <c r="S1698" s="3" t="e">
        <f>VALUE(SUBSTITUTE(טבלה1[[#This Row],[עמודה56]],"$",""))</f>
        <v>#VALUE!</v>
      </c>
      <c r="T1698" s="3" t="e">
        <f>VALUE(SUBSTITUTE(טבלה1[[#This Row],[עמודה57]],"$",""))</f>
        <v>#REF!</v>
      </c>
      <c r="U1698" s="3" t="e">
        <f>IF(טבלה1[[#This Row],[עמודה58]]&gt;30,"Yes","No")</f>
        <v>#VALUE!</v>
      </c>
    </row>
    <row r="1699" spans="1:21" ht="13" x14ac:dyDescent="0.15">
      <c r="A1699" s="8" t="s">
        <v>4038</v>
      </c>
      <c r="B1699" s="9" t="s">
        <v>4039</v>
      </c>
      <c r="C1699" s="9" t="s">
        <v>4040</v>
      </c>
      <c r="D1699" s="9" t="s">
        <v>4</v>
      </c>
      <c r="E1699" s="9" t="s">
        <v>4</v>
      </c>
      <c r="F1699" s="9" t="s">
        <v>29</v>
      </c>
      <c r="G1699" s="10">
        <v>0.25</v>
      </c>
      <c r="H1699" s="11" t="str" cm="1">
        <f t="array" ref="H1699">INDEX(_xlfn.TEXTSPLIT(טבלה1[[#This Row],[עמודה2]],","),1)</f>
        <v>Coppell</v>
      </c>
      <c r="I1699" s="12" t="str" cm="1">
        <f t="array" ref="I1699">INDEX(_xlfn.TEXTSPLIT(טבלה1[[#This Row],[עמודה2]],","),2)</f>
        <v xml:space="preserve"> TX</v>
      </c>
      <c r="J1699" s="16" t="str">
        <f>_xlfn.CONCAT(טבלה1[[#This Row],[AI_Companies]]," ",טבלה1[[#This Row],[עמודה1]])</f>
        <v>ScalabilityExpertsInc. http://www.scalabilityexperts.com/</v>
      </c>
      <c r="K1699" s="12">
        <v>10</v>
      </c>
      <c r="L1699" s="12" t="str">
        <f>IF(טבלה1[[#This Row],[עמודה53]]&gt;2000,"Yes","No")</f>
        <v>No</v>
      </c>
      <c r="M1699" s="12">
        <v>49</v>
      </c>
      <c r="N1699" s="12">
        <f>AVERAGE(טבלה1[[#This Row],[עמודה52]:[עמודה53]])</f>
        <v>29.5</v>
      </c>
      <c r="O1699" s="12" t="str">
        <f>IF(טבלה1[[#This Row],[עמודה4]]="&lt; $25 / hr","0$ - $25 / hr",טבלה1[[#This Row],[עמודה4]])</f>
        <v>Undisclosed</v>
      </c>
      <c r="P1699" s="12" t="str" cm="1">
        <f t="array" ref="P1699">INDEX(_xlfn.TEXTSPLIT(טבלה1[[#This Row],[עמודה55]],"-"),1)</f>
        <v>Undisclosed</v>
      </c>
      <c r="Q1699" s="21" t="e" cm="1">
        <f t="array" ref="Q1699">INDEX(_xlfn.TEXTSPLIT(INDEX(_xlfn.TEXTSPLIT(טבלה1[[#This Row],[עמודה55]],"-"),2),"/"),1)</f>
        <v>#REF!</v>
      </c>
      <c r="R1699" s="12" t="e">
        <f>AVERAGE(טבלה1[[#This Row],[עמודה59]:[עמודה60]])</f>
        <v>#VALUE!</v>
      </c>
      <c r="S1699" s="3" t="e">
        <f>VALUE(SUBSTITUTE(טבלה1[[#This Row],[עמודה56]],"$",""))</f>
        <v>#VALUE!</v>
      </c>
      <c r="T1699" s="3" t="e">
        <f>VALUE(SUBSTITUTE(טבלה1[[#This Row],[עמודה57]],"$",""))</f>
        <v>#REF!</v>
      </c>
      <c r="U1699" s="3" t="e">
        <f>IF(טבלה1[[#This Row],[עמודה58]]&gt;30,"Yes","No")</f>
        <v>#VALUE!</v>
      </c>
    </row>
    <row r="1700" spans="1:21" ht="13" x14ac:dyDescent="0.15">
      <c r="A1700" s="8" t="s">
        <v>4041</v>
      </c>
      <c r="B1700" s="9" t="s">
        <v>4042</v>
      </c>
      <c r="C1700" s="9" t="s">
        <v>1420</v>
      </c>
      <c r="D1700" s="13">
        <v>10000</v>
      </c>
      <c r="E1700" s="9" t="s">
        <v>21</v>
      </c>
      <c r="F1700" s="9" t="s">
        <v>117</v>
      </c>
      <c r="G1700" s="10">
        <v>0.33</v>
      </c>
      <c r="H1700" s="11" t="str" cm="1">
        <f t="array" ref="H1700">INDEX(_xlfn.TEXTSPLIT(טבלה1[[#This Row],[עמודה2]],","),1)</f>
        <v>Zürich</v>
      </c>
      <c r="I1700" s="12" t="str" cm="1">
        <f t="array" ref="I1700">INDEX(_xlfn.TEXTSPLIT(טבלה1[[#This Row],[עמודה2]],","),2)</f>
        <v xml:space="preserve"> Switzerland</v>
      </c>
      <c r="J1700" s="16" t="str">
        <f>_xlfn.CONCAT(טבלה1[[#This Row],[AI_Companies]]," ",טבלה1[[#This Row],[עמודה1]])</f>
        <v>ValdonGroupGmbH http://www.valdon.ch</v>
      </c>
      <c r="K1700" s="12">
        <v>2</v>
      </c>
      <c r="L1700" s="12" t="str">
        <f>IF(טבלה1[[#This Row],[עמודה53]]&gt;2000,"Yes","No")</f>
        <v>No</v>
      </c>
      <c r="M1700" s="12">
        <v>9</v>
      </c>
      <c r="N1700" s="12">
        <f>AVERAGE(טבלה1[[#This Row],[עמודה52]:[עמודה53]])</f>
        <v>5.5</v>
      </c>
      <c r="O1700" s="12" t="str">
        <f>IF(טבלה1[[#This Row],[עמודה4]]="&lt; $25 / hr","0$ - $25 / hr",טבלה1[[#This Row],[עמודה4]])</f>
        <v>$100 - $149 / hr</v>
      </c>
      <c r="P1700" s="12" t="str" cm="1">
        <f t="array" ref="P1700">INDEX(_xlfn.TEXTSPLIT(טבלה1[[#This Row],[עמודה55]],"-"),1)</f>
        <v xml:space="preserve">$100 </v>
      </c>
      <c r="Q1700" s="21" t="str" cm="1">
        <f t="array" ref="Q1700">INDEX(_xlfn.TEXTSPLIT(INDEX(_xlfn.TEXTSPLIT(טבלה1[[#This Row],[עמודה55]],"-"),2),"/"),1)</f>
        <v xml:space="preserve"> $149 </v>
      </c>
      <c r="R1700" s="12">
        <f>AVERAGE(טבלה1[[#This Row],[עמודה59]:[עמודה60]])</f>
        <v>124.5</v>
      </c>
      <c r="S1700" s="3">
        <f>VALUE(SUBSTITUTE(טבלה1[[#This Row],[עמודה56]],"$",""))</f>
        <v>100</v>
      </c>
      <c r="T1700" s="3">
        <f>VALUE(SUBSTITUTE(טבלה1[[#This Row],[עמודה57]],"$",""))</f>
        <v>149</v>
      </c>
      <c r="U1700" s="3" t="str">
        <f>IF(טבלה1[[#This Row],[עמודה58]]&gt;30,"Yes","No")</f>
        <v>Yes</v>
      </c>
    </row>
    <row r="1701" spans="1:21" ht="13" x14ac:dyDescent="0.15">
      <c r="A1701" s="8" t="s">
        <v>4043</v>
      </c>
      <c r="B1701" s="9" t="s">
        <v>4044</v>
      </c>
      <c r="C1701" s="9" t="s">
        <v>212</v>
      </c>
      <c r="D1701" s="13">
        <v>1000</v>
      </c>
      <c r="E1701" s="9" t="s">
        <v>33</v>
      </c>
      <c r="F1701" s="9" t="s">
        <v>117</v>
      </c>
      <c r="G1701" s="10">
        <v>0.3</v>
      </c>
      <c r="H1701" s="11" t="str" cm="1">
        <f t="array" ref="H1701">INDEX(_xlfn.TEXTSPLIT(טבלה1[[#This Row],[עמודה2]],","),1)</f>
        <v>San Francisco</v>
      </c>
      <c r="I1701" s="12" t="str" cm="1">
        <f t="array" ref="I1701">INDEX(_xlfn.TEXTSPLIT(טבלה1[[#This Row],[עמודה2]],","),2)</f>
        <v xml:space="preserve"> CA</v>
      </c>
      <c r="J1701" s="16" t="str">
        <f>_xlfn.CONCAT(טבלה1[[#This Row],[AI_Companies]]," ",טבלה1[[#This Row],[עמודה1]])</f>
        <v>Aitomation https://aitomation.com/</v>
      </c>
      <c r="K1701" s="12">
        <v>2</v>
      </c>
      <c r="L1701" s="12" t="str">
        <f>IF(טבלה1[[#This Row],[עמודה53]]&gt;2000,"Yes","No")</f>
        <v>No</v>
      </c>
      <c r="M1701" s="12">
        <v>9</v>
      </c>
      <c r="N1701" s="12">
        <f>AVERAGE(טבלה1[[#This Row],[עמודה52]:[עמודה53]])</f>
        <v>5.5</v>
      </c>
      <c r="O1701" s="12" t="str">
        <f>IF(טבלה1[[#This Row],[עמודה4]]="&lt; $25 / hr","0$ - $25 / hr",טבלה1[[#This Row],[עמודה4]])</f>
        <v>$25 - $49 / hr</v>
      </c>
      <c r="P1701" s="12" t="str" cm="1">
        <f t="array" ref="P1701">INDEX(_xlfn.TEXTSPLIT(טבלה1[[#This Row],[עמודה55]],"-"),1)</f>
        <v xml:space="preserve">$25 </v>
      </c>
      <c r="Q1701" s="21" t="str" cm="1">
        <f t="array" ref="Q1701">INDEX(_xlfn.TEXTSPLIT(INDEX(_xlfn.TEXTSPLIT(טבלה1[[#This Row],[עמודה55]],"-"),2),"/"),1)</f>
        <v xml:space="preserve"> $49 </v>
      </c>
      <c r="R1701" s="12">
        <f>AVERAGE(טבלה1[[#This Row],[עמודה59]:[עמודה60]])</f>
        <v>37</v>
      </c>
      <c r="S1701" s="3">
        <f>VALUE(SUBSTITUTE(טבלה1[[#This Row],[עמודה56]],"$",""))</f>
        <v>25</v>
      </c>
      <c r="T1701" s="3">
        <f>VALUE(SUBSTITUTE(טבלה1[[#This Row],[עמודה57]],"$",""))</f>
        <v>49</v>
      </c>
      <c r="U1701" s="3" t="str">
        <f>IF(טבלה1[[#This Row],[עמודה58]]&gt;30,"Yes","No")</f>
        <v>Yes</v>
      </c>
    </row>
    <row r="1702" spans="1:21" ht="13" x14ac:dyDescent="0.15">
      <c r="A1702" s="8" t="s">
        <v>4045</v>
      </c>
      <c r="B1702" s="9" t="s">
        <v>4046</v>
      </c>
      <c r="C1702" s="9" t="s">
        <v>20</v>
      </c>
      <c r="D1702" s="13">
        <v>25000</v>
      </c>
      <c r="E1702" s="9" t="s">
        <v>33</v>
      </c>
      <c r="F1702" s="9" t="s">
        <v>117</v>
      </c>
      <c r="G1702" s="10">
        <v>0.3</v>
      </c>
      <c r="H1702" s="11" t="str" cm="1">
        <f t="array" ref="H1702">INDEX(_xlfn.TEXTSPLIT(טבלה1[[#This Row],[עמודה2]],","),1)</f>
        <v>New York</v>
      </c>
      <c r="I1702" s="12" t="str" cm="1">
        <f t="array" ref="I1702">INDEX(_xlfn.TEXTSPLIT(טבלה1[[#This Row],[עמודה2]],","),2)</f>
        <v xml:space="preserve"> NY</v>
      </c>
      <c r="J1702" s="16" t="str">
        <f>_xlfn.CONCAT(טבלה1[[#This Row],[AI_Companies]]," ",טבלה1[[#This Row],[עמודה1]])</f>
        <v>Muoro http://muoro.io</v>
      </c>
      <c r="K1702" s="12">
        <v>2</v>
      </c>
      <c r="L1702" s="12" t="str">
        <f>IF(טבלה1[[#This Row],[עמודה53]]&gt;2000,"Yes","No")</f>
        <v>No</v>
      </c>
      <c r="M1702" s="12">
        <v>9</v>
      </c>
      <c r="N1702" s="12">
        <f>AVERAGE(טבלה1[[#This Row],[עמודה52]:[עמודה53]])</f>
        <v>5.5</v>
      </c>
      <c r="O1702" s="12" t="str">
        <f>IF(טבלה1[[#This Row],[עמודה4]]="&lt; $25 / hr","0$ - $25 / hr",טבלה1[[#This Row],[עמודה4]])</f>
        <v>$25 - $49 / hr</v>
      </c>
      <c r="P1702" s="12" t="str" cm="1">
        <f t="array" ref="P1702">INDEX(_xlfn.TEXTSPLIT(טבלה1[[#This Row],[עמודה55]],"-"),1)</f>
        <v xml:space="preserve">$25 </v>
      </c>
      <c r="Q1702" s="21" t="str" cm="1">
        <f t="array" ref="Q1702">INDEX(_xlfn.TEXTSPLIT(INDEX(_xlfn.TEXTSPLIT(טבלה1[[#This Row],[עמודה55]],"-"),2),"/"),1)</f>
        <v xml:space="preserve"> $49 </v>
      </c>
      <c r="R1702" s="12">
        <f>AVERAGE(טבלה1[[#This Row],[עמודה59]:[עמודה60]])</f>
        <v>37</v>
      </c>
      <c r="S1702" s="3">
        <f>VALUE(SUBSTITUTE(טבלה1[[#This Row],[עמודה56]],"$",""))</f>
        <v>25</v>
      </c>
      <c r="T1702" s="3">
        <f>VALUE(SUBSTITUTE(טבלה1[[#This Row],[עמודה57]],"$",""))</f>
        <v>49</v>
      </c>
      <c r="U1702" s="3" t="str">
        <f>IF(טבלה1[[#This Row],[עמודה58]]&gt;30,"Yes","No")</f>
        <v>Yes</v>
      </c>
    </row>
    <row r="1703" spans="1:21" ht="13" x14ac:dyDescent="0.15">
      <c r="A1703" s="8" t="s">
        <v>4047</v>
      </c>
      <c r="B1703" s="9" t="s">
        <v>4048</v>
      </c>
      <c r="C1703" s="9" t="s">
        <v>102</v>
      </c>
      <c r="D1703" s="9" t="s">
        <v>4</v>
      </c>
      <c r="E1703" s="9" t="s">
        <v>9</v>
      </c>
      <c r="F1703" s="9" t="s">
        <v>10</v>
      </c>
      <c r="G1703" s="10">
        <v>0.1</v>
      </c>
      <c r="H1703" s="11" t="str" cm="1">
        <f t="array" ref="H1703">INDEX(_xlfn.TEXTSPLIT(טבלה1[[#This Row],[עמודה2]],","),1)</f>
        <v>London</v>
      </c>
      <c r="I1703" s="12" t="str" cm="1">
        <f t="array" ref="I1703">INDEX(_xlfn.TEXTSPLIT(טבלה1[[#This Row],[עמודה2]],","),2)</f>
        <v xml:space="preserve"> United Kingdom</v>
      </c>
      <c r="J1703" s="16" t="str">
        <f>_xlfn.CONCAT(טבלה1[[#This Row],[AI_Companies]]," ",טבלה1[[#This Row],[עמודה1]])</f>
        <v>Byndyusoft https://byndyusoft.com</v>
      </c>
      <c r="K1703" s="12">
        <v>50</v>
      </c>
      <c r="L1703" s="12" t="str">
        <f>IF(טבלה1[[#This Row],[עמודה53]]&gt;2000,"Yes","No")</f>
        <v>No</v>
      </c>
      <c r="M1703" s="12">
        <v>249</v>
      </c>
      <c r="N1703" s="12">
        <f>AVERAGE(טבלה1[[#This Row],[עמודה52]:[עמודה53]])</f>
        <v>149.5</v>
      </c>
      <c r="O1703" s="12" t="str">
        <f>IF(טבלה1[[#This Row],[עמודה4]]="&lt; $25 / hr","0$ - $25 / hr",טבלה1[[#This Row],[עמודה4]])</f>
        <v>$50 - $99 / hr</v>
      </c>
      <c r="P1703" s="12" t="str" cm="1">
        <f t="array" ref="P1703">INDEX(_xlfn.TEXTSPLIT(טבלה1[[#This Row],[עמודה55]],"-"),1)</f>
        <v xml:space="preserve">$50 </v>
      </c>
      <c r="Q1703" s="21" t="str" cm="1">
        <f t="array" ref="Q1703">INDEX(_xlfn.TEXTSPLIT(INDEX(_xlfn.TEXTSPLIT(טבלה1[[#This Row],[עמודה55]],"-"),2),"/"),1)</f>
        <v xml:space="preserve"> $99 </v>
      </c>
      <c r="R1703" s="12">
        <f>AVERAGE(טבלה1[[#This Row],[עמודה59]:[עמודה60]])</f>
        <v>74.5</v>
      </c>
      <c r="S1703" s="3">
        <f>VALUE(SUBSTITUTE(טבלה1[[#This Row],[עמודה56]],"$",""))</f>
        <v>50</v>
      </c>
      <c r="T1703" s="3">
        <f>VALUE(SUBSTITUTE(טבלה1[[#This Row],[עמודה57]],"$",""))</f>
        <v>99</v>
      </c>
      <c r="U1703" s="3" t="str">
        <f>IF(טבלה1[[#This Row],[עמודה58]]&gt;30,"Yes","No")</f>
        <v>Yes</v>
      </c>
    </row>
    <row r="1704" spans="1:21" ht="13" x14ac:dyDescent="0.15">
      <c r="A1704" s="8" t="s">
        <v>4049</v>
      </c>
      <c r="B1704" s="9" t="s">
        <v>4050</v>
      </c>
      <c r="C1704" s="9" t="s">
        <v>787</v>
      </c>
      <c r="D1704" s="13">
        <v>10000</v>
      </c>
      <c r="E1704" s="9" t="s">
        <v>9</v>
      </c>
      <c r="F1704" s="9" t="s">
        <v>29</v>
      </c>
      <c r="G1704" s="10">
        <v>0.2</v>
      </c>
      <c r="H1704" s="11" t="str" cm="1">
        <f t="array" ref="H1704">INDEX(_xlfn.TEXTSPLIT(טבלה1[[#This Row],[עמודה2]],","),1)</f>
        <v>Budapest</v>
      </c>
      <c r="I1704" s="12" t="str" cm="1">
        <f t="array" ref="I1704">INDEX(_xlfn.TEXTSPLIT(טבלה1[[#This Row],[עמודה2]],","),2)</f>
        <v xml:space="preserve"> Hungary</v>
      </c>
      <c r="J1704" s="16" t="str">
        <f>_xlfn.CONCAT(טבלה1[[#This Row],[AI_Companies]]," ",טבלה1[[#This Row],[עמודה1]])</f>
        <v>Wozify https://wozify.com/</v>
      </c>
      <c r="K1704" s="12">
        <v>10</v>
      </c>
      <c r="L1704" s="12" t="str">
        <f>IF(טבלה1[[#This Row],[עמודה53]]&gt;2000,"Yes","No")</f>
        <v>No</v>
      </c>
      <c r="M1704" s="12">
        <v>49</v>
      </c>
      <c r="N1704" s="12">
        <f>AVERAGE(טבלה1[[#This Row],[עמודה52]:[עמודה53]])</f>
        <v>29.5</v>
      </c>
      <c r="O1704" s="12" t="str">
        <f>IF(טבלה1[[#This Row],[עמודה4]]="&lt; $25 / hr","0$ - $25 / hr",טבלה1[[#This Row],[עמודה4]])</f>
        <v>$50 - $99 / hr</v>
      </c>
      <c r="P1704" s="12" t="str" cm="1">
        <f t="array" ref="P1704">INDEX(_xlfn.TEXTSPLIT(טבלה1[[#This Row],[עמודה55]],"-"),1)</f>
        <v xml:space="preserve">$50 </v>
      </c>
      <c r="Q1704" s="21" t="str" cm="1">
        <f t="array" ref="Q1704">INDEX(_xlfn.TEXTSPLIT(INDEX(_xlfn.TEXTSPLIT(טבלה1[[#This Row],[עמודה55]],"-"),2),"/"),1)</f>
        <v xml:space="preserve"> $99 </v>
      </c>
      <c r="R1704" s="12">
        <f>AVERAGE(טבלה1[[#This Row],[עמודה59]:[עמודה60]])</f>
        <v>74.5</v>
      </c>
      <c r="S1704" s="3">
        <f>VALUE(SUBSTITUTE(טבלה1[[#This Row],[עמודה56]],"$",""))</f>
        <v>50</v>
      </c>
      <c r="T1704" s="3">
        <f>VALUE(SUBSTITUTE(טבלה1[[#This Row],[עמודה57]],"$",""))</f>
        <v>99</v>
      </c>
      <c r="U1704" s="3" t="str">
        <f>IF(טבלה1[[#This Row],[עמודה58]]&gt;30,"Yes","No")</f>
        <v>Yes</v>
      </c>
    </row>
    <row r="1705" spans="1:21" ht="13" x14ac:dyDescent="0.15">
      <c r="A1705" s="8" t="s">
        <v>4051</v>
      </c>
      <c r="B1705" s="9" t="s">
        <v>4052</v>
      </c>
      <c r="C1705" s="9" t="s">
        <v>4053</v>
      </c>
      <c r="D1705" s="9" t="s">
        <v>4</v>
      </c>
      <c r="E1705" s="9" t="s">
        <v>4</v>
      </c>
      <c r="F1705" s="9" t="s">
        <v>29</v>
      </c>
      <c r="G1705" s="10">
        <v>0.4</v>
      </c>
      <c r="H1705" s="11" t="str" cm="1">
        <f t="array" ref="H1705">INDEX(_xlfn.TEXTSPLIT(טבלה1[[#This Row],[עמודה2]],","),1)</f>
        <v>Tel Aviv-Yafo</v>
      </c>
      <c r="I1705" s="12" t="str" cm="1">
        <f t="array" ref="I1705">INDEX(_xlfn.TEXTSPLIT(טבלה1[[#This Row],[עמודה2]],","),2)</f>
        <v xml:space="preserve"> Israel</v>
      </c>
      <c r="J1705" s="16" t="str">
        <f>_xlfn.CONCAT(טבלה1[[#This Row],[AI_Companies]]," ",טבלה1[[#This Row],[עמודה1]])</f>
        <v>SogoServices https://www.sogoservices.com</v>
      </c>
      <c r="K1705" s="12">
        <v>10</v>
      </c>
      <c r="L1705" s="12" t="str">
        <f>IF(טבלה1[[#This Row],[עמודה53]]&gt;2000,"Yes","No")</f>
        <v>No</v>
      </c>
      <c r="M1705" s="12">
        <v>49</v>
      </c>
      <c r="N1705" s="12">
        <f>AVERAGE(טבלה1[[#This Row],[עמודה52]:[עמודה53]])</f>
        <v>29.5</v>
      </c>
      <c r="O1705" s="12" t="str">
        <f>IF(טבלה1[[#This Row],[עמודה4]]="&lt; $25 / hr","0$ - $25 / hr",טבלה1[[#This Row],[עמודה4]])</f>
        <v>Undisclosed</v>
      </c>
      <c r="P1705" s="12" t="str" cm="1">
        <f t="array" ref="P1705">INDEX(_xlfn.TEXTSPLIT(טבלה1[[#This Row],[עמודה55]],"-"),1)</f>
        <v>Undisclosed</v>
      </c>
      <c r="Q1705" s="21" t="e" cm="1">
        <f t="array" ref="Q1705">INDEX(_xlfn.TEXTSPLIT(INDEX(_xlfn.TEXTSPLIT(טבלה1[[#This Row],[עמודה55]],"-"),2),"/"),1)</f>
        <v>#REF!</v>
      </c>
      <c r="R1705" s="12" t="e">
        <f>AVERAGE(טבלה1[[#This Row],[עמודה59]:[עמודה60]])</f>
        <v>#VALUE!</v>
      </c>
      <c r="S1705" s="3" t="e">
        <f>VALUE(SUBSTITUTE(טבלה1[[#This Row],[עמודה56]],"$",""))</f>
        <v>#VALUE!</v>
      </c>
      <c r="T1705" s="3" t="e">
        <f>VALUE(SUBSTITUTE(טבלה1[[#This Row],[עמודה57]],"$",""))</f>
        <v>#REF!</v>
      </c>
      <c r="U1705" s="3" t="e">
        <f>IF(טבלה1[[#This Row],[עמודה58]]&gt;30,"Yes","No")</f>
        <v>#VALUE!</v>
      </c>
    </row>
    <row r="1706" spans="1:21" ht="13" x14ac:dyDescent="0.15">
      <c r="A1706" s="8" t="s">
        <v>4054</v>
      </c>
      <c r="B1706" s="9" t="s">
        <v>4055</v>
      </c>
      <c r="C1706" s="9" t="s">
        <v>168</v>
      </c>
      <c r="D1706" s="13">
        <v>10000</v>
      </c>
      <c r="E1706" s="9" t="s">
        <v>14</v>
      </c>
      <c r="F1706" s="9" t="s">
        <v>10</v>
      </c>
      <c r="G1706" s="10">
        <v>0.1</v>
      </c>
      <c r="H1706" s="11" t="str" cm="1">
        <f t="array" ref="H1706">INDEX(_xlfn.TEXTSPLIT(טבלה1[[#This Row],[עמודה2]],","),1)</f>
        <v>Ahmedabad</v>
      </c>
      <c r="I1706" s="12" t="str" cm="1">
        <f t="array" ref="I1706">INDEX(_xlfn.TEXTSPLIT(טבלה1[[#This Row],[עמודה2]],","),2)</f>
        <v xml:space="preserve"> India</v>
      </c>
      <c r="J1706" s="16" t="str">
        <f>_xlfn.CONCAT(טבלה1[[#This Row],[AI_Companies]]," ",טבלה1[[#This Row],[עמודה1]])</f>
        <v>SolutionAnalysts https://www.solutionanalysts.com/mobile-app-development/</v>
      </c>
      <c r="K1706" s="12">
        <v>50</v>
      </c>
      <c r="L1706" s="12" t="str">
        <f>IF(טבלה1[[#This Row],[עמודה53]]&gt;2000,"Yes","No")</f>
        <v>No</v>
      </c>
      <c r="M1706" s="12">
        <v>249</v>
      </c>
      <c r="N1706" s="12">
        <f>AVERAGE(טבלה1[[#This Row],[עמודה52]:[עמודה53]])</f>
        <v>149.5</v>
      </c>
      <c r="O1706" s="12" t="str">
        <f>IF(טבלה1[[#This Row],[עמודה4]]="&lt; $25 / hr","0$ - $25 / hr",טבלה1[[#This Row],[עמודה4]])</f>
        <v>0$ - $25 / hr</v>
      </c>
      <c r="P1706" s="12" t="str" cm="1">
        <f t="array" ref="P1706">INDEX(_xlfn.TEXTSPLIT(טבלה1[[#This Row],[עמודה55]],"-"),1)</f>
        <v xml:space="preserve">0$ </v>
      </c>
      <c r="Q1706" s="21" t="str" cm="1">
        <f t="array" ref="Q1706">INDEX(_xlfn.TEXTSPLIT(INDEX(_xlfn.TEXTSPLIT(טבלה1[[#This Row],[עמודה55]],"-"),2),"/"),1)</f>
        <v xml:space="preserve"> $25 </v>
      </c>
      <c r="R1706" s="12">
        <f>AVERAGE(טבלה1[[#This Row],[עמודה59]:[עמודה60]])</f>
        <v>12.5</v>
      </c>
      <c r="S1706" s="3">
        <f>VALUE(SUBSTITUTE(טבלה1[[#This Row],[עמודה56]],"$",""))</f>
        <v>0</v>
      </c>
      <c r="T1706" s="3">
        <f>VALUE(SUBSTITUTE(טבלה1[[#This Row],[עמודה57]],"$",""))</f>
        <v>25</v>
      </c>
      <c r="U1706" s="3" t="str">
        <f>IF(טבלה1[[#This Row],[עמודה58]]&gt;30,"Yes","No")</f>
        <v>No</v>
      </c>
    </row>
    <row r="1707" spans="1:21" ht="13" x14ac:dyDescent="0.15">
      <c r="A1707" s="8" t="s">
        <v>4056</v>
      </c>
      <c r="B1707" s="9" t="s">
        <v>4057</v>
      </c>
      <c r="C1707" s="9" t="s">
        <v>251</v>
      </c>
      <c r="D1707" s="13">
        <v>5000</v>
      </c>
      <c r="E1707" s="9" t="s">
        <v>57</v>
      </c>
      <c r="F1707" s="9" t="s">
        <v>117</v>
      </c>
      <c r="G1707" s="10">
        <v>0.9</v>
      </c>
      <c r="H1707" s="11" t="str" cm="1">
        <f t="array" ref="H1707">INDEX(_xlfn.TEXTSPLIT(טבלה1[[#This Row],[עמודה2]],","),1)</f>
        <v>Seattle</v>
      </c>
      <c r="I1707" s="12" t="str" cm="1">
        <f t="array" ref="I1707">INDEX(_xlfn.TEXTSPLIT(טבלה1[[#This Row],[עמודה2]],","),2)</f>
        <v xml:space="preserve"> WA</v>
      </c>
      <c r="J1707" s="16" t="str">
        <f>_xlfn.CONCAT(טבלה1[[#This Row],[AI_Companies]]," ",טבלה1[[#This Row],[עמודה1]])</f>
        <v>Xyonix https://www.xyonix.com</v>
      </c>
      <c r="K1707" s="12">
        <v>2</v>
      </c>
      <c r="L1707" s="12" t="str">
        <f>IF(טבלה1[[#This Row],[עמודה53]]&gt;2000,"Yes","No")</f>
        <v>No</v>
      </c>
      <c r="M1707" s="12">
        <v>9</v>
      </c>
      <c r="N1707" s="12">
        <f>AVERAGE(טבלה1[[#This Row],[עמודה52]:[עמודה53]])</f>
        <v>5.5</v>
      </c>
      <c r="O1707" s="12" t="str">
        <f>IF(טבלה1[[#This Row],[עמודה4]]="&lt; $25 / hr","0$ - $25 / hr",טבלה1[[#This Row],[עמודה4]])</f>
        <v>$200 - $300 / hr</v>
      </c>
      <c r="P1707" s="12" t="str" cm="1">
        <f t="array" ref="P1707">INDEX(_xlfn.TEXTSPLIT(טבלה1[[#This Row],[עמודה55]],"-"),1)</f>
        <v xml:space="preserve">$200 </v>
      </c>
      <c r="Q1707" s="21" t="str" cm="1">
        <f t="array" ref="Q1707">INDEX(_xlfn.TEXTSPLIT(INDEX(_xlfn.TEXTSPLIT(טבלה1[[#This Row],[עמודה55]],"-"),2),"/"),1)</f>
        <v xml:space="preserve"> $300 </v>
      </c>
      <c r="R1707" s="12">
        <f>AVERAGE(טבלה1[[#This Row],[עמודה59]:[עמודה60]])</f>
        <v>250</v>
      </c>
      <c r="S1707" s="3">
        <f>VALUE(SUBSTITUTE(טבלה1[[#This Row],[עמודה56]],"$",""))</f>
        <v>200</v>
      </c>
      <c r="T1707" s="3">
        <f>VALUE(SUBSTITUTE(טבלה1[[#This Row],[עמודה57]],"$",""))</f>
        <v>300</v>
      </c>
      <c r="U1707" s="3" t="str">
        <f>IF(טבלה1[[#This Row],[עמודה58]]&gt;30,"Yes","No")</f>
        <v>Yes</v>
      </c>
    </row>
    <row r="1708" spans="1:21" ht="13" x14ac:dyDescent="0.15">
      <c r="A1708" s="8" t="s">
        <v>4058</v>
      </c>
      <c r="B1708" s="9" t="s">
        <v>4059</v>
      </c>
      <c r="C1708" s="9" t="s">
        <v>81</v>
      </c>
      <c r="D1708" s="13">
        <v>25000</v>
      </c>
      <c r="E1708" s="9" t="s">
        <v>9</v>
      </c>
      <c r="F1708" s="9" t="s">
        <v>29</v>
      </c>
      <c r="G1708" s="10">
        <v>0.15</v>
      </c>
      <c r="H1708" s="11" t="str" cm="1">
        <f t="array" ref="H1708">INDEX(_xlfn.TEXTSPLIT(טבלה1[[#This Row],[עמודה2]],","),1)</f>
        <v>Kraków</v>
      </c>
      <c r="I1708" s="12" t="str" cm="1">
        <f t="array" ref="I1708">INDEX(_xlfn.TEXTSPLIT(טבלה1[[#This Row],[עמודה2]],","),2)</f>
        <v xml:space="preserve"> Poland</v>
      </c>
      <c r="J1708" s="16" t="str">
        <f>_xlfn.CONCAT(טבלה1[[#This Row],[AI_Companies]]," ",טבלה1[[#This Row],[עמודה1]])</f>
        <v>Peak11 https://www.peak11.com/</v>
      </c>
      <c r="K1708" s="12">
        <v>10</v>
      </c>
      <c r="L1708" s="12" t="str">
        <f>IF(טבלה1[[#This Row],[עמודה53]]&gt;2000,"Yes","No")</f>
        <v>No</v>
      </c>
      <c r="M1708" s="12">
        <v>49</v>
      </c>
      <c r="N1708" s="12">
        <f>AVERAGE(טבלה1[[#This Row],[עמודה52]:[עמודה53]])</f>
        <v>29.5</v>
      </c>
      <c r="O1708" s="12" t="str">
        <f>IF(טבלה1[[#This Row],[עמודה4]]="&lt; $25 / hr","0$ - $25 / hr",טבלה1[[#This Row],[עמודה4]])</f>
        <v>$50 - $99 / hr</v>
      </c>
      <c r="P1708" s="12" t="str" cm="1">
        <f t="array" ref="P1708">INDEX(_xlfn.TEXTSPLIT(טבלה1[[#This Row],[עמודה55]],"-"),1)</f>
        <v xml:space="preserve">$50 </v>
      </c>
      <c r="Q1708" s="21" t="str" cm="1">
        <f t="array" ref="Q1708">INDEX(_xlfn.TEXTSPLIT(INDEX(_xlfn.TEXTSPLIT(טבלה1[[#This Row],[עמודה55]],"-"),2),"/"),1)</f>
        <v xml:space="preserve"> $99 </v>
      </c>
      <c r="R1708" s="12">
        <f>AVERAGE(טבלה1[[#This Row],[עמודה59]:[עמודה60]])</f>
        <v>74.5</v>
      </c>
      <c r="S1708" s="3">
        <f>VALUE(SUBSTITUTE(טבלה1[[#This Row],[עמודה56]],"$",""))</f>
        <v>50</v>
      </c>
      <c r="T1708" s="3">
        <f>VALUE(SUBSTITUTE(טבלה1[[#This Row],[עמודה57]],"$",""))</f>
        <v>99</v>
      </c>
      <c r="U1708" s="3" t="str">
        <f>IF(טבלה1[[#This Row],[עמודה58]]&gt;30,"Yes","No")</f>
        <v>Yes</v>
      </c>
    </row>
    <row r="1709" spans="1:21" ht="13" x14ac:dyDescent="0.15">
      <c r="A1709" s="8" t="s">
        <v>4060</v>
      </c>
      <c r="B1709" s="9" t="s">
        <v>4061</v>
      </c>
      <c r="C1709" s="9" t="s">
        <v>4062</v>
      </c>
      <c r="D1709" s="13">
        <v>5000</v>
      </c>
      <c r="E1709" s="9" t="s">
        <v>33</v>
      </c>
      <c r="F1709" s="9" t="s">
        <v>29</v>
      </c>
      <c r="G1709" s="10">
        <v>0.2</v>
      </c>
      <c r="H1709" s="11" t="str" cm="1">
        <f t="array" ref="H1709">INDEX(_xlfn.TEXTSPLIT(טבלה1[[#This Row],[עמודה2]],","),1)</f>
        <v>Klevan'</v>
      </c>
      <c r="I1709" s="12" t="str" cm="1">
        <f t="array" ref="I1709">INDEX(_xlfn.TEXTSPLIT(טבלה1[[#This Row],[עמודה2]],","),2)</f>
        <v xml:space="preserve"> Ukraine</v>
      </c>
      <c r="J1709" s="16" t="str">
        <f>_xlfn.CONCAT(טבלה1[[#This Row],[AI_Companies]]," ",טבלה1[[#This Row],[עמודה1]])</f>
        <v>DevRain https://devrain.com</v>
      </c>
      <c r="K1709" s="12">
        <v>10</v>
      </c>
      <c r="L1709" s="12" t="str">
        <f>IF(טבלה1[[#This Row],[עמודה53]]&gt;2000,"Yes","No")</f>
        <v>No</v>
      </c>
      <c r="M1709" s="12">
        <v>49</v>
      </c>
      <c r="N1709" s="12">
        <f>AVERAGE(טבלה1[[#This Row],[עמודה52]:[עמודה53]])</f>
        <v>29.5</v>
      </c>
      <c r="O1709" s="12" t="str">
        <f>IF(טבלה1[[#This Row],[עמודה4]]="&lt; $25 / hr","0$ - $25 / hr",טבלה1[[#This Row],[עמודה4]])</f>
        <v>$25 - $49 / hr</v>
      </c>
      <c r="P1709" s="12" t="str" cm="1">
        <f t="array" ref="P1709">INDEX(_xlfn.TEXTSPLIT(טבלה1[[#This Row],[עמודה55]],"-"),1)</f>
        <v xml:space="preserve">$25 </v>
      </c>
      <c r="Q1709" s="21" t="str" cm="1">
        <f t="array" ref="Q1709">INDEX(_xlfn.TEXTSPLIT(INDEX(_xlfn.TEXTSPLIT(טבלה1[[#This Row],[עמודה55]],"-"),2),"/"),1)</f>
        <v xml:space="preserve"> $49 </v>
      </c>
      <c r="R1709" s="12">
        <f>AVERAGE(טבלה1[[#This Row],[עמודה59]:[עמודה60]])</f>
        <v>37</v>
      </c>
      <c r="S1709" s="3">
        <f>VALUE(SUBSTITUTE(טבלה1[[#This Row],[עמודה56]],"$",""))</f>
        <v>25</v>
      </c>
      <c r="T1709" s="3">
        <f>VALUE(SUBSTITUTE(טבלה1[[#This Row],[עמודה57]],"$",""))</f>
        <v>49</v>
      </c>
      <c r="U1709" s="3" t="str">
        <f>IF(טבלה1[[#This Row],[עמודה58]]&gt;30,"Yes","No")</f>
        <v>Yes</v>
      </c>
    </row>
    <row r="1710" spans="1:21" ht="13" x14ac:dyDescent="0.15">
      <c r="A1710" s="8" t="s">
        <v>4063</v>
      </c>
      <c r="B1710" s="9" t="s">
        <v>4064</v>
      </c>
      <c r="C1710" s="9" t="s">
        <v>168</v>
      </c>
      <c r="D1710" s="13">
        <v>5000</v>
      </c>
      <c r="E1710" s="9" t="s">
        <v>14</v>
      </c>
      <c r="F1710" s="9" t="s">
        <v>10</v>
      </c>
      <c r="G1710" s="10">
        <v>0.1</v>
      </c>
      <c r="H1710" s="11" t="str" cm="1">
        <f t="array" ref="H1710">INDEX(_xlfn.TEXTSPLIT(טבלה1[[#This Row],[עמודה2]],","),1)</f>
        <v>Ahmedabad</v>
      </c>
      <c r="I1710" s="12" t="str" cm="1">
        <f t="array" ref="I1710">INDEX(_xlfn.TEXTSPLIT(טבלה1[[#This Row],[עמודה2]],","),2)</f>
        <v xml:space="preserve"> India</v>
      </c>
      <c r="J1710" s="16" t="str">
        <f>_xlfn.CONCAT(טבלה1[[#This Row],[AI_Companies]]," ",טבלה1[[#This Row],[עמודה1]])</f>
        <v>ITPathSolutions http://www.itpathsolutions.com</v>
      </c>
      <c r="K1710" s="12">
        <v>50</v>
      </c>
      <c r="L1710" s="12" t="str">
        <f>IF(טבלה1[[#This Row],[עמודה53]]&gt;2000,"Yes","No")</f>
        <v>No</v>
      </c>
      <c r="M1710" s="12">
        <v>249</v>
      </c>
      <c r="N1710" s="12">
        <f>AVERAGE(טבלה1[[#This Row],[עמודה52]:[עמודה53]])</f>
        <v>149.5</v>
      </c>
      <c r="O1710" s="12" t="str">
        <f>IF(טבלה1[[#This Row],[עמודה4]]="&lt; $25 / hr","0$ - $25 / hr",טבלה1[[#This Row],[עמודה4]])</f>
        <v>0$ - $25 / hr</v>
      </c>
      <c r="P1710" s="12" t="str" cm="1">
        <f t="array" ref="P1710">INDEX(_xlfn.TEXTSPLIT(טבלה1[[#This Row],[עמודה55]],"-"),1)</f>
        <v xml:space="preserve">0$ </v>
      </c>
      <c r="Q1710" s="21" t="str" cm="1">
        <f t="array" ref="Q1710">INDEX(_xlfn.TEXTSPLIT(INDEX(_xlfn.TEXTSPLIT(טבלה1[[#This Row],[עמודה55]],"-"),2),"/"),1)</f>
        <v xml:space="preserve"> $25 </v>
      </c>
      <c r="R1710" s="12">
        <f>AVERAGE(טבלה1[[#This Row],[עמודה59]:[עמודה60]])</f>
        <v>12.5</v>
      </c>
      <c r="S1710" s="3">
        <f>VALUE(SUBSTITUTE(טבלה1[[#This Row],[עמודה56]],"$",""))</f>
        <v>0</v>
      </c>
      <c r="T1710" s="3">
        <f>VALUE(SUBSTITUTE(טבלה1[[#This Row],[עמודה57]],"$",""))</f>
        <v>25</v>
      </c>
      <c r="U1710" s="3" t="str">
        <f>IF(טבלה1[[#This Row],[עמודה58]]&gt;30,"Yes","No")</f>
        <v>No</v>
      </c>
    </row>
    <row r="1711" spans="1:21" ht="13" x14ac:dyDescent="0.15">
      <c r="A1711" s="8" t="s">
        <v>4065</v>
      </c>
      <c r="B1711" s="9" t="s">
        <v>4066</v>
      </c>
      <c r="C1711" s="9" t="s">
        <v>1317</v>
      </c>
      <c r="D1711" s="13">
        <v>5000</v>
      </c>
      <c r="E1711" s="9" t="s">
        <v>63</v>
      </c>
      <c r="F1711" s="9" t="s">
        <v>29</v>
      </c>
      <c r="G1711" s="10">
        <v>0.1</v>
      </c>
      <c r="H1711" s="11" t="str" cm="1">
        <f t="array" ref="H1711">INDEX(_xlfn.TEXTSPLIT(טבלה1[[#This Row],[עמודה2]],","),1)</f>
        <v>Sydney</v>
      </c>
      <c r="I1711" s="12" t="str" cm="1">
        <f t="array" ref="I1711">INDEX(_xlfn.TEXTSPLIT(טבלה1[[#This Row],[עמודה2]],","),2)</f>
        <v xml:space="preserve"> Australia</v>
      </c>
      <c r="J1711" s="16" t="str">
        <f>_xlfn.CONCAT(טבלה1[[#This Row],[AI_Companies]]," ",טבלה1[[#This Row],[עמודה1]])</f>
        <v>ModeGames-Mobile,Tablet,AR,VRandLiveEvents http://mode-games.com</v>
      </c>
      <c r="K1711" s="12">
        <v>10</v>
      </c>
      <c r="L1711" s="12" t="str">
        <f>IF(טבלה1[[#This Row],[עמודה53]]&gt;2000,"Yes","No")</f>
        <v>No</v>
      </c>
      <c r="M1711" s="12">
        <v>49</v>
      </c>
      <c r="N1711" s="12">
        <f>AVERAGE(טבלה1[[#This Row],[עמודה52]:[עמודה53]])</f>
        <v>29.5</v>
      </c>
      <c r="O1711" s="12" t="str">
        <f>IF(טבלה1[[#This Row],[עמודה4]]="&lt; $25 / hr","0$ - $25 / hr",טבלה1[[#This Row],[עמודה4]])</f>
        <v>$150 - $199 / hr</v>
      </c>
      <c r="P1711" s="12" t="str" cm="1">
        <f t="array" ref="P1711">INDEX(_xlfn.TEXTSPLIT(טבלה1[[#This Row],[עמודה55]],"-"),1)</f>
        <v xml:space="preserve">$150 </v>
      </c>
      <c r="Q1711" s="21" t="str" cm="1">
        <f t="array" ref="Q1711">INDEX(_xlfn.TEXTSPLIT(INDEX(_xlfn.TEXTSPLIT(טבלה1[[#This Row],[עמודה55]],"-"),2),"/"),1)</f>
        <v xml:space="preserve"> $199 </v>
      </c>
      <c r="R1711" s="12">
        <f>AVERAGE(טבלה1[[#This Row],[עמודה59]:[עמודה60]])</f>
        <v>174.5</v>
      </c>
      <c r="S1711" s="3">
        <f>VALUE(SUBSTITUTE(טבלה1[[#This Row],[עמודה56]],"$",""))</f>
        <v>150</v>
      </c>
      <c r="T1711" s="3">
        <f>VALUE(SUBSTITUTE(טבלה1[[#This Row],[עמודה57]],"$",""))</f>
        <v>199</v>
      </c>
      <c r="U1711" s="3" t="str">
        <f>IF(טבלה1[[#This Row],[עמודה58]]&gt;30,"Yes","No")</f>
        <v>Yes</v>
      </c>
    </row>
    <row r="1712" spans="1:21" ht="13" x14ac:dyDescent="0.15">
      <c r="A1712" s="8" t="s">
        <v>4067</v>
      </c>
      <c r="B1712" s="9" t="s">
        <v>4068</v>
      </c>
      <c r="C1712" s="9" t="s">
        <v>24</v>
      </c>
      <c r="D1712" s="13">
        <v>1000</v>
      </c>
      <c r="E1712" s="9" t="s">
        <v>21</v>
      </c>
      <c r="F1712" s="9" t="s">
        <v>29</v>
      </c>
      <c r="G1712" s="10">
        <v>0.6</v>
      </c>
      <c r="H1712" s="11" t="str" cm="1">
        <f t="array" ref="H1712">INDEX(_xlfn.TEXTSPLIT(טבלה1[[#This Row],[עמודה2]],","),1)</f>
        <v>Tallinn</v>
      </c>
      <c r="I1712" s="12" t="str" cm="1">
        <f t="array" ref="I1712">INDEX(_xlfn.TEXTSPLIT(טבלה1[[#This Row],[עמודה2]],","),2)</f>
        <v xml:space="preserve"> Estonia</v>
      </c>
      <c r="J1712" s="16" t="str">
        <f>_xlfn.CONCAT(טבלה1[[#This Row],[AI_Companies]]," ",טבלה1[[#This Row],[עמודה1]])</f>
        <v>MindTitan https://mindtitan.com/</v>
      </c>
      <c r="K1712" s="12">
        <v>10</v>
      </c>
      <c r="L1712" s="12" t="str">
        <f>IF(טבלה1[[#This Row],[עמודה53]]&gt;2000,"Yes","No")</f>
        <v>No</v>
      </c>
      <c r="M1712" s="12">
        <v>49</v>
      </c>
      <c r="N1712" s="12">
        <f>AVERAGE(טבלה1[[#This Row],[עמודה52]:[עמודה53]])</f>
        <v>29.5</v>
      </c>
      <c r="O1712" s="12" t="str">
        <f>IF(טבלה1[[#This Row],[עמודה4]]="&lt; $25 / hr","0$ - $25 / hr",טבלה1[[#This Row],[עמודה4]])</f>
        <v>$100 - $149 / hr</v>
      </c>
      <c r="P1712" s="12" t="str" cm="1">
        <f t="array" ref="P1712">INDEX(_xlfn.TEXTSPLIT(טבלה1[[#This Row],[עמודה55]],"-"),1)</f>
        <v xml:space="preserve">$100 </v>
      </c>
      <c r="Q1712" s="21" t="str" cm="1">
        <f t="array" ref="Q1712">INDEX(_xlfn.TEXTSPLIT(INDEX(_xlfn.TEXTSPLIT(טבלה1[[#This Row],[עמודה55]],"-"),2),"/"),1)</f>
        <v xml:space="preserve"> $149 </v>
      </c>
      <c r="R1712" s="12">
        <f>AVERAGE(טבלה1[[#This Row],[עמודה59]:[עמודה60]])</f>
        <v>124.5</v>
      </c>
      <c r="S1712" s="3">
        <f>VALUE(SUBSTITUTE(טבלה1[[#This Row],[עמודה56]],"$",""))</f>
        <v>100</v>
      </c>
      <c r="T1712" s="3">
        <f>VALUE(SUBSTITUTE(טבלה1[[#This Row],[עמודה57]],"$",""))</f>
        <v>149</v>
      </c>
      <c r="U1712" s="3" t="str">
        <f>IF(טבלה1[[#This Row],[עמודה58]]&gt;30,"Yes","No")</f>
        <v>Yes</v>
      </c>
    </row>
    <row r="1713" spans="1:21" ht="13" x14ac:dyDescent="0.15">
      <c r="A1713" s="8" t="s">
        <v>4069</v>
      </c>
      <c r="B1713" s="9" t="s">
        <v>4070</v>
      </c>
      <c r="C1713" s="9" t="s">
        <v>72</v>
      </c>
      <c r="D1713" s="13">
        <v>10000</v>
      </c>
      <c r="E1713" s="9" t="s">
        <v>9</v>
      </c>
      <c r="F1713" s="9" t="s">
        <v>10</v>
      </c>
      <c r="G1713" s="10">
        <v>0.1</v>
      </c>
      <c r="H1713" s="11" t="str" cm="1">
        <f t="array" ref="H1713">INDEX(_xlfn.TEXTSPLIT(טבלה1[[#This Row],[עמודה2]],","),1)</f>
        <v>L'viv</v>
      </c>
      <c r="I1713" s="12" t="str" cm="1">
        <f t="array" ref="I1713">INDEX(_xlfn.TEXTSPLIT(טבלה1[[#This Row],[עמודה2]],","),2)</f>
        <v xml:space="preserve"> Ukraine</v>
      </c>
      <c r="J1713" s="16" t="str">
        <f>_xlfn.CONCAT(טבלה1[[#This Row],[AI_Companies]]," ",טבלה1[[#This Row],[עמודה1]])</f>
        <v>LembergSolutions https://lembergsolutions.com/</v>
      </c>
      <c r="K1713" s="12">
        <v>50</v>
      </c>
      <c r="L1713" s="12" t="str">
        <f>IF(טבלה1[[#This Row],[עמודה53]]&gt;2000,"Yes","No")</f>
        <v>No</v>
      </c>
      <c r="M1713" s="12">
        <v>249</v>
      </c>
      <c r="N1713" s="12">
        <f>AVERAGE(טבלה1[[#This Row],[עמודה52]:[עמודה53]])</f>
        <v>149.5</v>
      </c>
      <c r="O1713" s="12" t="str">
        <f>IF(טבלה1[[#This Row],[עמודה4]]="&lt; $25 / hr","0$ - $25 / hr",טבלה1[[#This Row],[עמודה4]])</f>
        <v>$50 - $99 / hr</v>
      </c>
      <c r="P1713" s="12" t="str" cm="1">
        <f t="array" ref="P1713">INDEX(_xlfn.TEXTSPLIT(טבלה1[[#This Row],[עמודה55]],"-"),1)</f>
        <v xml:space="preserve">$50 </v>
      </c>
      <c r="Q1713" s="21" t="str" cm="1">
        <f t="array" ref="Q1713">INDEX(_xlfn.TEXTSPLIT(INDEX(_xlfn.TEXTSPLIT(טבלה1[[#This Row],[עמודה55]],"-"),2),"/"),1)</f>
        <v xml:space="preserve"> $99 </v>
      </c>
      <c r="R1713" s="12">
        <f>AVERAGE(טבלה1[[#This Row],[עמודה59]:[עמודה60]])</f>
        <v>74.5</v>
      </c>
      <c r="S1713" s="3">
        <f>VALUE(SUBSTITUTE(טבלה1[[#This Row],[עמודה56]],"$",""))</f>
        <v>50</v>
      </c>
      <c r="T1713" s="3">
        <f>VALUE(SUBSTITUTE(טבלה1[[#This Row],[עמודה57]],"$",""))</f>
        <v>99</v>
      </c>
      <c r="U1713" s="3" t="str">
        <f>IF(טבלה1[[#This Row],[עמודה58]]&gt;30,"Yes","No")</f>
        <v>Yes</v>
      </c>
    </row>
    <row r="1714" spans="1:21" ht="13" x14ac:dyDescent="0.15">
      <c r="A1714" s="8" t="s">
        <v>4071</v>
      </c>
      <c r="B1714" s="9" t="s">
        <v>4072</v>
      </c>
      <c r="C1714" s="9" t="s">
        <v>501</v>
      </c>
      <c r="D1714" s="13">
        <v>10000</v>
      </c>
      <c r="E1714" s="9" t="s">
        <v>9</v>
      </c>
      <c r="F1714" s="9" t="s">
        <v>29</v>
      </c>
      <c r="G1714" s="10">
        <v>0.6</v>
      </c>
      <c r="H1714" s="11" t="str" cm="1">
        <f t="array" ref="H1714">INDEX(_xlfn.TEXTSPLIT(טבלה1[[#This Row],[עמודה2]],","),1)</f>
        <v>Wrocław</v>
      </c>
      <c r="I1714" s="12" t="str" cm="1">
        <f t="array" ref="I1714">INDEX(_xlfn.TEXTSPLIT(טבלה1[[#This Row],[עמודה2]],","),2)</f>
        <v xml:space="preserve"> Poland</v>
      </c>
      <c r="J1714" s="16" t="str">
        <f>_xlfn.CONCAT(טבלה1[[#This Row],[AI_Companies]]," ",טבלה1[[#This Row],[עמודה1]])</f>
        <v>Alphamoon https://alphamoon.ai</v>
      </c>
      <c r="K1714" s="12">
        <v>10</v>
      </c>
      <c r="L1714" s="12" t="str">
        <f>IF(טבלה1[[#This Row],[עמודה53]]&gt;2000,"Yes","No")</f>
        <v>No</v>
      </c>
      <c r="M1714" s="12">
        <v>49</v>
      </c>
      <c r="N1714" s="12">
        <f>AVERAGE(טבלה1[[#This Row],[עמודה52]:[עמודה53]])</f>
        <v>29.5</v>
      </c>
      <c r="O1714" s="12" t="str">
        <f>IF(טבלה1[[#This Row],[עמודה4]]="&lt; $25 / hr","0$ - $25 / hr",טבלה1[[#This Row],[עמודה4]])</f>
        <v>$50 - $99 / hr</v>
      </c>
      <c r="P1714" s="12" t="str" cm="1">
        <f t="array" ref="P1714">INDEX(_xlfn.TEXTSPLIT(טבלה1[[#This Row],[עמודה55]],"-"),1)</f>
        <v xml:space="preserve">$50 </v>
      </c>
      <c r="Q1714" s="21" t="str" cm="1">
        <f t="array" ref="Q1714">INDEX(_xlfn.TEXTSPLIT(INDEX(_xlfn.TEXTSPLIT(טבלה1[[#This Row],[עמודה55]],"-"),2),"/"),1)</f>
        <v xml:space="preserve"> $99 </v>
      </c>
      <c r="R1714" s="12">
        <f>AVERAGE(טבלה1[[#This Row],[עמודה59]:[עמודה60]])</f>
        <v>74.5</v>
      </c>
      <c r="S1714" s="3">
        <f>VALUE(SUBSTITUTE(טבלה1[[#This Row],[עמודה56]],"$",""))</f>
        <v>50</v>
      </c>
      <c r="T1714" s="3">
        <f>VALUE(SUBSTITUTE(טבלה1[[#This Row],[עמודה57]],"$",""))</f>
        <v>99</v>
      </c>
      <c r="U1714" s="3" t="str">
        <f>IF(טבלה1[[#This Row],[עמודה58]]&gt;30,"Yes","No")</f>
        <v>Yes</v>
      </c>
    </row>
    <row r="1715" spans="1:21" ht="13" x14ac:dyDescent="0.15">
      <c r="A1715" s="8" t="s">
        <v>4073</v>
      </c>
      <c r="B1715" s="9" t="s">
        <v>4074</v>
      </c>
      <c r="C1715" s="9" t="s">
        <v>501</v>
      </c>
      <c r="D1715" s="13">
        <v>25000</v>
      </c>
      <c r="E1715" s="9" t="s">
        <v>9</v>
      </c>
      <c r="F1715" s="9" t="s">
        <v>10</v>
      </c>
      <c r="G1715" s="10">
        <v>0.3</v>
      </c>
      <c r="H1715" s="11" t="str" cm="1">
        <f t="array" ref="H1715">INDEX(_xlfn.TEXTSPLIT(טבלה1[[#This Row],[עמודה2]],","),1)</f>
        <v>Wrocław</v>
      </c>
      <c r="I1715" s="12" t="str" cm="1">
        <f t="array" ref="I1715">INDEX(_xlfn.TEXTSPLIT(טבלה1[[#This Row],[עמודה2]],","),2)</f>
        <v xml:space="preserve"> Poland</v>
      </c>
      <c r="J1715" s="16" t="str">
        <f>_xlfn.CONCAT(טבלה1[[#This Row],[AI_Companies]]," ",טבלה1[[#This Row],[עמודה1]])</f>
        <v>NeuroSYS http://www.neurosys.com/</v>
      </c>
      <c r="K1715" s="12">
        <v>50</v>
      </c>
      <c r="L1715" s="12" t="str">
        <f>IF(טבלה1[[#This Row],[עמודה53]]&gt;2000,"Yes","No")</f>
        <v>No</v>
      </c>
      <c r="M1715" s="12">
        <v>249</v>
      </c>
      <c r="N1715" s="12">
        <f>AVERAGE(טבלה1[[#This Row],[עמודה52]:[עמודה53]])</f>
        <v>149.5</v>
      </c>
      <c r="O1715" s="12" t="str">
        <f>IF(טבלה1[[#This Row],[עמודה4]]="&lt; $25 / hr","0$ - $25 / hr",טבלה1[[#This Row],[עמודה4]])</f>
        <v>$50 - $99 / hr</v>
      </c>
      <c r="P1715" s="12" t="str" cm="1">
        <f t="array" ref="P1715">INDEX(_xlfn.TEXTSPLIT(טבלה1[[#This Row],[עמודה55]],"-"),1)</f>
        <v xml:space="preserve">$50 </v>
      </c>
      <c r="Q1715" s="21" t="str" cm="1">
        <f t="array" ref="Q1715">INDEX(_xlfn.TEXTSPLIT(INDEX(_xlfn.TEXTSPLIT(טבלה1[[#This Row],[עמודה55]],"-"),2),"/"),1)</f>
        <v xml:space="preserve"> $99 </v>
      </c>
      <c r="R1715" s="12">
        <f>AVERAGE(טבלה1[[#This Row],[עמודה59]:[עמודה60]])</f>
        <v>74.5</v>
      </c>
      <c r="S1715" s="3">
        <f>VALUE(SUBSTITUTE(טבלה1[[#This Row],[עמודה56]],"$",""))</f>
        <v>50</v>
      </c>
      <c r="T1715" s="3">
        <f>VALUE(SUBSTITUTE(טבלה1[[#This Row],[עמודה57]],"$",""))</f>
        <v>99</v>
      </c>
      <c r="U1715" s="3" t="str">
        <f>IF(טבלה1[[#This Row],[עמודה58]]&gt;30,"Yes","No")</f>
        <v>Yes</v>
      </c>
    </row>
    <row r="1716" spans="1:21" ht="13" x14ac:dyDescent="0.15">
      <c r="A1716" s="8" t="s">
        <v>4075</v>
      </c>
      <c r="B1716" s="9" t="s">
        <v>4076</v>
      </c>
      <c r="C1716" s="9" t="s">
        <v>308</v>
      </c>
      <c r="D1716" s="13">
        <v>10000</v>
      </c>
      <c r="E1716" s="9" t="s">
        <v>33</v>
      </c>
      <c r="F1716" s="9" t="s">
        <v>10</v>
      </c>
      <c r="G1716" s="10">
        <v>0.5</v>
      </c>
      <c r="H1716" s="11" t="str" cm="1">
        <f t="array" ref="H1716">INDEX(_xlfn.TEXTSPLIT(טבלה1[[#This Row],[עמודה2]],","),1)</f>
        <v>Noida</v>
      </c>
      <c r="I1716" s="12" t="str" cm="1">
        <f t="array" ref="I1716">INDEX(_xlfn.TEXTSPLIT(טבלה1[[#This Row],[עמודה2]],","),2)</f>
        <v xml:space="preserve"> India</v>
      </c>
      <c r="J1716" s="16" t="str">
        <f>_xlfn.CONCAT(טבלה1[[#This Row],[AI_Companies]]," ",טבלה1[[#This Row],[עמודה1]])</f>
        <v>AlgoscaleTechnologies,Inc. https://algoscale.com/</v>
      </c>
      <c r="K1716" s="12">
        <v>50</v>
      </c>
      <c r="L1716" s="12" t="str">
        <f>IF(טבלה1[[#This Row],[עמודה53]]&gt;2000,"Yes","No")</f>
        <v>No</v>
      </c>
      <c r="M1716" s="12">
        <v>249</v>
      </c>
      <c r="N1716" s="12">
        <f>AVERAGE(טבלה1[[#This Row],[עמודה52]:[עמודה53]])</f>
        <v>149.5</v>
      </c>
      <c r="O1716" s="12" t="str">
        <f>IF(טבלה1[[#This Row],[עמודה4]]="&lt; $25 / hr","0$ - $25 / hr",טבלה1[[#This Row],[עמודה4]])</f>
        <v>$25 - $49 / hr</v>
      </c>
      <c r="P1716" s="12" t="str" cm="1">
        <f t="array" ref="P1716">INDEX(_xlfn.TEXTSPLIT(טבלה1[[#This Row],[עמודה55]],"-"),1)</f>
        <v xml:space="preserve">$25 </v>
      </c>
      <c r="Q1716" s="21" t="str" cm="1">
        <f t="array" ref="Q1716">INDEX(_xlfn.TEXTSPLIT(INDEX(_xlfn.TEXTSPLIT(טבלה1[[#This Row],[עמודה55]],"-"),2),"/"),1)</f>
        <v xml:space="preserve"> $49 </v>
      </c>
      <c r="R1716" s="12">
        <f>AVERAGE(טבלה1[[#This Row],[עמודה59]:[עמודה60]])</f>
        <v>37</v>
      </c>
      <c r="S1716" s="3">
        <f>VALUE(SUBSTITUTE(טבלה1[[#This Row],[עמודה56]],"$",""))</f>
        <v>25</v>
      </c>
      <c r="T1716" s="3">
        <f>VALUE(SUBSTITUTE(טבלה1[[#This Row],[עמודה57]],"$",""))</f>
        <v>49</v>
      </c>
      <c r="U1716" s="3" t="str">
        <f>IF(טבלה1[[#This Row],[עמודה58]]&gt;30,"Yes","No")</f>
        <v>Yes</v>
      </c>
    </row>
    <row r="1717" spans="1:21" ht="13" x14ac:dyDescent="0.15">
      <c r="A1717" s="8" t="s">
        <v>4077</v>
      </c>
      <c r="B1717" s="9" t="s">
        <v>4078</v>
      </c>
      <c r="C1717" s="9" t="s">
        <v>4079</v>
      </c>
      <c r="D1717" s="13">
        <v>50000</v>
      </c>
      <c r="E1717" s="9" t="s">
        <v>21</v>
      </c>
      <c r="F1717" s="9" t="s">
        <v>29</v>
      </c>
      <c r="G1717" s="10">
        <v>0.7</v>
      </c>
      <c r="H1717" s="11" t="str" cm="1">
        <f t="array" ref="H1717">INDEX(_xlfn.TEXTSPLIT(טבלה1[[#This Row],[עמודה2]],","),1)</f>
        <v>Chandler</v>
      </c>
      <c r="I1717" s="12" t="str" cm="1">
        <f t="array" ref="I1717">INDEX(_xlfn.TEXTSPLIT(טבלה1[[#This Row],[עמודה2]],","),2)</f>
        <v xml:space="preserve"> AZ</v>
      </c>
      <c r="J1717" s="16" t="str">
        <f>_xlfn.CONCAT(טבלה1[[#This Row],[AI_Companies]]," ",טבלה1[[#This Row],[עמודה1]])</f>
        <v>LotusLabsInc https://lotuslabs.ai/</v>
      </c>
      <c r="K1717" s="12">
        <v>10</v>
      </c>
      <c r="L1717" s="12" t="str">
        <f>IF(טבלה1[[#This Row],[עמודה53]]&gt;2000,"Yes","No")</f>
        <v>No</v>
      </c>
      <c r="M1717" s="12">
        <v>49</v>
      </c>
      <c r="N1717" s="12">
        <f>AVERAGE(טבלה1[[#This Row],[עמודה52]:[עמודה53]])</f>
        <v>29.5</v>
      </c>
      <c r="O1717" s="12" t="str">
        <f>IF(טבלה1[[#This Row],[עמודה4]]="&lt; $25 / hr","0$ - $25 / hr",טבלה1[[#This Row],[עמודה4]])</f>
        <v>$100 - $149 / hr</v>
      </c>
      <c r="P1717" s="12" t="str" cm="1">
        <f t="array" ref="P1717">INDEX(_xlfn.TEXTSPLIT(טבלה1[[#This Row],[עמודה55]],"-"),1)</f>
        <v xml:space="preserve">$100 </v>
      </c>
      <c r="Q1717" s="21" t="str" cm="1">
        <f t="array" ref="Q1717">INDEX(_xlfn.TEXTSPLIT(INDEX(_xlfn.TEXTSPLIT(טבלה1[[#This Row],[עמודה55]],"-"),2),"/"),1)</f>
        <v xml:space="preserve"> $149 </v>
      </c>
      <c r="R1717" s="12">
        <f>AVERAGE(טבלה1[[#This Row],[עמודה59]:[עמודה60]])</f>
        <v>124.5</v>
      </c>
      <c r="S1717" s="3">
        <f>VALUE(SUBSTITUTE(טבלה1[[#This Row],[עמודה56]],"$",""))</f>
        <v>100</v>
      </c>
      <c r="T1717" s="3">
        <f>VALUE(SUBSTITUTE(טבלה1[[#This Row],[עמודה57]],"$",""))</f>
        <v>149</v>
      </c>
      <c r="U1717" s="3" t="str">
        <f>IF(טבלה1[[#This Row],[עמודה58]]&gt;30,"Yes","No")</f>
        <v>Yes</v>
      </c>
    </row>
    <row r="1718" spans="1:21" ht="13" x14ac:dyDescent="0.15">
      <c r="A1718" s="8" t="s">
        <v>4080</v>
      </c>
      <c r="B1718" s="9" t="s">
        <v>4081</v>
      </c>
      <c r="C1718" s="9" t="s">
        <v>8</v>
      </c>
      <c r="D1718" s="9" t="s">
        <v>4</v>
      </c>
      <c r="E1718" s="9" t="s">
        <v>63</v>
      </c>
      <c r="F1718" s="9" t="s">
        <v>10</v>
      </c>
      <c r="G1718" s="10">
        <v>0.1</v>
      </c>
      <c r="H1718" s="11" t="str" cm="1">
        <f t="array" ref="H1718">INDEX(_xlfn.TEXTSPLIT(טבלה1[[#This Row],[עמודה2]],","),1)</f>
        <v>Austin</v>
      </c>
      <c r="I1718" s="12" t="str" cm="1">
        <f t="array" ref="I1718">INDEX(_xlfn.TEXTSPLIT(טבלה1[[#This Row],[עמודה2]],","),2)</f>
        <v xml:space="preserve"> TX</v>
      </c>
      <c r="J1718" s="16" t="str">
        <f>_xlfn.CONCAT(טבלה1[[#This Row],[AI_Companies]]," ",טבלה1[[#This Row],[עמודה1]])</f>
        <v>Headspring https://headspring.com/</v>
      </c>
      <c r="K1718" s="12">
        <v>50</v>
      </c>
      <c r="L1718" s="12" t="str">
        <f>IF(טבלה1[[#This Row],[עמודה53]]&gt;2000,"Yes","No")</f>
        <v>No</v>
      </c>
      <c r="M1718" s="12">
        <v>249</v>
      </c>
      <c r="N1718" s="12">
        <f>AVERAGE(טבלה1[[#This Row],[עמודה52]:[עמודה53]])</f>
        <v>149.5</v>
      </c>
      <c r="O1718" s="12" t="str">
        <f>IF(טבלה1[[#This Row],[עמודה4]]="&lt; $25 / hr","0$ - $25 / hr",טבלה1[[#This Row],[עמודה4]])</f>
        <v>$150 - $199 / hr</v>
      </c>
      <c r="P1718" s="12" t="str" cm="1">
        <f t="array" ref="P1718">INDEX(_xlfn.TEXTSPLIT(טבלה1[[#This Row],[עמודה55]],"-"),1)</f>
        <v xml:space="preserve">$150 </v>
      </c>
      <c r="Q1718" s="21" t="str" cm="1">
        <f t="array" ref="Q1718">INDEX(_xlfn.TEXTSPLIT(INDEX(_xlfn.TEXTSPLIT(טבלה1[[#This Row],[עמודה55]],"-"),2),"/"),1)</f>
        <v xml:space="preserve"> $199 </v>
      </c>
      <c r="R1718" s="12">
        <f>AVERAGE(טבלה1[[#This Row],[עמודה59]:[עמודה60]])</f>
        <v>174.5</v>
      </c>
      <c r="S1718" s="3">
        <f>VALUE(SUBSTITUTE(טבלה1[[#This Row],[עמודה56]],"$",""))</f>
        <v>150</v>
      </c>
      <c r="T1718" s="3">
        <f>VALUE(SUBSTITUTE(טבלה1[[#This Row],[עמודה57]],"$",""))</f>
        <v>199</v>
      </c>
      <c r="U1718" s="3" t="str">
        <f>IF(טבלה1[[#This Row],[עמודה58]]&gt;30,"Yes","No")</f>
        <v>Yes</v>
      </c>
    </row>
    <row r="1719" spans="1:21" ht="13" x14ac:dyDescent="0.15">
      <c r="A1719" s="8" t="s">
        <v>4082</v>
      </c>
      <c r="B1719" s="9" t="s">
        <v>4083</v>
      </c>
      <c r="C1719" s="9" t="s">
        <v>165</v>
      </c>
      <c r="D1719" s="13">
        <v>25000</v>
      </c>
      <c r="E1719" s="9" t="s">
        <v>9</v>
      </c>
      <c r="F1719" s="9" t="s">
        <v>29</v>
      </c>
      <c r="G1719" s="10">
        <v>0.1</v>
      </c>
      <c r="H1719" s="11" t="str" cm="1">
        <f t="array" ref="H1719">INDEX(_xlfn.TEXTSPLIT(טבלה1[[#This Row],[עמודה2]],","),1)</f>
        <v>Cluj-Napoca</v>
      </c>
      <c r="I1719" s="12" t="str" cm="1">
        <f t="array" ref="I1719">INDEX(_xlfn.TEXTSPLIT(טבלה1[[#This Row],[עמודה2]],","),2)</f>
        <v xml:space="preserve"> Romania</v>
      </c>
      <c r="J1719" s="16" t="str">
        <f>_xlfn.CONCAT(טבלה1[[#This Row],[AI_Companies]]," ",טבלה1[[#This Row],[עמודה1]])</f>
        <v>CicadaTechnologies http://www.cicadatech.eu</v>
      </c>
      <c r="K1719" s="12">
        <v>10</v>
      </c>
      <c r="L1719" s="12" t="str">
        <f>IF(טבלה1[[#This Row],[עמודה53]]&gt;2000,"Yes","No")</f>
        <v>No</v>
      </c>
      <c r="M1719" s="12">
        <v>49</v>
      </c>
      <c r="N1719" s="12">
        <f>AVERAGE(טבלה1[[#This Row],[עמודה52]:[עמודה53]])</f>
        <v>29.5</v>
      </c>
      <c r="O1719" s="12" t="str">
        <f>IF(טבלה1[[#This Row],[עמודה4]]="&lt; $25 / hr","0$ - $25 / hr",טבלה1[[#This Row],[עמודה4]])</f>
        <v>$50 - $99 / hr</v>
      </c>
      <c r="P1719" s="12" t="str" cm="1">
        <f t="array" ref="P1719">INDEX(_xlfn.TEXTSPLIT(טבלה1[[#This Row],[עמודה55]],"-"),1)</f>
        <v xml:space="preserve">$50 </v>
      </c>
      <c r="Q1719" s="21" t="str" cm="1">
        <f t="array" ref="Q1719">INDEX(_xlfn.TEXTSPLIT(INDEX(_xlfn.TEXTSPLIT(טבלה1[[#This Row],[עמודה55]],"-"),2),"/"),1)</f>
        <v xml:space="preserve"> $99 </v>
      </c>
      <c r="R1719" s="12">
        <f>AVERAGE(טבלה1[[#This Row],[עמודה59]:[עמודה60]])</f>
        <v>74.5</v>
      </c>
      <c r="S1719" s="3">
        <f>VALUE(SUBSTITUTE(טבלה1[[#This Row],[עמודה56]],"$",""))</f>
        <v>50</v>
      </c>
      <c r="T1719" s="3">
        <f>VALUE(SUBSTITUTE(טבלה1[[#This Row],[עמודה57]],"$",""))</f>
        <v>99</v>
      </c>
      <c r="U1719" s="3" t="str">
        <f>IF(טבלה1[[#This Row],[עמודה58]]&gt;30,"Yes","No")</f>
        <v>Yes</v>
      </c>
    </row>
    <row r="1720" spans="1:21" ht="13" x14ac:dyDescent="0.15">
      <c r="A1720" s="8" t="s">
        <v>4084</v>
      </c>
      <c r="B1720" s="9" t="s">
        <v>4085</v>
      </c>
      <c r="C1720" s="9" t="s">
        <v>342</v>
      </c>
      <c r="D1720" s="13">
        <v>25000</v>
      </c>
      <c r="E1720" s="9" t="s">
        <v>21</v>
      </c>
      <c r="F1720" s="9" t="s">
        <v>29</v>
      </c>
      <c r="G1720" s="10">
        <v>0.8</v>
      </c>
      <c r="H1720" s="11" t="str" cm="1">
        <f t="array" ref="H1720">INDEX(_xlfn.TEXTSPLIT(טבלה1[[#This Row],[עמודה2]],","),1)</f>
        <v>Montevideo</v>
      </c>
      <c r="I1720" s="12" t="str" cm="1">
        <f t="array" ref="I1720">INDEX(_xlfn.TEXTSPLIT(טבלה1[[#This Row],[עמודה2]],","),2)</f>
        <v xml:space="preserve"> Uruguay</v>
      </c>
      <c r="J1720" s="16" t="str">
        <f>_xlfn.CONCAT(טבלה1[[#This Row],[AI_Companies]]," ",טבלה1[[#This Row],[עמודה1]])</f>
        <v>Marvik http://www.marvik.ai</v>
      </c>
      <c r="K1720" s="12">
        <v>10</v>
      </c>
      <c r="L1720" s="12" t="str">
        <f>IF(טבלה1[[#This Row],[עמודה53]]&gt;2000,"Yes","No")</f>
        <v>No</v>
      </c>
      <c r="M1720" s="12">
        <v>49</v>
      </c>
      <c r="N1720" s="12">
        <f>AVERAGE(טבלה1[[#This Row],[עמודה52]:[עמודה53]])</f>
        <v>29.5</v>
      </c>
      <c r="O1720" s="12" t="str">
        <f>IF(טבלה1[[#This Row],[עמודה4]]="&lt; $25 / hr","0$ - $25 / hr",טבלה1[[#This Row],[עמודה4]])</f>
        <v>$100 - $149 / hr</v>
      </c>
      <c r="P1720" s="12" t="str" cm="1">
        <f t="array" ref="P1720">INDEX(_xlfn.TEXTSPLIT(טבלה1[[#This Row],[עמודה55]],"-"),1)</f>
        <v xml:space="preserve">$100 </v>
      </c>
      <c r="Q1720" s="21" t="str" cm="1">
        <f t="array" ref="Q1720">INDEX(_xlfn.TEXTSPLIT(INDEX(_xlfn.TEXTSPLIT(טבלה1[[#This Row],[עמודה55]],"-"),2),"/"),1)</f>
        <v xml:space="preserve"> $149 </v>
      </c>
      <c r="R1720" s="12">
        <f>AVERAGE(טבלה1[[#This Row],[עמודה59]:[עמודה60]])</f>
        <v>124.5</v>
      </c>
      <c r="S1720" s="3">
        <f>VALUE(SUBSTITUTE(טבלה1[[#This Row],[עמודה56]],"$",""))</f>
        <v>100</v>
      </c>
      <c r="T1720" s="3">
        <f>VALUE(SUBSTITUTE(טבלה1[[#This Row],[עמודה57]],"$",""))</f>
        <v>149</v>
      </c>
      <c r="U1720" s="3" t="str">
        <f>IF(טבלה1[[#This Row],[עמודה58]]&gt;30,"Yes","No")</f>
        <v>Yes</v>
      </c>
    </row>
    <row r="1721" spans="1:21" ht="13" x14ac:dyDescent="0.15">
      <c r="A1721" s="8" t="s">
        <v>4086</v>
      </c>
      <c r="B1721" s="9" t="s">
        <v>4087</v>
      </c>
      <c r="C1721" s="9" t="s">
        <v>20</v>
      </c>
      <c r="D1721" s="13">
        <v>1000</v>
      </c>
      <c r="E1721" s="9" t="s">
        <v>9</v>
      </c>
      <c r="F1721" s="9" t="s">
        <v>29</v>
      </c>
      <c r="G1721" s="10">
        <v>0.2</v>
      </c>
      <c r="H1721" s="11" t="str" cm="1">
        <f t="array" ref="H1721">INDEX(_xlfn.TEXTSPLIT(טבלה1[[#This Row],[עמודה2]],","),1)</f>
        <v>New York</v>
      </c>
      <c r="I1721" s="12" t="str" cm="1">
        <f t="array" ref="I1721">INDEX(_xlfn.TEXTSPLIT(טבלה1[[#This Row],[עמודה2]],","),2)</f>
        <v xml:space="preserve"> NY</v>
      </c>
      <c r="J1721" s="16" t="str">
        <f>_xlfn.CONCAT(טבלה1[[#This Row],[AI_Companies]]," ",טבלה1[[#This Row],[עמודה1]])</f>
        <v>ITCreativeLabs http://itcreativelabs.com/</v>
      </c>
      <c r="K1721" s="12">
        <v>10</v>
      </c>
      <c r="L1721" s="12" t="str">
        <f>IF(טבלה1[[#This Row],[עמודה53]]&gt;2000,"Yes","No")</f>
        <v>No</v>
      </c>
      <c r="M1721" s="12">
        <v>49</v>
      </c>
      <c r="N1721" s="12">
        <f>AVERAGE(טבלה1[[#This Row],[עמודה52]:[עמודה53]])</f>
        <v>29.5</v>
      </c>
      <c r="O1721" s="12" t="str">
        <f>IF(טבלה1[[#This Row],[עמודה4]]="&lt; $25 / hr","0$ - $25 / hr",טבלה1[[#This Row],[עמודה4]])</f>
        <v>$50 - $99 / hr</v>
      </c>
      <c r="P1721" s="12" t="str" cm="1">
        <f t="array" ref="P1721">INDEX(_xlfn.TEXTSPLIT(טבלה1[[#This Row],[עמודה55]],"-"),1)</f>
        <v xml:space="preserve">$50 </v>
      </c>
      <c r="Q1721" s="21" t="str" cm="1">
        <f t="array" ref="Q1721">INDEX(_xlfn.TEXTSPLIT(INDEX(_xlfn.TEXTSPLIT(טבלה1[[#This Row],[עמודה55]],"-"),2),"/"),1)</f>
        <v xml:space="preserve"> $99 </v>
      </c>
      <c r="R1721" s="12">
        <f>AVERAGE(טבלה1[[#This Row],[עמודה59]:[עמודה60]])</f>
        <v>74.5</v>
      </c>
      <c r="S1721" s="3">
        <f>VALUE(SUBSTITUTE(טבלה1[[#This Row],[עמודה56]],"$",""))</f>
        <v>50</v>
      </c>
      <c r="T1721" s="3">
        <f>VALUE(SUBSTITUTE(טבלה1[[#This Row],[עמודה57]],"$",""))</f>
        <v>99</v>
      </c>
      <c r="U1721" s="3" t="str">
        <f>IF(טבלה1[[#This Row],[עמודה58]]&gt;30,"Yes","No")</f>
        <v>Yes</v>
      </c>
    </row>
    <row r="1722" spans="1:21" ht="13" x14ac:dyDescent="0.15">
      <c r="A1722" s="8" t="s">
        <v>4088</v>
      </c>
      <c r="B1722" s="9" t="s">
        <v>4089</v>
      </c>
      <c r="C1722" s="9" t="s">
        <v>308</v>
      </c>
      <c r="D1722" s="13">
        <v>1000</v>
      </c>
      <c r="E1722" s="9" t="s">
        <v>14</v>
      </c>
      <c r="F1722" s="9" t="s">
        <v>10</v>
      </c>
      <c r="G1722" s="10">
        <v>0.1</v>
      </c>
      <c r="H1722" s="11" t="str" cm="1">
        <f t="array" ref="H1722">INDEX(_xlfn.TEXTSPLIT(טבלה1[[#This Row],[עמודה2]],","),1)</f>
        <v>Noida</v>
      </c>
      <c r="I1722" s="12" t="str" cm="1">
        <f t="array" ref="I1722">INDEX(_xlfn.TEXTSPLIT(טבלה1[[#This Row],[עמודה2]],","),2)</f>
        <v xml:space="preserve"> India</v>
      </c>
      <c r="J1722" s="16" t="str">
        <f>_xlfn.CONCAT(טבלה1[[#This Row],[AI_Companies]]," ",טבלה1[[#This Row],[עמודה1]])</f>
        <v>Arohatech https://www.arohatech.com</v>
      </c>
      <c r="K1722" s="12">
        <v>50</v>
      </c>
      <c r="L1722" s="12" t="str">
        <f>IF(טבלה1[[#This Row],[עמודה53]]&gt;2000,"Yes","No")</f>
        <v>No</v>
      </c>
      <c r="M1722" s="12">
        <v>249</v>
      </c>
      <c r="N1722" s="12">
        <f>AVERAGE(טבלה1[[#This Row],[עמודה52]:[עמודה53]])</f>
        <v>149.5</v>
      </c>
      <c r="O1722" s="12" t="str">
        <f>IF(טבלה1[[#This Row],[עמודה4]]="&lt; $25 / hr","0$ - $25 / hr",טבלה1[[#This Row],[עמודה4]])</f>
        <v>0$ - $25 / hr</v>
      </c>
      <c r="P1722" s="12" t="str" cm="1">
        <f t="array" ref="P1722">INDEX(_xlfn.TEXTSPLIT(טבלה1[[#This Row],[עמודה55]],"-"),1)</f>
        <v xml:space="preserve">0$ </v>
      </c>
      <c r="Q1722" s="21" t="str" cm="1">
        <f t="array" ref="Q1722">INDEX(_xlfn.TEXTSPLIT(INDEX(_xlfn.TEXTSPLIT(טבלה1[[#This Row],[עמודה55]],"-"),2),"/"),1)</f>
        <v xml:space="preserve"> $25 </v>
      </c>
      <c r="R1722" s="12">
        <f>AVERAGE(טבלה1[[#This Row],[עמודה59]:[עמודה60]])</f>
        <v>12.5</v>
      </c>
      <c r="S1722" s="3">
        <f>VALUE(SUBSTITUTE(טבלה1[[#This Row],[עמודה56]],"$",""))</f>
        <v>0</v>
      </c>
      <c r="T1722" s="3">
        <f>VALUE(SUBSTITUTE(טבלה1[[#This Row],[עמודה57]],"$",""))</f>
        <v>25</v>
      </c>
      <c r="U1722" s="3" t="str">
        <f>IF(טבלה1[[#This Row],[עמודה58]]&gt;30,"Yes","No")</f>
        <v>No</v>
      </c>
    </row>
    <row r="1723" spans="1:21" ht="13" x14ac:dyDescent="0.15">
      <c r="A1723" s="8" t="s">
        <v>4090</v>
      </c>
      <c r="B1723" s="9" t="s">
        <v>4091</v>
      </c>
      <c r="C1723" s="9" t="s">
        <v>102</v>
      </c>
      <c r="D1723" s="13">
        <v>25000</v>
      </c>
      <c r="E1723" s="9" t="s">
        <v>21</v>
      </c>
      <c r="F1723" s="9" t="s">
        <v>29</v>
      </c>
      <c r="G1723" s="10">
        <v>1</v>
      </c>
      <c r="H1723" s="11" t="str" cm="1">
        <f t="array" ref="H1723">INDEX(_xlfn.TEXTSPLIT(טבלה1[[#This Row],[עמודה2]],","),1)</f>
        <v>London</v>
      </c>
      <c r="I1723" s="12" t="str" cm="1">
        <f t="array" ref="I1723">INDEX(_xlfn.TEXTSPLIT(טבלה1[[#This Row],[עמודה2]],","),2)</f>
        <v xml:space="preserve"> United Kingdom</v>
      </c>
      <c r="J1723" s="16" t="str">
        <f>_xlfn.CONCAT(טבלה1[[#This Row],[AI_Companies]]," ",טבלה1[[#This Row],[עמודה1]])</f>
        <v>NeuronsLab https://neurons-lab.com/</v>
      </c>
      <c r="K1723" s="12">
        <v>10</v>
      </c>
      <c r="L1723" s="12" t="str">
        <f>IF(טבלה1[[#This Row],[עמודה53]]&gt;2000,"Yes","No")</f>
        <v>No</v>
      </c>
      <c r="M1723" s="12">
        <v>49</v>
      </c>
      <c r="N1723" s="12">
        <f>AVERAGE(טבלה1[[#This Row],[עמודה52]:[עמודה53]])</f>
        <v>29.5</v>
      </c>
      <c r="O1723" s="12" t="str">
        <f>IF(טבלה1[[#This Row],[עמודה4]]="&lt; $25 / hr","0$ - $25 / hr",טבלה1[[#This Row],[עמודה4]])</f>
        <v>$100 - $149 / hr</v>
      </c>
      <c r="P1723" s="12" t="str" cm="1">
        <f t="array" ref="P1723">INDEX(_xlfn.TEXTSPLIT(טבלה1[[#This Row],[עמודה55]],"-"),1)</f>
        <v xml:space="preserve">$100 </v>
      </c>
      <c r="Q1723" s="21" t="str" cm="1">
        <f t="array" ref="Q1723">INDEX(_xlfn.TEXTSPLIT(INDEX(_xlfn.TEXTSPLIT(טבלה1[[#This Row],[עמודה55]],"-"),2),"/"),1)</f>
        <v xml:space="preserve"> $149 </v>
      </c>
      <c r="R1723" s="12">
        <f>AVERAGE(טבלה1[[#This Row],[עמודה59]:[עמודה60]])</f>
        <v>124.5</v>
      </c>
      <c r="S1723" s="3">
        <f>VALUE(SUBSTITUTE(טבלה1[[#This Row],[עמודה56]],"$",""))</f>
        <v>100</v>
      </c>
      <c r="T1723" s="3">
        <f>VALUE(SUBSTITUTE(טבלה1[[#This Row],[עמודה57]],"$",""))</f>
        <v>149</v>
      </c>
      <c r="U1723" s="3" t="str">
        <f>IF(טבלה1[[#This Row],[עמודה58]]&gt;30,"Yes","No")</f>
        <v>Yes</v>
      </c>
    </row>
    <row r="1724" spans="1:21" ht="13" x14ac:dyDescent="0.15">
      <c r="A1724" s="8" t="s">
        <v>4092</v>
      </c>
      <c r="B1724" s="9" t="s">
        <v>4093</v>
      </c>
      <c r="C1724" s="9" t="s">
        <v>81</v>
      </c>
      <c r="D1724" s="13">
        <v>25000</v>
      </c>
      <c r="E1724" s="9" t="s">
        <v>33</v>
      </c>
      <c r="F1724" s="9" t="s">
        <v>29</v>
      </c>
      <c r="G1724" s="10">
        <v>0.7</v>
      </c>
      <c r="H1724" s="11" t="str" cm="1">
        <f t="array" ref="H1724">INDEX(_xlfn.TEXTSPLIT(טבלה1[[#This Row],[עמודה2]],","),1)</f>
        <v>Kraków</v>
      </c>
      <c r="I1724" s="12" t="str" cm="1">
        <f t="array" ref="I1724">INDEX(_xlfn.TEXTSPLIT(טבלה1[[#This Row],[עמודה2]],","),2)</f>
        <v xml:space="preserve"> Poland</v>
      </c>
      <c r="J1724" s="16" t="str">
        <f>_xlfn.CONCAT(טבלה1[[#This Row],[AI_Companies]]," ",טבלה1[[#This Row],[עמודה1]])</f>
        <v>Numlabs https://numlabs.com/en/</v>
      </c>
      <c r="K1724" s="12">
        <v>10</v>
      </c>
      <c r="L1724" s="12" t="str">
        <f>IF(טבלה1[[#This Row],[עמודה53]]&gt;2000,"Yes","No")</f>
        <v>No</v>
      </c>
      <c r="M1724" s="12">
        <v>49</v>
      </c>
      <c r="N1724" s="12">
        <f>AVERAGE(טבלה1[[#This Row],[עמודה52]:[עמודה53]])</f>
        <v>29.5</v>
      </c>
      <c r="O1724" s="12" t="str">
        <f>IF(טבלה1[[#This Row],[עמודה4]]="&lt; $25 / hr","0$ - $25 / hr",טבלה1[[#This Row],[עמודה4]])</f>
        <v>$25 - $49 / hr</v>
      </c>
      <c r="P1724" s="12" t="str" cm="1">
        <f t="array" ref="P1724">INDEX(_xlfn.TEXTSPLIT(טבלה1[[#This Row],[עמודה55]],"-"),1)</f>
        <v xml:space="preserve">$25 </v>
      </c>
      <c r="Q1724" s="21" t="str" cm="1">
        <f t="array" ref="Q1724">INDEX(_xlfn.TEXTSPLIT(INDEX(_xlfn.TEXTSPLIT(טבלה1[[#This Row],[עמודה55]],"-"),2),"/"),1)</f>
        <v xml:space="preserve"> $49 </v>
      </c>
      <c r="R1724" s="12">
        <f>AVERAGE(טבלה1[[#This Row],[עמודה59]:[עמודה60]])</f>
        <v>37</v>
      </c>
      <c r="S1724" s="3">
        <f>VALUE(SUBSTITUTE(טבלה1[[#This Row],[עמודה56]],"$",""))</f>
        <v>25</v>
      </c>
      <c r="T1724" s="3">
        <f>VALUE(SUBSTITUTE(טבלה1[[#This Row],[עמודה57]],"$",""))</f>
        <v>49</v>
      </c>
      <c r="U1724" s="3" t="str">
        <f>IF(טבלה1[[#This Row],[עמודה58]]&gt;30,"Yes","No")</f>
        <v>Yes</v>
      </c>
    </row>
    <row r="1725" spans="1:21" ht="13" x14ac:dyDescent="0.15">
      <c r="A1725" s="8" t="s">
        <v>4094</v>
      </c>
      <c r="B1725" s="9" t="s">
        <v>4095</v>
      </c>
      <c r="C1725" s="9" t="s">
        <v>81</v>
      </c>
      <c r="D1725" s="9" t="s">
        <v>4</v>
      </c>
      <c r="E1725" s="9" t="s">
        <v>9</v>
      </c>
      <c r="F1725" s="9" t="s">
        <v>29</v>
      </c>
      <c r="G1725" s="10">
        <v>0.1</v>
      </c>
      <c r="H1725" s="11" t="str" cm="1">
        <f t="array" ref="H1725">INDEX(_xlfn.TEXTSPLIT(טבלה1[[#This Row],[עמודה2]],","),1)</f>
        <v>Kraków</v>
      </c>
      <c r="I1725" s="12" t="str" cm="1">
        <f t="array" ref="I1725">INDEX(_xlfn.TEXTSPLIT(טבלה1[[#This Row],[עמודה2]],","),2)</f>
        <v xml:space="preserve"> Poland</v>
      </c>
      <c r="J1725" s="16" t="str">
        <f>_xlfn.CONCAT(טבלה1[[#This Row],[AI_Companies]]," ",טבלה1[[#This Row],[עמודה1]])</f>
        <v>CoreLogic https://www.core-logic.com</v>
      </c>
      <c r="K1725" s="12">
        <v>10</v>
      </c>
      <c r="L1725" s="12" t="str">
        <f>IF(טבלה1[[#This Row],[עמודה53]]&gt;2000,"Yes","No")</f>
        <v>No</v>
      </c>
      <c r="M1725" s="12">
        <v>49</v>
      </c>
      <c r="N1725" s="12">
        <f>AVERAGE(טבלה1[[#This Row],[עמודה52]:[עמודה53]])</f>
        <v>29.5</v>
      </c>
      <c r="O1725" s="12" t="str">
        <f>IF(טבלה1[[#This Row],[עמודה4]]="&lt; $25 / hr","0$ - $25 / hr",טבלה1[[#This Row],[עמודה4]])</f>
        <v>$50 - $99 / hr</v>
      </c>
      <c r="P1725" s="12" t="str" cm="1">
        <f t="array" ref="P1725">INDEX(_xlfn.TEXTSPLIT(טבלה1[[#This Row],[עמודה55]],"-"),1)</f>
        <v xml:space="preserve">$50 </v>
      </c>
      <c r="Q1725" s="21" t="str" cm="1">
        <f t="array" ref="Q1725">INDEX(_xlfn.TEXTSPLIT(INDEX(_xlfn.TEXTSPLIT(טבלה1[[#This Row],[עמודה55]],"-"),2),"/"),1)</f>
        <v xml:space="preserve"> $99 </v>
      </c>
      <c r="R1725" s="12">
        <f>AVERAGE(טבלה1[[#This Row],[עמודה59]:[עמודה60]])</f>
        <v>74.5</v>
      </c>
      <c r="S1725" s="3">
        <f>VALUE(SUBSTITUTE(טבלה1[[#This Row],[עמודה56]],"$",""))</f>
        <v>50</v>
      </c>
      <c r="T1725" s="3">
        <f>VALUE(SUBSTITUTE(טבלה1[[#This Row],[עמודה57]],"$",""))</f>
        <v>99</v>
      </c>
      <c r="U1725" s="3" t="str">
        <f>IF(טבלה1[[#This Row],[עמודה58]]&gt;30,"Yes","No")</f>
        <v>Yes</v>
      </c>
    </row>
    <row r="1726" spans="1:21" ht="13" x14ac:dyDescent="0.15">
      <c r="A1726" s="8" t="s">
        <v>4096</v>
      </c>
      <c r="B1726" s="9" t="s">
        <v>4097</v>
      </c>
      <c r="C1726" s="9" t="s">
        <v>4098</v>
      </c>
      <c r="D1726" s="13">
        <v>5000</v>
      </c>
      <c r="E1726" s="9" t="s">
        <v>33</v>
      </c>
      <c r="F1726" s="9" t="s">
        <v>10</v>
      </c>
      <c r="G1726" s="10">
        <v>0.1</v>
      </c>
      <c r="H1726" s="11" t="str" cm="1">
        <f t="array" ref="H1726">INDEX(_xlfn.TEXTSPLIT(טבלה1[[#This Row],[עמודה2]],","),1)</f>
        <v>Hillsboro</v>
      </c>
      <c r="I1726" s="12" t="str" cm="1">
        <f t="array" ref="I1726">INDEX(_xlfn.TEXTSPLIT(טבלה1[[#This Row],[עמודה2]],","),2)</f>
        <v xml:space="preserve"> OR</v>
      </c>
      <c r="J1726" s="16" t="str">
        <f>_xlfn.CONCAT(טבלה1[[#This Row],[AI_Companies]]," ",טבלה1[[#This Row],[עמודה1]])</f>
        <v>Darwoft http://www.darwoft.com/</v>
      </c>
      <c r="K1726" s="12">
        <v>50</v>
      </c>
      <c r="L1726" s="12" t="str">
        <f>IF(טבלה1[[#This Row],[עמודה53]]&gt;2000,"Yes","No")</f>
        <v>No</v>
      </c>
      <c r="M1726" s="12">
        <v>249</v>
      </c>
      <c r="N1726" s="12">
        <f>AVERAGE(טבלה1[[#This Row],[עמודה52]:[עמודה53]])</f>
        <v>149.5</v>
      </c>
      <c r="O1726" s="12" t="str">
        <f>IF(טבלה1[[#This Row],[עמודה4]]="&lt; $25 / hr","0$ - $25 / hr",טבלה1[[#This Row],[עמודה4]])</f>
        <v>$25 - $49 / hr</v>
      </c>
      <c r="P1726" s="12" t="str" cm="1">
        <f t="array" ref="P1726">INDEX(_xlfn.TEXTSPLIT(טבלה1[[#This Row],[עמודה55]],"-"),1)</f>
        <v xml:space="preserve">$25 </v>
      </c>
      <c r="Q1726" s="21" t="str" cm="1">
        <f t="array" ref="Q1726">INDEX(_xlfn.TEXTSPLIT(INDEX(_xlfn.TEXTSPLIT(טבלה1[[#This Row],[עמודה55]],"-"),2),"/"),1)</f>
        <v xml:space="preserve"> $49 </v>
      </c>
      <c r="R1726" s="12">
        <f>AVERAGE(טבלה1[[#This Row],[עמודה59]:[עמודה60]])</f>
        <v>37</v>
      </c>
      <c r="S1726" s="3">
        <f>VALUE(SUBSTITUTE(טבלה1[[#This Row],[עמודה56]],"$",""))</f>
        <v>25</v>
      </c>
      <c r="T1726" s="3">
        <f>VALUE(SUBSTITUTE(טבלה1[[#This Row],[עמודה57]],"$",""))</f>
        <v>49</v>
      </c>
      <c r="U1726" s="3" t="str">
        <f>IF(טבלה1[[#This Row],[עמודה58]]&gt;30,"Yes","No")</f>
        <v>Yes</v>
      </c>
    </row>
    <row r="1727" spans="1:21" ht="13" x14ac:dyDescent="0.15">
      <c r="A1727" s="8" t="s">
        <v>4099</v>
      </c>
      <c r="B1727" s="9" t="s">
        <v>4100</v>
      </c>
      <c r="C1727" s="9" t="s">
        <v>4101</v>
      </c>
      <c r="D1727" s="13">
        <v>1000</v>
      </c>
      <c r="E1727" s="9" t="s">
        <v>57</v>
      </c>
      <c r="F1727" s="9" t="s">
        <v>117</v>
      </c>
      <c r="G1727" s="10">
        <v>0.8</v>
      </c>
      <c r="H1727" s="11" t="str" cm="1">
        <f t="array" ref="H1727">INDEX(_xlfn.TEXTSPLIT(טבלה1[[#This Row],[עמודה2]],","),1)</f>
        <v>Thornton Heath</v>
      </c>
      <c r="I1727" s="12" t="str" cm="1">
        <f t="array" ref="I1727">INDEX(_xlfn.TEXTSPLIT(טבלה1[[#This Row],[עמודה2]],","),2)</f>
        <v xml:space="preserve"> United Kingdom</v>
      </c>
      <c r="J1727" s="16" t="str">
        <f>_xlfn.CONCAT(טבלה1[[#This Row],[AI_Companies]]," ",טבלה1[[#This Row],[עמודה1]])</f>
        <v>FastDataScience https://fastdatascience.com</v>
      </c>
      <c r="K1727" s="12">
        <v>2</v>
      </c>
      <c r="L1727" s="12" t="str">
        <f>IF(טבלה1[[#This Row],[עמודה53]]&gt;2000,"Yes","No")</f>
        <v>No</v>
      </c>
      <c r="M1727" s="12">
        <v>9</v>
      </c>
      <c r="N1727" s="12">
        <f>AVERAGE(טבלה1[[#This Row],[עמודה52]:[עמודה53]])</f>
        <v>5.5</v>
      </c>
      <c r="O1727" s="12" t="str">
        <f>IF(טבלה1[[#This Row],[עמודה4]]="&lt; $25 / hr","0$ - $25 / hr",טבלה1[[#This Row],[עמודה4]])</f>
        <v>$200 - $300 / hr</v>
      </c>
      <c r="P1727" s="12" t="str" cm="1">
        <f t="array" ref="P1727">INDEX(_xlfn.TEXTSPLIT(טבלה1[[#This Row],[עמודה55]],"-"),1)</f>
        <v xml:space="preserve">$200 </v>
      </c>
      <c r="Q1727" s="21" t="str" cm="1">
        <f t="array" ref="Q1727">INDEX(_xlfn.TEXTSPLIT(INDEX(_xlfn.TEXTSPLIT(טבלה1[[#This Row],[עמודה55]],"-"),2),"/"),1)</f>
        <v xml:space="preserve"> $300 </v>
      </c>
      <c r="R1727" s="12">
        <f>AVERAGE(טבלה1[[#This Row],[עמודה59]:[עמודה60]])</f>
        <v>250</v>
      </c>
      <c r="S1727" s="3">
        <f>VALUE(SUBSTITUTE(טבלה1[[#This Row],[עמודה56]],"$",""))</f>
        <v>200</v>
      </c>
      <c r="T1727" s="3">
        <f>VALUE(SUBSTITUTE(טבלה1[[#This Row],[עמודה57]],"$",""))</f>
        <v>300</v>
      </c>
      <c r="U1727" s="3" t="str">
        <f>IF(טבלה1[[#This Row],[עמודה58]]&gt;30,"Yes","No")</f>
        <v>Yes</v>
      </c>
    </row>
    <row r="1728" spans="1:21" ht="13" x14ac:dyDescent="0.15">
      <c r="A1728" s="8" t="s">
        <v>4102</v>
      </c>
      <c r="B1728" s="9" t="s">
        <v>4103</v>
      </c>
      <c r="C1728" s="9" t="s">
        <v>3910</v>
      </c>
      <c r="D1728" s="13">
        <v>5000</v>
      </c>
      <c r="E1728" s="9" t="s">
        <v>33</v>
      </c>
      <c r="F1728" s="9" t="s">
        <v>29</v>
      </c>
      <c r="G1728" s="10">
        <v>0.6</v>
      </c>
      <c r="H1728" s="11" t="str" cm="1">
        <f t="array" ref="H1728">INDEX(_xlfn.TEXTSPLIT(טבלה1[[#This Row],[עמודה2]],","),1)</f>
        <v>Troy</v>
      </c>
      <c r="I1728" s="12" t="str" cm="1">
        <f t="array" ref="I1728">INDEX(_xlfn.TEXTSPLIT(טבלה1[[#This Row],[עמודה2]],","),2)</f>
        <v xml:space="preserve"> MI</v>
      </c>
      <c r="J1728" s="16" t="str">
        <f>_xlfn.CONCAT(טבלה1[[#This Row],[AI_Companies]]," ",טבלה1[[#This Row],[עמודה1]])</f>
        <v>FalcoMatics https://falcomatics.com</v>
      </c>
      <c r="K1728" s="12">
        <v>10</v>
      </c>
      <c r="L1728" s="12" t="str">
        <f>IF(טבלה1[[#This Row],[עמודה53]]&gt;2000,"Yes","No")</f>
        <v>No</v>
      </c>
      <c r="M1728" s="12">
        <v>49</v>
      </c>
      <c r="N1728" s="12">
        <f>AVERAGE(טבלה1[[#This Row],[עמודה52]:[עמודה53]])</f>
        <v>29.5</v>
      </c>
      <c r="O1728" s="12" t="str">
        <f>IF(טבלה1[[#This Row],[עמודה4]]="&lt; $25 / hr","0$ - $25 / hr",טבלה1[[#This Row],[עמודה4]])</f>
        <v>$25 - $49 / hr</v>
      </c>
      <c r="P1728" s="12" t="str" cm="1">
        <f t="array" ref="P1728">INDEX(_xlfn.TEXTSPLIT(טבלה1[[#This Row],[עמודה55]],"-"),1)</f>
        <v xml:space="preserve">$25 </v>
      </c>
      <c r="Q1728" s="21" t="str" cm="1">
        <f t="array" ref="Q1728">INDEX(_xlfn.TEXTSPLIT(INDEX(_xlfn.TEXTSPLIT(טבלה1[[#This Row],[עמודה55]],"-"),2),"/"),1)</f>
        <v xml:space="preserve"> $49 </v>
      </c>
      <c r="R1728" s="12">
        <f>AVERAGE(טבלה1[[#This Row],[עמודה59]:[עמודה60]])</f>
        <v>37</v>
      </c>
      <c r="S1728" s="3">
        <f>VALUE(SUBSTITUTE(טבלה1[[#This Row],[עמודה56]],"$",""))</f>
        <v>25</v>
      </c>
      <c r="T1728" s="3">
        <f>VALUE(SUBSTITUTE(טבלה1[[#This Row],[עמודה57]],"$",""))</f>
        <v>49</v>
      </c>
      <c r="U1728" s="3" t="str">
        <f>IF(טבלה1[[#This Row],[עמודה58]]&gt;30,"Yes","No")</f>
        <v>Yes</v>
      </c>
    </row>
    <row r="1729" spans="1:21" ht="13" x14ac:dyDescent="0.15">
      <c r="A1729" s="8" t="s">
        <v>4104</v>
      </c>
      <c r="B1729" s="9" t="s">
        <v>4105</v>
      </c>
      <c r="C1729" s="9" t="s">
        <v>4106</v>
      </c>
      <c r="D1729" s="13">
        <v>10000</v>
      </c>
      <c r="E1729" s="9" t="s">
        <v>33</v>
      </c>
      <c r="F1729" s="9" t="s">
        <v>10</v>
      </c>
      <c r="G1729" s="10">
        <v>0.2</v>
      </c>
      <c r="H1729" s="11" t="str" cm="1">
        <f t="array" ref="H1729">INDEX(_xlfn.TEXTSPLIT(טבלה1[[#This Row],[עמודה2]],","),1)</f>
        <v>Parker</v>
      </c>
      <c r="I1729" s="12" t="str" cm="1">
        <f t="array" ref="I1729">INDEX(_xlfn.TEXTSPLIT(טבלה1[[#This Row],[עמודה2]],","),2)</f>
        <v xml:space="preserve"> CO</v>
      </c>
      <c r="J1729" s="16" t="str">
        <f>_xlfn.CONCAT(טבלה1[[#This Row],[AI_Companies]]," ",טבלה1[[#This Row],[עמודה1]])</f>
        <v>UPlanetInc https://uplanet.biz/</v>
      </c>
      <c r="K1729" s="12">
        <v>50</v>
      </c>
      <c r="L1729" s="12" t="str">
        <f>IF(טבלה1[[#This Row],[עמודה53]]&gt;2000,"Yes","No")</f>
        <v>No</v>
      </c>
      <c r="M1729" s="12">
        <v>249</v>
      </c>
      <c r="N1729" s="12">
        <f>AVERAGE(טבלה1[[#This Row],[עמודה52]:[עמודה53]])</f>
        <v>149.5</v>
      </c>
      <c r="O1729" s="12" t="str">
        <f>IF(טבלה1[[#This Row],[עמודה4]]="&lt; $25 / hr","0$ - $25 / hr",טבלה1[[#This Row],[עמודה4]])</f>
        <v>$25 - $49 / hr</v>
      </c>
      <c r="P1729" s="12" t="str" cm="1">
        <f t="array" ref="P1729">INDEX(_xlfn.TEXTSPLIT(טבלה1[[#This Row],[עמודה55]],"-"),1)</f>
        <v xml:space="preserve">$25 </v>
      </c>
      <c r="Q1729" s="21" t="str" cm="1">
        <f t="array" ref="Q1729">INDEX(_xlfn.TEXTSPLIT(INDEX(_xlfn.TEXTSPLIT(טבלה1[[#This Row],[עמודה55]],"-"),2),"/"),1)</f>
        <v xml:space="preserve"> $49 </v>
      </c>
      <c r="R1729" s="12">
        <f>AVERAGE(טבלה1[[#This Row],[עמודה59]:[עמודה60]])</f>
        <v>37</v>
      </c>
      <c r="S1729" s="3">
        <f>VALUE(SUBSTITUTE(טבלה1[[#This Row],[עמודה56]],"$",""))</f>
        <v>25</v>
      </c>
      <c r="T1729" s="3">
        <f>VALUE(SUBSTITUTE(טבלה1[[#This Row],[עמודה57]],"$",""))</f>
        <v>49</v>
      </c>
      <c r="U1729" s="3" t="str">
        <f>IF(טבלה1[[#This Row],[עמודה58]]&gt;30,"Yes","No")</f>
        <v>Yes</v>
      </c>
    </row>
    <row r="1730" spans="1:21" ht="13" x14ac:dyDescent="0.15">
      <c r="A1730" s="8" t="s">
        <v>4107</v>
      </c>
      <c r="B1730" s="9" t="s">
        <v>4108</v>
      </c>
      <c r="C1730" s="9" t="s">
        <v>28</v>
      </c>
      <c r="D1730" s="13">
        <v>1000</v>
      </c>
      <c r="E1730" s="9" t="s">
        <v>33</v>
      </c>
      <c r="F1730" s="9" t="s">
        <v>10</v>
      </c>
      <c r="G1730" s="10">
        <v>0.9</v>
      </c>
      <c r="H1730" s="11" t="str" cm="1">
        <f t="array" ref="H1730">INDEX(_xlfn.TEXTSPLIT(טבלה1[[#This Row],[עמודה2]],","),1)</f>
        <v>Warszawa</v>
      </c>
      <c r="I1730" s="12" t="str" cm="1">
        <f t="array" ref="I1730">INDEX(_xlfn.TEXTSPLIT(טבלה1[[#This Row],[עמודה2]],","),2)</f>
        <v xml:space="preserve"> Poland</v>
      </c>
      <c r="J1730" s="16" t="str">
        <f>_xlfn.CONCAT(טבלה1[[#This Row],[AI_Companies]]," ",טבלה1[[#This Row],[עמודה1]])</f>
        <v>InteliWISEAI https://inteliwise.com/</v>
      </c>
      <c r="K1730" s="12">
        <v>50</v>
      </c>
      <c r="L1730" s="12" t="str">
        <f>IF(טבלה1[[#This Row],[עמודה53]]&gt;2000,"Yes","No")</f>
        <v>No</v>
      </c>
      <c r="M1730" s="12">
        <v>249</v>
      </c>
      <c r="N1730" s="12">
        <f>AVERAGE(טבלה1[[#This Row],[עמודה52]:[עמודה53]])</f>
        <v>149.5</v>
      </c>
      <c r="O1730" s="12" t="str">
        <f>IF(טבלה1[[#This Row],[עמודה4]]="&lt; $25 / hr","0$ - $25 / hr",טבלה1[[#This Row],[עמודה4]])</f>
        <v>$25 - $49 / hr</v>
      </c>
      <c r="P1730" s="12" t="str" cm="1">
        <f t="array" ref="P1730">INDEX(_xlfn.TEXTSPLIT(טבלה1[[#This Row],[עמודה55]],"-"),1)</f>
        <v xml:space="preserve">$25 </v>
      </c>
      <c r="Q1730" s="21" t="str" cm="1">
        <f t="array" ref="Q1730">INDEX(_xlfn.TEXTSPLIT(INDEX(_xlfn.TEXTSPLIT(טבלה1[[#This Row],[עמודה55]],"-"),2),"/"),1)</f>
        <v xml:space="preserve"> $49 </v>
      </c>
      <c r="R1730" s="12">
        <f>AVERAGE(טבלה1[[#This Row],[עמודה59]:[עמודה60]])</f>
        <v>37</v>
      </c>
      <c r="S1730" s="3">
        <f>VALUE(SUBSTITUTE(טבלה1[[#This Row],[עמודה56]],"$",""))</f>
        <v>25</v>
      </c>
      <c r="T1730" s="3">
        <f>VALUE(SUBSTITUTE(טבלה1[[#This Row],[עמודה57]],"$",""))</f>
        <v>49</v>
      </c>
      <c r="U1730" s="3" t="str">
        <f>IF(טבלה1[[#This Row],[עמודה58]]&gt;30,"Yes","No")</f>
        <v>Yes</v>
      </c>
    </row>
    <row r="1731" spans="1:21" ht="13" x14ac:dyDescent="0.15">
      <c r="A1731" s="8" t="s">
        <v>4109</v>
      </c>
      <c r="B1731" s="9" t="s">
        <v>4110</v>
      </c>
      <c r="C1731" s="9" t="s">
        <v>501</v>
      </c>
      <c r="D1731" s="13">
        <v>10000</v>
      </c>
      <c r="E1731" s="9" t="s">
        <v>33</v>
      </c>
      <c r="F1731" s="9" t="s">
        <v>29</v>
      </c>
      <c r="G1731" s="10">
        <v>0.6</v>
      </c>
      <c r="H1731" s="11" t="str" cm="1">
        <f t="array" ref="H1731">INDEX(_xlfn.TEXTSPLIT(טבלה1[[#This Row],[עמודה2]],","),1)</f>
        <v>Wrocław</v>
      </c>
      <c r="I1731" s="12" t="str" cm="1">
        <f t="array" ref="I1731">INDEX(_xlfn.TEXTSPLIT(טבלה1[[#This Row],[עמודה2]],","),2)</f>
        <v xml:space="preserve"> Poland</v>
      </c>
      <c r="J1731" s="16" t="str">
        <f>_xlfn.CONCAT(טבלה1[[#This Row],[AI_Companies]]," ",טבלה1[[#This Row],[עמודה1]])</f>
        <v>KODA https://usekoda.com</v>
      </c>
      <c r="K1731" s="12">
        <v>10</v>
      </c>
      <c r="L1731" s="12" t="str">
        <f>IF(טבלה1[[#This Row],[עמודה53]]&gt;2000,"Yes","No")</f>
        <v>No</v>
      </c>
      <c r="M1731" s="12">
        <v>49</v>
      </c>
      <c r="N1731" s="12">
        <f>AVERAGE(טבלה1[[#This Row],[עמודה52]:[עמודה53]])</f>
        <v>29.5</v>
      </c>
      <c r="O1731" s="12" t="str">
        <f>IF(טבלה1[[#This Row],[עמודה4]]="&lt; $25 / hr","0$ - $25 / hr",טבלה1[[#This Row],[עמודה4]])</f>
        <v>$25 - $49 / hr</v>
      </c>
      <c r="P1731" s="12" t="str" cm="1">
        <f t="array" ref="P1731">INDEX(_xlfn.TEXTSPLIT(טבלה1[[#This Row],[עמודה55]],"-"),1)</f>
        <v xml:space="preserve">$25 </v>
      </c>
      <c r="Q1731" s="21" t="str" cm="1">
        <f t="array" ref="Q1731">INDEX(_xlfn.TEXTSPLIT(INDEX(_xlfn.TEXTSPLIT(טבלה1[[#This Row],[עמודה55]],"-"),2),"/"),1)</f>
        <v xml:space="preserve"> $49 </v>
      </c>
      <c r="R1731" s="12">
        <f>AVERAGE(טבלה1[[#This Row],[עמודה59]:[עמודה60]])</f>
        <v>37</v>
      </c>
      <c r="S1731" s="3">
        <f>VALUE(SUBSTITUTE(טבלה1[[#This Row],[עמודה56]],"$",""))</f>
        <v>25</v>
      </c>
      <c r="T1731" s="3">
        <f>VALUE(SUBSTITUTE(טבלה1[[#This Row],[עמודה57]],"$",""))</f>
        <v>49</v>
      </c>
      <c r="U1731" s="3" t="str">
        <f>IF(טבלה1[[#This Row],[עמודה58]]&gt;30,"Yes","No")</f>
        <v>Yes</v>
      </c>
    </row>
    <row r="1732" spans="1:21" ht="13" x14ac:dyDescent="0.15">
      <c r="A1732" s="8" t="s">
        <v>4111</v>
      </c>
      <c r="B1732" s="9" t="s">
        <v>4112</v>
      </c>
      <c r="C1732" s="9" t="s">
        <v>66</v>
      </c>
      <c r="D1732" s="13">
        <v>25000</v>
      </c>
      <c r="E1732" s="9" t="s">
        <v>9</v>
      </c>
      <c r="F1732" s="9" t="s">
        <v>29</v>
      </c>
      <c r="G1732" s="10">
        <v>0.19</v>
      </c>
      <c r="H1732" s="11" t="str" cm="1">
        <f t="array" ref="H1732">INDEX(_xlfn.TEXTSPLIT(טבלה1[[#This Row],[עמודה2]],","),1)</f>
        <v>Toronto</v>
      </c>
      <c r="I1732" s="12" t="str" cm="1">
        <f t="array" ref="I1732">INDEX(_xlfn.TEXTSPLIT(טבלה1[[#This Row],[עמודה2]],","),2)</f>
        <v xml:space="preserve"> Canada</v>
      </c>
      <c r="J1732" s="16" t="str">
        <f>_xlfn.CONCAT(טבלה1[[#This Row],[AI_Companies]]," ",טבלה1[[#This Row],[עמודה1]])</f>
        <v>BrossardAppDesign https://brossarddesign.com/</v>
      </c>
      <c r="K1732" s="12">
        <v>10</v>
      </c>
      <c r="L1732" s="12" t="str">
        <f>IF(טבלה1[[#This Row],[עמודה53]]&gt;2000,"Yes","No")</f>
        <v>No</v>
      </c>
      <c r="M1732" s="12">
        <v>49</v>
      </c>
      <c r="N1732" s="12">
        <f>AVERAGE(טבלה1[[#This Row],[עמודה52]:[עמודה53]])</f>
        <v>29.5</v>
      </c>
      <c r="O1732" s="12" t="str">
        <f>IF(טבלה1[[#This Row],[עמודה4]]="&lt; $25 / hr","0$ - $25 / hr",טבלה1[[#This Row],[עמודה4]])</f>
        <v>$50 - $99 / hr</v>
      </c>
      <c r="P1732" s="12" t="str" cm="1">
        <f t="array" ref="P1732">INDEX(_xlfn.TEXTSPLIT(טבלה1[[#This Row],[עמודה55]],"-"),1)</f>
        <v xml:space="preserve">$50 </v>
      </c>
      <c r="Q1732" s="21" t="str" cm="1">
        <f t="array" ref="Q1732">INDEX(_xlfn.TEXTSPLIT(INDEX(_xlfn.TEXTSPLIT(טבלה1[[#This Row],[עמודה55]],"-"),2),"/"),1)</f>
        <v xml:space="preserve"> $99 </v>
      </c>
      <c r="R1732" s="12">
        <f>AVERAGE(טבלה1[[#This Row],[עמודה59]:[עמודה60]])</f>
        <v>74.5</v>
      </c>
      <c r="S1732" s="3">
        <f>VALUE(SUBSTITUTE(טבלה1[[#This Row],[עמודה56]],"$",""))</f>
        <v>50</v>
      </c>
      <c r="T1732" s="3">
        <f>VALUE(SUBSTITUTE(טבלה1[[#This Row],[עמודה57]],"$",""))</f>
        <v>99</v>
      </c>
      <c r="U1732" s="3" t="str">
        <f>IF(טבלה1[[#This Row],[עמודה58]]&gt;30,"Yes","No")</f>
        <v>Yes</v>
      </c>
    </row>
    <row r="1733" spans="1:21" ht="13" x14ac:dyDescent="0.15">
      <c r="A1733" s="8" t="s">
        <v>4113</v>
      </c>
      <c r="B1733" s="9" t="s">
        <v>4114</v>
      </c>
      <c r="C1733" s="9" t="s">
        <v>102</v>
      </c>
      <c r="D1733" s="9" t="s">
        <v>4</v>
      </c>
      <c r="E1733" s="9" t="s">
        <v>4</v>
      </c>
      <c r="F1733" s="9" t="s">
        <v>29</v>
      </c>
      <c r="G1733" s="10">
        <v>0.7</v>
      </c>
      <c r="H1733" s="11" t="str" cm="1">
        <f t="array" ref="H1733">INDEX(_xlfn.TEXTSPLIT(טבלה1[[#This Row],[עמודה2]],","),1)</f>
        <v>London</v>
      </c>
      <c r="I1733" s="12" t="str" cm="1">
        <f t="array" ref="I1733">INDEX(_xlfn.TEXTSPLIT(טבלה1[[#This Row],[עמודה2]],","),2)</f>
        <v xml:space="preserve"> United Kingdom</v>
      </c>
      <c r="J1733" s="16" t="str">
        <f>_xlfn.CONCAT(טבלה1[[#This Row],[AI_Companies]]," ",טבלה1[[#This Row],[עמודה1]])</f>
        <v>SOR'UN https://www.sorun.com.tr/en/home</v>
      </c>
      <c r="K1733" s="12">
        <v>10</v>
      </c>
      <c r="L1733" s="12" t="str">
        <f>IF(טבלה1[[#This Row],[עמודה53]]&gt;2000,"Yes","No")</f>
        <v>No</v>
      </c>
      <c r="M1733" s="12">
        <v>49</v>
      </c>
      <c r="N1733" s="12">
        <f>AVERAGE(טבלה1[[#This Row],[עמודה52]:[עמודה53]])</f>
        <v>29.5</v>
      </c>
      <c r="O1733" s="12" t="str">
        <f>IF(טבלה1[[#This Row],[עמודה4]]="&lt; $25 / hr","0$ - $25 / hr",טבלה1[[#This Row],[עמודה4]])</f>
        <v>Undisclosed</v>
      </c>
      <c r="P1733" s="12" t="str" cm="1">
        <f t="array" ref="P1733">INDEX(_xlfn.TEXTSPLIT(טבלה1[[#This Row],[עמודה55]],"-"),1)</f>
        <v>Undisclosed</v>
      </c>
      <c r="Q1733" s="21" t="e" cm="1">
        <f t="array" ref="Q1733">INDEX(_xlfn.TEXTSPLIT(INDEX(_xlfn.TEXTSPLIT(טבלה1[[#This Row],[עמודה55]],"-"),2),"/"),1)</f>
        <v>#REF!</v>
      </c>
      <c r="R1733" s="12" t="e">
        <f>AVERAGE(טבלה1[[#This Row],[עמודה59]:[עמודה60]])</f>
        <v>#VALUE!</v>
      </c>
      <c r="S1733" s="3" t="e">
        <f>VALUE(SUBSTITUTE(טבלה1[[#This Row],[עמודה56]],"$",""))</f>
        <v>#VALUE!</v>
      </c>
      <c r="T1733" s="3" t="e">
        <f>VALUE(SUBSTITUTE(טבלה1[[#This Row],[עמודה57]],"$",""))</f>
        <v>#REF!</v>
      </c>
      <c r="U1733" s="3" t="e">
        <f>IF(טבלה1[[#This Row],[עמודה58]]&gt;30,"Yes","No")</f>
        <v>#VALUE!</v>
      </c>
    </row>
    <row r="1734" spans="1:21" ht="13" x14ac:dyDescent="0.15">
      <c r="A1734" s="8" t="s">
        <v>4115</v>
      </c>
      <c r="B1734" s="9" t="s">
        <v>4116</v>
      </c>
      <c r="C1734" s="9" t="s">
        <v>47</v>
      </c>
      <c r="D1734" s="13">
        <v>10000</v>
      </c>
      <c r="E1734" s="9" t="s">
        <v>14</v>
      </c>
      <c r="F1734" s="9" t="s">
        <v>10</v>
      </c>
      <c r="G1734" s="10">
        <v>0.25</v>
      </c>
      <c r="H1734" s="11" t="str" cm="1">
        <f t="array" ref="H1734">INDEX(_xlfn.TEXTSPLIT(טבלה1[[#This Row],[עמודה2]],","),1)</f>
        <v>Gurugram</v>
      </c>
      <c r="I1734" s="12" t="str" cm="1">
        <f t="array" ref="I1734">INDEX(_xlfn.TEXTSPLIT(טבלה1[[#This Row],[עמודה2]],","),2)</f>
        <v xml:space="preserve"> India</v>
      </c>
      <c r="J1734" s="16" t="str">
        <f>_xlfn.CONCAT(טבלה1[[#This Row],[AI_Companies]]," ",טבלה1[[#This Row],[עמודה1]])</f>
        <v>Queppelin http://www.queppelin.com</v>
      </c>
      <c r="K1734" s="12">
        <v>50</v>
      </c>
      <c r="L1734" s="12" t="str">
        <f>IF(טבלה1[[#This Row],[עמודה53]]&gt;2000,"Yes","No")</f>
        <v>No</v>
      </c>
      <c r="M1734" s="12">
        <v>249</v>
      </c>
      <c r="N1734" s="12">
        <f>AVERAGE(טבלה1[[#This Row],[עמודה52]:[עמודה53]])</f>
        <v>149.5</v>
      </c>
      <c r="O1734" s="12" t="str">
        <f>IF(טבלה1[[#This Row],[עמודה4]]="&lt; $25 / hr","0$ - $25 / hr",טבלה1[[#This Row],[עמודה4]])</f>
        <v>0$ - $25 / hr</v>
      </c>
      <c r="P1734" s="12" t="str" cm="1">
        <f t="array" ref="P1734">INDEX(_xlfn.TEXTSPLIT(טבלה1[[#This Row],[עמודה55]],"-"),1)</f>
        <v xml:space="preserve">0$ </v>
      </c>
      <c r="Q1734" s="21" t="str" cm="1">
        <f t="array" ref="Q1734">INDEX(_xlfn.TEXTSPLIT(INDEX(_xlfn.TEXTSPLIT(טבלה1[[#This Row],[עמודה55]],"-"),2),"/"),1)</f>
        <v xml:space="preserve"> $25 </v>
      </c>
      <c r="R1734" s="12">
        <f>AVERAGE(טבלה1[[#This Row],[עמודה59]:[עמודה60]])</f>
        <v>12.5</v>
      </c>
      <c r="S1734" s="3">
        <f>VALUE(SUBSTITUTE(טבלה1[[#This Row],[עמודה56]],"$",""))</f>
        <v>0</v>
      </c>
      <c r="T1734" s="3">
        <f>VALUE(SUBSTITUTE(טבלה1[[#This Row],[עמודה57]],"$",""))</f>
        <v>25</v>
      </c>
      <c r="U1734" s="3" t="str">
        <f>IF(טבלה1[[#This Row],[עמודה58]]&gt;30,"Yes","No")</f>
        <v>No</v>
      </c>
    </row>
    <row r="1735" spans="1:21" ht="13" x14ac:dyDescent="0.15">
      <c r="A1735" s="8" t="s">
        <v>4117</v>
      </c>
      <c r="B1735" s="9" t="s">
        <v>4118</v>
      </c>
      <c r="C1735" s="9" t="s">
        <v>546</v>
      </c>
      <c r="D1735" s="13">
        <v>10000</v>
      </c>
      <c r="E1735" s="9" t="s">
        <v>57</v>
      </c>
      <c r="F1735" s="9" t="s">
        <v>560</v>
      </c>
      <c r="G1735" s="10">
        <v>1</v>
      </c>
      <c r="H1735" s="11" t="str" cm="1">
        <f t="array" ref="H1735">INDEX(_xlfn.TEXTSPLIT(טבלה1[[#This Row],[עמודה2]],","),1)</f>
        <v>Chicago</v>
      </c>
      <c r="I1735" s="12" t="str" cm="1">
        <f t="array" ref="I1735">INDEX(_xlfn.TEXTSPLIT(טבלה1[[#This Row],[עמודה2]],","),2)</f>
        <v xml:space="preserve"> IL</v>
      </c>
      <c r="J1735" s="16" t="str">
        <f>_xlfn.CONCAT(טבלה1[[#This Row],[AI_Companies]]," ",טבלה1[[#This Row],[עמודה1]])</f>
        <v>DeCypherDataLabsLLC https://www.decypherdatalabs.com/</v>
      </c>
      <c r="K1735" s="12" t="s">
        <v>560</v>
      </c>
      <c r="L1735" s="12" t="str">
        <f>IF(טבלה1[[#This Row],[עמודה53]]&gt;2000,"Yes","No")</f>
        <v>No</v>
      </c>
      <c r="M1735" s="12"/>
      <c r="N1735" s="12" t="e">
        <f>AVERAGE(טבלה1[[#This Row],[עמודה52]:[עמודה53]])</f>
        <v>#DIV/0!</v>
      </c>
      <c r="O1735" s="12" t="str">
        <f>IF(טבלה1[[#This Row],[עמודה4]]="&lt; $25 / hr","0$ - $25 / hr",טבלה1[[#This Row],[עמודה4]])</f>
        <v>$200 - $300 / hr</v>
      </c>
      <c r="P1735" s="12" t="str" cm="1">
        <f t="array" ref="P1735">INDEX(_xlfn.TEXTSPLIT(טבלה1[[#This Row],[עמודה55]],"-"),1)</f>
        <v xml:space="preserve">$200 </v>
      </c>
      <c r="Q1735" s="21" t="str" cm="1">
        <f t="array" ref="Q1735">INDEX(_xlfn.TEXTSPLIT(INDEX(_xlfn.TEXTSPLIT(טבלה1[[#This Row],[עמודה55]],"-"),2),"/"),1)</f>
        <v xml:space="preserve"> $300 </v>
      </c>
      <c r="R1735" s="12">
        <f>AVERAGE(טבלה1[[#This Row],[עמודה59]:[עמודה60]])</f>
        <v>250</v>
      </c>
      <c r="S1735" s="3">
        <f>VALUE(SUBSTITUTE(טבלה1[[#This Row],[עמודה56]],"$",""))</f>
        <v>200</v>
      </c>
      <c r="T1735" s="3">
        <f>VALUE(SUBSTITUTE(טבלה1[[#This Row],[עמודה57]],"$",""))</f>
        <v>300</v>
      </c>
      <c r="U1735" s="3" t="str">
        <f>IF(טבלה1[[#This Row],[עמודה58]]&gt;30,"Yes","No")</f>
        <v>Yes</v>
      </c>
    </row>
    <row r="1736" spans="1:21" ht="13" x14ac:dyDescent="0.15">
      <c r="A1736" s="8" t="s">
        <v>4119</v>
      </c>
      <c r="B1736" s="9" t="s">
        <v>4120</v>
      </c>
      <c r="C1736" s="9" t="s">
        <v>1170</v>
      </c>
      <c r="D1736" s="13">
        <v>1000</v>
      </c>
      <c r="E1736" s="9" t="s">
        <v>33</v>
      </c>
      <c r="F1736" s="9" t="s">
        <v>117</v>
      </c>
      <c r="G1736" s="10">
        <v>1</v>
      </c>
      <c r="H1736" s="11" t="str" cm="1">
        <f t="array" ref="H1736">INDEX(_xlfn.TEXTSPLIT(טבלה1[[#This Row],[עמודה2]],","),1)</f>
        <v>Udaipur</v>
      </c>
      <c r="I1736" s="12" t="str" cm="1">
        <f t="array" ref="I1736">INDEX(_xlfn.TEXTSPLIT(טבלה1[[#This Row],[עמודה2]],","),2)</f>
        <v xml:space="preserve"> India</v>
      </c>
      <c r="J1736" s="16" t="str">
        <f>_xlfn.CONCAT(טבלה1[[#This Row],[AI_Companies]]," ",טבלה1[[#This Row],[עמודה1]])</f>
        <v>Botosynthesis http://www.botosynthesis.com</v>
      </c>
      <c r="K1736" s="12">
        <v>2</v>
      </c>
      <c r="L1736" s="12" t="str">
        <f>IF(טבלה1[[#This Row],[עמודה53]]&gt;2000,"Yes","No")</f>
        <v>No</v>
      </c>
      <c r="M1736" s="12">
        <v>9</v>
      </c>
      <c r="N1736" s="12">
        <f>AVERAGE(טבלה1[[#This Row],[עמודה52]:[עמודה53]])</f>
        <v>5.5</v>
      </c>
      <c r="O1736" s="12" t="str">
        <f>IF(טבלה1[[#This Row],[עמודה4]]="&lt; $25 / hr","0$ - $25 / hr",טבלה1[[#This Row],[עמודה4]])</f>
        <v>$25 - $49 / hr</v>
      </c>
      <c r="P1736" s="12" t="str" cm="1">
        <f t="array" ref="P1736">INDEX(_xlfn.TEXTSPLIT(טבלה1[[#This Row],[עמודה55]],"-"),1)</f>
        <v xml:space="preserve">$25 </v>
      </c>
      <c r="Q1736" s="21" t="str" cm="1">
        <f t="array" ref="Q1736">INDEX(_xlfn.TEXTSPLIT(INDEX(_xlfn.TEXTSPLIT(טבלה1[[#This Row],[עמודה55]],"-"),2),"/"),1)</f>
        <v xml:space="preserve"> $49 </v>
      </c>
      <c r="R1736" s="12">
        <f>AVERAGE(טבלה1[[#This Row],[עמודה59]:[עמודה60]])</f>
        <v>37</v>
      </c>
      <c r="S1736" s="3">
        <f>VALUE(SUBSTITUTE(טבלה1[[#This Row],[עמודה56]],"$",""))</f>
        <v>25</v>
      </c>
      <c r="T1736" s="3">
        <f>VALUE(SUBSTITUTE(טבלה1[[#This Row],[עמודה57]],"$",""))</f>
        <v>49</v>
      </c>
      <c r="U1736" s="3" t="str">
        <f>IF(טבלה1[[#This Row],[עמודה58]]&gt;30,"Yes","No")</f>
        <v>Yes</v>
      </c>
    </row>
    <row r="1737" spans="1:21" ht="13" x14ac:dyDescent="0.15">
      <c r="A1737" s="8" t="s">
        <v>4121</v>
      </c>
      <c r="B1737" s="9" t="s">
        <v>4122</v>
      </c>
      <c r="C1737" s="9" t="s">
        <v>4123</v>
      </c>
      <c r="D1737" s="13">
        <v>25000</v>
      </c>
      <c r="E1737" s="9" t="s">
        <v>21</v>
      </c>
      <c r="F1737" s="9" t="s">
        <v>117</v>
      </c>
      <c r="G1737" s="10">
        <v>0.8</v>
      </c>
      <c r="H1737" s="11" t="str" cm="1">
        <f t="array" ref="H1737">INDEX(_xlfn.TEXTSPLIT(טבלה1[[#This Row],[עמודה2]],","),1)</f>
        <v>Gdynia</v>
      </c>
      <c r="I1737" s="12" t="str" cm="1">
        <f t="array" ref="I1737">INDEX(_xlfn.TEXTSPLIT(טבלה1[[#This Row],[עמודה2]],","),2)</f>
        <v xml:space="preserve"> Poland</v>
      </c>
      <c r="J1737" s="16" t="str">
        <f>_xlfn.CONCAT(טבלה1[[#This Row],[AI_Companies]]," ",טבלה1[[#This Row],[עמודה1]])</f>
        <v>JaganSolutions https://www.jagansolutions.com/</v>
      </c>
      <c r="K1737" s="12">
        <v>2</v>
      </c>
      <c r="L1737" s="12" t="str">
        <f>IF(טבלה1[[#This Row],[עמודה53]]&gt;2000,"Yes","No")</f>
        <v>No</v>
      </c>
      <c r="M1737" s="12">
        <v>9</v>
      </c>
      <c r="N1737" s="12">
        <f>AVERAGE(טבלה1[[#This Row],[עמודה52]:[עמודה53]])</f>
        <v>5.5</v>
      </c>
      <c r="O1737" s="12" t="str">
        <f>IF(טבלה1[[#This Row],[עמודה4]]="&lt; $25 / hr","0$ - $25 / hr",טבלה1[[#This Row],[עמודה4]])</f>
        <v>$100 - $149 / hr</v>
      </c>
      <c r="P1737" s="12" t="str" cm="1">
        <f t="array" ref="P1737">INDEX(_xlfn.TEXTSPLIT(טבלה1[[#This Row],[עמודה55]],"-"),1)</f>
        <v xml:space="preserve">$100 </v>
      </c>
      <c r="Q1737" s="21" t="str" cm="1">
        <f t="array" ref="Q1737">INDEX(_xlfn.TEXTSPLIT(INDEX(_xlfn.TEXTSPLIT(טבלה1[[#This Row],[עמודה55]],"-"),2),"/"),1)</f>
        <v xml:space="preserve"> $149 </v>
      </c>
      <c r="R1737" s="12">
        <f>AVERAGE(טבלה1[[#This Row],[עמודה59]:[עמודה60]])</f>
        <v>124.5</v>
      </c>
      <c r="S1737" s="3">
        <f>VALUE(SUBSTITUTE(טבלה1[[#This Row],[עמודה56]],"$",""))</f>
        <v>100</v>
      </c>
      <c r="T1737" s="3">
        <f>VALUE(SUBSTITUTE(טבלה1[[#This Row],[עמודה57]],"$",""))</f>
        <v>149</v>
      </c>
      <c r="U1737" s="3" t="str">
        <f>IF(טבלה1[[#This Row],[עמודה58]]&gt;30,"Yes","No")</f>
        <v>Yes</v>
      </c>
    </row>
    <row r="1738" spans="1:21" ht="13" x14ac:dyDescent="0.15">
      <c r="A1738" s="8" t="s">
        <v>4124</v>
      </c>
      <c r="B1738" s="9" t="s">
        <v>4125</v>
      </c>
      <c r="C1738" s="9" t="s">
        <v>72</v>
      </c>
      <c r="D1738" s="13">
        <v>25000</v>
      </c>
      <c r="E1738" s="9" t="s">
        <v>9</v>
      </c>
      <c r="F1738" s="9" t="s">
        <v>29</v>
      </c>
      <c r="G1738" s="10">
        <v>0.1</v>
      </c>
      <c r="H1738" s="11" t="str" cm="1">
        <f t="array" ref="H1738">INDEX(_xlfn.TEXTSPLIT(טבלה1[[#This Row],[עמודה2]],","),1)</f>
        <v>L'viv</v>
      </c>
      <c r="I1738" s="12" t="str" cm="1">
        <f t="array" ref="I1738">INDEX(_xlfn.TEXTSPLIT(טבלה1[[#This Row],[עמודה2]],","),2)</f>
        <v xml:space="preserve"> Ukraine</v>
      </c>
      <c r="J1738" s="16" t="str">
        <f>_xlfn.CONCAT(טבלה1[[#This Row],[AI_Companies]]," ",טבלה1[[#This Row],[עמודה1]])</f>
        <v>DeepInspire https://deepinspire.com/</v>
      </c>
      <c r="K1738" s="12">
        <v>10</v>
      </c>
      <c r="L1738" s="12" t="str">
        <f>IF(טבלה1[[#This Row],[עמודה53]]&gt;2000,"Yes","No")</f>
        <v>No</v>
      </c>
      <c r="M1738" s="12">
        <v>49</v>
      </c>
      <c r="N1738" s="12">
        <f>AVERAGE(טבלה1[[#This Row],[עמודה52]:[עמודה53]])</f>
        <v>29.5</v>
      </c>
      <c r="O1738" s="12" t="str">
        <f>IF(טבלה1[[#This Row],[עמודה4]]="&lt; $25 / hr","0$ - $25 / hr",טבלה1[[#This Row],[עמודה4]])</f>
        <v>$50 - $99 / hr</v>
      </c>
      <c r="P1738" s="12" t="str" cm="1">
        <f t="array" ref="P1738">INDEX(_xlfn.TEXTSPLIT(טבלה1[[#This Row],[עמודה55]],"-"),1)</f>
        <v xml:space="preserve">$50 </v>
      </c>
      <c r="Q1738" s="21" t="str" cm="1">
        <f t="array" ref="Q1738">INDEX(_xlfn.TEXTSPLIT(INDEX(_xlfn.TEXTSPLIT(טבלה1[[#This Row],[עמודה55]],"-"),2),"/"),1)</f>
        <v xml:space="preserve"> $99 </v>
      </c>
      <c r="R1738" s="12">
        <f>AVERAGE(טבלה1[[#This Row],[עמודה59]:[עמודה60]])</f>
        <v>74.5</v>
      </c>
      <c r="S1738" s="3">
        <f>VALUE(SUBSTITUTE(טבלה1[[#This Row],[עמודה56]],"$",""))</f>
        <v>50</v>
      </c>
      <c r="T1738" s="3">
        <f>VALUE(SUBSTITUTE(טבלה1[[#This Row],[עמודה57]],"$",""))</f>
        <v>99</v>
      </c>
      <c r="U1738" s="3" t="str">
        <f>IF(טבלה1[[#This Row],[עמודה58]]&gt;30,"Yes","No")</f>
        <v>Yes</v>
      </c>
    </row>
    <row r="1739" spans="1:21" ht="13" x14ac:dyDescent="0.15">
      <c r="A1739" s="8" t="s">
        <v>4126</v>
      </c>
      <c r="B1739" s="9" t="s">
        <v>4127</v>
      </c>
      <c r="C1739" s="9" t="s">
        <v>156</v>
      </c>
      <c r="D1739" s="13">
        <v>10000</v>
      </c>
      <c r="E1739" s="9" t="s">
        <v>9</v>
      </c>
      <c r="F1739" s="9" t="s">
        <v>10</v>
      </c>
      <c r="G1739" s="10">
        <v>0.15</v>
      </c>
      <c r="H1739" s="11" t="str" cm="1">
        <f t="array" ref="H1739">INDEX(_xlfn.TEXTSPLIT(טבלה1[[#This Row],[עמודה2]],","),1)</f>
        <v>Chennai</v>
      </c>
      <c r="I1739" s="12" t="str" cm="1">
        <f t="array" ref="I1739">INDEX(_xlfn.TEXTSPLIT(טבלה1[[#This Row],[עמודה2]],","),2)</f>
        <v xml:space="preserve"> India</v>
      </c>
      <c r="J1739" s="16" t="str">
        <f>_xlfn.CONCAT(טבלה1[[#This Row],[AI_Companies]]," ",טבלה1[[#This Row],[עמודה1]])</f>
        <v>SeehashSoftwaresPvt.Ltd. https://www.seehash.com/</v>
      </c>
      <c r="K1739" s="12">
        <v>50</v>
      </c>
      <c r="L1739" s="12" t="str">
        <f>IF(טבלה1[[#This Row],[עמודה53]]&gt;2000,"Yes","No")</f>
        <v>No</v>
      </c>
      <c r="M1739" s="12">
        <v>249</v>
      </c>
      <c r="N1739" s="12">
        <f>AVERAGE(טבלה1[[#This Row],[עמודה52]:[עמודה53]])</f>
        <v>149.5</v>
      </c>
      <c r="O1739" s="12" t="str">
        <f>IF(טבלה1[[#This Row],[עמודה4]]="&lt; $25 / hr","0$ - $25 / hr",טבלה1[[#This Row],[עמודה4]])</f>
        <v>$50 - $99 / hr</v>
      </c>
      <c r="P1739" s="12" t="str" cm="1">
        <f t="array" ref="P1739">INDEX(_xlfn.TEXTSPLIT(טבלה1[[#This Row],[עמודה55]],"-"),1)</f>
        <v xml:space="preserve">$50 </v>
      </c>
      <c r="Q1739" s="21" t="str" cm="1">
        <f t="array" ref="Q1739">INDEX(_xlfn.TEXTSPLIT(INDEX(_xlfn.TEXTSPLIT(טבלה1[[#This Row],[עמודה55]],"-"),2),"/"),1)</f>
        <v xml:space="preserve"> $99 </v>
      </c>
      <c r="R1739" s="12">
        <f>AVERAGE(טבלה1[[#This Row],[עמודה59]:[עמודה60]])</f>
        <v>74.5</v>
      </c>
      <c r="S1739" s="3">
        <f>VALUE(SUBSTITUTE(טבלה1[[#This Row],[עמודה56]],"$",""))</f>
        <v>50</v>
      </c>
      <c r="T1739" s="3">
        <f>VALUE(SUBSTITUTE(טבלה1[[#This Row],[עמודה57]],"$",""))</f>
        <v>99</v>
      </c>
      <c r="U1739" s="3" t="str">
        <f>IF(טבלה1[[#This Row],[עמודה58]]&gt;30,"Yes","No")</f>
        <v>Yes</v>
      </c>
    </row>
    <row r="1740" spans="1:21" ht="13" x14ac:dyDescent="0.15">
      <c r="A1740" s="8" t="s">
        <v>4128</v>
      </c>
      <c r="B1740" s="9" t="s">
        <v>4129</v>
      </c>
      <c r="C1740" s="9" t="s">
        <v>72</v>
      </c>
      <c r="D1740" s="13">
        <v>5000</v>
      </c>
      <c r="E1740" s="9" t="s">
        <v>9</v>
      </c>
      <c r="F1740" s="9" t="s">
        <v>29</v>
      </c>
      <c r="G1740" s="10">
        <v>1</v>
      </c>
      <c r="H1740" s="11" t="str" cm="1">
        <f t="array" ref="H1740">INDEX(_xlfn.TEXTSPLIT(טבלה1[[#This Row],[עמודה2]],","),1)</f>
        <v>L'viv</v>
      </c>
      <c r="I1740" s="12" t="str" cm="1">
        <f t="array" ref="I1740">INDEX(_xlfn.TEXTSPLIT(טבלה1[[#This Row],[עמודה2]],","),2)</f>
        <v xml:space="preserve"> Ukraine</v>
      </c>
      <c r="J1740" s="16" t="str">
        <f>_xlfn.CONCAT(טבלה1[[#This Row],[AI_Companies]]," ",טבלה1[[#This Row],[עמודה1]])</f>
        <v>MindCraft.ai http://MindCraft.ai</v>
      </c>
      <c r="K1740" s="12">
        <v>10</v>
      </c>
      <c r="L1740" s="12" t="str">
        <f>IF(טבלה1[[#This Row],[עמודה53]]&gt;2000,"Yes","No")</f>
        <v>No</v>
      </c>
      <c r="M1740" s="12">
        <v>49</v>
      </c>
      <c r="N1740" s="12">
        <f>AVERAGE(טבלה1[[#This Row],[עמודה52]:[עמודה53]])</f>
        <v>29.5</v>
      </c>
      <c r="O1740" s="12" t="str">
        <f>IF(טבלה1[[#This Row],[עמודה4]]="&lt; $25 / hr","0$ - $25 / hr",טבלה1[[#This Row],[עמודה4]])</f>
        <v>$50 - $99 / hr</v>
      </c>
      <c r="P1740" s="12" t="str" cm="1">
        <f t="array" ref="P1740">INDEX(_xlfn.TEXTSPLIT(טבלה1[[#This Row],[עמודה55]],"-"),1)</f>
        <v xml:space="preserve">$50 </v>
      </c>
      <c r="Q1740" s="21" t="str" cm="1">
        <f t="array" ref="Q1740">INDEX(_xlfn.TEXTSPLIT(INDEX(_xlfn.TEXTSPLIT(טבלה1[[#This Row],[עמודה55]],"-"),2),"/"),1)</f>
        <v xml:space="preserve"> $99 </v>
      </c>
      <c r="R1740" s="12">
        <f>AVERAGE(טבלה1[[#This Row],[עמודה59]:[עמודה60]])</f>
        <v>74.5</v>
      </c>
      <c r="S1740" s="3">
        <f>VALUE(SUBSTITUTE(טבלה1[[#This Row],[עמודה56]],"$",""))</f>
        <v>50</v>
      </c>
      <c r="T1740" s="3">
        <f>VALUE(SUBSTITUTE(טבלה1[[#This Row],[עמודה57]],"$",""))</f>
        <v>99</v>
      </c>
      <c r="U1740" s="3" t="str">
        <f>IF(טבלה1[[#This Row],[עמודה58]]&gt;30,"Yes","No")</f>
        <v>Yes</v>
      </c>
    </row>
    <row r="1741" spans="1:21" ht="13" x14ac:dyDescent="0.15">
      <c r="A1741" s="8" t="s">
        <v>4130</v>
      </c>
      <c r="B1741" s="9" t="s">
        <v>4131</v>
      </c>
      <c r="C1741" s="9" t="s">
        <v>1740</v>
      </c>
      <c r="D1741" s="13">
        <v>25000</v>
      </c>
      <c r="E1741" s="9" t="s">
        <v>57</v>
      </c>
      <c r="F1741" s="9" t="s">
        <v>29</v>
      </c>
      <c r="G1741" s="10">
        <v>0.7</v>
      </c>
      <c r="H1741" s="11" t="str" cm="1">
        <f t="array" ref="H1741">INDEX(_xlfn.TEXTSPLIT(טבלה1[[#This Row],[עמודה2]],","),1)</f>
        <v>Ottawa</v>
      </c>
      <c r="I1741" s="12" t="str" cm="1">
        <f t="array" ref="I1741">INDEX(_xlfn.TEXTSPLIT(טבלה1[[#This Row],[עמודה2]],","),2)</f>
        <v xml:space="preserve"> Canada</v>
      </c>
      <c r="J1741" s="16" t="str">
        <f>_xlfn.CONCAT(טבלה1[[#This Row],[AI_Companies]]," ",טבלה1[[#This Row],[עמודה1]])</f>
        <v>Lemay.ai https://www.lemay.ai/</v>
      </c>
      <c r="K1741" s="12">
        <v>10</v>
      </c>
      <c r="L1741" s="12" t="str">
        <f>IF(טבלה1[[#This Row],[עמודה53]]&gt;2000,"Yes","No")</f>
        <v>No</v>
      </c>
      <c r="M1741" s="12">
        <v>49</v>
      </c>
      <c r="N1741" s="12">
        <f>AVERAGE(טבלה1[[#This Row],[עמודה52]:[עמודה53]])</f>
        <v>29.5</v>
      </c>
      <c r="O1741" s="12" t="str">
        <f>IF(טבלה1[[#This Row],[עמודה4]]="&lt; $25 / hr","0$ - $25 / hr",טבלה1[[#This Row],[עמודה4]])</f>
        <v>$200 - $300 / hr</v>
      </c>
      <c r="P1741" s="12" t="str" cm="1">
        <f t="array" ref="P1741">INDEX(_xlfn.TEXTSPLIT(טבלה1[[#This Row],[עמודה55]],"-"),1)</f>
        <v xml:space="preserve">$200 </v>
      </c>
      <c r="Q1741" s="21" t="str" cm="1">
        <f t="array" ref="Q1741">INDEX(_xlfn.TEXTSPLIT(INDEX(_xlfn.TEXTSPLIT(טבלה1[[#This Row],[עמודה55]],"-"),2),"/"),1)</f>
        <v xml:space="preserve"> $300 </v>
      </c>
      <c r="R1741" s="12">
        <f>AVERAGE(טבלה1[[#This Row],[עמודה59]:[עמודה60]])</f>
        <v>250</v>
      </c>
      <c r="S1741" s="3">
        <f>VALUE(SUBSTITUTE(טבלה1[[#This Row],[עמודה56]],"$",""))</f>
        <v>200</v>
      </c>
      <c r="T1741" s="3">
        <f>VALUE(SUBSTITUTE(טבלה1[[#This Row],[עמודה57]],"$",""))</f>
        <v>300</v>
      </c>
      <c r="U1741" s="3" t="str">
        <f>IF(טבלה1[[#This Row],[עמודה58]]&gt;30,"Yes","No")</f>
        <v>Yes</v>
      </c>
    </row>
    <row r="1742" spans="1:21" ht="13" x14ac:dyDescent="0.15">
      <c r="A1742" s="8" t="s">
        <v>4132</v>
      </c>
      <c r="B1742" s="9" t="s">
        <v>4133</v>
      </c>
      <c r="C1742" s="9" t="s">
        <v>69</v>
      </c>
      <c r="D1742" s="13">
        <v>1000</v>
      </c>
      <c r="E1742" s="9" t="s">
        <v>14</v>
      </c>
      <c r="F1742" s="9" t="s">
        <v>10</v>
      </c>
      <c r="G1742" s="10">
        <v>0.1</v>
      </c>
      <c r="H1742" s="11" t="str" cm="1">
        <f t="array" ref="H1742">INDEX(_xlfn.TEXTSPLIT(טבלה1[[#This Row],[עמודה2]],","),1)</f>
        <v>Bengaluru</v>
      </c>
      <c r="I1742" s="12" t="str" cm="1">
        <f t="array" ref="I1742">INDEX(_xlfn.TEXTSPLIT(טבלה1[[#This Row],[עמודה2]],","),2)</f>
        <v xml:space="preserve"> India</v>
      </c>
      <c r="J1742" s="16" t="str">
        <f>_xlfn.CONCAT(טבלה1[[#This Row],[AI_Companies]]," ",טבלה1[[#This Row],[עמודה1]])</f>
        <v>CronJITTechnologies https://www.cronj.com/</v>
      </c>
      <c r="K1742" s="12">
        <v>50</v>
      </c>
      <c r="L1742" s="12" t="str">
        <f>IF(טבלה1[[#This Row],[עמודה53]]&gt;2000,"Yes","No")</f>
        <v>No</v>
      </c>
      <c r="M1742" s="12">
        <v>249</v>
      </c>
      <c r="N1742" s="12">
        <f>AVERAGE(טבלה1[[#This Row],[עמודה52]:[עמודה53]])</f>
        <v>149.5</v>
      </c>
      <c r="O1742" s="12" t="str">
        <f>IF(טבלה1[[#This Row],[עמודה4]]="&lt; $25 / hr","0$ - $25 / hr",טבלה1[[#This Row],[עמודה4]])</f>
        <v>0$ - $25 / hr</v>
      </c>
      <c r="P1742" s="12" t="str" cm="1">
        <f t="array" ref="P1742">INDEX(_xlfn.TEXTSPLIT(טבלה1[[#This Row],[עמודה55]],"-"),1)</f>
        <v xml:space="preserve">0$ </v>
      </c>
      <c r="Q1742" s="21" t="str" cm="1">
        <f t="array" ref="Q1742">INDEX(_xlfn.TEXTSPLIT(INDEX(_xlfn.TEXTSPLIT(טבלה1[[#This Row],[עמודה55]],"-"),2),"/"),1)</f>
        <v xml:space="preserve"> $25 </v>
      </c>
      <c r="R1742" s="12">
        <f>AVERAGE(טבלה1[[#This Row],[עמודה59]:[עמודה60]])</f>
        <v>12.5</v>
      </c>
      <c r="S1742" s="3">
        <f>VALUE(SUBSTITUTE(טבלה1[[#This Row],[עמודה56]],"$",""))</f>
        <v>0</v>
      </c>
      <c r="T1742" s="3">
        <f>VALUE(SUBSTITUTE(טבלה1[[#This Row],[עמודה57]],"$",""))</f>
        <v>25</v>
      </c>
      <c r="U1742" s="3" t="str">
        <f>IF(טבלה1[[#This Row],[עמודה58]]&gt;30,"Yes","No")</f>
        <v>No</v>
      </c>
    </row>
    <row r="1743" spans="1:21" ht="13" x14ac:dyDescent="0.15">
      <c r="A1743" s="8" t="s">
        <v>4134</v>
      </c>
      <c r="B1743" s="9" t="s">
        <v>4135</v>
      </c>
      <c r="C1743" s="9" t="s">
        <v>44</v>
      </c>
      <c r="D1743" s="13">
        <v>25000</v>
      </c>
      <c r="E1743" s="9" t="s">
        <v>63</v>
      </c>
      <c r="F1743" s="9" t="s">
        <v>117</v>
      </c>
      <c r="G1743" s="10">
        <v>1</v>
      </c>
      <c r="H1743" s="11" t="str" cm="1">
        <f t="array" ref="H1743">INDEX(_xlfn.TEXTSPLIT(טבלה1[[#This Row],[עמודה2]],","),1)</f>
        <v>Charlotte</v>
      </c>
      <c r="I1743" s="12" t="str" cm="1">
        <f t="array" ref="I1743">INDEX(_xlfn.TEXTSPLIT(טבלה1[[#This Row],[עמודה2]],","),2)</f>
        <v xml:space="preserve"> NC</v>
      </c>
      <c r="J1743" s="16" t="str">
        <f>_xlfn.CONCAT(טבלה1[[#This Row],[AI_Companies]]," ",טבלה1[[#This Row],[עמודה1]])</f>
        <v>ConlanScientific https://conlanscientific.com/</v>
      </c>
      <c r="K1743" s="12">
        <v>2</v>
      </c>
      <c r="L1743" s="12" t="str">
        <f>IF(טבלה1[[#This Row],[עמודה53]]&gt;2000,"Yes","No")</f>
        <v>No</v>
      </c>
      <c r="M1743" s="12">
        <v>9</v>
      </c>
      <c r="N1743" s="12">
        <f>AVERAGE(טבלה1[[#This Row],[עמודה52]:[עמודה53]])</f>
        <v>5.5</v>
      </c>
      <c r="O1743" s="12" t="str">
        <f>IF(טבלה1[[#This Row],[עמודה4]]="&lt; $25 / hr","0$ - $25 / hr",טבלה1[[#This Row],[עמודה4]])</f>
        <v>$150 - $199 / hr</v>
      </c>
      <c r="P1743" s="12" t="str" cm="1">
        <f t="array" ref="P1743">INDEX(_xlfn.TEXTSPLIT(טבלה1[[#This Row],[עמודה55]],"-"),1)</f>
        <v xml:space="preserve">$150 </v>
      </c>
      <c r="Q1743" s="21" t="str" cm="1">
        <f t="array" ref="Q1743">INDEX(_xlfn.TEXTSPLIT(INDEX(_xlfn.TEXTSPLIT(טבלה1[[#This Row],[עמודה55]],"-"),2),"/"),1)</f>
        <v xml:space="preserve"> $199 </v>
      </c>
      <c r="R1743" s="12">
        <f>AVERAGE(טבלה1[[#This Row],[עמודה59]:[עמודה60]])</f>
        <v>174.5</v>
      </c>
      <c r="S1743" s="3">
        <f>VALUE(SUBSTITUTE(טבלה1[[#This Row],[עמודה56]],"$",""))</f>
        <v>150</v>
      </c>
      <c r="T1743" s="3">
        <f>VALUE(SUBSTITUTE(טבלה1[[#This Row],[עמודה57]],"$",""))</f>
        <v>199</v>
      </c>
      <c r="U1743" s="3" t="str">
        <f>IF(טבלה1[[#This Row],[עמודה58]]&gt;30,"Yes","No")</f>
        <v>Yes</v>
      </c>
    </row>
    <row r="1744" spans="1:21" ht="13" x14ac:dyDescent="0.15">
      <c r="A1744" s="8" t="s">
        <v>4136</v>
      </c>
      <c r="B1744" s="9" t="s">
        <v>4137</v>
      </c>
      <c r="C1744" s="9" t="s">
        <v>2987</v>
      </c>
      <c r="D1744" s="13">
        <v>25000</v>
      </c>
      <c r="E1744" s="9" t="s">
        <v>9</v>
      </c>
      <c r="F1744" s="9" t="s">
        <v>29</v>
      </c>
      <c r="G1744" s="10">
        <v>0.5</v>
      </c>
      <c r="H1744" s="11" t="str" cm="1">
        <f t="array" ref="H1744">INDEX(_xlfn.TEXTSPLIT(טבלה1[[#This Row],[עמודה2]],","),1)</f>
        <v>Lisboa</v>
      </c>
      <c r="I1744" s="12" t="str" cm="1">
        <f t="array" ref="I1744">INDEX(_xlfn.TEXTSPLIT(טבלה1[[#This Row],[עמודה2]],","),2)</f>
        <v xml:space="preserve"> Portugal</v>
      </c>
      <c r="J1744" s="16" t="str">
        <f>_xlfn.CONCAT(טבלה1[[#This Row],[AI_Companies]]," ",טבלה1[[#This Row],[עמודה1]])</f>
        <v>DareDataEngineering https://daredata.engineering/</v>
      </c>
      <c r="K1744" s="12">
        <v>10</v>
      </c>
      <c r="L1744" s="12" t="str">
        <f>IF(טבלה1[[#This Row],[עמודה53]]&gt;2000,"Yes","No")</f>
        <v>No</v>
      </c>
      <c r="M1744" s="12">
        <v>49</v>
      </c>
      <c r="N1744" s="12">
        <f>AVERAGE(טבלה1[[#This Row],[עמודה52]:[עמודה53]])</f>
        <v>29.5</v>
      </c>
      <c r="O1744" s="12" t="str">
        <f>IF(טבלה1[[#This Row],[עמודה4]]="&lt; $25 / hr","0$ - $25 / hr",טבלה1[[#This Row],[עמודה4]])</f>
        <v>$50 - $99 / hr</v>
      </c>
      <c r="P1744" s="12" t="str" cm="1">
        <f t="array" ref="P1744">INDEX(_xlfn.TEXTSPLIT(טבלה1[[#This Row],[עמודה55]],"-"),1)</f>
        <v xml:space="preserve">$50 </v>
      </c>
      <c r="Q1744" s="21" t="str" cm="1">
        <f t="array" ref="Q1744">INDEX(_xlfn.TEXTSPLIT(INDEX(_xlfn.TEXTSPLIT(טבלה1[[#This Row],[עמודה55]],"-"),2),"/"),1)</f>
        <v xml:space="preserve"> $99 </v>
      </c>
      <c r="R1744" s="12">
        <f>AVERAGE(טבלה1[[#This Row],[עמודה59]:[עמודה60]])</f>
        <v>74.5</v>
      </c>
      <c r="S1744" s="3">
        <f>VALUE(SUBSTITUTE(טבלה1[[#This Row],[עמודה56]],"$",""))</f>
        <v>50</v>
      </c>
      <c r="T1744" s="3">
        <f>VALUE(SUBSTITUTE(טבלה1[[#This Row],[עמודה57]],"$",""))</f>
        <v>99</v>
      </c>
      <c r="U1744" s="3" t="str">
        <f>IF(טבלה1[[#This Row],[עמודה58]]&gt;30,"Yes","No")</f>
        <v>Yes</v>
      </c>
    </row>
    <row r="1745" spans="1:21" ht="13" x14ac:dyDescent="0.15">
      <c r="A1745" s="8" t="s">
        <v>4138</v>
      </c>
      <c r="B1745" s="9" t="s">
        <v>4139</v>
      </c>
      <c r="C1745" s="9" t="s">
        <v>1317</v>
      </c>
      <c r="D1745" s="13">
        <v>25000</v>
      </c>
      <c r="E1745" s="9" t="s">
        <v>21</v>
      </c>
      <c r="F1745" s="9" t="s">
        <v>29</v>
      </c>
      <c r="G1745" s="10">
        <v>0.1</v>
      </c>
      <c r="H1745" s="11" t="str" cm="1">
        <f t="array" ref="H1745">INDEX(_xlfn.TEXTSPLIT(טבלה1[[#This Row],[עמודה2]],","),1)</f>
        <v>Sydney</v>
      </c>
      <c r="I1745" s="12" t="str" cm="1">
        <f t="array" ref="I1745">INDEX(_xlfn.TEXTSPLIT(טבלה1[[#This Row],[עמודה2]],","),2)</f>
        <v xml:space="preserve"> Australia</v>
      </c>
      <c r="J1745" s="16" t="str">
        <f>_xlfn.CONCAT(טבלה1[[#This Row],[AI_Companies]]," ",טבלה1[[#This Row],[עמודה1]])</f>
        <v>Five2One http://www.five2one.com.au/</v>
      </c>
      <c r="K1745" s="12">
        <v>10</v>
      </c>
      <c r="L1745" s="12" t="str">
        <f>IF(טבלה1[[#This Row],[עמודה53]]&gt;2000,"Yes","No")</f>
        <v>No</v>
      </c>
      <c r="M1745" s="12">
        <v>49</v>
      </c>
      <c r="N1745" s="12">
        <f>AVERAGE(טבלה1[[#This Row],[עמודה52]:[עמודה53]])</f>
        <v>29.5</v>
      </c>
      <c r="O1745" s="12" t="str">
        <f>IF(טבלה1[[#This Row],[עמודה4]]="&lt; $25 / hr","0$ - $25 / hr",טבלה1[[#This Row],[עמודה4]])</f>
        <v>$100 - $149 / hr</v>
      </c>
      <c r="P1745" s="12" t="str" cm="1">
        <f t="array" ref="P1745">INDEX(_xlfn.TEXTSPLIT(טבלה1[[#This Row],[עמודה55]],"-"),1)</f>
        <v xml:space="preserve">$100 </v>
      </c>
      <c r="Q1745" s="21" t="str" cm="1">
        <f t="array" ref="Q1745">INDEX(_xlfn.TEXTSPLIT(INDEX(_xlfn.TEXTSPLIT(טבלה1[[#This Row],[עמודה55]],"-"),2),"/"),1)</f>
        <v xml:space="preserve"> $149 </v>
      </c>
      <c r="R1745" s="12">
        <f>AVERAGE(טבלה1[[#This Row],[עמודה59]:[עמודה60]])</f>
        <v>124.5</v>
      </c>
      <c r="S1745" s="3">
        <f>VALUE(SUBSTITUTE(טבלה1[[#This Row],[עמודה56]],"$",""))</f>
        <v>100</v>
      </c>
      <c r="T1745" s="3">
        <f>VALUE(SUBSTITUTE(טבלה1[[#This Row],[עמודה57]],"$",""))</f>
        <v>149</v>
      </c>
      <c r="U1745" s="3" t="str">
        <f>IF(טבלה1[[#This Row],[עמודה58]]&gt;30,"Yes","No")</f>
        <v>Yes</v>
      </c>
    </row>
    <row r="1746" spans="1:21" ht="13" x14ac:dyDescent="0.15">
      <c r="A1746" s="8" t="s">
        <v>4140</v>
      </c>
      <c r="B1746" s="9" t="s">
        <v>4141</v>
      </c>
      <c r="C1746" s="9" t="s">
        <v>308</v>
      </c>
      <c r="D1746" s="13">
        <v>5000</v>
      </c>
      <c r="E1746" s="9" t="s">
        <v>33</v>
      </c>
      <c r="F1746" s="9" t="s">
        <v>5</v>
      </c>
      <c r="G1746" s="10">
        <v>0.1</v>
      </c>
      <c r="H1746" s="11" t="str" cm="1">
        <f t="array" ref="H1746">INDEX(_xlfn.TEXTSPLIT(טבלה1[[#This Row],[עמודה2]],","),1)</f>
        <v>Noida</v>
      </c>
      <c r="I1746" s="12" t="str" cm="1">
        <f t="array" ref="I1746">INDEX(_xlfn.TEXTSPLIT(טבלה1[[#This Row],[עמודה2]],","),2)</f>
        <v xml:space="preserve"> India</v>
      </c>
      <c r="J1746" s="16" t="str">
        <f>_xlfn.CONCAT(טבלה1[[#This Row],[AI_Companies]]," ",טבלה1[[#This Row],[עמודה1]])</f>
        <v>OnGraphTechnologiesCorporation http://www.ongraph.com</v>
      </c>
      <c r="K1746" s="12">
        <v>250</v>
      </c>
      <c r="L1746" s="12" t="str">
        <f>IF(טבלה1[[#This Row],[עמודה53]]&gt;2000,"Yes","No")</f>
        <v>No</v>
      </c>
      <c r="M1746" s="12">
        <v>999</v>
      </c>
      <c r="N1746" s="12">
        <f>AVERAGE(טבלה1[[#This Row],[עמודה52]:[עמודה53]])</f>
        <v>624.5</v>
      </c>
      <c r="O1746" s="12" t="str">
        <f>IF(טבלה1[[#This Row],[עמודה4]]="&lt; $25 / hr","0$ - $25 / hr",טבלה1[[#This Row],[עמודה4]])</f>
        <v>$25 - $49 / hr</v>
      </c>
      <c r="P1746" s="12" t="str" cm="1">
        <f t="array" ref="P1746">INDEX(_xlfn.TEXTSPLIT(טבלה1[[#This Row],[עמודה55]],"-"),1)</f>
        <v xml:space="preserve">$25 </v>
      </c>
      <c r="Q1746" s="21" t="str" cm="1">
        <f t="array" ref="Q1746">INDEX(_xlfn.TEXTSPLIT(INDEX(_xlfn.TEXTSPLIT(טבלה1[[#This Row],[עמודה55]],"-"),2),"/"),1)</f>
        <v xml:space="preserve"> $49 </v>
      </c>
      <c r="R1746" s="12">
        <f>AVERAGE(טבלה1[[#This Row],[עמודה59]:[עמודה60]])</f>
        <v>37</v>
      </c>
      <c r="S1746" s="3">
        <f>VALUE(SUBSTITUTE(טבלה1[[#This Row],[עמודה56]],"$",""))</f>
        <v>25</v>
      </c>
      <c r="T1746" s="3">
        <f>VALUE(SUBSTITUTE(טבלה1[[#This Row],[עמודה57]],"$",""))</f>
        <v>49</v>
      </c>
      <c r="U1746" s="3" t="str">
        <f>IF(טבלה1[[#This Row],[עמודה58]]&gt;30,"Yes","No")</f>
        <v>Yes</v>
      </c>
    </row>
    <row r="1747" spans="1:21" ht="13" x14ac:dyDescent="0.15">
      <c r="A1747" s="8" t="s">
        <v>4142</v>
      </c>
      <c r="B1747" s="9" t="s">
        <v>4143</v>
      </c>
      <c r="C1747" s="9" t="s">
        <v>1623</v>
      </c>
      <c r="D1747" s="13">
        <v>25000</v>
      </c>
      <c r="E1747" s="9" t="s">
        <v>21</v>
      </c>
      <c r="F1747" s="9" t="s">
        <v>29</v>
      </c>
      <c r="G1747" s="10">
        <v>0.1</v>
      </c>
      <c r="H1747" s="11" t="str" cm="1">
        <f t="array" ref="H1747">INDEX(_xlfn.TEXTSPLIT(טבלה1[[#This Row],[עמודה2]],","),1)</f>
        <v>Montreal</v>
      </c>
      <c r="I1747" s="12" t="str" cm="1">
        <f t="array" ref="I1747">INDEX(_xlfn.TEXTSPLIT(טבלה1[[#This Row],[עמודה2]],","),2)</f>
        <v xml:space="preserve"> Canada</v>
      </c>
      <c r="J1747" s="16" t="str">
        <f>_xlfn.CONCAT(טבלה1[[#This Row],[AI_Companies]]," ",טבלה1[[#This Row],[עמודה1]])</f>
        <v>UnderlabsInc. https://underlabs.ca</v>
      </c>
      <c r="K1747" s="12">
        <v>10</v>
      </c>
      <c r="L1747" s="12" t="str">
        <f>IF(טבלה1[[#This Row],[עמודה53]]&gt;2000,"Yes","No")</f>
        <v>No</v>
      </c>
      <c r="M1747" s="12">
        <v>49</v>
      </c>
      <c r="N1747" s="12">
        <f>AVERAGE(טבלה1[[#This Row],[עמודה52]:[עמודה53]])</f>
        <v>29.5</v>
      </c>
      <c r="O1747" s="12" t="str">
        <f>IF(טבלה1[[#This Row],[עמודה4]]="&lt; $25 / hr","0$ - $25 / hr",טבלה1[[#This Row],[עמודה4]])</f>
        <v>$100 - $149 / hr</v>
      </c>
      <c r="P1747" s="12" t="str" cm="1">
        <f t="array" ref="P1747">INDEX(_xlfn.TEXTSPLIT(טבלה1[[#This Row],[עמודה55]],"-"),1)</f>
        <v xml:space="preserve">$100 </v>
      </c>
      <c r="Q1747" s="21" t="str" cm="1">
        <f t="array" ref="Q1747">INDEX(_xlfn.TEXTSPLIT(INDEX(_xlfn.TEXTSPLIT(טבלה1[[#This Row],[עמודה55]],"-"),2),"/"),1)</f>
        <v xml:space="preserve"> $149 </v>
      </c>
      <c r="R1747" s="12">
        <f>AVERAGE(טבלה1[[#This Row],[עמודה59]:[עמודה60]])</f>
        <v>124.5</v>
      </c>
      <c r="S1747" s="3">
        <f>VALUE(SUBSTITUTE(טבלה1[[#This Row],[עמודה56]],"$",""))</f>
        <v>100</v>
      </c>
      <c r="T1747" s="3">
        <f>VALUE(SUBSTITUTE(טבלה1[[#This Row],[עמודה57]],"$",""))</f>
        <v>149</v>
      </c>
      <c r="U1747" s="3" t="str">
        <f>IF(טבלה1[[#This Row],[עמודה58]]&gt;30,"Yes","No")</f>
        <v>Yes</v>
      </c>
    </row>
    <row r="1748" spans="1:21" ht="13" x14ac:dyDescent="0.15">
      <c r="A1748" s="8" t="s">
        <v>4144</v>
      </c>
      <c r="B1748" s="9" t="s">
        <v>4145</v>
      </c>
      <c r="C1748" s="9" t="s">
        <v>501</v>
      </c>
      <c r="D1748" s="13">
        <v>10000</v>
      </c>
      <c r="E1748" s="9" t="s">
        <v>21</v>
      </c>
      <c r="F1748" s="9" t="s">
        <v>29</v>
      </c>
      <c r="G1748" s="10">
        <v>0.6</v>
      </c>
      <c r="H1748" s="11" t="str" cm="1">
        <f t="array" ref="H1748">INDEX(_xlfn.TEXTSPLIT(טבלה1[[#This Row],[עמודה2]],","),1)</f>
        <v>Wrocław</v>
      </c>
      <c r="I1748" s="12" t="str" cm="1">
        <f t="array" ref="I1748">INDEX(_xlfn.TEXTSPLIT(טבלה1[[#This Row],[עמודה2]],","),2)</f>
        <v xml:space="preserve"> Poland</v>
      </c>
      <c r="J1748" s="16" t="str">
        <f>_xlfn.CONCAT(טבלה1[[#This Row],[AI_Companies]]," ",טבלה1[[#This Row],[עמודה1]])</f>
        <v>IgnitedS.A. http://www.ignited.ai</v>
      </c>
      <c r="K1748" s="12">
        <v>10</v>
      </c>
      <c r="L1748" s="12" t="str">
        <f>IF(טבלה1[[#This Row],[עמודה53]]&gt;2000,"Yes","No")</f>
        <v>No</v>
      </c>
      <c r="M1748" s="12">
        <v>49</v>
      </c>
      <c r="N1748" s="12">
        <f>AVERAGE(טבלה1[[#This Row],[עמודה52]:[עמודה53]])</f>
        <v>29.5</v>
      </c>
      <c r="O1748" s="12" t="str">
        <f>IF(טבלה1[[#This Row],[עמודה4]]="&lt; $25 / hr","0$ - $25 / hr",טבלה1[[#This Row],[עמודה4]])</f>
        <v>$100 - $149 / hr</v>
      </c>
      <c r="P1748" s="12" t="str" cm="1">
        <f t="array" ref="P1748">INDEX(_xlfn.TEXTSPLIT(טבלה1[[#This Row],[עמודה55]],"-"),1)</f>
        <v xml:space="preserve">$100 </v>
      </c>
      <c r="Q1748" s="21" t="str" cm="1">
        <f t="array" ref="Q1748">INDEX(_xlfn.TEXTSPLIT(INDEX(_xlfn.TEXTSPLIT(טבלה1[[#This Row],[עמודה55]],"-"),2),"/"),1)</f>
        <v xml:space="preserve"> $149 </v>
      </c>
      <c r="R1748" s="12">
        <f>AVERAGE(טבלה1[[#This Row],[עמודה59]:[עמודה60]])</f>
        <v>124.5</v>
      </c>
      <c r="S1748" s="3">
        <f>VALUE(SUBSTITUTE(טבלה1[[#This Row],[עמודה56]],"$",""))</f>
        <v>100</v>
      </c>
      <c r="T1748" s="3">
        <f>VALUE(SUBSTITUTE(טבלה1[[#This Row],[עמודה57]],"$",""))</f>
        <v>149</v>
      </c>
      <c r="U1748" s="3" t="str">
        <f>IF(טבלה1[[#This Row],[עמודה58]]&gt;30,"Yes","No")</f>
        <v>Yes</v>
      </c>
    </row>
    <row r="1749" spans="1:21" ht="13" x14ac:dyDescent="0.15">
      <c r="A1749" s="8" t="s">
        <v>4146</v>
      </c>
      <c r="B1749" s="9" t="s">
        <v>4147</v>
      </c>
      <c r="C1749" s="9" t="s">
        <v>4148</v>
      </c>
      <c r="D1749" s="13">
        <v>50000</v>
      </c>
      <c r="E1749" s="9" t="s">
        <v>33</v>
      </c>
      <c r="F1749" s="9" t="s">
        <v>29</v>
      </c>
      <c r="G1749" s="10">
        <v>0.25</v>
      </c>
      <c r="H1749" s="11" t="str" cm="1">
        <f t="array" ref="H1749">INDEX(_xlfn.TEXTSPLIT(טבלה1[[#This Row],[עמודה2]],","),1)</f>
        <v>Çerkezköy</v>
      </c>
      <c r="I1749" s="12" t="str" cm="1">
        <f t="array" ref="I1749">INDEX(_xlfn.TEXTSPLIT(טבלה1[[#This Row],[עמודה2]],","),2)</f>
        <v xml:space="preserve"> Turkey</v>
      </c>
      <c r="J1749" s="16" t="str">
        <f>_xlfn.CONCAT(טבלה1[[#This Row],[AI_Companies]]," ",טבלה1[[#This Row],[עמודה1]])</f>
        <v>VOLSOFTIndustry4.0&amp;IoTSolutions https://volsoft.com.tr/</v>
      </c>
      <c r="K1749" s="12">
        <v>10</v>
      </c>
      <c r="L1749" s="12" t="str">
        <f>IF(טבלה1[[#This Row],[עמודה53]]&gt;2000,"Yes","No")</f>
        <v>No</v>
      </c>
      <c r="M1749" s="12">
        <v>49</v>
      </c>
      <c r="N1749" s="12">
        <f>AVERAGE(טבלה1[[#This Row],[עמודה52]:[עמודה53]])</f>
        <v>29.5</v>
      </c>
      <c r="O1749" s="12" t="str">
        <f>IF(טבלה1[[#This Row],[עמודה4]]="&lt; $25 / hr","0$ - $25 / hr",טבלה1[[#This Row],[עמודה4]])</f>
        <v>$25 - $49 / hr</v>
      </c>
      <c r="P1749" s="12" t="str" cm="1">
        <f t="array" ref="P1749">INDEX(_xlfn.TEXTSPLIT(טבלה1[[#This Row],[עמודה55]],"-"),1)</f>
        <v xml:space="preserve">$25 </v>
      </c>
      <c r="Q1749" s="21" t="str" cm="1">
        <f t="array" ref="Q1749">INDEX(_xlfn.TEXTSPLIT(INDEX(_xlfn.TEXTSPLIT(טבלה1[[#This Row],[עמודה55]],"-"),2),"/"),1)</f>
        <v xml:space="preserve"> $49 </v>
      </c>
      <c r="R1749" s="12">
        <f>AVERAGE(טבלה1[[#This Row],[עמודה59]:[עמודה60]])</f>
        <v>37</v>
      </c>
      <c r="S1749" s="3">
        <f>VALUE(SUBSTITUTE(טבלה1[[#This Row],[עמודה56]],"$",""))</f>
        <v>25</v>
      </c>
      <c r="T1749" s="3">
        <f>VALUE(SUBSTITUTE(טבלה1[[#This Row],[עמודה57]],"$",""))</f>
        <v>49</v>
      </c>
      <c r="U1749" s="3" t="str">
        <f>IF(טבלה1[[#This Row],[עמודה58]]&gt;30,"Yes","No")</f>
        <v>Yes</v>
      </c>
    </row>
    <row r="1750" spans="1:21" ht="13" x14ac:dyDescent="0.15">
      <c r="A1750" s="8" t="s">
        <v>4149</v>
      </c>
      <c r="B1750" s="9" t="s">
        <v>4150</v>
      </c>
      <c r="C1750" s="9" t="s">
        <v>32</v>
      </c>
      <c r="D1750" s="13">
        <v>25000</v>
      </c>
      <c r="E1750" s="9" t="s">
        <v>9</v>
      </c>
      <c r="F1750" s="9" t="s">
        <v>29</v>
      </c>
      <c r="G1750" s="10">
        <v>0.7</v>
      </c>
      <c r="H1750" s="11" t="str" cm="1">
        <f t="array" ref="H1750">INDEX(_xlfn.TEXTSPLIT(טבלה1[[#This Row],[עמודה2]],","),1)</f>
        <v>Islamabad</v>
      </c>
      <c r="I1750" s="12" t="str" cm="1">
        <f t="array" ref="I1750">INDEX(_xlfn.TEXTSPLIT(טבלה1[[#This Row],[עמודה2]],","),2)</f>
        <v xml:space="preserve"> Pakistan</v>
      </c>
      <c r="J1750" s="16" t="str">
        <f>_xlfn.CONCAT(טבלה1[[#This Row],[AI_Companies]]," ",טבלה1[[#This Row],[עמודה1]])</f>
        <v>ÄhdusTechnology https://ahdustechnology.de</v>
      </c>
      <c r="K1750" s="12">
        <v>10</v>
      </c>
      <c r="L1750" s="12" t="str">
        <f>IF(טבלה1[[#This Row],[עמודה53]]&gt;2000,"Yes","No")</f>
        <v>No</v>
      </c>
      <c r="M1750" s="12">
        <v>49</v>
      </c>
      <c r="N1750" s="12">
        <f>AVERAGE(טבלה1[[#This Row],[עמודה52]:[עמודה53]])</f>
        <v>29.5</v>
      </c>
      <c r="O1750" s="12" t="str">
        <f>IF(טבלה1[[#This Row],[עמודה4]]="&lt; $25 / hr","0$ - $25 / hr",טבלה1[[#This Row],[עמודה4]])</f>
        <v>$50 - $99 / hr</v>
      </c>
      <c r="P1750" s="12" t="str" cm="1">
        <f t="array" ref="P1750">INDEX(_xlfn.TEXTSPLIT(טבלה1[[#This Row],[עמודה55]],"-"),1)</f>
        <v xml:space="preserve">$50 </v>
      </c>
      <c r="Q1750" s="21" t="str" cm="1">
        <f t="array" ref="Q1750">INDEX(_xlfn.TEXTSPLIT(INDEX(_xlfn.TEXTSPLIT(טבלה1[[#This Row],[עמודה55]],"-"),2),"/"),1)</f>
        <v xml:space="preserve"> $99 </v>
      </c>
      <c r="R1750" s="12">
        <f>AVERAGE(טבלה1[[#This Row],[עמודה59]:[עמודה60]])</f>
        <v>74.5</v>
      </c>
      <c r="S1750" s="3">
        <f>VALUE(SUBSTITUTE(טבלה1[[#This Row],[עמודה56]],"$",""))</f>
        <v>50</v>
      </c>
      <c r="T1750" s="3">
        <f>VALUE(SUBSTITUTE(טבלה1[[#This Row],[עמודה57]],"$",""))</f>
        <v>99</v>
      </c>
      <c r="U1750" s="3" t="str">
        <f>IF(טבלה1[[#This Row],[עמודה58]]&gt;30,"Yes","No")</f>
        <v>Yes</v>
      </c>
    </row>
    <row r="1751" spans="1:21" ht="13" x14ac:dyDescent="0.15">
      <c r="A1751" s="8" t="s">
        <v>4151</v>
      </c>
      <c r="B1751" s="9" t="s">
        <v>4152</v>
      </c>
      <c r="C1751" s="9" t="s">
        <v>1968</v>
      </c>
      <c r="D1751" s="13">
        <v>5000</v>
      </c>
      <c r="E1751" s="9" t="s">
        <v>57</v>
      </c>
      <c r="F1751" s="9" t="s">
        <v>29</v>
      </c>
      <c r="G1751" s="10">
        <v>0.9</v>
      </c>
      <c r="H1751" s="11" t="str" cm="1">
        <f t="array" ref="H1751">INDEX(_xlfn.TEXTSPLIT(טבלה1[[#This Row],[עמודה2]],","),1)</f>
        <v>Bellevue</v>
      </c>
      <c r="I1751" s="12" t="str" cm="1">
        <f t="array" ref="I1751">INDEX(_xlfn.TEXTSPLIT(טבלה1[[#This Row],[עמודה2]],","),2)</f>
        <v xml:space="preserve"> WA</v>
      </c>
      <c r="J1751" s="16" t="str">
        <f>_xlfn.CONCAT(טבלה1[[#This Row],[AI_Companies]]," ",טבלה1[[#This Row],[עמודה1]])</f>
        <v>AIDynamicsInc https://aidynamics.com/</v>
      </c>
      <c r="K1751" s="12">
        <v>10</v>
      </c>
      <c r="L1751" s="12" t="str">
        <f>IF(טבלה1[[#This Row],[עמודה53]]&gt;2000,"Yes","No")</f>
        <v>No</v>
      </c>
      <c r="M1751" s="12">
        <v>49</v>
      </c>
      <c r="N1751" s="12">
        <f>AVERAGE(טבלה1[[#This Row],[עמודה52]:[עמודה53]])</f>
        <v>29.5</v>
      </c>
      <c r="O1751" s="12" t="str">
        <f>IF(טבלה1[[#This Row],[עמודה4]]="&lt; $25 / hr","0$ - $25 / hr",טבלה1[[#This Row],[עמודה4]])</f>
        <v>$200 - $300 / hr</v>
      </c>
      <c r="P1751" s="12" t="str" cm="1">
        <f t="array" ref="P1751">INDEX(_xlfn.TEXTSPLIT(טבלה1[[#This Row],[עמודה55]],"-"),1)</f>
        <v xml:space="preserve">$200 </v>
      </c>
      <c r="Q1751" s="21" t="str" cm="1">
        <f t="array" ref="Q1751">INDEX(_xlfn.TEXTSPLIT(INDEX(_xlfn.TEXTSPLIT(טבלה1[[#This Row],[עמודה55]],"-"),2),"/"),1)</f>
        <v xml:space="preserve"> $300 </v>
      </c>
      <c r="R1751" s="12">
        <f>AVERAGE(טבלה1[[#This Row],[עמודה59]:[עמודה60]])</f>
        <v>250</v>
      </c>
      <c r="S1751" s="3">
        <f>VALUE(SUBSTITUTE(טבלה1[[#This Row],[עמודה56]],"$",""))</f>
        <v>200</v>
      </c>
      <c r="T1751" s="3">
        <f>VALUE(SUBSTITUTE(טבלה1[[#This Row],[עמודה57]],"$",""))</f>
        <v>300</v>
      </c>
      <c r="U1751" s="3" t="str">
        <f>IF(טבלה1[[#This Row],[עמודה58]]&gt;30,"Yes","No")</f>
        <v>Yes</v>
      </c>
    </row>
    <row r="1752" spans="1:21" ht="13" x14ac:dyDescent="0.15">
      <c r="A1752" s="8" t="s">
        <v>4153</v>
      </c>
      <c r="B1752" s="9" t="s">
        <v>4154</v>
      </c>
      <c r="C1752" s="9" t="s">
        <v>32</v>
      </c>
      <c r="D1752" s="13">
        <v>5000</v>
      </c>
      <c r="E1752" s="9" t="s">
        <v>14</v>
      </c>
      <c r="F1752" s="9" t="s">
        <v>10</v>
      </c>
      <c r="G1752" s="10">
        <v>0.1</v>
      </c>
      <c r="H1752" s="11" t="str" cm="1">
        <f t="array" ref="H1752">INDEX(_xlfn.TEXTSPLIT(טבלה1[[#This Row],[עמודה2]],","),1)</f>
        <v>Islamabad</v>
      </c>
      <c r="I1752" s="12" t="str" cm="1">
        <f t="array" ref="I1752">INDEX(_xlfn.TEXTSPLIT(טבלה1[[#This Row],[עמודה2]],","),2)</f>
        <v xml:space="preserve"> Pakistan</v>
      </c>
      <c r="J1752" s="16" t="str">
        <f>_xlfn.CONCAT(טבלה1[[#This Row],[AI_Companies]]," ",טבלה1[[#This Row],[עמודה1]])</f>
        <v>CodesOrbit https://codesorbit.com/</v>
      </c>
      <c r="K1752" s="12">
        <v>50</v>
      </c>
      <c r="L1752" s="12" t="str">
        <f>IF(טבלה1[[#This Row],[עמודה53]]&gt;2000,"Yes","No")</f>
        <v>No</v>
      </c>
      <c r="M1752" s="12">
        <v>249</v>
      </c>
      <c r="N1752" s="12">
        <f>AVERAGE(טבלה1[[#This Row],[עמודה52]:[עמודה53]])</f>
        <v>149.5</v>
      </c>
      <c r="O1752" s="12" t="str">
        <f>IF(טבלה1[[#This Row],[עמודה4]]="&lt; $25 / hr","0$ - $25 / hr",טבלה1[[#This Row],[עמודה4]])</f>
        <v>0$ - $25 / hr</v>
      </c>
      <c r="P1752" s="12" t="str" cm="1">
        <f t="array" ref="P1752">INDEX(_xlfn.TEXTSPLIT(טבלה1[[#This Row],[עמודה55]],"-"),1)</f>
        <v xml:space="preserve">0$ </v>
      </c>
      <c r="Q1752" s="21" t="str" cm="1">
        <f t="array" ref="Q1752">INDEX(_xlfn.TEXTSPLIT(INDEX(_xlfn.TEXTSPLIT(טבלה1[[#This Row],[עמודה55]],"-"),2),"/"),1)</f>
        <v xml:space="preserve"> $25 </v>
      </c>
      <c r="R1752" s="12">
        <f>AVERAGE(טבלה1[[#This Row],[עמודה59]:[עמודה60]])</f>
        <v>12.5</v>
      </c>
      <c r="S1752" s="3">
        <f>VALUE(SUBSTITUTE(טבלה1[[#This Row],[עמודה56]],"$",""))</f>
        <v>0</v>
      </c>
      <c r="T1752" s="3">
        <f>VALUE(SUBSTITUTE(טבלה1[[#This Row],[עמודה57]],"$",""))</f>
        <v>25</v>
      </c>
      <c r="U1752" s="3" t="str">
        <f>IF(טבלה1[[#This Row],[עמודה58]]&gt;30,"Yes","No")</f>
        <v>No</v>
      </c>
    </row>
    <row r="1753" spans="1:21" ht="13" x14ac:dyDescent="0.15">
      <c r="A1753" s="8" t="s">
        <v>4155</v>
      </c>
      <c r="B1753" s="9" t="s">
        <v>4156</v>
      </c>
      <c r="C1753" s="9" t="s">
        <v>69</v>
      </c>
      <c r="D1753" s="13">
        <v>1000</v>
      </c>
      <c r="E1753" s="9" t="s">
        <v>33</v>
      </c>
      <c r="F1753" s="9" t="s">
        <v>29</v>
      </c>
      <c r="G1753" s="10">
        <v>0.25</v>
      </c>
      <c r="H1753" s="11" t="str" cm="1">
        <f t="array" ref="H1753">INDEX(_xlfn.TEXTSPLIT(טבלה1[[#This Row],[עמודה2]],","),1)</f>
        <v>Bengaluru</v>
      </c>
      <c r="I1753" s="12" t="str" cm="1">
        <f t="array" ref="I1753">INDEX(_xlfn.TEXTSPLIT(טבלה1[[#This Row],[עמודה2]],","),2)</f>
        <v xml:space="preserve"> India</v>
      </c>
      <c r="J1753" s="16" t="str">
        <f>_xlfn.CONCAT(טבלה1[[#This Row],[AI_Companies]]," ",טבלה1[[#This Row],[עמודה1]])</f>
        <v>PingalaSoftwarePvtLtd https://pingalasoftware.com/index</v>
      </c>
      <c r="K1753" s="12">
        <v>10</v>
      </c>
      <c r="L1753" s="12" t="str">
        <f>IF(טבלה1[[#This Row],[עמודה53]]&gt;2000,"Yes","No")</f>
        <v>No</v>
      </c>
      <c r="M1753" s="12">
        <v>49</v>
      </c>
      <c r="N1753" s="12">
        <f>AVERAGE(טבלה1[[#This Row],[עמודה52]:[עמודה53]])</f>
        <v>29.5</v>
      </c>
      <c r="O1753" s="12" t="str">
        <f>IF(טבלה1[[#This Row],[עמודה4]]="&lt; $25 / hr","0$ - $25 / hr",טבלה1[[#This Row],[עמודה4]])</f>
        <v>$25 - $49 / hr</v>
      </c>
      <c r="P1753" s="12" t="str" cm="1">
        <f t="array" ref="P1753">INDEX(_xlfn.TEXTSPLIT(טבלה1[[#This Row],[עמודה55]],"-"),1)</f>
        <v xml:space="preserve">$25 </v>
      </c>
      <c r="Q1753" s="21" t="str" cm="1">
        <f t="array" ref="Q1753">INDEX(_xlfn.TEXTSPLIT(INDEX(_xlfn.TEXTSPLIT(טבלה1[[#This Row],[עמודה55]],"-"),2),"/"),1)</f>
        <v xml:space="preserve"> $49 </v>
      </c>
      <c r="R1753" s="12">
        <f>AVERAGE(טבלה1[[#This Row],[עמודה59]:[עמודה60]])</f>
        <v>37</v>
      </c>
      <c r="S1753" s="3">
        <f>VALUE(SUBSTITUTE(טבלה1[[#This Row],[עמודה56]],"$",""))</f>
        <v>25</v>
      </c>
      <c r="T1753" s="3">
        <f>VALUE(SUBSTITUTE(טבלה1[[#This Row],[עמודה57]],"$",""))</f>
        <v>49</v>
      </c>
      <c r="U1753" s="3" t="str">
        <f>IF(טבלה1[[#This Row],[עמודה58]]&gt;30,"Yes","No")</f>
        <v>Yes</v>
      </c>
    </row>
    <row r="1754" spans="1:21" ht="13" x14ac:dyDescent="0.15">
      <c r="A1754" s="8" t="s">
        <v>4157</v>
      </c>
      <c r="B1754" s="9" t="s">
        <v>4158</v>
      </c>
      <c r="C1754" s="9" t="s">
        <v>1985</v>
      </c>
      <c r="D1754" s="9" t="s">
        <v>4</v>
      </c>
      <c r="E1754" s="9" t="s">
        <v>4</v>
      </c>
      <c r="F1754" s="9" t="s">
        <v>117</v>
      </c>
      <c r="G1754" s="10">
        <v>0.3</v>
      </c>
      <c r="H1754" s="11" t="str" cm="1">
        <f t="array" ref="H1754">INDEX(_xlfn.TEXTSPLIT(טבלה1[[#This Row],[עמודה2]],","),1)</f>
        <v>San Mateo</v>
      </c>
      <c r="I1754" s="12" t="str" cm="1">
        <f t="array" ref="I1754">INDEX(_xlfn.TEXTSPLIT(טבלה1[[#This Row],[עמודה2]],","),2)</f>
        <v xml:space="preserve"> CA</v>
      </c>
      <c r="J1754" s="16" t="str">
        <f>_xlfn.CONCAT(טבלה1[[#This Row],[AI_Companies]]," ",טבלה1[[#This Row],[עמודה1]])</f>
        <v>CapitalBrain https://capitalbrain.co/</v>
      </c>
      <c r="K1754" s="12">
        <v>2</v>
      </c>
      <c r="L1754" s="12" t="str">
        <f>IF(טבלה1[[#This Row],[עמודה53]]&gt;2000,"Yes","No")</f>
        <v>No</v>
      </c>
      <c r="M1754" s="12">
        <v>9</v>
      </c>
      <c r="N1754" s="12">
        <f>AVERAGE(טבלה1[[#This Row],[עמודה52]:[עמודה53]])</f>
        <v>5.5</v>
      </c>
      <c r="O1754" s="12" t="str">
        <f>IF(טבלה1[[#This Row],[עמודה4]]="&lt; $25 / hr","0$ - $25 / hr",טבלה1[[#This Row],[עמודה4]])</f>
        <v>Undisclosed</v>
      </c>
      <c r="P1754" s="12" t="str" cm="1">
        <f t="array" ref="P1754">INDEX(_xlfn.TEXTSPLIT(טבלה1[[#This Row],[עמודה55]],"-"),1)</f>
        <v>Undisclosed</v>
      </c>
      <c r="Q1754" s="21" t="e" cm="1">
        <f t="array" ref="Q1754">INDEX(_xlfn.TEXTSPLIT(INDEX(_xlfn.TEXTSPLIT(טבלה1[[#This Row],[עמודה55]],"-"),2),"/"),1)</f>
        <v>#REF!</v>
      </c>
      <c r="R1754" s="12" t="e">
        <f>AVERAGE(טבלה1[[#This Row],[עמודה59]:[עמודה60]])</f>
        <v>#VALUE!</v>
      </c>
      <c r="S1754" s="3" t="e">
        <f>VALUE(SUBSTITUTE(טבלה1[[#This Row],[עמודה56]],"$",""))</f>
        <v>#VALUE!</v>
      </c>
      <c r="T1754" s="3" t="e">
        <f>VALUE(SUBSTITUTE(טבלה1[[#This Row],[עמודה57]],"$",""))</f>
        <v>#REF!</v>
      </c>
      <c r="U1754" s="3" t="e">
        <f>IF(טבלה1[[#This Row],[עמודה58]]&gt;30,"Yes","No")</f>
        <v>#VALUE!</v>
      </c>
    </row>
    <row r="1755" spans="1:21" ht="13" x14ac:dyDescent="0.15">
      <c r="A1755" s="8" t="s">
        <v>4159</v>
      </c>
      <c r="B1755" s="9" t="s">
        <v>4160</v>
      </c>
      <c r="C1755" s="9" t="s">
        <v>613</v>
      </c>
      <c r="D1755" s="13">
        <v>1000</v>
      </c>
      <c r="E1755" s="9" t="s">
        <v>4</v>
      </c>
      <c r="F1755" s="9" t="s">
        <v>117</v>
      </c>
      <c r="G1755" s="10">
        <v>0.3</v>
      </c>
      <c r="H1755" s="11" t="str" cm="1">
        <f t="array" ref="H1755">INDEX(_xlfn.TEXTSPLIT(טבלה1[[#This Row],[עמודה2]],","),1)</f>
        <v>Quito</v>
      </c>
      <c r="I1755" s="12" t="str" cm="1">
        <f t="array" ref="I1755">INDEX(_xlfn.TEXTSPLIT(טבלה1[[#This Row],[עמודה2]],","),2)</f>
        <v xml:space="preserve"> Ecuador</v>
      </c>
      <c r="J1755" s="16" t="str">
        <f>_xlfn.CONCAT(טבלה1[[#This Row],[AI_Companies]]," ",טבלה1[[#This Row],[עמודה1]])</f>
        <v>Mensajea https://www.mensajea.net</v>
      </c>
      <c r="K1755" s="12">
        <v>2</v>
      </c>
      <c r="L1755" s="12" t="str">
        <f>IF(טבלה1[[#This Row],[עמודה53]]&gt;2000,"Yes","No")</f>
        <v>No</v>
      </c>
      <c r="M1755" s="12">
        <v>9</v>
      </c>
      <c r="N1755" s="12">
        <f>AVERAGE(טבלה1[[#This Row],[עמודה52]:[עמודה53]])</f>
        <v>5.5</v>
      </c>
      <c r="O1755" s="12" t="str">
        <f>IF(טבלה1[[#This Row],[עמודה4]]="&lt; $25 / hr","0$ - $25 / hr",טבלה1[[#This Row],[עמודה4]])</f>
        <v>Undisclosed</v>
      </c>
      <c r="P1755" s="12" t="str" cm="1">
        <f t="array" ref="P1755">INDEX(_xlfn.TEXTSPLIT(טבלה1[[#This Row],[עמודה55]],"-"),1)</f>
        <v>Undisclosed</v>
      </c>
      <c r="Q1755" s="21" t="e" cm="1">
        <f t="array" ref="Q1755">INDEX(_xlfn.TEXTSPLIT(INDEX(_xlfn.TEXTSPLIT(טבלה1[[#This Row],[עמודה55]],"-"),2),"/"),1)</f>
        <v>#REF!</v>
      </c>
      <c r="R1755" s="12" t="e">
        <f>AVERAGE(טבלה1[[#This Row],[עמודה59]:[עמודה60]])</f>
        <v>#VALUE!</v>
      </c>
      <c r="S1755" s="3" t="e">
        <f>VALUE(SUBSTITUTE(טבלה1[[#This Row],[עמודה56]],"$",""))</f>
        <v>#VALUE!</v>
      </c>
      <c r="T1755" s="3" t="e">
        <f>VALUE(SUBSTITUTE(טבלה1[[#This Row],[עמודה57]],"$",""))</f>
        <v>#REF!</v>
      </c>
      <c r="U1755" s="3" t="e">
        <f>IF(טבלה1[[#This Row],[עמודה58]]&gt;30,"Yes","No")</f>
        <v>#VALUE!</v>
      </c>
    </row>
    <row r="1756" spans="1:21" ht="13" x14ac:dyDescent="0.15">
      <c r="A1756" s="8" t="s">
        <v>4161</v>
      </c>
      <c r="B1756" s="9" t="s">
        <v>4162</v>
      </c>
      <c r="C1756" s="9" t="s">
        <v>1678</v>
      </c>
      <c r="D1756" s="9" t="s">
        <v>4</v>
      </c>
      <c r="E1756" s="9" t="s">
        <v>4</v>
      </c>
      <c r="F1756" s="9" t="s">
        <v>10</v>
      </c>
      <c r="G1756" s="10">
        <v>0.2</v>
      </c>
      <c r="H1756" s="11" t="str" cm="1">
        <f t="array" ref="H1756">INDEX(_xlfn.TEXTSPLIT(טבלה1[[#This Row],[עמודה2]],","),1)</f>
        <v>Minneapolis</v>
      </c>
      <c r="I1756" s="12" t="str" cm="1">
        <f t="array" ref="I1756">INDEX(_xlfn.TEXTSPLIT(טבלה1[[#This Row],[עמודה2]],","),2)</f>
        <v xml:space="preserve"> MN</v>
      </c>
      <c r="J1756" s="16" t="str">
        <f>_xlfn.CONCAT(טבלה1[[#This Row],[AI_Companies]]," ",טבלה1[[#This Row],[עמודה1]])</f>
        <v>Outsell http://www.outsell.com/</v>
      </c>
      <c r="K1756" s="12">
        <v>50</v>
      </c>
      <c r="L1756" s="12" t="str">
        <f>IF(טבלה1[[#This Row],[עמודה53]]&gt;2000,"Yes","No")</f>
        <v>No</v>
      </c>
      <c r="M1756" s="12">
        <v>249</v>
      </c>
      <c r="N1756" s="12">
        <f>AVERAGE(טבלה1[[#This Row],[עמודה52]:[עמודה53]])</f>
        <v>149.5</v>
      </c>
      <c r="O1756" s="12" t="str">
        <f>IF(טבלה1[[#This Row],[עמודה4]]="&lt; $25 / hr","0$ - $25 / hr",טבלה1[[#This Row],[עמודה4]])</f>
        <v>Undisclosed</v>
      </c>
      <c r="P1756" s="12" t="str" cm="1">
        <f t="array" ref="P1756">INDEX(_xlfn.TEXTSPLIT(טבלה1[[#This Row],[עמודה55]],"-"),1)</f>
        <v>Undisclosed</v>
      </c>
      <c r="Q1756" s="21" t="e" cm="1">
        <f t="array" ref="Q1756">INDEX(_xlfn.TEXTSPLIT(INDEX(_xlfn.TEXTSPLIT(טבלה1[[#This Row],[עמודה55]],"-"),2),"/"),1)</f>
        <v>#REF!</v>
      </c>
      <c r="R1756" s="12" t="e">
        <f>AVERAGE(טבלה1[[#This Row],[עמודה59]:[עמודה60]])</f>
        <v>#VALUE!</v>
      </c>
      <c r="S1756" s="3" t="e">
        <f>VALUE(SUBSTITUTE(טבלה1[[#This Row],[עמודה56]],"$",""))</f>
        <v>#VALUE!</v>
      </c>
      <c r="T1756" s="3" t="e">
        <f>VALUE(SUBSTITUTE(טבלה1[[#This Row],[עמודה57]],"$",""))</f>
        <v>#REF!</v>
      </c>
      <c r="U1756" s="3" t="e">
        <f>IF(טבלה1[[#This Row],[עמודה58]]&gt;30,"Yes","No")</f>
        <v>#VALUE!</v>
      </c>
    </row>
    <row r="1757" spans="1:21" ht="13" x14ac:dyDescent="0.15">
      <c r="A1757" s="8" t="s">
        <v>4163</v>
      </c>
      <c r="B1757" s="9" t="s">
        <v>4164</v>
      </c>
      <c r="C1757" s="9" t="s">
        <v>1008</v>
      </c>
      <c r="D1757" s="13">
        <v>10000</v>
      </c>
      <c r="E1757" s="9" t="s">
        <v>21</v>
      </c>
      <c r="F1757" s="9" t="s">
        <v>25</v>
      </c>
      <c r="G1757" s="10">
        <v>0.1</v>
      </c>
      <c r="H1757" s="11" t="str" cm="1">
        <f t="array" ref="H1757">INDEX(_xlfn.TEXTSPLIT(טבלה1[[#This Row],[עמודה2]],","),1)</f>
        <v>Paris</v>
      </c>
      <c r="I1757" s="12" t="str" cm="1">
        <f t="array" ref="I1757">INDEX(_xlfn.TEXTSPLIT(טבלה1[[#This Row],[עמודה2]],","),2)</f>
        <v xml:space="preserve"> France</v>
      </c>
      <c r="J1757" s="16" t="str">
        <f>_xlfn.CONCAT(טבלה1[[#This Row],[AI_Companies]]," ",טבלה1[[#This Row],[עמודה1]])</f>
        <v>Talan https://www.talan.com</v>
      </c>
      <c r="K1757" s="14">
        <v>1000</v>
      </c>
      <c r="L1757" s="12" t="str">
        <f>IF(טבלה1[[#This Row],[עמודה53]]&gt;2000,"Yes","No")</f>
        <v>Yes</v>
      </c>
      <c r="M1757" s="14">
        <v>9999</v>
      </c>
      <c r="N1757" s="12">
        <f>AVERAGE(טבלה1[[#This Row],[עמודה52]:[עמודה53]])</f>
        <v>5499.5</v>
      </c>
      <c r="O1757" s="12" t="str">
        <f>IF(טבלה1[[#This Row],[עמודה4]]="&lt; $25 / hr","0$ - $25 / hr",טבלה1[[#This Row],[עמודה4]])</f>
        <v>$100 - $149 / hr</v>
      </c>
      <c r="P1757" s="12" t="str" cm="1">
        <f t="array" ref="P1757">INDEX(_xlfn.TEXTSPLIT(טבלה1[[#This Row],[עמודה55]],"-"),1)</f>
        <v xml:space="preserve">$100 </v>
      </c>
      <c r="Q1757" s="21" t="str" cm="1">
        <f t="array" ref="Q1757">INDEX(_xlfn.TEXTSPLIT(INDEX(_xlfn.TEXTSPLIT(טבלה1[[#This Row],[עמודה55]],"-"),2),"/"),1)</f>
        <v xml:space="preserve"> $149 </v>
      </c>
      <c r="R1757" s="12">
        <f>AVERAGE(טבלה1[[#This Row],[עמודה59]:[עמודה60]])</f>
        <v>124.5</v>
      </c>
      <c r="S1757" s="3">
        <f>VALUE(SUBSTITUTE(טבלה1[[#This Row],[עמודה56]],"$",""))</f>
        <v>100</v>
      </c>
      <c r="T1757" s="3">
        <f>VALUE(SUBSTITUTE(טבלה1[[#This Row],[עמודה57]],"$",""))</f>
        <v>149</v>
      </c>
      <c r="U1757" s="3" t="str">
        <f>IF(טבלה1[[#This Row],[עמודה58]]&gt;30,"Yes","No")</f>
        <v>Yes</v>
      </c>
    </row>
    <row r="1758" spans="1:21" ht="13" x14ac:dyDescent="0.15">
      <c r="A1758" s="8" t="s">
        <v>4165</v>
      </c>
      <c r="B1758" s="9" t="s">
        <v>4166</v>
      </c>
      <c r="C1758" s="9" t="s">
        <v>56</v>
      </c>
      <c r="D1758" s="13">
        <v>5000</v>
      </c>
      <c r="E1758" s="9" t="s">
        <v>33</v>
      </c>
      <c r="F1758" s="9" t="s">
        <v>10</v>
      </c>
      <c r="G1758" s="10">
        <v>0.2</v>
      </c>
      <c r="H1758" s="11" t="str" cm="1">
        <f t="array" ref="H1758">INDEX(_xlfn.TEXTSPLIT(טבלה1[[#This Row],[עמודה2]],","),1)</f>
        <v>Los Angeles</v>
      </c>
      <c r="I1758" s="12" t="str" cm="1">
        <f t="array" ref="I1758">INDEX(_xlfn.TEXTSPLIT(טבלה1[[#This Row],[עמודה2]],","),2)</f>
        <v xml:space="preserve"> CA</v>
      </c>
      <c r="J1758" s="16" t="str">
        <f>_xlfn.CONCAT(טבלה1[[#This Row],[AI_Companies]]," ",טבלה1[[#This Row],[עמודה1]])</f>
        <v>OSPLabs https://www.osplabs.com/</v>
      </c>
      <c r="K1758" s="12">
        <v>50</v>
      </c>
      <c r="L1758" s="12" t="str">
        <f>IF(טבלה1[[#This Row],[עמודה53]]&gt;2000,"Yes","No")</f>
        <v>No</v>
      </c>
      <c r="M1758" s="12">
        <v>249</v>
      </c>
      <c r="N1758" s="12">
        <f>AVERAGE(טבלה1[[#This Row],[עמודה52]:[עמודה53]])</f>
        <v>149.5</v>
      </c>
      <c r="O1758" s="12" t="str">
        <f>IF(טבלה1[[#This Row],[עמודה4]]="&lt; $25 / hr","0$ - $25 / hr",טבלה1[[#This Row],[עמודה4]])</f>
        <v>$25 - $49 / hr</v>
      </c>
      <c r="P1758" s="12" t="str" cm="1">
        <f t="array" ref="P1758">INDEX(_xlfn.TEXTSPLIT(טבלה1[[#This Row],[עמודה55]],"-"),1)</f>
        <v xml:space="preserve">$25 </v>
      </c>
      <c r="Q1758" s="21" t="str" cm="1">
        <f t="array" ref="Q1758">INDEX(_xlfn.TEXTSPLIT(INDEX(_xlfn.TEXTSPLIT(טבלה1[[#This Row],[עמודה55]],"-"),2),"/"),1)</f>
        <v xml:space="preserve"> $49 </v>
      </c>
      <c r="R1758" s="12">
        <f>AVERAGE(טבלה1[[#This Row],[עמודה59]:[עמודה60]])</f>
        <v>37</v>
      </c>
      <c r="S1758" s="3">
        <f>VALUE(SUBSTITUTE(טבלה1[[#This Row],[עמודה56]],"$",""))</f>
        <v>25</v>
      </c>
      <c r="T1758" s="3">
        <f>VALUE(SUBSTITUTE(טבלה1[[#This Row],[עמודה57]],"$",""))</f>
        <v>49</v>
      </c>
      <c r="U1758" s="3" t="str">
        <f>IF(טבלה1[[#This Row],[עמודה58]]&gt;30,"Yes","No")</f>
        <v>Yes</v>
      </c>
    </row>
    <row r="1759" spans="1:21" ht="13" x14ac:dyDescent="0.15">
      <c r="A1759" s="8" t="s">
        <v>4167</v>
      </c>
      <c r="B1759" s="9" t="s">
        <v>4168</v>
      </c>
      <c r="C1759" s="9" t="s">
        <v>1610</v>
      </c>
      <c r="D1759" s="13">
        <v>10000</v>
      </c>
      <c r="E1759" s="9" t="s">
        <v>63</v>
      </c>
      <c r="F1759" s="9" t="s">
        <v>117</v>
      </c>
      <c r="G1759" s="10">
        <v>0.35</v>
      </c>
      <c r="H1759" s="11" t="str" cm="1">
        <f t="array" ref="H1759">INDEX(_xlfn.TEXTSPLIT(טבלה1[[#This Row],[עמודה2]],","),1)</f>
        <v>Leeds</v>
      </c>
      <c r="I1759" s="12" t="str" cm="1">
        <f t="array" ref="I1759">INDEX(_xlfn.TEXTSPLIT(טבלה1[[#This Row],[עמודה2]],","),2)</f>
        <v xml:space="preserve"> United Kingdom</v>
      </c>
      <c r="J1759" s="16" t="str">
        <f>_xlfn.CONCAT(טבלה1[[#This Row],[AI_Companies]]," ",טבלה1[[#This Row],[עמודה1]])</f>
        <v>MethodAnalyticsLtd https://method-analytics.com/</v>
      </c>
      <c r="K1759" s="12">
        <v>2</v>
      </c>
      <c r="L1759" s="12" t="str">
        <f>IF(טבלה1[[#This Row],[עמודה53]]&gt;2000,"Yes","No")</f>
        <v>No</v>
      </c>
      <c r="M1759" s="12">
        <v>9</v>
      </c>
      <c r="N1759" s="12">
        <f>AVERAGE(טבלה1[[#This Row],[עמודה52]:[עמודה53]])</f>
        <v>5.5</v>
      </c>
      <c r="O1759" s="12" t="str">
        <f>IF(טבלה1[[#This Row],[עמודה4]]="&lt; $25 / hr","0$ - $25 / hr",טבלה1[[#This Row],[עמודה4]])</f>
        <v>$150 - $199 / hr</v>
      </c>
      <c r="P1759" s="12" t="str" cm="1">
        <f t="array" ref="P1759">INDEX(_xlfn.TEXTSPLIT(טבלה1[[#This Row],[עמודה55]],"-"),1)</f>
        <v xml:space="preserve">$150 </v>
      </c>
      <c r="Q1759" s="21" t="str" cm="1">
        <f t="array" ref="Q1759">INDEX(_xlfn.TEXTSPLIT(INDEX(_xlfn.TEXTSPLIT(טבלה1[[#This Row],[עמודה55]],"-"),2),"/"),1)</f>
        <v xml:space="preserve"> $199 </v>
      </c>
      <c r="R1759" s="12">
        <f>AVERAGE(טבלה1[[#This Row],[עמודה59]:[עמודה60]])</f>
        <v>174.5</v>
      </c>
      <c r="S1759" s="3">
        <f>VALUE(SUBSTITUTE(טבלה1[[#This Row],[עמודה56]],"$",""))</f>
        <v>150</v>
      </c>
      <c r="T1759" s="3">
        <f>VALUE(SUBSTITUTE(טבלה1[[#This Row],[עמודה57]],"$",""))</f>
        <v>199</v>
      </c>
      <c r="U1759" s="3" t="str">
        <f>IF(טבלה1[[#This Row],[עמודה58]]&gt;30,"Yes","No")</f>
        <v>Yes</v>
      </c>
    </row>
    <row r="1760" spans="1:21" ht="13" x14ac:dyDescent="0.15">
      <c r="A1760" s="8" t="s">
        <v>4169</v>
      </c>
      <c r="B1760" s="9" t="s">
        <v>4170</v>
      </c>
      <c r="C1760" s="9" t="s">
        <v>180</v>
      </c>
      <c r="D1760" s="9" t="s">
        <v>4</v>
      </c>
      <c r="E1760" s="9" t="s">
        <v>4</v>
      </c>
      <c r="F1760" s="9" t="s">
        <v>117</v>
      </c>
      <c r="G1760" s="10">
        <v>0.35</v>
      </c>
      <c r="H1760" s="11" t="str" cm="1">
        <f t="array" ref="H1760">INDEX(_xlfn.TEXTSPLIT(טבלה1[[#This Row],[עמודה2]],","),1)</f>
        <v>Atlanta</v>
      </c>
      <c r="I1760" s="12" t="str" cm="1">
        <f t="array" ref="I1760">INDEX(_xlfn.TEXTSPLIT(טבלה1[[#This Row],[עמודה2]],","),2)</f>
        <v xml:space="preserve"> GA</v>
      </c>
      <c r="J1760" s="16" t="str">
        <f>_xlfn.CONCAT(טבלה1[[#This Row],[AI_Companies]]," ",טבלה1[[#This Row],[עמודה1]])</f>
        <v>AnovaAnalyticsLLC http://www.anovaanalytics.com/</v>
      </c>
      <c r="K1760" s="12">
        <v>2</v>
      </c>
      <c r="L1760" s="12" t="str">
        <f>IF(טבלה1[[#This Row],[עמודה53]]&gt;2000,"Yes","No")</f>
        <v>No</v>
      </c>
      <c r="M1760" s="12">
        <v>9</v>
      </c>
      <c r="N1760" s="12">
        <f>AVERAGE(טבלה1[[#This Row],[עמודה52]:[עמודה53]])</f>
        <v>5.5</v>
      </c>
      <c r="O1760" s="12" t="str">
        <f>IF(טבלה1[[#This Row],[עמודה4]]="&lt; $25 / hr","0$ - $25 / hr",טבלה1[[#This Row],[עמודה4]])</f>
        <v>Undisclosed</v>
      </c>
      <c r="P1760" s="12" t="str" cm="1">
        <f t="array" ref="P1760">INDEX(_xlfn.TEXTSPLIT(טבלה1[[#This Row],[עמודה55]],"-"),1)</f>
        <v>Undisclosed</v>
      </c>
      <c r="Q1760" s="21" t="e" cm="1">
        <f t="array" ref="Q1760">INDEX(_xlfn.TEXTSPLIT(INDEX(_xlfn.TEXTSPLIT(טבלה1[[#This Row],[עמודה55]],"-"),2),"/"),1)</f>
        <v>#REF!</v>
      </c>
      <c r="R1760" s="12" t="e">
        <f>AVERAGE(טבלה1[[#This Row],[עמודה59]:[עמודה60]])</f>
        <v>#VALUE!</v>
      </c>
      <c r="S1760" s="3" t="e">
        <f>VALUE(SUBSTITUTE(טבלה1[[#This Row],[עמודה56]],"$",""))</f>
        <v>#VALUE!</v>
      </c>
      <c r="T1760" s="3" t="e">
        <f>VALUE(SUBSTITUTE(טבלה1[[#This Row],[עמודה57]],"$",""))</f>
        <v>#REF!</v>
      </c>
      <c r="U1760" s="3" t="e">
        <f>IF(טבלה1[[#This Row],[עמודה58]]&gt;30,"Yes","No")</f>
        <v>#VALUE!</v>
      </c>
    </row>
    <row r="1761" spans="1:21" ht="13" x14ac:dyDescent="0.15">
      <c r="A1761" s="8" t="s">
        <v>4171</v>
      </c>
      <c r="B1761" s="9" t="s">
        <v>4172</v>
      </c>
      <c r="C1761" s="9" t="s">
        <v>53</v>
      </c>
      <c r="D1761" s="13">
        <v>5000</v>
      </c>
      <c r="E1761" s="9" t="s">
        <v>33</v>
      </c>
      <c r="F1761" s="9" t="s">
        <v>29</v>
      </c>
      <c r="G1761" s="10">
        <v>0.3</v>
      </c>
      <c r="H1761" s="11" t="str" cm="1">
        <f t="array" ref="H1761">INDEX(_xlfn.TEXTSPLIT(טבלה1[[#This Row],[עמודה2]],","),1)</f>
        <v>Kyiv</v>
      </c>
      <c r="I1761" s="12" t="str" cm="1">
        <f t="array" ref="I1761">INDEX(_xlfn.TEXTSPLIT(טבלה1[[#This Row],[עמודה2]],","),2)</f>
        <v xml:space="preserve"> Ukraine</v>
      </c>
      <c r="J1761" s="16" t="str">
        <f>_xlfn.CONCAT(טבלה1[[#This Row],[AI_Companies]]," ",טבלה1[[#This Row],[עמודה1]])</f>
        <v>IoTFactory http://www.iot-factory.com.ua</v>
      </c>
      <c r="K1761" s="12">
        <v>10</v>
      </c>
      <c r="L1761" s="12" t="str">
        <f>IF(טבלה1[[#This Row],[עמודה53]]&gt;2000,"Yes","No")</f>
        <v>No</v>
      </c>
      <c r="M1761" s="12">
        <v>49</v>
      </c>
      <c r="N1761" s="12">
        <f>AVERAGE(טבלה1[[#This Row],[עמודה52]:[עמודה53]])</f>
        <v>29.5</v>
      </c>
      <c r="O1761" s="12" t="str">
        <f>IF(טבלה1[[#This Row],[עמודה4]]="&lt; $25 / hr","0$ - $25 / hr",טבלה1[[#This Row],[עמודה4]])</f>
        <v>$25 - $49 / hr</v>
      </c>
      <c r="P1761" s="12" t="str" cm="1">
        <f t="array" ref="P1761">INDEX(_xlfn.TEXTSPLIT(טבלה1[[#This Row],[עמודה55]],"-"),1)</f>
        <v xml:space="preserve">$25 </v>
      </c>
      <c r="Q1761" s="21" t="str" cm="1">
        <f t="array" ref="Q1761">INDEX(_xlfn.TEXTSPLIT(INDEX(_xlfn.TEXTSPLIT(טבלה1[[#This Row],[עמודה55]],"-"),2),"/"),1)</f>
        <v xml:space="preserve"> $49 </v>
      </c>
      <c r="R1761" s="12">
        <f>AVERAGE(טבלה1[[#This Row],[עמודה59]:[עמודה60]])</f>
        <v>37</v>
      </c>
      <c r="S1761" s="3">
        <f>VALUE(SUBSTITUTE(טבלה1[[#This Row],[עמודה56]],"$",""))</f>
        <v>25</v>
      </c>
      <c r="T1761" s="3">
        <f>VALUE(SUBSTITUTE(טבלה1[[#This Row],[עמודה57]],"$",""))</f>
        <v>49</v>
      </c>
      <c r="U1761" s="3" t="str">
        <f>IF(טבלה1[[#This Row],[עמודה58]]&gt;30,"Yes","No")</f>
        <v>Yes</v>
      </c>
    </row>
    <row r="1762" spans="1:21" ht="13" x14ac:dyDescent="0.15">
      <c r="A1762" s="8" t="s">
        <v>4173</v>
      </c>
      <c r="B1762" s="9" t="s">
        <v>4174</v>
      </c>
      <c r="C1762" s="9" t="s">
        <v>2673</v>
      </c>
      <c r="D1762" s="13">
        <v>5000</v>
      </c>
      <c r="E1762" s="9" t="s">
        <v>9</v>
      </c>
      <c r="F1762" s="9" t="s">
        <v>29</v>
      </c>
      <c r="G1762" s="10">
        <v>0.3</v>
      </c>
      <c r="H1762" s="11" t="str" cm="1">
        <f t="array" ref="H1762">INDEX(_xlfn.TEXTSPLIT(טבלה1[[#This Row],[עמודה2]],","),1)</f>
        <v>Barcelona</v>
      </c>
      <c r="I1762" s="12" t="str" cm="1">
        <f t="array" ref="I1762">INDEX(_xlfn.TEXTSPLIT(טבלה1[[#This Row],[עמודה2]],","),2)</f>
        <v xml:space="preserve"> Spain</v>
      </c>
      <c r="J1762" s="16" t="str">
        <f>_xlfn.CONCAT(טבלה1[[#This Row],[AI_Companies]]," ",טבלה1[[#This Row],[עמודה1]])</f>
        <v>MáticaPartners https://maticapartners.com</v>
      </c>
      <c r="K1762" s="12">
        <v>10</v>
      </c>
      <c r="L1762" s="12" t="str">
        <f>IF(טבלה1[[#This Row],[עמודה53]]&gt;2000,"Yes","No")</f>
        <v>No</v>
      </c>
      <c r="M1762" s="12">
        <v>49</v>
      </c>
      <c r="N1762" s="12">
        <f>AVERAGE(טבלה1[[#This Row],[עמודה52]:[עמודה53]])</f>
        <v>29.5</v>
      </c>
      <c r="O1762" s="12" t="str">
        <f>IF(טבלה1[[#This Row],[עמודה4]]="&lt; $25 / hr","0$ - $25 / hr",טבלה1[[#This Row],[עמודה4]])</f>
        <v>$50 - $99 / hr</v>
      </c>
      <c r="P1762" s="12" t="str" cm="1">
        <f t="array" ref="P1762">INDEX(_xlfn.TEXTSPLIT(טבלה1[[#This Row],[עמודה55]],"-"),1)</f>
        <v xml:space="preserve">$50 </v>
      </c>
      <c r="Q1762" s="21" t="str" cm="1">
        <f t="array" ref="Q1762">INDEX(_xlfn.TEXTSPLIT(INDEX(_xlfn.TEXTSPLIT(טבלה1[[#This Row],[עמודה55]],"-"),2),"/"),1)</f>
        <v xml:space="preserve"> $99 </v>
      </c>
      <c r="R1762" s="12">
        <f>AVERAGE(טבלה1[[#This Row],[עמודה59]:[עמודה60]])</f>
        <v>74.5</v>
      </c>
      <c r="S1762" s="3">
        <f>VALUE(SUBSTITUTE(טבלה1[[#This Row],[עמודה56]],"$",""))</f>
        <v>50</v>
      </c>
      <c r="T1762" s="3">
        <f>VALUE(SUBSTITUTE(טבלה1[[#This Row],[עמודה57]],"$",""))</f>
        <v>99</v>
      </c>
      <c r="U1762" s="3" t="str">
        <f>IF(טבלה1[[#This Row],[עמודה58]]&gt;30,"Yes","No")</f>
        <v>Yes</v>
      </c>
    </row>
    <row r="1763" spans="1:21" ht="13" x14ac:dyDescent="0.15">
      <c r="A1763" s="8" t="s">
        <v>4175</v>
      </c>
      <c r="B1763" s="9" t="s">
        <v>4176</v>
      </c>
      <c r="C1763" s="9" t="s">
        <v>649</v>
      </c>
      <c r="D1763" s="13">
        <v>50000</v>
      </c>
      <c r="E1763" s="9" t="s">
        <v>63</v>
      </c>
      <c r="F1763" s="9" t="s">
        <v>29</v>
      </c>
      <c r="G1763" s="10">
        <v>0.3</v>
      </c>
      <c r="H1763" s="11" t="str" cm="1">
        <f t="array" ref="H1763">INDEX(_xlfn.TEXTSPLIT(טבלה1[[#This Row],[עמודה2]],","),1)</f>
        <v>Boulder</v>
      </c>
      <c r="I1763" s="12" t="str" cm="1">
        <f t="array" ref="I1763">INDEX(_xlfn.TEXTSPLIT(טבלה1[[#This Row],[עמודה2]],","),2)</f>
        <v xml:space="preserve"> CO</v>
      </c>
      <c r="J1763" s="16" t="str">
        <f>_xlfn.CONCAT(טבלה1[[#This Row],[AI_Companies]]," ",טבלה1[[#This Row],[עמודה1]])</f>
        <v>CAVUGlobal https://www.cavuglobal.io/</v>
      </c>
      <c r="K1763" s="12">
        <v>10</v>
      </c>
      <c r="L1763" s="12" t="str">
        <f>IF(טבלה1[[#This Row],[עמודה53]]&gt;2000,"Yes","No")</f>
        <v>No</v>
      </c>
      <c r="M1763" s="12">
        <v>49</v>
      </c>
      <c r="N1763" s="12">
        <f>AVERAGE(טבלה1[[#This Row],[עמודה52]:[עמודה53]])</f>
        <v>29.5</v>
      </c>
      <c r="O1763" s="12" t="str">
        <f>IF(טבלה1[[#This Row],[עמודה4]]="&lt; $25 / hr","0$ - $25 / hr",טבלה1[[#This Row],[עמודה4]])</f>
        <v>$150 - $199 / hr</v>
      </c>
      <c r="P1763" s="12" t="str" cm="1">
        <f t="array" ref="P1763">INDEX(_xlfn.TEXTSPLIT(טבלה1[[#This Row],[עמודה55]],"-"),1)</f>
        <v xml:space="preserve">$150 </v>
      </c>
      <c r="Q1763" s="21" t="str" cm="1">
        <f t="array" ref="Q1763">INDEX(_xlfn.TEXTSPLIT(INDEX(_xlfn.TEXTSPLIT(טבלה1[[#This Row],[עמודה55]],"-"),2),"/"),1)</f>
        <v xml:space="preserve"> $199 </v>
      </c>
      <c r="R1763" s="12">
        <f>AVERAGE(טבלה1[[#This Row],[עמודה59]:[עמודה60]])</f>
        <v>174.5</v>
      </c>
      <c r="S1763" s="3">
        <f>VALUE(SUBSTITUTE(טבלה1[[#This Row],[עמודה56]],"$",""))</f>
        <v>150</v>
      </c>
      <c r="T1763" s="3">
        <f>VALUE(SUBSTITUTE(טבלה1[[#This Row],[עמודה57]],"$",""))</f>
        <v>199</v>
      </c>
      <c r="U1763" s="3" t="str">
        <f>IF(טבלה1[[#This Row],[עמודה58]]&gt;30,"Yes","No")</f>
        <v>Yes</v>
      </c>
    </row>
    <row r="1764" spans="1:21" ht="13" x14ac:dyDescent="0.15">
      <c r="A1764" s="8" t="s">
        <v>4177</v>
      </c>
      <c r="B1764" s="9" t="s">
        <v>4178</v>
      </c>
      <c r="C1764" s="9" t="s">
        <v>4179</v>
      </c>
      <c r="D1764" s="9" t="s">
        <v>4</v>
      </c>
      <c r="E1764" s="9" t="s">
        <v>4</v>
      </c>
      <c r="F1764" s="9" t="s">
        <v>29</v>
      </c>
      <c r="G1764" s="10">
        <v>0.3</v>
      </c>
      <c r="H1764" s="11" t="str" cm="1">
        <f t="array" ref="H1764">INDEX(_xlfn.TEXTSPLIT(טבלה1[[#This Row],[עמודה2]],","),1)</f>
        <v>Pawleys Island</v>
      </c>
      <c r="I1764" s="12" t="str" cm="1">
        <f t="array" ref="I1764">INDEX(_xlfn.TEXTSPLIT(טבלה1[[#This Row],[עמודה2]],","),2)</f>
        <v xml:space="preserve"> SC</v>
      </c>
      <c r="J1764" s="16" t="str">
        <f>_xlfn.CONCAT(טבלה1[[#This Row],[AI_Companies]]," ",טבלה1[[#This Row],[עמודה1]])</f>
        <v>NativeAmericanIndustrialSolutionsLLC https://nais-llc.com/</v>
      </c>
      <c r="K1764" s="12">
        <v>10</v>
      </c>
      <c r="L1764" s="12" t="str">
        <f>IF(טבלה1[[#This Row],[עמודה53]]&gt;2000,"Yes","No")</f>
        <v>No</v>
      </c>
      <c r="M1764" s="12">
        <v>49</v>
      </c>
      <c r="N1764" s="12">
        <f>AVERAGE(טבלה1[[#This Row],[עמודה52]:[עמודה53]])</f>
        <v>29.5</v>
      </c>
      <c r="O1764" s="12" t="str">
        <f>IF(טבלה1[[#This Row],[עמודה4]]="&lt; $25 / hr","0$ - $25 / hr",טבלה1[[#This Row],[עמודה4]])</f>
        <v>Undisclosed</v>
      </c>
      <c r="P1764" s="12" t="str" cm="1">
        <f t="array" ref="P1764">INDEX(_xlfn.TEXTSPLIT(טבלה1[[#This Row],[עמודה55]],"-"),1)</f>
        <v>Undisclosed</v>
      </c>
      <c r="Q1764" s="21" t="e" cm="1">
        <f t="array" ref="Q1764">INDEX(_xlfn.TEXTSPLIT(INDEX(_xlfn.TEXTSPLIT(טבלה1[[#This Row],[עמודה55]],"-"),2),"/"),1)</f>
        <v>#REF!</v>
      </c>
      <c r="R1764" s="12" t="e">
        <f>AVERAGE(טבלה1[[#This Row],[עמודה59]:[עמודה60]])</f>
        <v>#VALUE!</v>
      </c>
      <c r="S1764" s="3" t="e">
        <f>VALUE(SUBSTITUTE(טבלה1[[#This Row],[עמודה56]],"$",""))</f>
        <v>#VALUE!</v>
      </c>
      <c r="T1764" s="3" t="e">
        <f>VALUE(SUBSTITUTE(טבלה1[[#This Row],[עמודה57]],"$",""))</f>
        <v>#REF!</v>
      </c>
      <c r="U1764" s="3" t="e">
        <f>IF(טבלה1[[#This Row],[עמודה58]]&gt;30,"Yes","No")</f>
        <v>#VALUE!</v>
      </c>
    </row>
    <row r="1765" spans="1:21" ht="13" x14ac:dyDescent="0.15">
      <c r="A1765" s="8" t="s">
        <v>4180</v>
      </c>
      <c r="B1765" s="9" t="s">
        <v>4181</v>
      </c>
      <c r="C1765" s="9" t="s">
        <v>4182</v>
      </c>
      <c r="D1765" s="13">
        <v>5000</v>
      </c>
      <c r="E1765" s="9" t="s">
        <v>63</v>
      </c>
      <c r="F1765" s="9" t="s">
        <v>29</v>
      </c>
      <c r="G1765" s="10">
        <v>0.3</v>
      </c>
      <c r="H1765" s="11" t="str" cm="1">
        <f t="array" ref="H1765">INDEX(_xlfn.TEXTSPLIT(טבלה1[[#This Row],[עמודה2]],","),1)</f>
        <v>Temecula</v>
      </c>
      <c r="I1765" s="12" t="str" cm="1">
        <f t="array" ref="I1765">INDEX(_xlfn.TEXTSPLIT(טבלה1[[#This Row],[עמודה2]],","),2)</f>
        <v xml:space="preserve"> CA</v>
      </c>
      <c r="J1765" s="16" t="str">
        <f>_xlfn.CONCAT(טבלה1[[#This Row],[AI_Companies]]," ",טבלה1[[#This Row],[עמודה1]])</f>
        <v>Fattist,Inc. https://fatt.ist</v>
      </c>
      <c r="K1765" s="12">
        <v>10</v>
      </c>
      <c r="L1765" s="12" t="str">
        <f>IF(טבלה1[[#This Row],[עמודה53]]&gt;2000,"Yes","No")</f>
        <v>No</v>
      </c>
      <c r="M1765" s="12">
        <v>49</v>
      </c>
      <c r="N1765" s="12">
        <f>AVERAGE(טבלה1[[#This Row],[עמודה52]:[עמודה53]])</f>
        <v>29.5</v>
      </c>
      <c r="O1765" s="12" t="str">
        <f>IF(טבלה1[[#This Row],[עמודה4]]="&lt; $25 / hr","0$ - $25 / hr",טבלה1[[#This Row],[עמודה4]])</f>
        <v>$150 - $199 / hr</v>
      </c>
      <c r="P1765" s="12" t="str" cm="1">
        <f t="array" ref="P1765">INDEX(_xlfn.TEXTSPLIT(טבלה1[[#This Row],[עמודה55]],"-"),1)</f>
        <v xml:space="preserve">$150 </v>
      </c>
      <c r="Q1765" s="21" t="str" cm="1">
        <f t="array" ref="Q1765">INDEX(_xlfn.TEXTSPLIT(INDEX(_xlfn.TEXTSPLIT(טבלה1[[#This Row],[עמודה55]],"-"),2),"/"),1)</f>
        <v xml:space="preserve"> $199 </v>
      </c>
      <c r="R1765" s="12">
        <f>AVERAGE(טבלה1[[#This Row],[עמודה59]:[עמודה60]])</f>
        <v>174.5</v>
      </c>
      <c r="S1765" s="3">
        <f>VALUE(SUBSTITUTE(טבלה1[[#This Row],[עמודה56]],"$",""))</f>
        <v>150</v>
      </c>
      <c r="T1765" s="3">
        <f>VALUE(SUBSTITUTE(טבלה1[[#This Row],[עמודה57]],"$",""))</f>
        <v>199</v>
      </c>
      <c r="U1765" s="3" t="str">
        <f>IF(טבלה1[[#This Row],[עמודה58]]&gt;30,"Yes","No")</f>
        <v>Yes</v>
      </c>
    </row>
    <row r="1766" spans="1:21" ht="13" x14ac:dyDescent="0.15">
      <c r="A1766" s="8" t="s">
        <v>4183</v>
      </c>
      <c r="B1766" s="9" t="s">
        <v>4184</v>
      </c>
      <c r="C1766" s="9" t="s">
        <v>4185</v>
      </c>
      <c r="D1766" s="9" t="s">
        <v>4</v>
      </c>
      <c r="E1766" s="9" t="s">
        <v>4</v>
      </c>
      <c r="F1766" s="9" t="s">
        <v>29</v>
      </c>
      <c r="G1766" s="10">
        <v>0.3</v>
      </c>
      <c r="H1766" s="11" t="str" cm="1">
        <f t="array" ref="H1766">INDEX(_xlfn.TEXTSPLIT(טבלה1[[#This Row],[עמודה2]],","),1)</f>
        <v>Wu Han Shi</v>
      </c>
      <c r="I1766" s="12" t="str" cm="1">
        <f t="array" ref="I1766">INDEX(_xlfn.TEXTSPLIT(טבלה1[[#This Row],[עמודה2]],","),2)</f>
        <v xml:space="preserve"> China</v>
      </c>
      <c r="J1766" s="16" t="str">
        <f>_xlfn.CONCAT(טבלה1[[#This Row],[AI_Companies]]," ",טבלה1[[#This Row],[עמודה1]])</f>
        <v>WuhanLinkTimeCloudTechnologyCo.,Ltd. https://www.linktimecloud.com/</v>
      </c>
      <c r="K1766" s="12">
        <v>10</v>
      </c>
      <c r="L1766" s="12" t="str">
        <f>IF(טבלה1[[#This Row],[עמודה53]]&gt;2000,"Yes","No")</f>
        <v>No</v>
      </c>
      <c r="M1766" s="12">
        <v>49</v>
      </c>
      <c r="N1766" s="12">
        <f>AVERAGE(טבלה1[[#This Row],[עמודה52]:[עמודה53]])</f>
        <v>29.5</v>
      </c>
      <c r="O1766" s="12" t="str">
        <f>IF(טבלה1[[#This Row],[עמודה4]]="&lt; $25 / hr","0$ - $25 / hr",טבלה1[[#This Row],[עמודה4]])</f>
        <v>Undisclosed</v>
      </c>
      <c r="P1766" s="12" t="str" cm="1">
        <f t="array" ref="P1766">INDEX(_xlfn.TEXTSPLIT(טבלה1[[#This Row],[עמודה55]],"-"),1)</f>
        <v>Undisclosed</v>
      </c>
      <c r="Q1766" s="21" t="e" cm="1">
        <f t="array" ref="Q1766">INDEX(_xlfn.TEXTSPLIT(INDEX(_xlfn.TEXTSPLIT(טבלה1[[#This Row],[עמודה55]],"-"),2),"/"),1)</f>
        <v>#REF!</v>
      </c>
      <c r="R1766" s="12" t="e">
        <f>AVERAGE(טבלה1[[#This Row],[עמודה59]:[עמודה60]])</f>
        <v>#VALUE!</v>
      </c>
      <c r="S1766" s="3" t="e">
        <f>VALUE(SUBSTITUTE(טבלה1[[#This Row],[עמודה56]],"$",""))</f>
        <v>#VALUE!</v>
      </c>
      <c r="T1766" s="3" t="e">
        <f>VALUE(SUBSTITUTE(טבלה1[[#This Row],[עמודה57]],"$",""))</f>
        <v>#REF!</v>
      </c>
      <c r="U1766" s="3" t="e">
        <f>IF(טבלה1[[#This Row],[עמודה58]]&gt;30,"Yes","No")</f>
        <v>#VALUE!</v>
      </c>
    </row>
    <row r="1767" spans="1:21" ht="13" x14ac:dyDescent="0.15">
      <c r="A1767" s="8" t="s">
        <v>4186</v>
      </c>
      <c r="B1767" s="9" t="s">
        <v>4187</v>
      </c>
      <c r="C1767" s="9" t="s">
        <v>102</v>
      </c>
      <c r="D1767" s="13">
        <v>5000</v>
      </c>
      <c r="E1767" s="9" t="s">
        <v>33</v>
      </c>
      <c r="F1767" s="9" t="s">
        <v>10</v>
      </c>
      <c r="G1767" s="10">
        <v>0.25</v>
      </c>
      <c r="H1767" s="11" t="str" cm="1">
        <f t="array" ref="H1767">INDEX(_xlfn.TEXTSPLIT(טבלה1[[#This Row],[עמודה2]],","),1)</f>
        <v>London</v>
      </c>
      <c r="I1767" s="12" t="str" cm="1">
        <f t="array" ref="I1767">INDEX(_xlfn.TEXTSPLIT(טבלה1[[#This Row],[עמודה2]],","),2)</f>
        <v xml:space="preserve"> United Kingdom</v>
      </c>
      <c r="J1767" s="16" t="str">
        <f>_xlfn.CONCAT(טבלה1[[#This Row],[AI_Companies]]," ",טבלה1[[#This Row],[עמודה1]])</f>
        <v>RemarkableTechnology http://remarkable.technology</v>
      </c>
      <c r="K1767" s="12">
        <v>50</v>
      </c>
      <c r="L1767" s="12" t="str">
        <f>IF(טבלה1[[#This Row],[עמודה53]]&gt;2000,"Yes","No")</f>
        <v>No</v>
      </c>
      <c r="M1767" s="12">
        <v>249</v>
      </c>
      <c r="N1767" s="12">
        <f>AVERAGE(טבלה1[[#This Row],[עמודה52]:[עמודה53]])</f>
        <v>149.5</v>
      </c>
      <c r="O1767" s="12" t="str">
        <f>IF(טבלה1[[#This Row],[עמודה4]]="&lt; $25 / hr","0$ - $25 / hr",טבלה1[[#This Row],[עמודה4]])</f>
        <v>$25 - $49 / hr</v>
      </c>
      <c r="P1767" s="12" t="str" cm="1">
        <f t="array" ref="P1767">INDEX(_xlfn.TEXTSPLIT(טבלה1[[#This Row],[עמודה55]],"-"),1)</f>
        <v xml:space="preserve">$25 </v>
      </c>
      <c r="Q1767" s="21" t="str" cm="1">
        <f t="array" ref="Q1767">INDEX(_xlfn.TEXTSPLIT(INDEX(_xlfn.TEXTSPLIT(טבלה1[[#This Row],[עמודה55]],"-"),2),"/"),1)</f>
        <v xml:space="preserve"> $49 </v>
      </c>
      <c r="R1767" s="12">
        <f>AVERAGE(טבלה1[[#This Row],[עמודה59]:[עמודה60]])</f>
        <v>37</v>
      </c>
      <c r="S1767" s="3">
        <f>VALUE(SUBSTITUTE(טבלה1[[#This Row],[עמודה56]],"$",""))</f>
        <v>25</v>
      </c>
      <c r="T1767" s="3">
        <f>VALUE(SUBSTITUTE(טבלה1[[#This Row],[עמודה57]],"$",""))</f>
        <v>49</v>
      </c>
      <c r="U1767" s="3" t="str">
        <f>IF(טבלה1[[#This Row],[עמודה58]]&gt;30,"Yes","No")</f>
        <v>Yes</v>
      </c>
    </row>
    <row r="1768" spans="1:21" ht="13" x14ac:dyDescent="0.15">
      <c r="A1768" s="8" t="s">
        <v>4188</v>
      </c>
      <c r="B1768" s="9" t="s">
        <v>4189</v>
      </c>
      <c r="C1768" s="9" t="s">
        <v>2039</v>
      </c>
      <c r="D1768" s="9" t="s">
        <v>4</v>
      </c>
      <c r="E1768" s="9" t="s">
        <v>4</v>
      </c>
      <c r="F1768" s="14">
        <v>10000</v>
      </c>
      <c r="G1768" s="10">
        <v>0.1</v>
      </c>
      <c r="H1768" s="11" t="str" cm="1">
        <f t="array" ref="H1768">INDEX(_xlfn.TEXTSPLIT(טבלה1[[#This Row],[עמודה2]],","),1)</f>
        <v>Shenzhen Shi</v>
      </c>
      <c r="I1768" s="12" t="str" cm="1">
        <f t="array" ref="I1768">INDEX(_xlfn.TEXTSPLIT(טבלה1[[#This Row],[עמודה2]],","),2)</f>
        <v xml:space="preserve"> China</v>
      </c>
      <c r="J1768" s="16" t="str">
        <f>_xlfn.CONCAT(טבלה1[[#This Row],[AI_Companies]]," ",טבלה1[[#This Row],[עמודה1]])</f>
        <v>ShenzhenFarbenInformationTechnologyCo.,Ltd. http://www.farben.com.cn</v>
      </c>
      <c r="K1768" s="12">
        <v>10000</v>
      </c>
      <c r="L1768" s="12" t="str">
        <f>IF(טבלה1[[#This Row],[עמודה53]]&gt;2000,"Yes","No")</f>
        <v>No</v>
      </c>
      <c r="M1768" s="12"/>
      <c r="N1768" s="12">
        <f>AVERAGE(טבלה1[[#This Row],[עמודה52]:[עמודה53]])</f>
        <v>10000</v>
      </c>
      <c r="O1768" s="12" t="str">
        <f>IF(טבלה1[[#This Row],[עמודה4]]="&lt; $25 / hr","0$ - $25 / hr",טבלה1[[#This Row],[עמודה4]])</f>
        <v>Undisclosed</v>
      </c>
      <c r="P1768" s="12" t="str" cm="1">
        <f t="array" ref="P1768">INDEX(_xlfn.TEXTSPLIT(טבלה1[[#This Row],[עמודה55]],"-"),1)</f>
        <v>Undisclosed</v>
      </c>
      <c r="Q1768" s="21" t="e" cm="1">
        <f t="array" ref="Q1768">INDEX(_xlfn.TEXTSPLIT(INDEX(_xlfn.TEXTSPLIT(טבלה1[[#This Row],[עמודה55]],"-"),2),"/"),1)</f>
        <v>#REF!</v>
      </c>
      <c r="R1768" s="12" t="e">
        <f>AVERAGE(טבלה1[[#This Row],[עמודה59]:[עמודה60]])</f>
        <v>#VALUE!</v>
      </c>
      <c r="S1768" s="3" t="e">
        <f>VALUE(SUBSTITUTE(טבלה1[[#This Row],[עמודה56]],"$",""))</f>
        <v>#VALUE!</v>
      </c>
      <c r="T1768" s="3" t="e">
        <f>VALUE(SUBSTITUTE(טבלה1[[#This Row],[עמודה57]],"$",""))</f>
        <v>#REF!</v>
      </c>
      <c r="U1768" s="3" t="e">
        <f>IF(טבלה1[[#This Row],[עמודה58]]&gt;30,"Yes","No")</f>
        <v>#VALUE!</v>
      </c>
    </row>
    <row r="1769" spans="1:21" ht="13" x14ac:dyDescent="0.15">
      <c r="A1769" s="8" t="s">
        <v>4190</v>
      </c>
      <c r="B1769" s="9" t="s">
        <v>4191</v>
      </c>
      <c r="C1769" s="9" t="s">
        <v>1432</v>
      </c>
      <c r="D1769" s="9" t="s">
        <v>4</v>
      </c>
      <c r="E1769" s="9" t="s">
        <v>4</v>
      </c>
      <c r="F1769" s="9" t="s">
        <v>10</v>
      </c>
      <c r="G1769" s="10">
        <v>0.25</v>
      </c>
      <c r="H1769" s="11" t="str" cm="1">
        <f t="array" ref="H1769">INDEX(_xlfn.TEXTSPLIT(טבלה1[[#This Row],[עמודה2]],","),1)</f>
        <v>Shanghai</v>
      </c>
      <c r="I1769" s="12" t="str" cm="1">
        <f t="array" ref="I1769">INDEX(_xlfn.TEXTSPLIT(טבלה1[[#This Row],[עמודה2]],","),2)</f>
        <v xml:space="preserve"> China</v>
      </c>
      <c r="J1769" s="16" t="str">
        <f>_xlfn.CONCAT(טבלה1[[#This Row],[AI_Companies]]," ",טבלה1[[#This Row],[עמודה1]])</f>
        <v>ShanghaiWeiwenjiaInformationTechnologyCo.,Ltd https://www.lixiaoyun.com/</v>
      </c>
      <c r="K1769" s="12">
        <v>50</v>
      </c>
      <c r="L1769" s="12" t="str">
        <f>IF(טבלה1[[#This Row],[עמודה53]]&gt;2000,"Yes","No")</f>
        <v>No</v>
      </c>
      <c r="M1769" s="12">
        <v>249</v>
      </c>
      <c r="N1769" s="12">
        <f>AVERAGE(טבלה1[[#This Row],[עמודה52]:[עמודה53]])</f>
        <v>149.5</v>
      </c>
      <c r="O1769" s="12" t="str">
        <f>IF(טבלה1[[#This Row],[עמודה4]]="&lt; $25 / hr","0$ - $25 / hr",טבלה1[[#This Row],[עמודה4]])</f>
        <v>Undisclosed</v>
      </c>
      <c r="P1769" s="12" t="str" cm="1">
        <f t="array" ref="P1769">INDEX(_xlfn.TEXTSPLIT(טבלה1[[#This Row],[עמודה55]],"-"),1)</f>
        <v>Undisclosed</v>
      </c>
      <c r="Q1769" s="21" t="e" cm="1">
        <f t="array" ref="Q1769">INDEX(_xlfn.TEXTSPLIT(INDEX(_xlfn.TEXTSPLIT(טבלה1[[#This Row],[עמודה55]],"-"),2),"/"),1)</f>
        <v>#REF!</v>
      </c>
      <c r="R1769" s="12" t="e">
        <f>AVERAGE(טבלה1[[#This Row],[עמודה59]:[עמודה60]])</f>
        <v>#VALUE!</v>
      </c>
      <c r="S1769" s="3" t="e">
        <f>VALUE(SUBSTITUTE(טבלה1[[#This Row],[עמודה56]],"$",""))</f>
        <v>#VALUE!</v>
      </c>
      <c r="T1769" s="3" t="e">
        <f>VALUE(SUBSTITUTE(טבלה1[[#This Row],[עמודה57]],"$",""))</f>
        <v>#REF!</v>
      </c>
      <c r="U1769" s="3" t="e">
        <f>IF(טבלה1[[#This Row],[עמודה58]]&gt;30,"Yes","No")</f>
        <v>#VALUE!</v>
      </c>
    </row>
    <row r="1770" spans="1:21" ht="13" x14ac:dyDescent="0.15">
      <c r="A1770" s="8" t="s">
        <v>4192</v>
      </c>
      <c r="B1770" s="9" t="s">
        <v>4193</v>
      </c>
      <c r="C1770" s="9" t="s">
        <v>4194</v>
      </c>
      <c r="D1770" s="9" t="s">
        <v>4</v>
      </c>
      <c r="E1770" s="9" t="s">
        <v>4</v>
      </c>
      <c r="F1770" s="9" t="s">
        <v>5</v>
      </c>
      <c r="G1770" s="10">
        <v>0.1</v>
      </c>
      <c r="H1770" s="11" t="str" cm="1">
        <f t="array" ref="H1770">INDEX(_xlfn.TEXTSPLIT(טבלה1[[#This Row],[עמודה2]],","),1)</f>
        <v>Jacksonville</v>
      </c>
      <c r="I1770" s="12" t="str" cm="1">
        <f t="array" ref="I1770">INDEX(_xlfn.TEXTSPLIT(טבלה1[[#This Row],[עמודה2]],","),2)</f>
        <v xml:space="preserve"> FL</v>
      </c>
      <c r="J1770" s="16" t="str">
        <f>_xlfn.CONCAT(טבלה1[[#This Row],[AI_Companies]]," ",טבלה1[[#This Row],[עמודה1]])</f>
        <v>EmtecInc. http://www.emtecinc.com/</v>
      </c>
      <c r="K1770" s="12">
        <v>250</v>
      </c>
      <c r="L1770" s="12" t="str">
        <f>IF(טבלה1[[#This Row],[עמודה53]]&gt;2000,"Yes","No")</f>
        <v>No</v>
      </c>
      <c r="M1770" s="12">
        <v>999</v>
      </c>
      <c r="N1770" s="12">
        <f>AVERAGE(טבלה1[[#This Row],[עמודה52]:[עמודה53]])</f>
        <v>624.5</v>
      </c>
      <c r="O1770" s="12" t="str">
        <f>IF(טבלה1[[#This Row],[עמודה4]]="&lt; $25 / hr","0$ - $25 / hr",טבלה1[[#This Row],[עמודה4]])</f>
        <v>Undisclosed</v>
      </c>
      <c r="P1770" s="12" t="str" cm="1">
        <f t="array" ref="P1770">INDEX(_xlfn.TEXTSPLIT(טבלה1[[#This Row],[עמודה55]],"-"),1)</f>
        <v>Undisclosed</v>
      </c>
      <c r="Q1770" s="21" t="e" cm="1">
        <f t="array" ref="Q1770">INDEX(_xlfn.TEXTSPLIT(INDEX(_xlfn.TEXTSPLIT(טבלה1[[#This Row],[עמודה55]],"-"),2),"/"),1)</f>
        <v>#REF!</v>
      </c>
      <c r="R1770" s="12" t="e">
        <f>AVERAGE(טבלה1[[#This Row],[עמודה59]:[עמודה60]])</f>
        <v>#VALUE!</v>
      </c>
      <c r="S1770" s="3" t="e">
        <f>VALUE(SUBSTITUTE(טבלה1[[#This Row],[עמודה56]],"$",""))</f>
        <v>#VALUE!</v>
      </c>
      <c r="T1770" s="3" t="e">
        <f>VALUE(SUBSTITUTE(טבלה1[[#This Row],[עמודה57]],"$",""))</f>
        <v>#REF!</v>
      </c>
      <c r="U1770" s="3" t="e">
        <f>IF(טבלה1[[#This Row],[עמודה58]]&gt;30,"Yes","No")</f>
        <v>#VALUE!</v>
      </c>
    </row>
    <row r="1771" spans="1:21" ht="13" x14ac:dyDescent="0.15">
      <c r="A1771" s="8" t="s">
        <v>4195</v>
      </c>
      <c r="B1771" s="9" t="s">
        <v>4196</v>
      </c>
      <c r="C1771" s="9" t="s">
        <v>4197</v>
      </c>
      <c r="D1771" s="13">
        <v>1000</v>
      </c>
      <c r="E1771" s="9" t="s">
        <v>21</v>
      </c>
      <c r="F1771" s="9" t="s">
        <v>5</v>
      </c>
      <c r="G1771" s="10">
        <v>0.1</v>
      </c>
      <c r="H1771" s="11" t="str" cm="1">
        <f t="array" ref="H1771">INDEX(_xlfn.TEXTSPLIT(טבלה1[[#This Row],[עמודה2]],","),1)</f>
        <v>Nashik</v>
      </c>
      <c r="I1771" s="12" t="str" cm="1">
        <f t="array" ref="I1771">INDEX(_xlfn.TEXTSPLIT(טבלה1[[#This Row],[עמודה2]],","),2)</f>
        <v xml:space="preserve"> India</v>
      </c>
      <c r="J1771" s="16" t="str">
        <f>_xlfn.CONCAT(טבלה1[[#This Row],[AI_Companies]]," ",טבלה1[[#This Row],[עמודה1]])</f>
        <v>ESDSSoftwareSolutionPvtLtd. https://www.esds.co.in/</v>
      </c>
      <c r="K1771" s="12">
        <v>250</v>
      </c>
      <c r="L1771" s="12" t="str">
        <f>IF(טבלה1[[#This Row],[עמודה53]]&gt;2000,"Yes","No")</f>
        <v>No</v>
      </c>
      <c r="M1771" s="12">
        <v>999</v>
      </c>
      <c r="N1771" s="12">
        <f>AVERAGE(טבלה1[[#This Row],[עמודה52]:[עמודה53]])</f>
        <v>624.5</v>
      </c>
      <c r="O1771" s="12" t="str">
        <f>IF(טבלה1[[#This Row],[עמודה4]]="&lt; $25 / hr","0$ - $25 / hr",טבלה1[[#This Row],[עמודה4]])</f>
        <v>$100 - $149 / hr</v>
      </c>
      <c r="P1771" s="12" t="str" cm="1">
        <f t="array" ref="P1771">INDEX(_xlfn.TEXTSPLIT(טבלה1[[#This Row],[עמודה55]],"-"),1)</f>
        <v xml:space="preserve">$100 </v>
      </c>
      <c r="Q1771" s="21" t="str" cm="1">
        <f t="array" ref="Q1771">INDEX(_xlfn.TEXTSPLIT(INDEX(_xlfn.TEXTSPLIT(טבלה1[[#This Row],[עמודה55]],"-"),2),"/"),1)</f>
        <v xml:space="preserve"> $149 </v>
      </c>
      <c r="R1771" s="12">
        <f>AVERAGE(טבלה1[[#This Row],[עמודה59]:[עמודה60]])</f>
        <v>124.5</v>
      </c>
      <c r="S1771" s="3">
        <f>VALUE(SUBSTITUTE(טבלה1[[#This Row],[עמודה56]],"$",""))</f>
        <v>100</v>
      </c>
      <c r="T1771" s="3">
        <f>VALUE(SUBSTITUTE(טבלה1[[#This Row],[עמודה57]],"$",""))</f>
        <v>149</v>
      </c>
      <c r="U1771" s="3" t="str">
        <f>IF(טבלה1[[#This Row],[עמודה58]]&gt;30,"Yes","No")</f>
        <v>Yes</v>
      </c>
    </row>
    <row r="1772" spans="1:21" ht="13" x14ac:dyDescent="0.15">
      <c r="A1772" s="8" t="s">
        <v>4198</v>
      </c>
      <c r="B1772" s="9" t="s">
        <v>4199</v>
      </c>
      <c r="C1772" s="9" t="s">
        <v>862</v>
      </c>
      <c r="D1772" s="13">
        <v>1000</v>
      </c>
      <c r="E1772" s="9" t="s">
        <v>9</v>
      </c>
      <c r="F1772" s="9" t="s">
        <v>5</v>
      </c>
      <c r="G1772" s="10">
        <v>0.15</v>
      </c>
      <c r="H1772" s="11" t="str" cm="1">
        <f t="array" ref="H1772">INDEX(_xlfn.TEXTSPLIT(טבלה1[[#This Row],[עמודה2]],","),1)</f>
        <v>Mississauga</v>
      </c>
      <c r="I1772" s="12" t="str" cm="1">
        <f t="array" ref="I1772">INDEX(_xlfn.TEXTSPLIT(טבלה1[[#This Row],[עמודה2]],","),2)</f>
        <v xml:space="preserve"> Canada</v>
      </c>
      <c r="J1772" s="16" t="str">
        <f>_xlfn.CONCAT(טבלה1[[#This Row],[AI_Companies]]," ",טבלה1[[#This Row],[עמודה1]])</f>
        <v>SoarwareLabs http://soarwarelabs.com</v>
      </c>
      <c r="K1772" s="12">
        <v>250</v>
      </c>
      <c r="L1772" s="12" t="str">
        <f>IF(טבלה1[[#This Row],[עמודה53]]&gt;2000,"Yes","No")</f>
        <v>No</v>
      </c>
      <c r="M1772" s="12">
        <v>999</v>
      </c>
      <c r="N1772" s="12">
        <f>AVERAGE(טבלה1[[#This Row],[עמודה52]:[עמודה53]])</f>
        <v>624.5</v>
      </c>
      <c r="O1772" s="12" t="str">
        <f>IF(טבלה1[[#This Row],[עמודה4]]="&lt; $25 / hr","0$ - $25 / hr",טבלה1[[#This Row],[עמודה4]])</f>
        <v>$50 - $99 / hr</v>
      </c>
      <c r="P1772" s="12" t="str" cm="1">
        <f t="array" ref="P1772">INDEX(_xlfn.TEXTSPLIT(טבלה1[[#This Row],[עמודה55]],"-"),1)</f>
        <v xml:space="preserve">$50 </v>
      </c>
      <c r="Q1772" s="21" t="str" cm="1">
        <f t="array" ref="Q1772">INDEX(_xlfn.TEXTSPLIT(INDEX(_xlfn.TEXTSPLIT(טבלה1[[#This Row],[עמודה55]],"-"),2),"/"),1)</f>
        <v xml:space="preserve"> $99 </v>
      </c>
      <c r="R1772" s="12">
        <f>AVERAGE(טבלה1[[#This Row],[עמודה59]:[עמודה60]])</f>
        <v>74.5</v>
      </c>
      <c r="S1772" s="3">
        <f>VALUE(SUBSTITUTE(טבלה1[[#This Row],[עמודה56]],"$",""))</f>
        <v>50</v>
      </c>
      <c r="T1772" s="3">
        <f>VALUE(SUBSTITUTE(טבלה1[[#This Row],[עמודה57]],"$",""))</f>
        <v>99</v>
      </c>
      <c r="U1772" s="3" t="str">
        <f>IF(טבלה1[[#This Row],[עמודה58]]&gt;30,"Yes","No")</f>
        <v>Yes</v>
      </c>
    </row>
    <row r="1773" spans="1:21" ht="13" x14ac:dyDescent="0.15">
      <c r="A1773" s="8" t="s">
        <v>4200</v>
      </c>
      <c r="B1773" s="9" t="s">
        <v>4201</v>
      </c>
      <c r="C1773" s="9" t="s">
        <v>185</v>
      </c>
      <c r="D1773" s="13">
        <v>1000</v>
      </c>
      <c r="E1773" s="9" t="s">
        <v>33</v>
      </c>
      <c r="F1773" s="9" t="s">
        <v>29</v>
      </c>
      <c r="G1773" s="10">
        <v>0.25</v>
      </c>
      <c r="H1773" s="11" t="str" cm="1">
        <f t="array" ref="H1773">INDEX(_xlfn.TEXTSPLIT(טבלה1[[#This Row],[עמודה2]],","),1)</f>
        <v>Kharkiv</v>
      </c>
      <c r="I1773" s="12" t="str" cm="1">
        <f t="array" ref="I1773">INDEX(_xlfn.TEXTSPLIT(טבלה1[[#This Row],[עמודה2]],","),2)</f>
        <v xml:space="preserve"> Ukraine</v>
      </c>
      <c r="J1773" s="16" t="str">
        <f>_xlfn.CONCAT(טבלה1[[#This Row],[AI_Companies]]," ",טבלה1[[#This Row],[עמודה1]])</f>
        <v>Sciforce https://sciforce.solutions</v>
      </c>
      <c r="K1773" s="12">
        <v>10</v>
      </c>
      <c r="L1773" s="12" t="str">
        <f>IF(טבלה1[[#This Row],[עמודה53]]&gt;2000,"Yes","No")</f>
        <v>No</v>
      </c>
      <c r="M1773" s="12">
        <v>49</v>
      </c>
      <c r="N1773" s="12">
        <f>AVERAGE(טבלה1[[#This Row],[עמודה52]:[עמודה53]])</f>
        <v>29.5</v>
      </c>
      <c r="O1773" s="12" t="str">
        <f>IF(טבלה1[[#This Row],[עמודה4]]="&lt; $25 / hr","0$ - $25 / hr",טבלה1[[#This Row],[עמודה4]])</f>
        <v>$25 - $49 / hr</v>
      </c>
      <c r="P1773" s="12" t="str" cm="1">
        <f t="array" ref="P1773">INDEX(_xlfn.TEXTSPLIT(טבלה1[[#This Row],[עמודה55]],"-"),1)</f>
        <v xml:space="preserve">$25 </v>
      </c>
      <c r="Q1773" s="21" t="str" cm="1">
        <f t="array" ref="Q1773">INDEX(_xlfn.TEXTSPLIT(INDEX(_xlfn.TEXTSPLIT(טבלה1[[#This Row],[עמודה55]],"-"),2),"/"),1)</f>
        <v xml:space="preserve"> $49 </v>
      </c>
      <c r="R1773" s="12">
        <f>AVERAGE(טבלה1[[#This Row],[עמודה59]:[עמודה60]])</f>
        <v>37</v>
      </c>
      <c r="S1773" s="3">
        <f>VALUE(SUBSTITUTE(טבלה1[[#This Row],[עמודה56]],"$",""))</f>
        <v>25</v>
      </c>
      <c r="T1773" s="3">
        <f>VALUE(SUBSTITUTE(טבלה1[[#This Row],[עמודה57]],"$",""))</f>
        <v>49</v>
      </c>
      <c r="U1773" s="3" t="str">
        <f>IF(טבלה1[[#This Row],[עמודה58]]&gt;30,"Yes","No")</f>
        <v>Yes</v>
      </c>
    </row>
    <row r="1774" spans="1:21" ht="13" x14ac:dyDescent="0.15">
      <c r="A1774" s="8" t="s">
        <v>4202</v>
      </c>
      <c r="B1774" s="9" t="s">
        <v>4203</v>
      </c>
      <c r="C1774" s="9" t="s">
        <v>637</v>
      </c>
      <c r="D1774" s="13">
        <v>10000</v>
      </c>
      <c r="E1774" s="9" t="s">
        <v>21</v>
      </c>
      <c r="F1774" s="9" t="s">
        <v>29</v>
      </c>
      <c r="G1774" s="10">
        <v>0.25</v>
      </c>
      <c r="H1774" s="11" t="str" cm="1">
        <f t="array" ref="H1774">INDEX(_xlfn.TEXTSPLIT(טבלה1[[#This Row],[עמודה2]],","),1)</f>
        <v>Boston</v>
      </c>
      <c r="I1774" s="12" t="str" cm="1">
        <f t="array" ref="I1774">INDEX(_xlfn.TEXTSPLIT(טבלה1[[#This Row],[עמודה2]],","),2)</f>
        <v xml:space="preserve"> MA</v>
      </c>
      <c r="J1774" s="16" t="str">
        <f>_xlfn.CONCAT(טבלה1[[#This Row],[AI_Companies]]," ",טבלה1[[#This Row],[עמודה1]])</f>
        <v>BigR.io https://bigr.io/</v>
      </c>
      <c r="K1774" s="12">
        <v>10</v>
      </c>
      <c r="L1774" s="12" t="str">
        <f>IF(טבלה1[[#This Row],[עמודה53]]&gt;2000,"Yes","No")</f>
        <v>No</v>
      </c>
      <c r="M1774" s="12">
        <v>49</v>
      </c>
      <c r="N1774" s="12">
        <f>AVERAGE(טבלה1[[#This Row],[עמודה52]:[עמודה53]])</f>
        <v>29.5</v>
      </c>
      <c r="O1774" s="12" t="str">
        <f>IF(טבלה1[[#This Row],[עמודה4]]="&lt; $25 / hr","0$ - $25 / hr",טבלה1[[#This Row],[עמודה4]])</f>
        <v>$100 - $149 / hr</v>
      </c>
      <c r="P1774" s="12" t="str" cm="1">
        <f t="array" ref="P1774">INDEX(_xlfn.TEXTSPLIT(טבלה1[[#This Row],[עמודה55]],"-"),1)</f>
        <v xml:space="preserve">$100 </v>
      </c>
      <c r="Q1774" s="21" t="str" cm="1">
        <f t="array" ref="Q1774">INDEX(_xlfn.TEXTSPLIT(INDEX(_xlfn.TEXTSPLIT(טבלה1[[#This Row],[עמודה55]],"-"),2),"/"),1)</f>
        <v xml:space="preserve"> $149 </v>
      </c>
      <c r="R1774" s="12">
        <f>AVERAGE(טבלה1[[#This Row],[עמודה59]:[עמודה60]])</f>
        <v>124.5</v>
      </c>
      <c r="S1774" s="3">
        <f>VALUE(SUBSTITUTE(טבלה1[[#This Row],[עמודה56]],"$",""))</f>
        <v>100</v>
      </c>
      <c r="T1774" s="3">
        <f>VALUE(SUBSTITUTE(טבלה1[[#This Row],[עמודה57]],"$",""))</f>
        <v>149</v>
      </c>
      <c r="U1774" s="3" t="str">
        <f>IF(טבלה1[[#This Row],[עמודה58]]&gt;30,"Yes","No")</f>
        <v>Yes</v>
      </c>
    </row>
    <row r="1775" spans="1:21" ht="13" x14ac:dyDescent="0.15">
      <c r="A1775" s="8" t="s">
        <v>4204</v>
      </c>
      <c r="B1775" s="9" t="s">
        <v>4205</v>
      </c>
      <c r="C1775" s="9" t="s">
        <v>2483</v>
      </c>
      <c r="D1775" s="13">
        <v>10000</v>
      </c>
      <c r="E1775" s="9" t="s">
        <v>21</v>
      </c>
      <c r="F1775" s="9" t="s">
        <v>29</v>
      </c>
      <c r="G1775" s="10">
        <v>0.25</v>
      </c>
      <c r="H1775" s="11" t="str" cm="1">
        <f t="array" ref="H1775">INDEX(_xlfn.TEXTSPLIT(טבלה1[[#This Row],[עמודה2]],","),1)</f>
        <v>Lima</v>
      </c>
      <c r="I1775" s="12" t="str" cm="1">
        <f t="array" ref="I1775">INDEX(_xlfn.TEXTSPLIT(טבלה1[[#This Row],[עמודה2]],","),2)</f>
        <v xml:space="preserve"> Peru</v>
      </c>
      <c r="J1775" s="16" t="str">
        <f>_xlfn.CONCAT(טבלה1[[#This Row],[AI_Companies]]," ",טבלה1[[#This Row],[עמודה1]])</f>
        <v>Stringnet https://www.stringnet.pe/</v>
      </c>
      <c r="K1775" s="12">
        <v>10</v>
      </c>
      <c r="L1775" s="12" t="str">
        <f>IF(טבלה1[[#This Row],[עמודה53]]&gt;2000,"Yes","No")</f>
        <v>No</v>
      </c>
      <c r="M1775" s="12">
        <v>49</v>
      </c>
      <c r="N1775" s="12">
        <f>AVERAGE(טבלה1[[#This Row],[עמודה52]:[עמודה53]])</f>
        <v>29.5</v>
      </c>
      <c r="O1775" s="12" t="str">
        <f>IF(טבלה1[[#This Row],[עמודה4]]="&lt; $25 / hr","0$ - $25 / hr",טבלה1[[#This Row],[עמודה4]])</f>
        <v>$100 - $149 / hr</v>
      </c>
      <c r="P1775" s="12" t="str" cm="1">
        <f t="array" ref="P1775">INDEX(_xlfn.TEXTSPLIT(טבלה1[[#This Row],[עמודה55]],"-"),1)</f>
        <v xml:space="preserve">$100 </v>
      </c>
      <c r="Q1775" s="21" t="str" cm="1">
        <f t="array" ref="Q1775">INDEX(_xlfn.TEXTSPLIT(INDEX(_xlfn.TEXTSPLIT(טבלה1[[#This Row],[עמודה55]],"-"),2),"/"),1)</f>
        <v xml:space="preserve"> $149 </v>
      </c>
      <c r="R1775" s="12">
        <f>AVERAGE(טבלה1[[#This Row],[עמודה59]:[עמודה60]])</f>
        <v>124.5</v>
      </c>
      <c r="S1775" s="3">
        <f>VALUE(SUBSTITUTE(טבלה1[[#This Row],[עמודה56]],"$",""))</f>
        <v>100</v>
      </c>
      <c r="T1775" s="3">
        <f>VALUE(SUBSTITUTE(טבלה1[[#This Row],[עמודה57]],"$",""))</f>
        <v>149</v>
      </c>
      <c r="U1775" s="3" t="str">
        <f>IF(טבלה1[[#This Row],[עמודה58]]&gt;30,"Yes","No")</f>
        <v>Yes</v>
      </c>
    </row>
    <row r="1776" spans="1:21" ht="13" x14ac:dyDescent="0.15">
      <c r="A1776" s="8" t="s">
        <v>4206</v>
      </c>
      <c r="B1776" s="9" t="s">
        <v>4207</v>
      </c>
      <c r="C1776" s="9" t="s">
        <v>1084</v>
      </c>
      <c r="D1776" s="9" t="s">
        <v>4</v>
      </c>
      <c r="E1776" s="9" t="s">
        <v>4</v>
      </c>
      <c r="F1776" s="9" t="s">
        <v>29</v>
      </c>
      <c r="G1776" s="10">
        <v>0.25</v>
      </c>
      <c r="H1776" s="11" t="str" cm="1">
        <f t="array" ref="H1776">INDEX(_xlfn.TEXTSPLIT(טבלה1[[#This Row],[עמודה2]],","),1)</f>
        <v>Singapore</v>
      </c>
      <c r="I1776" s="12" t="str" cm="1">
        <f t="array" ref="I1776">INDEX(_xlfn.TEXTSPLIT(טבלה1[[#This Row],[עמודה2]],","),2)</f>
        <v xml:space="preserve"> Singapore</v>
      </c>
      <c r="J1776" s="16" t="str">
        <f>_xlfn.CONCAT(טבלה1[[#This Row],[AI_Companies]]," ",טבלה1[[#This Row],[עמודה1]])</f>
        <v>6Estates https://www.6estates.com/</v>
      </c>
      <c r="K1776" s="12">
        <v>10</v>
      </c>
      <c r="L1776" s="12" t="str">
        <f>IF(טבלה1[[#This Row],[עמודה53]]&gt;2000,"Yes","No")</f>
        <v>No</v>
      </c>
      <c r="M1776" s="12">
        <v>49</v>
      </c>
      <c r="N1776" s="12">
        <f>AVERAGE(טבלה1[[#This Row],[עמודה52]:[עמודה53]])</f>
        <v>29.5</v>
      </c>
      <c r="O1776" s="12" t="str">
        <f>IF(טבלה1[[#This Row],[עמודה4]]="&lt; $25 / hr","0$ - $25 / hr",טבלה1[[#This Row],[עמודה4]])</f>
        <v>Undisclosed</v>
      </c>
      <c r="P1776" s="12" t="str" cm="1">
        <f t="array" ref="P1776">INDEX(_xlfn.TEXTSPLIT(טבלה1[[#This Row],[עמודה55]],"-"),1)</f>
        <v>Undisclosed</v>
      </c>
      <c r="Q1776" s="21" t="e" cm="1">
        <f t="array" ref="Q1776">INDEX(_xlfn.TEXTSPLIT(INDEX(_xlfn.TEXTSPLIT(טבלה1[[#This Row],[עמודה55]],"-"),2),"/"),1)</f>
        <v>#REF!</v>
      </c>
      <c r="R1776" s="12" t="e">
        <f>AVERAGE(טבלה1[[#This Row],[עמודה59]:[עמודה60]])</f>
        <v>#VALUE!</v>
      </c>
      <c r="S1776" s="3" t="e">
        <f>VALUE(SUBSTITUTE(טבלה1[[#This Row],[עמודה56]],"$",""))</f>
        <v>#VALUE!</v>
      </c>
      <c r="T1776" s="3" t="e">
        <f>VALUE(SUBSTITUTE(טבלה1[[#This Row],[עמודה57]],"$",""))</f>
        <v>#REF!</v>
      </c>
      <c r="U1776" s="3" t="e">
        <f>IF(טבלה1[[#This Row],[עמודה58]]&gt;30,"Yes","No")</f>
        <v>#VALUE!</v>
      </c>
    </row>
    <row r="1777" spans="1:21" ht="13" x14ac:dyDescent="0.15">
      <c r="A1777" s="8" t="s">
        <v>4208</v>
      </c>
      <c r="B1777" s="9" t="s">
        <v>4209</v>
      </c>
      <c r="C1777" s="9" t="s">
        <v>3814</v>
      </c>
      <c r="D1777" s="9" t="s">
        <v>4</v>
      </c>
      <c r="E1777" s="9" t="s">
        <v>4</v>
      </c>
      <c r="F1777" s="9" t="s">
        <v>29</v>
      </c>
      <c r="G1777" s="10">
        <v>0.25</v>
      </c>
      <c r="H1777" s="11" t="str" cm="1">
        <f t="array" ref="H1777">INDEX(_xlfn.TEXTSPLIT(טבלה1[[#This Row],[עמודה2]],","),1)</f>
        <v>Fredericton</v>
      </c>
      <c r="I1777" s="12" t="str" cm="1">
        <f t="array" ref="I1777">INDEX(_xlfn.TEXTSPLIT(טבלה1[[#This Row],[עמודה2]],","),2)</f>
        <v xml:space="preserve"> Canada</v>
      </c>
      <c r="J1777" s="16" t="str">
        <f>_xlfn.CONCAT(טבלה1[[#This Row],[AI_Companies]]," ",טבלה1[[#This Row],[עמודה1]])</f>
        <v>KognitivSpark http://www.kognitivspark.com/</v>
      </c>
      <c r="K1777" s="12">
        <v>10</v>
      </c>
      <c r="L1777" s="12" t="str">
        <f>IF(טבלה1[[#This Row],[עמודה53]]&gt;2000,"Yes","No")</f>
        <v>No</v>
      </c>
      <c r="M1777" s="12">
        <v>49</v>
      </c>
      <c r="N1777" s="12">
        <f>AVERAGE(טבלה1[[#This Row],[עמודה52]:[עמודה53]])</f>
        <v>29.5</v>
      </c>
      <c r="O1777" s="12" t="str">
        <f>IF(טבלה1[[#This Row],[עמודה4]]="&lt; $25 / hr","0$ - $25 / hr",טבלה1[[#This Row],[עמודה4]])</f>
        <v>Undisclosed</v>
      </c>
      <c r="P1777" s="12" t="str" cm="1">
        <f t="array" ref="P1777">INDEX(_xlfn.TEXTSPLIT(טבלה1[[#This Row],[עמודה55]],"-"),1)</f>
        <v>Undisclosed</v>
      </c>
      <c r="Q1777" s="21" t="e" cm="1">
        <f t="array" ref="Q1777">INDEX(_xlfn.TEXTSPLIT(INDEX(_xlfn.TEXTSPLIT(טבלה1[[#This Row],[עמודה55]],"-"),2),"/"),1)</f>
        <v>#REF!</v>
      </c>
      <c r="R1777" s="12" t="e">
        <f>AVERAGE(טבלה1[[#This Row],[עמודה59]:[עמודה60]])</f>
        <v>#VALUE!</v>
      </c>
      <c r="S1777" s="3" t="e">
        <f>VALUE(SUBSTITUTE(טבלה1[[#This Row],[עמודה56]],"$",""))</f>
        <v>#VALUE!</v>
      </c>
      <c r="T1777" s="3" t="e">
        <f>VALUE(SUBSTITUTE(טבלה1[[#This Row],[עמודה57]],"$",""))</f>
        <v>#REF!</v>
      </c>
      <c r="U1777" s="3" t="e">
        <f>IF(טבלה1[[#This Row],[עמודה58]]&gt;30,"Yes","No")</f>
        <v>#VALUE!</v>
      </c>
    </row>
    <row r="1778" spans="1:21" ht="13" x14ac:dyDescent="0.15">
      <c r="A1778" s="8" t="s">
        <v>4210</v>
      </c>
      <c r="B1778" s="9" t="s">
        <v>4211</v>
      </c>
      <c r="C1778" s="9" t="s">
        <v>4212</v>
      </c>
      <c r="D1778" s="9" t="s">
        <v>4</v>
      </c>
      <c r="E1778" s="9" t="s">
        <v>4</v>
      </c>
      <c r="F1778" s="9" t="s">
        <v>29</v>
      </c>
      <c r="G1778" s="10">
        <v>0.25</v>
      </c>
      <c r="H1778" s="11" t="str" cm="1">
        <f t="array" ref="H1778">INDEX(_xlfn.TEXTSPLIT(טבלה1[[#This Row],[עמודה2]],","),1)</f>
        <v>Clay Cross</v>
      </c>
      <c r="I1778" s="12" t="str" cm="1">
        <f t="array" ref="I1778">INDEX(_xlfn.TEXTSPLIT(טבלה1[[#This Row],[עמודה2]],","),2)</f>
        <v xml:space="preserve"> United Kingdom</v>
      </c>
      <c r="J1778" s="16" t="str">
        <f>_xlfn.CONCAT(טבלה1[[#This Row],[AI_Companies]]," ",טבלה1[[#This Row],[עמודה1]])</f>
        <v>InVMALimited https://www.invma.co.uk/</v>
      </c>
      <c r="K1778" s="12">
        <v>10</v>
      </c>
      <c r="L1778" s="12" t="str">
        <f>IF(טבלה1[[#This Row],[עמודה53]]&gt;2000,"Yes","No")</f>
        <v>No</v>
      </c>
      <c r="M1778" s="12">
        <v>49</v>
      </c>
      <c r="N1778" s="12">
        <f>AVERAGE(טבלה1[[#This Row],[עמודה52]:[עמודה53]])</f>
        <v>29.5</v>
      </c>
      <c r="O1778" s="12" t="str">
        <f>IF(טבלה1[[#This Row],[עמודה4]]="&lt; $25 / hr","0$ - $25 / hr",טבלה1[[#This Row],[עמודה4]])</f>
        <v>Undisclosed</v>
      </c>
      <c r="P1778" s="12" t="str" cm="1">
        <f t="array" ref="P1778">INDEX(_xlfn.TEXTSPLIT(טבלה1[[#This Row],[עמודה55]],"-"),1)</f>
        <v>Undisclosed</v>
      </c>
      <c r="Q1778" s="21" t="e" cm="1">
        <f t="array" ref="Q1778">INDEX(_xlfn.TEXTSPLIT(INDEX(_xlfn.TEXTSPLIT(טבלה1[[#This Row],[עמודה55]],"-"),2),"/"),1)</f>
        <v>#REF!</v>
      </c>
      <c r="R1778" s="12" t="e">
        <f>AVERAGE(טבלה1[[#This Row],[עמודה59]:[עמודה60]])</f>
        <v>#VALUE!</v>
      </c>
      <c r="S1778" s="3" t="e">
        <f>VALUE(SUBSTITUTE(טבלה1[[#This Row],[עמודה56]],"$",""))</f>
        <v>#VALUE!</v>
      </c>
      <c r="T1778" s="3" t="e">
        <f>VALUE(SUBSTITUTE(טבלה1[[#This Row],[עמודה57]],"$",""))</f>
        <v>#REF!</v>
      </c>
      <c r="U1778" s="3" t="e">
        <f>IF(טבלה1[[#This Row],[עמודה58]]&gt;30,"Yes","No")</f>
        <v>#VALUE!</v>
      </c>
    </row>
    <row r="1779" spans="1:21" ht="13" x14ac:dyDescent="0.15">
      <c r="A1779" s="8" t="s">
        <v>4213</v>
      </c>
      <c r="B1779" s="9" t="s">
        <v>4214</v>
      </c>
      <c r="C1779" s="9" t="s">
        <v>2265</v>
      </c>
      <c r="D1779" s="9" t="s">
        <v>4</v>
      </c>
      <c r="E1779" s="9" t="s">
        <v>4</v>
      </c>
      <c r="F1779" s="9" t="s">
        <v>29</v>
      </c>
      <c r="G1779" s="10">
        <v>0.25</v>
      </c>
      <c r="H1779" s="11" t="str" cm="1">
        <f t="array" ref="H1779">INDEX(_xlfn.TEXTSPLIT(טבלה1[[#This Row],[עמודה2]],","),1)</f>
        <v>Norcross</v>
      </c>
      <c r="I1779" s="12" t="str" cm="1">
        <f t="array" ref="I1779">INDEX(_xlfn.TEXTSPLIT(טבלה1[[#This Row],[עמודה2]],","),2)</f>
        <v xml:space="preserve"> GA</v>
      </c>
      <c r="J1779" s="16" t="str">
        <f>_xlfn.CONCAT(טבלה1[[#This Row],[AI_Companies]]," ",טבלה1[[#This Row],[עמודה1]])</f>
        <v>IBEXITBusinessExperts https://ibexexperts.com/</v>
      </c>
      <c r="K1779" s="12">
        <v>10</v>
      </c>
      <c r="L1779" s="12" t="str">
        <f>IF(טבלה1[[#This Row],[עמודה53]]&gt;2000,"Yes","No")</f>
        <v>No</v>
      </c>
      <c r="M1779" s="12">
        <v>49</v>
      </c>
      <c r="N1779" s="12">
        <f>AVERAGE(טבלה1[[#This Row],[עמודה52]:[עמודה53]])</f>
        <v>29.5</v>
      </c>
      <c r="O1779" s="12" t="str">
        <f>IF(טבלה1[[#This Row],[עמודה4]]="&lt; $25 / hr","0$ - $25 / hr",טבלה1[[#This Row],[עמודה4]])</f>
        <v>Undisclosed</v>
      </c>
      <c r="P1779" s="12" t="str" cm="1">
        <f t="array" ref="P1779">INDEX(_xlfn.TEXTSPLIT(טבלה1[[#This Row],[עמודה55]],"-"),1)</f>
        <v>Undisclosed</v>
      </c>
      <c r="Q1779" s="21" t="e" cm="1">
        <f t="array" ref="Q1779">INDEX(_xlfn.TEXTSPLIT(INDEX(_xlfn.TEXTSPLIT(טבלה1[[#This Row],[עמודה55]],"-"),2),"/"),1)</f>
        <v>#REF!</v>
      </c>
      <c r="R1779" s="12" t="e">
        <f>AVERAGE(טבלה1[[#This Row],[עמודה59]:[עמודה60]])</f>
        <v>#VALUE!</v>
      </c>
      <c r="S1779" s="3" t="e">
        <f>VALUE(SUBSTITUTE(טבלה1[[#This Row],[עמודה56]],"$",""))</f>
        <v>#VALUE!</v>
      </c>
      <c r="T1779" s="3" t="e">
        <f>VALUE(SUBSTITUTE(טבלה1[[#This Row],[עמודה57]],"$",""))</f>
        <v>#REF!</v>
      </c>
      <c r="U1779" s="3" t="e">
        <f>IF(טבלה1[[#This Row],[עמודה58]]&gt;30,"Yes","No")</f>
        <v>#VALUE!</v>
      </c>
    </row>
    <row r="1780" spans="1:21" ht="13" x14ac:dyDescent="0.15">
      <c r="A1780" s="8" t="s">
        <v>4215</v>
      </c>
      <c r="B1780" s="9" t="s">
        <v>4216</v>
      </c>
      <c r="C1780" s="9" t="s">
        <v>4217</v>
      </c>
      <c r="D1780" s="13">
        <v>10000</v>
      </c>
      <c r="E1780" s="9" t="s">
        <v>9</v>
      </c>
      <c r="F1780" s="9" t="s">
        <v>117</v>
      </c>
      <c r="G1780" s="10">
        <v>0.3</v>
      </c>
      <c r="H1780" s="11" t="str" cm="1">
        <f t="array" ref="H1780">INDEX(_xlfn.TEXTSPLIT(טבלה1[[#This Row],[עמודה2]],","),1)</f>
        <v>Athina</v>
      </c>
      <c r="I1780" s="12" t="str" cm="1">
        <f t="array" ref="I1780">INDEX(_xlfn.TEXTSPLIT(טבלה1[[#This Row],[עמודה2]],","),2)</f>
        <v xml:space="preserve"> Greece</v>
      </c>
      <c r="J1780" s="16" t="str">
        <f>_xlfn.CONCAT(טבלה1[[#This Row],[AI_Companies]]," ",טבלה1[[#This Row],[עמודה1]])</f>
        <v>Enneas https://enneas.gr/</v>
      </c>
      <c r="K1780" s="12">
        <v>2</v>
      </c>
      <c r="L1780" s="12" t="str">
        <f>IF(טבלה1[[#This Row],[עמודה53]]&gt;2000,"Yes","No")</f>
        <v>No</v>
      </c>
      <c r="M1780" s="12">
        <v>9</v>
      </c>
      <c r="N1780" s="12">
        <f>AVERAGE(טבלה1[[#This Row],[עמודה52]:[עמודה53]])</f>
        <v>5.5</v>
      </c>
      <c r="O1780" s="12" t="str">
        <f>IF(טבלה1[[#This Row],[עמודה4]]="&lt; $25 / hr","0$ - $25 / hr",טבלה1[[#This Row],[עמודה4]])</f>
        <v>$50 - $99 / hr</v>
      </c>
      <c r="P1780" s="12" t="str" cm="1">
        <f t="array" ref="P1780">INDEX(_xlfn.TEXTSPLIT(טבלה1[[#This Row],[עמודה55]],"-"),1)</f>
        <v xml:space="preserve">$50 </v>
      </c>
      <c r="Q1780" s="21" t="str" cm="1">
        <f t="array" ref="Q1780">INDEX(_xlfn.TEXTSPLIT(INDEX(_xlfn.TEXTSPLIT(טבלה1[[#This Row],[עמודה55]],"-"),2),"/"),1)</f>
        <v xml:space="preserve"> $99 </v>
      </c>
      <c r="R1780" s="12">
        <f>AVERAGE(טבלה1[[#This Row],[עמודה59]:[עמודה60]])</f>
        <v>74.5</v>
      </c>
      <c r="S1780" s="3">
        <f>VALUE(SUBSTITUTE(טבלה1[[#This Row],[עמודה56]],"$",""))</f>
        <v>50</v>
      </c>
      <c r="T1780" s="3">
        <f>VALUE(SUBSTITUTE(טבלה1[[#This Row],[עמודה57]],"$",""))</f>
        <v>99</v>
      </c>
      <c r="U1780" s="3" t="str">
        <f>IF(טבלה1[[#This Row],[עמודה58]]&gt;30,"Yes","No")</f>
        <v>Yes</v>
      </c>
    </row>
    <row r="1781" spans="1:21" ht="13" x14ac:dyDescent="0.15">
      <c r="A1781" s="8" t="s">
        <v>4218</v>
      </c>
      <c r="B1781" s="9" t="s">
        <v>4219</v>
      </c>
      <c r="C1781" s="9" t="s">
        <v>4220</v>
      </c>
      <c r="D1781" s="13">
        <v>1000</v>
      </c>
      <c r="E1781" s="9" t="s">
        <v>33</v>
      </c>
      <c r="F1781" s="9" t="s">
        <v>117</v>
      </c>
      <c r="G1781" s="10">
        <v>0.3</v>
      </c>
      <c r="H1781" s="11" t="str" cm="1">
        <f t="array" ref="H1781">INDEX(_xlfn.TEXTSPLIT(טבלה1[[#This Row],[עמודה2]],","),1)</f>
        <v>Rijswijk</v>
      </c>
      <c r="I1781" s="12" t="str" cm="1">
        <f t="array" ref="I1781">INDEX(_xlfn.TEXTSPLIT(טבלה1[[#This Row],[עמודה2]],","),2)</f>
        <v xml:space="preserve"> Netherlands</v>
      </c>
      <c r="J1781" s="16" t="str">
        <f>_xlfn.CONCAT(טבלה1[[#This Row],[AI_Companies]]," ",טבלה1[[#This Row],[עמודה1]])</f>
        <v>DigitalbySentiencelab http://www.digital.sentiencelab.com</v>
      </c>
      <c r="K1781" s="12">
        <v>2</v>
      </c>
      <c r="L1781" s="12" t="str">
        <f>IF(טבלה1[[#This Row],[עמודה53]]&gt;2000,"Yes","No")</f>
        <v>No</v>
      </c>
      <c r="M1781" s="12">
        <v>9</v>
      </c>
      <c r="N1781" s="12">
        <f>AVERAGE(טבלה1[[#This Row],[עמודה52]:[עמודה53]])</f>
        <v>5.5</v>
      </c>
      <c r="O1781" s="12" t="str">
        <f>IF(טבלה1[[#This Row],[עמודה4]]="&lt; $25 / hr","0$ - $25 / hr",טבלה1[[#This Row],[עמודה4]])</f>
        <v>$25 - $49 / hr</v>
      </c>
      <c r="P1781" s="12" t="str" cm="1">
        <f t="array" ref="P1781">INDEX(_xlfn.TEXTSPLIT(טבלה1[[#This Row],[עמודה55]],"-"),1)</f>
        <v xml:space="preserve">$25 </v>
      </c>
      <c r="Q1781" s="21" t="str" cm="1">
        <f t="array" ref="Q1781">INDEX(_xlfn.TEXTSPLIT(INDEX(_xlfn.TEXTSPLIT(טבלה1[[#This Row],[עמודה55]],"-"),2),"/"),1)</f>
        <v xml:space="preserve"> $49 </v>
      </c>
      <c r="R1781" s="12">
        <f>AVERAGE(טבלה1[[#This Row],[עמודה59]:[עמודה60]])</f>
        <v>37</v>
      </c>
      <c r="S1781" s="3">
        <f>VALUE(SUBSTITUTE(טבלה1[[#This Row],[עמודה56]],"$",""))</f>
        <v>25</v>
      </c>
      <c r="T1781" s="3">
        <f>VALUE(SUBSTITUTE(טבלה1[[#This Row],[עמודה57]],"$",""))</f>
        <v>49</v>
      </c>
      <c r="U1781" s="3" t="str">
        <f>IF(טבלה1[[#This Row],[עמודה58]]&gt;30,"Yes","No")</f>
        <v>Yes</v>
      </c>
    </row>
    <row r="1782" spans="1:21" ht="13" x14ac:dyDescent="0.15">
      <c r="A1782" s="8" t="s">
        <v>4221</v>
      </c>
      <c r="B1782" s="9" t="s">
        <v>4222</v>
      </c>
      <c r="C1782" s="9" t="s">
        <v>4223</v>
      </c>
      <c r="D1782" s="13">
        <v>50000</v>
      </c>
      <c r="E1782" s="9" t="s">
        <v>33</v>
      </c>
      <c r="F1782" s="9" t="s">
        <v>29</v>
      </c>
      <c r="G1782" s="10">
        <v>0.25</v>
      </c>
      <c r="H1782" s="11" t="str" cm="1">
        <f t="array" ref="H1782">INDEX(_xlfn.TEXTSPLIT(טבלה1[[#This Row],[עמודה2]],","),1)</f>
        <v>Rajshahi</v>
      </c>
      <c r="I1782" s="12" t="str" cm="1">
        <f t="array" ref="I1782">INDEX(_xlfn.TEXTSPLIT(טבלה1[[#This Row],[עמודה2]],","),2)</f>
        <v xml:space="preserve"> Bangladesh</v>
      </c>
      <c r="J1782" s="16" t="str">
        <f>_xlfn.CONCAT(טבלה1[[#This Row],[AI_Companies]]," ",טבלה1[[#This Row],[עמודה1]])</f>
        <v>XeroneIT https://xeroneit.net/</v>
      </c>
      <c r="K1782" s="12">
        <v>10</v>
      </c>
      <c r="L1782" s="12" t="str">
        <f>IF(טבלה1[[#This Row],[עמודה53]]&gt;2000,"Yes","No")</f>
        <v>No</v>
      </c>
      <c r="M1782" s="12">
        <v>49</v>
      </c>
      <c r="N1782" s="12">
        <f>AVERAGE(טבלה1[[#This Row],[עמודה52]:[עמודה53]])</f>
        <v>29.5</v>
      </c>
      <c r="O1782" s="12" t="str">
        <f>IF(טבלה1[[#This Row],[עמודה4]]="&lt; $25 / hr","0$ - $25 / hr",טבלה1[[#This Row],[עמודה4]])</f>
        <v>$25 - $49 / hr</v>
      </c>
      <c r="P1782" s="12" t="str" cm="1">
        <f t="array" ref="P1782">INDEX(_xlfn.TEXTSPLIT(טבלה1[[#This Row],[עמודה55]],"-"),1)</f>
        <v xml:space="preserve">$25 </v>
      </c>
      <c r="Q1782" s="21" t="str" cm="1">
        <f t="array" ref="Q1782">INDEX(_xlfn.TEXTSPLIT(INDEX(_xlfn.TEXTSPLIT(טבלה1[[#This Row],[עמודה55]],"-"),2),"/"),1)</f>
        <v xml:space="preserve"> $49 </v>
      </c>
      <c r="R1782" s="12">
        <f>AVERAGE(טבלה1[[#This Row],[עמודה59]:[עמודה60]])</f>
        <v>37</v>
      </c>
      <c r="S1782" s="3">
        <f>VALUE(SUBSTITUTE(טבלה1[[#This Row],[עמודה56]],"$",""))</f>
        <v>25</v>
      </c>
      <c r="T1782" s="3">
        <f>VALUE(SUBSTITUTE(טבלה1[[#This Row],[עמודה57]],"$",""))</f>
        <v>49</v>
      </c>
      <c r="U1782" s="3" t="str">
        <f>IF(טבלה1[[#This Row],[עמודה58]]&gt;30,"Yes","No")</f>
        <v>Yes</v>
      </c>
    </row>
    <row r="1783" spans="1:21" ht="13" x14ac:dyDescent="0.15">
      <c r="A1783" s="8" t="s">
        <v>4224</v>
      </c>
      <c r="B1783" s="9" t="s">
        <v>4225</v>
      </c>
      <c r="C1783" s="15" t="s">
        <v>4226</v>
      </c>
      <c r="D1783" s="13">
        <v>5000</v>
      </c>
      <c r="E1783" s="9" t="s">
        <v>9</v>
      </c>
      <c r="F1783" s="9" t="s">
        <v>29</v>
      </c>
      <c r="G1783" s="10">
        <v>0.2</v>
      </c>
      <c r="H1783" s="11" t="str" cm="1">
        <f t="array" ref="H1783">INDEX(_xlfn.TEXTSPLIT(טבלה1[[#This Row],[עמודה2]],","),1)</f>
        <v>عمّان</v>
      </c>
      <c r="I1783" s="12" t="str" cm="1">
        <f t="array" ref="I1783">INDEX(_xlfn.TEXTSPLIT(טבלה1[[#This Row],[עמודה2]],","),2)</f>
        <v xml:space="preserve"> Jordan</v>
      </c>
      <c r="J1783" s="16" t="str">
        <f>_xlfn.CONCAT(טבלה1[[#This Row],[AI_Companies]]," ",טבלה1[[#This Row],[עמודה1]])</f>
        <v>Atomkit https://atomkit.com/</v>
      </c>
      <c r="K1783" s="12">
        <v>10</v>
      </c>
      <c r="L1783" s="12" t="str">
        <f>IF(טבלה1[[#This Row],[עמודה53]]&gt;2000,"Yes","No")</f>
        <v>No</v>
      </c>
      <c r="M1783" s="12">
        <v>49</v>
      </c>
      <c r="N1783" s="12">
        <f>AVERAGE(טבלה1[[#This Row],[עמודה52]:[עמודה53]])</f>
        <v>29.5</v>
      </c>
      <c r="O1783" s="12" t="str">
        <f>IF(טבלה1[[#This Row],[עמודה4]]="&lt; $25 / hr","0$ - $25 / hr",טבלה1[[#This Row],[עמודה4]])</f>
        <v>$50 - $99 / hr</v>
      </c>
      <c r="P1783" s="12" t="str" cm="1">
        <f t="array" ref="P1783">INDEX(_xlfn.TEXTSPLIT(טבלה1[[#This Row],[עמודה55]],"-"),1)</f>
        <v xml:space="preserve">$50 </v>
      </c>
      <c r="Q1783" s="21" t="str" cm="1">
        <f t="array" ref="Q1783">INDEX(_xlfn.TEXTSPLIT(INDEX(_xlfn.TEXTSPLIT(טבלה1[[#This Row],[עמודה55]],"-"),2),"/"),1)</f>
        <v xml:space="preserve"> $99 </v>
      </c>
      <c r="R1783" s="12">
        <f>AVERAGE(טבלה1[[#This Row],[עמודה59]:[עמודה60]])</f>
        <v>74.5</v>
      </c>
      <c r="S1783" s="3">
        <f>VALUE(SUBSTITUTE(טבלה1[[#This Row],[עמודה56]],"$",""))</f>
        <v>50</v>
      </c>
      <c r="T1783" s="3">
        <f>VALUE(SUBSTITUTE(טבלה1[[#This Row],[עמודה57]],"$",""))</f>
        <v>99</v>
      </c>
      <c r="U1783" s="3" t="str">
        <f>IF(טבלה1[[#This Row],[עמודה58]]&gt;30,"Yes","No")</f>
        <v>Yes</v>
      </c>
    </row>
    <row r="1784" spans="1:21" ht="13" x14ac:dyDescent="0.15">
      <c r="A1784" s="8" t="s">
        <v>4227</v>
      </c>
      <c r="B1784" s="9" t="s">
        <v>4228</v>
      </c>
      <c r="C1784" s="9" t="s">
        <v>3425</v>
      </c>
      <c r="D1784" s="13">
        <v>5000</v>
      </c>
      <c r="E1784" s="9" t="s">
        <v>33</v>
      </c>
      <c r="F1784" s="9" t="s">
        <v>10</v>
      </c>
      <c r="G1784" s="10">
        <v>0.2</v>
      </c>
      <c r="H1784" s="11" t="str" cm="1">
        <f t="array" ref="H1784">INDEX(_xlfn.TEXTSPLIT(טבלה1[[#This Row],[עמודה2]],","),1)</f>
        <v>Providencia</v>
      </c>
      <c r="I1784" s="12" t="str" cm="1">
        <f t="array" ref="I1784">INDEX(_xlfn.TEXTSPLIT(טבלה1[[#This Row],[עמודה2]],","),2)</f>
        <v xml:space="preserve"> Chile</v>
      </c>
      <c r="J1784" s="16" t="str">
        <f>_xlfn.CONCAT(טבלה1[[#This Row],[AI_Companies]]," ",טבלה1[[#This Row],[עמודה1]])</f>
        <v>I2BTechnologies http://www.i2btech.com/</v>
      </c>
      <c r="K1784" s="12">
        <v>50</v>
      </c>
      <c r="L1784" s="12" t="str">
        <f>IF(טבלה1[[#This Row],[עמודה53]]&gt;2000,"Yes","No")</f>
        <v>No</v>
      </c>
      <c r="M1784" s="12">
        <v>249</v>
      </c>
      <c r="N1784" s="12">
        <f>AVERAGE(טבלה1[[#This Row],[עמודה52]:[עמודה53]])</f>
        <v>149.5</v>
      </c>
      <c r="O1784" s="12" t="str">
        <f>IF(טבלה1[[#This Row],[עמודה4]]="&lt; $25 / hr","0$ - $25 / hr",טבלה1[[#This Row],[עמודה4]])</f>
        <v>$25 - $49 / hr</v>
      </c>
      <c r="P1784" s="12" t="str" cm="1">
        <f t="array" ref="P1784">INDEX(_xlfn.TEXTSPLIT(טבלה1[[#This Row],[עמודה55]],"-"),1)</f>
        <v xml:space="preserve">$25 </v>
      </c>
      <c r="Q1784" s="21" t="str" cm="1">
        <f t="array" ref="Q1784">INDEX(_xlfn.TEXTSPLIT(INDEX(_xlfn.TEXTSPLIT(טבלה1[[#This Row],[עמודה55]],"-"),2),"/"),1)</f>
        <v xml:space="preserve"> $49 </v>
      </c>
      <c r="R1784" s="12">
        <f>AVERAGE(טבלה1[[#This Row],[עמודה59]:[עמודה60]])</f>
        <v>37</v>
      </c>
      <c r="S1784" s="3">
        <f>VALUE(SUBSTITUTE(טבלה1[[#This Row],[עמודה56]],"$",""))</f>
        <v>25</v>
      </c>
      <c r="T1784" s="3">
        <f>VALUE(SUBSTITUTE(טבלה1[[#This Row],[עמודה57]],"$",""))</f>
        <v>49</v>
      </c>
      <c r="U1784" s="3" t="str">
        <f>IF(טבלה1[[#This Row],[עמודה58]]&gt;30,"Yes","No")</f>
        <v>Yes</v>
      </c>
    </row>
    <row r="1785" spans="1:21" ht="13" x14ac:dyDescent="0.15">
      <c r="A1785" s="8" t="s">
        <v>4229</v>
      </c>
      <c r="B1785" s="9" t="s">
        <v>4230</v>
      </c>
      <c r="C1785" s="9" t="s">
        <v>47</v>
      </c>
      <c r="D1785" s="13">
        <v>1000</v>
      </c>
      <c r="E1785" s="9" t="s">
        <v>14</v>
      </c>
      <c r="F1785" s="9" t="s">
        <v>10</v>
      </c>
      <c r="G1785" s="10">
        <v>0.2</v>
      </c>
      <c r="H1785" s="11" t="str" cm="1">
        <f t="array" ref="H1785">INDEX(_xlfn.TEXTSPLIT(טבלה1[[#This Row],[עמודה2]],","),1)</f>
        <v>Gurugram</v>
      </c>
      <c r="I1785" s="12" t="str" cm="1">
        <f t="array" ref="I1785">INDEX(_xlfn.TEXTSPLIT(טבלה1[[#This Row],[עמודה2]],","),2)</f>
        <v xml:space="preserve"> India</v>
      </c>
      <c r="J1785" s="16" t="str">
        <f>_xlfn.CONCAT(טבלה1[[#This Row],[AI_Companies]]," ",טבלה1[[#This Row],[עמודה1]])</f>
        <v>PaxcelTechnologiesPvtLtd http://paxcel.net/</v>
      </c>
      <c r="K1785" s="12">
        <v>50</v>
      </c>
      <c r="L1785" s="12" t="str">
        <f>IF(טבלה1[[#This Row],[עמודה53]]&gt;2000,"Yes","No")</f>
        <v>No</v>
      </c>
      <c r="M1785" s="12">
        <v>249</v>
      </c>
      <c r="N1785" s="12">
        <f>AVERAGE(טבלה1[[#This Row],[עמודה52]:[עמודה53]])</f>
        <v>149.5</v>
      </c>
      <c r="O1785" s="12" t="str">
        <f>IF(טבלה1[[#This Row],[עמודה4]]="&lt; $25 / hr","0$ - $25 / hr",טבלה1[[#This Row],[עמודה4]])</f>
        <v>0$ - $25 / hr</v>
      </c>
      <c r="P1785" s="12" t="str" cm="1">
        <f t="array" ref="P1785">INDEX(_xlfn.TEXTSPLIT(טבלה1[[#This Row],[עמודה55]],"-"),1)</f>
        <v xml:space="preserve">0$ </v>
      </c>
      <c r="Q1785" s="21" t="str" cm="1">
        <f t="array" ref="Q1785">INDEX(_xlfn.TEXTSPLIT(INDEX(_xlfn.TEXTSPLIT(טבלה1[[#This Row],[עמודה55]],"-"),2),"/"),1)</f>
        <v xml:space="preserve"> $25 </v>
      </c>
      <c r="R1785" s="12">
        <f>AVERAGE(טבלה1[[#This Row],[עמודה59]:[עמודה60]])</f>
        <v>12.5</v>
      </c>
      <c r="S1785" s="3">
        <f>VALUE(SUBSTITUTE(טבלה1[[#This Row],[עמודה56]],"$",""))</f>
        <v>0</v>
      </c>
      <c r="T1785" s="3">
        <f>VALUE(SUBSTITUTE(טבלה1[[#This Row],[עמודה57]],"$",""))</f>
        <v>25</v>
      </c>
      <c r="U1785" s="3" t="str">
        <f>IF(טבלה1[[#This Row],[עמודה58]]&gt;30,"Yes","No")</f>
        <v>No</v>
      </c>
    </row>
    <row r="1786" spans="1:21" ht="13" x14ac:dyDescent="0.15">
      <c r="A1786" s="8" t="s">
        <v>4231</v>
      </c>
      <c r="B1786" s="9" t="s">
        <v>4232</v>
      </c>
      <c r="C1786" s="9" t="s">
        <v>3440</v>
      </c>
      <c r="D1786" s="9" t="s">
        <v>4</v>
      </c>
      <c r="E1786" s="9" t="s">
        <v>4</v>
      </c>
      <c r="F1786" s="9" t="s">
        <v>10</v>
      </c>
      <c r="G1786" s="10">
        <v>0.2</v>
      </c>
      <c r="H1786" s="11" t="str" cm="1">
        <f t="array" ref="H1786">INDEX(_xlfn.TEXTSPLIT(טבלה1[[#This Row],[עמודה2]],","),1)</f>
        <v>Fishers</v>
      </c>
      <c r="I1786" s="12" t="str" cm="1">
        <f t="array" ref="I1786">INDEX(_xlfn.TEXTSPLIT(טבלה1[[#This Row],[עמודה2]],","),2)</f>
        <v xml:space="preserve"> IN</v>
      </c>
      <c r="J1786" s="16" t="str">
        <f>_xlfn.CONCAT(טבלה1[[#This Row],[AI_Companies]]," ",טבלה1[[#This Row],[עמודה1]])</f>
        <v>FlexwareInnovation,Inc. https://www.flexwareinnovation.com/</v>
      </c>
      <c r="K1786" s="12">
        <v>50</v>
      </c>
      <c r="L1786" s="12" t="str">
        <f>IF(טבלה1[[#This Row],[עמודה53]]&gt;2000,"Yes","No")</f>
        <v>No</v>
      </c>
      <c r="M1786" s="12">
        <v>249</v>
      </c>
      <c r="N1786" s="12">
        <f>AVERAGE(טבלה1[[#This Row],[עמודה52]:[עמודה53]])</f>
        <v>149.5</v>
      </c>
      <c r="O1786" s="12" t="str">
        <f>IF(טבלה1[[#This Row],[עמודה4]]="&lt; $25 / hr","0$ - $25 / hr",טבלה1[[#This Row],[עמודה4]])</f>
        <v>Undisclosed</v>
      </c>
      <c r="P1786" s="12" t="str" cm="1">
        <f t="array" ref="P1786">INDEX(_xlfn.TEXTSPLIT(טבלה1[[#This Row],[עמודה55]],"-"),1)</f>
        <v>Undisclosed</v>
      </c>
      <c r="Q1786" s="21" t="e" cm="1">
        <f t="array" ref="Q1786">INDEX(_xlfn.TEXTSPLIT(INDEX(_xlfn.TEXTSPLIT(טבלה1[[#This Row],[עמודה55]],"-"),2),"/"),1)</f>
        <v>#REF!</v>
      </c>
      <c r="R1786" s="12" t="e">
        <f>AVERAGE(טבלה1[[#This Row],[עמודה59]:[עמודה60]])</f>
        <v>#VALUE!</v>
      </c>
      <c r="S1786" s="3" t="e">
        <f>VALUE(SUBSTITUTE(טבלה1[[#This Row],[עמודה56]],"$",""))</f>
        <v>#VALUE!</v>
      </c>
      <c r="T1786" s="3" t="e">
        <f>VALUE(SUBSTITUTE(טבלה1[[#This Row],[עמודה57]],"$",""))</f>
        <v>#REF!</v>
      </c>
      <c r="U1786" s="3" t="e">
        <f>IF(טבלה1[[#This Row],[עמודה58]]&gt;30,"Yes","No")</f>
        <v>#VALUE!</v>
      </c>
    </row>
    <row r="1787" spans="1:21" ht="13" x14ac:dyDescent="0.15">
      <c r="A1787" s="8" t="s">
        <v>4233</v>
      </c>
      <c r="B1787" s="9" t="s">
        <v>4234</v>
      </c>
      <c r="C1787" s="9" t="s">
        <v>2342</v>
      </c>
      <c r="D1787" s="13">
        <v>5000</v>
      </c>
      <c r="E1787" s="9" t="s">
        <v>9</v>
      </c>
      <c r="F1787" s="9" t="s">
        <v>10</v>
      </c>
      <c r="G1787" s="10">
        <v>0.2</v>
      </c>
      <c r="H1787" s="11" t="str" cm="1">
        <f t="array" ref="H1787">INDEX(_xlfn.TEXTSPLIT(טבלה1[[#This Row],[עמודה2]],","),1)</f>
        <v>Curitiba</v>
      </c>
      <c r="I1787" s="12" t="str" cm="1">
        <f t="array" ref="I1787">INDEX(_xlfn.TEXTSPLIT(טבלה1[[#This Row],[עמודה2]],","),2)</f>
        <v xml:space="preserve"> Brazil</v>
      </c>
      <c r="J1787" s="16" t="str">
        <f>_xlfn.CONCAT(טבלה1[[#This Row],[AI_Companies]]," ",טבלה1[[#This Row],[עמודה1]])</f>
        <v>ROITAccountech http://roit.ai/</v>
      </c>
      <c r="K1787" s="12">
        <v>50</v>
      </c>
      <c r="L1787" s="12" t="str">
        <f>IF(טבלה1[[#This Row],[עמודה53]]&gt;2000,"Yes","No")</f>
        <v>No</v>
      </c>
      <c r="M1787" s="12">
        <v>249</v>
      </c>
      <c r="N1787" s="12">
        <f>AVERAGE(טבלה1[[#This Row],[עמודה52]:[עמודה53]])</f>
        <v>149.5</v>
      </c>
      <c r="O1787" s="12" t="str">
        <f>IF(טבלה1[[#This Row],[עמודה4]]="&lt; $25 / hr","0$ - $25 / hr",טבלה1[[#This Row],[עמודה4]])</f>
        <v>$50 - $99 / hr</v>
      </c>
      <c r="P1787" s="12" t="str" cm="1">
        <f t="array" ref="P1787">INDEX(_xlfn.TEXTSPLIT(טבלה1[[#This Row],[עמודה55]],"-"),1)</f>
        <v xml:space="preserve">$50 </v>
      </c>
      <c r="Q1787" s="21" t="str" cm="1">
        <f t="array" ref="Q1787">INDEX(_xlfn.TEXTSPLIT(INDEX(_xlfn.TEXTSPLIT(טבלה1[[#This Row],[עמודה55]],"-"),2),"/"),1)</f>
        <v xml:space="preserve"> $99 </v>
      </c>
      <c r="R1787" s="12">
        <f>AVERAGE(טבלה1[[#This Row],[עמודה59]:[עמודה60]])</f>
        <v>74.5</v>
      </c>
      <c r="S1787" s="3">
        <f>VALUE(SUBSTITUTE(טבלה1[[#This Row],[עמודה56]],"$",""))</f>
        <v>50</v>
      </c>
      <c r="T1787" s="3">
        <f>VALUE(SUBSTITUTE(טבלה1[[#This Row],[עמודה57]],"$",""))</f>
        <v>99</v>
      </c>
      <c r="U1787" s="3" t="str">
        <f>IF(טבלה1[[#This Row],[עמודה58]]&gt;30,"Yes","No")</f>
        <v>Yes</v>
      </c>
    </row>
    <row r="1788" spans="1:21" ht="13" x14ac:dyDescent="0.15">
      <c r="A1788" s="8" t="s">
        <v>4235</v>
      </c>
      <c r="B1788" s="9" t="s">
        <v>4236</v>
      </c>
      <c r="C1788" s="9" t="s">
        <v>193</v>
      </c>
      <c r="D1788" s="9" t="s">
        <v>4</v>
      </c>
      <c r="E1788" s="9" t="s">
        <v>4</v>
      </c>
      <c r="F1788" s="9" t="s">
        <v>29</v>
      </c>
      <c r="G1788" s="10">
        <v>0.25</v>
      </c>
      <c r="H1788" s="11" t="str" cm="1">
        <f t="array" ref="H1788">INDEX(_xlfn.TEXTSPLIT(טבלה1[[#This Row],[עמודה2]],","),1)</f>
        <v>Houston</v>
      </c>
      <c r="I1788" s="12" t="str" cm="1">
        <f t="array" ref="I1788">INDEX(_xlfn.TEXTSPLIT(טבלה1[[#This Row],[עמודה2]],","),2)</f>
        <v xml:space="preserve"> TX</v>
      </c>
      <c r="J1788" s="16" t="str">
        <f>_xlfn.CONCAT(טבלה1[[#This Row],[AI_Companies]]," ",טבלה1[[#This Row],[עמודה1]])</f>
        <v>OnsetTechnologiesLLC https://www.onsetech.com/</v>
      </c>
      <c r="K1788" s="12">
        <v>10</v>
      </c>
      <c r="L1788" s="12" t="str">
        <f>IF(טבלה1[[#This Row],[עמודה53]]&gt;2000,"Yes","No")</f>
        <v>No</v>
      </c>
      <c r="M1788" s="12">
        <v>49</v>
      </c>
      <c r="N1788" s="12">
        <f>AVERAGE(טבלה1[[#This Row],[עמודה52]:[עמודה53]])</f>
        <v>29.5</v>
      </c>
      <c r="O1788" s="12" t="str">
        <f>IF(טבלה1[[#This Row],[עמודה4]]="&lt; $25 / hr","0$ - $25 / hr",טבלה1[[#This Row],[עמודה4]])</f>
        <v>Undisclosed</v>
      </c>
      <c r="P1788" s="12" t="str" cm="1">
        <f t="array" ref="P1788">INDEX(_xlfn.TEXTSPLIT(טבלה1[[#This Row],[עמודה55]],"-"),1)</f>
        <v>Undisclosed</v>
      </c>
      <c r="Q1788" s="21" t="e" cm="1">
        <f t="array" ref="Q1788">INDEX(_xlfn.TEXTSPLIT(INDEX(_xlfn.TEXTSPLIT(טבלה1[[#This Row],[עמודה55]],"-"),2),"/"),1)</f>
        <v>#REF!</v>
      </c>
      <c r="R1788" s="12" t="e">
        <f>AVERAGE(טבלה1[[#This Row],[עמודה59]:[עמודה60]])</f>
        <v>#VALUE!</v>
      </c>
      <c r="S1788" s="3" t="e">
        <f>VALUE(SUBSTITUTE(טבלה1[[#This Row],[עמודה56]],"$",""))</f>
        <v>#VALUE!</v>
      </c>
      <c r="T1788" s="3" t="e">
        <f>VALUE(SUBSTITUTE(טבלה1[[#This Row],[עמודה57]],"$",""))</f>
        <v>#REF!</v>
      </c>
      <c r="U1788" s="3" t="e">
        <f>IF(טבלה1[[#This Row],[עמודה58]]&gt;30,"Yes","No")</f>
        <v>#VALUE!</v>
      </c>
    </row>
    <row r="1789" spans="1:21" ht="13" x14ac:dyDescent="0.15">
      <c r="A1789" s="8" t="s">
        <v>4237</v>
      </c>
      <c r="B1789" s="9" t="s">
        <v>4238</v>
      </c>
      <c r="C1789" s="9" t="s">
        <v>66</v>
      </c>
      <c r="D1789" s="9" t="s">
        <v>4</v>
      </c>
      <c r="E1789" s="9" t="s">
        <v>4</v>
      </c>
      <c r="F1789" s="9" t="s">
        <v>10</v>
      </c>
      <c r="G1789" s="10">
        <v>0.2</v>
      </c>
      <c r="H1789" s="11" t="str" cm="1">
        <f t="array" ref="H1789">INDEX(_xlfn.TEXTSPLIT(טבלה1[[#This Row],[עמודה2]],","),1)</f>
        <v>Toronto</v>
      </c>
      <c r="I1789" s="12" t="str" cm="1">
        <f t="array" ref="I1789">INDEX(_xlfn.TEXTSPLIT(טבלה1[[#This Row],[עמודה2]],","),2)</f>
        <v xml:space="preserve"> Canada</v>
      </c>
      <c r="J1789" s="16" t="str">
        <f>_xlfn.CONCAT(טבלה1[[#This Row],[AI_Companies]]," ",טבלה1[[#This Row],[עמודה1]])</f>
        <v>VTRACConsultingCorporation https://www.vtrac.com/</v>
      </c>
      <c r="K1789" s="12">
        <v>50</v>
      </c>
      <c r="L1789" s="12" t="str">
        <f>IF(טבלה1[[#This Row],[עמודה53]]&gt;2000,"Yes","No")</f>
        <v>No</v>
      </c>
      <c r="M1789" s="12">
        <v>249</v>
      </c>
      <c r="N1789" s="12">
        <f>AVERAGE(טבלה1[[#This Row],[עמודה52]:[עמודה53]])</f>
        <v>149.5</v>
      </c>
      <c r="O1789" s="12" t="str">
        <f>IF(טבלה1[[#This Row],[עמודה4]]="&lt; $25 / hr","0$ - $25 / hr",טבלה1[[#This Row],[עמודה4]])</f>
        <v>Undisclosed</v>
      </c>
      <c r="P1789" s="12" t="str" cm="1">
        <f t="array" ref="P1789">INDEX(_xlfn.TEXTSPLIT(טבלה1[[#This Row],[עמודה55]],"-"),1)</f>
        <v>Undisclosed</v>
      </c>
      <c r="Q1789" s="21" t="e" cm="1">
        <f t="array" ref="Q1789">INDEX(_xlfn.TEXTSPLIT(INDEX(_xlfn.TEXTSPLIT(טבלה1[[#This Row],[עמודה55]],"-"),2),"/"),1)</f>
        <v>#REF!</v>
      </c>
      <c r="R1789" s="12" t="e">
        <f>AVERAGE(טבלה1[[#This Row],[עמודה59]:[עמודה60]])</f>
        <v>#VALUE!</v>
      </c>
      <c r="S1789" s="3" t="e">
        <f>VALUE(SUBSTITUTE(טבלה1[[#This Row],[עמודה56]],"$",""))</f>
        <v>#VALUE!</v>
      </c>
      <c r="T1789" s="3" t="e">
        <f>VALUE(SUBSTITUTE(טבלה1[[#This Row],[עמודה57]],"$",""))</f>
        <v>#REF!</v>
      </c>
      <c r="U1789" s="3" t="e">
        <f>IF(טבלה1[[#This Row],[עמודה58]]&gt;30,"Yes","No")</f>
        <v>#VALUE!</v>
      </c>
    </row>
    <row r="1790" spans="1:21" ht="13" x14ac:dyDescent="0.15">
      <c r="A1790" s="8" t="s">
        <v>4239</v>
      </c>
      <c r="B1790" s="9" t="s">
        <v>4240</v>
      </c>
      <c r="C1790" s="9" t="s">
        <v>4241</v>
      </c>
      <c r="D1790" s="9" t="s">
        <v>4</v>
      </c>
      <c r="E1790" s="9" t="s">
        <v>4</v>
      </c>
      <c r="F1790" s="9" t="s">
        <v>5</v>
      </c>
      <c r="G1790" s="10">
        <v>0.15</v>
      </c>
      <c r="H1790" s="11" t="str" cm="1">
        <f t="array" ref="H1790">INDEX(_xlfn.TEXTSPLIT(טבלה1[[#This Row],[עמודה2]],","),1)</f>
        <v>Panamá</v>
      </c>
      <c r="I1790" s="12" t="str" cm="1">
        <f t="array" ref="I1790">INDEX(_xlfn.TEXTSPLIT(טבלה1[[#This Row],[עמודה2]],","),2)</f>
        <v xml:space="preserve"> Panama</v>
      </c>
      <c r="J1790" s="16" t="str">
        <f>_xlfn.CONCAT(טבלה1[[#This Row],[AI_Companies]]," ",טבלה1[[#This Row],[עמודה1]])</f>
        <v>IterumConnections https://iterumconnections.com/</v>
      </c>
      <c r="K1790" s="12">
        <v>250</v>
      </c>
      <c r="L1790" s="12" t="str">
        <f>IF(טבלה1[[#This Row],[עמודה53]]&gt;2000,"Yes","No")</f>
        <v>No</v>
      </c>
      <c r="M1790" s="12">
        <v>999</v>
      </c>
      <c r="N1790" s="12">
        <f>AVERAGE(טבלה1[[#This Row],[עמודה52]:[עמודה53]])</f>
        <v>624.5</v>
      </c>
      <c r="O1790" s="12" t="str">
        <f>IF(טבלה1[[#This Row],[עמודה4]]="&lt; $25 / hr","0$ - $25 / hr",טבלה1[[#This Row],[עמודה4]])</f>
        <v>Undisclosed</v>
      </c>
      <c r="P1790" s="12" t="str" cm="1">
        <f t="array" ref="P1790">INDEX(_xlfn.TEXTSPLIT(טבלה1[[#This Row],[עמודה55]],"-"),1)</f>
        <v>Undisclosed</v>
      </c>
      <c r="Q1790" s="21" t="e" cm="1">
        <f t="array" ref="Q1790">INDEX(_xlfn.TEXTSPLIT(INDEX(_xlfn.TEXTSPLIT(טבלה1[[#This Row],[עמודה55]],"-"),2),"/"),1)</f>
        <v>#REF!</v>
      </c>
      <c r="R1790" s="12" t="e">
        <f>AVERAGE(טבלה1[[#This Row],[עמודה59]:[עמודה60]])</f>
        <v>#VALUE!</v>
      </c>
      <c r="S1790" s="3" t="e">
        <f>VALUE(SUBSTITUTE(טבלה1[[#This Row],[עמודה56]],"$",""))</f>
        <v>#VALUE!</v>
      </c>
      <c r="T1790" s="3" t="e">
        <f>VALUE(SUBSTITUTE(טבלה1[[#This Row],[עמודה57]],"$",""))</f>
        <v>#REF!</v>
      </c>
      <c r="U1790" s="3" t="e">
        <f>IF(טבלה1[[#This Row],[עמודה58]]&gt;30,"Yes","No")</f>
        <v>#VALUE!</v>
      </c>
    </row>
    <row r="1791" spans="1:21" ht="13" x14ac:dyDescent="0.15">
      <c r="A1791" s="8" t="s">
        <v>4242</v>
      </c>
      <c r="B1791" s="9" t="s">
        <v>4243</v>
      </c>
      <c r="C1791" s="9" t="s">
        <v>3363</v>
      </c>
      <c r="D1791" s="13">
        <v>5000</v>
      </c>
      <c r="E1791" s="9" t="s">
        <v>9</v>
      </c>
      <c r="F1791" s="9" t="s">
        <v>117</v>
      </c>
      <c r="G1791" s="10">
        <v>0.3</v>
      </c>
      <c r="H1791" s="11" t="str" cm="1">
        <f t="array" ref="H1791">INDEX(_xlfn.TEXTSPLIT(טבלה1[[#This Row],[עמודה2]],","),1)</f>
        <v>London</v>
      </c>
      <c r="I1791" s="12" t="str" cm="1">
        <f t="array" ref="I1791">INDEX(_xlfn.TEXTSPLIT(טבלה1[[#This Row],[עמודה2]],","),2)</f>
        <v xml:space="preserve"> Canada</v>
      </c>
      <c r="J1791" s="16" t="str">
        <f>_xlfn.CONCAT(טבלה1[[#This Row],[AI_Companies]]," ",טבלה1[[#This Row],[עמודה1]])</f>
        <v>Packet39 http://Packet39.com</v>
      </c>
      <c r="K1791" s="12">
        <v>2</v>
      </c>
      <c r="L1791" s="12" t="str">
        <f>IF(טבלה1[[#This Row],[עמודה53]]&gt;2000,"Yes","No")</f>
        <v>No</v>
      </c>
      <c r="M1791" s="12">
        <v>9</v>
      </c>
      <c r="N1791" s="12">
        <f>AVERAGE(טבלה1[[#This Row],[עמודה52]:[עמודה53]])</f>
        <v>5.5</v>
      </c>
      <c r="O1791" s="12" t="str">
        <f>IF(טבלה1[[#This Row],[עמודה4]]="&lt; $25 / hr","0$ - $25 / hr",טבלה1[[#This Row],[עמודה4]])</f>
        <v>$50 - $99 / hr</v>
      </c>
      <c r="P1791" s="12" t="str" cm="1">
        <f t="array" ref="P1791">INDEX(_xlfn.TEXTSPLIT(טבלה1[[#This Row],[עמודה55]],"-"),1)</f>
        <v xml:space="preserve">$50 </v>
      </c>
      <c r="Q1791" s="21" t="str" cm="1">
        <f t="array" ref="Q1791">INDEX(_xlfn.TEXTSPLIT(INDEX(_xlfn.TEXTSPLIT(טבלה1[[#This Row],[עמודה55]],"-"),2),"/"),1)</f>
        <v xml:space="preserve"> $99 </v>
      </c>
      <c r="R1791" s="12">
        <f>AVERAGE(טבלה1[[#This Row],[עמודה59]:[עמודה60]])</f>
        <v>74.5</v>
      </c>
      <c r="S1791" s="3">
        <f>VALUE(SUBSTITUTE(טבלה1[[#This Row],[עמודה56]],"$",""))</f>
        <v>50</v>
      </c>
      <c r="T1791" s="3">
        <f>VALUE(SUBSTITUTE(טבלה1[[#This Row],[עמודה57]],"$",""))</f>
        <v>99</v>
      </c>
      <c r="U1791" s="3" t="str">
        <f>IF(טבלה1[[#This Row],[עמודה58]]&gt;30,"Yes","No")</f>
        <v>Yes</v>
      </c>
    </row>
    <row r="1792" spans="1:21" ht="13" x14ac:dyDescent="0.15">
      <c r="A1792" s="8" t="s">
        <v>4244</v>
      </c>
      <c r="B1792" s="9" t="s">
        <v>4245</v>
      </c>
      <c r="C1792" s="9" t="s">
        <v>251</v>
      </c>
      <c r="D1792" s="13">
        <v>10000</v>
      </c>
      <c r="E1792" s="9" t="s">
        <v>4</v>
      </c>
      <c r="F1792" s="9" t="s">
        <v>117</v>
      </c>
      <c r="G1792" s="10">
        <v>0.3</v>
      </c>
      <c r="H1792" s="11" t="str" cm="1">
        <f t="array" ref="H1792">INDEX(_xlfn.TEXTSPLIT(טבלה1[[#This Row],[עמודה2]],","),1)</f>
        <v>Seattle</v>
      </c>
      <c r="I1792" s="12" t="str" cm="1">
        <f t="array" ref="I1792">INDEX(_xlfn.TEXTSPLIT(טבלה1[[#This Row],[עמודה2]],","),2)</f>
        <v xml:space="preserve"> WA</v>
      </c>
      <c r="J1792" s="16" t="str">
        <f>_xlfn.CONCAT(טבלה1[[#This Row],[AI_Companies]]," ",טבלה1[[#This Row],[עמודה1]])</f>
        <v>Caura&amp;Co. https://www.caura.co</v>
      </c>
      <c r="K1792" s="12">
        <v>2</v>
      </c>
      <c r="L1792" s="12" t="str">
        <f>IF(טבלה1[[#This Row],[עמודה53]]&gt;2000,"Yes","No")</f>
        <v>No</v>
      </c>
      <c r="M1792" s="12">
        <v>9</v>
      </c>
      <c r="N1792" s="12">
        <f>AVERAGE(טבלה1[[#This Row],[עמודה52]:[עמודה53]])</f>
        <v>5.5</v>
      </c>
      <c r="O1792" s="12" t="str">
        <f>IF(טבלה1[[#This Row],[עמודה4]]="&lt; $25 / hr","0$ - $25 / hr",טבלה1[[#This Row],[עמודה4]])</f>
        <v>Undisclosed</v>
      </c>
      <c r="P1792" s="12" t="str" cm="1">
        <f t="array" ref="P1792">INDEX(_xlfn.TEXTSPLIT(טבלה1[[#This Row],[עמודה55]],"-"),1)</f>
        <v>Undisclosed</v>
      </c>
      <c r="Q1792" s="21" t="e" cm="1">
        <f t="array" ref="Q1792">INDEX(_xlfn.TEXTSPLIT(INDEX(_xlfn.TEXTSPLIT(טבלה1[[#This Row],[עמודה55]],"-"),2),"/"),1)</f>
        <v>#REF!</v>
      </c>
      <c r="R1792" s="12" t="e">
        <f>AVERAGE(טבלה1[[#This Row],[עמודה59]:[עמודה60]])</f>
        <v>#VALUE!</v>
      </c>
      <c r="S1792" s="3" t="e">
        <f>VALUE(SUBSTITUTE(טבלה1[[#This Row],[עמודה56]],"$",""))</f>
        <v>#VALUE!</v>
      </c>
      <c r="T1792" s="3" t="e">
        <f>VALUE(SUBSTITUTE(טבלה1[[#This Row],[עמודה57]],"$",""))</f>
        <v>#REF!</v>
      </c>
      <c r="U1792" s="3" t="e">
        <f>IF(טבלה1[[#This Row],[עמודה58]]&gt;30,"Yes","No")</f>
        <v>#VALUE!</v>
      </c>
    </row>
    <row r="1793" spans="1:21" ht="13" x14ac:dyDescent="0.15">
      <c r="A1793" s="8" t="s">
        <v>4246</v>
      </c>
      <c r="B1793" s="9" t="s">
        <v>4247</v>
      </c>
      <c r="C1793" s="9" t="s">
        <v>1134</v>
      </c>
      <c r="D1793" s="9" t="s">
        <v>4</v>
      </c>
      <c r="E1793" s="9" t="s">
        <v>4</v>
      </c>
      <c r="F1793" s="9" t="s">
        <v>117</v>
      </c>
      <c r="G1793" s="10">
        <v>0.3</v>
      </c>
      <c r="H1793" s="11" t="str" cm="1">
        <f t="array" ref="H1793">INDEX(_xlfn.TEXTSPLIT(טבלה1[[#This Row],[עמודה2]],","),1)</f>
        <v>Ciudad de México</v>
      </c>
      <c r="I1793" s="12" t="str" cm="1">
        <f t="array" ref="I1793">INDEX(_xlfn.TEXTSPLIT(טבלה1[[#This Row],[עמודה2]],","),2)</f>
        <v xml:space="preserve"> Mexico</v>
      </c>
      <c r="J1793" s="16" t="str">
        <f>_xlfn.CONCAT(טבלה1[[#This Row],[AI_Companies]]," ",טבלה1[[#This Row],[עמודה1]])</f>
        <v>Arvolution https://arvolution.com/</v>
      </c>
      <c r="K1793" s="12">
        <v>2</v>
      </c>
      <c r="L1793" s="12" t="str">
        <f>IF(טבלה1[[#This Row],[עמודה53]]&gt;2000,"Yes","No")</f>
        <v>No</v>
      </c>
      <c r="M1793" s="12">
        <v>9</v>
      </c>
      <c r="N1793" s="12">
        <f>AVERAGE(טבלה1[[#This Row],[עמודה52]:[עמודה53]])</f>
        <v>5.5</v>
      </c>
      <c r="O1793" s="12" t="str">
        <f>IF(טבלה1[[#This Row],[עמודה4]]="&lt; $25 / hr","0$ - $25 / hr",טבלה1[[#This Row],[עמודה4]])</f>
        <v>Undisclosed</v>
      </c>
      <c r="P1793" s="12" t="str" cm="1">
        <f t="array" ref="P1793">INDEX(_xlfn.TEXTSPLIT(טבלה1[[#This Row],[עמודה55]],"-"),1)</f>
        <v>Undisclosed</v>
      </c>
      <c r="Q1793" s="21" t="e" cm="1">
        <f t="array" ref="Q1793">INDEX(_xlfn.TEXTSPLIT(INDEX(_xlfn.TEXTSPLIT(טבלה1[[#This Row],[עמודה55]],"-"),2),"/"),1)</f>
        <v>#REF!</v>
      </c>
      <c r="R1793" s="12" t="e">
        <f>AVERAGE(טבלה1[[#This Row],[עמודה59]:[עמודה60]])</f>
        <v>#VALUE!</v>
      </c>
      <c r="S1793" s="3" t="e">
        <f>VALUE(SUBSTITUTE(טבלה1[[#This Row],[עמודה56]],"$",""))</f>
        <v>#VALUE!</v>
      </c>
      <c r="T1793" s="3" t="e">
        <f>VALUE(SUBSTITUTE(טבלה1[[#This Row],[עמודה57]],"$",""))</f>
        <v>#REF!</v>
      </c>
      <c r="U1793" s="3" t="e">
        <f>IF(טבלה1[[#This Row],[עמודה58]]&gt;30,"Yes","No")</f>
        <v>#VALUE!</v>
      </c>
    </row>
    <row r="1794" spans="1:21" ht="13" x14ac:dyDescent="0.15">
      <c r="A1794" s="8" t="s">
        <v>4248</v>
      </c>
      <c r="B1794" s="9" t="s">
        <v>4249</v>
      </c>
      <c r="C1794" s="9" t="s">
        <v>4250</v>
      </c>
      <c r="D1794" s="9" t="s">
        <v>4</v>
      </c>
      <c r="E1794" s="9" t="s">
        <v>4</v>
      </c>
      <c r="F1794" s="9" t="s">
        <v>117</v>
      </c>
      <c r="G1794" s="10">
        <v>0.3</v>
      </c>
      <c r="H1794" s="11" t="str" cm="1">
        <f t="array" ref="H1794">INDEX(_xlfn.TEXTSPLIT(טבלה1[[#This Row],[עמודה2]],","),1)</f>
        <v>Aarhus</v>
      </c>
      <c r="I1794" s="12" t="str" cm="1">
        <f t="array" ref="I1794">INDEX(_xlfn.TEXTSPLIT(טבלה1[[#This Row],[עמודה2]],","),2)</f>
        <v xml:space="preserve"> Denmark</v>
      </c>
      <c r="J1794" s="16" t="str">
        <f>_xlfn.CONCAT(טבלה1[[#This Row],[AI_Companies]]," ",טבלה1[[#This Row],[עמודה1]])</f>
        <v>DABAI https://www.dabai.dk/</v>
      </c>
      <c r="K1794" s="12">
        <v>2</v>
      </c>
      <c r="L1794" s="12" t="str">
        <f>IF(טבלה1[[#This Row],[עמודה53]]&gt;2000,"Yes","No")</f>
        <v>No</v>
      </c>
      <c r="M1794" s="12">
        <v>9</v>
      </c>
      <c r="N1794" s="12">
        <f>AVERAGE(טבלה1[[#This Row],[עמודה52]:[עמודה53]])</f>
        <v>5.5</v>
      </c>
      <c r="O1794" s="12" t="str">
        <f>IF(טבלה1[[#This Row],[עמודה4]]="&lt; $25 / hr","0$ - $25 / hr",טבלה1[[#This Row],[עמודה4]])</f>
        <v>Undisclosed</v>
      </c>
      <c r="P1794" s="12" t="str" cm="1">
        <f t="array" ref="P1794">INDEX(_xlfn.TEXTSPLIT(טבלה1[[#This Row],[עמודה55]],"-"),1)</f>
        <v>Undisclosed</v>
      </c>
      <c r="Q1794" s="21" t="e" cm="1">
        <f t="array" ref="Q1794">INDEX(_xlfn.TEXTSPLIT(INDEX(_xlfn.TEXTSPLIT(טבלה1[[#This Row],[עמודה55]],"-"),2),"/"),1)</f>
        <v>#REF!</v>
      </c>
      <c r="R1794" s="12" t="e">
        <f>AVERAGE(טבלה1[[#This Row],[עמודה59]:[עמודה60]])</f>
        <v>#VALUE!</v>
      </c>
      <c r="S1794" s="3" t="e">
        <f>VALUE(SUBSTITUTE(טבלה1[[#This Row],[עמודה56]],"$",""))</f>
        <v>#VALUE!</v>
      </c>
      <c r="T1794" s="3" t="e">
        <f>VALUE(SUBSTITUTE(טבלה1[[#This Row],[עמודה57]],"$",""))</f>
        <v>#REF!</v>
      </c>
      <c r="U1794" s="3" t="e">
        <f>IF(טבלה1[[#This Row],[עמודה58]]&gt;30,"Yes","No")</f>
        <v>#VALUE!</v>
      </c>
    </row>
    <row r="1795" spans="1:21" ht="13" x14ac:dyDescent="0.15">
      <c r="A1795" s="8" t="s">
        <v>4251</v>
      </c>
      <c r="B1795" s="9" t="s">
        <v>4252</v>
      </c>
      <c r="C1795" s="9" t="s">
        <v>168</v>
      </c>
      <c r="D1795" s="13">
        <v>5000</v>
      </c>
      <c r="E1795" s="9" t="s">
        <v>33</v>
      </c>
      <c r="F1795" s="9" t="s">
        <v>29</v>
      </c>
      <c r="G1795" s="10">
        <v>0.2</v>
      </c>
      <c r="H1795" s="11" t="str" cm="1">
        <f t="array" ref="H1795">INDEX(_xlfn.TEXTSPLIT(טבלה1[[#This Row],[עמודה2]],","),1)</f>
        <v>Ahmedabad</v>
      </c>
      <c r="I1795" s="12" t="str" cm="1">
        <f t="array" ref="I1795">INDEX(_xlfn.TEXTSPLIT(טבלה1[[#This Row],[עמודה2]],","),2)</f>
        <v xml:space="preserve"> India</v>
      </c>
      <c r="J1795" s="16" t="str">
        <f>_xlfn.CONCAT(טבלה1[[#This Row],[AI_Companies]]," ",טבלה1[[#This Row],[עמודה1]])</f>
        <v>ScriptAllDNATechnologies http://scriptalldna.com/</v>
      </c>
      <c r="K1795" s="12">
        <v>10</v>
      </c>
      <c r="L1795" s="12" t="str">
        <f>IF(טבלה1[[#This Row],[עמודה53]]&gt;2000,"Yes","No")</f>
        <v>No</v>
      </c>
      <c r="M1795" s="12">
        <v>49</v>
      </c>
      <c r="N1795" s="12">
        <f>AVERAGE(טבלה1[[#This Row],[עמודה52]:[עמודה53]])</f>
        <v>29.5</v>
      </c>
      <c r="O1795" s="12" t="str">
        <f>IF(טבלה1[[#This Row],[עמודה4]]="&lt; $25 / hr","0$ - $25 / hr",טבלה1[[#This Row],[עמודה4]])</f>
        <v>$25 - $49 / hr</v>
      </c>
      <c r="P1795" s="12" t="str" cm="1">
        <f t="array" ref="P1795">INDEX(_xlfn.TEXTSPLIT(טבלה1[[#This Row],[עמודה55]],"-"),1)</f>
        <v xml:space="preserve">$25 </v>
      </c>
      <c r="Q1795" s="21" t="str" cm="1">
        <f t="array" ref="Q1795">INDEX(_xlfn.TEXTSPLIT(INDEX(_xlfn.TEXTSPLIT(טבלה1[[#This Row],[עמודה55]],"-"),2),"/"),1)</f>
        <v xml:space="preserve"> $49 </v>
      </c>
      <c r="R1795" s="12">
        <f>AVERAGE(טבלה1[[#This Row],[עמודה59]:[עמודה60]])</f>
        <v>37</v>
      </c>
      <c r="S1795" s="3">
        <f>VALUE(SUBSTITUTE(טבלה1[[#This Row],[עמודה56]],"$",""))</f>
        <v>25</v>
      </c>
      <c r="T1795" s="3">
        <f>VALUE(SUBSTITUTE(טבלה1[[#This Row],[עמודה57]],"$",""))</f>
        <v>49</v>
      </c>
      <c r="U1795" s="3" t="str">
        <f>IF(טבלה1[[#This Row],[עמודה58]]&gt;30,"Yes","No")</f>
        <v>Yes</v>
      </c>
    </row>
    <row r="1796" spans="1:21" ht="13" x14ac:dyDescent="0.15">
      <c r="A1796" s="8" t="s">
        <v>4253</v>
      </c>
      <c r="B1796" s="9" t="s">
        <v>4254</v>
      </c>
      <c r="C1796" s="9" t="s">
        <v>1000</v>
      </c>
      <c r="D1796" s="13">
        <v>10000</v>
      </c>
      <c r="E1796" s="9" t="s">
        <v>9</v>
      </c>
      <c r="F1796" s="9" t="s">
        <v>10</v>
      </c>
      <c r="G1796" s="10">
        <v>0.15</v>
      </c>
      <c r="H1796" s="11" t="str" cm="1">
        <f t="array" ref="H1796">INDEX(_xlfn.TEXTSPLIT(טבלה1[[#This Row],[עמודה2]],","),1)</f>
        <v>Poznań</v>
      </c>
      <c r="I1796" s="12" t="str" cm="1">
        <f t="array" ref="I1796">INDEX(_xlfn.TEXTSPLIT(טבלה1[[#This Row],[עמודה2]],","),2)</f>
        <v xml:space="preserve"> Poland</v>
      </c>
      <c r="J1796" s="16" t="str">
        <f>_xlfn.CONCAT(טבלה1[[#This Row],[AI_Companies]]," ",טבלה1[[#This Row],[עמודה1]])</f>
        <v>ITTISp.zo.o. https://www.itti.com.pl</v>
      </c>
      <c r="K1796" s="12">
        <v>50</v>
      </c>
      <c r="L1796" s="12" t="str">
        <f>IF(טבלה1[[#This Row],[עמודה53]]&gt;2000,"Yes","No")</f>
        <v>No</v>
      </c>
      <c r="M1796" s="12">
        <v>249</v>
      </c>
      <c r="N1796" s="12">
        <f>AVERAGE(טבלה1[[#This Row],[עמודה52]:[עמודה53]])</f>
        <v>149.5</v>
      </c>
      <c r="O1796" s="12" t="str">
        <f>IF(טבלה1[[#This Row],[עמודה4]]="&lt; $25 / hr","0$ - $25 / hr",טבלה1[[#This Row],[עמודה4]])</f>
        <v>$50 - $99 / hr</v>
      </c>
      <c r="P1796" s="12" t="str" cm="1">
        <f t="array" ref="P1796">INDEX(_xlfn.TEXTSPLIT(טבלה1[[#This Row],[עמודה55]],"-"),1)</f>
        <v xml:space="preserve">$50 </v>
      </c>
      <c r="Q1796" s="21" t="str" cm="1">
        <f t="array" ref="Q1796">INDEX(_xlfn.TEXTSPLIT(INDEX(_xlfn.TEXTSPLIT(טבלה1[[#This Row],[עמודה55]],"-"),2),"/"),1)</f>
        <v xml:space="preserve"> $99 </v>
      </c>
      <c r="R1796" s="12">
        <f>AVERAGE(טבלה1[[#This Row],[עמודה59]:[עמודה60]])</f>
        <v>74.5</v>
      </c>
      <c r="S1796" s="3">
        <f>VALUE(SUBSTITUTE(טבלה1[[#This Row],[עמודה56]],"$",""))</f>
        <v>50</v>
      </c>
      <c r="T1796" s="3">
        <f>VALUE(SUBSTITUTE(טבלה1[[#This Row],[עמודה57]],"$",""))</f>
        <v>99</v>
      </c>
      <c r="U1796" s="3" t="str">
        <f>IF(טבלה1[[#This Row],[עמודה58]]&gt;30,"Yes","No")</f>
        <v>Yes</v>
      </c>
    </row>
    <row r="1797" spans="1:21" ht="13" x14ac:dyDescent="0.15">
      <c r="A1797" s="8" t="s">
        <v>4255</v>
      </c>
      <c r="B1797" s="9" t="s">
        <v>4256</v>
      </c>
      <c r="C1797" s="9" t="s">
        <v>66</v>
      </c>
      <c r="D1797" s="13">
        <v>100000</v>
      </c>
      <c r="E1797" s="9" t="s">
        <v>63</v>
      </c>
      <c r="F1797" s="9" t="s">
        <v>5</v>
      </c>
      <c r="G1797" s="10">
        <v>0.1</v>
      </c>
      <c r="H1797" s="11" t="str" cm="1">
        <f t="array" ref="H1797">INDEX(_xlfn.TEXTSPLIT(טבלה1[[#This Row],[עמודה2]],","),1)</f>
        <v>Toronto</v>
      </c>
      <c r="I1797" s="12" t="str" cm="1">
        <f t="array" ref="I1797">INDEX(_xlfn.TEXTSPLIT(טבלה1[[#This Row],[עמודה2]],","),2)</f>
        <v xml:space="preserve"> Canada</v>
      </c>
      <c r="J1797" s="16" t="str">
        <f>_xlfn.CONCAT(טבלה1[[#This Row],[AI_Companies]]," ",טבלה1[[#This Row],[עמודה1]])</f>
        <v>Pivotree https://pivotree.com/</v>
      </c>
      <c r="K1797" s="12">
        <v>250</v>
      </c>
      <c r="L1797" s="12" t="str">
        <f>IF(טבלה1[[#This Row],[עמודה53]]&gt;2000,"Yes","No")</f>
        <v>No</v>
      </c>
      <c r="M1797" s="12">
        <v>999</v>
      </c>
      <c r="N1797" s="12">
        <f>AVERAGE(טבלה1[[#This Row],[עמודה52]:[עמודה53]])</f>
        <v>624.5</v>
      </c>
      <c r="O1797" s="12" t="str">
        <f>IF(טבלה1[[#This Row],[עמודה4]]="&lt; $25 / hr","0$ - $25 / hr",טבלה1[[#This Row],[עמודה4]])</f>
        <v>$150 - $199 / hr</v>
      </c>
      <c r="P1797" s="12" t="str" cm="1">
        <f t="array" ref="P1797">INDEX(_xlfn.TEXTSPLIT(טבלה1[[#This Row],[עמודה55]],"-"),1)</f>
        <v xml:space="preserve">$150 </v>
      </c>
      <c r="Q1797" s="21" t="str" cm="1">
        <f t="array" ref="Q1797">INDEX(_xlfn.TEXTSPLIT(INDEX(_xlfn.TEXTSPLIT(טבלה1[[#This Row],[עמודה55]],"-"),2),"/"),1)</f>
        <v xml:space="preserve"> $199 </v>
      </c>
      <c r="R1797" s="12">
        <f>AVERAGE(טבלה1[[#This Row],[עמודה59]:[עמודה60]])</f>
        <v>174.5</v>
      </c>
      <c r="S1797" s="3">
        <f>VALUE(SUBSTITUTE(טבלה1[[#This Row],[עמודה56]],"$",""))</f>
        <v>150</v>
      </c>
      <c r="T1797" s="3">
        <f>VALUE(SUBSTITUTE(טבלה1[[#This Row],[עמודה57]],"$",""))</f>
        <v>199</v>
      </c>
      <c r="U1797" s="3" t="str">
        <f>IF(טבלה1[[#This Row],[עמודה58]]&gt;30,"Yes","No")</f>
        <v>Yes</v>
      </c>
    </row>
    <row r="1798" spans="1:21" ht="13" x14ac:dyDescent="0.15">
      <c r="A1798" s="8" t="s">
        <v>4257</v>
      </c>
      <c r="B1798" s="9" t="s">
        <v>4258</v>
      </c>
      <c r="C1798" s="9" t="s">
        <v>56</v>
      </c>
      <c r="D1798" s="9" t="s">
        <v>4</v>
      </c>
      <c r="E1798" s="9" t="s">
        <v>4</v>
      </c>
      <c r="F1798" s="9" t="s">
        <v>29</v>
      </c>
      <c r="G1798" s="10">
        <v>0.2</v>
      </c>
      <c r="H1798" s="11" t="str" cm="1">
        <f t="array" ref="H1798">INDEX(_xlfn.TEXTSPLIT(טבלה1[[#This Row],[עמודה2]],","),1)</f>
        <v>Los Angeles</v>
      </c>
      <c r="I1798" s="12" t="str" cm="1">
        <f t="array" ref="I1798">INDEX(_xlfn.TEXTSPLIT(טבלה1[[#This Row],[עמודה2]],","),2)</f>
        <v xml:space="preserve"> CA</v>
      </c>
      <c r="J1798" s="16" t="str">
        <f>_xlfn.CONCAT(טבלה1[[#This Row],[AI_Companies]]," ",טבלה1[[#This Row],[עמודה1]])</f>
        <v>CognitionLA http://www.cognition.la/</v>
      </c>
      <c r="K1798" s="12">
        <v>10</v>
      </c>
      <c r="L1798" s="12" t="str">
        <f>IF(טבלה1[[#This Row],[עמודה53]]&gt;2000,"Yes","No")</f>
        <v>No</v>
      </c>
      <c r="M1798" s="12">
        <v>49</v>
      </c>
      <c r="N1798" s="12">
        <f>AVERAGE(טבלה1[[#This Row],[עמודה52]:[עמודה53]])</f>
        <v>29.5</v>
      </c>
      <c r="O1798" s="12" t="str">
        <f>IF(טבלה1[[#This Row],[עמודה4]]="&lt; $25 / hr","0$ - $25 / hr",טבלה1[[#This Row],[עמודה4]])</f>
        <v>Undisclosed</v>
      </c>
      <c r="P1798" s="12" t="str" cm="1">
        <f t="array" ref="P1798">INDEX(_xlfn.TEXTSPLIT(טבלה1[[#This Row],[עמודה55]],"-"),1)</f>
        <v>Undisclosed</v>
      </c>
      <c r="Q1798" s="21" t="e" cm="1">
        <f t="array" ref="Q1798">INDEX(_xlfn.TEXTSPLIT(INDEX(_xlfn.TEXTSPLIT(טבלה1[[#This Row],[עמודה55]],"-"),2),"/"),1)</f>
        <v>#REF!</v>
      </c>
      <c r="R1798" s="12" t="e">
        <f>AVERAGE(טבלה1[[#This Row],[עמודה59]:[עמודה60]])</f>
        <v>#VALUE!</v>
      </c>
      <c r="S1798" s="3" t="e">
        <f>VALUE(SUBSTITUTE(טבלה1[[#This Row],[עמודה56]],"$",""))</f>
        <v>#VALUE!</v>
      </c>
      <c r="T1798" s="3" t="e">
        <f>VALUE(SUBSTITUTE(טבלה1[[#This Row],[עמודה57]],"$",""))</f>
        <v>#REF!</v>
      </c>
      <c r="U1798" s="3" t="e">
        <f>IF(טבלה1[[#This Row],[עמודה58]]&gt;30,"Yes","No")</f>
        <v>#VALUE!</v>
      </c>
    </row>
    <row r="1799" spans="1:21" ht="13" x14ac:dyDescent="0.15">
      <c r="A1799" s="8" t="s">
        <v>4259</v>
      </c>
      <c r="B1799" s="9" t="s">
        <v>4260</v>
      </c>
      <c r="C1799" s="9" t="s">
        <v>212</v>
      </c>
      <c r="D1799" s="13">
        <v>10000</v>
      </c>
      <c r="E1799" s="9" t="s">
        <v>33</v>
      </c>
      <c r="F1799" s="9" t="s">
        <v>10</v>
      </c>
      <c r="G1799" s="10">
        <v>0.2</v>
      </c>
      <c r="H1799" s="11" t="str" cm="1">
        <f t="array" ref="H1799">INDEX(_xlfn.TEXTSPLIT(טבלה1[[#This Row],[עמודה2]],","),1)</f>
        <v>San Francisco</v>
      </c>
      <c r="I1799" s="12" t="str" cm="1">
        <f t="array" ref="I1799">INDEX(_xlfn.TEXTSPLIT(טבלה1[[#This Row],[עמודה2]],","),2)</f>
        <v xml:space="preserve"> CA</v>
      </c>
      <c r="J1799" s="16" t="str">
        <f>_xlfn.CONCAT(טבלה1[[#This Row],[AI_Companies]]," ",טבלה1[[#This Row],[עמודה1]])</f>
        <v>Celerative http://celerative.com</v>
      </c>
      <c r="K1799" s="12">
        <v>50</v>
      </c>
      <c r="L1799" s="12" t="str">
        <f>IF(טבלה1[[#This Row],[עמודה53]]&gt;2000,"Yes","No")</f>
        <v>No</v>
      </c>
      <c r="M1799" s="12">
        <v>249</v>
      </c>
      <c r="N1799" s="12">
        <f>AVERAGE(טבלה1[[#This Row],[עמודה52]:[עמודה53]])</f>
        <v>149.5</v>
      </c>
      <c r="O1799" s="12" t="str">
        <f>IF(טבלה1[[#This Row],[עמודה4]]="&lt; $25 / hr","0$ - $25 / hr",טבלה1[[#This Row],[עמודה4]])</f>
        <v>$25 - $49 / hr</v>
      </c>
      <c r="P1799" s="12" t="str" cm="1">
        <f t="array" ref="P1799">INDEX(_xlfn.TEXTSPLIT(טבלה1[[#This Row],[עמודה55]],"-"),1)</f>
        <v xml:space="preserve">$25 </v>
      </c>
      <c r="Q1799" s="21" t="str" cm="1">
        <f t="array" ref="Q1799">INDEX(_xlfn.TEXTSPLIT(INDEX(_xlfn.TEXTSPLIT(טבלה1[[#This Row],[עמודה55]],"-"),2),"/"),1)</f>
        <v xml:space="preserve"> $49 </v>
      </c>
      <c r="R1799" s="12">
        <f>AVERAGE(טבלה1[[#This Row],[עמודה59]:[עמודה60]])</f>
        <v>37</v>
      </c>
      <c r="S1799" s="3">
        <f>VALUE(SUBSTITUTE(טבלה1[[#This Row],[עמודה56]],"$",""))</f>
        <v>25</v>
      </c>
      <c r="T1799" s="3">
        <f>VALUE(SUBSTITUTE(טבלה1[[#This Row],[עמודה57]],"$",""))</f>
        <v>49</v>
      </c>
      <c r="U1799" s="3" t="str">
        <f>IF(טבלה1[[#This Row],[עמודה58]]&gt;30,"Yes","No")</f>
        <v>Yes</v>
      </c>
    </row>
    <row r="1800" spans="1:21" ht="13" x14ac:dyDescent="0.15">
      <c r="A1800" s="8" t="s">
        <v>4261</v>
      </c>
      <c r="B1800" s="9" t="s">
        <v>4262</v>
      </c>
      <c r="C1800" s="9" t="s">
        <v>4263</v>
      </c>
      <c r="D1800" s="9" t="s">
        <v>4</v>
      </c>
      <c r="E1800" s="9" t="s">
        <v>33</v>
      </c>
      <c r="F1800" s="9" t="s">
        <v>10</v>
      </c>
      <c r="G1800" s="10">
        <v>0.2</v>
      </c>
      <c r="H1800" s="11" t="str" cm="1">
        <f t="array" ref="H1800">INDEX(_xlfn.TEXTSPLIT(טבלה1[[#This Row],[עמודה2]],","),1)</f>
        <v>Vinnytsia</v>
      </c>
      <c r="I1800" s="12" t="str" cm="1">
        <f t="array" ref="I1800">INDEX(_xlfn.TEXTSPLIT(טבלה1[[#This Row],[עמודה2]],","),2)</f>
        <v xml:space="preserve"> Ukraine</v>
      </c>
      <c r="J1800" s="16" t="str">
        <f>_xlfn.CONCAT(טבלה1[[#This Row],[AI_Companies]]," ",טבלה1[[#This Row],[עמודה1]])</f>
        <v>WINSTARSTECHNOLOGYR&amp;D https://www.winstars.tech/</v>
      </c>
      <c r="K1800" s="12">
        <v>50</v>
      </c>
      <c r="L1800" s="12" t="str">
        <f>IF(טבלה1[[#This Row],[עמודה53]]&gt;2000,"Yes","No")</f>
        <v>No</v>
      </c>
      <c r="M1800" s="12">
        <v>249</v>
      </c>
      <c r="N1800" s="12">
        <f>AVERAGE(טבלה1[[#This Row],[עמודה52]:[עמודה53]])</f>
        <v>149.5</v>
      </c>
      <c r="O1800" s="12" t="str">
        <f>IF(טבלה1[[#This Row],[עמודה4]]="&lt; $25 / hr","0$ - $25 / hr",טבלה1[[#This Row],[עמודה4]])</f>
        <v>$25 - $49 / hr</v>
      </c>
      <c r="P1800" s="12" t="str" cm="1">
        <f t="array" ref="P1800">INDEX(_xlfn.TEXTSPLIT(טבלה1[[#This Row],[עמודה55]],"-"),1)</f>
        <v xml:space="preserve">$25 </v>
      </c>
      <c r="Q1800" s="21" t="str" cm="1">
        <f t="array" ref="Q1800">INDEX(_xlfn.TEXTSPLIT(INDEX(_xlfn.TEXTSPLIT(טבלה1[[#This Row],[עמודה55]],"-"),2),"/"),1)</f>
        <v xml:space="preserve"> $49 </v>
      </c>
      <c r="R1800" s="12">
        <f>AVERAGE(טבלה1[[#This Row],[עמודה59]:[עמודה60]])</f>
        <v>37</v>
      </c>
      <c r="S1800" s="3">
        <f>VALUE(SUBSTITUTE(טבלה1[[#This Row],[עמודה56]],"$",""))</f>
        <v>25</v>
      </c>
      <c r="T1800" s="3">
        <f>VALUE(SUBSTITUTE(טבלה1[[#This Row],[עמודה57]],"$",""))</f>
        <v>49</v>
      </c>
      <c r="U1800" s="3" t="str">
        <f>IF(טבלה1[[#This Row],[עמודה58]]&gt;30,"Yes","No")</f>
        <v>Yes</v>
      </c>
    </row>
    <row r="1801" spans="1:21" ht="13" x14ac:dyDescent="0.15">
      <c r="A1801" s="8" t="s">
        <v>4264</v>
      </c>
      <c r="B1801" s="9" t="s">
        <v>4265</v>
      </c>
      <c r="C1801" s="9" t="s">
        <v>8</v>
      </c>
      <c r="D1801" s="13">
        <v>5000</v>
      </c>
      <c r="E1801" s="9" t="s">
        <v>21</v>
      </c>
      <c r="F1801" s="9" t="s">
        <v>10</v>
      </c>
      <c r="G1801" s="10">
        <v>0.2</v>
      </c>
      <c r="H1801" s="11" t="str" cm="1">
        <f t="array" ref="H1801">INDEX(_xlfn.TEXTSPLIT(טבלה1[[#This Row],[עמודה2]],","),1)</f>
        <v>Austin</v>
      </c>
      <c r="I1801" s="12" t="str" cm="1">
        <f t="array" ref="I1801">INDEX(_xlfn.TEXTSPLIT(טבלה1[[#This Row],[עמודה2]],","),2)</f>
        <v xml:space="preserve"> TX</v>
      </c>
      <c r="J1801" s="16" t="str">
        <f>_xlfn.CONCAT(טבלה1[[#This Row],[AI_Companies]]," ",טבלה1[[#This Row],[עמודה1]])</f>
        <v>IntersysConsulting https://www.intersysconsulting.com/</v>
      </c>
      <c r="K1801" s="12">
        <v>50</v>
      </c>
      <c r="L1801" s="12" t="str">
        <f>IF(טבלה1[[#This Row],[עמודה53]]&gt;2000,"Yes","No")</f>
        <v>No</v>
      </c>
      <c r="M1801" s="12">
        <v>249</v>
      </c>
      <c r="N1801" s="12">
        <f>AVERAGE(טבלה1[[#This Row],[עמודה52]:[עמודה53]])</f>
        <v>149.5</v>
      </c>
      <c r="O1801" s="12" t="str">
        <f>IF(טבלה1[[#This Row],[עמודה4]]="&lt; $25 / hr","0$ - $25 / hr",טבלה1[[#This Row],[עמודה4]])</f>
        <v>$100 - $149 / hr</v>
      </c>
      <c r="P1801" s="12" t="str" cm="1">
        <f t="array" ref="P1801">INDEX(_xlfn.TEXTSPLIT(טבלה1[[#This Row],[עמודה55]],"-"),1)</f>
        <v xml:space="preserve">$100 </v>
      </c>
      <c r="Q1801" s="21" t="str" cm="1">
        <f t="array" ref="Q1801">INDEX(_xlfn.TEXTSPLIT(INDEX(_xlfn.TEXTSPLIT(טבלה1[[#This Row],[עמודה55]],"-"),2),"/"),1)</f>
        <v xml:space="preserve"> $149 </v>
      </c>
      <c r="R1801" s="12">
        <f>AVERAGE(טבלה1[[#This Row],[עמודה59]:[עמודה60]])</f>
        <v>124.5</v>
      </c>
      <c r="S1801" s="3">
        <f>VALUE(SUBSTITUTE(טבלה1[[#This Row],[עמודה56]],"$",""))</f>
        <v>100</v>
      </c>
      <c r="T1801" s="3">
        <f>VALUE(SUBSTITUTE(טבלה1[[#This Row],[עמודה57]],"$",""))</f>
        <v>149</v>
      </c>
      <c r="U1801" s="3" t="str">
        <f>IF(טבלה1[[#This Row],[עמודה58]]&gt;30,"Yes","No")</f>
        <v>Yes</v>
      </c>
    </row>
    <row r="1802" spans="1:21" ht="13" x14ac:dyDescent="0.15">
      <c r="A1802" s="8" t="s">
        <v>4266</v>
      </c>
      <c r="B1802" s="9" t="s">
        <v>4267</v>
      </c>
      <c r="C1802" s="9" t="s">
        <v>102</v>
      </c>
      <c r="D1802" s="9" t="s">
        <v>4</v>
      </c>
      <c r="E1802" s="9" t="s">
        <v>33</v>
      </c>
      <c r="F1802" s="9" t="s">
        <v>25</v>
      </c>
      <c r="G1802" s="10">
        <v>0.1</v>
      </c>
      <c r="H1802" s="11" t="str" cm="1">
        <f t="array" ref="H1802">INDEX(_xlfn.TEXTSPLIT(טבלה1[[#This Row],[עמודה2]],","),1)</f>
        <v>London</v>
      </c>
      <c r="I1802" s="12" t="str" cm="1">
        <f t="array" ref="I1802">INDEX(_xlfn.TEXTSPLIT(טבלה1[[#This Row],[עמודה2]],","),2)</f>
        <v xml:space="preserve"> United Kingdom</v>
      </c>
      <c r="J1802" s="16" t="str">
        <f>_xlfn.CONCAT(טבלה1[[#This Row],[AI_Companies]]," ",טבלה1[[#This Row],[עמודה1]])</f>
        <v>GatewayDigitalUK http://www.gatewaydigital.eu</v>
      </c>
      <c r="K1802" s="14">
        <v>1000</v>
      </c>
      <c r="L1802" s="12" t="str">
        <f>IF(טבלה1[[#This Row],[עמודה53]]&gt;2000,"Yes","No")</f>
        <v>Yes</v>
      </c>
      <c r="M1802" s="14">
        <v>9999</v>
      </c>
      <c r="N1802" s="12">
        <f>AVERAGE(טבלה1[[#This Row],[עמודה52]:[עמודה53]])</f>
        <v>5499.5</v>
      </c>
      <c r="O1802" s="12" t="str">
        <f>IF(טבלה1[[#This Row],[עמודה4]]="&lt; $25 / hr","0$ - $25 / hr",טבלה1[[#This Row],[עמודה4]])</f>
        <v>$25 - $49 / hr</v>
      </c>
      <c r="P1802" s="12" t="str" cm="1">
        <f t="array" ref="P1802">INDEX(_xlfn.TEXTSPLIT(טבלה1[[#This Row],[עמודה55]],"-"),1)</f>
        <v xml:space="preserve">$25 </v>
      </c>
      <c r="Q1802" s="21" t="str" cm="1">
        <f t="array" ref="Q1802">INDEX(_xlfn.TEXTSPLIT(INDEX(_xlfn.TEXTSPLIT(טבלה1[[#This Row],[עמודה55]],"-"),2),"/"),1)</f>
        <v xml:space="preserve"> $49 </v>
      </c>
      <c r="R1802" s="12">
        <f>AVERAGE(טבלה1[[#This Row],[עמודה59]:[עמודה60]])</f>
        <v>37</v>
      </c>
      <c r="S1802" s="3">
        <f>VALUE(SUBSTITUTE(טבלה1[[#This Row],[עמודה56]],"$",""))</f>
        <v>25</v>
      </c>
      <c r="T1802" s="3">
        <f>VALUE(SUBSTITUTE(טבלה1[[#This Row],[עמודה57]],"$",""))</f>
        <v>49</v>
      </c>
      <c r="U1802" s="3" t="str">
        <f>IF(טבלה1[[#This Row],[עמודה58]]&gt;30,"Yes","No")</f>
        <v>Yes</v>
      </c>
    </row>
    <row r="1803" spans="1:21" ht="13" x14ac:dyDescent="0.15">
      <c r="A1803" s="8" t="s">
        <v>4268</v>
      </c>
      <c r="B1803" s="9" t="s">
        <v>4269</v>
      </c>
      <c r="C1803" s="9" t="s">
        <v>694</v>
      </c>
      <c r="D1803" s="13">
        <v>1000</v>
      </c>
      <c r="E1803" s="9" t="s">
        <v>33</v>
      </c>
      <c r="F1803" s="9" t="s">
        <v>10</v>
      </c>
      <c r="G1803" s="10">
        <v>0.2</v>
      </c>
      <c r="H1803" s="11" t="str" cm="1">
        <f t="array" ref="H1803">INDEX(_xlfn.TEXTSPLIT(טבלה1[[#This Row],[עמודה2]],","),1)</f>
        <v>Beijing</v>
      </c>
      <c r="I1803" s="12" t="str" cm="1">
        <f t="array" ref="I1803">INDEX(_xlfn.TEXTSPLIT(טבלה1[[#This Row],[עמודה2]],","),2)</f>
        <v xml:space="preserve"> China</v>
      </c>
      <c r="J1803" s="16" t="str">
        <f>_xlfn.CONCAT(טבלה1[[#This Row],[AI_Companies]]," ",טבלה1[[#This Row],[עמודה1]])</f>
        <v>YonghongTech http://en.yonghongtech.com/</v>
      </c>
      <c r="K1803" s="12">
        <v>50</v>
      </c>
      <c r="L1803" s="12" t="str">
        <f>IF(טבלה1[[#This Row],[עמודה53]]&gt;2000,"Yes","No")</f>
        <v>No</v>
      </c>
      <c r="M1803" s="12">
        <v>249</v>
      </c>
      <c r="N1803" s="12">
        <f>AVERAGE(טבלה1[[#This Row],[עמודה52]:[עמודה53]])</f>
        <v>149.5</v>
      </c>
      <c r="O1803" s="12" t="str">
        <f>IF(טבלה1[[#This Row],[עמודה4]]="&lt; $25 / hr","0$ - $25 / hr",טבלה1[[#This Row],[עמודה4]])</f>
        <v>$25 - $49 / hr</v>
      </c>
      <c r="P1803" s="12" t="str" cm="1">
        <f t="array" ref="P1803">INDEX(_xlfn.TEXTSPLIT(טבלה1[[#This Row],[עמודה55]],"-"),1)</f>
        <v xml:space="preserve">$25 </v>
      </c>
      <c r="Q1803" s="21" t="str" cm="1">
        <f t="array" ref="Q1803">INDEX(_xlfn.TEXTSPLIT(INDEX(_xlfn.TEXTSPLIT(טבלה1[[#This Row],[עמודה55]],"-"),2),"/"),1)</f>
        <v xml:space="preserve"> $49 </v>
      </c>
      <c r="R1803" s="12">
        <f>AVERAGE(טבלה1[[#This Row],[עמודה59]:[עמודה60]])</f>
        <v>37</v>
      </c>
      <c r="S1803" s="3">
        <f>VALUE(SUBSTITUTE(טבלה1[[#This Row],[עמודה56]],"$",""))</f>
        <v>25</v>
      </c>
      <c r="T1803" s="3">
        <f>VALUE(SUBSTITUTE(טבלה1[[#This Row],[עמודה57]],"$",""))</f>
        <v>49</v>
      </c>
      <c r="U1803" s="3" t="str">
        <f>IF(טבלה1[[#This Row],[עמודה58]]&gt;30,"Yes","No")</f>
        <v>Yes</v>
      </c>
    </row>
    <row r="1804" spans="1:21" ht="13" x14ac:dyDescent="0.15">
      <c r="A1804" s="8" t="s">
        <v>4270</v>
      </c>
      <c r="B1804" s="9" t="s">
        <v>4271</v>
      </c>
      <c r="C1804" s="9" t="s">
        <v>2483</v>
      </c>
      <c r="D1804" s="13">
        <v>5000</v>
      </c>
      <c r="E1804" s="9" t="s">
        <v>33</v>
      </c>
      <c r="F1804" s="9" t="s">
        <v>10</v>
      </c>
      <c r="G1804" s="10">
        <v>0.2</v>
      </c>
      <c r="H1804" s="11" t="str" cm="1">
        <f t="array" ref="H1804">INDEX(_xlfn.TEXTSPLIT(טבלה1[[#This Row],[עמודה2]],","),1)</f>
        <v>Lima</v>
      </c>
      <c r="I1804" s="12" t="str" cm="1">
        <f t="array" ref="I1804">INDEX(_xlfn.TEXTSPLIT(טבלה1[[#This Row],[עמודה2]],","),2)</f>
        <v xml:space="preserve"> Peru</v>
      </c>
      <c r="J1804" s="16" t="str">
        <f>_xlfn.CONCAT(טבלה1[[#This Row],[AI_Companies]]," ",טבלה1[[#This Row],[עמודה1]])</f>
        <v>VexSoluciones https://www.vexsoluciones.com/</v>
      </c>
      <c r="K1804" s="12">
        <v>50</v>
      </c>
      <c r="L1804" s="12" t="str">
        <f>IF(טבלה1[[#This Row],[עמודה53]]&gt;2000,"Yes","No")</f>
        <v>No</v>
      </c>
      <c r="M1804" s="12">
        <v>249</v>
      </c>
      <c r="N1804" s="12">
        <f>AVERAGE(טבלה1[[#This Row],[עמודה52]:[עמודה53]])</f>
        <v>149.5</v>
      </c>
      <c r="O1804" s="12" t="str">
        <f>IF(טבלה1[[#This Row],[עמודה4]]="&lt; $25 / hr","0$ - $25 / hr",טבלה1[[#This Row],[עמודה4]])</f>
        <v>$25 - $49 / hr</v>
      </c>
      <c r="P1804" s="12" t="str" cm="1">
        <f t="array" ref="P1804">INDEX(_xlfn.TEXTSPLIT(טבלה1[[#This Row],[עמודה55]],"-"),1)</f>
        <v xml:space="preserve">$25 </v>
      </c>
      <c r="Q1804" s="21" t="str" cm="1">
        <f t="array" ref="Q1804">INDEX(_xlfn.TEXTSPLIT(INDEX(_xlfn.TEXTSPLIT(טבלה1[[#This Row],[עמודה55]],"-"),2),"/"),1)</f>
        <v xml:space="preserve"> $49 </v>
      </c>
      <c r="R1804" s="12">
        <f>AVERAGE(טבלה1[[#This Row],[עמודה59]:[עמודה60]])</f>
        <v>37</v>
      </c>
      <c r="S1804" s="3">
        <f>VALUE(SUBSTITUTE(טבלה1[[#This Row],[עמודה56]],"$",""))</f>
        <v>25</v>
      </c>
      <c r="T1804" s="3">
        <f>VALUE(SUBSTITUTE(טבלה1[[#This Row],[עמודה57]],"$",""))</f>
        <v>49</v>
      </c>
      <c r="U1804" s="3" t="str">
        <f>IF(טבלה1[[#This Row],[עמודה58]]&gt;30,"Yes","No")</f>
        <v>Yes</v>
      </c>
    </row>
    <row r="1805" spans="1:21" ht="13" x14ac:dyDescent="0.15">
      <c r="A1805" s="8" t="s">
        <v>4272</v>
      </c>
      <c r="B1805" s="9" t="s">
        <v>4273</v>
      </c>
      <c r="C1805" s="9" t="s">
        <v>193</v>
      </c>
      <c r="D1805" s="9" t="s">
        <v>4</v>
      </c>
      <c r="E1805" s="9" t="s">
        <v>4</v>
      </c>
      <c r="F1805" s="9" t="s">
        <v>10</v>
      </c>
      <c r="G1805" s="10">
        <v>0.2</v>
      </c>
      <c r="H1805" s="11" t="str" cm="1">
        <f t="array" ref="H1805">INDEX(_xlfn.TEXTSPLIT(טבלה1[[#This Row],[עמודה2]],","),1)</f>
        <v>Houston</v>
      </c>
      <c r="I1805" s="12" t="str" cm="1">
        <f t="array" ref="I1805">INDEX(_xlfn.TEXTSPLIT(טבלה1[[#This Row],[עמודה2]],","),2)</f>
        <v xml:space="preserve"> TX</v>
      </c>
      <c r="J1805" s="16" t="str">
        <f>_xlfn.CONCAT(טבלה1[[#This Row],[AI_Companies]]," ",טבלה1[[#This Row],[עמודה1]])</f>
        <v>EnaxisConsulting http://www.enaxisconsulting.com/</v>
      </c>
      <c r="K1805" s="12">
        <v>50</v>
      </c>
      <c r="L1805" s="12" t="str">
        <f>IF(טבלה1[[#This Row],[עמודה53]]&gt;2000,"Yes","No")</f>
        <v>No</v>
      </c>
      <c r="M1805" s="12">
        <v>249</v>
      </c>
      <c r="N1805" s="12">
        <f>AVERAGE(טבלה1[[#This Row],[עמודה52]:[עמודה53]])</f>
        <v>149.5</v>
      </c>
      <c r="O1805" s="12" t="str">
        <f>IF(טבלה1[[#This Row],[עמודה4]]="&lt; $25 / hr","0$ - $25 / hr",טבלה1[[#This Row],[עמודה4]])</f>
        <v>Undisclosed</v>
      </c>
      <c r="P1805" s="12" t="str" cm="1">
        <f t="array" ref="P1805">INDEX(_xlfn.TEXTSPLIT(טבלה1[[#This Row],[עמודה55]],"-"),1)</f>
        <v>Undisclosed</v>
      </c>
      <c r="Q1805" s="21" t="e" cm="1">
        <f t="array" ref="Q1805">INDEX(_xlfn.TEXTSPLIT(INDEX(_xlfn.TEXTSPLIT(טבלה1[[#This Row],[עמודה55]],"-"),2),"/"),1)</f>
        <v>#REF!</v>
      </c>
      <c r="R1805" s="12" t="e">
        <f>AVERAGE(טבלה1[[#This Row],[עמודה59]:[עמודה60]])</f>
        <v>#VALUE!</v>
      </c>
      <c r="S1805" s="3" t="e">
        <f>VALUE(SUBSTITUTE(טבלה1[[#This Row],[עמודה56]],"$",""))</f>
        <v>#VALUE!</v>
      </c>
      <c r="T1805" s="3" t="e">
        <f>VALUE(SUBSTITUTE(טבלה1[[#This Row],[עמודה57]],"$",""))</f>
        <v>#REF!</v>
      </c>
      <c r="U1805" s="3" t="e">
        <f>IF(טבלה1[[#This Row],[עמודה58]]&gt;30,"Yes","No")</f>
        <v>#VALUE!</v>
      </c>
    </row>
    <row r="1806" spans="1:21" ht="13" x14ac:dyDescent="0.15">
      <c r="A1806" s="8" t="s">
        <v>4274</v>
      </c>
      <c r="B1806" s="9" t="s">
        <v>4275</v>
      </c>
      <c r="C1806" s="9" t="s">
        <v>8</v>
      </c>
      <c r="D1806" s="9" t="s">
        <v>4</v>
      </c>
      <c r="E1806" s="9" t="s">
        <v>4</v>
      </c>
      <c r="F1806" s="9" t="s">
        <v>10</v>
      </c>
      <c r="G1806" s="10">
        <v>0.2</v>
      </c>
      <c r="H1806" s="11" t="str" cm="1">
        <f t="array" ref="H1806">INDEX(_xlfn.TEXTSPLIT(טבלה1[[#This Row],[עמודה2]],","),1)</f>
        <v>Austin</v>
      </c>
      <c r="I1806" s="12" t="str" cm="1">
        <f t="array" ref="I1806">INDEX(_xlfn.TEXTSPLIT(טבלה1[[#This Row],[עמודה2]],","),2)</f>
        <v xml:space="preserve"> TX</v>
      </c>
      <c r="J1806" s="16" t="str">
        <f>_xlfn.CONCAT(טבלה1[[#This Row],[AI_Companies]]," ",טבלה1[[#This Row],[עמודה1]])</f>
        <v>ZilkerTechnologyLLC. https://ztech.io/</v>
      </c>
      <c r="K1806" s="12">
        <v>50</v>
      </c>
      <c r="L1806" s="12" t="str">
        <f>IF(טבלה1[[#This Row],[עמודה53]]&gt;2000,"Yes","No")</f>
        <v>No</v>
      </c>
      <c r="M1806" s="12">
        <v>249</v>
      </c>
      <c r="N1806" s="12">
        <f>AVERAGE(טבלה1[[#This Row],[עמודה52]:[עמודה53]])</f>
        <v>149.5</v>
      </c>
      <c r="O1806" s="12" t="str">
        <f>IF(טבלה1[[#This Row],[עמודה4]]="&lt; $25 / hr","0$ - $25 / hr",טבלה1[[#This Row],[עמודה4]])</f>
        <v>Undisclosed</v>
      </c>
      <c r="P1806" s="12" t="str" cm="1">
        <f t="array" ref="P1806">INDEX(_xlfn.TEXTSPLIT(טבלה1[[#This Row],[עמודה55]],"-"),1)</f>
        <v>Undisclosed</v>
      </c>
      <c r="Q1806" s="21" t="e" cm="1">
        <f t="array" ref="Q1806">INDEX(_xlfn.TEXTSPLIT(INDEX(_xlfn.TEXTSPLIT(טבלה1[[#This Row],[עמודה55]],"-"),2),"/"),1)</f>
        <v>#REF!</v>
      </c>
      <c r="R1806" s="12" t="e">
        <f>AVERAGE(טבלה1[[#This Row],[עמודה59]:[עמודה60]])</f>
        <v>#VALUE!</v>
      </c>
      <c r="S1806" s="3" t="e">
        <f>VALUE(SUBSTITUTE(טבלה1[[#This Row],[עמודה56]],"$",""))</f>
        <v>#VALUE!</v>
      </c>
      <c r="T1806" s="3" t="e">
        <f>VALUE(SUBSTITUTE(טבלה1[[#This Row],[עמודה57]],"$",""))</f>
        <v>#REF!</v>
      </c>
      <c r="U1806" s="3" t="e">
        <f>IF(טבלה1[[#This Row],[עמודה58]]&gt;30,"Yes","No")</f>
        <v>#VALUE!</v>
      </c>
    </row>
    <row r="1807" spans="1:21" ht="13" x14ac:dyDescent="0.15">
      <c r="A1807" s="8" t="s">
        <v>4276</v>
      </c>
      <c r="B1807" s="9" t="s">
        <v>4277</v>
      </c>
      <c r="C1807" s="9" t="s">
        <v>156</v>
      </c>
      <c r="D1807" s="13">
        <v>10000</v>
      </c>
      <c r="E1807" s="9" t="s">
        <v>63</v>
      </c>
      <c r="F1807" s="9" t="s">
        <v>10</v>
      </c>
      <c r="G1807" s="10">
        <v>0.2</v>
      </c>
      <c r="H1807" s="11" t="str" cm="1">
        <f t="array" ref="H1807">INDEX(_xlfn.TEXTSPLIT(טבלה1[[#This Row],[עמודה2]],","),1)</f>
        <v>Chennai</v>
      </c>
      <c r="I1807" s="12" t="str" cm="1">
        <f t="array" ref="I1807">INDEX(_xlfn.TEXTSPLIT(טבלה1[[#This Row],[עמודה2]],","),2)</f>
        <v xml:space="preserve"> India</v>
      </c>
      <c r="J1807" s="16" t="str">
        <f>_xlfn.CONCAT(טבלה1[[#This Row],[AI_Companies]]," ",טבלה1[[#This Row],[עמודה1]])</f>
        <v>SunSmartTechnologiesPrivateLtd https://www.sunsmart.co.in</v>
      </c>
      <c r="K1807" s="12">
        <v>50</v>
      </c>
      <c r="L1807" s="12" t="str">
        <f>IF(טבלה1[[#This Row],[עמודה53]]&gt;2000,"Yes","No")</f>
        <v>No</v>
      </c>
      <c r="M1807" s="12">
        <v>249</v>
      </c>
      <c r="N1807" s="12">
        <f>AVERAGE(טבלה1[[#This Row],[עמודה52]:[עמודה53]])</f>
        <v>149.5</v>
      </c>
      <c r="O1807" s="12" t="str">
        <f>IF(טבלה1[[#This Row],[עמודה4]]="&lt; $25 / hr","0$ - $25 / hr",טבלה1[[#This Row],[עמודה4]])</f>
        <v>$150 - $199 / hr</v>
      </c>
      <c r="P1807" s="12" t="str" cm="1">
        <f t="array" ref="P1807">INDEX(_xlfn.TEXTSPLIT(טבלה1[[#This Row],[עמודה55]],"-"),1)</f>
        <v xml:space="preserve">$150 </v>
      </c>
      <c r="Q1807" s="21" t="str" cm="1">
        <f t="array" ref="Q1807">INDEX(_xlfn.TEXTSPLIT(INDEX(_xlfn.TEXTSPLIT(טבלה1[[#This Row],[עמודה55]],"-"),2),"/"),1)</f>
        <v xml:space="preserve"> $199 </v>
      </c>
      <c r="R1807" s="12">
        <f>AVERAGE(טבלה1[[#This Row],[עמודה59]:[עמודה60]])</f>
        <v>174.5</v>
      </c>
      <c r="S1807" s="3">
        <f>VALUE(SUBSTITUTE(טבלה1[[#This Row],[עמודה56]],"$",""))</f>
        <v>150</v>
      </c>
      <c r="T1807" s="3">
        <f>VALUE(SUBSTITUTE(טבלה1[[#This Row],[עמודה57]],"$",""))</f>
        <v>199</v>
      </c>
      <c r="U1807" s="3" t="str">
        <f>IF(טבלה1[[#This Row],[עמודה58]]&gt;30,"Yes","No")</f>
        <v>Yes</v>
      </c>
    </row>
    <row r="1808" spans="1:21" ht="13" x14ac:dyDescent="0.15">
      <c r="A1808" s="8" t="s">
        <v>4278</v>
      </c>
      <c r="B1808" s="9" t="s">
        <v>4279</v>
      </c>
      <c r="C1808" s="9" t="s">
        <v>215</v>
      </c>
      <c r="D1808" s="13">
        <v>10000</v>
      </c>
      <c r="E1808" s="9" t="s">
        <v>21</v>
      </c>
      <c r="F1808" s="9" t="s">
        <v>10</v>
      </c>
      <c r="G1808" s="10">
        <v>0.2</v>
      </c>
      <c r="H1808" s="11" t="str" cm="1">
        <f t="array" ref="H1808">INDEX(_xlfn.TEXTSPLIT(טבלה1[[#This Row],[עמודה2]],","),1)</f>
        <v>Dubai</v>
      </c>
      <c r="I1808" s="12" t="str" cm="1">
        <f t="array" ref="I1808">INDEX(_xlfn.TEXTSPLIT(טבלה1[[#This Row],[עמודה2]],","),2)</f>
        <v xml:space="preserve"> United Arab Emirates</v>
      </c>
      <c r="J1808" s="16" t="str">
        <f>_xlfn.CONCAT(טבלה1[[#This Row],[AI_Companies]]," ",טבלה1[[#This Row],[עמודה1]])</f>
        <v>DataCaptureSystemsCoLLC http://www.dcsme.com</v>
      </c>
      <c r="K1808" s="12">
        <v>50</v>
      </c>
      <c r="L1808" s="12" t="str">
        <f>IF(טבלה1[[#This Row],[עמודה53]]&gt;2000,"Yes","No")</f>
        <v>No</v>
      </c>
      <c r="M1808" s="12">
        <v>249</v>
      </c>
      <c r="N1808" s="12">
        <f>AVERAGE(טבלה1[[#This Row],[עמודה52]:[עמודה53]])</f>
        <v>149.5</v>
      </c>
      <c r="O1808" s="12" t="str">
        <f>IF(טבלה1[[#This Row],[עמודה4]]="&lt; $25 / hr","0$ - $25 / hr",טבלה1[[#This Row],[עמודה4]])</f>
        <v>$100 - $149 / hr</v>
      </c>
      <c r="P1808" s="12" t="str" cm="1">
        <f t="array" ref="P1808">INDEX(_xlfn.TEXTSPLIT(טבלה1[[#This Row],[עמודה55]],"-"),1)</f>
        <v xml:space="preserve">$100 </v>
      </c>
      <c r="Q1808" s="21" t="str" cm="1">
        <f t="array" ref="Q1808">INDEX(_xlfn.TEXTSPLIT(INDEX(_xlfn.TEXTSPLIT(טבלה1[[#This Row],[עמודה55]],"-"),2),"/"),1)</f>
        <v xml:space="preserve"> $149 </v>
      </c>
      <c r="R1808" s="12">
        <f>AVERAGE(טבלה1[[#This Row],[עמודה59]:[עמודה60]])</f>
        <v>124.5</v>
      </c>
      <c r="S1808" s="3">
        <f>VALUE(SUBSTITUTE(טבלה1[[#This Row],[עמודה56]],"$",""))</f>
        <v>100</v>
      </c>
      <c r="T1808" s="3">
        <f>VALUE(SUBSTITUTE(טבלה1[[#This Row],[עמודה57]],"$",""))</f>
        <v>149</v>
      </c>
      <c r="U1808" s="3" t="str">
        <f>IF(טבלה1[[#This Row],[עמודה58]]&gt;30,"Yes","No")</f>
        <v>Yes</v>
      </c>
    </row>
    <row r="1809" spans="1:21" ht="13" x14ac:dyDescent="0.15">
      <c r="A1809" s="8" t="s">
        <v>4280</v>
      </c>
      <c r="B1809" s="9" t="s">
        <v>4281</v>
      </c>
      <c r="C1809" s="9" t="s">
        <v>4282</v>
      </c>
      <c r="D1809" s="9" t="s">
        <v>4</v>
      </c>
      <c r="E1809" s="9" t="s">
        <v>4</v>
      </c>
      <c r="F1809" s="9" t="s">
        <v>10</v>
      </c>
      <c r="G1809" s="10">
        <v>0.2</v>
      </c>
      <c r="H1809" s="11" t="str" cm="1">
        <f t="array" ref="H1809">INDEX(_xlfn.TEXTSPLIT(טבלה1[[#This Row],[עמודה2]],","),1)</f>
        <v>Tlalnepantla de Baz</v>
      </c>
      <c r="I1809" s="12" t="str" cm="1">
        <f t="array" ref="I1809">INDEX(_xlfn.TEXTSPLIT(טבלה1[[#This Row],[עמודה2]],","),2)</f>
        <v xml:space="preserve"> Mexico</v>
      </c>
      <c r="J1809" s="16" t="str">
        <f>_xlfn.CONCAT(טבלה1[[#This Row],[AI_Companies]]," ",טבלה1[[#This Row],[עמודה1]])</f>
        <v>RecursoConfiable https://corp.recursoconfiable.com/</v>
      </c>
      <c r="K1809" s="12">
        <v>50</v>
      </c>
      <c r="L1809" s="12" t="str">
        <f>IF(טבלה1[[#This Row],[עמודה53]]&gt;2000,"Yes","No")</f>
        <v>No</v>
      </c>
      <c r="M1809" s="12">
        <v>249</v>
      </c>
      <c r="N1809" s="12">
        <f>AVERAGE(טבלה1[[#This Row],[עמודה52]:[עמודה53]])</f>
        <v>149.5</v>
      </c>
      <c r="O1809" s="12" t="str">
        <f>IF(טבלה1[[#This Row],[עמודה4]]="&lt; $25 / hr","0$ - $25 / hr",טבלה1[[#This Row],[עמודה4]])</f>
        <v>Undisclosed</v>
      </c>
      <c r="P1809" s="12" t="str" cm="1">
        <f t="array" ref="P1809">INDEX(_xlfn.TEXTSPLIT(טבלה1[[#This Row],[עמודה55]],"-"),1)</f>
        <v>Undisclosed</v>
      </c>
      <c r="Q1809" s="21" t="e" cm="1">
        <f t="array" ref="Q1809">INDEX(_xlfn.TEXTSPLIT(INDEX(_xlfn.TEXTSPLIT(טבלה1[[#This Row],[עמודה55]],"-"),2),"/"),1)</f>
        <v>#REF!</v>
      </c>
      <c r="R1809" s="12" t="e">
        <f>AVERAGE(טבלה1[[#This Row],[עמודה59]:[עמודה60]])</f>
        <v>#VALUE!</v>
      </c>
      <c r="S1809" s="3" t="e">
        <f>VALUE(SUBSTITUTE(טבלה1[[#This Row],[עמודה56]],"$",""))</f>
        <v>#VALUE!</v>
      </c>
      <c r="T1809" s="3" t="e">
        <f>VALUE(SUBSTITUTE(טבלה1[[#This Row],[עמודה57]],"$",""))</f>
        <v>#REF!</v>
      </c>
      <c r="U1809" s="3" t="e">
        <f>IF(טבלה1[[#This Row],[עמודה58]]&gt;30,"Yes","No")</f>
        <v>#VALUE!</v>
      </c>
    </row>
    <row r="1810" spans="1:21" ht="13" x14ac:dyDescent="0.15">
      <c r="A1810" s="8" t="s">
        <v>4283</v>
      </c>
      <c r="B1810" s="9" t="s">
        <v>4284</v>
      </c>
      <c r="C1810" s="9" t="s">
        <v>1008</v>
      </c>
      <c r="D1810" s="9" t="s">
        <v>4</v>
      </c>
      <c r="E1810" s="9" t="s">
        <v>4</v>
      </c>
      <c r="F1810" s="9" t="s">
        <v>10</v>
      </c>
      <c r="G1810" s="10">
        <v>0.2</v>
      </c>
      <c r="H1810" s="11" t="str" cm="1">
        <f t="array" ref="H1810">INDEX(_xlfn.TEXTSPLIT(טבלה1[[#This Row],[עמודה2]],","),1)</f>
        <v>Paris</v>
      </c>
      <c r="I1810" s="12" t="str" cm="1">
        <f t="array" ref="I1810">INDEX(_xlfn.TEXTSPLIT(טבלה1[[#This Row],[עמודה2]],","),2)</f>
        <v xml:space="preserve"> France</v>
      </c>
      <c r="J1810" s="16" t="str">
        <f>_xlfn.CONCAT(טבלה1[[#This Row],[AI_Companies]]," ",טבלה1[[#This Row],[עמודה1]])</f>
        <v>ElevenStrategy https://eleven-strategy.fr/</v>
      </c>
      <c r="K1810" s="12">
        <v>50</v>
      </c>
      <c r="L1810" s="12" t="str">
        <f>IF(טבלה1[[#This Row],[עמודה53]]&gt;2000,"Yes","No")</f>
        <v>No</v>
      </c>
      <c r="M1810" s="12">
        <v>249</v>
      </c>
      <c r="N1810" s="12">
        <f>AVERAGE(טבלה1[[#This Row],[עמודה52]:[עמודה53]])</f>
        <v>149.5</v>
      </c>
      <c r="O1810" s="12" t="str">
        <f>IF(טבלה1[[#This Row],[עמודה4]]="&lt; $25 / hr","0$ - $25 / hr",טבלה1[[#This Row],[עמודה4]])</f>
        <v>Undisclosed</v>
      </c>
      <c r="P1810" s="12" t="str" cm="1">
        <f t="array" ref="P1810">INDEX(_xlfn.TEXTSPLIT(טבלה1[[#This Row],[עמודה55]],"-"),1)</f>
        <v>Undisclosed</v>
      </c>
      <c r="Q1810" s="21" t="e" cm="1">
        <f t="array" ref="Q1810">INDEX(_xlfn.TEXTSPLIT(INDEX(_xlfn.TEXTSPLIT(טבלה1[[#This Row],[עמודה55]],"-"),2),"/"),1)</f>
        <v>#REF!</v>
      </c>
      <c r="R1810" s="12" t="e">
        <f>AVERAGE(טבלה1[[#This Row],[עמודה59]:[עמודה60]])</f>
        <v>#VALUE!</v>
      </c>
      <c r="S1810" s="3" t="e">
        <f>VALUE(SUBSTITUTE(טבלה1[[#This Row],[עמודה56]],"$",""))</f>
        <v>#VALUE!</v>
      </c>
      <c r="T1810" s="3" t="e">
        <f>VALUE(SUBSTITUTE(טבלה1[[#This Row],[עמודה57]],"$",""))</f>
        <v>#REF!</v>
      </c>
      <c r="U1810" s="3" t="e">
        <f>IF(טבלה1[[#This Row],[עמודה58]]&gt;30,"Yes","No")</f>
        <v>#VALUE!</v>
      </c>
    </row>
    <row r="1811" spans="1:21" ht="13" x14ac:dyDescent="0.15">
      <c r="A1811" s="8" t="s">
        <v>4285</v>
      </c>
      <c r="B1811" s="9" t="s">
        <v>4286</v>
      </c>
      <c r="C1811" s="9" t="s">
        <v>1968</v>
      </c>
      <c r="D1811" s="13">
        <v>1000</v>
      </c>
      <c r="E1811" s="9" t="s">
        <v>21</v>
      </c>
      <c r="F1811" s="9" t="s">
        <v>29</v>
      </c>
      <c r="G1811" s="10">
        <v>0.25</v>
      </c>
      <c r="H1811" s="11" t="str" cm="1">
        <f t="array" ref="H1811">INDEX(_xlfn.TEXTSPLIT(טבלה1[[#This Row],[עמודה2]],","),1)</f>
        <v>Bellevue</v>
      </c>
      <c r="I1811" s="12" t="str" cm="1">
        <f t="array" ref="I1811">INDEX(_xlfn.TEXTSPLIT(טבלה1[[#This Row],[עמודה2]],","),2)</f>
        <v xml:space="preserve"> WA</v>
      </c>
      <c r="J1811" s="16" t="str">
        <f>_xlfn.CONCAT(טבלה1[[#This Row],[AI_Companies]]," ",טבלה1[[#This Row],[עמודה1]])</f>
        <v>Omni212 https://www.omni212.com/</v>
      </c>
      <c r="K1811" s="12">
        <v>10</v>
      </c>
      <c r="L1811" s="12" t="str">
        <f>IF(טבלה1[[#This Row],[עמודה53]]&gt;2000,"Yes","No")</f>
        <v>No</v>
      </c>
      <c r="M1811" s="12">
        <v>49</v>
      </c>
      <c r="N1811" s="12">
        <f>AVERAGE(טבלה1[[#This Row],[עמודה52]:[עמודה53]])</f>
        <v>29.5</v>
      </c>
      <c r="O1811" s="12" t="str">
        <f>IF(טבלה1[[#This Row],[עמודה4]]="&lt; $25 / hr","0$ - $25 / hr",טבלה1[[#This Row],[עמודה4]])</f>
        <v>$100 - $149 / hr</v>
      </c>
      <c r="P1811" s="12" t="str" cm="1">
        <f t="array" ref="P1811">INDEX(_xlfn.TEXTSPLIT(טבלה1[[#This Row],[עמודה55]],"-"),1)</f>
        <v xml:space="preserve">$100 </v>
      </c>
      <c r="Q1811" s="21" t="str" cm="1">
        <f t="array" ref="Q1811">INDEX(_xlfn.TEXTSPLIT(INDEX(_xlfn.TEXTSPLIT(טבלה1[[#This Row],[עמודה55]],"-"),2),"/"),1)</f>
        <v xml:space="preserve"> $149 </v>
      </c>
      <c r="R1811" s="12">
        <f>AVERAGE(טבלה1[[#This Row],[עמודה59]:[עמודה60]])</f>
        <v>124.5</v>
      </c>
      <c r="S1811" s="3">
        <f>VALUE(SUBSTITUTE(טבלה1[[#This Row],[עמודה56]],"$",""))</f>
        <v>100</v>
      </c>
      <c r="T1811" s="3">
        <f>VALUE(SUBSTITUTE(טבלה1[[#This Row],[עמודה57]],"$",""))</f>
        <v>149</v>
      </c>
      <c r="U1811" s="3" t="str">
        <f>IF(טבלה1[[#This Row],[עמודה58]]&gt;30,"Yes","No")</f>
        <v>Yes</v>
      </c>
    </row>
    <row r="1812" spans="1:21" ht="13" x14ac:dyDescent="0.15">
      <c r="A1812" s="8" t="s">
        <v>4287</v>
      </c>
      <c r="B1812" s="9" t="s">
        <v>4288</v>
      </c>
      <c r="C1812" s="9" t="s">
        <v>4289</v>
      </c>
      <c r="D1812" s="13">
        <v>5000</v>
      </c>
      <c r="E1812" s="9" t="s">
        <v>33</v>
      </c>
      <c r="F1812" s="9" t="s">
        <v>29</v>
      </c>
      <c r="G1812" s="10">
        <v>0.25</v>
      </c>
      <c r="H1812" s="11" t="str" cm="1">
        <f t="array" ref="H1812">INDEX(_xlfn.TEXTSPLIT(טבלה1[[#This Row],[עמודה2]],","),1)</f>
        <v>Pristina</v>
      </c>
      <c r="I1812" s="12" t="str" cm="1">
        <f t="array" ref="I1812">INDEX(_xlfn.TEXTSPLIT(טבלה1[[#This Row],[עמודה2]],","),2)</f>
        <v xml:space="preserve"> </v>
      </c>
      <c r="J1812" s="16" t="str">
        <f>_xlfn.CONCAT(טבלה1[[#This Row],[AI_Companies]]," ",טבלה1[[#This Row],[עמודה1]])</f>
        <v>ZombieSoup https://zombiesoup.com/</v>
      </c>
      <c r="K1812" s="12">
        <v>10</v>
      </c>
      <c r="L1812" s="12" t="str">
        <f>IF(טבלה1[[#This Row],[עמודה53]]&gt;2000,"Yes","No")</f>
        <v>No</v>
      </c>
      <c r="M1812" s="12">
        <v>49</v>
      </c>
      <c r="N1812" s="12">
        <f>AVERAGE(טבלה1[[#This Row],[עמודה52]:[עמודה53]])</f>
        <v>29.5</v>
      </c>
      <c r="O1812" s="12" t="str">
        <f>IF(טבלה1[[#This Row],[עמודה4]]="&lt; $25 / hr","0$ - $25 / hr",טבלה1[[#This Row],[עמודה4]])</f>
        <v>$25 - $49 / hr</v>
      </c>
      <c r="P1812" s="12" t="str" cm="1">
        <f t="array" ref="P1812">INDEX(_xlfn.TEXTSPLIT(טבלה1[[#This Row],[עמודה55]],"-"),1)</f>
        <v xml:space="preserve">$25 </v>
      </c>
      <c r="Q1812" s="21" t="str" cm="1">
        <f t="array" ref="Q1812">INDEX(_xlfn.TEXTSPLIT(INDEX(_xlfn.TEXTSPLIT(טבלה1[[#This Row],[עמודה55]],"-"),2),"/"),1)</f>
        <v xml:space="preserve"> $49 </v>
      </c>
      <c r="R1812" s="12">
        <f>AVERAGE(טבלה1[[#This Row],[עמודה59]:[עמודה60]])</f>
        <v>37</v>
      </c>
      <c r="S1812" s="3">
        <f>VALUE(SUBSTITUTE(טבלה1[[#This Row],[עמודה56]],"$",""))</f>
        <v>25</v>
      </c>
      <c r="T1812" s="3">
        <f>VALUE(SUBSTITUTE(טבלה1[[#This Row],[עמודה57]],"$",""))</f>
        <v>49</v>
      </c>
      <c r="U1812" s="3" t="str">
        <f>IF(טבלה1[[#This Row],[עמודה58]]&gt;30,"Yes","No")</f>
        <v>Yes</v>
      </c>
    </row>
    <row r="1813" spans="1:21" ht="13" x14ac:dyDescent="0.15">
      <c r="A1813" s="8" t="s">
        <v>4290</v>
      </c>
      <c r="B1813" s="9" t="s">
        <v>4291</v>
      </c>
      <c r="C1813" s="9" t="s">
        <v>102</v>
      </c>
      <c r="D1813" s="9" t="s">
        <v>4</v>
      </c>
      <c r="E1813" s="9" t="s">
        <v>4</v>
      </c>
      <c r="F1813" s="9" t="s">
        <v>29</v>
      </c>
      <c r="G1813" s="10">
        <v>0.25</v>
      </c>
      <c r="H1813" s="11" t="str" cm="1">
        <f t="array" ref="H1813">INDEX(_xlfn.TEXTSPLIT(טבלה1[[#This Row],[עמודה2]],","),1)</f>
        <v>London</v>
      </c>
      <c r="I1813" s="12" t="str" cm="1">
        <f t="array" ref="I1813">INDEX(_xlfn.TEXTSPLIT(טבלה1[[#This Row],[עמודה2]],","),2)</f>
        <v xml:space="preserve"> United Kingdom</v>
      </c>
      <c r="J1813" s="16" t="str">
        <f>_xlfn.CONCAT(טבלה1[[#This Row],[AI_Companies]]," ",טבלה1[[#This Row],[עמודה1]])</f>
        <v>ConnectedSpaceLtd https://sauronsecurity.com/</v>
      </c>
      <c r="K1813" s="12">
        <v>10</v>
      </c>
      <c r="L1813" s="12" t="str">
        <f>IF(טבלה1[[#This Row],[עמודה53]]&gt;2000,"Yes","No")</f>
        <v>No</v>
      </c>
      <c r="M1813" s="12">
        <v>49</v>
      </c>
      <c r="N1813" s="12">
        <f>AVERAGE(טבלה1[[#This Row],[עמודה52]:[עמודה53]])</f>
        <v>29.5</v>
      </c>
      <c r="O1813" s="12" t="str">
        <f>IF(טבלה1[[#This Row],[עמודה4]]="&lt; $25 / hr","0$ - $25 / hr",טבלה1[[#This Row],[עמודה4]])</f>
        <v>Undisclosed</v>
      </c>
      <c r="P1813" s="12" t="str" cm="1">
        <f t="array" ref="P1813">INDEX(_xlfn.TEXTSPLIT(טבלה1[[#This Row],[עמודה55]],"-"),1)</f>
        <v>Undisclosed</v>
      </c>
      <c r="Q1813" s="21" t="e" cm="1">
        <f t="array" ref="Q1813">INDEX(_xlfn.TEXTSPLIT(INDEX(_xlfn.TEXTSPLIT(טבלה1[[#This Row],[עמודה55]],"-"),2),"/"),1)</f>
        <v>#REF!</v>
      </c>
      <c r="R1813" s="12" t="e">
        <f>AVERAGE(טבלה1[[#This Row],[עמודה59]:[עמודה60]])</f>
        <v>#VALUE!</v>
      </c>
      <c r="S1813" s="3" t="e">
        <f>VALUE(SUBSTITUTE(טבלה1[[#This Row],[עמודה56]],"$",""))</f>
        <v>#VALUE!</v>
      </c>
      <c r="T1813" s="3" t="e">
        <f>VALUE(SUBSTITUTE(טבלה1[[#This Row],[עמודה57]],"$",""))</f>
        <v>#REF!</v>
      </c>
      <c r="U1813" s="3" t="e">
        <f>IF(טבלה1[[#This Row],[עמודה58]]&gt;30,"Yes","No")</f>
        <v>#VALUE!</v>
      </c>
    </row>
    <row r="1814" spans="1:21" ht="13" x14ac:dyDescent="0.15">
      <c r="A1814" s="8" t="s">
        <v>4292</v>
      </c>
      <c r="B1814" s="9" t="s">
        <v>4293</v>
      </c>
      <c r="C1814" s="9" t="s">
        <v>134</v>
      </c>
      <c r="D1814" s="9" t="s">
        <v>4</v>
      </c>
      <c r="E1814" s="9" t="s">
        <v>4</v>
      </c>
      <c r="F1814" s="9" t="s">
        <v>29</v>
      </c>
      <c r="G1814" s="10">
        <v>0.25</v>
      </c>
      <c r="H1814" s="11" t="str" cm="1">
        <f t="array" ref="H1814">INDEX(_xlfn.TEXTSPLIT(טבלה1[[#This Row],[עמודה2]],","),1)</f>
        <v>Alpharetta</v>
      </c>
      <c r="I1814" s="12" t="str" cm="1">
        <f t="array" ref="I1814">INDEX(_xlfn.TEXTSPLIT(טבלה1[[#This Row],[עמודה2]],","),2)</f>
        <v xml:space="preserve"> GA</v>
      </c>
      <c r="J1814" s="16" t="str">
        <f>_xlfn.CONCAT(טבלה1[[#This Row],[AI_Companies]]," ",טבלה1[[#This Row],[עמודה1]])</f>
        <v>RiViConsultingGroupL.L.C http://rivigroup.com/</v>
      </c>
      <c r="K1814" s="12">
        <v>10</v>
      </c>
      <c r="L1814" s="12" t="str">
        <f>IF(טבלה1[[#This Row],[עמודה53]]&gt;2000,"Yes","No")</f>
        <v>No</v>
      </c>
      <c r="M1814" s="12">
        <v>49</v>
      </c>
      <c r="N1814" s="12">
        <f>AVERAGE(טבלה1[[#This Row],[עמודה52]:[עמודה53]])</f>
        <v>29.5</v>
      </c>
      <c r="O1814" s="12" t="str">
        <f>IF(טבלה1[[#This Row],[עמודה4]]="&lt; $25 / hr","0$ - $25 / hr",טבלה1[[#This Row],[עמודה4]])</f>
        <v>Undisclosed</v>
      </c>
      <c r="P1814" s="12" t="str" cm="1">
        <f t="array" ref="P1814">INDEX(_xlfn.TEXTSPLIT(טבלה1[[#This Row],[עמודה55]],"-"),1)</f>
        <v>Undisclosed</v>
      </c>
      <c r="Q1814" s="21" t="e" cm="1">
        <f t="array" ref="Q1814">INDEX(_xlfn.TEXTSPLIT(INDEX(_xlfn.TEXTSPLIT(טבלה1[[#This Row],[עמודה55]],"-"),2),"/"),1)</f>
        <v>#REF!</v>
      </c>
      <c r="R1814" s="12" t="e">
        <f>AVERAGE(טבלה1[[#This Row],[עמודה59]:[עמודה60]])</f>
        <v>#VALUE!</v>
      </c>
      <c r="S1814" s="3" t="e">
        <f>VALUE(SUBSTITUTE(טבלה1[[#This Row],[עמודה56]],"$",""))</f>
        <v>#VALUE!</v>
      </c>
      <c r="T1814" s="3" t="e">
        <f>VALUE(SUBSTITUTE(טבלה1[[#This Row],[עמודה57]],"$",""))</f>
        <v>#REF!</v>
      </c>
      <c r="U1814" s="3" t="e">
        <f>IF(טבלה1[[#This Row],[עמודה58]]&gt;30,"Yes","No")</f>
        <v>#VALUE!</v>
      </c>
    </row>
    <row r="1815" spans="1:21" ht="13" x14ac:dyDescent="0.15">
      <c r="A1815" s="8" t="s">
        <v>4294</v>
      </c>
      <c r="B1815" s="9" t="s">
        <v>4295</v>
      </c>
      <c r="C1815" s="9" t="s">
        <v>134</v>
      </c>
      <c r="D1815" s="9" t="s">
        <v>4</v>
      </c>
      <c r="E1815" s="9" t="s">
        <v>4</v>
      </c>
      <c r="F1815" s="9" t="s">
        <v>29</v>
      </c>
      <c r="G1815" s="10">
        <v>0.25</v>
      </c>
      <c r="H1815" s="11" t="str" cm="1">
        <f t="array" ref="H1815">INDEX(_xlfn.TEXTSPLIT(טבלה1[[#This Row],[עמודה2]],","),1)</f>
        <v>Alpharetta</v>
      </c>
      <c r="I1815" s="12" t="str" cm="1">
        <f t="array" ref="I1815">INDEX(_xlfn.TEXTSPLIT(טבלה1[[#This Row],[עמודה2]],","),2)</f>
        <v xml:space="preserve"> GA</v>
      </c>
      <c r="J1815" s="16" t="str">
        <f>_xlfn.CONCAT(טבלה1[[#This Row],[AI_Companies]]," ",טבלה1[[#This Row],[עמודה1]])</f>
        <v>VaizvaInc https://www.vaizva.com/</v>
      </c>
      <c r="K1815" s="12">
        <v>10</v>
      </c>
      <c r="L1815" s="12" t="str">
        <f>IF(טבלה1[[#This Row],[עמודה53]]&gt;2000,"Yes","No")</f>
        <v>No</v>
      </c>
      <c r="M1815" s="12">
        <v>49</v>
      </c>
      <c r="N1815" s="12">
        <f>AVERAGE(טבלה1[[#This Row],[עמודה52]:[עמודה53]])</f>
        <v>29.5</v>
      </c>
      <c r="O1815" s="12" t="str">
        <f>IF(טבלה1[[#This Row],[עמודה4]]="&lt; $25 / hr","0$ - $25 / hr",טבלה1[[#This Row],[עמודה4]])</f>
        <v>Undisclosed</v>
      </c>
      <c r="P1815" s="12" t="str" cm="1">
        <f t="array" ref="P1815">INDEX(_xlfn.TEXTSPLIT(טבלה1[[#This Row],[עמודה55]],"-"),1)</f>
        <v>Undisclosed</v>
      </c>
      <c r="Q1815" s="21" t="e" cm="1">
        <f t="array" ref="Q1815">INDEX(_xlfn.TEXTSPLIT(INDEX(_xlfn.TEXTSPLIT(טבלה1[[#This Row],[עמודה55]],"-"),2),"/"),1)</f>
        <v>#REF!</v>
      </c>
      <c r="R1815" s="12" t="e">
        <f>AVERAGE(טבלה1[[#This Row],[עמודה59]:[עמודה60]])</f>
        <v>#VALUE!</v>
      </c>
      <c r="S1815" s="3" t="e">
        <f>VALUE(SUBSTITUTE(טבלה1[[#This Row],[עמודה56]],"$",""))</f>
        <v>#VALUE!</v>
      </c>
      <c r="T1815" s="3" t="e">
        <f>VALUE(SUBSTITUTE(טבלה1[[#This Row],[עמודה57]],"$",""))</f>
        <v>#REF!</v>
      </c>
      <c r="U1815" s="3" t="e">
        <f>IF(טבלה1[[#This Row],[עמודה58]]&gt;30,"Yes","No")</f>
        <v>#VALUE!</v>
      </c>
    </row>
    <row r="1816" spans="1:21" ht="13" x14ac:dyDescent="0.15">
      <c r="A1816" s="8" t="s">
        <v>4296</v>
      </c>
      <c r="B1816" s="9" t="s">
        <v>4297</v>
      </c>
      <c r="C1816" s="9" t="s">
        <v>3435</v>
      </c>
      <c r="D1816" s="9" t="s">
        <v>4</v>
      </c>
      <c r="E1816" s="9" t="s">
        <v>4</v>
      </c>
      <c r="F1816" s="9" t="s">
        <v>29</v>
      </c>
      <c r="G1816" s="10">
        <v>0.25</v>
      </c>
      <c r="H1816" s="11" t="str" cm="1">
        <f t="array" ref="H1816">INDEX(_xlfn.TEXTSPLIT(טבלה1[[#This Row],[עמודה2]],","),1)</f>
        <v>Las Condes</v>
      </c>
      <c r="I1816" s="12" t="str" cm="1">
        <f t="array" ref="I1816">INDEX(_xlfn.TEXTSPLIT(טבלה1[[#This Row],[עמודה2]],","),2)</f>
        <v xml:space="preserve"> Chile</v>
      </c>
      <c r="J1816" s="16" t="str">
        <f>_xlfn.CONCAT(טבלה1[[#This Row],[AI_Companies]]," ",טבלה1[[#This Row],[עמודה1]])</f>
        <v>Morris&amp;Opazo https://www.morrisopazo.com/en/aws-consulting/</v>
      </c>
      <c r="K1816" s="12">
        <v>10</v>
      </c>
      <c r="L1816" s="12" t="str">
        <f>IF(טבלה1[[#This Row],[עמודה53]]&gt;2000,"Yes","No")</f>
        <v>No</v>
      </c>
      <c r="M1816" s="12">
        <v>49</v>
      </c>
      <c r="N1816" s="12">
        <f>AVERAGE(טבלה1[[#This Row],[עמודה52]:[עמודה53]])</f>
        <v>29.5</v>
      </c>
      <c r="O1816" s="12" t="str">
        <f>IF(טבלה1[[#This Row],[עמודה4]]="&lt; $25 / hr","0$ - $25 / hr",טבלה1[[#This Row],[עמודה4]])</f>
        <v>Undisclosed</v>
      </c>
      <c r="P1816" s="12" t="str" cm="1">
        <f t="array" ref="P1816">INDEX(_xlfn.TEXTSPLIT(טבלה1[[#This Row],[עמודה55]],"-"),1)</f>
        <v>Undisclosed</v>
      </c>
      <c r="Q1816" s="21" t="e" cm="1">
        <f t="array" ref="Q1816">INDEX(_xlfn.TEXTSPLIT(INDEX(_xlfn.TEXTSPLIT(טבלה1[[#This Row],[עמודה55]],"-"),2),"/"),1)</f>
        <v>#REF!</v>
      </c>
      <c r="R1816" s="12" t="e">
        <f>AVERAGE(טבלה1[[#This Row],[עמודה59]:[עמודה60]])</f>
        <v>#VALUE!</v>
      </c>
      <c r="S1816" s="3" t="e">
        <f>VALUE(SUBSTITUTE(טבלה1[[#This Row],[עמודה56]],"$",""))</f>
        <v>#VALUE!</v>
      </c>
      <c r="T1816" s="3" t="e">
        <f>VALUE(SUBSTITUTE(טבלה1[[#This Row],[עמודה57]],"$",""))</f>
        <v>#REF!</v>
      </c>
      <c r="U1816" s="3" t="e">
        <f>IF(טבלה1[[#This Row],[עמודה58]]&gt;30,"Yes","No")</f>
        <v>#VALUE!</v>
      </c>
    </row>
    <row r="1817" spans="1:21" ht="13" x14ac:dyDescent="0.15">
      <c r="A1817" s="8" t="s">
        <v>4298</v>
      </c>
      <c r="B1817" s="9" t="s">
        <v>4299</v>
      </c>
      <c r="C1817" s="9" t="s">
        <v>4300</v>
      </c>
      <c r="D1817" s="13">
        <v>1000</v>
      </c>
      <c r="E1817" s="9" t="s">
        <v>9</v>
      </c>
      <c r="F1817" s="9" t="s">
        <v>117</v>
      </c>
      <c r="G1817" s="10">
        <v>0.4</v>
      </c>
      <c r="H1817" s="11" t="str" cm="1">
        <f t="array" ref="H1817">INDEX(_xlfn.TEXTSPLIT(טבלה1[[#This Row],[עמודה2]],","),1)</f>
        <v>SOUTHAMPTON</v>
      </c>
      <c r="I1817" s="12" t="str" cm="1">
        <f t="array" ref="I1817">INDEX(_xlfn.TEXTSPLIT(טבלה1[[#This Row],[עמודה2]],","),2)</f>
        <v xml:space="preserve"> United Kingdom</v>
      </c>
      <c r="J1817" s="16" t="str">
        <f>_xlfn.CONCAT(טבלה1[[#This Row],[AI_Companies]]," ",טבלה1[[#This Row],[עמודה1]])</f>
        <v>Kieli https://www.kieli.co.uk</v>
      </c>
      <c r="K1817" s="12">
        <v>2</v>
      </c>
      <c r="L1817" s="12" t="str">
        <f>IF(טבלה1[[#This Row],[עמודה53]]&gt;2000,"Yes","No")</f>
        <v>No</v>
      </c>
      <c r="M1817" s="12">
        <v>9</v>
      </c>
      <c r="N1817" s="12">
        <f>AVERAGE(טבלה1[[#This Row],[עמודה52]:[עמודה53]])</f>
        <v>5.5</v>
      </c>
      <c r="O1817" s="12" t="str">
        <f>IF(טבלה1[[#This Row],[עמודה4]]="&lt; $25 / hr","0$ - $25 / hr",טבלה1[[#This Row],[עמודה4]])</f>
        <v>$50 - $99 / hr</v>
      </c>
      <c r="P1817" s="12" t="str" cm="1">
        <f t="array" ref="P1817">INDEX(_xlfn.TEXTSPLIT(טבלה1[[#This Row],[עמודה55]],"-"),1)</f>
        <v xml:space="preserve">$50 </v>
      </c>
      <c r="Q1817" s="21" t="str" cm="1">
        <f t="array" ref="Q1817">INDEX(_xlfn.TEXTSPLIT(INDEX(_xlfn.TEXTSPLIT(טבלה1[[#This Row],[עמודה55]],"-"),2),"/"),1)</f>
        <v xml:space="preserve"> $99 </v>
      </c>
      <c r="R1817" s="12">
        <f>AVERAGE(טבלה1[[#This Row],[עמודה59]:[עמודה60]])</f>
        <v>74.5</v>
      </c>
      <c r="S1817" s="3">
        <f>VALUE(SUBSTITUTE(טבלה1[[#This Row],[עמודה56]],"$",""))</f>
        <v>50</v>
      </c>
      <c r="T1817" s="3">
        <f>VALUE(SUBSTITUTE(טבלה1[[#This Row],[עמודה57]],"$",""))</f>
        <v>99</v>
      </c>
      <c r="U1817" s="3" t="str">
        <f>IF(טבלה1[[#This Row],[עמודה58]]&gt;30,"Yes","No")</f>
        <v>Yes</v>
      </c>
    </row>
    <row r="1818" spans="1:21" ht="13" x14ac:dyDescent="0.15">
      <c r="A1818" s="8" t="s">
        <v>4301</v>
      </c>
      <c r="B1818" s="9" t="s">
        <v>4302</v>
      </c>
      <c r="C1818" s="9" t="s">
        <v>2765</v>
      </c>
      <c r="D1818" s="9" t="s">
        <v>4</v>
      </c>
      <c r="E1818" s="9" t="s">
        <v>4</v>
      </c>
      <c r="F1818" s="9" t="s">
        <v>29</v>
      </c>
      <c r="G1818" s="10">
        <v>0.25</v>
      </c>
      <c r="H1818" s="11" t="str" cm="1">
        <f t="array" ref="H1818">INDEX(_xlfn.TEXTSPLIT(טבלה1[[#This Row],[עמודה2]],","),1)</f>
        <v>Iowa City</v>
      </c>
      <c r="I1818" s="12" t="str" cm="1">
        <f t="array" ref="I1818">INDEX(_xlfn.TEXTSPLIT(טבלה1[[#This Row],[עמודה2]],","),2)</f>
        <v xml:space="preserve"> IA</v>
      </c>
      <c r="J1818" s="16" t="str">
        <f>_xlfn.CONCAT(טבלה1[[#This Row],[AI_Companies]]," ",טבלה1[[#This Row],[עמודה1]])</f>
        <v>DigitalArtefacts https://www.digitalartefacts.com/</v>
      </c>
      <c r="K1818" s="12">
        <v>10</v>
      </c>
      <c r="L1818" s="12" t="str">
        <f>IF(טבלה1[[#This Row],[עמודה53]]&gt;2000,"Yes","No")</f>
        <v>No</v>
      </c>
      <c r="M1818" s="12">
        <v>49</v>
      </c>
      <c r="N1818" s="12">
        <f>AVERAGE(טבלה1[[#This Row],[עמודה52]:[עמודה53]])</f>
        <v>29.5</v>
      </c>
      <c r="O1818" s="12" t="str">
        <f>IF(טבלה1[[#This Row],[עמודה4]]="&lt; $25 / hr","0$ - $25 / hr",טבלה1[[#This Row],[עמודה4]])</f>
        <v>Undisclosed</v>
      </c>
      <c r="P1818" s="12" t="str" cm="1">
        <f t="array" ref="P1818">INDEX(_xlfn.TEXTSPLIT(טבלה1[[#This Row],[עמודה55]],"-"),1)</f>
        <v>Undisclosed</v>
      </c>
      <c r="Q1818" s="21" t="e" cm="1">
        <f t="array" ref="Q1818">INDEX(_xlfn.TEXTSPLIT(INDEX(_xlfn.TEXTSPLIT(טבלה1[[#This Row],[עמודה55]],"-"),2),"/"),1)</f>
        <v>#REF!</v>
      </c>
      <c r="R1818" s="12" t="e">
        <f>AVERAGE(טבלה1[[#This Row],[עמודה59]:[עמודה60]])</f>
        <v>#VALUE!</v>
      </c>
      <c r="S1818" s="3" t="e">
        <f>VALUE(SUBSTITUTE(טבלה1[[#This Row],[עמודה56]],"$",""))</f>
        <v>#VALUE!</v>
      </c>
      <c r="T1818" s="3" t="e">
        <f>VALUE(SUBSTITUTE(טבלה1[[#This Row],[עמודה57]],"$",""))</f>
        <v>#REF!</v>
      </c>
      <c r="U1818" s="3" t="e">
        <f>IF(טבלה1[[#This Row],[עמודה58]]&gt;30,"Yes","No")</f>
        <v>#VALUE!</v>
      </c>
    </row>
    <row r="1819" spans="1:21" ht="13" x14ac:dyDescent="0.15">
      <c r="A1819" s="8" t="s">
        <v>4303</v>
      </c>
      <c r="B1819" s="9" t="s">
        <v>4304</v>
      </c>
      <c r="C1819" s="9" t="s">
        <v>4305</v>
      </c>
      <c r="D1819" s="9" t="s">
        <v>4</v>
      </c>
      <c r="E1819" s="9" t="s">
        <v>4</v>
      </c>
      <c r="F1819" s="9" t="s">
        <v>29</v>
      </c>
      <c r="G1819" s="10">
        <v>0.25</v>
      </c>
      <c r="H1819" s="11" t="str" cm="1">
        <f t="array" ref="H1819">INDEX(_xlfn.TEXTSPLIT(טבלה1[[#This Row],[עמודה2]],","),1)</f>
        <v>Leesburg</v>
      </c>
      <c r="I1819" s="12" t="str" cm="1">
        <f t="array" ref="I1819">INDEX(_xlfn.TEXTSPLIT(טבלה1[[#This Row],[עמודה2]],","),2)</f>
        <v xml:space="preserve"> VA</v>
      </c>
      <c r="J1819" s="16" t="str">
        <f>_xlfn.CONCAT(טבלה1[[#This Row],[AI_Companies]]," ",טבלה1[[#This Row],[עמודה1]])</f>
        <v>FracsysInc http://fracsys.com/</v>
      </c>
      <c r="K1819" s="12">
        <v>10</v>
      </c>
      <c r="L1819" s="12" t="str">
        <f>IF(טבלה1[[#This Row],[עמודה53]]&gt;2000,"Yes","No")</f>
        <v>No</v>
      </c>
      <c r="M1819" s="12">
        <v>49</v>
      </c>
      <c r="N1819" s="12">
        <f>AVERAGE(טבלה1[[#This Row],[עמודה52]:[עמודה53]])</f>
        <v>29.5</v>
      </c>
      <c r="O1819" s="12" t="str">
        <f>IF(טבלה1[[#This Row],[עמודה4]]="&lt; $25 / hr","0$ - $25 / hr",טבלה1[[#This Row],[עמודה4]])</f>
        <v>Undisclosed</v>
      </c>
      <c r="P1819" s="12" t="str" cm="1">
        <f t="array" ref="P1819">INDEX(_xlfn.TEXTSPLIT(טבלה1[[#This Row],[עמודה55]],"-"),1)</f>
        <v>Undisclosed</v>
      </c>
      <c r="Q1819" s="21" t="e" cm="1">
        <f t="array" ref="Q1819">INDEX(_xlfn.TEXTSPLIT(INDEX(_xlfn.TEXTSPLIT(טבלה1[[#This Row],[עמודה55]],"-"),2),"/"),1)</f>
        <v>#REF!</v>
      </c>
      <c r="R1819" s="12" t="e">
        <f>AVERAGE(טבלה1[[#This Row],[עמודה59]:[עמודה60]])</f>
        <v>#VALUE!</v>
      </c>
      <c r="S1819" s="3" t="e">
        <f>VALUE(SUBSTITUTE(טבלה1[[#This Row],[עמודה56]],"$",""))</f>
        <v>#VALUE!</v>
      </c>
      <c r="T1819" s="3" t="e">
        <f>VALUE(SUBSTITUTE(טבלה1[[#This Row],[עמודה57]],"$",""))</f>
        <v>#REF!</v>
      </c>
      <c r="U1819" s="3" t="e">
        <f>IF(טבלה1[[#This Row],[עמודה58]]&gt;30,"Yes","No")</f>
        <v>#VALUE!</v>
      </c>
    </row>
    <row r="1820" spans="1:21" ht="13" x14ac:dyDescent="0.15">
      <c r="A1820" s="8" t="s">
        <v>4306</v>
      </c>
      <c r="B1820" s="9" t="s">
        <v>4307</v>
      </c>
      <c r="C1820" s="9" t="s">
        <v>1179</v>
      </c>
      <c r="D1820" s="9" t="s">
        <v>4</v>
      </c>
      <c r="E1820" s="9" t="s">
        <v>4</v>
      </c>
      <c r="F1820" s="9" t="s">
        <v>29</v>
      </c>
      <c r="G1820" s="10">
        <v>0.25</v>
      </c>
      <c r="H1820" s="11" t="str" cm="1">
        <f t="array" ref="H1820">INDEX(_xlfn.TEXTSPLIT(טבלה1[[#This Row],[עמודה2]],","),1)</f>
        <v>Bogotá</v>
      </c>
      <c r="I1820" s="12" t="str" cm="1">
        <f t="array" ref="I1820">INDEX(_xlfn.TEXTSPLIT(טבלה1[[#This Row],[עמודה2]],","),2)</f>
        <v xml:space="preserve"> Colombia</v>
      </c>
      <c r="J1820" s="16" t="str">
        <f>_xlfn.CONCAT(טבלה1[[#This Row],[AI_Companies]]," ",טבלה1[[#This Row],[עמודה1]])</f>
        <v>SoftvaloresS.A. http://www.softvalores.com/</v>
      </c>
      <c r="K1820" s="12">
        <v>10</v>
      </c>
      <c r="L1820" s="12" t="str">
        <f>IF(טבלה1[[#This Row],[עמודה53]]&gt;2000,"Yes","No")</f>
        <v>No</v>
      </c>
      <c r="M1820" s="12">
        <v>49</v>
      </c>
      <c r="N1820" s="12">
        <f>AVERAGE(טבלה1[[#This Row],[עמודה52]:[עמודה53]])</f>
        <v>29.5</v>
      </c>
      <c r="O1820" s="12" t="str">
        <f>IF(טבלה1[[#This Row],[עמודה4]]="&lt; $25 / hr","0$ - $25 / hr",טבלה1[[#This Row],[עמודה4]])</f>
        <v>Undisclosed</v>
      </c>
      <c r="P1820" s="12" t="str" cm="1">
        <f t="array" ref="P1820">INDEX(_xlfn.TEXTSPLIT(טבלה1[[#This Row],[עמודה55]],"-"),1)</f>
        <v>Undisclosed</v>
      </c>
      <c r="Q1820" s="21" t="e" cm="1">
        <f t="array" ref="Q1820">INDEX(_xlfn.TEXTSPLIT(INDEX(_xlfn.TEXTSPLIT(טבלה1[[#This Row],[עמודה55]],"-"),2),"/"),1)</f>
        <v>#REF!</v>
      </c>
      <c r="R1820" s="12" t="e">
        <f>AVERAGE(טבלה1[[#This Row],[עמודה59]:[עמודה60]])</f>
        <v>#VALUE!</v>
      </c>
      <c r="S1820" s="3" t="e">
        <f>VALUE(SUBSTITUTE(טבלה1[[#This Row],[עמודה56]],"$",""))</f>
        <v>#VALUE!</v>
      </c>
      <c r="T1820" s="3" t="e">
        <f>VALUE(SUBSTITUTE(טבלה1[[#This Row],[עמודה57]],"$",""))</f>
        <v>#REF!</v>
      </c>
      <c r="U1820" s="3" t="e">
        <f>IF(טבלה1[[#This Row],[עמודה58]]&gt;30,"Yes","No")</f>
        <v>#VALUE!</v>
      </c>
    </row>
    <row r="1821" spans="1:21" ht="13" x14ac:dyDescent="0.15">
      <c r="A1821" s="8" t="s">
        <v>4308</v>
      </c>
      <c r="B1821" s="9" t="s">
        <v>4309</v>
      </c>
      <c r="C1821" s="9" t="s">
        <v>2339</v>
      </c>
      <c r="D1821" s="9" t="s">
        <v>4</v>
      </c>
      <c r="E1821" s="9" t="s">
        <v>4</v>
      </c>
      <c r="F1821" s="9" t="s">
        <v>29</v>
      </c>
      <c r="G1821" s="10">
        <v>0.25</v>
      </c>
      <c r="H1821" s="11" t="str" cm="1">
        <f t="array" ref="H1821">INDEX(_xlfn.TEXTSPLIT(טבלה1[[#This Row],[עמודה2]],","),1)</f>
        <v>Bogota</v>
      </c>
      <c r="I1821" s="12" t="str" cm="1">
        <f t="array" ref="I1821">INDEX(_xlfn.TEXTSPLIT(טבלה1[[#This Row],[עמודה2]],","),2)</f>
        <v xml:space="preserve"> Colombia</v>
      </c>
      <c r="J1821" s="16" t="str">
        <f>_xlfn.CONCAT(טבלה1[[#This Row],[AI_Companies]]," ",טבלה1[[#This Row],[עמודה1]])</f>
        <v>Whale&amp;Jaguar http://whaleandjaguar.co/</v>
      </c>
      <c r="K1821" s="12">
        <v>10</v>
      </c>
      <c r="L1821" s="12" t="str">
        <f>IF(טבלה1[[#This Row],[עמודה53]]&gt;2000,"Yes","No")</f>
        <v>No</v>
      </c>
      <c r="M1821" s="12">
        <v>49</v>
      </c>
      <c r="N1821" s="12">
        <f>AVERAGE(טבלה1[[#This Row],[עמודה52]:[עמודה53]])</f>
        <v>29.5</v>
      </c>
      <c r="O1821" s="12" t="str">
        <f>IF(טבלה1[[#This Row],[עמודה4]]="&lt; $25 / hr","0$ - $25 / hr",טבלה1[[#This Row],[עמודה4]])</f>
        <v>Undisclosed</v>
      </c>
      <c r="P1821" s="12" t="str" cm="1">
        <f t="array" ref="P1821">INDEX(_xlfn.TEXTSPLIT(טבלה1[[#This Row],[עמודה55]],"-"),1)</f>
        <v>Undisclosed</v>
      </c>
      <c r="Q1821" s="21" t="e" cm="1">
        <f t="array" ref="Q1821">INDEX(_xlfn.TEXTSPLIT(INDEX(_xlfn.TEXTSPLIT(טבלה1[[#This Row],[עמודה55]],"-"),2),"/"),1)</f>
        <v>#REF!</v>
      </c>
      <c r="R1821" s="12" t="e">
        <f>AVERAGE(טבלה1[[#This Row],[עמודה59]:[עמודה60]])</f>
        <v>#VALUE!</v>
      </c>
      <c r="S1821" s="3" t="e">
        <f>VALUE(SUBSTITUTE(טבלה1[[#This Row],[עמודה56]],"$",""))</f>
        <v>#VALUE!</v>
      </c>
      <c r="T1821" s="3" t="e">
        <f>VALUE(SUBSTITUTE(טבלה1[[#This Row],[עמודה57]],"$",""))</f>
        <v>#REF!</v>
      </c>
      <c r="U1821" s="3" t="e">
        <f>IF(טבלה1[[#This Row],[עמודה58]]&gt;30,"Yes","No")</f>
        <v>#VALUE!</v>
      </c>
    </row>
    <row r="1822" spans="1:21" ht="13" x14ac:dyDescent="0.15">
      <c r="A1822" s="8" t="s">
        <v>4310</v>
      </c>
      <c r="B1822" s="9" t="s">
        <v>4311</v>
      </c>
      <c r="C1822" s="9" t="s">
        <v>453</v>
      </c>
      <c r="D1822" s="9" t="s">
        <v>4</v>
      </c>
      <c r="E1822" s="9" t="s">
        <v>4</v>
      </c>
      <c r="F1822" s="9" t="s">
        <v>29</v>
      </c>
      <c r="G1822" s="10">
        <v>0.25</v>
      </c>
      <c r="H1822" s="11" t="str" cm="1">
        <f t="array" ref="H1822">INDEX(_xlfn.TEXTSPLIT(טבלה1[[#This Row],[עמודה2]],","),1)</f>
        <v>Prague</v>
      </c>
      <c r="I1822" s="12" t="str" cm="1">
        <f t="array" ref="I1822">INDEX(_xlfn.TEXTSPLIT(טבלה1[[#This Row],[עמודה2]],","),2)</f>
        <v xml:space="preserve"> Czech Republic</v>
      </c>
      <c r="J1822" s="16" t="str">
        <f>_xlfn.CONCAT(טבלה1[[#This Row],[AI_Companies]]," ",טבלה1[[#This Row],[עמודה1]])</f>
        <v>RobotICT https://www.robotict.com</v>
      </c>
      <c r="K1822" s="12">
        <v>10</v>
      </c>
      <c r="L1822" s="12" t="str">
        <f>IF(טבלה1[[#This Row],[עמודה53]]&gt;2000,"Yes","No")</f>
        <v>No</v>
      </c>
      <c r="M1822" s="12">
        <v>49</v>
      </c>
      <c r="N1822" s="12">
        <f>AVERAGE(טבלה1[[#This Row],[עמודה52]:[עמודה53]])</f>
        <v>29.5</v>
      </c>
      <c r="O1822" s="12" t="str">
        <f>IF(טבלה1[[#This Row],[עמודה4]]="&lt; $25 / hr","0$ - $25 / hr",טבלה1[[#This Row],[עמודה4]])</f>
        <v>Undisclosed</v>
      </c>
      <c r="P1822" s="12" t="str" cm="1">
        <f t="array" ref="P1822">INDEX(_xlfn.TEXTSPLIT(טבלה1[[#This Row],[עמודה55]],"-"),1)</f>
        <v>Undisclosed</v>
      </c>
      <c r="Q1822" s="21" t="e" cm="1">
        <f t="array" ref="Q1822">INDEX(_xlfn.TEXTSPLIT(INDEX(_xlfn.TEXTSPLIT(טבלה1[[#This Row],[עמודה55]],"-"),2),"/"),1)</f>
        <v>#REF!</v>
      </c>
      <c r="R1822" s="12" t="e">
        <f>AVERAGE(טבלה1[[#This Row],[עמודה59]:[עמודה60]])</f>
        <v>#VALUE!</v>
      </c>
      <c r="S1822" s="3" t="e">
        <f>VALUE(SUBSTITUTE(טבלה1[[#This Row],[עמודה56]],"$",""))</f>
        <v>#VALUE!</v>
      </c>
      <c r="T1822" s="3" t="e">
        <f>VALUE(SUBSTITUTE(טבלה1[[#This Row],[עמודה57]],"$",""))</f>
        <v>#REF!</v>
      </c>
      <c r="U1822" s="3" t="e">
        <f>IF(טבלה1[[#This Row],[עמודה58]]&gt;30,"Yes","No")</f>
        <v>#VALUE!</v>
      </c>
    </row>
    <row r="1823" spans="1:21" ht="13" x14ac:dyDescent="0.15">
      <c r="A1823" s="8" t="s">
        <v>4312</v>
      </c>
      <c r="B1823" s="9" t="s">
        <v>4313</v>
      </c>
      <c r="C1823" s="9" t="s">
        <v>1179</v>
      </c>
      <c r="D1823" s="9" t="s">
        <v>4</v>
      </c>
      <c r="E1823" s="9" t="s">
        <v>4</v>
      </c>
      <c r="F1823" s="9" t="s">
        <v>29</v>
      </c>
      <c r="G1823" s="10">
        <v>0.25</v>
      </c>
      <c r="H1823" s="11" t="str" cm="1">
        <f t="array" ref="H1823">INDEX(_xlfn.TEXTSPLIT(טבלה1[[#This Row],[עמודה2]],","),1)</f>
        <v>Bogotá</v>
      </c>
      <c r="I1823" s="12" t="str" cm="1">
        <f t="array" ref="I1823">INDEX(_xlfn.TEXTSPLIT(טבלה1[[#This Row],[עמודה2]],","),2)</f>
        <v xml:space="preserve"> Colombia</v>
      </c>
      <c r="J1823" s="16" t="str">
        <f>_xlfn.CONCAT(טבלה1[[#This Row],[AI_Companies]]," ",טבלה1[[#This Row],[עמודה1]])</f>
        <v>ITBX-SmartTelephonyforBusinesses https://www.itbx.co/</v>
      </c>
      <c r="K1823" s="12">
        <v>10</v>
      </c>
      <c r="L1823" s="12" t="str">
        <f>IF(טבלה1[[#This Row],[עמודה53]]&gt;2000,"Yes","No")</f>
        <v>No</v>
      </c>
      <c r="M1823" s="12">
        <v>49</v>
      </c>
      <c r="N1823" s="12">
        <f>AVERAGE(טבלה1[[#This Row],[עמודה52]:[עמודה53]])</f>
        <v>29.5</v>
      </c>
      <c r="O1823" s="12" t="str">
        <f>IF(טבלה1[[#This Row],[עמודה4]]="&lt; $25 / hr","0$ - $25 / hr",טבלה1[[#This Row],[עמודה4]])</f>
        <v>Undisclosed</v>
      </c>
      <c r="P1823" s="12" t="str" cm="1">
        <f t="array" ref="P1823">INDEX(_xlfn.TEXTSPLIT(טבלה1[[#This Row],[עמודה55]],"-"),1)</f>
        <v>Undisclosed</v>
      </c>
      <c r="Q1823" s="21" t="e" cm="1">
        <f t="array" ref="Q1823">INDEX(_xlfn.TEXTSPLIT(INDEX(_xlfn.TEXTSPLIT(טבלה1[[#This Row],[עמודה55]],"-"),2),"/"),1)</f>
        <v>#REF!</v>
      </c>
      <c r="R1823" s="12" t="e">
        <f>AVERAGE(טבלה1[[#This Row],[עמודה59]:[עמודה60]])</f>
        <v>#VALUE!</v>
      </c>
      <c r="S1823" s="3" t="e">
        <f>VALUE(SUBSTITUTE(טבלה1[[#This Row],[עמודה56]],"$",""))</f>
        <v>#VALUE!</v>
      </c>
      <c r="T1823" s="3" t="e">
        <f>VALUE(SUBSTITUTE(טבלה1[[#This Row],[עמודה57]],"$",""))</f>
        <v>#REF!</v>
      </c>
      <c r="U1823" s="3" t="e">
        <f>IF(טבלה1[[#This Row],[עמודה58]]&gt;30,"Yes","No")</f>
        <v>#VALUE!</v>
      </c>
    </row>
    <row r="1824" spans="1:21" ht="13" x14ac:dyDescent="0.15">
      <c r="A1824" s="8" t="s">
        <v>4314</v>
      </c>
      <c r="B1824" s="9" t="s">
        <v>4315</v>
      </c>
      <c r="C1824" s="9" t="s">
        <v>1111</v>
      </c>
      <c r="D1824" s="9" t="s">
        <v>4</v>
      </c>
      <c r="E1824" s="9" t="s">
        <v>4</v>
      </c>
      <c r="F1824" s="9" t="s">
        <v>29</v>
      </c>
      <c r="G1824" s="10">
        <v>0.25</v>
      </c>
      <c r="H1824" s="11" t="str" cm="1">
        <f t="array" ref="H1824">INDEX(_xlfn.TEXTSPLIT(טבלה1[[#This Row],[עמודה2]],","),1)</f>
        <v>Bangkok</v>
      </c>
      <c r="I1824" s="12" t="str" cm="1">
        <f t="array" ref="I1824">INDEX(_xlfn.TEXTSPLIT(טבלה1[[#This Row],[עמודה2]],","),2)</f>
        <v xml:space="preserve"> Thailand</v>
      </c>
      <c r="J1824" s="16" t="str">
        <f>_xlfn.CONCAT(טבלה1[[#This Row],[AI_Companies]]," ",טבלה1[[#This Row],[עמודה1]])</f>
        <v>DeliTech https://www.dailitech.com/</v>
      </c>
      <c r="K1824" s="12">
        <v>10</v>
      </c>
      <c r="L1824" s="12" t="str">
        <f>IF(טבלה1[[#This Row],[עמודה53]]&gt;2000,"Yes","No")</f>
        <v>No</v>
      </c>
      <c r="M1824" s="12">
        <v>49</v>
      </c>
      <c r="N1824" s="12">
        <f>AVERAGE(טבלה1[[#This Row],[עמודה52]:[עמודה53]])</f>
        <v>29.5</v>
      </c>
      <c r="O1824" s="12" t="str">
        <f>IF(טבלה1[[#This Row],[עמודה4]]="&lt; $25 / hr","0$ - $25 / hr",טבלה1[[#This Row],[עמודה4]])</f>
        <v>Undisclosed</v>
      </c>
      <c r="P1824" s="12" t="str" cm="1">
        <f t="array" ref="P1824">INDEX(_xlfn.TEXTSPLIT(טבלה1[[#This Row],[עמודה55]],"-"),1)</f>
        <v>Undisclosed</v>
      </c>
      <c r="Q1824" s="21" t="e" cm="1">
        <f t="array" ref="Q1824">INDEX(_xlfn.TEXTSPLIT(INDEX(_xlfn.TEXTSPLIT(טבלה1[[#This Row],[עמודה55]],"-"),2),"/"),1)</f>
        <v>#REF!</v>
      </c>
      <c r="R1824" s="12" t="e">
        <f>AVERAGE(טבלה1[[#This Row],[עמודה59]:[עמודה60]])</f>
        <v>#VALUE!</v>
      </c>
      <c r="S1824" s="3" t="e">
        <f>VALUE(SUBSTITUTE(טבלה1[[#This Row],[עמודה56]],"$",""))</f>
        <v>#VALUE!</v>
      </c>
      <c r="T1824" s="3" t="e">
        <f>VALUE(SUBSTITUTE(טבלה1[[#This Row],[עמודה57]],"$",""))</f>
        <v>#REF!</v>
      </c>
      <c r="U1824" s="3" t="e">
        <f>IF(טבלה1[[#This Row],[עמודה58]]&gt;30,"Yes","No")</f>
        <v>#VALUE!</v>
      </c>
    </row>
    <row r="1825" spans="1:21" ht="13" x14ac:dyDescent="0.15">
      <c r="A1825" s="8" t="s">
        <v>4316</v>
      </c>
      <c r="B1825" s="9" t="s">
        <v>4317</v>
      </c>
      <c r="C1825" s="9" t="s">
        <v>159</v>
      </c>
      <c r="D1825" s="13">
        <v>10000</v>
      </c>
      <c r="E1825" s="9" t="s">
        <v>33</v>
      </c>
      <c r="F1825" s="9" t="s">
        <v>10</v>
      </c>
      <c r="G1825" s="10">
        <v>0.2</v>
      </c>
      <c r="H1825" s="11" t="str" cm="1">
        <f t="array" ref="H1825">INDEX(_xlfn.TEXTSPLIT(טבלה1[[#This Row],[עמודה2]],","),1)</f>
        <v>Hanoi</v>
      </c>
      <c r="I1825" s="12" t="str" cm="1">
        <f t="array" ref="I1825">INDEX(_xlfn.TEXTSPLIT(טבלה1[[#This Row],[עמודה2]],","),2)</f>
        <v xml:space="preserve"> Vietnam</v>
      </c>
      <c r="J1825" s="16" t="str">
        <f>_xlfn.CONCAT(טבלה1[[#This Row],[AI_Companies]]," ",טבלה1[[#This Row],[עמודה1]])</f>
        <v>ChainosSolution https://www.chainos.vn/</v>
      </c>
      <c r="K1825" s="12">
        <v>50</v>
      </c>
      <c r="L1825" s="12" t="str">
        <f>IF(טבלה1[[#This Row],[עמודה53]]&gt;2000,"Yes","No")</f>
        <v>No</v>
      </c>
      <c r="M1825" s="12">
        <v>249</v>
      </c>
      <c r="N1825" s="12">
        <f>AVERAGE(טבלה1[[#This Row],[עמודה52]:[עמודה53]])</f>
        <v>149.5</v>
      </c>
      <c r="O1825" s="12" t="str">
        <f>IF(טבלה1[[#This Row],[עמודה4]]="&lt; $25 / hr","0$ - $25 / hr",טבלה1[[#This Row],[עמודה4]])</f>
        <v>$25 - $49 / hr</v>
      </c>
      <c r="P1825" s="12" t="str" cm="1">
        <f t="array" ref="P1825">INDEX(_xlfn.TEXTSPLIT(טבלה1[[#This Row],[עמודה55]],"-"),1)</f>
        <v xml:space="preserve">$25 </v>
      </c>
      <c r="Q1825" s="21" t="str" cm="1">
        <f t="array" ref="Q1825">INDEX(_xlfn.TEXTSPLIT(INDEX(_xlfn.TEXTSPLIT(טבלה1[[#This Row],[עמודה55]],"-"),2),"/"),1)</f>
        <v xml:space="preserve"> $49 </v>
      </c>
      <c r="R1825" s="12">
        <f>AVERAGE(טבלה1[[#This Row],[עמודה59]:[עמודה60]])</f>
        <v>37</v>
      </c>
      <c r="S1825" s="3">
        <f>VALUE(SUBSTITUTE(טבלה1[[#This Row],[עמודה56]],"$",""))</f>
        <v>25</v>
      </c>
      <c r="T1825" s="3">
        <f>VALUE(SUBSTITUTE(טבלה1[[#This Row],[עמודה57]],"$",""))</f>
        <v>49</v>
      </c>
      <c r="U1825" s="3" t="str">
        <f>IF(טבלה1[[#This Row],[עמודה58]]&gt;30,"Yes","No")</f>
        <v>Yes</v>
      </c>
    </row>
    <row r="1826" spans="1:21" ht="13" x14ac:dyDescent="0.15">
      <c r="A1826" s="8" t="s">
        <v>4318</v>
      </c>
      <c r="B1826" s="9" t="s">
        <v>4319</v>
      </c>
      <c r="C1826" s="9" t="s">
        <v>53</v>
      </c>
      <c r="D1826" s="13">
        <v>5000</v>
      </c>
      <c r="E1826" s="9" t="s">
        <v>9</v>
      </c>
      <c r="F1826" s="9" t="s">
        <v>117</v>
      </c>
      <c r="G1826" s="10">
        <v>0.3</v>
      </c>
      <c r="H1826" s="11" t="str" cm="1">
        <f t="array" ref="H1826">INDEX(_xlfn.TEXTSPLIT(טבלה1[[#This Row],[עמודה2]],","),1)</f>
        <v>Kyiv</v>
      </c>
      <c r="I1826" s="12" t="str" cm="1">
        <f t="array" ref="I1826">INDEX(_xlfn.TEXTSPLIT(טבלה1[[#This Row],[עמודה2]],","),2)</f>
        <v xml:space="preserve"> Ukraine</v>
      </c>
      <c r="J1826" s="16" t="str">
        <f>_xlfn.CONCAT(טבלה1[[#This Row],[AI_Companies]]," ",טבלה1[[#This Row],[עמודה1]])</f>
        <v>ARSDATA http://www.arsdata.io</v>
      </c>
      <c r="K1826" s="12">
        <v>2</v>
      </c>
      <c r="L1826" s="12" t="str">
        <f>IF(טבלה1[[#This Row],[עמודה53]]&gt;2000,"Yes","No")</f>
        <v>No</v>
      </c>
      <c r="M1826" s="12">
        <v>9</v>
      </c>
      <c r="N1826" s="12">
        <f>AVERAGE(טבלה1[[#This Row],[עמודה52]:[עמודה53]])</f>
        <v>5.5</v>
      </c>
      <c r="O1826" s="12" t="str">
        <f>IF(טבלה1[[#This Row],[עמודה4]]="&lt; $25 / hr","0$ - $25 / hr",טבלה1[[#This Row],[עמודה4]])</f>
        <v>$50 - $99 / hr</v>
      </c>
      <c r="P1826" s="12" t="str" cm="1">
        <f t="array" ref="P1826">INDEX(_xlfn.TEXTSPLIT(טבלה1[[#This Row],[עמודה55]],"-"),1)</f>
        <v xml:space="preserve">$50 </v>
      </c>
      <c r="Q1826" s="21" t="str" cm="1">
        <f t="array" ref="Q1826">INDEX(_xlfn.TEXTSPLIT(INDEX(_xlfn.TEXTSPLIT(טבלה1[[#This Row],[עמודה55]],"-"),2),"/"),1)</f>
        <v xml:space="preserve"> $99 </v>
      </c>
      <c r="R1826" s="12">
        <f>AVERAGE(טבלה1[[#This Row],[עמודה59]:[עמודה60]])</f>
        <v>74.5</v>
      </c>
      <c r="S1826" s="3">
        <f>VALUE(SUBSTITUTE(טבלה1[[#This Row],[עמודה56]],"$",""))</f>
        <v>50</v>
      </c>
      <c r="T1826" s="3">
        <f>VALUE(SUBSTITUTE(טבלה1[[#This Row],[עמודה57]],"$",""))</f>
        <v>99</v>
      </c>
      <c r="U1826" s="3" t="str">
        <f>IF(טבלה1[[#This Row],[עמודה58]]&gt;30,"Yes","No")</f>
        <v>Yes</v>
      </c>
    </row>
    <row r="1827" spans="1:21" ht="13" x14ac:dyDescent="0.15">
      <c r="A1827" s="8" t="s">
        <v>4320</v>
      </c>
      <c r="B1827" s="9" t="s">
        <v>4321</v>
      </c>
      <c r="C1827" s="9" t="s">
        <v>4322</v>
      </c>
      <c r="D1827" s="13">
        <v>5000</v>
      </c>
      <c r="E1827" s="9" t="s">
        <v>9</v>
      </c>
      <c r="F1827" s="9" t="s">
        <v>29</v>
      </c>
      <c r="G1827" s="10">
        <v>0.2</v>
      </c>
      <c r="H1827" s="11" t="str" cm="1">
        <f t="array" ref="H1827">INDEX(_xlfn.TEXTSPLIT(טבלה1[[#This Row],[עמודה2]],","),1)</f>
        <v>Tempe</v>
      </c>
      <c r="I1827" s="12" t="str" cm="1">
        <f t="array" ref="I1827">INDEX(_xlfn.TEXTSPLIT(טבלה1[[#This Row],[עמודה2]],","),2)</f>
        <v xml:space="preserve"> AZ</v>
      </c>
      <c r="J1827" s="16" t="str">
        <f>_xlfn.CONCAT(טבלה1[[#This Row],[AI_Companies]]," ",טבלה1[[#This Row],[עמודה1]])</f>
        <v>VigilantTechnologies https://www.vigilant1.com</v>
      </c>
      <c r="K1827" s="12">
        <v>10</v>
      </c>
      <c r="L1827" s="12" t="str">
        <f>IF(טבלה1[[#This Row],[עמודה53]]&gt;2000,"Yes","No")</f>
        <v>No</v>
      </c>
      <c r="M1827" s="12">
        <v>49</v>
      </c>
      <c r="N1827" s="12">
        <f>AVERAGE(טבלה1[[#This Row],[עמודה52]:[עמודה53]])</f>
        <v>29.5</v>
      </c>
      <c r="O1827" s="12" t="str">
        <f>IF(טבלה1[[#This Row],[עמודה4]]="&lt; $25 / hr","0$ - $25 / hr",טבלה1[[#This Row],[עמודה4]])</f>
        <v>$50 - $99 / hr</v>
      </c>
      <c r="P1827" s="12" t="str" cm="1">
        <f t="array" ref="P1827">INDEX(_xlfn.TEXTSPLIT(טבלה1[[#This Row],[עמודה55]],"-"),1)</f>
        <v xml:space="preserve">$50 </v>
      </c>
      <c r="Q1827" s="21" t="str" cm="1">
        <f t="array" ref="Q1827">INDEX(_xlfn.TEXTSPLIT(INDEX(_xlfn.TEXTSPLIT(טבלה1[[#This Row],[עמודה55]],"-"),2),"/"),1)</f>
        <v xml:space="preserve"> $99 </v>
      </c>
      <c r="R1827" s="12">
        <f>AVERAGE(טבלה1[[#This Row],[עמודה59]:[עמודה60]])</f>
        <v>74.5</v>
      </c>
      <c r="S1827" s="3">
        <f>VALUE(SUBSTITUTE(טבלה1[[#This Row],[עמודה56]],"$",""))</f>
        <v>50</v>
      </c>
      <c r="T1827" s="3">
        <f>VALUE(SUBSTITUTE(טבלה1[[#This Row],[עמודה57]],"$",""))</f>
        <v>99</v>
      </c>
      <c r="U1827" s="3" t="str">
        <f>IF(טבלה1[[#This Row],[עמודה58]]&gt;30,"Yes","No")</f>
        <v>Yes</v>
      </c>
    </row>
    <row r="1828" spans="1:21" ht="13" x14ac:dyDescent="0.15">
      <c r="A1828" s="8" t="s">
        <v>4323</v>
      </c>
      <c r="B1828" s="9" t="s">
        <v>4324</v>
      </c>
      <c r="C1828" s="9" t="s">
        <v>4325</v>
      </c>
      <c r="D1828" s="13">
        <v>10000</v>
      </c>
      <c r="E1828" s="9" t="s">
        <v>21</v>
      </c>
      <c r="F1828" s="9" t="s">
        <v>29</v>
      </c>
      <c r="G1828" s="10">
        <v>0.2</v>
      </c>
      <c r="H1828" s="11" t="str" cm="1">
        <f t="array" ref="H1828">INDEX(_xlfn.TEXTSPLIT(טבלה1[[#This Row],[עמודה2]],","),1)</f>
        <v>Richmond</v>
      </c>
      <c r="I1828" s="12" t="str" cm="1">
        <f t="array" ref="I1828">INDEX(_xlfn.TEXTSPLIT(טבלה1[[#This Row],[עמודה2]],","),2)</f>
        <v xml:space="preserve"> Canada</v>
      </c>
      <c r="J1828" s="16" t="str">
        <f>_xlfn.CONCAT(טבלה1[[#This Row],[AI_Companies]]," ",טבלה1[[#This Row],[עמודה1]])</f>
        <v>Daminion https://daminion.net</v>
      </c>
      <c r="K1828" s="12">
        <v>10</v>
      </c>
      <c r="L1828" s="12" t="str">
        <f>IF(טבלה1[[#This Row],[עמודה53]]&gt;2000,"Yes","No")</f>
        <v>No</v>
      </c>
      <c r="M1828" s="12">
        <v>49</v>
      </c>
      <c r="N1828" s="12">
        <f>AVERAGE(טבלה1[[#This Row],[עמודה52]:[עמודה53]])</f>
        <v>29.5</v>
      </c>
      <c r="O1828" s="12" t="str">
        <f>IF(טבלה1[[#This Row],[עמודה4]]="&lt; $25 / hr","0$ - $25 / hr",טבלה1[[#This Row],[עמודה4]])</f>
        <v>$100 - $149 / hr</v>
      </c>
      <c r="P1828" s="12" t="str" cm="1">
        <f t="array" ref="P1828">INDEX(_xlfn.TEXTSPLIT(טבלה1[[#This Row],[עמודה55]],"-"),1)</f>
        <v xml:space="preserve">$100 </v>
      </c>
      <c r="Q1828" s="21" t="str" cm="1">
        <f t="array" ref="Q1828">INDEX(_xlfn.TEXTSPLIT(INDEX(_xlfn.TEXTSPLIT(טבלה1[[#This Row],[עמודה55]],"-"),2),"/"),1)</f>
        <v xml:space="preserve"> $149 </v>
      </c>
      <c r="R1828" s="12">
        <f>AVERAGE(טבלה1[[#This Row],[עמודה59]:[עמודה60]])</f>
        <v>124.5</v>
      </c>
      <c r="S1828" s="3">
        <f>VALUE(SUBSTITUTE(טבלה1[[#This Row],[עמודה56]],"$",""))</f>
        <v>100</v>
      </c>
      <c r="T1828" s="3">
        <f>VALUE(SUBSTITUTE(טבלה1[[#This Row],[עמודה57]],"$",""))</f>
        <v>149</v>
      </c>
      <c r="U1828" s="3" t="str">
        <f>IF(טבלה1[[#This Row],[עמודה58]]&gt;30,"Yes","No")</f>
        <v>Yes</v>
      </c>
    </row>
    <row r="1829" spans="1:21" ht="13" x14ac:dyDescent="0.15">
      <c r="A1829" s="8" t="s">
        <v>4326</v>
      </c>
      <c r="B1829" s="9" t="s">
        <v>4327</v>
      </c>
      <c r="C1829" s="9" t="s">
        <v>69</v>
      </c>
      <c r="D1829" s="9" t="s">
        <v>4</v>
      </c>
      <c r="E1829" s="9" t="s">
        <v>4</v>
      </c>
      <c r="F1829" s="9" t="s">
        <v>5</v>
      </c>
      <c r="G1829" s="10">
        <v>0.1</v>
      </c>
      <c r="H1829" s="11" t="str" cm="1">
        <f t="array" ref="H1829">INDEX(_xlfn.TEXTSPLIT(טבלה1[[#This Row],[עמודה2]],","),1)</f>
        <v>Bengaluru</v>
      </c>
      <c r="I1829" s="12" t="str" cm="1">
        <f t="array" ref="I1829">INDEX(_xlfn.TEXTSPLIT(טבלה1[[#This Row],[עמודה2]],","),2)</f>
        <v xml:space="preserve"> India</v>
      </c>
      <c r="J1829" s="16" t="str">
        <f>_xlfn.CONCAT(טבלה1[[#This Row],[AI_Companies]]," ",טבלה1[[#This Row],[עמודה1]])</f>
        <v>eMudhra https://www.emudhra.com</v>
      </c>
      <c r="K1829" s="12">
        <v>250</v>
      </c>
      <c r="L1829" s="12" t="str">
        <f>IF(טבלה1[[#This Row],[עמודה53]]&gt;2000,"Yes","No")</f>
        <v>No</v>
      </c>
      <c r="M1829" s="12">
        <v>999</v>
      </c>
      <c r="N1829" s="12">
        <f>AVERAGE(טבלה1[[#This Row],[עמודה52]:[עמודה53]])</f>
        <v>624.5</v>
      </c>
      <c r="O1829" s="12" t="str">
        <f>IF(טבלה1[[#This Row],[עמודה4]]="&lt; $25 / hr","0$ - $25 / hr",טבלה1[[#This Row],[עמודה4]])</f>
        <v>Undisclosed</v>
      </c>
      <c r="P1829" s="12" t="str" cm="1">
        <f t="array" ref="P1829">INDEX(_xlfn.TEXTSPLIT(טבלה1[[#This Row],[עמודה55]],"-"),1)</f>
        <v>Undisclosed</v>
      </c>
      <c r="Q1829" s="21" t="e" cm="1">
        <f t="array" ref="Q1829">INDEX(_xlfn.TEXTSPLIT(INDEX(_xlfn.TEXTSPLIT(טבלה1[[#This Row],[עמודה55]],"-"),2),"/"),1)</f>
        <v>#REF!</v>
      </c>
      <c r="R1829" s="12" t="e">
        <f>AVERAGE(טבלה1[[#This Row],[עמודה59]:[עמודה60]])</f>
        <v>#VALUE!</v>
      </c>
      <c r="S1829" s="3" t="e">
        <f>VALUE(SUBSTITUTE(טבלה1[[#This Row],[עמודה56]],"$",""))</f>
        <v>#VALUE!</v>
      </c>
      <c r="T1829" s="3" t="e">
        <f>VALUE(SUBSTITUTE(טבלה1[[#This Row],[עמודה57]],"$",""))</f>
        <v>#REF!</v>
      </c>
      <c r="U1829" s="3" t="e">
        <f>IF(טבלה1[[#This Row],[עמודה58]]&gt;30,"Yes","No")</f>
        <v>#VALUE!</v>
      </c>
    </row>
    <row r="1830" spans="1:21" ht="13" x14ac:dyDescent="0.15">
      <c r="A1830" s="8" t="s">
        <v>4328</v>
      </c>
      <c r="B1830" s="9" t="s">
        <v>4329</v>
      </c>
      <c r="C1830" s="9" t="s">
        <v>4330</v>
      </c>
      <c r="D1830" s="9" t="s">
        <v>4</v>
      </c>
      <c r="E1830" s="9" t="s">
        <v>4</v>
      </c>
      <c r="F1830" s="9" t="s">
        <v>10</v>
      </c>
      <c r="G1830" s="10">
        <v>0.2</v>
      </c>
      <c r="H1830" s="11" t="str" cm="1">
        <f t="array" ref="H1830">INDEX(_xlfn.TEXTSPLIT(טבלה1[[#This Row],[עמודה2]],","),1)</f>
        <v>Sanabis</v>
      </c>
      <c r="I1830" s="12" t="str" cm="1">
        <f t="array" ref="I1830">INDEX(_xlfn.TEXTSPLIT(טבלה1[[#This Row],[עמודה2]],","),2)</f>
        <v xml:space="preserve"> Bahrain</v>
      </c>
      <c r="J1830" s="16" t="str">
        <f>_xlfn.CONCAT(טבלה1[[#This Row],[AI_Companies]]," ",טבלה1[[#This Row],[עמודה1]])</f>
        <v>RedskySoftwareWLL https://redskysoftware.net/</v>
      </c>
      <c r="K1830" s="12">
        <v>50</v>
      </c>
      <c r="L1830" s="12" t="str">
        <f>IF(טבלה1[[#This Row],[עמודה53]]&gt;2000,"Yes","No")</f>
        <v>No</v>
      </c>
      <c r="M1830" s="12">
        <v>249</v>
      </c>
      <c r="N1830" s="12">
        <f>AVERAGE(טבלה1[[#This Row],[עמודה52]:[עמודה53]])</f>
        <v>149.5</v>
      </c>
      <c r="O1830" s="12" t="str">
        <f>IF(טבלה1[[#This Row],[עמודה4]]="&lt; $25 / hr","0$ - $25 / hr",טבלה1[[#This Row],[עמודה4]])</f>
        <v>Undisclosed</v>
      </c>
      <c r="P1830" s="12" t="str" cm="1">
        <f t="array" ref="P1830">INDEX(_xlfn.TEXTSPLIT(טבלה1[[#This Row],[עמודה55]],"-"),1)</f>
        <v>Undisclosed</v>
      </c>
      <c r="Q1830" s="21" t="e" cm="1">
        <f t="array" ref="Q1830">INDEX(_xlfn.TEXTSPLIT(INDEX(_xlfn.TEXTSPLIT(טבלה1[[#This Row],[עמודה55]],"-"),2),"/"),1)</f>
        <v>#REF!</v>
      </c>
      <c r="R1830" s="12" t="e">
        <f>AVERAGE(טבלה1[[#This Row],[עמודה59]:[עמודה60]])</f>
        <v>#VALUE!</v>
      </c>
      <c r="S1830" s="3" t="e">
        <f>VALUE(SUBSTITUTE(טבלה1[[#This Row],[עמודה56]],"$",""))</f>
        <v>#VALUE!</v>
      </c>
      <c r="T1830" s="3" t="e">
        <f>VALUE(SUBSTITUTE(טבלה1[[#This Row],[עמודה57]],"$",""))</f>
        <v>#REF!</v>
      </c>
      <c r="U1830" s="3" t="e">
        <f>IF(טבלה1[[#This Row],[עמודה58]]&gt;30,"Yes","No")</f>
        <v>#VALUE!</v>
      </c>
    </row>
    <row r="1831" spans="1:21" ht="13" x14ac:dyDescent="0.15">
      <c r="A1831" s="8" t="s">
        <v>4331</v>
      </c>
      <c r="B1831" s="9" t="s">
        <v>4332</v>
      </c>
      <c r="C1831" s="9" t="s">
        <v>20</v>
      </c>
      <c r="D1831" s="13">
        <v>1000</v>
      </c>
      <c r="E1831" s="9" t="s">
        <v>33</v>
      </c>
      <c r="F1831" s="9" t="s">
        <v>29</v>
      </c>
      <c r="G1831" s="10">
        <v>0.2</v>
      </c>
      <c r="H1831" s="11" t="str" cm="1">
        <f t="array" ref="H1831">INDEX(_xlfn.TEXTSPLIT(טבלה1[[#This Row],[עמודה2]],","),1)</f>
        <v>New York</v>
      </c>
      <c r="I1831" s="12" t="str" cm="1">
        <f t="array" ref="I1831">INDEX(_xlfn.TEXTSPLIT(טבלה1[[#This Row],[עמודה2]],","),2)</f>
        <v xml:space="preserve"> NY</v>
      </c>
      <c r="J1831" s="16" t="str">
        <f>_xlfn.CONCAT(טבלה1[[#This Row],[AI_Companies]]," ",טבלה1[[#This Row],[עמודה1]])</f>
        <v>NexGenSystemsInc https://nexgensm.com/</v>
      </c>
      <c r="K1831" s="12">
        <v>10</v>
      </c>
      <c r="L1831" s="12" t="str">
        <f>IF(טבלה1[[#This Row],[עמודה53]]&gt;2000,"Yes","No")</f>
        <v>No</v>
      </c>
      <c r="M1831" s="12">
        <v>49</v>
      </c>
      <c r="N1831" s="12">
        <f>AVERAGE(טבלה1[[#This Row],[עמודה52]:[עמודה53]])</f>
        <v>29.5</v>
      </c>
      <c r="O1831" s="12" t="str">
        <f>IF(טבלה1[[#This Row],[עמודה4]]="&lt; $25 / hr","0$ - $25 / hr",טבלה1[[#This Row],[עמודה4]])</f>
        <v>$25 - $49 / hr</v>
      </c>
      <c r="P1831" s="12" t="str" cm="1">
        <f t="array" ref="P1831">INDEX(_xlfn.TEXTSPLIT(טבלה1[[#This Row],[עמודה55]],"-"),1)</f>
        <v xml:space="preserve">$25 </v>
      </c>
      <c r="Q1831" s="21" t="str" cm="1">
        <f t="array" ref="Q1831">INDEX(_xlfn.TEXTSPLIT(INDEX(_xlfn.TEXTSPLIT(טבלה1[[#This Row],[עמודה55]],"-"),2),"/"),1)</f>
        <v xml:space="preserve"> $49 </v>
      </c>
      <c r="R1831" s="12">
        <f>AVERAGE(טבלה1[[#This Row],[עמודה59]:[עמודה60]])</f>
        <v>37</v>
      </c>
      <c r="S1831" s="3">
        <f>VALUE(SUBSTITUTE(טבלה1[[#This Row],[עמודה56]],"$",""))</f>
        <v>25</v>
      </c>
      <c r="T1831" s="3">
        <f>VALUE(SUBSTITUTE(טבלה1[[#This Row],[עמודה57]],"$",""))</f>
        <v>49</v>
      </c>
      <c r="U1831" s="3" t="str">
        <f>IF(טבלה1[[#This Row],[עמודה58]]&gt;30,"Yes","No")</f>
        <v>Yes</v>
      </c>
    </row>
    <row r="1832" spans="1:21" ht="13" x14ac:dyDescent="0.15">
      <c r="A1832" s="8" t="s">
        <v>4333</v>
      </c>
      <c r="B1832" s="9" t="s">
        <v>4334</v>
      </c>
      <c r="C1832" s="9" t="s">
        <v>4335</v>
      </c>
      <c r="D1832" s="13">
        <v>10000</v>
      </c>
      <c r="E1832" s="9" t="s">
        <v>63</v>
      </c>
      <c r="F1832" s="9" t="s">
        <v>29</v>
      </c>
      <c r="G1832" s="10">
        <v>0.2</v>
      </c>
      <c r="H1832" s="11" t="str" cm="1">
        <f t="array" ref="H1832">INDEX(_xlfn.TEXTSPLIT(טבלה1[[#This Row],[עמודה2]],","),1)</f>
        <v>Karlsruhe</v>
      </c>
      <c r="I1832" s="12" t="str" cm="1">
        <f t="array" ref="I1832">INDEX(_xlfn.TEXTSPLIT(טבלה1[[#This Row],[עמודה2]],","),2)</f>
        <v xml:space="preserve"> Germany</v>
      </c>
      <c r="J1832" s="16" t="str">
        <f>_xlfn.CONCAT(טבלה1[[#This Row],[AI_Companies]]," ",טבלה1[[#This Row],[עמודה1]])</f>
        <v>QymatixSolutionsGmbH https://qymatix.de/en/</v>
      </c>
      <c r="K1832" s="12">
        <v>10</v>
      </c>
      <c r="L1832" s="12" t="str">
        <f>IF(טבלה1[[#This Row],[עמודה53]]&gt;2000,"Yes","No")</f>
        <v>No</v>
      </c>
      <c r="M1832" s="12">
        <v>49</v>
      </c>
      <c r="N1832" s="12">
        <f>AVERAGE(טבלה1[[#This Row],[עמודה52]:[עמודה53]])</f>
        <v>29.5</v>
      </c>
      <c r="O1832" s="12" t="str">
        <f>IF(טבלה1[[#This Row],[עמודה4]]="&lt; $25 / hr","0$ - $25 / hr",טבלה1[[#This Row],[עמודה4]])</f>
        <v>$150 - $199 / hr</v>
      </c>
      <c r="P1832" s="12" t="str" cm="1">
        <f t="array" ref="P1832">INDEX(_xlfn.TEXTSPLIT(טבלה1[[#This Row],[עמודה55]],"-"),1)</f>
        <v xml:space="preserve">$150 </v>
      </c>
      <c r="Q1832" s="21" t="str" cm="1">
        <f t="array" ref="Q1832">INDEX(_xlfn.TEXTSPLIT(INDEX(_xlfn.TEXTSPLIT(טבלה1[[#This Row],[עמודה55]],"-"),2),"/"),1)</f>
        <v xml:space="preserve"> $199 </v>
      </c>
      <c r="R1832" s="12">
        <f>AVERAGE(טבלה1[[#This Row],[עמודה59]:[עמודה60]])</f>
        <v>174.5</v>
      </c>
      <c r="S1832" s="3">
        <f>VALUE(SUBSTITUTE(טבלה1[[#This Row],[עמודה56]],"$",""))</f>
        <v>150</v>
      </c>
      <c r="T1832" s="3">
        <f>VALUE(SUBSTITUTE(טבלה1[[#This Row],[עמודה57]],"$",""))</f>
        <v>199</v>
      </c>
      <c r="U1832" s="3" t="str">
        <f>IF(טבלה1[[#This Row],[עמודה58]]&gt;30,"Yes","No")</f>
        <v>Yes</v>
      </c>
    </row>
    <row r="1833" spans="1:21" ht="13" x14ac:dyDescent="0.15">
      <c r="A1833" s="8" t="s">
        <v>4336</v>
      </c>
      <c r="B1833" s="9" t="s">
        <v>4337</v>
      </c>
      <c r="C1833" s="9" t="s">
        <v>20</v>
      </c>
      <c r="D1833" s="13">
        <v>1000</v>
      </c>
      <c r="E1833" s="9" t="s">
        <v>14</v>
      </c>
      <c r="F1833" s="9" t="s">
        <v>5</v>
      </c>
      <c r="G1833" s="10">
        <v>0.1</v>
      </c>
      <c r="H1833" s="11" t="str" cm="1">
        <f t="array" ref="H1833">INDEX(_xlfn.TEXTSPLIT(טבלה1[[#This Row],[עמודה2]],","),1)</f>
        <v>New York</v>
      </c>
      <c r="I1833" s="12" t="str" cm="1">
        <f t="array" ref="I1833">INDEX(_xlfn.TEXTSPLIT(טבלה1[[#This Row],[עמודה2]],","),2)</f>
        <v xml:space="preserve"> NY</v>
      </c>
      <c r="J1833" s="16" t="str">
        <f>_xlfn.CONCAT(טבלה1[[#This Row],[AI_Companies]]," ",טבלה1[[#This Row],[עמודה1]])</f>
        <v>ThinkFutureTechnologies https://www.tftus.com/</v>
      </c>
      <c r="K1833" s="12">
        <v>250</v>
      </c>
      <c r="L1833" s="12" t="str">
        <f>IF(טבלה1[[#This Row],[עמודה53]]&gt;2000,"Yes","No")</f>
        <v>No</v>
      </c>
      <c r="M1833" s="12">
        <v>999</v>
      </c>
      <c r="N1833" s="12">
        <f>AVERAGE(טבלה1[[#This Row],[עמודה52]:[עמודה53]])</f>
        <v>624.5</v>
      </c>
      <c r="O1833" s="12" t="str">
        <f>IF(טבלה1[[#This Row],[עמודה4]]="&lt; $25 / hr","0$ - $25 / hr",טבלה1[[#This Row],[עמודה4]])</f>
        <v>0$ - $25 / hr</v>
      </c>
      <c r="P1833" s="12" t="str" cm="1">
        <f t="array" ref="P1833">INDEX(_xlfn.TEXTSPLIT(טבלה1[[#This Row],[עמודה55]],"-"),1)</f>
        <v xml:space="preserve">0$ </v>
      </c>
      <c r="Q1833" s="21" t="str" cm="1">
        <f t="array" ref="Q1833">INDEX(_xlfn.TEXTSPLIT(INDEX(_xlfn.TEXTSPLIT(טבלה1[[#This Row],[עמודה55]],"-"),2),"/"),1)</f>
        <v xml:space="preserve"> $25 </v>
      </c>
      <c r="R1833" s="12">
        <f>AVERAGE(טבלה1[[#This Row],[עמודה59]:[עמודה60]])</f>
        <v>12.5</v>
      </c>
      <c r="S1833" s="3">
        <f>VALUE(SUBSTITUTE(טבלה1[[#This Row],[עמודה56]],"$",""))</f>
        <v>0</v>
      </c>
      <c r="T1833" s="3">
        <f>VALUE(SUBSTITUTE(טבלה1[[#This Row],[עמודה57]],"$",""))</f>
        <v>25</v>
      </c>
      <c r="U1833" s="3" t="str">
        <f>IF(טבלה1[[#This Row],[עמודה58]]&gt;30,"Yes","No")</f>
        <v>No</v>
      </c>
    </row>
    <row r="1834" spans="1:21" ht="13" x14ac:dyDescent="0.15">
      <c r="A1834" s="8" t="s">
        <v>4338</v>
      </c>
      <c r="B1834" s="9" t="s">
        <v>4339</v>
      </c>
      <c r="C1834" s="9" t="s">
        <v>4340</v>
      </c>
      <c r="D1834" s="9" t="s">
        <v>4</v>
      </c>
      <c r="E1834" s="9" t="s">
        <v>21</v>
      </c>
      <c r="F1834" s="9" t="s">
        <v>29</v>
      </c>
      <c r="G1834" s="10">
        <v>0.25</v>
      </c>
      <c r="H1834" s="11" t="str" cm="1">
        <f t="array" ref="H1834">INDEX(_xlfn.TEXTSPLIT(טבלה1[[#This Row],[עמודה2]],","),1)</f>
        <v>Helsinki</v>
      </c>
      <c r="I1834" s="12" t="str" cm="1">
        <f t="array" ref="I1834">INDEX(_xlfn.TEXTSPLIT(טבלה1[[#This Row],[עמודה2]],","),2)</f>
        <v xml:space="preserve"> Finland</v>
      </c>
      <c r="J1834" s="16" t="str">
        <f>_xlfn.CONCAT(טבלה1[[#This Row],[AI_Companies]]," ",טבלה1[[#This Row],[עמודה1]])</f>
        <v>Kronometrix https://www.kronometrix.com</v>
      </c>
      <c r="K1834" s="12">
        <v>10</v>
      </c>
      <c r="L1834" s="12" t="str">
        <f>IF(טבלה1[[#This Row],[עמודה53]]&gt;2000,"Yes","No")</f>
        <v>No</v>
      </c>
      <c r="M1834" s="12">
        <v>49</v>
      </c>
      <c r="N1834" s="12">
        <f>AVERAGE(טבלה1[[#This Row],[עמודה52]:[עמודה53]])</f>
        <v>29.5</v>
      </c>
      <c r="O1834" s="12" t="str">
        <f>IF(טבלה1[[#This Row],[עמודה4]]="&lt; $25 / hr","0$ - $25 / hr",טבלה1[[#This Row],[עמודה4]])</f>
        <v>$100 - $149 / hr</v>
      </c>
      <c r="P1834" s="12" t="str" cm="1">
        <f t="array" ref="P1834">INDEX(_xlfn.TEXTSPLIT(טבלה1[[#This Row],[עמודה55]],"-"),1)</f>
        <v xml:space="preserve">$100 </v>
      </c>
      <c r="Q1834" s="21" t="str" cm="1">
        <f t="array" ref="Q1834">INDEX(_xlfn.TEXTSPLIT(INDEX(_xlfn.TEXTSPLIT(טבלה1[[#This Row],[עמודה55]],"-"),2),"/"),1)</f>
        <v xml:space="preserve"> $149 </v>
      </c>
      <c r="R1834" s="12">
        <f>AVERAGE(טבלה1[[#This Row],[עמודה59]:[עמודה60]])</f>
        <v>124.5</v>
      </c>
      <c r="S1834" s="3">
        <f>VALUE(SUBSTITUTE(טבלה1[[#This Row],[עמודה56]],"$",""))</f>
        <v>100</v>
      </c>
      <c r="T1834" s="3">
        <f>VALUE(SUBSTITUTE(טבלה1[[#This Row],[עמודה57]],"$",""))</f>
        <v>149</v>
      </c>
      <c r="U1834" s="3" t="str">
        <f>IF(טבלה1[[#This Row],[עמודה58]]&gt;30,"Yes","No")</f>
        <v>Yes</v>
      </c>
    </row>
    <row r="1835" spans="1:21" ht="13" x14ac:dyDescent="0.15">
      <c r="A1835" s="8" t="s">
        <v>4341</v>
      </c>
      <c r="B1835" s="9" t="s">
        <v>4342</v>
      </c>
      <c r="C1835" s="9" t="s">
        <v>686</v>
      </c>
      <c r="D1835" s="9" t="s">
        <v>4</v>
      </c>
      <c r="E1835" s="9" t="s">
        <v>4</v>
      </c>
      <c r="F1835" s="9" t="s">
        <v>117</v>
      </c>
      <c r="G1835" s="10">
        <v>0.3</v>
      </c>
      <c r="H1835" s="11" t="str" cm="1">
        <f t="array" ref="H1835">INDEX(_xlfn.TEXTSPLIT(טבלה1[[#This Row],[עמודה2]],","),1)</f>
        <v>Québec</v>
      </c>
      <c r="I1835" s="12" t="str" cm="1">
        <f t="array" ref="I1835">INDEX(_xlfn.TEXTSPLIT(טבלה1[[#This Row],[עמודה2]],","),2)</f>
        <v xml:space="preserve"> Canada</v>
      </c>
      <c r="J1835" s="16" t="str">
        <f>_xlfn.CONCAT(טבלה1[[#This Row],[AI_Companies]]," ",טבלה1[[#This Row],[עמודה1]])</f>
        <v>NSimTechnologies https://nsimtech.com/</v>
      </c>
      <c r="K1835" s="12">
        <v>2</v>
      </c>
      <c r="L1835" s="12" t="str">
        <f>IF(טבלה1[[#This Row],[עמודה53]]&gt;2000,"Yes","No")</f>
        <v>No</v>
      </c>
      <c r="M1835" s="12">
        <v>9</v>
      </c>
      <c r="N1835" s="12">
        <f>AVERAGE(טבלה1[[#This Row],[עמודה52]:[עמודה53]])</f>
        <v>5.5</v>
      </c>
      <c r="O1835" s="12" t="str">
        <f>IF(טבלה1[[#This Row],[עמודה4]]="&lt; $25 / hr","0$ - $25 / hr",טבלה1[[#This Row],[עמודה4]])</f>
        <v>Undisclosed</v>
      </c>
      <c r="P1835" s="12" t="str" cm="1">
        <f t="array" ref="P1835">INDEX(_xlfn.TEXTSPLIT(טבלה1[[#This Row],[עמודה55]],"-"),1)</f>
        <v>Undisclosed</v>
      </c>
      <c r="Q1835" s="21" t="e" cm="1">
        <f t="array" ref="Q1835">INDEX(_xlfn.TEXTSPLIT(INDEX(_xlfn.TEXTSPLIT(טבלה1[[#This Row],[עמודה55]],"-"),2),"/"),1)</f>
        <v>#REF!</v>
      </c>
      <c r="R1835" s="12" t="e">
        <f>AVERAGE(טבלה1[[#This Row],[עמודה59]:[עמודה60]])</f>
        <v>#VALUE!</v>
      </c>
      <c r="S1835" s="3" t="e">
        <f>VALUE(SUBSTITUTE(טבלה1[[#This Row],[עמודה56]],"$",""))</f>
        <v>#VALUE!</v>
      </c>
      <c r="T1835" s="3" t="e">
        <f>VALUE(SUBSTITUTE(טבלה1[[#This Row],[עמודה57]],"$",""))</f>
        <v>#REF!</v>
      </c>
      <c r="U1835" s="3" t="e">
        <f>IF(טבלה1[[#This Row],[עמודה58]]&gt;30,"Yes","No")</f>
        <v>#VALUE!</v>
      </c>
    </row>
    <row r="1836" spans="1:21" ht="13" x14ac:dyDescent="0.15">
      <c r="A1836" s="8" t="s">
        <v>4343</v>
      </c>
      <c r="B1836" s="9" t="s">
        <v>4344</v>
      </c>
      <c r="C1836" s="9" t="s">
        <v>311</v>
      </c>
      <c r="D1836" s="9" t="s">
        <v>4</v>
      </c>
      <c r="E1836" s="9" t="s">
        <v>4</v>
      </c>
      <c r="F1836" s="9" t="s">
        <v>117</v>
      </c>
      <c r="G1836" s="10">
        <v>0.3</v>
      </c>
      <c r="H1836" s="11" t="str" cm="1">
        <f t="array" ref="H1836">INDEX(_xlfn.TEXTSPLIT(טבלה1[[#This Row],[עמודה2]],","),1)</f>
        <v>Vancouver</v>
      </c>
      <c r="I1836" s="12" t="str" cm="1">
        <f t="array" ref="I1836">INDEX(_xlfn.TEXTSPLIT(טבלה1[[#This Row],[עמודה2]],","),2)</f>
        <v xml:space="preserve"> Canada</v>
      </c>
      <c r="J1836" s="16" t="str">
        <f>_xlfn.CONCAT(טבלה1[[#This Row],[AI_Companies]]," ",טבלה1[[#This Row],[עמודה1]])</f>
        <v>ArchetecBusinessSolutions http://archetec.com</v>
      </c>
      <c r="K1836" s="12">
        <v>2</v>
      </c>
      <c r="L1836" s="12" t="str">
        <f>IF(טבלה1[[#This Row],[עמודה53]]&gt;2000,"Yes","No")</f>
        <v>No</v>
      </c>
      <c r="M1836" s="12">
        <v>9</v>
      </c>
      <c r="N1836" s="12">
        <f>AVERAGE(טבלה1[[#This Row],[עמודה52]:[עמודה53]])</f>
        <v>5.5</v>
      </c>
      <c r="O1836" s="12" t="str">
        <f>IF(טבלה1[[#This Row],[עמודה4]]="&lt; $25 / hr","0$ - $25 / hr",טבלה1[[#This Row],[עמודה4]])</f>
        <v>Undisclosed</v>
      </c>
      <c r="P1836" s="12" t="str" cm="1">
        <f t="array" ref="P1836">INDEX(_xlfn.TEXTSPLIT(טבלה1[[#This Row],[עמודה55]],"-"),1)</f>
        <v>Undisclosed</v>
      </c>
      <c r="Q1836" s="21" t="e" cm="1">
        <f t="array" ref="Q1836">INDEX(_xlfn.TEXTSPLIT(INDEX(_xlfn.TEXTSPLIT(טבלה1[[#This Row],[עמודה55]],"-"),2),"/"),1)</f>
        <v>#REF!</v>
      </c>
      <c r="R1836" s="12" t="e">
        <f>AVERAGE(טבלה1[[#This Row],[עמודה59]:[עמודה60]])</f>
        <v>#VALUE!</v>
      </c>
      <c r="S1836" s="3" t="e">
        <f>VALUE(SUBSTITUTE(טבלה1[[#This Row],[עמודה56]],"$",""))</f>
        <v>#VALUE!</v>
      </c>
      <c r="T1836" s="3" t="e">
        <f>VALUE(SUBSTITUTE(טבלה1[[#This Row],[עמודה57]],"$",""))</f>
        <v>#REF!</v>
      </c>
      <c r="U1836" s="3" t="e">
        <f>IF(טבלה1[[#This Row],[עמודה58]]&gt;30,"Yes","No")</f>
        <v>#VALUE!</v>
      </c>
    </row>
    <row r="1837" spans="1:21" ht="13" x14ac:dyDescent="0.15">
      <c r="A1837" s="8" t="s">
        <v>4345</v>
      </c>
      <c r="B1837" s="9" t="s">
        <v>4346</v>
      </c>
      <c r="C1837" s="9" t="s">
        <v>598</v>
      </c>
      <c r="D1837" s="13">
        <v>10000</v>
      </c>
      <c r="E1837" s="9" t="s">
        <v>9</v>
      </c>
      <c r="F1837" s="9" t="s">
        <v>117</v>
      </c>
      <c r="G1837" s="10">
        <v>0.3</v>
      </c>
      <c r="H1837" s="11" t="str" cm="1">
        <f t="array" ref="H1837">INDEX(_xlfn.TEXTSPLIT(טבלה1[[#This Row],[עמודה2]],","),1)</f>
        <v>Vilnius</v>
      </c>
      <c r="I1837" s="12" t="str" cm="1">
        <f t="array" ref="I1837">INDEX(_xlfn.TEXTSPLIT(טבלה1[[#This Row],[עמודה2]],","),2)</f>
        <v xml:space="preserve"> Lithuania</v>
      </c>
      <c r="J1837" s="16" t="str">
        <f>_xlfn.CONCAT(טבלה1[[#This Row],[AI_Companies]]," ",טבלה1[[#This Row],[עמודה1]])</f>
        <v>TokenMill https://www.tokenmill.ai</v>
      </c>
      <c r="K1837" s="12">
        <v>2</v>
      </c>
      <c r="L1837" s="12" t="str">
        <f>IF(טבלה1[[#This Row],[עמודה53]]&gt;2000,"Yes","No")</f>
        <v>No</v>
      </c>
      <c r="M1837" s="12">
        <v>9</v>
      </c>
      <c r="N1837" s="12">
        <f>AVERAGE(טבלה1[[#This Row],[עמודה52]:[עמודה53]])</f>
        <v>5.5</v>
      </c>
      <c r="O1837" s="12" t="str">
        <f>IF(טבלה1[[#This Row],[עמודה4]]="&lt; $25 / hr","0$ - $25 / hr",טבלה1[[#This Row],[עמודה4]])</f>
        <v>$50 - $99 / hr</v>
      </c>
      <c r="P1837" s="12" t="str" cm="1">
        <f t="array" ref="P1837">INDEX(_xlfn.TEXTSPLIT(טבלה1[[#This Row],[עמודה55]],"-"),1)</f>
        <v xml:space="preserve">$50 </v>
      </c>
      <c r="Q1837" s="21" t="str" cm="1">
        <f t="array" ref="Q1837">INDEX(_xlfn.TEXTSPLIT(INDEX(_xlfn.TEXTSPLIT(טבלה1[[#This Row],[עמודה55]],"-"),2),"/"),1)</f>
        <v xml:space="preserve"> $99 </v>
      </c>
      <c r="R1837" s="12">
        <f>AVERAGE(טבלה1[[#This Row],[עמודה59]:[עמודה60]])</f>
        <v>74.5</v>
      </c>
      <c r="S1837" s="3">
        <f>VALUE(SUBSTITUTE(טבלה1[[#This Row],[עמודה56]],"$",""))</f>
        <v>50</v>
      </c>
      <c r="T1837" s="3">
        <f>VALUE(SUBSTITUTE(טבלה1[[#This Row],[עמודה57]],"$",""))</f>
        <v>99</v>
      </c>
      <c r="U1837" s="3" t="str">
        <f>IF(טבלה1[[#This Row],[עמודה58]]&gt;30,"Yes","No")</f>
        <v>Yes</v>
      </c>
    </row>
    <row r="1838" spans="1:21" ht="13" x14ac:dyDescent="0.15">
      <c r="A1838" s="8" t="s">
        <v>4347</v>
      </c>
      <c r="B1838" s="9" t="s">
        <v>4348</v>
      </c>
      <c r="C1838" s="9" t="s">
        <v>4349</v>
      </c>
      <c r="D1838" s="13">
        <v>5000</v>
      </c>
      <c r="E1838" s="9" t="s">
        <v>33</v>
      </c>
      <c r="F1838" s="9" t="s">
        <v>117</v>
      </c>
      <c r="G1838" s="10">
        <v>0.3</v>
      </c>
      <c r="H1838" s="11" t="str" cm="1">
        <f t="array" ref="H1838">INDEX(_xlfn.TEXTSPLIT(טבלה1[[#This Row],[עמודה2]],","),1)</f>
        <v>Cali</v>
      </c>
      <c r="I1838" s="12" t="str" cm="1">
        <f t="array" ref="I1838">INDEX(_xlfn.TEXTSPLIT(טבלה1[[#This Row],[עמודה2]],","),2)</f>
        <v xml:space="preserve"> Colombia</v>
      </c>
      <c r="J1838" s="16" t="str">
        <f>_xlfn.CONCAT(טבלה1[[#This Row],[AI_Companies]]," ",טבלה1[[#This Row],[עמודה1]])</f>
        <v>NinusDesign&amp;TechnologyS.A.S http://ninus.co</v>
      </c>
      <c r="K1838" s="12">
        <v>2</v>
      </c>
      <c r="L1838" s="12" t="str">
        <f>IF(טבלה1[[#This Row],[עמודה53]]&gt;2000,"Yes","No")</f>
        <v>No</v>
      </c>
      <c r="M1838" s="12">
        <v>9</v>
      </c>
      <c r="N1838" s="12">
        <f>AVERAGE(טבלה1[[#This Row],[עמודה52]:[עמודה53]])</f>
        <v>5.5</v>
      </c>
      <c r="O1838" s="12" t="str">
        <f>IF(טבלה1[[#This Row],[עמודה4]]="&lt; $25 / hr","0$ - $25 / hr",טבלה1[[#This Row],[עמודה4]])</f>
        <v>$25 - $49 / hr</v>
      </c>
      <c r="P1838" s="12" t="str" cm="1">
        <f t="array" ref="P1838">INDEX(_xlfn.TEXTSPLIT(טבלה1[[#This Row],[עמודה55]],"-"),1)</f>
        <v xml:space="preserve">$25 </v>
      </c>
      <c r="Q1838" s="21" t="str" cm="1">
        <f t="array" ref="Q1838">INDEX(_xlfn.TEXTSPLIT(INDEX(_xlfn.TEXTSPLIT(טבלה1[[#This Row],[עמודה55]],"-"),2),"/"),1)</f>
        <v xml:space="preserve"> $49 </v>
      </c>
      <c r="R1838" s="12">
        <f>AVERAGE(טבלה1[[#This Row],[עמודה59]:[עמודה60]])</f>
        <v>37</v>
      </c>
      <c r="S1838" s="3">
        <f>VALUE(SUBSTITUTE(טבלה1[[#This Row],[עמודה56]],"$",""))</f>
        <v>25</v>
      </c>
      <c r="T1838" s="3">
        <f>VALUE(SUBSTITUTE(טבלה1[[#This Row],[עמודה57]],"$",""))</f>
        <v>49</v>
      </c>
      <c r="U1838" s="3" t="str">
        <f>IF(טבלה1[[#This Row],[עמודה58]]&gt;30,"Yes","No")</f>
        <v>Yes</v>
      </c>
    </row>
    <row r="1839" spans="1:21" ht="13" x14ac:dyDescent="0.15">
      <c r="A1839" s="8" t="s">
        <v>4350</v>
      </c>
      <c r="B1839" s="9" t="s">
        <v>4351</v>
      </c>
      <c r="C1839" s="9" t="s">
        <v>289</v>
      </c>
      <c r="D1839" s="13">
        <v>1000</v>
      </c>
      <c r="E1839" s="9" t="s">
        <v>4</v>
      </c>
      <c r="F1839" s="9" t="s">
        <v>29</v>
      </c>
      <c r="G1839" s="10">
        <v>0.25</v>
      </c>
      <c r="H1839" s="11" t="str" cm="1">
        <f t="array" ref="H1839">INDEX(_xlfn.TEXTSPLIT(טבלה1[[#This Row],[עמודה2]],","),1)</f>
        <v>Mumbai</v>
      </c>
      <c r="I1839" s="12" t="str" cm="1">
        <f t="array" ref="I1839">INDEX(_xlfn.TEXTSPLIT(טבלה1[[#This Row],[עמודה2]],","),2)</f>
        <v xml:space="preserve"> India</v>
      </c>
      <c r="J1839" s="16" t="str">
        <f>_xlfn.CONCAT(טבלה1[[#This Row],[AI_Companies]]," ",טבלה1[[#This Row],[עמודה1]])</f>
        <v>RevnomixSolutions https://www.revnomix.com/</v>
      </c>
      <c r="K1839" s="12">
        <v>10</v>
      </c>
      <c r="L1839" s="12" t="str">
        <f>IF(טבלה1[[#This Row],[עמודה53]]&gt;2000,"Yes","No")</f>
        <v>No</v>
      </c>
      <c r="M1839" s="12">
        <v>49</v>
      </c>
      <c r="N1839" s="12">
        <f>AVERAGE(טבלה1[[#This Row],[עמודה52]:[עמודה53]])</f>
        <v>29.5</v>
      </c>
      <c r="O1839" s="12" t="str">
        <f>IF(טבלה1[[#This Row],[עמודה4]]="&lt; $25 / hr","0$ - $25 / hr",טבלה1[[#This Row],[עמודה4]])</f>
        <v>Undisclosed</v>
      </c>
      <c r="P1839" s="12" t="str" cm="1">
        <f t="array" ref="P1839">INDEX(_xlfn.TEXTSPLIT(טבלה1[[#This Row],[עמודה55]],"-"),1)</f>
        <v>Undisclosed</v>
      </c>
      <c r="Q1839" s="21" t="e" cm="1">
        <f t="array" ref="Q1839">INDEX(_xlfn.TEXTSPLIT(INDEX(_xlfn.TEXTSPLIT(טבלה1[[#This Row],[עמודה55]],"-"),2),"/"),1)</f>
        <v>#REF!</v>
      </c>
      <c r="R1839" s="12" t="e">
        <f>AVERAGE(טבלה1[[#This Row],[עמודה59]:[עמודה60]])</f>
        <v>#VALUE!</v>
      </c>
      <c r="S1839" s="3" t="e">
        <f>VALUE(SUBSTITUTE(טבלה1[[#This Row],[עמודה56]],"$",""))</f>
        <v>#VALUE!</v>
      </c>
      <c r="T1839" s="3" t="e">
        <f>VALUE(SUBSTITUTE(טבלה1[[#This Row],[עמודה57]],"$",""))</f>
        <v>#REF!</v>
      </c>
      <c r="U1839" s="3" t="e">
        <f>IF(טבלה1[[#This Row],[עמודה58]]&gt;30,"Yes","No")</f>
        <v>#VALUE!</v>
      </c>
    </row>
    <row r="1840" spans="1:21" ht="13" x14ac:dyDescent="0.15">
      <c r="A1840" s="8" t="s">
        <v>4352</v>
      </c>
      <c r="B1840" s="9" t="s">
        <v>4353</v>
      </c>
      <c r="C1840" s="9" t="s">
        <v>4354</v>
      </c>
      <c r="D1840" s="13">
        <v>5000</v>
      </c>
      <c r="E1840" s="9" t="s">
        <v>33</v>
      </c>
      <c r="F1840" s="9" t="s">
        <v>29</v>
      </c>
      <c r="G1840" s="10">
        <v>0.25</v>
      </c>
      <c r="H1840" s="11" t="str" cm="1">
        <f t="array" ref="H1840">INDEX(_xlfn.TEXTSPLIT(טבלה1[[#This Row],[עמודה2]],","),1)</f>
        <v>Wantirna South</v>
      </c>
      <c r="I1840" s="12" t="str" cm="1">
        <f t="array" ref="I1840">INDEX(_xlfn.TEXTSPLIT(טבלה1[[#This Row],[עמודה2]],","),2)</f>
        <v xml:space="preserve"> Australia</v>
      </c>
      <c r="J1840" s="16" t="str">
        <f>_xlfn.CONCAT(טבלה1[[#This Row],[AI_Companies]]," ",טבלה1[[#This Row],[עמודה1]])</f>
        <v>FactoryWorx https://www.factoryworx.com.au/</v>
      </c>
      <c r="K1840" s="12">
        <v>10</v>
      </c>
      <c r="L1840" s="12" t="str">
        <f>IF(טבלה1[[#This Row],[עמודה53]]&gt;2000,"Yes","No")</f>
        <v>No</v>
      </c>
      <c r="M1840" s="12">
        <v>49</v>
      </c>
      <c r="N1840" s="12">
        <f>AVERAGE(טבלה1[[#This Row],[עמודה52]:[עמודה53]])</f>
        <v>29.5</v>
      </c>
      <c r="O1840" s="12" t="str">
        <f>IF(טבלה1[[#This Row],[עמודה4]]="&lt; $25 / hr","0$ - $25 / hr",טבלה1[[#This Row],[עמודה4]])</f>
        <v>$25 - $49 / hr</v>
      </c>
      <c r="P1840" s="12" t="str" cm="1">
        <f t="array" ref="P1840">INDEX(_xlfn.TEXTSPLIT(טבלה1[[#This Row],[עמודה55]],"-"),1)</f>
        <v xml:space="preserve">$25 </v>
      </c>
      <c r="Q1840" s="21" t="str" cm="1">
        <f t="array" ref="Q1840">INDEX(_xlfn.TEXTSPLIT(INDEX(_xlfn.TEXTSPLIT(טבלה1[[#This Row],[עמודה55]],"-"),2),"/"),1)</f>
        <v xml:space="preserve"> $49 </v>
      </c>
      <c r="R1840" s="12">
        <f>AVERAGE(טבלה1[[#This Row],[עמודה59]:[עמודה60]])</f>
        <v>37</v>
      </c>
      <c r="S1840" s="3">
        <f>VALUE(SUBSTITUTE(טבלה1[[#This Row],[עמודה56]],"$",""))</f>
        <v>25</v>
      </c>
      <c r="T1840" s="3">
        <f>VALUE(SUBSTITUTE(טבלה1[[#This Row],[עמודה57]],"$",""))</f>
        <v>49</v>
      </c>
      <c r="U1840" s="3" t="str">
        <f>IF(טבלה1[[#This Row],[עמודה58]]&gt;30,"Yes","No")</f>
        <v>Yes</v>
      </c>
    </row>
    <row r="1841" spans="1:21" ht="13" x14ac:dyDescent="0.15">
      <c r="A1841" s="8" t="s">
        <v>4355</v>
      </c>
      <c r="B1841" s="9" t="s">
        <v>4356</v>
      </c>
      <c r="C1841" s="9" t="s">
        <v>1985</v>
      </c>
      <c r="D1841" s="9" t="s">
        <v>4</v>
      </c>
      <c r="E1841" s="9" t="s">
        <v>4</v>
      </c>
      <c r="F1841" s="9" t="s">
        <v>29</v>
      </c>
      <c r="G1841" s="10">
        <v>0.2</v>
      </c>
      <c r="H1841" s="11" t="str" cm="1">
        <f t="array" ref="H1841">INDEX(_xlfn.TEXTSPLIT(טבלה1[[#This Row],[עמודה2]],","),1)</f>
        <v>San Mateo</v>
      </c>
      <c r="I1841" s="12" t="str" cm="1">
        <f t="array" ref="I1841">INDEX(_xlfn.TEXTSPLIT(טבלה1[[#This Row],[עמודה2]],","),2)</f>
        <v xml:space="preserve"> CA</v>
      </c>
      <c r="J1841" s="16" t="str">
        <f>_xlfn.CONCAT(טבלה1[[#This Row],[AI_Companies]]," ",טבלה1[[#This Row],[עמודה1]])</f>
        <v>GlenbrookPartners,LLC http://www.glenbrook.com/</v>
      </c>
      <c r="K1841" s="12">
        <v>10</v>
      </c>
      <c r="L1841" s="12" t="str">
        <f>IF(טבלה1[[#This Row],[עמודה53]]&gt;2000,"Yes","No")</f>
        <v>No</v>
      </c>
      <c r="M1841" s="12">
        <v>49</v>
      </c>
      <c r="N1841" s="12">
        <f>AVERAGE(טבלה1[[#This Row],[עמודה52]:[עמודה53]])</f>
        <v>29.5</v>
      </c>
      <c r="O1841" s="12" t="str">
        <f>IF(טבלה1[[#This Row],[עמודה4]]="&lt; $25 / hr","0$ - $25 / hr",טבלה1[[#This Row],[עמודה4]])</f>
        <v>Undisclosed</v>
      </c>
      <c r="P1841" s="12" t="str" cm="1">
        <f t="array" ref="P1841">INDEX(_xlfn.TEXTSPLIT(טבלה1[[#This Row],[עמודה55]],"-"),1)</f>
        <v>Undisclosed</v>
      </c>
      <c r="Q1841" s="21" t="e" cm="1">
        <f t="array" ref="Q1841">INDEX(_xlfn.TEXTSPLIT(INDEX(_xlfn.TEXTSPLIT(טבלה1[[#This Row],[עמודה55]],"-"),2),"/"),1)</f>
        <v>#REF!</v>
      </c>
      <c r="R1841" s="12" t="e">
        <f>AVERAGE(טבלה1[[#This Row],[עמודה59]:[עמודה60]])</f>
        <v>#VALUE!</v>
      </c>
      <c r="S1841" s="3" t="e">
        <f>VALUE(SUBSTITUTE(טבלה1[[#This Row],[עמודה56]],"$",""))</f>
        <v>#VALUE!</v>
      </c>
      <c r="T1841" s="3" t="e">
        <f>VALUE(SUBSTITUTE(טבלה1[[#This Row],[עמודה57]],"$",""))</f>
        <v>#REF!</v>
      </c>
      <c r="U1841" s="3" t="e">
        <f>IF(טבלה1[[#This Row],[עמודה58]]&gt;30,"Yes","No")</f>
        <v>#VALUE!</v>
      </c>
    </row>
    <row r="1842" spans="1:21" ht="13" x14ac:dyDescent="0.15">
      <c r="A1842" s="8" t="s">
        <v>4357</v>
      </c>
      <c r="B1842" s="9" t="s">
        <v>4358</v>
      </c>
      <c r="C1842" s="9" t="s">
        <v>559</v>
      </c>
      <c r="D1842" s="13">
        <v>1000</v>
      </c>
      <c r="E1842" s="9" t="s">
        <v>33</v>
      </c>
      <c r="F1842" s="9" t="s">
        <v>117</v>
      </c>
      <c r="G1842" s="10">
        <v>0.3</v>
      </c>
      <c r="H1842" s="11" t="str" cm="1">
        <f t="array" ref="H1842">INDEX(_xlfn.TEXTSPLIT(טבלה1[[#This Row],[עמודה2]],","),1)</f>
        <v>Belgrade</v>
      </c>
      <c r="I1842" s="12" t="str" cm="1">
        <f t="array" ref="I1842">INDEX(_xlfn.TEXTSPLIT(טבלה1[[#This Row],[עמודה2]],","),2)</f>
        <v xml:space="preserve"> Serbia</v>
      </c>
      <c r="J1842" s="16" t="str">
        <f>_xlfn.CONCAT(טבלה1[[#This Row],[AI_Companies]]," ",טבלה1[[#This Row],[עמודה1]])</f>
        <v>ArchybilitySoftwareDevelopment https://software.archybility.com</v>
      </c>
      <c r="K1842" s="12">
        <v>2</v>
      </c>
      <c r="L1842" s="12" t="str">
        <f>IF(טבלה1[[#This Row],[עמודה53]]&gt;2000,"Yes","No")</f>
        <v>No</v>
      </c>
      <c r="M1842" s="12">
        <v>9</v>
      </c>
      <c r="N1842" s="12">
        <f>AVERAGE(טבלה1[[#This Row],[עמודה52]:[עמודה53]])</f>
        <v>5.5</v>
      </c>
      <c r="O1842" s="12" t="str">
        <f>IF(טבלה1[[#This Row],[עמודה4]]="&lt; $25 / hr","0$ - $25 / hr",טבלה1[[#This Row],[עמודה4]])</f>
        <v>$25 - $49 / hr</v>
      </c>
      <c r="P1842" s="12" t="str" cm="1">
        <f t="array" ref="P1842">INDEX(_xlfn.TEXTSPLIT(טבלה1[[#This Row],[עמודה55]],"-"),1)</f>
        <v xml:space="preserve">$25 </v>
      </c>
      <c r="Q1842" s="21" t="str" cm="1">
        <f t="array" ref="Q1842">INDEX(_xlfn.TEXTSPLIT(INDEX(_xlfn.TEXTSPLIT(טבלה1[[#This Row],[עמודה55]],"-"),2),"/"),1)</f>
        <v xml:space="preserve"> $49 </v>
      </c>
      <c r="R1842" s="12">
        <f>AVERAGE(טבלה1[[#This Row],[עמודה59]:[עמודה60]])</f>
        <v>37</v>
      </c>
      <c r="S1842" s="3">
        <f>VALUE(SUBSTITUTE(טבלה1[[#This Row],[עמודה56]],"$",""))</f>
        <v>25</v>
      </c>
      <c r="T1842" s="3">
        <f>VALUE(SUBSTITUTE(טבלה1[[#This Row],[עמודה57]],"$",""))</f>
        <v>49</v>
      </c>
      <c r="U1842" s="3" t="str">
        <f>IF(טבלה1[[#This Row],[עמודה58]]&gt;30,"Yes","No")</f>
        <v>Yes</v>
      </c>
    </row>
    <row r="1843" spans="1:21" ht="13" x14ac:dyDescent="0.15">
      <c r="A1843" s="8" t="s">
        <v>4359</v>
      </c>
      <c r="B1843" s="9" t="s">
        <v>4360</v>
      </c>
      <c r="C1843" s="9" t="s">
        <v>1576</v>
      </c>
      <c r="D1843" s="13">
        <v>10000</v>
      </c>
      <c r="E1843" s="9" t="s">
        <v>14</v>
      </c>
      <c r="F1843" s="9" t="s">
        <v>5</v>
      </c>
      <c r="G1843" s="10">
        <v>0.1</v>
      </c>
      <c r="H1843" s="11" t="str" cm="1">
        <f t="array" ref="H1843">INDEX(_xlfn.TEXTSPLIT(טבלה1[[#This Row],[עמודה2]],","),1)</f>
        <v>Ho Chi Minh</v>
      </c>
      <c r="I1843" s="12" t="str" cm="1">
        <f t="array" ref="I1843">INDEX(_xlfn.TEXTSPLIT(טבלה1[[#This Row],[עמודה2]],","),2)</f>
        <v xml:space="preserve"> Vietnam</v>
      </c>
      <c r="J1843" s="16" t="str">
        <f>_xlfn.CONCAT(טבלה1[[#This Row],[AI_Companies]]," ",טבלה1[[#This Row],[עמודה1]])</f>
        <v>SwissPostSolutionsVietnam https://www.swisspostsolutions.com/en/microsite/sps-vietnam</v>
      </c>
      <c r="K1843" s="12">
        <v>250</v>
      </c>
      <c r="L1843" s="12" t="str">
        <f>IF(טבלה1[[#This Row],[עמודה53]]&gt;2000,"Yes","No")</f>
        <v>No</v>
      </c>
      <c r="M1843" s="12">
        <v>999</v>
      </c>
      <c r="N1843" s="12">
        <f>AVERAGE(טבלה1[[#This Row],[עמודה52]:[עמודה53]])</f>
        <v>624.5</v>
      </c>
      <c r="O1843" s="12" t="str">
        <f>IF(טבלה1[[#This Row],[עמודה4]]="&lt; $25 / hr","0$ - $25 / hr",טבלה1[[#This Row],[עמודה4]])</f>
        <v>0$ - $25 / hr</v>
      </c>
      <c r="P1843" s="12" t="str" cm="1">
        <f t="array" ref="P1843">INDEX(_xlfn.TEXTSPLIT(טבלה1[[#This Row],[עמודה55]],"-"),1)</f>
        <v xml:space="preserve">0$ </v>
      </c>
      <c r="Q1843" s="21" t="str" cm="1">
        <f t="array" ref="Q1843">INDEX(_xlfn.TEXTSPLIT(INDEX(_xlfn.TEXTSPLIT(טבלה1[[#This Row],[עמודה55]],"-"),2),"/"),1)</f>
        <v xml:space="preserve"> $25 </v>
      </c>
      <c r="R1843" s="12">
        <f>AVERAGE(טבלה1[[#This Row],[עמודה59]:[עמודה60]])</f>
        <v>12.5</v>
      </c>
      <c r="S1843" s="3">
        <f>VALUE(SUBSTITUTE(טבלה1[[#This Row],[עמודה56]],"$",""))</f>
        <v>0</v>
      </c>
      <c r="T1843" s="3">
        <f>VALUE(SUBSTITUTE(טבלה1[[#This Row],[עמודה57]],"$",""))</f>
        <v>25</v>
      </c>
      <c r="U1843" s="3" t="str">
        <f>IF(טבלה1[[#This Row],[עמודה58]]&gt;30,"Yes","No")</f>
        <v>No</v>
      </c>
    </row>
    <row r="1844" spans="1:21" ht="13" x14ac:dyDescent="0.15">
      <c r="A1844" s="8" t="s">
        <v>4361</v>
      </c>
      <c r="B1844" s="9" t="s">
        <v>4362</v>
      </c>
      <c r="C1844" s="9" t="s">
        <v>281</v>
      </c>
      <c r="D1844" s="13">
        <v>1000</v>
      </c>
      <c r="E1844" s="9" t="s">
        <v>21</v>
      </c>
      <c r="F1844" s="9" t="s">
        <v>29</v>
      </c>
      <c r="G1844" s="10">
        <v>0.12</v>
      </c>
      <c r="H1844" s="11" t="str" cm="1">
        <f t="array" ref="H1844">INDEX(_xlfn.TEXTSPLIT(טבלה1[[#This Row],[עמודה2]],","),1)</f>
        <v>San Salvador</v>
      </c>
      <c r="I1844" s="12" t="str" cm="1">
        <f t="array" ref="I1844">INDEX(_xlfn.TEXTSPLIT(טבלה1[[#This Row],[עמודה2]],","),2)</f>
        <v xml:space="preserve"> El Salvador</v>
      </c>
      <c r="J1844" s="16" t="str">
        <f>_xlfn.CONCAT(טבלה1[[#This Row],[AI_Companies]]," ",טבלה1[[#This Row],[עמודה1]])</f>
        <v>WebUnify https://client.webunify.net/</v>
      </c>
      <c r="K1844" s="12">
        <v>10</v>
      </c>
      <c r="L1844" s="12" t="str">
        <f>IF(טבלה1[[#This Row],[עמודה53]]&gt;2000,"Yes","No")</f>
        <v>No</v>
      </c>
      <c r="M1844" s="12">
        <v>49</v>
      </c>
      <c r="N1844" s="12">
        <f>AVERAGE(טבלה1[[#This Row],[עמודה52]:[עמודה53]])</f>
        <v>29.5</v>
      </c>
      <c r="O1844" s="12" t="str">
        <f>IF(טבלה1[[#This Row],[עמודה4]]="&lt; $25 / hr","0$ - $25 / hr",טבלה1[[#This Row],[עמודה4]])</f>
        <v>$100 - $149 / hr</v>
      </c>
      <c r="P1844" s="12" t="str" cm="1">
        <f t="array" ref="P1844">INDEX(_xlfn.TEXTSPLIT(טבלה1[[#This Row],[עמודה55]],"-"),1)</f>
        <v xml:space="preserve">$100 </v>
      </c>
      <c r="Q1844" s="21" t="str" cm="1">
        <f t="array" ref="Q1844">INDEX(_xlfn.TEXTSPLIT(INDEX(_xlfn.TEXTSPLIT(טבלה1[[#This Row],[עמודה55]],"-"),2),"/"),1)</f>
        <v xml:space="preserve"> $149 </v>
      </c>
      <c r="R1844" s="12">
        <f>AVERAGE(טבלה1[[#This Row],[עמודה59]:[עמודה60]])</f>
        <v>124.5</v>
      </c>
      <c r="S1844" s="3">
        <f>VALUE(SUBSTITUTE(טבלה1[[#This Row],[עמודה56]],"$",""))</f>
        <v>100</v>
      </c>
      <c r="T1844" s="3">
        <f>VALUE(SUBSTITUTE(טבלה1[[#This Row],[עמודה57]],"$",""))</f>
        <v>149</v>
      </c>
      <c r="U1844" s="3" t="str">
        <f>IF(טבלה1[[#This Row],[עמודה58]]&gt;30,"Yes","No")</f>
        <v>Yes</v>
      </c>
    </row>
    <row r="1845" spans="1:21" ht="13" x14ac:dyDescent="0.15">
      <c r="A1845" s="8" t="s">
        <v>4363</v>
      </c>
      <c r="B1845" s="9" t="s">
        <v>4364</v>
      </c>
      <c r="C1845" s="9" t="s">
        <v>2469</v>
      </c>
      <c r="D1845" s="13">
        <v>50000</v>
      </c>
      <c r="E1845" s="9" t="s">
        <v>9</v>
      </c>
      <c r="F1845" s="9" t="s">
        <v>10</v>
      </c>
      <c r="G1845" s="10">
        <v>0.2</v>
      </c>
      <c r="H1845" s="11" t="str" cm="1">
        <f t="array" ref="H1845">INDEX(_xlfn.TEXTSPLIT(טבלה1[[#This Row],[עמודה2]],","),1)</f>
        <v>Frankfurt am Main</v>
      </c>
      <c r="I1845" s="12" t="str" cm="1">
        <f t="array" ref="I1845">INDEX(_xlfn.TEXTSPLIT(טבלה1[[#This Row],[עמודה2]],","),2)</f>
        <v xml:space="preserve"> Germany</v>
      </c>
      <c r="J1845" s="16" t="str">
        <f>_xlfn.CONCAT(טבלה1[[#This Row],[AI_Companies]]," ",טבלה1[[#This Row],[עמודה1]])</f>
        <v>Keepler https://keepler.io/</v>
      </c>
      <c r="K1845" s="12">
        <v>50</v>
      </c>
      <c r="L1845" s="12" t="str">
        <f>IF(טבלה1[[#This Row],[עמודה53]]&gt;2000,"Yes","No")</f>
        <v>No</v>
      </c>
      <c r="M1845" s="12">
        <v>249</v>
      </c>
      <c r="N1845" s="12">
        <f>AVERAGE(טבלה1[[#This Row],[עמודה52]:[עמודה53]])</f>
        <v>149.5</v>
      </c>
      <c r="O1845" s="12" t="str">
        <f>IF(טבלה1[[#This Row],[עמודה4]]="&lt; $25 / hr","0$ - $25 / hr",טבלה1[[#This Row],[עמודה4]])</f>
        <v>$50 - $99 / hr</v>
      </c>
      <c r="P1845" s="12" t="str" cm="1">
        <f t="array" ref="P1845">INDEX(_xlfn.TEXTSPLIT(טבלה1[[#This Row],[עמודה55]],"-"),1)</f>
        <v xml:space="preserve">$50 </v>
      </c>
      <c r="Q1845" s="21" t="str" cm="1">
        <f t="array" ref="Q1845">INDEX(_xlfn.TEXTSPLIT(INDEX(_xlfn.TEXTSPLIT(טבלה1[[#This Row],[עמודה55]],"-"),2),"/"),1)</f>
        <v xml:space="preserve"> $99 </v>
      </c>
      <c r="R1845" s="12">
        <f>AVERAGE(טבלה1[[#This Row],[עמודה59]:[עמודה60]])</f>
        <v>74.5</v>
      </c>
      <c r="S1845" s="3">
        <f>VALUE(SUBSTITUTE(טבלה1[[#This Row],[עמודה56]],"$",""))</f>
        <v>50</v>
      </c>
      <c r="T1845" s="3">
        <f>VALUE(SUBSTITUTE(טבלה1[[#This Row],[עמודה57]],"$",""))</f>
        <v>99</v>
      </c>
      <c r="U1845" s="3" t="str">
        <f>IF(טבלה1[[#This Row],[עמודה58]]&gt;30,"Yes","No")</f>
        <v>Yes</v>
      </c>
    </row>
    <row r="1846" spans="1:21" ht="13" x14ac:dyDescent="0.15">
      <c r="A1846" s="8" t="s">
        <v>4365</v>
      </c>
      <c r="B1846" s="9" t="s">
        <v>4366</v>
      </c>
      <c r="C1846" s="9" t="s">
        <v>720</v>
      </c>
      <c r="D1846" s="13">
        <v>5000</v>
      </c>
      <c r="E1846" s="9" t="s">
        <v>21</v>
      </c>
      <c r="F1846" s="9" t="s">
        <v>10</v>
      </c>
      <c r="G1846" s="10">
        <v>0.2</v>
      </c>
      <c r="H1846" s="11" t="str" cm="1">
        <f t="array" ref="H1846">INDEX(_xlfn.TEXTSPLIT(טבלה1[[#This Row],[עמודה2]],","),1)</f>
        <v>Petaling Jaya</v>
      </c>
      <c r="I1846" s="12" t="str" cm="1">
        <f t="array" ref="I1846">INDEX(_xlfn.TEXTSPLIT(טבלה1[[#This Row],[עמודה2]],","),2)</f>
        <v xml:space="preserve"> Malaysia</v>
      </c>
      <c r="J1846" s="16" t="str">
        <f>_xlfn.CONCAT(טבלה1[[#This Row],[AI_Companies]]," ",טבלה1[[#This Row],[עמודה1]])</f>
        <v>VLTKualaLumpur https://wearevlt.com/</v>
      </c>
      <c r="K1846" s="12">
        <v>50</v>
      </c>
      <c r="L1846" s="12" t="str">
        <f>IF(טבלה1[[#This Row],[עמודה53]]&gt;2000,"Yes","No")</f>
        <v>No</v>
      </c>
      <c r="M1846" s="12">
        <v>249</v>
      </c>
      <c r="N1846" s="12">
        <f>AVERAGE(טבלה1[[#This Row],[עמודה52]:[עמודה53]])</f>
        <v>149.5</v>
      </c>
      <c r="O1846" s="12" t="str">
        <f>IF(טבלה1[[#This Row],[עמודה4]]="&lt; $25 / hr","0$ - $25 / hr",טבלה1[[#This Row],[עמודה4]])</f>
        <v>$100 - $149 / hr</v>
      </c>
      <c r="P1846" s="12" t="str" cm="1">
        <f t="array" ref="P1846">INDEX(_xlfn.TEXTSPLIT(טבלה1[[#This Row],[עמודה55]],"-"),1)</f>
        <v xml:space="preserve">$100 </v>
      </c>
      <c r="Q1846" s="21" t="str" cm="1">
        <f t="array" ref="Q1846">INDEX(_xlfn.TEXTSPLIT(INDEX(_xlfn.TEXTSPLIT(טבלה1[[#This Row],[עמודה55]],"-"),2),"/"),1)</f>
        <v xml:space="preserve"> $149 </v>
      </c>
      <c r="R1846" s="12">
        <f>AVERAGE(טבלה1[[#This Row],[עמודה59]:[עמודה60]])</f>
        <v>124.5</v>
      </c>
      <c r="S1846" s="3">
        <f>VALUE(SUBSTITUTE(טבלה1[[#This Row],[עמודה56]],"$",""))</f>
        <v>100</v>
      </c>
      <c r="T1846" s="3">
        <f>VALUE(SUBSTITUTE(טבלה1[[#This Row],[עמודה57]],"$",""))</f>
        <v>149</v>
      </c>
      <c r="U1846" s="3" t="str">
        <f>IF(טבלה1[[#This Row],[עמודה58]]&gt;30,"Yes","No")</f>
        <v>Yes</v>
      </c>
    </row>
    <row r="1847" spans="1:21" ht="13" x14ac:dyDescent="0.15">
      <c r="A1847" s="8" t="s">
        <v>4367</v>
      </c>
      <c r="B1847" s="9" t="s">
        <v>4368</v>
      </c>
      <c r="C1847" s="9" t="s">
        <v>342</v>
      </c>
      <c r="D1847" s="9" t="s">
        <v>4</v>
      </c>
      <c r="E1847" s="9" t="s">
        <v>4</v>
      </c>
      <c r="F1847" s="9" t="s">
        <v>10</v>
      </c>
      <c r="G1847" s="10">
        <v>0.2</v>
      </c>
      <c r="H1847" s="11" t="str" cm="1">
        <f t="array" ref="H1847">INDEX(_xlfn.TEXTSPLIT(טבלה1[[#This Row],[עמודה2]],","),1)</f>
        <v>Montevideo</v>
      </c>
      <c r="I1847" s="12" t="str" cm="1">
        <f t="array" ref="I1847">INDEX(_xlfn.TEXTSPLIT(טבלה1[[#This Row],[עמודה2]],","),2)</f>
        <v xml:space="preserve"> Uruguay</v>
      </c>
      <c r="J1847" s="16" t="str">
        <f>_xlfn.CONCAT(טבלה1[[#This Row],[AI_Companies]]," ",טבלה1[[#This Row],[עמודה1]])</f>
        <v>IntermediaSoftware http://intermediasoftware.com/#</v>
      </c>
      <c r="K1847" s="12">
        <v>50</v>
      </c>
      <c r="L1847" s="12" t="str">
        <f>IF(טבלה1[[#This Row],[עמודה53]]&gt;2000,"Yes","No")</f>
        <v>No</v>
      </c>
      <c r="M1847" s="12">
        <v>249</v>
      </c>
      <c r="N1847" s="12">
        <f>AVERAGE(טבלה1[[#This Row],[עמודה52]:[עמודה53]])</f>
        <v>149.5</v>
      </c>
      <c r="O1847" s="12" t="str">
        <f>IF(טבלה1[[#This Row],[עמודה4]]="&lt; $25 / hr","0$ - $25 / hr",טבלה1[[#This Row],[עמודה4]])</f>
        <v>Undisclosed</v>
      </c>
      <c r="P1847" s="12" t="str" cm="1">
        <f t="array" ref="P1847">INDEX(_xlfn.TEXTSPLIT(טבלה1[[#This Row],[עמודה55]],"-"),1)</f>
        <v>Undisclosed</v>
      </c>
      <c r="Q1847" s="21" t="e" cm="1">
        <f t="array" ref="Q1847">INDEX(_xlfn.TEXTSPLIT(INDEX(_xlfn.TEXTSPLIT(טבלה1[[#This Row],[עמודה55]],"-"),2),"/"),1)</f>
        <v>#REF!</v>
      </c>
      <c r="R1847" s="12" t="e">
        <f>AVERAGE(טבלה1[[#This Row],[עמודה59]:[עמודה60]])</f>
        <v>#VALUE!</v>
      </c>
      <c r="S1847" s="3" t="e">
        <f>VALUE(SUBSTITUTE(טבלה1[[#This Row],[עמודה56]],"$",""))</f>
        <v>#VALUE!</v>
      </c>
      <c r="T1847" s="3" t="e">
        <f>VALUE(SUBSTITUTE(טבלה1[[#This Row],[עמודה57]],"$",""))</f>
        <v>#REF!</v>
      </c>
      <c r="U1847" s="3" t="e">
        <f>IF(טבלה1[[#This Row],[עמודה58]]&gt;30,"Yes","No")</f>
        <v>#VALUE!</v>
      </c>
    </row>
    <row r="1848" spans="1:21" ht="13" x14ac:dyDescent="0.15">
      <c r="A1848" s="8" t="s">
        <v>4369</v>
      </c>
      <c r="B1848" s="9" t="s">
        <v>4370</v>
      </c>
      <c r="C1848" s="9" t="s">
        <v>3473</v>
      </c>
      <c r="D1848" s="9" t="s">
        <v>4</v>
      </c>
      <c r="E1848" s="9" t="s">
        <v>4</v>
      </c>
      <c r="F1848" s="9" t="s">
        <v>10</v>
      </c>
      <c r="G1848" s="10">
        <v>0.2</v>
      </c>
      <c r="H1848" s="11" t="str" cm="1">
        <f t="array" ref="H1848">INDEX(_xlfn.TEXTSPLIT(טבלה1[[#This Row],[עמודה2]],","),1)</f>
        <v>Boca Raton</v>
      </c>
      <c r="I1848" s="12" t="str" cm="1">
        <f t="array" ref="I1848">INDEX(_xlfn.TEXTSPLIT(טבלה1[[#This Row],[עמודה2]],","),2)</f>
        <v xml:space="preserve"> FL</v>
      </c>
      <c r="J1848" s="16" t="str">
        <f>_xlfn.CONCAT(טבלה1[[#This Row],[AI_Companies]]," ",טבלה1[[#This Row],[עמודה1]])</f>
        <v>AugustaHitech https://www.augustahitech.com/</v>
      </c>
      <c r="K1848" s="12">
        <v>50</v>
      </c>
      <c r="L1848" s="12" t="str">
        <f>IF(טבלה1[[#This Row],[עמודה53]]&gt;2000,"Yes","No")</f>
        <v>No</v>
      </c>
      <c r="M1848" s="12">
        <v>249</v>
      </c>
      <c r="N1848" s="12">
        <f>AVERAGE(טבלה1[[#This Row],[עמודה52]:[עמודה53]])</f>
        <v>149.5</v>
      </c>
      <c r="O1848" s="12" t="str">
        <f>IF(טבלה1[[#This Row],[עמודה4]]="&lt; $25 / hr","0$ - $25 / hr",טבלה1[[#This Row],[עמודה4]])</f>
        <v>Undisclosed</v>
      </c>
      <c r="P1848" s="12" t="str" cm="1">
        <f t="array" ref="P1848">INDEX(_xlfn.TEXTSPLIT(טבלה1[[#This Row],[עמודה55]],"-"),1)</f>
        <v>Undisclosed</v>
      </c>
      <c r="Q1848" s="21" t="e" cm="1">
        <f t="array" ref="Q1848">INDEX(_xlfn.TEXTSPLIT(INDEX(_xlfn.TEXTSPLIT(טבלה1[[#This Row],[עמודה55]],"-"),2),"/"),1)</f>
        <v>#REF!</v>
      </c>
      <c r="R1848" s="12" t="e">
        <f>AVERAGE(טבלה1[[#This Row],[עמודה59]:[עמודה60]])</f>
        <v>#VALUE!</v>
      </c>
      <c r="S1848" s="3" t="e">
        <f>VALUE(SUBSTITUTE(טבלה1[[#This Row],[עמודה56]],"$",""))</f>
        <v>#VALUE!</v>
      </c>
      <c r="T1848" s="3" t="e">
        <f>VALUE(SUBSTITUTE(טבלה1[[#This Row],[עמודה57]],"$",""))</f>
        <v>#REF!</v>
      </c>
      <c r="U1848" s="3" t="e">
        <f>IF(טבלה1[[#This Row],[עמודה58]]&gt;30,"Yes","No")</f>
        <v>#VALUE!</v>
      </c>
    </row>
    <row r="1849" spans="1:21" ht="13" x14ac:dyDescent="0.15">
      <c r="A1849" s="8" t="s">
        <v>4371</v>
      </c>
      <c r="B1849" s="9" t="s">
        <v>4372</v>
      </c>
      <c r="C1849" s="9" t="s">
        <v>390</v>
      </c>
      <c r="D1849" s="9" t="s">
        <v>4</v>
      </c>
      <c r="E1849" s="9" t="s">
        <v>4</v>
      </c>
      <c r="F1849" s="9" t="s">
        <v>10</v>
      </c>
      <c r="G1849" s="10">
        <v>0.2</v>
      </c>
      <c r="H1849" s="11" t="str" cm="1">
        <f t="array" ref="H1849">INDEX(_xlfn.TEXTSPLIT(טבלה1[[#This Row],[עמודה2]],","),1)</f>
        <v>ACM</v>
      </c>
      <c r="I1849" s="12" t="str" cm="1">
        <f t="array" ref="I1849">INDEX(_xlfn.TEXTSPLIT(טבלה1[[#This Row],[עמודה2]],","),2)</f>
        <v xml:space="preserve"> Argentina</v>
      </c>
      <c r="J1849" s="16" t="str">
        <f>_xlfn.CONCAT(טבלה1[[#This Row],[AI_Companies]]," ",טבלה1[[#This Row],[עמודה1]])</f>
        <v>ConsensusGroup http://www.consensusgroup.net/</v>
      </c>
      <c r="K1849" s="12">
        <v>50</v>
      </c>
      <c r="L1849" s="12" t="str">
        <f>IF(טבלה1[[#This Row],[עמודה53]]&gt;2000,"Yes","No")</f>
        <v>No</v>
      </c>
      <c r="M1849" s="12">
        <v>249</v>
      </c>
      <c r="N1849" s="12">
        <f>AVERAGE(טבלה1[[#This Row],[עמודה52]:[עמודה53]])</f>
        <v>149.5</v>
      </c>
      <c r="O1849" s="12" t="str">
        <f>IF(טבלה1[[#This Row],[עמודה4]]="&lt; $25 / hr","0$ - $25 / hr",טבלה1[[#This Row],[עמודה4]])</f>
        <v>Undisclosed</v>
      </c>
      <c r="P1849" s="12" t="str" cm="1">
        <f t="array" ref="P1849">INDEX(_xlfn.TEXTSPLIT(טבלה1[[#This Row],[עמודה55]],"-"),1)</f>
        <v>Undisclosed</v>
      </c>
      <c r="Q1849" s="21" t="e" cm="1">
        <f t="array" ref="Q1849">INDEX(_xlfn.TEXTSPLIT(INDEX(_xlfn.TEXTSPLIT(טבלה1[[#This Row],[עמודה55]],"-"),2),"/"),1)</f>
        <v>#REF!</v>
      </c>
      <c r="R1849" s="12" t="e">
        <f>AVERAGE(טבלה1[[#This Row],[עמודה59]:[עמודה60]])</f>
        <v>#VALUE!</v>
      </c>
      <c r="S1849" s="3" t="e">
        <f>VALUE(SUBSTITUTE(טבלה1[[#This Row],[עמודה56]],"$",""))</f>
        <v>#VALUE!</v>
      </c>
      <c r="T1849" s="3" t="e">
        <f>VALUE(SUBSTITUTE(טבלה1[[#This Row],[עמודה57]],"$",""))</f>
        <v>#REF!</v>
      </c>
      <c r="U1849" s="3" t="e">
        <f>IF(טבלה1[[#This Row],[עמודה58]]&gt;30,"Yes","No")</f>
        <v>#VALUE!</v>
      </c>
    </row>
    <row r="1850" spans="1:21" ht="13" x14ac:dyDescent="0.15">
      <c r="A1850" s="8" t="s">
        <v>4373</v>
      </c>
      <c r="B1850" s="9" t="s">
        <v>4374</v>
      </c>
      <c r="C1850" s="9" t="s">
        <v>168</v>
      </c>
      <c r="D1850" s="13">
        <v>5000</v>
      </c>
      <c r="E1850" s="9" t="s">
        <v>21</v>
      </c>
      <c r="F1850" s="9" t="s">
        <v>10</v>
      </c>
      <c r="G1850" s="10">
        <v>0.2</v>
      </c>
      <c r="H1850" s="11" t="str" cm="1">
        <f t="array" ref="H1850">INDEX(_xlfn.TEXTSPLIT(טבלה1[[#This Row],[עמודה2]],","),1)</f>
        <v>Ahmedabad</v>
      </c>
      <c r="I1850" s="12" t="str" cm="1">
        <f t="array" ref="I1850">INDEX(_xlfn.TEXTSPLIT(טבלה1[[#This Row],[עמודה2]],","),2)</f>
        <v xml:space="preserve"> India</v>
      </c>
      <c r="J1850" s="16" t="str">
        <f>_xlfn.CONCAT(טבלה1[[#This Row],[AI_Companies]]," ",טבלה1[[#This Row],[עמודה1]])</f>
        <v>InfoperceptConsultingPvtLtd https://infopercept.com/</v>
      </c>
      <c r="K1850" s="12">
        <v>50</v>
      </c>
      <c r="L1850" s="12" t="str">
        <f>IF(טבלה1[[#This Row],[עמודה53]]&gt;2000,"Yes","No")</f>
        <v>No</v>
      </c>
      <c r="M1850" s="12">
        <v>249</v>
      </c>
      <c r="N1850" s="12">
        <f>AVERAGE(טבלה1[[#This Row],[עמודה52]:[עמודה53]])</f>
        <v>149.5</v>
      </c>
      <c r="O1850" s="12" t="str">
        <f>IF(טבלה1[[#This Row],[עמודה4]]="&lt; $25 / hr","0$ - $25 / hr",טבלה1[[#This Row],[עמודה4]])</f>
        <v>$100 - $149 / hr</v>
      </c>
      <c r="P1850" s="12" t="str" cm="1">
        <f t="array" ref="P1850">INDEX(_xlfn.TEXTSPLIT(טבלה1[[#This Row],[עמודה55]],"-"),1)</f>
        <v xml:space="preserve">$100 </v>
      </c>
      <c r="Q1850" s="21" t="str" cm="1">
        <f t="array" ref="Q1850">INDEX(_xlfn.TEXTSPLIT(INDEX(_xlfn.TEXTSPLIT(טבלה1[[#This Row],[עמודה55]],"-"),2),"/"),1)</f>
        <v xml:space="preserve"> $149 </v>
      </c>
      <c r="R1850" s="12">
        <f>AVERAGE(טבלה1[[#This Row],[עמודה59]:[עמודה60]])</f>
        <v>124.5</v>
      </c>
      <c r="S1850" s="3">
        <f>VALUE(SUBSTITUTE(טבלה1[[#This Row],[עמודה56]],"$",""))</f>
        <v>100</v>
      </c>
      <c r="T1850" s="3">
        <f>VALUE(SUBSTITUTE(טבלה1[[#This Row],[עמודה57]],"$",""))</f>
        <v>149</v>
      </c>
      <c r="U1850" s="3" t="str">
        <f>IF(טבלה1[[#This Row],[עמודה58]]&gt;30,"Yes","No")</f>
        <v>Yes</v>
      </c>
    </row>
    <row r="1851" spans="1:21" ht="13" x14ac:dyDescent="0.15">
      <c r="A1851" s="8" t="s">
        <v>4375</v>
      </c>
      <c r="B1851" s="9" t="s">
        <v>4376</v>
      </c>
      <c r="C1851" s="9" t="s">
        <v>4377</v>
      </c>
      <c r="D1851" s="13">
        <v>1000</v>
      </c>
      <c r="E1851" s="9" t="s">
        <v>14</v>
      </c>
      <c r="F1851" s="9" t="s">
        <v>10</v>
      </c>
      <c r="G1851" s="10">
        <v>0.2</v>
      </c>
      <c r="H1851" s="11" t="str" cm="1">
        <f t="array" ref="H1851">INDEX(_xlfn.TEXTSPLIT(טבלה1[[#This Row],[עמודה2]],","),1)</f>
        <v>Markham</v>
      </c>
      <c r="I1851" s="12" t="str" cm="1">
        <f t="array" ref="I1851">INDEX(_xlfn.TEXTSPLIT(טבלה1[[#This Row],[עמודה2]],","),2)</f>
        <v xml:space="preserve"> Canada</v>
      </c>
      <c r="J1851" s="16" t="str">
        <f>_xlfn.CONCAT(טבלה1[[#This Row],[AI_Companies]]," ",טבלה1[[#This Row],[עמודה1]])</f>
        <v>iTechnolabsInc https://www.itechnolabs.ca/</v>
      </c>
      <c r="K1851" s="12">
        <v>50</v>
      </c>
      <c r="L1851" s="12" t="str">
        <f>IF(טבלה1[[#This Row],[עמודה53]]&gt;2000,"Yes","No")</f>
        <v>No</v>
      </c>
      <c r="M1851" s="12">
        <v>249</v>
      </c>
      <c r="N1851" s="12">
        <f>AVERAGE(טבלה1[[#This Row],[עמודה52]:[עמודה53]])</f>
        <v>149.5</v>
      </c>
      <c r="O1851" s="12" t="str">
        <f>IF(טבלה1[[#This Row],[עמודה4]]="&lt; $25 / hr","0$ - $25 / hr",טבלה1[[#This Row],[עמודה4]])</f>
        <v>0$ - $25 / hr</v>
      </c>
      <c r="P1851" s="12" t="str" cm="1">
        <f t="array" ref="P1851">INDEX(_xlfn.TEXTSPLIT(טבלה1[[#This Row],[עמודה55]],"-"),1)</f>
        <v xml:space="preserve">0$ </v>
      </c>
      <c r="Q1851" s="21" t="str" cm="1">
        <f t="array" ref="Q1851">INDEX(_xlfn.TEXTSPLIT(INDEX(_xlfn.TEXTSPLIT(טבלה1[[#This Row],[עמודה55]],"-"),2),"/"),1)</f>
        <v xml:space="preserve"> $25 </v>
      </c>
      <c r="R1851" s="12">
        <f>AVERAGE(טבלה1[[#This Row],[עמודה59]:[עמודה60]])</f>
        <v>12.5</v>
      </c>
      <c r="S1851" s="3">
        <f>VALUE(SUBSTITUTE(טבלה1[[#This Row],[עמודה56]],"$",""))</f>
        <v>0</v>
      </c>
      <c r="T1851" s="3">
        <f>VALUE(SUBSTITUTE(טבלה1[[#This Row],[עמודה57]],"$",""))</f>
        <v>25</v>
      </c>
      <c r="U1851" s="3" t="str">
        <f>IF(טבלה1[[#This Row],[עמודה58]]&gt;30,"Yes","No")</f>
        <v>No</v>
      </c>
    </row>
    <row r="1852" spans="1:21" ht="13" x14ac:dyDescent="0.15">
      <c r="A1852" s="8" t="s">
        <v>4378</v>
      </c>
      <c r="B1852" s="9" t="s">
        <v>4379</v>
      </c>
      <c r="C1852" s="9" t="s">
        <v>193</v>
      </c>
      <c r="D1852" s="13">
        <v>1000</v>
      </c>
      <c r="E1852" s="9" t="s">
        <v>14</v>
      </c>
      <c r="F1852" s="9" t="s">
        <v>10</v>
      </c>
      <c r="G1852" s="10">
        <v>0.2</v>
      </c>
      <c r="H1852" s="11" t="str" cm="1">
        <f t="array" ref="H1852">INDEX(_xlfn.TEXTSPLIT(טבלה1[[#This Row],[עמודה2]],","),1)</f>
        <v>Houston</v>
      </c>
      <c r="I1852" s="12" t="str" cm="1">
        <f t="array" ref="I1852">INDEX(_xlfn.TEXTSPLIT(טבלה1[[#This Row],[עמודה2]],","),2)</f>
        <v xml:space="preserve"> TX</v>
      </c>
      <c r="J1852" s="16" t="str">
        <f>_xlfn.CONCAT(טבלה1[[#This Row],[AI_Companies]]," ",טבלה1[[#This Row],[עמודה1]])</f>
        <v>3iDataScraping http://www.3idatascraping.com</v>
      </c>
      <c r="K1852" s="12">
        <v>50</v>
      </c>
      <c r="L1852" s="12" t="str">
        <f>IF(טבלה1[[#This Row],[עמודה53]]&gt;2000,"Yes","No")</f>
        <v>No</v>
      </c>
      <c r="M1852" s="12">
        <v>249</v>
      </c>
      <c r="N1852" s="12">
        <f>AVERAGE(טבלה1[[#This Row],[עמודה52]:[עמודה53]])</f>
        <v>149.5</v>
      </c>
      <c r="O1852" s="12" t="str">
        <f>IF(טבלה1[[#This Row],[עמודה4]]="&lt; $25 / hr","0$ - $25 / hr",טבלה1[[#This Row],[עמודה4]])</f>
        <v>0$ - $25 / hr</v>
      </c>
      <c r="P1852" s="12" t="str" cm="1">
        <f t="array" ref="P1852">INDEX(_xlfn.TEXTSPLIT(טבלה1[[#This Row],[עמודה55]],"-"),1)</f>
        <v xml:space="preserve">0$ </v>
      </c>
      <c r="Q1852" s="21" t="str" cm="1">
        <f t="array" ref="Q1852">INDEX(_xlfn.TEXTSPLIT(INDEX(_xlfn.TEXTSPLIT(טבלה1[[#This Row],[עמודה55]],"-"),2),"/"),1)</f>
        <v xml:space="preserve"> $25 </v>
      </c>
      <c r="R1852" s="12">
        <f>AVERAGE(טבלה1[[#This Row],[עמודה59]:[עמודה60]])</f>
        <v>12.5</v>
      </c>
      <c r="S1852" s="3">
        <f>VALUE(SUBSTITUTE(טבלה1[[#This Row],[עמודה56]],"$",""))</f>
        <v>0</v>
      </c>
      <c r="T1852" s="3">
        <f>VALUE(SUBSTITUTE(טבלה1[[#This Row],[עמודה57]],"$",""))</f>
        <v>25</v>
      </c>
      <c r="U1852" s="3" t="str">
        <f>IF(טבלה1[[#This Row],[עמודה58]]&gt;30,"Yes","No")</f>
        <v>No</v>
      </c>
    </row>
    <row r="1853" spans="1:21" ht="13" x14ac:dyDescent="0.15">
      <c r="A1853" s="8" t="s">
        <v>4380</v>
      </c>
      <c r="B1853" s="9" t="s">
        <v>4381</v>
      </c>
      <c r="C1853" s="9" t="s">
        <v>4382</v>
      </c>
      <c r="D1853" s="9" t="s">
        <v>4</v>
      </c>
      <c r="E1853" s="9" t="s">
        <v>4</v>
      </c>
      <c r="F1853" s="9" t="s">
        <v>10</v>
      </c>
      <c r="G1853" s="10">
        <v>0.2</v>
      </c>
      <c r="H1853" s="11" t="str" cm="1">
        <f t="array" ref="H1853">INDEX(_xlfn.TEXTSPLIT(טבלה1[[#This Row],[עמודה2]],","),1)</f>
        <v>Norfolk</v>
      </c>
      <c r="I1853" s="12" t="str" cm="1">
        <f t="array" ref="I1853">INDEX(_xlfn.TEXTSPLIT(טבלה1[[#This Row],[עמודה2]],","),2)</f>
        <v xml:space="preserve"> VA</v>
      </c>
      <c r="J1853" s="16" t="str">
        <f>_xlfn.CONCAT(טבלה1[[#This Row],[AI_Companies]]," ",טבלה1[[#This Row],[עמודה1]])</f>
        <v>TQISolutionsInc. http://www.tqiinc.com</v>
      </c>
      <c r="K1853" s="12">
        <v>50</v>
      </c>
      <c r="L1853" s="12" t="str">
        <f>IF(טבלה1[[#This Row],[עמודה53]]&gt;2000,"Yes","No")</f>
        <v>No</v>
      </c>
      <c r="M1853" s="12">
        <v>249</v>
      </c>
      <c r="N1853" s="12">
        <f>AVERAGE(טבלה1[[#This Row],[עמודה52]:[עמודה53]])</f>
        <v>149.5</v>
      </c>
      <c r="O1853" s="12" t="str">
        <f>IF(טבלה1[[#This Row],[עמודה4]]="&lt; $25 / hr","0$ - $25 / hr",טבלה1[[#This Row],[עמודה4]])</f>
        <v>Undisclosed</v>
      </c>
      <c r="P1853" s="12" t="str" cm="1">
        <f t="array" ref="P1853">INDEX(_xlfn.TEXTSPLIT(טבלה1[[#This Row],[עמודה55]],"-"),1)</f>
        <v>Undisclosed</v>
      </c>
      <c r="Q1853" s="21" t="e" cm="1">
        <f t="array" ref="Q1853">INDEX(_xlfn.TEXTSPLIT(INDEX(_xlfn.TEXTSPLIT(טבלה1[[#This Row],[עמודה55]],"-"),2),"/"),1)</f>
        <v>#REF!</v>
      </c>
      <c r="R1853" s="12" t="e">
        <f>AVERAGE(טבלה1[[#This Row],[עמודה59]:[עמודה60]])</f>
        <v>#VALUE!</v>
      </c>
      <c r="S1853" s="3" t="e">
        <f>VALUE(SUBSTITUTE(טבלה1[[#This Row],[עמודה56]],"$",""))</f>
        <v>#VALUE!</v>
      </c>
      <c r="T1853" s="3" t="e">
        <f>VALUE(SUBSTITUTE(טבלה1[[#This Row],[עמודה57]],"$",""))</f>
        <v>#REF!</v>
      </c>
      <c r="U1853" s="3" t="e">
        <f>IF(טבלה1[[#This Row],[עמודה58]]&gt;30,"Yes","No")</f>
        <v>#VALUE!</v>
      </c>
    </row>
    <row r="1854" spans="1:21" ht="13" x14ac:dyDescent="0.15">
      <c r="A1854" s="8" t="s">
        <v>4383</v>
      </c>
      <c r="B1854" s="9" t="s">
        <v>4384</v>
      </c>
      <c r="C1854" s="9" t="s">
        <v>20</v>
      </c>
      <c r="D1854" s="13">
        <v>5000</v>
      </c>
      <c r="E1854" s="9" t="s">
        <v>4</v>
      </c>
      <c r="F1854" s="9" t="s">
        <v>10</v>
      </c>
      <c r="G1854" s="10">
        <v>0.2</v>
      </c>
      <c r="H1854" s="11" t="str" cm="1">
        <f t="array" ref="H1854">INDEX(_xlfn.TEXTSPLIT(טבלה1[[#This Row],[עמודה2]],","),1)</f>
        <v>New York</v>
      </c>
      <c r="I1854" s="12" t="str" cm="1">
        <f t="array" ref="I1854">INDEX(_xlfn.TEXTSPLIT(טבלה1[[#This Row],[עמודה2]],","),2)</f>
        <v xml:space="preserve"> NY</v>
      </c>
      <c r="J1854" s="16" t="str">
        <f>_xlfn.CONCAT(טבלה1[[#This Row],[AI_Companies]]," ",טבלה1[[#This Row],[עמודה1]])</f>
        <v>MagicFinServ https://www.magicfinserv.com/</v>
      </c>
      <c r="K1854" s="12">
        <v>50</v>
      </c>
      <c r="L1854" s="12" t="str">
        <f>IF(טבלה1[[#This Row],[עמודה53]]&gt;2000,"Yes","No")</f>
        <v>No</v>
      </c>
      <c r="M1854" s="12">
        <v>249</v>
      </c>
      <c r="N1854" s="12">
        <f>AVERAGE(טבלה1[[#This Row],[עמודה52]:[עמודה53]])</f>
        <v>149.5</v>
      </c>
      <c r="O1854" s="12" t="str">
        <f>IF(טבלה1[[#This Row],[עמודה4]]="&lt; $25 / hr","0$ - $25 / hr",טבלה1[[#This Row],[עמודה4]])</f>
        <v>Undisclosed</v>
      </c>
      <c r="P1854" s="12" t="str" cm="1">
        <f t="array" ref="P1854">INDEX(_xlfn.TEXTSPLIT(טבלה1[[#This Row],[עמודה55]],"-"),1)</f>
        <v>Undisclosed</v>
      </c>
      <c r="Q1854" s="21" t="e" cm="1">
        <f t="array" ref="Q1854">INDEX(_xlfn.TEXTSPLIT(INDEX(_xlfn.TEXTSPLIT(טבלה1[[#This Row],[עמודה55]],"-"),2),"/"),1)</f>
        <v>#REF!</v>
      </c>
      <c r="R1854" s="12" t="e">
        <f>AVERAGE(טבלה1[[#This Row],[עמודה59]:[עמודה60]])</f>
        <v>#VALUE!</v>
      </c>
      <c r="S1854" s="3" t="e">
        <f>VALUE(SUBSTITUTE(טבלה1[[#This Row],[עמודה56]],"$",""))</f>
        <v>#VALUE!</v>
      </c>
      <c r="T1854" s="3" t="e">
        <f>VALUE(SUBSTITUTE(טבלה1[[#This Row],[עמודה57]],"$",""))</f>
        <v>#REF!</v>
      </c>
      <c r="U1854" s="3" t="e">
        <f>IF(טבלה1[[#This Row],[עמודה58]]&gt;30,"Yes","No")</f>
        <v>#VALUE!</v>
      </c>
    </row>
    <row r="1855" spans="1:21" ht="13" x14ac:dyDescent="0.15">
      <c r="A1855" s="8" t="s">
        <v>4385</v>
      </c>
      <c r="B1855" s="9" t="s">
        <v>4386</v>
      </c>
      <c r="C1855" s="9" t="s">
        <v>134</v>
      </c>
      <c r="D1855" s="9" t="s">
        <v>4</v>
      </c>
      <c r="E1855" s="9" t="s">
        <v>4</v>
      </c>
      <c r="F1855" s="9" t="s">
        <v>25</v>
      </c>
      <c r="G1855" s="10">
        <v>0.1</v>
      </c>
      <c r="H1855" s="11" t="str" cm="1">
        <f t="array" ref="H1855">INDEX(_xlfn.TEXTSPLIT(טבלה1[[#This Row],[עמודה2]],","),1)</f>
        <v>Alpharetta</v>
      </c>
      <c r="I1855" s="12" t="str" cm="1">
        <f t="array" ref="I1855">INDEX(_xlfn.TEXTSPLIT(טבלה1[[#This Row],[עמודה2]],","),2)</f>
        <v xml:space="preserve"> GA</v>
      </c>
      <c r="J1855" s="16" t="str">
        <f>_xlfn.CONCAT(טבלה1[[#This Row],[AI_Companies]]," ",טבלה1[[#This Row],[עמודה1]])</f>
        <v>Innover https://innoverdigital.com</v>
      </c>
      <c r="K1855" s="14">
        <v>1000</v>
      </c>
      <c r="L1855" s="12" t="str">
        <f>IF(טבלה1[[#This Row],[עמודה53]]&gt;2000,"Yes","No")</f>
        <v>Yes</v>
      </c>
      <c r="M1855" s="14">
        <v>9999</v>
      </c>
      <c r="N1855" s="12">
        <f>AVERAGE(טבלה1[[#This Row],[עמודה52]:[עמודה53]])</f>
        <v>5499.5</v>
      </c>
      <c r="O1855" s="12" t="str">
        <f>IF(טבלה1[[#This Row],[עמודה4]]="&lt; $25 / hr","0$ - $25 / hr",טבלה1[[#This Row],[עמודה4]])</f>
        <v>Undisclosed</v>
      </c>
      <c r="P1855" s="12" t="str" cm="1">
        <f t="array" ref="P1855">INDEX(_xlfn.TEXTSPLIT(טבלה1[[#This Row],[עמודה55]],"-"),1)</f>
        <v>Undisclosed</v>
      </c>
      <c r="Q1855" s="21" t="e" cm="1">
        <f t="array" ref="Q1855">INDEX(_xlfn.TEXTSPLIT(INDEX(_xlfn.TEXTSPLIT(טבלה1[[#This Row],[עמודה55]],"-"),2),"/"),1)</f>
        <v>#REF!</v>
      </c>
      <c r="R1855" s="12" t="e">
        <f>AVERAGE(טבלה1[[#This Row],[עמודה59]:[עמודה60]])</f>
        <v>#VALUE!</v>
      </c>
      <c r="S1855" s="3" t="e">
        <f>VALUE(SUBSTITUTE(טבלה1[[#This Row],[עמודה56]],"$",""))</f>
        <v>#VALUE!</v>
      </c>
      <c r="T1855" s="3" t="e">
        <f>VALUE(SUBSTITUTE(טבלה1[[#This Row],[עמודה57]],"$",""))</f>
        <v>#REF!</v>
      </c>
      <c r="U1855" s="3" t="e">
        <f>IF(טבלה1[[#This Row],[עמודה58]]&gt;30,"Yes","No")</f>
        <v>#VALUE!</v>
      </c>
    </row>
    <row r="1856" spans="1:21" ht="13" x14ac:dyDescent="0.15">
      <c r="A1856" s="8" t="s">
        <v>4387</v>
      </c>
      <c r="B1856" s="9" t="s">
        <v>4388</v>
      </c>
      <c r="C1856" s="9" t="s">
        <v>3927</v>
      </c>
      <c r="D1856" s="9" t="s">
        <v>4</v>
      </c>
      <c r="E1856" s="9" t="s">
        <v>4</v>
      </c>
      <c r="F1856" s="9" t="s">
        <v>10</v>
      </c>
      <c r="G1856" s="10">
        <v>0.2</v>
      </c>
      <c r="H1856" s="11" t="str" cm="1">
        <f t="array" ref="H1856">INDEX(_xlfn.TEXTSPLIT(טבלה1[[#This Row],[עמודה2]],","),1)</f>
        <v>Kowloon</v>
      </c>
      <c r="I1856" s="12" t="str" cm="1">
        <f t="array" ref="I1856">INDEX(_xlfn.TEXTSPLIT(טבלה1[[#This Row],[עמודה2]],","),2)</f>
        <v xml:space="preserve"> Hong Kong</v>
      </c>
      <c r="J1856" s="16" t="str">
        <f>_xlfn.CONCAT(טבלה1[[#This Row],[AI_Companies]]," ",טבלה1[[#This Row],[עמודה1]])</f>
        <v>IntegratedGlobalSolutionsLimited http://www.igsl-group.com/</v>
      </c>
      <c r="K1856" s="12">
        <v>50</v>
      </c>
      <c r="L1856" s="12" t="str">
        <f>IF(טבלה1[[#This Row],[עמודה53]]&gt;2000,"Yes","No")</f>
        <v>No</v>
      </c>
      <c r="M1856" s="12">
        <v>249</v>
      </c>
      <c r="N1856" s="12">
        <f>AVERAGE(טבלה1[[#This Row],[עמודה52]:[עמודה53]])</f>
        <v>149.5</v>
      </c>
      <c r="O1856" s="12" t="str">
        <f>IF(טבלה1[[#This Row],[עמודה4]]="&lt; $25 / hr","0$ - $25 / hr",טבלה1[[#This Row],[עמודה4]])</f>
        <v>Undisclosed</v>
      </c>
      <c r="P1856" s="12" t="str" cm="1">
        <f t="array" ref="P1856">INDEX(_xlfn.TEXTSPLIT(טבלה1[[#This Row],[עמודה55]],"-"),1)</f>
        <v>Undisclosed</v>
      </c>
      <c r="Q1856" s="21" t="e" cm="1">
        <f t="array" ref="Q1856">INDEX(_xlfn.TEXTSPLIT(INDEX(_xlfn.TEXTSPLIT(טבלה1[[#This Row],[עמודה55]],"-"),2),"/"),1)</f>
        <v>#REF!</v>
      </c>
      <c r="R1856" s="12" t="e">
        <f>AVERAGE(טבלה1[[#This Row],[עמודה59]:[עמודה60]])</f>
        <v>#VALUE!</v>
      </c>
      <c r="S1856" s="3" t="e">
        <f>VALUE(SUBSTITUTE(טבלה1[[#This Row],[עמודה56]],"$",""))</f>
        <v>#VALUE!</v>
      </c>
      <c r="T1856" s="3" t="e">
        <f>VALUE(SUBSTITUTE(טבלה1[[#This Row],[עמודה57]],"$",""))</f>
        <v>#REF!</v>
      </c>
      <c r="U1856" s="3" t="e">
        <f>IF(טבלה1[[#This Row],[עמודה58]]&gt;30,"Yes","No")</f>
        <v>#VALUE!</v>
      </c>
    </row>
    <row r="1857" spans="1:21" ht="13" x14ac:dyDescent="0.15">
      <c r="A1857" s="8" t="s">
        <v>4389</v>
      </c>
      <c r="B1857" s="9" t="s">
        <v>4390</v>
      </c>
      <c r="C1857" s="9" t="s">
        <v>4391</v>
      </c>
      <c r="D1857" s="13">
        <v>1000</v>
      </c>
      <c r="E1857" s="9" t="s">
        <v>4</v>
      </c>
      <c r="F1857" s="9" t="s">
        <v>10</v>
      </c>
      <c r="G1857" s="10">
        <v>0.2</v>
      </c>
      <c r="H1857" s="11" t="str" cm="1">
        <f t="array" ref="H1857">INDEX(_xlfn.TEXTSPLIT(טבלה1[[#This Row],[עמודה2]],","),1)</f>
        <v>Ras Al-Khaimah</v>
      </c>
      <c r="I1857" s="12" t="str" cm="1">
        <f t="array" ref="I1857">INDEX(_xlfn.TEXTSPLIT(טבלה1[[#This Row],[עמודה2]],","),2)</f>
        <v xml:space="preserve"> United Arab Emirates</v>
      </c>
      <c r="J1857" s="16" t="str">
        <f>_xlfn.CONCAT(טבלה1[[#This Row],[AI_Companies]]," ",טבלה1[[#This Row],[עמודה1]])</f>
        <v>Appmena https://appmena.co/</v>
      </c>
      <c r="K1857" s="12">
        <v>50</v>
      </c>
      <c r="L1857" s="12" t="str">
        <f>IF(טבלה1[[#This Row],[עמודה53]]&gt;2000,"Yes","No")</f>
        <v>No</v>
      </c>
      <c r="M1857" s="12">
        <v>249</v>
      </c>
      <c r="N1857" s="12">
        <f>AVERAGE(טבלה1[[#This Row],[עמודה52]:[עמודה53]])</f>
        <v>149.5</v>
      </c>
      <c r="O1857" s="12" t="str">
        <f>IF(טבלה1[[#This Row],[עמודה4]]="&lt; $25 / hr","0$ - $25 / hr",טבלה1[[#This Row],[עמודה4]])</f>
        <v>Undisclosed</v>
      </c>
      <c r="P1857" s="12" t="str" cm="1">
        <f t="array" ref="P1857">INDEX(_xlfn.TEXTSPLIT(טבלה1[[#This Row],[עמודה55]],"-"),1)</f>
        <v>Undisclosed</v>
      </c>
      <c r="Q1857" s="21" t="e" cm="1">
        <f t="array" ref="Q1857">INDEX(_xlfn.TEXTSPLIT(INDEX(_xlfn.TEXTSPLIT(טבלה1[[#This Row],[עמודה55]],"-"),2),"/"),1)</f>
        <v>#REF!</v>
      </c>
      <c r="R1857" s="12" t="e">
        <f>AVERAGE(טבלה1[[#This Row],[עמודה59]:[עמודה60]])</f>
        <v>#VALUE!</v>
      </c>
      <c r="S1857" s="3" t="e">
        <f>VALUE(SUBSTITUTE(טבלה1[[#This Row],[עמודה56]],"$",""))</f>
        <v>#VALUE!</v>
      </c>
      <c r="T1857" s="3" t="e">
        <f>VALUE(SUBSTITUTE(טבלה1[[#This Row],[עמודה57]],"$",""))</f>
        <v>#REF!</v>
      </c>
      <c r="U1857" s="3" t="e">
        <f>IF(טבלה1[[#This Row],[עמודה58]]&gt;30,"Yes","No")</f>
        <v>#VALUE!</v>
      </c>
    </row>
    <row r="1858" spans="1:21" ht="13" x14ac:dyDescent="0.15">
      <c r="A1858" s="8" t="s">
        <v>4392</v>
      </c>
      <c r="B1858" s="9" t="s">
        <v>4393</v>
      </c>
      <c r="C1858" s="9" t="s">
        <v>1543</v>
      </c>
      <c r="D1858" s="9" t="s">
        <v>4</v>
      </c>
      <c r="E1858" s="9" t="s">
        <v>4</v>
      </c>
      <c r="F1858" s="9" t="s">
        <v>10</v>
      </c>
      <c r="G1858" s="10">
        <v>0.2</v>
      </c>
      <c r="H1858" s="11" t="str" cm="1">
        <f t="array" ref="H1858">INDEX(_xlfn.TEXTSPLIT(טבלה1[[#This Row],[עמודה2]],","),1)</f>
        <v>Alexandria</v>
      </c>
      <c r="I1858" s="12" t="str" cm="1">
        <f t="array" ref="I1858">INDEX(_xlfn.TEXTSPLIT(טבלה1[[#This Row],[עמודה2]],","),2)</f>
        <v xml:space="preserve"> VA</v>
      </c>
      <c r="J1858" s="16" t="str">
        <f>_xlfn.CONCAT(טבלה1[[#This Row],[AI_Companies]]," ",טבלה1[[#This Row],[עמודה1]])</f>
        <v>WorldServicesLLCofVirginia http://www.world-servicesllc.com/</v>
      </c>
      <c r="K1858" s="12">
        <v>50</v>
      </c>
      <c r="L1858" s="12" t="str">
        <f>IF(טבלה1[[#This Row],[עמודה53]]&gt;2000,"Yes","No")</f>
        <v>No</v>
      </c>
      <c r="M1858" s="12">
        <v>249</v>
      </c>
      <c r="N1858" s="12">
        <f>AVERAGE(טבלה1[[#This Row],[עמודה52]:[עמודה53]])</f>
        <v>149.5</v>
      </c>
      <c r="O1858" s="12" t="str">
        <f>IF(טבלה1[[#This Row],[עמודה4]]="&lt; $25 / hr","0$ - $25 / hr",טבלה1[[#This Row],[עמודה4]])</f>
        <v>Undisclosed</v>
      </c>
      <c r="P1858" s="12" t="str" cm="1">
        <f t="array" ref="P1858">INDEX(_xlfn.TEXTSPLIT(טבלה1[[#This Row],[עמודה55]],"-"),1)</f>
        <v>Undisclosed</v>
      </c>
      <c r="Q1858" s="21" t="e" cm="1">
        <f t="array" ref="Q1858">INDEX(_xlfn.TEXTSPLIT(INDEX(_xlfn.TEXTSPLIT(טבלה1[[#This Row],[עמודה55]],"-"),2),"/"),1)</f>
        <v>#REF!</v>
      </c>
      <c r="R1858" s="12" t="e">
        <f>AVERAGE(טבלה1[[#This Row],[עמודה59]:[עמודה60]])</f>
        <v>#VALUE!</v>
      </c>
      <c r="S1858" s="3" t="e">
        <f>VALUE(SUBSTITUTE(טבלה1[[#This Row],[עמודה56]],"$",""))</f>
        <v>#VALUE!</v>
      </c>
      <c r="T1858" s="3" t="e">
        <f>VALUE(SUBSTITUTE(טבלה1[[#This Row],[עמודה57]],"$",""))</f>
        <v>#REF!</v>
      </c>
      <c r="U1858" s="3" t="e">
        <f>IF(טבלה1[[#This Row],[עמודה58]]&gt;30,"Yes","No")</f>
        <v>#VALUE!</v>
      </c>
    </row>
    <row r="1859" spans="1:21" ht="13" x14ac:dyDescent="0.15">
      <c r="A1859" s="8" t="s">
        <v>4394</v>
      </c>
      <c r="B1859" s="9" t="s">
        <v>4395</v>
      </c>
      <c r="C1859" s="9" t="s">
        <v>546</v>
      </c>
      <c r="D1859" s="9" t="s">
        <v>4</v>
      </c>
      <c r="E1859" s="9" t="s">
        <v>4</v>
      </c>
      <c r="F1859" s="9" t="s">
        <v>10</v>
      </c>
      <c r="G1859" s="10">
        <v>0.2</v>
      </c>
      <c r="H1859" s="11" t="str" cm="1">
        <f t="array" ref="H1859">INDEX(_xlfn.TEXTSPLIT(טבלה1[[#This Row],[עמודה2]],","),1)</f>
        <v>Chicago</v>
      </c>
      <c r="I1859" s="12" t="str" cm="1">
        <f t="array" ref="I1859">INDEX(_xlfn.TEXTSPLIT(טבלה1[[#This Row],[עמודה2]],","),2)</f>
        <v xml:space="preserve"> IL</v>
      </c>
      <c r="J1859" s="16" t="str">
        <f>_xlfn.CONCAT(טבלה1[[#This Row],[AI_Companies]]," ",טבלה1[[#This Row],[עמודה1]])</f>
        <v>ThoughtfulAutomation https://www.thoughtfulautomation.com/</v>
      </c>
      <c r="K1859" s="12">
        <v>50</v>
      </c>
      <c r="L1859" s="12" t="str">
        <f>IF(טבלה1[[#This Row],[עמודה53]]&gt;2000,"Yes","No")</f>
        <v>No</v>
      </c>
      <c r="M1859" s="12">
        <v>249</v>
      </c>
      <c r="N1859" s="12">
        <f>AVERAGE(טבלה1[[#This Row],[עמודה52]:[עמודה53]])</f>
        <v>149.5</v>
      </c>
      <c r="O1859" s="12" t="str">
        <f>IF(טבלה1[[#This Row],[עמודה4]]="&lt; $25 / hr","0$ - $25 / hr",טבלה1[[#This Row],[עמודה4]])</f>
        <v>Undisclosed</v>
      </c>
      <c r="P1859" s="12" t="str" cm="1">
        <f t="array" ref="P1859">INDEX(_xlfn.TEXTSPLIT(טבלה1[[#This Row],[עמודה55]],"-"),1)</f>
        <v>Undisclosed</v>
      </c>
      <c r="Q1859" s="21" t="e" cm="1">
        <f t="array" ref="Q1859">INDEX(_xlfn.TEXTSPLIT(INDEX(_xlfn.TEXTSPLIT(טבלה1[[#This Row],[עמודה55]],"-"),2),"/"),1)</f>
        <v>#REF!</v>
      </c>
      <c r="R1859" s="12" t="e">
        <f>AVERAGE(טבלה1[[#This Row],[עמודה59]:[עמודה60]])</f>
        <v>#VALUE!</v>
      </c>
      <c r="S1859" s="3" t="e">
        <f>VALUE(SUBSTITUTE(טבלה1[[#This Row],[עמודה56]],"$",""))</f>
        <v>#VALUE!</v>
      </c>
      <c r="T1859" s="3" t="e">
        <f>VALUE(SUBSTITUTE(טבלה1[[#This Row],[עמודה57]],"$",""))</f>
        <v>#REF!</v>
      </c>
      <c r="U1859" s="3" t="e">
        <f>IF(טבלה1[[#This Row],[עמודה58]]&gt;30,"Yes","No")</f>
        <v>#VALUE!</v>
      </c>
    </row>
    <row r="1860" spans="1:21" ht="13" x14ac:dyDescent="0.15">
      <c r="A1860" s="8" t="s">
        <v>4396</v>
      </c>
      <c r="B1860" s="9" t="s">
        <v>4397</v>
      </c>
      <c r="C1860" s="9" t="s">
        <v>4398</v>
      </c>
      <c r="D1860" s="13">
        <v>25000</v>
      </c>
      <c r="E1860" s="9" t="s">
        <v>9</v>
      </c>
      <c r="F1860" s="9" t="s">
        <v>10</v>
      </c>
      <c r="G1860" s="10">
        <v>0.2</v>
      </c>
      <c r="H1860" s="11" t="str" cm="1">
        <f t="array" ref="H1860">INDEX(_xlfn.TEXTSPLIT(טבלה1[[#This Row],[עמודה2]],","),1)</f>
        <v>Westmont</v>
      </c>
      <c r="I1860" s="12" t="str" cm="1">
        <f t="array" ref="I1860">INDEX(_xlfn.TEXTSPLIT(טבלה1[[#This Row],[עמודה2]],","),2)</f>
        <v xml:space="preserve"> IL</v>
      </c>
      <c r="J1860" s="16" t="str">
        <f>_xlfn.CONCAT(טבלה1[[#This Row],[AI_Companies]]," ",טבלה1[[#This Row],[עמודה1]])</f>
        <v>rSTARTechnologies https://rstartec.com/</v>
      </c>
      <c r="K1860" s="12">
        <v>50</v>
      </c>
      <c r="L1860" s="12" t="str">
        <f>IF(טבלה1[[#This Row],[עמודה53]]&gt;2000,"Yes","No")</f>
        <v>No</v>
      </c>
      <c r="M1860" s="12">
        <v>249</v>
      </c>
      <c r="N1860" s="12">
        <f>AVERAGE(טבלה1[[#This Row],[עמודה52]:[עמודה53]])</f>
        <v>149.5</v>
      </c>
      <c r="O1860" s="12" t="str">
        <f>IF(טבלה1[[#This Row],[עמודה4]]="&lt; $25 / hr","0$ - $25 / hr",טבלה1[[#This Row],[עמודה4]])</f>
        <v>$50 - $99 / hr</v>
      </c>
      <c r="P1860" s="12" t="str" cm="1">
        <f t="array" ref="P1860">INDEX(_xlfn.TEXTSPLIT(טבלה1[[#This Row],[עמודה55]],"-"),1)</f>
        <v xml:space="preserve">$50 </v>
      </c>
      <c r="Q1860" s="21" t="str" cm="1">
        <f t="array" ref="Q1860">INDEX(_xlfn.TEXTSPLIT(INDEX(_xlfn.TEXTSPLIT(טבלה1[[#This Row],[עמודה55]],"-"),2),"/"),1)</f>
        <v xml:space="preserve"> $99 </v>
      </c>
      <c r="R1860" s="12">
        <f>AVERAGE(טבלה1[[#This Row],[עמודה59]:[עמודה60]])</f>
        <v>74.5</v>
      </c>
      <c r="S1860" s="3">
        <f>VALUE(SUBSTITUTE(טבלה1[[#This Row],[עמודה56]],"$",""))</f>
        <v>50</v>
      </c>
      <c r="T1860" s="3">
        <f>VALUE(SUBSTITUTE(טבלה1[[#This Row],[עמודה57]],"$",""))</f>
        <v>99</v>
      </c>
      <c r="U1860" s="3" t="str">
        <f>IF(טבלה1[[#This Row],[עמודה58]]&gt;30,"Yes","No")</f>
        <v>Yes</v>
      </c>
    </row>
    <row r="1861" spans="1:21" ht="13" x14ac:dyDescent="0.15">
      <c r="A1861" s="8" t="s">
        <v>4399</v>
      </c>
      <c r="B1861" s="9" t="s">
        <v>4400</v>
      </c>
      <c r="C1861" s="9" t="s">
        <v>4401</v>
      </c>
      <c r="D1861" s="9" t="s">
        <v>4</v>
      </c>
      <c r="E1861" s="9" t="s">
        <v>4</v>
      </c>
      <c r="F1861" s="9" t="s">
        <v>10</v>
      </c>
      <c r="G1861" s="10">
        <v>0.2</v>
      </c>
      <c r="H1861" s="11" t="str" cm="1">
        <f t="array" ref="H1861">INDEX(_xlfn.TEXTSPLIT(טבלה1[[#This Row],[עמודה2]],","),1)</f>
        <v>Leça da Palmeira</v>
      </c>
      <c r="I1861" s="12" t="str" cm="1">
        <f t="array" ref="I1861">INDEX(_xlfn.TEXTSPLIT(טבלה1[[#This Row],[עמודה2]],","),2)</f>
        <v xml:space="preserve"> Portugal</v>
      </c>
      <c r="J1861" s="16" t="str">
        <f>_xlfn.CONCAT(טבלה1[[#This Row],[AI_Companies]]," ",טבלה1[[#This Row],[עמודה1]])</f>
        <v>TBFILES https://tbfiles.com/en/</v>
      </c>
      <c r="K1861" s="12">
        <v>50</v>
      </c>
      <c r="L1861" s="12" t="str">
        <f>IF(טבלה1[[#This Row],[עמודה53]]&gt;2000,"Yes","No")</f>
        <v>No</v>
      </c>
      <c r="M1861" s="12">
        <v>249</v>
      </c>
      <c r="N1861" s="12">
        <f>AVERAGE(טבלה1[[#This Row],[עמודה52]:[עמודה53]])</f>
        <v>149.5</v>
      </c>
      <c r="O1861" s="12" t="str">
        <f>IF(טבלה1[[#This Row],[עמודה4]]="&lt; $25 / hr","0$ - $25 / hr",טבלה1[[#This Row],[עמודה4]])</f>
        <v>Undisclosed</v>
      </c>
      <c r="P1861" s="12" t="str" cm="1">
        <f t="array" ref="P1861">INDEX(_xlfn.TEXTSPLIT(טבלה1[[#This Row],[עמודה55]],"-"),1)</f>
        <v>Undisclosed</v>
      </c>
      <c r="Q1861" s="21" t="e" cm="1">
        <f t="array" ref="Q1861">INDEX(_xlfn.TEXTSPLIT(INDEX(_xlfn.TEXTSPLIT(טבלה1[[#This Row],[עמודה55]],"-"),2),"/"),1)</f>
        <v>#REF!</v>
      </c>
      <c r="R1861" s="12" t="e">
        <f>AVERAGE(טבלה1[[#This Row],[עמודה59]:[עמודה60]])</f>
        <v>#VALUE!</v>
      </c>
      <c r="S1861" s="3" t="e">
        <f>VALUE(SUBSTITUTE(טבלה1[[#This Row],[עמודה56]],"$",""))</f>
        <v>#VALUE!</v>
      </c>
      <c r="T1861" s="3" t="e">
        <f>VALUE(SUBSTITUTE(טבלה1[[#This Row],[עמודה57]],"$",""))</f>
        <v>#REF!</v>
      </c>
      <c r="U1861" s="3" t="e">
        <f>IF(טבלה1[[#This Row],[עמודה58]]&gt;30,"Yes","No")</f>
        <v>#VALUE!</v>
      </c>
    </row>
    <row r="1862" spans="1:21" ht="13" x14ac:dyDescent="0.15">
      <c r="A1862" s="8" t="s">
        <v>4402</v>
      </c>
      <c r="B1862" s="9" t="s">
        <v>4403</v>
      </c>
      <c r="C1862" s="9" t="s">
        <v>20</v>
      </c>
      <c r="D1862" s="9" t="s">
        <v>4</v>
      </c>
      <c r="E1862" s="9" t="s">
        <v>4</v>
      </c>
      <c r="F1862" s="9" t="s">
        <v>10</v>
      </c>
      <c r="G1862" s="10">
        <v>0.2</v>
      </c>
      <c r="H1862" s="11" t="str" cm="1">
        <f t="array" ref="H1862">INDEX(_xlfn.TEXTSPLIT(טבלה1[[#This Row],[עמודה2]],","),1)</f>
        <v>New York</v>
      </c>
      <c r="I1862" s="12" t="str" cm="1">
        <f t="array" ref="I1862">INDEX(_xlfn.TEXTSPLIT(טבלה1[[#This Row],[עמודה2]],","),2)</f>
        <v xml:space="preserve"> NY</v>
      </c>
      <c r="J1862" s="16" t="str">
        <f>_xlfn.CONCAT(טבלה1[[#This Row],[AI_Companies]]," ",טבלה1[[#This Row],[עמודה1]])</f>
        <v>Emerton http://www.emerton.co/</v>
      </c>
      <c r="K1862" s="12">
        <v>50</v>
      </c>
      <c r="L1862" s="12" t="str">
        <f>IF(טבלה1[[#This Row],[עמודה53]]&gt;2000,"Yes","No")</f>
        <v>No</v>
      </c>
      <c r="M1862" s="12">
        <v>249</v>
      </c>
      <c r="N1862" s="12">
        <f>AVERAGE(טבלה1[[#This Row],[עמודה52]:[עמודה53]])</f>
        <v>149.5</v>
      </c>
      <c r="O1862" s="12" t="str">
        <f>IF(טבלה1[[#This Row],[עמודה4]]="&lt; $25 / hr","0$ - $25 / hr",טבלה1[[#This Row],[עמודה4]])</f>
        <v>Undisclosed</v>
      </c>
      <c r="P1862" s="12" t="str" cm="1">
        <f t="array" ref="P1862">INDEX(_xlfn.TEXTSPLIT(טבלה1[[#This Row],[עמודה55]],"-"),1)</f>
        <v>Undisclosed</v>
      </c>
      <c r="Q1862" s="21" t="e" cm="1">
        <f t="array" ref="Q1862">INDEX(_xlfn.TEXTSPLIT(INDEX(_xlfn.TEXTSPLIT(טבלה1[[#This Row],[עמודה55]],"-"),2),"/"),1)</f>
        <v>#REF!</v>
      </c>
      <c r="R1862" s="12" t="e">
        <f>AVERAGE(טבלה1[[#This Row],[עמודה59]:[עמודה60]])</f>
        <v>#VALUE!</v>
      </c>
      <c r="S1862" s="3" t="e">
        <f>VALUE(SUBSTITUTE(טבלה1[[#This Row],[עמודה56]],"$",""))</f>
        <v>#VALUE!</v>
      </c>
      <c r="T1862" s="3" t="e">
        <f>VALUE(SUBSTITUTE(טבלה1[[#This Row],[עמודה57]],"$",""))</f>
        <v>#REF!</v>
      </c>
      <c r="U1862" s="3" t="e">
        <f>IF(טבלה1[[#This Row],[עמודה58]]&gt;30,"Yes","No")</f>
        <v>#VALUE!</v>
      </c>
    </row>
    <row r="1863" spans="1:21" ht="13" x14ac:dyDescent="0.15">
      <c r="A1863" s="8" t="s">
        <v>4404</v>
      </c>
      <c r="B1863" s="9" t="s">
        <v>4405</v>
      </c>
      <c r="C1863" s="9" t="s">
        <v>69</v>
      </c>
      <c r="D1863" s="9" t="s">
        <v>4</v>
      </c>
      <c r="E1863" s="9" t="s">
        <v>4</v>
      </c>
      <c r="F1863" s="9" t="s">
        <v>10</v>
      </c>
      <c r="G1863" s="10">
        <v>0.2</v>
      </c>
      <c r="H1863" s="11" t="str" cm="1">
        <f t="array" ref="H1863">INDEX(_xlfn.TEXTSPLIT(טבלה1[[#This Row],[עמודה2]],","),1)</f>
        <v>Bengaluru</v>
      </c>
      <c r="I1863" s="12" t="str" cm="1">
        <f t="array" ref="I1863">INDEX(_xlfn.TEXTSPLIT(טבלה1[[#This Row],[עמודה2]],","),2)</f>
        <v xml:space="preserve"> India</v>
      </c>
      <c r="J1863" s="16" t="str">
        <f>_xlfn.CONCAT(טבלה1[[#This Row],[AI_Companies]]," ",טבלה1[[#This Row],[עמודה1]])</f>
        <v>IndiVillageTechSolutions https://www.indivillage.com/</v>
      </c>
      <c r="K1863" s="12">
        <v>50</v>
      </c>
      <c r="L1863" s="12" t="str">
        <f>IF(טבלה1[[#This Row],[עמודה53]]&gt;2000,"Yes","No")</f>
        <v>No</v>
      </c>
      <c r="M1863" s="12">
        <v>249</v>
      </c>
      <c r="N1863" s="12">
        <f>AVERAGE(טבלה1[[#This Row],[עמודה52]:[עמודה53]])</f>
        <v>149.5</v>
      </c>
      <c r="O1863" s="12" t="str">
        <f>IF(טבלה1[[#This Row],[עמודה4]]="&lt; $25 / hr","0$ - $25 / hr",טבלה1[[#This Row],[עמודה4]])</f>
        <v>Undisclosed</v>
      </c>
      <c r="P1863" s="12" t="str" cm="1">
        <f t="array" ref="P1863">INDEX(_xlfn.TEXTSPLIT(טבלה1[[#This Row],[עמודה55]],"-"),1)</f>
        <v>Undisclosed</v>
      </c>
      <c r="Q1863" s="21" t="e" cm="1">
        <f t="array" ref="Q1863">INDEX(_xlfn.TEXTSPLIT(INDEX(_xlfn.TEXTSPLIT(טבלה1[[#This Row],[עמודה55]],"-"),2),"/"),1)</f>
        <v>#REF!</v>
      </c>
      <c r="R1863" s="12" t="e">
        <f>AVERAGE(טבלה1[[#This Row],[עמודה59]:[עמודה60]])</f>
        <v>#VALUE!</v>
      </c>
      <c r="S1863" s="3" t="e">
        <f>VALUE(SUBSTITUTE(טבלה1[[#This Row],[עמודה56]],"$",""))</f>
        <v>#VALUE!</v>
      </c>
      <c r="T1863" s="3" t="e">
        <f>VALUE(SUBSTITUTE(טבלה1[[#This Row],[עמודה57]],"$",""))</f>
        <v>#REF!</v>
      </c>
      <c r="U1863" s="3" t="e">
        <f>IF(טבלה1[[#This Row],[עמודה58]]&gt;30,"Yes","No")</f>
        <v>#VALUE!</v>
      </c>
    </row>
    <row r="1864" spans="1:21" ht="13" x14ac:dyDescent="0.15">
      <c r="A1864" s="8" t="s">
        <v>4406</v>
      </c>
      <c r="B1864" s="9" t="s">
        <v>4407</v>
      </c>
      <c r="C1864" s="9" t="s">
        <v>4408</v>
      </c>
      <c r="D1864" s="9" t="s">
        <v>4</v>
      </c>
      <c r="E1864" s="9" t="s">
        <v>4</v>
      </c>
      <c r="F1864" s="9" t="s">
        <v>5</v>
      </c>
      <c r="G1864" s="10">
        <v>0.1</v>
      </c>
      <c r="H1864" s="11" t="str" cm="1">
        <f t="array" ref="H1864">INDEX(_xlfn.TEXTSPLIT(טבלה1[[#This Row],[עמודה2]],","),1)</f>
        <v>Sevilla</v>
      </c>
      <c r="I1864" s="12" t="str" cm="1">
        <f t="array" ref="I1864">INDEX(_xlfn.TEXTSPLIT(טבלה1[[#This Row],[עמודה2]],","),2)</f>
        <v xml:space="preserve"> Spain</v>
      </c>
      <c r="J1864" s="16" t="str">
        <f>_xlfn.CONCAT(טבלה1[[#This Row],[AI_Companies]]," ",טבלה1[[#This Row],[עמודה1]])</f>
        <v>Emergya https://www.emergya.com/en</v>
      </c>
      <c r="K1864" s="12">
        <v>250</v>
      </c>
      <c r="L1864" s="12" t="str">
        <f>IF(טבלה1[[#This Row],[עמודה53]]&gt;2000,"Yes","No")</f>
        <v>No</v>
      </c>
      <c r="M1864" s="12">
        <v>999</v>
      </c>
      <c r="N1864" s="12">
        <f>AVERAGE(טבלה1[[#This Row],[עמודה52]:[עמודה53]])</f>
        <v>624.5</v>
      </c>
      <c r="O1864" s="12" t="str">
        <f>IF(טבלה1[[#This Row],[עמודה4]]="&lt; $25 / hr","0$ - $25 / hr",טבלה1[[#This Row],[עמודה4]])</f>
        <v>Undisclosed</v>
      </c>
      <c r="P1864" s="12" t="str" cm="1">
        <f t="array" ref="P1864">INDEX(_xlfn.TEXTSPLIT(טבלה1[[#This Row],[עמודה55]],"-"),1)</f>
        <v>Undisclosed</v>
      </c>
      <c r="Q1864" s="21" t="e" cm="1">
        <f t="array" ref="Q1864">INDEX(_xlfn.TEXTSPLIT(INDEX(_xlfn.TEXTSPLIT(טבלה1[[#This Row],[עמודה55]],"-"),2),"/"),1)</f>
        <v>#REF!</v>
      </c>
      <c r="R1864" s="12" t="e">
        <f>AVERAGE(טבלה1[[#This Row],[עמודה59]:[עמודה60]])</f>
        <v>#VALUE!</v>
      </c>
      <c r="S1864" s="3" t="e">
        <f>VALUE(SUBSTITUTE(טבלה1[[#This Row],[עמודה56]],"$",""))</f>
        <v>#VALUE!</v>
      </c>
      <c r="T1864" s="3" t="e">
        <f>VALUE(SUBSTITUTE(טבלה1[[#This Row],[עמודה57]],"$",""))</f>
        <v>#REF!</v>
      </c>
      <c r="U1864" s="3" t="e">
        <f>IF(טבלה1[[#This Row],[עמודה58]]&gt;30,"Yes","No")</f>
        <v>#VALUE!</v>
      </c>
    </row>
    <row r="1865" spans="1:21" ht="13" x14ac:dyDescent="0.15">
      <c r="A1865" s="8" t="s">
        <v>4409</v>
      </c>
      <c r="B1865" s="9" t="s">
        <v>4410</v>
      </c>
      <c r="C1865" s="9" t="s">
        <v>598</v>
      </c>
      <c r="D1865" s="13">
        <v>10000</v>
      </c>
      <c r="E1865" s="9" t="s">
        <v>9</v>
      </c>
      <c r="F1865" s="9" t="s">
        <v>29</v>
      </c>
      <c r="G1865" s="10">
        <v>0.35</v>
      </c>
      <c r="H1865" s="11" t="str" cm="1">
        <f t="array" ref="H1865">INDEX(_xlfn.TEXTSPLIT(טבלה1[[#This Row],[עמודה2]],","),1)</f>
        <v>Vilnius</v>
      </c>
      <c r="I1865" s="12" t="str" cm="1">
        <f t="array" ref="I1865">INDEX(_xlfn.TEXTSPLIT(טבלה1[[#This Row],[עמודה2]],","),2)</f>
        <v xml:space="preserve"> Lithuania</v>
      </c>
      <c r="J1865" s="16" t="str">
        <f>_xlfn.CONCAT(טבלה1[[#This Row],[AI_Companies]]," ",טבלה1[[#This Row],[עמודה1]])</f>
        <v>AcruxСyberServices https://www.acruxcs.com</v>
      </c>
      <c r="K1865" s="12">
        <v>10</v>
      </c>
      <c r="L1865" s="12" t="str">
        <f>IF(טבלה1[[#This Row],[עמודה53]]&gt;2000,"Yes","No")</f>
        <v>No</v>
      </c>
      <c r="M1865" s="12">
        <v>49</v>
      </c>
      <c r="N1865" s="12">
        <f>AVERAGE(טבלה1[[#This Row],[עמודה52]:[עמודה53]])</f>
        <v>29.5</v>
      </c>
      <c r="O1865" s="12" t="str">
        <f>IF(טבלה1[[#This Row],[עמודה4]]="&lt; $25 / hr","0$ - $25 / hr",טבלה1[[#This Row],[עמודה4]])</f>
        <v>$50 - $99 / hr</v>
      </c>
      <c r="P1865" s="12" t="str" cm="1">
        <f t="array" ref="P1865">INDEX(_xlfn.TEXTSPLIT(טבלה1[[#This Row],[עמודה55]],"-"),1)</f>
        <v xml:space="preserve">$50 </v>
      </c>
      <c r="Q1865" s="21" t="str" cm="1">
        <f t="array" ref="Q1865">INDEX(_xlfn.TEXTSPLIT(INDEX(_xlfn.TEXTSPLIT(טבלה1[[#This Row],[עמודה55]],"-"),2),"/"),1)</f>
        <v xml:space="preserve"> $99 </v>
      </c>
      <c r="R1865" s="12">
        <f>AVERAGE(טבלה1[[#This Row],[עמודה59]:[עמודה60]])</f>
        <v>74.5</v>
      </c>
      <c r="S1865" s="3">
        <f>VALUE(SUBSTITUTE(טבלה1[[#This Row],[עמודה56]],"$",""))</f>
        <v>50</v>
      </c>
      <c r="T1865" s="3">
        <f>VALUE(SUBSTITUTE(טבלה1[[#This Row],[עמודה57]],"$",""))</f>
        <v>99</v>
      </c>
      <c r="U1865" s="3" t="str">
        <f>IF(טבלה1[[#This Row],[עמודה58]]&gt;30,"Yes","No")</f>
        <v>Yes</v>
      </c>
    </row>
    <row r="1866" spans="1:21" ht="13" x14ac:dyDescent="0.15">
      <c r="A1866" s="8" t="s">
        <v>4411</v>
      </c>
      <c r="B1866" s="9" t="s">
        <v>4412</v>
      </c>
      <c r="C1866" s="9" t="s">
        <v>4413</v>
      </c>
      <c r="D1866" s="13">
        <v>10000</v>
      </c>
      <c r="E1866" s="9" t="s">
        <v>57</v>
      </c>
      <c r="F1866" s="9" t="s">
        <v>117</v>
      </c>
      <c r="G1866" s="10">
        <v>0.25</v>
      </c>
      <c r="H1866" s="11" t="str" cm="1">
        <f t="array" ref="H1866">INDEX(_xlfn.TEXTSPLIT(טבלה1[[#This Row],[עמודה2]],","),1)</f>
        <v>Coral Gables</v>
      </c>
      <c r="I1866" s="12" t="str" cm="1">
        <f t="array" ref="I1866">INDEX(_xlfn.TEXTSPLIT(טבלה1[[#This Row],[עמודה2]],","),2)</f>
        <v xml:space="preserve"> FL</v>
      </c>
      <c r="J1866" s="16" t="str">
        <f>_xlfn.CONCAT(טבלה1[[#This Row],[AI_Companies]]," ",טבלה1[[#This Row],[עמודה1]])</f>
        <v>WorkMagic,LLC https://workmagic.com</v>
      </c>
      <c r="K1866" s="12">
        <v>2</v>
      </c>
      <c r="L1866" s="12" t="str">
        <f>IF(טבלה1[[#This Row],[עמודה53]]&gt;2000,"Yes","No")</f>
        <v>No</v>
      </c>
      <c r="M1866" s="12">
        <v>9</v>
      </c>
      <c r="N1866" s="12">
        <f>AVERAGE(טבלה1[[#This Row],[עמודה52]:[עמודה53]])</f>
        <v>5.5</v>
      </c>
      <c r="O1866" s="12" t="str">
        <f>IF(טבלה1[[#This Row],[עמודה4]]="&lt; $25 / hr","0$ - $25 / hr",טבלה1[[#This Row],[עמודה4]])</f>
        <v>$200 - $300 / hr</v>
      </c>
      <c r="P1866" s="12" t="str" cm="1">
        <f t="array" ref="P1866">INDEX(_xlfn.TEXTSPLIT(טבלה1[[#This Row],[עמודה55]],"-"),1)</f>
        <v xml:space="preserve">$200 </v>
      </c>
      <c r="Q1866" s="21" t="str" cm="1">
        <f t="array" ref="Q1866">INDEX(_xlfn.TEXTSPLIT(INDEX(_xlfn.TEXTSPLIT(טבלה1[[#This Row],[עמודה55]],"-"),2),"/"),1)</f>
        <v xml:space="preserve"> $300 </v>
      </c>
      <c r="R1866" s="12">
        <f>AVERAGE(טבלה1[[#This Row],[עמודה59]:[עמודה60]])</f>
        <v>250</v>
      </c>
      <c r="S1866" s="3">
        <f>VALUE(SUBSTITUTE(טבלה1[[#This Row],[עמודה56]],"$",""))</f>
        <v>200</v>
      </c>
      <c r="T1866" s="3">
        <f>VALUE(SUBSTITUTE(טבלה1[[#This Row],[עמודה57]],"$",""))</f>
        <v>300</v>
      </c>
      <c r="U1866" s="3" t="str">
        <f>IF(טבלה1[[#This Row],[עמודה58]]&gt;30,"Yes","No")</f>
        <v>Yes</v>
      </c>
    </row>
    <row r="1867" spans="1:21" ht="13" x14ac:dyDescent="0.15">
      <c r="A1867" s="8" t="s">
        <v>4414</v>
      </c>
      <c r="B1867" s="9" t="s">
        <v>4415</v>
      </c>
      <c r="C1867" s="9" t="s">
        <v>4416</v>
      </c>
      <c r="D1867" s="13">
        <v>25000</v>
      </c>
      <c r="E1867" s="9" t="s">
        <v>9</v>
      </c>
      <c r="F1867" s="9" t="s">
        <v>117</v>
      </c>
      <c r="G1867" s="10">
        <v>0.25</v>
      </c>
      <c r="H1867" s="11" t="str" cm="1">
        <f t="array" ref="H1867">INDEX(_xlfn.TEXTSPLIT(טבלה1[[#This Row],[עמודה2]],","),1)</f>
        <v>Szeged</v>
      </c>
      <c r="I1867" s="12" t="str" cm="1">
        <f t="array" ref="I1867">INDEX(_xlfn.TEXTSPLIT(טבלה1[[#This Row],[עמודה2]],","),2)</f>
        <v xml:space="preserve"> Hungary</v>
      </c>
      <c r="J1867" s="16" t="str">
        <f>_xlfn.CONCAT(טבלה1[[#This Row],[AI_Companies]]," ",טבלה1[[#This Row],[עמודה1]])</f>
        <v>RoboRobo http://roborobo.tech</v>
      </c>
      <c r="K1867" s="12">
        <v>2</v>
      </c>
      <c r="L1867" s="12" t="str">
        <f>IF(טבלה1[[#This Row],[עמודה53]]&gt;2000,"Yes","No")</f>
        <v>No</v>
      </c>
      <c r="M1867" s="12">
        <v>9</v>
      </c>
      <c r="N1867" s="12">
        <f>AVERAGE(טבלה1[[#This Row],[עמודה52]:[עמודה53]])</f>
        <v>5.5</v>
      </c>
      <c r="O1867" s="12" t="str">
        <f>IF(טבלה1[[#This Row],[עמודה4]]="&lt; $25 / hr","0$ - $25 / hr",טבלה1[[#This Row],[עמודה4]])</f>
        <v>$50 - $99 / hr</v>
      </c>
      <c r="P1867" s="12" t="str" cm="1">
        <f t="array" ref="P1867">INDEX(_xlfn.TEXTSPLIT(טבלה1[[#This Row],[עמודה55]],"-"),1)</f>
        <v xml:space="preserve">$50 </v>
      </c>
      <c r="Q1867" s="21" t="str" cm="1">
        <f t="array" ref="Q1867">INDEX(_xlfn.TEXTSPLIT(INDEX(_xlfn.TEXTSPLIT(טבלה1[[#This Row],[עמודה55]],"-"),2),"/"),1)</f>
        <v xml:space="preserve"> $99 </v>
      </c>
      <c r="R1867" s="12">
        <f>AVERAGE(טבלה1[[#This Row],[עמודה59]:[עמודה60]])</f>
        <v>74.5</v>
      </c>
      <c r="S1867" s="3">
        <f>VALUE(SUBSTITUTE(טבלה1[[#This Row],[עמודה56]],"$",""))</f>
        <v>50</v>
      </c>
      <c r="T1867" s="3">
        <f>VALUE(SUBSTITUTE(טבלה1[[#This Row],[עמודה57]],"$",""))</f>
        <v>99</v>
      </c>
      <c r="U1867" s="3" t="str">
        <f>IF(טבלה1[[#This Row],[עמודה58]]&gt;30,"Yes","No")</f>
        <v>Yes</v>
      </c>
    </row>
    <row r="1868" spans="1:21" ht="13" x14ac:dyDescent="0.15">
      <c r="A1868" s="8" t="s">
        <v>4417</v>
      </c>
      <c r="B1868" s="9" t="s">
        <v>4418</v>
      </c>
      <c r="C1868" s="9" t="s">
        <v>533</v>
      </c>
      <c r="D1868" s="13">
        <v>50000</v>
      </c>
      <c r="E1868" s="9" t="s">
        <v>33</v>
      </c>
      <c r="F1868" s="9" t="s">
        <v>10</v>
      </c>
      <c r="G1868" s="10">
        <v>0.15</v>
      </c>
      <c r="H1868" s="11" t="str" cm="1">
        <f t="array" ref="H1868">INDEX(_xlfn.TEXTSPLIT(טבלה1[[#This Row],[עמודה2]],","),1)</f>
        <v>Raleigh</v>
      </c>
      <c r="I1868" s="12" t="str" cm="1">
        <f t="array" ref="I1868">INDEX(_xlfn.TEXTSPLIT(טבלה1[[#This Row],[עמודה2]],","),2)</f>
        <v xml:space="preserve"> NC</v>
      </c>
      <c r="J1868" s="16" t="str">
        <f>_xlfn.CONCAT(טבלה1[[#This Row],[AI_Companies]]," ",טבלה1[[#This Row],[עמודה1]])</f>
        <v>TIZBI https://tizbi.com</v>
      </c>
      <c r="K1868" s="12">
        <v>50</v>
      </c>
      <c r="L1868" s="12" t="str">
        <f>IF(טבלה1[[#This Row],[עמודה53]]&gt;2000,"Yes","No")</f>
        <v>No</v>
      </c>
      <c r="M1868" s="12">
        <v>249</v>
      </c>
      <c r="N1868" s="12">
        <f>AVERAGE(טבלה1[[#This Row],[עמודה52]:[עמודה53]])</f>
        <v>149.5</v>
      </c>
      <c r="O1868" s="12" t="str">
        <f>IF(טבלה1[[#This Row],[עמודה4]]="&lt; $25 / hr","0$ - $25 / hr",טבלה1[[#This Row],[עמודה4]])</f>
        <v>$25 - $49 / hr</v>
      </c>
      <c r="P1868" s="12" t="str" cm="1">
        <f t="array" ref="P1868">INDEX(_xlfn.TEXTSPLIT(טבלה1[[#This Row],[עמודה55]],"-"),1)</f>
        <v xml:space="preserve">$25 </v>
      </c>
      <c r="Q1868" s="21" t="str" cm="1">
        <f t="array" ref="Q1868">INDEX(_xlfn.TEXTSPLIT(INDEX(_xlfn.TEXTSPLIT(טבלה1[[#This Row],[עמודה55]],"-"),2),"/"),1)</f>
        <v xml:space="preserve"> $49 </v>
      </c>
      <c r="R1868" s="12">
        <f>AVERAGE(טבלה1[[#This Row],[עמודה59]:[עמודה60]])</f>
        <v>37</v>
      </c>
      <c r="S1868" s="3">
        <f>VALUE(SUBSTITUTE(טבלה1[[#This Row],[עמודה56]],"$",""))</f>
        <v>25</v>
      </c>
      <c r="T1868" s="3">
        <f>VALUE(SUBSTITUTE(טבלה1[[#This Row],[עמודה57]],"$",""))</f>
        <v>49</v>
      </c>
      <c r="U1868" s="3" t="str">
        <f>IF(טבלה1[[#This Row],[עמודה58]]&gt;30,"Yes","No")</f>
        <v>Yes</v>
      </c>
    </row>
    <row r="1869" spans="1:21" ht="13" x14ac:dyDescent="0.15">
      <c r="A1869" s="8" t="s">
        <v>4419</v>
      </c>
      <c r="B1869" s="9" t="s">
        <v>4420</v>
      </c>
      <c r="C1869" s="15" t="s">
        <v>4421</v>
      </c>
      <c r="D1869" s="13">
        <v>5000</v>
      </c>
      <c r="E1869" s="9" t="s">
        <v>21</v>
      </c>
      <c r="F1869" s="9" t="s">
        <v>29</v>
      </c>
      <c r="G1869" s="10">
        <v>0.25</v>
      </c>
      <c r="H1869" s="11" t="str" cm="1">
        <f t="array" ref="H1869">INDEX(_xlfn.TEXTSPLIT(טבלה1[[#This Row],[עמודה2]],","),1)</f>
        <v>الخبر</v>
      </c>
      <c r="I1869" s="12" t="str" cm="1">
        <f t="array" ref="I1869">INDEX(_xlfn.TEXTSPLIT(טבלה1[[#This Row],[עמודה2]],","),2)</f>
        <v xml:space="preserve"> Saudi Arabia</v>
      </c>
      <c r="J1869" s="16" t="str">
        <f>_xlfn.CONCAT(טבלה1[[#This Row],[AI_Companies]]," ",טבלה1[[#This Row],[עמודה1]])</f>
        <v>TakamulSmartTechnology http://www.takamul.net.sa</v>
      </c>
      <c r="K1869" s="12">
        <v>10</v>
      </c>
      <c r="L1869" s="12" t="str">
        <f>IF(טבלה1[[#This Row],[עמודה53]]&gt;2000,"Yes","No")</f>
        <v>No</v>
      </c>
      <c r="M1869" s="12">
        <v>49</v>
      </c>
      <c r="N1869" s="12">
        <f>AVERAGE(טבלה1[[#This Row],[עמודה52]:[עמודה53]])</f>
        <v>29.5</v>
      </c>
      <c r="O1869" s="12" t="str">
        <f>IF(טבלה1[[#This Row],[עמודה4]]="&lt; $25 / hr","0$ - $25 / hr",טבלה1[[#This Row],[עמודה4]])</f>
        <v>$100 - $149 / hr</v>
      </c>
      <c r="P1869" s="12" t="str" cm="1">
        <f t="array" ref="P1869">INDEX(_xlfn.TEXTSPLIT(טבלה1[[#This Row],[עמודה55]],"-"),1)</f>
        <v xml:space="preserve">$100 </v>
      </c>
      <c r="Q1869" s="21" t="str" cm="1">
        <f t="array" ref="Q1869">INDEX(_xlfn.TEXTSPLIT(INDEX(_xlfn.TEXTSPLIT(טבלה1[[#This Row],[עמודה55]],"-"),2),"/"),1)</f>
        <v xml:space="preserve"> $149 </v>
      </c>
      <c r="R1869" s="12">
        <f>AVERAGE(טבלה1[[#This Row],[עמודה59]:[עמודה60]])</f>
        <v>124.5</v>
      </c>
      <c r="S1869" s="3">
        <f>VALUE(SUBSTITUTE(טבלה1[[#This Row],[עמודה56]],"$",""))</f>
        <v>100</v>
      </c>
      <c r="T1869" s="3">
        <f>VALUE(SUBSTITUTE(טבלה1[[#This Row],[עמודה57]],"$",""))</f>
        <v>149</v>
      </c>
      <c r="U1869" s="3" t="str">
        <f>IF(טבלה1[[#This Row],[עמודה58]]&gt;30,"Yes","No")</f>
        <v>Yes</v>
      </c>
    </row>
    <row r="1870" spans="1:21" ht="13" x14ac:dyDescent="0.15">
      <c r="A1870" s="8" t="s">
        <v>4422</v>
      </c>
      <c r="B1870" s="9" t="s">
        <v>4423</v>
      </c>
      <c r="C1870" s="9" t="s">
        <v>20</v>
      </c>
      <c r="D1870" s="13">
        <v>5000</v>
      </c>
      <c r="E1870" s="9" t="s">
        <v>4</v>
      </c>
      <c r="F1870" s="9" t="s">
        <v>29</v>
      </c>
      <c r="G1870" s="10">
        <v>0.25</v>
      </c>
      <c r="H1870" s="11" t="str" cm="1">
        <f t="array" ref="H1870">INDEX(_xlfn.TEXTSPLIT(טבלה1[[#This Row],[עמודה2]],","),1)</f>
        <v>New York</v>
      </c>
      <c r="I1870" s="12" t="str" cm="1">
        <f t="array" ref="I1870">INDEX(_xlfn.TEXTSPLIT(טבלה1[[#This Row],[עמודה2]],","),2)</f>
        <v xml:space="preserve"> NY</v>
      </c>
      <c r="J1870" s="16" t="str">
        <f>_xlfn.CONCAT(טבלה1[[#This Row],[AI_Companies]]," ",טבלה1[[#This Row],[עמודה1]])</f>
        <v>ErdosTechnologies https://www.erdostechnologies.com</v>
      </c>
      <c r="K1870" s="12">
        <v>10</v>
      </c>
      <c r="L1870" s="12" t="str">
        <f>IF(טבלה1[[#This Row],[עמודה53]]&gt;2000,"Yes","No")</f>
        <v>No</v>
      </c>
      <c r="M1870" s="12">
        <v>49</v>
      </c>
      <c r="N1870" s="12">
        <f>AVERAGE(טבלה1[[#This Row],[עמודה52]:[עמודה53]])</f>
        <v>29.5</v>
      </c>
      <c r="O1870" s="12" t="str">
        <f>IF(טבלה1[[#This Row],[עמודה4]]="&lt; $25 / hr","0$ - $25 / hr",טבלה1[[#This Row],[עמודה4]])</f>
        <v>Undisclosed</v>
      </c>
      <c r="P1870" s="12" t="str" cm="1">
        <f t="array" ref="P1870">INDEX(_xlfn.TEXTSPLIT(טבלה1[[#This Row],[עמודה55]],"-"),1)</f>
        <v>Undisclosed</v>
      </c>
      <c r="Q1870" s="21" t="e" cm="1">
        <f t="array" ref="Q1870">INDEX(_xlfn.TEXTSPLIT(INDEX(_xlfn.TEXTSPLIT(טבלה1[[#This Row],[עמודה55]],"-"),2),"/"),1)</f>
        <v>#REF!</v>
      </c>
      <c r="R1870" s="12" t="e">
        <f>AVERAGE(טבלה1[[#This Row],[עמודה59]:[עמודה60]])</f>
        <v>#VALUE!</v>
      </c>
      <c r="S1870" s="3" t="e">
        <f>VALUE(SUBSTITUTE(טבלה1[[#This Row],[עמודה56]],"$",""))</f>
        <v>#VALUE!</v>
      </c>
      <c r="T1870" s="3" t="e">
        <f>VALUE(SUBSTITUTE(טבלה1[[#This Row],[עמודה57]],"$",""))</f>
        <v>#REF!</v>
      </c>
      <c r="U1870" s="3" t="e">
        <f>IF(טבלה1[[#This Row],[עמודה58]]&gt;30,"Yes","No")</f>
        <v>#VALUE!</v>
      </c>
    </row>
    <row r="1871" spans="1:21" ht="13" x14ac:dyDescent="0.15">
      <c r="A1871" s="8" t="s">
        <v>4424</v>
      </c>
      <c r="B1871" s="9" t="s">
        <v>4425</v>
      </c>
      <c r="C1871" s="9" t="s">
        <v>4426</v>
      </c>
      <c r="D1871" s="13">
        <v>250000</v>
      </c>
      <c r="E1871" s="9" t="s">
        <v>14</v>
      </c>
      <c r="F1871" s="9" t="s">
        <v>29</v>
      </c>
      <c r="G1871" s="10">
        <v>0.25</v>
      </c>
      <c r="H1871" s="11" t="str" cm="1">
        <f t="array" ref="H1871">INDEX(_xlfn.TEXTSPLIT(טבלה1[[#This Row],[עמודה2]],","),1)</f>
        <v>lahore</v>
      </c>
      <c r="I1871" s="12" t="str" cm="1">
        <f t="array" ref="I1871">INDEX(_xlfn.TEXTSPLIT(טבלה1[[#This Row],[עמודה2]],","),2)</f>
        <v xml:space="preserve"> Pakistan</v>
      </c>
      <c r="J1871" s="16" t="str">
        <f>_xlfn.CONCAT(טבלה1[[#This Row],[AI_Companies]]," ",טבלה1[[#This Row],[עמודה1]])</f>
        <v>ITSolution https://itsolution.co/</v>
      </c>
      <c r="K1871" s="12">
        <v>10</v>
      </c>
      <c r="L1871" s="12" t="str">
        <f>IF(טבלה1[[#This Row],[עמודה53]]&gt;2000,"Yes","No")</f>
        <v>No</v>
      </c>
      <c r="M1871" s="12">
        <v>49</v>
      </c>
      <c r="N1871" s="12">
        <f>AVERAGE(טבלה1[[#This Row],[עמודה52]:[עמודה53]])</f>
        <v>29.5</v>
      </c>
      <c r="O1871" s="12" t="str">
        <f>IF(טבלה1[[#This Row],[עמודה4]]="&lt; $25 / hr","0$ - $25 / hr",טבלה1[[#This Row],[עמודה4]])</f>
        <v>0$ - $25 / hr</v>
      </c>
      <c r="P1871" s="12" t="str" cm="1">
        <f t="array" ref="P1871">INDEX(_xlfn.TEXTSPLIT(טבלה1[[#This Row],[עמודה55]],"-"),1)</f>
        <v xml:space="preserve">0$ </v>
      </c>
      <c r="Q1871" s="21" t="str" cm="1">
        <f t="array" ref="Q1871">INDEX(_xlfn.TEXTSPLIT(INDEX(_xlfn.TEXTSPLIT(טבלה1[[#This Row],[עמודה55]],"-"),2),"/"),1)</f>
        <v xml:space="preserve"> $25 </v>
      </c>
      <c r="R1871" s="12">
        <f>AVERAGE(טבלה1[[#This Row],[עמודה59]:[עמודה60]])</f>
        <v>12.5</v>
      </c>
      <c r="S1871" s="3">
        <f>VALUE(SUBSTITUTE(טבלה1[[#This Row],[עמודה56]],"$",""))</f>
        <v>0</v>
      </c>
      <c r="T1871" s="3">
        <f>VALUE(SUBSTITUTE(טבלה1[[#This Row],[עמודה57]],"$",""))</f>
        <v>25</v>
      </c>
      <c r="U1871" s="3" t="str">
        <f>IF(טבלה1[[#This Row],[עמודה58]]&gt;30,"Yes","No")</f>
        <v>No</v>
      </c>
    </row>
    <row r="1872" spans="1:21" ht="13" x14ac:dyDescent="0.15">
      <c r="A1872" s="8" t="s">
        <v>4427</v>
      </c>
      <c r="B1872" s="9" t="s">
        <v>4428</v>
      </c>
      <c r="C1872" s="9" t="s">
        <v>1111</v>
      </c>
      <c r="D1872" s="9" t="s">
        <v>4</v>
      </c>
      <c r="E1872" s="9" t="s">
        <v>4</v>
      </c>
      <c r="F1872" s="9" t="s">
        <v>29</v>
      </c>
      <c r="G1872" s="10">
        <v>0.25</v>
      </c>
      <c r="H1872" s="11" t="str" cm="1">
        <f t="array" ref="H1872">INDEX(_xlfn.TEXTSPLIT(טבלה1[[#This Row],[עמודה2]],","),1)</f>
        <v>Bangkok</v>
      </c>
      <c r="I1872" s="12" t="str" cm="1">
        <f t="array" ref="I1872">INDEX(_xlfn.TEXTSPLIT(טבלה1[[#This Row],[עמודה2]],","),2)</f>
        <v xml:space="preserve"> Thailand</v>
      </c>
      <c r="J1872" s="16" t="str">
        <f>_xlfn.CONCAT(טבלה1[[#This Row],[AI_Companies]]," ",טבלה1[[#This Row],[עמודה1]])</f>
        <v>GoPomelo https://www.gopomelo.com/</v>
      </c>
      <c r="K1872" s="12">
        <v>10</v>
      </c>
      <c r="L1872" s="12" t="str">
        <f>IF(טבלה1[[#This Row],[עמודה53]]&gt;2000,"Yes","No")</f>
        <v>No</v>
      </c>
      <c r="M1872" s="12">
        <v>49</v>
      </c>
      <c r="N1872" s="12">
        <f>AVERAGE(טבלה1[[#This Row],[עמודה52]:[עמודה53]])</f>
        <v>29.5</v>
      </c>
      <c r="O1872" s="12" t="str">
        <f>IF(טבלה1[[#This Row],[עמודה4]]="&lt; $25 / hr","0$ - $25 / hr",טבלה1[[#This Row],[עמודה4]])</f>
        <v>Undisclosed</v>
      </c>
      <c r="P1872" s="12" t="str" cm="1">
        <f t="array" ref="P1872">INDEX(_xlfn.TEXTSPLIT(טבלה1[[#This Row],[עמודה55]],"-"),1)</f>
        <v>Undisclosed</v>
      </c>
      <c r="Q1872" s="21" t="e" cm="1">
        <f t="array" ref="Q1872">INDEX(_xlfn.TEXTSPLIT(INDEX(_xlfn.TEXTSPLIT(טבלה1[[#This Row],[עמודה55]],"-"),2),"/"),1)</f>
        <v>#REF!</v>
      </c>
      <c r="R1872" s="12" t="e">
        <f>AVERAGE(טבלה1[[#This Row],[עמודה59]:[עמודה60]])</f>
        <v>#VALUE!</v>
      </c>
      <c r="S1872" s="3" t="e">
        <f>VALUE(SUBSTITUTE(טבלה1[[#This Row],[עמודה56]],"$",""))</f>
        <v>#VALUE!</v>
      </c>
      <c r="T1872" s="3" t="e">
        <f>VALUE(SUBSTITUTE(טבלה1[[#This Row],[עמודה57]],"$",""))</f>
        <v>#REF!</v>
      </c>
      <c r="U1872" s="3" t="e">
        <f>IF(טבלה1[[#This Row],[עמודה58]]&gt;30,"Yes","No")</f>
        <v>#VALUE!</v>
      </c>
    </row>
    <row r="1873" spans="1:21" ht="13" x14ac:dyDescent="0.15">
      <c r="A1873" s="8" t="s">
        <v>4429</v>
      </c>
      <c r="B1873" s="9" t="s">
        <v>4430</v>
      </c>
      <c r="C1873" s="9" t="s">
        <v>66</v>
      </c>
      <c r="D1873" s="9" t="s">
        <v>4</v>
      </c>
      <c r="E1873" s="9" t="s">
        <v>4</v>
      </c>
      <c r="F1873" s="9" t="s">
        <v>29</v>
      </c>
      <c r="G1873" s="10">
        <v>0.25</v>
      </c>
      <c r="H1873" s="11" t="str" cm="1">
        <f t="array" ref="H1873">INDEX(_xlfn.TEXTSPLIT(טבלה1[[#This Row],[עמודה2]],","),1)</f>
        <v>Toronto</v>
      </c>
      <c r="I1873" s="12" t="str" cm="1">
        <f t="array" ref="I1873">INDEX(_xlfn.TEXTSPLIT(טבלה1[[#This Row],[עמודה2]],","),2)</f>
        <v xml:space="preserve"> Canada</v>
      </c>
      <c r="J1873" s="16" t="str">
        <f>_xlfn.CONCAT(טבלה1[[#This Row],[AI_Companies]]," ",טבלה1[[#This Row],[עמודה1]])</f>
        <v>Sipher https://sipher.co/</v>
      </c>
      <c r="K1873" s="12">
        <v>10</v>
      </c>
      <c r="L1873" s="12" t="str">
        <f>IF(טבלה1[[#This Row],[עמודה53]]&gt;2000,"Yes","No")</f>
        <v>No</v>
      </c>
      <c r="M1873" s="12">
        <v>49</v>
      </c>
      <c r="N1873" s="12">
        <f>AVERAGE(טבלה1[[#This Row],[עמודה52]:[עמודה53]])</f>
        <v>29.5</v>
      </c>
      <c r="O1873" s="12" t="str">
        <f>IF(טבלה1[[#This Row],[עמודה4]]="&lt; $25 / hr","0$ - $25 / hr",טבלה1[[#This Row],[עמודה4]])</f>
        <v>Undisclosed</v>
      </c>
      <c r="P1873" s="12" t="str" cm="1">
        <f t="array" ref="P1873">INDEX(_xlfn.TEXTSPLIT(טבלה1[[#This Row],[עמודה55]],"-"),1)</f>
        <v>Undisclosed</v>
      </c>
      <c r="Q1873" s="21" t="e" cm="1">
        <f t="array" ref="Q1873">INDEX(_xlfn.TEXTSPLIT(INDEX(_xlfn.TEXTSPLIT(טבלה1[[#This Row],[עמודה55]],"-"),2),"/"),1)</f>
        <v>#REF!</v>
      </c>
      <c r="R1873" s="12" t="e">
        <f>AVERAGE(טבלה1[[#This Row],[עמודה59]:[עמודה60]])</f>
        <v>#VALUE!</v>
      </c>
      <c r="S1873" s="3" t="e">
        <f>VALUE(SUBSTITUTE(טבלה1[[#This Row],[עמודה56]],"$",""))</f>
        <v>#VALUE!</v>
      </c>
      <c r="T1873" s="3" t="e">
        <f>VALUE(SUBSTITUTE(טבלה1[[#This Row],[עמודה57]],"$",""))</f>
        <v>#REF!</v>
      </c>
      <c r="U1873" s="3" t="e">
        <f>IF(טבלה1[[#This Row],[עמודה58]]&gt;30,"Yes","No")</f>
        <v>#VALUE!</v>
      </c>
    </row>
    <row r="1874" spans="1:21" ht="13" x14ac:dyDescent="0.15">
      <c r="A1874" s="8" t="s">
        <v>4431</v>
      </c>
      <c r="B1874" s="9" t="s">
        <v>4432</v>
      </c>
      <c r="C1874" s="9" t="s">
        <v>47</v>
      </c>
      <c r="D1874" s="13">
        <v>1000</v>
      </c>
      <c r="E1874" s="9" t="s">
        <v>33</v>
      </c>
      <c r="F1874" s="9" t="s">
        <v>29</v>
      </c>
      <c r="G1874" s="10">
        <v>0.25</v>
      </c>
      <c r="H1874" s="11" t="str" cm="1">
        <f t="array" ref="H1874">INDEX(_xlfn.TEXTSPLIT(טבלה1[[#This Row],[עמודה2]],","),1)</f>
        <v>Gurugram</v>
      </c>
      <c r="I1874" s="12" t="str" cm="1">
        <f t="array" ref="I1874">INDEX(_xlfn.TEXTSPLIT(טבלה1[[#This Row],[עמודה2]],","),2)</f>
        <v xml:space="preserve"> India</v>
      </c>
      <c r="J1874" s="16" t="str">
        <f>_xlfn.CONCAT(טבלה1[[#This Row],[AI_Companies]]," ",טבלה1[[#This Row],[עמודה1]])</f>
        <v>CalcunTechnlogies https://www.calcun.com/</v>
      </c>
      <c r="K1874" s="12">
        <v>10</v>
      </c>
      <c r="L1874" s="12" t="str">
        <f>IF(טבלה1[[#This Row],[עמודה53]]&gt;2000,"Yes","No")</f>
        <v>No</v>
      </c>
      <c r="M1874" s="12">
        <v>49</v>
      </c>
      <c r="N1874" s="12">
        <f>AVERAGE(טבלה1[[#This Row],[עמודה52]:[עמודה53]])</f>
        <v>29.5</v>
      </c>
      <c r="O1874" s="12" t="str">
        <f>IF(טבלה1[[#This Row],[עמודה4]]="&lt; $25 / hr","0$ - $25 / hr",טבלה1[[#This Row],[עמודה4]])</f>
        <v>$25 - $49 / hr</v>
      </c>
      <c r="P1874" s="12" t="str" cm="1">
        <f t="array" ref="P1874">INDEX(_xlfn.TEXTSPLIT(טבלה1[[#This Row],[עמודה55]],"-"),1)</f>
        <v xml:space="preserve">$25 </v>
      </c>
      <c r="Q1874" s="21" t="str" cm="1">
        <f t="array" ref="Q1874">INDEX(_xlfn.TEXTSPLIT(INDEX(_xlfn.TEXTSPLIT(טבלה1[[#This Row],[עמודה55]],"-"),2),"/"),1)</f>
        <v xml:space="preserve"> $49 </v>
      </c>
      <c r="R1874" s="12">
        <f>AVERAGE(טבלה1[[#This Row],[עמודה59]:[עמודה60]])</f>
        <v>37</v>
      </c>
      <c r="S1874" s="3">
        <f>VALUE(SUBSTITUTE(טבלה1[[#This Row],[עמודה56]],"$",""))</f>
        <v>25</v>
      </c>
      <c r="T1874" s="3">
        <f>VALUE(SUBSTITUTE(טבלה1[[#This Row],[עמודה57]],"$",""))</f>
        <v>49</v>
      </c>
      <c r="U1874" s="3" t="str">
        <f>IF(טבלה1[[#This Row],[עמודה58]]&gt;30,"Yes","No")</f>
        <v>Yes</v>
      </c>
    </row>
    <row r="1875" spans="1:21" ht="13" x14ac:dyDescent="0.15">
      <c r="A1875" s="8" t="s">
        <v>4433</v>
      </c>
      <c r="B1875" s="9" t="s">
        <v>4434</v>
      </c>
      <c r="C1875" s="9" t="s">
        <v>4435</v>
      </c>
      <c r="D1875" s="9" t="s">
        <v>4</v>
      </c>
      <c r="E1875" s="9" t="s">
        <v>4</v>
      </c>
      <c r="F1875" s="9" t="s">
        <v>29</v>
      </c>
      <c r="G1875" s="10">
        <v>0.25</v>
      </c>
      <c r="H1875" s="11" t="str" cm="1">
        <f t="array" ref="H1875">INDEX(_xlfn.TEXTSPLIT(טבלה1[[#This Row],[עמודה2]],","),1)</f>
        <v>Rancho Cucamonga</v>
      </c>
      <c r="I1875" s="12" t="str" cm="1">
        <f t="array" ref="I1875">INDEX(_xlfn.TEXTSPLIT(טבלה1[[#This Row],[עמודה2]],","),2)</f>
        <v xml:space="preserve"> CA</v>
      </c>
      <c r="J1875" s="16" t="str">
        <f>_xlfn.CONCAT(טבלה1[[#This Row],[AI_Companies]]," ",טבלה1[[#This Row],[עמודה1]])</f>
        <v>EthosMediaLab https://ethosmedialab.com/</v>
      </c>
      <c r="K1875" s="12">
        <v>10</v>
      </c>
      <c r="L1875" s="12" t="str">
        <f>IF(טבלה1[[#This Row],[עמודה53]]&gt;2000,"Yes","No")</f>
        <v>No</v>
      </c>
      <c r="M1875" s="12">
        <v>49</v>
      </c>
      <c r="N1875" s="12">
        <f>AVERAGE(טבלה1[[#This Row],[עמודה52]:[עמודה53]])</f>
        <v>29.5</v>
      </c>
      <c r="O1875" s="12" t="str">
        <f>IF(טבלה1[[#This Row],[עמודה4]]="&lt; $25 / hr","0$ - $25 / hr",טבלה1[[#This Row],[עמודה4]])</f>
        <v>Undisclosed</v>
      </c>
      <c r="P1875" s="12" t="str" cm="1">
        <f t="array" ref="P1875">INDEX(_xlfn.TEXTSPLIT(טבלה1[[#This Row],[עמודה55]],"-"),1)</f>
        <v>Undisclosed</v>
      </c>
      <c r="Q1875" s="21" t="e" cm="1">
        <f t="array" ref="Q1875">INDEX(_xlfn.TEXTSPLIT(INDEX(_xlfn.TEXTSPLIT(טבלה1[[#This Row],[עמודה55]],"-"),2),"/"),1)</f>
        <v>#REF!</v>
      </c>
      <c r="R1875" s="12" t="e">
        <f>AVERAGE(טבלה1[[#This Row],[עמודה59]:[עמודה60]])</f>
        <v>#VALUE!</v>
      </c>
      <c r="S1875" s="3" t="e">
        <f>VALUE(SUBSTITUTE(טבלה1[[#This Row],[עמודה56]],"$",""))</f>
        <v>#VALUE!</v>
      </c>
      <c r="T1875" s="3" t="e">
        <f>VALUE(SUBSTITUTE(טבלה1[[#This Row],[עמודה57]],"$",""))</f>
        <v>#REF!</v>
      </c>
      <c r="U1875" s="3" t="e">
        <f>IF(טבלה1[[#This Row],[עמודה58]]&gt;30,"Yes","No")</f>
        <v>#VALUE!</v>
      </c>
    </row>
    <row r="1876" spans="1:21" ht="13" x14ac:dyDescent="0.15">
      <c r="A1876" s="8" t="s">
        <v>4436</v>
      </c>
      <c r="B1876" s="9" t="s">
        <v>4437</v>
      </c>
      <c r="C1876" s="9" t="s">
        <v>4438</v>
      </c>
      <c r="D1876" s="9" t="s">
        <v>4</v>
      </c>
      <c r="E1876" s="9" t="s">
        <v>4</v>
      </c>
      <c r="F1876" s="9" t="s">
        <v>29</v>
      </c>
      <c r="G1876" s="10">
        <v>0.25</v>
      </c>
      <c r="H1876" s="11" t="str" cm="1">
        <f t="array" ref="H1876">INDEX(_xlfn.TEXTSPLIT(טבלה1[[#This Row],[עמודה2]],","),1)</f>
        <v>Lewisville</v>
      </c>
      <c r="I1876" s="12" t="str" cm="1">
        <f t="array" ref="I1876">INDEX(_xlfn.TEXTSPLIT(טבלה1[[#This Row],[עמודה2]],","),2)</f>
        <v xml:space="preserve"> TX</v>
      </c>
      <c r="J1876" s="16" t="str">
        <f>_xlfn.CONCAT(טבלה1[[#This Row],[AI_Companies]]," ",טבלה1[[#This Row],[עמודה1]])</f>
        <v>W3LifeAgency https://www.w3life.net/</v>
      </c>
      <c r="K1876" s="12">
        <v>10</v>
      </c>
      <c r="L1876" s="12" t="str">
        <f>IF(טבלה1[[#This Row],[עמודה53]]&gt;2000,"Yes","No")</f>
        <v>No</v>
      </c>
      <c r="M1876" s="12">
        <v>49</v>
      </c>
      <c r="N1876" s="12">
        <f>AVERAGE(טבלה1[[#This Row],[עמודה52]:[עמודה53]])</f>
        <v>29.5</v>
      </c>
      <c r="O1876" s="12" t="str">
        <f>IF(טבלה1[[#This Row],[עמודה4]]="&lt; $25 / hr","0$ - $25 / hr",טבלה1[[#This Row],[עמודה4]])</f>
        <v>Undisclosed</v>
      </c>
      <c r="P1876" s="12" t="str" cm="1">
        <f t="array" ref="P1876">INDEX(_xlfn.TEXTSPLIT(טבלה1[[#This Row],[עמודה55]],"-"),1)</f>
        <v>Undisclosed</v>
      </c>
      <c r="Q1876" s="21" t="e" cm="1">
        <f t="array" ref="Q1876">INDEX(_xlfn.TEXTSPLIT(INDEX(_xlfn.TEXTSPLIT(טבלה1[[#This Row],[עמודה55]],"-"),2),"/"),1)</f>
        <v>#REF!</v>
      </c>
      <c r="R1876" s="12" t="e">
        <f>AVERAGE(טבלה1[[#This Row],[עמודה59]:[עמודה60]])</f>
        <v>#VALUE!</v>
      </c>
      <c r="S1876" s="3" t="e">
        <f>VALUE(SUBSTITUTE(טבלה1[[#This Row],[עמודה56]],"$",""))</f>
        <v>#VALUE!</v>
      </c>
      <c r="T1876" s="3" t="e">
        <f>VALUE(SUBSTITUTE(טבלה1[[#This Row],[עמודה57]],"$",""))</f>
        <v>#REF!</v>
      </c>
      <c r="U1876" s="3" t="e">
        <f>IF(טבלה1[[#This Row],[עמודה58]]&gt;30,"Yes","No")</f>
        <v>#VALUE!</v>
      </c>
    </row>
    <row r="1877" spans="1:21" ht="13" x14ac:dyDescent="0.15">
      <c r="A1877" s="8" t="s">
        <v>4439</v>
      </c>
      <c r="B1877" s="9" t="s">
        <v>4440</v>
      </c>
      <c r="C1877" s="9" t="s">
        <v>1420</v>
      </c>
      <c r="D1877" s="13">
        <v>5000</v>
      </c>
      <c r="E1877" s="9" t="s">
        <v>4</v>
      </c>
      <c r="F1877" s="9" t="s">
        <v>29</v>
      </c>
      <c r="G1877" s="10">
        <v>0.25</v>
      </c>
      <c r="H1877" s="11" t="str" cm="1">
        <f t="array" ref="H1877">INDEX(_xlfn.TEXTSPLIT(טבלה1[[#This Row],[עמודה2]],","),1)</f>
        <v>Zürich</v>
      </c>
      <c r="I1877" s="12" t="str" cm="1">
        <f t="array" ref="I1877">INDEX(_xlfn.TEXTSPLIT(טבלה1[[#This Row],[עמודה2]],","),2)</f>
        <v xml:space="preserve"> Switzerland</v>
      </c>
      <c r="J1877" s="16" t="str">
        <f>_xlfn.CONCAT(טבלה1[[#This Row],[AI_Companies]]," ",טבלה1[[#This Row],[עמודה1]])</f>
        <v>Scigility https://scigility.com/</v>
      </c>
      <c r="K1877" s="12">
        <v>10</v>
      </c>
      <c r="L1877" s="12" t="str">
        <f>IF(טבלה1[[#This Row],[עמודה53]]&gt;2000,"Yes","No")</f>
        <v>No</v>
      </c>
      <c r="M1877" s="12">
        <v>49</v>
      </c>
      <c r="N1877" s="12">
        <f>AVERAGE(טבלה1[[#This Row],[עמודה52]:[עמודה53]])</f>
        <v>29.5</v>
      </c>
      <c r="O1877" s="12" t="str">
        <f>IF(טבלה1[[#This Row],[עמודה4]]="&lt; $25 / hr","0$ - $25 / hr",טבלה1[[#This Row],[עמודה4]])</f>
        <v>Undisclosed</v>
      </c>
      <c r="P1877" s="12" t="str" cm="1">
        <f t="array" ref="P1877">INDEX(_xlfn.TEXTSPLIT(טבלה1[[#This Row],[עמודה55]],"-"),1)</f>
        <v>Undisclosed</v>
      </c>
      <c r="Q1877" s="21" t="e" cm="1">
        <f t="array" ref="Q1877">INDEX(_xlfn.TEXTSPLIT(INDEX(_xlfn.TEXTSPLIT(טבלה1[[#This Row],[עמודה55]],"-"),2),"/"),1)</f>
        <v>#REF!</v>
      </c>
      <c r="R1877" s="12" t="e">
        <f>AVERAGE(טבלה1[[#This Row],[עמודה59]:[עמודה60]])</f>
        <v>#VALUE!</v>
      </c>
      <c r="S1877" s="3" t="e">
        <f>VALUE(SUBSTITUTE(טבלה1[[#This Row],[עמודה56]],"$",""))</f>
        <v>#VALUE!</v>
      </c>
      <c r="T1877" s="3" t="e">
        <f>VALUE(SUBSTITUTE(טבלה1[[#This Row],[עמודה57]],"$",""))</f>
        <v>#REF!</v>
      </c>
      <c r="U1877" s="3" t="e">
        <f>IF(טבלה1[[#This Row],[עמודה58]]&gt;30,"Yes","No")</f>
        <v>#VALUE!</v>
      </c>
    </row>
    <row r="1878" spans="1:21" ht="13" x14ac:dyDescent="0.15">
      <c r="A1878" s="8" t="s">
        <v>4441</v>
      </c>
      <c r="B1878" s="9" t="s">
        <v>4442</v>
      </c>
      <c r="C1878" s="9" t="s">
        <v>1320</v>
      </c>
      <c r="D1878" s="9" t="s">
        <v>4</v>
      </c>
      <c r="E1878" s="9" t="s">
        <v>4</v>
      </c>
      <c r="F1878" s="9" t="s">
        <v>29</v>
      </c>
      <c r="G1878" s="10">
        <v>0.25</v>
      </c>
      <c r="H1878" s="11" t="str" cm="1">
        <f t="array" ref="H1878">INDEX(_xlfn.TEXTSPLIT(טבלה1[[#This Row],[עמודה2]],","),1)</f>
        <v>Rockville</v>
      </c>
      <c r="I1878" s="12" t="str" cm="1">
        <f t="array" ref="I1878">INDEX(_xlfn.TEXTSPLIT(טבלה1[[#This Row],[עמודה2]],","),2)</f>
        <v xml:space="preserve"> MD</v>
      </c>
      <c r="J1878" s="16" t="str">
        <f>_xlfn.CONCAT(טבלה1[[#This Row],[AI_Companies]]," ",טבלה1[[#This Row],[עמודה1]])</f>
        <v>BarrowWiseConsulting,LLC https://www.barrowwise.com/</v>
      </c>
      <c r="K1878" s="12">
        <v>10</v>
      </c>
      <c r="L1878" s="12" t="str">
        <f>IF(טבלה1[[#This Row],[עמודה53]]&gt;2000,"Yes","No")</f>
        <v>No</v>
      </c>
      <c r="M1878" s="12">
        <v>49</v>
      </c>
      <c r="N1878" s="12">
        <f>AVERAGE(טבלה1[[#This Row],[עמודה52]:[עמודה53]])</f>
        <v>29.5</v>
      </c>
      <c r="O1878" s="12" t="str">
        <f>IF(טבלה1[[#This Row],[עמודה4]]="&lt; $25 / hr","0$ - $25 / hr",טבלה1[[#This Row],[עמודה4]])</f>
        <v>Undisclosed</v>
      </c>
      <c r="P1878" s="12" t="str" cm="1">
        <f t="array" ref="P1878">INDEX(_xlfn.TEXTSPLIT(טבלה1[[#This Row],[עמודה55]],"-"),1)</f>
        <v>Undisclosed</v>
      </c>
      <c r="Q1878" s="21" t="e" cm="1">
        <f t="array" ref="Q1878">INDEX(_xlfn.TEXTSPLIT(INDEX(_xlfn.TEXTSPLIT(טבלה1[[#This Row],[עמודה55]],"-"),2),"/"),1)</f>
        <v>#REF!</v>
      </c>
      <c r="R1878" s="12" t="e">
        <f>AVERAGE(טבלה1[[#This Row],[עמודה59]:[עמודה60]])</f>
        <v>#VALUE!</v>
      </c>
      <c r="S1878" s="3" t="e">
        <f>VALUE(SUBSTITUTE(טבלה1[[#This Row],[עמודה56]],"$",""))</f>
        <v>#VALUE!</v>
      </c>
      <c r="T1878" s="3" t="e">
        <f>VALUE(SUBSTITUTE(טבלה1[[#This Row],[עמודה57]],"$",""))</f>
        <v>#REF!</v>
      </c>
      <c r="U1878" s="3" t="e">
        <f>IF(טבלה1[[#This Row],[עמודה58]]&gt;30,"Yes","No")</f>
        <v>#VALUE!</v>
      </c>
    </row>
    <row r="1879" spans="1:21" ht="13" x14ac:dyDescent="0.15">
      <c r="A1879" s="8" t="s">
        <v>4443</v>
      </c>
      <c r="B1879" s="9" t="s">
        <v>4444</v>
      </c>
      <c r="C1879" s="9" t="s">
        <v>4445</v>
      </c>
      <c r="D1879" s="9" t="s">
        <v>4</v>
      </c>
      <c r="E1879" s="9" t="s">
        <v>4</v>
      </c>
      <c r="F1879" s="9" t="s">
        <v>29</v>
      </c>
      <c r="G1879" s="10">
        <v>0.25</v>
      </c>
      <c r="H1879" s="11" t="str" cm="1">
        <f t="array" ref="H1879">INDEX(_xlfn.TEXTSPLIT(טבלה1[[#This Row],[עמודה2]],","),1)</f>
        <v>Quesada</v>
      </c>
      <c r="I1879" s="12" t="str" cm="1">
        <f t="array" ref="I1879">INDEX(_xlfn.TEXTSPLIT(טבלה1[[#This Row],[עמודה2]],","),2)</f>
        <v xml:space="preserve"> Costa Rica</v>
      </c>
      <c r="J1879" s="16" t="str">
        <f>_xlfn.CONCAT(טבלה1[[#This Row],[AI_Companies]]," ",טבלה1[[#This Row],[עמודה1]])</f>
        <v>Golabs https://golabstech.com/</v>
      </c>
      <c r="K1879" s="12">
        <v>10</v>
      </c>
      <c r="L1879" s="12" t="str">
        <f>IF(טבלה1[[#This Row],[עמודה53]]&gt;2000,"Yes","No")</f>
        <v>No</v>
      </c>
      <c r="M1879" s="12">
        <v>49</v>
      </c>
      <c r="N1879" s="12">
        <f>AVERAGE(טבלה1[[#This Row],[עמודה52]:[עמודה53]])</f>
        <v>29.5</v>
      </c>
      <c r="O1879" s="12" t="str">
        <f>IF(טבלה1[[#This Row],[עמודה4]]="&lt; $25 / hr","0$ - $25 / hr",טבלה1[[#This Row],[עמודה4]])</f>
        <v>Undisclosed</v>
      </c>
      <c r="P1879" s="12" t="str" cm="1">
        <f t="array" ref="P1879">INDEX(_xlfn.TEXTSPLIT(טבלה1[[#This Row],[עמודה55]],"-"),1)</f>
        <v>Undisclosed</v>
      </c>
      <c r="Q1879" s="21" t="e" cm="1">
        <f t="array" ref="Q1879">INDEX(_xlfn.TEXTSPLIT(INDEX(_xlfn.TEXTSPLIT(טבלה1[[#This Row],[עמודה55]],"-"),2),"/"),1)</f>
        <v>#REF!</v>
      </c>
      <c r="R1879" s="12" t="e">
        <f>AVERAGE(טבלה1[[#This Row],[עמודה59]:[עמודה60]])</f>
        <v>#VALUE!</v>
      </c>
      <c r="S1879" s="3" t="e">
        <f>VALUE(SUBSTITUTE(טבלה1[[#This Row],[עמודה56]],"$",""))</f>
        <v>#VALUE!</v>
      </c>
      <c r="T1879" s="3" t="e">
        <f>VALUE(SUBSTITUTE(טבלה1[[#This Row],[עמודה57]],"$",""))</f>
        <v>#REF!</v>
      </c>
      <c r="U1879" s="3" t="e">
        <f>IF(טבלה1[[#This Row],[עמודה58]]&gt;30,"Yes","No")</f>
        <v>#VALUE!</v>
      </c>
    </row>
    <row r="1880" spans="1:21" ht="13" x14ac:dyDescent="0.15">
      <c r="A1880" s="8" t="s">
        <v>4446</v>
      </c>
      <c r="B1880" s="9" t="s">
        <v>4447</v>
      </c>
      <c r="C1880" s="9" t="s">
        <v>4448</v>
      </c>
      <c r="D1880" s="9" t="s">
        <v>4</v>
      </c>
      <c r="E1880" s="9" t="s">
        <v>4</v>
      </c>
      <c r="F1880" s="9" t="s">
        <v>29</v>
      </c>
      <c r="G1880" s="10">
        <v>0.25</v>
      </c>
      <c r="H1880" s="11" t="str" cm="1">
        <f t="array" ref="H1880">INDEX(_xlfn.TEXTSPLIT(טבלה1[[#This Row],[עמודה2]],","),1)</f>
        <v>La Molina</v>
      </c>
      <c r="I1880" s="12" t="str" cm="1">
        <f t="array" ref="I1880">INDEX(_xlfn.TEXTSPLIT(טבלה1[[#This Row],[עמודה2]],","),2)</f>
        <v xml:space="preserve"> Peru</v>
      </c>
      <c r="J1880" s="16" t="str">
        <f>_xlfn.CONCAT(טבלה1[[#This Row],[AI_Companies]]," ",טבלה1[[#This Row],[עמודה1]])</f>
        <v>APPLISYS http://applisys.com.pe/</v>
      </c>
      <c r="K1880" s="12">
        <v>10</v>
      </c>
      <c r="L1880" s="12" t="str">
        <f>IF(טבלה1[[#This Row],[עמודה53]]&gt;2000,"Yes","No")</f>
        <v>No</v>
      </c>
      <c r="M1880" s="12">
        <v>49</v>
      </c>
      <c r="N1880" s="12">
        <f>AVERAGE(טבלה1[[#This Row],[עמודה52]:[עמודה53]])</f>
        <v>29.5</v>
      </c>
      <c r="O1880" s="12" t="str">
        <f>IF(טבלה1[[#This Row],[עמודה4]]="&lt; $25 / hr","0$ - $25 / hr",טבלה1[[#This Row],[עמודה4]])</f>
        <v>Undisclosed</v>
      </c>
      <c r="P1880" s="12" t="str" cm="1">
        <f t="array" ref="P1880">INDEX(_xlfn.TEXTSPLIT(טבלה1[[#This Row],[עמודה55]],"-"),1)</f>
        <v>Undisclosed</v>
      </c>
      <c r="Q1880" s="21" t="e" cm="1">
        <f t="array" ref="Q1880">INDEX(_xlfn.TEXTSPLIT(INDEX(_xlfn.TEXTSPLIT(טבלה1[[#This Row],[עמודה55]],"-"),2),"/"),1)</f>
        <v>#REF!</v>
      </c>
      <c r="R1880" s="12" t="e">
        <f>AVERAGE(טבלה1[[#This Row],[עמודה59]:[עמודה60]])</f>
        <v>#VALUE!</v>
      </c>
      <c r="S1880" s="3" t="e">
        <f>VALUE(SUBSTITUTE(טבלה1[[#This Row],[עמודה56]],"$",""))</f>
        <v>#VALUE!</v>
      </c>
      <c r="T1880" s="3" t="e">
        <f>VALUE(SUBSTITUTE(טבלה1[[#This Row],[עמודה57]],"$",""))</f>
        <v>#REF!</v>
      </c>
      <c r="U1880" s="3" t="e">
        <f>IF(טבלה1[[#This Row],[עמודה58]]&gt;30,"Yes","No")</f>
        <v>#VALUE!</v>
      </c>
    </row>
    <row r="1881" spans="1:21" ht="13" x14ac:dyDescent="0.15">
      <c r="A1881" s="8" t="s">
        <v>4449</v>
      </c>
      <c r="B1881" s="9" t="s">
        <v>4450</v>
      </c>
      <c r="C1881" s="9" t="s">
        <v>601</v>
      </c>
      <c r="D1881" s="9" t="s">
        <v>4</v>
      </c>
      <c r="E1881" s="9" t="s">
        <v>4</v>
      </c>
      <c r="F1881" s="9" t="s">
        <v>29</v>
      </c>
      <c r="G1881" s="10">
        <v>0.25</v>
      </c>
      <c r="H1881" s="11" t="str" cm="1">
        <f t="array" ref="H1881">INDEX(_xlfn.TEXTSPLIT(טבלה1[[#This Row],[עמודה2]],","),1)</f>
        <v>Monterrey</v>
      </c>
      <c r="I1881" s="12" t="str" cm="1">
        <f t="array" ref="I1881">INDEX(_xlfn.TEXTSPLIT(טבלה1[[#This Row],[עמודה2]],","),2)</f>
        <v xml:space="preserve"> Mexico</v>
      </c>
      <c r="J1881" s="16" t="str">
        <f>_xlfn.CONCAT(טבלה1[[#This Row],[AI_Companies]]," ",טבלה1[[#This Row],[עמודה1]])</f>
        <v>GestaLabs. http://www.gestalabs.com/</v>
      </c>
      <c r="K1881" s="12">
        <v>10</v>
      </c>
      <c r="L1881" s="12" t="str">
        <f>IF(טבלה1[[#This Row],[עמודה53]]&gt;2000,"Yes","No")</f>
        <v>No</v>
      </c>
      <c r="M1881" s="12">
        <v>49</v>
      </c>
      <c r="N1881" s="12">
        <f>AVERAGE(טבלה1[[#This Row],[עמודה52]:[עמודה53]])</f>
        <v>29.5</v>
      </c>
      <c r="O1881" s="12" t="str">
        <f>IF(טבלה1[[#This Row],[עמודה4]]="&lt; $25 / hr","0$ - $25 / hr",טבלה1[[#This Row],[עמודה4]])</f>
        <v>Undisclosed</v>
      </c>
      <c r="P1881" s="12" t="str" cm="1">
        <f t="array" ref="P1881">INDEX(_xlfn.TEXTSPLIT(טבלה1[[#This Row],[עמודה55]],"-"),1)</f>
        <v>Undisclosed</v>
      </c>
      <c r="Q1881" s="21" t="e" cm="1">
        <f t="array" ref="Q1881">INDEX(_xlfn.TEXTSPLIT(INDEX(_xlfn.TEXTSPLIT(טבלה1[[#This Row],[עמודה55]],"-"),2),"/"),1)</f>
        <v>#REF!</v>
      </c>
      <c r="R1881" s="12" t="e">
        <f>AVERAGE(טבלה1[[#This Row],[עמודה59]:[עמודה60]])</f>
        <v>#VALUE!</v>
      </c>
      <c r="S1881" s="3" t="e">
        <f>VALUE(SUBSTITUTE(טבלה1[[#This Row],[עמודה56]],"$",""))</f>
        <v>#VALUE!</v>
      </c>
      <c r="T1881" s="3" t="e">
        <f>VALUE(SUBSTITUTE(טבלה1[[#This Row],[עמודה57]],"$",""))</f>
        <v>#REF!</v>
      </c>
      <c r="U1881" s="3" t="e">
        <f>IF(טבלה1[[#This Row],[עמודה58]]&gt;30,"Yes","No")</f>
        <v>#VALUE!</v>
      </c>
    </row>
    <row r="1882" spans="1:21" ht="13" x14ac:dyDescent="0.15">
      <c r="A1882" s="8" t="s">
        <v>4451</v>
      </c>
      <c r="B1882" s="9" t="s">
        <v>4452</v>
      </c>
      <c r="C1882" s="9" t="s">
        <v>4453</v>
      </c>
      <c r="D1882" s="9" t="s">
        <v>4</v>
      </c>
      <c r="E1882" s="9" t="s">
        <v>4</v>
      </c>
      <c r="F1882" s="9" t="s">
        <v>29</v>
      </c>
      <c r="G1882" s="10">
        <v>0.25</v>
      </c>
      <c r="H1882" s="11" t="str" cm="1">
        <f t="array" ref="H1882">INDEX(_xlfn.TEXTSPLIT(טבלה1[[#This Row],[עמודה2]],","),1)</f>
        <v>West Covina</v>
      </c>
      <c r="I1882" s="12" t="str" cm="1">
        <f t="array" ref="I1882">INDEX(_xlfn.TEXTSPLIT(טבלה1[[#This Row],[עמודה2]],","),2)</f>
        <v xml:space="preserve"> CA</v>
      </c>
      <c r="J1882" s="16" t="str">
        <f>_xlfn.CONCAT(טבלה1[[#This Row],[AI_Companies]]," ",טבלה1[[#This Row],[עמודה1]])</f>
        <v>Revnue https://revnue.com</v>
      </c>
      <c r="K1882" s="12">
        <v>10</v>
      </c>
      <c r="L1882" s="12" t="str">
        <f>IF(טבלה1[[#This Row],[עמודה53]]&gt;2000,"Yes","No")</f>
        <v>No</v>
      </c>
      <c r="M1882" s="12">
        <v>49</v>
      </c>
      <c r="N1882" s="12">
        <f>AVERAGE(טבלה1[[#This Row],[עמודה52]:[עמודה53]])</f>
        <v>29.5</v>
      </c>
      <c r="O1882" s="12" t="str">
        <f>IF(טבלה1[[#This Row],[עמודה4]]="&lt; $25 / hr","0$ - $25 / hr",טבלה1[[#This Row],[עמודה4]])</f>
        <v>Undisclosed</v>
      </c>
      <c r="P1882" s="12" t="str" cm="1">
        <f t="array" ref="P1882">INDEX(_xlfn.TEXTSPLIT(טבלה1[[#This Row],[עמודה55]],"-"),1)</f>
        <v>Undisclosed</v>
      </c>
      <c r="Q1882" s="21" t="e" cm="1">
        <f t="array" ref="Q1882">INDEX(_xlfn.TEXTSPLIT(INDEX(_xlfn.TEXTSPLIT(טבלה1[[#This Row],[עמודה55]],"-"),2),"/"),1)</f>
        <v>#REF!</v>
      </c>
      <c r="R1882" s="12" t="e">
        <f>AVERAGE(טבלה1[[#This Row],[עמודה59]:[עמודה60]])</f>
        <v>#VALUE!</v>
      </c>
      <c r="S1882" s="3" t="e">
        <f>VALUE(SUBSTITUTE(טבלה1[[#This Row],[עמודה56]],"$",""))</f>
        <v>#VALUE!</v>
      </c>
      <c r="T1882" s="3" t="e">
        <f>VALUE(SUBSTITUTE(טבלה1[[#This Row],[עמודה57]],"$",""))</f>
        <v>#REF!</v>
      </c>
      <c r="U1882" s="3" t="e">
        <f>IF(טבלה1[[#This Row],[עמודה58]]&gt;30,"Yes","No")</f>
        <v>#VALUE!</v>
      </c>
    </row>
    <row r="1883" spans="1:21" ht="13" x14ac:dyDescent="0.15">
      <c r="A1883" s="8" t="s">
        <v>4454</v>
      </c>
      <c r="B1883" s="9" t="s">
        <v>4455</v>
      </c>
      <c r="C1883" s="9" t="s">
        <v>102</v>
      </c>
      <c r="D1883" s="13">
        <v>25000</v>
      </c>
      <c r="E1883" s="9" t="s">
        <v>57</v>
      </c>
      <c r="F1883" s="9" t="s">
        <v>29</v>
      </c>
      <c r="G1883" s="10">
        <v>0.25</v>
      </c>
      <c r="H1883" s="11" t="str" cm="1">
        <f t="array" ref="H1883">INDEX(_xlfn.TEXTSPLIT(טבלה1[[#This Row],[עמודה2]],","),1)</f>
        <v>London</v>
      </c>
      <c r="I1883" s="12" t="str" cm="1">
        <f t="array" ref="I1883">INDEX(_xlfn.TEXTSPLIT(טבלה1[[#This Row],[עמודה2]],","),2)</f>
        <v xml:space="preserve"> United Kingdom</v>
      </c>
      <c r="J1883" s="16" t="str">
        <f>_xlfn.CONCAT(טבלה1[[#This Row],[AI_Companies]]," ",טבלה1[[#This Row],[עמודה1]])</f>
        <v>WisdomWorks https://wisdom.tech</v>
      </c>
      <c r="K1883" s="12">
        <v>10</v>
      </c>
      <c r="L1883" s="12" t="str">
        <f>IF(טבלה1[[#This Row],[עמודה53]]&gt;2000,"Yes","No")</f>
        <v>No</v>
      </c>
      <c r="M1883" s="12">
        <v>49</v>
      </c>
      <c r="N1883" s="12">
        <f>AVERAGE(טבלה1[[#This Row],[עמודה52]:[עמודה53]])</f>
        <v>29.5</v>
      </c>
      <c r="O1883" s="12" t="str">
        <f>IF(טבלה1[[#This Row],[עמודה4]]="&lt; $25 / hr","0$ - $25 / hr",טבלה1[[#This Row],[עמודה4]])</f>
        <v>$200 - $300 / hr</v>
      </c>
      <c r="P1883" s="12" t="str" cm="1">
        <f t="array" ref="P1883">INDEX(_xlfn.TEXTSPLIT(טבלה1[[#This Row],[עמודה55]],"-"),1)</f>
        <v xml:space="preserve">$200 </v>
      </c>
      <c r="Q1883" s="21" t="str" cm="1">
        <f t="array" ref="Q1883">INDEX(_xlfn.TEXTSPLIT(INDEX(_xlfn.TEXTSPLIT(טבלה1[[#This Row],[עמודה55]],"-"),2),"/"),1)</f>
        <v xml:space="preserve"> $300 </v>
      </c>
      <c r="R1883" s="12">
        <f>AVERAGE(טבלה1[[#This Row],[עמודה59]:[עמודה60]])</f>
        <v>250</v>
      </c>
      <c r="S1883" s="3">
        <f>VALUE(SUBSTITUTE(טבלה1[[#This Row],[עמודה56]],"$",""))</f>
        <v>200</v>
      </c>
      <c r="T1883" s="3">
        <f>VALUE(SUBSTITUTE(טבלה1[[#This Row],[עמודה57]],"$",""))</f>
        <v>300</v>
      </c>
      <c r="U1883" s="3" t="str">
        <f>IF(טבלה1[[#This Row],[עמודה58]]&gt;30,"Yes","No")</f>
        <v>Yes</v>
      </c>
    </row>
    <row r="1884" spans="1:21" ht="13" x14ac:dyDescent="0.15">
      <c r="A1884" s="8" t="s">
        <v>4456</v>
      </c>
      <c r="B1884" s="9" t="s">
        <v>4457</v>
      </c>
      <c r="C1884" s="9" t="s">
        <v>533</v>
      </c>
      <c r="D1884" s="13">
        <v>5000</v>
      </c>
      <c r="E1884" s="9" t="s">
        <v>4</v>
      </c>
      <c r="F1884" s="9" t="s">
        <v>29</v>
      </c>
      <c r="G1884" s="10">
        <v>0.25</v>
      </c>
      <c r="H1884" s="11" t="str" cm="1">
        <f t="array" ref="H1884">INDEX(_xlfn.TEXTSPLIT(טבלה1[[#This Row],[עמודה2]],","),1)</f>
        <v>Raleigh</v>
      </c>
      <c r="I1884" s="12" t="str" cm="1">
        <f t="array" ref="I1884">INDEX(_xlfn.TEXTSPLIT(טבלה1[[#This Row],[עמודה2]],","),2)</f>
        <v xml:space="preserve"> NC</v>
      </c>
      <c r="J1884" s="16" t="str">
        <f>_xlfn.CONCAT(טבלה1[[#This Row],[AI_Companies]]," ",טבלה1[[#This Row],[עמודה1]])</f>
        <v>TheAstralConsultingGroup https://www.astralconsultinggroup.com/</v>
      </c>
      <c r="K1884" s="12">
        <v>10</v>
      </c>
      <c r="L1884" s="12" t="str">
        <f>IF(טבלה1[[#This Row],[עמודה53]]&gt;2000,"Yes","No")</f>
        <v>No</v>
      </c>
      <c r="M1884" s="12">
        <v>49</v>
      </c>
      <c r="N1884" s="12">
        <f>AVERAGE(טבלה1[[#This Row],[עמודה52]:[עמודה53]])</f>
        <v>29.5</v>
      </c>
      <c r="O1884" s="12" t="str">
        <f>IF(טבלה1[[#This Row],[עמודה4]]="&lt; $25 / hr","0$ - $25 / hr",טבלה1[[#This Row],[עמודה4]])</f>
        <v>Undisclosed</v>
      </c>
      <c r="P1884" s="12" t="str" cm="1">
        <f t="array" ref="P1884">INDEX(_xlfn.TEXTSPLIT(טבלה1[[#This Row],[עמודה55]],"-"),1)</f>
        <v>Undisclosed</v>
      </c>
      <c r="Q1884" s="21" t="e" cm="1">
        <f t="array" ref="Q1884">INDEX(_xlfn.TEXTSPLIT(INDEX(_xlfn.TEXTSPLIT(טבלה1[[#This Row],[עמודה55]],"-"),2),"/"),1)</f>
        <v>#REF!</v>
      </c>
      <c r="R1884" s="12" t="e">
        <f>AVERAGE(טבלה1[[#This Row],[עמודה59]:[עמודה60]])</f>
        <v>#VALUE!</v>
      </c>
      <c r="S1884" s="3" t="e">
        <f>VALUE(SUBSTITUTE(טבלה1[[#This Row],[עמודה56]],"$",""))</f>
        <v>#VALUE!</v>
      </c>
      <c r="T1884" s="3" t="e">
        <f>VALUE(SUBSTITUTE(טבלה1[[#This Row],[עמודה57]],"$",""))</f>
        <v>#REF!</v>
      </c>
      <c r="U1884" s="3" t="e">
        <f>IF(טבלה1[[#This Row],[עמודה58]]&gt;30,"Yes","No")</f>
        <v>#VALUE!</v>
      </c>
    </row>
    <row r="1885" spans="1:21" ht="13" x14ac:dyDescent="0.15">
      <c r="A1885" s="8" t="s">
        <v>4458</v>
      </c>
      <c r="B1885" s="9" t="s">
        <v>4459</v>
      </c>
      <c r="C1885" s="9" t="s">
        <v>2296</v>
      </c>
      <c r="D1885" s="13">
        <v>10000</v>
      </c>
      <c r="E1885" s="9" t="s">
        <v>14</v>
      </c>
      <c r="F1885" s="9" t="s">
        <v>29</v>
      </c>
      <c r="G1885" s="10">
        <v>0.25</v>
      </c>
      <c r="H1885" s="11" t="str" cm="1">
        <f t="array" ref="H1885">INDEX(_xlfn.TEXTSPLIT(טבלה1[[#This Row],[עמודה2]],","),1)</f>
        <v>Nugegoda</v>
      </c>
      <c r="I1885" s="12" t="str" cm="1">
        <f t="array" ref="I1885">INDEX(_xlfn.TEXTSPLIT(טבלה1[[#This Row],[עמודה2]],","),2)</f>
        <v xml:space="preserve"> Sri Lanka</v>
      </c>
      <c r="J1885" s="16" t="str">
        <f>_xlfn.CONCAT(טבלה1[[#This Row],[AI_Companies]]," ",טבלה1[[#This Row],[עמודה1]])</f>
        <v>FcodeLabs https://www.fcodelabs.com</v>
      </c>
      <c r="K1885" s="12">
        <v>10</v>
      </c>
      <c r="L1885" s="12" t="str">
        <f>IF(טבלה1[[#This Row],[עמודה53]]&gt;2000,"Yes","No")</f>
        <v>No</v>
      </c>
      <c r="M1885" s="12">
        <v>49</v>
      </c>
      <c r="N1885" s="12">
        <f>AVERAGE(טבלה1[[#This Row],[עמודה52]:[עמודה53]])</f>
        <v>29.5</v>
      </c>
      <c r="O1885" s="12" t="str">
        <f>IF(טבלה1[[#This Row],[עמודה4]]="&lt; $25 / hr","0$ - $25 / hr",טבלה1[[#This Row],[עמודה4]])</f>
        <v>0$ - $25 / hr</v>
      </c>
      <c r="P1885" s="12" t="str" cm="1">
        <f t="array" ref="P1885">INDEX(_xlfn.TEXTSPLIT(טבלה1[[#This Row],[עמודה55]],"-"),1)</f>
        <v xml:space="preserve">0$ </v>
      </c>
      <c r="Q1885" s="21" t="str" cm="1">
        <f t="array" ref="Q1885">INDEX(_xlfn.TEXTSPLIT(INDEX(_xlfn.TEXTSPLIT(טבלה1[[#This Row],[עמודה55]],"-"),2),"/"),1)</f>
        <v xml:space="preserve"> $25 </v>
      </c>
      <c r="R1885" s="12">
        <f>AVERAGE(טבלה1[[#This Row],[עמודה59]:[עמודה60]])</f>
        <v>12.5</v>
      </c>
      <c r="S1885" s="3">
        <f>VALUE(SUBSTITUTE(טבלה1[[#This Row],[עמודה56]],"$",""))</f>
        <v>0</v>
      </c>
      <c r="T1885" s="3">
        <f>VALUE(SUBSTITUTE(טבלה1[[#This Row],[עמודה57]],"$",""))</f>
        <v>25</v>
      </c>
      <c r="U1885" s="3" t="str">
        <f>IF(טבלה1[[#This Row],[עמודה58]]&gt;30,"Yes","No")</f>
        <v>No</v>
      </c>
    </row>
    <row r="1886" spans="1:21" ht="13" x14ac:dyDescent="0.15">
      <c r="A1886" s="8" t="s">
        <v>4460</v>
      </c>
      <c r="B1886" s="9" t="s">
        <v>4461</v>
      </c>
      <c r="C1886" s="9" t="s">
        <v>215</v>
      </c>
      <c r="D1886" s="13">
        <v>1000</v>
      </c>
      <c r="E1886" s="9" t="s">
        <v>33</v>
      </c>
      <c r="F1886" s="9" t="s">
        <v>29</v>
      </c>
      <c r="G1886" s="10">
        <v>0.25</v>
      </c>
      <c r="H1886" s="11" t="str" cm="1">
        <f t="array" ref="H1886">INDEX(_xlfn.TEXTSPLIT(טבלה1[[#This Row],[עמודה2]],","),1)</f>
        <v>Dubai</v>
      </c>
      <c r="I1886" s="12" t="str" cm="1">
        <f t="array" ref="I1886">INDEX(_xlfn.TEXTSPLIT(טבלה1[[#This Row],[עמודה2]],","),2)</f>
        <v xml:space="preserve"> United Arab Emirates</v>
      </c>
      <c r="J1886" s="16" t="str">
        <f>_xlfn.CONCAT(טבלה1[[#This Row],[AI_Companies]]," ",טבלה1[[#This Row],[עמודה1]])</f>
        <v>PanashiFZCO https://panashi.ae/</v>
      </c>
      <c r="K1886" s="12">
        <v>10</v>
      </c>
      <c r="L1886" s="12" t="str">
        <f>IF(טבלה1[[#This Row],[עמודה53]]&gt;2000,"Yes","No")</f>
        <v>No</v>
      </c>
      <c r="M1886" s="12">
        <v>49</v>
      </c>
      <c r="N1886" s="12">
        <f>AVERAGE(טבלה1[[#This Row],[עמודה52]:[עמודה53]])</f>
        <v>29.5</v>
      </c>
      <c r="O1886" s="12" t="str">
        <f>IF(טבלה1[[#This Row],[עמודה4]]="&lt; $25 / hr","0$ - $25 / hr",טבלה1[[#This Row],[עמודה4]])</f>
        <v>$25 - $49 / hr</v>
      </c>
      <c r="P1886" s="12" t="str" cm="1">
        <f t="array" ref="P1886">INDEX(_xlfn.TEXTSPLIT(טבלה1[[#This Row],[עמודה55]],"-"),1)</f>
        <v xml:space="preserve">$25 </v>
      </c>
      <c r="Q1886" s="21" t="str" cm="1">
        <f t="array" ref="Q1886">INDEX(_xlfn.TEXTSPLIT(INDEX(_xlfn.TEXTSPLIT(טבלה1[[#This Row],[עמודה55]],"-"),2),"/"),1)</f>
        <v xml:space="preserve"> $49 </v>
      </c>
      <c r="R1886" s="12">
        <f>AVERAGE(טבלה1[[#This Row],[עמודה59]:[עמודה60]])</f>
        <v>37</v>
      </c>
      <c r="S1886" s="3">
        <f>VALUE(SUBSTITUTE(טבלה1[[#This Row],[עמודה56]],"$",""))</f>
        <v>25</v>
      </c>
      <c r="T1886" s="3">
        <f>VALUE(SUBSTITUTE(טבלה1[[#This Row],[עמודה57]],"$",""))</f>
        <v>49</v>
      </c>
      <c r="U1886" s="3" t="str">
        <f>IF(טבלה1[[#This Row],[עמודה58]]&gt;30,"Yes","No")</f>
        <v>Yes</v>
      </c>
    </row>
    <row r="1887" spans="1:21" ht="13" x14ac:dyDescent="0.15">
      <c r="A1887" s="8" t="s">
        <v>4462</v>
      </c>
      <c r="B1887" s="9" t="s">
        <v>4463</v>
      </c>
      <c r="C1887" s="9" t="s">
        <v>20</v>
      </c>
      <c r="D1887" s="13">
        <v>10000</v>
      </c>
      <c r="E1887" s="9" t="s">
        <v>63</v>
      </c>
      <c r="F1887" s="9" t="s">
        <v>29</v>
      </c>
      <c r="G1887" s="10">
        <v>0.2</v>
      </c>
      <c r="H1887" s="11" t="str" cm="1">
        <f t="array" ref="H1887">INDEX(_xlfn.TEXTSPLIT(טבלה1[[#This Row],[עמודה2]],","),1)</f>
        <v>New York</v>
      </c>
      <c r="I1887" s="12" t="str" cm="1">
        <f t="array" ref="I1887">INDEX(_xlfn.TEXTSPLIT(טבלה1[[#This Row],[עמודה2]],","),2)</f>
        <v xml:space="preserve"> NY</v>
      </c>
      <c r="J1887" s="16" t="str">
        <f>_xlfn.CONCAT(טבלה1[[#This Row],[AI_Companies]]," ",טבלה1[[#This Row],[עמודה1]])</f>
        <v>Ekohe https://ekohe.com/contact</v>
      </c>
      <c r="K1887" s="12">
        <v>10</v>
      </c>
      <c r="L1887" s="12" t="str">
        <f>IF(טבלה1[[#This Row],[עמודה53]]&gt;2000,"Yes","No")</f>
        <v>No</v>
      </c>
      <c r="M1887" s="12">
        <v>49</v>
      </c>
      <c r="N1887" s="12">
        <f>AVERAGE(טבלה1[[#This Row],[עמודה52]:[עמודה53]])</f>
        <v>29.5</v>
      </c>
      <c r="O1887" s="12" t="str">
        <f>IF(טבלה1[[#This Row],[עמודה4]]="&lt; $25 / hr","0$ - $25 / hr",טבלה1[[#This Row],[עמודה4]])</f>
        <v>$150 - $199 / hr</v>
      </c>
      <c r="P1887" s="12" t="str" cm="1">
        <f t="array" ref="P1887">INDEX(_xlfn.TEXTSPLIT(טבלה1[[#This Row],[עמודה55]],"-"),1)</f>
        <v xml:space="preserve">$150 </v>
      </c>
      <c r="Q1887" s="21" t="str" cm="1">
        <f t="array" ref="Q1887">INDEX(_xlfn.TEXTSPLIT(INDEX(_xlfn.TEXTSPLIT(טבלה1[[#This Row],[עמודה55]],"-"),2),"/"),1)</f>
        <v xml:space="preserve"> $199 </v>
      </c>
      <c r="R1887" s="12">
        <f>AVERAGE(טבלה1[[#This Row],[עמודה59]:[עמודה60]])</f>
        <v>174.5</v>
      </c>
      <c r="S1887" s="3">
        <f>VALUE(SUBSTITUTE(טבלה1[[#This Row],[עמודה56]],"$",""))</f>
        <v>150</v>
      </c>
      <c r="T1887" s="3">
        <f>VALUE(SUBSTITUTE(טבלה1[[#This Row],[עמודה57]],"$",""))</f>
        <v>199</v>
      </c>
      <c r="U1887" s="3" t="str">
        <f>IF(טבלה1[[#This Row],[עמודה58]]&gt;30,"Yes","No")</f>
        <v>Yes</v>
      </c>
    </row>
    <row r="1888" spans="1:21" ht="13" x14ac:dyDescent="0.15">
      <c r="A1888" s="8" t="s">
        <v>4464</v>
      </c>
      <c r="B1888" s="9" t="s">
        <v>4465</v>
      </c>
      <c r="C1888" s="9" t="s">
        <v>102</v>
      </c>
      <c r="D1888" s="9" t="s">
        <v>4</v>
      </c>
      <c r="E1888" s="9" t="s">
        <v>4</v>
      </c>
      <c r="F1888" s="9" t="s">
        <v>29</v>
      </c>
      <c r="G1888" s="10">
        <v>0.2</v>
      </c>
      <c r="H1888" s="11" t="str" cm="1">
        <f t="array" ref="H1888">INDEX(_xlfn.TEXTSPLIT(טבלה1[[#This Row],[עמודה2]],","),1)</f>
        <v>London</v>
      </c>
      <c r="I1888" s="12" t="str" cm="1">
        <f t="array" ref="I1888">INDEX(_xlfn.TEXTSPLIT(טבלה1[[#This Row],[עמודה2]],","),2)</f>
        <v xml:space="preserve"> United Kingdom</v>
      </c>
      <c r="J1888" s="16" t="str">
        <f>_xlfn.CONCAT(טבלה1[[#This Row],[AI_Companies]]," ",טבלה1[[#This Row],[עמודה1]])</f>
        <v>iotecGlobal https://www.iotecglobal.com/</v>
      </c>
      <c r="K1888" s="12">
        <v>10</v>
      </c>
      <c r="L1888" s="12" t="str">
        <f>IF(טבלה1[[#This Row],[עמודה53]]&gt;2000,"Yes","No")</f>
        <v>No</v>
      </c>
      <c r="M1888" s="12">
        <v>49</v>
      </c>
      <c r="N1888" s="12">
        <f>AVERAGE(טבלה1[[#This Row],[עמודה52]:[עמודה53]])</f>
        <v>29.5</v>
      </c>
      <c r="O1888" s="12" t="str">
        <f>IF(טבלה1[[#This Row],[עמודה4]]="&lt; $25 / hr","0$ - $25 / hr",טבלה1[[#This Row],[עמודה4]])</f>
        <v>Undisclosed</v>
      </c>
      <c r="P1888" s="12" t="str" cm="1">
        <f t="array" ref="P1888">INDEX(_xlfn.TEXTSPLIT(טבלה1[[#This Row],[עמודה55]],"-"),1)</f>
        <v>Undisclosed</v>
      </c>
      <c r="Q1888" s="21" t="e" cm="1">
        <f t="array" ref="Q1888">INDEX(_xlfn.TEXTSPLIT(INDEX(_xlfn.TEXTSPLIT(טבלה1[[#This Row],[עמודה55]],"-"),2),"/"),1)</f>
        <v>#REF!</v>
      </c>
      <c r="R1888" s="12" t="e">
        <f>AVERAGE(טבלה1[[#This Row],[עמודה59]:[עמודה60]])</f>
        <v>#VALUE!</v>
      </c>
      <c r="S1888" s="3" t="e">
        <f>VALUE(SUBSTITUTE(טבלה1[[#This Row],[עמודה56]],"$",""))</f>
        <v>#VALUE!</v>
      </c>
      <c r="T1888" s="3" t="e">
        <f>VALUE(SUBSTITUTE(טבלה1[[#This Row],[עמודה57]],"$",""))</f>
        <v>#REF!</v>
      </c>
      <c r="U1888" s="3" t="e">
        <f>IF(טבלה1[[#This Row],[עמודה58]]&gt;30,"Yes","No")</f>
        <v>#VALUE!</v>
      </c>
    </row>
    <row r="1889" spans="1:21" ht="13" x14ac:dyDescent="0.15">
      <c r="A1889" s="8" t="s">
        <v>4466</v>
      </c>
      <c r="B1889" s="9" t="s">
        <v>4467</v>
      </c>
      <c r="C1889" s="9" t="s">
        <v>1924</v>
      </c>
      <c r="D1889" s="9" t="s">
        <v>4</v>
      </c>
      <c r="E1889" s="9" t="s">
        <v>4</v>
      </c>
      <c r="F1889" s="9" t="s">
        <v>29</v>
      </c>
      <c r="G1889" s="10">
        <v>0.2</v>
      </c>
      <c r="H1889" s="11" t="str" cm="1">
        <f t="array" ref="H1889">INDEX(_xlfn.TEXTSPLIT(טבלה1[[#This Row],[עמודה2]],","),1)</f>
        <v>Liverpool</v>
      </c>
      <c r="I1889" s="12" t="str" cm="1">
        <f t="array" ref="I1889">INDEX(_xlfn.TEXTSPLIT(טבלה1[[#This Row],[עמודה2]],","),2)</f>
        <v xml:space="preserve"> United Kingdom</v>
      </c>
      <c r="J1889" s="16" t="str">
        <f>_xlfn.CONCAT(טבלה1[[#This Row],[AI_Companies]]," ",טבלה1[[#This Row],[עמודה1]])</f>
        <v>RedNinjaStudios http://www.redninja.co.uk/</v>
      </c>
      <c r="K1889" s="12">
        <v>10</v>
      </c>
      <c r="L1889" s="12" t="str">
        <f>IF(טבלה1[[#This Row],[עמודה53]]&gt;2000,"Yes","No")</f>
        <v>No</v>
      </c>
      <c r="M1889" s="12">
        <v>49</v>
      </c>
      <c r="N1889" s="12">
        <f>AVERAGE(טבלה1[[#This Row],[עמודה52]:[עמודה53]])</f>
        <v>29.5</v>
      </c>
      <c r="O1889" s="12" t="str">
        <f>IF(טבלה1[[#This Row],[עמודה4]]="&lt; $25 / hr","0$ - $25 / hr",טבלה1[[#This Row],[עמודה4]])</f>
        <v>Undisclosed</v>
      </c>
      <c r="P1889" s="12" t="str" cm="1">
        <f t="array" ref="P1889">INDEX(_xlfn.TEXTSPLIT(טבלה1[[#This Row],[עמודה55]],"-"),1)</f>
        <v>Undisclosed</v>
      </c>
      <c r="Q1889" s="21" t="e" cm="1">
        <f t="array" ref="Q1889">INDEX(_xlfn.TEXTSPLIT(INDEX(_xlfn.TEXTSPLIT(טבלה1[[#This Row],[עמודה55]],"-"),2),"/"),1)</f>
        <v>#REF!</v>
      </c>
      <c r="R1889" s="12" t="e">
        <f>AVERAGE(טבלה1[[#This Row],[עמודה59]:[עמודה60]])</f>
        <v>#VALUE!</v>
      </c>
      <c r="S1889" s="3" t="e">
        <f>VALUE(SUBSTITUTE(טבלה1[[#This Row],[עמודה56]],"$",""))</f>
        <v>#VALUE!</v>
      </c>
      <c r="T1889" s="3" t="e">
        <f>VALUE(SUBSTITUTE(טבלה1[[#This Row],[עמודה57]],"$",""))</f>
        <v>#REF!</v>
      </c>
      <c r="U1889" s="3" t="e">
        <f>IF(טבלה1[[#This Row],[עמודה58]]&gt;30,"Yes","No")</f>
        <v>#VALUE!</v>
      </c>
    </row>
    <row r="1890" spans="1:21" ht="13" x14ac:dyDescent="0.15">
      <c r="A1890" s="8" t="s">
        <v>4468</v>
      </c>
      <c r="B1890" s="9" t="s">
        <v>4469</v>
      </c>
      <c r="C1890" s="9" t="s">
        <v>694</v>
      </c>
      <c r="D1890" s="9" t="s">
        <v>4</v>
      </c>
      <c r="E1890" s="9" t="s">
        <v>4</v>
      </c>
      <c r="F1890" s="9" t="s">
        <v>29</v>
      </c>
      <c r="G1890" s="10">
        <v>0.2</v>
      </c>
      <c r="H1890" s="11" t="str" cm="1">
        <f t="array" ref="H1890">INDEX(_xlfn.TEXTSPLIT(טבלה1[[#This Row],[עמודה2]],","),1)</f>
        <v>Beijing</v>
      </c>
      <c r="I1890" s="12" t="str" cm="1">
        <f t="array" ref="I1890">INDEX(_xlfn.TEXTSPLIT(טבלה1[[#This Row],[עמודה2]],","),2)</f>
        <v xml:space="preserve"> China</v>
      </c>
      <c r="J1890" s="16" t="str">
        <f>_xlfn.CONCAT(טבלה1[[#This Row],[AI_Companies]]," ",טבלה1[[#This Row],[עמודה1]])</f>
        <v>iClickInteractive(Beijing)DataTechnologyCo.,Ltd. http://www.i-click.com/</v>
      </c>
      <c r="K1890" s="12">
        <v>10</v>
      </c>
      <c r="L1890" s="12" t="str">
        <f>IF(טבלה1[[#This Row],[עמודה53]]&gt;2000,"Yes","No")</f>
        <v>No</v>
      </c>
      <c r="M1890" s="12">
        <v>49</v>
      </c>
      <c r="N1890" s="12">
        <f>AVERAGE(טבלה1[[#This Row],[עמודה52]:[עמודה53]])</f>
        <v>29.5</v>
      </c>
      <c r="O1890" s="12" t="str">
        <f>IF(טבלה1[[#This Row],[עמודה4]]="&lt; $25 / hr","0$ - $25 / hr",טבלה1[[#This Row],[עמודה4]])</f>
        <v>Undisclosed</v>
      </c>
      <c r="P1890" s="12" t="str" cm="1">
        <f t="array" ref="P1890">INDEX(_xlfn.TEXTSPLIT(טבלה1[[#This Row],[עמודה55]],"-"),1)</f>
        <v>Undisclosed</v>
      </c>
      <c r="Q1890" s="21" t="e" cm="1">
        <f t="array" ref="Q1890">INDEX(_xlfn.TEXTSPLIT(INDEX(_xlfn.TEXTSPLIT(טבלה1[[#This Row],[עמודה55]],"-"),2),"/"),1)</f>
        <v>#REF!</v>
      </c>
      <c r="R1890" s="12" t="e">
        <f>AVERAGE(טבלה1[[#This Row],[עמודה59]:[עמודה60]])</f>
        <v>#VALUE!</v>
      </c>
      <c r="S1890" s="3" t="e">
        <f>VALUE(SUBSTITUTE(טבלה1[[#This Row],[עמודה56]],"$",""))</f>
        <v>#VALUE!</v>
      </c>
      <c r="T1890" s="3" t="e">
        <f>VALUE(SUBSTITUTE(טבלה1[[#This Row],[עמודה57]],"$",""))</f>
        <v>#REF!</v>
      </c>
      <c r="U1890" s="3" t="e">
        <f>IF(טבלה1[[#This Row],[עמודה58]]&gt;30,"Yes","No")</f>
        <v>#VALUE!</v>
      </c>
    </row>
    <row r="1891" spans="1:21" ht="13" x14ac:dyDescent="0.15">
      <c r="A1891" s="8" t="s">
        <v>4470</v>
      </c>
      <c r="B1891" s="9" t="s">
        <v>4471</v>
      </c>
      <c r="C1891" s="9" t="s">
        <v>4472</v>
      </c>
      <c r="D1891" s="9" t="s">
        <v>4</v>
      </c>
      <c r="E1891" s="9" t="s">
        <v>33</v>
      </c>
      <c r="F1891" s="9" t="s">
        <v>5</v>
      </c>
      <c r="G1891" s="10">
        <v>0.2</v>
      </c>
      <c r="H1891" s="11" t="str" cm="1">
        <f t="array" ref="H1891">INDEX(_xlfn.TEXTSPLIT(טבלה1[[#This Row],[עמודה2]],","),1)</f>
        <v>Nur-Sultan</v>
      </c>
      <c r="I1891" s="12" t="str" cm="1">
        <f t="array" ref="I1891">INDEX(_xlfn.TEXTSPLIT(טבלה1[[#This Row],[עמודה2]],","),2)</f>
        <v xml:space="preserve"> Kazakhstan</v>
      </c>
      <c r="J1891" s="16" t="str">
        <f>_xlfn.CONCAT(טבלה1[[#This Row],[AI_Companies]]," ",טבלה1[[#This Row],[עמודה1]])</f>
        <v>BIInnovations http://www.bi-innovations.com/</v>
      </c>
      <c r="K1891" s="12">
        <v>250</v>
      </c>
      <c r="L1891" s="12" t="str">
        <f>IF(טבלה1[[#This Row],[עמודה53]]&gt;2000,"Yes","No")</f>
        <v>No</v>
      </c>
      <c r="M1891" s="12">
        <v>999</v>
      </c>
      <c r="N1891" s="12">
        <f>AVERAGE(טבלה1[[#This Row],[עמודה52]:[עמודה53]])</f>
        <v>624.5</v>
      </c>
      <c r="O1891" s="12" t="str">
        <f>IF(טבלה1[[#This Row],[עמודה4]]="&lt; $25 / hr","0$ - $25 / hr",טבלה1[[#This Row],[עמודה4]])</f>
        <v>$25 - $49 / hr</v>
      </c>
      <c r="P1891" s="12" t="str" cm="1">
        <f t="array" ref="P1891">INDEX(_xlfn.TEXTSPLIT(טבלה1[[#This Row],[עמודה55]],"-"),1)</f>
        <v xml:space="preserve">$25 </v>
      </c>
      <c r="Q1891" s="21" t="str" cm="1">
        <f t="array" ref="Q1891">INDEX(_xlfn.TEXTSPLIT(INDEX(_xlfn.TEXTSPLIT(טבלה1[[#This Row],[עמודה55]],"-"),2),"/"),1)</f>
        <v xml:space="preserve"> $49 </v>
      </c>
      <c r="R1891" s="12">
        <f>AVERAGE(טבלה1[[#This Row],[עמודה59]:[עמודה60]])</f>
        <v>37</v>
      </c>
      <c r="S1891" s="3">
        <f>VALUE(SUBSTITUTE(טבלה1[[#This Row],[עמודה56]],"$",""))</f>
        <v>25</v>
      </c>
      <c r="T1891" s="3">
        <f>VALUE(SUBSTITUTE(טבלה1[[#This Row],[עמודה57]],"$",""))</f>
        <v>49</v>
      </c>
      <c r="U1891" s="3" t="str">
        <f>IF(טבלה1[[#This Row],[עמודה58]]&gt;30,"Yes","No")</f>
        <v>Yes</v>
      </c>
    </row>
    <row r="1892" spans="1:21" ht="13" x14ac:dyDescent="0.15">
      <c r="A1892" s="8" t="s">
        <v>4473</v>
      </c>
      <c r="B1892" s="9" t="s">
        <v>4474</v>
      </c>
      <c r="C1892" s="9" t="s">
        <v>185</v>
      </c>
      <c r="D1892" s="9" t="s">
        <v>4</v>
      </c>
      <c r="E1892" s="9" t="s">
        <v>4</v>
      </c>
      <c r="F1892" s="9" t="s">
        <v>117</v>
      </c>
      <c r="G1892" s="10">
        <v>0.3</v>
      </c>
      <c r="H1892" s="11" t="str" cm="1">
        <f t="array" ref="H1892">INDEX(_xlfn.TEXTSPLIT(טבלה1[[#This Row],[עמודה2]],","),1)</f>
        <v>Kharkiv</v>
      </c>
      <c r="I1892" s="12" t="str" cm="1">
        <f t="array" ref="I1892">INDEX(_xlfn.TEXTSPLIT(טבלה1[[#This Row],[עמודה2]],","),2)</f>
        <v xml:space="preserve"> Ukraine</v>
      </c>
      <c r="J1892" s="16" t="str">
        <f>_xlfn.CONCAT(טבלה1[[#This Row],[AI_Companies]]," ",טבלה1[[#This Row],[עמודה1]])</f>
        <v>Distancematrix.ai https://distancematrix.ai/</v>
      </c>
      <c r="K1892" s="12">
        <v>2</v>
      </c>
      <c r="L1892" s="12" t="str">
        <f>IF(טבלה1[[#This Row],[עמודה53]]&gt;2000,"Yes","No")</f>
        <v>No</v>
      </c>
      <c r="M1892" s="12">
        <v>9</v>
      </c>
      <c r="N1892" s="12">
        <f>AVERAGE(טבלה1[[#This Row],[עמודה52]:[עמודה53]])</f>
        <v>5.5</v>
      </c>
      <c r="O1892" s="12" t="str">
        <f>IF(טבלה1[[#This Row],[עמודה4]]="&lt; $25 / hr","0$ - $25 / hr",טבלה1[[#This Row],[עמודה4]])</f>
        <v>Undisclosed</v>
      </c>
      <c r="P1892" s="12" t="str" cm="1">
        <f t="array" ref="P1892">INDEX(_xlfn.TEXTSPLIT(טבלה1[[#This Row],[עמודה55]],"-"),1)</f>
        <v>Undisclosed</v>
      </c>
      <c r="Q1892" s="21" t="e" cm="1">
        <f t="array" ref="Q1892">INDEX(_xlfn.TEXTSPLIT(INDEX(_xlfn.TEXTSPLIT(טבלה1[[#This Row],[עמודה55]],"-"),2),"/"),1)</f>
        <v>#REF!</v>
      </c>
      <c r="R1892" s="12" t="e">
        <f>AVERAGE(טבלה1[[#This Row],[עמודה59]:[עמודה60]])</f>
        <v>#VALUE!</v>
      </c>
      <c r="S1892" s="3" t="e">
        <f>VALUE(SUBSTITUTE(טבלה1[[#This Row],[עמודה56]],"$",""))</f>
        <v>#VALUE!</v>
      </c>
      <c r="T1892" s="3" t="e">
        <f>VALUE(SUBSTITUTE(טבלה1[[#This Row],[עמודה57]],"$",""))</f>
        <v>#REF!</v>
      </c>
      <c r="U1892" s="3" t="e">
        <f>IF(טבלה1[[#This Row],[עמודה58]]&gt;30,"Yes","No")</f>
        <v>#VALUE!</v>
      </c>
    </row>
    <row r="1893" spans="1:21" ht="13" x14ac:dyDescent="0.15">
      <c r="A1893" s="8" t="s">
        <v>4475</v>
      </c>
      <c r="B1893" s="9" t="s">
        <v>4476</v>
      </c>
      <c r="C1893" s="9" t="s">
        <v>20</v>
      </c>
      <c r="D1893" s="13">
        <v>5000</v>
      </c>
      <c r="E1893" s="9" t="s">
        <v>14</v>
      </c>
      <c r="F1893" s="9" t="s">
        <v>5</v>
      </c>
      <c r="G1893" s="10">
        <v>0.1</v>
      </c>
      <c r="H1893" s="11" t="str" cm="1">
        <f t="array" ref="H1893">INDEX(_xlfn.TEXTSPLIT(טבלה1[[#This Row],[עמודה2]],","),1)</f>
        <v>New York</v>
      </c>
      <c r="I1893" s="12" t="str" cm="1">
        <f t="array" ref="I1893">INDEX(_xlfn.TEXTSPLIT(טבלה1[[#This Row],[עמודה2]],","),2)</f>
        <v xml:space="preserve"> NY</v>
      </c>
      <c r="J1893" s="16" t="str">
        <f>_xlfn.CONCAT(טבלה1[[#This Row],[AI_Companies]]," ",טבלה1[[#This Row],[עמודה1]])</f>
        <v>InnovationIncubator https://www.innovationincubator.com/</v>
      </c>
      <c r="K1893" s="12">
        <v>250</v>
      </c>
      <c r="L1893" s="12" t="str">
        <f>IF(טבלה1[[#This Row],[עמודה53]]&gt;2000,"Yes","No")</f>
        <v>No</v>
      </c>
      <c r="M1893" s="12">
        <v>999</v>
      </c>
      <c r="N1893" s="12">
        <f>AVERAGE(טבלה1[[#This Row],[עמודה52]:[עמודה53]])</f>
        <v>624.5</v>
      </c>
      <c r="O1893" s="12" t="str">
        <f>IF(טבלה1[[#This Row],[עמודה4]]="&lt; $25 / hr","0$ - $25 / hr",טבלה1[[#This Row],[עמודה4]])</f>
        <v>0$ - $25 / hr</v>
      </c>
      <c r="P1893" s="12" t="str" cm="1">
        <f t="array" ref="P1893">INDEX(_xlfn.TEXTSPLIT(טבלה1[[#This Row],[עמודה55]],"-"),1)</f>
        <v xml:space="preserve">0$ </v>
      </c>
      <c r="Q1893" s="21" t="str" cm="1">
        <f t="array" ref="Q1893">INDEX(_xlfn.TEXTSPLIT(INDEX(_xlfn.TEXTSPLIT(טבלה1[[#This Row],[עמודה55]],"-"),2),"/"),1)</f>
        <v xml:space="preserve"> $25 </v>
      </c>
      <c r="R1893" s="12">
        <f>AVERAGE(טבלה1[[#This Row],[עמודה59]:[עמודה60]])</f>
        <v>12.5</v>
      </c>
      <c r="S1893" s="3">
        <f>VALUE(SUBSTITUTE(טבלה1[[#This Row],[עמודה56]],"$",""))</f>
        <v>0</v>
      </c>
      <c r="T1893" s="3">
        <f>VALUE(SUBSTITUTE(טבלה1[[#This Row],[עמודה57]],"$",""))</f>
        <v>25</v>
      </c>
      <c r="U1893" s="3" t="str">
        <f>IF(טבלה1[[#This Row],[עמודה58]]&gt;30,"Yes","No")</f>
        <v>No</v>
      </c>
    </row>
    <row r="1894" spans="1:21" ht="13" x14ac:dyDescent="0.15">
      <c r="A1894" s="8" t="s">
        <v>4477</v>
      </c>
      <c r="B1894" s="9" t="s">
        <v>4478</v>
      </c>
      <c r="C1894" s="9" t="s">
        <v>224</v>
      </c>
      <c r="D1894" s="9" t="s">
        <v>4</v>
      </c>
      <c r="E1894" s="9" t="s">
        <v>4</v>
      </c>
      <c r="F1894" s="9" t="s">
        <v>117</v>
      </c>
      <c r="G1894" s="10">
        <v>0.25</v>
      </c>
      <c r="H1894" s="11" t="str" cm="1">
        <f t="array" ref="H1894">INDEX(_xlfn.TEXTSPLIT(טבלה1[[#This Row],[עמודה2]],","),1)</f>
        <v>Redwood City</v>
      </c>
      <c r="I1894" s="12" t="str" cm="1">
        <f t="array" ref="I1894">INDEX(_xlfn.TEXTSPLIT(טבלה1[[#This Row],[עמודה2]],","),2)</f>
        <v xml:space="preserve"> CA</v>
      </c>
      <c r="J1894" s="16" t="str">
        <f>_xlfn.CONCAT(טבלה1[[#This Row],[AI_Companies]]," ",טבלה1[[#This Row],[עמודה1]])</f>
        <v>CrewMachine https://www.crewmachine.com/</v>
      </c>
      <c r="K1894" s="12">
        <v>2</v>
      </c>
      <c r="L1894" s="12" t="str">
        <f>IF(טבלה1[[#This Row],[עמודה53]]&gt;2000,"Yes","No")</f>
        <v>No</v>
      </c>
      <c r="M1894" s="12">
        <v>9</v>
      </c>
      <c r="N1894" s="12">
        <f>AVERAGE(טבלה1[[#This Row],[עמודה52]:[עמודה53]])</f>
        <v>5.5</v>
      </c>
      <c r="O1894" s="12" t="str">
        <f>IF(טבלה1[[#This Row],[עמודה4]]="&lt; $25 / hr","0$ - $25 / hr",טבלה1[[#This Row],[עמודה4]])</f>
        <v>Undisclosed</v>
      </c>
      <c r="P1894" s="12" t="str" cm="1">
        <f t="array" ref="P1894">INDEX(_xlfn.TEXTSPLIT(טבלה1[[#This Row],[עמודה55]],"-"),1)</f>
        <v>Undisclosed</v>
      </c>
      <c r="Q1894" s="21" t="e" cm="1">
        <f t="array" ref="Q1894">INDEX(_xlfn.TEXTSPLIT(INDEX(_xlfn.TEXTSPLIT(טבלה1[[#This Row],[עמודה55]],"-"),2),"/"),1)</f>
        <v>#REF!</v>
      </c>
      <c r="R1894" s="12" t="e">
        <f>AVERAGE(טבלה1[[#This Row],[עמודה59]:[עמודה60]])</f>
        <v>#VALUE!</v>
      </c>
      <c r="S1894" s="3" t="e">
        <f>VALUE(SUBSTITUTE(טבלה1[[#This Row],[עמודה56]],"$",""))</f>
        <v>#VALUE!</v>
      </c>
      <c r="T1894" s="3" t="e">
        <f>VALUE(SUBSTITUTE(טבלה1[[#This Row],[עמודה57]],"$",""))</f>
        <v>#REF!</v>
      </c>
      <c r="U1894" s="3" t="e">
        <f>IF(טבלה1[[#This Row],[עמודה58]]&gt;30,"Yes","No")</f>
        <v>#VALUE!</v>
      </c>
    </row>
    <row r="1895" spans="1:21" ht="13" x14ac:dyDescent="0.15">
      <c r="A1895" s="8" t="s">
        <v>4479</v>
      </c>
      <c r="B1895" s="9" t="s">
        <v>4480</v>
      </c>
      <c r="C1895" s="9" t="s">
        <v>1420</v>
      </c>
      <c r="D1895" s="9" t="s">
        <v>4</v>
      </c>
      <c r="E1895" s="9" t="s">
        <v>4</v>
      </c>
      <c r="F1895" s="9" t="s">
        <v>117</v>
      </c>
      <c r="G1895" s="10">
        <v>0.25</v>
      </c>
      <c r="H1895" s="11" t="str" cm="1">
        <f t="array" ref="H1895">INDEX(_xlfn.TEXTSPLIT(טבלה1[[#This Row],[עמודה2]],","),1)</f>
        <v>Zürich</v>
      </c>
      <c r="I1895" s="12" t="str" cm="1">
        <f t="array" ref="I1895">INDEX(_xlfn.TEXTSPLIT(טבלה1[[#This Row],[עמודה2]],","),2)</f>
        <v xml:space="preserve"> Switzerland</v>
      </c>
      <c r="J1895" s="16" t="str">
        <f>_xlfn.CONCAT(טבלה1[[#This Row],[AI_Companies]]," ",טבלה1[[#This Row],[עמודה1]])</f>
        <v>ROBTechnologiesAG https://rob-technologies.com/</v>
      </c>
      <c r="K1895" s="12">
        <v>2</v>
      </c>
      <c r="L1895" s="12" t="str">
        <f>IF(טבלה1[[#This Row],[עמודה53]]&gt;2000,"Yes","No")</f>
        <v>No</v>
      </c>
      <c r="M1895" s="12">
        <v>9</v>
      </c>
      <c r="N1895" s="12">
        <f>AVERAGE(טבלה1[[#This Row],[עמודה52]:[עמודה53]])</f>
        <v>5.5</v>
      </c>
      <c r="O1895" s="12" t="str">
        <f>IF(טבלה1[[#This Row],[עמודה4]]="&lt; $25 / hr","0$ - $25 / hr",טבלה1[[#This Row],[עמודה4]])</f>
        <v>Undisclosed</v>
      </c>
      <c r="P1895" s="12" t="str" cm="1">
        <f t="array" ref="P1895">INDEX(_xlfn.TEXTSPLIT(טבלה1[[#This Row],[עמודה55]],"-"),1)</f>
        <v>Undisclosed</v>
      </c>
      <c r="Q1895" s="21" t="e" cm="1">
        <f t="array" ref="Q1895">INDEX(_xlfn.TEXTSPLIT(INDEX(_xlfn.TEXTSPLIT(טבלה1[[#This Row],[עמודה55]],"-"),2),"/"),1)</f>
        <v>#REF!</v>
      </c>
      <c r="R1895" s="12" t="e">
        <f>AVERAGE(טבלה1[[#This Row],[עמודה59]:[עמודה60]])</f>
        <v>#VALUE!</v>
      </c>
      <c r="S1895" s="3" t="e">
        <f>VALUE(SUBSTITUTE(טבלה1[[#This Row],[עמודה56]],"$",""))</f>
        <v>#VALUE!</v>
      </c>
      <c r="T1895" s="3" t="e">
        <f>VALUE(SUBSTITUTE(טבלה1[[#This Row],[עמודה57]],"$",""))</f>
        <v>#REF!</v>
      </c>
      <c r="U1895" s="3" t="e">
        <f>IF(טבלה1[[#This Row],[עמודה58]]&gt;30,"Yes","No")</f>
        <v>#VALUE!</v>
      </c>
    </row>
    <row r="1896" spans="1:21" ht="13" x14ac:dyDescent="0.15">
      <c r="A1896" s="8" t="s">
        <v>4481</v>
      </c>
      <c r="B1896" s="9" t="s">
        <v>4482</v>
      </c>
      <c r="C1896" s="9" t="s">
        <v>1106</v>
      </c>
      <c r="D1896" s="13">
        <v>5000</v>
      </c>
      <c r="E1896" s="9" t="s">
        <v>21</v>
      </c>
      <c r="F1896" s="9" t="s">
        <v>29</v>
      </c>
      <c r="G1896" s="10">
        <v>0.15</v>
      </c>
      <c r="H1896" s="11" t="str" cm="1">
        <f t="array" ref="H1896">INDEX(_xlfn.TEXTSPLIT(טבלה1[[#This Row],[עמודה2]],","),1)</f>
        <v>Shrewsbury</v>
      </c>
      <c r="I1896" s="12" t="str" cm="1">
        <f t="array" ref="I1896">INDEX(_xlfn.TEXTSPLIT(טבלה1[[#This Row],[עמודה2]],","),2)</f>
        <v xml:space="preserve"> United Kingdom</v>
      </c>
      <c r="J1896" s="16" t="str">
        <f>_xlfn.CONCAT(טבלה1[[#This Row],[AI_Companies]]," ",טבלה1[[#This Row],[עמודה1]])</f>
        <v>Shoothill https://www.shoothill.com</v>
      </c>
      <c r="K1896" s="12">
        <v>10</v>
      </c>
      <c r="L1896" s="12" t="str">
        <f>IF(טבלה1[[#This Row],[עמודה53]]&gt;2000,"Yes","No")</f>
        <v>No</v>
      </c>
      <c r="M1896" s="12">
        <v>49</v>
      </c>
      <c r="N1896" s="12">
        <f>AVERAGE(טבלה1[[#This Row],[עמודה52]:[עמודה53]])</f>
        <v>29.5</v>
      </c>
      <c r="O1896" s="12" t="str">
        <f>IF(טבלה1[[#This Row],[עמודה4]]="&lt; $25 / hr","0$ - $25 / hr",טבלה1[[#This Row],[עמודה4]])</f>
        <v>$100 - $149 / hr</v>
      </c>
      <c r="P1896" s="12" t="str" cm="1">
        <f t="array" ref="P1896">INDEX(_xlfn.TEXTSPLIT(טבלה1[[#This Row],[עמודה55]],"-"),1)</f>
        <v xml:space="preserve">$100 </v>
      </c>
      <c r="Q1896" s="21" t="str" cm="1">
        <f t="array" ref="Q1896">INDEX(_xlfn.TEXTSPLIT(INDEX(_xlfn.TEXTSPLIT(טבלה1[[#This Row],[עמודה55]],"-"),2),"/"),1)</f>
        <v xml:space="preserve"> $149 </v>
      </c>
      <c r="R1896" s="12">
        <f>AVERAGE(טבלה1[[#This Row],[עמודה59]:[עמודה60]])</f>
        <v>124.5</v>
      </c>
      <c r="S1896" s="3">
        <f>VALUE(SUBSTITUTE(טבלה1[[#This Row],[עמודה56]],"$",""))</f>
        <v>100</v>
      </c>
      <c r="T1896" s="3">
        <f>VALUE(SUBSTITUTE(טבלה1[[#This Row],[עמודה57]],"$",""))</f>
        <v>149</v>
      </c>
      <c r="U1896" s="3" t="str">
        <f>IF(טבלה1[[#This Row],[עמודה58]]&gt;30,"Yes","No")</f>
        <v>Yes</v>
      </c>
    </row>
    <row r="1897" spans="1:21" ht="13" x14ac:dyDescent="0.15">
      <c r="A1897" s="8" t="s">
        <v>4483</v>
      </c>
      <c r="B1897" s="9" t="s">
        <v>4484</v>
      </c>
      <c r="C1897" s="9" t="s">
        <v>4485</v>
      </c>
      <c r="D1897" s="9" t="s">
        <v>4</v>
      </c>
      <c r="E1897" s="9" t="s">
        <v>4</v>
      </c>
      <c r="F1897" s="9" t="s">
        <v>10</v>
      </c>
      <c r="G1897" s="10">
        <v>0.3</v>
      </c>
      <c r="H1897" s="11" t="str" cm="1">
        <f t="array" ref="H1897">INDEX(_xlfn.TEXTSPLIT(טבלה1[[#This Row],[עמודה2]],","),1)</f>
        <v>Centro</v>
      </c>
      <c r="I1897" s="12" t="str" cm="1">
        <f t="array" ref="I1897">INDEX(_xlfn.TEXTSPLIT(טבלה1[[#This Row],[עמודה2]],","),2)</f>
        <v xml:space="preserve"> Mexico</v>
      </c>
      <c r="J1897" s="16" t="str">
        <f>_xlfn.CONCAT(טבלה1[[#This Row],[AI_Companies]]," ",טבלה1[[#This Row],[עמודה1]])</f>
        <v>WolvenHall https://www.wolvenhall.com/</v>
      </c>
      <c r="K1897" s="12">
        <v>50</v>
      </c>
      <c r="L1897" s="12" t="str">
        <f>IF(טבלה1[[#This Row],[עמודה53]]&gt;2000,"Yes","No")</f>
        <v>No</v>
      </c>
      <c r="M1897" s="12">
        <v>249</v>
      </c>
      <c r="N1897" s="12">
        <f>AVERAGE(טבלה1[[#This Row],[עמודה52]:[עמודה53]])</f>
        <v>149.5</v>
      </c>
      <c r="O1897" s="12" t="str">
        <f>IF(טבלה1[[#This Row],[עמודה4]]="&lt; $25 / hr","0$ - $25 / hr",טבלה1[[#This Row],[עמודה4]])</f>
        <v>Undisclosed</v>
      </c>
      <c r="P1897" s="12" t="str" cm="1">
        <f t="array" ref="P1897">INDEX(_xlfn.TEXTSPLIT(טבלה1[[#This Row],[עמודה55]],"-"),1)</f>
        <v>Undisclosed</v>
      </c>
      <c r="Q1897" s="21" t="e" cm="1">
        <f t="array" ref="Q1897">INDEX(_xlfn.TEXTSPLIT(INDEX(_xlfn.TEXTSPLIT(טבלה1[[#This Row],[עמודה55]],"-"),2),"/"),1)</f>
        <v>#REF!</v>
      </c>
      <c r="R1897" s="12" t="e">
        <f>AVERAGE(טבלה1[[#This Row],[עמודה59]:[עמודה60]])</f>
        <v>#VALUE!</v>
      </c>
      <c r="S1897" s="3" t="e">
        <f>VALUE(SUBSTITUTE(טבלה1[[#This Row],[עמודה56]],"$",""))</f>
        <v>#VALUE!</v>
      </c>
      <c r="T1897" s="3" t="e">
        <f>VALUE(SUBSTITUTE(טבלה1[[#This Row],[עמודה57]],"$",""))</f>
        <v>#REF!</v>
      </c>
      <c r="U1897" s="3" t="e">
        <f>IF(טבלה1[[#This Row],[עמודה58]]&gt;30,"Yes","No")</f>
        <v>#VALUE!</v>
      </c>
    </row>
    <row r="1898" spans="1:21" ht="13" x14ac:dyDescent="0.15">
      <c r="A1898" s="8" t="s">
        <v>4486</v>
      </c>
      <c r="B1898" s="9" t="s">
        <v>4487</v>
      </c>
      <c r="C1898" s="9" t="s">
        <v>694</v>
      </c>
      <c r="D1898" s="9" t="s">
        <v>4</v>
      </c>
      <c r="E1898" s="9" t="s">
        <v>4</v>
      </c>
      <c r="F1898" s="9" t="s">
        <v>10</v>
      </c>
      <c r="G1898" s="10">
        <v>0.3</v>
      </c>
      <c r="H1898" s="11" t="str" cm="1">
        <f t="array" ref="H1898">INDEX(_xlfn.TEXTSPLIT(טבלה1[[#This Row],[עמודה2]],","),1)</f>
        <v>Beijing</v>
      </c>
      <c r="I1898" s="12" t="str" cm="1">
        <f t="array" ref="I1898">INDEX(_xlfn.TEXTSPLIT(טבלה1[[#This Row],[עמודה2]],","),2)</f>
        <v xml:space="preserve"> China</v>
      </c>
      <c r="J1898" s="16" t="str">
        <f>_xlfn.CONCAT(טבלה1[[#This Row],[AI_Companies]]," ",טבלה1[[#This Row],[עמודה1]])</f>
        <v>BeijingSobotTechnologiesCo.,Ltd https://www.sobot.com/</v>
      </c>
      <c r="K1898" s="12">
        <v>50</v>
      </c>
      <c r="L1898" s="12" t="str">
        <f>IF(טבלה1[[#This Row],[עמודה53]]&gt;2000,"Yes","No")</f>
        <v>No</v>
      </c>
      <c r="M1898" s="12">
        <v>249</v>
      </c>
      <c r="N1898" s="12">
        <f>AVERAGE(טבלה1[[#This Row],[עמודה52]:[עמודה53]])</f>
        <v>149.5</v>
      </c>
      <c r="O1898" s="12" t="str">
        <f>IF(טבלה1[[#This Row],[עמודה4]]="&lt; $25 / hr","0$ - $25 / hr",טבלה1[[#This Row],[עמודה4]])</f>
        <v>Undisclosed</v>
      </c>
      <c r="P1898" s="12" t="str" cm="1">
        <f t="array" ref="P1898">INDEX(_xlfn.TEXTSPLIT(טבלה1[[#This Row],[עמודה55]],"-"),1)</f>
        <v>Undisclosed</v>
      </c>
      <c r="Q1898" s="21" t="e" cm="1">
        <f t="array" ref="Q1898">INDEX(_xlfn.TEXTSPLIT(INDEX(_xlfn.TEXTSPLIT(טבלה1[[#This Row],[עמודה55]],"-"),2),"/"),1)</f>
        <v>#REF!</v>
      </c>
      <c r="R1898" s="12" t="e">
        <f>AVERAGE(טבלה1[[#This Row],[עמודה59]:[עמודה60]])</f>
        <v>#VALUE!</v>
      </c>
      <c r="S1898" s="3" t="e">
        <f>VALUE(SUBSTITUTE(טבלה1[[#This Row],[עמודה56]],"$",""))</f>
        <v>#VALUE!</v>
      </c>
      <c r="T1898" s="3" t="e">
        <f>VALUE(SUBSTITUTE(טבלה1[[#This Row],[עמודה57]],"$",""))</f>
        <v>#REF!</v>
      </c>
      <c r="U1898" s="3" t="e">
        <f>IF(טבלה1[[#This Row],[עמודה58]]&gt;30,"Yes","No")</f>
        <v>#VALUE!</v>
      </c>
    </row>
    <row r="1899" spans="1:21" ht="13" x14ac:dyDescent="0.15">
      <c r="A1899" s="8" t="s">
        <v>4488</v>
      </c>
      <c r="B1899" s="9" t="s">
        <v>4489</v>
      </c>
      <c r="C1899" s="9" t="s">
        <v>1432</v>
      </c>
      <c r="D1899" s="9" t="s">
        <v>4</v>
      </c>
      <c r="E1899" s="9" t="s">
        <v>4</v>
      </c>
      <c r="F1899" s="9" t="s">
        <v>10</v>
      </c>
      <c r="G1899" s="10">
        <v>0.15</v>
      </c>
      <c r="H1899" s="11" t="str" cm="1">
        <f t="array" ref="H1899">INDEX(_xlfn.TEXTSPLIT(טבלה1[[#This Row],[עמודה2]],","),1)</f>
        <v>Shanghai</v>
      </c>
      <c r="I1899" s="12" t="str" cm="1">
        <f t="array" ref="I1899">INDEX(_xlfn.TEXTSPLIT(טבלה1[[#This Row],[עמודה2]],","),2)</f>
        <v xml:space="preserve"> China</v>
      </c>
      <c r="J1899" s="16" t="str">
        <f>_xlfn.CONCAT(טבלה1[[#This Row],[AI_Companies]]," ",טבלה1[[#This Row],[עמודה1]])</f>
        <v>PublicisSapientShanghai http://publicissapient.com/</v>
      </c>
      <c r="K1899" s="12">
        <v>50</v>
      </c>
      <c r="L1899" s="12" t="str">
        <f>IF(טבלה1[[#This Row],[עמודה53]]&gt;2000,"Yes","No")</f>
        <v>No</v>
      </c>
      <c r="M1899" s="12">
        <v>249</v>
      </c>
      <c r="N1899" s="12">
        <f>AVERAGE(טבלה1[[#This Row],[עמודה52]:[עמודה53]])</f>
        <v>149.5</v>
      </c>
      <c r="O1899" s="12" t="str">
        <f>IF(טבלה1[[#This Row],[עמודה4]]="&lt; $25 / hr","0$ - $25 / hr",טבלה1[[#This Row],[עמודה4]])</f>
        <v>Undisclosed</v>
      </c>
      <c r="P1899" s="12" t="str" cm="1">
        <f t="array" ref="P1899">INDEX(_xlfn.TEXTSPLIT(טבלה1[[#This Row],[עמודה55]],"-"),1)</f>
        <v>Undisclosed</v>
      </c>
      <c r="Q1899" s="21" t="e" cm="1">
        <f t="array" ref="Q1899">INDEX(_xlfn.TEXTSPLIT(INDEX(_xlfn.TEXTSPLIT(טבלה1[[#This Row],[עמודה55]],"-"),2),"/"),1)</f>
        <v>#REF!</v>
      </c>
      <c r="R1899" s="12" t="e">
        <f>AVERAGE(טבלה1[[#This Row],[עמודה59]:[עמודה60]])</f>
        <v>#VALUE!</v>
      </c>
      <c r="S1899" s="3" t="e">
        <f>VALUE(SUBSTITUTE(טבלה1[[#This Row],[עמודה56]],"$",""))</f>
        <v>#VALUE!</v>
      </c>
      <c r="T1899" s="3" t="e">
        <f>VALUE(SUBSTITUTE(טבלה1[[#This Row],[עמודה57]],"$",""))</f>
        <v>#REF!</v>
      </c>
      <c r="U1899" s="3" t="e">
        <f>IF(טבלה1[[#This Row],[עמודה58]]&gt;30,"Yes","No")</f>
        <v>#VALUE!</v>
      </c>
    </row>
    <row r="1900" spans="1:21" ht="13" x14ac:dyDescent="0.15">
      <c r="A1900" s="8" t="s">
        <v>4490</v>
      </c>
      <c r="B1900" s="9" t="s">
        <v>4491</v>
      </c>
      <c r="C1900" s="9" t="s">
        <v>2582</v>
      </c>
      <c r="D1900" s="9" t="s">
        <v>4</v>
      </c>
      <c r="E1900" s="9" t="s">
        <v>4</v>
      </c>
      <c r="F1900" s="9" t="s">
        <v>10</v>
      </c>
      <c r="G1900" s="10">
        <v>0.3</v>
      </c>
      <c r="H1900" s="11" t="str" cm="1">
        <f t="array" ref="H1900">INDEX(_xlfn.TEXTSPLIT(טבלה1[[#This Row],[עמודה2]],","),1)</f>
        <v>Cheng Du Shi</v>
      </c>
      <c r="I1900" s="12" t="str" cm="1">
        <f t="array" ref="I1900">INDEX(_xlfn.TEXTSPLIT(טבלה1[[#This Row],[עמודה2]],","),2)</f>
        <v xml:space="preserve"> China</v>
      </c>
      <c r="J1900" s="16" t="str">
        <f>_xlfn.CONCAT(טבלה1[[#This Row],[AI_Companies]]," ",טבלה1[[#This Row],[עמודה1]])</f>
        <v>ChengduICTInformationTechnologyCo.,Ltd. https://www.xtoneict.com/</v>
      </c>
      <c r="K1900" s="12">
        <v>50</v>
      </c>
      <c r="L1900" s="12" t="str">
        <f>IF(טבלה1[[#This Row],[עמודה53]]&gt;2000,"Yes","No")</f>
        <v>No</v>
      </c>
      <c r="M1900" s="12">
        <v>249</v>
      </c>
      <c r="N1900" s="12">
        <f>AVERAGE(טבלה1[[#This Row],[עמודה52]:[עמודה53]])</f>
        <v>149.5</v>
      </c>
      <c r="O1900" s="12" t="str">
        <f>IF(טבלה1[[#This Row],[עמודה4]]="&lt; $25 / hr","0$ - $25 / hr",טבלה1[[#This Row],[עמודה4]])</f>
        <v>Undisclosed</v>
      </c>
      <c r="P1900" s="12" t="str" cm="1">
        <f t="array" ref="P1900">INDEX(_xlfn.TEXTSPLIT(טבלה1[[#This Row],[עמודה55]],"-"),1)</f>
        <v>Undisclosed</v>
      </c>
      <c r="Q1900" s="21" t="e" cm="1">
        <f t="array" ref="Q1900">INDEX(_xlfn.TEXTSPLIT(INDEX(_xlfn.TEXTSPLIT(טבלה1[[#This Row],[עמודה55]],"-"),2),"/"),1)</f>
        <v>#REF!</v>
      </c>
      <c r="R1900" s="12" t="e">
        <f>AVERAGE(טבלה1[[#This Row],[עמודה59]:[עמודה60]])</f>
        <v>#VALUE!</v>
      </c>
      <c r="S1900" s="3" t="e">
        <f>VALUE(SUBSTITUTE(טבלה1[[#This Row],[עמודה56]],"$",""))</f>
        <v>#VALUE!</v>
      </c>
      <c r="T1900" s="3" t="e">
        <f>VALUE(SUBSTITUTE(טבלה1[[#This Row],[עמודה57]],"$",""))</f>
        <v>#REF!</v>
      </c>
      <c r="U1900" s="3" t="e">
        <f>IF(טבלה1[[#This Row],[עמודה58]]&gt;30,"Yes","No")</f>
        <v>#VALUE!</v>
      </c>
    </row>
    <row r="1901" spans="1:21" ht="13" x14ac:dyDescent="0.15">
      <c r="A1901" s="8" t="s">
        <v>4492</v>
      </c>
      <c r="B1901" s="9" t="s">
        <v>4493</v>
      </c>
      <c r="C1901" s="9" t="s">
        <v>20</v>
      </c>
      <c r="D1901" s="13">
        <v>1000</v>
      </c>
      <c r="E1901" s="9" t="s">
        <v>14</v>
      </c>
      <c r="F1901" s="9" t="s">
        <v>5</v>
      </c>
      <c r="G1901" s="10">
        <v>0.1</v>
      </c>
      <c r="H1901" s="11" t="str" cm="1">
        <f t="array" ref="H1901">INDEX(_xlfn.TEXTSPLIT(טבלה1[[#This Row],[עמודה2]],","),1)</f>
        <v>New York</v>
      </c>
      <c r="I1901" s="12" t="str" cm="1">
        <f t="array" ref="I1901">INDEX(_xlfn.TEXTSPLIT(טבלה1[[#This Row],[עמודה2]],","),2)</f>
        <v xml:space="preserve"> NY</v>
      </c>
      <c r="J1901" s="16" t="str">
        <f>_xlfn.CONCAT(טבלה1[[#This Row],[AI_Companies]]," ",טבלה1[[#This Row],[עמודה1]])</f>
        <v>QualitasGlobal https://www.qualitasglobal.com/</v>
      </c>
      <c r="K1901" s="12">
        <v>250</v>
      </c>
      <c r="L1901" s="12" t="str">
        <f>IF(טבלה1[[#This Row],[עמודה53]]&gt;2000,"Yes","No")</f>
        <v>No</v>
      </c>
      <c r="M1901" s="12">
        <v>999</v>
      </c>
      <c r="N1901" s="12">
        <f>AVERAGE(טבלה1[[#This Row],[עמודה52]:[עמודה53]])</f>
        <v>624.5</v>
      </c>
      <c r="O1901" s="12" t="str">
        <f>IF(טבלה1[[#This Row],[עמודה4]]="&lt; $25 / hr","0$ - $25 / hr",טבלה1[[#This Row],[עמודה4]])</f>
        <v>0$ - $25 / hr</v>
      </c>
      <c r="P1901" s="12" t="str" cm="1">
        <f t="array" ref="P1901">INDEX(_xlfn.TEXTSPLIT(טבלה1[[#This Row],[עמודה55]],"-"),1)</f>
        <v xml:space="preserve">0$ </v>
      </c>
      <c r="Q1901" s="21" t="str" cm="1">
        <f t="array" ref="Q1901">INDEX(_xlfn.TEXTSPLIT(INDEX(_xlfn.TEXTSPLIT(טבלה1[[#This Row],[עמודה55]],"-"),2),"/"),1)</f>
        <v xml:space="preserve"> $25 </v>
      </c>
      <c r="R1901" s="12">
        <f>AVERAGE(טבלה1[[#This Row],[עמודה59]:[עמודה60]])</f>
        <v>12.5</v>
      </c>
      <c r="S1901" s="3">
        <f>VALUE(SUBSTITUTE(טבלה1[[#This Row],[עמודה56]],"$",""))</f>
        <v>0</v>
      </c>
      <c r="T1901" s="3">
        <f>VALUE(SUBSTITUTE(טבלה1[[#This Row],[עמודה57]],"$",""))</f>
        <v>25</v>
      </c>
      <c r="U1901" s="3" t="str">
        <f>IF(טבלה1[[#This Row],[עמודה58]]&gt;30,"Yes","No")</f>
        <v>No</v>
      </c>
    </row>
    <row r="1902" spans="1:21" ht="13" x14ac:dyDescent="0.15">
      <c r="A1902" s="8" t="s">
        <v>4494</v>
      </c>
      <c r="B1902" s="9" t="s">
        <v>4495</v>
      </c>
      <c r="C1902" s="9" t="s">
        <v>4496</v>
      </c>
      <c r="D1902" s="9" t="s">
        <v>4</v>
      </c>
      <c r="E1902" s="9" t="s">
        <v>4</v>
      </c>
      <c r="F1902" s="9" t="s">
        <v>5</v>
      </c>
      <c r="G1902" s="10">
        <v>0.1</v>
      </c>
      <c r="H1902" s="11" t="str" cm="1">
        <f t="array" ref="H1902">INDEX(_xlfn.TEXTSPLIT(טבלה1[[#This Row],[עמודה2]],","),1)</f>
        <v>Amsterdam</v>
      </c>
      <c r="I1902" s="12" t="str" cm="1">
        <f t="array" ref="I1902">INDEX(_xlfn.TEXTSPLIT(טבלה1[[#This Row],[עמודה2]],","),2)</f>
        <v xml:space="preserve"> Namibia</v>
      </c>
      <c r="J1902" s="16" t="str">
        <f>_xlfn.CONCAT(טבלה1[[#This Row],[AI_Companies]]," ",טבלה1[[#This Row],[עמודה1]])</f>
        <v>Trifork https://trifork.com/</v>
      </c>
      <c r="K1902" s="12">
        <v>250</v>
      </c>
      <c r="L1902" s="12" t="str">
        <f>IF(טבלה1[[#This Row],[עמודה53]]&gt;2000,"Yes","No")</f>
        <v>No</v>
      </c>
      <c r="M1902" s="12">
        <v>999</v>
      </c>
      <c r="N1902" s="12">
        <f>AVERAGE(טבלה1[[#This Row],[עמודה52]:[עמודה53]])</f>
        <v>624.5</v>
      </c>
      <c r="O1902" s="12" t="str">
        <f>IF(טבלה1[[#This Row],[עמודה4]]="&lt; $25 / hr","0$ - $25 / hr",טבלה1[[#This Row],[עמודה4]])</f>
        <v>Undisclosed</v>
      </c>
      <c r="P1902" s="12" t="str" cm="1">
        <f t="array" ref="P1902">INDEX(_xlfn.TEXTSPLIT(טבלה1[[#This Row],[עמודה55]],"-"),1)</f>
        <v>Undisclosed</v>
      </c>
      <c r="Q1902" s="21" t="e" cm="1">
        <f t="array" ref="Q1902">INDEX(_xlfn.TEXTSPLIT(INDEX(_xlfn.TEXTSPLIT(טבלה1[[#This Row],[עמודה55]],"-"),2),"/"),1)</f>
        <v>#REF!</v>
      </c>
      <c r="R1902" s="12" t="e">
        <f>AVERAGE(טבלה1[[#This Row],[עמודה59]:[עמודה60]])</f>
        <v>#VALUE!</v>
      </c>
      <c r="S1902" s="3" t="e">
        <f>VALUE(SUBSTITUTE(טבלה1[[#This Row],[עמודה56]],"$",""))</f>
        <v>#VALUE!</v>
      </c>
      <c r="T1902" s="3" t="e">
        <f>VALUE(SUBSTITUTE(טבלה1[[#This Row],[עמודה57]],"$",""))</f>
        <v>#REF!</v>
      </c>
      <c r="U1902" s="3" t="e">
        <f>IF(טבלה1[[#This Row],[עמודה58]]&gt;30,"Yes","No")</f>
        <v>#VALUE!</v>
      </c>
    </row>
    <row r="1903" spans="1:21" ht="13" x14ac:dyDescent="0.15">
      <c r="A1903" s="8" t="s">
        <v>4497</v>
      </c>
      <c r="B1903" s="9" t="s">
        <v>4498</v>
      </c>
      <c r="C1903" s="9" t="s">
        <v>4499</v>
      </c>
      <c r="D1903" s="13">
        <v>5000</v>
      </c>
      <c r="E1903" s="9" t="s">
        <v>21</v>
      </c>
      <c r="F1903" s="9" t="s">
        <v>29</v>
      </c>
      <c r="G1903" s="10">
        <v>0.2</v>
      </c>
      <c r="H1903" s="11" t="str" cm="1">
        <f t="array" ref="H1903">INDEX(_xlfn.TEXTSPLIT(טבלה1[[#This Row],[עמודה2]],","),1)</f>
        <v>Shinjuku City</v>
      </c>
      <c r="I1903" s="12" t="str" cm="1">
        <f t="array" ref="I1903">INDEX(_xlfn.TEXTSPLIT(טבלה1[[#This Row],[עמודה2]],","),2)</f>
        <v xml:space="preserve"> Japan</v>
      </c>
      <c r="J1903" s="16" t="str">
        <f>_xlfn.CONCAT(טבלה1[[#This Row],[AI_Companies]]," ",טבלה1[[#This Row],[עמודה1]])</f>
        <v>FromScratchCo. https://f-scratch.co.jp</v>
      </c>
      <c r="K1903" s="12">
        <v>10</v>
      </c>
      <c r="L1903" s="12" t="str">
        <f>IF(טבלה1[[#This Row],[עמודה53]]&gt;2000,"Yes","No")</f>
        <v>No</v>
      </c>
      <c r="M1903" s="12">
        <v>49</v>
      </c>
      <c r="N1903" s="12">
        <f>AVERAGE(טבלה1[[#This Row],[עמודה52]:[עמודה53]])</f>
        <v>29.5</v>
      </c>
      <c r="O1903" s="12" t="str">
        <f>IF(טבלה1[[#This Row],[עמודה4]]="&lt; $25 / hr","0$ - $25 / hr",טבלה1[[#This Row],[עמודה4]])</f>
        <v>$100 - $149 / hr</v>
      </c>
      <c r="P1903" s="12" t="str" cm="1">
        <f t="array" ref="P1903">INDEX(_xlfn.TEXTSPLIT(טבלה1[[#This Row],[עמודה55]],"-"),1)</f>
        <v xml:space="preserve">$100 </v>
      </c>
      <c r="Q1903" s="21" t="str" cm="1">
        <f t="array" ref="Q1903">INDEX(_xlfn.TEXTSPLIT(INDEX(_xlfn.TEXTSPLIT(טבלה1[[#This Row],[עמודה55]],"-"),2),"/"),1)</f>
        <v xml:space="preserve"> $149 </v>
      </c>
      <c r="R1903" s="12">
        <f>AVERAGE(טבלה1[[#This Row],[עמודה59]:[עמודה60]])</f>
        <v>124.5</v>
      </c>
      <c r="S1903" s="3">
        <f>VALUE(SUBSTITUTE(טבלה1[[#This Row],[עמודה56]],"$",""))</f>
        <v>100</v>
      </c>
      <c r="T1903" s="3">
        <f>VALUE(SUBSTITUTE(טבלה1[[#This Row],[עמודה57]],"$",""))</f>
        <v>149</v>
      </c>
      <c r="U1903" s="3" t="str">
        <f>IF(טבלה1[[#This Row],[עמודה58]]&gt;30,"Yes","No")</f>
        <v>Yes</v>
      </c>
    </row>
    <row r="1904" spans="1:21" ht="13" x14ac:dyDescent="0.15">
      <c r="A1904" s="8" t="s">
        <v>4500</v>
      </c>
      <c r="B1904" s="9" t="s">
        <v>4501</v>
      </c>
      <c r="C1904" s="9" t="s">
        <v>69</v>
      </c>
      <c r="D1904" s="13">
        <v>10000</v>
      </c>
      <c r="E1904" s="9" t="s">
        <v>9</v>
      </c>
      <c r="F1904" s="9" t="s">
        <v>117</v>
      </c>
      <c r="G1904" s="10">
        <v>0.4</v>
      </c>
      <c r="H1904" s="11" t="str" cm="1">
        <f t="array" ref="H1904">INDEX(_xlfn.TEXTSPLIT(טבלה1[[#This Row],[עמודה2]],","),1)</f>
        <v>Bengaluru</v>
      </c>
      <c r="I1904" s="12" t="str" cm="1">
        <f t="array" ref="I1904">INDEX(_xlfn.TEXTSPLIT(טבלה1[[#This Row],[עמודה2]],","),2)</f>
        <v xml:space="preserve"> India</v>
      </c>
      <c r="J1904" s="16" t="str">
        <f>_xlfn.CONCAT(טבלה1[[#This Row],[AI_Companies]]," ",טבלה1[[#This Row],[עמודה1]])</f>
        <v>FirstPrinciples http://firstprinciples.tech/</v>
      </c>
      <c r="K1904" s="12">
        <v>2</v>
      </c>
      <c r="L1904" s="12" t="str">
        <f>IF(טבלה1[[#This Row],[עמודה53]]&gt;2000,"Yes","No")</f>
        <v>No</v>
      </c>
      <c r="M1904" s="12">
        <v>9</v>
      </c>
      <c r="N1904" s="12">
        <f>AVERAGE(טבלה1[[#This Row],[עמודה52]:[עמודה53]])</f>
        <v>5.5</v>
      </c>
      <c r="O1904" s="12" t="str">
        <f>IF(טבלה1[[#This Row],[עמודה4]]="&lt; $25 / hr","0$ - $25 / hr",טבלה1[[#This Row],[עמודה4]])</f>
        <v>$50 - $99 / hr</v>
      </c>
      <c r="P1904" s="12" t="str" cm="1">
        <f t="array" ref="P1904">INDEX(_xlfn.TEXTSPLIT(טבלה1[[#This Row],[עמודה55]],"-"),1)</f>
        <v xml:space="preserve">$50 </v>
      </c>
      <c r="Q1904" s="21" t="str" cm="1">
        <f t="array" ref="Q1904">INDEX(_xlfn.TEXTSPLIT(INDEX(_xlfn.TEXTSPLIT(טבלה1[[#This Row],[עמודה55]],"-"),2),"/"),1)</f>
        <v xml:space="preserve"> $99 </v>
      </c>
      <c r="R1904" s="12">
        <f>AVERAGE(טבלה1[[#This Row],[עמודה59]:[עמודה60]])</f>
        <v>74.5</v>
      </c>
      <c r="S1904" s="3">
        <f>VALUE(SUBSTITUTE(טבלה1[[#This Row],[עמודה56]],"$",""))</f>
        <v>50</v>
      </c>
      <c r="T1904" s="3">
        <f>VALUE(SUBSTITUTE(טבלה1[[#This Row],[עמודה57]],"$",""))</f>
        <v>99</v>
      </c>
      <c r="U1904" s="3" t="str">
        <f>IF(טבלה1[[#This Row],[עמודה58]]&gt;30,"Yes","No")</f>
        <v>Yes</v>
      </c>
    </row>
    <row r="1905" spans="1:21" ht="13" x14ac:dyDescent="0.15">
      <c r="A1905" s="8" t="s">
        <v>4502</v>
      </c>
      <c r="B1905" s="9" t="s">
        <v>4503</v>
      </c>
      <c r="C1905" s="9" t="s">
        <v>3167</v>
      </c>
      <c r="D1905" s="13">
        <v>100000</v>
      </c>
      <c r="E1905" s="9" t="s">
        <v>63</v>
      </c>
      <c r="F1905" s="9" t="s">
        <v>29</v>
      </c>
      <c r="G1905" s="10">
        <v>0.24</v>
      </c>
      <c r="H1905" s="11" t="str" cm="1">
        <f t="array" ref="H1905">INDEX(_xlfn.TEXTSPLIT(טבלה1[[#This Row],[עמודה2]],","),1)</f>
        <v>Milano</v>
      </c>
      <c r="I1905" s="12" t="str" cm="1">
        <f t="array" ref="I1905">INDEX(_xlfn.TEXTSPLIT(טבלה1[[#This Row],[עמודה2]],","),2)</f>
        <v xml:space="preserve"> Italy</v>
      </c>
      <c r="J1905" s="16" t="str">
        <f>_xlfn.CONCAT(טבלה1[[#This Row],[AI_Companies]]," ",טבלה1[[#This Row],[עמודה1]])</f>
        <v>Radicalbit https://radicalbit.io/contacts/</v>
      </c>
      <c r="K1905" s="12">
        <v>10</v>
      </c>
      <c r="L1905" s="12" t="str">
        <f>IF(טבלה1[[#This Row],[עמודה53]]&gt;2000,"Yes","No")</f>
        <v>No</v>
      </c>
      <c r="M1905" s="12">
        <v>49</v>
      </c>
      <c r="N1905" s="12">
        <f>AVERAGE(טבלה1[[#This Row],[עמודה52]:[עמודה53]])</f>
        <v>29.5</v>
      </c>
      <c r="O1905" s="12" t="str">
        <f>IF(טבלה1[[#This Row],[עמודה4]]="&lt; $25 / hr","0$ - $25 / hr",טבלה1[[#This Row],[עמודה4]])</f>
        <v>$150 - $199 / hr</v>
      </c>
      <c r="P1905" s="12" t="str" cm="1">
        <f t="array" ref="P1905">INDEX(_xlfn.TEXTSPLIT(טבלה1[[#This Row],[עמודה55]],"-"),1)</f>
        <v xml:space="preserve">$150 </v>
      </c>
      <c r="Q1905" s="21" t="str" cm="1">
        <f t="array" ref="Q1905">INDEX(_xlfn.TEXTSPLIT(INDEX(_xlfn.TEXTSPLIT(טבלה1[[#This Row],[עמודה55]],"-"),2),"/"),1)</f>
        <v xml:space="preserve"> $199 </v>
      </c>
      <c r="R1905" s="12">
        <f>AVERAGE(טבלה1[[#This Row],[עמודה59]:[עמודה60]])</f>
        <v>174.5</v>
      </c>
      <c r="S1905" s="3">
        <f>VALUE(SUBSTITUTE(טבלה1[[#This Row],[עמודה56]],"$",""))</f>
        <v>150</v>
      </c>
      <c r="T1905" s="3">
        <f>VALUE(SUBSTITUTE(טבלה1[[#This Row],[עמודה57]],"$",""))</f>
        <v>199</v>
      </c>
      <c r="U1905" s="3" t="str">
        <f>IF(טבלה1[[#This Row],[עמודה58]]&gt;30,"Yes","No")</f>
        <v>Yes</v>
      </c>
    </row>
    <row r="1906" spans="1:21" ht="13" x14ac:dyDescent="0.15">
      <c r="A1906" s="8" t="s">
        <v>4504</v>
      </c>
      <c r="B1906" s="9" t="s">
        <v>4505</v>
      </c>
      <c r="C1906" s="9" t="s">
        <v>4506</v>
      </c>
      <c r="D1906" s="13">
        <v>10000</v>
      </c>
      <c r="E1906" s="9" t="s">
        <v>21</v>
      </c>
      <c r="F1906" s="9" t="s">
        <v>10</v>
      </c>
      <c r="G1906" s="10">
        <v>0.2</v>
      </c>
      <c r="H1906" s="11" t="str" cm="1">
        <f t="array" ref="H1906">INDEX(_xlfn.TEXTSPLIT(טבלה1[[#This Row],[עמודה2]],","),1)</f>
        <v>Beinasco</v>
      </c>
      <c r="I1906" s="12" t="str" cm="1">
        <f t="array" ref="I1906">INDEX(_xlfn.TEXTSPLIT(טבלה1[[#This Row],[עמודה2]],","),2)</f>
        <v xml:space="preserve"> Italy</v>
      </c>
      <c r="J1906" s="16" t="str">
        <f>_xlfn.CONCAT(טבלה1[[#This Row],[AI_Companies]]," ",טבלה1[[#This Row],[עמודה1]])</f>
        <v>Soft-inSRL https://www.soft-in.com/</v>
      </c>
      <c r="K1906" s="12">
        <v>50</v>
      </c>
      <c r="L1906" s="12" t="str">
        <f>IF(טבלה1[[#This Row],[עמודה53]]&gt;2000,"Yes","No")</f>
        <v>No</v>
      </c>
      <c r="M1906" s="12">
        <v>249</v>
      </c>
      <c r="N1906" s="12">
        <f>AVERAGE(טבלה1[[#This Row],[עמודה52]:[עמודה53]])</f>
        <v>149.5</v>
      </c>
      <c r="O1906" s="12" t="str">
        <f>IF(טבלה1[[#This Row],[עמודה4]]="&lt; $25 / hr","0$ - $25 / hr",טבלה1[[#This Row],[עמודה4]])</f>
        <v>$100 - $149 / hr</v>
      </c>
      <c r="P1906" s="12" t="str" cm="1">
        <f t="array" ref="P1906">INDEX(_xlfn.TEXTSPLIT(טבלה1[[#This Row],[עמודה55]],"-"),1)</f>
        <v xml:space="preserve">$100 </v>
      </c>
      <c r="Q1906" s="21" t="str" cm="1">
        <f t="array" ref="Q1906">INDEX(_xlfn.TEXTSPLIT(INDEX(_xlfn.TEXTSPLIT(טבלה1[[#This Row],[עמודה55]],"-"),2),"/"),1)</f>
        <v xml:space="preserve"> $149 </v>
      </c>
      <c r="R1906" s="12">
        <f>AVERAGE(טבלה1[[#This Row],[עמודה59]:[עמודה60]])</f>
        <v>124.5</v>
      </c>
      <c r="S1906" s="3">
        <f>VALUE(SUBSTITUTE(טבלה1[[#This Row],[עמודה56]],"$",""))</f>
        <v>100</v>
      </c>
      <c r="T1906" s="3">
        <f>VALUE(SUBSTITUTE(טבלה1[[#This Row],[עמודה57]],"$",""))</f>
        <v>149</v>
      </c>
      <c r="U1906" s="3" t="str">
        <f>IF(טבלה1[[#This Row],[עמודה58]]&gt;30,"Yes","No")</f>
        <v>Yes</v>
      </c>
    </row>
    <row r="1907" spans="1:21" ht="13" x14ac:dyDescent="0.15">
      <c r="A1907" s="8" t="s">
        <v>4507</v>
      </c>
      <c r="B1907" s="9" t="s">
        <v>4508</v>
      </c>
      <c r="C1907" s="9" t="s">
        <v>1142</v>
      </c>
      <c r="D1907" s="9" t="s">
        <v>4</v>
      </c>
      <c r="E1907" s="9" t="s">
        <v>4</v>
      </c>
      <c r="F1907" s="9" t="s">
        <v>10</v>
      </c>
      <c r="G1907" s="10">
        <v>0.2</v>
      </c>
      <c r="H1907" s="11" t="str" cm="1">
        <f t="array" ref="H1907">INDEX(_xlfn.TEXTSPLIT(טבלה1[[#This Row],[עמודה2]],","),1)</f>
        <v>Dhaka</v>
      </c>
      <c r="I1907" s="12" t="str" cm="1">
        <f t="array" ref="I1907">INDEX(_xlfn.TEXTSPLIT(טבלה1[[#This Row],[עמודה2]],","),2)</f>
        <v xml:space="preserve"> Bangladesh</v>
      </c>
      <c r="J1907" s="16" t="str">
        <f>_xlfn.CONCAT(טבלה1[[#This Row],[AI_Companies]]," ",טבלה1[[#This Row],[עמודה1]])</f>
        <v>Bestweby https://www.bestweby.com/</v>
      </c>
      <c r="K1907" s="12">
        <v>50</v>
      </c>
      <c r="L1907" s="12" t="str">
        <f>IF(טבלה1[[#This Row],[עמודה53]]&gt;2000,"Yes","No")</f>
        <v>No</v>
      </c>
      <c r="M1907" s="12">
        <v>249</v>
      </c>
      <c r="N1907" s="12">
        <f>AVERAGE(טבלה1[[#This Row],[עמודה52]:[עמודה53]])</f>
        <v>149.5</v>
      </c>
      <c r="O1907" s="12" t="str">
        <f>IF(טבלה1[[#This Row],[עמודה4]]="&lt; $25 / hr","0$ - $25 / hr",טבלה1[[#This Row],[עמודה4]])</f>
        <v>Undisclosed</v>
      </c>
      <c r="P1907" s="12" t="str" cm="1">
        <f t="array" ref="P1907">INDEX(_xlfn.TEXTSPLIT(טבלה1[[#This Row],[עמודה55]],"-"),1)</f>
        <v>Undisclosed</v>
      </c>
      <c r="Q1907" s="21" t="e" cm="1">
        <f t="array" ref="Q1907">INDEX(_xlfn.TEXTSPLIT(INDEX(_xlfn.TEXTSPLIT(טבלה1[[#This Row],[עמודה55]],"-"),2),"/"),1)</f>
        <v>#REF!</v>
      </c>
      <c r="R1907" s="12" t="e">
        <f>AVERAGE(טבלה1[[#This Row],[עמודה59]:[עמודה60]])</f>
        <v>#VALUE!</v>
      </c>
      <c r="S1907" s="3" t="e">
        <f>VALUE(SUBSTITUTE(טבלה1[[#This Row],[עמודה56]],"$",""))</f>
        <v>#VALUE!</v>
      </c>
      <c r="T1907" s="3" t="e">
        <f>VALUE(SUBSTITUTE(טבלה1[[#This Row],[עמודה57]],"$",""))</f>
        <v>#REF!</v>
      </c>
      <c r="U1907" s="3" t="e">
        <f>IF(טבלה1[[#This Row],[עמודה58]]&gt;30,"Yes","No")</f>
        <v>#VALUE!</v>
      </c>
    </row>
    <row r="1908" spans="1:21" ht="13" x14ac:dyDescent="0.15">
      <c r="A1908" s="8" t="s">
        <v>4509</v>
      </c>
      <c r="B1908" s="9" t="s">
        <v>4510</v>
      </c>
      <c r="C1908" s="9" t="s">
        <v>4511</v>
      </c>
      <c r="D1908" s="9" t="s">
        <v>4</v>
      </c>
      <c r="E1908" s="9" t="s">
        <v>4</v>
      </c>
      <c r="F1908" s="9" t="s">
        <v>10</v>
      </c>
      <c r="G1908" s="10">
        <v>0.2</v>
      </c>
      <c r="H1908" s="11" t="str" cm="1">
        <f t="array" ref="H1908">INDEX(_xlfn.TEXTSPLIT(טבלה1[[#This Row],[עמודה2]],","),1)</f>
        <v>Marousi</v>
      </c>
      <c r="I1908" s="12" t="str" cm="1">
        <f t="array" ref="I1908">INDEX(_xlfn.TEXTSPLIT(טבלה1[[#This Row],[עמודה2]],","),2)</f>
        <v xml:space="preserve"> Greece</v>
      </c>
      <c r="J1908" s="16" t="str">
        <f>_xlfn.CONCAT(טבלה1[[#This Row],[AI_Companies]]," ",טבלה1[[#This Row],[עמודה1]])</f>
        <v>Velti http://www.velti.co.uk/</v>
      </c>
      <c r="K1908" s="12">
        <v>50</v>
      </c>
      <c r="L1908" s="12" t="str">
        <f>IF(טבלה1[[#This Row],[עמודה53]]&gt;2000,"Yes","No")</f>
        <v>No</v>
      </c>
      <c r="M1908" s="12">
        <v>249</v>
      </c>
      <c r="N1908" s="12">
        <f>AVERAGE(טבלה1[[#This Row],[עמודה52]:[עמודה53]])</f>
        <v>149.5</v>
      </c>
      <c r="O1908" s="12" t="str">
        <f>IF(טבלה1[[#This Row],[עמודה4]]="&lt; $25 / hr","0$ - $25 / hr",טבלה1[[#This Row],[עמודה4]])</f>
        <v>Undisclosed</v>
      </c>
      <c r="P1908" s="12" t="str" cm="1">
        <f t="array" ref="P1908">INDEX(_xlfn.TEXTSPLIT(טבלה1[[#This Row],[עמודה55]],"-"),1)</f>
        <v>Undisclosed</v>
      </c>
      <c r="Q1908" s="21" t="e" cm="1">
        <f t="array" ref="Q1908">INDEX(_xlfn.TEXTSPLIT(INDEX(_xlfn.TEXTSPLIT(טבלה1[[#This Row],[עמודה55]],"-"),2),"/"),1)</f>
        <v>#REF!</v>
      </c>
      <c r="R1908" s="12" t="e">
        <f>AVERAGE(טבלה1[[#This Row],[עמודה59]:[עמודה60]])</f>
        <v>#VALUE!</v>
      </c>
      <c r="S1908" s="3" t="e">
        <f>VALUE(SUBSTITUTE(טבלה1[[#This Row],[עמודה56]],"$",""))</f>
        <v>#VALUE!</v>
      </c>
      <c r="T1908" s="3" t="e">
        <f>VALUE(SUBSTITUTE(טבלה1[[#This Row],[עמודה57]],"$",""))</f>
        <v>#REF!</v>
      </c>
      <c r="U1908" s="3" t="e">
        <f>IF(טבלה1[[#This Row],[עמודה58]]&gt;30,"Yes","No")</f>
        <v>#VALUE!</v>
      </c>
    </row>
    <row r="1909" spans="1:21" ht="13" x14ac:dyDescent="0.15">
      <c r="A1909" s="8" t="s">
        <v>4512</v>
      </c>
      <c r="B1909" s="9" t="s">
        <v>4513</v>
      </c>
      <c r="C1909" s="9" t="s">
        <v>453</v>
      </c>
      <c r="D1909" s="13">
        <v>5000</v>
      </c>
      <c r="E1909" s="9" t="s">
        <v>9</v>
      </c>
      <c r="F1909" s="9" t="s">
        <v>10</v>
      </c>
      <c r="G1909" s="10">
        <v>0.2</v>
      </c>
      <c r="H1909" s="11" t="str" cm="1">
        <f t="array" ref="H1909">INDEX(_xlfn.TEXTSPLIT(טבלה1[[#This Row],[עמודה2]],","),1)</f>
        <v>Prague</v>
      </c>
      <c r="I1909" s="12" t="str" cm="1">
        <f t="array" ref="I1909">INDEX(_xlfn.TEXTSPLIT(טבלה1[[#This Row],[עמודה2]],","),2)</f>
        <v xml:space="preserve"> Czech Republic</v>
      </c>
      <c r="J1909" s="16" t="str">
        <f>_xlfn.CONCAT(טבלה1[[#This Row],[AI_Companies]]," ",טבלה1[[#This Row],[עמודה1]])</f>
        <v>MEMOSSoftware https://memos-software.com/</v>
      </c>
      <c r="K1909" s="12">
        <v>50</v>
      </c>
      <c r="L1909" s="12" t="str">
        <f>IF(טבלה1[[#This Row],[עמודה53]]&gt;2000,"Yes","No")</f>
        <v>No</v>
      </c>
      <c r="M1909" s="12">
        <v>249</v>
      </c>
      <c r="N1909" s="12">
        <f>AVERAGE(טבלה1[[#This Row],[עמודה52]:[עמודה53]])</f>
        <v>149.5</v>
      </c>
      <c r="O1909" s="12" t="str">
        <f>IF(טבלה1[[#This Row],[עמודה4]]="&lt; $25 / hr","0$ - $25 / hr",טבלה1[[#This Row],[עמודה4]])</f>
        <v>$50 - $99 / hr</v>
      </c>
      <c r="P1909" s="12" t="str" cm="1">
        <f t="array" ref="P1909">INDEX(_xlfn.TEXTSPLIT(טבלה1[[#This Row],[עמודה55]],"-"),1)</f>
        <v xml:space="preserve">$50 </v>
      </c>
      <c r="Q1909" s="21" t="str" cm="1">
        <f t="array" ref="Q1909">INDEX(_xlfn.TEXTSPLIT(INDEX(_xlfn.TEXTSPLIT(טבלה1[[#This Row],[עמודה55]],"-"),2),"/"),1)</f>
        <v xml:space="preserve"> $99 </v>
      </c>
      <c r="R1909" s="12">
        <f>AVERAGE(טבלה1[[#This Row],[עמודה59]:[עמודה60]])</f>
        <v>74.5</v>
      </c>
      <c r="S1909" s="3">
        <f>VALUE(SUBSTITUTE(טבלה1[[#This Row],[עמודה56]],"$",""))</f>
        <v>50</v>
      </c>
      <c r="T1909" s="3">
        <f>VALUE(SUBSTITUTE(טבלה1[[#This Row],[עמודה57]],"$",""))</f>
        <v>99</v>
      </c>
      <c r="U1909" s="3" t="str">
        <f>IF(טבלה1[[#This Row],[עמודה58]]&gt;30,"Yes","No")</f>
        <v>Yes</v>
      </c>
    </row>
    <row r="1910" spans="1:21" ht="13" x14ac:dyDescent="0.15">
      <c r="A1910" s="8" t="s">
        <v>4514</v>
      </c>
      <c r="B1910" s="9" t="s">
        <v>4515</v>
      </c>
      <c r="C1910" s="9" t="s">
        <v>4516</v>
      </c>
      <c r="D1910" s="13">
        <v>1000</v>
      </c>
      <c r="E1910" s="9" t="s">
        <v>33</v>
      </c>
      <c r="F1910" s="9" t="s">
        <v>10</v>
      </c>
      <c r="G1910" s="10">
        <v>0.2</v>
      </c>
      <c r="H1910" s="11" t="str" cm="1">
        <f t="array" ref="H1910">INDEX(_xlfn.TEXTSPLIT(טבלה1[[#This Row],[עמודה2]],","),1)</f>
        <v>Millbank</v>
      </c>
      <c r="I1910" s="12" t="str" cm="1">
        <f t="array" ref="I1910">INDEX(_xlfn.TEXTSPLIT(טבלה1[[#This Row],[עמודה2]],","),2)</f>
        <v xml:space="preserve"> United Kingdom</v>
      </c>
      <c r="J1910" s="16" t="str">
        <f>_xlfn.CONCAT(טבלה1[[#This Row],[AI_Companies]]," ",טבלה1[[#This Row],[עמודה1]])</f>
        <v>WhiteCloudUK http://www.whitecloudipl.co.uk/</v>
      </c>
      <c r="K1910" s="12">
        <v>50</v>
      </c>
      <c r="L1910" s="12" t="str">
        <f>IF(טבלה1[[#This Row],[עמודה53]]&gt;2000,"Yes","No")</f>
        <v>No</v>
      </c>
      <c r="M1910" s="12">
        <v>249</v>
      </c>
      <c r="N1910" s="12">
        <f>AVERAGE(טבלה1[[#This Row],[עמודה52]:[עמודה53]])</f>
        <v>149.5</v>
      </c>
      <c r="O1910" s="12" t="str">
        <f>IF(טבלה1[[#This Row],[עמודה4]]="&lt; $25 / hr","0$ - $25 / hr",טבלה1[[#This Row],[עמודה4]])</f>
        <v>$25 - $49 / hr</v>
      </c>
      <c r="P1910" s="12" t="str" cm="1">
        <f t="array" ref="P1910">INDEX(_xlfn.TEXTSPLIT(טבלה1[[#This Row],[עמודה55]],"-"),1)</f>
        <v xml:space="preserve">$25 </v>
      </c>
      <c r="Q1910" s="21" t="str" cm="1">
        <f t="array" ref="Q1910">INDEX(_xlfn.TEXTSPLIT(INDEX(_xlfn.TEXTSPLIT(טבלה1[[#This Row],[עמודה55]],"-"),2),"/"),1)</f>
        <v xml:space="preserve"> $49 </v>
      </c>
      <c r="R1910" s="12">
        <f>AVERAGE(טבלה1[[#This Row],[עמודה59]:[עמודה60]])</f>
        <v>37</v>
      </c>
      <c r="S1910" s="3">
        <f>VALUE(SUBSTITUTE(טבלה1[[#This Row],[עמודה56]],"$",""))</f>
        <v>25</v>
      </c>
      <c r="T1910" s="3">
        <f>VALUE(SUBSTITUTE(טבלה1[[#This Row],[עמודה57]],"$",""))</f>
        <v>49</v>
      </c>
      <c r="U1910" s="3" t="str">
        <f>IF(טבלה1[[#This Row],[עמודה58]]&gt;30,"Yes","No")</f>
        <v>Yes</v>
      </c>
    </row>
    <row r="1911" spans="1:21" ht="13" x14ac:dyDescent="0.15">
      <c r="A1911" s="8" t="s">
        <v>4517</v>
      </c>
      <c r="B1911" s="9" t="s">
        <v>4518</v>
      </c>
      <c r="C1911" s="9" t="s">
        <v>4519</v>
      </c>
      <c r="D1911" s="9" t="s">
        <v>4</v>
      </c>
      <c r="E1911" s="9" t="s">
        <v>4</v>
      </c>
      <c r="F1911" s="9" t="s">
        <v>10</v>
      </c>
      <c r="G1911" s="10">
        <v>0.2</v>
      </c>
      <c r="H1911" s="11" t="str" cm="1">
        <f t="array" ref="H1911">INDEX(_xlfn.TEXTSPLIT(טבלה1[[#This Row],[עמודה2]],","),1)</f>
        <v>Lucknow</v>
      </c>
      <c r="I1911" s="12" t="str" cm="1">
        <f t="array" ref="I1911">INDEX(_xlfn.TEXTSPLIT(טבלה1[[#This Row],[עמודה2]],","),2)</f>
        <v xml:space="preserve"> India</v>
      </c>
      <c r="J1911" s="16" t="str">
        <f>_xlfn.CONCAT(טבלה1[[#This Row],[AI_Companies]]," ",טבלה1[[#This Row],[עמודה1]])</f>
        <v>TrivialworksSolutionsPvtLtd https://trivialworks.com/</v>
      </c>
      <c r="K1911" s="12">
        <v>50</v>
      </c>
      <c r="L1911" s="12" t="str">
        <f>IF(טבלה1[[#This Row],[עמודה53]]&gt;2000,"Yes","No")</f>
        <v>No</v>
      </c>
      <c r="M1911" s="12">
        <v>249</v>
      </c>
      <c r="N1911" s="12">
        <f>AVERAGE(טבלה1[[#This Row],[עמודה52]:[עמודה53]])</f>
        <v>149.5</v>
      </c>
      <c r="O1911" s="12" t="str">
        <f>IF(טבלה1[[#This Row],[עמודה4]]="&lt; $25 / hr","0$ - $25 / hr",טבלה1[[#This Row],[עמודה4]])</f>
        <v>Undisclosed</v>
      </c>
      <c r="P1911" s="12" t="str" cm="1">
        <f t="array" ref="P1911">INDEX(_xlfn.TEXTSPLIT(טבלה1[[#This Row],[עמודה55]],"-"),1)</f>
        <v>Undisclosed</v>
      </c>
      <c r="Q1911" s="21" t="e" cm="1">
        <f t="array" ref="Q1911">INDEX(_xlfn.TEXTSPLIT(INDEX(_xlfn.TEXTSPLIT(טבלה1[[#This Row],[עמודה55]],"-"),2),"/"),1)</f>
        <v>#REF!</v>
      </c>
      <c r="R1911" s="12" t="e">
        <f>AVERAGE(טבלה1[[#This Row],[עמודה59]:[עמודה60]])</f>
        <v>#VALUE!</v>
      </c>
      <c r="S1911" s="3" t="e">
        <f>VALUE(SUBSTITUTE(טבלה1[[#This Row],[עמודה56]],"$",""))</f>
        <v>#VALUE!</v>
      </c>
      <c r="T1911" s="3" t="e">
        <f>VALUE(SUBSTITUTE(טבלה1[[#This Row],[עמודה57]],"$",""))</f>
        <v>#REF!</v>
      </c>
      <c r="U1911" s="3" t="e">
        <f>IF(טבלה1[[#This Row],[עמודה58]]&gt;30,"Yes","No")</f>
        <v>#VALUE!</v>
      </c>
    </row>
    <row r="1912" spans="1:21" ht="13" x14ac:dyDescent="0.15">
      <c r="A1912" s="8" t="s">
        <v>4520</v>
      </c>
      <c r="B1912" s="9" t="s">
        <v>4521</v>
      </c>
      <c r="C1912" s="9" t="s">
        <v>765</v>
      </c>
      <c r="D1912" s="9" t="s">
        <v>4</v>
      </c>
      <c r="E1912" s="9" t="s">
        <v>4</v>
      </c>
      <c r="F1912" s="9" t="s">
        <v>10</v>
      </c>
      <c r="G1912" s="10">
        <v>0.2</v>
      </c>
      <c r="H1912" s="11" t="str" cm="1">
        <f t="array" ref="H1912">INDEX(_xlfn.TEXTSPLIT(טבלה1[[#This Row],[עמודה2]],","),1)</f>
        <v>München</v>
      </c>
      <c r="I1912" s="12" t="str" cm="1">
        <f t="array" ref="I1912">INDEX(_xlfn.TEXTSPLIT(טבלה1[[#This Row],[עמודה2]],","),2)</f>
        <v xml:space="preserve"> Germany</v>
      </c>
      <c r="J1912" s="16" t="str">
        <f>_xlfn.CONCAT(טבלה1[[#This Row],[AI_Companies]]," ",טבלה1[[#This Row],[עמודה1]])</f>
        <v>H&amp;D https://www.h-d-gmbh.de/</v>
      </c>
      <c r="K1912" s="12">
        <v>50</v>
      </c>
      <c r="L1912" s="12" t="str">
        <f>IF(טבלה1[[#This Row],[עמודה53]]&gt;2000,"Yes","No")</f>
        <v>No</v>
      </c>
      <c r="M1912" s="12">
        <v>249</v>
      </c>
      <c r="N1912" s="12">
        <f>AVERAGE(טבלה1[[#This Row],[עמודה52]:[עמודה53]])</f>
        <v>149.5</v>
      </c>
      <c r="O1912" s="12" t="str">
        <f>IF(טבלה1[[#This Row],[עמודה4]]="&lt; $25 / hr","0$ - $25 / hr",טבלה1[[#This Row],[עמודה4]])</f>
        <v>Undisclosed</v>
      </c>
      <c r="P1912" s="12" t="str" cm="1">
        <f t="array" ref="P1912">INDEX(_xlfn.TEXTSPLIT(טבלה1[[#This Row],[עמודה55]],"-"),1)</f>
        <v>Undisclosed</v>
      </c>
      <c r="Q1912" s="21" t="e" cm="1">
        <f t="array" ref="Q1912">INDEX(_xlfn.TEXTSPLIT(INDEX(_xlfn.TEXTSPLIT(טבלה1[[#This Row],[עמודה55]],"-"),2),"/"),1)</f>
        <v>#REF!</v>
      </c>
      <c r="R1912" s="12" t="e">
        <f>AVERAGE(טבלה1[[#This Row],[עמודה59]:[עמודה60]])</f>
        <v>#VALUE!</v>
      </c>
      <c r="S1912" s="3" t="e">
        <f>VALUE(SUBSTITUTE(טבלה1[[#This Row],[עמודה56]],"$",""))</f>
        <v>#VALUE!</v>
      </c>
      <c r="T1912" s="3" t="e">
        <f>VALUE(SUBSTITUTE(טבלה1[[#This Row],[עמודה57]],"$",""))</f>
        <v>#REF!</v>
      </c>
      <c r="U1912" s="3" t="e">
        <f>IF(טבלה1[[#This Row],[עמודה58]]&gt;30,"Yes","No")</f>
        <v>#VALUE!</v>
      </c>
    </row>
    <row r="1913" spans="1:21" ht="13" x14ac:dyDescent="0.15">
      <c r="A1913" s="8" t="s">
        <v>4522</v>
      </c>
      <c r="B1913" s="9" t="s">
        <v>4523</v>
      </c>
      <c r="C1913" s="9" t="s">
        <v>4524</v>
      </c>
      <c r="D1913" s="13">
        <v>25000</v>
      </c>
      <c r="E1913" s="9" t="s">
        <v>9</v>
      </c>
      <c r="F1913" s="9" t="s">
        <v>10</v>
      </c>
      <c r="G1913" s="10">
        <v>0.2</v>
      </c>
      <c r="H1913" s="11" t="str" cm="1">
        <f t="array" ref="H1913">INDEX(_xlfn.TEXTSPLIT(טבלה1[[#This Row],[עמודה2]],","),1)</f>
        <v>İstanbul</v>
      </c>
      <c r="I1913" s="12" t="str" cm="1">
        <f t="array" ref="I1913">INDEX(_xlfn.TEXTSPLIT(טבלה1[[#This Row],[עמודה2]],","),2)</f>
        <v xml:space="preserve"> Turkey</v>
      </c>
      <c r="J1913" s="16" t="str">
        <f>_xlfn.CONCAT(טבלה1[[#This Row],[AI_Companies]]," ",טבלה1[[#This Row],[עמודה1]])</f>
        <v>LoodosTechnology https://www.loodos.com</v>
      </c>
      <c r="K1913" s="12">
        <v>50</v>
      </c>
      <c r="L1913" s="12" t="str">
        <f>IF(טבלה1[[#This Row],[עמודה53]]&gt;2000,"Yes","No")</f>
        <v>No</v>
      </c>
      <c r="M1913" s="12">
        <v>249</v>
      </c>
      <c r="N1913" s="12">
        <f>AVERAGE(טבלה1[[#This Row],[עמודה52]:[עמודה53]])</f>
        <v>149.5</v>
      </c>
      <c r="O1913" s="12" t="str">
        <f>IF(טבלה1[[#This Row],[עמודה4]]="&lt; $25 / hr","0$ - $25 / hr",טבלה1[[#This Row],[עמודה4]])</f>
        <v>$50 - $99 / hr</v>
      </c>
      <c r="P1913" s="12" t="str" cm="1">
        <f t="array" ref="P1913">INDEX(_xlfn.TEXTSPLIT(טבלה1[[#This Row],[עמודה55]],"-"),1)</f>
        <v xml:space="preserve">$50 </v>
      </c>
      <c r="Q1913" s="21" t="str" cm="1">
        <f t="array" ref="Q1913">INDEX(_xlfn.TEXTSPLIT(INDEX(_xlfn.TEXTSPLIT(טבלה1[[#This Row],[עמודה55]],"-"),2),"/"),1)</f>
        <v xml:space="preserve"> $99 </v>
      </c>
      <c r="R1913" s="12">
        <f>AVERAGE(טבלה1[[#This Row],[עמודה59]:[עמודה60]])</f>
        <v>74.5</v>
      </c>
      <c r="S1913" s="3">
        <f>VALUE(SUBSTITUTE(טבלה1[[#This Row],[עמודה56]],"$",""))</f>
        <v>50</v>
      </c>
      <c r="T1913" s="3">
        <f>VALUE(SUBSTITUTE(טבלה1[[#This Row],[עמודה57]],"$",""))</f>
        <v>99</v>
      </c>
      <c r="U1913" s="3" t="str">
        <f>IF(טבלה1[[#This Row],[עמודה58]]&gt;30,"Yes","No")</f>
        <v>Yes</v>
      </c>
    </row>
    <row r="1914" spans="1:21" ht="13" x14ac:dyDescent="0.15">
      <c r="A1914" s="8" t="s">
        <v>4525</v>
      </c>
      <c r="B1914" s="9" t="s">
        <v>4526</v>
      </c>
      <c r="C1914" s="9" t="s">
        <v>1259</v>
      </c>
      <c r="D1914" s="9" t="s">
        <v>4</v>
      </c>
      <c r="E1914" s="9" t="s">
        <v>4</v>
      </c>
      <c r="F1914" s="9" t="s">
        <v>10</v>
      </c>
      <c r="G1914" s="10">
        <v>0.2</v>
      </c>
      <c r="H1914" s="11" t="str" cm="1">
        <f t="array" ref="H1914">INDEX(_xlfn.TEXTSPLIT(טבלה1[[#This Row],[עמודה2]],","),1)</f>
        <v>Chantilly</v>
      </c>
      <c r="I1914" s="12" t="str" cm="1">
        <f t="array" ref="I1914">INDEX(_xlfn.TEXTSPLIT(טבלה1[[#This Row],[עמודה2]],","),2)</f>
        <v xml:space="preserve"> VA</v>
      </c>
      <c r="J1914" s="16" t="str">
        <f>_xlfn.CONCAT(טבלה1[[#This Row],[AI_Companies]]," ",טבלה1[[#This Row],[עמודה1]])</f>
        <v>EnnobleFirstGovernmentSolutions http://www.ennoblefirst.com/</v>
      </c>
      <c r="K1914" s="12">
        <v>50</v>
      </c>
      <c r="L1914" s="12" t="str">
        <f>IF(טבלה1[[#This Row],[עמודה53]]&gt;2000,"Yes","No")</f>
        <v>No</v>
      </c>
      <c r="M1914" s="12">
        <v>249</v>
      </c>
      <c r="N1914" s="12">
        <f>AVERAGE(טבלה1[[#This Row],[עמודה52]:[עמודה53]])</f>
        <v>149.5</v>
      </c>
      <c r="O1914" s="12" t="str">
        <f>IF(טבלה1[[#This Row],[עמודה4]]="&lt; $25 / hr","0$ - $25 / hr",טבלה1[[#This Row],[עמודה4]])</f>
        <v>Undisclosed</v>
      </c>
      <c r="P1914" s="12" t="str" cm="1">
        <f t="array" ref="P1914">INDEX(_xlfn.TEXTSPLIT(טבלה1[[#This Row],[עמודה55]],"-"),1)</f>
        <v>Undisclosed</v>
      </c>
      <c r="Q1914" s="21" t="e" cm="1">
        <f t="array" ref="Q1914">INDEX(_xlfn.TEXTSPLIT(INDEX(_xlfn.TEXTSPLIT(טבלה1[[#This Row],[עמודה55]],"-"),2),"/"),1)</f>
        <v>#REF!</v>
      </c>
      <c r="R1914" s="12" t="e">
        <f>AVERAGE(טבלה1[[#This Row],[עמודה59]:[עמודה60]])</f>
        <v>#VALUE!</v>
      </c>
      <c r="S1914" s="3" t="e">
        <f>VALUE(SUBSTITUTE(טבלה1[[#This Row],[עמודה56]],"$",""))</f>
        <v>#VALUE!</v>
      </c>
      <c r="T1914" s="3" t="e">
        <f>VALUE(SUBSTITUTE(טבלה1[[#This Row],[עמודה57]],"$",""))</f>
        <v>#REF!</v>
      </c>
      <c r="U1914" s="3" t="e">
        <f>IF(טבלה1[[#This Row],[עמודה58]]&gt;30,"Yes","No")</f>
        <v>#VALUE!</v>
      </c>
    </row>
    <row r="1915" spans="1:21" ht="13" x14ac:dyDescent="0.15">
      <c r="A1915" s="8" t="s">
        <v>4527</v>
      </c>
      <c r="B1915" s="9" t="s">
        <v>4528</v>
      </c>
      <c r="C1915" s="9" t="s">
        <v>28</v>
      </c>
      <c r="D1915" s="9" t="s">
        <v>4</v>
      </c>
      <c r="E1915" s="9" t="s">
        <v>4</v>
      </c>
      <c r="F1915" s="9" t="s">
        <v>10</v>
      </c>
      <c r="G1915" s="10">
        <v>0.2</v>
      </c>
      <c r="H1915" s="11" t="str" cm="1">
        <f t="array" ref="H1915">INDEX(_xlfn.TEXTSPLIT(טבלה1[[#This Row],[עמודה2]],","),1)</f>
        <v>Warszawa</v>
      </c>
      <c r="I1915" s="12" t="str" cm="1">
        <f t="array" ref="I1915">INDEX(_xlfn.TEXTSPLIT(טבלה1[[#This Row],[עמודה2]],","),2)</f>
        <v xml:space="preserve"> Poland</v>
      </c>
      <c r="J1915" s="16" t="str">
        <f>_xlfn.CONCAT(טבלה1[[#This Row],[AI_Companies]]," ",טבלה1[[#This Row],[עמודה1]])</f>
        <v>ALMServicesTechnologyGroup https://almservices.tech</v>
      </c>
      <c r="K1915" s="12">
        <v>50</v>
      </c>
      <c r="L1915" s="12" t="str">
        <f>IF(טבלה1[[#This Row],[עמודה53]]&gt;2000,"Yes","No")</f>
        <v>No</v>
      </c>
      <c r="M1915" s="12">
        <v>249</v>
      </c>
      <c r="N1915" s="12">
        <f>AVERAGE(טבלה1[[#This Row],[עמודה52]:[עמודה53]])</f>
        <v>149.5</v>
      </c>
      <c r="O1915" s="12" t="str">
        <f>IF(טבלה1[[#This Row],[עמודה4]]="&lt; $25 / hr","0$ - $25 / hr",טבלה1[[#This Row],[עמודה4]])</f>
        <v>Undisclosed</v>
      </c>
      <c r="P1915" s="12" t="str" cm="1">
        <f t="array" ref="P1915">INDEX(_xlfn.TEXTSPLIT(טבלה1[[#This Row],[עמודה55]],"-"),1)</f>
        <v>Undisclosed</v>
      </c>
      <c r="Q1915" s="21" t="e" cm="1">
        <f t="array" ref="Q1915">INDEX(_xlfn.TEXTSPLIT(INDEX(_xlfn.TEXTSPLIT(טבלה1[[#This Row],[עמודה55]],"-"),2),"/"),1)</f>
        <v>#REF!</v>
      </c>
      <c r="R1915" s="12" t="e">
        <f>AVERAGE(טבלה1[[#This Row],[עמודה59]:[עמודה60]])</f>
        <v>#VALUE!</v>
      </c>
      <c r="S1915" s="3" t="e">
        <f>VALUE(SUBSTITUTE(טבלה1[[#This Row],[עמודה56]],"$",""))</f>
        <v>#VALUE!</v>
      </c>
      <c r="T1915" s="3" t="e">
        <f>VALUE(SUBSTITUTE(טבלה1[[#This Row],[עמודה57]],"$",""))</f>
        <v>#REF!</v>
      </c>
      <c r="U1915" s="3" t="e">
        <f>IF(טבלה1[[#This Row],[עמודה58]]&gt;30,"Yes","No")</f>
        <v>#VALUE!</v>
      </c>
    </row>
    <row r="1916" spans="1:21" ht="13" x14ac:dyDescent="0.15">
      <c r="A1916" s="8" t="s">
        <v>4529</v>
      </c>
      <c r="B1916" s="9" t="s">
        <v>4530</v>
      </c>
      <c r="C1916" s="9" t="s">
        <v>24</v>
      </c>
      <c r="D1916" s="9" t="s">
        <v>4</v>
      </c>
      <c r="E1916" s="9" t="s">
        <v>4</v>
      </c>
      <c r="F1916" s="9" t="s">
        <v>10</v>
      </c>
      <c r="G1916" s="10">
        <v>0.2</v>
      </c>
      <c r="H1916" s="11" t="str" cm="1">
        <f t="array" ref="H1916">INDEX(_xlfn.TEXTSPLIT(טבלה1[[#This Row],[עמודה2]],","),1)</f>
        <v>Tallinn</v>
      </c>
      <c r="I1916" s="12" t="str" cm="1">
        <f t="array" ref="I1916">INDEX(_xlfn.TEXTSPLIT(טבלה1[[#This Row],[עמודה2]],","),2)</f>
        <v xml:space="preserve"> Estonia</v>
      </c>
      <c r="J1916" s="16" t="str">
        <f>_xlfn.CONCAT(טבלה1[[#This Row],[AI_Companies]]," ",טבלה1[[#This Row],[עמודה1]])</f>
        <v>SmiddleInternational https://smiddle.com/</v>
      </c>
      <c r="K1916" s="12">
        <v>50</v>
      </c>
      <c r="L1916" s="12" t="str">
        <f>IF(טבלה1[[#This Row],[עמודה53]]&gt;2000,"Yes","No")</f>
        <v>No</v>
      </c>
      <c r="M1916" s="12">
        <v>249</v>
      </c>
      <c r="N1916" s="12">
        <f>AVERAGE(טבלה1[[#This Row],[עמודה52]:[עמודה53]])</f>
        <v>149.5</v>
      </c>
      <c r="O1916" s="12" t="str">
        <f>IF(טבלה1[[#This Row],[עמודה4]]="&lt; $25 / hr","0$ - $25 / hr",טבלה1[[#This Row],[עמודה4]])</f>
        <v>Undisclosed</v>
      </c>
      <c r="P1916" s="12" t="str" cm="1">
        <f t="array" ref="P1916">INDEX(_xlfn.TEXTSPLIT(טבלה1[[#This Row],[עמודה55]],"-"),1)</f>
        <v>Undisclosed</v>
      </c>
      <c r="Q1916" s="21" t="e" cm="1">
        <f t="array" ref="Q1916">INDEX(_xlfn.TEXTSPLIT(INDEX(_xlfn.TEXTSPLIT(טבלה1[[#This Row],[עמודה55]],"-"),2),"/"),1)</f>
        <v>#REF!</v>
      </c>
      <c r="R1916" s="12" t="e">
        <f>AVERAGE(טבלה1[[#This Row],[עמודה59]:[עמודה60]])</f>
        <v>#VALUE!</v>
      </c>
      <c r="S1916" s="3" t="e">
        <f>VALUE(SUBSTITUTE(טבלה1[[#This Row],[עמודה56]],"$",""))</f>
        <v>#VALUE!</v>
      </c>
      <c r="T1916" s="3" t="e">
        <f>VALUE(SUBSTITUTE(טבלה1[[#This Row],[עמודה57]],"$",""))</f>
        <v>#REF!</v>
      </c>
      <c r="U1916" s="3" t="e">
        <f>IF(טבלה1[[#This Row],[עמודה58]]&gt;30,"Yes","No")</f>
        <v>#VALUE!</v>
      </c>
    </row>
    <row r="1917" spans="1:21" ht="13" x14ac:dyDescent="0.15">
      <c r="A1917" s="8" t="s">
        <v>4531</v>
      </c>
      <c r="B1917" s="9" t="s">
        <v>4532</v>
      </c>
      <c r="C1917" s="9" t="s">
        <v>308</v>
      </c>
      <c r="D1917" s="13">
        <v>5000</v>
      </c>
      <c r="E1917" s="9" t="s">
        <v>33</v>
      </c>
      <c r="F1917" s="9" t="s">
        <v>10</v>
      </c>
      <c r="G1917" s="10">
        <v>0.2</v>
      </c>
      <c r="H1917" s="11" t="str" cm="1">
        <f t="array" ref="H1917">INDEX(_xlfn.TEXTSPLIT(טבלה1[[#This Row],[עמודה2]],","),1)</f>
        <v>Noida</v>
      </c>
      <c r="I1917" s="12" t="str" cm="1">
        <f t="array" ref="I1917">INDEX(_xlfn.TEXTSPLIT(טבלה1[[#This Row],[עמודה2]],","),2)</f>
        <v xml:space="preserve"> India</v>
      </c>
      <c r="J1917" s="16" t="str">
        <f>_xlfn.CONCAT(טבלה1[[#This Row],[AI_Companies]]," ",טבלה1[[#This Row],[עמודה1]])</f>
        <v>GloriousInsightPvtLtd https://glorinz.com/</v>
      </c>
      <c r="K1917" s="12">
        <v>50</v>
      </c>
      <c r="L1917" s="12" t="str">
        <f>IF(טבלה1[[#This Row],[עמודה53]]&gt;2000,"Yes","No")</f>
        <v>No</v>
      </c>
      <c r="M1917" s="12">
        <v>249</v>
      </c>
      <c r="N1917" s="12">
        <f>AVERAGE(טבלה1[[#This Row],[עמודה52]:[עמודה53]])</f>
        <v>149.5</v>
      </c>
      <c r="O1917" s="12" t="str">
        <f>IF(טבלה1[[#This Row],[עמודה4]]="&lt; $25 / hr","0$ - $25 / hr",טבלה1[[#This Row],[עמודה4]])</f>
        <v>$25 - $49 / hr</v>
      </c>
      <c r="P1917" s="12" t="str" cm="1">
        <f t="array" ref="P1917">INDEX(_xlfn.TEXTSPLIT(טבלה1[[#This Row],[עמודה55]],"-"),1)</f>
        <v xml:space="preserve">$25 </v>
      </c>
      <c r="Q1917" s="21" t="str" cm="1">
        <f t="array" ref="Q1917">INDEX(_xlfn.TEXTSPLIT(INDEX(_xlfn.TEXTSPLIT(טבלה1[[#This Row],[עמודה55]],"-"),2),"/"),1)</f>
        <v xml:space="preserve"> $49 </v>
      </c>
      <c r="R1917" s="12">
        <f>AVERAGE(טבלה1[[#This Row],[עמודה59]:[עמודה60]])</f>
        <v>37</v>
      </c>
      <c r="S1917" s="3">
        <f>VALUE(SUBSTITUTE(טבלה1[[#This Row],[עמודה56]],"$",""))</f>
        <v>25</v>
      </c>
      <c r="T1917" s="3">
        <f>VALUE(SUBSTITUTE(טבלה1[[#This Row],[עמודה57]],"$",""))</f>
        <v>49</v>
      </c>
      <c r="U1917" s="3" t="str">
        <f>IF(טבלה1[[#This Row],[עמודה58]]&gt;30,"Yes","No")</f>
        <v>Yes</v>
      </c>
    </row>
    <row r="1918" spans="1:21" ht="13" x14ac:dyDescent="0.15">
      <c r="A1918" s="8" t="s">
        <v>4533</v>
      </c>
      <c r="B1918" s="9" t="s">
        <v>4534</v>
      </c>
      <c r="C1918" s="9" t="s">
        <v>4535</v>
      </c>
      <c r="D1918" s="13">
        <v>10000</v>
      </c>
      <c r="E1918" s="9" t="s">
        <v>14</v>
      </c>
      <c r="F1918" s="9" t="s">
        <v>10</v>
      </c>
      <c r="G1918" s="10">
        <v>0.2</v>
      </c>
      <c r="H1918" s="11" t="str" cm="1">
        <f t="array" ref="H1918">INDEX(_xlfn.TEXTSPLIT(טבלה1[[#This Row],[עמודה2]],","),1)</f>
        <v>Des Moines</v>
      </c>
      <c r="I1918" s="12" t="str" cm="1">
        <f t="array" ref="I1918">INDEX(_xlfn.TEXTSPLIT(טבלה1[[#This Row],[עמודה2]],","),2)</f>
        <v xml:space="preserve"> IA</v>
      </c>
      <c r="J1918" s="16" t="str">
        <f>_xlfn.CONCAT(טבלה1[[#This Row],[AI_Companies]]," ",טבלה1[[#This Row],[עמודה1]])</f>
        <v>LanwareSolutions https://websitenew.lanwaresolutions.com/</v>
      </c>
      <c r="K1918" s="12">
        <v>50</v>
      </c>
      <c r="L1918" s="12" t="str">
        <f>IF(טבלה1[[#This Row],[עמודה53]]&gt;2000,"Yes","No")</f>
        <v>No</v>
      </c>
      <c r="M1918" s="12">
        <v>249</v>
      </c>
      <c r="N1918" s="12">
        <f>AVERAGE(טבלה1[[#This Row],[עמודה52]:[עמודה53]])</f>
        <v>149.5</v>
      </c>
      <c r="O1918" s="12" t="str">
        <f>IF(טבלה1[[#This Row],[עמודה4]]="&lt; $25 / hr","0$ - $25 / hr",טבלה1[[#This Row],[עמודה4]])</f>
        <v>0$ - $25 / hr</v>
      </c>
      <c r="P1918" s="12" t="str" cm="1">
        <f t="array" ref="P1918">INDEX(_xlfn.TEXTSPLIT(טבלה1[[#This Row],[עמודה55]],"-"),1)</f>
        <v xml:space="preserve">0$ </v>
      </c>
      <c r="Q1918" s="21" t="str" cm="1">
        <f t="array" ref="Q1918">INDEX(_xlfn.TEXTSPLIT(INDEX(_xlfn.TEXTSPLIT(טבלה1[[#This Row],[עמודה55]],"-"),2),"/"),1)</f>
        <v xml:space="preserve"> $25 </v>
      </c>
      <c r="R1918" s="12">
        <f>AVERAGE(טבלה1[[#This Row],[עמודה59]:[עמודה60]])</f>
        <v>12.5</v>
      </c>
      <c r="S1918" s="3">
        <f>VALUE(SUBSTITUTE(טבלה1[[#This Row],[עמודה56]],"$",""))</f>
        <v>0</v>
      </c>
      <c r="T1918" s="3">
        <f>VALUE(SUBSTITUTE(טבלה1[[#This Row],[עמודה57]],"$",""))</f>
        <v>25</v>
      </c>
      <c r="U1918" s="3" t="str">
        <f>IF(טבלה1[[#This Row],[עמודה58]]&gt;30,"Yes","No")</f>
        <v>No</v>
      </c>
    </row>
    <row r="1919" spans="1:21" ht="13" x14ac:dyDescent="0.15">
      <c r="A1919" s="8" t="s">
        <v>4536</v>
      </c>
      <c r="B1919" s="9" t="s">
        <v>4537</v>
      </c>
      <c r="C1919" s="9" t="s">
        <v>323</v>
      </c>
      <c r="D1919" s="13">
        <v>1000</v>
      </c>
      <c r="E1919" s="9" t="s">
        <v>33</v>
      </c>
      <c r="F1919" s="9" t="s">
        <v>10</v>
      </c>
      <c r="G1919" s="10">
        <v>0.2</v>
      </c>
      <c r="H1919" s="11" t="str" cm="1">
        <f t="array" ref="H1919">INDEX(_xlfn.TEXTSPLIT(טבלה1[[#This Row],[עמודה2]],","),1)</f>
        <v>Ciudad Autonoma de Buenos Aires</v>
      </c>
      <c r="I1919" s="12" t="str" cm="1">
        <f t="array" ref="I1919">INDEX(_xlfn.TEXTSPLIT(טבלה1[[#This Row],[עמודה2]],","),2)</f>
        <v xml:space="preserve"> Argentina</v>
      </c>
      <c r="J1919" s="16" t="str">
        <f>_xlfn.CONCAT(טבלה1[[#This Row],[AI_Companies]]," ",טבלה1[[#This Row],[עמודה1]])</f>
        <v>TaligentSA https://www.taligent.com.ar/</v>
      </c>
      <c r="K1919" s="12">
        <v>50</v>
      </c>
      <c r="L1919" s="12" t="str">
        <f>IF(טבלה1[[#This Row],[עמודה53]]&gt;2000,"Yes","No")</f>
        <v>No</v>
      </c>
      <c r="M1919" s="12">
        <v>249</v>
      </c>
      <c r="N1919" s="12">
        <f>AVERAGE(טבלה1[[#This Row],[עמודה52]:[עמודה53]])</f>
        <v>149.5</v>
      </c>
      <c r="O1919" s="12" t="str">
        <f>IF(טבלה1[[#This Row],[עמודה4]]="&lt; $25 / hr","0$ - $25 / hr",טבלה1[[#This Row],[עמודה4]])</f>
        <v>$25 - $49 / hr</v>
      </c>
      <c r="P1919" s="12" t="str" cm="1">
        <f t="array" ref="P1919">INDEX(_xlfn.TEXTSPLIT(טבלה1[[#This Row],[עמודה55]],"-"),1)</f>
        <v xml:space="preserve">$25 </v>
      </c>
      <c r="Q1919" s="21" t="str" cm="1">
        <f t="array" ref="Q1919">INDEX(_xlfn.TEXTSPLIT(INDEX(_xlfn.TEXTSPLIT(טבלה1[[#This Row],[עמודה55]],"-"),2),"/"),1)</f>
        <v xml:space="preserve"> $49 </v>
      </c>
      <c r="R1919" s="12">
        <f>AVERAGE(טבלה1[[#This Row],[עמודה59]:[עמודה60]])</f>
        <v>37</v>
      </c>
      <c r="S1919" s="3">
        <f>VALUE(SUBSTITUTE(טבלה1[[#This Row],[עמודה56]],"$",""))</f>
        <v>25</v>
      </c>
      <c r="T1919" s="3">
        <f>VALUE(SUBSTITUTE(טבלה1[[#This Row],[עמודה57]],"$",""))</f>
        <v>49</v>
      </c>
      <c r="U1919" s="3" t="str">
        <f>IF(טבלה1[[#This Row],[עמודה58]]&gt;30,"Yes","No")</f>
        <v>Yes</v>
      </c>
    </row>
    <row r="1920" spans="1:21" ht="13" x14ac:dyDescent="0.15">
      <c r="A1920" s="8" t="s">
        <v>4538</v>
      </c>
      <c r="B1920" s="9" t="s">
        <v>4539</v>
      </c>
      <c r="C1920" s="9" t="s">
        <v>140</v>
      </c>
      <c r="D1920" s="9" t="s">
        <v>4</v>
      </c>
      <c r="E1920" s="9" t="s">
        <v>4</v>
      </c>
      <c r="F1920" s="9" t="s">
        <v>10</v>
      </c>
      <c r="G1920" s="10">
        <v>0.2</v>
      </c>
      <c r="H1920" s="11" t="str" cm="1">
        <f t="array" ref="H1920">INDEX(_xlfn.TEXTSPLIT(טבלה1[[#This Row],[עמודה2]],","),1)</f>
        <v>Plano</v>
      </c>
      <c r="I1920" s="12" t="str" cm="1">
        <f t="array" ref="I1920">INDEX(_xlfn.TEXTSPLIT(טבלה1[[#This Row],[עמודה2]],","),2)</f>
        <v xml:space="preserve"> TX</v>
      </c>
      <c r="J1920" s="16" t="str">
        <f>_xlfn.CONCAT(טבלה1[[#This Row],[AI_Companies]]," ",טבלה1[[#This Row],[עמודה1]])</f>
        <v>FIRMINIQ http://www.firminiq.com/</v>
      </c>
      <c r="K1920" s="12">
        <v>50</v>
      </c>
      <c r="L1920" s="12" t="str">
        <f>IF(טבלה1[[#This Row],[עמודה53]]&gt;2000,"Yes","No")</f>
        <v>No</v>
      </c>
      <c r="M1920" s="12">
        <v>249</v>
      </c>
      <c r="N1920" s="12">
        <f>AVERAGE(טבלה1[[#This Row],[עמודה52]:[עמודה53]])</f>
        <v>149.5</v>
      </c>
      <c r="O1920" s="12" t="str">
        <f>IF(טבלה1[[#This Row],[עמודה4]]="&lt; $25 / hr","0$ - $25 / hr",טבלה1[[#This Row],[עמודה4]])</f>
        <v>Undisclosed</v>
      </c>
      <c r="P1920" s="12" t="str" cm="1">
        <f t="array" ref="P1920">INDEX(_xlfn.TEXTSPLIT(טבלה1[[#This Row],[עמודה55]],"-"),1)</f>
        <v>Undisclosed</v>
      </c>
      <c r="Q1920" s="21" t="e" cm="1">
        <f t="array" ref="Q1920">INDEX(_xlfn.TEXTSPLIT(INDEX(_xlfn.TEXTSPLIT(טבלה1[[#This Row],[עמודה55]],"-"),2),"/"),1)</f>
        <v>#REF!</v>
      </c>
      <c r="R1920" s="12" t="e">
        <f>AVERAGE(טבלה1[[#This Row],[עמודה59]:[עמודה60]])</f>
        <v>#VALUE!</v>
      </c>
      <c r="S1920" s="3" t="e">
        <f>VALUE(SUBSTITUTE(טבלה1[[#This Row],[עמודה56]],"$",""))</f>
        <v>#VALUE!</v>
      </c>
      <c r="T1920" s="3" t="e">
        <f>VALUE(SUBSTITUTE(טבלה1[[#This Row],[עמודה57]],"$",""))</f>
        <v>#REF!</v>
      </c>
      <c r="U1920" s="3" t="e">
        <f>IF(טבלה1[[#This Row],[עמודה58]]&gt;30,"Yes","No")</f>
        <v>#VALUE!</v>
      </c>
    </row>
    <row r="1921" spans="1:21" ht="13" x14ac:dyDescent="0.15">
      <c r="A1921" s="8" t="s">
        <v>4540</v>
      </c>
      <c r="B1921" s="9" t="s">
        <v>4541</v>
      </c>
      <c r="C1921" s="9" t="s">
        <v>289</v>
      </c>
      <c r="D1921" s="13">
        <v>1000</v>
      </c>
      <c r="E1921" s="9" t="s">
        <v>14</v>
      </c>
      <c r="F1921" s="9" t="s">
        <v>25</v>
      </c>
      <c r="G1921" s="10">
        <v>0.1</v>
      </c>
      <c r="H1921" s="11" t="str" cm="1">
        <f t="array" ref="H1921">INDEX(_xlfn.TEXTSPLIT(טבלה1[[#This Row],[עמודה2]],","),1)</f>
        <v>Mumbai</v>
      </c>
      <c r="I1921" s="12" t="str" cm="1">
        <f t="array" ref="I1921">INDEX(_xlfn.TEXTSPLIT(טבלה1[[#This Row],[עמודה2]],","),2)</f>
        <v xml:space="preserve"> India</v>
      </c>
      <c r="J1921" s="16" t="str">
        <f>_xlfn.CONCAT(טבלה1[[#This Row],[AI_Companies]]," ",טבלה1[[#This Row],[עמודה1]])</f>
        <v>S4Support https://www.s4s.in/</v>
      </c>
      <c r="K1921" s="14">
        <v>1000</v>
      </c>
      <c r="L1921" s="12" t="str">
        <f>IF(טבלה1[[#This Row],[עמודה53]]&gt;2000,"Yes","No")</f>
        <v>Yes</v>
      </c>
      <c r="M1921" s="14">
        <v>9999</v>
      </c>
      <c r="N1921" s="12">
        <f>AVERAGE(טבלה1[[#This Row],[עמודה52]:[עמודה53]])</f>
        <v>5499.5</v>
      </c>
      <c r="O1921" s="12" t="str">
        <f>IF(טבלה1[[#This Row],[עמודה4]]="&lt; $25 / hr","0$ - $25 / hr",טבלה1[[#This Row],[עמודה4]])</f>
        <v>0$ - $25 / hr</v>
      </c>
      <c r="P1921" s="12" t="str" cm="1">
        <f t="array" ref="P1921">INDEX(_xlfn.TEXTSPLIT(טבלה1[[#This Row],[עמודה55]],"-"),1)</f>
        <v xml:space="preserve">0$ </v>
      </c>
      <c r="Q1921" s="21" t="str" cm="1">
        <f t="array" ref="Q1921">INDEX(_xlfn.TEXTSPLIT(INDEX(_xlfn.TEXTSPLIT(טבלה1[[#This Row],[עמודה55]],"-"),2),"/"),1)</f>
        <v xml:space="preserve"> $25 </v>
      </c>
      <c r="R1921" s="12">
        <f>AVERAGE(טבלה1[[#This Row],[עמודה59]:[עמודה60]])</f>
        <v>12.5</v>
      </c>
      <c r="S1921" s="3">
        <f>VALUE(SUBSTITUTE(טבלה1[[#This Row],[עמודה56]],"$",""))</f>
        <v>0</v>
      </c>
      <c r="T1921" s="3">
        <f>VALUE(SUBSTITUTE(טבלה1[[#This Row],[עמודה57]],"$",""))</f>
        <v>25</v>
      </c>
      <c r="U1921" s="3" t="str">
        <f>IF(טבלה1[[#This Row],[עמודה58]]&gt;30,"Yes","No")</f>
        <v>No</v>
      </c>
    </row>
    <row r="1922" spans="1:21" ht="13" x14ac:dyDescent="0.15">
      <c r="A1922" s="8" t="s">
        <v>4542</v>
      </c>
      <c r="B1922" s="9" t="s">
        <v>4543</v>
      </c>
      <c r="C1922" s="9" t="s">
        <v>102</v>
      </c>
      <c r="D1922" s="13">
        <v>10000</v>
      </c>
      <c r="E1922" s="9" t="s">
        <v>63</v>
      </c>
      <c r="F1922" s="9" t="s">
        <v>117</v>
      </c>
      <c r="G1922" s="10">
        <v>0.35</v>
      </c>
      <c r="H1922" s="11" t="str" cm="1">
        <f t="array" ref="H1922">INDEX(_xlfn.TEXTSPLIT(טבלה1[[#This Row],[עמודה2]],","),1)</f>
        <v>London</v>
      </c>
      <c r="I1922" s="12" t="str" cm="1">
        <f t="array" ref="I1922">INDEX(_xlfn.TEXTSPLIT(טבלה1[[#This Row],[עמודה2]],","),2)</f>
        <v xml:space="preserve"> United Kingdom</v>
      </c>
      <c r="J1922" s="16" t="str">
        <f>_xlfn.CONCAT(טבלה1[[#This Row],[AI_Companies]]," ",טבלה1[[#This Row],[עמודה1]])</f>
        <v>MinterLtd. https://minter.ltd</v>
      </c>
      <c r="K1922" s="12">
        <v>2</v>
      </c>
      <c r="L1922" s="12" t="str">
        <f>IF(טבלה1[[#This Row],[עמודה53]]&gt;2000,"Yes","No")</f>
        <v>No</v>
      </c>
      <c r="M1922" s="12">
        <v>9</v>
      </c>
      <c r="N1922" s="12">
        <f>AVERAGE(טבלה1[[#This Row],[עמודה52]:[עמודה53]])</f>
        <v>5.5</v>
      </c>
      <c r="O1922" s="12" t="str">
        <f>IF(טבלה1[[#This Row],[עמודה4]]="&lt; $25 / hr","0$ - $25 / hr",טבלה1[[#This Row],[עמודה4]])</f>
        <v>$150 - $199 / hr</v>
      </c>
      <c r="P1922" s="12" t="str" cm="1">
        <f t="array" ref="P1922">INDEX(_xlfn.TEXTSPLIT(טבלה1[[#This Row],[עמודה55]],"-"),1)</f>
        <v xml:space="preserve">$150 </v>
      </c>
      <c r="Q1922" s="21" t="str" cm="1">
        <f t="array" ref="Q1922">INDEX(_xlfn.TEXTSPLIT(INDEX(_xlfn.TEXTSPLIT(טבלה1[[#This Row],[עמודה55]],"-"),2),"/"),1)</f>
        <v xml:space="preserve"> $199 </v>
      </c>
      <c r="R1922" s="12">
        <f>AVERAGE(טבלה1[[#This Row],[עמודה59]:[עמודה60]])</f>
        <v>174.5</v>
      </c>
      <c r="S1922" s="3">
        <f>VALUE(SUBSTITUTE(טבלה1[[#This Row],[עמודה56]],"$",""))</f>
        <v>150</v>
      </c>
      <c r="T1922" s="3">
        <f>VALUE(SUBSTITUTE(טבלה1[[#This Row],[עמודה57]],"$",""))</f>
        <v>199</v>
      </c>
      <c r="U1922" s="3" t="str">
        <f>IF(טבלה1[[#This Row],[עמודה58]]&gt;30,"Yes","No")</f>
        <v>Yes</v>
      </c>
    </row>
    <row r="1923" spans="1:21" ht="13" x14ac:dyDescent="0.15">
      <c r="A1923" s="8" t="s">
        <v>4544</v>
      </c>
      <c r="B1923" s="9" t="s">
        <v>4545</v>
      </c>
      <c r="C1923" s="9" t="s">
        <v>20</v>
      </c>
      <c r="D1923" s="13">
        <v>10000</v>
      </c>
      <c r="E1923" s="9" t="s">
        <v>9</v>
      </c>
      <c r="F1923" s="9" t="s">
        <v>117</v>
      </c>
      <c r="G1923" s="10">
        <v>0.25</v>
      </c>
      <c r="H1923" s="11" t="str" cm="1">
        <f t="array" ref="H1923">INDEX(_xlfn.TEXTSPLIT(טבלה1[[#This Row],[עמודה2]],","),1)</f>
        <v>New York</v>
      </c>
      <c r="I1923" s="12" t="str" cm="1">
        <f t="array" ref="I1923">INDEX(_xlfn.TEXTSPLIT(טבלה1[[#This Row],[עמודה2]],","),2)</f>
        <v xml:space="preserve"> NY</v>
      </c>
      <c r="J1923" s="16" t="str">
        <f>_xlfn.CONCAT(טבלה1[[#This Row],[AI_Companies]]," ",טבלה1[[#This Row],[עמודה1]])</f>
        <v>OfficeInteractiveInc https://www.officeinteractive.com/home.html</v>
      </c>
      <c r="K1923" s="12">
        <v>2</v>
      </c>
      <c r="L1923" s="12" t="str">
        <f>IF(טבלה1[[#This Row],[עמודה53]]&gt;2000,"Yes","No")</f>
        <v>No</v>
      </c>
      <c r="M1923" s="12">
        <v>9</v>
      </c>
      <c r="N1923" s="12">
        <f>AVERAGE(טבלה1[[#This Row],[עמודה52]:[עמודה53]])</f>
        <v>5.5</v>
      </c>
      <c r="O1923" s="12" t="str">
        <f>IF(טבלה1[[#This Row],[עמודה4]]="&lt; $25 / hr","0$ - $25 / hr",טבלה1[[#This Row],[עמודה4]])</f>
        <v>$50 - $99 / hr</v>
      </c>
      <c r="P1923" s="12" t="str" cm="1">
        <f t="array" ref="P1923">INDEX(_xlfn.TEXTSPLIT(טבלה1[[#This Row],[עמודה55]],"-"),1)</f>
        <v xml:space="preserve">$50 </v>
      </c>
      <c r="Q1923" s="21" t="str" cm="1">
        <f t="array" ref="Q1923">INDEX(_xlfn.TEXTSPLIT(INDEX(_xlfn.TEXTSPLIT(טבלה1[[#This Row],[עמודה55]],"-"),2),"/"),1)</f>
        <v xml:space="preserve"> $99 </v>
      </c>
      <c r="R1923" s="12">
        <f>AVERAGE(טבלה1[[#This Row],[עמודה59]:[עמודה60]])</f>
        <v>74.5</v>
      </c>
      <c r="S1923" s="3">
        <f>VALUE(SUBSTITUTE(טבלה1[[#This Row],[עמודה56]],"$",""))</f>
        <v>50</v>
      </c>
      <c r="T1923" s="3">
        <f>VALUE(SUBSTITUTE(טבלה1[[#This Row],[עמודה57]],"$",""))</f>
        <v>99</v>
      </c>
      <c r="U1923" s="3" t="str">
        <f>IF(טבלה1[[#This Row],[עמודה58]]&gt;30,"Yes","No")</f>
        <v>Yes</v>
      </c>
    </row>
    <row r="1924" spans="1:21" ht="13" x14ac:dyDescent="0.15">
      <c r="A1924" s="8" t="s">
        <v>4546</v>
      </c>
      <c r="B1924" s="9" t="s">
        <v>4547</v>
      </c>
      <c r="C1924" s="9" t="s">
        <v>4548</v>
      </c>
      <c r="D1924" s="9" t="s">
        <v>4</v>
      </c>
      <c r="E1924" s="9" t="s">
        <v>4</v>
      </c>
      <c r="F1924" s="9" t="s">
        <v>117</v>
      </c>
      <c r="G1924" s="10">
        <v>0.3</v>
      </c>
      <c r="H1924" s="11" t="str" cm="1">
        <f t="array" ref="H1924">INDEX(_xlfn.TEXTSPLIT(טבלה1[[#This Row],[עמודה2]],","),1)</f>
        <v>Natick</v>
      </c>
      <c r="I1924" s="12" t="str" cm="1">
        <f t="array" ref="I1924">INDEX(_xlfn.TEXTSPLIT(טבלה1[[#This Row],[עמודה2]],","),2)</f>
        <v xml:space="preserve"> MA</v>
      </c>
      <c r="J1924" s="16" t="str">
        <f>_xlfn.CONCAT(טבלה1[[#This Row],[AI_Companies]]," ",טבלה1[[#This Row],[עמודה1]])</f>
        <v>SoteriaNetworks http://soterianetworks.com</v>
      </c>
      <c r="K1924" s="12">
        <v>2</v>
      </c>
      <c r="L1924" s="12" t="str">
        <f>IF(טבלה1[[#This Row],[עמודה53]]&gt;2000,"Yes","No")</f>
        <v>No</v>
      </c>
      <c r="M1924" s="12">
        <v>9</v>
      </c>
      <c r="N1924" s="12">
        <f>AVERAGE(טבלה1[[#This Row],[עמודה52]:[עמודה53]])</f>
        <v>5.5</v>
      </c>
      <c r="O1924" s="12" t="str">
        <f>IF(טבלה1[[#This Row],[עמודה4]]="&lt; $25 / hr","0$ - $25 / hr",טבלה1[[#This Row],[עמודה4]])</f>
        <v>Undisclosed</v>
      </c>
      <c r="P1924" s="12" t="str" cm="1">
        <f t="array" ref="P1924">INDEX(_xlfn.TEXTSPLIT(טבלה1[[#This Row],[עמודה55]],"-"),1)</f>
        <v>Undisclosed</v>
      </c>
      <c r="Q1924" s="21" t="e" cm="1">
        <f t="array" ref="Q1924">INDEX(_xlfn.TEXTSPLIT(INDEX(_xlfn.TEXTSPLIT(טבלה1[[#This Row],[עמודה55]],"-"),2),"/"),1)</f>
        <v>#REF!</v>
      </c>
      <c r="R1924" s="12" t="e">
        <f>AVERAGE(טבלה1[[#This Row],[עמודה59]:[עמודה60]])</f>
        <v>#VALUE!</v>
      </c>
      <c r="S1924" s="3" t="e">
        <f>VALUE(SUBSTITUTE(טבלה1[[#This Row],[עמודה56]],"$",""))</f>
        <v>#VALUE!</v>
      </c>
      <c r="T1924" s="3" t="e">
        <f>VALUE(SUBSTITUTE(טבלה1[[#This Row],[עמודה57]],"$",""))</f>
        <v>#REF!</v>
      </c>
      <c r="U1924" s="3" t="e">
        <f>IF(טבלה1[[#This Row],[עמודה58]]&gt;30,"Yes","No")</f>
        <v>#VALUE!</v>
      </c>
    </row>
    <row r="1925" spans="1:21" ht="13" x14ac:dyDescent="0.15">
      <c r="A1925" s="8" t="s">
        <v>4549</v>
      </c>
      <c r="B1925" s="9" t="s">
        <v>4550</v>
      </c>
      <c r="C1925" s="9" t="s">
        <v>69</v>
      </c>
      <c r="D1925" s="9" t="s">
        <v>4</v>
      </c>
      <c r="E1925" s="9" t="s">
        <v>4</v>
      </c>
      <c r="F1925" s="9" t="s">
        <v>117</v>
      </c>
      <c r="G1925" s="10">
        <v>0.3</v>
      </c>
      <c r="H1925" s="11" t="str" cm="1">
        <f t="array" ref="H1925">INDEX(_xlfn.TEXTSPLIT(טבלה1[[#This Row],[עמודה2]],","),1)</f>
        <v>Bengaluru</v>
      </c>
      <c r="I1925" s="12" t="str" cm="1">
        <f t="array" ref="I1925">INDEX(_xlfn.TEXTSPLIT(טבלה1[[#This Row],[עמודה2]],","),2)</f>
        <v xml:space="preserve"> India</v>
      </c>
      <c r="J1925" s="16" t="str">
        <f>_xlfn.CONCAT(טבלה1[[#This Row],[AI_Companies]]," ",טבלה1[[#This Row],[עמודה1]])</f>
        <v>FullThrottleLabs https://fullthrottlelabs.com</v>
      </c>
      <c r="K1925" s="12">
        <v>2</v>
      </c>
      <c r="L1925" s="12" t="str">
        <f>IF(טבלה1[[#This Row],[עמודה53]]&gt;2000,"Yes","No")</f>
        <v>No</v>
      </c>
      <c r="M1925" s="12">
        <v>9</v>
      </c>
      <c r="N1925" s="12">
        <f>AVERAGE(טבלה1[[#This Row],[עמודה52]:[עמודה53]])</f>
        <v>5.5</v>
      </c>
      <c r="O1925" s="12" t="str">
        <f>IF(טבלה1[[#This Row],[עמודה4]]="&lt; $25 / hr","0$ - $25 / hr",טבלה1[[#This Row],[עמודה4]])</f>
        <v>Undisclosed</v>
      </c>
      <c r="P1925" s="12" t="str" cm="1">
        <f t="array" ref="P1925">INDEX(_xlfn.TEXTSPLIT(טבלה1[[#This Row],[עמודה55]],"-"),1)</f>
        <v>Undisclosed</v>
      </c>
      <c r="Q1925" s="21" t="e" cm="1">
        <f t="array" ref="Q1925">INDEX(_xlfn.TEXTSPLIT(INDEX(_xlfn.TEXTSPLIT(טבלה1[[#This Row],[עמודה55]],"-"),2),"/"),1)</f>
        <v>#REF!</v>
      </c>
      <c r="R1925" s="12" t="e">
        <f>AVERAGE(טבלה1[[#This Row],[עמודה59]:[עמודה60]])</f>
        <v>#VALUE!</v>
      </c>
      <c r="S1925" s="3" t="e">
        <f>VALUE(SUBSTITUTE(טבלה1[[#This Row],[עמודה56]],"$",""))</f>
        <v>#VALUE!</v>
      </c>
      <c r="T1925" s="3" t="e">
        <f>VALUE(SUBSTITUTE(טבלה1[[#This Row],[עמודה57]],"$",""))</f>
        <v>#REF!</v>
      </c>
      <c r="U1925" s="3" t="e">
        <f>IF(טבלה1[[#This Row],[עמודה58]]&gt;30,"Yes","No")</f>
        <v>#VALUE!</v>
      </c>
    </row>
    <row r="1926" spans="1:21" ht="13" x14ac:dyDescent="0.15">
      <c r="A1926" s="8" t="s">
        <v>4551</v>
      </c>
      <c r="B1926" s="9" t="s">
        <v>4552</v>
      </c>
      <c r="C1926" s="9" t="s">
        <v>44</v>
      </c>
      <c r="D1926" s="9" t="s">
        <v>4</v>
      </c>
      <c r="E1926" s="9" t="s">
        <v>4</v>
      </c>
      <c r="F1926" s="9" t="s">
        <v>117</v>
      </c>
      <c r="G1926" s="10">
        <v>0.3</v>
      </c>
      <c r="H1926" s="11" t="str" cm="1">
        <f t="array" ref="H1926">INDEX(_xlfn.TEXTSPLIT(טבלה1[[#This Row],[עמודה2]],","),1)</f>
        <v>Charlotte</v>
      </c>
      <c r="I1926" s="12" t="str" cm="1">
        <f t="array" ref="I1926">INDEX(_xlfn.TEXTSPLIT(טבלה1[[#This Row],[עמודה2]],","),2)</f>
        <v xml:space="preserve"> NC</v>
      </c>
      <c r="J1926" s="16" t="str">
        <f>_xlfn.CONCAT(טבלה1[[#This Row],[AI_Companies]]," ",טבלה1[[#This Row],[עמודה1]])</f>
        <v>RedMarlinLogistics http://www.redmarlin.com</v>
      </c>
      <c r="K1926" s="12">
        <v>2</v>
      </c>
      <c r="L1926" s="12" t="str">
        <f>IF(טבלה1[[#This Row],[עמודה53]]&gt;2000,"Yes","No")</f>
        <v>No</v>
      </c>
      <c r="M1926" s="12">
        <v>9</v>
      </c>
      <c r="N1926" s="12">
        <f>AVERAGE(טבלה1[[#This Row],[עמודה52]:[עמודה53]])</f>
        <v>5.5</v>
      </c>
      <c r="O1926" s="12" t="str">
        <f>IF(טבלה1[[#This Row],[עמודה4]]="&lt; $25 / hr","0$ - $25 / hr",טבלה1[[#This Row],[עמודה4]])</f>
        <v>Undisclosed</v>
      </c>
      <c r="P1926" s="12" t="str" cm="1">
        <f t="array" ref="P1926">INDEX(_xlfn.TEXTSPLIT(טבלה1[[#This Row],[עמודה55]],"-"),1)</f>
        <v>Undisclosed</v>
      </c>
      <c r="Q1926" s="21" t="e" cm="1">
        <f t="array" ref="Q1926">INDEX(_xlfn.TEXTSPLIT(INDEX(_xlfn.TEXTSPLIT(טבלה1[[#This Row],[עמודה55]],"-"),2),"/"),1)</f>
        <v>#REF!</v>
      </c>
      <c r="R1926" s="12" t="e">
        <f>AVERAGE(טבלה1[[#This Row],[עמודה59]:[עמודה60]])</f>
        <v>#VALUE!</v>
      </c>
      <c r="S1926" s="3" t="e">
        <f>VALUE(SUBSTITUTE(טבלה1[[#This Row],[עמודה56]],"$",""))</f>
        <v>#VALUE!</v>
      </c>
      <c r="T1926" s="3" t="e">
        <f>VALUE(SUBSTITUTE(טבלה1[[#This Row],[עמודה57]],"$",""))</f>
        <v>#REF!</v>
      </c>
      <c r="U1926" s="3" t="e">
        <f>IF(טבלה1[[#This Row],[עמודה58]]&gt;30,"Yes","No")</f>
        <v>#VALUE!</v>
      </c>
    </row>
    <row r="1927" spans="1:21" ht="13" x14ac:dyDescent="0.15">
      <c r="A1927" s="8" t="s">
        <v>4553</v>
      </c>
      <c r="B1927" s="9" t="s">
        <v>4554</v>
      </c>
      <c r="C1927" s="9" t="s">
        <v>4555</v>
      </c>
      <c r="D1927" s="9" t="s">
        <v>4</v>
      </c>
      <c r="E1927" s="9" t="s">
        <v>4</v>
      </c>
      <c r="F1927" s="9" t="s">
        <v>117</v>
      </c>
      <c r="G1927" s="10">
        <v>0.3</v>
      </c>
      <c r="H1927" s="11" t="str" cm="1">
        <f t="array" ref="H1927">INDEX(_xlfn.TEXTSPLIT(טבלה1[[#This Row],[עמודה2]],","),1)</f>
        <v>Farmington Hills</v>
      </c>
      <c r="I1927" s="12" t="str" cm="1">
        <f t="array" ref="I1927">INDEX(_xlfn.TEXTSPLIT(טבלה1[[#This Row],[עמודה2]],","),2)</f>
        <v xml:space="preserve"> MI</v>
      </c>
      <c r="J1927" s="16" t="str">
        <f>_xlfn.CONCAT(טבלה1[[#This Row],[AI_Companies]]," ",טבלה1[[#This Row],[עמודה1]])</f>
        <v>Cardus http://cardusinc.com</v>
      </c>
      <c r="K1927" s="12">
        <v>2</v>
      </c>
      <c r="L1927" s="12" t="str">
        <f>IF(טבלה1[[#This Row],[עמודה53]]&gt;2000,"Yes","No")</f>
        <v>No</v>
      </c>
      <c r="M1927" s="12">
        <v>9</v>
      </c>
      <c r="N1927" s="12">
        <f>AVERAGE(טבלה1[[#This Row],[עמודה52]:[עמודה53]])</f>
        <v>5.5</v>
      </c>
      <c r="O1927" s="12" t="str">
        <f>IF(טבלה1[[#This Row],[עמודה4]]="&lt; $25 / hr","0$ - $25 / hr",טבלה1[[#This Row],[עמודה4]])</f>
        <v>Undisclosed</v>
      </c>
      <c r="P1927" s="12" t="str" cm="1">
        <f t="array" ref="P1927">INDEX(_xlfn.TEXTSPLIT(טבלה1[[#This Row],[עמודה55]],"-"),1)</f>
        <v>Undisclosed</v>
      </c>
      <c r="Q1927" s="21" t="e" cm="1">
        <f t="array" ref="Q1927">INDEX(_xlfn.TEXTSPLIT(INDEX(_xlfn.TEXTSPLIT(טבלה1[[#This Row],[עמודה55]],"-"),2),"/"),1)</f>
        <v>#REF!</v>
      </c>
      <c r="R1927" s="12" t="e">
        <f>AVERAGE(טבלה1[[#This Row],[עמודה59]:[עמודה60]])</f>
        <v>#VALUE!</v>
      </c>
      <c r="S1927" s="3" t="e">
        <f>VALUE(SUBSTITUTE(טבלה1[[#This Row],[עמודה56]],"$",""))</f>
        <v>#VALUE!</v>
      </c>
      <c r="T1927" s="3" t="e">
        <f>VALUE(SUBSTITUTE(טבלה1[[#This Row],[עמודה57]],"$",""))</f>
        <v>#REF!</v>
      </c>
      <c r="U1927" s="3" t="e">
        <f>IF(טבלה1[[#This Row],[עמודה58]]&gt;30,"Yes","No")</f>
        <v>#VALUE!</v>
      </c>
    </row>
    <row r="1928" spans="1:21" ht="13" x14ac:dyDescent="0.15">
      <c r="A1928" s="8" t="s">
        <v>4556</v>
      </c>
      <c r="B1928" s="9" t="s">
        <v>4557</v>
      </c>
      <c r="C1928" s="9" t="s">
        <v>1397</v>
      </c>
      <c r="D1928" s="13">
        <v>10000</v>
      </c>
      <c r="E1928" s="9" t="s">
        <v>57</v>
      </c>
      <c r="F1928" s="9" t="s">
        <v>117</v>
      </c>
      <c r="G1928" s="10">
        <v>0.3</v>
      </c>
      <c r="H1928" s="11" t="str" cm="1">
        <f t="array" ref="H1928">INDEX(_xlfn.TEXTSPLIT(טבלה1[[#This Row],[עמודה2]],","),1)</f>
        <v>Pittsburgh</v>
      </c>
      <c r="I1928" s="12" t="str" cm="1">
        <f t="array" ref="I1928">INDEX(_xlfn.TEXTSPLIT(טבלה1[[#This Row],[עמודה2]],","),2)</f>
        <v xml:space="preserve"> PA</v>
      </c>
      <c r="J1928" s="16" t="str">
        <f>_xlfn.CONCAT(טבלה1[[#This Row],[AI_Companies]]," ",טבלה1[[#This Row],[עמודה1]])</f>
        <v>VelocityWorks http://www.velocityworks.io</v>
      </c>
      <c r="K1928" s="12">
        <v>2</v>
      </c>
      <c r="L1928" s="12" t="str">
        <f>IF(טבלה1[[#This Row],[עמודה53]]&gt;2000,"Yes","No")</f>
        <v>No</v>
      </c>
      <c r="M1928" s="12">
        <v>9</v>
      </c>
      <c r="N1928" s="12">
        <f>AVERAGE(טבלה1[[#This Row],[עמודה52]:[עמודה53]])</f>
        <v>5.5</v>
      </c>
      <c r="O1928" s="12" t="str">
        <f>IF(טבלה1[[#This Row],[עמודה4]]="&lt; $25 / hr","0$ - $25 / hr",טבלה1[[#This Row],[עמודה4]])</f>
        <v>$200 - $300 / hr</v>
      </c>
      <c r="P1928" s="12" t="str" cm="1">
        <f t="array" ref="P1928">INDEX(_xlfn.TEXTSPLIT(טבלה1[[#This Row],[עמודה55]],"-"),1)</f>
        <v xml:space="preserve">$200 </v>
      </c>
      <c r="Q1928" s="21" t="str" cm="1">
        <f t="array" ref="Q1928">INDEX(_xlfn.TEXTSPLIT(INDEX(_xlfn.TEXTSPLIT(טבלה1[[#This Row],[עמודה55]],"-"),2),"/"),1)</f>
        <v xml:space="preserve"> $300 </v>
      </c>
      <c r="R1928" s="12">
        <f>AVERAGE(טבלה1[[#This Row],[עמודה59]:[עמודה60]])</f>
        <v>250</v>
      </c>
      <c r="S1928" s="3">
        <f>VALUE(SUBSTITUTE(טבלה1[[#This Row],[עמודה56]],"$",""))</f>
        <v>200</v>
      </c>
      <c r="T1928" s="3">
        <f>VALUE(SUBSTITUTE(טבלה1[[#This Row],[עמודה57]],"$",""))</f>
        <v>300</v>
      </c>
      <c r="U1928" s="3" t="str">
        <f>IF(טבלה1[[#This Row],[עמודה58]]&gt;30,"Yes","No")</f>
        <v>Yes</v>
      </c>
    </row>
    <row r="1929" spans="1:21" ht="13" x14ac:dyDescent="0.15">
      <c r="A1929" s="8" t="s">
        <v>4558</v>
      </c>
      <c r="B1929" s="9" t="s">
        <v>4559</v>
      </c>
      <c r="C1929" s="9" t="s">
        <v>4560</v>
      </c>
      <c r="D1929" s="9" t="s">
        <v>4</v>
      </c>
      <c r="E1929" s="9" t="s">
        <v>4</v>
      </c>
      <c r="F1929" s="9" t="s">
        <v>117</v>
      </c>
      <c r="G1929" s="10">
        <v>0.3</v>
      </c>
      <c r="H1929" s="11" t="str" cm="1">
        <f t="array" ref="H1929">INDEX(_xlfn.TEXTSPLIT(טבלה1[[#This Row],[עמודה2]],","),1)</f>
        <v>Rockhampton</v>
      </c>
      <c r="I1929" s="12" t="str" cm="1">
        <f t="array" ref="I1929">INDEX(_xlfn.TEXTSPLIT(טבלה1[[#This Row],[עמודה2]],","),2)</f>
        <v xml:space="preserve"> Australia</v>
      </c>
      <c r="J1929" s="16" t="str">
        <f>_xlfn.CONCAT(טבלה1[[#This Row],[AI_Companies]]," ",טבלה1[[#This Row],[עמודה1]])</f>
        <v>BitplexPtyLtd https://www.bitplex.com.au/</v>
      </c>
      <c r="K1929" s="12">
        <v>2</v>
      </c>
      <c r="L1929" s="12" t="str">
        <f>IF(טבלה1[[#This Row],[עמודה53]]&gt;2000,"Yes","No")</f>
        <v>No</v>
      </c>
      <c r="M1929" s="12">
        <v>9</v>
      </c>
      <c r="N1929" s="12">
        <f>AVERAGE(טבלה1[[#This Row],[עמודה52]:[עמודה53]])</f>
        <v>5.5</v>
      </c>
      <c r="O1929" s="12" t="str">
        <f>IF(טבלה1[[#This Row],[עמודה4]]="&lt; $25 / hr","0$ - $25 / hr",טבלה1[[#This Row],[עמודה4]])</f>
        <v>Undisclosed</v>
      </c>
      <c r="P1929" s="12" t="str" cm="1">
        <f t="array" ref="P1929">INDEX(_xlfn.TEXTSPLIT(טבלה1[[#This Row],[עמודה55]],"-"),1)</f>
        <v>Undisclosed</v>
      </c>
      <c r="Q1929" s="21" t="e" cm="1">
        <f t="array" ref="Q1929">INDEX(_xlfn.TEXTSPLIT(INDEX(_xlfn.TEXTSPLIT(טבלה1[[#This Row],[עמודה55]],"-"),2),"/"),1)</f>
        <v>#REF!</v>
      </c>
      <c r="R1929" s="12" t="e">
        <f>AVERAGE(טבלה1[[#This Row],[עמודה59]:[עמודה60]])</f>
        <v>#VALUE!</v>
      </c>
      <c r="S1929" s="3" t="e">
        <f>VALUE(SUBSTITUTE(טבלה1[[#This Row],[עמודה56]],"$",""))</f>
        <v>#VALUE!</v>
      </c>
      <c r="T1929" s="3" t="e">
        <f>VALUE(SUBSTITUTE(טבלה1[[#This Row],[עמודה57]],"$",""))</f>
        <v>#REF!</v>
      </c>
      <c r="U1929" s="3" t="e">
        <f>IF(טבלה1[[#This Row],[עמודה58]]&gt;30,"Yes","No")</f>
        <v>#VALUE!</v>
      </c>
    </row>
    <row r="1930" spans="1:21" ht="13" x14ac:dyDescent="0.15">
      <c r="A1930" s="8" t="s">
        <v>4561</v>
      </c>
      <c r="B1930" s="9" t="s">
        <v>4562</v>
      </c>
      <c r="C1930" s="9" t="s">
        <v>2191</v>
      </c>
      <c r="D1930" s="13">
        <v>10000</v>
      </c>
      <c r="E1930" s="9" t="s">
        <v>63</v>
      </c>
      <c r="F1930" s="9" t="s">
        <v>117</v>
      </c>
      <c r="G1930" s="10">
        <v>0.3</v>
      </c>
      <c r="H1930" s="11" t="str" cm="1">
        <f t="array" ref="H1930">INDEX(_xlfn.TEXTSPLIT(טבלה1[[#This Row],[עמודה2]],","),1)</f>
        <v>Dublin</v>
      </c>
      <c r="I1930" s="12" t="str" cm="1">
        <f t="array" ref="I1930">INDEX(_xlfn.TEXTSPLIT(טבלה1[[#This Row],[עמודה2]],","),2)</f>
        <v xml:space="preserve"> CA</v>
      </c>
      <c r="J1930" s="16" t="str">
        <f>_xlfn.CONCAT(טבלה1[[#This Row],[AI_Companies]]," ",טבלה1[[#This Row],[עמודה1]])</f>
        <v>VortexInnovationLabs https://vortexinnovationlabs.com/</v>
      </c>
      <c r="K1930" s="12">
        <v>2</v>
      </c>
      <c r="L1930" s="12" t="str">
        <f>IF(טבלה1[[#This Row],[עמודה53]]&gt;2000,"Yes","No")</f>
        <v>No</v>
      </c>
      <c r="M1930" s="12">
        <v>9</v>
      </c>
      <c r="N1930" s="12">
        <f>AVERAGE(טבלה1[[#This Row],[עמודה52]:[עמודה53]])</f>
        <v>5.5</v>
      </c>
      <c r="O1930" s="12" t="str">
        <f>IF(טבלה1[[#This Row],[עמודה4]]="&lt; $25 / hr","0$ - $25 / hr",טבלה1[[#This Row],[עמודה4]])</f>
        <v>$150 - $199 / hr</v>
      </c>
      <c r="P1930" s="12" t="str" cm="1">
        <f t="array" ref="P1930">INDEX(_xlfn.TEXTSPLIT(טבלה1[[#This Row],[עמודה55]],"-"),1)</f>
        <v xml:space="preserve">$150 </v>
      </c>
      <c r="Q1930" s="21" t="str" cm="1">
        <f t="array" ref="Q1930">INDEX(_xlfn.TEXTSPLIT(INDEX(_xlfn.TEXTSPLIT(טבלה1[[#This Row],[עמודה55]],"-"),2),"/"),1)</f>
        <v xml:space="preserve"> $199 </v>
      </c>
      <c r="R1930" s="12">
        <f>AVERAGE(טבלה1[[#This Row],[עמודה59]:[עמודה60]])</f>
        <v>174.5</v>
      </c>
      <c r="S1930" s="3">
        <f>VALUE(SUBSTITUTE(טבלה1[[#This Row],[עמודה56]],"$",""))</f>
        <v>150</v>
      </c>
      <c r="T1930" s="3">
        <f>VALUE(SUBSTITUTE(טבלה1[[#This Row],[עמודה57]],"$",""))</f>
        <v>199</v>
      </c>
      <c r="U1930" s="3" t="str">
        <f>IF(טבלה1[[#This Row],[עמודה58]]&gt;30,"Yes","No")</f>
        <v>Yes</v>
      </c>
    </row>
    <row r="1931" spans="1:21" ht="13" x14ac:dyDescent="0.15">
      <c r="A1931" s="8" t="s">
        <v>4563</v>
      </c>
      <c r="B1931" s="9" t="s">
        <v>4564</v>
      </c>
      <c r="C1931" s="9" t="s">
        <v>546</v>
      </c>
      <c r="D1931" s="13">
        <v>100000</v>
      </c>
      <c r="E1931" s="9" t="s">
        <v>4</v>
      </c>
      <c r="F1931" s="9" t="s">
        <v>5</v>
      </c>
      <c r="G1931" s="10">
        <v>0.1</v>
      </c>
      <c r="H1931" s="11" t="str" cm="1">
        <f t="array" ref="H1931">INDEX(_xlfn.TEXTSPLIT(טבלה1[[#This Row],[עמודה2]],","),1)</f>
        <v>Chicago</v>
      </c>
      <c r="I1931" s="12" t="str" cm="1">
        <f t="array" ref="I1931">INDEX(_xlfn.TEXTSPLIT(טבלה1[[#This Row],[עמודה2]],","),2)</f>
        <v xml:space="preserve"> IL</v>
      </c>
      <c r="J1931" s="16" t="str">
        <f>_xlfn.CONCAT(טבלה1[[#This Row],[AI_Companies]]," ",טבלה1[[#This Row],[עמודה1]])</f>
        <v>Solstice https://www.solstice.com/</v>
      </c>
      <c r="K1931" s="12">
        <v>250</v>
      </c>
      <c r="L1931" s="12" t="str">
        <f>IF(טבלה1[[#This Row],[עמודה53]]&gt;2000,"Yes","No")</f>
        <v>No</v>
      </c>
      <c r="M1931" s="12">
        <v>999</v>
      </c>
      <c r="N1931" s="12">
        <f>AVERAGE(טבלה1[[#This Row],[עמודה52]:[עמודה53]])</f>
        <v>624.5</v>
      </c>
      <c r="O1931" s="12" t="str">
        <f>IF(טבלה1[[#This Row],[עמודה4]]="&lt; $25 / hr","0$ - $25 / hr",טבלה1[[#This Row],[עמודה4]])</f>
        <v>Undisclosed</v>
      </c>
      <c r="P1931" s="12" t="str" cm="1">
        <f t="array" ref="P1931">INDEX(_xlfn.TEXTSPLIT(טבלה1[[#This Row],[עמודה55]],"-"),1)</f>
        <v>Undisclosed</v>
      </c>
      <c r="Q1931" s="21" t="e" cm="1">
        <f t="array" ref="Q1931">INDEX(_xlfn.TEXTSPLIT(INDEX(_xlfn.TEXTSPLIT(טבלה1[[#This Row],[עמודה55]],"-"),2),"/"),1)</f>
        <v>#REF!</v>
      </c>
      <c r="R1931" s="12" t="e">
        <f>AVERAGE(טבלה1[[#This Row],[עמודה59]:[עמודה60]])</f>
        <v>#VALUE!</v>
      </c>
      <c r="S1931" s="3" t="e">
        <f>VALUE(SUBSTITUTE(טבלה1[[#This Row],[עמודה56]],"$",""))</f>
        <v>#VALUE!</v>
      </c>
      <c r="T1931" s="3" t="e">
        <f>VALUE(SUBSTITUTE(טבלה1[[#This Row],[עמודה57]],"$",""))</f>
        <v>#REF!</v>
      </c>
      <c r="U1931" s="3" t="e">
        <f>IF(טבלה1[[#This Row],[עמודה58]]&gt;30,"Yes","No")</f>
        <v>#VALUE!</v>
      </c>
    </row>
    <row r="1932" spans="1:21" ht="13" x14ac:dyDescent="0.15">
      <c r="A1932" s="8" t="s">
        <v>4565</v>
      </c>
      <c r="B1932" s="9" t="s">
        <v>4566</v>
      </c>
      <c r="C1932" s="9" t="s">
        <v>876</v>
      </c>
      <c r="D1932" s="9" t="s">
        <v>4</v>
      </c>
      <c r="E1932" s="9" t="s">
        <v>4</v>
      </c>
      <c r="F1932" s="9" t="s">
        <v>5</v>
      </c>
      <c r="G1932" s="10">
        <v>0.1</v>
      </c>
      <c r="H1932" s="11" t="str" cm="1">
        <f t="array" ref="H1932">INDEX(_xlfn.TEXTSPLIT(טבלה1[[#This Row],[עמודה2]],","),1)</f>
        <v>São Paulo</v>
      </c>
      <c r="I1932" s="12" t="str" cm="1">
        <f t="array" ref="I1932">INDEX(_xlfn.TEXTSPLIT(טבלה1[[#This Row],[עמודה2]],","),2)</f>
        <v xml:space="preserve"> Brazil</v>
      </c>
      <c r="J1932" s="16" t="str">
        <f>_xlfn.CONCAT(טבלה1[[#This Row],[AI_Companies]]," ",טבלה1[[#This Row],[עמודה1]])</f>
        <v>UOLDIVEO https://www.uoldiveo.com.br/index.html</v>
      </c>
      <c r="K1932" s="12">
        <v>250</v>
      </c>
      <c r="L1932" s="12" t="str">
        <f>IF(טבלה1[[#This Row],[עמודה53]]&gt;2000,"Yes","No")</f>
        <v>No</v>
      </c>
      <c r="M1932" s="12">
        <v>999</v>
      </c>
      <c r="N1932" s="12">
        <f>AVERAGE(טבלה1[[#This Row],[עמודה52]:[עמודה53]])</f>
        <v>624.5</v>
      </c>
      <c r="O1932" s="12" t="str">
        <f>IF(טבלה1[[#This Row],[עמודה4]]="&lt; $25 / hr","0$ - $25 / hr",טבלה1[[#This Row],[עמודה4]])</f>
        <v>Undisclosed</v>
      </c>
      <c r="P1932" s="12" t="str" cm="1">
        <f t="array" ref="P1932">INDEX(_xlfn.TEXTSPLIT(טבלה1[[#This Row],[עמודה55]],"-"),1)</f>
        <v>Undisclosed</v>
      </c>
      <c r="Q1932" s="21" t="e" cm="1">
        <f t="array" ref="Q1932">INDEX(_xlfn.TEXTSPLIT(INDEX(_xlfn.TEXTSPLIT(טבלה1[[#This Row],[עמודה55]],"-"),2),"/"),1)</f>
        <v>#REF!</v>
      </c>
      <c r="R1932" s="12" t="e">
        <f>AVERAGE(טבלה1[[#This Row],[עמודה59]:[עמודה60]])</f>
        <v>#VALUE!</v>
      </c>
      <c r="S1932" s="3" t="e">
        <f>VALUE(SUBSTITUTE(טבלה1[[#This Row],[עמודה56]],"$",""))</f>
        <v>#VALUE!</v>
      </c>
      <c r="T1932" s="3" t="e">
        <f>VALUE(SUBSTITUTE(טבלה1[[#This Row],[עמודה57]],"$",""))</f>
        <v>#REF!</v>
      </c>
      <c r="U1932" s="3" t="e">
        <f>IF(טבלה1[[#This Row],[עמודה58]]&gt;30,"Yes","No")</f>
        <v>#VALUE!</v>
      </c>
    </row>
    <row r="1933" spans="1:21" ht="13" x14ac:dyDescent="0.15">
      <c r="A1933" s="8" t="s">
        <v>4567</v>
      </c>
      <c r="B1933" s="9" t="s">
        <v>4568</v>
      </c>
      <c r="C1933" s="9" t="s">
        <v>102</v>
      </c>
      <c r="D1933" s="13">
        <v>10000</v>
      </c>
      <c r="E1933" s="9" t="s">
        <v>21</v>
      </c>
      <c r="F1933" s="9" t="s">
        <v>29</v>
      </c>
      <c r="G1933" s="10">
        <v>0.2</v>
      </c>
      <c r="H1933" s="11" t="str" cm="1">
        <f t="array" ref="H1933">INDEX(_xlfn.TEXTSPLIT(טבלה1[[#This Row],[עמודה2]],","),1)</f>
        <v>London</v>
      </c>
      <c r="I1933" s="12" t="str" cm="1">
        <f t="array" ref="I1933">INDEX(_xlfn.TEXTSPLIT(טבלה1[[#This Row],[עמודה2]],","),2)</f>
        <v xml:space="preserve"> United Kingdom</v>
      </c>
      <c r="J1933" s="16" t="str">
        <f>_xlfn.CONCAT(טבלה1[[#This Row],[AI_Companies]]," ",טבלה1[[#This Row],[עמודה1]])</f>
        <v>Nimbletank https://www.nimbletank.com/</v>
      </c>
      <c r="K1933" s="12">
        <v>10</v>
      </c>
      <c r="L1933" s="12" t="str">
        <f>IF(טבלה1[[#This Row],[עמודה53]]&gt;2000,"Yes","No")</f>
        <v>No</v>
      </c>
      <c r="M1933" s="12">
        <v>49</v>
      </c>
      <c r="N1933" s="12">
        <f>AVERAGE(טבלה1[[#This Row],[עמודה52]:[עמודה53]])</f>
        <v>29.5</v>
      </c>
      <c r="O1933" s="12" t="str">
        <f>IF(טבלה1[[#This Row],[עמודה4]]="&lt; $25 / hr","0$ - $25 / hr",טבלה1[[#This Row],[עמודה4]])</f>
        <v>$100 - $149 / hr</v>
      </c>
      <c r="P1933" s="12" t="str" cm="1">
        <f t="array" ref="P1933">INDEX(_xlfn.TEXTSPLIT(טבלה1[[#This Row],[עמודה55]],"-"),1)</f>
        <v xml:space="preserve">$100 </v>
      </c>
      <c r="Q1933" s="21" t="str" cm="1">
        <f t="array" ref="Q1933">INDEX(_xlfn.TEXTSPLIT(INDEX(_xlfn.TEXTSPLIT(טבלה1[[#This Row],[עמודה55]],"-"),2),"/"),1)</f>
        <v xml:space="preserve"> $149 </v>
      </c>
      <c r="R1933" s="12">
        <f>AVERAGE(טבלה1[[#This Row],[עמודה59]:[עמודה60]])</f>
        <v>124.5</v>
      </c>
      <c r="S1933" s="3">
        <f>VALUE(SUBSTITUTE(טבלה1[[#This Row],[עמודה56]],"$",""))</f>
        <v>100</v>
      </c>
      <c r="T1933" s="3">
        <f>VALUE(SUBSTITUTE(טבלה1[[#This Row],[עמודה57]],"$",""))</f>
        <v>149</v>
      </c>
      <c r="U1933" s="3" t="str">
        <f>IF(טבלה1[[#This Row],[עמודה58]]&gt;30,"Yes","No")</f>
        <v>Yes</v>
      </c>
    </row>
    <row r="1934" spans="1:21" ht="13" x14ac:dyDescent="0.15">
      <c r="A1934" s="8" t="s">
        <v>4569</v>
      </c>
      <c r="B1934" s="9" t="s">
        <v>4570</v>
      </c>
      <c r="C1934" s="9" t="s">
        <v>515</v>
      </c>
      <c r="D1934" s="13">
        <v>5000</v>
      </c>
      <c r="E1934" s="9" t="s">
        <v>21</v>
      </c>
      <c r="F1934" s="9" t="s">
        <v>29</v>
      </c>
      <c r="G1934" s="10">
        <v>0.2</v>
      </c>
      <c r="H1934" s="11" t="str" cm="1">
        <f t="array" ref="H1934">INDEX(_xlfn.TEXTSPLIT(טבלה1[[#This Row],[עמודה2]],","),1)</f>
        <v>Denver</v>
      </c>
      <c r="I1934" s="12" t="str" cm="1">
        <f t="array" ref="I1934">INDEX(_xlfn.TEXTSPLIT(טבלה1[[#This Row],[עמודה2]],","),2)</f>
        <v xml:space="preserve"> CO</v>
      </c>
      <c r="J1934" s="16" t="str">
        <f>_xlfn.CONCAT(טבלה1[[#This Row],[AI_Companies]]," ",טבלה1[[#This Row],[עמודה1]])</f>
        <v>Decentrix https://www.decentrix.net/</v>
      </c>
      <c r="K1934" s="12">
        <v>10</v>
      </c>
      <c r="L1934" s="12" t="str">
        <f>IF(טבלה1[[#This Row],[עמודה53]]&gt;2000,"Yes","No")</f>
        <v>No</v>
      </c>
      <c r="M1934" s="12">
        <v>49</v>
      </c>
      <c r="N1934" s="12">
        <f>AVERAGE(טבלה1[[#This Row],[עמודה52]:[עמודה53]])</f>
        <v>29.5</v>
      </c>
      <c r="O1934" s="12" t="str">
        <f>IF(טבלה1[[#This Row],[עמודה4]]="&lt; $25 / hr","0$ - $25 / hr",טבלה1[[#This Row],[עמודה4]])</f>
        <v>$100 - $149 / hr</v>
      </c>
      <c r="P1934" s="12" t="str" cm="1">
        <f t="array" ref="P1934">INDEX(_xlfn.TEXTSPLIT(טבלה1[[#This Row],[עמודה55]],"-"),1)</f>
        <v xml:space="preserve">$100 </v>
      </c>
      <c r="Q1934" s="21" t="str" cm="1">
        <f t="array" ref="Q1934">INDEX(_xlfn.TEXTSPLIT(INDEX(_xlfn.TEXTSPLIT(טבלה1[[#This Row],[עמודה55]],"-"),2),"/"),1)</f>
        <v xml:space="preserve"> $149 </v>
      </c>
      <c r="R1934" s="12">
        <f>AVERAGE(טבלה1[[#This Row],[עמודה59]:[עמודה60]])</f>
        <v>124.5</v>
      </c>
      <c r="S1934" s="3">
        <f>VALUE(SUBSTITUTE(טבלה1[[#This Row],[עמודה56]],"$",""))</f>
        <v>100</v>
      </c>
      <c r="T1934" s="3">
        <f>VALUE(SUBSTITUTE(טבלה1[[#This Row],[עמודה57]],"$",""))</f>
        <v>149</v>
      </c>
      <c r="U1934" s="3" t="str">
        <f>IF(טבלה1[[#This Row],[עמודה58]]&gt;30,"Yes","No")</f>
        <v>Yes</v>
      </c>
    </row>
    <row r="1935" spans="1:21" ht="13" x14ac:dyDescent="0.15">
      <c r="A1935" s="8" t="s">
        <v>4571</v>
      </c>
      <c r="B1935" s="9" t="s">
        <v>4572</v>
      </c>
      <c r="C1935" s="9" t="s">
        <v>4573</v>
      </c>
      <c r="D1935" s="13">
        <v>5000</v>
      </c>
      <c r="E1935" s="9" t="s">
        <v>21</v>
      </c>
      <c r="F1935" s="9" t="s">
        <v>29</v>
      </c>
      <c r="G1935" s="10">
        <v>0.2</v>
      </c>
      <c r="H1935" s="11" t="str" cm="1">
        <f t="array" ref="H1935">INDEX(_xlfn.TEXTSPLIT(טבלה1[[#This Row],[עמודה2]],","),1)</f>
        <v>Minato City</v>
      </c>
      <c r="I1935" s="12" t="str" cm="1">
        <f t="array" ref="I1935">INDEX(_xlfn.TEXTSPLIT(טבלה1[[#This Row],[עמודה2]],","),2)</f>
        <v xml:space="preserve"> Japan</v>
      </c>
      <c r="J1935" s="16" t="str">
        <f>_xlfn.CONCAT(טבלה1[[#This Row],[AI_Companies]]," ",טבלה1[[#This Row],[עמודה1]])</f>
        <v>FIXER https://www.fixer.co.jp/en-us/</v>
      </c>
      <c r="K1935" s="12">
        <v>10</v>
      </c>
      <c r="L1935" s="12" t="str">
        <f>IF(טבלה1[[#This Row],[עמודה53]]&gt;2000,"Yes","No")</f>
        <v>No</v>
      </c>
      <c r="M1935" s="12">
        <v>49</v>
      </c>
      <c r="N1935" s="12">
        <f>AVERAGE(טבלה1[[#This Row],[עמודה52]:[עמודה53]])</f>
        <v>29.5</v>
      </c>
      <c r="O1935" s="12" t="str">
        <f>IF(טבלה1[[#This Row],[עמודה4]]="&lt; $25 / hr","0$ - $25 / hr",טבלה1[[#This Row],[עמודה4]])</f>
        <v>$100 - $149 / hr</v>
      </c>
      <c r="P1935" s="12" t="str" cm="1">
        <f t="array" ref="P1935">INDEX(_xlfn.TEXTSPLIT(טבלה1[[#This Row],[עמודה55]],"-"),1)</f>
        <v xml:space="preserve">$100 </v>
      </c>
      <c r="Q1935" s="21" t="str" cm="1">
        <f t="array" ref="Q1935">INDEX(_xlfn.TEXTSPLIT(INDEX(_xlfn.TEXTSPLIT(טבלה1[[#This Row],[עמודה55]],"-"),2),"/"),1)</f>
        <v xml:space="preserve"> $149 </v>
      </c>
      <c r="R1935" s="12">
        <f>AVERAGE(טבלה1[[#This Row],[עמודה59]:[עמודה60]])</f>
        <v>124.5</v>
      </c>
      <c r="S1935" s="3">
        <f>VALUE(SUBSTITUTE(טבלה1[[#This Row],[עמודה56]],"$",""))</f>
        <v>100</v>
      </c>
      <c r="T1935" s="3">
        <f>VALUE(SUBSTITUTE(טבלה1[[#This Row],[עמודה57]],"$",""))</f>
        <v>149</v>
      </c>
      <c r="U1935" s="3" t="str">
        <f>IF(טבלה1[[#This Row],[עמודה58]]&gt;30,"Yes","No")</f>
        <v>Yes</v>
      </c>
    </row>
    <row r="1936" spans="1:21" ht="13" x14ac:dyDescent="0.15">
      <c r="A1936" s="8" t="s">
        <v>4574</v>
      </c>
      <c r="B1936" s="9" t="s">
        <v>4575</v>
      </c>
      <c r="C1936" s="9" t="s">
        <v>694</v>
      </c>
      <c r="D1936" s="13">
        <v>5000</v>
      </c>
      <c r="E1936" s="9" t="s">
        <v>9</v>
      </c>
      <c r="F1936" s="9" t="s">
        <v>29</v>
      </c>
      <c r="G1936" s="10">
        <v>0.2</v>
      </c>
      <c r="H1936" s="11" t="str" cm="1">
        <f t="array" ref="H1936">INDEX(_xlfn.TEXTSPLIT(טבלה1[[#This Row],[עמודה2]],","),1)</f>
        <v>Beijing</v>
      </c>
      <c r="I1936" s="12" t="str" cm="1">
        <f t="array" ref="I1936">INDEX(_xlfn.TEXTSPLIT(טבלה1[[#This Row],[עמודה2]],","),2)</f>
        <v xml:space="preserve"> China</v>
      </c>
      <c r="J1936" s="16" t="str">
        <f>_xlfn.CONCAT(טבלה1[[#This Row],[AI_Companies]]," ",טבלה1[[#This Row],[עמודה1]])</f>
        <v>DEEPHi http://www.deephi.com/</v>
      </c>
      <c r="K1936" s="12">
        <v>10</v>
      </c>
      <c r="L1936" s="12" t="str">
        <f>IF(טבלה1[[#This Row],[עמודה53]]&gt;2000,"Yes","No")</f>
        <v>No</v>
      </c>
      <c r="M1936" s="12">
        <v>49</v>
      </c>
      <c r="N1936" s="12">
        <f>AVERAGE(טבלה1[[#This Row],[עמודה52]:[עמודה53]])</f>
        <v>29.5</v>
      </c>
      <c r="O1936" s="12" t="str">
        <f>IF(טבלה1[[#This Row],[עמודה4]]="&lt; $25 / hr","0$ - $25 / hr",טבלה1[[#This Row],[עמודה4]])</f>
        <v>$50 - $99 / hr</v>
      </c>
      <c r="P1936" s="12" t="str" cm="1">
        <f t="array" ref="P1936">INDEX(_xlfn.TEXTSPLIT(טבלה1[[#This Row],[עמודה55]],"-"),1)</f>
        <v xml:space="preserve">$50 </v>
      </c>
      <c r="Q1936" s="21" t="str" cm="1">
        <f t="array" ref="Q1936">INDEX(_xlfn.TEXTSPLIT(INDEX(_xlfn.TEXTSPLIT(טבלה1[[#This Row],[עמודה55]],"-"),2),"/"),1)</f>
        <v xml:space="preserve"> $99 </v>
      </c>
      <c r="R1936" s="12">
        <f>AVERAGE(טבלה1[[#This Row],[עמודה59]:[עמודה60]])</f>
        <v>74.5</v>
      </c>
      <c r="S1936" s="3">
        <f>VALUE(SUBSTITUTE(טבלה1[[#This Row],[עמודה56]],"$",""))</f>
        <v>50</v>
      </c>
      <c r="T1936" s="3">
        <f>VALUE(SUBSTITUTE(טבלה1[[#This Row],[עמודה57]],"$",""))</f>
        <v>99</v>
      </c>
      <c r="U1936" s="3" t="str">
        <f>IF(טבלה1[[#This Row],[עמודה58]]&gt;30,"Yes","No")</f>
        <v>Yes</v>
      </c>
    </row>
    <row r="1937" spans="1:21" ht="13" x14ac:dyDescent="0.15">
      <c r="A1937" s="8" t="s">
        <v>4576</v>
      </c>
      <c r="B1937" s="9" t="s">
        <v>4577</v>
      </c>
      <c r="C1937" s="9" t="s">
        <v>3473</v>
      </c>
      <c r="D1937" s="13">
        <v>1000</v>
      </c>
      <c r="E1937" s="9" t="s">
        <v>33</v>
      </c>
      <c r="F1937" s="9" t="s">
        <v>29</v>
      </c>
      <c r="G1937" s="10">
        <v>0.2</v>
      </c>
      <c r="H1937" s="11" t="str" cm="1">
        <f t="array" ref="H1937">INDEX(_xlfn.TEXTSPLIT(טבלה1[[#This Row],[עמודה2]],","),1)</f>
        <v>Boca Raton</v>
      </c>
      <c r="I1937" s="12" t="str" cm="1">
        <f t="array" ref="I1937">INDEX(_xlfn.TEXTSPLIT(טבלה1[[#This Row],[עמודה2]],","),2)</f>
        <v xml:space="preserve"> FL</v>
      </c>
      <c r="J1937" s="16" t="str">
        <f>_xlfn.CONCAT(טבלה1[[#This Row],[AI_Companies]]," ",טבלה1[[#This Row],[עמודה1]])</f>
        <v>AdroitInfosystem http://www.adroitinfosystem.com</v>
      </c>
      <c r="K1937" s="12">
        <v>10</v>
      </c>
      <c r="L1937" s="12" t="str">
        <f>IF(טבלה1[[#This Row],[עמודה53]]&gt;2000,"Yes","No")</f>
        <v>No</v>
      </c>
      <c r="M1937" s="12">
        <v>49</v>
      </c>
      <c r="N1937" s="12">
        <f>AVERAGE(טבלה1[[#This Row],[עמודה52]:[עמודה53]])</f>
        <v>29.5</v>
      </c>
      <c r="O1937" s="12" t="str">
        <f>IF(טבלה1[[#This Row],[עמודה4]]="&lt; $25 / hr","0$ - $25 / hr",טבלה1[[#This Row],[עמודה4]])</f>
        <v>$25 - $49 / hr</v>
      </c>
      <c r="P1937" s="12" t="str" cm="1">
        <f t="array" ref="P1937">INDEX(_xlfn.TEXTSPLIT(טבלה1[[#This Row],[עמודה55]],"-"),1)</f>
        <v xml:space="preserve">$25 </v>
      </c>
      <c r="Q1937" s="21" t="str" cm="1">
        <f t="array" ref="Q1937">INDEX(_xlfn.TEXTSPLIT(INDEX(_xlfn.TEXTSPLIT(טבלה1[[#This Row],[עמודה55]],"-"),2),"/"),1)</f>
        <v xml:space="preserve"> $49 </v>
      </c>
      <c r="R1937" s="12">
        <f>AVERAGE(טבלה1[[#This Row],[עמודה59]:[עמודה60]])</f>
        <v>37</v>
      </c>
      <c r="S1937" s="3">
        <f>VALUE(SUBSTITUTE(טבלה1[[#This Row],[עמודה56]],"$",""))</f>
        <v>25</v>
      </c>
      <c r="T1937" s="3">
        <f>VALUE(SUBSTITUTE(טבלה1[[#This Row],[עמודה57]],"$",""))</f>
        <v>49</v>
      </c>
      <c r="U1937" s="3" t="str">
        <f>IF(טבלה1[[#This Row],[עמודה58]]&gt;30,"Yes","No")</f>
        <v>Yes</v>
      </c>
    </row>
    <row r="1938" spans="1:21" ht="13" x14ac:dyDescent="0.15">
      <c r="A1938" s="8" t="s">
        <v>4578</v>
      </c>
      <c r="B1938" s="9" t="s">
        <v>4579</v>
      </c>
      <c r="C1938" s="9" t="s">
        <v>3268</v>
      </c>
      <c r="D1938" s="9" t="s">
        <v>4</v>
      </c>
      <c r="E1938" s="9" t="s">
        <v>4</v>
      </c>
      <c r="F1938" s="9" t="s">
        <v>29</v>
      </c>
      <c r="G1938" s="10">
        <v>0.2</v>
      </c>
      <c r="H1938" s="11" t="str" cm="1">
        <f t="array" ref="H1938">INDEX(_xlfn.TEXTSPLIT(טבלה1[[#This Row],[עמודה2]],","),1)</f>
        <v>Birmingham</v>
      </c>
      <c r="I1938" s="12" t="str" cm="1">
        <f t="array" ref="I1938">INDEX(_xlfn.TEXTSPLIT(טבלה1[[#This Row],[עמודה2]],","),2)</f>
        <v xml:space="preserve"> United Kingdom</v>
      </c>
      <c r="J1938" s="16" t="str">
        <f>_xlfn.CONCAT(טבלה1[[#This Row],[AI_Companies]]," ",טבלה1[[#This Row],[עמודה1]])</f>
        <v>WaqartechLtd http://www.waqartech.com/</v>
      </c>
      <c r="K1938" s="12">
        <v>10</v>
      </c>
      <c r="L1938" s="12" t="str">
        <f>IF(טבלה1[[#This Row],[עמודה53]]&gt;2000,"Yes","No")</f>
        <v>No</v>
      </c>
      <c r="M1938" s="12">
        <v>49</v>
      </c>
      <c r="N1938" s="12">
        <f>AVERAGE(טבלה1[[#This Row],[עמודה52]:[עמודה53]])</f>
        <v>29.5</v>
      </c>
      <c r="O1938" s="12" t="str">
        <f>IF(טבלה1[[#This Row],[עמודה4]]="&lt; $25 / hr","0$ - $25 / hr",טבלה1[[#This Row],[עמודה4]])</f>
        <v>Undisclosed</v>
      </c>
      <c r="P1938" s="12" t="str" cm="1">
        <f t="array" ref="P1938">INDEX(_xlfn.TEXTSPLIT(טבלה1[[#This Row],[עמודה55]],"-"),1)</f>
        <v>Undisclosed</v>
      </c>
      <c r="Q1938" s="21" t="e" cm="1">
        <f t="array" ref="Q1938">INDEX(_xlfn.TEXTSPLIT(INDEX(_xlfn.TEXTSPLIT(טבלה1[[#This Row],[עמודה55]],"-"),2),"/"),1)</f>
        <v>#REF!</v>
      </c>
      <c r="R1938" s="12" t="e">
        <f>AVERAGE(טבלה1[[#This Row],[עמודה59]:[עמודה60]])</f>
        <v>#VALUE!</v>
      </c>
      <c r="S1938" s="3" t="e">
        <f>VALUE(SUBSTITUTE(טבלה1[[#This Row],[עמודה56]],"$",""))</f>
        <v>#VALUE!</v>
      </c>
      <c r="T1938" s="3" t="e">
        <f>VALUE(SUBSTITUTE(טבלה1[[#This Row],[עמודה57]],"$",""))</f>
        <v>#REF!</v>
      </c>
      <c r="U1938" s="3" t="e">
        <f>IF(טבלה1[[#This Row],[עמודה58]]&gt;30,"Yes","No")</f>
        <v>#VALUE!</v>
      </c>
    </row>
    <row r="1939" spans="1:21" ht="13" x14ac:dyDescent="0.15">
      <c r="A1939" s="8" t="s">
        <v>4580</v>
      </c>
      <c r="B1939" s="9" t="s">
        <v>4581</v>
      </c>
      <c r="C1939" s="9" t="s">
        <v>779</v>
      </c>
      <c r="D1939" s="9" t="s">
        <v>4</v>
      </c>
      <c r="E1939" s="9" t="s">
        <v>4</v>
      </c>
      <c r="F1939" s="9" t="s">
        <v>29</v>
      </c>
      <c r="G1939" s="10">
        <v>0.2</v>
      </c>
      <c r="H1939" s="11" t="str" cm="1">
        <f t="array" ref="H1939">INDEX(_xlfn.TEXTSPLIT(טבלה1[[#This Row],[עמודה2]],","),1)</f>
        <v>Antwerpen</v>
      </c>
      <c r="I1939" s="12" t="str" cm="1">
        <f t="array" ref="I1939">INDEX(_xlfn.TEXTSPLIT(טבלה1[[#This Row],[עמודה2]],","),2)</f>
        <v xml:space="preserve"> Belgium</v>
      </c>
      <c r="J1939" s="16" t="str">
        <f>_xlfn.CONCAT(טבלה1[[#This Row],[AI_Companies]]," ",טבלה1[[#This Row],[עמודה1]])</f>
        <v>InternetArchitects https://www.internetarchitects.be/</v>
      </c>
      <c r="K1939" s="12">
        <v>10</v>
      </c>
      <c r="L1939" s="12" t="str">
        <f>IF(טבלה1[[#This Row],[עמודה53]]&gt;2000,"Yes","No")</f>
        <v>No</v>
      </c>
      <c r="M1939" s="12">
        <v>49</v>
      </c>
      <c r="N1939" s="12">
        <f>AVERAGE(טבלה1[[#This Row],[עמודה52]:[עמודה53]])</f>
        <v>29.5</v>
      </c>
      <c r="O1939" s="12" t="str">
        <f>IF(טבלה1[[#This Row],[עמודה4]]="&lt; $25 / hr","0$ - $25 / hr",טבלה1[[#This Row],[עמודה4]])</f>
        <v>Undisclosed</v>
      </c>
      <c r="P1939" s="12" t="str" cm="1">
        <f t="array" ref="P1939">INDEX(_xlfn.TEXTSPLIT(טבלה1[[#This Row],[עמודה55]],"-"),1)</f>
        <v>Undisclosed</v>
      </c>
      <c r="Q1939" s="21" t="e" cm="1">
        <f t="array" ref="Q1939">INDEX(_xlfn.TEXTSPLIT(INDEX(_xlfn.TEXTSPLIT(טבלה1[[#This Row],[עמודה55]],"-"),2),"/"),1)</f>
        <v>#REF!</v>
      </c>
      <c r="R1939" s="12" t="e">
        <f>AVERAGE(טבלה1[[#This Row],[עמודה59]:[עמודה60]])</f>
        <v>#VALUE!</v>
      </c>
      <c r="S1939" s="3" t="e">
        <f>VALUE(SUBSTITUTE(טבלה1[[#This Row],[עמודה56]],"$",""))</f>
        <v>#VALUE!</v>
      </c>
      <c r="T1939" s="3" t="e">
        <f>VALUE(SUBSTITUTE(טבלה1[[#This Row],[עמודה57]],"$",""))</f>
        <v>#REF!</v>
      </c>
      <c r="U1939" s="3" t="e">
        <f>IF(טבלה1[[#This Row],[עמודה58]]&gt;30,"Yes","No")</f>
        <v>#VALUE!</v>
      </c>
    </row>
    <row r="1940" spans="1:21" ht="13" x14ac:dyDescent="0.15">
      <c r="A1940" s="8" t="s">
        <v>4582</v>
      </c>
      <c r="B1940" s="9" t="s">
        <v>4583</v>
      </c>
      <c r="C1940" s="9" t="s">
        <v>126</v>
      </c>
      <c r="D1940" s="9" t="s">
        <v>4</v>
      </c>
      <c r="E1940" s="9" t="s">
        <v>4</v>
      </c>
      <c r="F1940" s="9" t="s">
        <v>29</v>
      </c>
      <c r="G1940" s="10">
        <v>0.2</v>
      </c>
      <c r="H1940" s="11" t="str" cm="1">
        <f t="array" ref="H1940">INDEX(_xlfn.TEXTSPLIT(טבלה1[[#This Row],[עמודה2]],","),1)</f>
        <v>Amsterdam</v>
      </c>
      <c r="I1940" s="12" t="str" cm="1">
        <f t="array" ref="I1940">INDEX(_xlfn.TEXTSPLIT(טבלה1[[#This Row],[עמודה2]],","),2)</f>
        <v xml:space="preserve"> Netherlands</v>
      </c>
      <c r="J1940" s="16" t="str">
        <f>_xlfn.CONCAT(טבלה1[[#This Row],[AI_Companies]]," ",טבלה1[[#This Row],[עמודה1]])</f>
        <v>aFrogleap https://afrogleap.com/</v>
      </c>
      <c r="K1940" s="12">
        <v>10</v>
      </c>
      <c r="L1940" s="12" t="str">
        <f>IF(טבלה1[[#This Row],[עמודה53]]&gt;2000,"Yes","No")</f>
        <v>No</v>
      </c>
      <c r="M1940" s="12">
        <v>49</v>
      </c>
      <c r="N1940" s="12">
        <f>AVERAGE(טבלה1[[#This Row],[עמודה52]:[עמודה53]])</f>
        <v>29.5</v>
      </c>
      <c r="O1940" s="12" t="str">
        <f>IF(טבלה1[[#This Row],[עמודה4]]="&lt; $25 / hr","0$ - $25 / hr",טבלה1[[#This Row],[עמודה4]])</f>
        <v>Undisclosed</v>
      </c>
      <c r="P1940" s="12" t="str" cm="1">
        <f t="array" ref="P1940">INDEX(_xlfn.TEXTSPLIT(טבלה1[[#This Row],[עמודה55]],"-"),1)</f>
        <v>Undisclosed</v>
      </c>
      <c r="Q1940" s="21" t="e" cm="1">
        <f t="array" ref="Q1940">INDEX(_xlfn.TEXTSPLIT(INDEX(_xlfn.TEXTSPLIT(טבלה1[[#This Row],[עמודה55]],"-"),2),"/"),1)</f>
        <v>#REF!</v>
      </c>
      <c r="R1940" s="12" t="e">
        <f>AVERAGE(טבלה1[[#This Row],[עמודה59]:[עמודה60]])</f>
        <v>#VALUE!</v>
      </c>
      <c r="S1940" s="3" t="e">
        <f>VALUE(SUBSTITUTE(טבלה1[[#This Row],[עמודה56]],"$",""))</f>
        <v>#VALUE!</v>
      </c>
      <c r="T1940" s="3" t="e">
        <f>VALUE(SUBSTITUTE(טבלה1[[#This Row],[עמודה57]],"$",""))</f>
        <v>#REF!</v>
      </c>
      <c r="U1940" s="3" t="e">
        <f>IF(טבלה1[[#This Row],[עמודה58]]&gt;30,"Yes","No")</f>
        <v>#VALUE!</v>
      </c>
    </row>
    <row r="1941" spans="1:21" ht="13" x14ac:dyDescent="0.15">
      <c r="A1941" s="8" t="s">
        <v>4584</v>
      </c>
      <c r="B1941" s="9" t="s">
        <v>4585</v>
      </c>
      <c r="C1941" s="9" t="s">
        <v>102</v>
      </c>
      <c r="D1941" s="13">
        <v>10000</v>
      </c>
      <c r="E1941" s="9" t="s">
        <v>63</v>
      </c>
      <c r="F1941" s="9" t="s">
        <v>29</v>
      </c>
      <c r="G1941" s="10">
        <v>0.2</v>
      </c>
      <c r="H1941" s="11" t="str" cm="1">
        <f t="array" ref="H1941">INDEX(_xlfn.TEXTSPLIT(טבלה1[[#This Row],[עמודה2]],","),1)</f>
        <v>London</v>
      </c>
      <c r="I1941" s="12" t="str" cm="1">
        <f t="array" ref="I1941">INDEX(_xlfn.TEXTSPLIT(טבלה1[[#This Row],[עמודה2]],","),2)</f>
        <v xml:space="preserve"> United Kingdom</v>
      </c>
      <c r="J1941" s="16" t="str">
        <f>_xlfn.CONCAT(טבלה1[[#This Row],[AI_Companies]]," ",טבלה1[[#This Row],[עמודה1]])</f>
        <v>Datalytyx http://www.datalytyx.com</v>
      </c>
      <c r="K1941" s="12">
        <v>10</v>
      </c>
      <c r="L1941" s="12" t="str">
        <f>IF(טבלה1[[#This Row],[עמודה53]]&gt;2000,"Yes","No")</f>
        <v>No</v>
      </c>
      <c r="M1941" s="12">
        <v>49</v>
      </c>
      <c r="N1941" s="12">
        <f>AVERAGE(טבלה1[[#This Row],[עמודה52]:[עמודה53]])</f>
        <v>29.5</v>
      </c>
      <c r="O1941" s="12" t="str">
        <f>IF(טבלה1[[#This Row],[עמודה4]]="&lt; $25 / hr","0$ - $25 / hr",טבלה1[[#This Row],[עמודה4]])</f>
        <v>$150 - $199 / hr</v>
      </c>
      <c r="P1941" s="12" t="str" cm="1">
        <f t="array" ref="P1941">INDEX(_xlfn.TEXTSPLIT(טבלה1[[#This Row],[עמודה55]],"-"),1)</f>
        <v xml:space="preserve">$150 </v>
      </c>
      <c r="Q1941" s="21" t="str" cm="1">
        <f t="array" ref="Q1941">INDEX(_xlfn.TEXTSPLIT(INDEX(_xlfn.TEXTSPLIT(טבלה1[[#This Row],[עמודה55]],"-"),2),"/"),1)</f>
        <v xml:space="preserve"> $199 </v>
      </c>
      <c r="R1941" s="12">
        <f>AVERAGE(טבלה1[[#This Row],[עמודה59]:[עמודה60]])</f>
        <v>174.5</v>
      </c>
      <c r="S1941" s="3">
        <f>VALUE(SUBSTITUTE(טבלה1[[#This Row],[עמודה56]],"$",""))</f>
        <v>150</v>
      </c>
      <c r="T1941" s="3">
        <f>VALUE(SUBSTITUTE(טבלה1[[#This Row],[עמודה57]],"$",""))</f>
        <v>199</v>
      </c>
      <c r="U1941" s="3" t="str">
        <f>IF(טבלה1[[#This Row],[עמודה58]]&gt;30,"Yes","No")</f>
        <v>Yes</v>
      </c>
    </row>
    <row r="1942" spans="1:21" ht="13" x14ac:dyDescent="0.15">
      <c r="A1942" s="8" t="s">
        <v>4586</v>
      </c>
      <c r="B1942" s="9" t="s">
        <v>4587</v>
      </c>
      <c r="C1942" s="9" t="s">
        <v>2673</v>
      </c>
      <c r="D1942" s="9" t="s">
        <v>4</v>
      </c>
      <c r="E1942" s="9" t="s">
        <v>4</v>
      </c>
      <c r="F1942" s="9" t="s">
        <v>29</v>
      </c>
      <c r="G1942" s="10">
        <v>0.2</v>
      </c>
      <c r="H1942" s="11" t="str" cm="1">
        <f t="array" ref="H1942">INDEX(_xlfn.TEXTSPLIT(טבלה1[[#This Row],[עמודה2]],","),1)</f>
        <v>Barcelona</v>
      </c>
      <c r="I1942" s="12" t="str" cm="1">
        <f t="array" ref="I1942">INDEX(_xlfn.TEXTSPLIT(טבלה1[[#This Row],[עמודה2]],","),2)</f>
        <v xml:space="preserve"> Spain</v>
      </c>
      <c r="J1942" s="16" t="str">
        <f>_xlfn.CONCAT(טבלה1[[#This Row],[AI_Companies]]," ",טבלה1[[#This Row],[עמודה1]])</f>
        <v>MSS http://www.mss.es/</v>
      </c>
      <c r="K1942" s="12">
        <v>10</v>
      </c>
      <c r="L1942" s="12" t="str">
        <f>IF(טבלה1[[#This Row],[עמודה53]]&gt;2000,"Yes","No")</f>
        <v>No</v>
      </c>
      <c r="M1942" s="12">
        <v>49</v>
      </c>
      <c r="N1942" s="12">
        <f>AVERAGE(טבלה1[[#This Row],[עמודה52]:[עמודה53]])</f>
        <v>29.5</v>
      </c>
      <c r="O1942" s="12" t="str">
        <f>IF(טבלה1[[#This Row],[עמודה4]]="&lt; $25 / hr","0$ - $25 / hr",טבלה1[[#This Row],[עמודה4]])</f>
        <v>Undisclosed</v>
      </c>
      <c r="P1942" s="12" t="str" cm="1">
        <f t="array" ref="P1942">INDEX(_xlfn.TEXTSPLIT(טבלה1[[#This Row],[עמודה55]],"-"),1)</f>
        <v>Undisclosed</v>
      </c>
      <c r="Q1942" s="21" t="e" cm="1">
        <f t="array" ref="Q1942">INDEX(_xlfn.TEXTSPLIT(INDEX(_xlfn.TEXTSPLIT(טבלה1[[#This Row],[עמודה55]],"-"),2),"/"),1)</f>
        <v>#REF!</v>
      </c>
      <c r="R1942" s="12" t="e">
        <f>AVERAGE(טבלה1[[#This Row],[עמודה59]:[עמודה60]])</f>
        <v>#VALUE!</v>
      </c>
      <c r="S1942" s="3" t="e">
        <f>VALUE(SUBSTITUTE(טבלה1[[#This Row],[עמודה56]],"$",""))</f>
        <v>#VALUE!</v>
      </c>
      <c r="T1942" s="3" t="e">
        <f>VALUE(SUBSTITUTE(טבלה1[[#This Row],[עמודה57]],"$",""))</f>
        <v>#REF!</v>
      </c>
      <c r="U1942" s="3" t="e">
        <f>IF(טבלה1[[#This Row],[עמודה58]]&gt;30,"Yes","No")</f>
        <v>#VALUE!</v>
      </c>
    </row>
    <row r="1943" spans="1:21" ht="13" x14ac:dyDescent="0.15">
      <c r="A1943" s="8" t="s">
        <v>4588</v>
      </c>
      <c r="B1943" s="9" t="s">
        <v>4589</v>
      </c>
      <c r="C1943" s="9" t="s">
        <v>342</v>
      </c>
      <c r="D1943" s="9" t="s">
        <v>4</v>
      </c>
      <c r="E1943" s="9" t="s">
        <v>4</v>
      </c>
      <c r="F1943" s="9" t="s">
        <v>29</v>
      </c>
      <c r="G1943" s="10">
        <v>0.2</v>
      </c>
      <c r="H1943" s="11" t="str" cm="1">
        <f t="array" ref="H1943">INDEX(_xlfn.TEXTSPLIT(טבלה1[[#This Row],[עמודה2]],","),1)</f>
        <v>Montevideo</v>
      </c>
      <c r="I1943" s="12" t="str" cm="1">
        <f t="array" ref="I1943">INDEX(_xlfn.TEXTSPLIT(טבלה1[[#This Row],[עמודה2]],","),2)</f>
        <v xml:space="preserve"> Uruguay</v>
      </c>
      <c r="J1943" s="16" t="str">
        <f>_xlfn.CONCAT(טבלה1[[#This Row],[AI_Companies]]," ",טבלה1[[#This Row],[עמודה1]])</f>
        <v>SenpaiAcademy https://www.senpaiacademy.com/</v>
      </c>
      <c r="K1943" s="12">
        <v>10</v>
      </c>
      <c r="L1943" s="12" t="str">
        <f>IF(טבלה1[[#This Row],[עמודה53]]&gt;2000,"Yes","No")</f>
        <v>No</v>
      </c>
      <c r="M1943" s="12">
        <v>49</v>
      </c>
      <c r="N1943" s="12">
        <f>AVERAGE(טבלה1[[#This Row],[עמודה52]:[עמודה53]])</f>
        <v>29.5</v>
      </c>
      <c r="O1943" s="12" t="str">
        <f>IF(טבלה1[[#This Row],[עמודה4]]="&lt; $25 / hr","0$ - $25 / hr",טבלה1[[#This Row],[עמודה4]])</f>
        <v>Undisclosed</v>
      </c>
      <c r="P1943" s="12" t="str" cm="1">
        <f t="array" ref="P1943">INDEX(_xlfn.TEXTSPLIT(טבלה1[[#This Row],[עמודה55]],"-"),1)</f>
        <v>Undisclosed</v>
      </c>
      <c r="Q1943" s="21" t="e" cm="1">
        <f t="array" ref="Q1943">INDEX(_xlfn.TEXTSPLIT(INDEX(_xlfn.TEXTSPLIT(טבלה1[[#This Row],[עמודה55]],"-"),2),"/"),1)</f>
        <v>#REF!</v>
      </c>
      <c r="R1943" s="12" t="e">
        <f>AVERAGE(טבלה1[[#This Row],[עמודה59]:[עמודה60]])</f>
        <v>#VALUE!</v>
      </c>
      <c r="S1943" s="3" t="e">
        <f>VALUE(SUBSTITUTE(טבלה1[[#This Row],[עמודה56]],"$",""))</f>
        <v>#VALUE!</v>
      </c>
      <c r="T1943" s="3" t="e">
        <f>VALUE(SUBSTITUTE(טבלה1[[#This Row],[עמודה57]],"$",""))</f>
        <v>#REF!</v>
      </c>
      <c r="U1943" s="3" t="e">
        <f>IF(טבלה1[[#This Row],[עמודה58]]&gt;30,"Yes","No")</f>
        <v>#VALUE!</v>
      </c>
    </row>
    <row r="1944" spans="1:21" ht="13" x14ac:dyDescent="0.15">
      <c r="A1944" s="8" t="s">
        <v>4590</v>
      </c>
      <c r="B1944" s="9" t="s">
        <v>4591</v>
      </c>
      <c r="C1944" s="9" t="s">
        <v>3167</v>
      </c>
      <c r="D1944" s="9" t="s">
        <v>4</v>
      </c>
      <c r="E1944" s="9" t="s">
        <v>4</v>
      </c>
      <c r="F1944" s="9" t="s">
        <v>29</v>
      </c>
      <c r="G1944" s="10">
        <v>0.2</v>
      </c>
      <c r="H1944" s="11" t="str" cm="1">
        <f t="array" ref="H1944">INDEX(_xlfn.TEXTSPLIT(טבלה1[[#This Row],[עמודה2]],","),1)</f>
        <v>Milano</v>
      </c>
      <c r="I1944" s="12" t="str" cm="1">
        <f t="array" ref="I1944">INDEX(_xlfn.TEXTSPLIT(טבלה1[[#This Row],[עמודה2]],","),2)</f>
        <v xml:space="preserve"> Italy</v>
      </c>
      <c r="J1944" s="16" t="str">
        <f>_xlfn.CONCAT(טבלה1[[#This Row],[AI_Companies]]," ",טבלה1[[#This Row],[עמודה1]])</f>
        <v>CrowdMItaly https://www.crowdm.com/</v>
      </c>
      <c r="K1944" s="12">
        <v>10</v>
      </c>
      <c r="L1944" s="12" t="str">
        <f>IF(טבלה1[[#This Row],[עמודה53]]&gt;2000,"Yes","No")</f>
        <v>No</v>
      </c>
      <c r="M1944" s="12">
        <v>49</v>
      </c>
      <c r="N1944" s="12">
        <f>AVERAGE(טבלה1[[#This Row],[עמודה52]:[עמודה53]])</f>
        <v>29.5</v>
      </c>
      <c r="O1944" s="12" t="str">
        <f>IF(טבלה1[[#This Row],[עמודה4]]="&lt; $25 / hr","0$ - $25 / hr",טבלה1[[#This Row],[עמודה4]])</f>
        <v>Undisclosed</v>
      </c>
      <c r="P1944" s="12" t="str" cm="1">
        <f t="array" ref="P1944">INDEX(_xlfn.TEXTSPLIT(טבלה1[[#This Row],[עמודה55]],"-"),1)</f>
        <v>Undisclosed</v>
      </c>
      <c r="Q1944" s="21" t="e" cm="1">
        <f t="array" ref="Q1944">INDEX(_xlfn.TEXTSPLIT(INDEX(_xlfn.TEXTSPLIT(טבלה1[[#This Row],[עמודה55]],"-"),2),"/"),1)</f>
        <v>#REF!</v>
      </c>
      <c r="R1944" s="12" t="e">
        <f>AVERAGE(טבלה1[[#This Row],[עמודה59]:[עמודה60]])</f>
        <v>#VALUE!</v>
      </c>
      <c r="S1944" s="3" t="e">
        <f>VALUE(SUBSTITUTE(טבלה1[[#This Row],[עמודה56]],"$",""))</f>
        <v>#VALUE!</v>
      </c>
      <c r="T1944" s="3" t="e">
        <f>VALUE(SUBSTITUTE(טבלה1[[#This Row],[עמודה57]],"$",""))</f>
        <v>#REF!</v>
      </c>
      <c r="U1944" s="3" t="e">
        <f>IF(טבלה1[[#This Row],[עמודה58]]&gt;30,"Yes","No")</f>
        <v>#VALUE!</v>
      </c>
    </row>
    <row r="1945" spans="1:21" ht="13" x14ac:dyDescent="0.15">
      <c r="A1945" s="8" t="s">
        <v>4592</v>
      </c>
      <c r="B1945" s="9" t="s">
        <v>4593</v>
      </c>
      <c r="C1945" s="9" t="s">
        <v>4594</v>
      </c>
      <c r="D1945" s="9" t="s">
        <v>4</v>
      </c>
      <c r="E1945" s="9" t="s">
        <v>4</v>
      </c>
      <c r="F1945" s="9" t="s">
        <v>29</v>
      </c>
      <c r="G1945" s="10">
        <v>0.2</v>
      </c>
      <c r="H1945" s="11" t="str" cm="1">
        <f t="array" ref="H1945">INDEX(_xlfn.TEXTSPLIT(טבלה1[[#This Row],[עמודה2]],","),1)</f>
        <v>Greer</v>
      </c>
      <c r="I1945" s="12" t="str" cm="1">
        <f t="array" ref="I1945">INDEX(_xlfn.TEXTSPLIT(טבלה1[[#This Row],[עמודה2]],","),2)</f>
        <v xml:space="preserve"> SC</v>
      </c>
      <c r="J1945" s="16" t="str">
        <f>_xlfn.CONCAT(טבלה1[[#This Row],[AI_Companies]]," ",טבלה1[[#This Row],[עמודה1]])</f>
        <v>BlueEyeSoftCorp https://www.blueyesoft.com/</v>
      </c>
      <c r="K1945" s="12">
        <v>10</v>
      </c>
      <c r="L1945" s="12" t="str">
        <f>IF(טבלה1[[#This Row],[עמודה53]]&gt;2000,"Yes","No")</f>
        <v>No</v>
      </c>
      <c r="M1945" s="12">
        <v>49</v>
      </c>
      <c r="N1945" s="12">
        <f>AVERAGE(טבלה1[[#This Row],[עמודה52]:[עמודה53]])</f>
        <v>29.5</v>
      </c>
      <c r="O1945" s="12" t="str">
        <f>IF(טבלה1[[#This Row],[עמודה4]]="&lt; $25 / hr","0$ - $25 / hr",טבלה1[[#This Row],[עמודה4]])</f>
        <v>Undisclosed</v>
      </c>
      <c r="P1945" s="12" t="str" cm="1">
        <f t="array" ref="P1945">INDEX(_xlfn.TEXTSPLIT(טבלה1[[#This Row],[עמודה55]],"-"),1)</f>
        <v>Undisclosed</v>
      </c>
      <c r="Q1945" s="21" t="e" cm="1">
        <f t="array" ref="Q1945">INDEX(_xlfn.TEXTSPLIT(INDEX(_xlfn.TEXTSPLIT(טבלה1[[#This Row],[עמודה55]],"-"),2),"/"),1)</f>
        <v>#REF!</v>
      </c>
      <c r="R1945" s="12" t="e">
        <f>AVERAGE(טבלה1[[#This Row],[עמודה59]:[עמודה60]])</f>
        <v>#VALUE!</v>
      </c>
      <c r="S1945" s="3" t="e">
        <f>VALUE(SUBSTITUTE(טבלה1[[#This Row],[עמודה56]],"$",""))</f>
        <v>#VALUE!</v>
      </c>
      <c r="T1945" s="3" t="e">
        <f>VALUE(SUBSTITUTE(טבלה1[[#This Row],[עמודה57]],"$",""))</f>
        <v>#REF!</v>
      </c>
      <c r="U1945" s="3" t="e">
        <f>IF(טבלה1[[#This Row],[עמודה58]]&gt;30,"Yes","No")</f>
        <v>#VALUE!</v>
      </c>
    </row>
    <row r="1946" spans="1:21" ht="13" x14ac:dyDescent="0.15">
      <c r="A1946" s="8" t="s">
        <v>4595</v>
      </c>
      <c r="B1946" s="9" t="s">
        <v>4596</v>
      </c>
      <c r="C1946" s="9" t="s">
        <v>1084</v>
      </c>
      <c r="D1946" s="9" t="s">
        <v>4</v>
      </c>
      <c r="E1946" s="9" t="s">
        <v>4</v>
      </c>
      <c r="F1946" s="9" t="s">
        <v>29</v>
      </c>
      <c r="G1946" s="10">
        <v>0.2</v>
      </c>
      <c r="H1946" s="11" t="str" cm="1">
        <f t="array" ref="H1946">INDEX(_xlfn.TEXTSPLIT(טבלה1[[#This Row],[עמודה2]],","),1)</f>
        <v>Singapore</v>
      </c>
      <c r="I1946" s="12" t="str" cm="1">
        <f t="array" ref="I1946">INDEX(_xlfn.TEXTSPLIT(טבלה1[[#This Row],[עמודה2]],","),2)</f>
        <v xml:space="preserve"> Singapore</v>
      </c>
      <c r="J1946" s="16" t="str">
        <f>_xlfn.CONCAT(טבלה1[[#This Row],[AI_Companies]]," ",טבלה1[[#This Row],[עמודה1]])</f>
        <v>MAGESInstitute https://mages.edu.sg</v>
      </c>
      <c r="K1946" s="12">
        <v>10</v>
      </c>
      <c r="L1946" s="12" t="str">
        <f>IF(טבלה1[[#This Row],[עמודה53]]&gt;2000,"Yes","No")</f>
        <v>No</v>
      </c>
      <c r="M1946" s="12">
        <v>49</v>
      </c>
      <c r="N1946" s="12">
        <f>AVERAGE(טבלה1[[#This Row],[עמודה52]:[עמודה53]])</f>
        <v>29.5</v>
      </c>
      <c r="O1946" s="12" t="str">
        <f>IF(טבלה1[[#This Row],[עמודה4]]="&lt; $25 / hr","0$ - $25 / hr",טבלה1[[#This Row],[עמודה4]])</f>
        <v>Undisclosed</v>
      </c>
      <c r="P1946" s="12" t="str" cm="1">
        <f t="array" ref="P1946">INDEX(_xlfn.TEXTSPLIT(טבלה1[[#This Row],[עמודה55]],"-"),1)</f>
        <v>Undisclosed</v>
      </c>
      <c r="Q1946" s="21" t="e" cm="1">
        <f t="array" ref="Q1946">INDEX(_xlfn.TEXTSPLIT(INDEX(_xlfn.TEXTSPLIT(טבלה1[[#This Row],[עמודה55]],"-"),2),"/"),1)</f>
        <v>#REF!</v>
      </c>
      <c r="R1946" s="12" t="e">
        <f>AVERAGE(טבלה1[[#This Row],[עמודה59]:[עמודה60]])</f>
        <v>#VALUE!</v>
      </c>
      <c r="S1946" s="3" t="e">
        <f>VALUE(SUBSTITUTE(טבלה1[[#This Row],[עמודה56]],"$",""))</f>
        <v>#VALUE!</v>
      </c>
      <c r="T1946" s="3" t="e">
        <f>VALUE(SUBSTITUTE(טבלה1[[#This Row],[עמודה57]],"$",""))</f>
        <v>#REF!</v>
      </c>
      <c r="U1946" s="3" t="e">
        <f>IF(טבלה1[[#This Row],[עמודה58]]&gt;30,"Yes","No")</f>
        <v>#VALUE!</v>
      </c>
    </row>
    <row r="1947" spans="1:21" ht="13" x14ac:dyDescent="0.15">
      <c r="A1947" s="8" t="s">
        <v>4597</v>
      </c>
      <c r="B1947" s="9" t="s">
        <v>1587</v>
      </c>
      <c r="C1947" s="9" t="s">
        <v>168</v>
      </c>
      <c r="D1947" s="13">
        <v>1000</v>
      </c>
      <c r="E1947" s="9" t="s">
        <v>33</v>
      </c>
      <c r="F1947" s="9" t="s">
        <v>29</v>
      </c>
      <c r="G1947" s="10">
        <v>0.2</v>
      </c>
      <c r="H1947" s="11" t="str" cm="1">
        <f t="array" ref="H1947">INDEX(_xlfn.TEXTSPLIT(טבלה1[[#This Row],[עמודה2]],","),1)</f>
        <v>Ahmedabad</v>
      </c>
      <c r="I1947" s="12" t="str" cm="1">
        <f t="array" ref="I1947">INDEX(_xlfn.TEXTSPLIT(טבלה1[[#This Row],[עמודה2]],","),2)</f>
        <v xml:space="preserve"> India</v>
      </c>
      <c r="J1947" s="16" t="str">
        <f>_xlfn.CONCAT(טבלה1[[#This Row],[AI_Companies]]," ",טבלה1[[#This Row],[עמודה1]])</f>
        <v>ICanInfotechPvt.Ltd https://icaninfotech.com/</v>
      </c>
      <c r="K1947" s="12">
        <v>10</v>
      </c>
      <c r="L1947" s="12" t="str">
        <f>IF(טבלה1[[#This Row],[עמודה53]]&gt;2000,"Yes","No")</f>
        <v>No</v>
      </c>
      <c r="M1947" s="12">
        <v>49</v>
      </c>
      <c r="N1947" s="12">
        <f>AVERAGE(טבלה1[[#This Row],[עמודה52]:[עמודה53]])</f>
        <v>29.5</v>
      </c>
      <c r="O1947" s="12" t="str">
        <f>IF(טבלה1[[#This Row],[עמודה4]]="&lt; $25 / hr","0$ - $25 / hr",טבלה1[[#This Row],[עמודה4]])</f>
        <v>$25 - $49 / hr</v>
      </c>
      <c r="P1947" s="12" t="str" cm="1">
        <f t="array" ref="P1947">INDEX(_xlfn.TEXTSPLIT(טבלה1[[#This Row],[עמודה55]],"-"),1)</f>
        <v xml:space="preserve">$25 </v>
      </c>
      <c r="Q1947" s="21" t="str" cm="1">
        <f t="array" ref="Q1947">INDEX(_xlfn.TEXTSPLIT(INDEX(_xlfn.TEXTSPLIT(טבלה1[[#This Row],[עמודה55]],"-"),2),"/"),1)</f>
        <v xml:space="preserve"> $49 </v>
      </c>
      <c r="R1947" s="12">
        <f>AVERAGE(טבלה1[[#This Row],[עמודה59]:[עמודה60]])</f>
        <v>37</v>
      </c>
      <c r="S1947" s="3">
        <f>VALUE(SUBSTITUTE(טבלה1[[#This Row],[עמודה56]],"$",""))</f>
        <v>25</v>
      </c>
      <c r="T1947" s="3">
        <f>VALUE(SUBSTITUTE(טבלה1[[#This Row],[עמודה57]],"$",""))</f>
        <v>49</v>
      </c>
      <c r="U1947" s="3" t="str">
        <f>IF(טבלה1[[#This Row],[עמודה58]]&gt;30,"Yes","No")</f>
        <v>Yes</v>
      </c>
    </row>
    <row r="1948" spans="1:21" ht="13" x14ac:dyDescent="0.15">
      <c r="A1948" s="8" t="s">
        <v>4598</v>
      </c>
      <c r="B1948" s="9" t="s">
        <v>4599</v>
      </c>
      <c r="C1948" s="9" t="s">
        <v>3117</v>
      </c>
      <c r="D1948" s="13">
        <v>5000</v>
      </c>
      <c r="E1948" s="9" t="s">
        <v>63</v>
      </c>
      <c r="F1948" s="9" t="s">
        <v>29</v>
      </c>
      <c r="G1948" s="10">
        <v>0.2</v>
      </c>
      <c r="H1948" s="11" t="str" cm="1">
        <f t="array" ref="H1948">INDEX(_xlfn.TEXTSPLIT(טבלה1[[#This Row],[עמודה2]],","),1)</f>
        <v>Newark</v>
      </c>
      <c r="I1948" s="12" t="str" cm="1">
        <f t="array" ref="I1948">INDEX(_xlfn.TEXTSPLIT(טבלה1[[#This Row],[עמודה2]],","),2)</f>
        <v xml:space="preserve"> DE</v>
      </c>
      <c r="J1948" s="16" t="str">
        <f>_xlfn.CONCAT(טבלה1[[#This Row],[AI_Companies]]," ",טבלה1[[#This Row],[עמודה1]])</f>
        <v>MountainiseInc https://www.mountainise.com/</v>
      </c>
      <c r="K1948" s="12">
        <v>10</v>
      </c>
      <c r="L1948" s="12" t="str">
        <f>IF(טבלה1[[#This Row],[עמודה53]]&gt;2000,"Yes","No")</f>
        <v>No</v>
      </c>
      <c r="M1948" s="12">
        <v>49</v>
      </c>
      <c r="N1948" s="12">
        <f>AVERAGE(טבלה1[[#This Row],[עמודה52]:[עמודה53]])</f>
        <v>29.5</v>
      </c>
      <c r="O1948" s="12" t="str">
        <f>IF(טבלה1[[#This Row],[עמודה4]]="&lt; $25 / hr","0$ - $25 / hr",טבלה1[[#This Row],[עמודה4]])</f>
        <v>$150 - $199 / hr</v>
      </c>
      <c r="P1948" s="12" t="str" cm="1">
        <f t="array" ref="P1948">INDEX(_xlfn.TEXTSPLIT(טבלה1[[#This Row],[עמודה55]],"-"),1)</f>
        <v xml:space="preserve">$150 </v>
      </c>
      <c r="Q1948" s="21" t="str" cm="1">
        <f t="array" ref="Q1948">INDEX(_xlfn.TEXTSPLIT(INDEX(_xlfn.TEXTSPLIT(טבלה1[[#This Row],[עמודה55]],"-"),2),"/"),1)</f>
        <v xml:space="preserve"> $199 </v>
      </c>
      <c r="R1948" s="12">
        <f>AVERAGE(טבלה1[[#This Row],[עמודה59]:[עמודה60]])</f>
        <v>174.5</v>
      </c>
      <c r="S1948" s="3">
        <f>VALUE(SUBSTITUTE(טבלה1[[#This Row],[עמודה56]],"$",""))</f>
        <v>150</v>
      </c>
      <c r="T1948" s="3">
        <f>VALUE(SUBSTITUTE(טבלה1[[#This Row],[עמודה57]],"$",""))</f>
        <v>199</v>
      </c>
      <c r="U1948" s="3" t="str">
        <f>IF(טבלה1[[#This Row],[עמודה58]]&gt;30,"Yes","No")</f>
        <v>Yes</v>
      </c>
    </row>
    <row r="1949" spans="1:21" ht="13" x14ac:dyDescent="0.15">
      <c r="A1949" s="8" t="s">
        <v>4600</v>
      </c>
      <c r="B1949" s="9" t="s">
        <v>4601</v>
      </c>
      <c r="C1949" s="9" t="s">
        <v>126</v>
      </c>
      <c r="D1949" s="13">
        <v>1000</v>
      </c>
      <c r="E1949" s="9" t="s">
        <v>4</v>
      </c>
      <c r="F1949" s="9" t="s">
        <v>29</v>
      </c>
      <c r="G1949" s="10">
        <v>0.2</v>
      </c>
      <c r="H1949" s="11" t="str" cm="1">
        <f t="array" ref="H1949">INDEX(_xlfn.TEXTSPLIT(טבלה1[[#This Row],[עמודה2]],","),1)</f>
        <v>Amsterdam</v>
      </c>
      <c r="I1949" s="12" t="str" cm="1">
        <f t="array" ref="I1949">INDEX(_xlfn.TEXTSPLIT(טבלה1[[#This Row],[עמודה2]],","),2)</f>
        <v xml:space="preserve"> Netherlands</v>
      </c>
      <c r="J1949" s="16" t="str">
        <f>_xlfn.CONCAT(טבלה1[[#This Row],[AI_Companies]]," ",טבלה1[[#This Row],[עמודה1]])</f>
        <v>Zelkaa https://zelkaa.com/</v>
      </c>
      <c r="K1949" s="12">
        <v>10</v>
      </c>
      <c r="L1949" s="12" t="str">
        <f>IF(טבלה1[[#This Row],[עמודה53]]&gt;2000,"Yes","No")</f>
        <v>No</v>
      </c>
      <c r="M1949" s="12">
        <v>49</v>
      </c>
      <c r="N1949" s="12">
        <f>AVERAGE(טבלה1[[#This Row],[עמודה52]:[עמודה53]])</f>
        <v>29.5</v>
      </c>
      <c r="O1949" s="12" t="str">
        <f>IF(טבלה1[[#This Row],[עמודה4]]="&lt; $25 / hr","0$ - $25 / hr",טבלה1[[#This Row],[עמודה4]])</f>
        <v>Undisclosed</v>
      </c>
      <c r="P1949" s="12" t="str" cm="1">
        <f t="array" ref="P1949">INDEX(_xlfn.TEXTSPLIT(טבלה1[[#This Row],[עמודה55]],"-"),1)</f>
        <v>Undisclosed</v>
      </c>
      <c r="Q1949" s="21" t="e" cm="1">
        <f t="array" ref="Q1949">INDEX(_xlfn.TEXTSPLIT(INDEX(_xlfn.TEXTSPLIT(טבלה1[[#This Row],[עמודה55]],"-"),2),"/"),1)</f>
        <v>#REF!</v>
      </c>
      <c r="R1949" s="12" t="e">
        <f>AVERAGE(טבלה1[[#This Row],[עמודה59]:[עמודה60]])</f>
        <v>#VALUE!</v>
      </c>
      <c r="S1949" s="3" t="e">
        <f>VALUE(SUBSTITUTE(טבלה1[[#This Row],[עמודה56]],"$",""))</f>
        <v>#VALUE!</v>
      </c>
      <c r="T1949" s="3" t="e">
        <f>VALUE(SUBSTITUTE(טבלה1[[#This Row],[עמודה57]],"$",""))</f>
        <v>#REF!</v>
      </c>
      <c r="U1949" s="3" t="e">
        <f>IF(טבלה1[[#This Row],[עמודה58]]&gt;30,"Yes","No")</f>
        <v>#VALUE!</v>
      </c>
    </row>
    <row r="1950" spans="1:21" ht="13" x14ac:dyDescent="0.15">
      <c r="A1950" s="8" t="s">
        <v>4602</v>
      </c>
      <c r="B1950" s="9" t="s">
        <v>4603</v>
      </c>
      <c r="C1950" s="9" t="s">
        <v>8</v>
      </c>
      <c r="D1950" s="13">
        <v>75000</v>
      </c>
      <c r="E1950" s="9" t="s">
        <v>21</v>
      </c>
      <c r="F1950" s="9" t="s">
        <v>10</v>
      </c>
      <c r="G1950" s="10">
        <v>0.2</v>
      </c>
      <c r="H1950" s="11" t="str" cm="1">
        <f t="array" ref="H1950">INDEX(_xlfn.TEXTSPLIT(טבלה1[[#This Row],[עמודה2]],","),1)</f>
        <v>Austin</v>
      </c>
      <c r="I1950" s="12" t="str" cm="1">
        <f t="array" ref="I1950">INDEX(_xlfn.TEXTSPLIT(טבלה1[[#This Row],[עמודה2]],","),2)</f>
        <v xml:space="preserve"> TX</v>
      </c>
      <c r="J1950" s="16" t="str">
        <f>_xlfn.CONCAT(טבלה1[[#This Row],[AI_Companies]]," ",טבלה1[[#This Row],[עמודה1]])</f>
        <v>Ambush http://getambush.com</v>
      </c>
      <c r="K1950" s="12">
        <v>50</v>
      </c>
      <c r="L1950" s="12" t="str">
        <f>IF(טבלה1[[#This Row],[עמודה53]]&gt;2000,"Yes","No")</f>
        <v>No</v>
      </c>
      <c r="M1950" s="12">
        <v>249</v>
      </c>
      <c r="N1950" s="12">
        <f>AVERAGE(טבלה1[[#This Row],[עמודה52]:[עמודה53]])</f>
        <v>149.5</v>
      </c>
      <c r="O1950" s="12" t="str">
        <f>IF(טבלה1[[#This Row],[עמודה4]]="&lt; $25 / hr","0$ - $25 / hr",טבלה1[[#This Row],[עמודה4]])</f>
        <v>$100 - $149 / hr</v>
      </c>
      <c r="P1950" s="12" t="str" cm="1">
        <f t="array" ref="P1950">INDEX(_xlfn.TEXTSPLIT(טבלה1[[#This Row],[עמודה55]],"-"),1)</f>
        <v xml:space="preserve">$100 </v>
      </c>
      <c r="Q1950" s="21" t="str" cm="1">
        <f t="array" ref="Q1950">INDEX(_xlfn.TEXTSPLIT(INDEX(_xlfn.TEXTSPLIT(טבלה1[[#This Row],[עמודה55]],"-"),2),"/"),1)</f>
        <v xml:space="preserve"> $149 </v>
      </c>
      <c r="R1950" s="12">
        <f>AVERAGE(טבלה1[[#This Row],[עמודה59]:[עמודה60]])</f>
        <v>124.5</v>
      </c>
      <c r="S1950" s="3">
        <f>VALUE(SUBSTITUTE(טבלה1[[#This Row],[עמודה56]],"$",""))</f>
        <v>100</v>
      </c>
      <c r="T1950" s="3">
        <f>VALUE(SUBSTITUTE(טבלה1[[#This Row],[עמודה57]],"$",""))</f>
        <v>149</v>
      </c>
      <c r="U1950" s="3" t="str">
        <f>IF(טבלה1[[#This Row],[עמודה58]]&gt;30,"Yes","No")</f>
        <v>Yes</v>
      </c>
    </row>
    <row r="1951" spans="1:21" ht="13" x14ac:dyDescent="0.15">
      <c r="A1951" s="8" t="s">
        <v>4604</v>
      </c>
      <c r="B1951" s="9" t="s">
        <v>4605</v>
      </c>
      <c r="C1951" s="9" t="s">
        <v>4606</v>
      </c>
      <c r="D1951" s="13">
        <v>10000</v>
      </c>
      <c r="E1951" s="9" t="s">
        <v>33</v>
      </c>
      <c r="F1951" s="9" t="s">
        <v>10</v>
      </c>
      <c r="G1951" s="10">
        <v>0.2</v>
      </c>
      <c r="H1951" s="11" t="str" cm="1">
        <f t="array" ref="H1951">INDEX(_xlfn.TEXTSPLIT(טבלה1[[#This Row],[עמודה2]],","),1)</f>
        <v>Al Ain</v>
      </c>
      <c r="I1951" s="12" t="str" cm="1">
        <f t="array" ref="I1951">INDEX(_xlfn.TEXTSPLIT(טבלה1[[#This Row],[עמודה2]],","),2)</f>
        <v xml:space="preserve"> United Arab Emirates</v>
      </c>
      <c r="J1951" s="16" t="str">
        <f>_xlfn.CONCAT(טבלה1[[#This Row],[AI_Companies]]," ",טבלה1[[#This Row],[עמודה1]])</f>
        <v>Innohub https://innohubgroup.com/</v>
      </c>
      <c r="K1951" s="12">
        <v>50</v>
      </c>
      <c r="L1951" s="12" t="str">
        <f>IF(טבלה1[[#This Row],[עמודה53]]&gt;2000,"Yes","No")</f>
        <v>No</v>
      </c>
      <c r="M1951" s="12">
        <v>249</v>
      </c>
      <c r="N1951" s="12">
        <f>AVERAGE(טבלה1[[#This Row],[עמודה52]:[עמודה53]])</f>
        <v>149.5</v>
      </c>
      <c r="O1951" s="12" t="str">
        <f>IF(טבלה1[[#This Row],[עמודה4]]="&lt; $25 / hr","0$ - $25 / hr",טבלה1[[#This Row],[עמודה4]])</f>
        <v>$25 - $49 / hr</v>
      </c>
      <c r="P1951" s="12" t="str" cm="1">
        <f t="array" ref="P1951">INDEX(_xlfn.TEXTSPLIT(טבלה1[[#This Row],[עמודה55]],"-"),1)</f>
        <v xml:space="preserve">$25 </v>
      </c>
      <c r="Q1951" s="21" t="str" cm="1">
        <f t="array" ref="Q1951">INDEX(_xlfn.TEXTSPLIT(INDEX(_xlfn.TEXTSPLIT(טבלה1[[#This Row],[עמודה55]],"-"),2),"/"),1)</f>
        <v xml:space="preserve"> $49 </v>
      </c>
      <c r="R1951" s="12">
        <f>AVERAGE(טבלה1[[#This Row],[עמודה59]:[עמודה60]])</f>
        <v>37</v>
      </c>
      <c r="S1951" s="3">
        <f>VALUE(SUBSTITUTE(טבלה1[[#This Row],[עמודה56]],"$",""))</f>
        <v>25</v>
      </c>
      <c r="T1951" s="3">
        <f>VALUE(SUBSTITUTE(טבלה1[[#This Row],[עמודה57]],"$",""))</f>
        <v>49</v>
      </c>
      <c r="U1951" s="3" t="str">
        <f>IF(טבלה1[[#This Row],[עמודה58]]&gt;30,"Yes","No")</f>
        <v>Yes</v>
      </c>
    </row>
    <row r="1952" spans="1:21" ht="13" x14ac:dyDescent="0.15">
      <c r="A1952" s="8" t="s">
        <v>4607</v>
      </c>
      <c r="B1952" s="9" t="s">
        <v>4608</v>
      </c>
      <c r="C1952" s="9" t="s">
        <v>168</v>
      </c>
      <c r="D1952" s="9" t="s">
        <v>4</v>
      </c>
      <c r="E1952" s="9" t="s">
        <v>4</v>
      </c>
      <c r="F1952" s="9" t="s">
        <v>10</v>
      </c>
      <c r="G1952" s="10">
        <v>0.2</v>
      </c>
      <c r="H1952" s="11" t="str" cm="1">
        <f t="array" ref="H1952">INDEX(_xlfn.TEXTSPLIT(טבלה1[[#This Row],[עמודה2]],","),1)</f>
        <v>Ahmedabad</v>
      </c>
      <c r="I1952" s="12" t="str" cm="1">
        <f t="array" ref="I1952">INDEX(_xlfn.TEXTSPLIT(טבלה1[[#This Row],[עמודה2]],","),2)</f>
        <v xml:space="preserve"> India</v>
      </c>
      <c r="J1952" s="16" t="str">
        <f>_xlfn.CONCAT(טבלה1[[#This Row],[AI_Companies]]," ",טבלה1[[#This Row],[עמודה1]])</f>
        <v>Rheobot https://rheo.bot/</v>
      </c>
      <c r="K1952" s="12">
        <v>50</v>
      </c>
      <c r="L1952" s="12" t="str">
        <f>IF(טבלה1[[#This Row],[עמודה53]]&gt;2000,"Yes","No")</f>
        <v>No</v>
      </c>
      <c r="M1952" s="12">
        <v>249</v>
      </c>
      <c r="N1952" s="12">
        <f>AVERAGE(טבלה1[[#This Row],[עמודה52]:[עמודה53]])</f>
        <v>149.5</v>
      </c>
      <c r="O1952" s="12" t="str">
        <f>IF(טבלה1[[#This Row],[עמודה4]]="&lt; $25 / hr","0$ - $25 / hr",טבלה1[[#This Row],[עמודה4]])</f>
        <v>Undisclosed</v>
      </c>
      <c r="P1952" s="12" t="str" cm="1">
        <f t="array" ref="P1952">INDEX(_xlfn.TEXTSPLIT(טבלה1[[#This Row],[עמודה55]],"-"),1)</f>
        <v>Undisclosed</v>
      </c>
      <c r="Q1952" s="21" t="e" cm="1">
        <f t="array" ref="Q1952">INDEX(_xlfn.TEXTSPLIT(INDEX(_xlfn.TEXTSPLIT(טבלה1[[#This Row],[עמודה55]],"-"),2),"/"),1)</f>
        <v>#REF!</v>
      </c>
      <c r="R1952" s="12" t="e">
        <f>AVERAGE(טבלה1[[#This Row],[עמודה59]:[עמודה60]])</f>
        <v>#VALUE!</v>
      </c>
      <c r="S1952" s="3" t="e">
        <f>VALUE(SUBSTITUTE(טבלה1[[#This Row],[עמודה56]],"$",""))</f>
        <v>#VALUE!</v>
      </c>
      <c r="T1952" s="3" t="e">
        <f>VALUE(SUBSTITUTE(טבלה1[[#This Row],[עמודה57]],"$",""))</f>
        <v>#REF!</v>
      </c>
      <c r="U1952" s="3" t="e">
        <f>IF(טבלה1[[#This Row],[עמודה58]]&gt;30,"Yes","No")</f>
        <v>#VALUE!</v>
      </c>
    </row>
    <row r="1953" spans="1:21" ht="13" x14ac:dyDescent="0.15">
      <c r="A1953" s="8" t="s">
        <v>4609</v>
      </c>
      <c r="B1953" s="9" t="s">
        <v>4610</v>
      </c>
      <c r="C1953" s="9" t="s">
        <v>3473</v>
      </c>
      <c r="D1953" s="13">
        <v>25000</v>
      </c>
      <c r="E1953" s="9" t="s">
        <v>9</v>
      </c>
      <c r="F1953" s="9" t="s">
        <v>5</v>
      </c>
      <c r="G1953" s="10">
        <v>0.1</v>
      </c>
      <c r="H1953" s="11" t="str" cm="1">
        <f t="array" ref="H1953">INDEX(_xlfn.TEXTSPLIT(טבלה1[[#This Row],[עמודה2]],","),1)</f>
        <v>Boca Raton</v>
      </c>
      <c r="I1953" s="12" t="str" cm="1">
        <f t="array" ref="I1953">INDEX(_xlfn.TEXTSPLIT(טבלה1[[#This Row],[עמודה2]],","),2)</f>
        <v xml:space="preserve"> FL</v>
      </c>
      <c r="J1953" s="16" t="str">
        <f>_xlfn.CONCAT(טבלה1[[#This Row],[AI_Companies]]," ",טבלה1[[#This Row],[עמודה1]])</f>
        <v>DucenIT https://www.ducenit.com/</v>
      </c>
      <c r="K1953" s="12">
        <v>250</v>
      </c>
      <c r="L1953" s="12" t="str">
        <f>IF(טבלה1[[#This Row],[עמודה53]]&gt;2000,"Yes","No")</f>
        <v>No</v>
      </c>
      <c r="M1953" s="12">
        <v>999</v>
      </c>
      <c r="N1953" s="12">
        <f>AVERAGE(טבלה1[[#This Row],[עמודה52]:[עמודה53]])</f>
        <v>624.5</v>
      </c>
      <c r="O1953" s="12" t="str">
        <f>IF(טבלה1[[#This Row],[עמודה4]]="&lt; $25 / hr","0$ - $25 / hr",טבלה1[[#This Row],[עמודה4]])</f>
        <v>$50 - $99 / hr</v>
      </c>
      <c r="P1953" s="12" t="str" cm="1">
        <f t="array" ref="P1953">INDEX(_xlfn.TEXTSPLIT(טבלה1[[#This Row],[עמודה55]],"-"),1)</f>
        <v xml:space="preserve">$50 </v>
      </c>
      <c r="Q1953" s="21" t="str" cm="1">
        <f t="array" ref="Q1953">INDEX(_xlfn.TEXTSPLIT(INDEX(_xlfn.TEXTSPLIT(טבלה1[[#This Row],[עמודה55]],"-"),2),"/"),1)</f>
        <v xml:space="preserve"> $99 </v>
      </c>
      <c r="R1953" s="12">
        <f>AVERAGE(טבלה1[[#This Row],[עמודה59]:[עמודה60]])</f>
        <v>74.5</v>
      </c>
      <c r="S1953" s="3">
        <f>VALUE(SUBSTITUTE(טבלה1[[#This Row],[עמודה56]],"$",""))</f>
        <v>50</v>
      </c>
      <c r="T1953" s="3">
        <f>VALUE(SUBSTITUTE(טבלה1[[#This Row],[עמודה57]],"$",""))</f>
        <v>99</v>
      </c>
      <c r="U1953" s="3" t="str">
        <f>IF(טבלה1[[#This Row],[עמודה58]]&gt;30,"Yes","No")</f>
        <v>Yes</v>
      </c>
    </row>
    <row r="1954" spans="1:21" ht="13" x14ac:dyDescent="0.15">
      <c r="A1954" s="8" t="s">
        <v>4611</v>
      </c>
      <c r="B1954" s="9" t="s">
        <v>4612</v>
      </c>
      <c r="C1954" s="9" t="s">
        <v>69</v>
      </c>
      <c r="D1954" s="13">
        <v>5000</v>
      </c>
      <c r="E1954" s="9" t="s">
        <v>33</v>
      </c>
      <c r="F1954" s="9" t="s">
        <v>29</v>
      </c>
      <c r="G1954" s="10">
        <v>0.25</v>
      </c>
      <c r="H1954" s="11" t="str" cm="1">
        <f t="array" ref="H1954">INDEX(_xlfn.TEXTSPLIT(טבלה1[[#This Row],[עמודה2]],","),1)</f>
        <v>Bengaluru</v>
      </c>
      <c r="I1954" s="12" t="str" cm="1">
        <f t="array" ref="I1954">INDEX(_xlfn.TEXTSPLIT(טבלה1[[#This Row],[עמודה2]],","),2)</f>
        <v xml:space="preserve"> India</v>
      </c>
      <c r="J1954" s="16" t="str">
        <f>_xlfn.CONCAT(טבלה1[[#This Row],[AI_Companies]]," ",טבלה1[[#This Row],[עמודה1]])</f>
        <v>block9systems http://block9systems.com</v>
      </c>
      <c r="K1954" s="12">
        <v>10</v>
      </c>
      <c r="L1954" s="12" t="str">
        <f>IF(טבלה1[[#This Row],[עמודה53]]&gt;2000,"Yes","No")</f>
        <v>No</v>
      </c>
      <c r="M1954" s="12">
        <v>49</v>
      </c>
      <c r="N1954" s="12">
        <f>AVERAGE(טבלה1[[#This Row],[עמודה52]:[עמודה53]])</f>
        <v>29.5</v>
      </c>
      <c r="O1954" s="12" t="str">
        <f>IF(טבלה1[[#This Row],[עמודה4]]="&lt; $25 / hr","0$ - $25 / hr",טבלה1[[#This Row],[עמודה4]])</f>
        <v>$25 - $49 / hr</v>
      </c>
      <c r="P1954" s="12" t="str" cm="1">
        <f t="array" ref="P1954">INDEX(_xlfn.TEXTSPLIT(טבלה1[[#This Row],[עמודה55]],"-"),1)</f>
        <v xml:space="preserve">$25 </v>
      </c>
      <c r="Q1954" s="21" t="str" cm="1">
        <f t="array" ref="Q1954">INDEX(_xlfn.TEXTSPLIT(INDEX(_xlfn.TEXTSPLIT(טבלה1[[#This Row],[עמודה55]],"-"),2),"/"),1)</f>
        <v xml:space="preserve"> $49 </v>
      </c>
      <c r="R1954" s="12">
        <f>AVERAGE(טבלה1[[#This Row],[עמודה59]:[עמודה60]])</f>
        <v>37</v>
      </c>
      <c r="S1954" s="3">
        <f>VALUE(SUBSTITUTE(טבלה1[[#This Row],[עמודה56]],"$",""))</f>
        <v>25</v>
      </c>
      <c r="T1954" s="3">
        <f>VALUE(SUBSTITUTE(טבלה1[[#This Row],[עמודה57]],"$",""))</f>
        <v>49</v>
      </c>
      <c r="U1954" s="3" t="str">
        <f>IF(טבלה1[[#This Row],[עמודה58]]&gt;30,"Yes","No")</f>
        <v>Yes</v>
      </c>
    </row>
    <row r="1955" spans="1:21" ht="13" x14ac:dyDescent="0.15">
      <c r="A1955" s="8" t="s">
        <v>4613</v>
      </c>
      <c r="B1955" s="9" t="s">
        <v>4614</v>
      </c>
      <c r="C1955" s="9" t="s">
        <v>177</v>
      </c>
      <c r="D1955" s="13">
        <v>1000</v>
      </c>
      <c r="E1955" s="9" t="s">
        <v>14</v>
      </c>
      <c r="F1955" s="9" t="s">
        <v>29</v>
      </c>
      <c r="G1955" s="10">
        <v>0.25</v>
      </c>
      <c r="H1955" s="11" t="str" cm="1">
        <f t="array" ref="H1955">INDEX(_xlfn.TEXTSPLIT(טבלה1[[#This Row],[עמודה2]],","),1)</f>
        <v>Sahibzada Ajit Singh Nagar</v>
      </c>
      <c r="I1955" s="12" t="str" cm="1">
        <f t="array" ref="I1955">INDEX(_xlfn.TEXTSPLIT(טבלה1[[#This Row],[עמודה2]],","),2)</f>
        <v xml:space="preserve"> India</v>
      </c>
      <c r="J1955" s="16" t="str">
        <f>_xlfn.CONCAT(טבלה1[[#This Row],[AI_Companies]]," ",טבלה1[[#This Row],[עמודה1]])</f>
        <v>CodeNomad http://codenomad.net/</v>
      </c>
      <c r="K1955" s="12">
        <v>10</v>
      </c>
      <c r="L1955" s="12" t="str">
        <f>IF(טבלה1[[#This Row],[עמודה53]]&gt;2000,"Yes","No")</f>
        <v>No</v>
      </c>
      <c r="M1955" s="12">
        <v>49</v>
      </c>
      <c r="N1955" s="12">
        <f>AVERAGE(טבלה1[[#This Row],[עמודה52]:[עמודה53]])</f>
        <v>29.5</v>
      </c>
      <c r="O1955" s="12" t="str">
        <f>IF(טבלה1[[#This Row],[עמודה4]]="&lt; $25 / hr","0$ - $25 / hr",טבלה1[[#This Row],[עמודה4]])</f>
        <v>0$ - $25 / hr</v>
      </c>
      <c r="P1955" s="12" t="str" cm="1">
        <f t="array" ref="P1955">INDEX(_xlfn.TEXTSPLIT(טבלה1[[#This Row],[עמודה55]],"-"),1)</f>
        <v xml:space="preserve">0$ </v>
      </c>
      <c r="Q1955" s="21" t="str" cm="1">
        <f t="array" ref="Q1955">INDEX(_xlfn.TEXTSPLIT(INDEX(_xlfn.TEXTSPLIT(טבלה1[[#This Row],[עמודה55]],"-"),2),"/"),1)</f>
        <v xml:space="preserve"> $25 </v>
      </c>
      <c r="R1955" s="12">
        <f>AVERAGE(טבלה1[[#This Row],[עמודה59]:[עמודה60]])</f>
        <v>12.5</v>
      </c>
      <c r="S1955" s="3">
        <f>VALUE(SUBSTITUTE(טבלה1[[#This Row],[עמודה56]],"$",""))</f>
        <v>0</v>
      </c>
      <c r="T1955" s="3">
        <f>VALUE(SUBSTITUTE(טבלה1[[#This Row],[עמודה57]],"$",""))</f>
        <v>25</v>
      </c>
      <c r="U1955" s="3" t="str">
        <f>IF(טבלה1[[#This Row],[עמודה58]]&gt;30,"Yes","No")</f>
        <v>No</v>
      </c>
    </row>
    <row r="1956" spans="1:21" ht="13" x14ac:dyDescent="0.15">
      <c r="A1956" s="8" t="s">
        <v>4615</v>
      </c>
      <c r="B1956" s="9" t="s">
        <v>4616</v>
      </c>
      <c r="C1956" s="9" t="s">
        <v>1317</v>
      </c>
      <c r="D1956" s="9" t="s">
        <v>4</v>
      </c>
      <c r="E1956" s="9" t="s">
        <v>4</v>
      </c>
      <c r="F1956" s="9" t="s">
        <v>29</v>
      </c>
      <c r="G1956" s="10">
        <v>0.25</v>
      </c>
      <c r="H1956" s="11" t="str" cm="1">
        <f t="array" ref="H1956">INDEX(_xlfn.TEXTSPLIT(טבלה1[[#This Row],[עמודה2]],","),1)</f>
        <v>Sydney</v>
      </c>
      <c r="I1956" s="12" t="str" cm="1">
        <f t="array" ref="I1956">INDEX(_xlfn.TEXTSPLIT(טבלה1[[#This Row],[עמודה2]],","),2)</f>
        <v xml:space="preserve"> Australia</v>
      </c>
      <c r="J1956" s="16" t="str">
        <f>_xlfn.CONCAT(טבלה1[[#This Row],[AI_Companies]]," ",טבלה1[[#This Row],[עמודה1]])</f>
        <v>BridgeBusinessConsulting http://www.bridge.consulting/</v>
      </c>
      <c r="K1956" s="12">
        <v>10</v>
      </c>
      <c r="L1956" s="12" t="str">
        <f>IF(טבלה1[[#This Row],[עמודה53]]&gt;2000,"Yes","No")</f>
        <v>No</v>
      </c>
      <c r="M1956" s="12">
        <v>49</v>
      </c>
      <c r="N1956" s="12">
        <f>AVERAGE(טבלה1[[#This Row],[עמודה52]:[עמודה53]])</f>
        <v>29.5</v>
      </c>
      <c r="O1956" s="12" t="str">
        <f>IF(טבלה1[[#This Row],[עמודה4]]="&lt; $25 / hr","0$ - $25 / hr",טבלה1[[#This Row],[עמודה4]])</f>
        <v>Undisclosed</v>
      </c>
      <c r="P1956" s="12" t="str" cm="1">
        <f t="array" ref="P1956">INDEX(_xlfn.TEXTSPLIT(טבלה1[[#This Row],[עמודה55]],"-"),1)</f>
        <v>Undisclosed</v>
      </c>
      <c r="Q1956" s="21" t="e" cm="1">
        <f t="array" ref="Q1956">INDEX(_xlfn.TEXTSPLIT(INDEX(_xlfn.TEXTSPLIT(טבלה1[[#This Row],[עמודה55]],"-"),2),"/"),1)</f>
        <v>#REF!</v>
      </c>
      <c r="R1956" s="12" t="e">
        <f>AVERAGE(טבלה1[[#This Row],[עמודה59]:[עמודה60]])</f>
        <v>#VALUE!</v>
      </c>
      <c r="S1956" s="3" t="e">
        <f>VALUE(SUBSTITUTE(טבלה1[[#This Row],[עמודה56]],"$",""))</f>
        <v>#VALUE!</v>
      </c>
      <c r="T1956" s="3" t="e">
        <f>VALUE(SUBSTITUTE(טבלה1[[#This Row],[עמודה57]],"$",""))</f>
        <v>#REF!</v>
      </c>
      <c r="U1956" s="3" t="e">
        <f>IF(טבלה1[[#This Row],[עמודה58]]&gt;30,"Yes","No")</f>
        <v>#VALUE!</v>
      </c>
    </row>
    <row r="1957" spans="1:21" ht="13" x14ac:dyDescent="0.15">
      <c r="A1957" s="8" t="s">
        <v>4617</v>
      </c>
      <c r="B1957" s="9" t="s">
        <v>4618</v>
      </c>
      <c r="C1957" s="9" t="s">
        <v>4619</v>
      </c>
      <c r="D1957" s="9" t="s">
        <v>4</v>
      </c>
      <c r="E1957" s="9" t="s">
        <v>4</v>
      </c>
      <c r="F1957" s="9" t="s">
        <v>29</v>
      </c>
      <c r="G1957" s="10">
        <v>0.25</v>
      </c>
      <c r="H1957" s="11" t="str" cm="1">
        <f t="array" ref="H1957">INDEX(_xlfn.TEXTSPLIT(טבלה1[[#This Row],[עמודה2]],","),1)</f>
        <v>Berkeley Lake</v>
      </c>
      <c r="I1957" s="12" t="str" cm="1">
        <f t="array" ref="I1957">INDEX(_xlfn.TEXTSPLIT(טבלה1[[#This Row],[עמודה2]],","),2)</f>
        <v xml:space="preserve"> GA</v>
      </c>
      <c r="J1957" s="16" t="str">
        <f>_xlfn.CONCAT(טבלה1[[#This Row],[AI_Companies]]," ",טבלה1[[#This Row],[עמודה1]])</f>
        <v>SolGenie https://www.solgenie.com/</v>
      </c>
      <c r="K1957" s="12">
        <v>10</v>
      </c>
      <c r="L1957" s="12" t="str">
        <f>IF(טבלה1[[#This Row],[עמודה53]]&gt;2000,"Yes","No")</f>
        <v>No</v>
      </c>
      <c r="M1957" s="12">
        <v>49</v>
      </c>
      <c r="N1957" s="12">
        <f>AVERAGE(טבלה1[[#This Row],[עמודה52]:[עמודה53]])</f>
        <v>29.5</v>
      </c>
      <c r="O1957" s="12" t="str">
        <f>IF(טבלה1[[#This Row],[עמודה4]]="&lt; $25 / hr","0$ - $25 / hr",טבלה1[[#This Row],[עמודה4]])</f>
        <v>Undisclosed</v>
      </c>
      <c r="P1957" s="12" t="str" cm="1">
        <f t="array" ref="P1957">INDEX(_xlfn.TEXTSPLIT(טבלה1[[#This Row],[עמודה55]],"-"),1)</f>
        <v>Undisclosed</v>
      </c>
      <c r="Q1957" s="21" t="e" cm="1">
        <f t="array" ref="Q1957">INDEX(_xlfn.TEXTSPLIT(INDEX(_xlfn.TEXTSPLIT(טבלה1[[#This Row],[עמודה55]],"-"),2),"/"),1)</f>
        <v>#REF!</v>
      </c>
      <c r="R1957" s="12" t="e">
        <f>AVERAGE(טבלה1[[#This Row],[עמודה59]:[עמודה60]])</f>
        <v>#VALUE!</v>
      </c>
      <c r="S1957" s="3" t="e">
        <f>VALUE(SUBSTITUTE(טבלה1[[#This Row],[עמודה56]],"$",""))</f>
        <v>#VALUE!</v>
      </c>
      <c r="T1957" s="3" t="e">
        <f>VALUE(SUBSTITUTE(טבלה1[[#This Row],[עמודה57]],"$",""))</f>
        <v>#REF!</v>
      </c>
      <c r="U1957" s="3" t="e">
        <f>IF(טבלה1[[#This Row],[עמודה58]]&gt;30,"Yes","No")</f>
        <v>#VALUE!</v>
      </c>
    </row>
    <row r="1958" spans="1:21" ht="13" x14ac:dyDescent="0.15">
      <c r="A1958" s="8" t="s">
        <v>4620</v>
      </c>
      <c r="B1958" s="9" t="s">
        <v>4621</v>
      </c>
      <c r="C1958" s="9" t="s">
        <v>4622</v>
      </c>
      <c r="D1958" s="13">
        <v>10000</v>
      </c>
      <c r="E1958" s="9" t="s">
        <v>4</v>
      </c>
      <c r="F1958" s="9" t="s">
        <v>29</v>
      </c>
      <c r="G1958" s="10">
        <v>0.25</v>
      </c>
      <c r="H1958" s="11" t="str" cm="1">
        <f t="array" ref="H1958">INDEX(_xlfn.TEXTSPLIT(טבלה1[[#This Row],[עמודה2]],","),1)</f>
        <v>Cairns City</v>
      </c>
      <c r="I1958" s="12" t="str" cm="1">
        <f t="array" ref="I1958">INDEX(_xlfn.TEXTSPLIT(טבלה1[[#This Row],[עמודה2]],","),2)</f>
        <v xml:space="preserve"> Australia</v>
      </c>
      <c r="J1958" s="16" t="str">
        <f>_xlfn.CONCAT(טבלה1[[#This Row],[AI_Companies]]," ",טבלה1[[#This Row],[עמודה1]])</f>
        <v>CognishiftTechnologies http://cognishift.com.au</v>
      </c>
      <c r="K1958" s="12">
        <v>10</v>
      </c>
      <c r="L1958" s="12" t="str">
        <f>IF(טבלה1[[#This Row],[עמודה53]]&gt;2000,"Yes","No")</f>
        <v>No</v>
      </c>
      <c r="M1958" s="12">
        <v>49</v>
      </c>
      <c r="N1958" s="12">
        <f>AVERAGE(טבלה1[[#This Row],[עמודה52]:[עמודה53]])</f>
        <v>29.5</v>
      </c>
      <c r="O1958" s="12" t="str">
        <f>IF(טבלה1[[#This Row],[עמודה4]]="&lt; $25 / hr","0$ - $25 / hr",טבלה1[[#This Row],[עמודה4]])</f>
        <v>Undisclosed</v>
      </c>
      <c r="P1958" s="12" t="str" cm="1">
        <f t="array" ref="P1958">INDEX(_xlfn.TEXTSPLIT(טבלה1[[#This Row],[עמודה55]],"-"),1)</f>
        <v>Undisclosed</v>
      </c>
      <c r="Q1958" s="21" t="e" cm="1">
        <f t="array" ref="Q1958">INDEX(_xlfn.TEXTSPLIT(INDEX(_xlfn.TEXTSPLIT(טבלה1[[#This Row],[עמודה55]],"-"),2),"/"),1)</f>
        <v>#REF!</v>
      </c>
      <c r="R1958" s="12" t="e">
        <f>AVERAGE(טבלה1[[#This Row],[עמודה59]:[עמודה60]])</f>
        <v>#VALUE!</v>
      </c>
      <c r="S1958" s="3" t="e">
        <f>VALUE(SUBSTITUTE(טבלה1[[#This Row],[עמודה56]],"$",""))</f>
        <v>#VALUE!</v>
      </c>
      <c r="T1958" s="3" t="e">
        <f>VALUE(SUBSTITUTE(טבלה1[[#This Row],[עמודה57]],"$",""))</f>
        <v>#REF!</v>
      </c>
      <c r="U1958" s="3" t="e">
        <f>IF(טבלה1[[#This Row],[עמודה58]]&gt;30,"Yes","No")</f>
        <v>#VALUE!</v>
      </c>
    </row>
    <row r="1959" spans="1:21" ht="13" x14ac:dyDescent="0.15">
      <c r="A1959" s="8" t="s">
        <v>4623</v>
      </c>
      <c r="B1959" s="9" t="s">
        <v>4624</v>
      </c>
      <c r="C1959" s="9" t="s">
        <v>212</v>
      </c>
      <c r="D1959" s="9" t="s">
        <v>4</v>
      </c>
      <c r="E1959" s="9" t="s">
        <v>4</v>
      </c>
      <c r="F1959" s="9" t="s">
        <v>29</v>
      </c>
      <c r="G1959" s="10">
        <v>0.25</v>
      </c>
      <c r="H1959" s="11" t="str" cm="1">
        <f t="array" ref="H1959">INDEX(_xlfn.TEXTSPLIT(טבלה1[[#This Row],[עמודה2]],","),1)</f>
        <v>San Francisco</v>
      </c>
      <c r="I1959" s="12" t="str" cm="1">
        <f t="array" ref="I1959">INDEX(_xlfn.TEXTSPLIT(טבלה1[[#This Row],[עמודה2]],","),2)</f>
        <v xml:space="preserve"> CA</v>
      </c>
      <c r="J1959" s="16" t="str">
        <f>_xlfn.CONCAT(טבלה1[[#This Row],[AI_Companies]]," ",טבלה1[[#This Row],[עמודה1]])</f>
        <v>[emailprotected]INC https://www.equationsinc.com/</v>
      </c>
      <c r="K1959" s="12">
        <v>10</v>
      </c>
      <c r="L1959" s="12" t="str">
        <f>IF(טבלה1[[#This Row],[עמודה53]]&gt;2000,"Yes","No")</f>
        <v>No</v>
      </c>
      <c r="M1959" s="12">
        <v>49</v>
      </c>
      <c r="N1959" s="12">
        <f>AVERAGE(טבלה1[[#This Row],[עמודה52]:[עמודה53]])</f>
        <v>29.5</v>
      </c>
      <c r="O1959" s="12" t="str">
        <f>IF(טבלה1[[#This Row],[עמודה4]]="&lt; $25 / hr","0$ - $25 / hr",טבלה1[[#This Row],[עמודה4]])</f>
        <v>Undisclosed</v>
      </c>
      <c r="P1959" s="12" t="str" cm="1">
        <f t="array" ref="P1959">INDEX(_xlfn.TEXTSPLIT(טבלה1[[#This Row],[עמודה55]],"-"),1)</f>
        <v>Undisclosed</v>
      </c>
      <c r="Q1959" s="21" t="e" cm="1">
        <f t="array" ref="Q1959">INDEX(_xlfn.TEXTSPLIT(INDEX(_xlfn.TEXTSPLIT(טבלה1[[#This Row],[עמודה55]],"-"),2),"/"),1)</f>
        <v>#REF!</v>
      </c>
      <c r="R1959" s="12" t="e">
        <f>AVERAGE(טבלה1[[#This Row],[עמודה59]:[עמודה60]])</f>
        <v>#VALUE!</v>
      </c>
      <c r="S1959" s="3" t="e">
        <f>VALUE(SUBSTITUTE(טבלה1[[#This Row],[עמודה56]],"$",""))</f>
        <v>#VALUE!</v>
      </c>
      <c r="T1959" s="3" t="e">
        <f>VALUE(SUBSTITUTE(טבלה1[[#This Row],[עמודה57]],"$",""))</f>
        <v>#REF!</v>
      </c>
      <c r="U1959" s="3" t="e">
        <f>IF(טבלה1[[#This Row],[עמודה58]]&gt;30,"Yes","No")</f>
        <v>#VALUE!</v>
      </c>
    </row>
    <row r="1960" spans="1:21" ht="13" x14ac:dyDescent="0.15">
      <c r="A1960" s="8" t="s">
        <v>4625</v>
      </c>
      <c r="B1960" s="9" t="s">
        <v>4626</v>
      </c>
      <c r="C1960" s="9" t="s">
        <v>4627</v>
      </c>
      <c r="D1960" s="13">
        <v>5000</v>
      </c>
      <c r="E1960" s="9" t="s">
        <v>9</v>
      </c>
      <c r="F1960" s="9" t="s">
        <v>29</v>
      </c>
      <c r="G1960" s="10">
        <v>0.25</v>
      </c>
      <c r="H1960" s="11" t="str" cm="1">
        <f t="array" ref="H1960">INDEX(_xlfn.TEXTSPLIT(טבלה1[[#This Row],[עמודה2]],","),1)</f>
        <v>Kathmandu</v>
      </c>
      <c r="I1960" s="12" t="str" cm="1">
        <f t="array" ref="I1960">INDEX(_xlfn.TEXTSPLIT(טבלה1[[#This Row],[עמודה2]],","),2)</f>
        <v xml:space="preserve"> Nepal</v>
      </c>
      <c r="J1960" s="16" t="str">
        <f>_xlfn.CONCAT(טבלה1[[#This Row],[AI_Companies]]," ",טבלה1[[#This Row],[עמודה1]])</f>
        <v>Eydean https://eydean.com</v>
      </c>
      <c r="K1960" s="12">
        <v>10</v>
      </c>
      <c r="L1960" s="12" t="str">
        <f>IF(טבלה1[[#This Row],[עמודה53]]&gt;2000,"Yes","No")</f>
        <v>No</v>
      </c>
      <c r="M1960" s="12">
        <v>49</v>
      </c>
      <c r="N1960" s="12">
        <f>AVERAGE(טבלה1[[#This Row],[עמודה52]:[עמודה53]])</f>
        <v>29.5</v>
      </c>
      <c r="O1960" s="12" t="str">
        <f>IF(טבלה1[[#This Row],[עמודה4]]="&lt; $25 / hr","0$ - $25 / hr",טבלה1[[#This Row],[עמודה4]])</f>
        <v>$50 - $99 / hr</v>
      </c>
      <c r="P1960" s="12" t="str" cm="1">
        <f t="array" ref="P1960">INDEX(_xlfn.TEXTSPLIT(טבלה1[[#This Row],[עמודה55]],"-"),1)</f>
        <v xml:space="preserve">$50 </v>
      </c>
      <c r="Q1960" s="21" t="str" cm="1">
        <f t="array" ref="Q1960">INDEX(_xlfn.TEXTSPLIT(INDEX(_xlfn.TEXTSPLIT(טבלה1[[#This Row],[עמודה55]],"-"),2),"/"),1)</f>
        <v xml:space="preserve"> $99 </v>
      </c>
      <c r="R1960" s="12">
        <f>AVERAGE(טבלה1[[#This Row],[עמודה59]:[עמודה60]])</f>
        <v>74.5</v>
      </c>
      <c r="S1960" s="3">
        <f>VALUE(SUBSTITUTE(טבלה1[[#This Row],[עמודה56]],"$",""))</f>
        <v>50</v>
      </c>
      <c r="T1960" s="3">
        <f>VALUE(SUBSTITUTE(טבלה1[[#This Row],[עמודה57]],"$",""))</f>
        <v>99</v>
      </c>
      <c r="U1960" s="3" t="str">
        <f>IF(טבלה1[[#This Row],[עמודה58]]&gt;30,"Yes","No")</f>
        <v>Yes</v>
      </c>
    </row>
    <row r="1961" spans="1:21" ht="13" x14ac:dyDescent="0.15">
      <c r="A1961" s="8" t="s">
        <v>4628</v>
      </c>
      <c r="B1961" s="9" t="s">
        <v>4629</v>
      </c>
      <c r="C1961" s="9" t="s">
        <v>4630</v>
      </c>
      <c r="D1961" s="9" t="s">
        <v>4</v>
      </c>
      <c r="E1961" s="9" t="s">
        <v>4</v>
      </c>
      <c r="F1961" s="9" t="s">
        <v>29</v>
      </c>
      <c r="G1961" s="10">
        <v>0.25</v>
      </c>
      <c r="H1961" s="11" t="str" cm="1">
        <f t="array" ref="H1961">INDEX(_xlfn.TEXTSPLIT(טבלה1[[#This Row],[עמודה2]],","),1)</f>
        <v>Casablanca</v>
      </c>
      <c r="I1961" s="12" t="str" cm="1">
        <f t="array" ref="I1961">INDEX(_xlfn.TEXTSPLIT(טבלה1[[#This Row],[עמודה2]],","),2)</f>
        <v xml:space="preserve"> Morocco</v>
      </c>
      <c r="J1961" s="16" t="str">
        <f>_xlfn.CONCAT(טבלה1[[#This Row],[AI_Companies]]," ",טבלה1[[#This Row],[עמודה1]])</f>
        <v>AdmiralDigitalconsulting https://www.admiral.ma</v>
      </c>
      <c r="K1961" s="12">
        <v>10</v>
      </c>
      <c r="L1961" s="12" t="str">
        <f>IF(טבלה1[[#This Row],[עמודה53]]&gt;2000,"Yes","No")</f>
        <v>No</v>
      </c>
      <c r="M1961" s="12">
        <v>49</v>
      </c>
      <c r="N1961" s="12">
        <f>AVERAGE(טבלה1[[#This Row],[עמודה52]:[עמודה53]])</f>
        <v>29.5</v>
      </c>
      <c r="O1961" s="12" t="str">
        <f>IF(טבלה1[[#This Row],[עמודה4]]="&lt; $25 / hr","0$ - $25 / hr",טבלה1[[#This Row],[עמודה4]])</f>
        <v>Undisclosed</v>
      </c>
      <c r="P1961" s="12" t="str" cm="1">
        <f t="array" ref="P1961">INDEX(_xlfn.TEXTSPLIT(טבלה1[[#This Row],[עמודה55]],"-"),1)</f>
        <v>Undisclosed</v>
      </c>
      <c r="Q1961" s="21" t="e" cm="1">
        <f t="array" ref="Q1961">INDEX(_xlfn.TEXTSPLIT(INDEX(_xlfn.TEXTSPLIT(טבלה1[[#This Row],[עמודה55]],"-"),2),"/"),1)</f>
        <v>#REF!</v>
      </c>
      <c r="R1961" s="12" t="e">
        <f>AVERAGE(טבלה1[[#This Row],[עמודה59]:[עמודה60]])</f>
        <v>#VALUE!</v>
      </c>
      <c r="S1961" s="3" t="e">
        <f>VALUE(SUBSTITUTE(טבלה1[[#This Row],[עמודה56]],"$",""))</f>
        <v>#VALUE!</v>
      </c>
      <c r="T1961" s="3" t="e">
        <f>VALUE(SUBSTITUTE(טבלה1[[#This Row],[עמודה57]],"$",""))</f>
        <v>#REF!</v>
      </c>
      <c r="U1961" s="3" t="e">
        <f>IF(טבלה1[[#This Row],[עמודה58]]&gt;30,"Yes","No")</f>
        <v>#VALUE!</v>
      </c>
    </row>
    <row r="1962" spans="1:21" ht="13" x14ac:dyDescent="0.15">
      <c r="A1962" s="8" t="s">
        <v>4631</v>
      </c>
      <c r="B1962" s="9" t="s">
        <v>4632</v>
      </c>
      <c r="C1962" s="9" t="s">
        <v>1207</v>
      </c>
      <c r="D1962" s="9" t="s">
        <v>4</v>
      </c>
      <c r="E1962" s="9" t="s">
        <v>4</v>
      </c>
      <c r="F1962" s="9" t="s">
        <v>29</v>
      </c>
      <c r="G1962" s="10">
        <v>0.25</v>
      </c>
      <c r="H1962" s="11" t="str" cm="1">
        <f t="array" ref="H1962">INDEX(_xlfn.TEXTSPLIT(טבלה1[[#This Row],[עמודה2]],","),1)</f>
        <v>Medellín</v>
      </c>
      <c r="I1962" s="12" t="str" cm="1">
        <f t="array" ref="I1962">INDEX(_xlfn.TEXTSPLIT(טבלה1[[#This Row],[עמודה2]],","),2)</f>
        <v xml:space="preserve"> Colombia</v>
      </c>
      <c r="J1962" s="16" t="str">
        <f>_xlfn.CONCAT(טבלה1[[#This Row],[AI_Companies]]," ",טבלה1[[#This Row],[עמודה1]])</f>
        <v>OKORUMTECHNOLOGIESS.A.S https://okorum.com/</v>
      </c>
      <c r="K1962" s="12">
        <v>10</v>
      </c>
      <c r="L1962" s="12" t="str">
        <f>IF(טבלה1[[#This Row],[עמודה53]]&gt;2000,"Yes","No")</f>
        <v>No</v>
      </c>
      <c r="M1962" s="12">
        <v>49</v>
      </c>
      <c r="N1962" s="12">
        <f>AVERAGE(טבלה1[[#This Row],[עמודה52]:[עמודה53]])</f>
        <v>29.5</v>
      </c>
      <c r="O1962" s="12" t="str">
        <f>IF(טבלה1[[#This Row],[עמודה4]]="&lt; $25 / hr","0$ - $25 / hr",טבלה1[[#This Row],[עמודה4]])</f>
        <v>Undisclosed</v>
      </c>
      <c r="P1962" s="12" t="str" cm="1">
        <f t="array" ref="P1962">INDEX(_xlfn.TEXTSPLIT(טבלה1[[#This Row],[עמודה55]],"-"),1)</f>
        <v>Undisclosed</v>
      </c>
      <c r="Q1962" s="21" t="e" cm="1">
        <f t="array" ref="Q1962">INDEX(_xlfn.TEXTSPLIT(INDEX(_xlfn.TEXTSPLIT(טבלה1[[#This Row],[עמודה55]],"-"),2),"/"),1)</f>
        <v>#REF!</v>
      </c>
      <c r="R1962" s="12" t="e">
        <f>AVERAGE(טבלה1[[#This Row],[עמודה59]:[עמודה60]])</f>
        <v>#VALUE!</v>
      </c>
      <c r="S1962" s="3" t="e">
        <f>VALUE(SUBSTITUTE(טבלה1[[#This Row],[עמודה56]],"$",""))</f>
        <v>#VALUE!</v>
      </c>
      <c r="T1962" s="3" t="e">
        <f>VALUE(SUBSTITUTE(טבלה1[[#This Row],[עמודה57]],"$",""))</f>
        <v>#REF!</v>
      </c>
      <c r="U1962" s="3" t="e">
        <f>IF(טבלה1[[#This Row],[עמודה58]]&gt;30,"Yes","No")</f>
        <v>#VALUE!</v>
      </c>
    </row>
    <row r="1963" spans="1:21" ht="13" x14ac:dyDescent="0.15">
      <c r="A1963" s="8" t="s">
        <v>4633</v>
      </c>
      <c r="B1963" s="9" t="s">
        <v>4634</v>
      </c>
      <c r="C1963" s="9" t="s">
        <v>292</v>
      </c>
      <c r="D1963" s="13">
        <v>100000</v>
      </c>
      <c r="E1963" s="9" t="s">
        <v>14</v>
      </c>
      <c r="F1963" s="9" t="s">
        <v>29</v>
      </c>
      <c r="G1963" s="10">
        <v>0.25</v>
      </c>
      <c r="H1963" s="11" t="str" cm="1">
        <f t="array" ref="H1963">INDEX(_xlfn.TEXTSPLIT(טבלה1[[#This Row],[עמודה2]],","),1)</f>
        <v>Kochi</v>
      </c>
      <c r="I1963" s="12" t="str" cm="1">
        <f t="array" ref="I1963">INDEX(_xlfn.TEXTSPLIT(טבלה1[[#This Row],[עמודה2]],","),2)</f>
        <v xml:space="preserve"> India</v>
      </c>
      <c r="J1963" s="16" t="str">
        <f>_xlfn.CONCAT(טבלה1[[#This Row],[AI_Companies]]," ",טבלה1[[#This Row],[עמודה1]])</f>
        <v>SkizzleTechnolabsIndiaPrivateLtd http://skizzle.tech/</v>
      </c>
      <c r="K1963" s="12">
        <v>10</v>
      </c>
      <c r="L1963" s="12" t="str">
        <f>IF(טבלה1[[#This Row],[עמודה53]]&gt;2000,"Yes","No")</f>
        <v>No</v>
      </c>
      <c r="M1963" s="12">
        <v>49</v>
      </c>
      <c r="N1963" s="12">
        <f>AVERAGE(טבלה1[[#This Row],[עמודה52]:[עמודה53]])</f>
        <v>29.5</v>
      </c>
      <c r="O1963" s="12" t="str">
        <f>IF(טבלה1[[#This Row],[עמודה4]]="&lt; $25 / hr","0$ - $25 / hr",טבלה1[[#This Row],[עמודה4]])</f>
        <v>0$ - $25 / hr</v>
      </c>
      <c r="P1963" s="12" t="str" cm="1">
        <f t="array" ref="P1963">INDEX(_xlfn.TEXTSPLIT(טבלה1[[#This Row],[עמודה55]],"-"),1)</f>
        <v xml:space="preserve">0$ </v>
      </c>
      <c r="Q1963" s="21" t="str" cm="1">
        <f t="array" ref="Q1963">INDEX(_xlfn.TEXTSPLIT(INDEX(_xlfn.TEXTSPLIT(טבלה1[[#This Row],[עמודה55]],"-"),2),"/"),1)</f>
        <v xml:space="preserve"> $25 </v>
      </c>
      <c r="R1963" s="12">
        <f>AVERAGE(טבלה1[[#This Row],[עמודה59]:[עמודה60]])</f>
        <v>12.5</v>
      </c>
      <c r="S1963" s="3">
        <f>VALUE(SUBSTITUTE(טבלה1[[#This Row],[עמודה56]],"$",""))</f>
        <v>0</v>
      </c>
      <c r="T1963" s="3">
        <f>VALUE(SUBSTITUTE(טבלה1[[#This Row],[עמודה57]],"$",""))</f>
        <v>25</v>
      </c>
      <c r="U1963" s="3" t="str">
        <f>IF(טבלה1[[#This Row],[עמודה58]]&gt;30,"Yes","No")</f>
        <v>No</v>
      </c>
    </row>
    <row r="1964" spans="1:21" ht="13" x14ac:dyDescent="0.15">
      <c r="A1964" s="8" t="s">
        <v>4635</v>
      </c>
      <c r="B1964" s="9" t="s">
        <v>4636</v>
      </c>
      <c r="C1964" s="9" t="s">
        <v>102</v>
      </c>
      <c r="D1964" s="13">
        <v>5000</v>
      </c>
      <c r="E1964" s="9" t="s">
        <v>4</v>
      </c>
      <c r="F1964" s="9" t="s">
        <v>29</v>
      </c>
      <c r="G1964" s="10">
        <v>0.25</v>
      </c>
      <c r="H1964" s="11" t="str" cm="1">
        <f t="array" ref="H1964">INDEX(_xlfn.TEXTSPLIT(טבלה1[[#This Row],[עמודה2]],","),1)</f>
        <v>London</v>
      </c>
      <c r="I1964" s="12" t="str" cm="1">
        <f t="array" ref="I1964">INDEX(_xlfn.TEXTSPLIT(טבלה1[[#This Row],[עמודה2]],","),2)</f>
        <v xml:space="preserve"> United Kingdom</v>
      </c>
      <c r="J1964" s="16" t="str">
        <f>_xlfn.CONCAT(טבלה1[[#This Row],[AI_Companies]]," ",טבלה1[[#This Row],[עמודה1]])</f>
        <v>Braidr https://braidr.ai</v>
      </c>
      <c r="K1964" s="12">
        <v>10</v>
      </c>
      <c r="L1964" s="12" t="str">
        <f>IF(טבלה1[[#This Row],[עמודה53]]&gt;2000,"Yes","No")</f>
        <v>No</v>
      </c>
      <c r="M1964" s="12">
        <v>49</v>
      </c>
      <c r="N1964" s="12">
        <f>AVERAGE(טבלה1[[#This Row],[עמודה52]:[עמודה53]])</f>
        <v>29.5</v>
      </c>
      <c r="O1964" s="12" t="str">
        <f>IF(טבלה1[[#This Row],[עמודה4]]="&lt; $25 / hr","0$ - $25 / hr",טבלה1[[#This Row],[עמודה4]])</f>
        <v>Undisclosed</v>
      </c>
      <c r="P1964" s="12" t="str" cm="1">
        <f t="array" ref="P1964">INDEX(_xlfn.TEXTSPLIT(טבלה1[[#This Row],[עמודה55]],"-"),1)</f>
        <v>Undisclosed</v>
      </c>
      <c r="Q1964" s="21" t="e" cm="1">
        <f t="array" ref="Q1964">INDEX(_xlfn.TEXTSPLIT(INDEX(_xlfn.TEXTSPLIT(טבלה1[[#This Row],[עמודה55]],"-"),2),"/"),1)</f>
        <v>#REF!</v>
      </c>
      <c r="R1964" s="12" t="e">
        <f>AVERAGE(טבלה1[[#This Row],[עמודה59]:[עמודה60]])</f>
        <v>#VALUE!</v>
      </c>
      <c r="S1964" s="3" t="e">
        <f>VALUE(SUBSTITUTE(טבלה1[[#This Row],[עמודה56]],"$",""))</f>
        <v>#VALUE!</v>
      </c>
      <c r="T1964" s="3" t="e">
        <f>VALUE(SUBSTITUTE(טבלה1[[#This Row],[עמודה57]],"$",""))</f>
        <v>#REF!</v>
      </c>
      <c r="U1964" s="3" t="e">
        <f>IF(טבלה1[[#This Row],[עמודה58]]&gt;30,"Yes","No")</f>
        <v>#VALUE!</v>
      </c>
    </row>
    <row r="1965" spans="1:21" ht="13" x14ac:dyDescent="0.15">
      <c r="A1965" s="8" t="s">
        <v>4637</v>
      </c>
      <c r="B1965" s="9" t="s">
        <v>4638</v>
      </c>
      <c r="C1965" s="9" t="s">
        <v>185</v>
      </c>
      <c r="D1965" s="9" t="s">
        <v>4</v>
      </c>
      <c r="E1965" s="9" t="s">
        <v>4</v>
      </c>
      <c r="F1965" s="9" t="s">
        <v>10</v>
      </c>
      <c r="G1965" s="10">
        <v>0.17</v>
      </c>
      <c r="H1965" s="11" t="str" cm="1">
        <f t="array" ref="H1965">INDEX(_xlfn.TEXTSPLIT(טבלה1[[#This Row],[עמודה2]],","),1)</f>
        <v>Kharkiv</v>
      </c>
      <c r="I1965" s="12" t="str" cm="1">
        <f t="array" ref="I1965">INDEX(_xlfn.TEXTSPLIT(טבלה1[[#This Row],[עמודה2]],","),2)</f>
        <v xml:space="preserve"> Ukraine</v>
      </c>
      <c r="J1965" s="16" t="str">
        <f>_xlfn.CONCAT(טבלה1[[#This Row],[AI_Companies]]," ",טבלה1[[#This Row],[עמודה1]])</f>
        <v>YaelAcceptic https://www.acceptic.com</v>
      </c>
      <c r="K1965" s="12">
        <v>50</v>
      </c>
      <c r="L1965" s="12" t="str">
        <f>IF(טבלה1[[#This Row],[עמודה53]]&gt;2000,"Yes","No")</f>
        <v>No</v>
      </c>
      <c r="M1965" s="12">
        <v>249</v>
      </c>
      <c r="N1965" s="12">
        <f>AVERAGE(טבלה1[[#This Row],[עמודה52]:[עמודה53]])</f>
        <v>149.5</v>
      </c>
      <c r="O1965" s="12" t="str">
        <f>IF(טבלה1[[#This Row],[עמודה4]]="&lt; $25 / hr","0$ - $25 / hr",טבלה1[[#This Row],[עמודה4]])</f>
        <v>Undisclosed</v>
      </c>
      <c r="P1965" s="12" t="str" cm="1">
        <f t="array" ref="P1965">INDEX(_xlfn.TEXTSPLIT(טבלה1[[#This Row],[עמודה55]],"-"),1)</f>
        <v>Undisclosed</v>
      </c>
      <c r="Q1965" s="21" t="e" cm="1">
        <f t="array" ref="Q1965">INDEX(_xlfn.TEXTSPLIT(INDEX(_xlfn.TEXTSPLIT(טבלה1[[#This Row],[עמודה55]],"-"),2),"/"),1)</f>
        <v>#REF!</v>
      </c>
      <c r="R1965" s="12" t="e">
        <f>AVERAGE(טבלה1[[#This Row],[עמודה59]:[עמודה60]])</f>
        <v>#VALUE!</v>
      </c>
      <c r="S1965" s="3" t="e">
        <f>VALUE(SUBSTITUTE(טבלה1[[#This Row],[עמודה56]],"$",""))</f>
        <v>#VALUE!</v>
      </c>
      <c r="T1965" s="3" t="e">
        <f>VALUE(SUBSTITUTE(טבלה1[[#This Row],[עמודה57]],"$",""))</f>
        <v>#REF!</v>
      </c>
      <c r="U1965" s="3" t="e">
        <f>IF(טבלה1[[#This Row],[עמודה58]]&gt;30,"Yes","No")</f>
        <v>#VALUE!</v>
      </c>
    </row>
    <row r="1966" spans="1:21" ht="13" x14ac:dyDescent="0.15">
      <c r="A1966" s="8" t="s">
        <v>4639</v>
      </c>
      <c r="B1966" s="9" t="s">
        <v>4640</v>
      </c>
      <c r="C1966" s="9" t="s">
        <v>4641</v>
      </c>
      <c r="D1966" s="9" t="s">
        <v>4</v>
      </c>
      <c r="E1966" s="9" t="s">
        <v>4</v>
      </c>
      <c r="F1966" s="9" t="s">
        <v>117</v>
      </c>
      <c r="G1966" s="10">
        <v>0.25</v>
      </c>
      <c r="H1966" s="11" t="str" cm="1">
        <f t="array" ref="H1966">INDEX(_xlfn.TEXTSPLIT(טבלה1[[#This Row],[עמודה2]],","),1)</f>
        <v>Wayland</v>
      </c>
      <c r="I1966" s="12" t="str" cm="1">
        <f t="array" ref="I1966">INDEX(_xlfn.TEXTSPLIT(טבלה1[[#This Row],[עמודה2]],","),2)</f>
        <v xml:space="preserve"> MA</v>
      </c>
      <c r="J1966" s="16" t="str">
        <f>_xlfn.CONCAT(טבלה1[[#This Row],[AI_Companies]]," ",טבלה1[[#This Row],[עמודה1]])</f>
        <v>ChatmineTechnologies http://chatmine.com</v>
      </c>
      <c r="K1966" s="12">
        <v>2</v>
      </c>
      <c r="L1966" s="12" t="str">
        <f>IF(טבלה1[[#This Row],[עמודה53]]&gt;2000,"Yes","No")</f>
        <v>No</v>
      </c>
      <c r="M1966" s="12">
        <v>9</v>
      </c>
      <c r="N1966" s="12">
        <f>AVERAGE(טבלה1[[#This Row],[עמודה52]:[עמודה53]])</f>
        <v>5.5</v>
      </c>
      <c r="O1966" s="12" t="str">
        <f>IF(טבלה1[[#This Row],[עמודה4]]="&lt; $25 / hr","0$ - $25 / hr",טבלה1[[#This Row],[עמודה4]])</f>
        <v>Undisclosed</v>
      </c>
      <c r="P1966" s="12" t="str" cm="1">
        <f t="array" ref="P1966">INDEX(_xlfn.TEXTSPLIT(טבלה1[[#This Row],[עמודה55]],"-"),1)</f>
        <v>Undisclosed</v>
      </c>
      <c r="Q1966" s="21" t="e" cm="1">
        <f t="array" ref="Q1966">INDEX(_xlfn.TEXTSPLIT(INDEX(_xlfn.TEXTSPLIT(טבלה1[[#This Row],[עמודה55]],"-"),2),"/"),1)</f>
        <v>#REF!</v>
      </c>
      <c r="R1966" s="12" t="e">
        <f>AVERAGE(טבלה1[[#This Row],[עמודה59]:[עמודה60]])</f>
        <v>#VALUE!</v>
      </c>
      <c r="S1966" s="3" t="e">
        <f>VALUE(SUBSTITUTE(טבלה1[[#This Row],[עמודה56]],"$",""))</f>
        <v>#VALUE!</v>
      </c>
      <c r="T1966" s="3" t="e">
        <f>VALUE(SUBSTITUTE(טבלה1[[#This Row],[עמודה57]],"$",""))</f>
        <v>#REF!</v>
      </c>
      <c r="U1966" s="3" t="e">
        <f>IF(טבלה1[[#This Row],[עמודה58]]&gt;30,"Yes","No")</f>
        <v>#VALUE!</v>
      </c>
    </row>
    <row r="1967" spans="1:21" ht="13" x14ac:dyDescent="0.15">
      <c r="A1967" s="8" t="s">
        <v>4642</v>
      </c>
      <c r="B1967" s="9" t="s">
        <v>4643</v>
      </c>
      <c r="C1967" s="9" t="s">
        <v>1432</v>
      </c>
      <c r="D1967" s="9" t="s">
        <v>4</v>
      </c>
      <c r="E1967" s="9" t="s">
        <v>4</v>
      </c>
      <c r="F1967" s="9" t="s">
        <v>117</v>
      </c>
      <c r="G1967" s="10">
        <v>0.25</v>
      </c>
      <c r="H1967" s="11" t="str" cm="1">
        <f t="array" ref="H1967">INDEX(_xlfn.TEXTSPLIT(טבלה1[[#This Row],[עמודה2]],","),1)</f>
        <v>Shanghai</v>
      </c>
      <c r="I1967" s="12" t="str" cm="1">
        <f t="array" ref="I1967">INDEX(_xlfn.TEXTSPLIT(טבלה1[[#This Row],[עמודה2]],","),2)</f>
        <v xml:space="preserve"> China</v>
      </c>
      <c r="J1967" s="16" t="str">
        <f>_xlfn.CONCAT(טבלה1[[#This Row],[AI_Companies]]," ",טבלה1[[#This Row],[עמודה1]])</f>
        <v>ThizTechnologyGroupLimitedShanghai http://thizgroup.com/</v>
      </c>
      <c r="K1967" s="12">
        <v>2</v>
      </c>
      <c r="L1967" s="12" t="str">
        <f>IF(טבלה1[[#This Row],[עמודה53]]&gt;2000,"Yes","No")</f>
        <v>No</v>
      </c>
      <c r="M1967" s="12">
        <v>9</v>
      </c>
      <c r="N1967" s="12">
        <f>AVERAGE(טבלה1[[#This Row],[עמודה52]:[עמודה53]])</f>
        <v>5.5</v>
      </c>
      <c r="O1967" s="12" t="str">
        <f>IF(טבלה1[[#This Row],[עמודה4]]="&lt; $25 / hr","0$ - $25 / hr",טבלה1[[#This Row],[עמודה4]])</f>
        <v>Undisclosed</v>
      </c>
      <c r="P1967" s="12" t="str" cm="1">
        <f t="array" ref="P1967">INDEX(_xlfn.TEXTSPLIT(טבלה1[[#This Row],[עמודה55]],"-"),1)</f>
        <v>Undisclosed</v>
      </c>
      <c r="Q1967" s="21" t="e" cm="1">
        <f t="array" ref="Q1967">INDEX(_xlfn.TEXTSPLIT(INDEX(_xlfn.TEXTSPLIT(טבלה1[[#This Row],[עמודה55]],"-"),2),"/"),1)</f>
        <v>#REF!</v>
      </c>
      <c r="R1967" s="12" t="e">
        <f>AVERAGE(טבלה1[[#This Row],[עמודה59]:[עמודה60]])</f>
        <v>#VALUE!</v>
      </c>
      <c r="S1967" s="3" t="e">
        <f>VALUE(SUBSTITUTE(טבלה1[[#This Row],[עמודה56]],"$",""))</f>
        <v>#VALUE!</v>
      </c>
      <c r="T1967" s="3" t="e">
        <f>VALUE(SUBSTITUTE(טבלה1[[#This Row],[עמודה57]],"$",""))</f>
        <v>#REF!</v>
      </c>
      <c r="U1967" s="3" t="e">
        <f>IF(טבלה1[[#This Row],[עמודה58]]&gt;30,"Yes","No")</f>
        <v>#VALUE!</v>
      </c>
    </row>
    <row r="1968" spans="1:21" ht="13" x14ac:dyDescent="0.15">
      <c r="A1968" s="8" t="s">
        <v>4644</v>
      </c>
      <c r="B1968" s="9" t="s">
        <v>4645</v>
      </c>
      <c r="C1968" s="9" t="s">
        <v>4646</v>
      </c>
      <c r="D1968" s="9" t="s">
        <v>4</v>
      </c>
      <c r="E1968" s="9" t="s">
        <v>4</v>
      </c>
      <c r="F1968" s="9" t="s">
        <v>117</v>
      </c>
      <c r="G1968" s="10">
        <v>0.25</v>
      </c>
      <c r="H1968" s="11" t="str" cm="1">
        <f t="array" ref="H1968">INDEX(_xlfn.TEXTSPLIT(טבלה1[[#This Row],[עמודה2]],","),1)</f>
        <v>Millersville</v>
      </c>
      <c r="I1968" s="12" t="str" cm="1">
        <f t="array" ref="I1968">INDEX(_xlfn.TEXTSPLIT(טבלה1[[#This Row],[עמודה2]],","),2)</f>
        <v xml:space="preserve"> MD</v>
      </c>
      <c r="J1968" s="16" t="str">
        <f>_xlfn.CONCAT(טבלה1[[#This Row],[AI_Companies]]," ",טבלה1[[#This Row],[עמודה1]])</f>
        <v>J29Inc. https://www.j29inc.com/</v>
      </c>
      <c r="K1968" s="12">
        <v>2</v>
      </c>
      <c r="L1968" s="12" t="str">
        <f>IF(טבלה1[[#This Row],[עמודה53]]&gt;2000,"Yes","No")</f>
        <v>No</v>
      </c>
      <c r="M1968" s="12">
        <v>9</v>
      </c>
      <c r="N1968" s="12">
        <f>AVERAGE(טבלה1[[#This Row],[עמודה52]:[עמודה53]])</f>
        <v>5.5</v>
      </c>
      <c r="O1968" s="12" t="str">
        <f>IF(טבלה1[[#This Row],[עמודה4]]="&lt; $25 / hr","0$ - $25 / hr",טבלה1[[#This Row],[עמודה4]])</f>
        <v>Undisclosed</v>
      </c>
      <c r="P1968" s="12" t="str" cm="1">
        <f t="array" ref="P1968">INDEX(_xlfn.TEXTSPLIT(טבלה1[[#This Row],[עמודה55]],"-"),1)</f>
        <v>Undisclosed</v>
      </c>
      <c r="Q1968" s="21" t="e" cm="1">
        <f t="array" ref="Q1968">INDEX(_xlfn.TEXTSPLIT(INDEX(_xlfn.TEXTSPLIT(טבלה1[[#This Row],[עמודה55]],"-"),2),"/"),1)</f>
        <v>#REF!</v>
      </c>
      <c r="R1968" s="12" t="e">
        <f>AVERAGE(טבלה1[[#This Row],[עמודה59]:[עמודה60]])</f>
        <v>#VALUE!</v>
      </c>
      <c r="S1968" s="3" t="e">
        <f>VALUE(SUBSTITUTE(טבלה1[[#This Row],[עמודה56]],"$",""))</f>
        <v>#VALUE!</v>
      </c>
      <c r="T1968" s="3" t="e">
        <f>VALUE(SUBSTITUTE(טבלה1[[#This Row],[עמודה57]],"$",""))</f>
        <v>#REF!</v>
      </c>
      <c r="U1968" s="3" t="e">
        <f>IF(טבלה1[[#This Row],[עמודה58]]&gt;30,"Yes","No")</f>
        <v>#VALUE!</v>
      </c>
    </row>
    <row r="1969" spans="1:21" ht="13" x14ac:dyDescent="0.15">
      <c r="A1969" s="8" t="s">
        <v>4647</v>
      </c>
      <c r="B1969" s="9" t="s">
        <v>4648</v>
      </c>
      <c r="C1969" s="9" t="s">
        <v>4649</v>
      </c>
      <c r="D1969" s="9" t="s">
        <v>4</v>
      </c>
      <c r="E1969" s="9" t="s">
        <v>4</v>
      </c>
      <c r="F1969" s="9" t="s">
        <v>117</v>
      </c>
      <c r="G1969" s="10">
        <v>0.25</v>
      </c>
      <c r="H1969" s="11" t="str" cm="1">
        <f t="array" ref="H1969">INDEX(_xlfn.TEXTSPLIT(טבלה1[[#This Row],[עמודה2]],","),1)</f>
        <v>Silver Spring</v>
      </c>
      <c r="I1969" s="12" t="str" cm="1">
        <f t="array" ref="I1969">INDEX(_xlfn.TEXTSPLIT(טבלה1[[#This Row],[עמודה2]],","),2)</f>
        <v xml:space="preserve"> MD</v>
      </c>
      <c r="J1969" s="16" t="str">
        <f>_xlfn.CONCAT(טבלה1[[#This Row],[AI_Companies]]," ",טבלה1[[#This Row],[עמודה1]])</f>
        <v>ITegrity,Inc. https://www.itegrityinc.com/</v>
      </c>
      <c r="K1969" s="12">
        <v>2</v>
      </c>
      <c r="L1969" s="12" t="str">
        <f>IF(טבלה1[[#This Row],[עמודה53]]&gt;2000,"Yes","No")</f>
        <v>No</v>
      </c>
      <c r="M1969" s="12">
        <v>9</v>
      </c>
      <c r="N1969" s="12">
        <f>AVERAGE(טבלה1[[#This Row],[עמודה52]:[עמודה53]])</f>
        <v>5.5</v>
      </c>
      <c r="O1969" s="12" t="str">
        <f>IF(טבלה1[[#This Row],[עמודה4]]="&lt; $25 / hr","0$ - $25 / hr",טבלה1[[#This Row],[עמודה4]])</f>
        <v>Undisclosed</v>
      </c>
      <c r="P1969" s="12" t="str" cm="1">
        <f t="array" ref="P1969">INDEX(_xlfn.TEXTSPLIT(טבלה1[[#This Row],[עמודה55]],"-"),1)</f>
        <v>Undisclosed</v>
      </c>
      <c r="Q1969" s="21" t="e" cm="1">
        <f t="array" ref="Q1969">INDEX(_xlfn.TEXTSPLIT(INDEX(_xlfn.TEXTSPLIT(טבלה1[[#This Row],[עמודה55]],"-"),2),"/"),1)</f>
        <v>#REF!</v>
      </c>
      <c r="R1969" s="12" t="e">
        <f>AVERAGE(טבלה1[[#This Row],[עמודה59]:[עמודה60]])</f>
        <v>#VALUE!</v>
      </c>
      <c r="S1969" s="3" t="e">
        <f>VALUE(SUBSTITUTE(טבלה1[[#This Row],[עמודה56]],"$",""))</f>
        <v>#VALUE!</v>
      </c>
      <c r="T1969" s="3" t="e">
        <f>VALUE(SUBSTITUTE(טבלה1[[#This Row],[עמודה57]],"$",""))</f>
        <v>#REF!</v>
      </c>
      <c r="U1969" s="3" t="e">
        <f>IF(טבלה1[[#This Row],[עמודה58]]&gt;30,"Yes","No")</f>
        <v>#VALUE!</v>
      </c>
    </row>
    <row r="1970" spans="1:21" ht="13" x14ac:dyDescent="0.15">
      <c r="A1970" s="8" t="s">
        <v>4650</v>
      </c>
      <c r="B1970" s="9" t="s">
        <v>4651</v>
      </c>
      <c r="C1970" s="9" t="s">
        <v>4652</v>
      </c>
      <c r="D1970" s="9" t="s">
        <v>4</v>
      </c>
      <c r="E1970" s="9" t="s">
        <v>4</v>
      </c>
      <c r="F1970" s="9" t="s">
        <v>117</v>
      </c>
      <c r="G1970" s="10">
        <v>0.25</v>
      </c>
      <c r="H1970" s="11" t="str" cm="1">
        <f t="array" ref="H1970">INDEX(_xlfn.TEXTSPLIT(טבלה1[[#This Row],[עמודה2]],","),1)</f>
        <v>Catonsville</v>
      </c>
      <c r="I1970" s="12" t="str" cm="1">
        <f t="array" ref="I1970">INDEX(_xlfn.TEXTSPLIT(טבלה1[[#This Row],[עמודה2]],","),2)</f>
        <v xml:space="preserve"> MD</v>
      </c>
      <c r="J1970" s="16" t="str">
        <f>_xlfn.CONCAT(טבלה1[[#This Row],[AI_Companies]]," ",טבלה1[[#This Row],[עמודה1]])</f>
        <v>ASquareGroup https://a2-g.com/</v>
      </c>
      <c r="K1970" s="12">
        <v>2</v>
      </c>
      <c r="L1970" s="12" t="str">
        <f>IF(טבלה1[[#This Row],[עמודה53]]&gt;2000,"Yes","No")</f>
        <v>No</v>
      </c>
      <c r="M1970" s="12">
        <v>9</v>
      </c>
      <c r="N1970" s="12">
        <f>AVERAGE(טבלה1[[#This Row],[עמודה52]:[עמודה53]])</f>
        <v>5.5</v>
      </c>
      <c r="O1970" s="12" t="str">
        <f>IF(טבלה1[[#This Row],[עמודה4]]="&lt; $25 / hr","0$ - $25 / hr",טבלה1[[#This Row],[עמודה4]])</f>
        <v>Undisclosed</v>
      </c>
      <c r="P1970" s="12" t="str" cm="1">
        <f t="array" ref="P1970">INDEX(_xlfn.TEXTSPLIT(טבלה1[[#This Row],[עמודה55]],"-"),1)</f>
        <v>Undisclosed</v>
      </c>
      <c r="Q1970" s="21" t="e" cm="1">
        <f t="array" ref="Q1970">INDEX(_xlfn.TEXTSPLIT(INDEX(_xlfn.TEXTSPLIT(טבלה1[[#This Row],[עמודה55]],"-"),2),"/"),1)</f>
        <v>#REF!</v>
      </c>
      <c r="R1970" s="12" t="e">
        <f>AVERAGE(טבלה1[[#This Row],[עמודה59]:[עמודה60]])</f>
        <v>#VALUE!</v>
      </c>
      <c r="S1970" s="3" t="e">
        <f>VALUE(SUBSTITUTE(טבלה1[[#This Row],[עמודה56]],"$",""))</f>
        <v>#VALUE!</v>
      </c>
      <c r="T1970" s="3" t="e">
        <f>VALUE(SUBSTITUTE(טבלה1[[#This Row],[עמודה57]],"$",""))</f>
        <v>#REF!</v>
      </c>
      <c r="U1970" s="3" t="e">
        <f>IF(טבלה1[[#This Row],[עמודה58]]&gt;30,"Yes","No")</f>
        <v>#VALUE!</v>
      </c>
    </row>
    <row r="1971" spans="1:21" ht="13" x14ac:dyDescent="0.15">
      <c r="A1971" s="8" t="s">
        <v>4653</v>
      </c>
      <c r="B1971" s="9" t="s">
        <v>4654</v>
      </c>
      <c r="C1971" s="9" t="s">
        <v>342</v>
      </c>
      <c r="D1971" s="13">
        <v>1000</v>
      </c>
      <c r="E1971" s="9" t="s">
        <v>33</v>
      </c>
      <c r="F1971" s="9" t="s">
        <v>117</v>
      </c>
      <c r="G1971" s="10">
        <v>0.4</v>
      </c>
      <c r="H1971" s="11" t="str" cm="1">
        <f t="array" ref="H1971">INDEX(_xlfn.TEXTSPLIT(טבלה1[[#This Row],[עמודה2]],","),1)</f>
        <v>Montevideo</v>
      </c>
      <c r="I1971" s="12" t="str" cm="1">
        <f t="array" ref="I1971">INDEX(_xlfn.TEXTSPLIT(טבלה1[[#This Row],[עמודה2]],","),2)</f>
        <v xml:space="preserve"> Uruguay</v>
      </c>
      <c r="J1971" s="16" t="str">
        <f>_xlfn.CONCAT(טבלה1[[#This Row],[AI_Companies]]," ",טבלה1[[#This Row],[עמודה1]])</f>
        <v>VectorialAI http://www.vectorial.ai</v>
      </c>
      <c r="K1971" s="12">
        <v>2</v>
      </c>
      <c r="L1971" s="12" t="str">
        <f>IF(טבלה1[[#This Row],[עמודה53]]&gt;2000,"Yes","No")</f>
        <v>No</v>
      </c>
      <c r="M1971" s="12">
        <v>9</v>
      </c>
      <c r="N1971" s="12">
        <f>AVERAGE(טבלה1[[#This Row],[עמודה52]:[עמודה53]])</f>
        <v>5.5</v>
      </c>
      <c r="O1971" s="12" t="str">
        <f>IF(טבלה1[[#This Row],[עמודה4]]="&lt; $25 / hr","0$ - $25 / hr",טבלה1[[#This Row],[עמודה4]])</f>
        <v>$25 - $49 / hr</v>
      </c>
      <c r="P1971" s="12" t="str" cm="1">
        <f t="array" ref="P1971">INDEX(_xlfn.TEXTSPLIT(טבלה1[[#This Row],[עמודה55]],"-"),1)</f>
        <v xml:space="preserve">$25 </v>
      </c>
      <c r="Q1971" s="21" t="str" cm="1">
        <f t="array" ref="Q1971">INDEX(_xlfn.TEXTSPLIT(INDEX(_xlfn.TEXTSPLIT(טבלה1[[#This Row],[עמודה55]],"-"),2),"/"),1)</f>
        <v xml:space="preserve"> $49 </v>
      </c>
      <c r="R1971" s="12">
        <f>AVERAGE(טבלה1[[#This Row],[עמודה59]:[עמודה60]])</f>
        <v>37</v>
      </c>
      <c r="S1971" s="3">
        <f>VALUE(SUBSTITUTE(טבלה1[[#This Row],[עמודה56]],"$",""))</f>
        <v>25</v>
      </c>
      <c r="T1971" s="3">
        <f>VALUE(SUBSTITUTE(טבלה1[[#This Row],[עמודה57]],"$",""))</f>
        <v>49</v>
      </c>
      <c r="U1971" s="3" t="str">
        <f>IF(טבלה1[[#This Row],[עמודה58]]&gt;30,"Yes","No")</f>
        <v>Yes</v>
      </c>
    </row>
    <row r="1972" spans="1:21" ht="13" x14ac:dyDescent="0.15">
      <c r="A1972" s="8" t="s">
        <v>4655</v>
      </c>
      <c r="B1972" s="9" t="s">
        <v>4656</v>
      </c>
      <c r="C1972" s="9" t="s">
        <v>72</v>
      </c>
      <c r="D1972" s="13">
        <v>1000</v>
      </c>
      <c r="E1972" s="9" t="s">
        <v>14</v>
      </c>
      <c r="F1972" s="9" t="s">
        <v>117</v>
      </c>
      <c r="G1972" s="10">
        <v>0.4</v>
      </c>
      <c r="H1972" s="11" t="str" cm="1">
        <f t="array" ref="H1972">INDEX(_xlfn.TEXTSPLIT(טבלה1[[#This Row],[עמודה2]],","),1)</f>
        <v>L'viv</v>
      </c>
      <c r="I1972" s="12" t="str" cm="1">
        <f t="array" ref="I1972">INDEX(_xlfn.TEXTSPLIT(טבלה1[[#This Row],[עמודה2]],","),2)</f>
        <v xml:space="preserve"> Ukraine</v>
      </c>
      <c r="J1972" s="16" t="str">
        <f>_xlfn.CONCAT(טבלה1[[#This Row],[AI_Companies]]," ",טבלה1[[#This Row],[עמודה1]])</f>
        <v>RPALab https://rpalab.net/</v>
      </c>
      <c r="K1972" s="12">
        <v>2</v>
      </c>
      <c r="L1972" s="12" t="str">
        <f>IF(טבלה1[[#This Row],[עמודה53]]&gt;2000,"Yes","No")</f>
        <v>No</v>
      </c>
      <c r="M1972" s="12">
        <v>9</v>
      </c>
      <c r="N1972" s="12">
        <f>AVERAGE(טבלה1[[#This Row],[עמודה52]:[עמודה53]])</f>
        <v>5.5</v>
      </c>
      <c r="O1972" s="12" t="str">
        <f>IF(טבלה1[[#This Row],[עמודה4]]="&lt; $25 / hr","0$ - $25 / hr",טבלה1[[#This Row],[עמודה4]])</f>
        <v>0$ - $25 / hr</v>
      </c>
      <c r="P1972" s="12" t="str" cm="1">
        <f t="array" ref="P1972">INDEX(_xlfn.TEXTSPLIT(טבלה1[[#This Row],[עמודה55]],"-"),1)</f>
        <v xml:space="preserve">0$ </v>
      </c>
      <c r="Q1972" s="21" t="str" cm="1">
        <f t="array" ref="Q1972">INDEX(_xlfn.TEXTSPLIT(INDEX(_xlfn.TEXTSPLIT(טבלה1[[#This Row],[עמודה55]],"-"),2),"/"),1)</f>
        <v xml:space="preserve"> $25 </v>
      </c>
      <c r="R1972" s="12">
        <f>AVERAGE(טבלה1[[#This Row],[עמודה59]:[עמודה60]])</f>
        <v>12.5</v>
      </c>
      <c r="S1972" s="3">
        <f>VALUE(SUBSTITUTE(טבלה1[[#This Row],[עמודה56]],"$",""))</f>
        <v>0</v>
      </c>
      <c r="T1972" s="3">
        <f>VALUE(SUBSTITUTE(טבלה1[[#This Row],[עמודה57]],"$",""))</f>
        <v>25</v>
      </c>
      <c r="U1972" s="3" t="str">
        <f>IF(טבלה1[[#This Row],[עמודה58]]&gt;30,"Yes","No")</f>
        <v>No</v>
      </c>
    </row>
    <row r="1973" spans="1:21" ht="13" x14ac:dyDescent="0.15">
      <c r="A1973" s="8" t="s">
        <v>4657</v>
      </c>
      <c r="B1973" s="9" t="s">
        <v>4658</v>
      </c>
      <c r="C1973" s="9" t="s">
        <v>4659</v>
      </c>
      <c r="D1973" s="13">
        <v>1000</v>
      </c>
      <c r="E1973" s="9" t="s">
        <v>9</v>
      </c>
      <c r="F1973" s="9" t="s">
        <v>117</v>
      </c>
      <c r="G1973" s="10">
        <v>0.4</v>
      </c>
      <c r="H1973" s="11" t="str" cm="1">
        <f t="array" ref="H1973">INDEX(_xlfn.TEXTSPLIT(טבלה1[[#This Row],[עמודה2]],","),1)</f>
        <v>Mechanicsburg</v>
      </c>
      <c r="I1973" s="12" t="str" cm="1">
        <f t="array" ref="I1973">INDEX(_xlfn.TEXTSPLIT(טבלה1[[#This Row],[עמודה2]],","),2)</f>
        <v xml:space="preserve"> PA</v>
      </c>
      <c r="J1973" s="16" t="str">
        <f>_xlfn.CONCAT(טבלה1[[#This Row],[AI_Companies]]," ",טבלה1[[#This Row],[עמודה1]])</f>
        <v>NuronSurge-A.I https://nuronsurge.com/</v>
      </c>
      <c r="K1973" s="12">
        <v>2</v>
      </c>
      <c r="L1973" s="12" t="str">
        <f>IF(טבלה1[[#This Row],[עמודה53]]&gt;2000,"Yes","No")</f>
        <v>No</v>
      </c>
      <c r="M1973" s="12">
        <v>9</v>
      </c>
      <c r="N1973" s="12">
        <f>AVERAGE(טבלה1[[#This Row],[עמודה52]:[עמודה53]])</f>
        <v>5.5</v>
      </c>
      <c r="O1973" s="12" t="str">
        <f>IF(טבלה1[[#This Row],[עמודה4]]="&lt; $25 / hr","0$ - $25 / hr",טבלה1[[#This Row],[עמודה4]])</f>
        <v>$50 - $99 / hr</v>
      </c>
      <c r="P1973" s="12" t="str" cm="1">
        <f t="array" ref="P1973">INDEX(_xlfn.TEXTSPLIT(טבלה1[[#This Row],[עמודה55]],"-"),1)</f>
        <v xml:space="preserve">$50 </v>
      </c>
      <c r="Q1973" s="21" t="str" cm="1">
        <f t="array" ref="Q1973">INDEX(_xlfn.TEXTSPLIT(INDEX(_xlfn.TEXTSPLIT(טבלה1[[#This Row],[עמודה55]],"-"),2),"/"),1)</f>
        <v xml:space="preserve"> $99 </v>
      </c>
      <c r="R1973" s="12">
        <f>AVERAGE(טבלה1[[#This Row],[עמודה59]:[עמודה60]])</f>
        <v>74.5</v>
      </c>
      <c r="S1973" s="3">
        <f>VALUE(SUBSTITUTE(טבלה1[[#This Row],[עמודה56]],"$",""))</f>
        <v>50</v>
      </c>
      <c r="T1973" s="3">
        <f>VALUE(SUBSTITUTE(טבלה1[[#This Row],[עמודה57]],"$",""))</f>
        <v>99</v>
      </c>
      <c r="U1973" s="3" t="str">
        <f>IF(טבלה1[[#This Row],[עמודה58]]&gt;30,"Yes","No")</f>
        <v>Yes</v>
      </c>
    </row>
    <row r="1974" spans="1:21" ht="13" x14ac:dyDescent="0.15">
      <c r="A1974" s="8" t="s">
        <v>4660</v>
      </c>
      <c r="B1974" s="9" t="s">
        <v>4661</v>
      </c>
      <c r="C1974" s="9" t="s">
        <v>4662</v>
      </c>
      <c r="D1974" s="9" t="s">
        <v>4</v>
      </c>
      <c r="E1974" s="9" t="s">
        <v>4</v>
      </c>
      <c r="F1974" s="9" t="s">
        <v>117</v>
      </c>
      <c r="G1974" s="10">
        <v>0.4</v>
      </c>
      <c r="H1974" s="11" t="str" cm="1">
        <f t="array" ref="H1974">INDEX(_xlfn.TEXTSPLIT(טבלה1[[#This Row],[עמודה2]],","),1)</f>
        <v>Concord</v>
      </c>
      <c r="I1974" s="12" t="str" cm="1">
        <f t="array" ref="I1974">INDEX(_xlfn.TEXTSPLIT(טבלה1[[#This Row],[עמודה2]],","),2)</f>
        <v xml:space="preserve"> CA</v>
      </c>
      <c r="J1974" s="16" t="str">
        <f>_xlfn.CONCAT(טבלה1[[#This Row],[AI_Companies]]," ",טבלה1[[#This Row],[עמודה1]])</f>
        <v>O3,Inc. https://www.o3apps.com/</v>
      </c>
      <c r="K1974" s="12">
        <v>2</v>
      </c>
      <c r="L1974" s="12" t="str">
        <f>IF(טבלה1[[#This Row],[עמודה53]]&gt;2000,"Yes","No")</f>
        <v>No</v>
      </c>
      <c r="M1974" s="12">
        <v>9</v>
      </c>
      <c r="N1974" s="12">
        <f>AVERAGE(טבלה1[[#This Row],[עמודה52]:[עמודה53]])</f>
        <v>5.5</v>
      </c>
      <c r="O1974" s="12" t="str">
        <f>IF(טבלה1[[#This Row],[עמודה4]]="&lt; $25 / hr","0$ - $25 / hr",טבלה1[[#This Row],[עמודה4]])</f>
        <v>Undisclosed</v>
      </c>
      <c r="P1974" s="12" t="str" cm="1">
        <f t="array" ref="P1974">INDEX(_xlfn.TEXTSPLIT(טבלה1[[#This Row],[עמודה55]],"-"),1)</f>
        <v>Undisclosed</v>
      </c>
      <c r="Q1974" s="21" t="e" cm="1">
        <f t="array" ref="Q1974">INDEX(_xlfn.TEXTSPLIT(INDEX(_xlfn.TEXTSPLIT(טבלה1[[#This Row],[עמודה55]],"-"),2),"/"),1)</f>
        <v>#REF!</v>
      </c>
      <c r="R1974" s="12" t="e">
        <f>AVERAGE(טבלה1[[#This Row],[עמודה59]:[עמודה60]])</f>
        <v>#VALUE!</v>
      </c>
      <c r="S1974" s="3" t="e">
        <f>VALUE(SUBSTITUTE(טבלה1[[#This Row],[עמודה56]],"$",""))</f>
        <v>#VALUE!</v>
      </c>
      <c r="T1974" s="3" t="e">
        <f>VALUE(SUBSTITUTE(טבלה1[[#This Row],[עמודה57]],"$",""))</f>
        <v>#REF!</v>
      </c>
      <c r="U1974" s="3" t="e">
        <f>IF(טבלה1[[#This Row],[עמודה58]]&gt;30,"Yes","No")</f>
        <v>#VALUE!</v>
      </c>
    </row>
    <row r="1975" spans="1:21" ht="13" x14ac:dyDescent="0.15">
      <c r="A1975" s="8" t="s">
        <v>4663</v>
      </c>
      <c r="B1975" s="9" t="s">
        <v>4664</v>
      </c>
      <c r="C1975" s="9" t="s">
        <v>361</v>
      </c>
      <c r="D1975" s="9" t="s">
        <v>4</v>
      </c>
      <c r="E1975" s="9" t="s">
        <v>33</v>
      </c>
      <c r="F1975" s="9" t="s">
        <v>117</v>
      </c>
      <c r="G1975" s="10">
        <v>0.4</v>
      </c>
      <c r="H1975" s="11" t="str" cm="1">
        <f t="array" ref="H1975">INDEX(_xlfn.TEXTSPLIT(טבלה1[[#This Row],[עמודה2]],","),1)</f>
        <v>Pune</v>
      </c>
      <c r="I1975" s="12" t="str" cm="1">
        <f t="array" ref="I1975">INDEX(_xlfn.TEXTSPLIT(טבלה1[[#This Row],[עמודה2]],","),2)</f>
        <v xml:space="preserve"> India</v>
      </c>
      <c r="J1975" s="16" t="str">
        <f>_xlfn.CONCAT(טבלה1[[#This Row],[AI_Companies]]," ",טבלה1[[#This Row],[עמודה1]])</f>
        <v>Cordnex.AI https://www.cordnex.ai/</v>
      </c>
      <c r="K1975" s="12">
        <v>2</v>
      </c>
      <c r="L1975" s="12" t="str">
        <f>IF(טבלה1[[#This Row],[עמודה53]]&gt;2000,"Yes","No")</f>
        <v>No</v>
      </c>
      <c r="M1975" s="12">
        <v>9</v>
      </c>
      <c r="N1975" s="12">
        <f>AVERAGE(טבלה1[[#This Row],[עמודה52]:[עמודה53]])</f>
        <v>5.5</v>
      </c>
      <c r="O1975" s="12" t="str">
        <f>IF(טבלה1[[#This Row],[עמודה4]]="&lt; $25 / hr","0$ - $25 / hr",טבלה1[[#This Row],[עמודה4]])</f>
        <v>$25 - $49 / hr</v>
      </c>
      <c r="P1975" s="12" t="str" cm="1">
        <f t="array" ref="P1975">INDEX(_xlfn.TEXTSPLIT(טבלה1[[#This Row],[עמודה55]],"-"),1)</f>
        <v xml:space="preserve">$25 </v>
      </c>
      <c r="Q1975" s="21" t="str" cm="1">
        <f t="array" ref="Q1975">INDEX(_xlfn.TEXTSPLIT(INDEX(_xlfn.TEXTSPLIT(טבלה1[[#This Row],[עמודה55]],"-"),2),"/"),1)</f>
        <v xml:space="preserve"> $49 </v>
      </c>
      <c r="R1975" s="12">
        <f>AVERAGE(טבלה1[[#This Row],[עמודה59]:[עמודה60]])</f>
        <v>37</v>
      </c>
      <c r="S1975" s="3">
        <f>VALUE(SUBSTITUTE(טבלה1[[#This Row],[עמודה56]],"$",""))</f>
        <v>25</v>
      </c>
      <c r="T1975" s="3">
        <f>VALUE(SUBSTITUTE(טבלה1[[#This Row],[עמודה57]],"$",""))</f>
        <v>49</v>
      </c>
      <c r="U1975" s="3" t="str">
        <f>IF(טבלה1[[#This Row],[עמודה58]]&gt;30,"Yes","No")</f>
        <v>Yes</v>
      </c>
    </row>
    <row r="1976" spans="1:21" ht="13" x14ac:dyDescent="0.15">
      <c r="A1976" s="8" t="s">
        <v>4665</v>
      </c>
      <c r="B1976" s="9" t="s">
        <v>4666</v>
      </c>
      <c r="C1976" s="9" t="s">
        <v>4667</v>
      </c>
      <c r="D1976" s="9" t="s">
        <v>4</v>
      </c>
      <c r="E1976" s="9" t="s">
        <v>4</v>
      </c>
      <c r="F1976" s="9" t="s">
        <v>117</v>
      </c>
      <c r="G1976" s="10">
        <v>0.4</v>
      </c>
      <c r="H1976" s="11" t="str" cm="1">
        <f t="array" ref="H1976">INDEX(_xlfn.TEXTSPLIT(טבלה1[[#This Row],[עמודה2]],","),1)</f>
        <v>Spring Lake</v>
      </c>
      <c r="I1976" s="12" t="str" cm="1">
        <f t="array" ref="I1976">INDEX(_xlfn.TEXTSPLIT(טבלה1[[#This Row],[עמודה2]],","),2)</f>
        <v xml:space="preserve"> MI</v>
      </c>
      <c r="J1976" s="16" t="str">
        <f>_xlfn.CONCAT(טבלה1[[#This Row],[AI_Companies]]," ",טבלה1[[#This Row],[עמודה1]])</f>
        <v>JadexStrategicGroup https://jadexstrategic.com/</v>
      </c>
      <c r="K1976" s="12">
        <v>2</v>
      </c>
      <c r="L1976" s="12" t="str">
        <f>IF(טבלה1[[#This Row],[עמודה53]]&gt;2000,"Yes","No")</f>
        <v>No</v>
      </c>
      <c r="M1976" s="12">
        <v>9</v>
      </c>
      <c r="N1976" s="12">
        <f>AVERAGE(טבלה1[[#This Row],[עמודה52]:[עמודה53]])</f>
        <v>5.5</v>
      </c>
      <c r="O1976" s="12" t="str">
        <f>IF(טבלה1[[#This Row],[עמודה4]]="&lt; $25 / hr","0$ - $25 / hr",טבלה1[[#This Row],[עמודה4]])</f>
        <v>Undisclosed</v>
      </c>
      <c r="P1976" s="12" t="str" cm="1">
        <f t="array" ref="P1976">INDEX(_xlfn.TEXTSPLIT(טבלה1[[#This Row],[עמודה55]],"-"),1)</f>
        <v>Undisclosed</v>
      </c>
      <c r="Q1976" s="21" t="e" cm="1">
        <f t="array" ref="Q1976">INDEX(_xlfn.TEXTSPLIT(INDEX(_xlfn.TEXTSPLIT(טבלה1[[#This Row],[עמודה55]],"-"),2),"/"),1)</f>
        <v>#REF!</v>
      </c>
      <c r="R1976" s="12" t="e">
        <f>AVERAGE(טבלה1[[#This Row],[עמודה59]:[עמודה60]])</f>
        <v>#VALUE!</v>
      </c>
      <c r="S1976" s="3" t="e">
        <f>VALUE(SUBSTITUTE(טבלה1[[#This Row],[עמודה56]],"$",""))</f>
        <v>#VALUE!</v>
      </c>
      <c r="T1976" s="3" t="e">
        <f>VALUE(SUBSTITUTE(טבלה1[[#This Row],[עמודה57]],"$",""))</f>
        <v>#REF!</v>
      </c>
      <c r="U1976" s="3" t="e">
        <f>IF(טבלה1[[#This Row],[עמודה58]]&gt;30,"Yes","No")</f>
        <v>#VALUE!</v>
      </c>
    </row>
    <row r="1977" spans="1:21" ht="13" x14ac:dyDescent="0.15">
      <c r="A1977" s="8" t="s">
        <v>4668</v>
      </c>
      <c r="B1977" s="9" t="s">
        <v>4669</v>
      </c>
      <c r="C1977" s="9" t="s">
        <v>1087</v>
      </c>
      <c r="D1977" s="9" t="s">
        <v>4</v>
      </c>
      <c r="E1977" s="9" t="s">
        <v>4</v>
      </c>
      <c r="F1977" s="9" t="s">
        <v>117</v>
      </c>
      <c r="G1977" s="10">
        <v>0.4</v>
      </c>
      <c r="H1977" s="11" t="str" cm="1">
        <f t="array" ref="H1977">INDEX(_xlfn.TEXTSPLIT(טבלה1[[#This Row],[עמודה2]],","),1)</f>
        <v>Washington</v>
      </c>
      <c r="I1977" s="12" t="str" cm="1">
        <f t="array" ref="I1977">INDEX(_xlfn.TEXTSPLIT(טבלה1[[#This Row],[עמודה2]],","),2)</f>
        <v xml:space="preserve"> DC</v>
      </c>
      <c r="J1977" s="16" t="str">
        <f>_xlfn.CONCAT(טבלה1[[#This Row],[AI_Companies]]," ",טבלה1[[#This Row],[עמודה1]])</f>
        <v>GovCXP,LLC https://www.govcxp.com</v>
      </c>
      <c r="K1977" s="12">
        <v>2</v>
      </c>
      <c r="L1977" s="12" t="str">
        <f>IF(טבלה1[[#This Row],[עמודה53]]&gt;2000,"Yes","No")</f>
        <v>No</v>
      </c>
      <c r="M1977" s="12">
        <v>9</v>
      </c>
      <c r="N1977" s="12">
        <f>AVERAGE(טבלה1[[#This Row],[עמודה52]:[עמודה53]])</f>
        <v>5.5</v>
      </c>
      <c r="O1977" s="12" t="str">
        <f>IF(טבלה1[[#This Row],[עמודה4]]="&lt; $25 / hr","0$ - $25 / hr",טבלה1[[#This Row],[עמודה4]])</f>
        <v>Undisclosed</v>
      </c>
      <c r="P1977" s="12" t="str" cm="1">
        <f t="array" ref="P1977">INDEX(_xlfn.TEXTSPLIT(טבלה1[[#This Row],[עמודה55]],"-"),1)</f>
        <v>Undisclosed</v>
      </c>
      <c r="Q1977" s="21" t="e" cm="1">
        <f t="array" ref="Q1977">INDEX(_xlfn.TEXTSPLIT(INDEX(_xlfn.TEXTSPLIT(טבלה1[[#This Row],[עמודה55]],"-"),2),"/"),1)</f>
        <v>#REF!</v>
      </c>
      <c r="R1977" s="12" t="e">
        <f>AVERAGE(טבלה1[[#This Row],[עמודה59]:[עמודה60]])</f>
        <v>#VALUE!</v>
      </c>
      <c r="S1977" s="3" t="e">
        <f>VALUE(SUBSTITUTE(טבלה1[[#This Row],[עמודה56]],"$",""))</f>
        <v>#VALUE!</v>
      </c>
      <c r="T1977" s="3" t="e">
        <f>VALUE(SUBSTITUTE(טבלה1[[#This Row],[עמודה57]],"$",""))</f>
        <v>#REF!</v>
      </c>
      <c r="U1977" s="3" t="e">
        <f>IF(טבלה1[[#This Row],[עמודה58]]&gt;30,"Yes","No")</f>
        <v>#VALUE!</v>
      </c>
    </row>
    <row r="1978" spans="1:21" ht="13" x14ac:dyDescent="0.15">
      <c r="A1978" s="8" t="s">
        <v>4670</v>
      </c>
      <c r="B1978" s="9" t="s">
        <v>4671</v>
      </c>
      <c r="C1978" s="9" t="s">
        <v>1792</v>
      </c>
      <c r="D1978" s="13">
        <v>50000</v>
      </c>
      <c r="E1978" s="9" t="s">
        <v>21</v>
      </c>
      <c r="F1978" s="9" t="s">
        <v>117</v>
      </c>
      <c r="G1978" s="10">
        <v>0.4</v>
      </c>
      <c r="H1978" s="11" t="str" cm="1">
        <f t="array" ref="H1978">INDEX(_xlfn.TEXTSPLIT(טבלה1[[#This Row],[עמודה2]],","),1)</f>
        <v>Melbourne</v>
      </c>
      <c r="I1978" s="12" t="str" cm="1">
        <f t="array" ref="I1978">INDEX(_xlfn.TEXTSPLIT(טבלה1[[#This Row],[עמודה2]],","),2)</f>
        <v xml:space="preserve"> Australia</v>
      </c>
      <c r="J1978" s="16" t="str">
        <f>_xlfn.CONCAT(טבלה1[[#This Row],[AI_Companies]]," ",טבלה1[[#This Row],[עמודה1]])</f>
        <v>SystemizeConsulting https://systemizeconsulting.com.au</v>
      </c>
      <c r="K1978" s="12">
        <v>2</v>
      </c>
      <c r="L1978" s="12" t="str">
        <f>IF(טבלה1[[#This Row],[עמודה53]]&gt;2000,"Yes","No")</f>
        <v>No</v>
      </c>
      <c r="M1978" s="12">
        <v>9</v>
      </c>
      <c r="N1978" s="12">
        <f>AVERAGE(טבלה1[[#This Row],[עמודה52]:[עמודה53]])</f>
        <v>5.5</v>
      </c>
      <c r="O1978" s="12" t="str">
        <f>IF(טבלה1[[#This Row],[עמודה4]]="&lt; $25 / hr","0$ - $25 / hr",טבלה1[[#This Row],[עמודה4]])</f>
        <v>$100 - $149 / hr</v>
      </c>
      <c r="P1978" s="12" t="str" cm="1">
        <f t="array" ref="P1978">INDEX(_xlfn.TEXTSPLIT(טבלה1[[#This Row],[עמודה55]],"-"),1)</f>
        <v xml:space="preserve">$100 </v>
      </c>
      <c r="Q1978" s="21" t="str" cm="1">
        <f t="array" ref="Q1978">INDEX(_xlfn.TEXTSPLIT(INDEX(_xlfn.TEXTSPLIT(טבלה1[[#This Row],[עמודה55]],"-"),2),"/"),1)</f>
        <v xml:space="preserve"> $149 </v>
      </c>
      <c r="R1978" s="12">
        <f>AVERAGE(טבלה1[[#This Row],[עמודה59]:[עמודה60]])</f>
        <v>124.5</v>
      </c>
      <c r="S1978" s="3">
        <f>VALUE(SUBSTITUTE(טבלה1[[#This Row],[עמודה56]],"$",""))</f>
        <v>100</v>
      </c>
      <c r="T1978" s="3">
        <f>VALUE(SUBSTITUTE(טבלה1[[#This Row],[עמודה57]],"$",""))</f>
        <v>149</v>
      </c>
      <c r="U1978" s="3" t="str">
        <f>IF(טבלה1[[#This Row],[עמודה58]]&gt;30,"Yes","No")</f>
        <v>Yes</v>
      </c>
    </row>
    <row r="1979" spans="1:21" ht="13" x14ac:dyDescent="0.15">
      <c r="A1979" s="8" t="s">
        <v>4672</v>
      </c>
      <c r="B1979" s="9" t="s">
        <v>4673</v>
      </c>
      <c r="C1979" s="9" t="s">
        <v>1142</v>
      </c>
      <c r="D1979" s="13">
        <v>1000</v>
      </c>
      <c r="E1979" s="9" t="s">
        <v>33</v>
      </c>
      <c r="F1979" s="9" t="s">
        <v>29</v>
      </c>
      <c r="G1979" s="10">
        <v>0.2</v>
      </c>
      <c r="H1979" s="11" t="str" cm="1">
        <f t="array" ref="H1979">INDEX(_xlfn.TEXTSPLIT(טבלה1[[#This Row],[עמודה2]],","),1)</f>
        <v>Dhaka</v>
      </c>
      <c r="I1979" s="12" t="str" cm="1">
        <f t="array" ref="I1979">INDEX(_xlfn.TEXTSPLIT(טבלה1[[#This Row],[עמודה2]],","),2)</f>
        <v xml:space="preserve"> Bangladesh</v>
      </c>
      <c r="J1979" s="16" t="str">
        <f>_xlfn.CONCAT(טבלה1[[#This Row],[AI_Companies]]," ",טבלה1[[#This Row],[עמודה1]])</f>
        <v>BanglaPuzzleLimited https://www.banglapuzzle.com</v>
      </c>
      <c r="K1979" s="12">
        <v>10</v>
      </c>
      <c r="L1979" s="12" t="str">
        <f>IF(טבלה1[[#This Row],[עמודה53]]&gt;2000,"Yes","No")</f>
        <v>No</v>
      </c>
      <c r="M1979" s="12">
        <v>49</v>
      </c>
      <c r="N1979" s="12">
        <f>AVERAGE(טבלה1[[#This Row],[עמודה52]:[עמודה53]])</f>
        <v>29.5</v>
      </c>
      <c r="O1979" s="12" t="str">
        <f>IF(טבלה1[[#This Row],[עמודה4]]="&lt; $25 / hr","0$ - $25 / hr",טבלה1[[#This Row],[עמודה4]])</f>
        <v>$25 - $49 / hr</v>
      </c>
      <c r="P1979" s="12" t="str" cm="1">
        <f t="array" ref="P1979">INDEX(_xlfn.TEXTSPLIT(טבלה1[[#This Row],[עמודה55]],"-"),1)</f>
        <v xml:space="preserve">$25 </v>
      </c>
      <c r="Q1979" s="21" t="str" cm="1">
        <f t="array" ref="Q1979">INDEX(_xlfn.TEXTSPLIT(INDEX(_xlfn.TEXTSPLIT(טבלה1[[#This Row],[עמודה55]],"-"),2),"/"),1)</f>
        <v xml:space="preserve"> $49 </v>
      </c>
      <c r="R1979" s="12">
        <f>AVERAGE(טבלה1[[#This Row],[עמודה59]:[עמודה60]])</f>
        <v>37</v>
      </c>
      <c r="S1979" s="3">
        <f>VALUE(SUBSTITUTE(טבלה1[[#This Row],[עמודה56]],"$",""))</f>
        <v>25</v>
      </c>
      <c r="T1979" s="3">
        <f>VALUE(SUBSTITUTE(טבלה1[[#This Row],[עמודה57]],"$",""))</f>
        <v>49</v>
      </c>
      <c r="U1979" s="3" t="str">
        <f>IF(טבלה1[[#This Row],[עמודה58]]&gt;30,"Yes","No")</f>
        <v>Yes</v>
      </c>
    </row>
    <row r="1980" spans="1:21" ht="13" x14ac:dyDescent="0.15">
      <c r="A1980" s="8" t="s">
        <v>4674</v>
      </c>
      <c r="B1980" s="9" t="s">
        <v>4675</v>
      </c>
      <c r="C1980" s="9" t="s">
        <v>464</v>
      </c>
      <c r="D1980" s="9" t="s">
        <v>4</v>
      </c>
      <c r="E1980" s="9" t="s">
        <v>4</v>
      </c>
      <c r="F1980" s="9" t="s">
        <v>117</v>
      </c>
      <c r="G1980" s="10">
        <v>0.25</v>
      </c>
      <c r="H1980" s="11" t="str" cm="1">
        <f t="array" ref="H1980">INDEX(_xlfn.TEXTSPLIT(טבלה1[[#This Row],[עמודה2]],","),1)</f>
        <v>Lahore</v>
      </c>
      <c r="I1980" s="12" t="str" cm="1">
        <f t="array" ref="I1980">INDEX(_xlfn.TEXTSPLIT(טבלה1[[#This Row],[עמודה2]],","),2)</f>
        <v xml:space="preserve"> Pakistan</v>
      </c>
      <c r="J1980" s="16" t="str">
        <f>_xlfn.CONCAT(טבלה1[[#This Row],[AI_Companies]]," ",טבלה1[[#This Row],[עמודה1]])</f>
        <v>DataPilot https://data-pilot.com/</v>
      </c>
      <c r="K1980" s="12">
        <v>2</v>
      </c>
      <c r="L1980" s="12" t="str">
        <f>IF(טבלה1[[#This Row],[עמודה53]]&gt;2000,"Yes","No")</f>
        <v>No</v>
      </c>
      <c r="M1980" s="12">
        <v>9</v>
      </c>
      <c r="N1980" s="12">
        <f>AVERAGE(טבלה1[[#This Row],[עמודה52]:[עמודה53]])</f>
        <v>5.5</v>
      </c>
      <c r="O1980" s="12" t="str">
        <f>IF(טבלה1[[#This Row],[עמודה4]]="&lt; $25 / hr","0$ - $25 / hr",טבלה1[[#This Row],[עמודה4]])</f>
        <v>Undisclosed</v>
      </c>
      <c r="P1980" s="12" t="str" cm="1">
        <f t="array" ref="P1980">INDEX(_xlfn.TEXTSPLIT(טבלה1[[#This Row],[עמודה55]],"-"),1)</f>
        <v>Undisclosed</v>
      </c>
      <c r="Q1980" s="21" t="e" cm="1">
        <f t="array" ref="Q1980">INDEX(_xlfn.TEXTSPLIT(INDEX(_xlfn.TEXTSPLIT(טבלה1[[#This Row],[עמודה55]],"-"),2),"/"),1)</f>
        <v>#REF!</v>
      </c>
      <c r="R1980" s="12" t="e">
        <f>AVERAGE(טבלה1[[#This Row],[עמודה59]:[עמודה60]])</f>
        <v>#VALUE!</v>
      </c>
      <c r="S1980" s="3" t="e">
        <f>VALUE(SUBSTITUTE(טבלה1[[#This Row],[עמודה56]],"$",""))</f>
        <v>#VALUE!</v>
      </c>
      <c r="T1980" s="3" t="e">
        <f>VALUE(SUBSTITUTE(טבלה1[[#This Row],[עמודה57]],"$",""))</f>
        <v>#REF!</v>
      </c>
      <c r="U1980" s="3" t="e">
        <f>IF(טבלה1[[#This Row],[עמודה58]]&gt;30,"Yes","No")</f>
        <v>#VALUE!</v>
      </c>
    </row>
    <row r="1981" spans="1:21" ht="13" x14ac:dyDescent="0.15">
      <c r="A1981" s="8" t="s">
        <v>4676</v>
      </c>
      <c r="B1981" s="9" t="s">
        <v>4677</v>
      </c>
      <c r="C1981" s="9" t="s">
        <v>308</v>
      </c>
      <c r="D1981" s="13">
        <v>1000</v>
      </c>
      <c r="E1981" s="9" t="s">
        <v>33</v>
      </c>
      <c r="F1981" s="9" t="s">
        <v>10</v>
      </c>
      <c r="G1981" s="10">
        <v>0.2</v>
      </c>
      <c r="H1981" s="11" t="str" cm="1">
        <f t="array" ref="H1981">INDEX(_xlfn.TEXTSPLIT(טבלה1[[#This Row],[עמודה2]],","),1)</f>
        <v>Noida</v>
      </c>
      <c r="I1981" s="12" t="str" cm="1">
        <f t="array" ref="I1981">INDEX(_xlfn.TEXTSPLIT(טבלה1[[#This Row],[עמודה2]],","),2)</f>
        <v xml:space="preserve"> India</v>
      </c>
      <c r="J1981" s="16" t="str">
        <f>_xlfn.CONCAT(טבלה1[[#This Row],[AI_Companies]]," ",טבלה1[[#This Row],[עמודה1]])</f>
        <v>WikQik https://www.wikqik.com</v>
      </c>
      <c r="K1981" s="12">
        <v>50</v>
      </c>
      <c r="L1981" s="12" t="str">
        <f>IF(טבלה1[[#This Row],[עמודה53]]&gt;2000,"Yes","No")</f>
        <v>No</v>
      </c>
      <c r="M1981" s="12">
        <v>249</v>
      </c>
      <c r="N1981" s="12">
        <f>AVERAGE(טבלה1[[#This Row],[עמודה52]:[עמודה53]])</f>
        <v>149.5</v>
      </c>
      <c r="O1981" s="12" t="str">
        <f>IF(טבלה1[[#This Row],[עמודה4]]="&lt; $25 / hr","0$ - $25 / hr",טבלה1[[#This Row],[עמודה4]])</f>
        <v>$25 - $49 / hr</v>
      </c>
      <c r="P1981" s="12" t="str" cm="1">
        <f t="array" ref="P1981">INDEX(_xlfn.TEXTSPLIT(טבלה1[[#This Row],[עמודה55]],"-"),1)</f>
        <v xml:space="preserve">$25 </v>
      </c>
      <c r="Q1981" s="21" t="str" cm="1">
        <f t="array" ref="Q1981">INDEX(_xlfn.TEXTSPLIT(INDEX(_xlfn.TEXTSPLIT(טבלה1[[#This Row],[עמודה55]],"-"),2),"/"),1)</f>
        <v xml:space="preserve"> $49 </v>
      </c>
      <c r="R1981" s="12">
        <f>AVERAGE(טבלה1[[#This Row],[עמודה59]:[עמודה60]])</f>
        <v>37</v>
      </c>
      <c r="S1981" s="3">
        <f>VALUE(SUBSTITUTE(טבלה1[[#This Row],[עמודה56]],"$",""))</f>
        <v>25</v>
      </c>
      <c r="T1981" s="3">
        <f>VALUE(SUBSTITUTE(טבלה1[[#This Row],[עמודה57]],"$",""))</f>
        <v>49</v>
      </c>
      <c r="U1981" s="3" t="str">
        <f>IF(טבלה1[[#This Row],[עמודה58]]&gt;30,"Yes","No")</f>
        <v>Yes</v>
      </c>
    </row>
    <row r="1982" spans="1:21" ht="13" x14ac:dyDescent="0.15">
      <c r="A1982" s="8" t="s">
        <v>4678</v>
      </c>
      <c r="B1982" s="9" t="s">
        <v>4679</v>
      </c>
      <c r="C1982" s="9" t="s">
        <v>3217</v>
      </c>
      <c r="D1982" s="13">
        <v>5000</v>
      </c>
      <c r="E1982" s="9" t="s">
        <v>21</v>
      </c>
      <c r="F1982" s="9" t="s">
        <v>29</v>
      </c>
      <c r="G1982" s="10">
        <v>0.2</v>
      </c>
      <c r="H1982" s="11" t="str" cm="1">
        <f t="array" ref="H1982">INDEX(_xlfn.TEXTSPLIT(טבלה1[[#This Row],[עמודה2]],","),1)</f>
        <v>Tampa</v>
      </c>
      <c r="I1982" s="12" t="str" cm="1">
        <f t="array" ref="I1982">INDEX(_xlfn.TEXTSPLIT(טבלה1[[#This Row],[עמודה2]],","),2)</f>
        <v xml:space="preserve"> FL</v>
      </c>
      <c r="J1982" s="16" t="str">
        <f>_xlfn.CONCAT(טבלה1[[#This Row],[AI_Companies]]," ",טבלה1[[#This Row],[עמודה1]])</f>
        <v>DeliverMedia http://www.delivermedia.com</v>
      </c>
      <c r="K1982" s="12">
        <v>10</v>
      </c>
      <c r="L1982" s="12" t="str">
        <f>IF(טבלה1[[#This Row],[עמודה53]]&gt;2000,"Yes","No")</f>
        <v>No</v>
      </c>
      <c r="M1982" s="12">
        <v>49</v>
      </c>
      <c r="N1982" s="12">
        <f>AVERAGE(טבלה1[[#This Row],[עמודה52]:[עמודה53]])</f>
        <v>29.5</v>
      </c>
      <c r="O1982" s="12" t="str">
        <f>IF(טבלה1[[#This Row],[עמודה4]]="&lt; $25 / hr","0$ - $25 / hr",טבלה1[[#This Row],[עמודה4]])</f>
        <v>$100 - $149 / hr</v>
      </c>
      <c r="P1982" s="12" t="str" cm="1">
        <f t="array" ref="P1982">INDEX(_xlfn.TEXTSPLIT(טבלה1[[#This Row],[עמודה55]],"-"),1)</f>
        <v xml:space="preserve">$100 </v>
      </c>
      <c r="Q1982" s="21" t="str" cm="1">
        <f t="array" ref="Q1982">INDEX(_xlfn.TEXTSPLIT(INDEX(_xlfn.TEXTSPLIT(טבלה1[[#This Row],[עמודה55]],"-"),2),"/"),1)</f>
        <v xml:space="preserve"> $149 </v>
      </c>
      <c r="R1982" s="12">
        <f>AVERAGE(טבלה1[[#This Row],[עמודה59]:[עמודה60]])</f>
        <v>124.5</v>
      </c>
      <c r="S1982" s="3">
        <f>VALUE(SUBSTITUTE(טבלה1[[#This Row],[עמודה56]],"$",""))</f>
        <v>100</v>
      </c>
      <c r="T1982" s="3">
        <f>VALUE(SUBSTITUTE(טבלה1[[#This Row],[עמודה57]],"$",""))</f>
        <v>149</v>
      </c>
      <c r="U1982" s="3" t="str">
        <f>IF(טבלה1[[#This Row],[עמודה58]]&gt;30,"Yes","No")</f>
        <v>Yes</v>
      </c>
    </row>
    <row r="1983" spans="1:21" ht="13" x14ac:dyDescent="0.15">
      <c r="A1983" s="8" t="s">
        <v>4680</v>
      </c>
      <c r="B1983" s="9" t="s">
        <v>4681</v>
      </c>
      <c r="C1983" s="9" t="s">
        <v>361</v>
      </c>
      <c r="D1983" s="9" t="s">
        <v>4</v>
      </c>
      <c r="E1983" s="9" t="s">
        <v>4</v>
      </c>
      <c r="F1983" s="9" t="s">
        <v>29</v>
      </c>
      <c r="G1983" s="10">
        <v>0.2</v>
      </c>
      <c r="H1983" s="11" t="str" cm="1">
        <f t="array" ref="H1983">INDEX(_xlfn.TEXTSPLIT(טבלה1[[#This Row],[עמודה2]],","),1)</f>
        <v>Pune</v>
      </c>
      <c r="I1983" s="12" t="str" cm="1">
        <f t="array" ref="I1983">INDEX(_xlfn.TEXTSPLIT(טבלה1[[#This Row],[עמודה2]],","),2)</f>
        <v xml:space="preserve"> India</v>
      </c>
      <c r="J1983" s="16" t="str">
        <f>_xlfn.CONCAT(טבלה1[[#This Row],[AI_Companies]]," ",טבלה1[[#This Row],[עמודה1]])</f>
        <v>ScalentInfotechPvt.Ltd. https://www.scalent.io</v>
      </c>
      <c r="K1983" s="12">
        <v>10</v>
      </c>
      <c r="L1983" s="12" t="str">
        <f>IF(טבלה1[[#This Row],[עמודה53]]&gt;2000,"Yes","No")</f>
        <v>No</v>
      </c>
      <c r="M1983" s="12">
        <v>49</v>
      </c>
      <c r="N1983" s="12">
        <f>AVERAGE(טבלה1[[#This Row],[עמודה52]:[עמודה53]])</f>
        <v>29.5</v>
      </c>
      <c r="O1983" s="12" t="str">
        <f>IF(טבלה1[[#This Row],[עמודה4]]="&lt; $25 / hr","0$ - $25 / hr",טבלה1[[#This Row],[עמודה4]])</f>
        <v>Undisclosed</v>
      </c>
      <c r="P1983" s="12" t="str" cm="1">
        <f t="array" ref="P1983">INDEX(_xlfn.TEXTSPLIT(טבלה1[[#This Row],[עמודה55]],"-"),1)</f>
        <v>Undisclosed</v>
      </c>
      <c r="Q1983" s="21" t="e" cm="1">
        <f t="array" ref="Q1983">INDEX(_xlfn.TEXTSPLIT(INDEX(_xlfn.TEXTSPLIT(טבלה1[[#This Row],[עמודה55]],"-"),2),"/"),1)</f>
        <v>#REF!</v>
      </c>
      <c r="R1983" s="12" t="e">
        <f>AVERAGE(טבלה1[[#This Row],[עמודה59]:[עמודה60]])</f>
        <v>#VALUE!</v>
      </c>
      <c r="S1983" s="3" t="e">
        <f>VALUE(SUBSTITUTE(טבלה1[[#This Row],[עמודה56]],"$",""))</f>
        <v>#VALUE!</v>
      </c>
      <c r="T1983" s="3" t="e">
        <f>VALUE(SUBSTITUTE(טבלה1[[#This Row],[עמודה57]],"$",""))</f>
        <v>#REF!</v>
      </c>
      <c r="U1983" s="3" t="e">
        <f>IF(טבלה1[[#This Row],[עמודה58]]&gt;30,"Yes","No")</f>
        <v>#VALUE!</v>
      </c>
    </row>
    <row r="1984" spans="1:21" ht="13" x14ac:dyDescent="0.15">
      <c r="A1984" s="8" t="s">
        <v>4682</v>
      </c>
      <c r="B1984" s="9" t="s">
        <v>4683</v>
      </c>
      <c r="C1984" s="9" t="s">
        <v>56</v>
      </c>
      <c r="D1984" s="13">
        <v>10000</v>
      </c>
      <c r="E1984" s="9" t="s">
        <v>21</v>
      </c>
      <c r="F1984" s="9" t="s">
        <v>29</v>
      </c>
      <c r="G1984" s="10">
        <v>0.2</v>
      </c>
      <c r="H1984" s="11" t="str" cm="1">
        <f t="array" ref="H1984">INDEX(_xlfn.TEXTSPLIT(טבלה1[[#This Row],[עמודה2]],","),1)</f>
        <v>Los Angeles</v>
      </c>
      <c r="I1984" s="12" t="str" cm="1">
        <f t="array" ref="I1984">INDEX(_xlfn.TEXTSPLIT(טבלה1[[#This Row],[עמודה2]],","),2)</f>
        <v xml:space="preserve"> CA</v>
      </c>
      <c r="J1984" s="16" t="str">
        <f>_xlfn.CONCAT(טבלה1[[#This Row],[AI_Companies]]," ",טבלה1[[#This Row],[עמודה1]])</f>
        <v>MandtMedia https://www.mandt.com/</v>
      </c>
      <c r="K1984" s="12">
        <v>10</v>
      </c>
      <c r="L1984" s="12" t="str">
        <f>IF(טבלה1[[#This Row],[עמודה53]]&gt;2000,"Yes","No")</f>
        <v>No</v>
      </c>
      <c r="M1984" s="12">
        <v>49</v>
      </c>
      <c r="N1984" s="12">
        <f>AVERAGE(טבלה1[[#This Row],[עמודה52]:[עמודה53]])</f>
        <v>29.5</v>
      </c>
      <c r="O1984" s="12" t="str">
        <f>IF(טבלה1[[#This Row],[עמודה4]]="&lt; $25 / hr","0$ - $25 / hr",טבלה1[[#This Row],[עמודה4]])</f>
        <v>$100 - $149 / hr</v>
      </c>
      <c r="P1984" s="12" t="str" cm="1">
        <f t="array" ref="P1984">INDEX(_xlfn.TEXTSPLIT(טבלה1[[#This Row],[עמודה55]],"-"),1)</f>
        <v xml:space="preserve">$100 </v>
      </c>
      <c r="Q1984" s="21" t="str" cm="1">
        <f t="array" ref="Q1984">INDEX(_xlfn.TEXTSPLIT(INDEX(_xlfn.TEXTSPLIT(טבלה1[[#This Row],[עמודה55]],"-"),2),"/"),1)</f>
        <v xml:space="preserve"> $149 </v>
      </c>
      <c r="R1984" s="12">
        <f>AVERAGE(טבלה1[[#This Row],[עמודה59]:[עמודה60]])</f>
        <v>124.5</v>
      </c>
      <c r="S1984" s="3">
        <f>VALUE(SUBSTITUTE(טבלה1[[#This Row],[עמודה56]],"$",""))</f>
        <v>100</v>
      </c>
      <c r="T1984" s="3">
        <f>VALUE(SUBSTITUTE(טבלה1[[#This Row],[עמודה57]],"$",""))</f>
        <v>149</v>
      </c>
      <c r="U1984" s="3" t="str">
        <f>IF(טבלה1[[#This Row],[עמודה58]]&gt;30,"Yes","No")</f>
        <v>Yes</v>
      </c>
    </row>
    <row r="1985" spans="1:21" ht="13" x14ac:dyDescent="0.15">
      <c r="A1985" s="8" t="s">
        <v>4684</v>
      </c>
      <c r="B1985" s="9" t="s">
        <v>4685</v>
      </c>
      <c r="C1985" s="9" t="s">
        <v>2469</v>
      </c>
      <c r="D1985" s="13">
        <v>5000</v>
      </c>
      <c r="E1985" s="9" t="s">
        <v>21</v>
      </c>
      <c r="F1985" s="9" t="s">
        <v>29</v>
      </c>
      <c r="G1985" s="10">
        <v>0.2</v>
      </c>
      <c r="H1985" s="11" t="str" cm="1">
        <f t="array" ref="H1985">INDEX(_xlfn.TEXTSPLIT(טבלה1[[#This Row],[עמודה2]],","),1)</f>
        <v>Frankfurt am Main</v>
      </c>
      <c r="I1985" s="12" t="str" cm="1">
        <f t="array" ref="I1985">INDEX(_xlfn.TEXTSPLIT(טבלה1[[#This Row],[עמודה2]],","),2)</f>
        <v xml:space="preserve"> Germany</v>
      </c>
      <c r="J1985" s="16" t="str">
        <f>_xlfn.CONCAT(טבלה1[[#This Row],[AI_Companies]]," ",טבלה1[[#This Row],[עמודה1]])</f>
        <v>Acellere http://www.acellere.com/</v>
      </c>
      <c r="K1985" s="12">
        <v>10</v>
      </c>
      <c r="L1985" s="12" t="str">
        <f>IF(טבלה1[[#This Row],[עמודה53]]&gt;2000,"Yes","No")</f>
        <v>No</v>
      </c>
      <c r="M1985" s="12">
        <v>49</v>
      </c>
      <c r="N1985" s="12">
        <f>AVERAGE(טבלה1[[#This Row],[עמודה52]:[עמודה53]])</f>
        <v>29.5</v>
      </c>
      <c r="O1985" s="12" t="str">
        <f>IF(טבלה1[[#This Row],[עמודה4]]="&lt; $25 / hr","0$ - $25 / hr",טבלה1[[#This Row],[עמודה4]])</f>
        <v>$100 - $149 / hr</v>
      </c>
      <c r="P1985" s="12" t="str" cm="1">
        <f t="array" ref="P1985">INDEX(_xlfn.TEXTSPLIT(טבלה1[[#This Row],[עמודה55]],"-"),1)</f>
        <v xml:space="preserve">$100 </v>
      </c>
      <c r="Q1985" s="21" t="str" cm="1">
        <f t="array" ref="Q1985">INDEX(_xlfn.TEXTSPLIT(INDEX(_xlfn.TEXTSPLIT(טבלה1[[#This Row],[עמודה55]],"-"),2),"/"),1)</f>
        <v xml:space="preserve"> $149 </v>
      </c>
      <c r="R1985" s="12">
        <f>AVERAGE(טבלה1[[#This Row],[עמודה59]:[עמודה60]])</f>
        <v>124.5</v>
      </c>
      <c r="S1985" s="3">
        <f>VALUE(SUBSTITUTE(טבלה1[[#This Row],[עמודה56]],"$",""))</f>
        <v>100</v>
      </c>
      <c r="T1985" s="3">
        <f>VALUE(SUBSTITUTE(טבלה1[[#This Row],[עמודה57]],"$",""))</f>
        <v>149</v>
      </c>
      <c r="U1985" s="3" t="str">
        <f>IF(טבלה1[[#This Row],[עמודה58]]&gt;30,"Yes","No")</f>
        <v>Yes</v>
      </c>
    </row>
    <row r="1986" spans="1:21" ht="13" x14ac:dyDescent="0.15">
      <c r="A1986" s="8" t="s">
        <v>4686</v>
      </c>
      <c r="B1986" s="9" t="s">
        <v>4687</v>
      </c>
      <c r="C1986" s="9" t="s">
        <v>1766</v>
      </c>
      <c r="D1986" s="9" t="s">
        <v>4</v>
      </c>
      <c r="E1986" s="9" t="s">
        <v>4</v>
      </c>
      <c r="F1986" s="9" t="s">
        <v>29</v>
      </c>
      <c r="G1986" s="10">
        <v>0.2</v>
      </c>
      <c r="H1986" s="11" t="str" cm="1">
        <f t="array" ref="H1986">INDEX(_xlfn.TEXTSPLIT(טבלה1[[#This Row],[עמודה2]],","),1)</f>
        <v>Glasgow</v>
      </c>
      <c r="I1986" s="12" t="str" cm="1">
        <f t="array" ref="I1986">INDEX(_xlfn.TEXTSPLIT(טבלה1[[#This Row],[עמודה2]],","),2)</f>
        <v xml:space="preserve"> United Kingdom</v>
      </c>
      <c r="J1986" s="16" t="str">
        <f>_xlfn.CONCAT(טבלה1[[#This Row],[AI_Companies]]," ",טבלה1[[#This Row],[עמודה1]])</f>
        <v>EtellectLtd http://www.etellect.com/</v>
      </c>
      <c r="K1986" s="12">
        <v>10</v>
      </c>
      <c r="L1986" s="12" t="str">
        <f>IF(טבלה1[[#This Row],[עמודה53]]&gt;2000,"Yes","No")</f>
        <v>No</v>
      </c>
      <c r="M1986" s="12">
        <v>49</v>
      </c>
      <c r="N1986" s="12">
        <f>AVERAGE(טבלה1[[#This Row],[עמודה52]:[עמודה53]])</f>
        <v>29.5</v>
      </c>
      <c r="O1986" s="12" t="str">
        <f>IF(טבלה1[[#This Row],[עמודה4]]="&lt; $25 / hr","0$ - $25 / hr",טבלה1[[#This Row],[עמודה4]])</f>
        <v>Undisclosed</v>
      </c>
      <c r="P1986" s="12" t="str" cm="1">
        <f t="array" ref="P1986">INDEX(_xlfn.TEXTSPLIT(טבלה1[[#This Row],[עמודה55]],"-"),1)</f>
        <v>Undisclosed</v>
      </c>
      <c r="Q1986" s="21" t="e" cm="1">
        <f t="array" ref="Q1986">INDEX(_xlfn.TEXTSPLIT(INDEX(_xlfn.TEXTSPLIT(טבלה1[[#This Row],[עמודה55]],"-"),2),"/"),1)</f>
        <v>#REF!</v>
      </c>
      <c r="R1986" s="12" t="e">
        <f>AVERAGE(טבלה1[[#This Row],[עמודה59]:[עמודה60]])</f>
        <v>#VALUE!</v>
      </c>
      <c r="S1986" s="3" t="e">
        <f>VALUE(SUBSTITUTE(טבלה1[[#This Row],[עמודה56]],"$",""))</f>
        <v>#VALUE!</v>
      </c>
      <c r="T1986" s="3" t="e">
        <f>VALUE(SUBSTITUTE(טבלה1[[#This Row],[עמודה57]],"$",""))</f>
        <v>#REF!</v>
      </c>
      <c r="U1986" s="3" t="e">
        <f>IF(טבלה1[[#This Row],[עמודה58]]&gt;30,"Yes","No")</f>
        <v>#VALUE!</v>
      </c>
    </row>
    <row r="1987" spans="1:21" ht="13" x14ac:dyDescent="0.15">
      <c r="A1987" s="8" t="s">
        <v>4688</v>
      </c>
      <c r="B1987" s="9" t="s">
        <v>4689</v>
      </c>
      <c r="C1987" s="9" t="s">
        <v>1645</v>
      </c>
      <c r="D1987" s="9" t="s">
        <v>4</v>
      </c>
      <c r="E1987" s="9" t="s">
        <v>4</v>
      </c>
      <c r="F1987" s="9" t="s">
        <v>29</v>
      </c>
      <c r="G1987" s="10">
        <v>0.2</v>
      </c>
      <c r="H1987" s="11" t="str" cm="1">
        <f t="array" ref="H1987">INDEX(_xlfn.TEXTSPLIT(טבלה1[[#This Row],[עמודה2]],","),1)</f>
        <v>Bristol</v>
      </c>
      <c r="I1987" s="12" t="str" cm="1">
        <f t="array" ref="I1987">INDEX(_xlfn.TEXTSPLIT(טבלה1[[#This Row],[עמודה2]],","),2)</f>
        <v xml:space="preserve"> United Kingdom</v>
      </c>
      <c r="J1987" s="16" t="str">
        <f>_xlfn.CONCAT(טבלה1[[#This Row],[AI_Companies]]," ",טבלה1[[#This Row],[עמודה1]])</f>
        <v>upUgo https://upugo.com/</v>
      </c>
      <c r="K1987" s="12">
        <v>10</v>
      </c>
      <c r="L1987" s="12" t="str">
        <f>IF(טבלה1[[#This Row],[עמודה53]]&gt;2000,"Yes","No")</f>
        <v>No</v>
      </c>
      <c r="M1987" s="12">
        <v>49</v>
      </c>
      <c r="N1987" s="12">
        <f>AVERAGE(טבלה1[[#This Row],[עמודה52]:[עמודה53]])</f>
        <v>29.5</v>
      </c>
      <c r="O1987" s="12" t="str">
        <f>IF(טבלה1[[#This Row],[עמודה4]]="&lt; $25 / hr","0$ - $25 / hr",טבלה1[[#This Row],[עמודה4]])</f>
        <v>Undisclosed</v>
      </c>
      <c r="P1987" s="12" t="str" cm="1">
        <f t="array" ref="P1987">INDEX(_xlfn.TEXTSPLIT(טבלה1[[#This Row],[עמודה55]],"-"),1)</f>
        <v>Undisclosed</v>
      </c>
      <c r="Q1987" s="21" t="e" cm="1">
        <f t="array" ref="Q1987">INDEX(_xlfn.TEXTSPLIT(INDEX(_xlfn.TEXTSPLIT(טבלה1[[#This Row],[עמודה55]],"-"),2),"/"),1)</f>
        <v>#REF!</v>
      </c>
      <c r="R1987" s="12" t="e">
        <f>AVERAGE(טבלה1[[#This Row],[עמודה59]:[עמודה60]])</f>
        <v>#VALUE!</v>
      </c>
      <c r="S1987" s="3" t="e">
        <f>VALUE(SUBSTITUTE(טבלה1[[#This Row],[עמודה56]],"$",""))</f>
        <v>#VALUE!</v>
      </c>
      <c r="T1987" s="3" t="e">
        <f>VALUE(SUBSTITUTE(טבלה1[[#This Row],[עמודה57]],"$",""))</f>
        <v>#REF!</v>
      </c>
      <c r="U1987" s="3" t="e">
        <f>IF(טבלה1[[#This Row],[עמודה58]]&gt;30,"Yes","No")</f>
        <v>#VALUE!</v>
      </c>
    </row>
    <row r="1988" spans="1:21" ht="13" x14ac:dyDescent="0.15">
      <c r="A1988" s="8" t="s">
        <v>4690</v>
      </c>
      <c r="B1988" s="9" t="s">
        <v>4691</v>
      </c>
      <c r="C1988" s="9" t="s">
        <v>4692</v>
      </c>
      <c r="D1988" s="9" t="s">
        <v>4</v>
      </c>
      <c r="E1988" s="9" t="s">
        <v>4</v>
      </c>
      <c r="F1988" s="9" t="s">
        <v>29</v>
      </c>
      <c r="G1988" s="10">
        <v>0.2</v>
      </c>
      <c r="H1988" s="11" t="str" cm="1">
        <f t="array" ref="H1988">INDEX(_xlfn.TEXTSPLIT(טבלה1[[#This Row],[עמודה2]],","),1)</f>
        <v>Subiaco</v>
      </c>
      <c r="I1988" s="12" t="str" cm="1">
        <f t="array" ref="I1988">INDEX(_xlfn.TEXTSPLIT(טבלה1[[#This Row],[עמודה2]],","),2)</f>
        <v xml:space="preserve"> Australia</v>
      </c>
      <c r="J1988" s="16" t="str">
        <f>_xlfn.CONCAT(טבלה1[[#This Row],[AI_Companies]]," ",טבלה1[[#This Row],[עמודה1]])</f>
        <v>Lateral-Australia https://www.lateral.com.au/</v>
      </c>
      <c r="K1988" s="12">
        <v>10</v>
      </c>
      <c r="L1988" s="12" t="str">
        <f>IF(טבלה1[[#This Row],[עמודה53]]&gt;2000,"Yes","No")</f>
        <v>No</v>
      </c>
      <c r="M1988" s="12">
        <v>49</v>
      </c>
      <c r="N1988" s="12">
        <f>AVERAGE(טבלה1[[#This Row],[עמודה52]:[עמודה53]])</f>
        <v>29.5</v>
      </c>
      <c r="O1988" s="12" t="str">
        <f>IF(טבלה1[[#This Row],[עמודה4]]="&lt; $25 / hr","0$ - $25 / hr",טבלה1[[#This Row],[עמודה4]])</f>
        <v>Undisclosed</v>
      </c>
      <c r="P1988" s="12" t="str" cm="1">
        <f t="array" ref="P1988">INDEX(_xlfn.TEXTSPLIT(טבלה1[[#This Row],[עמודה55]],"-"),1)</f>
        <v>Undisclosed</v>
      </c>
      <c r="Q1988" s="21" t="e" cm="1">
        <f t="array" ref="Q1988">INDEX(_xlfn.TEXTSPLIT(INDEX(_xlfn.TEXTSPLIT(טבלה1[[#This Row],[עמודה55]],"-"),2),"/"),1)</f>
        <v>#REF!</v>
      </c>
      <c r="R1988" s="12" t="e">
        <f>AVERAGE(טבלה1[[#This Row],[עמודה59]:[עמודה60]])</f>
        <v>#VALUE!</v>
      </c>
      <c r="S1988" s="3" t="e">
        <f>VALUE(SUBSTITUTE(טבלה1[[#This Row],[עמודה56]],"$",""))</f>
        <v>#VALUE!</v>
      </c>
      <c r="T1988" s="3" t="e">
        <f>VALUE(SUBSTITUTE(טבלה1[[#This Row],[עמודה57]],"$",""))</f>
        <v>#REF!</v>
      </c>
      <c r="U1988" s="3" t="e">
        <f>IF(טבלה1[[#This Row],[עמודה58]]&gt;30,"Yes","No")</f>
        <v>#VALUE!</v>
      </c>
    </row>
    <row r="1989" spans="1:21" ht="13" x14ac:dyDescent="0.15">
      <c r="A1989" s="8" t="s">
        <v>4693</v>
      </c>
      <c r="B1989" s="9" t="s">
        <v>4694</v>
      </c>
      <c r="C1989" s="9" t="s">
        <v>20</v>
      </c>
      <c r="D1989" s="9" t="s">
        <v>4</v>
      </c>
      <c r="E1989" s="9" t="s">
        <v>4</v>
      </c>
      <c r="F1989" s="9" t="s">
        <v>29</v>
      </c>
      <c r="G1989" s="10">
        <v>0.2</v>
      </c>
      <c r="H1989" s="11" t="str" cm="1">
        <f t="array" ref="H1989">INDEX(_xlfn.TEXTSPLIT(טבלה1[[#This Row],[עמודה2]],","),1)</f>
        <v>New York</v>
      </c>
      <c r="I1989" s="12" t="str" cm="1">
        <f t="array" ref="I1989">INDEX(_xlfn.TEXTSPLIT(טבלה1[[#This Row],[עמודה2]],","),2)</f>
        <v xml:space="preserve"> NY</v>
      </c>
      <c r="J1989" s="16" t="str">
        <f>_xlfn.CONCAT(טבלה1[[#This Row],[AI_Companies]]," ",טבלה1[[#This Row],[עמודה1]])</f>
        <v>SURGO https://surgogroup.com/</v>
      </c>
      <c r="K1989" s="12">
        <v>10</v>
      </c>
      <c r="L1989" s="12" t="str">
        <f>IF(טבלה1[[#This Row],[עמודה53]]&gt;2000,"Yes","No")</f>
        <v>No</v>
      </c>
      <c r="M1989" s="12">
        <v>49</v>
      </c>
      <c r="N1989" s="12">
        <f>AVERAGE(טבלה1[[#This Row],[עמודה52]:[עמודה53]])</f>
        <v>29.5</v>
      </c>
      <c r="O1989" s="12" t="str">
        <f>IF(טבלה1[[#This Row],[עמודה4]]="&lt; $25 / hr","0$ - $25 / hr",טבלה1[[#This Row],[עמודה4]])</f>
        <v>Undisclosed</v>
      </c>
      <c r="P1989" s="12" t="str" cm="1">
        <f t="array" ref="P1989">INDEX(_xlfn.TEXTSPLIT(טבלה1[[#This Row],[עמודה55]],"-"),1)</f>
        <v>Undisclosed</v>
      </c>
      <c r="Q1989" s="21" t="e" cm="1">
        <f t="array" ref="Q1989">INDEX(_xlfn.TEXTSPLIT(INDEX(_xlfn.TEXTSPLIT(טבלה1[[#This Row],[עמודה55]],"-"),2),"/"),1)</f>
        <v>#REF!</v>
      </c>
      <c r="R1989" s="12" t="e">
        <f>AVERAGE(טבלה1[[#This Row],[עמודה59]:[עמודה60]])</f>
        <v>#VALUE!</v>
      </c>
      <c r="S1989" s="3" t="e">
        <f>VALUE(SUBSTITUTE(טבלה1[[#This Row],[עמודה56]],"$",""))</f>
        <v>#VALUE!</v>
      </c>
      <c r="T1989" s="3" t="e">
        <f>VALUE(SUBSTITUTE(טבלה1[[#This Row],[עמודה57]],"$",""))</f>
        <v>#REF!</v>
      </c>
      <c r="U1989" s="3" t="e">
        <f>IF(טבלה1[[#This Row],[עמודה58]]&gt;30,"Yes","No")</f>
        <v>#VALUE!</v>
      </c>
    </row>
    <row r="1990" spans="1:21" ht="13" x14ac:dyDescent="0.15">
      <c r="A1990" s="8" t="s">
        <v>4695</v>
      </c>
      <c r="B1990" s="9" t="s">
        <v>4696</v>
      </c>
      <c r="C1990" s="9" t="s">
        <v>1459</v>
      </c>
      <c r="D1990" s="9" t="s">
        <v>4</v>
      </c>
      <c r="E1990" s="9" t="s">
        <v>4</v>
      </c>
      <c r="F1990" s="9" t="s">
        <v>29</v>
      </c>
      <c r="G1990" s="10">
        <v>0.2</v>
      </c>
      <c r="H1990" s="11" t="str" cm="1">
        <f t="array" ref="H1990">INDEX(_xlfn.TEXTSPLIT(טבלה1[[#This Row],[עמודה2]],","),1)</f>
        <v>Baltimore</v>
      </c>
      <c r="I1990" s="12" t="str" cm="1">
        <f t="array" ref="I1990">INDEX(_xlfn.TEXTSPLIT(טבלה1[[#This Row],[עמודה2]],","),2)</f>
        <v xml:space="preserve"> MD</v>
      </c>
      <c r="J1990" s="16" t="str">
        <f>_xlfn.CONCAT(טבלה1[[#This Row],[AI_Companies]]," ",טבלה1[[#This Row],[עמודה1]])</f>
        <v>NylaTechnologySolutions,Inc. https://nylatechnologysolutions.com/</v>
      </c>
      <c r="K1990" s="12">
        <v>10</v>
      </c>
      <c r="L1990" s="12" t="str">
        <f>IF(טבלה1[[#This Row],[עמודה53]]&gt;2000,"Yes","No")</f>
        <v>No</v>
      </c>
      <c r="M1990" s="12">
        <v>49</v>
      </c>
      <c r="N1990" s="12">
        <f>AVERAGE(טבלה1[[#This Row],[עמודה52]:[עמודה53]])</f>
        <v>29.5</v>
      </c>
      <c r="O1990" s="12" t="str">
        <f>IF(טבלה1[[#This Row],[עמודה4]]="&lt; $25 / hr","0$ - $25 / hr",טבלה1[[#This Row],[עמודה4]])</f>
        <v>Undisclosed</v>
      </c>
      <c r="P1990" s="12" t="str" cm="1">
        <f t="array" ref="P1990">INDEX(_xlfn.TEXTSPLIT(טבלה1[[#This Row],[עמודה55]],"-"),1)</f>
        <v>Undisclosed</v>
      </c>
      <c r="Q1990" s="21" t="e" cm="1">
        <f t="array" ref="Q1990">INDEX(_xlfn.TEXTSPLIT(INDEX(_xlfn.TEXTSPLIT(טבלה1[[#This Row],[עמודה55]],"-"),2),"/"),1)</f>
        <v>#REF!</v>
      </c>
      <c r="R1990" s="12" t="e">
        <f>AVERAGE(טבלה1[[#This Row],[עמודה59]:[עמודה60]])</f>
        <v>#VALUE!</v>
      </c>
      <c r="S1990" s="3" t="e">
        <f>VALUE(SUBSTITUTE(טבלה1[[#This Row],[עמודה56]],"$",""))</f>
        <v>#VALUE!</v>
      </c>
      <c r="T1990" s="3" t="e">
        <f>VALUE(SUBSTITUTE(טבלה1[[#This Row],[עמודה57]],"$",""))</f>
        <v>#REF!</v>
      </c>
      <c r="U1990" s="3" t="e">
        <f>IF(טבלה1[[#This Row],[עמודה58]]&gt;30,"Yes","No")</f>
        <v>#VALUE!</v>
      </c>
    </row>
    <row r="1991" spans="1:21" ht="13" x14ac:dyDescent="0.15">
      <c r="A1991" s="8" t="s">
        <v>4697</v>
      </c>
      <c r="B1991" s="9" t="s">
        <v>4698</v>
      </c>
      <c r="C1991" s="9" t="s">
        <v>2966</v>
      </c>
      <c r="D1991" s="9" t="s">
        <v>4</v>
      </c>
      <c r="E1991" s="9" t="s">
        <v>4</v>
      </c>
      <c r="F1991" s="9" t="s">
        <v>29</v>
      </c>
      <c r="G1991" s="10">
        <v>0.2</v>
      </c>
      <c r="H1991" s="11" t="str" cm="1">
        <f t="array" ref="H1991">INDEX(_xlfn.TEXTSPLIT(טבלה1[[#This Row],[עמודה2]],","),1)</f>
        <v>Fairfax</v>
      </c>
      <c r="I1991" s="12" t="str" cm="1">
        <f t="array" ref="I1991">INDEX(_xlfn.TEXTSPLIT(טבלה1[[#This Row],[עמודה2]],","),2)</f>
        <v xml:space="preserve"> VA</v>
      </c>
      <c r="J1991" s="16" t="str">
        <f>_xlfn.CONCAT(טבלה1[[#This Row],[AI_Companies]]," ",טבלה1[[#This Row],[עמודה1]])</f>
        <v>AdvanceDigitalSystemsInc. http://www.advancedigitalsys.com</v>
      </c>
      <c r="K1991" s="12">
        <v>10</v>
      </c>
      <c r="L1991" s="12" t="str">
        <f>IF(טבלה1[[#This Row],[עמודה53]]&gt;2000,"Yes","No")</f>
        <v>No</v>
      </c>
      <c r="M1991" s="12">
        <v>49</v>
      </c>
      <c r="N1991" s="12">
        <f>AVERAGE(טבלה1[[#This Row],[עמודה52]:[עמודה53]])</f>
        <v>29.5</v>
      </c>
      <c r="O1991" s="12" t="str">
        <f>IF(טבלה1[[#This Row],[עמודה4]]="&lt; $25 / hr","0$ - $25 / hr",טבלה1[[#This Row],[עמודה4]])</f>
        <v>Undisclosed</v>
      </c>
      <c r="P1991" s="12" t="str" cm="1">
        <f t="array" ref="P1991">INDEX(_xlfn.TEXTSPLIT(טבלה1[[#This Row],[עמודה55]],"-"),1)</f>
        <v>Undisclosed</v>
      </c>
      <c r="Q1991" s="21" t="e" cm="1">
        <f t="array" ref="Q1991">INDEX(_xlfn.TEXTSPLIT(INDEX(_xlfn.TEXTSPLIT(טבלה1[[#This Row],[עמודה55]],"-"),2),"/"),1)</f>
        <v>#REF!</v>
      </c>
      <c r="R1991" s="12" t="e">
        <f>AVERAGE(טבלה1[[#This Row],[עמודה59]:[עמודה60]])</f>
        <v>#VALUE!</v>
      </c>
      <c r="S1991" s="3" t="e">
        <f>VALUE(SUBSTITUTE(טבלה1[[#This Row],[עמודה56]],"$",""))</f>
        <v>#VALUE!</v>
      </c>
      <c r="T1991" s="3" t="e">
        <f>VALUE(SUBSTITUTE(טבלה1[[#This Row],[עמודה57]],"$",""))</f>
        <v>#REF!</v>
      </c>
      <c r="U1991" s="3" t="e">
        <f>IF(טבלה1[[#This Row],[עמודה58]]&gt;30,"Yes","No")</f>
        <v>#VALUE!</v>
      </c>
    </row>
    <row r="1992" spans="1:21" ht="13" x14ac:dyDescent="0.15">
      <c r="A1992" s="8" t="s">
        <v>4699</v>
      </c>
      <c r="B1992" s="9" t="s">
        <v>4700</v>
      </c>
      <c r="C1992" s="9" t="s">
        <v>1515</v>
      </c>
      <c r="D1992" s="9" t="s">
        <v>4</v>
      </c>
      <c r="E1992" s="9" t="s">
        <v>4</v>
      </c>
      <c r="F1992" s="9" t="s">
        <v>29</v>
      </c>
      <c r="G1992" s="10">
        <v>0.2</v>
      </c>
      <c r="H1992" s="11" t="str" cm="1">
        <f t="array" ref="H1992">INDEX(_xlfn.TEXTSPLIT(טבלה1[[#This Row],[עמודה2]],","),1)</f>
        <v>Oslo</v>
      </c>
      <c r="I1992" s="12" t="str" cm="1">
        <f t="array" ref="I1992">INDEX(_xlfn.TEXTSPLIT(טבלה1[[#This Row],[עמודה2]],","),2)</f>
        <v xml:space="preserve"> Norway</v>
      </c>
      <c r="J1992" s="16" t="str">
        <f>_xlfn.CONCAT(טבלה1[[#This Row],[AI_Companies]]," ",טבלה1[[#This Row],[עמודה1]])</f>
        <v>BitSpace https://www.bitspace.com/</v>
      </c>
      <c r="K1992" s="12">
        <v>10</v>
      </c>
      <c r="L1992" s="12" t="str">
        <f>IF(טבלה1[[#This Row],[עמודה53]]&gt;2000,"Yes","No")</f>
        <v>No</v>
      </c>
      <c r="M1992" s="12">
        <v>49</v>
      </c>
      <c r="N1992" s="12">
        <f>AVERAGE(טבלה1[[#This Row],[עמודה52]:[עמודה53]])</f>
        <v>29.5</v>
      </c>
      <c r="O1992" s="12" t="str">
        <f>IF(טבלה1[[#This Row],[עמודה4]]="&lt; $25 / hr","0$ - $25 / hr",טבלה1[[#This Row],[עמודה4]])</f>
        <v>Undisclosed</v>
      </c>
      <c r="P1992" s="12" t="str" cm="1">
        <f t="array" ref="P1992">INDEX(_xlfn.TEXTSPLIT(טבלה1[[#This Row],[עמודה55]],"-"),1)</f>
        <v>Undisclosed</v>
      </c>
      <c r="Q1992" s="21" t="e" cm="1">
        <f t="array" ref="Q1992">INDEX(_xlfn.TEXTSPLIT(INDEX(_xlfn.TEXTSPLIT(טבלה1[[#This Row],[עמודה55]],"-"),2),"/"),1)</f>
        <v>#REF!</v>
      </c>
      <c r="R1992" s="12" t="e">
        <f>AVERAGE(טבלה1[[#This Row],[עמודה59]:[עמודה60]])</f>
        <v>#VALUE!</v>
      </c>
      <c r="S1992" s="3" t="e">
        <f>VALUE(SUBSTITUTE(טבלה1[[#This Row],[עמודה56]],"$",""))</f>
        <v>#VALUE!</v>
      </c>
      <c r="T1992" s="3" t="e">
        <f>VALUE(SUBSTITUTE(טבלה1[[#This Row],[עמודה57]],"$",""))</f>
        <v>#REF!</v>
      </c>
      <c r="U1992" s="3" t="e">
        <f>IF(טבלה1[[#This Row],[עמודה58]]&gt;30,"Yes","No")</f>
        <v>#VALUE!</v>
      </c>
    </row>
    <row r="1993" spans="1:21" ht="13" x14ac:dyDescent="0.15">
      <c r="A1993" s="8" t="s">
        <v>4701</v>
      </c>
      <c r="B1993" s="9" t="s">
        <v>4702</v>
      </c>
      <c r="C1993" s="9" t="s">
        <v>1118</v>
      </c>
      <c r="D1993" s="9" t="s">
        <v>4</v>
      </c>
      <c r="E1993" s="9" t="s">
        <v>4</v>
      </c>
      <c r="F1993" s="9" t="s">
        <v>29</v>
      </c>
      <c r="G1993" s="10">
        <v>0.2</v>
      </c>
      <c r="H1993" s="11" t="str" cm="1">
        <f t="array" ref="H1993">INDEX(_xlfn.TEXTSPLIT(טבלה1[[#This Row],[עמודה2]],","),1)</f>
        <v>Den Haag</v>
      </c>
      <c r="I1993" s="12" t="str" cm="1">
        <f t="array" ref="I1993">INDEX(_xlfn.TEXTSPLIT(טבלה1[[#This Row],[עמודה2]],","),2)</f>
        <v xml:space="preserve"> Netherlands</v>
      </c>
      <c r="J1993" s="16" t="str">
        <f>_xlfn.CONCAT(טבלה1[[#This Row],[AI_Companies]]," ",טבלה1[[#This Row],[עמודה1]])</f>
        <v>https://bastion.clutch.co/profile/nxtp-ventures http://www.space4good.com/</v>
      </c>
      <c r="K1993" s="12">
        <v>10</v>
      </c>
      <c r="L1993" s="12" t="str">
        <f>IF(טבלה1[[#This Row],[עמודה53]]&gt;2000,"Yes","No")</f>
        <v>No</v>
      </c>
      <c r="M1993" s="12">
        <v>49</v>
      </c>
      <c r="N1993" s="12">
        <f>AVERAGE(טבלה1[[#This Row],[עמודה52]:[עמודה53]])</f>
        <v>29.5</v>
      </c>
      <c r="O1993" s="12" t="str">
        <f>IF(טבלה1[[#This Row],[עמודה4]]="&lt; $25 / hr","0$ - $25 / hr",טבלה1[[#This Row],[עמודה4]])</f>
        <v>Undisclosed</v>
      </c>
      <c r="P1993" s="12" t="str" cm="1">
        <f t="array" ref="P1993">INDEX(_xlfn.TEXTSPLIT(טבלה1[[#This Row],[עמודה55]],"-"),1)</f>
        <v>Undisclosed</v>
      </c>
      <c r="Q1993" s="21" t="e" cm="1">
        <f t="array" ref="Q1993">INDEX(_xlfn.TEXTSPLIT(INDEX(_xlfn.TEXTSPLIT(טבלה1[[#This Row],[עמודה55]],"-"),2),"/"),1)</f>
        <v>#REF!</v>
      </c>
      <c r="R1993" s="12" t="e">
        <f>AVERAGE(טבלה1[[#This Row],[עמודה59]:[עמודה60]])</f>
        <v>#VALUE!</v>
      </c>
      <c r="S1993" s="3" t="e">
        <f>VALUE(SUBSTITUTE(טבלה1[[#This Row],[עמודה56]],"$",""))</f>
        <v>#VALUE!</v>
      </c>
      <c r="T1993" s="3" t="e">
        <f>VALUE(SUBSTITUTE(טבלה1[[#This Row],[עמודה57]],"$",""))</f>
        <v>#REF!</v>
      </c>
      <c r="U1993" s="3" t="e">
        <f>IF(טבלה1[[#This Row],[עמודה58]]&gt;30,"Yes","No")</f>
        <v>#VALUE!</v>
      </c>
    </row>
    <row r="1994" spans="1:21" ht="13" x14ac:dyDescent="0.15">
      <c r="A1994" s="8" t="s">
        <v>4703</v>
      </c>
      <c r="B1994" s="9" t="s">
        <v>4704</v>
      </c>
      <c r="C1994" s="9" t="s">
        <v>4705</v>
      </c>
      <c r="D1994" s="13">
        <v>10000</v>
      </c>
      <c r="E1994" s="9" t="s">
        <v>33</v>
      </c>
      <c r="F1994" s="9" t="s">
        <v>29</v>
      </c>
      <c r="G1994" s="10">
        <v>0.15</v>
      </c>
      <c r="H1994" s="11" t="str" cm="1">
        <f t="array" ref="H1994">INDEX(_xlfn.TEXTSPLIT(טבלה1[[#This Row],[עמודה2]],","),1)</f>
        <v>Southlake</v>
      </c>
      <c r="I1994" s="12" t="str" cm="1">
        <f t="array" ref="I1994">INDEX(_xlfn.TEXTSPLIT(טבלה1[[#This Row],[עמודה2]],","),2)</f>
        <v xml:space="preserve"> TX</v>
      </c>
      <c r="J1994" s="16" t="str">
        <f>_xlfn.CONCAT(טבלה1[[#This Row],[AI_Companies]]," ",טבלה1[[#This Row],[עמודה1]])</f>
        <v>Digiture http://www.digiture.com</v>
      </c>
      <c r="K1994" s="12">
        <v>10</v>
      </c>
      <c r="L1994" s="12" t="str">
        <f>IF(טבלה1[[#This Row],[עמודה53]]&gt;2000,"Yes","No")</f>
        <v>No</v>
      </c>
      <c r="M1994" s="12">
        <v>49</v>
      </c>
      <c r="N1994" s="12">
        <f>AVERAGE(טבלה1[[#This Row],[עמודה52]:[עמודה53]])</f>
        <v>29.5</v>
      </c>
      <c r="O1994" s="12" t="str">
        <f>IF(טבלה1[[#This Row],[עמודה4]]="&lt; $25 / hr","0$ - $25 / hr",טבלה1[[#This Row],[עמודה4]])</f>
        <v>$25 - $49 / hr</v>
      </c>
      <c r="P1994" s="12" t="str" cm="1">
        <f t="array" ref="P1994">INDEX(_xlfn.TEXTSPLIT(טבלה1[[#This Row],[עמודה55]],"-"),1)</f>
        <v xml:space="preserve">$25 </v>
      </c>
      <c r="Q1994" s="21" t="str" cm="1">
        <f t="array" ref="Q1994">INDEX(_xlfn.TEXTSPLIT(INDEX(_xlfn.TEXTSPLIT(טבלה1[[#This Row],[עמודה55]],"-"),2),"/"),1)</f>
        <v xml:space="preserve"> $49 </v>
      </c>
      <c r="R1994" s="12">
        <f>AVERAGE(טבלה1[[#This Row],[עמודה59]:[עמודה60]])</f>
        <v>37</v>
      </c>
      <c r="S1994" s="3">
        <f>VALUE(SUBSTITUTE(טבלה1[[#This Row],[עמודה56]],"$",""))</f>
        <v>25</v>
      </c>
      <c r="T1994" s="3">
        <f>VALUE(SUBSTITUTE(טבלה1[[#This Row],[עמודה57]],"$",""))</f>
        <v>49</v>
      </c>
      <c r="U1994" s="3" t="str">
        <f>IF(טבלה1[[#This Row],[עמודה58]]&gt;30,"Yes","No")</f>
        <v>Yes</v>
      </c>
    </row>
    <row r="1995" spans="1:21" ht="13" x14ac:dyDescent="0.15">
      <c r="A1995" s="8" t="s">
        <v>4706</v>
      </c>
      <c r="B1995" s="9" t="s">
        <v>4707</v>
      </c>
      <c r="C1995" s="9" t="s">
        <v>787</v>
      </c>
      <c r="D1995" s="9" t="s">
        <v>4</v>
      </c>
      <c r="E1995" s="9" t="s">
        <v>4</v>
      </c>
      <c r="F1995" s="9" t="s">
        <v>29</v>
      </c>
      <c r="G1995" s="10">
        <v>0.2</v>
      </c>
      <c r="H1995" s="11" t="str" cm="1">
        <f t="array" ref="H1995">INDEX(_xlfn.TEXTSPLIT(טבלה1[[#This Row],[עמודה2]],","),1)</f>
        <v>Budapest</v>
      </c>
      <c r="I1995" s="12" t="str" cm="1">
        <f t="array" ref="I1995">INDEX(_xlfn.TEXTSPLIT(טבלה1[[#This Row],[עמודה2]],","),2)</f>
        <v xml:space="preserve"> Hungary</v>
      </c>
      <c r="J1995" s="16" t="str">
        <f>_xlfn.CONCAT(טבלה1[[#This Row],[AI_Companies]]," ",טבלה1[[#This Row],[עמודה1]])</f>
        <v>Branditorial http://branditorial.hu/</v>
      </c>
      <c r="K1995" s="12">
        <v>10</v>
      </c>
      <c r="L1995" s="12" t="str">
        <f>IF(טבלה1[[#This Row],[עמודה53]]&gt;2000,"Yes","No")</f>
        <v>No</v>
      </c>
      <c r="M1995" s="12">
        <v>49</v>
      </c>
      <c r="N1995" s="12">
        <f>AVERAGE(טבלה1[[#This Row],[עמודה52]:[עמודה53]])</f>
        <v>29.5</v>
      </c>
      <c r="O1995" s="12" t="str">
        <f>IF(טבלה1[[#This Row],[עמודה4]]="&lt; $25 / hr","0$ - $25 / hr",טבלה1[[#This Row],[עמודה4]])</f>
        <v>Undisclosed</v>
      </c>
      <c r="P1995" s="12" t="str" cm="1">
        <f t="array" ref="P1995">INDEX(_xlfn.TEXTSPLIT(טבלה1[[#This Row],[עמודה55]],"-"),1)</f>
        <v>Undisclosed</v>
      </c>
      <c r="Q1995" s="21" t="e" cm="1">
        <f t="array" ref="Q1995">INDEX(_xlfn.TEXTSPLIT(INDEX(_xlfn.TEXTSPLIT(טבלה1[[#This Row],[עמודה55]],"-"),2),"/"),1)</f>
        <v>#REF!</v>
      </c>
      <c r="R1995" s="12" t="e">
        <f>AVERAGE(טבלה1[[#This Row],[עמודה59]:[עמודה60]])</f>
        <v>#VALUE!</v>
      </c>
      <c r="S1995" s="3" t="e">
        <f>VALUE(SUBSTITUTE(טבלה1[[#This Row],[עמודה56]],"$",""))</f>
        <v>#VALUE!</v>
      </c>
      <c r="T1995" s="3" t="e">
        <f>VALUE(SUBSTITUTE(טבלה1[[#This Row],[עמודה57]],"$",""))</f>
        <v>#REF!</v>
      </c>
      <c r="U1995" s="3" t="e">
        <f>IF(טבלה1[[#This Row],[עמודה58]]&gt;30,"Yes","No")</f>
        <v>#VALUE!</v>
      </c>
    </row>
    <row r="1996" spans="1:21" ht="13" x14ac:dyDescent="0.15">
      <c r="A1996" s="8" t="s">
        <v>4708</v>
      </c>
      <c r="B1996" s="9" t="s">
        <v>4709</v>
      </c>
      <c r="C1996" s="9" t="s">
        <v>546</v>
      </c>
      <c r="D1996" s="13">
        <v>50000</v>
      </c>
      <c r="E1996" s="9" t="s">
        <v>4</v>
      </c>
      <c r="F1996" s="9" t="s">
        <v>5</v>
      </c>
      <c r="G1996" s="10">
        <v>0.1</v>
      </c>
      <c r="H1996" s="11" t="str" cm="1">
        <f t="array" ref="H1996">INDEX(_xlfn.TEXTSPLIT(טבלה1[[#This Row],[עמודה2]],","),1)</f>
        <v>Chicago</v>
      </c>
      <c r="I1996" s="12" t="str" cm="1">
        <f t="array" ref="I1996">INDEX(_xlfn.TEXTSPLIT(טבלה1[[#This Row],[עמודה2]],","),2)</f>
        <v xml:space="preserve"> IL</v>
      </c>
      <c r="J1996" s="16" t="str">
        <f>_xlfn.CONCAT(טבלה1[[#This Row],[AI_Companies]]," ",טבלה1[[#This Row],[עמודה1]])</f>
        <v>ProductiveEdge http://www.ProductiveEdge.com</v>
      </c>
      <c r="K1996" s="12">
        <v>250</v>
      </c>
      <c r="L1996" s="12" t="str">
        <f>IF(טבלה1[[#This Row],[עמודה53]]&gt;2000,"Yes","No")</f>
        <v>No</v>
      </c>
      <c r="M1996" s="12">
        <v>999</v>
      </c>
      <c r="N1996" s="12">
        <f>AVERAGE(טבלה1[[#This Row],[עמודה52]:[עמודה53]])</f>
        <v>624.5</v>
      </c>
      <c r="O1996" s="12" t="str">
        <f>IF(טבלה1[[#This Row],[עמודה4]]="&lt; $25 / hr","0$ - $25 / hr",טבלה1[[#This Row],[עמודה4]])</f>
        <v>Undisclosed</v>
      </c>
      <c r="P1996" s="12" t="str" cm="1">
        <f t="array" ref="P1996">INDEX(_xlfn.TEXTSPLIT(טבלה1[[#This Row],[עמודה55]],"-"),1)</f>
        <v>Undisclosed</v>
      </c>
      <c r="Q1996" s="21" t="e" cm="1">
        <f t="array" ref="Q1996">INDEX(_xlfn.TEXTSPLIT(INDEX(_xlfn.TEXTSPLIT(טבלה1[[#This Row],[עמודה55]],"-"),2),"/"),1)</f>
        <v>#REF!</v>
      </c>
      <c r="R1996" s="12" t="e">
        <f>AVERAGE(טבלה1[[#This Row],[עמודה59]:[עמודה60]])</f>
        <v>#VALUE!</v>
      </c>
      <c r="S1996" s="3" t="e">
        <f>VALUE(SUBSTITUTE(טבלה1[[#This Row],[עמודה56]],"$",""))</f>
        <v>#VALUE!</v>
      </c>
      <c r="T1996" s="3" t="e">
        <f>VALUE(SUBSTITUTE(טבלה1[[#This Row],[עמודה57]],"$",""))</f>
        <v>#REF!</v>
      </c>
      <c r="U1996" s="3" t="e">
        <f>IF(טבלה1[[#This Row],[עמודה58]]&gt;30,"Yes","No")</f>
        <v>#VALUE!</v>
      </c>
    </row>
    <row r="1997" spans="1:21" ht="13" x14ac:dyDescent="0.15">
      <c r="A1997" s="8" t="s">
        <v>4710</v>
      </c>
      <c r="B1997" s="9" t="s">
        <v>4711</v>
      </c>
      <c r="C1997" s="9" t="s">
        <v>308</v>
      </c>
      <c r="D1997" s="9" t="s">
        <v>4</v>
      </c>
      <c r="E1997" s="9" t="s">
        <v>4</v>
      </c>
      <c r="F1997" s="9" t="s">
        <v>5</v>
      </c>
      <c r="G1997" s="10">
        <v>0.1</v>
      </c>
      <c r="H1997" s="11" t="str" cm="1">
        <f t="array" ref="H1997">INDEX(_xlfn.TEXTSPLIT(טבלה1[[#This Row],[עמודה2]],","),1)</f>
        <v>Noida</v>
      </c>
      <c r="I1997" s="12" t="str" cm="1">
        <f t="array" ref="I1997">INDEX(_xlfn.TEXTSPLIT(טבלה1[[#This Row],[עמודה2]],","),2)</f>
        <v xml:space="preserve"> India</v>
      </c>
      <c r="J1997" s="16" t="str">
        <f>_xlfn.CONCAT(טבלה1[[#This Row],[AI_Companies]]," ",טבלה1[[#This Row],[עמודה1]])</f>
        <v>PureSoftware http://puresoftware.com/</v>
      </c>
      <c r="K1997" s="12">
        <v>250</v>
      </c>
      <c r="L1997" s="12" t="str">
        <f>IF(טבלה1[[#This Row],[עמודה53]]&gt;2000,"Yes","No")</f>
        <v>No</v>
      </c>
      <c r="M1997" s="12">
        <v>999</v>
      </c>
      <c r="N1997" s="12">
        <f>AVERAGE(טבלה1[[#This Row],[עמודה52]:[עמודה53]])</f>
        <v>624.5</v>
      </c>
      <c r="O1997" s="12" t="str">
        <f>IF(טבלה1[[#This Row],[עמודה4]]="&lt; $25 / hr","0$ - $25 / hr",טבלה1[[#This Row],[עמודה4]])</f>
        <v>Undisclosed</v>
      </c>
      <c r="P1997" s="12" t="str" cm="1">
        <f t="array" ref="P1997">INDEX(_xlfn.TEXTSPLIT(טבלה1[[#This Row],[עמודה55]],"-"),1)</f>
        <v>Undisclosed</v>
      </c>
      <c r="Q1997" s="21" t="e" cm="1">
        <f t="array" ref="Q1997">INDEX(_xlfn.TEXTSPLIT(INDEX(_xlfn.TEXTSPLIT(טבלה1[[#This Row],[עמודה55]],"-"),2),"/"),1)</f>
        <v>#REF!</v>
      </c>
      <c r="R1997" s="12" t="e">
        <f>AVERAGE(טבלה1[[#This Row],[עמודה59]:[עמודה60]])</f>
        <v>#VALUE!</v>
      </c>
      <c r="S1997" s="3" t="e">
        <f>VALUE(SUBSTITUTE(טבלה1[[#This Row],[עמודה56]],"$",""))</f>
        <v>#VALUE!</v>
      </c>
      <c r="T1997" s="3" t="e">
        <f>VALUE(SUBSTITUTE(טבלה1[[#This Row],[עמודה57]],"$",""))</f>
        <v>#REF!</v>
      </c>
      <c r="U1997" s="3" t="e">
        <f>IF(טבלה1[[#This Row],[עמודה58]]&gt;30,"Yes","No")</f>
        <v>#VALUE!</v>
      </c>
    </row>
    <row r="1998" spans="1:21" ht="13" x14ac:dyDescent="0.15">
      <c r="A1998" s="8" t="s">
        <v>4712</v>
      </c>
      <c r="B1998" s="9" t="s">
        <v>4713</v>
      </c>
      <c r="C1998" s="9" t="s">
        <v>464</v>
      </c>
      <c r="D1998" s="13">
        <v>10000</v>
      </c>
      <c r="E1998" s="9" t="s">
        <v>33</v>
      </c>
      <c r="F1998" s="9" t="s">
        <v>5</v>
      </c>
      <c r="G1998" s="10">
        <v>0.1</v>
      </c>
      <c r="H1998" s="11" t="str" cm="1">
        <f t="array" ref="H1998">INDEX(_xlfn.TEXTSPLIT(טבלה1[[#This Row],[עמודה2]],","),1)</f>
        <v>Lahore</v>
      </c>
      <c r="I1998" s="12" t="str" cm="1">
        <f t="array" ref="I1998">INDEX(_xlfn.TEXTSPLIT(טבלה1[[#This Row],[עמודה2]],","),2)</f>
        <v xml:space="preserve"> Pakistan</v>
      </c>
      <c r="J1998" s="16" t="str">
        <f>_xlfn.CONCAT(טבלה1[[#This Row],[AI_Companies]]," ",טבלה1[[#This Row],[עמודה1]])</f>
        <v>Techlogix http://techlogix.com</v>
      </c>
      <c r="K1998" s="12">
        <v>250</v>
      </c>
      <c r="L1998" s="12" t="str">
        <f>IF(טבלה1[[#This Row],[עמודה53]]&gt;2000,"Yes","No")</f>
        <v>No</v>
      </c>
      <c r="M1998" s="12">
        <v>999</v>
      </c>
      <c r="N1998" s="12">
        <f>AVERAGE(טבלה1[[#This Row],[עמודה52]:[עמודה53]])</f>
        <v>624.5</v>
      </c>
      <c r="O1998" s="12" t="str">
        <f>IF(טבלה1[[#This Row],[עמודה4]]="&lt; $25 / hr","0$ - $25 / hr",טבלה1[[#This Row],[עמודה4]])</f>
        <v>$25 - $49 / hr</v>
      </c>
      <c r="P1998" s="12" t="str" cm="1">
        <f t="array" ref="P1998">INDEX(_xlfn.TEXTSPLIT(טבלה1[[#This Row],[עמודה55]],"-"),1)</f>
        <v xml:space="preserve">$25 </v>
      </c>
      <c r="Q1998" s="21" t="str" cm="1">
        <f t="array" ref="Q1998">INDEX(_xlfn.TEXTSPLIT(INDEX(_xlfn.TEXTSPLIT(טבלה1[[#This Row],[עמודה55]],"-"),2),"/"),1)</f>
        <v xml:space="preserve"> $49 </v>
      </c>
      <c r="R1998" s="12">
        <f>AVERAGE(טבלה1[[#This Row],[עמודה59]:[עמודה60]])</f>
        <v>37</v>
      </c>
      <c r="S1998" s="3">
        <f>VALUE(SUBSTITUTE(טבלה1[[#This Row],[עמודה56]],"$",""))</f>
        <v>25</v>
      </c>
      <c r="T1998" s="3">
        <f>VALUE(SUBSTITUTE(טבלה1[[#This Row],[עמודה57]],"$",""))</f>
        <v>49</v>
      </c>
      <c r="U1998" s="3" t="str">
        <f>IF(טבלה1[[#This Row],[עמודה58]]&gt;30,"Yes","No")</f>
        <v>Yes</v>
      </c>
    </row>
    <row r="1999" spans="1:21" ht="13" x14ac:dyDescent="0.15">
      <c r="A1999" s="8" t="s">
        <v>4714</v>
      </c>
      <c r="B1999" s="9" t="s">
        <v>4715</v>
      </c>
      <c r="C1999" s="9" t="s">
        <v>4716</v>
      </c>
      <c r="D1999" s="9" t="s">
        <v>4</v>
      </c>
      <c r="E1999" s="9" t="s">
        <v>4</v>
      </c>
      <c r="F1999" s="9" t="s">
        <v>5</v>
      </c>
      <c r="G1999" s="10">
        <v>0.1</v>
      </c>
      <c r="H1999" s="11" t="str" cm="1">
        <f t="array" ref="H1999">INDEX(_xlfn.TEXTSPLIT(טבלה1[[#This Row],[עמודה2]],","),1)</f>
        <v>Clear Lake</v>
      </c>
      <c r="I1999" s="12" t="str" cm="1">
        <f t="array" ref="I1999">INDEX(_xlfn.TEXTSPLIT(טבלה1[[#This Row],[עמודה2]],","),2)</f>
        <v xml:space="preserve"> IA</v>
      </c>
      <c r="J1999" s="16" t="str">
        <f>_xlfn.CONCAT(טבלה1[[#This Row],[AI_Companies]]," ",טבלה1[[#This Row],[עמודה1]])</f>
        <v>KinglandSystems https://www.kingland.com/</v>
      </c>
      <c r="K1999" s="12">
        <v>250</v>
      </c>
      <c r="L1999" s="12" t="str">
        <f>IF(טבלה1[[#This Row],[עמודה53]]&gt;2000,"Yes","No")</f>
        <v>No</v>
      </c>
      <c r="M1999" s="12">
        <v>999</v>
      </c>
      <c r="N1999" s="12">
        <f>AVERAGE(טבלה1[[#This Row],[עמודה52]:[עמודה53]])</f>
        <v>624.5</v>
      </c>
      <c r="O1999" s="12" t="str">
        <f>IF(טבלה1[[#This Row],[עמודה4]]="&lt; $25 / hr","0$ - $25 / hr",טבלה1[[#This Row],[עמודה4]])</f>
        <v>Undisclosed</v>
      </c>
      <c r="P1999" s="12" t="str" cm="1">
        <f t="array" ref="P1999">INDEX(_xlfn.TEXTSPLIT(טבלה1[[#This Row],[עמודה55]],"-"),1)</f>
        <v>Undisclosed</v>
      </c>
      <c r="Q1999" s="21" t="e" cm="1">
        <f t="array" ref="Q1999">INDEX(_xlfn.TEXTSPLIT(INDEX(_xlfn.TEXTSPLIT(טבלה1[[#This Row],[עמודה55]],"-"),2),"/"),1)</f>
        <v>#REF!</v>
      </c>
      <c r="R1999" s="12" t="e">
        <f>AVERAGE(טבלה1[[#This Row],[עמודה59]:[עמודה60]])</f>
        <v>#VALUE!</v>
      </c>
      <c r="S1999" s="3" t="e">
        <f>VALUE(SUBSTITUTE(טבלה1[[#This Row],[עמודה56]],"$",""))</f>
        <v>#VALUE!</v>
      </c>
      <c r="T1999" s="3" t="e">
        <f>VALUE(SUBSTITUTE(טבלה1[[#This Row],[עמודה57]],"$",""))</f>
        <v>#REF!</v>
      </c>
      <c r="U1999" s="3" t="e">
        <f>IF(טבלה1[[#This Row],[עמודה58]]&gt;30,"Yes","No")</f>
        <v>#VALUE!</v>
      </c>
    </row>
    <row r="2000" spans="1:21" ht="13" x14ac:dyDescent="0.15">
      <c r="A2000" s="8" t="s">
        <v>4717</v>
      </c>
      <c r="B2000" s="9" t="s">
        <v>4718</v>
      </c>
      <c r="C2000" s="9" t="s">
        <v>765</v>
      </c>
      <c r="D2000" s="13">
        <v>25000</v>
      </c>
      <c r="E2000" s="9" t="s">
        <v>33</v>
      </c>
      <c r="F2000" s="9" t="s">
        <v>5</v>
      </c>
      <c r="G2000" s="10">
        <v>0.1</v>
      </c>
      <c r="H2000" s="11" t="str" cm="1">
        <f t="array" ref="H2000">INDEX(_xlfn.TEXTSPLIT(טבלה1[[#This Row],[עמודה2]],","),1)</f>
        <v>München</v>
      </c>
      <c r="I2000" s="12" t="str" cm="1">
        <f t="array" ref="I2000">INDEX(_xlfn.TEXTSPLIT(טבלה1[[#This Row],[עמודה2]],","),2)</f>
        <v xml:space="preserve"> Germany</v>
      </c>
      <c r="J2000" s="16" t="str">
        <f>_xlfn.CONCAT(טבלה1[[#This Row],[AI_Companies]]," ",טבלה1[[#This Row],[עמודה1]])</f>
        <v>Qualysoft https://www.qualysoft.com/en</v>
      </c>
      <c r="K2000" s="12">
        <v>250</v>
      </c>
      <c r="L2000" s="12" t="str">
        <f>IF(טבלה1[[#This Row],[עמודה53]]&gt;2000,"Yes","No")</f>
        <v>No</v>
      </c>
      <c r="M2000" s="12">
        <v>999</v>
      </c>
      <c r="N2000" s="12">
        <f>AVERAGE(טבלה1[[#This Row],[עמודה52]:[עמודה53]])</f>
        <v>624.5</v>
      </c>
      <c r="O2000" s="12" t="str">
        <f>IF(טבלה1[[#This Row],[עמודה4]]="&lt; $25 / hr","0$ - $25 / hr",טבלה1[[#This Row],[עמודה4]])</f>
        <v>$25 - $49 / hr</v>
      </c>
      <c r="P2000" s="12" t="str" cm="1">
        <f t="array" ref="P2000">INDEX(_xlfn.TEXTSPLIT(טבלה1[[#This Row],[עמודה55]],"-"),1)</f>
        <v xml:space="preserve">$25 </v>
      </c>
      <c r="Q2000" s="21" t="str" cm="1">
        <f t="array" ref="Q2000">INDEX(_xlfn.TEXTSPLIT(INDEX(_xlfn.TEXTSPLIT(טבלה1[[#This Row],[עמודה55]],"-"),2),"/"),1)</f>
        <v xml:space="preserve"> $49 </v>
      </c>
      <c r="R2000" s="12">
        <f>AVERAGE(טבלה1[[#This Row],[עמודה59]:[עמודה60]])</f>
        <v>37</v>
      </c>
      <c r="S2000" s="3">
        <f>VALUE(SUBSTITUTE(טבלה1[[#This Row],[עמודה56]],"$",""))</f>
        <v>25</v>
      </c>
      <c r="T2000" s="3">
        <f>VALUE(SUBSTITUTE(טבלה1[[#This Row],[עמודה57]],"$",""))</f>
        <v>49</v>
      </c>
      <c r="U2000" s="3" t="str">
        <f>IF(טבלה1[[#This Row],[עמודה58]]&gt;30,"Yes","No")</f>
        <v>Yes</v>
      </c>
    </row>
    <row r="2001" spans="1:21" ht="13" x14ac:dyDescent="0.15">
      <c r="A2001" s="8" t="s">
        <v>4719</v>
      </c>
      <c r="B2001" s="9" t="s">
        <v>4720</v>
      </c>
      <c r="C2001" s="9" t="s">
        <v>4721</v>
      </c>
      <c r="D2001" s="13">
        <v>10000</v>
      </c>
      <c r="E2001" s="9" t="s">
        <v>9</v>
      </c>
      <c r="F2001" s="9" t="s">
        <v>5</v>
      </c>
      <c r="G2001" s="10">
        <v>0.1</v>
      </c>
      <c r="H2001" s="11" t="str" cm="1">
        <f t="array" ref="H2001">INDEX(_xlfn.TEXTSPLIT(טבלה1[[#This Row],[עמודה2]],","),1)</f>
        <v>Amadora</v>
      </c>
      <c r="I2001" s="12" t="str" cm="1">
        <f t="array" ref="I2001">INDEX(_xlfn.TEXTSPLIT(טבלה1[[#This Row],[עמודה2]],","),2)</f>
        <v xml:space="preserve"> Portugal</v>
      </c>
      <c r="J2001" s="16" t="str">
        <f>_xlfn.CONCAT(טבלה1[[#This Row],[AI_Companies]]," ",טבלה1[[#This Row],[עמודה1]])</f>
        <v>SYONE https://www.syone.com/</v>
      </c>
      <c r="K2001" s="12">
        <v>250</v>
      </c>
      <c r="L2001" s="12" t="str">
        <f>IF(טבלה1[[#This Row],[עמודה53]]&gt;2000,"Yes","No")</f>
        <v>No</v>
      </c>
      <c r="M2001" s="12">
        <v>999</v>
      </c>
      <c r="N2001" s="12">
        <f>AVERAGE(טבלה1[[#This Row],[עמודה52]:[עמודה53]])</f>
        <v>624.5</v>
      </c>
      <c r="O2001" s="12" t="str">
        <f>IF(טבלה1[[#This Row],[עמודה4]]="&lt; $25 / hr","0$ - $25 / hr",טבלה1[[#This Row],[עמודה4]])</f>
        <v>$50 - $99 / hr</v>
      </c>
      <c r="P2001" s="12" t="str" cm="1">
        <f t="array" ref="P2001">INDEX(_xlfn.TEXTSPLIT(טבלה1[[#This Row],[עמודה55]],"-"),1)</f>
        <v xml:space="preserve">$50 </v>
      </c>
      <c r="Q2001" s="21" t="str" cm="1">
        <f t="array" ref="Q2001">INDEX(_xlfn.TEXTSPLIT(INDEX(_xlfn.TEXTSPLIT(טבלה1[[#This Row],[עמודה55]],"-"),2),"/"),1)</f>
        <v xml:space="preserve"> $99 </v>
      </c>
      <c r="R2001" s="12">
        <f>AVERAGE(טבלה1[[#This Row],[עמודה59]:[עמודה60]])</f>
        <v>74.5</v>
      </c>
      <c r="S2001" s="3">
        <f>VALUE(SUBSTITUTE(טבלה1[[#This Row],[עמודה56]],"$",""))</f>
        <v>50</v>
      </c>
      <c r="T2001" s="3">
        <f>VALUE(SUBSTITUTE(טבלה1[[#This Row],[עמודה57]],"$",""))</f>
        <v>99</v>
      </c>
      <c r="U2001" s="3" t="str">
        <f>IF(טבלה1[[#This Row],[עמודה58]]&gt;30,"Yes","No")</f>
        <v>Yes</v>
      </c>
    </row>
    <row r="2002" spans="1:21" ht="13" x14ac:dyDescent="0.15">
      <c r="A2002" s="8" t="s">
        <v>4722</v>
      </c>
      <c r="B2002" s="9" t="s">
        <v>4723</v>
      </c>
      <c r="C2002" s="9" t="s">
        <v>1423</v>
      </c>
      <c r="D2002" s="13">
        <v>10000</v>
      </c>
      <c r="E2002" s="9" t="s">
        <v>9</v>
      </c>
      <c r="F2002" s="9" t="s">
        <v>5</v>
      </c>
      <c r="G2002" s="10">
        <v>0.1</v>
      </c>
      <c r="H2002" s="11" t="str" cm="1">
        <f t="array" ref="H2002">INDEX(_xlfn.TEXTSPLIT(טבלה1[[#This Row],[עמודה2]],","),1)</f>
        <v>Brno</v>
      </c>
      <c r="I2002" s="12" t="str" cm="1">
        <f t="array" ref="I2002">INDEX(_xlfn.TEXTSPLIT(טבלה1[[#This Row],[עמודה2]],","),2)</f>
        <v xml:space="preserve"> Czech Republic</v>
      </c>
      <c r="J2002" s="16" t="str">
        <f>_xlfn.CONCAT(טבלה1[[#This Row],[AI_Companies]]," ",טבלה1[[#This Row],[עמודה1]])</f>
        <v>ARTIN https://www.artin.cz</v>
      </c>
      <c r="K2002" s="12">
        <v>250</v>
      </c>
      <c r="L2002" s="12" t="str">
        <f>IF(טבלה1[[#This Row],[עמודה53]]&gt;2000,"Yes","No")</f>
        <v>No</v>
      </c>
      <c r="M2002" s="12">
        <v>999</v>
      </c>
      <c r="N2002" s="12">
        <f>AVERAGE(טבלה1[[#This Row],[עמודה52]:[עמודה53]])</f>
        <v>624.5</v>
      </c>
      <c r="O2002" s="12" t="str">
        <f>IF(טבלה1[[#This Row],[עמודה4]]="&lt; $25 / hr","0$ - $25 / hr",טבלה1[[#This Row],[עמודה4]])</f>
        <v>$50 - $99 / hr</v>
      </c>
      <c r="P2002" s="12" t="str" cm="1">
        <f t="array" ref="P2002">INDEX(_xlfn.TEXTSPLIT(טבלה1[[#This Row],[עמודה55]],"-"),1)</f>
        <v xml:space="preserve">$50 </v>
      </c>
      <c r="Q2002" s="21" t="str" cm="1">
        <f t="array" ref="Q2002">INDEX(_xlfn.TEXTSPLIT(INDEX(_xlfn.TEXTSPLIT(טבלה1[[#This Row],[עמודה55]],"-"),2),"/"),1)</f>
        <v xml:space="preserve"> $99 </v>
      </c>
      <c r="R2002" s="12">
        <f>AVERAGE(טבלה1[[#This Row],[עמודה59]:[עמודה60]])</f>
        <v>74.5</v>
      </c>
      <c r="S2002" s="3">
        <f>VALUE(SUBSTITUTE(טבלה1[[#This Row],[עמודה56]],"$",""))</f>
        <v>50</v>
      </c>
      <c r="T2002" s="3">
        <f>VALUE(SUBSTITUTE(טבלה1[[#This Row],[עמודה57]],"$",""))</f>
        <v>99</v>
      </c>
      <c r="U2002" s="3" t="str">
        <f>IF(טבלה1[[#This Row],[עמודה58]]&gt;30,"Yes","No")</f>
        <v>Yes</v>
      </c>
    </row>
    <row r="2003" spans="1:21" ht="13" x14ac:dyDescent="0.15">
      <c r="A2003" s="8" t="s">
        <v>4724</v>
      </c>
      <c r="B2003" s="9" t="s">
        <v>4725</v>
      </c>
      <c r="C2003" s="9" t="s">
        <v>4726</v>
      </c>
      <c r="D2003" s="9" t="s">
        <v>4</v>
      </c>
      <c r="E2003" s="9" t="s">
        <v>4</v>
      </c>
      <c r="F2003" s="9" t="s">
        <v>5</v>
      </c>
      <c r="G2003" s="10">
        <v>0.1</v>
      </c>
      <c r="H2003" s="11" t="str" cm="1">
        <f t="array" ref="H2003">INDEX(_xlfn.TEXTSPLIT(טבלה1[[#This Row],[עמודה2]],","),1)</f>
        <v>Newark</v>
      </c>
      <c r="I2003" s="12" t="str" cm="1">
        <f t="array" ref="I2003">INDEX(_xlfn.TEXTSPLIT(טבלה1[[#This Row],[עמודה2]],","),2)</f>
        <v xml:space="preserve"> CA</v>
      </c>
      <c r="J2003" s="16" t="str">
        <f>_xlfn.CONCAT(טבלה1[[#This Row],[AI_Companies]]," ",טבלה1[[#This Row],[עמודה1]])</f>
        <v>TADigital https://www.tadigital.com/home#featured</v>
      </c>
      <c r="K2003" s="12">
        <v>250</v>
      </c>
      <c r="L2003" s="12" t="str">
        <f>IF(טבלה1[[#This Row],[עמודה53]]&gt;2000,"Yes","No")</f>
        <v>No</v>
      </c>
      <c r="M2003" s="12">
        <v>999</v>
      </c>
      <c r="N2003" s="12">
        <f>AVERAGE(טבלה1[[#This Row],[עמודה52]:[עמודה53]])</f>
        <v>624.5</v>
      </c>
      <c r="O2003" s="12" t="str">
        <f>IF(טבלה1[[#This Row],[עמודה4]]="&lt; $25 / hr","0$ - $25 / hr",טבלה1[[#This Row],[עמודה4]])</f>
        <v>Undisclosed</v>
      </c>
      <c r="P2003" s="12" t="str" cm="1">
        <f t="array" ref="P2003">INDEX(_xlfn.TEXTSPLIT(טבלה1[[#This Row],[עמודה55]],"-"),1)</f>
        <v>Undisclosed</v>
      </c>
      <c r="Q2003" s="21" t="e" cm="1">
        <f t="array" ref="Q2003">INDEX(_xlfn.TEXTSPLIT(INDEX(_xlfn.TEXTSPLIT(טבלה1[[#This Row],[עמודה55]],"-"),2),"/"),1)</f>
        <v>#REF!</v>
      </c>
      <c r="R2003" s="12" t="e">
        <f>AVERAGE(טבלה1[[#This Row],[עמודה59]:[עמודה60]])</f>
        <v>#VALUE!</v>
      </c>
      <c r="S2003" s="3" t="e">
        <f>VALUE(SUBSTITUTE(טבלה1[[#This Row],[עמודה56]],"$",""))</f>
        <v>#VALUE!</v>
      </c>
      <c r="T2003" s="3" t="e">
        <f>VALUE(SUBSTITUTE(טבלה1[[#This Row],[עמודה57]],"$",""))</f>
        <v>#REF!</v>
      </c>
      <c r="U2003" s="3" t="e">
        <f>IF(טבלה1[[#This Row],[עמודה58]]&gt;30,"Yes","No")</f>
        <v>#VALUE!</v>
      </c>
    </row>
    <row r="2004" spans="1:21" ht="13" x14ac:dyDescent="0.15">
      <c r="A2004" s="8" t="s">
        <v>4727</v>
      </c>
      <c r="B2004" s="9" t="s">
        <v>4728</v>
      </c>
      <c r="C2004" s="9" t="s">
        <v>2416</v>
      </c>
      <c r="D2004" s="13">
        <v>10000</v>
      </c>
      <c r="E2004" s="9" t="s">
        <v>33</v>
      </c>
      <c r="F2004" s="9" t="s">
        <v>10</v>
      </c>
      <c r="G2004" s="10">
        <v>0.15</v>
      </c>
      <c r="H2004" s="11" t="str" cm="1">
        <f t="array" ref="H2004">INDEX(_xlfn.TEXTSPLIT(טבלה1[[#This Row],[עמודה2]],","),1)</f>
        <v>Piscataway</v>
      </c>
      <c r="I2004" s="12" t="str" cm="1">
        <f t="array" ref="I2004">INDEX(_xlfn.TEXTSPLIT(טבלה1[[#This Row],[עמודה2]],","),2)</f>
        <v xml:space="preserve"> NJ</v>
      </c>
      <c r="J2004" s="16" t="str">
        <f>_xlfn.CONCAT(טבלה1[[#This Row],[AI_Companies]]," ",טבלה1[[#This Row],[עמודה1]])</f>
        <v>FuturismTechnologies https://www.futurismtechnologies.com/</v>
      </c>
      <c r="K2004" s="12">
        <v>50</v>
      </c>
      <c r="L2004" s="12" t="str">
        <f>IF(טבלה1[[#This Row],[עמודה53]]&gt;2000,"Yes","No")</f>
        <v>No</v>
      </c>
      <c r="M2004" s="12">
        <v>249</v>
      </c>
      <c r="N2004" s="12">
        <f>AVERAGE(טבלה1[[#This Row],[עמודה52]:[עמודה53]])</f>
        <v>149.5</v>
      </c>
      <c r="O2004" s="12" t="str">
        <f>IF(טבלה1[[#This Row],[עמודה4]]="&lt; $25 / hr","0$ - $25 / hr",טבלה1[[#This Row],[עמודה4]])</f>
        <v>$25 - $49 / hr</v>
      </c>
      <c r="P2004" s="12" t="str" cm="1">
        <f t="array" ref="P2004">INDEX(_xlfn.TEXTSPLIT(טבלה1[[#This Row],[עמודה55]],"-"),1)</f>
        <v xml:space="preserve">$25 </v>
      </c>
      <c r="Q2004" s="21" t="str" cm="1">
        <f t="array" ref="Q2004">INDEX(_xlfn.TEXTSPLIT(INDEX(_xlfn.TEXTSPLIT(טבלה1[[#This Row],[עמודה55]],"-"),2),"/"),1)</f>
        <v xml:space="preserve"> $49 </v>
      </c>
      <c r="R2004" s="12">
        <f>AVERAGE(טבלה1[[#This Row],[עמודה59]:[עמודה60]])</f>
        <v>37</v>
      </c>
      <c r="S2004" s="3">
        <f>VALUE(SUBSTITUTE(טבלה1[[#This Row],[עמודה56]],"$",""))</f>
        <v>25</v>
      </c>
      <c r="T2004" s="3">
        <f>VALUE(SUBSTITUTE(טבלה1[[#This Row],[עמודה57]],"$",""))</f>
        <v>49</v>
      </c>
      <c r="U2004" s="3" t="str">
        <f>IF(טבלה1[[#This Row],[עמודה58]]&gt;30,"Yes","No")</f>
        <v>Yes</v>
      </c>
    </row>
    <row r="2005" spans="1:21" ht="13" x14ac:dyDescent="0.15">
      <c r="A2005" s="8" t="s">
        <v>4729</v>
      </c>
      <c r="B2005" s="9" t="s">
        <v>4730</v>
      </c>
      <c r="C2005" s="9" t="s">
        <v>1515</v>
      </c>
      <c r="D2005" s="13">
        <v>10000</v>
      </c>
      <c r="E2005" s="9" t="s">
        <v>9</v>
      </c>
      <c r="F2005" s="9" t="s">
        <v>10</v>
      </c>
      <c r="G2005" s="10">
        <v>0.15</v>
      </c>
      <c r="H2005" s="11" t="str" cm="1">
        <f t="array" ref="H2005">INDEX(_xlfn.TEXTSPLIT(טבלה1[[#This Row],[עמודה2]],","),1)</f>
        <v>Oslo</v>
      </c>
      <c r="I2005" s="12" t="str" cm="1">
        <f t="array" ref="I2005">INDEX(_xlfn.TEXTSPLIT(טבלה1[[#This Row],[עמודה2]],","),2)</f>
        <v xml:space="preserve"> Norway</v>
      </c>
      <c r="J2005" s="16" t="str">
        <f>_xlfn.CONCAT(טבלה1[[#This Row],[AI_Companies]]," ",טבלה1[[#This Row],[עמודה1]])</f>
        <v>OutstaffingAS https://outstaffing.no/</v>
      </c>
      <c r="K2005" s="12">
        <v>50</v>
      </c>
      <c r="L2005" s="12" t="str">
        <f>IF(טבלה1[[#This Row],[עמודה53]]&gt;2000,"Yes","No")</f>
        <v>No</v>
      </c>
      <c r="M2005" s="12">
        <v>249</v>
      </c>
      <c r="N2005" s="12">
        <f>AVERAGE(טבלה1[[#This Row],[עמודה52]:[עמודה53]])</f>
        <v>149.5</v>
      </c>
      <c r="O2005" s="12" t="str">
        <f>IF(טבלה1[[#This Row],[עמודה4]]="&lt; $25 / hr","0$ - $25 / hr",טבלה1[[#This Row],[עמודה4]])</f>
        <v>$50 - $99 / hr</v>
      </c>
      <c r="P2005" s="12" t="str" cm="1">
        <f t="array" ref="P2005">INDEX(_xlfn.TEXTSPLIT(טבלה1[[#This Row],[עמודה55]],"-"),1)</f>
        <v xml:space="preserve">$50 </v>
      </c>
      <c r="Q2005" s="21" t="str" cm="1">
        <f t="array" ref="Q2005">INDEX(_xlfn.TEXTSPLIT(INDEX(_xlfn.TEXTSPLIT(טבלה1[[#This Row],[עמודה55]],"-"),2),"/"),1)</f>
        <v xml:space="preserve"> $99 </v>
      </c>
      <c r="R2005" s="12">
        <f>AVERAGE(טבלה1[[#This Row],[עמודה59]:[עמודה60]])</f>
        <v>74.5</v>
      </c>
      <c r="S2005" s="3">
        <f>VALUE(SUBSTITUTE(טבלה1[[#This Row],[עמודה56]],"$",""))</f>
        <v>50</v>
      </c>
      <c r="T2005" s="3">
        <f>VALUE(SUBSTITUTE(טבלה1[[#This Row],[עמודה57]],"$",""))</f>
        <v>99</v>
      </c>
      <c r="U2005" s="3" t="str">
        <f>IF(טבלה1[[#This Row],[עמודה58]]&gt;30,"Yes","No")</f>
        <v>Yes</v>
      </c>
    </row>
    <row r="2006" spans="1:21" ht="13" x14ac:dyDescent="0.15">
      <c r="A2006" s="8" t="s">
        <v>4731</v>
      </c>
      <c r="B2006" s="9" t="s">
        <v>4732</v>
      </c>
      <c r="C2006" s="9" t="s">
        <v>4733</v>
      </c>
      <c r="D2006" s="13">
        <v>1000</v>
      </c>
      <c r="E2006" s="9" t="s">
        <v>14</v>
      </c>
      <c r="F2006" s="9" t="s">
        <v>10</v>
      </c>
      <c r="G2006" s="10">
        <v>0.2</v>
      </c>
      <c r="H2006" s="11" t="str" cm="1">
        <f t="array" ref="H2006">INDEX(_xlfn.TEXTSPLIT(טבלה1[[#This Row],[עמודה2]],","),1)</f>
        <v>Guangzhou Shi</v>
      </c>
      <c r="I2006" s="12" t="str" cm="1">
        <f t="array" ref="I2006">INDEX(_xlfn.TEXTSPLIT(טבלה1[[#This Row],[עמודה2]],","),2)</f>
        <v xml:space="preserve"> China</v>
      </c>
      <c r="J2006" s="16" t="str">
        <f>_xlfn.CONCAT(טבלה1[[#This Row],[AI_Companies]]," ",טבלה1[[#This Row],[עמודה1]])</f>
        <v>INCNTechnology https://www.incntech.cn/</v>
      </c>
      <c r="K2006" s="12">
        <v>50</v>
      </c>
      <c r="L2006" s="12" t="str">
        <f>IF(טבלה1[[#This Row],[עמודה53]]&gt;2000,"Yes","No")</f>
        <v>No</v>
      </c>
      <c r="M2006" s="12">
        <v>249</v>
      </c>
      <c r="N2006" s="12">
        <f>AVERAGE(טבלה1[[#This Row],[עמודה52]:[עמודה53]])</f>
        <v>149.5</v>
      </c>
      <c r="O2006" s="12" t="str">
        <f>IF(טבלה1[[#This Row],[עמודה4]]="&lt; $25 / hr","0$ - $25 / hr",טבלה1[[#This Row],[עמודה4]])</f>
        <v>0$ - $25 / hr</v>
      </c>
      <c r="P2006" s="12" t="str" cm="1">
        <f t="array" ref="P2006">INDEX(_xlfn.TEXTSPLIT(טבלה1[[#This Row],[עמודה55]],"-"),1)</f>
        <v xml:space="preserve">0$ </v>
      </c>
      <c r="Q2006" s="21" t="str" cm="1">
        <f t="array" ref="Q2006">INDEX(_xlfn.TEXTSPLIT(INDEX(_xlfn.TEXTSPLIT(טבלה1[[#This Row],[עמודה55]],"-"),2),"/"),1)</f>
        <v xml:space="preserve"> $25 </v>
      </c>
      <c r="R2006" s="12">
        <f>AVERAGE(טבלה1[[#This Row],[עמודה59]:[עמודה60]])</f>
        <v>12.5</v>
      </c>
      <c r="S2006" s="3">
        <f>VALUE(SUBSTITUTE(טבלה1[[#This Row],[עמודה56]],"$",""))</f>
        <v>0</v>
      </c>
      <c r="T2006" s="3">
        <f>VALUE(SUBSTITUTE(טבלה1[[#This Row],[עמודה57]],"$",""))</f>
        <v>25</v>
      </c>
      <c r="U2006" s="3" t="str">
        <f>IF(טבלה1[[#This Row],[עמודה58]]&gt;30,"Yes","No")</f>
        <v>No</v>
      </c>
    </row>
    <row r="2007" spans="1:21" ht="13" x14ac:dyDescent="0.15">
      <c r="A2007" s="8" t="s">
        <v>4734</v>
      </c>
      <c r="B2007" s="9" t="s">
        <v>4735</v>
      </c>
      <c r="C2007" s="9" t="s">
        <v>215</v>
      </c>
      <c r="D2007" s="13">
        <v>50000</v>
      </c>
      <c r="E2007" s="9" t="s">
        <v>4</v>
      </c>
      <c r="F2007" s="9" t="s">
        <v>10</v>
      </c>
      <c r="G2007" s="10">
        <v>0.2</v>
      </c>
      <c r="H2007" s="11" t="str" cm="1">
        <f t="array" ref="H2007">INDEX(_xlfn.TEXTSPLIT(טבלה1[[#This Row],[עמודה2]],","),1)</f>
        <v>Dubai</v>
      </c>
      <c r="I2007" s="12" t="str" cm="1">
        <f t="array" ref="I2007">INDEX(_xlfn.TEXTSPLIT(טבלה1[[#This Row],[עמודה2]],","),2)</f>
        <v xml:space="preserve"> United Arab Emirates</v>
      </c>
      <c r="J2007" s="16" t="str">
        <f>_xlfn.CONCAT(טבלה1[[#This Row],[AI_Companies]]," ",טבלה1[[#This Row],[עמודה1]])</f>
        <v>Timeline https://timeline.ae</v>
      </c>
      <c r="K2007" s="12">
        <v>50</v>
      </c>
      <c r="L2007" s="12" t="str">
        <f>IF(טבלה1[[#This Row],[עמודה53]]&gt;2000,"Yes","No")</f>
        <v>No</v>
      </c>
      <c r="M2007" s="12">
        <v>249</v>
      </c>
      <c r="N2007" s="12">
        <f>AVERAGE(טבלה1[[#This Row],[עמודה52]:[עמודה53]])</f>
        <v>149.5</v>
      </c>
      <c r="O2007" s="12" t="str">
        <f>IF(טבלה1[[#This Row],[עמודה4]]="&lt; $25 / hr","0$ - $25 / hr",טבלה1[[#This Row],[עמודה4]])</f>
        <v>Undisclosed</v>
      </c>
      <c r="P2007" s="12" t="str" cm="1">
        <f t="array" ref="P2007">INDEX(_xlfn.TEXTSPLIT(טבלה1[[#This Row],[עמודה55]],"-"),1)</f>
        <v>Undisclosed</v>
      </c>
      <c r="Q2007" s="21" t="e" cm="1">
        <f t="array" ref="Q2007">INDEX(_xlfn.TEXTSPLIT(INDEX(_xlfn.TEXTSPLIT(טבלה1[[#This Row],[עמודה55]],"-"),2),"/"),1)</f>
        <v>#REF!</v>
      </c>
      <c r="R2007" s="12" t="e">
        <f>AVERAGE(טבלה1[[#This Row],[עמודה59]:[עמודה60]])</f>
        <v>#VALUE!</v>
      </c>
      <c r="S2007" s="3" t="e">
        <f>VALUE(SUBSTITUTE(טבלה1[[#This Row],[עמודה56]],"$",""))</f>
        <v>#VALUE!</v>
      </c>
      <c r="T2007" s="3" t="e">
        <f>VALUE(SUBSTITUTE(טבלה1[[#This Row],[עמודה57]],"$",""))</f>
        <v>#REF!</v>
      </c>
      <c r="U2007" s="3" t="e">
        <f>IF(טבלה1[[#This Row],[עמודה58]]&gt;30,"Yes","No")</f>
        <v>#VALUE!</v>
      </c>
    </row>
    <row r="2008" spans="1:21" ht="13" x14ac:dyDescent="0.15">
      <c r="A2008" s="8" t="s">
        <v>4736</v>
      </c>
      <c r="B2008" s="9" t="s">
        <v>4737</v>
      </c>
      <c r="C2008" s="9" t="s">
        <v>156</v>
      </c>
      <c r="D2008" s="9" t="s">
        <v>4</v>
      </c>
      <c r="E2008" s="9" t="s">
        <v>4</v>
      </c>
      <c r="F2008" s="9" t="s">
        <v>10</v>
      </c>
      <c r="G2008" s="10">
        <v>0.2</v>
      </c>
      <c r="H2008" s="11" t="str" cm="1">
        <f t="array" ref="H2008">INDEX(_xlfn.TEXTSPLIT(טבלה1[[#This Row],[עמודה2]],","),1)</f>
        <v>Chennai</v>
      </c>
      <c r="I2008" s="12" t="str" cm="1">
        <f t="array" ref="I2008">INDEX(_xlfn.TEXTSPLIT(טבלה1[[#This Row],[עמודה2]],","),2)</f>
        <v xml:space="preserve"> India</v>
      </c>
      <c r="J2008" s="16" t="str">
        <f>_xlfn.CONCAT(טבלה1[[#This Row],[AI_Companies]]," ",טבלה1[[#This Row],[עמודה1]])</f>
        <v>TrackDfect http://trackdfect.com/</v>
      </c>
      <c r="K2008" s="12">
        <v>50</v>
      </c>
      <c r="L2008" s="12" t="str">
        <f>IF(טבלה1[[#This Row],[עמודה53]]&gt;2000,"Yes","No")</f>
        <v>No</v>
      </c>
      <c r="M2008" s="12">
        <v>249</v>
      </c>
      <c r="N2008" s="12">
        <f>AVERAGE(טבלה1[[#This Row],[עמודה52]:[עמודה53]])</f>
        <v>149.5</v>
      </c>
      <c r="O2008" s="12" t="str">
        <f>IF(טבלה1[[#This Row],[עמודה4]]="&lt; $25 / hr","0$ - $25 / hr",טבלה1[[#This Row],[עמודה4]])</f>
        <v>Undisclosed</v>
      </c>
      <c r="P2008" s="12" t="str" cm="1">
        <f t="array" ref="P2008">INDEX(_xlfn.TEXTSPLIT(טבלה1[[#This Row],[עמודה55]],"-"),1)</f>
        <v>Undisclosed</v>
      </c>
      <c r="Q2008" s="21" t="e" cm="1">
        <f t="array" ref="Q2008">INDEX(_xlfn.TEXTSPLIT(INDEX(_xlfn.TEXTSPLIT(טבלה1[[#This Row],[עמודה55]],"-"),2),"/"),1)</f>
        <v>#REF!</v>
      </c>
      <c r="R2008" s="12" t="e">
        <f>AVERAGE(טבלה1[[#This Row],[עמודה59]:[עמודה60]])</f>
        <v>#VALUE!</v>
      </c>
      <c r="S2008" s="3" t="e">
        <f>VALUE(SUBSTITUTE(טבלה1[[#This Row],[עמודה56]],"$",""))</f>
        <v>#VALUE!</v>
      </c>
      <c r="T2008" s="3" t="e">
        <f>VALUE(SUBSTITUTE(טבלה1[[#This Row],[עמודה57]],"$",""))</f>
        <v>#REF!</v>
      </c>
      <c r="U2008" s="3" t="e">
        <f>IF(טבלה1[[#This Row],[עמודה58]]&gt;30,"Yes","No")</f>
        <v>#VALUE!</v>
      </c>
    </row>
    <row r="2009" spans="1:21" ht="13" x14ac:dyDescent="0.15">
      <c r="A2009" s="8" t="s">
        <v>4738</v>
      </c>
      <c r="B2009" s="9" t="s">
        <v>4739</v>
      </c>
      <c r="C2009" s="9" t="s">
        <v>168</v>
      </c>
      <c r="D2009" s="9" t="s">
        <v>4</v>
      </c>
      <c r="E2009" s="9" t="s">
        <v>4</v>
      </c>
      <c r="F2009" s="9" t="s">
        <v>10</v>
      </c>
      <c r="G2009" s="10">
        <v>0.2</v>
      </c>
      <c r="H2009" s="11" t="str" cm="1">
        <f t="array" ref="H2009">INDEX(_xlfn.TEXTSPLIT(טבלה1[[#This Row],[עמודה2]],","),1)</f>
        <v>Ahmedabad</v>
      </c>
      <c r="I2009" s="12" t="str" cm="1">
        <f t="array" ref="I2009">INDEX(_xlfn.TEXTSPLIT(טבלה1[[#This Row],[עמודה2]],","),2)</f>
        <v xml:space="preserve"> India</v>
      </c>
      <c r="J2009" s="16" t="str">
        <f>_xlfn.CONCAT(טבלה1[[#This Row],[AI_Companies]]," ",טבלה1[[#This Row],[עמודה1]])</f>
        <v>PirimidFintech https://pirimidtech.com/</v>
      </c>
      <c r="K2009" s="12">
        <v>50</v>
      </c>
      <c r="L2009" s="12" t="str">
        <f>IF(טבלה1[[#This Row],[עמודה53]]&gt;2000,"Yes","No")</f>
        <v>No</v>
      </c>
      <c r="M2009" s="12">
        <v>249</v>
      </c>
      <c r="N2009" s="12">
        <f>AVERAGE(טבלה1[[#This Row],[עמודה52]:[עמודה53]])</f>
        <v>149.5</v>
      </c>
      <c r="O2009" s="12" t="str">
        <f>IF(טבלה1[[#This Row],[עמודה4]]="&lt; $25 / hr","0$ - $25 / hr",טבלה1[[#This Row],[עמודה4]])</f>
        <v>Undisclosed</v>
      </c>
      <c r="P2009" s="12" t="str" cm="1">
        <f t="array" ref="P2009">INDEX(_xlfn.TEXTSPLIT(טבלה1[[#This Row],[עמודה55]],"-"),1)</f>
        <v>Undisclosed</v>
      </c>
      <c r="Q2009" s="21" t="e" cm="1">
        <f t="array" ref="Q2009">INDEX(_xlfn.TEXTSPLIT(INDEX(_xlfn.TEXTSPLIT(טבלה1[[#This Row],[עמודה55]],"-"),2),"/"),1)</f>
        <v>#REF!</v>
      </c>
      <c r="R2009" s="12" t="e">
        <f>AVERAGE(טבלה1[[#This Row],[עמודה59]:[עמודה60]])</f>
        <v>#VALUE!</v>
      </c>
      <c r="S2009" s="3" t="e">
        <f>VALUE(SUBSTITUTE(טבלה1[[#This Row],[עמודה56]],"$",""))</f>
        <v>#VALUE!</v>
      </c>
      <c r="T2009" s="3" t="e">
        <f>VALUE(SUBSTITUTE(טבלה1[[#This Row],[עמודה57]],"$",""))</f>
        <v>#REF!</v>
      </c>
      <c r="U2009" s="3" t="e">
        <f>IF(טבלה1[[#This Row],[עמודה58]]&gt;30,"Yes","No")</f>
        <v>#VALUE!</v>
      </c>
    </row>
    <row r="2010" spans="1:21" ht="13" x14ac:dyDescent="0.15">
      <c r="A2010" s="8" t="s">
        <v>4740</v>
      </c>
      <c r="B2010" s="9" t="s">
        <v>4741</v>
      </c>
      <c r="C2010" s="9" t="s">
        <v>613</v>
      </c>
      <c r="D2010" s="9" t="s">
        <v>4</v>
      </c>
      <c r="E2010" s="9" t="s">
        <v>4</v>
      </c>
      <c r="F2010" s="9" t="s">
        <v>10</v>
      </c>
      <c r="G2010" s="10">
        <v>0.2</v>
      </c>
      <c r="H2010" s="11" t="str" cm="1">
        <f t="array" ref="H2010">INDEX(_xlfn.TEXTSPLIT(טבלה1[[#This Row],[עמודה2]],","),1)</f>
        <v>Quito</v>
      </c>
      <c r="I2010" s="12" t="str" cm="1">
        <f t="array" ref="I2010">INDEX(_xlfn.TEXTSPLIT(טבלה1[[#This Row],[עמודה2]],","),2)</f>
        <v xml:space="preserve"> Ecuador</v>
      </c>
      <c r="J2010" s="16" t="str">
        <f>_xlfn.CONCAT(טבלה1[[#This Row],[AI_Companies]]," ",טבלה1[[#This Row],[עמודה1]])</f>
        <v>Bupartech http://bupartech.com/</v>
      </c>
      <c r="K2010" s="12">
        <v>50</v>
      </c>
      <c r="L2010" s="12" t="str">
        <f>IF(טבלה1[[#This Row],[עמודה53]]&gt;2000,"Yes","No")</f>
        <v>No</v>
      </c>
      <c r="M2010" s="12">
        <v>249</v>
      </c>
      <c r="N2010" s="12">
        <f>AVERAGE(טבלה1[[#This Row],[עמודה52]:[עמודה53]])</f>
        <v>149.5</v>
      </c>
      <c r="O2010" s="12" t="str">
        <f>IF(טבלה1[[#This Row],[עמודה4]]="&lt; $25 / hr","0$ - $25 / hr",טבלה1[[#This Row],[עמודה4]])</f>
        <v>Undisclosed</v>
      </c>
      <c r="P2010" s="12" t="str" cm="1">
        <f t="array" ref="P2010">INDEX(_xlfn.TEXTSPLIT(טבלה1[[#This Row],[עמודה55]],"-"),1)</f>
        <v>Undisclosed</v>
      </c>
      <c r="Q2010" s="21" t="e" cm="1">
        <f t="array" ref="Q2010">INDEX(_xlfn.TEXTSPLIT(INDEX(_xlfn.TEXTSPLIT(טבלה1[[#This Row],[עמודה55]],"-"),2),"/"),1)</f>
        <v>#REF!</v>
      </c>
      <c r="R2010" s="12" t="e">
        <f>AVERAGE(טבלה1[[#This Row],[עמודה59]:[עמודה60]])</f>
        <v>#VALUE!</v>
      </c>
      <c r="S2010" s="3" t="e">
        <f>VALUE(SUBSTITUTE(טבלה1[[#This Row],[עמודה56]],"$",""))</f>
        <v>#VALUE!</v>
      </c>
      <c r="T2010" s="3" t="e">
        <f>VALUE(SUBSTITUTE(טבלה1[[#This Row],[עמודה57]],"$",""))</f>
        <v>#REF!</v>
      </c>
      <c r="U2010" s="3" t="e">
        <f>IF(טבלה1[[#This Row],[עמודה58]]&gt;30,"Yes","No")</f>
        <v>#VALUE!</v>
      </c>
    </row>
    <row r="2011" spans="1:21" ht="13" x14ac:dyDescent="0.15">
      <c r="A2011" s="8" t="s">
        <v>4742</v>
      </c>
      <c r="B2011" s="9" t="s">
        <v>4743</v>
      </c>
      <c r="C2011" s="9" t="s">
        <v>4349</v>
      </c>
      <c r="D2011" s="9" t="s">
        <v>4</v>
      </c>
      <c r="E2011" s="9" t="s">
        <v>4</v>
      </c>
      <c r="F2011" s="9" t="s">
        <v>10</v>
      </c>
      <c r="G2011" s="10">
        <v>0.2</v>
      </c>
      <c r="H2011" s="11" t="str" cm="1">
        <f t="array" ref="H2011">INDEX(_xlfn.TEXTSPLIT(טבלה1[[#This Row],[עמודה2]],","),1)</f>
        <v>Cali</v>
      </c>
      <c r="I2011" s="12" t="str" cm="1">
        <f t="array" ref="I2011">INDEX(_xlfn.TEXTSPLIT(טבלה1[[#This Row],[עמודה2]],","),2)</f>
        <v xml:space="preserve"> Colombia</v>
      </c>
      <c r="J2011" s="16" t="str">
        <f>_xlfn.CONCAT(טבלה1[[#This Row],[AI_Companies]]," ",טבלה1[[#This Row],[עמודה1]])</f>
        <v>DreamCodeSoftware https://www.dreamcodesoft.com/</v>
      </c>
      <c r="K2011" s="12">
        <v>50</v>
      </c>
      <c r="L2011" s="12" t="str">
        <f>IF(טבלה1[[#This Row],[עמודה53]]&gt;2000,"Yes","No")</f>
        <v>No</v>
      </c>
      <c r="M2011" s="12">
        <v>249</v>
      </c>
      <c r="N2011" s="12">
        <f>AVERAGE(טבלה1[[#This Row],[עמודה52]:[עמודה53]])</f>
        <v>149.5</v>
      </c>
      <c r="O2011" s="12" t="str">
        <f>IF(טבלה1[[#This Row],[עמודה4]]="&lt; $25 / hr","0$ - $25 / hr",טבלה1[[#This Row],[עמודה4]])</f>
        <v>Undisclosed</v>
      </c>
      <c r="P2011" s="12" t="str" cm="1">
        <f t="array" ref="P2011">INDEX(_xlfn.TEXTSPLIT(טבלה1[[#This Row],[עמודה55]],"-"),1)</f>
        <v>Undisclosed</v>
      </c>
      <c r="Q2011" s="21" t="e" cm="1">
        <f t="array" ref="Q2011">INDEX(_xlfn.TEXTSPLIT(INDEX(_xlfn.TEXTSPLIT(טבלה1[[#This Row],[עמודה55]],"-"),2),"/"),1)</f>
        <v>#REF!</v>
      </c>
      <c r="R2011" s="12" t="e">
        <f>AVERAGE(טבלה1[[#This Row],[עמודה59]:[עמודה60]])</f>
        <v>#VALUE!</v>
      </c>
      <c r="S2011" s="3" t="e">
        <f>VALUE(SUBSTITUTE(טבלה1[[#This Row],[עמודה56]],"$",""))</f>
        <v>#VALUE!</v>
      </c>
      <c r="T2011" s="3" t="e">
        <f>VALUE(SUBSTITUTE(טבלה1[[#This Row],[עמודה57]],"$",""))</f>
        <v>#REF!</v>
      </c>
      <c r="U2011" s="3" t="e">
        <f>IF(טבלה1[[#This Row],[עמודה58]]&gt;30,"Yes","No")</f>
        <v>#VALUE!</v>
      </c>
    </row>
    <row r="2012" spans="1:21" ht="13" x14ac:dyDescent="0.15">
      <c r="A2012" s="8" t="s">
        <v>4744</v>
      </c>
      <c r="B2012" s="9" t="s">
        <v>4745</v>
      </c>
      <c r="C2012" s="9" t="s">
        <v>1727</v>
      </c>
      <c r="D2012" s="13">
        <v>50000</v>
      </c>
      <c r="E2012" s="9" t="s">
        <v>33</v>
      </c>
      <c r="F2012" s="9" t="s">
        <v>10</v>
      </c>
      <c r="G2012" s="10">
        <v>0.2</v>
      </c>
      <c r="H2012" s="11" t="str" cm="1">
        <f t="array" ref="H2012">INDEX(_xlfn.TEXTSPLIT(טבלה1[[#This Row],[עמודה2]],","),1)</f>
        <v>Almaty</v>
      </c>
      <c r="I2012" s="12" t="str" cm="1">
        <f t="array" ref="I2012">INDEX(_xlfn.TEXTSPLIT(טבלה1[[#This Row],[עמודה2]],","),2)</f>
        <v xml:space="preserve"> Kazakhstan</v>
      </c>
      <c r="J2012" s="16" t="str">
        <f>_xlfn.CONCAT(טבלה1[[#This Row],[AI_Companies]]," ",טבלה1[[#This Row],[עמודה1]])</f>
        <v>PetrelAI https://petrel.ai/</v>
      </c>
      <c r="K2012" s="12">
        <v>50</v>
      </c>
      <c r="L2012" s="12" t="str">
        <f>IF(טבלה1[[#This Row],[עמודה53]]&gt;2000,"Yes","No")</f>
        <v>No</v>
      </c>
      <c r="M2012" s="12">
        <v>249</v>
      </c>
      <c r="N2012" s="12">
        <f>AVERAGE(טבלה1[[#This Row],[עמודה52]:[עמודה53]])</f>
        <v>149.5</v>
      </c>
      <c r="O2012" s="12" t="str">
        <f>IF(טבלה1[[#This Row],[עמודה4]]="&lt; $25 / hr","0$ - $25 / hr",טבלה1[[#This Row],[עמודה4]])</f>
        <v>$25 - $49 / hr</v>
      </c>
      <c r="P2012" s="12" t="str" cm="1">
        <f t="array" ref="P2012">INDEX(_xlfn.TEXTSPLIT(טבלה1[[#This Row],[עמודה55]],"-"),1)</f>
        <v xml:space="preserve">$25 </v>
      </c>
      <c r="Q2012" s="21" t="str" cm="1">
        <f t="array" ref="Q2012">INDEX(_xlfn.TEXTSPLIT(INDEX(_xlfn.TEXTSPLIT(טבלה1[[#This Row],[עמודה55]],"-"),2),"/"),1)</f>
        <v xml:space="preserve"> $49 </v>
      </c>
      <c r="R2012" s="12">
        <f>AVERAGE(טבלה1[[#This Row],[עמודה59]:[עמודה60]])</f>
        <v>37</v>
      </c>
      <c r="S2012" s="3">
        <f>VALUE(SUBSTITUTE(טבלה1[[#This Row],[עמודה56]],"$",""))</f>
        <v>25</v>
      </c>
      <c r="T2012" s="3">
        <f>VALUE(SUBSTITUTE(טבלה1[[#This Row],[עמודה57]],"$",""))</f>
        <v>49</v>
      </c>
      <c r="U2012" s="3" t="str">
        <f>IF(טבלה1[[#This Row],[עמודה58]]&gt;30,"Yes","No")</f>
        <v>Yes</v>
      </c>
    </row>
    <row r="2013" spans="1:21" ht="13" x14ac:dyDescent="0.15">
      <c r="A2013" s="8" t="s">
        <v>4746</v>
      </c>
      <c r="B2013" s="9" t="s">
        <v>4747</v>
      </c>
      <c r="C2013" s="9" t="s">
        <v>215</v>
      </c>
      <c r="D2013" s="9" t="s">
        <v>4</v>
      </c>
      <c r="E2013" s="9" t="s">
        <v>4</v>
      </c>
      <c r="F2013" s="9" t="s">
        <v>10</v>
      </c>
      <c r="G2013" s="10">
        <v>0.2</v>
      </c>
      <c r="H2013" s="11" t="str" cm="1">
        <f t="array" ref="H2013">INDEX(_xlfn.TEXTSPLIT(טבלה1[[#This Row],[עמודה2]],","),1)</f>
        <v>Dubai</v>
      </c>
      <c r="I2013" s="12" t="str" cm="1">
        <f t="array" ref="I2013">INDEX(_xlfn.TEXTSPLIT(טבלה1[[#This Row],[עמודה2]],","),2)</f>
        <v xml:space="preserve"> United Arab Emirates</v>
      </c>
      <c r="J2013" s="16" t="str">
        <f>_xlfn.CONCAT(טבלה1[[#This Row],[AI_Companies]]," ",טבלה1[[#This Row],[עמודה1]])</f>
        <v>DataQraft https://www.dataqraft.com/</v>
      </c>
      <c r="K2013" s="12">
        <v>50</v>
      </c>
      <c r="L2013" s="12" t="str">
        <f>IF(טבלה1[[#This Row],[עמודה53]]&gt;2000,"Yes","No")</f>
        <v>No</v>
      </c>
      <c r="M2013" s="12">
        <v>249</v>
      </c>
      <c r="N2013" s="12">
        <f>AVERAGE(טבלה1[[#This Row],[עמודה52]:[עמודה53]])</f>
        <v>149.5</v>
      </c>
      <c r="O2013" s="12" t="str">
        <f>IF(טבלה1[[#This Row],[עמודה4]]="&lt; $25 / hr","0$ - $25 / hr",טבלה1[[#This Row],[עמודה4]])</f>
        <v>Undisclosed</v>
      </c>
      <c r="P2013" s="12" t="str" cm="1">
        <f t="array" ref="P2013">INDEX(_xlfn.TEXTSPLIT(טבלה1[[#This Row],[עמודה55]],"-"),1)</f>
        <v>Undisclosed</v>
      </c>
      <c r="Q2013" s="21" t="e" cm="1">
        <f t="array" ref="Q2013">INDEX(_xlfn.TEXTSPLIT(INDEX(_xlfn.TEXTSPLIT(טבלה1[[#This Row],[עמודה55]],"-"),2),"/"),1)</f>
        <v>#REF!</v>
      </c>
      <c r="R2013" s="12" t="e">
        <f>AVERAGE(טבלה1[[#This Row],[עמודה59]:[עמודה60]])</f>
        <v>#VALUE!</v>
      </c>
      <c r="S2013" s="3" t="e">
        <f>VALUE(SUBSTITUTE(טבלה1[[#This Row],[עמודה56]],"$",""))</f>
        <v>#VALUE!</v>
      </c>
      <c r="T2013" s="3" t="e">
        <f>VALUE(SUBSTITUTE(טבלה1[[#This Row],[עמודה57]],"$",""))</f>
        <v>#REF!</v>
      </c>
      <c r="U2013" s="3" t="e">
        <f>IF(טבלה1[[#This Row],[עמודה58]]&gt;30,"Yes","No")</f>
        <v>#VALUE!</v>
      </c>
    </row>
    <row r="2014" spans="1:21" ht="13" x14ac:dyDescent="0.15">
      <c r="A2014" s="8" t="s">
        <v>4748</v>
      </c>
      <c r="B2014" s="9" t="s">
        <v>4749</v>
      </c>
      <c r="C2014" s="9" t="s">
        <v>28</v>
      </c>
      <c r="D2014" s="13">
        <v>10000</v>
      </c>
      <c r="E2014" s="9" t="s">
        <v>9</v>
      </c>
      <c r="F2014" s="9" t="s">
        <v>10</v>
      </c>
      <c r="G2014" s="10">
        <v>0.2</v>
      </c>
      <c r="H2014" s="11" t="str" cm="1">
        <f t="array" ref="H2014">INDEX(_xlfn.TEXTSPLIT(טבלה1[[#This Row],[עמודה2]],","),1)</f>
        <v>Warszawa</v>
      </c>
      <c r="I2014" s="12" t="str" cm="1">
        <f t="array" ref="I2014">INDEX(_xlfn.TEXTSPLIT(טבלה1[[#This Row],[עמודה2]],","),2)</f>
        <v xml:space="preserve"> Poland</v>
      </c>
      <c r="J2014" s="16" t="str">
        <f>_xlfn.CONCAT(טבלה1[[#This Row],[AI_Companies]]," ",טבלה1[[#This Row],[עמודה1]])</f>
        <v>TSS https://tss.black</v>
      </c>
      <c r="K2014" s="12">
        <v>50</v>
      </c>
      <c r="L2014" s="12" t="str">
        <f>IF(טבלה1[[#This Row],[עמודה53]]&gt;2000,"Yes","No")</f>
        <v>No</v>
      </c>
      <c r="M2014" s="12">
        <v>249</v>
      </c>
      <c r="N2014" s="12">
        <f>AVERAGE(טבלה1[[#This Row],[עמודה52]:[עמודה53]])</f>
        <v>149.5</v>
      </c>
      <c r="O2014" s="12" t="str">
        <f>IF(טבלה1[[#This Row],[עמודה4]]="&lt; $25 / hr","0$ - $25 / hr",טבלה1[[#This Row],[עמודה4]])</f>
        <v>$50 - $99 / hr</v>
      </c>
      <c r="P2014" s="12" t="str" cm="1">
        <f t="array" ref="P2014">INDEX(_xlfn.TEXTSPLIT(טבלה1[[#This Row],[עמודה55]],"-"),1)</f>
        <v xml:space="preserve">$50 </v>
      </c>
      <c r="Q2014" s="21" t="str" cm="1">
        <f t="array" ref="Q2014">INDEX(_xlfn.TEXTSPLIT(INDEX(_xlfn.TEXTSPLIT(טבלה1[[#This Row],[עמודה55]],"-"),2),"/"),1)</f>
        <v xml:space="preserve"> $99 </v>
      </c>
      <c r="R2014" s="12">
        <f>AVERAGE(טבלה1[[#This Row],[עמודה59]:[עמודה60]])</f>
        <v>74.5</v>
      </c>
      <c r="S2014" s="3">
        <f>VALUE(SUBSTITUTE(טבלה1[[#This Row],[עמודה56]],"$",""))</f>
        <v>50</v>
      </c>
      <c r="T2014" s="3">
        <f>VALUE(SUBSTITUTE(טבלה1[[#This Row],[עמודה57]],"$",""))</f>
        <v>99</v>
      </c>
      <c r="U2014" s="3" t="str">
        <f>IF(טבלה1[[#This Row],[עמודה58]]&gt;30,"Yes","No")</f>
        <v>Yes</v>
      </c>
    </row>
    <row r="2015" spans="1:21" ht="13" x14ac:dyDescent="0.15">
      <c r="A2015" s="8" t="s">
        <v>4750</v>
      </c>
      <c r="B2015" s="9" t="s">
        <v>4751</v>
      </c>
      <c r="C2015" s="9" t="s">
        <v>156</v>
      </c>
      <c r="D2015" s="9" t="s">
        <v>4</v>
      </c>
      <c r="E2015" s="9" t="s">
        <v>14</v>
      </c>
      <c r="F2015" s="9" t="s">
        <v>10</v>
      </c>
      <c r="G2015" s="10">
        <v>0.2</v>
      </c>
      <c r="H2015" s="11" t="str" cm="1">
        <f t="array" ref="H2015">INDEX(_xlfn.TEXTSPLIT(טבלה1[[#This Row],[עמודה2]],","),1)</f>
        <v>Chennai</v>
      </c>
      <c r="I2015" s="12" t="str" cm="1">
        <f t="array" ref="I2015">INDEX(_xlfn.TEXTSPLIT(טבלה1[[#This Row],[עמודה2]],","),2)</f>
        <v xml:space="preserve"> India</v>
      </c>
      <c r="J2015" s="16" t="str">
        <f>_xlfn.CONCAT(טבלה1[[#This Row],[AI_Companies]]," ",טבלה1[[#This Row],[עמודה1]])</f>
        <v>AforAnalytics https://aforanalytic.com/</v>
      </c>
      <c r="K2015" s="12">
        <v>50</v>
      </c>
      <c r="L2015" s="12" t="str">
        <f>IF(טבלה1[[#This Row],[עמודה53]]&gt;2000,"Yes","No")</f>
        <v>No</v>
      </c>
      <c r="M2015" s="12">
        <v>249</v>
      </c>
      <c r="N2015" s="12">
        <f>AVERAGE(טבלה1[[#This Row],[עמודה52]:[עמודה53]])</f>
        <v>149.5</v>
      </c>
      <c r="O2015" s="12" t="str">
        <f>IF(טבלה1[[#This Row],[עמודה4]]="&lt; $25 / hr","0$ - $25 / hr",טבלה1[[#This Row],[עמודה4]])</f>
        <v>0$ - $25 / hr</v>
      </c>
      <c r="P2015" s="12" t="str" cm="1">
        <f t="array" ref="P2015">INDEX(_xlfn.TEXTSPLIT(טבלה1[[#This Row],[עמודה55]],"-"),1)</f>
        <v xml:space="preserve">0$ </v>
      </c>
      <c r="Q2015" s="21" t="str" cm="1">
        <f t="array" ref="Q2015">INDEX(_xlfn.TEXTSPLIT(INDEX(_xlfn.TEXTSPLIT(טבלה1[[#This Row],[עמודה55]],"-"),2),"/"),1)</f>
        <v xml:space="preserve"> $25 </v>
      </c>
      <c r="R2015" s="12">
        <f>AVERAGE(טבלה1[[#This Row],[עמודה59]:[עמודה60]])</f>
        <v>12.5</v>
      </c>
      <c r="S2015" s="3">
        <f>VALUE(SUBSTITUTE(טבלה1[[#This Row],[עמודה56]],"$",""))</f>
        <v>0</v>
      </c>
      <c r="T2015" s="3">
        <f>VALUE(SUBSTITUTE(טבלה1[[#This Row],[עמודה57]],"$",""))</f>
        <v>25</v>
      </c>
      <c r="U2015" s="3" t="str">
        <f>IF(טבלה1[[#This Row],[עמודה58]]&gt;30,"Yes","No")</f>
        <v>No</v>
      </c>
    </row>
    <row r="2016" spans="1:21" ht="13" x14ac:dyDescent="0.15">
      <c r="A2016" s="8" t="s">
        <v>4752</v>
      </c>
      <c r="B2016" s="9" t="s">
        <v>4753</v>
      </c>
      <c r="C2016" s="9" t="s">
        <v>251</v>
      </c>
      <c r="D2016" s="13">
        <v>25000</v>
      </c>
      <c r="E2016" s="9" t="s">
        <v>63</v>
      </c>
      <c r="F2016" s="9" t="s">
        <v>29</v>
      </c>
      <c r="G2016" s="10">
        <v>0.2</v>
      </c>
      <c r="H2016" s="11" t="str" cm="1">
        <f t="array" ref="H2016">INDEX(_xlfn.TEXTSPLIT(טבלה1[[#This Row],[עמודה2]],","),1)</f>
        <v>Seattle</v>
      </c>
      <c r="I2016" s="12" t="str" cm="1">
        <f t="array" ref="I2016">INDEX(_xlfn.TEXTSPLIT(טבלה1[[#This Row],[עמודה2]],","),2)</f>
        <v xml:space="preserve"> WA</v>
      </c>
      <c r="J2016" s="16" t="str">
        <f>_xlfn.CONCAT(טבלה1[[#This Row],[AI_Companies]]," ",טבלה1[[#This Row],[עמודה1]])</f>
        <v>EliteCrestTechnologies http://www.elitecrest.com</v>
      </c>
      <c r="K2016" s="12">
        <v>10</v>
      </c>
      <c r="L2016" s="12" t="str">
        <f>IF(טבלה1[[#This Row],[עמודה53]]&gt;2000,"Yes","No")</f>
        <v>No</v>
      </c>
      <c r="M2016" s="12">
        <v>49</v>
      </c>
      <c r="N2016" s="12">
        <f>AVERAGE(טבלה1[[#This Row],[עמודה52]:[עמודה53]])</f>
        <v>29.5</v>
      </c>
      <c r="O2016" s="12" t="str">
        <f>IF(טבלה1[[#This Row],[עמודה4]]="&lt; $25 / hr","0$ - $25 / hr",טבלה1[[#This Row],[עמודה4]])</f>
        <v>$150 - $199 / hr</v>
      </c>
      <c r="P2016" s="12" t="str" cm="1">
        <f t="array" ref="P2016">INDEX(_xlfn.TEXTSPLIT(טבלה1[[#This Row],[עמודה55]],"-"),1)</f>
        <v xml:space="preserve">$150 </v>
      </c>
      <c r="Q2016" s="21" t="str" cm="1">
        <f t="array" ref="Q2016">INDEX(_xlfn.TEXTSPLIT(INDEX(_xlfn.TEXTSPLIT(טבלה1[[#This Row],[עמודה55]],"-"),2),"/"),1)</f>
        <v xml:space="preserve"> $199 </v>
      </c>
      <c r="R2016" s="12">
        <f>AVERAGE(טבלה1[[#This Row],[עמודה59]:[עמודה60]])</f>
        <v>174.5</v>
      </c>
      <c r="S2016" s="3">
        <f>VALUE(SUBSTITUTE(טבלה1[[#This Row],[עמודה56]],"$",""))</f>
        <v>150</v>
      </c>
      <c r="T2016" s="3">
        <f>VALUE(SUBSTITUTE(טבלה1[[#This Row],[עמודה57]],"$",""))</f>
        <v>199</v>
      </c>
      <c r="U2016" s="3" t="str">
        <f>IF(טבלה1[[#This Row],[עמודה58]]&gt;30,"Yes","No")</f>
        <v>Yes</v>
      </c>
    </row>
    <row r="2017" spans="1:21" ht="13" x14ac:dyDescent="0.15">
      <c r="A2017" s="8" t="s">
        <v>4754</v>
      </c>
      <c r="B2017" s="9" t="s">
        <v>4755</v>
      </c>
      <c r="C2017" s="9" t="s">
        <v>4756</v>
      </c>
      <c r="D2017" s="13">
        <v>50000</v>
      </c>
      <c r="E2017" s="9" t="s">
        <v>33</v>
      </c>
      <c r="F2017" s="9" t="s">
        <v>29</v>
      </c>
      <c r="G2017" s="10">
        <v>0.2</v>
      </c>
      <c r="H2017" s="11" t="str" cm="1">
        <f t="array" ref="H2017">INDEX(_xlfn.TEXTSPLIT(טבלה1[[#This Row],[עמודה2]],","),1)</f>
        <v>Galați</v>
      </c>
      <c r="I2017" s="12" t="str" cm="1">
        <f t="array" ref="I2017">INDEX(_xlfn.TEXTSPLIT(טבלה1[[#This Row],[עמודה2]],","),2)</f>
        <v xml:space="preserve"> Romania</v>
      </c>
      <c r="J2017" s="16" t="str">
        <f>_xlfn.CONCAT(טבלה1[[#This Row],[AI_Companies]]," ",טבלה1[[#This Row],[עמודה1]])</f>
        <v>NenosSoftware http://www.nenos-software.ro</v>
      </c>
      <c r="K2017" s="12">
        <v>10</v>
      </c>
      <c r="L2017" s="12" t="str">
        <f>IF(טבלה1[[#This Row],[עמודה53]]&gt;2000,"Yes","No")</f>
        <v>No</v>
      </c>
      <c r="M2017" s="12">
        <v>49</v>
      </c>
      <c r="N2017" s="12">
        <f>AVERAGE(טבלה1[[#This Row],[עמודה52]:[עמודה53]])</f>
        <v>29.5</v>
      </c>
      <c r="O2017" s="12" t="str">
        <f>IF(טבלה1[[#This Row],[עמודה4]]="&lt; $25 / hr","0$ - $25 / hr",טבלה1[[#This Row],[עמודה4]])</f>
        <v>$25 - $49 / hr</v>
      </c>
      <c r="P2017" s="12" t="str" cm="1">
        <f t="array" ref="P2017">INDEX(_xlfn.TEXTSPLIT(טבלה1[[#This Row],[עמודה55]],"-"),1)</f>
        <v xml:space="preserve">$25 </v>
      </c>
      <c r="Q2017" s="21" t="str" cm="1">
        <f t="array" ref="Q2017">INDEX(_xlfn.TEXTSPLIT(INDEX(_xlfn.TEXTSPLIT(טבלה1[[#This Row],[עמודה55]],"-"),2),"/"),1)</f>
        <v xml:space="preserve"> $49 </v>
      </c>
      <c r="R2017" s="12">
        <f>AVERAGE(טבלה1[[#This Row],[עמודה59]:[עמודה60]])</f>
        <v>37</v>
      </c>
      <c r="S2017" s="3">
        <f>VALUE(SUBSTITUTE(טבלה1[[#This Row],[עמודה56]],"$",""))</f>
        <v>25</v>
      </c>
      <c r="T2017" s="3">
        <f>VALUE(SUBSTITUTE(טבלה1[[#This Row],[עמודה57]],"$",""))</f>
        <v>49</v>
      </c>
      <c r="U2017" s="3" t="str">
        <f>IF(טבלה1[[#This Row],[עמודה58]]&gt;30,"Yes","No")</f>
        <v>Yes</v>
      </c>
    </row>
    <row r="2018" spans="1:21" ht="13" x14ac:dyDescent="0.15">
      <c r="A2018" s="8" t="s">
        <v>4757</v>
      </c>
      <c r="B2018" s="9" t="s">
        <v>4758</v>
      </c>
      <c r="C2018" s="9" t="s">
        <v>47</v>
      </c>
      <c r="D2018" s="9" t="s">
        <v>4</v>
      </c>
      <c r="E2018" s="9" t="s">
        <v>4</v>
      </c>
      <c r="F2018" s="9" t="s">
        <v>29</v>
      </c>
      <c r="G2018" s="10">
        <v>0.2</v>
      </c>
      <c r="H2018" s="11" t="str" cm="1">
        <f t="array" ref="H2018">INDEX(_xlfn.TEXTSPLIT(טבלה1[[#This Row],[עמודה2]],","),1)</f>
        <v>Gurugram</v>
      </c>
      <c r="I2018" s="12" t="str" cm="1">
        <f t="array" ref="I2018">INDEX(_xlfn.TEXTSPLIT(טבלה1[[#This Row],[עמודה2]],","),2)</f>
        <v xml:space="preserve"> India</v>
      </c>
      <c r="J2018" s="16" t="str">
        <f>_xlfn.CONCAT(טבלה1[[#This Row],[AI_Companies]]," ",טבלה1[[#This Row],[עמודה1]])</f>
        <v>AlgofocusTechnologiesPrivateLimited http://algofocus.com/</v>
      </c>
      <c r="K2018" s="12">
        <v>10</v>
      </c>
      <c r="L2018" s="12" t="str">
        <f>IF(טבלה1[[#This Row],[עמודה53]]&gt;2000,"Yes","No")</f>
        <v>No</v>
      </c>
      <c r="M2018" s="12">
        <v>49</v>
      </c>
      <c r="N2018" s="12">
        <f>AVERAGE(טבלה1[[#This Row],[עמודה52]:[עמודה53]])</f>
        <v>29.5</v>
      </c>
      <c r="O2018" s="12" t="str">
        <f>IF(טבלה1[[#This Row],[עמודה4]]="&lt; $25 / hr","0$ - $25 / hr",טבלה1[[#This Row],[עמודה4]])</f>
        <v>Undisclosed</v>
      </c>
      <c r="P2018" s="12" t="str" cm="1">
        <f t="array" ref="P2018">INDEX(_xlfn.TEXTSPLIT(טבלה1[[#This Row],[עמודה55]],"-"),1)</f>
        <v>Undisclosed</v>
      </c>
      <c r="Q2018" s="21" t="e" cm="1">
        <f t="array" ref="Q2018">INDEX(_xlfn.TEXTSPLIT(INDEX(_xlfn.TEXTSPLIT(טבלה1[[#This Row],[עמודה55]],"-"),2),"/"),1)</f>
        <v>#REF!</v>
      </c>
      <c r="R2018" s="12" t="e">
        <f>AVERAGE(טבלה1[[#This Row],[עמודה59]:[עמודה60]])</f>
        <v>#VALUE!</v>
      </c>
      <c r="S2018" s="3" t="e">
        <f>VALUE(SUBSTITUTE(טבלה1[[#This Row],[עמודה56]],"$",""))</f>
        <v>#VALUE!</v>
      </c>
      <c r="T2018" s="3" t="e">
        <f>VALUE(SUBSTITUTE(טבלה1[[#This Row],[עמודה57]],"$",""))</f>
        <v>#REF!</v>
      </c>
      <c r="U2018" s="3" t="e">
        <f>IF(טבלה1[[#This Row],[עמודה58]]&gt;30,"Yes","No")</f>
        <v>#VALUE!</v>
      </c>
    </row>
    <row r="2019" spans="1:21" ht="13" x14ac:dyDescent="0.15">
      <c r="A2019" s="8" t="s">
        <v>4759</v>
      </c>
      <c r="B2019" s="9" t="s">
        <v>4760</v>
      </c>
      <c r="C2019" s="9" t="s">
        <v>4761</v>
      </c>
      <c r="D2019" s="13">
        <v>5000</v>
      </c>
      <c r="E2019" s="9" t="s">
        <v>33</v>
      </c>
      <c r="F2019" s="9" t="s">
        <v>10</v>
      </c>
      <c r="G2019" s="10">
        <v>0.15</v>
      </c>
      <c r="H2019" s="11" t="str" cm="1">
        <f t="array" ref="H2019">INDEX(_xlfn.TEXTSPLIT(טבלה1[[#This Row],[עמודה2]],","),1)</f>
        <v>Amersfoort</v>
      </c>
      <c r="I2019" s="12" t="str" cm="1">
        <f t="array" ref="I2019">INDEX(_xlfn.TEXTSPLIT(טבלה1[[#This Row],[עמודה2]],","),2)</f>
        <v xml:space="preserve"> Netherlands</v>
      </c>
      <c r="J2019" s="16" t="str">
        <f>_xlfn.CONCAT(טבלה1[[#This Row],[AI_Companies]]," ",טבלה1[[#This Row],[עמודה1]])</f>
        <v>Quosphere–ATechnologyCompany http://www.quosphere.com</v>
      </c>
      <c r="K2019" s="12">
        <v>50</v>
      </c>
      <c r="L2019" s="12" t="str">
        <f>IF(טבלה1[[#This Row],[עמודה53]]&gt;2000,"Yes","No")</f>
        <v>No</v>
      </c>
      <c r="M2019" s="12">
        <v>249</v>
      </c>
      <c r="N2019" s="12">
        <f>AVERAGE(טבלה1[[#This Row],[עמודה52]:[עמודה53]])</f>
        <v>149.5</v>
      </c>
      <c r="O2019" s="12" t="str">
        <f>IF(טבלה1[[#This Row],[עמודה4]]="&lt; $25 / hr","0$ - $25 / hr",טבלה1[[#This Row],[עמודה4]])</f>
        <v>$25 - $49 / hr</v>
      </c>
      <c r="P2019" s="12" t="str" cm="1">
        <f t="array" ref="P2019">INDEX(_xlfn.TEXTSPLIT(טבלה1[[#This Row],[עמודה55]],"-"),1)</f>
        <v xml:space="preserve">$25 </v>
      </c>
      <c r="Q2019" s="21" t="str" cm="1">
        <f t="array" ref="Q2019">INDEX(_xlfn.TEXTSPLIT(INDEX(_xlfn.TEXTSPLIT(טבלה1[[#This Row],[עמודה55]],"-"),2),"/"),1)</f>
        <v xml:space="preserve"> $49 </v>
      </c>
      <c r="R2019" s="12">
        <f>AVERAGE(טבלה1[[#This Row],[עמודה59]:[עמודה60]])</f>
        <v>37</v>
      </c>
      <c r="S2019" s="3">
        <f>VALUE(SUBSTITUTE(טבלה1[[#This Row],[עמודה56]],"$",""))</f>
        <v>25</v>
      </c>
      <c r="T2019" s="3">
        <f>VALUE(SUBSTITUTE(טבלה1[[#This Row],[עמודה57]],"$",""))</f>
        <v>49</v>
      </c>
      <c r="U2019" s="3" t="str">
        <f>IF(טבלה1[[#This Row],[עמודה58]]&gt;30,"Yes","No")</f>
        <v>Yes</v>
      </c>
    </row>
    <row r="2020" spans="1:21" ht="13" x14ac:dyDescent="0.15">
      <c r="A2020" s="8" t="s">
        <v>4762</v>
      </c>
      <c r="B2020" s="9" t="s">
        <v>4763</v>
      </c>
      <c r="C2020" s="9" t="s">
        <v>3021</v>
      </c>
      <c r="D2020" s="13">
        <v>5000</v>
      </c>
      <c r="E2020" s="9" t="s">
        <v>21</v>
      </c>
      <c r="F2020" s="9" t="s">
        <v>5</v>
      </c>
      <c r="G2020" s="10">
        <v>0.1</v>
      </c>
      <c r="H2020" s="11" t="str" cm="1">
        <f t="array" ref="H2020">INDEX(_xlfn.TEXTSPLIT(טבלה1[[#This Row],[עמודה2]],","),1)</f>
        <v>Roma</v>
      </c>
      <c r="I2020" s="12" t="str" cm="1">
        <f t="array" ref="I2020">INDEX(_xlfn.TEXTSPLIT(טבלה1[[#This Row],[עמודה2]],","),2)</f>
        <v xml:space="preserve"> Italy</v>
      </c>
      <c r="J2020" s="16" t="str">
        <f>_xlfn.CONCAT(טבלה1[[#This Row],[AI_Companies]]," ",טבלה1[[#This Row],[עמודה1]])</f>
        <v>DOING. http://www.doing.com/</v>
      </c>
      <c r="K2020" s="12">
        <v>250</v>
      </c>
      <c r="L2020" s="12" t="str">
        <f>IF(טבלה1[[#This Row],[עמודה53]]&gt;2000,"Yes","No")</f>
        <v>No</v>
      </c>
      <c r="M2020" s="12">
        <v>999</v>
      </c>
      <c r="N2020" s="12">
        <f>AVERAGE(טבלה1[[#This Row],[עמודה52]:[עמודה53]])</f>
        <v>624.5</v>
      </c>
      <c r="O2020" s="12" t="str">
        <f>IF(טבלה1[[#This Row],[עמודה4]]="&lt; $25 / hr","0$ - $25 / hr",טבלה1[[#This Row],[עמודה4]])</f>
        <v>$100 - $149 / hr</v>
      </c>
      <c r="P2020" s="12" t="str" cm="1">
        <f t="array" ref="P2020">INDEX(_xlfn.TEXTSPLIT(טבלה1[[#This Row],[עמודה55]],"-"),1)</f>
        <v xml:space="preserve">$100 </v>
      </c>
      <c r="Q2020" s="21" t="str" cm="1">
        <f t="array" ref="Q2020">INDEX(_xlfn.TEXTSPLIT(INDEX(_xlfn.TEXTSPLIT(טבלה1[[#This Row],[עמודה55]],"-"),2),"/"),1)</f>
        <v xml:space="preserve"> $149 </v>
      </c>
      <c r="R2020" s="12">
        <f>AVERAGE(טבלה1[[#This Row],[עמודה59]:[עמודה60]])</f>
        <v>124.5</v>
      </c>
      <c r="S2020" s="3">
        <f>VALUE(SUBSTITUTE(טבלה1[[#This Row],[עמודה56]],"$",""))</f>
        <v>100</v>
      </c>
      <c r="T2020" s="3">
        <f>VALUE(SUBSTITUTE(טבלה1[[#This Row],[עמודה57]],"$",""))</f>
        <v>149</v>
      </c>
      <c r="U2020" s="3" t="str">
        <f>IF(טבלה1[[#This Row],[עמודה58]]&gt;30,"Yes","No")</f>
        <v>Yes</v>
      </c>
    </row>
    <row r="2021" spans="1:21" ht="13" x14ac:dyDescent="0.15">
      <c r="A2021" s="8" t="s">
        <v>4764</v>
      </c>
      <c r="B2021" s="9" t="s">
        <v>4765</v>
      </c>
      <c r="C2021" s="9" t="s">
        <v>4766</v>
      </c>
      <c r="D2021" s="13">
        <v>5000</v>
      </c>
      <c r="E2021" s="9" t="s">
        <v>33</v>
      </c>
      <c r="F2021" s="9" t="s">
        <v>5</v>
      </c>
      <c r="G2021" s="10">
        <v>0.1</v>
      </c>
      <c r="H2021" s="11" t="str" cm="1">
        <f t="array" ref="H2021">INDEX(_xlfn.TEXTSPLIT(טבלה1[[#This Row],[עמודה2]],","),1)</f>
        <v>Highlands Ranch</v>
      </c>
      <c r="I2021" s="12" t="str" cm="1">
        <f t="array" ref="I2021">INDEX(_xlfn.TEXTSPLIT(טבלה1[[#This Row],[עמודה2]],","),2)</f>
        <v xml:space="preserve"> CO</v>
      </c>
      <c r="J2021" s="16" t="str">
        <f>_xlfn.CONCAT(טבלה1[[#This Row],[AI_Companies]]," ",טבלה1[[#This Row],[עמודה1]])</f>
        <v>OpteamixLLC http://www.opteamix.com</v>
      </c>
      <c r="K2021" s="12">
        <v>250</v>
      </c>
      <c r="L2021" s="12" t="str">
        <f>IF(טבלה1[[#This Row],[עמודה53]]&gt;2000,"Yes","No")</f>
        <v>No</v>
      </c>
      <c r="M2021" s="12">
        <v>999</v>
      </c>
      <c r="N2021" s="12">
        <f>AVERAGE(טבלה1[[#This Row],[עמודה52]:[עמודה53]])</f>
        <v>624.5</v>
      </c>
      <c r="O2021" s="12" t="str">
        <f>IF(טבלה1[[#This Row],[עמודה4]]="&lt; $25 / hr","0$ - $25 / hr",טבלה1[[#This Row],[עמודה4]])</f>
        <v>$25 - $49 / hr</v>
      </c>
      <c r="P2021" s="12" t="str" cm="1">
        <f t="array" ref="P2021">INDEX(_xlfn.TEXTSPLIT(טבלה1[[#This Row],[עמודה55]],"-"),1)</f>
        <v xml:space="preserve">$25 </v>
      </c>
      <c r="Q2021" s="21" t="str" cm="1">
        <f t="array" ref="Q2021">INDEX(_xlfn.TEXTSPLIT(INDEX(_xlfn.TEXTSPLIT(טבלה1[[#This Row],[עמודה55]],"-"),2),"/"),1)</f>
        <v xml:space="preserve"> $49 </v>
      </c>
      <c r="R2021" s="12">
        <f>AVERAGE(טבלה1[[#This Row],[עמודה59]:[עמודה60]])</f>
        <v>37</v>
      </c>
      <c r="S2021" s="3">
        <f>VALUE(SUBSTITUTE(טבלה1[[#This Row],[עמודה56]],"$",""))</f>
        <v>25</v>
      </c>
      <c r="T2021" s="3">
        <f>VALUE(SUBSTITUTE(טבלה1[[#This Row],[עמודה57]],"$",""))</f>
        <v>49</v>
      </c>
      <c r="U2021" s="3" t="str">
        <f>IF(טבלה1[[#This Row],[עמודה58]]&gt;30,"Yes","No")</f>
        <v>Yes</v>
      </c>
    </row>
    <row r="2022" spans="1:21" ht="13" x14ac:dyDescent="0.15">
      <c r="A2022" s="8" t="s">
        <v>4767</v>
      </c>
      <c r="B2022" s="9" t="s">
        <v>4768</v>
      </c>
      <c r="C2022" s="9" t="s">
        <v>4769</v>
      </c>
      <c r="D2022" s="13">
        <v>10000</v>
      </c>
      <c r="E2022" s="9" t="s">
        <v>33</v>
      </c>
      <c r="F2022" s="9" t="s">
        <v>5</v>
      </c>
      <c r="G2022" s="10">
        <v>0.1</v>
      </c>
      <c r="H2022" s="11" t="str" cm="1">
        <f t="array" ref="H2022">INDEX(_xlfn.TEXTSPLIT(טבלה1[[#This Row],[עמודה2]],","),1)</f>
        <v>East Brunswick</v>
      </c>
      <c r="I2022" s="12" t="str" cm="1">
        <f t="array" ref="I2022">INDEX(_xlfn.TEXTSPLIT(טבלה1[[#This Row],[עמודה2]],","),2)</f>
        <v xml:space="preserve"> NJ</v>
      </c>
      <c r="J2022" s="16" t="str">
        <f>_xlfn.CONCAT(טבלה1[[#This Row],[AI_Companies]]," ",טבלה1[[#This Row],[עמודה1]])</f>
        <v>HexaviewTechnologies https://hexaviewtech.com/</v>
      </c>
      <c r="K2022" s="12">
        <v>250</v>
      </c>
      <c r="L2022" s="12" t="str">
        <f>IF(טבלה1[[#This Row],[עמודה53]]&gt;2000,"Yes","No")</f>
        <v>No</v>
      </c>
      <c r="M2022" s="12">
        <v>999</v>
      </c>
      <c r="N2022" s="12">
        <f>AVERAGE(טבלה1[[#This Row],[עמודה52]:[עמודה53]])</f>
        <v>624.5</v>
      </c>
      <c r="O2022" s="12" t="str">
        <f>IF(טבלה1[[#This Row],[עמודה4]]="&lt; $25 / hr","0$ - $25 / hr",טבלה1[[#This Row],[עמודה4]])</f>
        <v>$25 - $49 / hr</v>
      </c>
      <c r="P2022" s="12" t="str" cm="1">
        <f t="array" ref="P2022">INDEX(_xlfn.TEXTSPLIT(טבלה1[[#This Row],[עמודה55]],"-"),1)</f>
        <v xml:space="preserve">$25 </v>
      </c>
      <c r="Q2022" s="21" t="str" cm="1">
        <f t="array" ref="Q2022">INDEX(_xlfn.TEXTSPLIT(INDEX(_xlfn.TEXTSPLIT(טבלה1[[#This Row],[עמודה55]],"-"),2),"/"),1)</f>
        <v xml:space="preserve"> $49 </v>
      </c>
      <c r="R2022" s="12">
        <f>AVERAGE(טבלה1[[#This Row],[עמודה59]:[עמודה60]])</f>
        <v>37</v>
      </c>
      <c r="S2022" s="3">
        <f>VALUE(SUBSTITUTE(טבלה1[[#This Row],[עמודה56]],"$",""))</f>
        <v>25</v>
      </c>
      <c r="T2022" s="3">
        <f>VALUE(SUBSTITUTE(טבלה1[[#This Row],[עמודה57]],"$",""))</f>
        <v>49</v>
      </c>
      <c r="U2022" s="3" t="str">
        <f>IF(טבלה1[[#This Row],[עמודה58]]&gt;30,"Yes","No")</f>
        <v>Yes</v>
      </c>
    </row>
    <row r="2023" spans="1:21" ht="13" x14ac:dyDescent="0.15">
      <c r="A2023" s="8" t="s">
        <v>4770</v>
      </c>
      <c r="B2023" s="9" t="s">
        <v>4771</v>
      </c>
      <c r="C2023" s="9" t="s">
        <v>289</v>
      </c>
      <c r="D2023" s="13">
        <v>1000</v>
      </c>
      <c r="E2023" s="9" t="s">
        <v>4</v>
      </c>
      <c r="F2023" s="9" t="s">
        <v>29</v>
      </c>
      <c r="G2023" s="10">
        <v>0.2</v>
      </c>
      <c r="H2023" s="11" t="str" cm="1">
        <f t="array" ref="H2023">INDEX(_xlfn.TEXTSPLIT(טבלה1[[#This Row],[עמודה2]],","),1)</f>
        <v>Mumbai</v>
      </c>
      <c r="I2023" s="12" t="str" cm="1">
        <f t="array" ref="I2023">INDEX(_xlfn.TEXTSPLIT(טבלה1[[#This Row],[עמודה2]],","),2)</f>
        <v xml:space="preserve"> India</v>
      </c>
      <c r="J2023" s="16" t="str">
        <f>_xlfn.CONCAT(טבלה1[[#This Row],[AI_Companies]]," ",טבלה1[[#This Row],[עמודה1]])</f>
        <v>ThumbStackTechnologiesPrivateLimited http://thumbstack.in</v>
      </c>
      <c r="K2023" s="12">
        <v>10</v>
      </c>
      <c r="L2023" s="12" t="str">
        <f>IF(טבלה1[[#This Row],[עמודה53]]&gt;2000,"Yes","No")</f>
        <v>No</v>
      </c>
      <c r="M2023" s="12">
        <v>49</v>
      </c>
      <c r="N2023" s="12">
        <f>AVERAGE(טבלה1[[#This Row],[עמודה52]:[עמודה53]])</f>
        <v>29.5</v>
      </c>
      <c r="O2023" s="12" t="str">
        <f>IF(טבלה1[[#This Row],[עמודה4]]="&lt; $25 / hr","0$ - $25 / hr",טבלה1[[#This Row],[עמודה4]])</f>
        <v>Undisclosed</v>
      </c>
      <c r="P2023" s="12" t="str" cm="1">
        <f t="array" ref="P2023">INDEX(_xlfn.TEXTSPLIT(טבלה1[[#This Row],[עמודה55]],"-"),1)</f>
        <v>Undisclosed</v>
      </c>
      <c r="Q2023" s="21" t="e" cm="1">
        <f t="array" ref="Q2023">INDEX(_xlfn.TEXTSPLIT(INDEX(_xlfn.TEXTSPLIT(טבלה1[[#This Row],[עמודה55]],"-"),2),"/"),1)</f>
        <v>#REF!</v>
      </c>
      <c r="R2023" s="12" t="e">
        <f>AVERAGE(טבלה1[[#This Row],[עמודה59]:[עמודה60]])</f>
        <v>#VALUE!</v>
      </c>
      <c r="S2023" s="3" t="e">
        <f>VALUE(SUBSTITUTE(טבלה1[[#This Row],[עמודה56]],"$",""))</f>
        <v>#VALUE!</v>
      </c>
      <c r="T2023" s="3" t="e">
        <f>VALUE(SUBSTITUTE(טבלה1[[#This Row],[עמודה57]],"$",""))</f>
        <v>#REF!</v>
      </c>
      <c r="U2023" s="3" t="e">
        <f>IF(טבלה1[[#This Row],[עמודה58]]&gt;30,"Yes","No")</f>
        <v>#VALUE!</v>
      </c>
    </row>
    <row r="2024" spans="1:21" ht="13" x14ac:dyDescent="0.15">
      <c r="A2024" s="8" t="s">
        <v>4772</v>
      </c>
      <c r="B2024" s="9" t="s">
        <v>4773</v>
      </c>
      <c r="C2024" s="9" t="s">
        <v>916</v>
      </c>
      <c r="D2024" s="13">
        <v>5000</v>
      </c>
      <c r="E2024" s="9" t="s">
        <v>33</v>
      </c>
      <c r="F2024" s="9" t="s">
        <v>29</v>
      </c>
      <c r="G2024" s="10">
        <v>0.2</v>
      </c>
      <c r="H2024" s="11" t="str" cm="1">
        <f t="array" ref="H2024">INDEX(_xlfn.TEXTSPLIT(טבלה1[[#This Row],[עמודה2]],","),1)</f>
        <v>Colombo</v>
      </c>
      <c r="I2024" s="12" t="str" cm="1">
        <f t="array" ref="I2024">INDEX(_xlfn.TEXTSPLIT(טבלה1[[#This Row],[עמודה2]],","),2)</f>
        <v xml:space="preserve"> Sri Lanka</v>
      </c>
      <c r="J2024" s="16" t="str">
        <f>_xlfn.CONCAT(טבלה1[[#This Row],[AI_Companies]]," ",טבלה1[[#This Row],[עמודה1]])</f>
        <v>Avantrio https://avantrio.xyz/</v>
      </c>
      <c r="K2024" s="12">
        <v>10</v>
      </c>
      <c r="L2024" s="12" t="str">
        <f>IF(טבלה1[[#This Row],[עמודה53]]&gt;2000,"Yes","No")</f>
        <v>No</v>
      </c>
      <c r="M2024" s="12">
        <v>49</v>
      </c>
      <c r="N2024" s="12">
        <f>AVERAGE(טבלה1[[#This Row],[עמודה52]:[עמודה53]])</f>
        <v>29.5</v>
      </c>
      <c r="O2024" s="12" t="str">
        <f>IF(טבלה1[[#This Row],[עמודה4]]="&lt; $25 / hr","0$ - $25 / hr",טבלה1[[#This Row],[עמודה4]])</f>
        <v>$25 - $49 / hr</v>
      </c>
      <c r="P2024" s="12" t="str" cm="1">
        <f t="array" ref="P2024">INDEX(_xlfn.TEXTSPLIT(טבלה1[[#This Row],[עמודה55]],"-"),1)</f>
        <v xml:space="preserve">$25 </v>
      </c>
      <c r="Q2024" s="21" t="str" cm="1">
        <f t="array" ref="Q2024">INDEX(_xlfn.TEXTSPLIT(INDEX(_xlfn.TEXTSPLIT(טבלה1[[#This Row],[עמודה55]],"-"),2),"/"),1)</f>
        <v xml:space="preserve"> $49 </v>
      </c>
      <c r="R2024" s="12">
        <f>AVERAGE(טבלה1[[#This Row],[עמודה59]:[עמודה60]])</f>
        <v>37</v>
      </c>
      <c r="S2024" s="3">
        <f>VALUE(SUBSTITUTE(טבלה1[[#This Row],[עמודה56]],"$",""))</f>
        <v>25</v>
      </c>
      <c r="T2024" s="3">
        <f>VALUE(SUBSTITUTE(טבלה1[[#This Row],[עמודה57]],"$",""))</f>
        <v>49</v>
      </c>
      <c r="U2024" s="3" t="str">
        <f>IF(טבלה1[[#This Row],[עמודה58]]&gt;30,"Yes","No")</f>
        <v>Yes</v>
      </c>
    </row>
    <row r="2025" spans="1:21" ht="13" x14ac:dyDescent="0.15">
      <c r="A2025" s="8" t="s">
        <v>4774</v>
      </c>
      <c r="B2025" s="9" t="s">
        <v>4775</v>
      </c>
      <c r="C2025" s="9" t="s">
        <v>24</v>
      </c>
      <c r="D2025" s="13">
        <v>50000</v>
      </c>
      <c r="E2025" s="9" t="s">
        <v>9</v>
      </c>
      <c r="F2025" s="9" t="s">
        <v>29</v>
      </c>
      <c r="G2025" s="10">
        <v>0.3</v>
      </c>
      <c r="H2025" s="11" t="str" cm="1">
        <f t="array" ref="H2025">INDEX(_xlfn.TEXTSPLIT(טבלה1[[#This Row],[עמודה2]],","),1)</f>
        <v>Tallinn</v>
      </c>
      <c r="I2025" s="12" t="str" cm="1">
        <f t="array" ref="I2025">INDEX(_xlfn.TEXTSPLIT(טבלה1[[#This Row],[עמודה2]],","),2)</f>
        <v xml:space="preserve"> Estonia</v>
      </c>
      <c r="J2025" s="16" t="str">
        <f>_xlfn.CONCAT(טבלה1[[#This Row],[AI_Companies]]," ",טבלה1[[#This Row],[עמודה1]])</f>
        <v>WPLACE.TECH http://wplace.tech</v>
      </c>
      <c r="K2025" s="12">
        <v>10</v>
      </c>
      <c r="L2025" s="12" t="str">
        <f>IF(טבלה1[[#This Row],[עמודה53]]&gt;2000,"Yes","No")</f>
        <v>No</v>
      </c>
      <c r="M2025" s="12">
        <v>49</v>
      </c>
      <c r="N2025" s="12">
        <f>AVERAGE(טבלה1[[#This Row],[עמודה52]:[עמודה53]])</f>
        <v>29.5</v>
      </c>
      <c r="O2025" s="12" t="str">
        <f>IF(טבלה1[[#This Row],[עמודה4]]="&lt; $25 / hr","0$ - $25 / hr",טבלה1[[#This Row],[עמודה4]])</f>
        <v>$50 - $99 / hr</v>
      </c>
      <c r="P2025" s="12" t="str" cm="1">
        <f t="array" ref="P2025">INDEX(_xlfn.TEXTSPLIT(טבלה1[[#This Row],[עמודה55]],"-"),1)</f>
        <v xml:space="preserve">$50 </v>
      </c>
      <c r="Q2025" s="21" t="str" cm="1">
        <f t="array" ref="Q2025">INDEX(_xlfn.TEXTSPLIT(INDEX(_xlfn.TEXTSPLIT(טבלה1[[#This Row],[עמודה55]],"-"),2),"/"),1)</f>
        <v xml:space="preserve"> $99 </v>
      </c>
      <c r="R2025" s="12">
        <f>AVERAGE(טבלה1[[#This Row],[עמודה59]:[עמודה60]])</f>
        <v>74.5</v>
      </c>
      <c r="S2025" s="3">
        <f>VALUE(SUBSTITUTE(טבלה1[[#This Row],[עמודה56]],"$",""))</f>
        <v>50</v>
      </c>
      <c r="T2025" s="3">
        <f>VALUE(SUBSTITUTE(טבלה1[[#This Row],[עמודה57]],"$",""))</f>
        <v>99</v>
      </c>
      <c r="U2025" s="3" t="str">
        <f>IF(טבלה1[[#This Row],[עמודה58]]&gt;30,"Yes","No")</f>
        <v>Yes</v>
      </c>
    </row>
    <row r="2026" spans="1:21" ht="13" x14ac:dyDescent="0.15">
      <c r="A2026" s="8" t="s">
        <v>4776</v>
      </c>
      <c r="B2026" s="9" t="s">
        <v>4777</v>
      </c>
      <c r="C2026" s="9" t="s">
        <v>2668</v>
      </c>
      <c r="D2026" s="13">
        <v>1000</v>
      </c>
      <c r="E2026" s="9" t="s">
        <v>14</v>
      </c>
      <c r="F2026" s="9" t="s">
        <v>29</v>
      </c>
      <c r="G2026" s="10">
        <v>0.3</v>
      </c>
      <c r="H2026" s="11" t="str" cm="1">
        <f t="array" ref="H2026">INDEX(_xlfn.TEXTSPLIT(טבלה1[[#This Row],[עמודה2]],","),1)</f>
        <v>Rajkot</v>
      </c>
      <c r="I2026" s="12" t="str" cm="1">
        <f t="array" ref="I2026">INDEX(_xlfn.TEXTSPLIT(טבלה1[[#This Row],[עמודה2]],","),2)</f>
        <v xml:space="preserve"> India</v>
      </c>
      <c r="J2026" s="16" t="str">
        <f>_xlfn.CONCAT(טבלה1[[#This Row],[AI_Companies]]," ",טבלה1[[#This Row],[עמודה1]])</f>
        <v>EminentGeeks https://eminentgeeks.com/</v>
      </c>
      <c r="K2026" s="12">
        <v>10</v>
      </c>
      <c r="L2026" s="12" t="str">
        <f>IF(טבלה1[[#This Row],[עמודה53]]&gt;2000,"Yes","No")</f>
        <v>No</v>
      </c>
      <c r="M2026" s="12">
        <v>49</v>
      </c>
      <c r="N2026" s="12">
        <f>AVERAGE(טבלה1[[#This Row],[עמודה52]:[עמודה53]])</f>
        <v>29.5</v>
      </c>
      <c r="O2026" s="12" t="str">
        <f>IF(טבלה1[[#This Row],[עמודה4]]="&lt; $25 / hr","0$ - $25 / hr",טבלה1[[#This Row],[עמודה4]])</f>
        <v>0$ - $25 / hr</v>
      </c>
      <c r="P2026" s="12" t="str" cm="1">
        <f t="array" ref="P2026">INDEX(_xlfn.TEXTSPLIT(טבלה1[[#This Row],[עמודה55]],"-"),1)</f>
        <v xml:space="preserve">0$ </v>
      </c>
      <c r="Q2026" s="21" t="str" cm="1">
        <f t="array" ref="Q2026">INDEX(_xlfn.TEXTSPLIT(INDEX(_xlfn.TEXTSPLIT(טבלה1[[#This Row],[עמודה55]],"-"),2),"/"),1)</f>
        <v xml:space="preserve"> $25 </v>
      </c>
      <c r="R2026" s="12">
        <f>AVERAGE(טבלה1[[#This Row],[עמודה59]:[עמודה60]])</f>
        <v>12.5</v>
      </c>
      <c r="S2026" s="3">
        <f>VALUE(SUBSTITUTE(טבלה1[[#This Row],[עמודה56]],"$",""))</f>
        <v>0</v>
      </c>
      <c r="T2026" s="3">
        <f>VALUE(SUBSTITUTE(טבלה1[[#This Row],[עמודה57]],"$",""))</f>
        <v>25</v>
      </c>
      <c r="U2026" s="3" t="str">
        <f>IF(טבלה1[[#This Row],[עמודה58]]&gt;30,"Yes","No")</f>
        <v>No</v>
      </c>
    </row>
    <row r="2027" spans="1:21" ht="13" x14ac:dyDescent="0.15">
      <c r="A2027" s="8" t="s">
        <v>4778</v>
      </c>
      <c r="B2027" s="9" t="s">
        <v>4779</v>
      </c>
      <c r="C2027" s="9" t="s">
        <v>515</v>
      </c>
      <c r="D2027" s="13">
        <v>10000</v>
      </c>
      <c r="E2027" s="9" t="s">
        <v>21</v>
      </c>
      <c r="F2027" s="9" t="s">
        <v>29</v>
      </c>
      <c r="G2027" s="10">
        <v>0.2</v>
      </c>
      <c r="H2027" s="11" t="str" cm="1">
        <f t="array" ref="H2027">INDEX(_xlfn.TEXTSPLIT(טבלה1[[#This Row],[עמודה2]],","),1)</f>
        <v>Denver</v>
      </c>
      <c r="I2027" s="12" t="str" cm="1">
        <f t="array" ref="I2027">INDEX(_xlfn.TEXTSPLIT(טבלה1[[#This Row],[עמודה2]],","),2)</f>
        <v xml:space="preserve"> CO</v>
      </c>
      <c r="J2027" s="16" t="str">
        <f>_xlfn.CONCAT(טבלה1[[#This Row],[AI_Companies]]," ",טבלה1[[#This Row],[עמודה1]])</f>
        <v>GSIX https://gsix.me</v>
      </c>
      <c r="K2027" s="12">
        <v>10</v>
      </c>
      <c r="L2027" s="12" t="str">
        <f>IF(טבלה1[[#This Row],[עמודה53]]&gt;2000,"Yes","No")</f>
        <v>No</v>
      </c>
      <c r="M2027" s="12">
        <v>49</v>
      </c>
      <c r="N2027" s="12">
        <f>AVERAGE(טבלה1[[#This Row],[עמודה52]:[עמודה53]])</f>
        <v>29.5</v>
      </c>
      <c r="O2027" s="12" t="str">
        <f>IF(טבלה1[[#This Row],[עמודה4]]="&lt; $25 / hr","0$ - $25 / hr",טבלה1[[#This Row],[עמודה4]])</f>
        <v>$100 - $149 / hr</v>
      </c>
      <c r="P2027" s="12" t="str" cm="1">
        <f t="array" ref="P2027">INDEX(_xlfn.TEXTSPLIT(טבלה1[[#This Row],[עמודה55]],"-"),1)</f>
        <v xml:space="preserve">$100 </v>
      </c>
      <c r="Q2027" s="21" t="str" cm="1">
        <f t="array" ref="Q2027">INDEX(_xlfn.TEXTSPLIT(INDEX(_xlfn.TEXTSPLIT(טבלה1[[#This Row],[עמודה55]],"-"),2),"/"),1)</f>
        <v xml:space="preserve"> $149 </v>
      </c>
      <c r="R2027" s="12">
        <f>AVERAGE(טבלה1[[#This Row],[עמודה59]:[עמודה60]])</f>
        <v>124.5</v>
      </c>
      <c r="S2027" s="3">
        <f>VALUE(SUBSTITUTE(טבלה1[[#This Row],[עמודה56]],"$",""))</f>
        <v>100</v>
      </c>
      <c r="T2027" s="3">
        <f>VALUE(SUBSTITUTE(טבלה1[[#This Row],[עמודה57]],"$",""))</f>
        <v>149</v>
      </c>
      <c r="U2027" s="3" t="str">
        <f>IF(טבלה1[[#This Row],[עמודה58]]&gt;30,"Yes","No")</f>
        <v>Yes</v>
      </c>
    </row>
    <row r="2028" spans="1:21" ht="13" x14ac:dyDescent="0.15">
      <c r="A2028" s="8" t="s">
        <v>4780</v>
      </c>
      <c r="B2028" s="9" t="s">
        <v>4781</v>
      </c>
      <c r="C2028" s="9" t="s">
        <v>4782</v>
      </c>
      <c r="D2028" s="13">
        <v>25000</v>
      </c>
      <c r="E2028" s="9" t="s">
        <v>33</v>
      </c>
      <c r="F2028" s="9" t="s">
        <v>29</v>
      </c>
      <c r="G2028" s="10">
        <v>0.2</v>
      </c>
      <c r="H2028" s="11" t="str" cm="1">
        <f t="array" ref="H2028">INDEX(_xlfn.TEXTSPLIT(טבלה1[[#This Row],[עמודה2]],","),1)</f>
        <v>Regina</v>
      </c>
      <c r="I2028" s="12" t="str" cm="1">
        <f t="array" ref="I2028">INDEX(_xlfn.TEXTSPLIT(טבלה1[[#This Row],[עמודה2]],","),2)</f>
        <v xml:space="preserve"> Canada</v>
      </c>
      <c r="J2028" s="16" t="str">
        <f>_xlfn.CONCAT(טבלה1[[#This Row],[AI_Companies]]," ",טבלה1[[#This Row],[עמודה1]])</f>
        <v>MelcherStudios http://www.melcher.ca/</v>
      </c>
      <c r="K2028" s="12">
        <v>10</v>
      </c>
      <c r="L2028" s="12" t="str">
        <f>IF(טבלה1[[#This Row],[עמודה53]]&gt;2000,"Yes","No")</f>
        <v>No</v>
      </c>
      <c r="M2028" s="12">
        <v>49</v>
      </c>
      <c r="N2028" s="12">
        <f>AVERAGE(טבלה1[[#This Row],[עמודה52]:[עמודה53]])</f>
        <v>29.5</v>
      </c>
      <c r="O2028" s="12" t="str">
        <f>IF(טבלה1[[#This Row],[עמודה4]]="&lt; $25 / hr","0$ - $25 / hr",טבלה1[[#This Row],[עמודה4]])</f>
        <v>$25 - $49 / hr</v>
      </c>
      <c r="P2028" s="12" t="str" cm="1">
        <f t="array" ref="P2028">INDEX(_xlfn.TEXTSPLIT(טבלה1[[#This Row],[עמודה55]],"-"),1)</f>
        <v xml:space="preserve">$25 </v>
      </c>
      <c r="Q2028" s="21" t="str" cm="1">
        <f t="array" ref="Q2028">INDEX(_xlfn.TEXTSPLIT(INDEX(_xlfn.TEXTSPLIT(טבלה1[[#This Row],[עמודה55]],"-"),2),"/"),1)</f>
        <v xml:space="preserve"> $49 </v>
      </c>
      <c r="R2028" s="12">
        <f>AVERAGE(טבלה1[[#This Row],[עמודה59]:[עמודה60]])</f>
        <v>37</v>
      </c>
      <c r="S2028" s="3">
        <f>VALUE(SUBSTITUTE(טבלה1[[#This Row],[עמודה56]],"$",""))</f>
        <v>25</v>
      </c>
      <c r="T2028" s="3">
        <f>VALUE(SUBSTITUTE(טבלה1[[#This Row],[עמודה57]],"$",""))</f>
        <v>49</v>
      </c>
      <c r="U2028" s="3" t="str">
        <f>IF(טבלה1[[#This Row],[עמודה58]]&gt;30,"Yes","No")</f>
        <v>Yes</v>
      </c>
    </row>
    <row r="2029" spans="1:21" ht="13" x14ac:dyDescent="0.15">
      <c r="A2029" s="8" t="s">
        <v>4783</v>
      </c>
      <c r="B2029" s="9" t="s">
        <v>4784</v>
      </c>
      <c r="C2029" s="9" t="s">
        <v>156</v>
      </c>
      <c r="D2029" s="9" t="s">
        <v>4</v>
      </c>
      <c r="E2029" s="9" t="s">
        <v>4</v>
      </c>
      <c r="F2029" s="9" t="s">
        <v>29</v>
      </c>
      <c r="G2029" s="10">
        <v>0.2</v>
      </c>
      <c r="H2029" s="11" t="str" cm="1">
        <f t="array" ref="H2029">INDEX(_xlfn.TEXTSPLIT(טבלה1[[#This Row],[עמודה2]],","),1)</f>
        <v>Chennai</v>
      </c>
      <c r="I2029" s="12" t="str" cm="1">
        <f t="array" ref="I2029">INDEX(_xlfn.TEXTSPLIT(טבלה1[[#This Row],[עמודה2]],","),2)</f>
        <v xml:space="preserve"> India</v>
      </c>
      <c r="J2029" s="16" t="str">
        <f>_xlfn.CONCAT(טבלה1[[#This Row],[AI_Companies]]," ",טבלה1[[#This Row],[עמודה1]])</f>
        <v>KriyaTecITSystems http://kriyatec.com/</v>
      </c>
      <c r="K2029" s="12">
        <v>10</v>
      </c>
      <c r="L2029" s="12" t="str">
        <f>IF(טבלה1[[#This Row],[עמודה53]]&gt;2000,"Yes","No")</f>
        <v>No</v>
      </c>
      <c r="M2029" s="12">
        <v>49</v>
      </c>
      <c r="N2029" s="12">
        <f>AVERAGE(טבלה1[[#This Row],[עמודה52]:[עמודה53]])</f>
        <v>29.5</v>
      </c>
      <c r="O2029" s="12" t="str">
        <f>IF(טבלה1[[#This Row],[עמודה4]]="&lt; $25 / hr","0$ - $25 / hr",טבלה1[[#This Row],[עמודה4]])</f>
        <v>Undisclosed</v>
      </c>
      <c r="P2029" s="12" t="str" cm="1">
        <f t="array" ref="P2029">INDEX(_xlfn.TEXTSPLIT(טבלה1[[#This Row],[עמודה55]],"-"),1)</f>
        <v>Undisclosed</v>
      </c>
      <c r="Q2029" s="21" t="e" cm="1">
        <f t="array" ref="Q2029">INDEX(_xlfn.TEXTSPLIT(INDEX(_xlfn.TEXTSPLIT(טבלה1[[#This Row],[עמודה55]],"-"),2),"/"),1)</f>
        <v>#REF!</v>
      </c>
      <c r="R2029" s="12" t="e">
        <f>AVERAGE(טבלה1[[#This Row],[עמודה59]:[עמודה60]])</f>
        <v>#VALUE!</v>
      </c>
      <c r="S2029" s="3" t="e">
        <f>VALUE(SUBSTITUTE(טבלה1[[#This Row],[עמודה56]],"$",""))</f>
        <v>#VALUE!</v>
      </c>
      <c r="T2029" s="3" t="e">
        <f>VALUE(SUBSTITUTE(טבלה1[[#This Row],[עמודה57]],"$",""))</f>
        <v>#REF!</v>
      </c>
      <c r="U2029" s="3" t="e">
        <f>IF(טבלה1[[#This Row],[עמודה58]]&gt;30,"Yes","No")</f>
        <v>#VALUE!</v>
      </c>
    </row>
    <row r="2030" spans="1:21" ht="13" x14ac:dyDescent="0.15">
      <c r="A2030" s="8" t="s">
        <v>4785</v>
      </c>
      <c r="B2030" s="9" t="s">
        <v>4786</v>
      </c>
      <c r="C2030" s="9" t="s">
        <v>131</v>
      </c>
      <c r="D2030" s="9" t="s">
        <v>4</v>
      </c>
      <c r="E2030" s="9" t="s">
        <v>4</v>
      </c>
      <c r="F2030" s="9" t="s">
        <v>29</v>
      </c>
      <c r="G2030" s="10">
        <v>0.2</v>
      </c>
      <c r="H2030" s="11" t="str" cm="1">
        <f t="array" ref="H2030">INDEX(_xlfn.TEXTSPLIT(טבלה1[[#This Row],[עמודה2]],","),1)</f>
        <v>Barangaroo</v>
      </c>
      <c r="I2030" s="12" t="str" cm="1">
        <f t="array" ref="I2030">INDEX(_xlfn.TEXTSPLIT(טבלה1[[#This Row],[עמודה2]],","),2)</f>
        <v xml:space="preserve"> Australia</v>
      </c>
      <c r="J2030" s="16" t="str">
        <f>_xlfn.CONCAT(טבלה1[[#This Row],[AI_Companies]]," ",טבלה1[[#This Row],[עמודה1]])</f>
        <v>BMPTechnologies https://www.bmptechnologies.com.au/</v>
      </c>
      <c r="K2030" s="12">
        <v>10</v>
      </c>
      <c r="L2030" s="12" t="str">
        <f>IF(טבלה1[[#This Row],[עמודה53]]&gt;2000,"Yes","No")</f>
        <v>No</v>
      </c>
      <c r="M2030" s="12">
        <v>49</v>
      </c>
      <c r="N2030" s="12">
        <f>AVERAGE(טבלה1[[#This Row],[עמודה52]:[עמודה53]])</f>
        <v>29.5</v>
      </c>
      <c r="O2030" s="12" t="str">
        <f>IF(טבלה1[[#This Row],[עמודה4]]="&lt; $25 / hr","0$ - $25 / hr",טבלה1[[#This Row],[עמודה4]])</f>
        <v>Undisclosed</v>
      </c>
      <c r="P2030" s="12" t="str" cm="1">
        <f t="array" ref="P2030">INDEX(_xlfn.TEXTSPLIT(טבלה1[[#This Row],[עמודה55]],"-"),1)</f>
        <v>Undisclosed</v>
      </c>
      <c r="Q2030" s="21" t="e" cm="1">
        <f t="array" ref="Q2030">INDEX(_xlfn.TEXTSPLIT(INDEX(_xlfn.TEXTSPLIT(טבלה1[[#This Row],[עמודה55]],"-"),2),"/"),1)</f>
        <v>#REF!</v>
      </c>
      <c r="R2030" s="12" t="e">
        <f>AVERAGE(טבלה1[[#This Row],[עמודה59]:[עמודה60]])</f>
        <v>#VALUE!</v>
      </c>
      <c r="S2030" s="3" t="e">
        <f>VALUE(SUBSTITUTE(טבלה1[[#This Row],[עמודה56]],"$",""))</f>
        <v>#VALUE!</v>
      </c>
      <c r="T2030" s="3" t="e">
        <f>VALUE(SUBSTITUTE(טבלה1[[#This Row],[עמודה57]],"$",""))</f>
        <v>#REF!</v>
      </c>
      <c r="U2030" s="3" t="e">
        <f>IF(טבלה1[[#This Row],[עמודה58]]&gt;30,"Yes","No")</f>
        <v>#VALUE!</v>
      </c>
    </row>
    <row r="2031" spans="1:21" ht="13" x14ac:dyDescent="0.15">
      <c r="A2031" s="8" t="s">
        <v>4787</v>
      </c>
      <c r="B2031" s="9" t="s">
        <v>4788</v>
      </c>
      <c r="C2031" s="9" t="s">
        <v>4789</v>
      </c>
      <c r="D2031" s="9" t="s">
        <v>4</v>
      </c>
      <c r="E2031" s="9" t="s">
        <v>4</v>
      </c>
      <c r="F2031" s="9" t="s">
        <v>29</v>
      </c>
      <c r="G2031" s="10">
        <v>0.2</v>
      </c>
      <c r="H2031" s="11" t="str" cm="1">
        <f t="array" ref="H2031">INDEX(_xlfn.TEXTSPLIT(טבלה1[[#This Row],[עמודה2]],","),1)</f>
        <v>Hawthorne</v>
      </c>
      <c r="I2031" s="12" t="str" cm="1">
        <f t="array" ref="I2031">INDEX(_xlfn.TEXTSPLIT(טבלה1[[#This Row],[עמודה2]],","),2)</f>
        <v xml:space="preserve"> CA</v>
      </c>
      <c r="J2031" s="16" t="str">
        <f>_xlfn.CONCAT(טבלה1[[#This Row],[AI_Companies]]," ",טבלה1[[#This Row],[עמודה1]])</f>
        <v>Auroinfo-Hawthorne https://www.auroinfo.com/</v>
      </c>
      <c r="K2031" s="12">
        <v>10</v>
      </c>
      <c r="L2031" s="12" t="str">
        <f>IF(טבלה1[[#This Row],[עמודה53]]&gt;2000,"Yes","No")</f>
        <v>No</v>
      </c>
      <c r="M2031" s="12">
        <v>49</v>
      </c>
      <c r="N2031" s="12">
        <f>AVERAGE(טבלה1[[#This Row],[עמודה52]:[עמודה53]])</f>
        <v>29.5</v>
      </c>
      <c r="O2031" s="12" t="str">
        <f>IF(טבלה1[[#This Row],[עמודה4]]="&lt; $25 / hr","0$ - $25 / hr",טבלה1[[#This Row],[עמודה4]])</f>
        <v>Undisclosed</v>
      </c>
      <c r="P2031" s="12" t="str" cm="1">
        <f t="array" ref="P2031">INDEX(_xlfn.TEXTSPLIT(טבלה1[[#This Row],[עמודה55]],"-"),1)</f>
        <v>Undisclosed</v>
      </c>
      <c r="Q2031" s="21" t="e" cm="1">
        <f t="array" ref="Q2031">INDEX(_xlfn.TEXTSPLIT(INDEX(_xlfn.TEXTSPLIT(טבלה1[[#This Row],[עמודה55]],"-"),2),"/"),1)</f>
        <v>#REF!</v>
      </c>
      <c r="R2031" s="12" t="e">
        <f>AVERAGE(טבלה1[[#This Row],[עמודה59]:[עמודה60]])</f>
        <v>#VALUE!</v>
      </c>
      <c r="S2031" s="3" t="e">
        <f>VALUE(SUBSTITUTE(טבלה1[[#This Row],[עמודה56]],"$",""))</f>
        <v>#VALUE!</v>
      </c>
      <c r="T2031" s="3" t="e">
        <f>VALUE(SUBSTITUTE(טבלה1[[#This Row],[עמודה57]],"$",""))</f>
        <v>#REF!</v>
      </c>
      <c r="U2031" s="3" t="e">
        <f>IF(טבלה1[[#This Row],[עמודה58]]&gt;30,"Yes","No")</f>
        <v>#VALUE!</v>
      </c>
    </row>
    <row r="2032" spans="1:21" ht="13" x14ac:dyDescent="0.15">
      <c r="A2032" s="8" t="s">
        <v>4790</v>
      </c>
      <c r="B2032" s="9" t="s">
        <v>4791</v>
      </c>
      <c r="C2032" s="9" t="s">
        <v>3458</v>
      </c>
      <c r="D2032" s="9" t="s">
        <v>4</v>
      </c>
      <c r="E2032" s="9" t="s">
        <v>4</v>
      </c>
      <c r="F2032" s="9" t="s">
        <v>29</v>
      </c>
      <c r="G2032" s="10">
        <v>0.2</v>
      </c>
      <c r="H2032" s="11" t="str" cm="1">
        <f t="array" ref="H2032">INDEX(_xlfn.TEXTSPLIT(טבלה1[[#This Row],[עמודה2]],","),1)</f>
        <v>Walnut Creek</v>
      </c>
      <c r="I2032" s="12" t="str" cm="1">
        <f t="array" ref="I2032">INDEX(_xlfn.TEXTSPLIT(טבלה1[[#This Row],[עמודה2]],","),2)</f>
        <v xml:space="preserve"> CA</v>
      </c>
      <c r="J2032" s="16" t="str">
        <f>_xlfn.CONCAT(טבלה1[[#This Row],[AI_Companies]]," ",טבלה1[[#This Row],[עמודה1]])</f>
        <v>BrightAppsLLC https://brightappsllc.com/</v>
      </c>
      <c r="K2032" s="12">
        <v>10</v>
      </c>
      <c r="L2032" s="12" t="str">
        <f>IF(טבלה1[[#This Row],[עמודה53]]&gt;2000,"Yes","No")</f>
        <v>No</v>
      </c>
      <c r="M2032" s="12">
        <v>49</v>
      </c>
      <c r="N2032" s="12">
        <f>AVERAGE(טבלה1[[#This Row],[עמודה52]:[עמודה53]])</f>
        <v>29.5</v>
      </c>
      <c r="O2032" s="12" t="str">
        <f>IF(טבלה1[[#This Row],[עמודה4]]="&lt; $25 / hr","0$ - $25 / hr",טבלה1[[#This Row],[עמודה4]])</f>
        <v>Undisclosed</v>
      </c>
      <c r="P2032" s="12" t="str" cm="1">
        <f t="array" ref="P2032">INDEX(_xlfn.TEXTSPLIT(טבלה1[[#This Row],[עמודה55]],"-"),1)</f>
        <v>Undisclosed</v>
      </c>
      <c r="Q2032" s="21" t="e" cm="1">
        <f t="array" ref="Q2032">INDEX(_xlfn.TEXTSPLIT(INDEX(_xlfn.TEXTSPLIT(טבלה1[[#This Row],[עמודה55]],"-"),2),"/"),1)</f>
        <v>#REF!</v>
      </c>
      <c r="R2032" s="12" t="e">
        <f>AVERAGE(טבלה1[[#This Row],[עמודה59]:[עמודה60]])</f>
        <v>#VALUE!</v>
      </c>
      <c r="S2032" s="3" t="e">
        <f>VALUE(SUBSTITUTE(טבלה1[[#This Row],[עמודה56]],"$",""))</f>
        <v>#VALUE!</v>
      </c>
      <c r="T2032" s="3" t="e">
        <f>VALUE(SUBSTITUTE(טבלה1[[#This Row],[עמודה57]],"$",""))</f>
        <v>#REF!</v>
      </c>
      <c r="U2032" s="3" t="e">
        <f>IF(טבלה1[[#This Row],[עמודה58]]&gt;30,"Yes","No")</f>
        <v>#VALUE!</v>
      </c>
    </row>
    <row r="2033" spans="1:21" ht="13" x14ac:dyDescent="0.15">
      <c r="A2033" s="8" t="s">
        <v>4792</v>
      </c>
      <c r="B2033" s="9" t="s">
        <v>4793</v>
      </c>
      <c r="C2033" s="9" t="s">
        <v>2987</v>
      </c>
      <c r="D2033" s="13">
        <v>1000</v>
      </c>
      <c r="E2033" s="9" t="s">
        <v>14</v>
      </c>
      <c r="F2033" s="9" t="s">
        <v>29</v>
      </c>
      <c r="G2033" s="10">
        <v>0.2</v>
      </c>
      <c r="H2033" s="11" t="str" cm="1">
        <f t="array" ref="H2033">INDEX(_xlfn.TEXTSPLIT(טבלה1[[#This Row],[עמודה2]],","),1)</f>
        <v>Lisboa</v>
      </c>
      <c r="I2033" s="12" t="str" cm="1">
        <f t="array" ref="I2033">INDEX(_xlfn.TEXTSPLIT(טבלה1[[#This Row],[עמודה2]],","),2)</f>
        <v xml:space="preserve"> Portugal</v>
      </c>
      <c r="J2033" s="16" t="str">
        <f>_xlfn.CONCAT(טבלה1[[#This Row],[AI_Companies]]," ",טבלה1[[#This Row],[עמודה1]])</f>
        <v>GBSNResearch https://www.gbsnresearch.com/</v>
      </c>
      <c r="K2033" s="12">
        <v>10</v>
      </c>
      <c r="L2033" s="12" t="str">
        <f>IF(טבלה1[[#This Row],[עמודה53]]&gt;2000,"Yes","No")</f>
        <v>No</v>
      </c>
      <c r="M2033" s="12">
        <v>49</v>
      </c>
      <c r="N2033" s="12">
        <f>AVERAGE(טבלה1[[#This Row],[עמודה52]:[עמודה53]])</f>
        <v>29.5</v>
      </c>
      <c r="O2033" s="12" t="str">
        <f>IF(טבלה1[[#This Row],[עמודה4]]="&lt; $25 / hr","0$ - $25 / hr",טבלה1[[#This Row],[עמודה4]])</f>
        <v>0$ - $25 / hr</v>
      </c>
      <c r="P2033" s="12" t="str" cm="1">
        <f t="array" ref="P2033">INDEX(_xlfn.TEXTSPLIT(טבלה1[[#This Row],[עמודה55]],"-"),1)</f>
        <v xml:space="preserve">0$ </v>
      </c>
      <c r="Q2033" s="21" t="str" cm="1">
        <f t="array" ref="Q2033">INDEX(_xlfn.TEXTSPLIT(INDEX(_xlfn.TEXTSPLIT(טבלה1[[#This Row],[עמודה55]],"-"),2),"/"),1)</f>
        <v xml:space="preserve"> $25 </v>
      </c>
      <c r="R2033" s="12">
        <f>AVERAGE(טבלה1[[#This Row],[עמודה59]:[עמודה60]])</f>
        <v>12.5</v>
      </c>
      <c r="S2033" s="3">
        <f>VALUE(SUBSTITUTE(טבלה1[[#This Row],[עמודה56]],"$",""))</f>
        <v>0</v>
      </c>
      <c r="T2033" s="3">
        <f>VALUE(SUBSTITUTE(טבלה1[[#This Row],[עמודה57]],"$",""))</f>
        <v>25</v>
      </c>
      <c r="U2033" s="3" t="str">
        <f>IF(טבלה1[[#This Row],[עמודה58]]&gt;30,"Yes","No")</f>
        <v>No</v>
      </c>
    </row>
    <row r="2034" spans="1:21" ht="13" x14ac:dyDescent="0.15">
      <c r="A2034" s="8" t="s">
        <v>4794</v>
      </c>
      <c r="B2034" s="9" t="s">
        <v>4795</v>
      </c>
      <c r="C2034" s="9" t="s">
        <v>4796</v>
      </c>
      <c r="D2034" s="13">
        <v>5000</v>
      </c>
      <c r="E2034" s="9" t="s">
        <v>4</v>
      </c>
      <c r="F2034" s="9" t="s">
        <v>29</v>
      </c>
      <c r="G2034" s="10">
        <v>0.2</v>
      </c>
      <c r="H2034" s="11" t="str" cm="1">
        <f t="array" ref="H2034">INDEX(_xlfn.TEXTSPLIT(טבלה1[[#This Row],[עמודה2]],","),1)</f>
        <v>Henrico</v>
      </c>
      <c r="I2034" s="12" t="str" cm="1">
        <f t="array" ref="I2034">INDEX(_xlfn.TEXTSPLIT(טבלה1[[#This Row],[עמודה2]],","),2)</f>
        <v xml:space="preserve"> VA</v>
      </c>
      <c r="J2034" s="16" t="str">
        <f>_xlfn.CONCAT(טבלה1[[#This Row],[AI_Companies]]," ",טבלה1[[#This Row],[עמודה1]])</f>
        <v>Covintus,Inc. https://covintus.com/</v>
      </c>
      <c r="K2034" s="12">
        <v>10</v>
      </c>
      <c r="L2034" s="12" t="str">
        <f>IF(טבלה1[[#This Row],[עמודה53]]&gt;2000,"Yes","No")</f>
        <v>No</v>
      </c>
      <c r="M2034" s="12">
        <v>49</v>
      </c>
      <c r="N2034" s="12">
        <f>AVERAGE(טבלה1[[#This Row],[עמודה52]:[עמודה53]])</f>
        <v>29.5</v>
      </c>
      <c r="O2034" s="12" t="str">
        <f>IF(טבלה1[[#This Row],[עמודה4]]="&lt; $25 / hr","0$ - $25 / hr",טבלה1[[#This Row],[עמודה4]])</f>
        <v>Undisclosed</v>
      </c>
      <c r="P2034" s="12" t="str" cm="1">
        <f t="array" ref="P2034">INDEX(_xlfn.TEXTSPLIT(טבלה1[[#This Row],[עמודה55]],"-"),1)</f>
        <v>Undisclosed</v>
      </c>
      <c r="Q2034" s="21" t="e" cm="1">
        <f t="array" ref="Q2034">INDEX(_xlfn.TEXTSPLIT(INDEX(_xlfn.TEXTSPLIT(טבלה1[[#This Row],[עמודה55]],"-"),2),"/"),1)</f>
        <v>#REF!</v>
      </c>
      <c r="R2034" s="12" t="e">
        <f>AVERAGE(טבלה1[[#This Row],[עמודה59]:[עמודה60]])</f>
        <v>#VALUE!</v>
      </c>
      <c r="S2034" s="3" t="e">
        <f>VALUE(SUBSTITUTE(טבלה1[[#This Row],[עמודה56]],"$",""))</f>
        <v>#VALUE!</v>
      </c>
      <c r="T2034" s="3" t="e">
        <f>VALUE(SUBSTITUTE(טבלה1[[#This Row],[עמודה57]],"$",""))</f>
        <v>#REF!</v>
      </c>
      <c r="U2034" s="3" t="e">
        <f>IF(טבלה1[[#This Row],[עמודה58]]&gt;30,"Yes","No")</f>
        <v>#VALUE!</v>
      </c>
    </row>
    <row r="2035" spans="1:21" ht="13" x14ac:dyDescent="0.15">
      <c r="A2035" s="8" t="s">
        <v>4797</v>
      </c>
      <c r="B2035" s="9" t="s">
        <v>4798</v>
      </c>
      <c r="C2035" s="9" t="s">
        <v>1982</v>
      </c>
      <c r="D2035" s="9" t="s">
        <v>4</v>
      </c>
      <c r="E2035" s="9" t="s">
        <v>4</v>
      </c>
      <c r="F2035" s="9" t="s">
        <v>29</v>
      </c>
      <c r="G2035" s="10">
        <v>0.2</v>
      </c>
      <c r="H2035" s="11" t="str" cm="1">
        <f t="array" ref="H2035">INDEX(_xlfn.TEXTSPLIT(טבלה1[[#This Row],[עמודה2]],","),1)</f>
        <v>Edison</v>
      </c>
      <c r="I2035" s="12" t="str" cm="1">
        <f t="array" ref="I2035">INDEX(_xlfn.TEXTSPLIT(טבלה1[[#This Row],[עמודה2]],","),2)</f>
        <v xml:space="preserve"> NJ</v>
      </c>
      <c r="J2035" s="16" t="str">
        <f>_xlfn.CONCAT(טבלה1[[#This Row],[AI_Companies]]," ",טבלה1[[#This Row],[עמודה1]])</f>
        <v>AnalyticalWizards http://www.analyticalwizards.com</v>
      </c>
      <c r="K2035" s="12">
        <v>10</v>
      </c>
      <c r="L2035" s="12" t="str">
        <f>IF(טבלה1[[#This Row],[עמודה53]]&gt;2000,"Yes","No")</f>
        <v>No</v>
      </c>
      <c r="M2035" s="12">
        <v>49</v>
      </c>
      <c r="N2035" s="12">
        <f>AVERAGE(טבלה1[[#This Row],[עמודה52]:[עמודה53]])</f>
        <v>29.5</v>
      </c>
      <c r="O2035" s="12" t="str">
        <f>IF(טבלה1[[#This Row],[עמודה4]]="&lt; $25 / hr","0$ - $25 / hr",טבלה1[[#This Row],[עמודה4]])</f>
        <v>Undisclosed</v>
      </c>
      <c r="P2035" s="12" t="str" cm="1">
        <f t="array" ref="P2035">INDEX(_xlfn.TEXTSPLIT(טבלה1[[#This Row],[עמודה55]],"-"),1)</f>
        <v>Undisclosed</v>
      </c>
      <c r="Q2035" s="21" t="e" cm="1">
        <f t="array" ref="Q2035">INDEX(_xlfn.TEXTSPLIT(INDEX(_xlfn.TEXTSPLIT(טבלה1[[#This Row],[עמודה55]],"-"),2),"/"),1)</f>
        <v>#REF!</v>
      </c>
      <c r="R2035" s="12" t="e">
        <f>AVERAGE(טבלה1[[#This Row],[עמודה59]:[עמודה60]])</f>
        <v>#VALUE!</v>
      </c>
      <c r="S2035" s="3" t="e">
        <f>VALUE(SUBSTITUTE(טבלה1[[#This Row],[עמודה56]],"$",""))</f>
        <v>#VALUE!</v>
      </c>
      <c r="T2035" s="3" t="e">
        <f>VALUE(SUBSTITUTE(טבלה1[[#This Row],[עמודה57]],"$",""))</f>
        <v>#REF!</v>
      </c>
      <c r="U2035" s="3" t="e">
        <f>IF(טבלה1[[#This Row],[עמודה58]]&gt;30,"Yes","No")</f>
        <v>#VALUE!</v>
      </c>
    </row>
    <row r="2036" spans="1:21" ht="13" x14ac:dyDescent="0.15">
      <c r="A2036" s="8" t="s">
        <v>4799</v>
      </c>
      <c r="B2036" s="9" t="s">
        <v>4800</v>
      </c>
      <c r="C2036" s="9" t="s">
        <v>1429</v>
      </c>
      <c r="D2036" s="13">
        <v>25000</v>
      </c>
      <c r="E2036" s="9" t="s">
        <v>33</v>
      </c>
      <c r="F2036" s="9" t="s">
        <v>29</v>
      </c>
      <c r="G2036" s="10">
        <v>0.2</v>
      </c>
      <c r="H2036" s="11" t="str" cm="1">
        <f t="array" ref="H2036">INDEX(_xlfn.TEXTSPLIT(טבלה1[[#This Row],[עמודה2]],","),1)</f>
        <v>Santa Clara</v>
      </c>
      <c r="I2036" s="12" t="str" cm="1">
        <f t="array" ref="I2036">INDEX(_xlfn.TEXTSPLIT(טבלה1[[#This Row],[עמודה2]],","),2)</f>
        <v xml:space="preserve"> CA</v>
      </c>
      <c r="J2036" s="16" t="str">
        <f>_xlfn.CONCAT(טבלה1[[#This Row],[AI_Companies]]," ",טבלה1[[#This Row],[עמודה1]])</f>
        <v>SequoiaAppliedTechnologies http://www.sequoiaat.com</v>
      </c>
      <c r="K2036" s="12">
        <v>10</v>
      </c>
      <c r="L2036" s="12" t="str">
        <f>IF(טבלה1[[#This Row],[עמודה53]]&gt;2000,"Yes","No")</f>
        <v>No</v>
      </c>
      <c r="M2036" s="12">
        <v>49</v>
      </c>
      <c r="N2036" s="12">
        <f>AVERAGE(טבלה1[[#This Row],[עמודה52]:[עמודה53]])</f>
        <v>29.5</v>
      </c>
      <c r="O2036" s="12" t="str">
        <f>IF(טבלה1[[#This Row],[עמודה4]]="&lt; $25 / hr","0$ - $25 / hr",טבלה1[[#This Row],[עמודה4]])</f>
        <v>$25 - $49 / hr</v>
      </c>
      <c r="P2036" s="12" t="str" cm="1">
        <f t="array" ref="P2036">INDEX(_xlfn.TEXTSPLIT(טבלה1[[#This Row],[עמודה55]],"-"),1)</f>
        <v xml:space="preserve">$25 </v>
      </c>
      <c r="Q2036" s="21" t="str" cm="1">
        <f t="array" ref="Q2036">INDEX(_xlfn.TEXTSPLIT(INDEX(_xlfn.TEXTSPLIT(טבלה1[[#This Row],[עמודה55]],"-"),2),"/"),1)</f>
        <v xml:space="preserve"> $49 </v>
      </c>
      <c r="R2036" s="12">
        <f>AVERAGE(טבלה1[[#This Row],[עמודה59]:[עמודה60]])</f>
        <v>37</v>
      </c>
      <c r="S2036" s="3">
        <f>VALUE(SUBSTITUTE(טבלה1[[#This Row],[עמודה56]],"$",""))</f>
        <v>25</v>
      </c>
      <c r="T2036" s="3">
        <f>VALUE(SUBSTITUTE(טבלה1[[#This Row],[עמודה57]],"$",""))</f>
        <v>49</v>
      </c>
      <c r="U2036" s="3" t="str">
        <f>IF(טבלה1[[#This Row],[עמודה58]]&gt;30,"Yes","No")</f>
        <v>Yes</v>
      </c>
    </row>
    <row r="2037" spans="1:21" ht="13" x14ac:dyDescent="0.15">
      <c r="A2037" s="8" t="s">
        <v>4801</v>
      </c>
      <c r="B2037" s="9" t="s">
        <v>4802</v>
      </c>
      <c r="C2037" s="9" t="s">
        <v>4803</v>
      </c>
      <c r="D2037" s="9" t="s">
        <v>4</v>
      </c>
      <c r="E2037" s="9" t="s">
        <v>4</v>
      </c>
      <c r="F2037" s="9" t="s">
        <v>29</v>
      </c>
      <c r="G2037" s="10">
        <v>0.2</v>
      </c>
      <c r="H2037" s="11" t="str" cm="1">
        <f t="array" ref="H2037">INDEX(_xlfn.TEXTSPLIT(טבלה1[[#This Row],[עמודה2]],","),1)</f>
        <v>Sterling</v>
      </c>
      <c r="I2037" s="12" t="str" cm="1">
        <f t="array" ref="I2037">INDEX(_xlfn.TEXTSPLIT(טבלה1[[#This Row],[עמודה2]],","),2)</f>
        <v xml:space="preserve"> VA</v>
      </c>
      <c r="J2037" s="16" t="str">
        <f>_xlfn.CONCAT(טבלה1[[#This Row],[AI_Companies]]," ",טבלה1[[#This Row],[עמודה1]])</f>
        <v>Mindboard,Inc. http://www.mindboard.com/</v>
      </c>
      <c r="K2037" s="12">
        <v>10</v>
      </c>
      <c r="L2037" s="12" t="str">
        <f>IF(טבלה1[[#This Row],[עמודה53]]&gt;2000,"Yes","No")</f>
        <v>No</v>
      </c>
      <c r="M2037" s="12">
        <v>49</v>
      </c>
      <c r="N2037" s="12">
        <f>AVERAGE(טבלה1[[#This Row],[עמודה52]:[עמודה53]])</f>
        <v>29.5</v>
      </c>
      <c r="O2037" s="12" t="str">
        <f>IF(טבלה1[[#This Row],[עמודה4]]="&lt; $25 / hr","0$ - $25 / hr",טבלה1[[#This Row],[עמודה4]])</f>
        <v>Undisclosed</v>
      </c>
      <c r="P2037" s="12" t="str" cm="1">
        <f t="array" ref="P2037">INDEX(_xlfn.TEXTSPLIT(טבלה1[[#This Row],[עמודה55]],"-"),1)</f>
        <v>Undisclosed</v>
      </c>
      <c r="Q2037" s="21" t="e" cm="1">
        <f t="array" ref="Q2037">INDEX(_xlfn.TEXTSPLIT(INDEX(_xlfn.TEXTSPLIT(טבלה1[[#This Row],[עמודה55]],"-"),2),"/"),1)</f>
        <v>#REF!</v>
      </c>
      <c r="R2037" s="12" t="e">
        <f>AVERAGE(טבלה1[[#This Row],[עמודה59]:[עמודה60]])</f>
        <v>#VALUE!</v>
      </c>
      <c r="S2037" s="3" t="e">
        <f>VALUE(SUBSTITUTE(טבלה1[[#This Row],[עמודה56]],"$",""))</f>
        <v>#VALUE!</v>
      </c>
      <c r="T2037" s="3" t="e">
        <f>VALUE(SUBSTITUTE(טבלה1[[#This Row],[עמודה57]],"$",""))</f>
        <v>#REF!</v>
      </c>
      <c r="U2037" s="3" t="e">
        <f>IF(טבלה1[[#This Row],[עמודה58]]&gt;30,"Yes","No")</f>
        <v>#VALUE!</v>
      </c>
    </row>
    <row r="2038" spans="1:21" ht="13" x14ac:dyDescent="0.15">
      <c r="A2038" s="8" t="s">
        <v>4804</v>
      </c>
      <c r="B2038" s="9" t="s">
        <v>4805</v>
      </c>
      <c r="C2038" s="9" t="s">
        <v>501</v>
      </c>
      <c r="D2038" s="13">
        <v>1000</v>
      </c>
      <c r="E2038" s="9" t="s">
        <v>33</v>
      </c>
      <c r="F2038" s="9" t="s">
        <v>29</v>
      </c>
      <c r="G2038" s="10">
        <v>0.2</v>
      </c>
      <c r="H2038" s="11" t="str" cm="1">
        <f t="array" ref="H2038">INDEX(_xlfn.TEXTSPLIT(טבלה1[[#This Row],[עמודה2]],","),1)</f>
        <v>Wrocław</v>
      </c>
      <c r="I2038" s="12" t="str" cm="1">
        <f t="array" ref="I2038">INDEX(_xlfn.TEXTSPLIT(טבלה1[[#This Row],[עמודה2]],","),2)</f>
        <v xml:space="preserve"> Poland</v>
      </c>
      <c r="J2038" s="16" t="str">
        <f>_xlfn.CONCAT(טבלה1[[#This Row],[AI_Companies]]," ",טבלה1[[#This Row],[עמודה1]])</f>
        <v>LightCode https://lightcode.eu</v>
      </c>
      <c r="K2038" s="12">
        <v>10</v>
      </c>
      <c r="L2038" s="12" t="str">
        <f>IF(טבלה1[[#This Row],[עמודה53]]&gt;2000,"Yes","No")</f>
        <v>No</v>
      </c>
      <c r="M2038" s="12">
        <v>49</v>
      </c>
      <c r="N2038" s="12">
        <f>AVERAGE(טבלה1[[#This Row],[עמודה52]:[עמודה53]])</f>
        <v>29.5</v>
      </c>
      <c r="O2038" s="12" t="str">
        <f>IF(טבלה1[[#This Row],[עמודה4]]="&lt; $25 / hr","0$ - $25 / hr",טבלה1[[#This Row],[עמודה4]])</f>
        <v>$25 - $49 / hr</v>
      </c>
      <c r="P2038" s="12" t="str" cm="1">
        <f t="array" ref="P2038">INDEX(_xlfn.TEXTSPLIT(טבלה1[[#This Row],[עמודה55]],"-"),1)</f>
        <v xml:space="preserve">$25 </v>
      </c>
      <c r="Q2038" s="21" t="str" cm="1">
        <f t="array" ref="Q2038">INDEX(_xlfn.TEXTSPLIT(INDEX(_xlfn.TEXTSPLIT(טבלה1[[#This Row],[עמודה55]],"-"),2),"/"),1)</f>
        <v xml:space="preserve"> $49 </v>
      </c>
      <c r="R2038" s="12">
        <f>AVERAGE(טבלה1[[#This Row],[עמודה59]:[עמודה60]])</f>
        <v>37</v>
      </c>
      <c r="S2038" s="3">
        <f>VALUE(SUBSTITUTE(טבלה1[[#This Row],[עמודה56]],"$",""))</f>
        <v>25</v>
      </c>
      <c r="T2038" s="3">
        <f>VALUE(SUBSTITUTE(טבלה1[[#This Row],[עמודה57]],"$",""))</f>
        <v>49</v>
      </c>
      <c r="U2038" s="3" t="str">
        <f>IF(טבלה1[[#This Row],[עמודה58]]&gt;30,"Yes","No")</f>
        <v>Yes</v>
      </c>
    </row>
    <row r="2039" spans="1:21" ht="13" x14ac:dyDescent="0.15">
      <c r="A2039" s="8" t="s">
        <v>4806</v>
      </c>
      <c r="B2039" s="9" t="s">
        <v>4807</v>
      </c>
      <c r="C2039" s="9" t="s">
        <v>4808</v>
      </c>
      <c r="D2039" s="13">
        <v>10000</v>
      </c>
      <c r="E2039" s="9" t="s">
        <v>33</v>
      </c>
      <c r="F2039" s="9" t="s">
        <v>29</v>
      </c>
      <c r="G2039" s="10">
        <v>0.2</v>
      </c>
      <c r="H2039" s="11" t="str" cm="1">
        <f t="array" ref="H2039">INDEX(_xlfn.TEXTSPLIT(טבלה1[[#This Row],[עמודה2]],","),1)</f>
        <v>Sharjah</v>
      </c>
      <c r="I2039" s="12" t="str" cm="1">
        <f t="array" ref="I2039">INDEX(_xlfn.TEXTSPLIT(טבלה1[[#This Row],[עמודה2]],","),2)</f>
        <v xml:space="preserve"> United Arab Emirates</v>
      </c>
      <c r="J2039" s="16" t="str">
        <f>_xlfn.CONCAT(טבלה1[[#This Row],[AI_Companies]]," ",טבלה1[[#This Row],[עמודה1]])</f>
        <v>FuturistiQSolutions https://futuristiqsolutions.com/</v>
      </c>
      <c r="K2039" s="12">
        <v>10</v>
      </c>
      <c r="L2039" s="12" t="str">
        <f>IF(טבלה1[[#This Row],[עמודה53]]&gt;2000,"Yes","No")</f>
        <v>No</v>
      </c>
      <c r="M2039" s="12">
        <v>49</v>
      </c>
      <c r="N2039" s="12">
        <f>AVERAGE(טבלה1[[#This Row],[עמודה52]:[עמודה53]])</f>
        <v>29.5</v>
      </c>
      <c r="O2039" s="12" t="str">
        <f>IF(טבלה1[[#This Row],[עמודה4]]="&lt; $25 / hr","0$ - $25 / hr",טבלה1[[#This Row],[עמודה4]])</f>
        <v>$25 - $49 / hr</v>
      </c>
      <c r="P2039" s="12" t="str" cm="1">
        <f t="array" ref="P2039">INDEX(_xlfn.TEXTSPLIT(טבלה1[[#This Row],[עמודה55]],"-"),1)</f>
        <v xml:space="preserve">$25 </v>
      </c>
      <c r="Q2039" s="21" t="str" cm="1">
        <f t="array" ref="Q2039">INDEX(_xlfn.TEXTSPLIT(INDEX(_xlfn.TEXTSPLIT(טבלה1[[#This Row],[עמודה55]],"-"),2),"/"),1)</f>
        <v xml:space="preserve"> $49 </v>
      </c>
      <c r="R2039" s="12">
        <f>AVERAGE(טבלה1[[#This Row],[עמודה59]:[עמודה60]])</f>
        <v>37</v>
      </c>
      <c r="S2039" s="3">
        <f>VALUE(SUBSTITUTE(טבלה1[[#This Row],[עמודה56]],"$",""))</f>
        <v>25</v>
      </c>
      <c r="T2039" s="3">
        <f>VALUE(SUBSTITUTE(טבלה1[[#This Row],[עמודה57]],"$",""))</f>
        <v>49</v>
      </c>
      <c r="U2039" s="3" t="str">
        <f>IF(טבלה1[[#This Row],[עמודה58]]&gt;30,"Yes","No")</f>
        <v>Yes</v>
      </c>
    </row>
    <row r="2040" spans="1:21" ht="13" x14ac:dyDescent="0.15">
      <c r="A2040" s="8" t="s">
        <v>4809</v>
      </c>
      <c r="B2040" s="9" t="s">
        <v>4810</v>
      </c>
      <c r="C2040" s="9" t="s">
        <v>168</v>
      </c>
      <c r="D2040" s="13">
        <v>1000</v>
      </c>
      <c r="E2040" s="9" t="s">
        <v>33</v>
      </c>
      <c r="F2040" s="9" t="s">
        <v>29</v>
      </c>
      <c r="G2040" s="10">
        <v>0.2</v>
      </c>
      <c r="H2040" s="11" t="str" cm="1">
        <f t="array" ref="H2040">INDEX(_xlfn.TEXTSPLIT(טבלה1[[#This Row],[עמודה2]],","),1)</f>
        <v>Ahmedabad</v>
      </c>
      <c r="I2040" s="12" t="str" cm="1">
        <f t="array" ref="I2040">INDEX(_xlfn.TEXTSPLIT(טבלה1[[#This Row],[עמודה2]],","),2)</f>
        <v xml:space="preserve"> India</v>
      </c>
      <c r="J2040" s="16" t="str">
        <f>_xlfn.CONCAT(טבלה1[[#This Row],[AI_Companies]]," ",טבלה1[[#This Row],[עמודה1]])</f>
        <v>CloudStakesTechnologyPvt.Ltd. https://cloudstakes.com/</v>
      </c>
      <c r="K2040" s="12">
        <v>10</v>
      </c>
      <c r="L2040" s="12" t="str">
        <f>IF(טבלה1[[#This Row],[עמודה53]]&gt;2000,"Yes","No")</f>
        <v>No</v>
      </c>
      <c r="M2040" s="12">
        <v>49</v>
      </c>
      <c r="N2040" s="12">
        <f>AVERAGE(טבלה1[[#This Row],[עמודה52]:[עמודה53]])</f>
        <v>29.5</v>
      </c>
      <c r="O2040" s="12" t="str">
        <f>IF(טבלה1[[#This Row],[עמודה4]]="&lt; $25 / hr","0$ - $25 / hr",טבלה1[[#This Row],[עמודה4]])</f>
        <v>$25 - $49 / hr</v>
      </c>
      <c r="P2040" s="12" t="str" cm="1">
        <f t="array" ref="P2040">INDEX(_xlfn.TEXTSPLIT(טבלה1[[#This Row],[עמודה55]],"-"),1)</f>
        <v xml:space="preserve">$25 </v>
      </c>
      <c r="Q2040" s="21" t="str" cm="1">
        <f t="array" ref="Q2040">INDEX(_xlfn.TEXTSPLIT(INDEX(_xlfn.TEXTSPLIT(טבלה1[[#This Row],[עמודה55]],"-"),2),"/"),1)</f>
        <v xml:space="preserve"> $49 </v>
      </c>
      <c r="R2040" s="12">
        <f>AVERAGE(טבלה1[[#This Row],[עמודה59]:[עמודה60]])</f>
        <v>37</v>
      </c>
      <c r="S2040" s="3">
        <f>VALUE(SUBSTITUTE(טבלה1[[#This Row],[עמודה56]],"$",""))</f>
        <v>25</v>
      </c>
      <c r="T2040" s="3">
        <f>VALUE(SUBSTITUTE(טבלה1[[#This Row],[עמודה57]],"$",""))</f>
        <v>49</v>
      </c>
      <c r="U2040" s="3" t="str">
        <f>IF(טבלה1[[#This Row],[עמודה58]]&gt;30,"Yes","No")</f>
        <v>Yes</v>
      </c>
    </row>
    <row r="2041" spans="1:21" ht="13" x14ac:dyDescent="0.15">
      <c r="A2041" s="8" t="s">
        <v>4811</v>
      </c>
      <c r="B2041" s="9" t="s">
        <v>4812</v>
      </c>
      <c r="C2041" s="9" t="s">
        <v>734</v>
      </c>
      <c r="D2041" s="9" t="s">
        <v>4</v>
      </c>
      <c r="E2041" s="9" t="s">
        <v>4</v>
      </c>
      <c r="F2041" s="9" t="s">
        <v>29</v>
      </c>
      <c r="G2041" s="10">
        <v>0.2</v>
      </c>
      <c r="H2041" s="11" t="str" cm="1">
        <f t="array" ref="H2041">INDEX(_xlfn.TEXTSPLIT(טבלה1[[#This Row],[עמודה2]],","),1)</f>
        <v>Madrid</v>
      </c>
      <c r="I2041" s="12" t="str" cm="1">
        <f t="array" ref="I2041">INDEX(_xlfn.TEXTSPLIT(טבלה1[[#This Row],[עמודה2]],","),2)</f>
        <v xml:space="preserve"> Spain</v>
      </c>
      <c r="J2041" s="16" t="str">
        <f>_xlfn.CONCAT(טבלה1[[#This Row],[AI_Companies]]," ",טבלה1[[#This Row],[עמודה1]])</f>
        <v>SoftPointConsultoresS.L. http://www.softpoint.es/en/</v>
      </c>
      <c r="K2041" s="12">
        <v>10</v>
      </c>
      <c r="L2041" s="12" t="str">
        <f>IF(טבלה1[[#This Row],[עמודה53]]&gt;2000,"Yes","No")</f>
        <v>No</v>
      </c>
      <c r="M2041" s="12">
        <v>49</v>
      </c>
      <c r="N2041" s="12">
        <f>AVERAGE(טבלה1[[#This Row],[עמודה52]:[עמודה53]])</f>
        <v>29.5</v>
      </c>
      <c r="O2041" s="12" t="str">
        <f>IF(טבלה1[[#This Row],[עמודה4]]="&lt; $25 / hr","0$ - $25 / hr",טבלה1[[#This Row],[עמודה4]])</f>
        <v>Undisclosed</v>
      </c>
      <c r="P2041" s="12" t="str" cm="1">
        <f t="array" ref="P2041">INDEX(_xlfn.TEXTSPLIT(טבלה1[[#This Row],[עמודה55]],"-"),1)</f>
        <v>Undisclosed</v>
      </c>
      <c r="Q2041" s="21" t="e" cm="1">
        <f t="array" ref="Q2041">INDEX(_xlfn.TEXTSPLIT(INDEX(_xlfn.TEXTSPLIT(טבלה1[[#This Row],[עמודה55]],"-"),2),"/"),1)</f>
        <v>#REF!</v>
      </c>
      <c r="R2041" s="12" t="e">
        <f>AVERAGE(טבלה1[[#This Row],[עמודה59]:[עמודה60]])</f>
        <v>#VALUE!</v>
      </c>
      <c r="S2041" s="3" t="e">
        <f>VALUE(SUBSTITUTE(טבלה1[[#This Row],[עמודה56]],"$",""))</f>
        <v>#VALUE!</v>
      </c>
      <c r="T2041" s="3" t="e">
        <f>VALUE(SUBSTITUTE(טבלה1[[#This Row],[עמודה57]],"$",""))</f>
        <v>#REF!</v>
      </c>
      <c r="U2041" s="3" t="e">
        <f>IF(טבלה1[[#This Row],[עמודה58]]&gt;30,"Yes","No")</f>
        <v>#VALUE!</v>
      </c>
    </row>
    <row r="2042" spans="1:21" ht="13" x14ac:dyDescent="0.15">
      <c r="A2042" s="8" t="s">
        <v>4813</v>
      </c>
      <c r="B2042" s="9" t="s">
        <v>4814</v>
      </c>
      <c r="C2042" s="9" t="s">
        <v>604</v>
      </c>
      <c r="D2042" s="9" t="s">
        <v>4</v>
      </c>
      <c r="E2042" s="9" t="s">
        <v>4</v>
      </c>
      <c r="F2042" s="9" t="s">
        <v>29</v>
      </c>
      <c r="G2042" s="10">
        <v>0.2</v>
      </c>
      <c r="H2042" s="11" t="str" cm="1">
        <f t="array" ref="H2042">INDEX(_xlfn.TEXTSPLIT(טבלה1[[#This Row],[עמודה2]],","),1)</f>
        <v>New Delhi</v>
      </c>
      <c r="I2042" s="12" t="str" cm="1">
        <f t="array" ref="I2042">INDEX(_xlfn.TEXTSPLIT(טבלה1[[#This Row],[עמודה2]],","),2)</f>
        <v xml:space="preserve"> India</v>
      </c>
      <c r="J2042" s="16" t="str">
        <f>_xlfn.CONCAT(טבלה1[[#This Row],[AI_Companies]]," ",טבלה1[[#This Row],[עמודה1]])</f>
        <v>DuaConsulting https://www.duaconsulting.com/</v>
      </c>
      <c r="K2042" s="12">
        <v>10</v>
      </c>
      <c r="L2042" s="12" t="str">
        <f>IF(טבלה1[[#This Row],[עמודה53]]&gt;2000,"Yes","No")</f>
        <v>No</v>
      </c>
      <c r="M2042" s="12">
        <v>49</v>
      </c>
      <c r="N2042" s="12">
        <f>AVERAGE(טבלה1[[#This Row],[עמודה52]:[עמודה53]])</f>
        <v>29.5</v>
      </c>
      <c r="O2042" s="12" t="str">
        <f>IF(טבלה1[[#This Row],[עמודה4]]="&lt; $25 / hr","0$ - $25 / hr",טבלה1[[#This Row],[עמודה4]])</f>
        <v>Undisclosed</v>
      </c>
      <c r="P2042" s="12" t="str" cm="1">
        <f t="array" ref="P2042">INDEX(_xlfn.TEXTSPLIT(טבלה1[[#This Row],[עמודה55]],"-"),1)</f>
        <v>Undisclosed</v>
      </c>
      <c r="Q2042" s="21" t="e" cm="1">
        <f t="array" ref="Q2042">INDEX(_xlfn.TEXTSPLIT(INDEX(_xlfn.TEXTSPLIT(טבלה1[[#This Row],[עמודה55]],"-"),2),"/"),1)</f>
        <v>#REF!</v>
      </c>
      <c r="R2042" s="12" t="e">
        <f>AVERAGE(טבלה1[[#This Row],[עמודה59]:[עמודה60]])</f>
        <v>#VALUE!</v>
      </c>
      <c r="S2042" s="3" t="e">
        <f>VALUE(SUBSTITUTE(טבלה1[[#This Row],[עמודה56]],"$",""))</f>
        <v>#VALUE!</v>
      </c>
      <c r="T2042" s="3" t="e">
        <f>VALUE(SUBSTITUTE(טבלה1[[#This Row],[עמודה57]],"$",""))</f>
        <v>#REF!</v>
      </c>
      <c r="U2042" s="3" t="e">
        <f>IF(טבלה1[[#This Row],[עמודה58]]&gt;30,"Yes","No")</f>
        <v>#VALUE!</v>
      </c>
    </row>
    <row r="2043" spans="1:21" ht="13" x14ac:dyDescent="0.15">
      <c r="A2043" s="8" t="s">
        <v>4815</v>
      </c>
      <c r="B2043" s="9" t="s">
        <v>4816</v>
      </c>
      <c r="C2043" s="9" t="s">
        <v>1084</v>
      </c>
      <c r="D2043" s="9" t="s">
        <v>4</v>
      </c>
      <c r="E2043" s="9" t="s">
        <v>4</v>
      </c>
      <c r="F2043" s="9" t="s">
        <v>117</v>
      </c>
      <c r="G2043" s="10">
        <v>0.25</v>
      </c>
      <c r="H2043" s="11" t="str" cm="1">
        <f t="array" ref="H2043">INDEX(_xlfn.TEXTSPLIT(טבלה1[[#This Row],[עמודה2]],","),1)</f>
        <v>Singapore</v>
      </c>
      <c r="I2043" s="12" t="str" cm="1">
        <f t="array" ref="I2043">INDEX(_xlfn.TEXTSPLIT(טבלה1[[#This Row],[עמודה2]],","),2)</f>
        <v xml:space="preserve"> Singapore</v>
      </c>
      <c r="J2043" s="16" t="str">
        <f>_xlfn.CONCAT(טבלה1[[#This Row],[AI_Companies]]," ",טבלה1[[#This Row],[עמודה1]])</f>
        <v>BlinkTechnologies https://www.blinktech.sg/</v>
      </c>
      <c r="K2043" s="12">
        <v>2</v>
      </c>
      <c r="L2043" s="12" t="str">
        <f>IF(טבלה1[[#This Row],[עמודה53]]&gt;2000,"Yes","No")</f>
        <v>No</v>
      </c>
      <c r="M2043" s="12">
        <v>9</v>
      </c>
      <c r="N2043" s="12">
        <f>AVERAGE(טבלה1[[#This Row],[עמודה52]:[עמודה53]])</f>
        <v>5.5</v>
      </c>
      <c r="O2043" s="12" t="str">
        <f>IF(טבלה1[[#This Row],[עמודה4]]="&lt; $25 / hr","0$ - $25 / hr",טבלה1[[#This Row],[עמודה4]])</f>
        <v>Undisclosed</v>
      </c>
      <c r="P2043" s="12" t="str" cm="1">
        <f t="array" ref="P2043">INDEX(_xlfn.TEXTSPLIT(טבלה1[[#This Row],[עמודה55]],"-"),1)</f>
        <v>Undisclosed</v>
      </c>
      <c r="Q2043" s="21" t="e" cm="1">
        <f t="array" ref="Q2043">INDEX(_xlfn.TEXTSPLIT(INDEX(_xlfn.TEXTSPLIT(טבלה1[[#This Row],[עמודה55]],"-"),2),"/"),1)</f>
        <v>#REF!</v>
      </c>
      <c r="R2043" s="12" t="e">
        <f>AVERAGE(טבלה1[[#This Row],[עמודה59]:[עמודה60]])</f>
        <v>#VALUE!</v>
      </c>
      <c r="S2043" s="3" t="e">
        <f>VALUE(SUBSTITUTE(טבלה1[[#This Row],[עמודה56]],"$",""))</f>
        <v>#VALUE!</v>
      </c>
      <c r="T2043" s="3" t="e">
        <f>VALUE(SUBSTITUTE(טבלה1[[#This Row],[עמודה57]],"$",""))</f>
        <v>#REF!</v>
      </c>
      <c r="U2043" s="3" t="e">
        <f>IF(טבלה1[[#This Row],[עמודה58]]&gt;30,"Yes","No")</f>
        <v>#VALUE!</v>
      </c>
    </row>
    <row r="2044" spans="1:21" ht="13" x14ac:dyDescent="0.15">
      <c r="A2044" s="8" t="s">
        <v>4817</v>
      </c>
      <c r="B2044" s="9" t="s">
        <v>4818</v>
      </c>
      <c r="C2044" s="9" t="s">
        <v>4819</v>
      </c>
      <c r="D2044" s="9" t="s">
        <v>4</v>
      </c>
      <c r="E2044" s="9" t="s">
        <v>4</v>
      </c>
      <c r="F2044" s="9" t="s">
        <v>117</v>
      </c>
      <c r="G2044" s="10">
        <v>0.25</v>
      </c>
      <c r="H2044" s="11" t="str" cm="1">
        <f t="array" ref="H2044">INDEX(_xlfn.TEXTSPLIT(טבלה1[[#This Row],[עמודה2]],","),1)</f>
        <v>Timișoara</v>
      </c>
      <c r="I2044" s="12" t="str" cm="1">
        <f t="array" ref="I2044">INDEX(_xlfn.TEXTSPLIT(טבלה1[[#This Row],[עמודה2]],","),2)</f>
        <v xml:space="preserve"> Romania</v>
      </c>
      <c r="J2044" s="16" t="str">
        <f>_xlfn.CONCAT(טבלה1[[#This Row],[AI_Companies]]," ",טבלה1[[#This Row],[עמודה1]])</f>
        <v>TransylvaniaHighTech https://www.tht.ro/</v>
      </c>
      <c r="K2044" s="12">
        <v>2</v>
      </c>
      <c r="L2044" s="12" t="str">
        <f>IF(טבלה1[[#This Row],[עמודה53]]&gt;2000,"Yes","No")</f>
        <v>No</v>
      </c>
      <c r="M2044" s="12">
        <v>9</v>
      </c>
      <c r="N2044" s="12">
        <f>AVERAGE(טבלה1[[#This Row],[עמודה52]:[עמודה53]])</f>
        <v>5.5</v>
      </c>
      <c r="O2044" s="12" t="str">
        <f>IF(טבלה1[[#This Row],[עמודה4]]="&lt; $25 / hr","0$ - $25 / hr",טבלה1[[#This Row],[עמודה4]])</f>
        <v>Undisclosed</v>
      </c>
      <c r="P2044" s="12" t="str" cm="1">
        <f t="array" ref="P2044">INDEX(_xlfn.TEXTSPLIT(טבלה1[[#This Row],[עמודה55]],"-"),1)</f>
        <v>Undisclosed</v>
      </c>
      <c r="Q2044" s="21" t="e" cm="1">
        <f t="array" ref="Q2044">INDEX(_xlfn.TEXTSPLIT(INDEX(_xlfn.TEXTSPLIT(טבלה1[[#This Row],[עמודה55]],"-"),2),"/"),1)</f>
        <v>#REF!</v>
      </c>
      <c r="R2044" s="12" t="e">
        <f>AVERAGE(טבלה1[[#This Row],[עמודה59]:[עמודה60]])</f>
        <v>#VALUE!</v>
      </c>
      <c r="S2044" s="3" t="e">
        <f>VALUE(SUBSTITUTE(טבלה1[[#This Row],[עמודה56]],"$",""))</f>
        <v>#VALUE!</v>
      </c>
      <c r="T2044" s="3" t="e">
        <f>VALUE(SUBSTITUTE(טבלה1[[#This Row],[עמודה57]],"$",""))</f>
        <v>#REF!</v>
      </c>
      <c r="U2044" s="3" t="e">
        <f>IF(טבלה1[[#This Row],[עמודה58]]&gt;30,"Yes","No")</f>
        <v>#VALUE!</v>
      </c>
    </row>
    <row r="2045" spans="1:21" ht="13" x14ac:dyDescent="0.15">
      <c r="A2045" s="8" t="s">
        <v>4820</v>
      </c>
      <c r="B2045" s="9" t="s">
        <v>4821</v>
      </c>
      <c r="C2045" s="9" t="s">
        <v>2277</v>
      </c>
      <c r="D2045" s="9" t="s">
        <v>4</v>
      </c>
      <c r="E2045" s="9" t="s">
        <v>4</v>
      </c>
      <c r="F2045" s="9" t="s">
        <v>117</v>
      </c>
      <c r="G2045" s="10">
        <v>0.25</v>
      </c>
      <c r="H2045" s="11" t="str" cm="1">
        <f t="array" ref="H2045">INDEX(_xlfn.TEXTSPLIT(טבלה1[[#This Row],[עמודה2]],","),1)</f>
        <v>Marietta</v>
      </c>
      <c r="I2045" s="12" t="str" cm="1">
        <f t="array" ref="I2045">INDEX(_xlfn.TEXTSPLIT(טבלה1[[#This Row],[עמודה2]],","),2)</f>
        <v xml:space="preserve"> GA</v>
      </c>
      <c r="J2045" s="16" t="str">
        <f>_xlfn.CONCAT(טבלה1[[#This Row],[AI_Companies]]," ",טבלה1[[#This Row],[עמודה1]])</f>
        <v>ReqResLLC http://www.reqres.com/</v>
      </c>
      <c r="K2045" s="12">
        <v>2</v>
      </c>
      <c r="L2045" s="12" t="str">
        <f>IF(טבלה1[[#This Row],[עמודה53]]&gt;2000,"Yes","No")</f>
        <v>No</v>
      </c>
      <c r="M2045" s="12">
        <v>9</v>
      </c>
      <c r="N2045" s="12">
        <f>AVERAGE(טבלה1[[#This Row],[עמודה52]:[עמודה53]])</f>
        <v>5.5</v>
      </c>
      <c r="O2045" s="12" t="str">
        <f>IF(טבלה1[[#This Row],[עמודה4]]="&lt; $25 / hr","0$ - $25 / hr",טבלה1[[#This Row],[עמודה4]])</f>
        <v>Undisclosed</v>
      </c>
      <c r="P2045" s="12" t="str" cm="1">
        <f t="array" ref="P2045">INDEX(_xlfn.TEXTSPLIT(טבלה1[[#This Row],[עמודה55]],"-"),1)</f>
        <v>Undisclosed</v>
      </c>
      <c r="Q2045" s="21" t="e" cm="1">
        <f t="array" ref="Q2045">INDEX(_xlfn.TEXTSPLIT(INDEX(_xlfn.TEXTSPLIT(טבלה1[[#This Row],[עמודה55]],"-"),2),"/"),1)</f>
        <v>#REF!</v>
      </c>
      <c r="R2045" s="12" t="e">
        <f>AVERAGE(טבלה1[[#This Row],[עמודה59]:[עמודה60]])</f>
        <v>#VALUE!</v>
      </c>
      <c r="S2045" s="3" t="e">
        <f>VALUE(SUBSTITUTE(טבלה1[[#This Row],[עמודה56]],"$",""))</f>
        <v>#VALUE!</v>
      </c>
      <c r="T2045" s="3" t="e">
        <f>VALUE(SUBSTITUTE(טבלה1[[#This Row],[עמודה57]],"$",""))</f>
        <v>#REF!</v>
      </c>
      <c r="U2045" s="3" t="e">
        <f>IF(טבלה1[[#This Row],[עמודה58]]&gt;30,"Yes","No")</f>
        <v>#VALUE!</v>
      </c>
    </row>
    <row r="2046" spans="1:21" ht="13" x14ac:dyDescent="0.15">
      <c r="A2046" s="8" t="s">
        <v>4822</v>
      </c>
      <c r="B2046" s="9" t="s">
        <v>4823</v>
      </c>
      <c r="C2046" s="9" t="s">
        <v>3623</v>
      </c>
      <c r="D2046" s="9" t="s">
        <v>4</v>
      </c>
      <c r="E2046" s="9" t="s">
        <v>4</v>
      </c>
      <c r="F2046" s="9" t="s">
        <v>117</v>
      </c>
      <c r="G2046" s="10">
        <v>0.25</v>
      </c>
      <c r="H2046" s="11" t="str" cm="1">
        <f t="array" ref="H2046">INDEX(_xlfn.TEXTSPLIT(טבלה1[[#This Row],[עמודה2]],","),1)</f>
        <v>Naperville</v>
      </c>
      <c r="I2046" s="12" t="str" cm="1">
        <f t="array" ref="I2046">INDEX(_xlfn.TEXTSPLIT(טבלה1[[#This Row],[עמודה2]],","),2)</f>
        <v xml:space="preserve"> IL</v>
      </c>
      <c r="J2046" s="16" t="str">
        <f>_xlfn.CONCAT(טבלה1[[#This Row],[AI_Companies]]," ",טבלה1[[#This Row],[עמודה1]])</f>
        <v>Vu360Solutions http://www.vu360solutions.com/</v>
      </c>
      <c r="K2046" s="12">
        <v>2</v>
      </c>
      <c r="L2046" s="12" t="str">
        <f>IF(טבלה1[[#This Row],[עמודה53]]&gt;2000,"Yes","No")</f>
        <v>No</v>
      </c>
      <c r="M2046" s="12">
        <v>9</v>
      </c>
      <c r="N2046" s="12">
        <f>AVERAGE(טבלה1[[#This Row],[עמודה52]:[עמודה53]])</f>
        <v>5.5</v>
      </c>
      <c r="O2046" s="12" t="str">
        <f>IF(טבלה1[[#This Row],[עמודה4]]="&lt; $25 / hr","0$ - $25 / hr",טבלה1[[#This Row],[עמודה4]])</f>
        <v>Undisclosed</v>
      </c>
      <c r="P2046" s="12" t="str" cm="1">
        <f t="array" ref="P2046">INDEX(_xlfn.TEXTSPLIT(טבלה1[[#This Row],[עמודה55]],"-"),1)</f>
        <v>Undisclosed</v>
      </c>
      <c r="Q2046" s="21" t="e" cm="1">
        <f t="array" ref="Q2046">INDEX(_xlfn.TEXTSPLIT(INDEX(_xlfn.TEXTSPLIT(טבלה1[[#This Row],[עמודה55]],"-"),2),"/"),1)</f>
        <v>#REF!</v>
      </c>
      <c r="R2046" s="12" t="e">
        <f>AVERAGE(טבלה1[[#This Row],[עמודה59]:[עמודה60]])</f>
        <v>#VALUE!</v>
      </c>
      <c r="S2046" s="3" t="e">
        <f>VALUE(SUBSTITUTE(טבלה1[[#This Row],[עמודה56]],"$",""))</f>
        <v>#VALUE!</v>
      </c>
      <c r="T2046" s="3" t="e">
        <f>VALUE(SUBSTITUTE(טבלה1[[#This Row],[עמודה57]],"$",""))</f>
        <v>#REF!</v>
      </c>
      <c r="U2046" s="3" t="e">
        <f>IF(טבלה1[[#This Row],[עמודה58]]&gt;30,"Yes","No")</f>
        <v>#VALUE!</v>
      </c>
    </row>
    <row r="2047" spans="1:21" ht="13" x14ac:dyDescent="0.15">
      <c r="A2047" s="8" t="s">
        <v>4824</v>
      </c>
      <c r="B2047" s="9" t="s">
        <v>4825</v>
      </c>
      <c r="C2047" s="9" t="s">
        <v>69</v>
      </c>
      <c r="D2047" s="13">
        <v>5000</v>
      </c>
      <c r="E2047" s="9" t="s">
        <v>9</v>
      </c>
      <c r="F2047" s="9" t="s">
        <v>117</v>
      </c>
      <c r="G2047" s="10">
        <v>0.25</v>
      </c>
      <c r="H2047" s="11" t="str" cm="1">
        <f t="array" ref="H2047">INDEX(_xlfn.TEXTSPLIT(טבלה1[[#This Row],[עמודה2]],","),1)</f>
        <v>Bengaluru</v>
      </c>
      <c r="I2047" s="12" t="str" cm="1">
        <f t="array" ref="I2047">INDEX(_xlfn.TEXTSPLIT(טבלה1[[#This Row],[עמודה2]],","),2)</f>
        <v xml:space="preserve"> India</v>
      </c>
      <c r="J2047" s="16" t="str">
        <f>_xlfn.CONCAT(טבלה1[[#This Row],[AI_Companies]]," ",טבלה1[[#This Row],[עמודה1]])</f>
        <v>ScientistTechnologies https://www.scientisttechnologies.com/</v>
      </c>
      <c r="K2047" s="12">
        <v>2</v>
      </c>
      <c r="L2047" s="12" t="str">
        <f>IF(טבלה1[[#This Row],[עמודה53]]&gt;2000,"Yes","No")</f>
        <v>No</v>
      </c>
      <c r="M2047" s="12">
        <v>9</v>
      </c>
      <c r="N2047" s="12">
        <f>AVERAGE(טבלה1[[#This Row],[עמודה52]:[עמודה53]])</f>
        <v>5.5</v>
      </c>
      <c r="O2047" s="12" t="str">
        <f>IF(טבלה1[[#This Row],[עמודה4]]="&lt; $25 / hr","0$ - $25 / hr",טבלה1[[#This Row],[עמודה4]])</f>
        <v>$50 - $99 / hr</v>
      </c>
      <c r="P2047" s="12" t="str" cm="1">
        <f t="array" ref="P2047">INDEX(_xlfn.TEXTSPLIT(טבלה1[[#This Row],[עמודה55]],"-"),1)</f>
        <v xml:space="preserve">$50 </v>
      </c>
      <c r="Q2047" s="21" t="str" cm="1">
        <f t="array" ref="Q2047">INDEX(_xlfn.TEXTSPLIT(INDEX(_xlfn.TEXTSPLIT(טבלה1[[#This Row],[עמודה55]],"-"),2),"/"),1)</f>
        <v xml:space="preserve"> $99 </v>
      </c>
      <c r="R2047" s="12">
        <f>AVERAGE(טבלה1[[#This Row],[עמודה59]:[עמודה60]])</f>
        <v>74.5</v>
      </c>
      <c r="S2047" s="3">
        <f>VALUE(SUBSTITUTE(טבלה1[[#This Row],[עמודה56]],"$",""))</f>
        <v>50</v>
      </c>
      <c r="T2047" s="3">
        <f>VALUE(SUBSTITUTE(טבלה1[[#This Row],[עמודה57]],"$",""))</f>
        <v>99</v>
      </c>
      <c r="U2047" s="3" t="str">
        <f>IF(טבלה1[[#This Row],[עמודה58]]&gt;30,"Yes","No")</f>
        <v>Yes</v>
      </c>
    </row>
    <row r="2048" spans="1:21" ht="13" x14ac:dyDescent="0.15">
      <c r="A2048" s="8" t="s">
        <v>4826</v>
      </c>
      <c r="B2048" s="9" t="s">
        <v>4827</v>
      </c>
      <c r="C2048" s="9" t="s">
        <v>2265</v>
      </c>
      <c r="D2048" s="9" t="s">
        <v>4</v>
      </c>
      <c r="E2048" s="9" t="s">
        <v>4</v>
      </c>
      <c r="F2048" s="9" t="s">
        <v>117</v>
      </c>
      <c r="G2048" s="10">
        <v>0.25</v>
      </c>
      <c r="H2048" s="11" t="str" cm="1">
        <f t="array" ref="H2048">INDEX(_xlfn.TEXTSPLIT(טבלה1[[#This Row],[עמודה2]],","),1)</f>
        <v>Norcross</v>
      </c>
      <c r="I2048" s="12" t="str" cm="1">
        <f t="array" ref="I2048">INDEX(_xlfn.TEXTSPLIT(טבלה1[[#This Row],[עמודה2]],","),2)</f>
        <v xml:space="preserve"> GA</v>
      </c>
      <c r="J2048" s="16" t="str">
        <f>_xlfn.CONCAT(טבלה1[[#This Row],[AI_Companies]]," ",טבלה1[[#This Row],[עמודה1]])</f>
        <v>AAI http://www.aaionline.us/</v>
      </c>
      <c r="K2048" s="12">
        <v>2</v>
      </c>
      <c r="L2048" s="12" t="str">
        <f>IF(טבלה1[[#This Row],[עמודה53]]&gt;2000,"Yes","No")</f>
        <v>No</v>
      </c>
      <c r="M2048" s="12">
        <v>9</v>
      </c>
      <c r="N2048" s="12">
        <f>AVERAGE(טבלה1[[#This Row],[עמודה52]:[עמודה53]])</f>
        <v>5.5</v>
      </c>
      <c r="O2048" s="12" t="str">
        <f>IF(טבלה1[[#This Row],[עמודה4]]="&lt; $25 / hr","0$ - $25 / hr",טבלה1[[#This Row],[עמודה4]])</f>
        <v>Undisclosed</v>
      </c>
      <c r="P2048" s="12" t="str" cm="1">
        <f t="array" ref="P2048">INDEX(_xlfn.TEXTSPLIT(טבלה1[[#This Row],[עמודה55]],"-"),1)</f>
        <v>Undisclosed</v>
      </c>
      <c r="Q2048" s="21" t="e" cm="1">
        <f t="array" ref="Q2048">INDEX(_xlfn.TEXTSPLIT(INDEX(_xlfn.TEXTSPLIT(טבלה1[[#This Row],[עמודה55]],"-"),2),"/"),1)</f>
        <v>#REF!</v>
      </c>
      <c r="R2048" s="12" t="e">
        <f>AVERAGE(טבלה1[[#This Row],[עמודה59]:[עמודה60]])</f>
        <v>#VALUE!</v>
      </c>
      <c r="S2048" s="3" t="e">
        <f>VALUE(SUBSTITUTE(טבלה1[[#This Row],[עמודה56]],"$",""))</f>
        <v>#VALUE!</v>
      </c>
      <c r="T2048" s="3" t="e">
        <f>VALUE(SUBSTITUTE(טבלה1[[#This Row],[עמודה57]],"$",""))</f>
        <v>#REF!</v>
      </c>
      <c r="U2048" s="3" t="e">
        <f>IF(טבלה1[[#This Row],[עמודה58]]&gt;30,"Yes","No")</f>
        <v>#VALUE!</v>
      </c>
    </row>
    <row r="2049" spans="1:21" ht="13" x14ac:dyDescent="0.15">
      <c r="A2049" s="8" t="s">
        <v>4828</v>
      </c>
      <c r="B2049" s="9" t="s">
        <v>4829</v>
      </c>
      <c r="C2049" s="9" t="s">
        <v>2966</v>
      </c>
      <c r="D2049" s="9" t="s">
        <v>4</v>
      </c>
      <c r="E2049" s="9" t="s">
        <v>4</v>
      </c>
      <c r="F2049" s="9" t="s">
        <v>117</v>
      </c>
      <c r="G2049" s="10">
        <v>0.25</v>
      </c>
      <c r="H2049" s="11" t="str" cm="1">
        <f t="array" ref="H2049">INDEX(_xlfn.TEXTSPLIT(טבלה1[[#This Row],[עמודה2]],","),1)</f>
        <v>Fairfax</v>
      </c>
      <c r="I2049" s="12" t="str" cm="1">
        <f t="array" ref="I2049">INDEX(_xlfn.TEXTSPLIT(טבלה1[[#This Row],[עמודה2]],","),2)</f>
        <v xml:space="preserve"> VA</v>
      </c>
      <c r="J2049" s="16" t="str">
        <f>_xlfn.CONCAT(טבלה1[[#This Row],[AI_Companies]]," ",טבלה1[[#This Row],[עמודה1]])</f>
        <v>ANETServices,LLC https://www.anetsvc.com/</v>
      </c>
      <c r="K2049" s="12">
        <v>2</v>
      </c>
      <c r="L2049" s="12" t="str">
        <f>IF(טבלה1[[#This Row],[עמודה53]]&gt;2000,"Yes","No")</f>
        <v>No</v>
      </c>
      <c r="M2049" s="12">
        <v>9</v>
      </c>
      <c r="N2049" s="12">
        <f>AVERAGE(טבלה1[[#This Row],[עמודה52]:[עמודה53]])</f>
        <v>5.5</v>
      </c>
      <c r="O2049" s="12" t="str">
        <f>IF(טבלה1[[#This Row],[עמודה4]]="&lt; $25 / hr","0$ - $25 / hr",טבלה1[[#This Row],[עמודה4]])</f>
        <v>Undisclosed</v>
      </c>
      <c r="P2049" s="12" t="str" cm="1">
        <f t="array" ref="P2049">INDEX(_xlfn.TEXTSPLIT(טבלה1[[#This Row],[עמודה55]],"-"),1)</f>
        <v>Undisclosed</v>
      </c>
      <c r="Q2049" s="21" t="e" cm="1">
        <f t="array" ref="Q2049">INDEX(_xlfn.TEXTSPLIT(INDEX(_xlfn.TEXTSPLIT(טבלה1[[#This Row],[עמודה55]],"-"),2),"/"),1)</f>
        <v>#REF!</v>
      </c>
      <c r="R2049" s="12" t="e">
        <f>AVERAGE(טבלה1[[#This Row],[עמודה59]:[עמודה60]])</f>
        <v>#VALUE!</v>
      </c>
      <c r="S2049" s="3" t="e">
        <f>VALUE(SUBSTITUTE(טבלה1[[#This Row],[עמודה56]],"$",""))</f>
        <v>#VALUE!</v>
      </c>
      <c r="T2049" s="3" t="e">
        <f>VALUE(SUBSTITUTE(טבלה1[[#This Row],[עמודה57]],"$",""))</f>
        <v>#REF!</v>
      </c>
      <c r="U2049" s="3" t="e">
        <f>IF(טבלה1[[#This Row],[עמודה58]]&gt;30,"Yes","No")</f>
        <v>#VALUE!</v>
      </c>
    </row>
    <row r="2050" spans="1:21" ht="13" x14ac:dyDescent="0.15">
      <c r="A2050" s="8" t="s">
        <v>4830</v>
      </c>
      <c r="B2050" s="9" t="s">
        <v>4831</v>
      </c>
      <c r="C2050" s="9" t="s">
        <v>180</v>
      </c>
      <c r="D2050" s="13">
        <v>5000</v>
      </c>
      <c r="E2050" s="9" t="s">
        <v>14</v>
      </c>
      <c r="F2050" s="9" t="s">
        <v>10</v>
      </c>
      <c r="G2050" s="10">
        <v>0.15</v>
      </c>
      <c r="H2050" s="11" t="str" cm="1">
        <f t="array" ref="H2050">INDEX(_xlfn.TEXTSPLIT(טבלה1[[#This Row],[עמודה2]],","),1)</f>
        <v>Atlanta</v>
      </c>
      <c r="I2050" s="12" t="str" cm="1">
        <f t="array" ref="I2050">INDEX(_xlfn.TEXTSPLIT(טבלה1[[#This Row],[עמודה2]],","),2)</f>
        <v xml:space="preserve"> GA</v>
      </c>
      <c r="J2050" s="16" t="str">
        <f>_xlfn.CONCAT(טבלה1[[#This Row],[AI_Companies]]," ",טבלה1[[#This Row],[עמודה1]])</f>
        <v>NoahData http://www.noahdatatech.com/</v>
      </c>
      <c r="K2050" s="12">
        <v>50</v>
      </c>
      <c r="L2050" s="12" t="str">
        <f>IF(טבלה1[[#This Row],[עמודה53]]&gt;2000,"Yes","No")</f>
        <v>No</v>
      </c>
      <c r="M2050" s="12">
        <v>249</v>
      </c>
      <c r="N2050" s="12">
        <f>AVERAGE(טבלה1[[#This Row],[עמודה52]:[עמודה53]])</f>
        <v>149.5</v>
      </c>
      <c r="O2050" s="12" t="str">
        <f>IF(טבלה1[[#This Row],[עמודה4]]="&lt; $25 / hr","0$ - $25 / hr",טבלה1[[#This Row],[עמודה4]])</f>
        <v>0$ - $25 / hr</v>
      </c>
      <c r="P2050" s="12" t="str" cm="1">
        <f t="array" ref="P2050">INDEX(_xlfn.TEXTSPLIT(טבלה1[[#This Row],[עמודה55]],"-"),1)</f>
        <v xml:space="preserve">0$ </v>
      </c>
      <c r="Q2050" s="21" t="str" cm="1">
        <f t="array" ref="Q2050">INDEX(_xlfn.TEXTSPLIT(INDEX(_xlfn.TEXTSPLIT(טבלה1[[#This Row],[עמודה55]],"-"),2),"/"),1)</f>
        <v xml:space="preserve"> $25 </v>
      </c>
      <c r="R2050" s="12">
        <f>AVERAGE(טבלה1[[#This Row],[עמודה59]:[עמודה60]])</f>
        <v>12.5</v>
      </c>
      <c r="S2050" s="3">
        <f>VALUE(SUBSTITUTE(טבלה1[[#This Row],[עמודה56]],"$",""))</f>
        <v>0</v>
      </c>
      <c r="T2050" s="3">
        <f>VALUE(SUBSTITUTE(טבלה1[[#This Row],[עמודה57]],"$",""))</f>
        <v>25</v>
      </c>
      <c r="U2050" s="3" t="str">
        <f>IF(טבלה1[[#This Row],[עמודה58]]&gt;30,"Yes","No")</f>
        <v>No</v>
      </c>
    </row>
    <row r="2051" spans="1:21" ht="13" x14ac:dyDescent="0.15">
      <c r="A2051" s="8" t="s">
        <v>4832</v>
      </c>
      <c r="B2051" s="9" t="s">
        <v>4833</v>
      </c>
      <c r="C2051" s="9" t="s">
        <v>308</v>
      </c>
      <c r="D2051" s="13">
        <v>1000</v>
      </c>
      <c r="E2051" s="9" t="s">
        <v>14</v>
      </c>
      <c r="F2051" s="9" t="s">
        <v>29</v>
      </c>
      <c r="G2051" s="10">
        <v>0.2</v>
      </c>
      <c r="H2051" s="11" t="str" cm="1">
        <f t="array" ref="H2051">INDEX(_xlfn.TEXTSPLIT(טבלה1[[#This Row],[עמודה2]],","),1)</f>
        <v>Noida</v>
      </c>
      <c r="I2051" s="12" t="str" cm="1">
        <f t="array" ref="I2051">INDEX(_xlfn.TEXTSPLIT(טבלה1[[#This Row],[עמודה2]],","),2)</f>
        <v xml:space="preserve"> India</v>
      </c>
      <c r="J2051" s="16" t="str">
        <f>_xlfn.CONCAT(טבלה1[[#This Row],[AI_Companies]]," ",טבלה1[[#This Row],[עמודה1]])</f>
        <v>AlobhaTechnologiesPvt.Ltd. https://alobhatechnologies.com/</v>
      </c>
      <c r="K2051" s="12">
        <v>10</v>
      </c>
      <c r="L2051" s="12" t="str">
        <f>IF(טבלה1[[#This Row],[עמודה53]]&gt;2000,"Yes","No")</f>
        <v>No</v>
      </c>
      <c r="M2051" s="12">
        <v>49</v>
      </c>
      <c r="N2051" s="12">
        <f>AVERAGE(טבלה1[[#This Row],[עמודה52]:[עמודה53]])</f>
        <v>29.5</v>
      </c>
      <c r="O2051" s="12" t="str">
        <f>IF(טבלה1[[#This Row],[עמודה4]]="&lt; $25 / hr","0$ - $25 / hr",טבלה1[[#This Row],[עמודה4]])</f>
        <v>0$ - $25 / hr</v>
      </c>
      <c r="P2051" s="12" t="str" cm="1">
        <f t="array" ref="P2051">INDEX(_xlfn.TEXTSPLIT(טבלה1[[#This Row],[עמודה55]],"-"),1)</f>
        <v xml:space="preserve">0$ </v>
      </c>
      <c r="Q2051" s="21" t="str" cm="1">
        <f t="array" ref="Q2051">INDEX(_xlfn.TEXTSPLIT(INDEX(_xlfn.TEXTSPLIT(טבלה1[[#This Row],[עמודה55]],"-"),2),"/"),1)</f>
        <v xml:space="preserve"> $25 </v>
      </c>
      <c r="R2051" s="12">
        <f>AVERAGE(טבלה1[[#This Row],[עמודה59]:[עמודה60]])</f>
        <v>12.5</v>
      </c>
      <c r="S2051" s="3">
        <f>VALUE(SUBSTITUTE(טבלה1[[#This Row],[עמודה56]],"$",""))</f>
        <v>0</v>
      </c>
      <c r="T2051" s="3">
        <f>VALUE(SUBSTITUTE(טבלה1[[#This Row],[עמודה57]],"$",""))</f>
        <v>25</v>
      </c>
      <c r="U2051" s="3" t="str">
        <f>IF(טבלה1[[#This Row],[עמודה58]]&gt;30,"Yes","No")</f>
        <v>No</v>
      </c>
    </row>
    <row r="2052" spans="1:21" ht="13" x14ac:dyDescent="0.15">
      <c r="A2052" s="8" t="s">
        <v>4834</v>
      </c>
      <c r="B2052" s="9" t="s">
        <v>4835</v>
      </c>
      <c r="C2052" s="9" t="s">
        <v>515</v>
      </c>
      <c r="D2052" s="13">
        <v>50000</v>
      </c>
      <c r="E2052" s="9" t="s">
        <v>63</v>
      </c>
      <c r="F2052" s="9" t="s">
        <v>29</v>
      </c>
      <c r="G2052" s="10">
        <v>0.2</v>
      </c>
      <c r="H2052" s="11" t="str" cm="1">
        <f t="array" ref="H2052">INDEX(_xlfn.TEXTSPLIT(טבלה1[[#This Row],[עמודה2]],","),1)</f>
        <v>Denver</v>
      </c>
      <c r="I2052" s="12" t="str" cm="1">
        <f t="array" ref="I2052">INDEX(_xlfn.TEXTSPLIT(טבלה1[[#This Row],[עמודה2]],","),2)</f>
        <v xml:space="preserve"> CO</v>
      </c>
      <c r="J2052" s="16" t="str">
        <f>_xlfn.CONCAT(טבלה1[[#This Row],[AI_Companies]]," ",טבלה1[[#This Row],[עמודה1]])</f>
        <v>DevIQ https://deviq.io/</v>
      </c>
      <c r="K2052" s="12">
        <v>10</v>
      </c>
      <c r="L2052" s="12" t="str">
        <f>IF(טבלה1[[#This Row],[עמודה53]]&gt;2000,"Yes","No")</f>
        <v>No</v>
      </c>
      <c r="M2052" s="12">
        <v>49</v>
      </c>
      <c r="N2052" s="12">
        <f>AVERAGE(טבלה1[[#This Row],[עמודה52]:[עמודה53]])</f>
        <v>29.5</v>
      </c>
      <c r="O2052" s="12" t="str">
        <f>IF(טבלה1[[#This Row],[עמודה4]]="&lt; $25 / hr","0$ - $25 / hr",טבלה1[[#This Row],[עמודה4]])</f>
        <v>$150 - $199 / hr</v>
      </c>
      <c r="P2052" s="12" t="str" cm="1">
        <f t="array" ref="P2052">INDEX(_xlfn.TEXTSPLIT(טבלה1[[#This Row],[עמודה55]],"-"),1)</f>
        <v xml:space="preserve">$150 </v>
      </c>
      <c r="Q2052" s="21" t="str" cm="1">
        <f t="array" ref="Q2052">INDEX(_xlfn.TEXTSPLIT(INDEX(_xlfn.TEXTSPLIT(טבלה1[[#This Row],[עמודה55]],"-"),2),"/"),1)</f>
        <v xml:space="preserve"> $199 </v>
      </c>
      <c r="R2052" s="12">
        <f>AVERAGE(טבלה1[[#This Row],[עמודה59]:[עמודה60]])</f>
        <v>174.5</v>
      </c>
      <c r="S2052" s="3">
        <f>VALUE(SUBSTITUTE(טבלה1[[#This Row],[עמודה56]],"$",""))</f>
        <v>150</v>
      </c>
      <c r="T2052" s="3">
        <f>VALUE(SUBSTITUTE(טבלה1[[#This Row],[עמודה57]],"$",""))</f>
        <v>199</v>
      </c>
      <c r="U2052" s="3" t="str">
        <f>IF(טבלה1[[#This Row],[עמודה58]]&gt;30,"Yes","No")</f>
        <v>Yes</v>
      </c>
    </row>
    <row r="2053" spans="1:21" ht="13" x14ac:dyDescent="0.15">
      <c r="A2053" s="8" t="s">
        <v>4836</v>
      </c>
      <c r="B2053" s="9" t="s">
        <v>4837</v>
      </c>
      <c r="C2053" s="9" t="s">
        <v>1449</v>
      </c>
      <c r="D2053" s="13">
        <v>1000</v>
      </c>
      <c r="E2053" s="9" t="s">
        <v>14</v>
      </c>
      <c r="F2053" s="9" t="s">
        <v>29</v>
      </c>
      <c r="G2053" s="10">
        <v>0.15</v>
      </c>
      <c r="H2053" s="11" t="str" cm="1">
        <f t="array" ref="H2053">INDEX(_xlfn.TEXTSPLIT(טבלה1[[#This Row],[עמודה2]],","),1)</f>
        <v>Cambridge</v>
      </c>
      <c r="I2053" s="12" t="str" cm="1">
        <f t="array" ref="I2053">INDEX(_xlfn.TEXTSPLIT(טבלה1[[#This Row],[עמודה2]],","),2)</f>
        <v xml:space="preserve"> United Kingdom</v>
      </c>
      <c r="J2053" s="16" t="str">
        <f>_xlfn.CONCAT(טבלה1[[#This Row],[AI_Companies]]," ",טבלה1[[#This Row],[עמודה1]])</f>
        <v>HfSResearch https://www.hfsresearch.com/</v>
      </c>
      <c r="K2053" s="12">
        <v>10</v>
      </c>
      <c r="L2053" s="12" t="str">
        <f>IF(טבלה1[[#This Row],[עמודה53]]&gt;2000,"Yes","No")</f>
        <v>No</v>
      </c>
      <c r="M2053" s="12">
        <v>49</v>
      </c>
      <c r="N2053" s="12">
        <f>AVERAGE(טבלה1[[#This Row],[עמודה52]:[עמודה53]])</f>
        <v>29.5</v>
      </c>
      <c r="O2053" s="12" t="str">
        <f>IF(טבלה1[[#This Row],[עמודה4]]="&lt; $25 / hr","0$ - $25 / hr",טבלה1[[#This Row],[עמודה4]])</f>
        <v>0$ - $25 / hr</v>
      </c>
      <c r="P2053" s="12" t="str" cm="1">
        <f t="array" ref="P2053">INDEX(_xlfn.TEXTSPLIT(טבלה1[[#This Row],[עמודה55]],"-"),1)</f>
        <v xml:space="preserve">0$ </v>
      </c>
      <c r="Q2053" s="21" t="str" cm="1">
        <f t="array" ref="Q2053">INDEX(_xlfn.TEXTSPLIT(INDEX(_xlfn.TEXTSPLIT(טבלה1[[#This Row],[עמודה55]],"-"),2),"/"),1)</f>
        <v xml:space="preserve"> $25 </v>
      </c>
      <c r="R2053" s="12">
        <f>AVERAGE(טבלה1[[#This Row],[עמודה59]:[עמודה60]])</f>
        <v>12.5</v>
      </c>
      <c r="S2053" s="3">
        <f>VALUE(SUBSTITUTE(טבלה1[[#This Row],[עמודה56]],"$",""))</f>
        <v>0</v>
      </c>
      <c r="T2053" s="3">
        <f>VALUE(SUBSTITUTE(טבלה1[[#This Row],[עמודה57]],"$",""))</f>
        <v>25</v>
      </c>
      <c r="U2053" s="3" t="str">
        <f>IF(טבלה1[[#This Row],[עמודה58]]&gt;30,"Yes","No")</f>
        <v>No</v>
      </c>
    </row>
    <row r="2054" spans="1:21" ht="13" x14ac:dyDescent="0.15">
      <c r="A2054" s="8" t="s">
        <v>4838</v>
      </c>
      <c r="B2054" s="9" t="s">
        <v>4839</v>
      </c>
      <c r="C2054" s="9" t="s">
        <v>464</v>
      </c>
      <c r="D2054" s="13">
        <v>1000</v>
      </c>
      <c r="E2054" s="9" t="s">
        <v>9</v>
      </c>
      <c r="F2054" s="9" t="s">
        <v>29</v>
      </c>
      <c r="G2054" s="10">
        <v>0.1</v>
      </c>
      <c r="H2054" s="11" t="str" cm="1">
        <f t="array" ref="H2054">INDEX(_xlfn.TEXTSPLIT(טבלה1[[#This Row],[עמודה2]],","),1)</f>
        <v>Lahore</v>
      </c>
      <c r="I2054" s="12" t="str" cm="1">
        <f t="array" ref="I2054">INDEX(_xlfn.TEXTSPLIT(טבלה1[[#This Row],[עמודה2]],","),2)</f>
        <v xml:space="preserve"> Pakistan</v>
      </c>
      <c r="J2054" s="16" t="str">
        <f>_xlfn.CONCAT(טבלה1[[#This Row],[AI_Companies]]," ",טבלה1[[#This Row],[עמודה1]])</f>
        <v>S.T.A.R.SPvtLtd. https://thestarsco.com/</v>
      </c>
      <c r="K2054" s="12">
        <v>10</v>
      </c>
      <c r="L2054" s="12" t="str">
        <f>IF(טבלה1[[#This Row],[עמודה53]]&gt;2000,"Yes","No")</f>
        <v>No</v>
      </c>
      <c r="M2054" s="12">
        <v>49</v>
      </c>
      <c r="N2054" s="12">
        <f>AVERAGE(טבלה1[[#This Row],[עמודה52]:[עמודה53]])</f>
        <v>29.5</v>
      </c>
      <c r="O2054" s="12" t="str">
        <f>IF(טבלה1[[#This Row],[עמודה4]]="&lt; $25 / hr","0$ - $25 / hr",טבלה1[[#This Row],[עמודה4]])</f>
        <v>$50 - $99 / hr</v>
      </c>
      <c r="P2054" s="12" t="str" cm="1">
        <f t="array" ref="P2054">INDEX(_xlfn.TEXTSPLIT(טבלה1[[#This Row],[עמודה55]],"-"),1)</f>
        <v xml:space="preserve">$50 </v>
      </c>
      <c r="Q2054" s="21" t="str" cm="1">
        <f t="array" ref="Q2054">INDEX(_xlfn.TEXTSPLIT(INDEX(_xlfn.TEXTSPLIT(טבלה1[[#This Row],[עמודה55]],"-"),2),"/"),1)</f>
        <v xml:space="preserve"> $99 </v>
      </c>
      <c r="R2054" s="12">
        <f>AVERAGE(טבלה1[[#This Row],[עמודה59]:[עמודה60]])</f>
        <v>74.5</v>
      </c>
      <c r="S2054" s="3">
        <f>VALUE(SUBSTITUTE(טבלה1[[#This Row],[עמודה56]],"$",""))</f>
        <v>50</v>
      </c>
      <c r="T2054" s="3">
        <f>VALUE(SUBSTITUTE(טבלה1[[#This Row],[עמודה57]],"$",""))</f>
        <v>99</v>
      </c>
      <c r="U2054" s="3" t="str">
        <f>IF(טבלה1[[#This Row],[עמודה58]]&gt;30,"Yes","No")</f>
        <v>Yes</v>
      </c>
    </row>
    <row r="2055" spans="1:21" ht="13" x14ac:dyDescent="0.15">
      <c r="A2055" s="8" t="s">
        <v>4840</v>
      </c>
      <c r="B2055" s="9" t="s">
        <v>4841</v>
      </c>
      <c r="C2055" s="9" t="s">
        <v>81</v>
      </c>
      <c r="D2055" s="13">
        <v>1000</v>
      </c>
      <c r="E2055" s="9" t="s">
        <v>33</v>
      </c>
      <c r="F2055" s="9" t="s">
        <v>117</v>
      </c>
      <c r="G2055" s="10">
        <v>0.2</v>
      </c>
      <c r="H2055" s="11" t="str" cm="1">
        <f t="array" ref="H2055">INDEX(_xlfn.TEXTSPLIT(טבלה1[[#This Row],[עמודה2]],","),1)</f>
        <v>Kraków</v>
      </c>
      <c r="I2055" s="12" t="str" cm="1">
        <f t="array" ref="I2055">INDEX(_xlfn.TEXTSPLIT(טבלה1[[#This Row],[עמודה2]],","),2)</f>
        <v xml:space="preserve"> Poland</v>
      </c>
      <c r="J2055" s="16" t="str">
        <f>_xlfn.CONCAT(טבלה1[[#This Row],[AI_Companies]]," ",טבלה1[[#This Row],[עמודה1]])</f>
        <v>WEB-TECH https://webtech.com.pl</v>
      </c>
      <c r="K2055" s="12">
        <v>2</v>
      </c>
      <c r="L2055" s="12" t="str">
        <f>IF(טבלה1[[#This Row],[עמודה53]]&gt;2000,"Yes","No")</f>
        <v>No</v>
      </c>
      <c r="M2055" s="12">
        <v>9</v>
      </c>
      <c r="N2055" s="12">
        <f>AVERAGE(טבלה1[[#This Row],[עמודה52]:[עמודה53]])</f>
        <v>5.5</v>
      </c>
      <c r="O2055" s="12" t="str">
        <f>IF(טבלה1[[#This Row],[עמודה4]]="&lt; $25 / hr","0$ - $25 / hr",טבלה1[[#This Row],[עמודה4]])</f>
        <v>$25 - $49 / hr</v>
      </c>
      <c r="P2055" s="12" t="str" cm="1">
        <f t="array" ref="P2055">INDEX(_xlfn.TEXTSPLIT(טבלה1[[#This Row],[עמודה55]],"-"),1)</f>
        <v xml:space="preserve">$25 </v>
      </c>
      <c r="Q2055" s="21" t="str" cm="1">
        <f t="array" ref="Q2055">INDEX(_xlfn.TEXTSPLIT(INDEX(_xlfn.TEXTSPLIT(טבלה1[[#This Row],[עמודה55]],"-"),2),"/"),1)</f>
        <v xml:space="preserve"> $49 </v>
      </c>
      <c r="R2055" s="12">
        <f>AVERAGE(טבלה1[[#This Row],[עמודה59]:[עמודה60]])</f>
        <v>37</v>
      </c>
      <c r="S2055" s="3">
        <f>VALUE(SUBSTITUTE(טבלה1[[#This Row],[עמודה56]],"$",""))</f>
        <v>25</v>
      </c>
      <c r="T2055" s="3">
        <f>VALUE(SUBSTITUTE(טבלה1[[#This Row],[עמודה57]],"$",""))</f>
        <v>49</v>
      </c>
      <c r="U2055" s="3" t="str">
        <f>IF(טבלה1[[#This Row],[עמודה58]]&gt;30,"Yes","No")</f>
        <v>Yes</v>
      </c>
    </row>
    <row r="2056" spans="1:21" ht="13" x14ac:dyDescent="0.15">
      <c r="A2056" s="8" t="s">
        <v>4842</v>
      </c>
      <c r="B2056" s="9" t="s">
        <v>4843</v>
      </c>
      <c r="C2056" s="9" t="s">
        <v>162</v>
      </c>
      <c r="D2056" s="13">
        <v>1000</v>
      </c>
      <c r="E2056" s="9" t="s">
        <v>33</v>
      </c>
      <c r="F2056" s="9" t="s">
        <v>117</v>
      </c>
      <c r="G2056" s="10">
        <v>0.2</v>
      </c>
      <c r="H2056" s="11" t="str" cm="1">
        <f t="array" ref="H2056">INDEX(_xlfn.TEXTSPLIT(טבלה1[[#This Row],[עמודה2]],","),1)</f>
        <v>București</v>
      </c>
      <c r="I2056" s="12" t="str" cm="1">
        <f t="array" ref="I2056">INDEX(_xlfn.TEXTSPLIT(טבלה1[[#This Row],[עמודה2]],","),2)</f>
        <v xml:space="preserve"> Romania</v>
      </c>
      <c r="J2056" s="16" t="str">
        <f>_xlfn.CONCAT(טבלה1[[#This Row],[AI_Companies]]," ",טבלה1[[#This Row],[עמודה1]])</f>
        <v>evdelo http://www.evdelo.com</v>
      </c>
      <c r="K2056" s="12">
        <v>2</v>
      </c>
      <c r="L2056" s="12" t="str">
        <f>IF(טבלה1[[#This Row],[עמודה53]]&gt;2000,"Yes","No")</f>
        <v>No</v>
      </c>
      <c r="M2056" s="12">
        <v>9</v>
      </c>
      <c r="N2056" s="12">
        <f>AVERAGE(טבלה1[[#This Row],[עמודה52]:[עמודה53]])</f>
        <v>5.5</v>
      </c>
      <c r="O2056" s="12" t="str">
        <f>IF(טבלה1[[#This Row],[עמודה4]]="&lt; $25 / hr","0$ - $25 / hr",טבלה1[[#This Row],[עמודה4]])</f>
        <v>$25 - $49 / hr</v>
      </c>
      <c r="P2056" s="12" t="str" cm="1">
        <f t="array" ref="P2056">INDEX(_xlfn.TEXTSPLIT(טבלה1[[#This Row],[עמודה55]],"-"),1)</f>
        <v xml:space="preserve">$25 </v>
      </c>
      <c r="Q2056" s="21" t="str" cm="1">
        <f t="array" ref="Q2056">INDEX(_xlfn.TEXTSPLIT(INDEX(_xlfn.TEXTSPLIT(טבלה1[[#This Row],[עמודה55]],"-"),2),"/"),1)</f>
        <v xml:space="preserve"> $49 </v>
      </c>
      <c r="R2056" s="12">
        <f>AVERAGE(טבלה1[[#This Row],[עמודה59]:[עמודה60]])</f>
        <v>37</v>
      </c>
      <c r="S2056" s="3">
        <f>VALUE(SUBSTITUTE(טבלה1[[#This Row],[עמודה56]],"$",""))</f>
        <v>25</v>
      </c>
      <c r="T2056" s="3">
        <f>VALUE(SUBSTITUTE(טבלה1[[#This Row],[עמודה57]],"$",""))</f>
        <v>49</v>
      </c>
      <c r="U2056" s="3" t="str">
        <f>IF(טבלה1[[#This Row],[עמודה58]]&gt;30,"Yes","No")</f>
        <v>Yes</v>
      </c>
    </row>
    <row r="2057" spans="1:21" ht="13" x14ac:dyDescent="0.15">
      <c r="A2057" s="8" t="s">
        <v>4844</v>
      </c>
      <c r="B2057" s="9" t="s">
        <v>4845</v>
      </c>
      <c r="C2057" s="9" t="s">
        <v>4123</v>
      </c>
      <c r="D2057" s="13">
        <v>10000</v>
      </c>
      <c r="E2057" s="9" t="s">
        <v>9</v>
      </c>
      <c r="F2057" s="9" t="s">
        <v>5</v>
      </c>
      <c r="G2057" s="10">
        <v>0.1</v>
      </c>
      <c r="H2057" s="11" t="str" cm="1">
        <f t="array" ref="H2057">INDEX(_xlfn.TEXTSPLIT(טבלה1[[#This Row],[עמודה2]],","),1)</f>
        <v>Gdynia</v>
      </c>
      <c r="I2057" s="12" t="str" cm="1">
        <f t="array" ref="I2057">INDEX(_xlfn.TEXTSPLIT(טבלה1[[#This Row],[עמודה2]],","),2)</f>
        <v xml:space="preserve"> Poland</v>
      </c>
      <c r="J2057" s="16" t="str">
        <f>_xlfn.CONCAT(טבלה1[[#This Row],[AI_Companies]]," ",טבלה1[[#This Row],[עמודה1]])</f>
        <v>JITSolutions https://www.jitsolutions.pl</v>
      </c>
      <c r="K2057" s="12">
        <v>250</v>
      </c>
      <c r="L2057" s="12" t="str">
        <f>IF(טבלה1[[#This Row],[עמודה53]]&gt;2000,"Yes","No")</f>
        <v>No</v>
      </c>
      <c r="M2057" s="12">
        <v>999</v>
      </c>
      <c r="N2057" s="12">
        <f>AVERAGE(טבלה1[[#This Row],[עמודה52]:[עמודה53]])</f>
        <v>624.5</v>
      </c>
      <c r="O2057" s="12" t="str">
        <f>IF(טבלה1[[#This Row],[עמודה4]]="&lt; $25 / hr","0$ - $25 / hr",טבלה1[[#This Row],[עמודה4]])</f>
        <v>$50 - $99 / hr</v>
      </c>
      <c r="P2057" s="12" t="str" cm="1">
        <f t="array" ref="P2057">INDEX(_xlfn.TEXTSPLIT(טבלה1[[#This Row],[עמודה55]],"-"),1)</f>
        <v xml:space="preserve">$50 </v>
      </c>
      <c r="Q2057" s="21" t="str" cm="1">
        <f t="array" ref="Q2057">INDEX(_xlfn.TEXTSPLIT(INDEX(_xlfn.TEXTSPLIT(טבלה1[[#This Row],[עמודה55]],"-"),2),"/"),1)</f>
        <v xml:space="preserve"> $99 </v>
      </c>
      <c r="R2057" s="12">
        <f>AVERAGE(טבלה1[[#This Row],[עמודה59]:[עמודה60]])</f>
        <v>74.5</v>
      </c>
      <c r="S2057" s="3">
        <f>VALUE(SUBSTITUTE(טבלה1[[#This Row],[עמודה56]],"$",""))</f>
        <v>50</v>
      </c>
      <c r="T2057" s="3">
        <f>VALUE(SUBSTITUTE(טבלה1[[#This Row],[עמודה57]],"$",""))</f>
        <v>99</v>
      </c>
      <c r="U2057" s="3" t="str">
        <f>IF(טבלה1[[#This Row],[עמודה58]]&gt;30,"Yes","No")</f>
        <v>Yes</v>
      </c>
    </row>
    <row r="2058" spans="1:21" ht="13" x14ac:dyDescent="0.15">
      <c r="A2058" s="8" t="s">
        <v>4846</v>
      </c>
      <c r="B2058" s="9" t="s">
        <v>4847</v>
      </c>
      <c r="C2058" s="9" t="s">
        <v>554</v>
      </c>
      <c r="D2058" s="13">
        <v>25000</v>
      </c>
      <c r="E2058" s="9" t="s">
        <v>33</v>
      </c>
      <c r="F2058" s="9" t="s">
        <v>5</v>
      </c>
      <c r="G2058" s="10">
        <v>0.1</v>
      </c>
      <c r="H2058" s="11" t="str" cm="1">
        <f t="array" ref="H2058">INDEX(_xlfn.TEXTSPLIT(טבלה1[[#This Row],[עמודה2]],","),1)</f>
        <v>Kolkata</v>
      </c>
      <c r="I2058" s="12" t="str" cm="1">
        <f t="array" ref="I2058">INDEX(_xlfn.TEXTSPLIT(טבלה1[[#This Row],[עמודה2]],","),2)</f>
        <v xml:space="preserve"> India</v>
      </c>
      <c r="J2058" s="16" t="str">
        <f>_xlfn.CONCAT(טבלה1[[#This Row],[AI_Companies]]," ",טבלה1[[#This Row],[עמודה1]])</f>
        <v>CyberSWIFT http://www.cyberswift.com</v>
      </c>
      <c r="K2058" s="12">
        <v>250</v>
      </c>
      <c r="L2058" s="12" t="str">
        <f>IF(טבלה1[[#This Row],[עמודה53]]&gt;2000,"Yes","No")</f>
        <v>No</v>
      </c>
      <c r="M2058" s="12">
        <v>999</v>
      </c>
      <c r="N2058" s="12">
        <f>AVERAGE(טבלה1[[#This Row],[עמודה52]:[עמודה53]])</f>
        <v>624.5</v>
      </c>
      <c r="O2058" s="12" t="str">
        <f>IF(טבלה1[[#This Row],[עמודה4]]="&lt; $25 / hr","0$ - $25 / hr",טבלה1[[#This Row],[עמודה4]])</f>
        <v>$25 - $49 / hr</v>
      </c>
      <c r="P2058" s="12" t="str" cm="1">
        <f t="array" ref="P2058">INDEX(_xlfn.TEXTSPLIT(טבלה1[[#This Row],[עמודה55]],"-"),1)</f>
        <v xml:space="preserve">$25 </v>
      </c>
      <c r="Q2058" s="21" t="str" cm="1">
        <f t="array" ref="Q2058">INDEX(_xlfn.TEXTSPLIT(INDEX(_xlfn.TEXTSPLIT(טבלה1[[#This Row],[עמודה55]],"-"),2),"/"),1)</f>
        <v xml:space="preserve"> $49 </v>
      </c>
      <c r="R2058" s="12">
        <f>AVERAGE(טבלה1[[#This Row],[עמודה59]:[עמודה60]])</f>
        <v>37</v>
      </c>
      <c r="S2058" s="3">
        <f>VALUE(SUBSTITUTE(טבלה1[[#This Row],[עמודה56]],"$",""))</f>
        <v>25</v>
      </c>
      <c r="T2058" s="3">
        <f>VALUE(SUBSTITUTE(טבלה1[[#This Row],[עמודה57]],"$",""))</f>
        <v>49</v>
      </c>
      <c r="U2058" s="3" t="str">
        <f>IF(טבלה1[[#This Row],[עמודה58]]&gt;30,"Yes","No")</f>
        <v>Yes</v>
      </c>
    </row>
    <row r="2059" spans="1:21" ht="13" x14ac:dyDescent="0.15">
      <c r="A2059" s="8" t="s">
        <v>4848</v>
      </c>
      <c r="B2059" s="9" t="s">
        <v>4849</v>
      </c>
      <c r="C2059" s="9" t="s">
        <v>159</v>
      </c>
      <c r="D2059" s="13">
        <v>25000</v>
      </c>
      <c r="E2059" s="9" t="s">
        <v>14</v>
      </c>
      <c r="F2059" s="9" t="s">
        <v>5</v>
      </c>
      <c r="G2059" s="10">
        <v>0.1</v>
      </c>
      <c r="H2059" s="11" t="str" cm="1">
        <f t="array" ref="H2059">INDEX(_xlfn.TEXTSPLIT(טבלה1[[#This Row],[עמודה2]],","),1)</f>
        <v>Hanoi</v>
      </c>
      <c r="I2059" s="12" t="str" cm="1">
        <f t="array" ref="I2059">INDEX(_xlfn.TEXTSPLIT(טבלה1[[#This Row],[עמודה2]],","),2)</f>
        <v xml:space="preserve"> Vietnam</v>
      </c>
      <c r="J2059" s="16" t="str">
        <f>_xlfn.CONCAT(טבלה1[[#This Row],[AI_Companies]]," ",טבלה1[[#This Row],[עמודה1]])</f>
        <v>NTQSOLUTION https://ntq.com.vn/</v>
      </c>
      <c r="K2059" s="12">
        <v>250</v>
      </c>
      <c r="L2059" s="12" t="str">
        <f>IF(טבלה1[[#This Row],[עמודה53]]&gt;2000,"Yes","No")</f>
        <v>No</v>
      </c>
      <c r="M2059" s="12">
        <v>999</v>
      </c>
      <c r="N2059" s="12">
        <f>AVERAGE(טבלה1[[#This Row],[עמודה52]:[עמודה53]])</f>
        <v>624.5</v>
      </c>
      <c r="O2059" s="12" t="str">
        <f>IF(טבלה1[[#This Row],[עמודה4]]="&lt; $25 / hr","0$ - $25 / hr",טבלה1[[#This Row],[עמודה4]])</f>
        <v>0$ - $25 / hr</v>
      </c>
      <c r="P2059" s="12" t="str" cm="1">
        <f t="array" ref="P2059">INDEX(_xlfn.TEXTSPLIT(טבלה1[[#This Row],[עמודה55]],"-"),1)</f>
        <v xml:space="preserve">0$ </v>
      </c>
      <c r="Q2059" s="21" t="str" cm="1">
        <f t="array" ref="Q2059">INDEX(_xlfn.TEXTSPLIT(INDEX(_xlfn.TEXTSPLIT(טבלה1[[#This Row],[עמודה55]],"-"),2),"/"),1)</f>
        <v xml:space="preserve"> $25 </v>
      </c>
      <c r="R2059" s="12">
        <f>AVERAGE(טבלה1[[#This Row],[עמודה59]:[עמודה60]])</f>
        <v>12.5</v>
      </c>
      <c r="S2059" s="3">
        <f>VALUE(SUBSTITUTE(טבלה1[[#This Row],[עמודה56]],"$",""))</f>
        <v>0</v>
      </c>
      <c r="T2059" s="3">
        <f>VALUE(SUBSTITUTE(טבלה1[[#This Row],[עמודה57]],"$",""))</f>
        <v>25</v>
      </c>
      <c r="U2059" s="3" t="str">
        <f>IF(טבלה1[[#This Row],[עמודה58]]&gt;30,"Yes","No")</f>
        <v>No</v>
      </c>
    </row>
    <row r="2060" spans="1:21" ht="13" x14ac:dyDescent="0.15">
      <c r="A2060" s="8" t="s">
        <v>4850</v>
      </c>
      <c r="B2060" s="9" t="s">
        <v>4851</v>
      </c>
      <c r="C2060" s="9" t="s">
        <v>69</v>
      </c>
      <c r="D2060" s="13">
        <v>50000</v>
      </c>
      <c r="E2060" s="9" t="s">
        <v>33</v>
      </c>
      <c r="F2060" s="9" t="s">
        <v>5</v>
      </c>
      <c r="G2060" s="10">
        <v>0.1</v>
      </c>
      <c r="H2060" s="11" t="str" cm="1">
        <f t="array" ref="H2060">INDEX(_xlfn.TEXTSPLIT(טבלה1[[#This Row],[עמודה2]],","),1)</f>
        <v>Bengaluru</v>
      </c>
      <c r="I2060" s="12" t="str" cm="1">
        <f t="array" ref="I2060">INDEX(_xlfn.TEXTSPLIT(טבלה1[[#This Row],[עמודה2]],","),2)</f>
        <v xml:space="preserve"> India</v>
      </c>
      <c r="J2060" s="16" t="str">
        <f>_xlfn.CONCAT(טבלה1[[#This Row],[AI_Companies]]," ",טבלה1[[#This Row],[עמודה1]])</f>
        <v>WissenTechnology http://www.wissen.com</v>
      </c>
      <c r="K2060" s="12">
        <v>250</v>
      </c>
      <c r="L2060" s="12" t="str">
        <f>IF(טבלה1[[#This Row],[עמודה53]]&gt;2000,"Yes","No")</f>
        <v>No</v>
      </c>
      <c r="M2060" s="12">
        <v>999</v>
      </c>
      <c r="N2060" s="12">
        <f>AVERAGE(טבלה1[[#This Row],[עמודה52]:[עמודה53]])</f>
        <v>624.5</v>
      </c>
      <c r="O2060" s="12" t="str">
        <f>IF(טבלה1[[#This Row],[עמודה4]]="&lt; $25 / hr","0$ - $25 / hr",טבלה1[[#This Row],[עמודה4]])</f>
        <v>$25 - $49 / hr</v>
      </c>
      <c r="P2060" s="12" t="str" cm="1">
        <f t="array" ref="P2060">INDEX(_xlfn.TEXTSPLIT(טבלה1[[#This Row],[עמודה55]],"-"),1)</f>
        <v xml:space="preserve">$25 </v>
      </c>
      <c r="Q2060" s="21" t="str" cm="1">
        <f t="array" ref="Q2060">INDEX(_xlfn.TEXTSPLIT(INDEX(_xlfn.TEXTSPLIT(טבלה1[[#This Row],[עמודה55]],"-"),2),"/"),1)</f>
        <v xml:space="preserve"> $49 </v>
      </c>
      <c r="R2060" s="12">
        <f>AVERAGE(טבלה1[[#This Row],[עמודה59]:[עמודה60]])</f>
        <v>37</v>
      </c>
      <c r="S2060" s="3">
        <f>VALUE(SUBSTITUTE(טבלה1[[#This Row],[עמודה56]],"$",""))</f>
        <v>25</v>
      </c>
      <c r="T2060" s="3">
        <f>VALUE(SUBSTITUTE(טבלה1[[#This Row],[עמודה57]],"$",""))</f>
        <v>49</v>
      </c>
      <c r="U2060" s="3" t="str">
        <f>IF(טבלה1[[#This Row],[עמודה58]]&gt;30,"Yes","No")</f>
        <v>Yes</v>
      </c>
    </row>
    <row r="2061" spans="1:21" ht="13" x14ac:dyDescent="0.15">
      <c r="A2061" s="8" t="s">
        <v>4852</v>
      </c>
      <c r="B2061" s="9" t="s">
        <v>4853</v>
      </c>
      <c r="C2061" s="9" t="s">
        <v>1792</v>
      </c>
      <c r="D2061" s="9" t="s">
        <v>4</v>
      </c>
      <c r="E2061" s="9" t="s">
        <v>4</v>
      </c>
      <c r="F2061" s="9" t="s">
        <v>5</v>
      </c>
      <c r="G2061" s="10">
        <v>0.1</v>
      </c>
      <c r="H2061" s="11" t="str" cm="1">
        <f t="array" ref="H2061">INDEX(_xlfn.TEXTSPLIT(טבלה1[[#This Row],[עמודה2]],","),1)</f>
        <v>Melbourne</v>
      </c>
      <c r="I2061" s="12" t="str" cm="1">
        <f t="array" ref="I2061">INDEX(_xlfn.TEXTSPLIT(טבלה1[[#This Row],[עמודה2]],","),2)</f>
        <v xml:space="preserve"> Australia</v>
      </c>
      <c r="J2061" s="16" t="str">
        <f>_xlfn.CONCAT(טבלה1[[#This Row],[AI_Companies]]," ",טבלה1[[#This Row],[עמודה1]])</f>
        <v>Centelon https://centelon.com/</v>
      </c>
      <c r="K2061" s="12">
        <v>250</v>
      </c>
      <c r="L2061" s="12" t="str">
        <f>IF(טבלה1[[#This Row],[עמודה53]]&gt;2000,"Yes","No")</f>
        <v>No</v>
      </c>
      <c r="M2061" s="12">
        <v>999</v>
      </c>
      <c r="N2061" s="12">
        <f>AVERAGE(טבלה1[[#This Row],[עמודה52]:[עמודה53]])</f>
        <v>624.5</v>
      </c>
      <c r="O2061" s="12" t="str">
        <f>IF(טבלה1[[#This Row],[עמודה4]]="&lt; $25 / hr","0$ - $25 / hr",טבלה1[[#This Row],[עמודה4]])</f>
        <v>Undisclosed</v>
      </c>
      <c r="P2061" s="12" t="str" cm="1">
        <f t="array" ref="P2061">INDEX(_xlfn.TEXTSPLIT(טבלה1[[#This Row],[עמודה55]],"-"),1)</f>
        <v>Undisclosed</v>
      </c>
      <c r="Q2061" s="21" t="e" cm="1">
        <f t="array" ref="Q2061">INDEX(_xlfn.TEXTSPLIT(INDEX(_xlfn.TEXTSPLIT(טבלה1[[#This Row],[עמודה55]],"-"),2),"/"),1)</f>
        <v>#REF!</v>
      </c>
      <c r="R2061" s="12" t="e">
        <f>AVERAGE(טבלה1[[#This Row],[עמודה59]:[עמודה60]])</f>
        <v>#VALUE!</v>
      </c>
      <c r="S2061" s="3" t="e">
        <f>VALUE(SUBSTITUTE(טבלה1[[#This Row],[עמודה56]],"$",""))</f>
        <v>#VALUE!</v>
      </c>
      <c r="T2061" s="3" t="e">
        <f>VALUE(SUBSTITUTE(טבלה1[[#This Row],[עמודה57]],"$",""))</f>
        <v>#REF!</v>
      </c>
      <c r="U2061" s="3" t="e">
        <f>IF(טבלה1[[#This Row],[עמודה58]]&gt;30,"Yes","No")</f>
        <v>#VALUE!</v>
      </c>
    </row>
    <row r="2062" spans="1:21" ht="13" x14ac:dyDescent="0.15">
      <c r="A2062" s="8" t="s">
        <v>4854</v>
      </c>
      <c r="B2062" s="9" t="s">
        <v>4855</v>
      </c>
      <c r="C2062" s="9" t="s">
        <v>1087</v>
      </c>
      <c r="D2062" s="13">
        <v>50000</v>
      </c>
      <c r="E2062" s="9" t="s">
        <v>4</v>
      </c>
      <c r="F2062" s="9" t="s">
        <v>5</v>
      </c>
      <c r="G2062" s="10">
        <v>0.1</v>
      </c>
      <c r="H2062" s="11" t="str" cm="1">
        <f t="array" ref="H2062">INDEX(_xlfn.TEXTSPLIT(טבלה1[[#This Row],[עמודה2]],","),1)</f>
        <v>Washington</v>
      </c>
      <c r="I2062" s="12" t="str" cm="1">
        <f t="array" ref="I2062">INDEX(_xlfn.TEXTSPLIT(טבלה1[[#This Row],[עמודה2]],","),2)</f>
        <v xml:space="preserve"> DC</v>
      </c>
      <c r="J2062" s="16" t="str">
        <f>_xlfn.CONCAT(טבלה1[[#This Row],[AI_Companies]]," ",טבלה1[[#This Row],[עמודה1]])</f>
        <v>vTechSolutionInc https://vtechsolution.com/</v>
      </c>
      <c r="K2062" s="12">
        <v>250</v>
      </c>
      <c r="L2062" s="12" t="str">
        <f>IF(טבלה1[[#This Row],[עמודה53]]&gt;2000,"Yes","No")</f>
        <v>No</v>
      </c>
      <c r="M2062" s="12">
        <v>999</v>
      </c>
      <c r="N2062" s="12">
        <f>AVERAGE(טבלה1[[#This Row],[עמודה52]:[עמודה53]])</f>
        <v>624.5</v>
      </c>
      <c r="O2062" s="12" t="str">
        <f>IF(טבלה1[[#This Row],[עמודה4]]="&lt; $25 / hr","0$ - $25 / hr",טבלה1[[#This Row],[עמודה4]])</f>
        <v>Undisclosed</v>
      </c>
      <c r="P2062" s="12" t="str" cm="1">
        <f t="array" ref="P2062">INDEX(_xlfn.TEXTSPLIT(טבלה1[[#This Row],[עמודה55]],"-"),1)</f>
        <v>Undisclosed</v>
      </c>
      <c r="Q2062" s="21" t="e" cm="1">
        <f t="array" ref="Q2062">INDEX(_xlfn.TEXTSPLIT(INDEX(_xlfn.TEXTSPLIT(טבלה1[[#This Row],[עמודה55]],"-"),2),"/"),1)</f>
        <v>#REF!</v>
      </c>
      <c r="R2062" s="12" t="e">
        <f>AVERAGE(טבלה1[[#This Row],[עמודה59]:[עמודה60]])</f>
        <v>#VALUE!</v>
      </c>
      <c r="S2062" s="3" t="e">
        <f>VALUE(SUBSTITUTE(טבלה1[[#This Row],[עמודה56]],"$",""))</f>
        <v>#VALUE!</v>
      </c>
      <c r="T2062" s="3" t="e">
        <f>VALUE(SUBSTITUTE(טבלה1[[#This Row],[עמודה57]],"$",""))</f>
        <v>#REF!</v>
      </c>
      <c r="U2062" s="3" t="e">
        <f>IF(טבלה1[[#This Row],[עמודה58]]&gt;30,"Yes","No")</f>
        <v>#VALUE!</v>
      </c>
    </row>
    <row r="2063" spans="1:21" ht="13" x14ac:dyDescent="0.15">
      <c r="A2063" s="8" t="s">
        <v>4856</v>
      </c>
      <c r="B2063" s="9" t="s">
        <v>4857</v>
      </c>
      <c r="C2063" s="9" t="s">
        <v>4858</v>
      </c>
      <c r="D2063" s="13">
        <v>1000</v>
      </c>
      <c r="E2063" s="9" t="s">
        <v>9</v>
      </c>
      <c r="F2063" s="9" t="s">
        <v>10</v>
      </c>
      <c r="G2063" s="10">
        <v>0.16</v>
      </c>
      <c r="H2063" s="11" t="str" cm="1">
        <f t="array" ref="H2063">INDEX(_xlfn.TEXTSPLIT(טבלה1[[#This Row],[עמודה2]],","),1)</f>
        <v>Thoraipakkam</v>
      </c>
      <c r="I2063" s="12" t="str" cm="1">
        <f t="array" ref="I2063">INDEX(_xlfn.TEXTSPLIT(טבלה1[[#This Row],[עמודה2]],","),2)</f>
        <v xml:space="preserve"> India</v>
      </c>
      <c r="J2063" s="16" t="str">
        <f>_xlfn.CONCAT(טבלה1[[#This Row],[AI_Companies]]," ",טבלה1[[#This Row],[עמודה1]])</f>
        <v>ZUCISYSTEMS(INDIA)PRIVATELIMITED https://www.zucisystems.com/</v>
      </c>
      <c r="K2063" s="12">
        <v>50</v>
      </c>
      <c r="L2063" s="12" t="str">
        <f>IF(טבלה1[[#This Row],[עמודה53]]&gt;2000,"Yes","No")</f>
        <v>No</v>
      </c>
      <c r="M2063" s="12">
        <v>249</v>
      </c>
      <c r="N2063" s="12">
        <f>AVERAGE(טבלה1[[#This Row],[עמודה52]:[עמודה53]])</f>
        <v>149.5</v>
      </c>
      <c r="O2063" s="12" t="str">
        <f>IF(טבלה1[[#This Row],[עמודה4]]="&lt; $25 / hr","0$ - $25 / hr",טבלה1[[#This Row],[עמודה4]])</f>
        <v>$50 - $99 / hr</v>
      </c>
      <c r="P2063" s="12" t="str" cm="1">
        <f t="array" ref="P2063">INDEX(_xlfn.TEXTSPLIT(טבלה1[[#This Row],[עמודה55]],"-"),1)</f>
        <v xml:space="preserve">$50 </v>
      </c>
      <c r="Q2063" s="21" t="str" cm="1">
        <f t="array" ref="Q2063">INDEX(_xlfn.TEXTSPLIT(INDEX(_xlfn.TEXTSPLIT(טבלה1[[#This Row],[עמודה55]],"-"),2),"/"),1)</f>
        <v xml:space="preserve"> $99 </v>
      </c>
      <c r="R2063" s="12">
        <f>AVERAGE(טבלה1[[#This Row],[עמודה59]:[עמודה60]])</f>
        <v>74.5</v>
      </c>
      <c r="S2063" s="3">
        <f>VALUE(SUBSTITUTE(טבלה1[[#This Row],[עמודה56]],"$",""))</f>
        <v>50</v>
      </c>
      <c r="T2063" s="3">
        <f>VALUE(SUBSTITUTE(טבלה1[[#This Row],[עמודה57]],"$",""))</f>
        <v>99</v>
      </c>
      <c r="U2063" s="3" t="str">
        <f>IF(טבלה1[[#This Row],[עמודה58]]&gt;30,"Yes","No")</f>
        <v>Yes</v>
      </c>
    </row>
    <row r="2064" spans="1:21" ht="13" x14ac:dyDescent="0.15">
      <c r="A2064" s="8" t="s">
        <v>4859</v>
      </c>
      <c r="B2064" s="9" t="s">
        <v>4860</v>
      </c>
      <c r="C2064" s="9" t="s">
        <v>4861</v>
      </c>
      <c r="D2064" s="13">
        <v>10000</v>
      </c>
      <c r="E2064" s="9" t="s">
        <v>33</v>
      </c>
      <c r="F2064" s="9" t="s">
        <v>29</v>
      </c>
      <c r="G2064" s="10">
        <v>0.2</v>
      </c>
      <c r="H2064" s="11" t="str" cm="1">
        <f t="array" ref="H2064">INDEX(_xlfn.TEXTSPLIT(טבלה1[[#This Row],[עמודה2]],","),1)</f>
        <v>Bałsza</v>
      </c>
      <c r="I2064" s="12" t="str" cm="1">
        <f t="array" ref="I2064">INDEX(_xlfn.TEXTSPLIT(טבלה1[[#This Row],[עמודה2]],","),2)</f>
        <v xml:space="preserve"> Bulgaria</v>
      </c>
      <c r="J2064" s="16" t="str">
        <f>_xlfn.CONCAT(טבלה1[[#This Row],[AI_Companies]]," ",טבלה1[[#This Row],[עמודה1]])</f>
        <v>Soft2Run https://soft2run.com/</v>
      </c>
      <c r="K2064" s="12">
        <v>10</v>
      </c>
      <c r="L2064" s="12" t="str">
        <f>IF(טבלה1[[#This Row],[עמודה53]]&gt;2000,"Yes","No")</f>
        <v>No</v>
      </c>
      <c r="M2064" s="12">
        <v>49</v>
      </c>
      <c r="N2064" s="12">
        <f>AVERAGE(טבלה1[[#This Row],[עמודה52]:[עמודה53]])</f>
        <v>29.5</v>
      </c>
      <c r="O2064" s="12" t="str">
        <f>IF(טבלה1[[#This Row],[עמודה4]]="&lt; $25 / hr","0$ - $25 / hr",טבלה1[[#This Row],[עמודה4]])</f>
        <v>$25 - $49 / hr</v>
      </c>
      <c r="P2064" s="12" t="str" cm="1">
        <f t="array" ref="P2064">INDEX(_xlfn.TEXTSPLIT(טבלה1[[#This Row],[עמודה55]],"-"),1)</f>
        <v xml:space="preserve">$25 </v>
      </c>
      <c r="Q2064" s="21" t="str" cm="1">
        <f t="array" ref="Q2064">INDEX(_xlfn.TEXTSPLIT(INDEX(_xlfn.TEXTSPLIT(טבלה1[[#This Row],[עמודה55]],"-"),2),"/"),1)</f>
        <v xml:space="preserve"> $49 </v>
      </c>
      <c r="R2064" s="12">
        <f>AVERAGE(טבלה1[[#This Row],[עמודה59]:[עמודה60]])</f>
        <v>37</v>
      </c>
      <c r="S2064" s="3">
        <f>VALUE(SUBSTITUTE(טבלה1[[#This Row],[עמודה56]],"$",""))</f>
        <v>25</v>
      </c>
      <c r="T2064" s="3">
        <f>VALUE(SUBSTITUTE(טבלה1[[#This Row],[עמודה57]],"$",""))</f>
        <v>49</v>
      </c>
      <c r="U2064" s="3" t="str">
        <f>IF(טבלה1[[#This Row],[עמודה58]]&gt;30,"Yes","No")</f>
        <v>Yes</v>
      </c>
    </row>
    <row r="2065" spans="1:21" ht="13" x14ac:dyDescent="0.15">
      <c r="A2065" s="8" t="s">
        <v>4862</v>
      </c>
      <c r="B2065" s="9" t="s">
        <v>4863</v>
      </c>
      <c r="C2065" s="9" t="s">
        <v>2469</v>
      </c>
      <c r="D2065" s="13">
        <v>100000</v>
      </c>
      <c r="E2065" s="9" t="s">
        <v>4</v>
      </c>
      <c r="F2065" s="9" t="s">
        <v>29</v>
      </c>
      <c r="G2065" s="10">
        <v>0.2</v>
      </c>
      <c r="H2065" s="11" t="str" cm="1">
        <f t="array" ref="H2065">INDEX(_xlfn.TEXTSPLIT(טבלה1[[#This Row],[עמודה2]],","),1)</f>
        <v>Frankfurt am Main</v>
      </c>
      <c r="I2065" s="12" t="str" cm="1">
        <f t="array" ref="I2065">INDEX(_xlfn.TEXTSPLIT(טבלה1[[#This Row],[עמודה2]],","),2)</f>
        <v xml:space="preserve"> Germany</v>
      </c>
      <c r="J2065" s="16" t="str">
        <f>_xlfn.CONCAT(טבלה1[[#This Row],[AI_Companies]]," ",טבלה1[[#This Row],[עמודה1]])</f>
        <v>Rocketloop http://rocketloop.de/</v>
      </c>
      <c r="K2065" s="12">
        <v>10</v>
      </c>
      <c r="L2065" s="12" t="str">
        <f>IF(טבלה1[[#This Row],[עמודה53]]&gt;2000,"Yes","No")</f>
        <v>No</v>
      </c>
      <c r="M2065" s="12">
        <v>49</v>
      </c>
      <c r="N2065" s="12">
        <f>AVERAGE(טבלה1[[#This Row],[עמודה52]:[עמודה53]])</f>
        <v>29.5</v>
      </c>
      <c r="O2065" s="12" t="str">
        <f>IF(טבלה1[[#This Row],[עמודה4]]="&lt; $25 / hr","0$ - $25 / hr",טבלה1[[#This Row],[עמודה4]])</f>
        <v>Undisclosed</v>
      </c>
      <c r="P2065" s="12" t="str" cm="1">
        <f t="array" ref="P2065">INDEX(_xlfn.TEXTSPLIT(טבלה1[[#This Row],[עמודה55]],"-"),1)</f>
        <v>Undisclosed</v>
      </c>
      <c r="Q2065" s="21" t="e" cm="1">
        <f t="array" ref="Q2065">INDEX(_xlfn.TEXTSPLIT(INDEX(_xlfn.TEXTSPLIT(טבלה1[[#This Row],[עמודה55]],"-"),2),"/"),1)</f>
        <v>#REF!</v>
      </c>
      <c r="R2065" s="12" t="e">
        <f>AVERAGE(טבלה1[[#This Row],[עמודה59]:[עמודה60]])</f>
        <v>#VALUE!</v>
      </c>
      <c r="S2065" s="3" t="e">
        <f>VALUE(SUBSTITUTE(טבלה1[[#This Row],[עמודה56]],"$",""))</f>
        <v>#VALUE!</v>
      </c>
      <c r="T2065" s="3" t="e">
        <f>VALUE(SUBSTITUTE(טבלה1[[#This Row],[עמודה57]],"$",""))</f>
        <v>#REF!</v>
      </c>
      <c r="U2065" s="3" t="e">
        <f>IF(טבלה1[[#This Row],[עמודה58]]&gt;30,"Yes","No")</f>
        <v>#VALUE!</v>
      </c>
    </row>
    <row r="2066" spans="1:21" ht="13" x14ac:dyDescent="0.15">
      <c r="A2066" s="8" t="s">
        <v>4864</v>
      </c>
      <c r="B2066" s="9" t="s">
        <v>4865</v>
      </c>
      <c r="C2066" s="9" t="s">
        <v>366</v>
      </c>
      <c r="D2066" s="13">
        <v>50000</v>
      </c>
      <c r="E2066" s="9" t="s">
        <v>33</v>
      </c>
      <c r="F2066" s="9" t="s">
        <v>29</v>
      </c>
      <c r="G2066" s="10">
        <v>0.2</v>
      </c>
      <c r="H2066" s="11" t="str" cm="1">
        <f t="array" ref="H2066">INDEX(_xlfn.TEXTSPLIT(טבלה1[[#This Row],[עמודה2]],","),1)</f>
        <v>Skopje</v>
      </c>
      <c r="I2066" s="12" t="str" cm="1">
        <f t="array" ref="I2066">INDEX(_xlfn.TEXTSPLIT(טבלה1[[#This Row],[עמודה2]],","),2)</f>
        <v xml:space="preserve"> North Macedonia</v>
      </c>
      <c r="J2066" s="16" t="str">
        <f>_xlfn.CONCAT(טבלה1[[#This Row],[AI_Companies]]," ",טבלה1[[#This Row],[עמודה1]])</f>
        <v>WIDNETDOOSkopje http://www.widnet.mk</v>
      </c>
      <c r="K2066" s="12">
        <v>10</v>
      </c>
      <c r="L2066" s="12" t="str">
        <f>IF(טבלה1[[#This Row],[עמודה53]]&gt;2000,"Yes","No")</f>
        <v>No</v>
      </c>
      <c r="M2066" s="12">
        <v>49</v>
      </c>
      <c r="N2066" s="12">
        <f>AVERAGE(טבלה1[[#This Row],[עמודה52]:[עמודה53]])</f>
        <v>29.5</v>
      </c>
      <c r="O2066" s="12" t="str">
        <f>IF(טבלה1[[#This Row],[עמודה4]]="&lt; $25 / hr","0$ - $25 / hr",טבלה1[[#This Row],[עמודה4]])</f>
        <v>$25 - $49 / hr</v>
      </c>
      <c r="P2066" s="12" t="str" cm="1">
        <f t="array" ref="P2066">INDEX(_xlfn.TEXTSPLIT(טבלה1[[#This Row],[עמודה55]],"-"),1)</f>
        <v xml:space="preserve">$25 </v>
      </c>
      <c r="Q2066" s="21" t="str" cm="1">
        <f t="array" ref="Q2066">INDEX(_xlfn.TEXTSPLIT(INDEX(_xlfn.TEXTSPLIT(טבלה1[[#This Row],[עמודה55]],"-"),2),"/"),1)</f>
        <v xml:space="preserve"> $49 </v>
      </c>
      <c r="R2066" s="12">
        <f>AVERAGE(טבלה1[[#This Row],[עמודה59]:[עמודה60]])</f>
        <v>37</v>
      </c>
      <c r="S2066" s="3">
        <f>VALUE(SUBSTITUTE(טבלה1[[#This Row],[עמודה56]],"$",""))</f>
        <v>25</v>
      </c>
      <c r="T2066" s="3">
        <f>VALUE(SUBSTITUTE(טבלה1[[#This Row],[עמודה57]],"$",""))</f>
        <v>49</v>
      </c>
      <c r="U2066" s="3" t="str">
        <f>IF(טבלה1[[#This Row],[עמודה58]]&gt;30,"Yes","No")</f>
        <v>Yes</v>
      </c>
    </row>
    <row r="2067" spans="1:21" ht="13" x14ac:dyDescent="0.15">
      <c r="A2067" s="8" t="s">
        <v>4866</v>
      </c>
      <c r="B2067" s="9" t="s">
        <v>4867</v>
      </c>
      <c r="C2067" s="9" t="s">
        <v>4868</v>
      </c>
      <c r="D2067" s="13">
        <v>5000</v>
      </c>
      <c r="E2067" s="9" t="s">
        <v>21</v>
      </c>
      <c r="F2067" s="9" t="s">
        <v>117</v>
      </c>
      <c r="G2067" s="10">
        <v>0.2</v>
      </c>
      <c r="H2067" s="11" t="str" cm="1">
        <f t="array" ref="H2067">INDEX(_xlfn.TEXTSPLIT(טבלה1[[#This Row],[עמודה2]],","),1)</f>
        <v>Matosinhos</v>
      </c>
      <c r="I2067" s="12" t="str" cm="1">
        <f t="array" ref="I2067">INDEX(_xlfn.TEXTSPLIT(טבלה1[[#This Row],[עמודה2]],","),2)</f>
        <v xml:space="preserve"> Portugal</v>
      </c>
      <c r="J2067" s="16" t="str">
        <f>_xlfn.CONCAT(טבלה1[[#This Row],[AI_Companies]]," ",טבלה1[[#This Row],[עמודה1]])</f>
        <v>SURFnCODE http://www.surfncode.io</v>
      </c>
      <c r="K2067" s="12">
        <v>2</v>
      </c>
      <c r="L2067" s="12" t="str">
        <f>IF(טבלה1[[#This Row],[עמודה53]]&gt;2000,"Yes","No")</f>
        <v>No</v>
      </c>
      <c r="M2067" s="12">
        <v>9</v>
      </c>
      <c r="N2067" s="12">
        <f>AVERAGE(טבלה1[[#This Row],[עמודה52]:[עמודה53]])</f>
        <v>5.5</v>
      </c>
      <c r="O2067" s="12" t="str">
        <f>IF(טבלה1[[#This Row],[עמודה4]]="&lt; $25 / hr","0$ - $25 / hr",טבלה1[[#This Row],[עמודה4]])</f>
        <v>$100 - $149 / hr</v>
      </c>
      <c r="P2067" s="12" t="str" cm="1">
        <f t="array" ref="P2067">INDEX(_xlfn.TEXTSPLIT(טבלה1[[#This Row],[עמודה55]],"-"),1)</f>
        <v xml:space="preserve">$100 </v>
      </c>
      <c r="Q2067" s="21" t="str" cm="1">
        <f t="array" ref="Q2067">INDEX(_xlfn.TEXTSPLIT(INDEX(_xlfn.TEXTSPLIT(טבלה1[[#This Row],[עמודה55]],"-"),2),"/"),1)</f>
        <v xml:space="preserve"> $149 </v>
      </c>
      <c r="R2067" s="12">
        <f>AVERAGE(טבלה1[[#This Row],[עמודה59]:[עמודה60]])</f>
        <v>124.5</v>
      </c>
      <c r="S2067" s="3">
        <f>VALUE(SUBSTITUTE(טבלה1[[#This Row],[עמודה56]],"$",""))</f>
        <v>100</v>
      </c>
      <c r="T2067" s="3">
        <f>VALUE(SUBSTITUTE(טבלה1[[#This Row],[עמודה57]],"$",""))</f>
        <v>149</v>
      </c>
      <c r="U2067" s="3" t="str">
        <f>IF(טבלה1[[#This Row],[עמודה58]]&gt;30,"Yes","No")</f>
        <v>Yes</v>
      </c>
    </row>
    <row r="2068" spans="1:21" ht="13" x14ac:dyDescent="0.15">
      <c r="A2068" s="8" t="s">
        <v>4869</v>
      </c>
      <c r="B2068" s="9" t="s">
        <v>4870</v>
      </c>
      <c r="C2068" s="9" t="s">
        <v>147</v>
      </c>
      <c r="D2068" s="9" t="s">
        <v>4</v>
      </c>
      <c r="E2068" s="9" t="s">
        <v>4</v>
      </c>
      <c r="F2068" s="9" t="s">
        <v>117</v>
      </c>
      <c r="G2068" s="10">
        <v>0.2</v>
      </c>
      <c r="H2068" s="11" t="str" cm="1">
        <f t="array" ref="H2068">INDEX(_xlfn.TEXTSPLIT(טבלה1[[#This Row],[עמודה2]],","),1)</f>
        <v>Reston</v>
      </c>
      <c r="I2068" s="12" t="str" cm="1">
        <f t="array" ref="I2068">INDEX(_xlfn.TEXTSPLIT(טבלה1[[#This Row],[עמודה2]],","),2)</f>
        <v xml:space="preserve"> VA</v>
      </c>
      <c r="J2068" s="16" t="str">
        <f>_xlfn.CONCAT(טבלה1[[#This Row],[AI_Companies]]," ",טבלה1[[#This Row],[עמודה1]])</f>
        <v>Tellius https://www.tellius.com</v>
      </c>
      <c r="K2068" s="12">
        <v>2</v>
      </c>
      <c r="L2068" s="12" t="str">
        <f>IF(טבלה1[[#This Row],[עמודה53]]&gt;2000,"Yes","No")</f>
        <v>No</v>
      </c>
      <c r="M2068" s="12">
        <v>9</v>
      </c>
      <c r="N2068" s="12">
        <f>AVERAGE(טבלה1[[#This Row],[עמודה52]:[עמודה53]])</f>
        <v>5.5</v>
      </c>
      <c r="O2068" s="12" t="str">
        <f>IF(טבלה1[[#This Row],[עמודה4]]="&lt; $25 / hr","0$ - $25 / hr",טבלה1[[#This Row],[עמודה4]])</f>
        <v>Undisclosed</v>
      </c>
      <c r="P2068" s="12" t="str" cm="1">
        <f t="array" ref="P2068">INDEX(_xlfn.TEXTSPLIT(טבלה1[[#This Row],[עמודה55]],"-"),1)</f>
        <v>Undisclosed</v>
      </c>
      <c r="Q2068" s="21" t="e" cm="1">
        <f t="array" ref="Q2068">INDEX(_xlfn.TEXTSPLIT(INDEX(_xlfn.TEXTSPLIT(טבלה1[[#This Row],[עמודה55]],"-"),2),"/"),1)</f>
        <v>#REF!</v>
      </c>
      <c r="R2068" s="12" t="e">
        <f>AVERAGE(טבלה1[[#This Row],[עמודה59]:[עמודה60]])</f>
        <v>#VALUE!</v>
      </c>
      <c r="S2068" s="3" t="e">
        <f>VALUE(SUBSTITUTE(טבלה1[[#This Row],[עמודה56]],"$",""))</f>
        <v>#VALUE!</v>
      </c>
      <c r="T2068" s="3" t="e">
        <f>VALUE(SUBSTITUTE(טבלה1[[#This Row],[עמודה57]],"$",""))</f>
        <v>#REF!</v>
      </c>
      <c r="U2068" s="3" t="e">
        <f>IF(טבלה1[[#This Row],[עמודה58]]&gt;30,"Yes","No")</f>
        <v>#VALUE!</v>
      </c>
    </row>
    <row r="2069" spans="1:21" ht="13" x14ac:dyDescent="0.15">
      <c r="A2069" s="8" t="s">
        <v>4871</v>
      </c>
      <c r="B2069" s="9" t="s">
        <v>4872</v>
      </c>
      <c r="C2069" s="9" t="s">
        <v>1623</v>
      </c>
      <c r="D2069" s="9" t="s">
        <v>4</v>
      </c>
      <c r="E2069" s="9" t="s">
        <v>4</v>
      </c>
      <c r="F2069" s="9" t="s">
        <v>29</v>
      </c>
      <c r="G2069" s="10">
        <v>0.15</v>
      </c>
      <c r="H2069" s="11" t="str" cm="1">
        <f t="array" ref="H2069">INDEX(_xlfn.TEXTSPLIT(טבלה1[[#This Row],[עמודה2]],","),1)</f>
        <v>Montreal</v>
      </c>
      <c r="I2069" s="12" t="str" cm="1">
        <f t="array" ref="I2069">INDEX(_xlfn.TEXTSPLIT(טבלה1[[#This Row],[עמודה2]],","),2)</f>
        <v xml:space="preserve"> Canada</v>
      </c>
      <c r="J2069" s="16" t="str">
        <f>_xlfn.CONCAT(טבלה1[[#This Row],[AI_Companies]]," ",טבלה1[[#This Row],[עמודה1]])</f>
        <v>Hexoskin https://www.hexoskin.com/</v>
      </c>
      <c r="K2069" s="12">
        <v>10</v>
      </c>
      <c r="L2069" s="12" t="str">
        <f>IF(טבלה1[[#This Row],[עמודה53]]&gt;2000,"Yes","No")</f>
        <v>No</v>
      </c>
      <c r="M2069" s="12">
        <v>49</v>
      </c>
      <c r="N2069" s="12">
        <f>AVERAGE(טבלה1[[#This Row],[עמודה52]:[עמודה53]])</f>
        <v>29.5</v>
      </c>
      <c r="O2069" s="12" t="str">
        <f>IF(טבלה1[[#This Row],[עמודה4]]="&lt; $25 / hr","0$ - $25 / hr",טבלה1[[#This Row],[עמודה4]])</f>
        <v>Undisclosed</v>
      </c>
      <c r="P2069" s="12" t="str" cm="1">
        <f t="array" ref="P2069">INDEX(_xlfn.TEXTSPLIT(טבלה1[[#This Row],[עמודה55]],"-"),1)</f>
        <v>Undisclosed</v>
      </c>
      <c r="Q2069" s="21" t="e" cm="1">
        <f t="array" ref="Q2069">INDEX(_xlfn.TEXTSPLIT(INDEX(_xlfn.TEXTSPLIT(טבלה1[[#This Row],[עמודה55]],"-"),2),"/"),1)</f>
        <v>#REF!</v>
      </c>
      <c r="R2069" s="12" t="e">
        <f>AVERAGE(טבלה1[[#This Row],[עמודה59]:[עמודה60]])</f>
        <v>#VALUE!</v>
      </c>
      <c r="S2069" s="3" t="e">
        <f>VALUE(SUBSTITUTE(טבלה1[[#This Row],[עמודה56]],"$",""))</f>
        <v>#VALUE!</v>
      </c>
      <c r="T2069" s="3" t="e">
        <f>VALUE(SUBSTITUTE(טבלה1[[#This Row],[עמודה57]],"$",""))</f>
        <v>#REF!</v>
      </c>
      <c r="U2069" s="3" t="e">
        <f>IF(טבלה1[[#This Row],[עמודה58]]&gt;30,"Yes","No")</f>
        <v>#VALUE!</v>
      </c>
    </row>
    <row r="2070" spans="1:21" ht="13" x14ac:dyDescent="0.15">
      <c r="A2070" s="8" t="s">
        <v>4873</v>
      </c>
      <c r="B2070" s="9" t="s">
        <v>4874</v>
      </c>
      <c r="C2070" s="9" t="s">
        <v>604</v>
      </c>
      <c r="D2070" s="13">
        <v>10000</v>
      </c>
      <c r="E2070" s="9" t="s">
        <v>63</v>
      </c>
      <c r="F2070" s="9" t="s">
        <v>10</v>
      </c>
      <c r="G2070" s="10">
        <v>0.15</v>
      </c>
      <c r="H2070" s="11" t="str" cm="1">
        <f t="array" ref="H2070">INDEX(_xlfn.TEXTSPLIT(טבלה1[[#This Row],[עמודה2]],","),1)</f>
        <v>New Delhi</v>
      </c>
      <c r="I2070" s="12" t="str" cm="1">
        <f t="array" ref="I2070">INDEX(_xlfn.TEXTSPLIT(טבלה1[[#This Row],[עמודה2]],","),2)</f>
        <v xml:space="preserve"> India</v>
      </c>
      <c r="J2070" s="16" t="str">
        <f>_xlfn.CONCAT(טבלה1[[#This Row],[AI_Companies]]," ",טבלה1[[#This Row],[עמודה1]])</f>
        <v>WebisdomManagementServicesPvt.Ltd. http://www.webisdom.com/</v>
      </c>
      <c r="K2070" s="12">
        <v>50</v>
      </c>
      <c r="L2070" s="12" t="str">
        <f>IF(טבלה1[[#This Row],[עמודה53]]&gt;2000,"Yes","No")</f>
        <v>No</v>
      </c>
      <c r="M2070" s="12">
        <v>249</v>
      </c>
      <c r="N2070" s="12">
        <f>AVERAGE(טבלה1[[#This Row],[עמודה52]:[עמודה53]])</f>
        <v>149.5</v>
      </c>
      <c r="O2070" s="12" t="str">
        <f>IF(טבלה1[[#This Row],[עמודה4]]="&lt; $25 / hr","0$ - $25 / hr",טבלה1[[#This Row],[עמודה4]])</f>
        <v>$150 - $199 / hr</v>
      </c>
      <c r="P2070" s="12" t="str" cm="1">
        <f t="array" ref="P2070">INDEX(_xlfn.TEXTSPLIT(טבלה1[[#This Row],[עמודה55]],"-"),1)</f>
        <v xml:space="preserve">$150 </v>
      </c>
      <c r="Q2070" s="21" t="str" cm="1">
        <f t="array" ref="Q2070">INDEX(_xlfn.TEXTSPLIT(INDEX(_xlfn.TEXTSPLIT(טבלה1[[#This Row],[עמודה55]],"-"),2),"/"),1)</f>
        <v xml:space="preserve"> $199 </v>
      </c>
      <c r="R2070" s="12">
        <f>AVERAGE(טבלה1[[#This Row],[עמודה59]:[עמודה60]])</f>
        <v>174.5</v>
      </c>
      <c r="S2070" s="3">
        <f>VALUE(SUBSTITUTE(טבלה1[[#This Row],[עמודה56]],"$",""))</f>
        <v>150</v>
      </c>
      <c r="T2070" s="3">
        <f>VALUE(SUBSTITUTE(טבלה1[[#This Row],[עמודה57]],"$",""))</f>
        <v>199</v>
      </c>
      <c r="U2070" s="3" t="str">
        <f>IF(טבלה1[[#This Row],[עמודה58]]&gt;30,"Yes","No")</f>
        <v>Yes</v>
      </c>
    </row>
    <row r="2071" spans="1:21" ht="13" x14ac:dyDescent="0.15">
      <c r="A2071" s="8" t="s">
        <v>4875</v>
      </c>
      <c r="B2071" s="9" t="s">
        <v>4876</v>
      </c>
      <c r="C2071" s="9" t="s">
        <v>4877</v>
      </c>
      <c r="D2071" s="13">
        <v>10000</v>
      </c>
      <c r="E2071" s="9" t="s">
        <v>21</v>
      </c>
      <c r="F2071" s="9" t="s">
        <v>10</v>
      </c>
      <c r="G2071" s="10">
        <v>0.1</v>
      </c>
      <c r="H2071" s="11" t="str" cm="1">
        <f t="array" ref="H2071">INDEX(_xlfn.TEXTSPLIT(טבלה1[[#This Row],[עמודה2]],","),1)</f>
        <v>Griffin</v>
      </c>
      <c r="I2071" s="12" t="str" cm="1">
        <f t="array" ref="I2071">INDEX(_xlfn.TEXTSPLIT(טבלה1[[#This Row],[עמודה2]],","),2)</f>
        <v xml:space="preserve"> GA</v>
      </c>
      <c r="J2071" s="16" t="str">
        <f>_xlfn.CONCAT(טבלה1[[#This Row],[AI_Companies]]," ",טבלה1[[#This Row],[עמודה1]])</f>
        <v>StoneSoupTechSolutions,LLC http://www.stonesouptech.com</v>
      </c>
      <c r="K2071" s="12">
        <v>50</v>
      </c>
      <c r="L2071" s="12" t="str">
        <f>IF(טבלה1[[#This Row],[עמודה53]]&gt;2000,"Yes","No")</f>
        <v>No</v>
      </c>
      <c r="M2071" s="12">
        <v>249</v>
      </c>
      <c r="N2071" s="12">
        <f>AVERAGE(טבלה1[[#This Row],[עמודה52]:[עמודה53]])</f>
        <v>149.5</v>
      </c>
      <c r="O2071" s="12" t="str">
        <f>IF(טבלה1[[#This Row],[עמודה4]]="&lt; $25 / hr","0$ - $25 / hr",טבלה1[[#This Row],[עמודה4]])</f>
        <v>$100 - $149 / hr</v>
      </c>
      <c r="P2071" s="12" t="str" cm="1">
        <f t="array" ref="P2071">INDEX(_xlfn.TEXTSPLIT(טבלה1[[#This Row],[עמודה55]],"-"),1)</f>
        <v xml:space="preserve">$100 </v>
      </c>
      <c r="Q2071" s="21" t="str" cm="1">
        <f t="array" ref="Q2071">INDEX(_xlfn.TEXTSPLIT(INDEX(_xlfn.TEXTSPLIT(טבלה1[[#This Row],[עמודה55]],"-"),2),"/"),1)</f>
        <v xml:space="preserve"> $149 </v>
      </c>
      <c r="R2071" s="12">
        <f>AVERAGE(טבלה1[[#This Row],[עמודה59]:[עמודה60]])</f>
        <v>124.5</v>
      </c>
      <c r="S2071" s="3">
        <f>VALUE(SUBSTITUTE(טבלה1[[#This Row],[עמודה56]],"$",""))</f>
        <v>100</v>
      </c>
      <c r="T2071" s="3">
        <f>VALUE(SUBSTITUTE(טבלה1[[#This Row],[עמודה57]],"$",""))</f>
        <v>149</v>
      </c>
      <c r="U2071" s="3" t="str">
        <f>IF(טבלה1[[#This Row],[עמודה58]]&gt;30,"Yes","No")</f>
        <v>Yes</v>
      </c>
    </row>
    <row r="2072" spans="1:21" ht="13" x14ac:dyDescent="0.15">
      <c r="A2072" s="8" t="s">
        <v>4878</v>
      </c>
      <c r="B2072" s="9" t="s">
        <v>4879</v>
      </c>
      <c r="C2072" s="9" t="s">
        <v>2257</v>
      </c>
      <c r="D2072" s="9" t="s">
        <v>4</v>
      </c>
      <c r="E2072" s="9" t="s">
        <v>4</v>
      </c>
      <c r="F2072" s="9" t="s">
        <v>10</v>
      </c>
      <c r="G2072" s="10">
        <v>0.15</v>
      </c>
      <c r="H2072" s="11" t="str" cm="1">
        <f t="array" ref="H2072">INDEX(_xlfn.TEXTSPLIT(טבלה1[[#This Row],[עמודה2]],","),1)</f>
        <v>Parramatta</v>
      </c>
      <c r="I2072" s="12" t="str" cm="1">
        <f t="array" ref="I2072">INDEX(_xlfn.TEXTSPLIT(טבלה1[[#This Row],[עמודה2]],","),2)</f>
        <v xml:space="preserve"> Australia</v>
      </c>
      <c r="J2072" s="16" t="str">
        <f>_xlfn.CONCAT(טבלה1[[#This Row],[AI_Companies]]," ",טבלה1[[#This Row],[עמודה1]])</f>
        <v>AdactinGroupPty.Ltd. https://www.adactin.com/</v>
      </c>
      <c r="K2072" s="12">
        <v>50</v>
      </c>
      <c r="L2072" s="12" t="str">
        <f>IF(טבלה1[[#This Row],[עמודה53]]&gt;2000,"Yes","No")</f>
        <v>No</v>
      </c>
      <c r="M2072" s="12">
        <v>249</v>
      </c>
      <c r="N2072" s="12">
        <f>AVERAGE(טבלה1[[#This Row],[עמודה52]:[עמודה53]])</f>
        <v>149.5</v>
      </c>
      <c r="O2072" s="12" t="str">
        <f>IF(טבלה1[[#This Row],[עמודה4]]="&lt; $25 / hr","0$ - $25 / hr",טבלה1[[#This Row],[עמודה4]])</f>
        <v>Undisclosed</v>
      </c>
      <c r="P2072" s="12" t="str" cm="1">
        <f t="array" ref="P2072">INDEX(_xlfn.TEXTSPLIT(טבלה1[[#This Row],[עמודה55]],"-"),1)</f>
        <v>Undisclosed</v>
      </c>
      <c r="Q2072" s="21" t="e" cm="1">
        <f t="array" ref="Q2072">INDEX(_xlfn.TEXTSPLIT(INDEX(_xlfn.TEXTSPLIT(טבלה1[[#This Row],[עמודה55]],"-"),2),"/"),1)</f>
        <v>#REF!</v>
      </c>
      <c r="R2072" s="12" t="e">
        <f>AVERAGE(טבלה1[[#This Row],[עמודה59]:[עמודה60]])</f>
        <v>#VALUE!</v>
      </c>
      <c r="S2072" s="3" t="e">
        <f>VALUE(SUBSTITUTE(טבלה1[[#This Row],[עמודה56]],"$",""))</f>
        <v>#VALUE!</v>
      </c>
      <c r="T2072" s="3" t="e">
        <f>VALUE(SUBSTITUTE(טבלה1[[#This Row],[עמודה57]],"$",""))</f>
        <v>#REF!</v>
      </c>
      <c r="U2072" s="3" t="e">
        <f>IF(טבלה1[[#This Row],[עמודה58]]&gt;30,"Yes","No")</f>
        <v>#VALUE!</v>
      </c>
    </row>
    <row r="2073" spans="1:21" ht="13" x14ac:dyDescent="0.15">
      <c r="A2073" s="8" t="s">
        <v>4880</v>
      </c>
      <c r="B2073" s="9" t="s">
        <v>4881</v>
      </c>
      <c r="C2073" s="9" t="s">
        <v>4398</v>
      </c>
      <c r="D2073" s="13">
        <v>25000</v>
      </c>
      <c r="E2073" s="9" t="s">
        <v>33</v>
      </c>
      <c r="F2073" s="9" t="s">
        <v>10</v>
      </c>
      <c r="G2073" s="10">
        <v>0.15</v>
      </c>
      <c r="H2073" s="11" t="str" cm="1">
        <f t="array" ref="H2073">INDEX(_xlfn.TEXTSPLIT(טבלה1[[#This Row],[עמודה2]],","),1)</f>
        <v>Westmont</v>
      </c>
      <c r="I2073" s="12" t="str" cm="1">
        <f t="array" ref="I2073">INDEX(_xlfn.TEXTSPLIT(טבלה1[[#This Row],[עמודה2]],","),2)</f>
        <v xml:space="preserve"> IL</v>
      </c>
      <c r="J2073" s="16" t="str">
        <f>_xlfn.CONCAT(טבלה1[[#This Row],[AI_Companies]]," ",טבלה1[[#This Row],[עמודה1]])</f>
        <v>SofbangLLC https://www.sofbang.com/</v>
      </c>
      <c r="K2073" s="12">
        <v>50</v>
      </c>
      <c r="L2073" s="12" t="str">
        <f>IF(טבלה1[[#This Row],[עמודה53]]&gt;2000,"Yes","No")</f>
        <v>No</v>
      </c>
      <c r="M2073" s="12">
        <v>249</v>
      </c>
      <c r="N2073" s="12">
        <f>AVERAGE(טבלה1[[#This Row],[עמודה52]:[עמודה53]])</f>
        <v>149.5</v>
      </c>
      <c r="O2073" s="12" t="str">
        <f>IF(טבלה1[[#This Row],[עמודה4]]="&lt; $25 / hr","0$ - $25 / hr",טבלה1[[#This Row],[עמודה4]])</f>
        <v>$25 - $49 / hr</v>
      </c>
      <c r="P2073" s="12" t="str" cm="1">
        <f t="array" ref="P2073">INDEX(_xlfn.TEXTSPLIT(טבלה1[[#This Row],[עמודה55]],"-"),1)</f>
        <v xml:space="preserve">$25 </v>
      </c>
      <c r="Q2073" s="21" t="str" cm="1">
        <f t="array" ref="Q2073">INDEX(_xlfn.TEXTSPLIT(INDEX(_xlfn.TEXTSPLIT(טבלה1[[#This Row],[עמודה55]],"-"),2),"/"),1)</f>
        <v xml:space="preserve"> $49 </v>
      </c>
      <c r="R2073" s="12">
        <f>AVERAGE(טבלה1[[#This Row],[עמודה59]:[עמודה60]])</f>
        <v>37</v>
      </c>
      <c r="S2073" s="3">
        <f>VALUE(SUBSTITUTE(טבלה1[[#This Row],[עמודה56]],"$",""))</f>
        <v>25</v>
      </c>
      <c r="T2073" s="3">
        <f>VALUE(SUBSTITUTE(טבלה1[[#This Row],[עמודה57]],"$",""))</f>
        <v>49</v>
      </c>
      <c r="U2073" s="3" t="str">
        <f>IF(טבלה1[[#This Row],[עמודה58]]&gt;30,"Yes","No")</f>
        <v>Yes</v>
      </c>
    </row>
    <row r="2074" spans="1:21" ht="13" x14ac:dyDescent="0.15">
      <c r="A2074" s="8" t="s">
        <v>4882</v>
      </c>
      <c r="B2074" s="9" t="s">
        <v>4883</v>
      </c>
      <c r="C2074" s="15" t="s">
        <v>4884</v>
      </c>
      <c r="D2074" s="13">
        <v>25000</v>
      </c>
      <c r="E2074" s="9" t="s">
        <v>33</v>
      </c>
      <c r="F2074" s="9" t="s">
        <v>10</v>
      </c>
      <c r="G2074" s="10">
        <v>0.1</v>
      </c>
      <c r="H2074" s="11" t="str" cm="1">
        <f t="array" ref="H2074">INDEX(_xlfn.TEXTSPLIT(טבלה1[[#This Row],[עמודה2]],","),1)</f>
        <v>لاہور</v>
      </c>
      <c r="I2074" s="12" t="str" cm="1">
        <f t="array" ref="I2074">INDEX(_xlfn.TEXTSPLIT(טבלה1[[#This Row],[עמודה2]],","),2)</f>
        <v xml:space="preserve"> Pakistan</v>
      </c>
      <c r="J2074" s="16" t="str">
        <f>_xlfn.CONCAT(טבלה1[[#This Row],[AI_Companies]]," ",טבלה1[[#This Row],[עמודה1]])</f>
        <v>ZeptoSystemsLtd http://zeptosystems.com/</v>
      </c>
      <c r="K2074" s="12">
        <v>50</v>
      </c>
      <c r="L2074" s="12" t="str">
        <f>IF(טבלה1[[#This Row],[עמודה53]]&gt;2000,"Yes","No")</f>
        <v>No</v>
      </c>
      <c r="M2074" s="12">
        <v>249</v>
      </c>
      <c r="N2074" s="12">
        <f>AVERAGE(טבלה1[[#This Row],[עמודה52]:[עמודה53]])</f>
        <v>149.5</v>
      </c>
      <c r="O2074" s="12" t="str">
        <f>IF(טבלה1[[#This Row],[עמודה4]]="&lt; $25 / hr","0$ - $25 / hr",טבלה1[[#This Row],[עמודה4]])</f>
        <v>$25 - $49 / hr</v>
      </c>
      <c r="P2074" s="12" t="str" cm="1">
        <f t="array" ref="P2074">INDEX(_xlfn.TEXTSPLIT(טבלה1[[#This Row],[עמודה55]],"-"),1)</f>
        <v xml:space="preserve">$25 </v>
      </c>
      <c r="Q2074" s="21" t="str" cm="1">
        <f t="array" ref="Q2074">INDEX(_xlfn.TEXTSPLIT(INDEX(_xlfn.TEXTSPLIT(טבלה1[[#This Row],[עמודה55]],"-"),2),"/"),1)</f>
        <v xml:space="preserve"> $49 </v>
      </c>
      <c r="R2074" s="12">
        <f>AVERAGE(טבלה1[[#This Row],[עמודה59]:[עמודה60]])</f>
        <v>37</v>
      </c>
      <c r="S2074" s="3">
        <f>VALUE(SUBSTITUTE(טבלה1[[#This Row],[עמודה56]],"$",""))</f>
        <v>25</v>
      </c>
      <c r="T2074" s="3">
        <f>VALUE(SUBSTITUTE(טבלה1[[#This Row],[עמודה57]],"$",""))</f>
        <v>49</v>
      </c>
      <c r="U2074" s="3" t="str">
        <f>IF(טבלה1[[#This Row],[עמודה58]]&gt;30,"Yes","No")</f>
        <v>Yes</v>
      </c>
    </row>
    <row r="2075" spans="1:21" ht="13" x14ac:dyDescent="0.15">
      <c r="A2075" s="8" t="s">
        <v>4885</v>
      </c>
      <c r="B2075" s="9" t="s">
        <v>4886</v>
      </c>
      <c r="C2075" s="9" t="s">
        <v>4887</v>
      </c>
      <c r="D2075" s="13">
        <v>5000</v>
      </c>
      <c r="E2075" s="9" t="s">
        <v>9</v>
      </c>
      <c r="F2075" s="9" t="s">
        <v>10</v>
      </c>
      <c r="G2075" s="10">
        <v>0.1</v>
      </c>
      <c r="H2075" s="11" t="str" cm="1">
        <f t="array" ref="H2075">INDEX(_xlfn.TEXTSPLIT(טבלה1[[#This Row],[עמודה2]],","),1)</f>
        <v>Potters Bar</v>
      </c>
      <c r="I2075" s="12" t="str" cm="1">
        <f t="array" ref="I2075">INDEX(_xlfn.TEXTSPLIT(טבלה1[[#This Row],[עמודה2]],","),2)</f>
        <v xml:space="preserve"> United Kingdom</v>
      </c>
      <c r="J2075" s="16" t="str">
        <f>_xlfn.CONCAT(טבלה1[[#This Row],[AI_Companies]]," ",טבלה1[[#This Row],[עמודה1]])</f>
        <v>RBCGroup https://www.rbcgrp.com/en/</v>
      </c>
      <c r="K2075" s="12">
        <v>50</v>
      </c>
      <c r="L2075" s="12" t="str">
        <f>IF(טבלה1[[#This Row],[עמודה53]]&gt;2000,"Yes","No")</f>
        <v>No</v>
      </c>
      <c r="M2075" s="12">
        <v>249</v>
      </c>
      <c r="N2075" s="12">
        <f>AVERAGE(טבלה1[[#This Row],[עמודה52]:[עמודה53]])</f>
        <v>149.5</v>
      </c>
      <c r="O2075" s="12" t="str">
        <f>IF(טבלה1[[#This Row],[עמודה4]]="&lt; $25 / hr","0$ - $25 / hr",טבלה1[[#This Row],[עמודה4]])</f>
        <v>$50 - $99 / hr</v>
      </c>
      <c r="P2075" s="12" t="str" cm="1">
        <f t="array" ref="P2075">INDEX(_xlfn.TEXTSPLIT(טבלה1[[#This Row],[עמודה55]],"-"),1)</f>
        <v xml:space="preserve">$50 </v>
      </c>
      <c r="Q2075" s="21" t="str" cm="1">
        <f t="array" ref="Q2075">INDEX(_xlfn.TEXTSPLIT(INDEX(_xlfn.TEXTSPLIT(טבלה1[[#This Row],[עמודה55]],"-"),2),"/"),1)</f>
        <v xml:space="preserve"> $99 </v>
      </c>
      <c r="R2075" s="12">
        <f>AVERAGE(טבלה1[[#This Row],[עמודה59]:[עמודה60]])</f>
        <v>74.5</v>
      </c>
      <c r="S2075" s="3">
        <f>VALUE(SUBSTITUTE(טבלה1[[#This Row],[עמודה56]],"$",""))</f>
        <v>50</v>
      </c>
      <c r="T2075" s="3">
        <f>VALUE(SUBSTITUTE(טבלה1[[#This Row],[עמודה57]],"$",""))</f>
        <v>99</v>
      </c>
      <c r="U2075" s="3" t="str">
        <f>IF(טבלה1[[#This Row],[עמודה58]]&gt;30,"Yes","No")</f>
        <v>Yes</v>
      </c>
    </row>
    <row r="2076" spans="1:21" ht="13" x14ac:dyDescent="0.15">
      <c r="A2076" s="8" t="s">
        <v>4888</v>
      </c>
      <c r="B2076" s="9" t="s">
        <v>4889</v>
      </c>
      <c r="C2076" s="9" t="s">
        <v>308</v>
      </c>
      <c r="D2076" s="13">
        <v>5000</v>
      </c>
      <c r="E2076" s="9" t="s">
        <v>33</v>
      </c>
      <c r="F2076" s="9" t="s">
        <v>29</v>
      </c>
      <c r="G2076" s="10">
        <v>0.3</v>
      </c>
      <c r="H2076" s="11" t="str" cm="1">
        <f t="array" ref="H2076">INDEX(_xlfn.TEXTSPLIT(טבלה1[[#This Row],[עמודה2]],","),1)</f>
        <v>Noida</v>
      </c>
      <c r="I2076" s="12" t="str" cm="1">
        <f t="array" ref="I2076">INDEX(_xlfn.TEXTSPLIT(טבלה1[[#This Row],[עמודה2]],","),2)</f>
        <v xml:space="preserve"> India</v>
      </c>
      <c r="J2076" s="16" t="str">
        <f>_xlfn.CONCAT(טבלה1[[#This Row],[AI_Companies]]," ",טבלה1[[#This Row],[עמודה1]])</f>
        <v>FaneeshTechnologies https://faneesh.com/</v>
      </c>
      <c r="K2076" s="12">
        <v>10</v>
      </c>
      <c r="L2076" s="12" t="str">
        <f>IF(טבלה1[[#This Row],[עמודה53]]&gt;2000,"Yes","No")</f>
        <v>No</v>
      </c>
      <c r="M2076" s="12">
        <v>49</v>
      </c>
      <c r="N2076" s="12">
        <f>AVERAGE(טבלה1[[#This Row],[עמודה52]:[עמודה53]])</f>
        <v>29.5</v>
      </c>
      <c r="O2076" s="12" t="str">
        <f>IF(טבלה1[[#This Row],[עמודה4]]="&lt; $25 / hr","0$ - $25 / hr",טבלה1[[#This Row],[עמודה4]])</f>
        <v>$25 - $49 / hr</v>
      </c>
      <c r="P2076" s="12" t="str" cm="1">
        <f t="array" ref="P2076">INDEX(_xlfn.TEXTSPLIT(טבלה1[[#This Row],[עמודה55]],"-"),1)</f>
        <v xml:space="preserve">$25 </v>
      </c>
      <c r="Q2076" s="21" t="str" cm="1">
        <f t="array" ref="Q2076">INDEX(_xlfn.TEXTSPLIT(INDEX(_xlfn.TEXTSPLIT(טבלה1[[#This Row],[עמודה55]],"-"),2),"/"),1)</f>
        <v xml:space="preserve"> $49 </v>
      </c>
      <c r="R2076" s="12">
        <f>AVERAGE(טבלה1[[#This Row],[עמודה59]:[עמודה60]])</f>
        <v>37</v>
      </c>
      <c r="S2076" s="3">
        <f>VALUE(SUBSTITUTE(טבלה1[[#This Row],[עמודה56]],"$",""))</f>
        <v>25</v>
      </c>
      <c r="T2076" s="3">
        <f>VALUE(SUBSTITUTE(טבלה1[[#This Row],[עמודה57]],"$",""))</f>
        <v>49</v>
      </c>
      <c r="U2076" s="3" t="str">
        <f>IF(טבלה1[[#This Row],[עמודה58]]&gt;30,"Yes","No")</f>
        <v>Yes</v>
      </c>
    </row>
    <row r="2077" spans="1:21" ht="13" x14ac:dyDescent="0.15">
      <c r="A2077" s="8" t="s">
        <v>4890</v>
      </c>
      <c r="B2077" s="9" t="s">
        <v>4891</v>
      </c>
      <c r="C2077" s="9" t="s">
        <v>765</v>
      </c>
      <c r="D2077" s="13">
        <v>1000</v>
      </c>
      <c r="E2077" s="9" t="s">
        <v>33</v>
      </c>
      <c r="F2077" s="9" t="s">
        <v>117</v>
      </c>
      <c r="G2077" s="10">
        <v>0.37</v>
      </c>
      <c r="H2077" s="11" t="str" cm="1">
        <f t="array" ref="H2077">INDEX(_xlfn.TEXTSPLIT(טבלה1[[#This Row],[עמודה2]],","),1)</f>
        <v>München</v>
      </c>
      <c r="I2077" s="12" t="str" cm="1">
        <f t="array" ref="I2077">INDEX(_xlfn.TEXTSPLIT(טבלה1[[#This Row],[עמודה2]],","),2)</f>
        <v xml:space="preserve"> Germany</v>
      </c>
      <c r="J2077" s="16" t="str">
        <f>_xlfn.CONCAT(טבלה1[[#This Row],[AI_Companies]]," ",טבלה1[[#This Row],[עמודה1]])</f>
        <v>Absidy https://www.AbsidyLLC.com/</v>
      </c>
      <c r="K2077" s="12">
        <v>2</v>
      </c>
      <c r="L2077" s="12" t="str">
        <f>IF(טבלה1[[#This Row],[עמודה53]]&gt;2000,"Yes","No")</f>
        <v>No</v>
      </c>
      <c r="M2077" s="12">
        <v>9</v>
      </c>
      <c r="N2077" s="12">
        <f>AVERAGE(טבלה1[[#This Row],[עמודה52]:[עמודה53]])</f>
        <v>5.5</v>
      </c>
      <c r="O2077" s="12" t="str">
        <f>IF(טבלה1[[#This Row],[עמודה4]]="&lt; $25 / hr","0$ - $25 / hr",טבלה1[[#This Row],[עמודה4]])</f>
        <v>$25 - $49 / hr</v>
      </c>
      <c r="P2077" s="12" t="str" cm="1">
        <f t="array" ref="P2077">INDEX(_xlfn.TEXTSPLIT(טבלה1[[#This Row],[עמודה55]],"-"),1)</f>
        <v xml:space="preserve">$25 </v>
      </c>
      <c r="Q2077" s="21" t="str" cm="1">
        <f t="array" ref="Q2077">INDEX(_xlfn.TEXTSPLIT(INDEX(_xlfn.TEXTSPLIT(טבלה1[[#This Row],[עמודה55]],"-"),2),"/"),1)</f>
        <v xml:space="preserve"> $49 </v>
      </c>
      <c r="R2077" s="12">
        <f>AVERAGE(טבלה1[[#This Row],[עמודה59]:[עמודה60]])</f>
        <v>37</v>
      </c>
      <c r="S2077" s="3">
        <f>VALUE(SUBSTITUTE(טבלה1[[#This Row],[עמודה56]],"$",""))</f>
        <v>25</v>
      </c>
      <c r="T2077" s="3">
        <f>VALUE(SUBSTITUTE(טבלה1[[#This Row],[עמודה57]],"$",""))</f>
        <v>49</v>
      </c>
      <c r="U2077" s="3" t="str">
        <f>IF(טבלה1[[#This Row],[עמודה58]]&gt;30,"Yes","No")</f>
        <v>Yes</v>
      </c>
    </row>
    <row r="2078" spans="1:21" ht="13" x14ac:dyDescent="0.15">
      <c r="A2078" s="8" t="s">
        <v>4892</v>
      </c>
      <c r="B2078" s="9" t="s">
        <v>4893</v>
      </c>
      <c r="C2078" s="9" t="s">
        <v>240</v>
      </c>
      <c r="D2078" s="13">
        <v>5000</v>
      </c>
      <c r="E2078" s="9" t="s">
        <v>14</v>
      </c>
      <c r="F2078" s="9" t="s">
        <v>29</v>
      </c>
      <c r="G2078" s="10">
        <v>0.15</v>
      </c>
      <c r="H2078" s="11" t="str" cm="1">
        <f t="array" ref="H2078">INDEX(_xlfn.TEXTSPLIT(טבלה1[[#This Row],[עמודה2]],","),1)</f>
        <v>San Jose</v>
      </c>
      <c r="I2078" s="12" t="str" cm="1">
        <f t="array" ref="I2078">INDEX(_xlfn.TEXTSPLIT(טבלה1[[#This Row],[עמודה2]],","),2)</f>
        <v xml:space="preserve"> CA</v>
      </c>
      <c r="J2078" s="16" t="str">
        <f>_xlfn.CONCAT(טבלה1[[#This Row],[AI_Companies]]," ",טבלה1[[#This Row],[עמודה1]])</f>
        <v>AppCodeTechnologies https://www.appcodeindia.com/</v>
      </c>
      <c r="K2078" s="12">
        <v>10</v>
      </c>
      <c r="L2078" s="12" t="str">
        <f>IF(טבלה1[[#This Row],[עמודה53]]&gt;2000,"Yes","No")</f>
        <v>No</v>
      </c>
      <c r="M2078" s="12">
        <v>49</v>
      </c>
      <c r="N2078" s="12">
        <f>AVERAGE(טבלה1[[#This Row],[עמודה52]:[עמודה53]])</f>
        <v>29.5</v>
      </c>
      <c r="O2078" s="12" t="str">
        <f>IF(טבלה1[[#This Row],[עמודה4]]="&lt; $25 / hr","0$ - $25 / hr",טבלה1[[#This Row],[עמודה4]])</f>
        <v>0$ - $25 / hr</v>
      </c>
      <c r="P2078" s="12" t="str" cm="1">
        <f t="array" ref="P2078">INDEX(_xlfn.TEXTSPLIT(טבלה1[[#This Row],[עמודה55]],"-"),1)</f>
        <v xml:space="preserve">0$ </v>
      </c>
      <c r="Q2078" s="21" t="str" cm="1">
        <f t="array" ref="Q2078">INDEX(_xlfn.TEXTSPLIT(INDEX(_xlfn.TEXTSPLIT(טבלה1[[#This Row],[עמודה55]],"-"),2),"/"),1)</f>
        <v xml:space="preserve"> $25 </v>
      </c>
      <c r="R2078" s="12">
        <f>AVERAGE(טבלה1[[#This Row],[עמודה59]:[עמודה60]])</f>
        <v>12.5</v>
      </c>
      <c r="S2078" s="3">
        <f>VALUE(SUBSTITUTE(טבלה1[[#This Row],[עמודה56]],"$",""))</f>
        <v>0</v>
      </c>
      <c r="T2078" s="3">
        <f>VALUE(SUBSTITUTE(טבלה1[[#This Row],[עמודה57]],"$",""))</f>
        <v>25</v>
      </c>
      <c r="U2078" s="3" t="str">
        <f>IF(טבלה1[[#This Row],[עמודה58]]&gt;30,"Yes","No")</f>
        <v>No</v>
      </c>
    </row>
    <row r="2079" spans="1:21" ht="13" x14ac:dyDescent="0.15">
      <c r="A2079" s="8" t="s">
        <v>4894</v>
      </c>
      <c r="B2079" s="9" t="s">
        <v>4895</v>
      </c>
      <c r="C2079" s="9" t="s">
        <v>725</v>
      </c>
      <c r="D2079" s="13">
        <v>10000</v>
      </c>
      <c r="E2079" s="9" t="s">
        <v>63</v>
      </c>
      <c r="F2079" s="9" t="s">
        <v>29</v>
      </c>
      <c r="G2079" s="10">
        <v>0.2</v>
      </c>
      <c r="H2079" s="11" t="str" cm="1">
        <f t="array" ref="H2079">INDEX(_xlfn.TEXTSPLIT(טבלה1[[#This Row],[עמודה2]],","),1)</f>
        <v>Recife</v>
      </c>
      <c r="I2079" s="12" t="str" cm="1">
        <f t="array" ref="I2079">INDEX(_xlfn.TEXTSPLIT(טבלה1[[#This Row],[עמודה2]],","),2)</f>
        <v xml:space="preserve"> Brazil</v>
      </c>
      <c r="J2079" s="16" t="str">
        <f>_xlfn.CONCAT(טבלה1[[#This Row],[AI_Companies]]," ",טבלה1[[#This Row],[עמודה1]])</f>
        <v>Intelivix http://intelivix.com/</v>
      </c>
      <c r="K2079" s="12">
        <v>10</v>
      </c>
      <c r="L2079" s="12" t="str">
        <f>IF(טבלה1[[#This Row],[עמודה53]]&gt;2000,"Yes","No")</f>
        <v>No</v>
      </c>
      <c r="M2079" s="12">
        <v>49</v>
      </c>
      <c r="N2079" s="12">
        <f>AVERAGE(טבלה1[[#This Row],[עמודה52]:[עמודה53]])</f>
        <v>29.5</v>
      </c>
      <c r="O2079" s="12" t="str">
        <f>IF(טבלה1[[#This Row],[עמודה4]]="&lt; $25 / hr","0$ - $25 / hr",טבלה1[[#This Row],[עמודה4]])</f>
        <v>$150 - $199 / hr</v>
      </c>
      <c r="P2079" s="12" t="str" cm="1">
        <f t="array" ref="P2079">INDEX(_xlfn.TEXTSPLIT(טבלה1[[#This Row],[עמודה55]],"-"),1)</f>
        <v xml:space="preserve">$150 </v>
      </c>
      <c r="Q2079" s="21" t="str" cm="1">
        <f t="array" ref="Q2079">INDEX(_xlfn.TEXTSPLIT(INDEX(_xlfn.TEXTSPLIT(טבלה1[[#This Row],[עמודה55]],"-"),2),"/"),1)</f>
        <v xml:space="preserve"> $199 </v>
      </c>
      <c r="R2079" s="12">
        <f>AVERAGE(טבלה1[[#This Row],[עמודה59]:[עמודה60]])</f>
        <v>174.5</v>
      </c>
      <c r="S2079" s="3">
        <f>VALUE(SUBSTITUTE(טבלה1[[#This Row],[עמודה56]],"$",""))</f>
        <v>150</v>
      </c>
      <c r="T2079" s="3">
        <f>VALUE(SUBSTITUTE(טבלה1[[#This Row],[עמודה57]],"$",""))</f>
        <v>199</v>
      </c>
      <c r="U2079" s="3" t="str">
        <f>IF(טבלה1[[#This Row],[עמודה58]]&gt;30,"Yes","No")</f>
        <v>Yes</v>
      </c>
    </row>
    <row r="2080" spans="1:21" ht="13" x14ac:dyDescent="0.15">
      <c r="A2080" s="8" t="s">
        <v>4896</v>
      </c>
      <c r="B2080" s="9" t="s">
        <v>4897</v>
      </c>
      <c r="C2080" s="9" t="s">
        <v>4898</v>
      </c>
      <c r="D2080" s="9" t="s">
        <v>4</v>
      </c>
      <c r="E2080" s="9" t="s">
        <v>4</v>
      </c>
      <c r="F2080" s="9" t="s">
        <v>29</v>
      </c>
      <c r="G2080" s="10">
        <v>0.2</v>
      </c>
      <c r="H2080" s="11" t="str" cm="1">
        <f t="array" ref="H2080">INDEX(_xlfn.TEXTSPLIT(טבלה1[[#This Row],[עמודה2]],","),1)</f>
        <v>Khobar</v>
      </c>
      <c r="I2080" s="12" t="str" cm="1">
        <f t="array" ref="I2080">INDEX(_xlfn.TEXTSPLIT(טבלה1[[#This Row],[עמודה2]],","),2)</f>
        <v xml:space="preserve"> </v>
      </c>
      <c r="J2080" s="16" t="str">
        <f>_xlfn.CONCAT(טבלה1[[#This Row],[AI_Companies]]," ",טבלה1[[#This Row],[עמודה1]])</f>
        <v>Indielabs,LLC. http://www.indielabs.sa</v>
      </c>
      <c r="K2080" s="12">
        <v>10</v>
      </c>
      <c r="L2080" s="12" t="str">
        <f>IF(טבלה1[[#This Row],[עמודה53]]&gt;2000,"Yes","No")</f>
        <v>No</v>
      </c>
      <c r="M2080" s="12">
        <v>49</v>
      </c>
      <c r="N2080" s="12">
        <f>AVERAGE(טבלה1[[#This Row],[עמודה52]:[עמודה53]])</f>
        <v>29.5</v>
      </c>
      <c r="O2080" s="12" t="str">
        <f>IF(טבלה1[[#This Row],[עמודה4]]="&lt; $25 / hr","0$ - $25 / hr",טבלה1[[#This Row],[עמודה4]])</f>
        <v>Undisclosed</v>
      </c>
      <c r="P2080" s="12" t="str" cm="1">
        <f t="array" ref="P2080">INDEX(_xlfn.TEXTSPLIT(טבלה1[[#This Row],[עמודה55]],"-"),1)</f>
        <v>Undisclosed</v>
      </c>
      <c r="Q2080" s="21" t="e" cm="1">
        <f t="array" ref="Q2080">INDEX(_xlfn.TEXTSPLIT(INDEX(_xlfn.TEXTSPLIT(טבלה1[[#This Row],[עמודה55]],"-"),2),"/"),1)</f>
        <v>#REF!</v>
      </c>
      <c r="R2080" s="12" t="e">
        <f>AVERAGE(טבלה1[[#This Row],[עמודה59]:[עמודה60]])</f>
        <v>#VALUE!</v>
      </c>
      <c r="S2080" s="3" t="e">
        <f>VALUE(SUBSTITUTE(טבלה1[[#This Row],[עמודה56]],"$",""))</f>
        <v>#VALUE!</v>
      </c>
      <c r="T2080" s="3" t="e">
        <f>VALUE(SUBSTITUTE(טבלה1[[#This Row],[עמודה57]],"$",""))</f>
        <v>#REF!</v>
      </c>
      <c r="U2080" s="3" t="e">
        <f>IF(טבלה1[[#This Row],[עמודה58]]&gt;30,"Yes","No")</f>
        <v>#VALUE!</v>
      </c>
    </row>
    <row r="2081" spans="1:21" ht="13" x14ac:dyDescent="0.15">
      <c r="A2081" s="8" t="s">
        <v>4899</v>
      </c>
      <c r="B2081" s="9" t="s">
        <v>4900</v>
      </c>
      <c r="C2081" s="9" t="s">
        <v>361</v>
      </c>
      <c r="D2081" s="9" t="s">
        <v>4</v>
      </c>
      <c r="E2081" s="9" t="s">
        <v>4</v>
      </c>
      <c r="F2081" s="9" t="s">
        <v>29</v>
      </c>
      <c r="G2081" s="10">
        <v>0.2</v>
      </c>
      <c r="H2081" s="11" t="str" cm="1">
        <f t="array" ref="H2081">INDEX(_xlfn.TEXTSPLIT(טבלה1[[#This Row],[עמודה2]],","),1)</f>
        <v>Pune</v>
      </c>
      <c r="I2081" s="12" t="str" cm="1">
        <f t="array" ref="I2081">INDEX(_xlfn.TEXTSPLIT(טבלה1[[#This Row],[עמודה2]],","),2)</f>
        <v xml:space="preserve"> India</v>
      </c>
      <c r="J2081" s="16" t="str">
        <f>_xlfn.CONCAT(טבלה1[[#This Row],[AI_Companies]]," ",טבלה1[[#This Row],[עמודה1]])</f>
        <v>DataGranny https://datagranny.com/</v>
      </c>
      <c r="K2081" s="12">
        <v>10</v>
      </c>
      <c r="L2081" s="12" t="str">
        <f>IF(טבלה1[[#This Row],[עמודה53]]&gt;2000,"Yes","No")</f>
        <v>No</v>
      </c>
      <c r="M2081" s="12">
        <v>49</v>
      </c>
      <c r="N2081" s="12">
        <f>AVERAGE(טבלה1[[#This Row],[עמודה52]:[עמודה53]])</f>
        <v>29.5</v>
      </c>
      <c r="O2081" s="12" t="str">
        <f>IF(טבלה1[[#This Row],[עמודה4]]="&lt; $25 / hr","0$ - $25 / hr",טבלה1[[#This Row],[עמודה4]])</f>
        <v>Undisclosed</v>
      </c>
      <c r="P2081" s="12" t="str" cm="1">
        <f t="array" ref="P2081">INDEX(_xlfn.TEXTSPLIT(טבלה1[[#This Row],[עמודה55]],"-"),1)</f>
        <v>Undisclosed</v>
      </c>
      <c r="Q2081" s="21" t="e" cm="1">
        <f t="array" ref="Q2081">INDEX(_xlfn.TEXTSPLIT(INDEX(_xlfn.TEXTSPLIT(טבלה1[[#This Row],[עמודה55]],"-"),2),"/"),1)</f>
        <v>#REF!</v>
      </c>
      <c r="R2081" s="12" t="e">
        <f>AVERAGE(טבלה1[[#This Row],[עמודה59]:[עמודה60]])</f>
        <v>#VALUE!</v>
      </c>
      <c r="S2081" s="3" t="e">
        <f>VALUE(SUBSTITUTE(טבלה1[[#This Row],[עמודה56]],"$",""))</f>
        <v>#VALUE!</v>
      </c>
      <c r="T2081" s="3" t="e">
        <f>VALUE(SUBSTITUTE(טבלה1[[#This Row],[עמודה57]],"$",""))</f>
        <v>#REF!</v>
      </c>
      <c r="U2081" s="3" t="e">
        <f>IF(טבלה1[[#This Row],[עמודה58]]&gt;30,"Yes","No")</f>
        <v>#VALUE!</v>
      </c>
    </row>
    <row r="2082" spans="1:21" ht="13" x14ac:dyDescent="0.15">
      <c r="A2082" s="8" t="s">
        <v>4901</v>
      </c>
      <c r="B2082" s="9" t="s">
        <v>4902</v>
      </c>
      <c r="C2082" s="9" t="s">
        <v>1142</v>
      </c>
      <c r="D2082" s="9" t="s">
        <v>4</v>
      </c>
      <c r="E2082" s="9" t="s">
        <v>4</v>
      </c>
      <c r="F2082" s="9" t="s">
        <v>29</v>
      </c>
      <c r="G2082" s="10">
        <v>0.2</v>
      </c>
      <c r="H2082" s="11" t="str" cm="1">
        <f t="array" ref="H2082">INDEX(_xlfn.TEXTSPLIT(טבלה1[[#This Row],[עמודה2]],","),1)</f>
        <v>Dhaka</v>
      </c>
      <c r="I2082" s="12" t="str" cm="1">
        <f t="array" ref="I2082">INDEX(_xlfn.TEXTSPLIT(טבלה1[[#This Row],[עמודה2]],","),2)</f>
        <v xml:space="preserve"> Bangladesh</v>
      </c>
      <c r="J2082" s="16" t="str">
        <f>_xlfn.CONCAT(טבלה1[[#This Row],[AI_Companies]]," ",טבלה1[[#This Row],[עמודה1]])</f>
        <v>OpusTechnologyLimited http://www.opus-bd.com/</v>
      </c>
      <c r="K2082" s="12">
        <v>10</v>
      </c>
      <c r="L2082" s="12" t="str">
        <f>IF(טבלה1[[#This Row],[עמודה53]]&gt;2000,"Yes","No")</f>
        <v>No</v>
      </c>
      <c r="M2082" s="12">
        <v>49</v>
      </c>
      <c r="N2082" s="12">
        <f>AVERAGE(טבלה1[[#This Row],[עמודה52]:[עמודה53]])</f>
        <v>29.5</v>
      </c>
      <c r="O2082" s="12" t="str">
        <f>IF(טבלה1[[#This Row],[עמודה4]]="&lt; $25 / hr","0$ - $25 / hr",טבלה1[[#This Row],[עמודה4]])</f>
        <v>Undisclosed</v>
      </c>
      <c r="P2082" s="12" t="str" cm="1">
        <f t="array" ref="P2082">INDEX(_xlfn.TEXTSPLIT(טבלה1[[#This Row],[עמודה55]],"-"),1)</f>
        <v>Undisclosed</v>
      </c>
      <c r="Q2082" s="21" t="e" cm="1">
        <f t="array" ref="Q2082">INDEX(_xlfn.TEXTSPLIT(INDEX(_xlfn.TEXTSPLIT(טבלה1[[#This Row],[עמודה55]],"-"),2),"/"),1)</f>
        <v>#REF!</v>
      </c>
      <c r="R2082" s="12" t="e">
        <f>AVERAGE(טבלה1[[#This Row],[עמודה59]:[עמודה60]])</f>
        <v>#VALUE!</v>
      </c>
      <c r="S2082" s="3" t="e">
        <f>VALUE(SUBSTITUTE(טבלה1[[#This Row],[עמודה56]],"$",""))</f>
        <v>#VALUE!</v>
      </c>
      <c r="T2082" s="3" t="e">
        <f>VALUE(SUBSTITUTE(טבלה1[[#This Row],[עמודה57]],"$",""))</f>
        <v>#REF!</v>
      </c>
      <c r="U2082" s="3" t="e">
        <f>IF(טבלה1[[#This Row],[עמודה58]]&gt;30,"Yes","No")</f>
        <v>#VALUE!</v>
      </c>
    </row>
    <row r="2083" spans="1:21" ht="13" x14ac:dyDescent="0.15">
      <c r="A2083" s="8" t="s">
        <v>4903</v>
      </c>
      <c r="B2083" s="9" t="s">
        <v>4904</v>
      </c>
      <c r="C2083" s="9" t="s">
        <v>4905</v>
      </c>
      <c r="D2083" s="9" t="s">
        <v>4</v>
      </c>
      <c r="E2083" s="9" t="s">
        <v>4</v>
      </c>
      <c r="F2083" s="9" t="s">
        <v>29</v>
      </c>
      <c r="G2083" s="10">
        <v>0.2</v>
      </c>
      <c r="H2083" s="11" t="str" cm="1">
        <f t="array" ref="H2083">INDEX(_xlfn.TEXTSPLIT(טבלה1[[#This Row],[עמודה2]],","),1)</f>
        <v>Cochin</v>
      </c>
      <c r="I2083" s="12" t="str" cm="1">
        <f t="array" ref="I2083">INDEX(_xlfn.TEXTSPLIT(טבלה1[[#This Row],[עמודה2]],","),2)</f>
        <v xml:space="preserve"> India</v>
      </c>
      <c r="J2083" s="16" t="str">
        <f>_xlfn.CONCAT(טבלה1[[#This Row],[AI_Companies]]," ",טבלה1[[#This Row],[עמודה1]])</f>
        <v>SysgSoftSolutions https://www.sysgsoft.com/</v>
      </c>
      <c r="K2083" s="12">
        <v>10</v>
      </c>
      <c r="L2083" s="12" t="str">
        <f>IF(טבלה1[[#This Row],[עמודה53]]&gt;2000,"Yes","No")</f>
        <v>No</v>
      </c>
      <c r="M2083" s="12">
        <v>49</v>
      </c>
      <c r="N2083" s="12">
        <f>AVERAGE(טבלה1[[#This Row],[עמודה52]:[עמודה53]])</f>
        <v>29.5</v>
      </c>
      <c r="O2083" s="12" t="str">
        <f>IF(טבלה1[[#This Row],[עמודה4]]="&lt; $25 / hr","0$ - $25 / hr",טבלה1[[#This Row],[עמודה4]])</f>
        <v>Undisclosed</v>
      </c>
      <c r="P2083" s="12" t="str" cm="1">
        <f t="array" ref="P2083">INDEX(_xlfn.TEXTSPLIT(טבלה1[[#This Row],[עמודה55]],"-"),1)</f>
        <v>Undisclosed</v>
      </c>
      <c r="Q2083" s="21" t="e" cm="1">
        <f t="array" ref="Q2083">INDEX(_xlfn.TEXTSPLIT(INDEX(_xlfn.TEXTSPLIT(טבלה1[[#This Row],[עמודה55]],"-"),2),"/"),1)</f>
        <v>#REF!</v>
      </c>
      <c r="R2083" s="12" t="e">
        <f>AVERAGE(טבלה1[[#This Row],[עמודה59]:[עמודה60]])</f>
        <v>#VALUE!</v>
      </c>
      <c r="S2083" s="3" t="e">
        <f>VALUE(SUBSTITUTE(טבלה1[[#This Row],[עמודה56]],"$",""))</f>
        <v>#VALUE!</v>
      </c>
      <c r="T2083" s="3" t="e">
        <f>VALUE(SUBSTITUTE(טבלה1[[#This Row],[עמודה57]],"$",""))</f>
        <v>#REF!</v>
      </c>
      <c r="U2083" s="3" t="e">
        <f>IF(טבלה1[[#This Row],[עמודה58]]&gt;30,"Yes","No")</f>
        <v>#VALUE!</v>
      </c>
    </row>
    <row r="2084" spans="1:21" ht="13" x14ac:dyDescent="0.15">
      <c r="A2084" s="8" t="s">
        <v>4906</v>
      </c>
      <c r="B2084" s="9" t="s">
        <v>4907</v>
      </c>
      <c r="C2084" s="9" t="s">
        <v>1470</v>
      </c>
      <c r="D2084" s="13">
        <v>25000</v>
      </c>
      <c r="E2084" s="9" t="s">
        <v>21</v>
      </c>
      <c r="F2084" s="9" t="s">
        <v>29</v>
      </c>
      <c r="G2084" s="10">
        <v>0.2</v>
      </c>
      <c r="H2084" s="11" t="str" cm="1">
        <f t="array" ref="H2084">INDEX(_xlfn.TEXTSPLIT(טבלה1[[#This Row],[עמודה2]],","),1)</f>
        <v>Orlando</v>
      </c>
      <c r="I2084" s="12" t="str" cm="1">
        <f t="array" ref="I2084">INDEX(_xlfn.TEXTSPLIT(טבלה1[[#This Row],[עמודה2]],","),2)</f>
        <v xml:space="preserve"> FL</v>
      </c>
      <c r="J2084" s="16" t="str">
        <f>_xlfn.CONCAT(טבלה1[[#This Row],[AI_Companies]]," ",טבלה1[[#This Row],[עמודה1]])</f>
        <v>BrandXR https://brandxr.io</v>
      </c>
      <c r="K2084" s="12">
        <v>10</v>
      </c>
      <c r="L2084" s="12" t="str">
        <f>IF(טבלה1[[#This Row],[עמודה53]]&gt;2000,"Yes","No")</f>
        <v>No</v>
      </c>
      <c r="M2084" s="12">
        <v>49</v>
      </c>
      <c r="N2084" s="12">
        <f>AVERAGE(טבלה1[[#This Row],[עמודה52]:[עמודה53]])</f>
        <v>29.5</v>
      </c>
      <c r="O2084" s="12" t="str">
        <f>IF(טבלה1[[#This Row],[עמודה4]]="&lt; $25 / hr","0$ - $25 / hr",טבלה1[[#This Row],[עמודה4]])</f>
        <v>$100 - $149 / hr</v>
      </c>
      <c r="P2084" s="12" t="str" cm="1">
        <f t="array" ref="P2084">INDEX(_xlfn.TEXTSPLIT(טבלה1[[#This Row],[עמודה55]],"-"),1)</f>
        <v xml:space="preserve">$100 </v>
      </c>
      <c r="Q2084" s="21" t="str" cm="1">
        <f t="array" ref="Q2084">INDEX(_xlfn.TEXTSPLIT(INDEX(_xlfn.TEXTSPLIT(טבלה1[[#This Row],[עמודה55]],"-"),2),"/"),1)</f>
        <v xml:space="preserve"> $149 </v>
      </c>
      <c r="R2084" s="12">
        <f>AVERAGE(טבלה1[[#This Row],[עמודה59]:[עמודה60]])</f>
        <v>124.5</v>
      </c>
      <c r="S2084" s="3">
        <f>VALUE(SUBSTITUTE(טבלה1[[#This Row],[עמודה56]],"$",""))</f>
        <v>100</v>
      </c>
      <c r="T2084" s="3">
        <f>VALUE(SUBSTITUTE(טבלה1[[#This Row],[עמודה57]],"$",""))</f>
        <v>149</v>
      </c>
      <c r="U2084" s="3" t="str">
        <f>IF(טבלה1[[#This Row],[עמודה58]]&gt;30,"Yes","No")</f>
        <v>Yes</v>
      </c>
    </row>
    <row r="2085" spans="1:21" ht="13" x14ac:dyDescent="0.15">
      <c r="A2085" s="8" t="s">
        <v>4908</v>
      </c>
      <c r="B2085" s="9" t="s">
        <v>4909</v>
      </c>
      <c r="C2085" s="9" t="s">
        <v>4910</v>
      </c>
      <c r="D2085" s="9" t="s">
        <v>4</v>
      </c>
      <c r="E2085" s="9" t="s">
        <v>4</v>
      </c>
      <c r="F2085" s="9" t="s">
        <v>29</v>
      </c>
      <c r="G2085" s="10">
        <v>0.2</v>
      </c>
      <c r="H2085" s="11" t="str" cm="1">
        <f t="array" ref="H2085">INDEX(_xlfn.TEXTSPLIT(טבלה1[[#This Row],[עמודה2]],","),1)</f>
        <v>Omaha</v>
      </c>
      <c r="I2085" s="12" t="str" cm="1">
        <f t="array" ref="I2085">INDEX(_xlfn.TEXTSPLIT(טבלה1[[#This Row],[עמודה2]],","),2)</f>
        <v xml:space="preserve"> NE</v>
      </c>
      <c r="J2085" s="16" t="str">
        <f>_xlfn.CONCAT(טבלה1[[#This Row],[AI_Companies]]," ",טבלה1[[#This Row],[עמודה1]])</f>
        <v>NebraskaAppliedResearchInstitute https://nari-cyber.com/</v>
      </c>
      <c r="K2085" s="12">
        <v>10</v>
      </c>
      <c r="L2085" s="12" t="str">
        <f>IF(טבלה1[[#This Row],[עמודה53]]&gt;2000,"Yes","No")</f>
        <v>No</v>
      </c>
      <c r="M2085" s="12">
        <v>49</v>
      </c>
      <c r="N2085" s="12">
        <f>AVERAGE(טבלה1[[#This Row],[עמודה52]:[עמודה53]])</f>
        <v>29.5</v>
      </c>
      <c r="O2085" s="12" t="str">
        <f>IF(טבלה1[[#This Row],[עמודה4]]="&lt; $25 / hr","0$ - $25 / hr",טבלה1[[#This Row],[עמודה4]])</f>
        <v>Undisclosed</v>
      </c>
      <c r="P2085" s="12" t="str" cm="1">
        <f t="array" ref="P2085">INDEX(_xlfn.TEXTSPLIT(טבלה1[[#This Row],[עמודה55]],"-"),1)</f>
        <v>Undisclosed</v>
      </c>
      <c r="Q2085" s="21" t="e" cm="1">
        <f t="array" ref="Q2085">INDEX(_xlfn.TEXTSPLIT(INDEX(_xlfn.TEXTSPLIT(טבלה1[[#This Row],[עמודה55]],"-"),2),"/"),1)</f>
        <v>#REF!</v>
      </c>
      <c r="R2085" s="12" t="e">
        <f>AVERAGE(טבלה1[[#This Row],[עמודה59]:[עמודה60]])</f>
        <v>#VALUE!</v>
      </c>
      <c r="S2085" s="3" t="e">
        <f>VALUE(SUBSTITUTE(טבלה1[[#This Row],[עמודה56]],"$",""))</f>
        <v>#VALUE!</v>
      </c>
      <c r="T2085" s="3" t="e">
        <f>VALUE(SUBSTITUTE(טבלה1[[#This Row],[עמודה57]],"$",""))</f>
        <v>#REF!</v>
      </c>
      <c r="U2085" s="3" t="e">
        <f>IF(טבלה1[[#This Row],[עמודה58]]&gt;30,"Yes","No")</f>
        <v>#VALUE!</v>
      </c>
    </row>
    <row r="2086" spans="1:21" ht="13" x14ac:dyDescent="0.15">
      <c r="A2086" s="8" t="s">
        <v>4911</v>
      </c>
      <c r="B2086" s="9" t="s">
        <v>4912</v>
      </c>
      <c r="C2086" s="9" t="s">
        <v>20</v>
      </c>
      <c r="D2086" s="13">
        <v>5000</v>
      </c>
      <c r="E2086" s="9" t="s">
        <v>14</v>
      </c>
      <c r="F2086" s="9" t="s">
        <v>29</v>
      </c>
      <c r="G2086" s="10">
        <v>0.2</v>
      </c>
      <c r="H2086" s="11" t="str" cm="1">
        <f t="array" ref="H2086">INDEX(_xlfn.TEXTSPLIT(טבלה1[[#This Row],[עמודה2]],","),1)</f>
        <v>New York</v>
      </c>
      <c r="I2086" s="12" t="str" cm="1">
        <f t="array" ref="I2086">INDEX(_xlfn.TEXTSPLIT(טבלה1[[#This Row],[עמודה2]],","),2)</f>
        <v xml:space="preserve"> NY</v>
      </c>
      <c r="J2086" s="16" t="str">
        <f>_xlfn.CONCAT(טבלה1[[#This Row],[AI_Companies]]," ",טבלה1[[#This Row],[עמודה1]])</f>
        <v>Archonic https://archonic.com</v>
      </c>
      <c r="K2086" s="12">
        <v>10</v>
      </c>
      <c r="L2086" s="12" t="str">
        <f>IF(טבלה1[[#This Row],[עמודה53]]&gt;2000,"Yes","No")</f>
        <v>No</v>
      </c>
      <c r="M2086" s="12">
        <v>49</v>
      </c>
      <c r="N2086" s="12">
        <f>AVERAGE(טבלה1[[#This Row],[עמודה52]:[עמודה53]])</f>
        <v>29.5</v>
      </c>
      <c r="O2086" s="12" t="str">
        <f>IF(טבלה1[[#This Row],[עמודה4]]="&lt; $25 / hr","0$ - $25 / hr",טבלה1[[#This Row],[עמודה4]])</f>
        <v>0$ - $25 / hr</v>
      </c>
      <c r="P2086" s="12" t="str" cm="1">
        <f t="array" ref="P2086">INDEX(_xlfn.TEXTSPLIT(טבלה1[[#This Row],[עמודה55]],"-"),1)</f>
        <v xml:space="preserve">0$ </v>
      </c>
      <c r="Q2086" s="21" t="str" cm="1">
        <f t="array" ref="Q2086">INDEX(_xlfn.TEXTSPLIT(INDEX(_xlfn.TEXTSPLIT(טבלה1[[#This Row],[עמודה55]],"-"),2),"/"),1)</f>
        <v xml:space="preserve"> $25 </v>
      </c>
      <c r="R2086" s="12">
        <f>AVERAGE(טבלה1[[#This Row],[עמודה59]:[עמודה60]])</f>
        <v>12.5</v>
      </c>
      <c r="S2086" s="3">
        <f>VALUE(SUBSTITUTE(טבלה1[[#This Row],[עמודה56]],"$",""))</f>
        <v>0</v>
      </c>
      <c r="T2086" s="3">
        <f>VALUE(SUBSTITUTE(טבלה1[[#This Row],[עמודה57]],"$",""))</f>
        <v>25</v>
      </c>
      <c r="U2086" s="3" t="str">
        <f>IF(טבלה1[[#This Row],[עמודה58]]&gt;30,"Yes","No")</f>
        <v>No</v>
      </c>
    </row>
    <row r="2087" spans="1:21" ht="13" x14ac:dyDescent="0.15">
      <c r="A2087" s="8" t="s">
        <v>4913</v>
      </c>
      <c r="B2087" s="9" t="s">
        <v>4914</v>
      </c>
      <c r="C2087" s="9" t="s">
        <v>292</v>
      </c>
      <c r="D2087" s="13">
        <v>1000</v>
      </c>
      <c r="E2087" s="9" t="s">
        <v>33</v>
      </c>
      <c r="F2087" s="9" t="s">
        <v>29</v>
      </c>
      <c r="G2087" s="10">
        <v>0.2</v>
      </c>
      <c r="H2087" s="11" t="str" cm="1">
        <f t="array" ref="H2087">INDEX(_xlfn.TEXTSPLIT(טבלה1[[#This Row],[עמודה2]],","),1)</f>
        <v>Kochi</v>
      </c>
      <c r="I2087" s="12" t="str" cm="1">
        <f t="array" ref="I2087">INDEX(_xlfn.TEXTSPLIT(טבלה1[[#This Row],[עמודה2]],","),2)</f>
        <v xml:space="preserve"> India</v>
      </c>
      <c r="J2087" s="16" t="str">
        <f>_xlfn.CONCAT(טבלה1[[#This Row],[AI_Companies]]," ",טבלה1[[#This Row],[עמודה1]])</f>
        <v>NeolineInfoSolutions&amp;LLP https://neoline.in/</v>
      </c>
      <c r="K2087" s="12">
        <v>10</v>
      </c>
      <c r="L2087" s="12" t="str">
        <f>IF(טבלה1[[#This Row],[עמודה53]]&gt;2000,"Yes","No")</f>
        <v>No</v>
      </c>
      <c r="M2087" s="12">
        <v>49</v>
      </c>
      <c r="N2087" s="12">
        <f>AVERAGE(טבלה1[[#This Row],[עמודה52]:[עמודה53]])</f>
        <v>29.5</v>
      </c>
      <c r="O2087" s="12" t="str">
        <f>IF(טבלה1[[#This Row],[עמודה4]]="&lt; $25 / hr","0$ - $25 / hr",טבלה1[[#This Row],[עמודה4]])</f>
        <v>$25 - $49 / hr</v>
      </c>
      <c r="P2087" s="12" t="str" cm="1">
        <f t="array" ref="P2087">INDEX(_xlfn.TEXTSPLIT(טבלה1[[#This Row],[עמודה55]],"-"),1)</f>
        <v xml:space="preserve">$25 </v>
      </c>
      <c r="Q2087" s="21" t="str" cm="1">
        <f t="array" ref="Q2087">INDEX(_xlfn.TEXTSPLIT(INDEX(_xlfn.TEXTSPLIT(טבלה1[[#This Row],[עמודה55]],"-"),2),"/"),1)</f>
        <v xml:space="preserve"> $49 </v>
      </c>
      <c r="R2087" s="12">
        <f>AVERAGE(טבלה1[[#This Row],[עמודה59]:[עמודה60]])</f>
        <v>37</v>
      </c>
      <c r="S2087" s="3">
        <f>VALUE(SUBSTITUTE(טבלה1[[#This Row],[עמודה56]],"$",""))</f>
        <v>25</v>
      </c>
      <c r="T2087" s="3">
        <f>VALUE(SUBSTITUTE(טבלה1[[#This Row],[עמודה57]],"$",""))</f>
        <v>49</v>
      </c>
      <c r="U2087" s="3" t="str">
        <f>IF(טבלה1[[#This Row],[עמודה58]]&gt;30,"Yes","No")</f>
        <v>Yes</v>
      </c>
    </row>
    <row r="2088" spans="1:21" ht="13" x14ac:dyDescent="0.15">
      <c r="A2088" s="8" t="s">
        <v>4915</v>
      </c>
      <c r="B2088" s="9" t="s">
        <v>4916</v>
      </c>
      <c r="C2088" s="9" t="s">
        <v>2796</v>
      </c>
      <c r="D2088" s="13">
        <v>1000</v>
      </c>
      <c r="E2088" s="9" t="s">
        <v>14</v>
      </c>
      <c r="F2088" s="9" t="s">
        <v>29</v>
      </c>
      <c r="G2088" s="10">
        <v>0.2</v>
      </c>
      <c r="H2088" s="11" t="str" cm="1">
        <f t="array" ref="H2088">INDEX(_xlfn.TEXTSPLIT(טבלה1[[#This Row],[עמודה2]],","),1)</f>
        <v>Kakkanad</v>
      </c>
      <c r="I2088" s="12" t="str" cm="1">
        <f t="array" ref="I2088">INDEX(_xlfn.TEXTSPLIT(טבלה1[[#This Row],[עמודה2]],","),2)</f>
        <v xml:space="preserve"> India</v>
      </c>
      <c r="J2088" s="16" t="str">
        <f>_xlfn.CONCAT(טבלה1[[#This Row],[AI_Companies]]," ",טבלה1[[#This Row],[עמודה1]])</f>
        <v>TechcloudDevelopmentSolutionsPrivateLimited https://www.techcloud.global</v>
      </c>
      <c r="K2088" s="12">
        <v>10</v>
      </c>
      <c r="L2088" s="12" t="str">
        <f>IF(טבלה1[[#This Row],[עמודה53]]&gt;2000,"Yes","No")</f>
        <v>No</v>
      </c>
      <c r="M2088" s="12">
        <v>49</v>
      </c>
      <c r="N2088" s="12">
        <f>AVERAGE(טבלה1[[#This Row],[עמודה52]:[עמודה53]])</f>
        <v>29.5</v>
      </c>
      <c r="O2088" s="12" t="str">
        <f>IF(טבלה1[[#This Row],[עמודה4]]="&lt; $25 / hr","0$ - $25 / hr",טבלה1[[#This Row],[עמודה4]])</f>
        <v>0$ - $25 / hr</v>
      </c>
      <c r="P2088" s="12" t="str" cm="1">
        <f t="array" ref="P2088">INDEX(_xlfn.TEXTSPLIT(טבלה1[[#This Row],[עמודה55]],"-"),1)</f>
        <v xml:space="preserve">0$ </v>
      </c>
      <c r="Q2088" s="21" t="str" cm="1">
        <f t="array" ref="Q2088">INDEX(_xlfn.TEXTSPLIT(INDEX(_xlfn.TEXTSPLIT(טבלה1[[#This Row],[עמודה55]],"-"),2),"/"),1)</f>
        <v xml:space="preserve"> $25 </v>
      </c>
      <c r="R2088" s="12">
        <f>AVERAGE(טבלה1[[#This Row],[עמודה59]:[עמודה60]])</f>
        <v>12.5</v>
      </c>
      <c r="S2088" s="3">
        <f>VALUE(SUBSTITUTE(טבלה1[[#This Row],[עמודה56]],"$",""))</f>
        <v>0</v>
      </c>
      <c r="T2088" s="3">
        <f>VALUE(SUBSTITUTE(טבלה1[[#This Row],[עמודה57]],"$",""))</f>
        <v>25</v>
      </c>
      <c r="U2088" s="3" t="str">
        <f>IF(טבלה1[[#This Row],[עמודה58]]&gt;30,"Yes","No")</f>
        <v>No</v>
      </c>
    </row>
    <row r="2089" spans="1:21" ht="13" x14ac:dyDescent="0.15">
      <c r="A2089" s="8" t="s">
        <v>4917</v>
      </c>
      <c r="B2089" s="9" t="s">
        <v>4918</v>
      </c>
      <c r="C2089" s="9" t="s">
        <v>215</v>
      </c>
      <c r="D2089" s="13">
        <v>10000</v>
      </c>
      <c r="E2089" s="9" t="s">
        <v>33</v>
      </c>
      <c r="F2089" s="9" t="s">
        <v>29</v>
      </c>
      <c r="G2089" s="10">
        <v>0.2</v>
      </c>
      <c r="H2089" s="11" t="str" cm="1">
        <f t="array" ref="H2089">INDEX(_xlfn.TEXTSPLIT(טבלה1[[#This Row],[עמודה2]],","),1)</f>
        <v>Dubai</v>
      </c>
      <c r="I2089" s="12" t="str" cm="1">
        <f t="array" ref="I2089">INDEX(_xlfn.TEXTSPLIT(טבלה1[[#This Row],[עמודה2]],","),2)</f>
        <v xml:space="preserve"> United Arab Emirates</v>
      </c>
      <c r="J2089" s="16" t="str">
        <f>_xlfn.CONCAT(טבלה1[[#This Row],[AI_Companies]]," ",טבלה1[[#This Row],[עמודה1]])</f>
        <v>BluecastTechnologies https://bluecast.tech</v>
      </c>
      <c r="K2089" s="12">
        <v>10</v>
      </c>
      <c r="L2089" s="12" t="str">
        <f>IF(טבלה1[[#This Row],[עמודה53]]&gt;2000,"Yes","No")</f>
        <v>No</v>
      </c>
      <c r="M2089" s="12">
        <v>49</v>
      </c>
      <c r="N2089" s="12">
        <f>AVERAGE(טבלה1[[#This Row],[עמודה52]:[עמודה53]])</f>
        <v>29.5</v>
      </c>
      <c r="O2089" s="12" t="str">
        <f>IF(טבלה1[[#This Row],[עמודה4]]="&lt; $25 / hr","0$ - $25 / hr",טבלה1[[#This Row],[עמודה4]])</f>
        <v>$25 - $49 / hr</v>
      </c>
      <c r="P2089" s="12" t="str" cm="1">
        <f t="array" ref="P2089">INDEX(_xlfn.TEXTSPLIT(טבלה1[[#This Row],[עמודה55]],"-"),1)</f>
        <v xml:space="preserve">$25 </v>
      </c>
      <c r="Q2089" s="21" t="str" cm="1">
        <f t="array" ref="Q2089">INDEX(_xlfn.TEXTSPLIT(INDEX(_xlfn.TEXTSPLIT(טבלה1[[#This Row],[עמודה55]],"-"),2),"/"),1)</f>
        <v xml:space="preserve"> $49 </v>
      </c>
      <c r="R2089" s="12">
        <f>AVERAGE(טבלה1[[#This Row],[עמודה59]:[עמודה60]])</f>
        <v>37</v>
      </c>
      <c r="S2089" s="3">
        <f>VALUE(SUBSTITUTE(טבלה1[[#This Row],[עמודה56]],"$",""))</f>
        <v>25</v>
      </c>
      <c r="T2089" s="3">
        <f>VALUE(SUBSTITUTE(טבלה1[[#This Row],[עמודה57]],"$",""))</f>
        <v>49</v>
      </c>
      <c r="U2089" s="3" t="str">
        <f>IF(טבלה1[[#This Row],[עמודה58]]&gt;30,"Yes","No")</f>
        <v>Yes</v>
      </c>
    </row>
    <row r="2090" spans="1:21" ht="13" x14ac:dyDescent="0.15">
      <c r="A2090" s="8" t="s">
        <v>4919</v>
      </c>
      <c r="B2090" s="9" t="s">
        <v>4920</v>
      </c>
      <c r="C2090" s="9" t="s">
        <v>168</v>
      </c>
      <c r="D2090" s="13">
        <v>5000</v>
      </c>
      <c r="E2090" s="9" t="s">
        <v>33</v>
      </c>
      <c r="F2090" s="9" t="s">
        <v>29</v>
      </c>
      <c r="G2090" s="10">
        <v>0.2</v>
      </c>
      <c r="H2090" s="11" t="str" cm="1">
        <f t="array" ref="H2090">INDEX(_xlfn.TEXTSPLIT(טבלה1[[#This Row],[עמודה2]],","),1)</f>
        <v>Ahmedabad</v>
      </c>
      <c r="I2090" s="12" t="str" cm="1">
        <f t="array" ref="I2090">INDEX(_xlfn.TEXTSPLIT(טבלה1[[#This Row],[עמודה2]],","),2)</f>
        <v xml:space="preserve"> India</v>
      </c>
      <c r="J2090" s="16" t="str">
        <f>_xlfn.CONCAT(טבלה1[[#This Row],[AI_Companies]]," ",טבלה1[[#This Row],[עמודה1]])</f>
        <v>DataVizz https://www.datavizz.in</v>
      </c>
      <c r="K2090" s="12">
        <v>10</v>
      </c>
      <c r="L2090" s="12" t="str">
        <f>IF(טבלה1[[#This Row],[עמודה53]]&gt;2000,"Yes","No")</f>
        <v>No</v>
      </c>
      <c r="M2090" s="12">
        <v>49</v>
      </c>
      <c r="N2090" s="12">
        <f>AVERAGE(טבלה1[[#This Row],[עמודה52]:[עמודה53]])</f>
        <v>29.5</v>
      </c>
      <c r="O2090" s="12" t="str">
        <f>IF(טבלה1[[#This Row],[עמודה4]]="&lt; $25 / hr","0$ - $25 / hr",טבלה1[[#This Row],[עמודה4]])</f>
        <v>$25 - $49 / hr</v>
      </c>
      <c r="P2090" s="12" t="str" cm="1">
        <f t="array" ref="P2090">INDEX(_xlfn.TEXTSPLIT(טבלה1[[#This Row],[עמודה55]],"-"),1)</f>
        <v xml:space="preserve">$25 </v>
      </c>
      <c r="Q2090" s="21" t="str" cm="1">
        <f t="array" ref="Q2090">INDEX(_xlfn.TEXTSPLIT(INDEX(_xlfn.TEXTSPLIT(טבלה1[[#This Row],[עמודה55]],"-"),2),"/"),1)</f>
        <v xml:space="preserve"> $49 </v>
      </c>
      <c r="R2090" s="12">
        <f>AVERAGE(טבלה1[[#This Row],[עמודה59]:[עמודה60]])</f>
        <v>37</v>
      </c>
      <c r="S2090" s="3">
        <f>VALUE(SUBSTITUTE(טבלה1[[#This Row],[עמודה56]],"$",""))</f>
        <v>25</v>
      </c>
      <c r="T2090" s="3">
        <f>VALUE(SUBSTITUTE(טבלה1[[#This Row],[עמודה57]],"$",""))</f>
        <v>49</v>
      </c>
      <c r="U2090" s="3" t="str">
        <f>IF(טבלה1[[#This Row],[עמודה58]]&gt;30,"Yes","No")</f>
        <v>Yes</v>
      </c>
    </row>
    <row r="2091" spans="1:21" ht="13" x14ac:dyDescent="0.15">
      <c r="A2091" s="8" t="s">
        <v>4921</v>
      </c>
      <c r="B2091" s="9" t="s">
        <v>4922</v>
      </c>
      <c r="C2091" s="9" t="s">
        <v>2673</v>
      </c>
      <c r="D2091" s="9" t="s">
        <v>4</v>
      </c>
      <c r="E2091" s="9" t="s">
        <v>4</v>
      </c>
      <c r="F2091" s="9" t="s">
        <v>29</v>
      </c>
      <c r="G2091" s="10">
        <v>0.2</v>
      </c>
      <c r="H2091" s="11" t="str" cm="1">
        <f t="array" ref="H2091">INDEX(_xlfn.TEXTSPLIT(טבלה1[[#This Row],[עמודה2]],","),1)</f>
        <v>Barcelona</v>
      </c>
      <c r="I2091" s="12" t="str" cm="1">
        <f t="array" ref="I2091">INDEX(_xlfn.TEXTSPLIT(טבלה1[[#This Row],[עמודה2]],","),2)</f>
        <v xml:space="preserve"> Spain</v>
      </c>
      <c r="J2091" s="16" t="str">
        <f>_xlfn.CONCAT(טבלה1[[#This Row],[AI_Companies]]," ",טבלה1[[#This Row],[עמודה1]])</f>
        <v>Tridenia https://www.tridenia.com/</v>
      </c>
      <c r="K2091" s="12">
        <v>10</v>
      </c>
      <c r="L2091" s="12" t="str">
        <f>IF(טבלה1[[#This Row],[עמודה53]]&gt;2000,"Yes","No")</f>
        <v>No</v>
      </c>
      <c r="M2091" s="12">
        <v>49</v>
      </c>
      <c r="N2091" s="12">
        <f>AVERAGE(טבלה1[[#This Row],[עמודה52]:[עמודה53]])</f>
        <v>29.5</v>
      </c>
      <c r="O2091" s="12" t="str">
        <f>IF(טבלה1[[#This Row],[עמודה4]]="&lt; $25 / hr","0$ - $25 / hr",טבלה1[[#This Row],[עמודה4]])</f>
        <v>Undisclosed</v>
      </c>
      <c r="P2091" s="12" t="str" cm="1">
        <f t="array" ref="P2091">INDEX(_xlfn.TEXTSPLIT(טבלה1[[#This Row],[עמודה55]],"-"),1)</f>
        <v>Undisclosed</v>
      </c>
      <c r="Q2091" s="21" t="e" cm="1">
        <f t="array" ref="Q2091">INDEX(_xlfn.TEXTSPLIT(INDEX(_xlfn.TEXTSPLIT(טבלה1[[#This Row],[עמודה55]],"-"),2),"/"),1)</f>
        <v>#REF!</v>
      </c>
      <c r="R2091" s="12" t="e">
        <f>AVERAGE(טבלה1[[#This Row],[עמודה59]:[עמודה60]])</f>
        <v>#VALUE!</v>
      </c>
      <c r="S2091" s="3" t="e">
        <f>VALUE(SUBSTITUTE(טבלה1[[#This Row],[עמודה56]],"$",""))</f>
        <v>#VALUE!</v>
      </c>
      <c r="T2091" s="3" t="e">
        <f>VALUE(SUBSTITUTE(טבלה1[[#This Row],[עמודה57]],"$",""))</f>
        <v>#REF!</v>
      </c>
      <c r="U2091" s="3" t="e">
        <f>IF(טבלה1[[#This Row],[עמודה58]]&gt;30,"Yes","No")</f>
        <v>#VALUE!</v>
      </c>
    </row>
    <row r="2092" spans="1:21" ht="13" x14ac:dyDescent="0.15">
      <c r="A2092" s="8" t="s">
        <v>4923</v>
      </c>
      <c r="B2092" s="9" t="s">
        <v>4924</v>
      </c>
      <c r="C2092" s="9" t="s">
        <v>1134</v>
      </c>
      <c r="D2092" s="9" t="s">
        <v>4</v>
      </c>
      <c r="E2092" s="9" t="s">
        <v>4</v>
      </c>
      <c r="F2092" s="9" t="s">
        <v>29</v>
      </c>
      <c r="G2092" s="10">
        <v>0.2</v>
      </c>
      <c r="H2092" s="11" t="str" cm="1">
        <f t="array" ref="H2092">INDEX(_xlfn.TEXTSPLIT(טבלה1[[#This Row],[עמודה2]],","),1)</f>
        <v>Ciudad de México</v>
      </c>
      <c r="I2092" s="12" t="str" cm="1">
        <f t="array" ref="I2092">INDEX(_xlfn.TEXTSPLIT(טבלה1[[#This Row],[עמודה2]],","),2)</f>
        <v xml:space="preserve"> Mexico</v>
      </c>
      <c r="J2092" s="16" t="str">
        <f>_xlfn.CONCAT(טבלה1[[#This Row],[AI_Companies]]," ",טבלה1[[#This Row],[עמודה1]])</f>
        <v>CarbonoMX http://carbono.mx/</v>
      </c>
      <c r="K2092" s="12">
        <v>10</v>
      </c>
      <c r="L2092" s="12" t="str">
        <f>IF(טבלה1[[#This Row],[עמודה53]]&gt;2000,"Yes","No")</f>
        <v>No</v>
      </c>
      <c r="M2092" s="12">
        <v>49</v>
      </c>
      <c r="N2092" s="12">
        <f>AVERAGE(טבלה1[[#This Row],[עמודה52]:[עמודה53]])</f>
        <v>29.5</v>
      </c>
      <c r="O2092" s="12" t="str">
        <f>IF(טבלה1[[#This Row],[עמודה4]]="&lt; $25 / hr","0$ - $25 / hr",טבלה1[[#This Row],[עמודה4]])</f>
        <v>Undisclosed</v>
      </c>
      <c r="P2092" s="12" t="str" cm="1">
        <f t="array" ref="P2092">INDEX(_xlfn.TEXTSPLIT(טבלה1[[#This Row],[עמודה55]],"-"),1)</f>
        <v>Undisclosed</v>
      </c>
      <c r="Q2092" s="21" t="e" cm="1">
        <f t="array" ref="Q2092">INDEX(_xlfn.TEXTSPLIT(INDEX(_xlfn.TEXTSPLIT(טבלה1[[#This Row],[עמודה55]],"-"),2),"/"),1)</f>
        <v>#REF!</v>
      </c>
      <c r="R2092" s="12" t="e">
        <f>AVERAGE(טבלה1[[#This Row],[עמודה59]:[עמודה60]])</f>
        <v>#VALUE!</v>
      </c>
      <c r="S2092" s="3" t="e">
        <f>VALUE(SUBSTITUTE(טבלה1[[#This Row],[עמודה56]],"$",""))</f>
        <v>#VALUE!</v>
      </c>
      <c r="T2092" s="3" t="e">
        <f>VALUE(SUBSTITUTE(טבלה1[[#This Row],[עמודה57]],"$",""))</f>
        <v>#REF!</v>
      </c>
      <c r="U2092" s="3" t="e">
        <f>IF(טבלה1[[#This Row],[עמודה58]]&gt;30,"Yes","No")</f>
        <v>#VALUE!</v>
      </c>
    </row>
    <row r="2093" spans="1:21" ht="13" x14ac:dyDescent="0.15">
      <c r="A2093" s="8" t="s">
        <v>4925</v>
      </c>
      <c r="B2093" s="9" t="s">
        <v>4926</v>
      </c>
      <c r="C2093" s="9" t="s">
        <v>174</v>
      </c>
      <c r="D2093" s="13">
        <v>50000</v>
      </c>
      <c r="E2093" s="9" t="s">
        <v>21</v>
      </c>
      <c r="F2093" s="9" t="s">
        <v>29</v>
      </c>
      <c r="G2093" s="10">
        <v>0.2</v>
      </c>
      <c r="H2093" s="11" t="str" cm="1">
        <f t="array" ref="H2093">INDEX(_xlfn.TEXTSPLIT(טבלה1[[#This Row],[עמודה2]],","),1)</f>
        <v>Berlin</v>
      </c>
      <c r="I2093" s="12" t="str" cm="1">
        <f t="array" ref="I2093">INDEX(_xlfn.TEXTSPLIT(טבלה1[[#This Row],[עמודה2]],","),2)</f>
        <v xml:space="preserve"> Germany</v>
      </c>
      <c r="J2093" s="16" t="str">
        <f>_xlfn.CONCAT(טבלה1[[#This Row],[AI_Companies]]," ",טבלה1[[#This Row],[עמודה1]])</f>
        <v>Elie http://elie.io</v>
      </c>
      <c r="K2093" s="12">
        <v>10</v>
      </c>
      <c r="L2093" s="12" t="str">
        <f>IF(טבלה1[[#This Row],[עמודה53]]&gt;2000,"Yes","No")</f>
        <v>No</v>
      </c>
      <c r="M2093" s="12">
        <v>49</v>
      </c>
      <c r="N2093" s="12">
        <f>AVERAGE(טבלה1[[#This Row],[עמודה52]:[עמודה53]])</f>
        <v>29.5</v>
      </c>
      <c r="O2093" s="12" t="str">
        <f>IF(טבלה1[[#This Row],[עמודה4]]="&lt; $25 / hr","0$ - $25 / hr",טבלה1[[#This Row],[עמודה4]])</f>
        <v>$100 - $149 / hr</v>
      </c>
      <c r="P2093" s="12" t="str" cm="1">
        <f t="array" ref="P2093">INDEX(_xlfn.TEXTSPLIT(טבלה1[[#This Row],[עמודה55]],"-"),1)</f>
        <v xml:space="preserve">$100 </v>
      </c>
      <c r="Q2093" s="21" t="str" cm="1">
        <f t="array" ref="Q2093">INDEX(_xlfn.TEXTSPLIT(INDEX(_xlfn.TEXTSPLIT(טבלה1[[#This Row],[עמודה55]],"-"),2),"/"),1)</f>
        <v xml:space="preserve"> $149 </v>
      </c>
      <c r="R2093" s="12">
        <f>AVERAGE(טבלה1[[#This Row],[עמודה59]:[עמודה60]])</f>
        <v>124.5</v>
      </c>
      <c r="S2093" s="3">
        <f>VALUE(SUBSTITUTE(טבלה1[[#This Row],[עמודה56]],"$",""))</f>
        <v>100</v>
      </c>
      <c r="T2093" s="3">
        <f>VALUE(SUBSTITUTE(טבלה1[[#This Row],[עמודה57]],"$",""))</f>
        <v>149</v>
      </c>
      <c r="U2093" s="3" t="str">
        <f>IF(טבלה1[[#This Row],[עמודה58]]&gt;30,"Yes","No")</f>
        <v>Yes</v>
      </c>
    </row>
    <row r="2094" spans="1:21" ht="13" x14ac:dyDescent="0.15">
      <c r="A2094" s="8" t="s">
        <v>4927</v>
      </c>
      <c r="B2094" s="9" t="s">
        <v>4928</v>
      </c>
      <c r="C2094" s="9" t="s">
        <v>311</v>
      </c>
      <c r="D2094" s="13">
        <v>10000</v>
      </c>
      <c r="E2094" s="9" t="s">
        <v>21</v>
      </c>
      <c r="F2094" s="9" t="s">
        <v>29</v>
      </c>
      <c r="G2094" s="10">
        <v>0.2</v>
      </c>
      <c r="H2094" s="11" t="str" cm="1">
        <f t="array" ref="H2094">INDEX(_xlfn.TEXTSPLIT(טבלה1[[#This Row],[עמודה2]],","),1)</f>
        <v>Vancouver</v>
      </c>
      <c r="I2094" s="12" t="str" cm="1">
        <f t="array" ref="I2094">INDEX(_xlfn.TEXTSPLIT(טבלה1[[#This Row],[עמודה2]],","),2)</f>
        <v xml:space="preserve"> Canada</v>
      </c>
      <c r="J2094" s="16" t="str">
        <f>_xlfn.CONCAT(טבלה1[[#This Row],[AI_Companies]]," ",טבלה1[[#This Row],[עמודה1]])</f>
        <v>WizardryLabs https://wizardrylabs.io</v>
      </c>
      <c r="K2094" s="12">
        <v>10</v>
      </c>
      <c r="L2094" s="12" t="str">
        <f>IF(טבלה1[[#This Row],[עמודה53]]&gt;2000,"Yes","No")</f>
        <v>No</v>
      </c>
      <c r="M2094" s="12">
        <v>49</v>
      </c>
      <c r="N2094" s="12">
        <f>AVERAGE(טבלה1[[#This Row],[עמודה52]:[עמודה53]])</f>
        <v>29.5</v>
      </c>
      <c r="O2094" s="12" t="str">
        <f>IF(טבלה1[[#This Row],[עמודה4]]="&lt; $25 / hr","0$ - $25 / hr",טבלה1[[#This Row],[עמודה4]])</f>
        <v>$100 - $149 / hr</v>
      </c>
      <c r="P2094" s="12" t="str" cm="1">
        <f t="array" ref="P2094">INDEX(_xlfn.TEXTSPLIT(טבלה1[[#This Row],[עמודה55]],"-"),1)</f>
        <v xml:space="preserve">$100 </v>
      </c>
      <c r="Q2094" s="21" t="str" cm="1">
        <f t="array" ref="Q2094">INDEX(_xlfn.TEXTSPLIT(INDEX(_xlfn.TEXTSPLIT(טבלה1[[#This Row],[עמודה55]],"-"),2),"/"),1)</f>
        <v xml:space="preserve"> $149 </v>
      </c>
      <c r="R2094" s="12">
        <f>AVERAGE(טבלה1[[#This Row],[עמודה59]:[עמודה60]])</f>
        <v>124.5</v>
      </c>
      <c r="S2094" s="3">
        <f>VALUE(SUBSTITUTE(טבלה1[[#This Row],[עמודה56]],"$",""))</f>
        <v>100</v>
      </c>
      <c r="T2094" s="3">
        <f>VALUE(SUBSTITUTE(טבלה1[[#This Row],[עמודה57]],"$",""))</f>
        <v>149</v>
      </c>
      <c r="U2094" s="3" t="str">
        <f>IF(טבלה1[[#This Row],[עמודה58]]&gt;30,"Yes","No")</f>
        <v>Yes</v>
      </c>
    </row>
    <row r="2095" spans="1:21" ht="13" x14ac:dyDescent="0.15">
      <c r="A2095" s="8" t="s">
        <v>4929</v>
      </c>
      <c r="B2095" s="9" t="s">
        <v>4930</v>
      </c>
      <c r="C2095" s="9" t="s">
        <v>1073</v>
      </c>
      <c r="D2095" s="13">
        <v>1000</v>
      </c>
      <c r="E2095" s="9" t="s">
        <v>14</v>
      </c>
      <c r="F2095" s="9" t="s">
        <v>29</v>
      </c>
      <c r="G2095" s="10">
        <v>0.2</v>
      </c>
      <c r="H2095" s="11" t="str" cm="1">
        <f t="array" ref="H2095">INDEX(_xlfn.TEXTSPLIT(טבלה1[[#This Row],[עמודה2]],","),1)</f>
        <v>Indore</v>
      </c>
      <c r="I2095" s="12" t="str" cm="1">
        <f t="array" ref="I2095">INDEX(_xlfn.TEXTSPLIT(טבלה1[[#This Row],[עמודה2]],","),2)</f>
        <v xml:space="preserve"> India</v>
      </c>
      <c r="J2095" s="16" t="str">
        <f>_xlfn.CONCAT(טבלה1[[#This Row],[AI_Companies]]," ",טבלה1[[#This Row],[עמודה1]])</f>
        <v>Techsolvo https://techsolvo.com/</v>
      </c>
      <c r="K2095" s="12">
        <v>10</v>
      </c>
      <c r="L2095" s="12" t="str">
        <f>IF(טבלה1[[#This Row],[עמודה53]]&gt;2000,"Yes","No")</f>
        <v>No</v>
      </c>
      <c r="M2095" s="12">
        <v>49</v>
      </c>
      <c r="N2095" s="12">
        <f>AVERAGE(טבלה1[[#This Row],[עמודה52]:[עמודה53]])</f>
        <v>29.5</v>
      </c>
      <c r="O2095" s="12" t="str">
        <f>IF(טבלה1[[#This Row],[עמודה4]]="&lt; $25 / hr","0$ - $25 / hr",טבלה1[[#This Row],[עמודה4]])</f>
        <v>0$ - $25 / hr</v>
      </c>
      <c r="P2095" s="12" t="str" cm="1">
        <f t="array" ref="P2095">INDEX(_xlfn.TEXTSPLIT(טבלה1[[#This Row],[עמודה55]],"-"),1)</f>
        <v xml:space="preserve">0$ </v>
      </c>
      <c r="Q2095" s="21" t="str" cm="1">
        <f t="array" ref="Q2095">INDEX(_xlfn.TEXTSPLIT(INDEX(_xlfn.TEXTSPLIT(טבלה1[[#This Row],[עמודה55]],"-"),2),"/"),1)</f>
        <v xml:space="preserve"> $25 </v>
      </c>
      <c r="R2095" s="12">
        <f>AVERAGE(טבלה1[[#This Row],[עמודה59]:[עמודה60]])</f>
        <v>12.5</v>
      </c>
      <c r="S2095" s="3">
        <f>VALUE(SUBSTITUTE(טבלה1[[#This Row],[עמודה56]],"$",""))</f>
        <v>0</v>
      </c>
      <c r="T2095" s="3">
        <f>VALUE(SUBSTITUTE(טבלה1[[#This Row],[עמודה57]],"$",""))</f>
        <v>25</v>
      </c>
      <c r="U2095" s="3" t="str">
        <f>IF(טבלה1[[#This Row],[עמודה58]]&gt;30,"Yes","No")</f>
        <v>No</v>
      </c>
    </row>
    <row r="2096" spans="1:21" ht="13" x14ac:dyDescent="0.15">
      <c r="A2096" s="8" t="s">
        <v>4931</v>
      </c>
      <c r="B2096" s="9" t="s">
        <v>4932</v>
      </c>
      <c r="C2096" s="9" t="s">
        <v>215</v>
      </c>
      <c r="D2096" s="9" t="s">
        <v>4</v>
      </c>
      <c r="E2096" s="9" t="s">
        <v>4</v>
      </c>
      <c r="F2096" s="9" t="s">
        <v>29</v>
      </c>
      <c r="G2096" s="10">
        <v>0.2</v>
      </c>
      <c r="H2096" s="11" t="str" cm="1">
        <f t="array" ref="H2096">INDEX(_xlfn.TEXTSPLIT(טבלה1[[#This Row],[עמודה2]],","),1)</f>
        <v>Dubai</v>
      </c>
      <c r="I2096" s="12" t="str" cm="1">
        <f t="array" ref="I2096">INDEX(_xlfn.TEXTSPLIT(טבלה1[[#This Row],[עמודה2]],","),2)</f>
        <v xml:space="preserve"> United Arab Emirates</v>
      </c>
      <c r="J2096" s="16" t="str">
        <f>_xlfn.CONCAT(טבלה1[[#This Row],[AI_Companies]]," ",טבלה1[[#This Row],[עמודה1]])</f>
        <v>ECSMELLC http://www.ecsme.ae</v>
      </c>
      <c r="K2096" s="12">
        <v>10</v>
      </c>
      <c r="L2096" s="12" t="str">
        <f>IF(טבלה1[[#This Row],[עמודה53]]&gt;2000,"Yes","No")</f>
        <v>No</v>
      </c>
      <c r="M2096" s="12">
        <v>49</v>
      </c>
      <c r="N2096" s="12">
        <f>AVERAGE(טבלה1[[#This Row],[עמודה52]:[עמודה53]])</f>
        <v>29.5</v>
      </c>
      <c r="O2096" s="12" t="str">
        <f>IF(טבלה1[[#This Row],[עמודה4]]="&lt; $25 / hr","0$ - $25 / hr",טבלה1[[#This Row],[עמודה4]])</f>
        <v>Undisclosed</v>
      </c>
      <c r="P2096" s="12" t="str" cm="1">
        <f t="array" ref="P2096">INDEX(_xlfn.TEXTSPLIT(טבלה1[[#This Row],[עמודה55]],"-"),1)</f>
        <v>Undisclosed</v>
      </c>
      <c r="Q2096" s="21" t="e" cm="1">
        <f t="array" ref="Q2096">INDEX(_xlfn.TEXTSPLIT(INDEX(_xlfn.TEXTSPLIT(טבלה1[[#This Row],[עמודה55]],"-"),2),"/"),1)</f>
        <v>#REF!</v>
      </c>
      <c r="R2096" s="12" t="e">
        <f>AVERAGE(טבלה1[[#This Row],[עמודה59]:[עמודה60]])</f>
        <v>#VALUE!</v>
      </c>
      <c r="S2096" s="3" t="e">
        <f>VALUE(SUBSTITUTE(טבלה1[[#This Row],[עמודה56]],"$",""))</f>
        <v>#VALUE!</v>
      </c>
      <c r="T2096" s="3" t="e">
        <f>VALUE(SUBSTITUTE(טבלה1[[#This Row],[עמודה57]],"$",""))</f>
        <v>#REF!</v>
      </c>
      <c r="U2096" s="3" t="e">
        <f>IF(טבלה1[[#This Row],[עמודה58]]&gt;30,"Yes","No")</f>
        <v>#VALUE!</v>
      </c>
    </row>
    <row r="2097" spans="1:21" ht="13" x14ac:dyDescent="0.15">
      <c r="A2097" s="8" t="s">
        <v>4933</v>
      </c>
      <c r="B2097" s="9" t="s">
        <v>4934</v>
      </c>
      <c r="C2097" s="9" t="s">
        <v>3094</v>
      </c>
      <c r="D2097" s="9" t="s">
        <v>4</v>
      </c>
      <c r="E2097" s="9" t="s">
        <v>4</v>
      </c>
      <c r="F2097" s="9" t="s">
        <v>29</v>
      </c>
      <c r="G2097" s="10">
        <v>0.2</v>
      </c>
      <c r="H2097" s="11" t="str" cm="1">
        <f t="array" ref="H2097">INDEX(_xlfn.TEXTSPLIT(טבלה1[[#This Row],[עמודה2]],","),1)</f>
        <v>Chengdu</v>
      </c>
      <c r="I2097" s="12" t="str" cm="1">
        <f t="array" ref="I2097">INDEX(_xlfn.TEXTSPLIT(טבלה1[[#This Row],[עמודה2]],","),2)</f>
        <v xml:space="preserve"> China</v>
      </c>
      <c r="J2097" s="16" t="str">
        <f>_xlfn.CONCAT(טבלה1[[#This Row],[AI_Companies]]," ",טבלה1[[#This Row],[עמודה1]])</f>
        <v>ChengduTanmer http://www.tanmer.com/</v>
      </c>
      <c r="K2097" s="12">
        <v>10</v>
      </c>
      <c r="L2097" s="12" t="str">
        <f>IF(טבלה1[[#This Row],[עמודה53]]&gt;2000,"Yes","No")</f>
        <v>No</v>
      </c>
      <c r="M2097" s="12">
        <v>49</v>
      </c>
      <c r="N2097" s="12">
        <f>AVERAGE(טבלה1[[#This Row],[עמודה52]:[עמודה53]])</f>
        <v>29.5</v>
      </c>
      <c r="O2097" s="12" t="str">
        <f>IF(טבלה1[[#This Row],[עמודה4]]="&lt; $25 / hr","0$ - $25 / hr",טבלה1[[#This Row],[עמודה4]])</f>
        <v>Undisclosed</v>
      </c>
      <c r="P2097" s="12" t="str" cm="1">
        <f t="array" ref="P2097">INDEX(_xlfn.TEXTSPLIT(טבלה1[[#This Row],[עמודה55]],"-"),1)</f>
        <v>Undisclosed</v>
      </c>
      <c r="Q2097" s="21" t="e" cm="1">
        <f t="array" ref="Q2097">INDEX(_xlfn.TEXTSPLIT(INDEX(_xlfn.TEXTSPLIT(טבלה1[[#This Row],[עמודה55]],"-"),2),"/"),1)</f>
        <v>#REF!</v>
      </c>
      <c r="R2097" s="12" t="e">
        <f>AVERAGE(טבלה1[[#This Row],[עמודה59]:[עמודה60]])</f>
        <v>#VALUE!</v>
      </c>
      <c r="S2097" s="3" t="e">
        <f>VALUE(SUBSTITUTE(טבלה1[[#This Row],[עמודה56]],"$",""))</f>
        <v>#VALUE!</v>
      </c>
      <c r="T2097" s="3" t="e">
        <f>VALUE(SUBSTITUTE(טבלה1[[#This Row],[עמודה57]],"$",""))</f>
        <v>#REF!</v>
      </c>
      <c r="U2097" s="3" t="e">
        <f>IF(טבלה1[[#This Row],[עמודה58]]&gt;30,"Yes","No")</f>
        <v>#VALUE!</v>
      </c>
    </row>
    <row r="2098" spans="1:21" ht="13" x14ac:dyDescent="0.15">
      <c r="A2098" s="8" t="s">
        <v>4935</v>
      </c>
      <c r="B2098" s="9" t="s">
        <v>4936</v>
      </c>
      <c r="C2098" s="9" t="s">
        <v>2966</v>
      </c>
      <c r="D2098" s="9" t="s">
        <v>4</v>
      </c>
      <c r="E2098" s="9" t="s">
        <v>4</v>
      </c>
      <c r="F2098" s="9" t="s">
        <v>29</v>
      </c>
      <c r="G2098" s="10">
        <v>0.2</v>
      </c>
      <c r="H2098" s="11" t="str" cm="1">
        <f t="array" ref="H2098">INDEX(_xlfn.TEXTSPLIT(טבלה1[[#This Row],[עמודה2]],","),1)</f>
        <v>Fairfax</v>
      </c>
      <c r="I2098" s="12" t="str" cm="1">
        <f t="array" ref="I2098">INDEX(_xlfn.TEXTSPLIT(טבלה1[[#This Row],[עמודה2]],","),2)</f>
        <v xml:space="preserve"> VA</v>
      </c>
      <c r="J2098" s="16" t="str">
        <f>_xlfn.CONCAT(טבלה1[[#This Row],[AI_Companies]]," ",טבלה1[[#This Row],[עמודה1]])</f>
        <v>BuddoBotInc. http://www.BuddoBot.com</v>
      </c>
      <c r="K2098" s="12">
        <v>10</v>
      </c>
      <c r="L2098" s="12" t="str">
        <f>IF(טבלה1[[#This Row],[עמודה53]]&gt;2000,"Yes","No")</f>
        <v>No</v>
      </c>
      <c r="M2098" s="12">
        <v>49</v>
      </c>
      <c r="N2098" s="12">
        <f>AVERAGE(טבלה1[[#This Row],[עמודה52]:[עמודה53]])</f>
        <v>29.5</v>
      </c>
      <c r="O2098" s="12" t="str">
        <f>IF(טבלה1[[#This Row],[עמודה4]]="&lt; $25 / hr","0$ - $25 / hr",טבלה1[[#This Row],[עמודה4]])</f>
        <v>Undisclosed</v>
      </c>
      <c r="P2098" s="12" t="str" cm="1">
        <f t="array" ref="P2098">INDEX(_xlfn.TEXTSPLIT(טבלה1[[#This Row],[עמודה55]],"-"),1)</f>
        <v>Undisclosed</v>
      </c>
      <c r="Q2098" s="21" t="e" cm="1">
        <f t="array" ref="Q2098">INDEX(_xlfn.TEXTSPLIT(INDEX(_xlfn.TEXTSPLIT(טבלה1[[#This Row],[עמודה55]],"-"),2),"/"),1)</f>
        <v>#REF!</v>
      </c>
      <c r="R2098" s="12" t="e">
        <f>AVERAGE(טבלה1[[#This Row],[עמודה59]:[עמודה60]])</f>
        <v>#VALUE!</v>
      </c>
      <c r="S2098" s="3" t="e">
        <f>VALUE(SUBSTITUTE(טבלה1[[#This Row],[עמודה56]],"$",""))</f>
        <v>#VALUE!</v>
      </c>
      <c r="T2098" s="3" t="e">
        <f>VALUE(SUBSTITUTE(טבלה1[[#This Row],[עמודה57]],"$",""))</f>
        <v>#REF!</v>
      </c>
      <c r="U2098" s="3" t="e">
        <f>IF(טבלה1[[#This Row],[עמודה58]]&gt;30,"Yes","No")</f>
        <v>#VALUE!</v>
      </c>
    </row>
    <row r="2099" spans="1:21" ht="13" x14ac:dyDescent="0.15">
      <c r="A2099" s="8" t="s">
        <v>4937</v>
      </c>
      <c r="B2099" s="9" t="s">
        <v>4938</v>
      </c>
      <c r="C2099" s="9" t="s">
        <v>4939</v>
      </c>
      <c r="D2099" s="9" t="s">
        <v>4</v>
      </c>
      <c r="E2099" s="9" t="s">
        <v>4</v>
      </c>
      <c r="F2099" s="9" t="s">
        <v>29</v>
      </c>
      <c r="G2099" s="10">
        <v>0.2</v>
      </c>
      <c r="H2099" s="11" t="str" cm="1">
        <f t="array" ref="H2099">INDEX(_xlfn.TEXTSPLIT(טבלה1[[#This Row],[עמודה2]],","),1)</f>
        <v>Brambleton</v>
      </c>
      <c r="I2099" s="12" t="str" cm="1">
        <f t="array" ref="I2099">INDEX(_xlfn.TEXTSPLIT(טבלה1[[#This Row],[עמודה2]],","),2)</f>
        <v xml:space="preserve"> VA</v>
      </c>
      <c r="J2099" s="16" t="str">
        <f>_xlfn.CONCAT(טבלה1[[#This Row],[AI_Companies]]," ",טבלה1[[#This Row],[עמודה1]])</f>
        <v>VivsoftTechnologiesLLC https://www.vivsoft.io/</v>
      </c>
      <c r="K2099" s="12">
        <v>10</v>
      </c>
      <c r="L2099" s="12" t="str">
        <f>IF(טבלה1[[#This Row],[עמודה53]]&gt;2000,"Yes","No")</f>
        <v>No</v>
      </c>
      <c r="M2099" s="12">
        <v>49</v>
      </c>
      <c r="N2099" s="12">
        <f>AVERAGE(טבלה1[[#This Row],[עמודה52]:[עמודה53]])</f>
        <v>29.5</v>
      </c>
      <c r="O2099" s="12" t="str">
        <f>IF(טבלה1[[#This Row],[עמודה4]]="&lt; $25 / hr","0$ - $25 / hr",טבלה1[[#This Row],[עמודה4]])</f>
        <v>Undisclosed</v>
      </c>
      <c r="P2099" s="12" t="str" cm="1">
        <f t="array" ref="P2099">INDEX(_xlfn.TEXTSPLIT(טבלה1[[#This Row],[עמודה55]],"-"),1)</f>
        <v>Undisclosed</v>
      </c>
      <c r="Q2099" s="21" t="e" cm="1">
        <f t="array" ref="Q2099">INDEX(_xlfn.TEXTSPLIT(INDEX(_xlfn.TEXTSPLIT(טבלה1[[#This Row],[עמודה55]],"-"),2),"/"),1)</f>
        <v>#REF!</v>
      </c>
      <c r="R2099" s="12" t="e">
        <f>AVERAGE(טבלה1[[#This Row],[עמודה59]:[עמודה60]])</f>
        <v>#VALUE!</v>
      </c>
      <c r="S2099" s="3" t="e">
        <f>VALUE(SUBSTITUTE(טבלה1[[#This Row],[עמודה56]],"$",""))</f>
        <v>#VALUE!</v>
      </c>
      <c r="T2099" s="3" t="e">
        <f>VALUE(SUBSTITUTE(טבלה1[[#This Row],[עמודה57]],"$",""))</f>
        <v>#REF!</v>
      </c>
      <c r="U2099" s="3" t="e">
        <f>IF(טבלה1[[#This Row],[עמודה58]]&gt;30,"Yes","No")</f>
        <v>#VALUE!</v>
      </c>
    </row>
    <row r="2100" spans="1:21" ht="13" x14ac:dyDescent="0.15">
      <c r="A2100" s="8" t="s">
        <v>4940</v>
      </c>
      <c r="B2100" s="9" t="s">
        <v>4941</v>
      </c>
      <c r="C2100" s="9" t="s">
        <v>494</v>
      </c>
      <c r="D2100" s="9" t="s">
        <v>4</v>
      </c>
      <c r="E2100" s="9" t="s">
        <v>4</v>
      </c>
      <c r="F2100" s="9" t="s">
        <v>29</v>
      </c>
      <c r="G2100" s="10">
        <v>0.2</v>
      </c>
      <c r="H2100" s="11" t="str" cm="1">
        <f t="array" ref="H2100">INDEX(_xlfn.TEXTSPLIT(טבלה1[[#This Row],[עמודה2]],","),1)</f>
        <v>Istanbul</v>
      </c>
      <c r="I2100" s="12" t="str" cm="1">
        <f t="array" ref="I2100">INDEX(_xlfn.TEXTSPLIT(טבלה1[[#This Row],[עמודה2]],","),2)</f>
        <v xml:space="preserve"> Turkey</v>
      </c>
      <c r="J2100" s="16" t="str">
        <f>_xlfn.CONCAT(טבלה1[[#This Row],[AI_Companies]]," ",טבלה1[[#This Row],[עמודה1]])</f>
        <v>SnAConsulting http://www.sna-consult.com</v>
      </c>
      <c r="K2100" s="12">
        <v>10</v>
      </c>
      <c r="L2100" s="12" t="str">
        <f>IF(טבלה1[[#This Row],[עמודה53]]&gt;2000,"Yes","No")</f>
        <v>No</v>
      </c>
      <c r="M2100" s="12">
        <v>49</v>
      </c>
      <c r="N2100" s="12">
        <f>AVERAGE(טבלה1[[#This Row],[עמודה52]:[עמודה53]])</f>
        <v>29.5</v>
      </c>
      <c r="O2100" s="12" t="str">
        <f>IF(טבלה1[[#This Row],[עמודה4]]="&lt; $25 / hr","0$ - $25 / hr",טבלה1[[#This Row],[עמודה4]])</f>
        <v>Undisclosed</v>
      </c>
      <c r="P2100" s="12" t="str" cm="1">
        <f t="array" ref="P2100">INDEX(_xlfn.TEXTSPLIT(טבלה1[[#This Row],[עמודה55]],"-"),1)</f>
        <v>Undisclosed</v>
      </c>
      <c r="Q2100" s="21" t="e" cm="1">
        <f t="array" ref="Q2100">INDEX(_xlfn.TEXTSPLIT(INDEX(_xlfn.TEXTSPLIT(טבלה1[[#This Row],[עמודה55]],"-"),2),"/"),1)</f>
        <v>#REF!</v>
      </c>
      <c r="R2100" s="12" t="e">
        <f>AVERAGE(טבלה1[[#This Row],[עמודה59]:[עמודה60]])</f>
        <v>#VALUE!</v>
      </c>
      <c r="S2100" s="3" t="e">
        <f>VALUE(SUBSTITUTE(טבלה1[[#This Row],[עמודה56]],"$",""))</f>
        <v>#VALUE!</v>
      </c>
      <c r="T2100" s="3" t="e">
        <f>VALUE(SUBSTITUTE(טבלה1[[#This Row],[עמודה57]],"$",""))</f>
        <v>#REF!</v>
      </c>
      <c r="U2100" s="3" t="e">
        <f>IF(טבלה1[[#This Row],[עמודה58]]&gt;30,"Yes","No")</f>
        <v>#VALUE!</v>
      </c>
    </row>
    <row r="2101" spans="1:21" ht="13" x14ac:dyDescent="0.15">
      <c r="A2101" s="8" t="s">
        <v>4942</v>
      </c>
      <c r="B2101" s="9" t="s">
        <v>4943</v>
      </c>
      <c r="C2101" s="9" t="s">
        <v>4944</v>
      </c>
      <c r="D2101" s="13">
        <v>5000</v>
      </c>
      <c r="E2101" s="9" t="s">
        <v>9</v>
      </c>
      <c r="F2101" s="9" t="s">
        <v>29</v>
      </c>
      <c r="G2101" s="10">
        <v>0.2</v>
      </c>
      <c r="H2101" s="11" t="str" cm="1">
        <f t="array" ref="H2101">INDEX(_xlfn.TEXTSPLIT(טבלה1[[#This Row],[עמודה2]],","),1)</f>
        <v>Cork</v>
      </c>
      <c r="I2101" s="12" t="str" cm="1">
        <f t="array" ref="I2101">INDEX(_xlfn.TEXTSPLIT(טבלה1[[#This Row],[עמודה2]],","),2)</f>
        <v xml:space="preserve"> Ireland</v>
      </c>
      <c r="J2101" s="16" t="str">
        <f>_xlfn.CONCAT(טבלה1[[#This Row],[AI_Companies]]," ",טבלה1[[#This Row],[עמודה1]])</f>
        <v>Speire https://speire.ie/</v>
      </c>
      <c r="K2101" s="12">
        <v>10</v>
      </c>
      <c r="L2101" s="12" t="str">
        <f>IF(טבלה1[[#This Row],[עמודה53]]&gt;2000,"Yes","No")</f>
        <v>No</v>
      </c>
      <c r="M2101" s="12">
        <v>49</v>
      </c>
      <c r="N2101" s="12">
        <f>AVERAGE(טבלה1[[#This Row],[עמודה52]:[עמודה53]])</f>
        <v>29.5</v>
      </c>
      <c r="O2101" s="12" t="str">
        <f>IF(טבלה1[[#This Row],[עמודה4]]="&lt; $25 / hr","0$ - $25 / hr",טבלה1[[#This Row],[עמודה4]])</f>
        <v>$50 - $99 / hr</v>
      </c>
      <c r="P2101" s="12" t="str" cm="1">
        <f t="array" ref="P2101">INDEX(_xlfn.TEXTSPLIT(טבלה1[[#This Row],[עמודה55]],"-"),1)</f>
        <v xml:space="preserve">$50 </v>
      </c>
      <c r="Q2101" s="21" t="str" cm="1">
        <f t="array" ref="Q2101">INDEX(_xlfn.TEXTSPLIT(INDEX(_xlfn.TEXTSPLIT(טבלה1[[#This Row],[עמודה55]],"-"),2),"/"),1)</f>
        <v xml:space="preserve"> $99 </v>
      </c>
      <c r="R2101" s="12">
        <f>AVERAGE(טבלה1[[#This Row],[עמודה59]:[עמודה60]])</f>
        <v>74.5</v>
      </c>
      <c r="S2101" s="3">
        <f>VALUE(SUBSTITUTE(טבלה1[[#This Row],[עמודה56]],"$",""))</f>
        <v>50</v>
      </c>
      <c r="T2101" s="3">
        <f>VALUE(SUBSTITUTE(טבלה1[[#This Row],[עמודה57]],"$",""))</f>
        <v>99</v>
      </c>
      <c r="U2101" s="3" t="str">
        <f>IF(טבלה1[[#This Row],[עמודה58]]&gt;30,"Yes","No")</f>
        <v>Yes</v>
      </c>
    </row>
    <row r="2102" spans="1:21" ht="13" x14ac:dyDescent="0.15">
      <c r="A2102" s="8" t="s">
        <v>4945</v>
      </c>
      <c r="B2102" s="9" t="s">
        <v>4946</v>
      </c>
      <c r="C2102" s="9" t="s">
        <v>563</v>
      </c>
      <c r="D2102" s="13">
        <v>1000</v>
      </c>
      <c r="E2102" s="9" t="s">
        <v>33</v>
      </c>
      <c r="F2102" s="9" t="s">
        <v>29</v>
      </c>
      <c r="G2102" s="10">
        <v>0.2</v>
      </c>
      <c r="H2102" s="11" t="str" cm="1">
        <f t="array" ref="H2102">INDEX(_xlfn.TEXTSPLIT(טבלה1[[#This Row],[עמודה2]],","),1)</f>
        <v>Karachi</v>
      </c>
      <c r="I2102" s="12" t="str" cm="1">
        <f t="array" ref="I2102">INDEX(_xlfn.TEXTSPLIT(טבלה1[[#This Row],[עמודה2]],","),2)</f>
        <v xml:space="preserve"> Pakistan</v>
      </c>
      <c r="J2102" s="16" t="str">
        <f>_xlfn.CONCAT(טבלה1[[#This Row],[AI_Companies]]," ",טבלה1[[#This Row],[עמודה1]])</f>
        <v>ThinkTransportation https://thinktransportation.net/</v>
      </c>
      <c r="K2102" s="12">
        <v>10</v>
      </c>
      <c r="L2102" s="12" t="str">
        <f>IF(טבלה1[[#This Row],[עמודה53]]&gt;2000,"Yes","No")</f>
        <v>No</v>
      </c>
      <c r="M2102" s="12">
        <v>49</v>
      </c>
      <c r="N2102" s="12">
        <f>AVERAGE(טבלה1[[#This Row],[עמודה52]:[עמודה53]])</f>
        <v>29.5</v>
      </c>
      <c r="O2102" s="12" t="str">
        <f>IF(טבלה1[[#This Row],[עמודה4]]="&lt; $25 / hr","0$ - $25 / hr",טבלה1[[#This Row],[עמודה4]])</f>
        <v>$25 - $49 / hr</v>
      </c>
      <c r="P2102" s="12" t="str" cm="1">
        <f t="array" ref="P2102">INDEX(_xlfn.TEXTSPLIT(טבלה1[[#This Row],[עמודה55]],"-"),1)</f>
        <v xml:space="preserve">$25 </v>
      </c>
      <c r="Q2102" s="21" t="str" cm="1">
        <f t="array" ref="Q2102">INDEX(_xlfn.TEXTSPLIT(INDEX(_xlfn.TEXTSPLIT(טבלה1[[#This Row],[עמודה55]],"-"),2),"/"),1)</f>
        <v xml:space="preserve"> $49 </v>
      </c>
      <c r="R2102" s="12">
        <f>AVERAGE(טבלה1[[#This Row],[עמודה59]:[עמודה60]])</f>
        <v>37</v>
      </c>
      <c r="S2102" s="3">
        <f>VALUE(SUBSTITUTE(טבלה1[[#This Row],[עמודה56]],"$",""))</f>
        <v>25</v>
      </c>
      <c r="T2102" s="3">
        <f>VALUE(SUBSTITUTE(טבלה1[[#This Row],[עמודה57]],"$",""))</f>
        <v>49</v>
      </c>
      <c r="U2102" s="3" t="str">
        <f>IF(טבלה1[[#This Row],[עמודה58]]&gt;30,"Yes","No")</f>
        <v>Yes</v>
      </c>
    </row>
    <row r="2103" spans="1:21" ht="13" x14ac:dyDescent="0.15">
      <c r="A2103" s="8" t="s">
        <v>4947</v>
      </c>
      <c r="B2103" s="9" t="s">
        <v>4948</v>
      </c>
      <c r="C2103" s="9" t="s">
        <v>4949</v>
      </c>
      <c r="D2103" s="13">
        <v>5000</v>
      </c>
      <c r="E2103" s="9" t="s">
        <v>14</v>
      </c>
      <c r="F2103" s="9" t="s">
        <v>29</v>
      </c>
      <c r="G2103" s="10">
        <v>0.2</v>
      </c>
      <c r="H2103" s="11" t="str" cm="1">
        <f t="array" ref="H2103">INDEX(_xlfn.TEXTSPLIT(טבלה1[[#This Row],[עמודה2]],","),1)</f>
        <v>Heathwood</v>
      </c>
      <c r="I2103" s="12" t="str" cm="1">
        <f t="array" ref="I2103">INDEX(_xlfn.TEXTSPLIT(טבלה1[[#This Row],[עמודה2]],","),2)</f>
        <v xml:space="preserve"> Australia</v>
      </c>
      <c r="J2103" s="16" t="str">
        <f>_xlfn.CONCAT(טבלה1[[#This Row],[AI_Companies]]," ",טבלה1[[#This Row],[עמודה1]])</f>
        <v>IdyaTechnology https://www.idya.com.au/augmented-reality/</v>
      </c>
      <c r="K2103" s="12">
        <v>10</v>
      </c>
      <c r="L2103" s="12" t="str">
        <f>IF(טבלה1[[#This Row],[עמודה53]]&gt;2000,"Yes","No")</f>
        <v>No</v>
      </c>
      <c r="M2103" s="12">
        <v>49</v>
      </c>
      <c r="N2103" s="12">
        <f>AVERAGE(טבלה1[[#This Row],[עמודה52]:[עמודה53]])</f>
        <v>29.5</v>
      </c>
      <c r="O2103" s="12" t="str">
        <f>IF(טבלה1[[#This Row],[עמודה4]]="&lt; $25 / hr","0$ - $25 / hr",טבלה1[[#This Row],[עמודה4]])</f>
        <v>0$ - $25 / hr</v>
      </c>
      <c r="P2103" s="12" t="str" cm="1">
        <f t="array" ref="P2103">INDEX(_xlfn.TEXTSPLIT(טבלה1[[#This Row],[עמודה55]],"-"),1)</f>
        <v xml:space="preserve">0$ </v>
      </c>
      <c r="Q2103" s="21" t="str" cm="1">
        <f t="array" ref="Q2103">INDEX(_xlfn.TEXTSPLIT(INDEX(_xlfn.TEXTSPLIT(טבלה1[[#This Row],[עמודה55]],"-"),2),"/"),1)</f>
        <v xml:space="preserve"> $25 </v>
      </c>
      <c r="R2103" s="12">
        <f>AVERAGE(טבלה1[[#This Row],[עמודה59]:[עמודה60]])</f>
        <v>12.5</v>
      </c>
      <c r="S2103" s="3">
        <f>VALUE(SUBSTITUTE(טבלה1[[#This Row],[עמודה56]],"$",""))</f>
        <v>0</v>
      </c>
      <c r="T2103" s="3">
        <f>VALUE(SUBSTITUTE(טבלה1[[#This Row],[עמודה57]],"$",""))</f>
        <v>25</v>
      </c>
      <c r="U2103" s="3" t="str">
        <f>IF(טבלה1[[#This Row],[עמודה58]]&gt;30,"Yes","No")</f>
        <v>No</v>
      </c>
    </row>
    <row r="2104" spans="1:21" ht="13" x14ac:dyDescent="0.15">
      <c r="A2104" s="8" t="s">
        <v>4950</v>
      </c>
      <c r="B2104" s="9" t="s">
        <v>4951</v>
      </c>
      <c r="C2104" s="9" t="s">
        <v>916</v>
      </c>
      <c r="D2104" s="9" t="s">
        <v>4</v>
      </c>
      <c r="E2104" s="9" t="s">
        <v>4</v>
      </c>
      <c r="F2104" s="9" t="s">
        <v>29</v>
      </c>
      <c r="G2104" s="10">
        <v>0.2</v>
      </c>
      <c r="H2104" s="11" t="str" cm="1">
        <f t="array" ref="H2104">INDEX(_xlfn.TEXTSPLIT(טבלה1[[#This Row],[עמודה2]],","),1)</f>
        <v>Colombo</v>
      </c>
      <c r="I2104" s="12" t="str" cm="1">
        <f t="array" ref="I2104">INDEX(_xlfn.TEXTSPLIT(טבלה1[[#This Row],[עמודה2]],","),2)</f>
        <v xml:space="preserve"> Sri Lanka</v>
      </c>
      <c r="J2104" s="16" t="str">
        <f>_xlfn.CONCAT(טבלה1[[#This Row],[AI_Companies]]," ",טבלה1[[#This Row],[עמודה1]])</f>
        <v>RootcodeLabs https://rootcodelabs.com/</v>
      </c>
      <c r="K2104" s="12">
        <v>10</v>
      </c>
      <c r="L2104" s="12" t="str">
        <f>IF(טבלה1[[#This Row],[עמודה53]]&gt;2000,"Yes","No")</f>
        <v>No</v>
      </c>
      <c r="M2104" s="12">
        <v>49</v>
      </c>
      <c r="N2104" s="12">
        <f>AVERAGE(טבלה1[[#This Row],[עמודה52]:[עמודה53]])</f>
        <v>29.5</v>
      </c>
      <c r="O2104" s="12" t="str">
        <f>IF(טבלה1[[#This Row],[עמודה4]]="&lt; $25 / hr","0$ - $25 / hr",טבלה1[[#This Row],[עמודה4]])</f>
        <v>Undisclosed</v>
      </c>
      <c r="P2104" s="12" t="str" cm="1">
        <f t="array" ref="P2104">INDEX(_xlfn.TEXTSPLIT(טבלה1[[#This Row],[עמודה55]],"-"),1)</f>
        <v>Undisclosed</v>
      </c>
      <c r="Q2104" s="21" t="e" cm="1">
        <f t="array" ref="Q2104">INDEX(_xlfn.TEXTSPLIT(INDEX(_xlfn.TEXTSPLIT(טבלה1[[#This Row],[עמודה55]],"-"),2),"/"),1)</f>
        <v>#REF!</v>
      </c>
      <c r="R2104" s="12" t="e">
        <f>AVERAGE(טבלה1[[#This Row],[עמודה59]:[עמודה60]])</f>
        <v>#VALUE!</v>
      </c>
      <c r="S2104" s="3" t="e">
        <f>VALUE(SUBSTITUTE(טבלה1[[#This Row],[עמודה56]],"$",""))</f>
        <v>#VALUE!</v>
      </c>
      <c r="T2104" s="3" t="e">
        <f>VALUE(SUBSTITUTE(טבלה1[[#This Row],[עמודה57]],"$",""))</f>
        <v>#REF!</v>
      </c>
      <c r="U2104" s="3" t="e">
        <f>IF(טבלה1[[#This Row],[עמודה58]]&gt;30,"Yes","No")</f>
        <v>#VALUE!</v>
      </c>
    </row>
    <row r="2105" spans="1:21" ht="13" x14ac:dyDescent="0.15">
      <c r="A2105" s="8" t="s">
        <v>4952</v>
      </c>
      <c r="B2105" s="9" t="s">
        <v>4953</v>
      </c>
      <c r="C2105" s="9" t="s">
        <v>3435</v>
      </c>
      <c r="D2105" s="9" t="s">
        <v>4</v>
      </c>
      <c r="E2105" s="9" t="s">
        <v>4</v>
      </c>
      <c r="F2105" s="9" t="s">
        <v>29</v>
      </c>
      <c r="G2105" s="10">
        <v>0.2</v>
      </c>
      <c r="H2105" s="11" t="str" cm="1">
        <f t="array" ref="H2105">INDEX(_xlfn.TEXTSPLIT(טבלה1[[#This Row],[עמודה2]],","),1)</f>
        <v>Las Condes</v>
      </c>
      <c r="I2105" s="12" t="str" cm="1">
        <f t="array" ref="I2105">INDEX(_xlfn.TEXTSPLIT(טבלה1[[#This Row],[עמודה2]],","),2)</f>
        <v xml:space="preserve"> Chile</v>
      </c>
      <c r="J2105" s="16" t="str">
        <f>_xlfn.CONCAT(טבלה1[[#This Row],[AI_Companies]]," ",טבלה1[[#This Row],[עמודה1]])</f>
        <v>Alfatechnologies http://alfatechnologies.com</v>
      </c>
      <c r="K2105" s="12">
        <v>10</v>
      </c>
      <c r="L2105" s="12" t="str">
        <f>IF(טבלה1[[#This Row],[עמודה53]]&gt;2000,"Yes","No")</f>
        <v>No</v>
      </c>
      <c r="M2105" s="12">
        <v>49</v>
      </c>
      <c r="N2105" s="12">
        <f>AVERAGE(טבלה1[[#This Row],[עמודה52]:[עמודה53]])</f>
        <v>29.5</v>
      </c>
      <c r="O2105" s="12" t="str">
        <f>IF(טבלה1[[#This Row],[עמודה4]]="&lt; $25 / hr","0$ - $25 / hr",טבלה1[[#This Row],[עמודה4]])</f>
        <v>Undisclosed</v>
      </c>
      <c r="P2105" s="12" t="str" cm="1">
        <f t="array" ref="P2105">INDEX(_xlfn.TEXTSPLIT(טבלה1[[#This Row],[עמודה55]],"-"),1)</f>
        <v>Undisclosed</v>
      </c>
      <c r="Q2105" s="21" t="e" cm="1">
        <f t="array" ref="Q2105">INDEX(_xlfn.TEXTSPLIT(INDEX(_xlfn.TEXTSPLIT(טבלה1[[#This Row],[עמודה55]],"-"),2),"/"),1)</f>
        <v>#REF!</v>
      </c>
      <c r="R2105" s="12" t="e">
        <f>AVERAGE(טבלה1[[#This Row],[עמודה59]:[עמודה60]])</f>
        <v>#VALUE!</v>
      </c>
      <c r="S2105" s="3" t="e">
        <f>VALUE(SUBSTITUTE(טבלה1[[#This Row],[עמודה56]],"$",""))</f>
        <v>#VALUE!</v>
      </c>
      <c r="T2105" s="3" t="e">
        <f>VALUE(SUBSTITUTE(טבלה1[[#This Row],[עמודה57]],"$",""))</f>
        <v>#REF!</v>
      </c>
      <c r="U2105" s="3" t="e">
        <f>IF(טבלה1[[#This Row],[עמודה58]]&gt;30,"Yes","No")</f>
        <v>#VALUE!</v>
      </c>
    </row>
    <row r="2106" spans="1:21" ht="13" x14ac:dyDescent="0.15">
      <c r="A2106" s="8" t="s">
        <v>4954</v>
      </c>
      <c r="B2106" s="9" t="s">
        <v>4955</v>
      </c>
      <c r="C2106" s="9" t="s">
        <v>4956</v>
      </c>
      <c r="D2106" s="9" t="s">
        <v>4</v>
      </c>
      <c r="E2106" s="9" t="s">
        <v>21</v>
      </c>
      <c r="F2106" s="9" t="s">
        <v>29</v>
      </c>
      <c r="G2106" s="10">
        <v>0.2</v>
      </c>
      <c r="H2106" s="11" t="str" cm="1">
        <f t="array" ref="H2106">INDEX(_xlfn.TEXTSPLIT(טבלה1[[#This Row],[עמודה2]],","),1)</f>
        <v>Laholm</v>
      </c>
      <c r="I2106" s="12" t="str" cm="1">
        <f t="array" ref="I2106">INDEX(_xlfn.TEXTSPLIT(טבלה1[[#This Row],[עמודה2]],","),2)</f>
        <v xml:space="preserve"> Sweden</v>
      </c>
      <c r="J2106" s="16" t="str">
        <f>_xlfn.CONCAT(טבלה1[[#This Row],[AI_Companies]]," ",טבלה1[[#This Row],[עמודה1]])</f>
        <v>MetaBytes https://www.metabytes.se/</v>
      </c>
      <c r="K2106" s="12">
        <v>10</v>
      </c>
      <c r="L2106" s="12" t="str">
        <f>IF(טבלה1[[#This Row],[עמודה53]]&gt;2000,"Yes","No")</f>
        <v>No</v>
      </c>
      <c r="M2106" s="12">
        <v>49</v>
      </c>
      <c r="N2106" s="12">
        <f>AVERAGE(טבלה1[[#This Row],[עמודה52]:[עמודה53]])</f>
        <v>29.5</v>
      </c>
      <c r="O2106" s="12" t="str">
        <f>IF(טבלה1[[#This Row],[עמודה4]]="&lt; $25 / hr","0$ - $25 / hr",טבלה1[[#This Row],[עמודה4]])</f>
        <v>$100 - $149 / hr</v>
      </c>
      <c r="P2106" s="12" t="str" cm="1">
        <f t="array" ref="P2106">INDEX(_xlfn.TEXTSPLIT(טבלה1[[#This Row],[עמודה55]],"-"),1)</f>
        <v xml:space="preserve">$100 </v>
      </c>
      <c r="Q2106" s="21" t="str" cm="1">
        <f t="array" ref="Q2106">INDEX(_xlfn.TEXTSPLIT(INDEX(_xlfn.TEXTSPLIT(טבלה1[[#This Row],[עמודה55]],"-"),2),"/"),1)</f>
        <v xml:space="preserve"> $149 </v>
      </c>
      <c r="R2106" s="12">
        <f>AVERAGE(טבלה1[[#This Row],[עמודה59]:[עמודה60]])</f>
        <v>124.5</v>
      </c>
      <c r="S2106" s="3">
        <f>VALUE(SUBSTITUTE(טבלה1[[#This Row],[עמודה56]],"$",""))</f>
        <v>100</v>
      </c>
      <c r="T2106" s="3">
        <f>VALUE(SUBSTITUTE(טבלה1[[#This Row],[עמודה57]],"$",""))</f>
        <v>149</v>
      </c>
      <c r="U2106" s="3" t="str">
        <f>IF(טבלה1[[#This Row],[עמודה58]]&gt;30,"Yes","No")</f>
        <v>Yes</v>
      </c>
    </row>
    <row r="2107" spans="1:21" ht="13" x14ac:dyDescent="0.15">
      <c r="A2107" s="8" t="s">
        <v>4957</v>
      </c>
      <c r="B2107" s="9" t="s">
        <v>4958</v>
      </c>
      <c r="C2107" s="9" t="s">
        <v>156</v>
      </c>
      <c r="D2107" s="13">
        <v>5000</v>
      </c>
      <c r="E2107" s="9" t="s">
        <v>33</v>
      </c>
      <c r="F2107" s="9" t="s">
        <v>29</v>
      </c>
      <c r="G2107" s="10">
        <v>0.2</v>
      </c>
      <c r="H2107" s="11" t="str" cm="1">
        <f t="array" ref="H2107">INDEX(_xlfn.TEXTSPLIT(טבלה1[[#This Row],[עמודה2]],","),1)</f>
        <v>Chennai</v>
      </c>
      <c r="I2107" s="12" t="str" cm="1">
        <f t="array" ref="I2107">INDEX(_xlfn.TEXTSPLIT(טבלה1[[#This Row],[עמודה2]],","),2)</f>
        <v xml:space="preserve"> India</v>
      </c>
      <c r="J2107" s="16" t="str">
        <f>_xlfn.CONCAT(טבלה1[[#This Row],[AI_Companies]]," ",טבלה1[[#This Row],[עמודה1]])</f>
        <v>HEXRFACTORYIMMERSIVETECHPVTLTD https://hexrfactory.com/</v>
      </c>
      <c r="K2107" s="12">
        <v>10</v>
      </c>
      <c r="L2107" s="12" t="str">
        <f>IF(טבלה1[[#This Row],[עמודה53]]&gt;2000,"Yes","No")</f>
        <v>No</v>
      </c>
      <c r="M2107" s="12">
        <v>49</v>
      </c>
      <c r="N2107" s="12">
        <f>AVERAGE(טבלה1[[#This Row],[עמודה52]:[עמודה53]])</f>
        <v>29.5</v>
      </c>
      <c r="O2107" s="12" t="str">
        <f>IF(טבלה1[[#This Row],[עמודה4]]="&lt; $25 / hr","0$ - $25 / hr",טבלה1[[#This Row],[עמודה4]])</f>
        <v>$25 - $49 / hr</v>
      </c>
      <c r="P2107" s="12" t="str" cm="1">
        <f t="array" ref="P2107">INDEX(_xlfn.TEXTSPLIT(טבלה1[[#This Row],[עמודה55]],"-"),1)</f>
        <v xml:space="preserve">$25 </v>
      </c>
      <c r="Q2107" s="21" t="str" cm="1">
        <f t="array" ref="Q2107">INDEX(_xlfn.TEXTSPLIT(INDEX(_xlfn.TEXTSPLIT(טבלה1[[#This Row],[עמודה55]],"-"),2),"/"),1)</f>
        <v xml:space="preserve"> $49 </v>
      </c>
      <c r="R2107" s="12">
        <f>AVERAGE(טבלה1[[#This Row],[עמודה59]:[עמודה60]])</f>
        <v>37</v>
      </c>
      <c r="S2107" s="3">
        <f>VALUE(SUBSTITUTE(טבלה1[[#This Row],[עמודה56]],"$",""))</f>
        <v>25</v>
      </c>
      <c r="T2107" s="3">
        <f>VALUE(SUBSTITUTE(טבלה1[[#This Row],[עמודה57]],"$",""))</f>
        <v>49</v>
      </c>
      <c r="U2107" s="3" t="str">
        <f>IF(טבלה1[[#This Row],[עמודה58]]&gt;30,"Yes","No")</f>
        <v>Yes</v>
      </c>
    </row>
    <row r="2108" spans="1:21" ht="13" x14ac:dyDescent="0.15">
      <c r="A2108" s="8" t="s">
        <v>4959</v>
      </c>
      <c r="B2108" s="9" t="s">
        <v>4960</v>
      </c>
      <c r="C2108" s="9" t="s">
        <v>20</v>
      </c>
      <c r="D2108" s="9" t="s">
        <v>4</v>
      </c>
      <c r="E2108" s="9" t="s">
        <v>33</v>
      </c>
      <c r="F2108" s="9" t="s">
        <v>29</v>
      </c>
      <c r="G2108" s="10">
        <v>0.2</v>
      </c>
      <c r="H2108" s="11" t="str" cm="1">
        <f t="array" ref="H2108">INDEX(_xlfn.TEXTSPLIT(טבלה1[[#This Row],[עמודה2]],","),1)</f>
        <v>New York</v>
      </c>
      <c r="I2108" s="12" t="str" cm="1">
        <f t="array" ref="I2108">INDEX(_xlfn.TEXTSPLIT(טבלה1[[#This Row],[עמודה2]],","),2)</f>
        <v xml:space="preserve"> NY</v>
      </c>
      <c r="J2108" s="16" t="str">
        <f>_xlfn.CONCAT(טבלה1[[#This Row],[AI_Companies]]," ",טבלה1[[#This Row],[עמודה1]])</f>
        <v>InfiniSys https://infinisys.co/</v>
      </c>
      <c r="K2108" s="12">
        <v>10</v>
      </c>
      <c r="L2108" s="12" t="str">
        <f>IF(טבלה1[[#This Row],[עמודה53]]&gt;2000,"Yes","No")</f>
        <v>No</v>
      </c>
      <c r="M2108" s="12">
        <v>49</v>
      </c>
      <c r="N2108" s="12">
        <f>AVERAGE(טבלה1[[#This Row],[עמודה52]:[עמודה53]])</f>
        <v>29.5</v>
      </c>
      <c r="O2108" s="12" t="str">
        <f>IF(טבלה1[[#This Row],[עמודה4]]="&lt; $25 / hr","0$ - $25 / hr",טבלה1[[#This Row],[עמודה4]])</f>
        <v>$25 - $49 / hr</v>
      </c>
      <c r="P2108" s="12" t="str" cm="1">
        <f t="array" ref="P2108">INDEX(_xlfn.TEXTSPLIT(טבלה1[[#This Row],[עמודה55]],"-"),1)</f>
        <v xml:space="preserve">$25 </v>
      </c>
      <c r="Q2108" s="21" t="str" cm="1">
        <f t="array" ref="Q2108">INDEX(_xlfn.TEXTSPLIT(INDEX(_xlfn.TEXTSPLIT(טבלה1[[#This Row],[עמודה55]],"-"),2),"/"),1)</f>
        <v xml:space="preserve"> $49 </v>
      </c>
      <c r="R2108" s="12">
        <f>AVERAGE(טבלה1[[#This Row],[עמודה59]:[עמודה60]])</f>
        <v>37</v>
      </c>
      <c r="S2108" s="3">
        <f>VALUE(SUBSTITUTE(טבלה1[[#This Row],[עמודה56]],"$",""))</f>
        <v>25</v>
      </c>
      <c r="T2108" s="3">
        <f>VALUE(SUBSTITUTE(טבלה1[[#This Row],[עמודה57]],"$",""))</f>
        <v>49</v>
      </c>
      <c r="U2108" s="3" t="str">
        <f>IF(טבלה1[[#This Row],[עמודה58]]&gt;30,"Yes","No")</f>
        <v>Yes</v>
      </c>
    </row>
    <row r="2109" spans="1:21" ht="13" x14ac:dyDescent="0.15">
      <c r="A2109" s="8" t="s">
        <v>4961</v>
      </c>
      <c r="B2109" s="9" t="s">
        <v>4962</v>
      </c>
      <c r="C2109" s="9" t="s">
        <v>289</v>
      </c>
      <c r="D2109" s="13">
        <v>5000</v>
      </c>
      <c r="E2109" s="9" t="s">
        <v>33</v>
      </c>
      <c r="F2109" s="9" t="s">
        <v>29</v>
      </c>
      <c r="G2109" s="10">
        <v>0.2</v>
      </c>
      <c r="H2109" s="11" t="str" cm="1">
        <f t="array" ref="H2109">INDEX(_xlfn.TEXTSPLIT(טבלה1[[#This Row],[עמודה2]],","),1)</f>
        <v>Mumbai</v>
      </c>
      <c r="I2109" s="12" t="str" cm="1">
        <f t="array" ref="I2109">INDEX(_xlfn.TEXTSPLIT(טבלה1[[#This Row],[עמודה2]],","),2)</f>
        <v xml:space="preserve"> India</v>
      </c>
      <c r="J2109" s="16" t="str">
        <f>_xlfn.CONCAT(טבלה1[[#This Row],[AI_Companies]]," ",טבלה1[[#This Row],[עמודה1]])</f>
        <v>Blockaitech https://blockaitech.com</v>
      </c>
      <c r="K2109" s="12">
        <v>10</v>
      </c>
      <c r="L2109" s="12" t="str">
        <f>IF(טבלה1[[#This Row],[עמודה53]]&gt;2000,"Yes","No")</f>
        <v>No</v>
      </c>
      <c r="M2109" s="12">
        <v>49</v>
      </c>
      <c r="N2109" s="12">
        <f>AVERAGE(טבלה1[[#This Row],[עמודה52]:[עמודה53]])</f>
        <v>29.5</v>
      </c>
      <c r="O2109" s="12" t="str">
        <f>IF(טבלה1[[#This Row],[עמודה4]]="&lt; $25 / hr","0$ - $25 / hr",טבלה1[[#This Row],[עמודה4]])</f>
        <v>$25 - $49 / hr</v>
      </c>
      <c r="P2109" s="12" t="str" cm="1">
        <f t="array" ref="P2109">INDEX(_xlfn.TEXTSPLIT(טבלה1[[#This Row],[עמודה55]],"-"),1)</f>
        <v xml:space="preserve">$25 </v>
      </c>
      <c r="Q2109" s="21" t="str" cm="1">
        <f t="array" ref="Q2109">INDEX(_xlfn.TEXTSPLIT(INDEX(_xlfn.TEXTSPLIT(טבלה1[[#This Row],[עמודה55]],"-"),2),"/"),1)</f>
        <v xml:space="preserve"> $49 </v>
      </c>
      <c r="R2109" s="12">
        <f>AVERAGE(טבלה1[[#This Row],[עמודה59]:[עמודה60]])</f>
        <v>37</v>
      </c>
      <c r="S2109" s="3">
        <f>VALUE(SUBSTITUTE(טבלה1[[#This Row],[עמודה56]],"$",""))</f>
        <v>25</v>
      </c>
      <c r="T2109" s="3">
        <f>VALUE(SUBSTITUTE(טבלה1[[#This Row],[עמודה57]],"$",""))</f>
        <v>49</v>
      </c>
      <c r="U2109" s="3" t="str">
        <f>IF(טבלה1[[#This Row],[עמודה58]]&gt;30,"Yes","No")</f>
        <v>Yes</v>
      </c>
    </row>
    <row r="2110" spans="1:21" ht="13" x14ac:dyDescent="0.15">
      <c r="A2110" s="8" t="s">
        <v>4963</v>
      </c>
      <c r="B2110" s="9" t="s">
        <v>4964</v>
      </c>
      <c r="C2110" s="9" t="s">
        <v>47</v>
      </c>
      <c r="D2110" s="13">
        <v>5000</v>
      </c>
      <c r="E2110" s="9" t="s">
        <v>14</v>
      </c>
      <c r="F2110" s="9" t="s">
        <v>29</v>
      </c>
      <c r="G2110" s="10">
        <v>0.3</v>
      </c>
      <c r="H2110" s="11" t="str" cm="1">
        <f t="array" ref="H2110">INDEX(_xlfn.TEXTSPLIT(טבלה1[[#This Row],[עמודה2]],","),1)</f>
        <v>Gurugram</v>
      </c>
      <c r="I2110" s="12" t="str" cm="1">
        <f t="array" ref="I2110">INDEX(_xlfn.TEXTSPLIT(טבלה1[[#This Row],[עמודה2]],","),2)</f>
        <v xml:space="preserve"> India</v>
      </c>
      <c r="J2110" s="16" t="str">
        <f>_xlfn.CONCAT(טבלה1[[#This Row],[AI_Companies]]," ",טבלה1[[#This Row],[עמודה1]])</f>
        <v>HaptoTech https://www.haptotech.com/</v>
      </c>
      <c r="K2110" s="12">
        <v>10</v>
      </c>
      <c r="L2110" s="12" t="str">
        <f>IF(טבלה1[[#This Row],[עמודה53]]&gt;2000,"Yes","No")</f>
        <v>No</v>
      </c>
      <c r="M2110" s="12">
        <v>49</v>
      </c>
      <c r="N2110" s="12">
        <f>AVERAGE(טבלה1[[#This Row],[עמודה52]:[עמודה53]])</f>
        <v>29.5</v>
      </c>
      <c r="O2110" s="12" t="str">
        <f>IF(טבלה1[[#This Row],[עמודה4]]="&lt; $25 / hr","0$ - $25 / hr",טבלה1[[#This Row],[עמודה4]])</f>
        <v>0$ - $25 / hr</v>
      </c>
      <c r="P2110" s="12" t="str" cm="1">
        <f t="array" ref="P2110">INDEX(_xlfn.TEXTSPLIT(טבלה1[[#This Row],[עמודה55]],"-"),1)</f>
        <v xml:space="preserve">0$ </v>
      </c>
      <c r="Q2110" s="21" t="str" cm="1">
        <f t="array" ref="Q2110">INDEX(_xlfn.TEXTSPLIT(INDEX(_xlfn.TEXTSPLIT(טבלה1[[#This Row],[עמודה55]],"-"),2),"/"),1)</f>
        <v xml:space="preserve"> $25 </v>
      </c>
      <c r="R2110" s="12">
        <f>AVERAGE(טבלה1[[#This Row],[עמודה59]:[עמודה60]])</f>
        <v>12.5</v>
      </c>
      <c r="S2110" s="3">
        <f>VALUE(SUBSTITUTE(טבלה1[[#This Row],[עמודה56]],"$",""))</f>
        <v>0</v>
      </c>
      <c r="T2110" s="3">
        <f>VALUE(SUBSTITUTE(טבלה1[[#This Row],[עמודה57]],"$",""))</f>
        <v>25</v>
      </c>
      <c r="U2110" s="3" t="str">
        <f>IF(טבלה1[[#This Row],[עמודה58]]&gt;30,"Yes","No")</f>
        <v>No</v>
      </c>
    </row>
    <row r="2111" spans="1:21" ht="13" x14ac:dyDescent="0.15">
      <c r="A2111" s="8" t="s">
        <v>4965</v>
      </c>
      <c r="B2111" s="9" t="s">
        <v>4966</v>
      </c>
      <c r="C2111" s="9" t="s">
        <v>32</v>
      </c>
      <c r="D2111" s="13">
        <v>5000</v>
      </c>
      <c r="E2111" s="9" t="s">
        <v>9</v>
      </c>
      <c r="F2111" s="9" t="s">
        <v>29</v>
      </c>
      <c r="G2111" s="10">
        <v>0.3</v>
      </c>
      <c r="H2111" s="11" t="str" cm="1">
        <f t="array" ref="H2111">INDEX(_xlfn.TEXTSPLIT(טבלה1[[#This Row],[עמודה2]],","),1)</f>
        <v>Islamabad</v>
      </c>
      <c r="I2111" s="12" t="str" cm="1">
        <f t="array" ref="I2111">INDEX(_xlfn.TEXTSPLIT(טבלה1[[#This Row],[עמודה2]],","),2)</f>
        <v xml:space="preserve"> Pakistan</v>
      </c>
      <c r="J2111" s="16" t="str">
        <f>_xlfn.CONCAT(טבלה1[[#This Row],[AI_Companies]]," ",טבלה1[[#This Row],[עמודה1]])</f>
        <v>QuixasTechnologies https://quixasit.com/</v>
      </c>
      <c r="K2111" s="12">
        <v>10</v>
      </c>
      <c r="L2111" s="12" t="str">
        <f>IF(טבלה1[[#This Row],[עמודה53]]&gt;2000,"Yes","No")</f>
        <v>No</v>
      </c>
      <c r="M2111" s="12">
        <v>49</v>
      </c>
      <c r="N2111" s="12">
        <f>AVERAGE(טבלה1[[#This Row],[עמודה52]:[עמודה53]])</f>
        <v>29.5</v>
      </c>
      <c r="O2111" s="12" t="str">
        <f>IF(טבלה1[[#This Row],[עמודה4]]="&lt; $25 / hr","0$ - $25 / hr",טבלה1[[#This Row],[עמודה4]])</f>
        <v>$50 - $99 / hr</v>
      </c>
      <c r="P2111" s="12" t="str" cm="1">
        <f t="array" ref="P2111">INDEX(_xlfn.TEXTSPLIT(טבלה1[[#This Row],[עמודה55]],"-"),1)</f>
        <v xml:space="preserve">$50 </v>
      </c>
      <c r="Q2111" s="21" t="str" cm="1">
        <f t="array" ref="Q2111">INDEX(_xlfn.TEXTSPLIT(INDEX(_xlfn.TEXTSPLIT(טבלה1[[#This Row],[עמודה55]],"-"),2),"/"),1)</f>
        <v xml:space="preserve"> $99 </v>
      </c>
      <c r="R2111" s="12">
        <f>AVERAGE(טבלה1[[#This Row],[עמודה59]:[עמודה60]])</f>
        <v>74.5</v>
      </c>
      <c r="S2111" s="3">
        <f>VALUE(SUBSTITUTE(טבלה1[[#This Row],[עמודה56]],"$",""))</f>
        <v>50</v>
      </c>
      <c r="T2111" s="3">
        <f>VALUE(SUBSTITUTE(טבלה1[[#This Row],[עמודה57]],"$",""))</f>
        <v>99</v>
      </c>
      <c r="U2111" s="3" t="str">
        <f>IF(טבלה1[[#This Row],[עמודה58]]&gt;30,"Yes","No")</f>
        <v>Yes</v>
      </c>
    </row>
    <row r="2112" spans="1:21" ht="13" x14ac:dyDescent="0.15">
      <c r="A2112" s="8" t="s">
        <v>4967</v>
      </c>
      <c r="B2112" s="9" t="s">
        <v>4968</v>
      </c>
      <c r="C2112" s="9" t="s">
        <v>292</v>
      </c>
      <c r="D2112" s="9" t="s">
        <v>4</v>
      </c>
      <c r="E2112" s="9" t="s">
        <v>4</v>
      </c>
      <c r="F2112" s="9" t="s">
        <v>117</v>
      </c>
      <c r="G2112" s="10">
        <v>0.2</v>
      </c>
      <c r="H2112" s="11" t="str" cm="1">
        <f t="array" ref="H2112">INDEX(_xlfn.TEXTSPLIT(טבלה1[[#This Row],[עמודה2]],","),1)</f>
        <v>Kochi</v>
      </c>
      <c r="I2112" s="12" t="str" cm="1">
        <f t="array" ref="I2112">INDEX(_xlfn.TEXTSPLIT(טבלה1[[#This Row],[עמודה2]],","),2)</f>
        <v xml:space="preserve"> India</v>
      </c>
      <c r="J2112" s="16" t="str">
        <f>_xlfn.CONCAT(טבלה1[[#This Row],[AI_Companies]]," ",טבלה1[[#This Row],[עמודה1]])</f>
        <v>ZeroBulb https://www.zerobulb.com/</v>
      </c>
      <c r="K2112" s="12">
        <v>2</v>
      </c>
      <c r="L2112" s="12" t="str">
        <f>IF(טבלה1[[#This Row],[עמודה53]]&gt;2000,"Yes","No")</f>
        <v>No</v>
      </c>
      <c r="M2112" s="12">
        <v>9</v>
      </c>
      <c r="N2112" s="12">
        <f>AVERAGE(טבלה1[[#This Row],[עמודה52]:[עמודה53]])</f>
        <v>5.5</v>
      </c>
      <c r="O2112" s="12" t="str">
        <f>IF(טבלה1[[#This Row],[עמודה4]]="&lt; $25 / hr","0$ - $25 / hr",טבלה1[[#This Row],[עמודה4]])</f>
        <v>Undisclosed</v>
      </c>
      <c r="P2112" s="12" t="str" cm="1">
        <f t="array" ref="P2112">INDEX(_xlfn.TEXTSPLIT(טבלה1[[#This Row],[עמודה55]],"-"),1)</f>
        <v>Undisclosed</v>
      </c>
      <c r="Q2112" s="21" t="e" cm="1">
        <f t="array" ref="Q2112">INDEX(_xlfn.TEXTSPLIT(INDEX(_xlfn.TEXTSPLIT(טבלה1[[#This Row],[עמודה55]],"-"),2),"/"),1)</f>
        <v>#REF!</v>
      </c>
      <c r="R2112" s="12" t="e">
        <f>AVERAGE(טבלה1[[#This Row],[עמודה59]:[עמודה60]])</f>
        <v>#VALUE!</v>
      </c>
      <c r="S2112" s="3" t="e">
        <f>VALUE(SUBSTITUTE(טבלה1[[#This Row],[עמודה56]],"$",""))</f>
        <v>#VALUE!</v>
      </c>
      <c r="T2112" s="3" t="e">
        <f>VALUE(SUBSTITUTE(טבלה1[[#This Row],[עמודה57]],"$",""))</f>
        <v>#REF!</v>
      </c>
      <c r="U2112" s="3" t="e">
        <f>IF(טבלה1[[#This Row],[עמודה58]]&gt;30,"Yes","No")</f>
        <v>#VALUE!</v>
      </c>
    </row>
    <row r="2113" spans="1:21" ht="13" x14ac:dyDescent="0.15">
      <c r="A2113" s="8" t="s">
        <v>4969</v>
      </c>
      <c r="B2113" s="9" t="s">
        <v>4970</v>
      </c>
      <c r="C2113" s="9" t="s">
        <v>1699</v>
      </c>
      <c r="D2113" s="9" t="s">
        <v>4</v>
      </c>
      <c r="E2113" s="9" t="s">
        <v>4</v>
      </c>
      <c r="F2113" s="9" t="s">
        <v>117</v>
      </c>
      <c r="G2113" s="10">
        <v>0.2</v>
      </c>
      <c r="H2113" s="11" t="str" cm="1">
        <f t="array" ref="H2113">INDEX(_xlfn.TEXTSPLIT(טבלה1[[#This Row],[עמודה2]],","),1)</f>
        <v>Sunnyvale</v>
      </c>
      <c r="I2113" s="12" t="str" cm="1">
        <f t="array" ref="I2113">INDEX(_xlfn.TEXTSPLIT(טבלה1[[#This Row],[עמודה2]],","),2)</f>
        <v xml:space="preserve"> CA</v>
      </c>
      <c r="J2113" s="16" t="str">
        <f>_xlfn.CONCAT(טבלה1[[#This Row],[AI_Companies]]," ",טבלה1[[#This Row],[עמודה1]])</f>
        <v>KalibroidaTechnologySolutions https://kalibroida.com/</v>
      </c>
      <c r="K2113" s="12">
        <v>2</v>
      </c>
      <c r="L2113" s="12" t="str">
        <f>IF(טבלה1[[#This Row],[עמודה53]]&gt;2000,"Yes","No")</f>
        <v>No</v>
      </c>
      <c r="M2113" s="12">
        <v>9</v>
      </c>
      <c r="N2113" s="12">
        <f>AVERAGE(טבלה1[[#This Row],[עמודה52]:[עמודה53]])</f>
        <v>5.5</v>
      </c>
      <c r="O2113" s="12" t="str">
        <f>IF(טבלה1[[#This Row],[עמודה4]]="&lt; $25 / hr","0$ - $25 / hr",טבלה1[[#This Row],[עמודה4]])</f>
        <v>Undisclosed</v>
      </c>
      <c r="P2113" s="12" t="str" cm="1">
        <f t="array" ref="P2113">INDEX(_xlfn.TEXTSPLIT(טבלה1[[#This Row],[עמודה55]],"-"),1)</f>
        <v>Undisclosed</v>
      </c>
      <c r="Q2113" s="21" t="e" cm="1">
        <f t="array" ref="Q2113">INDEX(_xlfn.TEXTSPLIT(INDEX(_xlfn.TEXTSPLIT(טבלה1[[#This Row],[עמודה55]],"-"),2),"/"),1)</f>
        <v>#REF!</v>
      </c>
      <c r="R2113" s="12" t="e">
        <f>AVERAGE(טבלה1[[#This Row],[עמודה59]:[עמודה60]])</f>
        <v>#VALUE!</v>
      </c>
      <c r="S2113" s="3" t="e">
        <f>VALUE(SUBSTITUTE(טבלה1[[#This Row],[עמודה56]],"$",""))</f>
        <v>#VALUE!</v>
      </c>
      <c r="T2113" s="3" t="e">
        <f>VALUE(SUBSTITUTE(טבלה1[[#This Row],[עמודה57]],"$",""))</f>
        <v>#REF!</v>
      </c>
      <c r="U2113" s="3" t="e">
        <f>IF(טבלה1[[#This Row],[עמודה58]]&gt;30,"Yes","No")</f>
        <v>#VALUE!</v>
      </c>
    </row>
    <row r="2114" spans="1:21" ht="13" x14ac:dyDescent="0.15">
      <c r="A2114" s="8" t="s">
        <v>4971</v>
      </c>
      <c r="B2114" s="9" t="s">
        <v>4972</v>
      </c>
      <c r="C2114" s="9" t="s">
        <v>126</v>
      </c>
      <c r="D2114" s="9" t="s">
        <v>4</v>
      </c>
      <c r="E2114" s="9" t="s">
        <v>4</v>
      </c>
      <c r="F2114" s="9" t="s">
        <v>117</v>
      </c>
      <c r="G2114" s="10">
        <v>0.2</v>
      </c>
      <c r="H2114" s="11" t="str" cm="1">
        <f t="array" ref="H2114">INDEX(_xlfn.TEXTSPLIT(טבלה1[[#This Row],[עמודה2]],","),1)</f>
        <v>Amsterdam</v>
      </c>
      <c r="I2114" s="12" t="str" cm="1">
        <f t="array" ref="I2114">INDEX(_xlfn.TEXTSPLIT(טבלה1[[#This Row],[עמודה2]],","),2)</f>
        <v xml:space="preserve"> Netherlands</v>
      </c>
      <c r="J2114" s="16" t="str">
        <f>_xlfn.CONCAT(טבלה1[[#This Row],[AI_Companies]]," ",טבלה1[[#This Row],[עמודה1]])</f>
        <v>ISVWorld https://www.isvworld.com/</v>
      </c>
      <c r="K2114" s="12">
        <v>2</v>
      </c>
      <c r="L2114" s="12" t="str">
        <f>IF(טבלה1[[#This Row],[עמודה53]]&gt;2000,"Yes","No")</f>
        <v>No</v>
      </c>
      <c r="M2114" s="12">
        <v>9</v>
      </c>
      <c r="N2114" s="12">
        <f>AVERAGE(טבלה1[[#This Row],[עמודה52]:[עמודה53]])</f>
        <v>5.5</v>
      </c>
      <c r="O2114" s="12" t="str">
        <f>IF(טבלה1[[#This Row],[עמודה4]]="&lt; $25 / hr","0$ - $25 / hr",טבלה1[[#This Row],[עמודה4]])</f>
        <v>Undisclosed</v>
      </c>
      <c r="P2114" s="12" t="str" cm="1">
        <f t="array" ref="P2114">INDEX(_xlfn.TEXTSPLIT(טבלה1[[#This Row],[עמודה55]],"-"),1)</f>
        <v>Undisclosed</v>
      </c>
      <c r="Q2114" s="21" t="e" cm="1">
        <f t="array" ref="Q2114">INDEX(_xlfn.TEXTSPLIT(INDEX(_xlfn.TEXTSPLIT(טבלה1[[#This Row],[עמודה55]],"-"),2),"/"),1)</f>
        <v>#REF!</v>
      </c>
      <c r="R2114" s="12" t="e">
        <f>AVERAGE(טבלה1[[#This Row],[עמודה59]:[עמודה60]])</f>
        <v>#VALUE!</v>
      </c>
      <c r="S2114" s="3" t="e">
        <f>VALUE(SUBSTITUTE(טבלה1[[#This Row],[עמודה56]],"$",""))</f>
        <v>#VALUE!</v>
      </c>
      <c r="T2114" s="3" t="e">
        <f>VALUE(SUBSTITUTE(טבלה1[[#This Row],[עמודה57]],"$",""))</f>
        <v>#REF!</v>
      </c>
      <c r="U2114" s="3" t="e">
        <f>IF(טבלה1[[#This Row],[עמודה58]]&gt;30,"Yes","No")</f>
        <v>#VALUE!</v>
      </c>
    </row>
    <row r="2115" spans="1:21" ht="13" x14ac:dyDescent="0.15">
      <c r="A2115" s="8" t="s">
        <v>4973</v>
      </c>
      <c r="B2115" s="9" t="s">
        <v>4974</v>
      </c>
      <c r="C2115" s="9" t="s">
        <v>4975</v>
      </c>
      <c r="D2115" s="13">
        <v>1000</v>
      </c>
      <c r="E2115" s="9" t="s">
        <v>9</v>
      </c>
      <c r="F2115" s="9" t="s">
        <v>29</v>
      </c>
      <c r="G2115" s="10">
        <v>0.15</v>
      </c>
      <c r="H2115" s="11" t="str" cm="1">
        <f t="array" ref="H2115">INDEX(_xlfn.TEXTSPLIT(טבלה1[[#This Row],[עמודה2]],","),1)</f>
        <v>Midrand</v>
      </c>
      <c r="I2115" s="12" t="str" cm="1">
        <f t="array" ref="I2115">INDEX(_xlfn.TEXTSPLIT(טבלה1[[#This Row],[עמודה2]],","),2)</f>
        <v xml:space="preserve"> South Africa</v>
      </c>
      <c r="J2115" s="16" t="str">
        <f>_xlfn.CONCAT(טבלה1[[#This Row],[AI_Companies]]," ",טבלה1[[#This Row],[עמודה1]])</f>
        <v>BlueTurtle https://blueturtle.co.za/</v>
      </c>
      <c r="K2115" s="12">
        <v>10</v>
      </c>
      <c r="L2115" s="12" t="str">
        <f>IF(טבלה1[[#This Row],[עמודה53]]&gt;2000,"Yes","No")</f>
        <v>No</v>
      </c>
      <c r="M2115" s="12">
        <v>49</v>
      </c>
      <c r="N2115" s="12">
        <f>AVERAGE(טבלה1[[#This Row],[עמודה52]:[עמודה53]])</f>
        <v>29.5</v>
      </c>
      <c r="O2115" s="12" t="str">
        <f>IF(טבלה1[[#This Row],[עמודה4]]="&lt; $25 / hr","0$ - $25 / hr",טבלה1[[#This Row],[עמודה4]])</f>
        <v>$50 - $99 / hr</v>
      </c>
      <c r="P2115" s="12" t="str" cm="1">
        <f t="array" ref="P2115">INDEX(_xlfn.TEXTSPLIT(טבלה1[[#This Row],[עמודה55]],"-"),1)</f>
        <v xml:space="preserve">$50 </v>
      </c>
      <c r="Q2115" s="21" t="str" cm="1">
        <f t="array" ref="Q2115">INDEX(_xlfn.TEXTSPLIT(INDEX(_xlfn.TEXTSPLIT(טבלה1[[#This Row],[עמודה55]],"-"),2),"/"),1)</f>
        <v xml:space="preserve"> $99 </v>
      </c>
      <c r="R2115" s="12">
        <f>AVERAGE(טבלה1[[#This Row],[עמודה59]:[עמודה60]])</f>
        <v>74.5</v>
      </c>
      <c r="S2115" s="3">
        <f>VALUE(SUBSTITUTE(טבלה1[[#This Row],[עמודה56]],"$",""))</f>
        <v>50</v>
      </c>
      <c r="T2115" s="3">
        <f>VALUE(SUBSTITUTE(טבלה1[[#This Row],[עמודה57]],"$",""))</f>
        <v>99</v>
      </c>
      <c r="U2115" s="3" t="str">
        <f>IF(טבלה1[[#This Row],[עמודה58]]&gt;30,"Yes","No")</f>
        <v>Yes</v>
      </c>
    </row>
    <row r="2116" spans="1:21" ht="13" x14ac:dyDescent="0.15">
      <c r="A2116" s="8" t="s">
        <v>4976</v>
      </c>
      <c r="B2116" s="9" t="s">
        <v>4977</v>
      </c>
      <c r="C2116" s="9" t="s">
        <v>4978</v>
      </c>
      <c r="D2116" s="13">
        <v>25000</v>
      </c>
      <c r="E2116" s="9" t="s">
        <v>33</v>
      </c>
      <c r="F2116" s="9" t="s">
        <v>5</v>
      </c>
      <c r="G2116" s="10">
        <v>0.1</v>
      </c>
      <c r="H2116" s="11" t="str" cm="1">
        <f t="array" ref="H2116">INDEX(_xlfn.TEXTSPLIT(טבלה1[[#This Row],[עמודה2]],","),1)</f>
        <v>Miramar</v>
      </c>
      <c r="I2116" s="12" t="str" cm="1">
        <f t="array" ref="I2116">INDEX(_xlfn.TEXTSPLIT(טבלה1[[#This Row],[עמודה2]],","),2)</f>
        <v xml:space="preserve"> FL</v>
      </c>
      <c r="J2116" s="16" t="str">
        <f>_xlfn.CONCAT(טבלה1[[#This Row],[AI_Companies]]," ",טבלה1[[#This Row],[עמודה1]])</f>
        <v>FolderIT https://www.folderit.net</v>
      </c>
      <c r="K2116" s="12">
        <v>250</v>
      </c>
      <c r="L2116" s="12" t="str">
        <f>IF(טבלה1[[#This Row],[עמודה53]]&gt;2000,"Yes","No")</f>
        <v>No</v>
      </c>
      <c r="M2116" s="12">
        <v>999</v>
      </c>
      <c r="N2116" s="12">
        <f>AVERAGE(טבלה1[[#This Row],[עמודה52]:[עמודה53]])</f>
        <v>624.5</v>
      </c>
      <c r="O2116" s="12" t="str">
        <f>IF(טבלה1[[#This Row],[עמודה4]]="&lt; $25 / hr","0$ - $25 / hr",טבלה1[[#This Row],[עמודה4]])</f>
        <v>$25 - $49 / hr</v>
      </c>
      <c r="P2116" s="12" t="str" cm="1">
        <f t="array" ref="P2116">INDEX(_xlfn.TEXTSPLIT(טבלה1[[#This Row],[עמודה55]],"-"),1)</f>
        <v xml:space="preserve">$25 </v>
      </c>
      <c r="Q2116" s="21" t="str" cm="1">
        <f t="array" ref="Q2116">INDEX(_xlfn.TEXTSPLIT(INDEX(_xlfn.TEXTSPLIT(טבלה1[[#This Row],[עמודה55]],"-"),2),"/"),1)</f>
        <v xml:space="preserve"> $49 </v>
      </c>
      <c r="R2116" s="12">
        <f>AVERAGE(טבלה1[[#This Row],[עמודה59]:[עמודה60]])</f>
        <v>37</v>
      </c>
      <c r="S2116" s="3">
        <f>VALUE(SUBSTITUTE(טבלה1[[#This Row],[עמודה56]],"$",""))</f>
        <v>25</v>
      </c>
      <c r="T2116" s="3">
        <f>VALUE(SUBSTITUTE(טבלה1[[#This Row],[עמודה57]],"$",""))</f>
        <v>49</v>
      </c>
      <c r="U2116" s="3" t="str">
        <f>IF(טבלה1[[#This Row],[עמודה58]]&gt;30,"Yes","No")</f>
        <v>Yes</v>
      </c>
    </row>
    <row r="2117" spans="1:21" ht="13" x14ac:dyDescent="0.15">
      <c r="A2117" s="8" t="s">
        <v>4979</v>
      </c>
      <c r="B2117" s="9" t="s">
        <v>4980</v>
      </c>
      <c r="C2117" s="9" t="s">
        <v>1429</v>
      </c>
      <c r="D2117" s="9" t="s">
        <v>4</v>
      </c>
      <c r="E2117" s="9" t="s">
        <v>4</v>
      </c>
      <c r="F2117" s="9" t="s">
        <v>5</v>
      </c>
      <c r="G2117" s="10">
        <v>0.1</v>
      </c>
      <c r="H2117" s="11" t="str" cm="1">
        <f t="array" ref="H2117">INDEX(_xlfn.TEXTSPLIT(טבלה1[[#This Row],[עמודה2]],","),1)</f>
        <v>Santa Clara</v>
      </c>
      <c r="I2117" s="12" t="str" cm="1">
        <f t="array" ref="I2117">INDEX(_xlfn.TEXTSPLIT(טבלה1[[#This Row],[עמודה2]],","),2)</f>
        <v xml:space="preserve"> CA</v>
      </c>
      <c r="J2117" s="16" t="str">
        <f>_xlfn.CONCAT(טבלה1[[#This Row],[AI_Companies]]," ",טבלה1[[#This Row],[עמודה1]])</f>
        <v>XekeraSystemsInc. https://www.xekera.com/</v>
      </c>
      <c r="K2117" s="12">
        <v>250</v>
      </c>
      <c r="L2117" s="12" t="str">
        <f>IF(טבלה1[[#This Row],[עמודה53]]&gt;2000,"Yes","No")</f>
        <v>No</v>
      </c>
      <c r="M2117" s="12">
        <v>999</v>
      </c>
      <c r="N2117" s="12">
        <f>AVERAGE(טבלה1[[#This Row],[עמודה52]:[עמודה53]])</f>
        <v>624.5</v>
      </c>
      <c r="O2117" s="12" t="str">
        <f>IF(טבלה1[[#This Row],[עמודה4]]="&lt; $25 / hr","0$ - $25 / hr",טבלה1[[#This Row],[עמודה4]])</f>
        <v>Undisclosed</v>
      </c>
      <c r="P2117" s="12" t="str" cm="1">
        <f t="array" ref="P2117">INDEX(_xlfn.TEXTSPLIT(טבלה1[[#This Row],[עמודה55]],"-"),1)</f>
        <v>Undisclosed</v>
      </c>
      <c r="Q2117" s="21" t="e" cm="1">
        <f t="array" ref="Q2117">INDEX(_xlfn.TEXTSPLIT(INDEX(_xlfn.TEXTSPLIT(טבלה1[[#This Row],[עמודה55]],"-"),2),"/"),1)</f>
        <v>#REF!</v>
      </c>
      <c r="R2117" s="12" t="e">
        <f>AVERAGE(טבלה1[[#This Row],[עמודה59]:[עמודה60]])</f>
        <v>#VALUE!</v>
      </c>
      <c r="S2117" s="3" t="e">
        <f>VALUE(SUBSTITUTE(טבלה1[[#This Row],[עמודה56]],"$",""))</f>
        <v>#VALUE!</v>
      </c>
      <c r="T2117" s="3" t="e">
        <f>VALUE(SUBSTITUTE(טבלה1[[#This Row],[עמודה57]],"$",""))</f>
        <v>#REF!</v>
      </c>
      <c r="U2117" s="3" t="e">
        <f>IF(טבלה1[[#This Row],[עמודה58]]&gt;30,"Yes","No")</f>
        <v>#VALUE!</v>
      </c>
    </row>
    <row r="2118" spans="1:21" ht="13" x14ac:dyDescent="0.15">
      <c r="A2118" s="8" t="s">
        <v>4981</v>
      </c>
      <c r="B2118" s="9" t="s">
        <v>4982</v>
      </c>
      <c r="C2118" s="9" t="s">
        <v>3440</v>
      </c>
      <c r="D2118" s="9" t="s">
        <v>4</v>
      </c>
      <c r="E2118" s="9" t="s">
        <v>4</v>
      </c>
      <c r="F2118" s="9" t="s">
        <v>29</v>
      </c>
      <c r="G2118" s="10">
        <v>0.15</v>
      </c>
      <c r="H2118" s="11" t="str" cm="1">
        <f t="array" ref="H2118">INDEX(_xlfn.TEXTSPLIT(טבלה1[[#This Row],[עמודה2]],","),1)</f>
        <v>Fishers</v>
      </c>
      <c r="I2118" s="12" t="str" cm="1">
        <f t="array" ref="I2118">INDEX(_xlfn.TEXTSPLIT(טבלה1[[#This Row],[עמודה2]],","),2)</f>
        <v xml:space="preserve"> IN</v>
      </c>
      <c r="J2118" s="16" t="str">
        <f>_xlfn.CONCAT(טבלה1[[#This Row],[AI_Companies]]," ",טבלה1[[#This Row],[עמודה1]])</f>
        <v>Counterpart https://www.counterpart.biz/</v>
      </c>
      <c r="K2118" s="12">
        <v>10</v>
      </c>
      <c r="L2118" s="12" t="str">
        <f>IF(טבלה1[[#This Row],[עמודה53]]&gt;2000,"Yes","No")</f>
        <v>No</v>
      </c>
      <c r="M2118" s="12">
        <v>49</v>
      </c>
      <c r="N2118" s="12">
        <f>AVERAGE(טבלה1[[#This Row],[עמודה52]:[עמודה53]])</f>
        <v>29.5</v>
      </c>
      <c r="O2118" s="12" t="str">
        <f>IF(טבלה1[[#This Row],[עמודה4]]="&lt; $25 / hr","0$ - $25 / hr",טבלה1[[#This Row],[עמודה4]])</f>
        <v>Undisclosed</v>
      </c>
      <c r="P2118" s="12" t="str" cm="1">
        <f t="array" ref="P2118">INDEX(_xlfn.TEXTSPLIT(טבלה1[[#This Row],[עמודה55]],"-"),1)</f>
        <v>Undisclosed</v>
      </c>
      <c r="Q2118" s="21" t="e" cm="1">
        <f t="array" ref="Q2118">INDEX(_xlfn.TEXTSPLIT(INDEX(_xlfn.TEXTSPLIT(טבלה1[[#This Row],[עמודה55]],"-"),2),"/"),1)</f>
        <v>#REF!</v>
      </c>
      <c r="R2118" s="12" t="e">
        <f>AVERAGE(טבלה1[[#This Row],[עמודה59]:[עמודה60]])</f>
        <v>#VALUE!</v>
      </c>
      <c r="S2118" s="3" t="e">
        <f>VALUE(SUBSTITUTE(טבלה1[[#This Row],[עמודה56]],"$",""))</f>
        <v>#VALUE!</v>
      </c>
      <c r="T2118" s="3" t="e">
        <f>VALUE(SUBSTITUTE(טבלה1[[#This Row],[עמודה57]],"$",""))</f>
        <v>#REF!</v>
      </c>
      <c r="U2118" s="3" t="e">
        <f>IF(טבלה1[[#This Row],[עמודה58]]&gt;30,"Yes","No")</f>
        <v>#VALUE!</v>
      </c>
    </row>
    <row r="2119" spans="1:21" ht="13" x14ac:dyDescent="0.15">
      <c r="A2119" s="8" t="s">
        <v>4983</v>
      </c>
      <c r="B2119" s="9" t="s">
        <v>4984</v>
      </c>
      <c r="C2119" s="9" t="s">
        <v>2127</v>
      </c>
      <c r="D2119" s="13">
        <v>5000</v>
      </c>
      <c r="E2119" s="9" t="s">
        <v>14</v>
      </c>
      <c r="F2119" s="9" t="s">
        <v>10</v>
      </c>
      <c r="G2119" s="10">
        <v>0.15</v>
      </c>
      <c r="H2119" s="11" t="str" cm="1">
        <f t="array" ref="H2119">INDEX(_xlfn.TEXTSPLIT(טבלה1[[#This Row],[עמודה2]],","),1)</f>
        <v>Redmond</v>
      </c>
      <c r="I2119" s="12" t="str" cm="1">
        <f t="array" ref="I2119">INDEX(_xlfn.TEXTSPLIT(טבלה1[[#This Row],[עמודה2]],","),2)</f>
        <v xml:space="preserve"> WA</v>
      </c>
      <c r="J2119" s="16" t="str">
        <f>_xlfn.CONCAT(טבלה1[[#This Row],[AI_Companies]]," ",טבלה1[[#This Row],[עמודה1]])</f>
        <v>DivensiInc http://www.divensi.com</v>
      </c>
      <c r="K2119" s="12">
        <v>50</v>
      </c>
      <c r="L2119" s="12" t="str">
        <f>IF(טבלה1[[#This Row],[עמודה53]]&gt;2000,"Yes","No")</f>
        <v>No</v>
      </c>
      <c r="M2119" s="12">
        <v>249</v>
      </c>
      <c r="N2119" s="12">
        <f>AVERAGE(טבלה1[[#This Row],[עמודה52]:[עמודה53]])</f>
        <v>149.5</v>
      </c>
      <c r="O2119" s="12" t="str">
        <f>IF(טבלה1[[#This Row],[עמודה4]]="&lt; $25 / hr","0$ - $25 / hr",טבלה1[[#This Row],[עמודה4]])</f>
        <v>0$ - $25 / hr</v>
      </c>
      <c r="P2119" s="12" t="str" cm="1">
        <f t="array" ref="P2119">INDEX(_xlfn.TEXTSPLIT(טבלה1[[#This Row],[עמודה55]],"-"),1)</f>
        <v xml:space="preserve">0$ </v>
      </c>
      <c r="Q2119" s="21" t="str" cm="1">
        <f t="array" ref="Q2119">INDEX(_xlfn.TEXTSPLIT(INDEX(_xlfn.TEXTSPLIT(טבלה1[[#This Row],[עמודה55]],"-"),2),"/"),1)</f>
        <v xml:space="preserve"> $25 </v>
      </c>
      <c r="R2119" s="12">
        <f>AVERAGE(טבלה1[[#This Row],[עמודה59]:[עמודה60]])</f>
        <v>12.5</v>
      </c>
      <c r="S2119" s="3">
        <f>VALUE(SUBSTITUTE(טבלה1[[#This Row],[עמודה56]],"$",""))</f>
        <v>0</v>
      </c>
      <c r="T2119" s="3">
        <f>VALUE(SUBSTITUTE(טבלה1[[#This Row],[עמודה57]],"$",""))</f>
        <v>25</v>
      </c>
      <c r="U2119" s="3" t="str">
        <f>IF(טבלה1[[#This Row],[עמודה58]]&gt;30,"Yes","No")</f>
        <v>No</v>
      </c>
    </row>
    <row r="2120" spans="1:21" ht="13" x14ac:dyDescent="0.15">
      <c r="A2120" s="8" t="s">
        <v>4985</v>
      </c>
      <c r="B2120" s="9" t="s">
        <v>4986</v>
      </c>
      <c r="C2120" s="9" t="s">
        <v>4987</v>
      </c>
      <c r="D2120" s="13">
        <v>5000</v>
      </c>
      <c r="E2120" s="9" t="s">
        <v>33</v>
      </c>
      <c r="F2120" s="9" t="s">
        <v>10</v>
      </c>
      <c r="G2120" s="10">
        <v>0.15</v>
      </c>
      <c r="H2120" s="11" t="str" cm="1">
        <f t="array" ref="H2120">INDEX(_xlfn.TEXTSPLIT(טבלה1[[#This Row],[עמודה2]],","),1)</f>
        <v>Battaramulla</v>
      </c>
      <c r="I2120" s="12" t="str" cm="1">
        <f t="array" ref="I2120">INDEX(_xlfn.TEXTSPLIT(טבלה1[[#This Row],[עמודה2]],","),2)</f>
        <v xml:space="preserve"> Sri Lanka</v>
      </c>
      <c r="J2120" s="16" t="str">
        <f>_xlfn.CONCAT(טבלה1[[#This Row],[AI_Companies]]," ",טבלה1[[#This Row],[עמודה1]])</f>
        <v>Treinetic(Pvt)Ltd https://www.treinetic.com</v>
      </c>
      <c r="K2120" s="12">
        <v>50</v>
      </c>
      <c r="L2120" s="12" t="str">
        <f>IF(טבלה1[[#This Row],[עמודה53]]&gt;2000,"Yes","No")</f>
        <v>No</v>
      </c>
      <c r="M2120" s="12">
        <v>249</v>
      </c>
      <c r="N2120" s="12">
        <f>AVERAGE(טבלה1[[#This Row],[עמודה52]:[עמודה53]])</f>
        <v>149.5</v>
      </c>
      <c r="O2120" s="12" t="str">
        <f>IF(טבלה1[[#This Row],[עמודה4]]="&lt; $25 / hr","0$ - $25 / hr",טבלה1[[#This Row],[עמודה4]])</f>
        <v>$25 - $49 / hr</v>
      </c>
      <c r="P2120" s="12" t="str" cm="1">
        <f t="array" ref="P2120">INDEX(_xlfn.TEXTSPLIT(טבלה1[[#This Row],[עמודה55]],"-"),1)</f>
        <v xml:space="preserve">$25 </v>
      </c>
      <c r="Q2120" s="21" t="str" cm="1">
        <f t="array" ref="Q2120">INDEX(_xlfn.TEXTSPLIT(INDEX(_xlfn.TEXTSPLIT(טבלה1[[#This Row],[עמודה55]],"-"),2),"/"),1)</f>
        <v xml:space="preserve"> $49 </v>
      </c>
      <c r="R2120" s="12">
        <f>AVERAGE(טבלה1[[#This Row],[עמודה59]:[עמודה60]])</f>
        <v>37</v>
      </c>
      <c r="S2120" s="3">
        <f>VALUE(SUBSTITUTE(טבלה1[[#This Row],[עמודה56]],"$",""))</f>
        <v>25</v>
      </c>
      <c r="T2120" s="3">
        <f>VALUE(SUBSTITUTE(טבלה1[[#This Row],[עמודה57]],"$",""))</f>
        <v>49</v>
      </c>
      <c r="U2120" s="3" t="str">
        <f>IF(טבלה1[[#This Row],[עמודה58]]&gt;30,"Yes","No")</f>
        <v>Yes</v>
      </c>
    </row>
    <row r="2121" spans="1:21" ht="13" x14ac:dyDescent="0.15">
      <c r="A2121" s="8" t="s">
        <v>4988</v>
      </c>
      <c r="B2121" s="9" t="s">
        <v>4989</v>
      </c>
      <c r="C2121" s="9" t="s">
        <v>4990</v>
      </c>
      <c r="D2121" s="13">
        <v>25000</v>
      </c>
      <c r="E2121" s="9" t="s">
        <v>9</v>
      </c>
      <c r="F2121" s="9" t="s">
        <v>10</v>
      </c>
      <c r="G2121" s="10">
        <v>0.15</v>
      </c>
      <c r="H2121" s="11" t="str" cm="1">
        <f t="array" ref="H2121">INDEX(_xlfn.TEXTSPLIT(טבלה1[[#This Row],[עמודה2]],","),1)</f>
        <v>Zielona Góra</v>
      </c>
      <c r="I2121" s="12" t="str" cm="1">
        <f t="array" ref="I2121">INDEX(_xlfn.TEXTSPLIT(טבלה1[[#This Row],[עמודה2]],","),2)</f>
        <v xml:space="preserve"> Poland</v>
      </c>
      <c r="J2121" s="16" t="str">
        <f>_xlfn.CONCAT(טבלה1[[#This Row],[AI_Companies]]," ",טבלה1[[#This Row],[עמודה1]])</f>
        <v>DigitalTechnologyPoland https://www.dtpoland.com/</v>
      </c>
      <c r="K2121" s="12">
        <v>50</v>
      </c>
      <c r="L2121" s="12" t="str">
        <f>IF(טבלה1[[#This Row],[עמודה53]]&gt;2000,"Yes","No")</f>
        <v>No</v>
      </c>
      <c r="M2121" s="12">
        <v>249</v>
      </c>
      <c r="N2121" s="12">
        <f>AVERAGE(טבלה1[[#This Row],[עמודה52]:[עמודה53]])</f>
        <v>149.5</v>
      </c>
      <c r="O2121" s="12" t="str">
        <f>IF(טבלה1[[#This Row],[עמודה4]]="&lt; $25 / hr","0$ - $25 / hr",טבלה1[[#This Row],[עמודה4]])</f>
        <v>$50 - $99 / hr</v>
      </c>
      <c r="P2121" s="12" t="str" cm="1">
        <f t="array" ref="P2121">INDEX(_xlfn.TEXTSPLIT(טבלה1[[#This Row],[עמודה55]],"-"),1)</f>
        <v xml:space="preserve">$50 </v>
      </c>
      <c r="Q2121" s="21" t="str" cm="1">
        <f t="array" ref="Q2121">INDEX(_xlfn.TEXTSPLIT(INDEX(_xlfn.TEXTSPLIT(טבלה1[[#This Row],[עמודה55]],"-"),2),"/"),1)</f>
        <v xml:space="preserve"> $99 </v>
      </c>
      <c r="R2121" s="12">
        <f>AVERAGE(טבלה1[[#This Row],[עמודה59]:[עמודה60]])</f>
        <v>74.5</v>
      </c>
      <c r="S2121" s="3">
        <f>VALUE(SUBSTITUTE(טבלה1[[#This Row],[עמודה56]],"$",""))</f>
        <v>50</v>
      </c>
      <c r="T2121" s="3">
        <f>VALUE(SUBSTITUTE(טבלה1[[#This Row],[עמודה57]],"$",""))</f>
        <v>99</v>
      </c>
      <c r="U2121" s="3" t="str">
        <f>IF(טבלה1[[#This Row],[עמודה58]]&gt;30,"Yes","No")</f>
        <v>Yes</v>
      </c>
    </row>
    <row r="2122" spans="1:21" ht="13" x14ac:dyDescent="0.15">
      <c r="A2122" s="8" t="s">
        <v>4991</v>
      </c>
      <c r="B2122" s="9" t="s">
        <v>4992</v>
      </c>
      <c r="C2122" s="9" t="s">
        <v>361</v>
      </c>
      <c r="D2122" s="13">
        <v>5000</v>
      </c>
      <c r="E2122" s="9" t="s">
        <v>33</v>
      </c>
      <c r="F2122" s="9" t="s">
        <v>10</v>
      </c>
      <c r="G2122" s="10">
        <v>0.15</v>
      </c>
      <c r="H2122" s="11" t="str" cm="1">
        <f t="array" ref="H2122">INDEX(_xlfn.TEXTSPLIT(טבלה1[[#This Row],[עמודה2]],","),1)</f>
        <v>Pune</v>
      </c>
      <c r="I2122" s="12" t="str" cm="1">
        <f t="array" ref="I2122">INDEX(_xlfn.TEXTSPLIT(טבלה1[[#This Row],[עמודה2]],","),2)</f>
        <v xml:space="preserve"> India</v>
      </c>
      <c r="J2122" s="16" t="str">
        <f>_xlfn.CONCAT(טבלה1[[#This Row],[AI_Companies]]," ",טבלה1[[#This Row],[עמודה1]])</f>
        <v>SplendorNetTechnologies https://splendornet.com/</v>
      </c>
      <c r="K2122" s="12">
        <v>50</v>
      </c>
      <c r="L2122" s="12" t="str">
        <f>IF(טבלה1[[#This Row],[עמודה53]]&gt;2000,"Yes","No")</f>
        <v>No</v>
      </c>
      <c r="M2122" s="12">
        <v>249</v>
      </c>
      <c r="N2122" s="12">
        <f>AVERAGE(טבלה1[[#This Row],[עמודה52]:[עמודה53]])</f>
        <v>149.5</v>
      </c>
      <c r="O2122" s="12" t="str">
        <f>IF(טבלה1[[#This Row],[עמודה4]]="&lt; $25 / hr","0$ - $25 / hr",טבלה1[[#This Row],[עמודה4]])</f>
        <v>$25 - $49 / hr</v>
      </c>
      <c r="P2122" s="12" t="str" cm="1">
        <f t="array" ref="P2122">INDEX(_xlfn.TEXTSPLIT(טבלה1[[#This Row],[עמודה55]],"-"),1)</f>
        <v xml:space="preserve">$25 </v>
      </c>
      <c r="Q2122" s="21" t="str" cm="1">
        <f t="array" ref="Q2122">INDEX(_xlfn.TEXTSPLIT(INDEX(_xlfn.TEXTSPLIT(טבלה1[[#This Row],[עמודה55]],"-"),2),"/"),1)</f>
        <v xml:space="preserve"> $49 </v>
      </c>
      <c r="R2122" s="12">
        <f>AVERAGE(טבלה1[[#This Row],[עמודה59]:[עמודה60]])</f>
        <v>37</v>
      </c>
      <c r="S2122" s="3">
        <f>VALUE(SUBSTITUTE(טבלה1[[#This Row],[עמודה56]],"$",""))</f>
        <v>25</v>
      </c>
      <c r="T2122" s="3">
        <f>VALUE(SUBSTITUTE(טבלה1[[#This Row],[עמודה57]],"$",""))</f>
        <v>49</v>
      </c>
      <c r="U2122" s="3" t="str">
        <f>IF(טבלה1[[#This Row],[עמודה58]]&gt;30,"Yes","No")</f>
        <v>Yes</v>
      </c>
    </row>
    <row r="2123" spans="1:21" ht="13" x14ac:dyDescent="0.15">
      <c r="A2123" s="8" t="s">
        <v>4993</v>
      </c>
      <c r="B2123" s="9" t="s">
        <v>4994</v>
      </c>
      <c r="C2123" s="9" t="s">
        <v>361</v>
      </c>
      <c r="D2123" s="13">
        <v>1000</v>
      </c>
      <c r="E2123" s="9" t="s">
        <v>9</v>
      </c>
      <c r="F2123" s="9" t="s">
        <v>10</v>
      </c>
      <c r="G2123" s="10">
        <v>0.15</v>
      </c>
      <c r="H2123" s="11" t="str" cm="1">
        <f t="array" ref="H2123">INDEX(_xlfn.TEXTSPLIT(טבלה1[[#This Row],[עמודה2]],","),1)</f>
        <v>Pune</v>
      </c>
      <c r="I2123" s="12" t="str" cm="1">
        <f t="array" ref="I2123">INDEX(_xlfn.TEXTSPLIT(טבלה1[[#This Row],[עמודה2]],","),2)</f>
        <v xml:space="preserve"> India</v>
      </c>
      <c r="J2123" s="16" t="str">
        <f>_xlfn.CONCAT(טבלה1[[#This Row],[AI_Companies]]," ",טבלה1[[#This Row],[עמודה1]])</f>
        <v>TechspianServices https://www.techspian.com/</v>
      </c>
      <c r="K2123" s="12">
        <v>50</v>
      </c>
      <c r="L2123" s="12" t="str">
        <f>IF(טבלה1[[#This Row],[עמודה53]]&gt;2000,"Yes","No")</f>
        <v>No</v>
      </c>
      <c r="M2123" s="12">
        <v>249</v>
      </c>
      <c r="N2123" s="12">
        <f>AVERAGE(טבלה1[[#This Row],[עמודה52]:[עמודה53]])</f>
        <v>149.5</v>
      </c>
      <c r="O2123" s="12" t="str">
        <f>IF(טבלה1[[#This Row],[עמודה4]]="&lt; $25 / hr","0$ - $25 / hr",טבלה1[[#This Row],[עמודה4]])</f>
        <v>$50 - $99 / hr</v>
      </c>
      <c r="P2123" s="12" t="str" cm="1">
        <f t="array" ref="P2123">INDEX(_xlfn.TEXTSPLIT(טבלה1[[#This Row],[עמודה55]],"-"),1)</f>
        <v xml:space="preserve">$50 </v>
      </c>
      <c r="Q2123" s="21" t="str" cm="1">
        <f t="array" ref="Q2123">INDEX(_xlfn.TEXTSPLIT(INDEX(_xlfn.TEXTSPLIT(טבלה1[[#This Row],[עמודה55]],"-"),2),"/"),1)</f>
        <v xml:space="preserve"> $99 </v>
      </c>
      <c r="R2123" s="12">
        <f>AVERAGE(טבלה1[[#This Row],[עמודה59]:[עמודה60]])</f>
        <v>74.5</v>
      </c>
      <c r="S2123" s="3">
        <f>VALUE(SUBSTITUTE(טבלה1[[#This Row],[עמודה56]],"$",""))</f>
        <v>50</v>
      </c>
      <c r="T2123" s="3">
        <f>VALUE(SUBSTITUTE(טבלה1[[#This Row],[עמודה57]],"$",""))</f>
        <v>99</v>
      </c>
      <c r="U2123" s="3" t="str">
        <f>IF(טבלה1[[#This Row],[עמודה58]]&gt;30,"Yes","No")</f>
        <v>Yes</v>
      </c>
    </row>
    <row r="2124" spans="1:21" ht="13" x14ac:dyDescent="0.15">
      <c r="A2124" s="8" t="s">
        <v>4995</v>
      </c>
      <c r="B2124" s="9" t="s">
        <v>4996</v>
      </c>
      <c r="C2124" s="9" t="s">
        <v>4997</v>
      </c>
      <c r="D2124" s="13">
        <v>5000</v>
      </c>
      <c r="E2124" s="9" t="s">
        <v>14</v>
      </c>
      <c r="F2124" s="9" t="s">
        <v>29</v>
      </c>
      <c r="G2124" s="10">
        <v>0.1</v>
      </c>
      <c r="H2124" s="11" t="str" cm="1">
        <f t="array" ref="H2124">INDEX(_xlfn.TEXTSPLIT(טבלה1[[#This Row],[עמודה2]],","),1)</f>
        <v>Dehradun</v>
      </c>
      <c r="I2124" s="12" t="str" cm="1">
        <f t="array" ref="I2124">INDEX(_xlfn.TEXTSPLIT(טבלה1[[#This Row],[עמודה2]],","),2)</f>
        <v xml:space="preserve"> India</v>
      </c>
      <c r="J2124" s="16" t="str">
        <f>_xlfn.CONCAT(טבלה1[[#This Row],[AI_Companies]]," ",טבלה1[[#This Row],[עמודה1]])</f>
        <v>LogicSimplified https://logicsimplified.com/newgames/</v>
      </c>
      <c r="K2124" s="12">
        <v>10</v>
      </c>
      <c r="L2124" s="12" t="str">
        <f>IF(טבלה1[[#This Row],[עמודה53]]&gt;2000,"Yes","No")</f>
        <v>No</v>
      </c>
      <c r="M2124" s="12">
        <v>49</v>
      </c>
      <c r="N2124" s="12">
        <f>AVERAGE(טבלה1[[#This Row],[עמודה52]:[עמודה53]])</f>
        <v>29.5</v>
      </c>
      <c r="O2124" s="12" t="str">
        <f>IF(טבלה1[[#This Row],[עמודה4]]="&lt; $25 / hr","0$ - $25 / hr",טבלה1[[#This Row],[עמודה4]])</f>
        <v>0$ - $25 / hr</v>
      </c>
      <c r="P2124" s="12" t="str" cm="1">
        <f t="array" ref="P2124">INDEX(_xlfn.TEXTSPLIT(טבלה1[[#This Row],[עמודה55]],"-"),1)</f>
        <v xml:space="preserve">0$ </v>
      </c>
      <c r="Q2124" s="21" t="str" cm="1">
        <f t="array" ref="Q2124">INDEX(_xlfn.TEXTSPLIT(INDEX(_xlfn.TEXTSPLIT(טבלה1[[#This Row],[עמודה55]],"-"),2),"/"),1)</f>
        <v xml:space="preserve"> $25 </v>
      </c>
      <c r="R2124" s="12">
        <f>AVERAGE(טבלה1[[#This Row],[עמודה59]:[עמודה60]])</f>
        <v>12.5</v>
      </c>
      <c r="S2124" s="3">
        <f>VALUE(SUBSTITUTE(טבלה1[[#This Row],[עמודה56]],"$",""))</f>
        <v>0</v>
      </c>
      <c r="T2124" s="3">
        <f>VALUE(SUBSTITUTE(טבלה1[[#This Row],[עמודה57]],"$",""))</f>
        <v>25</v>
      </c>
      <c r="U2124" s="3" t="str">
        <f>IF(טבלה1[[#This Row],[עמודה58]]&gt;30,"Yes","No")</f>
        <v>No</v>
      </c>
    </row>
    <row r="2125" spans="1:21" ht="13" x14ac:dyDescent="0.15">
      <c r="A2125" s="8" t="s">
        <v>4998</v>
      </c>
      <c r="B2125" s="9" t="s">
        <v>4999</v>
      </c>
      <c r="C2125" s="9" t="s">
        <v>102</v>
      </c>
      <c r="D2125" s="13">
        <v>10000</v>
      </c>
      <c r="E2125" s="9" t="s">
        <v>4</v>
      </c>
      <c r="F2125" s="9" t="s">
        <v>117</v>
      </c>
      <c r="G2125" s="10">
        <v>0.25</v>
      </c>
      <c r="H2125" s="11" t="str" cm="1">
        <f t="array" ref="H2125">INDEX(_xlfn.TEXTSPLIT(טבלה1[[#This Row],[עמודה2]],","),1)</f>
        <v>London</v>
      </c>
      <c r="I2125" s="12" t="str" cm="1">
        <f t="array" ref="I2125">INDEX(_xlfn.TEXTSPLIT(טבלה1[[#This Row],[עמודה2]],","),2)</f>
        <v xml:space="preserve"> United Kingdom</v>
      </c>
      <c r="J2125" s="16" t="str">
        <f>_xlfn.CONCAT(טבלה1[[#This Row],[AI_Companies]]," ",טבלה1[[#This Row],[עמודה1]])</f>
        <v>FiniteSum https://finitesum.com</v>
      </c>
      <c r="K2125" s="12">
        <v>2</v>
      </c>
      <c r="L2125" s="12" t="str">
        <f>IF(טבלה1[[#This Row],[עמודה53]]&gt;2000,"Yes","No")</f>
        <v>No</v>
      </c>
      <c r="M2125" s="12">
        <v>9</v>
      </c>
      <c r="N2125" s="12">
        <f>AVERAGE(טבלה1[[#This Row],[עמודה52]:[עמודה53]])</f>
        <v>5.5</v>
      </c>
      <c r="O2125" s="12" t="str">
        <f>IF(טבלה1[[#This Row],[עמודה4]]="&lt; $25 / hr","0$ - $25 / hr",טבלה1[[#This Row],[עמודה4]])</f>
        <v>Undisclosed</v>
      </c>
      <c r="P2125" s="12" t="str" cm="1">
        <f t="array" ref="P2125">INDEX(_xlfn.TEXTSPLIT(טבלה1[[#This Row],[עמודה55]],"-"),1)</f>
        <v>Undisclosed</v>
      </c>
      <c r="Q2125" s="21" t="e" cm="1">
        <f t="array" ref="Q2125">INDEX(_xlfn.TEXTSPLIT(INDEX(_xlfn.TEXTSPLIT(טבלה1[[#This Row],[עמודה55]],"-"),2),"/"),1)</f>
        <v>#REF!</v>
      </c>
      <c r="R2125" s="12" t="e">
        <f>AVERAGE(טבלה1[[#This Row],[עמודה59]:[עמודה60]])</f>
        <v>#VALUE!</v>
      </c>
      <c r="S2125" s="3" t="e">
        <f>VALUE(SUBSTITUTE(טבלה1[[#This Row],[עמודה56]],"$",""))</f>
        <v>#VALUE!</v>
      </c>
      <c r="T2125" s="3" t="e">
        <f>VALUE(SUBSTITUTE(טבלה1[[#This Row],[עמודה57]],"$",""))</f>
        <v>#REF!</v>
      </c>
      <c r="U2125" s="3" t="e">
        <f>IF(טבלה1[[#This Row],[עמודה58]]&gt;30,"Yes","No")</f>
        <v>#VALUE!</v>
      </c>
    </row>
    <row r="2126" spans="1:21" ht="13" x14ac:dyDescent="0.15">
      <c r="A2126" s="8" t="s">
        <v>5000</v>
      </c>
      <c r="B2126" s="9" t="s">
        <v>5001</v>
      </c>
      <c r="C2126" s="9" t="s">
        <v>66</v>
      </c>
      <c r="D2126" s="9" t="s">
        <v>4</v>
      </c>
      <c r="E2126" s="9" t="s">
        <v>4</v>
      </c>
      <c r="F2126" s="9" t="s">
        <v>117</v>
      </c>
      <c r="G2126" s="10">
        <v>0.25</v>
      </c>
      <c r="H2126" s="11" t="str" cm="1">
        <f t="array" ref="H2126">INDEX(_xlfn.TEXTSPLIT(טבלה1[[#This Row],[עמודה2]],","),1)</f>
        <v>Toronto</v>
      </c>
      <c r="I2126" s="12" t="str" cm="1">
        <f t="array" ref="I2126">INDEX(_xlfn.TEXTSPLIT(טבלה1[[#This Row],[עמודה2]],","),2)</f>
        <v xml:space="preserve"> Canada</v>
      </c>
      <c r="J2126" s="16" t="str">
        <f>_xlfn.CONCAT(טבלה1[[#This Row],[AI_Companies]]," ",טבלה1[[#This Row],[עמודה1]])</f>
        <v>C3InsightGroupInc. http://c3-inc.com</v>
      </c>
      <c r="K2126" s="12">
        <v>2</v>
      </c>
      <c r="L2126" s="12" t="str">
        <f>IF(טבלה1[[#This Row],[עמודה53]]&gt;2000,"Yes","No")</f>
        <v>No</v>
      </c>
      <c r="M2126" s="12">
        <v>9</v>
      </c>
      <c r="N2126" s="12">
        <f>AVERAGE(טבלה1[[#This Row],[עמודה52]:[עמודה53]])</f>
        <v>5.5</v>
      </c>
      <c r="O2126" s="12" t="str">
        <f>IF(טבלה1[[#This Row],[עמודה4]]="&lt; $25 / hr","0$ - $25 / hr",טבלה1[[#This Row],[עמודה4]])</f>
        <v>Undisclosed</v>
      </c>
      <c r="P2126" s="12" t="str" cm="1">
        <f t="array" ref="P2126">INDEX(_xlfn.TEXTSPLIT(טבלה1[[#This Row],[עמודה55]],"-"),1)</f>
        <v>Undisclosed</v>
      </c>
      <c r="Q2126" s="21" t="e" cm="1">
        <f t="array" ref="Q2126">INDEX(_xlfn.TEXTSPLIT(INDEX(_xlfn.TEXTSPLIT(טבלה1[[#This Row],[עמודה55]],"-"),2),"/"),1)</f>
        <v>#REF!</v>
      </c>
      <c r="R2126" s="12" t="e">
        <f>AVERAGE(טבלה1[[#This Row],[עמודה59]:[עמודה60]])</f>
        <v>#VALUE!</v>
      </c>
      <c r="S2126" s="3" t="e">
        <f>VALUE(SUBSTITUTE(טבלה1[[#This Row],[עמודה56]],"$",""))</f>
        <v>#VALUE!</v>
      </c>
      <c r="T2126" s="3" t="e">
        <f>VALUE(SUBSTITUTE(טבלה1[[#This Row],[עמודה57]],"$",""))</f>
        <v>#REF!</v>
      </c>
      <c r="U2126" s="3" t="e">
        <f>IF(טבלה1[[#This Row],[עמודה58]]&gt;30,"Yes","No")</f>
        <v>#VALUE!</v>
      </c>
    </row>
    <row r="2127" spans="1:21" ht="13" x14ac:dyDescent="0.15">
      <c r="A2127" s="8" t="s">
        <v>5002</v>
      </c>
      <c r="B2127" s="9" t="s">
        <v>5003</v>
      </c>
      <c r="C2127" s="9" t="s">
        <v>4325</v>
      </c>
      <c r="D2127" s="9" t="s">
        <v>4</v>
      </c>
      <c r="E2127" s="9" t="s">
        <v>4</v>
      </c>
      <c r="F2127" s="9" t="s">
        <v>117</v>
      </c>
      <c r="G2127" s="10">
        <v>0.25</v>
      </c>
      <c r="H2127" s="11" t="str" cm="1">
        <f t="array" ref="H2127">INDEX(_xlfn.TEXTSPLIT(טבלה1[[#This Row],[עמודה2]],","),1)</f>
        <v>Richmond</v>
      </c>
      <c r="I2127" s="12" t="str" cm="1">
        <f t="array" ref="I2127">INDEX(_xlfn.TEXTSPLIT(טבלה1[[#This Row],[עמודה2]],","),2)</f>
        <v xml:space="preserve"> Canada</v>
      </c>
      <c r="J2127" s="16" t="str">
        <f>_xlfn.CONCAT(טבלה1[[#This Row],[AI_Companies]]," ",טבלה1[[#This Row],[עמודה1]])</f>
        <v>BitontopTechnologiesInc. https://www.bitontop.com/</v>
      </c>
      <c r="K2127" s="12">
        <v>2</v>
      </c>
      <c r="L2127" s="12" t="str">
        <f>IF(טבלה1[[#This Row],[עמודה53]]&gt;2000,"Yes","No")</f>
        <v>No</v>
      </c>
      <c r="M2127" s="12">
        <v>9</v>
      </c>
      <c r="N2127" s="12">
        <f>AVERAGE(טבלה1[[#This Row],[עמודה52]:[עמודה53]])</f>
        <v>5.5</v>
      </c>
      <c r="O2127" s="12" t="str">
        <f>IF(טבלה1[[#This Row],[עמודה4]]="&lt; $25 / hr","0$ - $25 / hr",טבלה1[[#This Row],[עמודה4]])</f>
        <v>Undisclosed</v>
      </c>
      <c r="P2127" s="12" t="str" cm="1">
        <f t="array" ref="P2127">INDEX(_xlfn.TEXTSPLIT(טבלה1[[#This Row],[עמודה55]],"-"),1)</f>
        <v>Undisclosed</v>
      </c>
      <c r="Q2127" s="21" t="e" cm="1">
        <f t="array" ref="Q2127">INDEX(_xlfn.TEXTSPLIT(INDEX(_xlfn.TEXTSPLIT(טבלה1[[#This Row],[עמודה55]],"-"),2),"/"),1)</f>
        <v>#REF!</v>
      </c>
      <c r="R2127" s="12" t="e">
        <f>AVERAGE(טבלה1[[#This Row],[עמודה59]:[עמודה60]])</f>
        <v>#VALUE!</v>
      </c>
      <c r="S2127" s="3" t="e">
        <f>VALUE(SUBSTITUTE(טבלה1[[#This Row],[עמודה56]],"$",""))</f>
        <v>#VALUE!</v>
      </c>
      <c r="T2127" s="3" t="e">
        <f>VALUE(SUBSTITUTE(טבלה1[[#This Row],[עמודה57]],"$",""))</f>
        <v>#REF!</v>
      </c>
      <c r="U2127" s="3" t="e">
        <f>IF(טבלה1[[#This Row],[עמודה58]]&gt;30,"Yes","No")</f>
        <v>#VALUE!</v>
      </c>
    </row>
    <row r="2128" spans="1:21" ht="13" x14ac:dyDescent="0.15">
      <c r="A2128" s="8" t="s">
        <v>5004</v>
      </c>
      <c r="B2128" s="9" t="s">
        <v>5005</v>
      </c>
      <c r="C2128" s="9" t="s">
        <v>1482</v>
      </c>
      <c r="D2128" s="9" t="s">
        <v>4</v>
      </c>
      <c r="E2128" s="9" t="s">
        <v>4</v>
      </c>
      <c r="F2128" s="9" t="s">
        <v>117</v>
      </c>
      <c r="G2128" s="10">
        <v>0.25</v>
      </c>
      <c r="H2128" s="11" t="str" cm="1">
        <f t="array" ref="H2128">INDEX(_xlfn.TEXTSPLIT(טבלה1[[#This Row],[עמודה2]],","),1)</f>
        <v>Greensboro</v>
      </c>
      <c r="I2128" s="12" t="str" cm="1">
        <f t="array" ref="I2128">INDEX(_xlfn.TEXTSPLIT(טבלה1[[#This Row],[עמודה2]],","),2)</f>
        <v xml:space="preserve"> NC</v>
      </c>
      <c r="J2128" s="16" t="str">
        <f>_xlfn.CONCAT(טבלה1[[#This Row],[AI_Companies]]," ",טבלה1[[#This Row],[עמודה1]])</f>
        <v>DaisX https://dais-x.com/</v>
      </c>
      <c r="K2128" s="12">
        <v>2</v>
      </c>
      <c r="L2128" s="12" t="str">
        <f>IF(טבלה1[[#This Row],[עמודה53]]&gt;2000,"Yes","No")</f>
        <v>No</v>
      </c>
      <c r="M2128" s="12">
        <v>9</v>
      </c>
      <c r="N2128" s="12">
        <f>AVERAGE(טבלה1[[#This Row],[עמודה52]:[עמודה53]])</f>
        <v>5.5</v>
      </c>
      <c r="O2128" s="12" t="str">
        <f>IF(טבלה1[[#This Row],[עמודה4]]="&lt; $25 / hr","0$ - $25 / hr",טבלה1[[#This Row],[עמודה4]])</f>
        <v>Undisclosed</v>
      </c>
      <c r="P2128" s="12" t="str" cm="1">
        <f t="array" ref="P2128">INDEX(_xlfn.TEXTSPLIT(טבלה1[[#This Row],[עמודה55]],"-"),1)</f>
        <v>Undisclosed</v>
      </c>
      <c r="Q2128" s="21" t="e" cm="1">
        <f t="array" ref="Q2128">INDEX(_xlfn.TEXTSPLIT(INDEX(_xlfn.TEXTSPLIT(טבלה1[[#This Row],[עמודה55]],"-"),2),"/"),1)</f>
        <v>#REF!</v>
      </c>
      <c r="R2128" s="12" t="e">
        <f>AVERAGE(טבלה1[[#This Row],[עמודה59]:[עמודה60]])</f>
        <v>#VALUE!</v>
      </c>
      <c r="S2128" s="3" t="e">
        <f>VALUE(SUBSTITUTE(טבלה1[[#This Row],[עמודה56]],"$",""))</f>
        <v>#VALUE!</v>
      </c>
      <c r="T2128" s="3" t="e">
        <f>VALUE(SUBSTITUTE(טבלה1[[#This Row],[עמודה57]],"$",""))</f>
        <v>#REF!</v>
      </c>
      <c r="U2128" s="3" t="e">
        <f>IF(טבלה1[[#This Row],[עמודה58]]&gt;30,"Yes","No")</f>
        <v>#VALUE!</v>
      </c>
    </row>
    <row r="2129" spans="1:21" ht="13" x14ac:dyDescent="0.15">
      <c r="A2129" s="8" t="s">
        <v>5006</v>
      </c>
      <c r="B2129" s="9" t="s">
        <v>5007</v>
      </c>
      <c r="C2129" s="9" t="s">
        <v>2277</v>
      </c>
      <c r="D2129" s="9" t="s">
        <v>4</v>
      </c>
      <c r="E2129" s="9" t="s">
        <v>4</v>
      </c>
      <c r="F2129" s="9" t="s">
        <v>117</v>
      </c>
      <c r="G2129" s="10">
        <v>0.25</v>
      </c>
      <c r="H2129" s="11" t="str" cm="1">
        <f t="array" ref="H2129">INDEX(_xlfn.TEXTSPLIT(טבלה1[[#This Row],[עמודה2]],","),1)</f>
        <v>Marietta</v>
      </c>
      <c r="I2129" s="12" t="str" cm="1">
        <f t="array" ref="I2129">INDEX(_xlfn.TEXTSPLIT(טבלה1[[#This Row],[עמודה2]],","),2)</f>
        <v xml:space="preserve"> GA</v>
      </c>
      <c r="J2129" s="16" t="str">
        <f>_xlfn.CONCAT(טבלה1[[#This Row],[AI_Companies]]," ",טבלה1[[#This Row],[עמודה1]])</f>
        <v>Pagarba https://pagarba.io/</v>
      </c>
      <c r="K2129" s="12">
        <v>2</v>
      </c>
      <c r="L2129" s="12" t="str">
        <f>IF(טבלה1[[#This Row],[עמודה53]]&gt;2000,"Yes","No")</f>
        <v>No</v>
      </c>
      <c r="M2129" s="12">
        <v>9</v>
      </c>
      <c r="N2129" s="12">
        <f>AVERAGE(טבלה1[[#This Row],[עמודה52]:[עמודה53]])</f>
        <v>5.5</v>
      </c>
      <c r="O2129" s="12" t="str">
        <f>IF(טבלה1[[#This Row],[עמודה4]]="&lt; $25 / hr","0$ - $25 / hr",טבלה1[[#This Row],[עמודה4]])</f>
        <v>Undisclosed</v>
      </c>
      <c r="P2129" s="12" t="str" cm="1">
        <f t="array" ref="P2129">INDEX(_xlfn.TEXTSPLIT(טבלה1[[#This Row],[עמודה55]],"-"),1)</f>
        <v>Undisclosed</v>
      </c>
      <c r="Q2129" s="21" t="e" cm="1">
        <f t="array" ref="Q2129">INDEX(_xlfn.TEXTSPLIT(INDEX(_xlfn.TEXTSPLIT(טבלה1[[#This Row],[עמודה55]],"-"),2),"/"),1)</f>
        <v>#REF!</v>
      </c>
      <c r="R2129" s="12" t="e">
        <f>AVERAGE(טבלה1[[#This Row],[עמודה59]:[עמודה60]])</f>
        <v>#VALUE!</v>
      </c>
      <c r="S2129" s="3" t="e">
        <f>VALUE(SUBSTITUTE(טבלה1[[#This Row],[עמודה56]],"$",""))</f>
        <v>#VALUE!</v>
      </c>
      <c r="T2129" s="3" t="e">
        <f>VALUE(SUBSTITUTE(טבלה1[[#This Row],[עמודה57]],"$",""))</f>
        <v>#REF!</v>
      </c>
      <c r="U2129" s="3" t="e">
        <f>IF(טבלה1[[#This Row],[עמודה58]]&gt;30,"Yes","No")</f>
        <v>#VALUE!</v>
      </c>
    </row>
    <row r="2130" spans="1:21" ht="13" x14ac:dyDescent="0.15">
      <c r="A2130" s="8" t="s">
        <v>5008</v>
      </c>
      <c r="B2130" s="9" t="s">
        <v>5009</v>
      </c>
      <c r="C2130" s="9" t="s">
        <v>361</v>
      </c>
      <c r="D2130" s="13">
        <v>1000</v>
      </c>
      <c r="E2130" s="9" t="s">
        <v>14</v>
      </c>
      <c r="F2130" s="9" t="s">
        <v>117</v>
      </c>
      <c r="G2130" s="10">
        <v>0.25</v>
      </c>
      <c r="H2130" s="11" t="str" cm="1">
        <f t="array" ref="H2130">INDEX(_xlfn.TEXTSPLIT(טבלה1[[#This Row],[עמודה2]],","),1)</f>
        <v>Pune</v>
      </c>
      <c r="I2130" s="12" t="str" cm="1">
        <f t="array" ref="I2130">INDEX(_xlfn.TEXTSPLIT(טבלה1[[#This Row],[עמודה2]],","),2)</f>
        <v xml:space="preserve"> India</v>
      </c>
      <c r="J2130" s="16" t="str">
        <f>_xlfn.CONCAT(טבלה1[[#This Row],[AI_Companies]]," ",טבלה1[[#This Row],[עמודה1]])</f>
        <v>FintalkSoftwareLabsPvt.Ltd. https://fintalklabs.com</v>
      </c>
      <c r="K2130" s="12">
        <v>2</v>
      </c>
      <c r="L2130" s="12" t="str">
        <f>IF(טבלה1[[#This Row],[עמודה53]]&gt;2000,"Yes","No")</f>
        <v>No</v>
      </c>
      <c r="M2130" s="12">
        <v>9</v>
      </c>
      <c r="N2130" s="12">
        <f>AVERAGE(טבלה1[[#This Row],[עמודה52]:[עמודה53]])</f>
        <v>5.5</v>
      </c>
      <c r="O2130" s="12" t="str">
        <f>IF(טבלה1[[#This Row],[עמודה4]]="&lt; $25 / hr","0$ - $25 / hr",טבלה1[[#This Row],[עמודה4]])</f>
        <v>0$ - $25 / hr</v>
      </c>
      <c r="P2130" s="12" t="str" cm="1">
        <f t="array" ref="P2130">INDEX(_xlfn.TEXTSPLIT(טבלה1[[#This Row],[עמודה55]],"-"),1)</f>
        <v xml:space="preserve">0$ </v>
      </c>
      <c r="Q2130" s="21" t="str" cm="1">
        <f t="array" ref="Q2130">INDEX(_xlfn.TEXTSPLIT(INDEX(_xlfn.TEXTSPLIT(טבלה1[[#This Row],[עמודה55]],"-"),2),"/"),1)</f>
        <v xml:space="preserve"> $25 </v>
      </c>
      <c r="R2130" s="12">
        <f>AVERAGE(טבלה1[[#This Row],[עמודה59]:[עמודה60]])</f>
        <v>12.5</v>
      </c>
      <c r="S2130" s="3">
        <f>VALUE(SUBSTITUTE(טבלה1[[#This Row],[עמודה56]],"$",""))</f>
        <v>0</v>
      </c>
      <c r="T2130" s="3">
        <f>VALUE(SUBSTITUTE(טבלה1[[#This Row],[עמודה57]],"$",""))</f>
        <v>25</v>
      </c>
      <c r="U2130" s="3" t="str">
        <f>IF(טבלה1[[#This Row],[עמודה58]]&gt;30,"Yes","No")</f>
        <v>No</v>
      </c>
    </row>
    <row r="2131" spans="1:21" ht="13" x14ac:dyDescent="0.15">
      <c r="A2131" s="8" t="s">
        <v>5010</v>
      </c>
      <c r="B2131" s="9" t="s">
        <v>5011</v>
      </c>
      <c r="C2131" s="9" t="s">
        <v>5012</v>
      </c>
      <c r="D2131" s="9" t="s">
        <v>4</v>
      </c>
      <c r="E2131" s="9" t="s">
        <v>4</v>
      </c>
      <c r="F2131" s="9" t="s">
        <v>117</v>
      </c>
      <c r="G2131" s="10">
        <v>0.25</v>
      </c>
      <c r="H2131" s="11" t="str" cm="1">
        <f t="array" ref="H2131">INDEX(_xlfn.TEXTSPLIT(טבלה1[[#This Row],[עמודה2]],","),1)</f>
        <v>León</v>
      </c>
      <c r="I2131" s="12" t="str" cm="1">
        <f t="array" ref="I2131">INDEX(_xlfn.TEXTSPLIT(טבלה1[[#This Row],[עמודה2]],","),2)</f>
        <v xml:space="preserve"> Mexico</v>
      </c>
      <c r="J2131" s="16" t="str">
        <f>_xlfn.CONCAT(טבלה1[[#This Row],[AI_Companies]]," ",טבלה1[[#This Row],[עמודה1]])</f>
        <v>TresFactorial https://www.tresfactorial.com/</v>
      </c>
      <c r="K2131" s="12">
        <v>2</v>
      </c>
      <c r="L2131" s="12" t="str">
        <f>IF(טבלה1[[#This Row],[עמודה53]]&gt;2000,"Yes","No")</f>
        <v>No</v>
      </c>
      <c r="M2131" s="12">
        <v>9</v>
      </c>
      <c r="N2131" s="12">
        <f>AVERAGE(טבלה1[[#This Row],[עמודה52]:[עמודה53]])</f>
        <v>5.5</v>
      </c>
      <c r="O2131" s="12" t="str">
        <f>IF(טבלה1[[#This Row],[עמודה4]]="&lt; $25 / hr","0$ - $25 / hr",טבלה1[[#This Row],[עמודה4]])</f>
        <v>Undisclosed</v>
      </c>
      <c r="P2131" s="12" t="str" cm="1">
        <f t="array" ref="P2131">INDEX(_xlfn.TEXTSPLIT(טבלה1[[#This Row],[עמודה55]],"-"),1)</f>
        <v>Undisclosed</v>
      </c>
      <c r="Q2131" s="21" t="e" cm="1">
        <f t="array" ref="Q2131">INDEX(_xlfn.TEXTSPLIT(INDEX(_xlfn.TEXTSPLIT(טבלה1[[#This Row],[עמודה55]],"-"),2),"/"),1)</f>
        <v>#REF!</v>
      </c>
      <c r="R2131" s="12" t="e">
        <f>AVERAGE(טבלה1[[#This Row],[עמודה59]:[עמודה60]])</f>
        <v>#VALUE!</v>
      </c>
      <c r="S2131" s="3" t="e">
        <f>VALUE(SUBSTITUTE(טבלה1[[#This Row],[עמודה56]],"$",""))</f>
        <v>#VALUE!</v>
      </c>
      <c r="T2131" s="3" t="e">
        <f>VALUE(SUBSTITUTE(טבלה1[[#This Row],[עמודה57]],"$",""))</f>
        <v>#REF!</v>
      </c>
      <c r="U2131" s="3" t="e">
        <f>IF(טבלה1[[#This Row],[עמודה58]]&gt;30,"Yes","No")</f>
        <v>#VALUE!</v>
      </c>
    </row>
    <row r="2132" spans="1:21" ht="13" x14ac:dyDescent="0.15">
      <c r="A2132" s="8" t="s">
        <v>5013</v>
      </c>
      <c r="B2132" s="9" t="s">
        <v>5014</v>
      </c>
      <c r="C2132" s="9" t="s">
        <v>5015</v>
      </c>
      <c r="D2132" s="9" t="s">
        <v>4</v>
      </c>
      <c r="E2132" s="9" t="s">
        <v>4</v>
      </c>
      <c r="F2132" s="9" t="s">
        <v>117</v>
      </c>
      <c r="G2132" s="10">
        <v>0.25</v>
      </c>
      <c r="H2132" s="11" t="str" cm="1">
        <f t="array" ref="H2132">INDEX(_xlfn.TEXTSPLIT(טבלה1[[#This Row],[עמודה2]],","),1)</f>
        <v>Leland</v>
      </c>
      <c r="I2132" s="12" t="str" cm="1">
        <f t="array" ref="I2132">INDEX(_xlfn.TEXTSPLIT(טבלה1[[#This Row],[עמודה2]],","),2)</f>
        <v xml:space="preserve"> NC</v>
      </c>
      <c r="J2132" s="16" t="str">
        <f>_xlfn.CONCAT(טבלה1[[#This Row],[AI_Companies]]," ",טבלה1[[#This Row],[עמודה1]])</f>
        <v>HealthcareBusinessReps,LLC https://www.HBRops.com</v>
      </c>
      <c r="K2132" s="12">
        <v>2</v>
      </c>
      <c r="L2132" s="12" t="str">
        <f>IF(טבלה1[[#This Row],[עמודה53]]&gt;2000,"Yes","No")</f>
        <v>No</v>
      </c>
      <c r="M2132" s="12">
        <v>9</v>
      </c>
      <c r="N2132" s="12">
        <f>AVERAGE(טבלה1[[#This Row],[עמודה52]:[עמודה53]])</f>
        <v>5.5</v>
      </c>
      <c r="O2132" s="12" t="str">
        <f>IF(טבלה1[[#This Row],[עמודה4]]="&lt; $25 / hr","0$ - $25 / hr",טבלה1[[#This Row],[עמודה4]])</f>
        <v>Undisclosed</v>
      </c>
      <c r="P2132" s="12" t="str" cm="1">
        <f t="array" ref="P2132">INDEX(_xlfn.TEXTSPLIT(טבלה1[[#This Row],[עמודה55]],"-"),1)</f>
        <v>Undisclosed</v>
      </c>
      <c r="Q2132" s="21" t="e" cm="1">
        <f t="array" ref="Q2132">INDEX(_xlfn.TEXTSPLIT(INDEX(_xlfn.TEXTSPLIT(טבלה1[[#This Row],[עמודה55]],"-"),2),"/"),1)</f>
        <v>#REF!</v>
      </c>
      <c r="R2132" s="12" t="e">
        <f>AVERAGE(טבלה1[[#This Row],[עמודה59]:[עמודה60]])</f>
        <v>#VALUE!</v>
      </c>
      <c r="S2132" s="3" t="e">
        <f>VALUE(SUBSTITUTE(טבלה1[[#This Row],[עמודה56]],"$",""))</f>
        <v>#VALUE!</v>
      </c>
      <c r="T2132" s="3" t="e">
        <f>VALUE(SUBSTITUTE(טבלה1[[#This Row],[עמודה57]],"$",""))</f>
        <v>#REF!</v>
      </c>
      <c r="U2132" s="3" t="e">
        <f>IF(טבלה1[[#This Row],[עמודה58]]&gt;30,"Yes","No")</f>
        <v>#VALUE!</v>
      </c>
    </row>
    <row r="2133" spans="1:21" ht="13" x14ac:dyDescent="0.15">
      <c r="A2133" s="8" t="s">
        <v>5016</v>
      </c>
      <c r="B2133" s="9" t="s">
        <v>5017</v>
      </c>
      <c r="C2133" s="9" t="s">
        <v>361</v>
      </c>
      <c r="D2133" s="13">
        <v>1000</v>
      </c>
      <c r="E2133" s="9" t="s">
        <v>14</v>
      </c>
      <c r="F2133" s="9" t="s">
        <v>5</v>
      </c>
      <c r="G2133" s="10">
        <v>0.15</v>
      </c>
      <c r="H2133" s="11" t="str" cm="1">
        <f t="array" ref="H2133">INDEX(_xlfn.TEXTSPLIT(טבלה1[[#This Row],[עמודה2]],","),1)</f>
        <v>Pune</v>
      </c>
      <c r="I2133" s="12" t="str" cm="1">
        <f t="array" ref="I2133">INDEX(_xlfn.TEXTSPLIT(טבלה1[[#This Row],[עמודה2]],","),2)</f>
        <v xml:space="preserve"> India</v>
      </c>
      <c r="J2133" s="16" t="str">
        <f>_xlfn.CONCAT(טבלה1[[#This Row],[AI_Companies]]," ",טבלה1[[#This Row],[עמודה1]])</f>
        <v>IBrandTechnologies https://ibrandtech.com/</v>
      </c>
      <c r="K2133" s="12">
        <v>250</v>
      </c>
      <c r="L2133" s="12" t="str">
        <f>IF(טבלה1[[#This Row],[עמודה53]]&gt;2000,"Yes","No")</f>
        <v>No</v>
      </c>
      <c r="M2133" s="12">
        <v>999</v>
      </c>
      <c r="N2133" s="12">
        <f>AVERAGE(טבלה1[[#This Row],[עמודה52]:[עמודה53]])</f>
        <v>624.5</v>
      </c>
      <c r="O2133" s="12" t="str">
        <f>IF(טבלה1[[#This Row],[עמודה4]]="&lt; $25 / hr","0$ - $25 / hr",טבלה1[[#This Row],[עמודה4]])</f>
        <v>0$ - $25 / hr</v>
      </c>
      <c r="P2133" s="12" t="str" cm="1">
        <f t="array" ref="P2133">INDEX(_xlfn.TEXTSPLIT(טבלה1[[#This Row],[עמודה55]],"-"),1)</f>
        <v xml:space="preserve">0$ </v>
      </c>
      <c r="Q2133" s="21" t="str" cm="1">
        <f t="array" ref="Q2133">INDEX(_xlfn.TEXTSPLIT(INDEX(_xlfn.TEXTSPLIT(טבלה1[[#This Row],[עמודה55]],"-"),2),"/"),1)</f>
        <v xml:space="preserve"> $25 </v>
      </c>
      <c r="R2133" s="12">
        <f>AVERAGE(טבלה1[[#This Row],[עמודה59]:[עמודה60]])</f>
        <v>12.5</v>
      </c>
      <c r="S2133" s="3">
        <f>VALUE(SUBSTITUTE(טבלה1[[#This Row],[עמודה56]],"$",""))</f>
        <v>0</v>
      </c>
      <c r="T2133" s="3">
        <f>VALUE(SUBSTITUTE(טבלה1[[#This Row],[עמודה57]],"$",""))</f>
        <v>25</v>
      </c>
      <c r="U2133" s="3" t="str">
        <f>IF(טבלה1[[#This Row],[עמודה58]]&gt;30,"Yes","No")</f>
        <v>No</v>
      </c>
    </row>
    <row r="2134" spans="1:21" ht="13" x14ac:dyDescent="0.15">
      <c r="A2134" s="8" t="s">
        <v>5018</v>
      </c>
      <c r="B2134" s="9" t="s">
        <v>5019</v>
      </c>
      <c r="C2134" s="9" t="s">
        <v>1207</v>
      </c>
      <c r="D2134" s="13">
        <v>50000</v>
      </c>
      <c r="E2134" s="9" t="s">
        <v>33</v>
      </c>
      <c r="F2134" s="9" t="s">
        <v>5</v>
      </c>
      <c r="G2134" s="10">
        <v>0.15</v>
      </c>
      <c r="H2134" s="11" t="str" cm="1">
        <f t="array" ref="H2134">INDEX(_xlfn.TEXTSPLIT(טבלה1[[#This Row],[עמודה2]],","),1)</f>
        <v>Medellín</v>
      </c>
      <c r="I2134" s="12" t="str" cm="1">
        <f t="array" ref="I2134">INDEX(_xlfn.TEXTSPLIT(טבלה1[[#This Row],[עמודה2]],","),2)</f>
        <v xml:space="preserve"> Colombia</v>
      </c>
      <c r="J2134" s="16" t="str">
        <f>_xlfn.CONCAT(טבלה1[[#This Row],[AI_Companies]]," ",טבלה1[[#This Row],[עמודה1]])</f>
        <v>PersonalSoft https://www.personalsoft.us</v>
      </c>
      <c r="K2134" s="12">
        <v>250</v>
      </c>
      <c r="L2134" s="12" t="str">
        <f>IF(טבלה1[[#This Row],[עמודה53]]&gt;2000,"Yes","No")</f>
        <v>No</v>
      </c>
      <c r="M2134" s="12">
        <v>999</v>
      </c>
      <c r="N2134" s="12">
        <f>AVERAGE(טבלה1[[#This Row],[עמודה52]:[עמודה53]])</f>
        <v>624.5</v>
      </c>
      <c r="O2134" s="12" t="str">
        <f>IF(טבלה1[[#This Row],[עמודה4]]="&lt; $25 / hr","0$ - $25 / hr",טבלה1[[#This Row],[עמודה4]])</f>
        <v>$25 - $49 / hr</v>
      </c>
      <c r="P2134" s="12" t="str" cm="1">
        <f t="array" ref="P2134">INDEX(_xlfn.TEXTSPLIT(טבלה1[[#This Row],[עמודה55]],"-"),1)</f>
        <v xml:space="preserve">$25 </v>
      </c>
      <c r="Q2134" s="21" t="str" cm="1">
        <f t="array" ref="Q2134">INDEX(_xlfn.TEXTSPLIT(INDEX(_xlfn.TEXTSPLIT(טבלה1[[#This Row],[עמודה55]],"-"),2),"/"),1)</f>
        <v xml:space="preserve"> $49 </v>
      </c>
      <c r="R2134" s="12">
        <f>AVERAGE(טבלה1[[#This Row],[עמודה59]:[עמודה60]])</f>
        <v>37</v>
      </c>
      <c r="S2134" s="3">
        <f>VALUE(SUBSTITUTE(טבלה1[[#This Row],[עמודה56]],"$",""))</f>
        <v>25</v>
      </c>
      <c r="T2134" s="3">
        <f>VALUE(SUBSTITUTE(טבלה1[[#This Row],[עמודה57]],"$",""))</f>
        <v>49</v>
      </c>
      <c r="U2134" s="3" t="str">
        <f>IF(טבלה1[[#This Row],[עמודה58]]&gt;30,"Yes","No")</f>
        <v>Yes</v>
      </c>
    </row>
    <row r="2135" spans="1:21" ht="13" x14ac:dyDescent="0.15">
      <c r="A2135" s="8" t="s">
        <v>5020</v>
      </c>
      <c r="B2135" s="9" t="s">
        <v>5021</v>
      </c>
      <c r="C2135" s="9" t="s">
        <v>3167</v>
      </c>
      <c r="D2135" s="13">
        <v>10000</v>
      </c>
      <c r="E2135" s="9" t="s">
        <v>33</v>
      </c>
      <c r="F2135" s="9" t="s">
        <v>29</v>
      </c>
      <c r="G2135" s="10">
        <v>0.15</v>
      </c>
      <c r="H2135" s="11" t="str" cm="1">
        <f t="array" ref="H2135">INDEX(_xlfn.TEXTSPLIT(טבלה1[[#This Row],[עמודה2]],","),1)</f>
        <v>Milano</v>
      </c>
      <c r="I2135" s="12" t="str" cm="1">
        <f t="array" ref="I2135">INDEX(_xlfn.TEXTSPLIT(טבלה1[[#This Row],[עמודה2]],","),2)</f>
        <v xml:space="preserve"> Italy</v>
      </c>
      <c r="J2135" s="16" t="str">
        <f>_xlfn.CONCAT(טבלה1[[#This Row],[AI_Companies]]," ",טבלה1[[#This Row],[עמודה1]])</f>
        <v>O&amp;DS http://www.oeds.it</v>
      </c>
      <c r="K2135" s="12">
        <v>10</v>
      </c>
      <c r="L2135" s="12" t="str">
        <f>IF(טבלה1[[#This Row],[עמודה53]]&gt;2000,"Yes","No")</f>
        <v>No</v>
      </c>
      <c r="M2135" s="12">
        <v>49</v>
      </c>
      <c r="N2135" s="12">
        <f>AVERAGE(טבלה1[[#This Row],[עמודה52]:[עמודה53]])</f>
        <v>29.5</v>
      </c>
      <c r="O2135" s="12" t="str">
        <f>IF(טבלה1[[#This Row],[עמודה4]]="&lt; $25 / hr","0$ - $25 / hr",טבלה1[[#This Row],[עמודה4]])</f>
        <v>$25 - $49 / hr</v>
      </c>
      <c r="P2135" s="12" t="str" cm="1">
        <f t="array" ref="P2135">INDEX(_xlfn.TEXTSPLIT(טבלה1[[#This Row],[עמודה55]],"-"),1)</f>
        <v xml:space="preserve">$25 </v>
      </c>
      <c r="Q2135" s="21" t="str" cm="1">
        <f t="array" ref="Q2135">INDEX(_xlfn.TEXTSPLIT(INDEX(_xlfn.TEXTSPLIT(טבלה1[[#This Row],[עמודה55]],"-"),2),"/"),1)</f>
        <v xml:space="preserve"> $49 </v>
      </c>
      <c r="R2135" s="12">
        <f>AVERAGE(טבלה1[[#This Row],[עמודה59]:[עמודה60]])</f>
        <v>37</v>
      </c>
      <c r="S2135" s="3">
        <f>VALUE(SUBSTITUTE(טבלה1[[#This Row],[עמודה56]],"$",""))</f>
        <v>25</v>
      </c>
      <c r="T2135" s="3">
        <f>VALUE(SUBSTITUTE(טבלה1[[#This Row],[עמודה57]],"$",""))</f>
        <v>49</v>
      </c>
      <c r="U2135" s="3" t="str">
        <f>IF(טבלה1[[#This Row],[עמודה58]]&gt;30,"Yes","No")</f>
        <v>Yes</v>
      </c>
    </row>
    <row r="2136" spans="1:21" ht="13" x14ac:dyDescent="0.15">
      <c r="A2136" s="8" t="s">
        <v>5022</v>
      </c>
      <c r="B2136" s="9" t="s">
        <v>5023</v>
      </c>
      <c r="C2136" s="9" t="s">
        <v>24</v>
      </c>
      <c r="D2136" s="13">
        <v>1000</v>
      </c>
      <c r="E2136" s="9" t="s">
        <v>9</v>
      </c>
      <c r="F2136" s="9" t="s">
        <v>10</v>
      </c>
      <c r="G2136" s="10">
        <v>0.1</v>
      </c>
      <c r="H2136" s="11" t="str" cm="1">
        <f t="array" ref="H2136">INDEX(_xlfn.TEXTSPLIT(טבלה1[[#This Row],[עמודה2]],","),1)</f>
        <v>Tallinn</v>
      </c>
      <c r="I2136" s="12" t="str" cm="1">
        <f t="array" ref="I2136">INDEX(_xlfn.TEXTSPLIT(טבלה1[[#This Row],[עמודה2]],","),2)</f>
        <v xml:space="preserve"> Estonia</v>
      </c>
      <c r="J2136" s="16" t="str">
        <f>_xlfn.CONCAT(טבלה1[[#This Row],[AI_Companies]]," ",טבלה1[[#This Row],[עמודה1]])</f>
        <v>Apifonica https://www.apifonica.com/</v>
      </c>
      <c r="K2136" s="12">
        <v>50</v>
      </c>
      <c r="L2136" s="12" t="str">
        <f>IF(טבלה1[[#This Row],[עמודה53]]&gt;2000,"Yes","No")</f>
        <v>No</v>
      </c>
      <c r="M2136" s="12">
        <v>249</v>
      </c>
      <c r="N2136" s="12">
        <f>AVERAGE(טבלה1[[#This Row],[עמודה52]:[עמודה53]])</f>
        <v>149.5</v>
      </c>
      <c r="O2136" s="12" t="str">
        <f>IF(טבלה1[[#This Row],[עמודה4]]="&lt; $25 / hr","0$ - $25 / hr",טבלה1[[#This Row],[עמודה4]])</f>
        <v>$50 - $99 / hr</v>
      </c>
      <c r="P2136" s="12" t="str" cm="1">
        <f t="array" ref="P2136">INDEX(_xlfn.TEXTSPLIT(טבלה1[[#This Row],[עמודה55]],"-"),1)</f>
        <v xml:space="preserve">$50 </v>
      </c>
      <c r="Q2136" s="21" t="str" cm="1">
        <f t="array" ref="Q2136">INDEX(_xlfn.TEXTSPLIT(INDEX(_xlfn.TEXTSPLIT(טבלה1[[#This Row],[עמודה55]],"-"),2),"/"),1)</f>
        <v xml:space="preserve"> $99 </v>
      </c>
      <c r="R2136" s="12">
        <f>AVERAGE(טבלה1[[#This Row],[עמודה59]:[עמודה60]])</f>
        <v>74.5</v>
      </c>
      <c r="S2136" s="3">
        <f>VALUE(SUBSTITUTE(טבלה1[[#This Row],[עמודה56]],"$",""))</f>
        <v>50</v>
      </c>
      <c r="T2136" s="3">
        <f>VALUE(SUBSTITUTE(טבלה1[[#This Row],[עמודה57]],"$",""))</f>
        <v>99</v>
      </c>
      <c r="U2136" s="3" t="str">
        <f>IF(טבלה1[[#This Row],[עמודה58]]&gt;30,"Yes","No")</f>
        <v>Yes</v>
      </c>
    </row>
    <row r="2137" spans="1:21" ht="13" x14ac:dyDescent="0.15">
      <c r="A2137" s="8" t="s">
        <v>5024</v>
      </c>
      <c r="B2137" s="9" t="s">
        <v>5025</v>
      </c>
      <c r="C2137" s="9" t="s">
        <v>69</v>
      </c>
      <c r="D2137" s="13">
        <v>1000</v>
      </c>
      <c r="E2137" s="9" t="s">
        <v>33</v>
      </c>
      <c r="F2137" s="9" t="s">
        <v>117</v>
      </c>
      <c r="G2137" s="10">
        <v>0.2</v>
      </c>
      <c r="H2137" s="11" t="str" cm="1">
        <f t="array" ref="H2137">INDEX(_xlfn.TEXTSPLIT(טבלה1[[#This Row],[עמודה2]],","),1)</f>
        <v>Bengaluru</v>
      </c>
      <c r="I2137" s="12" t="str" cm="1">
        <f t="array" ref="I2137">INDEX(_xlfn.TEXTSPLIT(טבלה1[[#This Row],[עמודה2]],","),2)</f>
        <v xml:space="preserve"> India</v>
      </c>
      <c r="J2137" s="16" t="str">
        <f>_xlfn.CONCAT(טבלה1[[#This Row],[AI_Companies]]," ",טבלה1[[#This Row],[עמודה1]])</f>
        <v>SmooperLabs https://www.smooper.com/labs</v>
      </c>
      <c r="K2137" s="12">
        <v>2</v>
      </c>
      <c r="L2137" s="12" t="str">
        <f>IF(טבלה1[[#This Row],[עמודה53]]&gt;2000,"Yes","No")</f>
        <v>No</v>
      </c>
      <c r="M2137" s="12">
        <v>9</v>
      </c>
      <c r="N2137" s="12">
        <f>AVERAGE(טבלה1[[#This Row],[עמודה52]:[עמודה53]])</f>
        <v>5.5</v>
      </c>
      <c r="O2137" s="12" t="str">
        <f>IF(טבלה1[[#This Row],[עמודה4]]="&lt; $25 / hr","0$ - $25 / hr",טבלה1[[#This Row],[עמודה4]])</f>
        <v>$25 - $49 / hr</v>
      </c>
      <c r="P2137" s="12" t="str" cm="1">
        <f t="array" ref="P2137">INDEX(_xlfn.TEXTSPLIT(טבלה1[[#This Row],[עמודה55]],"-"),1)</f>
        <v xml:space="preserve">$25 </v>
      </c>
      <c r="Q2137" s="21" t="str" cm="1">
        <f t="array" ref="Q2137">INDEX(_xlfn.TEXTSPLIT(INDEX(_xlfn.TEXTSPLIT(טבלה1[[#This Row],[עמודה55]],"-"),2),"/"),1)</f>
        <v xml:space="preserve"> $49 </v>
      </c>
      <c r="R2137" s="12">
        <f>AVERAGE(טבלה1[[#This Row],[עמודה59]:[עמודה60]])</f>
        <v>37</v>
      </c>
      <c r="S2137" s="3">
        <f>VALUE(SUBSTITUTE(טבלה1[[#This Row],[עמודה56]],"$",""))</f>
        <v>25</v>
      </c>
      <c r="T2137" s="3">
        <f>VALUE(SUBSTITUTE(טבלה1[[#This Row],[עמודה57]],"$",""))</f>
        <v>49</v>
      </c>
      <c r="U2137" s="3" t="str">
        <f>IF(טבלה1[[#This Row],[עמודה58]]&gt;30,"Yes","No")</f>
        <v>Yes</v>
      </c>
    </row>
    <row r="2138" spans="1:21" ht="13" x14ac:dyDescent="0.15">
      <c r="A2138" s="8" t="s">
        <v>5026</v>
      </c>
      <c r="B2138" s="9" t="s">
        <v>5027</v>
      </c>
      <c r="C2138" s="9" t="s">
        <v>156</v>
      </c>
      <c r="D2138" s="13">
        <v>10000</v>
      </c>
      <c r="E2138" s="9" t="s">
        <v>33</v>
      </c>
      <c r="F2138" s="9" t="s">
        <v>29</v>
      </c>
      <c r="G2138" s="10">
        <v>0.2</v>
      </c>
      <c r="H2138" s="11" t="str" cm="1">
        <f t="array" ref="H2138">INDEX(_xlfn.TEXTSPLIT(טבלה1[[#This Row],[עמודה2]],","),1)</f>
        <v>Chennai</v>
      </c>
      <c r="I2138" s="12" t="str" cm="1">
        <f t="array" ref="I2138">INDEX(_xlfn.TEXTSPLIT(טבלה1[[#This Row],[עמודה2]],","),2)</f>
        <v xml:space="preserve"> India</v>
      </c>
      <c r="J2138" s="16" t="str">
        <f>_xlfn.CONCAT(טבלה1[[#This Row],[AI_Companies]]," ",טבלה1[[#This Row],[עמודה1]])</f>
        <v>SensigoTechnologies https://sensigotech.com/</v>
      </c>
      <c r="K2138" s="12">
        <v>10</v>
      </c>
      <c r="L2138" s="12" t="str">
        <f>IF(טבלה1[[#This Row],[עמודה53]]&gt;2000,"Yes","No")</f>
        <v>No</v>
      </c>
      <c r="M2138" s="12">
        <v>49</v>
      </c>
      <c r="N2138" s="12">
        <f>AVERAGE(טבלה1[[#This Row],[עמודה52]:[עמודה53]])</f>
        <v>29.5</v>
      </c>
      <c r="O2138" s="12" t="str">
        <f>IF(טבלה1[[#This Row],[עמודה4]]="&lt; $25 / hr","0$ - $25 / hr",טבלה1[[#This Row],[עמודה4]])</f>
        <v>$25 - $49 / hr</v>
      </c>
      <c r="P2138" s="12" t="str" cm="1">
        <f t="array" ref="P2138">INDEX(_xlfn.TEXTSPLIT(טבלה1[[#This Row],[עמודה55]],"-"),1)</f>
        <v xml:space="preserve">$25 </v>
      </c>
      <c r="Q2138" s="21" t="str" cm="1">
        <f t="array" ref="Q2138">INDEX(_xlfn.TEXTSPLIT(INDEX(_xlfn.TEXTSPLIT(טבלה1[[#This Row],[עמודה55]],"-"),2),"/"),1)</f>
        <v xml:space="preserve"> $49 </v>
      </c>
      <c r="R2138" s="12">
        <f>AVERAGE(טבלה1[[#This Row],[עמודה59]:[עמודה60]])</f>
        <v>37</v>
      </c>
      <c r="S2138" s="3">
        <f>VALUE(SUBSTITUTE(טבלה1[[#This Row],[עמודה56]],"$",""))</f>
        <v>25</v>
      </c>
      <c r="T2138" s="3">
        <f>VALUE(SUBSTITUTE(טבלה1[[#This Row],[עמודה57]],"$",""))</f>
        <v>49</v>
      </c>
      <c r="U2138" s="3" t="str">
        <f>IF(טבלה1[[#This Row],[עמודה58]]&gt;30,"Yes","No")</f>
        <v>Yes</v>
      </c>
    </row>
    <row r="2139" spans="1:21" ht="13" x14ac:dyDescent="0.15">
      <c r="A2139" s="8" t="s">
        <v>5028</v>
      </c>
      <c r="B2139" s="9" t="s">
        <v>5029</v>
      </c>
      <c r="C2139" s="9" t="s">
        <v>2623</v>
      </c>
      <c r="D2139" s="13">
        <v>1000</v>
      </c>
      <c r="E2139" s="9" t="s">
        <v>928</v>
      </c>
      <c r="F2139" s="9" t="s">
        <v>29</v>
      </c>
      <c r="G2139" s="10">
        <v>0.3</v>
      </c>
      <c r="H2139" s="11" t="str" cm="1">
        <f t="array" ref="H2139">INDEX(_xlfn.TEXTSPLIT(טבלה1[[#This Row],[עמודה2]],","),1)</f>
        <v>Hong Kong</v>
      </c>
      <c r="I2139" s="12" t="str" cm="1">
        <f t="array" ref="I2139">INDEX(_xlfn.TEXTSPLIT(טבלה1[[#This Row],[עמודה2]],","),2)</f>
        <v xml:space="preserve"> Hong Kong</v>
      </c>
      <c r="J2139" s="16" t="str">
        <f>_xlfn.CONCAT(טבלה1[[#This Row],[AI_Companies]]," ",טבלה1[[#This Row],[עמודה1]])</f>
        <v>Cronumax https://cronumax.com/</v>
      </c>
      <c r="K2139" s="12">
        <v>10</v>
      </c>
      <c r="L2139" s="12" t="str">
        <f>IF(טבלה1[[#This Row],[עמודה53]]&gt;2000,"Yes","No")</f>
        <v>No</v>
      </c>
      <c r="M2139" s="12">
        <v>49</v>
      </c>
      <c r="N2139" s="12">
        <f>AVERAGE(טבלה1[[#This Row],[עמודה52]:[עמודה53]])</f>
        <v>29.5</v>
      </c>
      <c r="O2139" s="12" t="str">
        <f>IF(טבלה1[[#This Row],[עמודה4]]="&lt; $25 / hr","0$ - $25 / hr",טבלה1[[#This Row],[עמודה4]])</f>
        <v>$300+ / hr</v>
      </c>
      <c r="P2139" s="12" t="str" cm="1">
        <f t="array" ref="P2139">INDEX(_xlfn.TEXTSPLIT(טבלה1[[#This Row],[עמודה55]],"-"),1)</f>
        <v>$300+ / hr</v>
      </c>
      <c r="Q2139" s="21" t="e" cm="1">
        <f t="array" ref="Q2139">INDEX(_xlfn.TEXTSPLIT(INDEX(_xlfn.TEXTSPLIT(טבלה1[[#This Row],[עמודה55]],"-"),2),"/"),1)</f>
        <v>#REF!</v>
      </c>
      <c r="R2139" s="12" t="e">
        <f>AVERAGE(טבלה1[[#This Row],[עמודה59]:[עמודה60]])</f>
        <v>#VALUE!</v>
      </c>
      <c r="S2139" s="3" t="e">
        <f>VALUE(SUBSTITUTE(טבלה1[[#This Row],[עמודה56]],"$",""))</f>
        <v>#VALUE!</v>
      </c>
      <c r="T2139" s="3" t="e">
        <f>VALUE(SUBSTITUTE(טבלה1[[#This Row],[עמודה57]],"$",""))</f>
        <v>#REF!</v>
      </c>
      <c r="U2139" s="3" t="e">
        <f>IF(טבלה1[[#This Row],[עמודה58]]&gt;30,"Yes","No")</f>
        <v>#VALUE!</v>
      </c>
    </row>
    <row r="2140" spans="1:21" ht="13" x14ac:dyDescent="0.15">
      <c r="A2140" s="8" t="s">
        <v>5030</v>
      </c>
      <c r="B2140" s="9" t="s">
        <v>5031</v>
      </c>
      <c r="C2140" s="9" t="s">
        <v>464</v>
      </c>
      <c r="D2140" s="13">
        <v>10000</v>
      </c>
      <c r="E2140" s="9" t="s">
        <v>21</v>
      </c>
      <c r="F2140" s="9" t="s">
        <v>29</v>
      </c>
      <c r="G2140" s="10">
        <v>0.3</v>
      </c>
      <c r="H2140" s="11" t="str" cm="1">
        <f t="array" ref="H2140">INDEX(_xlfn.TEXTSPLIT(טבלה1[[#This Row],[עמודה2]],","),1)</f>
        <v>Lahore</v>
      </c>
      <c r="I2140" s="12" t="str" cm="1">
        <f t="array" ref="I2140">INDEX(_xlfn.TEXTSPLIT(טבלה1[[#This Row],[עמודה2]],","),2)</f>
        <v xml:space="preserve"> Pakistan</v>
      </c>
      <c r="J2140" s="16" t="str">
        <f>_xlfn.CONCAT(טבלה1[[#This Row],[AI_Companies]]," ",טבלה1[[#This Row],[עמודה1]])</f>
        <v>COALdev http://coaldev.com/</v>
      </c>
      <c r="K2140" s="12">
        <v>10</v>
      </c>
      <c r="L2140" s="12" t="str">
        <f>IF(טבלה1[[#This Row],[עמודה53]]&gt;2000,"Yes","No")</f>
        <v>No</v>
      </c>
      <c r="M2140" s="12">
        <v>49</v>
      </c>
      <c r="N2140" s="12">
        <f>AVERAGE(טבלה1[[#This Row],[עמודה52]:[עמודה53]])</f>
        <v>29.5</v>
      </c>
      <c r="O2140" s="12" t="str">
        <f>IF(טבלה1[[#This Row],[עמודה4]]="&lt; $25 / hr","0$ - $25 / hr",טבלה1[[#This Row],[עמודה4]])</f>
        <v>$100 - $149 / hr</v>
      </c>
      <c r="P2140" s="12" t="str" cm="1">
        <f t="array" ref="P2140">INDEX(_xlfn.TEXTSPLIT(טבלה1[[#This Row],[עמודה55]],"-"),1)</f>
        <v xml:space="preserve">$100 </v>
      </c>
      <c r="Q2140" s="21" t="str" cm="1">
        <f t="array" ref="Q2140">INDEX(_xlfn.TEXTSPLIT(INDEX(_xlfn.TEXTSPLIT(טבלה1[[#This Row],[עמודה55]],"-"),2),"/"),1)</f>
        <v xml:space="preserve"> $149 </v>
      </c>
      <c r="R2140" s="12">
        <f>AVERAGE(טבלה1[[#This Row],[עמודה59]:[עמודה60]])</f>
        <v>124.5</v>
      </c>
      <c r="S2140" s="3">
        <f>VALUE(SUBSTITUTE(טבלה1[[#This Row],[עמודה56]],"$",""))</f>
        <v>100</v>
      </c>
      <c r="T2140" s="3">
        <f>VALUE(SUBSTITUTE(טבלה1[[#This Row],[עמודה57]],"$",""))</f>
        <v>149</v>
      </c>
      <c r="U2140" s="3" t="str">
        <f>IF(טבלה1[[#This Row],[עמודה58]]&gt;30,"Yes","No")</f>
        <v>Yes</v>
      </c>
    </row>
    <row r="2141" spans="1:21" ht="13" x14ac:dyDescent="0.15">
      <c r="A2141" s="8" t="s">
        <v>5032</v>
      </c>
      <c r="B2141" s="9" t="s">
        <v>5033</v>
      </c>
      <c r="C2141" s="9" t="s">
        <v>5034</v>
      </c>
      <c r="D2141" s="13">
        <v>1000</v>
      </c>
      <c r="E2141" s="9" t="s">
        <v>14</v>
      </c>
      <c r="F2141" s="9" t="s">
        <v>10</v>
      </c>
      <c r="G2141" s="10">
        <v>0.25</v>
      </c>
      <c r="H2141" s="11" t="str" cm="1">
        <f t="array" ref="H2141">INDEX(_xlfn.TEXTSPLIT(טבלה1[[#This Row],[עמודה2]],","),1)</f>
        <v>Nagpur</v>
      </c>
      <c r="I2141" s="12" t="str" cm="1">
        <f t="array" ref="I2141">INDEX(_xlfn.TEXTSPLIT(טבלה1[[#This Row],[עמודה2]],","),2)</f>
        <v xml:space="preserve"> India</v>
      </c>
      <c r="J2141" s="16" t="str">
        <f>_xlfn.CONCAT(טבלה1[[#This Row],[AI_Companies]]," ",טבלה1[[#This Row],[עמודה1]])</f>
        <v>ITWIXTechnologies https://itwixtechnologies.com</v>
      </c>
      <c r="K2141" s="12">
        <v>50</v>
      </c>
      <c r="L2141" s="12" t="str">
        <f>IF(טבלה1[[#This Row],[עמודה53]]&gt;2000,"Yes","No")</f>
        <v>No</v>
      </c>
      <c r="M2141" s="12">
        <v>249</v>
      </c>
      <c r="N2141" s="12">
        <f>AVERAGE(טבלה1[[#This Row],[עמודה52]:[עמודה53]])</f>
        <v>149.5</v>
      </c>
      <c r="O2141" s="12" t="str">
        <f>IF(טבלה1[[#This Row],[עמודה4]]="&lt; $25 / hr","0$ - $25 / hr",טבלה1[[#This Row],[עמודה4]])</f>
        <v>0$ - $25 / hr</v>
      </c>
      <c r="P2141" s="12" t="str" cm="1">
        <f t="array" ref="P2141">INDEX(_xlfn.TEXTSPLIT(טבלה1[[#This Row],[עמודה55]],"-"),1)</f>
        <v xml:space="preserve">0$ </v>
      </c>
      <c r="Q2141" s="21" t="str" cm="1">
        <f t="array" ref="Q2141">INDEX(_xlfn.TEXTSPLIT(INDEX(_xlfn.TEXTSPLIT(טבלה1[[#This Row],[עמודה55]],"-"),2),"/"),1)</f>
        <v xml:space="preserve"> $25 </v>
      </c>
      <c r="R2141" s="12">
        <f>AVERAGE(טבלה1[[#This Row],[עמודה59]:[עמודה60]])</f>
        <v>12.5</v>
      </c>
      <c r="S2141" s="3">
        <f>VALUE(SUBSTITUTE(טבלה1[[#This Row],[עמודה56]],"$",""))</f>
        <v>0</v>
      </c>
      <c r="T2141" s="3">
        <f>VALUE(SUBSTITUTE(טבלה1[[#This Row],[עמודה57]],"$",""))</f>
        <v>25</v>
      </c>
      <c r="U2141" s="3" t="str">
        <f>IF(טבלה1[[#This Row],[עמודה58]]&gt;30,"Yes","No")</f>
        <v>No</v>
      </c>
    </row>
    <row r="2142" spans="1:21" ht="13" x14ac:dyDescent="0.15">
      <c r="A2142" s="8" t="s">
        <v>5035</v>
      </c>
      <c r="B2142" s="9" t="s">
        <v>5036</v>
      </c>
      <c r="C2142" s="9" t="s">
        <v>598</v>
      </c>
      <c r="D2142" s="13">
        <v>50000</v>
      </c>
      <c r="E2142" s="9" t="s">
        <v>9</v>
      </c>
      <c r="F2142" s="9" t="s">
        <v>10</v>
      </c>
      <c r="G2142" s="10">
        <v>0.1</v>
      </c>
      <c r="H2142" s="11" t="str" cm="1">
        <f t="array" ref="H2142">INDEX(_xlfn.TEXTSPLIT(טבלה1[[#This Row],[עמודה2]],","),1)</f>
        <v>Vilnius</v>
      </c>
      <c r="I2142" s="12" t="str" cm="1">
        <f t="array" ref="I2142">INDEX(_xlfn.TEXTSPLIT(טבלה1[[#This Row],[עמודה2]],","),2)</f>
        <v xml:space="preserve"> Lithuania</v>
      </c>
      <c r="J2142" s="16" t="str">
        <f>_xlfn.CONCAT(טבלה1[[#This Row],[AI_Companies]]," ",טבלה1[[#This Row],[עמודה1]])</f>
        <v>HESFintech https://hesfintech.com</v>
      </c>
      <c r="K2142" s="12">
        <v>50</v>
      </c>
      <c r="L2142" s="12" t="str">
        <f>IF(טבלה1[[#This Row],[עמודה53]]&gt;2000,"Yes","No")</f>
        <v>No</v>
      </c>
      <c r="M2142" s="12">
        <v>249</v>
      </c>
      <c r="N2142" s="12">
        <f>AVERAGE(טבלה1[[#This Row],[עמודה52]:[עמודה53]])</f>
        <v>149.5</v>
      </c>
      <c r="O2142" s="12" t="str">
        <f>IF(טבלה1[[#This Row],[עמודה4]]="&lt; $25 / hr","0$ - $25 / hr",טבלה1[[#This Row],[עמודה4]])</f>
        <v>$50 - $99 / hr</v>
      </c>
      <c r="P2142" s="12" t="str" cm="1">
        <f t="array" ref="P2142">INDEX(_xlfn.TEXTSPLIT(טבלה1[[#This Row],[עמודה55]],"-"),1)</f>
        <v xml:space="preserve">$50 </v>
      </c>
      <c r="Q2142" s="21" t="str" cm="1">
        <f t="array" ref="Q2142">INDEX(_xlfn.TEXTSPLIT(INDEX(_xlfn.TEXTSPLIT(טבלה1[[#This Row],[עמודה55]],"-"),2),"/"),1)</f>
        <v xml:space="preserve"> $99 </v>
      </c>
      <c r="R2142" s="12">
        <f>AVERAGE(טבלה1[[#This Row],[עמודה59]:[עמודה60]])</f>
        <v>74.5</v>
      </c>
      <c r="S2142" s="3">
        <f>VALUE(SUBSTITUTE(טבלה1[[#This Row],[עמודה56]],"$",""))</f>
        <v>50</v>
      </c>
      <c r="T2142" s="3">
        <f>VALUE(SUBSTITUTE(טבלה1[[#This Row],[עמודה57]],"$",""))</f>
        <v>99</v>
      </c>
      <c r="U2142" s="3" t="str">
        <f>IF(טבלה1[[#This Row],[עמודה58]]&gt;30,"Yes","No")</f>
        <v>Yes</v>
      </c>
    </row>
    <row r="2143" spans="1:21" ht="13" x14ac:dyDescent="0.15">
      <c r="A2143" s="8" t="s">
        <v>5037</v>
      </c>
      <c r="B2143" s="9" t="s">
        <v>5038</v>
      </c>
      <c r="C2143" s="9" t="s">
        <v>361</v>
      </c>
      <c r="D2143" s="13">
        <v>1000</v>
      </c>
      <c r="E2143" s="9" t="s">
        <v>14</v>
      </c>
      <c r="F2143" s="9" t="s">
        <v>29</v>
      </c>
      <c r="G2143" s="10">
        <v>0.25</v>
      </c>
      <c r="H2143" s="11" t="str" cm="1">
        <f t="array" ref="H2143">INDEX(_xlfn.TEXTSPLIT(טבלה1[[#This Row],[עמודה2]],","),1)</f>
        <v>Pune</v>
      </c>
      <c r="I2143" s="12" t="str" cm="1">
        <f t="array" ref="I2143">INDEX(_xlfn.TEXTSPLIT(טבלה1[[#This Row],[עמודה2]],","),2)</f>
        <v xml:space="preserve"> India</v>
      </c>
      <c r="J2143" s="16" t="str">
        <f>_xlfn.CONCAT(טבלה1[[#This Row],[AI_Companies]]," ",טבלה1[[#This Row],[עמודה1]])</f>
        <v>NellInfotech https://www.nellinfotech.com/</v>
      </c>
      <c r="K2143" s="12">
        <v>10</v>
      </c>
      <c r="L2143" s="12" t="str">
        <f>IF(טבלה1[[#This Row],[עמודה53]]&gt;2000,"Yes","No")</f>
        <v>No</v>
      </c>
      <c r="M2143" s="12">
        <v>49</v>
      </c>
      <c r="N2143" s="12">
        <f>AVERAGE(טבלה1[[#This Row],[עמודה52]:[עמודה53]])</f>
        <v>29.5</v>
      </c>
      <c r="O2143" s="12" t="str">
        <f>IF(טבלה1[[#This Row],[עמודה4]]="&lt; $25 / hr","0$ - $25 / hr",טבלה1[[#This Row],[עמודה4]])</f>
        <v>0$ - $25 / hr</v>
      </c>
      <c r="P2143" s="12" t="str" cm="1">
        <f t="array" ref="P2143">INDEX(_xlfn.TEXTSPLIT(טבלה1[[#This Row],[עמודה55]],"-"),1)</f>
        <v xml:space="preserve">0$ </v>
      </c>
      <c r="Q2143" s="21" t="str" cm="1">
        <f t="array" ref="Q2143">INDEX(_xlfn.TEXTSPLIT(INDEX(_xlfn.TEXTSPLIT(טבלה1[[#This Row],[עמודה55]],"-"),2),"/"),1)</f>
        <v xml:space="preserve"> $25 </v>
      </c>
      <c r="R2143" s="12">
        <f>AVERAGE(טבלה1[[#This Row],[עמודה59]:[עמודה60]])</f>
        <v>12.5</v>
      </c>
      <c r="S2143" s="3">
        <f>VALUE(SUBSTITUTE(טבלה1[[#This Row],[עמודה56]],"$",""))</f>
        <v>0</v>
      </c>
      <c r="T2143" s="3">
        <f>VALUE(SUBSTITUTE(טבלה1[[#This Row],[עמודה57]],"$",""))</f>
        <v>25</v>
      </c>
      <c r="U2143" s="3" t="str">
        <f>IF(טבלה1[[#This Row],[עמודה58]]&gt;30,"Yes","No")</f>
        <v>No</v>
      </c>
    </row>
    <row r="2144" spans="1:21" ht="13" x14ac:dyDescent="0.15">
      <c r="A2144" s="8" t="s">
        <v>5039</v>
      </c>
      <c r="B2144" s="9" t="s">
        <v>5040</v>
      </c>
      <c r="C2144" s="9" t="s">
        <v>69</v>
      </c>
      <c r="D2144" s="13">
        <v>1000</v>
      </c>
      <c r="E2144" s="9" t="s">
        <v>33</v>
      </c>
      <c r="F2144" s="9" t="s">
        <v>29</v>
      </c>
      <c r="G2144" s="10">
        <v>0.1</v>
      </c>
      <c r="H2144" s="11" t="str" cm="1">
        <f t="array" ref="H2144">INDEX(_xlfn.TEXTSPLIT(טבלה1[[#This Row],[עמודה2]],","),1)</f>
        <v>Bengaluru</v>
      </c>
      <c r="I2144" s="12" t="str" cm="1">
        <f t="array" ref="I2144">INDEX(_xlfn.TEXTSPLIT(טבלה1[[#This Row],[עמודה2]],","),2)</f>
        <v xml:space="preserve"> India</v>
      </c>
      <c r="J2144" s="16" t="str">
        <f>_xlfn.CONCAT(טבלה1[[#This Row],[AI_Companies]]," ",טבלה1[[#This Row],[עמודה1]])</f>
        <v>TacnikTechnologyPvtLtd http://www.tacnik.com</v>
      </c>
      <c r="K2144" s="12">
        <v>10</v>
      </c>
      <c r="L2144" s="12" t="str">
        <f>IF(טבלה1[[#This Row],[עמודה53]]&gt;2000,"Yes","No")</f>
        <v>No</v>
      </c>
      <c r="M2144" s="12">
        <v>49</v>
      </c>
      <c r="N2144" s="12">
        <f>AVERAGE(טבלה1[[#This Row],[עמודה52]:[עמודה53]])</f>
        <v>29.5</v>
      </c>
      <c r="O2144" s="12" t="str">
        <f>IF(טבלה1[[#This Row],[עמודה4]]="&lt; $25 / hr","0$ - $25 / hr",טבלה1[[#This Row],[עמודה4]])</f>
        <v>$25 - $49 / hr</v>
      </c>
      <c r="P2144" s="12" t="str" cm="1">
        <f t="array" ref="P2144">INDEX(_xlfn.TEXTSPLIT(טבלה1[[#This Row],[עמודה55]],"-"),1)</f>
        <v xml:space="preserve">$25 </v>
      </c>
      <c r="Q2144" s="21" t="str" cm="1">
        <f t="array" ref="Q2144">INDEX(_xlfn.TEXTSPLIT(INDEX(_xlfn.TEXTSPLIT(טבלה1[[#This Row],[עמודה55]],"-"),2),"/"),1)</f>
        <v xml:space="preserve"> $49 </v>
      </c>
      <c r="R2144" s="12">
        <f>AVERAGE(טבלה1[[#This Row],[עמודה59]:[עמודה60]])</f>
        <v>37</v>
      </c>
      <c r="S2144" s="3">
        <f>VALUE(SUBSTITUTE(טבלה1[[#This Row],[עמודה56]],"$",""))</f>
        <v>25</v>
      </c>
      <c r="T2144" s="3">
        <f>VALUE(SUBSTITUTE(טבלה1[[#This Row],[עמודה57]],"$",""))</f>
        <v>49</v>
      </c>
      <c r="U2144" s="3" t="str">
        <f>IF(טבלה1[[#This Row],[עמודה58]]&gt;30,"Yes","No")</f>
        <v>Yes</v>
      </c>
    </row>
    <row r="2145" spans="1:21" ht="13" x14ac:dyDescent="0.15">
      <c r="A2145" s="8" t="s">
        <v>5041</v>
      </c>
      <c r="B2145" s="9" t="s">
        <v>5042</v>
      </c>
      <c r="C2145" s="9" t="s">
        <v>2230</v>
      </c>
      <c r="D2145" s="13">
        <v>1000</v>
      </c>
      <c r="E2145" s="9" t="s">
        <v>9</v>
      </c>
      <c r="F2145" s="9" t="s">
        <v>117</v>
      </c>
      <c r="G2145" s="10">
        <v>0.2</v>
      </c>
      <c r="H2145" s="11" t="str" cm="1">
        <f t="array" ref="H2145">INDEX(_xlfn.TEXTSPLIT(טבלה1[[#This Row],[עמודה2]],","),1)</f>
        <v>Calgary</v>
      </c>
      <c r="I2145" s="12" t="str" cm="1">
        <f t="array" ref="I2145">INDEX(_xlfn.TEXTSPLIT(טבלה1[[#This Row],[עמודה2]],","),2)</f>
        <v xml:space="preserve"> Canada</v>
      </c>
      <c r="J2145" s="16" t="str">
        <f>_xlfn.CONCAT(טבלה1[[#This Row],[AI_Companies]]," ",טבלה1[[#This Row],[עמודה1]])</f>
        <v>BowRiverSolutionsInc. http://www.BowRiverSolutions.com</v>
      </c>
      <c r="K2145" s="12">
        <v>2</v>
      </c>
      <c r="L2145" s="12" t="str">
        <f>IF(טבלה1[[#This Row],[עמודה53]]&gt;2000,"Yes","No")</f>
        <v>No</v>
      </c>
      <c r="M2145" s="12">
        <v>9</v>
      </c>
      <c r="N2145" s="12">
        <f>AVERAGE(טבלה1[[#This Row],[עמודה52]:[עמודה53]])</f>
        <v>5.5</v>
      </c>
      <c r="O2145" s="12" t="str">
        <f>IF(טבלה1[[#This Row],[עמודה4]]="&lt; $25 / hr","0$ - $25 / hr",טבלה1[[#This Row],[עמודה4]])</f>
        <v>$50 - $99 / hr</v>
      </c>
      <c r="P2145" s="12" t="str" cm="1">
        <f t="array" ref="P2145">INDEX(_xlfn.TEXTSPLIT(טבלה1[[#This Row],[עמודה55]],"-"),1)</f>
        <v xml:space="preserve">$50 </v>
      </c>
      <c r="Q2145" s="21" t="str" cm="1">
        <f t="array" ref="Q2145">INDEX(_xlfn.TEXTSPLIT(INDEX(_xlfn.TEXTSPLIT(טבלה1[[#This Row],[עמודה55]],"-"),2),"/"),1)</f>
        <v xml:space="preserve"> $99 </v>
      </c>
      <c r="R2145" s="12">
        <f>AVERAGE(טבלה1[[#This Row],[עמודה59]:[עמודה60]])</f>
        <v>74.5</v>
      </c>
      <c r="S2145" s="3">
        <f>VALUE(SUBSTITUTE(טבלה1[[#This Row],[עמודה56]],"$",""))</f>
        <v>50</v>
      </c>
      <c r="T2145" s="3">
        <f>VALUE(SUBSTITUTE(טבלה1[[#This Row],[עמודה57]],"$",""))</f>
        <v>99</v>
      </c>
      <c r="U2145" s="3" t="str">
        <f>IF(טבלה1[[#This Row],[עמודה58]]&gt;30,"Yes","No")</f>
        <v>Yes</v>
      </c>
    </row>
    <row r="2146" spans="1:21" ht="13" x14ac:dyDescent="0.15">
      <c r="A2146" s="8" t="s">
        <v>5043</v>
      </c>
      <c r="B2146" s="9" t="s">
        <v>5044</v>
      </c>
      <c r="C2146" s="9" t="s">
        <v>689</v>
      </c>
      <c r="D2146" s="9" t="s">
        <v>4</v>
      </c>
      <c r="E2146" s="9" t="s">
        <v>14</v>
      </c>
      <c r="F2146" s="9" t="s">
        <v>117</v>
      </c>
      <c r="G2146" s="10">
        <v>0.2</v>
      </c>
      <c r="H2146" s="11" t="str" cm="1">
        <f t="array" ref="H2146">INDEX(_xlfn.TEXTSPLIT(טבלה1[[#This Row],[עמודה2]],","),1)</f>
        <v>Kazhakkoottam</v>
      </c>
      <c r="I2146" s="12" t="str" cm="1">
        <f t="array" ref="I2146">INDEX(_xlfn.TEXTSPLIT(טבלה1[[#This Row],[עמודה2]],","),2)</f>
        <v xml:space="preserve"> India</v>
      </c>
      <c r="J2146" s="16" t="str">
        <f>_xlfn.CONCAT(טבלה1[[#This Row],[AI_Companies]]," ",טבלה1[[#This Row],[עמודה1]])</f>
        <v>Klivolks™PrivateLimited https://klivolks.com</v>
      </c>
      <c r="K2146" s="12">
        <v>2</v>
      </c>
      <c r="L2146" s="12" t="str">
        <f>IF(טבלה1[[#This Row],[עמודה53]]&gt;2000,"Yes","No")</f>
        <v>No</v>
      </c>
      <c r="M2146" s="12">
        <v>9</v>
      </c>
      <c r="N2146" s="12">
        <f>AVERAGE(טבלה1[[#This Row],[עמודה52]:[עמודה53]])</f>
        <v>5.5</v>
      </c>
      <c r="O2146" s="12" t="str">
        <f>IF(טבלה1[[#This Row],[עמודה4]]="&lt; $25 / hr","0$ - $25 / hr",טבלה1[[#This Row],[עמודה4]])</f>
        <v>0$ - $25 / hr</v>
      </c>
      <c r="P2146" s="12" t="str" cm="1">
        <f t="array" ref="P2146">INDEX(_xlfn.TEXTSPLIT(טבלה1[[#This Row],[עמודה55]],"-"),1)</f>
        <v xml:space="preserve">0$ </v>
      </c>
      <c r="Q2146" s="21" t="str" cm="1">
        <f t="array" ref="Q2146">INDEX(_xlfn.TEXTSPLIT(INDEX(_xlfn.TEXTSPLIT(טבלה1[[#This Row],[עמודה55]],"-"),2),"/"),1)</f>
        <v xml:space="preserve"> $25 </v>
      </c>
      <c r="R2146" s="12">
        <f>AVERAGE(טבלה1[[#This Row],[עמודה59]:[עמודה60]])</f>
        <v>12.5</v>
      </c>
      <c r="S2146" s="3">
        <f>VALUE(SUBSTITUTE(טבלה1[[#This Row],[עמודה56]],"$",""))</f>
        <v>0</v>
      </c>
      <c r="T2146" s="3">
        <f>VALUE(SUBSTITUTE(טבלה1[[#This Row],[עמודה57]],"$",""))</f>
        <v>25</v>
      </c>
      <c r="U2146" s="3" t="str">
        <f>IF(טבלה1[[#This Row],[עמודה58]]&gt;30,"Yes","No")</f>
        <v>No</v>
      </c>
    </row>
    <row r="2147" spans="1:21" ht="13" x14ac:dyDescent="0.15">
      <c r="A2147" s="8" t="s">
        <v>5045</v>
      </c>
      <c r="B2147" s="9" t="s">
        <v>5046</v>
      </c>
      <c r="C2147" s="9" t="s">
        <v>180</v>
      </c>
      <c r="D2147" s="9" t="s">
        <v>4</v>
      </c>
      <c r="E2147" s="9" t="s">
        <v>4</v>
      </c>
      <c r="F2147" s="9" t="s">
        <v>117</v>
      </c>
      <c r="G2147" s="10">
        <v>0.2</v>
      </c>
      <c r="H2147" s="11" t="str" cm="1">
        <f t="array" ref="H2147">INDEX(_xlfn.TEXTSPLIT(טבלה1[[#This Row],[עמודה2]],","),1)</f>
        <v>Atlanta</v>
      </c>
      <c r="I2147" s="12" t="str" cm="1">
        <f t="array" ref="I2147">INDEX(_xlfn.TEXTSPLIT(טבלה1[[#This Row],[עמודה2]],","),2)</f>
        <v xml:space="preserve"> GA</v>
      </c>
      <c r="J2147" s="16" t="str">
        <f>_xlfn.CONCAT(טבלה1[[#This Row],[AI_Companies]]," ",טבלה1[[#This Row],[עמודה1]])</f>
        <v>SiteWhere https://www.sitewhere.com/</v>
      </c>
      <c r="K2147" s="12">
        <v>2</v>
      </c>
      <c r="L2147" s="12" t="str">
        <f>IF(טבלה1[[#This Row],[עמודה53]]&gt;2000,"Yes","No")</f>
        <v>No</v>
      </c>
      <c r="M2147" s="12">
        <v>9</v>
      </c>
      <c r="N2147" s="12">
        <f>AVERAGE(טבלה1[[#This Row],[עמודה52]:[עמודה53]])</f>
        <v>5.5</v>
      </c>
      <c r="O2147" s="12" t="str">
        <f>IF(טבלה1[[#This Row],[עמודה4]]="&lt; $25 / hr","0$ - $25 / hr",טבלה1[[#This Row],[עמודה4]])</f>
        <v>Undisclosed</v>
      </c>
      <c r="P2147" s="12" t="str" cm="1">
        <f t="array" ref="P2147">INDEX(_xlfn.TEXTSPLIT(טבלה1[[#This Row],[עמודה55]],"-"),1)</f>
        <v>Undisclosed</v>
      </c>
      <c r="Q2147" s="21" t="e" cm="1">
        <f t="array" ref="Q2147">INDEX(_xlfn.TEXTSPLIT(INDEX(_xlfn.TEXTSPLIT(טבלה1[[#This Row],[עמודה55]],"-"),2),"/"),1)</f>
        <v>#REF!</v>
      </c>
      <c r="R2147" s="12" t="e">
        <f>AVERAGE(טבלה1[[#This Row],[עמודה59]:[עמודה60]])</f>
        <v>#VALUE!</v>
      </c>
      <c r="S2147" s="3" t="e">
        <f>VALUE(SUBSTITUTE(טבלה1[[#This Row],[עמודה56]],"$",""))</f>
        <v>#VALUE!</v>
      </c>
      <c r="T2147" s="3" t="e">
        <f>VALUE(SUBSTITUTE(טבלה1[[#This Row],[עמודה57]],"$",""))</f>
        <v>#REF!</v>
      </c>
      <c r="U2147" s="3" t="e">
        <f>IF(טבלה1[[#This Row],[עמודה58]]&gt;30,"Yes","No")</f>
        <v>#VALUE!</v>
      </c>
    </row>
    <row r="2148" spans="1:21" ht="13" x14ac:dyDescent="0.15">
      <c r="A2148" s="8" t="s">
        <v>5047</v>
      </c>
      <c r="B2148" s="9" t="s">
        <v>5048</v>
      </c>
      <c r="C2148" s="9" t="s">
        <v>5049</v>
      </c>
      <c r="D2148" s="13">
        <v>5000</v>
      </c>
      <c r="E2148" s="9" t="s">
        <v>21</v>
      </c>
      <c r="F2148" s="9" t="s">
        <v>117</v>
      </c>
      <c r="G2148" s="10">
        <v>0.2</v>
      </c>
      <c r="H2148" s="11" t="str" cm="1">
        <f t="array" ref="H2148">INDEX(_xlfn.TEXTSPLIT(טבלה1[[#This Row],[עמודה2]],","),1)</f>
        <v>Old Saybrook</v>
      </c>
      <c r="I2148" s="12" t="str" cm="1">
        <f t="array" ref="I2148">INDEX(_xlfn.TEXTSPLIT(טבלה1[[#This Row],[עמודה2]],","),2)</f>
        <v xml:space="preserve"> CT</v>
      </c>
      <c r="J2148" s="16" t="str">
        <f>_xlfn.CONCAT(טבלה1[[#This Row],[AI_Companies]]," ",טבלה1[[#This Row],[עמודה1]])</f>
        <v>Dogan.AI https://www.dogan.ai</v>
      </c>
      <c r="K2148" s="12">
        <v>2</v>
      </c>
      <c r="L2148" s="12" t="str">
        <f>IF(טבלה1[[#This Row],[עמודה53]]&gt;2000,"Yes","No")</f>
        <v>No</v>
      </c>
      <c r="M2148" s="12">
        <v>9</v>
      </c>
      <c r="N2148" s="12">
        <f>AVERAGE(טבלה1[[#This Row],[עמודה52]:[עמודה53]])</f>
        <v>5.5</v>
      </c>
      <c r="O2148" s="12" t="str">
        <f>IF(טבלה1[[#This Row],[עמודה4]]="&lt; $25 / hr","0$ - $25 / hr",טבלה1[[#This Row],[עמודה4]])</f>
        <v>$100 - $149 / hr</v>
      </c>
      <c r="P2148" s="12" t="str" cm="1">
        <f t="array" ref="P2148">INDEX(_xlfn.TEXTSPLIT(טבלה1[[#This Row],[עמודה55]],"-"),1)</f>
        <v xml:space="preserve">$100 </v>
      </c>
      <c r="Q2148" s="21" t="str" cm="1">
        <f t="array" ref="Q2148">INDEX(_xlfn.TEXTSPLIT(INDEX(_xlfn.TEXTSPLIT(טבלה1[[#This Row],[עמודה55]],"-"),2),"/"),1)</f>
        <v xml:space="preserve"> $149 </v>
      </c>
      <c r="R2148" s="12">
        <f>AVERAGE(טבלה1[[#This Row],[עמודה59]:[עמודה60]])</f>
        <v>124.5</v>
      </c>
      <c r="S2148" s="3">
        <f>VALUE(SUBSTITUTE(טבלה1[[#This Row],[עמודה56]],"$",""))</f>
        <v>100</v>
      </c>
      <c r="T2148" s="3">
        <f>VALUE(SUBSTITUTE(טבלה1[[#This Row],[עמודה57]],"$",""))</f>
        <v>149</v>
      </c>
      <c r="U2148" s="3" t="str">
        <f>IF(טבלה1[[#This Row],[עמודה58]]&gt;30,"Yes","No")</f>
        <v>Yes</v>
      </c>
    </row>
    <row r="2149" spans="1:21" ht="13" x14ac:dyDescent="0.15">
      <c r="A2149" s="8" t="s">
        <v>5050</v>
      </c>
      <c r="B2149" s="9" t="s">
        <v>5051</v>
      </c>
      <c r="C2149" s="9" t="s">
        <v>2673</v>
      </c>
      <c r="D2149" s="9" t="s">
        <v>4</v>
      </c>
      <c r="E2149" s="9" t="s">
        <v>4</v>
      </c>
      <c r="F2149" s="9" t="s">
        <v>117</v>
      </c>
      <c r="G2149" s="10">
        <v>0.2</v>
      </c>
      <c r="H2149" s="11" t="str" cm="1">
        <f t="array" ref="H2149">INDEX(_xlfn.TEXTSPLIT(טבלה1[[#This Row],[עמודה2]],","),1)</f>
        <v>Barcelona</v>
      </c>
      <c r="I2149" s="12" t="str" cm="1">
        <f t="array" ref="I2149">INDEX(_xlfn.TEXTSPLIT(טבלה1[[#This Row],[עמודה2]],","),2)</f>
        <v xml:space="preserve"> Spain</v>
      </c>
      <c r="J2149" s="16" t="str">
        <f>_xlfn.CONCAT(טבלה1[[#This Row],[AI_Companies]]," ",טבלה1[[#This Row],[עמודה1]])</f>
        <v>HPCNow! https://hpcnow.com/</v>
      </c>
      <c r="K2149" s="12">
        <v>2</v>
      </c>
      <c r="L2149" s="12" t="str">
        <f>IF(טבלה1[[#This Row],[עמודה53]]&gt;2000,"Yes","No")</f>
        <v>No</v>
      </c>
      <c r="M2149" s="12">
        <v>9</v>
      </c>
      <c r="N2149" s="12">
        <f>AVERAGE(טבלה1[[#This Row],[עמודה52]:[עמודה53]])</f>
        <v>5.5</v>
      </c>
      <c r="O2149" s="12" t="str">
        <f>IF(טבלה1[[#This Row],[עמודה4]]="&lt; $25 / hr","0$ - $25 / hr",טבלה1[[#This Row],[עמודה4]])</f>
        <v>Undisclosed</v>
      </c>
      <c r="P2149" s="12" t="str" cm="1">
        <f t="array" ref="P2149">INDEX(_xlfn.TEXTSPLIT(טבלה1[[#This Row],[עמודה55]],"-"),1)</f>
        <v>Undisclosed</v>
      </c>
      <c r="Q2149" s="21" t="e" cm="1">
        <f t="array" ref="Q2149">INDEX(_xlfn.TEXTSPLIT(INDEX(_xlfn.TEXTSPLIT(טבלה1[[#This Row],[עמודה55]],"-"),2),"/"),1)</f>
        <v>#REF!</v>
      </c>
      <c r="R2149" s="12" t="e">
        <f>AVERAGE(טבלה1[[#This Row],[עמודה59]:[עמודה60]])</f>
        <v>#VALUE!</v>
      </c>
      <c r="S2149" s="3" t="e">
        <f>VALUE(SUBSTITUTE(טבלה1[[#This Row],[עמודה56]],"$",""))</f>
        <v>#VALUE!</v>
      </c>
      <c r="T2149" s="3" t="e">
        <f>VALUE(SUBSTITUTE(טבלה1[[#This Row],[עמודה57]],"$",""))</f>
        <v>#REF!</v>
      </c>
      <c r="U2149" s="3" t="e">
        <f>IF(טבלה1[[#This Row],[עמודה58]]&gt;30,"Yes","No")</f>
        <v>#VALUE!</v>
      </c>
    </row>
    <row r="2150" spans="1:21" ht="13" x14ac:dyDescent="0.15">
      <c r="A2150" s="8" t="s">
        <v>5052</v>
      </c>
      <c r="B2150" s="9" t="s">
        <v>5053</v>
      </c>
      <c r="C2150" s="9" t="s">
        <v>740</v>
      </c>
      <c r="D2150" s="9" t="s">
        <v>4</v>
      </c>
      <c r="E2150" s="9" t="s">
        <v>4</v>
      </c>
      <c r="F2150" s="9" t="s">
        <v>117</v>
      </c>
      <c r="G2150" s="10">
        <v>0.2</v>
      </c>
      <c r="H2150" s="11" t="str" cm="1">
        <f t="array" ref="H2150">INDEX(_xlfn.TEXTSPLIT(טבלה1[[#This Row],[עמודה2]],","),1)</f>
        <v>Phoenix</v>
      </c>
      <c r="I2150" s="12" t="str" cm="1">
        <f t="array" ref="I2150">INDEX(_xlfn.TEXTSPLIT(טבלה1[[#This Row],[עמודה2]],","),2)</f>
        <v xml:space="preserve"> AZ</v>
      </c>
      <c r="J2150" s="16" t="str">
        <f>_xlfn.CONCAT(טבלה1[[#This Row],[AI_Companies]]," ",טבלה1[[#This Row],[עמודה1]])</f>
        <v>OrsaTechnologies,LLC https://orsa.co/</v>
      </c>
      <c r="K2150" s="12">
        <v>2</v>
      </c>
      <c r="L2150" s="12" t="str">
        <f>IF(טבלה1[[#This Row],[עמודה53]]&gt;2000,"Yes","No")</f>
        <v>No</v>
      </c>
      <c r="M2150" s="12">
        <v>9</v>
      </c>
      <c r="N2150" s="12">
        <f>AVERAGE(טבלה1[[#This Row],[עמודה52]:[עמודה53]])</f>
        <v>5.5</v>
      </c>
      <c r="O2150" s="12" t="str">
        <f>IF(טבלה1[[#This Row],[עמודה4]]="&lt; $25 / hr","0$ - $25 / hr",טבלה1[[#This Row],[עמודה4]])</f>
        <v>Undisclosed</v>
      </c>
      <c r="P2150" s="12" t="str" cm="1">
        <f t="array" ref="P2150">INDEX(_xlfn.TEXTSPLIT(טבלה1[[#This Row],[עמודה55]],"-"),1)</f>
        <v>Undisclosed</v>
      </c>
      <c r="Q2150" s="21" t="e" cm="1">
        <f t="array" ref="Q2150">INDEX(_xlfn.TEXTSPLIT(INDEX(_xlfn.TEXTSPLIT(טבלה1[[#This Row],[עמודה55]],"-"),2),"/"),1)</f>
        <v>#REF!</v>
      </c>
      <c r="R2150" s="12" t="e">
        <f>AVERAGE(טבלה1[[#This Row],[עמודה59]:[עמודה60]])</f>
        <v>#VALUE!</v>
      </c>
      <c r="S2150" s="3" t="e">
        <f>VALUE(SUBSTITUTE(טבלה1[[#This Row],[עמודה56]],"$",""))</f>
        <v>#VALUE!</v>
      </c>
      <c r="T2150" s="3" t="e">
        <f>VALUE(SUBSTITUTE(טבלה1[[#This Row],[עמודה57]],"$",""))</f>
        <v>#REF!</v>
      </c>
      <c r="U2150" s="3" t="e">
        <f>IF(טבלה1[[#This Row],[עמודה58]]&gt;30,"Yes","No")</f>
        <v>#VALUE!</v>
      </c>
    </row>
    <row r="2151" spans="1:21" ht="13" x14ac:dyDescent="0.15">
      <c r="A2151" s="8" t="s">
        <v>5054</v>
      </c>
      <c r="B2151" s="9" t="s">
        <v>5055</v>
      </c>
      <c r="C2151" s="9" t="s">
        <v>5056</v>
      </c>
      <c r="D2151" s="9" t="s">
        <v>4</v>
      </c>
      <c r="E2151" s="9" t="s">
        <v>4</v>
      </c>
      <c r="F2151" s="9" t="s">
        <v>117</v>
      </c>
      <c r="G2151" s="10">
        <v>0.2</v>
      </c>
      <c r="H2151" s="11" t="str" cm="1">
        <f t="array" ref="H2151">INDEX(_xlfn.TEXTSPLIT(טבלה1[[#This Row],[עמודה2]],","),1)</f>
        <v>Shelton</v>
      </c>
      <c r="I2151" s="12" t="str" cm="1">
        <f t="array" ref="I2151">INDEX(_xlfn.TEXTSPLIT(טבלה1[[#This Row],[עמודה2]],","),2)</f>
        <v xml:space="preserve"> CT</v>
      </c>
      <c r="J2151" s="16" t="str">
        <f>_xlfn.CONCAT(טבלה1[[#This Row],[AI_Companies]]," ",טבלה1[[#This Row],[עמודה1]])</f>
        <v>OutSecureInc http://www.outsecure.com</v>
      </c>
      <c r="K2151" s="12">
        <v>2</v>
      </c>
      <c r="L2151" s="12" t="str">
        <f>IF(טבלה1[[#This Row],[עמודה53]]&gt;2000,"Yes","No")</f>
        <v>No</v>
      </c>
      <c r="M2151" s="12">
        <v>9</v>
      </c>
      <c r="N2151" s="12">
        <f>AVERAGE(טבלה1[[#This Row],[עמודה52]:[עמודה53]])</f>
        <v>5.5</v>
      </c>
      <c r="O2151" s="12" t="str">
        <f>IF(טבלה1[[#This Row],[עמודה4]]="&lt; $25 / hr","0$ - $25 / hr",טבלה1[[#This Row],[עמודה4]])</f>
        <v>Undisclosed</v>
      </c>
      <c r="P2151" s="12" t="str" cm="1">
        <f t="array" ref="P2151">INDEX(_xlfn.TEXTSPLIT(טבלה1[[#This Row],[עמודה55]],"-"),1)</f>
        <v>Undisclosed</v>
      </c>
      <c r="Q2151" s="21" t="e" cm="1">
        <f t="array" ref="Q2151">INDEX(_xlfn.TEXTSPLIT(INDEX(_xlfn.TEXTSPLIT(טבלה1[[#This Row],[עמודה55]],"-"),2),"/"),1)</f>
        <v>#REF!</v>
      </c>
      <c r="R2151" s="12" t="e">
        <f>AVERAGE(טבלה1[[#This Row],[עמודה59]:[עמודה60]])</f>
        <v>#VALUE!</v>
      </c>
      <c r="S2151" s="3" t="e">
        <f>VALUE(SUBSTITUTE(טבלה1[[#This Row],[עמודה56]],"$",""))</f>
        <v>#VALUE!</v>
      </c>
      <c r="T2151" s="3" t="e">
        <f>VALUE(SUBSTITUTE(טבלה1[[#This Row],[עמודה57]],"$",""))</f>
        <v>#REF!</v>
      </c>
      <c r="U2151" s="3" t="e">
        <f>IF(טבלה1[[#This Row],[עמודה58]]&gt;30,"Yes","No")</f>
        <v>#VALUE!</v>
      </c>
    </row>
    <row r="2152" spans="1:21" ht="13" x14ac:dyDescent="0.15">
      <c r="A2152" s="8" t="s">
        <v>5057</v>
      </c>
      <c r="B2152" s="9" t="s">
        <v>5058</v>
      </c>
      <c r="C2152" s="9" t="s">
        <v>5059</v>
      </c>
      <c r="D2152" s="13">
        <v>1000</v>
      </c>
      <c r="E2152" s="9" t="s">
        <v>33</v>
      </c>
      <c r="F2152" s="9" t="s">
        <v>117</v>
      </c>
      <c r="G2152" s="10">
        <v>0.2</v>
      </c>
      <c r="H2152" s="11" t="str" cm="1">
        <f t="array" ref="H2152">INDEX(_xlfn.TEXTSPLIT(טבלה1[[#This Row],[עמודה2]],","),1)</f>
        <v>Alappuzha</v>
      </c>
      <c r="I2152" s="12" t="str" cm="1">
        <f t="array" ref="I2152">INDEX(_xlfn.TEXTSPLIT(טבלה1[[#This Row],[עמודה2]],","),2)</f>
        <v xml:space="preserve"> India</v>
      </c>
      <c r="J2152" s="16" t="str">
        <f>_xlfn.CONCAT(טבלה1[[#This Row],[AI_Companies]]," ",טבלה1[[#This Row],[עמודה1]])</f>
        <v>AtemonTechnologyConsultantsLLP https://www.atemon.com/</v>
      </c>
      <c r="K2152" s="12">
        <v>2</v>
      </c>
      <c r="L2152" s="12" t="str">
        <f>IF(טבלה1[[#This Row],[עמודה53]]&gt;2000,"Yes","No")</f>
        <v>No</v>
      </c>
      <c r="M2152" s="12">
        <v>9</v>
      </c>
      <c r="N2152" s="12">
        <f>AVERAGE(טבלה1[[#This Row],[עמודה52]:[עמודה53]])</f>
        <v>5.5</v>
      </c>
      <c r="O2152" s="12" t="str">
        <f>IF(טבלה1[[#This Row],[עמודה4]]="&lt; $25 / hr","0$ - $25 / hr",טבלה1[[#This Row],[עמודה4]])</f>
        <v>$25 - $49 / hr</v>
      </c>
      <c r="P2152" s="12" t="str" cm="1">
        <f t="array" ref="P2152">INDEX(_xlfn.TEXTSPLIT(טבלה1[[#This Row],[עמודה55]],"-"),1)</f>
        <v xml:space="preserve">$25 </v>
      </c>
      <c r="Q2152" s="21" t="str" cm="1">
        <f t="array" ref="Q2152">INDEX(_xlfn.TEXTSPLIT(INDEX(_xlfn.TEXTSPLIT(טבלה1[[#This Row],[עמודה55]],"-"),2),"/"),1)</f>
        <v xml:space="preserve"> $49 </v>
      </c>
      <c r="R2152" s="12">
        <f>AVERAGE(טבלה1[[#This Row],[עמודה59]:[עמודה60]])</f>
        <v>37</v>
      </c>
      <c r="S2152" s="3">
        <f>VALUE(SUBSTITUTE(טבלה1[[#This Row],[עמודה56]],"$",""))</f>
        <v>25</v>
      </c>
      <c r="T2152" s="3">
        <f>VALUE(SUBSTITUTE(טבלה1[[#This Row],[עמודה57]],"$",""))</f>
        <v>49</v>
      </c>
      <c r="U2152" s="3" t="str">
        <f>IF(טבלה1[[#This Row],[עמודה58]]&gt;30,"Yes","No")</f>
        <v>Yes</v>
      </c>
    </row>
    <row r="2153" spans="1:21" ht="13" x14ac:dyDescent="0.15">
      <c r="A2153" s="8" t="s">
        <v>5060</v>
      </c>
      <c r="B2153" s="9" t="s">
        <v>5061</v>
      </c>
      <c r="C2153" s="9" t="s">
        <v>1179</v>
      </c>
      <c r="D2153" s="9" t="s">
        <v>4</v>
      </c>
      <c r="E2153" s="9" t="s">
        <v>4</v>
      </c>
      <c r="F2153" s="9" t="s">
        <v>117</v>
      </c>
      <c r="G2153" s="10">
        <v>0.2</v>
      </c>
      <c r="H2153" s="11" t="str" cm="1">
        <f t="array" ref="H2153">INDEX(_xlfn.TEXTSPLIT(טבלה1[[#This Row],[עמודה2]],","),1)</f>
        <v>Bogotá</v>
      </c>
      <c r="I2153" s="12" t="str" cm="1">
        <f t="array" ref="I2153">INDEX(_xlfn.TEXTSPLIT(טבלה1[[#This Row],[עמודה2]],","),2)</f>
        <v xml:space="preserve"> Colombia</v>
      </c>
      <c r="J2153" s="16" t="str">
        <f>_xlfn.CONCAT(טבלה1[[#This Row],[AI_Companies]]," ",טבלה1[[#This Row],[עמודה1]])</f>
        <v>InfoProjects http://www.info-projects.com/</v>
      </c>
      <c r="K2153" s="12">
        <v>2</v>
      </c>
      <c r="L2153" s="12" t="str">
        <f>IF(טבלה1[[#This Row],[עמודה53]]&gt;2000,"Yes","No")</f>
        <v>No</v>
      </c>
      <c r="M2153" s="12">
        <v>9</v>
      </c>
      <c r="N2153" s="12">
        <f>AVERAGE(טבלה1[[#This Row],[עמודה52]:[עמודה53]])</f>
        <v>5.5</v>
      </c>
      <c r="O2153" s="12" t="str">
        <f>IF(טבלה1[[#This Row],[עמודה4]]="&lt; $25 / hr","0$ - $25 / hr",טבלה1[[#This Row],[עמודה4]])</f>
        <v>Undisclosed</v>
      </c>
      <c r="P2153" s="12" t="str" cm="1">
        <f t="array" ref="P2153">INDEX(_xlfn.TEXTSPLIT(טבלה1[[#This Row],[עמודה55]],"-"),1)</f>
        <v>Undisclosed</v>
      </c>
      <c r="Q2153" s="21" t="e" cm="1">
        <f t="array" ref="Q2153">INDEX(_xlfn.TEXTSPLIT(INDEX(_xlfn.TEXTSPLIT(טבלה1[[#This Row],[עמודה55]],"-"),2),"/"),1)</f>
        <v>#REF!</v>
      </c>
      <c r="R2153" s="12" t="e">
        <f>AVERAGE(טבלה1[[#This Row],[עמודה59]:[עמודה60]])</f>
        <v>#VALUE!</v>
      </c>
      <c r="S2153" s="3" t="e">
        <f>VALUE(SUBSTITUTE(טבלה1[[#This Row],[עמודה56]],"$",""))</f>
        <v>#VALUE!</v>
      </c>
      <c r="T2153" s="3" t="e">
        <f>VALUE(SUBSTITUTE(טבלה1[[#This Row],[עמודה57]],"$",""))</f>
        <v>#REF!</v>
      </c>
      <c r="U2153" s="3" t="e">
        <f>IF(טבלה1[[#This Row],[עמודה58]]&gt;30,"Yes","No")</f>
        <v>#VALUE!</v>
      </c>
    </row>
    <row r="2154" spans="1:21" ht="13" x14ac:dyDescent="0.15">
      <c r="A2154" s="8" t="s">
        <v>5062</v>
      </c>
      <c r="B2154" s="9" t="s">
        <v>5063</v>
      </c>
      <c r="C2154" s="9" t="s">
        <v>1737</v>
      </c>
      <c r="D2154" s="9" t="s">
        <v>4</v>
      </c>
      <c r="E2154" s="9" t="s">
        <v>4</v>
      </c>
      <c r="F2154" s="9" t="s">
        <v>117</v>
      </c>
      <c r="G2154" s="10">
        <v>0.2</v>
      </c>
      <c r="H2154" s="11" t="str" cm="1">
        <f t="array" ref="H2154">INDEX(_xlfn.TEXTSPLIT(טבלה1[[#This Row],[עמודה2]],","),1)</f>
        <v>Edinburgh</v>
      </c>
      <c r="I2154" s="12" t="str" cm="1">
        <f t="array" ref="I2154">INDEX(_xlfn.TEXTSPLIT(טבלה1[[#This Row],[עמודה2]],","),2)</f>
        <v xml:space="preserve"> United Kingdom</v>
      </c>
      <c r="J2154" s="16" t="str">
        <f>_xlfn.CONCAT(טבלה1[[#This Row],[AI_Companies]]," ",טבלה1[[#This Row],[עמודה1]])</f>
        <v>Wallscope https://www.wallscope.co.uk/</v>
      </c>
      <c r="K2154" s="12">
        <v>2</v>
      </c>
      <c r="L2154" s="12" t="str">
        <f>IF(טבלה1[[#This Row],[עמודה53]]&gt;2000,"Yes","No")</f>
        <v>No</v>
      </c>
      <c r="M2154" s="12">
        <v>9</v>
      </c>
      <c r="N2154" s="12">
        <f>AVERAGE(טבלה1[[#This Row],[עמודה52]:[עמודה53]])</f>
        <v>5.5</v>
      </c>
      <c r="O2154" s="12" t="str">
        <f>IF(טבלה1[[#This Row],[עמודה4]]="&lt; $25 / hr","0$ - $25 / hr",טבלה1[[#This Row],[עמודה4]])</f>
        <v>Undisclosed</v>
      </c>
      <c r="P2154" s="12" t="str" cm="1">
        <f t="array" ref="P2154">INDEX(_xlfn.TEXTSPLIT(טבלה1[[#This Row],[עמודה55]],"-"),1)</f>
        <v>Undisclosed</v>
      </c>
      <c r="Q2154" s="21" t="e" cm="1">
        <f t="array" ref="Q2154">INDEX(_xlfn.TEXTSPLIT(INDEX(_xlfn.TEXTSPLIT(טבלה1[[#This Row],[עמודה55]],"-"),2),"/"),1)</f>
        <v>#REF!</v>
      </c>
      <c r="R2154" s="12" t="e">
        <f>AVERAGE(טבלה1[[#This Row],[עמודה59]:[עמודה60]])</f>
        <v>#VALUE!</v>
      </c>
      <c r="S2154" s="3" t="e">
        <f>VALUE(SUBSTITUTE(טבלה1[[#This Row],[עמודה56]],"$",""))</f>
        <v>#VALUE!</v>
      </c>
      <c r="T2154" s="3" t="e">
        <f>VALUE(SUBSTITUTE(טבלה1[[#This Row],[עמודה57]],"$",""))</f>
        <v>#REF!</v>
      </c>
      <c r="U2154" s="3" t="e">
        <f>IF(טבלה1[[#This Row],[עמודה58]]&gt;30,"Yes","No")</f>
        <v>#VALUE!</v>
      </c>
    </row>
    <row r="2155" spans="1:21" ht="13" x14ac:dyDescent="0.15">
      <c r="A2155" s="8" t="s">
        <v>5064</v>
      </c>
      <c r="B2155" s="9" t="s">
        <v>5065</v>
      </c>
      <c r="C2155" s="9" t="s">
        <v>361</v>
      </c>
      <c r="D2155" s="13">
        <v>50000</v>
      </c>
      <c r="E2155" s="9" t="s">
        <v>21</v>
      </c>
      <c r="F2155" s="9" t="s">
        <v>29</v>
      </c>
      <c r="G2155" s="10">
        <v>0.2</v>
      </c>
      <c r="H2155" s="11" t="str" cm="1">
        <f t="array" ref="H2155">INDEX(_xlfn.TEXTSPLIT(טבלה1[[#This Row],[עמודה2]],","),1)</f>
        <v>Pune</v>
      </c>
      <c r="I2155" s="12" t="str" cm="1">
        <f t="array" ref="I2155">INDEX(_xlfn.TEXTSPLIT(טבלה1[[#This Row],[עמודה2]],","),2)</f>
        <v xml:space="preserve"> India</v>
      </c>
      <c r="J2155" s="16" t="str">
        <f>_xlfn.CONCAT(טבלה1[[#This Row],[AI_Companies]]," ",טבלה1[[#This Row],[עמודה1]])</f>
        <v>DivinityIndiaEnterprisesPvtLtd https://www.techdivinity.com</v>
      </c>
      <c r="K2155" s="12">
        <v>10</v>
      </c>
      <c r="L2155" s="12" t="str">
        <f>IF(טבלה1[[#This Row],[עמודה53]]&gt;2000,"Yes","No")</f>
        <v>No</v>
      </c>
      <c r="M2155" s="12">
        <v>49</v>
      </c>
      <c r="N2155" s="12">
        <f>AVERAGE(טבלה1[[#This Row],[עמודה52]:[עמודה53]])</f>
        <v>29.5</v>
      </c>
      <c r="O2155" s="12" t="str">
        <f>IF(טבלה1[[#This Row],[עמודה4]]="&lt; $25 / hr","0$ - $25 / hr",טבלה1[[#This Row],[עמודה4]])</f>
        <v>$100 - $149 / hr</v>
      </c>
      <c r="P2155" s="12" t="str" cm="1">
        <f t="array" ref="P2155">INDEX(_xlfn.TEXTSPLIT(טבלה1[[#This Row],[עמודה55]],"-"),1)</f>
        <v xml:space="preserve">$100 </v>
      </c>
      <c r="Q2155" s="21" t="str" cm="1">
        <f t="array" ref="Q2155">INDEX(_xlfn.TEXTSPLIT(INDEX(_xlfn.TEXTSPLIT(טבלה1[[#This Row],[עמודה55]],"-"),2),"/"),1)</f>
        <v xml:space="preserve"> $149 </v>
      </c>
      <c r="R2155" s="12">
        <f>AVERAGE(טבלה1[[#This Row],[עמודה59]:[עמודה60]])</f>
        <v>124.5</v>
      </c>
      <c r="S2155" s="3">
        <f>VALUE(SUBSTITUTE(טבלה1[[#This Row],[עמודה56]],"$",""))</f>
        <v>100</v>
      </c>
      <c r="T2155" s="3">
        <f>VALUE(SUBSTITUTE(טבלה1[[#This Row],[עמודה57]],"$",""))</f>
        <v>149</v>
      </c>
      <c r="U2155" s="3" t="str">
        <f>IF(טבלה1[[#This Row],[עמודה58]]&gt;30,"Yes","No")</f>
        <v>Yes</v>
      </c>
    </row>
    <row r="2156" spans="1:21" ht="13" x14ac:dyDescent="0.15">
      <c r="A2156" s="8" t="s">
        <v>5066</v>
      </c>
      <c r="B2156" s="9" t="s">
        <v>5067</v>
      </c>
      <c r="C2156" s="9" t="s">
        <v>2781</v>
      </c>
      <c r="D2156" s="9" t="s">
        <v>4</v>
      </c>
      <c r="E2156" s="9" t="s">
        <v>4</v>
      </c>
      <c r="F2156" s="9" t="s">
        <v>117</v>
      </c>
      <c r="G2156" s="10">
        <v>0.35</v>
      </c>
      <c r="H2156" s="11" t="str" cm="1">
        <f t="array" ref="H2156">INDEX(_xlfn.TEXTSPLIT(טבלה1[[#This Row],[עמודה2]],","),1)</f>
        <v>Dar es Salaam</v>
      </c>
      <c r="I2156" s="12" t="str" cm="1">
        <f t="array" ref="I2156">INDEX(_xlfn.TEXTSPLIT(טבלה1[[#This Row],[עמודה2]],","),2)</f>
        <v xml:space="preserve"> Tanzania</v>
      </c>
      <c r="J2156" s="16" t="str">
        <f>_xlfn.CONCAT(טבלה1[[#This Row],[AI_Companies]]," ",טבלה1[[#This Row],[עמודה1]])</f>
        <v>IndexLabs http://indexlabs.co.tz/</v>
      </c>
      <c r="K2156" s="12">
        <v>2</v>
      </c>
      <c r="L2156" s="12" t="str">
        <f>IF(טבלה1[[#This Row],[עמודה53]]&gt;2000,"Yes","No")</f>
        <v>No</v>
      </c>
      <c r="M2156" s="12">
        <v>9</v>
      </c>
      <c r="N2156" s="12">
        <f>AVERAGE(טבלה1[[#This Row],[עמודה52]:[עמודה53]])</f>
        <v>5.5</v>
      </c>
      <c r="O2156" s="12" t="str">
        <f>IF(טבלה1[[#This Row],[עמודה4]]="&lt; $25 / hr","0$ - $25 / hr",טבלה1[[#This Row],[עמודה4]])</f>
        <v>Undisclosed</v>
      </c>
      <c r="P2156" s="12" t="str" cm="1">
        <f t="array" ref="P2156">INDEX(_xlfn.TEXTSPLIT(טבלה1[[#This Row],[עמודה55]],"-"),1)</f>
        <v>Undisclosed</v>
      </c>
      <c r="Q2156" s="21" t="e" cm="1">
        <f t="array" ref="Q2156">INDEX(_xlfn.TEXTSPLIT(INDEX(_xlfn.TEXTSPLIT(טבלה1[[#This Row],[עמודה55]],"-"),2),"/"),1)</f>
        <v>#REF!</v>
      </c>
      <c r="R2156" s="12" t="e">
        <f>AVERAGE(טבלה1[[#This Row],[עמודה59]:[עמודה60]])</f>
        <v>#VALUE!</v>
      </c>
      <c r="S2156" s="3" t="e">
        <f>VALUE(SUBSTITUTE(טבלה1[[#This Row],[עמודה56]],"$",""))</f>
        <v>#VALUE!</v>
      </c>
      <c r="T2156" s="3" t="e">
        <f>VALUE(SUBSTITUTE(טבלה1[[#This Row],[עמודה57]],"$",""))</f>
        <v>#REF!</v>
      </c>
      <c r="U2156" s="3" t="e">
        <f>IF(טבלה1[[#This Row],[עמודה58]]&gt;30,"Yes","No")</f>
        <v>#VALUE!</v>
      </c>
    </row>
    <row r="2157" spans="1:21" ht="13" x14ac:dyDescent="0.15">
      <c r="A2157" s="8" t="s">
        <v>5068</v>
      </c>
      <c r="B2157" s="9" t="s">
        <v>5069</v>
      </c>
      <c r="C2157" s="9" t="s">
        <v>5070</v>
      </c>
      <c r="D2157" s="9" t="s">
        <v>4</v>
      </c>
      <c r="E2157" s="9" t="s">
        <v>4</v>
      </c>
      <c r="F2157" s="9" t="s">
        <v>117</v>
      </c>
      <c r="G2157" s="10">
        <v>0.35</v>
      </c>
      <c r="H2157" s="11" t="str" cm="1">
        <f t="array" ref="H2157">INDEX(_xlfn.TEXTSPLIT(טבלה1[[#This Row],[עמודה2]],","),1)</f>
        <v>Catbalogan City</v>
      </c>
      <c r="I2157" s="12" t="str" cm="1">
        <f t="array" ref="I2157">INDEX(_xlfn.TEXTSPLIT(טבלה1[[#This Row],[עמודה2]],","),2)</f>
        <v xml:space="preserve"> Philippines</v>
      </c>
      <c r="J2157" s="16" t="str">
        <f>_xlfn.CONCAT(טבלה1[[#This Row],[AI_Companies]]," ",טבלה1[[#This Row],[עמודה1]])</f>
        <v>SOMETHINGTECHIE https://www.somethingtechie.co/</v>
      </c>
      <c r="K2157" s="12">
        <v>2</v>
      </c>
      <c r="L2157" s="12" t="str">
        <f>IF(טבלה1[[#This Row],[עמודה53]]&gt;2000,"Yes","No")</f>
        <v>No</v>
      </c>
      <c r="M2157" s="12">
        <v>9</v>
      </c>
      <c r="N2157" s="12">
        <f>AVERAGE(טבלה1[[#This Row],[עמודה52]:[עמודה53]])</f>
        <v>5.5</v>
      </c>
      <c r="O2157" s="12" t="str">
        <f>IF(טבלה1[[#This Row],[עמודה4]]="&lt; $25 / hr","0$ - $25 / hr",טבלה1[[#This Row],[עמודה4]])</f>
        <v>Undisclosed</v>
      </c>
      <c r="P2157" s="12" t="str" cm="1">
        <f t="array" ref="P2157">INDEX(_xlfn.TEXTSPLIT(טבלה1[[#This Row],[עמודה55]],"-"),1)</f>
        <v>Undisclosed</v>
      </c>
      <c r="Q2157" s="21" t="e" cm="1">
        <f t="array" ref="Q2157">INDEX(_xlfn.TEXTSPLIT(INDEX(_xlfn.TEXTSPLIT(טבלה1[[#This Row],[עמודה55]],"-"),2),"/"),1)</f>
        <v>#REF!</v>
      </c>
      <c r="R2157" s="12" t="e">
        <f>AVERAGE(טבלה1[[#This Row],[עמודה59]:[עמודה60]])</f>
        <v>#VALUE!</v>
      </c>
      <c r="S2157" s="3" t="e">
        <f>VALUE(SUBSTITUTE(טבלה1[[#This Row],[עמודה56]],"$",""))</f>
        <v>#VALUE!</v>
      </c>
      <c r="T2157" s="3" t="e">
        <f>VALUE(SUBSTITUTE(טבלה1[[#This Row],[עמודה57]],"$",""))</f>
        <v>#REF!</v>
      </c>
      <c r="U2157" s="3" t="e">
        <f>IF(טבלה1[[#This Row],[עמודה58]]&gt;30,"Yes","No")</f>
        <v>#VALUE!</v>
      </c>
    </row>
    <row r="2158" spans="1:21" ht="13" x14ac:dyDescent="0.15">
      <c r="A2158" s="8" t="s">
        <v>5071</v>
      </c>
      <c r="B2158" s="9" t="s">
        <v>5072</v>
      </c>
      <c r="C2158" s="9" t="s">
        <v>5073</v>
      </c>
      <c r="D2158" s="9" t="s">
        <v>4</v>
      </c>
      <c r="E2158" s="9" t="s">
        <v>4</v>
      </c>
      <c r="F2158" s="9" t="s">
        <v>117</v>
      </c>
      <c r="G2158" s="10">
        <v>0.35</v>
      </c>
      <c r="H2158" s="11" t="str" cm="1">
        <f t="array" ref="H2158">INDEX(_xlfn.TEXTSPLIT(טבלה1[[#This Row],[עמודה2]],","),1)</f>
        <v>Panama City</v>
      </c>
      <c r="I2158" s="12" t="str" cm="1">
        <f t="array" ref="I2158">INDEX(_xlfn.TEXTSPLIT(טבלה1[[#This Row],[עמודה2]],","),2)</f>
        <v xml:space="preserve"> Panama</v>
      </c>
      <c r="J2158" s="16" t="str">
        <f>_xlfn.CONCAT(טבלה1[[#This Row],[AI_Companies]]," ",טבלה1[[#This Row],[עמודה1]])</f>
        <v>BlockFactory https://blockfactory.live/</v>
      </c>
      <c r="K2158" s="12">
        <v>2</v>
      </c>
      <c r="L2158" s="12" t="str">
        <f>IF(טבלה1[[#This Row],[עמודה53]]&gt;2000,"Yes","No")</f>
        <v>No</v>
      </c>
      <c r="M2158" s="12">
        <v>9</v>
      </c>
      <c r="N2158" s="12">
        <f>AVERAGE(טבלה1[[#This Row],[עמודה52]:[עמודה53]])</f>
        <v>5.5</v>
      </c>
      <c r="O2158" s="12" t="str">
        <f>IF(טבלה1[[#This Row],[עמודה4]]="&lt; $25 / hr","0$ - $25 / hr",טבלה1[[#This Row],[עמודה4]])</f>
        <v>Undisclosed</v>
      </c>
      <c r="P2158" s="12" t="str" cm="1">
        <f t="array" ref="P2158">INDEX(_xlfn.TEXTSPLIT(טבלה1[[#This Row],[עמודה55]],"-"),1)</f>
        <v>Undisclosed</v>
      </c>
      <c r="Q2158" s="21" t="e" cm="1">
        <f t="array" ref="Q2158">INDEX(_xlfn.TEXTSPLIT(INDEX(_xlfn.TEXTSPLIT(טבלה1[[#This Row],[עמודה55]],"-"),2),"/"),1)</f>
        <v>#REF!</v>
      </c>
      <c r="R2158" s="12" t="e">
        <f>AVERAGE(טבלה1[[#This Row],[עמודה59]:[עמודה60]])</f>
        <v>#VALUE!</v>
      </c>
      <c r="S2158" s="3" t="e">
        <f>VALUE(SUBSTITUTE(טבלה1[[#This Row],[עמודה56]],"$",""))</f>
        <v>#VALUE!</v>
      </c>
      <c r="T2158" s="3" t="e">
        <f>VALUE(SUBSTITUTE(טבלה1[[#This Row],[עמודה57]],"$",""))</f>
        <v>#REF!</v>
      </c>
      <c r="U2158" s="3" t="e">
        <f>IF(טבלה1[[#This Row],[עמודה58]]&gt;30,"Yes","No")</f>
        <v>#VALUE!</v>
      </c>
    </row>
    <row r="2159" spans="1:21" ht="13" x14ac:dyDescent="0.15">
      <c r="A2159" s="8" t="s">
        <v>5074</v>
      </c>
      <c r="B2159" s="9" t="s">
        <v>5075</v>
      </c>
      <c r="C2159" s="9" t="s">
        <v>5076</v>
      </c>
      <c r="D2159" s="9" t="s">
        <v>4</v>
      </c>
      <c r="E2159" s="9" t="s">
        <v>4</v>
      </c>
      <c r="F2159" s="9" t="s">
        <v>117</v>
      </c>
      <c r="G2159" s="10">
        <v>0.35</v>
      </c>
      <c r="H2159" s="11" t="str" cm="1">
        <f t="array" ref="H2159">INDEX(_xlfn.TEXTSPLIT(טבלה1[[#This Row],[עמודה2]],","),1)</f>
        <v>Roswell</v>
      </c>
      <c r="I2159" s="12" t="str" cm="1">
        <f t="array" ref="I2159">INDEX(_xlfn.TEXTSPLIT(טבלה1[[#This Row],[עמודה2]],","),2)</f>
        <v xml:space="preserve"> GA</v>
      </c>
      <c r="J2159" s="16" t="str">
        <f>_xlfn.CONCAT(טבלה1[[#This Row],[AI_Companies]]," ",טבלה1[[#This Row],[עמודה1]])</f>
        <v>Function-AI http://function-ai.com/</v>
      </c>
      <c r="K2159" s="12">
        <v>2</v>
      </c>
      <c r="L2159" s="12" t="str">
        <f>IF(טבלה1[[#This Row],[עמודה53]]&gt;2000,"Yes","No")</f>
        <v>No</v>
      </c>
      <c r="M2159" s="12">
        <v>9</v>
      </c>
      <c r="N2159" s="12">
        <f>AVERAGE(טבלה1[[#This Row],[עמודה52]:[עמודה53]])</f>
        <v>5.5</v>
      </c>
      <c r="O2159" s="12" t="str">
        <f>IF(טבלה1[[#This Row],[עמודה4]]="&lt; $25 / hr","0$ - $25 / hr",טבלה1[[#This Row],[עמודה4]])</f>
        <v>Undisclosed</v>
      </c>
      <c r="P2159" s="12" t="str" cm="1">
        <f t="array" ref="P2159">INDEX(_xlfn.TEXTSPLIT(טבלה1[[#This Row],[עמודה55]],"-"),1)</f>
        <v>Undisclosed</v>
      </c>
      <c r="Q2159" s="21" t="e" cm="1">
        <f t="array" ref="Q2159">INDEX(_xlfn.TEXTSPLIT(INDEX(_xlfn.TEXTSPLIT(טבלה1[[#This Row],[עמודה55]],"-"),2),"/"),1)</f>
        <v>#REF!</v>
      </c>
      <c r="R2159" s="12" t="e">
        <f>AVERAGE(טבלה1[[#This Row],[עמודה59]:[עמודה60]])</f>
        <v>#VALUE!</v>
      </c>
      <c r="S2159" s="3" t="e">
        <f>VALUE(SUBSTITUTE(טבלה1[[#This Row],[עמודה56]],"$",""))</f>
        <v>#VALUE!</v>
      </c>
      <c r="T2159" s="3" t="e">
        <f>VALUE(SUBSTITUTE(טבלה1[[#This Row],[עמודה57]],"$",""))</f>
        <v>#REF!</v>
      </c>
      <c r="U2159" s="3" t="e">
        <f>IF(טבלה1[[#This Row],[עמודה58]]&gt;30,"Yes","No")</f>
        <v>#VALUE!</v>
      </c>
    </row>
    <row r="2160" spans="1:21" ht="13" x14ac:dyDescent="0.15">
      <c r="A2160" s="8" t="s">
        <v>5077</v>
      </c>
      <c r="B2160" s="9" t="s">
        <v>5078</v>
      </c>
      <c r="C2160" s="9" t="s">
        <v>1134</v>
      </c>
      <c r="D2160" s="13">
        <v>5000</v>
      </c>
      <c r="E2160" s="9" t="s">
        <v>21</v>
      </c>
      <c r="F2160" s="9" t="s">
        <v>117</v>
      </c>
      <c r="G2160" s="10">
        <v>0.35</v>
      </c>
      <c r="H2160" s="11" t="str" cm="1">
        <f t="array" ref="H2160">INDEX(_xlfn.TEXTSPLIT(טבלה1[[#This Row],[עמודה2]],","),1)</f>
        <v>Ciudad de México</v>
      </c>
      <c r="I2160" s="12" t="str" cm="1">
        <f t="array" ref="I2160">INDEX(_xlfn.TEXTSPLIT(טבלה1[[#This Row],[עמודה2]],","),2)</f>
        <v xml:space="preserve"> Mexico</v>
      </c>
      <c r="J2160" s="16" t="str">
        <f>_xlfn.CONCAT(טבלה1[[#This Row],[AI_Companies]]," ",טבלה1[[#This Row],[עמודה1]])</f>
        <v>GrupoYaQuedóS.A.S.deC.V. https://www.yaquedo.com.mx</v>
      </c>
      <c r="K2160" s="12">
        <v>2</v>
      </c>
      <c r="L2160" s="12" t="str">
        <f>IF(טבלה1[[#This Row],[עמודה53]]&gt;2000,"Yes","No")</f>
        <v>No</v>
      </c>
      <c r="M2160" s="12">
        <v>9</v>
      </c>
      <c r="N2160" s="12">
        <f>AVERAGE(טבלה1[[#This Row],[עמודה52]:[עמודה53]])</f>
        <v>5.5</v>
      </c>
      <c r="O2160" s="12" t="str">
        <f>IF(טבלה1[[#This Row],[עמודה4]]="&lt; $25 / hr","0$ - $25 / hr",טבלה1[[#This Row],[עמודה4]])</f>
        <v>$100 - $149 / hr</v>
      </c>
      <c r="P2160" s="12" t="str" cm="1">
        <f t="array" ref="P2160">INDEX(_xlfn.TEXTSPLIT(טבלה1[[#This Row],[עמודה55]],"-"),1)</f>
        <v xml:space="preserve">$100 </v>
      </c>
      <c r="Q2160" s="21" t="str" cm="1">
        <f t="array" ref="Q2160">INDEX(_xlfn.TEXTSPLIT(INDEX(_xlfn.TEXTSPLIT(טבלה1[[#This Row],[עמודה55]],"-"),2),"/"),1)</f>
        <v xml:space="preserve"> $149 </v>
      </c>
      <c r="R2160" s="12">
        <f>AVERAGE(טבלה1[[#This Row],[עמודה59]:[עמודה60]])</f>
        <v>124.5</v>
      </c>
      <c r="S2160" s="3">
        <f>VALUE(SUBSTITUTE(טבלה1[[#This Row],[עמודה56]],"$",""))</f>
        <v>100</v>
      </c>
      <c r="T2160" s="3">
        <f>VALUE(SUBSTITUTE(טבלה1[[#This Row],[עמודה57]],"$",""))</f>
        <v>149</v>
      </c>
      <c r="U2160" s="3" t="str">
        <f>IF(טבלה1[[#This Row],[עמודה58]]&gt;30,"Yes","No")</f>
        <v>Yes</v>
      </c>
    </row>
    <row r="2161" spans="1:21" ht="13" x14ac:dyDescent="0.15">
      <c r="A2161" s="8" t="s">
        <v>5079</v>
      </c>
      <c r="B2161" s="9" t="s">
        <v>5080</v>
      </c>
      <c r="C2161" s="9" t="s">
        <v>1142</v>
      </c>
      <c r="D2161" s="9" t="s">
        <v>4</v>
      </c>
      <c r="E2161" s="9" t="s">
        <v>4</v>
      </c>
      <c r="F2161" s="9" t="s">
        <v>29</v>
      </c>
      <c r="G2161" s="10">
        <v>0.3</v>
      </c>
      <c r="H2161" s="11" t="str" cm="1">
        <f t="array" ref="H2161">INDEX(_xlfn.TEXTSPLIT(טבלה1[[#This Row],[עמודה2]],","),1)</f>
        <v>Dhaka</v>
      </c>
      <c r="I2161" s="12" t="str" cm="1">
        <f t="array" ref="I2161">INDEX(_xlfn.TEXTSPLIT(טבלה1[[#This Row],[עמודה2]],","),2)</f>
        <v xml:space="preserve"> Bangladesh</v>
      </c>
      <c r="J2161" s="16" t="str">
        <f>_xlfn.CONCAT(טבלה1[[#This Row],[AI_Companies]]," ",טבלה1[[#This Row],[עמודה1]])</f>
        <v>IntelligentMachinesLimited https://retail.ai/</v>
      </c>
      <c r="K2161" s="12">
        <v>10</v>
      </c>
      <c r="L2161" s="12" t="str">
        <f>IF(טבלה1[[#This Row],[עמודה53]]&gt;2000,"Yes","No")</f>
        <v>No</v>
      </c>
      <c r="M2161" s="12">
        <v>49</v>
      </c>
      <c r="N2161" s="12">
        <f>AVERAGE(טבלה1[[#This Row],[עמודה52]:[עמודה53]])</f>
        <v>29.5</v>
      </c>
      <c r="O2161" s="12" t="str">
        <f>IF(טבלה1[[#This Row],[עמודה4]]="&lt; $25 / hr","0$ - $25 / hr",טבלה1[[#This Row],[עמודה4]])</f>
        <v>Undisclosed</v>
      </c>
      <c r="P2161" s="12" t="str" cm="1">
        <f t="array" ref="P2161">INDEX(_xlfn.TEXTSPLIT(טבלה1[[#This Row],[עמודה55]],"-"),1)</f>
        <v>Undisclosed</v>
      </c>
      <c r="Q2161" s="21" t="e" cm="1">
        <f t="array" ref="Q2161">INDEX(_xlfn.TEXTSPLIT(INDEX(_xlfn.TEXTSPLIT(טבלה1[[#This Row],[עמודה55]],"-"),2),"/"),1)</f>
        <v>#REF!</v>
      </c>
      <c r="R2161" s="12" t="e">
        <f>AVERAGE(טבלה1[[#This Row],[עמודה59]:[עמודה60]])</f>
        <v>#VALUE!</v>
      </c>
      <c r="S2161" s="3" t="e">
        <f>VALUE(SUBSTITUTE(טבלה1[[#This Row],[עמודה56]],"$",""))</f>
        <v>#VALUE!</v>
      </c>
      <c r="T2161" s="3" t="e">
        <f>VALUE(SUBSTITUTE(טבלה1[[#This Row],[עמודה57]],"$",""))</f>
        <v>#REF!</v>
      </c>
      <c r="U2161" s="3" t="e">
        <f>IF(טבלה1[[#This Row],[עמודה58]]&gt;30,"Yes","No")</f>
        <v>#VALUE!</v>
      </c>
    </row>
    <row r="2162" spans="1:21" ht="13" x14ac:dyDescent="0.15">
      <c r="A2162" s="8" t="s">
        <v>5081</v>
      </c>
      <c r="B2162" s="9" t="s">
        <v>5082</v>
      </c>
      <c r="C2162" s="9" t="s">
        <v>1142</v>
      </c>
      <c r="D2162" s="13">
        <v>10000</v>
      </c>
      <c r="E2162" s="9" t="s">
        <v>4</v>
      </c>
      <c r="F2162" s="9" t="s">
        <v>29</v>
      </c>
      <c r="G2162" s="10">
        <v>0.3</v>
      </c>
      <c r="H2162" s="11" t="str" cm="1">
        <f t="array" ref="H2162">INDEX(_xlfn.TEXTSPLIT(טבלה1[[#This Row],[עמודה2]],","),1)</f>
        <v>Dhaka</v>
      </c>
      <c r="I2162" s="12" t="str" cm="1">
        <f t="array" ref="I2162">INDEX(_xlfn.TEXTSPLIT(טבלה1[[#This Row],[עמודה2]],","),2)</f>
        <v xml:space="preserve"> Bangladesh</v>
      </c>
      <c r="J2162" s="16" t="str">
        <f>_xlfn.CONCAT(טבלה1[[#This Row],[AI_Companies]]," ",טבלה1[[#This Row],[עמודה1]])</f>
        <v>Craftsmen https://www.craftsmenltd.com/</v>
      </c>
      <c r="K2162" s="12">
        <v>10</v>
      </c>
      <c r="L2162" s="12" t="str">
        <f>IF(טבלה1[[#This Row],[עמודה53]]&gt;2000,"Yes","No")</f>
        <v>No</v>
      </c>
      <c r="M2162" s="12">
        <v>49</v>
      </c>
      <c r="N2162" s="12">
        <f>AVERAGE(טבלה1[[#This Row],[עמודה52]:[עמודה53]])</f>
        <v>29.5</v>
      </c>
      <c r="O2162" s="12" t="str">
        <f>IF(טבלה1[[#This Row],[עמודה4]]="&lt; $25 / hr","0$ - $25 / hr",טבלה1[[#This Row],[עמודה4]])</f>
        <v>Undisclosed</v>
      </c>
      <c r="P2162" s="12" t="str" cm="1">
        <f t="array" ref="P2162">INDEX(_xlfn.TEXTSPLIT(טבלה1[[#This Row],[עמודה55]],"-"),1)</f>
        <v>Undisclosed</v>
      </c>
      <c r="Q2162" s="21" t="e" cm="1">
        <f t="array" ref="Q2162">INDEX(_xlfn.TEXTSPLIT(INDEX(_xlfn.TEXTSPLIT(טבלה1[[#This Row],[עמודה55]],"-"),2),"/"),1)</f>
        <v>#REF!</v>
      </c>
      <c r="R2162" s="12" t="e">
        <f>AVERAGE(טבלה1[[#This Row],[עמודה59]:[עמודה60]])</f>
        <v>#VALUE!</v>
      </c>
      <c r="S2162" s="3" t="e">
        <f>VALUE(SUBSTITUTE(טבלה1[[#This Row],[עמודה56]],"$",""))</f>
        <v>#VALUE!</v>
      </c>
      <c r="T2162" s="3" t="e">
        <f>VALUE(SUBSTITUTE(טבלה1[[#This Row],[עמודה57]],"$",""))</f>
        <v>#REF!</v>
      </c>
      <c r="U2162" s="3" t="e">
        <f>IF(טבלה1[[#This Row],[עמודה58]]&gt;30,"Yes","No")</f>
        <v>#VALUE!</v>
      </c>
    </row>
    <row r="2163" spans="1:21" ht="13" x14ac:dyDescent="0.15">
      <c r="A2163" s="8" t="s">
        <v>5083</v>
      </c>
      <c r="B2163" s="9" t="s">
        <v>5084</v>
      </c>
      <c r="C2163" s="9" t="s">
        <v>1362</v>
      </c>
      <c r="D2163" s="13">
        <v>25000</v>
      </c>
      <c r="E2163" s="9" t="s">
        <v>21</v>
      </c>
      <c r="F2163" s="9" t="s">
        <v>29</v>
      </c>
      <c r="G2163" s="10">
        <v>0.3</v>
      </c>
      <c r="H2163" s="11" t="str" cm="1">
        <f t="array" ref="H2163">INDEX(_xlfn.TEXTSPLIT(טבלה1[[#This Row],[עמודה2]],","),1)</f>
        <v>Costa Mesa</v>
      </c>
      <c r="I2163" s="12" t="str" cm="1">
        <f t="array" ref="I2163">INDEX(_xlfn.TEXTSPLIT(טבלה1[[#This Row],[עמודה2]],","),2)</f>
        <v xml:space="preserve"> CA</v>
      </c>
      <c r="J2163" s="16" t="str">
        <f>_xlfn.CONCAT(טבלה1[[#This Row],[AI_Companies]]," ",טבלה1[[#This Row],[עמודה1]])</f>
        <v>Brixlabs https://www.brixlabs.ai</v>
      </c>
      <c r="K2163" s="12">
        <v>10</v>
      </c>
      <c r="L2163" s="12" t="str">
        <f>IF(טבלה1[[#This Row],[עמודה53]]&gt;2000,"Yes","No")</f>
        <v>No</v>
      </c>
      <c r="M2163" s="12">
        <v>49</v>
      </c>
      <c r="N2163" s="12">
        <f>AVERAGE(טבלה1[[#This Row],[עמודה52]:[עמודה53]])</f>
        <v>29.5</v>
      </c>
      <c r="O2163" s="12" t="str">
        <f>IF(טבלה1[[#This Row],[עמודה4]]="&lt; $25 / hr","0$ - $25 / hr",טבלה1[[#This Row],[עמודה4]])</f>
        <v>$100 - $149 / hr</v>
      </c>
      <c r="P2163" s="12" t="str" cm="1">
        <f t="array" ref="P2163">INDEX(_xlfn.TEXTSPLIT(טבלה1[[#This Row],[עמודה55]],"-"),1)</f>
        <v xml:space="preserve">$100 </v>
      </c>
      <c r="Q2163" s="21" t="str" cm="1">
        <f t="array" ref="Q2163">INDEX(_xlfn.TEXTSPLIT(INDEX(_xlfn.TEXTSPLIT(טבלה1[[#This Row],[עמודה55]],"-"),2),"/"),1)</f>
        <v xml:space="preserve"> $149 </v>
      </c>
      <c r="R2163" s="12">
        <f>AVERAGE(טבלה1[[#This Row],[עמודה59]:[עמודה60]])</f>
        <v>124.5</v>
      </c>
      <c r="S2163" s="3">
        <f>VALUE(SUBSTITUTE(טבלה1[[#This Row],[עמודה56]],"$",""))</f>
        <v>100</v>
      </c>
      <c r="T2163" s="3">
        <f>VALUE(SUBSTITUTE(טבלה1[[#This Row],[עמודה57]],"$",""))</f>
        <v>149</v>
      </c>
      <c r="U2163" s="3" t="str">
        <f>IF(טבלה1[[#This Row],[עמודה58]]&gt;30,"Yes","No")</f>
        <v>Yes</v>
      </c>
    </row>
    <row r="2164" spans="1:21" ht="13" x14ac:dyDescent="0.15">
      <c r="A2164" s="8" t="s">
        <v>5085</v>
      </c>
      <c r="B2164" s="9" t="s">
        <v>5086</v>
      </c>
      <c r="C2164" s="9" t="s">
        <v>1976</v>
      </c>
      <c r="D2164" s="9" t="s">
        <v>4</v>
      </c>
      <c r="E2164" s="9" t="s">
        <v>4</v>
      </c>
      <c r="F2164" s="9" t="s">
        <v>29</v>
      </c>
      <c r="G2164" s="10">
        <v>0.3</v>
      </c>
      <c r="H2164" s="11" t="str" cm="1">
        <f t="array" ref="H2164">INDEX(_xlfn.TEXTSPLIT(טבלה1[[#This Row],[עמודה2]],","),1)</f>
        <v>Princeton</v>
      </c>
      <c r="I2164" s="12" t="str" cm="1">
        <f t="array" ref="I2164">INDEX(_xlfn.TEXTSPLIT(טבלה1[[#This Row],[עמודה2]],","),2)</f>
        <v xml:space="preserve"> NJ</v>
      </c>
      <c r="J2164" s="16" t="str">
        <f>_xlfn.CONCAT(טבלה1[[#This Row],[AI_Companies]]," ",טבלה1[[#This Row],[עמודה1]])</f>
        <v>SkylineTechnologyUSALLC. https://www.skylinetech.ai/solutions</v>
      </c>
      <c r="K2164" s="12">
        <v>10</v>
      </c>
      <c r="L2164" s="12" t="str">
        <f>IF(טבלה1[[#This Row],[עמודה53]]&gt;2000,"Yes","No")</f>
        <v>No</v>
      </c>
      <c r="M2164" s="12">
        <v>49</v>
      </c>
      <c r="N2164" s="12">
        <f>AVERAGE(טבלה1[[#This Row],[עמודה52]:[עמודה53]])</f>
        <v>29.5</v>
      </c>
      <c r="O2164" s="12" t="str">
        <f>IF(טבלה1[[#This Row],[עמודה4]]="&lt; $25 / hr","0$ - $25 / hr",טבלה1[[#This Row],[עמודה4]])</f>
        <v>Undisclosed</v>
      </c>
      <c r="P2164" s="12" t="str" cm="1">
        <f t="array" ref="P2164">INDEX(_xlfn.TEXTSPLIT(טבלה1[[#This Row],[עמודה55]],"-"),1)</f>
        <v>Undisclosed</v>
      </c>
      <c r="Q2164" s="21" t="e" cm="1">
        <f t="array" ref="Q2164">INDEX(_xlfn.TEXTSPLIT(INDEX(_xlfn.TEXTSPLIT(טבלה1[[#This Row],[עמודה55]],"-"),2),"/"),1)</f>
        <v>#REF!</v>
      </c>
      <c r="R2164" s="12" t="e">
        <f>AVERAGE(טבלה1[[#This Row],[עמודה59]:[עמודה60]])</f>
        <v>#VALUE!</v>
      </c>
      <c r="S2164" s="3" t="e">
        <f>VALUE(SUBSTITUTE(טבלה1[[#This Row],[עמודה56]],"$",""))</f>
        <v>#VALUE!</v>
      </c>
      <c r="T2164" s="3" t="e">
        <f>VALUE(SUBSTITUTE(טבלה1[[#This Row],[עמודה57]],"$",""))</f>
        <v>#REF!</v>
      </c>
      <c r="U2164" s="3" t="e">
        <f>IF(טבלה1[[#This Row],[עמודה58]]&gt;30,"Yes","No")</f>
        <v>#VALUE!</v>
      </c>
    </row>
    <row r="2165" spans="1:21" ht="13" x14ac:dyDescent="0.15">
      <c r="A2165" s="8" t="s">
        <v>5087</v>
      </c>
      <c r="B2165" s="9" t="s">
        <v>5088</v>
      </c>
      <c r="C2165" s="9" t="s">
        <v>604</v>
      </c>
      <c r="D2165" s="13">
        <v>5000</v>
      </c>
      <c r="E2165" s="9" t="s">
        <v>4</v>
      </c>
      <c r="F2165" s="9" t="s">
        <v>29</v>
      </c>
      <c r="G2165" s="10">
        <v>0.3</v>
      </c>
      <c r="H2165" s="11" t="str" cm="1">
        <f t="array" ref="H2165">INDEX(_xlfn.TEXTSPLIT(טבלה1[[#This Row],[עמודה2]],","),1)</f>
        <v>New Delhi</v>
      </c>
      <c r="I2165" s="12" t="str" cm="1">
        <f t="array" ref="I2165">INDEX(_xlfn.TEXTSPLIT(טבלה1[[#This Row],[עמודה2]],","),2)</f>
        <v xml:space="preserve"> India</v>
      </c>
      <c r="J2165" s="16" t="str">
        <f>_xlfn.CONCAT(טבלה1[[#This Row],[AI_Companies]]," ",טבלה1[[#This Row],[עמודה1]])</f>
        <v>ArnowaIndia https://arnowa.com/</v>
      </c>
      <c r="K2165" s="12">
        <v>10</v>
      </c>
      <c r="L2165" s="12" t="str">
        <f>IF(טבלה1[[#This Row],[עמודה53]]&gt;2000,"Yes","No")</f>
        <v>No</v>
      </c>
      <c r="M2165" s="12">
        <v>49</v>
      </c>
      <c r="N2165" s="12">
        <f>AVERAGE(טבלה1[[#This Row],[עמודה52]:[עמודה53]])</f>
        <v>29.5</v>
      </c>
      <c r="O2165" s="12" t="str">
        <f>IF(טבלה1[[#This Row],[עמודה4]]="&lt; $25 / hr","0$ - $25 / hr",טבלה1[[#This Row],[עמודה4]])</f>
        <v>Undisclosed</v>
      </c>
      <c r="P2165" s="12" t="str" cm="1">
        <f t="array" ref="P2165">INDEX(_xlfn.TEXTSPLIT(טבלה1[[#This Row],[עמודה55]],"-"),1)</f>
        <v>Undisclosed</v>
      </c>
      <c r="Q2165" s="21" t="e" cm="1">
        <f t="array" ref="Q2165">INDEX(_xlfn.TEXTSPLIT(INDEX(_xlfn.TEXTSPLIT(טבלה1[[#This Row],[עמודה55]],"-"),2),"/"),1)</f>
        <v>#REF!</v>
      </c>
      <c r="R2165" s="12" t="e">
        <f>AVERAGE(טבלה1[[#This Row],[עמודה59]:[עמודה60]])</f>
        <v>#VALUE!</v>
      </c>
      <c r="S2165" s="3" t="e">
        <f>VALUE(SUBSTITUTE(טבלה1[[#This Row],[עמודה56]],"$",""))</f>
        <v>#VALUE!</v>
      </c>
      <c r="T2165" s="3" t="e">
        <f>VALUE(SUBSTITUTE(טבלה1[[#This Row],[עמודה57]],"$",""))</f>
        <v>#REF!</v>
      </c>
      <c r="U2165" s="3" t="e">
        <f>IF(טבלה1[[#This Row],[עמודה58]]&gt;30,"Yes","No")</f>
        <v>#VALUE!</v>
      </c>
    </row>
    <row r="2166" spans="1:21" ht="13" x14ac:dyDescent="0.15">
      <c r="A2166" s="8" t="s">
        <v>5089</v>
      </c>
      <c r="B2166" s="9" t="s">
        <v>5090</v>
      </c>
      <c r="C2166" s="9" t="s">
        <v>1976</v>
      </c>
      <c r="D2166" s="9" t="s">
        <v>4</v>
      </c>
      <c r="E2166" s="9" t="s">
        <v>4</v>
      </c>
      <c r="F2166" s="9" t="s">
        <v>29</v>
      </c>
      <c r="G2166" s="10">
        <v>0.3</v>
      </c>
      <c r="H2166" s="11" t="str" cm="1">
        <f t="array" ref="H2166">INDEX(_xlfn.TEXTSPLIT(טבלה1[[#This Row],[עמודה2]],","),1)</f>
        <v>Princeton</v>
      </c>
      <c r="I2166" s="12" t="str" cm="1">
        <f t="array" ref="I2166">INDEX(_xlfn.TEXTSPLIT(טבלה1[[#This Row],[עמודה2]],","),2)</f>
        <v xml:space="preserve"> NJ</v>
      </c>
      <c r="J2166" s="16" t="str">
        <f>_xlfn.CONCAT(טבלה1[[#This Row],[AI_Companies]]," ",טבלה1[[#This Row],[עמודה1]])</f>
        <v>InferSolutions,Inc https://www.infersol.com/</v>
      </c>
      <c r="K2166" s="12">
        <v>10</v>
      </c>
      <c r="L2166" s="12" t="str">
        <f>IF(טבלה1[[#This Row],[עמודה53]]&gt;2000,"Yes","No")</f>
        <v>No</v>
      </c>
      <c r="M2166" s="12">
        <v>49</v>
      </c>
      <c r="N2166" s="12">
        <f>AVERAGE(טבלה1[[#This Row],[עמודה52]:[עמודה53]])</f>
        <v>29.5</v>
      </c>
      <c r="O2166" s="12" t="str">
        <f>IF(טבלה1[[#This Row],[עמודה4]]="&lt; $25 / hr","0$ - $25 / hr",טבלה1[[#This Row],[עמודה4]])</f>
        <v>Undisclosed</v>
      </c>
      <c r="P2166" s="12" t="str" cm="1">
        <f t="array" ref="P2166">INDEX(_xlfn.TEXTSPLIT(טבלה1[[#This Row],[עמודה55]],"-"),1)</f>
        <v>Undisclosed</v>
      </c>
      <c r="Q2166" s="21" t="e" cm="1">
        <f t="array" ref="Q2166">INDEX(_xlfn.TEXTSPLIT(INDEX(_xlfn.TEXTSPLIT(טבלה1[[#This Row],[עמודה55]],"-"),2),"/"),1)</f>
        <v>#REF!</v>
      </c>
      <c r="R2166" s="12" t="e">
        <f>AVERAGE(טבלה1[[#This Row],[עמודה59]:[עמודה60]])</f>
        <v>#VALUE!</v>
      </c>
      <c r="S2166" s="3" t="e">
        <f>VALUE(SUBSTITUTE(טבלה1[[#This Row],[עמודה56]],"$",""))</f>
        <v>#VALUE!</v>
      </c>
      <c r="T2166" s="3" t="e">
        <f>VALUE(SUBSTITUTE(טבלה1[[#This Row],[עמודה57]],"$",""))</f>
        <v>#REF!</v>
      </c>
      <c r="U2166" s="3" t="e">
        <f>IF(טבלה1[[#This Row],[עמודה58]]&gt;30,"Yes","No")</f>
        <v>#VALUE!</v>
      </c>
    </row>
    <row r="2167" spans="1:21" ht="13" x14ac:dyDescent="0.15">
      <c r="A2167" s="8" t="s">
        <v>5091</v>
      </c>
      <c r="B2167" s="9" t="s">
        <v>5092</v>
      </c>
      <c r="C2167" s="9" t="s">
        <v>168</v>
      </c>
      <c r="D2167" s="13">
        <v>10000</v>
      </c>
      <c r="E2167" s="9" t="s">
        <v>14</v>
      </c>
      <c r="F2167" s="9" t="s">
        <v>29</v>
      </c>
      <c r="G2167" s="10">
        <v>0.3</v>
      </c>
      <c r="H2167" s="11" t="str" cm="1">
        <f t="array" ref="H2167">INDEX(_xlfn.TEXTSPLIT(טבלה1[[#This Row],[עמודה2]],","),1)</f>
        <v>Ahmedabad</v>
      </c>
      <c r="I2167" s="12" t="str" cm="1">
        <f t="array" ref="I2167">INDEX(_xlfn.TEXTSPLIT(טבלה1[[#This Row],[עמודה2]],","),2)</f>
        <v xml:space="preserve"> India</v>
      </c>
      <c r="J2167" s="16" t="str">
        <f>_xlfn.CONCAT(טבלה1[[#This Row],[AI_Companies]]," ",טבלה1[[#This Row],[עמודה1]])</f>
        <v>Innovatics http://www.teaminnovatics.com</v>
      </c>
      <c r="K2167" s="12">
        <v>10</v>
      </c>
      <c r="L2167" s="12" t="str">
        <f>IF(טבלה1[[#This Row],[עמודה53]]&gt;2000,"Yes","No")</f>
        <v>No</v>
      </c>
      <c r="M2167" s="12">
        <v>49</v>
      </c>
      <c r="N2167" s="12">
        <f>AVERAGE(טבלה1[[#This Row],[עמודה52]:[עמודה53]])</f>
        <v>29.5</v>
      </c>
      <c r="O2167" s="12" t="str">
        <f>IF(טבלה1[[#This Row],[עמודה4]]="&lt; $25 / hr","0$ - $25 / hr",טבלה1[[#This Row],[עמודה4]])</f>
        <v>0$ - $25 / hr</v>
      </c>
      <c r="P2167" s="12" t="str" cm="1">
        <f t="array" ref="P2167">INDEX(_xlfn.TEXTSPLIT(טבלה1[[#This Row],[עמודה55]],"-"),1)</f>
        <v xml:space="preserve">0$ </v>
      </c>
      <c r="Q2167" s="21" t="str" cm="1">
        <f t="array" ref="Q2167">INDEX(_xlfn.TEXTSPLIT(INDEX(_xlfn.TEXTSPLIT(טבלה1[[#This Row],[עמודה55]],"-"),2),"/"),1)</f>
        <v xml:space="preserve"> $25 </v>
      </c>
      <c r="R2167" s="12">
        <f>AVERAGE(טבלה1[[#This Row],[עמודה59]:[עמודה60]])</f>
        <v>12.5</v>
      </c>
      <c r="S2167" s="3">
        <f>VALUE(SUBSTITUTE(טבלה1[[#This Row],[עמודה56]],"$",""))</f>
        <v>0</v>
      </c>
      <c r="T2167" s="3">
        <f>VALUE(SUBSTITUTE(טבלה1[[#This Row],[עמודה57]],"$",""))</f>
        <v>25</v>
      </c>
      <c r="U2167" s="3" t="str">
        <f>IF(טבלה1[[#This Row],[עמודה58]]&gt;30,"Yes","No")</f>
        <v>No</v>
      </c>
    </row>
    <row r="2168" spans="1:21" ht="13" x14ac:dyDescent="0.15">
      <c r="A2168" s="8" t="s">
        <v>5093</v>
      </c>
      <c r="B2168" s="9" t="s">
        <v>5094</v>
      </c>
      <c r="C2168" s="9" t="s">
        <v>361</v>
      </c>
      <c r="D2168" s="13">
        <v>5000</v>
      </c>
      <c r="E2168" s="9" t="s">
        <v>9</v>
      </c>
      <c r="F2168" s="9" t="s">
        <v>29</v>
      </c>
      <c r="G2168" s="10">
        <v>0.3</v>
      </c>
      <c r="H2168" s="11" t="str" cm="1">
        <f t="array" ref="H2168">INDEX(_xlfn.TEXTSPLIT(טבלה1[[#This Row],[עמודה2]],","),1)</f>
        <v>Pune</v>
      </c>
      <c r="I2168" s="12" t="str" cm="1">
        <f t="array" ref="I2168">INDEX(_xlfn.TEXTSPLIT(טבלה1[[#This Row],[עמודה2]],","),2)</f>
        <v xml:space="preserve"> India</v>
      </c>
      <c r="J2168" s="16" t="str">
        <f>_xlfn.CONCAT(טבלה1[[#This Row],[AI_Companies]]," ",טבלה1[[#This Row],[עמודה1]])</f>
        <v>ResonatingMindzIndiaPrivateLimited https://www.resonatingmindz.com</v>
      </c>
      <c r="K2168" s="12">
        <v>10</v>
      </c>
      <c r="L2168" s="12" t="str">
        <f>IF(טבלה1[[#This Row],[עמודה53]]&gt;2000,"Yes","No")</f>
        <v>No</v>
      </c>
      <c r="M2168" s="12">
        <v>49</v>
      </c>
      <c r="N2168" s="12">
        <f>AVERAGE(טבלה1[[#This Row],[עמודה52]:[עמודה53]])</f>
        <v>29.5</v>
      </c>
      <c r="O2168" s="12" t="str">
        <f>IF(טבלה1[[#This Row],[עמודה4]]="&lt; $25 / hr","0$ - $25 / hr",טבלה1[[#This Row],[עמודה4]])</f>
        <v>$50 - $99 / hr</v>
      </c>
      <c r="P2168" s="12" t="str" cm="1">
        <f t="array" ref="P2168">INDEX(_xlfn.TEXTSPLIT(טבלה1[[#This Row],[עמודה55]],"-"),1)</f>
        <v xml:space="preserve">$50 </v>
      </c>
      <c r="Q2168" s="21" t="str" cm="1">
        <f t="array" ref="Q2168">INDEX(_xlfn.TEXTSPLIT(INDEX(_xlfn.TEXTSPLIT(טבלה1[[#This Row],[עמודה55]],"-"),2),"/"),1)</f>
        <v xml:space="preserve"> $99 </v>
      </c>
      <c r="R2168" s="12">
        <f>AVERAGE(טבלה1[[#This Row],[עמודה59]:[עמודה60]])</f>
        <v>74.5</v>
      </c>
      <c r="S2168" s="3">
        <f>VALUE(SUBSTITUTE(טבלה1[[#This Row],[עמודה56]],"$",""))</f>
        <v>50</v>
      </c>
      <c r="T2168" s="3">
        <f>VALUE(SUBSTITUTE(טבלה1[[#This Row],[עמודה57]],"$",""))</f>
        <v>99</v>
      </c>
      <c r="U2168" s="3" t="str">
        <f>IF(טבלה1[[#This Row],[עמודה58]]&gt;30,"Yes","No")</f>
        <v>Yes</v>
      </c>
    </row>
    <row r="2169" spans="1:21" ht="13" x14ac:dyDescent="0.15">
      <c r="A2169" s="8" t="s">
        <v>5095</v>
      </c>
      <c r="B2169" s="9" t="s">
        <v>5096</v>
      </c>
      <c r="C2169" s="9" t="s">
        <v>156</v>
      </c>
      <c r="D2169" s="13">
        <v>5000</v>
      </c>
      <c r="E2169" s="9" t="s">
        <v>33</v>
      </c>
      <c r="F2169" s="9" t="s">
        <v>29</v>
      </c>
      <c r="G2169" s="10">
        <v>0.3</v>
      </c>
      <c r="H2169" s="11" t="str" cm="1">
        <f t="array" ref="H2169">INDEX(_xlfn.TEXTSPLIT(טבלה1[[#This Row],[עמודה2]],","),1)</f>
        <v>Chennai</v>
      </c>
      <c r="I2169" s="12" t="str" cm="1">
        <f t="array" ref="I2169">INDEX(_xlfn.TEXTSPLIT(טבלה1[[#This Row],[עמודה2]],","),2)</f>
        <v xml:space="preserve"> India</v>
      </c>
      <c r="J2169" s="16" t="str">
        <f>_xlfn.CONCAT(טבלה1[[#This Row],[AI_Companies]]," ",טבלה1[[#This Row],[עמודה1]])</f>
        <v>Pavo&amp;TuskerInnovationsPvt.Ltd https://pavo-tusker.com</v>
      </c>
      <c r="K2169" s="12">
        <v>10</v>
      </c>
      <c r="L2169" s="12" t="str">
        <f>IF(טבלה1[[#This Row],[עמודה53]]&gt;2000,"Yes","No")</f>
        <v>No</v>
      </c>
      <c r="M2169" s="12">
        <v>49</v>
      </c>
      <c r="N2169" s="12">
        <f>AVERAGE(טבלה1[[#This Row],[עמודה52]:[עמודה53]])</f>
        <v>29.5</v>
      </c>
      <c r="O2169" s="12" t="str">
        <f>IF(טבלה1[[#This Row],[עמודה4]]="&lt; $25 / hr","0$ - $25 / hr",טבלה1[[#This Row],[עמודה4]])</f>
        <v>$25 - $49 / hr</v>
      </c>
      <c r="P2169" s="12" t="str" cm="1">
        <f t="array" ref="P2169">INDEX(_xlfn.TEXTSPLIT(טבלה1[[#This Row],[עמודה55]],"-"),1)</f>
        <v xml:space="preserve">$25 </v>
      </c>
      <c r="Q2169" s="21" t="str" cm="1">
        <f t="array" ref="Q2169">INDEX(_xlfn.TEXTSPLIT(INDEX(_xlfn.TEXTSPLIT(טבלה1[[#This Row],[עמודה55]],"-"),2),"/"),1)</f>
        <v xml:space="preserve"> $49 </v>
      </c>
      <c r="R2169" s="12">
        <f>AVERAGE(טבלה1[[#This Row],[עמודה59]:[עמודה60]])</f>
        <v>37</v>
      </c>
      <c r="S2169" s="3">
        <f>VALUE(SUBSTITUTE(טבלה1[[#This Row],[עמודה56]],"$",""))</f>
        <v>25</v>
      </c>
      <c r="T2169" s="3">
        <f>VALUE(SUBSTITUTE(טבלה1[[#This Row],[עמודה57]],"$",""))</f>
        <v>49</v>
      </c>
      <c r="U2169" s="3" t="str">
        <f>IF(טבלה1[[#This Row],[עמודה58]]&gt;30,"Yes","No")</f>
        <v>Yes</v>
      </c>
    </row>
    <row r="2170" spans="1:21" ht="13" x14ac:dyDescent="0.15">
      <c r="A2170" s="8" t="s">
        <v>5097</v>
      </c>
      <c r="B2170" s="9" t="s">
        <v>5098</v>
      </c>
      <c r="C2170" s="9" t="s">
        <v>464</v>
      </c>
      <c r="D2170" s="13">
        <v>5000</v>
      </c>
      <c r="E2170" s="9" t="s">
        <v>33</v>
      </c>
      <c r="F2170" s="9" t="s">
        <v>29</v>
      </c>
      <c r="G2170" s="10">
        <v>0.3</v>
      </c>
      <c r="H2170" s="11" t="str" cm="1">
        <f t="array" ref="H2170">INDEX(_xlfn.TEXTSPLIT(טבלה1[[#This Row],[עמודה2]],","),1)</f>
        <v>Lahore</v>
      </c>
      <c r="I2170" s="12" t="str" cm="1">
        <f t="array" ref="I2170">INDEX(_xlfn.TEXTSPLIT(טבלה1[[#This Row],[עמודה2]],","),2)</f>
        <v xml:space="preserve"> Pakistan</v>
      </c>
      <c r="J2170" s="16" t="str">
        <f>_xlfn.CONCAT(טבלה1[[#This Row],[AI_Companies]]," ",טבלה1[[#This Row],[עמודה1]])</f>
        <v>EkkelAI https://ekkel.ai</v>
      </c>
      <c r="K2170" s="12">
        <v>10</v>
      </c>
      <c r="L2170" s="12" t="str">
        <f>IF(טבלה1[[#This Row],[עמודה53]]&gt;2000,"Yes","No")</f>
        <v>No</v>
      </c>
      <c r="M2170" s="12">
        <v>49</v>
      </c>
      <c r="N2170" s="12">
        <f>AVERAGE(טבלה1[[#This Row],[עמודה52]:[עמודה53]])</f>
        <v>29.5</v>
      </c>
      <c r="O2170" s="12" t="str">
        <f>IF(טבלה1[[#This Row],[עמודה4]]="&lt; $25 / hr","0$ - $25 / hr",טבלה1[[#This Row],[עמודה4]])</f>
        <v>$25 - $49 / hr</v>
      </c>
      <c r="P2170" s="12" t="str" cm="1">
        <f t="array" ref="P2170">INDEX(_xlfn.TEXTSPLIT(טבלה1[[#This Row],[עמודה55]],"-"),1)</f>
        <v xml:space="preserve">$25 </v>
      </c>
      <c r="Q2170" s="21" t="str" cm="1">
        <f t="array" ref="Q2170">INDEX(_xlfn.TEXTSPLIT(INDEX(_xlfn.TEXTSPLIT(טבלה1[[#This Row],[עמודה55]],"-"),2),"/"),1)</f>
        <v xml:space="preserve"> $49 </v>
      </c>
      <c r="R2170" s="12">
        <f>AVERAGE(טבלה1[[#This Row],[עמודה59]:[עמודה60]])</f>
        <v>37</v>
      </c>
      <c r="S2170" s="3">
        <f>VALUE(SUBSTITUTE(טבלה1[[#This Row],[עמודה56]],"$",""))</f>
        <v>25</v>
      </c>
      <c r="T2170" s="3">
        <f>VALUE(SUBSTITUTE(טבלה1[[#This Row],[עמודה57]],"$",""))</f>
        <v>49</v>
      </c>
      <c r="U2170" s="3" t="str">
        <f>IF(טבלה1[[#This Row],[עמודה58]]&gt;30,"Yes","No")</f>
        <v>Yes</v>
      </c>
    </row>
    <row r="2171" spans="1:21" ht="13" x14ac:dyDescent="0.15">
      <c r="A2171" s="8" t="s">
        <v>5099</v>
      </c>
      <c r="B2171" s="9" t="s">
        <v>5100</v>
      </c>
      <c r="C2171" s="9" t="s">
        <v>5101</v>
      </c>
      <c r="D2171" s="9" t="s">
        <v>4</v>
      </c>
      <c r="E2171" s="9" t="s">
        <v>4</v>
      </c>
      <c r="F2171" s="9" t="s">
        <v>29</v>
      </c>
      <c r="G2171" s="10">
        <v>0.3</v>
      </c>
      <c r="H2171" s="11" t="str" cm="1">
        <f t="array" ref="H2171">INDEX(_xlfn.TEXTSPLIT(טבלה1[[#This Row],[עמודה2]],","),1)</f>
        <v>Nan Jing Shi</v>
      </c>
      <c r="I2171" s="12" t="str" cm="1">
        <f t="array" ref="I2171">INDEX(_xlfn.TEXTSPLIT(טבלה1[[#This Row],[עמודה2]],","),2)</f>
        <v xml:space="preserve"> China</v>
      </c>
      <c r="J2171" s="16" t="str">
        <f>_xlfn.CONCAT(טבלה1[[#This Row],[AI_Companies]]," ",טבלה1[[#This Row],[עמודה1]])</f>
        <v>TheComRatingsGroup https://www.comratings.com/</v>
      </c>
      <c r="K2171" s="12">
        <v>10</v>
      </c>
      <c r="L2171" s="12" t="str">
        <f>IF(טבלה1[[#This Row],[עמודה53]]&gt;2000,"Yes","No")</f>
        <v>No</v>
      </c>
      <c r="M2171" s="12">
        <v>49</v>
      </c>
      <c r="N2171" s="12">
        <f>AVERAGE(טבלה1[[#This Row],[עמודה52]:[עמודה53]])</f>
        <v>29.5</v>
      </c>
      <c r="O2171" s="12" t="str">
        <f>IF(טבלה1[[#This Row],[עמודה4]]="&lt; $25 / hr","0$ - $25 / hr",טבלה1[[#This Row],[עמודה4]])</f>
        <v>Undisclosed</v>
      </c>
      <c r="P2171" s="12" t="str" cm="1">
        <f t="array" ref="P2171">INDEX(_xlfn.TEXTSPLIT(טבלה1[[#This Row],[עמודה55]],"-"),1)</f>
        <v>Undisclosed</v>
      </c>
      <c r="Q2171" s="21" t="e" cm="1">
        <f t="array" ref="Q2171">INDEX(_xlfn.TEXTSPLIT(INDEX(_xlfn.TEXTSPLIT(טבלה1[[#This Row],[עמודה55]],"-"),2),"/"),1)</f>
        <v>#REF!</v>
      </c>
      <c r="R2171" s="12" t="e">
        <f>AVERAGE(טבלה1[[#This Row],[עמודה59]:[עמודה60]])</f>
        <v>#VALUE!</v>
      </c>
      <c r="S2171" s="3" t="e">
        <f>VALUE(SUBSTITUTE(טבלה1[[#This Row],[עמודה56]],"$",""))</f>
        <v>#VALUE!</v>
      </c>
      <c r="T2171" s="3" t="e">
        <f>VALUE(SUBSTITUTE(טבלה1[[#This Row],[עמודה57]],"$",""))</f>
        <v>#REF!</v>
      </c>
      <c r="U2171" s="3" t="e">
        <f>IF(טבלה1[[#This Row],[עמודה58]]&gt;30,"Yes","No")</f>
        <v>#VALUE!</v>
      </c>
    </row>
    <row r="2172" spans="1:21" ht="13" x14ac:dyDescent="0.15">
      <c r="A2172" s="8" t="s">
        <v>5102</v>
      </c>
      <c r="B2172" s="9" t="s">
        <v>5103</v>
      </c>
      <c r="C2172" s="9" t="s">
        <v>289</v>
      </c>
      <c r="D2172" s="13">
        <v>10000</v>
      </c>
      <c r="E2172" s="9" t="s">
        <v>33</v>
      </c>
      <c r="F2172" s="9" t="s">
        <v>29</v>
      </c>
      <c r="G2172" s="10">
        <v>0.3</v>
      </c>
      <c r="H2172" s="11" t="str" cm="1">
        <f t="array" ref="H2172">INDEX(_xlfn.TEXTSPLIT(טבלה1[[#This Row],[עמודה2]],","),1)</f>
        <v>Mumbai</v>
      </c>
      <c r="I2172" s="12" t="str" cm="1">
        <f t="array" ref="I2172">INDEX(_xlfn.TEXTSPLIT(טבלה1[[#This Row],[עמודה2]],","),2)</f>
        <v xml:space="preserve"> India</v>
      </c>
      <c r="J2172" s="16" t="str">
        <f>_xlfn.CONCAT(טבלה1[[#This Row],[AI_Companies]]," ",טבלה1[[#This Row],[עמודה1]])</f>
        <v>LUNARSOFTWARESAI http://lunarsoftwaresai.com/</v>
      </c>
      <c r="K2172" s="12">
        <v>10</v>
      </c>
      <c r="L2172" s="12" t="str">
        <f>IF(טבלה1[[#This Row],[עמודה53]]&gt;2000,"Yes","No")</f>
        <v>No</v>
      </c>
      <c r="M2172" s="12">
        <v>49</v>
      </c>
      <c r="N2172" s="12">
        <f>AVERAGE(טבלה1[[#This Row],[עמודה52]:[עמודה53]])</f>
        <v>29.5</v>
      </c>
      <c r="O2172" s="12" t="str">
        <f>IF(טבלה1[[#This Row],[עמודה4]]="&lt; $25 / hr","0$ - $25 / hr",טבלה1[[#This Row],[עמודה4]])</f>
        <v>$25 - $49 / hr</v>
      </c>
      <c r="P2172" s="12" t="str" cm="1">
        <f t="array" ref="P2172">INDEX(_xlfn.TEXTSPLIT(טבלה1[[#This Row],[עמודה55]],"-"),1)</f>
        <v xml:space="preserve">$25 </v>
      </c>
      <c r="Q2172" s="21" t="str" cm="1">
        <f t="array" ref="Q2172">INDEX(_xlfn.TEXTSPLIT(INDEX(_xlfn.TEXTSPLIT(טבלה1[[#This Row],[עמודה55]],"-"),2),"/"),1)</f>
        <v xml:space="preserve"> $49 </v>
      </c>
      <c r="R2172" s="12">
        <f>AVERAGE(טבלה1[[#This Row],[עמודה59]:[עמודה60]])</f>
        <v>37</v>
      </c>
      <c r="S2172" s="3">
        <f>VALUE(SUBSTITUTE(טבלה1[[#This Row],[עמודה56]],"$",""))</f>
        <v>25</v>
      </c>
      <c r="T2172" s="3">
        <f>VALUE(SUBSTITUTE(טבלה1[[#This Row],[עמודה57]],"$",""))</f>
        <v>49</v>
      </c>
      <c r="U2172" s="3" t="str">
        <f>IF(טבלה1[[#This Row],[עמודה58]]&gt;30,"Yes","No")</f>
        <v>Yes</v>
      </c>
    </row>
    <row r="2173" spans="1:21" ht="13" x14ac:dyDescent="0.15">
      <c r="A2173" s="8" t="s">
        <v>5104</v>
      </c>
      <c r="B2173" s="9" t="s">
        <v>5105</v>
      </c>
      <c r="C2173" s="9" t="s">
        <v>215</v>
      </c>
      <c r="D2173" s="13">
        <v>5000</v>
      </c>
      <c r="E2173" s="9" t="s">
        <v>21</v>
      </c>
      <c r="F2173" s="9" t="s">
        <v>29</v>
      </c>
      <c r="G2173" s="10">
        <v>0.3</v>
      </c>
      <c r="H2173" s="11" t="str" cm="1">
        <f t="array" ref="H2173">INDEX(_xlfn.TEXTSPLIT(טבלה1[[#This Row],[עמודה2]],","),1)</f>
        <v>Dubai</v>
      </c>
      <c r="I2173" s="12" t="str" cm="1">
        <f t="array" ref="I2173">INDEX(_xlfn.TEXTSPLIT(טבלה1[[#This Row],[עמודה2]],","),2)</f>
        <v xml:space="preserve"> United Arab Emirates</v>
      </c>
      <c r="J2173" s="16" t="str">
        <f>_xlfn.CONCAT(טבלה1[[#This Row],[AI_Companies]]," ",טבלה1[[#This Row],[עמודה1]])</f>
        <v>ActionToActionRobotics https://www.actiontoaction.ai/</v>
      </c>
      <c r="K2173" s="12">
        <v>10</v>
      </c>
      <c r="L2173" s="12" t="str">
        <f>IF(טבלה1[[#This Row],[עמודה53]]&gt;2000,"Yes","No")</f>
        <v>No</v>
      </c>
      <c r="M2173" s="12">
        <v>49</v>
      </c>
      <c r="N2173" s="12">
        <f>AVERAGE(טבלה1[[#This Row],[עמודה52]:[עמודה53]])</f>
        <v>29.5</v>
      </c>
      <c r="O2173" s="12" t="str">
        <f>IF(טבלה1[[#This Row],[עמודה4]]="&lt; $25 / hr","0$ - $25 / hr",טבלה1[[#This Row],[עמודה4]])</f>
        <v>$100 - $149 / hr</v>
      </c>
      <c r="P2173" s="12" t="str" cm="1">
        <f t="array" ref="P2173">INDEX(_xlfn.TEXTSPLIT(טבלה1[[#This Row],[עמודה55]],"-"),1)</f>
        <v xml:space="preserve">$100 </v>
      </c>
      <c r="Q2173" s="21" t="str" cm="1">
        <f t="array" ref="Q2173">INDEX(_xlfn.TEXTSPLIT(INDEX(_xlfn.TEXTSPLIT(טבלה1[[#This Row],[עמודה55]],"-"),2),"/"),1)</f>
        <v xml:space="preserve"> $149 </v>
      </c>
      <c r="R2173" s="12">
        <f>AVERAGE(טבלה1[[#This Row],[עמודה59]:[עמודה60]])</f>
        <v>124.5</v>
      </c>
      <c r="S2173" s="3">
        <f>VALUE(SUBSTITUTE(טבלה1[[#This Row],[עמודה56]],"$",""))</f>
        <v>100</v>
      </c>
      <c r="T2173" s="3">
        <f>VALUE(SUBSTITUTE(טבלה1[[#This Row],[עמודה57]],"$",""))</f>
        <v>149</v>
      </c>
      <c r="U2173" s="3" t="str">
        <f>IF(טבלה1[[#This Row],[עמודה58]]&gt;30,"Yes","No")</f>
        <v>Yes</v>
      </c>
    </row>
    <row r="2174" spans="1:21" ht="13" x14ac:dyDescent="0.15">
      <c r="A2174" s="8" t="s">
        <v>5106</v>
      </c>
      <c r="B2174" s="9" t="s">
        <v>5107</v>
      </c>
      <c r="C2174" s="9" t="s">
        <v>311</v>
      </c>
      <c r="D2174" s="13">
        <v>75000</v>
      </c>
      <c r="E2174" s="9" t="s">
        <v>9</v>
      </c>
      <c r="F2174" s="9" t="s">
        <v>29</v>
      </c>
      <c r="G2174" s="10">
        <v>0.3</v>
      </c>
      <c r="H2174" s="11" t="str" cm="1">
        <f t="array" ref="H2174">INDEX(_xlfn.TEXTSPLIT(טבלה1[[#This Row],[עמודה2]],","),1)</f>
        <v>Vancouver</v>
      </c>
      <c r="I2174" s="12" t="str" cm="1">
        <f t="array" ref="I2174">INDEX(_xlfn.TEXTSPLIT(טבלה1[[#This Row],[עמודה2]],","),2)</f>
        <v xml:space="preserve"> Canada</v>
      </c>
      <c r="J2174" s="16" t="str">
        <f>_xlfn.CONCAT(טבלה1[[#This Row],[AI_Companies]]," ",טבלה1[[#This Row],[עמודה1]])</f>
        <v>KochaTechnologiesInc https://www.kochatechnologies.com/</v>
      </c>
      <c r="K2174" s="12">
        <v>10</v>
      </c>
      <c r="L2174" s="12" t="str">
        <f>IF(טבלה1[[#This Row],[עמודה53]]&gt;2000,"Yes","No")</f>
        <v>No</v>
      </c>
      <c r="M2174" s="12">
        <v>49</v>
      </c>
      <c r="N2174" s="12">
        <f>AVERAGE(טבלה1[[#This Row],[עמודה52]:[עמודה53]])</f>
        <v>29.5</v>
      </c>
      <c r="O2174" s="12" t="str">
        <f>IF(טבלה1[[#This Row],[עמודה4]]="&lt; $25 / hr","0$ - $25 / hr",טבלה1[[#This Row],[עמודה4]])</f>
        <v>$50 - $99 / hr</v>
      </c>
      <c r="P2174" s="12" t="str" cm="1">
        <f t="array" ref="P2174">INDEX(_xlfn.TEXTSPLIT(טבלה1[[#This Row],[עמודה55]],"-"),1)</f>
        <v xml:space="preserve">$50 </v>
      </c>
      <c r="Q2174" s="21" t="str" cm="1">
        <f t="array" ref="Q2174">INDEX(_xlfn.TEXTSPLIT(INDEX(_xlfn.TEXTSPLIT(טבלה1[[#This Row],[עמודה55]],"-"),2),"/"),1)</f>
        <v xml:space="preserve"> $99 </v>
      </c>
      <c r="R2174" s="12">
        <f>AVERAGE(טבלה1[[#This Row],[עמודה59]:[עמודה60]])</f>
        <v>74.5</v>
      </c>
      <c r="S2174" s="3">
        <f>VALUE(SUBSTITUTE(טבלה1[[#This Row],[עמודה56]],"$",""))</f>
        <v>50</v>
      </c>
      <c r="T2174" s="3">
        <f>VALUE(SUBSTITUTE(טבלה1[[#This Row],[עמודה57]],"$",""))</f>
        <v>99</v>
      </c>
      <c r="U2174" s="3" t="str">
        <f>IF(טבלה1[[#This Row],[עמודה58]]&gt;30,"Yes","No")</f>
        <v>Yes</v>
      </c>
    </row>
    <row r="2175" spans="1:21" ht="13" x14ac:dyDescent="0.15">
      <c r="A2175" s="8" t="s">
        <v>5108</v>
      </c>
      <c r="B2175" s="9" t="s">
        <v>5109</v>
      </c>
      <c r="C2175" s="9" t="s">
        <v>4197</v>
      </c>
      <c r="D2175" s="13">
        <v>5000</v>
      </c>
      <c r="E2175" s="9" t="s">
        <v>14</v>
      </c>
      <c r="F2175" s="9" t="s">
        <v>560</v>
      </c>
      <c r="G2175" s="10">
        <v>0.5</v>
      </c>
      <c r="H2175" s="11" t="str" cm="1">
        <f t="array" ref="H2175">INDEX(_xlfn.TEXTSPLIT(טבלה1[[#This Row],[עמודה2]],","),1)</f>
        <v>Nashik</v>
      </c>
      <c r="I2175" s="12" t="str" cm="1">
        <f t="array" ref="I2175">INDEX(_xlfn.TEXTSPLIT(טבלה1[[#This Row],[עמודה2]],","),2)</f>
        <v xml:space="preserve"> India</v>
      </c>
      <c r="J2175" s="16" t="str">
        <f>_xlfn.CONCAT(טבלה1[[#This Row],[AI_Companies]]," ",טבלה1[[#This Row],[עמודה1]])</f>
        <v>OrioleWebInfotech https://nageshbadgujar.wordpress.com/</v>
      </c>
      <c r="K2175" s="12" t="s">
        <v>560</v>
      </c>
      <c r="L2175" s="12" t="str">
        <f>IF(טבלה1[[#This Row],[עמודה53]]&gt;2000,"Yes","No")</f>
        <v>No</v>
      </c>
      <c r="M2175" s="12"/>
      <c r="N2175" s="12" t="e">
        <f>AVERAGE(טבלה1[[#This Row],[עמודה52]:[עמודה53]])</f>
        <v>#DIV/0!</v>
      </c>
      <c r="O2175" s="12" t="str">
        <f>IF(טבלה1[[#This Row],[עמודה4]]="&lt; $25 / hr","0$ - $25 / hr",טבלה1[[#This Row],[עמודה4]])</f>
        <v>0$ - $25 / hr</v>
      </c>
      <c r="P2175" s="12" t="str" cm="1">
        <f t="array" ref="P2175">INDEX(_xlfn.TEXTSPLIT(טבלה1[[#This Row],[עמודה55]],"-"),1)</f>
        <v xml:space="preserve">0$ </v>
      </c>
      <c r="Q2175" s="21" t="str" cm="1">
        <f t="array" ref="Q2175">INDEX(_xlfn.TEXTSPLIT(INDEX(_xlfn.TEXTSPLIT(טבלה1[[#This Row],[עמודה55]],"-"),2),"/"),1)</f>
        <v xml:space="preserve"> $25 </v>
      </c>
      <c r="R2175" s="12">
        <f>AVERAGE(טבלה1[[#This Row],[עמודה59]:[עמודה60]])</f>
        <v>12.5</v>
      </c>
      <c r="S2175" s="3">
        <f>VALUE(SUBSTITUTE(טבלה1[[#This Row],[עמודה56]],"$",""))</f>
        <v>0</v>
      </c>
      <c r="T2175" s="3">
        <f>VALUE(SUBSTITUTE(טבלה1[[#This Row],[עמודה57]],"$",""))</f>
        <v>25</v>
      </c>
      <c r="U2175" s="3" t="str">
        <f>IF(טבלה1[[#This Row],[עמודה58]]&gt;30,"Yes","No")</f>
        <v>No</v>
      </c>
    </row>
    <row r="2176" spans="1:21" ht="13" x14ac:dyDescent="0.15">
      <c r="A2176" s="8" t="s">
        <v>5110</v>
      </c>
      <c r="B2176" s="9" t="s">
        <v>5111</v>
      </c>
      <c r="C2176" s="9" t="s">
        <v>5112</v>
      </c>
      <c r="D2176" s="13">
        <v>1000</v>
      </c>
      <c r="E2176" s="9" t="s">
        <v>9</v>
      </c>
      <c r="F2176" s="9" t="s">
        <v>560</v>
      </c>
      <c r="G2176" s="10">
        <v>0.5</v>
      </c>
      <c r="H2176" s="11" t="str" cm="1">
        <f t="array" ref="H2176">INDEX(_xlfn.TEXTSPLIT(טבלה1[[#This Row],[עמודה2]],","),1)</f>
        <v>Thames Ditton</v>
      </c>
      <c r="I2176" s="12" t="str" cm="1">
        <f t="array" ref="I2176">INDEX(_xlfn.TEXTSPLIT(טבלה1[[#This Row],[עמודה2]],","),2)</f>
        <v xml:space="preserve"> United Kingdom</v>
      </c>
      <c r="J2176" s="16" t="str">
        <f>_xlfn.CONCAT(טבלה1[[#This Row],[AI_Companies]]," ",טבלה1[[#This Row],[עמודה1]])</f>
        <v>GoPsybernetic https://www.go-psybernetic.com/</v>
      </c>
      <c r="K2176" s="12" t="s">
        <v>560</v>
      </c>
      <c r="L2176" s="12" t="str">
        <f>IF(טבלה1[[#This Row],[עמודה53]]&gt;2000,"Yes","No")</f>
        <v>No</v>
      </c>
      <c r="M2176" s="12"/>
      <c r="N2176" s="12" t="e">
        <f>AVERAGE(טבלה1[[#This Row],[עמודה52]:[עמודה53]])</f>
        <v>#DIV/0!</v>
      </c>
      <c r="O2176" s="12" t="str">
        <f>IF(טבלה1[[#This Row],[עמודה4]]="&lt; $25 / hr","0$ - $25 / hr",טבלה1[[#This Row],[עמודה4]])</f>
        <v>$50 - $99 / hr</v>
      </c>
      <c r="P2176" s="12" t="str" cm="1">
        <f t="array" ref="P2176">INDEX(_xlfn.TEXTSPLIT(טבלה1[[#This Row],[עמודה55]],"-"),1)</f>
        <v xml:space="preserve">$50 </v>
      </c>
      <c r="Q2176" s="21" t="str" cm="1">
        <f t="array" ref="Q2176">INDEX(_xlfn.TEXTSPLIT(INDEX(_xlfn.TEXTSPLIT(טבלה1[[#This Row],[עמודה55]],"-"),2),"/"),1)</f>
        <v xml:space="preserve"> $99 </v>
      </c>
      <c r="R2176" s="12">
        <f>AVERAGE(טבלה1[[#This Row],[עמודה59]:[עמודה60]])</f>
        <v>74.5</v>
      </c>
      <c r="S2176" s="3">
        <f>VALUE(SUBSTITUTE(טבלה1[[#This Row],[עמודה56]],"$",""))</f>
        <v>50</v>
      </c>
      <c r="T2176" s="3">
        <f>VALUE(SUBSTITUTE(טבלה1[[#This Row],[עמודה57]],"$",""))</f>
        <v>99</v>
      </c>
      <c r="U2176" s="3" t="str">
        <f>IF(טבלה1[[#This Row],[עמודה58]]&gt;30,"Yes","No")</f>
        <v>Yes</v>
      </c>
    </row>
    <row r="2177" spans="1:21" ht="13" x14ac:dyDescent="0.15">
      <c r="A2177" s="8" t="s">
        <v>5113</v>
      </c>
      <c r="B2177" s="9" t="s">
        <v>5114</v>
      </c>
      <c r="C2177" s="9" t="s">
        <v>5115</v>
      </c>
      <c r="D2177" s="9" t="s">
        <v>4</v>
      </c>
      <c r="E2177" s="9" t="s">
        <v>4</v>
      </c>
      <c r="F2177" s="9" t="s">
        <v>10</v>
      </c>
      <c r="G2177" s="10">
        <v>0.25</v>
      </c>
      <c r="H2177" s="11" t="str" cm="1">
        <f t="array" ref="H2177">INDEX(_xlfn.TEXTSPLIT(טבלה1[[#This Row],[עמודה2]],","),1)</f>
        <v>Escazu</v>
      </c>
      <c r="I2177" s="12" t="str" cm="1">
        <f t="array" ref="I2177">INDEX(_xlfn.TEXTSPLIT(טבלה1[[#This Row],[עמודה2]],","),2)</f>
        <v xml:space="preserve"> Costa Rica</v>
      </c>
      <c r="J2177" s="16" t="str">
        <f>_xlfn.CONCAT(טבלה1[[#This Row],[AI_Companies]]," ",טבלה1[[#This Row],[עמודה1]])</f>
        <v>SquareCodex https://www.squarecodex.com/</v>
      </c>
      <c r="K2177" s="12">
        <v>50</v>
      </c>
      <c r="L2177" s="12" t="str">
        <f>IF(טבלה1[[#This Row],[עמודה53]]&gt;2000,"Yes","No")</f>
        <v>No</v>
      </c>
      <c r="M2177" s="12">
        <v>249</v>
      </c>
      <c r="N2177" s="12">
        <f>AVERAGE(טבלה1[[#This Row],[עמודה52]:[עמודה53]])</f>
        <v>149.5</v>
      </c>
      <c r="O2177" s="12" t="str">
        <f>IF(טבלה1[[#This Row],[עמודה4]]="&lt; $25 / hr","0$ - $25 / hr",טבלה1[[#This Row],[עמודה4]])</f>
        <v>Undisclosed</v>
      </c>
      <c r="P2177" s="12" t="str" cm="1">
        <f t="array" ref="P2177">INDEX(_xlfn.TEXTSPLIT(טבלה1[[#This Row],[עמודה55]],"-"),1)</f>
        <v>Undisclosed</v>
      </c>
      <c r="Q2177" s="21" t="e" cm="1">
        <f t="array" ref="Q2177">INDEX(_xlfn.TEXTSPLIT(INDEX(_xlfn.TEXTSPLIT(טבלה1[[#This Row],[עמודה55]],"-"),2),"/"),1)</f>
        <v>#REF!</v>
      </c>
      <c r="R2177" s="12" t="e">
        <f>AVERAGE(טבלה1[[#This Row],[עמודה59]:[עמודה60]])</f>
        <v>#VALUE!</v>
      </c>
      <c r="S2177" s="3" t="e">
        <f>VALUE(SUBSTITUTE(טבלה1[[#This Row],[עמודה56]],"$",""))</f>
        <v>#VALUE!</v>
      </c>
      <c r="T2177" s="3" t="e">
        <f>VALUE(SUBSTITUTE(טבלה1[[#This Row],[עמודה57]],"$",""))</f>
        <v>#REF!</v>
      </c>
      <c r="U2177" s="3" t="e">
        <f>IF(טבלה1[[#This Row],[עמודה58]]&gt;30,"Yes","No")</f>
        <v>#VALUE!</v>
      </c>
    </row>
    <row r="2178" spans="1:21" ht="13" x14ac:dyDescent="0.15">
      <c r="A2178" s="8" t="s">
        <v>5116</v>
      </c>
      <c r="B2178" s="9" t="s">
        <v>5117</v>
      </c>
      <c r="C2178" s="9" t="s">
        <v>4263</v>
      </c>
      <c r="D2178" s="13">
        <v>10000</v>
      </c>
      <c r="E2178" s="9" t="s">
        <v>33</v>
      </c>
      <c r="F2178" s="9" t="s">
        <v>10</v>
      </c>
      <c r="G2178" s="10">
        <v>0.25</v>
      </c>
      <c r="H2178" s="11" t="str" cm="1">
        <f t="array" ref="H2178">INDEX(_xlfn.TEXTSPLIT(טבלה1[[#This Row],[עמודה2]],","),1)</f>
        <v>Vinnytsia</v>
      </c>
      <c r="I2178" s="12" t="str" cm="1">
        <f t="array" ref="I2178">INDEX(_xlfn.TEXTSPLIT(טבלה1[[#This Row],[עמודה2]],","),2)</f>
        <v xml:space="preserve"> Ukraine</v>
      </c>
      <c r="J2178" s="16" t="str">
        <f>_xlfn.CONCAT(טבלה1[[#This Row],[AI_Companies]]," ",טבלה1[[#This Row],[עמודה1]])</f>
        <v>iTizziCustomSoftwareDevelopment https://itizzi.com/</v>
      </c>
      <c r="K2178" s="12">
        <v>50</v>
      </c>
      <c r="L2178" s="12" t="str">
        <f>IF(טבלה1[[#This Row],[עמודה53]]&gt;2000,"Yes","No")</f>
        <v>No</v>
      </c>
      <c r="M2178" s="12">
        <v>249</v>
      </c>
      <c r="N2178" s="12">
        <f>AVERAGE(טבלה1[[#This Row],[עמודה52]:[עמודה53]])</f>
        <v>149.5</v>
      </c>
      <c r="O2178" s="12" t="str">
        <f>IF(טבלה1[[#This Row],[עמודה4]]="&lt; $25 / hr","0$ - $25 / hr",טבלה1[[#This Row],[עמודה4]])</f>
        <v>$25 - $49 / hr</v>
      </c>
      <c r="P2178" s="12" t="str" cm="1">
        <f t="array" ref="P2178">INDEX(_xlfn.TEXTSPLIT(טבלה1[[#This Row],[עמודה55]],"-"),1)</f>
        <v xml:space="preserve">$25 </v>
      </c>
      <c r="Q2178" s="21" t="str" cm="1">
        <f t="array" ref="Q2178">INDEX(_xlfn.TEXTSPLIT(INDEX(_xlfn.TEXTSPLIT(טבלה1[[#This Row],[עמודה55]],"-"),2),"/"),1)</f>
        <v xml:space="preserve"> $49 </v>
      </c>
      <c r="R2178" s="12">
        <f>AVERAGE(טבלה1[[#This Row],[עמודה59]:[עמודה60]])</f>
        <v>37</v>
      </c>
      <c r="S2178" s="3">
        <f>VALUE(SUBSTITUTE(טבלה1[[#This Row],[עמודה56]],"$",""))</f>
        <v>25</v>
      </c>
      <c r="T2178" s="3">
        <f>VALUE(SUBSTITUTE(טבלה1[[#This Row],[עמודה57]],"$",""))</f>
        <v>49</v>
      </c>
      <c r="U2178" s="3" t="str">
        <f>IF(טבלה1[[#This Row],[עמודה58]]&gt;30,"Yes","No")</f>
        <v>Yes</v>
      </c>
    </row>
    <row r="2179" spans="1:21" ht="13" x14ac:dyDescent="0.15">
      <c r="A2179" s="8" t="s">
        <v>5118</v>
      </c>
      <c r="B2179" s="9" t="s">
        <v>5119</v>
      </c>
      <c r="C2179" s="9" t="s">
        <v>1134</v>
      </c>
      <c r="D2179" s="9" t="s">
        <v>4</v>
      </c>
      <c r="E2179" s="9" t="s">
        <v>4</v>
      </c>
      <c r="F2179" s="9" t="s">
        <v>10</v>
      </c>
      <c r="G2179" s="10">
        <v>0.1</v>
      </c>
      <c r="H2179" s="11" t="str" cm="1">
        <f t="array" ref="H2179">INDEX(_xlfn.TEXTSPLIT(טבלה1[[#This Row],[עמודה2]],","),1)</f>
        <v>Ciudad de México</v>
      </c>
      <c r="I2179" s="12" t="str" cm="1">
        <f t="array" ref="I2179">INDEX(_xlfn.TEXTSPLIT(טבלה1[[#This Row],[עמודה2]],","),2)</f>
        <v xml:space="preserve"> Mexico</v>
      </c>
      <c r="J2179" s="16" t="str">
        <f>_xlfn.CONCAT(טבלה1[[#This Row],[AI_Companies]]," ",טבלה1[[#This Row],[עמודה1]])</f>
        <v>IBMdeMéxicoComercializaciónyServicios https://www.ibm.com/mx-es/</v>
      </c>
      <c r="K2179" s="12">
        <v>50</v>
      </c>
      <c r="L2179" s="12" t="str">
        <f>IF(טבלה1[[#This Row],[עמודה53]]&gt;2000,"Yes","No")</f>
        <v>No</v>
      </c>
      <c r="M2179" s="12">
        <v>249</v>
      </c>
      <c r="N2179" s="12">
        <f>AVERAGE(טבלה1[[#This Row],[עמודה52]:[עמודה53]])</f>
        <v>149.5</v>
      </c>
      <c r="O2179" s="12" t="str">
        <f>IF(טבלה1[[#This Row],[עמודה4]]="&lt; $25 / hr","0$ - $25 / hr",טבלה1[[#This Row],[עמודה4]])</f>
        <v>Undisclosed</v>
      </c>
      <c r="P2179" s="12" t="str" cm="1">
        <f t="array" ref="P2179">INDEX(_xlfn.TEXTSPLIT(טבלה1[[#This Row],[עמודה55]],"-"),1)</f>
        <v>Undisclosed</v>
      </c>
      <c r="Q2179" s="21" t="e" cm="1">
        <f t="array" ref="Q2179">INDEX(_xlfn.TEXTSPLIT(INDEX(_xlfn.TEXTSPLIT(טבלה1[[#This Row],[עמודה55]],"-"),2),"/"),1)</f>
        <v>#REF!</v>
      </c>
      <c r="R2179" s="12" t="e">
        <f>AVERAGE(טבלה1[[#This Row],[עמודה59]:[עמודה60]])</f>
        <v>#VALUE!</v>
      </c>
      <c r="S2179" s="3" t="e">
        <f>VALUE(SUBSTITUTE(טבלה1[[#This Row],[עמודה56]],"$",""))</f>
        <v>#VALUE!</v>
      </c>
      <c r="T2179" s="3" t="e">
        <f>VALUE(SUBSTITUTE(טבלה1[[#This Row],[עמודה57]],"$",""))</f>
        <v>#REF!</v>
      </c>
      <c r="U2179" s="3" t="e">
        <f>IF(טבלה1[[#This Row],[עמודה58]]&gt;30,"Yes","No")</f>
        <v>#VALUE!</v>
      </c>
    </row>
    <row r="2180" spans="1:21" ht="13" x14ac:dyDescent="0.15">
      <c r="A2180" s="8" t="s">
        <v>5120</v>
      </c>
      <c r="B2180" s="9" t="s">
        <v>5121</v>
      </c>
      <c r="C2180" s="9" t="s">
        <v>2673</v>
      </c>
      <c r="D2180" s="13">
        <v>1000</v>
      </c>
      <c r="E2180" s="9" t="s">
        <v>4</v>
      </c>
      <c r="F2180" s="9" t="s">
        <v>560</v>
      </c>
      <c r="G2180" s="10">
        <v>0.5</v>
      </c>
      <c r="H2180" s="11" t="str" cm="1">
        <f t="array" ref="H2180">INDEX(_xlfn.TEXTSPLIT(טבלה1[[#This Row],[עמודה2]],","),1)</f>
        <v>Barcelona</v>
      </c>
      <c r="I2180" s="12" t="str" cm="1">
        <f t="array" ref="I2180">INDEX(_xlfn.TEXTSPLIT(טבלה1[[#This Row],[עמודה2]],","),2)</f>
        <v xml:space="preserve"> Spain</v>
      </c>
      <c r="J2180" s="16" t="str">
        <f>_xlfn.CONCAT(טבלה1[[#This Row],[AI_Companies]]," ",טבלה1[[#This Row],[עמודה1]])</f>
        <v>Hook&amp;Hold https://hookhold.marketing</v>
      </c>
      <c r="K2180" s="12" t="s">
        <v>560</v>
      </c>
      <c r="L2180" s="12" t="str">
        <f>IF(טבלה1[[#This Row],[עמודה53]]&gt;2000,"Yes","No")</f>
        <v>No</v>
      </c>
      <c r="M2180" s="12"/>
      <c r="N2180" s="12" t="e">
        <f>AVERAGE(טבלה1[[#This Row],[עמודה52]:[עמודה53]])</f>
        <v>#DIV/0!</v>
      </c>
      <c r="O2180" s="12" t="str">
        <f>IF(טבלה1[[#This Row],[עמודה4]]="&lt; $25 / hr","0$ - $25 / hr",טבלה1[[#This Row],[עמודה4]])</f>
        <v>Undisclosed</v>
      </c>
      <c r="P2180" s="12" t="str" cm="1">
        <f t="array" ref="P2180">INDEX(_xlfn.TEXTSPLIT(טבלה1[[#This Row],[עמודה55]],"-"),1)</f>
        <v>Undisclosed</v>
      </c>
      <c r="Q2180" s="21" t="e" cm="1">
        <f t="array" ref="Q2180">INDEX(_xlfn.TEXTSPLIT(INDEX(_xlfn.TEXTSPLIT(טבלה1[[#This Row],[עמודה55]],"-"),2),"/"),1)</f>
        <v>#REF!</v>
      </c>
      <c r="R2180" s="12" t="e">
        <f>AVERAGE(טבלה1[[#This Row],[עמודה59]:[עמודה60]])</f>
        <v>#VALUE!</v>
      </c>
      <c r="S2180" s="3" t="e">
        <f>VALUE(SUBSTITUTE(טבלה1[[#This Row],[עמודה56]],"$",""))</f>
        <v>#VALUE!</v>
      </c>
      <c r="T2180" s="3" t="e">
        <f>VALUE(SUBSTITUTE(טבלה1[[#This Row],[עמודה57]],"$",""))</f>
        <v>#REF!</v>
      </c>
      <c r="U2180" s="3" t="e">
        <f>IF(טבלה1[[#This Row],[עמודה58]]&gt;30,"Yes","No")</f>
        <v>#VALUE!</v>
      </c>
    </row>
    <row r="2181" spans="1:21" ht="13" x14ac:dyDescent="0.15">
      <c r="A2181" s="8" t="s">
        <v>5122</v>
      </c>
      <c r="B2181" s="9" t="s">
        <v>5123</v>
      </c>
      <c r="C2181" s="9" t="s">
        <v>5124</v>
      </c>
      <c r="D2181" s="9" t="s">
        <v>4</v>
      </c>
      <c r="E2181" s="9" t="s">
        <v>4</v>
      </c>
      <c r="F2181" s="9" t="s">
        <v>10</v>
      </c>
      <c r="G2181" s="10">
        <v>0.25</v>
      </c>
      <c r="H2181" s="11" t="str" cm="1">
        <f t="array" ref="H2181">INDEX(_xlfn.TEXTSPLIT(טבלה1[[#This Row],[עמודה2]],","),1)</f>
        <v>Zhengzhou</v>
      </c>
      <c r="I2181" s="12" t="str" cm="1">
        <f t="array" ref="I2181">INDEX(_xlfn.TEXTSPLIT(טבלה1[[#This Row],[עמודה2]],","),2)</f>
        <v xml:space="preserve"> China</v>
      </c>
      <c r="J2181" s="16" t="str">
        <f>_xlfn.CONCAT(טבלה1[[#This Row],[AI_Companies]]," ",טבלה1[[#This Row],[עמודה1]])</f>
        <v>ZhengzhouZhengtuoComputerTechnologyCo.,Ltd. https://ztuo.cn/</v>
      </c>
      <c r="K2181" s="12">
        <v>50</v>
      </c>
      <c r="L2181" s="12" t="str">
        <f>IF(טבלה1[[#This Row],[עמודה53]]&gt;2000,"Yes","No")</f>
        <v>No</v>
      </c>
      <c r="M2181" s="12">
        <v>249</v>
      </c>
      <c r="N2181" s="12">
        <f>AVERAGE(טבלה1[[#This Row],[עמודה52]:[עמודה53]])</f>
        <v>149.5</v>
      </c>
      <c r="O2181" s="12" t="str">
        <f>IF(טבלה1[[#This Row],[עמודה4]]="&lt; $25 / hr","0$ - $25 / hr",טבלה1[[#This Row],[עמודה4]])</f>
        <v>Undisclosed</v>
      </c>
      <c r="P2181" s="12" t="str" cm="1">
        <f t="array" ref="P2181">INDEX(_xlfn.TEXTSPLIT(טבלה1[[#This Row],[עמודה55]],"-"),1)</f>
        <v>Undisclosed</v>
      </c>
      <c r="Q2181" s="21" t="e" cm="1">
        <f t="array" ref="Q2181">INDEX(_xlfn.TEXTSPLIT(INDEX(_xlfn.TEXTSPLIT(טבלה1[[#This Row],[עמודה55]],"-"),2),"/"),1)</f>
        <v>#REF!</v>
      </c>
      <c r="R2181" s="12" t="e">
        <f>AVERAGE(טבלה1[[#This Row],[עמודה59]:[עמודה60]])</f>
        <v>#VALUE!</v>
      </c>
      <c r="S2181" s="3" t="e">
        <f>VALUE(SUBSTITUTE(טבלה1[[#This Row],[עמודה56]],"$",""))</f>
        <v>#VALUE!</v>
      </c>
      <c r="T2181" s="3" t="e">
        <f>VALUE(SUBSTITUTE(טבלה1[[#This Row],[עמודה57]],"$",""))</f>
        <v>#REF!</v>
      </c>
      <c r="U2181" s="3" t="e">
        <f>IF(טבלה1[[#This Row],[עמודה58]]&gt;30,"Yes","No")</f>
        <v>#VALUE!</v>
      </c>
    </row>
    <row r="2182" spans="1:21" ht="13" x14ac:dyDescent="0.15">
      <c r="A2182" s="8" t="s">
        <v>5125</v>
      </c>
      <c r="B2182" s="9" t="s">
        <v>5126</v>
      </c>
      <c r="C2182" s="9" t="s">
        <v>308</v>
      </c>
      <c r="D2182" s="13">
        <v>5000</v>
      </c>
      <c r="E2182" s="9" t="s">
        <v>14</v>
      </c>
      <c r="F2182" s="9" t="s">
        <v>29</v>
      </c>
      <c r="G2182" s="10">
        <v>0.1</v>
      </c>
      <c r="H2182" s="11" t="str" cm="1">
        <f t="array" ref="H2182">INDEX(_xlfn.TEXTSPLIT(טבלה1[[#This Row],[עמודה2]],","),1)</f>
        <v>Noida</v>
      </c>
      <c r="I2182" s="12" t="str" cm="1">
        <f t="array" ref="I2182">INDEX(_xlfn.TEXTSPLIT(טבלה1[[#This Row],[עמודה2]],","),2)</f>
        <v xml:space="preserve"> India</v>
      </c>
      <c r="J2182" s="16" t="str">
        <f>_xlfn.CONCAT(טבלה1[[#This Row],[AI_Companies]]," ",טבלה1[[#This Row],[עמודה1]])</f>
        <v>ApparrantTechnologies http://www.apparrant.com</v>
      </c>
      <c r="K2182" s="12">
        <v>10</v>
      </c>
      <c r="L2182" s="12" t="str">
        <f>IF(טבלה1[[#This Row],[עמודה53]]&gt;2000,"Yes","No")</f>
        <v>No</v>
      </c>
      <c r="M2182" s="12">
        <v>49</v>
      </c>
      <c r="N2182" s="12">
        <f>AVERAGE(טבלה1[[#This Row],[עמודה52]:[עמודה53]])</f>
        <v>29.5</v>
      </c>
      <c r="O2182" s="12" t="str">
        <f>IF(טבלה1[[#This Row],[עמודה4]]="&lt; $25 / hr","0$ - $25 / hr",טבלה1[[#This Row],[עמודה4]])</f>
        <v>0$ - $25 / hr</v>
      </c>
      <c r="P2182" s="12" t="str" cm="1">
        <f t="array" ref="P2182">INDEX(_xlfn.TEXTSPLIT(טבלה1[[#This Row],[עמודה55]],"-"),1)</f>
        <v xml:space="preserve">0$ </v>
      </c>
      <c r="Q2182" s="21" t="str" cm="1">
        <f t="array" ref="Q2182">INDEX(_xlfn.TEXTSPLIT(INDEX(_xlfn.TEXTSPLIT(טבלה1[[#This Row],[עמודה55]],"-"),2),"/"),1)</f>
        <v xml:space="preserve"> $25 </v>
      </c>
      <c r="R2182" s="12">
        <f>AVERAGE(טבלה1[[#This Row],[עמודה59]:[עמודה60]])</f>
        <v>12.5</v>
      </c>
      <c r="S2182" s="3">
        <f>VALUE(SUBSTITUTE(טבלה1[[#This Row],[עמודה56]],"$",""))</f>
        <v>0</v>
      </c>
      <c r="T2182" s="3">
        <f>VALUE(SUBSTITUTE(טבלה1[[#This Row],[עמודה57]],"$",""))</f>
        <v>25</v>
      </c>
      <c r="U2182" s="3" t="str">
        <f>IF(טבלה1[[#This Row],[עמודה58]]&gt;30,"Yes","No")</f>
        <v>No</v>
      </c>
    </row>
    <row r="2183" spans="1:21" ht="13" x14ac:dyDescent="0.15">
      <c r="A2183" s="8" t="s">
        <v>5127</v>
      </c>
      <c r="B2183" s="9" t="s">
        <v>5128</v>
      </c>
      <c r="C2183" s="9" t="s">
        <v>604</v>
      </c>
      <c r="D2183" s="13">
        <v>1000</v>
      </c>
      <c r="E2183" s="9" t="s">
        <v>14</v>
      </c>
      <c r="F2183" s="9" t="s">
        <v>29</v>
      </c>
      <c r="G2183" s="10">
        <v>0.1</v>
      </c>
      <c r="H2183" s="11" t="str" cm="1">
        <f t="array" ref="H2183">INDEX(_xlfn.TEXTSPLIT(טבלה1[[#This Row],[עמודה2]],","),1)</f>
        <v>New Delhi</v>
      </c>
      <c r="I2183" s="12" t="str" cm="1">
        <f t="array" ref="I2183">INDEX(_xlfn.TEXTSPLIT(טבלה1[[#This Row],[עמודה2]],","),2)</f>
        <v xml:space="preserve"> India</v>
      </c>
      <c r="J2183" s="16" t="str">
        <f>_xlfn.CONCAT(טבלה1[[#This Row],[AI_Companies]]," ",טבלה1[[#This Row],[עמודה1]])</f>
        <v>SuntistLabsPvtLtd http://www.suntist.com</v>
      </c>
      <c r="K2183" s="12">
        <v>10</v>
      </c>
      <c r="L2183" s="12" t="str">
        <f>IF(טבלה1[[#This Row],[עמודה53]]&gt;2000,"Yes","No")</f>
        <v>No</v>
      </c>
      <c r="M2183" s="12">
        <v>49</v>
      </c>
      <c r="N2183" s="12">
        <f>AVERAGE(טבלה1[[#This Row],[עמודה52]:[עמודה53]])</f>
        <v>29.5</v>
      </c>
      <c r="O2183" s="12" t="str">
        <f>IF(טבלה1[[#This Row],[עמודה4]]="&lt; $25 / hr","0$ - $25 / hr",טבלה1[[#This Row],[עמודה4]])</f>
        <v>0$ - $25 / hr</v>
      </c>
      <c r="P2183" s="12" t="str" cm="1">
        <f t="array" ref="P2183">INDEX(_xlfn.TEXTSPLIT(טבלה1[[#This Row],[עמודה55]],"-"),1)</f>
        <v xml:space="preserve">0$ </v>
      </c>
      <c r="Q2183" s="21" t="str" cm="1">
        <f t="array" ref="Q2183">INDEX(_xlfn.TEXTSPLIT(INDEX(_xlfn.TEXTSPLIT(טבלה1[[#This Row],[עמודה55]],"-"),2),"/"),1)</f>
        <v xml:space="preserve"> $25 </v>
      </c>
      <c r="R2183" s="12">
        <f>AVERAGE(טבלה1[[#This Row],[עמודה59]:[עמודה60]])</f>
        <v>12.5</v>
      </c>
      <c r="S2183" s="3">
        <f>VALUE(SUBSTITUTE(טבלה1[[#This Row],[עמודה56]],"$",""))</f>
        <v>0</v>
      </c>
      <c r="T2183" s="3">
        <f>VALUE(SUBSTITUTE(טבלה1[[#This Row],[עמודה57]],"$",""))</f>
        <v>25</v>
      </c>
      <c r="U2183" s="3" t="str">
        <f>IF(טבלה1[[#This Row],[עמודה58]]&gt;30,"Yes","No")</f>
        <v>No</v>
      </c>
    </row>
    <row r="2184" spans="1:21" ht="13" x14ac:dyDescent="0.15">
      <c r="A2184" s="8" t="s">
        <v>5129</v>
      </c>
      <c r="B2184" s="9" t="s">
        <v>5130</v>
      </c>
      <c r="C2184" s="9" t="s">
        <v>66</v>
      </c>
      <c r="D2184" s="13">
        <v>10000</v>
      </c>
      <c r="E2184" s="9" t="s">
        <v>4</v>
      </c>
      <c r="F2184" s="9" t="s">
        <v>29</v>
      </c>
      <c r="G2184" s="10">
        <v>0.1</v>
      </c>
      <c r="H2184" s="11" t="str" cm="1">
        <f t="array" ref="H2184">INDEX(_xlfn.TEXTSPLIT(טבלה1[[#This Row],[עמודה2]],","),1)</f>
        <v>Toronto</v>
      </c>
      <c r="I2184" s="12" t="str" cm="1">
        <f t="array" ref="I2184">INDEX(_xlfn.TEXTSPLIT(טבלה1[[#This Row],[עמודה2]],","),2)</f>
        <v xml:space="preserve"> Canada</v>
      </c>
      <c r="J2184" s="16" t="str">
        <f>_xlfn.CONCAT(טבלה1[[#This Row],[AI_Companies]]," ",טבלה1[[#This Row],[עמודה1]])</f>
        <v>NeuronicWorksInc. https://neuronicworks.com/</v>
      </c>
      <c r="K2184" s="12">
        <v>10</v>
      </c>
      <c r="L2184" s="12" t="str">
        <f>IF(טבלה1[[#This Row],[עמודה53]]&gt;2000,"Yes","No")</f>
        <v>No</v>
      </c>
      <c r="M2184" s="12">
        <v>49</v>
      </c>
      <c r="N2184" s="12">
        <f>AVERAGE(טבלה1[[#This Row],[עמודה52]:[עמודה53]])</f>
        <v>29.5</v>
      </c>
      <c r="O2184" s="12" t="str">
        <f>IF(טבלה1[[#This Row],[עמודה4]]="&lt; $25 / hr","0$ - $25 / hr",טבלה1[[#This Row],[עמודה4]])</f>
        <v>Undisclosed</v>
      </c>
      <c r="P2184" s="12" t="str" cm="1">
        <f t="array" ref="P2184">INDEX(_xlfn.TEXTSPLIT(טבלה1[[#This Row],[עמודה55]],"-"),1)</f>
        <v>Undisclosed</v>
      </c>
      <c r="Q2184" s="21" t="e" cm="1">
        <f t="array" ref="Q2184">INDEX(_xlfn.TEXTSPLIT(INDEX(_xlfn.TEXTSPLIT(טבלה1[[#This Row],[עמודה55]],"-"),2),"/"),1)</f>
        <v>#REF!</v>
      </c>
      <c r="R2184" s="12" t="e">
        <f>AVERAGE(טבלה1[[#This Row],[עמודה59]:[עמודה60]])</f>
        <v>#VALUE!</v>
      </c>
      <c r="S2184" s="3" t="e">
        <f>VALUE(SUBSTITUTE(טבלה1[[#This Row],[עמודה56]],"$",""))</f>
        <v>#VALUE!</v>
      </c>
      <c r="T2184" s="3" t="e">
        <f>VALUE(SUBSTITUTE(טבלה1[[#This Row],[עמודה57]],"$",""))</f>
        <v>#REF!</v>
      </c>
      <c r="U2184" s="3" t="e">
        <f>IF(טבלה1[[#This Row],[עמודה58]]&gt;30,"Yes","No")</f>
        <v>#VALUE!</v>
      </c>
    </row>
    <row r="2185" spans="1:21" ht="13" x14ac:dyDescent="0.15">
      <c r="A2185" s="8" t="s">
        <v>5131</v>
      </c>
      <c r="B2185" s="9" t="s">
        <v>5132</v>
      </c>
      <c r="C2185" s="9" t="s">
        <v>5133</v>
      </c>
      <c r="D2185" s="13">
        <v>10000</v>
      </c>
      <c r="E2185" s="9" t="s">
        <v>21</v>
      </c>
      <c r="F2185" s="9" t="s">
        <v>29</v>
      </c>
      <c r="G2185" s="10">
        <v>0.15</v>
      </c>
      <c r="H2185" s="11" t="str" cm="1">
        <f t="array" ref="H2185">INDEX(_xlfn.TEXTSPLIT(טבלה1[[#This Row],[עמודה2]],","),1)</f>
        <v>Harleysville</v>
      </c>
      <c r="I2185" s="12" t="str" cm="1">
        <f t="array" ref="I2185">INDEX(_xlfn.TEXTSPLIT(טבלה1[[#This Row],[עמודה2]],","),2)</f>
        <v xml:space="preserve"> PA</v>
      </c>
      <c r="J2185" s="16" t="str">
        <f>_xlfn.CONCAT(טבלה1[[#This Row],[AI_Companies]]," ",טבלה1[[#This Row],[עמודה1]])</f>
        <v>HanlonCreative https://www.hanloncreative.com/</v>
      </c>
      <c r="K2185" s="12">
        <v>10</v>
      </c>
      <c r="L2185" s="12" t="str">
        <f>IF(טבלה1[[#This Row],[עמודה53]]&gt;2000,"Yes","No")</f>
        <v>No</v>
      </c>
      <c r="M2185" s="12">
        <v>49</v>
      </c>
      <c r="N2185" s="12">
        <f>AVERAGE(טבלה1[[#This Row],[עמודה52]:[עמודה53]])</f>
        <v>29.5</v>
      </c>
      <c r="O2185" s="12" t="str">
        <f>IF(טבלה1[[#This Row],[עמודה4]]="&lt; $25 / hr","0$ - $25 / hr",טבלה1[[#This Row],[עמודה4]])</f>
        <v>$100 - $149 / hr</v>
      </c>
      <c r="P2185" s="12" t="str" cm="1">
        <f t="array" ref="P2185">INDEX(_xlfn.TEXTSPLIT(טבלה1[[#This Row],[עמודה55]],"-"),1)</f>
        <v xml:space="preserve">$100 </v>
      </c>
      <c r="Q2185" s="21" t="str" cm="1">
        <f t="array" ref="Q2185">INDEX(_xlfn.TEXTSPLIT(INDEX(_xlfn.TEXTSPLIT(טבלה1[[#This Row],[עמודה55]],"-"),2),"/"),1)</f>
        <v xml:space="preserve"> $149 </v>
      </c>
      <c r="R2185" s="12">
        <f>AVERAGE(טבלה1[[#This Row],[עמודה59]:[עמודה60]])</f>
        <v>124.5</v>
      </c>
      <c r="S2185" s="3">
        <f>VALUE(SUBSTITUTE(טבלה1[[#This Row],[עמודה56]],"$",""))</f>
        <v>100</v>
      </c>
      <c r="T2185" s="3">
        <f>VALUE(SUBSTITUTE(טבלה1[[#This Row],[עמודה57]],"$",""))</f>
        <v>149</v>
      </c>
      <c r="U2185" s="3" t="str">
        <f>IF(טבלה1[[#This Row],[עמודה58]]&gt;30,"Yes","No")</f>
        <v>Yes</v>
      </c>
    </row>
    <row r="2186" spans="1:21" ht="13" x14ac:dyDescent="0.15">
      <c r="A2186" s="8" t="s">
        <v>5134</v>
      </c>
      <c r="B2186" s="9" t="s">
        <v>5135</v>
      </c>
      <c r="C2186" s="9" t="s">
        <v>2290</v>
      </c>
      <c r="D2186" s="13">
        <v>50000</v>
      </c>
      <c r="E2186" s="9" t="s">
        <v>63</v>
      </c>
      <c r="F2186" s="9" t="s">
        <v>29</v>
      </c>
      <c r="G2186" s="10">
        <v>0.15</v>
      </c>
      <c r="H2186" s="11" t="str" cm="1">
        <f t="array" ref="H2186">INDEX(_xlfn.TEXTSPLIT(טבלה1[[#This Row],[עמודה2]],","),1)</f>
        <v>Concord</v>
      </c>
      <c r="I2186" s="12" t="str" cm="1">
        <f t="array" ref="I2186">INDEX(_xlfn.TEXTSPLIT(טבלה1[[#This Row],[עמודה2]],","),2)</f>
        <v xml:space="preserve"> MA</v>
      </c>
      <c r="J2186" s="16" t="str">
        <f>_xlfn.CONCAT(טבלה1[[#This Row],[AI_Companies]]," ",טבלה1[[#This Row],[עמודה1]])</f>
        <v>AtlantisTechnology https://www.atlantistech.com/</v>
      </c>
      <c r="K2186" s="12">
        <v>10</v>
      </c>
      <c r="L2186" s="12" t="str">
        <f>IF(טבלה1[[#This Row],[עמודה53]]&gt;2000,"Yes","No")</f>
        <v>No</v>
      </c>
      <c r="M2186" s="12">
        <v>49</v>
      </c>
      <c r="N2186" s="12">
        <f>AVERAGE(טבלה1[[#This Row],[עמודה52]:[עמודה53]])</f>
        <v>29.5</v>
      </c>
      <c r="O2186" s="12" t="str">
        <f>IF(טבלה1[[#This Row],[עמודה4]]="&lt; $25 / hr","0$ - $25 / hr",טבלה1[[#This Row],[עמודה4]])</f>
        <v>$150 - $199 / hr</v>
      </c>
      <c r="P2186" s="12" t="str" cm="1">
        <f t="array" ref="P2186">INDEX(_xlfn.TEXTSPLIT(טבלה1[[#This Row],[עמודה55]],"-"),1)</f>
        <v xml:space="preserve">$150 </v>
      </c>
      <c r="Q2186" s="21" t="str" cm="1">
        <f t="array" ref="Q2186">INDEX(_xlfn.TEXTSPLIT(INDEX(_xlfn.TEXTSPLIT(טבלה1[[#This Row],[עמודה55]],"-"),2),"/"),1)</f>
        <v xml:space="preserve"> $199 </v>
      </c>
      <c r="R2186" s="12">
        <f>AVERAGE(טבלה1[[#This Row],[עמודה59]:[עמודה60]])</f>
        <v>174.5</v>
      </c>
      <c r="S2186" s="3">
        <f>VALUE(SUBSTITUTE(טבלה1[[#This Row],[עמודה56]],"$",""))</f>
        <v>150</v>
      </c>
      <c r="T2186" s="3">
        <f>VALUE(SUBSTITUTE(טבלה1[[#This Row],[עמודה57]],"$",""))</f>
        <v>199</v>
      </c>
      <c r="U2186" s="3" t="str">
        <f>IF(טבלה1[[#This Row],[עמודה58]]&gt;30,"Yes","No")</f>
        <v>Yes</v>
      </c>
    </row>
    <row r="2187" spans="1:21" ht="13" x14ac:dyDescent="0.15">
      <c r="A2187" s="8" t="s">
        <v>5136</v>
      </c>
      <c r="B2187" s="9" t="s">
        <v>5137</v>
      </c>
      <c r="C2187" s="9" t="s">
        <v>126</v>
      </c>
      <c r="D2187" s="13">
        <v>5000</v>
      </c>
      <c r="E2187" s="9" t="s">
        <v>21</v>
      </c>
      <c r="F2187" s="9" t="s">
        <v>117</v>
      </c>
      <c r="G2187" s="10">
        <v>0.2</v>
      </c>
      <c r="H2187" s="11" t="str" cm="1">
        <f t="array" ref="H2187">INDEX(_xlfn.TEXTSPLIT(טבלה1[[#This Row],[עמודה2]],","),1)</f>
        <v>Amsterdam</v>
      </c>
      <c r="I2187" s="12" t="str" cm="1">
        <f t="array" ref="I2187">INDEX(_xlfn.TEXTSPLIT(טבלה1[[#This Row],[עמודה2]],","),2)</f>
        <v xml:space="preserve"> Netherlands</v>
      </c>
      <c r="J2187" s="16" t="str">
        <f>_xlfn.CONCAT(טבלה1[[#This Row],[AI_Companies]]," ",טבלה1[[#This Row],[עמודה1]])</f>
        <v>StudioVi https://viamsterdam.com</v>
      </c>
      <c r="K2187" s="12">
        <v>2</v>
      </c>
      <c r="L2187" s="12" t="str">
        <f>IF(טבלה1[[#This Row],[עמודה53]]&gt;2000,"Yes","No")</f>
        <v>No</v>
      </c>
      <c r="M2187" s="12">
        <v>9</v>
      </c>
      <c r="N2187" s="12">
        <f>AVERAGE(טבלה1[[#This Row],[עמודה52]:[עמודה53]])</f>
        <v>5.5</v>
      </c>
      <c r="O2187" s="12" t="str">
        <f>IF(טבלה1[[#This Row],[עמודה4]]="&lt; $25 / hr","0$ - $25 / hr",טבלה1[[#This Row],[עמודה4]])</f>
        <v>$100 - $149 / hr</v>
      </c>
      <c r="P2187" s="12" t="str" cm="1">
        <f t="array" ref="P2187">INDEX(_xlfn.TEXTSPLIT(טבלה1[[#This Row],[עמודה55]],"-"),1)</f>
        <v xml:space="preserve">$100 </v>
      </c>
      <c r="Q2187" s="21" t="str" cm="1">
        <f t="array" ref="Q2187">INDEX(_xlfn.TEXTSPLIT(INDEX(_xlfn.TEXTSPLIT(טבלה1[[#This Row],[עמודה55]],"-"),2),"/"),1)</f>
        <v xml:space="preserve"> $149 </v>
      </c>
      <c r="R2187" s="12">
        <f>AVERAGE(טבלה1[[#This Row],[עמודה59]:[עמודה60]])</f>
        <v>124.5</v>
      </c>
      <c r="S2187" s="3">
        <f>VALUE(SUBSTITUTE(טבלה1[[#This Row],[עמודה56]],"$",""))</f>
        <v>100</v>
      </c>
      <c r="T2187" s="3">
        <f>VALUE(SUBSTITUTE(טבלה1[[#This Row],[עמודה57]],"$",""))</f>
        <v>149</v>
      </c>
      <c r="U2187" s="3" t="str">
        <f>IF(טבלה1[[#This Row],[עמודה58]]&gt;30,"Yes","No")</f>
        <v>Yes</v>
      </c>
    </row>
    <row r="2188" spans="1:21" ht="13" x14ac:dyDescent="0.15">
      <c r="A2188" s="8" t="s">
        <v>5138</v>
      </c>
      <c r="B2188" s="9" t="s">
        <v>5139</v>
      </c>
      <c r="C2188" s="9" t="s">
        <v>1212</v>
      </c>
      <c r="D2188" s="13">
        <v>1000</v>
      </c>
      <c r="E2188" s="9" t="s">
        <v>33</v>
      </c>
      <c r="F2188" s="9" t="s">
        <v>29</v>
      </c>
      <c r="G2188" s="10">
        <v>0.1</v>
      </c>
      <c r="H2188" s="11" t="str" cm="1">
        <f t="array" ref="H2188">INDEX(_xlfn.TEXTSPLIT(טבלה1[[#This Row],[עמודה2]],","),1)</f>
        <v>Wilmington</v>
      </c>
      <c r="I2188" s="12" t="str" cm="1">
        <f t="array" ref="I2188">INDEX(_xlfn.TEXTSPLIT(טבלה1[[#This Row],[עמודה2]],","),2)</f>
        <v xml:space="preserve"> DE</v>
      </c>
      <c r="J2188" s="16" t="str">
        <f>_xlfn.CONCAT(טבלה1[[#This Row],[AI_Companies]]," ",טבלה1[[#This Row],[עמודה1]])</f>
        <v>ByteScout https://bytescout.com/</v>
      </c>
      <c r="K2188" s="12">
        <v>10</v>
      </c>
      <c r="L2188" s="12" t="str">
        <f>IF(טבלה1[[#This Row],[עמודה53]]&gt;2000,"Yes","No")</f>
        <v>No</v>
      </c>
      <c r="M2188" s="12">
        <v>49</v>
      </c>
      <c r="N2188" s="12">
        <f>AVERAGE(טבלה1[[#This Row],[עמודה52]:[עמודה53]])</f>
        <v>29.5</v>
      </c>
      <c r="O2188" s="12" t="str">
        <f>IF(טבלה1[[#This Row],[עמודה4]]="&lt; $25 / hr","0$ - $25 / hr",טבלה1[[#This Row],[עמודה4]])</f>
        <v>$25 - $49 / hr</v>
      </c>
      <c r="P2188" s="12" t="str" cm="1">
        <f t="array" ref="P2188">INDEX(_xlfn.TEXTSPLIT(טבלה1[[#This Row],[עמודה55]],"-"),1)</f>
        <v xml:space="preserve">$25 </v>
      </c>
      <c r="Q2188" s="21" t="str" cm="1">
        <f t="array" ref="Q2188">INDEX(_xlfn.TEXTSPLIT(INDEX(_xlfn.TEXTSPLIT(טבלה1[[#This Row],[עמודה55]],"-"),2),"/"),1)</f>
        <v xml:space="preserve"> $49 </v>
      </c>
      <c r="R2188" s="12">
        <f>AVERAGE(טבלה1[[#This Row],[עמודה59]:[עמודה60]])</f>
        <v>37</v>
      </c>
      <c r="S2188" s="3">
        <f>VALUE(SUBSTITUTE(טבלה1[[#This Row],[עמודה56]],"$",""))</f>
        <v>25</v>
      </c>
      <c r="T2188" s="3">
        <f>VALUE(SUBSTITUTE(טבלה1[[#This Row],[עמודה57]],"$",""))</f>
        <v>49</v>
      </c>
      <c r="U2188" s="3" t="str">
        <f>IF(טבלה1[[#This Row],[עמודה58]]&gt;30,"Yes","No")</f>
        <v>Yes</v>
      </c>
    </row>
    <row r="2189" spans="1:21" ht="13" x14ac:dyDescent="0.15">
      <c r="A2189" s="8" t="s">
        <v>5140</v>
      </c>
      <c r="B2189" s="9" t="s">
        <v>5141</v>
      </c>
      <c r="C2189" s="9" t="s">
        <v>2230</v>
      </c>
      <c r="D2189" s="9" t="s">
        <v>4</v>
      </c>
      <c r="E2189" s="9" t="s">
        <v>4</v>
      </c>
      <c r="F2189" s="9" t="s">
        <v>29</v>
      </c>
      <c r="G2189" s="10">
        <v>0.1</v>
      </c>
      <c r="H2189" s="11" t="str" cm="1">
        <f t="array" ref="H2189">INDEX(_xlfn.TEXTSPLIT(טבלה1[[#This Row],[עמודה2]],","),1)</f>
        <v>Calgary</v>
      </c>
      <c r="I2189" s="12" t="str" cm="1">
        <f t="array" ref="I2189">INDEX(_xlfn.TEXTSPLIT(טבלה1[[#This Row],[עמודה2]],","),2)</f>
        <v xml:space="preserve"> Canada</v>
      </c>
      <c r="J2189" s="16" t="str">
        <f>_xlfn.CONCAT(טבלה1[[#This Row],[AI_Companies]]," ",טבלה1[[#This Row],[עמודה1]])</f>
        <v>VizworX https://vizworx.com/</v>
      </c>
      <c r="K2189" s="12">
        <v>10</v>
      </c>
      <c r="L2189" s="12" t="str">
        <f>IF(טבלה1[[#This Row],[עמודה53]]&gt;2000,"Yes","No")</f>
        <v>No</v>
      </c>
      <c r="M2189" s="12">
        <v>49</v>
      </c>
      <c r="N2189" s="12">
        <f>AVERAGE(טבלה1[[#This Row],[עמודה52]:[עמודה53]])</f>
        <v>29.5</v>
      </c>
      <c r="O2189" s="12" t="str">
        <f>IF(טבלה1[[#This Row],[עמודה4]]="&lt; $25 / hr","0$ - $25 / hr",טבלה1[[#This Row],[עמודה4]])</f>
        <v>Undisclosed</v>
      </c>
      <c r="P2189" s="12" t="str" cm="1">
        <f t="array" ref="P2189">INDEX(_xlfn.TEXTSPLIT(טבלה1[[#This Row],[עמודה55]],"-"),1)</f>
        <v>Undisclosed</v>
      </c>
      <c r="Q2189" s="21" t="e" cm="1">
        <f t="array" ref="Q2189">INDEX(_xlfn.TEXTSPLIT(INDEX(_xlfn.TEXTSPLIT(טבלה1[[#This Row],[עמודה55]],"-"),2),"/"),1)</f>
        <v>#REF!</v>
      </c>
      <c r="R2189" s="12" t="e">
        <f>AVERAGE(טבלה1[[#This Row],[עמודה59]:[עמודה60]])</f>
        <v>#VALUE!</v>
      </c>
      <c r="S2189" s="3" t="e">
        <f>VALUE(SUBSTITUTE(טבלה1[[#This Row],[עמודה56]],"$",""))</f>
        <v>#VALUE!</v>
      </c>
      <c r="T2189" s="3" t="e">
        <f>VALUE(SUBSTITUTE(טבלה1[[#This Row],[עמודה57]],"$",""))</f>
        <v>#REF!</v>
      </c>
      <c r="U2189" s="3" t="e">
        <f>IF(טבלה1[[#This Row],[עמודה58]]&gt;30,"Yes","No")</f>
        <v>#VALUE!</v>
      </c>
    </row>
    <row r="2190" spans="1:21" ht="13" x14ac:dyDescent="0.15">
      <c r="A2190" s="8" t="s">
        <v>5142</v>
      </c>
      <c r="B2190" s="9" t="s">
        <v>5143</v>
      </c>
      <c r="C2190" s="9" t="s">
        <v>94</v>
      </c>
      <c r="D2190" s="13">
        <v>5000</v>
      </c>
      <c r="E2190" s="9" t="s">
        <v>33</v>
      </c>
      <c r="F2190" s="9" t="s">
        <v>5</v>
      </c>
      <c r="G2190" s="10">
        <v>0.1</v>
      </c>
      <c r="H2190" s="11" t="str" cm="1">
        <f t="array" ref="H2190">INDEX(_xlfn.TEXTSPLIT(טבלה1[[#This Row],[עמודה2]],","),1)</f>
        <v>Miami</v>
      </c>
      <c r="I2190" s="12" t="str" cm="1">
        <f t="array" ref="I2190">INDEX(_xlfn.TEXTSPLIT(טבלה1[[#This Row],[עמודה2]],","),2)</f>
        <v xml:space="preserve"> FL</v>
      </c>
      <c r="J2190" s="16" t="str">
        <f>_xlfn.CONCAT(טבלה1[[#This Row],[AI_Companies]]," ",טבלה1[[#This Row],[עמודה1]])</f>
        <v>ITPSOne https://itps.one/en/</v>
      </c>
      <c r="K2190" s="12">
        <v>250</v>
      </c>
      <c r="L2190" s="12" t="str">
        <f>IF(טבלה1[[#This Row],[עמודה53]]&gt;2000,"Yes","No")</f>
        <v>No</v>
      </c>
      <c r="M2190" s="12">
        <v>999</v>
      </c>
      <c r="N2190" s="12">
        <f>AVERAGE(טבלה1[[#This Row],[עמודה52]:[עמודה53]])</f>
        <v>624.5</v>
      </c>
      <c r="O2190" s="12" t="str">
        <f>IF(טבלה1[[#This Row],[עמודה4]]="&lt; $25 / hr","0$ - $25 / hr",טבלה1[[#This Row],[עמודה4]])</f>
        <v>$25 - $49 / hr</v>
      </c>
      <c r="P2190" s="12" t="str" cm="1">
        <f t="array" ref="P2190">INDEX(_xlfn.TEXTSPLIT(טבלה1[[#This Row],[עמודה55]],"-"),1)</f>
        <v xml:space="preserve">$25 </v>
      </c>
      <c r="Q2190" s="21" t="str" cm="1">
        <f t="array" ref="Q2190">INDEX(_xlfn.TEXTSPLIT(INDEX(_xlfn.TEXTSPLIT(טבלה1[[#This Row],[עמודה55]],"-"),2),"/"),1)</f>
        <v xml:space="preserve"> $49 </v>
      </c>
      <c r="R2190" s="12">
        <f>AVERAGE(טבלה1[[#This Row],[עמודה59]:[עמודה60]])</f>
        <v>37</v>
      </c>
      <c r="S2190" s="3">
        <f>VALUE(SUBSTITUTE(טבלה1[[#This Row],[עמודה56]],"$",""))</f>
        <v>25</v>
      </c>
      <c r="T2190" s="3">
        <f>VALUE(SUBSTITUTE(טבלה1[[#This Row],[עמודה57]],"$",""))</f>
        <v>49</v>
      </c>
      <c r="U2190" s="3" t="str">
        <f>IF(טבלה1[[#This Row],[עמודה58]]&gt;30,"Yes","No")</f>
        <v>Yes</v>
      </c>
    </row>
    <row r="2191" spans="1:21" ht="13" x14ac:dyDescent="0.15">
      <c r="A2191" s="8" t="s">
        <v>5144</v>
      </c>
      <c r="B2191" s="9" t="s">
        <v>5145</v>
      </c>
      <c r="C2191" s="9" t="s">
        <v>5146</v>
      </c>
      <c r="D2191" s="13">
        <v>50000</v>
      </c>
      <c r="E2191" s="9" t="s">
        <v>4</v>
      </c>
      <c r="F2191" s="9" t="s">
        <v>29</v>
      </c>
      <c r="G2191" s="10">
        <v>0.15</v>
      </c>
      <c r="H2191" s="11" t="str" cm="1">
        <f t="array" ref="H2191">INDEX(_xlfn.TEXTSPLIT(טבלה1[[#This Row],[עמודה2]],","),1)</f>
        <v>Milton</v>
      </c>
      <c r="I2191" s="12" t="str" cm="1">
        <f t="array" ref="I2191">INDEX(_xlfn.TEXTSPLIT(טבלה1[[#This Row],[עמודה2]],","),2)</f>
        <v xml:space="preserve"> United Kingdom</v>
      </c>
      <c r="J2191" s="16" t="str">
        <f>_xlfn.CONCAT(טבלה1[[#This Row],[AI_Companies]]," ",טבלה1[[#This Row],[עמודה1]])</f>
        <v>RedBiteSolutionsLtd. https://www.redbite.com/</v>
      </c>
      <c r="K2191" s="12">
        <v>10</v>
      </c>
      <c r="L2191" s="12" t="str">
        <f>IF(טבלה1[[#This Row],[עמודה53]]&gt;2000,"Yes","No")</f>
        <v>No</v>
      </c>
      <c r="M2191" s="12">
        <v>49</v>
      </c>
      <c r="N2191" s="12">
        <f>AVERAGE(טבלה1[[#This Row],[עמודה52]:[עמודה53]])</f>
        <v>29.5</v>
      </c>
      <c r="O2191" s="12" t="str">
        <f>IF(טבלה1[[#This Row],[עמודה4]]="&lt; $25 / hr","0$ - $25 / hr",טבלה1[[#This Row],[עמודה4]])</f>
        <v>Undisclosed</v>
      </c>
      <c r="P2191" s="12" t="str" cm="1">
        <f t="array" ref="P2191">INDEX(_xlfn.TEXTSPLIT(טבלה1[[#This Row],[עמודה55]],"-"),1)</f>
        <v>Undisclosed</v>
      </c>
      <c r="Q2191" s="21" t="e" cm="1">
        <f t="array" ref="Q2191">INDEX(_xlfn.TEXTSPLIT(INDEX(_xlfn.TEXTSPLIT(טבלה1[[#This Row],[עמודה55]],"-"),2),"/"),1)</f>
        <v>#REF!</v>
      </c>
      <c r="R2191" s="12" t="e">
        <f>AVERAGE(טבלה1[[#This Row],[עמודה59]:[עמודה60]])</f>
        <v>#VALUE!</v>
      </c>
      <c r="S2191" s="3" t="e">
        <f>VALUE(SUBSTITUTE(טבלה1[[#This Row],[עמודה56]],"$",""))</f>
        <v>#VALUE!</v>
      </c>
      <c r="T2191" s="3" t="e">
        <f>VALUE(SUBSTITUTE(טבלה1[[#This Row],[עמודה57]],"$",""))</f>
        <v>#REF!</v>
      </c>
      <c r="U2191" s="3" t="e">
        <f>IF(טבלה1[[#This Row],[עמודה58]]&gt;30,"Yes","No")</f>
        <v>#VALUE!</v>
      </c>
    </row>
    <row r="2192" spans="1:21" ht="13" x14ac:dyDescent="0.15">
      <c r="A2192" s="8" t="s">
        <v>5147</v>
      </c>
      <c r="B2192" s="9" t="s">
        <v>5148</v>
      </c>
      <c r="C2192" s="9" t="s">
        <v>102</v>
      </c>
      <c r="D2192" s="13">
        <v>50000</v>
      </c>
      <c r="E2192" s="9" t="s">
        <v>4</v>
      </c>
      <c r="F2192" s="9" t="s">
        <v>29</v>
      </c>
      <c r="G2192" s="10">
        <v>0.15</v>
      </c>
      <c r="H2192" s="11" t="str" cm="1">
        <f t="array" ref="H2192">INDEX(_xlfn.TEXTSPLIT(טבלה1[[#This Row],[עמודה2]],","),1)</f>
        <v>London</v>
      </c>
      <c r="I2192" s="12" t="str" cm="1">
        <f t="array" ref="I2192">INDEX(_xlfn.TEXTSPLIT(טבלה1[[#This Row],[עמודה2]],","),2)</f>
        <v xml:space="preserve"> United Kingdom</v>
      </c>
      <c r="J2192" s="16" t="str">
        <f>_xlfn.CONCAT(טבלה1[[#This Row],[AI_Companies]]," ",טבלה1[[#This Row],[עמודה1]])</f>
        <v>Convedo https://www.convedo.com/</v>
      </c>
      <c r="K2192" s="12">
        <v>10</v>
      </c>
      <c r="L2192" s="12" t="str">
        <f>IF(טבלה1[[#This Row],[עמודה53]]&gt;2000,"Yes","No")</f>
        <v>No</v>
      </c>
      <c r="M2192" s="12">
        <v>49</v>
      </c>
      <c r="N2192" s="12">
        <f>AVERAGE(טבלה1[[#This Row],[עמודה52]:[עמודה53]])</f>
        <v>29.5</v>
      </c>
      <c r="O2192" s="12" t="str">
        <f>IF(טבלה1[[#This Row],[עמודה4]]="&lt; $25 / hr","0$ - $25 / hr",טבלה1[[#This Row],[עמודה4]])</f>
        <v>Undisclosed</v>
      </c>
      <c r="P2192" s="12" t="str" cm="1">
        <f t="array" ref="P2192">INDEX(_xlfn.TEXTSPLIT(טבלה1[[#This Row],[עמודה55]],"-"),1)</f>
        <v>Undisclosed</v>
      </c>
      <c r="Q2192" s="21" t="e" cm="1">
        <f t="array" ref="Q2192">INDEX(_xlfn.TEXTSPLIT(INDEX(_xlfn.TEXTSPLIT(טבלה1[[#This Row],[עמודה55]],"-"),2),"/"),1)</f>
        <v>#REF!</v>
      </c>
      <c r="R2192" s="12" t="e">
        <f>AVERAGE(טבלה1[[#This Row],[עמודה59]:[עמודה60]])</f>
        <v>#VALUE!</v>
      </c>
      <c r="S2192" s="3" t="e">
        <f>VALUE(SUBSTITUTE(טבלה1[[#This Row],[עמודה56]],"$",""))</f>
        <v>#VALUE!</v>
      </c>
      <c r="T2192" s="3" t="e">
        <f>VALUE(SUBSTITUTE(טבלה1[[#This Row],[עמודה57]],"$",""))</f>
        <v>#REF!</v>
      </c>
      <c r="U2192" s="3" t="e">
        <f>IF(טבלה1[[#This Row],[עמודה58]]&gt;30,"Yes","No")</f>
        <v>#VALUE!</v>
      </c>
    </row>
    <row r="2193" spans="1:21" ht="13" x14ac:dyDescent="0.15">
      <c r="A2193" s="8" t="s">
        <v>5149</v>
      </c>
      <c r="B2193" s="9" t="s">
        <v>5150</v>
      </c>
      <c r="C2193" s="9" t="s">
        <v>66</v>
      </c>
      <c r="D2193" s="13">
        <v>1000</v>
      </c>
      <c r="E2193" s="9" t="s">
        <v>9</v>
      </c>
      <c r="F2193" s="9" t="s">
        <v>117</v>
      </c>
      <c r="G2193" s="10">
        <v>0.1</v>
      </c>
      <c r="H2193" s="11" t="str" cm="1">
        <f t="array" ref="H2193">INDEX(_xlfn.TEXTSPLIT(טבלה1[[#This Row],[עמודה2]],","),1)</f>
        <v>Toronto</v>
      </c>
      <c r="I2193" s="12" t="str" cm="1">
        <f t="array" ref="I2193">INDEX(_xlfn.TEXTSPLIT(טבלה1[[#This Row],[עמודה2]],","),2)</f>
        <v xml:space="preserve"> Canada</v>
      </c>
      <c r="J2193" s="16" t="str">
        <f>_xlfn.CONCAT(טבלה1[[#This Row],[AI_Companies]]," ",טבלה1[[#This Row],[עמודה1]])</f>
        <v>MultiverseSoftwareIndiaPvtLtd https://www.multiverseapp.com</v>
      </c>
      <c r="K2193" s="12">
        <v>2</v>
      </c>
      <c r="L2193" s="12" t="str">
        <f>IF(טבלה1[[#This Row],[עמודה53]]&gt;2000,"Yes","No")</f>
        <v>No</v>
      </c>
      <c r="M2193" s="12">
        <v>9</v>
      </c>
      <c r="N2193" s="12">
        <f>AVERAGE(טבלה1[[#This Row],[עמודה52]:[עמודה53]])</f>
        <v>5.5</v>
      </c>
      <c r="O2193" s="12" t="str">
        <f>IF(טבלה1[[#This Row],[עמודה4]]="&lt; $25 / hr","0$ - $25 / hr",טבלה1[[#This Row],[עמודה4]])</f>
        <v>$50 - $99 / hr</v>
      </c>
      <c r="P2193" s="12" t="str" cm="1">
        <f t="array" ref="P2193">INDEX(_xlfn.TEXTSPLIT(טבלה1[[#This Row],[עמודה55]],"-"),1)</f>
        <v xml:space="preserve">$50 </v>
      </c>
      <c r="Q2193" s="21" t="str" cm="1">
        <f t="array" ref="Q2193">INDEX(_xlfn.TEXTSPLIT(INDEX(_xlfn.TEXTSPLIT(טבלה1[[#This Row],[עמודה55]],"-"),2),"/"),1)</f>
        <v xml:space="preserve"> $99 </v>
      </c>
      <c r="R2193" s="12">
        <f>AVERAGE(טבלה1[[#This Row],[עמודה59]:[עמודה60]])</f>
        <v>74.5</v>
      </c>
      <c r="S2193" s="3">
        <f>VALUE(SUBSTITUTE(טבלה1[[#This Row],[עמודה56]],"$",""))</f>
        <v>50</v>
      </c>
      <c r="T2193" s="3">
        <f>VALUE(SUBSTITUTE(טבלה1[[#This Row],[עמודה57]],"$",""))</f>
        <v>99</v>
      </c>
      <c r="U2193" s="3" t="str">
        <f>IF(טבלה1[[#This Row],[עמודה58]]&gt;30,"Yes","No")</f>
        <v>Yes</v>
      </c>
    </row>
    <row r="2194" spans="1:21" ht="13" x14ac:dyDescent="0.15">
      <c r="A2194" s="8" t="s">
        <v>5151</v>
      </c>
      <c r="B2194" s="9" t="s">
        <v>5152</v>
      </c>
      <c r="C2194" s="9" t="s">
        <v>47</v>
      </c>
      <c r="D2194" s="13">
        <v>10000</v>
      </c>
      <c r="E2194" s="9" t="s">
        <v>33</v>
      </c>
      <c r="F2194" s="9" t="s">
        <v>29</v>
      </c>
      <c r="G2194" s="10">
        <v>0.15</v>
      </c>
      <c r="H2194" s="11" t="str" cm="1">
        <f t="array" ref="H2194">INDEX(_xlfn.TEXTSPLIT(טבלה1[[#This Row],[עמודה2]],","),1)</f>
        <v>Gurugram</v>
      </c>
      <c r="I2194" s="12" t="str" cm="1">
        <f t="array" ref="I2194">INDEX(_xlfn.TEXTSPLIT(טבלה1[[#This Row],[עמודה2]],","),2)</f>
        <v xml:space="preserve"> India</v>
      </c>
      <c r="J2194" s="16" t="str">
        <f>_xlfn.CONCAT(טבלה1[[#This Row],[AI_Companies]]," ",טבלה1[[#This Row],[עמודה1]])</f>
        <v>Stembrand https://www.auquall.com</v>
      </c>
      <c r="K2194" s="12">
        <v>10</v>
      </c>
      <c r="L2194" s="12" t="str">
        <f>IF(טבלה1[[#This Row],[עמודה53]]&gt;2000,"Yes","No")</f>
        <v>No</v>
      </c>
      <c r="M2194" s="12">
        <v>49</v>
      </c>
      <c r="N2194" s="12">
        <f>AVERAGE(טבלה1[[#This Row],[עמודה52]:[עמודה53]])</f>
        <v>29.5</v>
      </c>
      <c r="O2194" s="12" t="str">
        <f>IF(טבלה1[[#This Row],[עמודה4]]="&lt; $25 / hr","0$ - $25 / hr",טבלה1[[#This Row],[עמודה4]])</f>
        <v>$25 - $49 / hr</v>
      </c>
      <c r="P2194" s="12" t="str" cm="1">
        <f t="array" ref="P2194">INDEX(_xlfn.TEXTSPLIT(טבלה1[[#This Row],[עמודה55]],"-"),1)</f>
        <v xml:space="preserve">$25 </v>
      </c>
      <c r="Q2194" s="21" t="str" cm="1">
        <f t="array" ref="Q2194">INDEX(_xlfn.TEXTSPLIT(INDEX(_xlfn.TEXTSPLIT(טבלה1[[#This Row],[עמודה55]],"-"),2),"/"),1)</f>
        <v xml:space="preserve"> $49 </v>
      </c>
      <c r="R2194" s="12">
        <f>AVERAGE(טבלה1[[#This Row],[עמודה59]:[עמודה60]])</f>
        <v>37</v>
      </c>
      <c r="S2194" s="3">
        <f>VALUE(SUBSTITUTE(טבלה1[[#This Row],[עמודה56]],"$",""))</f>
        <v>25</v>
      </c>
      <c r="T2194" s="3">
        <f>VALUE(SUBSTITUTE(טבלה1[[#This Row],[עמודה57]],"$",""))</f>
        <v>49</v>
      </c>
      <c r="U2194" s="3" t="str">
        <f>IF(טבלה1[[#This Row],[עמודה58]]&gt;30,"Yes","No")</f>
        <v>Yes</v>
      </c>
    </row>
    <row r="2195" spans="1:21" ht="13" x14ac:dyDescent="0.15">
      <c r="A2195" s="8" t="s">
        <v>5153</v>
      </c>
      <c r="B2195" s="9" t="s">
        <v>5154</v>
      </c>
      <c r="C2195" s="9" t="s">
        <v>314</v>
      </c>
      <c r="D2195" s="13">
        <v>10000</v>
      </c>
      <c r="E2195" s="9" t="s">
        <v>33</v>
      </c>
      <c r="F2195" s="9" t="s">
        <v>29</v>
      </c>
      <c r="G2195" s="10">
        <v>0.15</v>
      </c>
      <c r="H2195" s="11" t="str" cm="1">
        <f t="array" ref="H2195">INDEX(_xlfn.TEXTSPLIT(טבלה1[[#This Row],[עמודה2]],","),1)</f>
        <v>Odesa</v>
      </c>
      <c r="I2195" s="12" t="str" cm="1">
        <f t="array" ref="I2195">INDEX(_xlfn.TEXTSPLIT(טבלה1[[#This Row],[עמודה2]],","),2)</f>
        <v xml:space="preserve"> Ukraine</v>
      </c>
      <c r="J2195" s="16" t="str">
        <f>_xlfn.CONCAT(טבלה1[[#This Row],[AI_Companies]]," ",טבלה1[[#This Row],[עמודה1]])</f>
        <v>Codeska http://www.codeska.com</v>
      </c>
      <c r="K2195" s="12">
        <v>10</v>
      </c>
      <c r="L2195" s="12" t="str">
        <f>IF(טבלה1[[#This Row],[עמודה53]]&gt;2000,"Yes","No")</f>
        <v>No</v>
      </c>
      <c r="M2195" s="12">
        <v>49</v>
      </c>
      <c r="N2195" s="12">
        <f>AVERAGE(טבלה1[[#This Row],[עמודה52]:[עמודה53]])</f>
        <v>29.5</v>
      </c>
      <c r="O2195" s="12" t="str">
        <f>IF(טבלה1[[#This Row],[עמודה4]]="&lt; $25 / hr","0$ - $25 / hr",טבלה1[[#This Row],[עמודה4]])</f>
        <v>$25 - $49 / hr</v>
      </c>
      <c r="P2195" s="12" t="str" cm="1">
        <f t="array" ref="P2195">INDEX(_xlfn.TEXTSPLIT(טבלה1[[#This Row],[עמודה55]],"-"),1)</f>
        <v xml:space="preserve">$25 </v>
      </c>
      <c r="Q2195" s="21" t="str" cm="1">
        <f t="array" ref="Q2195">INDEX(_xlfn.TEXTSPLIT(INDEX(_xlfn.TEXTSPLIT(טבלה1[[#This Row],[עמודה55]],"-"),2),"/"),1)</f>
        <v xml:space="preserve"> $49 </v>
      </c>
      <c r="R2195" s="12">
        <f>AVERAGE(טבלה1[[#This Row],[עמודה59]:[עמודה60]])</f>
        <v>37</v>
      </c>
      <c r="S2195" s="3">
        <f>VALUE(SUBSTITUTE(טבלה1[[#This Row],[עמודה56]],"$",""))</f>
        <v>25</v>
      </c>
      <c r="T2195" s="3">
        <f>VALUE(SUBSTITUTE(טבלה1[[#This Row],[עמודה57]],"$",""))</f>
        <v>49</v>
      </c>
      <c r="U2195" s="3" t="str">
        <f>IF(טבלה1[[#This Row],[עמודה58]]&gt;30,"Yes","No")</f>
        <v>Yes</v>
      </c>
    </row>
    <row r="2196" spans="1:21" ht="13" x14ac:dyDescent="0.15">
      <c r="A2196" s="8" t="s">
        <v>5155</v>
      </c>
      <c r="B2196" s="9" t="s">
        <v>5156</v>
      </c>
      <c r="C2196" s="9" t="s">
        <v>8</v>
      </c>
      <c r="D2196" s="13">
        <v>50000</v>
      </c>
      <c r="E2196" s="9" t="s">
        <v>9</v>
      </c>
      <c r="F2196" s="9" t="s">
        <v>117</v>
      </c>
      <c r="G2196" s="10">
        <v>0.1</v>
      </c>
      <c r="H2196" s="11" t="str" cm="1">
        <f t="array" ref="H2196">INDEX(_xlfn.TEXTSPLIT(טבלה1[[#This Row],[עמודה2]],","),1)</f>
        <v>Austin</v>
      </c>
      <c r="I2196" s="12" t="str" cm="1">
        <f t="array" ref="I2196">INDEX(_xlfn.TEXTSPLIT(טבלה1[[#This Row],[עמודה2]],","),2)</f>
        <v xml:space="preserve"> TX</v>
      </c>
      <c r="J2196" s="16" t="str">
        <f>_xlfn.CONCAT(טבלה1[[#This Row],[AI_Companies]]," ",טבלה1[[#This Row],[עמודה1]])</f>
        <v>VeniceConsultingGroup http://www.veniceconsulting.com</v>
      </c>
      <c r="K2196" s="12">
        <v>2</v>
      </c>
      <c r="L2196" s="12" t="str">
        <f>IF(טבלה1[[#This Row],[עמודה53]]&gt;2000,"Yes","No")</f>
        <v>No</v>
      </c>
      <c r="M2196" s="12">
        <v>9</v>
      </c>
      <c r="N2196" s="12">
        <f>AVERAGE(טבלה1[[#This Row],[עמודה52]:[עמודה53]])</f>
        <v>5.5</v>
      </c>
      <c r="O2196" s="12" t="str">
        <f>IF(טבלה1[[#This Row],[עמודה4]]="&lt; $25 / hr","0$ - $25 / hr",טבלה1[[#This Row],[עמודה4]])</f>
        <v>$50 - $99 / hr</v>
      </c>
      <c r="P2196" s="12" t="str" cm="1">
        <f t="array" ref="P2196">INDEX(_xlfn.TEXTSPLIT(טבלה1[[#This Row],[עמודה55]],"-"),1)</f>
        <v xml:space="preserve">$50 </v>
      </c>
      <c r="Q2196" s="21" t="str" cm="1">
        <f t="array" ref="Q2196">INDEX(_xlfn.TEXTSPLIT(INDEX(_xlfn.TEXTSPLIT(טבלה1[[#This Row],[עמודה55]],"-"),2),"/"),1)</f>
        <v xml:space="preserve"> $99 </v>
      </c>
      <c r="R2196" s="12">
        <f>AVERAGE(טבלה1[[#This Row],[עמודה59]:[עמודה60]])</f>
        <v>74.5</v>
      </c>
      <c r="S2196" s="3">
        <f>VALUE(SUBSTITUTE(טבלה1[[#This Row],[עמודה56]],"$",""))</f>
        <v>50</v>
      </c>
      <c r="T2196" s="3">
        <f>VALUE(SUBSTITUTE(טבלה1[[#This Row],[עמודה57]],"$",""))</f>
        <v>99</v>
      </c>
      <c r="U2196" s="3" t="str">
        <f>IF(טבלה1[[#This Row],[עמודה58]]&gt;30,"Yes","No")</f>
        <v>Yes</v>
      </c>
    </row>
    <row r="2197" spans="1:21" ht="13" x14ac:dyDescent="0.15">
      <c r="A2197" s="8" t="s">
        <v>5157</v>
      </c>
      <c r="B2197" s="9" t="s">
        <v>5158</v>
      </c>
      <c r="C2197" s="9" t="s">
        <v>5159</v>
      </c>
      <c r="D2197" s="9" t="s">
        <v>4</v>
      </c>
      <c r="E2197" s="9" t="s">
        <v>4</v>
      </c>
      <c r="F2197" s="9" t="s">
        <v>10</v>
      </c>
      <c r="G2197" s="10">
        <v>0.15</v>
      </c>
      <c r="H2197" s="11" t="str" cm="1">
        <f t="array" ref="H2197">INDEX(_xlfn.TEXTSPLIT(טבלה1[[#This Row],[עמודה2]],","),1)</f>
        <v>Irving</v>
      </c>
      <c r="I2197" s="12" t="str" cm="1">
        <f t="array" ref="I2197">INDEX(_xlfn.TEXTSPLIT(טבלה1[[#This Row],[עמודה2]],","),2)</f>
        <v xml:space="preserve"> TX</v>
      </c>
      <c r="J2197" s="16" t="str">
        <f>_xlfn.CONCAT(טבלה1[[#This Row],[AI_Companies]]," ",טבלה1[[#This Row],[עמודה1]])</f>
        <v>ADEPTTALENTACQUISITION http://www.adeptconsultants.com</v>
      </c>
      <c r="K2197" s="12">
        <v>50</v>
      </c>
      <c r="L2197" s="12" t="str">
        <f>IF(טבלה1[[#This Row],[עמודה53]]&gt;2000,"Yes","No")</f>
        <v>No</v>
      </c>
      <c r="M2197" s="12">
        <v>249</v>
      </c>
      <c r="N2197" s="12">
        <f>AVERAGE(טבלה1[[#This Row],[עמודה52]:[עמודה53]])</f>
        <v>149.5</v>
      </c>
      <c r="O2197" s="12" t="str">
        <f>IF(טבלה1[[#This Row],[עמודה4]]="&lt; $25 / hr","0$ - $25 / hr",טבלה1[[#This Row],[עמודה4]])</f>
        <v>Undisclosed</v>
      </c>
      <c r="P2197" s="12" t="str" cm="1">
        <f t="array" ref="P2197">INDEX(_xlfn.TEXTSPLIT(טבלה1[[#This Row],[עמודה55]],"-"),1)</f>
        <v>Undisclosed</v>
      </c>
      <c r="Q2197" s="21" t="e" cm="1">
        <f t="array" ref="Q2197">INDEX(_xlfn.TEXTSPLIT(INDEX(_xlfn.TEXTSPLIT(טבלה1[[#This Row],[עמודה55]],"-"),2),"/"),1)</f>
        <v>#REF!</v>
      </c>
      <c r="R2197" s="12" t="e">
        <f>AVERAGE(טבלה1[[#This Row],[עמודה59]:[עמודה60]])</f>
        <v>#VALUE!</v>
      </c>
      <c r="S2197" s="3" t="e">
        <f>VALUE(SUBSTITUTE(טבלה1[[#This Row],[עמודה56]],"$",""))</f>
        <v>#VALUE!</v>
      </c>
      <c r="T2197" s="3" t="e">
        <f>VALUE(SUBSTITUTE(טבלה1[[#This Row],[עמודה57]],"$",""))</f>
        <v>#REF!</v>
      </c>
      <c r="U2197" s="3" t="e">
        <f>IF(טבלה1[[#This Row],[עמודה58]]&gt;30,"Yes","No")</f>
        <v>#VALUE!</v>
      </c>
    </row>
    <row r="2198" spans="1:21" ht="13" x14ac:dyDescent="0.15">
      <c r="A2198" s="8" t="s">
        <v>5160</v>
      </c>
      <c r="B2198" s="9" t="s">
        <v>5161</v>
      </c>
      <c r="C2198" s="9" t="s">
        <v>168</v>
      </c>
      <c r="D2198" s="9" t="s">
        <v>4</v>
      </c>
      <c r="E2198" s="9" t="s">
        <v>4</v>
      </c>
      <c r="F2198" s="9" t="s">
        <v>10</v>
      </c>
      <c r="G2198" s="10">
        <v>0.15</v>
      </c>
      <c r="H2198" s="11" t="str" cm="1">
        <f t="array" ref="H2198">INDEX(_xlfn.TEXTSPLIT(טבלה1[[#This Row],[עמודה2]],","),1)</f>
        <v>Ahmedabad</v>
      </c>
      <c r="I2198" s="12" t="str" cm="1">
        <f t="array" ref="I2198">INDEX(_xlfn.TEXTSPLIT(טבלה1[[#This Row],[עמודה2]],","),2)</f>
        <v xml:space="preserve"> India</v>
      </c>
      <c r="J2198" s="16" t="str">
        <f>_xlfn.CONCAT(טבלה1[[#This Row],[AI_Companies]]," ",טבלה1[[#This Row],[עמודה1]])</f>
        <v>OptimizedSolutions http://www.optimized.solutions</v>
      </c>
      <c r="K2198" s="12">
        <v>50</v>
      </c>
      <c r="L2198" s="12" t="str">
        <f>IF(טבלה1[[#This Row],[עמודה53]]&gt;2000,"Yes","No")</f>
        <v>No</v>
      </c>
      <c r="M2198" s="12">
        <v>249</v>
      </c>
      <c r="N2198" s="12">
        <f>AVERAGE(טבלה1[[#This Row],[עמודה52]:[עמודה53]])</f>
        <v>149.5</v>
      </c>
      <c r="O2198" s="12" t="str">
        <f>IF(טבלה1[[#This Row],[עמודה4]]="&lt; $25 / hr","0$ - $25 / hr",טבלה1[[#This Row],[עמודה4]])</f>
        <v>Undisclosed</v>
      </c>
      <c r="P2198" s="12" t="str" cm="1">
        <f t="array" ref="P2198">INDEX(_xlfn.TEXTSPLIT(טבלה1[[#This Row],[עמודה55]],"-"),1)</f>
        <v>Undisclosed</v>
      </c>
      <c r="Q2198" s="21" t="e" cm="1">
        <f t="array" ref="Q2198">INDEX(_xlfn.TEXTSPLIT(INDEX(_xlfn.TEXTSPLIT(טבלה1[[#This Row],[עמודה55]],"-"),2),"/"),1)</f>
        <v>#REF!</v>
      </c>
      <c r="R2198" s="12" t="e">
        <f>AVERAGE(טבלה1[[#This Row],[עמודה59]:[עמודה60]])</f>
        <v>#VALUE!</v>
      </c>
      <c r="S2198" s="3" t="e">
        <f>VALUE(SUBSTITUTE(טבלה1[[#This Row],[עמודה56]],"$",""))</f>
        <v>#VALUE!</v>
      </c>
      <c r="T2198" s="3" t="e">
        <f>VALUE(SUBSTITUTE(טבלה1[[#This Row],[עמודה57]],"$",""))</f>
        <v>#REF!</v>
      </c>
      <c r="U2198" s="3" t="e">
        <f>IF(טבלה1[[#This Row],[עמודה58]]&gt;30,"Yes","No")</f>
        <v>#VALUE!</v>
      </c>
    </row>
    <row r="2199" spans="1:21" ht="13" x14ac:dyDescent="0.15">
      <c r="A2199" s="8" t="s">
        <v>5162</v>
      </c>
      <c r="B2199" s="9" t="s">
        <v>5163</v>
      </c>
      <c r="C2199" s="9" t="s">
        <v>5164</v>
      </c>
      <c r="D2199" s="13">
        <v>5000</v>
      </c>
      <c r="E2199" s="9" t="s">
        <v>33</v>
      </c>
      <c r="F2199" s="9" t="s">
        <v>10</v>
      </c>
      <c r="G2199" s="10">
        <v>0.15</v>
      </c>
      <c r="H2199" s="11" t="str" cm="1">
        <f t="array" ref="H2199">INDEX(_xlfn.TEXTSPLIT(טבלה1[[#This Row],[עמודה2]],","),1)</f>
        <v>Łódź</v>
      </c>
      <c r="I2199" s="12" t="str" cm="1">
        <f t="array" ref="I2199">INDEX(_xlfn.TEXTSPLIT(טבלה1[[#This Row],[עמודה2]],","),2)</f>
        <v xml:space="preserve"> Poland</v>
      </c>
      <c r="J2199" s="16" t="str">
        <f>_xlfn.CONCAT(טבלה1[[#This Row],[AI_Companies]]," ",טבלה1[[#This Row],[עמודה1]])</f>
        <v>Quercus|NewModelVendor https://qrqs.eu</v>
      </c>
      <c r="K2199" s="12">
        <v>50</v>
      </c>
      <c r="L2199" s="12" t="str">
        <f>IF(טבלה1[[#This Row],[עמודה53]]&gt;2000,"Yes","No")</f>
        <v>No</v>
      </c>
      <c r="M2199" s="12">
        <v>249</v>
      </c>
      <c r="N2199" s="12">
        <f>AVERAGE(טבלה1[[#This Row],[עמודה52]:[עמודה53]])</f>
        <v>149.5</v>
      </c>
      <c r="O2199" s="12" t="str">
        <f>IF(טבלה1[[#This Row],[עמודה4]]="&lt; $25 / hr","0$ - $25 / hr",טבלה1[[#This Row],[עמודה4]])</f>
        <v>$25 - $49 / hr</v>
      </c>
      <c r="P2199" s="12" t="str" cm="1">
        <f t="array" ref="P2199">INDEX(_xlfn.TEXTSPLIT(טבלה1[[#This Row],[עמודה55]],"-"),1)</f>
        <v xml:space="preserve">$25 </v>
      </c>
      <c r="Q2199" s="21" t="str" cm="1">
        <f t="array" ref="Q2199">INDEX(_xlfn.TEXTSPLIT(INDEX(_xlfn.TEXTSPLIT(טבלה1[[#This Row],[עמודה55]],"-"),2),"/"),1)</f>
        <v xml:space="preserve"> $49 </v>
      </c>
      <c r="R2199" s="12">
        <f>AVERAGE(טבלה1[[#This Row],[עמודה59]:[עמודה60]])</f>
        <v>37</v>
      </c>
      <c r="S2199" s="3">
        <f>VALUE(SUBSTITUTE(טבלה1[[#This Row],[עמודה56]],"$",""))</f>
        <v>25</v>
      </c>
      <c r="T2199" s="3">
        <f>VALUE(SUBSTITUTE(טבלה1[[#This Row],[עמודה57]],"$",""))</f>
        <v>49</v>
      </c>
      <c r="U2199" s="3" t="str">
        <f>IF(טבלה1[[#This Row],[עמודה58]]&gt;30,"Yes","No")</f>
        <v>Yes</v>
      </c>
    </row>
    <row r="2200" spans="1:21" ht="13" x14ac:dyDescent="0.15">
      <c r="A2200" s="8" t="s">
        <v>5165</v>
      </c>
      <c r="B2200" s="9" t="s">
        <v>5166</v>
      </c>
      <c r="C2200" s="9" t="s">
        <v>5167</v>
      </c>
      <c r="D2200" s="13">
        <v>1000</v>
      </c>
      <c r="E2200" s="9" t="s">
        <v>9</v>
      </c>
      <c r="F2200" s="9" t="s">
        <v>29</v>
      </c>
      <c r="G2200" s="10">
        <v>0.2</v>
      </c>
      <c r="H2200" s="11" t="str" cm="1">
        <f t="array" ref="H2200">INDEX(_xlfn.TEXTSPLIT(טבלה1[[#This Row],[עמודה2]],","),1)</f>
        <v>Bellingham</v>
      </c>
      <c r="I2200" s="12" t="str" cm="1">
        <f t="array" ref="I2200">INDEX(_xlfn.TEXTSPLIT(טבלה1[[#This Row],[עמודה2]],","),2)</f>
        <v xml:space="preserve"> WA</v>
      </c>
      <c r="J2200" s="16" t="str">
        <f>_xlfn.CONCAT(טבלה1[[#This Row],[AI_Companies]]," ",טבלה1[[#This Row],[עמודה1]])</f>
        <v>FutureCovenant http://www.futurecovenant.com</v>
      </c>
      <c r="K2200" s="12">
        <v>10</v>
      </c>
      <c r="L2200" s="12" t="str">
        <f>IF(טבלה1[[#This Row],[עמודה53]]&gt;2000,"Yes","No")</f>
        <v>No</v>
      </c>
      <c r="M2200" s="12">
        <v>49</v>
      </c>
      <c r="N2200" s="12">
        <f>AVERAGE(טבלה1[[#This Row],[עמודה52]:[עמודה53]])</f>
        <v>29.5</v>
      </c>
      <c r="O2200" s="12" t="str">
        <f>IF(טבלה1[[#This Row],[עמודה4]]="&lt; $25 / hr","0$ - $25 / hr",טבלה1[[#This Row],[עמודה4]])</f>
        <v>$50 - $99 / hr</v>
      </c>
      <c r="P2200" s="12" t="str" cm="1">
        <f t="array" ref="P2200">INDEX(_xlfn.TEXTSPLIT(טבלה1[[#This Row],[עמודה55]],"-"),1)</f>
        <v xml:space="preserve">$50 </v>
      </c>
      <c r="Q2200" s="21" t="str" cm="1">
        <f t="array" ref="Q2200">INDEX(_xlfn.TEXTSPLIT(INDEX(_xlfn.TEXTSPLIT(טבלה1[[#This Row],[עמודה55]],"-"),2),"/"),1)</f>
        <v xml:space="preserve"> $99 </v>
      </c>
      <c r="R2200" s="12">
        <f>AVERAGE(טבלה1[[#This Row],[עמודה59]:[עמודה60]])</f>
        <v>74.5</v>
      </c>
      <c r="S2200" s="3">
        <f>VALUE(SUBSTITUTE(טבלה1[[#This Row],[עמודה56]],"$",""))</f>
        <v>50</v>
      </c>
      <c r="T2200" s="3">
        <f>VALUE(SUBSTITUTE(טבלה1[[#This Row],[עמודה57]],"$",""))</f>
        <v>99</v>
      </c>
      <c r="U2200" s="3" t="str">
        <f>IF(טבלה1[[#This Row],[עמודה58]]&gt;30,"Yes","No")</f>
        <v>Yes</v>
      </c>
    </row>
    <row r="2201" spans="1:21" ht="13" x14ac:dyDescent="0.15">
      <c r="A2201" s="8" t="s">
        <v>5168</v>
      </c>
      <c r="B2201" s="9" t="s">
        <v>5169</v>
      </c>
      <c r="C2201" s="9" t="s">
        <v>1142</v>
      </c>
      <c r="D2201" s="9" t="s">
        <v>4</v>
      </c>
      <c r="E2201" s="9" t="s">
        <v>4</v>
      </c>
      <c r="F2201" s="9" t="s">
        <v>29</v>
      </c>
      <c r="G2201" s="10">
        <v>0.2</v>
      </c>
      <c r="H2201" s="11" t="str" cm="1">
        <f t="array" ref="H2201">INDEX(_xlfn.TEXTSPLIT(טבלה1[[#This Row],[עמודה2]],","),1)</f>
        <v>Dhaka</v>
      </c>
      <c r="I2201" s="12" t="str" cm="1">
        <f t="array" ref="I2201">INDEX(_xlfn.TEXTSPLIT(טבלה1[[#This Row],[עמודה2]],","),2)</f>
        <v xml:space="preserve"> Bangladesh</v>
      </c>
      <c r="J2201" s="16" t="str">
        <f>_xlfn.CONCAT(טבלה1[[#This Row],[AI_Companies]]," ",טבלה1[[#This Row],[עמודה1]])</f>
        <v>VentureSolutionsLtd. http://venturesolutionsltd.com/</v>
      </c>
      <c r="K2201" s="12">
        <v>10</v>
      </c>
      <c r="L2201" s="12" t="str">
        <f>IF(טבלה1[[#This Row],[עמודה53]]&gt;2000,"Yes","No")</f>
        <v>No</v>
      </c>
      <c r="M2201" s="12">
        <v>49</v>
      </c>
      <c r="N2201" s="12">
        <f>AVERAGE(טבלה1[[#This Row],[עמודה52]:[עמודה53]])</f>
        <v>29.5</v>
      </c>
      <c r="O2201" s="12" t="str">
        <f>IF(טבלה1[[#This Row],[עמודה4]]="&lt; $25 / hr","0$ - $25 / hr",טבלה1[[#This Row],[עמודה4]])</f>
        <v>Undisclosed</v>
      </c>
      <c r="P2201" s="12" t="str" cm="1">
        <f t="array" ref="P2201">INDEX(_xlfn.TEXTSPLIT(טבלה1[[#This Row],[עמודה55]],"-"),1)</f>
        <v>Undisclosed</v>
      </c>
      <c r="Q2201" s="21" t="e" cm="1">
        <f t="array" ref="Q2201">INDEX(_xlfn.TEXTSPLIT(INDEX(_xlfn.TEXTSPLIT(טבלה1[[#This Row],[עמודה55]],"-"),2),"/"),1)</f>
        <v>#REF!</v>
      </c>
      <c r="R2201" s="12" t="e">
        <f>AVERAGE(טבלה1[[#This Row],[עמודה59]:[עמודה60]])</f>
        <v>#VALUE!</v>
      </c>
      <c r="S2201" s="3" t="e">
        <f>VALUE(SUBSTITUTE(טבלה1[[#This Row],[עמודה56]],"$",""))</f>
        <v>#VALUE!</v>
      </c>
      <c r="T2201" s="3" t="e">
        <f>VALUE(SUBSTITUTE(טבלה1[[#This Row],[עמודה57]],"$",""))</f>
        <v>#REF!</v>
      </c>
      <c r="U2201" s="3" t="e">
        <f>IF(טבלה1[[#This Row],[עמודה58]]&gt;30,"Yes","No")</f>
        <v>#VALUE!</v>
      </c>
    </row>
    <row r="2202" spans="1:21" ht="13" x14ac:dyDescent="0.15">
      <c r="A2202" s="8" t="s">
        <v>5170</v>
      </c>
      <c r="B2202" s="9" t="s">
        <v>5171</v>
      </c>
      <c r="C2202" s="9" t="s">
        <v>1142</v>
      </c>
      <c r="D2202" s="9" t="s">
        <v>4</v>
      </c>
      <c r="E2202" s="9" t="s">
        <v>4</v>
      </c>
      <c r="F2202" s="9" t="s">
        <v>29</v>
      </c>
      <c r="G2202" s="10">
        <v>0.2</v>
      </c>
      <c r="H2202" s="11" t="str" cm="1">
        <f t="array" ref="H2202">INDEX(_xlfn.TEXTSPLIT(טבלה1[[#This Row],[עמודה2]],","),1)</f>
        <v>Dhaka</v>
      </c>
      <c r="I2202" s="12" t="str" cm="1">
        <f t="array" ref="I2202">INDEX(_xlfn.TEXTSPLIT(טבלה1[[#This Row],[עמודה2]],","),2)</f>
        <v xml:space="preserve"> Bangladesh</v>
      </c>
      <c r="J2202" s="16" t="str">
        <f>_xlfn.CONCAT(טבלה1[[#This Row],[AI_Companies]]," ",טבלה1[[#This Row],[עמודה1]])</f>
        <v>HeadBlocks http://www.head-blocks.com/</v>
      </c>
      <c r="K2202" s="12">
        <v>10</v>
      </c>
      <c r="L2202" s="12" t="str">
        <f>IF(טבלה1[[#This Row],[עמודה53]]&gt;2000,"Yes","No")</f>
        <v>No</v>
      </c>
      <c r="M2202" s="12">
        <v>49</v>
      </c>
      <c r="N2202" s="12">
        <f>AVERAGE(טבלה1[[#This Row],[עמודה52]:[עמודה53]])</f>
        <v>29.5</v>
      </c>
      <c r="O2202" s="12" t="str">
        <f>IF(טבלה1[[#This Row],[עמודה4]]="&lt; $25 / hr","0$ - $25 / hr",טבלה1[[#This Row],[עמודה4]])</f>
        <v>Undisclosed</v>
      </c>
      <c r="P2202" s="12" t="str" cm="1">
        <f t="array" ref="P2202">INDEX(_xlfn.TEXTSPLIT(טבלה1[[#This Row],[עמודה55]],"-"),1)</f>
        <v>Undisclosed</v>
      </c>
      <c r="Q2202" s="21" t="e" cm="1">
        <f t="array" ref="Q2202">INDEX(_xlfn.TEXTSPLIT(INDEX(_xlfn.TEXTSPLIT(טבלה1[[#This Row],[עמודה55]],"-"),2),"/"),1)</f>
        <v>#REF!</v>
      </c>
      <c r="R2202" s="12" t="e">
        <f>AVERAGE(טבלה1[[#This Row],[עמודה59]:[עמודה60]])</f>
        <v>#VALUE!</v>
      </c>
      <c r="S2202" s="3" t="e">
        <f>VALUE(SUBSTITUTE(טבלה1[[#This Row],[עמודה56]],"$",""))</f>
        <v>#VALUE!</v>
      </c>
      <c r="T2202" s="3" t="e">
        <f>VALUE(SUBSTITUTE(טבלה1[[#This Row],[עמודה57]],"$",""))</f>
        <v>#REF!</v>
      </c>
      <c r="U2202" s="3" t="e">
        <f>IF(טבלה1[[#This Row],[עמודה58]]&gt;30,"Yes","No")</f>
        <v>#VALUE!</v>
      </c>
    </row>
    <row r="2203" spans="1:21" ht="13" x14ac:dyDescent="0.15">
      <c r="A2203" s="8" t="s">
        <v>5172</v>
      </c>
      <c r="B2203" s="9" t="s">
        <v>5173</v>
      </c>
      <c r="C2203" s="9" t="s">
        <v>2339</v>
      </c>
      <c r="D2203" s="13">
        <v>5000</v>
      </c>
      <c r="E2203" s="9" t="s">
        <v>33</v>
      </c>
      <c r="F2203" s="9" t="s">
        <v>29</v>
      </c>
      <c r="G2203" s="10">
        <v>0.2</v>
      </c>
      <c r="H2203" s="11" t="str" cm="1">
        <f t="array" ref="H2203">INDEX(_xlfn.TEXTSPLIT(טבלה1[[#This Row],[עמודה2]],","),1)</f>
        <v>Bogota</v>
      </c>
      <c r="I2203" s="12" t="str" cm="1">
        <f t="array" ref="I2203">INDEX(_xlfn.TEXTSPLIT(טבלה1[[#This Row],[עמודה2]],","),2)</f>
        <v xml:space="preserve"> Colombia</v>
      </c>
      <c r="J2203" s="16" t="str">
        <f>_xlfn.CONCAT(טבלה1[[#This Row],[AI_Companies]]," ",טבלה1[[#This Row],[עמודה1]])</f>
        <v>Resolvestudio http://resolvestudio.co/</v>
      </c>
      <c r="K2203" s="12">
        <v>10</v>
      </c>
      <c r="L2203" s="12" t="str">
        <f>IF(טבלה1[[#This Row],[עמודה53]]&gt;2000,"Yes","No")</f>
        <v>No</v>
      </c>
      <c r="M2203" s="12">
        <v>49</v>
      </c>
      <c r="N2203" s="12">
        <f>AVERAGE(טבלה1[[#This Row],[עמודה52]:[עמודה53]])</f>
        <v>29.5</v>
      </c>
      <c r="O2203" s="12" t="str">
        <f>IF(טבלה1[[#This Row],[עמודה4]]="&lt; $25 / hr","0$ - $25 / hr",טבלה1[[#This Row],[עמודה4]])</f>
        <v>$25 - $49 / hr</v>
      </c>
      <c r="P2203" s="12" t="str" cm="1">
        <f t="array" ref="P2203">INDEX(_xlfn.TEXTSPLIT(טבלה1[[#This Row],[עמודה55]],"-"),1)</f>
        <v xml:space="preserve">$25 </v>
      </c>
      <c r="Q2203" s="21" t="str" cm="1">
        <f t="array" ref="Q2203">INDEX(_xlfn.TEXTSPLIT(INDEX(_xlfn.TEXTSPLIT(טבלה1[[#This Row],[עמודה55]],"-"),2),"/"),1)</f>
        <v xml:space="preserve"> $49 </v>
      </c>
      <c r="R2203" s="12">
        <f>AVERAGE(טבלה1[[#This Row],[עמודה59]:[עמודה60]])</f>
        <v>37</v>
      </c>
      <c r="S2203" s="3">
        <f>VALUE(SUBSTITUTE(טבלה1[[#This Row],[עמודה56]],"$",""))</f>
        <v>25</v>
      </c>
      <c r="T2203" s="3">
        <f>VALUE(SUBSTITUTE(טבלה1[[#This Row],[עמודה57]],"$",""))</f>
        <v>49</v>
      </c>
      <c r="U2203" s="3" t="str">
        <f>IF(טבלה1[[#This Row],[עמודה58]]&gt;30,"Yes","No")</f>
        <v>Yes</v>
      </c>
    </row>
    <row r="2204" spans="1:21" ht="13" x14ac:dyDescent="0.15">
      <c r="A2204" s="8" t="s">
        <v>5174</v>
      </c>
      <c r="B2204" s="9" t="s">
        <v>5175</v>
      </c>
      <c r="C2204" s="9" t="s">
        <v>1709</v>
      </c>
      <c r="D2204" s="9" t="s">
        <v>4</v>
      </c>
      <c r="E2204" s="9" t="s">
        <v>4</v>
      </c>
      <c r="F2204" s="9" t="s">
        <v>29</v>
      </c>
      <c r="G2204" s="10">
        <v>0.2</v>
      </c>
      <c r="H2204" s="11" t="str" cm="1">
        <f t="array" ref="H2204">INDEX(_xlfn.TEXTSPLIT(טבלה1[[#This Row],[עמודה2]],","),1)</f>
        <v>Dublin</v>
      </c>
      <c r="I2204" s="12" t="str" cm="1">
        <f t="array" ref="I2204">INDEX(_xlfn.TEXTSPLIT(טבלה1[[#This Row],[עמודה2]],","),2)</f>
        <v xml:space="preserve"> Ireland</v>
      </c>
      <c r="J2204" s="16" t="str">
        <f>_xlfn.CONCAT(טבלה1[[#This Row],[AI_Companies]]," ",טבלה1[[#This Row],[עמודה1]])</f>
        <v>TalkBpo http://www.talkbpo.net/</v>
      </c>
      <c r="K2204" s="12">
        <v>10</v>
      </c>
      <c r="L2204" s="12" t="str">
        <f>IF(טבלה1[[#This Row],[עמודה53]]&gt;2000,"Yes","No")</f>
        <v>No</v>
      </c>
      <c r="M2204" s="12">
        <v>49</v>
      </c>
      <c r="N2204" s="12">
        <f>AVERAGE(טבלה1[[#This Row],[עמודה52]:[עמודה53]])</f>
        <v>29.5</v>
      </c>
      <c r="O2204" s="12" t="str">
        <f>IF(טבלה1[[#This Row],[עמודה4]]="&lt; $25 / hr","0$ - $25 / hr",טבלה1[[#This Row],[עמודה4]])</f>
        <v>Undisclosed</v>
      </c>
      <c r="P2204" s="12" t="str" cm="1">
        <f t="array" ref="P2204">INDEX(_xlfn.TEXTSPLIT(טבלה1[[#This Row],[עמודה55]],"-"),1)</f>
        <v>Undisclosed</v>
      </c>
      <c r="Q2204" s="21" t="e" cm="1">
        <f t="array" ref="Q2204">INDEX(_xlfn.TEXTSPLIT(INDEX(_xlfn.TEXTSPLIT(טבלה1[[#This Row],[עמודה55]],"-"),2),"/"),1)</f>
        <v>#REF!</v>
      </c>
      <c r="R2204" s="12" t="e">
        <f>AVERAGE(טבלה1[[#This Row],[עמודה59]:[עמודה60]])</f>
        <v>#VALUE!</v>
      </c>
      <c r="S2204" s="3" t="e">
        <f>VALUE(SUBSTITUTE(טבלה1[[#This Row],[עמודה56]],"$",""))</f>
        <v>#VALUE!</v>
      </c>
      <c r="T2204" s="3" t="e">
        <f>VALUE(SUBSTITUTE(טבלה1[[#This Row],[עמודה57]],"$",""))</f>
        <v>#REF!</v>
      </c>
      <c r="U2204" s="3" t="e">
        <f>IF(טבלה1[[#This Row],[עמודה58]]&gt;30,"Yes","No")</f>
        <v>#VALUE!</v>
      </c>
    </row>
    <row r="2205" spans="1:21" ht="13" x14ac:dyDescent="0.15">
      <c r="A2205" s="8" t="s">
        <v>5176</v>
      </c>
      <c r="B2205" s="9" t="s">
        <v>5177</v>
      </c>
      <c r="C2205" s="9" t="s">
        <v>765</v>
      </c>
      <c r="D2205" s="13">
        <v>1000</v>
      </c>
      <c r="E2205" s="9" t="s">
        <v>33</v>
      </c>
      <c r="F2205" s="9" t="s">
        <v>29</v>
      </c>
      <c r="G2205" s="10">
        <v>0.2</v>
      </c>
      <c r="H2205" s="11" t="str" cm="1">
        <f t="array" ref="H2205">INDEX(_xlfn.TEXTSPLIT(טבלה1[[#This Row],[עמודה2]],","),1)</f>
        <v>München</v>
      </c>
      <c r="I2205" s="12" t="str" cm="1">
        <f t="array" ref="I2205">INDEX(_xlfn.TEXTSPLIT(טבלה1[[#This Row],[עמודה2]],","),2)</f>
        <v xml:space="preserve"> Germany</v>
      </c>
      <c r="J2205" s="16" t="str">
        <f>_xlfn.CONCAT(טבלה1[[#This Row],[AI_Companies]]," ",טבלה1[[#This Row],[עמודה1]])</f>
        <v>QubitAG https://www.qubit.ag</v>
      </c>
      <c r="K2205" s="12">
        <v>10</v>
      </c>
      <c r="L2205" s="12" t="str">
        <f>IF(טבלה1[[#This Row],[עמודה53]]&gt;2000,"Yes","No")</f>
        <v>No</v>
      </c>
      <c r="M2205" s="12">
        <v>49</v>
      </c>
      <c r="N2205" s="12">
        <f>AVERAGE(טבלה1[[#This Row],[עמודה52]:[עמודה53]])</f>
        <v>29.5</v>
      </c>
      <c r="O2205" s="12" t="str">
        <f>IF(טבלה1[[#This Row],[עמודה4]]="&lt; $25 / hr","0$ - $25 / hr",טבלה1[[#This Row],[עמודה4]])</f>
        <v>$25 - $49 / hr</v>
      </c>
      <c r="P2205" s="12" t="str" cm="1">
        <f t="array" ref="P2205">INDEX(_xlfn.TEXTSPLIT(טבלה1[[#This Row],[עמודה55]],"-"),1)</f>
        <v xml:space="preserve">$25 </v>
      </c>
      <c r="Q2205" s="21" t="str" cm="1">
        <f t="array" ref="Q2205">INDEX(_xlfn.TEXTSPLIT(INDEX(_xlfn.TEXTSPLIT(טבלה1[[#This Row],[עמודה55]],"-"),2),"/"),1)</f>
        <v xml:space="preserve"> $49 </v>
      </c>
      <c r="R2205" s="12">
        <f>AVERAGE(טבלה1[[#This Row],[עמודה59]:[עמודה60]])</f>
        <v>37</v>
      </c>
      <c r="S2205" s="3">
        <f>VALUE(SUBSTITUTE(טבלה1[[#This Row],[עמודה56]],"$",""))</f>
        <v>25</v>
      </c>
      <c r="T2205" s="3">
        <f>VALUE(SUBSTITUTE(טבלה1[[#This Row],[עמודה57]],"$",""))</f>
        <v>49</v>
      </c>
      <c r="U2205" s="3" t="str">
        <f>IF(טבלה1[[#This Row],[עמודה58]]&gt;30,"Yes","No")</f>
        <v>Yes</v>
      </c>
    </row>
    <row r="2206" spans="1:21" ht="13" x14ac:dyDescent="0.15">
      <c r="A2206" s="8" t="s">
        <v>5178</v>
      </c>
      <c r="B2206" s="9" t="s">
        <v>5179</v>
      </c>
      <c r="C2206" s="9" t="s">
        <v>5180</v>
      </c>
      <c r="D2206" s="13">
        <v>1000</v>
      </c>
      <c r="E2206" s="9" t="s">
        <v>33</v>
      </c>
      <c r="F2206" s="9" t="s">
        <v>29</v>
      </c>
      <c r="G2206" s="10">
        <v>0.2</v>
      </c>
      <c r="H2206" s="11" t="str" cm="1">
        <f t="array" ref="H2206">INDEX(_xlfn.TEXTSPLIT(טבלה1[[#This Row],[עמודה2]],","),1)</f>
        <v>Kozhikode</v>
      </c>
      <c r="I2206" s="12" t="str" cm="1">
        <f t="array" ref="I2206">INDEX(_xlfn.TEXTSPLIT(טבלה1[[#This Row],[עמודה2]],","),2)</f>
        <v xml:space="preserve"> India</v>
      </c>
      <c r="J2206" s="16" t="str">
        <f>_xlfn.CONCAT(טבלה1[[#This Row],[AI_Companies]]," ",טבלה1[[#This Row],[עמודה1]])</f>
        <v>LimenzyTechnologiesPvtLtd http://limenzy.com/</v>
      </c>
      <c r="K2206" s="12">
        <v>10</v>
      </c>
      <c r="L2206" s="12" t="str">
        <f>IF(טבלה1[[#This Row],[עמודה53]]&gt;2000,"Yes","No")</f>
        <v>No</v>
      </c>
      <c r="M2206" s="12">
        <v>49</v>
      </c>
      <c r="N2206" s="12">
        <f>AVERAGE(טבלה1[[#This Row],[עמודה52]:[עמודה53]])</f>
        <v>29.5</v>
      </c>
      <c r="O2206" s="12" t="str">
        <f>IF(טבלה1[[#This Row],[עמודה4]]="&lt; $25 / hr","0$ - $25 / hr",טבלה1[[#This Row],[עמודה4]])</f>
        <v>$25 - $49 / hr</v>
      </c>
      <c r="P2206" s="12" t="str" cm="1">
        <f t="array" ref="P2206">INDEX(_xlfn.TEXTSPLIT(טבלה1[[#This Row],[עמודה55]],"-"),1)</f>
        <v xml:space="preserve">$25 </v>
      </c>
      <c r="Q2206" s="21" t="str" cm="1">
        <f t="array" ref="Q2206">INDEX(_xlfn.TEXTSPLIT(INDEX(_xlfn.TEXTSPLIT(טבלה1[[#This Row],[עמודה55]],"-"),2),"/"),1)</f>
        <v xml:space="preserve"> $49 </v>
      </c>
      <c r="R2206" s="12">
        <f>AVERAGE(טבלה1[[#This Row],[עמודה59]:[עמודה60]])</f>
        <v>37</v>
      </c>
      <c r="S2206" s="3">
        <f>VALUE(SUBSTITUTE(טבלה1[[#This Row],[עמודה56]],"$",""))</f>
        <v>25</v>
      </c>
      <c r="T2206" s="3">
        <f>VALUE(SUBSTITUTE(טבלה1[[#This Row],[עמודה57]],"$",""))</f>
        <v>49</v>
      </c>
      <c r="U2206" s="3" t="str">
        <f>IF(טבלה1[[#This Row],[עמודה58]]&gt;30,"Yes","No")</f>
        <v>Yes</v>
      </c>
    </row>
    <row r="2207" spans="1:21" ht="13" x14ac:dyDescent="0.15">
      <c r="A2207" s="8" t="s">
        <v>5181</v>
      </c>
      <c r="B2207" s="9" t="s">
        <v>5182</v>
      </c>
      <c r="C2207" s="9" t="s">
        <v>1267</v>
      </c>
      <c r="D2207" s="13">
        <v>25000</v>
      </c>
      <c r="E2207" s="9" t="s">
        <v>9</v>
      </c>
      <c r="F2207" s="9" t="s">
        <v>29</v>
      </c>
      <c r="G2207" s="10">
        <v>0.2</v>
      </c>
      <c r="H2207" s="11" t="str" cm="1">
        <f t="array" ref="H2207">INDEX(_xlfn.TEXTSPLIT(טבלה1[[#This Row],[עמודה2]],","),1)</f>
        <v>Dallas</v>
      </c>
      <c r="I2207" s="12" t="str" cm="1">
        <f t="array" ref="I2207">INDEX(_xlfn.TEXTSPLIT(טבלה1[[#This Row],[עמודה2]],","),2)</f>
        <v xml:space="preserve"> TX</v>
      </c>
      <c r="J2207" s="16" t="str">
        <f>_xlfn.CONCAT(טבלה1[[#This Row],[AI_Companies]]," ",טבלה1[[#This Row],[עמודה1]])</f>
        <v>TheArcadiaGroupInc. http://arcadia.agency</v>
      </c>
      <c r="K2207" s="12">
        <v>10</v>
      </c>
      <c r="L2207" s="12" t="str">
        <f>IF(טבלה1[[#This Row],[עמודה53]]&gt;2000,"Yes","No")</f>
        <v>No</v>
      </c>
      <c r="M2207" s="12">
        <v>49</v>
      </c>
      <c r="N2207" s="12">
        <f>AVERAGE(טבלה1[[#This Row],[עמודה52]:[עמודה53]])</f>
        <v>29.5</v>
      </c>
      <c r="O2207" s="12" t="str">
        <f>IF(טבלה1[[#This Row],[עמודה4]]="&lt; $25 / hr","0$ - $25 / hr",טבלה1[[#This Row],[עמודה4]])</f>
        <v>$50 - $99 / hr</v>
      </c>
      <c r="P2207" s="12" t="str" cm="1">
        <f t="array" ref="P2207">INDEX(_xlfn.TEXTSPLIT(טבלה1[[#This Row],[עמודה55]],"-"),1)</f>
        <v xml:space="preserve">$50 </v>
      </c>
      <c r="Q2207" s="21" t="str" cm="1">
        <f t="array" ref="Q2207">INDEX(_xlfn.TEXTSPLIT(INDEX(_xlfn.TEXTSPLIT(טבלה1[[#This Row],[עמודה55]],"-"),2),"/"),1)</f>
        <v xml:space="preserve"> $99 </v>
      </c>
      <c r="R2207" s="12">
        <f>AVERAGE(טבלה1[[#This Row],[עמודה59]:[עמודה60]])</f>
        <v>74.5</v>
      </c>
      <c r="S2207" s="3">
        <f>VALUE(SUBSTITUTE(טבלה1[[#This Row],[עמודה56]],"$",""))</f>
        <v>50</v>
      </c>
      <c r="T2207" s="3">
        <f>VALUE(SUBSTITUTE(טבלה1[[#This Row],[עמודה57]],"$",""))</f>
        <v>99</v>
      </c>
      <c r="U2207" s="3" t="str">
        <f>IF(טבלה1[[#This Row],[עמודה58]]&gt;30,"Yes","No")</f>
        <v>Yes</v>
      </c>
    </row>
    <row r="2208" spans="1:21" ht="13" x14ac:dyDescent="0.15">
      <c r="A2208" s="8" t="s">
        <v>5183</v>
      </c>
      <c r="B2208" s="9" t="s">
        <v>5184</v>
      </c>
      <c r="C2208" s="9" t="s">
        <v>5185</v>
      </c>
      <c r="D2208" s="13">
        <v>1000</v>
      </c>
      <c r="E2208" s="9" t="s">
        <v>14</v>
      </c>
      <c r="F2208" s="9" t="s">
        <v>29</v>
      </c>
      <c r="G2208" s="10">
        <v>0.2</v>
      </c>
      <c r="H2208" s="11" t="str" cm="1">
        <f t="array" ref="H2208">INDEX(_xlfn.TEXTSPLIT(טבלה1[[#This Row],[עמודה2]],","),1)</f>
        <v>unknown</v>
      </c>
      <c r="I2208" s="12" t="e" cm="1">
        <f t="array" ref="I2208">INDEX(_xlfn.TEXTSPLIT(טבלה1[[#This Row],[עמודה2]],","),2)</f>
        <v>#REF!</v>
      </c>
      <c r="J2208" s="16" t="str">
        <f>_xlfn.CONCAT(טבלה1[[#This Row],[AI_Companies]]," ",טבלה1[[#This Row],[עמודה1]])</f>
        <v>ProxNtelliLabsPvtLtd http://www.proxntelli.com</v>
      </c>
      <c r="K2208" s="12">
        <v>10</v>
      </c>
      <c r="L2208" s="12" t="str">
        <f>IF(טבלה1[[#This Row],[עמודה53]]&gt;2000,"Yes","No")</f>
        <v>No</v>
      </c>
      <c r="M2208" s="12">
        <v>49</v>
      </c>
      <c r="N2208" s="12">
        <f>AVERAGE(טבלה1[[#This Row],[עמודה52]:[עמודה53]])</f>
        <v>29.5</v>
      </c>
      <c r="O2208" s="12" t="str">
        <f>IF(טבלה1[[#This Row],[עמודה4]]="&lt; $25 / hr","0$ - $25 / hr",טבלה1[[#This Row],[עמודה4]])</f>
        <v>0$ - $25 / hr</v>
      </c>
      <c r="P2208" s="12" t="str" cm="1">
        <f t="array" ref="P2208">INDEX(_xlfn.TEXTSPLIT(טבלה1[[#This Row],[עמודה55]],"-"),1)</f>
        <v xml:space="preserve">0$ </v>
      </c>
      <c r="Q2208" s="21" t="str" cm="1">
        <f t="array" ref="Q2208">INDEX(_xlfn.TEXTSPLIT(INDEX(_xlfn.TEXTSPLIT(טבלה1[[#This Row],[עמודה55]],"-"),2),"/"),1)</f>
        <v xml:space="preserve"> $25 </v>
      </c>
      <c r="R2208" s="12">
        <f>AVERAGE(טבלה1[[#This Row],[עמודה59]:[עמודה60]])</f>
        <v>12.5</v>
      </c>
      <c r="S2208" s="3">
        <f>VALUE(SUBSTITUTE(טבלה1[[#This Row],[עמודה56]],"$",""))</f>
        <v>0</v>
      </c>
      <c r="T2208" s="3">
        <f>VALUE(SUBSTITUTE(טבלה1[[#This Row],[עמודה57]],"$",""))</f>
        <v>25</v>
      </c>
      <c r="U2208" s="3" t="str">
        <f>IF(טבלה1[[#This Row],[עמודה58]]&gt;30,"Yes","No")</f>
        <v>No</v>
      </c>
    </row>
    <row r="2209" spans="1:21" ht="13" x14ac:dyDescent="0.15">
      <c r="A2209" s="8" t="s">
        <v>5186</v>
      </c>
      <c r="B2209" s="9" t="s">
        <v>5187</v>
      </c>
      <c r="C2209" s="9" t="s">
        <v>361</v>
      </c>
      <c r="D2209" s="13">
        <v>5000</v>
      </c>
      <c r="E2209" s="9" t="s">
        <v>33</v>
      </c>
      <c r="F2209" s="9" t="s">
        <v>29</v>
      </c>
      <c r="G2209" s="10">
        <v>0.2</v>
      </c>
      <c r="H2209" s="11" t="str" cm="1">
        <f t="array" ref="H2209">INDEX(_xlfn.TEXTSPLIT(טבלה1[[#This Row],[עמודה2]],","),1)</f>
        <v>Pune</v>
      </c>
      <c r="I2209" s="12" t="str" cm="1">
        <f t="array" ref="I2209">INDEX(_xlfn.TEXTSPLIT(טבלה1[[#This Row],[עמודה2]],","),2)</f>
        <v xml:space="preserve"> India</v>
      </c>
      <c r="J2209" s="16" t="str">
        <f>_xlfn.CONCAT(טבלה1[[#This Row],[AI_Companies]]," ",טבלה1[[#This Row],[עמודה1]])</f>
        <v>ConnectingDotsInfotech https://connectingdotsinfotech.com/</v>
      </c>
      <c r="K2209" s="12">
        <v>10</v>
      </c>
      <c r="L2209" s="12" t="str">
        <f>IF(טבלה1[[#This Row],[עמודה53]]&gt;2000,"Yes","No")</f>
        <v>No</v>
      </c>
      <c r="M2209" s="12">
        <v>49</v>
      </c>
      <c r="N2209" s="12">
        <f>AVERAGE(טבלה1[[#This Row],[עמודה52]:[עמודה53]])</f>
        <v>29.5</v>
      </c>
      <c r="O2209" s="12" t="str">
        <f>IF(טבלה1[[#This Row],[עמודה4]]="&lt; $25 / hr","0$ - $25 / hr",טבלה1[[#This Row],[עמודה4]])</f>
        <v>$25 - $49 / hr</v>
      </c>
      <c r="P2209" s="12" t="str" cm="1">
        <f t="array" ref="P2209">INDEX(_xlfn.TEXTSPLIT(טבלה1[[#This Row],[עמודה55]],"-"),1)</f>
        <v xml:space="preserve">$25 </v>
      </c>
      <c r="Q2209" s="21" t="str" cm="1">
        <f t="array" ref="Q2209">INDEX(_xlfn.TEXTSPLIT(INDEX(_xlfn.TEXTSPLIT(טבלה1[[#This Row],[עמודה55]],"-"),2),"/"),1)</f>
        <v xml:space="preserve"> $49 </v>
      </c>
      <c r="R2209" s="12">
        <f>AVERAGE(טבלה1[[#This Row],[עמודה59]:[עמודה60]])</f>
        <v>37</v>
      </c>
      <c r="S2209" s="3">
        <f>VALUE(SUBSTITUTE(טבלה1[[#This Row],[עמודה56]],"$",""))</f>
        <v>25</v>
      </c>
      <c r="T2209" s="3">
        <f>VALUE(SUBSTITUTE(טבלה1[[#This Row],[עמודה57]],"$",""))</f>
        <v>49</v>
      </c>
      <c r="U2209" s="3" t="str">
        <f>IF(טבלה1[[#This Row],[עמודה58]]&gt;30,"Yes","No")</f>
        <v>Yes</v>
      </c>
    </row>
    <row r="2210" spans="1:21" ht="13" x14ac:dyDescent="0.15">
      <c r="A2210" s="8" t="s">
        <v>5188</v>
      </c>
      <c r="B2210" s="9" t="s">
        <v>5189</v>
      </c>
      <c r="C2210" s="9" t="s">
        <v>5034</v>
      </c>
      <c r="D2210" s="13">
        <v>5000</v>
      </c>
      <c r="E2210" s="9" t="s">
        <v>33</v>
      </c>
      <c r="F2210" s="9" t="s">
        <v>29</v>
      </c>
      <c r="G2210" s="10">
        <v>0.2</v>
      </c>
      <c r="H2210" s="11" t="str" cm="1">
        <f t="array" ref="H2210">INDEX(_xlfn.TEXTSPLIT(טבלה1[[#This Row],[עמודה2]],","),1)</f>
        <v>Nagpur</v>
      </c>
      <c r="I2210" s="12" t="str" cm="1">
        <f t="array" ref="I2210">INDEX(_xlfn.TEXTSPLIT(טבלה1[[#This Row],[עמודה2]],","),2)</f>
        <v xml:space="preserve"> India</v>
      </c>
      <c r="J2210" s="16" t="str">
        <f>_xlfn.CONCAT(טבלה1[[#This Row],[AI_Companies]]," ",טבלה1[[#This Row],[עמודה1]])</f>
        <v>CluebixSoftwarePvt.Ltd. https://www.cluebix.com/</v>
      </c>
      <c r="K2210" s="12">
        <v>10</v>
      </c>
      <c r="L2210" s="12" t="str">
        <f>IF(טבלה1[[#This Row],[עמודה53]]&gt;2000,"Yes","No")</f>
        <v>No</v>
      </c>
      <c r="M2210" s="12">
        <v>49</v>
      </c>
      <c r="N2210" s="12">
        <f>AVERAGE(טבלה1[[#This Row],[עמודה52]:[עמודה53]])</f>
        <v>29.5</v>
      </c>
      <c r="O2210" s="12" t="str">
        <f>IF(טבלה1[[#This Row],[עמודה4]]="&lt; $25 / hr","0$ - $25 / hr",טבלה1[[#This Row],[עמודה4]])</f>
        <v>$25 - $49 / hr</v>
      </c>
      <c r="P2210" s="12" t="str" cm="1">
        <f t="array" ref="P2210">INDEX(_xlfn.TEXTSPLIT(טבלה1[[#This Row],[עמודה55]],"-"),1)</f>
        <v xml:space="preserve">$25 </v>
      </c>
      <c r="Q2210" s="21" t="str" cm="1">
        <f t="array" ref="Q2210">INDEX(_xlfn.TEXTSPLIT(INDEX(_xlfn.TEXTSPLIT(טבלה1[[#This Row],[עמודה55]],"-"),2),"/"),1)</f>
        <v xml:space="preserve"> $49 </v>
      </c>
      <c r="R2210" s="12">
        <f>AVERAGE(טבלה1[[#This Row],[עמודה59]:[עמודה60]])</f>
        <v>37</v>
      </c>
      <c r="S2210" s="3">
        <f>VALUE(SUBSTITUTE(טבלה1[[#This Row],[עמודה56]],"$",""))</f>
        <v>25</v>
      </c>
      <c r="T2210" s="3">
        <f>VALUE(SUBSTITUTE(טבלה1[[#This Row],[עמודה57]],"$",""))</f>
        <v>49</v>
      </c>
      <c r="U2210" s="3" t="str">
        <f>IF(טבלה1[[#This Row],[עמודה58]]&gt;30,"Yes","No")</f>
        <v>Yes</v>
      </c>
    </row>
    <row r="2211" spans="1:21" ht="13" x14ac:dyDescent="0.15">
      <c r="A2211" s="8" t="s">
        <v>5190</v>
      </c>
      <c r="B2211" s="9" t="s">
        <v>5191</v>
      </c>
      <c r="C2211" s="9" t="s">
        <v>5192</v>
      </c>
      <c r="D2211" s="13">
        <v>10000</v>
      </c>
      <c r="E2211" s="9" t="s">
        <v>9</v>
      </c>
      <c r="F2211" s="9" t="s">
        <v>29</v>
      </c>
      <c r="G2211" s="10">
        <v>0.2</v>
      </c>
      <c r="H2211" s="11" t="str" cm="1">
        <f t="array" ref="H2211">INDEX(_xlfn.TEXTSPLIT(טבלה1[[#This Row],[עמודה2]],","),1)</f>
        <v>Chadds Ford</v>
      </c>
      <c r="I2211" s="12" t="str" cm="1">
        <f t="array" ref="I2211">INDEX(_xlfn.TEXTSPLIT(טבלה1[[#This Row],[עמודה2]],","),2)</f>
        <v xml:space="preserve"> PA</v>
      </c>
      <c r="J2211" s="16" t="str">
        <f>_xlfn.CONCAT(טבלה1[[#This Row],[AI_Companies]]," ",טבלה1[[#This Row],[עמודה1]])</f>
        <v>MagureInc https://www.magureinc.com</v>
      </c>
      <c r="K2211" s="12">
        <v>10</v>
      </c>
      <c r="L2211" s="12" t="str">
        <f>IF(טבלה1[[#This Row],[עמודה53]]&gt;2000,"Yes","No")</f>
        <v>No</v>
      </c>
      <c r="M2211" s="12">
        <v>49</v>
      </c>
      <c r="N2211" s="12">
        <f>AVERAGE(טבלה1[[#This Row],[עמודה52]:[עמודה53]])</f>
        <v>29.5</v>
      </c>
      <c r="O2211" s="12" t="str">
        <f>IF(טבלה1[[#This Row],[עמודה4]]="&lt; $25 / hr","0$ - $25 / hr",טבלה1[[#This Row],[עמודה4]])</f>
        <v>$50 - $99 / hr</v>
      </c>
      <c r="P2211" s="12" t="str" cm="1">
        <f t="array" ref="P2211">INDEX(_xlfn.TEXTSPLIT(טבלה1[[#This Row],[עמודה55]],"-"),1)</f>
        <v xml:space="preserve">$50 </v>
      </c>
      <c r="Q2211" s="21" t="str" cm="1">
        <f t="array" ref="Q2211">INDEX(_xlfn.TEXTSPLIT(INDEX(_xlfn.TEXTSPLIT(טבלה1[[#This Row],[עמודה55]],"-"),2),"/"),1)</f>
        <v xml:space="preserve"> $99 </v>
      </c>
      <c r="R2211" s="12">
        <f>AVERAGE(טבלה1[[#This Row],[עמודה59]:[עמודה60]])</f>
        <v>74.5</v>
      </c>
      <c r="S2211" s="3">
        <f>VALUE(SUBSTITUTE(טבלה1[[#This Row],[עמודה56]],"$",""))</f>
        <v>50</v>
      </c>
      <c r="T2211" s="3">
        <f>VALUE(SUBSTITUTE(טבלה1[[#This Row],[עמודה57]],"$",""))</f>
        <v>99</v>
      </c>
      <c r="U2211" s="3" t="str">
        <f>IF(טבלה1[[#This Row],[עמודה58]]&gt;30,"Yes","No")</f>
        <v>Yes</v>
      </c>
    </row>
    <row r="2212" spans="1:21" ht="13" x14ac:dyDescent="0.15">
      <c r="A2212" s="8" t="s">
        <v>5193</v>
      </c>
      <c r="B2212" s="9" t="s">
        <v>5194</v>
      </c>
      <c r="C2212" s="9" t="s">
        <v>440</v>
      </c>
      <c r="D2212" s="9" t="s">
        <v>4</v>
      </c>
      <c r="E2212" s="9" t="s">
        <v>4</v>
      </c>
      <c r="F2212" s="9" t="s">
        <v>29</v>
      </c>
      <c r="G2212" s="10">
        <v>0.2</v>
      </c>
      <c r="H2212" s="11" t="str" cm="1">
        <f t="array" ref="H2212">INDEX(_xlfn.TEXTSPLIT(טבלה1[[#This Row],[עמודה2]],","),1)</f>
        <v>Sarajevo</v>
      </c>
      <c r="I2212" s="12" t="str" cm="1">
        <f t="array" ref="I2212">INDEX(_xlfn.TEXTSPLIT(טבלה1[[#This Row],[עמודה2]],","),2)</f>
        <v xml:space="preserve"> Bosnia and Herzegovina</v>
      </c>
      <c r="J2212" s="16" t="str">
        <f>_xlfn.CONCAT(טבלה1[[#This Row],[AI_Companies]]," ",טבלה1[[#This Row],[עמודה1]])</f>
        <v>Evolt http://www.evolt.dev</v>
      </c>
      <c r="K2212" s="12">
        <v>10</v>
      </c>
      <c r="L2212" s="12" t="str">
        <f>IF(טבלה1[[#This Row],[עמודה53]]&gt;2000,"Yes","No")</f>
        <v>No</v>
      </c>
      <c r="M2212" s="12">
        <v>49</v>
      </c>
      <c r="N2212" s="12">
        <f>AVERAGE(טבלה1[[#This Row],[עמודה52]:[עמודה53]])</f>
        <v>29.5</v>
      </c>
      <c r="O2212" s="12" t="str">
        <f>IF(טבלה1[[#This Row],[עמודה4]]="&lt; $25 / hr","0$ - $25 / hr",טבלה1[[#This Row],[עמודה4]])</f>
        <v>Undisclosed</v>
      </c>
      <c r="P2212" s="12" t="str" cm="1">
        <f t="array" ref="P2212">INDEX(_xlfn.TEXTSPLIT(טבלה1[[#This Row],[עמודה55]],"-"),1)</f>
        <v>Undisclosed</v>
      </c>
      <c r="Q2212" s="21" t="e" cm="1">
        <f t="array" ref="Q2212">INDEX(_xlfn.TEXTSPLIT(INDEX(_xlfn.TEXTSPLIT(טבלה1[[#This Row],[עמודה55]],"-"),2),"/"),1)</f>
        <v>#REF!</v>
      </c>
      <c r="R2212" s="12" t="e">
        <f>AVERAGE(טבלה1[[#This Row],[עמודה59]:[עמודה60]])</f>
        <v>#VALUE!</v>
      </c>
      <c r="S2212" s="3" t="e">
        <f>VALUE(SUBSTITUTE(טבלה1[[#This Row],[עמודה56]],"$",""))</f>
        <v>#VALUE!</v>
      </c>
      <c r="T2212" s="3" t="e">
        <f>VALUE(SUBSTITUTE(טבלה1[[#This Row],[עמודה57]],"$",""))</f>
        <v>#REF!</v>
      </c>
      <c r="U2212" s="3" t="e">
        <f>IF(טבלה1[[#This Row],[עמודה58]]&gt;30,"Yes","No")</f>
        <v>#VALUE!</v>
      </c>
    </row>
    <row r="2213" spans="1:21" ht="13" x14ac:dyDescent="0.15">
      <c r="A2213" s="8" t="s">
        <v>5195</v>
      </c>
      <c r="B2213" s="9" t="s">
        <v>5196</v>
      </c>
      <c r="C2213" s="9" t="s">
        <v>5197</v>
      </c>
      <c r="D2213" s="9" t="s">
        <v>4</v>
      </c>
      <c r="E2213" s="9" t="s">
        <v>4</v>
      </c>
      <c r="F2213" s="9" t="s">
        <v>29</v>
      </c>
      <c r="G2213" s="10">
        <v>0.2</v>
      </c>
      <c r="H2213" s="11" t="str" cm="1">
        <f t="array" ref="H2213">INDEX(_xlfn.TEXTSPLIT(טבלה1[[#This Row],[עמודה2]],","),1)</f>
        <v>Miami</v>
      </c>
      <c r="I2213" s="12" t="str" cm="1">
        <f t="array" ref="I2213">INDEX(_xlfn.TEXTSPLIT(טבלה1[[#This Row],[עמודה2]],","),2)</f>
        <v xml:space="preserve"> </v>
      </c>
      <c r="J2213" s="16" t="str">
        <f>_xlfn.CONCAT(טבלה1[[#This Row],[AI_Companies]]," ",טבלה1[[#This Row],[עמודה1]])</f>
        <v>AssertiaSolutions http://www.assertiasolutions.com/</v>
      </c>
      <c r="K2213" s="12">
        <v>10</v>
      </c>
      <c r="L2213" s="12" t="str">
        <f>IF(טבלה1[[#This Row],[עמודה53]]&gt;2000,"Yes","No")</f>
        <v>No</v>
      </c>
      <c r="M2213" s="12">
        <v>49</v>
      </c>
      <c r="N2213" s="12">
        <f>AVERAGE(טבלה1[[#This Row],[עמודה52]:[עמודה53]])</f>
        <v>29.5</v>
      </c>
      <c r="O2213" s="12" t="str">
        <f>IF(טבלה1[[#This Row],[עמודה4]]="&lt; $25 / hr","0$ - $25 / hr",טבלה1[[#This Row],[עמודה4]])</f>
        <v>Undisclosed</v>
      </c>
      <c r="P2213" s="12" t="str" cm="1">
        <f t="array" ref="P2213">INDEX(_xlfn.TEXTSPLIT(טבלה1[[#This Row],[עמודה55]],"-"),1)</f>
        <v>Undisclosed</v>
      </c>
      <c r="Q2213" s="21" t="e" cm="1">
        <f t="array" ref="Q2213">INDEX(_xlfn.TEXTSPLIT(INDEX(_xlfn.TEXTSPLIT(טבלה1[[#This Row],[עמודה55]],"-"),2),"/"),1)</f>
        <v>#REF!</v>
      </c>
      <c r="R2213" s="12" t="e">
        <f>AVERAGE(טבלה1[[#This Row],[עמודה59]:[עמודה60]])</f>
        <v>#VALUE!</v>
      </c>
      <c r="S2213" s="3" t="e">
        <f>VALUE(SUBSTITUTE(טבלה1[[#This Row],[עמודה56]],"$",""))</f>
        <v>#VALUE!</v>
      </c>
      <c r="T2213" s="3" t="e">
        <f>VALUE(SUBSTITUTE(טבלה1[[#This Row],[עמודה57]],"$",""))</f>
        <v>#REF!</v>
      </c>
      <c r="U2213" s="3" t="e">
        <f>IF(טבלה1[[#This Row],[עמודה58]]&gt;30,"Yes","No")</f>
        <v>#VALUE!</v>
      </c>
    </row>
    <row r="2214" spans="1:21" ht="13" x14ac:dyDescent="0.15">
      <c r="A2214" s="8" t="s">
        <v>5198</v>
      </c>
      <c r="B2214" s="9" t="s">
        <v>5199</v>
      </c>
      <c r="C2214" s="9" t="s">
        <v>20</v>
      </c>
      <c r="D2214" s="9" t="s">
        <v>4</v>
      </c>
      <c r="E2214" s="9" t="s">
        <v>4</v>
      </c>
      <c r="F2214" s="9" t="s">
        <v>29</v>
      </c>
      <c r="G2214" s="10">
        <v>0.2</v>
      </c>
      <c r="H2214" s="11" t="str" cm="1">
        <f t="array" ref="H2214">INDEX(_xlfn.TEXTSPLIT(טבלה1[[#This Row],[עמודה2]],","),1)</f>
        <v>New York</v>
      </c>
      <c r="I2214" s="12" t="str" cm="1">
        <f t="array" ref="I2214">INDEX(_xlfn.TEXTSPLIT(טבלה1[[#This Row],[עמודה2]],","),2)</f>
        <v xml:space="preserve"> NY</v>
      </c>
      <c r="J2214" s="16" t="str">
        <f>_xlfn.CONCAT(טבלה1[[#This Row],[AI_Companies]]," ",טבלה1[[#This Row],[עמודה1]])</f>
        <v>BartonRogersGroupLLC https://bartonrogers.com/</v>
      </c>
      <c r="K2214" s="12">
        <v>10</v>
      </c>
      <c r="L2214" s="12" t="str">
        <f>IF(טבלה1[[#This Row],[עמודה53]]&gt;2000,"Yes","No")</f>
        <v>No</v>
      </c>
      <c r="M2214" s="12">
        <v>49</v>
      </c>
      <c r="N2214" s="12">
        <f>AVERAGE(טבלה1[[#This Row],[עמודה52]:[עמודה53]])</f>
        <v>29.5</v>
      </c>
      <c r="O2214" s="12" t="str">
        <f>IF(טבלה1[[#This Row],[עמודה4]]="&lt; $25 / hr","0$ - $25 / hr",טבלה1[[#This Row],[עמודה4]])</f>
        <v>Undisclosed</v>
      </c>
      <c r="P2214" s="12" t="str" cm="1">
        <f t="array" ref="P2214">INDEX(_xlfn.TEXTSPLIT(טבלה1[[#This Row],[עמודה55]],"-"),1)</f>
        <v>Undisclosed</v>
      </c>
      <c r="Q2214" s="21" t="e" cm="1">
        <f t="array" ref="Q2214">INDEX(_xlfn.TEXTSPLIT(INDEX(_xlfn.TEXTSPLIT(טבלה1[[#This Row],[עמודה55]],"-"),2),"/"),1)</f>
        <v>#REF!</v>
      </c>
      <c r="R2214" s="12" t="e">
        <f>AVERAGE(טבלה1[[#This Row],[עמודה59]:[עמודה60]])</f>
        <v>#VALUE!</v>
      </c>
      <c r="S2214" s="3" t="e">
        <f>VALUE(SUBSTITUTE(טבלה1[[#This Row],[עמודה56]],"$",""))</f>
        <v>#VALUE!</v>
      </c>
      <c r="T2214" s="3" t="e">
        <f>VALUE(SUBSTITUTE(טבלה1[[#This Row],[עמודה57]],"$",""))</f>
        <v>#REF!</v>
      </c>
      <c r="U2214" s="3" t="e">
        <f>IF(טבלה1[[#This Row],[עמודה58]]&gt;30,"Yes","No")</f>
        <v>#VALUE!</v>
      </c>
    </row>
    <row r="2215" spans="1:21" ht="13" x14ac:dyDescent="0.15">
      <c r="A2215" s="8" t="s">
        <v>5200</v>
      </c>
      <c r="B2215" s="9" t="s">
        <v>5201</v>
      </c>
      <c r="C2215" s="9" t="s">
        <v>8</v>
      </c>
      <c r="D2215" s="9" t="s">
        <v>4</v>
      </c>
      <c r="E2215" s="9" t="s">
        <v>4</v>
      </c>
      <c r="F2215" s="9" t="s">
        <v>29</v>
      </c>
      <c r="G2215" s="10">
        <v>0.2</v>
      </c>
      <c r="H2215" s="11" t="str" cm="1">
        <f t="array" ref="H2215">INDEX(_xlfn.TEXTSPLIT(טבלה1[[#This Row],[עמודה2]],","),1)</f>
        <v>Austin</v>
      </c>
      <c r="I2215" s="12" t="str" cm="1">
        <f t="array" ref="I2215">INDEX(_xlfn.TEXTSPLIT(טבלה1[[#This Row],[עמודה2]],","),2)</f>
        <v xml:space="preserve"> TX</v>
      </c>
      <c r="J2215" s="16" t="str">
        <f>_xlfn.CONCAT(טבלה1[[#This Row],[AI_Companies]]," ",טבלה1[[#This Row],[עמודה1]])</f>
        <v>ProventusMetricsInc., https://proventusmetrics.com/</v>
      </c>
      <c r="K2215" s="12">
        <v>10</v>
      </c>
      <c r="L2215" s="12" t="str">
        <f>IF(טבלה1[[#This Row],[עמודה53]]&gt;2000,"Yes","No")</f>
        <v>No</v>
      </c>
      <c r="M2215" s="12">
        <v>49</v>
      </c>
      <c r="N2215" s="12">
        <f>AVERAGE(טבלה1[[#This Row],[עמודה52]:[עמודה53]])</f>
        <v>29.5</v>
      </c>
      <c r="O2215" s="12" t="str">
        <f>IF(טבלה1[[#This Row],[עמודה4]]="&lt; $25 / hr","0$ - $25 / hr",טבלה1[[#This Row],[עמודה4]])</f>
        <v>Undisclosed</v>
      </c>
      <c r="P2215" s="12" t="str" cm="1">
        <f t="array" ref="P2215">INDEX(_xlfn.TEXTSPLIT(טבלה1[[#This Row],[עמודה55]],"-"),1)</f>
        <v>Undisclosed</v>
      </c>
      <c r="Q2215" s="21" t="e" cm="1">
        <f t="array" ref="Q2215">INDEX(_xlfn.TEXTSPLIT(INDEX(_xlfn.TEXTSPLIT(טבלה1[[#This Row],[עמודה55]],"-"),2),"/"),1)</f>
        <v>#REF!</v>
      </c>
      <c r="R2215" s="12" t="e">
        <f>AVERAGE(טבלה1[[#This Row],[עמודה59]:[עמודה60]])</f>
        <v>#VALUE!</v>
      </c>
      <c r="S2215" s="3" t="e">
        <f>VALUE(SUBSTITUTE(טבלה1[[#This Row],[עמודה56]],"$",""))</f>
        <v>#VALUE!</v>
      </c>
      <c r="T2215" s="3" t="e">
        <f>VALUE(SUBSTITUTE(טבלה1[[#This Row],[עמודה57]],"$",""))</f>
        <v>#REF!</v>
      </c>
      <c r="U2215" s="3" t="e">
        <f>IF(טבלה1[[#This Row],[עמודה58]]&gt;30,"Yes","No")</f>
        <v>#VALUE!</v>
      </c>
    </row>
    <row r="2216" spans="1:21" ht="13" x14ac:dyDescent="0.15">
      <c r="A2216" s="8" t="s">
        <v>5202</v>
      </c>
      <c r="B2216" s="9" t="s">
        <v>5203</v>
      </c>
      <c r="C2216" s="9" t="s">
        <v>4197</v>
      </c>
      <c r="D2216" s="13">
        <v>1000</v>
      </c>
      <c r="E2216" s="9" t="s">
        <v>14</v>
      </c>
      <c r="F2216" s="9" t="s">
        <v>29</v>
      </c>
      <c r="G2216" s="10">
        <v>0.2</v>
      </c>
      <c r="H2216" s="11" t="str" cm="1">
        <f t="array" ref="H2216">INDEX(_xlfn.TEXTSPLIT(טבלה1[[#This Row],[עמודה2]],","),1)</f>
        <v>Nashik</v>
      </c>
      <c r="I2216" s="12" t="str" cm="1">
        <f t="array" ref="I2216">INDEX(_xlfn.TEXTSPLIT(טבלה1[[#This Row],[עמודה2]],","),2)</f>
        <v xml:space="preserve"> India</v>
      </c>
      <c r="J2216" s="16" t="str">
        <f>_xlfn.CONCAT(טבלה1[[#This Row],[AI_Companies]]," ",טבלה1[[#This Row],[עמודה1]])</f>
        <v>StandardWingsTechnologies http://www.standardwings.com</v>
      </c>
      <c r="K2216" s="12">
        <v>10</v>
      </c>
      <c r="L2216" s="12" t="str">
        <f>IF(טבלה1[[#This Row],[עמודה53]]&gt;2000,"Yes","No")</f>
        <v>No</v>
      </c>
      <c r="M2216" s="12">
        <v>49</v>
      </c>
      <c r="N2216" s="12">
        <f>AVERAGE(טבלה1[[#This Row],[עמודה52]:[עמודה53]])</f>
        <v>29.5</v>
      </c>
      <c r="O2216" s="12" t="str">
        <f>IF(טבלה1[[#This Row],[עמודה4]]="&lt; $25 / hr","0$ - $25 / hr",טבלה1[[#This Row],[עמודה4]])</f>
        <v>0$ - $25 / hr</v>
      </c>
      <c r="P2216" s="12" t="str" cm="1">
        <f t="array" ref="P2216">INDEX(_xlfn.TEXTSPLIT(טבלה1[[#This Row],[עמודה55]],"-"),1)</f>
        <v xml:space="preserve">0$ </v>
      </c>
      <c r="Q2216" s="21" t="str" cm="1">
        <f t="array" ref="Q2216">INDEX(_xlfn.TEXTSPLIT(INDEX(_xlfn.TEXTSPLIT(טבלה1[[#This Row],[עמודה55]],"-"),2),"/"),1)</f>
        <v xml:space="preserve"> $25 </v>
      </c>
      <c r="R2216" s="12">
        <f>AVERAGE(טבלה1[[#This Row],[עמודה59]:[עמודה60]])</f>
        <v>12.5</v>
      </c>
      <c r="S2216" s="3">
        <f>VALUE(SUBSTITUTE(טבלה1[[#This Row],[עמודה56]],"$",""))</f>
        <v>0</v>
      </c>
      <c r="T2216" s="3">
        <f>VALUE(SUBSTITUTE(טבלה1[[#This Row],[עמודה57]],"$",""))</f>
        <v>25</v>
      </c>
      <c r="U2216" s="3" t="str">
        <f>IF(טבלה1[[#This Row],[עמודה58]]&gt;30,"Yes","No")</f>
        <v>No</v>
      </c>
    </row>
    <row r="2217" spans="1:21" ht="13" x14ac:dyDescent="0.15">
      <c r="A2217" s="8" t="s">
        <v>5204</v>
      </c>
      <c r="B2217" s="9" t="s">
        <v>5205</v>
      </c>
      <c r="C2217" s="9" t="s">
        <v>47</v>
      </c>
      <c r="D2217" s="13">
        <v>10000</v>
      </c>
      <c r="E2217" s="9" t="s">
        <v>33</v>
      </c>
      <c r="F2217" s="9" t="s">
        <v>29</v>
      </c>
      <c r="G2217" s="10">
        <v>0.2</v>
      </c>
      <c r="H2217" s="11" t="str" cm="1">
        <f t="array" ref="H2217">INDEX(_xlfn.TEXTSPLIT(טבלה1[[#This Row],[עמודה2]],","),1)</f>
        <v>Gurugram</v>
      </c>
      <c r="I2217" s="12" t="str" cm="1">
        <f t="array" ref="I2217">INDEX(_xlfn.TEXTSPLIT(טבלה1[[#This Row],[עמודה2]],","),2)</f>
        <v xml:space="preserve"> India</v>
      </c>
      <c r="J2217" s="16" t="str">
        <f>_xlfn.CONCAT(טבלה1[[#This Row],[AI_Companies]]," ",טבלה1[[#This Row],[עמודה1]])</f>
        <v>AmlgoLabs https://amlgolabs.com/</v>
      </c>
      <c r="K2217" s="12">
        <v>10</v>
      </c>
      <c r="L2217" s="12" t="str">
        <f>IF(טבלה1[[#This Row],[עמודה53]]&gt;2000,"Yes","No")</f>
        <v>No</v>
      </c>
      <c r="M2217" s="12">
        <v>49</v>
      </c>
      <c r="N2217" s="12">
        <f>AVERAGE(טבלה1[[#This Row],[עמודה52]:[עמודה53]])</f>
        <v>29.5</v>
      </c>
      <c r="O2217" s="12" t="str">
        <f>IF(טבלה1[[#This Row],[עמודה4]]="&lt; $25 / hr","0$ - $25 / hr",טבלה1[[#This Row],[עמודה4]])</f>
        <v>$25 - $49 / hr</v>
      </c>
      <c r="P2217" s="12" t="str" cm="1">
        <f t="array" ref="P2217">INDEX(_xlfn.TEXTSPLIT(טבלה1[[#This Row],[עמודה55]],"-"),1)</f>
        <v xml:space="preserve">$25 </v>
      </c>
      <c r="Q2217" s="21" t="str" cm="1">
        <f t="array" ref="Q2217">INDEX(_xlfn.TEXTSPLIT(INDEX(_xlfn.TEXTSPLIT(טבלה1[[#This Row],[עמודה55]],"-"),2),"/"),1)</f>
        <v xml:space="preserve"> $49 </v>
      </c>
      <c r="R2217" s="12">
        <f>AVERAGE(טבלה1[[#This Row],[עמודה59]:[עמודה60]])</f>
        <v>37</v>
      </c>
      <c r="S2217" s="3">
        <f>VALUE(SUBSTITUTE(טבלה1[[#This Row],[עמודה56]],"$",""))</f>
        <v>25</v>
      </c>
      <c r="T2217" s="3">
        <f>VALUE(SUBSTITUTE(טבלה1[[#This Row],[עמודה57]],"$",""))</f>
        <v>49</v>
      </c>
      <c r="U2217" s="3" t="str">
        <f>IF(טבלה1[[#This Row],[עמודה58]]&gt;30,"Yes","No")</f>
        <v>Yes</v>
      </c>
    </row>
    <row r="2218" spans="1:21" ht="13" x14ac:dyDescent="0.15">
      <c r="A2218" s="8" t="s">
        <v>5206</v>
      </c>
      <c r="B2218" s="9" t="s">
        <v>5207</v>
      </c>
      <c r="C2218" s="9" t="s">
        <v>5208</v>
      </c>
      <c r="D2218" s="9" t="s">
        <v>4</v>
      </c>
      <c r="E2218" s="9" t="s">
        <v>4</v>
      </c>
      <c r="F2218" s="9" t="s">
        <v>29</v>
      </c>
      <c r="G2218" s="10">
        <v>0.2</v>
      </c>
      <c r="H2218" s="11" t="str" cm="1">
        <f t="array" ref="H2218">INDEX(_xlfn.TEXTSPLIT(טבלה1[[#This Row],[עמודה2]],","),1)</f>
        <v>Lakewood</v>
      </c>
      <c r="I2218" s="12" t="str" cm="1">
        <f t="array" ref="I2218">INDEX(_xlfn.TEXTSPLIT(טבלה1[[#This Row],[עמודה2]],","),2)</f>
        <v xml:space="preserve"> CO</v>
      </c>
      <c r="J2218" s="16" t="str">
        <f>_xlfn.CONCAT(טבלה1[[#This Row],[AI_Companies]]," ",טבלה1[[#This Row],[עמודה1]])</f>
        <v>Cloud303 https://www.cloud303.io</v>
      </c>
      <c r="K2218" s="12">
        <v>10</v>
      </c>
      <c r="L2218" s="12" t="str">
        <f>IF(טבלה1[[#This Row],[עמודה53]]&gt;2000,"Yes","No")</f>
        <v>No</v>
      </c>
      <c r="M2218" s="12">
        <v>49</v>
      </c>
      <c r="N2218" s="12">
        <f>AVERAGE(טבלה1[[#This Row],[עמודה52]:[עמודה53]])</f>
        <v>29.5</v>
      </c>
      <c r="O2218" s="12" t="str">
        <f>IF(טבלה1[[#This Row],[עמודה4]]="&lt; $25 / hr","0$ - $25 / hr",טבלה1[[#This Row],[עמודה4]])</f>
        <v>Undisclosed</v>
      </c>
      <c r="P2218" s="12" t="str" cm="1">
        <f t="array" ref="P2218">INDEX(_xlfn.TEXTSPLIT(טבלה1[[#This Row],[עמודה55]],"-"),1)</f>
        <v>Undisclosed</v>
      </c>
      <c r="Q2218" s="21" t="e" cm="1">
        <f t="array" ref="Q2218">INDEX(_xlfn.TEXTSPLIT(INDEX(_xlfn.TEXTSPLIT(טבלה1[[#This Row],[עמודה55]],"-"),2),"/"),1)</f>
        <v>#REF!</v>
      </c>
      <c r="R2218" s="12" t="e">
        <f>AVERAGE(טבלה1[[#This Row],[עמודה59]:[עמודה60]])</f>
        <v>#VALUE!</v>
      </c>
      <c r="S2218" s="3" t="e">
        <f>VALUE(SUBSTITUTE(טבלה1[[#This Row],[עמודה56]],"$",""))</f>
        <v>#VALUE!</v>
      </c>
      <c r="T2218" s="3" t="e">
        <f>VALUE(SUBSTITUTE(טבלה1[[#This Row],[עמודה57]],"$",""))</f>
        <v>#REF!</v>
      </c>
      <c r="U2218" s="3" t="e">
        <f>IF(טבלה1[[#This Row],[עמודה58]]&gt;30,"Yes","No")</f>
        <v>#VALUE!</v>
      </c>
    </row>
    <row r="2219" spans="1:21" ht="13" x14ac:dyDescent="0.15">
      <c r="A2219" s="8" t="s">
        <v>5209</v>
      </c>
      <c r="B2219" s="9" t="s">
        <v>5210</v>
      </c>
      <c r="C2219" s="9" t="s">
        <v>361</v>
      </c>
      <c r="D2219" s="13">
        <v>1000</v>
      </c>
      <c r="E2219" s="9" t="s">
        <v>33</v>
      </c>
      <c r="F2219" s="9" t="s">
        <v>29</v>
      </c>
      <c r="G2219" s="10">
        <v>0.2</v>
      </c>
      <c r="H2219" s="11" t="str" cm="1">
        <f t="array" ref="H2219">INDEX(_xlfn.TEXTSPLIT(טבלה1[[#This Row],[עמודה2]],","),1)</f>
        <v>Pune</v>
      </c>
      <c r="I2219" s="12" t="str" cm="1">
        <f t="array" ref="I2219">INDEX(_xlfn.TEXTSPLIT(טבלה1[[#This Row],[עמודה2]],","),2)</f>
        <v xml:space="preserve"> India</v>
      </c>
      <c r="J2219" s="16" t="str">
        <f>_xlfn.CONCAT(טבלה1[[#This Row],[AI_Companies]]," ",טבלה1[[#This Row],[עמודה1]])</f>
        <v>PenpennyInfotech https://www.penpennyinfotech.com/</v>
      </c>
      <c r="K2219" s="12">
        <v>10</v>
      </c>
      <c r="L2219" s="12" t="str">
        <f>IF(טבלה1[[#This Row],[עמודה53]]&gt;2000,"Yes","No")</f>
        <v>No</v>
      </c>
      <c r="M2219" s="12">
        <v>49</v>
      </c>
      <c r="N2219" s="12">
        <f>AVERAGE(טבלה1[[#This Row],[עמודה52]:[עמודה53]])</f>
        <v>29.5</v>
      </c>
      <c r="O2219" s="12" t="str">
        <f>IF(טבלה1[[#This Row],[עמודה4]]="&lt; $25 / hr","0$ - $25 / hr",טבלה1[[#This Row],[עמודה4]])</f>
        <v>$25 - $49 / hr</v>
      </c>
      <c r="P2219" s="12" t="str" cm="1">
        <f t="array" ref="P2219">INDEX(_xlfn.TEXTSPLIT(טבלה1[[#This Row],[עמודה55]],"-"),1)</f>
        <v xml:space="preserve">$25 </v>
      </c>
      <c r="Q2219" s="21" t="str" cm="1">
        <f t="array" ref="Q2219">INDEX(_xlfn.TEXTSPLIT(INDEX(_xlfn.TEXTSPLIT(טבלה1[[#This Row],[עמודה55]],"-"),2),"/"),1)</f>
        <v xml:space="preserve"> $49 </v>
      </c>
      <c r="R2219" s="12">
        <f>AVERAGE(טבלה1[[#This Row],[עמודה59]:[עמודה60]])</f>
        <v>37</v>
      </c>
      <c r="S2219" s="3">
        <f>VALUE(SUBSTITUTE(טבלה1[[#This Row],[עמודה56]],"$",""))</f>
        <v>25</v>
      </c>
      <c r="T2219" s="3">
        <f>VALUE(SUBSTITUTE(טבלה1[[#This Row],[עמודה57]],"$",""))</f>
        <v>49</v>
      </c>
      <c r="U2219" s="3" t="str">
        <f>IF(טבלה1[[#This Row],[עמודה58]]&gt;30,"Yes","No")</f>
        <v>Yes</v>
      </c>
    </row>
    <row r="2220" spans="1:21" ht="13" x14ac:dyDescent="0.15">
      <c r="A2220" s="8" t="s">
        <v>5211</v>
      </c>
      <c r="B2220" s="9" t="s">
        <v>5212</v>
      </c>
      <c r="C2220" s="9" t="s">
        <v>613</v>
      </c>
      <c r="D2220" s="9" t="s">
        <v>4</v>
      </c>
      <c r="E2220" s="9" t="s">
        <v>4</v>
      </c>
      <c r="F2220" s="9" t="s">
        <v>29</v>
      </c>
      <c r="G2220" s="10">
        <v>0.2</v>
      </c>
      <c r="H2220" s="11" t="str" cm="1">
        <f t="array" ref="H2220">INDEX(_xlfn.TEXTSPLIT(טבלה1[[#This Row],[עמודה2]],","),1)</f>
        <v>Quito</v>
      </c>
      <c r="I2220" s="12" t="str" cm="1">
        <f t="array" ref="I2220">INDEX(_xlfn.TEXTSPLIT(טבלה1[[#This Row],[עמודה2]],","),2)</f>
        <v xml:space="preserve"> Ecuador</v>
      </c>
      <c r="J2220" s="16" t="str">
        <f>_xlfn.CONCAT(טבלה1[[#This Row],[AI_Companies]]," ",טבלה1[[#This Row],[עמודה1]])</f>
        <v>Interlancompu https://interlan.ai/</v>
      </c>
      <c r="K2220" s="12">
        <v>10</v>
      </c>
      <c r="L2220" s="12" t="str">
        <f>IF(טבלה1[[#This Row],[עמודה53]]&gt;2000,"Yes","No")</f>
        <v>No</v>
      </c>
      <c r="M2220" s="12">
        <v>49</v>
      </c>
      <c r="N2220" s="12">
        <f>AVERAGE(טבלה1[[#This Row],[עמודה52]:[עמודה53]])</f>
        <v>29.5</v>
      </c>
      <c r="O2220" s="12" t="str">
        <f>IF(טבלה1[[#This Row],[עמודה4]]="&lt; $25 / hr","0$ - $25 / hr",טבלה1[[#This Row],[עמודה4]])</f>
        <v>Undisclosed</v>
      </c>
      <c r="P2220" s="12" t="str" cm="1">
        <f t="array" ref="P2220">INDEX(_xlfn.TEXTSPLIT(טבלה1[[#This Row],[עמודה55]],"-"),1)</f>
        <v>Undisclosed</v>
      </c>
      <c r="Q2220" s="21" t="e" cm="1">
        <f t="array" ref="Q2220">INDEX(_xlfn.TEXTSPLIT(INDEX(_xlfn.TEXTSPLIT(טבלה1[[#This Row],[עמודה55]],"-"),2),"/"),1)</f>
        <v>#REF!</v>
      </c>
      <c r="R2220" s="12" t="e">
        <f>AVERAGE(טבלה1[[#This Row],[עמודה59]:[עמודה60]])</f>
        <v>#VALUE!</v>
      </c>
      <c r="S2220" s="3" t="e">
        <f>VALUE(SUBSTITUTE(טבלה1[[#This Row],[עמודה56]],"$",""))</f>
        <v>#VALUE!</v>
      </c>
      <c r="T2220" s="3" t="e">
        <f>VALUE(SUBSTITUTE(טבלה1[[#This Row],[עמודה57]],"$",""))</f>
        <v>#REF!</v>
      </c>
      <c r="U2220" s="3" t="e">
        <f>IF(טבלה1[[#This Row],[עמודה58]]&gt;30,"Yes","No")</f>
        <v>#VALUE!</v>
      </c>
    </row>
    <row r="2221" spans="1:21" ht="13" x14ac:dyDescent="0.15">
      <c r="A2221" s="8" t="s">
        <v>5213</v>
      </c>
      <c r="B2221" s="9" t="s">
        <v>5214</v>
      </c>
      <c r="C2221" s="9" t="s">
        <v>102</v>
      </c>
      <c r="D2221" s="13">
        <v>25000</v>
      </c>
      <c r="E2221" s="9" t="s">
        <v>9</v>
      </c>
      <c r="F2221" s="9" t="s">
        <v>29</v>
      </c>
      <c r="G2221" s="10">
        <v>0.2</v>
      </c>
      <c r="H2221" s="11" t="str" cm="1">
        <f t="array" ref="H2221">INDEX(_xlfn.TEXTSPLIT(טבלה1[[#This Row],[עמודה2]],","),1)</f>
        <v>London</v>
      </c>
      <c r="I2221" s="12" t="str" cm="1">
        <f t="array" ref="I2221">INDEX(_xlfn.TEXTSPLIT(טבלה1[[#This Row],[עמודה2]],","),2)</f>
        <v xml:space="preserve"> United Kingdom</v>
      </c>
      <c r="J2221" s="16" t="str">
        <f>_xlfn.CONCAT(טבלה1[[#This Row],[AI_Companies]]," ",טבלה1[[#This Row],[עמודה1]])</f>
        <v>Datavid https://datavid.co.uk/</v>
      </c>
      <c r="K2221" s="12">
        <v>10</v>
      </c>
      <c r="L2221" s="12" t="str">
        <f>IF(טבלה1[[#This Row],[עמודה53]]&gt;2000,"Yes","No")</f>
        <v>No</v>
      </c>
      <c r="M2221" s="12">
        <v>49</v>
      </c>
      <c r="N2221" s="12">
        <f>AVERAGE(טבלה1[[#This Row],[עמודה52]:[עמודה53]])</f>
        <v>29.5</v>
      </c>
      <c r="O2221" s="12" t="str">
        <f>IF(טבלה1[[#This Row],[עמודה4]]="&lt; $25 / hr","0$ - $25 / hr",טבלה1[[#This Row],[עמודה4]])</f>
        <v>$50 - $99 / hr</v>
      </c>
      <c r="P2221" s="12" t="str" cm="1">
        <f t="array" ref="P2221">INDEX(_xlfn.TEXTSPLIT(טבלה1[[#This Row],[עמודה55]],"-"),1)</f>
        <v xml:space="preserve">$50 </v>
      </c>
      <c r="Q2221" s="21" t="str" cm="1">
        <f t="array" ref="Q2221">INDEX(_xlfn.TEXTSPLIT(INDEX(_xlfn.TEXTSPLIT(טבלה1[[#This Row],[עמודה55]],"-"),2),"/"),1)</f>
        <v xml:space="preserve"> $99 </v>
      </c>
      <c r="R2221" s="12">
        <f>AVERAGE(טבלה1[[#This Row],[עמודה59]:[עמודה60]])</f>
        <v>74.5</v>
      </c>
      <c r="S2221" s="3">
        <f>VALUE(SUBSTITUTE(טבלה1[[#This Row],[עמודה56]],"$",""))</f>
        <v>50</v>
      </c>
      <c r="T2221" s="3">
        <f>VALUE(SUBSTITUTE(טבלה1[[#This Row],[עמודה57]],"$",""))</f>
        <v>99</v>
      </c>
      <c r="U2221" s="3" t="str">
        <f>IF(טבלה1[[#This Row],[עמודה58]]&gt;30,"Yes","No")</f>
        <v>Yes</v>
      </c>
    </row>
    <row r="2222" spans="1:21" ht="13" x14ac:dyDescent="0.15">
      <c r="A2222" s="8" t="s">
        <v>5215</v>
      </c>
      <c r="B2222" s="9" t="s">
        <v>5216</v>
      </c>
      <c r="C2222" s="9" t="s">
        <v>47</v>
      </c>
      <c r="D2222" s="13">
        <v>1000</v>
      </c>
      <c r="E2222" s="9" t="s">
        <v>14</v>
      </c>
      <c r="F2222" s="9" t="s">
        <v>29</v>
      </c>
      <c r="G2222" s="10">
        <v>0.2</v>
      </c>
      <c r="H2222" s="11" t="str" cm="1">
        <f t="array" ref="H2222">INDEX(_xlfn.TEXTSPLIT(טבלה1[[#This Row],[עמודה2]],","),1)</f>
        <v>Gurugram</v>
      </c>
      <c r="I2222" s="12" t="str" cm="1">
        <f t="array" ref="I2222">INDEX(_xlfn.TEXTSPLIT(טבלה1[[#This Row],[עמודה2]],","),2)</f>
        <v xml:space="preserve"> India</v>
      </c>
      <c r="J2222" s="16" t="str">
        <f>_xlfn.CONCAT(טבלה1[[#This Row],[AI_Companies]]," ",טבלה1[[#This Row],[עמודה1]])</f>
        <v>AabanSolutions http://aabansolutions.com/</v>
      </c>
      <c r="K2222" s="12">
        <v>10</v>
      </c>
      <c r="L2222" s="12" t="str">
        <f>IF(טבלה1[[#This Row],[עמודה53]]&gt;2000,"Yes","No")</f>
        <v>No</v>
      </c>
      <c r="M2222" s="12">
        <v>49</v>
      </c>
      <c r="N2222" s="12">
        <f>AVERAGE(טבלה1[[#This Row],[עמודה52]:[עמודה53]])</f>
        <v>29.5</v>
      </c>
      <c r="O2222" s="12" t="str">
        <f>IF(טבלה1[[#This Row],[עמודה4]]="&lt; $25 / hr","0$ - $25 / hr",טבלה1[[#This Row],[עמודה4]])</f>
        <v>0$ - $25 / hr</v>
      </c>
      <c r="P2222" s="12" t="str" cm="1">
        <f t="array" ref="P2222">INDEX(_xlfn.TEXTSPLIT(טבלה1[[#This Row],[עמודה55]],"-"),1)</f>
        <v xml:space="preserve">0$ </v>
      </c>
      <c r="Q2222" s="21" t="str" cm="1">
        <f t="array" ref="Q2222">INDEX(_xlfn.TEXTSPLIT(INDEX(_xlfn.TEXTSPLIT(טבלה1[[#This Row],[עמודה55]],"-"),2),"/"),1)</f>
        <v xml:space="preserve"> $25 </v>
      </c>
      <c r="R2222" s="12">
        <f>AVERAGE(טבלה1[[#This Row],[עמודה59]:[עמודה60]])</f>
        <v>12.5</v>
      </c>
      <c r="S2222" s="3">
        <f>VALUE(SUBSTITUTE(טבלה1[[#This Row],[עמודה56]],"$",""))</f>
        <v>0</v>
      </c>
      <c r="T2222" s="3">
        <f>VALUE(SUBSTITUTE(טבלה1[[#This Row],[עמודה57]],"$",""))</f>
        <v>25</v>
      </c>
      <c r="U2222" s="3" t="str">
        <f>IF(טבלה1[[#This Row],[עמודה58]]&gt;30,"Yes","No")</f>
        <v>No</v>
      </c>
    </row>
    <row r="2223" spans="1:21" ht="13" x14ac:dyDescent="0.15">
      <c r="A2223" s="8" t="s">
        <v>5217</v>
      </c>
      <c r="B2223" s="9" t="s">
        <v>5218</v>
      </c>
      <c r="C2223" s="9" t="s">
        <v>5164</v>
      </c>
      <c r="D2223" s="13">
        <v>5000</v>
      </c>
      <c r="E2223" s="9" t="s">
        <v>9</v>
      </c>
      <c r="F2223" s="9" t="s">
        <v>29</v>
      </c>
      <c r="G2223" s="10">
        <v>0.2</v>
      </c>
      <c r="H2223" s="11" t="str" cm="1">
        <f t="array" ref="H2223">INDEX(_xlfn.TEXTSPLIT(טבלה1[[#This Row],[עמודה2]],","),1)</f>
        <v>Łódź</v>
      </c>
      <c r="I2223" s="12" t="str" cm="1">
        <f t="array" ref="I2223">INDEX(_xlfn.TEXTSPLIT(טבלה1[[#This Row],[עמודה2]],","),2)</f>
        <v xml:space="preserve"> Poland</v>
      </c>
      <c r="J2223" s="16" t="str">
        <f>_xlfn.CONCAT(טבלה1[[#This Row],[AI_Companies]]," ",טבלה1[[#This Row],[עמודה1]])</f>
        <v>STELLIS https://stellis.co</v>
      </c>
      <c r="K2223" s="12">
        <v>10</v>
      </c>
      <c r="L2223" s="12" t="str">
        <f>IF(טבלה1[[#This Row],[עמודה53]]&gt;2000,"Yes","No")</f>
        <v>No</v>
      </c>
      <c r="M2223" s="12">
        <v>49</v>
      </c>
      <c r="N2223" s="12">
        <f>AVERAGE(טבלה1[[#This Row],[עמודה52]:[עמודה53]])</f>
        <v>29.5</v>
      </c>
      <c r="O2223" s="12" t="str">
        <f>IF(טבלה1[[#This Row],[עמודה4]]="&lt; $25 / hr","0$ - $25 / hr",טבלה1[[#This Row],[עמודה4]])</f>
        <v>$50 - $99 / hr</v>
      </c>
      <c r="P2223" s="12" t="str" cm="1">
        <f t="array" ref="P2223">INDEX(_xlfn.TEXTSPLIT(טבלה1[[#This Row],[עמודה55]],"-"),1)</f>
        <v xml:space="preserve">$50 </v>
      </c>
      <c r="Q2223" s="21" t="str" cm="1">
        <f t="array" ref="Q2223">INDEX(_xlfn.TEXTSPLIT(INDEX(_xlfn.TEXTSPLIT(טבלה1[[#This Row],[עמודה55]],"-"),2),"/"),1)</f>
        <v xml:space="preserve"> $99 </v>
      </c>
      <c r="R2223" s="12">
        <f>AVERAGE(טבלה1[[#This Row],[עמודה59]:[עמודה60]])</f>
        <v>74.5</v>
      </c>
      <c r="S2223" s="3">
        <f>VALUE(SUBSTITUTE(טבלה1[[#This Row],[עמודה56]],"$",""))</f>
        <v>50</v>
      </c>
      <c r="T2223" s="3">
        <f>VALUE(SUBSTITUTE(טבלה1[[#This Row],[עמודה57]],"$",""))</f>
        <v>99</v>
      </c>
      <c r="U2223" s="3" t="str">
        <f>IF(טבלה1[[#This Row],[עמודה58]]&gt;30,"Yes","No")</f>
        <v>Yes</v>
      </c>
    </row>
    <row r="2224" spans="1:21" ht="13" x14ac:dyDescent="0.15">
      <c r="A2224" s="8" t="s">
        <v>5219</v>
      </c>
      <c r="B2224" s="9" t="s">
        <v>5220</v>
      </c>
      <c r="C2224" s="9" t="s">
        <v>2456</v>
      </c>
      <c r="D2224" s="9" t="s">
        <v>4</v>
      </c>
      <c r="E2224" s="9" t="s">
        <v>4</v>
      </c>
      <c r="F2224" s="9" t="s">
        <v>29</v>
      </c>
      <c r="G2224" s="10">
        <v>0.2</v>
      </c>
      <c r="H2224" s="11" t="str" cm="1">
        <f t="array" ref="H2224">INDEX(_xlfn.TEXTSPLIT(טבלה1[[#This Row],[עמודה2]],","),1)</f>
        <v>Guang Zhou Shi</v>
      </c>
      <c r="I2224" s="12" t="str" cm="1">
        <f t="array" ref="I2224">INDEX(_xlfn.TEXTSPLIT(טבלה1[[#This Row],[עמודה2]],","),2)</f>
        <v xml:space="preserve"> China</v>
      </c>
      <c r="J2224" s="16" t="str">
        <f>_xlfn.CONCAT(טבלה1[[#This Row],[AI_Companies]]," ",טבלה1[[#This Row],[עמודה1]])</f>
        <v>GuangzhouMRTInformationTechnologyCo.,Ltd. http://www.mrxdtech.com/</v>
      </c>
      <c r="K2224" s="12">
        <v>10</v>
      </c>
      <c r="L2224" s="12" t="str">
        <f>IF(טבלה1[[#This Row],[עמודה53]]&gt;2000,"Yes","No")</f>
        <v>No</v>
      </c>
      <c r="M2224" s="12">
        <v>49</v>
      </c>
      <c r="N2224" s="12">
        <f>AVERAGE(טבלה1[[#This Row],[עמודה52]:[עמודה53]])</f>
        <v>29.5</v>
      </c>
      <c r="O2224" s="12" t="str">
        <f>IF(טבלה1[[#This Row],[עמודה4]]="&lt; $25 / hr","0$ - $25 / hr",טבלה1[[#This Row],[עמודה4]])</f>
        <v>Undisclosed</v>
      </c>
      <c r="P2224" s="12" t="str" cm="1">
        <f t="array" ref="P2224">INDEX(_xlfn.TEXTSPLIT(טבלה1[[#This Row],[עמודה55]],"-"),1)</f>
        <v>Undisclosed</v>
      </c>
      <c r="Q2224" s="21" t="e" cm="1">
        <f t="array" ref="Q2224">INDEX(_xlfn.TEXTSPLIT(INDEX(_xlfn.TEXTSPLIT(טבלה1[[#This Row],[עמודה55]],"-"),2),"/"),1)</f>
        <v>#REF!</v>
      </c>
      <c r="R2224" s="12" t="e">
        <f>AVERAGE(טבלה1[[#This Row],[עמודה59]:[עמודה60]])</f>
        <v>#VALUE!</v>
      </c>
      <c r="S2224" s="3" t="e">
        <f>VALUE(SUBSTITUTE(טבלה1[[#This Row],[עמודה56]],"$",""))</f>
        <v>#VALUE!</v>
      </c>
      <c r="T2224" s="3" t="e">
        <f>VALUE(SUBSTITUTE(טבלה1[[#This Row],[עמודה57]],"$",""))</f>
        <v>#REF!</v>
      </c>
      <c r="U2224" s="3" t="e">
        <f>IF(טבלה1[[#This Row],[עמודה58]]&gt;30,"Yes","No")</f>
        <v>#VALUE!</v>
      </c>
    </row>
    <row r="2225" spans="1:21" ht="13" x14ac:dyDescent="0.15">
      <c r="A2225" s="8" t="s">
        <v>5221</v>
      </c>
      <c r="B2225" s="9" t="s">
        <v>5222</v>
      </c>
      <c r="C2225" s="9" t="s">
        <v>102</v>
      </c>
      <c r="D2225" s="13">
        <v>5000</v>
      </c>
      <c r="E2225" s="9" t="s">
        <v>33</v>
      </c>
      <c r="F2225" s="9" t="s">
        <v>29</v>
      </c>
      <c r="G2225" s="10">
        <v>0.2</v>
      </c>
      <c r="H2225" s="11" t="str" cm="1">
        <f t="array" ref="H2225">INDEX(_xlfn.TEXTSPLIT(טבלה1[[#This Row],[עמודה2]],","),1)</f>
        <v>London</v>
      </c>
      <c r="I2225" s="12" t="str" cm="1">
        <f t="array" ref="I2225">INDEX(_xlfn.TEXTSPLIT(טבלה1[[#This Row],[עמודה2]],","),2)</f>
        <v xml:space="preserve"> United Kingdom</v>
      </c>
      <c r="J2225" s="16" t="str">
        <f>_xlfn.CONCAT(טבלה1[[#This Row],[AI_Companies]]," ",טבלה1[[#This Row],[עמודה1]])</f>
        <v>ZEPSTech https://www.zepstech.co.uk/</v>
      </c>
      <c r="K2225" s="12">
        <v>10</v>
      </c>
      <c r="L2225" s="12" t="str">
        <f>IF(טבלה1[[#This Row],[עמודה53]]&gt;2000,"Yes","No")</f>
        <v>No</v>
      </c>
      <c r="M2225" s="12">
        <v>49</v>
      </c>
      <c r="N2225" s="12">
        <f>AVERAGE(טבלה1[[#This Row],[עמודה52]:[עמודה53]])</f>
        <v>29.5</v>
      </c>
      <c r="O2225" s="12" t="str">
        <f>IF(טבלה1[[#This Row],[עמודה4]]="&lt; $25 / hr","0$ - $25 / hr",טבלה1[[#This Row],[עמודה4]])</f>
        <v>$25 - $49 / hr</v>
      </c>
      <c r="P2225" s="12" t="str" cm="1">
        <f t="array" ref="P2225">INDEX(_xlfn.TEXTSPLIT(טבלה1[[#This Row],[עמודה55]],"-"),1)</f>
        <v xml:space="preserve">$25 </v>
      </c>
      <c r="Q2225" s="21" t="str" cm="1">
        <f t="array" ref="Q2225">INDEX(_xlfn.TEXTSPLIT(INDEX(_xlfn.TEXTSPLIT(טבלה1[[#This Row],[עמודה55]],"-"),2),"/"),1)</f>
        <v xml:space="preserve"> $49 </v>
      </c>
      <c r="R2225" s="12">
        <f>AVERAGE(טבלה1[[#This Row],[עמודה59]:[עמודה60]])</f>
        <v>37</v>
      </c>
      <c r="S2225" s="3">
        <f>VALUE(SUBSTITUTE(טבלה1[[#This Row],[עמודה56]],"$",""))</f>
        <v>25</v>
      </c>
      <c r="T2225" s="3">
        <f>VALUE(SUBSTITUTE(טבלה1[[#This Row],[עמודה57]],"$",""))</f>
        <v>49</v>
      </c>
      <c r="U2225" s="3" t="str">
        <f>IF(טבלה1[[#This Row],[עמודה58]]&gt;30,"Yes","No")</f>
        <v>Yes</v>
      </c>
    </row>
    <row r="2226" spans="1:21" ht="13" x14ac:dyDescent="0.15">
      <c r="A2226" s="8" t="s">
        <v>5223</v>
      </c>
      <c r="B2226" s="9" t="s">
        <v>5224</v>
      </c>
      <c r="C2226" s="9" t="s">
        <v>5225</v>
      </c>
      <c r="D2226" s="13">
        <v>5000</v>
      </c>
      <c r="E2226" s="9" t="s">
        <v>9</v>
      </c>
      <c r="F2226" s="9" t="s">
        <v>29</v>
      </c>
      <c r="G2226" s="10">
        <v>0.2</v>
      </c>
      <c r="H2226" s="11" t="str" cm="1">
        <f t="array" ref="H2226">INDEX(_xlfn.TEXTSPLIT(טבלה1[[#This Row],[עמודה2]],","),1)</f>
        <v>Egkomi</v>
      </c>
      <c r="I2226" s="12" t="str" cm="1">
        <f t="array" ref="I2226">INDEX(_xlfn.TEXTSPLIT(טבלה1[[#This Row],[עמודה2]],","),2)</f>
        <v xml:space="preserve"> Cyprus</v>
      </c>
      <c r="J2226" s="16" t="str">
        <f>_xlfn.CONCAT(טבלה1[[#This Row],[AI_Companies]]," ",טבלה1[[#This Row],[עמודה1]])</f>
        <v>ExeliaTechnologies https://www.exeliatech.com</v>
      </c>
      <c r="K2226" s="12">
        <v>10</v>
      </c>
      <c r="L2226" s="12" t="str">
        <f>IF(טבלה1[[#This Row],[עמודה53]]&gt;2000,"Yes","No")</f>
        <v>No</v>
      </c>
      <c r="M2226" s="12">
        <v>49</v>
      </c>
      <c r="N2226" s="12">
        <f>AVERAGE(טבלה1[[#This Row],[עמודה52]:[עמודה53]])</f>
        <v>29.5</v>
      </c>
      <c r="O2226" s="12" t="str">
        <f>IF(טבלה1[[#This Row],[עמודה4]]="&lt; $25 / hr","0$ - $25 / hr",טבלה1[[#This Row],[עמודה4]])</f>
        <v>$50 - $99 / hr</v>
      </c>
      <c r="P2226" s="12" t="str" cm="1">
        <f t="array" ref="P2226">INDEX(_xlfn.TEXTSPLIT(טבלה1[[#This Row],[עמודה55]],"-"),1)</f>
        <v xml:space="preserve">$50 </v>
      </c>
      <c r="Q2226" s="21" t="str" cm="1">
        <f t="array" ref="Q2226">INDEX(_xlfn.TEXTSPLIT(INDEX(_xlfn.TEXTSPLIT(טבלה1[[#This Row],[עמודה55]],"-"),2),"/"),1)</f>
        <v xml:space="preserve"> $99 </v>
      </c>
      <c r="R2226" s="12">
        <f>AVERAGE(טבלה1[[#This Row],[עמודה59]:[עמודה60]])</f>
        <v>74.5</v>
      </c>
      <c r="S2226" s="3">
        <f>VALUE(SUBSTITUTE(טבלה1[[#This Row],[עמודה56]],"$",""))</f>
        <v>50</v>
      </c>
      <c r="T2226" s="3">
        <f>VALUE(SUBSTITUTE(טבלה1[[#This Row],[עמודה57]],"$",""))</f>
        <v>99</v>
      </c>
      <c r="U2226" s="3" t="str">
        <f>IF(טבלה1[[#This Row],[עמודה58]]&gt;30,"Yes","No")</f>
        <v>Yes</v>
      </c>
    </row>
    <row r="2227" spans="1:21" ht="13" x14ac:dyDescent="0.15">
      <c r="A2227" s="8" t="s">
        <v>5226</v>
      </c>
      <c r="B2227" s="9" t="s">
        <v>5227</v>
      </c>
      <c r="C2227" s="9" t="s">
        <v>165</v>
      </c>
      <c r="D2227" s="13">
        <v>5000</v>
      </c>
      <c r="E2227" s="9" t="s">
        <v>9</v>
      </c>
      <c r="F2227" s="9" t="s">
        <v>29</v>
      </c>
      <c r="G2227" s="10">
        <v>0.2</v>
      </c>
      <c r="H2227" s="11" t="str" cm="1">
        <f t="array" ref="H2227">INDEX(_xlfn.TEXTSPLIT(טבלה1[[#This Row],[עמודה2]],","),1)</f>
        <v>Cluj-Napoca</v>
      </c>
      <c r="I2227" s="12" t="str" cm="1">
        <f t="array" ref="I2227">INDEX(_xlfn.TEXTSPLIT(טבלה1[[#This Row],[עמודה2]],","),2)</f>
        <v xml:space="preserve"> Romania</v>
      </c>
      <c r="J2227" s="16" t="str">
        <f>_xlfn.CONCAT(טבלה1[[#This Row],[AI_Companies]]," ",טבלה1[[#This Row],[עמודה1]])</f>
        <v>Goodroid https://www.goodroid.ro</v>
      </c>
      <c r="K2227" s="12">
        <v>10</v>
      </c>
      <c r="L2227" s="12" t="str">
        <f>IF(טבלה1[[#This Row],[עמודה53]]&gt;2000,"Yes","No")</f>
        <v>No</v>
      </c>
      <c r="M2227" s="12">
        <v>49</v>
      </c>
      <c r="N2227" s="12">
        <f>AVERAGE(טבלה1[[#This Row],[עמודה52]:[עמודה53]])</f>
        <v>29.5</v>
      </c>
      <c r="O2227" s="12" t="str">
        <f>IF(טבלה1[[#This Row],[עמודה4]]="&lt; $25 / hr","0$ - $25 / hr",טבלה1[[#This Row],[עמודה4]])</f>
        <v>$50 - $99 / hr</v>
      </c>
      <c r="P2227" s="12" t="str" cm="1">
        <f t="array" ref="P2227">INDEX(_xlfn.TEXTSPLIT(טבלה1[[#This Row],[עמודה55]],"-"),1)</f>
        <v xml:space="preserve">$50 </v>
      </c>
      <c r="Q2227" s="21" t="str" cm="1">
        <f t="array" ref="Q2227">INDEX(_xlfn.TEXTSPLIT(INDEX(_xlfn.TEXTSPLIT(טבלה1[[#This Row],[עמודה55]],"-"),2),"/"),1)</f>
        <v xml:space="preserve"> $99 </v>
      </c>
      <c r="R2227" s="12">
        <f>AVERAGE(טבלה1[[#This Row],[עמודה59]:[עמודה60]])</f>
        <v>74.5</v>
      </c>
      <c r="S2227" s="3">
        <f>VALUE(SUBSTITUTE(טבלה1[[#This Row],[עמודה56]],"$",""))</f>
        <v>50</v>
      </c>
      <c r="T2227" s="3">
        <f>VALUE(SUBSTITUTE(טבלה1[[#This Row],[עמודה57]],"$",""))</f>
        <v>99</v>
      </c>
      <c r="U2227" s="3" t="str">
        <f>IF(טבלה1[[#This Row],[עמודה58]]&gt;30,"Yes","No")</f>
        <v>Yes</v>
      </c>
    </row>
    <row r="2228" spans="1:21" ht="13" x14ac:dyDescent="0.15">
      <c r="A2228" s="8" t="s">
        <v>5228</v>
      </c>
      <c r="B2228" s="9" t="s">
        <v>5229</v>
      </c>
      <c r="C2228" s="9" t="s">
        <v>38</v>
      </c>
      <c r="D2228" s="13">
        <v>100000</v>
      </c>
      <c r="E2228" s="9" t="s">
        <v>63</v>
      </c>
      <c r="F2228" s="9" t="s">
        <v>29</v>
      </c>
      <c r="G2228" s="10">
        <v>0.1</v>
      </c>
      <c r="H2228" s="11" t="str" cm="1">
        <f t="array" ref="H2228">INDEX(_xlfn.TEXTSPLIT(טבלה1[[#This Row],[עמודה2]],","),1)</f>
        <v>Brooklyn</v>
      </c>
      <c r="I2228" s="12" t="str" cm="1">
        <f t="array" ref="I2228">INDEX(_xlfn.TEXTSPLIT(טבלה1[[#This Row],[עמודה2]],","),2)</f>
        <v xml:space="preserve"> NY</v>
      </c>
      <c r="J2228" s="16" t="str">
        <f>_xlfn.CONCAT(טבלה1[[#This Row],[AI_Companies]]," ",טבלה1[[#This Row],[עמודה1]])</f>
        <v>VolvoxLabs https://volvoxlabs.com/</v>
      </c>
      <c r="K2228" s="12">
        <v>10</v>
      </c>
      <c r="L2228" s="12" t="str">
        <f>IF(טבלה1[[#This Row],[עמודה53]]&gt;2000,"Yes","No")</f>
        <v>No</v>
      </c>
      <c r="M2228" s="12">
        <v>49</v>
      </c>
      <c r="N2228" s="12">
        <f>AVERAGE(טבלה1[[#This Row],[עמודה52]:[עמודה53]])</f>
        <v>29.5</v>
      </c>
      <c r="O2228" s="12" t="str">
        <f>IF(טבלה1[[#This Row],[עמודה4]]="&lt; $25 / hr","0$ - $25 / hr",טבלה1[[#This Row],[עמודה4]])</f>
        <v>$150 - $199 / hr</v>
      </c>
      <c r="P2228" s="12" t="str" cm="1">
        <f t="array" ref="P2228">INDEX(_xlfn.TEXTSPLIT(טבלה1[[#This Row],[עמודה55]],"-"),1)</f>
        <v xml:space="preserve">$150 </v>
      </c>
      <c r="Q2228" s="21" t="str" cm="1">
        <f t="array" ref="Q2228">INDEX(_xlfn.TEXTSPLIT(INDEX(_xlfn.TEXTSPLIT(טבלה1[[#This Row],[עמודה55]],"-"),2),"/"),1)</f>
        <v xml:space="preserve"> $199 </v>
      </c>
      <c r="R2228" s="12">
        <f>AVERAGE(טבלה1[[#This Row],[עמודה59]:[עמודה60]])</f>
        <v>174.5</v>
      </c>
      <c r="S2228" s="3">
        <f>VALUE(SUBSTITUTE(טבלה1[[#This Row],[עמודה56]],"$",""))</f>
        <v>150</v>
      </c>
      <c r="T2228" s="3">
        <f>VALUE(SUBSTITUTE(טבלה1[[#This Row],[עמודה57]],"$",""))</f>
        <v>199</v>
      </c>
      <c r="U2228" s="3" t="str">
        <f>IF(טבלה1[[#This Row],[עמודה58]]&gt;30,"Yes","No")</f>
        <v>Yes</v>
      </c>
    </row>
    <row r="2229" spans="1:21" ht="13" x14ac:dyDescent="0.15">
      <c r="A2229" s="8" t="s">
        <v>5230</v>
      </c>
      <c r="B2229" s="9" t="s">
        <v>5231</v>
      </c>
      <c r="C2229" s="9" t="s">
        <v>5232</v>
      </c>
      <c r="D2229" s="13">
        <v>1000</v>
      </c>
      <c r="E2229" s="9" t="s">
        <v>33</v>
      </c>
      <c r="F2229" s="9" t="s">
        <v>10</v>
      </c>
      <c r="G2229" s="10">
        <v>0.1</v>
      </c>
      <c r="H2229" s="11" t="str" cm="1">
        <f t="array" ref="H2229">INDEX(_xlfn.TEXTSPLIT(טבלה1[[#This Row],[עמודה2]],","),1)</f>
        <v>Lecco</v>
      </c>
      <c r="I2229" s="12" t="str" cm="1">
        <f t="array" ref="I2229">INDEX(_xlfn.TEXTSPLIT(טבלה1[[#This Row],[עמודה2]],","),2)</f>
        <v xml:space="preserve"> Italy</v>
      </c>
      <c r="J2229" s="16" t="str">
        <f>_xlfn.CONCAT(טבלה1[[#This Row],[AI_Companies]]," ",טבלה1[[#This Row],[עמודה1]])</f>
        <v>FarRainbowS.R.L. https://farrainbow.com/</v>
      </c>
      <c r="K2229" s="12">
        <v>50</v>
      </c>
      <c r="L2229" s="12" t="str">
        <f>IF(טבלה1[[#This Row],[עמודה53]]&gt;2000,"Yes","No")</f>
        <v>No</v>
      </c>
      <c r="M2229" s="12">
        <v>249</v>
      </c>
      <c r="N2229" s="12">
        <f>AVERAGE(טבלה1[[#This Row],[עמודה52]:[עמודה53]])</f>
        <v>149.5</v>
      </c>
      <c r="O2229" s="12" t="str">
        <f>IF(טבלה1[[#This Row],[עמודה4]]="&lt; $25 / hr","0$ - $25 / hr",טבלה1[[#This Row],[עמודה4]])</f>
        <v>$25 - $49 / hr</v>
      </c>
      <c r="P2229" s="12" t="str" cm="1">
        <f t="array" ref="P2229">INDEX(_xlfn.TEXTSPLIT(טבלה1[[#This Row],[עמודה55]],"-"),1)</f>
        <v xml:space="preserve">$25 </v>
      </c>
      <c r="Q2229" s="21" t="str" cm="1">
        <f t="array" ref="Q2229">INDEX(_xlfn.TEXTSPLIT(INDEX(_xlfn.TEXTSPLIT(טבלה1[[#This Row],[עמודה55]],"-"),2),"/"),1)</f>
        <v xml:space="preserve"> $49 </v>
      </c>
      <c r="R2229" s="12">
        <f>AVERAGE(טבלה1[[#This Row],[עמודה59]:[עמודה60]])</f>
        <v>37</v>
      </c>
      <c r="S2229" s="3">
        <f>VALUE(SUBSTITUTE(טבלה1[[#This Row],[עמודה56]],"$",""))</f>
        <v>25</v>
      </c>
      <c r="T2229" s="3">
        <f>VALUE(SUBSTITUTE(טבלה1[[#This Row],[עמודה57]],"$",""))</f>
        <v>49</v>
      </c>
      <c r="U2229" s="3" t="str">
        <f>IF(טבלה1[[#This Row],[עמודה58]]&gt;30,"Yes","No")</f>
        <v>Yes</v>
      </c>
    </row>
    <row r="2230" spans="1:21" ht="13" x14ac:dyDescent="0.15">
      <c r="A2230" s="8" t="s">
        <v>5233</v>
      </c>
      <c r="B2230" s="9" t="s">
        <v>5234</v>
      </c>
      <c r="C2230" s="9" t="s">
        <v>801</v>
      </c>
      <c r="D2230" s="13">
        <v>50000</v>
      </c>
      <c r="E2230" s="9" t="s">
        <v>928</v>
      </c>
      <c r="F2230" s="9" t="s">
        <v>10</v>
      </c>
      <c r="G2230" s="10">
        <v>0.1</v>
      </c>
      <c r="H2230" s="11" t="str" cm="1">
        <f t="array" ref="H2230">INDEX(_xlfn.TEXTSPLIT(טבלה1[[#This Row],[עמודה2]],","),1)</f>
        <v>Manchester</v>
      </c>
      <c r="I2230" s="12" t="str" cm="1">
        <f t="array" ref="I2230">INDEX(_xlfn.TEXTSPLIT(טבלה1[[#This Row],[עמודה2]],","),2)</f>
        <v xml:space="preserve"> United Kingdom</v>
      </c>
      <c r="J2230" s="16" t="str">
        <f>_xlfn.CONCAT(טבלה1[[#This Row],[AI_Companies]]," ",טבלה1[[#This Row],[עמודה1]])</f>
        <v>Robiquity https://www.robiquity.com</v>
      </c>
      <c r="K2230" s="12">
        <v>50</v>
      </c>
      <c r="L2230" s="12" t="str">
        <f>IF(טבלה1[[#This Row],[עמודה53]]&gt;2000,"Yes","No")</f>
        <v>No</v>
      </c>
      <c r="M2230" s="12">
        <v>249</v>
      </c>
      <c r="N2230" s="12">
        <f>AVERAGE(טבלה1[[#This Row],[עמודה52]:[עמודה53]])</f>
        <v>149.5</v>
      </c>
      <c r="O2230" s="12" t="str">
        <f>IF(טבלה1[[#This Row],[עמודה4]]="&lt; $25 / hr","0$ - $25 / hr",טבלה1[[#This Row],[עמודה4]])</f>
        <v>$300+ / hr</v>
      </c>
      <c r="P2230" s="12" t="str" cm="1">
        <f t="array" ref="P2230">INDEX(_xlfn.TEXTSPLIT(טבלה1[[#This Row],[עמודה55]],"-"),1)</f>
        <v>$300+ / hr</v>
      </c>
      <c r="Q2230" s="21" t="e" cm="1">
        <f t="array" ref="Q2230">INDEX(_xlfn.TEXTSPLIT(INDEX(_xlfn.TEXTSPLIT(טבלה1[[#This Row],[עמודה55]],"-"),2),"/"),1)</f>
        <v>#REF!</v>
      </c>
      <c r="R2230" s="12" t="e">
        <f>AVERAGE(טבלה1[[#This Row],[עמודה59]:[עמודה60]])</f>
        <v>#VALUE!</v>
      </c>
      <c r="S2230" s="3" t="e">
        <f>VALUE(SUBSTITUTE(טבלה1[[#This Row],[עמודה56]],"$",""))</f>
        <v>#VALUE!</v>
      </c>
      <c r="T2230" s="3" t="e">
        <f>VALUE(SUBSTITUTE(טבלה1[[#This Row],[עמודה57]],"$",""))</f>
        <v>#REF!</v>
      </c>
      <c r="U2230" s="3" t="e">
        <f>IF(טבלה1[[#This Row],[עמודה58]]&gt;30,"Yes","No")</f>
        <v>#VALUE!</v>
      </c>
    </row>
    <row r="2231" spans="1:21" ht="13" x14ac:dyDescent="0.15">
      <c r="A2231" s="8" t="s">
        <v>5235</v>
      </c>
      <c r="B2231" s="9" t="s">
        <v>5236</v>
      </c>
      <c r="C2231" s="9" t="s">
        <v>1610</v>
      </c>
      <c r="D2231" s="13">
        <v>5000</v>
      </c>
      <c r="E2231" s="9" t="s">
        <v>21</v>
      </c>
      <c r="F2231" s="9" t="s">
        <v>117</v>
      </c>
      <c r="G2231" s="10">
        <v>0.2</v>
      </c>
      <c r="H2231" s="11" t="str" cm="1">
        <f t="array" ref="H2231">INDEX(_xlfn.TEXTSPLIT(טבלה1[[#This Row],[עמודה2]],","),1)</f>
        <v>Leeds</v>
      </c>
      <c r="I2231" s="12" t="str" cm="1">
        <f t="array" ref="I2231">INDEX(_xlfn.TEXTSPLIT(טבלה1[[#This Row],[עמודה2]],","),2)</f>
        <v xml:space="preserve"> United Kingdom</v>
      </c>
      <c r="J2231" s="16" t="str">
        <f>_xlfn.CONCAT(טבלה1[[#This Row],[AI_Companies]]," ",טבלה1[[#This Row],[עמודה1]])</f>
        <v>ChitChatAgency https://www.chitchatagency.com/</v>
      </c>
      <c r="K2231" s="12">
        <v>2</v>
      </c>
      <c r="L2231" s="12" t="str">
        <f>IF(טבלה1[[#This Row],[עמודה53]]&gt;2000,"Yes","No")</f>
        <v>No</v>
      </c>
      <c r="M2231" s="12">
        <v>9</v>
      </c>
      <c r="N2231" s="12">
        <f>AVERAGE(טבלה1[[#This Row],[עמודה52]:[עמודה53]])</f>
        <v>5.5</v>
      </c>
      <c r="O2231" s="12" t="str">
        <f>IF(טבלה1[[#This Row],[עמודה4]]="&lt; $25 / hr","0$ - $25 / hr",טבלה1[[#This Row],[עמודה4]])</f>
        <v>$100 - $149 / hr</v>
      </c>
      <c r="P2231" s="12" t="str" cm="1">
        <f t="array" ref="P2231">INDEX(_xlfn.TEXTSPLIT(טבלה1[[#This Row],[עמודה55]],"-"),1)</f>
        <v xml:space="preserve">$100 </v>
      </c>
      <c r="Q2231" s="21" t="str" cm="1">
        <f t="array" ref="Q2231">INDEX(_xlfn.TEXTSPLIT(INDEX(_xlfn.TEXTSPLIT(טבלה1[[#This Row],[עמודה55]],"-"),2),"/"),1)</f>
        <v xml:space="preserve"> $149 </v>
      </c>
      <c r="R2231" s="12">
        <f>AVERAGE(טבלה1[[#This Row],[עמודה59]:[עמודה60]])</f>
        <v>124.5</v>
      </c>
      <c r="S2231" s="3">
        <f>VALUE(SUBSTITUTE(טבלה1[[#This Row],[עמודה56]],"$",""))</f>
        <v>100</v>
      </c>
      <c r="T2231" s="3">
        <f>VALUE(SUBSTITUTE(טבלה1[[#This Row],[עמודה57]],"$",""))</f>
        <v>149</v>
      </c>
      <c r="U2231" s="3" t="str">
        <f>IF(טבלה1[[#This Row],[עמודה58]]&gt;30,"Yes","No")</f>
        <v>Yes</v>
      </c>
    </row>
    <row r="2232" spans="1:21" ht="13" x14ac:dyDescent="0.15">
      <c r="A2232" s="8" t="s">
        <v>5237</v>
      </c>
      <c r="B2232" s="9" t="s">
        <v>5238</v>
      </c>
      <c r="C2232" s="9" t="s">
        <v>464</v>
      </c>
      <c r="D2232" s="13">
        <v>5000</v>
      </c>
      <c r="E2232" s="9" t="s">
        <v>33</v>
      </c>
      <c r="F2232" s="9" t="s">
        <v>117</v>
      </c>
      <c r="G2232" s="10">
        <v>0.23</v>
      </c>
      <c r="H2232" s="11" t="str" cm="1">
        <f t="array" ref="H2232">INDEX(_xlfn.TEXTSPLIT(טבלה1[[#This Row],[עמודה2]],","),1)</f>
        <v>Lahore</v>
      </c>
      <c r="I2232" s="12" t="str" cm="1">
        <f t="array" ref="I2232">INDEX(_xlfn.TEXTSPLIT(טבלה1[[#This Row],[עמודה2]],","),2)</f>
        <v xml:space="preserve"> Pakistan</v>
      </c>
      <c r="J2232" s="16" t="str">
        <f>_xlfn.CONCAT(טבלה1[[#This Row],[AI_Companies]]," ",טבלה1[[#This Row],[עמודה1]])</f>
        <v>Techline https://tline.pk/</v>
      </c>
      <c r="K2232" s="12">
        <v>2</v>
      </c>
      <c r="L2232" s="12" t="str">
        <f>IF(טבלה1[[#This Row],[עמודה53]]&gt;2000,"Yes","No")</f>
        <v>No</v>
      </c>
      <c r="M2232" s="12">
        <v>9</v>
      </c>
      <c r="N2232" s="12">
        <f>AVERAGE(טבלה1[[#This Row],[עמודה52]:[עמודה53]])</f>
        <v>5.5</v>
      </c>
      <c r="O2232" s="12" t="str">
        <f>IF(טבלה1[[#This Row],[עמודה4]]="&lt; $25 / hr","0$ - $25 / hr",טבלה1[[#This Row],[עמודה4]])</f>
        <v>$25 - $49 / hr</v>
      </c>
      <c r="P2232" s="12" t="str" cm="1">
        <f t="array" ref="P2232">INDEX(_xlfn.TEXTSPLIT(טבלה1[[#This Row],[עמודה55]],"-"),1)</f>
        <v xml:space="preserve">$25 </v>
      </c>
      <c r="Q2232" s="21" t="str" cm="1">
        <f t="array" ref="Q2232">INDEX(_xlfn.TEXTSPLIT(INDEX(_xlfn.TEXTSPLIT(טבלה1[[#This Row],[עמודה55]],"-"),2),"/"),1)</f>
        <v xml:space="preserve"> $49 </v>
      </c>
      <c r="R2232" s="12">
        <f>AVERAGE(טבלה1[[#This Row],[עמודה59]:[עמודה60]])</f>
        <v>37</v>
      </c>
      <c r="S2232" s="3">
        <f>VALUE(SUBSTITUTE(טבלה1[[#This Row],[עמודה56]],"$",""))</f>
        <v>25</v>
      </c>
      <c r="T2232" s="3">
        <f>VALUE(SUBSTITUTE(טבלה1[[#This Row],[עמודה57]],"$",""))</f>
        <v>49</v>
      </c>
      <c r="U2232" s="3" t="str">
        <f>IF(טבלה1[[#This Row],[עמודה58]]&gt;30,"Yes","No")</f>
        <v>Yes</v>
      </c>
    </row>
    <row r="2233" spans="1:21" ht="13" x14ac:dyDescent="0.15">
      <c r="A2233" s="8" t="s">
        <v>424</v>
      </c>
      <c r="B2233" s="9" t="s">
        <v>5239</v>
      </c>
      <c r="C2233" s="9" t="s">
        <v>5240</v>
      </c>
      <c r="D2233" s="13">
        <v>5000</v>
      </c>
      <c r="E2233" s="9" t="s">
        <v>14</v>
      </c>
      <c r="F2233" s="9" t="s">
        <v>10</v>
      </c>
      <c r="G2233" s="10">
        <v>0.1</v>
      </c>
      <c r="H2233" s="11" t="str" cm="1">
        <f t="array" ref="H2233">INDEX(_xlfn.TEXTSPLIT(טבלה1[[#This Row],[עמודה2]],","),1)</f>
        <v>Cairo</v>
      </c>
      <c r="I2233" s="12" t="str" cm="1">
        <f t="array" ref="I2233">INDEX(_xlfn.TEXTSPLIT(טבלה1[[#This Row],[עמודה2]],","),2)</f>
        <v xml:space="preserve"> Egypt</v>
      </c>
      <c r="J2233" s="16" t="str">
        <f>_xlfn.CONCAT(טבלה1[[#This Row],[AI_Companies]]," ",טבלה1[[#This Row],[עמודה1]])</f>
        <v>SmartTech https://www.smarttechsys.com</v>
      </c>
      <c r="K2233" s="12">
        <v>50</v>
      </c>
      <c r="L2233" s="12" t="str">
        <f>IF(טבלה1[[#This Row],[עמודה53]]&gt;2000,"Yes","No")</f>
        <v>No</v>
      </c>
      <c r="M2233" s="12">
        <v>249</v>
      </c>
      <c r="N2233" s="12">
        <f>AVERAGE(טבלה1[[#This Row],[עמודה52]:[עמודה53]])</f>
        <v>149.5</v>
      </c>
      <c r="O2233" s="12" t="str">
        <f>IF(טבלה1[[#This Row],[עמודה4]]="&lt; $25 / hr","0$ - $25 / hr",טבלה1[[#This Row],[עמודה4]])</f>
        <v>0$ - $25 / hr</v>
      </c>
      <c r="P2233" s="12" t="str" cm="1">
        <f t="array" ref="P2233">INDEX(_xlfn.TEXTSPLIT(טבלה1[[#This Row],[עמודה55]],"-"),1)</f>
        <v xml:space="preserve">0$ </v>
      </c>
      <c r="Q2233" s="21" t="str" cm="1">
        <f t="array" ref="Q2233">INDEX(_xlfn.TEXTSPLIT(INDEX(_xlfn.TEXTSPLIT(טבלה1[[#This Row],[עמודה55]],"-"),2),"/"),1)</f>
        <v xml:space="preserve"> $25 </v>
      </c>
      <c r="R2233" s="12">
        <f>AVERAGE(טבלה1[[#This Row],[עמודה59]:[עמודה60]])</f>
        <v>12.5</v>
      </c>
      <c r="S2233" s="3">
        <f>VALUE(SUBSTITUTE(טבלה1[[#This Row],[עמודה56]],"$",""))</f>
        <v>0</v>
      </c>
      <c r="T2233" s="3">
        <f>VALUE(SUBSTITUTE(טבלה1[[#This Row],[עמודה57]],"$",""))</f>
        <v>25</v>
      </c>
      <c r="U2233" s="3" t="str">
        <f>IF(טבלה1[[#This Row],[עמודה58]]&gt;30,"Yes","No")</f>
        <v>No</v>
      </c>
    </row>
    <row r="2234" spans="1:21" ht="13" x14ac:dyDescent="0.15">
      <c r="A2234" s="8" t="s">
        <v>5241</v>
      </c>
      <c r="B2234" s="9" t="s">
        <v>5242</v>
      </c>
      <c r="C2234" s="9" t="s">
        <v>5243</v>
      </c>
      <c r="D2234" s="13">
        <v>10000</v>
      </c>
      <c r="E2234" s="9" t="s">
        <v>9</v>
      </c>
      <c r="F2234" s="9" t="s">
        <v>10</v>
      </c>
      <c r="G2234" s="10">
        <v>0.1</v>
      </c>
      <c r="H2234" s="11" t="str" cm="1">
        <f t="array" ref="H2234">INDEX(_xlfn.TEXTSPLIT(טבלה1[[#This Row],[עמודה2]],","),1)</f>
        <v>Carbondale</v>
      </c>
      <c r="I2234" s="12" t="str" cm="1">
        <f t="array" ref="I2234">INDEX(_xlfn.TEXTSPLIT(טבלה1[[#This Row],[עמודה2]],","),2)</f>
        <v xml:space="preserve"> IL</v>
      </c>
      <c r="J2234" s="16" t="str">
        <f>_xlfn.CONCAT(טבלה1[[#This Row],[AI_Companies]]," ",טבלה1[[#This Row],[עמודה1]])</f>
        <v>OptimusFox https://optimusfox.com/</v>
      </c>
      <c r="K2234" s="12">
        <v>50</v>
      </c>
      <c r="L2234" s="12" t="str">
        <f>IF(טבלה1[[#This Row],[עמודה53]]&gt;2000,"Yes","No")</f>
        <v>No</v>
      </c>
      <c r="M2234" s="12">
        <v>249</v>
      </c>
      <c r="N2234" s="12">
        <f>AVERAGE(טבלה1[[#This Row],[עמודה52]:[עמודה53]])</f>
        <v>149.5</v>
      </c>
      <c r="O2234" s="12" t="str">
        <f>IF(טבלה1[[#This Row],[עמודה4]]="&lt; $25 / hr","0$ - $25 / hr",טבלה1[[#This Row],[עמודה4]])</f>
        <v>$50 - $99 / hr</v>
      </c>
      <c r="P2234" s="12" t="str" cm="1">
        <f t="array" ref="P2234">INDEX(_xlfn.TEXTSPLIT(טבלה1[[#This Row],[עמודה55]],"-"),1)</f>
        <v xml:space="preserve">$50 </v>
      </c>
      <c r="Q2234" s="21" t="str" cm="1">
        <f t="array" ref="Q2234">INDEX(_xlfn.TEXTSPLIT(INDEX(_xlfn.TEXTSPLIT(טבלה1[[#This Row],[עמודה55]],"-"),2),"/"),1)</f>
        <v xml:space="preserve"> $99 </v>
      </c>
      <c r="R2234" s="12">
        <f>AVERAGE(טבלה1[[#This Row],[עמודה59]:[עמודה60]])</f>
        <v>74.5</v>
      </c>
      <c r="S2234" s="3">
        <f>VALUE(SUBSTITUTE(טבלה1[[#This Row],[עמודה56]],"$",""))</f>
        <v>50</v>
      </c>
      <c r="T2234" s="3">
        <f>VALUE(SUBSTITUTE(טבלה1[[#This Row],[עמודה57]],"$",""))</f>
        <v>99</v>
      </c>
      <c r="U2234" s="3" t="str">
        <f>IF(טבלה1[[#This Row],[עמודה58]]&gt;30,"Yes","No")</f>
        <v>Yes</v>
      </c>
    </row>
    <row r="2235" spans="1:21" ht="13" x14ac:dyDescent="0.15">
      <c r="A2235" s="8" t="s">
        <v>5244</v>
      </c>
      <c r="B2235" s="9" t="s">
        <v>5245</v>
      </c>
      <c r="C2235" s="9" t="s">
        <v>3601</v>
      </c>
      <c r="D2235" s="9" t="s">
        <v>4</v>
      </c>
      <c r="E2235" s="9" t="s">
        <v>4</v>
      </c>
      <c r="F2235" s="9" t="s">
        <v>29</v>
      </c>
      <c r="G2235" s="10">
        <v>0.15</v>
      </c>
      <c r="H2235" s="11" t="str" cm="1">
        <f t="array" ref="H2235">INDEX(_xlfn.TEXTSPLIT(טבלה1[[#This Row],[עמודה2]],","),1)</f>
        <v>Brasília</v>
      </c>
      <c r="I2235" s="12" t="str" cm="1">
        <f t="array" ref="I2235">INDEX(_xlfn.TEXTSPLIT(טבלה1[[#This Row],[עמודה2]],","),2)</f>
        <v xml:space="preserve"> Brazil</v>
      </c>
      <c r="J2235" s="16" t="str">
        <f>_xlfn.CONCAT(טבלה1[[#This Row],[AI_Companies]]," ",טבלה1[[#This Row],[עמודה1]])</f>
        <v>Novatics https://www.novatics.com.br/</v>
      </c>
      <c r="K2235" s="12">
        <v>10</v>
      </c>
      <c r="L2235" s="12" t="str">
        <f>IF(טבלה1[[#This Row],[עמודה53]]&gt;2000,"Yes","No")</f>
        <v>No</v>
      </c>
      <c r="M2235" s="12">
        <v>49</v>
      </c>
      <c r="N2235" s="12">
        <f>AVERAGE(טבלה1[[#This Row],[עמודה52]:[עמודה53]])</f>
        <v>29.5</v>
      </c>
      <c r="O2235" s="12" t="str">
        <f>IF(טבלה1[[#This Row],[עמודה4]]="&lt; $25 / hr","0$ - $25 / hr",טבלה1[[#This Row],[עמודה4]])</f>
        <v>Undisclosed</v>
      </c>
      <c r="P2235" s="12" t="str" cm="1">
        <f t="array" ref="P2235">INDEX(_xlfn.TEXTSPLIT(טבלה1[[#This Row],[עמודה55]],"-"),1)</f>
        <v>Undisclosed</v>
      </c>
      <c r="Q2235" s="21" t="e" cm="1">
        <f t="array" ref="Q2235">INDEX(_xlfn.TEXTSPLIT(INDEX(_xlfn.TEXTSPLIT(טבלה1[[#This Row],[עמודה55]],"-"),2),"/"),1)</f>
        <v>#REF!</v>
      </c>
      <c r="R2235" s="12" t="e">
        <f>AVERAGE(טבלה1[[#This Row],[עמודה59]:[עמודה60]])</f>
        <v>#VALUE!</v>
      </c>
      <c r="S2235" s="3" t="e">
        <f>VALUE(SUBSTITUTE(טבלה1[[#This Row],[עמודה56]],"$",""))</f>
        <v>#VALUE!</v>
      </c>
      <c r="T2235" s="3" t="e">
        <f>VALUE(SUBSTITUTE(טבלה1[[#This Row],[עמודה57]],"$",""))</f>
        <v>#REF!</v>
      </c>
      <c r="U2235" s="3" t="e">
        <f>IF(טבלה1[[#This Row],[עמודה58]]&gt;30,"Yes","No")</f>
        <v>#VALUE!</v>
      </c>
    </row>
    <row r="2236" spans="1:21" ht="13" x14ac:dyDescent="0.15">
      <c r="A2236" s="8" t="s">
        <v>5246</v>
      </c>
      <c r="B2236" s="9" t="s">
        <v>5247</v>
      </c>
      <c r="C2236" s="9" t="s">
        <v>3504</v>
      </c>
      <c r="D2236" s="9" t="s">
        <v>4</v>
      </c>
      <c r="E2236" s="9" t="s">
        <v>4</v>
      </c>
      <c r="F2236" s="9" t="s">
        <v>29</v>
      </c>
      <c r="G2236" s="10">
        <v>0.15</v>
      </c>
      <c r="H2236" s="11" t="str" cm="1">
        <f t="array" ref="H2236">INDEX(_xlfn.TEXTSPLIT(טבלה1[[#This Row],[עמודה2]],","),1)</f>
        <v>Leederville</v>
      </c>
      <c r="I2236" s="12" t="str" cm="1">
        <f t="array" ref="I2236">INDEX(_xlfn.TEXTSPLIT(טבלה1[[#This Row],[עמודה2]],","),2)</f>
        <v xml:space="preserve"> Australia</v>
      </c>
      <c r="J2236" s="16" t="str">
        <f>_xlfn.CONCAT(טבלה1[[#This Row],[AI_Companies]]," ",טבלה1[[#This Row],[עמודה1]])</f>
        <v>AlienIntelligence https://www.alienintelligence.com.au/</v>
      </c>
      <c r="K2236" s="12">
        <v>10</v>
      </c>
      <c r="L2236" s="12" t="str">
        <f>IF(טבלה1[[#This Row],[עמודה53]]&gt;2000,"Yes","No")</f>
        <v>No</v>
      </c>
      <c r="M2236" s="12">
        <v>49</v>
      </c>
      <c r="N2236" s="12">
        <f>AVERAGE(טבלה1[[#This Row],[עמודה52]:[עמודה53]])</f>
        <v>29.5</v>
      </c>
      <c r="O2236" s="12" t="str">
        <f>IF(טבלה1[[#This Row],[עמודה4]]="&lt; $25 / hr","0$ - $25 / hr",טבלה1[[#This Row],[עמודה4]])</f>
        <v>Undisclosed</v>
      </c>
      <c r="P2236" s="12" t="str" cm="1">
        <f t="array" ref="P2236">INDEX(_xlfn.TEXTSPLIT(טבלה1[[#This Row],[עמודה55]],"-"),1)</f>
        <v>Undisclosed</v>
      </c>
      <c r="Q2236" s="21" t="e" cm="1">
        <f t="array" ref="Q2236">INDEX(_xlfn.TEXTSPLIT(INDEX(_xlfn.TEXTSPLIT(טבלה1[[#This Row],[עמודה55]],"-"),2),"/"),1)</f>
        <v>#REF!</v>
      </c>
      <c r="R2236" s="12" t="e">
        <f>AVERAGE(טבלה1[[#This Row],[עמודה59]:[עמודה60]])</f>
        <v>#VALUE!</v>
      </c>
      <c r="S2236" s="3" t="e">
        <f>VALUE(SUBSTITUTE(טבלה1[[#This Row],[עמודה56]],"$",""))</f>
        <v>#VALUE!</v>
      </c>
      <c r="T2236" s="3" t="e">
        <f>VALUE(SUBSTITUTE(טבלה1[[#This Row],[עמודה57]],"$",""))</f>
        <v>#REF!</v>
      </c>
      <c r="U2236" s="3" t="e">
        <f>IF(טבלה1[[#This Row],[עמודה58]]&gt;30,"Yes","No")</f>
        <v>#VALUE!</v>
      </c>
    </row>
    <row r="2237" spans="1:21" ht="13" x14ac:dyDescent="0.15">
      <c r="A2237" s="8" t="s">
        <v>5248</v>
      </c>
      <c r="B2237" s="9" t="s">
        <v>5249</v>
      </c>
      <c r="C2237" s="9" t="s">
        <v>1930</v>
      </c>
      <c r="D2237" s="9" t="s">
        <v>4</v>
      </c>
      <c r="E2237" s="9" t="s">
        <v>4</v>
      </c>
      <c r="F2237" s="9" t="s">
        <v>29</v>
      </c>
      <c r="G2237" s="10">
        <v>0.15</v>
      </c>
      <c r="H2237" s="11" t="str" cm="1">
        <f t="array" ref="H2237">INDEX(_xlfn.TEXTSPLIT(טבלה1[[#This Row],[עמודה2]],","),1)</f>
        <v>Adelaide</v>
      </c>
      <c r="I2237" s="12" t="str" cm="1">
        <f t="array" ref="I2237">INDEX(_xlfn.TEXTSPLIT(טבלה1[[#This Row],[עמודה2]],","),2)</f>
        <v xml:space="preserve"> Australia</v>
      </c>
      <c r="J2237" s="16" t="str">
        <f>_xlfn.CONCAT(טבלה1[[#This Row],[AI_Companies]]," ",טבלה1[[#This Row],[עמודה1]])</f>
        <v>2excel http://www.2excel.com.au/</v>
      </c>
      <c r="K2237" s="12">
        <v>10</v>
      </c>
      <c r="L2237" s="12" t="str">
        <f>IF(טבלה1[[#This Row],[עמודה53]]&gt;2000,"Yes","No")</f>
        <v>No</v>
      </c>
      <c r="M2237" s="12">
        <v>49</v>
      </c>
      <c r="N2237" s="12">
        <f>AVERAGE(טבלה1[[#This Row],[עמודה52]:[עמודה53]])</f>
        <v>29.5</v>
      </c>
      <c r="O2237" s="12" t="str">
        <f>IF(טבלה1[[#This Row],[עמודה4]]="&lt; $25 / hr","0$ - $25 / hr",טבלה1[[#This Row],[עמודה4]])</f>
        <v>Undisclosed</v>
      </c>
      <c r="P2237" s="12" t="str" cm="1">
        <f t="array" ref="P2237">INDEX(_xlfn.TEXTSPLIT(טבלה1[[#This Row],[עמודה55]],"-"),1)</f>
        <v>Undisclosed</v>
      </c>
      <c r="Q2237" s="21" t="e" cm="1">
        <f t="array" ref="Q2237">INDEX(_xlfn.TEXTSPLIT(INDEX(_xlfn.TEXTSPLIT(טבלה1[[#This Row],[עמודה55]],"-"),2),"/"),1)</f>
        <v>#REF!</v>
      </c>
      <c r="R2237" s="12" t="e">
        <f>AVERAGE(טבלה1[[#This Row],[עמודה59]:[עמודה60]])</f>
        <v>#VALUE!</v>
      </c>
      <c r="S2237" s="3" t="e">
        <f>VALUE(SUBSTITUTE(טבלה1[[#This Row],[עמודה56]],"$",""))</f>
        <v>#VALUE!</v>
      </c>
      <c r="T2237" s="3" t="e">
        <f>VALUE(SUBSTITUTE(טבלה1[[#This Row],[עמודה57]],"$",""))</f>
        <v>#REF!</v>
      </c>
      <c r="U2237" s="3" t="e">
        <f>IF(טבלה1[[#This Row],[עמודה58]]&gt;30,"Yes","No")</f>
        <v>#VALUE!</v>
      </c>
    </row>
    <row r="2238" spans="1:21" ht="13" x14ac:dyDescent="0.15">
      <c r="A2238" s="8" t="s">
        <v>5250</v>
      </c>
      <c r="B2238" s="9" t="s">
        <v>5251</v>
      </c>
      <c r="C2238" s="9" t="s">
        <v>56</v>
      </c>
      <c r="D2238" s="9" t="s">
        <v>4</v>
      </c>
      <c r="E2238" s="9" t="s">
        <v>4</v>
      </c>
      <c r="F2238" s="9" t="s">
        <v>10</v>
      </c>
      <c r="G2238" s="10">
        <v>0.1</v>
      </c>
      <c r="H2238" s="11" t="str" cm="1">
        <f t="array" ref="H2238">INDEX(_xlfn.TEXTSPLIT(טבלה1[[#This Row],[עמודה2]],","),1)</f>
        <v>Los Angeles</v>
      </c>
      <c r="I2238" s="12" t="str" cm="1">
        <f t="array" ref="I2238">INDEX(_xlfn.TEXTSPLIT(טבלה1[[#This Row],[עמודה2]],","),2)</f>
        <v xml:space="preserve"> CA</v>
      </c>
      <c r="J2238" s="16" t="str">
        <f>_xlfn.CONCAT(טבלה1[[#This Row],[AI_Companies]]," ",טבלה1[[#This Row],[עמודה1]])</f>
        <v>Deutsch http://www.deutschinc.com/</v>
      </c>
      <c r="K2238" s="12">
        <v>50</v>
      </c>
      <c r="L2238" s="12" t="str">
        <f>IF(טבלה1[[#This Row],[עמודה53]]&gt;2000,"Yes","No")</f>
        <v>No</v>
      </c>
      <c r="M2238" s="12">
        <v>249</v>
      </c>
      <c r="N2238" s="12">
        <f>AVERAGE(טבלה1[[#This Row],[עמודה52]:[עמודה53]])</f>
        <v>149.5</v>
      </c>
      <c r="O2238" s="12" t="str">
        <f>IF(טבלה1[[#This Row],[עמודה4]]="&lt; $25 / hr","0$ - $25 / hr",טבלה1[[#This Row],[עמודה4]])</f>
        <v>Undisclosed</v>
      </c>
      <c r="P2238" s="12" t="str" cm="1">
        <f t="array" ref="P2238">INDEX(_xlfn.TEXTSPLIT(טבלה1[[#This Row],[עמודה55]],"-"),1)</f>
        <v>Undisclosed</v>
      </c>
      <c r="Q2238" s="21" t="e" cm="1">
        <f t="array" ref="Q2238">INDEX(_xlfn.TEXTSPLIT(INDEX(_xlfn.TEXTSPLIT(טבלה1[[#This Row],[עמודה55]],"-"),2),"/"),1)</f>
        <v>#REF!</v>
      </c>
      <c r="R2238" s="12" t="e">
        <f>AVERAGE(טבלה1[[#This Row],[עמודה59]:[עמודה60]])</f>
        <v>#VALUE!</v>
      </c>
      <c r="S2238" s="3" t="e">
        <f>VALUE(SUBSTITUTE(טבלה1[[#This Row],[עמודה56]],"$",""))</f>
        <v>#VALUE!</v>
      </c>
      <c r="T2238" s="3" t="e">
        <f>VALUE(SUBSTITUTE(טבלה1[[#This Row],[עמודה57]],"$",""))</f>
        <v>#REF!</v>
      </c>
      <c r="U2238" s="3" t="e">
        <f>IF(טבלה1[[#This Row],[עמודה58]]&gt;30,"Yes","No")</f>
        <v>#VALUE!</v>
      </c>
    </row>
    <row r="2239" spans="1:21" ht="13" x14ac:dyDescent="0.15">
      <c r="A2239" s="8" t="s">
        <v>5252</v>
      </c>
      <c r="B2239" s="9" t="s">
        <v>5253</v>
      </c>
      <c r="C2239" s="9" t="s">
        <v>494</v>
      </c>
      <c r="D2239" s="13">
        <v>25000</v>
      </c>
      <c r="E2239" s="9" t="s">
        <v>9</v>
      </c>
      <c r="F2239" s="9" t="s">
        <v>29</v>
      </c>
      <c r="G2239" s="10">
        <v>0.1</v>
      </c>
      <c r="H2239" s="11" t="str" cm="1">
        <f t="array" ref="H2239">INDEX(_xlfn.TEXTSPLIT(טבלה1[[#This Row],[עמודה2]],","),1)</f>
        <v>Istanbul</v>
      </c>
      <c r="I2239" s="12" t="str" cm="1">
        <f t="array" ref="I2239">INDEX(_xlfn.TEXTSPLIT(טבלה1[[#This Row],[עמודה2]],","),2)</f>
        <v xml:space="preserve"> Turkey</v>
      </c>
      <c r="J2239" s="16" t="str">
        <f>_xlfn.CONCAT(טבלה1[[#This Row],[AI_Companies]]," ",טבלה1[[#This Row],[עמודה1]])</f>
        <v>LenaSoftware http://www.lenasoftware.com</v>
      </c>
      <c r="K2239" s="12">
        <v>10</v>
      </c>
      <c r="L2239" s="12" t="str">
        <f>IF(טבלה1[[#This Row],[עמודה53]]&gt;2000,"Yes","No")</f>
        <v>No</v>
      </c>
      <c r="M2239" s="12">
        <v>49</v>
      </c>
      <c r="N2239" s="12">
        <f>AVERAGE(טבלה1[[#This Row],[עמודה52]:[עמודה53]])</f>
        <v>29.5</v>
      </c>
      <c r="O2239" s="12" t="str">
        <f>IF(טבלה1[[#This Row],[עמודה4]]="&lt; $25 / hr","0$ - $25 / hr",טבלה1[[#This Row],[עמודה4]])</f>
        <v>$50 - $99 / hr</v>
      </c>
      <c r="P2239" s="12" t="str" cm="1">
        <f t="array" ref="P2239">INDEX(_xlfn.TEXTSPLIT(טבלה1[[#This Row],[עמודה55]],"-"),1)</f>
        <v xml:space="preserve">$50 </v>
      </c>
      <c r="Q2239" s="21" t="str" cm="1">
        <f t="array" ref="Q2239">INDEX(_xlfn.TEXTSPLIT(INDEX(_xlfn.TEXTSPLIT(טבלה1[[#This Row],[עמודה55]],"-"),2),"/"),1)</f>
        <v xml:space="preserve"> $99 </v>
      </c>
      <c r="R2239" s="12">
        <f>AVERAGE(טבלה1[[#This Row],[עמודה59]:[עמודה60]])</f>
        <v>74.5</v>
      </c>
      <c r="S2239" s="3">
        <f>VALUE(SUBSTITUTE(טבלה1[[#This Row],[עמודה56]],"$",""))</f>
        <v>50</v>
      </c>
      <c r="T2239" s="3">
        <f>VALUE(SUBSTITUTE(טבלה1[[#This Row],[עמודה57]],"$",""))</f>
        <v>99</v>
      </c>
      <c r="U2239" s="3" t="str">
        <f>IF(טבלה1[[#This Row],[עמודה58]]&gt;30,"Yes","No")</f>
        <v>Yes</v>
      </c>
    </row>
    <row r="2240" spans="1:21" ht="13" x14ac:dyDescent="0.15">
      <c r="A2240" s="8" t="s">
        <v>5254</v>
      </c>
      <c r="B2240" s="9" t="s">
        <v>5255</v>
      </c>
      <c r="C2240" s="9" t="s">
        <v>102</v>
      </c>
      <c r="D2240" s="13">
        <v>5000</v>
      </c>
      <c r="E2240" s="9" t="s">
        <v>9</v>
      </c>
      <c r="F2240" s="9" t="s">
        <v>29</v>
      </c>
      <c r="G2240" s="10">
        <v>0.15</v>
      </c>
      <c r="H2240" s="11" t="str" cm="1">
        <f t="array" ref="H2240">INDEX(_xlfn.TEXTSPLIT(טבלה1[[#This Row],[עמודה2]],","),1)</f>
        <v>London</v>
      </c>
      <c r="I2240" s="12" t="str" cm="1">
        <f t="array" ref="I2240">INDEX(_xlfn.TEXTSPLIT(טבלה1[[#This Row],[עמודה2]],","),2)</f>
        <v xml:space="preserve"> United Kingdom</v>
      </c>
      <c r="J2240" s="16" t="str">
        <f>_xlfn.CONCAT(טבלה1[[#This Row],[AI_Companies]]," ",טבלה1[[#This Row],[עמודה1]])</f>
        <v>FuriousFoxLimited https://furiousfox.co.uk/</v>
      </c>
      <c r="K2240" s="12">
        <v>10</v>
      </c>
      <c r="L2240" s="12" t="str">
        <f>IF(טבלה1[[#This Row],[עמודה53]]&gt;2000,"Yes","No")</f>
        <v>No</v>
      </c>
      <c r="M2240" s="12">
        <v>49</v>
      </c>
      <c r="N2240" s="12">
        <f>AVERAGE(טבלה1[[#This Row],[עמודה52]:[עמודה53]])</f>
        <v>29.5</v>
      </c>
      <c r="O2240" s="12" t="str">
        <f>IF(טבלה1[[#This Row],[עמודה4]]="&lt; $25 / hr","0$ - $25 / hr",טבלה1[[#This Row],[עמודה4]])</f>
        <v>$50 - $99 / hr</v>
      </c>
      <c r="P2240" s="12" t="str" cm="1">
        <f t="array" ref="P2240">INDEX(_xlfn.TEXTSPLIT(טבלה1[[#This Row],[עמודה55]],"-"),1)</f>
        <v xml:space="preserve">$50 </v>
      </c>
      <c r="Q2240" s="21" t="str" cm="1">
        <f t="array" ref="Q2240">INDEX(_xlfn.TEXTSPLIT(INDEX(_xlfn.TEXTSPLIT(טבלה1[[#This Row],[עמודה55]],"-"),2),"/"),1)</f>
        <v xml:space="preserve"> $99 </v>
      </c>
      <c r="R2240" s="12">
        <f>AVERAGE(טבלה1[[#This Row],[עמודה59]:[עמודה60]])</f>
        <v>74.5</v>
      </c>
      <c r="S2240" s="3">
        <f>VALUE(SUBSTITUTE(טבלה1[[#This Row],[עמודה56]],"$",""))</f>
        <v>50</v>
      </c>
      <c r="T2240" s="3">
        <f>VALUE(SUBSTITUTE(טבלה1[[#This Row],[עמודה57]],"$",""))</f>
        <v>99</v>
      </c>
      <c r="U2240" s="3" t="str">
        <f>IF(טבלה1[[#This Row],[עמודה58]]&gt;30,"Yes","No")</f>
        <v>Yes</v>
      </c>
    </row>
    <row r="2241" spans="1:21" ht="13" x14ac:dyDescent="0.15">
      <c r="A2241" s="8" t="s">
        <v>5256</v>
      </c>
      <c r="B2241" s="9" t="s">
        <v>5257</v>
      </c>
      <c r="C2241" s="9" t="s">
        <v>5034</v>
      </c>
      <c r="D2241" s="13">
        <v>10000</v>
      </c>
      <c r="E2241" s="9" t="s">
        <v>33</v>
      </c>
      <c r="F2241" s="9" t="s">
        <v>29</v>
      </c>
      <c r="G2241" s="10">
        <v>0.1</v>
      </c>
      <c r="H2241" s="11" t="str" cm="1">
        <f t="array" ref="H2241">INDEX(_xlfn.TEXTSPLIT(טבלה1[[#This Row],[עמודה2]],","),1)</f>
        <v>Nagpur</v>
      </c>
      <c r="I2241" s="12" t="str" cm="1">
        <f t="array" ref="I2241">INDEX(_xlfn.TEXTSPLIT(טבלה1[[#This Row],[עמודה2]],","),2)</f>
        <v xml:space="preserve"> India</v>
      </c>
      <c r="J2241" s="16" t="str">
        <f>_xlfn.CONCAT(טבלה1[[#This Row],[AI_Companies]]," ",טבלה1[[#This Row],[עמודה1]])</f>
        <v>SabertoothTechnologies https://www.sabertoothtech.in/</v>
      </c>
      <c r="K2241" s="12">
        <v>10</v>
      </c>
      <c r="L2241" s="12" t="str">
        <f>IF(טבלה1[[#This Row],[עמודה53]]&gt;2000,"Yes","No")</f>
        <v>No</v>
      </c>
      <c r="M2241" s="12">
        <v>49</v>
      </c>
      <c r="N2241" s="12">
        <f>AVERAGE(טבלה1[[#This Row],[עמודה52]:[עמודה53]])</f>
        <v>29.5</v>
      </c>
      <c r="O2241" s="12" t="str">
        <f>IF(טבלה1[[#This Row],[עמודה4]]="&lt; $25 / hr","0$ - $25 / hr",טבלה1[[#This Row],[עמודה4]])</f>
        <v>$25 - $49 / hr</v>
      </c>
      <c r="P2241" s="12" t="str" cm="1">
        <f t="array" ref="P2241">INDEX(_xlfn.TEXTSPLIT(טבלה1[[#This Row],[עמודה55]],"-"),1)</f>
        <v xml:space="preserve">$25 </v>
      </c>
      <c r="Q2241" s="21" t="str" cm="1">
        <f t="array" ref="Q2241">INDEX(_xlfn.TEXTSPLIT(INDEX(_xlfn.TEXTSPLIT(טבלה1[[#This Row],[עמודה55]],"-"),2),"/"),1)</f>
        <v xml:space="preserve"> $49 </v>
      </c>
      <c r="R2241" s="12">
        <f>AVERAGE(טבלה1[[#This Row],[עמודה59]:[עמודה60]])</f>
        <v>37</v>
      </c>
      <c r="S2241" s="3">
        <f>VALUE(SUBSTITUTE(טבלה1[[#This Row],[עמודה56]],"$",""))</f>
        <v>25</v>
      </c>
      <c r="T2241" s="3">
        <f>VALUE(SUBSTITUTE(טבלה1[[#This Row],[עמודה57]],"$",""))</f>
        <v>49</v>
      </c>
      <c r="U2241" s="3" t="str">
        <f>IF(טבלה1[[#This Row],[עמודה58]]&gt;30,"Yes","No")</f>
        <v>Yes</v>
      </c>
    </row>
    <row r="2242" spans="1:21" ht="13" x14ac:dyDescent="0.15">
      <c r="A2242" s="8" t="s">
        <v>5258</v>
      </c>
      <c r="B2242" s="9" t="s">
        <v>5259</v>
      </c>
      <c r="C2242" s="9" t="s">
        <v>464</v>
      </c>
      <c r="D2242" s="13">
        <v>5000</v>
      </c>
      <c r="E2242" s="9" t="s">
        <v>33</v>
      </c>
      <c r="F2242" s="9" t="s">
        <v>10</v>
      </c>
      <c r="G2242" s="10">
        <v>0.1</v>
      </c>
      <c r="H2242" s="11" t="str" cm="1">
        <f t="array" ref="H2242">INDEX(_xlfn.TEXTSPLIT(טבלה1[[#This Row],[עמודה2]],","),1)</f>
        <v>Lahore</v>
      </c>
      <c r="I2242" s="12" t="str" cm="1">
        <f t="array" ref="I2242">INDEX(_xlfn.TEXTSPLIT(טבלה1[[#This Row],[עמודה2]],","),2)</f>
        <v xml:space="preserve"> Pakistan</v>
      </c>
      <c r="J2242" s="16" t="str">
        <f>_xlfn.CONCAT(טבלה1[[#This Row],[AI_Companies]]," ",טבלה1[[#This Row],[עמודה1]])</f>
        <v>EritheiaLabs https://www.eritheialabs.com</v>
      </c>
      <c r="K2242" s="12">
        <v>50</v>
      </c>
      <c r="L2242" s="12" t="str">
        <f>IF(טבלה1[[#This Row],[עמודה53]]&gt;2000,"Yes","No")</f>
        <v>No</v>
      </c>
      <c r="M2242" s="12">
        <v>249</v>
      </c>
      <c r="N2242" s="12">
        <f>AVERAGE(טבלה1[[#This Row],[עמודה52]:[עמודה53]])</f>
        <v>149.5</v>
      </c>
      <c r="O2242" s="12" t="str">
        <f>IF(טבלה1[[#This Row],[עמודה4]]="&lt; $25 / hr","0$ - $25 / hr",טבלה1[[#This Row],[עמודה4]])</f>
        <v>$25 - $49 / hr</v>
      </c>
      <c r="P2242" s="12" t="str" cm="1">
        <f t="array" ref="P2242">INDEX(_xlfn.TEXTSPLIT(טבלה1[[#This Row],[עמודה55]],"-"),1)</f>
        <v xml:space="preserve">$25 </v>
      </c>
      <c r="Q2242" s="21" t="str" cm="1">
        <f t="array" ref="Q2242">INDEX(_xlfn.TEXTSPLIT(INDEX(_xlfn.TEXTSPLIT(טבלה1[[#This Row],[עמודה55]],"-"),2),"/"),1)</f>
        <v xml:space="preserve"> $49 </v>
      </c>
      <c r="R2242" s="12">
        <f>AVERAGE(טבלה1[[#This Row],[עמודה59]:[עמודה60]])</f>
        <v>37</v>
      </c>
      <c r="S2242" s="3">
        <f>VALUE(SUBSTITUTE(טבלה1[[#This Row],[עמודה56]],"$",""))</f>
        <v>25</v>
      </c>
      <c r="T2242" s="3">
        <f>VALUE(SUBSTITUTE(טבלה1[[#This Row],[עמודה57]],"$",""))</f>
        <v>49</v>
      </c>
      <c r="U2242" s="3" t="str">
        <f>IF(טבלה1[[#This Row],[עמודה58]]&gt;30,"Yes","No")</f>
        <v>Yes</v>
      </c>
    </row>
    <row r="2243" spans="1:21" ht="13" x14ac:dyDescent="0.15">
      <c r="A2243" s="8" t="s">
        <v>5260</v>
      </c>
      <c r="B2243" s="9" t="s">
        <v>5261</v>
      </c>
      <c r="C2243" s="9" t="s">
        <v>2564</v>
      </c>
      <c r="D2243" s="9" t="s">
        <v>4</v>
      </c>
      <c r="E2243" s="9" t="s">
        <v>4</v>
      </c>
      <c r="F2243" s="9" t="s">
        <v>117</v>
      </c>
      <c r="G2243" s="10">
        <v>0.2</v>
      </c>
      <c r="H2243" s="11" t="str" cm="1">
        <f t="array" ref="H2243">INDEX(_xlfn.TEXTSPLIT(טבלה1[[#This Row],[עמודה2]],","),1)</f>
        <v>Shibuya City</v>
      </c>
      <c r="I2243" s="12" t="str" cm="1">
        <f t="array" ref="I2243">INDEX(_xlfn.TEXTSPLIT(טבלה1[[#This Row],[עמודה2]],","),2)</f>
        <v xml:space="preserve"> Japan</v>
      </c>
      <c r="J2243" s="16" t="str">
        <f>_xlfn.CONCAT(טבלה1[[#This Row],[AI_Companies]]," ",טבלה1[[#This Row],[עמודה1]])</f>
        <v>Pikkles https://pikkles.com/en/</v>
      </c>
      <c r="K2243" s="12">
        <v>2</v>
      </c>
      <c r="L2243" s="12" t="str">
        <f>IF(טבלה1[[#This Row],[עמודה53]]&gt;2000,"Yes","No")</f>
        <v>No</v>
      </c>
      <c r="M2243" s="12">
        <v>9</v>
      </c>
      <c r="N2243" s="12">
        <f>AVERAGE(טבלה1[[#This Row],[עמודה52]:[עמודה53]])</f>
        <v>5.5</v>
      </c>
      <c r="O2243" s="12" t="str">
        <f>IF(טבלה1[[#This Row],[עמודה4]]="&lt; $25 / hr","0$ - $25 / hr",טבלה1[[#This Row],[עמודה4]])</f>
        <v>Undisclosed</v>
      </c>
      <c r="P2243" s="12" t="str" cm="1">
        <f t="array" ref="P2243">INDEX(_xlfn.TEXTSPLIT(טבלה1[[#This Row],[עמודה55]],"-"),1)</f>
        <v>Undisclosed</v>
      </c>
      <c r="Q2243" s="21" t="e" cm="1">
        <f t="array" ref="Q2243">INDEX(_xlfn.TEXTSPLIT(INDEX(_xlfn.TEXTSPLIT(טבלה1[[#This Row],[עמודה55]],"-"),2),"/"),1)</f>
        <v>#REF!</v>
      </c>
      <c r="R2243" s="12" t="e">
        <f>AVERAGE(טבלה1[[#This Row],[עמודה59]:[עמודה60]])</f>
        <v>#VALUE!</v>
      </c>
      <c r="S2243" s="3" t="e">
        <f>VALUE(SUBSTITUTE(טבלה1[[#This Row],[עמודה56]],"$",""))</f>
        <v>#VALUE!</v>
      </c>
      <c r="T2243" s="3" t="e">
        <f>VALUE(SUBSTITUTE(טבלה1[[#This Row],[עמודה57]],"$",""))</f>
        <v>#REF!</v>
      </c>
      <c r="U2243" s="3" t="e">
        <f>IF(טבלה1[[#This Row],[עמודה58]]&gt;30,"Yes","No")</f>
        <v>#VALUE!</v>
      </c>
    </row>
    <row r="2244" spans="1:21" ht="13" x14ac:dyDescent="0.15">
      <c r="A2244" s="8" t="s">
        <v>5262</v>
      </c>
      <c r="B2244" s="9" t="s">
        <v>5263</v>
      </c>
      <c r="C2244" s="9" t="s">
        <v>5264</v>
      </c>
      <c r="D2244" s="13">
        <v>1000</v>
      </c>
      <c r="E2244" s="9" t="s">
        <v>9</v>
      </c>
      <c r="F2244" s="9" t="s">
        <v>117</v>
      </c>
      <c r="G2244" s="10">
        <v>0.2</v>
      </c>
      <c r="H2244" s="11" t="str" cm="1">
        <f t="array" ref="H2244">INDEX(_xlfn.TEXTSPLIT(טבלה1[[#This Row],[עמודה2]],","),1)</f>
        <v>Rochester</v>
      </c>
      <c r="I2244" s="12" t="str" cm="1">
        <f t="array" ref="I2244">INDEX(_xlfn.TEXTSPLIT(טבלה1[[#This Row],[עמודה2]],","),2)</f>
        <v xml:space="preserve"> MN</v>
      </c>
      <c r="J2244" s="16" t="str">
        <f>_xlfn.CONCAT(טבלה1[[#This Row],[AI_Companies]]," ",טבלה1[[#This Row],[עמודה1]])</f>
        <v>TresorDigital https://tresordigital.com</v>
      </c>
      <c r="K2244" s="12">
        <v>2</v>
      </c>
      <c r="L2244" s="12" t="str">
        <f>IF(טבלה1[[#This Row],[עמודה53]]&gt;2000,"Yes","No")</f>
        <v>No</v>
      </c>
      <c r="M2244" s="12">
        <v>9</v>
      </c>
      <c r="N2244" s="12">
        <f>AVERAGE(טבלה1[[#This Row],[עמודה52]:[עמודה53]])</f>
        <v>5.5</v>
      </c>
      <c r="O2244" s="12" t="str">
        <f>IF(טבלה1[[#This Row],[עמודה4]]="&lt; $25 / hr","0$ - $25 / hr",טבלה1[[#This Row],[עמודה4]])</f>
        <v>$50 - $99 / hr</v>
      </c>
      <c r="P2244" s="12" t="str" cm="1">
        <f t="array" ref="P2244">INDEX(_xlfn.TEXTSPLIT(טבלה1[[#This Row],[עמודה55]],"-"),1)</f>
        <v xml:space="preserve">$50 </v>
      </c>
      <c r="Q2244" s="21" t="str" cm="1">
        <f t="array" ref="Q2244">INDEX(_xlfn.TEXTSPLIT(INDEX(_xlfn.TEXTSPLIT(טבלה1[[#This Row],[עמודה55]],"-"),2),"/"),1)</f>
        <v xml:space="preserve"> $99 </v>
      </c>
      <c r="R2244" s="12">
        <f>AVERAGE(טבלה1[[#This Row],[עמודה59]:[עמודה60]])</f>
        <v>74.5</v>
      </c>
      <c r="S2244" s="3">
        <f>VALUE(SUBSTITUTE(טבלה1[[#This Row],[עמודה56]],"$",""))</f>
        <v>50</v>
      </c>
      <c r="T2244" s="3">
        <f>VALUE(SUBSTITUTE(טבלה1[[#This Row],[עמודה57]],"$",""))</f>
        <v>99</v>
      </c>
      <c r="U2244" s="3" t="str">
        <f>IF(טבלה1[[#This Row],[עמודה58]]&gt;30,"Yes","No")</f>
        <v>Yes</v>
      </c>
    </row>
    <row r="2245" spans="1:21" ht="13" x14ac:dyDescent="0.15">
      <c r="A2245" s="8" t="s">
        <v>5265</v>
      </c>
      <c r="B2245" s="9" t="s">
        <v>5266</v>
      </c>
      <c r="C2245" s="9" t="s">
        <v>5267</v>
      </c>
      <c r="D2245" s="13">
        <v>5000</v>
      </c>
      <c r="E2245" s="9" t="s">
        <v>33</v>
      </c>
      <c r="F2245" s="9" t="s">
        <v>117</v>
      </c>
      <c r="G2245" s="10">
        <v>0.2</v>
      </c>
      <c r="H2245" s="11" t="str" cm="1">
        <f t="array" ref="H2245">INDEX(_xlfn.TEXTSPLIT(טבלה1[[#This Row],[עמודה2]],","),1)</f>
        <v>Guatemala City</v>
      </c>
      <c r="I2245" s="12" t="str" cm="1">
        <f t="array" ref="I2245">INDEX(_xlfn.TEXTSPLIT(טבלה1[[#This Row],[עמודה2]],","),2)</f>
        <v xml:space="preserve"> Guatemala</v>
      </c>
      <c r="J2245" s="16" t="str">
        <f>_xlfn.CONCAT(טבלה1[[#This Row],[AI_Companies]]," ",טבלה1[[#This Row],[עמודה1]])</f>
        <v>Xoratom http://xoratom.com/</v>
      </c>
      <c r="K2245" s="12">
        <v>2</v>
      </c>
      <c r="L2245" s="12" t="str">
        <f>IF(טבלה1[[#This Row],[עמודה53]]&gt;2000,"Yes","No")</f>
        <v>No</v>
      </c>
      <c r="M2245" s="12">
        <v>9</v>
      </c>
      <c r="N2245" s="12">
        <f>AVERAGE(טבלה1[[#This Row],[עמודה52]:[עמודה53]])</f>
        <v>5.5</v>
      </c>
      <c r="O2245" s="12" t="str">
        <f>IF(טבלה1[[#This Row],[עמודה4]]="&lt; $25 / hr","0$ - $25 / hr",טבלה1[[#This Row],[עמודה4]])</f>
        <v>$25 - $49 / hr</v>
      </c>
      <c r="P2245" s="12" t="str" cm="1">
        <f t="array" ref="P2245">INDEX(_xlfn.TEXTSPLIT(טבלה1[[#This Row],[עמודה55]],"-"),1)</f>
        <v xml:space="preserve">$25 </v>
      </c>
      <c r="Q2245" s="21" t="str" cm="1">
        <f t="array" ref="Q2245">INDEX(_xlfn.TEXTSPLIT(INDEX(_xlfn.TEXTSPLIT(טבלה1[[#This Row],[עמודה55]],"-"),2),"/"),1)</f>
        <v xml:space="preserve"> $49 </v>
      </c>
      <c r="R2245" s="12">
        <f>AVERAGE(טבלה1[[#This Row],[עמודה59]:[עמודה60]])</f>
        <v>37</v>
      </c>
      <c r="S2245" s="3">
        <f>VALUE(SUBSTITUTE(טבלה1[[#This Row],[עמודה56]],"$",""))</f>
        <v>25</v>
      </c>
      <c r="T2245" s="3">
        <f>VALUE(SUBSTITUTE(טבלה1[[#This Row],[עמודה57]],"$",""))</f>
        <v>49</v>
      </c>
      <c r="U2245" s="3" t="str">
        <f>IF(טבלה1[[#This Row],[עמודה58]]&gt;30,"Yes","No")</f>
        <v>Yes</v>
      </c>
    </row>
    <row r="2246" spans="1:21" ht="13" x14ac:dyDescent="0.15">
      <c r="A2246" s="8" t="s">
        <v>5268</v>
      </c>
      <c r="B2246" s="9" t="s">
        <v>5269</v>
      </c>
      <c r="C2246" s="9" t="s">
        <v>2339</v>
      </c>
      <c r="D2246" s="13">
        <v>5000</v>
      </c>
      <c r="E2246" s="9" t="s">
        <v>33</v>
      </c>
      <c r="F2246" s="9" t="s">
        <v>117</v>
      </c>
      <c r="G2246" s="10">
        <v>0.2</v>
      </c>
      <c r="H2246" s="11" t="str" cm="1">
        <f t="array" ref="H2246">INDEX(_xlfn.TEXTSPLIT(טבלה1[[#This Row],[עמודה2]],","),1)</f>
        <v>Bogota</v>
      </c>
      <c r="I2246" s="12" t="str" cm="1">
        <f t="array" ref="I2246">INDEX(_xlfn.TEXTSPLIT(טבלה1[[#This Row],[עמודה2]],","),2)</f>
        <v xml:space="preserve"> Colombia</v>
      </c>
      <c r="J2246" s="16" t="str">
        <f>_xlfn.CONCAT(טבלה1[[#This Row],[AI_Companies]]," ",טבלה1[[#This Row],[עמודה1]])</f>
        <v>Hi.EndStudios https://www.hiendstudios.com/</v>
      </c>
      <c r="K2246" s="12">
        <v>2</v>
      </c>
      <c r="L2246" s="12" t="str">
        <f>IF(טבלה1[[#This Row],[עמודה53]]&gt;2000,"Yes","No")</f>
        <v>No</v>
      </c>
      <c r="M2246" s="12">
        <v>9</v>
      </c>
      <c r="N2246" s="12">
        <f>AVERAGE(טבלה1[[#This Row],[עמודה52]:[עמודה53]])</f>
        <v>5.5</v>
      </c>
      <c r="O2246" s="12" t="str">
        <f>IF(טבלה1[[#This Row],[עמודה4]]="&lt; $25 / hr","0$ - $25 / hr",טבלה1[[#This Row],[עמודה4]])</f>
        <v>$25 - $49 / hr</v>
      </c>
      <c r="P2246" s="12" t="str" cm="1">
        <f t="array" ref="P2246">INDEX(_xlfn.TEXTSPLIT(טבלה1[[#This Row],[עמודה55]],"-"),1)</f>
        <v xml:space="preserve">$25 </v>
      </c>
      <c r="Q2246" s="21" t="str" cm="1">
        <f t="array" ref="Q2246">INDEX(_xlfn.TEXTSPLIT(INDEX(_xlfn.TEXTSPLIT(טבלה1[[#This Row],[עמודה55]],"-"),2),"/"),1)</f>
        <v xml:space="preserve"> $49 </v>
      </c>
      <c r="R2246" s="12">
        <f>AVERAGE(טבלה1[[#This Row],[עמודה59]:[עמודה60]])</f>
        <v>37</v>
      </c>
      <c r="S2246" s="3">
        <f>VALUE(SUBSTITUTE(טבלה1[[#This Row],[עמודה56]],"$",""))</f>
        <v>25</v>
      </c>
      <c r="T2246" s="3">
        <f>VALUE(SUBSTITUTE(טבלה1[[#This Row],[עמודה57]],"$",""))</f>
        <v>49</v>
      </c>
      <c r="U2246" s="3" t="str">
        <f>IF(טבלה1[[#This Row],[עמודה58]]&gt;30,"Yes","No")</f>
        <v>Yes</v>
      </c>
    </row>
    <row r="2247" spans="1:21" ht="13" x14ac:dyDescent="0.15">
      <c r="A2247" s="8" t="s">
        <v>5270</v>
      </c>
      <c r="B2247" s="9" t="s">
        <v>5271</v>
      </c>
      <c r="C2247" s="9" t="s">
        <v>66</v>
      </c>
      <c r="D2247" s="9" t="s">
        <v>4</v>
      </c>
      <c r="E2247" s="9" t="s">
        <v>4</v>
      </c>
      <c r="F2247" s="9" t="s">
        <v>117</v>
      </c>
      <c r="G2247" s="10">
        <v>0.2</v>
      </c>
      <c r="H2247" s="11" t="str" cm="1">
        <f t="array" ref="H2247">INDEX(_xlfn.TEXTSPLIT(טבלה1[[#This Row],[עמודה2]],","),1)</f>
        <v>Toronto</v>
      </c>
      <c r="I2247" s="12" t="str" cm="1">
        <f t="array" ref="I2247">INDEX(_xlfn.TEXTSPLIT(טבלה1[[#This Row],[עמודה2]],","),2)</f>
        <v xml:space="preserve"> Canada</v>
      </c>
      <c r="J2247" s="16" t="str">
        <f>_xlfn.CONCAT(טבלה1[[#This Row],[AI_Companies]]," ",טבלה1[[#This Row],[עמודה1]])</f>
        <v>SdotMedia https://www.sdotmedia.com/</v>
      </c>
      <c r="K2247" s="12">
        <v>2</v>
      </c>
      <c r="L2247" s="12" t="str">
        <f>IF(טבלה1[[#This Row],[עמודה53]]&gt;2000,"Yes","No")</f>
        <v>No</v>
      </c>
      <c r="M2247" s="12">
        <v>9</v>
      </c>
      <c r="N2247" s="12">
        <f>AVERAGE(טבלה1[[#This Row],[עמודה52]:[עמודה53]])</f>
        <v>5.5</v>
      </c>
      <c r="O2247" s="12" t="str">
        <f>IF(טבלה1[[#This Row],[עמודה4]]="&lt; $25 / hr","0$ - $25 / hr",טבלה1[[#This Row],[עמודה4]])</f>
        <v>Undisclosed</v>
      </c>
      <c r="P2247" s="12" t="str" cm="1">
        <f t="array" ref="P2247">INDEX(_xlfn.TEXTSPLIT(טבלה1[[#This Row],[עמודה55]],"-"),1)</f>
        <v>Undisclosed</v>
      </c>
      <c r="Q2247" s="21" t="e" cm="1">
        <f t="array" ref="Q2247">INDEX(_xlfn.TEXTSPLIT(INDEX(_xlfn.TEXTSPLIT(טבלה1[[#This Row],[עמודה55]],"-"),2),"/"),1)</f>
        <v>#REF!</v>
      </c>
      <c r="R2247" s="12" t="e">
        <f>AVERAGE(טבלה1[[#This Row],[עמודה59]:[עמודה60]])</f>
        <v>#VALUE!</v>
      </c>
      <c r="S2247" s="3" t="e">
        <f>VALUE(SUBSTITUTE(טבלה1[[#This Row],[עמודה56]],"$",""))</f>
        <v>#VALUE!</v>
      </c>
      <c r="T2247" s="3" t="e">
        <f>VALUE(SUBSTITUTE(טבלה1[[#This Row],[עמודה57]],"$",""))</f>
        <v>#REF!</v>
      </c>
      <c r="U2247" s="3" t="e">
        <f>IF(טבלה1[[#This Row],[עמודה58]]&gt;30,"Yes","No")</f>
        <v>#VALUE!</v>
      </c>
    </row>
    <row r="2248" spans="1:21" ht="13" x14ac:dyDescent="0.15">
      <c r="A2248" s="8" t="s">
        <v>5272</v>
      </c>
      <c r="B2248" s="9" t="s">
        <v>5273</v>
      </c>
      <c r="C2248" s="9" t="s">
        <v>331</v>
      </c>
      <c r="D2248" s="13">
        <v>10000</v>
      </c>
      <c r="E2248" s="9" t="s">
        <v>14</v>
      </c>
      <c r="F2248" s="9" t="s">
        <v>117</v>
      </c>
      <c r="G2248" s="10">
        <v>0.2</v>
      </c>
      <c r="H2248" s="11" t="str" cm="1">
        <f t="array" ref="H2248">INDEX(_xlfn.TEXTSPLIT(טבלה1[[#This Row],[עמודה2]],","),1)</f>
        <v>Hyderabad</v>
      </c>
      <c r="I2248" s="12" t="str" cm="1">
        <f t="array" ref="I2248">INDEX(_xlfn.TEXTSPLIT(טבלה1[[#This Row],[עמודה2]],","),2)</f>
        <v xml:space="preserve"> India</v>
      </c>
      <c r="J2248" s="16" t="str">
        <f>_xlfn.CONCAT(טבלה1[[#This Row],[AI_Companies]]," ",טבלה1[[#This Row],[עמודה1]])</f>
        <v>Teqsense https://teqsense.com</v>
      </c>
      <c r="K2248" s="12">
        <v>2</v>
      </c>
      <c r="L2248" s="12" t="str">
        <f>IF(טבלה1[[#This Row],[עמודה53]]&gt;2000,"Yes","No")</f>
        <v>No</v>
      </c>
      <c r="M2248" s="12">
        <v>9</v>
      </c>
      <c r="N2248" s="12">
        <f>AVERAGE(טבלה1[[#This Row],[עמודה52]:[עמודה53]])</f>
        <v>5.5</v>
      </c>
      <c r="O2248" s="12" t="str">
        <f>IF(טבלה1[[#This Row],[עמודה4]]="&lt; $25 / hr","0$ - $25 / hr",טבלה1[[#This Row],[עמודה4]])</f>
        <v>0$ - $25 / hr</v>
      </c>
      <c r="P2248" s="12" t="str" cm="1">
        <f t="array" ref="P2248">INDEX(_xlfn.TEXTSPLIT(טבלה1[[#This Row],[עמודה55]],"-"),1)</f>
        <v xml:space="preserve">0$ </v>
      </c>
      <c r="Q2248" s="21" t="str" cm="1">
        <f t="array" ref="Q2248">INDEX(_xlfn.TEXTSPLIT(INDEX(_xlfn.TEXTSPLIT(טבלה1[[#This Row],[עמודה55]],"-"),2),"/"),1)</f>
        <v xml:space="preserve"> $25 </v>
      </c>
      <c r="R2248" s="12">
        <f>AVERAGE(טבלה1[[#This Row],[עמודה59]:[עמודה60]])</f>
        <v>12.5</v>
      </c>
      <c r="S2248" s="3">
        <f>VALUE(SUBSTITUTE(טבלה1[[#This Row],[עמודה56]],"$",""))</f>
        <v>0</v>
      </c>
      <c r="T2248" s="3">
        <f>VALUE(SUBSTITUTE(טבלה1[[#This Row],[עמודה57]],"$",""))</f>
        <v>25</v>
      </c>
      <c r="U2248" s="3" t="str">
        <f>IF(טבלה1[[#This Row],[עמודה58]]&gt;30,"Yes","No")</f>
        <v>No</v>
      </c>
    </row>
    <row r="2249" spans="1:21" ht="13" x14ac:dyDescent="0.15">
      <c r="A2249" s="8" t="s">
        <v>5274</v>
      </c>
      <c r="B2249" s="9" t="s">
        <v>5275</v>
      </c>
      <c r="C2249" s="9" t="s">
        <v>5276</v>
      </c>
      <c r="D2249" s="13">
        <v>5000</v>
      </c>
      <c r="E2249" s="9" t="s">
        <v>9</v>
      </c>
      <c r="F2249" s="9" t="s">
        <v>117</v>
      </c>
      <c r="G2249" s="10">
        <v>0.2</v>
      </c>
      <c r="H2249" s="11" t="str" cm="1">
        <f t="array" ref="H2249">INDEX(_xlfn.TEXTSPLIT(טבלה1[[#This Row],[עמודה2]],","),1)</f>
        <v>Fort Worth</v>
      </c>
      <c r="I2249" s="12" t="str" cm="1">
        <f t="array" ref="I2249">INDEX(_xlfn.TEXTSPLIT(טבלה1[[#This Row],[עמודה2]],","),2)</f>
        <v xml:space="preserve"> TX</v>
      </c>
      <c r="J2249" s="16" t="str">
        <f>_xlfn.CONCAT(טבלה1[[#This Row],[AI_Companies]]," ",טבלה1[[#This Row],[עמודה1]])</f>
        <v>InfinityLabs https://infinitylab.world</v>
      </c>
      <c r="K2249" s="12">
        <v>2</v>
      </c>
      <c r="L2249" s="12" t="str">
        <f>IF(טבלה1[[#This Row],[עמודה53]]&gt;2000,"Yes","No")</f>
        <v>No</v>
      </c>
      <c r="M2249" s="12">
        <v>9</v>
      </c>
      <c r="N2249" s="12">
        <f>AVERAGE(טבלה1[[#This Row],[עמודה52]:[עמודה53]])</f>
        <v>5.5</v>
      </c>
      <c r="O2249" s="12" t="str">
        <f>IF(טבלה1[[#This Row],[עמודה4]]="&lt; $25 / hr","0$ - $25 / hr",טבלה1[[#This Row],[עמודה4]])</f>
        <v>$50 - $99 / hr</v>
      </c>
      <c r="P2249" s="12" t="str" cm="1">
        <f t="array" ref="P2249">INDEX(_xlfn.TEXTSPLIT(טבלה1[[#This Row],[עמודה55]],"-"),1)</f>
        <v xml:space="preserve">$50 </v>
      </c>
      <c r="Q2249" s="21" t="str" cm="1">
        <f t="array" ref="Q2249">INDEX(_xlfn.TEXTSPLIT(INDEX(_xlfn.TEXTSPLIT(טבלה1[[#This Row],[עמודה55]],"-"),2),"/"),1)</f>
        <v xml:space="preserve"> $99 </v>
      </c>
      <c r="R2249" s="12">
        <f>AVERAGE(טבלה1[[#This Row],[עמודה59]:[עמודה60]])</f>
        <v>74.5</v>
      </c>
      <c r="S2249" s="3">
        <f>VALUE(SUBSTITUTE(טבלה1[[#This Row],[עמודה56]],"$",""))</f>
        <v>50</v>
      </c>
      <c r="T2249" s="3">
        <f>VALUE(SUBSTITUTE(טבלה1[[#This Row],[עמודה57]],"$",""))</f>
        <v>99</v>
      </c>
      <c r="U2249" s="3" t="str">
        <f>IF(טבלה1[[#This Row],[עמודה58]]&gt;30,"Yes","No")</f>
        <v>Yes</v>
      </c>
    </row>
    <row r="2250" spans="1:21" ht="13" x14ac:dyDescent="0.15">
      <c r="A2250" s="8" t="s">
        <v>5277</v>
      </c>
      <c r="B2250" s="9" t="s">
        <v>5278</v>
      </c>
      <c r="C2250" s="9" t="s">
        <v>533</v>
      </c>
      <c r="D2250" s="9" t="s">
        <v>4</v>
      </c>
      <c r="E2250" s="9" t="s">
        <v>4</v>
      </c>
      <c r="F2250" s="9" t="s">
        <v>117</v>
      </c>
      <c r="G2250" s="10">
        <v>0.2</v>
      </c>
      <c r="H2250" s="11" t="str" cm="1">
        <f t="array" ref="H2250">INDEX(_xlfn.TEXTSPLIT(טבלה1[[#This Row],[עמודה2]],","),1)</f>
        <v>Raleigh</v>
      </c>
      <c r="I2250" s="12" t="str" cm="1">
        <f t="array" ref="I2250">INDEX(_xlfn.TEXTSPLIT(טבלה1[[#This Row],[עמודה2]],","),2)</f>
        <v xml:space="preserve"> NC</v>
      </c>
      <c r="J2250" s="16" t="str">
        <f>_xlfn.CONCAT(טבלה1[[#This Row],[AI_Companies]]," ",טבלה1[[#This Row],[עמודה1]])</f>
        <v>TrueParallel http://www.trueparallel.com</v>
      </c>
      <c r="K2250" s="12">
        <v>2</v>
      </c>
      <c r="L2250" s="12" t="str">
        <f>IF(טבלה1[[#This Row],[עמודה53]]&gt;2000,"Yes","No")</f>
        <v>No</v>
      </c>
      <c r="M2250" s="12">
        <v>9</v>
      </c>
      <c r="N2250" s="12">
        <f>AVERAGE(טבלה1[[#This Row],[עמודה52]:[עמודה53]])</f>
        <v>5.5</v>
      </c>
      <c r="O2250" s="12" t="str">
        <f>IF(טבלה1[[#This Row],[עמודה4]]="&lt; $25 / hr","0$ - $25 / hr",טבלה1[[#This Row],[עמודה4]])</f>
        <v>Undisclosed</v>
      </c>
      <c r="P2250" s="12" t="str" cm="1">
        <f t="array" ref="P2250">INDEX(_xlfn.TEXTSPLIT(טבלה1[[#This Row],[עמודה55]],"-"),1)</f>
        <v>Undisclosed</v>
      </c>
      <c r="Q2250" s="21" t="e" cm="1">
        <f t="array" ref="Q2250">INDEX(_xlfn.TEXTSPLIT(INDEX(_xlfn.TEXTSPLIT(טבלה1[[#This Row],[עמודה55]],"-"),2),"/"),1)</f>
        <v>#REF!</v>
      </c>
      <c r="R2250" s="12" t="e">
        <f>AVERAGE(טבלה1[[#This Row],[עמודה59]:[עמודה60]])</f>
        <v>#VALUE!</v>
      </c>
      <c r="S2250" s="3" t="e">
        <f>VALUE(SUBSTITUTE(טבלה1[[#This Row],[עמודה56]],"$",""))</f>
        <v>#VALUE!</v>
      </c>
      <c r="T2250" s="3" t="e">
        <f>VALUE(SUBSTITUTE(טבלה1[[#This Row],[עמודה57]],"$",""))</f>
        <v>#REF!</v>
      </c>
      <c r="U2250" s="3" t="e">
        <f>IF(טבלה1[[#This Row],[עמודה58]]&gt;30,"Yes","No")</f>
        <v>#VALUE!</v>
      </c>
    </row>
    <row r="2251" spans="1:21" ht="13" x14ac:dyDescent="0.15">
      <c r="A2251" s="8" t="s">
        <v>5279</v>
      </c>
      <c r="B2251" s="9" t="s">
        <v>5280</v>
      </c>
      <c r="C2251" s="9" t="s">
        <v>5281</v>
      </c>
      <c r="D2251" s="9" t="s">
        <v>4</v>
      </c>
      <c r="E2251" s="9" t="s">
        <v>4</v>
      </c>
      <c r="F2251" s="9" t="s">
        <v>117</v>
      </c>
      <c r="G2251" s="10">
        <v>0.2</v>
      </c>
      <c r="H2251" s="11" t="str" cm="1">
        <f t="array" ref="H2251">INDEX(_xlfn.TEXTSPLIT(טבלה1[[#This Row],[עמודה2]],","),1)</f>
        <v>Columbia</v>
      </c>
      <c r="I2251" s="12" t="str" cm="1">
        <f t="array" ref="I2251">INDEX(_xlfn.TEXTSPLIT(טבלה1[[#This Row],[עמודה2]],","),2)</f>
        <v xml:space="preserve"> MD</v>
      </c>
      <c r="J2251" s="16" t="str">
        <f>_xlfn.CONCAT(טבלה1[[#This Row],[AI_Companies]]," ",טבלה1[[#This Row],[עמודה1]])</f>
        <v>Celerens,LLC http://www.celerens.com/</v>
      </c>
      <c r="K2251" s="12">
        <v>2</v>
      </c>
      <c r="L2251" s="12" t="str">
        <f>IF(טבלה1[[#This Row],[עמודה53]]&gt;2000,"Yes","No")</f>
        <v>No</v>
      </c>
      <c r="M2251" s="12">
        <v>9</v>
      </c>
      <c r="N2251" s="12">
        <f>AVERAGE(טבלה1[[#This Row],[עמודה52]:[עמודה53]])</f>
        <v>5.5</v>
      </c>
      <c r="O2251" s="12" t="str">
        <f>IF(טבלה1[[#This Row],[עמודה4]]="&lt; $25 / hr","0$ - $25 / hr",טבלה1[[#This Row],[עמודה4]])</f>
        <v>Undisclosed</v>
      </c>
      <c r="P2251" s="12" t="str" cm="1">
        <f t="array" ref="P2251">INDEX(_xlfn.TEXTSPLIT(טבלה1[[#This Row],[עמודה55]],"-"),1)</f>
        <v>Undisclosed</v>
      </c>
      <c r="Q2251" s="21" t="e" cm="1">
        <f t="array" ref="Q2251">INDEX(_xlfn.TEXTSPLIT(INDEX(_xlfn.TEXTSPLIT(טבלה1[[#This Row],[עמודה55]],"-"),2),"/"),1)</f>
        <v>#REF!</v>
      </c>
      <c r="R2251" s="12" t="e">
        <f>AVERAGE(טבלה1[[#This Row],[עמודה59]:[עמודה60]])</f>
        <v>#VALUE!</v>
      </c>
      <c r="S2251" s="3" t="e">
        <f>VALUE(SUBSTITUTE(טבלה1[[#This Row],[עמודה56]],"$",""))</f>
        <v>#VALUE!</v>
      </c>
      <c r="T2251" s="3" t="e">
        <f>VALUE(SUBSTITUTE(טבלה1[[#This Row],[עמודה57]],"$",""))</f>
        <v>#REF!</v>
      </c>
      <c r="U2251" s="3" t="e">
        <f>IF(טבלה1[[#This Row],[עמודה58]]&gt;30,"Yes","No")</f>
        <v>#VALUE!</v>
      </c>
    </row>
    <row r="2252" spans="1:21" ht="13" x14ac:dyDescent="0.15">
      <c r="A2252" s="8" t="s">
        <v>5282</v>
      </c>
      <c r="B2252" s="9" t="s">
        <v>5283</v>
      </c>
      <c r="C2252" s="9" t="s">
        <v>5284</v>
      </c>
      <c r="D2252" s="13">
        <v>1000</v>
      </c>
      <c r="E2252" s="9" t="s">
        <v>33</v>
      </c>
      <c r="F2252" s="9" t="s">
        <v>117</v>
      </c>
      <c r="G2252" s="10">
        <v>0.2</v>
      </c>
      <c r="H2252" s="11" t="str" cm="1">
        <f t="array" ref="H2252">INDEX(_xlfn.TEXTSPLIT(טבלה1[[#This Row],[עמודה2]],","),1)</f>
        <v>Al Jazirah Al Hamra</v>
      </c>
      <c r="I2252" s="12" t="str" cm="1">
        <f t="array" ref="I2252">INDEX(_xlfn.TEXTSPLIT(טבלה1[[#This Row],[עמודה2]],","),2)</f>
        <v xml:space="preserve"> United Arab Emirates</v>
      </c>
      <c r="J2252" s="16" t="str">
        <f>_xlfn.CONCAT(טבלה1[[#This Row],[AI_Companies]]," ",טבלה1[[#This Row],[עמודה1]])</f>
        <v>OnlineDimensions https://online-dimensions.com/</v>
      </c>
      <c r="K2252" s="12">
        <v>2</v>
      </c>
      <c r="L2252" s="12" t="str">
        <f>IF(טבלה1[[#This Row],[עמודה53]]&gt;2000,"Yes","No")</f>
        <v>No</v>
      </c>
      <c r="M2252" s="12">
        <v>9</v>
      </c>
      <c r="N2252" s="12">
        <f>AVERAGE(טבלה1[[#This Row],[עמודה52]:[עמודה53]])</f>
        <v>5.5</v>
      </c>
      <c r="O2252" s="12" t="str">
        <f>IF(טבלה1[[#This Row],[עמודה4]]="&lt; $25 / hr","0$ - $25 / hr",טבלה1[[#This Row],[עמודה4]])</f>
        <v>$25 - $49 / hr</v>
      </c>
      <c r="P2252" s="12" t="str" cm="1">
        <f t="array" ref="P2252">INDEX(_xlfn.TEXTSPLIT(טבלה1[[#This Row],[עמודה55]],"-"),1)</f>
        <v xml:space="preserve">$25 </v>
      </c>
      <c r="Q2252" s="21" t="str" cm="1">
        <f t="array" ref="Q2252">INDEX(_xlfn.TEXTSPLIT(INDEX(_xlfn.TEXTSPLIT(טבלה1[[#This Row],[עמודה55]],"-"),2),"/"),1)</f>
        <v xml:space="preserve"> $49 </v>
      </c>
      <c r="R2252" s="12">
        <f>AVERAGE(טבלה1[[#This Row],[עמודה59]:[עמודה60]])</f>
        <v>37</v>
      </c>
      <c r="S2252" s="3">
        <f>VALUE(SUBSTITUTE(טבלה1[[#This Row],[עמודה56]],"$",""))</f>
        <v>25</v>
      </c>
      <c r="T2252" s="3">
        <f>VALUE(SUBSTITUTE(טבלה1[[#This Row],[עמודה57]],"$",""))</f>
        <v>49</v>
      </c>
      <c r="U2252" s="3" t="str">
        <f>IF(טבלה1[[#This Row],[עמודה58]]&gt;30,"Yes","No")</f>
        <v>Yes</v>
      </c>
    </row>
    <row r="2253" spans="1:21" ht="13" x14ac:dyDescent="0.15">
      <c r="A2253" s="8" t="s">
        <v>5285</v>
      </c>
      <c r="B2253" s="9" t="s">
        <v>5286</v>
      </c>
      <c r="C2253" s="9" t="s">
        <v>44</v>
      </c>
      <c r="D2253" s="13">
        <v>10000</v>
      </c>
      <c r="E2253" s="9" t="s">
        <v>9</v>
      </c>
      <c r="F2253" s="9" t="s">
        <v>29</v>
      </c>
      <c r="G2253" s="10">
        <v>0.1</v>
      </c>
      <c r="H2253" s="11" t="str" cm="1">
        <f t="array" ref="H2253">INDEX(_xlfn.TEXTSPLIT(טבלה1[[#This Row],[עמודה2]],","),1)</f>
        <v>Charlotte</v>
      </c>
      <c r="I2253" s="12" t="str" cm="1">
        <f t="array" ref="I2253">INDEX(_xlfn.TEXTSPLIT(טבלה1[[#This Row],[עמודה2]],","),2)</f>
        <v xml:space="preserve"> NC</v>
      </c>
      <c r="J2253" s="16" t="str">
        <f>_xlfn.CONCAT(טבלה1[[#This Row],[AI_Companies]]," ",טבלה1[[#This Row],[עמודה1]])</f>
        <v>FlynautLLC https://flynaut.com/</v>
      </c>
      <c r="K2253" s="12">
        <v>10</v>
      </c>
      <c r="L2253" s="12" t="str">
        <f>IF(טבלה1[[#This Row],[עמודה53]]&gt;2000,"Yes","No")</f>
        <v>No</v>
      </c>
      <c r="M2253" s="12">
        <v>49</v>
      </c>
      <c r="N2253" s="12">
        <f>AVERAGE(טבלה1[[#This Row],[עמודה52]:[עמודה53]])</f>
        <v>29.5</v>
      </c>
      <c r="O2253" s="12" t="str">
        <f>IF(טבלה1[[#This Row],[עמודה4]]="&lt; $25 / hr","0$ - $25 / hr",טבלה1[[#This Row],[עמודה4]])</f>
        <v>$50 - $99 / hr</v>
      </c>
      <c r="P2253" s="12" t="str" cm="1">
        <f t="array" ref="P2253">INDEX(_xlfn.TEXTSPLIT(טבלה1[[#This Row],[עמודה55]],"-"),1)</f>
        <v xml:space="preserve">$50 </v>
      </c>
      <c r="Q2253" s="21" t="str" cm="1">
        <f t="array" ref="Q2253">INDEX(_xlfn.TEXTSPLIT(INDEX(_xlfn.TEXTSPLIT(טבלה1[[#This Row],[עמודה55]],"-"),2),"/"),1)</f>
        <v xml:space="preserve"> $99 </v>
      </c>
      <c r="R2253" s="12">
        <f>AVERAGE(טבלה1[[#This Row],[עמודה59]:[עמודה60]])</f>
        <v>74.5</v>
      </c>
      <c r="S2253" s="3">
        <f>VALUE(SUBSTITUTE(טבלה1[[#This Row],[עמודה56]],"$",""))</f>
        <v>50</v>
      </c>
      <c r="T2253" s="3">
        <f>VALUE(SUBSTITUTE(טבלה1[[#This Row],[עמודה57]],"$",""))</f>
        <v>99</v>
      </c>
      <c r="U2253" s="3" t="str">
        <f>IF(טבלה1[[#This Row],[עמודה58]]&gt;30,"Yes","No")</f>
        <v>Yes</v>
      </c>
    </row>
    <row r="2254" spans="1:21" ht="13" x14ac:dyDescent="0.15">
      <c r="A2254" s="8" t="s">
        <v>5287</v>
      </c>
      <c r="B2254" s="9" t="s">
        <v>5288</v>
      </c>
      <c r="C2254" s="9" t="s">
        <v>177</v>
      </c>
      <c r="D2254" s="13">
        <v>5000</v>
      </c>
      <c r="E2254" s="9" t="s">
        <v>14</v>
      </c>
      <c r="F2254" s="9" t="s">
        <v>10</v>
      </c>
      <c r="G2254" s="10">
        <v>0.1</v>
      </c>
      <c r="H2254" s="11" t="str" cm="1">
        <f t="array" ref="H2254">INDEX(_xlfn.TEXTSPLIT(טבלה1[[#This Row],[עמודה2]],","),1)</f>
        <v>Sahibzada Ajit Singh Nagar</v>
      </c>
      <c r="I2254" s="12" t="str" cm="1">
        <f t="array" ref="I2254">INDEX(_xlfn.TEXTSPLIT(טבלה1[[#This Row],[עמודה2]],","),2)</f>
        <v xml:space="preserve"> India</v>
      </c>
      <c r="J2254" s="16" t="str">
        <f>_xlfn.CONCAT(טבלה1[[#This Row],[AI_Companies]]," ",טבלה1[[#This Row],[עמודה1]])</f>
        <v>SoftProdigy https://www.softprodigy.com</v>
      </c>
      <c r="K2254" s="12">
        <v>50</v>
      </c>
      <c r="L2254" s="12" t="str">
        <f>IF(טבלה1[[#This Row],[עמודה53]]&gt;2000,"Yes","No")</f>
        <v>No</v>
      </c>
      <c r="M2254" s="12">
        <v>249</v>
      </c>
      <c r="N2254" s="12">
        <f>AVERAGE(טבלה1[[#This Row],[עמודה52]:[עמודה53]])</f>
        <v>149.5</v>
      </c>
      <c r="O2254" s="12" t="str">
        <f>IF(טבלה1[[#This Row],[עמודה4]]="&lt; $25 / hr","0$ - $25 / hr",טבלה1[[#This Row],[עמודה4]])</f>
        <v>0$ - $25 / hr</v>
      </c>
      <c r="P2254" s="12" t="str" cm="1">
        <f t="array" ref="P2254">INDEX(_xlfn.TEXTSPLIT(טבלה1[[#This Row],[עמודה55]],"-"),1)</f>
        <v xml:space="preserve">0$ </v>
      </c>
      <c r="Q2254" s="21" t="str" cm="1">
        <f t="array" ref="Q2254">INDEX(_xlfn.TEXTSPLIT(INDEX(_xlfn.TEXTSPLIT(טבלה1[[#This Row],[עמודה55]],"-"),2),"/"),1)</f>
        <v xml:space="preserve"> $25 </v>
      </c>
      <c r="R2254" s="12">
        <f>AVERAGE(טבלה1[[#This Row],[עמודה59]:[עמודה60]])</f>
        <v>12.5</v>
      </c>
      <c r="S2254" s="3">
        <f>VALUE(SUBSTITUTE(טבלה1[[#This Row],[עמודה56]],"$",""))</f>
        <v>0</v>
      </c>
      <c r="T2254" s="3">
        <f>VALUE(SUBSTITUTE(טבלה1[[#This Row],[עמודה57]],"$",""))</f>
        <v>25</v>
      </c>
      <c r="U2254" s="3" t="str">
        <f>IF(טבלה1[[#This Row],[עמודה58]]&gt;30,"Yes","No")</f>
        <v>No</v>
      </c>
    </row>
    <row r="2255" spans="1:21" ht="13" x14ac:dyDescent="0.15">
      <c r="A2255" s="8" t="s">
        <v>5289</v>
      </c>
      <c r="B2255" s="9" t="s">
        <v>5290</v>
      </c>
      <c r="C2255" s="9" t="s">
        <v>1792</v>
      </c>
      <c r="D2255" s="13">
        <v>25000</v>
      </c>
      <c r="E2255" s="9" t="s">
        <v>21</v>
      </c>
      <c r="F2255" s="9" t="s">
        <v>10</v>
      </c>
      <c r="G2255" s="10">
        <v>0.1</v>
      </c>
      <c r="H2255" s="11" t="str" cm="1">
        <f t="array" ref="H2255">INDEX(_xlfn.TEXTSPLIT(טבלה1[[#This Row],[עמודה2]],","),1)</f>
        <v>Melbourne</v>
      </c>
      <c r="I2255" s="12" t="str" cm="1">
        <f t="array" ref="I2255">INDEX(_xlfn.TEXTSPLIT(טבלה1[[#This Row],[עמודה2]],","),2)</f>
        <v xml:space="preserve"> Australia</v>
      </c>
      <c r="J2255" s="16" t="str">
        <f>_xlfn.CONCAT(טבלה1[[#This Row],[AI_Companies]]," ",טבלה1[[#This Row],[עמודה1]])</f>
        <v>TrimantiumGrowthOps(formerly3wks) https://www.growthops.com.au/</v>
      </c>
      <c r="K2255" s="12">
        <v>50</v>
      </c>
      <c r="L2255" s="12" t="str">
        <f>IF(טבלה1[[#This Row],[עמודה53]]&gt;2000,"Yes","No")</f>
        <v>No</v>
      </c>
      <c r="M2255" s="12">
        <v>249</v>
      </c>
      <c r="N2255" s="12">
        <f>AVERAGE(טבלה1[[#This Row],[עמודה52]:[עמודה53]])</f>
        <v>149.5</v>
      </c>
      <c r="O2255" s="12" t="str">
        <f>IF(טבלה1[[#This Row],[עמודה4]]="&lt; $25 / hr","0$ - $25 / hr",טבלה1[[#This Row],[עמודה4]])</f>
        <v>$100 - $149 / hr</v>
      </c>
      <c r="P2255" s="12" t="str" cm="1">
        <f t="array" ref="P2255">INDEX(_xlfn.TEXTSPLIT(טבלה1[[#This Row],[עמודה55]],"-"),1)</f>
        <v xml:space="preserve">$100 </v>
      </c>
      <c r="Q2255" s="21" t="str" cm="1">
        <f t="array" ref="Q2255">INDEX(_xlfn.TEXTSPLIT(INDEX(_xlfn.TEXTSPLIT(טבלה1[[#This Row],[עמודה55]],"-"),2),"/"),1)</f>
        <v xml:space="preserve"> $149 </v>
      </c>
      <c r="R2255" s="12">
        <f>AVERAGE(טבלה1[[#This Row],[עמודה59]:[עמודה60]])</f>
        <v>124.5</v>
      </c>
      <c r="S2255" s="3">
        <f>VALUE(SUBSTITUTE(טבלה1[[#This Row],[עמודה56]],"$",""))</f>
        <v>100</v>
      </c>
      <c r="T2255" s="3">
        <f>VALUE(SUBSTITUTE(טבלה1[[#This Row],[עמודה57]],"$",""))</f>
        <v>149</v>
      </c>
      <c r="U2255" s="3" t="str">
        <f>IF(טבלה1[[#This Row],[עמודה58]]&gt;30,"Yes","No")</f>
        <v>Yes</v>
      </c>
    </row>
    <row r="2256" spans="1:21" ht="13" x14ac:dyDescent="0.15">
      <c r="A2256" s="8" t="s">
        <v>5291</v>
      </c>
      <c r="B2256" s="9" t="s">
        <v>5292</v>
      </c>
      <c r="C2256" s="9" t="s">
        <v>66</v>
      </c>
      <c r="D2256" s="13">
        <v>10000</v>
      </c>
      <c r="E2256" s="9" t="s">
        <v>9</v>
      </c>
      <c r="F2256" s="9" t="s">
        <v>29</v>
      </c>
      <c r="G2256" s="10">
        <v>0.1</v>
      </c>
      <c r="H2256" s="11" t="str" cm="1">
        <f t="array" ref="H2256">INDEX(_xlfn.TEXTSPLIT(טבלה1[[#This Row],[עמודה2]],","),1)</f>
        <v>Toronto</v>
      </c>
      <c r="I2256" s="12" t="str" cm="1">
        <f t="array" ref="I2256">INDEX(_xlfn.TEXTSPLIT(טבלה1[[#This Row],[עמודה2]],","),2)</f>
        <v xml:space="preserve"> Canada</v>
      </c>
      <c r="J2256" s="16" t="str">
        <f>_xlfn.CONCAT(טבלה1[[#This Row],[AI_Companies]]," ",טבלה1[[#This Row],[עמודה1]])</f>
        <v>MarkiTech https://www.markitech.ai</v>
      </c>
      <c r="K2256" s="12">
        <v>10</v>
      </c>
      <c r="L2256" s="12" t="str">
        <f>IF(טבלה1[[#This Row],[עמודה53]]&gt;2000,"Yes","No")</f>
        <v>No</v>
      </c>
      <c r="M2256" s="12">
        <v>49</v>
      </c>
      <c r="N2256" s="12">
        <f>AVERAGE(טבלה1[[#This Row],[עמודה52]:[עמודה53]])</f>
        <v>29.5</v>
      </c>
      <c r="O2256" s="12" t="str">
        <f>IF(טבלה1[[#This Row],[עמודה4]]="&lt; $25 / hr","0$ - $25 / hr",טבלה1[[#This Row],[עמודה4]])</f>
        <v>$50 - $99 / hr</v>
      </c>
      <c r="P2256" s="12" t="str" cm="1">
        <f t="array" ref="P2256">INDEX(_xlfn.TEXTSPLIT(טבלה1[[#This Row],[עמודה55]],"-"),1)</f>
        <v xml:space="preserve">$50 </v>
      </c>
      <c r="Q2256" s="21" t="str" cm="1">
        <f t="array" ref="Q2256">INDEX(_xlfn.TEXTSPLIT(INDEX(_xlfn.TEXTSPLIT(טבלה1[[#This Row],[עמודה55]],"-"),2),"/"),1)</f>
        <v xml:space="preserve"> $99 </v>
      </c>
      <c r="R2256" s="12">
        <f>AVERAGE(טבלה1[[#This Row],[עמודה59]:[עמודה60]])</f>
        <v>74.5</v>
      </c>
      <c r="S2256" s="3">
        <f>VALUE(SUBSTITUTE(טבלה1[[#This Row],[עמודה56]],"$",""))</f>
        <v>50</v>
      </c>
      <c r="T2256" s="3">
        <f>VALUE(SUBSTITUTE(טבלה1[[#This Row],[עמודה57]],"$",""))</f>
        <v>99</v>
      </c>
      <c r="U2256" s="3" t="str">
        <f>IF(טבלה1[[#This Row],[עמודה58]]&gt;30,"Yes","No")</f>
        <v>Yes</v>
      </c>
    </row>
    <row r="2257" spans="1:21" ht="13" x14ac:dyDescent="0.15">
      <c r="A2257" s="8" t="s">
        <v>5293</v>
      </c>
      <c r="B2257" s="9" t="s">
        <v>5294</v>
      </c>
      <c r="C2257" s="9" t="s">
        <v>5295</v>
      </c>
      <c r="D2257" s="13">
        <v>25000</v>
      </c>
      <c r="E2257" s="9" t="s">
        <v>4</v>
      </c>
      <c r="F2257" s="9" t="s">
        <v>29</v>
      </c>
      <c r="G2257" s="10">
        <v>0.1</v>
      </c>
      <c r="H2257" s="11" t="str" cm="1">
        <f t="array" ref="H2257">INDEX(_xlfn.TEXTSPLIT(טבלה1[[#This Row],[עמודה2]],","),1)</f>
        <v>Nunawading</v>
      </c>
      <c r="I2257" s="12" t="str" cm="1">
        <f t="array" ref="I2257">INDEX(_xlfn.TEXTSPLIT(טבלה1[[#This Row],[עמודה2]],","),2)</f>
        <v xml:space="preserve"> Australia</v>
      </c>
      <c r="J2257" s="16" t="str">
        <f>_xlfn.CONCAT(טבלה1[[#This Row],[AI_Companies]]," ",טבלה1[[#This Row],[עמודה1]])</f>
        <v>AllianceSoftwarePtyLtd https://www.alliancesoftware.com.au/</v>
      </c>
      <c r="K2257" s="12">
        <v>10</v>
      </c>
      <c r="L2257" s="12" t="str">
        <f>IF(טבלה1[[#This Row],[עמודה53]]&gt;2000,"Yes","No")</f>
        <v>No</v>
      </c>
      <c r="M2257" s="12">
        <v>49</v>
      </c>
      <c r="N2257" s="12">
        <f>AVERAGE(טבלה1[[#This Row],[עמודה52]:[עמודה53]])</f>
        <v>29.5</v>
      </c>
      <c r="O2257" s="12" t="str">
        <f>IF(טבלה1[[#This Row],[עמודה4]]="&lt; $25 / hr","0$ - $25 / hr",טבלה1[[#This Row],[עמודה4]])</f>
        <v>Undisclosed</v>
      </c>
      <c r="P2257" s="12" t="str" cm="1">
        <f t="array" ref="P2257">INDEX(_xlfn.TEXTSPLIT(טבלה1[[#This Row],[עמודה55]],"-"),1)</f>
        <v>Undisclosed</v>
      </c>
      <c r="Q2257" s="21" t="e" cm="1">
        <f t="array" ref="Q2257">INDEX(_xlfn.TEXTSPLIT(INDEX(_xlfn.TEXTSPLIT(טבלה1[[#This Row],[עמודה55]],"-"),2),"/"),1)</f>
        <v>#REF!</v>
      </c>
      <c r="R2257" s="12" t="e">
        <f>AVERAGE(טבלה1[[#This Row],[עמודה59]:[עמודה60]])</f>
        <v>#VALUE!</v>
      </c>
      <c r="S2257" s="3" t="e">
        <f>VALUE(SUBSTITUTE(טבלה1[[#This Row],[עמודה56]],"$",""))</f>
        <v>#VALUE!</v>
      </c>
      <c r="T2257" s="3" t="e">
        <f>VALUE(SUBSTITUTE(טבלה1[[#This Row],[עמודה57]],"$",""))</f>
        <v>#REF!</v>
      </c>
      <c r="U2257" s="3" t="e">
        <f>IF(טבלה1[[#This Row],[עמודה58]]&gt;30,"Yes","No")</f>
        <v>#VALUE!</v>
      </c>
    </row>
    <row r="2258" spans="1:21" ht="13" x14ac:dyDescent="0.15">
      <c r="A2258" s="8" t="s">
        <v>5296</v>
      </c>
      <c r="B2258" s="9" t="s">
        <v>5297</v>
      </c>
      <c r="C2258" s="9" t="s">
        <v>4263</v>
      </c>
      <c r="D2258" s="13">
        <v>1000</v>
      </c>
      <c r="E2258" s="9" t="s">
        <v>14</v>
      </c>
      <c r="F2258" s="9" t="s">
        <v>117</v>
      </c>
      <c r="G2258" s="10">
        <v>0.8</v>
      </c>
      <c r="H2258" s="11" t="str" cm="1">
        <f t="array" ref="H2258">INDEX(_xlfn.TEXTSPLIT(טבלה1[[#This Row],[עמודה2]],","),1)</f>
        <v>Vinnytsia</v>
      </c>
      <c r="I2258" s="12" t="str" cm="1">
        <f t="array" ref="I2258">INDEX(_xlfn.TEXTSPLIT(טבלה1[[#This Row],[עמודה2]],","),2)</f>
        <v xml:space="preserve"> Ukraine</v>
      </c>
      <c r="J2258" s="16" t="str">
        <f>_xlfn.CONCAT(טבלה1[[#This Row],[AI_Companies]]," ",טבלה1[[#This Row],[עמודה1]])</f>
        <v>Botodata https://botodata.com/</v>
      </c>
      <c r="K2258" s="12">
        <v>2</v>
      </c>
      <c r="L2258" s="12" t="str">
        <f>IF(טבלה1[[#This Row],[עמודה53]]&gt;2000,"Yes","No")</f>
        <v>No</v>
      </c>
      <c r="M2258" s="12">
        <v>9</v>
      </c>
      <c r="N2258" s="12">
        <f>AVERAGE(טבלה1[[#This Row],[עמודה52]:[עמודה53]])</f>
        <v>5.5</v>
      </c>
      <c r="O2258" s="12" t="str">
        <f>IF(טבלה1[[#This Row],[עמודה4]]="&lt; $25 / hr","0$ - $25 / hr",טבלה1[[#This Row],[עמודה4]])</f>
        <v>0$ - $25 / hr</v>
      </c>
      <c r="P2258" s="12" t="str" cm="1">
        <f t="array" ref="P2258">INDEX(_xlfn.TEXTSPLIT(טבלה1[[#This Row],[עמודה55]],"-"),1)</f>
        <v xml:space="preserve">0$ </v>
      </c>
      <c r="Q2258" s="21" t="str" cm="1">
        <f t="array" ref="Q2258">INDEX(_xlfn.TEXTSPLIT(INDEX(_xlfn.TEXTSPLIT(טבלה1[[#This Row],[עמודה55]],"-"),2),"/"),1)</f>
        <v xml:space="preserve"> $25 </v>
      </c>
      <c r="R2258" s="12">
        <f>AVERAGE(טבלה1[[#This Row],[עמודה59]:[עמודה60]])</f>
        <v>12.5</v>
      </c>
      <c r="S2258" s="3">
        <f>VALUE(SUBSTITUTE(טבלה1[[#This Row],[עמודה56]],"$",""))</f>
        <v>0</v>
      </c>
      <c r="T2258" s="3">
        <f>VALUE(SUBSTITUTE(טבלה1[[#This Row],[עמודה57]],"$",""))</f>
        <v>25</v>
      </c>
      <c r="U2258" s="3" t="str">
        <f>IF(טבלה1[[#This Row],[עמודה58]]&gt;30,"Yes","No")</f>
        <v>No</v>
      </c>
    </row>
    <row r="2259" spans="1:21" ht="13" x14ac:dyDescent="0.15">
      <c r="A2259" s="8" t="s">
        <v>5298</v>
      </c>
      <c r="B2259" s="9" t="s">
        <v>5299</v>
      </c>
      <c r="C2259" s="9" t="s">
        <v>174</v>
      </c>
      <c r="D2259" s="13">
        <v>5000</v>
      </c>
      <c r="E2259" s="9" t="s">
        <v>21</v>
      </c>
      <c r="F2259" s="9" t="s">
        <v>29</v>
      </c>
      <c r="G2259" s="10">
        <v>0.8</v>
      </c>
      <c r="H2259" s="11" t="str" cm="1">
        <f t="array" ref="H2259">INDEX(_xlfn.TEXTSPLIT(טבלה1[[#This Row],[עמודה2]],","),1)</f>
        <v>Berlin</v>
      </c>
      <c r="I2259" s="12" t="str" cm="1">
        <f t="array" ref="I2259">INDEX(_xlfn.TEXTSPLIT(טבלה1[[#This Row],[עמודה2]],","),2)</f>
        <v xml:space="preserve"> Germany</v>
      </c>
      <c r="J2259" s="16" t="str">
        <f>_xlfn.CONCAT(טבלה1[[#This Row],[AI_Companies]]," ",טבלה1[[#This Row],[עמודה1]])</f>
        <v>KineoGmbH https://kineo.ai/</v>
      </c>
      <c r="K2259" s="12">
        <v>10</v>
      </c>
      <c r="L2259" s="12" t="str">
        <f>IF(טבלה1[[#This Row],[עמודה53]]&gt;2000,"Yes","No")</f>
        <v>No</v>
      </c>
      <c r="M2259" s="12">
        <v>49</v>
      </c>
      <c r="N2259" s="12">
        <f>AVERAGE(טבלה1[[#This Row],[עמודה52]:[עמודה53]])</f>
        <v>29.5</v>
      </c>
      <c r="O2259" s="12" t="str">
        <f>IF(טבלה1[[#This Row],[עמודה4]]="&lt; $25 / hr","0$ - $25 / hr",טבלה1[[#This Row],[עמודה4]])</f>
        <v>$100 - $149 / hr</v>
      </c>
      <c r="P2259" s="12" t="str" cm="1">
        <f t="array" ref="P2259">INDEX(_xlfn.TEXTSPLIT(טבלה1[[#This Row],[עמודה55]],"-"),1)</f>
        <v xml:space="preserve">$100 </v>
      </c>
      <c r="Q2259" s="21" t="str" cm="1">
        <f t="array" ref="Q2259">INDEX(_xlfn.TEXTSPLIT(INDEX(_xlfn.TEXTSPLIT(טבלה1[[#This Row],[עמודה55]],"-"),2),"/"),1)</f>
        <v xml:space="preserve"> $149 </v>
      </c>
      <c r="R2259" s="12">
        <f>AVERAGE(טבלה1[[#This Row],[עמודה59]:[עמודה60]])</f>
        <v>124.5</v>
      </c>
      <c r="S2259" s="3">
        <f>VALUE(SUBSTITUTE(טבלה1[[#This Row],[עמודה56]],"$",""))</f>
        <v>100</v>
      </c>
      <c r="T2259" s="3">
        <f>VALUE(SUBSTITUTE(טבלה1[[#This Row],[עמודה57]],"$",""))</f>
        <v>149</v>
      </c>
      <c r="U2259" s="3" t="str">
        <f>IF(טבלה1[[#This Row],[עמודה58]]&gt;30,"Yes","No")</f>
        <v>Yes</v>
      </c>
    </row>
    <row r="2260" spans="1:21" ht="13" x14ac:dyDescent="0.15">
      <c r="A2260" s="8" t="s">
        <v>5300</v>
      </c>
      <c r="B2260" s="9" t="s">
        <v>5301</v>
      </c>
      <c r="C2260" s="9" t="s">
        <v>185</v>
      </c>
      <c r="D2260" s="13">
        <v>25000</v>
      </c>
      <c r="E2260" s="9" t="s">
        <v>33</v>
      </c>
      <c r="F2260" s="9" t="s">
        <v>29</v>
      </c>
      <c r="G2260" s="10">
        <v>0.7</v>
      </c>
      <c r="H2260" s="11" t="str" cm="1">
        <f t="array" ref="H2260">INDEX(_xlfn.TEXTSPLIT(טבלה1[[#This Row],[עמודה2]],","),1)</f>
        <v>Kharkiv</v>
      </c>
      <c r="I2260" s="12" t="str" cm="1">
        <f t="array" ref="I2260">INDEX(_xlfn.TEXTSPLIT(טבלה1[[#This Row],[עמודה2]],","),2)</f>
        <v xml:space="preserve"> Ukraine</v>
      </c>
      <c r="J2260" s="16" t="str">
        <f>_xlfn.CONCAT(טבלה1[[#This Row],[AI_Companies]]," ",טבלה1[[#This Row],[עמודה1]])</f>
        <v>Gargoyle https://www.gargoyle.ltd/</v>
      </c>
      <c r="K2260" s="12">
        <v>10</v>
      </c>
      <c r="L2260" s="12" t="str">
        <f>IF(טבלה1[[#This Row],[עמודה53]]&gt;2000,"Yes","No")</f>
        <v>No</v>
      </c>
      <c r="M2260" s="12">
        <v>49</v>
      </c>
      <c r="N2260" s="12">
        <f>AVERAGE(טבלה1[[#This Row],[עמודה52]:[עמודה53]])</f>
        <v>29.5</v>
      </c>
      <c r="O2260" s="12" t="str">
        <f>IF(טבלה1[[#This Row],[עמודה4]]="&lt; $25 / hr","0$ - $25 / hr",טבלה1[[#This Row],[עמודה4]])</f>
        <v>$25 - $49 / hr</v>
      </c>
      <c r="P2260" s="12" t="str" cm="1">
        <f t="array" ref="P2260">INDEX(_xlfn.TEXTSPLIT(טבלה1[[#This Row],[עמודה55]],"-"),1)</f>
        <v xml:space="preserve">$25 </v>
      </c>
      <c r="Q2260" s="21" t="str" cm="1">
        <f t="array" ref="Q2260">INDEX(_xlfn.TEXTSPLIT(INDEX(_xlfn.TEXTSPLIT(טבלה1[[#This Row],[עמודה55]],"-"),2),"/"),1)</f>
        <v xml:space="preserve"> $49 </v>
      </c>
      <c r="R2260" s="12">
        <f>AVERAGE(טבלה1[[#This Row],[עמודה59]:[עמודה60]])</f>
        <v>37</v>
      </c>
      <c r="S2260" s="3">
        <f>VALUE(SUBSTITUTE(טבלה1[[#This Row],[עמודה56]],"$",""))</f>
        <v>25</v>
      </c>
      <c r="T2260" s="3">
        <f>VALUE(SUBSTITUTE(טבלה1[[#This Row],[עמודה57]],"$",""))</f>
        <v>49</v>
      </c>
      <c r="U2260" s="3" t="str">
        <f>IF(טבלה1[[#This Row],[עמודה58]]&gt;30,"Yes","No")</f>
        <v>Yes</v>
      </c>
    </row>
    <row r="2261" spans="1:21" ht="13" x14ac:dyDescent="0.15">
      <c r="A2261" s="8" t="s">
        <v>5302</v>
      </c>
      <c r="B2261" s="9" t="s">
        <v>5303</v>
      </c>
      <c r="C2261" s="9" t="s">
        <v>102</v>
      </c>
      <c r="D2261" s="9" t="s">
        <v>4</v>
      </c>
      <c r="E2261" s="9" t="s">
        <v>4</v>
      </c>
      <c r="F2261" s="9" t="s">
        <v>29</v>
      </c>
      <c r="G2261" s="10">
        <v>0.7</v>
      </c>
      <c r="H2261" s="11" t="str" cm="1">
        <f t="array" ref="H2261">INDEX(_xlfn.TEXTSPLIT(טבלה1[[#This Row],[עמודה2]],","),1)</f>
        <v>London</v>
      </c>
      <c r="I2261" s="12" t="str" cm="1">
        <f t="array" ref="I2261">INDEX(_xlfn.TEXTSPLIT(טבלה1[[#This Row],[עמודה2]],","),2)</f>
        <v xml:space="preserve"> United Kingdom</v>
      </c>
      <c r="J2261" s="16" t="str">
        <f>_xlfn.CONCAT(טבלה1[[#This Row],[AI_Companies]]," ",טבלה1[[#This Row],[עמודה1]])</f>
        <v>DataObrii https://dataobrii.com/</v>
      </c>
      <c r="K2261" s="12">
        <v>10</v>
      </c>
      <c r="L2261" s="12" t="str">
        <f>IF(טבלה1[[#This Row],[עמודה53]]&gt;2000,"Yes","No")</f>
        <v>No</v>
      </c>
      <c r="M2261" s="12">
        <v>49</v>
      </c>
      <c r="N2261" s="12">
        <f>AVERAGE(טבלה1[[#This Row],[עמודה52]:[עמודה53]])</f>
        <v>29.5</v>
      </c>
      <c r="O2261" s="12" t="str">
        <f>IF(טבלה1[[#This Row],[עמודה4]]="&lt; $25 / hr","0$ - $25 / hr",טבלה1[[#This Row],[עמודה4]])</f>
        <v>Undisclosed</v>
      </c>
      <c r="P2261" s="12" t="str" cm="1">
        <f t="array" ref="P2261">INDEX(_xlfn.TEXTSPLIT(טבלה1[[#This Row],[עמודה55]],"-"),1)</f>
        <v>Undisclosed</v>
      </c>
      <c r="Q2261" s="21" t="e" cm="1">
        <f t="array" ref="Q2261">INDEX(_xlfn.TEXTSPLIT(INDEX(_xlfn.TEXTSPLIT(טבלה1[[#This Row],[עמודה55]],"-"),2),"/"),1)</f>
        <v>#REF!</v>
      </c>
      <c r="R2261" s="12" t="e">
        <f>AVERAGE(טבלה1[[#This Row],[עמודה59]:[עמודה60]])</f>
        <v>#VALUE!</v>
      </c>
      <c r="S2261" s="3" t="e">
        <f>VALUE(SUBSTITUTE(טבלה1[[#This Row],[עמודה56]],"$",""))</f>
        <v>#VALUE!</v>
      </c>
      <c r="T2261" s="3" t="e">
        <f>VALUE(SUBSTITUTE(טבלה1[[#This Row],[עמודה57]],"$",""))</f>
        <v>#REF!</v>
      </c>
      <c r="U2261" s="3" t="e">
        <f>IF(טבלה1[[#This Row],[עמודה58]]&gt;30,"Yes","No")</f>
        <v>#VALUE!</v>
      </c>
    </row>
    <row r="2262" spans="1:21" ht="13" x14ac:dyDescent="0.15">
      <c r="A2262" s="8" t="s">
        <v>5304</v>
      </c>
      <c r="B2262" s="9" t="s">
        <v>5305</v>
      </c>
      <c r="C2262" s="9" t="s">
        <v>168</v>
      </c>
      <c r="D2262" s="13">
        <v>1000</v>
      </c>
      <c r="E2262" s="9" t="s">
        <v>9</v>
      </c>
      <c r="F2262" s="9" t="s">
        <v>29</v>
      </c>
      <c r="G2262" s="10">
        <v>0.7</v>
      </c>
      <c r="H2262" s="11" t="str" cm="1">
        <f t="array" ref="H2262">INDEX(_xlfn.TEXTSPLIT(טבלה1[[#This Row],[עמודה2]],","),1)</f>
        <v>Ahmedabad</v>
      </c>
      <c r="I2262" s="12" t="str" cm="1">
        <f t="array" ref="I2262">INDEX(_xlfn.TEXTSPLIT(טבלה1[[#This Row],[עמודה2]],","),2)</f>
        <v xml:space="preserve"> India</v>
      </c>
      <c r="J2262" s="16" t="str">
        <f>_xlfn.CONCAT(טבלה1[[#This Row],[AI_Companies]]," ",טבלה1[[#This Row],[עמודה1]])</f>
        <v>BeneathAnalytics https://beneath.co.in</v>
      </c>
      <c r="K2262" s="12">
        <v>10</v>
      </c>
      <c r="L2262" s="12" t="str">
        <f>IF(טבלה1[[#This Row],[עמודה53]]&gt;2000,"Yes","No")</f>
        <v>No</v>
      </c>
      <c r="M2262" s="12">
        <v>49</v>
      </c>
      <c r="N2262" s="12">
        <f>AVERAGE(טבלה1[[#This Row],[עמודה52]:[עמודה53]])</f>
        <v>29.5</v>
      </c>
      <c r="O2262" s="12" t="str">
        <f>IF(טבלה1[[#This Row],[עמודה4]]="&lt; $25 / hr","0$ - $25 / hr",טבלה1[[#This Row],[עמודה4]])</f>
        <v>$50 - $99 / hr</v>
      </c>
      <c r="P2262" s="12" t="str" cm="1">
        <f t="array" ref="P2262">INDEX(_xlfn.TEXTSPLIT(טבלה1[[#This Row],[עמודה55]],"-"),1)</f>
        <v xml:space="preserve">$50 </v>
      </c>
      <c r="Q2262" s="21" t="str" cm="1">
        <f t="array" ref="Q2262">INDEX(_xlfn.TEXTSPLIT(INDEX(_xlfn.TEXTSPLIT(טבלה1[[#This Row],[עמודה55]],"-"),2),"/"),1)</f>
        <v xml:space="preserve"> $99 </v>
      </c>
      <c r="R2262" s="12">
        <f>AVERAGE(טבלה1[[#This Row],[עמודה59]:[עמודה60]])</f>
        <v>74.5</v>
      </c>
      <c r="S2262" s="3">
        <f>VALUE(SUBSTITUTE(טבלה1[[#This Row],[עמודה56]],"$",""))</f>
        <v>50</v>
      </c>
      <c r="T2262" s="3">
        <f>VALUE(SUBSTITUTE(טבלה1[[#This Row],[עמודה57]],"$",""))</f>
        <v>99</v>
      </c>
      <c r="U2262" s="3" t="str">
        <f>IF(טבלה1[[#This Row],[עמודה58]]&gt;30,"Yes","No")</f>
        <v>Yes</v>
      </c>
    </row>
    <row r="2263" spans="1:21" ht="13" x14ac:dyDescent="0.15">
      <c r="A2263" s="8" t="s">
        <v>5306</v>
      </c>
      <c r="B2263" s="9" t="s">
        <v>5307</v>
      </c>
      <c r="C2263" s="9" t="s">
        <v>69</v>
      </c>
      <c r="D2263" s="13">
        <v>25000</v>
      </c>
      <c r="E2263" s="9" t="s">
        <v>33</v>
      </c>
      <c r="F2263" s="9" t="s">
        <v>29</v>
      </c>
      <c r="G2263" s="10">
        <v>0.7</v>
      </c>
      <c r="H2263" s="11" t="str" cm="1">
        <f t="array" ref="H2263">INDEX(_xlfn.TEXTSPLIT(טבלה1[[#This Row],[עמודה2]],","),1)</f>
        <v>Bengaluru</v>
      </c>
      <c r="I2263" s="12" t="str" cm="1">
        <f t="array" ref="I2263">INDEX(_xlfn.TEXTSPLIT(טבלה1[[#This Row],[עמודה2]],","),2)</f>
        <v xml:space="preserve"> India</v>
      </c>
      <c r="J2263" s="16" t="str">
        <f>_xlfn.CONCAT(טבלה1[[#This Row],[AI_Companies]]," ",טבלה1[[#This Row],[עמודה1]])</f>
        <v>CognitiveMachines https://cognitivemachines.in/</v>
      </c>
      <c r="K2263" s="12">
        <v>10</v>
      </c>
      <c r="L2263" s="12" t="str">
        <f>IF(טבלה1[[#This Row],[עמודה53]]&gt;2000,"Yes","No")</f>
        <v>No</v>
      </c>
      <c r="M2263" s="12">
        <v>49</v>
      </c>
      <c r="N2263" s="12">
        <f>AVERAGE(טבלה1[[#This Row],[עמודה52]:[עמודה53]])</f>
        <v>29.5</v>
      </c>
      <c r="O2263" s="12" t="str">
        <f>IF(טבלה1[[#This Row],[עמודה4]]="&lt; $25 / hr","0$ - $25 / hr",טבלה1[[#This Row],[עמודה4]])</f>
        <v>$25 - $49 / hr</v>
      </c>
      <c r="P2263" s="12" t="str" cm="1">
        <f t="array" ref="P2263">INDEX(_xlfn.TEXTSPLIT(טבלה1[[#This Row],[עמודה55]],"-"),1)</f>
        <v xml:space="preserve">$25 </v>
      </c>
      <c r="Q2263" s="21" t="str" cm="1">
        <f t="array" ref="Q2263">INDEX(_xlfn.TEXTSPLIT(INDEX(_xlfn.TEXTSPLIT(טבלה1[[#This Row],[עמודה55]],"-"),2),"/"),1)</f>
        <v xml:space="preserve"> $49 </v>
      </c>
      <c r="R2263" s="12">
        <f>AVERAGE(טבלה1[[#This Row],[עמודה59]:[עמודה60]])</f>
        <v>37</v>
      </c>
      <c r="S2263" s="3">
        <f>VALUE(SUBSTITUTE(טבלה1[[#This Row],[עמודה56]],"$",""))</f>
        <v>25</v>
      </c>
      <c r="T2263" s="3">
        <f>VALUE(SUBSTITUTE(טבלה1[[#This Row],[עמודה57]],"$",""))</f>
        <v>49</v>
      </c>
      <c r="U2263" s="3" t="str">
        <f>IF(טבלה1[[#This Row],[עמודה58]]&gt;30,"Yes","No")</f>
        <v>Yes</v>
      </c>
    </row>
    <row r="2264" spans="1:21" ht="13" x14ac:dyDescent="0.15">
      <c r="A2264" s="8" t="s">
        <v>5308</v>
      </c>
      <c r="B2264" s="11"/>
      <c r="C2264" s="9" t="s">
        <v>5309</v>
      </c>
      <c r="D2264" s="9" t="s">
        <v>5310</v>
      </c>
      <c r="E2264" s="13">
        <v>5000</v>
      </c>
      <c r="F2264" s="9" t="s">
        <v>9</v>
      </c>
      <c r="G2264" s="9" t="s">
        <v>10</v>
      </c>
      <c r="H2264" s="10">
        <v>0.4</v>
      </c>
      <c r="I2264" s="12" t="e" cm="1">
        <f t="array" ref="I2264">INDEX(_xlfn.TEXTSPLIT(טבלה1[[#This Row],[עמודה2]],","),2)</f>
        <v>#REF!</v>
      </c>
      <c r="J2264" s="16" t="str">
        <f>_xlfn.CONCAT(טבלה1[[#This Row],[AI_Companies]]," ",טבלה1[[#This Row],[עמודה1]])</f>
        <v xml:space="preserve">Cloud(X) </v>
      </c>
      <c r="K2264" s="12" t="s">
        <v>7217</v>
      </c>
      <c r="L2264" s="12" t="str">
        <f>IF(טבלה1[[#This Row],[עמודה53]]&gt;2000,"Yes","No")</f>
        <v>Yes</v>
      </c>
      <c r="M2264" s="12" t="s">
        <v>7218</v>
      </c>
      <c r="N2264" s="12" t="e">
        <f>AVERAGE(טבלה1[[#This Row],[עמודה52]:[עמודה53]])</f>
        <v>#DIV/0!</v>
      </c>
      <c r="O2264" s="12">
        <f>IF(טבלה1[[#This Row],[עמודה4]]="&lt; $25 / hr","0$ - $25 / hr",טבלה1[[#This Row],[עמודה4]])</f>
        <v>5000</v>
      </c>
      <c r="P2264" s="12" t="str" cm="1">
        <f t="array" ref="P2264">INDEX(_xlfn.TEXTSPLIT(טבלה1[[#This Row],[עמודה55]],"-"),1)</f>
        <v>5000</v>
      </c>
      <c r="Q2264" s="21" t="e" cm="1">
        <f t="array" ref="Q2264">INDEX(_xlfn.TEXTSPLIT(INDEX(_xlfn.TEXTSPLIT(טבלה1[[#This Row],[עמודה55]],"-"),2),"/"),1)</f>
        <v>#REF!</v>
      </c>
      <c r="R2264" s="12" t="e">
        <f>AVERAGE(טבלה1[[#This Row],[עמודה59]:[עמודה60]])</f>
        <v>#REF!</v>
      </c>
      <c r="S2264" s="3">
        <f>VALUE(SUBSTITUTE(טבלה1[[#This Row],[עמודה56]],"$",""))</f>
        <v>5000</v>
      </c>
      <c r="T2264" s="3" t="e">
        <f>VALUE(SUBSTITUTE(טבלה1[[#This Row],[עמודה57]],"$",""))</f>
        <v>#REF!</v>
      </c>
      <c r="U2264" s="3" t="e">
        <f>IF(טבלה1[[#This Row],[עמודה58]]&gt;30,"Yes","No")</f>
        <v>#REF!</v>
      </c>
    </row>
    <row r="2265" spans="1:21" ht="13" x14ac:dyDescent="0.15">
      <c r="A2265" s="8" t="s">
        <v>5311</v>
      </c>
      <c r="B2265" s="9" t="s">
        <v>5312</v>
      </c>
      <c r="C2265" s="9" t="s">
        <v>168</v>
      </c>
      <c r="D2265" s="13">
        <v>5000</v>
      </c>
      <c r="E2265" s="9" t="s">
        <v>33</v>
      </c>
      <c r="F2265" s="9" t="s">
        <v>10</v>
      </c>
      <c r="G2265" s="10">
        <v>0.1</v>
      </c>
      <c r="H2265" s="11"/>
      <c r="I2265" s="12" t="str" cm="1">
        <f t="array" ref="I2265">INDEX(_xlfn.TEXTSPLIT(טבלה1[[#This Row],[עמודה2]],","),2)</f>
        <v xml:space="preserve"> India</v>
      </c>
      <c r="J2265" s="16" t="str">
        <f>_xlfn.CONCAT(טבלה1[[#This Row],[AI_Companies]]," ",טבלה1[[#This Row],[עמודה1]])</f>
        <v>PromptSoftech https://www.promptsoftech.com</v>
      </c>
      <c r="K2265" s="12">
        <v>50</v>
      </c>
      <c r="L2265" s="12" t="str">
        <f>IF(טבלה1[[#This Row],[עמודה53]]&gt;2000,"Yes","No")</f>
        <v>No</v>
      </c>
      <c r="M2265" s="12">
        <v>249</v>
      </c>
      <c r="N2265" s="12">
        <f>AVERAGE(טבלה1[[#This Row],[עמודה52]:[עמודה53]])</f>
        <v>149.5</v>
      </c>
      <c r="O2265" s="12" t="str">
        <f>IF(טבלה1[[#This Row],[עמודה4]]="&lt; $25 / hr","0$ - $25 / hr",טבלה1[[#This Row],[עמודה4]])</f>
        <v>$25 - $49 / hr</v>
      </c>
      <c r="P2265" s="12" t="str" cm="1">
        <f t="array" ref="P2265">INDEX(_xlfn.TEXTSPLIT(טבלה1[[#This Row],[עמודה55]],"-"),1)</f>
        <v xml:space="preserve">$25 </v>
      </c>
      <c r="Q2265" s="21" t="str" cm="1">
        <f t="array" ref="Q2265">INDEX(_xlfn.TEXTSPLIT(INDEX(_xlfn.TEXTSPLIT(טבלה1[[#This Row],[עמודה55]],"-"),2),"/"),1)</f>
        <v xml:space="preserve"> $49 </v>
      </c>
      <c r="R2265" s="12">
        <f>AVERAGE(טבלה1[[#This Row],[עמודה59]:[עמודה60]])</f>
        <v>37</v>
      </c>
      <c r="S2265" s="3">
        <f>VALUE(SUBSTITUTE(טבלה1[[#This Row],[עמודה56]],"$",""))</f>
        <v>25</v>
      </c>
      <c r="T2265" s="3">
        <f>VALUE(SUBSTITUTE(טבלה1[[#This Row],[עמודה57]],"$",""))</f>
        <v>49</v>
      </c>
      <c r="U2265" s="3" t="str">
        <f>IF(טבלה1[[#This Row],[עמודה58]]&gt;30,"Yes","No")</f>
        <v>Yes</v>
      </c>
    </row>
    <row r="2266" spans="1:21" ht="13" x14ac:dyDescent="0.15">
      <c r="A2266" s="8" t="s">
        <v>5313</v>
      </c>
      <c r="B2266" s="9" t="s">
        <v>5314</v>
      </c>
      <c r="C2266" s="9" t="s">
        <v>69</v>
      </c>
      <c r="D2266" s="13">
        <v>1000</v>
      </c>
      <c r="E2266" s="9" t="s">
        <v>33</v>
      </c>
      <c r="F2266" s="9" t="s">
        <v>5</v>
      </c>
      <c r="G2266" s="10">
        <v>0.75</v>
      </c>
      <c r="H2266" s="11"/>
      <c r="I2266" s="12" t="str" cm="1">
        <f t="array" ref="I2266">INDEX(_xlfn.TEXTSPLIT(טבלה1[[#This Row],[עמודה2]],","),2)</f>
        <v xml:space="preserve"> India</v>
      </c>
      <c r="J2266" s="16" t="str">
        <f>_xlfn.CONCAT(טבלה1[[#This Row],[AI_Companies]]," ",טבלה1[[#This Row],[עמודה1]])</f>
        <v>SciKitBrainTechnovativesolutions http://www.scikitbrain.com</v>
      </c>
      <c r="K2266" s="12">
        <v>250</v>
      </c>
      <c r="L2266" s="12" t="str">
        <f>IF(טבלה1[[#This Row],[עמודה53]]&gt;2000,"Yes","No")</f>
        <v>No</v>
      </c>
      <c r="M2266" s="12">
        <v>999</v>
      </c>
      <c r="N2266" s="12">
        <f>AVERAGE(טבלה1[[#This Row],[עמודה52]:[עמודה53]])</f>
        <v>624.5</v>
      </c>
      <c r="O2266" s="12" t="str">
        <f>IF(טבלה1[[#This Row],[עמודה4]]="&lt; $25 / hr","0$ - $25 / hr",טבלה1[[#This Row],[עמודה4]])</f>
        <v>$25 - $49 / hr</v>
      </c>
      <c r="P2266" s="12" t="str" cm="1">
        <f t="array" ref="P2266">INDEX(_xlfn.TEXTSPLIT(טבלה1[[#This Row],[עמודה55]],"-"),1)</f>
        <v xml:space="preserve">$25 </v>
      </c>
      <c r="Q2266" s="21" t="str" cm="1">
        <f t="array" ref="Q2266">INDEX(_xlfn.TEXTSPLIT(INDEX(_xlfn.TEXTSPLIT(טבלה1[[#This Row],[עמודה55]],"-"),2),"/"),1)</f>
        <v xml:space="preserve"> $49 </v>
      </c>
      <c r="R2266" s="12">
        <f>AVERAGE(טבלה1[[#This Row],[עמודה59]:[עמודה60]])</f>
        <v>37</v>
      </c>
      <c r="S2266" s="3">
        <f>VALUE(SUBSTITUTE(טבלה1[[#This Row],[עמודה56]],"$",""))</f>
        <v>25</v>
      </c>
      <c r="T2266" s="3">
        <f>VALUE(SUBSTITUTE(טבלה1[[#This Row],[עמודה57]],"$",""))</f>
        <v>49</v>
      </c>
      <c r="U2266" s="3" t="str">
        <f>IF(טבלה1[[#This Row],[עמודה58]]&gt;30,"Yes","No")</f>
        <v>Yes</v>
      </c>
    </row>
    <row r="2267" spans="1:21" ht="13" x14ac:dyDescent="0.15">
      <c r="A2267" s="8" t="s">
        <v>5315</v>
      </c>
      <c r="B2267" s="9" t="s">
        <v>5316</v>
      </c>
      <c r="C2267" s="9" t="s">
        <v>604</v>
      </c>
      <c r="D2267" s="13">
        <v>10000</v>
      </c>
      <c r="E2267" s="9" t="s">
        <v>33</v>
      </c>
      <c r="F2267" s="9" t="s">
        <v>5</v>
      </c>
      <c r="G2267" s="10">
        <v>0.1</v>
      </c>
      <c r="H2267" s="11"/>
      <c r="I2267" s="12" t="str" cm="1">
        <f t="array" ref="I2267">INDEX(_xlfn.TEXTSPLIT(טבלה1[[#This Row],[עמודה2]],","),2)</f>
        <v xml:space="preserve"> India</v>
      </c>
      <c r="J2267" s="16" t="str">
        <f>_xlfn.CONCAT(טבלה1[[#This Row],[AI_Companies]]," ",טבלה1[[#This Row],[עמודה1]])</f>
        <v>ProlitusTechnologies https://www.prolitus.com/</v>
      </c>
      <c r="K2267" s="12">
        <v>250</v>
      </c>
      <c r="L2267" s="12" t="str">
        <f>IF(טבלה1[[#This Row],[עמודה53]]&gt;2000,"Yes","No")</f>
        <v>No</v>
      </c>
      <c r="M2267" s="12">
        <v>999</v>
      </c>
      <c r="N2267" s="12">
        <f>AVERAGE(טבלה1[[#This Row],[עמודה52]:[עמודה53]])</f>
        <v>624.5</v>
      </c>
      <c r="O2267" s="12" t="str">
        <f>IF(טבלה1[[#This Row],[עמודה4]]="&lt; $25 / hr","0$ - $25 / hr",טבלה1[[#This Row],[עמודה4]])</f>
        <v>$25 - $49 / hr</v>
      </c>
      <c r="P2267" s="12" t="str" cm="1">
        <f t="array" ref="P2267">INDEX(_xlfn.TEXTSPLIT(טבלה1[[#This Row],[עמודה55]],"-"),1)</f>
        <v xml:space="preserve">$25 </v>
      </c>
      <c r="Q2267" s="21" t="str" cm="1">
        <f t="array" ref="Q2267">INDEX(_xlfn.TEXTSPLIT(INDEX(_xlfn.TEXTSPLIT(טבלה1[[#This Row],[עמודה55]],"-"),2),"/"),1)</f>
        <v xml:space="preserve"> $49 </v>
      </c>
      <c r="R2267" s="12">
        <f>AVERAGE(טבלה1[[#This Row],[עמודה59]:[עמודה60]])</f>
        <v>37</v>
      </c>
      <c r="S2267" s="3">
        <f>VALUE(SUBSTITUTE(טבלה1[[#This Row],[עמודה56]],"$",""))</f>
        <v>25</v>
      </c>
      <c r="T2267" s="3">
        <f>VALUE(SUBSTITUTE(טבלה1[[#This Row],[עמודה57]],"$",""))</f>
        <v>49</v>
      </c>
      <c r="U2267" s="3" t="str">
        <f>IF(טבלה1[[#This Row],[עמודה58]]&gt;30,"Yes","No")</f>
        <v>Yes</v>
      </c>
    </row>
    <row r="2268" spans="1:21" ht="13" x14ac:dyDescent="0.15">
      <c r="A2268" s="8" t="s">
        <v>5317</v>
      </c>
      <c r="B2268" s="9" t="s">
        <v>5318</v>
      </c>
      <c r="C2268" s="9" t="s">
        <v>5319</v>
      </c>
      <c r="D2268" s="13">
        <v>5000</v>
      </c>
      <c r="E2268" s="9" t="s">
        <v>33</v>
      </c>
      <c r="F2268" s="9" t="s">
        <v>10</v>
      </c>
      <c r="G2268" s="10">
        <v>0.1</v>
      </c>
      <c r="H2268" s="11"/>
      <c r="I2268" s="12" t="str" cm="1">
        <f t="array" ref="I2268">INDEX(_xlfn.TEXTSPLIT(טבלה1[[#This Row],[עמודה2]],","),2)</f>
        <v xml:space="preserve"> Ukraine</v>
      </c>
      <c r="J2268" s="16" t="str">
        <f>_xlfn.CONCAT(טבלה1[[#This Row],[AI_Companies]]," ",טבלה1[[#This Row],[עמודה1]])</f>
        <v>UranCompany http://urancompany.com/</v>
      </c>
      <c r="K2268" s="12">
        <v>50</v>
      </c>
      <c r="L2268" s="12" t="str">
        <f>IF(טבלה1[[#This Row],[עמודה53]]&gt;2000,"Yes","No")</f>
        <v>No</v>
      </c>
      <c r="M2268" s="12">
        <v>249</v>
      </c>
      <c r="N2268" s="12">
        <f>AVERAGE(טבלה1[[#This Row],[עמודה52]:[עמודה53]])</f>
        <v>149.5</v>
      </c>
      <c r="O2268" s="12" t="str">
        <f>IF(טבלה1[[#This Row],[עמודה4]]="&lt; $25 / hr","0$ - $25 / hr",טבלה1[[#This Row],[עמודה4]])</f>
        <v>$25 - $49 / hr</v>
      </c>
      <c r="P2268" s="12" t="str" cm="1">
        <f t="array" ref="P2268">INDEX(_xlfn.TEXTSPLIT(טבלה1[[#This Row],[עמודה55]],"-"),1)</f>
        <v xml:space="preserve">$25 </v>
      </c>
      <c r="Q2268" s="21" t="str" cm="1">
        <f t="array" ref="Q2268">INDEX(_xlfn.TEXTSPLIT(INDEX(_xlfn.TEXTSPLIT(טבלה1[[#This Row],[עמודה55]],"-"),2),"/"),1)</f>
        <v xml:space="preserve"> $49 </v>
      </c>
      <c r="R2268" s="12">
        <f>AVERAGE(טבלה1[[#This Row],[עמודה59]:[עמודה60]])</f>
        <v>37</v>
      </c>
      <c r="S2268" s="3">
        <f>VALUE(SUBSTITUTE(טבלה1[[#This Row],[עמודה56]],"$",""))</f>
        <v>25</v>
      </c>
      <c r="T2268" s="3">
        <f>VALUE(SUBSTITUTE(טבלה1[[#This Row],[עמודה57]],"$",""))</f>
        <v>49</v>
      </c>
      <c r="U2268" s="3" t="str">
        <f>IF(טבלה1[[#This Row],[עמודה58]]&gt;30,"Yes","No")</f>
        <v>Yes</v>
      </c>
    </row>
    <row r="2269" spans="1:21" ht="13" x14ac:dyDescent="0.15">
      <c r="A2269" s="8" t="s">
        <v>5320</v>
      </c>
      <c r="B2269" s="9" t="s">
        <v>5321</v>
      </c>
      <c r="C2269" s="9" t="s">
        <v>185</v>
      </c>
      <c r="D2269" s="13">
        <v>10000</v>
      </c>
      <c r="E2269" s="9" t="s">
        <v>9</v>
      </c>
      <c r="F2269" s="9" t="s">
        <v>29</v>
      </c>
      <c r="G2269" s="10">
        <v>0.7</v>
      </c>
      <c r="H2269" s="11"/>
      <c r="I2269" s="12" t="str" cm="1">
        <f t="array" ref="I2269">INDEX(_xlfn.TEXTSPLIT(טבלה1[[#This Row],[עמודה2]],","),2)</f>
        <v xml:space="preserve"> Ukraine</v>
      </c>
      <c r="J2269" s="16" t="str">
        <f>_xlfn.CONCAT(טבלה1[[#This Row],[AI_Companies]]," ",טבלה1[[#This Row],[עמודה1]])</f>
        <v>HeyMachineLearning https://heyml.com/</v>
      </c>
      <c r="K2269" s="12">
        <v>10</v>
      </c>
      <c r="L2269" s="12" t="str">
        <f>IF(טבלה1[[#This Row],[עמודה53]]&gt;2000,"Yes","No")</f>
        <v>No</v>
      </c>
      <c r="M2269" s="12">
        <v>49</v>
      </c>
      <c r="N2269" s="12">
        <f>AVERAGE(טבלה1[[#This Row],[עמודה52]:[עמודה53]])</f>
        <v>29.5</v>
      </c>
      <c r="O2269" s="12" t="str">
        <f>IF(טבלה1[[#This Row],[עמודה4]]="&lt; $25 / hr","0$ - $25 / hr",טבלה1[[#This Row],[עמודה4]])</f>
        <v>$50 - $99 / hr</v>
      </c>
      <c r="P2269" s="12" t="str" cm="1">
        <f t="array" ref="P2269">INDEX(_xlfn.TEXTSPLIT(טבלה1[[#This Row],[עמודה55]],"-"),1)</f>
        <v xml:space="preserve">$50 </v>
      </c>
      <c r="Q2269" s="21" t="str" cm="1">
        <f t="array" ref="Q2269">INDEX(_xlfn.TEXTSPLIT(INDEX(_xlfn.TEXTSPLIT(טבלה1[[#This Row],[עמודה55]],"-"),2),"/"),1)</f>
        <v xml:space="preserve"> $99 </v>
      </c>
      <c r="R2269" s="12">
        <f>AVERAGE(טבלה1[[#This Row],[עמודה59]:[עמודה60]])</f>
        <v>74.5</v>
      </c>
      <c r="S2269" s="3">
        <f>VALUE(SUBSTITUTE(טבלה1[[#This Row],[עמודה56]],"$",""))</f>
        <v>50</v>
      </c>
      <c r="T2269" s="3">
        <f>VALUE(SUBSTITUTE(טבלה1[[#This Row],[עמודה57]],"$",""))</f>
        <v>99</v>
      </c>
      <c r="U2269" s="3" t="str">
        <f>IF(טבלה1[[#This Row],[עמודה58]]&gt;30,"Yes","No")</f>
        <v>Yes</v>
      </c>
    </row>
    <row r="2270" spans="1:21" ht="13" x14ac:dyDescent="0.15">
      <c r="A2270" s="8" t="s">
        <v>5322</v>
      </c>
      <c r="B2270" s="9" t="s">
        <v>5323</v>
      </c>
      <c r="C2270" s="9" t="s">
        <v>5324</v>
      </c>
      <c r="D2270" s="13">
        <v>10000</v>
      </c>
      <c r="E2270" s="9" t="s">
        <v>4</v>
      </c>
      <c r="F2270" s="9" t="s">
        <v>10</v>
      </c>
      <c r="G2270" s="10">
        <v>0.5</v>
      </c>
      <c r="H2270" s="11"/>
      <c r="I2270" s="12" t="str" cm="1">
        <f t="array" ref="I2270">INDEX(_xlfn.TEXTSPLIT(טבלה1[[#This Row],[עמודה2]],","),2)</f>
        <v xml:space="preserve"> AZ</v>
      </c>
      <c r="J2270" s="16" t="str">
        <f>_xlfn.CONCAT(טבלה1[[#This Row],[AI_Companies]]," ",טבלה1[[#This Row],[עמודה1]])</f>
        <v>CartesianDataSciences https://www.cartesiandatasciences.com/contact</v>
      </c>
      <c r="K2270" s="12">
        <v>50</v>
      </c>
      <c r="L2270" s="12" t="str">
        <f>IF(טבלה1[[#This Row],[עמודה53]]&gt;2000,"Yes","No")</f>
        <v>No</v>
      </c>
      <c r="M2270" s="12">
        <v>249</v>
      </c>
      <c r="N2270" s="12">
        <f>AVERAGE(טבלה1[[#This Row],[עמודה52]:[עמודה53]])</f>
        <v>149.5</v>
      </c>
      <c r="O2270" s="12" t="str">
        <f>IF(טבלה1[[#This Row],[עמודה4]]="&lt; $25 / hr","0$ - $25 / hr",טבלה1[[#This Row],[עמודה4]])</f>
        <v>Undisclosed</v>
      </c>
      <c r="P2270" s="12" t="str" cm="1">
        <f t="array" ref="P2270">INDEX(_xlfn.TEXTSPLIT(טבלה1[[#This Row],[עמודה55]],"-"),1)</f>
        <v>Undisclosed</v>
      </c>
      <c r="Q2270" s="21" t="e" cm="1">
        <f t="array" ref="Q2270">INDEX(_xlfn.TEXTSPLIT(INDEX(_xlfn.TEXTSPLIT(טבלה1[[#This Row],[עמודה55]],"-"),2),"/"),1)</f>
        <v>#REF!</v>
      </c>
      <c r="R2270" s="12" t="e">
        <f>AVERAGE(טבלה1[[#This Row],[עמודה59]:[עמודה60]])</f>
        <v>#VALUE!</v>
      </c>
      <c r="S2270" s="3" t="e">
        <f>VALUE(SUBSTITUTE(טבלה1[[#This Row],[עמודה56]],"$",""))</f>
        <v>#VALUE!</v>
      </c>
      <c r="T2270" s="3" t="e">
        <f>VALUE(SUBSTITUTE(טבלה1[[#This Row],[עמודה57]],"$",""))</f>
        <v>#REF!</v>
      </c>
      <c r="U2270" s="3" t="e">
        <f>IF(טבלה1[[#This Row],[עמודה58]]&gt;30,"Yes","No")</f>
        <v>#VALUE!</v>
      </c>
    </row>
    <row r="2271" spans="1:21" ht="13" x14ac:dyDescent="0.15">
      <c r="A2271" s="8" t="s">
        <v>5325</v>
      </c>
      <c r="B2271" s="9" t="s">
        <v>5326</v>
      </c>
      <c r="C2271" s="9" t="s">
        <v>102</v>
      </c>
      <c r="D2271" s="13">
        <v>75000</v>
      </c>
      <c r="E2271" s="9" t="s">
        <v>4</v>
      </c>
      <c r="F2271" s="9" t="s">
        <v>29</v>
      </c>
      <c r="G2271" s="10">
        <v>1</v>
      </c>
      <c r="H2271" s="11"/>
      <c r="I2271" s="12" t="str" cm="1">
        <f t="array" ref="I2271">INDEX(_xlfn.TEXTSPLIT(טבלה1[[#This Row],[עמודה2]],","),2)</f>
        <v xml:space="preserve"> United Kingdom</v>
      </c>
      <c r="J2271" s="16" t="str">
        <f>_xlfn.CONCAT(טבלה1[[#This Row],[AI_Companies]]," ",טבלה1[[#This Row],[עמודה1]])</f>
        <v>ManasAI https://manas.ai/</v>
      </c>
      <c r="K2271" s="12">
        <v>10</v>
      </c>
      <c r="L2271" s="12" t="str">
        <f>IF(טבלה1[[#This Row],[עמודה53]]&gt;2000,"Yes","No")</f>
        <v>No</v>
      </c>
      <c r="M2271" s="12">
        <v>49</v>
      </c>
      <c r="N2271" s="12">
        <f>AVERAGE(טבלה1[[#This Row],[עמודה52]:[עמודה53]])</f>
        <v>29.5</v>
      </c>
      <c r="O2271" s="12" t="str">
        <f>IF(טבלה1[[#This Row],[עמודה4]]="&lt; $25 / hr","0$ - $25 / hr",טבלה1[[#This Row],[עמודה4]])</f>
        <v>Undisclosed</v>
      </c>
      <c r="P2271" s="12" t="str" cm="1">
        <f t="array" ref="P2271">INDEX(_xlfn.TEXTSPLIT(טבלה1[[#This Row],[עמודה55]],"-"),1)</f>
        <v>Undisclosed</v>
      </c>
      <c r="Q2271" s="21" t="e" cm="1">
        <f t="array" ref="Q2271">INDEX(_xlfn.TEXTSPLIT(INDEX(_xlfn.TEXTSPLIT(טבלה1[[#This Row],[עמודה55]],"-"),2),"/"),1)</f>
        <v>#REF!</v>
      </c>
      <c r="R2271" s="12" t="e">
        <f>AVERAGE(טבלה1[[#This Row],[עמודה59]:[עמודה60]])</f>
        <v>#VALUE!</v>
      </c>
      <c r="S2271" s="3" t="e">
        <f>VALUE(SUBSTITUTE(טבלה1[[#This Row],[עמודה56]],"$",""))</f>
        <v>#VALUE!</v>
      </c>
      <c r="T2271" s="3" t="e">
        <f>VALUE(SUBSTITUTE(טבלה1[[#This Row],[עמודה57]],"$",""))</f>
        <v>#REF!</v>
      </c>
      <c r="U2271" s="3" t="e">
        <f>IF(טבלה1[[#This Row],[עמודה58]]&gt;30,"Yes","No")</f>
        <v>#VALUE!</v>
      </c>
    </row>
    <row r="2272" spans="1:21" ht="13" x14ac:dyDescent="0.15">
      <c r="A2272" s="8" t="s">
        <v>5327</v>
      </c>
      <c r="B2272" s="9" t="s">
        <v>5328</v>
      </c>
      <c r="C2272" s="9" t="s">
        <v>5329</v>
      </c>
      <c r="D2272" s="13">
        <v>25000</v>
      </c>
      <c r="E2272" s="9" t="s">
        <v>9</v>
      </c>
      <c r="F2272" s="9" t="s">
        <v>10</v>
      </c>
      <c r="G2272" s="10">
        <v>0.1</v>
      </c>
      <c r="H2272" s="11"/>
      <c r="I2272" s="12" t="str" cm="1">
        <f t="array" ref="I2272">INDEX(_xlfn.TEXTSPLIT(טבלה1[[#This Row],[עמודה2]],","),2)</f>
        <v xml:space="preserve"> Germany</v>
      </c>
      <c r="J2272" s="16" t="str">
        <f>_xlfn.CONCAT(טבלה1[[#This Row],[AI_Companies]]," ",טבלה1[[#This Row],[עמודה1]])</f>
        <v>HeavenSolutions https://www.heavensolutions.com/</v>
      </c>
      <c r="K2272" s="12">
        <v>50</v>
      </c>
      <c r="L2272" s="12" t="str">
        <f>IF(טבלה1[[#This Row],[עמודה53]]&gt;2000,"Yes","No")</f>
        <v>No</v>
      </c>
      <c r="M2272" s="12">
        <v>249</v>
      </c>
      <c r="N2272" s="12">
        <f>AVERAGE(טבלה1[[#This Row],[עמודה52]:[עמודה53]])</f>
        <v>149.5</v>
      </c>
      <c r="O2272" s="12" t="str">
        <f>IF(טבלה1[[#This Row],[עמודה4]]="&lt; $25 / hr","0$ - $25 / hr",טבלה1[[#This Row],[עמודה4]])</f>
        <v>$50 - $99 / hr</v>
      </c>
      <c r="P2272" s="12" t="str" cm="1">
        <f t="array" ref="P2272">INDEX(_xlfn.TEXTSPLIT(טבלה1[[#This Row],[עמודה55]],"-"),1)</f>
        <v xml:space="preserve">$50 </v>
      </c>
      <c r="Q2272" s="21" t="str" cm="1">
        <f t="array" ref="Q2272">INDEX(_xlfn.TEXTSPLIT(INDEX(_xlfn.TEXTSPLIT(טבלה1[[#This Row],[עמודה55]],"-"),2),"/"),1)</f>
        <v xml:space="preserve"> $99 </v>
      </c>
      <c r="R2272" s="12">
        <f>AVERAGE(טבלה1[[#This Row],[עמודה59]:[עמודה60]])</f>
        <v>74.5</v>
      </c>
      <c r="S2272" s="3">
        <f>VALUE(SUBSTITUTE(טבלה1[[#This Row],[עמודה56]],"$",""))</f>
        <v>50</v>
      </c>
      <c r="T2272" s="3">
        <f>VALUE(SUBSTITUTE(טבלה1[[#This Row],[עמודה57]],"$",""))</f>
        <v>99</v>
      </c>
      <c r="U2272" s="3" t="str">
        <f>IF(טבלה1[[#This Row],[עמודה58]]&gt;30,"Yes","No")</f>
        <v>Yes</v>
      </c>
    </row>
    <row r="2273" spans="1:21" ht="13" x14ac:dyDescent="0.15">
      <c r="A2273" s="8" t="s">
        <v>5330</v>
      </c>
      <c r="B2273" s="9" t="s">
        <v>5331</v>
      </c>
      <c r="C2273" s="9" t="s">
        <v>342</v>
      </c>
      <c r="D2273" s="13">
        <v>10000</v>
      </c>
      <c r="E2273" s="9" t="s">
        <v>9</v>
      </c>
      <c r="F2273" s="9" t="s">
        <v>10</v>
      </c>
      <c r="G2273" s="10">
        <v>0.1</v>
      </c>
      <c r="H2273" s="11"/>
      <c r="I2273" s="12" t="str" cm="1">
        <f t="array" ref="I2273">INDEX(_xlfn.TEXTSPLIT(טבלה1[[#This Row],[עמודה2]],","),2)</f>
        <v xml:space="preserve"> Uruguay</v>
      </c>
      <c r="J2273" s="16" t="str">
        <f>_xlfn.CONCAT(טבלה1[[#This Row],[AI_Companies]]," ",טבלה1[[#This Row],[עמודה1]])</f>
        <v>Arionkoder http://www.arionkoder.com</v>
      </c>
      <c r="K2273" s="12">
        <v>50</v>
      </c>
      <c r="L2273" s="12" t="str">
        <f>IF(טבלה1[[#This Row],[עמודה53]]&gt;2000,"Yes","No")</f>
        <v>No</v>
      </c>
      <c r="M2273" s="12">
        <v>249</v>
      </c>
      <c r="N2273" s="12">
        <f>AVERAGE(טבלה1[[#This Row],[עמודה52]:[עמודה53]])</f>
        <v>149.5</v>
      </c>
      <c r="O2273" s="12" t="str">
        <f>IF(טבלה1[[#This Row],[עמודה4]]="&lt; $25 / hr","0$ - $25 / hr",טבלה1[[#This Row],[עמודה4]])</f>
        <v>$50 - $99 / hr</v>
      </c>
      <c r="P2273" s="12" t="str" cm="1">
        <f t="array" ref="P2273">INDEX(_xlfn.TEXTSPLIT(טבלה1[[#This Row],[עמודה55]],"-"),1)</f>
        <v xml:space="preserve">$50 </v>
      </c>
      <c r="Q2273" s="21" t="str" cm="1">
        <f t="array" ref="Q2273">INDEX(_xlfn.TEXTSPLIT(INDEX(_xlfn.TEXTSPLIT(טבלה1[[#This Row],[עמודה55]],"-"),2),"/"),1)</f>
        <v xml:space="preserve"> $99 </v>
      </c>
      <c r="R2273" s="12">
        <f>AVERAGE(טבלה1[[#This Row],[עמודה59]:[עמודה60]])</f>
        <v>74.5</v>
      </c>
      <c r="S2273" s="3">
        <f>VALUE(SUBSTITUTE(טבלה1[[#This Row],[עמודה56]],"$",""))</f>
        <v>50</v>
      </c>
      <c r="T2273" s="3">
        <f>VALUE(SUBSTITUTE(טבלה1[[#This Row],[עמודה57]],"$",""))</f>
        <v>99</v>
      </c>
      <c r="U2273" s="3" t="str">
        <f>IF(טבלה1[[#This Row],[עמודה58]]&gt;30,"Yes","No")</f>
        <v>Yes</v>
      </c>
    </row>
    <row r="2274" spans="1:21" ht="13" x14ac:dyDescent="0.15">
      <c r="A2274" s="8" t="s">
        <v>5332</v>
      </c>
      <c r="B2274" s="9" t="s">
        <v>5333</v>
      </c>
      <c r="C2274" s="9" t="s">
        <v>102</v>
      </c>
      <c r="D2274" s="13">
        <v>25000</v>
      </c>
      <c r="E2274" s="9" t="s">
        <v>9</v>
      </c>
      <c r="F2274" s="9" t="s">
        <v>10</v>
      </c>
      <c r="G2274" s="10">
        <v>0.1</v>
      </c>
      <c r="H2274" s="11"/>
      <c r="I2274" s="12" t="str" cm="1">
        <f t="array" ref="I2274">INDEX(_xlfn.TEXTSPLIT(טבלה1[[#This Row],[עמודה2]],","),2)</f>
        <v xml:space="preserve"> United Kingdom</v>
      </c>
      <c r="J2274" s="16" t="str">
        <f>_xlfn.CONCAT(טבלה1[[#This Row],[AI_Companies]]," ",טבלה1[[#This Row],[עמודה1]])</f>
        <v>RNDpoint https://rndpoint.com/expertise/financial-software-solutions-by-rndpoint-2/</v>
      </c>
      <c r="K2274" s="12">
        <v>50</v>
      </c>
      <c r="L2274" s="12" t="str">
        <f>IF(טבלה1[[#This Row],[עמודה53]]&gt;2000,"Yes","No")</f>
        <v>No</v>
      </c>
      <c r="M2274" s="12">
        <v>249</v>
      </c>
      <c r="N2274" s="12">
        <f>AVERAGE(טבלה1[[#This Row],[עמודה52]:[עמודה53]])</f>
        <v>149.5</v>
      </c>
      <c r="O2274" s="12" t="str">
        <f>IF(טבלה1[[#This Row],[עמודה4]]="&lt; $25 / hr","0$ - $25 / hr",טבלה1[[#This Row],[עמודה4]])</f>
        <v>$50 - $99 / hr</v>
      </c>
      <c r="P2274" s="12" t="str" cm="1">
        <f t="array" ref="P2274">INDEX(_xlfn.TEXTSPLIT(טבלה1[[#This Row],[עמודה55]],"-"),1)</f>
        <v xml:space="preserve">$50 </v>
      </c>
      <c r="Q2274" s="21" t="str" cm="1">
        <f t="array" ref="Q2274">INDEX(_xlfn.TEXTSPLIT(INDEX(_xlfn.TEXTSPLIT(טבלה1[[#This Row],[עמודה55]],"-"),2),"/"),1)</f>
        <v xml:space="preserve"> $99 </v>
      </c>
      <c r="R2274" s="12">
        <f>AVERAGE(טבלה1[[#This Row],[עמודה59]:[עמודה60]])</f>
        <v>74.5</v>
      </c>
      <c r="S2274" s="3">
        <f>VALUE(SUBSTITUTE(טבלה1[[#This Row],[עמודה56]],"$",""))</f>
        <v>50</v>
      </c>
      <c r="T2274" s="3">
        <f>VALUE(SUBSTITUTE(טבלה1[[#This Row],[עמודה57]],"$",""))</f>
        <v>99</v>
      </c>
      <c r="U2274" s="3" t="str">
        <f>IF(טבלה1[[#This Row],[עמודה58]]&gt;30,"Yes","No")</f>
        <v>Yes</v>
      </c>
    </row>
    <row r="2275" spans="1:21" ht="13" x14ac:dyDescent="0.15">
      <c r="A2275" s="8" t="s">
        <v>5334</v>
      </c>
      <c r="B2275" s="9" t="s">
        <v>5335</v>
      </c>
      <c r="C2275" s="9" t="s">
        <v>5336</v>
      </c>
      <c r="D2275" s="13">
        <v>10000</v>
      </c>
      <c r="E2275" s="9" t="s">
        <v>21</v>
      </c>
      <c r="F2275" s="9" t="s">
        <v>117</v>
      </c>
      <c r="G2275" s="10">
        <v>0.3</v>
      </c>
      <c r="H2275" s="11"/>
      <c r="I2275" s="12" t="str" cm="1">
        <f t="array" ref="I2275">INDEX(_xlfn.TEXTSPLIT(טבלה1[[#This Row],[עמודה2]],","),2)</f>
        <v xml:space="preserve"> CA</v>
      </c>
      <c r="J2275" s="16" t="str">
        <f>_xlfn.CONCAT(טבלה1[[#This Row],[AI_Companies]]," ",טבלה1[[#This Row],[עמודה1]])</f>
        <v>LifeElixir https://www.life-elixir.com/</v>
      </c>
      <c r="K2275" s="12">
        <v>2</v>
      </c>
      <c r="L2275" s="12" t="str">
        <f>IF(טבלה1[[#This Row],[עמודה53]]&gt;2000,"Yes","No")</f>
        <v>No</v>
      </c>
      <c r="M2275" s="12">
        <v>9</v>
      </c>
      <c r="N2275" s="12">
        <f>AVERAGE(טבלה1[[#This Row],[עמודה52]:[עמודה53]])</f>
        <v>5.5</v>
      </c>
      <c r="O2275" s="12" t="str">
        <f>IF(טבלה1[[#This Row],[עמודה4]]="&lt; $25 / hr","0$ - $25 / hr",טבלה1[[#This Row],[עמודה4]])</f>
        <v>$100 - $149 / hr</v>
      </c>
      <c r="P2275" s="12" t="str" cm="1">
        <f t="array" ref="P2275">INDEX(_xlfn.TEXTSPLIT(טבלה1[[#This Row],[עמודה55]],"-"),1)</f>
        <v xml:space="preserve">$100 </v>
      </c>
      <c r="Q2275" s="21" t="str" cm="1">
        <f t="array" ref="Q2275">INDEX(_xlfn.TEXTSPLIT(INDEX(_xlfn.TEXTSPLIT(טבלה1[[#This Row],[עמודה55]],"-"),2),"/"),1)</f>
        <v xml:space="preserve"> $149 </v>
      </c>
      <c r="R2275" s="12">
        <f>AVERAGE(טבלה1[[#This Row],[עמודה59]:[עמודה60]])</f>
        <v>124.5</v>
      </c>
      <c r="S2275" s="3">
        <f>VALUE(SUBSTITUTE(טבלה1[[#This Row],[עמודה56]],"$",""))</f>
        <v>100</v>
      </c>
      <c r="T2275" s="3">
        <f>VALUE(SUBSTITUTE(טבלה1[[#This Row],[עמודה57]],"$",""))</f>
        <v>149</v>
      </c>
      <c r="U2275" s="3" t="str">
        <f>IF(טבלה1[[#This Row],[עמודה58]]&gt;30,"Yes","No")</f>
        <v>Yes</v>
      </c>
    </row>
    <row r="2276" spans="1:21" ht="13" x14ac:dyDescent="0.15">
      <c r="A2276" s="8" t="s">
        <v>5337</v>
      </c>
      <c r="B2276" s="9" t="s">
        <v>5338</v>
      </c>
      <c r="C2276" s="9" t="s">
        <v>5339</v>
      </c>
      <c r="D2276" s="13">
        <v>50000</v>
      </c>
      <c r="E2276" s="9" t="s">
        <v>4</v>
      </c>
      <c r="F2276" s="9" t="s">
        <v>10</v>
      </c>
      <c r="G2276" s="10">
        <v>0.45</v>
      </c>
      <c r="H2276" s="11"/>
      <c r="I2276" s="12" t="str" cm="1">
        <f t="array" ref="I2276">INDEX(_xlfn.TEXTSPLIT(טבלה1[[#This Row],[עמודה2]],","),2)</f>
        <v xml:space="preserve"> VA</v>
      </c>
      <c r="J2276" s="16" t="str">
        <f>_xlfn.CONCAT(טבלה1[[#This Row],[AI_Companies]]," ",טבלה1[[#This Row],[עמודה1]])</f>
        <v>MototechGroup https://mototech.us/</v>
      </c>
      <c r="K2276" s="12">
        <v>50</v>
      </c>
      <c r="L2276" s="12" t="str">
        <f>IF(טבלה1[[#This Row],[עמודה53]]&gt;2000,"Yes","No")</f>
        <v>No</v>
      </c>
      <c r="M2276" s="12">
        <v>249</v>
      </c>
      <c r="N2276" s="12">
        <f>AVERAGE(טבלה1[[#This Row],[עמודה52]:[עמודה53]])</f>
        <v>149.5</v>
      </c>
      <c r="O2276" s="12" t="str">
        <f>IF(טבלה1[[#This Row],[עמודה4]]="&lt; $25 / hr","0$ - $25 / hr",טבלה1[[#This Row],[עמודה4]])</f>
        <v>Undisclosed</v>
      </c>
      <c r="P2276" s="12" t="str" cm="1">
        <f t="array" ref="P2276">INDEX(_xlfn.TEXTSPLIT(טבלה1[[#This Row],[עמודה55]],"-"),1)</f>
        <v>Undisclosed</v>
      </c>
      <c r="Q2276" s="21" t="e" cm="1">
        <f t="array" ref="Q2276">INDEX(_xlfn.TEXTSPLIT(INDEX(_xlfn.TEXTSPLIT(טבלה1[[#This Row],[עמודה55]],"-"),2),"/"),1)</f>
        <v>#REF!</v>
      </c>
      <c r="R2276" s="12" t="e">
        <f>AVERAGE(טבלה1[[#This Row],[עמודה59]:[עמודה60]])</f>
        <v>#VALUE!</v>
      </c>
      <c r="S2276" s="3" t="e">
        <f>VALUE(SUBSTITUTE(טבלה1[[#This Row],[עמודה56]],"$",""))</f>
        <v>#VALUE!</v>
      </c>
      <c r="T2276" s="3" t="e">
        <f>VALUE(SUBSTITUTE(טבלה1[[#This Row],[עמודה57]],"$",""))</f>
        <v>#REF!</v>
      </c>
      <c r="U2276" s="3" t="e">
        <f>IF(טבלה1[[#This Row],[עמודה58]]&gt;30,"Yes","No")</f>
        <v>#VALUE!</v>
      </c>
    </row>
    <row r="2277" spans="1:21" ht="13" x14ac:dyDescent="0.15">
      <c r="A2277" s="8" t="s">
        <v>5340</v>
      </c>
      <c r="B2277" s="9" t="s">
        <v>5341</v>
      </c>
      <c r="C2277" s="9" t="s">
        <v>81</v>
      </c>
      <c r="D2277" s="13">
        <v>10000</v>
      </c>
      <c r="E2277" s="9" t="s">
        <v>9</v>
      </c>
      <c r="F2277" s="9" t="s">
        <v>29</v>
      </c>
      <c r="G2277" s="10">
        <v>0.1</v>
      </c>
      <c r="H2277" s="11"/>
      <c r="I2277" s="12" t="str" cm="1">
        <f t="array" ref="I2277">INDEX(_xlfn.TEXTSPLIT(טבלה1[[#This Row],[עמודה2]],","),2)</f>
        <v xml:space="preserve"> Poland</v>
      </c>
      <c r="J2277" s="16" t="str">
        <f>_xlfn.CONCAT(טבלה1[[#This Row],[AI_Companies]]," ",טבלה1[[#This Row],[עמודה1]])</f>
        <v>ScoreDigital https://www.scoredigital.io/</v>
      </c>
      <c r="K2277" s="12">
        <v>10</v>
      </c>
      <c r="L2277" s="12" t="str">
        <f>IF(טבלה1[[#This Row],[עמודה53]]&gt;2000,"Yes","No")</f>
        <v>No</v>
      </c>
      <c r="M2277" s="12">
        <v>49</v>
      </c>
      <c r="N2277" s="12">
        <f>AVERAGE(טבלה1[[#This Row],[עמודה52]:[עמודה53]])</f>
        <v>29.5</v>
      </c>
      <c r="O2277" s="12" t="str">
        <f>IF(טבלה1[[#This Row],[עמודה4]]="&lt; $25 / hr","0$ - $25 / hr",טבלה1[[#This Row],[עמודה4]])</f>
        <v>$50 - $99 / hr</v>
      </c>
      <c r="P2277" s="12" t="str" cm="1">
        <f t="array" ref="P2277">INDEX(_xlfn.TEXTSPLIT(טבלה1[[#This Row],[עמודה55]],"-"),1)</f>
        <v xml:space="preserve">$50 </v>
      </c>
      <c r="Q2277" s="21" t="str" cm="1">
        <f t="array" ref="Q2277">INDEX(_xlfn.TEXTSPLIT(INDEX(_xlfn.TEXTSPLIT(טבלה1[[#This Row],[עמודה55]],"-"),2),"/"),1)</f>
        <v xml:space="preserve"> $99 </v>
      </c>
      <c r="R2277" s="12">
        <f>AVERAGE(טבלה1[[#This Row],[עמודה59]:[עמודה60]])</f>
        <v>74.5</v>
      </c>
      <c r="S2277" s="3">
        <f>VALUE(SUBSTITUTE(טבלה1[[#This Row],[עמודה56]],"$",""))</f>
        <v>50</v>
      </c>
      <c r="T2277" s="3">
        <f>VALUE(SUBSTITUTE(טבלה1[[#This Row],[עמודה57]],"$",""))</f>
        <v>99</v>
      </c>
      <c r="U2277" s="3" t="str">
        <f>IF(טבלה1[[#This Row],[עמודה58]]&gt;30,"Yes","No")</f>
        <v>Yes</v>
      </c>
    </row>
    <row r="2278" spans="1:21" ht="13" x14ac:dyDescent="0.15">
      <c r="A2278" s="8" t="s">
        <v>5342</v>
      </c>
      <c r="B2278" s="9" t="s">
        <v>5343</v>
      </c>
      <c r="C2278" s="9" t="s">
        <v>28</v>
      </c>
      <c r="D2278" s="13">
        <v>10000</v>
      </c>
      <c r="E2278" s="9" t="s">
        <v>33</v>
      </c>
      <c r="F2278" s="9" t="s">
        <v>29</v>
      </c>
      <c r="G2278" s="10">
        <v>0.3</v>
      </c>
      <c r="H2278" s="11"/>
      <c r="I2278" s="12" t="str" cm="1">
        <f t="array" ref="I2278">INDEX(_xlfn.TEXTSPLIT(טבלה1[[#This Row],[עמודה2]],","),2)</f>
        <v xml:space="preserve"> Poland</v>
      </c>
      <c r="J2278" s="16" t="str">
        <f>_xlfn.CONCAT(טבלה1[[#This Row],[AI_Companies]]," ",טבלה1[[#This Row],[עמודה1]])</f>
        <v>ZenBitTech https://zenbit.tech/</v>
      </c>
      <c r="K2278" s="12">
        <v>10</v>
      </c>
      <c r="L2278" s="12" t="str">
        <f>IF(טבלה1[[#This Row],[עמודה53]]&gt;2000,"Yes","No")</f>
        <v>No</v>
      </c>
      <c r="M2278" s="12">
        <v>49</v>
      </c>
      <c r="N2278" s="12">
        <f>AVERAGE(טבלה1[[#This Row],[עמודה52]:[עמודה53]])</f>
        <v>29.5</v>
      </c>
      <c r="O2278" s="12" t="str">
        <f>IF(טבלה1[[#This Row],[עמודה4]]="&lt; $25 / hr","0$ - $25 / hr",טבלה1[[#This Row],[עמודה4]])</f>
        <v>$25 - $49 / hr</v>
      </c>
      <c r="P2278" s="12" t="str" cm="1">
        <f t="array" ref="P2278">INDEX(_xlfn.TEXTSPLIT(טבלה1[[#This Row],[עמודה55]],"-"),1)</f>
        <v xml:space="preserve">$25 </v>
      </c>
      <c r="Q2278" s="21" t="str" cm="1">
        <f t="array" ref="Q2278">INDEX(_xlfn.TEXTSPLIT(INDEX(_xlfn.TEXTSPLIT(טבלה1[[#This Row],[עמודה55]],"-"),2),"/"),1)</f>
        <v xml:space="preserve"> $49 </v>
      </c>
      <c r="R2278" s="12">
        <f>AVERAGE(טבלה1[[#This Row],[עמודה59]:[עמודה60]])</f>
        <v>37</v>
      </c>
      <c r="S2278" s="3">
        <f>VALUE(SUBSTITUTE(טבלה1[[#This Row],[עמודה56]],"$",""))</f>
        <v>25</v>
      </c>
      <c r="T2278" s="3">
        <f>VALUE(SUBSTITUTE(טבלה1[[#This Row],[עמודה57]],"$",""))</f>
        <v>49</v>
      </c>
      <c r="U2278" s="3" t="str">
        <f>IF(טבלה1[[#This Row],[עמודה58]]&gt;30,"Yes","No")</f>
        <v>Yes</v>
      </c>
    </row>
    <row r="2279" spans="1:21" ht="13" x14ac:dyDescent="0.15">
      <c r="A2279" s="8" t="s">
        <v>5344</v>
      </c>
      <c r="B2279" s="9" t="s">
        <v>5345</v>
      </c>
      <c r="C2279" s="9" t="s">
        <v>474</v>
      </c>
      <c r="D2279" s="13">
        <v>5000</v>
      </c>
      <c r="E2279" s="9" t="s">
        <v>33</v>
      </c>
      <c r="F2279" s="9" t="s">
        <v>10</v>
      </c>
      <c r="G2279" s="10">
        <v>0.1</v>
      </c>
      <c r="H2279" s="11"/>
      <c r="I2279" s="12" t="str" cm="1">
        <f t="array" ref="I2279">INDEX(_xlfn.TEXTSPLIT(טבלה1[[#This Row],[עמודה2]],","),2)</f>
        <v xml:space="preserve"> Croatia</v>
      </c>
      <c r="J2279" s="16" t="str">
        <f>_xlfn.CONCAT(טבלה1[[#This Row],[AI_Companies]]," ",טבלה1[[#This Row],[עמודה1]])</f>
        <v>MonoSoftware https://mono.software</v>
      </c>
      <c r="K2279" s="12">
        <v>50</v>
      </c>
      <c r="L2279" s="12" t="str">
        <f>IF(טבלה1[[#This Row],[עמודה53]]&gt;2000,"Yes","No")</f>
        <v>No</v>
      </c>
      <c r="M2279" s="12">
        <v>249</v>
      </c>
      <c r="N2279" s="12">
        <f>AVERAGE(טבלה1[[#This Row],[עמודה52]:[עמודה53]])</f>
        <v>149.5</v>
      </c>
      <c r="O2279" s="12" t="str">
        <f>IF(טבלה1[[#This Row],[עמודה4]]="&lt; $25 / hr","0$ - $25 / hr",טבלה1[[#This Row],[עמודה4]])</f>
        <v>$25 - $49 / hr</v>
      </c>
      <c r="P2279" s="12" t="str" cm="1">
        <f t="array" ref="P2279">INDEX(_xlfn.TEXTSPLIT(טבלה1[[#This Row],[עמודה55]],"-"),1)</f>
        <v xml:space="preserve">$25 </v>
      </c>
      <c r="Q2279" s="21" t="str" cm="1">
        <f t="array" ref="Q2279">INDEX(_xlfn.TEXTSPLIT(INDEX(_xlfn.TEXTSPLIT(טבלה1[[#This Row],[עמודה55]],"-"),2),"/"),1)</f>
        <v xml:space="preserve"> $49 </v>
      </c>
      <c r="R2279" s="12">
        <f>AVERAGE(טבלה1[[#This Row],[עמודה59]:[עמודה60]])</f>
        <v>37</v>
      </c>
      <c r="S2279" s="3">
        <f>VALUE(SUBSTITUTE(טבלה1[[#This Row],[עמודה56]],"$",""))</f>
        <v>25</v>
      </c>
      <c r="T2279" s="3">
        <f>VALUE(SUBSTITUTE(טבלה1[[#This Row],[עמודה57]],"$",""))</f>
        <v>49</v>
      </c>
      <c r="U2279" s="3" t="str">
        <f>IF(טבלה1[[#This Row],[עמודה58]]&gt;30,"Yes","No")</f>
        <v>Yes</v>
      </c>
    </row>
    <row r="2280" spans="1:21" ht="13" x14ac:dyDescent="0.15">
      <c r="A2280" s="8" t="s">
        <v>5346</v>
      </c>
      <c r="B2280" s="9" t="s">
        <v>5347</v>
      </c>
      <c r="C2280" s="9" t="s">
        <v>5348</v>
      </c>
      <c r="D2280" s="13">
        <v>10000</v>
      </c>
      <c r="E2280" s="9" t="s">
        <v>21</v>
      </c>
      <c r="F2280" s="9" t="s">
        <v>29</v>
      </c>
      <c r="G2280" s="10">
        <v>0.5</v>
      </c>
      <c r="H2280" s="11"/>
      <c r="I2280" s="12" t="str" cm="1">
        <f t="array" ref="I2280">INDEX(_xlfn.TEXTSPLIT(טבלה1[[#This Row],[עמודה2]],","),2)</f>
        <v xml:space="preserve"> India</v>
      </c>
      <c r="J2280" s="16" t="str">
        <f>_xlfn.CONCAT(טבלה1[[#This Row],[AI_Companies]]," ",טבלה1[[#This Row],[עמודה1]])</f>
        <v>ThinkDignityInternational http://www.thinkstudio.in</v>
      </c>
      <c r="K2280" s="12">
        <v>10</v>
      </c>
      <c r="L2280" s="12" t="str">
        <f>IF(טבלה1[[#This Row],[עמודה53]]&gt;2000,"Yes","No")</f>
        <v>No</v>
      </c>
      <c r="M2280" s="12">
        <v>49</v>
      </c>
      <c r="N2280" s="12">
        <f>AVERAGE(טבלה1[[#This Row],[עמודה52]:[עמודה53]])</f>
        <v>29.5</v>
      </c>
      <c r="O2280" s="12" t="str">
        <f>IF(טבלה1[[#This Row],[עמודה4]]="&lt; $25 / hr","0$ - $25 / hr",טבלה1[[#This Row],[עמודה4]])</f>
        <v>$100 - $149 / hr</v>
      </c>
      <c r="P2280" s="12" t="str" cm="1">
        <f t="array" ref="P2280">INDEX(_xlfn.TEXTSPLIT(טבלה1[[#This Row],[עמודה55]],"-"),1)</f>
        <v xml:space="preserve">$100 </v>
      </c>
      <c r="Q2280" s="21" t="str" cm="1">
        <f t="array" ref="Q2280">INDEX(_xlfn.TEXTSPLIT(INDEX(_xlfn.TEXTSPLIT(טבלה1[[#This Row],[עמודה55]],"-"),2),"/"),1)</f>
        <v xml:space="preserve"> $149 </v>
      </c>
      <c r="R2280" s="12">
        <f>AVERAGE(טבלה1[[#This Row],[עמודה59]:[עמודה60]])</f>
        <v>124.5</v>
      </c>
      <c r="S2280" s="3">
        <f>VALUE(SUBSTITUTE(טבלה1[[#This Row],[עמודה56]],"$",""))</f>
        <v>100</v>
      </c>
      <c r="T2280" s="3">
        <f>VALUE(SUBSTITUTE(טבלה1[[#This Row],[עמודה57]],"$",""))</f>
        <v>149</v>
      </c>
      <c r="U2280" s="3" t="str">
        <f>IF(טבלה1[[#This Row],[עמודה58]]&gt;30,"Yes","No")</f>
        <v>Yes</v>
      </c>
    </row>
    <row r="2281" spans="1:21" ht="13" x14ac:dyDescent="0.15">
      <c r="A2281" s="8" t="s">
        <v>5349</v>
      </c>
      <c r="B2281" s="9" t="s">
        <v>5350</v>
      </c>
      <c r="C2281" s="9" t="s">
        <v>501</v>
      </c>
      <c r="D2281" s="13">
        <v>10000</v>
      </c>
      <c r="E2281" s="9" t="s">
        <v>9</v>
      </c>
      <c r="F2281" s="9" t="s">
        <v>10</v>
      </c>
      <c r="G2281" s="10">
        <v>0.1</v>
      </c>
      <c r="H2281" s="11"/>
      <c r="I2281" s="12" t="str" cm="1">
        <f t="array" ref="I2281">INDEX(_xlfn.TEXTSPLIT(טבלה1[[#This Row],[עמודה2]],","),2)</f>
        <v xml:space="preserve"> Poland</v>
      </c>
      <c r="J2281" s="16" t="str">
        <f>_xlfn.CONCAT(טבלה1[[#This Row],[AI_Companies]]," ",טבלה1[[#This Row],[עמודה1]])</f>
        <v>ValueLogic https://valuelogic.one/</v>
      </c>
      <c r="K2281" s="12">
        <v>50</v>
      </c>
      <c r="L2281" s="12" t="str">
        <f>IF(טבלה1[[#This Row],[עמודה53]]&gt;2000,"Yes","No")</f>
        <v>No</v>
      </c>
      <c r="M2281" s="12">
        <v>249</v>
      </c>
      <c r="N2281" s="12">
        <f>AVERAGE(טבלה1[[#This Row],[עמודה52]:[עמודה53]])</f>
        <v>149.5</v>
      </c>
      <c r="O2281" s="12" t="str">
        <f>IF(טבלה1[[#This Row],[עמודה4]]="&lt; $25 / hr","0$ - $25 / hr",טבלה1[[#This Row],[עמודה4]])</f>
        <v>$50 - $99 / hr</v>
      </c>
      <c r="P2281" s="12" t="str" cm="1">
        <f t="array" ref="P2281">INDEX(_xlfn.TEXTSPLIT(טבלה1[[#This Row],[עמודה55]],"-"),1)</f>
        <v xml:space="preserve">$50 </v>
      </c>
      <c r="Q2281" s="21" t="str" cm="1">
        <f t="array" ref="Q2281">INDEX(_xlfn.TEXTSPLIT(INDEX(_xlfn.TEXTSPLIT(טבלה1[[#This Row],[עמודה55]],"-"),2),"/"),1)</f>
        <v xml:space="preserve"> $99 </v>
      </c>
      <c r="R2281" s="12">
        <f>AVERAGE(טבלה1[[#This Row],[עמודה59]:[עמודה60]])</f>
        <v>74.5</v>
      </c>
      <c r="S2281" s="3">
        <f>VALUE(SUBSTITUTE(טבלה1[[#This Row],[עמודה56]],"$",""))</f>
        <v>50</v>
      </c>
      <c r="T2281" s="3">
        <f>VALUE(SUBSTITUTE(טבלה1[[#This Row],[עמודה57]],"$",""))</f>
        <v>99</v>
      </c>
      <c r="U2281" s="3" t="str">
        <f>IF(טבלה1[[#This Row],[עמודה58]]&gt;30,"Yes","No")</f>
        <v>Yes</v>
      </c>
    </row>
    <row r="2282" spans="1:21" ht="13" x14ac:dyDescent="0.15">
      <c r="A2282" s="8" t="s">
        <v>5351</v>
      </c>
      <c r="B2282" s="9" t="s">
        <v>5352</v>
      </c>
      <c r="C2282" s="9" t="s">
        <v>2823</v>
      </c>
      <c r="D2282" s="13">
        <v>10000</v>
      </c>
      <c r="E2282" s="9" t="s">
        <v>14</v>
      </c>
      <c r="F2282" s="9" t="s">
        <v>10</v>
      </c>
      <c r="G2282" s="10">
        <v>0.1</v>
      </c>
      <c r="H2282" s="11"/>
      <c r="I2282" s="12" t="str" cm="1">
        <f t="array" ref="I2282">INDEX(_xlfn.TEXTSPLIT(טבלה1[[#This Row],[עמודה2]],","),2)</f>
        <v xml:space="preserve"> Vietnam</v>
      </c>
      <c r="J2282" s="16" t="str">
        <f>_xlfn.CONCAT(טבלה1[[#This Row],[AI_Companies]]," ",טבלה1[[#This Row],[עמודה1]])</f>
        <v>DigiFutura http://www.digifutura.com/</v>
      </c>
      <c r="K2282" s="12">
        <v>50</v>
      </c>
      <c r="L2282" s="12" t="str">
        <f>IF(טבלה1[[#This Row],[עמודה53]]&gt;2000,"Yes","No")</f>
        <v>No</v>
      </c>
      <c r="M2282" s="12">
        <v>249</v>
      </c>
      <c r="N2282" s="12">
        <f>AVERAGE(טבלה1[[#This Row],[עמודה52]:[עמודה53]])</f>
        <v>149.5</v>
      </c>
      <c r="O2282" s="12" t="str">
        <f>IF(טבלה1[[#This Row],[עמודה4]]="&lt; $25 / hr","0$ - $25 / hr",טבלה1[[#This Row],[עמודה4]])</f>
        <v>0$ - $25 / hr</v>
      </c>
      <c r="P2282" s="12" t="str" cm="1">
        <f t="array" ref="P2282">INDEX(_xlfn.TEXTSPLIT(טבלה1[[#This Row],[עמודה55]],"-"),1)</f>
        <v xml:space="preserve">0$ </v>
      </c>
      <c r="Q2282" s="21" t="str" cm="1">
        <f t="array" ref="Q2282">INDEX(_xlfn.TEXTSPLIT(INDEX(_xlfn.TEXTSPLIT(טבלה1[[#This Row],[עמודה55]],"-"),2),"/"),1)</f>
        <v xml:space="preserve"> $25 </v>
      </c>
      <c r="R2282" s="12">
        <f>AVERAGE(טבלה1[[#This Row],[עמודה59]:[עמודה60]])</f>
        <v>12.5</v>
      </c>
      <c r="S2282" s="3">
        <f>VALUE(SUBSTITUTE(טבלה1[[#This Row],[עמודה56]],"$",""))</f>
        <v>0</v>
      </c>
      <c r="T2282" s="3">
        <f>VALUE(SUBSTITUTE(טבלה1[[#This Row],[עמודה57]],"$",""))</f>
        <v>25</v>
      </c>
      <c r="U2282" s="3" t="str">
        <f>IF(טבלה1[[#This Row],[עמודה58]]&gt;30,"Yes","No")</f>
        <v>No</v>
      </c>
    </row>
    <row r="2283" spans="1:21" ht="13" x14ac:dyDescent="0.15">
      <c r="A2283" s="8" t="s">
        <v>5353</v>
      </c>
      <c r="B2283" s="9" t="s">
        <v>5354</v>
      </c>
      <c r="C2283" s="9" t="s">
        <v>2823</v>
      </c>
      <c r="D2283" s="13">
        <v>5000</v>
      </c>
      <c r="E2283" s="9" t="s">
        <v>33</v>
      </c>
      <c r="F2283" s="9" t="s">
        <v>10</v>
      </c>
      <c r="G2283" s="10">
        <v>0.1</v>
      </c>
      <c r="H2283" s="11"/>
      <c r="I2283" s="12" t="str" cm="1">
        <f t="array" ref="I2283">INDEX(_xlfn.TEXTSPLIT(טבלה1[[#This Row],[עמודה2]],","),2)</f>
        <v xml:space="preserve"> Vietnam</v>
      </c>
      <c r="J2283" s="16" t="str">
        <f>_xlfn.CONCAT(טבלה1[[#This Row],[AI_Companies]]," ",טבלה1[[#This Row],[עמודה1]])</f>
        <v>VitalifyAsiaCo.,Ltd. https://vitalify.asia/</v>
      </c>
      <c r="K2283" s="12">
        <v>50</v>
      </c>
      <c r="L2283" s="12" t="str">
        <f>IF(טבלה1[[#This Row],[עמודה53]]&gt;2000,"Yes","No")</f>
        <v>No</v>
      </c>
      <c r="M2283" s="12">
        <v>249</v>
      </c>
      <c r="N2283" s="12">
        <f>AVERAGE(טבלה1[[#This Row],[עמודה52]:[עמודה53]])</f>
        <v>149.5</v>
      </c>
      <c r="O2283" s="12" t="str">
        <f>IF(טבלה1[[#This Row],[עמודה4]]="&lt; $25 / hr","0$ - $25 / hr",טבלה1[[#This Row],[עמודה4]])</f>
        <v>$25 - $49 / hr</v>
      </c>
      <c r="P2283" s="12" t="str" cm="1">
        <f t="array" ref="P2283">INDEX(_xlfn.TEXTSPLIT(טבלה1[[#This Row],[עמודה55]],"-"),1)</f>
        <v xml:space="preserve">$25 </v>
      </c>
      <c r="Q2283" s="21" t="str" cm="1">
        <f t="array" ref="Q2283">INDEX(_xlfn.TEXTSPLIT(INDEX(_xlfn.TEXTSPLIT(טבלה1[[#This Row],[עמודה55]],"-"),2),"/"),1)</f>
        <v xml:space="preserve"> $49 </v>
      </c>
      <c r="R2283" s="12">
        <f>AVERAGE(טבלה1[[#This Row],[עמודה59]:[עמודה60]])</f>
        <v>37</v>
      </c>
      <c r="S2283" s="3">
        <f>VALUE(SUBSTITUTE(טבלה1[[#This Row],[עמודה56]],"$",""))</f>
        <v>25</v>
      </c>
      <c r="T2283" s="3">
        <f>VALUE(SUBSTITUTE(טבלה1[[#This Row],[עמודה57]],"$",""))</f>
        <v>49</v>
      </c>
      <c r="U2283" s="3" t="str">
        <f>IF(טבלה1[[#This Row],[עמודה58]]&gt;30,"Yes","No")</f>
        <v>Yes</v>
      </c>
    </row>
    <row r="2284" spans="1:21" ht="13" x14ac:dyDescent="0.15">
      <c r="A2284" s="8" t="s">
        <v>5355</v>
      </c>
      <c r="B2284" s="9" t="s">
        <v>5356</v>
      </c>
      <c r="C2284" s="9" t="s">
        <v>2932</v>
      </c>
      <c r="D2284" s="13">
        <v>25000</v>
      </c>
      <c r="E2284" s="9" t="s">
        <v>33</v>
      </c>
      <c r="F2284" s="9" t="s">
        <v>10</v>
      </c>
      <c r="G2284" s="10">
        <v>0.45</v>
      </c>
      <c r="H2284" s="11"/>
      <c r="I2284" s="12" t="str" cm="1">
        <f t="array" ref="I2284">INDEX(_xlfn.TEXTSPLIT(טבלה1[[#This Row],[עמודה2]],","),2)</f>
        <v xml:space="preserve"> Argentina</v>
      </c>
      <c r="J2284" s="16" t="str">
        <f>_xlfn.CONCAT(טבלה1[[#This Row],[AI_Companies]]," ",טבלה1[[#This Row],[עמודה1]])</f>
        <v>DividatoAISoftwareDevelopment http://ai.dividato.com</v>
      </c>
      <c r="K2284" s="12">
        <v>50</v>
      </c>
      <c r="L2284" s="12" t="str">
        <f>IF(טבלה1[[#This Row],[עמודה53]]&gt;2000,"Yes","No")</f>
        <v>No</v>
      </c>
      <c r="M2284" s="12">
        <v>249</v>
      </c>
      <c r="N2284" s="12">
        <f>AVERAGE(טבלה1[[#This Row],[עמודה52]:[עמודה53]])</f>
        <v>149.5</v>
      </c>
      <c r="O2284" s="12" t="str">
        <f>IF(טבלה1[[#This Row],[עמודה4]]="&lt; $25 / hr","0$ - $25 / hr",טבלה1[[#This Row],[עמודה4]])</f>
        <v>$25 - $49 / hr</v>
      </c>
      <c r="P2284" s="12" t="str" cm="1">
        <f t="array" ref="P2284">INDEX(_xlfn.TEXTSPLIT(טבלה1[[#This Row],[עמודה55]],"-"),1)</f>
        <v xml:space="preserve">$25 </v>
      </c>
      <c r="Q2284" s="21" t="str" cm="1">
        <f t="array" ref="Q2284">INDEX(_xlfn.TEXTSPLIT(INDEX(_xlfn.TEXTSPLIT(טבלה1[[#This Row],[עמודה55]],"-"),2),"/"),1)</f>
        <v xml:space="preserve"> $49 </v>
      </c>
      <c r="R2284" s="12">
        <f>AVERAGE(טבלה1[[#This Row],[עמודה59]:[עמודה60]])</f>
        <v>37</v>
      </c>
      <c r="S2284" s="3">
        <f>VALUE(SUBSTITUTE(טבלה1[[#This Row],[עמודה56]],"$",""))</f>
        <v>25</v>
      </c>
      <c r="T2284" s="3">
        <f>VALUE(SUBSTITUTE(טבלה1[[#This Row],[עמודה57]],"$",""))</f>
        <v>49</v>
      </c>
      <c r="U2284" s="3" t="str">
        <f>IF(טבלה1[[#This Row],[עמודה58]]&gt;30,"Yes","No")</f>
        <v>Yes</v>
      </c>
    </row>
    <row r="2285" spans="1:21" ht="13" x14ac:dyDescent="0.15">
      <c r="A2285" s="8" t="s">
        <v>5357</v>
      </c>
      <c r="B2285" s="9" t="s">
        <v>5358</v>
      </c>
      <c r="C2285" s="9" t="s">
        <v>20</v>
      </c>
      <c r="D2285" s="13">
        <v>10000</v>
      </c>
      <c r="E2285" s="9" t="s">
        <v>9</v>
      </c>
      <c r="F2285" s="9" t="s">
        <v>117</v>
      </c>
      <c r="G2285" s="10">
        <v>0.2</v>
      </c>
      <c r="H2285" s="11"/>
      <c r="I2285" s="12" t="str" cm="1">
        <f t="array" ref="I2285">INDEX(_xlfn.TEXTSPLIT(טבלה1[[#This Row],[עמודה2]],","),2)</f>
        <v xml:space="preserve"> NY</v>
      </c>
      <c r="J2285" s="16" t="str">
        <f>_xlfn.CONCAT(טבלה1[[#This Row],[AI_Companies]]," ",טבלה1[[#This Row],[עמודה1]])</f>
        <v>bromin7,Inc. https://bromin7.com/</v>
      </c>
      <c r="K2285" s="12">
        <v>2</v>
      </c>
      <c r="L2285" s="12" t="str">
        <f>IF(טבלה1[[#This Row],[עמודה53]]&gt;2000,"Yes","No")</f>
        <v>No</v>
      </c>
      <c r="M2285" s="12">
        <v>9</v>
      </c>
      <c r="N2285" s="12">
        <f>AVERAGE(טבלה1[[#This Row],[עמודה52]:[עמודה53]])</f>
        <v>5.5</v>
      </c>
      <c r="O2285" s="12" t="str">
        <f>IF(טבלה1[[#This Row],[עמודה4]]="&lt; $25 / hr","0$ - $25 / hr",טבלה1[[#This Row],[עמודה4]])</f>
        <v>$50 - $99 / hr</v>
      </c>
      <c r="P2285" s="12" t="str" cm="1">
        <f t="array" ref="P2285">INDEX(_xlfn.TEXTSPLIT(טבלה1[[#This Row],[עמודה55]],"-"),1)</f>
        <v xml:space="preserve">$50 </v>
      </c>
      <c r="Q2285" s="21" t="str" cm="1">
        <f t="array" ref="Q2285">INDEX(_xlfn.TEXTSPLIT(INDEX(_xlfn.TEXTSPLIT(טבלה1[[#This Row],[עמודה55]],"-"),2),"/"),1)</f>
        <v xml:space="preserve"> $99 </v>
      </c>
      <c r="R2285" s="12">
        <f>AVERAGE(טבלה1[[#This Row],[עמודה59]:[עמודה60]])</f>
        <v>74.5</v>
      </c>
      <c r="S2285" s="3">
        <f>VALUE(SUBSTITUTE(טבלה1[[#This Row],[עמודה56]],"$",""))</f>
        <v>50</v>
      </c>
      <c r="T2285" s="3">
        <f>VALUE(SUBSTITUTE(טבלה1[[#This Row],[עמודה57]],"$",""))</f>
        <v>99</v>
      </c>
      <c r="U2285" s="3" t="str">
        <f>IF(טבלה1[[#This Row],[עמודה58]]&gt;30,"Yes","No")</f>
        <v>Yes</v>
      </c>
    </row>
    <row r="2286" spans="1:21" ht="13" x14ac:dyDescent="0.15">
      <c r="A2286" s="8" t="s">
        <v>5359</v>
      </c>
      <c r="B2286" s="9" t="s">
        <v>5360</v>
      </c>
      <c r="C2286" s="9" t="s">
        <v>598</v>
      </c>
      <c r="D2286" s="13">
        <v>50000</v>
      </c>
      <c r="E2286" s="9" t="s">
        <v>9</v>
      </c>
      <c r="F2286" s="9" t="s">
        <v>10</v>
      </c>
      <c r="G2286" s="10">
        <v>0.1</v>
      </c>
      <c r="H2286" s="11"/>
      <c r="I2286" s="12" t="str" cm="1">
        <f t="array" ref="I2286">INDEX(_xlfn.TEXTSPLIT(טבלה1[[#This Row],[עמודה2]],","),2)</f>
        <v xml:space="preserve"> Lithuania</v>
      </c>
      <c r="J2286" s="16" t="str">
        <f>_xlfn.CONCAT(טבלה1[[#This Row],[AI_Companies]]," ",טבלה1[[#This Row],[עמודה1]])</f>
        <v>BalticAmadeus https://www.ba.lt/en/</v>
      </c>
      <c r="K2286" s="12">
        <v>50</v>
      </c>
      <c r="L2286" s="12" t="str">
        <f>IF(טבלה1[[#This Row],[עמודה53]]&gt;2000,"Yes","No")</f>
        <v>No</v>
      </c>
      <c r="M2286" s="12">
        <v>249</v>
      </c>
      <c r="N2286" s="12">
        <f>AVERAGE(טבלה1[[#This Row],[עמודה52]:[עמודה53]])</f>
        <v>149.5</v>
      </c>
      <c r="O2286" s="12" t="str">
        <f>IF(טבלה1[[#This Row],[עמודה4]]="&lt; $25 / hr","0$ - $25 / hr",טבלה1[[#This Row],[עמודה4]])</f>
        <v>$50 - $99 / hr</v>
      </c>
      <c r="P2286" s="12" t="str" cm="1">
        <f t="array" ref="P2286">INDEX(_xlfn.TEXTSPLIT(טבלה1[[#This Row],[עמודה55]],"-"),1)</f>
        <v xml:space="preserve">$50 </v>
      </c>
      <c r="Q2286" s="21" t="str" cm="1">
        <f t="array" ref="Q2286">INDEX(_xlfn.TEXTSPLIT(INDEX(_xlfn.TEXTSPLIT(טבלה1[[#This Row],[עמודה55]],"-"),2),"/"),1)</f>
        <v xml:space="preserve"> $99 </v>
      </c>
      <c r="R2286" s="12">
        <f>AVERAGE(טבלה1[[#This Row],[עמודה59]:[עמודה60]])</f>
        <v>74.5</v>
      </c>
      <c r="S2286" s="3">
        <f>VALUE(SUBSTITUTE(טבלה1[[#This Row],[עמודה56]],"$",""))</f>
        <v>50</v>
      </c>
      <c r="T2286" s="3">
        <f>VALUE(SUBSTITUTE(טבלה1[[#This Row],[עמודה57]],"$",""))</f>
        <v>99</v>
      </c>
      <c r="U2286" s="3" t="str">
        <f>IF(טבלה1[[#This Row],[עמודה58]]&gt;30,"Yes","No")</f>
        <v>Yes</v>
      </c>
    </row>
    <row r="2287" spans="1:21" ht="13" x14ac:dyDescent="0.15">
      <c r="A2287" s="8" t="s">
        <v>5361</v>
      </c>
      <c r="B2287" s="9" t="s">
        <v>5362</v>
      </c>
      <c r="C2287" s="9" t="s">
        <v>5363</v>
      </c>
      <c r="D2287" s="13">
        <v>5000</v>
      </c>
      <c r="E2287" s="9" t="s">
        <v>9</v>
      </c>
      <c r="F2287" s="9" t="s">
        <v>29</v>
      </c>
      <c r="G2287" s="10">
        <v>0.1</v>
      </c>
      <c r="H2287" s="11"/>
      <c r="I2287" s="12" t="str" cm="1">
        <f t="array" ref="I2287">INDEX(_xlfn.TEXTSPLIT(טבלה1[[#This Row],[עמודה2]],","),2)</f>
        <v xml:space="preserve"> NV</v>
      </c>
      <c r="J2287" s="16" t="str">
        <f>_xlfn.CONCAT(טבלה1[[#This Row],[AI_Companies]]," ",טבלה1[[#This Row],[עמודה1]])</f>
        <v>Adoriasoft https://adoriasoft.com/</v>
      </c>
      <c r="K2287" s="12">
        <v>10</v>
      </c>
      <c r="L2287" s="12" t="str">
        <f>IF(טבלה1[[#This Row],[עמודה53]]&gt;2000,"Yes","No")</f>
        <v>No</v>
      </c>
      <c r="M2287" s="12">
        <v>49</v>
      </c>
      <c r="N2287" s="12">
        <f>AVERAGE(טבלה1[[#This Row],[עמודה52]:[עמודה53]])</f>
        <v>29.5</v>
      </c>
      <c r="O2287" s="12" t="str">
        <f>IF(טבלה1[[#This Row],[עמודה4]]="&lt; $25 / hr","0$ - $25 / hr",טבלה1[[#This Row],[עמודה4]])</f>
        <v>$50 - $99 / hr</v>
      </c>
      <c r="P2287" s="12" t="str" cm="1">
        <f t="array" ref="P2287">INDEX(_xlfn.TEXTSPLIT(טבלה1[[#This Row],[עמודה55]],"-"),1)</f>
        <v xml:space="preserve">$50 </v>
      </c>
      <c r="Q2287" s="21" t="str" cm="1">
        <f t="array" ref="Q2287">INDEX(_xlfn.TEXTSPLIT(INDEX(_xlfn.TEXTSPLIT(טבלה1[[#This Row],[עמודה55]],"-"),2),"/"),1)</f>
        <v xml:space="preserve"> $99 </v>
      </c>
      <c r="R2287" s="12">
        <f>AVERAGE(טבלה1[[#This Row],[עמודה59]:[עמודה60]])</f>
        <v>74.5</v>
      </c>
      <c r="S2287" s="3">
        <f>VALUE(SUBSTITUTE(טבלה1[[#This Row],[עמודה56]],"$",""))</f>
        <v>50</v>
      </c>
      <c r="T2287" s="3">
        <f>VALUE(SUBSTITUTE(טבלה1[[#This Row],[עמודה57]],"$",""))</f>
        <v>99</v>
      </c>
      <c r="U2287" s="3" t="str">
        <f>IF(טבלה1[[#This Row],[עמודה58]]&gt;30,"Yes","No")</f>
        <v>Yes</v>
      </c>
    </row>
    <row r="2288" spans="1:21" ht="13" x14ac:dyDescent="0.15">
      <c r="A2288" s="8" t="s">
        <v>5364</v>
      </c>
      <c r="B2288" s="9" t="s">
        <v>5365</v>
      </c>
      <c r="C2288" s="9" t="s">
        <v>453</v>
      </c>
      <c r="D2288" s="13">
        <v>10000</v>
      </c>
      <c r="E2288" s="9" t="s">
        <v>9</v>
      </c>
      <c r="F2288" s="9" t="s">
        <v>117</v>
      </c>
      <c r="G2288" s="10">
        <v>1</v>
      </c>
      <c r="H2288" s="11"/>
      <c r="I2288" s="12" t="str" cm="1">
        <f t="array" ref="I2288">INDEX(_xlfn.TEXTSPLIT(טבלה1[[#This Row],[עמודה2]],","),2)</f>
        <v xml:space="preserve"> Czech Republic</v>
      </c>
      <c r="J2288" s="16" t="str">
        <f>_xlfn.CONCAT(טבלה1[[#This Row],[AI_Companies]]," ",טבלה1[[#This Row],[עמודה1]])</f>
        <v>BohemianAI https://bohemian.ai/</v>
      </c>
      <c r="K2288" s="12">
        <v>2</v>
      </c>
      <c r="L2288" s="12" t="str">
        <f>IF(טבלה1[[#This Row],[עמודה53]]&gt;2000,"Yes","No")</f>
        <v>No</v>
      </c>
      <c r="M2288" s="12">
        <v>9</v>
      </c>
      <c r="N2288" s="12">
        <f>AVERAGE(טבלה1[[#This Row],[עמודה52]:[עמודה53]])</f>
        <v>5.5</v>
      </c>
      <c r="O2288" s="12" t="str">
        <f>IF(טבלה1[[#This Row],[עמודה4]]="&lt; $25 / hr","0$ - $25 / hr",טבלה1[[#This Row],[עמודה4]])</f>
        <v>$50 - $99 / hr</v>
      </c>
      <c r="P2288" s="12" t="str" cm="1">
        <f t="array" ref="P2288">INDEX(_xlfn.TEXTSPLIT(טבלה1[[#This Row],[עמודה55]],"-"),1)</f>
        <v xml:space="preserve">$50 </v>
      </c>
      <c r="Q2288" s="21" t="str" cm="1">
        <f t="array" ref="Q2288">INDEX(_xlfn.TEXTSPLIT(INDEX(_xlfn.TEXTSPLIT(טבלה1[[#This Row],[עמודה55]],"-"),2),"/"),1)</f>
        <v xml:space="preserve"> $99 </v>
      </c>
      <c r="R2288" s="12">
        <f>AVERAGE(טבלה1[[#This Row],[עמודה59]:[עמודה60]])</f>
        <v>74.5</v>
      </c>
      <c r="S2288" s="3">
        <f>VALUE(SUBSTITUTE(טבלה1[[#This Row],[עמודה56]],"$",""))</f>
        <v>50</v>
      </c>
      <c r="T2288" s="3">
        <f>VALUE(SUBSTITUTE(טבלה1[[#This Row],[עמודה57]],"$",""))</f>
        <v>99</v>
      </c>
      <c r="U2288" s="3" t="str">
        <f>IF(טבלה1[[#This Row],[עמודה58]]&gt;30,"Yes","No")</f>
        <v>Yes</v>
      </c>
    </row>
    <row r="2289" spans="1:21" ht="13" x14ac:dyDescent="0.15">
      <c r="A2289" s="8" t="s">
        <v>5366</v>
      </c>
      <c r="B2289" s="9" t="s">
        <v>5367</v>
      </c>
      <c r="C2289" s="9" t="s">
        <v>66</v>
      </c>
      <c r="D2289" s="13">
        <v>50000</v>
      </c>
      <c r="E2289" s="9" t="s">
        <v>21</v>
      </c>
      <c r="F2289" s="9" t="s">
        <v>29</v>
      </c>
      <c r="G2289" s="10">
        <v>0.1</v>
      </c>
      <c r="H2289" s="11"/>
      <c r="I2289" s="12" t="str" cm="1">
        <f t="array" ref="I2289">INDEX(_xlfn.TEXTSPLIT(טבלה1[[#This Row],[עמודה2]],","),2)</f>
        <v xml:space="preserve"> Canada</v>
      </c>
      <c r="J2289" s="16" t="str">
        <f>_xlfn.CONCAT(טבלה1[[#This Row],[AI_Companies]]," ",טבלה1[[#This Row],[עמודה1]])</f>
        <v>Hipo http://hipolabs.com</v>
      </c>
      <c r="K2289" s="12">
        <v>10</v>
      </c>
      <c r="L2289" s="12" t="str">
        <f>IF(טבלה1[[#This Row],[עמודה53]]&gt;2000,"Yes","No")</f>
        <v>No</v>
      </c>
      <c r="M2289" s="12">
        <v>49</v>
      </c>
      <c r="N2289" s="12">
        <f>AVERAGE(טבלה1[[#This Row],[עמודה52]:[עמודה53]])</f>
        <v>29.5</v>
      </c>
      <c r="O2289" s="12" t="str">
        <f>IF(טבלה1[[#This Row],[עמודה4]]="&lt; $25 / hr","0$ - $25 / hr",טבלה1[[#This Row],[עמודה4]])</f>
        <v>$100 - $149 / hr</v>
      </c>
      <c r="P2289" s="12" t="str" cm="1">
        <f t="array" ref="P2289">INDEX(_xlfn.TEXTSPLIT(טבלה1[[#This Row],[עמודה55]],"-"),1)</f>
        <v xml:space="preserve">$100 </v>
      </c>
      <c r="Q2289" s="21" t="str" cm="1">
        <f t="array" ref="Q2289">INDEX(_xlfn.TEXTSPLIT(INDEX(_xlfn.TEXTSPLIT(טבלה1[[#This Row],[עמודה55]],"-"),2),"/"),1)</f>
        <v xml:space="preserve"> $149 </v>
      </c>
      <c r="R2289" s="12">
        <f>AVERAGE(טבלה1[[#This Row],[עמודה59]:[עמודה60]])</f>
        <v>124.5</v>
      </c>
      <c r="S2289" s="3">
        <f>VALUE(SUBSTITUTE(טבלה1[[#This Row],[עמודה56]],"$",""))</f>
        <v>100</v>
      </c>
      <c r="T2289" s="3">
        <f>VALUE(SUBSTITUTE(טבלה1[[#This Row],[עמודה57]],"$",""))</f>
        <v>149</v>
      </c>
      <c r="U2289" s="3" t="str">
        <f>IF(טבלה1[[#This Row],[עמודה58]]&gt;30,"Yes","No")</f>
        <v>Yes</v>
      </c>
    </row>
    <row r="2290" spans="1:21" ht="13" x14ac:dyDescent="0.15">
      <c r="A2290" s="8" t="s">
        <v>5368</v>
      </c>
      <c r="B2290" s="9" t="s">
        <v>5369</v>
      </c>
      <c r="C2290" s="9" t="s">
        <v>2313</v>
      </c>
      <c r="D2290" s="13">
        <v>10000</v>
      </c>
      <c r="E2290" s="9" t="s">
        <v>33</v>
      </c>
      <c r="F2290" s="9" t="s">
        <v>117</v>
      </c>
      <c r="G2290" s="10">
        <v>0.2</v>
      </c>
      <c r="H2290" s="11"/>
      <c r="I2290" s="12" t="str" cm="1">
        <f t="array" ref="I2290">INDEX(_xlfn.TEXTSPLIT(טבלה1[[#This Row],[עמודה2]],","),2)</f>
        <v xml:space="preserve"> Colombia</v>
      </c>
      <c r="J2290" s="16" t="str">
        <f>_xlfn.CONCAT(טבלה1[[#This Row],[AI_Companies]]," ",טבלה1[[#This Row],[עמודה1]])</f>
        <v>DanielApps https://danielapps.co/</v>
      </c>
      <c r="K2290" s="12">
        <v>2</v>
      </c>
      <c r="L2290" s="12" t="str">
        <f>IF(טבלה1[[#This Row],[עמודה53]]&gt;2000,"Yes","No")</f>
        <v>No</v>
      </c>
      <c r="M2290" s="12">
        <v>9</v>
      </c>
      <c r="N2290" s="12">
        <f>AVERAGE(טבלה1[[#This Row],[עמודה52]:[עמודה53]])</f>
        <v>5.5</v>
      </c>
      <c r="O2290" s="12" t="str">
        <f>IF(טבלה1[[#This Row],[עמודה4]]="&lt; $25 / hr","0$ - $25 / hr",טבלה1[[#This Row],[עמודה4]])</f>
        <v>$25 - $49 / hr</v>
      </c>
      <c r="P2290" s="12" t="str" cm="1">
        <f t="array" ref="P2290">INDEX(_xlfn.TEXTSPLIT(טבלה1[[#This Row],[עמודה55]],"-"),1)</f>
        <v xml:space="preserve">$25 </v>
      </c>
      <c r="Q2290" s="21" t="str" cm="1">
        <f t="array" ref="Q2290">INDEX(_xlfn.TEXTSPLIT(INDEX(_xlfn.TEXTSPLIT(טבלה1[[#This Row],[עמודה55]],"-"),2),"/"),1)</f>
        <v xml:space="preserve"> $49 </v>
      </c>
      <c r="R2290" s="12">
        <f>AVERAGE(טבלה1[[#This Row],[עמודה59]:[עמודה60]])</f>
        <v>37</v>
      </c>
      <c r="S2290" s="3">
        <f>VALUE(SUBSTITUTE(טבלה1[[#This Row],[עמודה56]],"$",""))</f>
        <v>25</v>
      </c>
      <c r="T2290" s="3">
        <f>VALUE(SUBSTITUTE(טבלה1[[#This Row],[עמודה57]],"$",""))</f>
        <v>49</v>
      </c>
      <c r="U2290" s="3" t="str">
        <f>IF(טבלה1[[#This Row],[עמודה58]]&gt;30,"Yes","No")</f>
        <v>Yes</v>
      </c>
    </row>
    <row r="2291" spans="1:21" ht="13" x14ac:dyDescent="0.15">
      <c r="A2291" s="8" t="s">
        <v>5370</v>
      </c>
      <c r="B2291" s="9" t="s">
        <v>5371</v>
      </c>
      <c r="C2291" s="9" t="s">
        <v>8</v>
      </c>
      <c r="D2291" s="13">
        <v>25000</v>
      </c>
      <c r="E2291" s="9" t="s">
        <v>33</v>
      </c>
      <c r="F2291" s="9" t="s">
        <v>10</v>
      </c>
      <c r="G2291" s="10">
        <v>0.1</v>
      </c>
      <c r="H2291" s="11"/>
      <c r="I2291" s="12" t="str" cm="1">
        <f t="array" ref="I2291">INDEX(_xlfn.TEXTSPLIT(טבלה1[[#This Row],[עמודה2]],","),2)</f>
        <v xml:space="preserve"> TX</v>
      </c>
      <c r="J2291" s="16" t="str">
        <f>_xlfn.CONCAT(טבלה1[[#This Row],[AI_Companies]]," ",טבלה1[[#This Row],[עמודה1]])</f>
        <v>NGLogic http://nglogic.com</v>
      </c>
      <c r="K2291" s="12">
        <v>50</v>
      </c>
      <c r="L2291" s="12" t="str">
        <f>IF(טבלה1[[#This Row],[עמודה53]]&gt;2000,"Yes","No")</f>
        <v>No</v>
      </c>
      <c r="M2291" s="12">
        <v>249</v>
      </c>
      <c r="N2291" s="12">
        <f>AVERAGE(טבלה1[[#This Row],[עמודה52]:[עמודה53]])</f>
        <v>149.5</v>
      </c>
      <c r="O2291" s="12" t="str">
        <f>IF(טבלה1[[#This Row],[עמודה4]]="&lt; $25 / hr","0$ - $25 / hr",טבלה1[[#This Row],[עמודה4]])</f>
        <v>$25 - $49 / hr</v>
      </c>
      <c r="P2291" s="12" t="str" cm="1">
        <f t="array" ref="P2291">INDEX(_xlfn.TEXTSPLIT(טבלה1[[#This Row],[עמודה55]],"-"),1)</f>
        <v xml:space="preserve">$25 </v>
      </c>
      <c r="Q2291" s="21" t="str" cm="1">
        <f t="array" ref="Q2291">INDEX(_xlfn.TEXTSPLIT(INDEX(_xlfn.TEXTSPLIT(טבלה1[[#This Row],[עמודה55]],"-"),2),"/"),1)</f>
        <v xml:space="preserve"> $49 </v>
      </c>
      <c r="R2291" s="12">
        <f>AVERAGE(טבלה1[[#This Row],[עמודה59]:[עמודה60]])</f>
        <v>37</v>
      </c>
      <c r="S2291" s="3">
        <f>VALUE(SUBSTITUTE(טבלה1[[#This Row],[עמודה56]],"$",""))</f>
        <v>25</v>
      </c>
      <c r="T2291" s="3">
        <f>VALUE(SUBSTITUTE(טבלה1[[#This Row],[עמודה57]],"$",""))</f>
        <v>49</v>
      </c>
      <c r="U2291" s="3" t="str">
        <f>IF(טבלה1[[#This Row],[עמודה58]]&gt;30,"Yes","No")</f>
        <v>Yes</v>
      </c>
    </row>
    <row r="2292" spans="1:21" ht="13" x14ac:dyDescent="0.15">
      <c r="A2292" s="8" t="s">
        <v>5372</v>
      </c>
      <c r="B2292" s="9" t="s">
        <v>5373</v>
      </c>
      <c r="C2292" s="9" t="s">
        <v>212</v>
      </c>
      <c r="D2292" s="13">
        <v>25000</v>
      </c>
      <c r="E2292" s="9" t="s">
        <v>4</v>
      </c>
      <c r="F2292" s="9" t="s">
        <v>29</v>
      </c>
      <c r="G2292" s="10">
        <v>0.1</v>
      </c>
      <c r="H2292" s="11"/>
      <c r="I2292" s="12" t="str" cm="1">
        <f t="array" ref="I2292">INDEX(_xlfn.TEXTSPLIT(טבלה1[[#This Row],[עמודה2]],","),2)</f>
        <v xml:space="preserve"> CA</v>
      </c>
      <c r="J2292" s="16" t="str">
        <f>_xlfn.CONCAT(טבלה1[[#This Row],[AI_Companies]]," ",טבלה1[[#This Row],[עמודה1]])</f>
        <v>QuarkWorks https://www.quarkworks.co/</v>
      </c>
      <c r="K2292" s="12">
        <v>10</v>
      </c>
      <c r="L2292" s="12" t="str">
        <f>IF(טבלה1[[#This Row],[עמודה53]]&gt;2000,"Yes","No")</f>
        <v>No</v>
      </c>
      <c r="M2292" s="12">
        <v>49</v>
      </c>
      <c r="N2292" s="12">
        <f>AVERAGE(טבלה1[[#This Row],[עמודה52]:[עמודה53]])</f>
        <v>29.5</v>
      </c>
      <c r="O2292" s="12" t="str">
        <f>IF(טבלה1[[#This Row],[עמודה4]]="&lt; $25 / hr","0$ - $25 / hr",טבלה1[[#This Row],[עמודה4]])</f>
        <v>Undisclosed</v>
      </c>
      <c r="P2292" s="12" t="str" cm="1">
        <f t="array" ref="P2292">INDEX(_xlfn.TEXTSPLIT(טבלה1[[#This Row],[עמודה55]],"-"),1)</f>
        <v>Undisclosed</v>
      </c>
      <c r="Q2292" s="21" t="e" cm="1">
        <f t="array" ref="Q2292">INDEX(_xlfn.TEXTSPLIT(INDEX(_xlfn.TEXTSPLIT(טבלה1[[#This Row],[עמודה55]],"-"),2),"/"),1)</f>
        <v>#REF!</v>
      </c>
      <c r="R2292" s="12" t="e">
        <f>AVERAGE(טבלה1[[#This Row],[עמודה59]:[עמודה60]])</f>
        <v>#VALUE!</v>
      </c>
      <c r="S2292" s="3" t="e">
        <f>VALUE(SUBSTITUTE(טבלה1[[#This Row],[עמודה56]],"$",""))</f>
        <v>#VALUE!</v>
      </c>
      <c r="T2292" s="3" t="e">
        <f>VALUE(SUBSTITUTE(טבלה1[[#This Row],[עמודה57]],"$",""))</f>
        <v>#REF!</v>
      </c>
      <c r="U2292" s="3" t="e">
        <f>IF(טבלה1[[#This Row],[עמודה58]]&gt;30,"Yes","No")</f>
        <v>#VALUE!</v>
      </c>
    </row>
    <row r="2293" spans="1:21" ht="13" x14ac:dyDescent="0.15">
      <c r="A2293" s="8" t="s">
        <v>5374</v>
      </c>
      <c r="B2293" s="9" t="s">
        <v>5375</v>
      </c>
      <c r="C2293" s="9" t="s">
        <v>2381</v>
      </c>
      <c r="D2293" s="13">
        <v>10000</v>
      </c>
      <c r="E2293" s="9" t="s">
        <v>33</v>
      </c>
      <c r="F2293" s="9" t="s">
        <v>10</v>
      </c>
      <c r="G2293" s="10">
        <v>0.1</v>
      </c>
      <c r="H2293" s="11"/>
      <c r="I2293" s="12" t="str" cm="1">
        <f t="array" ref="I2293">INDEX(_xlfn.TEXTSPLIT(טבלה1[[#This Row],[עמודה2]],","),2)</f>
        <v xml:space="preserve"> Slovakia</v>
      </c>
      <c r="J2293" s="16" t="str">
        <f>_xlfn.CONCAT(טבלה1[[#This Row],[AI_Companies]]," ",טבלה1[[#This Row],[עמודה1]])</f>
        <v>Intellica http://intellicagroup.com</v>
      </c>
      <c r="K2293" s="12">
        <v>50</v>
      </c>
      <c r="L2293" s="12" t="str">
        <f>IF(טבלה1[[#This Row],[עמודה53]]&gt;2000,"Yes","No")</f>
        <v>No</v>
      </c>
      <c r="M2293" s="12">
        <v>249</v>
      </c>
      <c r="N2293" s="12">
        <f>AVERAGE(טבלה1[[#This Row],[עמודה52]:[עמודה53]])</f>
        <v>149.5</v>
      </c>
      <c r="O2293" s="12" t="str">
        <f>IF(טבלה1[[#This Row],[עמודה4]]="&lt; $25 / hr","0$ - $25 / hr",טבלה1[[#This Row],[עמודה4]])</f>
        <v>$25 - $49 / hr</v>
      </c>
      <c r="P2293" s="12" t="str" cm="1">
        <f t="array" ref="P2293">INDEX(_xlfn.TEXTSPLIT(טבלה1[[#This Row],[עמודה55]],"-"),1)</f>
        <v xml:space="preserve">$25 </v>
      </c>
      <c r="Q2293" s="21" t="str" cm="1">
        <f t="array" ref="Q2293">INDEX(_xlfn.TEXTSPLIT(INDEX(_xlfn.TEXTSPLIT(טבלה1[[#This Row],[עמודה55]],"-"),2),"/"),1)</f>
        <v xml:space="preserve"> $49 </v>
      </c>
      <c r="R2293" s="12">
        <f>AVERAGE(טבלה1[[#This Row],[עמודה59]:[עמודה60]])</f>
        <v>37</v>
      </c>
      <c r="S2293" s="3">
        <f>VALUE(SUBSTITUTE(טבלה1[[#This Row],[עמודה56]],"$",""))</f>
        <v>25</v>
      </c>
      <c r="T2293" s="3">
        <f>VALUE(SUBSTITUTE(טבלה1[[#This Row],[עמודה57]],"$",""))</f>
        <v>49</v>
      </c>
      <c r="U2293" s="3" t="str">
        <f>IF(טבלה1[[#This Row],[עמודה58]]&gt;30,"Yes","No")</f>
        <v>Yes</v>
      </c>
    </row>
    <row r="2294" spans="1:21" ht="13" x14ac:dyDescent="0.15">
      <c r="A2294" s="8" t="s">
        <v>5376</v>
      </c>
      <c r="B2294" s="9" t="s">
        <v>5377</v>
      </c>
      <c r="C2294" s="9" t="s">
        <v>69</v>
      </c>
      <c r="D2294" s="13">
        <v>10000</v>
      </c>
      <c r="E2294" s="9" t="s">
        <v>33</v>
      </c>
      <c r="F2294" s="9" t="s">
        <v>29</v>
      </c>
      <c r="G2294" s="10">
        <v>0.5</v>
      </c>
      <c r="H2294" s="11"/>
      <c r="I2294" s="12" t="str" cm="1">
        <f t="array" ref="I2294">INDEX(_xlfn.TEXTSPLIT(טבלה1[[#This Row],[עמודה2]],","),2)</f>
        <v xml:space="preserve"> India</v>
      </c>
      <c r="J2294" s="16" t="str">
        <f>_xlfn.CONCAT(טבלה1[[#This Row],[AI_Companies]]," ",טבלה1[[#This Row],[עמודה1]])</f>
        <v>AideticSoftwarePvt.Ltd. http://www.aidetic.in</v>
      </c>
      <c r="K2294" s="12">
        <v>10</v>
      </c>
      <c r="L2294" s="12" t="str">
        <f>IF(טבלה1[[#This Row],[עמודה53]]&gt;2000,"Yes","No")</f>
        <v>No</v>
      </c>
      <c r="M2294" s="12">
        <v>49</v>
      </c>
      <c r="N2294" s="12">
        <f>AVERAGE(טבלה1[[#This Row],[עמודה52]:[עמודה53]])</f>
        <v>29.5</v>
      </c>
      <c r="O2294" s="12" t="str">
        <f>IF(טבלה1[[#This Row],[עמודה4]]="&lt; $25 / hr","0$ - $25 / hr",טבלה1[[#This Row],[עמודה4]])</f>
        <v>$25 - $49 / hr</v>
      </c>
      <c r="P2294" s="12" t="str" cm="1">
        <f t="array" ref="P2294">INDEX(_xlfn.TEXTSPLIT(טבלה1[[#This Row],[עמודה55]],"-"),1)</f>
        <v xml:space="preserve">$25 </v>
      </c>
      <c r="Q2294" s="21" t="str" cm="1">
        <f t="array" ref="Q2294">INDEX(_xlfn.TEXTSPLIT(INDEX(_xlfn.TEXTSPLIT(טבלה1[[#This Row],[עמודה55]],"-"),2),"/"),1)</f>
        <v xml:space="preserve"> $49 </v>
      </c>
      <c r="R2294" s="12">
        <f>AVERAGE(טבלה1[[#This Row],[עמודה59]:[עמודה60]])</f>
        <v>37</v>
      </c>
      <c r="S2294" s="3">
        <f>VALUE(SUBSTITUTE(טבלה1[[#This Row],[עמודה56]],"$",""))</f>
        <v>25</v>
      </c>
      <c r="T2294" s="3">
        <f>VALUE(SUBSTITUTE(טבלה1[[#This Row],[עמודה57]],"$",""))</f>
        <v>49</v>
      </c>
      <c r="U2294" s="3" t="str">
        <f>IF(טבלה1[[#This Row],[עמודה58]]&gt;30,"Yes","No")</f>
        <v>Yes</v>
      </c>
    </row>
    <row r="2295" spans="1:21" ht="13" x14ac:dyDescent="0.15">
      <c r="A2295" s="8" t="s">
        <v>5378</v>
      </c>
      <c r="B2295" s="9" t="s">
        <v>5379</v>
      </c>
      <c r="C2295" s="9" t="s">
        <v>356</v>
      </c>
      <c r="D2295" s="13">
        <v>50000</v>
      </c>
      <c r="E2295" s="9" t="s">
        <v>9</v>
      </c>
      <c r="F2295" s="9" t="s">
        <v>10</v>
      </c>
      <c r="G2295" s="10">
        <v>0.4</v>
      </c>
      <c r="H2295" s="11"/>
      <c r="I2295" s="12" t="str" cm="1">
        <f t="array" ref="I2295">INDEX(_xlfn.TEXTSPLIT(טבלה1[[#This Row],[עמודה2]],","),2)</f>
        <v xml:space="preserve"> Serbia</v>
      </c>
      <c r="J2295" s="16" t="str">
        <f>_xlfn.CONCAT(טבלה1[[#This Row],[AI_Companies]]," ",טבלה1[[#This Row],[עמודה1]])</f>
        <v>SmartCat https://www.smartcat.io/</v>
      </c>
      <c r="K2295" s="12">
        <v>50</v>
      </c>
      <c r="L2295" s="12" t="str">
        <f>IF(טבלה1[[#This Row],[עמודה53]]&gt;2000,"Yes","No")</f>
        <v>No</v>
      </c>
      <c r="M2295" s="12">
        <v>249</v>
      </c>
      <c r="N2295" s="12">
        <f>AVERAGE(טבלה1[[#This Row],[עמודה52]:[עמודה53]])</f>
        <v>149.5</v>
      </c>
      <c r="O2295" s="12" t="str">
        <f>IF(טבלה1[[#This Row],[עמודה4]]="&lt; $25 / hr","0$ - $25 / hr",טבלה1[[#This Row],[עמודה4]])</f>
        <v>$50 - $99 / hr</v>
      </c>
      <c r="P2295" s="12" t="str" cm="1">
        <f t="array" ref="P2295">INDEX(_xlfn.TEXTSPLIT(טבלה1[[#This Row],[עמודה55]],"-"),1)</f>
        <v xml:space="preserve">$50 </v>
      </c>
      <c r="Q2295" s="21" t="str" cm="1">
        <f t="array" ref="Q2295">INDEX(_xlfn.TEXTSPLIT(INDEX(_xlfn.TEXTSPLIT(טבלה1[[#This Row],[עמודה55]],"-"),2),"/"),1)</f>
        <v xml:space="preserve"> $99 </v>
      </c>
      <c r="R2295" s="12">
        <f>AVERAGE(טבלה1[[#This Row],[עמודה59]:[עמודה60]])</f>
        <v>74.5</v>
      </c>
      <c r="S2295" s="3">
        <f>VALUE(SUBSTITUTE(טבלה1[[#This Row],[עמודה56]],"$",""))</f>
        <v>50</v>
      </c>
      <c r="T2295" s="3">
        <f>VALUE(SUBSTITUTE(טבלה1[[#This Row],[עמודה57]],"$",""))</f>
        <v>99</v>
      </c>
      <c r="U2295" s="3" t="str">
        <f>IF(טבלה1[[#This Row],[עמודה58]]&gt;30,"Yes","No")</f>
        <v>Yes</v>
      </c>
    </row>
    <row r="2296" spans="1:21" ht="13" x14ac:dyDescent="0.15">
      <c r="A2296" s="8" t="s">
        <v>5380</v>
      </c>
      <c r="B2296" s="9" t="s">
        <v>5381</v>
      </c>
      <c r="C2296" s="9" t="s">
        <v>5382</v>
      </c>
      <c r="D2296" s="9" t="s">
        <v>4</v>
      </c>
      <c r="E2296" s="9" t="s">
        <v>63</v>
      </c>
      <c r="F2296" s="9" t="s">
        <v>10</v>
      </c>
      <c r="G2296" s="10">
        <v>0.5</v>
      </c>
      <c r="H2296" s="11"/>
      <c r="I2296" s="12" t="str" cm="1">
        <f t="array" ref="I2296">INDEX(_xlfn.TEXTSPLIT(טבלה1[[#This Row],[עמודה2]],","),2)</f>
        <v xml:space="preserve"> OH</v>
      </c>
      <c r="J2296" s="16" t="str">
        <f>_xlfn.CONCAT(טבלה1[[#This Row],[AI_Companies]]," ",טבלה1[[#This Row],[עמודה1]])</f>
        <v>TheDayhuffGroup http://www.dayhuffgroup.com/</v>
      </c>
      <c r="K2296" s="12">
        <v>50</v>
      </c>
      <c r="L2296" s="12" t="str">
        <f>IF(טבלה1[[#This Row],[עמודה53]]&gt;2000,"Yes","No")</f>
        <v>No</v>
      </c>
      <c r="M2296" s="12">
        <v>249</v>
      </c>
      <c r="N2296" s="12">
        <f>AVERAGE(טבלה1[[#This Row],[עמודה52]:[עמודה53]])</f>
        <v>149.5</v>
      </c>
      <c r="O2296" s="12" t="str">
        <f>IF(טבלה1[[#This Row],[עמודה4]]="&lt; $25 / hr","0$ - $25 / hr",טבלה1[[#This Row],[עמודה4]])</f>
        <v>$150 - $199 / hr</v>
      </c>
      <c r="P2296" s="12" t="str" cm="1">
        <f t="array" ref="P2296">INDEX(_xlfn.TEXTSPLIT(טבלה1[[#This Row],[עמודה55]],"-"),1)</f>
        <v xml:space="preserve">$150 </v>
      </c>
      <c r="Q2296" s="21" t="str" cm="1">
        <f t="array" ref="Q2296">INDEX(_xlfn.TEXTSPLIT(INDEX(_xlfn.TEXTSPLIT(טבלה1[[#This Row],[עמודה55]],"-"),2),"/"),1)</f>
        <v xml:space="preserve"> $199 </v>
      </c>
      <c r="R2296" s="12">
        <f>AVERAGE(טבלה1[[#This Row],[עמודה59]:[עמודה60]])</f>
        <v>174.5</v>
      </c>
      <c r="S2296" s="3">
        <f>VALUE(SUBSTITUTE(טבלה1[[#This Row],[עמודה56]],"$",""))</f>
        <v>150</v>
      </c>
      <c r="T2296" s="3">
        <f>VALUE(SUBSTITUTE(טבלה1[[#This Row],[עמודה57]],"$",""))</f>
        <v>199</v>
      </c>
      <c r="U2296" s="3" t="str">
        <f>IF(טבלה1[[#This Row],[עמודה58]]&gt;30,"Yes","No")</f>
        <v>Yes</v>
      </c>
    </row>
    <row r="2297" spans="1:21" ht="13" x14ac:dyDescent="0.15">
      <c r="A2297" s="8" t="s">
        <v>5383</v>
      </c>
      <c r="B2297" s="9" t="s">
        <v>5384</v>
      </c>
      <c r="C2297" s="9" t="s">
        <v>94</v>
      </c>
      <c r="D2297" s="9" t="s">
        <v>4</v>
      </c>
      <c r="E2297" s="9" t="s">
        <v>21</v>
      </c>
      <c r="F2297" s="9" t="s">
        <v>10</v>
      </c>
      <c r="G2297" s="10">
        <v>0.45</v>
      </c>
      <c r="H2297" s="11"/>
      <c r="I2297" s="12" t="str" cm="1">
        <f t="array" ref="I2297">INDEX(_xlfn.TEXTSPLIT(טבלה1[[#This Row],[עמודה2]],","),2)</f>
        <v xml:space="preserve"> FL</v>
      </c>
      <c r="J2297" s="16" t="str">
        <f>_xlfn.CONCAT(טבלה1[[#This Row],[AI_Companies]]," ",טבלה1[[#This Row],[עמודה1]])</f>
        <v>OrNsoftCorporation https://www.ornsoft.com</v>
      </c>
      <c r="K2297" s="12">
        <v>50</v>
      </c>
      <c r="L2297" s="12" t="str">
        <f>IF(טבלה1[[#This Row],[עמודה53]]&gt;2000,"Yes","No")</f>
        <v>No</v>
      </c>
      <c r="M2297" s="12">
        <v>249</v>
      </c>
      <c r="N2297" s="12">
        <f>AVERAGE(טבלה1[[#This Row],[עמודה52]:[עמודה53]])</f>
        <v>149.5</v>
      </c>
      <c r="O2297" s="12" t="str">
        <f>IF(טבלה1[[#This Row],[עמודה4]]="&lt; $25 / hr","0$ - $25 / hr",טבלה1[[#This Row],[עמודה4]])</f>
        <v>$100 - $149 / hr</v>
      </c>
      <c r="P2297" s="12" t="str" cm="1">
        <f t="array" ref="P2297">INDEX(_xlfn.TEXTSPLIT(טבלה1[[#This Row],[עמודה55]],"-"),1)</f>
        <v xml:space="preserve">$100 </v>
      </c>
      <c r="Q2297" s="21" t="str" cm="1">
        <f t="array" ref="Q2297">INDEX(_xlfn.TEXTSPLIT(INDEX(_xlfn.TEXTSPLIT(טבלה1[[#This Row],[עמודה55]],"-"),2),"/"),1)</f>
        <v xml:space="preserve"> $149 </v>
      </c>
      <c r="R2297" s="12">
        <f>AVERAGE(טבלה1[[#This Row],[עמודה59]:[עמודה60]])</f>
        <v>124.5</v>
      </c>
      <c r="S2297" s="3">
        <f>VALUE(SUBSTITUTE(טבלה1[[#This Row],[עמודה56]],"$",""))</f>
        <v>100</v>
      </c>
      <c r="T2297" s="3">
        <f>VALUE(SUBSTITUTE(טבלה1[[#This Row],[עמודה57]],"$",""))</f>
        <v>149</v>
      </c>
      <c r="U2297" s="3" t="str">
        <f>IF(טבלה1[[#This Row],[עמודה58]]&gt;30,"Yes","No")</f>
        <v>Yes</v>
      </c>
    </row>
    <row r="2298" spans="1:21" ht="13" x14ac:dyDescent="0.15">
      <c r="A2298" s="8" t="s">
        <v>5385</v>
      </c>
      <c r="B2298" s="9" t="s">
        <v>5386</v>
      </c>
      <c r="C2298" s="9" t="s">
        <v>5387</v>
      </c>
      <c r="D2298" s="13">
        <v>50000</v>
      </c>
      <c r="E2298" s="9" t="s">
        <v>9</v>
      </c>
      <c r="F2298" s="9" t="s">
        <v>10</v>
      </c>
      <c r="G2298" s="10">
        <v>0.1</v>
      </c>
      <c r="H2298" s="11"/>
      <c r="I2298" s="12" t="str" cm="1">
        <f t="array" ref="I2298">INDEX(_xlfn.TEXTSPLIT(טבלה1[[#This Row],[עמודה2]],","),2)</f>
        <v xml:space="preserve"> Italy</v>
      </c>
      <c r="J2298" s="16" t="str">
        <f>_xlfn.CONCAT(טבלה1[[#This Row],[AI_Companies]]," ",טבלה1[[#This Row],[עמודה1]])</f>
        <v>WWG https://www.wwg.it</v>
      </c>
      <c r="K2298" s="12">
        <v>50</v>
      </c>
      <c r="L2298" s="12" t="str">
        <f>IF(טבלה1[[#This Row],[עמודה53]]&gt;2000,"Yes","No")</f>
        <v>No</v>
      </c>
      <c r="M2298" s="12">
        <v>249</v>
      </c>
      <c r="N2298" s="12">
        <f>AVERAGE(טבלה1[[#This Row],[עמודה52]:[עמודה53]])</f>
        <v>149.5</v>
      </c>
      <c r="O2298" s="12" t="str">
        <f>IF(טבלה1[[#This Row],[עמודה4]]="&lt; $25 / hr","0$ - $25 / hr",טבלה1[[#This Row],[עמודה4]])</f>
        <v>$50 - $99 / hr</v>
      </c>
      <c r="P2298" s="12" t="str" cm="1">
        <f t="array" ref="P2298">INDEX(_xlfn.TEXTSPLIT(טבלה1[[#This Row],[עמודה55]],"-"),1)</f>
        <v xml:space="preserve">$50 </v>
      </c>
      <c r="Q2298" s="21" t="str" cm="1">
        <f t="array" ref="Q2298">INDEX(_xlfn.TEXTSPLIT(INDEX(_xlfn.TEXTSPLIT(טבלה1[[#This Row],[עמודה55]],"-"),2),"/"),1)</f>
        <v xml:space="preserve"> $99 </v>
      </c>
      <c r="R2298" s="12">
        <f>AVERAGE(טבלה1[[#This Row],[עמודה59]:[עמודה60]])</f>
        <v>74.5</v>
      </c>
      <c r="S2298" s="3">
        <f>VALUE(SUBSTITUTE(טבלה1[[#This Row],[עמודה56]],"$",""))</f>
        <v>50</v>
      </c>
      <c r="T2298" s="3">
        <f>VALUE(SUBSTITUTE(טבלה1[[#This Row],[עמודה57]],"$",""))</f>
        <v>99</v>
      </c>
      <c r="U2298" s="3" t="str">
        <f>IF(טבלה1[[#This Row],[עמודה58]]&gt;30,"Yes","No")</f>
        <v>Yes</v>
      </c>
    </row>
    <row r="2299" spans="1:21" ht="13" x14ac:dyDescent="0.15">
      <c r="A2299" s="8" t="s">
        <v>5388</v>
      </c>
      <c r="B2299" s="9" t="s">
        <v>5389</v>
      </c>
      <c r="C2299" s="9" t="s">
        <v>168</v>
      </c>
      <c r="D2299" s="13">
        <v>5000</v>
      </c>
      <c r="E2299" s="9" t="s">
        <v>33</v>
      </c>
      <c r="F2299" s="9" t="s">
        <v>29</v>
      </c>
      <c r="G2299" s="10">
        <v>0.1</v>
      </c>
      <c r="H2299" s="11"/>
      <c r="I2299" s="12" t="str" cm="1">
        <f t="array" ref="I2299">INDEX(_xlfn.TEXTSPLIT(טבלה1[[#This Row],[עמודה2]],","),2)</f>
        <v xml:space="preserve"> India</v>
      </c>
      <c r="J2299" s="16" t="str">
        <f>_xlfn.CONCAT(טבלה1[[#This Row],[AI_Companies]]," ",טבלה1[[#This Row],[עמודה1]])</f>
        <v>InfistackTechnologiesPVTLTD https://infistack.com/</v>
      </c>
      <c r="K2299" s="12">
        <v>10</v>
      </c>
      <c r="L2299" s="12" t="str">
        <f>IF(טבלה1[[#This Row],[עמודה53]]&gt;2000,"Yes","No")</f>
        <v>No</v>
      </c>
      <c r="M2299" s="12">
        <v>49</v>
      </c>
      <c r="N2299" s="12">
        <f>AVERAGE(טבלה1[[#This Row],[עמודה52]:[עמודה53]])</f>
        <v>29.5</v>
      </c>
      <c r="O2299" s="12" t="str">
        <f>IF(טבלה1[[#This Row],[עמודה4]]="&lt; $25 / hr","0$ - $25 / hr",טבלה1[[#This Row],[עמודה4]])</f>
        <v>$25 - $49 / hr</v>
      </c>
      <c r="P2299" s="12" t="str" cm="1">
        <f t="array" ref="P2299">INDEX(_xlfn.TEXTSPLIT(טבלה1[[#This Row],[עמודה55]],"-"),1)</f>
        <v xml:space="preserve">$25 </v>
      </c>
      <c r="Q2299" s="21" t="str" cm="1">
        <f t="array" ref="Q2299">INDEX(_xlfn.TEXTSPLIT(INDEX(_xlfn.TEXTSPLIT(טבלה1[[#This Row],[עמודה55]],"-"),2),"/"),1)</f>
        <v xml:space="preserve"> $49 </v>
      </c>
      <c r="R2299" s="12">
        <f>AVERAGE(טבלה1[[#This Row],[עמודה59]:[עמודה60]])</f>
        <v>37</v>
      </c>
      <c r="S2299" s="3">
        <f>VALUE(SUBSTITUTE(טבלה1[[#This Row],[עמודה56]],"$",""))</f>
        <v>25</v>
      </c>
      <c r="T2299" s="3">
        <f>VALUE(SUBSTITUTE(טבלה1[[#This Row],[עמודה57]],"$",""))</f>
        <v>49</v>
      </c>
      <c r="U2299" s="3" t="str">
        <f>IF(טבלה1[[#This Row],[עמודה58]]&gt;30,"Yes","No")</f>
        <v>Yes</v>
      </c>
    </row>
    <row r="2300" spans="1:21" ht="13" x14ac:dyDescent="0.15">
      <c r="A2300" s="8" t="s">
        <v>5390</v>
      </c>
      <c r="B2300" s="9" t="s">
        <v>5391</v>
      </c>
      <c r="C2300" s="9" t="s">
        <v>32</v>
      </c>
      <c r="D2300" s="13">
        <v>10000</v>
      </c>
      <c r="E2300" s="9" t="s">
        <v>33</v>
      </c>
      <c r="F2300" s="9" t="s">
        <v>29</v>
      </c>
      <c r="G2300" s="10">
        <v>0.5</v>
      </c>
      <c r="H2300" s="11"/>
      <c r="I2300" s="12" t="str" cm="1">
        <f t="array" ref="I2300">INDEX(_xlfn.TEXTSPLIT(טבלה1[[#This Row],[עמודה2]],","),2)</f>
        <v xml:space="preserve"> Pakistan</v>
      </c>
      <c r="J2300" s="16" t="str">
        <f>_xlfn.CONCAT(טבלה1[[#This Row],[AI_Companies]]," ",טבלה1[[#This Row],[עמודה1]])</f>
        <v>CodeJunkie https://www.codejunkie.co/</v>
      </c>
      <c r="K2300" s="12">
        <v>10</v>
      </c>
      <c r="L2300" s="12" t="str">
        <f>IF(טבלה1[[#This Row],[עמודה53]]&gt;2000,"Yes","No")</f>
        <v>No</v>
      </c>
      <c r="M2300" s="12">
        <v>49</v>
      </c>
      <c r="N2300" s="12">
        <f>AVERAGE(טבלה1[[#This Row],[עמודה52]:[עמודה53]])</f>
        <v>29.5</v>
      </c>
      <c r="O2300" s="12" t="str">
        <f>IF(טבלה1[[#This Row],[עמודה4]]="&lt; $25 / hr","0$ - $25 / hr",טבלה1[[#This Row],[עמודה4]])</f>
        <v>$25 - $49 / hr</v>
      </c>
      <c r="P2300" s="12" t="str" cm="1">
        <f t="array" ref="P2300">INDEX(_xlfn.TEXTSPLIT(טבלה1[[#This Row],[עמודה55]],"-"),1)</f>
        <v xml:space="preserve">$25 </v>
      </c>
      <c r="Q2300" s="21" t="str" cm="1">
        <f t="array" ref="Q2300">INDEX(_xlfn.TEXTSPLIT(INDEX(_xlfn.TEXTSPLIT(טבלה1[[#This Row],[עמודה55]],"-"),2),"/"),1)</f>
        <v xml:space="preserve"> $49 </v>
      </c>
      <c r="R2300" s="12">
        <f>AVERAGE(טבלה1[[#This Row],[עמודה59]:[עמודה60]])</f>
        <v>37</v>
      </c>
      <c r="S2300" s="3">
        <f>VALUE(SUBSTITUTE(טבלה1[[#This Row],[עמודה56]],"$",""))</f>
        <v>25</v>
      </c>
      <c r="T2300" s="3">
        <f>VALUE(SUBSTITUTE(טבלה1[[#This Row],[עמודה57]],"$",""))</f>
        <v>49</v>
      </c>
      <c r="U2300" s="3" t="str">
        <f>IF(טבלה1[[#This Row],[עמודה58]]&gt;30,"Yes","No")</f>
        <v>Yes</v>
      </c>
    </row>
    <row r="2301" spans="1:21" ht="13" x14ac:dyDescent="0.15">
      <c r="A2301" s="8" t="s">
        <v>5392</v>
      </c>
      <c r="B2301" s="9" t="s">
        <v>5393</v>
      </c>
      <c r="C2301" s="9" t="s">
        <v>240</v>
      </c>
      <c r="D2301" s="13">
        <v>25000</v>
      </c>
      <c r="E2301" s="9" t="s">
        <v>33</v>
      </c>
      <c r="F2301" s="9" t="s">
        <v>10</v>
      </c>
      <c r="G2301" s="10">
        <v>0.1</v>
      </c>
      <c r="H2301" s="11"/>
      <c r="I2301" s="12" t="str" cm="1">
        <f t="array" ref="I2301">INDEX(_xlfn.TEXTSPLIT(טבלה1[[#This Row],[עמודה2]],","),2)</f>
        <v xml:space="preserve"> CA</v>
      </c>
      <c r="J2301" s="16" t="str">
        <f>_xlfn.CONCAT(טבלה1[[#This Row],[AI_Companies]]," ",טבלה1[[#This Row],[עמודה1]])</f>
        <v>Zymr,Inc. http://www.zymr.com</v>
      </c>
      <c r="K2301" s="12">
        <v>50</v>
      </c>
      <c r="L2301" s="12" t="str">
        <f>IF(טבלה1[[#This Row],[עמודה53]]&gt;2000,"Yes","No")</f>
        <v>No</v>
      </c>
      <c r="M2301" s="12">
        <v>249</v>
      </c>
      <c r="N2301" s="12">
        <f>AVERAGE(טבלה1[[#This Row],[עמודה52]:[עמודה53]])</f>
        <v>149.5</v>
      </c>
      <c r="O2301" s="12" t="str">
        <f>IF(טבלה1[[#This Row],[עמודה4]]="&lt; $25 / hr","0$ - $25 / hr",טבלה1[[#This Row],[עמודה4]])</f>
        <v>$25 - $49 / hr</v>
      </c>
      <c r="P2301" s="12" t="str" cm="1">
        <f t="array" ref="P2301">INDEX(_xlfn.TEXTSPLIT(טבלה1[[#This Row],[עמודה55]],"-"),1)</f>
        <v xml:space="preserve">$25 </v>
      </c>
      <c r="Q2301" s="21" t="str" cm="1">
        <f t="array" ref="Q2301">INDEX(_xlfn.TEXTSPLIT(INDEX(_xlfn.TEXTSPLIT(טבלה1[[#This Row],[עמודה55]],"-"),2),"/"),1)</f>
        <v xml:space="preserve"> $49 </v>
      </c>
      <c r="R2301" s="12">
        <f>AVERAGE(טבלה1[[#This Row],[עמודה59]:[עמודה60]])</f>
        <v>37</v>
      </c>
      <c r="S2301" s="3">
        <f>VALUE(SUBSTITUTE(טבלה1[[#This Row],[עמודה56]],"$",""))</f>
        <v>25</v>
      </c>
      <c r="T2301" s="3">
        <f>VALUE(SUBSTITUTE(טבלה1[[#This Row],[עמודה57]],"$",""))</f>
        <v>49</v>
      </c>
      <c r="U2301" s="3" t="str">
        <f>IF(טבלה1[[#This Row],[עמודה58]]&gt;30,"Yes","No")</f>
        <v>Yes</v>
      </c>
    </row>
    <row r="2302" spans="1:21" ht="13" x14ac:dyDescent="0.15">
      <c r="A2302" s="8" t="s">
        <v>5394</v>
      </c>
      <c r="B2302" s="9" t="s">
        <v>5395</v>
      </c>
      <c r="C2302" s="9" t="s">
        <v>168</v>
      </c>
      <c r="D2302" s="13">
        <v>5000</v>
      </c>
      <c r="E2302" s="9" t="s">
        <v>33</v>
      </c>
      <c r="F2302" s="9" t="s">
        <v>10</v>
      </c>
      <c r="G2302" s="10">
        <v>0.1</v>
      </c>
      <c r="H2302" s="11"/>
      <c r="I2302" s="12" t="str" cm="1">
        <f t="array" ref="I2302">INDEX(_xlfn.TEXTSPLIT(טבלה1[[#This Row],[עמודה2]],","),2)</f>
        <v xml:space="preserve"> India</v>
      </c>
      <c r="J2302" s="16" t="str">
        <f>_xlfn.CONCAT(טבלה1[[#This Row],[AI_Companies]]," ",טבלה1[[#This Row],[עמודה1]])</f>
        <v>M-ConnectSolutions http://mconnectmedia.com</v>
      </c>
      <c r="K2302" s="12">
        <v>50</v>
      </c>
      <c r="L2302" s="12" t="str">
        <f>IF(טבלה1[[#This Row],[עמודה53]]&gt;2000,"Yes","No")</f>
        <v>No</v>
      </c>
      <c r="M2302" s="12">
        <v>249</v>
      </c>
      <c r="N2302" s="12">
        <f>AVERAGE(טבלה1[[#This Row],[עמודה52]:[עמודה53]])</f>
        <v>149.5</v>
      </c>
      <c r="O2302" s="12" t="str">
        <f>IF(טבלה1[[#This Row],[עמודה4]]="&lt; $25 / hr","0$ - $25 / hr",טבלה1[[#This Row],[עמודה4]])</f>
        <v>$25 - $49 / hr</v>
      </c>
      <c r="P2302" s="12" t="str" cm="1">
        <f t="array" ref="P2302">INDEX(_xlfn.TEXTSPLIT(טבלה1[[#This Row],[עמודה55]],"-"),1)</f>
        <v xml:space="preserve">$25 </v>
      </c>
      <c r="Q2302" s="21" t="str" cm="1">
        <f t="array" ref="Q2302">INDEX(_xlfn.TEXTSPLIT(INDEX(_xlfn.TEXTSPLIT(טבלה1[[#This Row],[עמודה55]],"-"),2),"/"),1)</f>
        <v xml:space="preserve"> $49 </v>
      </c>
      <c r="R2302" s="12">
        <f>AVERAGE(טבלה1[[#This Row],[עמודה59]:[עמודה60]])</f>
        <v>37</v>
      </c>
      <c r="S2302" s="3">
        <f>VALUE(SUBSTITUTE(טבלה1[[#This Row],[עמודה56]],"$",""))</f>
        <v>25</v>
      </c>
      <c r="T2302" s="3">
        <f>VALUE(SUBSTITUTE(טבלה1[[#This Row],[עמודה57]],"$",""))</f>
        <v>49</v>
      </c>
      <c r="U2302" s="3" t="str">
        <f>IF(טבלה1[[#This Row],[עמודה58]]&gt;30,"Yes","No")</f>
        <v>Yes</v>
      </c>
    </row>
    <row r="2303" spans="1:21" ht="13" x14ac:dyDescent="0.15">
      <c r="A2303" s="8" t="s">
        <v>5396</v>
      </c>
      <c r="B2303" s="9" t="s">
        <v>5397</v>
      </c>
      <c r="C2303" s="9" t="s">
        <v>2039</v>
      </c>
      <c r="D2303" s="9" t="s">
        <v>4</v>
      </c>
      <c r="E2303" s="9" t="s">
        <v>4</v>
      </c>
      <c r="F2303" s="9" t="s">
        <v>117</v>
      </c>
      <c r="G2303" s="10">
        <v>0.2</v>
      </c>
      <c r="H2303" s="11"/>
      <c r="I2303" s="12" t="str" cm="1">
        <f t="array" ref="I2303">INDEX(_xlfn.TEXTSPLIT(טבלה1[[#This Row],[עמודה2]],","),2)</f>
        <v xml:space="preserve"> China</v>
      </c>
      <c r="J2303" s="16" t="str">
        <f>_xlfn.CONCAT(טבלה1[[#This Row],[AI_Companies]]," ",טבלה1[[#This Row],[עמודה1]])</f>
        <v>VfluencerShenzhen http://www.vfluencer.com/</v>
      </c>
      <c r="K2303" s="12">
        <v>2</v>
      </c>
      <c r="L2303" s="12" t="str">
        <f>IF(טבלה1[[#This Row],[עמודה53]]&gt;2000,"Yes","No")</f>
        <v>No</v>
      </c>
      <c r="M2303" s="12">
        <v>9</v>
      </c>
      <c r="N2303" s="12">
        <f>AVERAGE(טבלה1[[#This Row],[עמודה52]:[עמודה53]])</f>
        <v>5.5</v>
      </c>
      <c r="O2303" s="12" t="str">
        <f>IF(טבלה1[[#This Row],[עמודה4]]="&lt; $25 / hr","0$ - $25 / hr",טבלה1[[#This Row],[עמודה4]])</f>
        <v>Undisclosed</v>
      </c>
      <c r="P2303" s="12" t="str" cm="1">
        <f t="array" ref="P2303">INDEX(_xlfn.TEXTSPLIT(טבלה1[[#This Row],[עמודה55]],"-"),1)</f>
        <v>Undisclosed</v>
      </c>
      <c r="Q2303" s="21" t="e" cm="1">
        <f t="array" ref="Q2303">INDEX(_xlfn.TEXTSPLIT(INDEX(_xlfn.TEXTSPLIT(טבלה1[[#This Row],[עמודה55]],"-"),2),"/"),1)</f>
        <v>#REF!</v>
      </c>
      <c r="R2303" s="12" t="e">
        <f>AVERAGE(טבלה1[[#This Row],[עמודה59]:[עמודה60]])</f>
        <v>#VALUE!</v>
      </c>
      <c r="S2303" s="3" t="e">
        <f>VALUE(SUBSTITUTE(טבלה1[[#This Row],[עמודה56]],"$",""))</f>
        <v>#VALUE!</v>
      </c>
      <c r="T2303" s="3" t="e">
        <f>VALUE(SUBSTITUTE(טבלה1[[#This Row],[עמודה57]],"$",""))</f>
        <v>#REF!</v>
      </c>
      <c r="U2303" s="3" t="e">
        <f>IF(טבלה1[[#This Row],[עמודה58]]&gt;30,"Yes","No")</f>
        <v>#VALUE!</v>
      </c>
    </row>
    <row r="2304" spans="1:21" ht="13" x14ac:dyDescent="0.15">
      <c r="A2304" s="8" t="s">
        <v>5398</v>
      </c>
      <c r="B2304" s="9" t="s">
        <v>5399</v>
      </c>
      <c r="C2304" s="9" t="s">
        <v>5400</v>
      </c>
      <c r="D2304" s="13">
        <v>25000</v>
      </c>
      <c r="E2304" s="9" t="s">
        <v>21</v>
      </c>
      <c r="F2304" s="9" t="s">
        <v>117</v>
      </c>
      <c r="G2304" s="10">
        <v>0.15</v>
      </c>
      <c r="H2304" s="11"/>
      <c r="I2304" s="12" t="str" cm="1">
        <f t="array" ref="I2304">INDEX(_xlfn.TEXTSPLIT(טבלה1[[#This Row],[עמודה2]],","),2)</f>
        <v xml:space="preserve"> Germany</v>
      </c>
      <c r="J2304" s="16" t="str">
        <f>_xlfn.CONCAT(טבלה1[[#This Row],[AI_Companies]]," ",טבלה1[[#This Row],[עמודה1]])</f>
        <v>CPITechnologiesGmbH https://cpitech.io/en</v>
      </c>
      <c r="K2304" s="12">
        <v>2</v>
      </c>
      <c r="L2304" s="12" t="str">
        <f>IF(טבלה1[[#This Row],[עמודה53]]&gt;2000,"Yes","No")</f>
        <v>No</v>
      </c>
      <c r="M2304" s="12">
        <v>9</v>
      </c>
      <c r="N2304" s="12">
        <f>AVERAGE(טבלה1[[#This Row],[עמודה52]:[עמודה53]])</f>
        <v>5.5</v>
      </c>
      <c r="O2304" s="12" t="str">
        <f>IF(טבלה1[[#This Row],[עמודה4]]="&lt; $25 / hr","0$ - $25 / hr",טבלה1[[#This Row],[עמודה4]])</f>
        <v>$100 - $149 / hr</v>
      </c>
      <c r="P2304" s="12" t="str" cm="1">
        <f t="array" ref="P2304">INDEX(_xlfn.TEXTSPLIT(טבלה1[[#This Row],[עמודה55]],"-"),1)</f>
        <v xml:space="preserve">$100 </v>
      </c>
      <c r="Q2304" s="21" t="str" cm="1">
        <f t="array" ref="Q2304">INDEX(_xlfn.TEXTSPLIT(INDEX(_xlfn.TEXTSPLIT(טבלה1[[#This Row],[עמודה55]],"-"),2),"/"),1)</f>
        <v xml:space="preserve"> $149 </v>
      </c>
      <c r="R2304" s="12">
        <f>AVERAGE(טבלה1[[#This Row],[עמודה59]:[עמודה60]])</f>
        <v>124.5</v>
      </c>
      <c r="S2304" s="3">
        <f>VALUE(SUBSTITUTE(טבלה1[[#This Row],[עמודה56]],"$",""))</f>
        <v>100</v>
      </c>
      <c r="T2304" s="3">
        <f>VALUE(SUBSTITUTE(טבלה1[[#This Row],[עמודה57]],"$",""))</f>
        <v>149</v>
      </c>
      <c r="U2304" s="3" t="str">
        <f>IF(טבלה1[[#This Row],[עמודה58]]&gt;30,"Yes","No")</f>
        <v>Yes</v>
      </c>
    </row>
    <row r="2305" spans="1:21" ht="13" x14ac:dyDescent="0.15">
      <c r="A2305" s="8" t="s">
        <v>5401</v>
      </c>
      <c r="B2305" s="9" t="s">
        <v>5402</v>
      </c>
      <c r="C2305" s="9" t="s">
        <v>5403</v>
      </c>
      <c r="D2305" s="13">
        <v>25000</v>
      </c>
      <c r="E2305" s="9" t="s">
        <v>63</v>
      </c>
      <c r="F2305" s="9" t="s">
        <v>29</v>
      </c>
      <c r="G2305" s="10">
        <v>0.1</v>
      </c>
      <c r="H2305" s="11"/>
      <c r="I2305" s="12" t="str" cm="1">
        <f t="array" ref="I2305">INDEX(_xlfn.TEXTSPLIT(טבלה1[[#This Row],[עמודה2]],","),2)</f>
        <v xml:space="preserve"> United Kingdom</v>
      </c>
      <c r="J2305" s="16" t="str">
        <f>_xlfn.CONCAT(טבלה1[[#This Row],[AI_Companies]]," ",טבלה1[[#This Row],[עמודה1]])</f>
        <v>DiscoverIT https://discoverit.digital</v>
      </c>
      <c r="K2305" s="12">
        <v>10</v>
      </c>
      <c r="L2305" s="12" t="str">
        <f>IF(טבלה1[[#This Row],[עמודה53]]&gt;2000,"Yes","No")</f>
        <v>No</v>
      </c>
      <c r="M2305" s="12">
        <v>49</v>
      </c>
      <c r="N2305" s="12">
        <f>AVERAGE(טבלה1[[#This Row],[עמודה52]:[עמודה53]])</f>
        <v>29.5</v>
      </c>
      <c r="O2305" s="12" t="str">
        <f>IF(טבלה1[[#This Row],[עמודה4]]="&lt; $25 / hr","0$ - $25 / hr",טבלה1[[#This Row],[עמודה4]])</f>
        <v>$150 - $199 / hr</v>
      </c>
      <c r="P2305" s="12" t="str" cm="1">
        <f t="array" ref="P2305">INDEX(_xlfn.TEXTSPLIT(טבלה1[[#This Row],[עמודה55]],"-"),1)</f>
        <v xml:space="preserve">$150 </v>
      </c>
      <c r="Q2305" s="21" t="str" cm="1">
        <f t="array" ref="Q2305">INDEX(_xlfn.TEXTSPLIT(INDEX(_xlfn.TEXTSPLIT(טבלה1[[#This Row],[עמודה55]],"-"),2),"/"),1)</f>
        <v xml:space="preserve"> $199 </v>
      </c>
      <c r="R2305" s="12">
        <f>AVERAGE(טבלה1[[#This Row],[עמודה59]:[עמודה60]])</f>
        <v>174.5</v>
      </c>
      <c r="S2305" s="3">
        <f>VALUE(SUBSTITUTE(טבלה1[[#This Row],[עמודה56]],"$",""))</f>
        <v>150</v>
      </c>
      <c r="T2305" s="3">
        <f>VALUE(SUBSTITUTE(טבלה1[[#This Row],[עמודה57]],"$",""))</f>
        <v>199</v>
      </c>
      <c r="U2305" s="3" t="str">
        <f>IF(טבלה1[[#This Row],[עמודה58]]&gt;30,"Yes","No")</f>
        <v>Yes</v>
      </c>
    </row>
    <row r="2306" spans="1:21" ht="13" x14ac:dyDescent="0.15">
      <c r="A2306" s="8" t="s">
        <v>5404</v>
      </c>
      <c r="B2306" s="9" t="s">
        <v>5405</v>
      </c>
      <c r="C2306" s="9" t="s">
        <v>5406</v>
      </c>
      <c r="D2306" s="13">
        <v>25000</v>
      </c>
      <c r="E2306" s="9" t="s">
        <v>63</v>
      </c>
      <c r="F2306" s="9" t="s">
        <v>10</v>
      </c>
      <c r="G2306" s="10">
        <v>0.1</v>
      </c>
      <c r="H2306" s="11"/>
      <c r="I2306" s="12" t="str" cm="1">
        <f t="array" ref="I2306">INDEX(_xlfn.TEXTSPLIT(טבלה1[[#This Row],[עמודה2]],","),2)</f>
        <v xml:space="preserve"> IL</v>
      </c>
      <c r="J2306" s="16" t="str">
        <f>_xlfn.CONCAT(טבלה1[[#This Row],[AI_Companies]]," ",טבלה1[[#This Row],[עמודה1]])</f>
        <v>PSCGroup http://www.psclistens.com/</v>
      </c>
      <c r="K2306" s="12">
        <v>50</v>
      </c>
      <c r="L2306" s="12" t="str">
        <f>IF(טבלה1[[#This Row],[עמודה53]]&gt;2000,"Yes","No")</f>
        <v>No</v>
      </c>
      <c r="M2306" s="12">
        <v>249</v>
      </c>
      <c r="N2306" s="12">
        <f>AVERAGE(טבלה1[[#This Row],[עמודה52]:[עמודה53]])</f>
        <v>149.5</v>
      </c>
      <c r="O2306" s="12" t="str">
        <f>IF(טבלה1[[#This Row],[עמודה4]]="&lt; $25 / hr","0$ - $25 / hr",טבלה1[[#This Row],[עמודה4]])</f>
        <v>$150 - $199 / hr</v>
      </c>
      <c r="P2306" s="12" t="str" cm="1">
        <f t="array" ref="P2306">INDEX(_xlfn.TEXTSPLIT(טבלה1[[#This Row],[עמודה55]],"-"),1)</f>
        <v xml:space="preserve">$150 </v>
      </c>
      <c r="Q2306" s="21" t="str" cm="1">
        <f t="array" ref="Q2306">INDEX(_xlfn.TEXTSPLIT(INDEX(_xlfn.TEXTSPLIT(טבלה1[[#This Row],[עמודה55]],"-"),2),"/"),1)</f>
        <v xml:space="preserve"> $199 </v>
      </c>
      <c r="R2306" s="12">
        <f>AVERAGE(טבלה1[[#This Row],[עמודה59]:[עמודה60]])</f>
        <v>174.5</v>
      </c>
      <c r="S2306" s="3">
        <f>VALUE(SUBSTITUTE(טבלה1[[#This Row],[עמודה56]],"$",""))</f>
        <v>150</v>
      </c>
      <c r="T2306" s="3">
        <f>VALUE(SUBSTITUTE(טבלה1[[#This Row],[עמודה57]],"$",""))</f>
        <v>199</v>
      </c>
      <c r="U2306" s="3" t="str">
        <f>IF(טבלה1[[#This Row],[עמודה58]]&gt;30,"Yes","No")</f>
        <v>Yes</v>
      </c>
    </row>
    <row r="2307" spans="1:21" ht="13" x14ac:dyDescent="0.15">
      <c r="A2307" s="8" t="s">
        <v>5407</v>
      </c>
      <c r="B2307" s="9" t="s">
        <v>5408</v>
      </c>
      <c r="C2307" s="9" t="s">
        <v>251</v>
      </c>
      <c r="D2307" s="9" t="s">
        <v>4</v>
      </c>
      <c r="E2307" s="9" t="s">
        <v>4</v>
      </c>
      <c r="F2307" s="9" t="s">
        <v>10</v>
      </c>
      <c r="G2307" s="10">
        <v>0.1</v>
      </c>
      <c r="H2307" s="11"/>
      <c r="I2307" s="12" t="str" cm="1">
        <f t="array" ref="I2307">INDEX(_xlfn.TEXTSPLIT(טבלה1[[#This Row],[עמודה2]],","),2)</f>
        <v xml:space="preserve"> WA</v>
      </c>
      <c r="J2307" s="16" t="str">
        <f>_xlfn.CONCAT(טבלה1[[#This Row],[AI_Companies]]," ",טבלה1[[#This Row],[עמודה1]])</f>
        <v>Logic20/20 https://www.logic2020.com/</v>
      </c>
      <c r="K2307" s="12">
        <v>50</v>
      </c>
      <c r="L2307" s="12" t="str">
        <f>IF(טבלה1[[#This Row],[עמודה53]]&gt;2000,"Yes","No")</f>
        <v>No</v>
      </c>
      <c r="M2307" s="12">
        <v>249</v>
      </c>
      <c r="N2307" s="12">
        <f>AVERAGE(טבלה1[[#This Row],[עמודה52]:[עמודה53]])</f>
        <v>149.5</v>
      </c>
      <c r="O2307" s="12" t="str">
        <f>IF(טבלה1[[#This Row],[עמודה4]]="&lt; $25 / hr","0$ - $25 / hr",טבלה1[[#This Row],[עמודה4]])</f>
        <v>Undisclosed</v>
      </c>
      <c r="P2307" s="12" t="str" cm="1">
        <f t="array" ref="P2307">INDEX(_xlfn.TEXTSPLIT(טבלה1[[#This Row],[עמודה55]],"-"),1)</f>
        <v>Undisclosed</v>
      </c>
      <c r="Q2307" s="21" t="e" cm="1">
        <f t="array" ref="Q2307">INDEX(_xlfn.TEXTSPLIT(INDEX(_xlfn.TEXTSPLIT(טבלה1[[#This Row],[עמודה55]],"-"),2),"/"),1)</f>
        <v>#REF!</v>
      </c>
      <c r="R2307" s="12" t="e">
        <f>AVERAGE(טבלה1[[#This Row],[עמודה59]:[עמודה60]])</f>
        <v>#VALUE!</v>
      </c>
      <c r="S2307" s="3" t="e">
        <f>VALUE(SUBSTITUTE(טבלה1[[#This Row],[עמודה56]],"$",""))</f>
        <v>#VALUE!</v>
      </c>
      <c r="T2307" s="3" t="e">
        <f>VALUE(SUBSTITUTE(טבלה1[[#This Row],[עמודה57]],"$",""))</f>
        <v>#REF!</v>
      </c>
      <c r="U2307" s="3" t="e">
        <f>IF(טבלה1[[#This Row],[עמודה58]]&gt;30,"Yes","No")</f>
        <v>#VALUE!</v>
      </c>
    </row>
    <row r="2308" spans="1:21" ht="13" x14ac:dyDescent="0.15">
      <c r="A2308" s="8" t="s">
        <v>5409</v>
      </c>
      <c r="B2308" s="9" t="s">
        <v>5410</v>
      </c>
      <c r="C2308" s="9" t="s">
        <v>5411</v>
      </c>
      <c r="D2308" s="13">
        <v>1000</v>
      </c>
      <c r="E2308" s="9" t="s">
        <v>33</v>
      </c>
      <c r="F2308" s="9" t="s">
        <v>117</v>
      </c>
      <c r="G2308" s="10">
        <v>0.2</v>
      </c>
      <c r="H2308" s="11"/>
      <c r="I2308" s="12" t="str" cm="1">
        <f t="array" ref="I2308">INDEX(_xlfn.TEXTSPLIT(טבלה1[[#This Row],[עמודה2]],","),2)</f>
        <v xml:space="preserve"> Morocco</v>
      </c>
      <c r="J2308" s="16" t="str">
        <f>_xlfn.CONCAT(טבלה1[[#This Row],[AI_Companies]]," ",טבלה1[[#This Row],[עמודה1]])</f>
        <v>AtlasWebSolutions https://atlasweb.solutions/</v>
      </c>
      <c r="K2308" s="12">
        <v>2</v>
      </c>
      <c r="L2308" s="12" t="str">
        <f>IF(טבלה1[[#This Row],[עמודה53]]&gt;2000,"Yes","No")</f>
        <v>No</v>
      </c>
      <c r="M2308" s="12">
        <v>9</v>
      </c>
      <c r="N2308" s="12">
        <f>AVERAGE(טבלה1[[#This Row],[עמודה52]:[עמודה53]])</f>
        <v>5.5</v>
      </c>
      <c r="O2308" s="12" t="str">
        <f>IF(טבלה1[[#This Row],[עמודה4]]="&lt; $25 / hr","0$ - $25 / hr",טבלה1[[#This Row],[עמודה4]])</f>
        <v>$25 - $49 / hr</v>
      </c>
      <c r="P2308" s="12" t="str" cm="1">
        <f t="array" ref="P2308">INDEX(_xlfn.TEXTSPLIT(טבלה1[[#This Row],[עמודה55]],"-"),1)</f>
        <v xml:space="preserve">$25 </v>
      </c>
      <c r="Q2308" s="21" t="str" cm="1">
        <f t="array" ref="Q2308">INDEX(_xlfn.TEXTSPLIT(INDEX(_xlfn.TEXTSPLIT(טבלה1[[#This Row],[עמודה55]],"-"),2),"/"),1)</f>
        <v xml:space="preserve"> $49 </v>
      </c>
      <c r="R2308" s="12">
        <f>AVERAGE(טבלה1[[#This Row],[עמודה59]:[עמודה60]])</f>
        <v>37</v>
      </c>
      <c r="S2308" s="3">
        <f>VALUE(SUBSTITUTE(טבלה1[[#This Row],[עמודה56]],"$",""))</f>
        <v>25</v>
      </c>
      <c r="T2308" s="3">
        <f>VALUE(SUBSTITUTE(טבלה1[[#This Row],[עמודה57]],"$",""))</f>
        <v>49</v>
      </c>
      <c r="U2308" s="3" t="str">
        <f>IF(טבלה1[[#This Row],[עמודה58]]&gt;30,"Yes","No")</f>
        <v>Yes</v>
      </c>
    </row>
    <row r="2309" spans="1:21" ht="13" x14ac:dyDescent="0.15">
      <c r="A2309" s="8" t="s">
        <v>5412</v>
      </c>
      <c r="B2309" s="9" t="s">
        <v>5413</v>
      </c>
      <c r="C2309" s="9" t="s">
        <v>734</v>
      </c>
      <c r="D2309" s="13">
        <v>1000</v>
      </c>
      <c r="E2309" s="9" t="s">
        <v>4</v>
      </c>
      <c r="F2309" s="9" t="s">
        <v>10</v>
      </c>
      <c r="G2309" s="10">
        <v>0.1</v>
      </c>
      <c r="H2309" s="11"/>
      <c r="I2309" s="12" t="str" cm="1">
        <f t="array" ref="I2309">INDEX(_xlfn.TEXTSPLIT(טבלה1[[#This Row],[עמודה2]],","),2)</f>
        <v xml:space="preserve"> Spain</v>
      </c>
      <c r="J2309" s="16" t="str">
        <f>_xlfn.CONCAT(טבלה1[[#This Row],[AI_Companies]]," ",טבלה1[[#This Row],[עמודה1]])</f>
        <v>OpenSistemas https://opensistemas.com/en/</v>
      </c>
      <c r="K2309" s="12">
        <v>50</v>
      </c>
      <c r="L2309" s="12" t="str">
        <f>IF(טבלה1[[#This Row],[עמודה53]]&gt;2000,"Yes","No")</f>
        <v>No</v>
      </c>
      <c r="M2309" s="12">
        <v>249</v>
      </c>
      <c r="N2309" s="12">
        <f>AVERAGE(טבלה1[[#This Row],[עמודה52]:[עמודה53]])</f>
        <v>149.5</v>
      </c>
      <c r="O2309" s="12" t="str">
        <f>IF(טבלה1[[#This Row],[עמודה4]]="&lt; $25 / hr","0$ - $25 / hr",טבלה1[[#This Row],[עמודה4]])</f>
        <v>Undisclosed</v>
      </c>
      <c r="P2309" s="12" t="str" cm="1">
        <f t="array" ref="P2309">INDEX(_xlfn.TEXTSPLIT(טבלה1[[#This Row],[עמודה55]],"-"),1)</f>
        <v>Undisclosed</v>
      </c>
      <c r="Q2309" s="21" t="e" cm="1">
        <f t="array" ref="Q2309">INDEX(_xlfn.TEXTSPLIT(INDEX(_xlfn.TEXTSPLIT(טבלה1[[#This Row],[עמודה55]],"-"),2),"/"),1)</f>
        <v>#REF!</v>
      </c>
      <c r="R2309" s="12" t="e">
        <f>AVERAGE(טבלה1[[#This Row],[עמודה59]:[עמודה60]])</f>
        <v>#VALUE!</v>
      </c>
      <c r="S2309" s="3" t="e">
        <f>VALUE(SUBSTITUTE(טבלה1[[#This Row],[עמודה56]],"$",""))</f>
        <v>#VALUE!</v>
      </c>
      <c r="T2309" s="3" t="e">
        <f>VALUE(SUBSTITUTE(טבלה1[[#This Row],[עמודה57]],"$",""))</f>
        <v>#REF!</v>
      </c>
      <c r="U2309" s="3" t="e">
        <f>IF(טבלה1[[#This Row],[עמודה58]]&gt;30,"Yes","No")</f>
        <v>#VALUE!</v>
      </c>
    </row>
    <row r="2310" spans="1:21" ht="13" x14ac:dyDescent="0.15">
      <c r="A2310" s="8" t="s">
        <v>5414</v>
      </c>
      <c r="B2310" s="9" t="s">
        <v>5415</v>
      </c>
      <c r="C2310" s="9" t="s">
        <v>2823</v>
      </c>
      <c r="D2310" s="13">
        <v>5000</v>
      </c>
      <c r="E2310" s="9" t="s">
        <v>14</v>
      </c>
      <c r="F2310" s="9" t="s">
        <v>29</v>
      </c>
      <c r="G2310" s="10">
        <v>0.15</v>
      </c>
      <c r="H2310" s="11"/>
      <c r="I2310" s="12" t="str" cm="1">
        <f t="array" ref="I2310">INDEX(_xlfn.TEXTSPLIT(טבלה1[[#This Row],[עמודה2]],","),2)</f>
        <v xml:space="preserve"> Vietnam</v>
      </c>
      <c r="J2310" s="16" t="str">
        <f>_xlfn.CONCAT(טבלה1[[#This Row],[AI_Companies]]," ",טבלה1[[#This Row],[עמודה1]])</f>
        <v>sk-global https://www.sk-global.biz/</v>
      </c>
      <c r="K2310" s="12">
        <v>10</v>
      </c>
      <c r="L2310" s="12" t="str">
        <f>IF(טבלה1[[#This Row],[עמודה53]]&gt;2000,"Yes","No")</f>
        <v>No</v>
      </c>
      <c r="M2310" s="12">
        <v>49</v>
      </c>
      <c r="N2310" s="12">
        <f>AVERAGE(טבלה1[[#This Row],[עמודה52]:[עמודה53]])</f>
        <v>29.5</v>
      </c>
      <c r="O2310" s="12" t="str">
        <f>IF(טבלה1[[#This Row],[עמודה4]]="&lt; $25 / hr","0$ - $25 / hr",טבלה1[[#This Row],[עמודה4]])</f>
        <v>0$ - $25 / hr</v>
      </c>
      <c r="P2310" s="12" t="str" cm="1">
        <f t="array" ref="P2310">INDEX(_xlfn.TEXTSPLIT(טבלה1[[#This Row],[עמודה55]],"-"),1)</f>
        <v xml:space="preserve">0$ </v>
      </c>
      <c r="Q2310" s="21" t="str" cm="1">
        <f t="array" ref="Q2310">INDEX(_xlfn.TEXTSPLIT(INDEX(_xlfn.TEXTSPLIT(טבלה1[[#This Row],[עמודה55]],"-"),2),"/"),1)</f>
        <v xml:space="preserve"> $25 </v>
      </c>
      <c r="R2310" s="12">
        <f>AVERAGE(טבלה1[[#This Row],[עמודה59]:[עמודה60]])</f>
        <v>12.5</v>
      </c>
      <c r="S2310" s="3">
        <f>VALUE(SUBSTITUTE(טבלה1[[#This Row],[עמודה56]],"$",""))</f>
        <v>0</v>
      </c>
      <c r="T2310" s="3">
        <f>VALUE(SUBSTITUTE(טבלה1[[#This Row],[עמודה57]],"$",""))</f>
        <v>25</v>
      </c>
      <c r="U2310" s="3" t="str">
        <f>IF(טבלה1[[#This Row],[עמודה58]]&gt;30,"Yes","No")</f>
        <v>No</v>
      </c>
    </row>
    <row r="2311" spans="1:21" ht="13" x14ac:dyDescent="0.15">
      <c r="A2311" s="8" t="s">
        <v>5416</v>
      </c>
      <c r="B2311" s="9" t="s">
        <v>5417</v>
      </c>
      <c r="C2311" s="9" t="s">
        <v>47</v>
      </c>
      <c r="D2311" s="13">
        <v>25000</v>
      </c>
      <c r="E2311" s="9" t="s">
        <v>63</v>
      </c>
      <c r="F2311" s="9" t="s">
        <v>29</v>
      </c>
      <c r="G2311" s="10">
        <v>0.15</v>
      </c>
      <c r="H2311" s="11"/>
      <c r="I2311" s="12" t="str" cm="1">
        <f t="array" ref="I2311">INDEX(_xlfn.TEXTSPLIT(טבלה1[[#This Row],[עמודה2]],","),2)</f>
        <v xml:space="preserve"> India</v>
      </c>
      <c r="J2311" s="16" t="str">
        <f>_xlfn.CONCAT(טבלה1[[#This Row],[AI_Companies]]," ",טבלה1[[#This Row],[עמודה1]])</f>
        <v>Blue9Technologies http://www.blue9tech.com</v>
      </c>
      <c r="K2311" s="12">
        <v>10</v>
      </c>
      <c r="L2311" s="12" t="str">
        <f>IF(טבלה1[[#This Row],[עמודה53]]&gt;2000,"Yes","No")</f>
        <v>No</v>
      </c>
      <c r="M2311" s="12">
        <v>49</v>
      </c>
      <c r="N2311" s="12">
        <f>AVERAGE(טבלה1[[#This Row],[עמודה52]:[עמודה53]])</f>
        <v>29.5</v>
      </c>
      <c r="O2311" s="12" t="str">
        <f>IF(טבלה1[[#This Row],[עמודה4]]="&lt; $25 / hr","0$ - $25 / hr",טבלה1[[#This Row],[עמודה4]])</f>
        <v>$150 - $199 / hr</v>
      </c>
      <c r="P2311" s="12" t="str" cm="1">
        <f t="array" ref="P2311">INDEX(_xlfn.TEXTSPLIT(טבלה1[[#This Row],[עמודה55]],"-"),1)</f>
        <v xml:space="preserve">$150 </v>
      </c>
      <c r="Q2311" s="21" t="str" cm="1">
        <f t="array" ref="Q2311">INDEX(_xlfn.TEXTSPLIT(INDEX(_xlfn.TEXTSPLIT(טבלה1[[#This Row],[עמודה55]],"-"),2),"/"),1)</f>
        <v xml:space="preserve"> $199 </v>
      </c>
      <c r="R2311" s="12">
        <f>AVERAGE(טבלה1[[#This Row],[עמודה59]:[עמודה60]])</f>
        <v>174.5</v>
      </c>
      <c r="S2311" s="3">
        <f>VALUE(SUBSTITUTE(טבלה1[[#This Row],[עמודה56]],"$",""))</f>
        <v>150</v>
      </c>
      <c r="T2311" s="3">
        <f>VALUE(SUBSTITUTE(טבלה1[[#This Row],[עמודה57]],"$",""))</f>
        <v>199</v>
      </c>
      <c r="U2311" s="3" t="str">
        <f>IF(טבלה1[[#This Row],[עמודה58]]&gt;30,"Yes","No")</f>
        <v>Yes</v>
      </c>
    </row>
    <row r="2312" spans="1:21" ht="13" x14ac:dyDescent="0.15">
      <c r="A2312" s="8" t="s">
        <v>5418</v>
      </c>
      <c r="B2312" s="9" t="s">
        <v>5419</v>
      </c>
      <c r="C2312" s="9" t="s">
        <v>5420</v>
      </c>
      <c r="D2312" s="13">
        <v>5000</v>
      </c>
      <c r="E2312" s="9" t="s">
        <v>9</v>
      </c>
      <c r="F2312" s="9" t="s">
        <v>29</v>
      </c>
      <c r="G2312" s="10">
        <v>0.15</v>
      </c>
      <c r="H2312" s="11"/>
      <c r="I2312" s="12" t="str" cm="1">
        <f t="array" ref="I2312">INDEX(_xlfn.TEXTSPLIT(טבלה1[[#This Row],[עמודה2]],","),2)</f>
        <v xml:space="preserve"> Cyprus</v>
      </c>
      <c r="J2312" s="16" t="str">
        <f>_xlfn.CONCAT(טבלה1[[#This Row],[AI_Companies]]," ",טבלה1[[#This Row],[עמודה1]])</f>
        <v>CellockLtd https://www.cellock.com/</v>
      </c>
      <c r="K2312" s="12">
        <v>10</v>
      </c>
      <c r="L2312" s="12" t="str">
        <f>IF(טבלה1[[#This Row],[עמודה53]]&gt;2000,"Yes","No")</f>
        <v>No</v>
      </c>
      <c r="M2312" s="12">
        <v>49</v>
      </c>
      <c r="N2312" s="12">
        <f>AVERAGE(טבלה1[[#This Row],[עמודה52]:[עמודה53]])</f>
        <v>29.5</v>
      </c>
      <c r="O2312" s="12" t="str">
        <f>IF(טבלה1[[#This Row],[עמודה4]]="&lt; $25 / hr","0$ - $25 / hr",טבלה1[[#This Row],[עמודה4]])</f>
        <v>$50 - $99 / hr</v>
      </c>
      <c r="P2312" s="12" t="str" cm="1">
        <f t="array" ref="P2312">INDEX(_xlfn.TEXTSPLIT(טבלה1[[#This Row],[עמודה55]],"-"),1)</f>
        <v xml:space="preserve">$50 </v>
      </c>
      <c r="Q2312" s="21" t="str" cm="1">
        <f t="array" ref="Q2312">INDEX(_xlfn.TEXTSPLIT(INDEX(_xlfn.TEXTSPLIT(טבלה1[[#This Row],[עמודה55]],"-"),2),"/"),1)</f>
        <v xml:space="preserve"> $99 </v>
      </c>
      <c r="R2312" s="12">
        <f>AVERAGE(טבלה1[[#This Row],[עמודה59]:[עמודה60]])</f>
        <v>74.5</v>
      </c>
      <c r="S2312" s="3">
        <f>VALUE(SUBSTITUTE(טבלה1[[#This Row],[עמודה56]],"$",""))</f>
        <v>50</v>
      </c>
      <c r="T2312" s="3">
        <f>VALUE(SUBSTITUTE(טבלה1[[#This Row],[עמודה57]],"$",""))</f>
        <v>99</v>
      </c>
      <c r="U2312" s="3" t="str">
        <f>IF(טבלה1[[#This Row],[עמודה58]]&gt;30,"Yes","No")</f>
        <v>Yes</v>
      </c>
    </row>
    <row r="2313" spans="1:21" ht="13" x14ac:dyDescent="0.15">
      <c r="A2313" s="8" t="s">
        <v>5421</v>
      </c>
      <c r="B2313" s="9" t="s">
        <v>5422</v>
      </c>
      <c r="C2313" s="9" t="s">
        <v>20</v>
      </c>
      <c r="D2313" s="13">
        <v>5000</v>
      </c>
      <c r="E2313" s="9" t="s">
        <v>21</v>
      </c>
      <c r="F2313" s="9" t="s">
        <v>29</v>
      </c>
      <c r="G2313" s="10">
        <v>0.1</v>
      </c>
      <c r="H2313" s="11"/>
      <c r="I2313" s="12" t="str" cm="1">
        <f t="array" ref="I2313">INDEX(_xlfn.TEXTSPLIT(טבלה1[[#This Row],[עמודה2]],","),2)</f>
        <v xml:space="preserve"> NY</v>
      </c>
      <c r="J2313" s="16" t="str">
        <f>_xlfn.CONCAT(טבלה1[[#This Row],[AI_Companies]]," ",טבלה1[[#This Row],[עמודה1]])</f>
        <v>PARTY http://prty.jp/</v>
      </c>
      <c r="K2313" s="12">
        <v>10</v>
      </c>
      <c r="L2313" s="12" t="str">
        <f>IF(טבלה1[[#This Row],[עמודה53]]&gt;2000,"Yes","No")</f>
        <v>No</v>
      </c>
      <c r="M2313" s="12">
        <v>49</v>
      </c>
      <c r="N2313" s="12">
        <f>AVERAGE(טבלה1[[#This Row],[עמודה52]:[עמודה53]])</f>
        <v>29.5</v>
      </c>
      <c r="O2313" s="12" t="str">
        <f>IF(טבלה1[[#This Row],[עמודה4]]="&lt; $25 / hr","0$ - $25 / hr",טבלה1[[#This Row],[עמודה4]])</f>
        <v>$100 - $149 / hr</v>
      </c>
      <c r="P2313" s="12" t="str" cm="1">
        <f t="array" ref="P2313">INDEX(_xlfn.TEXTSPLIT(טבלה1[[#This Row],[עמודה55]],"-"),1)</f>
        <v xml:space="preserve">$100 </v>
      </c>
      <c r="Q2313" s="21" t="str" cm="1">
        <f t="array" ref="Q2313">INDEX(_xlfn.TEXTSPLIT(INDEX(_xlfn.TEXTSPLIT(טבלה1[[#This Row],[עמודה55]],"-"),2),"/"),1)</f>
        <v xml:space="preserve"> $149 </v>
      </c>
      <c r="R2313" s="12">
        <f>AVERAGE(טבלה1[[#This Row],[עמודה59]:[עמודה60]])</f>
        <v>124.5</v>
      </c>
      <c r="S2313" s="3">
        <f>VALUE(SUBSTITUTE(טבלה1[[#This Row],[עמודה56]],"$",""))</f>
        <v>100</v>
      </c>
      <c r="T2313" s="3">
        <f>VALUE(SUBSTITUTE(טבלה1[[#This Row],[עמודה57]],"$",""))</f>
        <v>149</v>
      </c>
      <c r="U2313" s="3" t="str">
        <f>IF(טבלה1[[#This Row],[עמודה58]]&gt;30,"Yes","No")</f>
        <v>Yes</v>
      </c>
    </row>
    <row r="2314" spans="1:21" ht="13" x14ac:dyDescent="0.15">
      <c r="A2314" s="8" t="s">
        <v>5423</v>
      </c>
      <c r="B2314" s="9" t="s">
        <v>5424</v>
      </c>
      <c r="C2314" s="9" t="s">
        <v>1008</v>
      </c>
      <c r="D2314" s="13">
        <v>50000</v>
      </c>
      <c r="E2314" s="9" t="s">
        <v>63</v>
      </c>
      <c r="F2314" s="9" t="s">
        <v>29</v>
      </c>
      <c r="G2314" s="10">
        <v>0.1</v>
      </c>
      <c r="H2314" s="11"/>
      <c r="I2314" s="12" t="str" cm="1">
        <f t="array" ref="I2314">INDEX(_xlfn.TEXTSPLIT(טבלה1[[#This Row],[עמודה2]],","),2)</f>
        <v xml:space="preserve"> France</v>
      </c>
      <c r="J2314" s="16" t="str">
        <f>_xlfn.CONCAT(טבלה1[[#This Row],[AI_Companies]]," ",טבלה1[[#This Row],[עמודה1]])</f>
        <v>Anybox https://anybox.odoo.com/</v>
      </c>
      <c r="K2314" s="12">
        <v>10</v>
      </c>
      <c r="L2314" s="12" t="str">
        <f>IF(טבלה1[[#This Row],[עמודה53]]&gt;2000,"Yes","No")</f>
        <v>No</v>
      </c>
      <c r="M2314" s="12">
        <v>49</v>
      </c>
      <c r="N2314" s="12">
        <f>AVERAGE(טבלה1[[#This Row],[עמודה52]:[עמודה53]])</f>
        <v>29.5</v>
      </c>
      <c r="O2314" s="12" t="str">
        <f>IF(טבלה1[[#This Row],[עמודה4]]="&lt; $25 / hr","0$ - $25 / hr",טבלה1[[#This Row],[עמודה4]])</f>
        <v>$150 - $199 / hr</v>
      </c>
      <c r="P2314" s="12" t="str" cm="1">
        <f t="array" ref="P2314">INDEX(_xlfn.TEXTSPLIT(טבלה1[[#This Row],[עמודה55]],"-"),1)</f>
        <v xml:space="preserve">$150 </v>
      </c>
      <c r="Q2314" s="21" t="str" cm="1">
        <f t="array" ref="Q2314">INDEX(_xlfn.TEXTSPLIT(INDEX(_xlfn.TEXTSPLIT(טבלה1[[#This Row],[עמודה55]],"-"),2),"/"),1)</f>
        <v xml:space="preserve"> $199 </v>
      </c>
      <c r="R2314" s="12">
        <f>AVERAGE(טבלה1[[#This Row],[עמודה59]:[עמודה60]])</f>
        <v>174.5</v>
      </c>
      <c r="S2314" s="3">
        <f>VALUE(SUBSTITUTE(טבלה1[[#This Row],[עמודה56]],"$",""))</f>
        <v>150</v>
      </c>
      <c r="T2314" s="3">
        <f>VALUE(SUBSTITUTE(טבלה1[[#This Row],[עמודה57]],"$",""))</f>
        <v>199</v>
      </c>
      <c r="U2314" s="3" t="str">
        <f>IF(טבלה1[[#This Row],[עמודה58]]&gt;30,"Yes","No")</f>
        <v>Yes</v>
      </c>
    </row>
    <row r="2315" spans="1:21" ht="13" x14ac:dyDescent="0.15">
      <c r="A2315" s="8" t="s">
        <v>5425</v>
      </c>
      <c r="B2315" s="9" t="s">
        <v>5426</v>
      </c>
      <c r="C2315" s="9" t="s">
        <v>4340</v>
      </c>
      <c r="D2315" s="13">
        <v>5000</v>
      </c>
      <c r="E2315" s="9" t="s">
        <v>21</v>
      </c>
      <c r="F2315" s="9" t="s">
        <v>29</v>
      </c>
      <c r="G2315" s="10">
        <v>0.15</v>
      </c>
      <c r="H2315" s="11"/>
      <c r="I2315" s="12" t="str" cm="1">
        <f t="array" ref="I2315">INDEX(_xlfn.TEXTSPLIT(טבלה1[[#This Row],[עמודה2]],","),2)</f>
        <v xml:space="preserve"> Finland</v>
      </c>
      <c r="J2315" s="16" t="str">
        <f>_xlfn.CONCAT(טבלה1[[#This Row],[AI_Companies]]," ",טבלה1[[#This Row],[עמודה1]])</f>
        <v>HeyDayPro https://heydaypro.com/</v>
      </c>
      <c r="K2315" s="12">
        <v>10</v>
      </c>
      <c r="L2315" s="12" t="str">
        <f>IF(טבלה1[[#This Row],[עמודה53]]&gt;2000,"Yes","No")</f>
        <v>No</v>
      </c>
      <c r="M2315" s="12">
        <v>49</v>
      </c>
      <c r="N2315" s="12">
        <f>AVERAGE(טבלה1[[#This Row],[עמודה52]:[עמודה53]])</f>
        <v>29.5</v>
      </c>
      <c r="O2315" s="12" t="str">
        <f>IF(טבלה1[[#This Row],[עמודה4]]="&lt; $25 / hr","0$ - $25 / hr",טבלה1[[#This Row],[עמודה4]])</f>
        <v>$100 - $149 / hr</v>
      </c>
      <c r="P2315" s="12" t="str" cm="1">
        <f t="array" ref="P2315">INDEX(_xlfn.TEXTSPLIT(טבלה1[[#This Row],[עמודה55]],"-"),1)</f>
        <v xml:space="preserve">$100 </v>
      </c>
      <c r="Q2315" s="21" t="str" cm="1">
        <f t="array" ref="Q2315">INDEX(_xlfn.TEXTSPLIT(INDEX(_xlfn.TEXTSPLIT(טבלה1[[#This Row],[עמודה55]],"-"),2),"/"),1)</f>
        <v xml:space="preserve"> $149 </v>
      </c>
      <c r="R2315" s="12">
        <f>AVERAGE(טבלה1[[#This Row],[עמודה59]:[עמודה60]])</f>
        <v>124.5</v>
      </c>
      <c r="S2315" s="3">
        <f>VALUE(SUBSTITUTE(טבלה1[[#This Row],[עמודה56]],"$",""))</f>
        <v>100</v>
      </c>
      <c r="T2315" s="3">
        <f>VALUE(SUBSTITUTE(טבלה1[[#This Row],[עמודה57]],"$",""))</f>
        <v>149</v>
      </c>
      <c r="U2315" s="3" t="str">
        <f>IF(טבלה1[[#This Row],[עמודה58]]&gt;30,"Yes","No")</f>
        <v>Yes</v>
      </c>
    </row>
    <row r="2316" spans="1:21" ht="13" x14ac:dyDescent="0.15">
      <c r="A2316" s="8" t="s">
        <v>5427</v>
      </c>
      <c r="B2316" s="9" t="s">
        <v>5428</v>
      </c>
      <c r="C2316" s="9" t="s">
        <v>47</v>
      </c>
      <c r="D2316" s="9" t="s">
        <v>4</v>
      </c>
      <c r="E2316" s="9" t="s">
        <v>4</v>
      </c>
      <c r="F2316" s="9" t="s">
        <v>29</v>
      </c>
      <c r="G2316" s="10">
        <v>0.15</v>
      </c>
      <c r="H2316" s="11"/>
      <c r="I2316" s="12" t="str" cm="1">
        <f t="array" ref="I2316">INDEX(_xlfn.TEXTSPLIT(טבלה1[[#This Row],[עמודה2]],","),2)</f>
        <v xml:space="preserve"> India</v>
      </c>
      <c r="J2316" s="16" t="str">
        <f>_xlfn.CONCAT(טבלה1[[#This Row],[AI_Companies]]," ",טבלה1[[#This Row],[עמודה1]])</f>
        <v>UshyakuSoftwareSolutions http://ushyaku.com</v>
      </c>
      <c r="K2316" s="12">
        <v>10</v>
      </c>
      <c r="L2316" s="12" t="str">
        <f>IF(טבלה1[[#This Row],[עמודה53]]&gt;2000,"Yes","No")</f>
        <v>No</v>
      </c>
      <c r="M2316" s="12">
        <v>49</v>
      </c>
      <c r="N2316" s="12">
        <f>AVERAGE(טבלה1[[#This Row],[עמודה52]:[עמודה53]])</f>
        <v>29.5</v>
      </c>
      <c r="O2316" s="12" t="str">
        <f>IF(טבלה1[[#This Row],[עמודה4]]="&lt; $25 / hr","0$ - $25 / hr",טבלה1[[#This Row],[עמודה4]])</f>
        <v>Undisclosed</v>
      </c>
      <c r="P2316" s="12" t="str" cm="1">
        <f t="array" ref="P2316">INDEX(_xlfn.TEXTSPLIT(טבלה1[[#This Row],[עמודה55]],"-"),1)</f>
        <v>Undisclosed</v>
      </c>
      <c r="Q2316" s="21" t="e" cm="1">
        <f t="array" ref="Q2316">INDEX(_xlfn.TEXTSPLIT(INDEX(_xlfn.TEXTSPLIT(טבלה1[[#This Row],[עמודה55]],"-"),2),"/"),1)</f>
        <v>#REF!</v>
      </c>
      <c r="R2316" s="12" t="e">
        <f>AVERAGE(טבלה1[[#This Row],[עמודה59]:[עמודה60]])</f>
        <v>#VALUE!</v>
      </c>
      <c r="S2316" s="3" t="e">
        <f>VALUE(SUBSTITUTE(טבלה1[[#This Row],[עמודה56]],"$",""))</f>
        <v>#VALUE!</v>
      </c>
      <c r="T2316" s="3" t="e">
        <f>VALUE(SUBSTITUTE(טבלה1[[#This Row],[עמודה57]],"$",""))</f>
        <v>#REF!</v>
      </c>
      <c r="U2316" s="3" t="e">
        <f>IF(טבלה1[[#This Row],[עמודה58]]&gt;30,"Yes","No")</f>
        <v>#VALUE!</v>
      </c>
    </row>
    <row r="2317" spans="1:21" ht="13" x14ac:dyDescent="0.15">
      <c r="A2317" s="8" t="s">
        <v>5429</v>
      </c>
      <c r="B2317" s="9" t="s">
        <v>5430</v>
      </c>
      <c r="C2317" s="9" t="s">
        <v>1979</v>
      </c>
      <c r="D2317" s="9" t="s">
        <v>4</v>
      </c>
      <c r="E2317" s="9" t="s">
        <v>4</v>
      </c>
      <c r="F2317" s="9" t="s">
        <v>29</v>
      </c>
      <c r="G2317" s="10">
        <v>0.15</v>
      </c>
      <c r="H2317" s="11"/>
      <c r="I2317" s="12" t="str" cm="1">
        <f t="array" ref="I2317">INDEX(_xlfn.TEXTSPLIT(טבלה1[[#This Row],[עמודה2]],","),2)</f>
        <v xml:space="preserve"> Chile</v>
      </c>
      <c r="J2317" s="16" t="str">
        <f>_xlfn.CONCAT(טבלה1[[#This Row],[AI_Companies]]," ",טבלה1[[#This Row],[עמודה1]])</f>
        <v>YoutouchTechnology http://www.youtouch.cl</v>
      </c>
      <c r="K2317" s="12">
        <v>10</v>
      </c>
      <c r="L2317" s="12" t="str">
        <f>IF(טבלה1[[#This Row],[עמודה53]]&gt;2000,"Yes","No")</f>
        <v>No</v>
      </c>
      <c r="M2317" s="12">
        <v>49</v>
      </c>
      <c r="N2317" s="12">
        <f>AVERAGE(טבלה1[[#This Row],[עמודה52]:[עמודה53]])</f>
        <v>29.5</v>
      </c>
      <c r="O2317" s="12" t="str">
        <f>IF(טבלה1[[#This Row],[עמודה4]]="&lt; $25 / hr","0$ - $25 / hr",טבלה1[[#This Row],[עמודה4]])</f>
        <v>Undisclosed</v>
      </c>
      <c r="P2317" s="12" t="str" cm="1">
        <f t="array" ref="P2317">INDEX(_xlfn.TEXTSPLIT(טבלה1[[#This Row],[עמודה55]],"-"),1)</f>
        <v>Undisclosed</v>
      </c>
      <c r="Q2317" s="21" t="e" cm="1">
        <f t="array" ref="Q2317">INDEX(_xlfn.TEXTSPLIT(INDEX(_xlfn.TEXTSPLIT(טבלה1[[#This Row],[עמודה55]],"-"),2),"/"),1)</f>
        <v>#REF!</v>
      </c>
      <c r="R2317" s="12" t="e">
        <f>AVERAGE(טבלה1[[#This Row],[עמודה59]:[עמודה60]])</f>
        <v>#VALUE!</v>
      </c>
      <c r="S2317" s="3" t="e">
        <f>VALUE(SUBSTITUTE(טבלה1[[#This Row],[עמודה56]],"$",""))</f>
        <v>#VALUE!</v>
      </c>
      <c r="T2317" s="3" t="e">
        <f>VALUE(SUBSTITUTE(טבלה1[[#This Row],[עמודה57]],"$",""))</f>
        <v>#REF!</v>
      </c>
      <c r="U2317" s="3" t="e">
        <f>IF(טבלה1[[#This Row],[עמודה58]]&gt;30,"Yes","No")</f>
        <v>#VALUE!</v>
      </c>
    </row>
    <row r="2318" spans="1:21" ht="13" x14ac:dyDescent="0.15">
      <c r="A2318" s="8" t="s">
        <v>5431</v>
      </c>
      <c r="B2318" s="9" t="s">
        <v>5432</v>
      </c>
      <c r="C2318" s="9" t="s">
        <v>212</v>
      </c>
      <c r="D2318" s="13">
        <v>250000</v>
      </c>
      <c r="E2318" s="9" t="s">
        <v>928</v>
      </c>
      <c r="F2318" s="9" t="s">
        <v>29</v>
      </c>
      <c r="G2318" s="10">
        <v>0.15</v>
      </c>
      <c r="H2318" s="11"/>
      <c r="I2318" s="12" t="str" cm="1">
        <f t="array" ref="I2318">INDEX(_xlfn.TEXTSPLIT(טבלה1[[#This Row],[עמודה2]],","),2)</f>
        <v xml:space="preserve"> CA</v>
      </c>
      <c r="J2318" s="16" t="str">
        <f>_xlfn.CONCAT(טבלה1[[#This Row],[AI_Companies]]," ",טבלה1[[#This Row],[עמודה1]])</f>
        <v>Milkinside http://milkinside.com</v>
      </c>
      <c r="K2318" s="12">
        <v>10</v>
      </c>
      <c r="L2318" s="12" t="str">
        <f>IF(טבלה1[[#This Row],[עמודה53]]&gt;2000,"Yes","No")</f>
        <v>No</v>
      </c>
      <c r="M2318" s="12">
        <v>49</v>
      </c>
      <c r="N2318" s="12">
        <f>AVERAGE(טבלה1[[#This Row],[עמודה52]:[עמודה53]])</f>
        <v>29.5</v>
      </c>
      <c r="O2318" s="12" t="str">
        <f>IF(טבלה1[[#This Row],[עמודה4]]="&lt; $25 / hr","0$ - $25 / hr",טבלה1[[#This Row],[עמודה4]])</f>
        <v>$300+ / hr</v>
      </c>
      <c r="P2318" s="12" t="str" cm="1">
        <f t="array" ref="P2318">INDEX(_xlfn.TEXTSPLIT(טבלה1[[#This Row],[עמודה55]],"-"),1)</f>
        <v>$300+ / hr</v>
      </c>
      <c r="Q2318" s="21" t="e" cm="1">
        <f t="array" ref="Q2318">INDEX(_xlfn.TEXTSPLIT(INDEX(_xlfn.TEXTSPLIT(טבלה1[[#This Row],[עמודה55]],"-"),2),"/"),1)</f>
        <v>#REF!</v>
      </c>
      <c r="R2318" s="12" t="e">
        <f>AVERAGE(טבלה1[[#This Row],[עמודה59]:[עמודה60]])</f>
        <v>#VALUE!</v>
      </c>
      <c r="S2318" s="3" t="e">
        <f>VALUE(SUBSTITUTE(טבלה1[[#This Row],[עמודה56]],"$",""))</f>
        <v>#VALUE!</v>
      </c>
      <c r="T2318" s="3" t="e">
        <f>VALUE(SUBSTITUTE(טבלה1[[#This Row],[עמודה57]],"$",""))</f>
        <v>#REF!</v>
      </c>
      <c r="U2318" s="3" t="e">
        <f>IF(טבלה1[[#This Row],[עמודה58]]&gt;30,"Yes","No")</f>
        <v>#VALUE!</v>
      </c>
    </row>
    <row r="2319" spans="1:21" ht="13" x14ac:dyDescent="0.15">
      <c r="A2319" s="8" t="s">
        <v>5433</v>
      </c>
      <c r="B2319" s="9" t="s">
        <v>5434</v>
      </c>
      <c r="C2319" s="9" t="s">
        <v>20</v>
      </c>
      <c r="D2319" s="13">
        <v>50000</v>
      </c>
      <c r="E2319" s="9" t="s">
        <v>63</v>
      </c>
      <c r="F2319" s="9" t="s">
        <v>29</v>
      </c>
      <c r="G2319" s="10">
        <v>0.1</v>
      </c>
      <c r="H2319" s="11"/>
      <c r="I2319" s="12" t="str" cm="1">
        <f t="array" ref="I2319">INDEX(_xlfn.TEXTSPLIT(טבלה1[[#This Row],[עמודה2]],","),2)</f>
        <v xml:space="preserve"> NY</v>
      </c>
      <c r="J2319" s="16" t="str">
        <f>_xlfn.CONCAT(טבלה1[[#This Row],[AI_Companies]]," ",טבלה1[[#This Row],[עמודה1]])</f>
        <v>HydricMedia http://www.hydricmedia.com</v>
      </c>
      <c r="K2319" s="12">
        <v>10</v>
      </c>
      <c r="L2319" s="12" t="str">
        <f>IF(טבלה1[[#This Row],[עמודה53]]&gt;2000,"Yes","No")</f>
        <v>No</v>
      </c>
      <c r="M2319" s="12">
        <v>49</v>
      </c>
      <c r="N2319" s="12">
        <f>AVERAGE(טבלה1[[#This Row],[עמודה52]:[עמודה53]])</f>
        <v>29.5</v>
      </c>
      <c r="O2319" s="12" t="str">
        <f>IF(טבלה1[[#This Row],[עמודה4]]="&lt; $25 / hr","0$ - $25 / hr",טבלה1[[#This Row],[עמודה4]])</f>
        <v>$150 - $199 / hr</v>
      </c>
      <c r="P2319" s="12" t="str" cm="1">
        <f t="array" ref="P2319">INDEX(_xlfn.TEXTSPLIT(טבלה1[[#This Row],[עמודה55]],"-"),1)</f>
        <v xml:space="preserve">$150 </v>
      </c>
      <c r="Q2319" s="21" t="str" cm="1">
        <f t="array" ref="Q2319">INDEX(_xlfn.TEXTSPLIT(INDEX(_xlfn.TEXTSPLIT(טבלה1[[#This Row],[עמודה55]],"-"),2),"/"),1)</f>
        <v xml:space="preserve"> $199 </v>
      </c>
      <c r="R2319" s="12">
        <f>AVERAGE(טבלה1[[#This Row],[עמודה59]:[עמודה60]])</f>
        <v>174.5</v>
      </c>
      <c r="S2319" s="3">
        <f>VALUE(SUBSTITUTE(טבלה1[[#This Row],[עמודה56]],"$",""))</f>
        <v>150</v>
      </c>
      <c r="T2319" s="3">
        <f>VALUE(SUBSTITUTE(טבלה1[[#This Row],[עמודה57]],"$",""))</f>
        <v>199</v>
      </c>
      <c r="U2319" s="3" t="str">
        <f>IF(טבלה1[[#This Row],[עמודה58]]&gt;30,"Yes","No")</f>
        <v>Yes</v>
      </c>
    </row>
    <row r="2320" spans="1:21" ht="13" x14ac:dyDescent="0.15">
      <c r="A2320" s="8" t="s">
        <v>5435</v>
      </c>
      <c r="B2320" s="9" t="s">
        <v>5436</v>
      </c>
      <c r="C2320" s="9" t="s">
        <v>24</v>
      </c>
      <c r="D2320" s="13">
        <v>5000</v>
      </c>
      <c r="E2320" s="9" t="s">
        <v>33</v>
      </c>
      <c r="F2320" s="9" t="s">
        <v>117</v>
      </c>
      <c r="G2320" s="10">
        <v>0.2</v>
      </c>
      <c r="H2320" s="11"/>
      <c r="I2320" s="12" t="str" cm="1">
        <f t="array" ref="I2320">INDEX(_xlfn.TEXTSPLIT(טבלה1[[#This Row],[עמודה2]],","),2)</f>
        <v xml:space="preserve"> Estonia</v>
      </c>
      <c r="J2320" s="16" t="str">
        <f>_xlfn.CONCAT(טבלה1[[#This Row],[AI_Companies]]," ",טבלה1[[#This Row],[עמודה1]])</f>
        <v>ZaatdevOÜ https://zaat.dev</v>
      </c>
      <c r="K2320" s="12">
        <v>2</v>
      </c>
      <c r="L2320" s="12" t="str">
        <f>IF(טבלה1[[#This Row],[עמודה53]]&gt;2000,"Yes","No")</f>
        <v>No</v>
      </c>
      <c r="M2320" s="12">
        <v>9</v>
      </c>
      <c r="N2320" s="12">
        <f>AVERAGE(טבלה1[[#This Row],[עמודה52]:[עמודה53]])</f>
        <v>5.5</v>
      </c>
      <c r="O2320" s="12" t="str">
        <f>IF(טבלה1[[#This Row],[עמודה4]]="&lt; $25 / hr","0$ - $25 / hr",טבלה1[[#This Row],[עמודה4]])</f>
        <v>$25 - $49 / hr</v>
      </c>
      <c r="P2320" s="12" t="str" cm="1">
        <f t="array" ref="P2320">INDEX(_xlfn.TEXTSPLIT(טבלה1[[#This Row],[עמודה55]],"-"),1)</f>
        <v xml:space="preserve">$25 </v>
      </c>
      <c r="Q2320" s="21" t="str" cm="1">
        <f t="array" ref="Q2320">INDEX(_xlfn.TEXTSPLIT(INDEX(_xlfn.TEXTSPLIT(טבלה1[[#This Row],[עמודה55]],"-"),2),"/"),1)</f>
        <v xml:space="preserve"> $49 </v>
      </c>
      <c r="R2320" s="12">
        <f>AVERAGE(טבלה1[[#This Row],[עמודה59]:[עמודה60]])</f>
        <v>37</v>
      </c>
      <c r="S2320" s="3">
        <f>VALUE(SUBSTITUTE(טבלה1[[#This Row],[עמודה56]],"$",""))</f>
        <v>25</v>
      </c>
      <c r="T2320" s="3">
        <f>VALUE(SUBSTITUTE(טבלה1[[#This Row],[עמודה57]],"$",""))</f>
        <v>49</v>
      </c>
      <c r="U2320" s="3" t="str">
        <f>IF(טבלה1[[#This Row],[עמודה58]]&gt;30,"Yes","No")</f>
        <v>Yes</v>
      </c>
    </row>
    <row r="2321" spans="1:21" ht="13" x14ac:dyDescent="0.15">
      <c r="A2321" s="8" t="s">
        <v>5437</v>
      </c>
      <c r="B2321" s="9" t="s">
        <v>5438</v>
      </c>
      <c r="C2321" s="9" t="s">
        <v>737</v>
      </c>
      <c r="D2321" s="13">
        <v>5000</v>
      </c>
      <c r="E2321" s="9" t="s">
        <v>4</v>
      </c>
      <c r="F2321" s="9" t="s">
        <v>29</v>
      </c>
      <c r="G2321" s="10">
        <v>0.15</v>
      </c>
      <c r="H2321" s="11"/>
      <c r="I2321" s="12" t="str" cm="1">
        <f t="array" ref="I2321">INDEX(_xlfn.TEXTSPLIT(טבלה1[[#This Row],[עמודה2]],","),2)</f>
        <v xml:space="preserve"> India</v>
      </c>
      <c r="J2321" s="16" t="str">
        <f>_xlfn.CONCAT(טבלה1[[#This Row],[AI_Companies]]," ",טבלה1[[#This Row],[עמודה1]])</f>
        <v>EmbrightInfotech https://www.embrightinfotech.com/</v>
      </c>
      <c r="K2321" s="12">
        <v>10</v>
      </c>
      <c r="L2321" s="12" t="str">
        <f>IF(טבלה1[[#This Row],[עמודה53]]&gt;2000,"Yes","No")</f>
        <v>No</v>
      </c>
      <c r="M2321" s="12">
        <v>49</v>
      </c>
      <c r="N2321" s="12">
        <f>AVERAGE(טבלה1[[#This Row],[עמודה52]:[עמודה53]])</f>
        <v>29.5</v>
      </c>
      <c r="O2321" s="12" t="str">
        <f>IF(טבלה1[[#This Row],[עמודה4]]="&lt; $25 / hr","0$ - $25 / hr",טבלה1[[#This Row],[עמודה4]])</f>
        <v>Undisclosed</v>
      </c>
      <c r="P2321" s="12" t="str" cm="1">
        <f t="array" ref="P2321">INDEX(_xlfn.TEXTSPLIT(טבלה1[[#This Row],[עמודה55]],"-"),1)</f>
        <v>Undisclosed</v>
      </c>
      <c r="Q2321" s="21" t="e" cm="1">
        <f t="array" ref="Q2321">INDEX(_xlfn.TEXTSPLIT(INDEX(_xlfn.TEXTSPLIT(טבלה1[[#This Row],[עמודה55]],"-"),2),"/"),1)</f>
        <v>#REF!</v>
      </c>
      <c r="R2321" s="12" t="e">
        <f>AVERAGE(טבלה1[[#This Row],[עמודה59]:[עמודה60]])</f>
        <v>#VALUE!</v>
      </c>
      <c r="S2321" s="3" t="e">
        <f>VALUE(SUBSTITUTE(טבלה1[[#This Row],[עמודה56]],"$",""))</f>
        <v>#VALUE!</v>
      </c>
      <c r="T2321" s="3" t="e">
        <f>VALUE(SUBSTITUTE(טבלה1[[#This Row],[עמודה57]],"$",""))</f>
        <v>#REF!</v>
      </c>
      <c r="U2321" s="3" t="e">
        <f>IF(טבלה1[[#This Row],[עמודה58]]&gt;30,"Yes","No")</f>
        <v>#VALUE!</v>
      </c>
    </row>
    <row r="2322" spans="1:21" ht="13" x14ac:dyDescent="0.15">
      <c r="A2322" s="8" t="s">
        <v>5439</v>
      </c>
      <c r="B2322" s="9" t="s">
        <v>5440</v>
      </c>
      <c r="C2322" s="9" t="s">
        <v>440</v>
      </c>
      <c r="D2322" s="13">
        <v>5000</v>
      </c>
      <c r="E2322" s="9" t="s">
        <v>4</v>
      </c>
      <c r="F2322" s="9" t="s">
        <v>10</v>
      </c>
      <c r="G2322" s="10">
        <v>0.1</v>
      </c>
      <c r="H2322" s="11"/>
      <c r="I2322" s="12" t="str" cm="1">
        <f t="array" ref="I2322">INDEX(_xlfn.TEXTSPLIT(טבלה1[[#This Row],[עמודה2]],","),2)</f>
        <v xml:space="preserve"> Bosnia and Herzegovina</v>
      </c>
      <c r="J2322" s="16" t="str">
        <f>_xlfn.CONCAT(טבלה1[[#This Row],[AI_Companies]]," ",טבלה1[[#This Row],[עמודה1]])</f>
        <v>Atlantbh https://www.atlantbh.com/</v>
      </c>
      <c r="K2322" s="12">
        <v>50</v>
      </c>
      <c r="L2322" s="12" t="str">
        <f>IF(טבלה1[[#This Row],[עמודה53]]&gt;2000,"Yes","No")</f>
        <v>No</v>
      </c>
      <c r="M2322" s="12">
        <v>249</v>
      </c>
      <c r="N2322" s="12">
        <f>AVERAGE(טבלה1[[#This Row],[עמודה52]:[עמודה53]])</f>
        <v>149.5</v>
      </c>
      <c r="O2322" s="12" t="str">
        <f>IF(טבלה1[[#This Row],[עמודה4]]="&lt; $25 / hr","0$ - $25 / hr",טבלה1[[#This Row],[עמודה4]])</f>
        <v>Undisclosed</v>
      </c>
      <c r="P2322" s="12" t="str" cm="1">
        <f t="array" ref="P2322">INDEX(_xlfn.TEXTSPLIT(טבלה1[[#This Row],[עמודה55]],"-"),1)</f>
        <v>Undisclosed</v>
      </c>
      <c r="Q2322" s="21" t="e" cm="1">
        <f t="array" ref="Q2322">INDEX(_xlfn.TEXTSPLIT(INDEX(_xlfn.TEXTSPLIT(טבלה1[[#This Row],[עמודה55]],"-"),2),"/"),1)</f>
        <v>#REF!</v>
      </c>
      <c r="R2322" s="12" t="e">
        <f>AVERAGE(טבלה1[[#This Row],[עמודה59]:[עמודה60]])</f>
        <v>#VALUE!</v>
      </c>
      <c r="S2322" s="3" t="e">
        <f>VALUE(SUBSTITUTE(טבלה1[[#This Row],[עמודה56]],"$",""))</f>
        <v>#VALUE!</v>
      </c>
      <c r="T2322" s="3" t="e">
        <f>VALUE(SUBSTITUTE(טבלה1[[#This Row],[עמודה57]],"$",""))</f>
        <v>#REF!</v>
      </c>
      <c r="U2322" s="3" t="e">
        <f>IF(טבלה1[[#This Row],[עמודה58]]&gt;30,"Yes","No")</f>
        <v>#VALUE!</v>
      </c>
    </row>
    <row r="2323" spans="1:21" ht="13" x14ac:dyDescent="0.15">
      <c r="A2323" s="8" t="s">
        <v>5441</v>
      </c>
      <c r="B2323" s="9" t="s">
        <v>5442</v>
      </c>
      <c r="C2323" s="9" t="s">
        <v>1924</v>
      </c>
      <c r="D2323" s="13">
        <v>10000</v>
      </c>
      <c r="E2323" s="9" t="s">
        <v>63</v>
      </c>
      <c r="F2323" s="9" t="s">
        <v>10</v>
      </c>
      <c r="G2323" s="10">
        <v>0.1</v>
      </c>
      <c r="H2323" s="11"/>
      <c r="I2323" s="12" t="str" cm="1">
        <f t="array" ref="I2323">INDEX(_xlfn.TEXTSPLIT(טבלה1[[#This Row],[עמודה2]],","),2)</f>
        <v xml:space="preserve"> United Kingdom</v>
      </c>
      <c r="J2323" s="16" t="str">
        <f>_xlfn.CONCAT(טבלה1[[#This Row],[AI_Companies]]," ",טבלה1[[#This Row],[עמודה1]])</f>
        <v>MandoAgency http://www.mando.agency/</v>
      </c>
      <c r="K2323" s="12">
        <v>50</v>
      </c>
      <c r="L2323" s="12" t="str">
        <f>IF(טבלה1[[#This Row],[עמודה53]]&gt;2000,"Yes","No")</f>
        <v>No</v>
      </c>
      <c r="M2323" s="12">
        <v>249</v>
      </c>
      <c r="N2323" s="12">
        <f>AVERAGE(טבלה1[[#This Row],[עמודה52]:[עמודה53]])</f>
        <v>149.5</v>
      </c>
      <c r="O2323" s="12" t="str">
        <f>IF(טבלה1[[#This Row],[עמודה4]]="&lt; $25 / hr","0$ - $25 / hr",טבלה1[[#This Row],[עמודה4]])</f>
        <v>$150 - $199 / hr</v>
      </c>
      <c r="P2323" s="12" t="str" cm="1">
        <f t="array" ref="P2323">INDEX(_xlfn.TEXTSPLIT(טבלה1[[#This Row],[עמודה55]],"-"),1)</f>
        <v xml:space="preserve">$150 </v>
      </c>
      <c r="Q2323" s="21" t="str" cm="1">
        <f t="array" ref="Q2323">INDEX(_xlfn.TEXTSPLIT(INDEX(_xlfn.TEXTSPLIT(טבלה1[[#This Row],[עמודה55]],"-"),2),"/"),1)</f>
        <v xml:space="preserve"> $199 </v>
      </c>
      <c r="R2323" s="12">
        <f>AVERAGE(טבלה1[[#This Row],[עמודה59]:[עמודה60]])</f>
        <v>174.5</v>
      </c>
      <c r="S2323" s="3">
        <f>VALUE(SUBSTITUTE(טבלה1[[#This Row],[עמודה56]],"$",""))</f>
        <v>150</v>
      </c>
      <c r="T2323" s="3">
        <f>VALUE(SUBSTITUTE(טבלה1[[#This Row],[עמודה57]],"$",""))</f>
        <v>199</v>
      </c>
      <c r="U2323" s="3" t="str">
        <f>IF(טבלה1[[#This Row],[עמודה58]]&gt;30,"Yes","No")</f>
        <v>Yes</v>
      </c>
    </row>
    <row r="2324" spans="1:21" ht="13" x14ac:dyDescent="0.15">
      <c r="A2324" s="8" t="s">
        <v>5443</v>
      </c>
      <c r="B2324" s="9" t="s">
        <v>5444</v>
      </c>
      <c r="C2324" s="9" t="s">
        <v>2809</v>
      </c>
      <c r="D2324" s="13">
        <v>5000</v>
      </c>
      <c r="E2324" s="9" t="s">
        <v>33</v>
      </c>
      <c r="F2324" s="9" t="s">
        <v>10</v>
      </c>
      <c r="G2324" s="10">
        <v>0.1</v>
      </c>
      <c r="H2324" s="11"/>
      <c r="I2324" s="12" t="e" cm="1">
        <f t="array" ref="I2324">INDEX(_xlfn.TEXTSPLIT(טבלה1[[#This Row],[עמודה2]],","),2)</f>
        <v>#REF!</v>
      </c>
      <c r="J2324" s="16" t="str">
        <f>_xlfn.CONCAT(טבלה1[[#This Row],[AI_Companies]]," ",טבלה1[[#This Row],[עמודה1]])</f>
        <v>WebWerksDataCenters https://www.webwerks.in</v>
      </c>
      <c r="K2324" s="12">
        <v>50</v>
      </c>
      <c r="L2324" s="12" t="str">
        <f>IF(טבלה1[[#This Row],[עמודה53]]&gt;2000,"Yes","No")</f>
        <v>No</v>
      </c>
      <c r="M2324" s="12">
        <v>249</v>
      </c>
      <c r="N2324" s="12">
        <f>AVERAGE(טבלה1[[#This Row],[עמודה52]:[עמודה53]])</f>
        <v>149.5</v>
      </c>
      <c r="O2324" s="12" t="str">
        <f>IF(טבלה1[[#This Row],[עמודה4]]="&lt; $25 / hr","0$ - $25 / hr",טבלה1[[#This Row],[עמודה4]])</f>
        <v>$25 - $49 / hr</v>
      </c>
      <c r="P2324" s="12" t="str" cm="1">
        <f t="array" ref="P2324">INDEX(_xlfn.TEXTSPLIT(טבלה1[[#This Row],[עמודה55]],"-"),1)</f>
        <v xml:space="preserve">$25 </v>
      </c>
      <c r="Q2324" s="21" t="str" cm="1">
        <f t="array" ref="Q2324">INDEX(_xlfn.TEXTSPLIT(INDEX(_xlfn.TEXTSPLIT(טבלה1[[#This Row],[עמודה55]],"-"),2),"/"),1)</f>
        <v xml:space="preserve"> $49 </v>
      </c>
      <c r="R2324" s="12">
        <f>AVERAGE(טבלה1[[#This Row],[עמודה59]:[עמודה60]])</f>
        <v>37</v>
      </c>
      <c r="S2324" s="3">
        <f>VALUE(SUBSTITUTE(טבלה1[[#This Row],[עמודה56]],"$",""))</f>
        <v>25</v>
      </c>
      <c r="T2324" s="3">
        <f>VALUE(SUBSTITUTE(טבלה1[[#This Row],[עמודה57]],"$",""))</f>
        <v>49</v>
      </c>
      <c r="U2324" s="3" t="str">
        <f>IF(טבלה1[[#This Row],[עמודה58]]&gt;30,"Yes","No")</f>
        <v>Yes</v>
      </c>
    </row>
    <row r="2325" spans="1:21" ht="13" x14ac:dyDescent="0.15">
      <c r="A2325" s="8" t="s">
        <v>5445</v>
      </c>
      <c r="B2325" s="9" t="s">
        <v>5446</v>
      </c>
      <c r="C2325" s="9" t="s">
        <v>5447</v>
      </c>
      <c r="D2325" s="13">
        <v>10000</v>
      </c>
      <c r="E2325" s="9" t="s">
        <v>4</v>
      </c>
      <c r="F2325" s="9" t="s">
        <v>10</v>
      </c>
      <c r="G2325" s="10">
        <v>0.1</v>
      </c>
      <c r="H2325" s="11"/>
      <c r="I2325" s="12" t="str" cm="1">
        <f t="array" ref="I2325">INDEX(_xlfn.TEXTSPLIT(טבלה1[[#This Row],[עמודה2]],","),2)</f>
        <v xml:space="preserve"> NC</v>
      </c>
      <c r="J2325" s="16" t="str">
        <f>_xlfn.CONCAT(טבלה1[[#This Row],[AI_Companies]]," ",טבלה1[[#This Row],[עמודה1]])</f>
        <v>Chainyard https://chainyard.com/</v>
      </c>
      <c r="K2325" s="12">
        <v>50</v>
      </c>
      <c r="L2325" s="12" t="str">
        <f>IF(טבלה1[[#This Row],[עמודה53]]&gt;2000,"Yes","No")</f>
        <v>No</v>
      </c>
      <c r="M2325" s="12">
        <v>249</v>
      </c>
      <c r="N2325" s="12">
        <f>AVERAGE(טבלה1[[#This Row],[עמודה52]:[עמודה53]])</f>
        <v>149.5</v>
      </c>
      <c r="O2325" s="12" t="str">
        <f>IF(טבלה1[[#This Row],[עמודה4]]="&lt; $25 / hr","0$ - $25 / hr",טבלה1[[#This Row],[עמודה4]])</f>
        <v>Undisclosed</v>
      </c>
      <c r="P2325" s="12" t="str" cm="1">
        <f t="array" ref="P2325">INDEX(_xlfn.TEXTSPLIT(טבלה1[[#This Row],[עמודה55]],"-"),1)</f>
        <v>Undisclosed</v>
      </c>
      <c r="Q2325" s="21" t="e" cm="1">
        <f t="array" ref="Q2325">INDEX(_xlfn.TEXTSPLIT(INDEX(_xlfn.TEXTSPLIT(טבלה1[[#This Row],[עמודה55]],"-"),2),"/"),1)</f>
        <v>#REF!</v>
      </c>
      <c r="R2325" s="12" t="e">
        <f>AVERAGE(טבלה1[[#This Row],[עמודה59]:[עמודה60]])</f>
        <v>#VALUE!</v>
      </c>
      <c r="S2325" s="3" t="e">
        <f>VALUE(SUBSTITUTE(טבלה1[[#This Row],[עמודה56]],"$",""))</f>
        <v>#VALUE!</v>
      </c>
      <c r="T2325" s="3" t="e">
        <f>VALUE(SUBSTITUTE(טבלה1[[#This Row],[עמודה57]],"$",""))</f>
        <v>#REF!</v>
      </c>
      <c r="U2325" s="3" t="e">
        <f>IF(טבלה1[[#This Row],[עמודה58]]&gt;30,"Yes","No")</f>
        <v>#VALUE!</v>
      </c>
    </row>
    <row r="2326" spans="1:21" ht="13" x14ac:dyDescent="0.15">
      <c r="A2326" s="8" t="s">
        <v>5448</v>
      </c>
      <c r="B2326" s="9" t="s">
        <v>5449</v>
      </c>
      <c r="C2326" s="9" t="s">
        <v>5450</v>
      </c>
      <c r="D2326" s="9" t="s">
        <v>4</v>
      </c>
      <c r="E2326" s="9" t="s">
        <v>4</v>
      </c>
      <c r="F2326" s="9" t="s">
        <v>10</v>
      </c>
      <c r="G2326" s="10">
        <v>0.1</v>
      </c>
      <c r="H2326" s="11"/>
      <c r="I2326" s="12" t="str" cm="1">
        <f t="array" ref="I2326">INDEX(_xlfn.TEXTSPLIT(טבלה1[[#This Row],[עמודה2]],","),2)</f>
        <v xml:space="preserve"> Australia</v>
      </c>
      <c r="J2326" s="16" t="str">
        <f>_xlfn.CONCAT(טבלה1[[#This Row],[AI_Companies]]," ",טבלה1[[#This Row],[עמודה1]])</f>
        <v>VERSAAgency https://versa.agency/</v>
      </c>
      <c r="K2326" s="12">
        <v>50</v>
      </c>
      <c r="L2326" s="12" t="str">
        <f>IF(טבלה1[[#This Row],[עמודה53]]&gt;2000,"Yes","No")</f>
        <v>No</v>
      </c>
      <c r="M2326" s="12">
        <v>249</v>
      </c>
      <c r="N2326" s="12">
        <f>AVERAGE(טבלה1[[#This Row],[עמודה52]:[עמודה53]])</f>
        <v>149.5</v>
      </c>
      <c r="O2326" s="12" t="str">
        <f>IF(טבלה1[[#This Row],[עמודה4]]="&lt; $25 / hr","0$ - $25 / hr",טבלה1[[#This Row],[עמודה4]])</f>
        <v>Undisclosed</v>
      </c>
      <c r="P2326" s="12" t="str" cm="1">
        <f t="array" ref="P2326">INDEX(_xlfn.TEXTSPLIT(טבלה1[[#This Row],[עמודה55]],"-"),1)</f>
        <v>Undisclosed</v>
      </c>
      <c r="Q2326" s="21" t="e" cm="1">
        <f t="array" ref="Q2326">INDEX(_xlfn.TEXTSPLIT(INDEX(_xlfn.TEXTSPLIT(טבלה1[[#This Row],[עמודה55]],"-"),2),"/"),1)</f>
        <v>#REF!</v>
      </c>
      <c r="R2326" s="12" t="e">
        <f>AVERAGE(טבלה1[[#This Row],[עמודה59]:[עמודה60]])</f>
        <v>#VALUE!</v>
      </c>
      <c r="S2326" s="3" t="e">
        <f>VALUE(SUBSTITUTE(טבלה1[[#This Row],[עמודה56]],"$",""))</f>
        <v>#VALUE!</v>
      </c>
      <c r="T2326" s="3" t="e">
        <f>VALUE(SUBSTITUTE(טבלה1[[#This Row],[עמודה57]],"$",""))</f>
        <v>#REF!</v>
      </c>
      <c r="U2326" s="3" t="e">
        <f>IF(טבלה1[[#This Row],[עמודה58]]&gt;30,"Yes","No")</f>
        <v>#VALUE!</v>
      </c>
    </row>
    <row r="2327" spans="1:21" ht="13" x14ac:dyDescent="0.15">
      <c r="A2327" s="8" t="s">
        <v>5451</v>
      </c>
      <c r="B2327" s="9" t="s">
        <v>5452</v>
      </c>
      <c r="C2327" s="9" t="s">
        <v>5453</v>
      </c>
      <c r="D2327" s="13">
        <v>10000</v>
      </c>
      <c r="E2327" s="9" t="s">
        <v>14</v>
      </c>
      <c r="F2327" s="9" t="s">
        <v>10</v>
      </c>
      <c r="G2327" s="10">
        <v>0.1</v>
      </c>
      <c r="H2327" s="11"/>
      <c r="I2327" s="12" t="str" cm="1">
        <f t="array" ref="I2327">INDEX(_xlfn.TEXTSPLIT(טבלה1[[#This Row],[עמודה2]],","),2)</f>
        <v xml:space="preserve"> NJ</v>
      </c>
      <c r="J2327" s="16" t="str">
        <f>_xlfn.CONCAT(טבלה1[[#This Row],[AI_Companies]]," ",טבלה1[[#This Row],[עמודה1]])</f>
        <v>YourTeaminIndia https://www.yourteaminindia.com/</v>
      </c>
      <c r="K2327" s="12">
        <v>50</v>
      </c>
      <c r="L2327" s="12" t="str">
        <f>IF(טבלה1[[#This Row],[עמודה53]]&gt;2000,"Yes","No")</f>
        <v>No</v>
      </c>
      <c r="M2327" s="12">
        <v>249</v>
      </c>
      <c r="N2327" s="12">
        <f>AVERAGE(טבלה1[[#This Row],[עמודה52]:[עמודה53]])</f>
        <v>149.5</v>
      </c>
      <c r="O2327" s="12" t="str">
        <f>IF(טבלה1[[#This Row],[עמודה4]]="&lt; $25 / hr","0$ - $25 / hr",טבלה1[[#This Row],[עמודה4]])</f>
        <v>0$ - $25 / hr</v>
      </c>
      <c r="P2327" s="12" t="str" cm="1">
        <f t="array" ref="P2327">INDEX(_xlfn.TEXTSPLIT(טבלה1[[#This Row],[עמודה55]],"-"),1)</f>
        <v xml:space="preserve">0$ </v>
      </c>
      <c r="Q2327" s="21" t="str" cm="1">
        <f t="array" ref="Q2327">INDEX(_xlfn.TEXTSPLIT(INDEX(_xlfn.TEXTSPLIT(טבלה1[[#This Row],[עמודה55]],"-"),2),"/"),1)</f>
        <v xml:space="preserve"> $25 </v>
      </c>
      <c r="R2327" s="12">
        <f>AVERAGE(טבלה1[[#This Row],[עמודה59]:[עמודה60]])</f>
        <v>12.5</v>
      </c>
      <c r="S2327" s="3">
        <f>VALUE(SUBSTITUTE(טבלה1[[#This Row],[עמודה56]],"$",""))</f>
        <v>0</v>
      </c>
      <c r="T2327" s="3">
        <f>VALUE(SUBSTITUTE(טבלה1[[#This Row],[עמודה57]],"$",""))</f>
        <v>25</v>
      </c>
      <c r="U2327" s="3" t="str">
        <f>IF(טבלה1[[#This Row],[עמודה58]]&gt;30,"Yes","No")</f>
        <v>No</v>
      </c>
    </row>
    <row r="2328" spans="1:21" ht="13" x14ac:dyDescent="0.15">
      <c r="A2328" s="8" t="s">
        <v>5454</v>
      </c>
      <c r="B2328" s="9" t="s">
        <v>5455</v>
      </c>
      <c r="C2328" s="9" t="s">
        <v>5456</v>
      </c>
      <c r="D2328" s="13">
        <v>25000</v>
      </c>
      <c r="E2328" s="9" t="s">
        <v>4</v>
      </c>
      <c r="F2328" s="9" t="s">
        <v>10</v>
      </c>
      <c r="G2328" s="10">
        <v>0.1</v>
      </c>
      <c r="H2328" s="11"/>
      <c r="I2328" s="12" t="str" cm="1">
        <f t="array" ref="I2328">INDEX(_xlfn.TEXTSPLIT(טבלה1[[#This Row],[עמודה2]],","),2)</f>
        <v xml:space="preserve"> United Kingdom</v>
      </c>
      <c r="J2328" s="16" t="str">
        <f>_xlfn.CONCAT(טבלה1[[#This Row],[AI_Companies]]," ",טבלה1[[#This Row],[עמודה1]])</f>
        <v>Headforwards https://www.headforwards.com/</v>
      </c>
      <c r="K2328" s="12">
        <v>50</v>
      </c>
      <c r="L2328" s="12" t="str">
        <f>IF(טבלה1[[#This Row],[עמודה53]]&gt;2000,"Yes","No")</f>
        <v>No</v>
      </c>
      <c r="M2328" s="12">
        <v>249</v>
      </c>
      <c r="N2328" s="12">
        <f>AVERAGE(טבלה1[[#This Row],[עמודה52]:[עמודה53]])</f>
        <v>149.5</v>
      </c>
      <c r="O2328" s="12" t="str">
        <f>IF(טבלה1[[#This Row],[עמודה4]]="&lt; $25 / hr","0$ - $25 / hr",טבלה1[[#This Row],[עמודה4]])</f>
        <v>Undisclosed</v>
      </c>
      <c r="P2328" s="12" t="str" cm="1">
        <f t="array" ref="P2328">INDEX(_xlfn.TEXTSPLIT(טבלה1[[#This Row],[עמודה55]],"-"),1)</f>
        <v>Undisclosed</v>
      </c>
      <c r="Q2328" s="21" t="e" cm="1">
        <f t="array" ref="Q2328">INDEX(_xlfn.TEXTSPLIT(INDEX(_xlfn.TEXTSPLIT(טבלה1[[#This Row],[עמודה55]],"-"),2),"/"),1)</f>
        <v>#REF!</v>
      </c>
      <c r="R2328" s="12" t="e">
        <f>AVERAGE(טבלה1[[#This Row],[עמודה59]:[עמודה60]])</f>
        <v>#VALUE!</v>
      </c>
      <c r="S2328" s="3" t="e">
        <f>VALUE(SUBSTITUTE(טבלה1[[#This Row],[עמודה56]],"$",""))</f>
        <v>#VALUE!</v>
      </c>
      <c r="T2328" s="3" t="e">
        <f>VALUE(SUBSTITUTE(טבלה1[[#This Row],[עמודה57]],"$",""))</f>
        <v>#REF!</v>
      </c>
      <c r="U2328" s="3" t="e">
        <f>IF(טבלה1[[#This Row],[עמודה58]]&gt;30,"Yes","No")</f>
        <v>#VALUE!</v>
      </c>
    </row>
    <row r="2329" spans="1:21" ht="13" x14ac:dyDescent="0.15">
      <c r="A2329" s="8" t="s">
        <v>5457</v>
      </c>
      <c r="B2329" s="9" t="s">
        <v>5458</v>
      </c>
      <c r="C2329" s="9" t="s">
        <v>5459</v>
      </c>
      <c r="D2329" s="13">
        <v>1000</v>
      </c>
      <c r="E2329" s="9" t="s">
        <v>21</v>
      </c>
      <c r="F2329" s="9" t="s">
        <v>117</v>
      </c>
      <c r="G2329" s="10">
        <v>0.1</v>
      </c>
      <c r="H2329" s="11"/>
      <c r="I2329" s="12" t="str" cm="1">
        <f t="array" ref="I2329">INDEX(_xlfn.TEXTSPLIT(טבלה1[[#This Row],[עמודה2]],","),2)</f>
        <v xml:space="preserve"> United Kingdom</v>
      </c>
      <c r="J2329" s="16" t="str">
        <f>_xlfn.CONCAT(טבלה1[[#This Row],[AI_Companies]]," ",טבלה1[[#This Row],[עמודה1]])</f>
        <v>MyCloudMediaLimited https://www.mycloudmedia.co.uk</v>
      </c>
      <c r="K2329" s="12">
        <v>2</v>
      </c>
      <c r="L2329" s="12" t="str">
        <f>IF(טבלה1[[#This Row],[עמודה53]]&gt;2000,"Yes","No")</f>
        <v>No</v>
      </c>
      <c r="M2329" s="12">
        <v>9</v>
      </c>
      <c r="N2329" s="12">
        <f>AVERAGE(טבלה1[[#This Row],[עמודה52]:[עמודה53]])</f>
        <v>5.5</v>
      </c>
      <c r="O2329" s="12" t="str">
        <f>IF(טבלה1[[#This Row],[עמודה4]]="&lt; $25 / hr","0$ - $25 / hr",טבלה1[[#This Row],[עמודה4]])</f>
        <v>$100 - $149 / hr</v>
      </c>
      <c r="P2329" s="12" t="str" cm="1">
        <f t="array" ref="P2329">INDEX(_xlfn.TEXTSPLIT(טבלה1[[#This Row],[עמודה55]],"-"),1)</f>
        <v xml:space="preserve">$100 </v>
      </c>
      <c r="Q2329" s="21" t="str" cm="1">
        <f t="array" ref="Q2329">INDEX(_xlfn.TEXTSPLIT(INDEX(_xlfn.TEXTSPLIT(טבלה1[[#This Row],[עמודה55]],"-"),2),"/"),1)</f>
        <v xml:space="preserve"> $149 </v>
      </c>
      <c r="R2329" s="12">
        <f>AVERAGE(טבלה1[[#This Row],[עמודה59]:[עמודה60]])</f>
        <v>124.5</v>
      </c>
      <c r="S2329" s="3">
        <f>VALUE(SUBSTITUTE(טבלה1[[#This Row],[עמודה56]],"$",""))</f>
        <v>100</v>
      </c>
      <c r="T2329" s="3">
        <f>VALUE(SUBSTITUTE(טבלה1[[#This Row],[עמודה57]],"$",""))</f>
        <v>149</v>
      </c>
      <c r="U2329" s="3" t="str">
        <f>IF(טבלה1[[#This Row],[עמודה58]]&gt;30,"Yes","No")</f>
        <v>Yes</v>
      </c>
    </row>
    <row r="2330" spans="1:21" ht="13" x14ac:dyDescent="0.15">
      <c r="A2330" s="8" t="s">
        <v>5460</v>
      </c>
      <c r="B2330" s="9" t="s">
        <v>5461</v>
      </c>
      <c r="C2330" s="9" t="s">
        <v>5462</v>
      </c>
      <c r="D2330" s="13">
        <v>25000</v>
      </c>
      <c r="E2330" s="9" t="s">
        <v>9</v>
      </c>
      <c r="F2330" s="9" t="s">
        <v>29</v>
      </c>
      <c r="G2330" s="10">
        <v>0.1</v>
      </c>
      <c r="H2330" s="11"/>
      <c r="I2330" s="12" t="str" cm="1">
        <f t="array" ref="I2330">INDEX(_xlfn.TEXTSPLIT(טבלה1[[#This Row],[עמודה2]],","),2)</f>
        <v xml:space="preserve"> Israel</v>
      </c>
      <c r="J2330" s="16" t="str">
        <f>_xlfn.CONCAT(טבלה1[[#This Row],[AI_Companies]]," ",טבלה1[[#This Row],[עמודה1]])</f>
        <v>InitechSoftwareServicesLtd. https://initech.co.il/en/</v>
      </c>
      <c r="K2330" s="12">
        <v>10</v>
      </c>
      <c r="L2330" s="12" t="str">
        <f>IF(טבלה1[[#This Row],[עמודה53]]&gt;2000,"Yes","No")</f>
        <v>No</v>
      </c>
      <c r="M2330" s="12">
        <v>49</v>
      </c>
      <c r="N2330" s="12">
        <f>AVERAGE(טבלה1[[#This Row],[עמודה52]:[עמודה53]])</f>
        <v>29.5</v>
      </c>
      <c r="O2330" s="12" t="str">
        <f>IF(טבלה1[[#This Row],[עמודה4]]="&lt; $25 / hr","0$ - $25 / hr",טבלה1[[#This Row],[עמודה4]])</f>
        <v>$50 - $99 / hr</v>
      </c>
      <c r="P2330" s="12" t="str" cm="1">
        <f t="array" ref="P2330">INDEX(_xlfn.TEXTSPLIT(טבלה1[[#This Row],[עמודה55]],"-"),1)</f>
        <v xml:space="preserve">$50 </v>
      </c>
      <c r="Q2330" s="21" t="str" cm="1">
        <f t="array" ref="Q2330">INDEX(_xlfn.TEXTSPLIT(INDEX(_xlfn.TEXTSPLIT(טבלה1[[#This Row],[עמודה55]],"-"),2),"/"),1)</f>
        <v xml:space="preserve"> $99 </v>
      </c>
      <c r="R2330" s="12">
        <f>AVERAGE(טבלה1[[#This Row],[עמודה59]:[עמודה60]])</f>
        <v>74.5</v>
      </c>
      <c r="S2330" s="3">
        <f>VALUE(SUBSTITUTE(טבלה1[[#This Row],[עמודה56]],"$",""))</f>
        <v>50</v>
      </c>
      <c r="T2330" s="3">
        <f>VALUE(SUBSTITUTE(טבלה1[[#This Row],[עמודה57]],"$",""))</f>
        <v>99</v>
      </c>
      <c r="U2330" s="3" t="str">
        <f>IF(טבלה1[[#This Row],[עמודה58]]&gt;30,"Yes","No")</f>
        <v>Yes</v>
      </c>
    </row>
    <row r="2331" spans="1:21" ht="13" x14ac:dyDescent="0.15">
      <c r="A2331" s="8" t="s">
        <v>5463</v>
      </c>
      <c r="B2331" s="9" t="s">
        <v>5464</v>
      </c>
      <c r="C2331" s="9" t="s">
        <v>5465</v>
      </c>
      <c r="D2331" s="13">
        <v>5000</v>
      </c>
      <c r="E2331" s="9" t="s">
        <v>21</v>
      </c>
      <c r="F2331" s="9" t="s">
        <v>29</v>
      </c>
      <c r="G2331" s="10">
        <v>0.1</v>
      </c>
      <c r="H2331" s="11"/>
      <c r="I2331" s="12" t="str" cm="1">
        <f t="array" ref="I2331">INDEX(_xlfn.TEXTSPLIT(טבלה1[[#This Row],[עמודה2]],","),2)</f>
        <v xml:space="preserve"> Japan</v>
      </c>
      <c r="J2331" s="16" t="str">
        <f>_xlfn.CONCAT(טבלה1[[#This Row],[AI_Companies]]," ",טבלה1[[#This Row],[עמודה1]])</f>
        <v>1-&gt;10 http://www.1-10.com/</v>
      </c>
      <c r="K2331" s="12">
        <v>10</v>
      </c>
      <c r="L2331" s="12" t="str">
        <f>IF(טבלה1[[#This Row],[עמודה53]]&gt;2000,"Yes","No")</f>
        <v>No</v>
      </c>
      <c r="M2331" s="12">
        <v>49</v>
      </c>
      <c r="N2331" s="12">
        <f>AVERAGE(טבלה1[[#This Row],[עמודה52]:[עמודה53]])</f>
        <v>29.5</v>
      </c>
      <c r="O2331" s="12" t="str">
        <f>IF(טבלה1[[#This Row],[עמודה4]]="&lt; $25 / hr","0$ - $25 / hr",טבלה1[[#This Row],[עמודה4]])</f>
        <v>$100 - $149 / hr</v>
      </c>
      <c r="P2331" s="12" t="str" cm="1">
        <f t="array" ref="P2331">INDEX(_xlfn.TEXTSPLIT(טבלה1[[#This Row],[עמודה55]],"-"),1)</f>
        <v xml:space="preserve">$100 </v>
      </c>
      <c r="Q2331" s="21" t="str" cm="1">
        <f t="array" ref="Q2331">INDEX(_xlfn.TEXTSPLIT(INDEX(_xlfn.TEXTSPLIT(טבלה1[[#This Row],[עמודה55]],"-"),2),"/"),1)</f>
        <v xml:space="preserve"> $149 </v>
      </c>
      <c r="R2331" s="12">
        <f>AVERAGE(טבלה1[[#This Row],[עמודה59]:[עמודה60]])</f>
        <v>124.5</v>
      </c>
      <c r="S2331" s="3">
        <f>VALUE(SUBSTITUTE(טבלה1[[#This Row],[עמודה56]],"$",""))</f>
        <v>100</v>
      </c>
      <c r="T2331" s="3">
        <f>VALUE(SUBSTITUTE(טבלה1[[#This Row],[עמודה57]],"$",""))</f>
        <v>149</v>
      </c>
      <c r="U2331" s="3" t="str">
        <f>IF(טבלה1[[#This Row],[עמודה58]]&gt;30,"Yes","No")</f>
        <v>Yes</v>
      </c>
    </row>
    <row r="2332" spans="1:21" ht="13" x14ac:dyDescent="0.15">
      <c r="A2332" s="8" t="s">
        <v>5466</v>
      </c>
      <c r="B2332" s="9" t="s">
        <v>5467</v>
      </c>
      <c r="C2332" s="9" t="s">
        <v>3</v>
      </c>
      <c r="D2332" s="13">
        <v>10000</v>
      </c>
      <c r="E2332" s="9" t="s">
        <v>33</v>
      </c>
      <c r="F2332" s="9" t="s">
        <v>29</v>
      </c>
      <c r="G2332" s="10">
        <v>0.1</v>
      </c>
      <c r="H2332" s="11"/>
      <c r="I2332" s="12" t="str" cm="1">
        <f t="array" ref="I2332">INDEX(_xlfn.TEXTSPLIT(טבלה1[[#This Row],[עמודה2]],","),2)</f>
        <v xml:space="preserve"> CA</v>
      </c>
      <c r="J2332" s="16" t="str">
        <f>_xlfn.CONCAT(טבלה1[[#This Row],[AI_Companies]]," ",טבלה1[[#This Row],[עמודה1]])</f>
        <v>ARLOOPA-AugmentedandVirtualReality https://arloopa.com/</v>
      </c>
      <c r="K2332" s="12">
        <v>10</v>
      </c>
      <c r="L2332" s="12" t="str">
        <f>IF(טבלה1[[#This Row],[עמודה53]]&gt;2000,"Yes","No")</f>
        <v>No</v>
      </c>
      <c r="M2332" s="12">
        <v>49</v>
      </c>
      <c r="N2332" s="12">
        <f>AVERAGE(טבלה1[[#This Row],[עמודה52]:[עמודה53]])</f>
        <v>29.5</v>
      </c>
      <c r="O2332" s="12" t="str">
        <f>IF(טבלה1[[#This Row],[עמודה4]]="&lt; $25 / hr","0$ - $25 / hr",טבלה1[[#This Row],[עמודה4]])</f>
        <v>$25 - $49 / hr</v>
      </c>
      <c r="P2332" s="12" t="str" cm="1">
        <f t="array" ref="P2332">INDEX(_xlfn.TEXTSPLIT(טבלה1[[#This Row],[עמודה55]],"-"),1)</f>
        <v xml:space="preserve">$25 </v>
      </c>
      <c r="Q2332" s="21" t="str" cm="1">
        <f t="array" ref="Q2332">INDEX(_xlfn.TEXTSPLIT(INDEX(_xlfn.TEXTSPLIT(טבלה1[[#This Row],[עמודה55]],"-"),2),"/"),1)</f>
        <v xml:space="preserve"> $49 </v>
      </c>
      <c r="R2332" s="12">
        <f>AVERAGE(טבלה1[[#This Row],[עמודה59]:[עמודה60]])</f>
        <v>37</v>
      </c>
      <c r="S2332" s="3">
        <f>VALUE(SUBSTITUTE(טבלה1[[#This Row],[עמודה56]],"$",""))</f>
        <v>25</v>
      </c>
      <c r="T2332" s="3">
        <f>VALUE(SUBSTITUTE(טבלה1[[#This Row],[עמודה57]],"$",""))</f>
        <v>49</v>
      </c>
      <c r="U2332" s="3" t="str">
        <f>IF(טבלה1[[#This Row],[עמודה58]]&gt;30,"Yes","No")</f>
        <v>Yes</v>
      </c>
    </row>
    <row r="2333" spans="1:21" ht="13" x14ac:dyDescent="0.15">
      <c r="A2333" s="8" t="s">
        <v>5468</v>
      </c>
      <c r="B2333" s="9" t="s">
        <v>5469</v>
      </c>
      <c r="C2333" s="9" t="s">
        <v>264</v>
      </c>
      <c r="D2333" s="13">
        <v>10000</v>
      </c>
      <c r="E2333" s="9" t="s">
        <v>33</v>
      </c>
      <c r="F2333" s="9" t="s">
        <v>29</v>
      </c>
      <c r="G2333" s="10">
        <v>0.15</v>
      </c>
      <c r="H2333" s="11"/>
      <c r="I2333" s="12" t="str" cm="1">
        <f t="array" ref="I2333">INDEX(_xlfn.TEXTSPLIT(טבלה1[[#This Row],[עמודה2]],","),2)</f>
        <v xml:space="preserve"> Armenia</v>
      </c>
      <c r="J2333" s="16" t="str">
        <f>_xlfn.CONCAT(טבלה1[[#This Row],[AI_Companies]]," ",טבלה1[[#This Row],[עמודה1]])</f>
        <v>WeemTech https://weem.tech/</v>
      </c>
      <c r="K2333" s="12">
        <v>10</v>
      </c>
      <c r="L2333" s="12" t="str">
        <f>IF(טבלה1[[#This Row],[עמודה53]]&gt;2000,"Yes","No")</f>
        <v>No</v>
      </c>
      <c r="M2333" s="12">
        <v>49</v>
      </c>
      <c r="N2333" s="12">
        <f>AVERAGE(טבלה1[[#This Row],[עמודה52]:[עמודה53]])</f>
        <v>29.5</v>
      </c>
      <c r="O2333" s="12" t="str">
        <f>IF(טבלה1[[#This Row],[עמודה4]]="&lt; $25 / hr","0$ - $25 / hr",טבלה1[[#This Row],[עמודה4]])</f>
        <v>$25 - $49 / hr</v>
      </c>
      <c r="P2333" s="12" t="str" cm="1">
        <f t="array" ref="P2333">INDEX(_xlfn.TEXTSPLIT(טבלה1[[#This Row],[עמודה55]],"-"),1)</f>
        <v xml:space="preserve">$25 </v>
      </c>
      <c r="Q2333" s="21" t="str" cm="1">
        <f t="array" ref="Q2333">INDEX(_xlfn.TEXTSPLIT(INDEX(_xlfn.TEXTSPLIT(טבלה1[[#This Row],[עמודה55]],"-"),2),"/"),1)</f>
        <v xml:space="preserve"> $49 </v>
      </c>
      <c r="R2333" s="12">
        <f>AVERAGE(טבלה1[[#This Row],[עמודה59]:[עמודה60]])</f>
        <v>37</v>
      </c>
      <c r="S2333" s="3">
        <f>VALUE(SUBSTITUTE(טבלה1[[#This Row],[עמודה56]],"$",""))</f>
        <v>25</v>
      </c>
      <c r="T2333" s="3">
        <f>VALUE(SUBSTITUTE(טבלה1[[#This Row],[עמודה57]],"$",""))</f>
        <v>49</v>
      </c>
      <c r="U2333" s="3" t="str">
        <f>IF(טבלה1[[#This Row],[עמודה58]]&gt;30,"Yes","No")</f>
        <v>Yes</v>
      </c>
    </row>
    <row r="2334" spans="1:21" ht="13" x14ac:dyDescent="0.15">
      <c r="A2334" s="8" t="s">
        <v>5470</v>
      </c>
      <c r="B2334" s="9" t="s">
        <v>5471</v>
      </c>
      <c r="C2334" s="9" t="s">
        <v>5472</v>
      </c>
      <c r="D2334" s="13">
        <v>5000</v>
      </c>
      <c r="E2334" s="9" t="s">
        <v>33</v>
      </c>
      <c r="F2334" s="9" t="s">
        <v>10</v>
      </c>
      <c r="G2334" s="10">
        <v>0.1</v>
      </c>
      <c r="H2334" s="11"/>
      <c r="I2334" s="12" t="str" cm="1">
        <f t="array" ref="I2334">INDEX(_xlfn.TEXTSPLIT(טבלה1[[#This Row],[עמודה2]],","),2)</f>
        <v xml:space="preserve"> Ukraine</v>
      </c>
      <c r="J2334" s="16" t="str">
        <f>_xlfn.CONCAT(טבלה1[[#This Row],[AI_Companies]]," ",טבלה1[[#This Row],[עמודה1]])</f>
        <v>SoftData https://softdatagroup.com</v>
      </c>
      <c r="K2334" s="12">
        <v>50</v>
      </c>
      <c r="L2334" s="12" t="str">
        <f>IF(טבלה1[[#This Row],[עמודה53]]&gt;2000,"Yes","No")</f>
        <v>No</v>
      </c>
      <c r="M2334" s="12">
        <v>249</v>
      </c>
      <c r="N2334" s="12">
        <f>AVERAGE(טבלה1[[#This Row],[עמודה52]:[עמודה53]])</f>
        <v>149.5</v>
      </c>
      <c r="O2334" s="12" t="str">
        <f>IF(טבלה1[[#This Row],[עמודה4]]="&lt; $25 / hr","0$ - $25 / hr",טבלה1[[#This Row],[עמודה4]])</f>
        <v>$25 - $49 / hr</v>
      </c>
      <c r="P2334" s="12" t="str" cm="1">
        <f t="array" ref="P2334">INDEX(_xlfn.TEXTSPLIT(טבלה1[[#This Row],[עמודה55]],"-"),1)</f>
        <v xml:space="preserve">$25 </v>
      </c>
      <c r="Q2334" s="21" t="str" cm="1">
        <f t="array" ref="Q2334">INDEX(_xlfn.TEXTSPLIT(INDEX(_xlfn.TEXTSPLIT(טבלה1[[#This Row],[עמודה55]],"-"),2),"/"),1)</f>
        <v xml:space="preserve"> $49 </v>
      </c>
      <c r="R2334" s="12">
        <f>AVERAGE(טבלה1[[#This Row],[עמודה59]:[עמודה60]])</f>
        <v>37</v>
      </c>
      <c r="S2334" s="3">
        <f>VALUE(SUBSTITUTE(טבלה1[[#This Row],[עמודה56]],"$",""))</f>
        <v>25</v>
      </c>
      <c r="T2334" s="3">
        <f>VALUE(SUBSTITUTE(טבלה1[[#This Row],[עמודה57]],"$",""))</f>
        <v>49</v>
      </c>
      <c r="U2334" s="3" t="str">
        <f>IF(טבלה1[[#This Row],[עמודה58]]&gt;30,"Yes","No")</f>
        <v>Yes</v>
      </c>
    </row>
    <row r="2335" spans="1:21" ht="13" x14ac:dyDescent="0.15">
      <c r="A2335" s="8" t="s">
        <v>5473</v>
      </c>
      <c r="B2335" s="9" t="s">
        <v>5474</v>
      </c>
      <c r="C2335" s="9" t="s">
        <v>20</v>
      </c>
      <c r="D2335" s="13">
        <v>1000</v>
      </c>
      <c r="E2335" s="9" t="s">
        <v>9</v>
      </c>
      <c r="F2335" s="9" t="s">
        <v>10</v>
      </c>
      <c r="G2335" s="10">
        <v>0.1</v>
      </c>
      <c r="H2335" s="11"/>
      <c r="I2335" s="12" t="str" cm="1">
        <f t="array" ref="I2335">INDEX(_xlfn.TEXTSPLIT(טבלה1[[#This Row],[עמודה2]],","),2)</f>
        <v xml:space="preserve"> NY</v>
      </c>
      <c r="J2335" s="16" t="str">
        <f>_xlfn.CONCAT(טבלה1[[#This Row],[AI_Companies]]," ",טבלה1[[#This Row],[עמודה1]])</f>
        <v>Triple2Digital http://www.triple2digital.com</v>
      </c>
      <c r="K2335" s="12">
        <v>50</v>
      </c>
      <c r="L2335" s="12" t="str">
        <f>IF(טבלה1[[#This Row],[עמודה53]]&gt;2000,"Yes","No")</f>
        <v>No</v>
      </c>
      <c r="M2335" s="12">
        <v>249</v>
      </c>
      <c r="N2335" s="12">
        <f>AVERAGE(טבלה1[[#This Row],[עמודה52]:[עמודה53]])</f>
        <v>149.5</v>
      </c>
      <c r="O2335" s="12" t="str">
        <f>IF(טבלה1[[#This Row],[עמודה4]]="&lt; $25 / hr","0$ - $25 / hr",טבלה1[[#This Row],[עמודה4]])</f>
        <v>$50 - $99 / hr</v>
      </c>
      <c r="P2335" s="12" t="str" cm="1">
        <f t="array" ref="P2335">INDEX(_xlfn.TEXTSPLIT(טבלה1[[#This Row],[עמודה55]],"-"),1)</f>
        <v xml:space="preserve">$50 </v>
      </c>
      <c r="Q2335" s="21" t="str" cm="1">
        <f t="array" ref="Q2335">INDEX(_xlfn.TEXTSPLIT(INDEX(_xlfn.TEXTSPLIT(טבלה1[[#This Row],[עמודה55]],"-"),2),"/"),1)</f>
        <v xml:space="preserve"> $99 </v>
      </c>
      <c r="R2335" s="12">
        <f>AVERAGE(טבלה1[[#This Row],[עמודה59]:[עמודה60]])</f>
        <v>74.5</v>
      </c>
      <c r="S2335" s="3">
        <f>VALUE(SUBSTITUTE(טבלה1[[#This Row],[עמודה56]],"$",""))</f>
        <v>50</v>
      </c>
      <c r="T2335" s="3">
        <f>VALUE(SUBSTITUTE(טבלה1[[#This Row],[עמודה57]],"$",""))</f>
        <v>99</v>
      </c>
      <c r="U2335" s="3" t="str">
        <f>IF(טבלה1[[#This Row],[עמודה58]]&gt;30,"Yes","No")</f>
        <v>Yes</v>
      </c>
    </row>
    <row r="2336" spans="1:21" ht="13" x14ac:dyDescent="0.15">
      <c r="A2336" s="8" t="s">
        <v>5475</v>
      </c>
      <c r="B2336" s="9" t="s">
        <v>5476</v>
      </c>
      <c r="C2336" s="9" t="s">
        <v>5477</v>
      </c>
      <c r="D2336" s="9" t="s">
        <v>4</v>
      </c>
      <c r="E2336" s="9" t="s">
        <v>4</v>
      </c>
      <c r="F2336" s="9" t="s">
        <v>10</v>
      </c>
      <c r="G2336" s="10">
        <v>0.15</v>
      </c>
      <c r="H2336" s="11"/>
      <c r="I2336" s="12" t="str" cm="1">
        <f t="array" ref="I2336">INDEX(_xlfn.TEXTSPLIT(טבלה1[[#This Row],[עמודה2]],","),2)</f>
        <v xml:space="preserve"> Australia</v>
      </c>
      <c r="J2336" s="16" t="str">
        <f>_xlfn.CONCAT(טבלה1[[#This Row],[AI_Companies]]," ",טבלה1[[#This Row],[עמודה1]])</f>
        <v>SHAVIK https://www.shavik.com.au/</v>
      </c>
      <c r="K2336" s="12">
        <v>50</v>
      </c>
      <c r="L2336" s="12" t="str">
        <f>IF(טבלה1[[#This Row],[עמודה53]]&gt;2000,"Yes","No")</f>
        <v>No</v>
      </c>
      <c r="M2336" s="12">
        <v>249</v>
      </c>
      <c r="N2336" s="12">
        <f>AVERAGE(טבלה1[[#This Row],[עמודה52]:[עמודה53]])</f>
        <v>149.5</v>
      </c>
      <c r="O2336" s="12" t="str">
        <f>IF(טבלה1[[#This Row],[עמודה4]]="&lt; $25 / hr","0$ - $25 / hr",טבלה1[[#This Row],[עמודה4]])</f>
        <v>Undisclosed</v>
      </c>
      <c r="P2336" s="12" t="str" cm="1">
        <f t="array" ref="P2336">INDEX(_xlfn.TEXTSPLIT(טבלה1[[#This Row],[עמודה55]],"-"),1)</f>
        <v>Undisclosed</v>
      </c>
      <c r="Q2336" s="21" t="e" cm="1">
        <f t="array" ref="Q2336">INDEX(_xlfn.TEXTSPLIT(INDEX(_xlfn.TEXTSPLIT(טבלה1[[#This Row],[עמודה55]],"-"),2),"/"),1)</f>
        <v>#REF!</v>
      </c>
      <c r="R2336" s="12" t="e">
        <f>AVERAGE(טבלה1[[#This Row],[עמודה59]:[עמודה60]])</f>
        <v>#VALUE!</v>
      </c>
      <c r="S2336" s="3" t="e">
        <f>VALUE(SUBSTITUTE(טבלה1[[#This Row],[עמודה56]],"$",""))</f>
        <v>#VALUE!</v>
      </c>
      <c r="T2336" s="3" t="e">
        <f>VALUE(SUBSTITUTE(טבלה1[[#This Row],[עמודה57]],"$",""))</f>
        <v>#REF!</v>
      </c>
      <c r="U2336" s="3" t="e">
        <f>IF(טבלה1[[#This Row],[עמודה58]]&gt;30,"Yes","No")</f>
        <v>#VALUE!</v>
      </c>
    </row>
    <row r="2337" spans="1:21" ht="13" x14ac:dyDescent="0.15">
      <c r="A2337" s="8" t="s">
        <v>5478</v>
      </c>
      <c r="B2337" s="9" t="s">
        <v>5479</v>
      </c>
      <c r="C2337" s="9" t="s">
        <v>5159</v>
      </c>
      <c r="D2337" s="9" t="s">
        <v>4</v>
      </c>
      <c r="E2337" s="9" t="s">
        <v>4</v>
      </c>
      <c r="F2337" s="9" t="s">
        <v>10</v>
      </c>
      <c r="G2337" s="10">
        <v>0.15</v>
      </c>
      <c r="H2337" s="11"/>
      <c r="I2337" s="12" t="str" cm="1">
        <f t="array" ref="I2337">INDEX(_xlfn.TEXTSPLIT(טבלה1[[#This Row],[עמודה2]],","),2)</f>
        <v xml:space="preserve"> TX</v>
      </c>
      <c r="J2337" s="16" t="str">
        <f>_xlfn.CONCAT(טבלה1[[#This Row],[AI_Companies]]," ",טבלה1[[#This Row],[עמודה1]])</f>
        <v>NORTEKCONSULTINGINC http://www.nortekconsulting.com</v>
      </c>
      <c r="K2337" s="12">
        <v>50</v>
      </c>
      <c r="L2337" s="12" t="str">
        <f>IF(טבלה1[[#This Row],[עמודה53]]&gt;2000,"Yes","No")</f>
        <v>No</v>
      </c>
      <c r="M2337" s="12">
        <v>249</v>
      </c>
      <c r="N2337" s="12">
        <f>AVERAGE(טבלה1[[#This Row],[עמודה52]:[עמודה53]])</f>
        <v>149.5</v>
      </c>
      <c r="O2337" s="12" t="str">
        <f>IF(טבלה1[[#This Row],[עמודה4]]="&lt; $25 / hr","0$ - $25 / hr",טבלה1[[#This Row],[עמודה4]])</f>
        <v>Undisclosed</v>
      </c>
      <c r="P2337" s="12" t="str" cm="1">
        <f t="array" ref="P2337">INDEX(_xlfn.TEXTSPLIT(טבלה1[[#This Row],[עמודה55]],"-"),1)</f>
        <v>Undisclosed</v>
      </c>
      <c r="Q2337" s="21" t="e" cm="1">
        <f t="array" ref="Q2337">INDEX(_xlfn.TEXTSPLIT(INDEX(_xlfn.TEXTSPLIT(טבלה1[[#This Row],[עמודה55]],"-"),2),"/"),1)</f>
        <v>#REF!</v>
      </c>
      <c r="R2337" s="12" t="e">
        <f>AVERAGE(טבלה1[[#This Row],[עמודה59]:[עמודה60]])</f>
        <v>#VALUE!</v>
      </c>
      <c r="S2337" s="3" t="e">
        <f>VALUE(SUBSTITUTE(טבלה1[[#This Row],[עמודה56]],"$",""))</f>
        <v>#VALUE!</v>
      </c>
      <c r="T2337" s="3" t="e">
        <f>VALUE(SUBSTITUTE(טבלה1[[#This Row],[עמודה57]],"$",""))</f>
        <v>#REF!</v>
      </c>
      <c r="U2337" s="3" t="e">
        <f>IF(טבלה1[[#This Row],[עמודה58]]&gt;30,"Yes","No")</f>
        <v>#VALUE!</v>
      </c>
    </row>
    <row r="2338" spans="1:21" ht="13" x14ac:dyDescent="0.15">
      <c r="A2338" s="8" t="s">
        <v>5480</v>
      </c>
      <c r="B2338" s="9" t="s">
        <v>5481</v>
      </c>
      <c r="C2338" s="9" t="s">
        <v>1134</v>
      </c>
      <c r="D2338" s="9" t="s">
        <v>4</v>
      </c>
      <c r="E2338" s="9" t="s">
        <v>4</v>
      </c>
      <c r="F2338" s="9" t="s">
        <v>10</v>
      </c>
      <c r="G2338" s="10">
        <v>0.15</v>
      </c>
      <c r="H2338" s="11"/>
      <c r="I2338" s="12" t="str" cm="1">
        <f t="array" ref="I2338">INDEX(_xlfn.TEXTSPLIT(טבלה1[[#This Row],[עמודה2]],","),2)</f>
        <v xml:space="preserve"> Mexico</v>
      </c>
      <c r="J2338" s="16" t="str">
        <f>_xlfn.CONCAT(טבלה1[[#This Row],[AI_Companies]]," ",טבלה1[[#This Row],[עמודה1]])</f>
        <v>COSI https://cosi.com.mx/index.html</v>
      </c>
      <c r="K2338" s="12">
        <v>50</v>
      </c>
      <c r="L2338" s="12" t="str">
        <f>IF(טבלה1[[#This Row],[עמודה53]]&gt;2000,"Yes","No")</f>
        <v>No</v>
      </c>
      <c r="M2338" s="12">
        <v>249</v>
      </c>
      <c r="N2338" s="12">
        <f>AVERAGE(טבלה1[[#This Row],[עמודה52]:[עמודה53]])</f>
        <v>149.5</v>
      </c>
      <c r="O2338" s="12" t="str">
        <f>IF(טבלה1[[#This Row],[עמודה4]]="&lt; $25 / hr","0$ - $25 / hr",טבלה1[[#This Row],[עמודה4]])</f>
        <v>Undisclosed</v>
      </c>
      <c r="P2338" s="12" t="str" cm="1">
        <f t="array" ref="P2338">INDEX(_xlfn.TEXTSPLIT(טבלה1[[#This Row],[עמודה55]],"-"),1)</f>
        <v>Undisclosed</v>
      </c>
      <c r="Q2338" s="21" t="e" cm="1">
        <f t="array" ref="Q2338">INDEX(_xlfn.TEXTSPLIT(INDEX(_xlfn.TEXTSPLIT(טבלה1[[#This Row],[עמודה55]],"-"),2),"/"),1)</f>
        <v>#REF!</v>
      </c>
      <c r="R2338" s="12" t="e">
        <f>AVERAGE(טבלה1[[#This Row],[עמודה59]:[עמודה60]])</f>
        <v>#VALUE!</v>
      </c>
      <c r="S2338" s="3" t="e">
        <f>VALUE(SUBSTITUTE(טבלה1[[#This Row],[עמודה56]],"$",""))</f>
        <v>#VALUE!</v>
      </c>
      <c r="T2338" s="3" t="e">
        <f>VALUE(SUBSTITUTE(טבלה1[[#This Row],[עמודה57]],"$",""))</f>
        <v>#REF!</v>
      </c>
      <c r="U2338" s="3" t="e">
        <f>IF(טבלה1[[#This Row],[עמודה58]]&gt;30,"Yes","No")</f>
        <v>#VALUE!</v>
      </c>
    </row>
    <row r="2339" spans="1:21" ht="13" x14ac:dyDescent="0.15">
      <c r="A2339" s="8" t="s">
        <v>5482</v>
      </c>
      <c r="B2339" s="9" t="s">
        <v>5483</v>
      </c>
      <c r="C2339" s="9" t="s">
        <v>694</v>
      </c>
      <c r="D2339" s="9" t="s">
        <v>4</v>
      </c>
      <c r="E2339" s="9" t="s">
        <v>4</v>
      </c>
      <c r="F2339" s="9" t="s">
        <v>10</v>
      </c>
      <c r="G2339" s="10">
        <v>0.15</v>
      </c>
      <c r="H2339" s="11"/>
      <c r="I2339" s="12" t="str" cm="1">
        <f t="array" ref="I2339">INDEX(_xlfn.TEXTSPLIT(טבלה1[[#This Row],[עמודה2]],","),2)</f>
        <v xml:space="preserve"> China</v>
      </c>
      <c r="J2339" s="16" t="str">
        <f>_xlfn.CONCAT(טבלה1[[#This Row],[AI_Companies]]," ",טבלה1[[#This Row],[עמודה1]])</f>
        <v>BeijingSINOWELInformationTechnologyCo.,Ltd. http://www.sinowel.com/</v>
      </c>
      <c r="K2339" s="12">
        <v>50</v>
      </c>
      <c r="L2339" s="12" t="str">
        <f>IF(טבלה1[[#This Row],[עמודה53]]&gt;2000,"Yes","No")</f>
        <v>No</v>
      </c>
      <c r="M2339" s="12">
        <v>249</v>
      </c>
      <c r="N2339" s="12">
        <f>AVERAGE(טבלה1[[#This Row],[עמודה52]:[עמודה53]])</f>
        <v>149.5</v>
      </c>
      <c r="O2339" s="12" t="str">
        <f>IF(טבלה1[[#This Row],[עמודה4]]="&lt; $25 / hr","0$ - $25 / hr",טבלה1[[#This Row],[עמודה4]])</f>
        <v>Undisclosed</v>
      </c>
      <c r="P2339" s="12" t="str" cm="1">
        <f t="array" ref="P2339">INDEX(_xlfn.TEXTSPLIT(טבלה1[[#This Row],[עמודה55]],"-"),1)</f>
        <v>Undisclosed</v>
      </c>
      <c r="Q2339" s="21" t="e" cm="1">
        <f t="array" ref="Q2339">INDEX(_xlfn.TEXTSPLIT(INDEX(_xlfn.TEXTSPLIT(טבלה1[[#This Row],[עמודה55]],"-"),2),"/"),1)</f>
        <v>#REF!</v>
      </c>
      <c r="R2339" s="12" t="e">
        <f>AVERAGE(טבלה1[[#This Row],[עמודה59]:[עמודה60]])</f>
        <v>#VALUE!</v>
      </c>
      <c r="S2339" s="3" t="e">
        <f>VALUE(SUBSTITUTE(טבלה1[[#This Row],[עמודה56]],"$",""))</f>
        <v>#VALUE!</v>
      </c>
      <c r="T2339" s="3" t="e">
        <f>VALUE(SUBSTITUTE(טבלה1[[#This Row],[עמודה57]],"$",""))</f>
        <v>#REF!</v>
      </c>
      <c r="U2339" s="3" t="e">
        <f>IF(טבלה1[[#This Row],[עמודה58]]&gt;30,"Yes","No")</f>
        <v>#VALUE!</v>
      </c>
    </row>
    <row r="2340" spans="1:21" ht="13" x14ac:dyDescent="0.15">
      <c r="A2340" s="8" t="s">
        <v>5484</v>
      </c>
      <c r="B2340" s="9" t="s">
        <v>5485</v>
      </c>
      <c r="C2340" s="9" t="s">
        <v>1179</v>
      </c>
      <c r="D2340" s="9" t="s">
        <v>4</v>
      </c>
      <c r="E2340" s="9" t="s">
        <v>4</v>
      </c>
      <c r="F2340" s="9" t="s">
        <v>10</v>
      </c>
      <c r="G2340" s="10">
        <v>0.15</v>
      </c>
      <c r="H2340" s="11"/>
      <c r="I2340" s="12" t="str" cm="1">
        <f t="array" ref="I2340">INDEX(_xlfn.TEXTSPLIT(טבלה1[[#This Row],[עמודה2]],","),2)</f>
        <v xml:space="preserve"> Colombia</v>
      </c>
      <c r="J2340" s="16" t="str">
        <f>_xlfn.CONCAT(טבלה1[[#This Row],[AI_Companies]]," ",טבלה1[[#This Row],[עמודה1]])</f>
        <v>QualityData http://qdata.com.co/</v>
      </c>
      <c r="K2340" s="12">
        <v>50</v>
      </c>
      <c r="L2340" s="12" t="str">
        <f>IF(טבלה1[[#This Row],[עמודה53]]&gt;2000,"Yes","No")</f>
        <v>No</v>
      </c>
      <c r="M2340" s="12">
        <v>249</v>
      </c>
      <c r="N2340" s="12">
        <f>AVERAGE(טבלה1[[#This Row],[עמודה52]:[עמודה53]])</f>
        <v>149.5</v>
      </c>
      <c r="O2340" s="12" t="str">
        <f>IF(טבלה1[[#This Row],[עמודה4]]="&lt; $25 / hr","0$ - $25 / hr",טבלה1[[#This Row],[עמודה4]])</f>
        <v>Undisclosed</v>
      </c>
      <c r="P2340" s="12" t="str" cm="1">
        <f t="array" ref="P2340">INDEX(_xlfn.TEXTSPLIT(טבלה1[[#This Row],[עמודה55]],"-"),1)</f>
        <v>Undisclosed</v>
      </c>
      <c r="Q2340" s="21" t="e" cm="1">
        <f t="array" ref="Q2340">INDEX(_xlfn.TEXTSPLIT(INDEX(_xlfn.TEXTSPLIT(טבלה1[[#This Row],[עמודה55]],"-"),2),"/"),1)</f>
        <v>#REF!</v>
      </c>
      <c r="R2340" s="12" t="e">
        <f>AVERAGE(טבלה1[[#This Row],[עמודה59]:[עמודה60]])</f>
        <v>#VALUE!</v>
      </c>
      <c r="S2340" s="3" t="e">
        <f>VALUE(SUBSTITUTE(טבלה1[[#This Row],[עמודה56]],"$",""))</f>
        <v>#VALUE!</v>
      </c>
      <c r="T2340" s="3" t="e">
        <f>VALUE(SUBSTITUTE(טבלה1[[#This Row],[עמודה57]],"$",""))</f>
        <v>#REF!</v>
      </c>
      <c r="U2340" s="3" t="e">
        <f>IF(טבלה1[[#This Row],[עמודה58]]&gt;30,"Yes","No")</f>
        <v>#VALUE!</v>
      </c>
    </row>
    <row r="2341" spans="1:21" ht="13" x14ac:dyDescent="0.15">
      <c r="A2341" s="8" t="s">
        <v>5486</v>
      </c>
      <c r="B2341" s="9" t="s">
        <v>5487</v>
      </c>
      <c r="C2341" s="9" t="s">
        <v>1142</v>
      </c>
      <c r="D2341" s="13">
        <v>10000</v>
      </c>
      <c r="E2341" s="9" t="s">
        <v>33</v>
      </c>
      <c r="F2341" s="9" t="s">
        <v>10</v>
      </c>
      <c r="G2341" s="10">
        <v>0.15</v>
      </c>
      <c r="H2341" s="11"/>
      <c r="I2341" s="12" t="str" cm="1">
        <f t="array" ref="I2341">INDEX(_xlfn.TEXTSPLIT(טבלה1[[#This Row],[עמודה2]],","),2)</f>
        <v xml:space="preserve"> Bangladesh</v>
      </c>
      <c r="J2341" s="16" t="str">
        <f>_xlfn.CONCAT(טבלה1[[#This Row],[AI_Companies]]," ",טבלה1[[#This Row],[עמודה1]])</f>
        <v>naztechInc https://www.naztech.io</v>
      </c>
      <c r="K2341" s="12">
        <v>50</v>
      </c>
      <c r="L2341" s="12" t="str">
        <f>IF(טבלה1[[#This Row],[עמודה53]]&gt;2000,"Yes","No")</f>
        <v>No</v>
      </c>
      <c r="M2341" s="12">
        <v>249</v>
      </c>
      <c r="N2341" s="12">
        <f>AVERAGE(טבלה1[[#This Row],[עמודה52]:[עמודה53]])</f>
        <v>149.5</v>
      </c>
      <c r="O2341" s="12" t="str">
        <f>IF(טבלה1[[#This Row],[עמודה4]]="&lt; $25 / hr","0$ - $25 / hr",טבלה1[[#This Row],[עמודה4]])</f>
        <v>$25 - $49 / hr</v>
      </c>
      <c r="P2341" s="12" t="str" cm="1">
        <f t="array" ref="P2341">INDEX(_xlfn.TEXTSPLIT(טבלה1[[#This Row],[עמודה55]],"-"),1)</f>
        <v xml:space="preserve">$25 </v>
      </c>
      <c r="Q2341" s="21" t="str" cm="1">
        <f t="array" ref="Q2341">INDEX(_xlfn.TEXTSPLIT(INDEX(_xlfn.TEXTSPLIT(טבלה1[[#This Row],[עמודה55]],"-"),2),"/"),1)</f>
        <v xml:space="preserve"> $49 </v>
      </c>
      <c r="R2341" s="12">
        <f>AVERAGE(טבלה1[[#This Row],[עמודה59]:[עמודה60]])</f>
        <v>37</v>
      </c>
      <c r="S2341" s="3">
        <f>VALUE(SUBSTITUTE(טבלה1[[#This Row],[עמודה56]],"$",""))</f>
        <v>25</v>
      </c>
      <c r="T2341" s="3">
        <f>VALUE(SUBSTITUTE(טבלה1[[#This Row],[עמודה57]],"$",""))</f>
        <v>49</v>
      </c>
      <c r="U2341" s="3" t="str">
        <f>IF(טבלה1[[#This Row],[עמודה58]]&gt;30,"Yes","No")</f>
        <v>Yes</v>
      </c>
    </row>
    <row r="2342" spans="1:21" ht="13" x14ac:dyDescent="0.15">
      <c r="A2342" s="8" t="s">
        <v>5488</v>
      </c>
      <c r="B2342" s="9" t="s">
        <v>5489</v>
      </c>
      <c r="C2342" s="9" t="s">
        <v>5490</v>
      </c>
      <c r="D2342" s="13">
        <v>10000</v>
      </c>
      <c r="E2342" s="9" t="s">
        <v>63</v>
      </c>
      <c r="F2342" s="9" t="s">
        <v>29</v>
      </c>
      <c r="G2342" s="10">
        <v>0.11</v>
      </c>
      <c r="H2342" s="11"/>
      <c r="I2342" s="12" t="str" cm="1">
        <f t="array" ref="I2342">INDEX(_xlfn.TEXTSPLIT(טבלה1[[#This Row],[עמודה2]],","),2)</f>
        <v xml:space="preserve"> United Kingdom</v>
      </c>
      <c r="J2342" s="16" t="str">
        <f>_xlfn.CONCAT(טבלה1[[#This Row],[AI_Companies]]," ",טבלה1[[#This Row],[עמודה1]])</f>
        <v>4Roads https://www.4-roads.com</v>
      </c>
      <c r="K2342" s="12">
        <v>10</v>
      </c>
      <c r="L2342" s="12" t="str">
        <f>IF(טבלה1[[#This Row],[עמודה53]]&gt;2000,"Yes","No")</f>
        <v>No</v>
      </c>
      <c r="M2342" s="12">
        <v>49</v>
      </c>
      <c r="N2342" s="12">
        <f>AVERAGE(טבלה1[[#This Row],[עמודה52]:[עמודה53]])</f>
        <v>29.5</v>
      </c>
      <c r="O2342" s="12" t="str">
        <f>IF(טבלה1[[#This Row],[עמודה4]]="&lt; $25 / hr","0$ - $25 / hr",טבלה1[[#This Row],[עמודה4]])</f>
        <v>$150 - $199 / hr</v>
      </c>
      <c r="P2342" s="12" t="str" cm="1">
        <f t="array" ref="P2342">INDEX(_xlfn.TEXTSPLIT(טבלה1[[#This Row],[עמודה55]],"-"),1)</f>
        <v xml:space="preserve">$150 </v>
      </c>
      <c r="Q2342" s="21" t="str" cm="1">
        <f t="array" ref="Q2342">INDEX(_xlfn.TEXTSPLIT(INDEX(_xlfn.TEXTSPLIT(טבלה1[[#This Row],[עמודה55]],"-"),2),"/"),1)</f>
        <v xml:space="preserve"> $199 </v>
      </c>
      <c r="R2342" s="12">
        <f>AVERAGE(טבלה1[[#This Row],[עמודה59]:[עמודה60]])</f>
        <v>174.5</v>
      </c>
      <c r="S2342" s="3">
        <f>VALUE(SUBSTITUTE(טבלה1[[#This Row],[עמודה56]],"$",""))</f>
        <v>150</v>
      </c>
      <c r="T2342" s="3">
        <f>VALUE(SUBSTITUTE(טבלה1[[#This Row],[עמודה57]],"$",""))</f>
        <v>199</v>
      </c>
      <c r="U2342" s="3" t="str">
        <f>IF(טבלה1[[#This Row],[עמודה58]]&gt;30,"Yes","No")</f>
        <v>Yes</v>
      </c>
    </row>
    <row r="2343" spans="1:21" ht="13" x14ac:dyDescent="0.15">
      <c r="A2343" s="8" t="s">
        <v>5491</v>
      </c>
      <c r="B2343" s="9" t="s">
        <v>5492</v>
      </c>
      <c r="C2343" s="9" t="s">
        <v>331</v>
      </c>
      <c r="D2343" s="13">
        <v>100000</v>
      </c>
      <c r="E2343" s="9" t="s">
        <v>33</v>
      </c>
      <c r="F2343" s="9" t="s">
        <v>5</v>
      </c>
      <c r="G2343" s="10">
        <v>0.15</v>
      </c>
      <c r="H2343" s="11"/>
      <c r="I2343" s="12" t="str" cm="1">
        <f t="array" ref="I2343">INDEX(_xlfn.TEXTSPLIT(טבלה1[[#This Row],[עמודה2]],","),2)</f>
        <v xml:space="preserve"> India</v>
      </c>
      <c r="J2343" s="16" t="str">
        <f>_xlfn.CONCAT(טבלה1[[#This Row],[AI_Companies]]," ",טבלה1[[#This Row],[עמודה1]])</f>
        <v>ZyclyxConsultingServicesPvt.Ltd. https://www.zyclyx.com/</v>
      </c>
      <c r="K2343" s="12">
        <v>250</v>
      </c>
      <c r="L2343" s="12" t="str">
        <f>IF(טבלה1[[#This Row],[עמודה53]]&gt;2000,"Yes","No")</f>
        <v>No</v>
      </c>
      <c r="M2343" s="12">
        <v>999</v>
      </c>
      <c r="N2343" s="12">
        <f>AVERAGE(טבלה1[[#This Row],[עמודה52]:[עמודה53]])</f>
        <v>624.5</v>
      </c>
      <c r="O2343" s="12" t="str">
        <f>IF(טבלה1[[#This Row],[עמודה4]]="&lt; $25 / hr","0$ - $25 / hr",טבלה1[[#This Row],[עמודה4]])</f>
        <v>$25 - $49 / hr</v>
      </c>
      <c r="P2343" s="12" t="str" cm="1">
        <f t="array" ref="P2343">INDEX(_xlfn.TEXTSPLIT(טבלה1[[#This Row],[עמודה55]],"-"),1)</f>
        <v xml:space="preserve">$25 </v>
      </c>
      <c r="Q2343" s="21" t="str" cm="1">
        <f t="array" ref="Q2343">INDEX(_xlfn.TEXTSPLIT(INDEX(_xlfn.TEXTSPLIT(טבלה1[[#This Row],[עמודה55]],"-"),2),"/"),1)</f>
        <v xml:space="preserve"> $49 </v>
      </c>
      <c r="R2343" s="12">
        <f>AVERAGE(טבלה1[[#This Row],[עמודה59]:[עמודה60]])</f>
        <v>37</v>
      </c>
      <c r="S2343" s="3">
        <f>VALUE(SUBSTITUTE(טבלה1[[#This Row],[עמודה56]],"$",""))</f>
        <v>25</v>
      </c>
      <c r="T2343" s="3">
        <f>VALUE(SUBSTITUTE(טבלה1[[#This Row],[עמודה57]],"$",""))</f>
        <v>49</v>
      </c>
      <c r="U2343" s="3" t="str">
        <f>IF(טבלה1[[#This Row],[עמודה58]]&gt;30,"Yes","No")</f>
        <v>Yes</v>
      </c>
    </row>
    <row r="2344" spans="1:21" ht="13" x14ac:dyDescent="0.15">
      <c r="A2344" s="8" t="s">
        <v>5493</v>
      </c>
      <c r="B2344" s="9" t="s">
        <v>5494</v>
      </c>
      <c r="C2344" s="9" t="s">
        <v>5495</v>
      </c>
      <c r="D2344" s="13">
        <v>25000</v>
      </c>
      <c r="E2344" s="9" t="s">
        <v>9</v>
      </c>
      <c r="F2344" s="9" t="s">
        <v>117</v>
      </c>
      <c r="G2344" s="10">
        <v>0.2</v>
      </c>
      <c r="H2344" s="11"/>
      <c r="I2344" s="12" t="str" cm="1">
        <f t="array" ref="I2344">INDEX(_xlfn.TEXTSPLIT(טבלה1[[#This Row],[עמודה2]],","),2)</f>
        <v xml:space="preserve"> Malaysia</v>
      </c>
      <c r="J2344" s="16" t="str">
        <f>_xlfn.CONCAT(טבלה1[[#This Row],[AI_Companies]]," ",טבלה1[[#This Row],[עמודה1]])</f>
        <v>TechauricTechnologiesSdnBhd http://techauric.com/</v>
      </c>
      <c r="K2344" s="12">
        <v>2</v>
      </c>
      <c r="L2344" s="12" t="str">
        <f>IF(טבלה1[[#This Row],[עמודה53]]&gt;2000,"Yes","No")</f>
        <v>No</v>
      </c>
      <c r="M2344" s="12">
        <v>9</v>
      </c>
      <c r="N2344" s="12">
        <f>AVERAGE(טבלה1[[#This Row],[עמודה52]:[עמודה53]])</f>
        <v>5.5</v>
      </c>
      <c r="O2344" s="12" t="str">
        <f>IF(טבלה1[[#This Row],[עמודה4]]="&lt; $25 / hr","0$ - $25 / hr",טבלה1[[#This Row],[עמודה4]])</f>
        <v>$50 - $99 / hr</v>
      </c>
      <c r="P2344" s="12" t="str" cm="1">
        <f t="array" ref="P2344">INDEX(_xlfn.TEXTSPLIT(טבלה1[[#This Row],[עמודה55]],"-"),1)</f>
        <v xml:space="preserve">$50 </v>
      </c>
      <c r="Q2344" s="21" t="str" cm="1">
        <f t="array" ref="Q2344">INDEX(_xlfn.TEXTSPLIT(INDEX(_xlfn.TEXTSPLIT(טבלה1[[#This Row],[עמודה55]],"-"),2),"/"),1)</f>
        <v xml:space="preserve"> $99 </v>
      </c>
      <c r="R2344" s="12">
        <f>AVERAGE(טבלה1[[#This Row],[עמודה59]:[עמודה60]])</f>
        <v>74.5</v>
      </c>
      <c r="S2344" s="3">
        <f>VALUE(SUBSTITUTE(טבלה1[[#This Row],[עמודה56]],"$",""))</f>
        <v>50</v>
      </c>
      <c r="T2344" s="3">
        <f>VALUE(SUBSTITUTE(טבלה1[[#This Row],[עמודה57]],"$",""))</f>
        <v>99</v>
      </c>
      <c r="U2344" s="3" t="str">
        <f>IF(טבלה1[[#This Row],[עמודה58]]&gt;30,"Yes","No")</f>
        <v>Yes</v>
      </c>
    </row>
    <row r="2345" spans="1:21" ht="13" x14ac:dyDescent="0.15">
      <c r="A2345" s="8" t="s">
        <v>5496</v>
      </c>
      <c r="B2345" s="9" t="s">
        <v>5497</v>
      </c>
      <c r="C2345" s="9" t="s">
        <v>5498</v>
      </c>
      <c r="D2345" s="13">
        <v>10000</v>
      </c>
      <c r="E2345" s="9" t="s">
        <v>33</v>
      </c>
      <c r="F2345" s="9" t="s">
        <v>29</v>
      </c>
      <c r="G2345" s="10">
        <v>0.1</v>
      </c>
      <c r="H2345" s="11"/>
      <c r="I2345" s="12" t="str" cm="1">
        <f t="array" ref="I2345">INDEX(_xlfn.TEXTSPLIT(טבלה1[[#This Row],[עמודה2]],","),2)</f>
        <v xml:space="preserve"> Poland</v>
      </c>
      <c r="J2345" s="16" t="str">
        <f>_xlfn.CONCAT(טבלה1[[#This Row],[AI_Companies]]," ",טבלה1[[#This Row],[עמודה1]])</f>
        <v>Servocode https://servocode.com/</v>
      </c>
      <c r="K2345" s="12">
        <v>10</v>
      </c>
      <c r="L2345" s="12" t="str">
        <f>IF(טבלה1[[#This Row],[עמודה53]]&gt;2000,"Yes","No")</f>
        <v>No</v>
      </c>
      <c r="M2345" s="12">
        <v>49</v>
      </c>
      <c r="N2345" s="12">
        <f>AVERAGE(טבלה1[[#This Row],[עמודה52]:[עמודה53]])</f>
        <v>29.5</v>
      </c>
      <c r="O2345" s="12" t="str">
        <f>IF(טבלה1[[#This Row],[עמודה4]]="&lt; $25 / hr","0$ - $25 / hr",טבלה1[[#This Row],[עמודה4]])</f>
        <v>$25 - $49 / hr</v>
      </c>
      <c r="P2345" s="12" t="str" cm="1">
        <f t="array" ref="P2345">INDEX(_xlfn.TEXTSPLIT(טבלה1[[#This Row],[עמודה55]],"-"),1)</f>
        <v xml:space="preserve">$25 </v>
      </c>
      <c r="Q2345" s="21" t="str" cm="1">
        <f t="array" ref="Q2345">INDEX(_xlfn.TEXTSPLIT(INDEX(_xlfn.TEXTSPLIT(טבלה1[[#This Row],[עמודה55]],"-"),2),"/"),1)</f>
        <v xml:space="preserve"> $49 </v>
      </c>
      <c r="R2345" s="12">
        <f>AVERAGE(טבלה1[[#This Row],[עמודה59]:[עמודה60]])</f>
        <v>37</v>
      </c>
      <c r="S2345" s="3">
        <f>VALUE(SUBSTITUTE(טבלה1[[#This Row],[עמודה56]],"$",""))</f>
        <v>25</v>
      </c>
      <c r="T2345" s="3">
        <f>VALUE(SUBSTITUTE(טבלה1[[#This Row],[עמודה57]],"$",""))</f>
        <v>49</v>
      </c>
      <c r="U2345" s="3" t="str">
        <f>IF(טבלה1[[#This Row],[עמודה58]]&gt;30,"Yes","No")</f>
        <v>Yes</v>
      </c>
    </row>
    <row r="2346" spans="1:21" ht="13" x14ac:dyDescent="0.15">
      <c r="A2346" s="8" t="s">
        <v>5499</v>
      </c>
      <c r="B2346" s="9" t="s">
        <v>5500</v>
      </c>
      <c r="C2346" s="9" t="s">
        <v>563</v>
      </c>
      <c r="D2346" s="13">
        <v>1000</v>
      </c>
      <c r="E2346" s="9" t="s">
        <v>33</v>
      </c>
      <c r="F2346" s="9" t="s">
        <v>29</v>
      </c>
      <c r="G2346" s="10">
        <v>0.1</v>
      </c>
      <c r="H2346" s="11"/>
      <c r="I2346" s="12" t="str" cm="1">
        <f t="array" ref="I2346">INDEX(_xlfn.TEXTSPLIT(טבלה1[[#This Row],[עמודה2]],","),2)</f>
        <v xml:space="preserve"> Pakistan</v>
      </c>
      <c r="J2346" s="16" t="str">
        <f>_xlfn.CONCAT(טבלה1[[#This Row],[AI_Companies]]," ",טבלה1[[#This Row],[עמודה1]])</f>
        <v>BookMyOrder https://bookmyorder.co</v>
      </c>
      <c r="K2346" s="12">
        <v>10</v>
      </c>
      <c r="L2346" s="12" t="str">
        <f>IF(טבלה1[[#This Row],[עמודה53]]&gt;2000,"Yes","No")</f>
        <v>No</v>
      </c>
      <c r="M2346" s="12">
        <v>49</v>
      </c>
      <c r="N2346" s="12">
        <f>AVERAGE(טבלה1[[#This Row],[עמודה52]:[עמודה53]])</f>
        <v>29.5</v>
      </c>
      <c r="O2346" s="12" t="str">
        <f>IF(טבלה1[[#This Row],[עמודה4]]="&lt; $25 / hr","0$ - $25 / hr",טבלה1[[#This Row],[עמודה4]])</f>
        <v>$25 - $49 / hr</v>
      </c>
      <c r="P2346" s="12" t="str" cm="1">
        <f t="array" ref="P2346">INDEX(_xlfn.TEXTSPLIT(טבלה1[[#This Row],[עמודה55]],"-"),1)</f>
        <v xml:space="preserve">$25 </v>
      </c>
      <c r="Q2346" s="21" t="str" cm="1">
        <f t="array" ref="Q2346">INDEX(_xlfn.TEXTSPLIT(INDEX(_xlfn.TEXTSPLIT(טבלה1[[#This Row],[עמודה55]],"-"),2),"/"),1)</f>
        <v xml:space="preserve"> $49 </v>
      </c>
      <c r="R2346" s="12">
        <f>AVERAGE(טבלה1[[#This Row],[עמודה59]:[עמודה60]])</f>
        <v>37</v>
      </c>
      <c r="S2346" s="3">
        <f>VALUE(SUBSTITUTE(טבלה1[[#This Row],[עמודה56]],"$",""))</f>
        <v>25</v>
      </c>
      <c r="T2346" s="3">
        <f>VALUE(SUBSTITUTE(טבלה1[[#This Row],[עמודה57]],"$",""))</f>
        <v>49</v>
      </c>
      <c r="U2346" s="3" t="str">
        <f>IF(טבלה1[[#This Row],[עמודה58]]&gt;30,"Yes","No")</f>
        <v>Yes</v>
      </c>
    </row>
    <row r="2347" spans="1:21" ht="13" x14ac:dyDescent="0.15">
      <c r="A2347" s="8" t="s">
        <v>5501</v>
      </c>
      <c r="B2347" s="9" t="s">
        <v>5502</v>
      </c>
      <c r="C2347" s="9" t="s">
        <v>356</v>
      </c>
      <c r="D2347" s="13">
        <v>100000</v>
      </c>
      <c r="E2347" s="9" t="s">
        <v>33</v>
      </c>
      <c r="F2347" s="9" t="s">
        <v>29</v>
      </c>
      <c r="G2347" s="10">
        <v>0.1</v>
      </c>
      <c r="H2347" s="11"/>
      <c r="I2347" s="12" t="str" cm="1">
        <f t="array" ref="I2347">INDEX(_xlfn.TEXTSPLIT(טבלה1[[#This Row],[עמודה2]],","),2)</f>
        <v xml:space="preserve"> Serbia</v>
      </c>
      <c r="J2347" s="16" t="str">
        <f>_xlfn.CONCAT(טבלה1[[#This Row],[AI_Companies]]," ",טבלה1[[#This Row],[עמודה1]])</f>
        <v>NSWebDevelopment https://nswebdevelopment.com/</v>
      </c>
      <c r="K2347" s="12">
        <v>10</v>
      </c>
      <c r="L2347" s="12" t="str">
        <f>IF(טבלה1[[#This Row],[עמודה53]]&gt;2000,"Yes","No")</f>
        <v>No</v>
      </c>
      <c r="M2347" s="12">
        <v>49</v>
      </c>
      <c r="N2347" s="12">
        <f>AVERAGE(טבלה1[[#This Row],[עמודה52]:[עמודה53]])</f>
        <v>29.5</v>
      </c>
      <c r="O2347" s="12" t="str">
        <f>IF(טבלה1[[#This Row],[עמודה4]]="&lt; $25 / hr","0$ - $25 / hr",טבלה1[[#This Row],[עמודה4]])</f>
        <v>$25 - $49 / hr</v>
      </c>
      <c r="P2347" s="12" t="str" cm="1">
        <f t="array" ref="P2347">INDEX(_xlfn.TEXTSPLIT(טבלה1[[#This Row],[עמודה55]],"-"),1)</f>
        <v xml:space="preserve">$25 </v>
      </c>
      <c r="Q2347" s="21" t="str" cm="1">
        <f t="array" ref="Q2347">INDEX(_xlfn.TEXTSPLIT(INDEX(_xlfn.TEXTSPLIT(טבלה1[[#This Row],[עמודה55]],"-"),2),"/"),1)</f>
        <v xml:space="preserve"> $49 </v>
      </c>
      <c r="R2347" s="12">
        <f>AVERAGE(טבלה1[[#This Row],[עמודה59]:[עמודה60]])</f>
        <v>37</v>
      </c>
      <c r="S2347" s="3">
        <f>VALUE(SUBSTITUTE(טבלה1[[#This Row],[עמודה56]],"$",""))</f>
        <v>25</v>
      </c>
      <c r="T2347" s="3">
        <f>VALUE(SUBSTITUTE(טבלה1[[#This Row],[עמודה57]],"$",""))</f>
        <v>49</v>
      </c>
      <c r="U2347" s="3" t="str">
        <f>IF(טבלה1[[#This Row],[עמודה58]]&gt;30,"Yes","No")</f>
        <v>Yes</v>
      </c>
    </row>
    <row r="2348" spans="1:21" ht="13" x14ac:dyDescent="0.15">
      <c r="A2348" s="8" t="s">
        <v>5503</v>
      </c>
      <c r="B2348" s="9" t="s">
        <v>5504</v>
      </c>
      <c r="C2348" s="9" t="s">
        <v>5505</v>
      </c>
      <c r="D2348" s="13">
        <v>5000</v>
      </c>
      <c r="E2348" s="9" t="s">
        <v>9</v>
      </c>
      <c r="F2348" s="9" t="s">
        <v>10</v>
      </c>
      <c r="G2348" s="10">
        <v>0.1</v>
      </c>
      <c r="H2348" s="11"/>
      <c r="I2348" s="12" t="str" cm="1">
        <f t="array" ref="I2348">INDEX(_xlfn.TEXTSPLIT(טבלה1[[#This Row],[עמודה2]],","),2)</f>
        <v xml:space="preserve"> Belgium</v>
      </c>
      <c r="J2348" s="16" t="str">
        <f>_xlfn.CONCAT(טבלה1[[#This Row],[AI_Companies]]," ",טבלה1[[#This Row],[עמודה1]])</f>
        <v>ITDMGroup https://www.itdm-group.com</v>
      </c>
      <c r="K2348" s="12">
        <v>50</v>
      </c>
      <c r="L2348" s="12" t="str">
        <f>IF(טבלה1[[#This Row],[עמודה53]]&gt;2000,"Yes","No")</f>
        <v>No</v>
      </c>
      <c r="M2348" s="12">
        <v>249</v>
      </c>
      <c r="N2348" s="12">
        <f>AVERAGE(טבלה1[[#This Row],[עמודה52]:[עמודה53]])</f>
        <v>149.5</v>
      </c>
      <c r="O2348" s="12" t="str">
        <f>IF(טבלה1[[#This Row],[עמודה4]]="&lt; $25 / hr","0$ - $25 / hr",טבלה1[[#This Row],[עמודה4]])</f>
        <v>$50 - $99 / hr</v>
      </c>
      <c r="P2348" s="12" t="str" cm="1">
        <f t="array" ref="P2348">INDEX(_xlfn.TEXTSPLIT(טבלה1[[#This Row],[עמודה55]],"-"),1)</f>
        <v xml:space="preserve">$50 </v>
      </c>
      <c r="Q2348" s="21" t="str" cm="1">
        <f t="array" ref="Q2348">INDEX(_xlfn.TEXTSPLIT(INDEX(_xlfn.TEXTSPLIT(טבלה1[[#This Row],[עמודה55]],"-"),2),"/"),1)</f>
        <v xml:space="preserve"> $99 </v>
      </c>
      <c r="R2348" s="12">
        <f>AVERAGE(טבלה1[[#This Row],[עמודה59]:[עמודה60]])</f>
        <v>74.5</v>
      </c>
      <c r="S2348" s="3">
        <f>VALUE(SUBSTITUTE(טבלה1[[#This Row],[עמודה56]],"$",""))</f>
        <v>50</v>
      </c>
      <c r="T2348" s="3">
        <f>VALUE(SUBSTITUTE(טבלה1[[#This Row],[עמודה57]],"$",""))</f>
        <v>99</v>
      </c>
      <c r="U2348" s="3" t="str">
        <f>IF(טבלה1[[#This Row],[עמודה58]]&gt;30,"Yes","No")</f>
        <v>Yes</v>
      </c>
    </row>
    <row r="2349" spans="1:21" ht="13" x14ac:dyDescent="0.15">
      <c r="A2349" s="8" t="s">
        <v>5506</v>
      </c>
      <c r="B2349" s="9" t="s">
        <v>5507</v>
      </c>
      <c r="C2349" s="9" t="s">
        <v>1576</v>
      </c>
      <c r="D2349" s="13">
        <v>5000</v>
      </c>
      <c r="E2349" s="9" t="s">
        <v>14</v>
      </c>
      <c r="F2349" s="9" t="s">
        <v>10</v>
      </c>
      <c r="G2349" s="10">
        <v>0.1</v>
      </c>
      <c r="H2349" s="11"/>
      <c r="I2349" s="12" t="str" cm="1">
        <f t="array" ref="I2349">INDEX(_xlfn.TEXTSPLIT(טבלה1[[#This Row],[עמודה2]],","),2)</f>
        <v xml:space="preserve"> Vietnam</v>
      </c>
      <c r="J2349" s="16" t="str">
        <f>_xlfn.CONCAT(טבלה1[[#This Row],[AI_Companies]]," ",טבלה1[[#This Row],[עמודה1]])</f>
        <v>TPSSoftware https://www.tpssoft.com/</v>
      </c>
      <c r="K2349" s="12">
        <v>50</v>
      </c>
      <c r="L2349" s="12" t="str">
        <f>IF(טבלה1[[#This Row],[עמודה53]]&gt;2000,"Yes","No")</f>
        <v>No</v>
      </c>
      <c r="M2349" s="12">
        <v>249</v>
      </c>
      <c r="N2349" s="12">
        <f>AVERAGE(טבלה1[[#This Row],[עמודה52]:[עמודה53]])</f>
        <v>149.5</v>
      </c>
      <c r="O2349" s="12" t="str">
        <f>IF(טבלה1[[#This Row],[עמודה4]]="&lt; $25 / hr","0$ - $25 / hr",טבלה1[[#This Row],[עמודה4]])</f>
        <v>0$ - $25 / hr</v>
      </c>
      <c r="P2349" s="12" t="str" cm="1">
        <f t="array" ref="P2349">INDEX(_xlfn.TEXTSPLIT(טבלה1[[#This Row],[עמודה55]],"-"),1)</f>
        <v xml:space="preserve">0$ </v>
      </c>
      <c r="Q2349" s="21" t="str" cm="1">
        <f t="array" ref="Q2349">INDEX(_xlfn.TEXTSPLIT(INDEX(_xlfn.TEXTSPLIT(טבלה1[[#This Row],[עמודה55]],"-"),2),"/"),1)</f>
        <v xml:space="preserve"> $25 </v>
      </c>
      <c r="R2349" s="12">
        <f>AVERAGE(טבלה1[[#This Row],[עמודה59]:[עמודה60]])</f>
        <v>12.5</v>
      </c>
      <c r="S2349" s="3">
        <f>VALUE(SUBSTITUTE(טבלה1[[#This Row],[עמודה56]],"$",""))</f>
        <v>0</v>
      </c>
      <c r="T2349" s="3">
        <f>VALUE(SUBSTITUTE(טבלה1[[#This Row],[עמודה57]],"$",""))</f>
        <v>25</v>
      </c>
      <c r="U2349" s="3" t="str">
        <f>IF(טבלה1[[#This Row],[עמודה58]]&gt;30,"Yes","No")</f>
        <v>No</v>
      </c>
    </row>
    <row r="2350" spans="1:21" ht="13" x14ac:dyDescent="0.15">
      <c r="A2350" s="8" t="s">
        <v>5508</v>
      </c>
      <c r="B2350" s="9" t="s">
        <v>5509</v>
      </c>
      <c r="C2350" s="9" t="s">
        <v>156</v>
      </c>
      <c r="D2350" s="13">
        <v>1000</v>
      </c>
      <c r="E2350" s="9" t="s">
        <v>33</v>
      </c>
      <c r="F2350" s="9" t="s">
        <v>10</v>
      </c>
      <c r="G2350" s="10">
        <v>0.1</v>
      </c>
      <c r="H2350" s="11"/>
      <c r="I2350" s="12" t="str" cm="1">
        <f t="array" ref="I2350">INDEX(_xlfn.TEXTSPLIT(טבלה1[[#This Row],[עמודה2]],","),2)</f>
        <v xml:space="preserve"> India</v>
      </c>
      <c r="J2350" s="16" t="str">
        <f>_xlfn.CONCAT(טבלה1[[#This Row],[AI_Companies]]," ",טבלה1[[#This Row],[עמודה1]])</f>
        <v>ApptomateDigitalSoftwareServicesPvtLtd https://www.apptomate.co</v>
      </c>
      <c r="K2350" s="12">
        <v>50</v>
      </c>
      <c r="L2350" s="12" t="str">
        <f>IF(טבלה1[[#This Row],[עמודה53]]&gt;2000,"Yes","No")</f>
        <v>No</v>
      </c>
      <c r="M2350" s="12">
        <v>249</v>
      </c>
      <c r="N2350" s="12">
        <f>AVERAGE(טבלה1[[#This Row],[עמודה52]:[עמודה53]])</f>
        <v>149.5</v>
      </c>
      <c r="O2350" s="12" t="str">
        <f>IF(טבלה1[[#This Row],[עמודה4]]="&lt; $25 / hr","0$ - $25 / hr",טבלה1[[#This Row],[עמודה4]])</f>
        <v>$25 - $49 / hr</v>
      </c>
      <c r="P2350" s="12" t="str" cm="1">
        <f t="array" ref="P2350">INDEX(_xlfn.TEXTSPLIT(טבלה1[[#This Row],[עמודה55]],"-"),1)</f>
        <v xml:space="preserve">$25 </v>
      </c>
      <c r="Q2350" s="21" t="str" cm="1">
        <f t="array" ref="Q2350">INDEX(_xlfn.TEXTSPLIT(INDEX(_xlfn.TEXTSPLIT(טבלה1[[#This Row],[עמודה55]],"-"),2),"/"),1)</f>
        <v xml:space="preserve"> $49 </v>
      </c>
      <c r="R2350" s="12">
        <f>AVERAGE(טבלה1[[#This Row],[עמודה59]:[עמודה60]])</f>
        <v>37</v>
      </c>
      <c r="S2350" s="3">
        <f>VALUE(SUBSTITUTE(טבלה1[[#This Row],[עמודה56]],"$",""))</f>
        <v>25</v>
      </c>
      <c r="T2350" s="3">
        <f>VALUE(SUBSTITUTE(טבלה1[[#This Row],[עמודה57]],"$",""))</f>
        <v>49</v>
      </c>
      <c r="U2350" s="3" t="str">
        <f>IF(טבלה1[[#This Row],[עמודה58]]&gt;30,"Yes","No")</f>
        <v>Yes</v>
      </c>
    </row>
    <row r="2351" spans="1:21" ht="13" x14ac:dyDescent="0.15">
      <c r="A2351" s="8" t="s">
        <v>5510</v>
      </c>
      <c r="B2351" s="9" t="s">
        <v>5511</v>
      </c>
      <c r="C2351" s="9" t="s">
        <v>53</v>
      </c>
      <c r="D2351" s="13">
        <v>1000</v>
      </c>
      <c r="E2351" s="9" t="s">
        <v>14</v>
      </c>
      <c r="F2351" s="9" t="s">
        <v>10</v>
      </c>
      <c r="G2351" s="10">
        <v>0.1</v>
      </c>
      <c r="H2351" s="11"/>
      <c r="I2351" s="12" t="str" cm="1">
        <f t="array" ref="I2351">INDEX(_xlfn.TEXTSPLIT(טבלה1[[#This Row],[עמודה2]],","),2)</f>
        <v xml:space="preserve"> Ukraine</v>
      </c>
      <c r="J2351" s="16" t="str">
        <f>_xlfn.CONCAT(טבלה1[[#This Row],[AI_Companies]]," ",טבלה1[[#This Row],[עמודה1]])</f>
        <v>AnthillWorldWide https://anthillworldwide.com/</v>
      </c>
      <c r="K2351" s="12">
        <v>50</v>
      </c>
      <c r="L2351" s="12" t="str">
        <f>IF(טבלה1[[#This Row],[עמודה53]]&gt;2000,"Yes","No")</f>
        <v>No</v>
      </c>
      <c r="M2351" s="12">
        <v>249</v>
      </c>
      <c r="N2351" s="12">
        <f>AVERAGE(טבלה1[[#This Row],[עמודה52]:[עמודה53]])</f>
        <v>149.5</v>
      </c>
      <c r="O2351" s="12" t="str">
        <f>IF(טבלה1[[#This Row],[עמודה4]]="&lt; $25 / hr","0$ - $25 / hr",טבלה1[[#This Row],[עמודה4]])</f>
        <v>0$ - $25 / hr</v>
      </c>
      <c r="P2351" s="12" t="str" cm="1">
        <f t="array" ref="P2351">INDEX(_xlfn.TEXTSPLIT(טבלה1[[#This Row],[עמודה55]],"-"),1)</f>
        <v xml:space="preserve">0$ </v>
      </c>
      <c r="Q2351" s="21" t="str" cm="1">
        <f t="array" ref="Q2351">INDEX(_xlfn.TEXTSPLIT(INDEX(_xlfn.TEXTSPLIT(טבלה1[[#This Row],[עמודה55]],"-"),2),"/"),1)</f>
        <v xml:space="preserve"> $25 </v>
      </c>
      <c r="R2351" s="12">
        <f>AVERAGE(טבלה1[[#This Row],[עמודה59]:[עמודה60]])</f>
        <v>12.5</v>
      </c>
      <c r="S2351" s="3">
        <f>VALUE(SUBSTITUTE(טבלה1[[#This Row],[עמודה56]],"$",""))</f>
        <v>0</v>
      </c>
      <c r="T2351" s="3">
        <f>VALUE(SUBSTITUTE(טבלה1[[#This Row],[עמודה57]],"$",""))</f>
        <v>25</v>
      </c>
      <c r="U2351" s="3" t="str">
        <f>IF(טבלה1[[#This Row],[עמודה58]]&gt;30,"Yes","No")</f>
        <v>No</v>
      </c>
    </row>
    <row r="2352" spans="1:21" ht="13" x14ac:dyDescent="0.15">
      <c r="A2352" s="8" t="s">
        <v>5512</v>
      </c>
      <c r="B2352" s="9" t="s">
        <v>5513</v>
      </c>
      <c r="C2352" s="9" t="s">
        <v>5514</v>
      </c>
      <c r="D2352" s="13">
        <v>1000</v>
      </c>
      <c r="E2352" s="9" t="s">
        <v>14</v>
      </c>
      <c r="F2352" s="9" t="s">
        <v>10</v>
      </c>
      <c r="G2352" s="10">
        <v>0.1</v>
      </c>
      <c r="H2352" s="11"/>
      <c r="I2352" s="12" t="str" cm="1">
        <f t="array" ref="I2352">INDEX(_xlfn.TEXTSPLIT(טבלה1[[#This Row],[עמודה2]],","),2)</f>
        <v xml:space="preserve"> FL</v>
      </c>
      <c r="J2352" s="16" t="str">
        <f>_xlfn.CONCAT(טבלה1[[#This Row],[AI_Companies]]," ",טבלה1[[#This Row],[עמודה1]])</f>
        <v>PowerMovesDigitalMarketing https://www.powermovesdm.com</v>
      </c>
      <c r="K2352" s="12">
        <v>50</v>
      </c>
      <c r="L2352" s="12" t="str">
        <f>IF(טבלה1[[#This Row],[עמודה53]]&gt;2000,"Yes","No")</f>
        <v>No</v>
      </c>
      <c r="M2352" s="12">
        <v>249</v>
      </c>
      <c r="N2352" s="12">
        <f>AVERAGE(טבלה1[[#This Row],[עמודה52]:[עמודה53]])</f>
        <v>149.5</v>
      </c>
      <c r="O2352" s="12" t="str">
        <f>IF(טבלה1[[#This Row],[עמודה4]]="&lt; $25 / hr","0$ - $25 / hr",טבלה1[[#This Row],[עמודה4]])</f>
        <v>0$ - $25 / hr</v>
      </c>
      <c r="P2352" s="12" t="str" cm="1">
        <f t="array" ref="P2352">INDEX(_xlfn.TEXTSPLIT(טבלה1[[#This Row],[עמודה55]],"-"),1)</f>
        <v xml:space="preserve">0$ </v>
      </c>
      <c r="Q2352" s="21" t="str" cm="1">
        <f t="array" ref="Q2352">INDEX(_xlfn.TEXTSPLIT(INDEX(_xlfn.TEXTSPLIT(טבלה1[[#This Row],[עמודה55]],"-"),2),"/"),1)</f>
        <v xml:space="preserve"> $25 </v>
      </c>
      <c r="R2352" s="12">
        <f>AVERAGE(טבלה1[[#This Row],[עמודה59]:[עמודה60]])</f>
        <v>12.5</v>
      </c>
      <c r="S2352" s="3">
        <f>VALUE(SUBSTITUTE(טבלה1[[#This Row],[עמודה56]],"$",""))</f>
        <v>0</v>
      </c>
      <c r="T2352" s="3">
        <f>VALUE(SUBSTITUTE(טבלה1[[#This Row],[עמודה57]],"$",""))</f>
        <v>25</v>
      </c>
      <c r="U2352" s="3" t="str">
        <f>IF(טבלה1[[#This Row],[עמודה58]]&gt;30,"Yes","No")</f>
        <v>No</v>
      </c>
    </row>
    <row r="2353" spans="1:21" ht="13" x14ac:dyDescent="0.15">
      <c r="A2353" s="8" t="s">
        <v>5515</v>
      </c>
      <c r="B2353" s="9" t="s">
        <v>5516</v>
      </c>
      <c r="C2353" s="9" t="s">
        <v>1684</v>
      </c>
      <c r="D2353" s="13">
        <v>10000</v>
      </c>
      <c r="E2353" s="9" t="s">
        <v>33</v>
      </c>
      <c r="F2353" s="9" t="s">
        <v>10</v>
      </c>
      <c r="G2353" s="10">
        <v>0.13</v>
      </c>
      <c r="H2353" s="11"/>
      <c r="I2353" s="12" t="str" cm="1">
        <f t="array" ref="I2353">INDEX(_xlfn.TEXTSPLIT(טבלה1[[#This Row],[עמודה2]],","),2)</f>
        <v xml:space="preserve"> Finland</v>
      </c>
      <c r="J2353" s="16" t="str">
        <f>_xlfn.CONCAT(טבלה1[[#This Row],[AI_Companies]]," ",טבלה1[[#This Row],[עמודה1]])</f>
        <v>LeantechAILab https://leantech.ai/</v>
      </c>
      <c r="K2353" s="12">
        <v>50</v>
      </c>
      <c r="L2353" s="12" t="str">
        <f>IF(טבלה1[[#This Row],[עמודה53]]&gt;2000,"Yes","No")</f>
        <v>No</v>
      </c>
      <c r="M2353" s="12">
        <v>249</v>
      </c>
      <c r="N2353" s="12">
        <f>AVERAGE(טבלה1[[#This Row],[עמודה52]:[עמודה53]])</f>
        <v>149.5</v>
      </c>
      <c r="O2353" s="12" t="str">
        <f>IF(טבלה1[[#This Row],[עמודה4]]="&lt; $25 / hr","0$ - $25 / hr",טבלה1[[#This Row],[עמודה4]])</f>
        <v>$25 - $49 / hr</v>
      </c>
      <c r="P2353" s="12" t="str" cm="1">
        <f t="array" ref="P2353">INDEX(_xlfn.TEXTSPLIT(טבלה1[[#This Row],[עמודה55]],"-"),1)</f>
        <v xml:space="preserve">$25 </v>
      </c>
      <c r="Q2353" s="21" t="str" cm="1">
        <f t="array" ref="Q2353">INDEX(_xlfn.TEXTSPLIT(INDEX(_xlfn.TEXTSPLIT(טבלה1[[#This Row],[עמודה55]],"-"),2),"/"),1)</f>
        <v xml:space="preserve"> $49 </v>
      </c>
      <c r="R2353" s="12">
        <f>AVERAGE(טבלה1[[#This Row],[עמודה59]:[עמודה60]])</f>
        <v>37</v>
      </c>
      <c r="S2353" s="3">
        <f>VALUE(SUBSTITUTE(טבלה1[[#This Row],[עמודה56]],"$",""))</f>
        <v>25</v>
      </c>
      <c r="T2353" s="3">
        <f>VALUE(SUBSTITUTE(טבלה1[[#This Row],[עמודה57]],"$",""))</f>
        <v>49</v>
      </c>
      <c r="U2353" s="3" t="str">
        <f>IF(טבלה1[[#This Row],[עמודה58]]&gt;30,"Yes","No")</f>
        <v>Yes</v>
      </c>
    </row>
    <row r="2354" spans="1:21" ht="13" x14ac:dyDescent="0.15">
      <c r="A2354" s="8" t="s">
        <v>5517</v>
      </c>
      <c r="B2354" s="9" t="s">
        <v>5518</v>
      </c>
      <c r="C2354" s="9" t="s">
        <v>2673</v>
      </c>
      <c r="D2354" s="9" t="s">
        <v>4</v>
      </c>
      <c r="E2354" s="9" t="s">
        <v>4</v>
      </c>
      <c r="F2354" s="9" t="s">
        <v>29</v>
      </c>
      <c r="G2354" s="10">
        <v>0.13</v>
      </c>
      <c r="H2354" s="11"/>
      <c r="I2354" s="12" t="str" cm="1">
        <f t="array" ref="I2354">INDEX(_xlfn.TEXTSPLIT(טבלה1[[#This Row],[עמודה2]],","),2)</f>
        <v xml:space="preserve"> Spain</v>
      </c>
      <c r="J2354" s="16" t="str">
        <f>_xlfn.CONCAT(טבלה1[[#This Row],[AI_Companies]]," ",טבלה1[[#This Row],[עמודה1]])</f>
        <v>Outvise https://www.outvise.com/</v>
      </c>
      <c r="K2354" s="12">
        <v>10</v>
      </c>
      <c r="L2354" s="12" t="str">
        <f>IF(טבלה1[[#This Row],[עמודה53]]&gt;2000,"Yes","No")</f>
        <v>No</v>
      </c>
      <c r="M2354" s="12">
        <v>49</v>
      </c>
      <c r="N2354" s="12">
        <f>AVERAGE(טבלה1[[#This Row],[עמודה52]:[עמודה53]])</f>
        <v>29.5</v>
      </c>
      <c r="O2354" s="12" t="str">
        <f>IF(טבלה1[[#This Row],[עמודה4]]="&lt; $25 / hr","0$ - $25 / hr",טבלה1[[#This Row],[עמודה4]])</f>
        <v>Undisclosed</v>
      </c>
      <c r="P2354" s="12" t="str" cm="1">
        <f t="array" ref="P2354">INDEX(_xlfn.TEXTSPLIT(טבלה1[[#This Row],[עמודה55]],"-"),1)</f>
        <v>Undisclosed</v>
      </c>
      <c r="Q2354" s="21" t="e" cm="1">
        <f t="array" ref="Q2354">INDEX(_xlfn.TEXTSPLIT(INDEX(_xlfn.TEXTSPLIT(טבלה1[[#This Row],[עמודה55]],"-"),2),"/"),1)</f>
        <v>#REF!</v>
      </c>
      <c r="R2354" s="12" t="e">
        <f>AVERAGE(טבלה1[[#This Row],[עמודה59]:[עמודה60]])</f>
        <v>#VALUE!</v>
      </c>
      <c r="S2354" s="3" t="e">
        <f>VALUE(SUBSTITUTE(טבלה1[[#This Row],[עמודה56]],"$",""))</f>
        <v>#VALUE!</v>
      </c>
      <c r="T2354" s="3" t="e">
        <f>VALUE(SUBSTITUTE(טבלה1[[#This Row],[עמודה57]],"$",""))</f>
        <v>#REF!</v>
      </c>
      <c r="U2354" s="3" t="e">
        <f>IF(טבלה1[[#This Row],[עמודה58]]&gt;30,"Yes","No")</f>
        <v>#VALUE!</v>
      </c>
    </row>
    <row r="2355" spans="1:21" ht="13" x14ac:dyDescent="0.15">
      <c r="A2355" s="8" t="s">
        <v>5519</v>
      </c>
      <c r="B2355" s="9" t="s">
        <v>5520</v>
      </c>
      <c r="C2355" s="9" t="s">
        <v>5521</v>
      </c>
      <c r="D2355" s="9" t="s">
        <v>4</v>
      </c>
      <c r="E2355" s="9" t="s">
        <v>33</v>
      </c>
      <c r="F2355" s="9" t="s">
        <v>10</v>
      </c>
      <c r="G2355" s="10">
        <v>0.1</v>
      </c>
      <c r="H2355" s="11"/>
      <c r="I2355" s="12" t="str" cm="1">
        <f t="array" ref="I2355">INDEX(_xlfn.TEXTSPLIT(טבלה1[[#This Row],[עמודה2]],","),2)</f>
        <v xml:space="preserve"> VA</v>
      </c>
      <c r="J2355" s="16" t="str">
        <f>_xlfn.CONCAT(טבלה1[[#This Row],[AI_Companies]]," ",טבלה1[[#This Row],[עמודה1]])</f>
        <v>TechnoMile http://www.technomile.com</v>
      </c>
      <c r="K2355" s="12">
        <v>50</v>
      </c>
      <c r="L2355" s="12" t="str">
        <f>IF(טבלה1[[#This Row],[עמודה53]]&gt;2000,"Yes","No")</f>
        <v>No</v>
      </c>
      <c r="M2355" s="12">
        <v>249</v>
      </c>
      <c r="N2355" s="12">
        <f>AVERAGE(טבלה1[[#This Row],[עמודה52]:[עמודה53]])</f>
        <v>149.5</v>
      </c>
      <c r="O2355" s="12" t="str">
        <f>IF(טבלה1[[#This Row],[עמודה4]]="&lt; $25 / hr","0$ - $25 / hr",טבלה1[[#This Row],[עמודה4]])</f>
        <v>$25 - $49 / hr</v>
      </c>
      <c r="P2355" s="12" t="str" cm="1">
        <f t="array" ref="P2355">INDEX(_xlfn.TEXTSPLIT(טבלה1[[#This Row],[עמודה55]],"-"),1)</f>
        <v xml:space="preserve">$25 </v>
      </c>
      <c r="Q2355" s="21" t="str" cm="1">
        <f t="array" ref="Q2355">INDEX(_xlfn.TEXTSPLIT(INDEX(_xlfn.TEXTSPLIT(טבלה1[[#This Row],[עמודה55]],"-"),2),"/"),1)</f>
        <v xml:space="preserve"> $49 </v>
      </c>
      <c r="R2355" s="12">
        <f>AVERAGE(טבלה1[[#This Row],[עמודה59]:[עמודה60]])</f>
        <v>37</v>
      </c>
      <c r="S2355" s="3">
        <f>VALUE(SUBSTITUTE(טבלה1[[#This Row],[עמודה56]],"$",""))</f>
        <v>25</v>
      </c>
      <c r="T2355" s="3">
        <f>VALUE(SUBSTITUTE(טבלה1[[#This Row],[עמודה57]],"$",""))</f>
        <v>49</v>
      </c>
      <c r="U2355" s="3" t="str">
        <f>IF(טבלה1[[#This Row],[עמודה58]]&gt;30,"Yes","No")</f>
        <v>Yes</v>
      </c>
    </row>
    <row r="2356" spans="1:21" ht="13" x14ac:dyDescent="0.15">
      <c r="A2356" s="8" t="s">
        <v>5522</v>
      </c>
      <c r="B2356" s="9" t="s">
        <v>5523</v>
      </c>
      <c r="C2356" s="9" t="s">
        <v>134</v>
      </c>
      <c r="D2356" s="13">
        <v>5000</v>
      </c>
      <c r="E2356" s="9" t="s">
        <v>14</v>
      </c>
      <c r="F2356" s="9" t="s">
        <v>10</v>
      </c>
      <c r="G2356" s="10">
        <v>0.1</v>
      </c>
      <c r="H2356" s="11"/>
      <c r="I2356" s="12" t="str" cm="1">
        <f t="array" ref="I2356">INDEX(_xlfn.TEXTSPLIT(טבלה1[[#This Row],[עמודה2]],","),2)</f>
        <v xml:space="preserve"> GA</v>
      </c>
      <c r="J2356" s="16" t="str">
        <f>_xlfn.CONCAT(טבלה1[[#This Row],[AI_Companies]]," ",טבלה1[[#This Row],[עמודה1]])</f>
        <v>SparityInc http://www.sparity.com</v>
      </c>
      <c r="K2356" s="12">
        <v>50</v>
      </c>
      <c r="L2356" s="12" t="str">
        <f>IF(טבלה1[[#This Row],[עמודה53]]&gt;2000,"Yes","No")</f>
        <v>No</v>
      </c>
      <c r="M2356" s="12">
        <v>249</v>
      </c>
      <c r="N2356" s="12">
        <f>AVERAGE(טבלה1[[#This Row],[עמודה52]:[עמודה53]])</f>
        <v>149.5</v>
      </c>
      <c r="O2356" s="12" t="str">
        <f>IF(טבלה1[[#This Row],[עמודה4]]="&lt; $25 / hr","0$ - $25 / hr",טבלה1[[#This Row],[עמודה4]])</f>
        <v>0$ - $25 / hr</v>
      </c>
      <c r="P2356" s="12" t="str" cm="1">
        <f t="array" ref="P2356">INDEX(_xlfn.TEXTSPLIT(טבלה1[[#This Row],[עמודה55]],"-"),1)</f>
        <v xml:space="preserve">0$ </v>
      </c>
      <c r="Q2356" s="21" t="str" cm="1">
        <f t="array" ref="Q2356">INDEX(_xlfn.TEXTSPLIT(INDEX(_xlfn.TEXTSPLIT(טבלה1[[#This Row],[עמודה55]],"-"),2),"/"),1)</f>
        <v xml:space="preserve"> $25 </v>
      </c>
      <c r="R2356" s="12">
        <f>AVERAGE(טבלה1[[#This Row],[עמודה59]:[עמודה60]])</f>
        <v>12.5</v>
      </c>
      <c r="S2356" s="3">
        <f>VALUE(SUBSTITUTE(טבלה1[[#This Row],[עמודה56]],"$",""))</f>
        <v>0</v>
      </c>
      <c r="T2356" s="3">
        <f>VALUE(SUBSTITUTE(טבלה1[[#This Row],[עמודה57]],"$",""))</f>
        <v>25</v>
      </c>
      <c r="U2356" s="3" t="str">
        <f>IF(טבלה1[[#This Row],[עמודה58]]&gt;30,"Yes","No")</f>
        <v>No</v>
      </c>
    </row>
    <row r="2357" spans="1:21" ht="13" x14ac:dyDescent="0.15">
      <c r="A2357" s="8" t="s">
        <v>5524</v>
      </c>
      <c r="B2357" s="9" t="s">
        <v>5525</v>
      </c>
      <c r="C2357" s="9" t="s">
        <v>489</v>
      </c>
      <c r="D2357" s="13">
        <v>50000</v>
      </c>
      <c r="E2357" s="9" t="s">
        <v>4</v>
      </c>
      <c r="F2357" s="9" t="s">
        <v>10</v>
      </c>
      <c r="G2357" s="10">
        <v>0.1</v>
      </c>
      <c r="H2357" s="11"/>
      <c r="I2357" s="12" t="str" cm="1">
        <f t="array" ref="I2357">INDEX(_xlfn.TEXTSPLIT(טבלה1[[#This Row],[עמודה2]],","),2)</f>
        <v xml:space="preserve"> Canada</v>
      </c>
      <c r="J2357" s="16" t="str">
        <f>_xlfn.CONCAT(טבלה1[[#This Row],[AI_Companies]]," ",טבלה1[[#This Row],[עמודה1]])</f>
        <v>FingerFoodStudiosInc. http://fingerfoodstudios.com</v>
      </c>
      <c r="K2357" s="12">
        <v>50</v>
      </c>
      <c r="L2357" s="12" t="str">
        <f>IF(טבלה1[[#This Row],[עמודה53]]&gt;2000,"Yes","No")</f>
        <v>No</v>
      </c>
      <c r="M2357" s="12">
        <v>249</v>
      </c>
      <c r="N2357" s="12">
        <f>AVERAGE(טבלה1[[#This Row],[עמודה52]:[עמודה53]])</f>
        <v>149.5</v>
      </c>
      <c r="O2357" s="12" t="str">
        <f>IF(טבלה1[[#This Row],[עמודה4]]="&lt; $25 / hr","0$ - $25 / hr",טבלה1[[#This Row],[עמודה4]])</f>
        <v>Undisclosed</v>
      </c>
      <c r="P2357" s="12" t="str" cm="1">
        <f t="array" ref="P2357">INDEX(_xlfn.TEXTSPLIT(טבלה1[[#This Row],[עמודה55]],"-"),1)</f>
        <v>Undisclosed</v>
      </c>
      <c r="Q2357" s="21" t="e" cm="1">
        <f t="array" ref="Q2357">INDEX(_xlfn.TEXTSPLIT(INDEX(_xlfn.TEXTSPLIT(טבלה1[[#This Row],[עמודה55]],"-"),2),"/"),1)</f>
        <v>#REF!</v>
      </c>
      <c r="R2357" s="12" t="e">
        <f>AVERAGE(טבלה1[[#This Row],[עמודה59]:[עמודה60]])</f>
        <v>#VALUE!</v>
      </c>
      <c r="S2357" s="3" t="e">
        <f>VALUE(SUBSTITUTE(טבלה1[[#This Row],[עמודה56]],"$",""))</f>
        <v>#VALUE!</v>
      </c>
      <c r="T2357" s="3" t="e">
        <f>VALUE(SUBSTITUTE(טבלה1[[#This Row],[עמודה57]],"$",""))</f>
        <v>#REF!</v>
      </c>
      <c r="U2357" s="3" t="e">
        <f>IF(טבלה1[[#This Row],[עמודה58]]&gt;30,"Yes","No")</f>
        <v>#VALUE!</v>
      </c>
    </row>
    <row r="2358" spans="1:21" ht="13" x14ac:dyDescent="0.15">
      <c r="A2358" s="8" t="s">
        <v>5526</v>
      </c>
      <c r="B2358" s="9" t="s">
        <v>5527</v>
      </c>
      <c r="C2358" s="9" t="s">
        <v>4519</v>
      </c>
      <c r="D2358" s="13">
        <v>10000</v>
      </c>
      <c r="E2358" s="9" t="s">
        <v>14</v>
      </c>
      <c r="F2358" s="9" t="s">
        <v>10</v>
      </c>
      <c r="G2358" s="10">
        <v>0.1</v>
      </c>
      <c r="H2358" s="11"/>
      <c r="I2358" s="12" t="str" cm="1">
        <f t="array" ref="I2358">INDEX(_xlfn.TEXTSPLIT(טבלה1[[#This Row],[עמודה2]],","),2)</f>
        <v xml:space="preserve"> India</v>
      </c>
      <c r="J2358" s="16" t="str">
        <f>_xlfn.CONCAT(טבלה1[[#This Row],[AI_Companies]]," ",טבלה1[[#This Row],[עמודה1]])</f>
        <v>AugursTechnologiesPvt.Ltd. https://www.augurs.in</v>
      </c>
      <c r="K2358" s="12">
        <v>50</v>
      </c>
      <c r="L2358" s="12" t="str">
        <f>IF(טבלה1[[#This Row],[עמודה53]]&gt;2000,"Yes","No")</f>
        <v>No</v>
      </c>
      <c r="M2358" s="12">
        <v>249</v>
      </c>
      <c r="N2358" s="12">
        <f>AVERAGE(טבלה1[[#This Row],[עמודה52]:[עמודה53]])</f>
        <v>149.5</v>
      </c>
      <c r="O2358" s="12" t="str">
        <f>IF(טבלה1[[#This Row],[עמודה4]]="&lt; $25 / hr","0$ - $25 / hr",טבלה1[[#This Row],[עמודה4]])</f>
        <v>0$ - $25 / hr</v>
      </c>
      <c r="P2358" s="12" t="str" cm="1">
        <f t="array" ref="P2358">INDEX(_xlfn.TEXTSPLIT(טבלה1[[#This Row],[עמודה55]],"-"),1)</f>
        <v xml:space="preserve">0$ </v>
      </c>
      <c r="Q2358" s="21" t="str" cm="1">
        <f t="array" ref="Q2358">INDEX(_xlfn.TEXTSPLIT(INDEX(_xlfn.TEXTSPLIT(טבלה1[[#This Row],[עמודה55]],"-"),2),"/"),1)</f>
        <v xml:space="preserve"> $25 </v>
      </c>
      <c r="R2358" s="12">
        <f>AVERAGE(טבלה1[[#This Row],[עמודה59]:[עמודה60]])</f>
        <v>12.5</v>
      </c>
      <c r="S2358" s="3">
        <f>VALUE(SUBSTITUTE(טבלה1[[#This Row],[עמודה56]],"$",""))</f>
        <v>0</v>
      </c>
      <c r="T2358" s="3">
        <f>VALUE(SUBSTITUTE(טבלה1[[#This Row],[עמודה57]],"$",""))</f>
        <v>25</v>
      </c>
      <c r="U2358" s="3" t="str">
        <f>IF(טבלה1[[#This Row],[עמודה58]]&gt;30,"Yes","No")</f>
        <v>No</v>
      </c>
    </row>
    <row r="2359" spans="1:21" ht="13" x14ac:dyDescent="0.15">
      <c r="A2359" s="8" t="s">
        <v>5528</v>
      </c>
      <c r="B2359" s="9" t="s">
        <v>5529</v>
      </c>
      <c r="C2359" s="9" t="s">
        <v>3927</v>
      </c>
      <c r="D2359" s="13">
        <v>5000</v>
      </c>
      <c r="E2359" s="9" t="s">
        <v>21</v>
      </c>
      <c r="F2359" s="9" t="s">
        <v>10</v>
      </c>
      <c r="G2359" s="10">
        <v>0.1</v>
      </c>
      <c r="H2359" s="11"/>
      <c r="I2359" s="12" t="str" cm="1">
        <f t="array" ref="I2359">INDEX(_xlfn.TEXTSPLIT(טבלה1[[#This Row],[עמודה2]],","),2)</f>
        <v xml:space="preserve"> Hong Kong</v>
      </c>
      <c r="J2359" s="16" t="str">
        <f>_xlfn.CONCAT(טבלה1[[#This Row],[AI_Companies]]," ",טבלה1[[#This Row],[עמודה1]])</f>
        <v>Cherrypicks http://www.cherrypicks.com/</v>
      </c>
      <c r="K2359" s="12">
        <v>50</v>
      </c>
      <c r="L2359" s="12" t="str">
        <f>IF(טבלה1[[#This Row],[עמודה53]]&gt;2000,"Yes","No")</f>
        <v>No</v>
      </c>
      <c r="M2359" s="12">
        <v>249</v>
      </c>
      <c r="N2359" s="12">
        <f>AVERAGE(טבלה1[[#This Row],[עמודה52]:[עמודה53]])</f>
        <v>149.5</v>
      </c>
      <c r="O2359" s="12" t="str">
        <f>IF(טבלה1[[#This Row],[עמודה4]]="&lt; $25 / hr","0$ - $25 / hr",טבלה1[[#This Row],[עמודה4]])</f>
        <v>$100 - $149 / hr</v>
      </c>
      <c r="P2359" s="12" t="str" cm="1">
        <f t="array" ref="P2359">INDEX(_xlfn.TEXTSPLIT(טבלה1[[#This Row],[עמודה55]],"-"),1)</f>
        <v xml:space="preserve">$100 </v>
      </c>
      <c r="Q2359" s="21" t="str" cm="1">
        <f t="array" ref="Q2359">INDEX(_xlfn.TEXTSPLIT(INDEX(_xlfn.TEXTSPLIT(טבלה1[[#This Row],[עמודה55]],"-"),2),"/"),1)</f>
        <v xml:space="preserve"> $149 </v>
      </c>
      <c r="R2359" s="12">
        <f>AVERAGE(טבלה1[[#This Row],[עמודה59]:[עמודה60]])</f>
        <v>124.5</v>
      </c>
      <c r="S2359" s="3">
        <f>VALUE(SUBSTITUTE(טבלה1[[#This Row],[עמודה56]],"$",""))</f>
        <v>100</v>
      </c>
      <c r="T2359" s="3">
        <f>VALUE(SUBSTITUTE(טבלה1[[#This Row],[עמודה57]],"$",""))</f>
        <v>149</v>
      </c>
      <c r="U2359" s="3" t="str">
        <f>IF(טבלה1[[#This Row],[עמודה58]]&gt;30,"Yes","No")</f>
        <v>Yes</v>
      </c>
    </row>
    <row r="2360" spans="1:21" ht="13" x14ac:dyDescent="0.15">
      <c r="A2360" s="8" t="s">
        <v>5530</v>
      </c>
      <c r="B2360" s="9" t="s">
        <v>5531</v>
      </c>
      <c r="C2360" s="11"/>
      <c r="D2360" s="13">
        <v>10000</v>
      </c>
      <c r="E2360" s="9" t="s">
        <v>21</v>
      </c>
      <c r="F2360" s="9" t="s">
        <v>10</v>
      </c>
      <c r="G2360" s="10">
        <v>0.1</v>
      </c>
      <c r="H2360" s="11"/>
      <c r="I2360" s="12" t="e" cm="1">
        <f t="array" ref="I2360">INDEX(_xlfn.TEXTSPLIT(טבלה1[[#This Row],[עמודה2]],","),2)</f>
        <v>#VALUE!</v>
      </c>
      <c r="J2360" s="16" t="str">
        <f>_xlfn.CONCAT(טבלה1[[#This Row],[AI_Companies]]," ",טבלה1[[#This Row],[עמודה1]])</f>
        <v>Techolution http://www.techolution.com</v>
      </c>
      <c r="K2360" s="12">
        <v>50</v>
      </c>
      <c r="L2360" s="12" t="str">
        <f>IF(טבלה1[[#This Row],[עמודה53]]&gt;2000,"Yes","No")</f>
        <v>No</v>
      </c>
      <c r="M2360" s="12">
        <v>249</v>
      </c>
      <c r="N2360" s="12">
        <f>AVERAGE(טבלה1[[#This Row],[עמודה52]:[עמודה53]])</f>
        <v>149.5</v>
      </c>
      <c r="O2360" s="12" t="str">
        <f>IF(טבלה1[[#This Row],[עמודה4]]="&lt; $25 / hr","0$ - $25 / hr",טבלה1[[#This Row],[עמודה4]])</f>
        <v>$100 - $149 / hr</v>
      </c>
      <c r="P2360" s="12" t="str" cm="1">
        <f t="array" ref="P2360">INDEX(_xlfn.TEXTSPLIT(טבלה1[[#This Row],[עמודה55]],"-"),1)</f>
        <v xml:space="preserve">$100 </v>
      </c>
      <c r="Q2360" s="21" t="str" cm="1">
        <f t="array" ref="Q2360">INDEX(_xlfn.TEXTSPLIT(INDEX(_xlfn.TEXTSPLIT(טבלה1[[#This Row],[עמודה55]],"-"),2),"/"),1)</f>
        <v xml:space="preserve"> $149 </v>
      </c>
      <c r="R2360" s="12">
        <f>AVERAGE(טבלה1[[#This Row],[עמודה59]:[עמודה60]])</f>
        <v>124.5</v>
      </c>
      <c r="S2360" s="3">
        <f>VALUE(SUBSTITUTE(טבלה1[[#This Row],[עמודה56]],"$",""))</f>
        <v>100</v>
      </c>
      <c r="T2360" s="3">
        <f>VALUE(SUBSTITUTE(טבלה1[[#This Row],[עמודה57]],"$",""))</f>
        <v>149</v>
      </c>
      <c r="U2360" s="3" t="str">
        <f>IF(טבלה1[[#This Row],[עמודה58]]&gt;30,"Yes","No")</f>
        <v>Yes</v>
      </c>
    </row>
    <row r="2361" spans="1:21" ht="13" x14ac:dyDescent="0.15">
      <c r="A2361" s="8" t="s">
        <v>5532</v>
      </c>
      <c r="B2361" s="9" t="s">
        <v>5533</v>
      </c>
      <c r="C2361" s="9" t="s">
        <v>1073</v>
      </c>
      <c r="D2361" s="13">
        <v>5000</v>
      </c>
      <c r="E2361" s="9" t="s">
        <v>33</v>
      </c>
      <c r="F2361" s="9" t="s">
        <v>10</v>
      </c>
      <c r="G2361" s="10">
        <v>0.1</v>
      </c>
      <c r="H2361" s="11"/>
      <c r="I2361" s="12" t="str" cm="1">
        <f t="array" ref="I2361">INDEX(_xlfn.TEXTSPLIT(טבלה1[[#This Row],[עמודה2]],","),2)</f>
        <v xml:space="preserve"> India</v>
      </c>
      <c r="J2361" s="16" t="str">
        <f>_xlfn.CONCAT(טבלה1[[#This Row],[AI_Companies]]," ",טבלה1[[#This Row],[עמודה1]])</f>
        <v>Linkites https://linkites.com/</v>
      </c>
      <c r="K2361" s="12">
        <v>50</v>
      </c>
      <c r="L2361" s="12" t="str">
        <f>IF(טבלה1[[#This Row],[עמודה53]]&gt;2000,"Yes","No")</f>
        <v>No</v>
      </c>
      <c r="M2361" s="12">
        <v>249</v>
      </c>
      <c r="N2361" s="12">
        <f>AVERAGE(טבלה1[[#This Row],[עמודה52]:[עמודה53]])</f>
        <v>149.5</v>
      </c>
      <c r="O2361" s="12" t="str">
        <f>IF(טבלה1[[#This Row],[עמודה4]]="&lt; $25 / hr","0$ - $25 / hr",טבלה1[[#This Row],[עמודה4]])</f>
        <v>$25 - $49 / hr</v>
      </c>
      <c r="P2361" s="12" t="str" cm="1">
        <f t="array" ref="P2361">INDEX(_xlfn.TEXTSPLIT(טבלה1[[#This Row],[עמודה55]],"-"),1)</f>
        <v xml:space="preserve">$25 </v>
      </c>
      <c r="Q2361" s="21" t="str" cm="1">
        <f t="array" ref="Q2361">INDEX(_xlfn.TEXTSPLIT(INDEX(_xlfn.TEXTSPLIT(טבלה1[[#This Row],[עמודה55]],"-"),2),"/"),1)</f>
        <v xml:space="preserve"> $49 </v>
      </c>
      <c r="R2361" s="12">
        <f>AVERAGE(טבלה1[[#This Row],[עמודה59]:[עמודה60]])</f>
        <v>37</v>
      </c>
      <c r="S2361" s="3">
        <f>VALUE(SUBSTITUTE(טבלה1[[#This Row],[עמודה56]],"$",""))</f>
        <v>25</v>
      </c>
      <c r="T2361" s="3">
        <f>VALUE(SUBSTITUTE(טבלה1[[#This Row],[עמודה57]],"$",""))</f>
        <v>49</v>
      </c>
      <c r="U2361" s="3" t="str">
        <f>IF(טבלה1[[#This Row],[עמודה58]]&gt;30,"Yes","No")</f>
        <v>Yes</v>
      </c>
    </row>
    <row r="2362" spans="1:21" ht="13" x14ac:dyDescent="0.15">
      <c r="A2362" s="8" t="s">
        <v>5534</v>
      </c>
      <c r="B2362" s="9" t="s">
        <v>5535</v>
      </c>
      <c r="C2362" s="9" t="s">
        <v>271</v>
      </c>
      <c r="D2362" s="13">
        <v>25000</v>
      </c>
      <c r="E2362" s="9" t="s">
        <v>4</v>
      </c>
      <c r="F2362" s="9" t="s">
        <v>10</v>
      </c>
      <c r="G2362" s="10">
        <v>0.1</v>
      </c>
      <c r="H2362" s="11"/>
      <c r="I2362" s="12" t="str" cm="1">
        <f t="array" ref="I2362">INDEX(_xlfn.TEXTSPLIT(טבלה1[[#This Row],[עמודה2]],","),2)</f>
        <v xml:space="preserve"> MA</v>
      </c>
      <c r="J2362" s="16" t="str">
        <f>_xlfn.CONCAT(טבלה1[[#This Row],[AI_Companies]]," ",טבלה1[[#This Row],[עמודה1]])</f>
        <v>Aventior http://aventior.com</v>
      </c>
      <c r="K2362" s="12">
        <v>50</v>
      </c>
      <c r="L2362" s="12" t="str">
        <f>IF(טבלה1[[#This Row],[עמודה53]]&gt;2000,"Yes","No")</f>
        <v>No</v>
      </c>
      <c r="M2362" s="12">
        <v>249</v>
      </c>
      <c r="N2362" s="12">
        <f>AVERAGE(טבלה1[[#This Row],[עמודה52]:[עמודה53]])</f>
        <v>149.5</v>
      </c>
      <c r="O2362" s="12" t="str">
        <f>IF(טבלה1[[#This Row],[עמודה4]]="&lt; $25 / hr","0$ - $25 / hr",טבלה1[[#This Row],[עמודה4]])</f>
        <v>Undisclosed</v>
      </c>
      <c r="P2362" s="12" t="str" cm="1">
        <f t="array" ref="P2362">INDEX(_xlfn.TEXTSPLIT(טבלה1[[#This Row],[עמודה55]],"-"),1)</f>
        <v>Undisclosed</v>
      </c>
      <c r="Q2362" s="21" t="e" cm="1">
        <f t="array" ref="Q2362">INDEX(_xlfn.TEXTSPLIT(INDEX(_xlfn.TEXTSPLIT(טבלה1[[#This Row],[עמודה55]],"-"),2),"/"),1)</f>
        <v>#REF!</v>
      </c>
      <c r="R2362" s="12" t="e">
        <f>AVERAGE(טבלה1[[#This Row],[עמודה59]:[עמודה60]])</f>
        <v>#VALUE!</v>
      </c>
      <c r="S2362" s="3" t="e">
        <f>VALUE(SUBSTITUTE(טבלה1[[#This Row],[עמודה56]],"$",""))</f>
        <v>#VALUE!</v>
      </c>
      <c r="T2362" s="3" t="e">
        <f>VALUE(SUBSTITUTE(טבלה1[[#This Row],[עמודה57]],"$",""))</f>
        <v>#REF!</v>
      </c>
      <c r="U2362" s="3" t="e">
        <f>IF(טבלה1[[#This Row],[עמודה58]]&gt;30,"Yes","No")</f>
        <v>#VALUE!</v>
      </c>
    </row>
    <row r="2363" spans="1:21" ht="13" x14ac:dyDescent="0.15">
      <c r="A2363" s="8" t="s">
        <v>5536</v>
      </c>
      <c r="B2363" s="9" t="s">
        <v>5537</v>
      </c>
      <c r="C2363" s="9" t="s">
        <v>1968</v>
      </c>
      <c r="D2363" s="13">
        <v>25000</v>
      </c>
      <c r="E2363" s="9" t="s">
        <v>4</v>
      </c>
      <c r="F2363" s="9" t="s">
        <v>10</v>
      </c>
      <c r="G2363" s="10">
        <v>0.1</v>
      </c>
      <c r="H2363" s="11"/>
      <c r="I2363" s="12" t="str" cm="1">
        <f t="array" ref="I2363">INDEX(_xlfn.TEXTSPLIT(טבלה1[[#This Row],[עמודה2]],","),2)</f>
        <v xml:space="preserve"> WA</v>
      </c>
      <c r="J2363" s="16" t="str">
        <f>_xlfn.CONCAT(טבלה1[[#This Row],[AI_Companies]]," ",טבלה1[[#This Row],[עמודה1]])</f>
        <v>ProvokeSolutions https://www.provokesolutions.com</v>
      </c>
      <c r="K2363" s="12">
        <v>50</v>
      </c>
      <c r="L2363" s="12" t="str">
        <f>IF(טבלה1[[#This Row],[עמודה53]]&gt;2000,"Yes","No")</f>
        <v>No</v>
      </c>
      <c r="M2363" s="12">
        <v>249</v>
      </c>
      <c r="N2363" s="12">
        <f>AVERAGE(טבלה1[[#This Row],[עמודה52]:[עמודה53]])</f>
        <v>149.5</v>
      </c>
      <c r="O2363" s="12" t="str">
        <f>IF(טבלה1[[#This Row],[עמודה4]]="&lt; $25 / hr","0$ - $25 / hr",טבלה1[[#This Row],[עמודה4]])</f>
        <v>Undisclosed</v>
      </c>
      <c r="P2363" s="12" t="str" cm="1">
        <f t="array" ref="P2363">INDEX(_xlfn.TEXTSPLIT(טבלה1[[#This Row],[עמודה55]],"-"),1)</f>
        <v>Undisclosed</v>
      </c>
      <c r="Q2363" s="21" t="e" cm="1">
        <f t="array" ref="Q2363">INDEX(_xlfn.TEXTSPLIT(INDEX(_xlfn.TEXTSPLIT(טבלה1[[#This Row],[עמודה55]],"-"),2),"/"),1)</f>
        <v>#REF!</v>
      </c>
      <c r="R2363" s="12" t="e">
        <f>AVERAGE(טבלה1[[#This Row],[עמודה59]:[עמודה60]])</f>
        <v>#VALUE!</v>
      </c>
      <c r="S2363" s="3" t="e">
        <f>VALUE(SUBSTITUTE(טבלה1[[#This Row],[עמודה56]],"$",""))</f>
        <v>#VALUE!</v>
      </c>
      <c r="T2363" s="3" t="e">
        <f>VALUE(SUBSTITUTE(טבלה1[[#This Row],[עמודה57]],"$",""))</f>
        <v>#REF!</v>
      </c>
      <c r="U2363" s="3" t="e">
        <f>IF(טבלה1[[#This Row],[עמודה58]]&gt;30,"Yes","No")</f>
        <v>#VALUE!</v>
      </c>
    </row>
    <row r="2364" spans="1:21" ht="13" x14ac:dyDescent="0.15">
      <c r="A2364" s="8" t="s">
        <v>5538</v>
      </c>
      <c r="B2364" s="9" t="s">
        <v>5539</v>
      </c>
      <c r="C2364" s="9" t="s">
        <v>2230</v>
      </c>
      <c r="D2364" s="13">
        <v>10000</v>
      </c>
      <c r="E2364" s="9" t="s">
        <v>63</v>
      </c>
      <c r="F2364" s="9" t="s">
        <v>10</v>
      </c>
      <c r="G2364" s="10">
        <v>0.1</v>
      </c>
      <c r="H2364" s="11"/>
      <c r="I2364" s="12" t="str" cm="1">
        <f t="array" ref="I2364">INDEX(_xlfn.TEXTSPLIT(טבלה1[[#This Row],[עמודה2]],","),2)</f>
        <v xml:space="preserve"> Canada</v>
      </c>
      <c r="J2364" s="16" t="str">
        <f>_xlfn.CONCAT(טבלה1[[#This Row],[AI_Companies]]," ",טבלה1[[#This Row],[עמודה1]])</f>
        <v>NewcompAnalytics https://newcomp.com/</v>
      </c>
      <c r="K2364" s="12">
        <v>50</v>
      </c>
      <c r="L2364" s="12" t="str">
        <f>IF(טבלה1[[#This Row],[עמודה53]]&gt;2000,"Yes","No")</f>
        <v>No</v>
      </c>
      <c r="M2364" s="12">
        <v>249</v>
      </c>
      <c r="N2364" s="12">
        <f>AVERAGE(טבלה1[[#This Row],[עמודה52]:[עמודה53]])</f>
        <v>149.5</v>
      </c>
      <c r="O2364" s="12" t="str">
        <f>IF(טבלה1[[#This Row],[עמודה4]]="&lt; $25 / hr","0$ - $25 / hr",טבלה1[[#This Row],[עמודה4]])</f>
        <v>$150 - $199 / hr</v>
      </c>
      <c r="P2364" s="12" t="str" cm="1">
        <f t="array" ref="P2364">INDEX(_xlfn.TEXTSPLIT(טבלה1[[#This Row],[עמודה55]],"-"),1)</f>
        <v xml:space="preserve">$150 </v>
      </c>
      <c r="Q2364" s="21" t="str" cm="1">
        <f t="array" ref="Q2364">INDEX(_xlfn.TEXTSPLIT(INDEX(_xlfn.TEXTSPLIT(טבלה1[[#This Row],[עמודה55]],"-"),2),"/"),1)</f>
        <v xml:space="preserve"> $199 </v>
      </c>
      <c r="R2364" s="12">
        <f>AVERAGE(טבלה1[[#This Row],[עמודה59]:[עמודה60]])</f>
        <v>174.5</v>
      </c>
      <c r="S2364" s="3">
        <f>VALUE(SUBSTITUTE(טבלה1[[#This Row],[עמודה56]],"$",""))</f>
        <v>150</v>
      </c>
      <c r="T2364" s="3">
        <f>VALUE(SUBSTITUTE(טבלה1[[#This Row],[עמודה57]],"$",""))</f>
        <v>199</v>
      </c>
      <c r="U2364" s="3" t="str">
        <f>IF(טבלה1[[#This Row],[עמודה58]]&gt;30,"Yes","No")</f>
        <v>Yes</v>
      </c>
    </row>
    <row r="2365" spans="1:21" ht="13" x14ac:dyDescent="0.15">
      <c r="A2365" s="8" t="s">
        <v>5540</v>
      </c>
      <c r="B2365" s="9" t="s">
        <v>5541</v>
      </c>
      <c r="C2365" s="9" t="s">
        <v>504</v>
      </c>
      <c r="D2365" s="13">
        <v>50000</v>
      </c>
      <c r="E2365" s="9" t="s">
        <v>63</v>
      </c>
      <c r="F2365" s="9" t="s">
        <v>10</v>
      </c>
      <c r="G2365" s="10">
        <v>0.1</v>
      </c>
      <c r="H2365" s="11"/>
      <c r="I2365" s="12" t="str" cm="1">
        <f t="array" ref="I2365">INDEX(_xlfn.TEXTSPLIT(טבלה1[[#This Row],[עמודה2]],","),2)</f>
        <v xml:space="preserve"> New Zealand</v>
      </c>
      <c r="J2365" s="16" t="str">
        <f>_xlfn.CONCAT(טבלה1[[#This Row],[AI_Companies]]," ",טבלה1[[#This Row],[עמודה1]])</f>
        <v>RUSH https://rush.co.nz/</v>
      </c>
      <c r="K2365" s="12">
        <v>50</v>
      </c>
      <c r="L2365" s="12" t="str">
        <f>IF(טבלה1[[#This Row],[עמודה53]]&gt;2000,"Yes","No")</f>
        <v>No</v>
      </c>
      <c r="M2365" s="12">
        <v>249</v>
      </c>
      <c r="N2365" s="12">
        <f>AVERAGE(טבלה1[[#This Row],[עמודה52]:[עמודה53]])</f>
        <v>149.5</v>
      </c>
      <c r="O2365" s="12" t="str">
        <f>IF(טבלה1[[#This Row],[עמודה4]]="&lt; $25 / hr","0$ - $25 / hr",טבלה1[[#This Row],[עמודה4]])</f>
        <v>$150 - $199 / hr</v>
      </c>
      <c r="P2365" s="12" t="str" cm="1">
        <f t="array" ref="P2365">INDEX(_xlfn.TEXTSPLIT(טבלה1[[#This Row],[עמודה55]],"-"),1)</f>
        <v xml:space="preserve">$150 </v>
      </c>
      <c r="Q2365" s="21" t="str" cm="1">
        <f t="array" ref="Q2365">INDEX(_xlfn.TEXTSPLIT(INDEX(_xlfn.TEXTSPLIT(טבלה1[[#This Row],[עמודה55]],"-"),2),"/"),1)</f>
        <v xml:space="preserve"> $199 </v>
      </c>
      <c r="R2365" s="12">
        <f>AVERAGE(טבלה1[[#This Row],[עמודה59]:[עמודה60]])</f>
        <v>174.5</v>
      </c>
      <c r="S2365" s="3">
        <f>VALUE(SUBSTITUTE(טבלה1[[#This Row],[עמודה56]],"$",""))</f>
        <v>150</v>
      </c>
      <c r="T2365" s="3">
        <f>VALUE(SUBSTITUTE(טבלה1[[#This Row],[עמודה57]],"$",""))</f>
        <v>199</v>
      </c>
      <c r="U2365" s="3" t="str">
        <f>IF(טבלה1[[#This Row],[עמודה58]]&gt;30,"Yes","No")</f>
        <v>Yes</v>
      </c>
    </row>
    <row r="2366" spans="1:21" ht="13" x14ac:dyDescent="0.15">
      <c r="A2366" s="8" t="s">
        <v>5542</v>
      </c>
      <c r="B2366" s="9" t="s">
        <v>5543</v>
      </c>
      <c r="C2366" s="9" t="s">
        <v>303</v>
      </c>
      <c r="D2366" s="13">
        <v>5000</v>
      </c>
      <c r="E2366" s="9" t="s">
        <v>9</v>
      </c>
      <c r="F2366" s="9" t="s">
        <v>10</v>
      </c>
      <c r="G2366" s="10">
        <v>0.1</v>
      </c>
      <c r="H2366" s="11"/>
      <c r="I2366" s="12" t="str" cm="1">
        <f t="array" ref="I2366">INDEX(_xlfn.TEXTSPLIT(טבלה1[[#This Row],[עמודה2]],","),2)</f>
        <v xml:space="preserve"> Croatia</v>
      </c>
      <c r="J2366" s="16" t="str">
        <f>_xlfn.CONCAT(טבלה1[[#This Row],[AI_Companies]]," ",טבלה1[[#This Row],[עמודה1]])</f>
        <v>TISGrupa https://www.tis.hr/</v>
      </c>
      <c r="K2366" s="12">
        <v>50</v>
      </c>
      <c r="L2366" s="12" t="str">
        <f>IF(טבלה1[[#This Row],[עמודה53]]&gt;2000,"Yes","No")</f>
        <v>No</v>
      </c>
      <c r="M2366" s="12">
        <v>249</v>
      </c>
      <c r="N2366" s="12">
        <f>AVERAGE(טבלה1[[#This Row],[עמודה52]:[עמודה53]])</f>
        <v>149.5</v>
      </c>
      <c r="O2366" s="12" t="str">
        <f>IF(טבלה1[[#This Row],[עמודה4]]="&lt; $25 / hr","0$ - $25 / hr",טבלה1[[#This Row],[עמודה4]])</f>
        <v>$50 - $99 / hr</v>
      </c>
      <c r="P2366" s="12" t="str" cm="1">
        <f t="array" ref="P2366">INDEX(_xlfn.TEXTSPLIT(טבלה1[[#This Row],[עמודה55]],"-"),1)</f>
        <v xml:space="preserve">$50 </v>
      </c>
      <c r="Q2366" s="21" t="str" cm="1">
        <f t="array" ref="Q2366">INDEX(_xlfn.TEXTSPLIT(INDEX(_xlfn.TEXTSPLIT(טבלה1[[#This Row],[עמודה55]],"-"),2),"/"),1)</f>
        <v xml:space="preserve"> $99 </v>
      </c>
      <c r="R2366" s="12">
        <f>AVERAGE(טבלה1[[#This Row],[עמודה59]:[עמודה60]])</f>
        <v>74.5</v>
      </c>
      <c r="S2366" s="3">
        <f>VALUE(SUBSTITUTE(טבלה1[[#This Row],[עמודה56]],"$",""))</f>
        <v>50</v>
      </c>
      <c r="T2366" s="3">
        <f>VALUE(SUBSTITUTE(טבלה1[[#This Row],[עמודה57]],"$",""))</f>
        <v>99</v>
      </c>
      <c r="U2366" s="3" t="str">
        <f>IF(טבלה1[[#This Row],[עמודה58]]&gt;30,"Yes","No")</f>
        <v>Yes</v>
      </c>
    </row>
    <row r="2367" spans="1:21" ht="13" x14ac:dyDescent="0.15">
      <c r="A2367" s="8" t="s">
        <v>5544</v>
      </c>
      <c r="B2367" s="9" t="s">
        <v>5545</v>
      </c>
      <c r="C2367" s="9" t="s">
        <v>464</v>
      </c>
      <c r="D2367" s="13">
        <v>100000</v>
      </c>
      <c r="E2367" s="9" t="s">
        <v>14</v>
      </c>
      <c r="F2367" s="9" t="s">
        <v>10</v>
      </c>
      <c r="G2367" s="10">
        <v>0.1</v>
      </c>
      <c r="H2367" s="11"/>
      <c r="I2367" s="12" t="str" cm="1">
        <f t="array" ref="I2367">INDEX(_xlfn.TEXTSPLIT(טבלה1[[#This Row],[עמודה2]],","),2)</f>
        <v xml:space="preserve"> Pakistan</v>
      </c>
      <c r="J2367" s="16" t="str">
        <f>_xlfn.CONCAT(טבלה1[[#This Row],[AI_Companies]]," ",טבלה1[[#This Row],[עמודה1]])</f>
        <v>IntagleoSystems https://www.intagleo.com/</v>
      </c>
      <c r="K2367" s="12">
        <v>50</v>
      </c>
      <c r="L2367" s="12" t="str">
        <f>IF(טבלה1[[#This Row],[עמודה53]]&gt;2000,"Yes","No")</f>
        <v>No</v>
      </c>
      <c r="M2367" s="12">
        <v>249</v>
      </c>
      <c r="N2367" s="12">
        <f>AVERAGE(טבלה1[[#This Row],[עמודה52]:[עמודה53]])</f>
        <v>149.5</v>
      </c>
      <c r="O2367" s="12" t="str">
        <f>IF(טבלה1[[#This Row],[עמודה4]]="&lt; $25 / hr","0$ - $25 / hr",טבלה1[[#This Row],[עמודה4]])</f>
        <v>0$ - $25 / hr</v>
      </c>
      <c r="P2367" s="12" t="str" cm="1">
        <f t="array" ref="P2367">INDEX(_xlfn.TEXTSPLIT(טבלה1[[#This Row],[עמודה55]],"-"),1)</f>
        <v xml:space="preserve">0$ </v>
      </c>
      <c r="Q2367" s="21" t="str" cm="1">
        <f t="array" ref="Q2367">INDEX(_xlfn.TEXTSPLIT(INDEX(_xlfn.TEXTSPLIT(טבלה1[[#This Row],[עמודה55]],"-"),2),"/"),1)</f>
        <v xml:space="preserve"> $25 </v>
      </c>
      <c r="R2367" s="12">
        <f>AVERAGE(טבלה1[[#This Row],[עמודה59]:[עמודה60]])</f>
        <v>12.5</v>
      </c>
      <c r="S2367" s="3">
        <f>VALUE(SUBSTITUTE(טבלה1[[#This Row],[עמודה56]],"$",""))</f>
        <v>0</v>
      </c>
      <c r="T2367" s="3">
        <f>VALUE(SUBSTITUTE(טבלה1[[#This Row],[עמודה57]],"$",""))</f>
        <v>25</v>
      </c>
      <c r="U2367" s="3" t="str">
        <f>IF(טבלה1[[#This Row],[עמודה58]]&gt;30,"Yes","No")</f>
        <v>No</v>
      </c>
    </row>
    <row r="2368" spans="1:21" ht="13" x14ac:dyDescent="0.15">
      <c r="A2368" s="8" t="s">
        <v>5546</v>
      </c>
      <c r="B2368" s="9" t="s">
        <v>5547</v>
      </c>
      <c r="C2368" s="9" t="s">
        <v>361</v>
      </c>
      <c r="D2368" s="13">
        <v>1000</v>
      </c>
      <c r="E2368" s="9" t="s">
        <v>14</v>
      </c>
      <c r="F2368" s="9" t="s">
        <v>10</v>
      </c>
      <c r="G2368" s="10">
        <v>0.1</v>
      </c>
      <c r="H2368" s="11"/>
      <c r="I2368" s="12" t="str" cm="1">
        <f t="array" ref="I2368">INDEX(_xlfn.TEXTSPLIT(טבלה1[[#This Row],[עמודה2]],","),2)</f>
        <v xml:space="preserve"> India</v>
      </c>
      <c r="J2368" s="16" t="str">
        <f>_xlfn.CONCAT(טבלה1[[#This Row],[AI_Companies]]," ",טבלה1[[#This Row],[עמודה1]])</f>
        <v>AmbitSoftware https://www.ambitsoftware.com/</v>
      </c>
      <c r="K2368" s="12">
        <v>50</v>
      </c>
      <c r="L2368" s="12" t="str">
        <f>IF(טבלה1[[#This Row],[עמודה53]]&gt;2000,"Yes","No")</f>
        <v>No</v>
      </c>
      <c r="M2368" s="12">
        <v>249</v>
      </c>
      <c r="N2368" s="12">
        <f>AVERAGE(טבלה1[[#This Row],[עמודה52]:[עמודה53]])</f>
        <v>149.5</v>
      </c>
      <c r="O2368" s="12" t="str">
        <f>IF(טבלה1[[#This Row],[עמודה4]]="&lt; $25 / hr","0$ - $25 / hr",טבלה1[[#This Row],[עמודה4]])</f>
        <v>0$ - $25 / hr</v>
      </c>
      <c r="P2368" s="12" t="str" cm="1">
        <f t="array" ref="P2368">INDEX(_xlfn.TEXTSPLIT(טבלה1[[#This Row],[עמודה55]],"-"),1)</f>
        <v xml:space="preserve">0$ </v>
      </c>
      <c r="Q2368" s="21" t="str" cm="1">
        <f t="array" ref="Q2368">INDEX(_xlfn.TEXTSPLIT(INDEX(_xlfn.TEXTSPLIT(טבלה1[[#This Row],[עמודה55]],"-"),2),"/"),1)</f>
        <v xml:space="preserve"> $25 </v>
      </c>
      <c r="R2368" s="12">
        <f>AVERAGE(טבלה1[[#This Row],[עמודה59]:[עמודה60]])</f>
        <v>12.5</v>
      </c>
      <c r="S2368" s="3">
        <f>VALUE(SUBSTITUTE(טבלה1[[#This Row],[עמודה56]],"$",""))</f>
        <v>0</v>
      </c>
      <c r="T2368" s="3">
        <f>VALUE(SUBSTITUTE(טבלה1[[#This Row],[עמודה57]],"$",""))</f>
        <v>25</v>
      </c>
      <c r="U2368" s="3" t="str">
        <f>IF(טבלה1[[#This Row],[עמודה58]]&gt;30,"Yes","No")</f>
        <v>No</v>
      </c>
    </row>
    <row r="2369" spans="1:21" ht="13" x14ac:dyDescent="0.15">
      <c r="A2369" s="8" t="s">
        <v>5548</v>
      </c>
      <c r="B2369" s="9" t="s">
        <v>5549</v>
      </c>
      <c r="C2369" s="9" t="s">
        <v>4726</v>
      </c>
      <c r="D2369" s="13">
        <v>25000</v>
      </c>
      <c r="E2369" s="9" t="s">
        <v>9</v>
      </c>
      <c r="F2369" s="9" t="s">
        <v>10</v>
      </c>
      <c r="G2369" s="10">
        <v>0.1</v>
      </c>
      <c r="H2369" s="11"/>
      <c r="I2369" s="12" t="str" cm="1">
        <f t="array" ref="I2369">INDEX(_xlfn.TEXTSPLIT(טבלה1[[#This Row],[עמודה2]],","),2)</f>
        <v xml:space="preserve"> CA</v>
      </c>
      <c r="J2369" s="16" t="str">
        <f>_xlfn.CONCAT(טבלה1[[#This Row],[AI_Companies]]," ",טבלה1[[#This Row],[עמודה1]])</f>
        <v>Calibraint https://www.calibraint.com</v>
      </c>
      <c r="K2369" s="12">
        <v>50</v>
      </c>
      <c r="L2369" s="12" t="str">
        <f>IF(טבלה1[[#This Row],[עמודה53]]&gt;2000,"Yes","No")</f>
        <v>No</v>
      </c>
      <c r="M2369" s="12">
        <v>249</v>
      </c>
      <c r="N2369" s="12">
        <f>AVERAGE(טבלה1[[#This Row],[עמודה52]:[עמודה53]])</f>
        <v>149.5</v>
      </c>
      <c r="O2369" s="12" t="str">
        <f>IF(טבלה1[[#This Row],[עמודה4]]="&lt; $25 / hr","0$ - $25 / hr",טבלה1[[#This Row],[עמודה4]])</f>
        <v>$50 - $99 / hr</v>
      </c>
      <c r="P2369" s="12" t="str" cm="1">
        <f t="array" ref="P2369">INDEX(_xlfn.TEXTSPLIT(טבלה1[[#This Row],[עמודה55]],"-"),1)</f>
        <v xml:space="preserve">$50 </v>
      </c>
      <c r="Q2369" s="21" t="str" cm="1">
        <f t="array" ref="Q2369">INDEX(_xlfn.TEXTSPLIT(INDEX(_xlfn.TEXTSPLIT(טבלה1[[#This Row],[עמודה55]],"-"),2),"/"),1)</f>
        <v xml:space="preserve"> $99 </v>
      </c>
      <c r="R2369" s="12">
        <f>AVERAGE(טבלה1[[#This Row],[עמודה59]:[עמודה60]])</f>
        <v>74.5</v>
      </c>
      <c r="S2369" s="3">
        <f>VALUE(SUBSTITUTE(טבלה1[[#This Row],[עמודה56]],"$",""))</f>
        <v>50</v>
      </c>
      <c r="T2369" s="3">
        <f>VALUE(SUBSTITUTE(טבלה1[[#This Row],[עמודה57]],"$",""))</f>
        <v>99</v>
      </c>
      <c r="U2369" s="3" t="str">
        <f>IF(טבלה1[[#This Row],[עמודה58]]&gt;30,"Yes","No")</f>
        <v>Yes</v>
      </c>
    </row>
    <row r="2370" spans="1:21" ht="13" x14ac:dyDescent="0.15">
      <c r="A2370" s="8" t="s">
        <v>5550</v>
      </c>
      <c r="B2370" s="9" t="s">
        <v>5551</v>
      </c>
      <c r="C2370" s="9" t="s">
        <v>1706</v>
      </c>
      <c r="D2370" s="9" t="s">
        <v>4</v>
      </c>
      <c r="E2370" s="9" t="s">
        <v>4</v>
      </c>
      <c r="F2370" s="9" t="s">
        <v>10</v>
      </c>
      <c r="G2370" s="10">
        <v>0.1</v>
      </c>
      <c r="H2370" s="11"/>
      <c r="I2370" s="12" t="str" cm="1">
        <f t="array" ref="I2370">INDEX(_xlfn.TEXTSPLIT(טבלה1[[#This Row],[עמודה2]],","),2)</f>
        <v xml:space="preserve"> TX</v>
      </c>
      <c r="J2370" s="16" t="str">
        <f>_xlfn.CONCAT(טבלה1[[#This Row],[AI_Companies]]," ",טבלה1[[#This Row],[עמודה1]])</f>
        <v>Metrica,Inc.-Texas http://www.metricanet.com/</v>
      </c>
      <c r="K2370" s="12">
        <v>50</v>
      </c>
      <c r="L2370" s="12" t="str">
        <f>IF(טבלה1[[#This Row],[עמודה53]]&gt;2000,"Yes","No")</f>
        <v>No</v>
      </c>
      <c r="M2370" s="12">
        <v>249</v>
      </c>
      <c r="N2370" s="12">
        <f>AVERAGE(טבלה1[[#This Row],[עמודה52]:[עמודה53]])</f>
        <v>149.5</v>
      </c>
      <c r="O2370" s="12" t="str">
        <f>IF(טבלה1[[#This Row],[עמודה4]]="&lt; $25 / hr","0$ - $25 / hr",טבלה1[[#This Row],[עמודה4]])</f>
        <v>Undisclosed</v>
      </c>
      <c r="P2370" s="12" t="str" cm="1">
        <f t="array" ref="P2370">INDEX(_xlfn.TEXTSPLIT(טבלה1[[#This Row],[עמודה55]],"-"),1)</f>
        <v>Undisclosed</v>
      </c>
      <c r="Q2370" s="21" t="e" cm="1">
        <f t="array" ref="Q2370">INDEX(_xlfn.TEXTSPLIT(INDEX(_xlfn.TEXTSPLIT(טבלה1[[#This Row],[עמודה55]],"-"),2),"/"),1)</f>
        <v>#REF!</v>
      </c>
      <c r="R2370" s="12" t="e">
        <f>AVERAGE(טבלה1[[#This Row],[עמודה59]:[עמודה60]])</f>
        <v>#VALUE!</v>
      </c>
      <c r="S2370" s="3" t="e">
        <f>VALUE(SUBSTITUTE(טבלה1[[#This Row],[עמודה56]],"$",""))</f>
        <v>#VALUE!</v>
      </c>
      <c r="T2370" s="3" t="e">
        <f>VALUE(SUBSTITUTE(טבלה1[[#This Row],[עמודה57]],"$",""))</f>
        <v>#REF!</v>
      </c>
      <c r="U2370" s="3" t="e">
        <f>IF(טבלה1[[#This Row],[עמודה58]]&gt;30,"Yes","No")</f>
        <v>#VALUE!</v>
      </c>
    </row>
    <row r="2371" spans="1:21" ht="13" x14ac:dyDescent="0.15">
      <c r="A2371" s="8" t="s">
        <v>5552</v>
      </c>
      <c r="B2371" s="9" t="s">
        <v>5553</v>
      </c>
      <c r="C2371" s="9" t="s">
        <v>156</v>
      </c>
      <c r="D2371" s="9" t="s">
        <v>4</v>
      </c>
      <c r="E2371" s="9" t="s">
        <v>9</v>
      </c>
      <c r="F2371" s="9" t="s">
        <v>10</v>
      </c>
      <c r="G2371" s="10">
        <v>0.1</v>
      </c>
      <c r="H2371" s="11"/>
      <c r="I2371" s="12" t="str" cm="1">
        <f t="array" ref="I2371">INDEX(_xlfn.TEXTSPLIT(טבלה1[[#This Row],[עמודה2]],","),2)</f>
        <v xml:space="preserve"> India</v>
      </c>
      <c r="J2371" s="16" t="str">
        <f>_xlfn.CONCAT(טבלה1[[#This Row],[AI_Companies]]," ",טבלה1[[#This Row],[עמודה1]])</f>
        <v>BlockchainFirm https://www.blockchainfirm.io/</v>
      </c>
      <c r="K2371" s="12">
        <v>50</v>
      </c>
      <c r="L2371" s="12" t="str">
        <f>IF(טבלה1[[#This Row],[עמודה53]]&gt;2000,"Yes","No")</f>
        <v>No</v>
      </c>
      <c r="M2371" s="12">
        <v>249</v>
      </c>
      <c r="N2371" s="12">
        <f>AVERAGE(טבלה1[[#This Row],[עמודה52]:[עמודה53]])</f>
        <v>149.5</v>
      </c>
      <c r="O2371" s="12" t="str">
        <f>IF(טבלה1[[#This Row],[עמודה4]]="&lt; $25 / hr","0$ - $25 / hr",טבלה1[[#This Row],[עמודה4]])</f>
        <v>$50 - $99 / hr</v>
      </c>
      <c r="P2371" s="12" t="str" cm="1">
        <f t="array" ref="P2371">INDEX(_xlfn.TEXTSPLIT(טבלה1[[#This Row],[עמודה55]],"-"),1)</f>
        <v xml:space="preserve">$50 </v>
      </c>
      <c r="Q2371" s="21" t="str" cm="1">
        <f t="array" ref="Q2371">INDEX(_xlfn.TEXTSPLIT(INDEX(_xlfn.TEXTSPLIT(טבלה1[[#This Row],[עמודה55]],"-"),2),"/"),1)</f>
        <v xml:space="preserve"> $99 </v>
      </c>
      <c r="R2371" s="12">
        <f>AVERAGE(טבלה1[[#This Row],[עמודה59]:[עמודה60]])</f>
        <v>74.5</v>
      </c>
      <c r="S2371" s="3">
        <f>VALUE(SUBSTITUTE(טבלה1[[#This Row],[עמודה56]],"$",""))</f>
        <v>50</v>
      </c>
      <c r="T2371" s="3">
        <f>VALUE(SUBSTITUTE(טבלה1[[#This Row],[עמודה57]],"$",""))</f>
        <v>99</v>
      </c>
      <c r="U2371" s="3" t="str">
        <f>IF(טבלה1[[#This Row],[עמודה58]]&gt;30,"Yes","No")</f>
        <v>Yes</v>
      </c>
    </row>
    <row r="2372" spans="1:21" ht="13" x14ac:dyDescent="0.15">
      <c r="A2372" s="8" t="s">
        <v>5554</v>
      </c>
      <c r="B2372" s="9" t="s">
        <v>5555</v>
      </c>
      <c r="C2372" s="9" t="s">
        <v>28</v>
      </c>
      <c r="D2372" s="9" t="s">
        <v>4</v>
      </c>
      <c r="E2372" s="9" t="s">
        <v>4</v>
      </c>
      <c r="F2372" s="9" t="s">
        <v>10</v>
      </c>
      <c r="G2372" s="10">
        <v>0.1</v>
      </c>
      <c r="H2372" s="11"/>
      <c r="I2372" s="12" t="str" cm="1">
        <f t="array" ref="I2372">INDEX(_xlfn.TEXTSPLIT(טבלה1[[#This Row],[עמודה2]],","),2)</f>
        <v xml:space="preserve"> Poland</v>
      </c>
      <c r="J2372" s="16" t="str">
        <f>_xlfn.CONCAT(טבלה1[[#This Row],[AI_Companies]]," ",טבלה1[[#This Row],[עמודה1]])</f>
        <v>GlobemaSp.zo.o. https://www.globema.com/</v>
      </c>
      <c r="K2372" s="12">
        <v>50</v>
      </c>
      <c r="L2372" s="12" t="str">
        <f>IF(טבלה1[[#This Row],[עמודה53]]&gt;2000,"Yes","No")</f>
        <v>No</v>
      </c>
      <c r="M2372" s="12">
        <v>249</v>
      </c>
      <c r="N2372" s="12">
        <f>AVERAGE(טבלה1[[#This Row],[עמודה52]:[עמודה53]])</f>
        <v>149.5</v>
      </c>
      <c r="O2372" s="12" t="str">
        <f>IF(טבלה1[[#This Row],[עמודה4]]="&lt; $25 / hr","0$ - $25 / hr",טבלה1[[#This Row],[עמודה4]])</f>
        <v>Undisclosed</v>
      </c>
      <c r="P2372" s="12" t="str" cm="1">
        <f t="array" ref="P2372">INDEX(_xlfn.TEXTSPLIT(טבלה1[[#This Row],[עמודה55]],"-"),1)</f>
        <v>Undisclosed</v>
      </c>
      <c r="Q2372" s="21" t="e" cm="1">
        <f t="array" ref="Q2372">INDEX(_xlfn.TEXTSPLIT(INDEX(_xlfn.TEXTSPLIT(טבלה1[[#This Row],[עמודה55]],"-"),2),"/"),1)</f>
        <v>#REF!</v>
      </c>
      <c r="R2372" s="12" t="e">
        <f>AVERAGE(טבלה1[[#This Row],[עמודה59]:[עמודה60]])</f>
        <v>#VALUE!</v>
      </c>
      <c r="S2372" s="3" t="e">
        <f>VALUE(SUBSTITUTE(טבלה1[[#This Row],[עמודה56]],"$",""))</f>
        <v>#VALUE!</v>
      </c>
      <c r="T2372" s="3" t="e">
        <f>VALUE(SUBSTITUTE(טבלה1[[#This Row],[עמודה57]],"$",""))</f>
        <v>#REF!</v>
      </c>
      <c r="U2372" s="3" t="e">
        <f>IF(טבלה1[[#This Row],[עמודה58]]&gt;30,"Yes","No")</f>
        <v>#VALUE!</v>
      </c>
    </row>
    <row r="2373" spans="1:21" ht="13" x14ac:dyDescent="0.15">
      <c r="A2373" s="8" t="s">
        <v>5556</v>
      </c>
      <c r="B2373" s="9" t="s">
        <v>5557</v>
      </c>
      <c r="C2373" s="9" t="s">
        <v>1792</v>
      </c>
      <c r="D2373" s="9" t="s">
        <v>4</v>
      </c>
      <c r="E2373" s="9" t="s">
        <v>4</v>
      </c>
      <c r="F2373" s="9" t="s">
        <v>10</v>
      </c>
      <c r="G2373" s="10">
        <v>0.1</v>
      </c>
      <c r="H2373" s="11"/>
      <c r="I2373" s="12" t="str" cm="1">
        <f t="array" ref="I2373">INDEX(_xlfn.TEXTSPLIT(טבלה1[[#This Row],[עמודה2]],","),2)</f>
        <v xml:space="preserve"> Australia</v>
      </c>
      <c r="J2373" s="16" t="str">
        <f>_xlfn.CONCAT(טבלה1[[#This Row],[AI_Companies]]," ",טבלה1[[#This Row],[עמודה1]])</f>
        <v>BizData https://www.bizdata.com.au/</v>
      </c>
      <c r="K2373" s="12">
        <v>50</v>
      </c>
      <c r="L2373" s="12" t="str">
        <f>IF(טבלה1[[#This Row],[עמודה53]]&gt;2000,"Yes","No")</f>
        <v>No</v>
      </c>
      <c r="M2373" s="12">
        <v>249</v>
      </c>
      <c r="N2373" s="12">
        <f>AVERAGE(טבלה1[[#This Row],[עמודה52]:[עמודה53]])</f>
        <v>149.5</v>
      </c>
      <c r="O2373" s="12" t="str">
        <f>IF(טבלה1[[#This Row],[עמודה4]]="&lt; $25 / hr","0$ - $25 / hr",טבלה1[[#This Row],[עמודה4]])</f>
        <v>Undisclosed</v>
      </c>
      <c r="P2373" s="12" t="str" cm="1">
        <f t="array" ref="P2373">INDEX(_xlfn.TEXTSPLIT(טבלה1[[#This Row],[עמודה55]],"-"),1)</f>
        <v>Undisclosed</v>
      </c>
      <c r="Q2373" s="21" t="e" cm="1">
        <f t="array" ref="Q2373">INDEX(_xlfn.TEXTSPLIT(INDEX(_xlfn.TEXTSPLIT(טבלה1[[#This Row],[עמודה55]],"-"),2),"/"),1)</f>
        <v>#REF!</v>
      </c>
      <c r="R2373" s="12" t="e">
        <f>AVERAGE(טבלה1[[#This Row],[עמודה59]:[עמודה60]])</f>
        <v>#VALUE!</v>
      </c>
      <c r="S2373" s="3" t="e">
        <f>VALUE(SUBSTITUTE(טבלה1[[#This Row],[עמודה56]],"$",""))</f>
        <v>#VALUE!</v>
      </c>
      <c r="T2373" s="3" t="e">
        <f>VALUE(SUBSTITUTE(טבלה1[[#This Row],[עמודה57]],"$",""))</f>
        <v>#REF!</v>
      </c>
      <c r="U2373" s="3" t="e">
        <f>IF(טבלה1[[#This Row],[עמודה58]]&gt;30,"Yes","No")</f>
        <v>#VALUE!</v>
      </c>
    </row>
    <row r="2374" spans="1:21" ht="13" x14ac:dyDescent="0.15">
      <c r="A2374" s="8" t="s">
        <v>5558</v>
      </c>
      <c r="B2374" s="9" t="s">
        <v>5559</v>
      </c>
      <c r="C2374" s="9" t="s">
        <v>1073</v>
      </c>
      <c r="D2374" s="13">
        <v>5000</v>
      </c>
      <c r="E2374" s="9" t="s">
        <v>14</v>
      </c>
      <c r="F2374" s="9" t="s">
        <v>29</v>
      </c>
      <c r="G2374" s="10">
        <v>0.1</v>
      </c>
      <c r="H2374" s="11"/>
      <c r="I2374" s="12" t="str" cm="1">
        <f t="array" ref="I2374">INDEX(_xlfn.TEXTSPLIT(טבלה1[[#This Row],[עמודה2]],","),2)</f>
        <v xml:space="preserve"> India</v>
      </c>
      <c r="J2374" s="16" t="str">
        <f>_xlfn.CONCAT(טבלה1[[#This Row],[AI_Companies]]," ",טבלה1[[#This Row],[עמודה1]])</f>
        <v>MindCrewTechnologies http://www.mindcrewtech.com</v>
      </c>
      <c r="K2374" s="12">
        <v>10</v>
      </c>
      <c r="L2374" s="12" t="str">
        <f>IF(טבלה1[[#This Row],[עמודה53]]&gt;2000,"Yes","No")</f>
        <v>No</v>
      </c>
      <c r="M2374" s="12">
        <v>49</v>
      </c>
      <c r="N2374" s="12">
        <f>AVERAGE(טבלה1[[#This Row],[עמודה52]:[עמודה53]])</f>
        <v>29.5</v>
      </c>
      <c r="O2374" s="12" t="str">
        <f>IF(טבלה1[[#This Row],[עמודה4]]="&lt; $25 / hr","0$ - $25 / hr",טבלה1[[#This Row],[עמודה4]])</f>
        <v>0$ - $25 / hr</v>
      </c>
      <c r="P2374" s="12" t="str" cm="1">
        <f t="array" ref="P2374">INDEX(_xlfn.TEXTSPLIT(טבלה1[[#This Row],[עמודה55]],"-"),1)</f>
        <v xml:space="preserve">0$ </v>
      </c>
      <c r="Q2374" s="21" t="str" cm="1">
        <f t="array" ref="Q2374">INDEX(_xlfn.TEXTSPLIT(INDEX(_xlfn.TEXTSPLIT(טבלה1[[#This Row],[עמודה55]],"-"),2),"/"),1)</f>
        <v xml:space="preserve"> $25 </v>
      </c>
      <c r="R2374" s="12">
        <f>AVERAGE(טבלה1[[#This Row],[עמודה59]:[עמודה60]])</f>
        <v>12.5</v>
      </c>
      <c r="S2374" s="3">
        <f>VALUE(SUBSTITUTE(טבלה1[[#This Row],[עמודה56]],"$",""))</f>
        <v>0</v>
      </c>
      <c r="T2374" s="3">
        <f>VALUE(SUBSTITUTE(טבלה1[[#This Row],[עמודה57]],"$",""))</f>
        <v>25</v>
      </c>
      <c r="U2374" s="3" t="str">
        <f>IF(טבלה1[[#This Row],[עמודה58]]&gt;30,"Yes","No")</f>
        <v>No</v>
      </c>
    </row>
    <row r="2375" spans="1:21" ht="13" x14ac:dyDescent="0.15">
      <c r="A2375" s="8" t="s">
        <v>5560</v>
      </c>
      <c r="B2375" s="9" t="s">
        <v>5561</v>
      </c>
      <c r="C2375" s="9" t="s">
        <v>5562</v>
      </c>
      <c r="D2375" s="13">
        <v>5000</v>
      </c>
      <c r="E2375" s="9" t="s">
        <v>33</v>
      </c>
      <c r="F2375" s="9" t="s">
        <v>29</v>
      </c>
      <c r="G2375" s="10">
        <v>0.1</v>
      </c>
      <c r="H2375" s="11"/>
      <c r="I2375" s="12" t="str" cm="1">
        <f t="array" ref="I2375">INDEX(_xlfn.TEXTSPLIT(טבלה1[[#This Row],[עמודה2]],","),2)</f>
        <v xml:space="preserve"> Thailand</v>
      </c>
      <c r="J2375" s="16" t="str">
        <f>_xlfn.CONCAT(טבלה1[[#This Row],[AI_Companies]]," ",טבלה1[[#This Row],[עמודה1]])</f>
        <v>DRVR http://www.drvr.co</v>
      </c>
      <c r="K2375" s="12">
        <v>10</v>
      </c>
      <c r="L2375" s="12" t="str">
        <f>IF(טבלה1[[#This Row],[עמודה53]]&gt;2000,"Yes","No")</f>
        <v>No</v>
      </c>
      <c r="M2375" s="12">
        <v>49</v>
      </c>
      <c r="N2375" s="12">
        <f>AVERAGE(טבלה1[[#This Row],[עמודה52]:[עמודה53]])</f>
        <v>29.5</v>
      </c>
      <c r="O2375" s="12" t="str">
        <f>IF(טבלה1[[#This Row],[עמודה4]]="&lt; $25 / hr","0$ - $25 / hr",טבלה1[[#This Row],[עמודה4]])</f>
        <v>$25 - $49 / hr</v>
      </c>
      <c r="P2375" s="12" t="str" cm="1">
        <f t="array" ref="P2375">INDEX(_xlfn.TEXTSPLIT(טבלה1[[#This Row],[עמודה55]],"-"),1)</f>
        <v xml:space="preserve">$25 </v>
      </c>
      <c r="Q2375" s="21" t="str" cm="1">
        <f t="array" ref="Q2375">INDEX(_xlfn.TEXTSPLIT(INDEX(_xlfn.TEXTSPLIT(טבלה1[[#This Row],[עמודה55]],"-"),2),"/"),1)</f>
        <v xml:space="preserve"> $49 </v>
      </c>
      <c r="R2375" s="12">
        <f>AVERAGE(טבלה1[[#This Row],[עמודה59]:[עמודה60]])</f>
        <v>37</v>
      </c>
      <c r="S2375" s="3">
        <f>VALUE(SUBSTITUTE(טבלה1[[#This Row],[עמודה56]],"$",""))</f>
        <v>25</v>
      </c>
      <c r="T2375" s="3">
        <f>VALUE(SUBSTITUTE(טבלה1[[#This Row],[עמודה57]],"$",""))</f>
        <v>49</v>
      </c>
      <c r="U2375" s="3" t="str">
        <f>IF(טבלה1[[#This Row],[עמודה58]]&gt;30,"Yes","No")</f>
        <v>Yes</v>
      </c>
    </row>
    <row r="2376" spans="1:21" ht="13" x14ac:dyDescent="0.15">
      <c r="A2376" s="8" t="s">
        <v>5563</v>
      </c>
      <c r="B2376" s="9" t="s">
        <v>5564</v>
      </c>
      <c r="C2376" s="9" t="s">
        <v>168</v>
      </c>
      <c r="D2376" s="13">
        <v>5000</v>
      </c>
      <c r="E2376" s="9" t="s">
        <v>9</v>
      </c>
      <c r="F2376" s="9" t="s">
        <v>29</v>
      </c>
      <c r="G2376" s="10">
        <v>0.1</v>
      </c>
      <c r="H2376" s="11"/>
      <c r="I2376" s="12" t="str" cm="1">
        <f t="array" ref="I2376">INDEX(_xlfn.TEXTSPLIT(טבלה1[[#This Row],[עמודה2]],","),2)</f>
        <v xml:space="preserve"> India</v>
      </c>
      <c r="J2376" s="16" t="str">
        <f>_xlfn.CONCAT(טבלה1[[#This Row],[AI_Companies]]," ",טבלה1[[#This Row],[עמודה1]])</f>
        <v>EpsilonElectronics https://www.epsilonelectronics.in</v>
      </c>
      <c r="K2376" s="12">
        <v>10</v>
      </c>
      <c r="L2376" s="12" t="str">
        <f>IF(טבלה1[[#This Row],[עמודה53]]&gt;2000,"Yes","No")</f>
        <v>No</v>
      </c>
      <c r="M2376" s="12">
        <v>49</v>
      </c>
      <c r="N2376" s="12">
        <f>AVERAGE(טבלה1[[#This Row],[עמודה52]:[עמודה53]])</f>
        <v>29.5</v>
      </c>
      <c r="O2376" s="12" t="str">
        <f>IF(טבלה1[[#This Row],[עמודה4]]="&lt; $25 / hr","0$ - $25 / hr",טבלה1[[#This Row],[עמודה4]])</f>
        <v>$50 - $99 / hr</v>
      </c>
      <c r="P2376" s="12" t="str" cm="1">
        <f t="array" ref="P2376">INDEX(_xlfn.TEXTSPLIT(טבלה1[[#This Row],[עמודה55]],"-"),1)</f>
        <v xml:space="preserve">$50 </v>
      </c>
      <c r="Q2376" s="21" t="str" cm="1">
        <f t="array" ref="Q2376">INDEX(_xlfn.TEXTSPLIT(INDEX(_xlfn.TEXTSPLIT(טבלה1[[#This Row],[עמודה55]],"-"),2),"/"),1)</f>
        <v xml:space="preserve"> $99 </v>
      </c>
      <c r="R2376" s="12">
        <f>AVERAGE(טבלה1[[#This Row],[עמודה59]:[עמודה60]])</f>
        <v>74.5</v>
      </c>
      <c r="S2376" s="3">
        <f>VALUE(SUBSTITUTE(טבלה1[[#This Row],[עמודה56]],"$",""))</f>
        <v>50</v>
      </c>
      <c r="T2376" s="3">
        <f>VALUE(SUBSTITUTE(טבלה1[[#This Row],[עמודה57]],"$",""))</f>
        <v>99</v>
      </c>
      <c r="U2376" s="3" t="str">
        <f>IF(טבלה1[[#This Row],[עמודה58]]&gt;30,"Yes","No")</f>
        <v>Yes</v>
      </c>
    </row>
    <row r="2377" spans="1:21" ht="13" x14ac:dyDescent="0.15">
      <c r="A2377" s="8" t="s">
        <v>5565</v>
      </c>
      <c r="B2377" s="9" t="s">
        <v>5566</v>
      </c>
      <c r="C2377" s="9" t="s">
        <v>515</v>
      </c>
      <c r="D2377" s="13">
        <v>25000</v>
      </c>
      <c r="E2377" s="9" t="s">
        <v>33</v>
      </c>
      <c r="F2377" s="9" t="s">
        <v>117</v>
      </c>
      <c r="G2377" s="10">
        <v>0.15</v>
      </c>
      <c r="H2377" s="11"/>
      <c r="I2377" s="12" t="str" cm="1">
        <f t="array" ref="I2377">INDEX(_xlfn.TEXTSPLIT(טבלה1[[#This Row],[עמודה2]],","),2)</f>
        <v xml:space="preserve"> CO</v>
      </c>
      <c r="J2377" s="16" t="str">
        <f>_xlfn.CONCAT(טבלה1[[#This Row],[AI_Companies]]," ",טבלה1[[#This Row],[עמודה1]])</f>
        <v>SourceSeek https://www.sourceseek.com</v>
      </c>
      <c r="K2377" s="12">
        <v>2</v>
      </c>
      <c r="L2377" s="12" t="str">
        <f>IF(טבלה1[[#This Row],[עמודה53]]&gt;2000,"Yes","No")</f>
        <v>No</v>
      </c>
      <c r="M2377" s="12">
        <v>9</v>
      </c>
      <c r="N2377" s="12">
        <f>AVERAGE(טבלה1[[#This Row],[עמודה52]:[עמודה53]])</f>
        <v>5.5</v>
      </c>
      <c r="O2377" s="12" t="str">
        <f>IF(טבלה1[[#This Row],[עמודה4]]="&lt; $25 / hr","0$ - $25 / hr",טבלה1[[#This Row],[עמודה4]])</f>
        <v>$25 - $49 / hr</v>
      </c>
      <c r="P2377" s="12" t="str" cm="1">
        <f t="array" ref="P2377">INDEX(_xlfn.TEXTSPLIT(טבלה1[[#This Row],[עמודה55]],"-"),1)</f>
        <v xml:space="preserve">$25 </v>
      </c>
      <c r="Q2377" s="21" t="str" cm="1">
        <f t="array" ref="Q2377">INDEX(_xlfn.TEXTSPLIT(INDEX(_xlfn.TEXTSPLIT(טבלה1[[#This Row],[עמודה55]],"-"),2),"/"),1)</f>
        <v xml:space="preserve"> $49 </v>
      </c>
      <c r="R2377" s="12">
        <f>AVERAGE(טבלה1[[#This Row],[עמודה59]:[עמודה60]])</f>
        <v>37</v>
      </c>
      <c r="S2377" s="3">
        <f>VALUE(SUBSTITUTE(טבלה1[[#This Row],[עמודה56]],"$",""))</f>
        <v>25</v>
      </c>
      <c r="T2377" s="3">
        <f>VALUE(SUBSTITUTE(טבלה1[[#This Row],[עמודה57]],"$",""))</f>
        <v>49</v>
      </c>
      <c r="U2377" s="3" t="str">
        <f>IF(טבלה1[[#This Row],[עמודה58]]&gt;30,"Yes","No")</f>
        <v>Yes</v>
      </c>
    </row>
    <row r="2378" spans="1:21" ht="13" x14ac:dyDescent="0.15">
      <c r="A2378" s="8" t="s">
        <v>5567</v>
      </c>
      <c r="B2378" s="9" t="s">
        <v>5568</v>
      </c>
      <c r="C2378" s="9" t="s">
        <v>1423</v>
      </c>
      <c r="D2378" s="9" t="s">
        <v>4</v>
      </c>
      <c r="E2378" s="9" t="s">
        <v>4</v>
      </c>
      <c r="F2378" s="9" t="s">
        <v>117</v>
      </c>
      <c r="G2378" s="10">
        <v>0.15</v>
      </c>
      <c r="H2378" s="11"/>
      <c r="I2378" s="12" t="str" cm="1">
        <f t="array" ref="I2378">INDEX(_xlfn.TEXTSPLIT(טבלה1[[#This Row],[עמודה2]],","),2)</f>
        <v xml:space="preserve"> Czech Republic</v>
      </c>
      <c r="J2378" s="16" t="str">
        <f>_xlfn.CONCAT(טבלה1[[#This Row],[AI_Companies]]," ",טבלה1[[#This Row],[עמודה1]])</f>
        <v>ko-bot https://ko-bot.cz/</v>
      </c>
      <c r="K2378" s="12">
        <v>2</v>
      </c>
      <c r="L2378" s="12" t="str">
        <f>IF(טבלה1[[#This Row],[עמודה53]]&gt;2000,"Yes","No")</f>
        <v>No</v>
      </c>
      <c r="M2378" s="12">
        <v>9</v>
      </c>
      <c r="N2378" s="12">
        <f>AVERAGE(טבלה1[[#This Row],[עמודה52]:[עמודה53]])</f>
        <v>5.5</v>
      </c>
      <c r="O2378" s="12" t="str">
        <f>IF(טבלה1[[#This Row],[עמודה4]]="&lt; $25 / hr","0$ - $25 / hr",טבלה1[[#This Row],[עמודה4]])</f>
        <v>Undisclosed</v>
      </c>
      <c r="P2378" s="12" t="str" cm="1">
        <f t="array" ref="P2378">INDEX(_xlfn.TEXTSPLIT(טבלה1[[#This Row],[עמודה55]],"-"),1)</f>
        <v>Undisclosed</v>
      </c>
      <c r="Q2378" s="21" t="e" cm="1">
        <f t="array" ref="Q2378">INDEX(_xlfn.TEXTSPLIT(INDEX(_xlfn.TEXTSPLIT(טבלה1[[#This Row],[עמודה55]],"-"),2),"/"),1)</f>
        <v>#REF!</v>
      </c>
      <c r="R2378" s="12" t="e">
        <f>AVERAGE(טבלה1[[#This Row],[עמודה59]:[עמודה60]])</f>
        <v>#VALUE!</v>
      </c>
      <c r="S2378" s="3" t="e">
        <f>VALUE(SUBSTITUTE(טבלה1[[#This Row],[עמודה56]],"$",""))</f>
        <v>#VALUE!</v>
      </c>
      <c r="T2378" s="3" t="e">
        <f>VALUE(SUBSTITUTE(טבלה1[[#This Row],[עמודה57]],"$",""))</f>
        <v>#REF!</v>
      </c>
      <c r="U2378" s="3" t="e">
        <f>IF(טבלה1[[#This Row],[עמודה58]]&gt;30,"Yes","No")</f>
        <v>#VALUE!</v>
      </c>
    </row>
    <row r="2379" spans="1:21" ht="13" x14ac:dyDescent="0.15">
      <c r="A2379" s="8" t="s">
        <v>5569</v>
      </c>
      <c r="B2379" s="9" t="s">
        <v>5570</v>
      </c>
      <c r="C2379" s="9" t="s">
        <v>494</v>
      </c>
      <c r="D2379" s="9" t="s">
        <v>4</v>
      </c>
      <c r="E2379" s="9" t="s">
        <v>4</v>
      </c>
      <c r="F2379" s="9" t="s">
        <v>29</v>
      </c>
      <c r="G2379" s="10">
        <v>0.15</v>
      </c>
      <c r="H2379" s="11"/>
      <c r="I2379" s="12" t="str" cm="1">
        <f t="array" ref="I2379">INDEX(_xlfn.TEXTSPLIT(טבלה1[[#This Row],[עמודה2]],","),2)</f>
        <v xml:space="preserve"> Turkey</v>
      </c>
      <c r="J2379" s="16" t="str">
        <f>_xlfn.CONCAT(טבלה1[[#This Row],[AI_Companies]]," ",טבלה1[[#This Row],[עמודה1]])</f>
        <v>FortePartners https://fortepartners.co</v>
      </c>
      <c r="K2379" s="12">
        <v>10</v>
      </c>
      <c r="L2379" s="12" t="str">
        <f>IF(טבלה1[[#This Row],[עמודה53]]&gt;2000,"Yes","No")</f>
        <v>No</v>
      </c>
      <c r="M2379" s="12">
        <v>49</v>
      </c>
      <c r="N2379" s="12">
        <f>AVERAGE(טבלה1[[#This Row],[עמודה52]:[עמודה53]])</f>
        <v>29.5</v>
      </c>
      <c r="O2379" s="12" t="str">
        <f>IF(טבלה1[[#This Row],[עמודה4]]="&lt; $25 / hr","0$ - $25 / hr",טבלה1[[#This Row],[עמודה4]])</f>
        <v>Undisclosed</v>
      </c>
      <c r="P2379" s="12" t="str" cm="1">
        <f t="array" ref="P2379">INDEX(_xlfn.TEXTSPLIT(טבלה1[[#This Row],[עמודה55]],"-"),1)</f>
        <v>Undisclosed</v>
      </c>
      <c r="Q2379" s="21" t="e" cm="1">
        <f t="array" ref="Q2379">INDEX(_xlfn.TEXTSPLIT(INDEX(_xlfn.TEXTSPLIT(טבלה1[[#This Row],[עמודה55]],"-"),2),"/"),1)</f>
        <v>#REF!</v>
      </c>
      <c r="R2379" s="12" t="e">
        <f>AVERAGE(טבלה1[[#This Row],[עמודה59]:[עמודה60]])</f>
        <v>#VALUE!</v>
      </c>
      <c r="S2379" s="3" t="e">
        <f>VALUE(SUBSTITUTE(טבלה1[[#This Row],[עמודה56]],"$",""))</f>
        <v>#VALUE!</v>
      </c>
      <c r="T2379" s="3" t="e">
        <f>VALUE(SUBSTITUTE(טבלה1[[#This Row],[עמודה57]],"$",""))</f>
        <v>#REF!</v>
      </c>
      <c r="U2379" s="3" t="e">
        <f>IF(טבלה1[[#This Row],[עמודה58]]&gt;30,"Yes","No")</f>
        <v>#VALUE!</v>
      </c>
    </row>
    <row r="2380" spans="1:21" ht="13" x14ac:dyDescent="0.15">
      <c r="A2380" s="8" t="s">
        <v>5571</v>
      </c>
      <c r="B2380" s="9" t="s">
        <v>5572</v>
      </c>
      <c r="C2380" s="9" t="s">
        <v>2381</v>
      </c>
      <c r="D2380" s="9" t="s">
        <v>4</v>
      </c>
      <c r="E2380" s="9" t="s">
        <v>9</v>
      </c>
      <c r="F2380" s="9" t="s">
        <v>29</v>
      </c>
      <c r="G2380" s="10">
        <v>0.15</v>
      </c>
      <c r="H2380" s="11"/>
      <c r="I2380" s="12" t="str" cm="1">
        <f t="array" ref="I2380">INDEX(_xlfn.TEXTSPLIT(טבלה1[[#This Row],[עמודה2]],","),2)</f>
        <v xml:space="preserve"> Slovakia</v>
      </c>
      <c r="J2380" s="16" t="str">
        <f>_xlfn.CONCAT(טבלה1[[#This Row],[AI_Companies]]," ",טבלה1[[#This Row],[עמודה1]])</f>
        <v>Revolware https://www.revolware.com/</v>
      </c>
      <c r="K2380" s="12">
        <v>10</v>
      </c>
      <c r="L2380" s="12" t="str">
        <f>IF(טבלה1[[#This Row],[עמודה53]]&gt;2000,"Yes","No")</f>
        <v>No</v>
      </c>
      <c r="M2380" s="12">
        <v>49</v>
      </c>
      <c r="N2380" s="12">
        <f>AVERAGE(טבלה1[[#This Row],[עמודה52]:[עמודה53]])</f>
        <v>29.5</v>
      </c>
      <c r="O2380" s="12" t="str">
        <f>IF(טבלה1[[#This Row],[עמודה4]]="&lt; $25 / hr","0$ - $25 / hr",טבלה1[[#This Row],[עמודה4]])</f>
        <v>$50 - $99 / hr</v>
      </c>
      <c r="P2380" s="12" t="str" cm="1">
        <f t="array" ref="P2380">INDEX(_xlfn.TEXTSPLIT(טבלה1[[#This Row],[עמודה55]],"-"),1)</f>
        <v xml:space="preserve">$50 </v>
      </c>
      <c r="Q2380" s="21" t="str" cm="1">
        <f t="array" ref="Q2380">INDEX(_xlfn.TEXTSPLIT(INDEX(_xlfn.TEXTSPLIT(טבלה1[[#This Row],[עמודה55]],"-"),2),"/"),1)</f>
        <v xml:space="preserve"> $99 </v>
      </c>
      <c r="R2380" s="12">
        <f>AVERAGE(טבלה1[[#This Row],[עמודה59]:[עמודה60]])</f>
        <v>74.5</v>
      </c>
      <c r="S2380" s="3">
        <f>VALUE(SUBSTITUTE(טבלה1[[#This Row],[עמודה56]],"$",""))</f>
        <v>50</v>
      </c>
      <c r="T2380" s="3">
        <f>VALUE(SUBSTITUTE(טבלה1[[#This Row],[עמודה57]],"$",""))</f>
        <v>99</v>
      </c>
      <c r="U2380" s="3" t="str">
        <f>IF(טבלה1[[#This Row],[עמודה58]]&gt;30,"Yes","No")</f>
        <v>Yes</v>
      </c>
    </row>
    <row r="2381" spans="1:21" ht="13" x14ac:dyDescent="0.15">
      <c r="A2381" s="8" t="s">
        <v>5573</v>
      </c>
      <c r="B2381" s="9" t="s">
        <v>5574</v>
      </c>
      <c r="C2381" s="9" t="s">
        <v>5495</v>
      </c>
      <c r="D2381" s="13">
        <v>75000</v>
      </c>
      <c r="E2381" s="9" t="s">
        <v>21</v>
      </c>
      <c r="F2381" s="9" t="s">
        <v>29</v>
      </c>
      <c r="G2381" s="10">
        <v>0.25</v>
      </c>
      <c r="H2381" s="11"/>
      <c r="I2381" s="12" t="str" cm="1">
        <f t="array" ref="I2381">INDEX(_xlfn.TEXTSPLIT(טבלה1[[#This Row],[עמודה2]],","),2)</f>
        <v xml:space="preserve"> Malaysia</v>
      </c>
      <c r="J2381" s="16" t="str">
        <f>_xlfn.CONCAT(טבלה1[[#This Row],[AI_Companies]]," ",טבלה1[[#This Row],[עמודה1]])</f>
        <v>MarzexTechnologies https://marzex.tech</v>
      </c>
      <c r="K2381" s="12">
        <v>10</v>
      </c>
      <c r="L2381" s="12" t="str">
        <f>IF(טבלה1[[#This Row],[עמודה53]]&gt;2000,"Yes","No")</f>
        <v>No</v>
      </c>
      <c r="M2381" s="12">
        <v>49</v>
      </c>
      <c r="N2381" s="12">
        <f>AVERAGE(טבלה1[[#This Row],[עמודה52]:[עמודה53]])</f>
        <v>29.5</v>
      </c>
      <c r="O2381" s="12" t="str">
        <f>IF(טבלה1[[#This Row],[עמודה4]]="&lt; $25 / hr","0$ - $25 / hr",טבלה1[[#This Row],[עמודה4]])</f>
        <v>$100 - $149 / hr</v>
      </c>
      <c r="P2381" s="12" t="str" cm="1">
        <f t="array" ref="P2381">INDEX(_xlfn.TEXTSPLIT(טבלה1[[#This Row],[עמודה55]],"-"),1)</f>
        <v xml:space="preserve">$100 </v>
      </c>
      <c r="Q2381" s="21" t="str" cm="1">
        <f t="array" ref="Q2381">INDEX(_xlfn.TEXTSPLIT(INDEX(_xlfn.TEXTSPLIT(טבלה1[[#This Row],[עמודה55]],"-"),2),"/"),1)</f>
        <v xml:space="preserve"> $149 </v>
      </c>
      <c r="R2381" s="12">
        <f>AVERAGE(טבלה1[[#This Row],[עמודה59]:[עמודה60]])</f>
        <v>124.5</v>
      </c>
      <c r="S2381" s="3">
        <f>VALUE(SUBSTITUTE(טבלה1[[#This Row],[עמודה56]],"$",""))</f>
        <v>100</v>
      </c>
      <c r="T2381" s="3">
        <f>VALUE(SUBSTITUTE(טבלה1[[#This Row],[עמודה57]],"$",""))</f>
        <v>149</v>
      </c>
      <c r="U2381" s="3" t="str">
        <f>IF(טבלה1[[#This Row],[עמודה58]]&gt;30,"Yes","No")</f>
        <v>Yes</v>
      </c>
    </row>
    <row r="2382" spans="1:21" ht="13" x14ac:dyDescent="0.15">
      <c r="A2382" s="8" t="s">
        <v>5575</v>
      </c>
      <c r="B2382" s="9" t="s">
        <v>5576</v>
      </c>
      <c r="C2382" s="9" t="s">
        <v>5577</v>
      </c>
      <c r="D2382" s="13">
        <v>5000</v>
      </c>
      <c r="E2382" s="9" t="s">
        <v>14</v>
      </c>
      <c r="F2382" s="9" t="s">
        <v>10</v>
      </c>
      <c r="G2382" s="10">
        <v>0.1</v>
      </c>
      <c r="H2382" s="11"/>
      <c r="I2382" s="12" t="str" cm="1">
        <f t="array" ref="I2382">INDEX(_xlfn.TEXTSPLIT(טבלה1[[#This Row],[עמודה2]],","),2)</f>
        <v xml:space="preserve"> India</v>
      </c>
      <c r="J2382" s="16" t="str">
        <f>_xlfn.CONCAT(טבלה1[[#This Row],[AI_Companies]]," ",טבלה1[[#This Row],[עמודה1]])</f>
        <v>HiFXIT&amp;MediaServices http://www.hifx.in</v>
      </c>
      <c r="K2382" s="12">
        <v>50</v>
      </c>
      <c r="L2382" s="12" t="str">
        <f>IF(טבלה1[[#This Row],[עמודה53]]&gt;2000,"Yes","No")</f>
        <v>No</v>
      </c>
      <c r="M2382" s="12">
        <v>249</v>
      </c>
      <c r="N2382" s="12">
        <f>AVERAGE(טבלה1[[#This Row],[עמודה52]:[עמודה53]])</f>
        <v>149.5</v>
      </c>
      <c r="O2382" s="12" t="str">
        <f>IF(טבלה1[[#This Row],[עמודה4]]="&lt; $25 / hr","0$ - $25 / hr",טבלה1[[#This Row],[עמודה4]])</f>
        <v>0$ - $25 / hr</v>
      </c>
      <c r="P2382" s="12" t="str" cm="1">
        <f t="array" ref="P2382">INDEX(_xlfn.TEXTSPLIT(טבלה1[[#This Row],[עמודה55]],"-"),1)</f>
        <v xml:space="preserve">0$ </v>
      </c>
      <c r="Q2382" s="21" t="str" cm="1">
        <f t="array" ref="Q2382">INDEX(_xlfn.TEXTSPLIT(INDEX(_xlfn.TEXTSPLIT(טבלה1[[#This Row],[עמודה55]],"-"),2),"/"),1)</f>
        <v xml:space="preserve"> $25 </v>
      </c>
      <c r="R2382" s="12">
        <f>AVERAGE(טבלה1[[#This Row],[עמודה59]:[עמודה60]])</f>
        <v>12.5</v>
      </c>
      <c r="S2382" s="3">
        <f>VALUE(SUBSTITUTE(טבלה1[[#This Row],[עמודה56]],"$",""))</f>
        <v>0</v>
      </c>
      <c r="T2382" s="3">
        <f>VALUE(SUBSTITUTE(טבלה1[[#This Row],[עמודה57]],"$",""))</f>
        <v>25</v>
      </c>
      <c r="U2382" s="3" t="str">
        <f>IF(טבלה1[[#This Row],[עמודה58]]&gt;30,"Yes","No")</f>
        <v>No</v>
      </c>
    </row>
    <row r="2383" spans="1:21" ht="13" x14ac:dyDescent="0.15">
      <c r="A2383" s="8" t="s">
        <v>5578</v>
      </c>
      <c r="B2383" s="9" t="s">
        <v>5579</v>
      </c>
      <c r="C2383" s="9" t="s">
        <v>765</v>
      </c>
      <c r="D2383" s="9" t="s">
        <v>4</v>
      </c>
      <c r="E2383" s="9" t="s">
        <v>4</v>
      </c>
      <c r="F2383" s="9" t="s">
        <v>29</v>
      </c>
      <c r="G2383" s="10">
        <v>0.1</v>
      </c>
      <c r="H2383" s="11"/>
      <c r="I2383" s="12" t="str" cm="1">
        <f t="array" ref="I2383">INDEX(_xlfn.TEXTSPLIT(טבלה1[[#This Row],[עמודה2]],","),2)</f>
        <v xml:space="preserve"> Germany</v>
      </c>
      <c r="J2383" s="16" t="str">
        <f>_xlfn.CONCAT(טבלה1[[#This Row],[AI_Companies]]," ",טבלה1[[#This Row],[עמודה1]])</f>
        <v>HRForecast https://hrforecast.com/</v>
      </c>
      <c r="K2383" s="12">
        <v>10</v>
      </c>
      <c r="L2383" s="12" t="str">
        <f>IF(טבלה1[[#This Row],[עמודה53]]&gt;2000,"Yes","No")</f>
        <v>No</v>
      </c>
      <c r="M2383" s="12">
        <v>49</v>
      </c>
      <c r="N2383" s="12">
        <f>AVERAGE(טבלה1[[#This Row],[עמודה52]:[עמודה53]])</f>
        <v>29.5</v>
      </c>
      <c r="O2383" s="12" t="str">
        <f>IF(טבלה1[[#This Row],[עמודה4]]="&lt; $25 / hr","0$ - $25 / hr",טבלה1[[#This Row],[עמודה4]])</f>
        <v>Undisclosed</v>
      </c>
      <c r="P2383" s="12" t="str" cm="1">
        <f t="array" ref="P2383">INDEX(_xlfn.TEXTSPLIT(טבלה1[[#This Row],[עמודה55]],"-"),1)</f>
        <v>Undisclosed</v>
      </c>
      <c r="Q2383" s="21" t="e" cm="1">
        <f t="array" ref="Q2383">INDEX(_xlfn.TEXTSPLIT(INDEX(_xlfn.TEXTSPLIT(טבלה1[[#This Row],[עמודה55]],"-"),2),"/"),1)</f>
        <v>#REF!</v>
      </c>
      <c r="R2383" s="12" t="e">
        <f>AVERAGE(טבלה1[[#This Row],[עמודה59]:[עמודה60]])</f>
        <v>#VALUE!</v>
      </c>
      <c r="S2383" s="3" t="e">
        <f>VALUE(SUBSTITUTE(טבלה1[[#This Row],[עמודה56]],"$",""))</f>
        <v>#VALUE!</v>
      </c>
      <c r="T2383" s="3" t="e">
        <f>VALUE(SUBSTITUTE(טבלה1[[#This Row],[עמודה57]],"$",""))</f>
        <v>#REF!</v>
      </c>
      <c r="U2383" s="3" t="e">
        <f>IF(טבלה1[[#This Row],[עמודה58]]&gt;30,"Yes","No")</f>
        <v>#VALUE!</v>
      </c>
    </row>
    <row r="2384" spans="1:21" ht="13" x14ac:dyDescent="0.15">
      <c r="A2384" s="8" t="s">
        <v>5580</v>
      </c>
      <c r="B2384" s="9" t="s">
        <v>5581</v>
      </c>
      <c r="C2384" s="9" t="s">
        <v>5582</v>
      </c>
      <c r="D2384" s="13">
        <v>10000</v>
      </c>
      <c r="E2384" s="9" t="s">
        <v>21</v>
      </c>
      <c r="F2384" s="9" t="s">
        <v>117</v>
      </c>
      <c r="G2384" s="10">
        <v>0.2</v>
      </c>
      <c r="H2384" s="11"/>
      <c r="I2384" s="12" t="str" cm="1">
        <f t="array" ref="I2384">INDEX(_xlfn.TEXTSPLIT(טבלה1[[#This Row],[עמודה2]],","),2)</f>
        <v xml:space="preserve"> India</v>
      </c>
      <c r="J2384" s="16" t="str">
        <f>_xlfn.CONCAT(טבלה1[[#This Row],[AI_Companies]]," ",טבלה1[[#This Row],[עמודה1]])</f>
        <v>DishaHouse http://dishahouse.co.in</v>
      </c>
      <c r="K2384" s="12">
        <v>2</v>
      </c>
      <c r="L2384" s="12" t="str">
        <f>IF(טבלה1[[#This Row],[עמודה53]]&gt;2000,"Yes","No")</f>
        <v>No</v>
      </c>
      <c r="M2384" s="12">
        <v>9</v>
      </c>
      <c r="N2384" s="12">
        <f>AVERAGE(טבלה1[[#This Row],[עמודה52]:[עמודה53]])</f>
        <v>5.5</v>
      </c>
      <c r="O2384" s="12" t="str">
        <f>IF(טבלה1[[#This Row],[עמודה4]]="&lt; $25 / hr","0$ - $25 / hr",טבלה1[[#This Row],[עמודה4]])</f>
        <v>$100 - $149 / hr</v>
      </c>
      <c r="P2384" s="12" t="str" cm="1">
        <f t="array" ref="P2384">INDEX(_xlfn.TEXTSPLIT(טבלה1[[#This Row],[עמודה55]],"-"),1)</f>
        <v xml:space="preserve">$100 </v>
      </c>
      <c r="Q2384" s="21" t="str" cm="1">
        <f t="array" ref="Q2384">INDEX(_xlfn.TEXTSPLIT(INDEX(_xlfn.TEXTSPLIT(טבלה1[[#This Row],[עמודה55]],"-"),2),"/"),1)</f>
        <v xml:space="preserve"> $149 </v>
      </c>
      <c r="R2384" s="12">
        <f>AVERAGE(טבלה1[[#This Row],[עמודה59]:[עמודה60]])</f>
        <v>124.5</v>
      </c>
      <c r="S2384" s="3">
        <f>VALUE(SUBSTITUTE(טבלה1[[#This Row],[עמודה56]],"$",""))</f>
        <v>100</v>
      </c>
      <c r="T2384" s="3">
        <f>VALUE(SUBSTITUTE(טבלה1[[#This Row],[עמודה57]],"$",""))</f>
        <v>149</v>
      </c>
      <c r="U2384" s="3" t="str">
        <f>IF(טבלה1[[#This Row],[עמודה58]]&gt;30,"Yes","No")</f>
        <v>Yes</v>
      </c>
    </row>
    <row r="2385" spans="1:21" ht="13" x14ac:dyDescent="0.15">
      <c r="A2385" s="8" t="s">
        <v>5583</v>
      </c>
      <c r="B2385" s="9" t="s">
        <v>5584</v>
      </c>
      <c r="C2385" s="9" t="s">
        <v>5585</v>
      </c>
      <c r="D2385" s="13">
        <v>1000</v>
      </c>
      <c r="E2385" s="9" t="s">
        <v>14</v>
      </c>
      <c r="F2385" s="9" t="s">
        <v>117</v>
      </c>
      <c r="G2385" s="10">
        <v>0.2</v>
      </c>
      <c r="H2385" s="11"/>
      <c r="I2385" s="12" t="str" cm="1">
        <f t="array" ref="I2385">INDEX(_xlfn.TEXTSPLIT(טבלה1[[#This Row],[עמודה2]],","),2)</f>
        <v xml:space="preserve"> Romania</v>
      </c>
      <c r="J2385" s="16" t="str">
        <f>_xlfn.CONCAT(טבלה1[[#This Row],[AI_Companies]]," ",טבלה1[[#This Row],[עמודה1]])</f>
        <v>PixobitSolutions https://pixobit.eu</v>
      </c>
      <c r="K2385" s="12">
        <v>2</v>
      </c>
      <c r="L2385" s="12" t="str">
        <f>IF(טבלה1[[#This Row],[עמודה53]]&gt;2000,"Yes","No")</f>
        <v>No</v>
      </c>
      <c r="M2385" s="12">
        <v>9</v>
      </c>
      <c r="N2385" s="12">
        <f>AVERAGE(טבלה1[[#This Row],[עמודה52]:[עמודה53]])</f>
        <v>5.5</v>
      </c>
      <c r="O2385" s="12" t="str">
        <f>IF(טבלה1[[#This Row],[עמודה4]]="&lt; $25 / hr","0$ - $25 / hr",טבלה1[[#This Row],[עמודה4]])</f>
        <v>0$ - $25 / hr</v>
      </c>
      <c r="P2385" s="12" t="str" cm="1">
        <f t="array" ref="P2385">INDEX(_xlfn.TEXTSPLIT(טבלה1[[#This Row],[עמודה55]],"-"),1)</f>
        <v xml:space="preserve">0$ </v>
      </c>
      <c r="Q2385" s="21" t="str" cm="1">
        <f t="array" ref="Q2385">INDEX(_xlfn.TEXTSPLIT(INDEX(_xlfn.TEXTSPLIT(טבלה1[[#This Row],[עמודה55]],"-"),2),"/"),1)</f>
        <v xml:space="preserve"> $25 </v>
      </c>
      <c r="R2385" s="12">
        <f>AVERAGE(טבלה1[[#This Row],[עמודה59]:[עמודה60]])</f>
        <v>12.5</v>
      </c>
      <c r="S2385" s="3">
        <f>VALUE(SUBSTITUTE(טבלה1[[#This Row],[עמודה56]],"$",""))</f>
        <v>0</v>
      </c>
      <c r="T2385" s="3">
        <f>VALUE(SUBSTITUTE(טבלה1[[#This Row],[עמודה57]],"$",""))</f>
        <v>25</v>
      </c>
      <c r="U2385" s="3" t="str">
        <f>IF(טבלה1[[#This Row],[עמודה58]]&gt;30,"Yes","No")</f>
        <v>No</v>
      </c>
    </row>
    <row r="2386" spans="1:21" ht="13" x14ac:dyDescent="0.15">
      <c r="A2386" s="8" t="s">
        <v>5586</v>
      </c>
      <c r="B2386" s="9" t="s">
        <v>5587</v>
      </c>
      <c r="C2386" s="9" t="s">
        <v>5588</v>
      </c>
      <c r="D2386" s="9" t="s">
        <v>4</v>
      </c>
      <c r="E2386" s="9" t="s">
        <v>4</v>
      </c>
      <c r="F2386" s="9" t="s">
        <v>117</v>
      </c>
      <c r="G2386" s="10">
        <v>0.2</v>
      </c>
      <c r="H2386" s="11"/>
      <c r="I2386" s="12" t="str" cm="1">
        <f t="array" ref="I2386">INDEX(_xlfn.TEXTSPLIT(טבלה1[[#This Row],[עמודה2]],","),2)</f>
        <v xml:space="preserve"> MT</v>
      </c>
      <c r="J2386" s="16" t="str">
        <f>_xlfn.CONCAT(טבלה1[[#This Row],[AI_Companies]]," ",טבלה1[[#This Row],[עמודה1]])</f>
        <v>HX-Web&amp;MobileAppDesign,DevelopmentandMarketing https://hx.ai/</v>
      </c>
      <c r="K2386" s="12">
        <v>2</v>
      </c>
      <c r="L2386" s="12" t="str">
        <f>IF(טבלה1[[#This Row],[עמודה53]]&gt;2000,"Yes","No")</f>
        <v>No</v>
      </c>
      <c r="M2386" s="12">
        <v>9</v>
      </c>
      <c r="N2386" s="12">
        <f>AVERAGE(טבלה1[[#This Row],[עמודה52]:[עמודה53]])</f>
        <v>5.5</v>
      </c>
      <c r="O2386" s="12" t="str">
        <f>IF(טבלה1[[#This Row],[עמודה4]]="&lt; $25 / hr","0$ - $25 / hr",טבלה1[[#This Row],[עמודה4]])</f>
        <v>Undisclosed</v>
      </c>
      <c r="P2386" s="12" t="str" cm="1">
        <f t="array" ref="P2386">INDEX(_xlfn.TEXTSPLIT(טבלה1[[#This Row],[עמודה55]],"-"),1)</f>
        <v>Undisclosed</v>
      </c>
      <c r="Q2386" s="21" t="e" cm="1">
        <f t="array" ref="Q2386">INDEX(_xlfn.TEXTSPLIT(INDEX(_xlfn.TEXTSPLIT(טבלה1[[#This Row],[עמודה55]],"-"),2),"/"),1)</f>
        <v>#REF!</v>
      </c>
      <c r="R2386" s="12" t="e">
        <f>AVERAGE(טבלה1[[#This Row],[עמודה59]:[עמודה60]])</f>
        <v>#VALUE!</v>
      </c>
      <c r="S2386" s="3" t="e">
        <f>VALUE(SUBSTITUTE(טבלה1[[#This Row],[עמודה56]],"$",""))</f>
        <v>#VALUE!</v>
      </c>
      <c r="T2386" s="3" t="e">
        <f>VALUE(SUBSTITUTE(טבלה1[[#This Row],[עמודה57]],"$",""))</f>
        <v>#REF!</v>
      </c>
      <c r="U2386" s="3" t="e">
        <f>IF(טבלה1[[#This Row],[עמודה58]]&gt;30,"Yes","No")</f>
        <v>#VALUE!</v>
      </c>
    </row>
    <row r="2387" spans="1:21" ht="13" x14ac:dyDescent="0.15">
      <c r="A2387" s="8" t="s">
        <v>5589</v>
      </c>
      <c r="B2387" s="9" t="s">
        <v>5590</v>
      </c>
      <c r="C2387" s="9" t="s">
        <v>2781</v>
      </c>
      <c r="D2387" s="9" t="s">
        <v>4</v>
      </c>
      <c r="E2387" s="9" t="s">
        <v>4</v>
      </c>
      <c r="F2387" s="9" t="s">
        <v>117</v>
      </c>
      <c r="G2387" s="10">
        <v>0.2</v>
      </c>
      <c r="H2387" s="11"/>
      <c r="I2387" s="12" t="str" cm="1">
        <f t="array" ref="I2387">INDEX(_xlfn.TEXTSPLIT(טבלה1[[#This Row],[עמודה2]],","),2)</f>
        <v xml:space="preserve"> Tanzania</v>
      </c>
      <c r="J2387" s="16" t="str">
        <f>_xlfn.CONCAT(טבלה1[[#This Row],[AI_Companies]]," ",טבלה1[[#This Row],[עמודה1]])</f>
        <v>PRIMEWARETANZANIALIMITED http://www.primeware.co.tz/</v>
      </c>
      <c r="K2387" s="12">
        <v>2</v>
      </c>
      <c r="L2387" s="12" t="str">
        <f>IF(טבלה1[[#This Row],[עמודה53]]&gt;2000,"Yes","No")</f>
        <v>No</v>
      </c>
      <c r="M2387" s="12">
        <v>9</v>
      </c>
      <c r="N2387" s="12">
        <f>AVERAGE(טבלה1[[#This Row],[עמודה52]:[עמודה53]])</f>
        <v>5.5</v>
      </c>
      <c r="O2387" s="12" t="str">
        <f>IF(טבלה1[[#This Row],[עמודה4]]="&lt; $25 / hr","0$ - $25 / hr",טבלה1[[#This Row],[עמודה4]])</f>
        <v>Undisclosed</v>
      </c>
      <c r="P2387" s="12" t="str" cm="1">
        <f t="array" ref="P2387">INDEX(_xlfn.TEXTSPLIT(טבלה1[[#This Row],[עמודה55]],"-"),1)</f>
        <v>Undisclosed</v>
      </c>
      <c r="Q2387" s="21" t="e" cm="1">
        <f t="array" ref="Q2387">INDEX(_xlfn.TEXTSPLIT(INDEX(_xlfn.TEXTSPLIT(טבלה1[[#This Row],[עמודה55]],"-"),2),"/"),1)</f>
        <v>#REF!</v>
      </c>
      <c r="R2387" s="12" t="e">
        <f>AVERAGE(טבלה1[[#This Row],[עמודה59]:[עמודה60]])</f>
        <v>#VALUE!</v>
      </c>
      <c r="S2387" s="3" t="e">
        <f>VALUE(SUBSTITUTE(טבלה1[[#This Row],[עמודה56]],"$",""))</f>
        <v>#VALUE!</v>
      </c>
      <c r="T2387" s="3" t="e">
        <f>VALUE(SUBSTITUTE(טבלה1[[#This Row],[עמודה57]],"$",""))</f>
        <v>#REF!</v>
      </c>
      <c r="U2387" s="3" t="e">
        <f>IF(טבלה1[[#This Row],[עמודה58]]&gt;30,"Yes","No")</f>
        <v>#VALUE!</v>
      </c>
    </row>
    <row r="2388" spans="1:21" ht="13" x14ac:dyDescent="0.15">
      <c r="A2388" s="8" t="s">
        <v>5591</v>
      </c>
      <c r="B2388" s="9" t="s">
        <v>5592</v>
      </c>
      <c r="C2388" s="9" t="s">
        <v>2781</v>
      </c>
      <c r="D2388" s="9" t="s">
        <v>4</v>
      </c>
      <c r="E2388" s="9" t="s">
        <v>4</v>
      </c>
      <c r="F2388" s="9" t="s">
        <v>117</v>
      </c>
      <c r="G2388" s="10">
        <v>0.2</v>
      </c>
      <c r="H2388" s="11"/>
      <c r="I2388" s="12" t="str" cm="1">
        <f t="array" ref="I2388">INDEX(_xlfn.TEXTSPLIT(טבלה1[[#This Row],[עמודה2]],","),2)</f>
        <v xml:space="preserve"> Tanzania</v>
      </c>
      <c r="J2388" s="16" t="str">
        <f>_xlfn.CONCAT(טבלה1[[#This Row],[AI_Companies]]," ",טבלה1[[#This Row],[עמודה1]])</f>
        <v>STONEK https://www.stonekltd.com/</v>
      </c>
      <c r="K2388" s="12">
        <v>2</v>
      </c>
      <c r="L2388" s="12" t="str">
        <f>IF(טבלה1[[#This Row],[עמודה53]]&gt;2000,"Yes","No")</f>
        <v>No</v>
      </c>
      <c r="M2388" s="12">
        <v>9</v>
      </c>
      <c r="N2388" s="12">
        <f>AVERAGE(טבלה1[[#This Row],[עמודה52]:[עמודה53]])</f>
        <v>5.5</v>
      </c>
      <c r="O2388" s="12" t="str">
        <f>IF(טבלה1[[#This Row],[עמודה4]]="&lt; $25 / hr","0$ - $25 / hr",טבלה1[[#This Row],[עמודה4]])</f>
        <v>Undisclosed</v>
      </c>
      <c r="P2388" s="12" t="str" cm="1">
        <f t="array" ref="P2388">INDEX(_xlfn.TEXTSPLIT(טבלה1[[#This Row],[עמודה55]],"-"),1)</f>
        <v>Undisclosed</v>
      </c>
      <c r="Q2388" s="21" t="e" cm="1">
        <f t="array" ref="Q2388">INDEX(_xlfn.TEXTSPLIT(INDEX(_xlfn.TEXTSPLIT(טבלה1[[#This Row],[עמודה55]],"-"),2),"/"),1)</f>
        <v>#REF!</v>
      </c>
      <c r="R2388" s="12" t="e">
        <f>AVERAGE(טבלה1[[#This Row],[עמודה59]:[עמודה60]])</f>
        <v>#VALUE!</v>
      </c>
      <c r="S2388" s="3" t="e">
        <f>VALUE(SUBSTITUTE(טבלה1[[#This Row],[עמודה56]],"$",""))</f>
        <v>#VALUE!</v>
      </c>
      <c r="T2388" s="3" t="e">
        <f>VALUE(SUBSTITUTE(טבלה1[[#This Row],[עמודה57]],"$",""))</f>
        <v>#REF!</v>
      </c>
      <c r="U2388" s="3" t="e">
        <f>IF(טבלה1[[#This Row],[עמודה58]]&gt;30,"Yes","No")</f>
        <v>#VALUE!</v>
      </c>
    </row>
    <row r="2389" spans="1:21" ht="13" x14ac:dyDescent="0.15">
      <c r="A2389" s="8" t="s">
        <v>5593</v>
      </c>
      <c r="B2389" s="9" t="s">
        <v>5594</v>
      </c>
      <c r="C2389" s="9" t="s">
        <v>5595</v>
      </c>
      <c r="D2389" s="13">
        <v>1000</v>
      </c>
      <c r="E2389" s="9" t="s">
        <v>33</v>
      </c>
      <c r="F2389" s="9" t="s">
        <v>117</v>
      </c>
      <c r="G2389" s="10">
        <v>0.2</v>
      </c>
      <c r="H2389" s="11"/>
      <c r="I2389" s="12" t="str" cm="1">
        <f t="array" ref="I2389">INDEX(_xlfn.TEXTSPLIT(טבלה1[[#This Row],[עמודה2]],","),2)</f>
        <v xml:space="preserve"> India</v>
      </c>
      <c r="J2389" s="16" t="str">
        <f>_xlfn.CONCAT(טבלה1[[#This Row],[AI_Companies]]," ",טבלה1[[#This Row],[עמודה1]])</f>
        <v>ArrangeSystems http://www.arrangesystems.com</v>
      </c>
      <c r="K2389" s="12">
        <v>2</v>
      </c>
      <c r="L2389" s="12" t="str">
        <f>IF(טבלה1[[#This Row],[עמודה53]]&gt;2000,"Yes","No")</f>
        <v>No</v>
      </c>
      <c r="M2389" s="12">
        <v>9</v>
      </c>
      <c r="N2389" s="12">
        <f>AVERAGE(טבלה1[[#This Row],[עמודה52]:[עמודה53]])</f>
        <v>5.5</v>
      </c>
      <c r="O2389" s="12" t="str">
        <f>IF(טבלה1[[#This Row],[עמודה4]]="&lt; $25 / hr","0$ - $25 / hr",טבלה1[[#This Row],[עמודה4]])</f>
        <v>$25 - $49 / hr</v>
      </c>
      <c r="P2389" s="12" t="str" cm="1">
        <f t="array" ref="P2389">INDEX(_xlfn.TEXTSPLIT(טבלה1[[#This Row],[עמודה55]],"-"),1)</f>
        <v xml:space="preserve">$25 </v>
      </c>
      <c r="Q2389" s="21" t="str" cm="1">
        <f t="array" ref="Q2389">INDEX(_xlfn.TEXTSPLIT(INDEX(_xlfn.TEXTSPLIT(טבלה1[[#This Row],[עמודה55]],"-"),2),"/"),1)</f>
        <v xml:space="preserve"> $49 </v>
      </c>
      <c r="R2389" s="12">
        <f>AVERAGE(טבלה1[[#This Row],[עמודה59]:[עמודה60]])</f>
        <v>37</v>
      </c>
      <c r="S2389" s="3">
        <f>VALUE(SUBSTITUTE(טבלה1[[#This Row],[עמודה56]],"$",""))</f>
        <v>25</v>
      </c>
      <c r="T2389" s="3">
        <f>VALUE(SUBSTITUTE(טבלה1[[#This Row],[עמודה57]],"$",""))</f>
        <v>49</v>
      </c>
      <c r="U2389" s="3" t="str">
        <f>IF(טבלה1[[#This Row],[עמודה58]]&gt;30,"Yes","No")</f>
        <v>Yes</v>
      </c>
    </row>
    <row r="2390" spans="1:21" ht="13" x14ac:dyDescent="0.15">
      <c r="A2390" s="8" t="s">
        <v>5596</v>
      </c>
      <c r="B2390" s="9" t="s">
        <v>5597</v>
      </c>
      <c r="C2390" s="9" t="s">
        <v>1142</v>
      </c>
      <c r="D2390" s="9" t="s">
        <v>4</v>
      </c>
      <c r="E2390" s="9" t="s">
        <v>4</v>
      </c>
      <c r="F2390" s="9" t="s">
        <v>117</v>
      </c>
      <c r="G2390" s="10">
        <v>0.2</v>
      </c>
      <c r="H2390" s="11"/>
      <c r="I2390" s="12" t="str" cm="1">
        <f t="array" ref="I2390">INDEX(_xlfn.TEXTSPLIT(טבלה1[[#This Row],[עמודה2]],","),2)</f>
        <v xml:space="preserve"> Bangladesh</v>
      </c>
      <c r="J2390" s="16" t="str">
        <f>_xlfn.CONCAT(טבלה1[[#This Row],[AI_Companies]]," ",טבלה1[[#This Row],[עמודה1]])</f>
        <v>TigerParkLimited http://www.tiger-park.com/</v>
      </c>
      <c r="K2390" s="12">
        <v>2</v>
      </c>
      <c r="L2390" s="12" t="str">
        <f>IF(טבלה1[[#This Row],[עמודה53]]&gt;2000,"Yes","No")</f>
        <v>No</v>
      </c>
      <c r="M2390" s="12">
        <v>9</v>
      </c>
      <c r="N2390" s="12">
        <f>AVERAGE(טבלה1[[#This Row],[עמודה52]:[עמודה53]])</f>
        <v>5.5</v>
      </c>
      <c r="O2390" s="12" t="str">
        <f>IF(טבלה1[[#This Row],[עמודה4]]="&lt; $25 / hr","0$ - $25 / hr",טבלה1[[#This Row],[עמודה4]])</f>
        <v>Undisclosed</v>
      </c>
      <c r="P2390" s="12" t="str" cm="1">
        <f t="array" ref="P2390">INDEX(_xlfn.TEXTSPLIT(טבלה1[[#This Row],[עמודה55]],"-"),1)</f>
        <v>Undisclosed</v>
      </c>
      <c r="Q2390" s="21" t="e" cm="1">
        <f t="array" ref="Q2390">INDEX(_xlfn.TEXTSPLIT(INDEX(_xlfn.TEXTSPLIT(טבלה1[[#This Row],[עמודה55]],"-"),2),"/"),1)</f>
        <v>#REF!</v>
      </c>
      <c r="R2390" s="12" t="e">
        <f>AVERAGE(טבלה1[[#This Row],[עמודה59]:[עמודה60]])</f>
        <v>#VALUE!</v>
      </c>
      <c r="S2390" s="3" t="e">
        <f>VALUE(SUBSTITUTE(טבלה1[[#This Row],[עמודה56]],"$",""))</f>
        <v>#VALUE!</v>
      </c>
      <c r="T2390" s="3" t="e">
        <f>VALUE(SUBSTITUTE(טבלה1[[#This Row],[עמודה57]],"$",""))</f>
        <v>#REF!</v>
      </c>
      <c r="U2390" s="3" t="e">
        <f>IF(טבלה1[[#This Row],[עמודה58]]&gt;30,"Yes","No")</f>
        <v>#VALUE!</v>
      </c>
    </row>
    <row r="2391" spans="1:21" ht="13" x14ac:dyDescent="0.15">
      <c r="A2391" s="8" t="s">
        <v>5598</v>
      </c>
      <c r="B2391" s="9" t="s">
        <v>5599</v>
      </c>
      <c r="C2391" s="9" t="s">
        <v>540</v>
      </c>
      <c r="D2391" s="13">
        <v>5000</v>
      </c>
      <c r="E2391" s="9" t="s">
        <v>9</v>
      </c>
      <c r="F2391" s="9" t="s">
        <v>117</v>
      </c>
      <c r="G2391" s="10">
        <v>0.2</v>
      </c>
      <c r="H2391" s="11"/>
      <c r="I2391" s="12" t="e" cm="1">
        <f t="array" ref="I2391">INDEX(_xlfn.TEXTSPLIT(טבלה1[[#This Row],[עמודה2]],","),2)</f>
        <v>#REF!</v>
      </c>
      <c r="J2391" s="16" t="str">
        <f>_xlfn.CONCAT(טבלה1[[#This Row],[AI_Companies]]," ",טבלה1[[#This Row],[עמודה1]])</f>
        <v>EveryCode https://everycode.net</v>
      </c>
      <c r="K2391" s="12">
        <v>2</v>
      </c>
      <c r="L2391" s="12" t="str">
        <f>IF(טבלה1[[#This Row],[עמודה53]]&gt;2000,"Yes","No")</f>
        <v>No</v>
      </c>
      <c r="M2391" s="12">
        <v>9</v>
      </c>
      <c r="N2391" s="12">
        <f>AVERAGE(טבלה1[[#This Row],[עמודה52]:[עמודה53]])</f>
        <v>5.5</v>
      </c>
      <c r="O2391" s="12" t="str">
        <f>IF(טבלה1[[#This Row],[עמודה4]]="&lt; $25 / hr","0$ - $25 / hr",טבלה1[[#This Row],[עמודה4]])</f>
        <v>$50 - $99 / hr</v>
      </c>
      <c r="P2391" s="12" t="str" cm="1">
        <f t="array" ref="P2391">INDEX(_xlfn.TEXTSPLIT(טבלה1[[#This Row],[עמודה55]],"-"),1)</f>
        <v xml:space="preserve">$50 </v>
      </c>
      <c r="Q2391" s="21" t="str" cm="1">
        <f t="array" ref="Q2391">INDEX(_xlfn.TEXTSPLIT(INDEX(_xlfn.TEXTSPLIT(טבלה1[[#This Row],[עמודה55]],"-"),2),"/"),1)</f>
        <v xml:space="preserve"> $99 </v>
      </c>
      <c r="R2391" s="12">
        <f>AVERAGE(טבלה1[[#This Row],[עמודה59]:[עמודה60]])</f>
        <v>74.5</v>
      </c>
      <c r="S2391" s="3">
        <f>VALUE(SUBSTITUTE(טבלה1[[#This Row],[עמודה56]],"$",""))</f>
        <v>50</v>
      </c>
      <c r="T2391" s="3">
        <f>VALUE(SUBSTITUTE(טבלה1[[#This Row],[עמודה57]],"$",""))</f>
        <v>99</v>
      </c>
      <c r="U2391" s="3" t="str">
        <f>IF(טבלה1[[#This Row],[עמודה58]]&gt;30,"Yes","No")</f>
        <v>Yes</v>
      </c>
    </row>
    <row r="2392" spans="1:21" ht="13" x14ac:dyDescent="0.15">
      <c r="A2392" s="8" t="s">
        <v>5600</v>
      </c>
      <c r="B2392" s="9" t="s">
        <v>5601</v>
      </c>
      <c r="C2392" s="9" t="s">
        <v>5602</v>
      </c>
      <c r="D2392" s="13">
        <v>5000</v>
      </c>
      <c r="E2392" s="9" t="s">
        <v>33</v>
      </c>
      <c r="F2392" s="9" t="s">
        <v>117</v>
      </c>
      <c r="G2392" s="10">
        <v>0.2</v>
      </c>
      <c r="H2392" s="11"/>
      <c r="I2392" s="12" t="str" cm="1">
        <f t="array" ref="I2392">INDEX(_xlfn.TEXTSPLIT(טבלה1[[#This Row],[עמודה2]],","),2)</f>
        <v xml:space="preserve"> Brazil</v>
      </c>
      <c r="J2392" s="16" t="str">
        <f>_xlfn.CONCAT(טבלה1[[#This Row],[AI_Companies]]," ",טבלה1[[#This Row],[עמודה1]])</f>
        <v>VérticeDigital https://vertice.digital/</v>
      </c>
      <c r="K2392" s="12">
        <v>2</v>
      </c>
      <c r="L2392" s="12" t="str">
        <f>IF(טבלה1[[#This Row],[עמודה53]]&gt;2000,"Yes","No")</f>
        <v>No</v>
      </c>
      <c r="M2392" s="12">
        <v>9</v>
      </c>
      <c r="N2392" s="12">
        <f>AVERAGE(טבלה1[[#This Row],[עמודה52]:[עמודה53]])</f>
        <v>5.5</v>
      </c>
      <c r="O2392" s="12" t="str">
        <f>IF(טבלה1[[#This Row],[עמודה4]]="&lt; $25 / hr","0$ - $25 / hr",טבלה1[[#This Row],[עמודה4]])</f>
        <v>$25 - $49 / hr</v>
      </c>
      <c r="P2392" s="12" t="str" cm="1">
        <f t="array" ref="P2392">INDEX(_xlfn.TEXTSPLIT(טבלה1[[#This Row],[עמודה55]],"-"),1)</f>
        <v xml:space="preserve">$25 </v>
      </c>
      <c r="Q2392" s="21" t="str" cm="1">
        <f t="array" ref="Q2392">INDEX(_xlfn.TEXTSPLIT(INDEX(_xlfn.TEXTSPLIT(טבלה1[[#This Row],[עמודה55]],"-"),2),"/"),1)</f>
        <v xml:space="preserve"> $49 </v>
      </c>
      <c r="R2392" s="12">
        <f>AVERAGE(טבלה1[[#This Row],[עמודה59]:[עמודה60]])</f>
        <v>37</v>
      </c>
      <c r="S2392" s="3">
        <f>VALUE(SUBSTITUTE(טבלה1[[#This Row],[עמודה56]],"$",""))</f>
        <v>25</v>
      </c>
      <c r="T2392" s="3">
        <f>VALUE(SUBSTITUTE(טבלה1[[#This Row],[עמודה57]],"$",""))</f>
        <v>49</v>
      </c>
      <c r="U2392" s="3" t="str">
        <f>IF(טבלה1[[#This Row],[עמודה58]]&gt;30,"Yes","No")</f>
        <v>Yes</v>
      </c>
    </row>
    <row r="2393" spans="1:21" ht="13" x14ac:dyDescent="0.15">
      <c r="A2393" s="8" t="s">
        <v>5603</v>
      </c>
      <c r="B2393" s="9" t="s">
        <v>5604</v>
      </c>
      <c r="C2393" s="9" t="s">
        <v>53</v>
      </c>
      <c r="D2393" s="13">
        <v>10000</v>
      </c>
      <c r="E2393" s="9" t="s">
        <v>9</v>
      </c>
      <c r="F2393" s="9" t="s">
        <v>117</v>
      </c>
      <c r="G2393" s="10">
        <v>0.2</v>
      </c>
      <c r="H2393" s="11"/>
      <c r="I2393" s="12" t="str" cm="1">
        <f t="array" ref="I2393">INDEX(_xlfn.TEXTSPLIT(טבלה1[[#This Row],[עמודה2]],","),2)</f>
        <v xml:space="preserve"> Ukraine</v>
      </c>
      <c r="J2393" s="16" t="str">
        <f>_xlfn.CONCAT(טבלה1[[#This Row],[AI_Companies]]," ",טבלה1[[#This Row],[עמודה1]])</f>
        <v>TrustedSoftwareDevelopmentCompany http://trustedsoft.github.io/</v>
      </c>
      <c r="K2393" s="12">
        <v>2</v>
      </c>
      <c r="L2393" s="12" t="str">
        <f>IF(טבלה1[[#This Row],[עמודה53]]&gt;2000,"Yes","No")</f>
        <v>No</v>
      </c>
      <c r="M2393" s="12">
        <v>9</v>
      </c>
      <c r="N2393" s="12">
        <f>AVERAGE(טבלה1[[#This Row],[עמודה52]:[עמודה53]])</f>
        <v>5.5</v>
      </c>
      <c r="O2393" s="12" t="str">
        <f>IF(טבלה1[[#This Row],[עמודה4]]="&lt; $25 / hr","0$ - $25 / hr",טבלה1[[#This Row],[עמודה4]])</f>
        <v>$50 - $99 / hr</v>
      </c>
      <c r="P2393" s="12" t="str" cm="1">
        <f t="array" ref="P2393">INDEX(_xlfn.TEXTSPLIT(טבלה1[[#This Row],[עמודה55]],"-"),1)</f>
        <v xml:space="preserve">$50 </v>
      </c>
      <c r="Q2393" s="21" t="str" cm="1">
        <f t="array" ref="Q2393">INDEX(_xlfn.TEXTSPLIT(INDEX(_xlfn.TEXTSPLIT(טבלה1[[#This Row],[עמודה55]],"-"),2),"/"),1)</f>
        <v xml:space="preserve"> $99 </v>
      </c>
      <c r="R2393" s="12">
        <f>AVERAGE(טבלה1[[#This Row],[עמודה59]:[עמודה60]])</f>
        <v>74.5</v>
      </c>
      <c r="S2393" s="3">
        <f>VALUE(SUBSTITUTE(טבלה1[[#This Row],[עמודה56]],"$",""))</f>
        <v>50</v>
      </c>
      <c r="T2393" s="3">
        <f>VALUE(SUBSTITUTE(טבלה1[[#This Row],[עמודה57]],"$",""))</f>
        <v>99</v>
      </c>
      <c r="U2393" s="3" t="str">
        <f>IF(טבלה1[[#This Row],[עמודה58]]&gt;30,"Yes","No")</f>
        <v>Yes</v>
      </c>
    </row>
    <row r="2394" spans="1:21" ht="13" x14ac:dyDescent="0.15">
      <c r="A2394" s="8" t="s">
        <v>5605</v>
      </c>
      <c r="B2394" s="9" t="s">
        <v>5606</v>
      </c>
      <c r="C2394" s="9" t="s">
        <v>5462</v>
      </c>
      <c r="D2394" s="13">
        <v>5000</v>
      </c>
      <c r="E2394" s="9" t="s">
        <v>33</v>
      </c>
      <c r="F2394" s="9" t="s">
        <v>117</v>
      </c>
      <c r="G2394" s="10">
        <v>0.2</v>
      </c>
      <c r="H2394" s="11"/>
      <c r="I2394" s="12" t="str" cm="1">
        <f t="array" ref="I2394">INDEX(_xlfn.TEXTSPLIT(טבלה1[[#This Row],[עמודה2]],","),2)</f>
        <v xml:space="preserve"> Israel</v>
      </c>
      <c r="J2394" s="16" t="str">
        <f>_xlfn.CONCAT(טבלה1[[#This Row],[AI_Companies]]," ",טבלה1[[#This Row],[עמודה1]])</f>
        <v>dnc-algo http://dnc-algo.com</v>
      </c>
      <c r="K2394" s="12">
        <v>2</v>
      </c>
      <c r="L2394" s="12" t="str">
        <f>IF(טבלה1[[#This Row],[עמודה53]]&gt;2000,"Yes","No")</f>
        <v>No</v>
      </c>
      <c r="M2394" s="12">
        <v>9</v>
      </c>
      <c r="N2394" s="12">
        <f>AVERAGE(טבלה1[[#This Row],[עמודה52]:[עמודה53]])</f>
        <v>5.5</v>
      </c>
      <c r="O2394" s="12" t="str">
        <f>IF(טבלה1[[#This Row],[עמודה4]]="&lt; $25 / hr","0$ - $25 / hr",טבלה1[[#This Row],[עמודה4]])</f>
        <v>$25 - $49 / hr</v>
      </c>
      <c r="P2394" s="12" t="str" cm="1">
        <f t="array" ref="P2394">INDEX(_xlfn.TEXTSPLIT(טבלה1[[#This Row],[עמודה55]],"-"),1)</f>
        <v xml:space="preserve">$25 </v>
      </c>
      <c r="Q2394" s="21" t="str" cm="1">
        <f t="array" ref="Q2394">INDEX(_xlfn.TEXTSPLIT(INDEX(_xlfn.TEXTSPLIT(טבלה1[[#This Row],[עמודה55]],"-"),2),"/"),1)</f>
        <v xml:space="preserve"> $49 </v>
      </c>
      <c r="R2394" s="12">
        <f>AVERAGE(טבלה1[[#This Row],[עמודה59]:[עמודה60]])</f>
        <v>37</v>
      </c>
      <c r="S2394" s="3">
        <f>VALUE(SUBSTITUTE(טבלה1[[#This Row],[עמודה56]],"$",""))</f>
        <v>25</v>
      </c>
      <c r="T2394" s="3">
        <f>VALUE(SUBSTITUTE(טבלה1[[#This Row],[עמודה57]],"$",""))</f>
        <v>49</v>
      </c>
      <c r="U2394" s="3" t="str">
        <f>IF(טבלה1[[#This Row],[עמודה58]]&gt;30,"Yes","No")</f>
        <v>Yes</v>
      </c>
    </row>
    <row r="2395" spans="1:21" ht="13" x14ac:dyDescent="0.15">
      <c r="A2395" s="8" t="s">
        <v>5607</v>
      </c>
      <c r="B2395" s="9" t="s">
        <v>5608</v>
      </c>
      <c r="C2395" s="9" t="s">
        <v>5609</v>
      </c>
      <c r="D2395" s="9" t="s">
        <v>4</v>
      </c>
      <c r="E2395" s="9" t="s">
        <v>4</v>
      </c>
      <c r="F2395" s="9" t="s">
        <v>117</v>
      </c>
      <c r="G2395" s="10">
        <v>0.2</v>
      </c>
      <c r="H2395" s="11"/>
      <c r="I2395" s="12" t="str" cm="1">
        <f t="array" ref="I2395">INDEX(_xlfn.TEXTSPLIT(טבלה1[[#This Row],[עמודה2]],","),2)</f>
        <v xml:space="preserve"> Germany</v>
      </c>
      <c r="J2395" s="16" t="str">
        <f>_xlfn.CONCAT(טבלה1[[#This Row],[AI_Companies]]," ",טבלה1[[#This Row],[עמודה1]])</f>
        <v>Young&amp;Digital https://young-digital.com/</v>
      </c>
      <c r="K2395" s="12">
        <v>2</v>
      </c>
      <c r="L2395" s="12" t="str">
        <f>IF(טבלה1[[#This Row],[עמודה53]]&gt;2000,"Yes","No")</f>
        <v>No</v>
      </c>
      <c r="M2395" s="12">
        <v>9</v>
      </c>
      <c r="N2395" s="12">
        <f>AVERAGE(טבלה1[[#This Row],[עמודה52]:[עמודה53]])</f>
        <v>5.5</v>
      </c>
      <c r="O2395" s="12" t="str">
        <f>IF(טבלה1[[#This Row],[עמודה4]]="&lt; $25 / hr","0$ - $25 / hr",טבלה1[[#This Row],[עמודה4]])</f>
        <v>Undisclosed</v>
      </c>
      <c r="P2395" s="12" t="str" cm="1">
        <f t="array" ref="P2395">INDEX(_xlfn.TEXTSPLIT(טבלה1[[#This Row],[עמודה55]],"-"),1)</f>
        <v>Undisclosed</v>
      </c>
      <c r="Q2395" s="21" t="e" cm="1">
        <f t="array" ref="Q2395">INDEX(_xlfn.TEXTSPLIT(INDEX(_xlfn.TEXTSPLIT(טבלה1[[#This Row],[עמודה55]],"-"),2),"/"),1)</f>
        <v>#REF!</v>
      </c>
      <c r="R2395" s="12" t="e">
        <f>AVERAGE(טבלה1[[#This Row],[עמודה59]:[עמודה60]])</f>
        <v>#VALUE!</v>
      </c>
      <c r="S2395" s="3" t="e">
        <f>VALUE(SUBSTITUTE(טבלה1[[#This Row],[עמודה56]],"$",""))</f>
        <v>#VALUE!</v>
      </c>
      <c r="T2395" s="3" t="e">
        <f>VALUE(SUBSTITUTE(טבלה1[[#This Row],[עמודה57]],"$",""))</f>
        <v>#REF!</v>
      </c>
      <c r="U2395" s="3" t="e">
        <f>IF(טבלה1[[#This Row],[עמודה58]]&gt;30,"Yes","No")</f>
        <v>#VALUE!</v>
      </c>
    </row>
    <row r="2396" spans="1:21" ht="13" x14ac:dyDescent="0.15">
      <c r="A2396" s="8" t="s">
        <v>5610</v>
      </c>
      <c r="B2396" s="9" t="s">
        <v>5611</v>
      </c>
      <c r="C2396" s="9" t="s">
        <v>1084</v>
      </c>
      <c r="D2396" s="13">
        <v>1000</v>
      </c>
      <c r="E2396" s="9" t="s">
        <v>9</v>
      </c>
      <c r="F2396" s="9" t="s">
        <v>117</v>
      </c>
      <c r="G2396" s="10">
        <v>0.2</v>
      </c>
      <c r="H2396" s="11"/>
      <c r="I2396" s="12" t="str" cm="1">
        <f t="array" ref="I2396">INDEX(_xlfn.TEXTSPLIT(טבלה1[[#This Row],[עמודה2]],","),2)</f>
        <v xml:space="preserve"> Singapore</v>
      </c>
      <c r="J2396" s="16" t="str">
        <f>_xlfn.CONCAT(טבלה1[[#This Row],[AI_Companies]]," ",טבלה1[[#This Row],[עמודה1]])</f>
        <v>SmartSourceTechnologiesPteLtd https://www.smartsource.com.sg</v>
      </c>
      <c r="K2396" s="12">
        <v>2</v>
      </c>
      <c r="L2396" s="12" t="str">
        <f>IF(טבלה1[[#This Row],[עמודה53]]&gt;2000,"Yes","No")</f>
        <v>No</v>
      </c>
      <c r="M2396" s="12">
        <v>9</v>
      </c>
      <c r="N2396" s="12">
        <f>AVERAGE(טבלה1[[#This Row],[עמודה52]:[עמודה53]])</f>
        <v>5.5</v>
      </c>
      <c r="O2396" s="12" t="str">
        <f>IF(טבלה1[[#This Row],[עמודה4]]="&lt; $25 / hr","0$ - $25 / hr",טבלה1[[#This Row],[עמודה4]])</f>
        <v>$50 - $99 / hr</v>
      </c>
      <c r="P2396" s="12" t="str" cm="1">
        <f t="array" ref="P2396">INDEX(_xlfn.TEXTSPLIT(טבלה1[[#This Row],[עמודה55]],"-"),1)</f>
        <v xml:space="preserve">$50 </v>
      </c>
      <c r="Q2396" s="21" t="str" cm="1">
        <f t="array" ref="Q2396">INDEX(_xlfn.TEXTSPLIT(INDEX(_xlfn.TEXTSPLIT(טבלה1[[#This Row],[עמודה55]],"-"),2),"/"),1)</f>
        <v xml:space="preserve"> $99 </v>
      </c>
      <c r="R2396" s="12">
        <f>AVERAGE(טבלה1[[#This Row],[עמודה59]:[עמודה60]])</f>
        <v>74.5</v>
      </c>
      <c r="S2396" s="3">
        <f>VALUE(SUBSTITUTE(טבלה1[[#This Row],[עמודה56]],"$",""))</f>
        <v>50</v>
      </c>
      <c r="T2396" s="3">
        <f>VALUE(SUBSTITUTE(טבלה1[[#This Row],[עמודה57]],"$",""))</f>
        <v>99</v>
      </c>
      <c r="U2396" s="3" t="str">
        <f>IF(טבלה1[[#This Row],[עמודה58]]&gt;30,"Yes","No")</f>
        <v>Yes</v>
      </c>
    </row>
    <row r="2397" spans="1:21" ht="13" x14ac:dyDescent="0.15">
      <c r="A2397" s="8" t="s">
        <v>5612</v>
      </c>
      <c r="B2397" s="9" t="s">
        <v>5613</v>
      </c>
      <c r="C2397" s="9" t="s">
        <v>224</v>
      </c>
      <c r="D2397" s="9" t="s">
        <v>4</v>
      </c>
      <c r="E2397" s="9" t="s">
        <v>4</v>
      </c>
      <c r="F2397" s="9" t="s">
        <v>117</v>
      </c>
      <c r="G2397" s="10">
        <v>0.2</v>
      </c>
      <c r="H2397" s="11"/>
      <c r="I2397" s="12" t="str" cm="1">
        <f t="array" ref="I2397">INDEX(_xlfn.TEXTSPLIT(טבלה1[[#This Row],[עמודה2]],","),2)</f>
        <v xml:space="preserve"> CA</v>
      </c>
      <c r="J2397" s="16" t="str">
        <f>_xlfn.CONCAT(טבלה1[[#This Row],[AI_Companies]]," ",טבלה1[[#This Row],[עמודה1]])</f>
        <v>Moblize.ITLLC https://moblize.it/</v>
      </c>
      <c r="K2397" s="12">
        <v>2</v>
      </c>
      <c r="L2397" s="12" t="str">
        <f>IF(טבלה1[[#This Row],[עמודה53]]&gt;2000,"Yes","No")</f>
        <v>No</v>
      </c>
      <c r="M2397" s="12">
        <v>9</v>
      </c>
      <c r="N2397" s="12">
        <f>AVERAGE(טבלה1[[#This Row],[עמודה52]:[עמודה53]])</f>
        <v>5.5</v>
      </c>
      <c r="O2397" s="12" t="str">
        <f>IF(טבלה1[[#This Row],[עמודה4]]="&lt; $25 / hr","0$ - $25 / hr",טבלה1[[#This Row],[עמודה4]])</f>
        <v>Undisclosed</v>
      </c>
      <c r="P2397" s="12" t="str" cm="1">
        <f t="array" ref="P2397">INDEX(_xlfn.TEXTSPLIT(טבלה1[[#This Row],[עמודה55]],"-"),1)</f>
        <v>Undisclosed</v>
      </c>
      <c r="Q2397" s="21" t="e" cm="1">
        <f t="array" ref="Q2397">INDEX(_xlfn.TEXTSPLIT(INDEX(_xlfn.TEXTSPLIT(טבלה1[[#This Row],[עמודה55]],"-"),2),"/"),1)</f>
        <v>#REF!</v>
      </c>
      <c r="R2397" s="12" t="e">
        <f>AVERAGE(טבלה1[[#This Row],[עמודה59]:[עמודה60]])</f>
        <v>#VALUE!</v>
      </c>
      <c r="S2397" s="3" t="e">
        <f>VALUE(SUBSTITUTE(טבלה1[[#This Row],[עמודה56]],"$",""))</f>
        <v>#VALUE!</v>
      </c>
      <c r="T2397" s="3" t="e">
        <f>VALUE(SUBSTITUTE(טבלה1[[#This Row],[עמודה57]],"$",""))</f>
        <v>#REF!</v>
      </c>
      <c r="U2397" s="3" t="e">
        <f>IF(טבלה1[[#This Row],[עמודה58]]&gt;30,"Yes","No")</f>
        <v>#VALUE!</v>
      </c>
    </row>
    <row r="2398" spans="1:21" ht="13" x14ac:dyDescent="0.15">
      <c r="A2398" s="8" t="s">
        <v>5614</v>
      </c>
      <c r="B2398" s="9" t="s">
        <v>5615</v>
      </c>
      <c r="C2398" s="9" t="s">
        <v>5616</v>
      </c>
      <c r="D2398" s="9" t="s">
        <v>4</v>
      </c>
      <c r="E2398" s="9" t="s">
        <v>4</v>
      </c>
      <c r="F2398" s="9" t="s">
        <v>117</v>
      </c>
      <c r="G2398" s="10">
        <v>0.2</v>
      </c>
      <c r="H2398" s="11"/>
      <c r="I2398" s="12" t="str" cm="1">
        <f t="array" ref="I2398">INDEX(_xlfn.TEXTSPLIT(טבלה1[[#This Row],[עמודה2]],","),2)</f>
        <v xml:space="preserve"> </v>
      </c>
      <c r="J2398" s="16" t="str">
        <f>_xlfn.CONCAT(טבלה1[[#This Row],[AI_Companies]]," ",טבלה1[[#This Row],[עמודה1]])</f>
        <v>BultedSoftware http://bulted.com/</v>
      </c>
      <c r="K2398" s="12">
        <v>2</v>
      </c>
      <c r="L2398" s="12" t="str">
        <f>IF(טבלה1[[#This Row],[עמודה53]]&gt;2000,"Yes","No")</f>
        <v>No</v>
      </c>
      <c r="M2398" s="12">
        <v>9</v>
      </c>
      <c r="N2398" s="12">
        <f>AVERAGE(טבלה1[[#This Row],[עמודה52]:[עמודה53]])</f>
        <v>5.5</v>
      </c>
      <c r="O2398" s="12" t="str">
        <f>IF(טבלה1[[#This Row],[עמודה4]]="&lt; $25 / hr","0$ - $25 / hr",טבלה1[[#This Row],[עמודה4]])</f>
        <v>Undisclosed</v>
      </c>
      <c r="P2398" s="12" t="str" cm="1">
        <f t="array" ref="P2398">INDEX(_xlfn.TEXTSPLIT(טבלה1[[#This Row],[עמודה55]],"-"),1)</f>
        <v>Undisclosed</v>
      </c>
      <c r="Q2398" s="21" t="e" cm="1">
        <f t="array" ref="Q2398">INDEX(_xlfn.TEXTSPLIT(INDEX(_xlfn.TEXTSPLIT(טבלה1[[#This Row],[עמודה55]],"-"),2),"/"),1)</f>
        <v>#REF!</v>
      </c>
      <c r="R2398" s="12" t="e">
        <f>AVERAGE(טבלה1[[#This Row],[עמודה59]:[עמודה60]])</f>
        <v>#VALUE!</v>
      </c>
      <c r="S2398" s="3" t="e">
        <f>VALUE(SUBSTITUTE(טבלה1[[#This Row],[עמודה56]],"$",""))</f>
        <v>#VALUE!</v>
      </c>
      <c r="T2398" s="3" t="e">
        <f>VALUE(SUBSTITUTE(טבלה1[[#This Row],[עמודה57]],"$",""))</f>
        <v>#REF!</v>
      </c>
      <c r="U2398" s="3" t="e">
        <f>IF(טבלה1[[#This Row],[עמודה58]]&gt;30,"Yes","No")</f>
        <v>#VALUE!</v>
      </c>
    </row>
    <row r="2399" spans="1:21" ht="13" x14ac:dyDescent="0.15">
      <c r="A2399" s="8" t="s">
        <v>5617</v>
      </c>
      <c r="B2399" s="9" t="s">
        <v>5618</v>
      </c>
      <c r="C2399" s="9" t="s">
        <v>342</v>
      </c>
      <c r="D2399" s="13">
        <v>10000</v>
      </c>
      <c r="E2399" s="9" t="s">
        <v>9</v>
      </c>
      <c r="F2399" s="9" t="s">
        <v>117</v>
      </c>
      <c r="G2399" s="10">
        <v>0.2</v>
      </c>
      <c r="H2399" s="11"/>
      <c r="I2399" s="12" t="str" cm="1">
        <f t="array" ref="I2399">INDEX(_xlfn.TEXTSPLIT(טבלה1[[#This Row],[עמודה2]],","),2)</f>
        <v xml:space="preserve"> Uruguay</v>
      </c>
      <c r="J2399" s="16" t="str">
        <f>_xlfn.CONCAT(טבלה1[[#This Row],[AI_Companies]]," ",טבלה1[[#This Row],[עמודה1]])</f>
        <v>Luyten https://luyten.ai</v>
      </c>
      <c r="K2399" s="12">
        <v>2</v>
      </c>
      <c r="L2399" s="12" t="str">
        <f>IF(טבלה1[[#This Row],[עמודה53]]&gt;2000,"Yes","No")</f>
        <v>No</v>
      </c>
      <c r="M2399" s="12">
        <v>9</v>
      </c>
      <c r="N2399" s="12">
        <f>AVERAGE(טבלה1[[#This Row],[עמודה52]:[עמודה53]])</f>
        <v>5.5</v>
      </c>
      <c r="O2399" s="12" t="str">
        <f>IF(טבלה1[[#This Row],[עמודה4]]="&lt; $25 / hr","0$ - $25 / hr",טבלה1[[#This Row],[עמודה4]])</f>
        <v>$50 - $99 / hr</v>
      </c>
      <c r="P2399" s="12" t="str" cm="1">
        <f t="array" ref="P2399">INDEX(_xlfn.TEXTSPLIT(טבלה1[[#This Row],[עמודה55]],"-"),1)</f>
        <v xml:space="preserve">$50 </v>
      </c>
      <c r="Q2399" s="21" t="str" cm="1">
        <f t="array" ref="Q2399">INDEX(_xlfn.TEXTSPLIT(INDEX(_xlfn.TEXTSPLIT(טבלה1[[#This Row],[עמודה55]],"-"),2),"/"),1)</f>
        <v xml:space="preserve"> $99 </v>
      </c>
      <c r="R2399" s="12">
        <f>AVERAGE(טבלה1[[#This Row],[עמודה59]:[עמודה60]])</f>
        <v>74.5</v>
      </c>
      <c r="S2399" s="3">
        <f>VALUE(SUBSTITUTE(טבלה1[[#This Row],[עמודה56]],"$",""))</f>
        <v>50</v>
      </c>
      <c r="T2399" s="3">
        <f>VALUE(SUBSTITUTE(טבלה1[[#This Row],[עמודה57]],"$",""))</f>
        <v>99</v>
      </c>
      <c r="U2399" s="3" t="str">
        <f>IF(טבלה1[[#This Row],[עמודה58]]&gt;30,"Yes","No")</f>
        <v>Yes</v>
      </c>
    </row>
    <row r="2400" spans="1:21" ht="13" x14ac:dyDescent="0.15">
      <c r="A2400" s="8" t="s">
        <v>5619</v>
      </c>
      <c r="B2400" s="9" t="s">
        <v>5620</v>
      </c>
      <c r="C2400" s="9" t="s">
        <v>563</v>
      </c>
      <c r="D2400" s="13">
        <v>10000</v>
      </c>
      <c r="E2400" s="9" t="s">
        <v>9</v>
      </c>
      <c r="F2400" s="9" t="s">
        <v>117</v>
      </c>
      <c r="G2400" s="10">
        <v>0.2</v>
      </c>
      <c r="H2400" s="11"/>
      <c r="I2400" s="12" t="str" cm="1">
        <f t="array" ref="I2400">INDEX(_xlfn.TEXTSPLIT(טבלה1[[#This Row],[עמודה2]],","),2)</f>
        <v xml:space="preserve"> Pakistan</v>
      </c>
      <c r="J2400" s="16" t="str">
        <f>_xlfn.CONCAT(טבלה1[[#This Row],[AI_Companies]]," ",טבלה1[[#This Row],[עמודה1]])</f>
        <v>CiphersLab http://cipherslab.com/</v>
      </c>
      <c r="K2400" s="12">
        <v>2</v>
      </c>
      <c r="L2400" s="12" t="str">
        <f>IF(טבלה1[[#This Row],[עמודה53]]&gt;2000,"Yes","No")</f>
        <v>No</v>
      </c>
      <c r="M2400" s="12">
        <v>9</v>
      </c>
      <c r="N2400" s="12">
        <f>AVERAGE(טבלה1[[#This Row],[עמודה52]:[עמודה53]])</f>
        <v>5.5</v>
      </c>
      <c r="O2400" s="12" t="str">
        <f>IF(טבלה1[[#This Row],[עמודה4]]="&lt; $25 / hr","0$ - $25 / hr",טבלה1[[#This Row],[עמודה4]])</f>
        <v>$50 - $99 / hr</v>
      </c>
      <c r="P2400" s="12" t="str" cm="1">
        <f t="array" ref="P2400">INDEX(_xlfn.TEXTSPLIT(טבלה1[[#This Row],[עמודה55]],"-"),1)</f>
        <v xml:space="preserve">$50 </v>
      </c>
      <c r="Q2400" s="21" t="str" cm="1">
        <f t="array" ref="Q2400">INDEX(_xlfn.TEXTSPLIT(INDEX(_xlfn.TEXTSPLIT(טבלה1[[#This Row],[עמודה55]],"-"),2),"/"),1)</f>
        <v xml:space="preserve"> $99 </v>
      </c>
      <c r="R2400" s="12">
        <f>AVERAGE(טבלה1[[#This Row],[עמודה59]:[עמודה60]])</f>
        <v>74.5</v>
      </c>
      <c r="S2400" s="3">
        <f>VALUE(SUBSTITUTE(טבלה1[[#This Row],[עמודה56]],"$",""))</f>
        <v>50</v>
      </c>
      <c r="T2400" s="3">
        <f>VALUE(SUBSTITUTE(טבלה1[[#This Row],[עמודה57]],"$",""))</f>
        <v>99</v>
      </c>
      <c r="U2400" s="3" t="str">
        <f>IF(טבלה1[[#This Row],[עמודה58]]&gt;30,"Yes","No")</f>
        <v>Yes</v>
      </c>
    </row>
    <row r="2401" spans="1:21" ht="13" x14ac:dyDescent="0.15">
      <c r="A2401" s="8" t="s">
        <v>5621</v>
      </c>
      <c r="B2401" s="9" t="s">
        <v>5622</v>
      </c>
      <c r="C2401" s="9" t="s">
        <v>5623</v>
      </c>
      <c r="D2401" s="13">
        <v>1000</v>
      </c>
      <c r="E2401" s="9" t="s">
        <v>33</v>
      </c>
      <c r="F2401" s="9" t="s">
        <v>117</v>
      </c>
      <c r="G2401" s="10">
        <v>0.2</v>
      </c>
      <c r="H2401" s="11"/>
      <c r="I2401" s="12" t="str" cm="1">
        <f t="array" ref="I2401">INDEX(_xlfn.TEXTSPLIT(טבלה1[[#This Row],[עמודה2]],","),2)</f>
        <v xml:space="preserve"> Italy</v>
      </c>
      <c r="J2401" s="16" t="str">
        <f>_xlfn.CONCAT(טבלה1[[#This Row],[AI_Companies]]," ",טבלה1[[#This Row],[עמודה1]])</f>
        <v>Cobryx https://www.cobryx.com</v>
      </c>
      <c r="K2401" s="12">
        <v>2</v>
      </c>
      <c r="L2401" s="12" t="str">
        <f>IF(טבלה1[[#This Row],[עמודה53]]&gt;2000,"Yes","No")</f>
        <v>No</v>
      </c>
      <c r="M2401" s="12">
        <v>9</v>
      </c>
      <c r="N2401" s="12">
        <f>AVERAGE(טבלה1[[#This Row],[עמודה52]:[עמודה53]])</f>
        <v>5.5</v>
      </c>
      <c r="O2401" s="12" t="str">
        <f>IF(טבלה1[[#This Row],[עמודה4]]="&lt; $25 / hr","0$ - $25 / hr",טבלה1[[#This Row],[עמודה4]])</f>
        <v>$25 - $49 / hr</v>
      </c>
      <c r="P2401" s="12" t="str" cm="1">
        <f t="array" ref="P2401">INDEX(_xlfn.TEXTSPLIT(טבלה1[[#This Row],[עמודה55]],"-"),1)</f>
        <v xml:space="preserve">$25 </v>
      </c>
      <c r="Q2401" s="21" t="str" cm="1">
        <f t="array" ref="Q2401">INDEX(_xlfn.TEXTSPLIT(INDEX(_xlfn.TEXTSPLIT(טבלה1[[#This Row],[עמודה55]],"-"),2),"/"),1)</f>
        <v xml:space="preserve"> $49 </v>
      </c>
      <c r="R2401" s="12">
        <f>AVERAGE(טבלה1[[#This Row],[עמודה59]:[עמודה60]])</f>
        <v>37</v>
      </c>
      <c r="S2401" s="3">
        <f>VALUE(SUBSTITUTE(טבלה1[[#This Row],[עמודה56]],"$",""))</f>
        <v>25</v>
      </c>
      <c r="T2401" s="3">
        <f>VALUE(SUBSTITUTE(טבלה1[[#This Row],[עמודה57]],"$",""))</f>
        <v>49</v>
      </c>
      <c r="U2401" s="3" t="str">
        <f>IF(טבלה1[[#This Row],[עמודה58]]&gt;30,"Yes","No")</f>
        <v>Yes</v>
      </c>
    </row>
    <row r="2402" spans="1:21" ht="13" x14ac:dyDescent="0.15">
      <c r="A2402" s="8" t="s">
        <v>5624</v>
      </c>
      <c r="B2402" s="9" t="s">
        <v>5625</v>
      </c>
      <c r="C2402" s="9" t="s">
        <v>5626</v>
      </c>
      <c r="D2402" s="9" t="s">
        <v>4</v>
      </c>
      <c r="E2402" s="9" t="s">
        <v>4</v>
      </c>
      <c r="F2402" s="9" t="s">
        <v>117</v>
      </c>
      <c r="G2402" s="10">
        <v>0.2</v>
      </c>
      <c r="H2402" s="11"/>
      <c r="I2402" s="12" t="str" cm="1">
        <f t="array" ref="I2402">INDEX(_xlfn.TEXTSPLIT(טבלה1[[#This Row],[עמודה2]],","),2)</f>
        <v xml:space="preserve"> PA</v>
      </c>
      <c r="J2402" s="16" t="str">
        <f>_xlfn.CONCAT(טבלה1[[#This Row],[AI_Companies]]," ",טבלה1[[#This Row],[עמודה1]])</f>
        <v>JMARESOURCES,INC. https://www.jmaresources.com/</v>
      </c>
      <c r="K2402" s="12">
        <v>2</v>
      </c>
      <c r="L2402" s="12" t="str">
        <f>IF(טבלה1[[#This Row],[עמודה53]]&gt;2000,"Yes","No")</f>
        <v>No</v>
      </c>
      <c r="M2402" s="12">
        <v>9</v>
      </c>
      <c r="N2402" s="12">
        <f>AVERAGE(טבלה1[[#This Row],[עמודה52]:[עמודה53]])</f>
        <v>5.5</v>
      </c>
      <c r="O2402" s="12" t="str">
        <f>IF(טבלה1[[#This Row],[עמודה4]]="&lt; $25 / hr","0$ - $25 / hr",טבלה1[[#This Row],[עמודה4]])</f>
        <v>Undisclosed</v>
      </c>
      <c r="P2402" s="12" t="str" cm="1">
        <f t="array" ref="P2402">INDEX(_xlfn.TEXTSPLIT(טבלה1[[#This Row],[עמודה55]],"-"),1)</f>
        <v>Undisclosed</v>
      </c>
      <c r="Q2402" s="21" t="e" cm="1">
        <f t="array" ref="Q2402">INDEX(_xlfn.TEXTSPLIT(INDEX(_xlfn.TEXTSPLIT(טבלה1[[#This Row],[עמודה55]],"-"),2),"/"),1)</f>
        <v>#REF!</v>
      </c>
      <c r="R2402" s="12" t="e">
        <f>AVERAGE(טבלה1[[#This Row],[עמודה59]:[עמודה60]])</f>
        <v>#VALUE!</v>
      </c>
      <c r="S2402" s="3" t="e">
        <f>VALUE(SUBSTITUTE(טבלה1[[#This Row],[עמודה56]],"$",""))</f>
        <v>#VALUE!</v>
      </c>
      <c r="T2402" s="3" t="e">
        <f>VALUE(SUBSTITUTE(טבלה1[[#This Row],[עמודה57]],"$",""))</f>
        <v>#REF!</v>
      </c>
      <c r="U2402" s="3" t="e">
        <f>IF(טבלה1[[#This Row],[עמודה58]]&gt;30,"Yes","No")</f>
        <v>#VALUE!</v>
      </c>
    </row>
    <row r="2403" spans="1:21" ht="13" x14ac:dyDescent="0.15">
      <c r="A2403" s="8" t="s">
        <v>5627</v>
      </c>
      <c r="B2403" s="9" t="s">
        <v>5628</v>
      </c>
      <c r="C2403" s="9" t="s">
        <v>2521</v>
      </c>
      <c r="D2403" s="9" t="s">
        <v>4</v>
      </c>
      <c r="E2403" s="9" t="s">
        <v>4</v>
      </c>
      <c r="F2403" s="9" t="s">
        <v>117</v>
      </c>
      <c r="G2403" s="10">
        <v>0.2</v>
      </c>
      <c r="H2403" s="11"/>
      <c r="I2403" s="12" t="str" cm="1">
        <f t="array" ref="I2403">INDEX(_xlfn.TEXTSPLIT(טבלה1[[#This Row],[עמודה2]],","),2)</f>
        <v xml:space="preserve"> MI</v>
      </c>
      <c r="J2403" s="16" t="str">
        <f>_xlfn.CONCAT(טבלה1[[#This Row],[AI_Companies]]," ",טבלה1[[#This Row],[עמודה1]])</f>
        <v>NeonSoftwareCo. https://neonsoftware.co</v>
      </c>
      <c r="K2403" s="12">
        <v>2</v>
      </c>
      <c r="L2403" s="12" t="str">
        <f>IF(טבלה1[[#This Row],[עמודה53]]&gt;2000,"Yes","No")</f>
        <v>No</v>
      </c>
      <c r="M2403" s="12">
        <v>9</v>
      </c>
      <c r="N2403" s="12">
        <f>AVERAGE(טבלה1[[#This Row],[עמודה52]:[עמודה53]])</f>
        <v>5.5</v>
      </c>
      <c r="O2403" s="12" t="str">
        <f>IF(טבלה1[[#This Row],[עמודה4]]="&lt; $25 / hr","0$ - $25 / hr",טבלה1[[#This Row],[עמודה4]])</f>
        <v>Undisclosed</v>
      </c>
      <c r="P2403" s="12" t="str" cm="1">
        <f t="array" ref="P2403">INDEX(_xlfn.TEXTSPLIT(טבלה1[[#This Row],[עמודה55]],"-"),1)</f>
        <v>Undisclosed</v>
      </c>
      <c r="Q2403" s="21" t="e" cm="1">
        <f t="array" ref="Q2403">INDEX(_xlfn.TEXTSPLIT(INDEX(_xlfn.TEXTSPLIT(טבלה1[[#This Row],[עמודה55]],"-"),2),"/"),1)</f>
        <v>#REF!</v>
      </c>
      <c r="R2403" s="12" t="e">
        <f>AVERAGE(טבלה1[[#This Row],[עמודה59]:[עמודה60]])</f>
        <v>#VALUE!</v>
      </c>
      <c r="S2403" s="3" t="e">
        <f>VALUE(SUBSTITUTE(טבלה1[[#This Row],[עמודה56]],"$",""))</f>
        <v>#VALUE!</v>
      </c>
      <c r="T2403" s="3" t="e">
        <f>VALUE(SUBSTITUTE(טבלה1[[#This Row],[עמודה57]],"$",""))</f>
        <v>#REF!</v>
      </c>
      <c r="U2403" s="3" t="e">
        <f>IF(טבלה1[[#This Row],[עמודה58]]&gt;30,"Yes","No")</f>
        <v>#VALUE!</v>
      </c>
    </row>
    <row r="2404" spans="1:21" ht="13" x14ac:dyDescent="0.15">
      <c r="A2404" s="8" t="s">
        <v>5629</v>
      </c>
      <c r="B2404" s="9" t="s">
        <v>5630</v>
      </c>
      <c r="C2404" s="9" t="s">
        <v>1706</v>
      </c>
      <c r="D2404" s="9" t="s">
        <v>4</v>
      </c>
      <c r="E2404" s="9" t="s">
        <v>4</v>
      </c>
      <c r="F2404" s="9" t="s">
        <v>117</v>
      </c>
      <c r="G2404" s="10">
        <v>0.2</v>
      </c>
      <c r="H2404" s="11"/>
      <c r="I2404" s="12" t="str" cm="1">
        <f t="array" ref="I2404">INDEX(_xlfn.TEXTSPLIT(טבלה1[[#This Row],[עמודה2]],","),2)</f>
        <v xml:space="preserve"> TX</v>
      </c>
      <c r="J2404" s="16" t="str">
        <f>_xlfn.CONCAT(טבלה1[[#This Row],[AI_Companies]]," ",טבלה1[[#This Row],[עמודה1]])</f>
        <v>GMGArcData,LLC https://gmgarcdata.com/</v>
      </c>
      <c r="K2404" s="12">
        <v>2</v>
      </c>
      <c r="L2404" s="12" t="str">
        <f>IF(טבלה1[[#This Row],[עמודה53]]&gt;2000,"Yes","No")</f>
        <v>No</v>
      </c>
      <c r="M2404" s="12">
        <v>9</v>
      </c>
      <c r="N2404" s="12">
        <f>AVERAGE(טבלה1[[#This Row],[עמודה52]:[עמודה53]])</f>
        <v>5.5</v>
      </c>
      <c r="O2404" s="12" t="str">
        <f>IF(טבלה1[[#This Row],[עמודה4]]="&lt; $25 / hr","0$ - $25 / hr",טבלה1[[#This Row],[עמודה4]])</f>
        <v>Undisclosed</v>
      </c>
      <c r="P2404" s="12" t="str" cm="1">
        <f t="array" ref="P2404">INDEX(_xlfn.TEXTSPLIT(טבלה1[[#This Row],[עמודה55]],"-"),1)</f>
        <v>Undisclosed</v>
      </c>
      <c r="Q2404" s="21" t="e" cm="1">
        <f t="array" ref="Q2404">INDEX(_xlfn.TEXTSPLIT(INDEX(_xlfn.TEXTSPLIT(טבלה1[[#This Row],[עמודה55]],"-"),2),"/"),1)</f>
        <v>#REF!</v>
      </c>
      <c r="R2404" s="12" t="e">
        <f>AVERAGE(טבלה1[[#This Row],[עמודה59]:[עמודה60]])</f>
        <v>#VALUE!</v>
      </c>
      <c r="S2404" s="3" t="e">
        <f>VALUE(SUBSTITUTE(טבלה1[[#This Row],[עמודה56]],"$",""))</f>
        <v>#VALUE!</v>
      </c>
      <c r="T2404" s="3" t="e">
        <f>VALUE(SUBSTITUTE(טבלה1[[#This Row],[עמודה57]],"$",""))</f>
        <v>#REF!</v>
      </c>
      <c r="U2404" s="3" t="e">
        <f>IF(טבלה1[[#This Row],[עמודה58]]&gt;30,"Yes","No")</f>
        <v>#VALUE!</v>
      </c>
    </row>
    <row r="2405" spans="1:21" ht="13" x14ac:dyDescent="0.15">
      <c r="A2405" s="8" t="s">
        <v>5631</v>
      </c>
      <c r="B2405" s="9" t="s">
        <v>5632</v>
      </c>
      <c r="C2405" s="9" t="s">
        <v>1212</v>
      </c>
      <c r="D2405" s="9" t="s">
        <v>4</v>
      </c>
      <c r="E2405" s="9" t="s">
        <v>4</v>
      </c>
      <c r="F2405" s="9" t="s">
        <v>117</v>
      </c>
      <c r="G2405" s="10">
        <v>0.2</v>
      </c>
      <c r="H2405" s="11"/>
      <c r="I2405" s="12" t="str" cm="1">
        <f t="array" ref="I2405">INDEX(_xlfn.TEXTSPLIT(טבלה1[[#This Row],[עמודה2]],","),2)</f>
        <v xml:space="preserve"> DE</v>
      </c>
      <c r="J2405" s="16" t="str">
        <f>_xlfn.CONCAT(טבלה1[[#This Row],[AI_Companies]]," ",טבלה1[[#This Row],[עמודה1]])</f>
        <v>AdvancingStrategicInnovations,LLC https://strategicinnovations.net/</v>
      </c>
      <c r="K2405" s="12">
        <v>2</v>
      </c>
      <c r="L2405" s="12" t="str">
        <f>IF(טבלה1[[#This Row],[עמודה53]]&gt;2000,"Yes","No")</f>
        <v>No</v>
      </c>
      <c r="M2405" s="12">
        <v>9</v>
      </c>
      <c r="N2405" s="12">
        <f>AVERAGE(טבלה1[[#This Row],[עמודה52]:[עמודה53]])</f>
        <v>5.5</v>
      </c>
      <c r="O2405" s="12" t="str">
        <f>IF(טבלה1[[#This Row],[עמודה4]]="&lt; $25 / hr","0$ - $25 / hr",טבלה1[[#This Row],[עמודה4]])</f>
        <v>Undisclosed</v>
      </c>
      <c r="P2405" s="12" t="str" cm="1">
        <f t="array" ref="P2405">INDEX(_xlfn.TEXTSPLIT(טבלה1[[#This Row],[עמודה55]],"-"),1)</f>
        <v>Undisclosed</v>
      </c>
      <c r="Q2405" s="21" t="e" cm="1">
        <f t="array" ref="Q2405">INDEX(_xlfn.TEXTSPLIT(INDEX(_xlfn.TEXTSPLIT(טבלה1[[#This Row],[עמודה55]],"-"),2),"/"),1)</f>
        <v>#REF!</v>
      </c>
      <c r="R2405" s="12" t="e">
        <f>AVERAGE(טבלה1[[#This Row],[עמודה59]:[עמודה60]])</f>
        <v>#VALUE!</v>
      </c>
      <c r="S2405" s="3" t="e">
        <f>VALUE(SUBSTITUTE(טבלה1[[#This Row],[עמודה56]],"$",""))</f>
        <v>#VALUE!</v>
      </c>
      <c r="T2405" s="3" t="e">
        <f>VALUE(SUBSTITUTE(טבלה1[[#This Row],[עמודה57]],"$",""))</f>
        <v>#REF!</v>
      </c>
      <c r="U2405" s="3" t="e">
        <f>IF(טבלה1[[#This Row],[עמודה58]]&gt;30,"Yes","No")</f>
        <v>#VALUE!</v>
      </c>
    </row>
    <row r="2406" spans="1:21" ht="13" x14ac:dyDescent="0.15">
      <c r="A2406" s="8" t="s">
        <v>5633</v>
      </c>
      <c r="B2406" s="9" t="s">
        <v>5634</v>
      </c>
      <c r="C2406" s="9" t="s">
        <v>5635</v>
      </c>
      <c r="D2406" s="9" t="s">
        <v>4</v>
      </c>
      <c r="E2406" s="9" t="s">
        <v>4</v>
      </c>
      <c r="F2406" s="9" t="s">
        <v>117</v>
      </c>
      <c r="G2406" s="10">
        <v>0.2</v>
      </c>
      <c r="H2406" s="11"/>
      <c r="I2406" s="12" t="str" cm="1">
        <f t="array" ref="I2406">INDEX(_xlfn.TEXTSPLIT(טבלה1[[#This Row],[עמודה2]],","),2)</f>
        <v xml:space="preserve"> CA</v>
      </c>
      <c r="J2406" s="16" t="str">
        <f>_xlfn.CONCAT(טבלה1[[#This Row],[AI_Companies]]," ",טבלה1[[#This Row],[עמודה1]])</f>
        <v>EmpowerMinds,LLC https://www.empowerminds.com/</v>
      </c>
      <c r="K2406" s="12">
        <v>2</v>
      </c>
      <c r="L2406" s="12" t="str">
        <f>IF(טבלה1[[#This Row],[עמודה53]]&gt;2000,"Yes","No")</f>
        <v>No</v>
      </c>
      <c r="M2406" s="12">
        <v>9</v>
      </c>
      <c r="N2406" s="12">
        <f>AVERAGE(טבלה1[[#This Row],[עמודה52]:[עמודה53]])</f>
        <v>5.5</v>
      </c>
      <c r="O2406" s="12" t="str">
        <f>IF(טבלה1[[#This Row],[עמודה4]]="&lt; $25 / hr","0$ - $25 / hr",טבלה1[[#This Row],[עמודה4]])</f>
        <v>Undisclosed</v>
      </c>
      <c r="P2406" s="12" t="str" cm="1">
        <f t="array" ref="P2406">INDEX(_xlfn.TEXTSPLIT(טבלה1[[#This Row],[עמודה55]],"-"),1)</f>
        <v>Undisclosed</v>
      </c>
      <c r="Q2406" s="21" t="e" cm="1">
        <f t="array" ref="Q2406">INDEX(_xlfn.TEXTSPLIT(INDEX(_xlfn.TEXTSPLIT(טבלה1[[#This Row],[עמודה55]],"-"),2),"/"),1)</f>
        <v>#REF!</v>
      </c>
      <c r="R2406" s="12" t="e">
        <f>AVERAGE(טבלה1[[#This Row],[עמודה59]:[עמודה60]])</f>
        <v>#VALUE!</v>
      </c>
      <c r="S2406" s="3" t="e">
        <f>VALUE(SUBSTITUTE(טבלה1[[#This Row],[עמודה56]],"$",""))</f>
        <v>#VALUE!</v>
      </c>
      <c r="T2406" s="3" t="e">
        <f>VALUE(SUBSTITUTE(טבלה1[[#This Row],[עמודה57]],"$",""))</f>
        <v>#REF!</v>
      </c>
      <c r="U2406" s="3" t="e">
        <f>IF(טבלה1[[#This Row],[עמודה58]]&gt;30,"Yes","No")</f>
        <v>#VALUE!</v>
      </c>
    </row>
    <row r="2407" spans="1:21" ht="13" x14ac:dyDescent="0.15">
      <c r="A2407" s="8" t="s">
        <v>5636</v>
      </c>
      <c r="B2407" s="9" t="s">
        <v>5637</v>
      </c>
      <c r="C2407" s="9" t="s">
        <v>5638</v>
      </c>
      <c r="D2407" s="9" t="s">
        <v>4</v>
      </c>
      <c r="E2407" s="9" t="s">
        <v>4</v>
      </c>
      <c r="F2407" s="9" t="s">
        <v>117</v>
      </c>
      <c r="G2407" s="10">
        <v>0.2</v>
      </c>
      <c r="H2407" s="11"/>
      <c r="I2407" s="12" t="str" cm="1">
        <f t="array" ref="I2407">INDEX(_xlfn.TEXTSPLIT(טבלה1[[#This Row],[עמודה2]],","),2)</f>
        <v xml:space="preserve"> VA</v>
      </c>
      <c r="J2407" s="16" t="str">
        <f>_xlfn.CONCAT(טבלה1[[#This Row],[AI_Companies]]," ",טבלה1[[#This Row],[עמודה1]])</f>
        <v>SecureInnovateTechnology https://www.secureintech.com/</v>
      </c>
      <c r="K2407" s="12">
        <v>2</v>
      </c>
      <c r="L2407" s="12" t="str">
        <f>IF(טבלה1[[#This Row],[עמודה53]]&gt;2000,"Yes","No")</f>
        <v>No</v>
      </c>
      <c r="M2407" s="12">
        <v>9</v>
      </c>
      <c r="N2407" s="12">
        <f>AVERAGE(טבלה1[[#This Row],[עמודה52]:[עמודה53]])</f>
        <v>5.5</v>
      </c>
      <c r="O2407" s="12" t="str">
        <f>IF(טבלה1[[#This Row],[עמודה4]]="&lt; $25 / hr","0$ - $25 / hr",טבלה1[[#This Row],[עמודה4]])</f>
        <v>Undisclosed</v>
      </c>
      <c r="P2407" s="12" t="str" cm="1">
        <f t="array" ref="P2407">INDEX(_xlfn.TEXTSPLIT(טבלה1[[#This Row],[עמודה55]],"-"),1)</f>
        <v>Undisclosed</v>
      </c>
      <c r="Q2407" s="21" t="e" cm="1">
        <f t="array" ref="Q2407">INDEX(_xlfn.TEXTSPLIT(INDEX(_xlfn.TEXTSPLIT(טבלה1[[#This Row],[עמודה55]],"-"),2),"/"),1)</f>
        <v>#REF!</v>
      </c>
      <c r="R2407" s="12" t="e">
        <f>AVERAGE(טבלה1[[#This Row],[עמודה59]:[עמודה60]])</f>
        <v>#VALUE!</v>
      </c>
      <c r="S2407" s="3" t="e">
        <f>VALUE(SUBSTITUTE(טבלה1[[#This Row],[עמודה56]],"$",""))</f>
        <v>#VALUE!</v>
      </c>
      <c r="T2407" s="3" t="e">
        <f>VALUE(SUBSTITUTE(טבלה1[[#This Row],[עמודה57]],"$",""))</f>
        <v>#REF!</v>
      </c>
      <c r="U2407" s="3" t="e">
        <f>IF(טבלה1[[#This Row],[עמודה58]]&gt;30,"Yes","No")</f>
        <v>#VALUE!</v>
      </c>
    </row>
    <row r="2408" spans="1:21" ht="13" x14ac:dyDescent="0.15">
      <c r="A2408" s="8" t="s">
        <v>5639</v>
      </c>
      <c r="B2408" s="9" t="s">
        <v>5640</v>
      </c>
      <c r="C2408" s="9" t="s">
        <v>3910</v>
      </c>
      <c r="D2408" s="13">
        <v>1000</v>
      </c>
      <c r="E2408" s="9" t="s">
        <v>14</v>
      </c>
      <c r="F2408" s="9" t="s">
        <v>117</v>
      </c>
      <c r="G2408" s="10">
        <v>0.2</v>
      </c>
      <c r="H2408" s="11"/>
      <c r="I2408" s="12" t="str" cm="1">
        <f t="array" ref="I2408">INDEX(_xlfn.TEXTSPLIT(טבלה1[[#This Row],[עמודה2]],","),2)</f>
        <v xml:space="preserve"> MI</v>
      </c>
      <c r="J2408" s="16" t="str">
        <f>_xlfn.CONCAT(טבלה1[[#This Row],[AI_Companies]]," ",טבלה1[[#This Row],[עמודה1]])</f>
        <v>DistroSystems http://www.distrosystems.com</v>
      </c>
      <c r="K2408" s="12">
        <v>2</v>
      </c>
      <c r="L2408" s="12" t="str">
        <f>IF(טבלה1[[#This Row],[עמודה53]]&gt;2000,"Yes","No")</f>
        <v>No</v>
      </c>
      <c r="M2408" s="12">
        <v>9</v>
      </c>
      <c r="N2408" s="12">
        <f>AVERAGE(טבלה1[[#This Row],[עמודה52]:[עמודה53]])</f>
        <v>5.5</v>
      </c>
      <c r="O2408" s="12" t="str">
        <f>IF(טבלה1[[#This Row],[עמודה4]]="&lt; $25 / hr","0$ - $25 / hr",טבלה1[[#This Row],[עמודה4]])</f>
        <v>0$ - $25 / hr</v>
      </c>
      <c r="P2408" s="12" t="str" cm="1">
        <f t="array" ref="P2408">INDEX(_xlfn.TEXTSPLIT(טבלה1[[#This Row],[עמודה55]],"-"),1)</f>
        <v xml:space="preserve">0$ </v>
      </c>
      <c r="Q2408" s="21" t="str" cm="1">
        <f t="array" ref="Q2408">INDEX(_xlfn.TEXTSPLIT(INDEX(_xlfn.TEXTSPLIT(טבלה1[[#This Row],[עמודה55]],"-"),2),"/"),1)</f>
        <v xml:space="preserve"> $25 </v>
      </c>
      <c r="R2408" s="12">
        <f>AVERAGE(טבלה1[[#This Row],[עמודה59]:[עמודה60]])</f>
        <v>12.5</v>
      </c>
      <c r="S2408" s="3">
        <f>VALUE(SUBSTITUTE(טבלה1[[#This Row],[עמודה56]],"$",""))</f>
        <v>0</v>
      </c>
      <c r="T2408" s="3">
        <f>VALUE(SUBSTITUTE(טבלה1[[#This Row],[עמודה57]],"$",""))</f>
        <v>25</v>
      </c>
      <c r="U2408" s="3" t="str">
        <f>IF(טבלה1[[#This Row],[עמודה58]]&gt;30,"Yes","No")</f>
        <v>No</v>
      </c>
    </row>
    <row r="2409" spans="1:21" ht="13" x14ac:dyDescent="0.15">
      <c r="A2409" s="8" t="s">
        <v>5641</v>
      </c>
      <c r="B2409" s="9" t="s">
        <v>5642</v>
      </c>
      <c r="C2409" s="9" t="s">
        <v>1470</v>
      </c>
      <c r="D2409" s="9" t="s">
        <v>4</v>
      </c>
      <c r="E2409" s="9" t="s">
        <v>4</v>
      </c>
      <c r="F2409" s="9" t="s">
        <v>117</v>
      </c>
      <c r="G2409" s="10">
        <v>0.2</v>
      </c>
      <c r="H2409" s="11"/>
      <c r="I2409" s="12" t="str" cm="1">
        <f t="array" ref="I2409">INDEX(_xlfn.TEXTSPLIT(טבלה1[[#This Row],[עמודה2]],","),2)</f>
        <v xml:space="preserve"> FL</v>
      </c>
      <c r="J2409" s="16" t="str">
        <f>_xlfn.CONCAT(טבלה1[[#This Row],[AI_Companies]]," ",טבלה1[[#This Row],[עמודה1]])</f>
        <v>WyvernSecurity https://wyvsecurity.com/</v>
      </c>
      <c r="K2409" s="12">
        <v>2</v>
      </c>
      <c r="L2409" s="12" t="str">
        <f>IF(טבלה1[[#This Row],[עמודה53]]&gt;2000,"Yes","No")</f>
        <v>No</v>
      </c>
      <c r="M2409" s="12">
        <v>9</v>
      </c>
      <c r="N2409" s="12">
        <f>AVERAGE(טבלה1[[#This Row],[עמודה52]:[עמודה53]])</f>
        <v>5.5</v>
      </c>
      <c r="O2409" s="12" t="str">
        <f>IF(טבלה1[[#This Row],[עמודה4]]="&lt; $25 / hr","0$ - $25 / hr",טבלה1[[#This Row],[עמודה4]])</f>
        <v>Undisclosed</v>
      </c>
      <c r="P2409" s="12" t="str" cm="1">
        <f t="array" ref="P2409">INDEX(_xlfn.TEXTSPLIT(טבלה1[[#This Row],[עמודה55]],"-"),1)</f>
        <v>Undisclosed</v>
      </c>
      <c r="Q2409" s="21" t="e" cm="1">
        <f t="array" ref="Q2409">INDEX(_xlfn.TEXTSPLIT(INDEX(_xlfn.TEXTSPLIT(טבלה1[[#This Row],[עמודה55]],"-"),2),"/"),1)</f>
        <v>#REF!</v>
      </c>
      <c r="R2409" s="12" t="e">
        <f>AVERAGE(טבלה1[[#This Row],[עמודה59]:[עמודה60]])</f>
        <v>#VALUE!</v>
      </c>
      <c r="S2409" s="3" t="e">
        <f>VALUE(SUBSTITUTE(טבלה1[[#This Row],[עמודה56]],"$",""))</f>
        <v>#VALUE!</v>
      </c>
      <c r="T2409" s="3" t="e">
        <f>VALUE(SUBSTITUTE(טבלה1[[#This Row],[עמודה57]],"$",""))</f>
        <v>#REF!</v>
      </c>
      <c r="U2409" s="3" t="e">
        <f>IF(טבלה1[[#This Row],[עמודה58]]&gt;30,"Yes","No")</f>
        <v>#VALUE!</v>
      </c>
    </row>
    <row r="2410" spans="1:21" ht="13" x14ac:dyDescent="0.15">
      <c r="A2410" s="8" t="s">
        <v>5643</v>
      </c>
      <c r="B2410" s="9" t="s">
        <v>5644</v>
      </c>
      <c r="C2410" s="9" t="s">
        <v>3425</v>
      </c>
      <c r="D2410" s="9" t="s">
        <v>4</v>
      </c>
      <c r="E2410" s="9" t="s">
        <v>4</v>
      </c>
      <c r="F2410" s="9" t="s">
        <v>117</v>
      </c>
      <c r="G2410" s="10">
        <v>0.2</v>
      </c>
      <c r="H2410" s="11"/>
      <c r="I2410" s="12" t="str" cm="1">
        <f t="array" ref="I2410">INDEX(_xlfn.TEXTSPLIT(טבלה1[[#This Row],[עמודה2]],","),2)</f>
        <v xml:space="preserve"> Chile</v>
      </c>
      <c r="J2410" s="16" t="str">
        <f>_xlfn.CONCAT(טבלה1[[#This Row],[AI_Companies]]," ",טבלה1[[#This Row],[עמודה1]])</f>
        <v>OpenAgents https://www.openagents.io/</v>
      </c>
      <c r="K2410" s="12">
        <v>2</v>
      </c>
      <c r="L2410" s="12" t="str">
        <f>IF(טבלה1[[#This Row],[עמודה53]]&gt;2000,"Yes","No")</f>
        <v>No</v>
      </c>
      <c r="M2410" s="12">
        <v>9</v>
      </c>
      <c r="N2410" s="12">
        <f>AVERAGE(טבלה1[[#This Row],[עמודה52]:[עמודה53]])</f>
        <v>5.5</v>
      </c>
      <c r="O2410" s="12" t="str">
        <f>IF(טבלה1[[#This Row],[עמודה4]]="&lt; $25 / hr","0$ - $25 / hr",טבלה1[[#This Row],[עמודה4]])</f>
        <v>Undisclosed</v>
      </c>
      <c r="P2410" s="12" t="str" cm="1">
        <f t="array" ref="P2410">INDEX(_xlfn.TEXTSPLIT(טבלה1[[#This Row],[עמודה55]],"-"),1)</f>
        <v>Undisclosed</v>
      </c>
      <c r="Q2410" s="21" t="e" cm="1">
        <f t="array" ref="Q2410">INDEX(_xlfn.TEXTSPLIT(INDEX(_xlfn.TEXTSPLIT(טבלה1[[#This Row],[עמודה55]],"-"),2),"/"),1)</f>
        <v>#REF!</v>
      </c>
      <c r="R2410" s="12" t="e">
        <f>AVERAGE(טבלה1[[#This Row],[עמודה59]:[עמודה60]])</f>
        <v>#VALUE!</v>
      </c>
      <c r="S2410" s="3" t="e">
        <f>VALUE(SUBSTITUTE(טבלה1[[#This Row],[עמודה56]],"$",""))</f>
        <v>#VALUE!</v>
      </c>
      <c r="T2410" s="3" t="e">
        <f>VALUE(SUBSTITUTE(טבלה1[[#This Row],[עמודה57]],"$",""))</f>
        <v>#REF!</v>
      </c>
      <c r="U2410" s="3" t="e">
        <f>IF(טבלה1[[#This Row],[עמודה58]]&gt;30,"Yes","No")</f>
        <v>#VALUE!</v>
      </c>
    </row>
    <row r="2411" spans="1:21" ht="13" x14ac:dyDescent="0.15">
      <c r="A2411" s="8" t="s">
        <v>5645</v>
      </c>
      <c r="B2411" s="9" t="s">
        <v>5646</v>
      </c>
      <c r="C2411" s="9" t="s">
        <v>1179</v>
      </c>
      <c r="D2411" s="9" t="s">
        <v>4</v>
      </c>
      <c r="E2411" s="9" t="s">
        <v>4</v>
      </c>
      <c r="F2411" s="9" t="s">
        <v>117</v>
      </c>
      <c r="G2411" s="10">
        <v>0.2</v>
      </c>
      <c r="H2411" s="11"/>
      <c r="I2411" s="12" t="str" cm="1">
        <f t="array" ref="I2411">INDEX(_xlfn.TEXTSPLIT(טבלה1[[#This Row],[עמודה2]],","),2)</f>
        <v xml:space="preserve"> Colombia</v>
      </c>
      <c r="J2411" s="16" t="str">
        <f>_xlfn.CONCAT(טבלה1[[#This Row],[AI_Companies]]," ",טבלה1[[#This Row],[עמודה1]])</f>
        <v>InversionesGutiérrezGarcía https://www.igg.com.co/</v>
      </c>
      <c r="K2411" s="12">
        <v>2</v>
      </c>
      <c r="L2411" s="12" t="str">
        <f>IF(טבלה1[[#This Row],[עמודה53]]&gt;2000,"Yes","No")</f>
        <v>No</v>
      </c>
      <c r="M2411" s="12">
        <v>9</v>
      </c>
      <c r="N2411" s="12">
        <f>AVERAGE(טבלה1[[#This Row],[עמודה52]:[עמודה53]])</f>
        <v>5.5</v>
      </c>
      <c r="O2411" s="12" t="str">
        <f>IF(טבלה1[[#This Row],[עמודה4]]="&lt; $25 / hr","0$ - $25 / hr",טבלה1[[#This Row],[עמודה4]])</f>
        <v>Undisclosed</v>
      </c>
      <c r="P2411" s="12" t="str" cm="1">
        <f t="array" ref="P2411">INDEX(_xlfn.TEXTSPLIT(טבלה1[[#This Row],[עמודה55]],"-"),1)</f>
        <v>Undisclosed</v>
      </c>
      <c r="Q2411" s="21" t="e" cm="1">
        <f t="array" ref="Q2411">INDEX(_xlfn.TEXTSPLIT(INDEX(_xlfn.TEXTSPLIT(טבלה1[[#This Row],[עמודה55]],"-"),2),"/"),1)</f>
        <v>#REF!</v>
      </c>
      <c r="R2411" s="12" t="e">
        <f>AVERAGE(טבלה1[[#This Row],[עמודה59]:[עמודה60]])</f>
        <v>#VALUE!</v>
      </c>
      <c r="S2411" s="3" t="e">
        <f>VALUE(SUBSTITUTE(טבלה1[[#This Row],[עמודה56]],"$",""))</f>
        <v>#VALUE!</v>
      </c>
      <c r="T2411" s="3" t="e">
        <f>VALUE(SUBSTITUTE(טבלה1[[#This Row],[עמודה57]],"$",""))</f>
        <v>#REF!</v>
      </c>
      <c r="U2411" s="3" t="e">
        <f>IF(טבלה1[[#This Row],[עמודה58]]&gt;30,"Yes","No")</f>
        <v>#VALUE!</v>
      </c>
    </row>
    <row r="2412" spans="1:21" ht="13" x14ac:dyDescent="0.15">
      <c r="A2412" s="8" t="s">
        <v>5647</v>
      </c>
      <c r="B2412" s="9" t="s">
        <v>5648</v>
      </c>
      <c r="C2412" s="9" t="s">
        <v>1204</v>
      </c>
      <c r="D2412" s="9" t="s">
        <v>4</v>
      </c>
      <c r="E2412" s="9" t="s">
        <v>4</v>
      </c>
      <c r="F2412" s="9" t="s">
        <v>117</v>
      </c>
      <c r="G2412" s="10">
        <v>0.2</v>
      </c>
      <c r="H2412" s="11"/>
      <c r="I2412" s="12" t="str" cm="1">
        <f t="array" ref="I2412">INDEX(_xlfn.TEXTSPLIT(טבלה1[[#This Row],[עמודה2]],","),2)</f>
        <v xml:space="preserve"> DE</v>
      </c>
      <c r="J2412" s="16" t="str">
        <f>_xlfn.CONCAT(טבלה1[[#This Row],[AI_Companies]]," ",טבלה1[[#This Row],[עמודה1]])</f>
        <v>RobustTechSystems,Inc http://www.robusttechsystems.com/</v>
      </c>
      <c r="K2412" s="12">
        <v>2</v>
      </c>
      <c r="L2412" s="12" t="str">
        <f>IF(טבלה1[[#This Row],[עמודה53]]&gt;2000,"Yes","No")</f>
        <v>No</v>
      </c>
      <c r="M2412" s="12">
        <v>9</v>
      </c>
      <c r="N2412" s="12">
        <f>AVERAGE(טבלה1[[#This Row],[עמודה52]:[עמודה53]])</f>
        <v>5.5</v>
      </c>
      <c r="O2412" s="12" t="str">
        <f>IF(טבלה1[[#This Row],[עמודה4]]="&lt; $25 / hr","0$ - $25 / hr",טבלה1[[#This Row],[עמודה4]])</f>
        <v>Undisclosed</v>
      </c>
      <c r="P2412" s="12" t="str" cm="1">
        <f t="array" ref="P2412">INDEX(_xlfn.TEXTSPLIT(טבלה1[[#This Row],[עמודה55]],"-"),1)</f>
        <v>Undisclosed</v>
      </c>
      <c r="Q2412" s="21" t="e" cm="1">
        <f t="array" ref="Q2412">INDEX(_xlfn.TEXTSPLIT(INDEX(_xlfn.TEXTSPLIT(טבלה1[[#This Row],[עמודה55]],"-"),2),"/"),1)</f>
        <v>#REF!</v>
      </c>
      <c r="R2412" s="12" t="e">
        <f>AVERAGE(טבלה1[[#This Row],[עמודה59]:[עמודה60]])</f>
        <v>#VALUE!</v>
      </c>
      <c r="S2412" s="3" t="e">
        <f>VALUE(SUBSTITUTE(טבלה1[[#This Row],[עמודה56]],"$",""))</f>
        <v>#VALUE!</v>
      </c>
      <c r="T2412" s="3" t="e">
        <f>VALUE(SUBSTITUTE(טבלה1[[#This Row],[עמודה57]],"$",""))</f>
        <v>#REF!</v>
      </c>
      <c r="U2412" s="3" t="e">
        <f>IF(טבלה1[[#This Row],[עמודה58]]&gt;30,"Yes","No")</f>
        <v>#VALUE!</v>
      </c>
    </row>
    <row r="2413" spans="1:21" ht="13" x14ac:dyDescent="0.15">
      <c r="A2413" s="8" t="s">
        <v>5649</v>
      </c>
      <c r="B2413" s="9" t="s">
        <v>5650</v>
      </c>
      <c r="C2413" s="9" t="s">
        <v>1737</v>
      </c>
      <c r="D2413" s="9" t="s">
        <v>4</v>
      </c>
      <c r="E2413" s="9" t="s">
        <v>4</v>
      </c>
      <c r="F2413" s="9" t="s">
        <v>117</v>
      </c>
      <c r="G2413" s="10">
        <v>0.2</v>
      </c>
      <c r="H2413" s="11"/>
      <c r="I2413" s="12" t="str" cm="1">
        <f t="array" ref="I2413">INDEX(_xlfn.TEXTSPLIT(טבלה1[[#This Row],[עמודה2]],","),2)</f>
        <v xml:space="preserve"> United Kingdom</v>
      </c>
      <c r="J2413" s="16" t="str">
        <f>_xlfn.CONCAT(טבלה1[[#This Row],[AI_Companies]]," ",טבלה1[[#This Row],[עמודה1]])</f>
        <v>Allatus https://www.allatus.co.uk/</v>
      </c>
      <c r="K2413" s="12">
        <v>2</v>
      </c>
      <c r="L2413" s="12" t="str">
        <f>IF(טבלה1[[#This Row],[עמודה53]]&gt;2000,"Yes","No")</f>
        <v>No</v>
      </c>
      <c r="M2413" s="12">
        <v>9</v>
      </c>
      <c r="N2413" s="12">
        <f>AVERAGE(טבלה1[[#This Row],[עמודה52]:[עמודה53]])</f>
        <v>5.5</v>
      </c>
      <c r="O2413" s="12" t="str">
        <f>IF(טבלה1[[#This Row],[עמודה4]]="&lt; $25 / hr","0$ - $25 / hr",טבלה1[[#This Row],[עמודה4]])</f>
        <v>Undisclosed</v>
      </c>
      <c r="P2413" s="12" t="str" cm="1">
        <f t="array" ref="P2413">INDEX(_xlfn.TEXTSPLIT(טבלה1[[#This Row],[עמודה55]],"-"),1)</f>
        <v>Undisclosed</v>
      </c>
      <c r="Q2413" s="21" t="e" cm="1">
        <f t="array" ref="Q2413">INDEX(_xlfn.TEXTSPLIT(INDEX(_xlfn.TEXTSPLIT(טבלה1[[#This Row],[עמודה55]],"-"),2),"/"),1)</f>
        <v>#REF!</v>
      </c>
      <c r="R2413" s="12" t="e">
        <f>AVERAGE(טבלה1[[#This Row],[עמודה59]:[עמודה60]])</f>
        <v>#VALUE!</v>
      </c>
      <c r="S2413" s="3" t="e">
        <f>VALUE(SUBSTITUTE(טבלה1[[#This Row],[עמודה56]],"$",""))</f>
        <v>#VALUE!</v>
      </c>
      <c r="T2413" s="3" t="e">
        <f>VALUE(SUBSTITUTE(טבלה1[[#This Row],[עמודה57]],"$",""))</f>
        <v>#REF!</v>
      </c>
      <c r="U2413" s="3" t="e">
        <f>IF(טבלה1[[#This Row],[עמודה58]]&gt;30,"Yes","No")</f>
        <v>#VALUE!</v>
      </c>
    </row>
    <row r="2414" spans="1:21" ht="13" x14ac:dyDescent="0.15">
      <c r="A2414" s="8" t="s">
        <v>5651</v>
      </c>
      <c r="B2414" s="9" t="s">
        <v>5652</v>
      </c>
      <c r="C2414" s="9" t="s">
        <v>801</v>
      </c>
      <c r="D2414" s="9" t="s">
        <v>4</v>
      </c>
      <c r="E2414" s="9" t="s">
        <v>4</v>
      </c>
      <c r="F2414" s="9" t="s">
        <v>117</v>
      </c>
      <c r="G2414" s="10">
        <v>0.2</v>
      </c>
      <c r="H2414" s="11"/>
      <c r="I2414" s="12" t="str" cm="1">
        <f t="array" ref="I2414">INDEX(_xlfn.TEXTSPLIT(טבלה1[[#This Row],[עמודה2]],","),2)</f>
        <v xml:space="preserve"> United Kingdom</v>
      </c>
      <c r="J2414" s="16" t="str">
        <f>_xlfn.CONCAT(טבלה1[[#This Row],[AI_Companies]]," ",טבלה1[[#This Row],[עמודה1]])</f>
        <v>AtelierGlobal https://atelierglobal.io/</v>
      </c>
      <c r="K2414" s="12">
        <v>2</v>
      </c>
      <c r="L2414" s="12" t="str">
        <f>IF(טבלה1[[#This Row],[עמודה53]]&gt;2000,"Yes","No")</f>
        <v>No</v>
      </c>
      <c r="M2414" s="12">
        <v>9</v>
      </c>
      <c r="N2414" s="12">
        <f>AVERAGE(טבלה1[[#This Row],[עמודה52]:[עמודה53]])</f>
        <v>5.5</v>
      </c>
      <c r="O2414" s="12" t="str">
        <f>IF(טבלה1[[#This Row],[עמודה4]]="&lt; $25 / hr","0$ - $25 / hr",טבלה1[[#This Row],[עמודה4]])</f>
        <v>Undisclosed</v>
      </c>
      <c r="P2414" s="12" t="str" cm="1">
        <f t="array" ref="P2414">INDEX(_xlfn.TEXTSPLIT(טבלה1[[#This Row],[עמודה55]],"-"),1)</f>
        <v>Undisclosed</v>
      </c>
      <c r="Q2414" s="21" t="e" cm="1">
        <f t="array" ref="Q2414">INDEX(_xlfn.TEXTSPLIT(INDEX(_xlfn.TEXTSPLIT(טבלה1[[#This Row],[עמודה55]],"-"),2),"/"),1)</f>
        <v>#REF!</v>
      </c>
      <c r="R2414" s="12" t="e">
        <f>AVERAGE(טבלה1[[#This Row],[עמודה59]:[עמודה60]])</f>
        <v>#VALUE!</v>
      </c>
      <c r="S2414" s="3" t="e">
        <f>VALUE(SUBSTITUTE(טבלה1[[#This Row],[עמודה56]],"$",""))</f>
        <v>#VALUE!</v>
      </c>
      <c r="T2414" s="3" t="e">
        <f>VALUE(SUBSTITUTE(טבלה1[[#This Row],[עמודה57]],"$",""))</f>
        <v>#REF!</v>
      </c>
      <c r="U2414" s="3" t="e">
        <f>IF(טבלה1[[#This Row],[עמודה58]]&gt;30,"Yes","No")</f>
        <v>#VALUE!</v>
      </c>
    </row>
    <row r="2415" spans="1:21" ht="13" x14ac:dyDescent="0.15">
      <c r="A2415" s="8" t="s">
        <v>5653</v>
      </c>
      <c r="B2415" s="9" t="s">
        <v>5654</v>
      </c>
      <c r="C2415" s="9" t="s">
        <v>469</v>
      </c>
      <c r="D2415" s="13">
        <v>1000</v>
      </c>
      <c r="E2415" s="9" t="s">
        <v>4</v>
      </c>
      <c r="F2415" s="9" t="s">
        <v>10</v>
      </c>
      <c r="G2415" s="10">
        <v>0.1</v>
      </c>
      <c r="H2415" s="11"/>
      <c r="I2415" s="12" t="str" cm="1">
        <f t="array" ref="I2415">INDEX(_xlfn.TEXTSPLIT(טבלה1[[#This Row],[עמודה2]],","),2)</f>
        <v xml:space="preserve"> Austria</v>
      </c>
      <c r="J2415" s="16" t="str">
        <f>_xlfn.CONCAT(טבלה1[[#This Row],[AI_Companies]]," ",טבלה1[[#This Row],[עמודה1]])</f>
        <v>EMAKINACentral&amp;EasternEurope https://emakina.at/</v>
      </c>
      <c r="K2415" s="12">
        <v>50</v>
      </c>
      <c r="L2415" s="12" t="str">
        <f>IF(טבלה1[[#This Row],[עמודה53]]&gt;2000,"Yes","No")</f>
        <v>No</v>
      </c>
      <c r="M2415" s="12">
        <v>249</v>
      </c>
      <c r="N2415" s="12">
        <f>AVERAGE(טבלה1[[#This Row],[עמודה52]:[עמודה53]])</f>
        <v>149.5</v>
      </c>
      <c r="O2415" s="12" t="str">
        <f>IF(טבלה1[[#This Row],[עמודה4]]="&lt; $25 / hr","0$ - $25 / hr",טבלה1[[#This Row],[עמודה4]])</f>
        <v>Undisclosed</v>
      </c>
      <c r="P2415" s="12" t="str" cm="1">
        <f t="array" ref="P2415">INDEX(_xlfn.TEXTSPLIT(טבלה1[[#This Row],[עמודה55]],"-"),1)</f>
        <v>Undisclosed</v>
      </c>
      <c r="Q2415" s="21" t="e" cm="1">
        <f t="array" ref="Q2415">INDEX(_xlfn.TEXTSPLIT(INDEX(_xlfn.TEXTSPLIT(טבלה1[[#This Row],[עמודה55]],"-"),2),"/"),1)</f>
        <v>#REF!</v>
      </c>
      <c r="R2415" s="12" t="e">
        <f>AVERAGE(טבלה1[[#This Row],[עמודה59]:[עמודה60]])</f>
        <v>#VALUE!</v>
      </c>
      <c r="S2415" s="3" t="e">
        <f>VALUE(SUBSTITUTE(טבלה1[[#This Row],[עמודה56]],"$",""))</f>
        <v>#VALUE!</v>
      </c>
      <c r="T2415" s="3" t="e">
        <f>VALUE(SUBSTITUTE(טבלה1[[#This Row],[עמודה57]],"$",""))</f>
        <v>#REF!</v>
      </c>
      <c r="U2415" s="3" t="e">
        <f>IF(טבלה1[[#This Row],[עמודה58]]&gt;30,"Yes","No")</f>
        <v>#VALUE!</v>
      </c>
    </row>
    <row r="2416" spans="1:21" ht="13" x14ac:dyDescent="0.15">
      <c r="A2416" s="8" t="s">
        <v>5655</v>
      </c>
      <c r="B2416" s="9" t="s">
        <v>5656</v>
      </c>
      <c r="C2416" s="9" t="s">
        <v>4325</v>
      </c>
      <c r="D2416" s="13">
        <v>1000</v>
      </c>
      <c r="E2416" s="9" t="s">
        <v>9</v>
      </c>
      <c r="F2416" s="9" t="s">
        <v>117</v>
      </c>
      <c r="G2416" s="10">
        <v>0.1</v>
      </c>
      <c r="H2416" s="11"/>
      <c r="I2416" s="12" t="str" cm="1">
        <f t="array" ref="I2416">INDEX(_xlfn.TEXTSPLIT(טבלה1[[#This Row],[עמודה2]],","),2)</f>
        <v xml:space="preserve"> Canada</v>
      </c>
      <c r="J2416" s="16" t="str">
        <f>_xlfn.CONCAT(טבלה1[[#This Row],[AI_Companies]]," ",טבלה1[[#This Row],[עמודה1]])</f>
        <v>JohoTeK http://www.johotek.com</v>
      </c>
      <c r="K2416" s="12">
        <v>2</v>
      </c>
      <c r="L2416" s="12" t="str">
        <f>IF(טבלה1[[#This Row],[עמודה53]]&gt;2000,"Yes","No")</f>
        <v>No</v>
      </c>
      <c r="M2416" s="12">
        <v>9</v>
      </c>
      <c r="N2416" s="12">
        <f>AVERAGE(טבלה1[[#This Row],[עמודה52]:[עמודה53]])</f>
        <v>5.5</v>
      </c>
      <c r="O2416" s="12" t="str">
        <f>IF(טבלה1[[#This Row],[עמודה4]]="&lt; $25 / hr","0$ - $25 / hr",טבלה1[[#This Row],[עמודה4]])</f>
        <v>$50 - $99 / hr</v>
      </c>
      <c r="P2416" s="12" t="str" cm="1">
        <f t="array" ref="P2416">INDEX(_xlfn.TEXTSPLIT(טבלה1[[#This Row],[עמודה55]],"-"),1)</f>
        <v xml:space="preserve">$50 </v>
      </c>
      <c r="Q2416" s="21" t="str" cm="1">
        <f t="array" ref="Q2416">INDEX(_xlfn.TEXTSPLIT(INDEX(_xlfn.TEXTSPLIT(טבלה1[[#This Row],[עמודה55]],"-"),2),"/"),1)</f>
        <v xml:space="preserve"> $99 </v>
      </c>
      <c r="R2416" s="12">
        <f>AVERAGE(טבלה1[[#This Row],[עמודה59]:[עמודה60]])</f>
        <v>74.5</v>
      </c>
      <c r="S2416" s="3">
        <f>VALUE(SUBSTITUTE(טבלה1[[#This Row],[עמודה56]],"$",""))</f>
        <v>50</v>
      </c>
      <c r="T2416" s="3">
        <f>VALUE(SUBSTITUTE(טבלה1[[#This Row],[עמודה57]],"$",""))</f>
        <v>99</v>
      </c>
      <c r="U2416" s="3" t="str">
        <f>IF(טבלה1[[#This Row],[עמודה58]]&gt;30,"Yes","No")</f>
        <v>Yes</v>
      </c>
    </row>
    <row r="2417" spans="1:21" ht="13" x14ac:dyDescent="0.15">
      <c r="A2417" s="8" t="s">
        <v>5657</v>
      </c>
      <c r="B2417" s="9" t="s">
        <v>5658</v>
      </c>
      <c r="C2417" s="9" t="s">
        <v>289</v>
      </c>
      <c r="D2417" s="13">
        <v>5000</v>
      </c>
      <c r="E2417" s="9" t="s">
        <v>928</v>
      </c>
      <c r="F2417" s="9" t="s">
        <v>10</v>
      </c>
      <c r="G2417" s="10">
        <v>0.1</v>
      </c>
      <c r="H2417" s="11"/>
      <c r="I2417" s="12" t="str" cm="1">
        <f t="array" ref="I2417">INDEX(_xlfn.TEXTSPLIT(טבלה1[[#This Row],[עמודה2]],","),2)</f>
        <v xml:space="preserve"> India</v>
      </c>
      <c r="J2417" s="16" t="str">
        <f>_xlfn.CONCAT(טבלה1[[#This Row],[AI_Companies]]," ",טבלה1[[#This Row],[עמודה1]])</f>
        <v>AvalanceGlobalSolutions https://avalance.in</v>
      </c>
      <c r="K2417" s="12">
        <v>50</v>
      </c>
      <c r="L2417" s="12" t="str">
        <f>IF(טבלה1[[#This Row],[עמודה53]]&gt;2000,"Yes","No")</f>
        <v>No</v>
      </c>
      <c r="M2417" s="12">
        <v>249</v>
      </c>
      <c r="N2417" s="12">
        <f>AVERAGE(טבלה1[[#This Row],[עמודה52]:[עמודה53]])</f>
        <v>149.5</v>
      </c>
      <c r="O2417" s="12" t="str">
        <f>IF(טבלה1[[#This Row],[עמודה4]]="&lt; $25 / hr","0$ - $25 / hr",טבלה1[[#This Row],[עמודה4]])</f>
        <v>$300+ / hr</v>
      </c>
      <c r="P2417" s="12" t="str" cm="1">
        <f t="array" ref="P2417">INDEX(_xlfn.TEXTSPLIT(טבלה1[[#This Row],[עמודה55]],"-"),1)</f>
        <v>$300+ / hr</v>
      </c>
      <c r="Q2417" s="21" t="e" cm="1">
        <f t="array" ref="Q2417">INDEX(_xlfn.TEXTSPLIT(INDEX(_xlfn.TEXTSPLIT(טבלה1[[#This Row],[עמודה55]],"-"),2),"/"),1)</f>
        <v>#REF!</v>
      </c>
      <c r="R2417" s="12" t="e">
        <f>AVERAGE(טבלה1[[#This Row],[עמודה59]:[עמודה60]])</f>
        <v>#VALUE!</v>
      </c>
      <c r="S2417" s="3" t="e">
        <f>VALUE(SUBSTITUTE(טבלה1[[#This Row],[עמודה56]],"$",""))</f>
        <v>#VALUE!</v>
      </c>
      <c r="T2417" s="3" t="e">
        <f>VALUE(SUBSTITUTE(טבלה1[[#This Row],[עמודה57]],"$",""))</f>
        <v>#REF!</v>
      </c>
      <c r="U2417" s="3" t="e">
        <f>IF(טבלה1[[#This Row],[עמודה58]]&gt;30,"Yes","No")</f>
        <v>#VALUE!</v>
      </c>
    </row>
    <row r="2418" spans="1:21" ht="13" x14ac:dyDescent="0.15">
      <c r="A2418" s="8" t="s">
        <v>5659</v>
      </c>
      <c r="B2418" s="9" t="s">
        <v>5660</v>
      </c>
      <c r="C2418" s="9" t="s">
        <v>1084</v>
      </c>
      <c r="D2418" s="13">
        <v>5000</v>
      </c>
      <c r="E2418" s="9" t="s">
        <v>21</v>
      </c>
      <c r="F2418" s="9" t="s">
        <v>117</v>
      </c>
      <c r="G2418" s="10">
        <v>0.1</v>
      </c>
      <c r="H2418" s="11"/>
      <c r="I2418" s="12" t="str" cm="1">
        <f t="array" ref="I2418">INDEX(_xlfn.TEXTSPLIT(טבלה1[[#This Row],[עמודה2]],","),2)</f>
        <v xml:space="preserve"> Singapore</v>
      </c>
      <c r="J2418" s="16" t="str">
        <f>_xlfn.CONCAT(טבלה1[[#This Row],[AI_Companies]]," ",טבלה1[[#This Row],[עמודה1]])</f>
        <v>Potado https://potado.co</v>
      </c>
      <c r="K2418" s="12">
        <v>2</v>
      </c>
      <c r="L2418" s="12" t="str">
        <f>IF(טבלה1[[#This Row],[עמודה53]]&gt;2000,"Yes","No")</f>
        <v>No</v>
      </c>
      <c r="M2418" s="12">
        <v>9</v>
      </c>
      <c r="N2418" s="12">
        <f>AVERAGE(טבלה1[[#This Row],[עמודה52]:[עמודה53]])</f>
        <v>5.5</v>
      </c>
      <c r="O2418" s="12" t="str">
        <f>IF(טבלה1[[#This Row],[עמודה4]]="&lt; $25 / hr","0$ - $25 / hr",טבלה1[[#This Row],[עמודה4]])</f>
        <v>$100 - $149 / hr</v>
      </c>
      <c r="P2418" s="12" t="str" cm="1">
        <f t="array" ref="P2418">INDEX(_xlfn.TEXTSPLIT(טבלה1[[#This Row],[עמודה55]],"-"),1)</f>
        <v xml:space="preserve">$100 </v>
      </c>
      <c r="Q2418" s="21" t="str" cm="1">
        <f t="array" ref="Q2418">INDEX(_xlfn.TEXTSPLIT(INDEX(_xlfn.TEXTSPLIT(טבלה1[[#This Row],[עמודה55]],"-"),2),"/"),1)</f>
        <v xml:space="preserve"> $149 </v>
      </c>
      <c r="R2418" s="12">
        <f>AVERAGE(טבלה1[[#This Row],[עמודה59]:[עמודה60]])</f>
        <v>124.5</v>
      </c>
      <c r="S2418" s="3">
        <f>VALUE(SUBSTITUTE(טבלה1[[#This Row],[עמודה56]],"$",""))</f>
        <v>100</v>
      </c>
      <c r="T2418" s="3">
        <f>VALUE(SUBSTITUTE(טבלה1[[#This Row],[עמודה57]],"$",""))</f>
        <v>149</v>
      </c>
      <c r="U2418" s="3" t="str">
        <f>IF(טבלה1[[#This Row],[עמודה58]]&gt;30,"Yes","No")</f>
        <v>Yes</v>
      </c>
    </row>
    <row r="2419" spans="1:21" ht="13" x14ac:dyDescent="0.15">
      <c r="A2419" s="8" t="s">
        <v>5661</v>
      </c>
      <c r="B2419" s="9" t="s">
        <v>5662</v>
      </c>
      <c r="C2419" s="9" t="s">
        <v>5663</v>
      </c>
      <c r="D2419" s="9" t="s">
        <v>4</v>
      </c>
      <c r="E2419" s="9" t="s">
        <v>4</v>
      </c>
      <c r="F2419" s="9" t="s">
        <v>29</v>
      </c>
      <c r="G2419" s="10">
        <v>0.1</v>
      </c>
      <c r="H2419" s="11"/>
      <c r="I2419" s="12" t="str" cm="1">
        <f t="array" ref="I2419">INDEX(_xlfn.TEXTSPLIT(טבלה1[[#This Row],[עמודה2]],","),2)</f>
        <v xml:space="preserve"> Australia</v>
      </c>
      <c r="J2419" s="16" t="str">
        <f>_xlfn.CONCAT(טבלה1[[#This Row],[AI_Companies]]," ",טבלה1[[#This Row],[עמודה1]])</f>
        <v>Solentive https://www.solentive.com.au/</v>
      </c>
      <c r="K2419" s="12">
        <v>10</v>
      </c>
      <c r="L2419" s="12" t="str">
        <f>IF(טבלה1[[#This Row],[עמודה53]]&gt;2000,"Yes","No")</f>
        <v>No</v>
      </c>
      <c r="M2419" s="12">
        <v>49</v>
      </c>
      <c r="N2419" s="12">
        <f>AVERAGE(טבלה1[[#This Row],[עמודה52]:[עמודה53]])</f>
        <v>29.5</v>
      </c>
      <c r="O2419" s="12" t="str">
        <f>IF(טבלה1[[#This Row],[עמודה4]]="&lt; $25 / hr","0$ - $25 / hr",טבלה1[[#This Row],[עמודה4]])</f>
        <v>Undisclosed</v>
      </c>
      <c r="P2419" s="12" t="str" cm="1">
        <f t="array" ref="P2419">INDEX(_xlfn.TEXTSPLIT(טבלה1[[#This Row],[עמודה55]],"-"),1)</f>
        <v>Undisclosed</v>
      </c>
      <c r="Q2419" s="21" t="e" cm="1">
        <f t="array" ref="Q2419">INDEX(_xlfn.TEXTSPLIT(INDEX(_xlfn.TEXTSPLIT(טבלה1[[#This Row],[עמודה55]],"-"),2),"/"),1)</f>
        <v>#REF!</v>
      </c>
      <c r="R2419" s="12" t="e">
        <f>AVERAGE(טבלה1[[#This Row],[עמודה59]:[עמודה60]])</f>
        <v>#VALUE!</v>
      </c>
      <c r="S2419" s="3" t="e">
        <f>VALUE(SUBSTITUTE(טבלה1[[#This Row],[עמודה56]],"$",""))</f>
        <v>#VALUE!</v>
      </c>
      <c r="T2419" s="3" t="e">
        <f>VALUE(SUBSTITUTE(טבלה1[[#This Row],[עמודה57]],"$",""))</f>
        <v>#REF!</v>
      </c>
      <c r="U2419" s="3" t="e">
        <f>IF(טבלה1[[#This Row],[עמודה58]]&gt;30,"Yes","No")</f>
        <v>#VALUE!</v>
      </c>
    </row>
    <row r="2420" spans="1:21" ht="13" x14ac:dyDescent="0.15">
      <c r="A2420" s="8" t="s">
        <v>5664</v>
      </c>
      <c r="B2420" s="9" t="s">
        <v>5665</v>
      </c>
      <c r="C2420" s="9" t="s">
        <v>5666</v>
      </c>
      <c r="D2420" s="13">
        <v>10000</v>
      </c>
      <c r="E2420" s="9" t="s">
        <v>9</v>
      </c>
      <c r="F2420" s="9" t="s">
        <v>29</v>
      </c>
      <c r="G2420" s="10">
        <v>0.1</v>
      </c>
      <c r="H2420" s="11"/>
      <c r="I2420" s="12" t="str" cm="1">
        <f t="array" ref="I2420">INDEX(_xlfn.TEXTSPLIT(טבלה1[[#This Row],[עמודה2]],","),2)</f>
        <v xml:space="preserve"> Argentina</v>
      </c>
      <c r="J2420" s="16" t="str">
        <f>_xlfn.CONCAT(טבלה1[[#This Row],[AI_Companies]]," ",טבלה1[[#This Row],[עמודה1]])</f>
        <v>ITCrowdArgentina https://www.itcrowdarg.com/</v>
      </c>
      <c r="K2420" s="12">
        <v>10</v>
      </c>
      <c r="L2420" s="12" t="str">
        <f>IF(טבלה1[[#This Row],[עמודה53]]&gt;2000,"Yes","No")</f>
        <v>No</v>
      </c>
      <c r="M2420" s="12">
        <v>49</v>
      </c>
      <c r="N2420" s="12">
        <f>AVERAGE(טבלה1[[#This Row],[עמודה52]:[עמודה53]])</f>
        <v>29.5</v>
      </c>
      <c r="O2420" s="12" t="str">
        <f>IF(טבלה1[[#This Row],[עמודה4]]="&lt; $25 / hr","0$ - $25 / hr",טבלה1[[#This Row],[עמודה4]])</f>
        <v>$50 - $99 / hr</v>
      </c>
      <c r="P2420" s="12" t="str" cm="1">
        <f t="array" ref="P2420">INDEX(_xlfn.TEXTSPLIT(טבלה1[[#This Row],[עמודה55]],"-"),1)</f>
        <v xml:space="preserve">$50 </v>
      </c>
      <c r="Q2420" s="21" t="str" cm="1">
        <f t="array" ref="Q2420">INDEX(_xlfn.TEXTSPLIT(INDEX(_xlfn.TEXTSPLIT(טבלה1[[#This Row],[עמודה55]],"-"),2),"/"),1)</f>
        <v xml:space="preserve"> $99 </v>
      </c>
      <c r="R2420" s="12">
        <f>AVERAGE(טבלה1[[#This Row],[עמודה59]:[עמודה60]])</f>
        <v>74.5</v>
      </c>
      <c r="S2420" s="3">
        <f>VALUE(SUBSTITUTE(טבלה1[[#This Row],[עמודה56]],"$",""))</f>
        <v>50</v>
      </c>
      <c r="T2420" s="3">
        <f>VALUE(SUBSTITUTE(טבלה1[[#This Row],[עמודה57]],"$",""))</f>
        <v>99</v>
      </c>
      <c r="U2420" s="3" t="str">
        <f>IF(טבלה1[[#This Row],[עמודה58]]&gt;30,"Yes","No")</f>
        <v>Yes</v>
      </c>
    </row>
    <row r="2421" spans="1:21" ht="13" x14ac:dyDescent="0.15">
      <c r="A2421" s="8" t="s">
        <v>5667</v>
      </c>
      <c r="B2421" s="9" t="s">
        <v>5668</v>
      </c>
      <c r="C2421" s="9" t="s">
        <v>5669</v>
      </c>
      <c r="D2421" s="13">
        <v>1000</v>
      </c>
      <c r="E2421" s="9" t="s">
        <v>33</v>
      </c>
      <c r="F2421" s="9" t="s">
        <v>29</v>
      </c>
      <c r="G2421" s="10">
        <v>0.1</v>
      </c>
      <c r="H2421" s="11"/>
      <c r="I2421" s="12" t="str" cm="1">
        <f t="array" ref="I2421">INDEX(_xlfn.TEXTSPLIT(טבלה1[[#This Row],[עמודה2]],","),2)</f>
        <v xml:space="preserve"> United Arab Emirates</v>
      </c>
      <c r="J2421" s="16" t="str">
        <f>_xlfn.CONCAT(טבלה1[[#This Row],[AI_Companies]]," ",טבלה1[[#This Row],[עמודה1]])</f>
        <v>ReactiveSpace http://www.reactivespace.com</v>
      </c>
      <c r="K2421" s="12">
        <v>10</v>
      </c>
      <c r="L2421" s="12" t="str">
        <f>IF(טבלה1[[#This Row],[עמודה53]]&gt;2000,"Yes","No")</f>
        <v>No</v>
      </c>
      <c r="M2421" s="12">
        <v>49</v>
      </c>
      <c r="N2421" s="12">
        <f>AVERAGE(טבלה1[[#This Row],[עמודה52]:[עמודה53]])</f>
        <v>29.5</v>
      </c>
      <c r="O2421" s="12" t="str">
        <f>IF(טבלה1[[#This Row],[עמודה4]]="&lt; $25 / hr","0$ - $25 / hr",טבלה1[[#This Row],[עמודה4]])</f>
        <v>$25 - $49 / hr</v>
      </c>
      <c r="P2421" s="12" t="str" cm="1">
        <f t="array" ref="P2421">INDEX(_xlfn.TEXTSPLIT(טבלה1[[#This Row],[עמודה55]],"-"),1)</f>
        <v xml:space="preserve">$25 </v>
      </c>
      <c r="Q2421" s="21" t="str" cm="1">
        <f t="array" ref="Q2421">INDEX(_xlfn.TEXTSPLIT(INDEX(_xlfn.TEXTSPLIT(טבלה1[[#This Row],[עמודה55]],"-"),2),"/"),1)</f>
        <v xml:space="preserve"> $49 </v>
      </c>
      <c r="R2421" s="12">
        <f>AVERAGE(טבלה1[[#This Row],[עמודה59]:[עמודה60]])</f>
        <v>37</v>
      </c>
      <c r="S2421" s="3">
        <f>VALUE(SUBSTITUTE(טבלה1[[#This Row],[עמודה56]],"$",""))</f>
        <v>25</v>
      </c>
      <c r="T2421" s="3">
        <f>VALUE(SUBSTITUTE(טבלה1[[#This Row],[עמודה57]],"$",""))</f>
        <v>49</v>
      </c>
      <c r="U2421" s="3" t="str">
        <f>IF(טבלה1[[#This Row],[עמודה58]]&gt;30,"Yes","No")</f>
        <v>Yes</v>
      </c>
    </row>
    <row r="2422" spans="1:21" ht="13" x14ac:dyDescent="0.15">
      <c r="A2422" s="8" t="s">
        <v>5670</v>
      </c>
      <c r="B2422" s="9" t="s">
        <v>5671</v>
      </c>
      <c r="C2422" s="9" t="s">
        <v>69</v>
      </c>
      <c r="D2422" s="13">
        <v>10000</v>
      </c>
      <c r="E2422" s="9" t="s">
        <v>14</v>
      </c>
      <c r="F2422" s="9" t="s">
        <v>29</v>
      </c>
      <c r="G2422" s="10">
        <v>0.15</v>
      </c>
      <c r="H2422" s="11"/>
      <c r="I2422" s="12" t="str" cm="1">
        <f t="array" ref="I2422">INDEX(_xlfn.TEXTSPLIT(טבלה1[[#This Row],[עמודה2]],","),2)</f>
        <v xml:space="preserve"> India</v>
      </c>
      <c r="J2422" s="16" t="str">
        <f>_xlfn.CONCAT(טבלה1[[#This Row],[AI_Companies]]," ",טבלה1[[#This Row],[עמודה1]])</f>
        <v>SocedgeTechnologies http://www.socedge.com</v>
      </c>
      <c r="K2422" s="12">
        <v>10</v>
      </c>
      <c r="L2422" s="12" t="str">
        <f>IF(טבלה1[[#This Row],[עמודה53]]&gt;2000,"Yes","No")</f>
        <v>No</v>
      </c>
      <c r="M2422" s="12">
        <v>49</v>
      </c>
      <c r="N2422" s="12">
        <f>AVERAGE(טבלה1[[#This Row],[עמודה52]:[עמודה53]])</f>
        <v>29.5</v>
      </c>
      <c r="O2422" s="12" t="str">
        <f>IF(טבלה1[[#This Row],[עמודה4]]="&lt; $25 / hr","0$ - $25 / hr",טבלה1[[#This Row],[עמודה4]])</f>
        <v>0$ - $25 / hr</v>
      </c>
      <c r="P2422" s="12" t="str" cm="1">
        <f t="array" ref="P2422">INDEX(_xlfn.TEXTSPLIT(טבלה1[[#This Row],[עמודה55]],"-"),1)</f>
        <v xml:space="preserve">0$ </v>
      </c>
      <c r="Q2422" s="21" t="str" cm="1">
        <f t="array" ref="Q2422">INDEX(_xlfn.TEXTSPLIT(INDEX(_xlfn.TEXTSPLIT(טבלה1[[#This Row],[עמודה55]],"-"),2),"/"),1)</f>
        <v xml:space="preserve"> $25 </v>
      </c>
      <c r="R2422" s="12">
        <f>AVERAGE(טבלה1[[#This Row],[עמודה59]:[עמודה60]])</f>
        <v>12.5</v>
      </c>
      <c r="S2422" s="3">
        <f>VALUE(SUBSTITUTE(טבלה1[[#This Row],[עמודה56]],"$",""))</f>
        <v>0</v>
      </c>
      <c r="T2422" s="3">
        <f>VALUE(SUBSTITUTE(טבלה1[[#This Row],[עמודה57]],"$",""))</f>
        <v>25</v>
      </c>
      <c r="U2422" s="3" t="str">
        <f>IF(טבלה1[[#This Row],[עמודה58]]&gt;30,"Yes","No")</f>
        <v>No</v>
      </c>
    </row>
    <row r="2423" spans="1:21" ht="13" x14ac:dyDescent="0.15">
      <c r="A2423" s="8" t="s">
        <v>5672</v>
      </c>
      <c r="B2423" s="9" t="s">
        <v>5673</v>
      </c>
      <c r="C2423" s="9" t="s">
        <v>1159</v>
      </c>
      <c r="D2423" s="9" t="s">
        <v>4</v>
      </c>
      <c r="E2423" s="9" t="s">
        <v>4</v>
      </c>
      <c r="F2423" s="9" t="s">
        <v>29</v>
      </c>
      <c r="G2423" s="10">
        <v>0.15</v>
      </c>
      <c r="H2423" s="11"/>
      <c r="I2423" s="12" t="str" cm="1">
        <f t="array" ref="I2423">INDEX(_xlfn.TEXTSPLIT(טבלה1[[#This Row],[עמודה2]],","),2)</f>
        <v xml:space="preserve"> Argentina</v>
      </c>
      <c r="J2423" s="16" t="str">
        <f>_xlfn.CONCAT(טבלה1[[#This Row],[AI_Companies]]," ",טבלה1[[#This Row],[עמודה1]])</f>
        <v>VR4 https://www.vr4it.com/</v>
      </c>
      <c r="K2423" s="12">
        <v>10</v>
      </c>
      <c r="L2423" s="12" t="str">
        <f>IF(טבלה1[[#This Row],[עמודה53]]&gt;2000,"Yes","No")</f>
        <v>No</v>
      </c>
      <c r="M2423" s="12">
        <v>49</v>
      </c>
      <c r="N2423" s="12">
        <f>AVERAGE(טבלה1[[#This Row],[עמודה52]:[עמודה53]])</f>
        <v>29.5</v>
      </c>
      <c r="O2423" s="12" t="str">
        <f>IF(טבלה1[[#This Row],[עמודה4]]="&lt; $25 / hr","0$ - $25 / hr",טבלה1[[#This Row],[עמודה4]])</f>
        <v>Undisclosed</v>
      </c>
      <c r="P2423" s="12" t="str" cm="1">
        <f t="array" ref="P2423">INDEX(_xlfn.TEXTSPLIT(טבלה1[[#This Row],[עמודה55]],"-"),1)</f>
        <v>Undisclosed</v>
      </c>
      <c r="Q2423" s="21" t="e" cm="1">
        <f t="array" ref="Q2423">INDEX(_xlfn.TEXTSPLIT(INDEX(_xlfn.TEXTSPLIT(טבלה1[[#This Row],[עמודה55]],"-"),2),"/"),1)</f>
        <v>#REF!</v>
      </c>
      <c r="R2423" s="12" t="e">
        <f>AVERAGE(טבלה1[[#This Row],[עמודה59]:[עמודה60]])</f>
        <v>#VALUE!</v>
      </c>
      <c r="S2423" s="3" t="e">
        <f>VALUE(SUBSTITUTE(טבלה1[[#This Row],[עמודה56]],"$",""))</f>
        <v>#VALUE!</v>
      </c>
      <c r="T2423" s="3" t="e">
        <f>VALUE(SUBSTITUTE(טבלה1[[#This Row],[עמודה57]],"$",""))</f>
        <v>#REF!</v>
      </c>
      <c r="U2423" s="3" t="e">
        <f>IF(טבלה1[[#This Row],[עמודה58]]&gt;30,"Yes","No")</f>
        <v>#VALUE!</v>
      </c>
    </row>
    <row r="2424" spans="1:21" ht="13" x14ac:dyDescent="0.15">
      <c r="A2424" s="8" t="s">
        <v>5674</v>
      </c>
      <c r="B2424" s="9" t="s">
        <v>5675</v>
      </c>
      <c r="C2424" s="9" t="s">
        <v>5676</v>
      </c>
      <c r="D2424" s="9" t="s">
        <v>4</v>
      </c>
      <c r="E2424" s="9" t="s">
        <v>4</v>
      </c>
      <c r="F2424" s="9" t="s">
        <v>29</v>
      </c>
      <c r="G2424" s="10">
        <v>0.15</v>
      </c>
      <c r="H2424" s="11"/>
      <c r="I2424" s="12" t="str" cm="1">
        <f t="array" ref="I2424">INDEX(_xlfn.TEXTSPLIT(טבלה1[[#This Row],[עמודה2]],","),2)</f>
        <v xml:space="preserve"> Australia</v>
      </c>
      <c r="J2424" s="16" t="str">
        <f>_xlfn.CONCAT(טבלה1[[#This Row],[AI_Companies]]," ",טבלה1[[#This Row],[עמודה1]])</f>
        <v>AnalyticsinMotion https://www.analyticsinmotion.com</v>
      </c>
      <c r="K2424" s="12">
        <v>10</v>
      </c>
      <c r="L2424" s="12" t="str">
        <f>IF(טבלה1[[#This Row],[עמודה53]]&gt;2000,"Yes","No")</f>
        <v>No</v>
      </c>
      <c r="M2424" s="12">
        <v>49</v>
      </c>
      <c r="N2424" s="12">
        <f>AVERAGE(טבלה1[[#This Row],[עמודה52]:[עמודה53]])</f>
        <v>29.5</v>
      </c>
      <c r="O2424" s="12" t="str">
        <f>IF(טבלה1[[#This Row],[עמודה4]]="&lt; $25 / hr","0$ - $25 / hr",טבלה1[[#This Row],[עמודה4]])</f>
        <v>Undisclosed</v>
      </c>
      <c r="P2424" s="12" t="str" cm="1">
        <f t="array" ref="P2424">INDEX(_xlfn.TEXTSPLIT(טבלה1[[#This Row],[עמודה55]],"-"),1)</f>
        <v>Undisclosed</v>
      </c>
      <c r="Q2424" s="21" t="e" cm="1">
        <f t="array" ref="Q2424">INDEX(_xlfn.TEXTSPLIT(INDEX(_xlfn.TEXTSPLIT(טבלה1[[#This Row],[עמודה55]],"-"),2),"/"),1)</f>
        <v>#REF!</v>
      </c>
      <c r="R2424" s="12" t="e">
        <f>AVERAGE(טבלה1[[#This Row],[עמודה59]:[עמודה60]])</f>
        <v>#VALUE!</v>
      </c>
      <c r="S2424" s="3" t="e">
        <f>VALUE(SUBSTITUTE(טבלה1[[#This Row],[עמודה56]],"$",""))</f>
        <v>#VALUE!</v>
      </c>
      <c r="T2424" s="3" t="e">
        <f>VALUE(SUBSTITUTE(טבלה1[[#This Row],[עמודה57]],"$",""))</f>
        <v>#REF!</v>
      </c>
      <c r="U2424" s="3" t="e">
        <f>IF(טבלה1[[#This Row],[עמודה58]]&gt;30,"Yes","No")</f>
        <v>#VALUE!</v>
      </c>
    </row>
    <row r="2425" spans="1:21" ht="13" x14ac:dyDescent="0.15">
      <c r="A2425" s="8" t="s">
        <v>5677</v>
      </c>
      <c r="B2425" s="9" t="s">
        <v>5678</v>
      </c>
      <c r="C2425" s="9" t="s">
        <v>5679</v>
      </c>
      <c r="D2425" s="9" t="s">
        <v>4</v>
      </c>
      <c r="E2425" s="9" t="s">
        <v>4</v>
      </c>
      <c r="F2425" s="9" t="s">
        <v>29</v>
      </c>
      <c r="G2425" s="10">
        <v>0.15</v>
      </c>
      <c r="H2425" s="11"/>
      <c r="I2425" s="12" t="str" cm="1">
        <f t="array" ref="I2425">INDEX(_xlfn.TEXTSPLIT(טבלה1[[#This Row],[עמודה2]],","),2)</f>
        <v xml:space="preserve"> Mexico</v>
      </c>
      <c r="J2425" s="16" t="str">
        <f>_xlfn.CONCAT(טבלה1[[#This Row],[AI_Companies]]," ",טבלה1[[#This Row],[עמודה1]])</f>
        <v>Codster https://www.codster.io/en/</v>
      </c>
      <c r="K2425" s="12">
        <v>10</v>
      </c>
      <c r="L2425" s="12" t="str">
        <f>IF(טבלה1[[#This Row],[עמודה53]]&gt;2000,"Yes","No")</f>
        <v>No</v>
      </c>
      <c r="M2425" s="12">
        <v>49</v>
      </c>
      <c r="N2425" s="12">
        <f>AVERAGE(טבלה1[[#This Row],[עמודה52]:[עמודה53]])</f>
        <v>29.5</v>
      </c>
      <c r="O2425" s="12" t="str">
        <f>IF(טבלה1[[#This Row],[עמודה4]]="&lt; $25 / hr","0$ - $25 / hr",טבלה1[[#This Row],[עמודה4]])</f>
        <v>Undisclosed</v>
      </c>
      <c r="P2425" s="12" t="str" cm="1">
        <f t="array" ref="P2425">INDEX(_xlfn.TEXTSPLIT(טבלה1[[#This Row],[עמודה55]],"-"),1)</f>
        <v>Undisclosed</v>
      </c>
      <c r="Q2425" s="21" t="e" cm="1">
        <f t="array" ref="Q2425">INDEX(_xlfn.TEXTSPLIT(INDEX(_xlfn.TEXTSPLIT(טבלה1[[#This Row],[עמודה55]],"-"),2),"/"),1)</f>
        <v>#REF!</v>
      </c>
      <c r="R2425" s="12" t="e">
        <f>AVERAGE(טבלה1[[#This Row],[עמודה59]:[עמודה60]])</f>
        <v>#VALUE!</v>
      </c>
      <c r="S2425" s="3" t="e">
        <f>VALUE(SUBSTITUTE(טבלה1[[#This Row],[עמודה56]],"$",""))</f>
        <v>#VALUE!</v>
      </c>
      <c r="T2425" s="3" t="e">
        <f>VALUE(SUBSTITUTE(טבלה1[[#This Row],[עמודה57]],"$",""))</f>
        <v>#REF!</v>
      </c>
      <c r="U2425" s="3" t="e">
        <f>IF(טבלה1[[#This Row],[עמודה58]]&gt;30,"Yes","No")</f>
        <v>#VALUE!</v>
      </c>
    </row>
    <row r="2426" spans="1:21" ht="13" x14ac:dyDescent="0.15">
      <c r="A2426" s="8" t="s">
        <v>5680</v>
      </c>
      <c r="B2426" s="9" t="s">
        <v>5681</v>
      </c>
      <c r="C2426" s="9" t="s">
        <v>171</v>
      </c>
      <c r="D2426" s="13">
        <v>10000</v>
      </c>
      <c r="E2426" s="9" t="s">
        <v>63</v>
      </c>
      <c r="F2426" s="9" t="s">
        <v>29</v>
      </c>
      <c r="G2426" s="10">
        <v>0.15</v>
      </c>
      <c r="H2426" s="11"/>
      <c r="I2426" s="12" t="str" cm="1">
        <f t="array" ref="I2426">INDEX(_xlfn.TEXTSPLIT(טבלה1[[#This Row],[עמודה2]],","),2)</f>
        <v xml:space="preserve"> IN</v>
      </c>
      <c r="J2426" s="16" t="str">
        <f>_xlfn.CONCAT(טבלה1[[#This Row],[AI_Companies]]," ",טבלה1[[#This Row],[עמודה1]])</f>
        <v>KineticIQ http://www.kineticiq.com</v>
      </c>
      <c r="K2426" s="12">
        <v>10</v>
      </c>
      <c r="L2426" s="12" t="str">
        <f>IF(טבלה1[[#This Row],[עמודה53]]&gt;2000,"Yes","No")</f>
        <v>No</v>
      </c>
      <c r="M2426" s="12">
        <v>49</v>
      </c>
      <c r="N2426" s="12">
        <f>AVERAGE(טבלה1[[#This Row],[עמודה52]:[עמודה53]])</f>
        <v>29.5</v>
      </c>
      <c r="O2426" s="12" t="str">
        <f>IF(טבלה1[[#This Row],[עמודה4]]="&lt; $25 / hr","0$ - $25 / hr",טבלה1[[#This Row],[עמודה4]])</f>
        <v>$150 - $199 / hr</v>
      </c>
      <c r="P2426" s="12" t="str" cm="1">
        <f t="array" ref="P2426">INDEX(_xlfn.TEXTSPLIT(טבלה1[[#This Row],[עמודה55]],"-"),1)</f>
        <v xml:space="preserve">$150 </v>
      </c>
      <c r="Q2426" s="21" t="str" cm="1">
        <f t="array" ref="Q2426">INDEX(_xlfn.TEXTSPLIT(INDEX(_xlfn.TEXTSPLIT(טבלה1[[#This Row],[עמודה55]],"-"),2),"/"),1)</f>
        <v xml:space="preserve"> $199 </v>
      </c>
      <c r="R2426" s="12">
        <f>AVERAGE(טבלה1[[#This Row],[עמודה59]:[עמודה60]])</f>
        <v>174.5</v>
      </c>
      <c r="S2426" s="3">
        <f>VALUE(SUBSTITUTE(טבלה1[[#This Row],[עמודה56]],"$",""))</f>
        <v>150</v>
      </c>
      <c r="T2426" s="3">
        <f>VALUE(SUBSTITUTE(טבלה1[[#This Row],[עמודה57]],"$",""))</f>
        <v>199</v>
      </c>
      <c r="U2426" s="3" t="str">
        <f>IF(טבלה1[[#This Row],[עמודה58]]&gt;30,"Yes","No")</f>
        <v>Yes</v>
      </c>
    </row>
    <row r="2427" spans="1:21" ht="13" x14ac:dyDescent="0.15">
      <c r="A2427" s="8" t="s">
        <v>5682</v>
      </c>
      <c r="B2427" s="9" t="s">
        <v>5683</v>
      </c>
      <c r="C2427" s="9" t="s">
        <v>102</v>
      </c>
      <c r="D2427" s="9" t="s">
        <v>4</v>
      </c>
      <c r="E2427" s="9" t="s">
        <v>4</v>
      </c>
      <c r="F2427" s="9" t="s">
        <v>29</v>
      </c>
      <c r="G2427" s="10">
        <v>0.1</v>
      </c>
      <c r="H2427" s="11"/>
      <c r="I2427" s="12" t="str" cm="1">
        <f t="array" ref="I2427">INDEX(_xlfn.TEXTSPLIT(טבלה1[[#This Row],[עמודה2]],","),2)</f>
        <v xml:space="preserve"> United Kingdom</v>
      </c>
      <c r="J2427" s="16" t="str">
        <f>_xlfn.CONCAT(טבלה1[[#This Row],[AI_Companies]]," ",טבלה1[[#This Row],[עמודה1]])</f>
        <v>GYANA https://www.gyana.com/</v>
      </c>
      <c r="K2427" s="12">
        <v>10</v>
      </c>
      <c r="L2427" s="12" t="str">
        <f>IF(טבלה1[[#This Row],[עמודה53]]&gt;2000,"Yes","No")</f>
        <v>No</v>
      </c>
      <c r="M2427" s="12">
        <v>49</v>
      </c>
      <c r="N2427" s="12">
        <f>AVERAGE(טבלה1[[#This Row],[עמודה52]:[עמודה53]])</f>
        <v>29.5</v>
      </c>
      <c r="O2427" s="12" t="str">
        <f>IF(טבלה1[[#This Row],[עמודה4]]="&lt; $25 / hr","0$ - $25 / hr",טבלה1[[#This Row],[עמודה4]])</f>
        <v>Undisclosed</v>
      </c>
      <c r="P2427" s="12" t="str" cm="1">
        <f t="array" ref="P2427">INDEX(_xlfn.TEXTSPLIT(טבלה1[[#This Row],[עמודה55]],"-"),1)</f>
        <v>Undisclosed</v>
      </c>
      <c r="Q2427" s="21" t="e" cm="1">
        <f t="array" ref="Q2427">INDEX(_xlfn.TEXTSPLIT(INDEX(_xlfn.TEXTSPLIT(טבלה1[[#This Row],[עמודה55]],"-"),2),"/"),1)</f>
        <v>#REF!</v>
      </c>
      <c r="R2427" s="12" t="e">
        <f>AVERAGE(טבלה1[[#This Row],[עמודה59]:[עמודה60]])</f>
        <v>#VALUE!</v>
      </c>
      <c r="S2427" s="3" t="e">
        <f>VALUE(SUBSTITUTE(טבלה1[[#This Row],[עמודה56]],"$",""))</f>
        <v>#VALUE!</v>
      </c>
      <c r="T2427" s="3" t="e">
        <f>VALUE(SUBSTITUTE(טבלה1[[#This Row],[עמודה57]],"$",""))</f>
        <v>#REF!</v>
      </c>
      <c r="U2427" s="3" t="e">
        <f>IF(טבלה1[[#This Row],[עמודה58]]&gt;30,"Yes","No")</f>
        <v>#VALUE!</v>
      </c>
    </row>
    <row r="2428" spans="1:21" ht="13" x14ac:dyDescent="0.15">
      <c r="A2428" s="8" t="s">
        <v>5684</v>
      </c>
      <c r="B2428" s="9" t="s">
        <v>5685</v>
      </c>
      <c r="C2428" s="9" t="s">
        <v>5686</v>
      </c>
      <c r="D2428" s="13">
        <v>5000</v>
      </c>
      <c r="E2428" s="9" t="s">
        <v>21</v>
      </c>
      <c r="F2428" s="9" t="s">
        <v>29</v>
      </c>
      <c r="G2428" s="10">
        <v>0.1</v>
      </c>
      <c r="H2428" s="11"/>
      <c r="I2428" s="12" t="str" cm="1">
        <f t="array" ref="I2428">INDEX(_xlfn.TEXTSPLIT(טבלה1[[#This Row],[עמודה2]],","),2)</f>
        <v xml:space="preserve"> France</v>
      </c>
      <c r="J2428" s="16" t="str">
        <f>_xlfn.CONCAT(טבלה1[[#This Row],[AI_Companies]]," ",טבלה1[[#This Row],[עמודה1]])</f>
        <v>Visioglobe http://www.visioglobe.com</v>
      </c>
      <c r="K2428" s="12">
        <v>10</v>
      </c>
      <c r="L2428" s="12" t="str">
        <f>IF(טבלה1[[#This Row],[עמודה53]]&gt;2000,"Yes","No")</f>
        <v>No</v>
      </c>
      <c r="M2428" s="12">
        <v>49</v>
      </c>
      <c r="N2428" s="12">
        <f>AVERAGE(טבלה1[[#This Row],[עמודה52]:[עמודה53]])</f>
        <v>29.5</v>
      </c>
      <c r="O2428" s="12" t="str">
        <f>IF(טבלה1[[#This Row],[עמודה4]]="&lt; $25 / hr","0$ - $25 / hr",טבלה1[[#This Row],[עמודה4]])</f>
        <v>$100 - $149 / hr</v>
      </c>
      <c r="P2428" s="12" t="str" cm="1">
        <f t="array" ref="P2428">INDEX(_xlfn.TEXTSPLIT(טבלה1[[#This Row],[עמודה55]],"-"),1)</f>
        <v xml:space="preserve">$100 </v>
      </c>
      <c r="Q2428" s="21" t="str" cm="1">
        <f t="array" ref="Q2428">INDEX(_xlfn.TEXTSPLIT(INDEX(_xlfn.TEXTSPLIT(טבלה1[[#This Row],[עמודה55]],"-"),2),"/"),1)</f>
        <v xml:space="preserve"> $149 </v>
      </c>
      <c r="R2428" s="12">
        <f>AVERAGE(טבלה1[[#This Row],[עמודה59]:[עמודה60]])</f>
        <v>124.5</v>
      </c>
      <c r="S2428" s="3">
        <f>VALUE(SUBSTITUTE(טבלה1[[#This Row],[עמודה56]],"$",""))</f>
        <v>100</v>
      </c>
      <c r="T2428" s="3">
        <f>VALUE(SUBSTITUTE(טבלה1[[#This Row],[עמודה57]],"$",""))</f>
        <v>149</v>
      </c>
      <c r="U2428" s="3" t="str">
        <f>IF(טבלה1[[#This Row],[עמודה58]]&gt;30,"Yes","No")</f>
        <v>Yes</v>
      </c>
    </row>
    <row r="2429" spans="1:21" ht="13" x14ac:dyDescent="0.15">
      <c r="A2429" s="8" t="s">
        <v>5687</v>
      </c>
      <c r="B2429" s="9" t="s">
        <v>5688</v>
      </c>
      <c r="C2429" s="9" t="s">
        <v>3984</v>
      </c>
      <c r="D2429" s="13">
        <v>10000</v>
      </c>
      <c r="E2429" s="9" t="s">
        <v>9</v>
      </c>
      <c r="F2429" s="9" t="s">
        <v>29</v>
      </c>
      <c r="G2429" s="10">
        <v>0.1</v>
      </c>
      <c r="H2429" s="11"/>
      <c r="I2429" s="12" t="str" cm="1">
        <f t="array" ref="I2429">INDEX(_xlfn.TEXTSPLIT(טבלה1[[#This Row],[עמודה2]],","),2)</f>
        <v xml:space="preserve"> Denmark</v>
      </c>
      <c r="J2429" s="16" t="str">
        <f>_xlfn.CONCAT(טבלה1[[#This Row],[AI_Companies]]," ",טבלה1[[#This Row],[עמודה1]])</f>
        <v>Wiredelta https://wiredelta.com</v>
      </c>
      <c r="K2429" s="12">
        <v>10</v>
      </c>
      <c r="L2429" s="12" t="str">
        <f>IF(טבלה1[[#This Row],[עמודה53]]&gt;2000,"Yes","No")</f>
        <v>No</v>
      </c>
      <c r="M2429" s="12">
        <v>49</v>
      </c>
      <c r="N2429" s="12">
        <f>AVERAGE(טבלה1[[#This Row],[עמודה52]:[עמודה53]])</f>
        <v>29.5</v>
      </c>
      <c r="O2429" s="12" t="str">
        <f>IF(טבלה1[[#This Row],[עמודה4]]="&lt; $25 / hr","0$ - $25 / hr",טבלה1[[#This Row],[עמודה4]])</f>
        <v>$50 - $99 / hr</v>
      </c>
      <c r="P2429" s="12" t="str" cm="1">
        <f t="array" ref="P2429">INDEX(_xlfn.TEXTSPLIT(טבלה1[[#This Row],[עמודה55]],"-"),1)</f>
        <v xml:space="preserve">$50 </v>
      </c>
      <c r="Q2429" s="21" t="str" cm="1">
        <f t="array" ref="Q2429">INDEX(_xlfn.TEXTSPLIT(INDEX(_xlfn.TEXTSPLIT(טבלה1[[#This Row],[עמודה55]],"-"),2),"/"),1)</f>
        <v xml:space="preserve"> $99 </v>
      </c>
      <c r="R2429" s="12">
        <f>AVERAGE(טבלה1[[#This Row],[עמודה59]:[עמודה60]])</f>
        <v>74.5</v>
      </c>
      <c r="S2429" s="3">
        <f>VALUE(SUBSTITUTE(טבלה1[[#This Row],[עמודה56]],"$",""))</f>
        <v>50</v>
      </c>
      <c r="T2429" s="3">
        <f>VALUE(SUBSTITUTE(טבלה1[[#This Row],[עמודה57]],"$",""))</f>
        <v>99</v>
      </c>
      <c r="U2429" s="3" t="str">
        <f>IF(טבלה1[[#This Row],[עמודה58]]&gt;30,"Yes","No")</f>
        <v>Yes</v>
      </c>
    </row>
    <row r="2430" spans="1:21" ht="13" x14ac:dyDescent="0.15">
      <c r="A2430" s="8" t="s">
        <v>5689</v>
      </c>
      <c r="B2430" s="9" t="s">
        <v>5690</v>
      </c>
      <c r="C2430" s="9" t="s">
        <v>69</v>
      </c>
      <c r="D2430" s="13">
        <v>1000</v>
      </c>
      <c r="E2430" s="9" t="s">
        <v>9</v>
      </c>
      <c r="F2430" s="9" t="s">
        <v>29</v>
      </c>
      <c r="G2430" s="10">
        <v>0.1</v>
      </c>
      <c r="H2430" s="11"/>
      <c r="I2430" s="12" t="str" cm="1">
        <f t="array" ref="I2430">INDEX(_xlfn.TEXTSPLIT(טבלה1[[#This Row],[עמודה2]],","),2)</f>
        <v xml:space="preserve"> India</v>
      </c>
      <c r="J2430" s="16" t="str">
        <f>_xlfn.CONCAT(טבלה1[[#This Row],[AI_Companies]]," ",טבלה1[[#This Row],[עמודה1]])</f>
        <v>InfoskatersTechnologiesPvt.Ltd. https://www.infoskaters.com/</v>
      </c>
      <c r="K2430" s="12">
        <v>10</v>
      </c>
      <c r="L2430" s="12" t="str">
        <f>IF(טבלה1[[#This Row],[עמודה53]]&gt;2000,"Yes","No")</f>
        <v>No</v>
      </c>
      <c r="M2430" s="12">
        <v>49</v>
      </c>
      <c r="N2430" s="12">
        <f>AVERAGE(טבלה1[[#This Row],[עמודה52]:[עמודה53]])</f>
        <v>29.5</v>
      </c>
      <c r="O2430" s="12" t="str">
        <f>IF(טבלה1[[#This Row],[עמודה4]]="&lt; $25 / hr","0$ - $25 / hr",טבלה1[[#This Row],[עמודה4]])</f>
        <v>$50 - $99 / hr</v>
      </c>
      <c r="P2430" s="12" t="str" cm="1">
        <f t="array" ref="P2430">INDEX(_xlfn.TEXTSPLIT(טבלה1[[#This Row],[עמודה55]],"-"),1)</f>
        <v xml:space="preserve">$50 </v>
      </c>
      <c r="Q2430" s="21" t="str" cm="1">
        <f t="array" ref="Q2430">INDEX(_xlfn.TEXTSPLIT(INDEX(_xlfn.TEXTSPLIT(טבלה1[[#This Row],[עמודה55]],"-"),2),"/"),1)</f>
        <v xml:space="preserve"> $99 </v>
      </c>
      <c r="R2430" s="12">
        <f>AVERAGE(טבלה1[[#This Row],[עמודה59]:[עמודה60]])</f>
        <v>74.5</v>
      </c>
      <c r="S2430" s="3">
        <f>VALUE(SUBSTITUTE(טבלה1[[#This Row],[עמודה56]],"$",""))</f>
        <v>50</v>
      </c>
      <c r="T2430" s="3">
        <f>VALUE(SUBSTITUTE(טבלה1[[#This Row],[עמודה57]],"$",""))</f>
        <v>99</v>
      </c>
      <c r="U2430" s="3" t="str">
        <f>IF(טבלה1[[#This Row],[עמודה58]]&gt;30,"Yes","No")</f>
        <v>Yes</v>
      </c>
    </row>
    <row r="2431" spans="1:21" ht="13" x14ac:dyDescent="0.15">
      <c r="A2431" s="8" t="s">
        <v>5691</v>
      </c>
      <c r="B2431" s="9" t="s">
        <v>5692</v>
      </c>
      <c r="C2431" s="9" t="s">
        <v>3217</v>
      </c>
      <c r="D2431" s="9" t="s">
        <v>4</v>
      </c>
      <c r="E2431" s="9" t="s">
        <v>4</v>
      </c>
      <c r="F2431" s="9" t="s">
        <v>10</v>
      </c>
      <c r="G2431" s="10">
        <v>0.1</v>
      </c>
      <c r="H2431" s="11"/>
      <c r="I2431" s="12" t="str" cm="1">
        <f t="array" ref="I2431">INDEX(_xlfn.TEXTSPLIT(טבלה1[[#This Row],[עמודה2]],","),2)</f>
        <v xml:space="preserve"> FL</v>
      </c>
      <c r="J2431" s="16" t="str">
        <f>_xlfn.CONCAT(טבלה1[[#This Row],[AI_Companies]]," ",טבלה1[[#This Row],[עמודה1]])</f>
        <v>CyberChasse https://cyberchasse.com/</v>
      </c>
      <c r="K2431" s="12">
        <v>50</v>
      </c>
      <c r="L2431" s="12" t="str">
        <f>IF(טבלה1[[#This Row],[עמודה53]]&gt;2000,"Yes","No")</f>
        <v>No</v>
      </c>
      <c r="M2431" s="12">
        <v>249</v>
      </c>
      <c r="N2431" s="12">
        <f>AVERAGE(טבלה1[[#This Row],[עמודה52]:[עמודה53]])</f>
        <v>149.5</v>
      </c>
      <c r="O2431" s="12" t="str">
        <f>IF(טבלה1[[#This Row],[עמודה4]]="&lt; $25 / hr","0$ - $25 / hr",טבלה1[[#This Row],[עמודה4]])</f>
        <v>Undisclosed</v>
      </c>
      <c r="P2431" s="12" t="str" cm="1">
        <f t="array" ref="P2431">INDEX(_xlfn.TEXTSPLIT(טבלה1[[#This Row],[עמודה55]],"-"),1)</f>
        <v>Undisclosed</v>
      </c>
      <c r="Q2431" s="21" t="e" cm="1">
        <f t="array" ref="Q2431">INDEX(_xlfn.TEXTSPLIT(INDEX(_xlfn.TEXTSPLIT(טבלה1[[#This Row],[עמודה55]],"-"),2),"/"),1)</f>
        <v>#REF!</v>
      </c>
      <c r="R2431" s="12" t="e">
        <f>AVERAGE(טבלה1[[#This Row],[עמודה59]:[עמודה60]])</f>
        <v>#VALUE!</v>
      </c>
      <c r="S2431" s="3" t="e">
        <f>VALUE(SUBSTITUTE(טבלה1[[#This Row],[עמודה56]],"$",""))</f>
        <v>#VALUE!</v>
      </c>
      <c r="T2431" s="3" t="e">
        <f>VALUE(SUBSTITUTE(טבלה1[[#This Row],[עמודה57]],"$",""))</f>
        <v>#REF!</v>
      </c>
      <c r="U2431" s="3" t="e">
        <f>IF(טבלה1[[#This Row],[עמודה58]]&gt;30,"Yes","No")</f>
        <v>#VALUE!</v>
      </c>
    </row>
    <row r="2432" spans="1:21" ht="13" x14ac:dyDescent="0.15">
      <c r="A2432" s="8" t="s">
        <v>5693</v>
      </c>
      <c r="B2432" s="9" t="s">
        <v>5694</v>
      </c>
      <c r="C2432" s="9" t="s">
        <v>5695</v>
      </c>
      <c r="D2432" s="13">
        <v>10000</v>
      </c>
      <c r="E2432" s="9" t="s">
        <v>63</v>
      </c>
      <c r="F2432" s="9" t="s">
        <v>29</v>
      </c>
      <c r="G2432" s="10">
        <v>0.1</v>
      </c>
      <c r="H2432" s="11"/>
      <c r="I2432" s="12" t="str" cm="1">
        <f t="array" ref="I2432">INDEX(_xlfn.TEXTSPLIT(טבלה1[[#This Row],[עמודה2]],","),2)</f>
        <v xml:space="preserve"> United Kingdom</v>
      </c>
      <c r="J2432" s="16" t="str">
        <f>_xlfn.CONCAT(טבלה1[[#This Row],[AI_Companies]]," ",טבלה1[[#This Row],[עמודה1]])</f>
        <v>GreenwoodCampbell http://www.greenwoodcampbell.com/</v>
      </c>
      <c r="K2432" s="12">
        <v>10</v>
      </c>
      <c r="L2432" s="12" t="str">
        <f>IF(טבלה1[[#This Row],[עמודה53]]&gt;2000,"Yes","No")</f>
        <v>No</v>
      </c>
      <c r="M2432" s="12">
        <v>49</v>
      </c>
      <c r="N2432" s="12">
        <f>AVERAGE(טבלה1[[#This Row],[עמודה52]:[עמודה53]])</f>
        <v>29.5</v>
      </c>
      <c r="O2432" s="12" t="str">
        <f>IF(טבלה1[[#This Row],[עמודה4]]="&lt; $25 / hr","0$ - $25 / hr",טבלה1[[#This Row],[עמודה4]])</f>
        <v>$150 - $199 / hr</v>
      </c>
      <c r="P2432" s="12" t="str" cm="1">
        <f t="array" ref="P2432">INDEX(_xlfn.TEXTSPLIT(טבלה1[[#This Row],[עמודה55]],"-"),1)</f>
        <v xml:space="preserve">$150 </v>
      </c>
      <c r="Q2432" s="21" t="str" cm="1">
        <f t="array" ref="Q2432">INDEX(_xlfn.TEXTSPLIT(INDEX(_xlfn.TEXTSPLIT(טבלה1[[#This Row],[עמודה55]],"-"),2),"/"),1)</f>
        <v xml:space="preserve"> $199 </v>
      </c>
      <c r="R2432" s="12">
        <f>AVERAGE(טבלה1[[#This Row],[עמודה59]:[עמודה60]])</f>
        <v>174.5</v>
      </c>
      <c r="S2432" s="3">
        <f>VALUE(SUBSTITUTE(טבלה1[[#This Row],[עמודה56]],"$",""))</f>
        <v>150</v>
      </c>
      <c r="T2432" s="3">
        <f>VALUE(SUBSTITUTE(טבלה1[[#This Row],[עמודה57]],"$",""))</f>
        <v>199</v>
      </c>
      <c r="U2432" s="3" t="str">
        <f>IF(טבלה1[[#This Row],[עמודה58]]&gt;30,"Yes","No")</f>
        <v>Yes</v>
      </c>
    </row>
    <row r="2433" spans="1:21" ht="13" x14ac:dyDescent="0.15">
      <c r="A2433" s="8" t="s">
        <v>5696</v>
      </c>
      <c r="B2433" s="9" t="s">
        <v>5697</v>
      </c>
      <c r="C2433" s="9" t="s">
        <v>604</v>
      </c>
      <c r="D2433" s="13">
        <v>1000</v>
      </c>
      <c r="E2433" s="9" t="s">
        <v>14</v>
      </c>
      <c r="F2433" s="9" t="s">
        <v>10</v>
      </c>
      <c r="G2433" s="10">
        <v>0.1</v>
      </c>
      <c r="H2433" s="11"/>
      <c r="I2433" s="12" t="str" cm="1">
        <f t="array" ref="I2433">INDEX(_xlfn.TEXTSPLIT(טבלה1[[#This Row],[עמודה2]],","),2)</f>
        <v xml:space="preserve"> India</v>
      </c>
      <c r="J2433" s="16" t="str">
        <f>_xlfn.CONCAT(טבלה1[[#This Row],[AI_Companies]]," ",טבלה1[[#This Row],[עמודה1]])</f>
        <v>EnvigoMarketingPrivateLimited https://envigo.digital/</v>
      </c>
      <c r="K2433" s="12">
        <v>50</v>
      </c>
      <c r="L2433" s="12" t="str">
        <f>IF(טבלה1[[#This Row],[עמודה53]]&gt;2000,"Yes","No")</f>
        <v>No</v>
      </c>
      <c r="M2433" s="12">
        <v>249</v>
      </c>
      <c r="N2433" s="12">
        <f>AVERAGE(טבלה1[[#This Row],[עמודה52]:[עמודה53]])</f>
        <v>149.5</v>
      </c>
      <c r="O2433" s="12" t="str">
        <f>IF(טבלה1[[#This Row],[עמודה4]]="&lt; $25 / hr","0$ - $25 / hr",טבלה1[[#This Row],[עמודה4]])</f>
        <v>0$ - $25 / hr</v>
      </c>
      <c r="P2433" s="12" t="str" cm="1">
        <f t="array" ref="P2433">INDEX(_xlfn.TEXTSPLIT(טבלה1[[#This Row],[עמודה55]],"-"),1)</f>
        <v xml:space="preserve">0$ </v>
      </c>
      <c r="Q2433" s="21" t="str" cm="1">
        <f t="array" ref="Q2433">INDEX(_xlfn.TEXTSPLIT(INDEX(_xlfn.TEXTSPLIT(טבלה1[[#This Row],[עמודה55]],"-"),2),"/"),1)</f>
        <v xml:space="preserve"> $25 </v>
      </c>
      <c r="R2433" s="12">
        <f>AVERAGE(טבלה1[[#This Row],[עמודה59]:[עמודה60]])</f>
        <v>12.5</v>
      </c>
      <c r="S2433" s="3">
        <f>VALUE(SUBSTITUTE(טבלה1[[#This Row],[עמודה56]],"$",""))</f>
        <v>0</v>
      </c>
      <c r="T2433" s="3">
        <f>VALUE(SUBSTITUTE(טבלה1[[#This Row],[עמודה57]],"$",""))</f>
        <v>25</v>
      </c>
      <c r="U2433" s="3" t="str">
        <f>IF(טבלה1[[#This Row],[עמודה58]]&gt;30,"Yes","No")</f>
        <v>No</v>
      </c>
    </row>
    <row r="2434" spans="1:21" ht="13" x14ac:dyDescent="0.15">
      <c r="A2434" s="8" t="s">
        <v>5698</v>
      </c>
      <c r="B2434" s="9" t="s">
        <v>5699</v>
      </c>
      <c r="C2434" s="9" t="s">
        <v>546</v>
      </c>
      <c r="D2434" s="13">
        <v>50000</v>
      </c>
      <c r="E2434" s="9" t="s">
        <v>63</v>
      </c>
      <c r="F2434" s="9" t="s">
        <v>10</v>
      </c>
      <c r="G2434" s="10">
        <v>0.1</v>
      </c>
      <c r="H2434" s="11"/>
      <c r="I2434" s="12" t="str" cm="1">
        <f t="array" ref="I2434">INDEX(_xlfn.TEXTSPLIT(טבלה1[[#This Row],[עמודה2]],","),2)</f>
        <v xml:space="preserve"> IL</v>
      </c>
      <c r="J2434" s="16" t="str">
        <f>_xlfn.CONCAT(טבלה1[[#This Row],[AI_Companies]]," ",טבלה1[[#This Row],[עמודה1]])</f>
        <v>PanderaLabs http://www.panderalabs.com/</v>
      </c>
      <c r="K2434" s="12">
        <v>50</v>
      </c>
      <c r="L2434" s="12" t="str">
        <f>IF(טבלה1[[#This Row],[עמודה53]]&gt;2000,"Yes","No")</f>
        <v>No</v>
      </c>
      <c r="M2434" s="12">
        <v>249</v>
      </c>
      <c r="N2434" s="12">
        <f>AVERAGE(טבלה1[[#This Row],[עמודה52]:[עמודה53]])</f>
        <v>149.5</v>
      </c>
      <c r="O2434" s="12" t="str">
        <f>IF(טבלה1[[#This Row],[עמודה4]]="&lt; $25 / hr","0$ - $25 / hr",טבלה1[[#This Row],[עמודה4]])</f>
        <v>$150 - $199 / hr</v>
      </c>
      <c r="P2434" s="12" t="str" cm="1">
        <f t="array" ref="P2434">INDEX(_xlfn.TEXTSPLIT(טבלה1[[#This Row],[עמודה55]],"-"),1)</f>
        <v xml:space="preserve">$150 </v>
      </c>
      <c r="Q2434" s="21" t="str" cm="1">
        <f t="array" ref="Q2434">INDEX(_xlfn.TEXTSPLIT(INDEX(_xlfn.TEXTSPLIT(טבלה1[[#This Row],[עמודה55]],"-"),2),"/"),1)</f>
        <v xml:space="preserve"> $199 </v>
      </c>
      <c r="R2434" s="12">
        <f>AVERAGE(טבלה1[[#This Row],[עמודה59]:[עמודה60]])</f>
        <v>174.5</v>
      </c>
      <c r="S2434" s="3">
        <f>VALUE(SUBSTITUTE(טבלה1[[#This Row],[עמודה56]],"$",""))</f>
        <v>150</v>
      </c>
      <c r="T2434" s="3">
        <f>VALUE(SUBSTITUTE(טבלה1[[#This Row],[עמודה57]],"$",""))</f>
        <v>199</v>
      </c>
      <c r="U2434" s="3" t="str">
        <f>IF(טבלה1[[#This Row],[עמודה58]]&gt;30,"Yes","No")</f>
        <v>Yes</v>
      </c>
    </row>
    <row r="2435" spans="1:21" ht="13" x14ac:dyDescent="0.15">
      <c r="A2435" s="8" t="s">
        <v>5700</v>
      </c>
      <c r="B2435" s="9" t="s">
        <v>5701</v>
      </c>
      <c r="C2435" s="9" t="s">
        <v>102</v>
      </c>
      <c r="D2435" s="9" t="s">
        <v>4</v>
      </c>
      <c r="E2435" s="9" t="s">
        <v>4</v>
      </c>
      <c r="F2435" s="9" t="s">
        <v>10</v>
      </c>
      <c r="G2435" s="10">
        <v>0.1</v>
      </c>
      <c r="H2435" s="11"/>
      <c r="I2435" s="12" t="str" cm="1">
        <f t="array" ref="I2435">INDEX(_xlfn.TEXTSPLIT(טבלה1[[#This Row],[עמודה2]],","),2)</f>
        <v xml:space="preserve"> United Kingdom</v>
      </c>
      <c r="J2435" s="16" t="str">
        <f>_xlfn.CONCAT(טבלה1[[#This Row],[AI_Companies]]," ",טבלה1[[#This Row],[עמודה1]])</f>
        <v>BRIGHT https://www.bright.consulting/</v>
      </c>
      <c r="K2435" s="12">
        <v>50</v>
      </c>
      <c r="L2435" s="12" t="str">
        <f>IF(טבלה1[[#This Row],[עמודה53]]&gt;2000,"Yes","No")</f>
        <v>No</v>
      </c>
      <c r="M2435" s="12">
        <v>249</v>
      </c>
      <c r="N2435" s="12">
        <f>AVERAGE(טבלה1[[#This Row],[עמודה52]:[עמודה53]])</f>
        <v>149.5</v>
      </c>
      <c r="O2435" s="12" t="str">
        <f>IF(טבלה1[[#This Row],[עמודה4]]="&lt; $25 / hr","0$ - $25 / hr",טבלה1[[#This Row],[עמודה4]])</f>
        <v>Undisclosed</v>
      </c>
      <c r="P2435" s="12" t="str" cm="1">
        <f t="array" ref="P2435">INDEX(_xlfn.TEXTSPLIT(טבלה1[[#This Row],[עמודה55]],"-"),1)</f>
        <v>Undisclosed</v>
      </c>
      <c r="Q2435" s="21" t="e" cm="1">
        <f t="array" ref="Q2435">INDEX(_xlfn.TEXTSPLIT(INDEX(_xlfn.TEXTSPLIT(טבלה1[[#This Row],[עמודה55]],"-"),2),"/"),1)</f>
        <v>#REF!</v>
      </c>
      <c r="R2435" s="12" t="e">
        <f>AVERAGE(טבלה1[[#This Row],[עמודה59]:[עמודה60]])</f>
        <v>#VALUE!</v>
      </c>
      <c r="S2435" s="3" t="e">
        <f>VALUE(SUBSTITUTE(טבלה1[[#This Row],[עמודה56]],"$",""))</f>
        <v>#VALUE!</v>
      </c>
      <c r="T2435" s="3" t="e">
        <f>VALUE(SUBSTITUTE(טבלה1[[#This Row],[עמודה57]],"$",""))</f>
        <v>#REF!</v>
      </c>
      <c r="U2435" s="3" t="e">
        <f>IF(טבלה1[[#This Row],[עמודה58]]&gt;30,"Yes","No")</f>
        <v>#VALUE!</v>
      </c>
    </row>
    <row r="2436" spans="1:21" ht="13" x14ac:dyDescent="0.15">
      <c r="A2436" s="8" t="s">
        <v>5702</v>
      </c>
      <c r="B2436" s="9" t="s">
        <v>5703</v>
      </c>
      <c r="C2436" s="9" t="s">
        <v>331</v>
      </c>
      <c r="D2436" s="13">
        <v>50000</v>
      </c>
      <c r="E2436" s="9" t="s">
        <v>9</v>
      </c>
      <c r="F2436" s="9" t="s">
        <v>10</v>
      </c>
      <c r="G2436" s="10">
        <v>0.1</v>
      </c>
      <c r="H2436" s="11"/>
      <c r="I2436" s="12" t="str" cm="1">
        <f t="array" ref="I2436">INDEX(_xlfn.TEXTSPLIT(טבלה1[[#This Row],[עמודה2]],","),2)</f>
        <v xml:space="preserve"> India</v>
      </c>
      <c r="J2436" s="16" t="str">
        <f>_xlfn.CONCAT(טבלה1[[#This Row],[AI_Companies]]," ",טבלה1[[#This Row],[עמודה1]])</f>
        <v>KanerikaInc http://www.kanerika.com</v>
      </c>
      <c r="K2436" s="12">
        <v>50</v>
      </c>
      <c r="L2436" s="12" t="str">
        <f>IF(טבלה1[[#This Row],[עמודה53]]&gt;2000,"Yes","No")</f>
        <v>No</v>
      </c>
      <c r="M2436" s="12">
        <v>249</v>
      </c>
      <c r="N2436" s="12">
        <f>AVERAGE(טבלה1[[#This Row],[עמודה52]:[עמודה53]])</f>
        <v>149.5</v>
      </c>
      <c r="O2436" s="12" t="str">
        <f>IF(טבלה1[[#This Row],[עמודה4]]="&lt; $25 / hr","0$ - $25 / hr",טבלה1[[#This Row],[עמודה4]])</f>
        <v>$50 - $99 / hr</v>
      </c>
      <c r="P2436" s="12" t="str" cm="1">
        <f t="array" ref="P2436">INDEX(_xlfn.TEXTSPLIT(טבלה1[[#This Row],[עמודה55]],"-"),1)</f>
        <v xml:space="preserve">$50 </v>
      </c>
      <c r="Q2436" s="21" t="str" cm="1">
        <f t="array" ref="Q2436">INDEX(_xlfn.TEXTSPLIT(INDEX(_xlfn.TEXTSPLIT(טבלה1[[#This Row],[עמודה55]],"-"),2),"/"),1)</f>
        <v xml:space="preserve"> $99 </v>
      </c>
      <c r="R2436" s="12">
        <f>AVERAGE(טבלה1[[#This Row],[עמודה59]:[עמודה60]])</f>
        <v>74.5</v>
      </c>
      <c r="S2436" s="3">
        <f>VALUE(SUBSTITUTE(טבלה1[[#This Row],[עמודה56]],"$",""))</f>
        <v>50</v>
      </c>
      <c r="T2436" s="3">
        <f>VALUE(SUBSTITUTE(טבלה1[[#This Row],[עמודה57]],"$",""))</f>
        <v>99</v>
      </c>
      <c r="U2436" s="3" t="str">
        <f>IF(טבלה1[[#This Row],[עמודה58]]&gt;30,"Yes","No")</f>
        <v>Yes</v>
      </c>
    </row>
    <row r="2437" spans="1:21" ht="13" x14ac:dyDescent="0.15">
      <c r="A2437" s="8" t="s">
        <v>5704</v>
      </c>
      <c r="B2437" s="9" t="s">
        <v>5705</v>
      </c>
      <c r="C2437" s="9" t="s">
        <v>3585</v>
      </c>
      <c r="D2437" s="13">
        <v>10000</v>
      </c>
      <c r="E2437" s="9" t="s">
        <v>33</v>
      </c>
      <c r="F2437" s="9" t="s">
        <v>10</v>
      </c>
      <c r="G2437" s="10">
        <v>0.1</v>
      </c>
      <c r="H2437" s="11"/>
      <c r="I2437" s="12" t="str" cm="1">
        <f t="array" ref="I2437">INDEX(_xlfn.TEXTSPLIT(טבלה1[[#This Row],[עמודה2]],","),2)</f>
        <v xml:space="preserve"> Canada</v>
      </c>
      <c r="J2437" s="16" t="str">
        <f>_xlfn.CONCAT(טבלה1[[#This Row],[AI_Companies]]," ",טבלה1[[#This Row],[עמודה1]])</f>
        <v>BrainyYack https://www.brainyyack.com/</v>
      </c>
      <c r="K2437" s="12">
        <v>50</v>
      </c>
      <c r="L2437" s="12" t="str">
        <f>IF(טבלה1[[#This Row],[עמודה53]]&gt;2000,"Yes","No")</f>
        <v>No</v>
      </c>
      <c r="M2437" s="12">
        <v>249</v>
      </c>
      <c r="N2437" s="12">
        <f>AVERAGE(טבלה1[[#This Row],[עמודה52]:[עמודה53]])</f>
        <v>149.5</v>
      </c>
      <c r="O2437" s="12" t="str">
        <f>IF(טבלה1[[#This Row],[עמודה4]]="&lt; $25 / hr","0$ - $25 / hr",טבלה1[[#This Row],[עמודה4]])</f>
        <v>$25 - $49 / hr</v>
      </c>
      <c r="P2437" s="12" t="str" cm="1">
        <f t="array" ref="P2437">INDEX(_xlfn.TEXTSPLIT(טבלה1[[#This Row],[עמודה55]],"-"),1)</f>
        <v xml:space="preserve">$25 </v>
      </c>
      <c r="Q2437" s="21" t="str" cm="1">
        <f t="array" ref="Q2437">INDEX(_xlfn.TEXTSPLIT(INDEX(_xlfn.TEXTSPLIT(טבלה1[[#This Row],[עמודה55]],"-"),2),"/"),1)</f>
        <v xml:space="preserve"> $49 </v>
      </c>
      <c r="R2437" s="12">
        <f>AVERAGE(טבלה1[[#This Row],[עמודה59]:[עמודה60]])</f>
        <v>37</v>
      </c>
      <c r="S2437" s="3">
        <f>VALUE(SUBSTITUTE(טבלה1[[#This Row],[עמודה56]],"$",""))</f>
        <v>25</v>
      </c>
      <c r="T2437" s="3">
        <f>VALUE(SUBSTITUTE(טבלה1[[#This Row],[עמודה57]],"$",""))</f>
        <v>49</v>
      </c>
      <c r="U2437" s="3" t="str">
        <f>IF(טבלה1[[#This Row],[עמודה58]]&gt;30,"Yes","No")</f>
        <v>Yes</v>
      </c>
    </row>
    <row r="2438" spans="1:21" ht="13" x14ac:dyDescent="0.15">
      <c r="A2438" s="8" t="s">
        <v>5706</v>
      </c>
      <c r="B2438" s="9" t="s">
        <v>5707</v>
      </c>
      <c r="C2438" s="9" t="s">
        <v>1373</v>
      </c>
      <c r="D2438" s="9" t="s">
        <v>4</v>
      </c>
      <c r="E2438" s="9" t="s">
        <v>4</v>
      </c>
      <c r="F2438" s="9" t="s">
        <v>10</v>
      </c>
      <c r="G2438" s="10">
        <v>0.1</v>
      </c>
      <c r="H2438" s="11"/>
      <c r="I2438" s="12" t="str" cm="1">
        <f t="array" ref="I2438">INDEX(_xlfn.TEXTSPLIT(טבלה1[[#This Row],[עמודה2]],","),2)</f>
        <v xml:space="preserve"> Ireland</v>
      </c>
      <c r="J2438" s="16" t="str">
        <f>_xlfn.CONCAT(טבלה1[[#This Row],[AI_Companies]]," ",טבלה1[[#This Row],[עמודה1]])</f>
        <v>TEKENABLE http://www.tekenable.ie/</v>
      </c>
      <c r="K2438" s="12">
        <v>50</v>
      </c>
      <c r="L2438" s="12" t="str">
        <f>IF(טבלה1[[#This Row],[עמודה53]]&gt;2000,"Yes","No")</f>
        <v>No</v>
      </c>
      <c r="M2438" s="12">
        <v>249</v>
      </c>
      <c r="N2438" s="12">
        <f>AVERAGE(טבלה1[[#This Row],[עמודה52]:[עמודה53]])</f>
        <v>149.5</v>
      </c>
      <c r="O2438" s="12" t="str">
        <f>IF(טבלה1[[#This Row],[עמודה4]]="&lt; $25 / hr","0$ - $25 / hr",טבלה1[[#This Row],[עמודה4]])</f>
        <v>Undisclosed</v>
      </c>
      <c r="P2438" s="12" t="str" cm="1">
        <f t="array" ref="P2438">INDEX(_xlfn.TEXTSPLIT(טבלה1[[#This Row],[עמודה55]],"-"),1)</f>
        <v>Undisclosed</v>
      </c>
      <c r="Q2438" s="21" t="e" cm="1">
        <f t="array" ref="Q2438">INDEX(_xlfn.TEXTSPLIT(INDEX(_xlfn.TEXTSPLIT(טבלה1[[#This Row],[עמודה55]],"-"),2),"/"),1)</f>
        <v>#REF!</v>
      </c>
      <c r="R2438" s="12" t="e">
        <f>AVERAGE(טבלה1[[#This Row],[עמודה59]:[עמודה60]])</f>
        <v>#VALUE!</v>
      </c>
      <c r="S2438" s="3" t="e">
        <f>VALUE(SUBSTITUTE(טבלה1[[#This Row],[עמודה56]],"$",""))</f>
        <v>#VALUE!</v>
      </c>
      <c r="T2438" s="3" t="e">
        <f>VALUE(SUBSTITUTE(טבלה1[[#This Row],[עמודה57]],"$",""))</f>
        <v>#REF!</v>
      </c>
      <c r="U2438" s="3" t="e">
        <f>IF(טבלה1[[#This Row],[עמודה58]]&gt;30,"Yes","No")</f>
        <v>#VALUE!</v>
      </c>
    </row>
    <row r="2439" spans="1:21" ht="13" x14ac:dyDescent="0.15">
      <c r="A2439" s="8" t="s">
        <v>5708</v>
      </c>
      <c r="B2439" s="9" t="s">
        <v>5709</v>
      </c>
      <c r="C2439" s="9" t="s">
        <v>2796</v>
      </c>
      <c r="D2439" s="13">
        <v>1000</v>
      </c>
      <c r="E2439" s="9" t="s">
        <v>33</v>
      </c>
      <c r="F2439" s="9" t="s">
        <v>10</v>
      </c>
      <c r="G2439" s="10">
        <v>0.1</v>
      </c>
      <c r="H2439" s="11"/>
      <c r="I2439" s="12" t="str" cm="1">
        <f t="array" ref="I2439">INDEX(_xlfn.TEXTSPLIT(טבלה1[[#This Row],[עמודה2]],","),2)</f>
        <v xml:space="preserve"> India</v>
      </c>
      <c r="J2439" s="16" t="str">
        <f>_xlfn.CONCAT(טבלה1[[#This Row],[AI_Companies]]," ",טבלה1[[#This Row],[עמודה1]])</f>
        <v>AllianzeInfosoft https://www.allianzeinfosoft.com/</v>
      </c>
      <c r="K2439" s="12">
        <v>50</v>
      </c>
      <c r="L2439" s="12" t="str">
        <f>IF(טבלה1[[#This Row],[עמודה53]]&gt;2000,"Yes","No")</f>
        <v>No</v>
      </c>
      <c r="M2439" s="12">
        <v>249</v>
      </c>
      <c r="N2439" s="12">
        <f>AVERAGE(טבלה1[[#This Row],[עמודה52]:[עמודה53]])</f>
        <v>149.5</v>
      </c>
      <c r="O2439" s="12" t="str">
        <f>IF(טבלה1[[#This Row],[עמודה4]]="&lt; $25 / hr","0$ - $25 / hr",טבלה1[[#This Row],[עמודה4]])</f>
        <v>$25 - $49 / hr</v>
      </c>
      <c r="P2439" s="12" t="str" cm="1">
        <f t="array" ref="P2439">INDEX(_xlfn.TEXTSPLIT(טבלה1[[#This Row],[עמודה55]],"-"),1)</f>
        <v xml:space="preserve">$25 </v>
      </c>
      <c r="Q2439" s="21" t="str" cm="1">
        <f t="array" ref="Q2439">INDEX(_xlfn.TEXTSPLIT(INDEX(_xlfn.TEXTSPLIT(טבלה1[[#This Row],[עמודה55]],"-"),2),"/"),1)</f>
        <v xml:space="preserve"> $49 </v>
      </c>
      <c r="R2439" s="12">
        <f>AVERAGE(טבלה1[[#This Row],[עמודה59]:[עמודה60]])</f>
        <v>37</v>
      </c>
      <c r="S2439" s="3">
        <f>VALUE(SUBSTITUTE(טבלה1[[#This Row],[עמודה56]],"$",""))</f>
        <v>25</v>
      </c>
      <c r="T2439" s="3">
        <f>VALUE(SUBSTITUTE(טבלה1[[#This Row],[עמודה57]],"$",""))</f>
        <v>49</v>
      </c>
      <c r="U2439" s="3" t="str">
        <f>IF(טבלה1[[#This Row],[עמודה58]]&gt;30,"Yes","No")</f>
        <v>Yes</v>
      </c>
    </row>
    <row r="2440" spans="1:21" ht="13" x14ac:dyDescent="0.15">
      <c r="A2440" s="8" t="s">
        <v>5710</v>
      </c>
      <c r="B2440" s="9" t="s">
        <v>5711</v>
      </c>
      <c r="C2440" s="9" t="s">
        <v>20</v>
      </c>
      <c r="D2440" s="13">
        <v>25000</v>
      </c>
      <c r="E2440" s="9" t="s">
        <v>4</v>
      </c>
      <c r="F2440" s="9" t="s">
        <v>10</v>
      </c>
      <c r="G2440" s="10">
        <v>0.1</v>
      </c>
      <c r="H2440" s="11"/>
      <c r="I2440" s="12" t="str" cm="1">
        <f t="array" ref="I2440">INDEX(_xlfn.TEXTSPLIT(טבלה1[[#This Row],[עמודה2]],","),2)</f>
        <v xml:space="preserve"> NY</v>
      </c>
      <c r="J2440" s="16" t="str">
        <f>_xlfn.CONCAT(טבלה1[[#This Row],[AI_Companies]]," ",טבלה1[[#This Row],[עמודה1]])</f>
        <v>DeepDive.Tech https://www.deepdive.tech/</v>
      </c>
      <c r="K2440" s="12">
        <v>50</v>
      </c>
      <c r="L2440" s="12" t="str">
        <f>IF(טבלה1[[#This Row],[עמודה53]]&gt;2000,"Yes","No")</f>
        <v>No</v>
      </c>
      <c r="M2440" s="12">
        <v>249</v>
      </c>
      <c r="N2440" s="12">
        <f>AVERAGE(טבלה1[[#This Row],[עמודה52]:[עמודה53]])</f>
        <v>149.5</v>
      </c>
      <c r="O2440" s="12" t="str">
        <f>IF(טבלה1[[#This Row],[עמודה4]]="&lt; $25 / hr","0$ - $25 / hr",טבלה1[[#This Row],[עמודה4]])</f>
        <v>Undisclosed</v>
      </c>
      <c r="P2440" s="12" t="str" cm="1">
        <f t="array" ref="P2440">INDEX(_xlfn.TEXTSPLIT(טבלה1[[#This Row],[עמודה55]],"-"),1)</f>
        <v>Undisclosed</v>
      </c>
      <c r="Q2440" s="21" t="e" cm="1">
        <f t="array" ref="Q2440">INDEX(_xlfn.TEXTSPLIT(INDEX(_xlfn.TEXTSPLIT(טבלה1[[#This Row],[עמודה55]],"-"),2),"/"),1)</f>
        <v>#REF!</v>
      </c>
      <c r="R2440" s="12" t="e">
        <f>AVERAGE(טבלה1[[#This Row],[עמודה59]:[עמודה60]])</f>
        <v>#VALUE!</v>
      </c>
      <c r="S2440" s="3" t="e">
        <f>VALUE(SUBSTITUTE(טבלה1[[#This Row],[עמודה56]],"$",""))</f>
        <v>#VALUE!</v>
      </c>
      <c r="T2440" s="3" t="e">
        <f>VALUE(SUBSTITUTE(טבלה1[[#This Row],[עמודה57]],"$",""))</f>
        <v>#REF!</v>
      </c>
      <c r="U2440" s="3" t="e">
        <f>IF(טבלה1[[#This Row],[עמודה58]]&gt;30,"Yes","No")</f>
        <v>#VALUE!</v>
      </c>
    </row>
    <row r="2441" spans="1:21" ht="13" x14ac:dyDescent="0.15">
      <c r="A2441" s="8" t="s">
        <v>5712</v>
      </c>
      <c r="B2441" s="9" t="s">
        <v>5713</v>
      </c>
      <c r="C2441" s="9" t="s">
        <v>1084</v>
      </c>
      <c r="D2441" s="9" t="s">
        <v>4</v>
      </c>
      <c r="E2441" s="9" t="s">
        <v>4</v>
      </c>
      <c r="F2441" s="9" t="s">
        <v>10</v>
      </c>
      <c r="G2441" s="10">
        <v>0.1</v>
      </c>
      <c r="H2441" s="11"/>
      <c r="I2441" s="12" t="str" cm="1">
        <f t="array" ref="I2441">INDEX(_xlfn.TEXTSPLIT(טבלה1[[#This Row],[עמודה2]],","),2)</f>
        <v xml:space="preserve"> Singapore</v>
      </c>
      <c r="J2441" s="16" t="str">
        <f>_xlfn.CONCAT(טבלה1[[#This Row],[AI_Companies]]," ",טבלה1[[#This Row],[עמודה1]])</f>
        <v>AsiaPac(fromM1) https://www1.asiapac.com.sg</v>
      </c>
      <c r="K2441" s="12">
        <v>50</v>
      </c>
      <c r="L2441" s="12" t="str">
        <f>IF(טבלה1[[#This Row],[עמודה53]]&gt;2000,"Yes","No")</f>
        <v>No</v>
      </c>
      <c r="M2441" s="12">
        <v>249</v>
      </c>
      <c r="N2441" s="12">
        <f>AVERAGE(טבלה1[[#This Row],[עמודה52]:[עמודה53]])</f>
        <v>149.5</v>
      </c>
      <c r="O2441" s="12" t="str">
        <f>IF(טבלה1[[#This Row],[עמודה4]]="&lt; $25 / hr","0$ - $25 / hr",טבלה1[[#This Row],[עמודה4]])</f>
        <v>Undisclosed</v>
      </c>
      <c r="P2441" s="12" t="str" cm="1">
        <f t="array" ref="P2441">INDEX(_xlfn.TEXTSPLIT(טבלה1[[#This Row],[עמודה55]],"-"),1)</f>
        <v>Undisclosed</v>
      </c>
      <c r="Q2441" s="21" t="e" cm="1">
        <f t="array" ref="Q2441">INDEX(_xlfn.TEXTSPLIT(INDEX(_xlfn.TEXTSPLIT(טבלה1[[#This Row],[עמודה55]],"-"),2),"/"),1)</f>
        <v>#REF!</v>
      </c>
      <c r="R2441" s="12" t="e">
        <f>AVERAGE(טבלה1[[#This Row],[עמודה59]:[עמודה60]])</f>
        <v>#VALUE!</v>
      </c>
      <c r="S2441" s="3" t="e">
        <f>VALUE(SUBSTITUTE(טבלה1[[#This Row],[עמודה56]],"$",""))</f>
        <v>#VALUE!</v>
      </c>
      <c r="T2441" s="3" t="e">
        <f>VALUE(SUBSTITUTE(טבלה1[[#This Row],[עמודה57]],"$",""))</f>
        <v>#REF!</v>
      </c>
      <c r="U2441" s="3" t="e">
        <f>IF(טבלה1[[#This Row],[עמודה58]]&gt;30,"Yes","No")</f>
        <v>#VALUE!</v>
      </c>
    </row>
    <row r="2442" spans="1:21" ht="13" x14ac:dyDescent="0.15">
      <c r="A2442" s="8" t="s">
        <v>5714</v>
      </c>
      <c r="B2442" s="9" t="s">
        <v>5715</v>
      </c>
      <c r="C2442" s="9" t="s">
        <v>243</v>
      </c>
      <c r="D2442" s="9" t="s">
        <v>4</v>
      </c>
      <c r="E2442" s="9" t="s">
        <v>4</v>
      </c>
      <c r="F2442" s="9" t="s">
        <v>10</v>
      </c>
      <c r="G2442" s="10">
        <v>0.1</v>
      </c>
      <c r="H2442" s="11"/>
      <c r="I2442" s="12" t="str" cm="1">
        <f t="array" ref="I2442">INDEX(_xlfn.TEXTSPLIT(טבלה1[[#This Row],[עמודה2]],","),2)</f>
        <v xml:space="preserve"> VA</v>
      </c>
      <c r="J2442" s="16" t="str">
        <f>_xlfn.CONCAT(טבלה1[[#This Row],[AI_Companies]]," ",טבלה1[[#This Row],[עמודה1]])</f>
        <v>HalvikCorp https://halvik.com/</v>
      </c>
      <c r="K2442" s="12">
        <v>50</v>
      </c>
      <c r="L2442" s="12" t="str">
        <f>IF(טבלה1[[#This Row],[עמודה53]]&gt;2000,"Yes","No")</f>
        <v>No</v>
      </c>
      <c r="M2442" s="12">
        <v>249</v>
      </c>
      <c r="N2442" s="12">
        <f>AVERAGE(טבלה1[[#This Row],[עמודה52]:[עמודה53]])</f>
        <v>149.5</v>
      </c>
      <c r="O2442" s="12" t="str">
        <f>IF(טבלה1[[#This Row],[עמודה4]]="&lt; $25 / hr","0$ - $25 / hr",טבלה1[[#This Row],[עמודה4]])</f>
        <v>Undisclosed</v>
      </c>
      <c r="P2442" s="12" t="str" cm="1">
        <f t="array" ref="P2442">INDEX(_xlfn.TEXTSPLIT(טבלה1[[#This Row],[עמודה55]],"-"),1)</f>
        <v>Undisclosed</v>
      </c>
      <c r="Q2442" s="21" t="e" cm="1">
        <f t="array" ref="Q2442">INDEX(_xlfn.TEXTSPLIT(INDEX(_xlfn.TEXTSPLIT(טבלה1[[#This Row],[עמודה55]],"-"),2),"/"),1)</f>
        <v>#REF!</v>
      </c>
      <c r="R2442" s="12" t="e">
        <f>AVERAGE(טבלה1[[#This Row],[עמודה59]:[עמודה60]])</f>
        <v>#VALUE!</v>
      </c>
      <c r="S2442" s="3" t="e">
        <f>VALUE(SUBSTITUTE(טבלה1[[#This Row],[עמודה56]],"$",""))</f>
        <v>#VALUE!</v>
      </c>
      <c r="T2442" s="3" t="e">
        <f>VALUE(SUBSTITUTE(טבלה1[[#This Row],[עמודה57]],"$",""))</f>
        <v>#REF!</v>
      </c>
      <c r="U2442" s="3" t="e">
        <f>IF(טבלה1[[#This Row],[עמודה58]]&gt;30,"Yes","No")</f>
        <v>#VALUE!</v>
      </c>
    </row>
    <row r="2443" spans="1:21" ht="13" x14ac:dyDescent="0.15">
      <c r="A2443" s="8" t="s">
        <v>5716</v>
      </c>
      <c r="B2443" s="9" t="s">
        <v>5717</v>
      </c>
      <c r="C2443" s="9" t="s">
        <v>2463</v>
      </c>
      <c r="D2443" s="9" t="s">
        <v>4</v>
      </c>
      <c r="E2443" s="9" t="s">
        <v>4</v>
      </c>
      <c r="F2443" s="9" t="s">
        <v>10</v>
      </c>
      <c r="G2443" s="10">
        <v>0.1</v>
      </c>
      <c r="H2443" s="11"/>
      <c r="I2443" s="12" t="str" cm="1">
        <f t="array" ref="I2443">INDEX(_xlfn.TEXTSPLIT(טבלה1[[#This Row],[עמודה2]],","),2)</f>
        <v xml:space="preserve"> MA</v>
      </c>
      <c r="J2443" s="16" t="str">
        <f>_xlfn.CONCAT(טבלה1[[#This Row],[AI_Companies]]," ",טבלה1[[#This Row],[עמודה1]])</f>
        <v>MedAcuity https://www.medacuitysoftware.com/</v>
      </c>
      <c r="K2443" s="12">
        <v>50</v>
      </c>
      <c r="L2443" s="12" t="str">
        <f>IF(טבלה1[[#This Row],[עמודה53]]&gt;2000,"Yes","No")</f>
        <v>No</v>
      </c>
      <c r="M2443" s="12">
        <v>249</v>
      </c>
      <c r="N2443" s="12">
        <f>AVERAGE(טבלה1[[#This Row],[עמודה52]:[עמודה53]])</f>
        <v>149.5</v>
      </c>
      <c r="O2443" s="12" t="str">
        <f>IF(טבלה1[[#This Row],[עמודה4]]="&lt; $25 / hr","0$ - $25 / hr",טבלה1[[#This Row],[עמודה4]])</f>
        <v>Undisclosed</v>
      </c>
      <c r="P2443" s="12" t="str" cm="1">
        <f t="array" ref="P2443">INDEX(_xlfn.TEXTSPLIT(טבלה1[[#This Row],[עמודה55]],"-"),1)</f>
        <v>Undisclosed</v>
      </c>
      <c r="Q2443" s="21" t="e" cm="1">
        <f t="array" ref="Q2443">INDEX(_xlfn.TEXTSPLIT(INDEX(_xlfn.TEXTSPLIT(טבלה1[[#This Row],[עמודה55]],"-"),2),"/"),1)</f>
        <v>#REF!</v>
      </c>
      <c r="R2443" s="12" t="e">
        <f>AVERAGE(טבלה1[[#This Row],[עמודה59]:[עמודה60]])</f>
        <v>#VALUE!</v>
      </c>
      <c r="S2443" s="3" t="e">
        <f>VALUE(SUBSTITUTE(טבלה1[[#This Row],[עמודה56]],"$",""))</f>
        <v>#VALUE!</v>
      </c>
      <c r="T2443" s="3" t="e">
        <f>VALUE(SUBSTITUTE(טבלה1[[#This Row],[עמודה57]],"$",""))</f>
        <v>#REF!</v>
      </c>
      <c r="U2443" s="3" t="e">
        <f>IF(טבלה1[[#This Row],[עמודה58]]&gt;30,"Yes","No")</f>
        <v>#VALUE!</v>
      </c>
    </row>
    <row r="2444" spans="1:21" ht="13" x14ac:dyDescent="0.15">
      <c r="A2444" s="8" t="s">
        <v>5718</v>
      </c>
      <c r="B2444" s="9" t="s">
        <v>5719</v>
      </c>
      <c r="C2444" s="9" t="s">
        <v>5720</v>
      </c>
      <c r="D2444" s="13">
        <v>50000</v>
      </c>
      <c r="E2444" s="9" t="s">
        <v>33</v>
      </c>
      <c r="F2444" s="9" t="s">
        <v>10</v>
      </c>
      <c r="G2444" s="10">
        <v>0.1</v>
      </c>
      <c r="H2444" s="11"/>
      <c r="I2444" s="12" t="str" cm="1">
        <f t="array" ref="I2444">INDEX(_xlfn.TEXTSPLIT(טבלה1[[#This Row],[עמודה2]],","),2)</f>
        <v xml:space="preserve"> Azerbaijan</v>
      </c>
      <c r="J2444" s="16" t="str">
        <f>_xlfn.CONCAT(טבלה1[[#This Row],[AI_Companies]]," ",טבלה1[[#This Row],[עמודה1]])</f>
        <v>ATLTech https://atltech.az/</v>
      </c>
      <c r="K2444" s="12">
        <v>50</v>
      </c>
      <c r="L2444" s="12" t="str">
        <f>IF(טבלה1[[#This Row],[עמודה53]]&gt;2000,"Yes","No")</f>
        <v>No</v>
      </c>
      <c r="M2444" s="12">
        <v>249</v>
      </c>
      <c r="N2444" s="12">
        <f>AVERAGE(טבלה1[[#This Row],[עמודה52]:[עמודה53]])</f>
        <v>149.5</v>
      </c>
      <c r="O2444" s="12" t="str">
        <f>IF(טבלה1[[#This Row],[עמודה4]]="&lt; $25 / hr","0$ - $25 / hr",טבלה1[[#This Row],[עמודה4]])</f>
        <v>$25 - $49 / hr</v>
      </c>
      <c r="P2444" s="12" t="str" cm="1">
        <f t="array" ref="P2444">INDEX(_xlfn.TEXTSPLIT(טבלה1[[#This Row],[עמודה55]],"-"),1)</f>
        <v xml:space="preserve">$25 </v>
      </c>
      <c r="Q2444" s="21" t="str" cm="1">
        <f t="array" ref="Q2444">INDEX(_xlfn.TEXTSPLIT(INDEX(_xlfn.TEXTSPLIT(טבלה1[[#This Row],[עמודה55]],"-"),2),"/"),1)</f>
        <v xml:space="preserve"> $49 </v>
      </c>
      <c r="R2444" s="12">
        <f>AVERAGE(טבלה1[[#This Row],[עמודה59]:[עמודה60]])</f>
        <v>37</v>
      </c>
      <c r="S2444" s="3">
        <f>VALUE(SUBSTITUTE(טבלה1[[#This Row],[עמודה56]],"$",""))</f>
        <v>25</v>
      </c>
      <c r="T2444" s="3">
        <f>VALUE(SUBSTITUTE(טבלה1[[#This Row],[עמודה57]],"$",""))</f>
        <v>49</v>
      </c>
      <c r="U2444" s="3" t="str">
        <f>IF(טבלה1[[#This Row],[עמודה58]]&gt;30,"Yes","No")</f>
        <v>Yes</v>
      </c>
    </row>
    <row r="2445" spans="1:21" ht="13" x14ac:dyDescent="0.15">
      <c r="A2445" s="8" t="s">
        <v>5721</v>
      </c>
      <c r="B2445" s="9" t="s">
        <v>5722</v>
      </c>
      <c r="C2445" s="9" t="s">
        <v>5723</v>
      </c>
      <c r="D2445" s="9" t="s">
        <v>4</v>
      </c>
      <c r="E2445" s="9" t="s">
        <v>4</v>
      </c>
      <c r="F2445" s="9" t="s">
        <v>10</v>
      </c>
      <c r="G2445" s="10">
        <v>0.1</v>
      </c>
      <c r="H2445" s="11"/>
      <c r="I2445" s="12" t="str" cm="1">
        <f t="array" ref="I2445">INDEX(_xlfn.TEXTSPLIT(טבלה1[[#This Row],[עמודה2]],","),2)</f>
        <v xml:space="preserve"> United Kingdom</v>
      </c>
      <c r="J2445" s="16" t="str">
        <f>_xlfn.CONCAT(טבלה1[[#This Row],[AI_Companies]]," ",טבלה1[[#This Row],[עמודה1]])</f>
        <v>BrandscapesWorldwide https://brandscapesworldwide.com/</v>
      </c>
      <c r="K2445" s="12">
        <v>50</v>
      </c>
      <c r="L2445" s="12" t="str">
        <f>IF(טבלה1[[#This Row],[עמודה53]]&gt;2000,"Yes","No")</f>
        <v>No</v>
      </c>
      <c r="M2445" s="12">
        <v>249</v>
      </c>
      <c r="N2445" s="12">
        <f>AVERAGE(טבלה1[[#This Row],[עמודה52]:[עמודה53]])</f>
        <v>149.5</v>
      </c>
      <c r="O2445" s="12" t="str">
        <f>IF(טבלה1[[#This Row],[עמודה4]]="&lt; $25 / hr","0$ - $25 / hr",טבלה1[[#This Row],[עמודה4]])</f>
        <v>Undisclosed</v>
      </c>
      <c r="P2445" s="12" t="str" cm="1">
        <f t="array" ref="P2445">INDEX(_xlfn.TEXTSPLIT(טבלה1[[#This Row],[עמודה55]],"-"),1)</f>
        <v>Undisclosed</v>
      </c>
      <c r="Q2445" s="21" t="e" cm="1">
        <f t="array" ref="Q2445">INDEX(_xlfn.TEXTSPLIT(INDEX(_xlfn.TEXTSPLIT(טבלה1[[#This Row],[עמודה55]],"-"),2),"/"),1)</f>
        <v>#REF!</v>
      </c>
      <c r="R2445" s="12" t="e">
        <f>AVERAGE(טבלה1[[#This Row],[עמודה59]:[עמודה60]])</f>
        <v>#VALUE!</v>
      </c>
      <c r="S2445" s="3" t="e">
        <f>VALUE(SUBSTITUTE(טבלה1[[#This Row],[עמודה56]],"$",""))</f>
        <v>#VALUE!</v>
      </c>
      <c r="T2445" s="3" t="e">
        <f>VALUE(SUBSTITUTE(טבלה1[[#This Row],[עמודה57]],"$",""))</f>
        <v>#REF!</v>
      </c>
      <c r="U2445" s="3" t="e">
        <f>IF(טבלה1[[#This Row],[עמודה58]]&gt;30,"Yes","No")</f>
        <v>#VALUE!</v>
      </c>
    </row>
    <row r="2446" spans="1:21" ht="13" x14ac:dyDescent="0.15">
      <c r="A2446" s="8" t="s">
        <v>5724</v>
      </c>
      <c r="B2446" s="9" t="s">
        <v>5725</v>
      </c>
      <c r="C2446" s="9" t="s">
        <v>1142</v>
      </c>
      <c r="D2446" s="9" t="s">
        <v>4</v>
      </c>
      <c r="E2446" s="9" t="s">
        <v>4</v>
      </c>
      <c r="F2446" s="9" t="s">
        <v>10</v>
      </c>
      <c r="G2446" s="10">
        <v>0.1</v>
      </c>
      <c r="H2446" s="11"/>
      <c r="I2446" s="12" t="str" cm="1">
        <f t="array" ref="I2446">INDEX(_xlfn.TEXTSPLIT(טבלה1[[#This Row],[עמודה2]],","),2)</f>
        <v xml:space="preserve"> Bangladesh</v>
      </c>
      <c r="J2446" s="16" t="str">
        <f>_xlfn.CONCAT(טבלה1[[#This Row],[AI_Companies]]," ",טבלה1[[#This Row],[עמודה1]])</f>
        <v>ReliSource https://www.relisource.com</v>
      </c>
      <c r="K2446" s="12">
        <v>50</v>
      </c>
      <c r="L2446" s="12" t="str">
        <f>IF(טבלה1[[#This Row],[עמודה53]]&gt;2000,"Yes","No")</f>
        <v>No</v>
      </c>
      <c r="M2446" s="12">
        <v>249</v>
      </c>
      <c r="N2446" s="12">
        <f>AVERAGE(טבלה1[[#This Row],[עמודה52]:[עמודה53]])</f>
        <v>149.5</v>
      </c>
      <c r="O2446" s="12" t="str">
        <f>IF(טבלה1[[#This Row],[עמודה4]]="&lt; $25 / hr","0$ - $25 / hr",טבלה1[[#This Row],[עמודה4]])</f>
        <v>Undisclosed</v>
      </c>
      <c r="P2446" s="12" t="str" cm="1">
        <f t="array" ref="P2446">INDEX(_xlfn.TEXTSPLIT(טבלה1[[#This Row],[עמודה55]],"-"),1)</f>
        <v>Undisclosed</v>
      </c>
      <c r="Q2446" s="21" t="e" cm="1">
        <f t="array" ref="Q2446">INDEX(_xlfn.TEXTSPLIT(INDEX(_xlfn.TEXTSPLIT(טבלה1[[#This Row],[עמודה55]],"-"),2),"/"),1)</f>
        <v>#REF!</v>
      </c>
      <c r="R2446" s="12" t="e">
        <f>AVERAGE(טבלה1[[#This Row],[עמודה59]:[עמודה60]])</f>
        <v>#VALUE!</v>
      </c>
      <c r="S2446" s="3" t="e">
        <f>VALUE(SUBSTITUTE(טבלה1[[#This Row],[עמודה56]],"$",""))</f>
        <v>#VALUE!</v>
      </c>
      <c r="T2446" s="3" t="e">
        <f>VALUE(SUBSTITUTE(טבלה1[[#This Row],[עמודה57]],"$",""))</f>
        <v>#REF!</v>
      </c>
      <c r="U2446" s="3" t="e">
        <f>IF(טבלה1[[#This Row],[עמודה58]]&gt;30,"Yes","No")</f>
        <v>#VALUE!</v>
      </c>
    </row>
    <row r="2447" spans="1:21" ht="13" x14ac:dyDescent="0.15">
      <c r="A2447" s="8" t="s">
        <v>5726</v>
      </c>
      <c r="B2447" s="9" t="s">
        <v>5727</v>
      </c>
      <c r="C2447" s="9" t="s">
        <v>240</v>
      </c>
      <c r="D2447" s="13">
        <v>1000</v>
      </c>
      <c r="E2447" s="9" t="s">
        <v>14</v>
      </c>
      <c r="F2447" s="9" t="s">
        <v>10</v>
      </c>
      <c r="G2447" s="10">
        <v>0.1</v>
      </c>
      <c r="H2447" s="11"/>
      <c r="I2447" s="12" t="str" cm="1">
        <f t="array" ref="I2447">INDEX(_xlfn.TEXTSPLIT(טבלה1[[#This Row],[עמודה2]],","),2)</f>
        <v xml:space="preserve"> CA</v>
      </c>
      <c r="J2447" s="16" t="str">
        <f>_xlfn.CONCAT(טבלה1[[#This Row],[AI_Companies]]," ",טבלה1[[#This Row],[עמודה1]])</f>
        <v>Idea2App https://www.idea2app.dev/</v>
      </c>
      <c r="K2447" s="12">
        <v>50</v>
      </c>
      <c r="L2447" s="12" t="str">
        <f>IF(טבלה1[[#This Row],[עמודה53]]&gt;2000,"Yes","No")</f>
        <v>No</v>
      </c>
      <c r="M2447" s="12">
        <v>249</v>
      </c>
      <c r="N2447" s="12">
        <f>AVERAGE(טבלה1[[#This Row],[עמודה52]:[עמודה53]])</f>
        <v>149.5</v>
      </c>
      <c r="O2447" s="12" t="str">
        <f>IF(טבלה1[[#This Row],[עמודה4]]="&lt; $25 / hr","0$ - $25 / hr",טבלה1[[#This Row],[עמודה4]])</f>
        <v>0$ - $25 / hr</v>
      </c>
      <c r="P2447" s="12" t="str" cm="1">
        <f t="array" ref="P2447">INDEX(_xlfn.TEXTSPLIT(טבלה1[[#This Row],[עמודה55]],"-"),1)</f>
        <v xml:space="preserve">0$ </v>
      </c>
      <c r="Q2447" s="21" t="str" cm="1">
        <f t="array" ref="Q2447">INDEX(_xlfn.TEXTSPLIT(INDEX(_xlfn.TEXTSPLIT(טבלה1[[#This Row],[עמודה55]],"-"),2),"/"),1)</f>
        <v xml:space="preserve"> $25 </v>
      </c>
      <c r="R2447" s="12">
        <f>AVERAGE(טבלה1[[#This Row],[עמודה59]:[עמודה60]])</f>
        <v>12.5</v>
      </c>
      <c r="S2447" s="3">
        <f>VALUE(SUBSTITUTE(טבלה1[[#This Row],[עמודה56]],"$",""))</f>
        <v>0</v>
      </c>
      <c r="T2447" s="3">
        <f>VALUE(SUBSTITUTE(טבלה1[[#This Row],[עמודה57]],"$",""))</f>
        <v>25</v>
      </c>
      <c r="U2447" s="3" t="str">
        <f>IF(טבלה1[[#This Row],[עמודה58]]&gt;30,"Yes","No")</f>
        <v>No</v>
      </c>
    </row>
    <row r="2448" spans="1:21" ht="13" x14ac:dyDescent="0.15">
      <c r="A2448" s="8" t="s">
        <v>5728</v>
      </c>
      <c r="B2448" s="9" t="s">
        <v>5729</v>
      </c>
      <c r="C2448" s="9" t="s">
        <v>308</v>
      </c>
      <c r="D2448" s="9" t="s">
        <v>4</v>
      </c>
      <c r="E2448" s="9" t="s">
        <v>4</v>
      </c>
      <c r="F2448" s="9" t="s">
        <v>10</v>
      </c>
      <c r="G2448" s="10">
        <v>0.1</v>
      </c>
      <c r="H2448" s="11"/>
      <c r="I2448" s="12" t="str" cm="1">
        <f t="array" ref="I2448">INDEX(_xlfn.TEXTSPLIT(טבלה1[[#This Row],[עמודה2]],","),2)</f>
        <v xml:space="preserve"> India</v>
      </c>
      <c r="J2448" s="16" t="str">
        <f>_xlfn.CONCAT(טבלה1[[#This Row],[AI_Companies]]," ",טבלה1[[#This Row],[עמודה1]])</f>
        <v>Eiliana https://eiliana.com/</v>
      </c>
      <c r="K2448" s="12">
        <v>50</v>
      </c>
      <c r="L2448" s="12" t="str">
        <f>IF(טבלה1[[#This Row],[עמודה53]]&gt;2000,"Yes","No")</f>
        <v>No</v>
      </c>
      <c r="M2448" s="12">
        <v>249</v>
      </c>
      <c r="N2448" s="12">
        <f>AVERAGE(טבלה1[[#This Row],[עמודה52]:[עמודה53]])</f>
        <v>149.5</v>
      </c>
      <c r="O2448" s="12" t="str">
        <f>IF(טבלה1[[#This Row],[עמודה4]]="&lt; $25 / hr","0$ - $25 / hr",טבלה1[[#This Row],[עמודה4]])</f>
        <v>Undisclosed</v>
      </c>
      <c r="P2448" s="12" t="str" cm="1">
        <f t="array" ref="P2448">INDEX(_xlfn.TEXTSPLIT(טבלה1[[#This Row],[עמודה55]],"-"),1)</f>
        <v>Undisclosed</v>
      </c>
      <c r="Q2448" s="21" t="e" cm="1">
        <f t="array" ref="Q2448">INDEX(_xlfn.TEXTSPLIT(INDEX(_xlfn.TEXTSPLIT(טבלה1[[#This Row],[עמודה55]],"-"),2),"/"),1)</f>
        <v>#REF!</v>
      </c>
      <c r="R2448" s="12" t="e">
        <f>AVERAGE(טבלה1[[#This Row],[עמודה59]:[עמודה60]])</f>
        <v>#VALUE!</v>
      </c>
      <c r="S2448" s="3" t="e">
        <f>VALUE(SUBSTITUTE(טבלה1[[#This Row],[עמודה56]],"$",""))</f>
        <v>#VALUE!</v>
      </c>
      <c r="T2448" s="3" t="e">
        <f>VALUE(SUBSTITUTE(טבלה1[[#This Row],[עמודה57]],"$",""))</f>
        <v>#REF!</v>
      </c>
      <c r="U2448" s="3" t="e">
        <f>IF(טבלה1[[#This Row],[עמודה58]]&gt;30,"Yes","No")</f>
        <v>#VALUE!</v>
      </c>
    </row>
    <row r="2449" spans="1:21" ht="13" x14ac:dyDescent="0.15">
      <c r="A2449" s="8" t="s">
        <v>5730</v>
      </c>
      <c r="B2449" s="9" t="s">
        <v>5731</v>
      </c>
      <c r="C2449" s="9" t="s">
        <v>1317</v>
      </c>
      <c r="D2449" s="9" t="s">
        <v>4</v>
      </c>
      <c r="E2449" s="9" t="s">
        <v>4</v>
      </c>
      <c r="F2449" s="9" t="s">
        <v>117</v>
      </c>
      <c r="G2449" s="10">
        <v>0.15</v>
      </c>
      <c r="H2449" s="11"/>
      <c r="I2449" s="12" t="str" cm="1">
        <f t="array" ref="I2449">INDEX(_xlfn.TEXTSPLIT(טבלה1[[#This Row],[עמודה2]],","),2)</f>
        <v xml:space="preserve"> Australia</v>
      </c>
      <c r="J2449" s="16" t="str">
        <f>_xlfn.CONCAT(טבלה1[[#This Row],[AI_Companies]]," ",טבלה1[[#This Row],[עמודה1]])</f>
        <v>SodaDigital https://www.sodadigital.com.au/</v>
      </c>
      <c r="K2449" s="12">
        <v>2</v>
      </c>
      <c r="L2449" s="12" t="str">
        <f>IF(טבלה1[[#This Row],[עמודה53]]&gt;2000,"Yes","No")</f>
        <v>No</v>
      </c>
      <c r="M2449" s="12">
        <v>9</v>
      </c>
      <c r="N2449" s="12">
        <f>AVERAGE(טבלה1[[#This Row],[עמודה52]:[עמודה53]])</f>
        <v>5.5</v>
      </c>
      <c r="O2449" s="12" t="str">
        <f>IF(טבלה1[[#This Row],[עמודה4]]="&lt; $25 / hr","0$ - $25 / hr",טבלה1[[#This Row],[עמודה4]])</f>
        <v>Undisclosed</v>
      </c>
      <c r="P2449" s="12" t="str" cm="1">
        <f t="array" ref="P2449">INDEX(_xlfn.TEXTSPLIT(טבלה1[[#This Row],[עמודה55]],"-"),1)</f>
        <v>Undisclosed</v>
      </c>
      <c r="Q2449" s="21" t="e" cm="1">
        <f t="array" ref="Q2449">INDEX(_xlfn.TEXTSPLIT(INDEX(_xlfn.TEXTSPLIT(טבלה1[[#This Row],[עמודה55]],"-"),2),"/"),1)</f>
        <v>#REF!</v>
      </c>
      <c r="R2449" s="12" t="e">
        <f>AVERAGE(טבלה1[[#This Row],[עמודה59]:[עמודה60]])</f>
        <v>#VALUE!</v>
      </c>
      <c r="S2449" s="3" t="e">
        <f>VALUE(SUBSTITUTE(טבלה1[[#This Row],[עמודה56]],"$",""))</f>
        <v>#VALUE!</v>
      </c>
      <c r="T2449" s="3" t="e">
        <f>VALUE(SUBSTITUTE(טבלה1[[#This Row],[עמודה57]],"$",""))</f>
        <v>#REF!</v>
      </c>
      <c r="U2449" s="3" t="e">
        <f>IF(טבלה1[[#This Row],[עמודה58]]&gt;30,"Yes","No")</f>
        <v>#VALUE!</v>
      </c>
    </row>
    <row r="2450" spans="1:21" ht="13" x14ac:dyDescent="0.15">
      <c r="A2450" s="8" t="s">
        <v>5732</v>
      </c>
      <c r="B2450" s="9" t="s">
        <v>5733</v>
      </c>
      <c r="C2450" s="9" t="s">
        <v>5734</v>
      </c>
      <c r="D2450" s="13">
        <v>10000</v>
      </c>
      <c r="E2450" s="9" t="s">
        <v>21</v>
      </c>
      <c r="F2450" s="9" t="s">
        <v>117</v>
      </c>
      <c r="G2450" s="10">
        <v>0.3</v>
      </c>
      <c r="H2450" s="11"/>
      <c r="I2450" s="12" t="str" cm="1">
        <f t="array" ref="I2450">INDEX(_xlfn.TEXTSPLIT(טבלה1[[#This Row],[עמודה2]],","),2)</f>
        <v xml:space="preserve"> Brazil</v>
      </c>
      <c r="J2450" s="16" t="str">
        <f>_xlfn.CONCAT(טבלה1[[#This Row],[AI_Companies]]," ",טבלה1[[#This Row],[עמודה1]])</f>
        <v>BrisaRobotica https://brisa.tech</v>
      </c>
      <c r="K2450" s="12">
        <v>2</v>
      </c>
      <c r="L2450" s="12" t="str">
        <f>IF(טבלה1[[#This Row],[עמודה53]]&gt;2000,"Yes","No")</f>
        <v>No</v>
      </c>
      <c r="M2450" s="12">
        <v>9</v>
      </c>
      <c r="N2450" s="12">
        <f>AVERAGE(טבלה1[[#This Row],[עמודה52]:[עמודה53]])</f>
        <v>5.5</v>
      </c>
      <c r="O2450" s="12" t="str">
        <f>IF(טבלה1[[#This Row],[עמודה4]]="&lt; $25 / hr","0$ - $25 / hr",טבלה1[[#This Row],[עמודה4]])</f>
        <v>$100 - $149 / hr</v>
      </c>
      <c r="P2450" s="12" t="str" cm="1">
        <f t="array" ref="P2450">INDEX(_xlfn.TEXTSPLIT(טבלה1[[#This Row],[עמודה55]],"-"),1)</f>
        <v xml:space="preserve">$100 </v>
      </c>
      <c r="Q2450" s="21" t="str" cm="1">
        <f t="array" ref="Q2450">INDEX(_xlfn.TEXTSPLIT(INDEX(_xlfn.TEXTSPLIT(טבלה1[[#This Row],[עמודה55]],"-"),2),"/"),1)</f>
        <v xml:space="preserve"> $149 </v>
      </c>
      <c r="R2450" s="12">
        <f>AVERAGE(טבלה1[[#This Row],[עמודה59]:[עמודה60]])</f>
        <v>124.5</v>
      </c>
      <c r="S2450" s="3">
        <f>VALUE(SUBSTITUTE(טבלה1[[#This Row],[עמודה56]],"$",""))</f>
        <v>100</v>
      </c>
      <c r="T2450" s="3">
        <f>VALUE(SUBSTITUTE(טבלה1[[#This Row],[עמודה57]],"$",""))</f>
        <v>149</v>
      </c>
      <c r="U2450" s="3" t="str">
        <f>IF(טבלה1[[#This Row],[עמודה58]]&gt;30,"Yes","No")</f>
        <v>Yes</v>
      </c>
    </row>
    <row r="2451" spans="1:21" ht="13" x14ac:dyDescent="0.15">
      <c r="A2451" s="8" t="s">
        <v>5735</v>
      </c>
      <c r="B2451" s="9" t="s">
        <v>5736</v>
      </c>
      <c r="C2451" s="9" t="s">
        <v>339</v>
      </c>
      <c r="D2451" s="9" t="s">
        <v>4</v>
      </c>
      <c r="E2451" s="9" t="s">
        <v>4</v>
      </c>
      <c r="F2451" s="9" t="s">
        <v>117</v>
      </c>
      <c r="G2451" s="10">
        <v>0.3</v>
      </c>
      <c r="H2451" s="11"/>
      <c r="I2451" s="12" t="str" cm="1">
        <f t="array" ref="I2451">INDEX(_xlfn.TEXTSPLIT(טבלה1[[#This Row],[עמודה2]],","),2)</f>
        <v xml:space="preserve"> Canada</v>
      </c>
      <c r="J2451" s="16" t="str">
        <f>_xlfn.CONCAT(טבלה1[[#This Row],[AI_Companies]]," ",טבלה1[[#This Row],[עמודה1]])</f>
        <v>iQBusinessSuite https://www.iqbizsuite.com</v>
      </c>
      <c r="K2451" s="12">
        <v>2</v>
      </c>
      <c r="L2451" s="12" t="str">
        <f>IF(טבלה1[[#This Row],[עמודה53]]&gt;2000,"Yes","No")</f>
        <v>No</v>
      </c>
      <c r="M2451" s="12">
        <v>9</v>
      </c>
      <c r="N2451" s="12">
        <f>AVERAGE(טבלה1[[#This Row],[עמודה52]:[עמודה53]])</f>
        <v>5.5</v>
      </c>
      <c r="O2451" s="12" t="str">
        <f>IF(טבלה1[[#This Row],[עמודה4]]="&lt; $25 / hr","0$ - $25 / hr",טבלה1[[#This Row],[עמודה4]])</f>
        <v>Undisclosed</v>
      </c>
      <c r="P2451" s="12" t="str" cm="1">
        <f t="array" ref="P2451">INDEX(_xlfn.TEXTSPLIT(טבלה1[[#This Row],[עמודה55]],"-"),1)</f>
        <v>Undisclosed</v>
      </c>
      <c r="Q2451" s="21" t="e" cm="1">
        <f t="array" ref="Q2451">INDEX(_xlfn.TEXTSPLIT(INDEX(_xlfn.TEXTSPLIT(טבלה1[[#This Row],[עמודה55]],"-"),2),"/"),1)</f>
        <v>#REF!</v>
      </c>
      <c r="R2451" s="12" t="e">
        <f>AVERAGE(טבלה1[[#This Row],[עמודה59]:[עמודה60]])</f>
        <v>#VALUE!</v>
      </c>
      <c r="S2451" s="3" t="e">
        <f>VALUE(SUBSTITUTE(טבלה1[[#This Row],[עמודה56]],"$",""))</f>
        <v>#VALUE!</v>
      </c>
      <c r="T2451" s="3" t="e">
        <f>VALUE(SUBSTITUTE(טבלה1[[#This Row],[עמודה57]],"$",""))</f>
        <v>#REF!</v>
      </c>
      <c r="U2451" s="3" t="e">
        <f>IF(טבלה1[[#This Row],[עמודה58]]&gt;30,"Yes","No")</f>
        <v>#VALUE!</v>
      </c>
    </row>
    <row r="2452" spans="1:21" ht="13" x14ac:dyDescent="0.15">
      <c r="A2452" s="8" t="s">
        <v>5737</v>
      </c>
      <c r="B2452" s="9" t="s">
        <v>5738</v>
      </c>
      <c r="C2452" s="9" t="s">
        <v>5739</v>
      </c>
      <c r="D2452" s="9" t="s">
        <v>4</v>
      </c>
      <c r="E2452" s="9" t="s">
        <v>4</v>
      </c>
      <c r="F2452" s="9" t="s">
        <v>117</v>
      </c>
      <c r="G2452" s="10">
        <v>0.3</v>
      </c>
      <c r="H2452" s="11"/>
      <c r="I2452" s="12" t="str" cm="1">
        <f t="array" ref="I2452">INDEX(_xlfn.TEXTSPLIT(טבלה1[[#This Row],[עמודה2]],","),2)</f>
        <v xml:space="preserve"> Canada</v>
      </c>
      <c r="J2452" s="16" t="str">
        <f>_xlfn.CONCAT(טבלה1[[#This Row],[AI_Companies]]," ",טבלה1[[#This Row],[עמודה1]])</f>
        <v>HAsystemTech,Inc. http://www.hasystem.ca/</v>
      </c>
      <c r="K2452" s="12">
        <v>2</v>
      </c>
      <c r="L2452" s="12" t="str">
        <f>IF(טבלה1[[#This Row],[עמודה53]]&gt;2000,"Yes","No")</f>
        <v>No</v>
      </c>
      <c r="M2452" s="12">
        <v>9</v>
      </c>
      <c r="N2452" s="12">
        <f>AVERAGE(טבלה1[[#This Row],[עמודה52]:[עמודה53]])</f>
        <v>5.5</v>
      </c>
      <c r="O2452" s="12" t="str">
        <f>IF(טבלה1[[#This Row],[עמודה4]]="&lt; $25 / hr","0$ - $25 / hr",טבלה1[[#This Row],[עמודה4]])</f>
        <v>Undisclosed</v>
      </c>
      <c r="P2452" s="12" t="str" cm="1">
        <f t="array" ref="P2452">INDEX(_xlfn.TEXTSPLIT(טבלה1[[#This Row],[עמודה55]],"-"),1)</f>
        <v>Undisclosed</v>
      </c>
      <c r="Q2452" s="21" t="e" cm="1">
        <f t="array" ref="Q2452">INDEX(_xlfn.TEXTSPLIT(INDEX(_xlfn.TEXTSPLIT(טבלה1[[#This Row],[עמודה55]],"-"),2),"/"),1)</f>
        <v>#REF!</v>
      </c>
      <c r="R2452" s="12" t="e">
        <f>AVERAGE(טבלה1[[#This Row],[עמודה59]:[עמודה60]])</f>
        <v>#VALUE!</v>
      </c>
      <c r="S2452" s="3" t="e">
        <f>VALUE(SUBSTITUTE(טבלה1[[#This Row],[עמודה56]],"$",""))</f>
        <v>#VALUE!</v>
      </c>
      <c r="T2452" s="3" t="e">
        <f>VALUE(SUBSTITUTE(טבלה1[[#This Row],[עמודה57]],"$",""))</f>
        <v>#REF!</v>
      </c>
      <c r="U2452" s="3" t="e">
        <f>IF(טבלה1[[#This Row],[עמודה58]]&gt;30,"Yes","No")</f>
        <v>#VALUE!</v>
      </c>
    </row>
    <row r="2453" spans="1:21" ht="13" x14ac:dyDescent="0.15">
      <c r="A2453" s="8" t="s">
        <v>5740</v>
      </c>
      <c r="B2453" s="9" t="s">
        <v>5741</v>
      </c>
      <c r="C2453" s="9" t="s">
        <v>281</v>
      </c>
      <c r="D2453" s="9" t="s">
        <v>4</v>
      </c>
      <c r="E2453" s="9" t="s">
        <v>4</v>
      </c>
      <c r="F2453" s="9" t="s">
        <v>117</v>
      </c>
      <c r="G2453" s="10">
        <v>0.3</v>
      </c>
      <c r="H2453" s="11"/>
      <c r="I2453" s="12" t="str" cm="1">
        <f t="array" ref="I2453">INDEX(_xlfn.TEXTSPLIT(טבלה1[[#This Row],[עמודה2]],","),2)</f>
        <v xml:space="preserve"> El Salvador</v>
      </c>
      <c r="J2453" s="16" t="str">
        <f>_xlfn.CONCAT(טבלה1[[#This Row],[AI_Companies]]," ",טבלה1[[#This Row],[עמודה1]])</f>
        <v>WaterBearVentures https://waterbearventures.com/</v>
      </c>
      <c r="K2453" s="12">
        <v>2</v>
      </c>
      <c r="L2453" s="12" t="str">
        <f>IF(טבלה1[[#This Row],[עמודה53]]&gt;2000,"Yes","No")</f>
        <v>No</v>
      </c>
      <c r="M2453" s="12">
        <v>9</v>
      </c>
      <c r="N2453" s="12">
        <f>AVERAGE(טבלה1[[#This Row],[עמודה52]:[עמודה53]])</f>
        <v>5.5</v>
      </c>
      <c r="O2453" s="12" t="str">
        <f>IF(טבלה1[[#This Row],[עמודה4]]="&lt; $25 / hr","0$ - $25 / hr",טבלה1[[#This Row],[עמודה4]])</f>
        <v>Undisclosed</v>
      </c>
      <c r="P2453" s="12" t="str" cm="1">
        <f t="array" ref="P2453">INDEX(_xlfn.TEXTSPLIT(טבלה1[[#This Row],[עמודה55]],"-"),1)</f>
        <v>Undisclosed</v>
      </c>
      <c r="Q2453" s="21" t="e" cm="1">
        <f t="array" ref="Q2453">INDEX(_xlfn.TEXTSPLIT(INDEX(_xlfn.TEXTSPLIT(טבלה1[[#This Row],[עמודה55]],"-"),2),"/"),1)</f>
        <v>#REF!</v>
      </c>
      <c r="R2453" s="12" t="e">
        <f>AVERAGE(טבלה1[[#This Row],[עמודה59]:[עמודה60]])</f>
        <v>#VALUE!</v>
      </c>
      <c r="S2453" s="3" t="e">
        <f>VALUE(SUBSTITUTE(טבלה1[[#This Row],[עמודה56]],"$",""))</f>
        <v>#VALUE!</v>
      </c>
      <c r="T2453" s="3" t="e">
        <f>VALUE(SUBSTITUTE(טבלה1[[#This Row],[עמודה57]],"$",""))</f>
        <v>#REF!</v>
      </c>
      <c r="U2453" s="3" t="e">
        <f>IF(טבלה1[[#This Row],[עמודה58]]&gt;30,"Yes","No")</f>
        <v>#VALUE!</v>
      </c>
    </row>
    <row r="2454" spans="1:21" ht="13" x14ac:dyDescent="0.15">
      <c r="A2454" s="8" t="s">
        <v>5742</v>
      </c>
      <c r="B2454" s="9" t="s">
        <v>5743</v>
      </c>
      <c r="C2454" s="9" t="s">
        <v>1134</v>
      </c>
      <c r="D2454" s="9" t="s">
        <v>4</v>
      </c>
      <c r="E2454" s="9" t="s">
        <v>4</v>
      </c>
      <c r="F2454" s="9" t="s">
        <v>117</v>
      </c>
      <c r="G2454" s="10">
        <v>0.3</v>
      </c>
      <c r="H2454" s="11"/>
      <c r="I2454" s="12" t="str" cm="1">
        <f t="array" ref="I2454">INDEX(_xlfn.TEXTSPLIT(טבלה1[[#This Row],[עמודה2]],","),2)</f>
        <v xml:space="preserve"> Mexico</v>
      </c>
      <c r="J2454" s="16" t="str">
        <f>_xlfn.CONCAT(טבלה1[[#This Row],[AI_Companies]]," ",טבלה1[[#This Row],[עמודה1]])</f>
        <v>CreaWorlds https://www.creaworlds.com.mx/</v>
      </c>
      <c r="K2454" s="12">
        <v>2</v>
      </c>
      <c r="L2454" s="12" t="str">
        <f>IF(טבלה1[[#This Row],[עמודה53]]&gt;2000,"Yes","No")</f>
        <v>No</v>
      </c>
      <c r="M2454" s="12">
        <v>9</v>
      </c>
      <c r="N2454" s="12">
        <f>AVERAGE(טבלה1[[#This Row],[עמודה52]:[עמודה53]])</f>
        <v>5.5</v>
      </c>
      <c r="O2454" s="12" t="str">
        <f>IF(טבלה1[[#This Row],[עמודה4]]="&lt; $25 / hr","0$ - $25 / hr",טבלה1[[#This Row],[עמודה4]])</f>
        <v>Undisclosed</v>
      </c>
      <c r="P2454" s="12" t="str" cm="1">
        <f t="array" ref="P2454">INDEX(_xlfn.TEXTSPLIT(טבלה1[[#This Row],[עמודה55]],"-"),1)</f>
        <v>Undisclosed</v>
      </c>
      <c r="Q2454" s="21" t="e" cm="1">
        <f t="array" ref="Q2454">INDEX(_xlfn.TEXTSPLIT(INDEX(_xlfn.TEXTSPLIT(טבלה1[[#This Row],[עמודה55]],"-"),2),"/"),1)</f>
        <v>#REF!</v>
      </c>
      <c r="R2454" s="12" t="e">
        <f>AVERAGE(טבלה1[[#This Row],[עמודה59]:[עמודה60]])</f>
        <v>#VALUE!</v>
      </c>
      <c r="S2454" s="3" t="e">
        <f>VALUE(SUBSTITUTE(טבלה1[[#This Row],[עמודה56]],"$",""))</f>
        <v>#VALUE!</v>
      </c>
      <c r="T2454" s="3" t="e">
        <f>VALUE(SUBSTITUTE(טבלה1[[#This Row],[עמודה57]],"$",""))</f>
        <v>#REF!</v>
      </c>
      <c r="U2454" s="3" t="e">
        <f>IF(טבלה1[[#This Row],[עמודה58]]&gt;30,"Yes","No")</f>
        <v>#VALUE!</v>
      </c>
    </row>
    <row r="2455" spans="1:21" ht="13" x14ac:dyDescent="0.15">
      <c r="A2455" s="8" t="s">
        <v>5744</v>
      </c>
      <c r="B2455" s="9" t="s">
        <v>5745</v>
      </c>
      <c r="C2455" s="9" t="s">
        <v>1087</v>
      </c>
      <c r="D2455" s="13">
        <v>1000</v>
      </c>
      <c r="E2455" s="9" t="s">
        <v>63</v>
      </c>
      <c r="F2455" s="9" t="s">
        <v>117</v>
      </c>
      <c r="G2455" s="10">
        <v>0.3</v>
      </c>
      <c r="H2455" s="11"/>
      <c r="I2455" s="12" t="str" cm="1">
        <f t="array" ref="I2455">INDEX(_xlfn.TEXTSPLIT(טבלה1[[#This Row],[עמודה2]],","),2)</f>
        <v xml:space="preserve"> DC</v>
      </c>
      <c r="J2455" s="16" t="str">
        <f>_xlfn.CONCAT(טבלה1[[#This Row],[AI_Companies]]," ",טבלה1[[#This Row],[עמודה1]])</f>
        <v>HamiltonianGroup https://www.hamiltoniangroup.com/</v>
      </c>
      <c r="K2455" s="12">
        <v>2</v>
      </c>
      <c r="L2455" s="12" t="str">
        <f>IF(טבלה1[[#This Row],[עמודה53]]&gt;2000,"Yes","No")</f>
        <v>No</v>
      </c>
      <c r="M2455" s="12">
        <v>9</v>
      </c>
      <c r="N2455" s="12">
        <f>AVERAGE(טבלה1[[#This Row],[עמודה52]:[עמודה53]])</f>
        <v>5.5</v>
      </c>
      <c r="O2455" s="12" t="str">
        <f>IF(טבלה1[[#This Row],[עמודה4]]="&lt; $25 / hr","0$ - $25 / hr",טבלה1[[#This Row],[עמודה4]])</f>
        <v>$150 - $199 / hr</v>
      </c>
      <c r="P2455" s="12" t="str" cm="1">
        <f t="array" ref="P2455">INDEX(_xlfn.TEXTSPLIT(טבלה1[[#This Row],[עמודה55]],"-"),1)</f>
        <v xml:space="preserve">$150 </v>
      </c>
      <c r="Q2455" s="21" t="str" cm="1">
        <f t="array" ref="Q2455">INDEX(_xlfn.TEXTSPLIT(INDEX(_xlfn.TEXTSPLIT(טבלה1[[#This Row],[עמודה55]],"-"),2),"/"),1)</f>
        <v xml:space="preserve"> $199 </v>
      </c>
      <c r="R2455" s="12">
        <f>AVERAGE(טבלה1[[#This Row],[עמודה59]:[עמודה60]])</f>
        <v>174.5</v>
      </c>
      <c r="S2455" s="3">
        <f>VALUE(SUBSTITUTE(טבלה1[[#This Row],[עמודה56]],"$",""))</f>
        <v>150</v>
      </c>
      <c r="T2455" s="3">
        <f>VALUE(SUBSTITUTE(טבלה1[[#This Row],[עמודה57]],"$",""))</f>
        <v>199</v>
      </c>
      <c r="U2455" s="3" t="str">
        <f>IF(טבלה1[[#This Row],[עמודה58]]&gt;30,"Yes","No")</f>
        <v>Yes</v>
      </c>
    </row>
    <row r="2456" spans="1:21" ht="13" x14ac:dyDescent="0.15">
      <c r="A2456" s="8" t="s">
        <v>5746</v>
      </c>
      <c r="B2456" s="9" t="s">
        <v>5747</v>
      </c>
      <c r="C2456" s="9" t="s">
        <v>8</v>
      </c>
      <c r="D2456" s="13">
        <v>50000</v>
      </c>
      <c r="E2456" s="9" t="s">
        <v>21</v>
      </c>
      <c r="F2456" s="9" t="s">
        <v>117</v>
      </c>
      <c r="G2456" s="10">
        <v>0.3</v>
      </c>
      <c r="H2456" s="11"/>
      <c r="I2456" s="12" t="str" cm="1">
        <f t="array" ref="I2456">INDEX(_xlfn.TEXTSPLIT(טבלה1[[#This Row],[עמודה2]],","),2)</f>
        <v xml:space="preserve"> TX</v>
      </c>
      <c r="J2456" s="16" t="str">
        <f>_xlfn.CONCAT(טבלה1[[#This Row],[AI_Companies]]," ",טבלה1[[#This Row],[עמודה1]])</f>
        <v>AciesDecisions http://www.aciesdecisions.com</v>
      </c>
      <c r="K2456" s="12">
        <v>2</v>
      </c>
      <c r="L2456" s="12" t="str">
        <f>IF(טבלה1[[#This Row],[עמודה53]]&gt;2000,"Yes","No")</f>
        <v>No</v>
      </c>
      <c r="M2456" s="12">
        <v>9</v>
      </c>
      <c r="N2456" s="12">
        <f>AVERAGE(טבלה1[[#This Row],[עמודה52]:[עמודה53]])</f>
        <v>5.5</v>
      </c>
      <c r="O2456" s="12" t="str">
        <f>IF(טבלה1[[#This Row],[עמודה4]]="&lt; $25 / hr","0$ - $25 / hr",טבלה1[[#This Row],[עמודה4]])</f>
        <v>$100 - $149 / hr</v>
      </c>
      <c r="P2456" s="12" t="str" cm="1">
        <f t="array" ref="P2456">INDEX(_xlfn.TEXTSPLIT(טבלה1[[#This Row],[עמודה55]],"-"),1)</f>
        <v xml:space="preserve">$100 </v>
      </c>
      <c r="Q2456" s="21" t="str" cm="1">
        <f t="array" ref="Q2456">INDEX(_xlfn.TEXTSPLIT(INDEX(_xlfn.TEXTSPLIT(טבלה1[[#This Row],[עמודה55]],"-"),2),"/"),1)</f>
        <v xml:space="preserve"> $149 </v>
      </c>
      <c r="R2456" s="12">
        <f>AVERAGE(טבלה1[[#This Row],[עמודה59]:[עמודה60]])</f>
        <v>124.5</v>
      </c>
      <c r="S2456" s="3">
        <f>VALUE(SUBSTITUTE(טבלה1[[#This Row],[עמודה56]],"$",""))</f>
        <v>100</v>
      </c>
      <c r="T2456" s="3">
        <f>VALUE(SUBSTITUTE(טבלה1[[#This Row],[עמודה57]],"$",""))</f>
        <v>149</v>
      </c>
      <c r="U2456" s="3" t="str">
        <f>IF(טבלה1[[#This Row],[עמודה58]]&gt;30,"Yes","No")</f>
        <v>Yes</v>
      </c>
    </row>
    <row r="2457" spans="1:21" ht="13" x14ac:dyDescent="0.15">
      <c r="A2457" s="8" t="s">
        <v>5748</v>
      </c>
      <c r="B2457" s="9" t="s">
        <v>5749</v>
      </c>
      <c r="C2457" s="9" t="s">
        <v>165</v>
      </c>
      <c r="D2457" s="9" t="s">
        <v>4</v>
      </c>
      <c r="E2457" s="9" t="s">
        <v>4</v>
      </c>
      <c r="F2457" s="9" t="s">
        <v>117</v>
      </c>
      <c r="G2457" s="10">
        <v>0.3</v>
      </c>
      <c r="H2457" s="11"/>
      <c r="I2457" s="12" t="str" cm="1">
        <f t="array" ref="I2457">INDEX(_xlfn.TEXTSPLIT(טבלה1[[#This Row],[עמודה2]],","),2)</f>
        <v xml:space="preserve"> Romania</v>
      </c>
      <c r="J2457" s="16" t="str">
        <f>_xlfn.CONCAT(טבלה1[[#This Row],[AI_Companies]]," ",טבלה1[[#This Row],[עמודה1]])</f>
        <v>InfectionPoint https://www.inflectionpoint.eu/</v>
      </c>
      <c r="K2457" s="12">
        <v>2</v>
      </c>
      <c r="L2457" s="12" t="str">
        <f>IF(טבלה1[[#This Row],[עמודה53]]&gt;2000,"Yes","No")</f>
        <v>No</v>
      </c>
      <c r="M2457" s="12">
        <v>9</v>
      </c>
      <c r="N2457" s="12">
        <f>AVERAGE(טבלה1[[#This Row],[עמודה52]:[עמודה53]])</f>
        <v>5.5</v>
      </c>
      <c r="O2457" s="12" t="str">
        <f>IF(טבלה1[[#This Row],[עמודה4]]="&lt; $25 / hr","0$ - $25 / hr",טבלה1[[#This Row],[עמודה4]])</f>
        <v>Undisclosed</v>
      </c>
      <c r="P2457" s="12" t="str" cm="1">
        <f t="array" ref="P2457">INDEX(_xlfn.TEXTSPLIT(טבלה1[[#This Row],[עמודה55]],"-"),1)</f>
        <v>Undisclosed</v>
      </c>
      <c r="Q2457" s="21" t="e" cm="1">
        <f t="array" ref="Q2457">INDEX(_xlfn.TEXTSPLIT(INDEX(_xlfn.TEXTSPLIT(טבלה1[[#This Row],[עמודה55]],"-"),2),"/"),1)</f>
        <v>#REF!</v>
      </c>
      <c r="R2457" s="12" t="e">
        <f>AVERAGE(טבלה1[[#This Row],[עמודה59]:[עמודה60]])</f>
        <v>#VALUE!</v>
      </c>
      <c r="S2457" s="3" t="e">
        <f>VALUE(SUBSTITUTE(טבלה1[[#This Row],[עמודה56]],"$",""))</f>
        <v>#VALUE!</v>
      </c>
      <c r="T2457" s="3" t="e">
        <f>VALUE(SUBSTITUTE(טבלה1[[#This Row],[עמודה57]],"$",""))</f>
        <v>#REF!</v>
      </c>
      <c r="U2457" s="3" t="e">
        <f>IF(טבלה1[[#This Row],[עמודה58]]&gt;30,"Yes","No")</f>
        <v>#VALUE!</v>
      </c>
    </row>
    <row r="2458" spans="1:21" ht="13" x14ac:dyDescent="0.15">
      <c r="A2458" s="8" t="s">
        <v>5750</v>
      </c>
      <c r="B2458" s="9" t="s">
        <v>5751</v>
      </c>
      <c r="C2458" s="9" t="s">
        <v>522</v>
      </c>
      <c r="D2458" s="9" t="s">
        <v>4</v>
      </c>
      <c r="E2458" s="9" t="s">
        <v>4</v>
      </c>
      <c r="F2458" s="9" t="s">
        <v>117</v>
      </c>
      <c r="G2458" s="10">
        <v>0.3</v>
      </c>
      <c r="H2458" s="11"/>
      <c r="I2458" s="12" t="str" cm="1">
        <f t="array" ref="I2458">INDEX(_xlfn.TEXTSPLIT(טבלה1[[#This Row],[עמודה2]],","),2)</f>
        <v xml:space="preserve"> VA</v>
      </c>
      <c r="J2458" s="16" t="str">
        <f>_xlfn.CONCAT(טבלה1[[#This Row],[AI_Companies]]," ",טבלה1[[#This Row],[עמודה1]])</f>
        <v>EiferCorp https://www.eifercorp.com/</v>
      </c>
      <c r="K2458" s="12">
        <v>2</v>
      </c>
      <c r="L2458" s="12" t="str">
        <f>IF(טבלה1[[#This Row],[עמודה53]]&gt;2000,"Yes","No")</f>
        <v>No</v>
      </c>
      <c r="M2458" s="12">
        <v>9</v>
      </c>
      <c r="N2458" s="12">
        <f>AVERAGE(טבלה1[[#This Row],[עמודה52]:[עמודה53]])</f>
        <v>5.5</v>
      </c>
      <c r="O2458" s="12" t="str">
        <f>IF(טבלה1[[#This Row],[עמודה4]]="&lt; $25 / hr","0$ - $25 / hr",טבלה1[[#This Row],[עמודה4]])</f>
        <v>Undisclosed</v>
      </c>
      <c r="P2458" s="12" t="str" cm="1">
        <f t="array" ref="P2458">INDEX(_xlfn.TEXTSPLIT(טבלה1[[#This Row],[עמודה55]],"-"),1)</f>
        <v>Undisclosed</v>
      </c>
      <c r="Q2458" s="21" t="e" cm="1">
        <f t="array" ref="Q2458">INDEX(_xlfn.TEXTSPLIT(INDEX(_xlfn.TEXTSPLIT(טבלה1[[#This Row],[עמודה55]],"-"),2),"/"),1)</f>
        <v>#REF!</v>
      </c>
      <c r="R2458" s="12" t="e">
        <f>AVERAGE(טבלה1[[#This Row],[עמודה59]:[עמודה60]])</f>
        <v>#VALUE!</v>
      </c>
      <c r="S2458" s="3" t="e">
        <f>VALUE(SUBSTITUTE(טבלה1[[#This Row],[עמודה56]],"$",""))</f>
        <v>#VALUE!</v>
      </c>
      <c r="T2458" s="3" t="e">
        <f>VALUE(SUBSTITUTE(טבלה1[[#This Row],[עמודה57]],"$",""))</f>
        <v>#REF!</v>
      </c>
      <c r="U2458" s="3" t="e">
        <f>IF(טבלה1[[#This Row],[עמודה58]]&gt;30,"Yes","No")</f>
        <v>#VALUE!</v>
      </c>
    </row>
    <row r="2459" spans="1:21" ht="13" x14ac:dyDescent="0.15">
      <c r="A2459" s="8" t="s">
        <v>5752</v>
      </c>
      <c r="B2459" s="9" t="s">
        <v>5753</v>
      </c>
      <c r="C2459" s="9" t="s">
        <v>5754</v>
      </c>
      <c r="D2459" s="13">
        <v>1000</v>
      </c>
      <c r="E2459" s="9" t="s">
        <v>33</v>
      </c>
      <c r="F2459" s="9" t="s">
        <v>117</v>
      </c>
      <c r="G2459" s="10">
        <v>0.3</v>
      </c>
      <c r="H2459" s="11"/>
      <c r="I2459" s="12" t="str" cm="1">
        <f t="array" ref="I2459">INDEX(_xlfn.TEXTSPLIT(טבלה1[[#This Row],[עמודה2]],","),2)</f>
        <v xml:space="preserve"> Canada</v>
      </c>
      <c r="J2459" s="16" t="str">
        <f>_xlfn.CONCAT(טבלה1[[#This Row],[AI_Companies]]," ",טבלה1[[#This Row],[עמודה1]])</f>
        <v>OptabilityInc http://www.optability.com</v>
      </c>
      <c r="K2459" s="12">
        <v>2</v>
      </c>
      <c r="L2459" s="12" t="str">
        <f>IF(טבלה1[[#This Row],[עמודה53]]&gt;2000,"Yes","No")</f>
        <v>No</v>
      </c>
      <c r="M2459" s="12">
        <v>9</v>
      </c>
      <c r="N2459" s="12">
        <f>AVERAGE(טבלה1[[#This Row],[עמודה52]:[עמודה53]])</f>
        <v>5.5</v>
      </c>
      <c r="O2459" s="12" t="str">
        <f>IF(טבלה1[[#This Row],[עמודה4]]="&lt; $25 / hr","0$ - $25 / hr",טבלה1[[#This Row],[עמודה4]])</f>
        <v>$25 - $49 / hr</v>
      </c>
      <c r="P2459" s="12" t="str" cm="1">
        <f t="array" ref="P2459">INDEX(_xlfn.TEXTSPLIT(טבלה1[[#This Row],[עמודה55]],"-"),1)</f>
        <v xml:space="preserve">$25 </v>
      </c>
      <c r="Q2459" s="21" t="str" cm="1">
        <f t="array" ref="Q2459">INDEX(_xlfn.TEXTSPLIT(INDEX(_xlfn.TEXTSPLIT(טבלה1[[#This Row],[עמודה55]],"-"),2),"/"),1)</f>
        <v xml:space="preserve"> $49 </v>
      </c>
      <c r="R2459" s="12">
        <f>AVERAGE(טבלה1[[#This Row],[עמודה59]:[עמודה60]])</f>
        <v>37</v>
      </c>
      <c r="S2459" s="3">
        <f>VALUE(SUBSTITUTE(טבלה1[[#This Row],[עמודה56]],"$",""))</f>
        <v>25</v>
      </c>
      <c r="T2459" s="3">
        <f>VALUE(SUBSTITUTE(טבלה1[[#This Row],[עמודה57]],"$",""))</f>
        <v>49</v>
      </c>
      <c r="U2459" s="3" t="str">
        <f>IF(טבלה1[[#This Row],[עמודה58]]&gt;30,"Yes","No")</f>
        <v>Yes</v>
      </c>
    </row>
    <row r="2460" spans="1:21" ht="13" x14ac:dyDescent="0.15">
      <c r="A2460" s="8" t="s">
        <v>5755</v>
      </c>
      <c r="B2460" s="9" t="s">
        <v>5756</v>
      </c>
      <c r="C2460" s="9" t="s">
        <v>53</v>
      </c>
      <c r="D2460" s="13">
        <v>1000</v>
      </c>
      <c r="E2460" s="9" t="s">
        <v>14</v>
      </c>
      <c r="F2460" s="9" t="s">
        <v>117</v>
      </c>
      <c r="G2460" s="10">
        <v>0.3</v>
      </c>
      <c r="H2460" s="11"/>
      <c r="I2460" s="12" t="str" cm="1">
        <f t="array" ref="I2460">INDEX(_xlfn.TEXTSPLIT(טבלה1[[#This Row],[עמודה2]],","),2)</f>
        <v xml:space="preserve"> Ukraine</v>
      </c>
      <c r="J2460" s="16" t="str">
        <f>_xlfn.CONCAT(טבלה1[[#This Row],[AI_Companies]]," ",טבלה1[[#This Row],[עמודה1]])</f>
        <v>Apollo https://www.apollo-s.co/</v>
      </c>
      <c r="K2460" s="12">
        <v>2</v>
      </c>
      <c r="L2460" s="12" t="str">
        <f>IF(טבלה1[[#This Row],[עמודה53]]&gt;2000,"Yes","No")</f>
        <v>No</v>
      </c>
      <c r="M2460" s="12">
        <v>9</v>
      </c>
      <c r="N2460" s="12">
        <f>AVERAGE(טבלה1[[#This Row],[עמודה52]:[עמודה53]])</f>
        <v>5.5</v>
      </c>
      <c r="O2460" s="12" t="str">
        <f>IF(טבלה1[[#This Row],[עמודה4]]="&lt; $25 / hr","0$ - $25 / hr",טבלה1[[#This Row],[עמודה4]])</f>
        <v>0$ - $25 / hr</v>
      </c>
      <c r="P2460" s="12" t="str" cm="1">
        <f t="array" ref="P2460">INDEX(_xlfn.TEXTSPLIT(טבלה1[[#This Row],[עמודה55]],"-"),1)</f>
        <v xml:space="preserve">0$ </v>
      </c>
      <c r="Q2460" s="21" t="str" cm="1">
        <f t="array" ref="Q2460">INDEX(_xlfn.TEXTSPLIT(INDEX(_xlfn.TEXTSPLIT(טבלה1[[#This Row],[עמודה55]],"-"),2),"/"),1)</f>
        <v xml:space="preserve"> $25 </v>
      </c>
      <c r="R2460" s="12">
        <f>AVERAGE(טבלה1[[#This Row],[עמודה59]:[עמודה60]])</f>
        <v>12.5</v>
      </c>
      <c r="S2460" s="3">
        <f>VALUE(SUBSTITUTE(טבלה1[[#This Row],[עמודה56]],"$",""))</f>
        <v>0</v>
      </c>
      <c r="T2460" s="3">
        <f>VALUE(SUBSTITUTE(טבלה1[[#This Row],[עמודה57]],"$",""))</f>
        <v>25</v>
      </c>
      <c r="U2460" s="3" t="str">
        <f>IF(טבלה1[[#This Row],[עמודה58]]&gt;30,"Yes","No")</f>
        <v>No</v>
      </c>
    </row>
    <row r="2461" spans="1:21" ht="13" x14ac:dyDescent="0.15">
      <c r="A2461" s="8" t="s">
        <v>5757</v>
      </c>
      <c r="B2461" s="9" t="s">
        <v>5758</v>
      </c>
      <c r="C2461" s="9" t="s">
        <v>3187</v>
      </c>
      <c r="D2461" s="9" t="s">
        <v>4</v>
      </c>
      <c r="E2461" s="9" t="s">
        <v>4</v>
      </c>
      <c r="F2461" s="9" t="s">
        <v>117</v>
      </c>
      <c r="G2461" s="10">
        <v>0.3</v>
      </c>
      <c r="H2461" s="11"/>
      <c r="I2461" s="12" t="str" cm="1">
        <f t="array" ref="I2461">INDEX(_xlfn.TEXTSPLIT(טבלה1[[#This Row],[עמודה2]],","),2)</f>
        <v xml:space="preserve"> Kenya</v>
      </c>
      <c r="J2461" s="16" t="str">
        <f>_xlfn.CONCAT(טבלה1[[#This Row],[AI_Companies]]," ",טבלה1[[#This Row],[עמודה1]])</f>
        <v>TripleaimSoftware https://www.tripleaimsoftware.com/</v>
      </c>
      <c r="K2461" s="12">
        <v>2</v>
      </c>
      <c r="L2461" s="12" t="str">
        <f>IF(טבלה1[[#This Row],[עמודה53]]&gt;2000,"Yes","No")</f>
        <v>No</v>
      </c>
      <c r="M2461" s="12">
        <v>9</v>
      </c>
      <c r="N2461" s="12">
        <f>AVERAGE(טבלה1[[#This Row],[עמודה52]:[עמודה53]])</f>
        <v>5.5</v>
      </c>
      <c r="O2461" s="12" t="str">
        <f>IF(טבלה1[[#This Row],[עמודה4]]="&lt; $25 / hr","0$ - $25 / hr",טבלה1[[#This Row],[עמודה4]])</f>
        <v>Undisclosed</v>
      </c>
      <c r="P2461" s="12" t="str" cm="1">
        <f t="array" ref="P2461">INDEX(_xlfn.TEXTSPLIT(טבלה1[[#This Row],[עמודה55]],"-"),1)</f>
        <v>Undisclosed</v>
      </c>
      <c r="Q2461" s="21" t="e" cm="1">
        <f t="array" ref="Q2461">INDEX(_xlfn.TEXTSPLIT(INDEX(_xlfn.TEXTSPLIT(טבלה1[[#This Row],[עמודה55]],"-"),2),"/"),1)</f>
        <v>#REF!</v>
      </c>
      <c r="R2461" s="12" t="e">
        <f>AVERAGE(טבלה1[[#This Row],[עמודה59]:[עמודה60]])</f>
        <v>#VALUE!</v>
      </c>
      <c r="S2461" s="3" t="e">
        <f>VALUE(SUBSTITUTE(טבלה1[[#This Row],[עמודה56]],"$",""))</f>
        <v>#VALUE!</v>
      </c>
      <c r="T2461" s="3" t="e">
        <f>VALUE(SUBSTITUTE(טבלה1[[#This Row],[עמודה57]],"$",""))</f>
        <v>#REF!</v>
      </c>
      <c r="U2461" s="3" t="e">
        <f>IF(טבלה1[[#This Row],[עמודה58]]&gt;30,"Yes","No")</f>
        <v>#VALUE!</v>
      </c>
    </row>
    <row r="2462" spans="1:21" ht="13" x14ac:dyDescent="0.15">
      <c r="A2462" s="8" t="s">
        <v>5759</v>
      </c>
      <c r="B2462" s="9" t="s">
        <v>5760</v>
      </c>
      <c r="C2462" s="9" t="s">
        <v>3268</v>
      </c>
      <c r="D2462" s="13">
        <v>5000</v>
      </c>
      <c r="E2462" s="9" t="s">
        <v>9</v>
      </c>
      <c r="F2462" s="9" t="s">
        <v>117</v>
      </c>
      <c r="G2462" s="10">
        <v>0.3</v>
      </c>
      <c r="H2462" s="11"/>
      <c r="I2462" s="12" t="str" cm="1">
        <f t="array" ref="I2462">INDEX(_xlfn.TEXTSPLIT(טבלה1[[#This Row],[עמודה2]],","),2)</f>
        <v xml:space="preserve"> United Kingdom</v>
      </c>
      <c r="J2462" s="16" t="str">
        <f>_xlfn.CONCAT(טבלה1[[#This Row],[AI_Companies]]," ",טבלה1[[#This Row],[עמודה1]])</f>
        <v>Gretol https://www.gretol.com</v>
      </c>
      <c r="K2462" s="12">
        <v>2</v>
      </c>
      <c r="L2462" s="12" t="str">
        <f>IF(טבלה1[[#This Row],[עמודה53]]&gt;2000,"Yes","No")</f>
        <v>No</v>
      </c>
      <c r="M2462" s="12">
        <v>9</v>
      </c>
      <c r="N2462" s="12">
        <f>AVERAGE(טבלה1[[#This Row],[עמודה52]:[עמודה53]])</f>
        <v>5.5</v>
      </c>
      <c r="O2462" s="12" t="str">
        <f>IF(טבלה1[[#This Row],[עמודה4]]="&lt; $25 / hr","0$ - $25 / hr",טבלה1[[#This Row],[עמודה4]])</f>
        <v>$50 - $99 / hr</v>
      </c>
      <c r="P2462" s="12" t="str" cm="1">
        <f t="array" ref="P2462">INDEX(_xlfn.TEXTSPLIT(טבלה1[[#This Row],[עמודה55]],"-"),1)</f>
        <v xml:space="preserve">$50 </v>
      </c>
      <c r="Q2462" s="21" t="str" cm="1">
        <f t="array" ref="Q2462">INDEX(_xlfn.TEXTSPLIT(INDEX(_xlfn.TEXTSPLIT(טבלה1[[#This Row],[עמודה55]],"-"),2),"/"),1)</f>
        <v xml:space="preserve"> $99 </v>
      </c>
      <c r="R2462" s="12">
        <f>AVERAGE(טבלה1[[#This Row],[עמודה59]:[עמודה60]])</f>
        <v>74.5</v>
      </c>
      <c r="S2462" s="3">
        <f>VALUE(SUBSTITUTE(טבלה1[[#This Row],[עמודה56]],"$",""))</f>
        <v>50</v>
      </c>
      <c r="T2462" s="3">
        <f>VALUE(SUBSTITUTE(טבלה1[[#This Row],[עמודה57]],"$",""))</f>
        <v>99</v>
      </c>
      <c r="U2462" s="3" t="str">
        <f>IF(טבלה1[[#This Row],[עמודה58]]&gt;30,"Yes","No")</f>
        <v>Yes</v>
      </c>
    </row>
    <row r="2463" spans="1:21" ht="13" x14ac:dyDescent="0.15">
      <c r="A2463" s="8" t="s">
        <v>5761</v>
      </c>
      <c r="B2463" s="9" t="s">
        <v>5762</v>
      </c>
      <c r="C2463" s="9" t="s">
        <v>5763</v>
      </c>
      <c r="D2463" s="13">
        <v>5000</v>
      </c>
      <c r="E2463" s="9" t="s">
        <v>21</v>
      </c>
      <c r="F2463" s="9" t="s">
        <v>117</v>
      </c>
      <c r="G2463" s="10">
        <v>0.3</v>
      </c>
      <c r="H2463" s="11"/>
      <c r="I2463" s="12" t="str" cm="1">
        <f t="array" ref="I2463">INDEX(_xlfn.TEXTSPLIT(טבלה1[[#This Row],[עמודה2]],","),2)</f>
        <v xml:space="preserve"> Canada</v>
      </c>
      <c r="J2463" s="16" t="str">
        <f>_xlfn.CONCAT(טבלה1[[#This Row],[AI_Companies]]," ",טבלה1[[#This Row],[עמודה1]])</f>
        <v>NorthernHawkTechnologiesInc. https://northernhawk.ca</v>
      </c>
      <c r="K2463" s="12">
        <v>2</v>
      </c>
      <c r="L2463" s="12" t="str">
        <f>IF(טבלה1[[#This Row],[עמודה53]]&gt;2000,"Yes","No")</f>
        <v>No</v>
      </c>
      <c r="M2463" s="12">
        <v>9</v>
      </c>
      <c r="N2463" s="12">
        <f>AVERAGE(טבלה1[[#This Row],[עמודה52]:[עמודה53]])</f>
        <v>5.5</v>
      </c>
      <c r="O2463" s="12" t="str">
        <f>IF(טבלה1[[#This Row],[עמודה4]]="&lt; $25 / hr","0$ - $25 / hr",טבלה1[[#This Row],[עמודה4]])</f>
        <v>$100 - $149 / hr</v>
      </c>
      <c r="P2463" s="12" t="str" cm="1">
        <f t="array" ref="P2463">INDEX(_xlfn.TEXTSPLIT(טבלה1[[#This Row],[עמודה55]],"-"),1)</f>
        <v xml:space="preserve">$100 </v>
      </c>
      <c r="Q2463" s="21" t="str" cm="1">
        <f t="array" ref="Q2463">INDEX(_xlfn.TEXTSPLIT(INDEX(_xlfn.TEXTSPLIT(טבלה1[[#This Row],[עמודה55]],"-"),2),"/"),1)</f>
        <v xml:space="preserve"> $149 </v>
      </c>
      <c r="R2463" s="12">
        <f>AVERAGE(טבלה1[[#This Row],[עמודה59]:[עמודה60]])</f>
        <v>124.5</v>
      </c>
      <c r="S2463" s="3">
        <f>VALUE(SUBSTITUTE(טבלה1[[#This Row],[עמודה56]],"$",""))</f>
        <v>100</v>
      </c>
      <c r="T2463" s="3">
        <f>VALUE(SUBSTITUTE(טבלה1[[#This Row],[עמודה57]],"$",""))</f>
        <v>149</v>
      </c>
      <c r="U2463" s="3" t="str">
        <f>IF(טבלה1[[#This Row],[עמודה58]]&gt;30,"Yes","No")</f>
        <v>Yes</v>
      </c>
    </row>
    <row r="2464" spans="1:21" ht="13" x14ac:dyDescent="0.15">
      <c r="A2464" s="8" t="s">
        <v>5764</v>
      </c>
      <c r="B2464" s="9" t="s">
        <v>5765</v>
      </c>
      <c r="C2464" s="9" t="s">
        <v>156</v>
      </c>
      <c r="D2464" s="13">
        <v>1000</v>
      </c>
      <c r="E2464" s="9" t="s">
        <v>33</v>
      </c>
      <c r="F2464" s="9" t="s">
        <v>117</v>
      </c>
      <c r="G2464" s="10">
        <v>0.3</v>
      </c>
      <c r="H2464" s="11"/>
      <c r="I2464" s="12" t="str" cm="1">
        <f t="array" ref="I2464">INDEX(_xlfn.TEXTSPLIT(טבלה1[[#This Row],[עמודה2]],","),2)</f>
        <v xml:space="preserve"> India</v>
      </c>
      <c r="J2464" s="16" t="str">
        <f>_xlfn.CONCAT(טבלה1[[#This Row],[AI_Companies]]," ",טבלה1[[#This Row],[עמודה1]])</f>
        <v>InstituteofCorporateAnalyticsandTraining https://www.instcat.net</v>
      </c>
      <c r="K2464" s="12">
        <v>2</v>
      </c>
      <c r="L2464" s="12" t="str">
        <f>IF(טבלה1[[#This Row],[עמודה53]]&gt;2000,"Yes","No")</f>
        <v>No</v>
      </c>
      <c r="M2464" s="12">
        <v>9</v>
      </c>
      <c r="N2464" s="12">
        <f>AVERAGE(טבלה1[[#This Row],[עמודה52]:[עמודה53]])</f>
        <v>5.5</v>
      </c>
      <c r="O2464" s="12" t="str">
        <f>IF(טבלה1[[#This Row],[עמודה4]]="&lt; $25 / hr","0$ - $25 / hr",טבלה1[[#This Row],[עמודה4]])</f>
        <v>$25 - $49 / hr</v>
      </c>
      <c r="P2464" s="12" t="str" cm="1">
        <f t="array" ref="P2464">INDEX(_xlfn.TEXTSPLIT(טבלה1[[#This Row],[עמודה55]],"-"),1)</f>
        <v xml:space="preserve">$25 </v>
      </c>
      <c r="Q2464" s="21" t="str" cm="1">
        <f t="array" ref="Q2464">INDEX(_xlfn.TEXTSPLIT(INDEX(_xlfn.TEXTSPLIT(טבלה1[[#This Row],[עמודה55]],"-"),2),"/"),1)</f>
        <v xml:space="preserve"> $49 </v>
      </c>
      <c r="R2464" s="12">
        <f>AVERAGE(טבלה1[[#This Row],[עמודה59]:[עמודה60]])</f>
        <v>37</v>
      </c>
      <c r="S2464" s="3">
        <f>VALUE(SUBSTITUTE(טבלה1[[#This Row],[עמודה56]],"$",""))</f>
        <v>25</v>
      </c>
      <c r="T2464" s="3">
        <f>VALUE(SUBSTITUTE(טבלה1[[#This Row],[עמודה57]],"$",""))</f>
        <v>49</v>
      </c>
      <c r="U2464" s="3" t="str">
        <f>IF(טבלה1[[#This Row],[עמודה58]]&gt;30,"Yes","No")</f>
        <v>Yes</v>
      </c>
    </row>
    <row r="2465" spans="1:21" ht="13" x14ac:dyDescent="0.15">
      <c r="A2465" s="8" t="s">
        <v>5766</v>
      </c>
      <c r="B2465" s="9" t="s">
        <v>5767</v>
      </c>
      <c r="C2465" s="9" t="s">
        <v>41</v>
      </c>
      <c r="D2465" s="13">
        <v>5000</v>
      </c>
      <c r="E2465" s="9" t="s">
        <v>9</v>
      </c>
      <c r="F2465" s="9" t="s">
        <v>117</v>
      </c>
      <c r="G2465" s="10">
        <v>0.3</v>
      </c>
      <c r="H2465" s="11"/>
      <c r="I2465" s="12" t="str" cm="1">
        <f t="array" ref="I2465">INDEX(_xlfn.TEXTSPLIT(טבלה1[[#This Row],[עמודה2]],","),2)</f>
        <v xml:space="preserve"> Bulgaria</v>
      </c>
      <c r="J2465" s="16" t="str">
        <f>_xlfn.CONCAT(טבלה1[[#This Row],[AI_Companies]]," ",טבלה1[[#This Row],[עמודה1]])</f>
        <v>AboveDev http://www.abovedev.com</v>
      </c>
      <c r="K2465" s="12">
        <v>2</v>
      </c>
      <c r="L2465" s="12" t="str">
        <f>IF(טבלה1[[#This Row],[עמודה53]]&gt;2000,"Yes","No")</f>
        <v>No</v>
      </c>
      <c r="M2465" s="12">
        <v>9</v>
      </c>
      <c r="N2465" s="12">
        <f>AVERAGE(טבלה1[[#This Row],[עמודה52]:[עמודה53]])</f>
        <v>5.5</v>
      </c>
      <c r="O2465" s="12" t="str">
        <f>IF(טבלה1[[#This Row],[עמודה4]]="&lt; $25 / hr","0$ - $25 / hr",טבלה1[[#This Row],[עמודה4]])</f>
        <v>$50 - $99 / hr</v>
      </c>
      <c r="P2465" s="12" t="str" cm="1">
        <f t="array" ref="P2465">INDEX(_xlfn.TEXTSPLIT(טבלה1[[#This Row],[עמודה55]],"-"),1)</f>
        <v xml:space="preserve">$50 </v>
      </c>
      <c r="Q2465" s="21" t="str" cm="1">
        <f t="array" ref="Q2465">INDEX(_xlfn.TEXTSPLIT(INDEX(_xlfn.TEXTSPLIT(טבלה1[[#This Row],[עמודה55]],"-"),2),"/"),1)</f>
        <v xml:space="preserve"> $99 </v>
      </c>
      <c r="R2465" s="12">
        <f>AVERAGE(טבלה1[[#This Row],[עמודה59]:[עמודה60]])</f>
        <v>74.5</v>
      </c>
      <c r="S2465" s="3">
        <f>VALUE(SUBSTITUTE(טבלה1[[#This Row],[עמודה56]],"$",""))</f>
        <v>50</v>
      </c>
      <c r="T2465" s="3">
        <f>VALUE(SUBSTITUTE(טבלה1[[#This Row],[עמודה57]],"$",""))</f>
        <v>99</v>
      </c>
      <c r="U2465" s="3" t="str">
        <f>IF(טבלה1[[#This Row],[עמודה58]]&gt;30,"Yes","No")</f>
        <v>Yes</v>
      </c>
    </row>
    <row r="2466" spans="1:21" ht="13" x14ac:dyDescent="0.15">
      <c r="A2466" s="8" t="s">
        <v>5768</v>
      </c>
      <c r="B2466" s="9" t="s">
        <v>5769</v>
      </c>
      <c r="C2466" s="9" t="s">
        <v>5770</v>
      </c>
      <c r="D2466" s="13">
        <v>10000</v>
      </c>
      <c r="E2466" s="9" t="s">
        <v>9</v>
      </c>
      <c r="F2466" s="9" t="s">
        <v>117</v>
      </c>
      <c r="G2466" s="10">
        <v>0.3</v>
      </c>
      <c r="H2466" s="11"/>
      <c r="I2466" s="12" t="str" cm="1">
        <f t="array" ref="I2466">INDEX(_xlfn.TEXTSPLIT(טבלה1[[#This Row],[עמודה2]],","),2)</f>
        <v xml:space="preserve"> United Arab Emirates</v>
      </c>
      <c r="J2466" s="16" t="str">
        <f>_xlfn.CONCAT(טבלה1[[#This Row],[AI_Companies]]," ",טבלה1[[#This Row],[עמודה1]])</f>
        <v>SnowHeapLLC https://www.snowheap.com</v>
      </c>
      <c r="K2466" s="12">
        <v>2</v>
      </c>
      <c r="L2466" s="12" t="str">
        <f>IF(טבלה1[[#This Row],[עמודה53]]&gt;2000,"Yes","No")</f>
        <v>No</v>
      </c>
      <c r="M2466" s="12">
        <v>9</v>
      </c>
      <c r="N2466" s="12">
        <f>AVERAGE(טבלה1[[#This Row],[עמודה52]:[עמודה53]])</f>
        <v>5.5</v>
      </c>
      <c r="O2466" s="12" t="str">
        <f>IF(טבלה1[[#This Row],[עמודה4]]="&lt; $25 / hr","0$ - $25 / hr",טבלה1[[#This Row],[עמודה4]])</f>
        <v>$50 - $99 / hr</v>
      </c>
      <c r="P2466" s="12" t="str" cm="1">
        <f t="array" ref="P2466">INDEX(_xlfn.TEXTSPLIT(טבלה1[[#This Row],[עמודה55]],"-"),1)</f>
        <v xml:space="preserve">$50 </v>
      </c>
      <c r="Q2466" s="21" t="str" cm="1">
        <f t="array" ref="Q2466">INDEX(_xlfn.TEXTSPLIT(INDEX(_xlfn.TEXTSPLIT(טבלה1[[#This Row],[עמודה55]],"-"),2),"/"),1)</f>
        <v xml:space="preserve"> $99 </v>
      </c>
      <c r="R2466" s="12">
        <f>AVERAGE(טבלה1[[#This Row],[עמודה59]:[עמודה60]])</f>
        <v>74.5</v>
      </c>
      <c r="S2466" s="3">
        <f>VALUE(SUBSTITUTE(טבלה1[[#This Row],[עמודה56]],"$",""))</f>
        <v>50</v>
      </c>
      <c r="T2466" s="3">
        <f>VALUE(SUBSTITUTE(טבלה1[[#This Row],[עמודה57]],"$",""))</f>
        <v>99</v>
      </c>
      <c r="U2466" s="3" t="str">
        <f>IF(טבלה1[[#This Row],[עמודה58]]&gt;30,"Yes","No")</f>
        <v>Yes</v>
      </c>
    </row>
    <row r="2467" spans="1:21" ht="13" x14ac:dyDescent="0.15">
      <c r="A2467" s="8" t="s">
        <v>5771</v>
      </c>
      <c r="B2467" s="9" t="s">
        <v>5772</v>
      </c>
      <c r="C2467" s="9" t="s">
        <v>20</v>
      </c>
      <c r="D2467" s="9" t="s">
        <v>4</v>
      </c>
      <c r="E2467" s="9" t="s">
        <v>14</v>
      </c>
      <c r="F2467" s="9" t="s">
        <v>117</v>
      </c>
      <c r="G2467" s="10">
        <v>0.3</v>
      </c>
      <c r="H2467" s="11"/>
      <c r="I2467" s="12" t="str" cm="1">
        <f t="array" ref="I2467">INDEX(_xlfn.TEXTSPLIT(טבלה1[[#This Row],[עמודה2]],","),2)</f>
        <v xml:space="preserve"> NY</v>
      </c>
      <c r="J2467" s="16" t="str">
        <f>_xlfn.CONCAT(טבלה1[[#This Row],[AI_Companies]]," ",טבלה1[[#This Row],[עמודה1]])</f>
        <v>AdatScienceLLC https://www.adatscience.com/</v>
      </c>
      <c r="K2467" s="12">
        <v>2</v>
      </c>
      <c r="L2467" s="12" t="str">
        <f>IF(טבלה1[[#This Row],[עמודה53]]&gt;2000,"Yes","No")</f>
        <v>No</v>
      </c>
      <c r="M2467" s="12">
        <v>9</v>
      </c>
      <c r="N2467" s="12">
        <f>AVERAGE(טבלה1[[#This Row],[עמודה52]:[עמודה53]])</f>
        <v>5.5</v>
      </c>
      <c r="O2467" s="12" t="str">
        <f>IF(טבלה1[[#This Row],[עמודה4]]="&lt; $25 / hr","0$ - $25 / hr",טבלה1[[#This Row],[עמודה4]])</f>
        <v>0$ - $25 / hr</v>
      </c>
      <c r="P2467" s="12" t="str" cm="1">
        <f t="array" ref="P2467">INDEX(_xlfn.TEXTSPLIT(טבלה1[[#This Row],[עמודה55]],"-"),1)</f>
        <v xml:space="preserve">0$ </v>
      </c>
      <c r="Q2467" s="21" t="str" cm="1">
        <f t="array" ref="Q2467">INDEX(_xlfn.TEXTSPLIT(INDEX(_xlfn.TEXTSPLIT(טבלה1[[#This Row],[עמודה55]],"-"),2),"/"),1)</f>
        <v xml:space="preserve"> $25 </v>
      </c>
      <c r="R2467" s="12">
        <f>AVERAGE(טבלה1[[#This Row],[עמודה59]:[עמודה60]])</f>
        <v>12.5</v>
      </c>
      <c r="S2467" s="3">
        <f>VALUE(SUBSTITUTE(טבלה1[[#This Row],[עמודה56]],"$",""))</f>
        <v>0</v>
      </c>
      <c r="T2467" s="3">
        <f>VALUE(SUBSTITUTE(טבלה1[[#This Row],[עמודה57]],"$",""))</f>
        <v>25</v>
      </c>
      <c r="U2467" s="3" t="str">
        <f>IF(טבלה1[[#This Row],[עמודה58]]&gt;30,"Yes","No")</f>
        <v>No</v>
      </c>
    </row>
    <row r="2468" spans="1:21" ht="13" x14ac:dyDescent="0.15">
      <c r="A2468" s="8" t="s">
        <v>5773</v>
      </c>
      <c r="B2468" s="9" t="s">
        <v>5774</v>
      </c>
      <c r="C2468" s="9" t="s">
        <v>1737</v>
      </c>
      <c r="D2468" s="13">
        <v>5000</v>
      </c>
      <c r="E2468" s="9" t="s">
        <v>57</v>
      </c>
      <c r="F2468" s="9" t="s">
        <v>29</v>
      </c>
      <c r="G2468" s="10">
        <v>0.1</v>
      </c>
      <c r="H2468" s="11"/>
      <c r="I2468" s="12" t="str" cm="1">
        <f t="array" ref="I2468">INDEX(_xlfn.TEXTSPLIT(טבלה1[[#This Row],[עמודה2]],","),2)</f>
        <v xml:space="preserve"> United Kingdom</v>
      </c>
      <c r="J2468" s="16" t="str">
        <f>_xlfn.CONCAT(טבלה1[[#This Row],[AI_Companies]]," ",טבלה1[[#This Row],[עמודה1]])</f>
        <v>LynchpinAnalytics https://www.lynchpin.com/</v>
      </c>
      <c r="K2468" s="12">
        <v>10</v>
      </c>
      <c r="L2468" s="12" t="str">
        <f>IF(טבלה1[[#This Row],[עמודה53]]&gt;2000,"Yes","No")</f>
        <v>No</v>
      </c>
      <c r="M2468" s="12">
        <v>49</v>
      </c>
      <c r="N2468" s="12">
        <f>AVERAGE(טבלה1[[#This Row],[עמודה52]:[עמודה53]])</f>
        <v>29.5</v>
      </c>
      <c r="O2468" s="12" t="str">
        <f>IF(טבלה1[[#This Row],[עמודה4]]="&lt; $25 / hr","0$ - $25 / hr",טבלה1[[#This Row],[עמודה4]])</f>
        <v>$200 - $300 / hr</v>
      </c>
      <c r="P2468" s="12" t="str" cm="1">
        <f t="array" ref="P2468">INDEX(_xlfn.TEXTSPLIT(טבלה1[[#This Row],[עמודה55]],"-"),1)</f>
        <v xml:space="preserve">$200 </v>
      </c>
      <c r="Q2468" s="21" t="str" cm="1">
        <f t="array" ref="Q2468">INDEX(_xlfn.TEXTSPLIT(INDEX(_xlfn.TEXTSPLIT(טבלה1[[#This Row],[עמודה55]],"-"),2),"/"),1)</f>
        <v xml:space="preserve"> $300 </v>
      </c>
      <c r="R2468" s="12">
        <f>AVERAGE(טבלה1[[#This Row],[עמודה59]:[עמודה60]])</f>
        <v>250</v>
      </c>
      <c r="S2468" s="3">
        <f>VALUE(SUBSTITUTE(טבלה1[[#This Row],[עמודה56]],"$",""))</f>
        <v>200</v>
      </c>
      <c r="T2468" s="3">
        <f>VALUE(SUBSTITUTE(טבלה1[[#This Row],[עמודה57]],"$",""))</f>
        <v>300</v>
      </c>
      <c r="U2468" s="3" t="str">
        <f>IF(טבלה1[[#This Row],[עמודה58]]&gt;30,"Yes","No")</f>
        <v>Yes</v>
      </c>
    </row>
    <row r="2469" spans="1:21" ht="13" x14ac:dyDescent="0.15">
      <c r="A2469" s="8" t="s">
        <v>5775</v>
      </c>
      <c r="B2469" s="9" t="s">
        <v>5776</v>
      </c>
      <c r="C2469" s="9" t="s">
        <v>1865</v>
      </c>
      <c r="D2469" s="13">
        <v>5000</v>
      </c>
      <c r="E2469" s="9" t="s">
        <v>4</v>
      </c>
      <c r="F2469" s="9" t="s">
        <v>29</v>
      </c>
      <c r="G2469" s="10">
        <v>0.1</v>
      </c>
      <c r="H2469" s="11"/>
      <c r="I2469" s="12" t="str" cm="1">
        <f t="array" ref="I2469">INDEX(_xlfn.TEXTSPLIT(טבלה1[[#This Row],[עמודה2]],","),2)</f>
        <v xml:space="preserve"> Canada</v>
      </c>
      <c r="J2469" s="16" t="str">
        <f>_xlfn.CONCAT(טבלה1[[#This Row],[AI_Companies]]," ",טבלה1[[#This Row],[עמודה1]])</f>
        <v>mbiance-agenceWeb-WebAgency https://www.mbiance.com/</v>
      </c>
      <c r="K2469" s="12">
        <v>10</v>
      </c>
      <c r="L2469" s="12" t="str">
        <f>IF(טבלה1[[#This Row],[עמודה53]]&gt;2000,"Yes","No")</f>
        <v>No</v>
      </c>
      <c r="M2469" s="12">
        <v>49</v>
      </c>
      <c r="N2469" s="12">
        <f>AVERAGE(טבלה1[[#This Row],[עמודה52]:[עמודה53]])</f>
        <v>29.5</v>
      </c>
      <c r="O2469" s="12" t="str">
        <f>IF(טבלה1[[#This Row],[עמודה4]]="&lt; $25 / hr","0$ - $25 / hr",טבלה1[[#This Row],[עמודה4]])</f>
        <v>Undisclosed</v>
      </c>
      <c r="P2469" s="12" t="str" cm="1">
        <f t="array" ref="P2469">INDEX(_xlfn.TEXTSPLIT(טבלה1[[#This Row],[עמודה55]],"-"),1)</f>
        <v>Undisclosed</v>
      </c>
      <c r="Q2469" s="21" t="e" cm="1">
        <f t="array" ref="Q2469">INDEX(_xlfn.TEXTSPLIT(INDEX(_xlfn.TEXTSPLIT(טבלה1[[#This Row],[עמודה55]],"-"),2),"/"),1)</f>
        <v>#REF!</v>
      </c>
      <c r="R2469" s="12" t="e">
        <f>AVERAGE(טבלה1[[#This Row],[עמודה59]:[עמודה60]])</f>
        <v>#VALUE!</v>
      </c>
      <c r="S2469" s="3" t="e">
        <f>VALUE(SUBSTITUTE(טבלה1[[#This Row],[עמודה56]],"$",""))</f>
        <v>#VALUE!</v>
      </c>
      <c r="T2469" s="3" t="e">
        <f>VALUE(SUBSTITUTE(טבלה1[[#This Row],[עמודה57]],"$",""))</f>
        <v>#REF!</v>
      </c>
      <c r="U2469" s="3" t="e">
        <f>IF(טבלה1[[#This Row],[עמודה58]]&gt;30,"Yes","No")</f>
        <v>#VALUE!</v>
      </c>
    </row>
    <row r="2470" spans="1:21" ht="13" x14ac:dyDescent="0.15">
      <c r="A2470" s="8" t="s">
        <v>5777</v>
      </c>
      <c r="B2470" s="9" t="s">
        <v>5778</v>
      </c>
      <c r="C2470" s="9" t="s">
        <v>28</v>
      </c>
      <c r="D2470" s="13">
        <v>10000</v>
      </c>
      <c r="E2470" s="9" t="s">
        <v>4</v>
      </c>
      <c r="F2470" s="9" t="s">
        <v>29</v>
      </c>
      <c r="G2470" s="10">
        <v>0.1</v>
      </c>
      <c r="H2470" s="11"/>
      <c r="I2470" s="12" t="str" cm="1">
        <f t="array" ref="I2470">INDEX(_xlfn.TEXTSPLIT(טבלה1[[#This Row],[עמודה2]],","),2)</f>
        <v xml:space="preserve"> Poland</v>
      </c>
      <c r="J2470" s="16" t="str">
        <f>_xlfn.CONCAT(טבלה1[[#This Row],[AI_Companies]]," ",טבלה1[[#This Row],[עמודה1]])</f>
        <v>CognitumServicesSA https://www.cognitum.eu</v>
      </c>
      <c r="K2470" s="12">
        <v>10</v>
      </c>
      <c r="L2470" s="12" t="str">
        <f>IF(טבלה1[[#This Row],[עמודה53]]&gt;2000,"Yes","No")</f>
        <v>No</v>
      </c>
      <c r="M2470" s="12">
        <v>49</v>
      </c>
      <c r="N2470" s="12">
        <f>AVERAGE(טבלה1[[#This Row],[עמודה52]:[עמודה53]])</f>
        <v>29.5</v>
      </c>
      <c r="O2470" s="12" t="str">
        <f>IF(טבלה1[[#This Row],[עמודה4]]="&lt; $25 / hr","0$ - $25 / hr",טבלה1[[#This Row],[עמודה4]])</f>
        <v>Undisclosed</v>
      </c>
      <c r="P2470" s="12" t="str" cm="1">
        <f t="array" ref="P2470">INDEX(_xlfn.TEXTSPLIT(טבלה1[[#This Row],[עמודה55]],"-"),1)</f>
        <v>Undisclosed</v>
      </c>
      <c r="Q2470" s="21" t="e" cm="1">
        <f t="array" ref="Q2470">INDEX(_xlfn.TEXTSPLIT(INDEX(_xlfn.TEXTSPLIT(טבלה1[[#This Row],[עמודה55]],"-"),2),"/"),1)</f>
        <v>#REF!</v>
      </c>
      <c r="R2470" s="12" t="e">
        <f>AVERAGE(טבלה1[[#This Row],[עמודה59]:[עמודה60]])</f>
        <v>#VALUE!</v>
      </c>
      <c r="S2470" s="3" t="e">
        <f>VALUE(SUBSTITUTE(טבלה1[[#This Row],[עמודה56]],"$",""))</f>
        <v>#VALUE!</v>
      </c>
      <c r="T2470" s="3" t="e">
        <f>VALUE(SUBSTITUTE(טבלה1[[#This Row],[עמודה57]],"$",""))</f>
        <v>#REF!</v>
      </c>
      <c r="U2470" s="3" t="e">
        <f>IF(טבלה1[[#This Row],[עמודה58]]&gt;30,"Yes","No")</f>
        <v>#VALUE!</v>
      </c>
    </row>
    <row r="2471" spans="1:21" ht="13" x14ac:dyDescent="0.15">
      <c r="A2471" s="8" t="s">
        <v>5779</v>
      </c>
      <c r="B2471" s="9" t="s">
        <v>5780</v>
      </c>
      <c r="C2471" s="9" t="s">
        <v>5781</v>
      </c>
      <c r="D2471" s="13">
        <v>10000</v>
      </c>
      <c r="E2471" s="9" t="s">
        <v>9</v>
      </c>
      <c r="F2471" s="9" t="s">
        <v>29</v>
      </c>
      <c r="G2471" s="10">
        <v>0.1</v>
      </c>
      <c r="H2471" s="11"/>
      <c r="I2471" s="12" t="str" cm="1">
        <f t="array" ref="I2471">INDEX(_xlfn.TEXTSPLIT(טבלה1[[#This Row],[עמודה2]],","),2)</f>
        <v xml:space="preserve"> Sweden</v>
      </c>
      <c r="J2471" s="16" t="str">
        <f>_xlfn.CONCAT(טבלה1[[#This Row],[AI_Companies]]," ",טבלה1[[#This Row],[עמודה1]])</f>
        <v>SoftwerkAB https://softwerk.se/</v>
      </c>
      <c r="K2471" s="12">
        <v>10</v>
      </c>
      <c r="L2471" s="12" t="str">
        <f>IF(טבלה1[[#This Row],[עמודה53]]&gt;2000,"Yes","No")</f>
        <v>No</v>
      </c>
      <c r="M2471" s="12">
        <v>49</v>
      </c>
      <c r="N2471" s="12">
        <f>AVERAGE(טבלה1[[#This Row],[עמודה52]:[עמודה53]])</f>
        <v>29.5</v>
      </c>
      <c r="O2471" s="12" t="str">
        <f>IF(טבלה1[[#This Row],[עמודה4]]="&lt; $25 / hr","0$ - $25 / hr",טבלה1[[#This Row],[עמודה4]])</f>
        <v>$50 - $99 / hr</v>
      </c>
      <c r="P2471" s="12" t="str" cm="1">
        <f t="array" ref="P2471">INDEX(_xlfn.TEXTSPLIT(טבלה1[[#This Row],[עמודה55]],"-"),1)</f>
        <v xml:space="preserve">$50 </v>
      </c>
      <c r="Q2471" s="21" t="str" cm="1">
        <f t="array" ref="Q2471">INDEX(_xlfn.TEXTSPLIT(INDEX(_xlfn.TEXTSPLIT(טבלה1[[#This Row],[עמודה55]],"-"),2),"/"),1)</f>
        <v xml:space="preserve"> $99 </v>
      </c>
      <c r="R2471" s="12">
        <f>AVERAGE(טבלה1[[#This Row],[עמודה59]:[עמודה60]])</f>
        <v>74.5</v>
      </c>
      <c r="S2471" s="3">
        <f>VALUE(SUBSTITUTE(טבלה1[[#This Row],[עמודה56]],"$",""))</f>
        <v>50</v>
      </c>
      <c r="T2471" s="3">
        <f>VALUE(SUBSTITUTE(טבלה1[[#This Row],[עמודה57]],"$",""))</f>
        <v>99</v>
      </c>
      <c r="U2471" s="3" t="str">
        <f>IF(טבלה1[[#This Row],[עמודה58]]&gt;30,"Yes","No")</f>
        <v>Yes</v>
      </c>
    </row>
    <row r="2472" spans="1:21" ht="13" x14ac:dyDescent="0.15">
      <c r="A2472" s="8" t="s">
        <v>5782</v>
      </c>
      <c r="B2472" s="9" t="s">
        <v>5783</v>
      </c>
      <c r="C2472" s="9" t="s">
        <v>3353</v>
      </c>
      <c r="D2472" s="13">
        <v>5000</v>
      </c>
      <c r="E2472" s="9" t="s">
        <v>21</v>
      </c>
      <c r="F2472" s="9" t="s">
        <v>29</v>
      </c>
      <c r="G2472" s="10">
        <v>0.25</v>
      </c>
      <c r="H2472" s="11"/>
      <c r="I2472" s="12" t="str" cm="1">
        <f t="array" ref="I2472">INDEX(_xlfn.TEXTSPLIT(טבלה1[[#This Row],[עמודה2]],","),2)</f>
        <v xml:space="preserve"> Germany</v>
      </c>
      <c r="J2472" s="16" t="str">
        <f>_xlfn.CONCAT(טבלה1[[#This Row],[AI_Companies]]," ",טבלה1[[#This Row],[עמודה1]])</f>
        <v>SIDESTREAM https://sidestream.tech/</v>
      </c>
      <c r="K2472" s="12">
        <v>10</v>
      </c>
      <c r="L2472" s="12" t="str">
        <f>IF(טבלה1[[#This Row],[עמודה53]]&gt;2000,"Yes","No")</f>
        <v>No</v>
      </c>
      <c r="M2472" s="12">
        <v>49</v>
      </c>
      <c r="N2472" s="12">
        <f>AVERAGE(טבלה1[[#This Row],[עמודה52]:[עמודה53]])</f>
        <v>29.5</v>
      </c>
      <c r="O2472" s="12" t="str">
        <f>IF(טבלה1[[#This Row],[עמודה4]]="&lt; $25 / hr","0$ - $25 / hr",טבלה1[[#This Row],[עמודה4]])</f>
        <v>$100 - $149 / hr</v>
      </c>
      <c r="P2472" s="12" t="str" cm="1">
        <f t="array" ref="P2472">INDEX(_xlfn.TEXTSPLIT(טבלה1[[#This Row],[עמודה55]],"-"),1)</f>
        <v xml:space="preserve">$100 </v>
      </c>
      <c r="Q2472" s="21" t="str" cm="1">
        <f t="array" ref="Q2472">INDEX(_xlfn.TEXTSPLIT(INDEX(_xlfn.TEXTSPLIT(טבלה1[[#This Row],[עמודה55]],"-"),2),"/"),1)</f>
        <v xml:space="preserve"> $149 </v>
      </c>
      <c r="R2472" s="12">
        <f>AVERAGE(טבלה1[[#This Row],[עמודה59]:[עמודה60]])</f>
        <v>124.5</v>
      </c>
      <c r="S2472" s="3">
        <f>VALUE(SUBSTITUTE(טבלה1[[#This Row],[עמודה56]],"$",""))</f>
        <v>100</v>
      </c>
      <c r="T2472" s="3">
        <f>VALUE(SUBSTITUTE(טבלה1[[#This Row],[עמודה57]],"$",""))</f>
        <v>149</v>
      </c>
      <c r="U2472" s="3" t="str">
        <f>IF(טבלה1[[#This Row],[עמודה58]]&gt;30,"Yes","No")</f>
        <v>Yes</v>
      </c>
    </row>
    <row r="2473" spans="1:21" ht="13" x14ac:dyDescent="0.15">
      <c r="A2473" s="8" t="s">
        <v>5784</v>
      </c>
      <c r="B2473" s="9" t="s">
        <v>5785</v>
      </c>
      <c r="C2473" s="9" t="s">
        <v>361</v>
      </c>
      <c r="D2473" s="13">
        <v>5000</v>
      </c>
      <c r="E2473" s="9" t="s">
        <v>14</v>
      </c>
      <c r="F2473" s="9" t="s">
        <v>29</v>
      </c>
      <c r="G2473" s="10">
        <v>0.25</v>
      </c>
      <c r="H2473" s="11"/>
      <c r="I2473" s="12" t="str" cm="1">
        <f t="array" ref="I2473">INDEX(_xlfn.TEXTSPLIT(טבלה1[[#This Row],[עמודה2]],","),2)</f>
        <v xml:space="preserve"> India</v>
      </c>
      <c r="J2473" s="16" t="str">
        <f>_xlfn.CONCAT(טבלה1[[#This Row],[AI_Companies]]," ",טבלה1[[#This Row],[עמודה1]])</f>
        <v>JashDataSciencesPvt.Ltd. https://www.jashds.com/</v>
      </c>
      <c r="K2473" s="12">
        <v>10</v>
      </c>
      <c r="L2473" s="12" t="str">
        <f>IF(טבלה1[[#This Row],[עמודה53]]&gt;2000,"Yes","No")</f>
        <v>No</v>
      </c>
      <c r="M2473" s="12">
        <v>49</v>
      </c>
      <c r="N2473" s="12">
        <f>AVERAGE(טבלה1[[#This Row],[עמודה52]:[עמודה53]])</f>
        <v>29.5</v>
      </c>
      <c r="O2473" s="12" t="str">
        <f>IF(טבלה1[[#This Row],[עמודה4]]="&lt; $25 / hr","0$ - $25 / hr",טבלה1[[#This Row],[עמודה4]])</f>
        <v>0$ - $25 / hr</v>
      </c>
      <c r="P2473" s="12" t="str" cm="1">
        <f t="array" ref="P2473">INDEX(_xlfn.TEXTSPLIT(טבלה1[[#This Row],[עמודה55]],"-"),1)</f>
        <v xml:space="preserve">0$ </v>
      </c>
      <c r="Q2473" s="21" t="str" cm="1">
        <f t="array" ref="Q2473">INDEX(_xlfn.TEXTSPLIT(INDEX(_xlfn.TEXTSPLIT(טבלה1[[#This Row],[עמודה55]],"-"),2),"/"),1)</f>
        <v xml:space="preserve"> $25 </v>
      </c>
      <c r="R2473" s="12">
        <f>AVERAGE(טבלה1[[#This Row],[עמודה59]:[עמודה60]])</f>
        <v>12.5</v>
      </c>
      <c r="S2473" s="3">
        <f>VALUE(SUBSTITUTE(טבלה1[[#This Row],[עמודה56]],"$",""))</f>
        <v>0</v>
      </c>
      <c r="T2473" s="3">
        <f>VALUE(SUBSTITUTE(טבלה1[[#This Row],[עמודה57]],"$",""))</f>
        <v>25</v>
      </c>
      <c r="U2473" s="3" t="str">
        <f>IF(טבלה1[[#This Row],[עמודה58]]&gt;30,"Yes","No")</f>
        <v>No</v>
      </c>
    </row>
    <row r="2474" spans="1:21" ht="13" x14ac:dyDescent="0.15">
      <c r="A2474" s="8" t="s">
        <v>5786</v>
      </c>
      <c r="B2474" s="9" t="s">
        <v>5787</v>
      </c>
      <c r="C2474" s="9" t="s">
        <v>5788</v>
      </c>
      <c r="D2474" s="13">
        <v>1000</v>
      </c>
      <c r="E2474" s="9" t="s">
        <v>33</v>
      </c>
      <c r="F2474" s="9" t="s">
        <v>10</v>
      </c>
      <c r="G2474" s="10">
        <v>0.1</v>
      </c>
      <c r="H2474" s="11"/>
      <c r="I2474" s="12" t="str" cm="1">
        <f t="array" ref="I2474">INDEX(_xlfn.TEXTSPLIT(טבלה1[[#This Row],[עמודה2]],","),2)</f>
        <v xml:space="preserve"> India</v>
      </c>
      <c r="J2474" s="16" t="str">
        <f>_xlfn.CONCAT(טבלה1[[#This Row],[AI_Companies]]," ",טבלה1[[#This Row],[עמודה1]])</f>
        <v>Kodework http://www.kodework.com</v>
      </c>
      <c r="K2474" s="12">
        <v>50</v>
      </c>
      <c r="L2474" s="12" t="str">
        <f>IF(טבלה1[[#This Row],[עמודה53]]&gt;2000,"Yes","No")</f>
        <v>No</v>
      </c>
      <c r="M2474" s="12">
        <v>249</v>
      </c>
      <c r="N2474" s="12">
        <f>AVERAGE(טבלה1[[#This Row],[עמודה52]:[עמודה53]])</f>
        <v>149.5</v>
      </c>
      <c r="O2474" s="12" t="str">
        <f>IF(טבלה1[[#This Row],[עמודה4]]="&lt; $25 / hr","0$ - $25 / hr",טבלה1[[#This Row],[עמודה4]])</f>
        <v>$25 - $49 / hr</v>
      </c>
      <c r="P2474" s="12" t="str" cm="1">
        <f t="array" ref="P2474">INDEX(_xlfn.TEXTSPLIT(טבלה1[[#This Row],[עמודה55]],"-"),1)</f>
        <v xml:space="preserve">$25 </v>
      </c>
      <c r="Q2474" s="21" t="str" cm="1">
        <f t="array" ref="Q2474">INDEX(_xlfn.TEXTSPLIT(INDEX(_xlfn.TEXTSPLIT(טבלה1[[#This Row],[עמודה55]],"-"),2),"/"),1)</f>
        <v xml:space="preserve"> $49 </v>
      </c>
      <c r="R2474" s="12">
        <f>AVERAGE(טבלה1[[#This Row],[עמודה59]:[עמודה60]])</f>
        <v>37</v>
      </c>
      <c r="S2474" s="3">
        <f>VALUE(SUBSTITUTE(טבלה1[[#This Row],[עמודה56]],"$",""))</f>
        <v>25</v>
      </c>
      <c r="T2474" s="3">
        <f>VALUE(SUBSTITUTE(טבלה1[[#This Row],[עמודה57]],"$",""))</f>
        <v>49</v>
      </c>
      <c r="U2474" s="3" t="str">
        <f>IF(טבלה1[[#This Row],[עמודה58]]&gt;30,"Yes","No")</f>
        <v>Yes</v>
      </c>
    </row>
    <row r="2475" spans="1:21" ht="13" x14ac:dyDescent="0.15">
      <c r="A2475" s="8" t="s">
        <v>5789</v>
      </c>
      <c r="B2475" s="9" t="s">
        <v>5790</v>
      </c>
      <c r="C2475" s="9" t="s">
        <v>5791</v>
      </c>
      <c r="D2475" s="13">
        <v>1000</v>
      </c>
      <c r="E2475" s="9" t="s">
        <v>14</v>
      </c>
      <c r="F2475" s="9" t="s">
        <v>10</v>
      </c>
      <c r="G2475" s="10">
        <v>0.1</v>
      </c>
      <c r="H2475" s="11"/>
      <c r="I2475" s="12" t="str" cm="1">
        <f t="array" ref="I2475">INDEX(_xlfn.TEXTSPLIT(טבלה1[[#This Row],[עמודה2]],","),2)</f>
        <v xml:space="preserve"> Saudi Arabia</v>
      </c>
      <c r="J2475" s="16" t="str">
        <f>_xlfn.CONCAT(טבלה1[[#This Row],[AI_Companies]]," ",טבלה1[[#This Row],[עמודה1]])</f>
        <v>CordisTechnologySaudi-Arabia http://www.cordis.us/saudi-arabia/</v>
      </c>
      <c r="K2475" s="12">
        <v>50</v>
      </c>
      <c r="L2475" s="12" t="str">
        <f>IF(טבלה1[[#This Row],[עמודה53]]&gt;2000,"Yes","No")</f>
        <v>No</v>
      </c>
      <c r="M2475" s="12">
        <v>249</v>
      </c>
      <c r="N2475" s="12">
        <f>AVERAGE(טבלה1[[#This Row],[עמודה52]:[עמודה53]])</f>
        <v>149.5</v>
      </c>
      <c r="O2475" s="12" t="str">
        <f>IF(טבלה1[[#This Row],[עמודה4]]="&lt; $25 / hr","0$ - $25 / hr",טבלה1[[#This Row],[עמודה4]])</f>
        <v>0$ - $25 / hr</v>
      </c>
      <c r="P2475" s="12" t="str" cm="1">
        <f t="array" ref="P2475">INDEX(_xlfn.TEXTSPLIT(טבלה1[[#This Row],[עמודה55]],"-"),1)</f>
        <v xml:space="preserve">0$ </v>
      </c>
      <c r="Q2475" s="21" t="str" cm="1">
        <f t="array" ref="Q2475">INDEX(_xlfn.TEXTSPLIT(INDEX(_xlfn.TEXTSPLIT(טבלה1[[#This Row],[עמודה55]],"-"),2),"/"),1)</f>
        <v xml:space="preserve"> $25 </v>
      </c>
      <c r="R2475" s="12">
        <f>AVERAGE(טבלה1[[#This Row],[עמודה59]:[עמודה60]])</f>
        <v>12.5</v>
      </c>
      <c r="S2475" s="3">
        <f>VALUE(SUBSTITUTE(טבלה1[[#This Row],[עמודה56]],"$",""))</f>
        <v>0</v>
      </c>
      <c r="T2475" s="3">
        <f>VALUE(SUBSTITUTE(טבלה1[[#This Row],[עמודה57]],"$",""))</f>
        <v>25</v>
      </c>
      <c r="U2475" s="3" t="str">
        <f>IF(טבלה1[[#This Row],[עמודה58]]&gt;30,"Yes","No")</f>
        <v>No</v>
      </c>
    </row>
    <row r="2476" spans="1:21" ht="13" x14ac:dyDescent="0.15">
      <c r="A2476" s="8" t="s">
        <v>5792</v>
      </c>
      <c r="B2476" s="9" t="s">
        <v>5793</v>
      </c>
      <c r="C2476" s="9" t="s">
        <v>5794</v>
      </c>
      <c r="D2476" s="13">
        <v>5000</v>
      </c>
      <c r="E2476" s="9" t="s">
        <v>33</v>
      </c>
      <c r="F2476" s="9" t="s">
        <v>29</v>
      </c>
      <c r="G2476" s="10">
        <v>0.1</v>
      </c>
      <c r="H2476" s="11"/>
      <c r="I2476" s="12" t="str" cm="1">
        <f t="array" ref="I2476">INDEX(_xlfn.TEXTSPLIT(טבלה1[[#This Row],[עמודה2]],","),2)</f>
        <v xml:space="preserve"> India</v>
      </c>
      <c r="J2476" s="16" t="str">
        <f>_xlfn.CONCAT(טבלה1[[#This Row],[AI_Companies]]," ",טבלה1[[#This Row],[עמודה1]])</f>
        <v>eDeltaEnterpriseSolutionsPvt.Ltd. https://www.edeltaes.com/</v>
      </c>
      <c r="K2476" s="12">
        <v>10</v>
      </c>
      <c r="L2476" s="12" t="str">
        <f>IF(טבלה1[[#This Row],[עמודה53]]&gt;2000,"Yes","No")</f>
        <v>No</v>
      </c>
      <c r="M2476" s="12">
        <v>49</v>
      </c>
      <c r="N2476" s="12">
        <f>AVERAGE(טבלה1[[#This Row],[עמודה52]:[עמודה53]])</f>
        <v>29.5</v>
      </c>
      <c r="O2476" s="12" t="str">
        <f>IF(טבלה1[[#This Row],[עמודה4]]="&lt; $25 / hr","0$ - $25 / hr",טבלה1[[#This Row],[עמודה4]])</f>
        <v>$25 - $49 / hr</v>
      </c>
      <c r="P2476" s="12" t="str" cm="1">
        <f t="array" ref="P2476">INDEX(_xlfn.TEXTSPLIT(טבלה1[[#This Row],[עמודה55]],"-"),1)</f>
        <v xml:space="preserve">$25 </v>
      </c>
      <c r="Q2476" s="21" t="str" cm="1">
        <f t="array" ref="Q2476">INDEX(_xlfn.TEXTSPLIT(INDEX(_xlfn.TEXTSPLIT(טבלה1[[#This Row],[עמודה55]],"-"),2),"/"),1)</f>
        <v xml:space="preserve"> $49 </v>
      </c>
      <c r="R2476" s="12">
        <f>AVERAGE(טבלה1[[#This Row],[עמודה59]:[עמודה60]])</f>
        <v>37</v>
      </c>
      <c r="S2476" s="3">
        <f>VALUE(SUBSTITUTE(טבלה1[[#This Row],[עמודה56]],"$",""))</f>
        <v>25</v>
      </c>
      <c r="T2476" s="3">
        <f>VALUE(SUBSTITUTE(טבלה1[[#This Row],[עמודה57]],"$",""))</f>
        <v>49</v>
      </c>
      <c r="U2476" s="3" t="str">
        <f>IF(טבלה1[[#This Row],[עמודה58]]&gt;30,"Yes","No")</f>
        <v>Yes</v>
      </c>
    </row>
    <row r="2477" spans="1:21" ht="13" x14ac:dyDescent="0.15">
      <c r="A2477" s="8" t="s">
        <v>5795</v>
      </c>
      <c r="B2477" s="9" t="s">
        <v>5796</v>
      </c>
      <c r="C2477" s="9" t="s">
        <v>212</v>
      </c>
      <c r="D2477" s="13">
        <v>5000</v>
      </c>
      <c r="E2477" s="9" t="s">
        <v>33</v>
      </c>
      <c r="F2477" s="9" t="s">
        <v>29</v>
      </c>
      <c r="G2477" s="10">
        <v>0.1</v>
      </c>
      <c r="H2477" s="11"/>
      <c r="I2477" s="12" t="str" cm="1">
        <f t="array" ref="I2477">INDEX(_xlfn.TEXTSPLIT(טבלה1[[#This Row],[עמודה2]],","),2)</f>
        <v xml:space="preserve"> CA</v>
      </c>
      <c r="J2477" s="16" t="str">
        <f>_xlfn.CONCAT(טבלה1[[#This Row],[AI_Companies]]," ",טבלה1[[#This Row],[עמודה1]])</f>
        <v>IMRepublic,Inc http://www.imrepublic.com</v>
      </c>
      <c r="K2477" s="12">
        <v>10</v>
      </c>
      <c r="L2477" s="12" t="str">
        <f>IF(טבלה1[[#This Row],[עמודה53]]&gt;2000,"Yes","No")</f>
        <v>No</v>
      </c>
      <c r="M2477" s="12">
        <v>49</v>
      </c>
      <c r="N2477" s="12">
        <f>AVERAGE(טבלה1[[#This Row],[עמודה52]:[עמודה53]])</f>
        <v>29.5</v>
      </c>
      <c r="O2477" s="12" t="str">
        <f>IF(טבלה1[[#This Row],[עמודה4]]="&lt; $25 / hr","0$ - $25 / hr",טבלה1[[#This Row],[עמודה4]])</f>
        <v>$25 - $49 / hr</v>
      </c>
      <c r="P2477" s="12" t="str" cm="1">
        <f t="array" ref="P2477">INDEX(_xlfn.TEXTSPLIT(טבלה1[[#This Row],[עמודה55]],"-"),1)</f>
        <v xml:space="preserve">$25 </v>
      </c>
      <c r="Q2477" s="21" t="str" cm="1">
        <f t="array" ref="Q2477">INDEX(_xlfn.TEXTSPLIT(INDEX(_xlfn.TEXTSPLIT(טבלה1[[#This Row],[עמודה55]],"-"),2),"/"),1)</f>
        <v xml:space="preserve"> $49 </v>
      </c>
      <c r="R2477" s="12">
        <f>AVERAGE(טבלה1[[#This Row],[עמודה59]:[עמודה60]])</f>
        <v>37</v>
      </c>
      <c r="S2477" s="3">
        <f>VALUE(SUBSTITUTE(טבלה1[[#This Row],[עמודה56]],"$",""))</f>
        <v>25</v>
      </c>
      <c r="T2477" s="3">
        <f>VALUE(SUBSTITUTE(טבלה1[[#This Row],[עמודה57]],"$",""))</f>
        <v>49</v>
      </c>
      <c r="U2477" s="3" t="str">
        <f>IF(טבלה1[[#This Row],[עמודה58]]&gt;30,"Yes","No")</f>
        <v>Yes</v>
      </c>
    </row>
    <row r="2478" spans="1:21" ht="13" x14ac:dyDescent="0.15">
      <c r="A2478" s="8" t="s">
        <v>5797</v>
      </c>
      <c r="B2478" s="9" t="s">
        <v>5798</v>
      </c>
      <c r="C2478" s="9" t="s">
        <v>5363</v>
      </c>
      <c r="D2478" s="13">
        <v>5000</v>
      </c>
      <c r="E2478" s="9" t="s">
        <v>21</v>
      </c>
      <c r="F2478" s="9" t="s">
        <v>117</v>
      </c>
      <c r="G2478" s="10">
        <v>0.25</v>
      </c>
      <c r="H2478" s="11"/>
      <c r="I2478" s="12" t="str" cm="1">
        <f t="array" ref="I2478">INDEX(_xlfn.TEXTSPLIT(טבלה1[[#This Row],[עמודה2]],","),2)</f>
        <v xml:space="preserve"> NV</v>
      </c>
      <c r="J2478" s="16" t="str">
        <f>_xlfn.CONCAT(טבלה1[[#This Row],[AI_Companies]]," ",טבלה1[[#This Row],[עמודה1]])</f>
        <v>AdEngagers https://adengagers.com/</v>
      </c>
      <c r="K2478" s="12">
        <v>2</v>
      </c>
      <c r="L2478" s="12" t="str">
        <f>IF(טבלה1[[#This Row],[עמודה53]]&gt;2000,"Yes","No")</f>
        <v>No</v>
      </c>
      <c r="M2478" s="12">
        <v>9</v>
      </c>
      <c r="N2478" s="12">
        <f>AVERAGE(טבלה1[[#This Row],[עמודה52]:[עמודה53]])</f>
        <v>5.5</v>
      </c>
      <c r="O2478" s="12" t="str">
        <f>IF(טבלה1[[#This Row],[עמודה4]]="&lt; $25 / hr","0$ - $25 / hr",טבלה1[[#This Row],[עמודה4]])</f>
        <v>$100 - $149 / hr</v>
      </c>
      <c r="P2478" s="12" t="str" cm="1">
        <f t="array" ref="P2478">INDEX(_xlfn.TEXTSPLIT(טבלה1[[#This Row],[עמודה55]],"-"),1)</f>
        <v xml:space="preserve">$100 </v>
      </c>
      <c r="Q2478" s="21" t="str" cm="1">
        <f t="array" ref="Q2478">INDEX(_xlfn.TEXTSPLIT(INDEX(_xlfn.TEXTSPLIT(טבלה1[[#This Row],[עמודה55]],"-"),2),"/"),1)</f>
        <v xml:space="preserve"> $149 </v>
      </c>
      <c r="R2478" s="12">
        <f>AVERAGE(טבלה1[[#This Row],[עמודה59]:[עמודה60]])</f>
        <v>124.5</v>
      </c>
      <c r="S2478" s="3">
        <f>VALUE(SUBSTITUTE(טבלה1[[#This Row],[עמודה56]],"$",""))</f>
        <v>100</v>
      </c>
      <c r="T2478" s="3">
        <f>VALUE(SUBSTITUTE(טבלה1[[#This Row],[עמודה57]],"$",""))</f>
        <v>149</v>
      </c>
      <c r="U2478" s="3" t="str">
        <f>IF(טבלה1[[#This Row],[עמודה58]]&gt;30,"Yes","No")</f>
        <v>Yes</v>
      </c>
    </row>
    <row r="2479" spans="1:21" ht="13" x14ac:dyDescent="0.15">
      <c r="A2479" s="8" t="s">
        <v>5799</v>
      </c>
      <c r="B2479" s="9" t="s">
        <v>5800</v>
      </c>
      <c r="C2479" s="9" t="s">
        <v>4627</v>
      </c>
      <c r="D2479" s="13">
        <v>1000</v>
      </c>
      <c r="E2479" s="9" t="s">
        <v>14</v>
      </c>
      <c r="F2479" s="9" t="s">
        <v>29</v>
      </c>
      <c r="G2479" s="10">
        <v>0.15</v>
      </c>
      <c r="H2479" s="11"/>
      <c r="I2479" s="12" t="str" cm="1">
        <f t="array" ref="I2479">INDEX(_xlfn.TEXTSPLIT(טבלה1[[#This Row],[עמודה2]],","),2)</f>
        <v xml:space="preserve"> Nepal</v>
      </c>
      <c r="J2479" s="16" t="str">
        <f>_xlfn.CONCAT(טבלה1[[#This Row],[AI_Companies]]," ",טבלה1[[#This Row],[עמודה1]])</f>
        <v>KreeLabs https://kreelabs.com</v>
      </c>
      <c r="K2479" s="12">
        <v>10</v>
      </c>
      <c r="L2479" s="12" t="str">
        <f>IF(טבלה1[[#This Row],[עמודה53]]&gt;2000,"Yes","No")</f>
        <v>No</v>
      </c>
      <c r="M2479" s="12">
        <v>49</v>
      </c>
      <c r="N2479" s="12">
        <f>AVERAGE(טבלה1[[#This Row],[עמודה52]:[עמודה53]])</f>
        <v>29.5</v>
      </c>
      <c r="O2479" s="12" t="str">
        <f>IF(טבלה1[[#This Row],[עמודה4]]="&lt; $25 / hr","0$ - $25 / hr",טבלה1[[#This Row],[עמודה4]])</f>
        <v>0$ - $25 / hr</v>
      </c>
      <c r="P2479" s="12" t="str" cm="1">
        <f t="array" ref="P2479">INDEX(_xlfn.TEXTSPLIT(טבלה1[[#This Row],[עמודה55]],"-"),1)</f>
        <v xml:space="preserve">0$ </v>
      </c>
      <c r="Q2479" s="21" t="str" cm="1">
        <f t="array" ref="Q2479">INDEX(_xlfn.TEXTSPLIT(INDEX(_xlfn.TEXTSPLIT(טבלה1[[#This Row],[עמודה55]],"-"),2),"/"),1)</f>
        <v xml:space="preserve"> $25 </v>
      </c>
      <c r="R2479" s="12">
        <f>AVERAGE(טבלה1[[#This Row],[עמודה59]:[עמודה60]])</f>
        <v>12.5</v>
      </c>
      <c r="S2479" s="3">
        <f>VALUE(SUBSTITUTE(טבלה1[[#This Row],[עמודה56]],"$",""))</f>
        <v>0</v>
      </c>
      <c r="T2479" s="3">
        <f>VALUE(SUBSTITUTE(טבלה1[[#This Row],[עמודה57]],"$",""))</f>
        <v>25</v>
      </c>
      <c r="U2479" s="3" t="str">
        <f>IF(טבלה1[[#This Row],[עמודה58]]&gt;30,"Yes","No")</f>
        <v>No</v>
      </c>
    </row>
    <row r="2480" spans="1:21" ht="13" x14ac:dyDescent="0.15">
      <c r="A2480" s="8" t="s">
        <v>5801</v>
      </c>
      <c r="B2480" s="9" t="s">
        <v>5802</v>
      </c>
      <c r="C2480" s="9" t="s">
        <v>5803</v>
      </c>
      <c r="D2480" s="13">
        <v>10000</v>
      </c>
      <c r="E2480" s="9" t="s">
        <v>21</v>
      </c>
      <c r="F2480" s="9" t="s">
        <v>29</v>
      </c>
      <c r="G2480" s="10">
        <v>0.25</v>
      </c>
      <c r="H2480" s="11"/>
      <c r="I2480" s="12" t="str" cm="1">
        <f t="array" ref="I2480">INDEX(_xlfn.TEXTSPLIT(טבלה1[[#This Row],[עמודה2]],","),2)</f>
        <v xml:space="preserve"> Peru</v>
      </c>
      <c r="J2480" s="16" t="str">
        <f>_xlfn.CONCAT(טבלה1[[#This Row],[AI_Companies]]," ",טבלה1[[#This Row],[עמודה1]])</f>
        <v>Torioux http://www.torioux.com/</v>
      </c>
      <c r="K2480" s="12">
        <v>10</v>
      </c>
      <c r="L2480" s="12" t="str">
        <f>IF(טבלה1[[#This Row],[עמודה53]]&gt;2000,"Yes","No")</f>
        <v>No</v>
      </c>
      <c r="M2480" s="12">
        <v>49</v>
      </c>
      <c r="N2480" s="12">
        <f>AVERAGE(טבלה1[[#This Row],[עמודה52]:[עמודה53]])</f>
        <v>29.5</v>
      </c>
      <c r="O2480" s="12" t="str">
        <f>IF(טבלה1[[#This Row],[עמודה4]]="&lt; $25 / hr","0$ - $25 / hr",טבלה1[[#This Row],[עמודה4]])</f>
        <v>$100 - $149 / hr</v>
      </c>
      <c r="P2480" s="12" t="str" cm="1">
        <f t="array" ref="P2480">INDEX(_xlfn.TEXTSPLIT(טבלה1[[#This Row],[עמודה55]],"-"),1)</f>
        <v xml:space="preserve">$100 </v>
      </c>
      <c r="Q2480" s="21" t="str" cm="1">
        <f t="array" ref="Q2480">INDEX(_xlfn.TEXTSPLIT(INDEX(_xlfn.TEXTSPLIT(טבלה1[[#This Row],[עמודה55]],"-"),2),"/"),1)</f>
        <v xml:space="preserve"> $149 </v>
      </c>
      <c r="R2480" s="12">
        <f>AVERAGE(טבלה1[[#This Row],[עמודה59]:[עמודה60]])</f>
        <v>124.5</v>
      </c>
      <c r="S2480" s="3">
        <f>VALUE(SUBSTITUTE(טבלה1[[#This Row],[עמודה56]],"$",""))</f>
        <v>100</v>
      </c>
      <c r="T2480" s="3">
        <f>VALUE(SUBSTITUTE(טבלה1[[#This Row],[עמודה57]],"$",""))</f>
        <v>149</v>
      </c>
      <c r="U2480" s="3" t="str">
        <f>IF(טבלה1[[#This Row],[עמודה58]]&gt;30,"Yes","No")</f>
        <v>Yes</v>
      </c>
    </row>
    <row r="2481" spans="1:21" ht="13" x14ac:dyDescent="0.15">
      <c r="A2481" s="8" t="s">
        <v>5804</v>
      </c>
      <c r="B2481" s="9" t="s">
        <v>5805</v>
      </c>
      <c r="C2481" s="9" t="s">
        <v>1792</v>
      </c>
      <c r="D2481" s="13">
        <v>1000</v>
      </c>
      <c r="E2481" s="9" t="s">
        <v>14</v>
      </c>
      <c r="F2481" s="9" t="s">
        <v>29</v>
      </c>
      <c r="G2481" s="10">
        <v>0.25</v>
      </c>
      <c r="H2481" s="11"/>
      <c r="I2481" s="12" t="str" cm="1">
        <f t="array" ref="I2481">INDEX(_xlfn.TEXTSPLIT(טבלה1[[#This Row],[עמודה2]],","),2)</f>
        <v xml:space="preserve"> Australia</v>
      </c>
      <c r="J2481" s="16" t="str">
        <f>_xlfn.CONCAT(טבלה1[[#This Row],[AI_Companies]]," ",טבלה1[[#This Row],[עמודה1]])</f>
        <v>XRTechnica http://www.xrtechnica.com.au</v>
      </c>
      <c r="K2481" s="12">
        <v>10</v>
      </c>
      <c r="L2481" s="12" t="str">
        <f>IF(טבלה1[[#This Row],[עמודה53]]&gt;2000,"Yes","No")</f>
        <v>No</v>
      </c>
      <c r="M2481" s="12">
        <v>49</v>
      </c>
      <c r="N2481" s="12">
        <f>AVERAGE(טבלה1[[#This Row],[עמודה52]:[עמודה53]])</f>
        <v>29.5</v>
      </c>
      <c r="O2481" s="12" t="str">
        <f>IF(טבלה1[[#This Row],[עמודה4]]="&lt; $25 / hr","0$ - $25 / hr",טבלה1[[#This Row],[עמודה4]])</f>
        <v>0$ - $25 / hr</v>
      </c>
      <c r="P2481" s="12" t="str" cm="1">
        <f t="array" ref="P2481">INDEX(_xlfn.TEXTSPLIT(טבלה1[[#This Row],[עמודה55]],"-"),1)</f>
        <v xml:space="preserve">0$ </v>
      </c>
      <c r="Q2481" s="21" t="str" cm="1">
        <f t="array" ref="Q2481">INDEX(_xlfn.TEXTSPLIT(INDEX(_xlfn.TEXTSPLIT(טבלה1[[#This Row],[עמודה55]],"-"),2),"/"),1)</f>
        <v xml:space="preserve"> $25 </v>
      </c>
      <c r="R2481" s="12">
        <f>AVERAGE(טבלה1[[#This Row],[עמודה59]:[עמודה60]])</f>
        <v>12.5</v>
      </c>
      <c r="S2481" s="3">
        <f>VALUE(SUBSTITUTE(טבלה1[[#This Row],[עמודה56]],"$",""))</f>
        <v>0</v>
      </c>
      <c r="T2481" s="3">
        <f>VALUE(SUBSTITUTE(טבלה1[[#This Row],[עמודה57]],"$",""))</f>
        <v>25</v>
      </c>
      <c r="U2481" s="3" t="str">
        <f>IF(טבלה1[[#This Row],[עמודה58]]&gt;30,"Yes","No")</f>
        <v>No</v>
      </c>
    </row>
    <row r="2482" spans="1:21" ht="13" x14ac:dyDescent="0.15">
      <c r="A2482" s="8" t="s">
        <v>5806</v>
      </c>
      <c r="B2482" s="9" t="s">
        <v>5807</v>
      </c>
      <c r="C2482" s="9" t="s">
        <v>546</v>
      </c>
      <c r="D2482" s="13">
        <v>25000</v>
      </c>
      <c r="E2482" s="9" t="s">
        <v>9</v>
      </c>
      <c r="F2482" s="9" t="s">
        <v>29</v>
      </c>
      <c r="G2482" s="10">
        <v>0.25</v>
      </c>
      <c r="H2482" s="11"/>
      <c r="I2482" s="12" t="str" cm="1">
        <f t="array" ref="I2482">INDEX(_xlfn.TEXTSPLIT(טבלה1[[#This Row],[עמודה2]],","),2)</f>
        <v xml:space="preserve"> IL</v>
      </c>
      <c r="J2482" s="16" t="str">
        <f>_xlfn.CONCAT(טבלה1[[#This Row],[AI_Companies]]," ",טבלה1[[#This Row],[עמודה1]])</f>
        <v>ContechieLLP http://www.contechie.com/</v>
      </c>
      <c r="K2482" s="12">
        <v>10</v>
      </c>
      <c r="L2482" s="12" t="str">
        <f>IF(טבלה1[[#This Row],[עמודה53]]&gt;2000,"Yes","No")</f>
        <v>No</v>
      </c>
      <c r="M2482" s="12">
        <v>49</v>
      </c>
      <c r="N2482" s="12">
        <f>AVERAGE(טבלה1[[#This Row],[עמודה52]:[עמודה53]])</f>
        <v>29.5</v>
      </c>
      <c r="O2482" s="12" t="str">
        <f>IF(טבלה1[[#This Row],[עמודה4]]="&lt; $25 / hr","0$ - $25 / hr",טבלה1[[#This Row],[עמודה4]])</f>
        <v>$50 - $99 / hr</v>
      </c>
      <c r="P2482" s="12" t="str" cm="1">
        <f t="array" ref="P2482">INDEX(_xlfn.TEXTSPLIT(טבלה1[[#This Row],[עמודה55]],"-"),1)</f>
        <v xml:space="preserve">$50 </v>
      </c>
      <c r="Q2482" s="21" t="str" cm="1">
        <f t="array" ref="Q2482">INDEX(_xlfn.TEXTSPLIT(INDEX(_xlfn.TEXTSPLIT(טבלה1[[#This Row],[עמודה55]],"-"),2),"/"),1)</f>
        <v xml:space="preserve"> $99 </v>
      </c>
      <c r="R2482" s="12">
        <f>AVERAGE(טבלה1[[#This Row],[עמודה59]:[עמודה60]])</f>
        <v>74.5</v>
      </c>
      <c r="S2482" s="3">
        <f>VALUE(SUBSTITUTE(טבלה1[[#This Row],[עמודה56]],"$",""))</f>
        <v>50</v>
      </c>
      <c r="T2482" s="3">
        <f>VALUE(SUBSTITUTE(טבלה1[[#This Row],[עמודה57]],"$",""))</f>
        <v>99</v>
      </c>
      <c r="U2482" s="3" t="str">
        <f>IF(טבלה1[[#This Row],[עמודה58]]&gt;30,"Yes","No")</f>
        <v>Yes</v>
      </c>
    </row>
    <row r="2483" spans="1:21" ht="13" x14ac:dyDescent="0.15">
      <c r="A2483" s="8" t="s">
        <v>5808</v>
      </c>
      <c r="B2483" s="9" t="s">
        <v>5809</v>
      </c>
      <c r="C2483" s="9" t="s">
        <v>637</v>
      </c>
      <c r="D2483" s="9" t="s">
        <v>4</v>
      </c>
      <c r="E2483" s="9" t="s">
        <v>4</v>
      </c>
      <c r="F2483" s="9" t="s">
        <v>29</v>
      </c>
      <c r="G2483" s="10">
        <v>0.25</v>
      </c>
      <c r="H2483" s="11"/>
      <c r="I2483" s="12" t="str" cm="1">
        <f t="array" ref="I2483">INDEX(_xlfn.TEXTSPLIT(טבלה1[[#This Row],[עמודה2]],","),2)</f>
        <v xml:space="preserve"> MA</v>
      </c>
      <c r="J2483" s="16" t="str">
        <f>_xlfn.CONCAT(טבלה1[[#This Row],[AI_Companies]]," ",טבלה1[[#This Row],[עמודה1]])</f>
        <v>UsefulBI http://usefulbi.com</v>
      </c>
      <c r="K2483" s="12">
        <v>10</v>
      </c>
      <c r="L2483" s="12" t="str">
        <f>IF(טבלה1[[#This Row],[עמודה53]]&gt;2000,"Yes","No")</f>
        <v>No</v>
      </c>
      <c r="M2483" s="12">
        <v>49</v>
      </c>
      <c r="N2483" s="12">
        <f>AVERAGE(טבלה1[[#This Row],[עמודה52]:[עמודה53]])</f>
        <v>29.5</v>
      </c>
      <c r="O2483" s="12" t="str">
        <f>IF(טבלה1[[#This Row],[עמודה4]]="&lt; $25 / hr","0$ - $25 / hr",טבלה1[[#This Row],[עמודה4]])</f>
        <v>Undisclosed</v>
      </c>
      <c r="P2483" s="12" t="str" cm="1">
        <f t="array" ref="P2483">INDEX(_xlfn.TEXTSPLIT(טבלה1[[#This Row],[עמודה55]],"-"),1)</f>
        <v>Undisclosed</v>
      </c>
      <c r="Q2483" s="21" t="e" cm="1">
        <f t="array" ref="Q2483">INDEX(_xlfn.TEXTSPLIT(INDEX(_xlfn.TEXTSPLIT(טבלה1[[#This Row],[עמודה55]],"-"),2),"/"),1)</f>
        <v>#REF!</v>
      </c>
      <c r="R2483" s="12" t="e">
        <f>AVERAGE(טבלה1[[#This Row],[עמודה59]:[עמודה60]])</f>
        <v>#VALUE!</v>
      </c>
      <c r="S2483" s="3" t="e">
        <f>VALUE(SUBSTITUTE(טבלה1[[#This Row],[עמודה56]],"$",""))</f>
        <v>#VALUE!</v>
      </c>
      <c r="T2483" s="3" t="e">
        <f>VALUE(SUBSTITUTE(טבלה1[[#This Row],[עמודה57]],"$",""))</f>
        <v>#REF!</v>
      </c>
      <c r="U2483" s="3" t="e">
        <f>IF(טבלה1[[#This Row],[עמודה58]]&gt;30,"Yes","No")</f>
        <v>#VALUE!</v>
      </c>
    </row>
    <row r="2484" spans="1:21" ht="13" x14ac:dyDescent="0.15">
      <c r="A2484" s="8" t="s">
        <v>5810</v>
      </c>
      <c r="B2484" s="9" t="s">
        <v>5811</v>
      </c>
      <c r="C2484" s="9" t="s">
        <v>5406</v>
      </c>
      <c r="D2484" s="9" t="s">
        <v>4</v>
      </c>
      <c r="E2484" s="9" t="s">
        <v>4</v>
      </c>
      <c r="F2484" s="9" t="s">
        <v>29</v>
      </c>
      <c r="G2484" s="10">
        <v>0.25</v>
      </c>
      <c r="H2484" s="11"/>
      <c r="I2484" s="12" t="str" cm="1">
        <f t="array" ref="I2484">INDEX(_xlfn.TEXTSPLIT(טבלה1[[#This Row],[עמודה2]],","),2)</f>
        <v xml:space="preserve"> IL</v>
      </c>
      <c r="J2484" s="16" t="str">
        <f>_xlfn.CONCAT(טבלה1[[#This Row],[AI_Companies]]," ",טבלה1[[#This Row],[עמודה1]])</f>
        <v>AugustIQConsulting http://augustiqconsulting.com/</v>
      </c>
      <c r="K2484" s="12">
        <v>10</v>
      </c>
      <c r="L2484" s="12" t="str">
        <f>IF(טבלה1[[#This Row],[עמודה53]]&gt;2000,"Yes","No")</f>
        <v>No</v>
      </c>
      <c r="M2484" s="12">
        <v>49</v>
      </c>
      <c r="N2484" s="12">
        <f>AVERAGE(טבלה1[[#This Row],[עמודה52]:[עמודה53]])</f>
        <v>29.5</v>
      </c>
      <c r="O2484" s="12" t="str">
        <f>IF(טבלה1[[#This Row],[עמודה4]]="&lt; $25 / hr","0$ - $25 / hr",טבלה1[[#This Row],[עמודה4]])</f>
        <v>Undisclosed</v>
      </c>
      <c r="P2484" s="12" t="str" cm="1">
        <f t="array" ref="P2484">INDEX(_xlfn.TEXTSPLIT(טבלה1[[#This Row],[עמודה55]],"-"),1)</f>
        <v>Undisclosed</v>
      </c>
      <c r="Q2484" s="21" t="e" cm="1">
        <f t="array" ref="Q2484">INDEX(_xlfn.TEXTSPLIT(INDEX(_xlfn.TEXTSPLIT(טבלה1[[#This Row],[עמודה55]],"-"),2),"/"),1)</f>
        <v>#REF!</v>
      </c>
      <c r="R2484" s="12" t="e">
        <f>AVERAGE(טבלה1[[#This Row],[עמודה59]:[עמודה60]])</f>
        <v>#VALUE!</v>
      </c>
      <c r="S2484" s="3" t="e">
        <f>VALUE(SUBSTITUTE(טבלה1[[#This Row],[עמודה56]],"$",""))</f>
        <v>#VALUE!</v>
      </c>
      <c r="T2484" s="3" t="e">
        <f>VALUE(SUBSTITUTE(טבלה1[[#This Row],[עמודה57]],"$",""))</f>
        <v>#REF!</v>
      </c>
      <c r="U2484" s="3" t="e">
        <f>IF(טבלה1[[#This Row],[עמודה58]]&gt;30,"Yes","No")</f>
        <v>#VALUE!</v>
      </c>
    </row>
    <row r="2485" spans="1:21" ht="13" x14ac:dyDescent="0.15">
      <c r="A2485" s="8" t="s">
        <v>5812</v>
      </c>
      <c r="B2485" s="9" t="s">
        <v>5813</v>
      </c>
      <c r="C2485" s="9" t="s">
        <v>801</v>
      </c>
      <c r="D2485" s="9" t="s">
        <v>4</v>
      </c>
      <c r="E2485" s="9" t="s">
        <v>4</v>
      </c>
      <c r="F2485" s="9" t="s">
        <v>29</v>
      </c>
      <c r="G2485" s="10">
        <v>0.25</v>
      </c>
      <c r="H2485" s="11"/>
      <c r="I2485" s="12" t="str" cm="1">
        <f t="array" ref="I2485">INDEX(_xlfn.TEXTSPLIT(טבלה1[[#This Row],[עמודה2]],","),2)</f>
        <v xml:space="preserve"> United Kingdom</v>
      </c>
      <c r="J2485" s="16" t="str">
        <f>_xlfn.CONCAT(טבלה1[[#This Row],[AI_Companies]]," ",טבלה1[[#This Row],[עמודה1]])</f>
        <v>Winsocdigital https://winsocdigital.com</v>
      </c>
      <c r="K2485" s="12">
        <v>10</v>
      </c>
      <c r="L2485" s="12" t="str">
        <f>IF(טבלה1[[#This Row],[עמודה53]]&gt;2000,"Yes","No")</f>
        <v>No</v>
      </c>
      <c r="M2485" s="12">
        <v>49</v>
      </c>
      <c r="N2485" s="12">
        <f>AVERAGE(טבלה1[[#This Row],[עמודה52]:[עמודה53]])</f>
        <v>29.5</v>
      </c>
      <c r="O2485" s="12" t="str">
        <f>IF(טבלה1[[#This Row],[עמודה4]]="&lt; $25 / hr","0$ - $25 / hr",טבלה1[[#This Row],[עמודה4]])</f>
        <v>Undisclosed</v>
      </c>
      <c r="P2485" s="12" t="str" cm="1">
        <f t="array" ref="P2485">INDEX(_xlfn.TEXTSPLIT(טבלה1[[#This Row],[עמודה55]],"-"),1)</f>
        <v>Undisclosed</v>
      </c>
      <c r="Q2485" s="21" t="e" cm="1">
        <f t="array" ref="Q2485">INDEX(_xlfn.TEXTSPLIT(INDEX(_xlfn.TEXTSPLIT(טבלה1[[#This Row],[עמודה55]],"-"),2),"/"),1)</f>
        <v>#REF!</v>
      </c>
      <c r="R2485" s="12" t="e">
        <f>AVERAGE(טבלה1[[#This Row],[עמודה59]:[עמודה60]])</f>
        <v>#VALUE!</v>
      </c>
      <c r="S2485" s="3" t="e">
        <f>VALUE(SUBSTITUTE(טבלה1[[#This Row],[עמודה56]],"$",""))</f>
        <v>#VALUE!</v>
      </c>
      <c r="T2485" s="3" t="e">
        <f>VALUE(SUBSTITUTE(טבלה1[[#This Row],[עמודה57]],"$",""))</f>
        <v>#REF!</v>
      </c>
      <c r="U2485" s="3" t="e">
        <f>IF(טבלה1[[#This Row],[עמודה58]]&gt;30,"Yes","No")</f>
        <v>#VALUE!</v>
      </c>
    </row>
    <row r="2486" spans="1:21" ht="13" x14ac:dyDescent="0.15">
      <c r="A2486" s="8" t="s">
        <v>5814</v>
      </c>
      <c r="B2486" s="9" t="s">
        <v>5815</v>
      </c>
      <c r="C2486" s="9" t="s">
        <v>5816</v>
      </c>
      <c r="D2486" s="13">
        <v>1000</v>
      </c>
      <c r="E2486" s="9" t="s">
        <v>21</v>
      </c>
      <c r="F2486" s="9" t="s">
        <v>29</v>
      </c>
      <c r="G2486" s="10">
        <v>0.25</v>
      </c>
      <c r="H2486" s="11"/>
      <c r="I2486" s="12" t="str" cm="1">
        <f t="array" ref="I2486">INDEX(_xlfn.TEXTSPLIT(טבלה1[[#This Row],[עמודה2]],","),2)</f>
        <v xml:space="preserve"> Sri Lanka</v>
      </c>
      <c r="J2486" s="16" t="str">
        <f>_xlfn.CONCAT(טבלה1[[#This Row],[AI_Companies]]," ",טבלה1[[#This Row],[עמודה1]])</f>
        <v>KapraAutomation(Pvt)Ltd https://kapraautomation.com</v>
      </c>
      <c r="K2486" s="12">
        <v>10</v>
      </c>
      <c r="L2486" s="12" t="str">
        <f>IF(טבלה1[[#This Row],[עמודה53]]&gt;2000,"Yes","No")</f>
        <v>No</v>
      </c>
      <c r="M2486" s="12">
        <v>49</v>
      </c>
      <c r="N2486" s="12">
        <f>AVERAGE(טבלה1[[#This Row],[עמודה52]:[עמודה53]])</f>
        <v>29.5</v>
      </c>
      <c r="O2486" s="12" t="str">
        <f>IF(טבלה1[[#This Row],[עמודה4]]="&lt; $25 / hr","0$ - $25 / hr",טבלה1[[#This Row],[עמודה4]])</f>
        <v>$100 - $149 / hr</v>
      </c>
      <c r="P2486" s="12" t="str" cm="1">
        <f t="array" ref="P2486">INDEX(_xlfn.TEXTSPLIT(טבלה1[[#This Row],[עמודה55]],"-"),1)</f>
        <v xml:space="preserve">$100 </v>
      </c>
      <c r="Q2486" s="21" t="str" cm="1">
        <f t="array" ref="Q2486">INDEX(_xlfn.TEXTSPLIT(INDEX(_xlfn.TEXTSPLIT(טבלה1[[#This Row],[עמודה55]],"-"),2),"/"),1)</f>
        <v xml:space="preserve"> $149 </v>
      </c>
      <c r="R2486" s="12">
        <f>AVERAGE(טבלה1[[#This Row],[עמודה59]:[עמודה60]])</f>
        <v>124.5</v>
      </c>
      <c r="S2486" s="3">
        <f>VALUE(SUBSTITUTE(טבלה1[[#This Row],[עמודה56]],"$",""))</f>
        <v>100</v>
      </c>
      <c r="T2486" s="3">
        <f>VALUE(SUBSTITUTE(טבלה1[[#This Row],[עמודה57]],"$",""))</f>
        <v>149</v>
      </c>
      <c r="U2486" s="3" t="str">
        <f>IF(טבלה1[[#This Row],[עמודה58]]&gt;30,"Yes","No")</f>
        <v>Yes</v>
      </c>
    </row>
    <row r="2487" spans="1:21" ht="13" x14ac:dyDescent="0.15">
      <c r="A2487" s="8" t="s">
        <v>5817</v>
      </c>
      <c r="B2487" s="9" t="s">
        <v>5818</v>
      </c>
      <c r="C2487" s="9" t="s">
        <v>1134</v>
      </c>
      <c r="D2487" s="9" t="s">
        <v>4</v>
      </c>
      <c r="E2487" s="9" t="s">
        <v>4</v>
      </c>
      <c r="F2487" s="9" t="s">
        <v>29</v>
      </c>
      <c r="G2487" s="10">
        <v>0.25</v>
      </c>
      <c r="H2487" s="11"/>
      <c r="I2487" s="12" t="str" cm="1">
        <f t="array" ref="I2487">INDEX(_xlfn.TEXTSPLIT(טבלה1[[#This Row],[עמודה2]],","),2)</f>
        <v xml:space="preserve"> Mexico</v>
      </c>
      <c r="J2487" s="16" t="str">
        <f>_xlfn.CONCAT(טבלה1[[#This Row],[AI_Companies]]," ",טבלה1[[#This Row],[עמודה1]])</f>
        <v>AmarelloTI https://amarello.cloud/</v>
      </c>
      <c r="K2487" s="12">
        <v>10</v>
      </c>
      <c r="L2487" s="12" t="str">
        <f>IF(טבלה1[[#This Row],[עמודה53]]&gt;2000,"Yes","No")</f>
        <v>No</v>
      </c>
      <c r="M2487" s="12">
        <v>49</v>
      </c>
      <c r="N2487" s="12">
        <f>AVERAGE(טבלה1[[#This Row],[עמודה52]:[עמודה53]])</f>
        <v>29.5</v>
      </c>
      <c r="O2487" s="12" t="str">
        <f>IF(טבלה1[[#This Row],[עמודה4]]="&lt; $25 / hr","0$ - $25 / hr",טבלה1[[#This Row],[עמודה4]])</f>
        <v>Undisclosed</v>
      </c>
      <c r="P2487" s="12" t="str" cm="1">
        <f t="array" ref="P2487">INDEX(_xlfn.TEXTSPLIT(טבלה1[[#This Row],[עמודה55]],"-"),1)</f>
        <v>Undisclosed</v>
      </c>
      <c r="Q2487" s="21" t="e" cm="1">
        <f t="array" ref="Q2487">INDEX(_xlfn.TEXTSPLIT(INDEX(_xlfn.TEXTSPLIT(טבלה1[[#This Row],[עמודה55]],"-"),2),"/"),1)</f>
        <v>#REF!</v>
      </c>
      <c r="R2487" s="12" t="e">
        <f>AVERAGE(טבלה1[[#This Row],[עמודה59]:[עמודה60]])</f>
        <v>#VALUE!</v>
      </c>
      <c r="S2487" s="3" t="e">
        <f>VALUE(SUBSTITUTE(טבלה1[[#This Row],[עמודה56]],"$",""))</f>
        <v>#VALUE!</v>
      </c>
      <c r="T2487" s="3" t="e">
        <f>VALUE(SUBSTITUTE(טבלה1[[#This Row],[עמודה57]],"$",""))</f>
        <v>#REF!</v>
      </c>
      <c r="U2487" s="3" t="e">
        <f>IF(טבלה1[[#This Row],[עמודה58]]&gt;30,"Yes","No")</f>
        <v>#VALUE!</v>
      </c>
    </row>
    <row r="2488" spans="1:21" ht="13" x14ac:dyDescent="0.15">
      <c r="A2488" s="8" t="s">
        <v>5819</v>
      </c>
      <c r="B2488" s="9" t="s">
        <v>5820</v>
      </c>
      <c r="C2488" s="9" t="s">
        <v>224</v>
      </c>
      <c r="D2488" s="9" t="s">
        <v>4</v>
      </c>
      <c r="E2488" s="9" t="s">
        <v>4</v>
      </c>
      <c r="F2488" s="9" t="s">
        <v>29</v>
      </c>
      <c r="G2488" s="10">
        <v>0.25</v>
      </c>
      <c r="H2488" s="11"/>
      <c r="I2488" s="12" t="str" cm="1">
        <f t="array" ref="I2488">INDEX(_xlfn.TEXTSPLIT(טבלה1[[#This Row],[עמודה2]],","),2)</f>
        <v xml:space="preserve"> CA</v>
      </c>
      <c r="J2488" s="16" t="str">
        <f>_xlfn.CONCAT(טבלה1[[#This Row],[AI_Companies]]," ",טבלה1[[#This Row],[עמודה1]])</f>
        <v>AUG.global https://aug.global/</v>
      </c>
      <c r="K2488" s="12">
        <v>10</v>
      </c>
      <c r="L2488" s="12" t="str">
        <f>IF(טבלה1[[#This Row],[עמודה53]]&gt;2000,"Yes","No")</f>
        <v>No</v>
      </c>
      <c r="M2488" s="12">
        <v>49</v>
      </c>
      <c r="N2488" s="12">
        <f>AVERAGE(טבלה1[[#This Row],[עמודה52]:[עמודה53]])</f>
        <v>29.5</v>
      </c>
      <c r="O2488" s="12" t="str">
        <f>IF(טבלה1[[#This Row],[עמודה4]]="&lt; $25 / hr","0$ - $25 / hr",טבלה1[[#This Row],[עמודה4]])</f>
        <v>Undisclosed</v>
      </c>
      <c r="P2488" s="12" t="str" cm="1">
        <f t="array" ref="P2488">INDEX(_xlfn.TEXTSPLIT(טבלה1[[#This Row],[עמודה55]],"-"),1)</f>
        <v>Undisclosed</v>
      </c>
      <c r="Q2488" s="21" t="e" cm="1">
        <f t="array" ref="Q2488">INDEX(_xlfn.TEXTSPLIT(INDEX(_xlfn.TEXTSPLIT(טבלה1[[#This Row],[עמודה55]],"-"),2),"/"),1)</f>
        <v>#REF!</v>
      </c>
      <c r="R2488" s="12" t="e">
        <f>AVERAGE(טבלה1[[#This Row],[עמודה59]:[עמודה60]])</f>
        <v>#VALUE!</v>
      </c>
      <c r="S2488" s="3" t="e">
        <f>VALUE(SUBSTITUTE(טבלה1[[#This Row],[עמודה56]],"$",""))</f>
        <v>#VALUE!</v>
      </c>
      <c r="T2488" s="3" t="e">
        <f>VALUE(SUBSTITUTE(טבלה1[[#This Row],[עמודה57]],"$",""))</f>
        <v>#REF!</v>
      </c>
      <c r="U2488" s="3" t="e">
        <f>IF(טבלה1[[#This Row],[עמודה58]]&gt;30,"Yes","No")</f>
        <v>#VALUE!</v>
      </c>
    </row>
    <row r="2489" spans="1:21" ht="13" x14ac:dyDescent="0.15">
      <c r="A2489" s="8" t="s">
        <v>5821</v>
      </c>
      <c r="B2489" s="9" t="s">
        <v>5822</v>
      </c>
      <c r="C2489" s="9" t="s">
        <v>224</v>
      </c>
      <c r="D2489" s="9" t="s">
        <v>4</v>
      </c>
      <c r="E2489" s="9" t="s">
        <v>4</v>
      </c>
      <c r="F2489" s="9" t="s">
        <v>29</v>
      </c>
      <c r="G2489" s="10">
        <v>0.25</v>
      </c>
      <c r="H2489" s="11"/>
      <c r="I2489" s="12" t="str" cm="1">
        <f t="array" ref="I2489">INDEX(_xlfn.TEXTSPLIT(טבלה1[[#This Row],[עמודה2]],","),2)</f>
        <v xml:space="preserve"> CA</v>
      </c>
      <c r="J2489" s="16" t="str">
        <f>_xlfn.CONCAT(טבלה1[[#This Row],[AI_Companies]]," ",טבלה1[[#This Row],[עמודה1]])</f>
        <v>DSIGlobal https://www.dsi-global.net/</v>
      </c>
      <c r="K2489" s="12">
        <v>10</v>
      </c>
      <c r="L2489" s="12" t="str">
        <f>IF(טבלה1[[#This Row],[עמודה53]]&gt;2000,"Yes","No")</f>
        <v>No</v>
      </c>
      <c r="M2489" s="12">
        <v>49</v>
      </c>
      <c r="N2489" s="12">
        <f>AVERAGE(טבלה1[[#This Row],[עמודה52]:[עמודה53]])</f>
        <v>29.5</v>
      </c>
      <c r="O2489" s="12" t="str">
        <f>IF(טבלה1[[#This Row],[עמודה4]]="&lt; $25 / hr","0$ - $25 / hr",טבלה1[[#This Row],[עמודה4]])</f>
        <v>Undisclosed</v>
      </c>
      <c r="P2489" s="12" t="str" cm="1">
        <f t="array" ref="P2489">INDEX(_xlfn.TEXTSPLIT(טבלה1[[#This Row],[עמודה55]],"-"),1)</f>
        <v>Undisclosed</v>
      </c>
      <c r="Q2489" s="21" t="e" cm="1">
        <f t="array" ref="Q2489">INDEX(_xlfn.TEXTSPLIT(INDEX(_xlfn.TEXTSPLIT(טבלה1[[#This Row],[עמודה55]],"-"),2),"/"),1)</f>
        <v>#REF!</v>
      </c>
      <c r="R2489" s="12" t="e">
        <f>AVERAGE(טבלה1[[#This Row],[עמודה59]:[עמודה60]])</f>
        <v>#VALUE!</v>
      </c>
      <c r="S2489" s="3" t="e">
        <f>VALUE(SUBSTITUTE(טבלה1[[#This Row],[עמודה56]],"$",""))</f>
        <v>#VALUE!</v>
      </c>
      <c r="T2489" s="3" t="e">
        <f>VALUE(SUBSTITUTE(טבלה1[[#This Row],[עמודה57]],"$",""))</f>
        <v>#REF!</v>
      </c>
      <c r="U2489" s="3" t="e">
        <f>IF(טבלה1[[#This Row],[עמודה58]]&gt;30,"Yes","No")</f>
        <v>#VALUE!</v>
      </c>
    </row>
    <row r="2490" spans="1:21" ht="13" x14ac:dyDescent="0.15">
      <c r="A2490" s="8" t="s">
        <v>5823</v>
      </c>
      <c r="B2490" s="9" t="s">
        <v>5824</v>
      </c>
      <c r="C2490" s="9" t="s">
        <v>3164</v>
      </c>
      <c r="D2490" s="13">
        <v>10000</v>
      </c>
      <c r="E2490" s="9" t="s">
        <v>33</v>
      </c>
      <c r="F2490" s="9" t="s">
        <v>29</v>
      </c>
      <c r="G2490" s="10">
        <v>0.25</v>
      </c>
      <c r="H2490" s="11"/>
      <c r="I2490" s="12" t="e" cm="1">
        <f t="array" ref="I2490">INDEX(_xlfn.TEXTSPLIT(טבלה1[[#This Row],[עמודה2]],","),2)</f>
        <v>#REF!</v>
      </c>
      <c r="J2490" s="16" t="str">
        <f>_xlfn.CONCAT(טבלה1[[#This Row],[AI_Companies]]," ",טבלה1[[#This Row],[עמודה1]])</f>
        <v>Gorixi https://www.gorixi.com</v>
      </c>
      <c r="K2490" s="12">
        <v>10</v>
      </c>
      <c r="L2490" s="12" t="str">
        <f>IF(טבלה1[[#This Row],[עמודה53]]&gt;2000,"Yes","No")</f>
        <v>No</v>
      </c>
      <c r="M2490" s="12">
        <v>49</v>
      </c>
      <c r="N2490" s="12">
        <f>AVERAGE(טבלה1[[#This Row],[עמודה52]:[עמודה53]])</f>
        <v>29.5</v>
      </c>
      <c r="O2490" s="12" t="str">
        <f>IF(טבלה1[[#This Row],[עמודה4]]="&lt; $25 / hr","0$ - $25 / hr",טבלה1[[#This Row],[עמודה4]])</f>
        <v>$25 - $49 / hr</v>
      </c>
      <c r="P2490" s="12" t="str" cm="1">
        <f t="array" ref="P2490">INDEX(_xlfn.TEXTSPLIT(טבלה1[[#This Row],[עמודה55]],"-"),1)</f>
        <v xml:space="preserve">$25 </v>
      </c>
      <c r="Q2490" s="21" t="str" cm="1">
        <f t="array" ref="Q2490">INDEX(_xlfn.TEXTSPLIT(INDEX(_xlfn.TEXTSPLIT(טבלה1[[#This Row],[עמודה55]],"-"),2),"/"),1)</f>
        <v xml:space="preserve"> $49 </v>
      </c>
      <c r="R2490" s="12">
        <f>AVERAGE(טבלה1[[#This Row],[עמודה59]:[עמודה60]])</f>
        <v>37</v>
      </c>
      <c r="S2490" s="3">
        <f>VALUE(SUBSTITUTE(טבלה1[[#This Row],[עמודה56]],"$",""))</f>
        <v>25</v>
      </c>
      <c r="T2490" s="3">
        <f>VALUE(SUBSTITUTE(טבלה1[[#This Row],[עמודה57]],"$",""))</f>
        <v>49</v>
      </c>
      <c r="U2490" s="3" t="str">
        <f>IF(טבלה1[[#This Row],[עמודה58]]&gt;30,"Yes","No")</f>
        <v>Yes</v>
      </c>
    </row>
    <row r="2491" spans="1:21" ht="13" x14ac:dyDescent="0.15">
      <c r="A2491" s="8" t="s">
        <v>5825</v>
      </c>
      <c r="B2491" s="9" t="s">
        <v>5826</v>
      </c>
      <c r="C2491" s="9" t="s">
        <v>1073</v>
      </c>
      <c r="D2491" s="13">
        <v>1000</v>
      </c>
      <c r="E2491" s="9" t="s">
        <v>14</v>
      </c>
      <c r="F2491" s="9" t="s">
        <v>29</v>
      </c>
      <c r="G2491" s="10">
        <v>0.25</v>
      </c>
      <c r="H2491" s="11"/>
      <c r="I2491" s="12" t="str" cm="1">
        <f t="array" ref="I2491">INDEX(_xlfn.TEXTSPLIT(טבלה1[[#This Row],[עמודה2]],","),2)</f>
        <v xml:space="preserve"> India</v>
      </c>
      <c r="J2491" s="16" t="str">
        <f>_xlfn.CONCAT(טבלה1[[#This Row],[AI_Companies]]," ",טבלה1[[#This Row],[עמודה1]])</f>
        <v>SkylarMinds https://skylarminds.com/</v>
      </c>
      <c r="K2491" s="12">
        <v>10</v>
      </c>
      <c r="L2491" s="12" t="str">
        <f>IF(טבלה1[[#This Row],[עמודה53]]&gt;2000,"Yes","No")</f>
        <v>No</v>
      </c>
      <c r="M2491" s="12">
        <v>49</v>
      </c>
      <c r="N2491" s="12">
        <f>AVERAGE(טבלה1[[#This Row],[עמודה52]:[עמודה53]])</f>
        <v>29.5</v>
      </c>
      <c r="O2491" s="12" t="str">
        <f>IF(טבלה1[[#This Row],[עמודה4]]="&lt; $25 / hr","0$ - $25 / hr",טבלה1[[#This Row],[עמודה4]])</f>
        <v>0$ - $25 / hr</v>
      </c>
      <c r="P2491" s="12" t="str" cm="1">
        <f t="array" ref="P2491">INDEX(_xlfn.TEXTSPLIT(טבלה1[[#This Row],[עמודה55]],"-"),1)</f>
        <v xml:space="preserve">0$ </v>
      </c>
      <c r="Q2491" s="21" t="str" cm="1">
        <f t="array" ref="Q2491">INDEX(_xlfn.TEXTSPLIT(INDEX(_xlfn.TEXTSPLIT(טבלה1[[#This Row],[עמודה55]],"-"),2),"/"),1)</f>
        <v xml:space="preserve"> $25 </v>
      </c>
      <c r="R2491" s="12">
        <f>AVERAGE(טבלה1[[#This Row],[עמודה59]:[עמודה60]])</f>
        <v>12.5</v>
      </c>
      <c r="S2491" s="3">
        <f>VALUE(SUBSTITUTE(טבלה1[[#This Row],[עמודה56]],"$",""))</f>
        <v>0</v>
      </c>
      <c r="T2491" s="3">
        <f>VALUE(SUBSTITUTE(טבלה1[[#This Row],[עמודה57]],"$",""))</f>
        <v>25</v>
      </c>
      <c r="U2491" s="3" t="str">
        <f>IF(טבלה1[[#This Row],[עמודה58]]&gt;30,"Yes","No")</f>
        <v>No</v>
      </c>
    </row>
    <row r="2492" spans="1:21" ht="13" x14ac:dyDescent="0.15">
      <c r="A2492" s="8" t="s">
        <v>5827</v>
      </c>
      <c r="B2492" s="9" t="s">
        <v>5828</v>
      </c>
      <c r="C2492" s="9" t="s">
        <v>554</v>
      </c>
      <c r="D2492" s="13">
        <v>10000</v>
      </c>
      <c r="E2492" s="9" t="s">
        <v>33</v>
      </c>
      <c r="F2492" s="9" t="s">
        <v>29</v>
      </c>
      <c r="G2492" s="10">
        <v>0.25</v>
      </c>
      <c r="H2492" s="11"/>
      <c r="I2492" s="12" t="str" cm="1">
        <f t="array" ref="I2492">INDEX(_xlfn.TEXTSPLIT(טבלה1[[#This Row],[עמודה2]],","),2)</f>
        <v xml:space="preserve"> India</v>
      </c>
      <c r="J2492" s="16" t="str">
        <f>_xlfn.CONCAT(טבלה1[[#This Row],[AI_Companies]]," ",טבלה1[[#This Row],[עמודה1]])</f>
        <v>Techweirdo https://techweirdo.in</v>
      </c>
      <c r="K2492" s="12">
        <v>10</v>
      </c>
      <c r="L2492" s="12" t="str">
        <f>IF(טבלה1[[#This Row],[עמודה53]]&gt;2000,"Yes","No")</f>
        <v>No</v>
      </c>
      <c r="M2492" s="12">
        <v>49</v>
      </c>
      <c r="N2492" s="12">
        <f>AVERAGE(טבלה1[[#This Row],[עמודה52]:[עמודה53]])</f>
        <v>29.5</v>
      </c>
      <c r="O2492" s="12" t="str">
        <f>IF(טבלה1[[#This Row],[עמודה4]]="&lt; $25 / hr","0$ - $25 / hr",טבלה1[[#This Row],[עמודה4]])</f>
        <v>$25 - $49 / hr</v>
      </c>
      <c r="P2492" s="12" t="str" cm="1">
        <f t="array" ref="P2492">INDEX(_xlfn.TEXTSPLIT(טבלה1[[#This Row],[עמודה55]],"-"),1)</f>
        <v xml:space="preserve">$25 </v>
      </c>
      <c r="Q2492" s="21" t="str" cm="1">
        <f t="array" ref="Q2492">INDEX(_xlfn.TEXTSPLIT(INDEX(_xlfn.TEXTSPLIT(טבלה1[[#This Row],[עמודה55]],"-"),2),"/"),1)</f>
        <v xml:space="preserve"> $49 </v>
      </c>
      <c r="R2492" s="12">
        <f>AVERAGE(טבלה1[[#This Row],[עמודה59]:[עמודה60]])</f>
        <v>37</v>
      </c>
      <c r="S2492" s="3">
        <f>VALUE(SUBSTITUTE(טבלה1[[#This Row],[עמודה56]],"$",""))</f>
        <v>25</v>
      </c>
      <c r="T2492" s="3">
        <f>VALUE(SUBSTITUTE(טבלה1[[#This Row],[עמודה57]],"$",""))</f>
        <v>49</v>
      </c>
      <c r="U2492" s="3" t="str">
        <f>IF(טבלה1[[#This Row],[עמודה58]]&gt;30,"Yes","No")</f>
        <v>Yes</v>
      </c>
    </row>
    <row r="2493" spans="1:21" ht="13" x14ac:dyDescent="0.15">
      <c r="A2493" s="8" t="s">
        <v>5829</v>
      </c>
      <c r="B2493" s="9" t="s">
        <v>5830</v>
      </c>
      <c r="C2493" s="9" t="s">
        <v>464</v>
      </c>
      <c r="D2493" s="13">
        <v>10000</v>
      </c>
      <c r="E2493" s="9" t="s">
        <v>33</v>
      </c>
      <c r="F2493" s="9" t="s">
        <v>10</v>
      </c>
      <c r="G2493" s="10">
        <v>0.1</v>
      </c>
      <c r="H2493" s="11"/>
      <c r="I2493" s="12" t="str" cm="1">
        <f t="array" ref="I2493">INDEX(_xlfn.TEXTSPLIT(טבלה1[[#This Row],[עמודה2]],","),2)</f>
        <v xml:space="preserve"> Pakistan</v>
      </c>
      <c r="J2493" s="16" t="str">
        <f>_xlfn.CONCAT(טבלה1[[#This Row],[AI_Companies]]," ",טבלה1[[#This Row],[עמודה1]])</f>
        <v>Senarios(pvt)Ltd. http://www.senarios.co</v>
      </c>
      <c r="K2493" s="12">
        <v>50</v>
      </c>
      <c r="L2493" s="12" t="str">
        <f>IF(טבלה1[[#This Row],[עמודה53]]&gt;2000,"Yes","No")</f>
        <v>No</v>
      </c>
      <c r="M2493" s="12">
        <v>249</v>
      </c>
      <c r="N2493" s="12">
        <f>AVERAGE(טבלה1[[#This Row],[עמודה52]:[עמודה53]])</f>
        <v>149.5</v>
      </c>
      <c r="O2493" s="12" t="str">
        <f>IF(טבלה1[[#This Row],[עמודה4]]="&lt; $25 / hr","0$ - $25 / hr",טבלה1[[#This Row],[עמודה4]])</f>
        <v>$25 - $49 / hr</v>
      </c>
      <c r="P2493" s="12" t="str" cm="1">
        <f t="array" ref="P2493">INDEX(_xlfn.TEXTSPLIT(טבלה1[[#This Row],[עמודה55]],"-"),1)</f>
        <v xml:space="preserve">$25 </v>
      </c>
      <c r="Q2493" s="21" t="str" cm="1">
        <f t="array" ref="Q2493">INDEX(_xlfn.TEXTSPLIT(INDEX(_xlfn.TEXTSPLIT(טבלה1[[#This Row],[עמודה55]],"-"),2),"/"),1)</f>
        <v xml:space="preserve"> $49 </v>
      </c>
      <c r="R2493" s="12">
        <f>AVERAGE(טבלה1[[#This Row],[עמודה59]:[עמודה60]])</f>
        <v>37</v>
      </c>
      <c r="S2493" s="3">
        <f>VALUE(SUBSTITUTE(טבלה1[[#This Row],[עמודה56]],"$",""))</f>
        <v>25</v>
      </c>
      <c r="T2493" s="3">
        <f>VALUE(SUBSTITUTE(טבלה1[[#This Row],[עמודה57]],"$",""))</f>
        <v>49</v>
      </c>
      <c r="U2493" s="3" t="str">
        <f>IF(טבלה1[[#This Row],[עמודה58]]&gt;30,"Yes","No")</f>
        <v>Yes</v>
      </c>
    </row>
    <row r="2494" spans="1:21" ht="13" x14ac:dyDescent="0.15">
      <c r="A2494" s="8" t="s">
        <v>5831</v>
      </c>
      <c r="B2494" s="9" t="s">
        <v>5832</v>
      </c>
      <c r="C2494" s="9" t="s">
        <v>1207</v>
      </c>
      <c r="D2494" s="13">
        <v>5000</v>
      </c>
      <c r="E2494" s="9" t="s">
        <v>33</v>
      </c>
      <c r="F2494" s="9" t="s">
        <v>29</v>
      </c>
      <c r="G2494" s="10">
        <v>0.25</v>
      </c>
      <c r="H2494" s="11"/>
      <c r="I2494" s="12" t="str" cm="1">
        <f t="array" ref="I2494">INDEX(_xlfn.TEXTSPLIT(טבלה1[[#This Row],[עמודה2]],","),2)</f>
        <v xml:space="preserve"> Colombia</v>
      </c>
      <c r="J2494" s="16" t="str">
        <f>_xlfn.CONCAT(טבלה1[[#This Row],[AI_Companies]]," ",טבלה1[[#This Row],[עמודה1]])</f>
        <v>Mutek http://www.mutek.io</v>
      </c>
      <c r="K2494" s="12">
        <v>10</v>
      </c>
      <c r="L2494" s="12" t="str">
        <f>IF(טבלה1[[#This Row],[עמודה53]]&gt;2000,"Yes","No")</f>
        <v>No</v>
      </c>
      <c r="M2494" s="12">
        <v>49</v>
      </c>
      <c r="N2494" s="12">
        <f>AVERAGE(טבלה1[[#This Row],[עמודה52]:[עמודה53]])</f>
        <v>29.5</v>
      </c>
      <c r="O2494" s="12" t="str">
        <f>IF(טבלה1[[#This Row],[עמודה4]]="&lt; $25 / hr","0$ - $25 / hr",טבלה1[[#This Row],[עמודה4]])</f>
        <v>$25 - $49 / hr</v>
      </c>
      <c r="P2494" s="12" t="str" cm="1">
        <f t="array" ref="P2494">INDEX(_xlfn.TEXTSPLIT(טבלה1[[#This Row],[עמודה55]],"-"),1)</f>
        <v xml:space="preserve">$25 </v>
      </c>
      <c r="Q2494" s="21" t="str" cm="1">
        <f t="array" ref="Q2494">INDEX(_xlfn.TEXTSPLIT(INDEX(_xlfn.TEXTSPLIT(טבלה1[[#This Row],[עמודה55]],"-"),2),"/"),1)</f>
        <v xml:space="preserve"> $49 </v>
      </c>
      <c r="R2494" s="12">
        <f>AVERAGE(טבלה1[[#This Row],[עמודה59]:[עמודה60]])</f>
        <v>37</v>
      </c>
      <c r="S2494" s="3">
        <f>VALUE(SUBSTITUTE(טבלה1[[#This Row],[עמודה56]],"$",""))</f>
        <v>25</v>
      </c>
      <c r="T2494" s="3">
        <f>VALUE(SUBSTITUTE(טבלה1[[#This Row],[עמודה57]],"$",""))</f>
        <v>49</v>
      </c>
      <c r="U2494" s="3" t="str">
        <f>IF(טבלה1[[#This Row],[עמודה58]]&gt;30,"Yes","No")</f>
        <v>Yes</v>
      </c>
    </row>
    <row r="2495" spans="1:21" ht="13" x14ac:dyDescent="0.15">
      <c r="A2495" s="8" t="s">
        <v>5833</v>
      </c>
      <c r="B2495" s="9" t="s">
        <v>5834</v>
      </c>
      <c r="C2495" s="9" t="s">
        <v>464</v>
      </c>
      <c r="D2495" s="13">
        <v>10000</v>
      </c>
      <c r="E2495" s="9" t="s">
        <v>33</v>
      </c>
      <c r="F2495" s="9" t="s">
        <v>29</v>
      </c>
      <c r="G2495" s="10">
        <v>0.25</v>
      </c>
      <c r="H2495" s="11"/>
      <c r="I2495" s="12" t="str" cm="1">
        <f t="array" ref="I2495">INDEX(_xlfn.TEXTSPLIT(טבלה1[[#This Row],[עמודה2]],","),2)</f>
        <v xml:space="preserve"> Pakistan</v>
      </c>
      <c r="J2495" s="16" t="str">
        <f>_xlfn.CONCAT(טבלה1[[#This Row],[AI_Companies]]," ",טבלה1[[#This Row],[עמודה1]])</f>
        <v>DigiArtisan https://www.digiartisan.io/</v>
      </c>
      <c r="K2495" s="12">
        <v>10</v>
      </c>
      <c r="L2495" s="12" t="str">
        <f>IF(טבלה1[[#This Row],[עמודה53]]&gt;2000,"Yes","No")</f>
        <v>No</v>
      </c>
      <c r="M2495" s="12">
        <v>49</v>
      </c>
      <c r="N2495" s="12">
        <f>AVERAGE(טבלה1[[#This Row],[עמודה52]:[עמודה53]])</f>
        <v>29.5</v>
      </c>
      <c r="O2495" s="12" t="str">
        <f>IF(טבלה1[[#This Row],[עמודה4]]="&lt; $25 / hr","0$ - $25 / hr",טבלה1[[#This Row],[עמודה4]])</f>
        <v>$25 - $49 / hr</v>
      </c>
      <c r="P2495" s="12" t="str" cm="1">
        <f t="array" ref="P2495">INDEX(_xlfn.TEXTSPLIT(טבלה1[[#This Row],[עמודה55]],"-"),1)</f>
        <v xml:space="preserve">$25 </v>
      </c>
      <c r="Q2495" s="21" t="str" cm="1">
        <f t="array" ref="Q2495">INDEX(_xlfn.TEXTSPLIT(INDEX(_xlfn.TEXTSPLIT(טבלה1[[#This Row],[עמודה55]],"-"),2),"/"),1)</f>
        <v xml:space="preserve"> $49 </v>
      </c>
      <c r="R2495" s="12">
        <f>AVERAGE(טבלה1[[#This Row],[עמודה59]:[עמודה60]])</f>
        <v>37</v>
      </c>
      <c r="S2495" s="3">
        <f>VALUE(SUBSTITUTE(טבלה1[[#This Row],[עמודה56]],"$",""))</f>
        <v>25</v>
      </c>
      <c r="T2495" s="3">
        <f>VALUE(SUBSTITUTE(טבלה1[[#This Row],[עמודה57]],"$",""))</f>
        <v>49</v>
      </c>
      <c r="U2495" s="3" t="str">
        <f>IF(טבלה1[[#This Row],[עמודה58]]&gt;30,"Yes","No")</f>
        <v>Yes</v>
      </c>
    </row>
    <row r="2496" spans="1:21" ht="13" x14ac:dyDescent="0.15">
      <c r="A2496" s="8" t="s">
        <v>5835</v>
      </c>
      <c r="B2496" s="9" t="s">
        <v>5836</v>
      </c>
      <c r="C2496" s="9" t="s">
        <v>5837</v>
      </c>
      <c r="D2496" s="13">
        <v>5000</v>
      </c>
      <c r="E2496" s="9" t="s">
        <v>9</v>
      </c>
      <c r="F2496" s="9" t="s">
        <v>29</v>
      </c>
      <c r="G2496" s="10">
        <v>0.25</v>
      </c>
      <c r="H2496" s="11"/>
      <c r="I2496" s="12" t="str" cm="1">
        <f t="array" ref="I2496">INDEX(_xlfn.TEXTSPLIT(טבלה1[[#This Row],[עמודה2]],","),2)</f>
        <v xml:space="preserve"> Sri Lanka</v>
      </c>
      <c r="J2496" s="16" t="str">
        <f>_xlfn.CONCAT(טבלה1[[#This Row],[AI_Companies]]," ",טבלה1[[#This Row],[עמודה1]])</f>
        <v>EnsoCorporation(Pvt)Ltd http://www.one-enso.com</v>
      </c>
      <c r="K2496" s="12">
        <v>10</v>
      </c>
      <c r="L2496" s="12" t="str">
        <f>IF(טבלה1[[#This Row],[עמודה53]]&gt;2000,"Yes","No")</f>
        <v>No</v>
      </c>
      <c r="M2496" s="12">
        <v>49</v>
      </c>
      <c r="N2496" s="12">
        <f>AVERAGE(טבלה1[[#This Row],[עמודה52]:[עמודה53]])</f>
        <v>29.5</v>
      </c>
      <c r="O2496" s="12" t="str">
        <f>IF(טבלה1[[#This Row],[עמודה4]]="&lt; $25 / hr","0$ - $25 / hr",טבלה1[[#This Row],[עמודה4]])</f>
        <v>$50 - $99 / hr</v>
      </c>
      <c r="P2496" s="12" t="str" cm="1">
        <f t="array" ref="P2496">INDEX(_xlfn.TEXTSPLIT(טבלה1[[#This Row],[עמודה55]],"-"),1)</f>
        <v xml:space="preserve">$50 </v>
      </c>
      <c r="Q2496" s="21" t="str" cm="1">
        <f t="array" ref="Q2496">INDEX(_xlfn.TEXTSPLIT(INDEX(_xlfn.TEXTSPLIT(טבלה1[[#This Row],[עמודה55]],"-"),2),"/"),1)</f>
        <v xml:space="preserve"> $99 </v>
      </c>
      <c r="R2496" s="12">
        <f>AVERAGE(טבלה1[[#This Row],[עמודה59]:[עמודה60]])</f>
        <v>74.5</v>
      </c>
      <c r="S2496" s="3">
        <f>VALUE(SUBSTITUTE(טבלה1[[#This Row],[עמודה56]],"$",""))</f>
        <v>50</v>
      </c>
      <c r="T2496" s="3">
        <f>VALUE(SUBSTITUTE(טבלה1[[#This Row],[עמודה57]],"$",""))</f>
        <v>99</v>
      </c>
      <c r="U2496" s="3" t="str">
        <f>IF(טבלה1[[#This Row],[עמודה58]]&gt;30,"Yes","No")</f>
        <v>Yes</v>
      </c>
    </row>
    <row r="2497" spans="1:21" ht="13" x14ac:dyDescent="0.15">
      <c r="A2497" s="8" t="s">
        <v>5838</v>
      </c>
      <c r="B2497" s="9" t="s">
        <v>5839</v>
      </c>
      <c r="C2497" s="9" t="s">
        <v>1179</v>
      </c>
      <c r="D2497" s="9" t="s">
        <v>4</v>
      </c>
      <c r="E2497" s="9" t="s">
        <v>4</v>
      </c>
      <c r="F2497" s="9" t="s">
        <v>29</v>
      </c>
      <c r="G2497" s="10">
        <v>0.25</v>
      </c>
      <c r="H2497" s="11"/>
      <c r="I2497" s="12" t="str" cm="1">
        <f t="array" ref="I2497">INDEX(_xlfn.TEXTSPLIT(טבלה1[[#This Row],[עמודה2]],","),2)</f>
        <v xml:space="preserve"> Colombia</v>
      </c>
      <c r="J2497" s="16" t="str">
        <f>_xlfn.CONCAT(טבלה1[[#This Row],[AI_Companies]]," ",טבלה1[[#This Row],[עמודה1]])</f>
        <v>UMAYUXLABSS.A.S https://www.umayuxlabs.com/</v>
      </c>
      <c r="K2497" s="12">
        <v>10</v>
      </c>
      <c r="L2497" s="12" t="str">
        <f>IF(טבלה1[[#This Row],[עמודה53]]&gt;2000,"Yes","No")</f>
        <v>No</v>
      </c>
      <c r="M2497" s="12">
        <v>49</v>
      </c>
      <c r="N2497" s="12">
        <f>AVERAGE(טבלה1[[#This Row],[עמודה52]:[עמודה53]])</f>
        <v>29.5</v>
      </c>
      <c r="O2497" s="12" t="str">
        <f>IF(טבלה1[[#This Row],[עמודה4]]="&lt; $25 / hr","0$ - $25 / hr",טבלה1[[#This Row],[עמודה4]])</f>
        <v>Undisclosed</v>
      </c>
      <c r="P2497" s="12" t="str" cm="1">
        <f t="array" ref="P2497">INDEX(_xlfn.TEXTSPLIT(טבלה1[[#This Row],[עמודה55]],"-"),1)</f>
        <v>Undisclosed</v>
      </c>
      <c r="Q2497" s="21" t="e" cm="1">
        <f t="array" ref="Q2497">INDEX(_xlfn.TEXTSPLIT(INDEX(_xlfn.TEXTSPLIT(טבלה1[[#This Row],[עמודה55]],"-"),2),"/"),1)</f>
        <v>#REF!</v>
      </c>
      <c r="R2497" s="12" t="e">
        <f>AVERAGE(טבלה1[[#This Row],[עמודה59]:[עמודה60]])</f>
        <v>#VALUE!</v>
      </c>
      <c r="S2497" s="3" t="e">
        <f>VALUE(SUBSTITUTE(טבלה1[[#This Row],[עמודה56]],"$",""))</f>
        <v>#VALUE!</v>
      </c>
      <c r="T2497" s="3" t="e">
        <f>VALUE(SUBSTITUTE(טבלה1[[#This Row],[עמודה57]],"$",""))</f>
        <v>#REF!</v>
      </c>
      <c r="U2497" s="3" t="e">
        <f>IF(טבלה1[[#This Row],[עמודה58]]&gt;30,"Yes","No")</f>
        <v>#VALUE!</v>
      </c>
    </row>
    <row r="2498" spans="1:21" ht="13" x14ac:dyDescent="0.15">
      <c r="A2498" s="8" t="s">
        <v>5840</v>
      </c>
      <c r="B2498" s="9" t="s">
        <v>5841</v>
      </c>
      <c r="C2498" s="9" t="s">
        <v>3164</v>
      </c>
      <c r="D2498" s="13">
        <v>10000</v>
      </c>
      <c r="E2498" s="9" t="s">
        <v>33</v>
      </c>
      <c r="F2498" s="9" t="s">
        <v>29</v>
      </c>
      <c r="G2498" s="10">
        <v>0.25</v>
      </c>
      <c r="H2498" s="11"/>
      <c r="I2498" s="12" t="e" cm="1">
        <f t="array" ref="I2498">INDEX(_xlfn.TEXTSPLIT(טבלה1[[#This Row],[עמודה2]],","),2)</f>
        <v>#REF!</v>
      </c>
      <c r="J2498" s="16" t="str">
        <f>_xlfn.CONCAT(טבלה1[[#This Row],[AI_Companies]]," ",טבלה1[[#This Row],[עמודה1]])</f>
        <v>Comston https://comston.io/</v>
      </c>
      <c r="K2498" s="12">
        <v>10</v>
      </c>
      <c r="L2498" s="12" t="str">
        <f>IF(טבלה1[[#This Row],[עמודה53]]&gt;2000,"Yes","No")</f>
        <v>No</v>
      </c>
      <c r="M2498" s="12">
        <v>49</v>
      </c>
      <c r="N2498" s="12">
        <f>AVERAGE(טבלה1[[#This Row],[עמודה52]:[עמודה53]])</f>
        <v>29.5</v>
      </c>
      <c r="O2498" s="12" t="str">
        <f>IF(טבלה1[[#This Row],[עמודה4]]="&lt; $25 / hr","0$ - $25 / hr",טבלה1[[#This Row],[עמודה4]])</f>
        <v>$25 - $49 / hr</v>
      </c>
      <c r="P2498" s="12" t="str" cm="1">
        <f t="array" ref="P2498">INDEX(_xlfn.TEXTSPLIT(טבלה1[[#This Row],[עמודה55]],"-"),1)</f>
        <v xml:space="preserve">$25 </v>
      </c>
      <c r="Q2498" s="21" t="str" cm="1">
        <f t="array" ref="Q2498">INDEX(_xlfn.TEXTSPLIT(INDEX(_xlfn.TEXTSPLIT(טבלה1[[#This Row],[עמודה55]],"-"),2),"/"),1)</f>
        <v xml:space="preserve"> $49 </v>
      </c>
      <c r="R2498" s="12">
        <f>AVERAGE(טבלה1[[#This Row],[עמודה59]:[עמודה60]])</f>
        <v>37</v>
      </c>
      <c r="S2498" s="3">
        <f>VALUE(SUBSTITUTE(טבלה1[[#This Row],[עמודה56]],"$",""))</f>
        <v>25</v>
      </c>
      <c r="T2498" s="3">
        <f>VALUE(SUBSTITUTE(טבלה1[[#This Row],[עמודה57]],"$",""))</f>
        <v>49</v>
      </c>
      <c r="U2498" s="3" t="str">
        <f>IF(טבלה1[[#This Row],[עמודה58]]&gt;30,"Yes","No")</f>
        <v>Yes</v>
      </c>
    </row>
    <row r="2499" spans="1:21" ht="13" x14ac:dyDescent="0.15">
      <c r="A2499" s="8" t="s">
        <v>5842</v>
      </c>
      <c r="B2499" s="9" t="s">
        <v>5843</v>
      </c>
      <c r="C2499" s="9" t="s">
        <v>66</v>
      </c>
      <c r="D2499" s="13">
        <v>5000</v>
      </c>
      <c r="E2499" s="9" t="s">
        <v>33</v>
      </c>
      <c r="F2499" s="9" t="s">
        <v>29</v>
      </c>
      <c r="G2499" s="10">
        <v>0.25</v>
      </c>
      <c r="H2499" s="11"/>
      <c r="I2499" s="12" t="str" cm="1">
        <f t="array" ref="I2499">INDEX(_xlfn.TEXTSPLIT(טבלה1[[#This Row],[עמודה2]],","),2)</f>
        <v xml:space="preserve"> Canada</v>
      </c>
      <c r="J2499" s="16" t="str">
        <f>_xlfn.CONCAT(טבלה1[[#This Row],[AI_Companies]]," ",טבלה1[[#This Row],[עמודה1]])</f>
        <v>XivTech https://www.xivtech.io/</v>
      </c>
      <c r="K2499" s="12">
        <v>10</v>
      </c>
      <c r="L2499" s="12" t="str">
        <f>IF(טבלה1[[#This Row],[עמודה53]]&gt;2000,"Yes","No")</f>
        <v>No</v>
      </c>
      <c r="M2499" s="12">
        <v>49</v>
      </c>
      <c r="N2499" s="12">
        <f>AVERAGE(טבלה1[[#This Row],[עמודה52]:[עמודה53]])</f>
        <v>29.5</v>
      </c>
      <c r="O2499" s="12" t="str">
        <f>IF(טבלה1[[#This Row],[עמודה4]]="&lt; $25 / hr","0$ - $25 / hr",טבלה1[[#This Row],[עמודה4]])</f>
        <v>$25 - $49 / hr</v>
      </c>
      <c r="P2499" s="12" t="str" cm="1">
        <f t="array" ref="P2499">INDEX(_xlfn.TEXTSPLIT(טבלה1[[#This Row],[עמודה55]],"-"),1)</f>
        <v xml:space="preserve">$25 </v>
      </c>
      <c r="Q2499" s="21" t="str" cm="1">
        <f t="array" ref="Q2499">INDEX(_xlfn.TEXTSPLIT(INDEX(_xlfn.TEXTSPLIT(טבלה1[[#This Row],[עמודה55]],"-"),2),"/"),1)</f>
        <v xml:space="preserve"> $49 </v>
      </c>
      <c r="R2499" s="12">
        <f>AVERAGE(טבלה1[[#This Row],[עמודה59]:[עמודה60]])</f>
        <v>37</v>
      </c>
      <c r="S2499" s="3">
        <f>VALUE(SUBSTITUTE(טבלה1[[#This Row],[עמודה56]],"$",""))</f>
        <v>25</v>
      </c>
      <c r="T2499" s="3">
        <f>VALUE(SUBSTITUTE(טבלה1[[#This Row],[עמודה57]],"$",""))</f>
        <v>49</v>
      </c>
      <c r="U2499" s="3" t="str">
        <f>IF(טבלה1[[#This Row],[עמודה58]]&gt;30,"Yes","No")</f>
        <v>Yes</v>
      </c>
    </row>
    <row r="2500" spans="1:21" ht="13" x14ac:dyDescent="0.15">
      <c r="A2500" s="8" t="s">
        <v>5844</v>
      </c>
      <c r="B2500" s="9" t="s">
        <v>5845</v>
      </c>
      <c r="C2500" s="9" t="s">
        <v>3094</v>
      </c>
      <c r="D2500" s="9" t="s">
        <v>4</v>
      </c>
      <c r="E2500" s="9" t="s">
        <v>4</v>
      </c>
      <c r="F2500" s="9" t="s">
        <v>29</v>
      </c>
      <c r="G2500" s="10">
        <v>0.25</v>
      </c>
      <c r="H2500" s="11"/>
      <c r="I2500" s="12" t="str" cm="1">
        <f t="array" ref="I2500">INDEX(_xlfn.TEXTSPLIT(טבלה1[[#This Row],[עמודה2]],","),2)</f>
        <v xml:space="preserve"> China</v>
      </c>
      <c r="J2500" s="16" t="str">
        <f>_xlfn.CONCAT(טבלה1[[#This Row],[AI_Companies]]," ",טבלה1[[#This Row],[עמודה1]])</f>
        <v>ChengduOheecNetworkTechnologyCo.,Ltd. http://www.oheec.com/</v>
      </c>
      <c r="K2500" s="12">
        <v>10</v>
      </c>
      <c r="L2500" s="12" t="str">
        <f>IF(טבלה1[[#This Row],[עמודה53]]&gt;2000,"Yes","No")</f>
        <v>No</v>
      </c>
      <c r="M2500" s="12">
        <v>49</v>
      </c>
      <c r="N2500" s="12">
        <f>AVERAGE(טבלה1[[#This Row],[עמודה52]:[עמודה53]])</f>
        <v>29.5</v>
      </c>
      <c r="O2500" s="12" t="str">
        <f>IF(טבלה1[[#This Row],[עמודה4]]="&lt; $25 / hr","0$ - $25 / hr",טבלה1[[#This Row],[עמודה4]])</f>
        <v>Undisclosed</v>
      </c>
      <c r="P2500" s="12" t="str" cm="1">
        <f t="array" ref="P2500">INDEX(_xlfn.TEXTSPLIT(טבלה1[[#This Row],[עמודה55]],"-"),1)</f>
        <v>Undisclosed</v>
      </c>
      <c r="Q2500" s="21" t="e" cm="1">
        <f t="array" ref="Q2500">INDEX(_xlfn.TEXTSPLIT(INDEX(_xlfn.TEXTSPLIT(טבלה1[[#This Row],[עמודה55]],"-"),2),"/"),1)</f>
        <v>#REF!</v>
      </c>
      <c r="R2500" s="12" t="e">
        <f>AVERAGE(טבלה1[[#This Row],[עמודה59]:[עמודה60]])</f>
        <v>#VALUE!</v>
      </c>
      <c r="S2500" s="3" t="e">
        <f>VALUE(SUBSTITUTE(טבלה1[[#This Row],[עמודה56]],"$",""))</f>
        <v>#VALUE!</v>
      </c>
      <c r="T2500" s="3" t="e">
        <f>VALUE(SUBSTITUTE(טבלה1[[#This Row],[עמודה57]],"$",""))</f>
        <v>#REF!</v>
      </c>
      <c r="U2500" s="3" t="e">
        <f>IF(טבלה1[[#This Row],[עמודה58]]&gt;30,"Yes","No")</f>
        <v>#VALUE!</v>
      </c>
    </row>
    <row r="2501" spans="1:21" ht="13" x14ac:dyDescent="0.15">
      <c r="A2501" s="8" t="s">
        <v>5846</v>
      </c>
      <c r="B2501" s="9" t="s">
        <v>5847</v>
      </c>
      <c r="C2501" s="9" t="s">
        <v>1317</v>
      </c>
      <c r="D2501" s="13">
        <v>10000</v>
      </c>
      <c r="E2501" s="9" t="s">
        <v>4</v>
      </c>
      <c r="F2501" s="9" t="s">
        <v>117</v>
      </c>
      <c r="G2501" s="10">
        <v>0.1</v>
      </c>
      <c r="H2501" s="11"/>
      <c r="I2501" s="12" t="str" cm="1">
        <f t="array" ref="I2501">INDEX(_xlfn.TEXTSPLIT(טבלה1[[#This Row],[עמודה2]],","),2)</f>
        <v xml:space="preserve"> Australia</v>
      </c>
      <c r="J2501" s="16" t="str">
        <f>_xlfn.CONCAT(טבלה1[[#This Row],[AI_Companies]]," ",טבלה1[[#This Row],[עמודה1]])</f>
        <v>BuilttoRoam https://builttoroam.com</v>
      </c>
      <c r="K2501" s="12">
        <v>2</v>
      </c>
      <c r="L2501" s="12" t="str">
        <f>IF(טבלה1[[#This Row],[עמודה53]]&gt;2000,"Yes","No")</f>
        <v>No</v>
      </c>
      <c r="M2501" s="12">
        <v>9</v>
      </c>
      <c r="N2501" s="12">
        <f>AVERAGE(טבלה1[[#This Row],[עמודה52]:[עמודה53]])</f>
        <v>5.5</v>
      </c>
      <c r="O2501" s="12" t="str">
        <f>IF(טבלה1[[#This Row],[עמודה4]]="&lt; $25 / hr","0$ - $25 / hr",טבלה1[[#This Row],[עמודה4]])</f>
        <v>Undisclosed</v>
      </c>
      <c r="P2501" s="12" t="str" cm="1">
        <f t="array" ref="P2501">INDEX(_xlfn.TEXTSPLIT(טבלה1[[#This Row],[עמודה55]],"-"),1)</f>
        <v>Undisclosed</v>
      </c>
      <c r="Q2501" s="21" t="e" cm="1">
        <f t="array" ref="Q2501">INDEX(_xlfn.TEXTSPLIT(INDEX(_xlfn.TEXTSPLIT(טבלה1[[#This Row],[עמודה55]],"-"),2),"/"),1)</f>
        <v>#REF!</v>
      </c>
      <c r="R2501" s="12" t="e">
        <f>AVERAGE(טבלה1[[#This Row],[עמודה59]:[עמודה60]])</f>
        <v>#VALUE!</v>
      </c>
      <c r="S2501" s="3" t="e">
        <f>VALUE(SUBSTITUTE(טבלה1[[#This Row],[עמודה56]],"$",""))</f>
        <v>#VALUE!</v>
      </c>
      <c r="T2501" s="3" t="e">
        <f>VALUE(SUBSTITUTE(טבלה1[[#This Row],[עמודה57]],"$",""))</f>
        <v>#REF!</v>
      </c>
      <c r="U2501" s="3" t="e">
        <f>IF(טבלה1[[#This Row],[עמודה58]]&gt;30,"Yes","No")</f>
        <v>#VALUE!</v>
      </c>
    </row>
    <row r="2502" spans="1:21" ht="13" x14ac:dyDescent="0.15">
      <c r="A2502" s="8" t="s">
        <v>5848</v>
      </c>
      <c r="B2502" s="9" t="s">
        <v>5849</v>
      </c>
      <c r="C2502" s="9" t="s">
        <v>737</v>
      </c>
      <c r="D2502" s="13">
        <v>1000</v>
      </c>
      <c r="E2502" s="9" t="s">
        <v>33</v>
      </c>
      <c r="F2502" s="9" t="s">
        <v>10</v>
      </c>
      <c r="G2502" s="10">
        <v>0.1</v>
      </c>
      <c r="H2502" s="11"/>
      <c r="I2502" s="12" t="str" cm="1">
        <f t="array" ref="I2502">INDEX(_xlfn.TEXTSPLIT(טבלה1[[#This Row],[עמודה2]],","),2)</f>
        <v xml:space="preserve"> India</v>
      </c>
      <c r="J2502" s="16" t="str">
        <f>_xlfn.CONCAT(טבלה1[[#This Row],[AI_Companies]]," ",טבלה1[[#This Row],[עמודה1]])</f>
        <v>PalnarTransmediaPvtLtd http://www.palnarindia.com</v>
      </c>
      <c r="K2502" s="12">
        <v>50</v>
      </c>
      <c r="L2502" s="12" t="str">
        <f>IF(טבלה1[[#This Row],[עמודה53]]&gt;2000,"Yes","No")</f>
        <v>No</v>
      </c>
      <c r="M2502" s="12">
        <v>249</v>
      </c>
      <c r="N2502" s="12">
        <f>AVERAGE(טבלה1[[#This Row],[עמודה52]:[עמודה53]])</f>
        <v>149.5</v>
      </c>
      <c r="O2502" s="12" t="str">
        <f>IF(טבלה1[[#This Row],[עמודה4]]="&lt; $25 / hr","0$ - $25 / hr",טבלה1[[#This Row],[עמודה4]])</f>
        <v>$25 - $49 / hr</v>
      </c>
      <c r="P2502" s="12" t="str" cm="1">
        <f t="array" ref="P2502">INDEX(_xlfn.TEXTSPLIT(טבלה1[[#This Row],[עמודה55]],"-"),1)</f>
        <v xml:space="preserve">$25 </v>
      </c>
      <c r="Q2502" s="21" t="str" cm="1">
        <f t="array" ref="Q2502">INDEX(_xlfn.TEXTSPLIT(INDEX(_xlfn.TEXTSPLIT(טבלה1[[#This Row],[עמודה55]],"-"),2),"/"),1)</f>
        <v xml:space="preserve"> $49 </v>
      </c>
      <c r="R2502" s="12">
        <f>AVERAGE(טבלה1[[#This Row],[עמודה59]:[עמודה60]])</f>
        <v>37</v>
      </c>
      <c r="S2502" s="3">
        <f>VALUE(SUBSTITUTE(טבלה1[[#This Row],[עמודה56]],"$",""))</f>
        <v>25</v>
      </c>
      <c r="T2502" s="3">
        <f>VALUE(SUBSTITUTE(טבלה1[[#This Row],[עמודה57]],"$",""))</f>
        <v>49</v>
      </c>
      <c r="U2502" s="3" t="str">
        <f>IF(טבלה1[[#This Row],[עמודה58]]&gt;30,"Yes","No")</f>
        <v>Yes</v>
      </c>
    </row>
    <row r="2503" spans="1:21" ht="13" x14ac:dyDescent="0.15">
      <c r="A2503" s="8" t="s">
        <v>5850</v>
      </c>
      <c r="B2503" s="9" t="s">
        <v>5851</v>
      </c>
      <c r="C2503" s="9" t="s">
        <v>5852</v>
      </c>
      <c r="D2503" s="13">
        <v>10000</v>
      </c>
      <c r="E2503" s="9" t="s">
        <v>21</v>
      </c>
      <c r="F2503" s="9" t="s">
        <v>10</v>
      </c>
      <c r="G2503" s="10">
        <v>0.1</v>
      </c>
      <c r="H2503" s="11"/>
      <c r="I2503" s="12" t="str" cm="1">
        <f t="array" ref="I2503">INDEX(_xlfn.TEXTSPLIT(טבלה1[[#This Row],[עמודה2]],","),2)</f>
        <v xml:space="preserve"> Sweden</v>
      </c>
      <c r="J2503" s="16" t="str">
        <f>_xlfn.CONCAT(טבלה1[[#This Row],[AI_Companies]]," ",טבלה1[[#This Row],[עמודה1]])</f>
        <v>Berge https://www.berge.io/career/</v>
      </c>
      <c r="K2503" s="12">
        <v>50</v>
      </c>
      <c r="L2503" s="12" t="str">
        <f>IF(טבלה1[[#This Row],[עמודה53]]&gt;2000,"Yes","No")</f>
        <v>No</v>
      </c>
      <c r="M2503" s="12">
        <v>249</v>
      </c>
      <c r="N2503" s="12">
        <f>AVERAGE(טבלה1[[#This Row],[עמודה52]:[עמודה53]])</f>
        <v>149.5</v>
      </c>
      <c r="O2503" s="12" t="str">
        <f>IF(טבלה1[[#This Row],[עמודה4]]="&lt; $25 / hr","0$ - $25 / hr",טבלה1[[#This Row],[עמודה4]])</f>
        <v>$100 - $149 / hr</v>
      </c>
      <c r="P2503" s="12" t="str" cm="1">
        <f t="array" ref="P2503">INDEX(_xlfn.TEXTSPLIT(טבלה1[[#This Row],[עמודה55]],"-"),1)</f>
        <v xml:space="preserve">$100 </v>
      </c>
      <c r="Q2503" s="21" t="str" cm="1">
        <f t="array" ref="Q2503">INDEX(_xlfn.TEXTSPLIT(INDEX(_xlfn.TEXTSPLIT(טבלה1[[#This Row],[עמודה55]],"-"),2),"/"),1)</f>
        <v xml:space="preserve"> $149 </v>
      </c>
      <c r="R2503" s="12">
        <f>AVERAGE(טבלה1[[#This Row],[עמודה59]:[עמודה60]])</f>
        <v>124.5</v>
      </c>
      <c r="S2503" s="3">
        <f>VALUE(SUBSTITUTE(טבלה1[[#This Row],[עמודה56]],"$",""))</f>
        <v>100</v>
      </c>
      <c r="T2503" s="3">
        <f>VALUE(SUBSTITUTE(טבלה1[[#This Row],[עמודה57]],"$",""))</f>
        <v>149</v>
      </c>
      <c r="U2503" s="3" t="str">
        <f>IF(טבלה1[[#This Row],[עמודה58]]&gt;30,"Yes","No")</f>
        <v>Yes</v>
      </c>
    </row>
    <row r="2504" spans="1:21" ht="13" x14ac:dyDescent="0.15">
      <c r="A2504" s="8" t="s">
        <v>5853</v>
      </c>
      <c r="B2504" s="9" t="s">
        <v>5854</v>
      </c>
      <c r="C2504" s="9" t="s">
        <v>5855</v>
      </c>
      <c r="D2504" s="9" t="s">
        <v>4</v>
      </c>
      <c r="E2504" s="9" t="s">
        <v>4</v>
      </c>
      <c r="F2504" s="9" t="s">
        <v>10</v>
      </c>
      <c r="G2504" s="10">
        <v>0.1</v>
      </c>
      <c r="H2504" s="11"/>
      <c r="I2504" s="12" t="str" cm="1">
        <f t="array" ref="I2504">INDEX(_xlfn.TEXTSPLIT(טבלה1[[#This Row],[עמודה2]],","),2)</f>
        <v xml:space="preserve"> South Africa</v>
      </c>
      <c r="J2504" s="16" t="str">
        <f>_xlfn.CONCAT(טבלה1[[#This Row],[AI_Companies]]," ",טבלה1[[#This Row],[עמודה1]])</f>
        <v>ConversationLAB https://www.conversationlab.com/</v>
      </c>
      <c r="K2504" s="12">
        <v>50</v>
      </c>
      <c r="L2504" s="12" t="str">
        <f>IF(טבלה1[[#This Row],[עמודה53]]&gt;2000,"Yes","No")</f>
        <v>No</v>
      </c>
      <c r="M2504" s="12">
        <v>249</v>
      </c>
      <c r="N2504" s="12">
        <f>AVERAGE(טבלה1[[#This Row],[עמודה52]:[עמודה53]])</f>
        <v>149.5</v>
      </c>
      <c r="O2504" s="12" t="str">
        <f>IF(טבלה1[[#This Row],[עמודה4]]="&lt; $25 / hr","0$ - $25 / hr",טבלה1[[#This Row],[עמודה4]])</f>
        <v>Undisclosed</v>
      </c>
      <c r="P2504" s="12" t="str" cm="1">
        <f t="array" ref="P2504">INDEX(_xlfn.TEXTSPLIT(טבלה1[[#This Row],[עמודה55]],"-"),1)</f>
        <v>Undisclosed</v>
      </c>
      <c r="Q2504" s="21" t="e" cm="1">
        <f t="array" ref="Q2504">INDEX(_xlfn.TEXTSPLIT(INDEX(_xlfn.TEXTSPLIT(טבלה1[[#This Row],[עמודה55]],"-"),2),"/"),1)</f>
        <v>#REF!</v>
      </c>
      <c r="R2504" s="12" t="e">
        <f>AVERAGE(טבלה1[[#This Row],[עמודה59]:[עמודה60]])</f>
        <v>#VALUE!</v>
      </c>
      <c r="S2504" s="3" t="e">
        <f>VALUE(SUBSTITUTE(טבלה1[[#This Row],[עמודה56]],"$",""))</f>
        <v>#VALUE!</v>
      </c>
      <c r="T2504" s="3" t="e">
        <f>VALUE(SUBSTITUTE(טבלה1[[#This Row],[עמודה57]],"$",""))</f>
        <v>#REF!</v>
      </c>
      <c r="U2504" s="3" t="e">
        <f>IF(טבלה1[[#This Row],[עמודה58]]&gt;30,"Yes","No")</f>
        <v>#VALUE!</v>
      </c>
    </row>
    <row r="2505" spans="1:21" ht="13" x14ac:dyDescent="0.15">
      <c r="A2505" s="8" t="s">
        <v>5856</v>
      </c>
      <c r="B2505" s="9" t="s">
        <v>5857</v>
      </c>
      <c r="C2505" s="9" t="s">
        <v>5858</v>
      </c>
      <c r="D2505" s="13">
        <v>75000</v>
      </c>
      <c r="E2505" s="9" t="s">
        <v>4</v>
      </c>
      <c r="F2505" s="9" t="s">
        <v>10</v>
      </c>
      <c r="G2505" s="10">
        <v>0.1</v>
      </c>
      <c r="H2505" s="11"/>
      <c r="I2505" s="12" t="str" cm="1">
        <f t="array" ref="I2505">INDEX(_xlfn.TEXTSPLIT(טבלה1[[#This Row],[עמודה2]],","),2)</f>
        <v xml:space="preserve"> Oman</v>
      </c>
      <c r="J2505" s="16" t="str">
        <f>_xlfn.CONCAT(טבלה1[[#This Row],[AI_Companies]]," ",טבלה1[[#This Row],[עמודה1]])</f>
        <v>InformaticsforTechnologyLLC https://www.informaticstec.com</v>
      </c>
      <c r="K2505" s="12">
        <v>50</v>
      </c>
      <c r="L2505" s="12" t="str">
        <f>IF(טבלה1[[#This Row],[עמודה53]]&gt;2000,"Yes","No")</f>
        <v>No</v>
      </c>
      <c r="M2505" s="12">
        <v>249</v>
      </c>
      <c r="N2505" s="12">
        <f>AVERAGE(טבלה1[[#This Row],[עמודה52]:[עמודה53]])</f>
        <v>149.5</v>
      </c>
      <c r="O2505" s="12" t="str">
        <f>IF(טבלה1[[#This Row],[עמודה4]]="&lt; $25 / hr","0$ - $25 / hr",טבלה1[[#This Row],[עמודה4]])</f>
        <v>Undisclosed</v>
      </c>
      <c r="P2505" s="12" t="str" cm="1">
        <f t="array" ref="P2505">INDEX(_xlfn.TEXTSPLIT(טבלה1[[#This Row],[עמודה55]],"-"),1)</f>
        <v>Undisclosed</v>
      </c>
      <c r="Q2505" s="21" t="e" cm="1">
        <f t="array" ref="Q2505">INDEX(_xlfn.TEXTSPLIT(INDEX(_xlfn.TEXTSPLIT(טבלה1[[#This Row],[עמודה55]],"-"),2),"/"),1)</f>
        <v>#REF!</v>
      </c>
      <c r="R2505" s="12" t="e">
        <f>AVERAGE(טבלה1[[#This Row],[עמודה59]:[עמודה60]])</f>
        <v>#VALUE!</v>
      </c>
      <c r="S2505" s="3" t="e">
        <f>VALUE(SUBSTITUTE(טבלה1[[#This Row],[עמודה56]],"$",""))</f>
        <v>#VALUE!</v>
      </c>
      <c r="T2505" s="3" t="e">
        <f>VALUE(SUBSTITUTE(טבלה1[[#This Row],[עמודה57]],"$",""))</f>
        <v>#REF!</v>
      </c>
      <c r="U2505" s="3" t="e">
        <f>IF(טבלה1[[#This Row],[עמודה58]]&gt;30,"Yes","No")</f>
        <v>#VALUE!</v>
      </c>
    </row>
    <row r="2506" spans="1:21" ht="13" x14ac:dyDescent="0.15">
      <c r="A2506" s="8" t="s">
        <v>5859</v>
      </c>
      <c r="B2506" s="9" t="s">
        <v>5860</v>
      </c>
      <c r="C2506" s="9" t="s">
        <v>1766</v>
      </c>
      <c r="D2506" s="9" t="s">
        <v>4</v>
      </c>
      <c r="E2506" s="9" t="s">
        <v>4</v>
      </c>
      <c r="F2506" s="9" t="s">
        <v>560</v>
      </c>
      <c r="G2506" s="10">
        <v>0.2</v>
      </c>
      <c r="H2506" s="11"/>
      <c r="I2506" s="12" t="str" cm="1">
        <f t="array" ref="I2506">INDEX(_xlfn.TEXTSPLIT(טבלה1[[#This Row],[עמודה2]],","),2)</f>
        <v xml:space="preserve"> United Kingdom</v>
      </c>
      <c r="J2506" s="16" t="str">
        <f>_xlfn.CONCAT(טבלה1[[#This Row],[AI_Companies]]," ",טבלה1[[#This Row],[עמודה1]])</f>
        <v>LawlorTechnologiesLtd https://lawlortechnologies.com/</v>
      </c>
      <c r="K2506" s="12" t="s">
        <v>560</v>
      </c>
      <c r="L2506" s="12" t="str">
        <f>IF(טבלה1[[#This Row],[עמודה53]]&gt;2000,"Yes","No")</f>
        <v>No</v>
      </c>
      <c r="M2506" s="12"/>
      <c r="N2506" s="12" t="e">
        <f>AVERAGE(טבלה1[[#This Row],[עמודה52]:[עמודה53]])</f>
        <v>#DIV/0!</v>
      </c>
      <c r="O2506" s="12" t="str">
        <f>IF(טבלה1[[#This Row],[עמודה4]]="&lt; $25 / hr","0$ - $25 / hr",טבלה1[[#This Row],[עמודה4]])</f>
        <v>Undisclosed</v>
      </c>
      <c r="P2506" s="12" t="str" cm="1">
        <f t="array" ref="P2506">INDEX(_xlfn.TEXTSPLIT(טבלה1[[#This Row],[עמודה55]],"-"),1)</f>
        <v>Undisclosed</v>
      </c>
      <c r="Q2506" s="21" t="e" cm="1">
        <f t="array" ref="Q2506">INDEX(_xlfn.TEXTSPLIT(INDEX(_xlfn.TEXTSPLIT(טבלה1[[#This Row],[עמודה55]],"-"),2),"/"),1)</f>
        <v>#REF!</v>
      </c>
      <c r="R2506" s="12" t="e">
        <f>AVERAGE(טבלה1[[#This Row],[עמודה59]:[עמודה60]])</f>
        <v>#VALUE!</v>
      </c>
      <c r="S2506" s="3" t="e">
        <f>VALUE(SUBSTITUTE(טבלה1[[#This Row],[עמודה56]],"$",""))</f>
        <v>#VALUE!</v>
      </c>
      <c r="T2506" s="3" t="e">
        <f>VALUE(SUBSTITUTE(טבלה1[[#This Row],[עמודה57]],"$",""))</f>
        <v>#REF!</v>
      </c>
      <c r="U2506" s="3" t="e">
        <f>IF(טבלה1[[#This Row],[עמודה58]]&gt;30,"Yes","No")</f>
        <v>#VALUE!</v>
      </c>
    </row>
    <row r="2507" spans="1:21" ht="13" x14ac:dyDescent="0.15">
      <c r="A2507" s="8" t="s">
        <v>5861</v>
      </c>
      <c r="B2507" s="9" t="s">
        <v>5862</v>
      </c>
      <c r="C2507" s="9" t="s">
        <v>5863</v>
      </c>
      <c r="D2507" s="13">
        <v>50000</v>
      </c>
      <c r="E2507" s="9" t="s">
        <v>4</v>
      </c>
      <c r="F2507" s="9" t="s">
        <v>10</v>
      </c>
      <c r="G2507" s="10">
        <v>0.1</v>
      </c>
      <c r="H2507" s="11"/>
      <c r="I2507" s="12" t="e" cm="1">
        <f t="array" ref="I2507">INDEX(_xlfn.TEXTSPLIT(טבלה1[[#This Row],[עמודה2]],","),2)</f>
        <v>#REF!</v>
      </c>
      <c r="J2507" s="16" t="str">
        <f>_xlfn.CONCAT(טבלה1[[#This Row],[AI_Companies]]," ",טבלה1[[#This Row],[עמודה1]])</f>
        <v>iPhoneAppDevelopment https://iphoneappdevelopment.company/</v>
      </c>
      <c r="K2507" s="12">
        <v>50</v>
      </c>
      <c r="L2507" s="12" t="str">
        <f>IF(טבלה1[[#This Row],[עמודה53]]&gt;2000,"Yes","No")</f>
        <v>No</v>
      </c>
      <c r="M2507" s="12">
        <v>249</v>
      </c>
      <c r="N2507" s="12">
        <f>AVERAGE(טבלה1[[#This Row],[עמודה52]:[עמודה53]])</f>
        <v>149.5</v>
      </c>
      <c r="O2507" s="12" t="str">
        <f>IF(טבלה1[[#This Row],[עמודה4]]="&lt; $25 / hr","0$ - $25 / hr",טבלה1[[#This Row],[עמודה4]])</f>
        <v>Undisclosed</v>
      </c>
      <c r="P2507" s="12" t="str" cm="1">
        <f t="array" ref="P2507">INDEX(_xlfn.TEXTSPLIT(טבלה1[[#This Row],[עמודה55]],"-"),1)</f>
        <v>Undisclosed</v>
      </c>
      <c r="Q2507" s="21" t="e" cm="1">
        <f t="array" ref="Q2507">INDEX(_xlfn.TEXTSPLIT(INDEX(_xlfn.TEXTSPLIT(טבלה1[[#This Row],[עמודה55]],"-"),2),"/"),1)</f>
        <v>#REF!</v>
      </c>
      <c r="R2507" s="12" t="e">
        <f>AVERAGE(טבלה1[[#This Row],[עמודה59]:[עמודה60]])</f>
        <v>#VALUE!</v>
      </c>
      <c r="S2507" s="3" t="e">
        <f>VALUE(SUBSTITUTE(טבלה1[[#This Row],[עמודה56]],"$",""))</f>
        <v>#VALUE!</v>
      </c>
      <c r="T2507" s="3" t="e">
        <f>VALUE(SUBSTITUTE(טבלה1[[#This Row],[עמודה57]],"$",""))</f>
        <v>#REF!</v>
      </c>
      <c r="U2507" s="3" t="e">
        <f>IF(טבלה1[[#This Row],[עמודה58]]&gt;30,"Yes","No")</f>
        <v>#VALUE!</v>
      </c>
    </row>
    <row r="2508" spans="1:21" ht="13" x14ac:dyDescent="0.15">
      <c r="A2508" s="8" t="s">
        <v>5864</v>
      </c>
      <c r="B2508" s="9" t="s">
        <v>5865</v>
      </c>
      <c r="C2508" s="9" t="s">
        <v>5447</v>
      </c>
      <c r="D2508" s="13">
        <v>25000</v>
      </c>
      <c r="E2508" s="9" t="s">
        <v>9</v>
      </c>
      <c r="F2508" s="9" t="s">
        <v>10</v>
      </c>
      <c r="G2508" s="10">
        <v>0.1</v>
      </c>
      <c r="H2508" s="11"/>
      <c r="I2508" s="12" t="str" cm="1">
        <f t="array" ref="I2508">INDEX(_xlfn.TEXTSPLIT(טבלה1[[#This Row],[עמודה2]],","),2)</f>
        <v xml:space="preserve"> NC</v>
      </c>
      <c r="J2508" s="16" t="str">
        <f>_xlfn.CONCAT(טבלה1[[#This Row],[AI_Companies]]," ",טבלה1[[#This Row],[עמודה1]])</f>
        <v>MedullusSystems https://www.medullus.com/</v>
      </c>
      <c r="K2508" s="12">
        <v>50</v>
      </c>
      <c r="L2508" s="12" t="str">
        <f>IF(טבלה1[[#This Row],[עמודה53]]&gt;2000,"Yes","No")</f>
        <v>No</v>
      </c>
      <c r="M2508" s="12">
        <v>249</v>
      </c>
      <c r="N2508" s="12">
        <f>AVERAGE(טבלה1[[#This Row],[עמודה52]:[עמודה53]])</f>
        <v>149.5</v>
      </c>
      <c r="O2508" s="12" t="str">
        <f>IF(טבלה1[[#This Row],[עמודה4]]="&lt; $25 / hr","0$ - $25 / hr",טבלה1[[#This Row],[עמודה4]])</f>
        <v>$50 - $99 / hr</v>
      </c>
      <c r="P2508" s="12" t="str" cm="1">
        <f t="array" ref="P2508">INDEX(_xlfn.TEXTSPLIT(טבלה1[[#This Row],[עמודה55]],"-"),1)</f>
        <v xml:space="preserve">$50 </v>
      </c>
      <c r="Q2508" s="21" t="str" cm="1">
        <f t="array" ref="Q2508">INDEX(_xlfn.TEXTSPLIT(INDEX(_xlfn.TEXTSPLIT(טבלה1[[#This Row],[עמודה55]],"-"),2),"/"),1)</f>
        <v xml:space="preserve"> $99 </v>
      </c>
      <c r="R2508" s="12">
        <f>AVERAGE(טבלה1[[#This Row],[עמודה59]:[עמודה60]])</f>
        <v>74.5</v>
      </c>
      <c r="S2508" s="3">
        <f>VALUE(SUBSTITUTE(טבלה1[[#This Row],[עמודה56]],"$",""))</f>
        <v>50</v>
      </c>
      <c r="T2508" s="3">
        <f>VALUE(SUBSTITUTE(טבלה1[[#This Row],[עמודה57]],"$",""))</f>
        <v>99</v>
      </c>
      <c r="U2508" s="3" t="str">
        <f>IF(טבלה1[[#This Row],[עמודה58]]&gt;30,"Yes","No")</f>
        <v>Yes</v>
      </c>
    </row>
    <row r="2509" spans="1:21" ht="13" x14ac:dyDescent="0.15">
      <c r="A2509" s="8" t="s">
        <v>5866</v>
      </c>
      <c r="B2509" s="9" t="s">
        <v>5867</v>
      </c>
      <c r="C2509" s="9" t="s">
        <v>4305</v>
      </c>
      <c r="D2509" s="9" t="s">
        <v>4</v>
      </c>
      <c r="E2509" s="9" t="s">
        <v>4</v>
      </c>
      <c r="F2509" s="9" t="s">
        <v>10</v>
      </c>
      <c r="G2509" s="10">
        <v>0.1</v>
      </c>
      <c r="H2509" s="11"/>
      <c r="I2509" s="12" t="str" cm="1">
        <f t="array" ref="I2509">INDEX(_xlfn.TEXTSPLIT(טבלה1[[#This Row],[עמודה2]],","),2)</f>
        <v xml:space="preserve"> VA</v>
      </c>
      <c r="J2509" s="16" t="str">
        <f>_xlfn.CONCAT(טבלה1[[#This Row],[AI_Companies]]," ",טבלה1[[#This Row],[עמודה1]])</f>
        <v>SoftthinkSolutions,Inc https://www.softthink.com/stsi/</v>
      </c>
      <c r="K2509" s="12">
        <v>50</v>
      </c>
      <c r="L2509" s="12" t="str">
        <f>IF(טבלה1[[#This Row],[עמודה53]]&gt;2000,"Yes","No")</f>
        <v>No</v>
      </c>
      <c r="M2509" s="12">
        <v>249</v>
      </c>
      <c r="N2509" s="12">
        <f>AVERAGE(טבלה1[[#This Row],[עמודה52]:[עמודה53]])</f>
        <v>149.5</v>
      </c>
      <c r="O2509" s="12" t="str">
        <f>IF(טבלה1[[#This Row],[עמודה4]]="&lt; $25 / hr","0$ - $25 / hr",טבלה1[[#This Row],[עמודה4]])</f>
        <v>Undisclosed</v>
      </c>
      <c r="P2509" s="12" t="str" cm="1">
        <f t="array" ref="P2509">INDEX(_xlfn.TEXTSPLIT(טבלה1[[#This Row],[עמודה55]],"-"),1)</f>
        <v>Undisclosed</v>
      </c>
      <c r="Q2509" s="21" t="e" cm="1">
        <f t="array" ref="Q2509">INDEX(_xlfn.TEXTSPLIT(INDEX(_xlfn.TEXTSPLIT(טבלה1[[#This Row],[עמודה55]],"-"),2),"/"),1)</f>
        <v>#REF!</v>
      </c>
      <c r="R2509" s="12" t="e">
        <f>AVERAGE(טבלה1[[#This Row],[עמודה59]:[עמודה60]])</f>
        <v>#VALUE!</v>
      </c>
      <c r="S2509" s="3" t="e">
        <f>VALUE(SUBSTITUTE(טבלה1[[#This Row],[עמודה56]],"$",""))</f>
        <v>#VALUE!</v>
      </c>
      <c r="T2509" s="3" t="e">
        <f>VALUE(SUBSTITUTE(טבלה1[[#This Row],[עמודה57]],"$",""))</f>
        <v>#REF!</v>
      </c>
      <c r="U2509" s="3" t="e">
        <f>IF(טבלה1[[#This Row],[עמודה58]]&gt;30,"Yes","No")</f>
        <v>#VALUE!</v>
      </c>
    </row>
    <row r="2510" spans="1:21" ht="13" x14ac:dyDescent="0.15">
      <c r="A2510" s="8" t="s">
        <v>5868</v>
      </c>
      <c r="B2510" s="9" t="s">
        <v>5869</v>
      </c>
      <c r="C2510" s="9" t="s">
        <v>1003</v>
      </c>
      <c r="D2510" s="9" t="s">
        <v>4</v>
      </c>
      <c r="E2510" s="9" t="s">
        <v>4</v>
      </c>
      <c r="F2510" s="9" t="s">
        <v>10</v>
      </c>
      <c r="G2510" s="10">
        <v>0.1</v>
      </c>
      <c r="H2510" s="11"/>
      <c r="I2510" s="12" t="str" cm="1">
        <f t="array" ref="I2510">INDEX(_xlfn.TEXTSPLIT(טבלה1[[#This Row],[עמודה2]],","),2)</f>
        <v xml:space="preserve"> CA</v>
      </c>
      <c r="J2510" s="16" t="str">
        <f>_xlfn.CONCAT(טבלה1[[#This Row],[AI_Companies]]," ",טבלה1[[#This Row],[עמודה1]])</f>
        <v>Mahisoft https://www.mahisoft.com</v>
      </c>
      <c r="K2510" s="12">
        <v>50</v>
      </c>
      <c r="L2510" s="12" t="str">
        <f>IF(טבלה1[[#This Row],[עמודה53]]&gt;2000,"Yes","No")</f>
        <v>No</v>
      </c>
      <c r="M2510" s="12">
        <v>249</v>
      </c>
      <c r="N2510" s="12">
        <f>AVERAGE(טבלה1[[#This Row],[עמודה52]:[עמודה53]])</f>
        <v>149.5</v>
      </c>
      <c r="O2510" s="12" t="str">
        <f>IF(טבלה1[[#This Row],[עמודה4]]="&lt; $25 / hr","0$ - $25 / hr",טבלה1[[#This Row],[עמודה4]])</f>
        <v>Undisclosed</v>
      </c>
      <c r="P2510" s="12" t="str" cm="1">
        <f t="array" ref="P2510">INDEX(_xlfn.TEXTSPLIT(טבלה1[[#This Row],[עמודה55]],"-"),1)</f>
        <v>Undisclosed</v>
      </c>
      <c r="Q2510" s="21" t="e" cm="1">
        <f t="array" ref="Q2510">INDEX(_xlfn.TEXTSPLIT(INDEX(_xlfn.TEXTSPLIT(טבלה1[[#This Row],[עמודה55]],"-"),2),"/"),1)</f>
        <v>#REF!</v>
      </c>
      <c r="R2510" s="12" t="e">
        <f>AVERAGE(טבלה1[[#This Row],[עמודה59]:[עמודה60]])</f>
        <v>#VALUE!</v>
      </c>
      <c r="S2510" s="3" t="e">
        <f>VALUE(SUBSTITUTE(טבלה1[[#This Row],[עמודה56]],"$",""))</f>
        <v>#VALUE!</v>
      </c>
      <c r="T2510" s="3" t="e">
        <f>VALUE(SUBSTITUTE(טבלה1[[#This Row],[עמודה57]],"$",""))</f>
        <v>#REF!</v>
      </c>
      <c r="U2510" s="3" t="e">
        <f>IF(טבלה1[[#This Row],[עמודה58]]&gt;30,"Yes","No")</f>
        <v>#VALUE!</v>
      </c>
    </row>
    <row r="2511" spans="1:21" ht="13" x14ac:dyDescent="0.15">
      <c r="A2511" s="8" t="s">
        <v>5870</v>
      </c>
      <c r="B2511" s="9" t="s">
        <v>5871</v>
      </c>
      <c r="C2511" s="9" t="s">
        <v>168</v>
      </c>
      <c r="D2511" s="13">
        <v>5000</v>
      </c>
      <c r="E2511" s="9" t="s">
        <v>14</v>
      </c>
      <c r="F2511" s="9" t="s">
        <v>10</v>
      </c>
      <c r="G2511" s="10">
        <v>0.1</v>
      </c>
      <c r="H2511" s="11"/>
      <c r="I2511" s="12" t="str" cm="1">
        <f t="array" ref="I2511">INDEX(_xlfn.TEXTSPLIT(טבלה1[[#This Row],[עמודה2]],","),2)</f>
        <v xml:space="preserve"> India</v>
      </c>
      <c r="J2511" s="16" t="str">
        <f>_xlfn.CONCAT(טבלה1[[#This Row],[AI_Companies]]," ",טבלה1[[#This Row],[עמודה1]])</f>
        <v>CypheroxTechnologiesPvt.Ltd. https://www.cypherox.com/</v>
      </c>
      <c r="K2511" s="12">
        <v>50</v>
      </c>
      <c r="L2511" s="12" t="str">
        <f>IF(טבלה1[[#This Row],[עמודה53]]&gt;2000,"Yes","No")</f>
        <v>No</v>
      </c>
      <c r="M2511" s="12">
        <v>249</v>
      </c>
      <c r="N2511" s="12">
        <f>AVERAGE(טבלה1[[#This Row],[עמודה52]:[עמודה53]])</f>
        <v>149.5</v>
      </c>
      <c r="O2511" s="12" t="str">
        <f>IF(טבלה1[[#This Row],[עמודה4]]="&lt; $25 / hr","0$ - $25 / hr",טבלה1[[#This Row],[עמודה4]])</f>
        <v>0$ - $25 / hr</v>
      </c>
      <c r="P2511" s="12" t="str" cm="1">
        <f t="array" ref="P2511">INDEX(_xlfn.TEXTSPLIT(טבלה1[[#This Row],[עמודה55]],"-"),1)</f>
        <v xml:space="preserve">0$ </v>
      </c>
      <c r="Q2511" s="21" t="str" cm="1">
        <f t="array" ref="Q2511">INDEX(_xlfn.TEXTSPLIT(INDEX(_xlfn.TEXTSPLIT(טבלה1[[#This Row],[עמודה55]],"-"),2),"/"),1)</f>
        <v xml:space="preserve"> $25 </v>
      </c>
      <c r="R2511" s="12">
        <f>AVERAGE(טבלה1[[#This Row],[עמודה59]:[עמודה60]])</f>
        <v>12.5</v>
      </c>
      <c r="S2511" s="3">
        <f>VALUE(SUBSTITUTE(טבלה1[[#This Row],[עמודה56]],"$",""))</f>
        <v>0</v>
      </c>
      <c r="T2511" s="3">
        <f>VALUE(SUBSTITUTE(טבלה1[[#This Row],[עמודה57]],"$",""))</f>
        <v>25</v>
      </c>
      <c r="U2511" s="3" t="str">
        <f>IF(טבלה1[[#This Row],[עמודה58]]&gt;30,"Yes","No")</f>
        <v>No</v>
      </c>
    </row>
    <row r="2512" spans="1:21" ht="13" x14ac:dyDescent="0.15">
      <c r="A2512" s="8" t="s">
        <v>5872</v>
      </c>
      <c r="B2512" s="9" t="s">
        <v>5873</v>
      </c>
      <c r="C2512" s="9" t="s">
        <v>2159</v>
      </c>
      <c r="D2512" s="13">
        <v>25000</v>
      </c>
      <c r="E2512" s="9" t="s">
        <v>33</v>
      </c>
      <c r="F2512" s="9" t="s">
        <v>10</v>
      </c>
      <c r="G2512" s="10">
        <v>0.1</v>
      </c>
      <c r="H2512" s="11"/>
      <c r="I2512" s="12" t="str" cm="1">
        <f t="array" ref="I2512">INDEX(_xlfn.TEXTSPLIT(טבלה1[[#This Row],[עמודה2]],","),2)</f>
        <v xml:space="preserve"> CA</v>
      </c>
      <c r="J2512" s="16" t="str">
        <f>_xlfn.CONCAT(טבלה1[[#This Row],[AI_Companies]]," ",טבלה1[[#This Row],[עמודה1]])</f>
        <v>WavelabsTechnologies https://www.wavelabs.ai/</v>
      </c>
      <c r="K2512" s="12">
        <v>50</v>
      </c>
      <c r="L2512" s="12" t="str">
        <f>IF(טבלה1[[#This Row],[עמודה53]]&gt;2000,"Yes","No")</f>
        <v>No</v>
      </c>
      <c r="M2512" s="12">
        <v>249</v>
      </c>
      <c r="N2512" s="12">
        <f>AVERAGE(טבלה1[[#This Row],[עמודה52]:[עמודה53]])</f>
        <v>149.5</v>
      </c>
      <c r="O2512" s="12" t="str">
        <f>IF(טבלה1[[#This Row],[עמודה4]]="&lt; $25 / hr","0$ - $25 / hr",טבלה1[[#This Row],[עמודה4]])</f>
        <v>$25 - $49 / hr</v>
      </c>
      <c r="P2512" s="12" t="str" cm="1">
        <f t="array" ref="P2512">INDEX(_xlfn.TEXTSPLIT(טבלה1[[#This Row],[עמודה55]],"-"),1)</f>
        <v xml:space="preserve">$25 </v>
      </c>
      <c r="Q2512" s="21" t="str" cm="1">
        <f t="array" ref="Q2512">INDEX(_xlfn.TEXTSPLIT(INDEX(_xlfn.TEXTSPLIT(טבלה1[[#This Row],[עמודה55]],"-"),2),"/"),1)</f>
        <v xml:space="preserve"> $49 </v>
      </c>
      <c r="R2512" s="12">
        <f>AVERAGE(טבלה1[[#This Row],[עמודה59]:[עמודה60]])</f>
        <v>37</v>
      </c>
      <c r="S2512" s="3">
        <f>VALUE(SUBSTITUTE(טבלה1[[#This Row],[עמודה56]],"$",""))</f>
        <v>25</v>
      </c>
      <c r="T2512" s="3">
        <f>VALUE(SUBSTITUTE(טבלה1[[#This Row],[עמודה57]],"$",""))</f>
        <v>49</v>
      </c>
      <c r="U2512" s="3" t="str">
        <f>IF(טבלה1[[#This Row],[עמודה58]]&gt;30,"Yes","No")</f>
        <v>Yes</v>
      </c>
    </row>
    <row r="2513" spans="1:21" ht="13" x14ac:dyDescent="0.15">
      <c r="A2513" s="8" t="s">
        <v>5874</v>
      </c>
      <c r="B2513" s="9" t="s">
        <v>5875</v>
      </c>
      <c r="C2513" s="15" t="s">
        <v>5876</v>
      </c>
      <c r="D2513" s="13">
        <v>1000</v>
      </c>
      <c r="E2513" s="9" t="s">
        <v>33</v>
      </c>
      <c r="F2513" s="9" t="s">
        <v>10</v>
      </c>
      <c r="G2513" s="10">
        <v>0.1</v>
      </c>
      <c r="H2513" s="11"/>
      <c r="I2513" s="12" t="str" cm="1">
        <f t="array" ref="I2513">INDEX(_xlfn.TEXTSPLIT(טבלה1[[#This Row],[עמודה2]],","),2)</f>
        <v xml:space="preserve"> United Arab Emirates</v>
      </c>
      <c r="J2513" s="16" t="str">
        <f>_xlfn.CONCAT(טבלה1[[#This Row],[AI_Companies]]," ",טבלה1[[#This Row],[עמודה1]])</f>
        <v>AbzerTechnologySolutions https://www.abzer.com/</v>
      </c>
      <c r="K2513" s="12">
        <v>50</v>
      </c>
      <c r="L2513" s="12" t="str">
        <f>IF(טבלה1[[#This Row],[עמודה53]]&gt;2000,"Yes","No")</f>
        <v>No</v>
      </c>
      <c r="M2513" s="12">
        <v>249</v>
      </c>
      <c r="N2513" s="12">
        <f>AVERAGE(טבלה1[[#This Row],[עמודה52]:[עמודה53]])</f>
        <v>149.5</v>
      </c>
      <c r="O2513" s="12" t="str">
        <f>IF(טבלה1[[#This Row],[עמודה4]]="&lt; $25 / hr","0$ - $25 / hr",טבלה1[[#This Row],[עמודה4]])</f>
        <v>$25 - $49 / hr</v>
      </c>
      <c r="P2513" s="12" t="str" cm="1">
        <f t="array" ref="P2513">INDEX(_xlfn.TEXTSPLIT(טבלה1[[#This Row],[עמודה55]],"-"),1)</f>
        <v xml:space="preserve">$25 </v>
      </c>
      <c r="Q2513" s="21" t="str" cm="1">
        <f t="array" ref="Q2513">INDEX(_xlfn.TEXTSPLIT(INDEX(_xlfn.TEXTSPLIT(טבלה1[[#This Row],[עמודה55]],"-"),2),"/"),1)</f>
        <v xml:space="preserve"> $49 </v>
      </c>
      <c r="R2513" s="12">
        <f>AVERAGE(טבלה1[[#This Row],[עמודה59]:[עמודה60]])</f>
        <v>37</v>
      </c>
      <c r="S2513" s="3">
        <f>VALUE(SUBSTITUTE(טבלה1[[#This Row],[עמודה56]],"$",""))</f>
        <v>25</v>
      </c>
      <c r="T2513" s="3">
        <f>VALUE(SUBSTITUTE(טבלה1[[#This Row],[עמודה57]],"$",""))</f>
        <v>49</v>
      </c>
      <c r="U2513" s="3" t="str">
        <f>IF(טבלה1[[#This Row],[עמודה58]]&gt;30,"Yes","No")</f>
        <v>Yes</v>
      </c>
    </row>
    <row r="2514" spans="1:21" ht="13" x14ac:dyDescent="0.15">
      <c r="A2514" s="8" t="s">
        <v>5877</v>
      </c>
      <c r="B2514" s="9" t="s">
        <v>5878</v>
      </c>
      <c r="C2514" s="9" t="s">
        <v>147</v>
      </c>
      <c r="D2514" s="9" t="s">
        <v>4</v>
      </c>
      <c r="E2514" s="9" t="s">
        <v>4</v>
      </c>
      <c r="F2514" s="9" t="s">
        <v>10</v>
      </c>
      <c r="G2514" s="10">
        <v>0.1</v>
      </c>
      <c r="H2514" s="11"/>
      <c r="I2514" s="12" t="str" cm="1">
        <f t="array" ref="I2514">INDEX(_xlfn.TEXTSPLIT(טבלה1[[#This Row],[עמודה2]],","),2)</f>
        <v xml:space="preserve"> VA</v>
      </c>
      <c r="J2514" s="16" t="str">
        <f>_xlfn.CONCAT(טבלה1[[#This Row],[AI_Companies]]," ",טבלה1[[#This Row],[עמודה1]])</f>
        <v>MetaPhaseConsultingLLC https://metaphaseconsulting.com/</v>
      </c>
      <c r="K2514" s="12">
        <v>50</v>
      </c>
      <c r="L2514" s="12" t="str">
        <f>IF(טבלה1[[#This Row],[עמודה53]]&gt;2000,"Yes","No")</f>
        <v>No</v>
      </c>
      <c r="M2514" s="12">
        <v>249</v>
      </c>
      <c r="N2514" s="12">
        <f>AVERAGE(טבלה1[[#This Row],[עמודה52]:[עמודה53]])</f>
        <v>149.5</v>
      </c>
      <c r="O2514" s="12" t="str">
        <f>IF(טבלה1[[#This Row],[עמודה4]]="&lt; $25 / hr","0$ - $25 / hr",טבלה1[[#This Row],[עמודה4]])</f>
        <v>Undisclosed</v>
      </c>
      <c r="P2514" s="12" t="str" cm="1">
        <f t="array" ref="P2514">INDEX(_xlfn.TEXTSPLIT(טבלה1[[#This Row],[עמודה55]],"-"),1)</f>
        <v>Undisclosed</v>
      </c>
      <c r="Q2514" s="21" t="e" cm="1">
        <f t="array" ref="Q2514">INDEX(_xlfn.TEXTSPLIT(INDEX(_xlfn.TEXTSPLIT(טבלה1[[#This Row],[עמודה55]],"-"),2),"/"),1)</f>
        <v>#REF!</v>
      </c>
      <c r="R2514" s="12" t="e">
        <f>AVERAGE(טבלה1[[#This Row],[עמודה59]:[עמודה60]])</f>
        <v>#VALUE!</v>
      </c>
      <c r="S2514" s="3" t="e">
        <f>VALUE(SUBSTITUTE(טבלה1[[#This Row],[עמודה56]],"$",""))</f>
        <v>#VALUE!</v>
      </c>
      <c r="T2514" s="3" t="e">
        <f>VALUE(SUBSTITUTE(טבלה1[[#This Row],[עמודה57]],"$",""))</f>
        <v>#REF!</v>
      </c>
      <c r="U2514" s="3" t="e">
        <f>IF(טבלה1[[#This Row],[עמודה58]]&gt;30,"Yes","No")</f>
        <v>#VALUE!</v>
      </c>
    </row>
    <row r="2515" spans="1:21" ht="13" x14ac:dyDescent="0.15">
      <c r="A2515" s="8" t="s">
        <v>5879</v>
      </c>
      <c r="B2515" s="9" t="s">
        <v>5880</v>
      </c>
      <c r="C2515" s="9" t="s">
        <v>292</v>
      </c>
      <c r="D2515" s="9" t="s">
        <v>4</v>
      </c>
      <c r="E2515" s="9" t="s">
        <v>4</v>
      </c>
      <c r="F2515" s="9" t="s">
        <v>10</v>
      </c>
      <c r="G2515" s="10">
        <v>0.1</v>
      </c>
      <c r="H2515" s="11"/>
      <c r="I2515" s="12" t="str" cm="1">
        <f t="array" ref="I2515">INDEX(_xlfn.TEXTSPLIT(טבלה1[[#This Row],[עמודה2]],","),2)</f>
        <v xml:space="preserve"> India</v>
      </c>
      <c r="J2515" s="16" t="str">
        <f>_xlfn.CONCAT(טבלה1[[#This Row],[AI_Companies]]," ",טבלה1[[#This Row],[עמודה1]])</f>
        <v>RawdataTechnologies https://rawdatatech.com/</v>
      </c>
      <c r="K2515" s="12">
        <v>50</v>
      </c>
      <c r="L2515" s="12" t="str">
        <f>IF(טבלה1[[#This Row],[עמודה53]]&gt;2000,"Yes","No")</f>
        <v>No</v>
      </c>
      <c r="M2515" s="12">
        <v>249</v>
      </c>
      <c r="N2515" s="12">
        <f>AVERAGE(טבלה1[[#This Row],[עמודה52]:[עמודה53]])</f>
        <v>149.5</v>
      </c>
      <c r="O2515" s="12" t="str">
        <f>IF(טבלה1[[#This Row],[עמודה4]]="&lt; $25 / hr","0$ - $25 / hr",טבלה1[[#This Row],[עמודה4]])</f>
        <v>Undisclosed</v>
      </c>
      <c r="P2515" s="12" t="str" cm="1">
        <f t="array" ref="P2515">INDEX(_xlfn.TEXTSPLIT(טבלה1[[#This Row],[עמודה55]],"-"),1)</f>
        <v>Undisclosed</v>
      </c>
      <c r="Q2515" s="21" t="e" cm="1">
        <f t="array" ref="Q2515">INDEX(_xlfn.TEXTSPLIT(INDEX(_xlfn.TEXTSPLIT(טבלה1[[#This Row],[עמודה55]],"-"),2),"/"),1)</f>
        <v>#REF!</v>
      </c>
      <c r="R2515" s="12" t="e">
        <f>AVERAGE(טבלה1[[#This Row],[עמודה59]:[עמודה60]])</f>
        <v>#VALUE!</v>
      </c>
      <c r="S2515" s="3" t="e">
        <f>VALUE(SUBSTITUTE(טבלה1[[#This Row],[עמודה56]],"$",""))</f>
        <v>#VALUE!</v>
      </c>
      <c r="T2515" s="3" t="e">
        <f>VALUE(SUBSTITUTE(טבלה1[[#This Row],[עמודה57]],"$",""))</f>
        <v>#REF!</v>
      </c>
      <c r="U2515" s="3" t="e">
        <f>IF(טבלה1[[#This Row],[עמודה58]]&gt;30,"Yes","No")</f>
        <v>#VALUE!</v>
      </c>
    </row>
    <row r="2516" spans="1:21" ht="13" x14ac:dyDescent="0.15">
      <c r="A2516" s="8" t="s">
        <v>5881</v>
      </c>
      <c r="B2516" s="9" t="s">
        <v>5882</v>
      </c>
      <c r="C2516" s="9" t="s">
        <v>494</v>
      </c>
      <c r="D2516" s="13">
        <v>1000</v>
      </c>
      <c r="E2516" s="9" t="s">
        <v>21</v>
      </c>
      <c r="F2516" s="9" t="s">
        <v>29</v>
      </c>
      <c r="G2516" s="10">
        <v>0.1</v>
      </c>
      <c r="H2516" s="11"/>
      <c r="I2516" s="12" t="str" cm="1">
        <f t="array" ref="I2516">INDEX(_xlfn.TEXTSPLIT(טבלה1[[#This Row],[עמודה2]],","),2)</f>
        <v xml:space="preserve"> Turkey</v>
      </c>
      <c r="J2516" s="16" t="str">
        <f>_xlfn.CONCAT(טבלה1[[#This Row],[AI_Companies]]," ",טבלה1[[#This Row],[עמודה1]])</f>
        <v>INSPARKIntelligentBusinessSolutions http://www.inspark.com</v>
      </c>
      <c r="K2516" s="12">
        <v>10</v>
      </c>
      <c r="L2516" s="12" t="str">
        <f>IF(טבלה1[[#This Row],[עמודה53]]&gt;2000,"Yes","No")</f>
        <v>No</v>
      </c>
      <c r="M2516" s="12">
        <v>49</v>
      </c>
      <c r="N2516" s="12">
        <f>AVERAGE(טבלה1[[#This Row],[עמודה52]:[עמודה53]])</f>
        <v>29.5</v>
      </c>
      <c r="O2516" s="12" t="str">
        <f>IF(טבלה1[[#This Row],[עמודה4]]="&lt; $25 / hr","0$ - $25 / hr",טבלה1[[#This Row],[עמודה4]])</f>
        <v>$100 - $149 / hr</v>
      </c>
      <c r="P2516" s="12" t="str" cm="1">
        <f t="array" ref="P2516">INDEX(_xlfn.TEXTSPLIT(טבלה1[[#This Row],[עמודה55]],"-"),1)</f>
        <v xml:space="preserve">$100 </v>
      </c>
      <c r="Q2516" s="21" t="str" cm="1">
        <f t="array" ref="Q2516">INDEX(_xlfn.TEXTSPLIT(INDEX(_xlfn.TEXTSPLIT(טבלה1[[#This Row],[עמודה55]],"-"),2),"/"),1)</f>
        <v xml:space="preserve"> $149 </v>
      </c>
      <c r="R2516" s="12">
        <f>AVERAGE(טבלה1[[#This Row],[עמודה59]:[עמודה60]])</f>
        <v>124.5</v>
      </c>
      <c r="S2516" s="3">
        <f>VALUE(SUBSTITUTE(טבלה1[[#This Row],[עמודה56]],"$",""))</f>
        <v>100</v>
      </c>
      <c r="T2516" s="3">
        <f>VALUE(SUBSTITUTE(טבלה1[[#This Row],[עמודה57]],"$",""))</f>
        <v>149</v>
      </c>
      <c r="U2516" s="3" t="str">
        <f>IF(טבלה1[[#This Row],[עמודה58]]&gt;30,"Yes","No")</f>
        <v>Yes</v>
      </c>
    </row>
    <row r="2517" spans="1:21" ht="13" x14ac:dyDescent="0.15">
      <c r="A2517" s="8" t="s">
        <v>5883</v>
      </c>
      <c r="B2517" s="9" t="s">
        <v>5884</v>
      </c>
      <c r="C2517" s="9" t="s">
        <v>1968</v>
      </c>
      <c r="D2517" s="13">
        <v>10000</v>
      </c>
      <c r="E2517" s="9" t="s">
        <v>21</v>
      </c>
      <c r="F2517" s="9" t="s">
        <v>29</v>
      </c>
      <c r="G2517" s="10">
        <v>0.1</v>
      </c>
      <c r="H2517" s="11"/>
      <c r="I2517" s="12" t="str" cm="1">
        <f t="array" ref="I2517">INDEX(_xlfn.TEXTSPLIT(טבלה1[[#This Row],[עמודה2]],","),2)</f>
        <v xml:space="preserve"> WA</v>
      </c>
      <c r="J2517" s="16" t="str">
        <f>_xlfn.CONCAT(טבלה1[[#This Row],[AI_Companies]]," ",טבלה1[[#This Row],[עמודה1]])</f>
        <v>SeattleSoftwareDevelopers http://www.seattlesoftwaredevelopers.com/</v>
      </c>
      <c r="K2517" s="12">
        <v>10</v>
      </c>
      <c r="L2517" s="12" t="str">
        <f>IF(טבלה1[[#This Row],[עמודה53]]&gt;2000,"Yes","No")</f>
        <v>No</v>
      </c>
      <c r="M2517" s="12">
        <v>49</v>
      </c>
      <c r="N2517" s="12">
        <f>AVERAGE(טבלה1[[#This Row],[עמודה52]:[עמודה53]])</f>
        <v>29.5</v>
      </c>
      <c r="O2517" s="12" t="str">
        <f>IF(טבלה1[[#This Row],[עמודה4]]="&lt; $25 / hr","0$ - $25 / hr",טבלה1[[#This Row],[עמודה4]])</f>
        <v>$100 - $149 / hr</v>
      </c>
      <c r="P2517" s="12" t="str" cm="1">
        <f t="array" ref="P2517">INDEX(_xlfn.TEXTSPLIT(טבלה1[[#This Row],[עמודה55]],"-"),1)</f>
        <v xml:space="preserve">$100 </v>
      </c>
      <c r="Q2517" s="21" t="str" cm="1">
        <f t="array" ref="Q2517">INDEX(_xlfn.TEXTSPLIT(INDEX(_xlfn.TEXTSPLIT(טבלה1[[#This Row],[עמודה55]],"-"),2),"/"),1)</f>
        <v xml:space="preserve"> $149 </v>
      </c>
      <c r="R2517" s="12">
        <f>AVERAGE(טבלה1[[#This Row],[עמודה59]:[עמודה60]])</f>
        <v>124.5</v>
      </c>
      <c r="S2517" s="3">
        <f>VALUE(SUBSTITUTE(טבלה1[[#This Row],[עמודה56]],"$",""))</f>
        <v>100</v>
      </c>
      <c r="T2517" s="3">
        <f>VALUE(SUBSTITUTE(טבלה1[[#This Row],[עמודה57]],"$",""))</f>
        <v>149</v>
      </c>
      <c r="U2517" s="3" t="str">
        <f>IF(טבלה1[[#This Row],[עמודה58]]&gt;30,"Yes","No")</f>
        <v>Yes</v>
      </c>
    </row>
    <row r="2518" spans="1:21" ht="13" x14ac:dyDescent="0.15">
      <c r="A2518" s="8" t="s">
        <v>5885</v>
      </c>
      <c r="B2518" s="9" t="s">
        <v>5886</v>
      </c>
      <c r="C2518" s="9" t="s">
        <v>102</v>
      </c>
      <c r="D2518" s="13">
        <v>5000</v>
      </c>
      <c r="E2518" s="9" t="s">
        <v>57</v>
      </c>
      <c r="F2518" s="9" t="s">
        <v>29</v>
      </c>
      <c r="G2518" s="10">
        <v>0.1</v>
      </c>
      <c r="H2518" s="11"/>
      <c r="I2518" s="12" t="str" cm="1">
        <f t="array" ref="I2518">INDEX(_xlfn.TEXTSPLIT(טבלה1[[#This Row],[עמודה2]],","),2)</f>
        <v xml:space="preserve"> United Kingdom</v>
      </c>
      <c r="J2518" s="16" t="str">
        <f>_xlfn.CONCAT(טבלה1[[#This Row],[AI_Companies]]," ",טבלה1[[#This Row],[עמודה1]])</f>
        <v>Artbees https://www.artbees.co.uk/</v>
      </c>
      <c r="K2518" s="12">
        <v>10</v>
      </c>
      <c r="L2518" s="12" t="str">
        <f>IF(טבלה1[[#This Row],[עמודה53]]&gt;2000,"Yes","No")</f>
        <v>No</v>
      </c>
      <c r="M2518" s="12">
        <v>49</v>
      </c>
      <c r="N2518" s="12">
        <f>AVERAGE(טבלה1[[#This Row],[עמודה52]:[עמודה53]])</f>
        <v>29.5</v>
      </c>
      <c r="O2518" s="12" t="str">
        <f>IF(טבלה1[[#This Row],[עמודה4]]="&lt; $25 / hr","0$ - $25 / hr",טבלה1[[#This Row],[עמודה4]])</f>
        <v>$200 - $300 / hr</v>
      </c>
      <c r="P2518" s="12" t="str" cm="1">
        <f t="array" ref="P2518">INDEX(_xlfn.TEXTSPLIT(טבלה1[[#This Row],[עמודה55]],"-"),1)</f>
        <v xml:space="preserve">$200 </v>
      </c>
      <c r="Q2518" s="21" t="str" cm="1">
        <f t="array" ref="Q2518">INDEX(_xlfn.TEXTSPLIT(INDEX(_xlfn.TEXTSPLIT(טבלה1[[#This Row],[עמודה55]],"-"),2),"/"),1)</f>
        <v xml:space="preserve"> $300 </v>
      </c>
      <c r="R2518" s="12">
        <f>AVERAGE(טבלה1[[#This Row],[עמודה59]:[עמודה60]])</f>
        <v>250</v>
      </c>
      <c r="S2518" s="3">
        <f>VALUE(SUBSTITUTE(טבלה1[[#This Row],[עמודה56]],"$",""))</f>
        <v>200</v>
      </c>
      <c r="T2518" s="3">
        <f>VALUE(SUBSTITUTE(טבלה1[[#This Row],[עמודה57]],"$",""))</f>
        <v>300</v>
      </c>
      <c r="U2518" s="3" t="str">
        <f>IF(טבלה1[[#This Row],[עמודה58]]&gt;30,"Yes","No")</f>
        <v>Yes</v>
      </c>
    </row>
    <row r="2519" spans="1:21" ht="13" x14ac:dyDescent="0.15">
      <c r="A2519" s="8" t="s">
        <v>5887</v>
      </c>
      <c r="B2519" s="9" t="s">
        <v>5888</v>
      </c>
      <c r="C2519" s="9" t="s">
        <v>5889</v>
      </c>
      <c r="D2519" s="13">
        <v>25000</v>
      </c>
      <c r="E2519" s="9" t="s">
        <v>63</v>
      </c>
      <c r="F2519" s="9" t="s">
        <v>29</v>
      </c>
      <c r="G2519" s="10">
        <v>0.1</v>
      </c>
      <c r="H2519" s="11"/>
      <c r="I2519" s="12" t="str" cm="1">
        <f t="array" ref="I2519">INDEX(_xlfn.TEXTSPLIT(טבלה1[[#This Row],[עמודה2]],","),2)</f>
        <v xml:space="preserve"> United Kingdom</v>
      </c>
      <c r="J2519" s="16" t="str">
        <f>_xlfn.CONCAT(טבלה1[[#This Row],[AI_Companies]]," ",טבלה1[[#This Row],[עמודה1]])</f>
        <v>OrbitalMedia https://www.orbitalmedia.com/</v>
      </c>
      <c r="K2519" s="12">
        <v>10</v>
      </c>
      <c r="L2519" s="12" t="str">
        <f>IF(טבלה1[[#This Row],[עמודה53]]&gt;2000,"Yes","No")</f>
        <v>No</v>
      </c>
      <c r="M2519" s="12">
        <v>49</v>
      </c>
      <c r="N2519" s="12">
        <f>AVERAGE(טבלה1[[#This Row],[עמודה52]:[עמודה53]])</f>
        <v>29.5</v>
      </c>
      <c r="O2519" s="12" t="str">
        <f>IF(טבלה1[[#This Row],[עמודה4]]="&lt; $25 / hr","0$ - $25 / hr",טבלה1[[#This Row],[עמודה4]])</f>
        <v>$150 - $199 / hr</v>
      </c>
      <c r="P2519" s="12" t="str" cm="1">
        <f t="array" ref="P2519">INDEX(_xlfn.TEXTSPLIT(טבלה1[[#This Row],[עמודה55]],"-"),1)</f>
        <v xml:space="preserve">$150 </v>
      </c>
      <c r="Q2519" s="21" t="str" cm="1">
        <f t="array" ref="Q2519">INDEX(_xlfn.TEXTSPLIT(INDEX(_xlfn.TEXTSPLIT(טבלה1[[#This Row],[עמודה55]],"-"),2),"/"),1)</f>
        <v xml:space="preserve"> $199 </v>
      </c>
      <c r="R2519" s="12">
        <f>AVERAGE(טבלה1[[#This Row],[עמודה59]:[עמודה60]])</f>
        <v>174.5</v>
      </c>
      <c r="S2519" s="3">
        <f>VALUE(SUBSTITUTE(טבלה1[[#This Row],[עמודה56]],"$",""))</f>
        <v>150</v>
      </c>
      <c r="T2519" s="3">
        <f>VALUE(SUBSTITUTE(טבלה1[[#This Row],[עמודה57]],"$",""))</f>
        <v>199</v>
      </c>
      <c r="U2519" s="3" t="str">
        <f>IF(טבלה1[[#This Row],[עמודה58]]&gt;30,"Yes","No")</f>
        <v>Yes</v>
      </c>
    </row>
    <row r="2520" spans="1:21" ht="13" x14ac:dyDescent="0.15">
      <c r="A2520" s="8" t="s">
        <v>5890</v>
      </c>
      <c r="B2520" s="9" t="s">
        <v>5891</v>
      </c>
      <c r="C2520" s="9" t="s">
        <v>102</v>
      </c>
      <c r="D2520" s="13">
        <v>10000</v>
      </c>
      <c r="E2520" s="9" t="s">
        <v>63</v>
      </c>
      <c r="F2520" s="9" t="s">
        <v>29</v>
      </c>
      <c r="G2520" s="10">
        <v>0.1</v>
      </c>
      <c r="H2520" s="11"/>
      <c r="I2520" s="12" t="str" cm="1">
        <f t="array" ref="I2520">INDEX(_xlfn.TEXTSPLIT(טבלה1[[#This Row],[עמודה2]],","),2)</f>
        <v xml:space="preserve"> United Kingdom</v>
      </c>
      <c r="J2520" s="16" t="str">
        <f>_xlfn.CONCAT(טבלה1[[#This Row],[AI_Companies]]," ",טבלה1[[#This Row],[עמודה1]])</f>
        <v>Graph https://graph.digital</v>
      </c>
      <c r="K2520" s="12">
        <v>10</v>
      </c>
      <c r="L2520" s="12" t="str">
        <f>IF(טבלה1[[#This Row],[עמודה53]]&gt;2000,"Yes","No")</f>
        <v>No</v>
      </c>
      <c r="M2520" s="12">
        <v>49</v>
      </c>
      <c r="N2520" s="12">
        <f>AVERAGE(טבלה1[[#This Row],[עמודה52]:[עמודה53]])</f>
        <v>29.5</v>
      </c>
      <c r="O2520" s="12" t="str">
        <f>IF(טבלה1[[#This Row],[עמודה4]]="&lt; $25 / hr","0$ - $25 / hr",טבלה1[[#This Row],[עמודה4]])</f>
        <v>$150 - $199 / hr</v>
      </c>
      <c r="P2520" s="12" t="str" cm="1">
        <f t="array" ref="P2520">INDEX(_xlfn.TEXTSPLIT(טבלה1[[#This Row],[עמודה55]],"-"),1)</f>
        <v xml:space="preserve">$150 </v>
      </c>
      <c r="Q2520" s="21" t="str" cm="1">
        <f t="array" ref="Q2520">INDEX(_xlfn.TEXTSPLIT(INDEX(_xlfn.TEXTSPLIT(טבלה1[[#This Row],[עמודה55]],"-"),2),"/"),1)</f>
        <v xml:space="preserve"> $199 </v>
      </c>
      <c r="R2520" s="12">
        <f>AVERAGE(טבלה1[[#This Row],[עמודה59]:[עמודה60]])</f>
        <v>174.5</v>
      </c>
      <c r="S2520" s="3">
        <f>VALUE(SUBSTITUTE(טבלה1[[#This Row],[עמודה56]],"$",""))</f>
        <v>150</v>
      </c>
      <c r="T2520" s="3">
        <f>VALUE(SUBSTITUTE(טבלה1[[#This Row],[עמודה57]],"$",""))</f>
        <v>199</v>
      </c>
      <c r="U2520" s="3" t="str">
        <f>IF(טבלה1[[#This Row],[עמודה58]]&gt;30,"Yes","No")</f>
        <v>Yes</v>
      </c>
    </row>
    <row r="2521" spans="1:21" ht="13" x14ac:dyDescent="0.15">
      <c r="A2521" s="8" t="s">
        <v>5892</v>
      </c>
      <c r="B2521" s="9" t="s">
        <v>5893</v>
      </c>
      <c r="C2521" s="9" t="s">
        <v>303</v>
      </c>
      <c r="D2521" s="13">
        <v>1000</v>
      </c>
      <c r="E2521" s="9" t="s">
        <v>9</v>
      </c>
      <c r="F2521" s="9" t="s">
        <v>29</v>
      </c>
      <c r="G2521" s="10">
        <v>0.1</v>
      </c>
      <c r="H2521" s="11"/>
      <c r="I2521" s="12" t="str" cm="1">
        <f t="array" ref="I2521">INDEX(_xlfn.TEXTSPLIT(טבלה1[[#This Row],[עמודה2]],","),2)</f>
        <v xml:space="preserve"> Croatia</v>
      </c>
      <c r="J2521" s="16" t="str">
        <f>_xlfn.CONCAT(טבלה1[[#This Row],[AI_Companies]]," ",טבלה1[[#This Row],[עמודה1]])</f>
        <v>ENTG http://entg.co/</v>
      </c>
      <c r="K2521" s="12">
        <v>10</v>
      </c>
      <c r="L2521" s="12" t="str">
        <f>IF(טבלה1[[#This Row],[עמודה53]]&gt;2000,"Yes","No")</f>
        <v>No</v>
      </c>
      <c r="M2521" s="12">
        <v>49</v>
      </c>
      <c r="N2521" s="12">
        <f>AVERAGE(טבלה1[[#This Row],[עמודה52]:[עמודה53]])</f>
        <v>29.5</v>
      </c>
      <c r="O2521" s="12" t="str">
        <f>IF(טבלה1[[#This Row],[עמודה4]]="&lt; $25 / hr","0$ - $25 / hr",טבלה1[[#This Row],[עמודה4]])</f>
        <v>$50 - $99 / hr</v>
      </c>
      <c r="P2521" s="12" t="str" cm="1">
        <f t="array" ref="P2521">INDEX(_xlfn.TEXTSPLIT(טבלה1[[#This Row],[עמודה55]],"-"),1)</f>
        <v xml:space="preserve">$50 </v>
      </c>
      <c r="Q2521" s="21" t="str" cm="1">
        <f t="array" ref="Q2521">INDEX(_xlfn.TEXTSPLIT(INDEX(_xlfn.TEXTSPLIT(טבלה1[[#This Row],[עמודה55]],"-"),2),"/"),1)</f>
        <v xml:space="preserve"> $99 </v>
      </c>
      <c r="R2521" s="12">
        <f>AVERAGE(טבלה1[[#This Row],[עמודה59]:[עמודה60]])</f>
        <v>74.5</v>
      </c>
      <c r="S2521" s="3">
        <f>VALUE(SUBSTITUTE(טבלה1[[#This Row],[עמודה56]],"$",""))</f>
        <v>50</v>
      </c>
      <c r="T2521" s="3">
        <f>VALUE(SUBSTITUTE(טבלה1[[#This Row],[עמודה57]],"$",""))</f>
        <v>99</v>
      </c>
      <c r="U2521" s="3" t="str">
        <f>IF(טבלה1[[#This Row],[עמודה58]]&gt;30,"Yes","No")</f>
        <v>Yes</v>
      </c>
    </row>
    <row r="2522" spans="1:21" ht="13" x14ac:dyDescent="0.15">
      <c r="A2522" s="8" t="s">
        <v>5894</v>
      </c>
      <c r="B2522" s="9" t="s">
        <v>5895</v>
      </c>
      <c r="C2522" s="9" t="s">
        <v>5896</v>
      </c>
      <c r="D2522" s="13">
        <v>10000</v>
      </c>
      <c r="E2522" s="9" t="s">
        <v>33</v>
      </c>
      <c r="F2522" s="9" t="s">
        <v>29</v>
      </c>
      <c r="G2522" s="10">
        <v>0.1</v>
      </c>
      <c r="H2522" s="11"/>
      <c r="I2522" s="12" t="str" cm="1">
        <f t="array" ref="I2522">INDEX(_xlfn.TEXTSPLIT(טבלה1[[#This Row],[עמודה2]],","),2)</f>
        <v xml:space="preserve"> Brazil</v>
      </c>
      <c r="J2522" s="16" t="str">
        <f>_xlfn.CONCAT(טבלה1[[#This Row],[AI_Companies]]," ",טבלה1[[#This Row],[עמודה1]])</f>
        <v>MagratheaLabs http://www.magrathealabs.com/</v>
      </c>
      <c r="K2522" s="12">
        <v>10</v>
      </c>
      <c r="L2522" s="12" t="str">
        <f>IF(טבלה1[[#This Row],[עמודה53]]&gt;2000,"Yes","No")</f>
        <v>No</v>
      </c>
      <c r="M2522" s="12">
        <v>49</v>
      </c>
      <c r="N2522" s="12">
        <f>AVERAGE(טבלה1[[#This Row],[עמודה52]:[עמודה53]])</f>
        <v>29.5</v>
      </c>
      <c r="O2522" s="12" t="str">
        <f>IF(טבלה1[[#This Row],[עמודה4]]="&lt; $25 / hr","0$ - $25 / hr",טבלה1[[#This Row],[עמודה4]])</f>
        <v>$25 - $49 / hr</v>
      </c>
      <c r="P2522" s="12" t="str" cm="1">
        <f t="array" ref="P2522">INDEX(_xlfn.TEXTSPLIT(טבלה1[[#This Row],[עמודה55]],"-"),1)</f>
        <v xml:space="preserve">$25 </v>
      </c>
      <c r="Q2522" s="21" t="str" cm="1">
        <f t="array" ref="Q2522">INDEX(_xlfn.TEXTSPLIT(INDEX(_xlfn.TEXTSPLIT(טבלה1[[#This Row],[עמודה55]],"-"),2),"/"),1)</f>
        <v xml:space="preserve"> $49 </v>
      </c>
      <c r="R2522" s="12">
        <f>AVERAGE(טבלה1[[#This Row],[עמודה59]:[עמודה60]])</f>
        <v>37</v>
      </c>
      <c r="S2522" s="3">
        <f>VALUE(SUBSTITUTE(טבלה1[[#This Row],[עמודה56]],"$",""))</f>
        <v>25</v>
      </c>
      <c r="T2522" s="3">
        <f>VALUE(SUBSTITUTE(טבלה1[[#This Row],[עמודה57]],"$",""))</f>
        <v>49</v>
      </c>
      <c r="U2522" s="3" t="str">
        <f>IF(טבלה1[[#This Row],[עמודה58]]&gt;30,"Yes","No")</f>
        <v>Yes</v>
      </c>
    </row>
    <row r="2523" spans="1:21" ht="13" x14ac:dyDescent="0.15">
      <c r="A2523" s="8" t="s">
        <v>5897</v>
      </c>
      <c r="B2523" s="9" t="s">
        <v>5898</v>
      </c>
      <c r="C2523" s="9" t="s">
        <v>5495</v>
      </c>
      <c r="D2523" s="13">
        <v>10000</v>
      </c>
      <c r="E2523" s="9" t="s">
        <v>9</v>
      </c>
      <c r="F2523" s="9" t="s">
        <v>29</v>
      </c>
      <c r="G2523" s="10">
        <v>0.1</v>
      </c>
      <c r="H2523" s="11"/>
      <c r="I2523" s="12" t="str" cm="1">
        <f t="array" ref="I2523">INDEX(_xlfn.TEXTSPLIT(טבלה1[[#This Row],[עמודה2]],","),2)</f>
        <v xml:space="preserve"> Malaysia</v>
      </c>
      <c r="J2523" s="16" t="str">
        <f>_xlfn.CONCAT(טבלה1[[#This Row],[AI_Companies]]," ",טבלה1[[#This Row],[עמודה1]])</f>
        <v>XylogComputerSystems http://www.xylog.com.my</v>
      </c>
      <c r="K2523" s="12">
        <v>10</v>
      </c>
      <c r="L2523" s="12" t="str">
        <f>IF(טבלה1[[#This Row],[עמודה53]]&gt;2000,"Yes","No")</f>
        <v>No</v>
      </c>
      <c r="M2523" s="12">
        <v>49</v>
      </c>
      <c r="N2523" s="12">
        <f>AVERAGE(טבלה1[[#This Row],[עמודה52]:[עמודה53]])</f>
        <v>29.5</v>
      </c>
      <c r="O2523" s="12" t="str">
        <f>IF(טבלה1[[#This Row],[עמודה4]]="&lt; $25 / hr","0$ - $25 / hr",טבלה1[[#This Row],[עמודה4]])</f>
        <v>$50 - $99 / hr</v>
      </c>
      <c r="P2523" s="12" t="str" cm="1">
        <f t="array" ref="P2523">INDEX(_xlfn.TEXTSPLIT(טבלה1[[#This Row],[עמודה55]],"-"),1)</f>
        <v xml:space="preserve">$50 </v>
      </c>
      <c r="Q2523" s="21" t="str" cm="1">
        <f t="array" ref="Q2523">INDEX(_xlfn.TEXTSPLIT(INDEX(_xlfn.TEXTSPLIT(טבלה1[[#This Row],[עמודה55]],"-"),2),"/"),1)</f>
        <v xml:space="preserve"> $99 </v>
      </c>
      <c r="R2523" s="12">
        <f>AVERAGE(טבלה1[[#This Row],[עמודה59]:[עמודה60]])</f>
        <v>74.5</v>
      </c>
      <c r="S2523" s="3">
        <f>VALUE(SUBSTITUTE(טבלה1[[#This Row],[עמודה56]],"$",""))</f>
        <v>50</v>
      </c>
      <c r="T2523" s="3">
        <f>VALUE(SUBSTITUTE(טבלה1[[#This Row],[עמודה57]],"$",""))</f>
        <v>99</v>
      </c>
      <c r="U2523" s="3" t="str">
        <f>IF(טבלה1[[#This Row],[עמודה58]]&gt;30,"Yes","No")</f>
        <v>Yes</v>
      </c>
    </row>
    <row r="2524" spans="1:21" ht="13" x14ac:dyDescent="0.15">
      <c r="A2524" s="8" t="s">
        <v>5899</v>
      </c>
      <c r="B2524" s="9" t="s">
        <v>5900</v>
      </c>
      <c r="C2524" s="9" t="s">
        <v>17</v>
      </c>
      <c r="D2524" s="13">
        <v>25000</v>
      </c>
      <c r="E2524" s="9" t="s">
        <v>21</v>
      </c>
      <c r="F2524" s="9" t="s">
        <v>29</v>
      </c>
      <c r="G2524" s="10">
        <v>0.1</v>
      </c>
      <c r="H2524" s="11"/>
      <c r="I2524" s="12" t="str" cm="1">
        <f t="array" ref="I2524">INDEX(_xlfn.TEXTSPLIT(טבלה1[[#This Row],[עמודה2]],","),2)</f>
        <v xml:space="preserve"> FL</v>
      </c>
      <c r="J2524" s="16" t="str">
        <f>_xlfn.CONCAT(טבלה1[[#This Row],[AI_Companies]]," ",טבלה1[[#This Row],[עמודה1]])</f>
        <v>VeryBigThings http://www.verybigthings.com</v>
      </c>
      <c r="K2524" s="12">
        <v>10</v>
      </c>
      <c r="L2524" s="12" t="str">
        <f>IF(טבלה1[[#This Row],[עמודה53]]&gt;2000,"Yes","No")</f>
        <v>No</v>
      </c>
      <c r="M2524" s="12">
        <v>49</v>
      </c>
      <c r="N2524" s="12">
        <f>AVERAGE(טבלה1[[#This Row],[עמודה52]:[עמודה53]])</f>
        <v>29.5</v>
      </c>
      <c r="O2524" s="12" t="str">
        <f>IF(טבלה1[[#This Row],[עמודה4]]="&lt; $25 / hr","0$ - $25 / hr",טבלה1[[#This Row],[עמודה4]])</f>
        <v>$100 - $149 / hr</v>
      </c>
      <c r="P2524" s="12" t="str" cm="1">
        <f t="array" ref="P2524">INDEX(_xlfn.TEXTSPLIT(טבלה1[[#This Row],[עמודה55]],"-"),1)</f>
        <v xml:space="preserve">$100 </v>
      </c>
      <c r="Q2524" s="21" t="str" cm="1">
        <f t="array" ref="Q2524">INDEX(_xlfn.TEXTSPLIT(INDEX(_xlfn.TEXTSPLIT(טבלה1[[#This Row],[עמודה55]],"-"),2),"/"),1)</f>
        <v xml:space="preserve"> $149 </v>
      </c>
      <c r="R2524" s="12">
        <f>AVERAGE(טבלה1[[#This Row],[עמודה59]:[עמודה60]])</f>
        <v>124.5</v>
      </c>
      <c r="S2524" s="3">
        <f>VALUE(SUBSTITUTE(טבלה1[[#This Row],[עמודה56]],"$",""))</f>
        <v>100</v>
      </c>
      <c r="T2524" s="3">
        <f>VALUE(SUBSTITUTE(טבלה1[[#This Row],[עמודה57]],"$",""))</f>
        <v>149</v>
      </c>
      <c r="U2524" s="3" t="str">
        <f>IF(טבלה1[[#This Row],[עמודה58]]&gt;30,"Yes","No")</f>
        <v>Yes</v>
      </c>
    </row>
    <row r="2525" spans="1:21" ht="13" x14ac:dyDescent="0.15">
      <c r="A2525" s="8" t="s">
        <v>5901</v>
      </c>
      <c r="B2525" s="9" t="s">
        <v>5902</v>
      </c>
      <c r="C2525" s="9" t="s">
        <v>20</v>
      </c>
      <c r="D2525" s="9" t="s">
        <v>4</v>
      </c>
      <c r="E2525" s="9" t="s">
        <v>4</v>
      </c>
      <c r="F2525" s="9" t="s">
        <v>29</v>
      </c>
      <c r="G2525" s="10">
        <v>0.1</v>
      </c>
      <c r="H2525" s="11"/>
      <c r="I2525" s="12" t="str" cm="1">
        <f t="array" ref="I2525">INDEX(_xlfn.TEXTSPLIT(טבלה1[[#This Row],[עמודה2]],","),2)</f>
        <v xml:space="preserve"> NY</v>
      </c>
      <c r="J2525" s="16" t="str">
        <f>_xlfn.CONCAT(טבלה1[[#This Row],[AI_Companies]]," ",טבלה1[[#This Row],[עמודה1]])</f>
        <v>OpenCrowd https://opencrowd.com/</v>
      </c>
      <c r="K2525" s="12">
        <v>10</v>
      </c>
      <c r="L2525" s="12" t="str">
        <f>IF(טבלה1[[#This Row],[עמודה53]]&gt;2000,"Yes","No")</f>
        <v>No</v>
      </c>
      <c r="M2525" s="12">
        <v>49</v>
      </c>
      <c r="N2525" s="12">
        <f>AVERAGE(טבלה1[[#This Row],[עמודה52]:[עמודה53]])</f>
        <v>29.5</v>
      </c>
      <c r="O2525" s="12" t="str">
        <f>IF(טבלה1[[#This Row],[עמודה4]]="&lt; $25 / hr","0$ - $25 / hr",טבלה1[[#This Row],[עמודה4]])</f>
        <v>Undisclosed</v>
      </c>
      <c r="P2525" s="12" t="str" cm="1">
        <f t="array" ref="P2525">INDEX(_xlfn.TEXTSPLIT(טבלה1[[#This Row],[עמודה55]],"-"),1)</f>
        <v>Undisclosed</v>
      </c>
      <c r="Q2525" s="21" t="e" cm="1">
        <f t="array" ref="Q2525">INDEX(_xlfn.TEXTSPLIT(INDEX(_xlfn.TEXTSPLIT(טבלה1[[#This Row],[עמודה55]],"-"),2),"/"),1)</f>
        <v>#REF!</v>
      </c>
      <c r="R2525" s="12" t="e">
        <f>AVERAGE(טבלה1[[#This Row],[עמודה59]:[עמודה60]])</f>
        <v>#VALUE!</v>
      </c>
      <c r="S2525" s="3" t="e">
        <f>VALUE(SUBSTITUTE(טבלה1[[#This Row],[עמודה56]],"$",""))</f>
        <v>#VALUE!</v>
      </c>
      <c r="T2525" s="3" t="e">
        <f>VALUE(SUBSTITUTE(טבלה1[[#This Row],[עמודה57]],"$",""))</f>
        <v>#REF!</v>
      </c>
      <c r="U2525" s="3" t="e">
        <f>IF(טבלה1[[#This Row],[עמודה58]]&gt;30,"Yes","No")</f>
        <v>#VALUE!</v>
      </c>
    </row>
    <row r="2526" spans="1:21" ht="13" x14ac:dyDescent="0.15">
      <c r="A2526" s="8" t="s">
        <v>5903</v>
      </c>
      <c r="B2526" s="9" t="s">
        <v>5904</v>
      </c>
      <c r="C2526" s="9" t="s">
        <v>212</v>
      </c>
      <c r="D2526" s="13">
        <v>10000</v>
      </c>
      <c r="E2526" s="9" t="s">
        <v>9</v>
      </c>
      <c r="F2526" s="9" t="s">
        <v>29</v>
      </c>
      <c r="G2526" s="10">
        <v>0.1</v>
      </c>
      <c r="H2526" s="11"/>
      <c r="I2526" s="12" t="str" cm="1">
        <f t="array" ref="I2526">INDEX(_xlfn.TEXTSPLIT(טבלה1[[#This Row],[עמודה2]],","),2)</f>
        <v xml:space="preserve"> CA</v>
      </c>
      <c r="J2526" s="16" t="str">
        <f>_xlfn.CONCAT(טבלה1[[#This Row],[AI_Companies]]," ",טבלה1[[#This Row],[עמודה1]])</f>
        <v>SpiceFactory http://www.spicefactory.co</v>
      </c>
      <c r="K2526" s="12">
        <v>10</v>
      </c>
      <c r="L2526" s="12" t="str">
        <f>IF(טבלה1[[#This Row],[עמודה53]]&gt;2000,"Yes","No")</f>
        <v>No</v>
      </c>
      <c r="M2526" s="12">
        <v>49</v>
      </c>
      <c r="N2526" s="12">
        <f>AVERAGE(טבלה1[[#This Row],[עמודה52]:[עמודה53]])</f>
        <v>29.5</v>
      </c>
      <c r="O2526" s="12" t="str">
        <f>IF(טבלה1[[#This Row],[עמודה4]]="&lt; $25 / hr","0$ - $25 / hr",טבלה1[[#This Row],[עמודה4]])</f>
        <v>$50 - $99 / hr</v>
      </c>
      <c r="P2526" s="12" t="str" cm="1">
        <f t="array" ref="P2526">INDEX(_xlfn.TEXTSPLIT(טבלה1[[#This Row],[עמודה55]],"-"),1)</f>
        <v xml:space="preserve">$50 </v>
      </c>
      <c r="Q2526" s="21" t="str" cm="1">
        <f t="array" ref="Q2526">INDEX(_xlfn.TEXTSPLIT(INDEX(_xlfn.TEXTSPLIT(טבלה1[[#This Row],[עמודה55]],"-"),2),"/"),1)</f>
        <v xml:space="preserve"> $99 </v>
      </c>
      <c r="R2526" s="12">
        <f>AVERAGE(טבלה1[[#This Row],[עמודה59]:[עמודה60]])</f>
        <v>74.5</v>
      </c>
      <c r="S2526" s="3">
        <f>VALUE(SUBSTITUTE(טבלה1[[#This Row],[עמודה56]],"$",""))</f>
        <v>50</v>
      </c>
      <c r="T2526" s="3">
        <f>VALUE(SUBSTITUTE(טבלה1[[#This Row],[עמודה57]],"$",""))</f>
        <v>99</v>
      </c>
      <c r="U2526" s="3" t="str">
        <f>IF(טבלה1[[#This Row],[עמודה58]]&gt;30,"Yes","No")</f>
        <v>Yes</v>
      </c>
    </row>
    <row r="2527" spans="1:21" ht="13" x14ac:dyDescent="0.15">
      <c r="A2527" s="8" t="s">
        <v>5905</v>
      </c>
      <c r="B2527" s="9" t="s">
        <v>5906</v>
      </c>
      <c r="C2527" s="9" t="s">
        <v>604</v>
      </c>
      <c r="D2527" s="13">
        <v>1000</v>
      </c>
      <c r="E2527" s="9" t="s">
        <v>21</v>
      </c>
      <c r="F2527" s="9" t="s">
        <v>29</v>
      </c>
      <c r="G2527" s="10">
        <v>0.1</v>
      </c>
      <c r="H2527" s="11"/>
      <c r="I2527" s="12" t="str" cm="1">
        <f t="array" ref="I2527">INDEX(_xlfn.TEXTSPLIT(טבלה1[[#This Row],[עמודה2]],","),2)</f>
        <v xml:space="preserve"> India</v>
      </c>
      <c r="J2527" s="16" t="str">
        <f>_xlfn.CONCAT(טבלה1[[#This Row],[AI_Companies]]," ",טבלה1[[#This Row],[עמודה1]])</f>
        <v>CyberworxTechnologiesPvt.Ltd http://www.cyberworx.in</v>
      </c>
      <c r="K2527" s="12">
        <v>10</v>
      </c>
      <c r="L2527" s="12" t="str">
        <f>IF(טבלה1[[#This Row],[עמודה53]]&gt;2000,"Yes","No")</f>
        <v>No</v>
      </c>
      <c r="M2527" s="12">
        <v>49</v>
      </c>
      <c r="N2527" s="12">
        <f>AVERAGE(טבלה1[[#This Row],[עמודה52]:[עמודה53]])</f>
        <v>29.5</v>
      </c>
      <c r="O2527" s="12" t="str">
        <f>IF(טבלה1[[#This Row],[עמודה4]]="&lt; $25 / hr","0$ - $25 / hr",טבלה1[[#This Row],[עמודה4]])</f>
        <v>$100 - $149 / hr</v>
      </c>
      <c r="P2527" s="12" t="str" cm="1">
        <f t="array" ref="P2527">INDEX(_xlfn.TEXTSPLIT(טבלה1[[#This Row],[עמודה55]],"-"),1)</f>
        <v xml:space="preserve">$100 </v>
      </c>
      <c r="Q2527" s="21" t="str" cm="1">
        <f t="array" ref="Q2527">INDEX(_xlfn.TEXTSPLIT(INDEX(_xlfn.TEXTSPLIT(טבלה1[[#This Row],[עמודה55]],"-"),2),"/"),1)</f>
        <v xml:space="preserve"> $149 </v>
      </c>
      <c r="R2527" s="12">
        <f>AVERAGE(טבלה1[[#This Row],[עמודה59]:[עמודה60]])</f>
        <v>124.5</v>
      </c>
      <c r="S2527" s="3">
        <f>VALUE(SUBSTITUTE(טבלה1[[#This Row],[עמודה56]],"$",""))</f>
        <v>100</v>
      </c>
      <c r="T2527" s="3">
        <f>VALUE(SUBSTITUTE(טבלה1[[#This Row],[עמודה57]],"$",""))</f>
        <v>149</v>
      </c>
      <c r="U2527" s="3" t="str">
        <f>IF(טבלה1[[#This Row],[עמודה58]]&gt;30,"Yes","No")</f>
        <v>Yes</v>
      </c>
    </row>
    <row r="2528" spans="1:21" ht="13" x14ac:dyDescent="0.15">
      <c r="A2528" s="8" t="s">
        <v>5907</v>
      </c>
      <c r="B2528" s="9" t="s">
        <v>5908</v>
      </c>
      <c r="C2528" s="9" t="s">
        <v>20</v>
      </c>
      <c r="D2528" s="13">
        <v>10000</v>
      </c>
      <c r="E2528" s="9" t="s">
        <v>9</v>
      </c>
      <c r="F2528" s="9" t="s">
        <v>29</v>
      </c>
      <c r="G2528" s="10">
        <v>0.1</v>
      </c>
      <c r="H2528" s="11"/>
      <c r="I2528" s="12" t="str" cm="1">
        <f t="array" ref="I2528">INDEX(_xlfn.TEXTSPLIT(טבלה1[[#This Row],[עמודה2]],","),2)</f>
        <v xml:space="preserve"> NY</v>
      </c>
      <c r="J2528" s="16" t="str">
        <f>_xlfn.CONCAT(טבלה1[[#This Row],[AI_Companies]]," ",טבלה1[[#This Row],[עמודה1]])</f>
        <v>AbalitTechnologies https://www.abalit.org/</v>
      </c>
      <c r="K2528" s="12">
        <v>10</v>
      </c>
      <c r="L2528" s="12" t="str">
        <f>IF(טבלה1[[#This Row],[עמודה53]]&gt;2000,"Yes","No")</f>
        <v>No</v>
      </c>
      <c r="M2528" s="12">
        <v>49</v>
      </c>
      <c r="N2528" s="12">
        <f>AVERAGE(טבלה1[[#This Row],[עמודה52]:[עמודה53]])</f>
        <v>29.5</v>
      </c>
      <c r="O2528" s="12" t="str">
        <f>IF(טבלה1[[#This Row],[עמודה4]]="&lt; $25 / hr","0$ - $25 / hr",טבלה1[[#This Row],[עמודה4]])</f>
        <v>$50 - $99 / hr</v>
      </c>
      <c r="P2528" s="12" t="str" cm="1">
        <f t="array" ref="P2528">INDEX(_xlfn.TEXTSPLIT(טבלה1[[#This Row],[עמודה55]],"-"),1)</f>
        <v xml:space="preserve">$50 </v>
      </c>
      <c r="Q2528" s="21" t="str" cm="1">
        <f t="array" ref="Q2528">INDEX(_xlfn.TEXTSPLIT(INDEX(_xlfn.TEXTSPLIT(טבלה1[[#This Row],[עמודה55]],"-"),2),"/"),1)</f>
        <v xml:space="preserve"> $99 </v>
      </c>
      <c r="R2528" s="12">
        <f>AVERAGE(טבלה1[[#This Row],[עמודה59]:[עמודה60]])</f>
        <v>74.5</v>
      </c>
      <c r="S2528" s="3">
        <f>VALUE(SUBSTITUTE(טבלה1[[#This Row],[עמודה56]],"$",""))</f>
        <v>50</v>
      </c>
      <c r="T2528" s="3">
        <f>VALUE(SUBSTITUTE(טבלה1[[#This Row],[עמודה57]],"$",""))</f>
        <v>99</v>
      </c>
      <c r="U2528" s="3" t="str">
        <f>IF(טבלה1[[#This Row],[עמודה58]]&gt;30,"Yes","No")</f>
        <v>Yes</v>
      </c>
    </row>
    <row r="2529" spans="1:21" ht="13" x14ac:dyDescent="0.15">
      <c r="A2529" s="8" t="s">
        <v>5909</v>
      </c>
      <c r="B2529" s="9" t="s">
        <v>5910</v>
      </c>
      <c r="C2529" s="15" t="s">
        <v>5911</v>
      </c>
      <c r="D2529" s="13">
        <v>1000</v>
      </c>
      <c r="E2529" s="9" t="s">
        <v>9</v>
      </c>
      <c r="F2529" s="9" t="s">
        <v>29</v>
      </c>
      <c r="G2529" s="10">
        <v>0.1</v>
      </c>
      <c r="H2529" s="11"/>
      <c r="I2529" s="12" t="str" cm="1">
        <f t="array" ref="I2529">INDEX(_xlfn.TEXTSPLIT(טבלה1[[#This Row],[עמודה2]],","),2)</f>
        <v xml:space="preserve"> United Arab Emirates</v>
      </c>
      <c r="J2529" s="16" t="str">
        <f>_xlfn.CONCAT(טבלה1[[#This Row],[AI_Companies]]," ",טבלה1[[#This Row],[עמודה1]])</f>
        <v>UniqueComputerSystems https://www.ucssolutions.com/</v>
      </c>
      <c r="K2529" s="12">
        <v>10</v>
      </c>
      <c r="L2529" s="12" t="str">
        <f>IF(טבלה1[[#This Row],[עמודה53]]&gt;2000,"Yes","No")</f>
        <v>No</v>
      </c>
      <c r="M2529" s="12">
        <v>49</v>
      </c>
      <c r="N2529" s="12">
        <f>AVERAGE(טבלה1[[#This Row],[עמודה52]:[עמודה53]])</f>
        <v>29.5</v>
      </c>
      <c r="O2529" s="12" t="str">
        <f>IF(טבלה1[[#This Row],[עמודה4]]="&lt; $25 / hr","0$ - $25 / hr",טבלה1[[#This Row],[עמודה4]])</f>
        <v>$50 - $99 / hr</v>
      </c>
      <c r="P2529" s="12" t="str" cm="1">
        <f t="array" ref="P2529">INDEX(_xlfn.TEXTSPLIT(טבלה1[[#This Row],[עמודה55]],"-"),1)</f>
        <v xml:space="preserve">$50 </v>
      </c>
      <c r="Q2529" s="21" t="str" cm="1">
        <f t="array" ref="Q2529">INDEX(_xlfn.TEXTSPLIT(INDEX(_xlfn.TEXTSPLIT(טבלה1[[#This Row],[עמודה55]],"-"),2),"/"),1)</f>
        <v xml:space="preserve"> $99 </v>
      </c>
      <c r="R2529" s="12">
        <f>AVERAGE(טבלה1[[#This Row],[עמודה59]:[עמודה60]])</f>
        <v>74.5</v>
      </c>
      <c r="S2529" s="3">
        <f>VALUE(SUBSTITUTE(טבלה1[[#This Row],[עמודה56]],"$",""))</f>
        <v>50</v>
      </c>
      <c r="T2529" s="3">
        <f>VALUE(SUBSTITUTE(טבלה1[[#This Row],[עמודה57]],"$",""))</f>
        <v>99</v>
      </c>
      <c r="U2529" s="3" t="str">
        <f>IF(טבלה1[[#This Row],[עמודה58]]&gt;30,"Yes","No")</f>
        <v>Yes</v>
      </c>
    </row>
    <row r="2530" spans="1:21" ht="13" x14ac:dyDescent="0.15">
      <c r="A2530" s="8" t="s">
        <v>5912</v>
      </c>
      <c r="B2530" s="9" t="s">
        <v>5913</v>
      </c>
      <c r="C2530" s="9" t="s">
        <v>5914</v>
      </c>
      <c r="D2530" s="13">
        <v>10000</v>
      </c>
      <c r="E2530" s="9" t="s">
        <v>9</v>
      </c>
      <c r="F2530" s="9" t="s">
        <v>29</v>
      </c>
      <c r="G2530" s="10">
        <v>0.1</v>
      </c>
      <c r="H2530" s="11"/>
      <c r="I2530" s="12" t="str" cm="1">
        <f t="array" ref="I2530">INDEX(_xlfn.TEXTSPLIT(טבלה1[[#This Row],[עמודה2]],","),2)</f>
        <v xml:space="preserve"> MS</v>
      </c>
      <c r="J2530" s="16" t="str">
        <f>_xlfn.CONCAT(טבלה1[[#This Row],[AI_Companies]]," ",טבלה1[[#This Row],[עמודה1]])</f>
        <v>KopisMobile http://kopismobile.com</v>
      </c>
      <c r="K2530" s="12">
        <v>10</v>
      </c>
      <c r="L2530" s="12" t="str">
        <f>IF(טבלה1[[#This Row],[עמודה53]]&gt;2000,"Yes","No")</f>
        <v>No</v>
      </c>
      <c r="M2530" s="12">
        <v>49</v>
      </c>
      <c r="N2530" s="12">
        <f>AVERAGE(טבלה1[[#This Row],[עמודה52]:[עמודה53]])</f>
        <v>29.5</v>
      </c>
      <c r="O2530" s="12" t="str">
        <f>IF(טבלה1[[#This Row],[עמודה4]]="&lt; $25 / hr","0$ - $25 / hr",טבלה1[[#This Row],[עמודה4]])</f>
        <v>$50 - $99 / hr</v>
      </c>
      <c r="P2530" s="12" t="str" cm="1">
        <f t="array" ref="P2530">INDEX(_xlfn.TEXTSPLIT(טבלה1[[#This Row],[עמודה55]],"-"),1)</f>
        <v xml:space="preserve">$50 </v>
      </c>
      <c r="Q2530" s="21" t="str" cm="1">
        <f t="array" ref="Q2530">INDEX(_xlfn.TEXTSPLIT(INDEX(_xlfn.TEXTSPLIT(טבלה1[[#This Row],[עמודה55]],"-"),2),"/"),1)</f>
        <v xml:space="preserve"> $99 </v>
      </c>
      <c r="R2530" s="12">
        <f>AVERAGE(טבלה1[[#This Row],[עמודה59]:[עמודה60]])</f>
        <v>74.5</v>
      </c>
      <c r="S2530" s="3">
        <f>VALUE(SUBSTITUTE(טבלה1[[#This Row],[עמודה56]],"$",""))</f>
        <v>50</v>
      </c>
      <c r="T2530" s="3">
        <f>VALUE(SUBSTITUTE(טבלה1[[#This Row],[עמודה57]],"$",""))</f>
        <v>99</v>
      </c>
      <c r="U2530" s="3" t="str">
        <f>IF(טבלה1[[#This Row],[עמודה58]]&gt;30,"Yes","No")</f>
        <v>Yes</v>
      </c>
    </row>
    <row r="2531" spans="1:21" ht="13" x14ac:dyDescent="0.15">
      <c r="A2531" s="8" t="s">
        <v>5915</v>
      </c>
      <c r="B2531" s="9" t="s">
        <v>5916</v>
      </c>
      <c r="C2531" s="9" t="s">
        <v>66</v>
      </c>
      <c r="D2531" s="13">
        <v>50000</v>
      </c>
      <c r="E2531" s="9" t="s">
        <v>33</v>
      </c>
      <c r="F2531" s="9" t="s">
        <v>117</v>
      </c>
      <c r="G2531" s="10">
        <v>0.1</v>
      </c>
      <c r="H2531" s="11"/>
      <c r="I2531" s="12" t="str" cm="1">
        <f t="array" ref="I2531">INDEX(_xlfn.TEXTSPLIT(טבלה1[[#This Row],[עמודה2]],","),2)</f>
        <v xml:space="preserve"> Canada</v>
      </c>
      <c r="J2531" s="16" t="str">
        <f>_xlfn.CONCAT(טבלה1[[#This Row],[AI_Companies]]," ",טבלה1[[#This Row],[עמודה1]])</f>
        <v>BlockchainMind https://blockchainmind.com/</v>
      </c>
      <c r="K2531" s="12">
        <v>2</v>
      </c>
      <c r="L2531" s="12" t="str">
        <f>IF(טבלה1[[#This Row],[עמודה53]]&gt;2000,"Yes","No")</f>
        <v>No</v>
      </c>
      <c r="M2531" s="12">
        <v>9</v>
      </c>
      <c r="N2531" s="12">
        <f>AVERAGE(טבלה1[[#This Row],[עמודה52]:[עמודה53]])</f>
        <v>5.5</v>
      </c>
      <c r="O2531" s="12" t="str">
        <f>IF(טבלה1[[#This Row],[עמודה4]]="&lt; $25 / hr","0$ - $25 / hr",טבלה1[[#This Row],[עמודה4]])</f>
        <v>$25 - $49 / hr</v>
      </c>
      <c r="P2531" s="12" t="str" cm="1">
        <f t="array" ref="P2531">INDEX(_xlfn.TEXTSPLIT(טבלה1[[#This Row],[עמודה55]],"-"),1)</f>
        <v xml:space="preserve">$25 </v>
      </c>
      <c r="Q2531" s="21" t="str" cm="1">
        <f t="array" ref="Q2531">INDEX(_xlfn.TEXTSPLIT(INDEX(_xlfn.TEXTSPLIT(טבלה1[[#This Row],[עמודה55]],"-"),2),"/"),1)</f>
        <v xml:space="preserve"> $49 </v>
      </c>
      <c r="R2531" s="12">
        <f>AVERAGE(טבלה1[[#This Row],[עמודה59]:[עמודה60]])</f>
        <v>37</v>
      </c>
      <c r="S2531" s="3">
        <f>VALUE(SUBSTITUTE(טבלה1[[#This Row],[עמודה56]],"$",""))</f>
        <v>25</v>
      </c>
      <c r="T2531" s="3">
        <f>VALUE(SUBSTITUTE(טבלה1[[#This Row],[עמודה57]],"$",""))</f>
        <v>49</v>
      </c>
      <c r="U2531" s="3" t="str">
        <f>IF(טבלה1[[#This Row],[עמודה58]]&gt;30,"Yes","No")</f>
        <v>Yes</v>
      </c>
    </row>
    <row r="2532" spans="1:21" ht="13" x14ac:dyDescent="0.15">
      <c r="A2532" s="8" t="s">
        <v>5917</v>
      </c>
      <c r="B2532" s="9" t="s">
        <v>5918</v>
      </c>
      <c r="C2532" s="9" t="s">
        <v>3011</v>
      </c>
      <c r="D2532" s="13">
        <v>1000</v>
      </c>
      <c r="E2532" s="9" t="s">
        <v>14</v>
      </c>
      <c r="F2532" s="9" t="s">
        <v>29</v>
      </c>
      <c r="G2532" s="10">
        <v>0.1</v>
      </c>
      <c r="H2532" s="11"/>
      <c r="I2532" s="12" t="str" cm="1">
        <f t="array" ref="I2532">INDEX(_xlfn.TEXTSPLIT(טבלה1[[#This Row],[עמודה2]],","),2)</f>
        <v xml:space="preserve"> India</v>
      </c>
      <c r="J2532" s="16" t="str">
        <f>_xlfn.CONCAT(טבלה1[[#This Row],[AI_Companies]]," ",טבלה1[[#This Row],[עמודה1]])</f>
        <v>NeuraMinds https://neuraminds.com/</v>
      </c>
      <c r="K2532" s="12">
        <v>10</v>
      </c>
      <c r="L2532" s="12" t="str">
        <f>IF(טבלה1[[#This Row],[עמודה53]]&gt;2000,"Yes","No")</f>
        <v>No</v>
      </c>
      <c r="M2532" s="12">
        <v>49</v>
      </c>
      <c r="N2532" s="12">
        <f>AVERAGE(טבלה1[[#This Row],[עמודה52]:[עמודה53]])</f>
        <v>29.5</v>
      </c>
      <c r="O2532" s="12" t="str">
        <f>IF(טבלה1[[#This Row],[עמודה4]]="&lt; $25 / hr","0$ - $25 / hr",טבלה1[[#This Row],[עמודה4]])</f>
        <v>0$ - $25 / hr</v>
      </c>
      <c r="P2532" s="12" t="str" cm="1">
        <f t="array" ref="P2532">INDEX(_xlfn.TEXTSPLIT(טבלה1[[#This Row],[עמודה55]],"-"),1)</f>
        <v xml:space="preserve">0$ </v>
      </c>
      <c r="Q2532" s="21" t="str" cm="1">
        <f t="array" ref="Q2532">INDEX(_xlfn.TEXTSPLIT(INDEX(_xlfn.TEXTSPLIT(טבלה1[[#This Row],[עמודה55]],"-"),2),"/"),1)</f>
        <v xml:space="preserve"> $25 </v>
      </c>
      <c r="R2532" s="12">
        <f>AVERAGE(טבלה1[[#This Row],[עמודה59]:[עמודה60]])</f>
        <v>12.5</v>
      </c>
      <c r="S2532" s="3">
        <f>VALUE(SUBSTITUTE(טבלה1[[#This Row],[עמודה56]],"$",""))</f>
        <v>0</v>
      </c>
      <c r="T2532" s="3">
        <f>VALUE(SUBSTITUTE(טבלה1[[#This Row],[עמודה57]],"$",""))</f>
        <v>25</v>
      </c>
      <c r="U2532" s="3" t="str">
        <f>IF(טבלה1[[#This Row],[עמודה58]]&gt;30,"Yes","No")</f>
        <v>No</v>
      </c>
    </row>
    <row r="2533" spans="1:21" ht="13" x14ac:dyDescent="0.15">
      <c r="A2533" s="8" t="s">
        <v>5919</v>
      </c>
      <c r="B2533" s="9" t="s">
        <v>5920</v>
      </c>
      <c r="C2533" s="9" t="s">
        <v>2932</v>
      </c>
      <c r="D2533" s="13">
        <v>25000</v>
      </c>
      <c r="E2533" s="9" t="s">
        <v>33</v>
      </c>
      <c r="F2533" s="9" t="s">
        <v>29</v>
      </c>
      <c r="G2533" s="10">
        <v>0.2</v>
      </c>
      <c r="H2533" s="11"/>
      <c r="I2533" s="12" t="str" cm="1">
        <f t="array" ref="I2533">INDEX(_xlfn.TEXTSPLIT(טבלה1[[#This Row],[עמודה2]],","),2)</f>
        <v xml:space="preserve"> Argentina</v>
      </c>
      <c r="J2533" s="16" t="str">
        <f>_xlfn.CONCAT(טבלה1[[#This Row],[AI_Companies]]," ",טבלה1[[#This Row],[עמודה1]])</f>
        <v>UNXDigital https://www.unxdigital.com/</v>
      </c>
      <c r="K2533" s="12">
        <v>10</v>
      </c>
      <c r="L2533" s="12" t="str">
        <f>IF(טבלה1[[#This Row],[עמודה53]]&gt;2000,"Yes","No")</f>
        <v>No</v>
      </c>
      <c r="M2533" s="12">
        <v>49</v>
      </c>
      <c r="N2533" s="12">
        <f>AVERAGE(טבלה1[[#This Row],[עמודה52]:[עמודה53]])</f>
        <v>29.5</v>
      </c>
      <c r="O2533" s="12" t="str">
        <f>IF(טבלה1[[#This Row],[עמודה4]]="&lt; $25 / hr","0$ - $25 / hr",טבלה1[[#This Row],[עמודה4]])</f>
        <v>$25 - $49 / hr</v>
      </c>
      <c r="P2533" s="12" t="str" cm="1">
        <f t="array" ref="P2533">INDEX(_xlfn.TEXTSPLIT(טבלה1[[#This Row],[עמודה55]],"-"),1)</f>
        <v xml:space="preserve">$25 </v>
      </c>
      <c r="Q2533" s="21" t="str" cm="1">
        <f t="array" ref="Q2533">INDEX(_xlfn.TEXTSPLIT(INDEX(_xlfn.TEXTSPLIT(טבלה1[[#This Row],[עמודה55]],"-"),2),"/"),1)</f>
        <v xml:space="preserve"> $49 </v>
      </c>
      <c r="R2533" s="12">
        <f>AVERAGE(טבלה1[[#This Row],[עמודה59]:[עמודה60]])</f>
        <v>37</v>
      </c>
      <c r="S2533" s="3">
        <f>VALUE(SUBSTITUTE(טבלה1[[#This Row],[עמודה56]],"$",""))</f>
        <v>25</v>
      </c>
      <c r="T2533" s="3">
        <f>VALUE(SUBSTITUTE(טבלה1[[#This Row],[עמודה57]],"$",""))</f>
        <v>49</v>
      </c>
      <c r="U2533" s="3" t="str">
        <f>IF(טבלה1[[#This Row],[עמודה58]]&gt;30,"Yes","No")</f>
        <v>Yes</v>
      </c>
    </row>
    <row r="2534" spans="1:21" ht="13" x14ac:dyDescent="0.15">
      <c r="A2534" s="8" t="s">
        <v>5921</v>
      </c>
      <c r="B2534" s="9" t="s">
        <v>5922</v>
      </c>
      <c r="C2534" s="9" t="s">
        <v>5923</v>
      </c>
      <c r="D2534" s="9" t="s">
        <v>4</v>
      </c>
      <c r="E2534" s="9" t="s">
        <v>4</v>
      </c>
      <c r="F2534" s="9" t="s">
        <v>29</v>
      </c>
      <c r="G2534" s="10">
        <v>0.1</v>
      </c>
      <c r="H2534" s="11"/>
      <c r="I2534" s="12" t="str" cm="1">
        <f t="array" ref="I2534">INDEX(_xlfn.TEXTSPLIT(טבלה1[[#This Row],[עמודה2]],","),2)</f>
        <v xml:space="preserve"> Nigeria</v>
      </c>
      <c r="J2534" s="16" t="str">
        <f>_xlfn.CONCAT(טבלה1[[#This Row],[AI_Companies]]," ",טבלה1[[#This Row],[עמודה1]])</f>
        <v>TechinnoverAnalyticsLimited https://techinnover.com</v>
      </c>
      <c r="K2534" s="12">
        <v>10</v>
      </c>
      <c r="L2534" s="12" t="str">
        <f>IF(טבלה1[[#This Row],[עמודה53]]&gt;2000,"Yes","No")</f>
        <v>No</v>
      </c>
      <c r="M2534" s="12">
        <v>49</v>
      </c>
      <c r="N2534" s="12">
        <f>AVERAGE(טבלה1[[#This Row],[עמודה52]:[עמודה53]])</f>
        <v>29.5</v>
      </c>
      <c r="O2534" s="12" t="str">
        <f>IF(טבלה1[[#This Row],[עמודה4]]="&lt; $25 / hr","0$ - $25 / hr",טבלה1[[#This Row],[עמודה4]])</f>
        <v>Undisclosed</v>
      </c>
      <c r="P2534" s="12" t="str" cm="1">
        <f t="array" ref="P2534">INDEX(_xlfn.TEXTSPLIT(טבלה1[[#This Row],[עמודה55]],"-"),1)</f>
        <v>Undisclosed</v>
      </c>
      <c r="Q2534" s="21" t="e" cm="1">
        <f t="array" ref="Q2534">INDEX(_xlfn.TEXTSPLIT(INDEX(_xlfn.TEXTSPLIT(טבלה1[[#This Row],[עמודה55]],"-"),2),"/"),1)</f>
        <v>#REF!</v>
      </c>
      <c r="R2534" s="12" t="e">
        <f>AVERAGE(טבלה1[[#This Row],[עמודה59]:[עמודה60]])</f>
        <v>#VALUE!</v>
      </c>
      <c r="S2534" s="3" t="e">
        <f>VALUE(SUBSTITUTE(טבלה1[[#This Row],[עמודה56]],"$",""))</f>
        <v>#VALUE!</v>
      </c>
      <c r="T2534" s="3" t="e">
        <f>VALUE(SUBSTITUTE(טבלה1[[#This Row],[עמודה57]],"$",""))</f>
        <v>#REF!</v>
      </c>
      <c r="U2534" s="3" t="e">
        <f>IF(טבלה1[[#This Row],[עמודה58]]&gt;30,"Yes","No")</f>
        <v>#VALUE!</v>
      </c>
    </row>
    <row r="2535" spans="1:21" ht="13" x14ac:dyDescent="0.15">
      <c r="A2535" s="8" t="s">
        <v>5924</v>
      </c>
      <c r="B2535" s="9" t="s">
        <v>5925</v>
      </c>
      <c r="C2535" s="9" t="s">
        <v>801</v>
      </c>
      <c r="D2535" s="13">
        <v>1000</v>
      </c>
      <c r="E2535" s="9" t="s">
        <v>33</v>
      </c>
      <c r="F2535" s="9" t="s">
        <v>29</v>
      </c>
      <c r="G2535" s="10">
        <v>0.1</v>
      </c>
      <c r="H2535" s="11"/>
      <c r="I2535" s="12" t="str" cm="1">
        <f t="array" ref="I2535">INDEX(_xlfn.TEXTSPLIT(טבלה1[[#This Row],[עמודה2]],","),2)</f>
        <v xml:space="preserve"> United Kingdom</v>
      </c>
      <c r="J2535" s="16" t="str">
        <f>_xlfn.CONCAT(טבלה1[[#This Row],[AI_Companies]]," ",טבלה1[[#This Row],[עמודה1]])</f>
        <v>SoftAims https://softaims.co.uk</v>
      </c>
      <c r="K2535" s="12">
        <v>10</v>
      </c>
      <c r="L2535" s="12" t="str">
        <f>IF(טבלה1[[#This Row],[עמודה53]]&gt;2000,"Yes","No")</f>
        <v>No</v>
      </c>
      <c r="M2535" s="12">
        <v>49</v>
      </c>
      <c r="N2535" s="12">
        <f>AVERAGE(טבלה1[[#This Row],[עמודה52]:[עמודה53]])</f>
        <v>29.5</v>
      </c>
      <c r="O2535" s="12" t="str">
        <f>IF(טבלה1[[#This Row],[עמודה4]]="&lt; $25 / hr","0$ - $25 / hr",טבלה1[[#This Row],[עמודה4]])</f>
        <v>$25 - $49 / hr</v>
      </c>
      <c r="P2535" s="12" t="str" cm="1">
        <f t="array" ref="P2535">INDEX(_xlfn.TEXTSPLIT(טבלה1[[#This Row],[עמודה55]],"-"),1)</f>
        <v xml:space="preserve">$25 </v>
      </c>
      <c r="Q2535" s="21" t="str" cm="1">
        <f t="array" ref="Q2535">INDEX(_xlfn.TEXTSPLIT(INDEX(_xlfn.TEXTSPLIT(טבלה1[[#This Row],[עמודה55]],"-"),2),"/"),1)</f>
        <v xml:space="preserve"> $49 </v>
      </c>
      <c r="R2535" s="12">
        <f>AVERAGE(טבלה1[[#This Row],[עמודה59]:[עמודה60]])</f>
        <v>37</v>
      </c>
      <c r="S2535" s="3">
        <f>VALUE(SUBSTITUTE(טבלה1[[#This Row],[עמודה56]],"$",""))</f>
        <v>25</v>
      </c>
      <c r="T2535" s="3">
        <f>VALUE(SUBSTITUTE(טבלה1[[#This Row],[עמודה57]],"$",""))</f>
        <v>49</v>
      </c>
      <c r="U2535" s="3" t="str">
        <f>IF(טבלה1[[#This Row],[עמודה58]]&gt;30,"Yes","No")</f>
        <v>Yes</v>
      </c>
    </row>
    <row r="2536" spans="1:21" ht="13" x14ac:dyDescent="0.15">
      <c r="A2536" s="8" t="s">
        <v>5926</v>
      </c>
      <c r="B2536" s="9" t="s">
        <v>5927</v>
      </c>
      <c r="C2536" s="9" t="s">
        <v>1429</v>
      </c>
      <c r="D2536" s="13">
        <v>5000</v>
      </c>
      <c r="E2536" s="9" t="s">
        <v>14</v>
      </c>
      <c r="F2536" s="9" t="s">
        <v>29</v>
      </c>
      <c r="G2536" s="10">
        <v>0.1</v>
      </c>
      <c r="H2536" s="11"/>
      <c r="I2536" s="12" t="str" cm="1">
        <f t="array" ref="I2536">INDEX(_xlfn.TEXTSPLIT(טבלה1[[#This Row],[עמודה2]],","),2)</f>
        <v xml:space="preserve"> CA</v>
      </c>
      <c r="J2536" s="16" t="str">
        <f>_xlfn.CONCAT(טבלה1[[#This Row],[AI_Companies]]," ",טבלה1[[#This Row],[עמודה1]])</f>
        <v>HubrumTechnologiesInc https://www.hubrum.com</v>
      </c>
      <c r="K2536" s="12">
        <v>10</v>
      </c>
      <c r="L2536" s="12" t="str">
        <f>IF(טבלה1[[#This Row],[עמודה53]]&gt;2000,"Yes","No")</f>
        <v>No</v>
      </c>
      <c r="M2536" s="12">
        <v>49</v>
      </c>
      <c r="N2536" s="12">
        <f>AVERAGE(טבלה1[[#This Row],[עמודה52]:[עמודה53]])</f>
        <v>29.5</v>
      </c>
      <c r="O2536" s="12" t="str">
        <f>IF(טבלה1[[#This Row],[עמודה4]]="&lt; $25 / hr","0$ - $25 / hr",טבלה1[[#This Row],[עמודה4]])</f>
        <v>0$ - $25 / hr</v>
      </c>
      <c r="P2536" s="12" t="str" cm="1">
        <f t="array" ref="P2536">INDEX(_xlfn.TEXTSPLIT(טבלה1[[#This Row],[עמודה55]],"-"),1)</f>
        <v xml:space="preserve">0$ </v>
      </c>
      <c r="Q2536" s="21" t="str" cm="1">
        <f t="array" ref="Q2536">INDEX(_xlfn.TEXTSPLIT(INDEX(_xlfn.TEXTSPLIT(טבלה1[[#This Row],[עמודה55]],"-"),2),"/"),1)</f>
        <v xml:space="preserve"> $25 </v>
      </c>
      <c r="R2536" s="12">
        <f>AVERAGE(טבלה1[[#This Row],[עמודה59]:[עמודה60]])</f>
        <v>12.5</v>
      </c>
      <c r="S2536" s="3">
        <f>VALUE(SUBSTITUTE(טבלה1[[#This Row],[עמודה56]],"$",""))</f>
        <v>0</v>
      </c>
      <c r="T2536" s="3">
        <f>VALUE(SUBSTITUTE(טבלה1[[#This Row],[עמודה57]],"$",""))</f>
        <v>25</v>
      </c>
      <c r="U2536" s="3" t="str">
        <f>IF(טבלה1[[#This Row],[עמודה58]]&gt;30,"Yes","No")</f>
        <v>No</v>
      </c>
    </row>
    <row r="2537" spans="1:21" ht="13" x14ac:dyDescent="0.15">
      <c r="A2537" s="8" t="s">
        <v>5928</v>
      </c>
      <c r="B2537" s="9" t="s">
        <v>5929</v>
      </c>
      <c r="C2537" s="9" t="s">
        <v>4524</v>
      </c>
      <c r="D2537" s="9" t="s">
        <v>4</v>
      </c>
      <c r="E2537" s="9" t="s">
        <v>4</v>
      </c>
      <c r="F2537" s="9" t="s">
        <v>29</v>
      </c>
      <c r="G2537" s="10">
        <v>0.1</v>
      </c>
      <c r="H2537" s="11"/>
      <c r="I2537" s="12" t="str" cm="1">
        <f t="array" ref="I2537">INDEX(_xlfn.TEXTSPLIT(טבלה1[[#This Row],[עמודה2]],","),2)</f>
        <v xml:space="preserve"> Turkey</v>
      </c>
      <c r="J2537" s="16" t="str">
        <f>_xlfn.CONCAT(טבלה1[[#This Row],[AI_Companies]]," ",טבלה1[[#This Row],[עמודה1]])</f>
        <v>ForFarming https://www.forfarming.co/</v>
      </c>
      <c r="K2537" s="12">
        <v>10</v>
      </c>
      <c r="L2537" s="12" t="str">
        <f>IF(טבלה1[[#This Row],[עמודה53]]&gt;2000,"Yes","No")</f>
        <v>No</v>
      </c>
      <c r="M2537" s="12">
        <v>49</v>
      </c>
      <c r="N2537" s="12">
        <f>AVERAGE(טבלה1[[#This Row],[עמודה52]:[עמודה53]])</f>
        <v>29.5</v>
      </c>
      <c r="O2537" s="12" t="str">
        <f>IF(טבלה1[[#This Row],[עמודה4]]="&lt; $25 / hr","0$ - $25 / hr",טבלה1[[#This Row],[עמודה4]])</f>
        <v>Undisclosed</v>
      </c>
      <c r="P2537" s="12" t="str" cm="1">
        <f t="array" ref="P2537">INDEX(_xlfn.TEXTSPLIT(טבלה1[[#This Row],[עמודה55]],"-"),1)</f>
        <v>Undisclosed</v>
      </c>
      <c r="Q2537" s="21" t="e" cm="1">
        <f t="array" ref="Q2537">INDEX(_xlfn.TEXTSPLIT(INDEX(_xlfn.TEXTSPLIT(טבלה1[[#This Row],[עמודה55]],"-"),2),"/"),1)</f>
        <v>#REF!</v>
      </c>
      <c r="R2537" s="12" t="e">
        <f>AVERAGE(טבלה1[[#This Row],[עמודה59]:[עמודה60]])</f>
        <v>#VALUE!</v>
      </c>
      <c r="S2537" s="3" t="e">
        <f>VALUE(SUBSTITUTE(טבלה1[[#This Row],[עמודה56]],"$",""))</f>
        <v>#VALUE!</v>
      </c>
      <c r="T2537" s="3" t="e">
        <f>VALUE(SUBSTITUTE(טבלה1[[#This Row],[עמודה57]],"$",""))</f>
        <v>#REF!</v>
      </c>
      <c r="U2537" s="3" t="e">
        <f>IF(טבלה1[[#This Row],[עמודה58]]&gt;30,"Yes","No")</f>
        <v>#VALUE!</v>
      </c>
    </row>
    <row r="2538" spans="1:21" ht="13" x14ac:dyDescent="0.15">
      <c r="A2538" s="8" t="s">
        <v>5930</v>
      </c>
      <c r="B2538" s="9" t="s">
        <v>5931</v>
      </c>
      <c r="C2538" s="9" t="s">
        <v>4263</v>
      </c>
      <c r="D2538" s="13">
        <v>10000</v>
      </c>
      <c r="E2538" s="9" t="s">
        <v>33</v>
      </c>
      <c r="F2538" s="9" t="s">
        <v>29</v>
      </c>
      <c r="G2538" s="10">
        <v>0.1</v>
      </c>
      <c r="H2538" s="11"/>
      <c r="I2538" s="12" t="str" cm="1">
        <f t="array" ref="I2538">INDEX(_xlfn.TEXTSPLIT(טבלה1[[#This Row],[עמודה2]],","),2)</f>
        <v xml:space="preserve"> Ukraine</v>
      </c>
      <c r="J2538" s="16" t="str">
        <f>_xlfn.CONCAT(טבלה1[[#This Row],[AI_Companies]]," ",טבלה1[[#This Row],[עמודה1]])</f>
        <v>Arsmoon http://arsmoon.com</v>
      </c>
      <c r="K2538" s="12">
        <v>10</v>
      </c>
      <c r="L2538" s="12" t="str">
        <f>IF(טבלה1[[#This Row],[עמודה53]]&gt;2000,"Yes","No")</f>
        <v>No</v>
      </c>
      <c r="M2538" s="12">
        <v>49</v>
      </c>
      <c r="N2538" s="12">
        <f>AVERAGE(טבלה1[[#This Row],[עמודה52]:[עמודה53]])</f>
        <v>29.5</v>
      </c>
      <c r="O2538" s="12" t="str">
        <f>IF(טבלה1[[#This Row],[עמודה4]]="&lt; $25 / hr","0$ - $25 / hr",טבלה1[[#This Row],[עמודה4]])</f>
        <v>$25 - $49 / hr</v>
      </c>
      <c r="P2538" s="12" t="str" cm="1">
        <f t="array" ref="P2538">INDEX(_xlfn.TEXTSPLIT(טבלה1[[#This Row],[עמודה55]],"-"),1)</f>
        <v xml:space="preserve">$25 </v>
      </c>
      <c r="Q2538" s="21" t="str" cm="1">
        <f t="array" ref="Q2538">INDEX(_xlfn.TEXTSPLIT(INDEX(_xlfn.TEXTSPLIT(טבלה1[[#This Row],[עמודה55]],"-"),2),"/"),1)</f>
        <v xml:space="preserve"> $49 </v>
      </c>
      <c r="R2538" s="12">
        <f>AVERAGE(טבלה1[[#This Row],[עמודה59]:[עמודה60]])</f>
        <v>37</v>
      </c>
      <c r="S2538" s="3">
        <f>VALUE(SUBSTITUTE(טבלה1[[#This Row],[עמודה56]],"$",""))</f>
        <v>25</v>
      </c>
      <c r="T2538" s="3">
        <f>VALUE(SUBSTITUTE(טבלה1[[#This Row],[עמודה57]],"$",""))</f>
        <v>49</v>
      </c>
      <c r="U2538" s="3" t="str">
        <f>IF(טבלה1[[#This Row],[עמודה58]]&gt;30,"Yes","No")</f>
        <v>Yes</v>
      </c>
    </row>
    <row r="2539" spans="1:21" ht="13" x14ac:dyDescent="0.15">
      <c r="A2539" s="8" t="s">
        <v>5932</v>
      </c>
      <c r="B2539" s="9" t="s">
        <v>5933</v>
      </c>
      <c r="C2539" s="9" t="s">
        <v>801</v>
      </c>
      <c r="D2539" s="9" t="s">
        <v>4</v>
      </c>
      <c r="E2539" s="9" t="s">
        <v>4</v>
      </c>
      <c r="F2539" s="9" t="s">
        <v>29</v>
      </c>
      <c r="G2539" s="10">
        <v>0.15</v>
      </c>
      <c r="H2539" s="11"/>
      <c r="I2539" s="12" t="str" cm="1">
        <f t="array" ref="I2539">INDEX(_xlfn.TEXTSPLIT(טבלה1[[#This Row],[עמודה2]],","),2)</f>
        <v xml:space="preserve"> United Kingdom</v>
      </c>
      <c r="J2539" s="16" t="str">
        <f>_xlfn.CONCAT(טבלה1[[#This Row],[AI_Companies]]," ",טבלה1[[#This Row],[עמודה1]])</f>
        <v>ElizaSixtyFour http://www.elizasixtyfour.com</v>
      </c>
      <c r="K2539" s="12">
        <v>10</v>
      </c>
      <c r="L2539" s="12" t="str">
        <f>IF(טבלה1[[#This Row],[עמודה53]]&gt;2000,"Yes","No")</f>
        <v>No</v>
      </c>
      <c r="M2539" s="12">
        <v>49</v>
      </c>
      <c r="N2539" s="12">
        <f>AVERAGE(טבלה1[[#This Row],[עמודה52]:[עמודה53]])</f>
        <v>29.5</v>
      </c>
      <c r="O2539" s="12" t="str">
        <f>IF(טבלה1[[#This Row],[עמודה4]]="&lt; $25 / hr","0$ - $25 / hr",טבלה1[[#This Row],[עמודה4]])</f>
        <v>Undisclosed</v>
      </c>
      <c r="P2539" s="12" t="str" cm="1">
        <f t="array" ref="P2539">INDEX(_xlfn.TEXTSPLIT(טבלה1[[#This Row],[עמודה55]],"-"),1)</f>
        <v>Undisclosed</v>
      </c>
      <c r="Q2539" s="21" t="e" cm="1">
        <f t="array" ref="Q2539">INDEX(_xlfn.TEXTSPLIT(INDEX(_xlfn.TEXTSPLIT(טבלה1[[#This Row],[עמודה55]],"-"),2),"/"),1)</f>
        <v>#REF!</v>
      </c>
      <c r="R2539" s="12" t="e">
        <f>AVERAGE(טבלה1[[#This Row],[עמודה59]:[עמודה60]])</f>
        <v>#VALUE!</v>
      </c>
      <c r="S2539" s="3" t="e">
        <f>VALUE(SUBSTITUTE(טבלה1[[#This Row],[עמודה56]],"$",""))</f>
        <v>#VALUE!</v>
      </c>
      <c r="T2539" s="3" t="e">
        <f>VALUE(SUBSTITUTE(טבלה1[[#This Row],[עמודה57]],"$",""))</f>
        <v>#REF!</v>
      </c>
      <c r="U2539" s="3" t="e">
        <f>IF(טבלה1[[#This Row],[עמודה58]]&gt;30,"Yes","No")</f>
        <v>#VALUE!</v>
      </c>
    </row>
    <row r="2540" spans="1:21" ht="13" x14ac:dyDescent="0.15">
      <c r="A2540" s="8" t="s">
        <v>5934</v>
      </c>
      <c r="B2540" s="9" t="s">
        <v>5935</v>
      </c>
      <c r="C2540" s="9" t="s">
        <v>5936</v>
      </c>
      <c r="D2540" s="9" t="s">
        <v>4</v>
      </c>
      <c r="E2540" s="9" t="s">
        <v>4</v>
      </c>
      <c r="F2540" s="9" t="s">
        <v>29</v>
      </c>
      <c r="G2540" s="10">
        <v>0.15</v>
      </c>
      <c r="H2540" s="11"/>
      <c r="I2540" s="12" t="str" cm="1">
        <f t="array" ref="I2540">INDEX(_xlfn.TEXTSPLIT(טבלה1[[#This Row],[עמודה2]],","),2)</f>
        <v xml:space="preserve"> Israel</v>
      </c>
      <c r="J2540" s="16" t="str">
        <f>_xlfn.CONCAT(טבלה1[[#This Row],[AI_Companies]]," ",טבלה1[[#This Row],[עמודה1]])</f>
        <v>Kluren https://www.kluren.com/</v>
      </c>
      <c r="K2540" s="12">
        <v>10</v>
      </c>
      <c r="L2540" s="12" t="str">
        <f>IF(טבלה1[[#This Row],[עמודה53]]&gt;2000,"Yes","No")</f>
        <v>No</v>
      </c>
      <c r="M2540" s="12">
        <v>49</v>
      </c>
      <c r="N2540" s="12">
        <f>AVERAGE(טבלה1[[#This Row],[עמודה52]:[עמודה53]])</f>
        <v>29.5</v>
      </c>
      <c r="O2540" s="12" t="str">
        <f>IF(טבלה1[[#This Row],[עמודה4]]="&lt; $25 / hr","0$ - $25 / hr",טבלה1[[#This Row],[עמודה4]])</f>
        <v>Undisclosed</v>
      </c>
      <c r="P2540" s="12" t="str" cm="1">
        <f t="array" ref="P2540">INDEX(_xlfn.TEXTSPLIT(טבלה1[[#This Row],[עמודה55]],"-"),1)</f>
        <v>Undisclosed</v>
      </c>
      <c r="Q2540" s="21" t="e" cm="1">
        <f t="array" ref="Q2540">INDEX(_xlfn.TEXTSPLIT(INDEX(_xlfn.TEXTSPLIT(טבלה1[[#This Row],[עמודה55]],"-"),2),"/"),1)</f>
        <v>#REF!</v>
      </c>
      <c r="R2540" s="12" t="e">
        <f>AVERAGE(טבלה1[[#This Row],[עמודה59]:[עמודה60]])</f>
        <v>#VALUE!</v>
      </c>
      <c r="S2540" s="3" t="e">
        <f>VALUE(SUBSTITUTE(טבלה1[[#This Row],[עמודה56]],"$",""))</f>
        <v>#VALUE!</v>
      </c>
      <c r="T2540" s="3" t="e">
        <f>VALUE(SUBSTITUTE(טבלה1[[#This Row],[עמודה57]],"$",""))</f>
        <v>#REF!</v>
      </c>
      <c r="U2540" s="3" t="e">
        <f>IF(טבלה1[[#This Row],[עמודה58]]&gt;30,"Yes","No")</f>
        <v>#VALUE!</v>
      </c>
    </row>
    <row r="2541" spans="1:21" ht="13" x14ac:dyDescent="0.15">
      <c r="A2541" s="8" t="s">
        <v>5937</v>
      </c>
      <c r="B2541" s="9" t="s">
        <v>5938</v>
      </c>
      <c r="C2541" s="9" t="s">
        <v>1084</v>
      </c>
      <c r="D2541" s="13">
        <v>10000</v>
      </c>
      <c r="E2541" s="9" t="s">
        <v>21</v>
      </c>
      <c r="F2541" s="9" t="s">
        <v>29</v>
      </c>
      <c r="G2541" s="10">
        <v>0.15</v>
      </c>
      <c r="H2541" s="11"/>
      <c r="I2541" s="12" t="str" cm="1">
        <f t="array" ref="I2541">INDEX(_xlfn.TEXTSPLIT(טבלה1[[#This Row],[עמודה2]],","),2)</f>
        <v xml:space="preserve"> Singapore</v>
      </c>
      <c r="J2541" s="16" t="str">
        <f>_xlfn.CONCAT(טבלה1[[#This Row],[AI_Companies]]," ",טבלה1[[#This Row],[עמודה1]])</f>
        <v>HashConsultingGroup https://www.the-hash.com</v>
      </c>
      <c r="K2541" s="12">
        <v>10</v>
      </c>
      <c r="L2541" s="12" t="str">
        <f>IF(טבלה1[[#This Row],[עמודה53]]&gt;2000,"Yes","No")</f>
        <v>No</v>
      </c>
      <c r="M2541" s="12">
        <v>49</v>
      </c>
      <c r="N2541" s="12">
        <f>AVERAGE(טבלה1[[#This Row],[עמודה52]:[עמודה53]])</f>
        <v>29.5</v>
      </c>
      <c r="O2541" s="12" t="str">
        <f>IF(טבלה1[[#This Row],[עמודה4]]="&lt; $25 / hr","0$ - $25 / hr",טבלה1[[#This Row],[עמודה4]])</f>
        <v>$100 - $149 / hr</v>
      </c>
      <c r="P2541" s="12" t="str" cm="1">
        <f t="array" ref="P2541">INDEX(_xlfn.TEXTSPLIT(טבלה1[[#This Row],[עמודה55]],"-"),1)</f>
        <v xml:space="preserve">$100 </v>
      </c>
      <c r="Q2541" s="21" t="str" cm="1">
        <f t="array" ref="Q2541">INDEX(_xlfn.TEXTSPLIT(INDEX(_xlfn.TEXTSPLIT(טבלה1[[#This Row],[עמודה55]],"-"),2),"/"),1)</f>
        <v xml:space="preserve"> $149 </v>
      </c>
      <c r="R2541" s="12">
        <f>AVERAGE(טבלה1[[#This Row],[עמודה59]:[עמודה60]])</f>
        <v>124.5</v>
      </c>
      <c r="S2541" s="3">
        <f>VALUE(SUBSTITUTE(טבלה1[[#This Row],[עמודה56]],"$",""))</f>
        <v>100</v>
      </c>
      <c r="T2541" s="3">
        <f>VALUE(SUBSTITUTE(טבלה1[[#This Row],[עמודה57]],"$",""))</f>
        <v>149</v>
      </c>
      <c r="U2541" s="3" t="str">
        <f>IF(טבלה1[[#This Row],[עמודה58]]&gt;30,"Yes","No")</f>
        <v>Yes</v>
      </c>
    </row>
    <row r="2542" spans="1:21" ht="13" x14ac:dyDescent="0.15">
      <c r="A2542" s="8" t="s">
        <v>5939</v>
      </c>
      <c r="B2542" s="9" t="s">
        <v>5940</v>
      </c>
      <c r="C2542" s="9" t="s">
        <v>69</v>
      </c>
      <c r="D2542" s="13">
        <v>25000</v>
      </c>
      <c r="E2542" s="9" t="s">
        <v>14</v>
      </c>
      <c r="F2542" s="9" t="s">
        <v>29</v>
      </c>
      <c r="G2542" s="10">
        <v>0.15</v>
      </c>
      <c r="H2542" s="11"/>
      <c r="I2542" s="12" t="str" cm="1">
        <f t="array" ref="I2542">INDEX(_xlfn.TEXTSPLIT(טבלה1[[#This Row],[עמודה2]],","),2)</f>
        <v xml:space="preserve"> India</v>
      </c>
      <c r="J2542" s="16" t="str">
        <f>_xlfn.CONCAT(טבלה1[[#This Row],[AI_Companies]]," ",טבלה1[[#This Row],[עמודה1]])</f>
        <v>AximindStrategicSolutions https://aximind.com/</v>
      </c>
      <c r="K2542" s="12">
        <v>10</v>
      </c>
      <c r="L2542" s="12" t="str">
        <f>IF(טבלה1[[#This Row],[עמודה53]]&gt;2000,"Yes","No")</f>
        <v>No</v>
      </c>
      <c r="M2542" s="12">
        <v>49</v>
      </c>
      <c r="N2542" s="12">
        <f>AVERAGE(טבלה1[[#This Row],[עמודה52]:[עמודה53]])</f>
        <v>29.5</v>
      </c>
      <c r="O2542" s="12" t="str">
        <f>IF(טבלה1[[#This Row],[עמודה4]]="&lt; $25 / hr","0$ - $25 / hr",טבלה1[[#This Row],[עמודה4]])</f>
        <v>0$ - $25 / hr</v>
      </c>
      <c r="P2542" s="12" t="str" cm="1">
        <f t="array" ref="P2542">INDEX(_xlfn.TEXTSPLIT(טבלה1[[#This Row],[עמודה55]],"-"),1)</f>
        <v xml:space="preserve">0$ </v>
      </c>
      <c r="Q2542" s="21" t="str" cm="1">
        <f t="array" ref="Q2542">INDEX(_xlfn.TEXTSPLIT(INDEX(_xlfn.TEXTSPLIT(טבלה1[[#This Row],[עמודה55]],"-"),2),"/"),1)</f>
        <v xml:space="preserve"> $25 </v>
      </c>
      <c r="R2542" s="12">
        <f>AVERAGE(טבלה1[[#This Row],[עמודה59]:[עמודה60]])</f>
        <v>12.5</v>
      </c>
      <c r="S2542" s="3">
        <f>VALUE(SUBSTITUTE(טבלה1[[#This Row],[עמודה56]],"$",""))</f>
        <v>0</v>
      </c>
      <c r="T2542" s="3">
        <f>VALUE(SUBSTITUTE(טבלה1[[#This Row],[עמודה57]],"$",""))</f>
        <v>25</v>
      </c>
      <c r="U2542" s="3" t="str">
        <f>IF(טבלה1[[#This Row],[עמודה58]]&gt;30,"Yes","No")</f>
        <v>No</v>
      </c>
    </row>
    <row r="2543" spans="1:21" ht="13" x14ac:dyDescent="0.15">
      <c r="A2543" s="8" t="s">
        <v>5941</v>
      </c>
      <c r="B2543" s="9" t="s">
        <v>5942</v>
      </c>
      <c r="C2543" s="9" t="s">
        <v>168</v>
      </c>
      <c r="D2543" s="13">
        <v>5000</v>
      </c>
      <c r="E2543" s="9" t="s">
        <v>33</v>
      </c>
      <c r="F2543" s="9" t="s">
        <v>29</v>
      </c>
      <c r="G2543" s="10">
        <v>0.15</v>
      </c>
      <c r="H2543" s="11"/>
      <c r="I2543" s="12" t="str" cm="1">
        <f t="array" ref="I2543">INDEX(_xlfn.TEXTSPLIT(טבלה1[[#This Row],[עמודה2]],","),2)</f>
        <v xml:space="preserve"> India</v>
      </c>
      <c r="J2543" s="16" t="str">
        <f>_xlfn.CONCAT(טבלה1[[#This Row],[AI_Companies]]," ",טבלה1[[#This Row],[עמודה1]])</f>
        <v>WindstarGames https://windstargames.com</v>
      </c>
      <c r="K2543" s="12">
        <v>10</v>
      </c>
      <c r="L2543" s="12" t="str">
        <f>IF(טבלה1[[#This Row],[עמודה53]]&gt;2000,"Yes","No")</f>
        <v>No</v>
      </c>
      <c r="M2543" s="12">
        <v>49</v>
      </c>
      <c r="N2543" s="12">
        <f>AVERAGE(טבלה1[[#This Row],[עמודה52]:[עמודה53]])</f>
        <v>29.5</v>
      </c>
      <c r="O2543" s="12" t="str">
        <f>IF(טבלה1[[#This Row],[עמודה4]]="&lt; $25 / hr","0$ - $25 / hr",טבלה1[[#This Row],[עמודה4]])</f>
        <v>$25 - $49 / hr</v>
      </c>
      <c r="P2543" s="12" t="str" cm="1">
        <f t="array" ref="P2543">INDEX(_xlfn.TEXTSPLIT(טבלה1[[#This Row],[עמודה55]],"-"),1)</f>
        <v xml:space="preserve">$25 </v>
      </c>
      <c r="Q2543" s="21" t="str" cm="1">
        <f t="array" ref="Q2543">INDEX(_xlfn.TEXTSPLIT(INDEX(_xlfn.TEXTSPLIT(טבלה1[[#This Row],[עמודה55]],"-"),2),"/"),1)</f>
        <v xml:space="preserve"> $49 </v>
      </c>
      <c r="R2543" s="12">
        <f>AVERAGE(טבלה1[[#This Row],[עמודה59]:[עמודה60]])</f>
        <v>37</v>
      </c>
      <c r="S2543" s="3">
        <f>VALUE(SUBSTITUTE(טבלה1[[#This Row],[עמודה56]],"$",""))</f>
        <v>25</v>
      </c>
      <c r="T2543" s="3">
        <f>VALUE(SUBSTITUTE(טבלה1[[#This Row],[עמודה57]],"$",""))</f>
        <v>49</v>
      </c>
      <c r="U2543" s="3" t="str">
        <f>IF(טבלה1[[#This Row],[עמודה58]]&gt;30,"Yes","No")</f>
        <v>Yes</v>
      </c>
    </row>
    <row r="2544" spans="1:21" ht="13" x14ac:dyDescent="0.15">
      <c r="A2544" s="8" t="s">
        <v>5943</v>
      </c>
      <c r="B2544" s="9" t="s">
        <v>5944</v>
      </c>
      <c r="C2544" s="9" t="s">
        <v>1018</v>
      </c>
      <c r="D2544" s="9" t="s">
        <v>4</v>
      </c>
      <c r="E2544" s="9" t="s">
        <v>4</v>
      </c>
      <c r="F2544" s="9" t="s">
        <v>29</v>
      </c>
      <c r="G2544" s="10">
        <v>0.15</v>
      </c>
      <c r="H2544" s="11"/>
      <c r="I2544" s="12" t="e" cm="1">
        <f t="array" ref="I2544">INDEX(_xlfn.TEXTSPLIT(טבלה1[[#This Row],[עמודה2]],","),2)</f>
        <v>#REF!</v>
      </c>
      <c r="J2544" s="16" t="str">
        <f>_xlfn.CONCAT(טבלה1[[#This Row],[AI_Companies]]," ",טבלה1[[#This Row],[עמודה1]])</f>
        <v>ForteInnovationConsulting http://forteinnovation.mx/</v>
      </c>
      <c r="K2544" s="12">
        <v>10</v>
      </c>
      <c r="L2544" s="12" t="str">
        <f>IF(טבלה1[[#This Row],[עמודה53]]&gt;2000,"Yes","No")</f>
        <v>No</v>
      </c>
      <c r="M2544" s="12">
        <v>49</v>
      </c>
      <c r="N2544" s="12">
        <f>AVERAGE(טבלה1[[#This Row],[עמודה52]:[עמודה53]])</f>
        <v>29.5</v>
      </c>
      <c r="O2544" s="12" t="str">
        <f>IF(טבלה1[[#This Row],[עמודה4]]="&lt; $25 / hr","0$ - $25 / hr",טבלה1[[#This Row],[עמודה4]])</f>
        <v>Undisclosed</v>
      </c>
      <c r="P2544" s="12" t="str" cm="1">
        <f t="array" ref="P2544">INDEX(_xlfn.TEXTSPLIT(טבלה1[[#This Row],[עמודה55]],"-"),1)</f>
        <v>Undisclosed</v>
      </c>
      <c r="Q2544" s="21" t="e" cm="1">
        <f t="array" ref="Q2544">INDEX(_xlfn.TEXTSPLIT(INDEX(_xlfn.TEXTSPLIT(טבלה1[[#This Row],[עמודה55]],"-"),2),"/"),1)</f>
        <v>#REF!</v>
      </c>
      <c r="R2544" s="12" t="e">
        <f>AVERAGE(טבלה1[[#This Row],[עמודה59]:[עמודה60]])</f>
        <v>#VALUE!</v>
      </c>
      <c r="S2544" s="3" t="e">
        <f>VALUE(SUBSTITUTE(טבלה1[[#This Row],[עמודה56]],"$",""))</f>
        <v>#VALUE!</v>
      </c>
      <c r="T2544" s="3" t="e">
        <f>VALUE(SUBSTITUTE(טבלה1[[#This Row],[עמודה57]],"$",""))</f>
        <v>#REF!</v>
      </c>
      <c r="U2544" s="3" t="e">
        <f>IF(טבלה1[[#This Row],[עמודה58]]&gt;30,"Yes","No")</f>
        <v>#VALUE!</v>
      </c>
    </row>
    <row r="2545" spans="1:21" ht="13" x14ac:dyDescent="0.15">
      <c r="A2545" s="8" t="s">
        <v>5945</v>
      </c>
      <c r="B2545" s="9" t="s">
        <v>5946</v>
      </c>
      <c r="C2545" s="9" t="s">
        <v>5947</v>
      </c>
      <c r="D2545" s="9" t="s">
        <v>4</v>
      </c>
      <c r="E2545" s="9" t="s">
        <v>4</v>
      </c>
      <c r="F2545" s="9" t="s">
        <v>29</v>
      </c>
      <c r="G2545" s="10">
        <v>0.15</v>
      </c>
      <c r="H2545" s="11"/>
      <c r="I2545" s="12" t="str" cm="1">
        <f t="array" ref="I2545">INDEX(_xlfn.TEXTSPLIT(טבלה1[[#This Row],[עמודה2]],","),2)</f>
        <v xml:space="preserve"> Mexico</v>
      </c>
      <c r="J2545" s="16" t="str">
        <f>_xlfn.CONCAT(טבלה1[[#This Row],[AI_Companies]]," ",טבלה1[[#This Row],[עמודה1]])</f>
        <v>PCHome http://www.pch.mx/index.php</v>
      </c>
      <c r="K2545" s="12">
        <v>10</v>
      </c>
      <c r="L2545" s="12" t="str">
        <f>IF(טבלה1[[#This Row],[עמודה53]]&gt;2000,"Yes","No")</f>
        <v>No</v>
      </c>
      <c r="M2545" s="12">
        <v>49</v>
      </c>
      <c r="N2545" s="12">
        <f>AVERAGE(טבלה1[[#This Row],[עמודה52]:[עמודה53]])</f>
        <v>29.5</v>
      </c>
      <c r="O2545" s="12" t="str">
        <f>IF(טבלה1[[#This Row],[עמודה4]]="&lt; $25 / hr","0$ - $25 / hr",טבלה1[[#This Row],[עמודה4]])</f>
        <v>Undisclosed</v>
      </c>
      <c r="P2545" s="12" t="str" cm="1">
        <f t="array" ref="P2545">INDEX(_xlfn.TEXTSPLIT(טבלה1[[#This Row],[עמודה55]],"-"),1)</f>
        <v>Undisclosed</v>
      </c>
      <c r="Q2545" s="21" t="e" cm="1">
        <f t="array" ref="Q2545">INDEX(_xlfn.TEXTSPLIT(INDEX(_xlfn.TEXTSPLIT(טבלה1[[#This Row],[עמודה55]],"-"),2),"/"),1)</f>
        <v>#REF!</v>
      </c>
      <c r="R2545" s="12" t="e">
        <f>AVERAGE(טבלה1[[#This Row],[עמודה59]:[עמודה60]])</f>
        <v>#VALUE!</v>
      </c>
      <c r="S2545" s="3" t="e">
        <f>VALUE(SUBSTITUTE(טבלה1[[#This Row],[עמודה56]],"$",""))</f>
        <v>#VALUE!</v>
      </c>
      <c r="T2545" s="3" t="e">
        <f>VALUE(SUBSTITUTE(טבלה1[[#This Row],[עמודה57]],"$",""))</f>
        <v>#REF!</v>
      </c>
      <c r="U2545" s="3" t="e">
        <f>IF(טבלה1[[#This Row],[עמודה58]]&gt;30,"Yes","No")</f>
        <v>#VALUE!</v>
      </c>
    </row>
    <row r="2546" spans="1:21" ht="13" x14ac:dyDescent="0.15">
      <c r="A2546" s="8" t="s">
        <v>5948</v>
      </c>
      <c r="B2546" s="9" t="s">
        <v>5949</v>
      </c>
      <c r="C2546" s="9" t="s">
        <v>5950</v>
      </c>
      <c r="D2546" s="13">
        <v>1000</v>
      </c>
      <c r="E2546" s="9" t="s">
        <v>33</v>
      </c>
      <c r="F2546" s="9" t="s">
        <v>29</v>
      </c>
      <c r="G2546" s="10">
        <v>0.15</v>
      </c>
      <c r="H2546" s="11"/>
      <c r="I2546" s="12" t="str" cm="1">
        <f t="array" ref="I2546">INDEX(_xlfn.TEXTSPLIT(טבלה1[[#This Row],[עמודה2]],","),2)</f>
        <v xml:space="preserve"> India</v>
      </c>
      <c r="J2546" s="16" t="str">
        <f>_xlfn.CONCAT(טבלה1[[#This Row],[AI_Companies]]," ",טבלה1[[#This Row],[עמודה1]])</f>
        <v>SpectrumFutureTechnology https://www.spectrumft.com/</v>
      </c>
      <c r="K2546" s="12">
        <v>10</v>
      </c>
      <c r="L2546" s="12" t="str">
        <f>IF(טבלה1[[#This Row],[עמודה53]]&gt;2000,"Yes","No")</f>
        <v>No</v>
      </c>
      <c r="M2546" s="12">
        <v>49</v>
      </c>
      <c r="N2546" s="12">
        <f>AVERAGE(טבלה1[[#This Row],[עמודה52]:[עמודה53]])</f>
        <v>29.5</v>
      </c>
      <c r="O2546" s="12" t="str">
        <f>IF(טבלה1[[#This Row],[עמודה4]]="&lt; $25 / hr","0$ - $25 / hr",טבלה1[[#This Row],[עמודה4]])</f>
        <v>$25 - $49 / hr</v>
      </c>
      <c r="P2546" s="12" t="str" cm="1">
        <f t="array" ref="P2546">INDEX(_xlfn.TEXTSPLIT(טבלה1[[#This Row],[עמודה55]],"-"),1)</f>
        <v xml:space="preserve">$25 </v>
      </c>
      <c r="Q2546" s="21" t="str" cm="1">
        <f t="array" ref="Q2546">INDEX(_xlfn.TEXTSPLIT(INDEX(_xlfn.TEXTSPLIT(טבלה1[[#This Row],[עמודה55]],"-"),2),"/"),1)</f>
        <v xml:space="preserve"> $49 </v>
      </c>
      <c r="R2546" s="12">
        <f>AVERAGE(טבלה1[[#This Row],[עמודה59]:[עמודה60]])</f>
        <v>37</v>
      </c>
      <c r="S2546" s="3">
        <f>VALUE(SUBSTITUTE(טבלה1[[#This Row],[עמודה56]],"$",""))</f>
        <v>25</v>
      </c>
      <c r="T2546" s="3">
        <f>VALUE(SUBSTITUTE(טבלה1[[#This Row],[עמודה57]],"$",""))</f>
        <v>49</v>
      </c>
      <c r="U2546" s="3" t="str">
        <f>IF(טבלה1[[#This Row],[עמודה58]]&gt;30,"Yes","No")</f>
        <v>Yes</v>
      </c>
    </row>
    <row r="2547" spans="1:21" ht="13" x14ac:dyDescent="0.15">
      <c r="A2547" s="8" t="s">
        <v>5951</v>
      </c>
      <c r="B2547" s="9" t="s">
        <v>5952</v>
      </c>
      <c r="C2547" s="9" t="s">
        <v>102</v>
      </c>
      <c r="D2547" s="9" t="s">
        <v>4</v>
      </c>
      <c r="E2547" s="9" t="s">
        <v>4</v>
      </c>
      <c r="F2547" s="9" t="s">
        <v>560</v>
      </c>
      <c r="G2547" s="10">
        <v>0.25</v>
      </c>
      <c r="H2547" s="11"/>
      <c r="I2547" s="12" t="str" cm="1">
        <f t="array" ref="I2547">INDEX(_xlfn.TEXTSPLIT(טבלה1[[#This Row],[עמודה2]],","),2)</f>
        <v xml:space="preserve"> United Kingdom</v>
      </c>
      <c r="J2547" s="16" t="str">
        <f>_xlfn.CONCAT(טבלה1[[#This Row],[AI_Companies]]," ",טבלה1[[#This Row],[עמודה1]])</f>
        <v>UCWIndustries https://ucwindustries.com/</v>
      </c>
      <c r="K2547" s="12" t="s">
        <v>560</v>
      </c>
      <c r="L2547" s="12" t="str">
        <f>IF(טבלה1[[#This Row],[עמודה53]]&gt;2000,"Yes","No")</f>
        <v>No</v>
      </c>
      <c r="M2547" s="12"/>
      <c r="N2547" s="12" t="e">
        <f>AVERAGE(טבלה1[[#This Row],[עמודה52]:[עמודה53]])</f>
        <v>#DIV/0!</v>
      </c>
      <c r="O2547" s="12" t="str">
        <f>IF(טבלה1[[#This Row],[עמודה4]]="&lt; $25 / hr","0$ - $25 / hr",טבלה1[[#This Row],[עמודה4]])</f>
        <v>Undisclosed</v>
      </c>
      <c r="P2547" s="12" t="str" cm="1">
        <f t="array" ref="P2547">INDEX(_xlfn.TEXTSPLIT(טבלה1[[#This Row],[עמודה55]],"-"),1)</f>
        <v>Undisclosed</v>
      </c>
      <c r="Q2547" s="21" t="e" cm="1">
        <f t="array" ref="Q2547">INDEX(_xlfn.TEXTSPLIT(INDEX(_xlfn.TEXTSPLIT(טבלה1[[#This Row],[עמודה55]],"-"),2),"/"),1)</f>
        <v>#REF!</v>
      </c>
      <c r="R2547" s="12" t="e">
        <f>AVERAGE(טבלה1[[#This Row],[עמודה59]:[עמודה60]])</f>
        <v>#VALUE!</v>
      </c>
      <c r="S2547" s="3" t="e">
        <f>VALUE(SUBSTITUTE(טבלה1[[#This Row],[עמודה56]],"$",""))</f>
        <v>#VALUE!</v>
      </c>
      <c r="T2547" s="3" t="e">
        <f>VALUE(SUBSTITUTE(טבלה1[[#This Row],[עמודה57]],"$",""))</f>
        <v>#REF!</v>
      </c>
      <c r="U2547" s="3" t="e">
        <f>IF(טבלה1[[#This Row],[עמודה58]]&gt;30,"Yes","No")</f>
        <v>#VALUE!</v>
      </c>
    </row>
    <row r="2548" spans="1:21" ht="13" x14ac:dyDescent="0.15">
      <c r="A2548" s="8" t="s">
        <v>5953</v>
      </c>
      <c r="B2548" s="9" t="s">
        <v>5954</v>
      </c>
      <c r="C2548" s="9" t="s">
        <v>494</v>
      </c>
      <c r="D2548" s="13">
        <v>5000</v>
      </c>
      <c r="E2548" s="9" t="s">
        <v>33</v>
      </c>
      <c r="F2548" s="9" t="s">
        <v>117</v>
      </c>
      <c r="G2548" s="10">
        <v>0.15</v>
      </c>
      <c r="H2548" s="11"/>
      <c r="I2548" s="12" t="str" cm="1">
        <f t="array" ref="I2548">INDEX(_xlfn.TEXTSPLIT(טבלה1[[#This Row],[עמודה2]],","),2)</f>
        <v xml:space="preserve"> Turkey</v>
      </c>
      <c r="J2548" s="16" t="str">
        <f>_xlfn.CONCAT(טבלה1[[#This Row],[AI_Companies]]," ",טבלה1[[#This Row],[עמודה1]])</f>
        <v>PeraportLimitedCompany http://www.peraport.net</v>
      </c>
      <c r="K2548" s="12">
        <v>2</v>
      </c>
      <c r="L2548" s="12" t="str">
        <f>IF(טבלה1[[#This Row],[עמודה53]]&gt;2000,"Yes","No")</f>
        <v>No</v>
      </c>
      <c r="M2548" s="12">
        <v>9</v>
      </c>
      <c r="N2548" s="12">
        <f>AVERAGE(טבלה1[[#This Row],[עמודה52]:[עמודה53]])</f>
        <v>5.5</v>
      </c>
      <c r="O2548" s="12" t="str">
        <f>IF(טבלה1[[#This Row],[עמודה4]]="&lt; $25 / hr","0$ - $25 / hr",טבלה1[[#This Row],[עמודה4]])</f>
        <v>$25 - $49 / hr</v>
      </c>
      <c r="P2548" s="12" t="str" cm="1">
        <f t="array" ref="P2548">INDEX(_xlfn.TEXTSPLIT(טבלה1[[#This Row],[עמודה55]],"-"),1)</f>
        <v xml:space="preserve">$25 </v>
      </c>
      <c r="Q2548" s="21" t="str" cm="1">
        <f t="array" ref="Q2548">INDEX(_xlfn.TEXTSPLIT(INDEX(_xlfn.TEXTSPLIT(טבלה1[[#This Row],[עמודה55]],"-"),2),"/"),1)</f>
        <v xml:space="preserve"> $49 </v>
      </c>
      <c r="R2548" s="12">
        <f>AVERAGE(טבלה1[[#This Row],[עמודה59]:[עמודה60]])</f>
        <v>37</v>
      </c>
      <c r="S2548" s="3">
        <f>VALUE(SUBSTITUTE(טבלה1[[#This Row],[עמודה56]],"$",""))</f>
        <v>25</v>
      </c>
      <c r="T2548" s="3">
        <f>VALUE(SUBSTITUTE(טבלה1[[#This Row],[עמודה57]],"$",""))</f>
        <v>49</v>
      </c>
      <c r="U2548" s="3" t="str">
        <f>IF(טבלה1[[#This Row],[עמודה58]]&gt;30,"Yes","No")</f>
        <v>Yes</v>
      </c>
    </row>
    <row r="2549" spans="1:21" ht="13" x14ac:dyDescent="0.15">
      <c r="A2549" s="8" t="s">
        <v>5955</v>
      </c>
      <c r="B2549" s="9" t="s">
        <v>5956</v>
      </c>
      <c r="C2549" s="9" t="s">
        <v>102</v>
      </c>
      <c r="D2549" s="9" t="s">
        <v>4</v>
      </c>
      <c r="E2549" s="9" t="s">
        <v>4</v>
      </c>
      <c r="F2549" s="9" t="s">
        <v>117</v>
      </c>
      <c r="G2549" s="10">
        <v>0.15</v>
      </c>
      <c r="H2549" s="11"/>
      <c r="I2549" s="12" t="str" cm="1">
        <f t="array" ref="I2549">INDEX(_xlfn.TEXTSPLIT(טבלה1[[#This Row],[עמודה2]],","),2)</f>
        <v xml:space="preserve"> United Kingdom</v>
      </c>
      <c r="J2549" s="16" t="str">
        <f>_xlfn.CONCAT(טבלה1[[#This Row],[AI_Companies]]," ",טבלה1[[#This Row],[עמודה1]])</f>
        <v>Adbits https://adbits.co.uk/</v>
      </c>
      <c r="K2549" s="12">
        <v>2</v>
      </c>
      <c r="L2549" s="12" t="str">
        <f>IF(טבלה1[[#This Row],[עמודה53]]&gt;2000,"Yes","No")</f>
        <v>No</v>
      </c>
      <c r="M2549" s="12">
        <v>9</v>
      </c>
      <c r="N2549" s="12">
        <f>AVERAGE(טבלה1[[#This Row],[עמודה52]:[עמודה53]])</f>
        <v>5.5</v>
      </c>
      <c r="O2549" s="12" t="str">
        <f>IF(טבלה1[[#This Row],[עמודה4]]="&lt; $25 / hr","0$ - $25 / hr",טבלה1[[#This Row],[עמודה4]])</f>
        <v>Undisclosed</v>
      </c>
      <c r="P2549" s="12" t="str" cm="1">
        <f t="array" ref="P2549">INDEX(_xlfn.TEXTSPLIT(טבלה1[[#This Row],[עמודה55]],"-"),1)</f>
        <v>Undisclosed</v>
      </c>
      <c r="Q2549" s="21" t="e" cm="1">
        <f t="array" ref="Q2549">INDEX(_xlfn.TEXTSPLIT(INDEX(_xlfn.TEXTSPLIT(טבלה1[[#This Row],[עמודה55]],"-"),2),"/"),1)</f>
        <v>#REF!</v>
      </c>
      <c r="R2549" s="12" t="e">
        <f>AVERAGE(טבלה1[[#This Row],[עמודה59]:[עמודה60]])</f>
        <v>#VALUE!</v>
      </c>
      <c r="S2549" s="3" t="e">
        <f>VALUE(SUBSTITUTE(טבלה1[[#This Row],[עמודה56]],"$",""))</f>
        <v>#VALUE!</v>
      </c>
      <c r="T2549" s="3" t="e">
        <f>VALUE(SUBSTITUTE(טבלה1[[#This Row],[עמודה57]],"$",""))</f>
        <v>#REF!</v>
      </c>
      <c r="U2549" s="3" t="e">
        <f>IF(טבלה1[[#This Row],[עמודה58]]&gt;30,"Yes","No")</f>
        <v>#VALUE!</v>
      </c>
    </row>
    <row r="2550" spans="1:21" ht="13" x14ac:dyDescent="0.15">
      <c r="A2550" s="8" t="s">
        <v>5957</v>
      </c>
      <c r="B2550" s="9" t="s">
        <v>5958</v>
      </c>
      <c r="C2550" s="9" t="s">
        <v>426</v>
      </c>
      <c r="D2550" s="13">
        <v>5000</v>
      </c>
      <c r="E2550" s="9" t="s">
        <v>33</v>
      </c>
      <c r="F2550" s="9" t="s">
        <v>117</v>
      </c>
      <c r="G2550" s="10">
        <v>0.15</v>
      </c>
      <c r="H2550" s="11"/>
      <c r="I2550" s="12" t="str" cm="1">
        <f t="array" ref="I2550">INDEX(_xlfn.TEXTSPLIT(טבלה1[[#This Row],[עמודה2]],","),2)</f>
        <v xml:space="preserve"> Serbia</v>
      </c>
      <c r="J2550" s="16" t="str">
        <f>_xlfn.CONCAT(טבלה1[[#This Row],[AI_Companies]]," ",טבלה1[[#This Row],[עמודה1]])</f>
        <v>Outpost https://outpost.rs/</v>
      </c>
      <c r="K2550" s="12">
        <v>2</v>
      </c>
      <c r="L2550" s="12" t="str">
        <f>IF(טבלה1[[#This Row],[עמודה53]]&gt;2000,"Yes","No")</f>
        <v>No</v>
      </c>
      <c r="M2550" s="12">
        <v>9</v>
      </c>
      <c r="N2550" s="12">
        <f>AVERAGE(טבלה1[[#This Row],[עמודה52]:[עמודה53]])</f>
        <v>5.5</v>
      </c>
      <c r="O2550" s="12" t="str">
        <f>IF(טבלה1[[#This Row],[עמודה4]]="&lt; $25 / hr","0$ - $25 / hr",טבלה1[[#This Row],[עמודה4]])</f>
        <v>$25 - $49 / hr</v>
      </c>
      <c r="P2550" s="12" t="str" cm="1">
        <f t="array" ref="P2550">INDEX(_xlfn.TEXTSPLIT(טבלה1[[#This Row],[עמודה55]],"-"),1)</f>
        <v xml:space="preserve">$25 </v>
      </c>
      <c r="Q2550" s="21" t="str" cm="1">
        <f t="array" ref="Q2550">INDEX(_xlfn.TEXTSPLIT(INDEX(_xlfn.TEXTSPLIT(טבלה1[[#This Row],[עמודה55]],"-"),2),"/"),1)</f>
        <v xml:space="preserve"> $49 </v>
      </c>
      <c r="R2550" s="12">
        <f>AVERAGE(טבלה1[[#This Row],[עמודה59]:[עמודה60]])</f>
        <v>37</v>
      </c>
      <c r="S2550" s="3">
        <f>VALUE(SUBSTITUTE(טבלה1[[#This Row],[עמודה56]],"$",""))</f>
        <v>25</v>
      </c>
      <c r="T2550" s="3">
        <f>VALUE(SUBSTITUTE(טבלה1[[#This Row],[עמודה57]],"$",""))</f>
        <v>49</v>
      </c>
      <c r="U2550" s="3" t="str">
        <f>IF(טבלה1[[#This Row],[עמודה58]]&gt;30,"Yes","No")</f>
        <v>Yes</v>
      </c>
    </row>
    <row r="2551" spans="1:21" ht="13" x14ac:dyDescent="0.15">
      <c r="A2551" s="8" t="s">
        <v>5959</v>
      </c>
      <c r="B2551" s="9" t="s">
        <v>5960</v>
      </c>
      <c r="C2551" s="9" t="s">
        <v>787</v>
      </c>
      <c r="D2551" s="13">
        <v>1000</v>
      </c>
      <c r="E2551" s="9" t="s">
        <v>33</v>
      </c>
      <c r="F2551" s="9" t="s">
        <v>117</v>
      </c>
      <c r="G2551" s="10">
        <v>0.15</v>
      </c>
      <c r="H2551" s="11"/>
      <c r="I2551" s="12" t="str" cm="1">
        <f t="array" ref="I2551">INDEX(_xlfn.TEXTSPLIT(טבלה1[[#This Row],[עמודה2]],","),2)</f>
        <v xml:space="preserve"> Hungary</v>
      </c>
      <c r="J2551" s="16" t="str">
        <f>_xlfn.CONCAT(טבלה1[[#This Row],[AI_Companies]]," ",טבלה1[[#This Row],[עמודה1]])</f>
        <v>OpThink https://opthink.com</v>
      </c>
      <c r="K2551" s="12">
        <v>2</v>
      </c>
      <c r="L2551" s="12" t="str">
        <f>IF(טבלה1[[#This Row],[עמודה53]]&gt;2000,"Yes","No")</f>
        <v>No</v>
      </c>
      <c r="M2551" s="12">
        <v>9</v>
      </c>
      <c r="N2551" s="12">
        <f>AVERAGE(טבלה1[[#This Row],[עמודה52]:[עמודה53]])</f>
        <v>5.5</v>
      </c>
      <c r="O2551" s="12" t="str">
        <f>IF(טבלה1[[#This Row],[עמודה4]]="&lt; $25 / hr","0$ - $25 / hr",טבלה1[[#This Row],[עמודה4]])</f>
        <v>$25 - $49 / hr</v>
      </c>
      <c r="P2551" s="12" t="str" cm="1">
        <f t="array" ref="P2551">INDEX(_xlfn.TEXTSPLIT(טבלה1[[#This Row],[עמודה55]],"-"),1)</f>
        <v xml:space="preserve">$25 </v>
      </c>
      <c r="Q2551" s="21" t="str" cm="1">
        <f t="array" ref="Q2551">INDEX(_xlfn.TEXTSPLIT(INDEX(_xlfn.TEXTSPLIT(טבלה1[[#This Row],[עמודה55]],"-"),2),"/"),1)</f>
        <v xml:space="preserve"> $49 </v>
      </c>
      <c r="R2551" s="12">
        <f>AVERAGE(טבלה1[[#This Row],[עמודה59]:[עמודה60]])</f>
        <v>37</v>
      </c>
      <c r="S2551" s="3">
        <f>VALUE(SUBSTITUTE(טבלה1[[#This Row],[עמודה56]],"$",""))</f>
        <v>25</v>
      </c>
      <c r="T2551" s="3">
        <f>VALUE(SUBSTITUTE(טבלה1[[#This Row],[עמודה57]],"$",""))</f>
        <v>49</v>
      </c>
      <c r="U2551" s="3" t="str">
        <f>IF(טבלה1[[#This Row],[עמודה58]]&gt;30,"Yes","No")</f>
        <v>Yes</v>
      </c>
    </row>
    <row r="2552" spans="1:21" ht="13" x14ac:dyDescent="0.15">
      <c r="A2552" s="8" t="s">
        <v>5961</v>
      </c>
      <c r="B2552" s="9" t="s">
        <v>5962</v>
      </c>
      <c r="C2552" s="9" t="s">
        <v>174</v>
      </c>
      <c r="D2552" s="13">
        <v>10000</v>
      </c>
      <c r="E2552" s="9" t="s">
        <v>4</v>
      </c>
      <c r="F2552" s="9" t="s">
        <v>117</v>
      </c>
      <c r="G2552" s="10">
        <v>0.15</v>
      </c>
      <c r="H2552" s="11"/>
      <c r="I2552" s="12" t="str" cm="1">
        <f t="array" ref="I2552">INDEX(_xlfn.TEXTSPLIT(טבלה1[[#This Row],[עמודה2]],","),2)</f>
        <v xml:space="preserve"> Germany</v>
      </c>
      <c r="J2552" s="16" t="str">
        <f>_xlfn.CONCAT(טבלה1[[#This Row],[AI_Companies]]," ",טבלה1[[#This Row],[עמודה1]])</f>
        <v>TaleAboutData http://www.taleaboutdata.com</v>
      </c>
      <c r="K2552" s="12">
        <v>2</v>
      </c>
      <c r="L2552" s="12" t="str">
        <f>IF(טבלה1[[#This Row],[עמודה53]]&gt;2000,"Yes","No")</f>
        <v>No</v>
      </c>
      <c r="M2552" s="12">
        <v>9</v>
      </c>
      <c r="N2552" s="12">
        <f>AVERAGE(טבלה1[[#This Row],[עמודה52]:[עמודה53]])</f>
        <v>5.5</v>
      </c>
      <c r="O2552" s="12" t="str">
        <f>IF(טבלה1[[#This Row],[עמודה4]]="&lt; $25 / hr","0$ - $25 / hr",טבלה1[[#This Row],[עמודה4]])</f>
        <v>Undisclosed</v>
      </c>
      <c r="P2552" s="12" t="str" cm="1">
        <f t="array" ref="P2552">INDEX(_xlfn.TEXTSPLIT(טבלה1[[#This Row],[עמודה55]],"-"),1)</f>
        <v>Undisclosed</v>
      </c>
      <c r="Q2552" s="21" t="e" cm="1">
        <f t="array" ref="Q2552">INDEX(_xlfn.TEXTSPLIT(INDEX(_xlfn.TEXTSPLIT(טבלה1[[#This Row],[עמודה55]],"-"),2),"/"),1)</f>
        <v>#REF!</v>
      </c>
      <c r="R2552" s="12" t="e">
        <f>AVERAGE(טבלה1[[#This Row],[עמודה59]:[עמודה60]])</f>
        <v>#VALUE!</v>
      </c>
      <c r="S2552" s="3" t="e">
        <f>VALUE(SUBSTITUTE(טבלה1[[#This Row],[עמודה56]],"$",""))</f>
        <v>#VALUE!</v>
      </c>
      <c r="T2552" s="3" t="e">
        <f>VALUE(SUBSTITUTE(טבלה1[[#This Row],[עמודה57]],"$",""))</f>
        <v>#REF!</v>
      </c>
      <c r="U2552" s="3" t="e">
        <f>IF(טבלה1[[#This Row],[עמודה58]]&gt;30,"Yes","No")</f>
        <v>#VALUE!</v>
      </c>
    </row>
    <row r="2553" spans="1:21" ht="13" x14ac:dyDescent="0.15">
      <c r="A2553" s="8" t="s">
        <v>5963</v>
      </c>
      <c r="B2553" s="9" t="s">
        <v>5964</v>
      </c>
      <c r="C2553" s="9" t="s">
        <v>604</v>
      </c>
      <c r="D2553" s="13">
        <v>1000</v>
      </c>
      <c r="E2553" s="9" t="s">
        <v>33</v>
      </c>
      <c r="F2553" s="9" t="s">
        <v>117</v>
      </c>
      <c r="G2553" s="10">
        <v>0.15</v>
      </c>
      <c r="H2553" s="11"/>
      <c r="I2553" s="12" t="str" cm="1">
        <f t="array" ref="I2553">INDEX(_xlfn.TEXTSPLIT(טבלה1[[#This Row],[עמודה2]],","),2)</f>
        <v xml:space="preserve"> India</v>
      </c>
      <c r="J2553" s="16" t="str">
        <f>_xlfn.CONCAT(טבלה1[[#This Row],[AI_Companies]]," ",טבלה1[[#This Row],[עמודה1]])</f>
        <v>FliarBusinessIntelligencePvtLtd https://fliarbi.com</v>
      </c>
      <c r="K2553" s="12">
        <v>2</v>
      </c>
      <c r="L2553" s="12" t="str">
        <f>IF(טבלה1[[#This Row],[עמודה53]]&gt;2000,"Yes","No")</f>
        <v>No</v>
      </c>
      <c r="M2553" s="12">
        <v>9</v>
      </c>
      <c r="N2553" s="12">
        <f>AVERAGE(טבלה1[[#This Row],[עמודה52]:[עמודה53]])</f>
        <v>5.5</v>
      </c>
      <c r="O2553" s="12" t="str">
        <f>IF(טבלה1[[#This Row],[עמודה4]]="&lt; $25 / hr","0$ - $25 / hr",טבלה1[[#This Row],[עמודה4]])</f>
        <v>$25 - $49 / hr</v>
      </c>
      <c r="P2553" s="12" t="str" cm="1">
        <f t="array" ref="P2553">INDEX(_xlfn.TEXTSPLIT(טבלה1[[#This Row],[עמודה55]],"-"),1)</f>
        <v xml:space="preserve">$25 </v>
      </c>
      <c r="Q2553" s="21" t="str" cm="1">
        <f t="array" ref="Q2553">INDEX(_xlfn.TEXTSPLIT(INDEX(_xlfn.TEXTSPLIT(טבלה1[[#This Row],[עמודה55]],"-"),2),"/"),1)</f>
        <v xml:space="preserve"> $49 </v>
      </c>
      <c r="R2553" s="12">
        <f>AVERAGE(טבלה1[[#This Row],[עמודה59]:[עמודה60]])</f>
        <v>37</v>
      </c>
      <c r="S2553" s="3">
        <f>VALUE(SUBSTITUTE(טבלה1[[#This Row],[עמודה56]],"$",""))</f>
        <v>25</v>
      </c>
      <c r="T2553" s="3">
        <f>VALUE(SUBSTITUTE(טבלה1[[#This Row],[עמודה57]],"$",""))</f>
        <v>49</v>
      </c>
      <c r="U2553" s="3" t="str">
        <f>IF(טבלה1[[#This Row],[עמודה58]]&gt;30,"Yes","No")</f>
        <v>Yes</v>
      </c>
    </row>
    <row r="2554" spans="1:21" ht="13" x14ac:dyDescent="0.15">
      <c r="A2554" s="8" t="s">
        <v>5965</v>
      </c>
      <c r="B2554" s="9" t="s">
        <v>5966</v>
      </c>
      <c r="C2554" s="9" t="s">
        <v>66</v>
      </c>
      <c r="D2554" s="9" t="s">
        <v>4</v>
      </c>
      <c r="E2554" s="9" t="s">
        <v>4</v>
      </c>
      <c r="F2554" s="9" t="s">
        <v>117</v>
      </c>
      <c r="G2554" s="10">
        <v>0.15</v>
      </c>
      <c r="H2554" s="11"/>
      <c r="I2554" s="12" t="str" cm="1">
        <f t="array" ref="I2554">INDEX(_xlfn.TEXTSPLIT(טבלה1[[#This Row],[עמודה2]],","),2)</f>
        <v xml:space="preserve"> Canada</v>
      </c>
      <c r="J2554" s="16" t="str">
        <f>_xlfn.CONCAT(טבלה1[[#This Row],[AI_Companies]]," ",טבלה1[[#This Row],[עמודה1]])</f>
        <v>LiveRecruiter https://liverecruiter.com/</v>
      </c>
      <c r="K2554" s="12">
        <v>2</v>
      </c>
      <c r="L2554" s="12" t="str">
        <f>IF(טבלה1[[#This Row],[עמודה53]]&gt;2000,"Yes","No")</f>
        <v>No</v>
      </c>
      <c r="M2554" s="12">
        <v>9</v>
      </c>
      <c r="N2554" s="12">
        <f>AVERAGE(טבלה1[[#This Row],[עמודה52]:[עמודה53]])</f>
        <v>5.5</v>
      </c>
      <c r="O2554" s="12" t="str">
        <f>IF(טבלה1[[#This Row],[עמודה4]]="&lt; $25 / hr","0$ - $25 / hr",טבלה1[[#This Row],[עמודה4]])</f>
        <v>Undisclosed</v>
      </c>
      <c r="P2554" s="12" t="str" cm="1">
        <f t="array" ref="P2554">INDEX(_xlfn.TEXTSPLIT(טבלה1[[#This Row],[עמודה55]],"-"),1)</f>
        <v>Undisclosed</v>
      </c>
      <c r="Q2554" s="21" t="e" cm="1">
        <f t="array" ref="Q2554">INDEX(_xlfn.TEXTSPLIT(INDEX(_xlfn.TEXTSPLIT(טבלה1[[#This Row],[עמודה55]],"-"),2),"/"),1)</f>
        <v>#REF!</v>
      </c>
      <c r="R2554" s="12" t="e">
        <f>AVERAGE(טבלה1[[#This Row],[עמודה59]:[עמודה60]])</f>
        <v>#VALUE!</v>
      </c>
      <c r="S2554" s="3" t="e">
        <f>VALUE(SUBSTITUTE(טבלה1[[#This Row],[עמודה56]],"$",""))</f>
        <v>#VALUE!</v>
      </c>
      <c r="T2554" s="3" t="e">
        <f>VALUE(SUBSTITUTE(טבלה1[[#This Row],[עמודה57]],"$",""))</f>
        <v>#REF!</v>
      </c>
      <c r="U2554" s="3" t="e">
        <f>IF(טבלה1[[#This Row],[עמודה58]]&gt;30,"Yes","No")</f>
        <v>#VALUE!</v>
      </c>
    </row>
    <row r="2555" spans="1:21" ht="13" x14ac:dyDescent="0.15">
      <c r="A2555" s="8" t="s">
        <v>5967</v>
      </c>
      <c r="B2555" s="9" t="s">
        <v>5968</v>
      </c>
      <c r="C2555" s="9" t="s">
        <v>5969</v>
      </c>
      <c r="D2555" s="9" t="s">
        <v>4</v>
      </c>
      <c r="E2555" s="9" t="s">
        <v>4</v>
      </c>
      <c r="F2555" s="9" t="s">
        <v>117</v>
      </c>
      <c r="G2555" s="10">
        <v>0.15</v>
      </c>
      <c r="H2555" s="11"/>
      <c r="I2555" s="12" t="str" cm="1">
        <f t="array" ref="I2555">INDEX(_xlfn.TEXTSPLIT(טבלה1[[#This Row],[עמודה2]],","),2)</f>
        <v xml:space="preserve"> Costa Rica</v>
      </c>
      <c r="J2555" s="16" t="str">
        <f>_xlfn.CONCAT(טבלה1[[#This Row],[AI_Companies]]," ",טבלה1[[#This Row],[עמודה1]])</f>
        <v>GLSLabs http://glslabs.com/</v>
      </c>
      <c r="K2555" s="12">
        <v>2</v>
      </c>
      <c r="L2555" s="12" t="str">
        <f>IF(טבלה1[[#This Row],[עמודה53]]&gt;2000,"Yes","No")</f>
        <v>No</v>
      </c>
      <c r="M2555" s="12">
        <v>9</v>
      </c>
      <c r="N2555" s="12">
        <f>AVERAGE(טבלה1[[#This Row],[עמודה52]:[עמודה53]])</f>
        <v>5.5</v>
      </c>
      <c r="O2555" s="12" t="str">
        <f>IF(טבלה1[[#This Row],[עמודה4]]="&lt; $25 / hr","0$ - $25 / hr",טבלה1[[#This Row],[עמודה4]])</f>
        <v>Undisclosed</v>
      </c>
      <c r="P2555" s="12" t="str" cm="1">
        <f t="array" ref="P2555">INDEX(_xlfn.TEXTSPLIT(טבלה1[[#This Row],[עמודה55]],"-"),1)</f>
        <v>Undisclosed</v>
      </c>
      <c r="Q2555" s="21" t="e" cm="1">
        <f t="array" ref="Q2555">INDEX(_xlfn.TEXTSPLIT(INDEX(_xlfn.TEXTSPLIT(טבלה1[[#This Row],[עמודה55]],"-"),2),"/"),1)</f>
        <v>#REF!</v>
      </c>
      <c r="R2555" s="12" t="e">
        <f>AVERAGE(טבלה1[[#This Row],[עמודה59]:[עמודה60]])</f>
        <v>#VALUE!</v>
      </c>
      <c r="S2555" s="3" t="e">
        <f>VALUE(SUBSTITUTE(טבלה1[[#This Row],[עמודה56]],"$",""))</f>
        <v>#VALUE!</v>
      </c>
      <c r="T2555" s="3" t="e">
        <f>VALUE(SUBSTITUTE(טבלה1[[#This Row],[עמודה57]],"$",""))</f>
        <v>#REF!</v>
      </c>
      <c r="U2555" s="3" t="e">
        <f>IF(טבלה1[[#This Row],[עמודה58]]&gt;30,"Yes","No")</f>
        <v>#VALUE!</v>
      </c>
    </row>
    <row r="2556" spans="1:21" ht="13" x14ac:dyDescent="0.15">
      <c r="A2556" s="8" t="s">
        <v>5970</v>
      </c>
      <c r="B2556" s="9" t="s">
        <v>5971</v>
      </c>
      <c r="C2556" s="9" t="s">
        <v>5972</v>
      </c>
      <c r="D2556" s="13">
        <v>5000</v>
      </c>
      <c r="E2556" s="9" t="s">
        <v>4</v>
      </c>
      <c r="F2556" s="9" t="s">
        <v>29</v>
      </c>
      <c r="G2556" s="10">
        <v>0.1</v>
      </c>
      <c r="H2556" s="11"/>
      <c r="I2556" s="12" t="str" cm="1">
        <f t="array" ref="I2556">INDEX(_xlfn.TEXTSPLIT(טבלה1[[#This Row],[עמודה2]],","),2)</f>
        <v xml:space="preserve"> Jamaica</v>
      </c>
      <c r="J2556" s="16" t="str">
        <f>_xlfn.CONCAT(טבלה1[[#This Row],[AI_Companies]]," ",טבלה1[[#This Row],[עמודה1]])</f>
        <v>KnightfoxAppDesignLtd. https://knightfoxapps.com</v>
      </c>
      <c r="K2556" s="12">
        <v>10</v>
      </c>
      <c r="L2556" s="12" t="str">
        <f>IF(טבלה1[[#This Row],[עמודה53]]&gt;2000,"Yes","No")</f>
        <v>No</v>
      </c>
      <c r="M2556" s="12">
        <v>49</v>
      </c>
      <c r="N2556" s="12">
        <f>AVERAGE(טבלה1[[#This Row],[עמודה52]:[עמודה53]])</f>
        <v>29.5</v>
      </c>
      <c r="O2556" s="12" t="str">
        <f>IF(טבלה1[[#This Row],[עמודה4]]="&lt; $25 / hr","0$ - $25 / hr",טבלה1[[#This Row],[עמודה4]])</f>
        <v>Undisclosed</v>
      </c>
      <c r="P2556" s="12" t="str" cm="1">
        <f t="array" ref="P2556">INDEX(_xlfn.TEXTSPLIT(טבלה1[[#This Row],[עמודה55]],"-"),1)</f>
        <v>Undisclosed</v>
      </c>
      <c r="Q2556" s="21" t="e" cm="1">
        <f t="array" ref="Q2556">INDEX(_xlfn.TEXTSPLIT(INDEX(_xlfn.TEXTSPLIT(טבלה1[[#This Row],[עמודה55]],"-"),2),"/"),1)</f>
        <v>#REF!</v>
      </c>
      <c r="R2556" s="12" t="e">
        <f>AVERAGE(טבלה1[[#This Row],[עמודה59]:[עמודה60]])</f>
        <v>#VALUE!</v>
      </c>
      <c r="S2556" s="3" t="e">
        <f>VALUE(SUBSTITUTE(טבלה1[[#This Row],[עמודה56]],"$",""))</f>
        <v>#VALUE!</v>
      </c>
      <c r="T2556" s="3" t="e">
        <f>VALUE(SUBSTITUTE(טבלה1[[#This Row],[עמודה57]],"$",""))</f>
        <v>#REF!</v>
      </c>
      <c r="U2556" s="3" t="e">
        <f>IF(טבלה1[[#This Row],[עמודה58]]&gt;30,"Yes","No")</f>
        <v>#VALUE!</v>
      </c>
    </row>
    <row r="2557" spans="1:21" ht="13" x14ac:dyDescent="0.15">
      <c r="A2557" s="8" t="s">
        <v>5973</v>
      </c>
      <c r="B2557" s="9" t="s">
        <v>5974</v>
      </c>
      <c r="C2557" s="9" t="s">
        <v>5975</v>
      </c>
      <c r="D2557" s="13">
        <v>5000</v>
      </c>
      <c r="E2557" s="9" t="s">
        <v>14</v>
      </c>
      <c r="F2557" s="9" t="s">
        <v>10</v>
      </c>
      <c r="G2557" s="10">
        <v>0.1</v>
      </c>
      <c r="H2557" s="11"/>
      <c r="I2557" s="12" t="str" cm="1">
        <f t="array" ref="I2557">INDEX(_xlfn.TEXTSPLIT(טבלה1[[#This Row],[עמודה2]],","),2)</f>
        <v xml:space="preserve"> OH</v>
      </c>
      <c r="J2557" s="16" t="str">
        <f>_xlfn.CONCAT(טבלה1[[#This Row],[AI_Companies]]," ",טבלה1[[#This Row],[עמודה1]])</f>
        <v>JASStekInc https://www.jasstek.com</v>
      </c>
      <c r="K2557" s="12">
        <v>50</v>
      </c>
      <c r="L2557" s="12" t="str">
        <f>IF(טבלה1[[#This Row],[עמודה53]]&gt;2000,"Yes","No")</f>
        <v>No</v>
      </c>
      <c r="M2557" s="12">
        <v>249</v>
      </c>
      <c r="N2557" s="12">
        <f>AVERAGE(טבלה1[[#This Row],[עמודה52]:[עמודה53]])</f>
        <v>149.5</v>
      </c>
      <c r="O2557" s="12" t="str">
        <f>IF(טבלה1[[#This Row],[עמודה4]]="&lt; $25 / hr","0$ - $25 / hr",טבלה1[[#This Row],[עמודה4]])</f>
        <v>0$ - $25 / hr</v>
      </c>
      <c r="P2557" s="12" t="str" cm="1">
        <f t="array" ref="P2557">INDEX(_xlfn.TEXTSPLIT(טבלה1[[#This Row],[עמודה55]],"-"),1)</f>
        <v xml:space="preserve">0$ </v>
      </c>
      <c r="Q2557" s="21" t="str" cm="1">
        <f t="array" ref="Q2557">INDEX(_xlfn.TEXTSPLIT(INDEX(_xlfn.TEXTSPLIT(טבלה1[[#This Row],[עמודה55]],"-"),2),"/"),1)</f>
        <v xml:space="preserve"> $25 </v>
      </c>
      <c r="R2557" s="12">
        <f>AVERAGE(טבלה1[[#This Row],[עמודה59]:[עמודה60]])</f>
        <v>12.5</v>
      </c>
      <c r="S2557" s="3">
        <f>VALUE(SUBSTITUTE(טבלה1[[#This Row],[עמודה56]],"$",""))</f>
        <v>0</v>
      </c>
      <c r="T2557" s="3">
        <f>VALUE(SUBSTITUTE(טבלה1[[#This Row],[עמודה57]],"$",""))</f>
        <v>25</v>
      </c>
      <c r="U2557" s="3" t="str">
        <f>IF(טבלה1[[#This Row],[עמודה58]]&gt;30,"Yes","No")</f>
        <v>No</v>
      </c>
    </row>
    <row r="2558" spans="1:21" ht="13" x14ac:dyDescent="0.15">
      <c r="A2558" s="8" t="s">
        <v>5976</v>
      </c>
      <c r="B2558" s="9" t="s">
        <v>5977</v>
      </c>
      <c r="C2558" s="9" t="s">
        <v>47</v>
      </c>
      <c r="D2558" s="13">
        <v>1000</v>
      </c>
      <c r="E2558" s="9" t="s">
        <v>14</v>
      </c>
      <c r="F2558" s="9" t="s">
        <v>10</v>
      </c>
      <c r="G2558" s="10">
        <v>0.1</v>
      </c>
      <c r="H2558" s="11"/>
      <c r="I2558" s="12" t="str" cm="1">
        <f t="array" ref="I2558">INDEX(_xlfn.TEXTSPLIT(טבלה1[[#This Row],[עמודה2]],","),2)</f>
        <v xml:space="preserve"> India</v>
      </c>
      <c r="J2558" s="16" t="str">
        <f>_xlfn.CONCAT(טבלה1[[#This Row],[AI_Companies]]," ",טבלה1[[#This Row],[עמודה1]])</f>
        <v>VirusPositiveTechnologies http://www.viruspositive.com</v>
      </c>
      <c r="K2558" s="12">
        <v>50</v>
      </c>
      <c r="L2558" s="12" t="str">
        <f>IF(טבלה1[[#This Row],[עמודה53]]&gt;2000,"Yes","No")</f>
        <v>No</v>
      </c>
      <c r="M2558" s="12">
        <v>249</v>
      </c>
      <c r="N2558" s="12">
        <f>AVERAGE(טבלה1[[#This Row],[עמודה52]:[עמודה53]])</f>
        <v>149.5</v>
      </c>
      <c r="O2558" s="12" t="str">
        <f>IF(טבלה1[[#This Row],[עמודה4]]="&lt; $25 / hr","0$ - $25 / hr",טבלה1[[#This Row],[עמודה4]])</f>
        <v>0$ - $25 / hr</v>
      </c>
      <c r="P2558" s="12" t="str" cm="1">
        <f t="array" ref="P2558">INDEX(_xlfn.TEXTSPLIT(טבלה1[[#This Row],[עמודה55]],"-"),1)</f>
        <v xml:space="preserve">0$ </v>
      </c>
      <c r="Q2558" s="21" t="str" cm="1">
        <f t="array" ref="Q2558">INDEX(_xlfn.TEXTSPLIT(INDEX(_xlfn.TEXTSPLIT(טבלה1[[#This Row],[עמודה55]],"-"),2),"/"),1)</f>
        <v xml:space="preserve"> $25 </v>
      </c>
      <c r="R2558" s="12">
        <f>AVERAGE(טבלה1[[#This Row],[עמודה59]:[עמודה60]])</f>
        <v>12.5</v>
      </c>
      <c r="S2558" s="3">
        <f>VALUE(SUBSTITUTE(טבלה1[[#This Row],[עמודה56]],"$",""))</f>
        <v>0</v>
      </c>
      <c r="T2558" s="3">
        <f>VALUE(SUBSTITUTE(טבלה1[[#This Row],[עמודה57]],"$",""))</f>
        <v>25</v>
      </c>
      <c r="U2558" s="3" t="str">
        <f>IF(טבלה1[[#This Row],[עמודה58]]&gt;30,"Yes","No")</f>
        <v>No</v>
      </c>
    </row>
    <row r="2559" spans="1:21" ht="13" x14ac:dyDescent="0.15">
      <c r="A2559" s="8" t="s">
        <v>5978</v>
      </c>
      <c r="B2559" s="9" t="s">
        <v>5979</v>
      </c>
      <c r="C2559" s="9" t="s">
        <v>212</v>
      </c>
      <c r="D2559" s="13">
        <v>10000</v>
      </c>
      <c r="E2559" s="9" t="s">
        <v>9</v>
      </c>
      <c r="F2559" s="9" t="s">
        <v>10</v>
      </c>
      <c r="G2559" s="10">
        <v>0.1</v>
      </c>
      <c r="H2559" s="11"/>
      <c r="I2559" s="12" t="str" cm="1">
        <f t="array" ref="I2559">INDEX(_xlfn.TEXTSPLIT(טבלה1[[#This Row],[עמודה2]],","),2)</f>
        <v xml:space="preserve"> CA</v>
      </c>
      <c r="J2559" s="16" t="str">
        <f>_xlfn.CONCAT(טבלה1[[#This Row],[AI_Companies]]," ",טבלה1[[#This Row],[עמודה1]])</f>
        <v>AppIncubator https://www.appincubator.io</v>
      </c>
      <c r="K2559" s="12">
        <v>50</v>
      </c>
      <c r="L2559" s="12" t="str">
        <f>IF(טבלה1[[#This Row],[עמודה53]]&gt;2000,"Yes","No")</f>
        <v>No</v>
      </c>
      <c r="M2559" s="12">
        <v>249</v>
      </c>
      <c r="N2559" s="12">
        <f>AVERAGE(טבלה1[[#This Row],[עמודה52]:[עמודה53]])</f>
        <v>149.5</v>
      </c>
      <c r="O2559" s="12" t="str">
        <f>IF(טבלה1[[#This Row],[עמודה4]]="&lt; $25 / hr","0$ - $25 / hr",טבלה1[[#This Row],[עמודה4]])</f>
        <v>$50 - $99 / hr</v>
      </c>
      <c r="P2559" s="12" t="str" cm="1">
        <f t="array" ref="P2559">INDEX(_xlfn.TEXTSPLIT(טבלה1[[#This Row],[עמודה55]],"-"),1)</f>
        <v xml:space="preserve">$50 </v>
      </c>
      <c r="Q2559" s="21" t="str" cm="1">
        <f t="array" ref="Q2559">INDEX(_xlfn.TEXTSPLIT(INDEX(_xlfn.TEXTSPLIT(טבלה1[[#This Row],[עמודה55]],"-"),2),"/"),1)</f>
        <v xml:space="preserve"> $99 </v>
      </c>
      <c r="R2559" s="12">
        <f>AVERAGE(טבלה1[[#This Row],[עמודה59]:[עמודה60]])</f>
        <v>74.5</v>
      </c>
      <c r="S2559" s="3">
        <f>VALUE(SUBSTITUTE(טבלה1[[#This Row],[עמודה56]],"$",""))</f>
        <v>50</v>
      </c>
      <c r="T2559" s="3">
        <f>VALUE(SUBSTITUTE(טבלה1[[#This Row],[עמודה57]],"$",""))</f>
        <v>99</v>
      </c>
      <c r="U2559" s="3" t="str">
        <f>IF(טבלה1[[#This Row],[עמודה58]]&gt;30,"Yes","No")</f>
        <v>Yes</v>
      </c>
    </row>
    <row r="2560" spans="1:21" ht="13" x14ac:dyDescent="0.15">
      <c r="A2560" s="8" t="s">
        <v>5980</v>
      </c>
      <c r="B2560" s="9" t="s">
        <v>5981</v>
      </c>
      <c r="C2560" s="9" t="s">
        <v>81</v>
      </c>
      <c r="D2560" s="13">
        <v>1000</v>
      </c>
      <c r="E2560" s="9" t="s">
        <v>14</v>
      </c>
      <c r="F2560" s="9" t="s">
        <v>10</v>
      </c>
      <c r="G2560" s="10">
        <v>0.2</v>
      </c>
      <c r="H2560" s="11"/>
      <c r="I2560" s="12" t="str" cm="1">
        <f t="array" ref="I2560">INDEX(_xlfn.TEXTSPLIT(טבלה1[[#This Row],[עמודה2]],","),2)</f>
        <v xml:space="preserve"> Poland</v>
      </c>
      <c r="J2560" s="16" t="str">
        <f>_xlfn.CONCAT(טבלה1[[#This Row],[AI_Companies]]," ",טבלה1[[#This Row],[עמודה1]])</f>
        <v>SteinfeldLegal https://steinfeldlegal.com/about/</v>
      </c>
      <c r="K2560" s="12">
        <v>50</v>
      </c>
      <c r="L2560" s="12" t="str">
        <f>IF(טבלה1[[#This Row],[עמודה53]]&gt;2000,"Yes","No")</f>
        <v>No</v>
      </c>
      <c r="M2560" s="12">
        <v>249</v>
      </c>
      <c r="N2560" s="12">
        <f>AVERAGE(טבלה1[[#This Row],[עמודה52]:[עמודה53]])</f>
        <v>149.5</v>
      </c>
      <c r="O2560" s="12" t="str">
        <f>IF(טבלה1[[#This Row],[עמודה4]]="&lt; $25 / hr","0$ - $25 / hr",טבלה1[[#This Row],[עמודה4]])</f>
        <v>0$ - $25 / hr</v>
      </c>
      <c r="P2560" s="12" t="str" cm="1">
        <f t="array" ref="P2560">INDEX(_xlfn.TEXTSPLIT(טבלה1[[#This Row],[עמודה55]],"-"),1)</f>
        <v xml:space="preserve">0$ </v>
      </c>
      <c r="Q2560" s="21" t="str" cm="1">
        <f t="array" ref="Q2560">INDEX(_xlfn.TEXTSPLIT(INDEX(_xlfn.TEXTSPLIT(טבלה1[[#This Row],[עמודה55]],"-"),2),"/"),1)</f>
        <v xml:space="preserve"> $25 </v>
      </c>
      <c r="R2560" s="12">
        <f>AVERAGE(טבלה1[[#This Row],[עמודה59]:[עמודה60]])</f>
        <v>12.5</v>
      </c>
      <c r="S2560" s="3">
        <f>VALUE(SUBSTITUTE(טבלה1[[#This Row],[עמודה56]],"$",""))</f>
        <v>0</v>
      </c>
      <c r="T2560" s="3">
        <f>VALUE(SUBSTITUTE(טבלה1[[#This Row],[עמודה57]],"$",""))</f>
        <v>25</v>
      </c>
      <c r="U2560" s="3" t="str">
        <f>IF(טבלה1[[#This Row],[עמודה58]]&gt;30,"Yes","No")</f>
        <v>No</v>
      </c>
    </row>
    <row r="2561" spans="1:21" ht="13" x14ac:dyDescent="0.15">
      <c r="A2561" s="8" t="s">
        <v>5982</v>
      </c>
      <c r="B2561" s="9" t="s">
        <v>5983</v>
      </c>
      <c r="C2561" s="9" t="s">
        <v>308</v>
      </c>
      <c r="D2561" s="13">
        <v>10000</v>
      </c>
      <c r="E2561" s="9" t="s">
        <v>14</v>
      </c>
      <c r="F2561" s="9" t="s">
        <v>10</v>
      </c>
      <c r="G2561" s="10">
        <v>0.2</v>
      </c>
      <c r="H2561" s="11"/>
      <c r="I2561" s="12" t="str" cm="1">
        <f t="array" ref="I2561">INDEX(_xlfn.TEXTSPLIT(טבלה1[[#This Row],[עמודה2]],","),2)</f>
        <v xml:space="preserve"> India</v>
      </c>
      <c r="J2561" s="16" t="str">
        <f>_xlfn.CONCAT(טבלה1[[#This Row],[AI_Companies]]," ",טבלה1[[#This Row],[עמודה1]])</f>
        <v>DigiscapeTechSolutionsLtd. https://www.digiscapetech.com</v>
      </c>
      <c r="K2561" s="12">
        <v>50</v>
      </c>
      <c r="L2561" s="12" t="str">
        <f>IF(טבלה1[[#This Row],[עמודה53]]&gt;2000,"Yes","No")</f>
        <v>No</v>
      </c>
      <c r="M2561" s="12">
        <v>249</v>
      </c>
      <c r="N2561" s="12">
        <f>AVERAGE(טבלה1[[#This Row],[עמודה52]:[עמודה53]])</f>
        <v>149.5</v>
      </c>
      <c r="O2561" s="12" t="str">
        <f>IF(טבלה1[[#This Row],[עמודה4]]="&lt; $25 / hr","0$ - $25 / hr",טבלה1[[#This Row],[עמודה4]])</f>
        <v>0$ - $25 / hr</v>
      </c>
      <c r="P2561" s="12" t="str" cm="1">
        <f t="array" ref="P2561">INDEX(_xlfn.TEXTSPLIT(טבלה1[[#This Row],[עמודה55]],"-"),1)</f>
        <v xml:space="preserve">0$ </v>
      </c>
      <c r="Q2561" s="21" t="str" cm="1">
        <f t="array" ref="Q2561">INDEX(_xlfn.TEXTSPLIT(INDEX(_xlfn.TEXTSPLIT(טבלה1[[#This Row],[עמודה55]],"-"),2),"/"),1)</f>
        <v xml:space="preserve"> $25 </v>
      </c>
      <c r="R2561" s="12">
        <f>AVERAGE(טבלה1[[#This Row],[עמודה59]:[עמודה60]])</f>
        <v>12.5</v>
      </c>
      <c r="S2561" s="3">
        <f>VALUE(SUBSTITUTE(טבלה1[[#This Row],[עמודה56]],"$",""))</f>
        <v>0</v>
      </c>
      <c r="T2561" s="3">
        <f>VALUE(SUBSTITUTE(טבלה1[[#This Row],[עמודה57]],"$",""))</f>
        <v>25</v>
      </c>
      <c r="U2561" s="3" t="str">
        <f>IF(טבלה1[[#This Row],[עמודה58]]&gt;30,"Yes","No")</f>
        <v>No</v>
      </c>
    </row>
    <row r="2562" spans="1:21" ht="13" x14ac:dyDescent="0.15">
      <c r="A2562" s="8" t="s">
        <v>5984</v>
      </c>
      <c r="B2562" s="9" t="s">
        <v>5985</v>
      </c>
      <c r="C2562" s="9" t="s">
        <v>5986</v>
      </c>
      <c r="D2562" s="13">
        <v>1000</v>
      </c>
      <c r="E2562" s="9" t="s">
        <v>57</v>
      </c>
      <c r="F2562" s="9" t="s">
        <v>560</v>
      </c>
      <c r="G2562" s="10">
        <v>0.4</v>
      </c>
      <c r="H2562" s="11"/>
      <c r="I2562" s="12" t="str" cm="1">
        <f t="array" ref="I2562">INDEX(_xlfn.TEXTSPLIT(טבלה1[[#This Row],[עמודה2]],","),2)</f>
        <v xml:space="preserve"> CA</v>
      </c>
      <c r="J2562" s="16" t="str">
        <f>_xlfn.CONCAT(טבלה1[[#This Row],[AI_Companies]]," ",טבלה1[[#This Row],[עמודה1]])</f>
        <v>CosmicLensConsulting http://www.cosmiclensconsulting.com</v>
      </c>
      <c r="K2562" s="12" t="s">
        <v>560</v>
      </c>
      <c r="L2562" s="12" t="str">
        <f>IF(טבלה1[[#This Row],[עמודה53]]&gt;2000,"Yes","No")</f>
        <v>No</v>
      </c>
      <c r="M2562" s="12"/>
      <c r="N2562" s="12" t="e">
        <f>AVERAGE(טבלה1[[#This Row],[עמודה52]:[עמודה53]])</f>
        <v>#DIV/0!</v>
      </c>
      <c r="O2562" s="12" t="str">
        <f>IF(טבלה1[[#This Row],[עמודה4]]="&lt; $25 / hr","0$ - $25 / hr",טבלה1[[#This Row],[עמודה4]])</f>
        <v>$200 - $300 / hr</v>
      </c>
      <c r="P2562" s="12" t="str" cm="1">
        <f t="array" ref="P2562">INDEX(_xlfn.TEXTSPLIT(טבלה1[[#This Row],[עמודה55]],"-"),1)</f>
        <v xml:space="preserve">$200 </v>
      </c>
      <c r="Q2562" s="21" t="str" cm="1">
        <f t="array" ref="Q2562">INDEX(_xlfn.TEXTSPLIT(INDEX(_xlfn.TEXTSPLIT(טבלה1[[#This Row],[עמודה55]],"-"),2),"/"),1)</f>
        <v xml:space="preserve"> $300 </v>
      </c>
      <c r="R2562" s="12">
        <f>AVERAGE(טבלה1[[#This Row],[עמודה59]:[עמודה60]])</f>
        <v>250</v>
      </c>
      <c r="S2562" s="3">
        <f>VALUE(SUBSTITUTE(טבלה1[[#This Row],[עמודה56]],"$",""))</f>
        <v>200</v>
      </c>
      <c r="T2562" s="3">
        <f>VALUE(SUBSTITUTE(טבלה1[[#This Row],[עמודה57]],"$",""))</f>
        <v>300</v>
      </c>
      <c r="U2562" s="3" t="str">
        <f>IF(טבלה1[[#This Row],[עמודה58]]&gt;30,"Yes","No")</f>
        <v>Yes</v>
      </c>
    </row>
    <row r="2563" spans="1:21" ht="13" x14ac:dyDescent="0.15">
      <c r="A2563" s="8" t="s">
        <v>5987</v>
      </c>
      <c r="B2563" s="9" t="s">
        <v>5988</v>
      </c>
      <c r="C2563" s="9" t="s">
        <v>2526</v>
      </c>
      <c r="D2563" s="13">
        <v>25000</v>
      </c>
      <c r="E2563" s="9" t="s">
        <v>21</v>
      </c>
      <c r="F2563" s="9" t="s">
        <v>10</v>
      </c>
      <c r="G2563" s="10">
        <v>0.2</v>
      </c>
      <c r="H2563" s="11"/>
      <c r="I2563" s="12" t="str" cm="1">
        <f t="array" ref="I2563">INDEX(_xlfn.TEXTSPLIT(טבלה1[[#This Row],[עמודה2]],","),2)</f>
        <v xml:space="preserve"> OR</v>
      </c>
      <c r="J2563" s="16" t="str">
        <f>_xlfn.CONCAT(טבלה1[[#This Row],[AI_Companies]]," ",טבלה1[[#This Row],[עמודה1]])</f>
        <v>LobsterTechnologies https://www.lobstertechnologies.net/</v>
      </c>
      <c r="K2563" s="12">
        <v>50</v>
      </c>
      <c r="L2563" s="12" t="str">
        <f>IF(טבלה1[[#This Row],[עמודה53]]&gt;2000,"Yes","No")</f>
        <v>No</v>
      </c>
      <c r="M2563" s="12">
        <v>249</v>
      </c>
      <c r="N2563" s="12">
        <f>AVERAGE(טבלה1[[#This Row],[עמודה52]:[עמודה53]])</f>
        <v>149.5</v>
      </c>
      <c r="O2563" s="12" t="str">
        <f>IF(טבלה1[[#This Row],[עמודה4]]="&lt; $25 / hr","0$ - $25 / hr",טבלה1[[#This Row],[עמודה4]])</f>
        <v>$100 - $149 / hr</v>
      </c>
      <c r="P2563" s="12" t="str" cm="1">
        <f t="array" ref="P2563">INDEX(_xlfn.TEXTSPLIT(טבלה1[[#This Row],[עמודה55]],"-"),1)</f>
        <v xml:space="preserve">$100 </v>
      </c>
      <c r="Q2563" s="21" t="str" cm="1">
        <f t="array" ref="Q2563">INDEX(_xlfn.TEXTSPLIT(INDEX(_xlfn.TEXTSPLIT(טבלה1[[#This Row],[עמודה55]],"-"),2),"/"),1)</f>
        <v xml:space="preserve"> $149 </v>
      </c>
      <c r="R2563" s="12">
        <f>AVERAGE(טבלה1[[#This Row],[עמודה59]:[עמודה60]])</f>
        <v>124.5</v>
      </c>
      <c r="S2563" s="3">
        <f>VALUE(SUBSTITUTE(טבלה1[[#This Row],[עמודה56]],"$",""))</f>
        <v>100</v>
      </c>
      <c r="T2563" s="3">
        <f>VALUE(SUBSTITUTE(טבלה1[[#This Row],[עמודה57]],"$",""))</f>
        <v>149</v>
      </c>
      <c r="U2563" s="3" t="str">
        <f>IF(טבלה1[[#This Row],[עמודה58]]&gt;30,"Yes","No")</f>
        <v>Yes</v>
      </c>
    </row>
    <row r="2564" spans="1:21" ht="13" x14ac:dyDescent="0.15">
      <c r="A2564" s="8" t="s">
        <v>5989</v>
      </c>
      <c r="B2564" s="9" t="s">
        <v>5990</v>
      </c>
      <c r="C2564" s="9" t="s">
        <v>56</v>
      </c>
      <c r="D2564" s="13">
        <v>10000</v>
      </c>
      <c r="E2564" s="9" t="s">
        <v>33</v>
      </c>
      <c r="F2564" s="9" t="s">
        <v>10</v>
      </c>
      <c r="G2564" s="10">
        <v>0.2</v>
      </c>
      <c r="H2564" s="11"/>
      <c r="I2564" s="12" t="str" cm="1">
        <f t="array" ref="I2564">INDEX(_xlfn.TEXTSPLIT(טבלה1[[#This Row],[עמודה2]],","),2)</f>
        <v xml:space="preserve"> CA</v>
      </c>
      <c r="J2564" s="16" t="str">
        <f>_xlfn.CONCAT(טבלה1[[#This Row],[AI_Companies]]," ",טבלה1[[#This Row],[עמודה1]])</f>
        <v>iSleak https://isleak.com/</v>
      </c>
      <c r="K2564" s="12">
        <v>50</v>
      </c>
      <c r="L2564" s="12" t="str">
        <f>IF(טבלה1[[#This Row],[עמודה53]]&gt;2000,"Yes","No")</f>
        <v>No</v>
      </c>
      <c r="M2564" s="12">
        <v>249</v>
      </c>
      <c r="N2564" s="12">
        <f>AVERAGE(טבלה1[[#This Row],[עמודה52]:[עמודה53]])</f>
        <v>149.5</v>
      </c>
      <c r="O2564" s="12" t="str">
        <f>IF(טבלה1[[#This Row],[עמודה4]]="&lt; $25 / hr","0$ - $25 / hr",טבלה1[[#This Row],[עמודה4]])</f>
        <v>$25 - $49 / hr</v>
      </c>
      <c r="P2564" s="12" t="str" cm="1">
        <f t="array" ref="P2564">INDEX(_xlfn.TEXTSPLIT(טבלה1[[#This Row],[עמודה55]],"-"),1)</f>
        <v xml:space="preserve">$25 </v>
      </c>
      <c r="Q2564" s="21" t="str" cm="1">
        <f t="array" ref="Q2564">INDEX(_xlfn.TEXTSPLIT(INDEX(_xlfn.TEXTSPLIT(טבלה1[[#This Row],[עמודה55]],"-"),2),"/"),1)</f>
        <v xml:space="preserve"> $49 </v>
      </c>
      <c r="R2564" s="12">
        <f>AVERAGE(טבלה1[[#This Row],[עמודה59]:[עמודה60]])</f>
        <v>37</v>
      </c>
      <c r="S2564" s="3">
        <f>VALUE(SUBSTITUTE(טבלה1[[#This Row],[עמודה56]],"$",""))</f>
        <v>25</v>
      </c>
      <c r="T2564" s="3">
        <f>VALUE(SUBSTITUTE(טבלה1[[#This Row],[עמודה57]],"$",""))</f>
        <v>49</v>
      </c>
      <c r="U2564" s="3" t="str">
        <f>IF(טבלה1[[#This Row],[עמודה58]]&gt;30,"Yes","No")</f>
        <v>Yes</v>
      </c>
    </row>
    <row r="2565" spans="1:21" ht="13" x14ac:dyDescent="0.15">
      <c r="A2565" s="8" t="s">
        <v>5991</v>
      </c>
      <c r="B2565" s="9" t="s">
        <v>5992</v>
      </c>
      <c r="C2565" s="9" t="s">
        <v>765</v>
      </c>
      <c r="D2565" s="13">
        <v>250000</v>
      </c>
      <c r="E2565" s="9" t="s">
        <v>57</v>
      </c>
      <c r="F2565" s="9" t="s">
        <v>25</v>
      </c>
      <c r="G2565" s="10">
        <v>0.1</v>
      </c>
      <c r="H2565" s="11"/>
      <c r="I2565" s="12" t="str" cm="1">
        <f t="array" ref="I2565">INDEX(_xlfn.TEXTSPLIT(טבלה1[[#This Row],[עמודה2]],","),2)</f>
        <v xml:space="preserve"> Germany</v>
      </c>
      <c r="J2565" s="16" t="str">
        <f>_xlfn.CONCAT(טבלה1[[#This Row],[AI_Companies]]," ",טבלה1[[#This Row],[עמודה1]])</f>
        <v>NickelRedSolutions(Pvt)Ltd. https://nickelredsolutions.com</v>
      </c>
      <c r="K2565" s="14">
        <v>1000</v>
      </c>
      <c r="L2565" s="12" t="str">
        <f>IF(טבלה1[[#This Row],[עמודה53]]&gt;2000,"Yes","No")</f>
        <v>Yes</v>
      </c>
      <c r="M2565" s="14">
        <v>9999</v>
      </c>
      <c r="N2565" s="12">
        <f>AVERAGE(טבלה1[[#This Row],[עמודה52]:[עמודה53]])</f>
        <v>5499.5</v>
      </c>
      <c r="O2565" s="12" t="str">
        <f>IF(טבלה1[[#This Row],[עמודה4]]="&lt; $25 / hr","0$ - $25 / hr",טבלה1[[#This Row],[עמודה4]])</f>
        <v>$200 - $300 / hr</v>
      </c>
      <c r="P2565" s="12" t="str" cm="1">
        <f t="array" ref="P2565">INDEX(_xlfn.TEXTSPLIT(טבלה1[[#This Row],[עמודה55]],"-"),1)</f>
        <v xml:space="preserve">$200 </v>
      </c>
      <c r="Q2565" s="21" t="str" cm="1">
        <f t="array" ref="Q2565">INDEX(_xlfn.TEXTSPLIT(INDEX(_xlfn.TEXTSPLIT(טבלה1[[#This Row],[עמודה55]],"-"),2),"/"),1)</f>
        <v xml:space="preserve"> $300 </v>
      </c>
      <c r="R2565" s="12">
        <f>AVERAGE(טבלה1[[#This Row],[עמודה59]:[עמודה60]])</f>
        <v>250</v>
      </c>
      <c r="S2565" s="3">
        <f>VALUE(SUBSTITUTE(טבלה1[[#This Row],[עמודה56]],"$",""))</f>
        <v>200</v>
      </c>
      <c r="T2565" s="3">
        <f>VALUE(SUBSTITUTE(טבלה1[[#This Row],[עמודה57]],"$",""))</f>
        <v>300</v>
      </c>
      <c r="U2565" s="3" t="str">
        <f>IF(טבלה1[[#This Row],[עמודה58]]&gt;30,"Yes","No")</f>
        <v>Yes</v>
      </c>
    </row>
    <row r="2566" spans="1:21" ht="13" x14ac:dyDescent="0.15">
      <c r="A2566" s="8" t="s">
        <v>5993</v>
      </c>
      <c r="B2566" s="9" t="s">
        <v>5994</v>
      </c>
      <c r="C2566" s="9" t="s">
        <v>5995</v>
      </c>
      <c r="D2566" s="13">
        <v>1000</v>
      </c>
      <c r="E2566" s="9" t="s">
        <v>14</v>
      </c>
      <c r="F2566" s="9" t="s">
        <v>10</v>
      </c>
      <c r="G2566" s="10">
        <v>0.2</v>
      </c>
      <c r="H2566" s="11"/>
      <c r="I2566" s="12" t="str" cm="1">
        <f t="array" ref="I2566">INDEX(_xlfn.TEXTSPLIT(טבלה1[[#This Row],[עמודה2]],","),2)</f>
        <v xml:space="preserve"> India</v>
      </c>
      <c r="J2566" s="16" t="str">
        <f>_xlfn.CONCAT(טבלה1[[#This Row],[AI_Companies]]," ",טבלה1[[#This Row],[עמודה1]])</f>
        <v>Datasack https://datasack.in</v>
      </c>
      <c r="K2566" s="12">
        <v>50</v>
      </c>
      <c r="L2566" s="12" t="str">
        <f>IF(טבלה1[[#This Row],[עמודה53]]&gt;2000,"Yes","No")</f>
        <v>No</v>
      </c>
      <c r="M2566" s="12">
        <v>249</v>
      </c>
      <c r="N2566" s="12">
        <f>AVERAGE(טבלה1[[#This Row],[עמודה52]:[עמודה53]])</f>
        <v>149.5</v>
      </c>
      <c r="O2566" s="12" t="str">
        <f>IF(טבלה1[[#This Row],[עמודה4]]="&lt; $25 / hr","0$ - $25 / hr",טבלה1[[#This Row],[עמודה4]])</f>
        <v>0$ - $25 / hr</v>
      </c>
      <c r="P2566" s="12" t="str" cm="1">
        <f t="array" ref="P2566">INDEX(_xlfn.TEXTSPLIT(טבלה1[[#This Row],[עמודה55]],"-"),1)</f>
        <v xml:space="preserve">0$ </v>
      </c>
      <c r="Q2566" s="21" t="str" cm="1">
        <f t="array" ref="Q2566">INDEX(_xlfn.TEXTSPLIT(INDEX(_xlfn.TEXTSPLIT(טבלה1[[#This Row],[עמודה55]],"-"),2),"/"),1)</f>
        <v xml:space="preserve"> $25 </v>
      </c>
      <c r="R2566" s="12">
        <f>AVERAGE(טבלה1[[#This Row],[עמודה59]:[עמודה60]])</f>
        <v>12.5</v>
      </c>
      <c r="S2566" s="3">
        <f>VALUE(SUBSTITUTE(טבלה1[[#This Row],[עמודה56]],"$",""))</f>
        <v>0</v>
      </c>
      <c r="T2566" s="3">
        <f>VALUE(SUBSTITUTE(טבלה1[[#This Row],[עמודה57]],"$",""))</f>
        <v>25</v>
      </c>
      <c r="U2566" s="3" t="str">
        <f>IF(טבלה1[[#This Row],[עמודה58]]&gt;30,"Yes","No")</f>
        <v>No</v>
      </c>
    </row>
    <row r="2567" spans="1:21" ht="13" x14ac:dyDescent="0.15">
      <c r="A2567" s="8" t="s">
        <v>5996</v>
      </c>
      <c r="B2567" s="9" t="s">
        <v>5997</v>
      </c>
      <c r="C2567" s="9" t="s">
        <v>180</v>
      </c>
      <c r="D2567" s="9" t="s">
        <v>4</v>
      </c>
      <c r="E2567" s="9" t="s">
        <v>4</v>
      </c>
      <c r="F2567" s="9" t="s">
        <v>25</v>
      </c>
      <c r="G2567" s="10">
        <v>0.1</v>
      </c>
      <c r="H2567" s="11"/>
      <c r="I2567" s="12" t="str" cm="1">
        <f t="array" ref="I2567">INDEX(_xlfn.TEXTSPLIT(טבלה1[[#This Row],[עמודה2]],","),2)</f>
        <v xml:space="preserve"> GA</v>
      </c>
      <c r="J2567" s="16" t="str">
        <f>_xlfn.CONCAT(טבלה1[[#This Row],[AI_Companies]]," ",טבלה1[[#This Row],[עמודה1]])</f>
        <v>KMSHealthcare https://kms-healthcare.com</v>
      </c>
      <c r="K2567" s="14">
        <v>1000</v>
      </c>
      <c r="L2567" s="12" t="str">
        <f>IF(טבלה1[[#This Row],[עמודה53]]&gt;2000,"Yes","No")</f>
        <v>Yes</v>
      </c>
      <c r="M2567" s="14">
        <v>9999</v>
      </c>
      <c r="N2567" s="12">
        <f>AVERAGE(טבלה1[[#This Row],[עמודה52]:[עמודה53]])</f>
        <v>5499.5</v>
      </c>
      <c r="O2567" s="12" t="str">
        <f>IF(טבלה1[[#This Row],[עמודה4]]="&lt; $25 / hr","0$ - $25 / hr",טבלה1[[#This Row],[עמודה4]])</f>
        <v>Undisclosed</v>
      </c>
      <c r="P2567" s="12" t="str" cm="1">
        <f t="array" ref="P2567">INDEX(_xlfn.TEXTSPLIT(טבלה1[[#This Row],[עמודה55]],"-"),1)</f>
        <v>Undisclosed</v>
      </c>
      <c r="Q2567" s="21" t="e" cm="1">
        <f t="array" ref="Q2567">INDEX(_xlfn.TEXTSPLIT(INDEX(_xlfn.TEXTSPLIT(טבלה1[[#This Row],[עמודה55]],"-"),2),"/"),1)</f>
        <v>#REF!</v>
      </c>
      <c r="R2567" s="12" t="e">
        <f>AVERAGE(טבלה1[[#This Row],[עמודה59]:[עמודה60]])</f>
        <v>#VALUE!</v>
      </c>
      <c r="S2567" s="3" t="e">
        <f>VALUE(SUBSTITUTE(טבלה1[[#This Row],[עמודה56]],"$",""))</f>
        <v>#VALUE!</v>
      </c>
      <c r="T2567" s="3" t="e">
        <f>VALUE(SUBSTITUTE(טבלה1[[#This Row],[עמודה57]],"$",""))</f>
        <v>#REF!</v>
      </c>
      <c r="U2567" s="3" t="e">
        <f>IF(טבלה1[[#This Row],[עמודה58]]&gt;30,"Yes","No")</f>
        <v>#VALUE!</v>
      </c>
    </row>
    <row r="2568" spans="1:21" ht="13" x14ac:dyDescent="0.15">
      <c r="A2568" s="8" t="s">
        <v>5998</v>
      </c>
      <c r="B2568" s="9" t="s">
        <v>5999</v>
      </c>
      <c r="C2568" s="9" t="s">
        <v>69</v>
      </c>
      <c r="D2568" s="9" t="s">
        <v>4</v>
      </c>
      <c r="E2568" s="9" t="s">
        <v>4</v>
      </c>
      <c r="F2568" s="9" t="s">
        <v>10</v>
      </c>
      <c r="G2568" s="10">
        <v>0.2</v>
      </c>
      <c r="H2568" s="11"/>
      <c r="I2568" s="12" t="str" cm="1">
        <f t="array" ref="I2568">INDEX(_xlfn.TEXTSPLIT(טבלה1[[#This Row],[עמודה2]],","),2)</f>
        <v xml:space="preserve"> India</v>
      </c>
      <c r="J2568" s="16" t="str">
        <f>_xlfn.CONCAT(טבלה1[[#This Row],[AI_Companies]]," ",טבלה1[[#This Row],[עמודה1]])</f>
        <v>aNumak&amp;Company https://www.anumak.ai/</v>
      </c>
      <c r="K2568" s="12">
        <v>50</v>
      </c>
      <c r="L2568" s="12" t="str">
        <f>IF(טבלה1[[#This Row],[עמודה53]]&gt;2000,"Yes","No")</f>
        <v>No</v>
      </c>
      <c r="M2568" s="12">
        <v>249</v>
      </c>
      <c r="N2568" s="12">
        <f>AVERAGE(טבלה1[[#This Row],[עמודה52]:[עמודה53]])</f>
        <v>149.5</v>
      </c>
      <c r="O2568" s="12" t="str">
        <f>IF(טבלה1[[#This Row],[עמודה4]]="&lt; $25 / hr","0$ - $25 / hr",טבלה1[[#This Row],[עמודה4]])</f>
        <v>Undisclosed</v>
      </c>
      <c r="P2568" s="12" t="str" cm="1">
        <f t="array" ref="P2568">INDEX(_xlfn.TEXTSPLIT(טבלה1[[#This Row],[עמודה55]],"-"),1)</f>
        <v>Undisclosed</v>
      </c>
      <c r="Q2568" s="21" t="e" cm="1">
        <f t="array" ref="Q2568">INDEX(_xlfn.TEXTSPLIT(INDEX(_xlfn.TEXTSPLIT(טבלה1[[#This Row],[עמודה55]],"-"),2),"/"),1)</f>
        <v>#REF!</v>
      </c>
      <c r="R2568" s="12" t="e">
        <f>AVERAGE(טבלה1[[#This Row],[עמודה59]:[עמודה60]])</f>
        <v>#VALUE!</v>
      </c>
      <c r="S2568" s="3" t="e">
        <f>VALUE(SUBSTITUTE(טבלה1[[#This Row],[עמודה56]],"$",""))</f>
        <v>#VALUE!</v>
      </c>
      <c r="T2568" s="3" t="e">
        <f>VALUE(SUBSTITUTE(טבלה1[[#This Row],[עמודה57]],"$",""))</f>
        <v>#REF!</v>
      </c>
      <c r="U2568" s="3" t="e">
        <f>IF(טבלה1[[#This Row],[עמודה58]]&gt;30,"Yes","No")</f>
        <v>#VALUE!</v>
      </c>
    </row>
    <row r="2569" spans="1:21" ht="13" x14ac:dyDescent="0.15">
      <c r="A2569" s="8" t="s">
        <v>6000</v>
      </c>
      <c r="B2569" s="9" t="s">
        <v>6001</v>
      </c>
      <c r="C2569" s="9" t="s">
        <v>737</v>
      </c>
      <c r="D2569" s="9" t="s">
        <v>4</v>
      </c>
      <c r="E2569" s="9" t="s">
        <v>33</v>
      </c>
      <c r="F2569" s="9" t="s">
        <v>29</v>
      </c>
      <c r="G2569" s="10">
        <v>0.1</v>
      </c>
      <c r="H2569" s="11"/>
      <c r="I2569" s="12" t="str" cm="1">
        <f t="array" ref="I2569">INDEX(_xlfn.TEXTSPLIT(טבלה1[[#This Row],[עמודה2]],","),2)</f>
        <v xml:space="preserve"> India</v>
      </c>
      <c r="J2569" s="16" t="str">
        <f>_xlfn.CONCAT(טבלה1[[#This Row],[AI_Companies]]," ",טבלה1[[#This Row],[עמודה1]])</f>
        <v>LivaresTechnologies http://www.livares.com</v>
      </c>
      <c r="K2569" s="12">
        <v>10</v>
      </c>
      <c r="L2569" s="12" t="str">
        <f>IF(טבלה1[[#This Row],[עמודה53]]&gt;2000,"Yes","No")</f>
        <v>No</v>
      </c>
      <c r="M2569" s="12">
        <v>49</v>
      </c>
      <c r="N2569" s="12">
        <f>AVERAGE(טבלה1[[#This Row],[עמודה52]:[עמודה53]])</f>
        <v>29.5</v>
      </c>
      <c r="O2569" s="12" t="str">
        <f>IF(טבלה1[[#This Row],[עמודה4]]="&lt; $25 / hr","0$ - $25 / hr",טבלה1[[#This Row],[עמודה4]])</f>
        <v>$25 - $49 / hr</v>
      </c>
      <c r="P2569" s="12" t="str" cm="1">
        <f t="array" ref="P2569">INDEX(_xlfn.TEXTSPLIT(טבלה1[[#This Row],[עמודה55]],"-"),1)</f>
        <v xml:space="preserve">$25 </v>
      </c>
      <c r="Q2569" s="21" t="str" cm="1">
        <f t="array" ref="Q2569">INDEX(_xlfn.TEXTSPLIT(INDEX(_xlfn.TEXTSPLIT(טבלה1[[#This Row],[עמודה55]],"-"),2),"/"),1)</f>
        <v xml:space="preserve"> $49 </v>
      </c>
      <c r="R2569" s="12">
        <f>AVERAGE(טבלה1[[#This Row],[עמודה59]:[עמודה60]])</f>
        <v>37</v>
      </c>
      <c r="S2569" s="3">
        <f>VALUE(SUBSTITUTE(טבלה1[[#This Row],[עמודה56]],"$",""))</f>
        <v>25</v>
      </c>
      <c r="T2569" s="3">
        <f>VALUE(SUBSTITUTE(טבלה1[[#This Row],[עמודה57]],"$",""))</f>
        <v>49</v>
      </c>
      <c r="U2569" s="3" t="str">
        <f>IF(טבלה1[[#This Row],[עמודה58]]&gt;30,"Yes","No")</f>
        <v>Yes</v>
      </c>
    </row>
    <row r="2570" spans="1:21" ht="13" x14ac:dyDescent="0.15">
      <c r="A2570" s="8" t="s">
        <v>6002</v>
      </c>
      <c r="B2570" s="9" t="s">
        <v>6003</v>
      </c>
      <c r="C2570" s="9" t="s">
        <v>6004</v>
      </c>
      <c r="D2570" s="13">
        <v>10000</v>
      </c>
      <c r="E2570" s="9" t="s">
        <v>63</v>
      </c>
      <c r="F2570" s="9" t="s">
        <v>29</v>
      </c>
      <c r="G2570" s="10">
        <v>0.1</v>
      </c>
      <c r="H2570" s="11"/>
      <c r="I2570" s="12" t="str" cm="1">
        <f t="array" ref="I2570">INDEX(_xlfn.TEXTSPLIT(טבלה1[[#This Row],[עמודה2]],","),2)</f>
        <v xml:space="preserve"> United Kingdom</v>
      </c>
      <c r="J2570" s="16" t="str">
        <f>_xlfn.CONCAT(טבלה1[[#This Row],[AI_Companies]]," ",טבלה1[[#This Row],[עמודה1]])</f>
        <v>RollerAgency https://rolleragency.co.uk/</v>
      </c>
      <c r="K2570" s="12">
        <v>10</v>
      </c>
      <c r="L2570" s="12" t="str">
        <f>IF(טבלה1[[#This Row],[עמודה53]]&gt;2000,"Yes","No")</f>
        <v>No</v>
      </c>
      <c r="M2570" s="12">
        <v>49</v>
      </c>
      <c r="N2570" s="12">
        <f>AVERAGE(טבלה1[[#This Row],[עמודה52]:[עמודה53]])</f>
        <v>29.5</v>
      </c>
      <c r="O2570" s="12" t="str">
        <f>IF(טבלה1[[#This Row],[עמודה4]]="&lt; $25 / hr","0$ - $25 / hr",טבלה1[[#This Row],[עמודה4]])</f>
        <v>$150 - $199 / hr</v>
      </c>
      <c r="P2570" s="12" t="str" cm="1">
        <f t="array" ref="P2570">INDEX(_xlfn.TEXTSPLIT(טבלה1[[#This Row],[עמודה55]],"-"),1)</f>
        <v xml:space="preserve">$150 </v>
      </c>
      <c r="Q2570" s="21" t="str" cm="1">
        <f t="array" ref="Q2570">INDEX(_xlfn.TEXTSPLIT(INDEX(_xlfn.TEXTSPLIT(טבלה1[[#This Row],[עמודה55]],"-"),2),"/"),1)</f>
        <v xml:space="preserve"> $199 </v>
      </c>
      <c r="R2570" s="12">
        <f>AVERAGE(טבלה1[[#This Row],[עמודה59]:[עמודה60]])</f>
        <v>174.5</v>
      </c>
      <c r="S2570" s="3">
        <f>VALUE(SUBSTITUTE(טבלה1[[#This Row],[עמודה56]],"$",""))</f>
        <v>150</v>
      </c>
      <c r="T2570" s="3">
        <f>VALUE(SUBSTITUTE(טבלה1[[#This Row],[עמודה57]],"$",""))</f>
        <v>199</v>
      </c>
      <c r="U2570" s="3" t="str">
        <f>IF(טבלה1[[#This Row],[עמודה58]]&gt;30,"Yes","No")</f>
        <v>Yes</v>
      </c>
    </row>
    <row r="2571" spans="1:21" ht="13" x14ac:dyDescent="0.15">
      <c r="A2571" s="8" t="s">
        <v>6005</v>
      </c>
      <c r="B2571" s="9" t="s">
        <v>6006</v>
      </c>
      <c r="C2571" s="9" t="s">
        <v>6007</v>
      </c>
      <c r="D2571" s="13">
        <v>5000</v>
      </c>
      <c r="E2571" s="9" t="s">
        <v>21</v>
      </c>
      <c r="F2571" s="9" t="s">
        <v>29</v>
      </c>
      <c r="G2571" s="10">
        <v>0.1</v>
      </c>
      <c r="H2571" s="11"/>
      <c r="I2571" s="12" t="str" cm="1">
        <f t="array" ref="I2571">INDEX(_xlfn.TEXTSPLIT(טבלה1[[#This Row],[עמודה2]],","),2)</f>
        <v xml:space="preserve"> CA</v>
      </c>
      <c r="J2571" s="16" t="str">
        <f>_xlfn.CONCAT(טבלה1[[#This Row],[AI_Companies]]," ",טבלה1[[#This Row],[עמודה1]])</f>
        <v>Afternow https://www.afternow.io/</v>
      </c>
      <c r="K2571" s="12">
        <v>10</v>
      </c>
      <c r="L2571" s="12" t="str">
        <f>IF(טבלה1[[#This Row],[עמודה53]]&gt;2000,"Yes","No")</f>
        <v>No</v>
      </c>
      <c r="M2571" s="12">
        <v>49</v>
      </c>
      <c r="N2571" s="12">
        <f>AVERAGE(טבלה1[[#This Row],[עמודה52]:[עמודה53]])</f>
        <v>29.5</v>
      </c>
      <c r="O2571" s="12" t="str">
        <f>IF(טבלה1[[#This Row],[עמודה4]]="&lt; $25 / hr","0$ - $25 / hr",טבלה1[[#This Row],[עמודה4]])</f>
        <v>$100 - $149 / hr</v>
      </c>
      <c r="P2571" s="12" t="str" cm="1">
        <f t="array" ref="P2571">INDEX(_xlfn.TEXTSPLIT(טבלה1[[#This Row],[עמודה55]],"-"),1)</f>
        <v xml:space="preserve">$100 </v>
      </c>
      <c r="Q2571" s="21" t="str" cm="1">
        <f t="array" ref="Q2571">INDEX(_xlfn.TEXTSPLIT(INDEX(_xlfn.TEXTSPLIT(טבלה1[[#This Row],[עמודה55]],"-"),2),"/"),1)</f>
        <v xml:space="preserve"> $149 </v>
      </c>
      <c r="R2571" s="12">
        <f>AVERAGE(טבלה1[[#This Row],[עמודה59]:[עמודה60]])</f>
        <v>124.5</v>
      </c>
      <c r="S2571" s="3">
        <f>VALUE(SUBSTITUTE(טבלה1[[#This Row],[עמודה56]],"$",""))</f>
        <v>100</v>
      </c>
      <c r="T2571" s="3">
        <f>VALUE(SUBSTITUTE(טבלה1[[#This Row],[עמודה57]],"$",""))</f>
        <v>149</v>
      </c>
      <c r="U2571" s="3" t="str">
        <f>IF(טבלה1[[#This Row],[עמודה58]]&gt;30,"Yes","No")</f>
        <v>Yes</v>
      </c>
    </row>
    <row r="2572" spans="1:21" ht="13" x14ac:dyDescent="0.15">
      <c r="A2572" s="8" t="s">
        <v>6008</v>
      </c>
      <c r="B2572" s="9" t="s">
        <v>6009</v>
      </c>
      <c r="C2572" s="9" t="s">
        <v>734</v>
      </c>
      <c r="D2572" s="13">
        <v>10000</v>
      </c>
      <c r="E2572" s="9" t="s">
        <v>9</v>
      </c>
      <c r="F2572" s="9" t="s">
        <v>29</v>
      </c>
      <c r="G2572" s="10">
        <v>0.1</v>
      </c>
      <c r="H2572" s="11"/>
      <c r="I2572" s="12" t="str" cm="1">
        <f t="array" ref="I2572">INDEX(_xlfn.TEXTSPLIT(טבלה1[[#This Row],[עמודה2]],","),2)</f>
        <v xml:space="preserve"> Spain</v>
      </c>
      <c r="J2572" s="16" t="str">
        <f>_xlfn.CONCAT(טבלה1[[#This Row],[AI_Companies]]," ",טבלה1[[#This Row],[עמודה1]])</f>
        <v>WAAVISTUDIOS.L. http://waavi.com</v>
      </c>
      <c r="K2572" s="12">
        <v>10</v>
      </c>
      <c r="L2572" s="12" t="str">
        <f>IF(טבלה1[[#This Row],[עמודה53]]&gt;2000,"Yes","No")</f>
        <v>No</v>
      </c>
      <c r="M2572" s="12">
        <v>49</v>
      </c>
      <c r="N2572" s="12">
        <f>AVERAGE(טבלה1[[#This Row],[עמודה52]:[עמודה53]])</f>
        <v>29.5</v>
      </c>
      <c r="O2572" s="12" t="str">
        <f>IF(טבלה1[[#This Row],[עמודה4]]="&lt; $25 / hr","0$ - $25 / hr",טבלה1[[#This Row],[עמודה4]])</f>
        <v>$50 - $99 / hr</v>
      </c>
      <c r="P2572" s="12" t="str" cm="1">
        <f t="array" ref="P2572">INDEX(_xlfn.TEXTSPLIT(טבלה1[[#This Row],[עמודה55]],"-"),1)</f>
        <v xml:space="preserve">$50 </v>
      </c>
      <c r="Q2572" s="21" t="str" cm="1">
        <f t="array" ref="Q2572">INDEX(_xlfn.TEXTSPLIT(INDEX(_xlfn.TEXTSPLIT(טבלה1[[#This Row],[עמודה55]],"-"),2),"/"),1)</f>
        <v xml:space="preserve"> $99 </v>
      </c>
      <c r="R2572" s="12">
        <f>AVERAGE(טבלה1[[#This Row],[עמודה59]:[עמודה60]])</f>
        <v>74.5</v>
      </c>
      <c r="S2572" s="3">
        <f>VALUE(SUBSTITUTE(טבלה1[[#This Row],[עמודה56]],"$",""))</f>
        <v>50</v>
      </c>
      <c r="T2572" s="3">
        <f>VALUE(SUBSTITUTE(טבלה1[[#This Row],[עמודה57]],"$",""))</f>
        <v>99</v>
      </c>
      <c r="U2572" s="3" t="str">
        <f>IF(טבלה1[[#This Row],[עמודה58]]&gt;30,"Yes","No")</f>
        <v>Yes</v>
      </c>
    </row>
    <row r="2573" spans="1:21" ht="13" x14ac:dyDescent="0.15">
      <c r="A2573" s="8" t="s">
        <v>6010</v>
      </c>
      <c r="B2573" s="9" t="s">
        <v>6011</v>
      </c>
      <c r="C2573" s="9" t="s">
        <v>2668</v>
      </c>
      <c r="D2573" s="9" t="s">
        <v>4</v>
      </c>
      <c r="E2573" s="9" t="s">
        <v>14</v>
      </c>
      <c r="F2573" s="9" t="s">
        <v>29</v>
      </c>
      <c r="G2573" s="10">
        <v>0.1</v>
      </c>
      <c r="H2573" s="11"/>
      <c r="I2573" s="12" t="str" cm="1">
        <f t="array" ref="I2573">INDEX(_xlfn.TEXTSPLIT(טבלה1[[#This Row],[עמודה2]],","),2)</f>
        <v xml:space="preserve"> India</v>
      </c>
      <c r="J2573" s="16" t="str">
        <f>_xlfn.CONCAT(טבלה1[[#This Row],[AI_Companies]]," ",טבלה1[[#This Row],[עמודה1]])</f>
        <v>TechIntegrityServices http://www.techintegrity.in</v>
      </c>
      <c r="K2573" s="12">
        <v>10</v>
      </c>
      <c r="L2573" s="12" t="str">
        <f>IF(טבלה1[[#This Row],[עמודה53]]&gt;2000,"Yes","No")</f>
        <v>No</v>
      </c>
      <c r="M2573" s="12">
        <v>49</v>
      </c>
      <c r="N2573" s="12">
        <f>AVERAGE(טבלה1[[#This Row],[עמודה52]:[עמודה53]])</f>
        <v>29.5</v>
      </c>
      <c r="O2573" s="12" t="str">
        <f>IF(טבלה1[[#This Row],[עמודה4]]="&lt; $25 / hr","0$ - $25 / hr",טבלה1[[#This Row],[עמודה4]])</f>
        <v>0$ - $25 / hr</v>
      </c>
      <c r="P2573" s="12" t="str" cm="1">
        <f t="array" ref="P2573">INDEX(_xlfn.TEXTSPLIT(טבלה1[[#This Row],[עמודה55]],"-"),1)</f>
        <v xml:space="preserve">0$ </v>
      </c>
      <c r="Q2573" s="21" t="str" cm="1">
        <f t="array" ref="Q2573">INDEX(_xlfn.TEXTSPLIT(INDEX(_xlfn.TEXTSPLIT(טבלה1[[#This Row],[עמודה55]],"-"),2),"/"),1)</f>
        <v xml:space="preserve"> $25 </v>
      </c>
      <c r="R2573" s="12">
        <f>AVERAGE(טבלה1[[#This Row],[עמודה59]:[עמודה60]])</f>
        <v>12.5</v>
      </c>
      <c r="S2573" s="3">
        <f>VALUE(SUBSTITUTE(טבלה1[[#This Row],[עמודה56]],"$",""))</f>
        <v>0</v>
      </c>
      <c r="T2573" s="3">
        <f>VALUE(SUBSTITUTE(טבלה1[[#This Row],[עמודה57]],"$",""))</f>
        <v>25</v>
      </c>
      <c r="U2573" s="3" t="str">
        <f>IF(טבלה1[[#This Row],[עמודה58]]&gt;30,"Yes","No")</f>
        <v>No</v>
      </c>
    </row>
    <row r="2574" spans="1:21" ht="13" x14ac:dyDescent="0.15">
      <c r="A2574" s="8" t="s">
        <v>6012</v>
      </c>
      <c r="B2574" s="9" t="s">
        <v>6013</v>
      </c>
      <c r="C2574" s="9" t="s">
        <v>215</v>
      </c>
      <c r="D2574" s="9" t="s">
        <v>4</v>
      </c>
      <c r="E2574" s="9" t="s">
        <v>4</v>
      </c>
      <c r="F2574" s="9" t="s">
        <v>29</v>
      </c>
      <c r="G2574" s="10">
        <v>0.1</v>
      </c>
      <c r="H2574" s="11"/>
      <c r="I2574" s="12" t="str" cm="1">
        <f t="array" ref="I2574">INDEX(_xlfn.TEXTSPLIT(טבלה1[[#This Row],[עמודה2]],","),2)</f>
        <v xml:space="preserve"> United Arab Emirates</v>
      </c>
      <c r="J2574" s="16" t="str">
        <f>_xlfn.CONCAT(טבלה1[[#This Row],[AI_Companies]]," ",טבלה1[[#This Row],[עמודה1]])</f>
        <v>BesterCapitalMedia https://bestercapitalmedia.com</v>
      </c>
      <c r="K2574" s="12">
        <v>10</v>
      </c>
      <c r="L2574" s="12" t="str">
        <f>IF(טבלה1[[#This Row],[עמודה53]]&gt;2000,"Yes","No")</f>
        <v>No</v>
      </c>
      <c r="M2574" s="12">
        <v>49</v>
      </c>
      <c r="N2574" s="12">
        <f>AVERAGE(טבלה1[[#This Row],[עמודה52]:[עמודה53]])</f>
        <v>29.5</v>
      </c>
      <c r="O2574" s="12" t="str">
        <f>IF(טבלה1[[#This Row],[עמודה4]]="&lt; $25 / hr","0$ - $25 / hr",טבלה1[[#This Row],[עמודה4]])</f>
        <v>Undisclosed</v>
      </c>
      <c r="P2574" s="12" t="str" cm="1">
        <f t="array" ref="P2574">INDEX(_xlfn.TEXTSPLIT(טבלה1[[#This Row],[עמודה55]],"-"),1)</f>
        <v>Undisclosed</v>
      </c>
      <c r="Q2574" s="21" t="e" cm="1">
        <f t="array" ref="Q2574">INDEX(_xlfn.TEXTSPLIT(INDEX(_xlfn.TEXTSPLIT(טבלה1[[#This Row],[עמודה55]],"-"),2),"/"),1)</f>
        <v>#REF!</v>
      </c>
      <c r="R2574" s="12" t="e">
        <f>AVERAGE(טבלה1[[#This Row],[עמודה59]:[עמודה60]])</f>
        <v>#VALUE!</v>
      </c>
      <c r="S2574" s="3" t="e">
        <f>VALUE(SUBSTITUTE(טבלה1[[#This Row],[עמודה56]],"$",""))</f>
        <v>#VALUE!</v>
      </c>
      <c r="T2574" s="3" t="e">
        <f>VALUE(SUBSTITUTE(טבלה1[[#This Row],[עמודה57]],"$",""))</f>
        <v>#REF!</v>
      </c>
      <c r="U2574" s="3" t="e">
        <f>IF(טבלה1[[#This Row],[עמודה58]]&gt;30,"Yes","No")</f>
        <v>#VALUE!</v>
      </c>
    </row>
    <row r="2575" spans="1:21" ht="13" x14ac:dyDescent="0.15">
      <c r="A2575" s="8" t="s">
        <v>6014</v>
      </c>
      <c r="B2575" s="9" t="s">
        <v>6015</v>
      </c>
      <c r="C2575" s="9" t="s">
        <v>1678</v>
      </c>
      <c r="D2575" s="9" t="s">
        <v>4</v>
      </c>
      <c r="E2575" s="9" t="s">
        <v>4</v>
      </c>
      <c r="F2575" s="9" t="s">
        <v>29</v>
      </c>
      <c r="G2575" s="10">
        <v>0.1</v>
      </c>
      <c r="H2575" s="11"/>
      <c r="I2575" s="12" t="str" cm="1">
        <f t="array" ref="I2575">INDEX(_xlfn.TEXTSPLIT(טבלה1[[#This Row],[עמודה2]],","),2)</f>
        <v xml:space="preserve"> MN</v>
      </c>
      <c r="J2575" s="16" t="str">
        <f>_xlfn.CONCAT(טבלה1[[#This Row],[AI_Companies]]," ",טבלה1[[#This Row],[עמודה1]])</f>
        <v>FulcrumConsulting http://www.fulcrumconsult.com</v>
      </c>
      <c r="K2575" s="12">
        <v>10</v>
      </c>
      <c r="L2575" s="12" t="str">
        <f>IF(טבלה1[[#This Row],[עמודה53]]&gt;2000,"Yes","No")</f>
        <v>No</v>
      </c>
      <c r="M2575" s="12">
        <v>49</v>
      </c>
      <c r="N2575" s="12">
        <f>AVERAGE(טבלה1[[#This Row],[עמודה52]:[עמודה53]])</f>
        <v>29.5</v>
      </c>
      <c r="O2575" s="12" t="str">
        <f>IF(טבלה1[[#This Row],[עמודה4]]="&lt; $25 / hr","0$ - $25 / hr",טבלה1[[#This Row],[עמודה4]])</f>
        <v>Undisclosed</v>
      </c>
      <c r="P2575" s="12" t="str" cm="1">
        <f t="array" ref="P2575">INDEX(_xlfn.TEXTSPLIT(טבלה1[[#This Row],[עמודה55]],"-"),1)</f>
        <v>Undisclosed</v>
      </c>
      <c r="Q2575" s="21" t="e" cm="1">
        <f t="array" ref="Q2575">INDEX(_xlfn.TEXTSPLIT(INDEX(_xlfn.TEXTSPLIT(טבלה1[[#This Row],[עמודה55]],"-"),2),"/"),1)</f>
        <v>#REF!</v>
      </c>
      <c r="R2575" s="12" t="e">
        <f>AVERAGE(טבלה1[[#This Row],[עמודה59]:[עמודה60]])</f>
        <v>#VALUE!</v>
      </c>
      <c r="S2575" s="3" t="e">
        <f>VALUE(SUBSTITUTE(טבלה1[[#This Row],[עמודה56]],"$",""))</f>
        <v>#VALUE!</v>
      </c>
      <c r="T2575" s="3" t="e">
        <f>VALUE(SUBSTITUTE(טבלה1[[#This Row],[עמודה57]],"$",""))</f>
        <v>#REF!</v>
      </c>
      <c r="U2575" s="3" t="e">
        <f>IF(טבלה1[[#This Row],[עמודה58]]&gt;30,"Yes","No")</f>
        <v>#VALUE!</v>
      </c>
    </row>
    <row r="2576" spans="1:21" ht="13" x14ac:dyDescent="0.15">
      <c r="A2576" s="8" t="s">
        <v>6016</v>
      </c>
      <c r="B2576" s="9" t="s">
        <v>6017</v>
      </c>
      <c r="C2576" s="9" t="s">
        <v>5923</v>
      </c>
      <c r="D2576" s="13">
        <v>1000</v>
      </c>
      <c r="E2576" s="9" t="s">
        <v>33</v>
      </c>
      <c r="F2576" s="9" t="s">
        <v>29</v>
      </c>
      <c r="G2576" s="10">
        <v>0.1</v>
      </c>
      <c r="H2576" s="11"/>
      <c r="I2576" s="12" t="str" cm="1">
        <f t="array" ref="I2576">INDEX(_xlfn.TEXTSPLIT(טבלה1[[#This Row],[עמודה2]],","),2)</f>
        <v xml:space="preserve"> Nigeria</v>
      </c>
      <c r="J2576" s="16" t="str">
        <f>_xlfn.CONCAT(טבלה1[[#This Row],[AI_Companies]]," ",טבלה1[[#This Row],[עמודה1]])</f>
        <v>RubiraldCommunications https://www.rubirald.com</v>
      </c>
      <c r="K2576" s="12">
        <v>10</v>
      </c>
      <c r="L2576" s="12" t="str">
        <f>IF(טבלה1[[#This Row],[עמודה53]]&gt;2000,"Yes","No")</f>
        <v>No</v>
      </c>
      <c r="M2576" s="12">
        <v>49</v>
      </c>
      <c r="N2576" s="12">
        <f>AVERAGE(טבלה1[[#This Row],[עמודה52]:[עמודה53]])</f>
        <v>29.5</v>
      </c>
      <c r="O2576" s="12" t="str">
        <f>IF(טבלה1[[#This Row],[עמודה4]]="&lt; $25 / hr","0$ - $25 / hr",טבלה1[[#This Row],[עמודה4]])</f>
        <v>$25 - $49 / hr</v>
      </c>
      <c r="P2576" s="12" t="str" cm="1">
        <f t="array" ref="P2576">INDEX(_xlfn.TEXTSPLIT(טבלה1[[#This Row],[עמודה55]],"-"),1)</f>
        <v xml:space="preserve">$25 </v>
      </c>
      <c r="Q2576" s="21" t="str" cm="1">
        <f t="array" ref="Q2576">INDEX(_xlfn.TEXTSPLIT(INDEX(_xlfn.TEXTSPLIT(טבלה1[[#This Row],[עמודה55]],"-"),2),"/"),1)</f>
        <v xml:space="preserve"> $49 </v>
      </c>
      <c r="R2576" s="12">
        <f>AVERAGE(טבלה1[[#This Row],[עמודה59]:[עמודה60]])</f>
        <v>37</v>
      </c>
      <c r="S2576" s="3">
        <f>VALUE(SUBSTITUTE(טבלה1[[#This Row],[עמודה56]],"$",""))</f>
        <v>25</v>
      </c>
      <c r="T2576" s="3">
        <f>VALUE(SUBSTITUTE(טבלה1[[#This Row],[עמודה57]],"$",""))</f>
        <v>49</v>
      </c>
      <c r="U2576" s="3" t="str">
        <f>IF(טבלה1[[#This Row],[עמודה58]]&gt;30,"Yes","No")</f>
        <v>Yes</v>
      </c>
    </row>
    <row r="2577" spans="1:21" ht="13" x14ac:dyDescent="0.15">
      <c r="A2577" s="8" t="s">
        <v>6018</v>
      </c>
      <c r="B2577" s="9" t="s">
        <v>6019</v>
      </c>
      <c r="C2577" s="9" t="s">
        <v>6020</v>
      </c>
      <c r="D2577" s="13">
        <v>25000</v>
      </c>
      <c r="E2577" s="9" t="s">
        <v>21</v>
      </c>
      <c r="F2577" s="9" t="s">
        <v>29</v>
      </c>
      <c r="G2577" s="10">
        <v>0.1</v>
      </c>
      <c r="H2577" s="11"/>
      <c r="I2577" s="12" t="str" cm="1">
        <f t="array" ref="I2577">INDEX(_xlfn.TEXTSPLIT(טבלה1[[#This Row],[עמודה2]],","),2)</f>
        <v xml:space="preserve"> CA</v>
      </c>
      <c r="J2577" s="16" t="str">
        <f>_xlfn.CONCAT(טבלה1[[#This Row],[AI_Companies]]," ",טבלה1[[#This Row],[עמודה1]])</f>
        <v>RemedyOne https://www.remedyone.com</v>
      </c>
      <c r="K2577" s="12">
        <v>10</v>
      </c>
      <c r="L2577" s="12" t="str">
        <f>IF(טבלה1[[#This Row],[עמודה53]]&gt;2000,"Yes","No")</f>
        <v>No</v>
      </c>
      <c r="M2577" s="12">
        <v>49</v>
      </c>
      <c r="N2577" s="12">
        <f>AVERAGE(טבלה1[[#This Row],[עמודה52]:[עמודה53]])</f>
        <v>29.5</v>
      </c>
      <c r="O2577" s="12" t="str">
        <f>IF(טבלה1[[#This Row],[עמודה4]]="&lt; $25 / hr","0$ - $25 / hr",טבלה1[[#This Row],[עמודה4]])</f>
        <v>$100 - $149 / hr</v>
      </c>
      <c r="P2577" s="12" t="str" cm="1">
        <f t="array" ref="P2577">INDEX(_xlfn.TEXTSPLIT(טבלה1[[#This Row],[עמודה55]],"-"),1)</f>
        <v xml:space="preserve">$100 </v>
      </c>
      <c r="Q2577" s="21" t="str" cm="1">
        <f t="array" ref="Q2577">INDEX(_xlfn.TEXTSPLIT(INDEX(_xlfn.TEXTSPLIT(טבלה1[[#This Row],[עמודה55]],"-"),2),"/"),1)</f>
        <v xml:space="preserve"> $149 </v>
      </c>
      <c r="R2577" s="12">
        <f>AVERAGE(טבלה1[[#This Row],[עמודה59]:[עמודה60]])</f>
        <v>124.5</v>
      </c>
      <c r="S2577" s="3">
        <f>VALUE(SUBSTITUTE(טבלה1[[#This Row],[עמודה56]],"$",""))</f>
        <v>100</v>
      </c>
      <c r="T2577" s="3">
        <f>VALUE(SUBSTITUTE(טבלה1[[#This Row],[עמודה57]],"$",""))</f>
        <v>149</v>
      </c>
      <c r="U2577" s="3" t="str">
        <f>IF(טבלה1[[#This Row],[עמודה58]]&gt;30,"Yes","No")</f>
        <v>Yes</v>
      </c>
    </row>
    <row r="2578" spans="1:21" ht="13" x14ac:dyDescent="0.15">
      <c r="A2578" s="8" t="s">
        <v>6021</v>
      </c>
      <c r="B2578" s="9" t="s">
        <v>6022</v>
      </c>
      <c r="C2578" s="9" t="s">
        <v>6023</v>
      </c>
      <c r="D2578" s="13">
        <v>5000</v>
      </c>
      <c r="E2578" s="9" t="s">
        <v>9</v>
      </c>
      <c r="F2578" s="9" t="s">
        <v>29</v>
      </c>
      <c r="G2578" s="10">
        <v>0.1</v>
      </c>
      <c r="H2578" s="11"/>
      <c r="I2578" s="12" t="str" cm="1">
        <f t="array" ref="I2578">INDEX(_xlfn.TEXTSPLIT(טבלה1[[#This Row],[עמודה2]],","),2)</f>
        <v xml:space="preserve"> Czech Republic</v>
      </c>
      <c r="J2578" s="16" t="str">
        <f>_xlfn.CONCAT(טבלה1[[#This Row],[AI_Companies]]," ",טבלה1[[#This Row],[עמודה1]])</f>
        <v>Qusion http://www.qusion.com</v>
      </c>
      <c r="K2578" s="12">
        <v>10</v>
      </c>
      <c r="L2578" s="12" t="str">
        <f>IF(טבלה1[[#This Row],[עמודה53]]&gt;2000,"Yes","No")</f>
        <v>No</v>
      </c>
      <c r="M2578" s="12">
        <v>49</v>
      </c>
      <c r="N2578" s="12">
        <f>AVERAGE(טבלה1[[#This Row],[עמודה52]:[עמודה53]])</f>
        <v>29.5</v>
      </c>
      <c r="O2578" s="12" t="str">
        <f>IF(טבלה1[[#This Row],[עמודה4]]="&lt; $25 / hr","0$ - $25 / hr",טבלה1[[#This Row],[עמודה4]])</f>
        <v>$50 - $99 / hr</v>
      </c>
      <c r="P2578" s="12" t="str" cm="1">
        <f t="array" ref="P2578">INDEX(_xlfn.TEXTSPLIT(טבלה1[[#This Row],[עמודה55]],"-"),1)</f>
        <v xml:space="preserve">$50 </v>
      </c>
      <c r="Q2578" s="21" t="str" cm="1">
        <f t="array" ref="Q2578">INDEX(_xlfn.TEXTSPLIT(INDEX(_xlfn.TEXTSPLIT(טבלה1[[#This Row],[עמודה55]],"-"),2),"/"),1)</f>
        <v xml:space="preserve"> $99 </v>
      </c>
      <c r="R2578" s="12">
        <f>AVERAGE(טבלה1[[#This Row],[עמודה59]:[עמודה60]])</f>
        <v>74.5</v>
      </c>
      <c r="S2578" s="3">
        <f>VALUE(SUBSTITUTE(טבלה1[[#This Row],[עמודה56]],"$",""))</f>
        <v>50</v>
      </c>
      <c r="T2578" s="3">
        <f>VALUE(SUBSTITUTE(טבלה1[[#This Row],[עמודה57]],"$",""))</f>
        <v>99</v>
      </c>
      <c r="U2578" s="3" t="str">
        <f>IF(טבלה1[[#This Row],[עמודה58]]&gt;30,"Yes","No")</f>
        <v>Yes</v>
      </c>
    </row>
    <row r="2579" spans="1:21" ht="13" x14ac:dyDescent="0.15">
      <c r="A2579" s="8" t="s">
        <v>6024</v>
      </c>
      <c r="B2579" s="9" t="s">
        <v>6025</v>
      </c>
      <c r="C2579" s="9" t="s">
        <v>140</v>
      </c>
      <c r="D2579" s="9" t="s">
        <v>4</v>
      </c>
      <c r="E2579" s="9" t="s">
        <v>4</v>
      </c>
      <c r="F2579" s="9" t="s">
        <v>10</v>
      </c>
      <c r="G2579" s="10">
        <v>0.1</v>
      </c>
      <c r="H2579" s="11"/>
      <c r="I2579" s="12" t="str" cm="1">
        <f t="array" ref="I2579">INDEX(_xlfn.TEXTSPLIT(טבלה1[[#This Row],[עמודה2]],","),2)</f>
        <v xml:space="preserve"> TX</v>
      </c>
      <c r="J2579" s="16" t="str">
        <f>_xlfn.CONCAT(טבלה1[[#This Row],[AI_Companies]]," ",טבלה1[[#This Row],[עמודה1]])</f>
        <v>Codvo https://www.codvo.ai/</v>
      </c>
      <c r="K2579" s="12">
        <v>50</v>
      </c>
      <c r="L2579" s="12" t="str">
        <f>IF(טבלה1[[#This Row],[עמודה53]]&gt;2000,"Yes","No")</f>
        <v>No</v>
      </c>
      <c r="M2579" s="12">
        <v>249</v>
      </c>
      <c r="N2579" s="12">
        <f>AVERAGE(טבלה1[[#This Row],[עמודה52]:[עמודה53]])</f>
        <v>149.5</v>
      </c>
      <c r="O2579" s="12" t="str">
        <f>IF(טבלה1[[#This Row],[עמודה4]]="&lt; $25 / hr","0$ - $25 / hr",טבלה1[[#This Row],[עמודה4]])</f>
        <v>Undisclosed</v>
      </c>
      <c r="P2579" s="12" t="str" cm="1">
        <f t="array" ref="P2579">INDEX(_xlfn.TEXTSPLIT(טבלה1[[#This Row],[עמודה55]],"-"),1)</f>
        <v>Undisclosed</v>
      </c>
      <c r="Q2579" s="21" t="e" cm="1">
        <f t="array" ref="Q2579">INDEX(_xlfn.TEXTSPLIT(INDEX(_xlfn.TEXTSPLIT(טבלה1[[#This Row],[עמודה55]],"-"),2),"/"),1)</f>
        <v>#REF!</v>
      </c>
      <c r="R2579" s="12" t="e">
        <f>AVERAGE(טבלה1[[#This Row],[עמודה59]:[עמודה60]])</f>
        <v>#VALUE!</v>
      </c>
      <c r="S2579" s="3" t="e">
        <f>VALUE(SUBSTITUTE(טבלה1[[#This Row],[עמודה56]],"$",""))</f>
        <v>#VALUE!</v>
      </c>
      <c r="T2579" s="3" t="e">
        <f>VALUE(SUBSTITUTE(טבלה1[[#This Row],[עמודה57]],"$",""))</f>
        <v>#REF!</v>
      </c>
      <c r="U2579" s="3" t="e">
        <f>IF(טבלה1[[#This Row],[עמודה58]]&gt;30,"Yes","No")</f>
        <v>#VALUE!</v>
      </c>
    </row>
    <row r="2580" spans="1:21" ht="13" x14ac:dyDescent="0.15">
      <c r="A2580" s="8" t="s">
        <v>6026</v>
      </c>
      <c r="B2580" s="9" t="s">
        <v>6027</v>
      </c>
      <c r="C2580" s="9" t="s">
        <v>1000</v>
      </c>
      <c r="D2580" s="13">
        <v>5000</v>
      </c>
      <c r="E2580" s="9" t="s">
        <v>33</v>
      </c>
      <c r="F2580" s="9" t="s">
        <v>29</v>
      </c>
      <c r="G2580" s="10">
        <v>0.1</v>
      </c>
      <c r="H2580" s="11"/>
      <c r="I2580" s="12" t="str" cm="1">
        <f t="array" ref="I2580">INDEX(_xlfn.TEXTSPLIT(טבלה1[[#This Row],[עמודה2]],","),2)</f>
        <v xml:space="preserve"> Poland</v>
      </c>
      <c r="J2580" s="16" t="str">
        <f>_xlfn.CONCAT(טבלה1[[#This Row],[AI_Companies]]," ",טבלה1[[#This Row],[עמודה1]])</f>
        <v>THTG http://thtg.eu/</v>
      </c>
      <c r="K2580" s="12">
        <v>10</v>
      </c>
      <c r="L2580" s="12" t="str">
        <f>IF(טבלה1[[#This Row],[עמודה53]]&gt;2000,"Yes","No")</f>
        <v>No</v>
      </c>
      <c r="M2580" s="12">
        <v>49</v>
      </c>
      <c r="N2580" s="12">
        <f>AVERAGE(טבלה1[[#This Row],[עמודה52]:[עמודה53]])</f>
        <v>29.5</v>
      </c>
      <c r="O2580" s="12" t="str">
        <f>IF(טבלה1[[#This Row],[עמודה4]]="&lt; $25 / hr","0$ - $25 / hr",טבלה1[[#This Row],[עמודה4]])</f>
        <v>$25 - $49 / hr</v>
      </c>
      <c r="P2580" s="12" t="str" cm="1">
        <f t="array" ref="P2580">INDEX(_xlfn.TEXTSPLIT(טבלה1[[#This Row],[עמודה55]],"-"),1)</f>
        <v xml:space="preserve">$25 </v>
      </c>
      <c r="Q2580" s="21" t="str" cm="1">
        <f t="array" ref="Q2580">INDEX(_xlfn.TEXTSPLIT(INDEX(_xlfn.TEXTSPLIT(טבלה1[[#This Row],[עמודה55]],"-"),2),"/"),1)</f>
        <v xml:space="preserve"> $49 </v>
      </c>
      <c r="R2580" s="12">
        <f>AVERAGE(טבלה1[[#This Row],[עמודה59]:[עמודה60]])</f>
        <v>37</v>
      </c>
      <c r="S2580" s="3">
        <f>VALUE(SUBSTITUTE(טבלה1[[#This Row],[עמודה56]],"$",""))</f>
        <v>25</v>
      </c>
      <c r="T2580" s="3">
        <f>VALUE(SUBSTITUTE(טבלה1[[#This Row],[עמודה57]],"$",""))</f>
        <v>49</v>
      </c>
      <c r="U2580" s="3" t="str">
        <f>IF(טבלה1[[#This Row],[עמודה58]]&gt;30,"Yes","No")</f>
        <v>Yes</v>
      </c>
    </row>
    <row r="2581" spans="1:21" ht="13" x14ac:dyDescent="0.15">
      <c r="A2581" s="8" t="s">
        <v>6028</v>
      </c>
      <c r="B2581" s="9" t="s">
        <v>6029</v>
      </c>
      <c r="C2581" s="9" t="s">
        <v>6030</v>
      </c>
      <c r="D2581" s="13">
        <v>5000</v>
      </c>
      <c r="E2581" s="9" t="s">
        <v>33</v>
      </c>
      <c r="F2581" s="9" t="s">
        <v>29</v>
      </c>
      <c r="G2581" s="10">
        <v>0.1</v>
      </c>
      <c r="H2581" s="11"/>
      <c r="I2581" s="12" t="str" cm="1">
        <f t="array" ref="I2581">INDEX(_xlfn.TEXTSPLIT(טבלה1[[#This Row],[עמודה2]],","),2)</f>
        <v xml:space="preserve"> Israel</v>
      </c>
      <c r="J2581" s="16" t="str">
        <f>_xlfn.CONCAT(טבלה1[[#This Row],[AI_Companies]]," ",טבלה1[[#This Row],[עמודה1]])</f>
        <v>NGWorkshop https://www.en.ngworkshop.co.il/</v>
      </c>
      <c r="K2581" s="12">
        <v>10</v>
      </c>
      <c r="L2581" s="12" t="str">
        <f>IF(טבלה1[[#This Row],[עמודה53]]&gt;2000,"Yes","No")</f>
        <v>No</v>
      </c>
      <c r="M2581" s="12">
        <v>49</v>
      </c>
      <c r="N2581" s="12">
        <f>AVERAGE(טבלה1[[#This Row],[עמודה52]:[עמודה53]])</f>
        <v>29.5</v>
      </c>
      <c r="O2581" s="12" t="str">
        <f>IF(טבלה1[[#This Row],[עמודה4]]="&lt; $25 / hr","0$ - $25 / hr",טבלה1[[#This Row],[עמודה4]])</f>
        <v>$25 - $49 / hr</v>
      </c>
      <c r="P2581" s="12" t="str" cm="1">
        <f t="array" ref="P2581">INDEX(_xlfn.TEXTSPLIT(טבלה1[[#This Row],[עמודה55]],"-"),1)</f>
        <v xml:space="preserve">$25 </v>
      </c>
      <c r="Q2581" s="21" t="str" cm="1">
        <f t="array" ref="Q2581">INDEX(_xlfn.TEXTSPLIT(INDEX(_xlfn.TEXTSPLIT(טבלה1[[#This Row],[עמודה55]],"-"),2),"/"),1)</f>
        <v xml:space="preserve"> $49 </v>
      </c>
      <c r="R2581" s="12">
        <f>AVERAGE(טבלה1[[#This Row],[עמודה59]:[עמודה60]])</f>
        <v>37</v>
      </c>
      <c r="S2581" s="3">
        <f>VALUE(SUBSTITUTE(טבלה1[[#This Row],[עמודה56]],"$",""))</f>
        <v>25</v>
      </c>
      <c r="T2581" s="3">
        <f>VALUE(SUBSTITUTE(טבלה1[[#This Row],[עמודה57]],"$",""))</f>
        <v>49</v>
      </c>
      <c r="U2581" s="3" t="str">
        <f>IF(טבלה1[[#This Row],[עמודה58]]&gt;30,"Yes","No")</f>
        <v>Yes</v>
      </c>
    </row>
    <row r="2582" spans="1:21" ht="13" x14ac:dyDescent="0.15">
      <c r="A2582" s="8" t="s">
        <v>6031</v>
      </c>
      <c r="B2582" s="9" t="s">
        <v>6032</v>
      </c>
      <c r="C2582" s="9" t="s">
        <v>204</v>
      </c>
      <c r="D2582" s="13">
        <v>5000</v>
      </c>
      <c r="E2582" s="9" t="s">
        <v>33</v>
      </c>
      <c r="F2582" s="9" t="s">
        <v>29</v>
      </c>
      <c r="G2582" s="10">
        <v>0.1</v>
      </c>
      <c r="H2582" s="11"/>
      <c r="I2582" s="12" t="str" cm="1">
        <f t="array" ref="I2582">INDEX(_xlfn.TEXTSPLIT(טבלה1[[#This Row],[עמודה2]],","),2)</f>
        <v xml:space="preserve"> CA</v>
      </c>
      <c r="J2582" s="16" t="str">
        <f>_xlfn.CONCAT(טבלה1[[#This Row],[AI_Companies]]," ",טבלה1[[#This Row],[עמודה1]])</f>
        <v>Quantumsoftech https://www.quantumsoftech.com/</v>
      </c>
      <c r="K2582" s="12">
        <v>10</v>
      </c>
      <c r="L2582" s="12" t="str">
        <f>IF(טבלה1[[#This Row],[עמודה53]]&gt;2000,"Yes","No")</f>
        <v>No</v>
      </c>
      <c r="M2582" s="12">
        <v>49</v>
      </c>
      <c r="N2582" s="12">
        <f>AVERAGE(טבלה1[[#This Row],[עמודה52]:[עמודה53]])</f>
        <v>29.5</v>
      </c>
      <c r="O2582" s="12" t="str">
        <f>IF(טבלה1[[#This Row],[עמודה4]]="&lt; $25 / hr","0$ - $25 / hr",טבלה1[[#This Row],[עמודה4]])</f>
        <v>$25 - $49 / hr</v>
      </c>
      <c r="P2582" s="12" t="str" cm="1">
        <f t="array" ref="P2582">INDEX(_xlfn.TEXTSPLIT(טבלה1[[#This Row],[עמודה55]],"-"),1)</f>
        <v xml:space="preserve">$25 </v>
      </c>
      <c r="Q2582" s="21" t="str" cm="1">
        <f t="array" ref="Q2582">INDEX(_xlfn.TEXTSPLIT(INDEX(_xlfn.TEXTSPLIT(טבלה1[[#This Row],[עמודה55]],"-"),2),"/"),1)</f>
        <v xml:space="preserve"> $49 </v>
      </c>
      <c r="R2582" s="12">
        <f>AVERAGE(טבלה1[[#This Row],[עמודה59]:[עמודה60]])</f>
        <v>37</v>
      </c>
      <c r="S2582" s="3">
        <f>VALUE(SUBSTITUTE(טבלה1[[#This Row],[עמודה56]],"$",""))</f>
        <v>25</v>
      </c>
      <c r="T2582" s="3">
        <f>VALUE(SUBSTITUTE(טבלה1[[#This Row],[עמודה57]],"$",""))</f>
        <v>49</v>
      </c>
      <c r="U2582" s="3" t="str">
        <f>IF(טבלה1[[#This Row],[עמודה58]]&gt;30,"Yes","No")</f>
        <v>Yes</v>
      </c>
    </row>
    <row r="2583" spans="1:21" ht="13" x14ac:dyDescent="0.15">
      <c r="A2583" s="8" t="s">
        <v>6033</v>
      </c>
      <c r="B2583" s="9" t="s">
        <v>6034</v>
      </c>
      <c r="C2583" s="9" t="s">
        <v>6035</v>
      </c>
      <c r="D2583" s="13">
        <v>10000</v>
      </c>
      <c r="E2583" s="9" t="s">
        <v>33</v>
      </c>
      <c r="F2583" s="9" t="s">
        <v>29</v>
      </c>
      <c r="G2583" s="10">
        <v>0.1</v>
      </c>
      <c r="H2583" s="11"/>
      <c r="I2583" s="12" t="str" cm="1">
        <f t="array" ref="I2583">INDEX(_xlfn.TEXTSPLIT(טבלה1[[#This Row],[עמודה2]],","),2)</f>
        <v xml:space="preserve"> Spain</v>
      </c>
      <c r="J2583" s="16" t="str">
        <f>_xlfn.CONCAT(טבלה1[[#This Row],[AI_Companies]]," ",טבלה1[[#This Row],[עמודה1]])</f>
        <v>StarshotSoftware https://www.starshotsoftware.com/</v>
      </c>
      <c r="K2583" s="12">
        <v>10</v>
      </c>
      <c r="L2583" s="12" t="str">
        <f>IF(טבלה1[[#This Row],[עמודה53]]&gt;2000,"Yes","No")</f>
        <v>No</v>
      </c>
      <c r="M2583" s="12">
        <v>49</v>
      </c>
      <c r="N2583" s="12">
        <f>AVERAGE(טבלה1[[#This Row],[עמודה52]:[עמודה53]])</f>
        <v>29.5</v>
      </c>
      <c r="O2583" s="12" t="str">
        <f>IF(טבלה1[[#This Row],[עמודה4]]="&lt; $25 / hr","0$ - $25 / hr",טבלה1[[#This Row],[עמודה4]])</f>
        <v>$25 - $49 / hr</v>
      </c>
      <c r="P2583" s="12" t="str" cm="1">
        <f t="array" ref="P2583">INDEX(_xlfn.TEXTSPLIT(טבלה1[[#This Row],[עמודה55]],"-"),1)</f>
        <v xml:space="preserve">$25 </v>
      </c>
      <c r="Q2583" s="21" t="str" cm="1">
        <f t="array" ref="Q2583">INDEX(_xlfn.TEXTSPLIT(INDEX(_xlfn.TEXTSPLIT(טבלה1[[#This Row],[עמודה55]],"-"),2),"/"),1)</f>
        <v xml:space="preserve"> $49 </v>
      </c>
      <c r="R2583" s="12">
        <f>AVERAGE(טבלה1[[#This Row],[עמודה59]:[עמודה60]])</f>
        <v>37</v>
      </c>
      <c r="S2583" s="3">
        <f>VALUE(SUBSTITUTE(טבלה1[[#This Row],[עמודה56]],"$",""))</f>
        <v>25</v>
      </c>
      <c r="T2583" s="3">
        <f>VALUE(SUBSTITUTE(טבלה1[[#This Row],[עמודה57]],"$",""))</f>
        <v>49</v>
      </c>
      <c r="U2583" s="3" t="str">
        <f>IF(טבלה1[[#This Row],[עמודה58]]&gt;30,"Yes","No")</f>
        <v>Yes</v>
      </c>
    </row>
    <row r="2584" spans="1:21" ht="13" x14ac:dyDescent="0.15">
      <c r="A2584" s="8" t="s">
        <v>6036</v>
      </c>
      <c r="B2584" s="9" t="s">
        <v>6037</v>
      </c>
      <c r="C2584" s="9" t="s">
        <v>2623</v>
      </c>
      <c r="D2584" s="13">
        <v>5000</v>
      </c>
      <c r="E2584" s="9" t="s">
        <v>21</v>
      </c>
      <c r="F2584" s="9" t="s">
        <v>29</v>
      </c>
      <c r="G2584" s="10">
        <v>0.1</v>
      </c>
      <c r="H2584" s="11"/>
      <c r="I2584" s="12" t="str" cm="1">
        <f t="array" ref="I2584">INDEX(_xlfn.TEXTSPLIT(טבלה1[[#This Row],[עמודה2]],","),2)</f>
        <v xml:space="preserve"> Hong Kong</v>
      </c>
      <c r="J2584" s="16" t="str">
        <f>_xlfn.CONCAT(טבלה1[[#This Row],[AI_Companies]]," ",טבלה1[[#This Row],[עמודה1]])</f>
        <v>AlluaLimited https://www.alluatech.com/</v>
      </c>
      <c r="K2584" s="12">
        <v>10</v>
      </c>
      <c r="L2584" s="12" t="str">
        <f>IF(טבלה1[[#This Row],[עמודה53]]&gt;2000,"Yes","No")</f>
        <v>No</v>
      </c>
      <c r="M2584" s="12">
        <v>49</v>
      </c>
      <c r="N2584" s="12">
        <f>AVERAGE(טבלה1[[#This Row],[עמודה52]:[עמודה53]])</f>
        <v>29.5</v>
      </c>
      <c r="O2584" s="12" t="str">
        <f>IF(טבלה1[[#This Row],[עמודה4]]="&lt; $25 / hr","0$ - $25 / hr",טבלה1[[#This Row],[עמודה4]])</f>
        <v>$100 - $149 / hr</v>
      </c>
      <c r="P2584" s="12" t="str" cm="1">
        <f t="array" ref="P2584">INDEX(_xlfn.TEXTSPLIT(טבלה1[[#This Row],[עמודה55]],"-"),1)</f>
        <v xml:space="preserve">$100 </v>
      </c>
      <c r="Q2584" s="21" t="str" cm="1">
        <f t="array" ref="Q2584">INDEX(_xlfn.TEXTSPLIT(INDEX(_xlfn.TEXTSPLIT(טבלה1[[#This Row],[עמודה55]],"-"),2),"/"),1)</f>
        <v xml:space="preserve"> $149 </v>
      </c>
      <c r="R2584" s="12">
        <f>AVERAGE(טבלה1[[#This Row],[עמודה59]:[עמודה60]])</f>
        <v>124.5</v>
      </c>
      <c r="S2584" s="3">
        <f>VALUE(SUBSTITUTE(טבלה1[[#This Row],[עמודה56]],"$",""))</f>
        <v>100</v>
      </c>
      <c r="T2584" s="3">
        <f>VALUE(SUBSTITUTE(טבלה1[[#This Row],[עמודה57]],"$",""))</f>
        <v>149</v>
      </c>
      <c r="U2584" s="3" t="str">
        <f>IF(טבלה1[[#This Row],[עמודה58]]&gt;30,"Yes","No")</f>
        <v>Yes</v>
      </c>
    </row>
    <row r="2585" spans="1:21" ht="13" x14ac:dyDescent="0.15">
      <c r="A2585" s="8" t="s">
        <v>6038</v>
      </c>
      <c r="B2585" s="9" t="s">
        <v>6039</v>
      </c>
      <c r="C2585" s="9" t="s">
        <v>91</v>
      </c>
      <c r="D2585" s="13">
        <v>5000</v>
      </c>
      <c r="E2585" s="9" t="s">
        <v>9</v>
      </c>
      <c r="F2585" s="9" t="s">
        <v>29</v>
      </c>
      <c r="G2585" s="10">
        <v>0.1</v>
      </c>
      <c r="H2585" s="11"/>
      <c r="I2585" s="12" t="str" cm="1">
        <f t="array" ref="I2585">INDEX(_xlfn.TEXTSPLIT(טבלה1[[#This Row],[עמודה2]],","),2)</f>
        <v xml:space="preserve"> India</v>
      </c>
      <c r="J2585" s="16" t="str">
        <f>_xlfn.CONCAT(טבלה1[[#This Row],[AI_Companies]]," ",טבלה1[[#This Row],[עמודה1]])</f>
        <v>BrainStemTechnologiesPvtLtd http://www.brainstemindia.com</v>
      </c>
      <c r="K2585" s="12">
        <v>10</v>
      </c>
      <c r="L2585" s="12" t="str">
        <f>IF(טבלה1[[#This Row],[עמודה53]]&gt;2000,"Yes","No")</f>
        <v>No</v>
      </c>
      <c r="M2585" s="12">
        <v>49</v>
      </c>
      <c r="N2585" s="12">
        <f>AVERAGE(טבלה1[[#This Row],[עמודה52]:[עמודה53]])</f>
        <v>29.5</v>
      </c>
      <c r="O2585" s="12" t="str">
        <f>IF(טבלה1[[#This Row],[עמודה4]]="&lt; $25 / hr","0$ - $25 / hr",טבלה1[[#This Row],[עמודה4]])</f>
        <v>$50 - $99 / hr</v>
      </c>
      <c r="P2585" s="12" t="str" cm="1">
        <f t="array" ref="P2585">INDEX(_xlfn.TEXTSPLIT(טבלה1[[#This Row],[עמודה55]],"-"),1)</f>
        <v xml:space="preserve">$50 </v>
      </c>
      <c r="Q2585" s="21" t="str" cm="1">
        <f t="array" ref="Q2585">INDEX(_xlfn.TEXTSPLIT(INDEX(_xlfn.TEXTSPLIT(טבלה1[[#This Row],[עמודה55]],"-"),2),"/"),1)</f>
        <v xml:space="preserve"> $99 </v>
      </c>
      <c r="R2585" s="12">
        <f>AVERAGE(טבלה1[[#This Row],[עמודה59]:[עמודה60]])</f>
        <v>74.5</v>
      </c>
      <c r="S2585" s="3">
        <f>VALUE(SUBSTITUTE(טבלה1[[#This Row],[עמודה56]],"$",""))</f>
        <v>50</v>
      </c>
      <c r="T2585" s="3">
        <f>VALUE(SUBSTITUTE(טבלה1[[#This Row],[עמודה57]],"$",""))</f>
        <v>99</v>
      </c>
      <c r="U2585" s="3" t="str">
        <f>IF(טבלה1[[#This Row],[עמודה58]]&gt;30,"Yes","No")</f>
        <v>Yes</v>
      </c>
    </row>
    <row r="2586" spans="1:21" ht="13" x14ac:dyDescent="0.15">
      <c r="A2586" s="8" t="s">
        <v>6040</v>
      </c>
      <c r="B2586" s="9" t="s">
        <v>6041</v>
      </c>
      <c r="C2586" s="9" t="s">
        <v>4194</v>
      </c>
      <c r="D2586" s="9" t="s">
        <v>4</v>
      </c>
      <c r="E2586" s="9" t="s">
        <v>21</v>
      </c>
      <c r="F2586" s="9" t="s">
        <v>10</v>
      </c>
      <c r="G2586" s="10">
        <v>0.1</v>
      </c>
      <c r="H2586" s="11"/>
      <c r="I2586" s="12" t="str" cm="1">
        <f t="array" ref="I2586">INDEX(_xlfn.TEXTSPLIT(טבלה1[[#This Row],[עמודה2]],","),2)</f>
        <v xml:space="preserve"> FL</v>
      </c>
      <c r="J2586" s="16" t="str">
        <f>_xlfn.CONCAT(טבלה1[[#This Row],[AI_Companies]]," ",טבלה1[[#This Row],[עמודה1]])</f>
        <v>eLinkBusinessInnovations http://www.elink.bz</v>
      </c>
      <c r="K2586" s="12">
        <v>50</v>
      </c>
      <c r="L2586" s="12" t="str">
        <f>IF(טבלה1[[#This Row],[עמודה53]]&gt;2000,"Yes","No")</f>
        <v>No</v>
      </c>
      <c r="M2586" s="12">
        <v>249</v>
      </c>
      <c r="N2586" s="12">
        <f>AVERAGE(טבלה1[[#This Row],[עמודה52]:[עמודה53]])</f>
        <v>149.5</v>
      </c>
      <c r="O2586" s="12" t="str">
        <f>IF(טבלה1[[#This Row],[עמודה4]]="&lt; $25 / hr","0$ - $25 / hr",טבלה1[[#This Row],[עמודה4]])</f>
        <v>$100 - $149 / hr</v>
      </c>
      <c r="P2586" s="12" t="str" cm="1">
        <f t="array" ref="P2586">INDEX(_xlfn.TEXTSPLIT(טבלה1[[#This Row],[עמודה55]],"-"),1)</f>
        <v xml:space="preserve">$100 </v>
      </c>
      <c r="Q2586" s="21" t="str" cm="1">
        <f t="array" ref="Q2586">INDEX(_xlfn.TEXTSPLIT(INDEX(_xlfn.TEXTSPLIT(טבלה1[[#This Row],[עמודה55]],"-"),2),"/"),1)</f>
        <v xml:space="preserve"> $149 </v>
      </c>
      <c r="R2586" s="12">
        <f>AVERAGE(טבלה1[[#This Row],[עמודה59]:[עמודה60]])</f>
        <v>124.5</v>
      </c>
      <c r="S2586" s="3">
        <f>VALUE(SUBSTITUTE(טבלה1[[#This Row],[עמודה56]],"$",""))</f>
        <v>100</v>
      </c>
      <c r="T2586" s="3">
        <f>VALUE(SUBSTITUTE(טבלה1[[#This Row],[עמודה57]],"$",""))</f>
        <v>149</v>
      </c>
      <c r="U2586" s="3" t="str">
        <f>IF(טבלה1[[#This Row],[עמודה58]]&gt;30,"Yes","No")</f>
        <v>Yes</v>
      </c>
    </row>
    <row r="2587" spans="1:21" ht="13" x14ac:dyDescent="0.15">
      <c r="A2587" s="8" t="s">
        <v>6042</v>
      </c>
      <c r="B2587" s="9" t="s">
        <v>6043</v>
      </c>
      <c r="C2587" s="9" t="s">
        <v>1417</v>
      </c>
      <c r="D2587" s="9" t="s">
        <v>4</v>
      </c>
      <c r="E2587" s="9" t="s">
        <v>4</v>
      </c>
      <c r="F2587" s="9" t="s">
        <v>10</v>
      </c>
      <c r="G2587" s="10">
        <v>0.1</v>
      </c>
      <c r="H2587" s="11"/>
      <c r="I2587" s="12" t="str" cm="1">
        <f t="array" ref="I2587">INDEX(_xlfn.TEXTSPLIT(טבלה1[[#This Row],[עמודה2]],","),2)</f>
        <v xml:space="preserve"> CA</v>
      </c>
      <c r="J2587" s="16" t="str">
        <f>_xlfn.CONCAT(טבלה1[[#This Row],[AI_Companies]]," ",טבלה1[[#This Row],[עמודה1]])</f>
        <v>aximsoft https://www.aximsoft.com</v>
      </c>
      <c r="K2587" s="12">
        <v>50</v>
      </c>
      <c r="L2587" s="12" t="str">
        <f>IF(טבלה1[[#This Row],[עמודה53]]&gt;2000,"Yes","No")</f>
        <v>No</v>
      </c>
      <c r="M2587" s="12">
        <v>249</v>
      </c>
      <c r="N2587" s="12">
        <f>AVERAGE(טבלה1[[#This Row],[עמודה52]:[עמודה53]])</f>
        <v>149.5</v>
      </c>
      <c r="O2587" s="12" t="str">
        <f>IF(טבלה1[[#This Row],[עמודה4]]="&lt; $25 / hr","0$ - $25 / hr",טבלה1[[#This Row],[עמודה4]])</f>
        <v>Undisclosed</v>
      </c>
      <c r="P2587" s="12" t="str" cm="1">
        <f t="array" ref="P2587">INDEX(_xlfn.TEXTSPLIT(טבלה1[[#This Row],[עמודה55]],"-"),1)</f>
        <v>Undisclosed</v>
      </c>
      <c r="Q2587" s="21" t="e" cm="1">
        <f t="array" ref="Q2587">INDEX(_xlfn.TEXTSPLIT(INDEX(_xlfn.TEXTSPLIT(טבלה1[[#This Row],[עמודה55]],"-"),2),"/"),1)</f>
        <v>#REF!</v>
      </c>
      <c r="R2587" s="12" t="e">
        <f>AVERAGE(טבלה1[[#This Row],[עמודה59]:[עמודה60]])</f>
        <v>#VALUE!</v>
      </c>
      <c r="S2587" s="3" t="e">
        <f>VALUE(SUBSTITUTE(טבלה1[[#This Row],[עמודה56]],"$",""))</f>
        <v>#VALUE!</v>
      </c>
      <c r="T2587" s="3" t="e">
        <f>VALUE(SUBSTITUTE(טבלה1[[#This Row],[עמודה57]],"$",""))</f>
        <v>#REF!</v>
      </c>
      <c r="U2587" s="3" t="e">
        <f>IF(טבלה1[[#This Row],[עמודה58]]&gt;30,"Yes","No")</f>
        <v>#VALUE!</v>
      </c>
    </row>
    <row r="2588" spans="1:21" ht="13" x14ac:dyDescent="0.15">
      <c r="A2588" s="8" t="s">
        <v>6044</v>
      </c>
      <c r="B2588" s="9" t="s">
        <v>6045</v>
      </c>
      <c r="C2588" s="9" t="s">
        <v>215</v>
      </c>
      <c r="D2588" s="13">
        <v>5000</v>
      </c>
      <c r="E2588" s="9" t="s">
        <v>33</v>
      </c>
      <c r="F2588" s="9" t="s">
        <v>10</v>
      </c>
      <c r="G2588" s="10">
        <v>0.1</v>
      </c>
      <c r="H2588" s="11"/>
      <c r="I2588" s="12" t="str" cm="1">
        <f t="array" ref="I2588">INDEX(_xlfn.TEXTSPLIT(טבלה1[[#This Row],[עמודה2]],","),2)</f>
        <v xml:space="preserve"> United Arab Emirates</v>
      </c>
      <c r="J2588" s="16" t="str">
        <f>_xlfn.CONCAT(טבלה1[[#This Row],[AI_Companies]]," ",טבלה1[[#This Row],[עמודה1]])</f>
        <v>VoxtronMiddleEast https://www.voxtronme.com</v>
      </c>
      <c r="K2588" s="12">
        <v>50</v>
      </c>
      <c r="L2588" s="12" t="str">
        <f>IF(טבלה1[[#This Row],[עמודה53]]&gt;2000,"Yes","No")</f>
        <v>No</v>
      </c>
      <c r="M2588" s="12">
        <v>249</v>
      </c>
      <c r="N2588" s="12">
        <f>AVERAGE(טבלה1[[#This Row],[עמודה52]:[עמודה53]])</f>
        <v>149.5</v>
      </c>
      <c r="O2588" s="12" t="str">
        <f>IF(טבלה1[[#This Row],[עמודה4]]="&lt; $25 / hr","0$ - $25 / hr",טבלה1[[#This Row],[עמודה4]])</f>
        <v>$25 - $49 / hr</v>
      </c>
      <c r="P2588" s="12" t="str" cm="1">
        <f t="array" ref="P2588">INDEX(_xlfn.TEXTSPLIT(טבלה1[[#This Row],[עמודה55]],"-"),1)</f>
        <v xml:space="preserve">$25 </v>
      </c>
      <c r="Q2588" s="21" t="str" cm="1">
        <f t="array" ref="Q2588">INDEX(_xlfn.TEXTSPLIT(INDEX(_xlfn.TEXTSPLIT(טבלה1[[#This Row],[עמודה55]],"-"),2),"/"),1)</f>
        <v xml:space="preserve"> $49 </v>
      </c>
      <c r="R2588" s="12">
        <f>AVERAGE(טבלה1[[#This Row],[עמודה59]:[עמודה60]])</f>
        <v>37</v>
      </c>
      <c r="S2588" s="3">
        <f>VALUE(SUBSTITUTE(טבלה1[[#This Row],[עמודה56]],"$",""))</f>
        <v>25</v>
      </c>
      <c r="T2588" s="3">
        <f>VALUE(SUBSTITUTE(טבלה1[[#This Row],[עמודה57]],"$",""))</f>
        <v>49</v>
      </c>
      <c r="U2588" s="3" t="str">
        <f>IF(טבלה1[[#This Row],[עמודה58]]&gt;30,"Yes","No")</f>
        <v>Yes</v>
      </c>
    </row>
    <row r="2589" spans="1:21" ht="13" x14ac:dyDescent="0.15">
      <c r="A2589" s="8" t="s">
        <v>6046</v>
      </c>
      <c r="B2589" s="9" t="s">
        <v>6047</v>
      </c>
      <c r="C2589" s="9" t="s">
        <v>215</v>
      </c>
      <c r="D2589" s="13">
        <v>1000</v>
      </c>
      <c r="E2589" s="9" t="s">
        <v>14</v>
      </c>
      <c r="F2589" s="9" t="s">
        <v>10</v>
      </c>
      <c r="G2589" s="10">
        <v>0.1</v>
      </c>
      <c r="H2589" s="11"/>
      <c r="I2589" s="12" t="str" cm="1">
        <f t="array" ref="I2589">INDEX(_xlfn.TEXTSPLIT(טבלה1[[#This Row],[עמודה2]],","),2)</f>
        <v xml:space="preserve"> United Arab Emirates</v>
      </c>
      <c r="J2589" s="16" t="str">
        <f>_xlfn.CONCAT(טבלה1[[#This Row],[AI_Companies]]," ",טבלה1[[#This Row],[עמודה1]])</f>
        <v>AllianzeGcc https://www.allianzegcc.com/</v>
      </c>
      <c r="K2589" s="12">
        <v>50</v>
      </c>
      <c r="L2589" s="12" t="str">
        <f>IF(טבלה1[[#This Row],[עמודה53]]&gt;2000,"Yes","No")</f>
        <v>No</v>
      </c>
      <c r="M2589" s="12">
        <v>249</v>
      </c>
      <c r="N2589" s="12">
        <f>AVERAGE(טבלה1[[#This Row],[עמודה52]:[עמודה53]])</f>
        <v>149.5</v>
      </c>
      <c r="O2589" s="12" t="str">
        <f>IF(טבלה1[[#This Row],[עמודה4]]="&lt; $25 / hr","0$ - $25 / hr",טבלה1[[#This Row],[עמודה4]])</f>
        <v>0$ - $25 / hr</v>
      </c>
      <c r="P2589" s="12" t="str" cm="1">
        <f t="array" ref="P2589">INDEX(_xlfn.TEXTSPLIT(טבלה1[[#This Row],[עמודה55]],"-"),1)</f>
        <v xml:space="preserve">0$ </v>
      </c>
      <c r="Q2589" s="21" t="str" cm="1">
        <f t="array" ref="Q2589">INDEX(_xlfn.TEXTSPLIT(INDEX(_xlfn.TEXTSPLIT(טבלה1[[#This Row],[עמודה55]],"-"),2),"/"),1)</f>
        <v xml:space="preserve"> $25 </v>
      </c>
      <c r="R2589" s="12">
        <f>AVERAGE(טבלה1[[#This Row],[עמודה59]:[עמודה60]])</f>
        <v>12.5</v>
      </c>
      <c r="S2589" s="3">
        <f>VALUE(SUBSTITUTE(טבלה1[[#This Row],[עמודה56]],"$",""))</f>
        <v>0</v>
      </c>
      <c r="T2589" s="3">
        <f>VALUE(SUBSTITUTE(טבלה1[[#This Row],[עמודה57]],"$",""))</f>
        <v>25</v>
      </c>
      <c r="U2589" s="3" t="str">
        <f>IF(טבלה1[[#This Row],[עמודה58]]&gt;30,"Yes","No")</f>
        <v>No</v>
      </c>
    </row>
    <row r="2590" spans="1:21" ht="13" x14ac:dyDescent="0.15">
      <c r="A2590" s="8" t="s">
        <v>6048</v>
      </c>
      <c r="B2590" s="9" t="s">
        <v>6049</v>
      </c>
      <c r="C2590" s="9" t="s">
        <v>308</v>
      </c>
      <c r="D2590" s="13">
        <v>1000</v>
      </c>
      <c r="E2590" s="9" t="s">
        <v>33</v>
      </c>
      <c r="F2590" s="9" t="s">
        <v>10</v>
      </c>
      <c r="G2590" s="10">
        <v>0.1</v>
      </c>
      <c r="H2590" s="11"/>
      <c r="I2590" s="12" t="str" cm="1">
        <f t="array" ref="I2590">INDEX(_xlfn.TEXTSPLIT(טבלה1[[#This Row],[עמודה2]],","),2)</f>
        <v xml:space="preserve"> India</v>
      </c>
      <c r="J2590" s="16" t="str">
        <f>_xlfn.CONCAT(טבלה1[[#This Row],[AI_Companies]]," ",טבלה1[[#This Row],[עמודה1]])</f>
        <v>SaaSToday https://www.expounddigital.com/</v>
      </c>
      <c r="K2590" s="12">
        <v>50</v>
      </c>
      <c r="L2590" s="12" t="str">
        <f>IF(טבלה1[[#This Row],[עמודה53]]&gt;2000,"Yes","No")</f>
        <v>No</v>
      </c>
      <c r="M2590" s="12">
        <v>249</v>
      </c>
      <c r="N2590" s="12">
        <f>AVERAGE(טבלה1[[#This Row],[עמודה52]:[עמודה53]])</f>
        <v>149.5</v>
      </c>
      <c r="O2590" s="12" t="str">
        <f>IF(טבלה1[[#This Row],[עמודה4]]="&lt; $25 / hr","0$ - $25 / hr",טבלה1[[#This Row],[עמודה4]])</f>
        <v>$25 - $49 / hr</v>
      </c>
      <c r="P2590" s="12" t="str" cm="1">
        <f t="array" ref="P2590">INDEX(_xlfn.TEXTSPLIT(טבלה1[[#This Row],[עמודה55]],"-"),1)</f>
        <v xml:space="preserve">$25 </v>
      </c>
      <c r="Q2590" s="21" t="str" cm="1">
        <f t="array" ref="Q2590">INDEX(_xlfn.TEXTSPLIT(INDEX(_xlfn.TEXTSPLIT(טבלה1[[#This Row],[עמודה55]],"-"),2),"/"),1)</f>
        <v xml:space="preserve"> $49 </v>
      </c>
      <c r="R2590" s="12">
        <f>AVERAGE(טבלה1[[#This Row],[עמודה59]:[עמודה60]])</f>
        <v>37</v>
      </c>
      <c r="S2590" s="3">
        <f>VALUE(SUBSTITUTE(טבלה1[[#This Row],[עמודה56]],"$",""))</f>
        <v>25</v>
      </c>
      <c r="T2590" s="3">
        <f>VALUE(SUBSTITUTE(טבלה1[[#This Row],[עמודה57]],"$",""))</f>
        <v>49</v>
      </c>
      <c r="U2590" s="3" t="str">
        <f>IF(טבלה1[[#This Row],[עמודה58]]&gt;30,"Yes","No")</f>
        <v>Yes</v>
      </c>
    </row>
    <row r="2591" spans="1:21" ht="13" x14ac:dyDescent="0.15">
      <c r="A2591" s="8" t="s">
        <v>6050</v>
      </c>
      <c r="B2591" s="9" t="s">
        <v>6051</v>
      </c>
      <c r="C2591" s="9" t="s">
        <v>6052</v>
      </c>
      <c r="D2591" s="9" t="s">
        <v>4</v>
      </c>
      <c r="E2591" s="9" t="s">
        <v>21</v>
      </c>
      <c r="F2591" s="9" t="s">
        <v>117</v>
      </c>
      <c r="G2591" s="10">
        <v>0.1</v>
      </c>
      <c r="H2591" s="11"/>
      <c r="I2591" s="12" t="str" cm="1">
        <f t="array" ref="I2591">INDEX(_xlfn.TEXTSPLIT(טבלה1[[#This Row],[עמודה2]],","),2)</f>
        <v xml:space="preserve"> Switzerland</v>
      </c>
      <c r="J2591" s="16" t="str">
        <f>_xlfn.CONCAT(טבלה1[[#This Row],[AI_Companies]]," ",טבלה1[[#This Row],[עמודה1]])</f>
        <v>LeadRebel https://leadrebel.io/</v>
      </c>
      <c r="K2591" s="12">
        <v>2</v>
      </c>
      <c r="L2591" s="12" t="str">
        <f>IF(טבלה1[[#This Row],[עמודה53]]&gt;2000,"Yes","No")</f>
        <v>No</v>
      </c>
      <c r="M2591" s="12">
        <v>9</v>
      </c>
      <c r="N2591" s="12">
        <f>AVERAGE(טבלה1[[#This Row],[עמודה52]:[עמודה53]])</f>
        <v>5.5</v>
      </c>
      <c r="O2591" s="12" t="str">
        <f>IF(טבלה1[[#This Row],[עמודה4]]="&lt; $25 / hr","0$ - $25 / hr",טבלה1[[#This Row],[עמודה4]])</f>
        <v>$100 - $149 / hr</v>
      </c>
      <c r="P2591" s="12" t="str" cm="1">
        <f t="array" ref="P2591">INDEX(_xlfn.TEXTSPLIT(טבלה1[[#This Row],[עמודה55]],"-"),1)</f>
        <v xml:space="preserve">$100 </v>
      </c>
      <c r="Q2591" s="21" t="str" cm="1">
        <f t="array" ref="Q2591">INDEX(_xlfn.TEXTSPLIT(INDEX(_xlfn.TEXTSPLIT(טבלה1[[#This Row],[עמודה55]],"-"),2),"/"),1)</f>
        <v xml:space="preserve"> $149 </v>
      </c>
      <c r="R2591" s="12">
        <f>AVERAGE(טבלה1[[#This Row],[עמודה59]:[עמודה60]])</f>
        <v>124.5</v>
      </c>
      <c r="S2591" s="3">
        <f>VALUE(SUBSTITUTE(טבלה1[[#This Row],[עמודה56]],"$",""))</f>
        <v>100</v>
      </c>
      <c r="T2591" s="3">
        <f>VALUE(SUBSTITUTE(טבלה1[[#This Row],[עמודה57]],"$",""))</f>
        <v>149</v>
      </c>
      <c r="U2591" s="3" t="str">
        <f>IF(טבלה1[[#This Row],[עמודה58]]&gt;30,"Yes","No")</f>
        <v>Yes</v>
      </c>
    </row>
    <row r="2592" spans="1:21" ht="13" x14ac:dyDescent="0.15">
      <c r="A2592" s="8" t="s">
        <v>6053</v>
      </c>
      <c r="B2592" s="9" t="s">
        <v>6054</v>
      </c>
      <c r="C2592" s="9" t="s">
        <v>420</v>
      </c>
      <c r="D2592" s="9" t="s">
        <v>4</v>
      </c>
      <c r="E2592" s="9" t="s">
        <v>4</v>
      </c>
      <c r="F2592" s="9" t="s">
        <v>117</v>
      </c>
      <c r="G2592" s="10">
        <v>0.1</v>
      </c>
      <c r="H2592" s="11"/>
      <c r="I2592" s="12" t="str" cm="1">
        <f t="array" ref="I2592">INDEX(_xlfn.TEXTSPLIT(טבלה1[[#This Row],[עמודה2]],","),2)</f>
        <v xml:space="preserve"> Germany</v>
      </c>
      <c r="J2592" s="16" t="str">
        <f>_xlfn.CONCAT(טבלה1[[#This Row],[AI_Companies]]," ",טבלה1[[#This Row],[עמודה1]])</f>
        <v>SchlachterInformatikGmbH https://www.schlachter.tech</v>
      </c>
      <c r="K2592" s="12">
        <v>2</v>
      </c>
      <c r="L2592" s="12" t="str">
        <f>IF(טבלה1[[#This Row],[עמודה53]]&gt;2000,"Yes","No")</f>
        <v>No</v>
      </c>
      <c r="M2592" s="12">
        <v>9</v>
      </c>
      <c r="N2592" s="12">
        <f>AVERAGE(טבלה1[[#This Row],[עמודה52]:[עמודה53]])</f>
        <v>5.5</v>
      </c>
      <c r="O2592" s="12" t="str">
        <f>IF(טבלה1[[#This Row],[עמודה4]]="&lt; $25 / hr","0$ - $25 / hr",טבלה1[[#This Row],[עמודה4]])</f>
        <v>Undisclosed</v>
      </c>
      <c r="P2592" s="12" t="str" cm="1">
        <f t="array" ref="P2592">INDEX(_xlfn.TEXTSPLIT(טבלה1[[#This Row],[עמודה55]],"-"),1)</f>
        <v>Undisclosed</v>
      </c>
      <c r="Q2592" s="21" t="e" cm="1">
        <f t="array" ref="Q2592">INDEX(_xlfn.TEXTSPLIT(INDEX(_xlfn.TEXTSPLIT(טבלה1[[#This Row],[עמודה55]],"-"),2),"/"),1)</f>
        <v>#REF!</v>
      </c>
      <c r="R2592" s="12" t="e">
        <f>AVERAGE(טבלה1[[#This Row],[עמודה59]:[עמודה60]])</f>
        <v>#VALUE!</v>
      </c>
      <c r="S2592" s="3" t="e">
        <f>VALUE(SUBSTITUTE(טבלה1[[#This Row],[עמודה56]],"$",""))</f>
        <v>#VALUE!</v>
      </c>
      <c r="T2592" s="3" t="e">
        <f>VALUE(SUBSTITUTE(טבלה1[[#This Row],[עמודה57]],"$",""))</f>
        <v>#REF!</v>
      </c>
      <c r="U2592" s="3" t="e">
        <f>IF(טבלה1[[#This Row],[עמודה58]]&gt;30,"Yes","No")</f>
        <v>#VALUE!</v>
      </c>
    </row>
    <row r="2593" spans="1:21" ht="13" x14ac:dyDescent="0.15">
      <c r="A2593" s="8" t="s">
        <v>6055</v>
      </c>
      <c r="B2593" s="9" t="s">
        <v>6056</v>
      </c>
      <c r="C2593" s="9" t="s">
        <v>4524</v>
      </c>
      <c r="D2593" s="13">
        <v>1000</v>
      </c>
      <c r="E2593" s="9" t="s">
        <v>4</v>
      </c>
      <c r="F2593" s="9" t="s">
        <v>10</v>
      </c>
      <c r="G2593" s="10">
        <v>0.1</v>
      </c>
      <c r="H2593" s="11"/>
      <c r="I2593" s="12" t="str" cm="1">
        <f t="array" ref="I2593">INDEX(_xlfn.TEXTSPLIT(טבלה1[[#This Row],[עמודה2]],","),2)</f>
        <v xml:space="preserve"> Turkey</v>
      </c>
      <c r="J2593" s="16" t="str">
        <f>_xlfn.CONCAT(טבלה1[[#This Row],[AI_Companies]]," ",טבלה1[[#This Row],[עמודה1]])</f>
        <v>EnquraInformationTechnologies http://www.enqura.com</v>
      </c>
      <c r="K2593" s="12">
        <v>50</v>
      </c>
      <c r="L2593" s="12" t="str">
        <f>IF(טבלה1[[#This Row],[עמודה53]]&gt;2000,"Yes","No")</f>
        <v>No</v>
      </c>
      <c r="M2593" s="12">
        <v>249</v>
      </c>
      <c r="N2593" s="12">
        <f>AVERAGE(טבלה1[[#This Row],[עמודה52]:[עמודה53]])</f>
        <v>149.5</v>
      </c>
      <c r="O2593" s="12" t="str">
        <f>IF(טבלה1[[#This Row],[עמודה4]]="&lt; $25 / hr","0$ - $25 / hr",טבלה1[[#This Row],[עמודה4]])</f>
        <v>Undisclosed</v>
      </c>
      <c r="P2593" s="12" t="str" cm="1">
        <f t="array" ref="P2593">INDEX(_xlfn.TEXTSPLIT(טבלה1[[#This Row],[עמודה55]],"-"),1)</f>
        <v>Undisclosed</v>
      </c>
      <c r="Q2593" s="21" t="e" cm="1">
        <f t="array" ref="Q2593">INDEX(_xlfn.TEXTSPLIT(INDEX(_xlfn.TEXTSPLIT(טבלה1[[#This Row],[עמודה55]],"-"),2),"/"),1)</f>
        <v>#REF!</v>
      </c>
      <c r="R2593" s="12" t="e">
        <f>AVERAGE(טבלה1[[#This Row],[עמודה59]:[עמודה60]])</f>
        <v>#VALUE!</v>
      </c>
      <c r="S2593" s="3" t="e">
        <f>VALUE(SUBSTITUTE(טבלה1[[#This Row],[עמודה56]],"$",""))</f>
        <v>#VALUE!</v>
      </c>
      <c r="T2593" s="3" t="e">
        <f>VALUE(SUBSTITUTE(טבלה1[[#This Row],[עמודה57]],"$",""))</f>
        <v>#REF!</v>
      </c>
      <c r="U2593" s="3" t="e">
        <f>IF(טבלה1[[#This Row],[עמודה58]]&gt;30,"Yes","No")</f>
        <v>#VALUE!</v>
      </c>
    </row>
    <row r="2594" spans="1:21" ht="13" x14ac:dyDescent="0.15">
      <c r="A2594" s="8" t="s">
        <v>6057</v>
      </c>
      <c r="B2594" s="9" t="s">
        <v>6058</v>
      </c>
      <c r="C2594" s="9" t="s">
        <v>6059</v>
      </c>
      <c r="D2594" s="13">
        <v>1000</v>
      </c>
      <c r="E2594" s="9" t="s">
        <v>9</v>
      </c>
      <c r="F2594" s="9" t="s">
        <v>10</v>
      </c>
      <c r="G2594" s="10">
        <v>0.1</v>
      </c>
      <c r="H2594" s="11"/>
      <c r="I2594" s="12" t="str" cm="1">
        <f t="array" ref="I2594">INDEX(_xlfn.TEXTSPLIT(טבלה1[[#This Row],[עמודה2]],","),2)</f>
        <v xml:space="preserve"> Switzerland</v>
      </c>
      <c r="J2594" s="16" t="str">
        <f>_xlfn.CONCAT(טבלה1[[#This Row],[AI_Companies]]," ",טבלה1[[#This Row],[עמודה1]])</f>
        <v>OneStopDevShop https://onestopdevshop.io/</v>
      </c>
      <c r="K2594" s="12">
        <v>50</v>
      </c>
      <c r="L2594" s="12" t="str">
        <f>IF(טבלה1[[#This Row],[עמודה53]]&gt;2000,"Yes","No")</f>
        <v>No</v>
      </c>
      <c r="M2594" s="12">
        <v>249</v>
      </c>
      <c r="N2594" s="12">
        <f>AVERAGE(טבלה1[[#This Row],[עמודה52]:[עמודה53]])</f>
        <v>149.5</v>
      </c>
      <c r="O2594" s="12" t="str">
        <f>IF(טבלה1[[#This Row],[עמודה4]]="&lt; $25 / hr","0$ - $25 / hr",טבלה1[[#This Row],[עמודה4]])</f>
        <v>$50 - $99 / hr</v>
      </c>
      <c r="P2594" s="12" t="str" cm="1">
        <f t="array" ref="P2594">INDEX(_xlfn.TEXTSPLIT(טבלה1[[#This Row],[עמודה55]],"-"),1)</f>
        <v xml:space="preserve">$50 </v>
      </c>
      <c r="Q2594" s="21" t="str" cm="1">
        <f t="array" ref="Q2594">INDEX(_xlfn.TEXTSPLIT(INDEX(_xlfn.TEXTSPLIT(טבלה1[[#This Row],[עמודה55]],"-"),2),"/"),1)</f>
        <v xml:space="preserve"> $99 </v>
      </c>
      <c r="R2594" s="12">
        <f>AVERAGE(טבלה1[[#This Row],[עמודה59]:[עמודה60]])</f>
        <v>74.5</v>
      </c>
      <c r="S2594" s="3">
        <f>VALUE(SUBSTITUTE(טבלה1[[#This Row],[עמודה56]],"$",""))</f>
        <v>50</v>
      </c>
      <c r="T2594" s="3">
        <f>VALUE(SUBSTITUTE(טבלה1[[#This Row],[עמודה57]],"$",""))</f>
        <v>99</v>
      </c>
      <c r="U2594" s="3" t="str">
        <f>IF(טבלה1[[#This Row],[עמודה58]]&gt;30,"Yes","No")</f>
        <v>Yes</v>
      </c>
    </row>
    <row r="2595" spans="1:21" ht="13" x14ac:dyDescent="0.15">
      <c r="A2595" s="8" t="s">
        <v>6060</v>
      </c>
      <c r="B2595" s="9" t="s">
        <v>6061</v>
      </c>
      <c r="C2595" s="9" t="s">
        <v>1792</v>
      </c>
      <c r="D2595" s="13">
        <v>25000</v>
      </c>
      <c r="E2595" s="9" t="s">
        <v>9</v>
      </c>
      <c r="F2595" s="9" t="s">
        <v>10</v>
      </c>
      <c r="G2595" s="10">
        <v>0.1</v>
      </c>
      <c r="H2595" s="11"/>
      <c r="I2595" s="12" t="str" cm="1">
        <f t="array" ref="I2595">INDEX(_xlfn.TEXTSPLIT(טבלה1[[#This Row],[עמודה2]],","),2)</f>
        <v xml:space="preserve"> Australia</v>
      </c>
      <c r="J2595" s="16" t="str">
        <f>_xlfn.CONCAT(טבלה1[[#This Row],[AI_Companies]]," ",טבלה1[[#This Row],[עמודה1]])</f>
        <v>AussieDigitalBusinesssystems https://www.adbsystems.com.au</v>
      </c>
      <c r="K2595" s="12">
        <v>50</v>
      </c>
      <c r="L2595" s="12" t="str">
        <f>IF(טבלה1[[#This Row],[עמודה53]]&gt;2000,"Yes","No")</f>
        <v>No</v>
      </c>
      <c r="M2595" s="12">
        <v>249</v>
      </c>
      <c r="N2595" s="12">
        <f>AVERAGE(טבלה1[[#This Row],[עמודה52]:[עמודה53]])</f>
        <v>149.5</v>
      </c>
      <c r="O2595" s="12" t="str">
        <f>IF(טבלה1[[#This Row],[עמודה4]]="&lt; $25 / hr","0$ - $25 / hr",טבלה1[[#This Row],[עמודה4]])</f>
        <v>$50 - $99 / hr</v>
      </c>
      <c r="P2595" s="12" t="str" cm="1">
        <f t="array" ref="P2595">INDEX(_xlfn.TEXTSPLIT(טבלה1[[#This Row],[עמודה55]],"-"),1)</f>
        <v xml:space="preserve">$50 </v>
      </c>
      <c r="Q2595" s="21" t="str" cm="1">
        <f t="array" ref="Q2595">INDEX(_xlfn.TEXTSPLIT(INDEX(_xlfn.TEXTSPLIT(טבלה1[[#This Row],[עמודה55]],"-"),2),"/"),1)</f>
        <v xml:space="preserve"> $99 </v>
      </c>
      <c r="R2595" s="12">
        <f>AVERAGE(טבלה1[[#This Row],[עמודה59]:[עמודה60]])</f>
        <v>74.5</v>
      </c>
      <c r="S2595" s="3">
        <f>VALUE(SUBSTITUTE(טבלה1[[#This Row],[עמודה56]],"$",""))</f>
        <v>50</v>
      </c>
      <c r="T2595" s="3">
        <f>VALUE(SUBSTITUTE(טבלה1[[#This Row],[עמודה57]],"$",""))</f>
        <v>99</v>
      </c>
      <c r="U2595" s="3" t="str">
        <f>IF(טבלה1[[#This Row],[עמודה58]]&gt;30,"Yes","No")</f>
        <v>Yes</v>
      </c>
    </row>
    <row r="2596" spans="1:21" ht="13" x14ac:dyDescent="0.15">
      <c r="A2596" s="8" t="s">
        <v>6062</v>
      </c>
      <c r="B2596" s="9" t="s">
        <v>6063</v>
      </c>
      <c r="C2596" s="9" t="s">
        <v>6064</v>
      </c>
      <c r="D2596" s="13">
        <v>1000</v>
      </c>
      <c r="E2596" s="9" t="s">
        <v>14</v>
      </c>
      <c r="F2596" s="9" t="s">
        <v>10</v>
      </c>
      <c r="G2596" s="10">
        <v>0.1</v>
      </c>
      <c r="H2596" s="11"/>
      <c r="I2596" s="12" t="str" cm="1">
        <f t="array" ref="I2596">INDEX(_xlfn.TEXTSPLIT(טבלה1[[#This Row],[עמודה2]],","),2)</f>
        <v xml:space="preserve"> WI</v>
      </c>
      <c r="J2596" s="16" t="str">
        <f>_xlfn.CONCAT(טבלה1[[#This Row],[AI_Companies]]," ",טבלה1[[#This Row],[עמודה1]])</f>
        <v>SignaTechServicesPrivateLimited https://signatech.com/</v>
      </c>
      <c r="K2596" s="12">
        <v>50</v>
      </c>
      <c r="L2596" s="12" t="str">
        <f>IF(טבלה1[[#This Row],[עמודה53]]&gt;2000,"Yes","No")</f>
        <v>No</v>
      </c>
      <c r="M2596" s="12">
        <v>249</v>
      </c>
      <c r="N2596" s="12">
        <f>AVERAGE(טבלה1[[#This Row],[עמודה52]:[עמודה53]])</f>
        <v>149.5</v>
      </c>
      <c r="O2596" s="12" t="str">
        <f>IF(טבלה1[[#This Row],[עמודה4]]="&lt; $25 / hr","0$ - $25 / hr",טבלה1[[#This Row],[עמודה4]])</f>
        <v>0$ - $25 / hr</v>
      </c>
      <c r="P2596" s="12" t="str" cm="1">
        <f t="array" ref="P2596">INDEX(_xlfn.TEXTSPLIT(טבלה1[[#This Row],[עמודה55]],"-"),1)</f>
        <v xml:space="preserve">0$ </v>
      </c>
      <c r="Q2596" s="21" t="str" cm="1">
        <f t="array" ref="Q2596">INDEX(_xlfn.TEXTSPLIT(INDEX(_xlfn.TEXTSPLIT(טבלה1[[#This Row],[עמודה55]],"-"),2),"/"),1)</f>
        <v xml:space="preserve"> $25 </v>
      </c>
      <c r="R2596" s="12">
        <f>AVERAGE(טבלה1[[#This Row],[עמודה59]:[עמודה60]])</f>
        <v>12.5</v>
      </c>
      <c r="S2596" s="3">
        <f>VALUE(SUBSTITUTE(טבלה1[[#This Row],[עמודה56]],"$",""))</f>
        <v>0</v>
      </c>
      <c r="T2596" s="3">
        <f>VALUE(SUBSTITUTE(טבלה1[[#This Row],[עמודה57]],"$",""))</f>
        <v>25</v>
      </c>
      <c r="U2596" s="3" t="str">
        <f>IF(טבלה1[[#This Row],[עמודה58]]&gt;30,"Yes","No")</f>
        <v>No</v>
      </c>
    </row>
    <row r="2597" spans="1:21" ht="13" x14ac:dyDescent="0.15">
      <c r="A2597" s="8" t="s">
        <v>6065</v>
      </c>
      <c r="B2597" s="9" t="s">
        <v>6066</v>
      </c>
      <c r="C2597" s="9" t="s">
        <v>292</v>
      </c>
      <c r="D2597" s="13">
        <v>5000</v>
      </c>
      <c r="E2597" s="9" t="s">
        <v>9</v>
      </c>
      <c r="F2597" s="9" t="s">
        <v>10</v>
      </c>
      <c r="G2597" s="10">
        <v>0.1</v>
      </c>
      <c r="H2597" s="11"/>
      <c r="I2597" s="12" t="str" cm="1">
        <f t="array" ref="I2597">INDEX(_xlfn.TEXTSPLIT(טבלה1[[#This Row],[עמודה2]],","),2)</f>
        <v xml:space="preserve"> India</v>
      </c>
      <c r="J2597" s="16" t="str">
        <f>_xlfn.CONCAT(טבלה1[[#This Row],[AI_Companies]]," ",טבלה1[[#This Row],[עמודה1]])</f>
        <v>AiroGlobalSoftwareInc https://airoglobal.com/</v>
      </c>
      <c r="K2597" s="12">
        <v>50</v>
      </c>
      <c r="L2597" s="12" t="str">
        <f>IF(טבלה1[[#This Row],[עמודה53]]&gt;2000,"Yes","No")</f>
        <v>No</v>
      </c>
      <c r="M2597" s="12">
        <v>249</v>
      </c>
      <c r="N2597" s="12">
        <f>AVERAGE(טבלה1[[#This Row],[עמודה52]:[עמודה53]])</f>
        <v>149.5</v>
      </c>
      <c r="O2597" s="12" t="str">
        <f>IF(טבלה1[[#This Row],[עמודה4]]="&lt; $25 / hr","0$ - $25 / hr",טבלה1[[#This Row],[עמודה4]])</f>
        <v>$50 - $99 / hr</v>
      </c>
      <c r="P2597" s="12" t="str" cm="1">
        <f t="array" ref="P2597">INDEX(_xlfn.TEXTSPLIT(טבלה1[[#This Row],[עמודה55]],"-"),1)</f>
        <v xml:space="preserve">$50 </v>
      </c>
      <c r="Q2597" s="21" t="str" cm="1">
        <f t="array" ref="Q2597">INDEX(_xlfn.TEXTSPLIT(INDEX(_xlfn.TEXTSPLIT(טבלה1[[#This Row],[עמודה55]],"-"),2),"/"),1)</f>
        <v xml:space="preserve"> $99 </v>
      </c>
      <c r="R2597" s="12">
        <f>AVERAGE(טבלה1[[#This Row],[עמודה59]:[עמודה60]])</f>
        <v>74.5</v>
      </c>
      <c r="S2597" s="3">
        <f>VALUE(SUBSTITUTE(טבלה1[[#This Row],[עמודה56]],"$",""))</f>
        <v>50</v>
      </c>
      <c r="T2597" s="3">
        <f>VALUE(SUBSTITUTE(טבלה1[[#This Row],[עמודה57]],"$",""))</f>
        <v>99</v>
      </c>
      <c r="U2597" s="3" t="str">
        <f>IF(טבלה1[[#This Row],[עמודה58]]&gt;30,"Yes","No")</f>
        <v>Yes</v>
      </c>
    </row>
    <row r="2598" spans="1:21" ht="13" x14ac:dyDescent="0.15">
      <c r="A2598" s="8" t="s">
        <v>6067</v>
      </c>
      <c r="B2598" s="9" t="s">
        <v>6068</v>
      </c>
      <c r="C2598" s="9" t="s">
        <v>1142</v>
      </c>
      <c r="D2598" s="13">
        <v>10000</v>
      </c>
      <c r="E2598" s="9" t="s">
        <v>33</v>
      </c>
      <c r="F2598" s="9" t="s">
        <v>10</v>
      </c>
      <c r="G2598" s="10">
        <v>0.1</v>
      </c>
      <c r="H2598" s="11"/>
      <c r="I2598" s="12" t="str" cm="1">
        <f t="array" ref="I2598">INDEX(_xlfn.TEXTSPLIT(טבלה1[[#This Row],[עמודה2]],","),2)</f>
        <v xml:space="preserve"> Bangladesh</v>
      </c>
      <c r="J2598" s="16" t="str">
        <f>_xlfn.CONCAT(טבלה1[[#This Row],[AI_Companies]]," ",טבלה1[[#This Row],[עמודה1]])</f>
        <v>VivasoftLtd http://vivasoftltd.com</v>
      </c>
      <c r="K2598" s="12">
        <v>50</v>
      </c>
      <c r="L2598" s="12" t="str">
        <f>IF(טבלה1[[#This Row],[עמודה53]]&gt;2000,"Yes","No")</f>
        <v>No</v>
      </c>
      <c r="M2598" s="12">
        <v>249</v>
      </c>
      <c r="N2598" s="12">
        <f>AVERAGE(טבלה1[[#This Row],[עמודה52]:[עמודה53]])</f>
        <v>149.5</v>
      </c>
      <c r="O2598" s="12" t="str">
        <f>IF(טבלה1[[#This Row],[עמודה4]]="&lt; $25 / hr","0$ - $25 / hr",טבלה1[[#This Row],[עמודה4]])</f>
        <v>$25 - $49 / hr</v>
      </c>
      <c r="P2598" s="12" t="str" cm="1">
        <f t="array" ref="P2598">INDEX(_xlfn.TEXTSPLIT(טבלה1[[#This Row],[עמודה55]],"-"),1)</f>
        <v xml:space="preserve">$25 </v>
      </c>
      <c r="Q2598" s="21" t="str" cm="1">
        <f t="array" ref="Q2598">INDEX(_xlfn.TEXTSPLIT(INDEX(_xlfn.TEXTSPLIT(טבלה1[[#This Row],[עמודה55]],"-"),2),"/"),1)</f>
        <v xml:space="preserve"> $49 </v>
      </c>
      <c r="R2598" s="12">
        <f>AVERAGE(טבלה1[[#This Row],[עמודה59]:[עמודה60]])</f>
        <v>37</v>
      </c>
      <c r="S2598" s="3">
        <f>VALUE(SUBSTITUTE(טבלה1[[#This Row],[עמודה56]],"$",""))</f>
        <v>25</v>
      </c>
      <c r="T2598" s="3">
        <f>VALUE(SUBSTITUTE(טבלה1[[#This Row],[עמודה57]],"$",""))</f>
        <v>49</v>
      </c>
      <c r="U2598" s="3" t="str">
        <f>IF(טבלה1[[#This Row],[עמודה58]]&gt;30,"Yes","No")</f>
        <v>Yes</v>
      </c>
    </row>
    <row r="2599" spans="1:21" ht="13" x14ac:dyDescent="0.15">
      <c r="A2599" s="8" t="s">
        <v>6069</v>
      </c>
      <c r="B2599" s="9" t="s">
        <v>6070</v>
      </c>
      <c r="C2599" s="9" t="s">
        <v>2425</v>
      </c>
      <c r="D2599" s="13">
        <v>5000</v>
      </c>
      <c r="E2599" s="9" t="s">
        <v>4</v>
      </c>
      <c r="F2599" s="9" t="s">
        <v>10</v>
      </c>
      <c r="G2599" s="10">
        <v>0.1</v>
      </c>
      <c r="H2599" s="11"/>
      <c r="I2599" s="12" t="str" cm="1">
        <f t="array" ref="I2599">INDEX(_xlfn.TEXTSPLIT(טבלה1[[#This Row],[עמודה2]],","),2)</f>
        <v xml:space="preserve"> Denmark</v>
      </c>
      <c r="J2599" s="16" t="str">
        <f>_xlfn.CONCAT(טבלה1[[#This Row],[AI_Companies]]," ",טבלה1[[#This Row],[עמודה1]])</f>
        <v>Covizmo https://www.covizmo.com/</v>
      </c>
      <c r="K2599" s="12">
        <v>50</v>
      </c>
      <c r="L2599" s="12" t="str">
        <f>IF(טבלה1[[#This Row],[עמודה53]]&gt;2000,"Yes","No")</f>
        <v>No</v>
      </c>
      <c r="M2599" s="12">
        <v>249</v>
      </c>
      <c r="N2599" s="12">
        <f>AVERAGE(טבלה1[[#This Row],[עמודה52]:[עמודה53]])</f>
        <v>149.5</v>
      </c>
      <c r="O2599" s="12" t="str">
        <f>IF(טבלה1[[#This Row],[עמודה4]]="&lt; $25 / hr","0$ - $25 / hr",טבלה1[[#This Row],[עמודה4]])</f>
        <v>Undisclosed</v>
      </c>
      <c r="P2599" s="12" t="str" cm="1">
        <f t="array" ref="P2599">INDEX(_xlfn.TEXTSPLIT(טבלה1[[#This Row],[עמודה55]],"-"),1)</f>
        <v>Undisclosed</v>
      </c>
      <c r="Q2599" s="21" t="e" cm="1">
        <f t="array" ref="Q2599">INDEX(_xlfn.TEXTSPLIT(INDEX(_xlfn.TEXTSPLIT(טבלה1[[#This Row],[עמודה55]],"-"),2),"/"),1)</f>
        <v>#REF!</v>
      </c>
      <c r="R2599" s="12" t="e">
        <f>AVERAGE(טבלה1[[#This Row],[עמודה59]:[עמודה60]])</f>
        <v>#VALUE!</v>
      </c>
      <c r="S2599" s="3" t="e">
        <f>VALUE(SUBSTITUTE(טבלה1[[#This Row],[עמודה56]],"$",""))</f>
        <v>#VALUE!</v>
      </c>
      <c r="T2599" s="3" t="e">
        <f>VALUE(SUBSTITUTE(טבלה1[[#This Row],[עמודה57]],"$",""))</f>
        <v>#REF!</v>
      </c>
      <c r="U2599" s="3" t="e">
        <f>IF(טבלה1[[#This Row],[עמודה58]]&gt;30,"Yes","No")</f>
        <v>#VALUE!</v>
      </c>
    </row>
    <row r="2600" spans="1:21" ht="13" x14ac:dyDescent="0.15">
      <c r="A2600" s="8" t="s">
        <v>6071</v>
      </c>
      <c r="B2600" s="9" t="s">
        <v>6072</v>
      </c>
      <c r="C2600" s="9" t="s">
        <v>2657</v>
      </c>
      <c r="D2600" s="13">
        <v>1000</v>
      </c>
      <c r="E2600" s="9" t="s">
        <v>33</v>
      </c>
      <c r="F2600" s="9" t="s">
        <v>560</v>
      </c>
      <c r="G2600" s="10">
        <v>0.2</v>
      </c>
      <c r="H2600" s="11"/>
      <c r="I2600" s="12" t="str" cm="1">
        <f t="array" ref="I2600">INDEX(_xlfn.TEXTSPLIT(טבלה1[[#This Row],[עמודה2]],","),2)</f>
        <v xml:space="preserve"> FL</v>
      </c>
      <c r="J2600" s="16" t="str">
        <f>_xlfn.CONCAT(טבלה1[[#This Row],[AI_Companies]]," ",טבלה1[[#This Row],[עמודה1]])</f>
        <v>AbsoluteSolutions https://ab-sol.net/</v>
      </c>
      <c r="K2600" s="12" t="s">
        <v>560</v>
      </c>
      <c r="L2600" s="12" t="str">
        <f>IF(טבלה1[[#This Row],[עמודה53]]&gt;2000,"Yes","No")</f>
        <v>No</v>
      </c>
      <c r="M2600" s="12"/>
      <c r="N2600" s="12" t="e">
        <f>AVERAGE(טבלה1[[#This Row],[עמודה52]:[עמודה53]])</f>
        <v>#DIV/0!</v>
      </c>
      <c r="O2600" s="12" t="str">
        <f>IF(טבלה1[[#This Row],[עמודה4]]="&lt; $25 / hr","0$ - $25 / hr",טבלה1[[#This Row],[עמודה4]])</f>
        <v>$25 - $49 / hr</v>
      </c>
      <c r="P2600" s="12" t="str" cm="1">
        <f t="array" ref="P2600">INDEX(_xlfn.TEXTSPLIT(טבלה1[[#This Row],[עמודה55]],"-"),1)</f>
        <v xml:space="preserve">$25 </v>
      </c>
      <c r="Q2600" s="21" t="str" cm="1">
        <f t="array" ref="Q2600">INDEX(_xlfn.TEXTSPLIT(INDEX(_xlfn.TEXTSPLIT(טבלה1[[#This Row],[עמודה55]],"-"),2),"/"),1)</f>
        <v xml:space="preserve"> $49 </v>
      </c>
      <c r="R2600" s="12">
        <f>AVERAGE(טבלה1[[#This Row],[עמודה59]:[עמודה60]])</f>
        <v>37</v>
      </c>
      <c r="S2600" s="3">
        <f>VALUE(SUBSTITUTE(טבלה1[[#This Row],[עמודה56]],"$",""))</f>
        <v>25</v>
      </c>
      <c r="T2600" s="3">
        <f>VALUE(SUBSTITUTE(טבלה1[[#This Row],[עמודה57]],"$",""))</f>
        <v>49</v>
      </c>
      <c r="U2600" s="3" t="str">
        <f>IF(טבלה1[[#This Row],[עמודה58]]&gt;30,"Yes","No")</f>
        <v>Yes</v>
      </c>
    </row>
    <row r="2601" spans="1:21" ht="13" x14ac:dyDescent="0.15">
      <c r="A2601" s="8" t="s">
        <v>6073</v>
      </c>
      <c r="B2601" s="9" t="s">
        <v>6074</v>
      </c>
      <c r="C2601" s="9" t="s">
        <v>1134</v>
      </c>
      <c r="D2601" s="13">
        <v>5000</v>
      </c>
      <c r="E2601" s="9" t="s">
        <v>9</v>
      </c>
      <c r="F2601" s="9" t="s">
        <v>10</v>
      </c>
      <c r="G2601" s="10">
        <v>0.1</v>
      </c>
      <c r="H2601" s="11"/>
      <c r="I2601" s="12" t="str" cm="1">
        <f t="array" ref="I2601">INDEX(_xlfn.TEXTSPLIT(טבלה1[[#This Row],[עמודה2]],","),2)</f>
        <v xml:space="preserve"> Mexico</v>
      </c>
      <c r="J2601" s="16" t="str">
        <f>_xlfn.CONCAT(טבלה1[[#This Row],[AI_Companies]]," ",טבלה1[[#This Row],[עמודה1]])</f>
        <v>AppTec https://apptec.com.mx</v>
      </c>
      <c r="K2601" s="12">
        <v>50</v>
      </c>
      <c r="L2601" s="12" t="str">
        <f>IF(טבלה1[[#This Row],[עמודה53]]&gt;2000,"Yes","No")</f>
        <v>No</v>
      </c>
      <c r="M2601" s="12">
        <v>249</v>
      </c>
      <c r="N2601" s="12">
        <f>AVERAGE(טבלה1[[#This Row],[עמודה52]:[עמודה53]])</f>
        <v>149.5</v>
      </c>
      <c r="O2601" s="12" t="str">
        <f>IF(טבלה1[[#This Row],[עמודה4]]="&lt; $25 / hr","0$ - $25 / hr",טבלה1[[#This Row],[עמודה4]])</f>
        <v>$50 - $99 / hr</v>
      </c>
      <c r="P2601" s="12" t="str" cm="1">
        <f t="array" ref="P2601">INDEX(_xlfn.TEXTSPLIT(טבלה1[[#This Row],[עמודה55]],"-"),1)</f>
        <v xml:space="preserve">$50 </v>
      </c>
      <c r="Q2601" s="21" t="str" cm="1">
        <f t="array" ref="Q2601">INDEX(_xlfn.TEXTSPLIT(INDEX(_xlfn.TEXTSPLIT(טבלה1[[#This Row],[עמודה55]],"-"),2),"/"),1)</f>
        <v xml:space="preserve"> $99 </v>
      </c>
      <c r="R2601" s="12">
        <f>AVERAGE(טבלה1[[#This Row],[עמודה59]:[עמודה60]])</f>
        <v>74.5</v>
      </c>
      <c r="S2601" s="3">
        <f>VALUE(SUBSTITUTE(טבלה1[[#This Row],[עמודה56]],"$",""))</f>
        <v>50</v>
      </c>
      <c r="T2601" s="3">
        <f>VALUE(SUBSTITUTE(טבלה1[[#This Row],[עמודה57]],"$",""))</f>
        <v>99</v>
      </c>
      <c r="U2601" s="3" t="str">
        <f>IF(טבלה1[[#This Row],[עמודה58]]&gt;30,"Yes","No")</f>
        <v>Yes</v>
      </c>
    </row>
    <row r="2602" spans="1:21" ht="13" x14ac:dyDescent="0.15">
      <c r="A2602" s="8" t="s">
        <v>6075</v>
      </c>
      <c r="B2602" s="9" t="s">
        <v>6076</v>
      </c>
      <c r="C2602" s="9" t="s">
        <v>6077</v>
      </c>
      <c r="D2602" s="9" t="s">
        <v>4</v>
      </c>
      <c r="E2602" s="9" t="s">
        <v>4</v>
      </c>
      <c r="F2602" s="9" t="s">
        <v>10</v>
      </c>
      <c r="G2602" s="10">
        <v>0.1</v>
      </c>
      <c r="H2602" s="11"/>
      <c r="I2602" s="12" t="str" cm="1">
        <f t="array" ref="I2602">INDEX(_xlfn.TEXTSPLIT(טבלה1[[#This Row],[עמודה2]],","),2)</f>
        <v xml:space="preserve"> India</v>
      </c>
      <c r="J2602" s="16" t="str">
        <f>_xlfn.CONCAT(טבלה1[[#This Row],[AI_Companies]]," ",טבלה1[[#This Row],[עמודה1]])</f>
        <v>PhoenixConsultants http://www.phoenixconsultants.co/</v>
      </c>
      <c r="K2602" s="12">
        <v>50</v>
      </c>
      <c r="L2602" s="12" t="str">
        <f>IF(טבלה1[[#This Row],[עמודה53]]&gt;2000,"Yes","No")</f>
        <v>No</v>
      </c>
      <c r="M2602" s="12">
        <v>249</v>
      </c>
      <c r="N2602" s="12">
        <f>AVERAGE(טבלה1[[#This Row],[עמודה52]:[עמודה53]])</f>
        <v>149.5</v>
      </c>
      <c r="O2602" s="12" t="str">
        <f>IF(טבלה1[[#This Row],[עמודה4]]="&lt; $25 / hr","0$ - $25 / hr",טבלה1[[#This Row],[עמודה4]])</f>
        <v>Undisclosed</v>
      </c>
      <c r="P2602" s="12" t="str" cm="1">
        <f t="array" ref="P2602">INDEX(_xlfn.TEXTSPLIT(טבלה1[[#This Row],[עמודה55]],"-"),1)</f>
        <v>Undisclosed</v>
      </c>
      <c r="Q2602" s="21" t="e" cm="1">
        <f t="array" ref="Q2602">INDEX(_xlfn.TEXTSPLIT(INDEX(_xlfn.TEXTSPLIT(טבלה1[[#This Row],[עמודה55]],"-"),2),"/"),1)</f>
        <v>#REF!</v>
      </c>
      <c r="R2602" s="12" t="e">
        <f>AVERAGE(טבלה1[[#This Row],[עמודה59]:[עמודה60]])</f>
        <v>#VALUE!</v>
      </c>
      <c r="S2602" s="3" t="e">
        <f>VALUE(SUBSTITUTE(טבלה1[[#This Row],[עמודה56]],"$",""))</f>
        <v>#VALUE!</v>
      </c>
      <c r="T2602" s="3" t="e">
        <f>VALUE(SUBSTITUTE(טבלה1[[#This Row],[עמודה57]],"$",""))</f>
        <v>#REF!</v>
      </c>
      <c r="U2602" s="3" t="e">
        <f>IF(טבלה1[[#This Row],[עמודה58]]&gt;30,"Yes","No")</f>
        <v>#VALUE!</v>
      </c>
    </row>
    <row r="2603" spans="1:21" ht="13" x14ac:dyDescent="0.15">
      <c r="A2603" s="8" t="s">
        <v>6078</v>
      </c>
      <c r="B2603" s="9" t="s">
        <v>6079</v>
      </c>
      <c r="C2603" s="9" t="s">
        <v>4630</v>
      </c>
      <c r="D2603" s="13">
        <v>1000</v>
      </c>
      <c r="E2603" s="9" t="s">
        <v>21</v>
      </c>
      <c r="F2603" s="9" t="s">
        <v>10</v>
      </c>
      <c r="G2603" s="10">
        <v>0.1</v>
      </c>
      <c r="H2603" s="11"/>
      <c r="I2603" s="12" t="str" cm="1">
        <f t="array" ref="I2603">INDEX(_xlfn.TEXTSPLIT(טבלה1[[#This Row],[עמודה2]],","),2)</f>
        <v xml:space="preserve"> Morocco</v>
      </c>
      <c r="J2603" s="16" t="str">
        <f>_xlfn.CONCAT(טבלה1[[#This Row],[AI_Companies]]," ",טבלה1[[#This Row],[עמודה1]])</f>
        <v>CloudLink https://cloudlink.us</v>
      </c>
      <c r="K2603" s="12">
        <v>50</v>
      </c>
      <c r="L2603" s="12" t="str">
        <f>IF(טבלה1[[#This Row],[עמודה53]]&gt;2000,"Yes","No")</f>
        <v>No</v>
      </c>
      <c r="M2603" s="12">
        <v>249</v>
      </c>
      <c r="N2603" s="12">
        <f>AVERAGE(טבלה1[[#This Row],[עמודה52]:[עמודה53]])</f>
        <v>149.5</v>
      </c>
      <c r="O2603" s="12" t="str">
        <f>IF(טבלה1[[#This Row],[עמודה4]]="&lt; $25 / hr","0$ - $25 / hr",טבלה1[[#This Row],[עמודה4]])</f>
        <v>$100 - $149 / hr</v>
      </c>
      <c r="P2603" s="12" t="str" cm="1">
        <f t="array" ref="P2603">INDEX(_xlfn.TEXTSPLIT(טבלה1[[#This Row],[עמודה55]],"-"),1)</f>
        <v xml:space="preserve">$100 </v>
      </c>
      <c r="Q2603" s="21" t="str" cm="1">
        <f t="array" ref="Q2603">INDEX(_xlfn.TEXTSPLIT(INDEX(_xlfn.TEXTSPLIT(טבלה1[[#This Row],[עמודה55]],"-"),2),"/"),1)</f>
        <v xml:space="preserve"> $149 </v>
      </c>
      <c r="R2603" s="12">
        <f>AVERAGE(טבלה1[[#This Row],[עמודה59]:[עמודה60]])</f>
        <v>124.5</v>
      </c>
      <c r="S2603" s="3">
        <f>VALUE(SUBSTITUTE(טבלה1[[#This Row],[עמודה56]],"$",""))</f>
        <v>100</v>
      </c>
      <c r="T2603" s="3">
        <f>VALUE(SUBSTITUTE(טבלה1[[#This Row],[עמודה57]],"$",""))</f>
        <v>149</v>
      </c>
      <c r="U2603" s="3" t="str">
        <f>IF(טבלה1[[#This Row],[עמודה58]]&gt;30,"Yes","No")</f>
        <v>Yes</v>
      </c>
    </row>
    <row r="2604" spans="1:21" ht="13" x14ac:dyDescent="0.15">
      <c r="A2604" s="8" t="s">
        <v>6080</v>
      </c>
      <c r="B2604" s="9" t="s">
        <v>6081</v>
      </c>
      <c r="C2604" s="9" t="s">
        <v>177</v>
      </c>
      <c r="D2604" s="13">
        <v>5000</v>
      </c>
      <c r="E2604" s="9" t="s">
        <v>14</v>
      </c>
      <c r="F2604" s="9" t="s">
        <v>29</v>
      </c>
      <c r="G2604" s="10">
        <v>0.1</v>
      </c>
      <c r="H2604" s="11"/>
      <c r="I2604" s="12" t="str" cm="1">
        <f t="array" ref="I2604">INDEX(_xlfn.TEXTSPLIT(טבלה1[[#This Row],[עמודה2]],","),2)</f>
        <v xml:space="preserve"> India</v>
      </c>
      <c r="J2604" s="16" t="str">
        <f>_xlfn.CONCAT(טבלה1[[#This Row],[AI_Companies]]," ",טבלה1[[#This Row],[עמודה1]])</f>
        <v>EmilencePvt.Ltd. https://emilence.com/</v>
      </c>
      <c r="K2604" s="12">
        <v>10</v>
      </c>
      <c r="L2604" s="12" t="str">
        <f>IF(טבלה1[[#This Row],[עמודה53]]&gt;2000,"Yes","No")</f>
        <v>No</v>
      </c>
      <c r="M2604" s="12">
        <v>49</v>
      </c>
      <c r="N2604" s="12">
        <f>AVERAGE(טבלה1[[#This Row],[עמודה52]:[עמודה53]])</f>
        <v>29.5</v>
      </c>
      <c r="O2604" s="12" t="str">
        <f>IF(טבלה1[[#This Row],[עמודה4]]="&lt; $25 / hr","0$ - $25 / hr",טבלה1[[#This Row],[עמודה4]])</f>
        <v>0$ - $25 / hr</v>
      </c>
      <c r="P2604" s="12" t="str" cm="1">
        <f t="array" ref="P2604">INDEX(_xlfn.TEXTSPLIT(טבלה1[[#This Row],[עמודה55]],"-"),1)</f>
        <v xml:space="preserve">0$ </v>
      </c>
      <c r="Q2604" s="21" t="str" cm="1">
        <f t="array" ref="Q2604">INDEX(_xlfn.TEXTSPLIT(INDEX(_xlfn.TEXTSPLIT(טבלה1[[#This Row],[עמודה55]],"-"),2),"/"),1)</f>
        <v xml:space="preserve"> $25 </v>
      </c>
      <c r="R2604" s="12">
        <f>AVERAGE(טבלה1[[#This Row],[עמודה59]:[עמודה60]])</f>
        <v>12.5</v>
      </c>
      <c r="S2604" s="3">
        <f>VALUE(SUBSTITUTE(טבלה1[[#This Row],[עמודה56]],"$",""))</f>
        <v>0</v>
      </c>
      <c r="T2604" s="3">
        <f>VALUE(SUBSTITUTE(טבלה1[[#This Row],[עמודה57]],"$",""))</f>
        <v>25</v>
      </c>
      <c r="U2604" s="3" t="str">
        <f>IF(טבלה1[[#This Row],[עמודה58]]&gt;30,"Yes","No")</f>
        <v>No</v>
      </c>
    </row>
    <row r="2605" spans="1:21" ht="13" x14ac:dyDescent="0.15">
      <c r="A2605" s="8" t="s">
        <v>6082</v>
      </c>
      <c r="B2605" s="9" t="s">
        <v>6083</v>
      </c>
      <c r="C2605" s="9" t="s">
        <v>1207</v>
      </c>
      <c r="D2605" s="13">
        <v>10000</v>
      </c>
      <c r="E2605" s="9" t="s">
        <v>33</v>
      </c>
      <c r="F2605" s="9" t="s">
        <v>29</v>
      </c>
      <c r="G2605" s="10">
        <v>0.1</v>
      </c>
      <c r="H2605" s="11"/>
      <c r="I2605" s="12" t="str" cm="1">
        <f t="array" ref="I2605">INDEX(_xlfn.TEXTSPLIT(טבלה1[[#This Row],[עמודה2]],","),2)</f>
        <v xml:space="preserve"> Colombia</v>
      </c>
      <c r="J2605" s="16" t="str">
        <f>_xlfn.CONCAT(טבלה1[[#This Row],[AI_Companies]]," ",טבלה1[[#This Row],[עמודה1]])</f>
        <v>TresAstronautas/ThreeAstronauts https://tresastronautas.com</v>
      </c>
      <c r="K2605" s="12">
        <v>10</v>
      </c>
      <c r="L2605" s="12" t="str">
        <f>IF(טבלה1[[#This Row],[עמודה53]]&gt;2000,"Yes","No")</f>
        <v>No</v>
      </c>
      <c r="M2605" s="12">
        <v>49</v>
      </c>
      <c r="N2605" s="12">
        <f>AVERAGE(טבלה1[[#This Row],[עמודה52]:[עמודה53]])</f>
        <v>29.5</v>
      </c>
      <c r="O2605" s="12" t="str">
        <f>IF(טבלה1[[#This Row],[עמודה4]]="&lt; $25 / hr","0$ - $25 / hr",טבלה1[[#This Row],[עמודה4]])</f>
        <v>$25 - $49 / hr</v>
      </c>
      <c r="P2605" s="12" t="str" cm="1">
        <f t="array" ref="P2605">INDEX(_xlfn.TEXTSPLIT(טבלה1[[#This Row],[עמודה55]],"-"),1)</f>
        <v xml:space="preserve">$25 </v>
      </c>
      <c r="Q2605" s="21" t="str" cm="1">
        <f t="array" ref="Q2605">INDEX(_xlfn.TEXTSPLIT(INDEX(_xlfn.TEXTSPLIT(טבלה1[[#This Row],[עמודה55]],"-"),2),"/"),1)</f>
        <v xml:space="preserve"> $49 </v>
      </c>
      <c r="R2605" s="12">
        <f>AVERAGE(טבלה1[[#This Row],[עמודה59]:[עמודה60]])</f>
        <v>37</v>
      </c>
      <c r="S2605" s="3">
        <f>VALUE(SUBSTITUTE(טבלה1[[#This Row],[עמודה56]],"$",""))</f>
        <v>25</v>
      </c>
      <c r="T2605" s="3">
        <f>VALUE(SUBSTITUTE(טבלה1[[#This Row],[עמודה57]],"$",""))</f>
        <v>49</v>
      </c>
      <c r="U2605" s="3" t="str">
        <f>IF(טבלה1[[#This Row],[עמודה58]]&gt;30,"Yes","No")</f>
        <v>Yes</v>
      </c>
    </row>
    <row r="2606" spans="1:21" ht="13" x14ac:dyDescent="0.15">
      <c r="A2606" s="8" t="s">
        <v>6084</v>
      </c>
      <c r="B2606" s="9" t="s">
        <v>6085</v>
      </c>
      <c r="C2606" s="9" t="s">
        <v>1142</v>
      </c>
      <c r="D2606" s="13">
        <v>1000</v>
      </c>
      <c r="E2606" s="9" t="s">
        <v>9</v>
      </c>
      <c r="F2606" s="9" t="s">
        <v>117</v>
      </c>
      <c r="G2606" s="10">
        <v>0.25</v>
      </c>
      <c r="H2606" s="11"/>
      <c r="I2606" s="12" t="str" cm="1">
        <f t="array" ref="I2606">INDEX(_xlfn.TEXTSPLIT(טבלה1[[#This Row],[עמודה2]],","),2)</f>
        <v xml:space="preserve"> Bangladesh</v>
      </c>
      <c r="J2606" s="16" t="str">
        <f>_xlfn.CONCAT(טבלה1[[#This Row],[AI_Companies]]," ",טבלה1[[#This Row],[עמודה1]])</f>
        <v>codephilics https://codephilics.com/</v>
      </c>
      <c r="K2606" s="12">
        <v>2</v>
      </c>
      <c r="L2606" s="12" t="str">
        <f>IF(טבלה1[[#This Row],[עמודה53]]&gt;2000,"Yes","No")</f>
        <v>No</v>
      </c>
      <c r="M2606" s="12">
        <v>9</v>
      </c>
      <c r="N2606" s="12">
        <f>AVERAGE(טבלה1[[#This Row],[עמודה52]:[עמודה53]])</f>
        <v>5.5</v>
      </c>
      <c r="O2606" s="12" t="str">
        <f>IF(טבלה1[[#This Row],[עמודה4]]="&lt; $25 / hr","0$ - $25 / hr",טבלה1[[#This Row],[עמודה4]])</f>
        <v>$50 - $99 / hr</v>
      </c>
      <c r="P2606" s="12" t="str" cm="1">
        <f t="array" ref="P2606">INDEX(_xlfn.TEXTSPLIT(טבלה1[[#This Row],[עמודה55]],"-"),1)</f>
        <v xml:space="preserve">$50 </v>
      </c>
      <c r="Q2606" s="21" t="str" cm="1">
        <f t="array" ref="Q2606">INDEX(_xlfn.TEXTSPLIT(INDEX(_xlfn.TEXTSPLIT(טבלה1[[#This Row],[עמודה55]],"-"),2),"/"),1)</f>
        <v xml:space="preserve"> $99 </v>
      </c>
      <c r="R2606" s="12">
        <f>AVERAGE(טבלה1[[#This Row],[עמודה59]:[עמודה60]])</f>
        <v>74.5</v>
      </c>
      <c r="S2606" s="3">
        <f>VALUE(SUBSTITUTE(טבלה1[[#This Row],[עמודה56]],"$",""))</f>
        <v>50</v>
      </c>
      <c r="T2606" s="3">
        <f>VALUE(SUBSTITUTE(טבלה1[[#This Row],[עמודה57]],"$",""))</f>
        <v>99</v>
      </c>
      <c r="U2606" s="3" t="str">
        <f>IF(טבלה1[[#This Row],[עמודה58]]&gt;30,"Yes","No")</f>
        <v>Yes</v>
      </c>
    </row>
    <row r="2607" spans="1:21" ht="13" x14ac:dyDescent="0.15">
      <c r="A2607" s="8" t="s">
        <v>6086</v>
      </c>
      <c r="B2607" s="9" t="s">
        <v>6087</v>
      </c>
      <c r="C2607" s="9" t="s">
        <v>6088</v>
      </c>
      <c r="D2607" s="13">
        <v>1000</v>
      </c>
      <c r="E2607" s="9" t="s">
        <v>33</v>
      </c>
      <c r="F2607" s="9" t="s">
        <v>10</v>
      </c>
      <c r="G2607" s="10">
        <v>0.1</v>
      </c>
      <c r="H2607" s="11"/>
      <c r="I2607" s="12" t="str" cm="1">
        <f t="array" ref="I2607">INDEX(_xlfn.TEXTSPLIT(טבלה1[[#This Row],[עמודה2]],","),2)</f>
        <v xml:space="preserve"> India</v>
      </c>
      <c r="J2607" s="16" t="str">
        <f>_xlfn.CONCAT(טבלה1[[#This Row],[AI_Companies]]," ",טבלה1[[#This Row],[עמודה1]])</f>
        <v>PrematixSoftwareSolutionPrivateLimited https://prematix.com/</v>
      </c>
      <c r="K2607" s="12">
        <v>50</v>
      </c>
      <c r="L2607" s="12" t="str">
        <f>IF(טבלה1[[#This Row],[עמודה53]]&gt;2000,"Yes","No")</f>
        <v>No</v>
      </c>
      <c r="M2607" s="12">
        <v>249</v>
      </c>
      <c r="N2607" s="12">
        <f>AVERAGE(טבלה1[[#This Row],[עמודה52]:[עמודה53]])</f>
        <v>149.5</v>
      </c>
      <c r="O2607" s="12" t="str">
        <f>IF(טבלה1[[#This Row],[עמודה4]]="&lt; $25 / hr","0$ - $25 / hr",טבלה1[[#This Row],[עמודה4]])</f>
        <v>$25 - $49 / hr</v>
      </c>
      <c r="P2607" s="12" t="str" cm="1">
        <f t="array" ref="P2607">INDEX(_xlfn.TEXTSPLIT(טבלה1[[#This Row],[עמודה55]],"-"),1)</f>
        <v xml:space="preserve">$25 </v>
      </c>
      <c r="Q2607" s="21" t="str" cm="1">
        <f t="array" ref="Q2607">INDEX(_xlfn.TEXTSPLIT(INDEX(_xlfn.TEXTSPLIT(טבלה1[[#This Row],[עמודה55]],"-"),2),"/"),1)</f>
        <v xml:space="preserve"> $49 </v>
      </c>
      <c r="R2607" s="12">
        <f>AVERAGE(טבלה1[[#This Row],[עמודה59]:[עמודה60]])</f>
        <v>37</v>
      </c>
      <c r="S2607" s="3">
        <f>VALUE(SUBSTITUTE(טבלה1[[#This Row],[עמודה56]],"$",""))</f>
        <v>25</v>
      </c>
      <c r="T2607" s="3">
        <f>VALUE(SUBSTITUTE(טבלה1[[#This Row],[עמודה57]],"$",""))</f>
        <v>49</v>
      </c>
      <c r="U2607" s="3" t="str">
        <f>IF(טבלה1[[#This Row],[עמודה58]]&gt;30,"Yes","No")</f>
        <v>Yes</v>
      </c>
    </row>
    <row r="2608" spans="1:21" ht="13" x14ac:dyDescent="0.15">
      <c r="A2608" s="8" t="s">
        <v>6089</v>
      </c>
      <c r="B2608" s="9" t="s">
        <v>6090</v>
      </c>
      <c r="C2608" s="9" t="s">
        <v>215</v>
      </c>
      <c r="D2608" s="13">
        <v>1000</v>
      </c>
      <c r="E2608" s="9" t="s">
        <v>9</v>
      </c>
      <c r="F2608" s="9" t="s">
        <v>29</v>
      </c>
      <c r="G2608" s="10">
        <v>0.1</v>
      </c>
      <c r="H2608" s="11"/>
      <c r="I2608" s="12" t="str" cm="1">
        <f t="array" ref="I2608">INDEX(_xlfn.TEXTSPLIT(טבלה1[[#This Row],[עמודה2]],","),2)</f>
        <v xml:space="preserve"> United Arab Emirates</v>
      </c>
      <c r="J2608" s="16" t="str">
        <f>_xlfn.CONCAT(טבלה1[[#This Row],[AI_Companies]]," ",טבלה1[[#This Row],[עמודה1]])</f>
        <v>LazuliteTechnologyServicesLLC https://lazulite.ae</v>
      </c>
      <c r="K2608" s="12">
        <v>10</v>
      </c>
      <c r="L2608" s="12" t="str">
        <f>IF(טבלה1[[#This Row],[עמודה53]]&gt;2000,"Yes","No")</f>
        <v>No</v>
      </c>
      <c r="M2608" s="12">
        <v>49</v>
      </c>
      <c r="N2608" s="12">
        <f>AVERAGE(טבלה1[[#This Row],[עמודה52]:[עמודה53]])</f>
        <v>29.5</v>
      </c>
      <c r="O2608" s="12" t="str">
        <f>IF(טבלה1[[#This Row],[עמודה4]]="&lt; $25 / hr","0$ - $25 / hr",טבלה1[[#This Row],[עמודה4]])</f>
        <v>$50 - $99 / hr</v>
      </c>
      <c r="P2608" s="12" t="str" cm="1">
        <f t="array" ref="P2608">INDEX(_xlfn.TEXTSPLIT(טבלה1[[#This Row],[עמודה55]],"-"),1)</f>
        <v xml:space="preserve">$50 </v>
      </c>
      <c r="Q2608" s="21" t="str" cm="1">
        <f t="array" ref="Q2608">INDEX(_xlfn.TEXTSPLIT(INDEX(_xlfn.TEXTSPLIT(טבלה1[[#This Row],[עמודה55]],"-"),2),"/"),1)</f>
        <v xml:space="preserve"> $99 </v>
      </c>
      <c r="R2608" s="12">
        <f>AVERAGE(טבלה1[[#This Row],[עמודה59]:[עמודה60]])</f>
        <v>74.5</v>
      </c>
      <c r="S2608" s="3">
        <f>VALUE(SUBSTITUTE(טבלה1[[#This Row],[עמודה56]],"$",""))</f>
        <v>50</v>
      </c>
      <c r="T2608" s="3">
        <f>VALUE(SUBSTITUTE(טבלה1[[#This Row],[עמודה57]],"$",""))</f>
        <v>99</v>
      </c>
      <c r="U2608" s="3" t="str">
        <f>IF(טבלה1[[#This Row],[עמודה58]]&gt;30,"Yes","No")</f>
        <v>Yes</v>
      </c>
    </row>
    <row r="2609" spans="1:21" ht="13" x14ac:dyDescent="0.15">
      <c r="A2609" s="8" t="s">
        <v>6091</v>
      </c>
      <c r="B2609" s="9" t="s">
        <v>6092</v>
      </c>
      <c r="C2609" s="9" t="s">
        <v>6093</v>
      </c>
      <c r="D2609" s="13">
        <v>25000</v>
      </c>
      <c r="E2609" s="9" t="s">
        <v>21</v>
      </c>
      <c r="F2609" s="9" t="s">
        <v>29</v>
      </c>
      <c r="G2609" s="10">
        <v>0.1</v>
      </c>
      <c r="H2609" s="11"/>
      <c r="I2609" s="12" t="str" cm="1">
        <f t="array" ref="I2609">INDEX(_xlfn.TEXTSPLIT(טבלה1[[#This Row],[עמודה2]],","),2)</f>
        <v xml:space="preserve"> CO</v>
      </c>
      <c r="J2609" s="16" t="str">
        <f>_xlfn.CONCAT(טבלה1[[#This Row],[AI_Companies]]," ",טבלה1[[#This Row],[עמודה1]])</f>
        <v>BlueRivalSoftware https://bluerival.com</v>
      </c>
      <c r="K2609" s="12">
        <v>10</v>
      </c>
      <c r="L2609" s="12" t="str">
        <f>IF(טבלה1[[#This Row],[עמודה53]]&gt;2000,"Yes","No")</f>
        <v>No</v>
      </c>
      <c r="M2609" s="12">
        <v>49</v>
      </c>
      <c r="N2609" s="12">
        <f>AVERAGE(טבלה1[[#This Row],[עמודה52]:[עמודה53]])</f>
        <v>29.5</v>
      </c>
      <c r="O2609" s="12" t="str">
        <f>IF(טבלה1[[#This Row],[עמודה4]]="&lt; $25 / hr","0$ - $25 / hr",טבלה1[[#This Row],[עמודה4]])</f>
        <v>$100 - $149 / hr</v>
      </c>
      <c r="P2609" s="12" t="str" cm="1">
        <f t="array" ref="P2609">INDEX(_xlfn.TEXTSPLIT(טבלה1[[#This Row],[עמודה55]],"-"),1)</f>
        <v xml:space="preserve">$100 </v>
      </c>
      <c r="Q2609" s="21" t="str" cm="1">
        <f t="array" ref="Q2609">INDEX(_xlfn.TEXTSPLIT(INDEX(_xlfn.TEXTSPLIT(טבלה1[[#This Row],[עמודה55]],"-"),2),"/"),1)</f>
        <v xml:space="preserve"> $149 </v>
      </c>
      <c r="R2609" s="12">
        <f>AVERAGE(טבלה1[[#This Row],[עמודה59]:[עמודה60]])</f>
        <v>124.5</v>
      </c>
      <c r="S2609" s="3">
        <f>VALUE(SUBSTITUTE(טבלה1[[#This Row],[עמודה56]],"$",""))</f>
        <v>100</v>
      </c>
      <c r="T2609" s="3">
        <f>VALUE(SUBSTITUTE(טבלה1[[#This Row],[עמודה57]],"$",""))</f>
        <v>149</v>
      </c>
      <c r="U2609" s="3" t="str">
        <f>IF(טבלה1[[#This Row],[עמודה58]]&gt;30,"Yes","No")</f>
        <v>Yes</v>
      </c>
    </row>
    <row r="2610" spans="1:21" ht="13" x14ac:dyDescent="0.15">
      <c r="A2610" s="8" t="s">
        <v>6094</v>
      </c>
      <c r="B2610" s="9" t="s">
        <v>6095</v>
      </c>
      <c r="C2610" s="9" t="s">
        <v>47</v>
      </c>
      <c r="D2610" s="13">
        <v>10000</v>
      </c>
      <c r="E2610" s="9" t="s">
        <v>33</v>
      </c>
      <c r="F2610" s="9" t="s">
        <v>29</v>
      </c>
      <c r="G2610" s="10">
        <v>0.1</v>
      </c>
      <c r="H2610" s="11"/>
      <c r="I2610" s="12" t="str" cm="1">
        <f t="array" ref="I2610">INDEX(_xlfn.TEXTSPLIT(טבלה1[[#This Row],[עמודה2]],","),2)</f>
        <v xml:space="preserve"> India</v>
      </c>
      <c r="J2610" s="16" t="str">
        <f>_xlfn.CONCAT(טבלה1[[#This Row],[AI_Companies]]," ",טבלה1[[#This Row],[עמודה1]])</f>
        <v>AkoodeTechnology http://www.akoode.com</v>
      </c>
      <c r="K2610" s="12">
        <v>10</v>
      </c>
      <c r="L2610" s="12" t="str">
        <f>IF(טבלה1[[#This Row],[עמודה53]]&gt;2000,"Yes","No")</f>
        <v>No</v>
      </c>
      <c r="M2610" s="12">
        <v>49</v>
      </c>
      <c r="N2610" s="12">
        <f>AVERAGE(טבלה1[[#This Row],[עמודה52]:[עמודה53]])</f>
        <v>29.5</v>
      </c>
      <c r="O2610" s="12" t="str">
        <f>IF(טבלה1[[#This Row],[עמודה4]]="&lt; $25 / hr","0$ - $25 / hr",טבלה1[[#This Row],[עמודה4]])</f>
        <v>$25 - $49 / hr</v>
      </c>
      <c r="P2610" s="12" t="str" cm="1">
        <f t="array" ref="P2610">INDEX(_xlfn.TEXTSPLIT(טבלה1[[#This Row],[עמודה55]],"-"),1)</f>
        <v xml:space="preserve">$25 </v>
      </c>
      <c r="Q2610" s="21" t="str" cm="1">
        <f t="array" ref="Q2610">INDEX(_xlfn.TEXTSPLIT(INDEX(_xlfn.TEXTSPLIT(טבלה1[[#This Row],[עמודה55]],"-"),2),"/"),1)</f>
        <v xml:space="preserve"> $49 </v>
      </c>
      <c r="R2610" s="12">
        <f>AVERAGE(טבלה1[[#This Row],[עמודה59]:[עמודה60]])</f>
        <v>37</v>
      </c>
      <c r="S2610" s="3">
        <f>VALUE(SUBSTITUTE(טבלה1[[#This Row],[עמודה56]],"$",""))</f>
        <v>25</v>
      </c>
      <c r="T2610" s="3">
        <f>VALUE(SUBSTITUTE(טבלה1[[#This Row],[עמודה57]],"$",""))</f>
        <v>49</v>
      </c>
      <c r="U2610" s="3" t="str">
        <f>IF(טבלה1[[#This Row],[עמודה58]]&gt;30,"Yes","No")</f>
        <v>Yes</v>
      </c>
    </row>
    <row r="2611" spans="1:21" ht="13" x14ac:dyDescent="0.15">
      <c r="A2611" s="8" t="s">
        <v>6096</v>
      </c>
      <c r="B2611" s="9" t="s">
        <v>6097</v>
      </c>
      <c r="C2611" s="9" t="s">
        <v>3522</v>
      </c>
      <c r="D2611" s="9" t="s">
        <v>4</v>
      </c>
      <c r="E2611" s="9" t="s">
        <v>4</v>
      </c>
      <c r="F2611" s="9" t="s">
        <v>10</v>
      </c>
      <c r="G2611" s="10">
        <v>0.1</v>
      </c>
      <c r="H2611" s="11"/>
      <c r="I2611" s="12" t="str" cm="1">
        <f t="array" ref="I2611">INDEX(_xlfn.TEXTSPLIT(טבלה1[[#This Row],[עמודה2]],","),2)</f>
        <v xml:space="preserve"> India</v>
      </c>
      <c r="J2611" s="16" t="str">
        <f>_xlfn.CONCAT(טבלה1[[#This Row],[AI_Companies]]," ",טבלה1[[#This Row],[עמודה1]])</f>
        <v>Smartinfologiks https://www.smartinfologiks.com/</v>
      </c>
      <c r="K2611" s="12">
        <v>50</v>
      </c>
      <c r="L2611" s="12" t="str">
        <f>IF(טבלה1[[#This Row],[עמודה53]]&gt;2000,"Yes","No")</f>
        <v>No</v>
      </c>
      <c r="M2611" s="12">
        <v>249</v>
      </c>
      <c r="N2611" s="12">
        <f>AVERAGE(טבלה1[[#This Row],[עמודה52]:[עמודה53]])</f>
        <v>149.5</v>
      </c>
      <c r="O2611" s="12" t="str">
        <f>IF(טבלה1[[#This Row],[עמודה4]]="&lt; $25 / hr","0$ - $25 / hr",טבלה1[[#This Row],[עמודה4]])</f>
        <v>Undisclosed</v>
      </c>
      <c r="P2611" s="12" t="str" cm="1">
        <f t="array" ref="P2611">INDEX(_xlfn.TEXTSPLIT(טבלה1[[#This Row],[עמודה55]],"-"),1)</f>
        <v>Undisclosed</v>
      </c>
      <c r="Q2611" s="21" t="e" cm="1">
        <f t="array" ref="Q2611">INDEX(_xlfn.TEXTSPLIT(INDEX(_xlfn.TEXTSPLIT(טבלה1[[#This Row],[עמודה55]],"-"),2),"/"),1)</f>
        <v>#REF!</v>
      </c>
      <c r="R2611" s="12" t="e">
        <f>AVERAGE(טבלה1[[#This Row],[עמודה59]:[עמודה60]])</f>
        <v>#VALUE!</v>
      </c>
      <c r="S2611" s="3" t="e">
        <f>VALUE(SUBSTITUTE(טבלה1[[#This Row],[עמודה56]],"$",""))</f>
        <v>#VALUE!</v>
      </c>
      <c r="T2611" s="3" t="e">
        <f>VALUE(SUBSTITUTE(טבלה1[[#This Row],[עמודה57]],"$",""))</f>
        <v>#REF!</v>
      </c>
      <c r="U2611" s="3" t="e">
        <f>IF(טבלה1[[#This Row],[עמודה58]]&gt;30,"Yes","No")</f>
        <v>#VALUE!</v>
      </c>
    </row>
    <row r="2612" spans="1:21" ht="13" x14ac:dyDescent="0.15">
      <c r="A2612" s="8" t="s">
        <v>6098</v>
      </c>
      <c r="B2612" s="9" t="s">
        <v>6099</v>
      </c>
      <c r="C2612" s="9" t="s">
        <v>102</v>
      </c>
      <c r="D2612" s="13">
        <v>1000</v>
      </c>
      <c r="E2612" s="9" t="s">
        <v>9</v>
      </c>
      <c r="F2612" s="9" t="s">
        <v>29</v>
      </c>
      <c r="G2612" s="10">
        <v>0.1</v>
      </c>
      <c r="H2612" s="11"/>
      <c r="I2612" s="12" t="str" cm="1">
        <f t="array" ref="I2612">INDEX(_xlfn.TEXTSPLIT(טבלה1[[#This Row],[עמודה2]],","),2)</f>
        <v xml:space="preserve"> United Kingdom</v>
      </c>
      <c r="J2612" s="16" t="str">
        <f>_xlfn.CONCAT(טבלה1[[#This Row],[AI_Companies]]," ",טבלה1[[#This Row],[עמודה1]])</f>
        <v>Giroux https://giroux.co.uk/</v>
      </c>
      <c r="K2612" s="12">
        <v>10</v>
      </c>
      <c r="L2612" s="12" t="str">
        <f>IF(טבלה1[[#This Row],[עמודה53]]&gt;2000,"Yes","No")</f>
        <v>No</v>
      </c>
      <c r="M2612" s="12">
        <v>49</v>
      </c>
      <c r="N2612" s="12">
        <f>AVERAGE(טבלה1[[#This Row],[עמודה52]:[עמודה53]])</f>
        <v>29.5</v>
      </c>
      <c r="O2612" s="12" t="str">
        <f>IF(טבלה1[[#This Row],[עמודה4]]="&lt; $25 / hr","0$ - $25 / hr",טבלה1[[#This Row],[עמודה4]])</f>
        <v>$50 - $99 / hr</v>
      </c>
      <c r="P2612" s="12" t="str" cm="1">
        <f t="array" ref="P2612">INDEX(_xlfn.TEXTSPLIT(טבלה1[[#This Row],[עמודה55]],"-"),1)</f>
        <v xml:space="preserve">$50 </v>
      </c>
      <c r="Q2612" s="21" t="str" cm="1">
        <f t="array" ref="Q2612">INDEX(_xlfn.TEXTSPLIT(INDEX(_xlfn.TEXTSPLIT(טבלה1[[#This Row],[עמודה55]],"-"),2),"/"),1)</f>
        <v xml:space="preserve"> $99 </v>
      </c>
      <c r="R2612" s="12">
        <f>AVERAGE(טבלה1[[#This Row],[עמודה59]:[עמודה60]])</f>
        <v>74.5</v>
      </c>
      <c r="S2612" s="3">
        <f>VALUE(SUBSTITUTE(טבלה1[[#This Row],[עמודה56]],"$",""))</f>
        <v>50</v>
      </c>
      <c r="T2612" s="3">
        <f>VALUE(SUBSTITUTE(טבלה1[[#This Row],[עמודה57]],"$",""))</f>
        <v>99</v>
      </c>
      <c r="U2612" s="3" t="str">
        <f>IF(טבלה1[[#This Row],[עמודה58]]&gt;30,"Yes","No")</f>
        <v>Yes</v>
      </c>
    </row>
    <row r="2613" spans="1:21" ht="13" x14ac:dyDescent="0.15">
      <c r="A2613" s="8" t="s">
        <v>6100</v>
      </c>
      <c r="B2613" s="9" t="s">
        <v>6101</v>
      </c>
      <c r="C2613" s="9" t="s">
        <v>1087</v>
      </c>
      <c r="D2613" s="9" t="s">
        <v>4</v>
      </c>
      <c r="E2613" s="9" t="s">
        <v>4</v>
      </c>
      <c r="F2613" s="9" t="s">
        <v>29</v>
      </c>
      <c r="G2613" s="10">
        <v>0.1</v>
      </c>
      <c r="H2613" s="11"/>
      <c r="I2613" s="12" t="str" cm="1">
        <f t="array" ref="I2613">INDEX(_xlfn.TEXTSPLIT(טבלה1[[#This Row],[עמודה2]],","),2)</f>
        <v xml:space="preserve"> DC</v>
      </c>
      <c r="J2613" s="16" t="str">
        <f>_xlfn.CONCAT(טבלה1[[#This Row],[AI_Companies]]," ",טבלה1[[#This Row],[עמודה1]])</f>
        <v>InterScale https://interscale.io</v>
      </c>
      <c r="K2613" s="12">
        <v>10</v>
      </c>
      <c r="L2613" s="12" t="str">
        <f>IF(טבלה1[[#This Row],[עמודה53]]&gt;2000,"Yes","No")</f>
        <v>No</v>
      </c>
      <c r="M2613" s="12">
        <v>49</v>
      </c>
      <c r="N2613" s="12">
        <f>AVERAGE(טבלה1[[#This Row],[עמודה52]:[עמודה53]])</f>
        <v>29.5</v>
      </c>
      <c r="O2613" s="12" t="str">
        <f>IF(טבלה1[[#This Row],[עמודה4]]="&lt; $25 / hr","0$ - $25 / hr",טבלה1[[#This Row],[עמודה4]])</f>
        <v>Undisclosed</v>
      </c>
      <c r="P2613" s="12" t="str" cm="1">
        <f t="array" ref="P2613">INDEX(_xlfn.TEXTSPLIT(טבלה1[[#This Row],[עמודה55]],"-"),1)</f>
        <v>Undisclosed</v>
      </c>
      <c r="Q2613" s="21" t="e" cm="1">
        <f t="array" ref="Q2613">INDEX(_xlfn.TEXTSPLIT(INDEX(_xlfn.TEXTSPLIT(טבלה1[[#This Row],[עמודה55]],"-"),2),"/"),1)</f>
        <v>#REF!</v>
      </c>
      <c r="R2613" s="12" t="e">
        <f>AVERAGE(טבלה1[[#This Row],[עמודה59]:[עמודה60]])</f>
        <v>#VALUE!</v>
      </c>
      <c r="S2613" s="3" t="e">
        <f>VALUE(SUBSTITUTE(טבלה1[[#This Row],[עמודה56]],"$",""))</f>
        <v>#VALUE!</v>
      </c>
      <c r="T2613" s="3" t="e">
        <f>VALUE(SUBSTITUTE(טבלה1[[#This Row],[עמודה57]],"$",""))</f>
        <v>#REF!</v>
      </c>
      <c r="U2613" s="3" t="e">
        <f>IF(טבלה1[[#This Row],[עמודה58]]&gt;30,"Yes","No")</f>
        <v>#VALUE!</v>
      </c>
    </row>
    <row r="2614" spans="1:21" ht="13" x14ac:dyDescent="0.15">
      <c r="A2614" s="8" t="s">
        <v>6102</v>
      </c>
      <c r="B2614" s="9" t="s">
        <v>6103</v>
      </c>
      <c r="C2614" s="9" t="s">
        <v>308</v>
      </c>
      <c r="D2614" s="9" t="s">
        <v>4</v>
      </c>
      <c r="E2614" s="9" t="s">
        <v>4</v>
      </c>
      <c r="F2614" s="9" t="s">
        <v>29</v>
      </c>
      <c r="G2614" s="10">
        <v>0.1</v>
      </c>
      <c r="H2614" s="11"/>
      <c r="I2614" s="12" t="str" cm="1">
        <f t="array" ref="I2614">INDEX(_xlfn.TEXTSPLIT(טבלה1[[#This Row],[עמודה2]],","),2)</f>
        <v xml:space="preserve"> India</v>
      </c>
      <c r="J2614" s="16" t="str">
        <f>_xlfn.CONCAT(טבלה1[[#This Row],[AI_Companies]]," ",טבלה1[[#This Row],[עמודה1]])</f>
        <v>AIGTechnologies http://www.aigtechnologies.in</v>
      </c>
      <c r="K2614" s="12">
        <v>10</v>
      </c>
      <c r="L2614" s="12" t="str">
        <f>IF(טבלה1[[#This Row],[עמודה53]]&gt;2000,"Yes","No")</f>
        <v>No</v>
      </c>
      <c r="M2614" s="12">
        <v>49</v>
      </c>
      <c r="N2614" s="12">
        <f>AVERAGE(טבלה1[[#This Row],[עמודה52]:[עמודה53]])</f>
        <v>29.5</v>
      </c>
      <c r="O2614" s="12" t="str">
        <f>IF(טבלה1[[#This Row],[עמודה4]]="&lt; $25 / hr","0$ - $25 / hr",טבלה1[[#This Row],[עמודה4]])</f>
        <v>Undisclosed</v>
      </c>
      <c r="P2614" s="12" t="str" cm="1">
        <f t="array" ref="P2614">INDEX(_xlfn.TEXTSPLIT(טבלה1[[#This Row],[עמודה55]],"-"),1)</f>
        <v>Undisclosed</v>
      </c>
      <c r="Q2614" s="21" t="e" cm="1">
        <f t="array" ref="Q2614">INDEX(_xlfn.TEXTSPLIT(INDEX(_xlfn.TEXTSPLIT(טבלה1[[#This Row],[עמודה55]],"-"),2),"/"),1)</f>
        <v>#REF!</v>
      </c>
      <c r="R2614" s="12" t="e">
        <f>AVERAGE(טבלה1[[#This Row],[עמודה59]:[עמודה60]])</f>
        <v>#VALUE!</v>
      </c>
      <c r="S2614" s="3" t="e">
        <f>VALUE(SUBSTITUTE(טבלה1[[#This Row],[עמודה56]],"$",""))</f>
        <v>#VALUE!</v>
      </c>
      <c r="T2614" s="3" t="e">
        <f>VALUE(SUBSTITUTE(טבלה1[[#This Row],[עמודה57]],"$",""))</f>
        <v>#REF!</v>
      </c>
      <c r="U2614" s="3" t="e">
        <f>IF(טבלה1[[#This Row],[עמודה58]]&gt;30,"Yes","No")</f>
        <v>#VALUE!</v>
      </c>
    </row>
    <row r="2615" spans="1:21" ht="13" x14ac:dyDescent="0.15">
      <c r="A2615" s="8" t="s">
        <v>6104</v>
      </c>
      <c r="B2615" s="9" t="s">
        <v>6105</v>
      </c>
      <c r="C2615" s="9" t="s">
        <v>453</v>
      </c>
      <c r="D2615" s="13">
        <v>5000</v>
      </c>
      <c r="E2615" s="9" t="s">
        <v>9</v>
      </c>
      <c r="F2615" s="9" t="s">
        <v>29</v>
      </c>
      <c r="G2615" s="10">
        <v>0.1</v>
      </c>
      <c r="H2615" s="11"/>
      <c r="I2615" s="12" t="str" cm="1">
        <f t="array" ref="I2615">INDEX(_xlfn.TEXTSPLIT(טבלה1[[#This Row],[עמודה2]],","),2)</f>
        <v xml:space="preserve"> Czech Republic</v>
      </c>
      <c r="J2615" s="16" t="str">
        <f>_xlfn.CONCAT(טבלה1[[#This Row],[AI_Companies]]," ",טבלה1[[#This Row],[עמודה1]])</f>
        <v>ITLab http://www.itlab.cz</v>
      </c>
      <c r="K2615" s="12">
        <v>10</v>
      </c>
      <c r="L2615" s="12" t="str">
        <f>IF(טבלה1[[#This Row],[עמודה53]]&gt;2000,"Yes","No")</f>
        <v>No</v>
      </c>
      <c r="M2615" s="12">
        <v>49</v>
      </c>
      <c r="N2615" s="12">
        <f>AVERAGE(טבלה1[[#This Row],[עמודה52]:[עמודה53]])</f>
        <v>29.5</v>
      </c>
      <c r="O2615" s="12" t="str">
        <f>IF(טבלה1[[#This Row],[עמודה4]]="&lt; $25 / hr","0$ - $25 / hr",טבלה1[[#This Row],[עמודה4]])</f>
        <v>$50 - $99 / hr</v>
      </c>
      <c r="P2615" s="12" t="str" cm="1">
        <f t="array" ref="P2615">INDEX(_xlfn.TEXTSPLIT(טבלה1[[#This Row],[עמודה55]],"-"),1)</f>
        <v xml:space="preserve">$50 </v>
      </c>
      <c r="Q2615" s="21" t="str" cm="1">
        <f t="array" ref="Q2615">INDEX(_xlfn.TEXTSPLIT(INDEX(_xlfn.TEXTSPLIT(טבלה1[[#This Row],[עמודה55]],"-"),2),"/"),1)</f>
        <v xml:space="preserve"> $99 </v>
      </c>
      <c r="R2615" s="12">
        <f>AVERAGE(טבלה1[[#This Row],[עמודה59]:[עמודה60]])</f>
        <v>74.5</v>
      </c>
      <c r="S2615" s="3">
        <f>VALUE(SUBSTITUTE(טבלה1[[#This Row],[עמודה56]],"$",""))</f>
        <v>50</v>
      </c>
      <c r="T2615" s="3">
        <f>VALUE(SUBSTITUTE(טבלה1[[#This Row],[עמודה57]],"$",""))</f>
        <v>99</v>
      </c>
      <c r="U2615" s="3" t="str">
        <f>IF(טבלה1[[#This Row],[עמודה58]]&gt;30,"Yes","No")</f>
        <v>Yes</v>
      </c>
    </row>
    <row r="2616" spans="1:21" ht="13" x14ac:dyDescent="0.15">
      <c r="A2616" s="8" t="s">
        <v>6106</v>
      </c>
      <c r="B2616" s="9" t="s">
        <v>6107</v>
      </c>
      <c r="C2616" s="9" t="s">
        <v>6108</v>
      </c>
      <c r="D2616" s="13">
        <v>5000</v>
      </c>
      <c r="E2616" s="9" t="s">
        <v>21</v>
      </c>
      <c r="F2616" s="9" t="s">
        <v>29</v>
      </c>
      <c r="G2616" s="10">
        <v>0.1</v>
      </c>
      <c r="H2616" s="11"/>
      <c r="I2616" s="12" t="str" cm="1">
        <f t="array" ref="I2616">INDEX(_xlfn.TEXTSPLIT(טבלה1[[#This Row],[עמודה2]],","),2)</f>
        <v xml:space="preserve"> Belgium</v>
      </c>
      <c r="J2616" s="16" t="str">
        <f>_xlfn.CONCAT(טבלה1[[#This Row],[AI_Companies]]," ",טבלה1[[#This Row],[עמודה1]])</f>
        <v>Symantra https://www.symantra.com/</v>
      </c>
      <c r="K2616" s="12">
        <v>10</v>
      </c>
      <c r="L2616" s="12" t="str">
        <f>IF(טבלה1[[#This Row],[עמודה53]]&gt;2000,"Yes","No")</f>
        <v>No</v>
      </c>
      <c r="M2616" s="12">
        <v>49</v>
      </c>
      <c r="N2616" s="12">
        <f>AVERAGE(טבלה1[[#This Row],[עמודה52]:[עמודה53]])</f>
        <v>29.5</v>
      </c>
      <c r="O2616" s="12" t="str">
        <f>IF(טבלה1[[#This Row],[עמודה4]]="&lt; $25 / hr","0$ - $25 / hr",טבלה1[[#This Row],[עמודה4]])</f>
        <v>$100 - $149 / hr</v>
      </c>
      <c r="P2616" s="12" t="str" cm="1">
        <f t="array" ref="P2616">INDEX(_xlfn.TEXTSPLIT(טבלה1[[#This Row],[עמודה55]],"-"),1)</f>
        <v xml:space="preserve">$100 </v>
      </c>
      <c r="Q2616" s="21" t="str" cm="1">
        <f t="array" ref="Q2616">INDEX(_xlfn.TEXTSPLIT(INDEX(_xlfn.TEXTSPLIT(טבלה1[[#This Row],[עמודה55]],"-"),2),"/"),1)</f>
        <v xml:space="preserve"> $149 </v>
      </c>
      <c r="R2616" s="12">
        <f>AVERAGE(טבלה1[[#This Row],[עמודה59]:[עמודה60]])</f>
        <v>124.5</v>
      </c>
      <c r="S2616" s="3">
        <f>VALUE(SUBSTITUTE(טבלה1[[#This Row],[עמודה56]],"$",""))</f>
        <v>100</v>
      </c>
      <c r="T2616" s="3">
        <f>VALUE(SUBSTITUTE(טבלה1[[#This Row],[עמודה57]],"$",""))</f>
        <v>149</v>
      </c>
      <c r="U2616" s="3" t="str">
        <f>IF(טבלה1[[#This Row],[עמודה58]]&gt;30,"Yes","No")</f>
        <v>Yes</v>
      </c>
    </row>
    <row r="2617" spans="1:21" ht="13" x14ac:dyDescent="0.15">
      <c r="A2617" s="8" t="s">
        <v>6109</v>
      </c>
      <c r="B2617" s="9" t="s">
        <v>6110</v>
      </c>
      <c r="C2617" s="9" t="s">
        <v>212</v>
      </c>
      <c r="D2617" s="13">
        <v>50000</v>
      </c>
      <c r="E2617" s="9" t="s">
        <v>57</v>
      </c>
      <c r="F2617" s="9" t="s">
        <v>29</v>
      </c>
      <c r="G2617" s="10">
        <v>0.1</v>
      </c>
      <c r="H2617" s="11"/>
      <c r="I2617" s="12" t="str" cm="1">
        <f t="array" ref="I2617">INDEX(_xlfn.TEXTSPLIT(טבלה1[[#This Row],[עמודה2]],","),2)</f>
        <v xml:space="preserve"> CA</v>
      </c>
      <c r="J2617" s="16" t="str">
        <f>_xlfn.CONCAT(טבלה1[[#This Row],[AI_Companies]]," ",טבלה1[[#This Row],[עמודה1]])</f>
        <v>ArtyllectConsulting http://www.artyllect.com</v>
      </c>
      <c r="K2617" s="12">
        <v>10</v>
      </c>
      <c r="L2617" s="12" t="str">
        <f>IF(טבלה1[[#This Row],[עמודה53]]&gt;2000,"Yes","No")</f>
        <v>No</v>
      </c>
      <c r="M2617" s="12">
        <v>49</v>
      </c>
      <c r="N2617" s="12">
        <f>AVERAGE(טבלה1[[#This Row],[עמודה52]:[עמודה53]])</f>
        <v>29.5</v>
      </c>
      <c r="O2617" s="12" t="str">
        <f>IF(טבלה1[[#This Row],[עמודה4]]="&lt; $25 / hr","0$ - $25 / hr",טבלה1[[#This Row],[עמודה4]])</f>
        <v>$200 - $300 / hr</v>
      </c>
      <c r="P2617" s="12" t="str" cm="1">
        <f t="array" ref="P2617">INDEX(_xlfn.TEXTSPLIT(טבלה1[[#This Row],[עמודה55]],"-"),1)</f>
        <v xml:space="preserve">$200 </v>
      </c>
      <c r="Q2617" s="21" t="str" cm="1">
        <f t="array" ref="Q2617">INDEX(_xlfn.TEXTSPLIT(INDEX(_xlfn.TEXTSPLIT(טבלה1[[#This Row],[עמודה55]],"-"),2),"/"),1)</f>
        <v xml:space="preserve"> $300 </v>
      </c>
      <c r="R2617" s="12">
        <f>AVERAGE(טבלה1[[#This Row],[עמודה59]:[עמודה60]])</f>
        <v>250</v>
      </c>
      <c r="S2617" s="3">
        <f>VALUE(SUBSTITUTE(טבלה1[[#This Row],[עמודה56]],"$",""))</f>
        <v>200</v>
      </c>
      <c r="T2617" s="3">
        <f>VALUE(SUBSTITUTE(טבלה1[[#This Row],[עמודה57]],"$",""))</f>
        <v>300</v>
      </c>
      <c r="U2617" s="3" t="str">
        <f>IF(טבלה1[[#This Row],[עמודה58]]&gt;30,"Yes","No")</f>
        <v>Yes</v>
      </c>
    </row>
    <row r="2618" spans="1:21" ht="13" x14ac:dyDescent="0.15">
      <c r="A2618" s="8" t="s">
        <v>6111</v>
      </c>
      <c r="B2618" s="9" t="s">
        <v>6112</v>
      </c>
      <c r="C2618" s="9" t="s">
        <v>1159</v>
      </c>
      <c r="D2618" s="13">
        <v>1000</v>
      </c>
      <c r="E2618" s="9" t="s">
        <v>33</v>
      </c>
      <c r="F2618" s="9" t="s">
        <v>29</v>
      </c>
      <c r="G2618" s="10">
        <v>0.1</v>
      </c>
      <c r="H2618" s="11"/>
      <c r="I2618" s="12" t="str" cm="1">
        <f t="array" ref="I2618">INDEX(_xlfn.TEXTSPLIT(טבלה1[[#This Row],[עמודה2]],","),2)</f>
        <v xml:space="preserve"> Argentina</v>
      </c>
      <c r="J2618" s="16" t="str">
        <f>_xlfn.CONCAT(טבלה1[[#This Row],[AI_Companies]]," ",טבלה1[[#This Row],[עמודה1]])</f>
        <v>FourPlayers http://www.fourplayers.com.ar</v>
      </c>
      <c r="K2618" s="12">
        <v>10</v>
      </c>
      <c r="L2618" s="12" t="str">
        <f>IF(טבלה1[[#This Row],[עמודה53]]&gt;2000,"Yes","No")</f>
        <v>No</v>
      </c>
      <c r="M2618" s="12">
        <v>49</v>
      </c>
      <c r="N2618" s="12">
        <f>AVERAGE(טבלה1[[#This Row],[עמודה52]:[עמודה53]])</f>
        <v>29.5</v>
      </c>
      <c r="O2618" s="12" t="str">
        <f>IF(טבלה1[[#This Row],[עמודה4]]="&lt; $25 / hr","0$ - $25 / hr",טבלה1[[#This Row],[עמודה4]])</f>
        <v>$25 - $49 / hr</v>
      </c>
      <c r="P2618" s="12" t="str" cm="1">
        <f t="array" ref="P2618">INDEX(_xlfn.TEXTSPLIT(טבלה1[[#This Row],[עמודה55]],"-"),1)</f>
        <v xml:space="preserve">$25 </v>
      </c>
      <c r="Q2618" s="21" t="str" cm="1">
        <f t="array" ref="Q2618">INDEX(_xlfn.TEXTSPLIT(INDEX(_xlfn.TEXTSPLIT(טבלה1[[#This Row],[עמודה55]],"-"),2),"/"),1)</f>
        <v xml:space="preserve"> $49 </v>
      </c>
      <c r="R2618" s="12">
        <f>AVERAGE(טבלה1[[#This Row],[עמודה59]:[עמודה60]])</f>
        <v>37</v>
      </c>
      <c r="S2618" s="3">
        <f>VALUE(SUBSTITUTE(טבלה1[[#This Row],[עמודה56]],"$",""))</f>
        <v>25</v>
      </c>
      <c r="T2618" s="3">
        <f>VALUE(SUBSTITUTE(טבלה1[[#This Row],[עמודה57]],"$",""))</f>
        <v>49</v>
      </c>
      <c r="U2618" s="3" t="str">
        <f>IF(טבלה1[[#This Row],[עמודה58]]&gt;30,"Yes","No")</f>
        <v>Yes</v>
      </c>
    </row>
    <row r="2619" spans="1:21" ht="13" x14ac:dyDescent="0.15">
      <c r="A2619" s="8" t="s">
        <v>6113</v>
      </c>
      <c r="B2619" s="9" t="s">
        <v>6114</v>
      </c>
      <c r="C2619" s="9" t="s">
        <v>2230</v>
      </c>
      <c r="D2619" s="9" t="s">
        <v>4</v>
      </c>
      <c r="E2619" s="9" t="s">
        <v>14</v>
      </c>
      <c r="F2619" s="9" t="s">
        <v>29</v>
      </c>
      <c r="G2619" s="10">
        <v>0.1</v>
      </c>
      <c r="H2619" s="11"/>
      <c r="I2619" s="12" t="str" cm="1">
        <f t="array" ref="I2619">INDEX(_xlfn.TEXTSPLIT(טבלה1[[#This Row],[עמודה2]],","),2)</f>
        <v xml:space="preserve"> Canada</v>
      </c>
      <c r="J2619" s="16" t="str">
        <f>_xlfn.CONCAT(טבלה1[[#This Row],[AI_Companies]]," ",טבלה1[[#This Row],[עמודה1]])</f>
        <v>Devolve http://www.devolve.ca/</v>
      </c>
      <c r="K2619" s="12">
        <v>10</v>
      </c>
      <c r="L2619" s="12" t="str">
        <f>IF(טבלה1[[#This Row],[עמודה53]]&gt;2000,"Yes","No")</f>
        <v>No</v>
      </c>
      <c r="M2619" s="12">
        <v>49</v>
      </c>
      <c r="N2619" s="12">
        <f>AVERAGE(טבלה1[[#This Row],[עמודה52]:[עמודה53]])</f>
        <v>29.5</v>
      </c>
      <c r="O2619" s="12" t="str">
        <f>IF(טבלה1[[#This Row],[עמודה4]]="&lt; $25 / hr","0$ - $25 / hr",טבלה1[[#This Row],[עמודה4]])</f>
        <v>0$ - $25 / hr</v>
      </c>
      <c r="P2619" s="12" t="str" cm="1">
        <f t="array" ref="P2619">INDEX(_xlfn.TEXTSPLIT(טבלה1[[#This Row],[עמודה55]],"-"),1)</f>
        <v xml:space="preserve">0$ </v>
      </c>
      <c r="Q2619" s="21" t="str" cm="1">
        <f t="array" ref="Q2619">INDEX(_xlfn.TEXTSPLIT(INDEX(_xlfn.TEXTSPLIT(טבלה1[[#This Row],[עמודה55]],"-"),2),"/"),1)</f>
        <v xml:space="preserve"> $25 </v>
      </c>
      <c r="R2619" s="12">
        <f>AVERAGE(טבלה1[[#This Row],[עמודה59]:[עמודה60]])</f>
        <v>12.5</v>
      </c>
      <c r="S2619" s="3">
        <f>VALUE(SUBSTITUTE(טבלה1[[#This Row],[עמודה56]],"$",""))</f>
        <v>0</v>
      </c>
      <c r="T2619" s="3">
        <f>VALUE(SUBSTITUTE(טבלה1[[#This Row],[עמודה57]],"$",""))</f>
        <v>25</v>
      </c>
      <c r="U2619" s="3" t="str">
        <f>IF(טבלה1[[#This Row],[עמודה58]]&gt;30,"Yes","No")</f>
        <v>No</v>
      </c>
    </row>
    <row r="2620" spans="1:21" ht="13" x14ac:dyDescent="0.15">
      <c r="A2620" s="8" t="s">
        <v>6115</v>
      </c>
      <c r="B2620" s="9" t="s">
        <v>6116</v>
      </c>
      <c r="C2620" s="9" t="s">
        <v>215</v>
      </c>
      <c r="D2620" s="9" t="s">
        <v>4</v>
      </c>
      <c r="E2620" s="9" t="s">
        <v>4</v>
      </c>
      <c r="F2620" s="9" t="s">
        <v>29</v>
      </c>
      <c r="G2620" s="10">
        <v>0.1</v>
      </c>
      <c r="H2620" s="11"/>
      <c r="I2620" s="12" t="str" cm="1">
        <f t="array" ref="I2620">INDEX(_xlfn.TEXTSPLIT(טבלה1[[#This Row],[עמודה2]],","),2)</f>
        <v xml:space="preserve"> United Arab Emirates</v>
      </c>
      <c r="J2620" s="16" t="str">
        <f>_xlfn.CONCAT(טבלה1[[#This Row],[AI_Companies]]," ",טבלה1[[#This Row],[עמודה1]])</f>
        <v>LemonAdvertising&amp;Publishing http://lemonadverts.com/</v>
      </c>
      <c r="K2620" s="12">
        <v>10</v>
      </c>
      <c r="L2620" s="12" t="str">
        <f>IF(טבלה1[[#This Row],[עמודה53]]&gt;2000,"Yes","No")</f>
        <v>No</v>
      </c>
      <c r="M2620" s="12">
        <v>49</v>
      </c>
      <c r="N2620" s="12">
        <f>AVERAGE(טבלה1[[#This Row],[עמודה52]:[עמודה53]])</f>
        <v>29.5</v>
      </c>
      <c r="O2620" s="12" t="str">
        <f>IF(טבלה1[[#This Row],[עמודה4]]="&lt; $25 / hr","0$ - $25 / hr",טבלה1[[#This Row],[עמודה4]])</f>
        <v>Undisclosed</v>
      </c>
      <c r="P2620" s="12" t="str" cm="1">
        <f t="array" ref="P2620">INDEX(_xlfn.TEXTSPLIT(טבלה1[[#This Row],[עמודה55]],"-"),1)</f>
        <v>Undisclosed</v>
      </c>
      <c r="Q2620" s="21" t="e" cm="1">
        <f t="array" ref="Q2620">INDEX(_xlfn.TEXTSPLIT(INDEX(_xlfn.TEXTSPLIT(טבלה1[[#This Row],[עמודה55]],"-"),2),"/"),1)</f>
        <v>#REF!</v>
      </c>
      <c r="R2620" s="12" t="e">
        <f>AVERAGE(טבלה1[[#This Row],[עמודה59]:[עמודה60]])</f>
        <v>#VALUE!</v>
      </c>
      <c r="S2620" s="3" t="e">
        <f>VALUE(SUBSTITUTE(טבלה1[[#This Row],[עמודה56]],"$",""))</f>
        <v>#VALUE!</v>
      </c>
      <c r="T2620" s="3" t="e">
        <f>VALUE(SUBSTITUTE(טבלה1[[#This Row],[עמודה57]],"$",""))</f>
        <v>#REF!</v>
      </c>
      <c r="U2620" s="3" t="e">
        <f>IF(טבלה1[[#This Row],[עמודה58]]&gt;30,"Yes","No")</f>
        <v>#VALUE!</v>
      </c>
    </row>
    <row r="2621" spans="1:21" ht="13" x14ac:dyDescent="0.15">
      <c r="A2621" s="8" t="s">
        <v>6117</v>
      </c>
      <c r="B2621" s="9" t="s">
        <v>6118</v>
      </c>
      <c r="C2621" s="9" t="s">
        <v>6119</v>
      </c>
      <c r="D2621" s="9" t="s">
        <v>4</v>
      </c>
      <c r="E2621" s="9" t="s">
        <v>4</v>
      </c>
      <c r="F2621" s="9" t="s">
        <v>29</v>
      </c>
      <c r="G2621" s="10">
        <v>0.1</v>
      </c>
      <c r="H2621" s="11"/>
      <c r="I2621" s="12" t="str" cm="1">
        <f t="array" ref="I2621">INDEX(_xlfn.TEXTSPLIT(טבלה1[[#This Row],[עמודה2]],","),2)</f>
        <v xml:space="preserve"> Switzerland</v>
      </c>
      <c r="J2621" s="16" t="str">
        <f>_xlfn.CONCAT(טבלה1[[#This Row],[AI_Companies]]," ",טבלה1[[#This Row],[עמודה1]])</f>
        <v>IntegrationAlphaGmbH http://www.integrationalpha.com</v>
      </c>
      <c r="K2621" s="12">
        <v>10</v>
      </c>
      <c r="L2621" s="12" t="str">
        <f>IF(טבלה1[[#This Row],[עמודה53]]&gt;2000,"Yes","No")</f>
        <v>No</v>
      </c>
      <c r="M2621" s="12">
        <v>49</v>
      </c>
      <c r="N2621" s="12">
        <f>AVERAGE(טבלה1[[#This Row],[עמודה52]:[עמודה53]])</f>
        <v>29.5</v>
      </c>
      <c r="O2621" s="12" t="str">
        <f>IF(טבלה1[[#This Row],[עמודה4]]="&lt; $25 / hr","0$ - $25 / hr",טבלה1[[#This Row],[עמודה4]])</f>
        <v>Undisclosed</v>
      </c>
      <c r="P2621" s="12" t="str" cm="1">
        <f t="array" ref="P2621">INDEX(_xlfn.TEXTSPLIT(טבלה1[[#This Row],[עמודה55]],"-"),1)</f>
        <v>Undisclosed</v>
      </c>
      <c r="Q2621" s="21" t="e" cm="1">
        <f t="array" ref="Q2621">INDEX(_xlfn.TEXTSPLIT(INDEX(_xlfn.TEXTSPLIT(טבלה1[[#This Row],[עמודה55]],"-"),2),"/"),1)</f>
        <v>#REF!</v>
      </c>
      <c r="R2621" s="12" t="e">
        <f>AVERAGE(טבלה1[[#This Row],[עמודה59]:[עמודה60]])</f>
        <v>#VALUE!</v>
      </c>
      <c r="S2621" s="3" t="e">
        <f>VALUE(SUBSTITUTE(טבלה1[[#This Row],[עמודה56]],"$",""))</f>
        <v>#VALUE!</v>
      </c>
      <c r="T2621" s="3" t="e">
        <f>VALUE(SUBSTITUTE(טבלה1[[#This Row],[עמודה57]],"$",""))</f>
        <v>#REF!</v>
      </c>
      <c r="U2621" s="3" t="e">
        <f>IF(טבלה1[[#This Row],[עמודה58]]&gt;30,"Yes","No")</f>
        <v>#VALUE!</v>
      </c>
    </row>
    <row r="2622" spans="1:21" ht="13" x14ac:dyDescent="0.15">
      <c r="A2622" s="8" t="s">
        <v>6120</v>
      </c>
      <c r="B2622" s="9" t="s">
        <v>6121</v>
      </c>
      <c r="C2622" s="9" t="s">
        <v>47</v>
      </c>
      <c r="D2622" s="13">
        <v>5000</v>
      </c>
      <c r="E2622" s="9" t="s">
        <v>9</v>
      </c>
      <c r="F2622" s="9" t="s">
        <v>29</v>
      </c>
      <c r="G2622" s="10">
        <v>0.1</v>
      </c>
      <c r="H2622" s="11"/>
      <c r="I2622" s="12" t="str" cm="1">
        <f t="array" ref="I2622">INDEX(_xlfn.TEXTSPLIT(טבלה1[[#This Row],[עמודה2]],","),2)</f>
        <v xml:space="preserve"> India</v>
      </c>
      <c r="J2622" s="16" t="str">
        <f>_xlfn.CONCAT(טבלה1[[#This Row],[AI_Companies]]," ",טבלה1[[#This Row],[עמודה1]])</f>
        <v>TIKAJ https://www.tikaj.com</v>
      </c>
      <c r="K2622" s="12">
        <v>10</v>
      </c>
      <c r="L2622" s="12" t="str">
        <f>IF(טבלה1[[#This Row],[עמודה53]]&gt;2000,"Yes","No")</f>
        <v>No</v>
      </c>
      <c r="M2622" s="12">
        <v>49</v>
      </c>
      <c r="N2622" s="12">
        <f>AVERAGE(טבלה1[[#This Row],[עמודה52]:[עמודה53]])</f>
        <v>29.5</v>
      </c>
      <c r="O2622" s="12" t="str">
        <f>IF(טבלה1[[#This Row],[עמודה4]]="&lt; $25 / hr","0$ - $25 / hr",טבלה1[[#This Row],[עמודה4]])</f>
        <v>$50 - $99 / hr</v>
      </c>
      <c r="P2622" s="12" t="str" cm="1">
        <f t="array" ref="P2622">INDEX(_xlfn.TEXTSPLIT(טבלה1[[#This Row],[עמודה55]],"-"),1)</f>
        <v xml:space="preserve">$50 </v>
      </c>
      <c r="Q2622" s="21" t="str" cm="1">
        <f t="array" ref="Q2622">INDEX(_xlfn.TEXTSPLIT(INDEX(_xlfn.TEXTSPLIT(טבלה1[[#This Row],[עמודה55]],"-"),2),"/"),1)</f>
        <v xml:space="preserve"> $99 </v>
      </c>
      <c r="R2622" s="12">
        <f>AVERAGE(טבלה1[[#This Row],[עמודה59]:[עמודה60]])</f>
        <v>74.5</v>
      </c>
      <c r="S2622" s="3">
        <f>VALUE(SUBSTITUTE(טבלה1[[#This Row],[עמודה56]],"$",""))</f>
        <v>50</v>
      </c>
      <c r="T2622" s="3">
        <f>VALUE(SUBSTITUTE(טבלה1[[#This Row],[עמודה57]],"$",""))</f>
        <v>99</v>
      </c>
      <c r="U2622" s="3" t="str">
        <f>IF(טבלה1[[#This Row],[עמודה58]]&gt;30,"Yes","No")</f>
        <v>Yes</v>
      </c>
    </row>
    <row r="2623" spans="1:21" ht="13" x14ac:dyDescent="0.15">
      <c r="A2623" s="8" t="s">
        <v>6122</v>
      </c>
      <c r="B2623" s="9" t="s">
        <v>6123</v>
      </c>
      <c r="C2623" s="9" t="s">
        <v>102</v>
      </c>
      <c r="D2623" s="13">
        <v>25000</v>
      </c>
      <c r="E2623" s="9" t="s">
        <v>9</v>
      </c>
      <c r="F2623" s="9" t="s">
        <v>29</v>
      </c>
      <c r="G2623" s="10">
        <v>0.1</v>
      </c>
      <c r="H2623" s="11"/>
      <c r="I2623" s="12" t="str" cm="1">
        <f t="array" ref="I2623">INDEX(_xlfn.TEXTSPLIT(טבלה1[[#This Row],[עמודה2]],","),2)</f>
        <v xml:space="preserve"> United Kingdom</v>
      </c>
      <c r="J2623" s="16" t="str">
        <f>_xlfn.CONCAT(טבלה1[[#This Row],[AI_Companies]]," ",טבלה1[[#This Row],[עמודה1]])</f>
        <v>Marionete https://marionete.co.uk/</v>
      </c>
      <c r="K2623" s="12">
        <v>10</v>
      </c>
      <c r="L2623" s="12" t="str">
        <f>IF(טבלה1[[#This Row],[עמודה53]]&gt;2000,"Yes","No")</f>
        <v>No</v>
      </c>
      <c r="M2623" s="12">
        <v>49</v>
      </c>
      <c r="N2623" s="12">
        <f>AVERAGE(טבלה1[[#This Row],[עמודה52]:[עמודה53]])</f>
        <v>29.5</v>
      </c>
      <c r="O2623" s="12" t="str">
        <f>IF(טבלה1[[#This Row],[עמודה4]]="&lt; $25 / hr","0$ - $25 / hr",טבלה1[[#This Row],[עמודה4]])</f>
        <v>$50 - $99 / hr</v>
      </c>
      <c r="P2623" s="12" t="str" cm="1">
        <f t="array" ref="P2623">INDEX(_xlfn.TEXTSPLIT(טבלה1[[#This Row],[עמודה55]],"-"),1)</f>
        <v xml:space="preserve">$50 </v>
      </c>
      <c r="Q2623" s="21" t="str" cm="1">
        <f t="array" ref="Q2623">INDEX(_xlfn.TEXTSPLIT(INDEX(_xlfn.TEXTSPLIT(טבלה1[[#This Row],[עמודה55]],"-"),2),"/"),1)</f>
        <v xml:space="preserve"> $99 </v>
      </c>
      <c r="R2623" s="12">
        <f>AVERAGE(טבלה1[[#This Row],[עמודה59]:[עמודה60]])</f>
        <v>74.5</v>
      </c>
      <c r="S2623" s="3">
        <f>VALUE(SUBSTITUTE(טבלה1[[#This Row],[עמודה56]],"$",""))</f>
        <v>50</v>
      </c>
      <c r="T2623" s="3">
        <f>VALUE(SUBSTITUTE(טבלה1[[#This Row],[עמודה57]],"$",""))</f>
        <v>99</v>
      </c>
      <c r="U2623" s="3" t="str">
        <f>IF(טבלה1[[#This Row],[עמודה58]]&gt;30,"Yes","No")</f>
        <v>Yes</v>
      </c>
    </row>
    <row r="2624" spans="1:21" ht="13" x14ac:dyDescent="0.15">
      <c r="A2624" s="8" t="s">
        <v>6124</v>
      </c>
      <c r="B2624" s="9" t="s">
        <v>6125</v>
      </c>
      <c r="C2624" s="9" t="s">
        <v>1084</v>
      </c>
      <c r="D2624" s="13">
        <v>1000</v>
      </c>
      <c r="E2624" s="9" t="s">
        <v>4</v>
      </c>
      <c r="F2624" s="9" t="s">
        <v>29</v>
      </c>
      <c r="G2624" s="10">
        <v>0.1</v>
      </c>
      <c r="H2624" s="11"/>
      <c r="I2624" s="12" t="str" cm="1">
        <f t="array" ref="I2624">INDEX(_xlfn.TEXTSPLIT(טבלה1[[#This Row],[עמודה2]],","),2)</f>
        <v xml:space="preserve"> Singapore</v>
      </c>
      <c r="J2624" s="16" t="str">
        <f>_xlfn.CONCAT(טבלה1[[#This Row],[AI_Companies]]," ",טבלה1[[#This Row],[עמודה1]])</f>
        <v>FromLabsPte.Ltd. http://www.fromlabs.com</v>
      </c>
      <c r="K2624" s="12">
        <v>10</v>
      </c>
      <c r="L2624" s="12" t="str">
        <f>IF(טבלה1[[#This Row],[עמודה53]]&gt;2000,"Yes","No")</f>
        <v>No</v>
      </c>
      <c r="M2624" s="12">
        <v>49</v>
      </c>
      <c r="N2624" s="12">
        <f>AVERAGE(טבלה1[[#This Row],[עמודה52]:[עמודה53]])</f>
        <v>29.5</v>
      </c>
      <c r="O2624" s="12" t="str">
        <f>IF(טבלה1[[#This Row],[עמודה4]]="&lt; $25 / hr","0$ - $25 / hr",טבלה1[[#This Row],[עמודה4]])</f>
        <v>Undisclosed</v>
      </c>
      <c r="P2624" s="12" t="str" cm="1">
        <f t="array" ref="P2624">INDEX(_xlfn.TEXTSPLIT(טבלה1[[#This Row],[עמודה55]],"-"),1)</f>
        <v>Undisclosed</v>
      </c>
      <c r="Q2624" s="21" t="e" cm="1">
        <f t="array" ref="Q2624">INDEX(_xlfn.TEXTSPLIT(INDEX(_xlfn.TEXTSPLIT(טבלה1[[#This Row],[עמודה55]],"-"),2),"/"),1)</f>
        <v>#REF!</v>
      </c>
      <c r="R2624" s="12" t="e">
        <f>AVERAGE(טבלה1[[#This Row],[עמודה59]:[עמודה60]])</f>
        <v>#VALUE!</v>
      </c>
      <c r="S2624" s="3" t="e">
        <f>VALUE(SUBSTITUTE(טבלה1[[#This Row],[עמודה56]],"$",""))</f>
        <v>#VALUE!</v>
      </c>
      <c r="T2624" s="3" t="e">
        <f>VALUE(SUBSTITUTE(טבלה1[[#This Row],[עמודה57]],"$",""))</f>
        <v>#REF!</v>
      </c>
      <c r="U2624" s="3" t="e">
        <f>IF(טבלה1[[#This Row],[עמודה58]]&gt;30,"Yes","No")</f>
        <v>#VALUE!</v>
      </c>
    </row>
    <row r="2625" spans="1:21" ht="13" x14ac:dyDescent="0.15">
      <c r="A2625" s="8" t="s">
        <v>6126</v>
      </c>
      <c r="B2625" s="9" t="s">
        <v>6127</v>
      </c>
      <c r="C2625" s="9" t="s">
        <v>1073</v>
      </c>
      <c r="D2625" s="13">
        <v>5000</v>
      </c>
      <c r="E2625" s="9" t="s">
        <v>33</v>
      </c>
      <c r="F2625" s="9" t="s">
        <v>29</v>
      </c>
      <c r="G2625" s="10">
        <v>0.1</v>
      </c>
      <c r="H2625" s="11"/>
      <c r="I2625" s="12" t="str" cm="1">
        <f t="array" ref="I2625">INDEX(_xlfn.TEXTSPLIT(טבלה1[[#This Row],[עמודה2]],","),2)</f>
        <v xml:space="preserve"> India</v>
      </c>
      <c r="J2625" s="16" t="str">
        <f>_xlfn.CONCAT(טבלה1[[#This Row],[AI_Companies]]," ",טבלה1[[#This Row],[עמודה1]])</f>
        <v>SixthSenseITSolutions https://sixthsenseit.com</v>
      </c>
      <c r="K2625" s="12">
        <v>10</v>
      </c>
      <c r="L2625" s="12" t="str">
        <f>IF(טבלה1[[#This Row],[עמודה53]]&gt;2000,"Yes","No")</f>
        <v>No</v>
      </c>
      <c r="M2625" s="12">
        <v>49</v>
      </c>
      <c r="N2625" s="12">
        <f>AVERAGE(טבלה1[[#This Row],[עמודה52]:[עמודה53]])</f>
        <v>29.5</v>
      </c>
      <c r="O2625" s="12" t="str">
        <f>IF(טבלה1[[#This Row],[עמודה4]]="&lt; $25 / hr","0$ - $25 / hr",טבלה1[[#This Row],[עמודה4]])</f>
        <v>$25 - $49 / hr</v>
      </c>
      <c r="P2625" s="12" t="str" cm="1">
        <f t="array" ref="P2625">INDEX(_xlfn.TEXTSPLIT(טבלה1[[#This Row],[עמודה55]],"-"),1)</f>
        <v xml:space="preserve">$25 </v>
      </c>
      <c r="Q2625" s="21" t="str" cm="1">
        <f t="array" ref="Q2625">INDEX(_xlfn.TEXTSPLIT(INDEX(_xlfn.TEXTSPLIT(טבלה1[[#This Row],[עמודה55]],"-"),2),"/"),1)</f>
        <v xml:space="preserve"> $49 </v>
      </c>
      <c r="R2625" s="12">
        <f>AVERAGE(טבלה1[[#This Row],[עמודה59]:[עמודה60]])</f>
        <v>37</v>
      </c>
      <c r="S2625" s="3">
        <f>VALUE(SUBSTITUTE(טבלה1[[#This Row],[עמודה56]],"$",""))</f>
        <v>25</v>
      </c>
      <c r="T2625" s="3">
        <f>VALUE(SUBSTITUTE(טבלה1[[#This Row],[עמודה57]],"$",""))</f>
        <v>49</v>
      </c>
      <c r="U2625" s="3" t="str">
        <f>IF(טבלה1[[#This Row],[עמודה58]]&gt;30,"Yes","No")</f>
        <v>Yes</v>
      </c>
    </row>
    <row r="2626" spans="1:21" ht="13" x14ac:dyDescent="0.15">
      <c r="A2626" s="8" t="s">
        <v>6128</v>
      </c>
      <c r="B2626" s="9" t="s">
        <v>6129</v>
      </c>
      <c r="C2626" s="9" t="s">
        <v>6130</v>
      </c>
      <c r="D2626" s="13">
        <v>1000</v>
      </c>
      <c r="E2626" s="9" t="s">
        <v>9</v>
      </c>
      <c r="F2626" s="9" t="s">
        <v>29</v>
      </c>
      <c r="G2626" s="10">
        <v>0.1</v>
      </c>
      <c r="H2626" s="11"/>
      <c r="I2626" s="12" t="str" cm="1">
        <f t="array" ref="I2626">INDEX(_xlfn.TEXTSPLIT(טבלה1[[#This Row],[עמודה2]],","),2)</f>
        <v xml:space="preserve"> India</v>
      </c>
      <c r="J2626" s="16" t="str">
        <f>_xlfn.CONCAT(טבלה1[[#This Row],[AI_Companies]]," ",טבלה1[[#This Row],[עמודה1]])</f>
        <v>WavefrontTechnologiesPrivateLimited https://wavefrontech.com</v>
      </c>
      <c r="K2626" s="12">
        <v>10</v>
      </c>
      <c r="L2626" s="12" t="str">
        <f>IF(טבלה1[[#This Row],[עמודה53]]&gt;2000,"Yes","No")</f>
        <v>No</v>
      </c>
      <c r="M2626" s="12">
        <v>49</v>
      </c>
      <c r="N2626" s="12">
        <f>AVERAGE(טבלה1[[#This Row],[עמודה52]:[עמודה53]])</f>
        <v>29.5</v>
      </c>
      <c r="O2626" s="12" t="str">
        <f>IF(טבלה1[[#This Row],[עמודה4]]="&lt; $25 / hr","0$ - $25 / hr",טבלה1[[#This Row],[עמודה4]])</f>
        <v>$50 - $99 / hr</v>
      </c>
      <c r="P2626" s="12" t="str" cm="1">
        <f t="array" ref="P2626">INDEX(_xlfn.TEXTSPLIT(טבלה1[[#This Row],[עמודה55]],"-"),1)</f>
        <v xml:space="preserve">$50 </v>
      </c>
      <c r="Q2626" s="21" t="str" cm="1">
        <f t="array" ref="Q2626">INDEX(_xlfn.TEXTSPLIT(INDEX(_xlfn.TEXTSPLIT(טבלה1[[#This Row],[עמודה55]],"-"),2),"/"),1)</f>
        <v xml:space="preserve"> $99 </v>
      </c>
      <c r="R2626" s="12">
        <f>AVERAGE(טבלה1[[#This Row],[עמודה59]:[עמודה60]])</f>
        <v>74.5</v>
      </c>
      <c r="S2626" s="3">
        <f>VALUE(SUBSTITUTE(טבלה1[[#This Row],[עמודה56]],"$",""))</f>
        <v>50</v>
      </c>
      <c r="T2626" s="3">
        <f>VALUE(SUBSTITUTE(טבלה1[[#This Row],[עמודה57]],"$",""))</f>
        <v>99</v>
      </c>
      <c r="U2626" s="3" t="str">
        <f>IF(טבלה1[[#This Row],[עמודה58]]&gt;30,"Yes","No")</f>
        <v>Yes</v>
      </c>
    </row>
    <row r="2627" spans="1:21" ht="13" x14ac:dyDescent="0.15">
      <c r="A2627" s="8" t="s">
        <v>6131</v>
      </c>
      <c r="B2627" s="9" t="s">
        <v>6132</v>
      </c>
      <c r="C2627" s="9" t="s">
        <v>598</v>
      </c>
      <c r="D2627" s="13">
        <v>75000</v>
      </c>
      <c r="E2627" s="9" t="s">
        <v>9</v>
      </c>
      <c r="F2627" s="9" t="s">
        <v>29</v>
      </c>
      <c r="G2627" s="10">
        <v>0.1</v>
      </c>
      <c r="H2627" s="11"/>
      <c r="I2627" s="12" t="str" cm="1">
        <f t="array" ref="I2627">INDEX(_xlfn.TEXTSPLIT(טבלה1[[#This Row],[עמודה2]],","),2)</f>
        <v xml:space="preserve"> Lithuania</v>
      </c>
      <c r="J2627" s="16" t="str">
        <f>_xlfn.CONCAT(טבלה1[[#This Row],[AI_Companies]]," ",טבלה1[[#This Row],[עמודה1]])</f>
        <v>SUPERHOW? https://superhow.com</v>
      </c>
      <c r="K2627" s="12">
        <v>10</v>
      </c>
      <c r="L2627" s="12" t="str">
        <f>IF(טבלה1[[#This Row],[עמודה53]]&gt;2000,"Yes","No")</f>
        <v>No</v>
      </c>
      <c r="M2627" s="12">
        <v>49</v>
      </c>
      <c r="N2627" s="12">
        <f>AVERAGE(טבלה1[[#This Row],[עמודה52]:[עמודה53]])</f>
        <v>29.5</v>
      </c>
      <c r="O2627" s="12" t="str">
        <f>IF(טבלה1[[#This Row],[עמודה4]]="&lt; $25 / hr","0$ - $25 / hr",טבלה1[[#This Row],[עמודה4]])</f>
        <v>$50 - $99 / hr</v>
      </c>
      <c r="P2627" s="12" t="str" cm="1">
        <f t="array" ref="P2627">INDEX(_xlfn.TEXTSPLIT(טבלה1[[#This Row],[עמודה55]],"-"),1)</f>
        <v xml:space="preserve">$50 </v>
      </c>
      <c r="Q2627" s="21" t="str" cm="1">
        <f t="array" ref="Q2627">INDEX(_xlfn.TEXTSPLIT(INDEX(_xlfn.TEXTSPLIT(טבלה1[[#This Row],[עמודה55]],"-"),2),"/"),1)</f>
        <v xml:space="preserve"> $99 </v>
      </c>
      <c r="R2627" s="12">
        <f>AVERAGE(טבלה1[[#This Row],[עמודה59]:[עמודה60]])</f>
        <v>74.5</v>
      </c>
      <c r="S2627" s="3">
        <f>VALUE(SUBSTITUTE(טבלה1[[#This Row],[עמודה56]],"$",""))</f>
        <v>50</v>
      </c>
      <c r="T2627" s="3">
        <f>VALUE(SUBSTITUTE(טבלה1[[#This Row],[עמודה57]],"$",""))</f>
        <v>99</v>
      </c>
      <c r="U2627" s="3" t="str">
        <f>IF(טבלה1[[#This Row],[עמודה58]]&gt;30,"Yes","No")</f>
        <v>Yes</v>
      </c>
    </row>
    <row r="2628" spans="1:21" ht="13" x14ac:dyDescent="0.15">
      <c r="A2628" s="8" t="s">
        <v>6133</v>
      </c>
      <c r="B2628" s="9" t="s">
        <v>6134</v>
      </c>
      <c r="C2628" s="9" t="s">
        <v>6135</v>
      </c>
      <c r="D2628" s="13">
        <v>5000</v>
      </c>
      <c r="E2628" s="9" t="s">
        <v>33</v>
      </c>
      <c r="F2628" s="9" t="s">
        <v>29</v>
      </c>
      <c r="G2628" s="10">
        <v>0.1</v>
      </c>
      <c r="H2628" s="11"/>
      <c r="I2628" s="12" t="str" cm="1">
        <f t="array" ref="I2628">INDEX(_xlfn.TEXTSPLIT(טבלה1[[#This Row],[עמודה2]],","),2)</f>
        <v xml:space="preserve"> Italy</v>
      </c>
      <c r="J2628" s="16" t="str">
        <f>_xlfn.CONCAT(טבלה1[[#This Row],[AI_Companies]]," ",טבלה1[[#This Row],[עמודה1]])</f>
        <v>NumeroUnoInformatica http://www.numerounosrl.it</v>
      </c>
      <c r="K2628" s="12">
        <v>10</v>
      </c>
      <c r="L2628" s="12" t="str">
        <f>IF(טבלה1[[#This Row],[עמודה53]]&gt;2000,"Yes","No")</f>
        <v>No</v>
      </c>
      <c r="M2628" s="12">
        <v>49</v>
      </c>
      <c r="N2628" s="12">
        <f>AVERAGE(טבלה1[[#This Row],[עמודה52]:[עמודה53]])</f>
        <v>29.5</v>
      </c>
      <c r="O2628" s="12" t="str">
        <f>IF(טבלה1[[#This Row],[עמודה4]]="&lt; $25 / hr","0$ - $25 / hr",טבלה1[[#This Row],[עמודה4]])</f>
        <v>$25 - $49 / hr</v>
      </c>
      <c r="P2628" s="12" t="str" cm="1">
        <f t="array" ref="P2628">INDEX(_xlfn.TEXTSPLIT(טבלה1[[#This Row],[עמודה55]],"-"),1)</f>
        <v xml:space="preserve">$25 </v>
      </c>
      <c r="Q2628" s="21" t="str" cm="1">
        <f t="array" ref="Q2628">INDEX(_xlfn.TEXTSPLIT(INDEX(_xlfn.TEXTSPLIT(טבלה1[[#This Row],[עמודה55]],"-"),2),"/"),1)</f>
        <v xml:space="preserve"> $49 </v>
      </c>
      <c r="R2628" s="12">
        <f>AVERAGE(טבלה1[[#This Row],[עמודה59]:[עמודה60]])</f>
        <v>37</v>
      </c>
      <c r="S2628" s="3">
        <f>VALUE(SUBSTITUTE(טבלה1[[#This Row],[עמודה56]],"$",""))</f>
        <v>25</v>
      </c>
      <c r="T2628" s="3">
        <f>VALUE(SUBSTITUTE(טבלה1[[#This Row],[עמודה57]],"$",""))</f>
        <v>49</v>
      </c>
      <c r="U2628" s="3" t="str">
        <f>IF(טבלה1[[#This Row],[עמודה58]]&gt;30,"Yes","No")</f>
        <v>Yes</v>
      </c>
    </row>
    <row r="2629" spans="1:21" ht="13" x14ac:dyDescent="0.15">
      <c r="A2629" s="8" t="s">
        <v>6136</v>
      </c>
      <c r="B2629" s="9" t="s">
        <v>6137</v>
      </c>
      <c r="C2629" s="9" t="s">
        <v>20</v>
      </c>
      <c r="D2629" s="13">
        <v>10000</v>
      </c>
      <c r="E2629" s="9" t="s">
        <v>33</v>
      </c>
      <c r="F2629" s="9" t="s">
        <v>29</v>
      </c>
      <c r="G2629" s="10">
        <v>0.1</v>
      </c>
      <c r="H2629" s="11"/>
      <c r="I2629" s="12" t="str" cm="1">
        <f t="array" ref="I2629">INDEX(_xlfn.TEXTSPLIT(טבלה1[[#This Row],[עמודה2]],","),2)</f>
        <v xml:space="preserve"> NY</v>
      </c>
      <c r="J2629" s="16" t="str">
        <f>_xlfn.CONCAT(טבלה1[[#This Row],[AI_Companies]]," ",טבלה1[[#This Row],[עמודה1]])</f>
        <v>InnovalabsTechnologies https://innovalabs.tech</v>
      </c>
      <c r="K2629" s="12">
        <v>10</v>
      </c>
      <c r="L2629" s="12" t="str">
        <f>IF(טבלה1[[#This Row],[עמודה53]]&gt;2000,"Yes","No")</f>
        <v>No</v>
      </c>
      <c r="M2629" s="12">
        <v>49</v>
      </c>
      <c r="N2629" s="12">
        <f>AVERAGE(טבלה1[[#This Row],[עמודה52]:[עמודה53]])</f>
        <v>29.5</v>
      </c>
      <c r="O2629" s="12" t="str">
        <f>IF(טבלה1[[#This Row],[עמודה4]]="&lt; $25 / hr","0$ - $25 / hr",טבלה1[[#This Row],[עמודה4]])</f>
        <v>$25 - $49 / hr</v>
      </c>
      <c r="P2629" s="12" t="str" cm="1">
        <f t="array" ref="P2629">INDEX(_xlfn.TEXTSPLIT(טבלה1[[#This Row],[עמודה55]],"-"),1)</f>
        <v xml:space="preserve">$25 </v>
      </c>
      <c r="Q2629" s="21" t="str" cm="1">
        <f t="array" ref="Q2629">INDEX(_xlfn.TEXTSPLIT(INDEX(_xlfn.TEXTSPLIT(טבלה1[[#This Row],[עמודה55]],"-"),2),"/"),1)</f>
        <v xml:space="preserve"> $49 </v>
      </c>
      <c r="R2629" s="12">
        <f>AVERAGE(טבלה1[[#This Row],[עמודה59]:[עמודה60]])</f>
        <v>37</v>
      </c>
      <c r="S2629" s="3">
        <f>VALUE(SUBSTITUTE(טבלה1[[#This Row],[עמודה56]],"$",""))</f>
        <v>25</v>
      </c>
      <c r="T2629" s="3">
        <f>VALUE(SUBSTITUTE(טבלה1[[#This Row],[עמודה57]],"$",""))</f>
        <v>49</v>
      </c>
      <c r="U2629" s="3" t="str">
        <f>IF(טבלה1[[#This Row],[עמודה58]]&gt;30,"Yes","No")</f>
        <v>Yes</v>
      </c>
    </row>
    <row r="2630" spans="1:21" ht="13" x14ac:dyDescent="0.15">
      <c r="A2630" s="8" t="s">
        <v>6138</v>
      </c>
      <c r="B2630" s="9" t="s">
        <v>6139</v>
      </c>
      <c r="C2630" s="9" t="s">
        <v>20</v>
      </c>
      <c r="D2630" s="13">
        <v>1000</v>
      </c>
      <c r="E2630" s="9" t="s">
        <v>33</v>
      </c>
      <c r="F2630" s="9" t="s">
        <v>29</v>
      </c>
      <c r="G2630" s="10">
        <v>0.1</v>
      </c>
      <c r="H2630" s="11"/>
      <c r="I2630" s="12" t="str" cm="1">
        <f t="array" ref="I2630">INDEX(_xlfn.TEXTSPLIT(טבלה1[[#This Row],[עמודה2]],","),2)</f>
        <v xml:space="preserve"> NY</v>
      </c>
      <c r="J2630" s="16" t="str">
        <f>_xlfn.CONCAT(טבלה1[[#This Row],[AI_Companies]]," ",טבלה1[[#This Row],[עמודה1]])</f>
        <v>Gensoft https://gensoftgroup.com</v>
      </c>
      <c r="K2630" s="12">
        <v>10</v>
      </c>
      <c r="L2630" s="12" t="str">
        <f>IF(טבלה1[[#This Row],[עמודה53]]&gt;2000,"Yes","No")</f>
        <v>No</v>
      </c>
      <c r="M2630" s="12">
        <v>49</v>
      </c>
      <c r="N2630" s="12">
        <f>AVERAGE(טבלה1[[#This Row],[עמודה52]:[עמודה53]])</f>
        <v>29.5</v>
      </c>
      <c r="O2630" s="12" t="str">
        <f>IF(טבלה1[[#This Row],[עמודה4]]="&lt; $25 / hr","0$ - $25 / hr",טבלה1[[#This Row],[עמודה4]])</f>
        <v>$25 - $49 / hr</v>
      </c>
      <c r="P2630" s="12" t="str" cm="1">
        <f t="array" ref="P2630">INDEX(_xlfn.TEXTSPLIT(טבלה1[[#This Row],[עמודה55]],"-"),1)</f>
        <v xml:space="preserve">$25 </v>
      </c>
      <c r="Q2630" s="21" t="str" cm="1">
        <f t="array" ref="Q2630">INDEX(_xlfn.TEXTSPLIT(INDEX(_xlfn.TEXTSPLIT(טבלה1[[#This Row],[עמודה55]],"-"),2),"/"),1)</f>
        <v xml:space="preserve"> $49 </v>
      </c>
      <c r="R2630" s="12">
        <f>AVERAGE(טבלה1[[#This Row],[עמודה59]:[עמודה60]])</f>
        <v>37</v>
      </c>
      <c r="S2630" s="3">
        <f>VALUE(SUBSTITUTE(טבלה1[[#This Row],[עמודה56]],"$",""))</f>
        <v>25</v>
      </c>
      <c r="T2630" s="3">
        <f>VALUE(SUBSTITUTE(טבלה1[[#This Row],[עמודה57]],"$",""))</f>
        <v>49</v>
      </c>
      <c r="U2630" s="3" t="str">
        <f>IF(טבלה1[[#This Row],[עמודה58]]&gt;30,"Yes","No")</f>
        <v>Yes</v>
      </c>
    </row>
    <row r="2631" spans="1:21" ht="13" x14ac:dyDescent="0.15">
      <c r="A2631" s="8" t="s">
        <v>6140</v>
      </c>
      <c r="B2631" s="9" t="s">
        <v>6141</v>
      </c>
      <c r="C2631" s="9" t="s">
        <v>5164</v>
      </c>
      <c r="D2631" s="13">
        <v>25000</v>
      </c>
      <c r="E2631" s="9" t="s">
        <v>9</v>
      </c>
      <c r="F2631" s="9" t="s">
        <v>29</v>
      </c>
      <c r="G2631" s="10">
        <v>0.1</v>
      </c>
      <c r="H2631" s="11"/>
      <c r="I2631" s="12" t="str" cm="1">
        <f t="array" ref="I2631">INDEX(_xlfn.TEXTSPLIT(טבלה1[[#This Row],[עמודה2]],","),2)</f>
        <v xml:space="preserve"> Poland</v>
      </c>
      <c r="J2631" s="16" t="str">
        <f>_xlfn.CONCAT(טבלה1[[#This Row],[AI_Companies]]," ",טבלה1[[#This Row],[עמודה1]])</f>
        <v>LePolishBureau https://lepolishbureau.com</v>
      </c>
      <c r="K2631" s="12">
        <v>10</v>
      </c>
      <c r="L2631" s="12" t="str">
        <f>IF(טבלה1[[#This Row],[עמודה53]]&gt;2000,"Yes","No")</f>
        <v>No</v>
      </c>
      <c r="M2631" s="12">
        <v>49</v>
      </c>
      <c r="N2631" s="12">
        <f>AVERAGE(טבלה1[[#This Row],[עמודה52]:[עמודה53]])</f>
        <v>29.5</v>
      </c>
      <c r="O2631" s="12" t="str">
        <f>IF(טבלה1[[#This Row],[עמודה4]]="&lt; $25 / hr","0$ - $25 / hr",טבלה1[[#This Row],[עמודה4]])</f>
        <v>$50 - $99 / hr</v>
      </c>
      <c r="P2631" s="12" t="str" cm="1">
        <f t="array" ref="P2631">INDEX(_xlfn.TEXTSPLIT(טבלה1[[#This Row],[עמודה55]],"-"),1)</f>
        <v xml:space="preserve">$50 </v>
      </c>
      <c r="Q2631" s="21" t="str" cm="1">
        <f t="array" ref="Q2631">INDEX(_xlfn.TEXTSPLIT(INDEX(_xlfn.TEXTSPLIT(טבלה1[[#This Row],[עמודה55]],"-"),2),"/"),1)</f>
        <v xml:space="preserve"> $99 </v>
      </c>
      <c r="R2631" s="12">
        <f>AVERAGE(טבלה1[[#This Row],[עמודה59]:[עמודה60]])</f>
        <v>74.5</v>
      </c>
      <c r="S2631" s="3">
        <f>VALUE(SUBSTITUTE(טבלה1[[#This Row],[עמודה56]],"$",""))</f>
        <v>50</v>
      </c>
      <c r="T2631" s="3">
        <f>VALUE(SUBSTITUTE(טבלה1[[#This Row],[עמודה57]],"$",""))</f>
        <v>99</v>
      </c>
      <c r="U2631" s="3" t="str">
        <f>IF(טבלה1[[#This Row],[עמודה58]]&gt;30,"Yes","No")</f>
        <v>Yes</v>
      </c>
    </row>
    <row r="2632" spans="1:21" ht="13" x14ac:dyDescent="0.15">
      <c r="A2632" s="8" t="s">
        <v>6142</v>
      </c>
      <c r="B2632" s="9" t="s">
        <v>6143</v>
      </c>
      <c r="C2632" s="9" t="s">
        <v>6144</v>
      </c>
      <c r="D2632" s="9" t="s">
        <v>4</v>
      </c>
      <c r="E2632" s="9" t="s">
        <v>4</v>
      </c>
      <c r="F2632" s="9" t="s">
        <v>29</v>
      </c>
      <c r="G2632" s="10">
        <v>0.1</v>
      </c>
      <c r="H2632" s="11"/>
      <c r="I2632" s="12" t="str" cm="1">
        <f t="array" ref="I2632">INDEX(_xlfn.TEXTSPLIT(טבלה1[[#This Row],[עמודה2]],","),2)</f>
        <v xml:space="preserve"> United Kingdom</v>
      </c>
      <c r="J2632" s="16" t="str">
        <f>_xlfn.CONCAT(טבלה1[[#This Row],[AI_Companies]]," ",טבלה1[[#This Row],[עמודה1]])</f>
        <v>Epi-interactive http://www.epi-interactive.com/</v>
      </c>
      <c r="K2632" s="12">
        <v>10</v>
      </c>
      <c r="L2632" s="12" t="str">
        <f>IF(טבלה1[[#This Row],[עמודה53]]&gt;2000,"Yes","No")</f>
        <v>No</v>
      </c>
      <c r="M2632" s="12">
        <v>49</v>
      </c>
      <c r="N2632" s="12">
        <f>AVERAGE(טבלה1[[#This Row],[עמודה52]:[עמודה53]])</f>
        <v>29.5</v>
      </c>
      <c r="O2632" s="12" t="str">
        <f>IF(טבלה1[[#This Row],[עמודה4]]="&lt; $25 / hr","0$ - $25 / hr",טבלה1[[#This Row],[עמודה4]])</f>
        <v>Undisclosed</v>
      </c>
      <c r="P2632" s="12" t="str" cm="1">
        <f t="array" ref="P2632">INDEX(_xlfn.TEXTSPLIT(טבלה1[[#This Row],[עמודה55]],"-"),1)</f>
        <v>Undisclosed</v>
      </c>
      <c r="Q2632" s="21" t="e" cm="1">
        <f t="array" ref="Q2632">INDEX(_xlfn.TEXTSPLIT(INDEX(_xlfn.TEXTSPLIT(טבלה1[[#This Row],[עמודה55]],"-"),2),"/"),1)</f>
        <v>#REF!</v>
      </c>
      <c r="R2632" s="12" t="e">
        <f>AVERAGE(טבלה1[[#This Row],[עמודה59]:[עמודה60]])</f>
        <v>#VALUE!</v>
      </c>
      <c r="S2632" s="3" t="e">
        <f>VALUE(SUBSTITUTE(טבלה1[[#This Row],[עמודה56]],"$",""))</f>
        <v>#VALUE!</v>
      </c>
      <c r="T2632" s="3" t="e">
        <f>VALUE(SUBSTITUTE(טבלה1[[#This Row],[עמודה57]],"$",""))</f>
        <v>#REF!</v>
      </c>
      <c r="U2632" s="3" t="e">
        <f>IF(טבלה1[[#This Row],[עמודה58]]&gt;30,"Yes","No")</f>
        <v>#VALUE!</v>
      </c>
    </row>
    <row r="2633" spans="1:21" ht="13" x14ac:dyDescent="0.15">
      <c r="A2633" s="8" t="s">
        <v>6145</v>
      </c>
      <c r="B2633" s="9" t="s">
        <v>6146</v>
      </c>
      <c r="C2633" s="9" t="s">
        <v>69</v>
      </c>
      <c r="D2633" s="9" t="s">
        <v>4</v>
      </c>
      <c r="E2633" s="9" t="s">
        <v>4</v>
      </c>
      <c r="F2633" s="9" t="s">
        <v>117</v>
      </c>
      <c r="G2633" s="10">
        <v>0.15</v>
      </c>
      <c r="H2633" s="11"/>
      <c r="I2633" s="12" t="str" cm="1">
        <f t="array" ref="I2633">INDEX(_xlfn.TEXTSPLIT(טבלה1[[#This Row],[עמודה2]],","),2)</f>
        <v xml:space="preserve"> India</v>
      </c>
      <c r="J2633" s="16" t="str">
        <f>_xlfn.CONCAT(טבלה1[[#This Row],[AI_Companies]]," ",טבלה1[[#This Row],[עמודה1]])</f>
        <v>RevaaloLabs https://revaalolabs.com/</v>
      </c>
      <c r="K2633" s="12">
        <v>2</v>
      </c>
      <c r="L2633" s="12" t="str">
        <f>IF(טבלה1[[#This Row],[עמודה53]]&gt;2000,"Yes","No")</f>
        <v>No</v>
      </c>
      <c r="M2633" s="12">
        <v>9</v>
      </c>
      <c r="N2633" s="12">
        <f>AVERAGE(טבלה1[[#This Row],[עמודה52]:[עמודה53]])</f>
        <v>5.5</v>
      </c>
      <c r="O2633" s="12" t="str">
        <f>IF(טבלה1[[#This Row],[עמודה4]]="&lt; $25 / hr","0$ - $25 / hr",טבלה1[[#This Row],[עמודה4]])</f>
        <v>Undisclosed</v>
      </c>
      <c r="P2633" s="12" t="str" cm="1">
        <f t="array" ref="P2633">INDEX(_xlfn.TEXTSPLIT(טבלה1[[#This Row],[עמודה55]],"-"),1)</f>
        <v>Undisclosed</v>
      </c>
      <c r="Q2633" s="21" t="e" cm="1">
        <f t="array" ref="Q2633">INDEX(_xlfn.TEXTSPLIT(INDEX(_xlfn.TEXTSPLIT(טבלה1[[#This Row],[עמודה55]],"-"),2),"/"),1)</f>
        <v>#REF!</v>
      </c>
      <c r="R2633" s="12" t="e">
        <f>AVERAGE(טבלה1[[#This Row],[עמודה59]:[עמודה60]])</f>
        <v>#VALUE!</v>
      </c>
      <c r="S2633" s="3" t="e">
        <f>VALUE(SUBSTITUTE(טבלה1[[#This Row],[עמודה56]],"$",""))</f>
        <v>#VALUE!</v>
      </c>
      <c r="T2633" s="3" t="e">
        <f>VALUE(SUBSTITUTE(טבלה1[[#This Row],[עמודה57]],"$",""))</f>
        <v>#REF!</v>
      </c>
      <c r="U2633" s="3" t="e">
        <f>IF(טבלה1[[#This Row],[עמודה58]]&gt;30,"Yes","No")</f>
        <v>#VALUE!</v>
      </c>
    </row>
    <row r="2634" spans="1:21" ht="13" x14ac:dyDescent="0.15">
      <c r="A2634" s="8" t="s">
        <v>6147</v>
      </c>
      <c r="B2634" s="9" t="s">
        <v>6148</v>
      </c>
      <c r="C2634" s="9" t="s">
        <v>99</v>
      </c>
      <c r="D2634" s="13">
        <v>10000</v>
      </c>
      <c r="E2634" s="9" t="s">
        <v>21</v>
      </c>
      <c r="F2634" s="9" t="s">
        <v>117</v>
      </c>
      <c r="G2634" s="10">
        <v>0.1</v>
      </c>
      <c r="H2634" s="11"/>
      <c r="I2634" s="12" t="str" cm="1">
        <f t="array" ref="I2634">INDEX(_xlfn.TEXTSPLIT(טבלה1[[#This Row],[עמודה2]],","),2)</f>
        <v xml:space="preserve"> CA</v>
      </c>
      <c r="J2634" s="16" t="str">
        <f>_xlfn.CONCAT(טבלה1[[#This Row],[AI_Companies]]," ",טבלה1[[#This Row],[עמודה1]])</f>
        <v>PixelSymmetryInc https://pixelsymmetry.com</v>
      </c>
      <c r="K2634" s="12">
        <v>2</v>
      </c>
      <c r="L2634" s="12" t="str">
        <f>IF(טבלה1[[#This Row],[עמודה53]]&gt;2000,"Yes","No")</f>
        <v>No</v>
      </c>
      <c r="M2634" s="12">
        <v>9</v>
      </c>
      <c r="N2634" s="12">
        <f>AVERAGE(טבלה1[[#This Row],[עמודה52]:[עמודה53]])</f>
        <v>5.5</v>
      </c>
      <c r="O2634" s="12" t="str">
        <f>IF(טבלה1[[#This Row],[עמודה4]]="&lt; $25 / hr","0$ - $25 / hr",טבלה1[[#This Row],[עמודה4]])</f>
        <v>$100 - $149 / hr</v>
      </c>
      <c r="P2634" s="12" t="str" cm="1">
        <f t="array" ref="P2634">INDEX(_xlfn.TEXTSPLIT(טבלה1[[#This Row],[עמודה55]],"-"),1)</f>
        <v xml:space="preserve">$100 </v>
      </c>
      <c r="Q2634" s="21" t="str" cm="1">
        <f t="array" ref="Q2634">INDEX(_xlfn.TEXTSPLIT(INDEX(_xlfn.TEXTSPLIT(טבלה1[[#This Row],[עמודה55]],"-"),2),"/"),1)</f>
        <v xml:space="preserve"> $149 </v>
      </c>
      <c r="R2634" s="12">
        <f>AVERAGE(טבלה1[[#This Row],[עמודה59]:[עמודה60]])</f>
        <v>124.5</v>
      </c>
      <c r="S2634" s="3">
        <f>VALUE(SUBSTITUTE(טבלה1[[#This Row],[עמודה56]],"$",""))</f>
        <v>100</v>
      </c>
      <c r="T2634" s="3">
        <f>VALUE(SUBSTITUTE(טבלה1[[#This Row],[עמודה57]],"$",""))</f>
        <v>149</v>
      </c>
      <c r="U2634" s="3" t="str">
        <f>IF(טבלה1[[#This Row],[עמודה58]]&gt;30,"Yes","No")</f>
        <v>Yes</v>
      </c>
    </row>
    <row r="2635" spans="1:21" ht="13" x14ac:dyDescent="0.15">
      <c r="A2635" s="8" t="s">
        <v>6149</v>
      </c>
      <c r="B2635" s="9" t="s">
        <v>6150</v>
      </c>
      <c r="C2635" s="9" t="s">
        <v>6151</v>
      </c>
      <c r="D2635" s="13">
        <v>1000</v>
      </c>
      <c r="E2635" s="9" t="s">
        <v>9</v>
      </c>
      <c r="F2635" s="9" t="s">
        <v>117</v>
      </c>
      <c r="G2635" s="10">
        <v>0.1</v>
      </c>
      <c r="H2635" s="11"/>
      <c r="I2635" s="12" t="str" cm="1">
        <f t="array" ref="I2635">INDEX(_xlfn.TEXTSPLIT(טבלה1[[#This Row],[עמודה2]],","),2)</f>
        <v xml:space="preserve"> Finland</v>
      </c>
      <c r="J2635" s="16" t="str">
        <f>_xlfn.CONCAT(טבלה1[[#This Row],[AI_Companies]]," ",טבלה1[[#This Row],[עמודה1]])</f>
        <v>EmpiricaFinland https://www.empirica.fi/en/empirica-finland-2/</v>
      </c>
      <c r="K2635" s="12">
        <v>2</v>
      </c>
      <c r="L2635" s="12" t="str">
        <f>IF(טבלה1[[#This Row],[עמודה53]]&gt;2000,"Yes","No")</f>
        <v>No</v>
      </c>
      <c r="M2635" s="12">
        <v>9</v>
      </c>
      <c r="N2635" s="12">
        <f>AVERAGE(טבלה1[[#This Row],[עמודה52]:[עמודה53]])</f>
        <v>5.5</v>
      </c>
      <c r="O2635" s="12" t="str">
        <f>IF(טבלה1[[#This Row],[עמודה4]]="&lt; $25 / hr","0$ - $25 / hr",טבלה1[[#This Row],[עמודה4]])</f>
        <v>$50 - $99 / hr</v>
      </c>
      <c r="P2635" s="12" t="str" cm="1">
        <f t="array" ref="P2635">INDEX(_xlfn.TEXTSPLIT(טבלה1[[#This Row],[עמודה55]],"-"),1)</f>
        <v xml:space="preserve">$50 </v>
      </c>
      <c r="Q2635" s="21" t="str" cm="1">
        <f t="array" ref="Q2635">INDEX(_xlfn.TEXTSPLIT(INDEX(_xlfn.TEXTSPLIT(טבלה1[[#This Row],[עמודה55]],"-"),2),"/"),1)</f>
        <v xml:space="preserve"> $99 </v>
      </c>
      <c r="R2635" s="12">
        <f>AVERAGE(טבלה1[[#This Row],[עמודה59]:[עמודה60]])</f>
        <v>74.5</v>
      </c>
      <c r="S2635" s="3">
        <f>VALUE(SUBSTITUTE(טבלה1[[#This Row],[עמודה56]],"$",""))</f>
        <v>50</v>
      </c>
      <c r="T2635" s="3">
        <f>VALUE(SUBSTITUTE(טבלה1[[#This Row],[עמודה57]],"$",""))</f>
        <v>99</v>
      </c>
      <c r="U2635" s="3" t="str">
        <f>IF(טבלה1[[#This Row],[עמודה58]]&gt;30,"Yes","No")</f>
        <v>Yes</v>
      </c>
    </row>
    <row r="2636" spans="1:21" ht="13" x14ac:dyDescent="0.15">
      <c r="A2636" s="8" t="s">
        <v>6152</v>
      </c>
      <c r="B2636" s="9" t="s">
        <v>6153</v>
      </c>
      <c r="C2636" s="9" t="s">
        <v>28</v>
      </c>
      <c r="D2636" s="13">
        <v>1000</v>
      </c>
      <c r="E2636" s="9" t="s">
        <v>9</v>
      </c>
      <c r="F2636" s="9" t="s">
        <v>29</v>
      </c>
      <c r="G2636" s="10">
        <v>0.1</v>
      </c>
      <c r="H2636" s="11"/>
      <c r="I2636" s="12" t="str" cm="1">
        <f t="array" ref="I2636">INDEX(_xlfn.TEXTSPLIT(טבלה1[[#This Row],[עמודה2]],","),2)</f>
        <v xml:space="preserve"> Poland</v>
      </c>
      <c r="J2636" s="16" t="str">
        <f>_xlfn.CONCAT(טבלה1[[#This Row],[AI_Companies]]," ",טבלה1[[#This Row],[עמודה1]])</f>
        <v>Cloudstate/Chmurowisko http://www.cloudstate.eu</v>
      </c>
      <c r="K2636" s="12">
        <v>10</v>
      </c>
      <c r="L2636" s="12" t="str">
        <f>IF(טבלה1[[#This Row],[עמודה53]]&gt;2000,"Yes","No")</f>
        <v>No</v>
      </c>
      <c r="M2636" s="12">
        <v>49</v>
      </c>
      <c r="N2636" s="12">
        <f>AVERAGE(טבלה1[[#This Row],[עמודה52]:[עמודה53]])</f>
        <v>29.5</v>
      </c>
      <c r="O2636" s="12" t="str">
        <f>IF(טבלה1[[#This Row],[עמודה4]]="&lt; $25 / hr","0$ - $25 / hr",טבלה1[[#This Row],[עמודה4]])</f>
        <v>$50 - $99 / hr</v>
      </c>
      <c r="P2636" s="12" t="str" cm="1">
        <f t="array" ref="P2636">INDEX(_xlfn.TEXTSPLIT(טבלה1[[#This Row],[עמודה55]],"-"),1)</f>
        <v xml:space="preserve">$50 </v>
      </c>
      <c r="Q2636" s="21" t="str" cm="1">
        <f t="array" ref="Q2636">INDEX(_xlfn.TEXTSPLIT(INDEX(_xlfn.TEXTSPLIT(טבלה1[[#This Row],[עמודה55]],"-"),2),"/"),1)</f>
        <v xml:space="preserve"> $99 </v>
      </c>
      <c r="R2636" s="12">
        <f>AVERAGE(טבלה1[[#This Row],[עמודה59]:[עמודה60]])</f>
        <v>74.5</v>
      </c>
      <c r="S2636" s="3">
        <f>VALUE(SUBSTITUTE(טבלה1[[#This Row],[עמודה56]],"$",""))</f>
        <v>50</v>
      </c>
      <c r="T2636" s="3">
        <f>VALUE(SUBSTITUTE(טבלה1[[#This Row],[עמודה57]],"$",""))</f>
        <v>99</v>
      </c>
      <c r="U2636" s="3" t="str">
        <f>IF(טבלה1[[#This Row],[עמודה58]]&gt;30,"Yes","No")</f>
        <v>Yes</v>
      </c>
    </row>
    <row r="2637" spans="1:21" ht="13" x14ac:dyDescent="0.15">
      <c r="A2637" s="8" t="s">
        <v>6154</v>
      </c>
      <c r="B2637" s="9" t="s">
        <v>6155</v>
      </c>
      <c r="C2637" s="9" t="s">
        <v>689</v>
      </c>
      <c r="D2637" s="13">
        <v>5000</v>
      </c>
      <c r="E2637" s="9" t="s">
        <v>33</v>
      </c>
      <c r="F2637" s="9" t="s">
        <v>10</v>
      </c>
      <c r="G2637" s="10">
        <v>0.1</v>
      </c>
      <c r="H2637" s="11"/>
      <c r="I2637" s="12" t="str" cm="1">
        <f t="array" ref="I2637">INDEX(_xlfn.TEXTSPLIT(טבלה1[[#This Row],[עמודה2]],","),2)</f>
        <v xml:space="preserve"> India</v>
      </c>
      <c r="J2637" s="16" t="str">
        <f>_xlfn.CONCAT(טבלה1[[#This Row],[AI_Companies]]," ",טבלה1[[#This Row],[עמודה1]])</f>
        <v>BamsTechnologiesPrivateLimited https://bamstechnologies.com</v>
      </c>
      <c r="K2637" s="12">
        <v>50</v>
      </c>
      <c r="L2637" s="12" t="str">
        <f>IF(טבלה1[[#This Row],[עמודה53]]&gt;2000,"Yes","No")</f>
        <v>No</v>
      </c>
      <c r="M2637" s="12">
        <v>249</v>
      </c>
      <c r="N2637" s="12">
        <f>AVERAGE(טבלה1[[#This Row],[עמודה52]:[עמודה53]])</f>
        <v>149.5</v>
      </c>
      <c r="O2637" s="12" t="str">
        <f>IF(טבלה1[[#This Row],[עמודה4]]="&lt; $25 / hr","0$ - $25 / hr",טבלה1[[#This Row],[עמודה4]])</f>
        <v>$25 - $49 / hr</v>
      </c>
      <c r="P2637" s="12" t="str" cm="1">
        <f t="array" ref="P2637">INDEX(_xlfn.TEXTSPLIT(טבלה1[[#This Row],[עמודה55]],"-"),1)</f>
        <v xml:space="preserve">$25 </v>
      </c>
      <c r="Q2637" s="21" t="str" cm="1">
        <f t="array" ref="Q2637">INDEX(_xlfn.TEXTSPLIT(INDEX(_xlfn.TEXTSPLIT(טבלה1[[#This Row],[עמודה55]],"-"),2),"/"),1)</f>
        <v xml:space="preserve"> $49 </v>
      </c>
      <c r="R2637" s="12">
        <f>AVERAGE(טבלה1[[#This Row],[עמודה59]:[עמודה60]])</f>
        <v>37</v>
      </c>
      <c r="S2637" s="3">
        <f>VALUE(SUBSTITUTE(טבלה1[[#This Row],[עמודה56]],"$",""))</f>
        <v>25</v>
      </c>
      <c r="T2637" s="3">
        <f>VALUE(SUBSTITUTE(טבלה1[[#This Row],[עמודה57]],"$",""))</f>
        <v>49</v>
      </c>
      <c r="U2637" s="3" t="str">
        <f>IF(טבלה1[[#This Row],[עמודה58]]&gt;30,"Yes","No")</f>
        <v>Yes</v>
      </c>
    </row>
    <row r="2638" spans="1:21" ht="13" x14ac:dyDescent="0.15">
      <c r="A2638" s="8" t="s">
        <v>6156</v>
      </c>
      <c r="B2638" s="9" t="s">
        <v>6157</v>
      </c>
      <c r="C2638" s="9" t="s">
        <v>102</v>
      </c>
      <c r="D2638" s="13">
        <v>1000</v>
      </c>
      <c r="E2638" s="9" t="s">
        <v>21</v>
      </c>
      <c r="F2638" s="9" t="s">
        <v>117</v>
      </c>
      <c r="G2638" s="10">
        <v>0.1</v>
      </c>
      <c r="H2638" s="11"/>
      <c r="I2638" s="12" t="str" cm="1">
        <f t="array" ref="I2638">INDEX(_xlfn.TEXTSPLIT(טבלה1[[#This Row],[עמודה2]],","),2)</f>
        <v xml:space="preserve"> United Kingdom</v>
      </c>
      <c r="J2638" s="16" t="str">
        <f>_xlfn.CONCAT(טבלה1[[#This Row],[AI_Companies]]," ",טבלה1[[#This Row],[עמודה1]])</f>
        <v>Fintricity http://www.fintricity.com/</v>
      </c>
      <c r="K2638" s="12">
        <v>2</v>
      </c>
      <c r="L2638" s="12" t="str">
        <f>IF(טבלה1[[#This Row],[עמודה53]]&gt;2000,"Yes","No")</f>
        <v>No</v>
      </c>
      <c r="M2638" s="12">
        <v>9</v>
      </c>
      <c r="N2638" s="12">
        <f>AVERAGE(טבלה1[[#This Row],[עמודה52]:[עמודה53]])</f>
        <v>5.5</v>
      </c>
      <c r="O2638" s="12" t="str">
        <f>IF(טבלה1[[#This Row],[עמודה4]]="&lt; $25 / hr","0$ - $25 / hr",טבלה1[[#This Row],[עמודה4]])</f>
        <v>$100 - $149 / hr</v>
      </c>
      <c r="P2638" s="12" t="str" cm="1">
        <f t="array" ref="P2638">INDEX(_xlfn.TEXTSPLIT(טבלה1[[#This Row],[עמודה55]],"-"),1)</f>
        <v xml:space="preserve">$100 </v>
      </c>
      <c r="Q2638" s="21" t="str" cm="1">
        <f t="array" ref="Q2638">INDEX(_xlfn.TEXTSPLIT(INDEX(_xlfn.TEXTSPLIT(טבלה1[[#This Row],[עמודה55]],"-"),2),"/"),1)</f>
        <v xml:space="preserve"> $149 </v>
      </c>
      <c r="R2638" s="12">
        <f>AVERAGE(טבלה1[[#This Row],[עמודה59]:[עמודה60]])</f>
        <v>124.5</v>
      </c>
      <c r="S2638" s="3">
        <f>VALUE(SUBSTITUTE(טבלה1[[#This Row],[עמודה56]],"$",""))</f>
        <v>100</v>
      </c>
      <c r="T2638" s="3">
        <f>VALUE(SUBSTITUTE(טבלה1[[#This Row],[עמודה57]],"$",""))</f>
        <v>149</v>
      </c>
      <c r="U2638" s="3" t="str">
        <f>IF(טבלה1[[#This Row],[עמודה58]]&gt;30,"Yes","No")</f>
        <v>Yes</v>
      </c>
    </row>
    <row r="2639" spans="1:21" ht="13" x14ac:dyDescent="0.15">
      <c r="A2639" s="8" t="s">
        <v>6158</v>
      </c>
      <c r="B2639" s="9" t="s">
        <v>6159</v>
      </c>
      <c r="C2639" s="9" t="s">
        <v>6160</v>
      </c>
      <c r="D2639" s="13">
        <v>5000</v>
      </c>
      <c r="E2639" s="9" t="s">
        <v>9</v>
      </c>
      <c r="F2639" s="9" t="s">
        <v>117</v>
      </c>
      <c r="G2639" s="10">
        <v>0.1</v>
      </c>
      <c r="H2639" s="11"/>
      <c r="I2639" s="12" t="str" cm="1">
        <f t="array" ref="I2639">INDEX(_xlfn.TEXTSPLIT(טבלה1[[#This Row],[עמודה2]],","),2)</f>
        <v xml:space="preserve"> France</v>
      </c>
      <c r="J2639" s="16" t="str">
        <f>_xlfn.CONCAT(טבלה1[[#This Row],[AI_Companies]]," ",טבלה1[[#This Row],[עמודה1]])</f>
        <v>LiquidSkyPtyLtd http://www.chiefdreamer.com/</v>
      </c>
      <c r="K2639" s="12">
        <v>2</v>
      </c>
      <c r="L2639" s="12" t="str">
        <f>IF(טבלה1[[#This Row],[עמודה53]]&gt;2000,"Yes","No")</f>
        <v>No</v>
      </c>
      <c r="M2639" s="12">
        <v>9</v>
      </c>
      <c r="N2639" s="12">
        <f>AVERAGE(טבלה1[[#This Row],[עמודה52]:[עמודה53]])</f>
        <v>5.5</v>
      </c>
      <c r="O2639" s="12" t="str">
        <f>IF(טבלה1[[#This Row],[עמודה4]]="&lt; $25 / hr","0$ - $25 / hr",טבלה1[[#This Row],[עמודה4]])</f>
        <v>$50 - $99 / hr</v>
      </c>
      <c r="P2639" s="12" t="str" cm="1">
        <f t="array" ref="P2639">INDEX(_xlfn.TEXTSPLIT(טבלה1[[#This Row],[עמודה55]],"-"),1)</f>
        <v xml:space="preserve">$50 </v>
      </c>
      <c r="Q2639" s="21" t="str" cm="1">
        <f t="array" ref="Q2639">INDEX(_xlfn.TEXTSPLIT(INDEX(_xlfn.TEXTSPLIT(טבלה1[[#This Row],[עמודה55]],"-"),2),"/"),1)</f>
        <v xml:space="preserve"> $99 </v>
      </c>
      <c r="R2639" s="12">
        <f>AVERAGE(טבלה1[[#This Row],[עמודה59]:[עמודה60]])</f>
        <v>74.5</v>
      </c>
      <c r="S2639" s="3">
        <f>VALUE(SUBSTITUTE(טבלה1[[#This Row],[עמודה56]],"$",""))</f>
        <v>50</v>
      </c>
      <c r="T2639" s="3">
        <f>VALUE(SUBSTITUTE(טבלה1[[#This Row],[עמודה57]],"$",""))</f>
        <v>99</v>
      </c>
      <c r="U2639" s="3" t="str">
        <f>IF(טבלה1[[#This Row],[עמודה58]]&gt;30,"Yes","No")</f>
        <v>Yes</v>
      </c>
    </row>
    <row r="2640" spans="1:21" ht="13" x14ac:dyDescent="0.15">
      <c r="A2640" s="8" t="s">
        <v>6161</v>
      </c>
      <c r="B2640" s="9" t="s">
        <v>6162</v>
      </c>
      <c r="C2640" s="9" t="s">
        <v>546</v>
      </c>
      <c r="D2640" s="13">
        <v>25000</v>
      </c>
      <c r="E2640" s="9" t="s">
        <v>4</v>
      </c>
      <c r="F2640" s="9" t="s">
        <v>117</v>
      </c>
      <c r="G2640" s="10">
        <v>0.1</v>
      </c>
      <c r="H2640" s="11"/>
      <c r="I2640" s="12" t="str" cm="1">
        <f t="array" ref="I2640">INDEX(_xlfn.TEXTSPLIT(טבלה1[[#This Row],[עמודה2]],","),2)</f>
        <v xml:space="preserve"> IL</v>
      </c>
      <c r="J2640" s="16" t="str">
        <f>_xlfn.CONCAT(טבלה1[[#This Row],[AI_Companies]]," ",טבלה1[[#This Row],[עמודה1]])</f>
        <v>RedAxle https://redaxle.com</v>
      </c>
      <c r="K2640" s="12">
        <v>2</v>
      </c>
      <c r="L2640" s="12" t="str">
        <f>IF(טבלה1[[#This Row],[עמודה53]]&gt;2000,"Yes","No")</f>
        <v>No</v>
      </c>
      <c r="M2640" s="12">
        <v>9</v>
      </c>
      <c r="N2640" s="12">
        <f>AVERAGE(טבלה1[[#This Row],[עמודה52]:[עמודה53]])</f>
        <v>5.5</v>
      </c>
      <c r="O2640" s="12" t="str">
        <f>IF(טבלה1[[#This Row],[עמודה4]]="&lt; $25 / hr","0$ - $25 / hr",טבלה1[[#This Row],[עמודה4]])</f>
        <v>Undisclosed</v>
      </c>
      <c r="P2640" s="12" t="str" cm="1">
        <f t="array" ref="P2640">INDEX(_xlfn.TEXTSPLIT(טבלה1[[#This Row],[עמודה55]],"-"),1)</f>
        <v>Undisclosed</v>
      </c>
      <c r="Q2640" s="21" t="e" cm="1">
        <f t="array" ref="Q2640">INDEX(_xlfn.TEXTSPLIT(INDEX(_xlfn.TEXTSPLIT(טבלה1[[#This Row],[עמודה55]],"-"),2),"/"),1)</f>
        <v>#REF!</v>
      </c>
      <c r="R2640" s="12" t="e">
        <f>AVERAGE(טבלה1[[#This Row],[עמודה59]:[עמודה60]])</f>
        <v>#VALUE!</v>
      </c>
      <c r="S2640" s="3" t="e">
        <f>VALUE(SUBSTITUTE(טבלה1[[#This Row],[עמודה56]],"$",""))</f>
        <v>#VALUE!</v>
      </c>
      <c r="T2640" s="3" t="e">
        <f>VALUE(SUBSTITUTE(טבלה1[[#This Row],[עמודה57]],"$",""))</f>
        <v>#REF!</v>
      </c>
      <c r="U2640" s="3" t="e">
        <f>IF(טבלה1[[#This Row],[עמודה58]]&gt;30,"Yes","No")</f>
        <v>#VALUE!</v>
      </c>
    </row>
    <row r="2641" spans="1:21" ht="13" x14ac:dyDescent="0.15">
      <c r="A2641" s="8" t="s">
        <v>6163</v>
      </c>
      <c r="B2641" s="9" t="s">
        <v>6164</v>
      </c>
      <c r="C2641" s="9" t="s">
        <v>6165</v>
      </c>
      <c r="D2641" s="9" t="s">
        <v>4</v>
      </c>
      <c r="E2641" s="9" t="s">
        <v>4</v>
      </c>
      <c r="F2641" s="9" t="s">
        <v>117</v>
      </c>
      <c r="G2641" s="10">
        <v>0.1</v>
      </c>
      <c r="H2641" s="11"/>
      <c r="I2641" s="12" t="str" cm="1">
        <f t="array" ref="I2641">INDEX(_xlfn.TEXTSPLIT(טבלה1[[#This Row],[עמודה2]],","),2)</f>
        <v xml:space="preserve"> United Kingdom</v>
      </c>
      <c r="J2641" s="16" t="str">
        <f>_xlfn.CONCAT(טבלה1[[#This Row],[AI_Companies]]," ",טבלה1[[#This Row],[עמודה1]])</f>
        <v>ToruInteractive https://www.toruinteractive.com</v>
      </c>
      <c r="K2641" s="12">
        <v>2</v>
      </c>
      <c r="L2641" s="12" t="str">
        <f>IF(טבלה1[[#This Row],[עמודה53]]&gt;2000,"Yes","No")</f>
        <v>No</v>
      </c>
      <c r="M2641" s="12">
        <v>9</v>
      </c>
      <c r="N2641" s="12">
        <f>AVERAGE(טבלה1[[#This Row],[עמודה52]:[עמודה53]])</f>
        <v>5.5</v>
      </c>
      <c r="O2641" s="12" t="str">
        <f>IF(טבלה1[[#This Row],[עמודה4]]="&lt; $25 / hr","0$ - $25 / hr",טבלה1[[#This Row],[עמודה4]])</f>
        <v>Undisclosed</v>
      </c>
      <c r="P2641" s="12" t="str" cm="1">
        <f t="array" ref="P2641">INDEX(_xlfn.TEXTSPLIT(טבלה1[[#This Row],[עמודה55]],"-"),1)</f>
        <v>Undisclosed</v>
      </c>
      <c r="Q2641" s="21" t="e" cm="1">
        <f t="array" ref="Q2641">INDEX(_xlfn.TEXTSPLIT(INDEX(_xlfn.TEXTSPLIT(טבלה1[[#This Row],[עמודה55]],"-"),2),"/"),1)</f>
        <v>#REF!</v>
      </c>
      <c r="R2641" s="12" t="e">
        <f>AVERAGE(טבלה1[[#This Row],[עמודה59]:[עמודה60]])</f>
        <v>#VALUE!</v>
      </c>
      <c r="S2641" s="3" t="e">
        <f>VALUE(SUBSTITUTE(טבלה1[[#This Row],[עמודה56]],"$",""))</f>
        <v>#VALUE!</v>
      </c>
      <c r="T2641" s="3" t="e">
        <f>VALUE(SUBSTITUTE(טבלה1[[#This Row],[עמודה57]],"$",""))</f>
        <v>#REF!</v>
      </c>
      <c r="U2641" s="3" t="e">
        <f>IF(טבלה1[[#This Row],[עמודה58]]&gt;30,"Yes","No")</f>
        <v>#VALUE!</v>
      </c>
    </row>
    <row r="2642" spans="1:21" ht="13" x14ac:dyDescent="0.15">
      <c r="A2642" s="8" t="s">
        <v>6166</v>
      </c>
      <c r="B2642" s="9" t="s">
        <v>6167</v>
      </c>
      <c r="C2642" s="9" t="s">
        <v>1394</v>
      </c>
      <c r="D2642" s="9" t="s">
        <v>4</v>
      </c>
      <c r="E2642" s="9" t="s">
        <v>4</v>
      </c>
      <c r="F2642" s="9" t="s">
        <v>117</v>
      </c>
      <c r="G2642" s="10">
        <v>0.1</v>
      </c>
      <c r="H2642" s="11"/>
      <c r="I2642" s="12" t="str" cm="1">
        <f t="array" ref="I2642">INDEX(_xlfn.TEXTSPLIT(טבלה1[[#This Row],[עמודה2]],","),2)</f>
        <v xml:space="preserve"> CA</v>
      </c>
      <c r="J2642" s="16" t="str">
        <f>_xlfn.CONCAT(טבלה1[[#This Row],[AI_Companies]]," ",טבלה1[[#This Row],[עמודה1]])</f>
        <v>TrinusCorporation https://trinus.com/</v>
      </c>
      <c r="K2642" s="12">
        <v>2</v>
      </c>
      <c r="L2642" s="12" t="str">
        <f>IF(טבלה1[[#This Row],[עמודה53]]&gt;2000,"Yes","No")</f>
        <v>No</v>
      </c>
      <c r="M2642" s="12">
        <v>9</v>
      </c>
      <c r="N2642" s="12">
        <f>AVERAGE(טבלה1[[#This Row],[עמודה52]:[עמודה53]])</f>
        <v>5.5</v>
      </c>
      <c r="O2642" s="12" t="str">
        <f>IF(טבלה1[[#This Row],[עמודה4]]="&lt; $25 / hr","0$ - $25 / hr",טבלה1[[#This Row],[עמודה4]])</f>
        <v>Undisclosed</v>
      </c>
      <c r="P2642" s="12" t="str" cm="1">
        <f t="array" ref="P2642">INDEX(_xlfn.TEXTSPLIT(טבלה1[[#This Row],[עמודה55]],"-"),1)</f>
        <v>Undisclosed</v>
      </c>
      <c r="Q2642" s="21" t="e" cm="1">
        <f t="array" ref="Q2642">INDEX(_xlfn.TEXTSPLIT(INDEX(_xlfn.TEXTSPLIT(טבלה1[[#This Row],[עמודה55]],"-"),2),"/"),1)</f>
        <v>#REF!</v>
      </c>
      <c r="R2642" s="12" t="e">
        <f>AVERAGE(טבלה1[[#This Row],[עמודה59]:[עמודה60]])</f>
        <v>#VALUE!</v>
      </c>
      <c r="S2642" s="3" t="e">
        <f>VALUE(SUBSTITUTE(טבלה1[[#This Row],[עמודה56]],"$",""))</f>
        <v>#VALUE!</v>
      </c>
      <c r="T2642" s="3" t="e">
        <f>VALUE(SUBSTITUTE(טבלה1[[#This Row],[עמודה57]],"$",""))</f>
        <v>#REF!</v>
      </c>
      <c r="U2642" s="3" t="e">
        <f>IF(טבלה1[[#This Row],[עמודה58]]&gt;30,"Yes","No")</f>
        <v>#VALUE!</v>
      </c>
    </row>
    <row r="2643" spans="1:21" ht="13" x14ac:dyDescent="0.15">
      <c r="A2643" s="8" t="s">
        <v>6168</v>
      </c>
      <c r="B2643" s="9" t="s">
        <v>6169</v>
      </c>
      <c r="C2643" s="9" t="s">
        <v>6170</v>
      </c>
      <c r="D2643" s="13">
        <v>10000</v>
      </c>
      <c r="E2643" s="9" t="s">
        <v>21</v>
      </c>
      <c r="F2643" s="9" t="s">
        <v>117</v>
      </c>
      <c r="G2643" s="10">
        <v>0.1</v>
      </c>
      <c r="H2643" s="11"/>
      <c r="I2643" s="12" t="str" cm="1">
        <f t="array" ref="I2643">INDEX(_xlfn.TEXTSPLIT(טבלה1[[#This Row],[עמודה2]],","),2)</f>
        <v xml:space="preserve"> Canada</v>
      </c>
      <c r="J2643" s="16" t="str">
        <f>_xlfn.CONCAT(טבלה1[[#This Row],[AI_Companies]]," ",טבלה1[[#This Row],[עמודה1]])</f>
        <v>TransformInteractive http://www.transforminteractive.com</v>
      </c>
      <c r="K2643" s="12">
        <v>2</v>
      </c>
      <c r="L2643" s="12" t="str">
        <f>IF(טבלה1[[#This Row],[עמודה53]]&gt;2000,"Yes","No")</f>
        <v>No</v>
      </c>
      <c r="M2643" s="12">
        <v>9</v>
      </c>
      <c r="N2643" s="12">
        <f>AVERAGE(טבלה1[[#This Row],[עמודה52]:[עמודה53]])</f>
        <v>5.5</v>
      </c>
      <c r="O2643" s="12" t="str">
        <f>IF(טבלה1[[#This Row],[עמודה4]]="&lt; $25 / hr","0$ - $25 / hr",טבלה1[[#This Row],[עמודה4]])</f>
        <v>$100 - $149 / hr</v>
      </c>
      <c r="P2643" s="12" t="str" cm="1">
        <f t="array" ref="P2643">INDEX(_xlfn.TEXTSPLIT(טבלה1[[#This Row],[עמודה55]],"-"),1)</f>
        <v xml:space="preserve">$100 </v>
      </c>
      <c r="Q2643" s="21" t="str" cm="1">
        <f t="array" ref="Q2643">INDEX(_xlfn.TEXTSPLIT(INDEX(_xlfn.TEXTSPLIT(טבלה1[[#This Row],[עמודה55]],"-"),2),"/"),1)</f>
        <v xml:space="preserve"> $149 </v>
      </c>
      <c r="R2643" s="12">
        <f>AVERAGE(טבלה1[[#This Row],[עמודה59]:[עמודה60]])</f>
        <v>124.5</v>
      </c>
      <c r="S2643" s="3">
        <f>VALUE(SUBSTITUTE(טבלה1[[#This Row],[עמודה56]],"$",""))</f>
        <v>100</v>
      </c>
      <c r="T2643" s="3">
        <f>VALUE(SUBSTITUTE(טבלה1[[#This Row],[עמודה57]],"$",""))</f>
        <v>149</v>
      </c>
      <c r="U2643" s="3" t="str">
        <f>IF(טבלה1[[#This Row],[עמודה58]]&gt;30,"Yes","No")</f>
        <v>Yes</v>
      </c>
    </row>
    <row r="2644" spans="1:21" ht="13" x14ac:dyDescent="0.15">
      <c r="A2644" s="8" t="s">
        <v>6171</v>
      </c>
      <c r="B2644" s="9" t="s">
        <v>6172</v>
      </c>
      <c r="C2644" s="9" t="s">
        <v>6130</v>
      </c>
      <c r="D2644" s="13">
        <v>1000</v>
      </c>
      <c r="E2644" s="9" t="s">
        <v>14</v>
      </c>
      <c r="F2644" s="9" t="s">
        <v>29</v>
      </c>
      <c r="G2644" s="10">
        <v>0.11</v>
      </c>
      <c r="H2644" s="11"/>
      <c r="I2644" s="12" t="str" cm="1">
        <f t="array" ref="I2644">INDEX(_xlfn.TEXTSPLIT(טבלה1[[#This Row],[עמודה2]],","),2)</f>
        <v xml:space="preserve"> India</v>
      </c>
      <c r="J2644" s="16" t="str">
        <f>_xlfn.CONCAT(טבלה1[[#This Row],[AI_Companies]]," ",טבלה1[[#This Row],[עמודה1]])</f>
        <v>BrigitaSolutionsPvtLtd https://brigita.co</v>
      </c>
      <c r="K2644" s="12">
        <v>10</v>
      </c>
      <c r="L2644" s="12" t="str">
        <f>IF(טבלה1[[#This Row],[עמודה53]]&gt;2000,"Yes","No")</f>
        <v>No</v>
      </c>
      <c r="M2644" s="12">
        <v>49</v>
      </c>
      <c r="N2644" s="12">
        <f>AVERAGE(טבלה1[[#This Row],[עמודה52]:[עמודה53]])</f>
        <v>29.5</v>
      </c>
      <c r="O2644" s="12" t="str">
        <f>IF(טבלה1[[#This Row],[עמודה4]]="&lt; $25 / hr","0$ - $25 / hr",טבלה1[[#This Row],[עמודה4]])</f>
        <v>0$ - $25 / hr</v>
      </c>
      <c r="P2644" s="12" t="str" cm="1">
        <f t="array" ref="P2644">INDEX(_xlfn.TEXTSPLIT(טבלה1[[#This Row],[עמודה55]],"-"),1)</f>
        <v xml:space="preserve">0$ </v>
      </c>
      <c r="Q2644" s="21" t="str" cm="1">
        <f t="array" ref="Q2644">INDEX(_xlfn.TEXTSPLIT(INDEX(_xlfn.TEXTSPLIT(טבלה1[[#This Row],[עמודה55]],"-"),2),"/"),1)</f>
        <v xml:space="preserve"> $25 </v>
      </c>
      <c r="R2644" s="12">
        <f>AVERAGE(טבלה1[[#This Row],[עמודה59]:[עמודה60]])</f>
        <v>12.5</v>
      </c>
      <c r="S2644" s="3">
        <f>VALUE(SUBSTITUTE(טבלה1[[#This Row],[עמודה56]],"$",""))</f>
        <v>0</v>
      </c>
      <c r="T2644" s="3">
        <f>VALUE(SUBSTITUTE(טבלה1[[#This Row],[עמודה57]],"$",""))</f>
        <v>25</v>
      </c>
      <c r="U2644" s="3" t="str">
        <f>IF(טבלה1[[#This Row],[עמודה58]]&gt;30,"Yes","No")</f>
        <v>No</v>
      </c>
    </row>
    <row r="2645" spans="1:21" ht="13" x14ac:dyDescent="0.15">
      <c r="A2645" s="8" t="s">
        <v>6173</v>
      </c>
      <c r="B2645" s="9" t="s">
        <v>6174</v>
      </c>
      <c r="C2645" s="9" t="s">
        <v>102</v>
      </c>
      <c r="D2645" s="13">
        <v>50000</v>
      </c>
      <c r="E2645" s="9" t="s">
        <v>9</v>
      </c>
      <c r="F2645" s="9" t="s">
        <v>117</v>
      </c>
      <c r="G2645" s="10">
        <v>0.15</v>
      </c>
      <c r="H2645" s="11"/>
      <c r="I2645" s="12" t="str" cm="1">
        <f t="array" ref="I2645">INDEX(_xlfn.TEXTSPLIT(טבלה1[[#This Row],[עמודה2]],","),2)</f>
        <v xml:space="preserve"> United Kingdom</v>
      </c>
      <c r="J2645" s="16" t="str">
        <f>_xlfn.CONCAT(טבלה1[[#This Row],[AI_Companies]]," ",טבלה1[[#This Row],[עמודה1]])</f>
        <v>BlackSquareMedia https://blacksquaremedia.com</v>
      </c>
      <c r="K2645" s="12">
        <v>2</v>
      </c>
      <c r="L2645" s="12" t="str">
        <f>IF(טבלה1[[#This Row],[עמודה53]]&gt;2000,"Yes","No")</f>
        <v>No</v>
      </c>
      <c r="M2645" s="12">
        <v>9</v>
      </c>
      <c r="N2645" s="12">
        <f>AVERAGE(טבלה1[[#This Row],[עמודה52]:[עמודה53]])</f>
        <v>5.5</v>
      </c>
      <c r="O2645" s="12" t="str">
        <f>IF(טבלה1[[#This Row],[עמודה4]]="&lt; $25 / hr","0$ - $25 / hr",טבלה1[[#This Row],[עמודה4]])</f>
        <v>$50 - $99 / hr</v>
      </c>
      <c r="P2645" s="12" t="str" cm="1">
        <f t="array" ref="P2645">INDEX(_xlfn.TEXTSPLIT(טבלה1[[#This Row],[עמודה55]],"-"),1)</f>
        <v xml:space="preserve">$50 </v>
      </c>
      <c r="Q2645" s="21" t="str" cm="1">
        <f t="array" ref="Q2645">INDEX(_xlfn.TEXTSPLIT(INDEX(_xlfn.TEXTSPLIT(טבלה1[[#This Row],[עמודה55]],"-"),2),"/"),1)</f>
        <v xml:space="preserve"> $99 </v>
      </c>
      <c r="R2645" s="12">
        <f>AVERAGE(טבלה1[[#This Row],[עמודה59]:[עמודה60]])</f>
        <v>74.5</v>
      </c>
      <c r="S2645" s="3">
        <f>VALUE(SUBSTITUTE(טבלה1[[#This Row],[עמודה56]],"$",""))</f>
        <v>50</v>
      </c>
      <c r="T2645" s="3">
        <f>VALUE(SUBSTITUTE(טבלה1[[#This Row],[עמודה57]],"$",""))</f>
        <v>99</v>
      </c>
      <c r="U2645" s="3" t="str">
        <f>IF(טבלה1[[#This Row],[עמודה58]]&gt;30,"Yes","No")</f>
        <v>Yes</v>
      </c>
    </row>
    <row r="2646" spans="1:21" ht="13" x14ac:dyDescent="0.15">
      <c r="A2646" s="8" t="s">
        <v>6175</v>
      </c>
      <c r="B2646" s="9" t="s">
        <v>6176</v>
      </c>
      <c r="C2646" s="9" t="s">
        <v>6177</v>
      </c>
      <c r="D2646" s="13">
        <v>5000</v>
      </c>
      <c r="E2646" s="9" t="s">
        <v>21</v>
      </c>
      <c r="F2646" s="9" t="s">
        <v>117</v>
      </c>
      <c r="G2646" s="10">
        <v>0.15</v>
      </c>
      <c r="H2646" s="11"/>
      <c r="I2646" s="12" t="str" cm="1">
        <f t="array" ref="I2646">INDEX(_xlfn.TEXTSPLIT(טבלה1[[#This Row],[עמודה2]],","),2)</f>
        <v xml:space="preserve"> CA</v>
      </c>
      <c r="J2646" s="16" t="str">
        <f>_xlfn.CONCAT(טבלה1[[#This Row],[AI_Companies]]," ",טבלה1[[#This Row],[עמודה1]])</f>
        <v>CoexistMedia https://coexist.media</v>
      </c>
      <c r="K2646" s="12">
        <v>2</v>
      </c>
      <c r="L2646" s="12" t="str">
        <f>IF(טבלה1[[#This Row],[עמודה53]]&gt;2000,"Yes","No")</f>
        <v>No</v>
      </c>
      <c r="M2646" s="12">
        <v>9</v>
      </c>
      <c r="N2646" s="12">
        <f>AVERAGE(טבלה1[[#This Row],[עמודה52]:[עמודה53]])</f>
        <v>5.5</v>
      </c>
      <c r="O2646" s="12" t="str">
        <f>IF(טבלה1[[#This Row],[עמודה4]]="&lt; $25 / hr","0$ - $25 / hr",טבלה1[[#This Row],[עמודה4]])</f>
        <v>$100 - $149 / hr</v>
      </c>
      <c r="P2646" s="12" t="str" cm="1">
        <f t="array" ref="P2646">INDEX(_xlfn.TEXTSPLIT(טבלה1[[#This Row],[עמודה55]],"-"),1)</f>
        <v xml:space="preserve">$100 </v>
      </c>
      <c r="Q2646" s="21" t="str" cm="1">
        <f t="array" ref="Q2646">INDEX(_xlfn.TEXTSPLIT(INDEX(_xlfn.TEXTSPLIT(טבלה1[[#This Row],[עמודה55]],"-"),2),"/"),1)</f>
        <v xml:space="preserve"> $149 </v>
      </c>
      <c r="R2646" s="12">
        <f>AVERAGE(טבלה1[[#This Row],[עמודה59]:[עמודה60]])</f>
        <v>124.5</v>
      </c>
      <c r="S2646" s="3">
        <f>VALUE(SUBSTITUTE(טבלה1[[#This Row],[עמודה56]],"$",""))</f>
        <v>100</v>
      </c>
      <c r="T2646" s="3">
        <f>VALUE(SUBSTITUTE(טבלה1[[#This Row],[עמודה57]],"$",""))</f>
        <v>149</v>
      </c>
      <c r="U2646" s="3" t="str">
        <f>IF(טבלה1[[#This Row],[עמודה58]]&gt;30,"Yes","No")</f>
        <v>Yes</v>
      </c>
    </row>
    <row r="2647" spans="1:21" ht="13" x14ac:dyDescent="0.15">
      <c r="A2647" s="8" t="s">
        <v>6178</v>
      </c>
      <c r="B2647" s="9" t="s">
        <v>6179</v>
      </c>
      <c r="C2647" s="9" t="s">
        <v>768</v>
      </c>
      <c r="D2647" s="13">
        <v>1000</v>
      </c>
      <c r="E2647" s="9" t="s">
        <v>33</v>
      </c>
      <c r="F2647" s="9" t="s">
        <v>117</v>
      </c>
      <c r="G2647" s="10">
        <v>0.15</v>
      </c>
      <c r="H2647" s="11"/>
      <c r="I2647" s="12" t="str" cm="1">
        <f t="array" ref="I2647">INDEX(_xlfn.TEXTSPLIT(טבלה1[[#This Row],[עמודה2]],","),2)</f>
        <v xml:space="preserve"> Colombia</v>
      </c>
      <c r="J2647" s="16" t="str">
        <f>_xlfn.CONCAT(טבלה1[[#This Row],[AI_Companies]]," ",טבלה1[[#This Row],[עמודה1]])</f>
        <v>ACLCompanyGroup https://aclcompanygroup.com/</v>
      </c>
      <c r="K2647" s="12">
        <v>2</v>
      </c>
      <c r="L2647" s="12" t="str">
        <f>IF(טבלה1[[#This Row],[עמודה53]]&gt;2000,"Yes","No")</f>
        <v>No</v>
      </c>
      <c r="M2647" s="12">
        <v>9</v>
      </c>
      <c r="N2647" s="12">
        <f>AVERAGE(טבלה1[[#This Row],[עמודה52]:[עמודה53]])</f>
        <v>5.5</v>
      </c>
      <c r="O2647" s="12" t="str">
        <f>IF(טבלה1[[#This Row],[עמודה4]]="&lt; $25 / hr","0$ - $25 / hr",טבלה1[[#This Row],[עמודה4]])</f>
        <v>$25 - $49 / hr</v>
      </c>
      <c r="P2647" s="12" t="str" cm="1">
        <f t="array" ref="P2647">INDEX(_xlfn.TEXTSPLIT(טבלה1[[#This Row],[עמודה55]],"-"),1)</f>
        <v xml:space="preserve">$25 </v>
      </c>
      <c r="Q2647" s="21" t="str" cm="1">
        <f t="array" ref="Q2647">INDEX(_xlfn.TEXTSPLIT(INDEX(_xlfn.TEXTSPLIT(טבלה1[[#This Row],[עמודה55]],"-"),2),"/"),1)</f>
        <v xml:space="preserve"> $49 </v>
      </c>
      <c r="R2647" s="12">
        <f>AVERAGE(טבלה1[[#This Row],[עמודה59]:[עמודה60]])</f>
        <v>37</v>
      </c>
      <c r="S2647" s="3">
        <f>VALUE(SUBSTITUTE(טבלה1[[#This Row],[עמודה56]],"$",""))</f>
        <v>25</v>
      </c>
      <c r="T2647" s="3">
        <f>VALUE(SUBSTITUTE(טבלה1[[#This Row],[עמודה57]],"$",""))</f>
        <v>49</v>
      </c>
      <c r="U2647" s="3" t="str">
        <f>IF(טבלה1[[#This Row],[עמודה58]]&gt;30,"Yes","No")</f>
        <v>Yes</v>
      </c>
    </row>
    <row r="2648" spans="1:21" ht="13" x14ac:dyDescent="0.15">
      <c r="A2648" s="8" t="s">
        <v>6180</v>
      </c>
      <c r="B2648" s="9" t="s">
        <v>6181</v>
      </c>
      <c r="C2648" s="9" t="s">
        <v>6182</v>
      </c>
      <c r="D2648" s="9" t="s">
        <v>4</v>
      </c>
      <c r="E2648" s="9" t="s">
        <v>4</v>
      </c>
      <c r="F2648" s="9" t="s">
        <v>117</v>
      </c>
      <c r="G2648" s="10">
        <v>0.15</v>
      </c>
      <c r="H2648" s="11"/>
      <c r="I2648" s="12" t="str" cm="1">
        <f t="array" ref="I2648">INDEX(_xlfn.TEXTSPLIT(טבלה1[[#This Row],[עמודה2]],","),2)</f>
        <v xml:space="preserve"> Australia</v>
      </c>
      <c r="J2648" s="16" t="str">
        <f>_xlfn.CONCAT(טבלה1[[#This Row],[AI_Companies]]," ",טבלה1[[#This Row],[עמודה1]])</f>
        <v>UnDigital https://undigital.com.au/</v>
      </c>
      <c r="K2648" s="12">
        <v>2</v>
      </c>
      <c r="L2648" s="12" t="str">
        <f>IF(טבלה1[[#This Row],[עמודה53]]&gt;2000,"Yes","No")</f>
        <v>No</v>
      </c>
      <c r="M2648" s="12">
        <v>9</v>
      </c>
      <c r="N2648" s="12">
        <f>AVERAGE(טבלה1[[#This Row],[עמודה52]:[עמודה53]])</f>
        <v>5.5</v>
      </c>
      <c r="O2648" s="12" t="str">
        <f>IF(טבלה1[[#This Row],[עמודה4]]="&lt; $25 / hr","0$ - $25 / hr",טבלה1[[#This Row],[עמודה4]])</f>
        <v>Undisclosed</v>
      </c>
      <c r="P2648" s="12" t="str" cm="1">
        <f t="array" ref="P2648">INDEX(_xlfn.TEXTSPLIT(טבלה1[[#This Row],[עמודה55]],"-"),1)</f>
        <v>Undisclosed</v>
      </c>
      <c r="Q2648" s="21" t="e" cm="1">
        <f t="array" ref="Q2648">INDEX(_xlfn.TEXTSPLIT(INDEX(_xlfn.TEXTSPLIT(טבלה1[[#This Row],[עמודה55]],"-"),2),"/"),1)</f>
        <v>#REF!</v>
      </c>
      <c r="R2648" s="12" t="e">
        <f>AVERAGE(טבלה1[[#This Row],[עמודה59]:[עמודה60]])</f>
        <v>#VALUE!</v>
      </c>
      <c r="S2648" s="3" t="e">
        <f>VALUE(SUBSTITUTE(טבלה1[[#This Row],[עמודה56]],"$",""))</f>
        <v>#VALUE!</v>
      </c>
      <c r="T2648" s="3" t="e">
        <f>VALUE(SUBSTITUTE(טבלה1[[#This Row],[עמודה57]],"$",""))</f>
        <v>#REF!</v>
      </c>
      <c r="U2648" s="3" t="e">
        <f>IF(טבלה1[[#This Row],[עמודה58]]&gt;30,"Yes","No")</f>
        <v>#VALUE!</v>
      </c>
    </row>
    <row r="2649" spans="1:21" ht="13" x14ac:dyDescent="0.15">
      <c r="A2649" s="8" t="s">
        <v>6183</v>
      </c>
      <c r="B2649" s="9" t="s">
        <v>6184</v>
      </c>
      <c r="C2649" s="9" t="s">
        <v>1008</v>
      </c>
      <c r="D2649" s="13">
        <v>25000</v>
      </c>
      <c r="E2649" s="9" t="s">
        <v>4</v>
      </c>
      <c r="F2649" s="9" t="s">
        <v>117</v>
      </c>
      <c r="G2649" s="10">
        <v>0.15</v>
      </c>
      <c r="H2649" s="11"/>
      <c r="I2649" s="12" t="str" cm="1">
        <f t="array" ref="I2649">INDEX(_xlfn.TEXTSPLIT(טבלה1[[#This Row],[עמודה2]],","),2)</f>
        <v xml:space="preserve"> France</v>
      </c>
      <c r="J2649" s="16" t="str">
        <f>_xlfn.CONCAT(טבלה1[[#This Row],[AI_Companies]]," ",טבלה1[[#This Row],[עמודה1]])</f>
        <v>odiencenetwork https://odience.net</v>
      </c>
      <c r="K2649" s="12">
        <v>2</v>
      </c>
      <c r="L2649" s="12" t="str">
        <f>IF(טבלה1[[#This Row],[עמודה53]]&gt;2000,"Yes","No")</f>
        <v>No</v>
      </c>
      <c r="M2649" s="12">
        <v>9</v>
      </c>
      <c r="N2649" s="12">
        <f>AVERAGE(טבלה1[[#This Row],[עמודה52]:[עמודה53]])</f>
        <v>5.5</v>
      </c>
      <c r="O2649" s="12" t="str">
        <f>IF(טבלה1[[#This Row],[עמודה4]]="&lt; $25 / hr","0$ - $25 / hr",טבלה1[[#This Row],[עמודה4]])</f>
        <v>Undisclosed</v>
      </c>
      <c r="P2649" s="12" t="str" cm="1">
        <f t="array" ref="P2649">INDEX(_xlfn.TEXTSPLIT(טבלה1[[#This Row],[עמודה55]],"-"),1)</f>
        <v>Undisclosed</v>
      </c>
      <c r="Q2649" s="21" t="e" cm="1">
        <f t="array" ref="Q2649">INDEX(_xlfn.TEXTSPLIT(INDEX(_xlfn.TEXTSPLIT(טבלה1[[#This Row],[עמודה55]],"-"),2),"/"),1)</f>
        <v>#REF!</v>
      </c>
      <c r="R2649" s="12" t="e">
        <f>AVERAGE(טבלה1[[#This Row],[עמודה59]:[עמודה60]])</f>
        <v>#VALUE!</v>
      </c>
      <c r="S2649" s="3" t="e">
        <f>VALUE(SUBSTITUTE(טבלה1[[#This Row],[עמודה56]],"$",""))</f>
        <v>#VALUE!</v>
      </c>
      <c r="T2649" s="3" t="e">
        <f>VALUE(SUBSTITUTE(טבלה1[[#This Row],[עמודה57]],"$",""))</f>
        <v>#REF!</v>
      </c>
      <c r="U2649" s="3" t="e">
        <f>IF(טבלה1[[#This Row],[עמודה58]]&gt;30,"Yes","No")</f>
        <v>#VALUE!</v>
      </c>
    </row>
    <row r="2650" spans="1:21" ht="13" x14ac:dyDescent="0.15">
      <c r="A2650" s="8" t="s">
        <v>6185</v>
      </c>
      <c r="B2650" s="9" t="s">
        <v>6186</v>
      </c>
      <c r="C2650" s="9" t="s">
        <v>361</v>
      </c>
      <c r="D2650" s="13">
        <v>5000</v>
      </c>
      <c r="E2650" s="9" t="s">
        <v>14</v>
      </c>
      <c r="F2650" s="9" t="s">
        <v>117</v>
      </c>
      <c r="G2650" s="10">
        <v>0.15</v>
      </c>
      <c r="H2650" s="11"/>
      <c r="I2650" s="12" t="str" cm="1">
        <f t="array" ref="I2650">INDEX(_xlfn.TEXTSPLIT(טבלה1[[#This Row],[עמודה2]],","),2)</f>
        <v xml:space="preserve"> India</v>
      </c>
      <c r="J2650" s="16" t="str">
        <f>_xlfn.CONCAT(טבלה1[[#This Row],[AI_Companies]]," ",טבלה1[[#This Row],[עמודה1]])</f>
        <v>Eumentis https://www.eumentis.com</v>
      </c>
      <c r="K2650" s="12">
        <v>2</v>
      </c>
      <c r="L2650" s="12" t="str">
        <f>IF(טבלה1[[#This Row],[עמודה53]]&gt;2000,"Yes","No")</f>
        <v>No</v>
      </c>
      <c r="M2650" s="12">
        <v>9</v>
      </c>
      <c r="N2650" s="12">
        <f>AVERAGE(טבלה1[[#This Row],[עמודה52]:[עמודה53]])</f>
        <v>5.5</v>
      </c>
      <c r="O2650" s="12" t="str">
        <f>IF(טבלה1[[#This Row],[עמודה4]]="&lt; $25 / hr","0$ - $25 / hr",טבלה1[[#This Row],[עמודה4]])</f>
        <v>0$ - $25 / hr</v>
      </c>
      <c r="P2650" s="12" t="str" cm="1">
        <f t="array" ref="P2650">INDEX(_xlfn.TEXTSPLIT(טבלה1[[#This Row],[עמודה55]],"-"),1)</f>
        <v xml:space="preserve">0$ </v>
      </c>
      <c r="Q2650" s="21" t="str" cm="1">
        <f t="array" ref="Q2650">INDEX(_xlfn.TEXTSPLIT(INDEX(_xlfn.TEXTSPLIT(טבלה1[[#This Row],[עמודה55]],"-"),2),"/"),1)</f>
        <v xml:space="preserve"> $25 </v>
      </c>
      <c r="R2650" s="12">
        <f>AVERAGE(טבלה1[[#This Row],[עמודה59]:[עמודה60]])</f>
        <v>12.5</v>
      </c>
      <c r="S2650" s="3">
        <f>VALUE(SUBSTITUTE(טבלה1[[#This Row],[עמודה56]],"$",""))</f>
        <v>0</v>
      </c>
      <c r="T2650" s="3">
        <f>VALUE(SUBSTITUTE(טבלה1[[#This Row],[עמודה57]],"$",""))</f>
        <v>25</v>
      </c>
      <c r="U2650" s="3" t="str">
        <f>IF(טבלה1[[#This Row],[עמודה58]]&gt;30,"Yes","No")</f>
        <v>No</v>
      </c>
    </row>
    <row r="2651" spans="1:21" ht="13" x14ac:dyDescent="0.15">
      <c r="A2651" s="8" t="s">
        <v>6187</v>
      </c>
      <c r="B2651" s="9" t="s">
        <v>6188</v>
      </c>
      <c r="C2651" s="9" t="s">
        <v>613</v>
      </c>
      <c r="D2651" s="9" t="s">
        <v>4</v>
      </c>
      <c r="E2651" s="9" t="s">
        <v>4</v>
      </c>
      <c r="F2651" s="9" t="s">
        <v>117</v>
      </c>
      <c r="G2651" s="10">
        <v>0.15</v>
      </c>
      <c r="H2651" s="11"/>
      <c r="I2651" s="12" t="str" cm="1">
        <f t="array" ref="I2651">INDEX(_xlfn.TEXTSPLIT(טבלה1[[#This Row],[עמודה2]],","),2)</f>
        <v xml:space="preserve"> Ecuador</v>
      </c>
      <c r="J2651" s="16" t="str">
        <f>_xlfn.CONCAT(טבלה1[[#This Row],[AI_Companies]]," ",טבלה1[[#This Row],[עמודה1]])</f>
        <v>Amutay https://www.amutay.com/</v>
      </c>
      <c r="K2651" s="12">
        <v>2</v>
      </c>
      <c r="L2651" s="12" t="str">
        <f>IF(טבלה1[[#This Row],[עמודה53]]&gt;2000,"Yes","No")</f>
        <v>No</v>
      </c>
      <c r="M2651" s="12">
        <v>9</v>
      </c>
      <c r="N2651" s="12">
        <f>AVERAGE(טבלה1[[#This Row],[עמודה52]:[עמודה53]])</f>
        <v>5.5</v>
      </c>
      <c r="O2651" s="12" t="str">
        <f>IF(טבלה1[[#This Row],[עמודה4]]="&lt; $25 / hr","0$ - $25 / hr",טבלה1[[#This Row],[עמודה4]])</f>
        <v>Undisclosed</v>
      </c>
      <c r="P2651" s="12" t="str" cm="1">
        <f t="array" ref="P2651">INDEX(_xlfn.TEXTSPLIT(טבלה1[[#This Row],[עמודה55]],"-"),1)</f>
        <v>Undisclosed</v>
      </c>
      <c r="Q2651" s="21" t="e" cm="1">
        <f t="array" ref="Q2651">INDEX(_xlfn.TEXTSPLIT(INDEX(_xlfn.TEXTSPLIT(טבלה1[[#This Row],[עמודה55]],"-"),2),"/"),1)</f>
        <v>#REF!</v>
      </c>
      <c r="R2651" s="12" t="e">
        <f>AVERAGE(טבלה1[[#This Row],[עמודה59]:[עמודה60]])</f>
        <v>#VALUE!</v>
      </c>
      <c r="S2651" s="3" t="e">
        <f>VALUE(SUBSTITUTE(טבלה1[[#This Row],[עמודה56]],"$",""))</f>
        <v>#VALUE!</v>
      </c>
      <c r="T2651" s="3" t="e">
        <f>VALUE(SUBSTITUTE(טבלה1[[#This Row],[עמודה57]],"$",""))</f>
        <v>#REF!</v>
      </c>
      <c r="U2651" s="3" t="e">
        <f>IF(טבלה1[[#This Row],[עמודה58]]&gt;30,"Yes","No")</f>
        <v>#VALUE!</v>
      </c>
    </row>
    <row r="2652" spans="1:21" ht="13" x14ac:dyDescent="0.15">
      <c r="A2652" s="8" t="s">
        <v>6189</v>
      </c>
      <c r="B2652" s="9" t="s">
        <v>6190</v>
      </c>
      <c r="C2652" s="9" t="s">
        <v>1179</v>
      </c>
      <c r="D2652" s="9" t="s">
        <v>4</v>
      </c>
      <c r="E2652" s="9" t="s">
        <v>4</v>
      </c>
      <c r="F2652" s="9" t="s">
        <v>117</v>
      </c>
      <c r="G2652" s="10">
        <v>0.15</v>
      </c>
      <c r="H2652" s="11"/>
      <c r="I2652" s="12" t="str" cm="1">
        <f t="array" ref="I2652">INDEX(_xlfn.TEXTSPLIT(טבלה1[[#This Row],[עמודה2]],","),2)</f>
        <v xml:space="preserve"> Colombia</v>
      </c>
      <c r="J2652" s="16" t="str">
        <f>_xlfn.CONCAT(טבלה1[[#This Row],[AI_Companies]]," ",טבלה1[[#This Row],[עמודה1]])</f>
        <v>NovaIntegra https://novaintegra.com/</v>
      </c>
      <c r="K2652" s="12">
        <v>2</v>
      </c>
      <c r="L2652" s="12" t="str">
        <f>IF(טבלה1[[#This Row],[עמודה53]]&gt;2000,"Yes","No")</f>
        <v>No</v>
      </c>
      <c r="M2652" s="12">
        <v>9</v>
      </c>
      <c r="N2652" s="12">
        <f>AVERAGE(טבלה1[[#This Row],[עמודה52]:[עמודה53]])</f>
        <v>5.5</v>
      </c>
      <c r="O2652" s="12" t="str">
        <f>IF(טבלה1[[#This Row],[עמודה4]]="&lt; $25 / hr","0$ - $25 / hr",טבלה1[[#This Row],[עמודה4]])</f>
        <v>Undisclosed</v>
      </c>
      <c r="P2652" s="12" t="str" cm="1">
        <f t="array" ref="P2652">INDEX(_xlfn.TEXTSPLIT(טבלה1[[#This Row],[עמודה55]],"-"),1)</f>
        <v>Undisclosed</v>
      </c>
      <c r="Q2652" s="21" t="e" cm="1">
        <f t="array" ref="Q2652">INDEX(_xlfn.TEXTSPLIT(INDEX(_xlfn.TEXTSPLIT(טבלה1[[#This Row],[עמודה55]],"-"),2),"/"),1)</f>
        <v>#REF!</v>
      </c>
      <c r="R2652" s="12" t="e">
        <f>AVERAGE(טבלה1[[#This Row],[עמודה59]:[עמודה60]])</f>
        <v>#VALUE!</v>
      </c>
      <c r="S2652" s="3" t="e">
        <f>VALUE(SUBSTITUTE(טבלה1[[#This Row],[עמודה56]],"$",""))</f>
        <v>#VALUE!</v>
      </c>
      <c r="T2652" s="3" t="e">
        <f>VALUE(SUBSTITUTE(טבלה1[[#This Row],[עמודה57]],"$",""))</f>
        <v>#REF!</v>
      </c>
      <c r="U2652" s="3" t="e">
        <f>IF(טבלה1[[#This Row],[עמודה58]]&gt;30,"Yes","No")</f>
        <v>#VALUE!</v>
      </c>
    </row>
    <row r="2653" spans="1:21" ht="13" x14ac:dyDescent="0.15">
      <c r="A2653" s="8" t="s">
        <v>6191</v>
      </c>
      <c r="B2653" s="9" t="s">
        <v>6192</v>
      </c>
      <c r="C2653" s="9" t="s">
        <v>6193</v>
      </c>
      <c r="D2653" s="13">
        <v>10000</v>
      </c>
      <c r="E2653" s="9" t="s">
        <v>33</v>
      </c>
      <c r="F2653" s="9" t="s">
        <v>29</v>
      </c>
      <c r="G2653" s="10">
        <v>0.1</v>
      </c>
      <c r="H2653" s="11"/>
      <c r="I2653" s="12" t="str" cm="1">
        <f t="array" ref="I2653">INDEX(_xlfn.TEXTSPLIT(טבלה1[[#This Row],[עמודה2]],","),2)</f>
        <v xml:space="preserve"> Seychelles</v>
      </c>
      <c r="J2653" s="16" t="str">
        <f>_xlfn.CONCAT(טבלה1[[#This Row],[AI_Companies]]," ",טבלה1[[#This Row],[עמודה1]])</f>
        <v>DIGITECHAFRICALTD http://www.digitechgroupci.com</v>
      </c>
      <c r="K2653" s="12">
        <v>10</v>
      </c>
      <c r="L2653" s="12" t="str">
        <f>IF(טבלה1[[#This Row],[עמודה53]]&gt;2000,"Yes","No")</f>
        <v>No</v>
      </c>
      <c r="M2653" s="12">
        <v>49</v>
      </c>
      <c r="N2653" s="12">
        <f>AVERAGE(טבלה1[[#This Row],[עמודה52]:[עמודה53]])</f>
        <v>29.5</v>
      </c>
      <c r="O2653" s="12" t="str">
        <f>IF(טבלה1[[#This Row],[עמודה4]]="&lt; $25 / hr","0$ - $25 / hr",טבלה1[[#This Row],[עמודה4]])</f>
        <v>$25 - $49 / hr</v>
      </c>
      <c r="P2653" s="12" t="str" cm="1">
        <f t="array" ref="P2653">INDEX(_xlfn.TEXTSPLIT(טבלה1[[#This Row],[עמודה55]],"-"),1)</f>
        <v xml:space="preserve">$25 </v>
      </c>
      <c r="Q2653" s="21" t="str" cm="1">
        <f t="array" ref="Q2653">INDEX(_xlfn.TEXTSPLIT(INDEX(_xlfn.TEXTSPLIT(טבלה1[[#This Row],[עמודה55]],"-"),2),"/"),1)</f>
        <v xml:space="preserve"> $49 </v>
      </c>
      <c r="R2653" s="12">
        <f>AVERAGE(טבלה1[[#This Row],[עמודה59]:[עמודה60]])</f>
        <v>37</v>
      </c>
      <c r="S2653" s="3">
        <f>VALUE(SUBSTITUTE(טבלה1[[#This Row],[עמודה56]],"$",""))</f>
        <v>25</v>
      </c>
      <c r="T2653" s="3">
        <f>VALUE(SUBSTITUTE(טבלה1[[#This Row],[עמודה57]],"$",""))</f>
        <v>49</v>
      </c>
      <c r="U2653" s="3" t="str">
        <f>IF(טבלה1[[#This Row],[עמודה58]]&gt;30,"Yes","No")</f>
        <v>Yes</v>
      </c>
    </row>
    <row r="2654" spans="1:21" ht="13" x14ac:dyDescent="0.15">
      <c r="A2654" s="8" t="s">
        <v>6194</v>
      </c>
      <c r="B2654" s="9" t="s">
        <v>6195</v>
      </c>
      <c r="C2654" s="9" t="s">
        <v>289</v>
      </c>
      <c r="D2654" s="13">
        <v>1000</v>
      </c>
      <c r="E2654" s="9" t="s">
        <v>9</v>
      </c>
      <c r="F2654" s="9" t="s">
        <v>29</v>
      </c>
      <c r="G2654" s="10">
        <v>0.1</v>
      </c>
      <c r="H2654" s="11"/>
      <c r="I2654" s="12" t="str" cm="1">
        <f t="array" ref="I2654">INDEX(_xlfn.TEXTSPLIT(טבלה1[[#This Row],[עמודה2]],","),2)</f>
        <v xml:space="preserve"> India</v>
      </c>
      <c r="J2654" s="16" t="str">
        <f>_xlfn.CONCAT(טבלה1[[#This Row],[AI_Companies]]," ",טבלה1[[#This Row],[עמודה1]])</f>
        <v>eCloudChain https://www.ecloudchain.com</v>
      </c>
      <c r="K2654" s="12">
        <v>10</v>
      </c>
      <c r="L2654" s="12" t="str">
        <f>IF(טבלה1[[#This Row],[עמודה53]]&gt;2000,"Yes","No")</f>
        <v>No</v>
      </c>
      <c r="M2654" s="12">
        <v>49</v>
      </c>
      <c r="N2654" s="12">
        <f>AVERAGE(טבלה1[[#This Row],[עמודה52]:[עמודה53]])</f>
        <v>29.5</v>
      </c>
      <c r="O2654" s="12" t="str">
        <f>IF(טבלה1[[#This Row],[עמודה4]]="&lt; $25 / hr","0$ - $25 / hr",טבלה1[[#This Row],[עמודה4]])</f>
        <v>$50 - $99 / hr</v>
      </c>
      <c r="P2654" s="12" t="str" cm="1">
        <f t="array" ref="P2654">INDEX(_xlfn.TEXTSPLIT(טבלה1[[#This Row],[עמודה55]],"-"),1)</f>
        <v xml:space="preserve">$50 </v>
      </c>
      <c r="Q2654" s="21" t="str" cm="1">
        <f t="array" ref="Q2654">INDEX(_xlfn.TEXTSPLIT(INDEX(_xlfn.TEXTSPLIT(טבלה1[[#This Row],[עמודה55]],"-"),2),"/"),1)</f>
        <v xml:space="preserve"> $99 </v>
      </c>
      <c r="R2654" s="12">
        <f>AVERAGE(טבלה1[[#This Row],[עמודה59]:[עמודה60]])</f>
        <v>74.5</v>
      </c>
      <c r="S2654" s="3">
        <f>VALUE(SUBSTITUTE(טבלה1[[#This Row],[עמודה56]],"$",""))</f>
        <v>50</v>
      </c>
      <c r="T2654" s="3">
        <f>VALUE(SUBSTITUTE(טבלה1[[#This Row],[עמודה57]],"$",""))</f>
        <v>99</v>
      </c>
      <c r="U2654" s="3" t="str">
        <f>IF(טבלה1[[#This Row],[עמודה58]]&gt;30,"Yes","No")</f>
        <v>Yes</v>
      </c>
    </row>
    <row r="2655" spans="1:21" ht="13" x14ac:dyDescent="0.15">
      <c r="A2655" s="8" t="s">
        <v>6196</v>
      </c>
      <c r="B2655" s="9" t="s">
        <v>6197</v>
      </c>
      <c r="C2655" s="9" t="s">
        <v>5794</v>
      </c>
      <c r="D2655" s="13">
        <v>1000</v>
      </c>
      <c r="E2655" s="9" t="s">
        <v>14</v>
      </c>
      <c r="F2655" s="9" t="s">
        <v>29</v>
      </c>
      <c r="G2655" s="10">
        <v>0.1</v>
      </c>
      <c r="H2655" s="11"/>
      <c r="I2655" s="12" t="str" cm="1">
        <f t="array" ref="I2655">INDEX(_xlfn.TEXTSPLIT(טבלה1[[#This Row],[עמודה2]],","),2)</f>
        <v xml:space="preserve"> India</v>
      </c>
      <c r="J2655" s="16" t="str">
        <f>_xlfn.CONCAT(טבלה1[[#This Row],[AI_Companies]]," ",טבלה1[[#This Row],[עמודה1]])</f>
        <v>AccreteInfoSolutionTechnologiesLLP https://www.accreteinfo.com/</v>
      </c>
      <c r="K2655" s="12">
        <v>10</v>
      </c>
      <c r="L2655" s="12" t="str">
        <f>IF(טבלה1[[#This Row],[עמודה53]]&gt;2000,"Yes","No")</f>
        <v>No</v>
      </c>
      <c r="M2655" s="12">
        <v>49</v>
      </c>
      <c r="N2655" s="12">
        <f>AVERAGE(טבלה1[[#This Row],[עמודה52]:[עמודה53]])</f>
        <v>29.5</v>
      </c>
      <c r="O2655" s="12" t="str">
        <f>IF(טבלה1[[#This Row],[עמודה4]]="&lt; $25 / hr","0$ - $25 / hr",טבלה1[[#This Row],[עמודה4]])</f>
        <v>0$ - $25 / hr</v>
      </c>
      <c r="P2655" s="12" t="str" cm="1">
        <f t="array" ref="P2655">INDEX(_xlfn.TEXTSPLIT(טבלה1[[#This Row],[עמודה55]],"-"),1)</f>
        <v xml:space="preserve">0$ </v>
      </c>
      <c r="Q2655" s="21" t="str" cm="1">
        <f t="array" ref="Q2655">INDEX(_xlfn.TEXTSPLIT(INDEX(_xlfn.TEXTSPLIT(טבלה1[[#This Row],[עמודה55]],"-"),2),"/"),1)</f>
        <v xml:space="preserve"> $25 </v>
      </c>
      <c r="R2655" s="12">
        <f>AVERAGE(טבלה1[[#This Row],[עמודה59]:[עמודה60]])</f>
        <v>12.5</v>
      </c>
      <c r="S2655" s="3">
        <f>VALUE(SUBSTITUTE(טבלה1[[#This Row],[עמודה56]],"$",""))</f>
        <v>0</v>
      </c>
      <c r="T2655" s="3">
        <f>VALUE(SUBSTITUTE(טבלה1[[#This Row],[עמודה57]],"$",""))</f>
        <v>25</v>
      </c>
      <c r="U2655" s="3" t="str">
        <f>IF(טבלה1[[#This Row],[עמודה58]]&gt;30,"Yes","No")</f>
        <v>No</v>
      </c>
    </row>
    <row r="2656" spans="1:21" ht="13" x14ac:dyDescent="0.15">
      <c r="A2656" s="8" t="s">
        <v>6198</v>
      </c>
      <c r="B2656" s="9" t="s">
        <v>6199</v>
      </c>
      <c r="C2656" s="9" t="s">
        <v>6200</v>
      </c>
      <c r="D2656" s="13">
        <v>50000</v>
      </c>
      <c r="E2656" s="9" t="s">
        <v>21</v>
      </c>
      <c r="F2656" s="9" t="s">
        <v>117</v>
      </c>
      <c r="G2656" s="10">
        <v>0.25</v>
      </c>
      <c r="H2656" s="11"/>
      <c r="I2656" s="12" t="str" cm="1">
        <f t="array" ref="I2656">INDEX(_xlfn.TEXTSPLIT(טבלה1[[#This Row],[עמודה2]],","),2)</f>
        <v xml:space="preserve"> MI</v>
      </c>
      <c r="J2656" s="16" t="str">
        <f>_xlfn.CONCAT(טבלה1[[#This Row],[AI_Companies]]," ",טבלה1[[#This Row],[עמודה1]])</f>
        <v>MindbuilderAI https://www.mindbuilderai.com/</v>
      </c>
      <c r="K2656" s="12">
        <v>2</v>
      </c>
      <c r="L2656" s="12" t="str">
        <f>IF(טבלה1[[#This Row],[עמודה53]]&gt;2000,"Yes","No")</f>
        <v>No</v>
      </c>
      <c r="M2656" s="12">
        <v>9</v>
      </c>
      <c r="N2656" s="12">
        <f>AVERAGE(טבלה1[[#This Row],[עמודה52]:[עמודה53]])</f>
        <v>5.5</v>
      </c>
      <c r="O2656" s="12" t="str">
        <f>IF(טבלה1[[#This Row],[עמודה4]]="&lt; $25 / hr","0$ - $25 / hr",טבלה1[[#This Row],[עמודה4]])</f>
        <v>$100 - $149 / hr</v>
      </c>
      <c r="P2656" s="12" t="str" cm="1">
        <f t="array" ref="P2656">INDEX(_xlfn.TEXTSPLIT(טבלה1[[#This Row],[עמודה55]],"-"),1)</f>
        <v xml:space="preserve">$100 </v>
      </c>
      <c r="Q2656" s="21" t="str" cm="1">
        <f t="array" ref="Q2656">INDEX(_xlfn.TEXTSPLIT(INDEX(_xlfn.TEXTSPLIT(טבלה1[[#This Row],[עמודה55]],"-"),2),"/"),1)</f>
        <v xml:space="preserve"> $149 </v>
      </c>
      <c r="R2656" s="12">
        <f>AVERAGE(טבלה1[[#This Row],[עמודה59]:[עמודה60]])</f>
        <v>124.5</v>
      </c>
      <c r="S2656" s="3">
        <f>VALUE(SUBSTITUTE(טבלה1[[#This Row],[עמודה56]],"$",""))</f>
        <v>100</v>
      </c>
      <c r="T2656" s="3">
        <f>VALUE(SUBSTITUTE(טבלה1[[#This Row],[עמודה57]],"$",""))</f>
        <v>149</v>
      </c>
      <c r="U2656" s="3" t="str">
        <f>IF(טבלה1[[#This Row],[עמודה58]]&gt;30,"Yes","No")</f>
        <v>Yes</v>
      </c>
    </row>
    <row r="2657" spans="1:21" ht="13" x14ac:dyDescent="0.15">
      <c r="A2657" s="8" t="s">
        <v>6201</v>
      </c>
      <c r="B2657" s="9" t="s">
        <v>6202</v>
      </c>
      <c r="C2657" s="9" t="s">
        <v>1865</v>
      </c>
      <c r="D2657" s="13">
        <v>10000</v>
      </c>
      <c r="E2657" s="9" t="s">
        <v>33</v>
      </c>
      <c r="F2657" s="9" t="s">
        <v>117</v>
      </c>
      <c r="G2657" s="10">
        <v>0.25</v>
      </c>
      <c r="H2657" s="11"/>
      <c r="I2657" s="12" t="str" cm="1">
        <f t="array" ref="I2657">INDEX(_xlfn.TEXTSPLIT(טבלה1[[#This Row],[עמודה2]],","),2)</f>
        <v xml:space="preserve"> Canada</v>
      </c>
      <c r="J2657" s="16" t="str">
        <f>_xlfn.CONCAT(טבלה1[[#This Row],[AI_Companies]]," ",טבלה1[[#This Row],[עמודה1]])</f>
        <v>EliniumInc. https://elinium.ca</v>
      </c>
      <c r="K2657" s="12">
        <v>2</v>
      </c>
      <c r="L2657" s="12" t="str">
        <f>IF(טבלה1[[#This Row],[עמודה53]]&gt;2000,"Yes","No")</f>
        <v>No</v>
      </c>
      <c r="M2657" s="12">
        <v>9</v>
      </c>
      <c r="N2657" s="12">
        <f>AVERAGE(טבלה1[[#This Row],[עמודה52]:[עמודה53]])</f>
        <v>5.5</v>
      </c>
      <c r="O2657" s="12" t="str">
        <f>IF(טבלה1[[#This Row],[עמודה4]]="&lt; $25 / hr","0$ - $25 / hr",טבלה1[[#This Row],[עמודה4]])</f>
        <v>$25 - $49 / hr</v>
      </c>
      <c r="P2657" s="12" t="str" cm="1">
        <f t="array" ref="P2657">INDEX(_xlfn.TEXTSPLIT(טבלה1[[#This Row],[עמודה55]],"-"),1)</f>
        <v xml:space="preserve">$25 </v>
      </c>
      <c r="Q2657" s="21" t="str" cm="1">
        <f t="array" ref="Q2657">INDEX(_xlfn.TEXTSPLIT(INDEX(_xlfn.TEXTSPLIT(טבלה1[[#This Row],[עמודה55]],"-"),2),"/"),1)</f>
        <v xml:space="preserve"> $49 </v>
      </c>
      <c r="R2657" s="12">
        <f>AVERAGE(טבלה1[[#This Row],[עמודה59]:[עמודה60]])</f>
        <v>37</v>
      </c>
      <c r="S2657" s="3">
        <f>VALUE(SUBSTITUTE(טבלה1[[#This Row],[עמודה56]],"$",""))</f>
        <v>25</v>
      </c>
      <c r="T2657" s="3">
        <f>VALUE(SUBSTITUTE(טבלה1[[#This Row],[עמודה57]],"$",""))</f>
        <v>49</v>
      </c>
      <c r="U2657" s="3" t="str">
        <f>IF(טבלה1[[#This Row],[עמודה58]]&gt;30,"Yes","No")</f>
        <v>Yes</v>
      </c>
    </row>
    <row r="2658" spans="1:21" ht="13" x14ac:dyDescent="0.15">
      <c r="A2658" s="8" t="s">
        <v>6203</v>
      </c>
      <c r="B2658" s="9" t="s">
        <v>6204</v>
      </c>
      <c r="C2658" s="9" t="s">
        <v>6205</v>
      </c>
      <c r="D2658" s="13">
        <v>5000</v>
      </c>
      <c r="E2658" s="9" t="s">
        <v>21</v>
      </c>
      <c r="F2658" s="9" t="s">
        <v>117</v>
      </c>
      <c r="G2658" s="10">
        <v>0.25</v>
      </c>
      <c r="H2658" s="11"/>
      <c r="I2658" s="12" t="str" cm="1">
        <f t="array" ref="I2658">INDEX(_xlfn.TEXTSPLIT(טבלה1[[#This Row],[עמודה2]],","),2)</f>
        <v xml:space="preserve"> Poland</v>
      </c>
      <c r="J2658" s="16" t="str">
        <f>_xlfn.CONCAT(טבלה1[[#This Row],[AI_Companies]]," ",טבלה1[[#This Row],[עמודה1]])</f>
        <v>Narf.ai https://narf.ai/</v>
      </c>
      <c r="K2658" s="12">
        <v>2</v>
      </c>
      <c r="L2658" s="12" t="str">
        <f>IF(טבלה1[[#This Row],[עמודה53]]&gt;2000,"Yes","No")</f>
        <v>No</v>
      </c>
      <c r="M2658" s="12">
        <v>9</v>
      </c>
      <c r="N2658" s="12">
        <f>AVERAGE(טבלה1[[#This Row],[עמודה52]:[עמודה53]])</f>
        <v>5.5</v>
      </c>
      <c r="O2658" s="12" t="str">
        <f>IF(טבלה1[[#This Row],[עמודה4]]="&lt; $25 / hr","0$ - $25 / hr",טבלה1[[#This Row],[עמודה4]])</f>
        <v>$100 - $149 / hr</v>
      </c>
      <c r="P2658" s="12" t="str" cm="1">
        <f t="array" ref="P2658">INDEX(_xlfn.TEXTSPLIT(טבלה1[[#This Row],[עמודה55]],"-"),1)</f>
        <v xml:space="preserve">$100 </v>
      </c>
      <c r="Q2658" s="21" t="str" cm="1">
        <f t="array" ref="Q2658">INDEX(_xlfn.TEXTSPLIT(INDEX(_xlfn.TEXTSPLIT(טבלה1[[#This Row],[עמודה55]],"-"),2),"/"),1)</f>
        <v xml:space="preserve"> $149 </v>
      </c>
      <c r="R2658" s="12">
        <f>AVERAGE(טבלה1[[#This Row],[עמודה59]:[עמודה60]])</f>
        <v>124.5</v>
      </c>
      <c r="S2658" s="3">
        <f>VALUE(SUBSTITUTE(טבלה1[[#This Row],[עמודה56]],"$",""))</f>
        <v>100</v>
      </c>
      <c r="T2658" s="3">
        <f>VALUE(SUBSTITUTE(טבלה1[[#This Row],[עמודה57]],"$",""))</f>
        <v>149</v>
      </c>
      <c r="U2658" s="3" t="str">
        <f>IF(טבלה1[[#This Row],[עמודה58]]&gt;30,"Yes","No")</f>
        <v>Yes</v>
      </c>
    </row>
    <row r="2659" spans="1:21" ht="13" x14ac:dyDescent="0.15">
      <c r="A2659" s="8" t="s">
        <v>6206</v>
      </c>
      <c r="B2659" s="9" t="s">
        <v>6207</v>
      </c>
      <c r="C2659" s="9" t="s">
        <v>1267</v>
      </c>
      <c r="D2659" s="13">
        <v>10000</v>
      </c>
      <c r="E2659" s="9" t="s">
        <v>9</v>
      </c>
      <c r="F2659" s="9" t="s">
        <v>10</v>
      </c>
      <c r="G2659" s="10">
        <v>0.1</v>
      </c>
      <c r="H2659" s="11"/>
      <c r="I2659" s="12" t="str" cm="1">
        <f t="array" ref="I2659">INDEX(_xlfn.TEXTSPLIT(טבלה1[[#This Row],[עמודה2]],","),2)</f>
        <v xml:space="preserve"> TX</v>
      </c>
      <c r="J2659" s="16" t="str">
        <f>_xlfn.CONCAT(טבלה1[[#This Row],[AI_Companies]]," ",טבלה1[[#This Row],[עמודה1]])</f>
        <v>TridentTechnologySoftwareCorp http://thetridenttech.com</v>
      </c>
      <c r="K2659" s="12">
        <v>50</v>
      </c>
      <c r="L2659" s="12" t="str">
        <f>IF(טבלה1[[#This Row],[עמודה53]]&gt;2000,"Yes","No")</f>
        <v>No</v>
      </c>
      <c r="M2659" s="12">
        <v>249</v>
      </c>
      <c r="N2659" s="12">
        <f>AVERAGE(טבלה1[[#This Row],[עמודה52]:[עמודה53]])</f>
        <v>149.5</v>
      </c>
      <c r="O2659" s="12" t="str">
        <f>IF(טבלה1[[#This Row],[עמודה4]]="&lt; $25 / hr","0$ - $25 / hr",טבלה1[[#This Row],[עמודה4]])</f>
        <v>$50 - $99 / hr</v>
      </c>
      <c r="P2659" s="12" t="str" cm="1">
        <f t="array" ref="P2659">INDEX(_xlfn.TEXTSPLIT(טבלה1[[#This Row],[עמודה55]],"-"),1)</f>
        <v xml:space="preserve">$50 </v>
      </c>
      <c r="Q2659" s="21" t="str" cm="1">
        <f t="array" ref="Q2659">INDEX(_xlfn.TEXTSPLIT(INDEX(_xlfn.TEXTSPLIT(טבלה1[[#This Row],[עמודה55]],"-"),2),"/"),1)</f>
        <v xml:space="preserve"> $99 </v>
      </c>
      <c r="R2659" s="12">
        <f>AVERAGE(טבלה1[[#This Row],[עמודה59]:[עמודה60]])</f>
        <v>74.5</v>
      </c>
      <c r="S2659" s="3">
        <f>VALUE(SUBSTITUTE(טבלה1[[#This Row],[עמודה56]],"$",""))</f>
        <v>50</v>
      </c>
      <c r="T2659" s="3">
        <f>VALUE(SUBSTITUTE(טבלה1[[#This Row],[עמודה57]],"$",""))</f>
        <v>99</v>
      </c>
      <c r="U2659" s="3" t="str">
        <f>IF(טבלה1[[#This Row],[עמודה58]]&gt;30,"Yes","No")</f>
        <v>Yes</v>
      </c>
    </row>
    <row r="2660" spans="1:21" ht="13" x14ac:dyDescent="0.15">
      <c r="A2660" s="8" t="s">
        <v>6208</v>
      </c>
      <c r="B2660" s="9" t="s">
        <v>6209</v>
      </c>
      <c r="C2660" s="9" t="s">
        <v>6210</v>
      </c>
      <c r="D2660" s="13">
        <v>5000</v>
      </c>
      <c r="E2660" s="9" t="s">
        <v>33</v>
      </c>
      <c r="F2660" s="9" t="s">
        <v>10</v>
      </c>
      <c r="G2660" s="10">
        <v>0.1</v>
      </c>
      <c r="H2660" s="11"/>
      <c r="I2660" s="12" t="str" cm="1">
        <f t="array" ref="I2660">INDEX(_xlfn.TEXTSPLIT(טבלה1[[#This Row],[עמודה2]],","),2)</f>
        <v xml:space="preserve"> NY</v>
      </c>
      <c r="J2660" s="16" t="str">
        <f>_xlfn.CONCAT(טבלה1[[#This Row],[AI_Companies]]," ",טבלה1[[#This Row],[עמודה1]])</f>
        <v>CodeaTechnologiesInc https://www.codeadigital.com/</v>
      </c>
      <c r="K2660" s="12">
        <v>50</v>
      </c>
      <c r="L2660" s="12" t="str">
        <f>IF(טבלה1[[#This Row],[עמודה53]]&gt;2000,"Yes","No")</f>
        <v>No</v>
      </c>
      <c r="M2660" s="12">
        <v>249</v>
      </c>
      <c r="N2660" s="12">
        <f>AVERAGE(טבלה1[[#This Row],[עמודה52]:[עמודה53]])</f>
        <v>149.5</v>
      </c>
      <c r="O2660" s="12" t="str">
        <f>IF(טבלה1[[#This Row],[עמודה4]]="&lt; $25 / hr","0$ - $25 / hr",טבלה1[[#This Row],[עמודה4]])</f>
        <v>$25 - $49 / hr</v>
      </c>
      <c r="P2660" s="12" t="str" cm="1">
        <f t="array" ref="P2660">INDEX(_xlfn.TEXTSPLIT(טבלה1[[#This Row],[עמודה55]],"-"),1)</f>
        <v xml:space="preserve">$25 </v>
      </c>
      <c r="Q2660" s="21" t="str" cm="1">
        <f t="array" ref="Q2660">INDEX(_xlfn.TEXTSPLIT(INDEX(_xlfn.TEXTSPLIT(טבלה1[[#This Row],[עמודה55]],"-"),2),"/"),1)</f>
        <v xml:space="preserve"> $49 </v>
      </c>
      <c r="R2660" s="12">
        <f>AVERAGE(טבלה1[[#This Row],[עמודה59]:[עמודה60]])</f>
        <v>37</v>
      </c>
      <c r="S2660" s="3">
        <f>VALUE(SUBSTITUTE(טבלה1[[#This Row],[עמודה56]],"$",""))</f>
        <v>25</v>
      </c>
      <c r="T2660" s="3">
        <f>VALUE(SUBSTITUTE(טבלה1[[#This Row],[עמודה57]],"$",""))</f>
        <v>49</v>
      </c>
      <c r="U2660" s="3" t="str">
        <f>IF(טבלה1[[#This Row],[עמודה58]]&gt;30,"Yes","No")</f>
        <v>Yes</v>
      </c>
    </row>
    <row r="2661" spans="1:21" ht="13" x14ac:dyDescent="0.15">
      <c r="A2661" s="8" t="s">
        <v>6211</v>
      </c>
      <c r="B2661" s="9" t="s">
        <v>6212</v>
      </c>
      <c r="C2661" s="9" t="s">
        <v>212</v>
      </c>
      <c r="D2661" s="13">
        <v>1000</v>
      </c>
      <c r="E2661" s="9" t="s">
        <v>9</v>
      </c>
      <c r="F2661" s="9" t="s">
        <v>10</v>
      </c>
      <c r="G2661" s="10">
        <v>0.1</v>
      </c>
      <c r="H2661" s="11"/>
      <c r="I2661" s="12" t="str" cm="1">
        <f t="array" ref="I2661">INDEX(_xlfn.TEXTSPLIT(טבלה1[[#This Row],[עמודה2]],","),2)</f>
        <v xml:space="preserve"> CA</v>
      </c>
      <c r="J2661" s="16" t="str">
        <f>_xlfn.CONCAT(טבלה1[[#This Row],[AI_Companies]]," ",טבלה1[[#This Row],[עמודה1]])</f>
        <v>ARSRTech https://arsr.tech/</v>
      </c>
      <c r="K2661" s="12">
        <v>50</v>
      </c>
      <c r="L2661" s="12" t="str">
        <f>IF(טבלה1[[#This Row],[עמודה53]]&gt;2000,"Yes","No")</f>
        <v>No</v>
      </c>
      <c r="M2661" s="12">
        <v>249</v>
      </c>
      <c r="N2661" s="12">
        <f>AVERAGE(טבלה1[[#This Row],[עמודה52]:[עמודה53]])</f>
        <v>149.5</v>
      </c>
      <c r="O2661" s="12" t="str">
        <f>IF(טבלה1[[#This Row],[עמודה4]]="&lt; $25 / hr","0$ - $25 / hr",טבלה1[[#This Row],[עמודה4]])</f>
        <v>$50 - $99 / hr</v>
      </c>
      <c r="P2661" s="12" t="str" cm="1">
        <f t="array" ref="P2661">INDEX(_xlfn.TEXTSPLIT(טבלה1[[#This Row],[עמודה55]],"-"),1)</f>
        <v xml:space="preserve">$50 </v>
      </c>
      <c r="Q2661" s="21" t="str" cm="1">
        <f t="array" ref="Q2661">INDEX(_xlfn.TEXTSPLIT(INDEX(_xlfn.TEXTSPLIT(טבלה1[[#This Row],[עמודה55]],"-"),2),"/"),1)</f>
        <v xml:space="preserve"> $99 </v>
      </c>
      <c r="R2661" s="12">
        <f>AVERAGE(טבלה1[[#This Row],[עמודה59]:[עמודה60]])</f>
        <v>74.5</v>
      </c>
      <c r="S2661" s="3">
        <f>VALUE(SUBSTITUTE(טבלה1[[#This Row],[עמודה56]],"$",""))</f>
        <v>50</v>
      </c>
      <c r="T2661" s="3">
        <f>VALUE(SUBSTITUTE(טבלה1[[#This Row],[עמודה57]],"$",""))</f>
        <v>99</v>
      </c>
      <c r="U2661" s="3" t="str">
        <f>IF(טבלה1[[#This Row],[עמודה58]]&gt;30,"Yes","No")</f>
        <v>Yes</v>
      </c>
    </row>
    <row r="2662" spans="1:21" ht="13" x14ac:dyDescent="0.15">
      <c r="A2662" s="8" t="s">
        <v>6213</v>
      </c>
      <c r="B2662" s="9" t="s">
        <v>6214</v>
      </c>
      <c r="C2662" s="9" t="s">
        <v>737</v>
      </c>
      <c r="D2662" s="13">
        <v>1000</v>
      </c>
      <c r="E2662" s="9" t="s">
        <v>14</v>
      </c>
      <c r="F2662" s="9" t="s">
        <v>29</v>
      </c>
      <c r="G2662" s="10">
        <v>0.1</v>
      </c>
      <c r="H2662" s="11"/>
      <c r="I2662" s="12" t="str" cm="1">
        <f t="array" ref="I2662">INDEX(_xlfn.TEXTSPLIT(טבלה1[[#This Row],[עמודה2]],","),2)</f>
        <v xml:space="preserve"> India</v>
      </c>
      <c r="J2662" s="16" t="str">
        <f>_xlfn.CONCAT(טבלה1[[#This Row],[AI_Companies]]," ",טבלה1[[#This Row],[עמודה1]])</f>
        <v>MaxStackLabs http://www.maxstacklabs.com</v>
      </c>
      <c r="K2662" s="12">
        <v>10</v>
      </c>
      <c r="L2662" s="12" t="str">
        <f>IF(טבלה1[[#This Row],[עמודה53]]&gt;2000,"Yes","No")</f>
        <v>No</v>
      </c>
      <c r="M2662" s="12">
        <v>49</v>
      </c>
      <c r="N2662" s="12">
        <f>AVERAGE(טבלה1[[#This Row],[עמודה52]:[עמודה53]])</f>
        <v>29.5</v>
      </c>
      <c r="O2662" s="12" t="str">
        <f>IF(טבלה1[[#This Row],[עמודה4]]="&lt; $25 / hr","0$ - $25 / hr",טבלה1[[#This Row],[עמודה4]])</f>
        <v>0$ - $25 / hr</v>
      </c>
      <c r="P2662" s="12" t="str" cm="1">
        <f t="array" ref="P2662">INDEX(_xlfn.TEXTSPLIT(טבלה1[[#This Row],[עמודה55]],"-"),1)</f>
        <v xml:space="preserve">0$ </v>
      </c>
      <c r="Q2662" s="21" t="str" cm="1">
        <f t="array" ref="Q2662">INDEX(_xlfn.TEXTSPLIT(INDEX(_xlfn.TEXTSPLIT(טבלה1[[#This Row],[עמודה55]],"-"),2),"/"),1)</f>
        <v xml:space="preserve"> $25 </v>
      </c>
      <c r="R2662" s="12">
        <f>AVERAGE(טבלה1[[#This Row],[עמודה59]:[עמודה60]])</f>
        <v>12.5</v>
      </c>
      <c r="S2662" s="3">
        <f>VALUE(SUBSTITUTE(טבלה1[[#This Row],[עמודה56]],"$",""))</f>
        <v>0</v>
      </c>
      <c r="T2662" s="3">
        <f>VALUE(SUBSTITUTE(טבלה1[[#This Row],[עמודה57]],"$",""))</f>
        <v>25</v>
      </c>
      <c r="U2662" s="3" t="str">
        <f>IF(טבלה1[[#This Row],[עמודה58]]&gt;30,"Yes","No")</f>
        <v>No</v>
      </c>
    </row>
    <row r="2663" spans="1:21" ht="13" x14ac:dyDescent="0.15">
      <c r="A2663" s="8" t="s">
        <v>6215</v>
      </c>
      <c r="B2663" s="9" t="s">
        <v>6216</v>
      </c>
      <c r="C2663" s="9" t="s">
        <v>5577</v>
      </c>
      <c r="D2663" s="13">
        <v>25000</v>
      </c>
      <c r="E2663" s="9" t="s">
        <v>14</v>
      </c>
      <c r="F2663" s="9" t="s">
        <v>29</v>
      </c>
      <c r="G2663" s="10">
        <v>0.1</v>
      </c>
      <c r="H2663" s="11"/>
      <c r="I2663" s="12" t="str" cm="1">
        <f t="array" ref="I2663">INDEX(_xlfn.TEXTSPLIT(טבלה1[[#This Row],[עמודה2]],","),2)</f>
        <v xml:space="preserve"> India</v>
      </c>
      <c r="J2663" s="16" t="str">
        <f>_xlfn.CONCAT(טבלה1[[#This Row],[AI_Companies]]," ",טבלה1[[#This Row],[עמודה1]])</f>
        <v>Hashwide https://www.hashwide.com/</v>
      </c>
      <c r="K2663" s="12">
        <v>10</v>
      </c>
      <c r="L2663" s="12" t="str">
        <f>IF(טבלה1[[#This Row],[עמודה53]]&gt;2000,"Yes","No")</f>
        <v>No</v>
      </c>
      <c r="M2663" s="12">
        <v>49</v>
      </c>
      <c r="N2663" s="12">
        <f>AVERAGE(טבלה1[[#This Row],[עמודה52]:[עמודה53]])</f>
        <v>29.5</v>
      </c>
      <c r="O2663" s="12" t="str">
        <f>IF(טבלה1[[#This Row],[עמודה4]]="&lt; $25 / hr","0$ - $25 / hr",טבלה1[[#This Row],[עמודה4]])</f>
        <v>0$ - $25 / hr</v>
      </c>
      <c r="P2663" s="12" t="str" cm="1">
        <f t="array" ref="P2663">INDEX(_xlfn.TEXTSPLIT(טבלה1[[#This Row],[עמודה55]],"-"),1)</f>
        <v xml:space="preserve">0$ </v>
      </c>
      <c r="Q2663" s="21" t="str" cm="1">
        <f t="array" ref="Q2663">INDEX(_xlfn.TEXTSPLIT(INDEX(_xlfn.TEXTSPLIT(טבלה1[[#This Row],[עמודה55]],"-"),2),"/"),1)</f>
        <v xml:space="preserve"> $25 </v>
      </c>
      <c r="R2663" s="12">
        <f>AVERAGE(טבלה1[[#This Row],[עמודה59]:[עמודה60]])</f>
        <v>12.5</v>
      </c>
      <c r="S2663" s="3">
        <f>VALUE(SUBSTITUTE(טבלה1[[#This Row],[עמודה56]],"$",""))</f>
        <v>0</v>
      </c>
      <c r="T2663" s="3">
        <f>VALUE(SUBSTITUTE(טבלה1[[#This Row],[עמודה57]],"$",""))</f>
        <v>25</v>
      </c>
      <c r="U2663" s="3" t="str">
        <f>IF(טבלה1[[#This Row],[עמודה58]]&gt;30,"Yes","No")</f>
        <v>No</v>
      </c>
    </row>
    <row r="2664" spans="1:21" ht="13" x14ac:dyDescent="0.15">
      <c r="A2664" s="8" t="s">
        <v>6217</v>
      </c>
      <c r="B2664" s="9" t="s">
        <v>6218</v>
      </c>
      <c r="C2664" s="9" t="s">
        <v>6219</v>
      </c>
      <c r="D2664" s="13">
        <v>1000</v>
      </c>
      <c r="E2664" s="9" t="s">
        <v>14</v>
      </c>
      <c r="F2664" s="9" t="s">
        <v>29</v>
      </c>
      <c r="G2664" s="10">
        <v>0.2</v>
      </c>
      <c r="H2664" s="11"/>
      <c r="I2664" s="12" t="str" cm="1">
        <f t="array" ref="I2664">INDEX(_xlfn.TEXTSPLIT(טבלה1[[#This Row],[עמודה2]],","),2)</f>
        <v xml:space="preserve"> India</v>
      </c>
      <c r="J2664" s="16" t="str">
        <f>_xlfn.CONCAT(טבלה1[[#This Row],[AI_Companies]]," ",טבלה1[[#This Row],[עמודה1]])</f>
        <v>QuickServeITSolution https://quickserveits.in/</v>
      </c>
      <c r="K2664" s="12">
        <v>10</v>
      </c>
      <c r="L2664" s="12" t="str">
        <f>IF(טבלה1[[#This Row],[עמודה53]]&gt;2000,"Yes","No")</f>
        <v>No</v>
      </c>
      <c r="M2664" s="12">
        <v>49</v>
      </c>
      <c r="N2664" s="12">
        <f>AVERAGE(טבלה1[[#This Row],[עמודה52]:[עמודה53]])</f>
        <v>29.5</v>
      </c>
      <c r="O2664" s="12" t="str">
        <f>IF(טבלה1[[#This Row],[עמודה4]]="&lt; $25 / hr","0$ - $25 / hr",טבלה1[[#This Row],[עמודה4]])</f>
        <v>0$ - $25 / hr</v>
      </c>
      <c r="P2664" s="12" t="str" cm="1">
        <f t="array" ref="P2664">INDEX(_xlfn.TEXTSPLIT(טבלה1[[#This Row],[עמודה55]],"-"),1)</f>
        <v xml:space="preserve">0$ </v>
      </c>
      <c r="Q2664" s="21" t="str" cm="1">
        <f t="array" ref="Q2664">INDEX(_xlfn.TEXTSPLIT(INDEX(_xlfn.TEXTSPLIT(טבלה1[[#This Row],[עמודה55]],"-"),2),"/"),1)</f>
        <v xml:space="preserve"> $25 </v>
      </c>
      <c r="R2664" s="12">
        <f>AVERAGE(טבלה1[[#This Row],[עמודה59]:[עמודה60]])</f>
        <v>12.5</v>
      </c>
      <c r="S2664" s="3">
        <f>VALUE(SUBSTITUTE(טבלה1[[#This Row],[עמודה56]],"$",""))</f>
        <v>0</v>
      </c>
      <c r="T2664" s="3">
        <f>VALUE(SUBSTITUTE(טבלה1[[#This Row],[עמודה57]],"$",""))</f>
        <v>25</v>
      </c>
      <c r="U2664" s="3" t="str">
        <f>IF(טבלה1[[#This Row],[עמודה58]]&gt;30,"Yes","No")</f>
        <v>No</v>
      </c>
    </row>
    <row r="2665" spans="1:21" ht="13" x14ac:dyDescent="0.15">
      <c r="A2665" s="8" t="s">
        <v>6220</v>
      </c>
      <c r="B2665" s="9" t="s">
        <v>6221</v>
      </c>
      <c r="C2665" s="9" t="s">
        <v>168</v>
      </c>
      <c r="D2665" s="13">
        <v>1000</v>
      </c>
      <c r="E2665" s="9" t="s">
        <v>14</v>
      </c>
      <c r="F2665" s="9" t="s">
        <v>117</v>
      </c>
      <c r="G2665" s="10">
        <v>0.1</v>
      </c>
      <c r="H2665" s="11"/>
      <c r="I2665" s="12" t="str" cm="1">
        <f t="array" ref="I2665">INDEX(_xlfn.TEXTSPLIT(טבלה1[[#This Row],[עמודה2]],","),2)</f>
        <v xml:space="preserve"> India</v>
      </c>
      <c r="J2665" s="16" t="str">
        <f>_xlfn.CONCAT(טבלה1[[#This Row],[AI_Companies]]," ",טבלה1[[#This Row],[עמודה1]])</f>
        <v>FourarcStudioPrivateLimited https://www.fourarcstudio.com/</v>
      </c>
      <c r="K2665" s="12">
        <v>2</v>
      </c>
      <c r="L2665" s="12" t="str">
        <f>IF(טבלה1[[#This Row],[עמודה53]]&gt;2000,"Yes","No")</f>
        <v>No</v>
      </c>
      <c r="M2665" s="12">
        <v>9</v>
      </c>
      <c r="N2665" s="12">
        <f>AVERAGE(טבלה1[[#This Row],[עמודה52]:[עמודה53]])</f>
        <v>5.5</v>
      </c>
      <c r="O2665" s="12" t="str">
        <f>IF(טבלה1[[#This Row],[עמודה4]]="&lt; $25 / hr","0$ - $25 / hr",טבלה1[[#This Row],[עמודה4]])</f>
        <v>0$ - $25 / hr</v>
      </c>
      <c r="P2665" s="12" t="str" cm="1">
        <f t="array" ref="P2665">INDEX(_xlfn.TEXTSPLIT(טבלה1[[#This Row],[עמודה55]],"-"),1)</f>
        <v xml:space="preserve">0$ </v>
      </c>
      <c r="Q2665" s="21" t="str" cm="1">
        <f t="array" ref="Q2665">INDEX(_xlfn.TEXTSPLIT(INDEX(_xlfn.TEXTSPLIT(טבלה1[[#This Row],[עמודה55]],"-"),2),"/"),1)</f>
        <v xml:space="preserve"> $25 </v>
      </c>
      <c r="R2665" s="12">
        <f>AVERAGE(טבלה1[[#This Row],[עמודה59]:[עמודה60]])</f>
        <v>12.5</v>
      </c>
      <c r="S2665" s="3">
        <f>VALUE(SUBSTITUTE(טבלה1[[#This Row],[עמודה56]],"$",""))</f>
        <v>0</v>
      </c>
      <c r="T2665" s="3">
        <f>VALUE(SUBSTITUTE(טבלה1[[#This Row],[עמודה57]],"$",""))</f>
        <v>25</v>
      </c>
      <c r="U2665" s="3" t="str">
        <f>IF(טבלה1[[#This Row],[עמודה58]]&gt;30,"Yes","No")</f>
        <v>No</v>
      </c>
    </row>
    <row r="2666" spans="1:21" ht="13" x14ac:dyDescent="0.15">
      <c r="A2666" s="8" t="s">
        <v>6222</v>
      </c>
      <c r="B2666" s="9" t="s">
        <v>6223</v>
      </c>
      <c r="C2666" s="9" t="s">
        <v>6224</v>
      </c>
      <c r="D2666" s="13">
        <v>5000</v>
      </c>
      <c r="E2666" s="9" t="s">
        <v>21</v>
      </c>
      <c r="F2666" s="9" t="s">
        <v>117</v>
      </c>
      <c r="G2666" s="10">
        <v>0.1</v>
      </c>
      <c r="H2666" s="11"/>
      <c r="I2666" s="12" t="str" cm="1">
        <f t="array" ref="I2666">INDEX(_xlfn.TEXTSPLIT(טבלה1[[#This Row],[עמודה2]],","),2)</f>
        <v xml:space="preserve"> Mexico</v>
      </c>
      <c r="J2666" s="16" t="str">
        <f>_xlfn.CONCAT(טבלה1[[#This Row],[AI_Companies]]," ",טבלה1[[#This Row],[עמודה1]])</f>
        <v>Rionic https://rionic.io</v>
      </c>
      <c r="K2666" s="12">
        <v>2</v>
      </c>
      <c r="L2666" s="12" t="str">
        <f>IF(טבלה1[[#This Row],[עמודה53]]&gt;2000,"Yes","No")</f>
        <v>No</v>
      </c>
      <c r="M2666" s="12">
        <v>9</v>
      </c>
      <c r="N2666" s="12">
        <f>AVERAGE(טבלה1[[#This Row],[עמודה52]:[עמודה53]])</f>
        <v>5.5</v>
      </c>
      <c r="O2666" s="12" t="str">
        <f>IF(טבלה1[[#This Row],[עמודה4]]="&lt; $25 / hr","0$ - $25 / hr",טבלה1[[#This Row],[עמודה4]])</f>
        <v>$100 - $149 / hr</v>
      </c>
      <c r="P2666" s="12" t="str" cm="1">
        <f t="array" ref="P2666">INDEX(_xlfn.TEXTSPLIT(טבלה1[[#This Row],[עמודה55]],"-"),1)</f>
        <v xml:space="preserve">$100 </v>
      </c>
      <c r="Q2666" s="21" t="str" cm="1">
        <f t="array" ref="Q2666">INDEX(_xlfn.TEXTSPLIT(INDEX(_xlfn.TEXTSPLIT(טבלה1[[#This Row],[עמודה55]],"-"),2),"/"),1)</f>
        <v xml:space="preserve"> $149 </v>
      </c>
      <c r="R2666" s="12">
        <f>AVERAGE(טבלה1[[#This Row],[עמודה59]:[עמודה60]])</f>
        <v>124.5</v>
      </c>
      <c r="S2666" s="3">
        <f>VALUE(SUBSTITUTE(טבלה1[[#This Row],[עמודה56]],"$",""))</f>
        <v>100</v>
      </c>
      <c r="T2666" s="3">
        <f>VALUE(SUBSTITUTE(טבלה1[[#This Row],[עמודה57]],"$",""))</f>
        <v>149</v>
      </c>
      <c r="U2666" s="3" t="str">
        <f>IF(טבלה1[[#This Row],[עמודה58]]&gt;30,"Yes","No")</f>
        <v>Yes</v>
      </c>
    </row>
    <row r="2667" spans="1:21" ht="13" x14ac:dyDescent="0.15">
      <c r="A2667" s="8" t="s">
        <v>6225</v>
      </c>
      <c r="B2667" s="9" t="s">
        <v>6226</v>
      </c>
      <c r="C2667" s="9" t="s">
        <v>6227</v>
      </c>
      <c r="D2667" s="13">
        <v>10000</v>
      </c>
      <c r="E2667" s="9" t="s">
        <v>9</v>
      </c>
      <c r="F2667" s="9" t="s">
        <v>117</v>
      </c>
      <c r="G2667" s="10">
        <v>0.1</v>
      </c>
      <c r="H2667" s="11"/>
      <c r="I2667" s="12" t="str" cm="1">
        <f t="array" ref="I2667">INDEX(_xlfn.TEXTSPLIT(טבלה1[[#This Row],[עמודה2]],","),2)</f>
        <v xml:space="preserve"> CA</v>
      </c>
      <c r="J2667" s="16" t="str">
        <f>_xlfn.CONCAT(טבלה1[[#This Row],[AI_Companies]]," ",טבלה1[[#This Row],[עמודה1]])</f>
        <v>AppMozart https://appmozart.com/</v>
      </c>
      <c r="K2667" s="12">
        <v>2</v>
      </c>
      <c r="L2667" s="12" t="str">
        <f>IF(טבלה1[[#This Row],[עמודה53]]&gt;2000,"Yes","No")</f>
        <v>No</v>
      </c>
      <c r="M2667" s="12">
        <v>9</v>
      </c>
      <c r="N2667" s="12">
        <f>AVERAGE(טבלה1[[#This Row],[עמודה52]:[עמודה53]])</f>
        <v>5.5</v>
      </c>
      <c r="O2667" s="12" t="str">
        <f>IF(טבלה1[[#This Row],[עמודה4]]="&lt; $25 / hr","0$ - $25 / hr",טבלה1[[#This Row],[עמודה4]])</f>
        <v>$50 - $99 / hr</v>
      </c>
      <c r="P2667" s="12" t="str" cm="1">
        <f t="array" ref="P2667">INDEX(_xlfn.TEXTSPLIT(טבלה1[[#This Row],[עמודה55]],"-"),1)</f>
        <v xml:space="preserve">$50 </v>
      </c>
      <c r="Q2667" s="21" t="str" cm="1">
        <f t="array" ref="Q2667">INDEX(_xlfn.TEXTSPLIT(INDEX(_xlfn.TEXTSPLIT(טבלה1[[#This Row],[עמודה55]],"-"),2),"/"),1)</f>
        <v xml:space="preserve"> $99 </v>
      </c>
      <c r="R2667" s="12">
        <f>AVERAGE(טבלה1[[#This Row],[עמודה59]:[עמודה60]])</f>
        <v>74.5</v>
      </c>
      <c r="S2667" s="3">
        <f>VALUE(SUBSTITUTE(טבלה1[[#This Row],[עמודה56]],"$",""))</f>
        <v>50</v>
      </c>
      <c r="T2667" s="3">
        <f>VALUE(SUBSTITUTE(טבלה1[[#This Row],[עמודה57]],"$",""))</f>
        <v>99</v>
      </c>
      <c r="U2667" s="3" t="str">
        <f>IF(טבלה1[[#This Row],[עמודה58]]&gt;30,"Yes","No")</f>
        <v>Yes</v>
      </c>
    </row>
    <row r="2668" spans="1:21" ht="13" x14ac:dyDescent="0.15">
      <c r="A2668" s="8" t="s">
        <v>6228</v>
      </c>
      <c r="B2668" s="9" t="s">
        <v>6229</v>
      </c>
      <c r="C2668" s="9" t="s">
        <v>810</v>
      </c>
      <c r="D2668" s="9" t="s">
        <v>4</v>
      </c>
      <c r="E2668" s="9" t="s">
        <v>4</v>
      </c>
      <c r="F2668" s="9" t="s">
        <v>10</v>
      </c>
      <c r="G2668" s="10">
        <v>0.15</v>
      </c>
      <c r="H2668" s="11"/>
      <c r="I2668" s="12" t="e" cm="1">
        <f t="array" ref="I2668">INDEX(_xlfn.TEXTSPLIT(טבלה1[[#This Row],[עמודה2]],","),2)</f>
        <v>#REF!</v>
      </c>
      <c r="J2668" s="16" t="str">
        <f>_xlfn.CONCAT(טבלה1[[#This Row],[AI_Companies]]," ",טבלה1[[#This Row],[עמודה1]])</f>
        <v>Neutrinos https://www.goneutrinos.com/</v>
      </c>
      <c r="K2668" s="12">
        <v>50</v>
      </c>
      <c r="L2668" s="12" t="str">
        <f>IF(טבלה1[[#This Row],[עמודה53]]&gt;2000,"Yes","No")</f>
        <v>No</v>
      </c>
      <c r="M2668" s="12">
        <v>249</v>
      </c>
      <c r="N2668" s="12">
        <f>AVERAGE(טבלה1[[#This Row],[עמודה52]:[עמודה53]])</f>
        <v>149.5</v>
      </c>
      <c r="O2668" s="12" t="str">
        <f>IF(טבלה1[[#This Row],[עמודה4]]="&lt; $25 / hr","0$ - $25 / hr",טבלה1[[#This Row],[עמודה4]])</f>
        <v>Undisclosed</v>
      </c>
      <c r="P2668" s="12" t="str" cm="1">
        <f t="array" ref="P2668">INDEX(_xlfn.TEXTSPLIT(טבלה1[[#This Row],[עמודה55]],"-"),1)</f>
        <v>Undisclosed</v>
      </c>
      <c r="Q2668" s="21" t="e" cm="1">
        <f t="array" ref="Q2668">INDEX(_xlfn.TEXTSPLIT(INDEX(_xlfn.TEXTSPLIT(טבלה1[[#This Row],[עמודה55]],"-"),2),"/"),1)</f>
        <v>#REF!</v>
      </c>
      <c r="R2668" s="12" t="e">
        <f>AVERAGE(טבלה1[[#This Row],[עמודה59]:[עמודה60]])</f>
        <v>#VALUE!</v>
      </c>
      <c r="S2668" s="3" t="e">
        <f>VALUE(SUBSTITUTE(טבלה1[[#This Row],[עמודה56]],"$",""))</f>
        <v>#VALUE!</v>
      </c>
      <c r="T2668" s="3" t="e">
        <f>VALUE(SUBSTITUTE(טבלה1[[#This Row],[עמודה57]],"$",""))</f>
        <v>#REF!</v>
      </c>
      <c r="U2668" s="3" t="e">
        <f>IF(טבלה1[[#This Row],[עמודה58]]&gt;30,"Yes","No")</f>
        <v>#VALUE!</v>
      </c>
    </row>
    <row r="2669" spans="1:21" ht="13" x14ac:dyDescent="0.15">
      <c r="A2669" s="8" t="s">
        <v>6230</v>
      </c>
      <c r="B2669" s="9" t="s">
        <v>6231</v>
      </c>
      <c r="C2669" s="9" t="s">
        <v>2425</v>
      </c>
      <c r="D2669" s="13">
        <v>5000</v>
      </c>
      <c r="E2669" s="9" t="s">
        <v>21</v>
      </c>
      <c r="F2669" s="9" t="s">
        <v>117</v>
      </c>
      <c r="G2669" s="10">
        <v>0.1</v>
      </c>
      <c r="H2669" s="11"/>
      <c r="I2669" s="12" t="str" cm="1">
        <f t="array" ref="I2669">INDEX(_xlfn.TEXTSPLIT(טבלה1[[#This Row],[עמודה2]],","),2)</f>
        <v xml:space="preserve"> Denmark</v>
      </c>
      <c r="J2669" s="16" t="str">
        <f>_xlfn.CONCAT(טבלה1[[#This Row],[AI_Companies]]," ",טבלה1[[#This Row],[עמודה1]])</f>
        <v>Rassvet http://rassvet.co</v>
      </c>
      <c r="K2669" s="12">
        <v>2</v>
      </c>
      <c r="L2669" s="12" t="str">
        <f>IF(טבלה1[[#This Row],[עמודה53]]&gt;2000,"Yes","No")</f>
        <v>No</v>
      </c>
      <c r="M2669" s="12">
        <v>9</v>
      </c>
      <c r="N2669" s="12">
        <f>AVERAGE(טבלה1[[#This Row],[עמודה52]:[עמודה53]])</f>
        <v>5.5</v>
      </c>
      <c r="O2669" s="12" t="str">
        <f>IF(טבלה1[[#This Row],[עמודה4]]="&lt; $25 / hr","0$ - $25 / hr",טבלה1[[#This Row],[עמודה4]])</f>
        <v>$100 - $149 / hr</v>
      </c>
      <c r="P2669" s="12" t="str" cm="1">
        <f t="array" ref="P2669">INDEX(_xlfn.TEXTSPLIT(טבלה1[[#This Row],[עמודה55]],"-"),1)</f>
        <v xml:space="preserve">$100 </v>
      </c>
      <c r="Q2669" s="21" t="str" cm="1">
        <f t="array" ref="Q2669">INDEX(_xlfn.TEXTSPLIT(INDEX(_xlfn.TEXTSPLIT(טבלה1[[#This Row],[עמודה55]],"-"),2),"/"),1)</f>
        <v xml:space="preserve"> $149 </v>
      </c>
      <c r="R2669" s="12">
        <f>AVERAGE(טבלה1[[#This Row],[עמודה59]:[עמודה60]])</f>
        <v>124.5</v>
      </c>
      <c r="S2669" s="3">
        <f>VALUE(SUBSTITUTE(טבלה1[[#This Row],[עמודה56]],"$",""))</f>
        <v>100</v>
      </c>
      <c r="T2669" s="3">
        <f>VALUE(SUBSTITUTE(טבלה1[[#This Row],[עמודה57]],"$",""))</f>
        <v>149</v>
      </c>
      <c r="U2669" s="3" t="str">
        <f>IF(טבלה1[[#This Row],[עמודה58]]&gt;30,"Yes","No")</f>
        <v>Yes</v>
      </c>
    </row>
    <row r="2670" spans="1:21" ht="13" x14ac:dyDescent="0.15">
      <c r="A2670" s="8" t="s">
        <v>6232</v>
      </c>
      <c r="B2670" s="9" t="s">
        <v>6233</v>
      </c>
      <c r="C2670" s="9" t="s">
        <v>6234</v>
      </c>
      <c r="D2670" s="13">
        <v>1000</v>
      </c>
      <c r="E2670" s="9" t="s">
        <v>14</v>
      </c>
      <c r="F2670" s="9" t="s">
        <v>117</v>
      </c>
      <c r="G2670" s="10">
        <v>0.1</v>
      </c>
      <c r="H2670" s="11"/>
      <c r="I2670" s="12" t="e" cm="1">
        <f t="array" ref="I2670">INDEX(_xlfn.TEXTSPLIT(טבלה1[[#This Row],[עמודה2]],","),2)</f>
        <v>#REF!</v>
      </c>
      <c r="J2670" s="16" t="str">
        <f>_xlfn.CONCAT(טבלה1[[#This Row],[AI_Companies]]," ",טבלה1[[#This Row],[עמודה1]])</f>
        <v>BecomeDigitalToday https://becomedigitaltoday.com/</v>
      </c>
      <c r="K2670" s="12">
        <v>2</v>
      </c>
      <c r="L2670" s="12" t="str">
        <f>IF(טבלה1[[#This Row],[עמודה53]]&gt;2000,"Yes","No")</f>
        <v>No</v>
      </c>
      <c r="M2670" s="12">
        <v>9</v>
      </c>
      <c r="N2670" s="12">
        <f>AVERAGE(טבלה1[[#This Row],[עמודה52]:[עמודה53]])</f>
        <v>5.5</v>
      </c>
      <c r="O2670" s="12" t="str">
        <f>IF(טבלה1[[#This Row],[עמודה4]]="&lt; $25 / hr","0$ - $25 / hr",טבלה1[[#This Row],[עמודה4]])</f>
        <v>0$ - $25 / hr</v>
      </c>
      <c r="P2670" s="12" t="str" cm="1">
        <f t="array" ref="P2670">INDEX(_xlfn.TEXTSPLIT(טבלה1[[#This Row],[עמודה55]],"-"),1)</f>
        <v xml:space="preserve">0$ </v>
      </c>
      <c r="Q2670" s="21" t="str" cm="1">
        <f t="array" ref="Q2670">INDEX(_xlfn.TEXTSPLIT(INDEX(_xlfn.TEXTSPLIT(טבלה1[[#This Row],[עמודה55]],"-"),2),"/"),1)</f>
        <v xml:space="preserve"> $25 </v>
      </c>
      <c r="R2670" s="12">
        <f>AVERAGE(טבלה1[[#This Row],[עמודה59]:[עמודה60]])</f>
        <v>12.5</v>
      </c>
      <c r="S2670" s="3">
        <f>VALUE(SUBSTITUTE(טבלה1[[#This Row],[עמודה56]],"$",""))</f>
        <v>0</v>
      </c>
      <c r="T2670" s="3">
        <f>VALUE(SUBSTITUTE(טבלה1[[#This Row],[עמודה57]],"$",""))</f>
        <v>25</v>
      </c>
      <c r="U2670" s="3" t="str">
        <f>IF(טבלה1[[#This Row],[עמודה58]]&gt;30,"Yes","No")</f>
        <v>No</v>
      </c>
    </row>
    <row r="2671" spans="1:21" ht="13" x14ac:dyDescent="0.15">
      <c r="A2671" s="8" t="s">
        <v>6235</v>
      </c>
      <c r="B2671" s="9" t="s">
        <v>6236</v>
      </c>
      <c r="C2671" s="9" t="s">
        <v>1179</v>
      </c>
      <c r="D2671" s="13">
        <v>10000</v>
      </c>
      <c r="E2671" s="9" t="s">
        <v>21</v>
      </c>
      <c r="F2671" s="9" t="s">
        <v>117</v>
      </c>
      <c r="G2671" s="10">
        <v>0.1</v>
      </c>
      <c r="H2671" s="11"/>
      <c r="I2671" s="12" t="str" cm="1">
        <f t="array" ref="I2671">INDEX(_xlfn.TEXTSPLIT(טבלה1[[#This Row],[עמודה2]],","),2)</f>
        <v xml:space="preserve"> Colombia</v>
      </c>
      <c r="J2671" s="16" t="str">
        <f>_xlfn.CONCAT(טבלה1[[#This Row],[AI_Companies]]," ",טבלה1[[#This Row],[עמודה1]])</f>
        <v>AxiomaEstudioSAS https://axiomaestudio.com/en</v>
      </c>
      <c r="K2671" s="12">
        <v>2</v>
      </c>
      <c r="L2671" s="12" t="str">
        <f>IF(טבלה1[[#This Row],[עמודה53]]&gt;2000,"Yes","No")</f>
        <v>No</v>
      </c>
      <c r="M2671" s="12">
        <v>9</v>
      </c>
      <c r="N2671" s="12">
        <f>AVERAGE(טבלה1[[#This Row],[עמודה52]:[עמודה53]])</f>
        <v>5.5</v>
      </c>
      <c r="O2671" s="12" t="str">
        <f>IF(טבלה1[[#This Row],[עמודה4]]="&lt; $25 / hr","0$ - $25 / hr",טבלה1[[#This Row],[עמודה4]])</f>
        <v>$100 - $149 / hr</v>
      </c>
      <c r="P2671" s="12" t="str" cm="1">
        <f t="array" ref="P2671">INDEX(_xlfn.TEXTSPLIT(טבלה1[[#This Row],[עמודה55]],"-"),1)</f>
        <v xml:space="preserve">$100 </v>
      </c>
      <c r="Q2671" s="21" t="str" cm="1">
        <f t="array" ref="Q2671">INDEX(_xlfn.TEXTSPLIT(INDEX(_xlfn.TEXTSPLIT(טבלה1[[#This Row],[עמודה55]],"-"),2),"/"),1)</f>
        <v xml:space="preserve"> $149 </v>
      </c>
      <c r="R2671" s="12">
        <f>AVERAGE(טבלה1[[#This Row],[עמודה59]:[עמודה60]])</f>
        <v>124.5</v>
      </c>
      <c r="S2671" s="3">
        <f>VALUE(SUBSTITUTE(טבלה1[[#This Row],[עמודה56]],"$",""))</f>
        <v>100</v>
      </c>
      <c r="T2671" s="3">
        <f>VALUE(SUBSTITUTE(טבלה1[[#This Row],[עמודה57]],"$",""))</f>
        <v>149</v>
      </c>
      <c r="U2671" s="3" t="str">
        <f>IF(טבלה1[[#This Row],[עמודה58]]&gt;30,"Yes","No")</f>
        <v>Yes</v>
      </c>
    </row>
    <row r="2672" spans="1:21" ht="13" x14ac:dyDescent="0.15">
      <c r="A2672" s="8" t="s">
        <v>6237</v>
      </c>
      <c r="B2672" s="9" t="s">
        <v>6238</v>
      </c>
      <c r="C2672" s="9" t="s">
        <v>2252</v>
      </c>
      <c r="D2672" s="9" t="s">
        <v>4</v>
      </c>
      <c r="E2672" s="9" t="s">
        <v>4</v>
      </c>
      <c r="F2672" s="9" t="s">
        <v>117</v>
      </c>
      <c r="G2672" s="10">
        <v>0.1</v>
      </c>
      <c r="H2672" s="11"/>
      <c r="I2672" s="12" t="str" cm="1">
        <f t="array" ref="I2672">INDEX(_xlfn.TEXTSPLIT(טבלה1[[#This Row],[עמודה2]],","),2)</f>
        <v xml:space="preserve"> Australia</v>
      </c>
      <c r="J2672" s="16" t="str">
        <f>_xlfn.CONCAT(טבלה1[[#This Row],[AI_Companies]]," ",טבלה1[[#This Row],[עמודה1]])</f>
        <v>WebClub https://webclub.com.au/</v>
      </c>
      <c r="K2672" s="12">
        <v>2</v>
      </c>
      <c r="L2672" s="12" t="str">
        <f>IF(טבלה1[[#This Row],[עמודה53]]&gt;2000,"Yes","No")</f>
        <v>No</v>
      </c>
      <c r="M2672" s="12">
        <v>9</v>
      </c>
      <c r="N2672" s="12">
        <f>AVERAGE(טבלה1[[#This Row],[עמודה52]:[עמודה53]])</f>
        <v>5.5</v>
      </c>
      <c r="O2672" s="12" t="str">
        <f>IF(טבלה1[[#This Row],[עמודה4]]="&lt; $25 / hr","0$ - $25 / hr",טבלה1[[#This Row],[עמודה4]])</f>
        <v>Undisclosed</v>
      </c>
      <c r="P2672" s="12" t="str" cm="1">
        <f t="array" ref="P2672">INDEX(_xlfn.TEXTSPLIT(טבלה1[[#This Row],[עמודה55]],"-"),1)</f>
        <v>Undisclosed</v>
      </c>
      <c r="Q2672" s="21" t="e" cm="1">
        <f t="array" ref="Q2672">INDEX(_xlfn.TEXTSPLIT(INDEX(_xlfn.TEXTSPLIT(טבלה1[[#This Row],[עמודה55]],"-"),2),"/"),1)</f>
        <v>#REF!</v>
      </c>
      <c r="R2672" s="12" t="e">
        <f>AVERAGE(טבלה1[[#This Row],[עמודה59]:[עמודה60]])</f>
        <v>#VALUE!</v>
      </c>
      <c r="S2672" s="3" t="e">
        <f>VALUE(SUBSTITUTE(טבלה1[[#This Row],[עמודה56]],"$",""))</f>
        <v>#VALUE!</v>
      </c>
      <c r="T2672" s="3" t="e">
        <f>VALUE(SUBSTITUTE(טבלה1[[#This Row],[עמודה57]],"$",""))</f>
        <v>#REF!</v>
      </c>
      <c r="U2672" s="3" t="e">
        <f>IF(טבלה1[[#This Row],[עמודה58]]&gt;30,"Yes","No")</f>
        <v>#VALUE!</v>
      </c>
    </row>
    <row r="2673" spans="1:21" ht="13" x14ac:dyDescent="0.15">
      <c r="A2673" s="8" t="s">
        <v>6239</v>
      </c>
      <c r="B2673" s="9" t="s">
        <v>6240</v>
      </c>
      <c r="C2673" s="9" t="s">
        <v>6241</v>
      </c>
      <c r="D2673" s="9" t="s">
        <v>4</v>
      </c>
      <c r="E2673" s="9" t="s">
        <v>4</v>
      </c>
      <c r="F2673" s="9" t="s">
        <v>117</v>
      </c>
      <c r="G2673" s="10">
        <v>0.1</v>
      </c>
      <c r="H2673" s="11"/>
      <c r="I2673" s="12" t="str" cm="1">
        <f t="array" ref="I2673">INDEX(_xlfn.TEXTSPLIT(טבלה1[[#This Row],[עמודה2]],","),2)</f>
        <v xml:space="preserve"> CA</v>
      </c>
      <c r="J2673" s="16" t="str">
        <f>_xlfn.CONCAT(טבלה1[[#This Row],[AI_Companies]]," ",טבלה1[[#This Row],[עמודה1]])</f>
        <v>HardinScientific,Inc. https://www.hardinscientific.com</v>
      </c>
      <c r="K2673" s="12">
        <v>2</v>
      </c>
      <c r="L2673" s="12" t="str">
        <f>IF(טבלה1[[#This Row],[עמודה53]]&gt;2000,"Yes","No")</f>
        <v>No</v>
      </c>
      <c r="M2673" s="12">
        <v>9</v>
      </c>
      <c r="N2673" s="12">
        <f>AVERAGE(טבלה1[[#This Row],[עמודה52]:[עמודה53]])</f>
        <v>5.5</v>
      </c>
      <c r="O2673" s="12" t="str">
        <f>IF(טבלה1[[#This Row],[עמודה4]]="&lt; $25 / hr","0$ - $25 / hr",טבלה1[[#This Row],[עמודה4]])</f>
        <v>Undisclosed</v>
      </c>
      <c r="P2673" s="12" t="str" cm="1">
        <f t="array" ref="P2673">INDEX(_xlfn.TEXTSPLIT(טבלה1[[#This Row],[עמודה55]],"-"),1)</f>
        <v>Undisclosed</v>
      </c>
      <c r="Q2673" s="21" t="e" cm="1">
        <f t="array" ref="Q2673">INDEX(_xlfn.TEXTSPLIT(INDEX(_xlfn.TEXTSPLIT(טבלה1[[#This Row],[עמודה55]],"-"),2),"/"),1)</f>
        <v>#REF!</v>
      </c>
      <c r="R2673" s="12" t="e">
        <f>AVERAGE(טבלה1[[#This Row],[עמודה59]:[עמודה60]])</f>
        <v>#VALUE!</v>
      </c>
      <c r="S2673" s="3" t="e">
        <f>VALUE(SUBSTITUTE(טבלה1[[#This Row],[עמודה56]],"$",""))</f>
        <v>#VALUE!</v>
      </c>
      <c r="T2673" s="3" t="e">
        <f>VALUE(SUBSTITUTE(טבלה1[[#This Row],[עמודה57]],"$",""))</f>
        <v>#REF!</v>
      </c>
      <c r="U2673" s="3" t="e">
        <f>IF(טבלה1[[#This Row],[עמודה58]]&gt;30,"Yes","No")</f>
        <v>#VALUE!</v>
      </c>
    </row>
    <row r="2674" spans="1:21" ht="13" x14ac:dyDescent="0.15">
      <c r="A2674" s="8" t="s">
        <v>6242</v>
      </c>
      <c r="B2674" s="9" t="s">
        <v>6243</v>
      </c>
      <c r="C2674" s="9" t="s">
        <v>3011</v>
      </c>
      <c r="D2674" s="9" t="s">
        <v>4</v>
      </c>
      <c r="E2674" s="9" t="s">
        <v>4</v>
      </c>
      <c r="F2674" s="9" t="s">
        <v>117</v>
      </c>
      <c r="G2674" s="10">
        <v>0.1</v>
      </c>
      <c r="H2674" s="11"/>
      <c r="I2674" s="12" t="str" cm="1">
        <f t="array" ref="I2674">INDEX(_xlfn.TEXTSPLIT(טבלה1[[#This Row],[עמודה2]],","),2)</f>
        <v xml:space="preserve"> India</v>
      </c>
      <c r="J2674" s="16" t="str">
        <f>_xlfn.CONCAT(טבלה1[[#This Row],[AI_Companies]]," ",טבלה1[[#This Row],[עמודה1]])</f>
        <v>Minds http://appzilla.in</v>
      </c>
      <c r="K2674" s="12">
        <v>2</v>
      </c>
      <c r="L2674" s="12" t="str">
        <f>IF(טבלה1[[#This Row],[עמודה53]]&gt;2000,"Yes","No")</f>
        <v>No</v>
      </c>
      <c r="M2674" s="12">
        <v>9</v>
      </c>
      <c r="N2674" s="12">
        <f>AVERAGE(טבלה1[[#This Row],[עמודה52]:[עמודה53]])</f>
        <v>5.5</v>
      </c>
      <c r="O2674" s="12" t="str">
        <f>IF(טבלה1[[#This Row],[עמודה4]]="&lt; $25 / hr","0$ - $25 / hr",טבלה1[[#This Row],[עמודה4]])</f>
        <v>Undisclosed</v>
      </c>
      <c r="P2674" s="12" t="str" cm="1">
        <f t="array" ref="P2674">INDEX(_xlfn.TEXTSPLIT(טבלה1[[#This Row],[עמודה55]],"-"),1)</f>
        <v>Undisclosed</v>
      </c>
      <c r="Q2674" s="21" t="e" cm="1">
        <f t="array" ref="Q2674">INDEX(_xlfn.TEXTSPLIT(INDEX(_xlfn.TEXTSPLIT(טבלה1[[#This Row],[עמודה55]],"-"),2),"/"),1)</f>
        <v>#REF!</v>
      </c>
      <c r="R2674" s="12" t="e">
        <f>AVERAGE(טבלה1[[#This Row],[עמודה59]:[עמודה60]])</f>
        <v>#VALUE!</v>
      </c>
      <c r="S2674" s="3" t="e">
        <f>VALUE(SUBSTITUTE(טבלה1[[#This Row],[עמודה56]],"$",""))</f>
        <v>#VALUE!</v>
      </c>
      <c r="T2674" s="3" t="e">
        <f>VALUE(SUBSTITUTE(טבלה1[[#This Row],[עמודה57]],"$",""))</f>
        <v>#REF!</v>
      </c>
      <c r="U2674" s="3" t="e">
        <f>IF(טבלה1[[#This Row],[עמודה58]]&gt;30,"Yes","No")</f>
        <v>#VALUE!</v>
      </c>
    </row>
    <row r="2675" spans="1:21" ht="13" x14ac:dyDescent="0.15">
      <c r="A2675" s="8" t="s">
        <v>6244</v>
      </c>
      <c r="B2675" s="9" t="s">
        <v>6245</v>
      </c>
      <c r="C2675" s="9" t="s">
        <v>2623</v>
      </c>
      <c r="D2675" s="9" t="s">
        <v>4</v>
      </c>
      <c r="E2675" s="9" t="s">
        <v>4</v>
      </c>
      <c r="F2675" s="9" t="s">
        <v>117</v>
      </c>
      <c r="G2675" s="10">
        <v>0.1</v>
      </c>
      <c r="H2675" s="11"/>
      <c r="I2675" s="12" t="str" cm="1">
        <f t="array" ref="I2675">INDEX(_xlfn.TEXTSPLIT(טבלה1[[#This Row],[עמודה2]],","),2)</f>
        <v xml:space="preserve"> Hong Kong</v>
      </c>
      <c r="J2675" s="16" t="str">
        <f>_xlfn.CONCAT(טבלה1[[#This Row],[AI_Companies]]," ",טבלה1[[#This Row],[עמודה1]])</f>
        <v>BAMBOOTECHNOLOGIESLIMITED https://www.bamboonetworks.com/</v>
      </c>
      <c r="K2675" s="12">
        <v>2</v>
      </c>
      <c r="L2675" s="12" t="str">
        <f>IF(טבלה1[[#This Row],[עמודה53]]&gt;2000,"Yes","No")</f>
        <v>No</v>
      </c>
      <c r="M2675" s="12">
        <v>9</v>
      </c>
      <c r="N2675" s="12">
        <f>AVERAGE(טבלה1[[#This Row],[עמודה52]:[עמודה53]])</f>
        <v>5.5</v>
      </c>
      <c r="O2675" s="12" t="str">
        <f>IF(טבלה1[[#This Row],[עמודה4]]="&lt; $25 / hr","0$ - $25 / hr",טבלה1[[#This Row],[עמודה4]])</f>
        <v>Undisclosed</v>
      </c>
      <c r="P2675" s="12" t="str" cm="1">
        <f t="array" ref="P2675">INDEX(_xlfn.TEXTSPLIT(טבלה1[[#This Row],[עמודה55]],"-"),1)</f>
        <v>Undisclosed</v>
      </c>
      <c r="Q2675" s="21" t="e" cm="1">
        <f t="array" ref="Q2675">INDEX(_xlfn.TEXTSPLIT(INDEX(_xlfn.TEXTSPLIT(טבלה1[[#This Row],[עמודה55]],"-"),2),"/"),1)</f>
        <v>#REF!</v>
      </c>
      <c r="R2675" s="12" t="e">
        <f>AVERAGE(טבלה1[[#This Row],[עמודה59]:[עמודה60]])</f>
        <v>#VALUE!</v>
      </c>
      <c r="S2675" s="3" t="e">
        <f>VALUE(SUBSTITUTE(טבלה1[[#This Row],[עמודה56]],"$",""))</f>
        <v>#VALUE!</v>
      </c>
      <c r="T2675" s="3" t="e">
        <f>VALUE(SUBSTITUTE(טבלה1[[#This Row],[עמודה57]],"$",""))</f>
        <v>#REF!</v>
      </c>
      <c r="U2675" s="3" t="e">
        <f>IF(טבלה1[[#This Row],[עמודה58]]&gt;30,"Yes","No")</f>
        <v>#VALUE!</v>
      </c>
    </row>
    <row r="2676" spans="1:21" ht="13" x14ac:dyDescent="0.15">
      <c r="A2676" s="8" t="s">
        <v>6246</v>
      </c>
      <c r="B2676" s="9" t="s">
        <v>6247</v>
      </c>
      <c r="C2676" s="9" t="s">
        <v>131</v>
      </c>
      <c r="D2676" s="13">
        <v>10000</v>
      </c>
      <c r="E2676" s="9" t="s">
        <v>9</v>
      </c>
      <c r="F2676" s="9" t="s">
        <v>29</v>
      </c>
      <c r="G2676" s="10">
        <v>0.1</v>
      </c>
      <c r="H2676" s="11"/>
      <c r="I2676" s="12" t="str" cm="1">
        <f t="array" ref="I2676">INDEX(_xlfn.TEXTSPLIT(טבלה1[[#This Row],[עמודה2]],","),2)</f>
        <v xml:space="preserve"> Australia</v>
      </c>
      <c r="J2676" s="16" t="str">
        <f>_xlfn.CONCAT(טבלה1[[#This Row],[AI_Companies]]," ",טבלה1[[#This Row],[עמודה1]])</f>
        <v>SoftwareCo http://www.softwareco.com</v>
      </c>
      <c r="K2676" s="12">
        <v>10</v>
      </c>
      <c r="L2676" s="12" t="str">
        <f>IF(טבלה1[[#This Row],[עמודה53]]&gt;2000,"Yes","No")</f>
        <v>No</v>
      </c>
      <c r="M2676" s="12">
        <v>49</v>
      </c>
      <c r="N2676" s="12">
        <f>AVERAGE(טבלה1[[#This Row],[עמודה52]:[עמודה53]])</f>
        <v>29.5</v>
      </c>
      <c r="O2676" s="12" t="str">
        <f>IF(טבלה1[[#This Row],[עמודה4]]="&lt; $25 / hr","0$ - $25 / hr",טבלה1[[#This Row],[עמודה4]])</f>
        <v>$50 - $99 / hr</v>
      </c>
      <c r="P2676" s="12" t="str" cm="1">
        <f t="array" ref="P2676">INDEX(_xlfn.TEXTSPLIT(טבלה1[[#This Row],[עמודה55]],"-"),1)</f>
        <v xml:space="preserve">$50 </v>
      </c>
      <c r="Q2676" s="21" t="str" cm="1">
        <f t="array" ref="Q2676">INDEX(_xlfn.TEXTSPLIT(INDEX(_xlfn.TEXTSPLIT(טבלה1[[#This Row],[עמודה55]],"-"),2),"/"),1)</f>
        <v xml:space="preserve"> $99 </v>
      </c>
      <c r="R2676" s="12">
        <f>AVERAGE(טבלה1[[#This Row],[עמודה59]:[עמודה60]])</f>
        <v>74.5</v>
      </c>
      <c r="S2676" s="3">
        <f>VALUE(SUBSTITUTE(טבלה1[[#This Row],[עמודה56]],"$",""))</f>
        <v>50</v>
      </c>
      <c r="T2676" s="3">
        <f>VALUE(SUBSTITUTE(טבלה1[[#This Row],[עמודה57]],"$",""))</f>
        <v>99</v>
      </c>
      <c r="U2676" s="3" t="str">
        <f>IF(טבלה1[[#This Row],[עמודה58]]&gt;30,"Yes","No")</f>
        <v>Yes</v>
      </c>
    </row>
    <row r="2677" spans="1:21" ht="13" x14ac:dyDescent="0.15">
      <c r="A2677" s="8" t="s">
        <v>6248</v>
      </c>
      <c r="B2677" s="9" t="s">
        <v>6249</v>
      </c>
      <c r="C2677" s="9" t="s">
        <v>361</v>
      </c>
      <c r="D2677" s="13">
        <v>1000</v>
      </c>
      <c r="E2677" s="9" t="s">
        <v>9</v>
      </c>
      <c r="F2677" s="9" t="s">
        <v>29</v>
      </c>
      <c r="G2677" s="10">
        <v>0.1</v>
      </c>
      <c r="H2677" s="11"/>
      <c r="I2677" s="12" t="str" cm="1">
        <f t="array" ref="I2677">INDEX(_xlfn.TEXTSPLIT(טבלה1[[#This Row],[עמודה2]],","),2)</f>
        <v xml:space="preserve"> India</v>
      </c>
      <c r="J2677" s="16" t="str">
        <f>_xlfn.CONCAT(טבלה1[[#This Row],[AI_Companies]]," ",טבלה1[[#This Row],[עמודה1]])</f>
        <v>thinqloud https://www.thinqloud.com</v>
      </c>
      <c r="K2677" s="12">
        <v>10</v>
      </c>
      <c r="L2677" s="12" t="str">
        <f>IF(טבלה1[[#This Row],[עמודה53]]&gt;2000,"Yes","No")</f>
        <v>No</v>
      </c>
      <c r="M2677" s="12">
        <v>49</v>
      </c>
      <c r="N2677" s="12">
        <f>AVERAGE(טבלה1[[#This Row],[עמודה52]:[עמודה53]])</f>
        <v>29.5</v>
      </c>
      <c r="O2677" s="12" t="str">
        <f>IF(טבלה1[[#This Row],[עמודה4]]="&lt; $25 / hr","0$ - $25 / hr",טבלה1[[#This Row],[עמודה4]])</f>
        <v>$50 - $99 / hr</v>
      </c>
      <c r="P2677" s="12" t="str" cm="1">
        <f t="array" ref="P2677">INDEX(_xlfn.TEXTSPLIT(טבלה1[[#This Row],[עמודה55]],"-"),1)</f>
        <v xml:space="preserve">$50 </v>
      </c>
      <c r="Q2677" s="21" t="str" cm="1">
        <f t="array" ref="Q2677">INDEX(_xlfn.TEXTSPLIT(INDEX(_xlfn.TEXTSPLIT(טבלה1[[#This Row],[עמודה55]],"-"),2),"/"),1)</f>
        <v xml:space="preserve"> $99 </v>
      </c>
      <c r="R2677" s="12">
        <f>AVERAGE(טבלה1[[#This Row],[עמודה59]:[עמודה60]])</f>
        <v>74.5</v>
      </c>
      <c r="S2677" s="3">
        <f>VALUE(SUBSTITUTE(טבלה1[[#This Row],[עמודה56]],"$",""))</f>
        <v>50</v>
      </c>
      <c r="T2677" s="3">
        <f>VALUE(SUBSTITUTE(טבלה1[[#This Row],[עמודה57]],"$",""))</f>
        <v>99</v>
      </c>
      <c r="U2677" s="3" t="str">
        <f>IF(טבלה1[[#This Row],[עמודה58]]&gt;30,"Yes","No")</f>
        <v>Yes</v>
      </c>
    </row>
    <row r="2678" spans="1:21" ht="13" x14ac:dyDescent="0.15">
      <c r="A2678" s="8" t="s">
        <v>6250</v>
      </c>
      <c r="B2678" s="9" t="s">
        <v>6251</v>
      </c>
      <c r="C2678" s="9" t="s">
        <v>6252</v>
      </c>
      <c r="D2678" s="13">
        <v>5000</v>
      </c>
      <c r="E2678" s="9" t="s">
        <v>14</v>
      </c>
      <c r="F2678" s="9" t="s">
        <v>29</v>
      </c>
      <c r="G2678" s="10">
        <v>0.1</v>
      </c>
      <c r="H2678" s="11"/>
      <c r="I2678" s="12" t="str" cm="1">
        <f t="array" ref="I2678">INDEX(_xlfn.TEXTSPLIT(טבלה1[[#This Row],[עמודה2]],","),2)</f>
        <v xml:space="preserve"> Ukraine</v>
      </c>
      <c r="J2678" s="16" t="str">
        <f>_xlfn.CONCAT(טבלה1[[#This Row],[AI_Companies]]," ",טבלה1[[#This Row],[עמודה1]])</f>
        <v>UASoftwareLLC http://uasoftware.com</v>
      </c>
      <c r="K2678" s="12">
        <v>10</v>
      </c>
      <c r="L2678" s="12" t="str">
        <f>IF(טבלה1[[#This Row],[עמודה53]]&gt;2000,"Yes","No")</f>
        <v>No</v>
      </c>
      <c r="M2678" s="12">
        <v>49</v>
      </c>
      <c r="N2678" s="12">
        <f>AVERAGE(טבלה1[[#This Row],[עמודה52]:[עמודה53]])</f>
        <v>29.5</v>
      </c>
      <c r="O2678" s="12" t="str">
        <f>IF(טבלה1[[#This Row],[עמודה4]]="&lt; $25 / hr","0$ - $25 / hr",טבלה1[[#This Row],[עמודה4]])</f>
        <v>0$ - $25 / hr</v>
      </c>
      <c r="P2678" s="12" t="str" cm="1">
        <f t="array" ref="P2678">INDEX(_xlfn.TEXTSPLIT(טבלה1[[#This Row],[עמודה55]],"-"),1)</f>
        <v xml:space="preserve">0$ </v>
      </c>
      <c r="Q2678" s="21" t="str" cm="1">
        <f t="array" ref="Q2678">INDEX(_xlfn.TEXTSPLIT(INDEX(_xlfn.TEXTSPLIT(טבלה1[[#This Row],[עמודה55]],"-"),2),"/"),1)</f>
        <v xml:space="preserve"> $25 </v>
      </c>
      <c r="R2678" s="12">
        <f>AVERAGE(טבלה1[[#This Row],[עמודה59]:[עמודה60]])</f>
        <v>12.5</v>
      </c>
      <c r="S2678" s="3">
        <f>VALUE(SUBSTITUTE(טבלה1[[#This Row],[עמודה56]],"$",""))</f>
        <v>0</v>
      </c>
      <c r="T2678" s="3">
        <f>VALUE(SUBSTITUTE(טבלה1[[#This Row],[עמודה57]],"$",""))</f>
        <v>25</v>
      </c>
      <c r="U2678" s="3" t="str">
        <f>IF(טבלה1[[#This Row],[עמודה58]]&gt;30,"Yes","No")</f>
        <v>No</v>
      </c>
    </row>
    <row r="2679" spans="1:21" ht="13" x14ac:dyDescent="0.15">
      <c r="A2679" s="8" t="s">
        <v>6253</v>
      </c>
      <c r="B2679" s="9" t="s">
        <v>6254</v>
      </c>
      <c r="C2679" s="9" t="s">
        <v>6255</v>
      </c>
      <c r="D2679" s="13">
        <v>5000</v>
      </c>
      <c r="E2679" s="9" t="s">
        <v>33</v>
      </c>
      <c r="F2679" s="9" t="s">
        <v>29</v>
      </c>
      <c r="G2679" s="10">
        <v>0.1</v>
      </c>
      <c r="H2679" s="11"/>
      <c r="I2679" s="12" t="str" cm="1">
        <f t="array" ref="I2679">INDEX(_xlfn.TEXTSPLIT(טבלה1[[#This Row],[עמודה2]],","),2)</f>
        <v xml:space="preserve"> United Kingdom</v>
      </c>
      <c r="J2679" s="16" t="str">
        <f>_xlfn.CONCAT(טבלה1[[#This Row],[AI_Companies]]," ",טבלה1[[#This Row],[עמודה1]])</f>
        <v>Fingertipmedia http://www.fingertipmedia.com</v>
      </c>
      <c r="K2679" s="12">
        <v>10</v>
      </c>
      <c r="L2679" s="12" t="str">
        <f>IF(טבלה1[[#This Row],[עמודה53]]&gt;2000,"Yes","No")</f>
        <v>No</v>
      </c>
      <c r="M2679" s="12">
        <v>49</v>
      </c>
      <c r="N2679" s="12">
        <f>AVERAGE(טבלה1[[#This Row],[עמודה52]:[עמודה53]])</f>
        <v>29.5</v>
      </c>
      <c r="O2679" s="12" t="str">
        <f>IF(טבלה1[[#This Row],[עמודה4]]="&lt; $25 / hr","0$ - $25 / hr",טבלה1[[#This Row],[עמודה4]])</f>
        <v>$25 - $49 / hr</v>
      </c>
      <c r="P2679" s="12" t="str" cm="1">
        <f t="array" ref="P2679">INDEX(_xlfn.TEXTSPLIT(טבלה1[[#This Row],[עמודה55]],"-"),1)</f>
        <v xml:space="preserve">$25 </v>
      </c>
      <c r="Q2679" s="21" t="str" cm="1">
        <f t="array" ref="Q2679">INDEX(_xlfn.TEXTSPLIT(INDEX(_xlfn.TEXTSPLIT(טבלה1[[#This Row],[עמודה55]],"-"),2),"/"),1)</f>
        <v xml:space="preserve"> $49 </v>
      </c>
      <c r="R2679" s="12">
        <f>AVERAGE(טבלה1[[#This Row],[עמודה59]:[עמודה60]])</f>
        <v>37</v>
      </c>
      <c r="S2679" s="3">
        <f>VALUE(SUBSTITUTE(טבלה1[[#This Row],[עמודה56]],"$",""))</f>
        <v>25</v>
      </c>
      <c r="T2679" s="3">
        <f>VALUE(SUBSTITUTE(טבלה1[[#This Row],[עמודה57]],"$",""))</f>
        <v>49</v>
      </c>
      <c r="U2679" s="3" t="str">
        <f>IF(טבלה1[[#This Row],[עמודה58]]&gt;30,"Yes","No")</f>
        <v>Yes</v>
      </c>
    </row>
    <row r="2680" spans="1:21" ht="13" x14ac:dyDescent="0.15">
      <c r="A2680" s="8" t="s">
        <v>6256</v>
      </c>
      <c r="B2680" s="9" t="s">
        <v>6257</v>
      </c>
      <c r="C2680" s="9" t="s">
        <v>215</v>
      </c>
      <c r="D2680" s="13">
        <v>5000</v>
      </c>
      <c r="E2680" s="9" t="s">
        <v>21</v>
      </c>
      <c r="F2680" s="9" t="s">
        <v>29</v>
      </c>
      <c r="G2680" s="10">
        <v>0.1</v>
      </c>
      <c r="H2680" s="11"/>
      <c r="I2680" s="12" t="str" cm="1">
        <f t="array" ref="I2680">INDEX(_xlfn.TEXTSPLIT(טבלה1[[#This Row],[עמודה2]],","),2)</f>
        <v xml:space="preserve"> United Arab Emirates</v>
      </c>
      <c r="J2680" s="16" t="str">
        <f>_xlfn.CONCAT(טבלה1[[#This Row],[AI_Companies]]," ",טבלה1[[#This Row],[עמודה1]])</f>
        <v>Eiconix https://eiconix.com/</v>
      </c>
      <c r="K2680" s="12">
        <v>10</v>
      </c>
      <c r="L2680" s="12" t="str">
        <f>IF(טבלה1[[#This Row],[עמודה53]]&gt;2000,"Yes","No")</f>
        <v>No</v>
      </c>
      <c r="M2680" s="12">
        <v>49</v>
      </c>
      <c r="N2680" s="12">
        <f>AVERAGE(טבלה1[[#This Row],[עמודה52]:[עמודה53]])</f>
        <v>29.5</v>
      </c>
      <c r="O2680" s="12" t="str">
        <f>IF(טבלה1[[#This Row],[עמודה4]]="&lt; $25 / hr","0$ - $25 / hr",טבלה1[[#This Row],[עמודה4]])</f>
        <v>$100 - $149 / hr</v>
      </c>
      <c r="P2680" s="12" t="str" cm="1">
        <f t="array" ref="P2680">INDEX(_xlfn.TEXTSPLIT(טבלה1[[#This Row],[עמודה55]],"-"),1)</f>
        <v xml:space="preserve">$100 </v>
      </c>
      <c r="Q2680" s="21" t="str" cm="1">
        <f t="array" ref="Q2680">INDEX(_xlfn.TEXTSPLIT(INDEX(_xlfn.TEXTSPLIT(טבלה1[[#This Row],[עמודה55]],"-"),2),"/"),1)</f>
        <v xml:space="preserve"> $149 </v>
      </c>
      <c r="R2680" s="12">
        <f>AVERAGE(טבלה1[[#This Row],[עמודה59]:[עמודה60]])</f>
        <v>124.5</v>
      </c>
      <c r="S2680" s="3">
        <f>VALUE(SUBSTITUTE(טבלה1[[#This Row],[עמודה56]],"$",""))</f>
        <v>100</v>
      </c>
      <c r="T2680" s="3">
        <f>VALUE(SUBSTITUTE(טבלה1[[#This Row],[עמודה57]],"$",""))</f>
        <v>149</v>
      </c>
      <c r="U2680" s="3" t="str">
        <f>IF(טבלה1[[#This Row],[עמודה58]]&gt;30,"Yes","No")</f>
        <v>Yes</v>
      </c>
    </row>
    <row r="2681" spans="1:21" ht="13" x14ac:dyDescent="0.15">
      <c r="A2681" s="8" t="s">
        <v>6258</v>
      </c>
      <c r="B2681" s="9" t="s">
        <v>6259</v>
      </c>
      <c r="C2681" s="9" t="s">
        <v>5495</v>
      </c>
      <c r="D2681" s="13">
        <v>5000</v>
      </c>
      <c r="E2681" s="9" t="s">
        <v>21</v>
      </c>
      <c r="F2681" s="9" t="s">
        <v>29</v>
      </c>
      <c r="G2681" s="10">
        <v>0.1</v>
      </c>
      <c r="H2681" s="11"/>
      <c r="I2681" s="12" t="str" cm="1">
        <f t="array" ref="I2681">INDEX(_xlfn.TEXTSPLIT(טבלה1[[#This Row],[עמודה2]],","),2)</f>
        <v xml:space="preserve"> Malaysia</v>
      </c>
      <c r="J2681" s="16" t="str">
        <f>_xlfn.CONCAT(טבלה1[[#This Row],[AI_Companies]]," ",טבלה1[[#This Row],[עמודה1]])</f>
        <v>LOKi http://thisisloki.com/</v>
      </c>
      <c r="K2681" s="12">
        <v>10</v>
      </c>
      <c r="L2681" s="12" t="str">
        <f>IF(טבלה1[[#This Row],[עמודה53]]&gt;2000,"Yes","No")</f>
        <v>No</v>
      </c>
      <c r="M2681" s="12">
        <v>49</v>
      </c>
      <c r="N2681" s="12">
        <f>AVERAGE(טבלה1[[#This Row],[עמודה52]:[עמודה53]])</f>
        <v>29.5</v>
      </c>
      <c r="O2681" s="12" t="str">
        <f>IF(טבלה1[[#This Row],[עמודה4]]="&lt; $25 / hr","0$ - $25 / hr",טבלה1[[#This Row],[עמודה4]])</f>
        <v>$100 - $149 / hr</v>
      </c>
      <c r="P2681" s="12" t="str" cm="1">
        <f t="array" ref="P2681">INDEX(_xlfn.TEXTSPLIT(טבלה1[[#This Row],[עמודה55]],"-"),1)</f>
        <v xml:space="preserve">$100 </v>
      </c>
      <c r="Q2681" s="21" t="str" cm="1">
        <f t="array" ref="Q2681">INDEX(_xlfn.TEXTSPLIT(INDEX(_xlfn.TEXTSPLIT(טבלה1[[#This Row],[עמודה55]],"-"),2),"/"),1)</f>
        <v xml:space="preserve"> $149 </v>
      </c>
      <c r="R2681" s="12">
        <f>AVERAGE(טבלה1[[#This Row],[עמודה59]:[עמודה60]])</f>
        <v>124.5</v>
      </c>
      <c r="S2681" s="3">
        <f>VALUE(SUBSTITUTE(טבלה1[[#This Row],[עמודה56]],"$",""))</f>
        <v>100</v>
      </c>
      <c r="T2681" s="3">
        <f>VALUE(SUBSTITUTE(טבלה1[[#This Row],[עמודה57]],"$",""))</f>
        <v>149</v>
      </c>
      <c r="U2681" s="3" t="str">
        <f>IF(טבלה1[[#This Row],[עמודה58]]&gt;30,"Yes","No")</f>
        <v>Yes</v>
      </c>
    </row>
    <row r="2682" spans="1:21" ht="13" x14ac:dyDescent="0.15">
      <c r="A2682" s="8" t="s">
        <v>6260</v>
      </c>
      <c r="B2682" s="9" t="s">
        <v>6261</v>
      </c>
      <c r="C2682" s="9" t="s">
        <v>2623</v>
      </c>
      <c r="D2682" s="13">
        <v>25000</v>
      </c>
      <c r="E2682" s="9" t="s">
        <v>928</v>
      </c>
      <c r="F2682" s="9" t="s">
        <v>29</v>
      </c>
      <c r="G2682" s="10">
        <v>0.1</v>
      </c>
      <c r="H2682" s="11"/>
      <c r="I2682" s="12" t="str" cm="1">
        <f t="array" ref="I2682">INDEX(_xlfn.TEXTSPLIT(טבלה1[[#This Row],[עמודה2]],","),2)</f>
        <v xml:space="preserve"> Hong Kong</v>
      </c>
      <c r="J2682" s="16" t="str">
        <f>_xlfn.CONCAT(טבלה1[[#This Row],[AI_Companies]]," ",טבלה1[[#This Row],[עמודה1]])</f>
        <v>IntrepidTechnology https://intrepid.technology</v>
      </c>
      <c r="K2682" s="12">
        <v>10</v>
      </c>
      <c r="L2682" s="12" t="str">
        <f>IF(טבלה1[[#This Row],[עמודה53]]&gt;2000,"Yes","No")</f>
        <v>No</v>
      </c>
      <c r="M2682" s="12">
        <v>49</v>
      </c>
      <c r="N2682" s="12">
        <f>AVERAGE(טבלה1[[#This Row],[עמודה52]:[עמודה53]])</f>
        <v>29.5</v>
      </c>
      <c r="O2682" s="12" t="str">
        <f>IF(טבלה1[[#This Row],[עמודה4]]="&lt; $25 / hr","0$ - $25 / hr",טבלה1[[#This Row],[עמודה4]])</f>
        <v>$300+ / hr</v>
      </c>
      <c r="P2682" s="12" t="str" cm="1">
        <f t="array" ref="P2682">INDEX(_xlfn.TEXTSPLIT(טבלה1[[#This Row],[עמודה55]],"-"),1)</f>
        <v>$300+ / hr</v>
      </c>
      <c r="Q2682" s="21" t="e" cm="1">
        <f t="array" ref="Q2682">INDEX(_xlfn.TEXTSPLIT(INDEX(_xlfn.TEXTSPLIT(טבלה1[[#This Row],[עמודה55]],"-"),2),"/"),1)</f>
        <v>#REF!</v>
      </c>
      <c r="R2682" s="12" t="e">
        <f>AVERAGE(טבלה1[[#This Row],[עמודה59]:[עמודה60]])</f>
        <v>#VALUE!</v>
      </c>
      <c r="S2682" s="3" t="e">
        <f>VALUE(SUBSTITUTE(טבלה1[[#This Row],[עמודה56]],"$",""))</f>
        <v>#VALUE!</v>
      </c>
      <c r="T2682" s="3" t="e">
        <f>VALUE(SUBSTITUTE(טבלה1[[#This Row],[עמודה57]],"$",""))</f>
        <v>#REF!</v>
      </c>
      <c r="U2682" s="3" t="e">
        <f>IF(טבלה1[[#This Row],[עמודה58]]&gt;30,"Yes","No")</f>
        <v>#VALUE!</v>
      </c>
    </row>
    <row r="2683" spans="1:21" ht="13" x14ac:dyDescent="0.15">
      <c r="A2683" s="8" t="s">
        <v>6262</v>
      </c>
      <c r="B2683" s="9" t="s">
        <v>6263</v>
      </c>
      <c r="C2683" s="9" t="s">
        <v>6264</v>
      </c>
      <c r="D2683" s="13">
        <v>10000</v>
      </c>
      <c r="E2683" s="9" t="s">
        <v>33</v>
      </c>
      <c r="F2683" s="9" t="s">
        <v>29</v>
      </c>
      <c r="G2683" s="10">
        <v>0.1</v>
      </c>
      <c r="H2683" s="11"/>
      <c r="I2683" s="12" t="e" cm="1">
        <f t="array" ref="I2683">INDEX(_xlfn.TEXTSPLIT(טבלה1[[#This Row],[עמודה2]],","),2)</f>
        <v>#REF!</v>
      </c>
      <c r="J2683" s="16" t="str">
        <f>_xlfn.CONCAT(טבלה1[[#This Row],[AI_Companies]]," ",טבלה1[[#This Row],[עמודה1]])</f>
        <v>Teknodev http://www.teknodev.biz</v>
      </c>
      <c r="K2683" s="12">
        <v>10</v>
      </c>
      <c r="L2683" s="12" t="str">
        <f>IF(טבלה1[[#This Row],[עמודה53]]&gt;2000,"Yes","No")</f>
        <v>No</v>
      </c>
      <c r="M2683" s="12">
        <v>49</v>
      </c>
      <c r="N2683" s="12">
        <f>AVERAGE(טבלה1[[#This Row],[עמודה52]:[עמודה53]])</f>
        <v>29.5</v>
      </c>
      <c r="O2683" s="12" t="str">
        <f>IF(טבלה1[[#This Row],[עמודה4]]="&lt; $25 / hr","0$ - $25 / hr",טבלה1[[#This Row],[עמודה4]])</f>
        <v>$25 - $49 / hr</v>
      </c>
      <c r="P2683" s="12" t="str" cm="1">
        <f t="array" ref="P2683">INDEX(_xlfn.TEXTSPLIT(טבלה1[[#This Row],[עמודה55]],"-"),1)</f>
        <v xml:space="preserve">$25 </v>
      </c>
      <c r="Q2683" s="21" t="str" cm="1">
        <f t="array" ref="Q2683">INDEX(_xlfn.TEXTSPLIT(INDEX(_xlfn.TEXTSPLIT(טבלה1[[#This Row],[עמודה55]],"-"),2),"/"),1)</f>
        <v xml:space="preserve"> $49 </v>
      </c>
      <c r="R2683" s="12">
        <f>AVERAGE(טבלה1[[#This Row],[עמודה59]:[עמודה60]])</f>
        <v>37</v>
      </c>
      <c r="S2683" s="3">
        <f>VALUE(SUBSTITUTE(טבלה1[[#This Row],[עמודה56]],"$",""))</f>
        <v>25</v>
      </c>
      <c r="T2683" s="3">
        <f>VALUE(SUBSTITUTE(טבלה1[[#This Row],[עמודה57]],"$",""))</f>
        <v>49</v>
      </c>
      <c r="U2683" s="3" t="str">
        <f>IF(טבלה1[[#This Row],[עמודה58]]&gt;30,"Yes","No")</f>
        <v>Yes</v>
      </c>
    </row>
    <row r="2684" spans="1:21" ht="13" x14ac:dyDescent="0.15">
      <c r="A2684" s="8" t="s">
        <v>6265</v>
      </c>
      <c r="B2684" s="9" t="s">
        <v>6266</v>
      </c>
      <c r="C2684" s="9" t="s">
        <v>174</v>
      </c>
      <c r="D2684" s="13">
        <v>50000</v>
      </c>
      <c r="E2684" s="9" t="s">
        <v>9</v>
      </c>
      <c r="F2684" s="9" t="s">
        <v>29</v>
      </c>
      <c r="G2684" s="10">
        <v>0.1</v>
      </c>
      <c r="H2684" s="11"/>
      <c r="I2684" s="12" t="str" cm="1">
        <f t="array" ref="I2684">INDEX(_xlfn.TEXTSPLIT(טבלה1[[#This Row],[עמודה2]],","),2)</f>
        <v xml:space="preserve"> Germany</v>
      </c>
      <c r="J2684" s="16" t="str">
        <f>_xlfn.CONCAT(טבלה1[[#This Row],[AI_Companies]]," ",טבלה1[[#This Row],[עמודה1]])</f>
        <v>TendoInteractive https://www.tendo.io</v>
      </c>
      <c r="K2684" s="12">
        <v>10</v>
      </c>
      <c r="L2684" s="12" t="str">
        <f>IF(טבלה1[[#This Row],[עמודה53]]&gt;2000,"Yes","No")</f>
        <v>No</v>
      </c>
      <c r="M2684" s="12">
        <v>49</v>
      </c>
      <c r="N2684" s="12">
        <f>AVERAGE(טבלה1[[#This Row],[עמודה52]:[עמודה53]])</f>
        <v>29.5</v>
      </c>
      <c r="O2684" s="12" t="str">
        <f>IF(טבלה1[[#This Row],[עמודה4]]="&lt; $25 / hr","0$ - $25 / hr",טבלה1[[#This Row],[עמודה4]])</f>
        <v>$50 - $99 / hr</v>
      </c>
      <c r="P2684" s="12" t="str" cm="1">
        <f t="array" ref="P2684">INDEX(_xlfn.TEXTSPLIT(טבלה1[[#This Row],[עמודה55]],"-"),1)</f>
        <v xml:space="preserve">$50 </v>
      </c>
      <c r="Q2684" s="21" t="str" cm="1">
        <f t="array" ref="Q2684">INDEX(_xlfn.TEXTSPLIT(INDEX(_xlfn.TEXTSPLIT(טבלה1[[#This Row],[עמודה55]],"-"),2),"/"),1)</f>
        <v xml:space="preserve"> $99 </v>
      </c>
      <c r="R2684" s="12">
        <f>AVERAGE(טבלה1[[#This Row],[עמודה59]:[עמודה60]])</f>
        <v>74.5</v>
      </c>
      <c r="S2684" s="3">
        <f>VALUE(SUBSTITUTE(טבלה1[[#This Row],[עמודה56]],"$",""))</f>
        <v>50</v>
      </c>
      <c r="T2684" s="3">
        <f>VALUE(SUBSTITUTE(טבלה1[[#This Row],[עמודה57]],"$",""))</f>
        <v>99</v>
      </c>
      <c r="U2684" s="3" t="str">
        <f>IF(טבלה1[[#This Row],[עמודה58]]&gt;30,"Yes","No")</f>
        <v>Yes</v>
      </c>
    </row>
    <row r="2685" spans="1:21" ht="13" x14ac:dyDescent="0.15">
      <c r="A2685" s="8" t="s">
        <v>6267</v>
      </c>
      <c r="B2685" s="9" t="s">
        <v>6268</v>
      </c>
      <c r="C2685" s="9" t="s">
        <v>215</v>
      </c>
      <c r="D2685" s="9" t="s">
        <v>4</v>
      </c>
      <c r="E2685" s="9" t="s">
        <v>4</v>
      </c>
      <c r="F2685" s="9" t="s">
        <v>29</v>
      </c>
      <c r="G2685" s="10">
        <v>0.1</v>
      </c>
      <c r="H2685" s="11"/>
      <c r="I2685" s="12" t="str" cm="1">
        <f t="array" ref="I2685">INDEX(_xlfn.TEXTSPLIT(טבלה1[[#This Row],[עמודה2]],","),2)</f>
        <v xml:space="preserve"> United Arab Emirates</v>
      </c>
      <c r="J2685" s="16" t="str">
        <f>_xlfn.CONCAT(טבלה1[[#This Row],[AI_Companies]]," ",טבלה1[[#This Row],[עמודה1]])</f>
        <v>BlueLogicDigital https://thatsbluelogic.com/</v>
      </c>
      <c r="K2685" s="12">
        <v>10</v>
      </c>
      <c r="L2685" s="12" t="str">
        <f>IF(טבלה1[[#This Row],[עמודה53]]&gt;2000,"Yes","No")</f>
        <v>No</v>
      </c>
      <c r="M2685" s="12">
        <v>49</v>
      </c>
      <c r="N2685" s="12">
        <f>AVERAGE(טבלה1[[#This Row],[עמודה52]:[עמודה53]])</f>
        <v>29.5</v>
      </c>
      <c r="O2685" s="12" t="str">
        <f>IF(טבלה1[[#This Row],[עמודה4]]="&lt; $25 / hr","0$ - $25 / hr",טבלה1[[#This Row],[עמודה4]])</f>
        <v>Undisclosed</v>
      </c>
      <c r="P2685" s="12" t="str" cm="1">
        <f t="array" ref="P2685">INDEX(_xlfn.TEXTSPLIT(טבלה1[[#This Row],[עמודה55]],"-"),1)</f>
        <v>Undisclosed</v>
      </c>
      <c r="Q2685" s="21" t="e" cm="1">
        <f t="array" ref="Q2685">INDEX(_xlfn.TEXTSPLIT(INDEX(_xlfn.TEXTSPLIT(טבלה1[[#This Row],[עמודה55]],"-"),2),"/"),1)</f>
        <v>#REF!</v>
      </c>
      <c r="R2685" s="12" t="e">
        <f>AVERAGE(טבלה1[[#This Row],[עמודה59]:[עמודה60]])</f>
        <v>#VALUE!</v>
      </c>
      <c r="S2685" s="3" t="e">
        <f>VALUE(SUBSTITUTE(טבלה1[[#This Row],[עמודה56]],"$",""))</f>
        <v>#VALUE!</v>
      </c>
      <c r="T2685" s="3" t="e">
        <f>VALUE(SUBSTITUTE(טבלה1[[#This Row],[עמודה57]],"$",""))</f>
        <v>#REF!</v>
      </c>
      <c r="U2685" s="3" t="e">
        <f>IF(טבלה1[[#This Row],[עמודה58]]&gt;30,"Yes","No")</f>
        <v>#VALUE!</v>
      </c>
    </row>
    <row r="2686" spans="1:21" ht="13" x14ac:dyDescent="0.15">
      <c r="A2686" s="8" t="s">
        <v>6269</v>
      </c>
      <c r="B2686" s="9" t="s">
        <v>6270</v>
      </c>
      <c r="C2686" s="9" t="s">
        <v>308</v>
      </c>
      <c r="D2686" s="13">
        <v>5000</v>
      </c>
      <c r="E2686" s="9" t="s">
        <v>33</v>
      </c>
      <c r="F2686" s="9" t="s">
        <v>29</v>
      </c>
      <c r="G2686" s="10">
        <v>0.1</v>
      </c>
      <c r="H2686" s="11"/>
      <c r="I2686" s="12" t="str" cm="1">
        <f t="array" ref="I2686">INDEX(_xlfn.TEXTSPLIT(טבלה1[[#This Row],[עמודה2]],","),2)</f>
        <v xml:space="preserve"> India</v>
      </c>
      <c r="J2686" s="16" t="str">
        <f>_xlfn.CONCAT(טבלה1[[#This Row],[AI_Companies]]," ",טבלה1[[#This Row],[עמודה1]])</f>
        <v>Axe https://theaxe.in/</v>
      </c>
      <c r="K2686" s="12">
        <v>10</v>
      </c>
      <c r="L2686" s="12" t="str">
        <f>IF(טבלה1[[#This Row],[עמודה53]]&gt;2000,"Yes","No")</f>
        <v>No</v>
      </c>
      <c r="M2686" s="12">
        <v>49</v>
      </c>
      <c r="N2686" s="12">
        <f>AVERAGE(טבלה1[[#This Row],[עמודה52]:[עמודה53]])</f>
        <v>29.5</v>
      </c>
      <c r="O2686" s="12" t="str">
        <f>IF(טבלה1[[#This Row],[עמודה4]]="&lt; $25 / hr","0$ - $25 / hr",טבלה1[[#This Row],[עמודה4]])</f>
        <v>$25 - $49 / hr</v>
      </c>
      <c r="P2686" s="12" t="str" cm="1">
        <f t="array" ref="P2686">INDEX(_xlfn.TEXTSPLIT(טבלה1[[#This Row],[עמודה55]],"-"),1)</f>
        <v xml:space="preserve">$25 </v>
      </c>
      <c r="Q2686" s="21" t="str" cm="1">
        <f t="array" ref="Q2686">INDEX(_xlfn.TEXTSPLIT(INDEX(_xlfn.TEXTSPLIT(טבלה1[[#This Row],[עמודה55]],"-"),2),"/"),1)</f>
        <v xml:space="preserve"> $49 </v>
      </c>
      <c r="R2686" s="12">
        <f>AVERAGE(טבלה1[[#This Row],[עמודה59]:[עמודה60]])</f>
        <v>37</v>
      </c>
      <c r="S2686" s="3">
        <f>VALUE(SUBSTITUTE(טבלה1[[#This Row],[עמודה56]],"$",""))</f>
        <v>25</v>
      </c>
      <c r="T2686" s="3">
        <f>VALUE(SUBSTITUTE(טבלה1[[#This Row],[עמודה57]],"$",""))</f>
        <v>49</v>
      </c>
      <c r="U2686" s="3" t="str">
        <f>IF(טבלה1[[#This Row],[עמודה58]]&gt;30,"Yes","No")</f>
        <v>Yes</v>
      </c>
    </row>
    <row r="2687" spans="1:21" ht="13" x14ac:dyDescent="0.15">
      <c r="A2687" s="8" t="s">
        <v>6271</v>
      </c>
      <c r="B2687" s="9" t="s">
        <v>6272</v>
      </c>
      <c r="C2687" s="9" t="s">
        <v>218</v>
      </c>
      <c r="D2687" s="13">
        <v>10000</v>
      </c>
      <c r="E2687" s="9" t="s">
        <v>4</v>
      </c>
      <c r="F2687" s="9" t="s">
        <v>29</v>
      </c>
      <c r="G2687" s="10">
        <v>0.1</v>
      </c>
      <c r="H2687" s="11"/>
      <c r="I2687" s="12" t="str" cm="1">
        <f t="array" ref="I2687">INDEX(_xlfn.TEXTSPLIT(טבלה1[[#This Row],[עמודה2]],","),2)</f>
        <v xml:space="preserve"> Poland</v>
      </c>
      <c r="J2687" s="16" t="str">
        <f>_xlfn.CONCAT(טבלה1[[#This Row],[AI_Companies]]," ",טבלה1[[#This Row],[עמודה1]])</f>
        <v>Cognitive https://cognitive-cs.com</v>
      </c>
      <c r="K2687" s="12">
        <v>10</v>
      </c>
      <c r="L2687" s="12" t="str">
        <f>IF(טבלה1[[#This Row],[עמודה53]]&gt;2000,"Yes","No")</f>
        <v>No</v>
      </c>
      <c r="M2687" s="12">
        <v>49</v>
      </c>
      <c r="N2687" s="12">
        <f>AVERAGE(טבלה1[[#This Row],[עמודה52]:[עמודה53]])</f>
        <v>29.5</v>
      </c>
      <c r="O2687" s="12" t="str">
        <f>IF(טבלה1[[#This Row],[עמודה4]]="&lt; $25 / hr","0$ - $25 / hr",טבלה1[[#This Row],[עמודה4]])</f>
        <v>Undisclosed</v>
      </c>
      <c r="P2687" s="12" t="str" cm="1">
        <f t="array" ref="P2687">INDEX(_xlfn.TEXTSPLIT(טבלה1[[#This Row],[עמודה55]],"-"),1)</f>
        <v>Undisclosed</v>
      </c>
      <c r="Q2687" s="21" t="e" cm="1">
        <f t="array" ref="Q2687">INDEX(_xlfn.TEXTSPLIT(INDEX(_xlfn.TEXTSPLIT(טבלה1[[#This Row],[עמודה55]],"-"),2),"/"),1)</f>
        <v>#REF!</v>
      </c>
      <c r="R2687" s="12" t="e">
        <f>AVERAGE(טבלה1[[#This Row],[עמודה59]:[עמודה60]])</f>
        <v>#VALUE!</v>
      </c>
      <c r="S2687" s="3" t="e">
        <f>VALUE(SUBSTITUTE(טבלה1[[#This Row],[עמודה56]],"$",""))</f>
        <v>#VALUE!</v>
      </c>
      <c r="T2687" s="3" t="e">
        <f>VALUE(SUBSTITUTE(טבלה1[[#This Row],[עמודה57]],"$",""))</f>
        <v>#REF!</v>
      </c>
      <c r="U2687" s="3" t="e">
        <f>IF(טבלה1[[#This Row],[עמודה58]]&gt;30,"Yes","No")</f>
        <v>#VALUE!</v>
      </c>
    </row>
    <row r="2688" spans="1:21" ht="13" x14ac:dyDescent="0.15">
      <c r="A2688" s="8" t="s">
        <v>6273</v>
      </c>
      <c r="B2688" s="9" t="s">
        <v>6274</v>
      </c>
      <c r="C2688" s="9" t="s">
        <v>6275</v>
      </c>
      <c r="D2688" s="13">
        <v>10000</v>
      </c>
      <c r="E2688" s="9" t="s">
        <v>9</v>
      </c>
      <c r="F2688" s="9" t="s">
        <v>29</v>
      </c>
      <c r="G2688" s="10">
        <v>0.1</v>
      </c>
      <c r="H2688" s="11"/>
      <c r="I2688" s="12" t="str" cm="1">
        <f t="array" ref="I2688">INDEX(_xlfn.TEXTSPLIT(טבלה1[[#This Row],[עמודה2]],","),2)</f>
        <v xml:space="preserve"> WA</v>
      </c>
      <c r="J2688" s="16" t="str">
        <f>_xlfn.CONCAT(טבלה1[[#This Row],[AI_Companies]]," ",טבלה1[[#This Row],[עמודה1]])</f>
        <v>SalvoSoftware http://www.salvosoftware.com</v>
      </c>
      <c r="K2688" s="12">
        <v>10</v>
      </c>
      <c r="L2688" s="12" t="str">
        <f>IF(טבלה1[[#This Row],[עמודה53]]&gt;2000,"Yes","No")</f>
        <v>No</v>
      </c>
      <c r="M2688" s="12">
        <v>49</v>
      </c>
      <c r="N2688" s="12">
        <f>AVERAGE(טבלה1[[#This Row],[עמודה52]:[עמודה53]])</f>
        <v>29.5</v>
      </c>
      <c r="O2688" s="12" t="str">
        <f>IF(טבלה1[[#This Row],[עמודה4]]="&lt; $25 / hr","0$ - $25 / hr",טבלה1[[#This Row],[עמודה4]])</f>
        <v>$50 - $99 / hr</v>
      </c>
      <c r="P2688" s="12" t="str" cm="1">
        <f t="array" ref="P2688">INDEX(_xlfn.TEXTSPLIT(טבלה1[[#This Row],[עמודה55]],"-"),1)</f>
        <v xml:space="preserve">$50 </v>
      </c>
      <c r="Q2688" s="21" t="str" cm="1">
        <f t="array" ref="Q2688">INDEX(_xlfn.TEXTSPLIT(INDEX(_xlfn.TEXTSPLIT(טבלה1[[#This Row],[עמודה55]],"-"),2),"/"),1)</f>
        <v xml:space="preserve"> $99 </v>
      </c>
      <c r="R2688" s="12">
        <f>AVERAGE(טבלה1[[#This Row],[עמודה59]:[עמודה60]])</f>
        <v>74.5</v>
      </c>
      <c r="S2688" s="3">
        <f>VALUE(SUBSTITUTE(טבלה1[[#This Row],[עמודה56]],"$",""))</f>
        <v>50</v>
      </c>
      <c r="T2688" s="3">
        <f>VALUE(SUBSTITUTE(טבלה1[[#This Row],[עמודה57]],"$",""))</f>
        <v>99</v>
      </c>
      <c r="U2688" s="3" t="str">
        <f>IF(טבלה1[[#This Row],[עמודה58]]&gt;30,"Yes","No")</f>
        <v>Yes</v>
      </c>
    </row>
    <row r="2689" spans="1:21" ht="13" x14ac:dyDescent="0.15">
      <c r="A2689" s="8" t="s">
        <v>6276</v>
      </c>
      <c r="B2689" s="9" t="s">
        <v>6277</v>
      </c>
      <c r="C2689" s="9" t="s">
        <v>6278</v>
      </c>
      <c r="D2689" s="13">
        <v>25000</v>
      </c>
      <c r="E2689" s="9" t="s">
        <v>33</v>
      </c>
      <c r="F2689" s="9" t="s">
        <v>29</v>
      </c>
      <c r="G2689" s="10">
        <v>0.1</v>
      </c>
      <c r="H2689" s="11"/>
      <c r="I2689" s="12" t="str" cm="1">
        <f t="array" ref="I2689">INDEX(_xlfn.TEXTSPLIT(טבלה1[[#This Row],[עמודה2]],","),2)</f>
        <v xml:space="preserve"> India</v>
      </c>
      <c r="J2689" s="16" t="str">
        <f>_xlfn.CONCAT(טבלה1[[#This Row],[AI_Companies]]," ",טבלה1[[#This Row],[עמודה1]])</f>
        <v>HashbrownSystemsPvt.Ltd. https://hashbrown.com/</v>
      </c>
      <c r="K2689" s="12">
        <v>10</v>
      </c>
      <c r="L2689" s="12" t="str">
        <f>IF(טבלה1[[#This Row],[עמודה53]]&gt;2000,"Yes","No")</f>
        <v>No</v>
      </c>
      <c r="M2689" s="12">
        <v>49</v>
      </c>
      <c r="N2689" s="12">
        <f>AVERAGE(טבלה1[[#This Row],[עמודה52]:[עמודה53]])</f>
        <v>29.5</v>
      </c>
      <c r="O2689" s="12" t="str">
        <f>IF(טבלה1[[#This Row],[עמודה4]]="&lt; $25 / hr","0$ - $25 / hr",טבלה1[[#This Row],[עמודה4]])</f>
        <v>$25 - $49 / hr</v>
      </c>
      <c r="P2689" s="12" t="str" cm="1">
        <f t="array" ref="P2689">INDEX(_xlfn.TEXTSPLIT(טבלה1[[#This Row],[עמודה55]],"-"),1)</f>
        <v xml:space="preserve">$25 </v>
      </c>
      <c r="Q2689" s="21" t="str" cm="1">
        <f t="array" ref="Q2689">INDEX(_xlfn.TEXTSPLIT(INDEX(_xlfn.TEXTSPLIT(טבלה1[[#This Row],[עמודה55]],"-"),2),"/"),1)</f>
        <v xml:space="preserve"> $49 </v>
      </c>
      <c r="R2689" s="12">
        <f>AVERAGE(טבלה1[[#This Row],[עמודה59]:[עמודה60]])</f>
        <v>37</v>
      </c>
      <c r="S2689" s="3">
        <f>VALUE(SUBSTITUTE(טבלה1[[#This Row],[עמודה56]],"$",""))</f>
        <v>25</v>
      </c>
      <c r="T2689" s="3">
        <f>VALUE(SUBSTITUTE(טבלה1[[#This Row],[עמודה57]],"$",""))</f>
        <v>49</v>
      </c>
      <c r="U2689" s="3" t="str">
        <f>IF(טבלה1[[#This Row],[עמודה58]]&gt;30,"Yes","No")</f>
        <v>Yes</v>
      </c>
    </row>
    <row r="2690" spans="1:21" ht="13" x14ac:dyDescent="0.15">
      <c r="A2690" s="8" t="s">
        <v>6279</v>
      </c>
      <c r="B2690" s="9" t="s">
        <v>6280</v>
      </c>
      <c r="C2690" s="9" t="s">
        <v>6281</v>
      </c>
      <c r="D2690" s="13">
        <v>50000</v>
      </c>
      <c r="E2690" s="9" t="s">
        <v>4</v>
      </c>
      <c r="F2690" s="9" t="s">
        <v>29</v>
      </c>
      <c r="G2690" s="10">
        <v>0.1</v>
      </c>
      <c r="H2690" s="11"/>
      <c r="I2690" s="12" t="str" cm="1">
        <f t="array" ref="I2690">INDEX(_xlfn.TEXTSPLIT(טבלה1[[#This Row],[עמודה2]],","),2)</f>
        <v xml:space="preserve"> MA</v>
      </c>
      <c r="J2690" s="16" t="str">
        <f>_xlfn.CONCAT(טבלה1[[#This Row],[AI_Companies]]," ",טבלה1[[#This Row],[עמודה1]])</f>
        <v>PixelEdge https://www.pixeledge.io/</v>
      </c>
      <c r="K2690" s="12">
        <v>10</v>
      </c>
      <c r="L2690" s="12" t="str">
        <f>IF(טבלה1[[#This Row],[עמודה53]]&gt;2000,"Yes","No")</f>
        <v>No</v>
      </c>
      <c r="M2690" s="12">
        <v>49</v>
      </c>
      <c r="N2690" s="12">
        <f>AVERAGE(טבלה1[[#This Row],[עמודה52]:[עמודה53]])</f>
        <v>29.5</v>
      </c>
      <c r="O2690" s="12" t="str">
        <f>IF(טבלה1[[#This Row],[עמודה4]]="&lt; $25 / hr","0$ - $25 / hr",טבלה1[[#This Row],[עמודה4]])</f>
        <v>Undisclosed</v>
      </c>
      <c r="P2690" s="12" t="str" cm="1">
        <f t="array" ref="P2690">INDEX(_xlfn.TEXTSPLIT(טבלה1[[#This Row],[עמודה55]],"-"),1)</f>
        <v>Undisclosed</v>
      </c>
      <c r="Q2690" s="21" t="e" cm="1">
        <f t="array" ref="Q2690">INDEX(_xlfn.TEXTSPLIT(INDEX(_xlfn.TEXTSPLIT(טבלה1[[#This Row],[עמודה55]],"-"),2),"/"),1)</f>
        <v>#REF!</v>
      </c>
      <c r="R2690" s="12" t="e">
        <f>AVERAGE(טבלה1[[#This Row],[עמודה59]:[עמודה60]])</f>
        <v>#VALUE!</v>
      </c>
      <c r="S2690" s="3" t="e">
        <f>VALUE(SUBSTITUTE(טבלה1[[#This Row],[עמודה56]],"$",""))</f>
        <v>#VALUE!</v>
      </c>
      <c r="T2690" s="3" t="e">
        <f>VALUE(SUBSTITUTE(טבלה1[[#This Row],[עמודה57]],"$",""))</f>
        <v>#REF!</v>
      </c>
      <c r="U2690" s="3" t="e">
        <f>IF(טבלה1[[#This Row],[עמודה58]]&gt;30,"Yes","No")</f>
        <v>#VALUE!</v>
      </c>
    </row>
    <row r="2691" spans="1:21" ht="13" x14ac:dyDescent="0.15">
      <c r="A2691" s="8" t="s">
        <v>6282</v>
      </c>
      <c r="B2691" s="9" t="s">
        <v>6283</v>
      </c>
      <c r="C2691" s="9" t="s">
        <v>2809</v>
      </c>
      <c r="D2691" s="13">
        <v>250000</v>
      </c>
      <c r="E2691" s="9" t="s">
        <v>33</v>
      </c>
      <c r="F2691" s="9" t="s">
        <v>29</v>
      </c>
      <c r="G2691" s="10">
        <v>0.1</v>
      </c>
      <c r="H2691" s="11"/>
      <c r="I2691" s="12" t="e" cm="1">
        <f t="array" ref="I2691">INDEX(_xlfn.TEXTSPLIT(טבלה1[[#This Row],[עמודה2]],","),2)</f>
        <v>#REF!</v>
      </c>
      <c r="J2691" s="16" t="str">
        <f>_xlfn.CONCAT(טבלה1[[#This Row],[AI_Companies]]," ",טבלה1[[#This Row],[עמודה1]])</f>
        <v>KloudynetTechnologies http://www.kloudynet.com</v>
      </c>
      <c r="K2691" s="12">
        <v>10</v>
      </c>
      <c r="L2691" s="12" t="str">
        <f>IF(טבלה1[[#This Row],[עמודה53]]&gt;2000,"Yes","No")</f>
        <v>No</v>
      </c>
      <c r="M2691" s="12">
        <v>49</v>
      </c>
      <c r="N2691" s="12">
        <f>AVERAGE(טבלה1[[#This Row],[עמודה52]:[עמודה53]])</f>
        <v>29.5</v>
      </c>
      <c r="O2691" s="12" t="str">
        <f>IF(טבלה1[[#This Row],[עמודה4]]="&lt; $25 / hr","0$ - $25 / hr",טבלה1[[#This Row],[עמודה4]])</f>
        <v>$25 - $49 / hr</v>
      </c>
      <c r="P2691" s="12" t="str" cm="1">
        <f t="array" ref="P2691">INDEX(_xlfn.TEXTSPLIT(טבלה1[[#This Row],[עמודה55]],"-"),1)</f>
        <v xml:space="preserve">$25 </v>
      </c>
      <c r="Q2691" s="21" t="str" cm="1">
        <f t="array" ref="Q2691">INDEX(_xlfn.TEXTSPLIT(INDEX(_xlfn.TEXTSPLIT(טבלה1[[#This Row],[עמודה55]],"-"),2),"/"),1)</f>
        <v xml:space="preserve"> $49 </v>
      </c>
      <c r="R2691" s="12">
        <f>AVERAGE(טבלה1[[#This Row],[עמודה59]:[עמודה60]])</f>
        <v>37</v>
      </c>
      <c r="S2691" s="3">
        <f>VALUE(SUBSTITUTE(טבלה1[[#This Row],[עמודה56]],"$",""))</f>
        <v>25</v>
      </c>
      <c r="T2691" s="3">
        <f>VALUE(SUBSTITUTE(טבלה1[[#This Row],[עמודה57]],"$",""))</f>
        <v>49</v>
      </c>
      <c r="U2691" s="3" t="str">
        <f>IF(טבלה1[[#This Row],[עמודה58]]&gt;30,"Yes","No")</f>
        <v>Yes</v>
      </c>
    </row>
    <row r="2692" spans="1:21" ht="13" x14ac:dyDescent="0.15">
      <c r="A2692" s="8" t="s">
        <v>6284</v>
      </c>
      <c r="B2692" s="9" t="s">
        <v>6285</v>
      </c>
      <c r="C2692" s="9" t="s">
        <v>1307</v>
      </c>
      <c r="D2692" s="13">
        <v>10000</v>
      </c>
      <c r="E2692" s="9" t="s">
        <v>4</v>
      </c>
      <c r="F2692" s="9" t="s">
        <v>29</v>
      </c>
      <c r="G2692" s="10">
        <v>0.1</v>
      </c>
      <c r="H2692" s="11"/>
      <c r="I2692" s="12" t="str" cm="1">
        <f t="array" ref="I2692">INDEX(_xlfn.TEXTSPLIT(טבלה1[[#This Row],[עמודה2]],","),2)</f>
        <v xml:space="preserve"> MA</v>
      </c>
      <c r="J2692" s="16" t="str">
        <f>_xlfn.CONCAT(טבלה1[[#This Row],[AI_Companies]]," ",טבלה1[[#This Row],[עמודה1]])</f>
        <v>BostonUX http://bostonux.com</v>
      </c>
      <c r="K2692" s="12">
        <v>10</v>
      </c>
      <c r="L2692" s="12" t="str">
        <f>IF(טבלה1[[#This Row],[עמודה53]]&gt;2000,"Yes","No")</f>
        <v>No</v>
      </c>
      <c r="M2692" s="12">
        <v>49</v>
      </c>
      <c r="N2692" s="12">
        <f>AVERAGE(טבלה1[[#This Row],[עמודה52]:[עמודה53]])</f>
        <v>29.5</v>
      </c>
      <c r="O2692" s="12" t="str">
        <f>IF(טבלה1[[#This Row],[עמודה4]]="&lt; $25 / hr","0$ - $25 / hr",טבלה1[[#This Row],[עמודה4]])</f>
        <v>Undisclosed</v>
      </c>
      <c r="P2692" s="12" t="str" cm="1">
        <f t="array" ref="P2692">INDEX(_xlfn.TEXTSPLIT(טבלה1[[#This Row],[עמודה55]],"-"),1)</f>
        <v>Undisclosed</v>
      </c>
      <c r="Q2692" s="21" t="e" cm="1">
        <f t="array" ref="Q2692">INDEX(_xlfn.TEXTSPLIT(INDEX(_xlfn.TEXTSPLIT(טבלה1[[#This Row],[עמודה55]],"-"),2),"/"),1)</f>
        <v>#REF!</v>
      </c>
      <c r="R2692" s="12" t="e">
        <f>AVERAGE(טבלה1[[#This Row],[עמודה59]:[עמודה60]])</f>
        <v>#VALUE!</v>
      </c>
      <c r="S2692" s="3" t="e">
        <f>VALUE(SUBSTITUTE(טבלה1[[#This Row],[עמודה56]],"$",""))</f>
        <v>#VALUE!</v>
      </c>
      <c r="T2692" s="3" t="e">
        <f>VALUE(SUBSTITUTE(טבלה1[[#This Row],[עמודה57]],"$",""))</f>
        <v>#REF!</v>
      </c>
      <c r="U2692" s="3" t="e">
        <f>IF(טבלה1[[#This Row],[עמודה58]]&gt;30,"Yes","No")</f>
        <v>#VALUE!</v>
      </c>
    </row>
    <row r="2693" spans="1:21" ht="13" x14ac:dyDescent="0.15">
      <c r="A2693" s="8" t="s">
        <v>6286</v>
      </c>
      <c r="B2693" s="9" t="s">
        <v>6287</v>
      </c>
      <c r="C2693" s="9" t="s">
        <v>5495</v>
      </c>
      <c r="D2693" s="13">
        <v>10000</v>
      </c>
      <c r="E2693" s="9" t="s">
        <v>14</v>
      </c>
      <c r="F2693" s="9" t="s">
        <v>29</v>
      </c>
      <c r="G2693" s="10">
        <v>0.1</v>
      </c>
      <c r="H2693" s="11"/>
      <c r="I2693" s="12" t="str" cm="1">
        <f t="array" ref="I2693">INDEX(_xlfn.TEXTSPLIT(טבלה1[[#This Row],[עמודה2]],","),2)</f>
        <v xml:space="preserve"> Malaysia</v>
      </c>
      <c r="J2693" s="16" t="str">
        <f>_xlfn.CONCAT(טבלה1[[#This Row],[AI_Companies]]," ",טבלה1[[#This Row],[עמודה1]])</f>
        <v>QuadVenturesSDNBHD http://www.quadventures.com.my</v>
      </c>
      <c r="K2693" s="12">
        <v>10</v>
      </c>
      <c r="L2693" s="12" t="str">
        <f>IF(טבלה1[[#This Row],[עמודה53]]&gt;2000,"Yes","No")</f>
        <v>No</v>
      </c>
      <c r="M2693" s="12">
        <v>49</v>
      </c>
      <c r="N2693" s="12">
        <f>AVERAGE(טבלה1[[#This Row],[עמודה52]:[עמודה53]])</f>
        <v>29.5</v>
      </c>
      <c r="O2693" s="12" t="str">
        <f>IF(טבלה1[[#This Row],[עמודה4]]="&lt; $25 / hr","0$ - $25 / hr",טבלה1[[#This Row],[עמודה4]])</f>
        <v>0$ - $25 / hr</v>
      </c>
      <c r="P2693" s="12" t="str" cm="1">
        <f t="array" ref="P2693">INDEX(_xlfn.TEXTSPLIT(טבלה1[[#This Row],[עמודה55]],"-"),1)</f>
        <v xml:space="preserve">0$ </v>
      </c>
      <c r="Q2693" s="21" t="str" cm="1">
        <f t="array" ref="Q2693">INDEX(_xlfn.TEXTSPLIT(INDEX(_xlfn.TEXTSPLIT(טבלה1[[#This Row],[עמודה55]],"-"),2),"/"),1)</f>
        <v xml:space="preserve"> $25 </v>
      </c>
      <c r="R2693" s="12">
        <f>AVERAGE(טבלה1[[#This Row],[עמודה59]:[עמודה60]])</f>
        <v>12.5</v>
      </c>
      <c r="S2693" s="3">
        <f>VALUE(SUBSTITUTE(טבלה1[[#This Row],[עמודה56]],"$",""))</f>
        <v>0</v>
      </c>
      <c r="T2693" s="3">
        <f>VALUE(SUBSTITUTE(טבלה1[[#This Row],[עמודה57]],"$",""))</f>
        <v>25</v>
      </c>
      <c r="U2693" s="3" t="str">
        <f>IF(טבלה1[[#This Row],[עמודה58]]&gt;30,"Yes","No")</f>
        <v>No</v>
      </c>
    </row>
    <row r="2694" spans="1:21" ht="13" x14ac:dyDescent="0.15">
      <c r="A2694" s="8" t="s">
        <v>6288</v>
      </c>
      <c r="B2694" s="9" t="s">
        <v>6289</v>
      </c>
      <c r="C2694" s="9" t="s">
        <v>162</v>
      </c>
      <c r="D2694" s="13">
        <v>10000</v>
      </c>
      <c r="E2694" s="9" t="s">
        <v>21</v>
      </c>
      <c r="F2694" s="9" t="s">
        <v>29</v>
      </c>
      <c r="G2694" s="10">
        <v>0.1</v>
      </c>
      <c r="H2694" s="11"/>
      <c r="I2694" s="12" t="str" cm="1">
        <f t="array" ref="I2694">INDEX(_xlfn.TEXTSPLIT(טבלה1[[#This Row],[עמודה2]],","),2)</f>
        <v xml:space="preserve"> Romania</v>
      </c>
      <c r="J2694" s="16" t="str">
        <f>_xlfn.CONCAT(טבלה1[[#This Row],[AI_Companies]]," ",טבלה1[[#This Row],[עמודה1]])</f>
        <v>Zalmotek https://zalmotek.com/</v>
      </c>
      <c r="K2694" s="12">
        <v>10</v>
      </c>
      <c r="L2694" s="12" t="str">
        <f>IF(טבלה1[[#This Row],[עמודה53]]&gt;2000,"Yes","No")</f>
        <v>No</v>
      </c>
      <c r="M2694" s="12">
        <v>49</v>
      </c>
      <c r="N2694" s="12">
        <f>AVERAGE(טבלה1[[#This Row],[עמודה52]:[עמודה53]])</f>
        <v>29.5</v>
      </c>
      <c r="O2694" s="12" t="str">
        <f>IF(טבלה1[[#This Row],[עמודה4]]="&lt; $25 / hr","0$ - $25 / hr",טבלה1[[#This Row],[עמודה4]])</f>
        <v>$100 - $149 / hr</v>
      </c>
      <c r="P2694" s="12" t="str" cm="1">
        <f t="array" ref="P2694">INDEX(_xlfn.TEXTSPLIT(טבלה1[[#This Row],[עמודה55]],"-"),1)</f>
        <v xml:space="preserve">$100 </v>
      </c>
      <c r="Q2694" s="21" t="str" cm="1">
        <f t="array" ref="Q2694">INDEX(_xlfn.TEXTSPLIT(INDEX(_xlfn.TEXTSPLIT(טבלה1[[#This Row],[עמודה55]],"-"),2),"/"),1)</f>
        <v xml:space="preserve"> $149 </v>
      </c>
      <c r="R2694" s="12">
        <f>AVERAGE(טבלה1[[#This Row],[עמודה59]:[עמודה60]])</f>
        <v>124.5</v>
      </c>
      <c r="S2694" s="3">
        <f>VALUE(SUBSTITUTE(טבלה1[[#This Row],[עמודה56]],"$",""))</f>
        <v>100</v>
      </c>
      <c r="T2694" s="3">
        <f>VALUE(SUBSTITUTE(טבלה1[[#This Row],[עמודה57]],"$",""))</f>
        <v>149</v>
      </c>
      <c r="U2694" s="3" t="str">
        <f>IF(טבלה1[[#This Row],[עמודה58]]&gt;30,"Yes","No")</f>
        <v>Yes</v>
      </c>
    </row>
    <row r="2695" spans="1:21" ht="13" x14ac:dyDescent="0.15">
      <c r="A2695" s="8" t="s">
        <v>6290</v>
      </c>
      <c r="B2695" s="9" t="s">
        <v>6291</v>
      </c>
      <c r="C2695" s="9" t="s">
        <v>1000</v>
      </c>
      <c r="D2695" s="13">
        <v>1000</v>
      </c>
      <c r="E2695" s="9" t="s">
        <v>9</v>
      </c>
      <c r="F2695" s="9" t="s">
        <v>29</v>
      </c>
      <c r="G2695" s="10">
        <v>0.1</v>
      </c>
      <c r="H2695" s="11"/>
      <c r="I2695" s="12" t="str" cm="1">
        <f t="array" ref="I2695">INDEX(_xlfn.TEXTSPLIT(טבלה1[[#This Row],[עמודה2]],","),2)</f>
        <v xml:space="preserve"> Poland</v>
      </c>
      <c r="J2695" s="16" t="str">
        <f>_xlfn.CONCAT(טבלה1[[#This Row],[AI_Companies]]," ",טבלה1[[#This Row],[עמודה1]])</f>
        <v>NextappsSp.zo.o.MobileandWebSoftwareHouse http://www.nextapps.pl</v>
      </c>
      <c r="K2695" s="12">
        <v>10</v>
      </c>
      <c r="L2695" s="12" t="str">
        <f>IF(טבלה1[[#This Row],[עמודה53]]&gt;2000,"Yes","No")</f>
        <v>No</v>
      </c>
      <c r="M2695" s="12">
        <v>49</v>
      </c>
      <c r="N2695" s="12">
        <f>AVERAGE(טבלה1[[#This Row],[עמודה52]:[עמודה53]])</f>
        <v>29.5</v>
      </c>
      <c r="O2695" s="12" t="str">
        <f>IF(טבלה1[[#This Row],[עמודה4]]="&lt; $25 / hr","0$ - $25 / hr",טבלה1[[#This Row],[עמודה4]])</f>
        <v>$50 - $99 / hr</v>
      </c>
      <c r="P2695" s="12" t="str" cm="1">
        <f t="array" ref="P2695">INDEX(_xlfn.TEXTSPLIT(טבלה1[[#This Row],[עמודה55]],"-"),1)</f>
        <v xml:space="preserve">$50 </v>
      </c>
      <c r="Q2695" s="21" t="str" cm="1">
        <f t="array" ref="Q2695">INDEX(_xlfn.TEXTSPLIT(INDEX(_xlfn.TEXTSPLIT(טבלה1[[#This Row],[עמודה55]],"-"),2),"/"),1)</f>
        <v xml:space="preserve"> $99 </v>
      </c>
      <c r="R2695" s="12">
        <f>AVERAGE(טבלה1[[#This Row],[עמודה59]:[עמודה60]])</f>
        <v>74.5</v>
      </c>
      <c r="S2695" s="3">
        <f>VALUE(SUBSTITUTE(טבלה1[[#This Row],[עמודה56]],"$",""))</f>
        <v>50</v>
      </c>
      <c r="T2695" s="3">
        <f>VALUE(SUBSTITUTE(טבלה1[[#This Row],[עמודה57]],"$",""))</f>
        <v>99</v>
      </c>
      <c r="U2695" s="3" t="str">
        <f>IF(טבלה1[[#This Row],[עמודה58]]&gt;30,"Yes","No")</f>
        <v>Yes</v>
      </c>
    </row>
    <row r="2696" spans="1:21" ht="13" x14ac:dyDescent="0.15">
      <c r="A2696" s="8" t="s">
        <v>6292</v>
      </c>
      <c r="B2696" s="9" t="s">
        <v>6293</v>
      </c>
      <c r="C2696" s="9" t="s">
        <v>1073</v>
      </c>
      <c r="D2696" s="13">
        <v>25000</v>
      </c>
      <c r="E2696" s="9" t="s">
        <v>33</v>
      </c>
      <c r="F2696" s="9" t="s">
        <v>29</v>
      </c>
      <c r="G2696" s="10">
        <v>0.1</v>
      </c>
      <c r="H2696" s="11"/>
      <c r="I2696" s="12" t="str" cm="1">
        <f t="array" ref="I2696">INDEX(_xlfn.TEXTSPLIT(טבלה1[[#This Row],[עמודה2]],","),2)</f>
        <v xml:space="preserve"> India</v>
      </c>
      <c r="J2696" s="16" t="str">
        <f>_xlfn.CONCAT(טבלה1[[#This Row],[AI_Companies]]," ",טבלה1[[#This Row],[עמודה1]])</f>
        <v>BrainAbove http://www.brainabove.io</v>
      </c>
      <c r="K2696" s="12">
        <v>10</v>
      </c>
      <c r="L2696" s="12" t="str">
        <f>IF(טבלה1[[#This Row],[עמודה53]]&gt;2000,"Yes","No")</f>
        <v>No</v>
      </c>
      <c r="M2696" s="12">
        <v>49</v>
      </c>
      <c r="N2696" s="12">
        <f>AVERAGE(טבלה1[[#This Row],[עמודה52]:[עמודה53]])</f>
        <v>29.5</v>
      </c>
      <c r="O2696" s="12" t="str">
        <f>IF(טבלה1[[#This Row],[עמודה4]]="&lt; $25 / hr","0$ - $25 / hr",טבלה1[[#This Row],[עמודה4]])</f>
        <v>$25 - $49 / hr</v>
      </c>
      <c r="P2696" s="12" t="str" cm="1">
        <f t="array" ref="P2696">INDEX(_xlfn.TEXTSPLIT(טבלה1[[#This Row],[עמודה55]],"-"),1)</f>
        <v xml:space="preserve">$25 </v>
      </c>
      <c r="Q2696" s="21" t="str" cm="1">
        <f t="array" ref="Q2696">INDEX(_xlfn.TEXTSPLIT(INDEX(_xlfn.TEXTSPLIT(טבלה1[[#This Row],[עמודה55]],"-"),2),"/"),1)</f>
        <v xml:space="preserve"> $49 </v>
      </c>
      <c r="R2696" s="12">
        <f>AVERAGE(טבלה1[[#This Row],[עמודה59]:[עמודה60]])</f>
        <v>37</v>
      </c>
      <c r="S2696" s="3">
        <f>VALUE(SUBSTITUTE(טבלה1[[#This Row],[עמודה56]],"$",""))</f>
        <v>25</v>
      </c>
      <c r="T2696" s="3">
        <f>VALUE(SUBSTITUTE(טבלה1[[#This Row],[עמודה57]],"$",""))</f>
        <v>49</v>
      </c>
      <c r="U2696" s="3" t="str">
        <f>IF(טבלה1[[#This Row],[עמודה58]]&gt;30,"Yes","No")</f>
        <v>Yes</v>
      </c>
    </row>
    <row r="2697" spans="1:21" ht="13" x14ac:dyDescent="0.15">
      <c r="A2697" s="8" t="s">
        <v>6294</v>
      </c>
      <c r="B2697" s="9" t="s">
        <v>6295</v>
      </c>
      <c r="C2697" s="9" t="s">
        <v>366</v>
      </c>
      <c r="D2697" s="13">
        <v>25000</v>
      </c>
      <c r="E2697" s="9" t="s">
        <v>33</v>
      </c>
      <c r="F2697" s="9" t="s">
        <v>29</v>
      </c>
      <c r="G2697" s="10">
        <v>0.1</v>
      </c>
      <c r="H2697" s="11"/>
      <c r="I2697" s="12" t="str" cm="1">
        <f t="array" ref="I2697">INDEX(_xlfn.TEXTSPLIT(טבלה1[[#This Row],[עמודה2]],","),2)</f>
        <v xml:space="preserve"> North Macedonia</v>
      </c>
      <c r="J2697" s="16" t="str">
        <f>_xlfn.CONCAT(טבלה1[[#This Row],[AI_Companies]]," ",טבלה1[[#This Row],[עמודה1]])</f>
        <v>SiaSoft https://www.sia-soft.com</v>
      </c>
      <c r="K2697" s="12">
        <v>10</v>
      </c>
      <c r="L2697" s="12" t="str">
        <f>IF(טבלה1[[#This Row],[עמודה53]]&gt;2000,"Yes","No")</f>
        <v>No</v>
      </c>
      <c r="M2697" s="12">
        <v>49</v>
      </c>
      <c r="N2697" s="12">
        <f>AVERAGE(טבלה1[[#This Row],[עמודה52]:[עמודה53]])</f>
        <v>29.5</v>
      </c>
      <c r="O2697" s="12" t="str">
        <f>IF(טבלה1[[#This Row],[עמודה4]]="&lt; $25 / hr","0$ - $25 / hr",טבלה1[[#This Row],[עמודה4]])</f>
        <v>$25 - $49 / hr</v>
      </c>
      <c r="P2697" s="12" t="str" cm="1">
        <f t="array" ref="P2697">INDEX(_xlfn.TEXTSPLIT(טבלה1[[#This Row],[עמודה55]],"-"),1)</f>
        <v xml:space="preserve">$25 </v>
      </c>
      <c r="Q2697" s="21" t="str" cm="1">
        <f t="array" ref="Q2697">INDEX(_xlfn.TEXTSPLIT(INDEX(_xlfn.TEXTSPLIT(טבלה1[[#This Row],[עמודה55]],"-"),2),"/"),1)</f>
        <v xml:space="preserve"> $49 </v>
      </c>
      <c r="R2697" s="12">
        <f>AVERAGE(טבלה1[[#This Row],[עמודה59]:[עמודה60]])</f>
        <v>37</v>
      </c>
      <c r="S2697" s="3">
        <f>VALUE(SUBSTITUTE(טבלה1[[#This Row],[עמודה56]],"$",""))</f>
        <v>25</v>
      </c>
      <c r="T2697" s="3">
        <f>VALUE(SUBSTITUTE(טבלה1[[#This Row],[עמודה57]],"$",""))</f>
        <v>49</v>
      </c>
      <c r="U2697" s="3" t="str">
        <f>IF(טבלה1[[#This Row],[עמודה58]]&gt;30,"Yes","No")</f>
        <v>Yes</v>
      </c>
    </row>
    <row r="2698" spans="1:21" ht="13" x14ac:dyDescent="0.15">
      <c r="A2698" s="8" t="s">
        <v>6296</v>
      </c>
      <c r="B2698" s="9" t="s">
        <v>6297</v>
      </c>
      <c r="C2698" s="9" t="s">
        <v>361</v>
      </c>
      <c r="D2698" s="13">
        <v>1000</v>
      </c>
      <c r="E2698" s="9" t="s">
        <v>9</v>
      </c>
      <c r="F2698" s="9" t="s">
        <v>29</v>
      </c>
      <c r="G2698" s="10">
        <v>0.1</v>
      </c>
      <c r="H2698" s="11"/>
      <c r="I2698" s="12" t="str" cm="1">
        <f t="array" ref="I2698">INDEX(_xlfn.TEXTSPLIT(טבלה1[[#This Row],[עמודה2]],","),2)</f>
        <v xml:space="preserve"> India</v>
      </c>
      <c r="J2698" s="16" t="str">
        <f>_xlfn.CONCAT(טבלה1[[#This Row],[AI_Companies]]," ",טבלה1[[#This Row],[עמודה1]])</f>
        <v>BritwiseTechnologies https://www.britwise.com</v>
      </c>
      <c r="K2698" s="12">
        <v>10</v>
      </c>
      <c r="L2698" s="12" t="str">
        <f>IF(טבלה1[[#This Row],[עמודה53]]&gt;2000,"Yes","No")</f>
        <v>No</v>
      </c>
      <c r="M2698" s="12">
        <v>49</v>
      </c>
      <c r="N2698" s="12">
        <f>AVERAGE(טבלה1[[#This Row],[עמודה52]:[עמודה53]])</f>
        <v>29.5</v>
      </c>
      <c r="O2698" s="12" t="str">
        <f>IF(טבלה1[[#This Row],[עמודה4]]="&lt; $25 / hr","0$ - $25 / hr",טבלה1[[#This Row],[עמודה4]])</f>
        <v>$50 - $99 / hr</v>
      </c>
      <c r="P2698" s="12" t="str" cm="1">
        <f t="array" ref="P2698">INDEX(_xlfn.TEXTSPLIT(טבלה1[[#This Row],[עמודה55]],"-"),1)</f>
        <v xml:space="preserve">$50 </v>
      </c>
      <c r="Q2698" s="21" t="str" cm="1">
        <f t="array" ref="Q2698">INDEX(_xlfn.TEXTSPLIT(INDEX(_xlfn.TEXTSPLIT(טבלה1[[#This Row],[עמודה55]],"-"),2),"/"),1)</f>
        <v xml:space="preserve"> $99 </v>
      </c>
      <c r="R2698" s="12">
        <f>AVERAGE(טבלה1[[#This Row],[עמודה59]:[עמודה60]])</f>
        <v>74.5</v>
      </c>
      <c r="S2698" s="3">
        <f>VALUE(SUBSTITUTE(טבלה1[[#This Row],[עמודה56]],"$",""))</f>
        <v>50</v>
      </c>
      <c r="T2698" s="3">
        <f>VALUE(SUBSTITUTE(טבלה1[[#This Row],[עמודה57]],"$",""))</f>
        <v>99</v>
      </c>
      <c r="U2698" s="3" t="str">
        <f>IF(טבלה1[[#This Row],[עמודה58]]&gt;30,"Yes","No")</f>
        <v>Yes</v>
      </c>
    </row>
    <row r="2699" spans="1:21" ht="13" x14ac:dyDescent="0.15">
      <c r="A2699" s="8" t="s">
        <v>6298</v>
      </c>
      <c r="B2699" s="9" t="s">
        <v>6299</v>
      </c>
      <c r="C2699" s="9" t="s">
        <v>6300</v>
      </c>
      <c r="D2699" s="13">
        <v>50000</v>
      </c>
      <c r="E2699" s="9" t="s">
        <v>9</v>
      </c>
      <c r="F2699" s="9" t="s">
        <v>29</v>
      </c>
      <c r="G2699" s="10">
        <v>0.1</v>
      </c>
      <c r="H2699" s="11"/>
      <c r="I2699" s="12" t="str" cm="1">
        <f t="array" ref="I2699">INDEX(_xlfn.TEXTSPLIT(טבלה1[[#This Row],[עמודה2]],","),2)</f>
        <v xml:space="preserve"> Malta</v>
      </c>
      <c r="J2699" s="16" t="str">
        <f>_xlfn.CONCAT(טבלה1[[#This Row],[AI_Companies]]," ",טבלה1[[#This Row],[עמודה1]])</f>
        <v>SmartStudios https://www.smartstudios.io</v>
      </c>
      <c r="K2699" s="12">
        <v>10</v>
      </c>
      <c r="L2699" s="12" t="str">
        <f>IF(טבלה1[[#This Row],[עמודה53]]&gt;2000,"Yes","No")</f>
        <v>No</v>
      </c>
      <c r="M2699" s="12">
        <v>49</v>
      </c>
      <c r="N2699" s="12">
        <f>AVERAGE(טבלה1[[#This Row],[עמודה52]:[עמודה53]])</f>
        <v>29.5</v>
      </c>
      <c r="O2699" s="12" t="str">
        <f>IF(טבלה1[[#This Row],[עמודה4]]="&lt; $25 / hr","0$ - $25 / hr",טבלה1[[#This Row],[עמודה4]])</f>
        <v>$50 - $99 / hr</v>
      </c>
      <c r="P2699" s="12" t="str" cm="1">
        <f t="array" ref="P2699">INDEX(_xlfn.TEXTSPLIT(טבלה1[[#This Row],[עמודה55]],"-"),1)</f>
        <v xml:space="preserve">$50 </v>
      </c>
      <c r="Q2699" s="21" t="str" cm="1">
        <f t="array" ref="Q2699">INDEX(_xlfn.TEXTSPLIT(INDEX(_xlfn.TEXTSPLIT(טבלה1[[#This Row],[עמודה55]],"-"),2),"/"),1)</f>
        <v xml:space="preserve"> $99 </v>
      </c>
      <c r="R2699" s="12">
        <f>AVERAGE(טבלה1[[#This Row],[עמודה59]:[עמודה60]])</f>
        <v>74.5</v>
      </c>
      <c r="S2699" s="3">
        <f>VALUE(SUBSTITUTE(טבלה1[[#This Row],[עמודה56]],"$",""))</f>
        <v>50</v>
      </c>
      <c r="T2699" s="3">
        <f>VALUE(SUBSTITUTE(טבלה1[[#This Row],[עמודה57]],"$",""))</f>
        <v>99</v>
      </c>
      <c r="U2699" s="3" t="str">
        <f>IF(טבלה1[[#This Row],[עמודה58]]&gt;30,"Yes","No")</f>
        <v>Yes</v>
      </c>
    </row>
    <row r="2700" spans="1:21" ht="13" x14ac:dyDescent="0.15">
      <c r="A2700" s="8" t="s">
        <v>6301</v>
      </c>
      <c r="B2700" s="9" t="s">
        <v>6302</v>
      </c>
      <c r="C2700" s="9" t="s">
        <v>6303</v>
      </c>
      <c r="D2700" s="13">
        <v>10000</v>
      </c>
      <c r="E2700" s="9" t="s">
        <v>4</v>
      </c>
      <c r="F2700" s="9" t="s">
        <v>29</v>
      </c>
      <c r="G2700" s="10">
        <v>0.1</v>
      </c>
      <c r="H2700" s="11"/>
      <c r="I2700" s="12" t="str" cm="1">
        <f t="array" ref="I2700">INDEX(_xlfn.TEXTSPLIT(טבלה1[[#This Row],[עמודה2]],","),2)</f>
        <v xml:space="preserve"> India</v>
      </c>
      <c r="J2700" s="16" t="str">
        <f>_xlfn.CONCAT(טבלה1[[#This Row],[AI_Companies]]," ",טבלה1[[#This Row],[עמודה1]])</f>
        <v>AgaminInc http://agamin.ai</v>
      </c>
      <c r="K2700" s="12">
        <v>10</v>
      </c>
      <c r="L2700" s="12" t="str">
        <f>IF(טבלה1[[#This Row],[עמודה53]]&gt;2000,"Yes","No")</f>
        <v>No</v>
      </c>
      <c r="M2700" s="12">
        <v>49</v>
      </c>
      <c r="N2700" s="12">
        <f>AVERAGE(טבלה1[[#This Row],[עמודה52]:[עמודה53]])</f>
        <v>29.5</v>
      </c>
      <c r="O2700" s="12" t="str">
        <f>IF(טבלה1[[#This Row],[עמודה4]]="&lt; $25 / hr","0$ - $25 / hr",טבלה1[[#This Row],[עמודה4]])</f>
        <v>Undisclosed</v>
      </c>
      <c r="P2700" s="12" t="str" cm="1">
        <f t="array" ref="P2700">INDEX(_xlfn.TEXTSPLIT(טבלה1[[#This Row],[עמודה55]],"-"),1)</f>
        <v>Undisclosed</v>
      </c>
      <c r="Q2700" s="21" t="e" cm="1">
        <f t="array" ref="Q2700">INDEX(_xlfn.TEXTSPLIT(INDEX(_xlfn.TEXTSPLIT(טבלה1[[#This Row],[עמודה55]],"-"),2),"/"),1)</f>
        <v>#REF!</v>
      </c>
      <c r="R2700" s="12" t="e">
        <f>AVERAGE(טבלה1[[#This Row],[עמודה59]:[עמודה60]])</f>
        <v>#VALUE!</v>
      </c>
      <c r="S2700" s="3" t="e">
        <f>VALUE(SUBSTITUTE(טבלה1[[#This Row],[עמודה56]],"$",""))</f>
        <v>#VALUE!</v>
      </c>
      <c r="T2700" s="3" t="e">
        <f>VALUE(SUBSTITUTE(טבלה1[[#This Row],[עמודה57]],"$",""))</f>
        <v>#REF!</v>
      </c>
      <c r="U2700" s="3" t="e">
        <f>IF(טבלה1[[#This Row],[עמודה58]]&gt;30,"Yes","No")</f>
        <v>#VALUE!</v>
      </c>
    </row>
    <row r="2701" spans="1:21" ht="13" x14ac:dyDescent="0.15">
      <c r="A2701" s="8" t="s">
        <v>6304</v>
      </c>
      <c r="B2701" s="9" t="s">
        <v>6305</v>
      </c>
      <c r="C2701" s="9" t="s">
        <v>604</v>
      </c>
      <c r="D2701" s="13">
        <v>1000</v>
      </c>
      <c r="E2701" s="9" t="s">
        <v>33</v>
      </c>
      <c r="F2701" s="9" t="s">
        <v>29</v>
      </c>
      <c r="G2701" s="10">
        <v>0.1</v>
      </c>
      <c r="H2701" s="11"/>
      <c r="I2701" s="12" t="str" cm="1">
        <f t="array" ref="I2701">INDEX(_xlfn.TEXTSPLIT(טבלה1[[#This Row],[עמודה2]],","),2)</f>
        <v xml:space="preserve"> India</v>
      </c>
      <c r="J2701" s="16" t="str">
        <f>_xlfn.CONCAT(טבלה1[[#This Row],[AI_Companies]]," ",טבלה1[[#This Row],[עמודה1]])</f>
        <v>QmansysInfosolutions https://www.qmansys.com/</v>
      </c>
      <c r="K2701" s="12">
        <v>10</v>
      </c>
      <c r="L2701" s="12" t="str">
        <f>IF(טבלה1[[#This Row],[עמודה53]]&gt;2000,"Yes","No")</f>
        <v>No</v>
      </c>
      <c r="M2701" s="12">
        <v>49</v>
      </c>
      <c r="N2701" s="12">
        <f>AVERAGE(טבלה1[[#This Row],[עמודה52]:[עמודה53]])</f>
        <v>29.5</v>
      </c>
      <c r="O2701" s="12" t="str">
        <f>IF(טבלה1[[#This Row],[עמודה4]]="&lt; $25 / hr","0$ - $25 / hr",טבלה1[[#This Row],[עמודה4]])</f>
        <v>$25 - $49 / hr</v>
      </c>
      <c r="P2701" s="12" t="str" cm="1">
        <f t="array" ref="P2701">INDEX(_xlfn.TEXTSPLIT(טבלה1[[#This Row],[עמודה55]],"-"),1)</f>
        <v xml:space="preserve">$25 </v>
      </c>
      <c r="Q2701" s="21" t="str" cm="1">
        <f t="array" ref="Q2701">INDEX(_xlfn.TEXTSPLIT(INDEX(_xlfn.TEXTSPLIT(טבלה1[[#This Row],[עמודה55]],"-"),2),"/"),1)</f>
        <v xml:space="preserve"> $49 </v>
      </c>
      <c r="R2701" s="12">
        <f>AVERAGE(טבלה1[[#This Row],[עמודה59]:[עמודה60]])</f>
        <v>37</v>
      </c>
      <c r="S2701" s="3">
        <f>VALUE(SUBSTITUTE(טבלה1[[#This Row],[עמודה56]],"$",""))</f>
        <v>25</v>
      </c>
      <c r="T2701" s="3">
        <f>VALUE(SUBSTITUTE(טבלה1[[#This Row],[עמודה57]],"$",""))</f>
        <v>49</v>
      </c>
      <c r="U2701" s="3" t="str">
        <f>IF(טבלה1[[#This Row],[עמודה58]]&gt;30,"Yes","No")</f>
        <v>Yes</v>
      </c>
    </row>
    <row r="2702" spans="1:21" ht="13" x14ac:dyDescent="0.15">
      <c r="A2702" s="8" t="s">
        <v>6306</v>
      </c>
      <c r="B2702" s="9" t="s">
        <v>6307</v>
      </c>
      <c r="C2702" s="9" t="s">
        <v>6308</v>
      </c>
      <c r="D2702" s="13">
        <v>250000</v>
      </c>
      <c r="E2702" s="9" t="s">
        <v>928</v>
      </c>
      <c r="F2702" s="9" t="s">
        <v>29</v>
      </c>
      <c r="G2702" s="10">
        <v>0.1</v>
      </c>
      <c r="H2702" s="11"/>
      <c r="I2702" s="12" t="str" cm="1">
        <f t="array" ref="I2702">INDEX(_xlfn.TEXTSPLIT(טבלה1[[#This Row],[עמודה2]],","),2)</f>
        <v xml:space="preserve"> Romania</v>
      </c>
      <c r="J2702" s="16" t="str">
        <f>_xlfn.CONCAT(טבלה1[[#This Row],[AI_Companies]]," ",טבלה1[[#This Row],[עמודה1]])</f>
        <v>CcoinNetwork https://CCOIN.UK</v>
      </c>
      <c r="K2702" s="12">
        <v>10</v>
      </c>
      <c r="L2702" s="12" t="str">
        <f>IF(טבלה1[[#This Row],[עמודה53]]&gt;2000,"Yes","No")</f>
        <v>No</v>
      </c>
      <c r="M2702" s="12">
        <v>49</v>
      </c>
      <c r="N2702" s="12">
        <f>AVERAGE(טבלה1[[#This Row],[עמודה52]:[עמודה53]])</f>
        <v>29.5</v>
      </c>
      <c r="O2702" s="12" t="str">
        <f>IF(טבלה1[[#This Row],[עמודה4]]="&lt; $25 / hr","0$ - $25 / hr",טבלה1[[#This Row],[עמודה4]])</f>
        <v>$300+ / hr</v>
      </c>
      <c r="P2702" s="12" t="str" cm="1">
        <f t="array" ref="P2702">INDEX(_xlfn.TEXTSPLIT(טבלה1[[#This Row],[עמודה55]],"-"),1)</f>
        <v>$300+ / hr</v>
      </c>
      <c r="Q2702" s="21" t="e" cm="1">
        <f t="array" ref="Q2702">INDEX(_xlfn.TEXTSPLIT(INDEX(_xlfn.TEXTSPLIT(טבלה1[[#This Row],[עמודה55]],"-"),2),"/"),1)</f>
        <v>#REF!</v>
      </c>
      <c r="R2702" s="12" t="e">
        <f>AVERAGE(טבלה1[[#This Row],[עמודה59]:[עמודה60]])</f>
        <v>#VALUE!</v>
      </c>
      <c r="S2702" s="3" t="e">
        <f>VALUE(SUBSTITUTE(טבלה1[[#This Row],[עמודה56]],"$",""))</f>
        <v>#VALUE!</v>
      </c>
      <c r="T2702" s="3" t="e">
        <f>VALUE(SUBSTITUTE(טבלה1[[#This Row],[עמודה57]],"$",""))</f>
        <v>#REF!</v>
      </c>
      <c r="U2702" s="3" t="e">
        <f>IF(טבלה1[[#This Row],[עמודה58]]&gt;30,"Yes","No")</f>
        <v>#VALUE!</v>
      </c>
    </row>
    <row r="2703" spans="1:21" ht="13" x14ac:dyDescent="0.15">
      <c r="A2703" s="8" t="s">
        <v>6309</v>
      </c>
      <c r="B2703" s="9" t="s">
        <v>6310</v>
      </c>
      <c r="C2703" s="9" t="s">
        <v>5034</v>
      </c>
      <c r="D2703" s="13">
        <v>1000</v>
      </c>
      <c r="E2703" s="9" t="s">
        <v>33</v>
      </c>
      <c r="F2703" s="9" t="s">
        <v>29</v>
      </c>
      <c r="G2703" s="10">
        <v>0.1</v>
      </c>
      <c r="H2703" s="11"/>
      <c r="I2703" s="12" t="str" cm="1">
        <f t="array" ref="I2703">INDEX(_xlfn.TEXTSPLIT(טבלה1[[#This Row],[עמודה2]],","),2)</f>
        <v xml:space="preserve"> India</v>
      </c>
      <c r="J2703" s="16" t="str">
        <f>_xlfn.CONCAT(טבלה1[[#This Row],[AI_Companies]]," ",טבלה1[[#This Row],[עמודה1]])</f>
        <v>AppzmineTechPvtLtd https://www.appzminetech.com/</v>
      </c>
      <c r="K2703" s="12">
        <v>10</v>
      </c>
      <c r="L2703" s="12" t="str">
        <f>IF(טבלה1[[#This Row],[עמודה53]]&gt;2000,"Yes","No")</f>
        <v>No</v>
      </c>
      <c r="M2703" s="12">
        <v>49</v>
      </c>
      <c r="N2703" s="12">
        <f>AVERAGE(טבלה1[[#This Row],[עמודה52]:[עמודה53]])</f>
        <v>29.5</v>
      </c>
      <c r="O2703" s="12" t="str">
        <f>IF(טבלה1[[#This Row],[עמודה4]]="&lt; $25 / hr","0$ - $25 / hr",טבלה1[[#This Row],[עמודה4]])</f>
        <v>$25 - $49 / hr</v>
      </c>
      <c r="P2703" s="12" t="str" cm="1">
        <f t="array" ref="P2703">INDEX(_xlfn.TEXTSPLIT(טבלה1[[#This Row],[עמודה55]],"-"),1)</f>
        <v xml:space="preserve">$25 </v>
      </c>
      <c r="Q2703" s="21" t="str" cm="1">
        <f t="array" ref="Q2703">INDEX(_xlfn.TEXTSPLIT(INDEX(_xlfn.TEXTSPLIT(טבלה1[[#This Row],[עמודה55]],"-"),2),"/"),1)</f>
        <v xml:space="preserve"> $49 </v>
      </c>
      <c r="R2703" s="12">
        <f>AVERAGE(טבלה1[[#This Row],[עמודה59]:[עמודה60]])</f>
        <v>37</v>
      </c>
      <c r="S2703" s="3">
        <f>VALUE(SUBSTITUTE(טבלה1[[#This Row],[עמודה56]],"$",""))</f>
        <v>25</v>
      </c>
      <c r="T2703" s="3">
        <f>VALUE(SUBSTITUTE(טבלה1[[#This Row],[עמודה57]],"$",""))</f>
        <v>49</v>
      </c>
      <c r="U2703" s="3" t="str">
        <f>IF(טבלה1[[#This Row],[עמודה58]]&gt;30,"Yes","No")</f>
        <v>Yes</v>
      </c>
    </row>
    <row r="2704" spans="1:21" ht="13" x14ac:dyDescent="0.15">
      <c r="A2704" s="8" t="s">
        <v>6311</v>
      </c>
      <c r="B2704" s="9" t="s">
        <v>6312</v>
      </c>
      <c r="C2704" s="9" t="s">
        <v>1073</v>
      </c>
      <c r="D2704" s="13">
        <v>1000</v>
      </c>
      <c r="E2704" s="9" t="s">
        <v>14</v>
      </c>
      <c r="F2704" s="9" t="s">
        <v>29</v>
      </c>
      <c r="G2704" s="10">
        <v>0.1</v>
      </c>
      <c r="H2704" s="11"/>
      <c r="I2704" s="12" t="str" cm="1">
        <f t="array" ref="I2704">INDEX(_xlfn.TEXTSPLIT(טבלה1[[#This Row],[עמודה2]],","),2)</f>
        <v xml:space="preserve"> India</v>
      </c>
      <c r="J2704" s="16" t="str">
        <f>_xlfn.CONCAT(טבלה1[[#This Row],[AI_Companies]]," ",טבלה1[[#This Row],[עמודה1]])</f>
        <v>BRInfotech http://brinfotech.net/</v>
      </c>
      <c r="K2704" s="12">
        <v>10</v>
      </c>
      <c r="L2704" s="12" t="str">
        <f>IF(טבלה1[[#This Row],[עמודה53]]&gt;2000,"Yes","No")</f>
        <v>No</v>
      </c>
      <c r="M2704" s="12">
        <v>49</v>
      </c>
      <c r="N2704" s="12">
        <f>AVERAGE(טבלה1[[#This Row],[עמודה52]:[עמודה53]])</f>
        <v>29.5</v>
      </c>
      <c r="O2704" s="12" t="str">
        <f>IF(טבלה1[[#This Row],[עמודה4]]="&lt; $25 / hr","0$ - $25 / hr",טבלה1[[#This Row],[עמודה4]])</f>
        <v>0$ - $25 / hr</v>
      </c>
      <c r="P2704" s="12" t="str" cm="1">
        <f t="array" ref="P2704">INDEX(_xlfn.TEXTSPLIT(טבלה1[[#This Row],[עמודה55]],"-"),1)</f>
        <v xml:space="preserve">0$ </v>
      </c>
      <c r="Q2704" s="21" t="str" cm="1">
        <f t="array" ref="Q2704">INDEX(_xlfn.TEXTSPLIT(INDEX(_xlfn.TEXTSPLIT(טבלה1[[#This Row],[עמודה55]],"-"),2),"/"),1)</f>
        <v xml:space="preserve"> $25 </v>
      </c>
      <c r="R2704" s="12">
        <f>AVERAGE(טבלה1[[#This Row],[עמודה59]:[עמודה60]])</f>
        <v>12.5</v>
      </c>
      <c r="S2704" s="3">
        <f>VALUE(SUBSTITUTE(טבלה1[[#This Row],[עמודה56]],"$",""))</f>
        <v>0</v>
      </c>
      <c r="T2704" s="3">
        <f>VALUE(SUBSTITUTE(טבלה1[[#This Row],[עמודה57]],"$",""))</f>
        <v>25</v>
      </c>
      <c r="U2704" s="3" t="str">
        <f>IF(טבלה1[[#This Row],[עמודה58]]&gt;30,"Yes","No")</f>
        <v>No</v>
      </c>
    </row>
    <row r="2705" spans="1:21" ht="13" x14ac:dyDescent="0.15">
      <c r="A2705" s="8" t="s">
        <v>6313</v>
      </c>
      <c r="B2705" s="9" t="s">
        <v>6314</v>
      </c>
      <c r="C2705" s="9" t="s">
        <v>3590</v>
      </c>
      <c r="D2705" s="13">
        <v>1000</v>
      </c>
      <c r="E2705" s="9" t="s">
        <v>9</v>
      </c>
      <c r="F2705" s="9" t="s">
        <v>29</v>
      </c>
      <c r="G2705" s="10">
        <v>0.1</v>
      </c>
      <c r="H2705" s="11"/>
      <c r="I2705" s="12" t="str" cm="1">
        <f t="array" ref="I2705">INDEX(_xlfn.TEXTSPLIT(טבלה1[[#This Row],[עמודה2]],","),2)</f>
        <v xml:space="preserve"> CA</v>
      </c>
      <c r="J2705" s="16" t="str">
        <f>_xlfn.CONCAT(טבלה1[[#This Row],[AI_Companies]]," ",טבלה1[[#This Row],[עמודה1]])</f>
        <v>BigDataTrunk https://bigdatatrunk.com/</v>
      </c>
      <c r="K2705" s="12">
        <v>10</v>
      </c>
      <c r="L2705" s="12" t="str">
        <f>IF(טבלה1[[#This Row],[עמודה53]]&gt;2000,"Yes","No")</f>
        <v>No</v>
      </c>
      <c r="M2705" s="12">
        <v>49</v>
      </c>
      <c r="N2705" s="12">
        <f>AVERAGE(טבלה1[[#This Row],[עמודה52]:[עמודה53]])</f>
        <v>29.5</v>
      </c>
      <c r="O2705" s="12" t="str">
        <f>IF(טבלה1[[#This Row],[עמודה4]]="&lt; $25 / hr","0$ - $25 / hr",טבלה1[[#This Row],[עמודה4]])</f>
        <v>$50 - $99 / hr</v>
      </c>
      <c r="P2705" s="12" t="str" cm="1">
        <f t="array" ref="P2705">INDEX(_xlfn.TEXTSPLIT(טבלה1[[#This Row],[עמודה55]],"-"),1)</f>
        <v xml:space="preserve">$50 </v>
      </c>
      <c r="Q2705" s="21" t="str" cm="1">
        <f t="array" ref="Q2705">INDEX(_xlfn.TEXTSPLIT(INDEX(_xlfn.TEXTSPLIT(טבלה1[[#This Row],[עמודה55]],"-"),2),"/"),1)</f>
        <v xml:space="preserve"> $99 </v>
      </c>
      <c r="R2705" s="12">
        <f>AVERAGE(טבלה1[[#This Row],[עמודה59]:[עמודה60]])</f>
        <v>74.5</v>
      </c>
      <c r="S2705" s="3">
        <f>VALUE(SUBSTITUTE(טבלה1[[#This Row],[עמודה56]],"$",""))</f>
        <v>50</v>
      </c>
      <c r="T2705" s="3">
        <f>VALUE(SUBSTITUTE(טבלה1[[#This Row],[עמודה57]],"$",""))</f>
        <v>99</v>
      </c>
      <c r="U2705" s="3" t="str">
        <f>IF(טבלה1[[#This Row],[עמודה58]]&gt;30,"Yes","No")</f>
        <v>Yes</v>
      </c>
    </row>
    <row r="2706" spans="1:21" ht="13" x14ac:dyDescent="0.15">
      <c r="A2706" s="8" t="s">
        <v>6315</v>
      </c>
      <c r="B2706" s="9" t="s">
        <v>6316</v>
      </c>
      <c r="C2706" s="9" t="s">
        <v>1179</v>
      </c>
      <c r="D2706" s="13">
        <v>1000</v>
      </c>
      <c r="E2706" s="9" t="s">
        <v>33</v>
      </c>
      <c r="F2706" s="9" t="s">
        <v>29</v>
      </c>
      <c r="G2706" s="10">
        <v>0.1</v>
      </c>
      <c r="H2706" s="11"/>
      <c r="I2706" s="12" t="str" cm="1">
        <f t="array" ref="I2706">INDEX(_xlfn.TEXTSPLIT(טבלה1[[#This Row],[עמודה2]],","),2)</f>
        <v xml:space="preserve"> Colombia</v>
      </c>
      <c r="J2706" s="16" t="str">
        <f>_xlfn.CONCAT(טבלה1[[#This Row],[AI_Companies]]," ",טבלה1[[#This Row],[עמודה1]])</f>
        <v>AntPack https://antpack.co</v>
      </c>
      <c r="K2706" s="12">
        <v>10</v>
      </c>
      <c r="L2706" s="12" t="str">
        <f>IF(טבלה1[[#This Row],[עמודה53]]&gt;2000,"Yes","No")</f>
        <v>No</v>
      </c>
      <c r="M2706" s="12">
        <v>49</v>
      </c>
      <c r="N2706" s="12">
        <f>AVERAGE(טבלה1[[#This Row],[עמודה52]:[עמודה53]])</f>
        <v>29.5</v>
      </c>
      <c r="O2706" s="12" t="str">
        <f>IF(טבלה1[[#This Row],[עמודה4]]="&lt; $25 / hr","0$ - $25 / hr",טבלה1[[#This Row],[עמודה4]])</f>
        <v>$25 - $49 / hr</v>
      </c>
      <c r="P2706" s="12" t="str" cm="1">
        <f t="array" ref="P2706">INDEX(_xlfn.TEXTSPLIT(טבלה1[[#This Row],[עמודה55]],"-"),1)</f>
        <v xml:space="preserve">$25 </v>
      </c>
      <c r="Q2706" s="21" t="str" cm="1">
        <f t="array" ref="Q2706">INDEX(_xlfn.TEXTSPLIT(INDEX(_xlfn.TEXTSPLIT(טבלה1[[#This Row],[עמודה55]],"-"),2),"/"),1)</f>
        <v xml:space="preserve"> $49 </v>
      </c>
      <c r="R2706" s="12">
        <f>AVERAGE(טבלה1[[#This Row],[עמודה59]:[עמודה60]])</f>
        <v>37</v>
      </c>
      <c r="S2706" s="3">
        <f>VALUE(SUBSTITUTE(טבלה1[[#This Row],[עמודה56]],"$",""))</f>
        <v>25</v>
      </c>
      <c r="T2706" s="3">
        <f>VALUE(SUBSTITUTE(טבלה1[[#This Row],[עמודה57]],"$",""))</f>
        <v>49</v>
      </c>
      <c r="U2706" s="3" t="str">
        <f>IF(טבלה1[[#This Row],[עמודה58]]&gt;30,"Yes","No")</f>
        <v>Yes</v>
      </c>
    </row>
    <row r="2707" spans="1:21" ht="13" x14ac:dyDescent="0.15">
      <c r="A2707" s="8" t="s">
        <v>6317</v>
      </c>
      <c r="B2707" s="9" t="s">
        <v>6318</v>
      </c>
      <c r="C2707" s="9" t="s">
        <v>6319</v>
      </c>
      <c r="D2707" s="13">
        <v>10000</v>
      </c>
      <c r="E2707" s="9" t="s">
        <v>33</v>
      </c>
      <c r="F2707" s="9" t="s">
        <v>29</v>
      </c>
      <c r="G2707" s="10">
        <v>0.1</v>
      </c>
      <c r="H2707" s="11"/>
      <c r="I2707" s="12" t="str" cm="1">
        <f t="array" ref="I2707">INDEX(_xlfn.TEXTSPLIT(טבלה1[[#This Row],[עמודה2]],","),2)</f>
        <v xml:space="preserve"> India</v>
      </c>
      <c r="J2707" s="16" t="str">
        <f>_xlfn.CONCAT(טבלה1[[#This Row],[AI_Companies]]," ",טבלה1[[#This Row],[עמודה1]])</f>
        <v>CodepilotTechnologiesPvtLtd https://www.codepilot.in/</v>
      </c>
      <c r="K2707" s="12">
        <v>10</v>
      </c>
      <c r="L2707" s="12" t="str">
        <f>IF(טבלה1[[#This Row],[עמודה53]]&gt;2000,"Yes","No")</f>
        <v>No</v>
      </c>
      <c r="M2707" s="12">
        <v>49</v>
      </c>
      <c r="N2707" s="12">
        <f>AVERAGE(טבלה1[[#This Row],[עמודה52]:[עמודה53]])</f>
        <v>29.5</v>
      </c>
      <c r="O2707" s="12" t="str">
        <f>IF(טבלה1[[#This Row],[עמודה4]]="&lt; $25 / hr","0$ - $25 / hr",טבלה1[[#This Row],[עמודה4]])</f>
        <v>$25 - $49 / hr</v>
      </c>
      <c r="P2707" s="12" t="str" cm="1">
        <f t="array" ref="P2707">INDEX(_xlfn.TEXTSPLIT(טבלה1[[#This Row],[עמודה55]],"-"),1)</f>
        <v xml:space="preserve">$25 </v>
      </c>
      <c r="Q2707" s="21" t="str" cm="1">
        <f t="array" ref="Q2707">INDEX(_xlfn.TEXTSPLIT(INDEX(_xlfn.TEXTSPLIT(טבלה1[[#This Row],[עמודה55]],"-"),2),"/"),1)</f>
        <v xml:space="preserve"> $49 </v>
      </c>
      <c r="R2707" s="12">
        <f>AVERAGE(טבלה1[[#This Row],[עמודה59]:[עמודה60]])</f>
        <v>37</v>
      </c>
      <c r="S2707" s="3">
        <f>VALUE(SUBSTITUTE(טבלה1[[#This Row],[עמודה56]],"$",""))</f>
        <v>25</v>
      </c>
      <c r="T2707" s="3">
        <f>VALUE(SUBSTITUTE(טבלה1[[#This Row],[עמודה57]],"$",""))</f>
        <v>49</v>
      </c>
      <c r="U2707" s="3" t="str">
        <f>IF(טבלה1[[#This Row],[עמודה58]]&gt;30,"Yes","No")</f>
        <v>Yes</v>
      </c>
    </row>
    <row r="2708" spans="1:21" ht="13" x14ac:dyDescent="0.15">
      <c r="A2708" s="8" t="s">
        <v>6320</v>
      </c>
      <c r="B2708" s="9" t="s">
        <v>6321</v>
      </c>
      <c r="C2708" s="9" t="s">
        <v>464</v>
      </c>
      <c r="D2708" s="13">
        <v>5000</v>
      </c>
      <c r="E2708" s="9" t="s">
        <v>9</v>
      </c>
      <c r="F2708" s="9" t="s">
        <v>29</v>
      </c>
      <c r="G2708" s="10">
        <v>0.1</v>
      </c>
      <c r="H2708" s="11"/>
      <c r="I2708" s="12" t="str" cm="1">
        <f t="array" ref="I2708">INDEX(_xlfn.TEXTSPLIT(טבלה1[[#This Row],[עמודה2]],","),2)</f>
        <v xml:space="preserve"> Pakistan</v>
      </c>
      <c r="J2708" s="16" t="str">
        <f>_xlfn.CONCAT(טבלה1[[#This Row],[AI_Companies]]," ",טבלה1[[#This Row],[עמודה1]])</f>
        <v>Foomotion https://www.foomotion.io/</v>
      </c>
      <c r="K2708" s="12">
        <v>10</v>
      </c>
      <c r="L2708" s="12" t="str">
        <f>IF(טבלה1[[#This Row],[עמודה53]]&gt;2000,"Yes","No")</f>
        <v>No</v>
      </c>
      <c r="M2708" s="12">
        <v>49</v>
      </c>
      <c r="N2708" s="12">
        <f>AVERAGE(טבלה1[[#This Row],[עמודה52]:[עמודה53]])</f>
        <v>29.5</v>
      </c>
      <c r="O2708" s="12" t="str">
        <f>IF(טבלה1[[#This Row],[עמודה4]]="&lt; $25 / hr","0$ - $25 / hr",טבלה1[[#This Row],[עמודה4]])</f>
        <v>$50 - $99 / hr</v>
      </c>
      <c r="P2708" s="12" t="str" cm="1">
        <f t="array" ref="P2708">INDEX(_xlfn.TEXTSPLIT(טבלה1[[#This Row],[עמודה55]],"-"),1)</f>
        <v xml:space="preserve">$50 </v>
      </c>
      <c r="Q2708" s="21" t="str" cm="1">
        <f t="array" ref="Q2708">INDEX(_xlfn.TEXTSPLIT(INDEX(_xlfn.TEXTSPLIT(טבלה1[[#This Row],[עמודה55]],"-"),2),"/"),1)</f>
        <v xml:space="preserve"> $99 </v>
      </c>
      <c r="R2708" s="12">
        <f>AVERAGE(טבלה1[[#This Row],[עמודה59]:[עמודה60]])</f>
        <v>74.5</v>
      </c>
      <c r="S2708" s="3">
        <f>VALUE(SUBSTITUTE(טבלה1[[#This Row],[עמודה56]],"$",""))</f>
        <v>50</v>
      </c>
      <c r="T2708" s="3">
        <f>VALUE(SUBSTITUTE(טבלה1[[#This Row],[עמודה57]],"$",""))</f>
        <v>99</v>
      </c>
      <c r="U2708" s="3" t="str">
        <f>IF(טבלה1[[#This Row],[עמודה58]]&gt;30,"Yes","No")</f>
        <v>Yes</v>
      </c>
    </row>
    <row r="2709" spans="1:21" ht="13" x14ac:dyDescent="0.15">
      <c r="A2709" s="8" t="s">
        <v>6322</v>
      </c>
      <c r="B2709" s="9" t="s">
        <v>6323</v>
      </c>
      <c r="C2709" s="9" t="s">
        <v>3742</v>
      </c>
      <c r="D2709" s="13">
        <v>1000</v>
      </c>
      <c r="E2709" s="9" t="s">
        <v>33</v>
      </c>
      <c r="F2709" s="9" t="s">
        <v>29</v>
      </c>
      <c r="G2709" s="10">
        <v>0.1</v>
      </c>
      <c r="H2709" s="11"/>
      <c r="I2709" s="12" t="str" cm="1">
        <f t="array" ref="I2709">INDEX(_xlfn.TEXTSPLIT(טבלה1[[#This Row],[עמודה2]],","),2)</f>
        <v xml:space="preserve"> CA</v>
      </c>
      <c r="J2709" s="16" t="str">
        <f>_xlfn.CONCAT(טבלה1[[#This Row],[AI_Companies]]," ",טבלה1[[#This Row],[עמודה1]])</f>
        <v>VibgyorwebTechnologiesPvtLtd https://www.vibgyorweb.com/</v>
      </c>
      <c r="K2709" s="12">
        <v>10</v>
      </c>
      <c r="L2709" s="12" t="str">
        <f>IF(טבלה1[[#This Row],[עמודה53]]&gt;2000,"Yes","No")</f>
        <v>No</v>
      </c>
      <c r="M2709" s="12">
        <v>49</v>
      </c>
      <c r="N2709" s="12">
        <f>AVERAGE(טבלה1[[#This Row],[עמודה52]:[עמודה53]])</f>
        <v>29.5</v>
      </c>
      <c r="O2709" s="12" t="str">
        <f>IF(טבלה1[[#This Row],[עמודה4]]="&lt; $25 / hr","0$ - $25 / hr",טבלה1[[#This Row],[עמודה4]])</f>
        <v>$25 - $49 / hr</v>
      </c>
      <c r="P2709" s="12" t="str" cm="1">
        <f t="array" ref="P2709">INDEX(_xlfn.TEXTSPLIT(טבלה1[[#This Row],[עמודה55]],"-"),1)</f>
        <v xml:space="preserve">$25 </v>
      </c>
      <c r="Q2709" s="21" t="str" cm="1">
        <f t="array" ref="Q2709">INDEX(_xlfn.TEXTSPLIT(INDEX(_xlfn.TEXTSPLIT(טבלה1[[#This Row],[עמודה55]],"-"),2),"/"),1)</f>
        <v xml:space="preserve"> $49 </v>
      </c>
      <c r="R2709" s="12">
        <f>AVERAGE(טבלה1[[#This Row],[עמודה59]:[עמודה60]])</f>
        <v>37</v>
      </c>
      <c r="S2709" s="3">
        <f>VALUE(SUBSTITUTE(טבלה1[[#This Row],[עמודה56]],"$",""))</f>
        <v>25</v>
      </c>
      <c r="T2709" s="3">
        <f>VALUE(SUBSTITUTE(טבלה1[[#This Row],[עמודה57]],"$",""))</f>
        <v>49</v>
      </c>
      <c r="U2709" s="3" t="str">
        <f>IF(טבלה1[[#This Row],[עמודה58]]&gt;30,"Yes","No")</f>
        <v>Yes</v>
      </c>
    </row>
    <row r="2710" spans="1:21" ht="13" x14ac:dyDescent="0.15">
      <c r="A2710" s="8" t="s">
        <v>6324</v>
      </c>
      <c r="B2710" s="9" t="s">
        <v>6325</v>
      </c>
      <c r="C2710" s="9" t="s">
        <v>102</v>
      </c>
      <c r="D2710" s="9" t="s">
        <v>4</v>
      </c>
      <c r="E2710" s="9" t="s">
        <v>4</v>
      </c>
      <c r="F2710" s="9" t="s">
        <v>29</v>
      </c>
      <c r="G2710" s="10">
        <v>0.1</v>
      </c>
      <c r="H2710" s="11"/>
      <c r="I2710" s="12" t="str" cm="1">
        <f t="array" ref="I2710">INDEX(_xlfn.TEXTSPLIT(טבלה1[[#This Row],[עמודה2]],","),2)</f>
        <v xml:space="preserve"> United Kingdom</v>
      </c>
      <c r="J2710" s="16" t="str">
        <f>_xlfn.CONCAT(טבלה1[[#This Row],[AI_Companies]]," ",טבלה1[[#This Row],[עמודה1]])</f>
        <v>PixeledEggs https://www.pixeledeggs.com/</v>
      </c>
      <c r="K2710" s="12">
        <v>10</v>
      </c>
      <c r="L2710" s="12" t="str">
        <f>IF(טבלה1[[#This Row],[עמודה53]]&gt;2000,"Yes","No")</f>
        <v>No</v>
      </c>
      <c r="M2710" s="12">
        <v>49</v>
      </c>
      <c r="N2710" s="12">
        <f>AVERAGE(טבלה1[[#This Row],[עמודה52]:[עמודה53]])</f>
        <v>29.5</v>
      </c>
      <c r="O2710" s="12" t="str">
        <f>IF(טבלה1[[#This Row],[עמודה4]]="&lt; $25 / hr","0$ - $25 / hr",טבלה1[[#This Row],[עמודה4]])</f>
        <v>Undisclosed</v>
      </c>
      <c r="P2710" s="12" t="str" cm="1">
        <f t="array" ref="P2710">INDEX(_xlfn.TEXTSPLIT(טבלה1[[#This Row],[עמודה55]],"-"),1)</f>
        <v>Undisclosed</v>
      </c>
      <c r="Q2710" s="21" t="e" cm="1">
        <f t="array" ref="Q2710">INDEX(_xlfn.TEXTSPLIT(INDEX(_xlfn.TEXTSPLIT(טבלה1[[#This Row],[עמודה55]],"-"),2),"/"),1)</f>
        <v>#REF!</v>
      </c>
      <c r="R2710" s="12" t="e">
        <f>AVERAGE(טבלה1[[#This Row],[עמודה59]:[עמודה60]])</f>
        <v>#VALUE!</v>
      </c>
      <c r="S2710" s="3" t="e">
        <f>VALUE(SUBSTITUTE(טבלה1[[#This Row],[עמודה56]],"$",""))</f>
        <v>#VALUE!</v>
      </c>
      <c r="T2710" s="3" t="e">
        <f>VALUE(SUBSTITUTE(טבלה1[[#This Row],[עמודה57]],"$",""))</f>
        <v>#REF!</v>
      </c>
      <c r="U2710" s="3" t="e">
        <f>IF(טבלה1[[#This Row],[עמודה58]]&gt;30,"Yes","No")</f>
        <v>#VALUE!</v>
      </c>
    </row>
    <row r="2711" spans="1:21" ht="13" x14ac:dyDescent="0.15">
      <c r="A2711" s="8" t="s">
        <v>6326</v>
      </c>
      <c r="B2711" s="9" t="s">
        <v>6327</v>
      </c>
      <c r="C2711" s="9" t="s">
        <v>613</v>
      </c>
      <c r="D2711" s="9" t="s">
        <v>4</v>
      </c>
      <c r="E2711" s="9" t="s">
        <v>4</v>
      </c>
      <c r="F2711" s="9" t="s">
        <v>117</v>
      </c>
      <c r="G2711" s="10">
        <v>0.25</v>
      </c>
      <c r="H2711" s="11"/>
      <c r="I2711" s="12" t="str" cm="1">
        <f t="array" ref="I2711">INDEX(_xlfn.TEXTSPLIT(טבלה1[[#This Row],[עמודה2]],","),2)</f>
        <v xml:space="preserve"> Ecuador</v>
      </c>
      <c r="J2711" s="16" t="str">
        <f>_xlfn.CONCAT(טבלה1[[#This Row],[AI_Companies]]," ",טבלה1[[#This Row],[עמודה1]])</f>
        <v>Mathsistor http://www.mathsistor.com/</v>
      </c>
      <c r="K2711" s="12">
        <v>2</v>
      </c>
      <c r="L2711" s="12" t="str">
        <f>IF(טבלה1[[#This Row],[עמודה53]]&gt;2000,"Yes","No")</f>
        <v>No</v>
      </c>
      <c r="M2711" s="12">
        <v>9</v>
      </c>
      <c r="N2711" s="12">
        <f>AVERAGE(טבלה1[[#This Row],[עמודה52]:[עמודה53]])</f>
        <v>5.5</v>
      </c>
      <c r="O2711" s="12" t="str">
        <f>IF(טבלה1[[#This Row],[עמודה4]]="&lt; $25 / hr","0$ - $25 / hr",טבלה1[[#This Row],[עמודה4]])</f>
        <v>Undisclosed</v>
      </c>
      <c r="P2711" s="12" t="str" cm="1">
        <f t="array" ref="P2711">INDEX(_xlfn.TEXTSPLIT(טבלה1[[#This Row],[עמודה55]],"-"),1)</f>
        <v>Undisclosed</v>
      </c>
      <c r="Q2711" s="21" t="e" cm="1">
        <f t="array" ref="Q2711">INDEX(_xlfn.TEXTSPLIT(INDEX(_xlfn.TEXTSPLIT(טבלה1[[#This Row],[עמודה55]],"-"),2),"/"),1)</f>
        <v>#REF!</v>
      </c>
      <c r="R2711" s="12" t="e">
        <f>AVERAGE(טבלה1[[#This Row],[עמודה59]:[עמודה60]])</f>
        <v>#VALUE!</v>
      </c>
      <c r="S2711" s="3" t="e">
        <f>VALUE(SUBSTITUTE(טבלה1[[#This Row],[עמודה56]],"$",""))</f>
        <v>#VALUE!</v>
      </c>
      <c r="T2711" s="3" t="e">
        <f>VALUE(SUBSTITUTE(טבלה1[[#This Row],[עמודה57]],"$",""))</f>
        <v>#REF!</v>
      </c>
      <c r="U2711" s="3" t="e">
        <f>IF(טבלה1[[#This Row],[עמודה58]]&gt;30,"Yes","No")</f>
        <v>#VALUE!</v>
      </c>
    </row>
    <row r="2712" spans="1:21" ht="13" x14ac:dyDescent="0.15">
      <c r="A2712" s="8" t="s">
        <v>6328</v>
      </c>
      <c r="B2712" s="9" t="s">
        <v>6329</v>
      </c>
      <c r="C2712" s="9" t="s">
        <v>56</v>
      </c>
      <c r="D2712" s="13">
        <v>1000</v>
      </c>
      <c r="E2712" s="9" t="s">
        <v>21</v>
      </c>
      <c r="F2712" s="9" t="s">
        <v>117</v>
      </c>
      <c r="G2712" s="10">
        <v>0.25</v>
      </c>
      <c r="H2712" s="11"/>
      <c r="I2712" s="12" t="str" cm="1">
        <f t="array" ref="I2712">INDEX(_xlfn.TEXTSPLIT(טבלה1[[#This Row],[עמודה2]],","),2)</f>
        <v xml:space="preserve"> CA</v>
      </c>
      <c r="J2712" s="16" t="str">
        <f>_xlfn.CONCAT(טבלה1[[#This Row],[AI_Companies]]," ",טבלה1[[#This Row],[עמודה1]])</f>
        <v>StoryArc http://storyarc.xyz</v>
      </c>
      <c r="K2712" s="12">
        <v>2</v>
      </c>
      <c r="L2712" s="12" t="str">
        <f>IF(טבלה1[[#This Row],[עמודה53]]&gt;2000,"Yes","No")</f>
        <v>No</v>
      </c>
      <c r="M2712" s="12">
        <v>9</v>
      </c>
      <c r="N2712" s="12">
        <f>AVERAGE(טבלה1[[#This Row],[עמודה52]:[עמודה53]])</f>
        <v>5.5</v>
      </c>
      <c r="O2712" s="12" t="str">
        <f>IF(טבלה1[[#This Row],[עמודה4]]="&lt; $25 / hr","0$ - $25 / hr",טבלה1[[#This Row],[עמודה4]])</f>
        <v>$100 - $149 / hr</v>
      </c>
      <c r="P2712" s="12" t="str" cm="1">
        <f t="array" ref="P2712">INDEX(_xlfn.TEXTSPLIT(טבלה1[[#This Row],[עמודה55]],"-"),1)</f>
        <v xml:space="preserve">$100 </v>
      </c>
      <c r="Q2712" s="21" t="str" cm="1">
        <f t="array" ref="Q2712">INDEX(_xlfn.TEXTSPLIT(INDEX(_xlfn.TEXTSPLIT(טבלה1[[#This Row],[עמודה55]],"-"),2),"/"),1)</f>
        <v xml:space="preserve"> $149 </v>
      </c>
      <c r="R2712" s="12">
        <f>AVERAGE(טבלה1[[#This Row],[עמודה59]:[עמודה60]])</f>
        <v>124.5</v>
      </c>
      <c r="S2712" s="3">
        <f>VALUE(SUBSTITUTE(טבלה1[[#This Row],[עמודה56]],"$",""))</f>
        <v>100</v>
      </c>
      <c r="T2712" s="3">
        <f>VALUE(SUBSTITUTE(טבלה1[[#This Row],[עמודה57]],"$",""))</f>
        <v>149</v>
      </c>
      <c r="U2712" s="3" t="str">
        <f>IF(טבלה1[[#This Row],[עמודה58]]&gt;30,"Yes","No")</f>
        <v>Yes</v>
      </c>
    </row>
    <row r="2713" spans="1:21" ht="13" x14ac:dyDescent="0.15">
      <c r="A2713" s="8" t="s">
        <v>6330</v>
      </c>
      <c r="B2713" s="9" t="s">
        <v>6331</v>
      </c>
      <c r="C2713" s="9" t="s">
        <v>6332</v>
      </c>
      <c r="D2713" s="9" t="s">
        <v>4</v>
      </c>
      <c r="E2713" s="9" t="s">
        <v>4</v>
      </c>
      <c r="F2713" s="9" t="s">
        <v>117</v>
      </c>
      <c r="G2713" s="10">
        <v>0.25</v>
      </c>
      <c r="H2713" s="11"/>
      <c r="I2713" s="12" t="str" cm="1">
        <f t="array" ref="I2713">INDEX(_xlfn.TEXTSPLIT(טבלה1[[#This Row],[עמודה2]],","),2)</f>
        <v xml:space="preserve"> GA</v>
      </c>
      <c r="J2713" s="16" t="str">
        <f>_xlfn.CONCAT(טבלה1[[#This Row],[AI_Companies]]," ",טבלה1[[#This Row],[עמודה1]])</f>
        <v>ReachLocalMarketing http://reachlocalmarketing.com/</v>
      </c>
      <c r="K2713" s="12">
        <v>2</v>
      </c>
      <c r="L2713" s="12" t="str">
        <f>IF(טבלה1[[#This Row],[עמודה53]]&gt;2000,"Yes","No")</f>
        <v>No</v>
      </c>
      <c r="M2713" s="12">
        <v>9</v>
      </c>
      <c r="N2713" s="12">
        <f>AVERAGE(טבלה1[[#This Row],[עמודה52]:[עמודה53]])</f>
        <v>5.5</v>
      </c>
      <c r="O2713" s="12" t="str">
        <f>IF(טבלה1[[#This Row],[עמודה4]]="&lt; $25 / hr","0$ - $25 / hr",טבלה1[[#This Row],[עמודה4]])</f>
        <v>Undisclosed</v>
      </c>
      <c r="P2713" s="12" t="str" cm="1">
        <f t="array" ref="P2713">INDEX(_xlfn.TEXTSPLIT(טבלה1[[#This Row],[עמודה55]],"-"),1)</f>
        <v>Undisclosed</v>
      </c>
      <c r="Q2713" s="21" t="e" cm="1">
        <f t="array" ref="Q2713">INDEX(_xlfn.TEXTSPLIT(INDEX(_xlfn.TEXTSPLIT(טבלה1[[#This Row],[עמודה55]],"-"),2),"/"),1)</f>
        <v>#REF!</v>
      </c>
      <c r="R2713" s="12" t="e">
        <f>AVERAGE(טבלה1[[#This Row],[עמודה59]:[עמודה60]])</f>
        <v>#VALUE!</v>
      </c>
      <c r="S2713" s="3" t="e">
        <f>VALUE(SUBSTITUTE(טבלה1[[#This Row],[עמודה56]],"$",""))</f>
        <v>#VALUE!</v>
      </c>
      <c r="T2713" s="3" t="e">
        <f>VALUE(SUBSTITUTE(טבלה1[[#This Row],[עמודה57]],"$",""))</f>
        <v>#REF!</v>
      </c>
      <c r="U2713" s="3" t="e">
        <f>IF(טבלה1[[#This Row],[עמודה58]]&gt;30,"Yes","No")</f>
        <v>#VALUE!</v>
      </c>
    </row>
    <row r="2714" spans="1:21" ht="13" x14ac:dyDescent="0.15">
      <c r="A2714" s="8" t="s">
        <v>6333</v>
      </c>
      <c r="B2714" s="9" t="s">
        <v>6334</v>
      </c>
      <c r="C2714" s="9" t="s">
        <v>2313</v>
      </c>
      <c r="D2714" s="9" t="s">
        <v>4</v>
      </c>
      <c r="E2714" s="9" t="s">
        <v>4</v>
      </c>
      <c r="F2714" s="9" t="s">
        <v>117</v>
      </c>
      <c r="G2714" s="10">
        <v>0.25</v>
      </c>
      <c r="H2714" s="11"/>
      <c r="I2714" s="12" t="str" cm="1">
        <f t="array" ref="I2714">INDEX(_xlfn.TEXTSPLIT(טבלה1[[#This Row],[עמודה2]],","),2)</f>
        <v xml:space="preserve"> Colombia</v>
      </c>
      <c r="J2714" s="16" t="str">
        <f>_xlfn.CONCAT(טבלה1[[#This Row],[AI_Companies]]," ",טבלה1[[#This Row],[עמודה1]])</f>
        <v>WiqonnTech https://www.wiqonn.com</v>
      </c>
      <c r="K2714" s="12">
        <v>2</v>
      </c>
      <c r="L2714" s="12" t="str">
        <f>IF(טבלה1[[#This Row],[עמודה53]]&gt;2000,"Yes","No")</f>
        <v>No</v>
      </c>
      <c r="M2714" s="12">
        <v>9</v>
      </c>
      <c r="N2714" s="12">
        <f>AVERAGE(טבלה1[[#This Row],[עמודה52]:[עמודה53]])</f>
        <v>5.5</v>
      </c>
      <c r="O2714" s="12" t="str">
        <f>IF(טבלה1[[#This Row],[עמודה4]]="&lt; $25 / hr","0$ - $25 / hr",טבלה1[[#This Row],[עמודה4]])</f>
        <v>Undisclosed</v>
      </c>
      <c r="P2714" s="12" t="str" cm="1">
        <f t="array" ref="P2714">INDEX(_xlfn.TEXTSPLIT(טבלה1[[#This Row],[עמודה55]],"-"),1)</f>
        <v>Undisclosed</v>
      </c>
      <c r="Q2714" s="21" t="e" cm="1">
        <f t="array" ref="Q2714">INDEX(_xlfn.TEXTSPLIT(INDEX(_xlfn.TEXTSPLIT(טבלה1[[#This Row],[עמודה55]],"-"),2),"/"),1)</f>
        <v>#REF!</v>
      </c>
      <c r="R2714" s="12" t="e">
        <f>AVERAGE(טבלה1[[#This Row],[עמודה59]:[עמודה60]])</f>
        <v>#VALUE!</v>
      </c>
      <c r="S2714" s="3" t="e">
        <f>VALUE(SUBSTITUTE(טבלה1[[#This Row],[עמודה56]],"$",""))</f>
        <v>#VALUE!</v>
      </c>
      <c r="T2714" s="3" t="e">
        <f>VALUE(SUBSTITUTE(טבלה1[[#This Row],[עמודה57]],"$",""))</f>
        <v>#REF!</v>
      </c>
      <c r="U2714" s="3" t="e">
        <f>IF(טבלה1[[#This Row],[עמודה58]]&gt;30,"Yes","No")</f>
        <v>#VALUE!</v>
      </c>
    </row>
    <row r="2715" spans="1:21" ht="13" x14ac:dyDescent="0.15">
      <c r="A2715" s="8" t="s">
        <v>6335</v>
      </c>
      <c r="B2715" s="9" t="s">
        <v>6336</v>
      </c>
      <c r="C2715" s="9" t="s">
        <v>6337</v>
      </c>
      <c r="D2715" s="13">
        <v>1000</v>
      </c>
      <c r="E2715" s="9" t="s">
        <v>4</v>
      </c>
      <c r="F2715" s="9" t="s">
        <v>117</v>
      </c>
      <c r="G2715" s="10">
        <v>0.25</v>
      </c>
      <c r="H2715" s="11"/>
      <c r="I2715" s="12" t="str" cm="1">
        <f t="array" ref="I2715">INDEX(_xlfn.TEXTSPLIT(טבלה1[[#This Row],[עמודה2]],","),2)</f>
        <v xml:space="preserve"> United Kingdom</v>
      </c>
      <c r="J2715" s="16" t="str">
        <f>_xlfn.CONCAT(טבלה1[[#This Row],[AI_Companies]]," ",טבלה1[[#This Row],[עמודה1]])</f>
        <v>AIPrescience https://www.aiprescience.com</v>
      </c>
      <c r="K2715" s="12">
        <v>2</v>
      </c>
      <c r="L2715" s="12" t="str">
        <f>IF(טבלה1[[#This Row],[עמודה53]]&gt;2000,"Yes","No")</f>
        <v>No</v>
      </c>
      <c r="M2715" s="12">
        <v>9</v>
      </c>
      <c r="N2715" s="12">
        <f>AVERAGE(טבלה1[[#This Row],[עמודה52]:[עמודה53]])</f>
        <v>5.5</v>
      </c>
      <c r="O2715" s="12" t="str">
        <f>IF(טבלה1[[#This Row],[עמודה4]]="&lt; $25 / hr","0$ - $25 / hr",טבלה1[[#This Row],[עמודה4]])</f>
        <v>Undisclosed</v>
      </c>
      <c r="P2715" s="12" t="str" cm="1">
        <f t="array" ref="P2715">INDEX(_xlfn.TEXTSPLIT(טבלה1[[#This Row],[עמודה55]],"-"),1)</f>
        <v>Undisclosed</v>
      </c>
      <c r="Q2715" s="21" t="e" cm="1">
        <f t="array" ref="Q2715">INDEX(_xlfn.TEXTSPLIT(INDEX(_xlfn.TEXTSPLIT(טבלה1[[#This Row],[עמודה55]],"-"),2),"/"),1)</f>
        <v>#REF!</v>
      </c>
      <c r="R2715" s="12" t="e">
        <f>AVERAGE(טבלה1[[#This Row],[עמודה59]:[עמודה60]])</f>
        <v>#VALUE!</v>
      </c>
      <c r="S2715" s="3" t="e">
        <f>VALUE(SUBSTITUTE(טבלה1[[#This Row],[עמודה56]],"$",""))</f>
        <v>#VALUE!</v>
      </c>
      <c r="T2715" s="3" t="e">
        <f>VALUE(SUBSTITUTE(טבלה1[[#This Row],[עמודה57]],"$",""))</f>
        <v>#REF!</v>
      </c>
      <c r="U2715" s="3" t="e">
        <f>IF(טבלה1[[#This Row],[עמודה58]]&gt;30,"Yes","No")</f>
        <v>#VALUE!</v>
      </c>
    </row>
    <row r="2716" spans="1:21" ht="13" x14ac:dyDescent="0.15">
      <c r="A2716" s="8" t="s">
        <v>6338</v>
      </c>
      <c r="B2716" s="9" t="s">
        <v>6339</v>
      </c>
      <c r="C2716" s="9" t="s">
        <v>3465</v>
      </c>
      <c r="D2716" s="9" t="s">
        <v>4</v>
      </c>
      <c r="E2716" s="9" t="s">
        <v>4</v>
      </c>
      <c r="F2716" s="9" t="s">
        <v>117</v>
      </c>
      <c r="G2716" s="10">
        <v>0.25</v>
      </c>
      <c r="H2716" s="11"/>
      <c r="I2716" s="12" t="str" cm="1">
        <f t="array" ref="I2716">INDEX(_xlfn.TEXTSPLIT(טבלה1[[#This Row],[עמודה2]],","),2)</f>
        <v xml:space="preserve"> Sweden</v>
      </c>
      <c r="J2716" s="16" t="str">
        <f>_xlfn.CONCAT(טבלה1[[#This Row],[AI_Companies]]," ",טבלה1[[#This Row],[עמודה1]])</f>
        <v>OlssonDigitalAccounting https://www.odredovisning.se/</v>
      </c>
      <c r="K2716" s="12">
        <v>2</v>
      </c>
      <c r="L2716" s="12" t="str">
        <f>IF(טבלה1[[#This Row],[עמודה53]]&gt;2000,"Yes","No")</f>
        <v>No</v>
      </c>
      <c r="M2716" s="12">
        <v>9</v>
      </c>
      <c r="N2716" s="12">
        <f>AVERAGE(טבלה1[[#This Row],[עמודה52]:[עמודה53]])</f>
        <v>5.5</v>
      </c>
      <c r="O2716" s="12" t="str">
        <f>IF(טבלה1[[#This Row],[עמודה4]]="&lt; $25 / hr","0$ - $25 / hr",טבלה1[[#This Row],[עמודה4]])</f>
        <v>Undisclosed</v>
      </c>
      <c r="P2716" s="12" t="str" cm="1">
        <f t="array" ref="P2716">INDEX(_xlfn.TEXTSPLIT(טבלה1[[#This Row],[עמודה55]],"-"),1)</f>
        <v>Undisclosed</v>
      </c>
      <c r="Q2716" s="21" t="e" cm="1">
        <f t="array" ref="Q2716">INDEX(_xlfn.TEXTSPLIT(INDEX(_xlfn.TEXTSPLIT(טבלה1[[#This Row],[עמודה55]],"-"),2),"/"),1)</f>
        <v>#REF!</v>
      </c>
      <c r="R2716" s="12" t="e">
        <f>AVERAGE(טבלה1[[#This Row],[עמודה59]:[עמודה60]])</f>
        <v>#VALUE!</v>
      </c>
      <c r="S2716" s="3" t="e">
        <f>VALUE(SUBSTITUTE(טבלה1[[#This Row],[עמודה56]],"$",""))</f>
        <v>#VALUE!</v>
      </c>
      <c r="T2716" s="3" t="e">
        <f>VALUE(SUBSTITUTE(טבלה1[[#This Row],[עמודה57]],"$",""))</f>
        <v>#REF!</v>
      </c>
      <c r="U2716" s="3" t="e">
        <f>IF(טבלה1[[#This Row],[עמודה58]]&gt;30,"Yes","No")</f>
        <v>#VALUE!</v>
      </c>
    </row>
    <row r="2717" spans="1:21" ht="13" x14ac:dyDescent="0.15">
      <c r="A2717" s="8" t="s">
        <v>6340</v>
      </c>
      <c r="B2717" s="9" t="s">
        <v>6341</v>
      </c>
      <c r="C2717" s="9" t="s">
        <v>5076</v>
      </c>
      <c r="D2717" s="9" t="s">
        <v>4</v>
      </c>
      <c r="E2717" s="9" t="s">
        <v>4</v>
      </c>
      <c r="F2717" s="9" t="s">
        <v>117</v>
      </c>
      <c r="G2717" s="10">
        <v>0.25</v>
      </c>
      <c r="H2717" s="11"/>
      <c r="I2717" s="12" t="str" cm="1">
        <f t="array" ref="I2717">INDEX(_xlfn.TEXTSPLIT(טבלה1[[#This Row],[עמודה2]],","),2)</f>
        <v xml:space="preserve"> GA</v>
      </c>
      <c r="J2717" s="16" t="str">
        <f>_xlfn.CONCAT(טבלה1[[#This Row],[AI_Companies]]," ",טבלה1[[#This Row],[עמודה1]])</f>
        <v>CAERUSINFOSYSTEMS http://www.caerusinfosystems.com/</v>
      </c>
      <c r="K2717" s="12">
        <v>2</v>
      </c>
      <c r="L2717" s="12" t="str">
        <f>IF(טבלה1[[#This Row],[עמודה53]]&gt;2000,"Yes","No")</f>
        <v>No</v>
      </c>
      <c r="M2717" s="12">
        <v>9</v>
      </c>
      <c r="N2717" s="12">
        <f>AVERAGE(טבלה1[[#This Row],[עמודה52]:[עמודה53]])</f>
        <v>5.5</v>
      </c>
      <c r="O2717" s="12" t="str">
        <f>IF(טבלה1[[#This Row],[עמודה4]]="&lt; $25 / hr","0$ - $25 / hr",טבלה1[[#This Row],[עמודה4]])</f>
        <v>Undisclosed</v>
      </c>
      <c r="P2717" s="12" t="str" cm="1">
        <f t="array" ref="P2717">INDEX(_xlfn.TEXTSPLIT(טבלה1[[#This Row],[עמודה55]],"-"),1)</f>
        <v>Undisclosed</v>
      </c>
      <c r="Q2717" s="21" t="e" cm="1">
        <f t="array" ref="Q2717">INDEX(_xlfn.TEXTSPLIT(INDEX(_xlfn.TEXTSPLIT(טבלה1[[#This Row],[עמודה55]],"-"),2),"/"),1)</f>
        <v>#REF!</v>
      </c>
      <c r="R2717" s="12" t="e">
        <f>AVERAGE(טבלה1[[#This Row],[עמודה59]:[עמודה60]])</f>
        <v>#VALUE!</v>
      </c>
      <c r="S2717" s="3" t="e">
        <f>VALUE(SUBSTITUTE(טבלה1[[#This Row],[עמודה56]],"$",""))</f>
        <v>#VALUE!</v>
      </c>
      <c r="T2717" s="3" t="e">
        <f>VALUE(SUBSTITUTE(טבלה1[[#This Row],[עמודה57]],"$",""))</f>
        <v>#REF!</v>
      </c>
      <c r="U2717" s="3" t="e">
        <f>IF(טבלה1[[#This Row],[עמודה58]]&gt;30,"Yes","No")</f>
        <v>#VALUE!</v>
      </c>
    </row>
    <row r="2718" spans="1:21" ht="13" x14ac:dyDescent="0.15">
      <c r="A2718" s="8" t="s">
        <v>6342</v>
      </c>
      <c r="B2718" s="9" t="s">
        <v>6343</v>
      </c>
      <c r="C2718" s="9" t="s">
        <v>56</v>
      </c>
      <c r="D2718" s="9" t="s">
        <v>4</v>
      </c>
      <c r="E2718" s="9" t="s">
        <v>4</v>
      </c>
      <c r="F2718" s="9" t="s">
        <v>117</v>
      </c>
      <c r="G2718" s="10">
        <v>0.25</v>
      </c>
      <c r="H2718" s="11"/>
      <c r="I2718" s="12" t="str" cm="1">
        <f t="array" ref="I2718">INDEX(_xlfn.TEXTSPLIT(טבלה1[[#This Row],[עמודה2]],","),2)</f>
        <v xml:space="preserve"> CA</v>
      </c>
      <c r="J2718" s="16" t="str">
        <f>_xlfn.CONCAT(טבלה1[[#This Row],[AI_Companies]]," ",טבלה1[[#This Row],[עמודה1]])</f>
        <v>Cratosys https://www.cratosys.com/</v>
      </c>
      <c r="K2718" s="12">
        <v>2</v>
      </c>
      <c r="L2718" s="12" t="str">
        <f>IF(טבלה1[[#This Row],[עמודה53]]&gt;2000,"Yes","No")</f>
        <v>No</v>
      </c>
      <c r="M2718" s="12">
        <v>9</v>
      </c>
      <c r="N2718" s="12">
        <f>AVERAGE(טבלה1[[#This Row],[עמודה52]:[עמודה53]])</f>
        <v>5.5</v>
      </c>
      <c r="O2718" s="12" t="str">
        <f>IF(טבלה1[[#This Row],[עמודה4]]="&lt; $25 / hr","0$ - $25 / hr",טבלה1[[#This Row],[עמודה4]])</f>
        <v>Undisclosed</v>
      </c>
      <c r="P2718" s="12" t="str" cm="1">
        <f t="array" ref="P2718">INDEX(_xlfn.TEXTSPLIT(טבלה1[[#This Row],[עמודה55]],"-"),1)</f>
        <v>Undisclosed</v>
      </c>
      <c r="Q2718" s="21" t="e" cm="1">
        <f t="array" ref="Q2718">INDEX(_xlfn.TEXTSPLIT(INDEX(_xlfn.TEXTSPLIT(טבלה1[[#This Row],[עמודה55]],"-"),2),"/"),1)</f>
        <v>#REF!</v>
      </c>
      <c r="R2718" s="12" t="e">
        <f>AVERAGE(טבלה1[[#This Row],[עמודה59]:[עמודה60]])</f>
        <v>#VALUE!</v>
      </c>
      <c r="S2718" s="3" t="e">
        <f>VALUE(SUBSTITUTE(טבלה1[[#This Row],[עמודה56]],"$",""))</f>
        <v>#VALUE!</v>
      </c>
      <c r="T2718" s="3" t="e">
        <f>VALUE(SUBSTITUTE(טבלה1[[#This Row],[עמודה57]],"$",""))</f>
        <v>#REF!</v>
      </c>
      <c r="U2718" s="3" t="e">
        <f>IF(טבלה1[[#This Row],[עמודה58]]&gt;30,"Yes","No")</f>
        <v>#VALUE!</v>
      </c>
    </row>
    <row r="2719" spans="1:21" ht="13" x14ac:dyDescent="0.15">
      <c r="A2719" s="8" t="s">
        <v>6344</v>
      </c>
      <c r="B2719" s="9" t="s">
        <v>6345</v>
      </c>
      <c r="C2719" s="9" t="s">
        <v>6346</v>
      </c>
      <c r="D2719" s="13">
        <v>5000</v>
      </c>
      <c r="E2719" s="9" t="s">
        <v>9</v>
      </c>
      <c r="F2719" s="9" t="s">
        <v>117</v>
      </c>
      <c r="G2719" s="10">
        <v>0.25</v>
      </c>
      <c r="H2719" s="11"/>
      <c r="I2719" s="12" t="str" cm="1">
        <f t="array" ref="I2719">INDEX(_xlfn.TEXTSPLIT(טבלה1[[#This Row],[עמודה2]],","),2)</f>
        <v xml:space="preserve"> MO</v>
      </c>
      <c r="J2719" s="16" t="str">
        <f>_xlfn.CONCAT(טבלה1[[#This Row],[AI_Companies]]," ",טבלה1[[#This Row],[עמודה1]])</f>
        <v>codegrowloop http://codegrowloop.com</v>
      </c>
      <c r="K2719" s="12">
        <v>2</v>
      </c>
      <c r="L2719" s="12" t="str">
        <f>IF(טבלה1[[#This Row],[עמודה53]]&gt;2000,"Yes","No")</f>
        <v>No</v>
      </c>
      <c r="M2719" s="12">
        <v>9</v>
      </c>
      <c r="N2719" s="12">
        <f>AVERAGE(טבלה1[[#This Row],[עמודה52]:[עמודה53]])</f>
        <v>5.5</v>
      </c>
      <c r="O2719" s="12" t="str">
        <f>IF(טבלה1[[#This Row],[עמודה4]]="&lt; $25 / hr","0$ - $25 / hr",טבלה1[[#This Row],[עמודה4]])</f>
        <v>$50 - $99 / hr</v>
      </c>
      <c r="P2719" s="12" t="str" cm="1">
        <f t="array" ref="P2719">INDEX(_xlfn.TEXTSPLIT(טבלה1[[#This Row],[עמודה55]],"-"),1)</f>
        <v xml:space="preserve">$50 </v>
      </c>
      <c r="Q2719" s="21" t="str" cm="1">
        <f t="array" ref="Q2719">INDEX(_xlfn.TEXTSPLIT(INDEX(_xlfn.TEXTSPLIT(טבלה1[[#This Row],[עמודה55]],"-"),2),"/"),1)</f>
        <v xml:space="preserve"> $99 </v>
      </c>
      <c r="R2719" s="12">
        <f>AVERAGE(טבלה1[[#This Row],[עמודה59]:[עמודה60]])</f>
        <v>74.5</v>
      </c>
      <c r="S2719" s="3">
        <f>VALUE(SUBSTITUTE(טבלה1[[#This Row],[עמודה56]],"$",""))</f>
        <v>50</v>
      </c>
      <c r="T2719" s="3">
        <f>VALUE(SUBSTITUTE(טבלה1[[#This Row],[עמודה57]],"$",""))</f>
        <v>99</v>
      </c>
      <c r="U2719" s="3" t="str">
        <f>IF(טבלה1[[#This Row],[עמודה58]]&gt;30,"Yes","No")</f>
        <v>Yes</v>
      </c>
    </row>
    <row r="2720" spans="1:21" ht="13" x14ac:dyDescent="0.15">
      <c r="A2720" s="8" t="s">
        <v>6347</v>
      </c>
      <c r="B2720" s="9" t="s">
        <v>6348</v>
      </c>
      <c r="C2720" s="9" t="s">
        <v>102</v>
      </c>
      <c r="D2720" s="13">
        <v>10000</v>
      </c>
      <c r="E2720" s="9" t="s">
        <v>9</v>
      </c>
      <c r="F2720" s="9" t="s">
        <v>117</v>
      </c>
      <c r="G2720" s="10">
        <v>0.25</v>
      </c>
      <c r="H2720" s="11"/>
      <c r="I2720" s="12" t="str" cm="1">
        <f t="array" ref="I2720">INDEX(_xlfn.TEXTSPLIT(טבלה1[[#This Row],[עמודה2]],","),2)</f>
        <v xml:space="preserve"> United Kingdom</v>
      </c>
      <c r="J2720" s="16" t="str">
        <f>_xlfn.CONCAT(טבלה1[[#This Row],[AI_Companies]]," ",טבלה1[[#This Row],[עמודה1]])</f>
        <v>AshineConsultancyServicesLtd https://www.ashineconsultancy.com/</v>
      </c>
      <c r="K2720" s="12">
        <v>2</v>
      </c>
      <c r="L2720" s="12" t="str">
        <f>IF(טבלה1[[#This Row],[עמודה53]]&gt;2000,"Yes","No")</f>
        <v>No</v>
      </c>
      <c r="M2720" s="12">
        <v>9</v>
      </c>
      <c r="N2720" s="12">
        <f>AVERAGE(טבלה1[[#This Row],[עמודה52]:[עמודה53]])</f>
        <v>5.5</v>
      </c>
      <c r="O2720" s="12" t="str">
        <f>IF(טבלה1[[#This Row],[עמודה4]]="&lt; $25 / hr","0$ - $25 / hr",טבלה1[[#This Row],[עמודה4]])</f>
        <v>$50 - $99 / hr</v>
      </c>
      <c r="P2720" s="12" t="str" cm="1">
        <f t="array" ref="P2720">INDEX(_xlfn.TEXTSPLIT(טבלה1[[#This Row],[עמודה55]],"-"),1)</f>
        <v xml:space="preserve">$50 </v>
      </c>
      <c r="Q2720" s="21" t="str" cm="1">
        <f t="array" ref="Q2720">INDEX(_xlfn.TEXTSPLIT(INDEX(_xlfn.TEXTSPLIT(טבלה1[[#This Row],[עמודה55]],"-"),2),"/"),1)</f>
        <v xml:space="preserve"> $99 </v>
      </c>
      <c r="R2720" s="12">
        <f>AVERAGE(טבלה1[[#This Row],[עמודה59]:[עמודה60]])</f>
        <v>74.5</v>
      </c>
      <c r="S2720" s="3">
        <f>VALUE(SUBSTITUTE(טבלה1[[#This Row],[עמודה56]],"$",""))</f>
        <v>50</v>
      </c>
      <c r="T2720" s="3">
        <f>VALUE(SUBSTITUTE(טבלה1[[#This Row],[עמודה57]],"$",""))</f>
        <v>99</v>
      </c>
      <c r="U2720" s="3" t="str">
        <f>IF(טבלה1[[#This Row],[עמודה58]]&gt;30,"Yes","No")</f>
        <v>Yes</v>
      </c>
    </row>
    <row r="2721" spans="1:21" ht="13" x14ac:dyDescent="0.15">
      <c r="A2721" s="8" t="s">
        <v>6349</v>
      </c>
      <c r="B2721" s="9" t="s">
        <v>6350</v>
      </c>
      <c r="C2721" s="9" t="s">
        <v>6351</v>
      </c>
      <c r="D2721" s="9" t="s">
        <v>4</v>
      </c>
      <c r="E2721" s="9" t="s">
        <v>4</v>
      </c>
      <c r="F2721" s="9" t="s">
        <v>117</v>
      </c>
      <c r="G2721" s="10">
        <v>0.25</v>
      </c>
      <c r="H2721" s="11"/>
      <c r="I2721" s="12" t="str" cm="1">
        <f t="array" ref="I2721">INDEX(_xlfn.TEXTSPLIT(טבלה1[[#This Row],[עמודה2]],","),2)</f>
        <v xml:space="preserve"> Brazil</v>
      </c>
      <c r="J2721" s="16" t="str">
        <f>_xlfn.CONCAT(טבלה1[[#This Row],[AI_Companies]]," ",טבלה1[[#This Row],[עמודה1]])</f>
        <v>AnalyticDesign https://www.analyticdesign.com.br/</v>
      </c>
      <c r="K2721" s="12">
        <v>2</v>
      </c>
      <c r="L2721" s="12" t="str">
        <f>IF(טבלה1[[#This Row],[עמודה53]]&gt;2000,"Yes","No")</f>
        <v>No</v>
      </c>
      <c r="M2721" s="12">
        <v>9</v>
      </c>
      <c r="N2721" s="12">
        <f>AVERAGE(טבלה1[[#This Row],[עמודה52]:[עמודה53]])</f>
        <v>5.5</v>
      </c>
      <c r="O2721" s="12" t="str">
        <f>IF(טבלה1[[#This Row],[עמודה4]]="&lt; $25 / hr","0$ - $25 / hr",טבלה1[[#This Row],[עמודה4]])</f>
        <v>Undisclosed</v>
      </c>
      <c r="P2721" s="12" t="str" cm="1">
        <f t="array" ref="P2721">INDEX(_xlfn.TEXTSPLIT(טבלה1[[#This Row],[עמודה55]],"-"),1)</f>
        <v>Undisclosed</v>
      </c>
      <c r="Q2721" s="21" t="e" cm="1">
        <f t="array" ref="Q2721">INDEX(_xlfn.TEXTSPLIT(INDEX(_xlfn.TEXTSPLIT(טבלה1[[#This Row],[עמודה55]],"-"),2),"/"),1)</f>
        <v>#REF!</v>
      </c>
      <c r="R2721" s="12" t="e">
        <f>AVERAGE(טבלה1[[#This Row],[עמודה59]:[עמודה60]])</f>
        <v>#VALUE!</v>
      </c>
      <c r="S2721" s="3" t="e">
        <f>VALUE(SUBSTITUTE(טבלה1[[#This Row],[עמודה56]],"$",""))</f>
        <v>#VALUE!</v>
      </c>
      <c r="T2721" s="3" t="e">
        <f>VALUE(SUBSTITUTE(טבלה1[[#This Row],[עמודה57]],"$",""))</f>
        <v>#REF!</v>
      </c>
      <c r="U2721" s="3" t="e">
        <f>IF(טבלה1[[#This Row],[עמודה58]]&gt;30,"Yes","No")</f>
        <v>#VALUE!</v>
      </c>
    </row>
    <row r="2722" spans="1:21" ht="13" x14ac:dyDescent="0.15">
      <c r="A2722" s="8" t="s">
        <v>6352</v>
      </c>
      <c r="B2722" s="9" t="s">
        <v>6353</v>
      </c>
      <c r="C2722" s="9" t="s">
        <v>1018</v>
      </c>
      <c r="D2722" s="9" t="s">
        <v>4</v>
      </c>
      <c r="E2722" s="9" t="s">
        <v>4</v>
      </c>
      <c r="F2722" s="9" t="s">
        <v>117</v>
      </c>
      <c r="G2722" s="10">
        <v>0.25</v>
      </c>
      <c r="H2722" s="11"/>
      <c r="I2722" s="12" t="e" cm="1">
        <f t="array" ref="I2722">INDEX(_xlfn.TEXTSPLIT(טבלה1[[#This Row],[עמודה2]],","),2)</f>
        <v>#REF!</v>
      </c>
      <c r="J2722" s="16" t="str">
        <f>_xlfn.CONCAT(טבלה1[[#This Row],[AI_Companies]]," ",טבלה1[[#This Row],[עמודה1]])</f>
        <v>citigp http://www.citigp.net/</v>
      </c>
      <c r="K2722" s="12">
        <v>2</v>
      </c>
      <c r="L2722" s="12" t="str">
        <f>IF(טבלה1[[#This Row],[עמודה53]]&gt;2000,"Yes","No")</f>
        <v>No</v>
      </c>
      <c r="M2722" s="12">
        <v>9</v>
      </c>
      <c r="N2722" s="12">
        <f>AVERAGE(טבלה1[[#This Row],[עמודה52]:[עמודה53]])</f>
        <v>5.5</v>
      </c>
      <c r="O2722" s="12" t="str">
        <f>IF(טבלה1[[#This Row],[עמודה4]]="&lt; $25 / hr","0$ - $25 / hr",טבלה1[[#This Row],[עמודה4]])</f>
        <v>Undisclosed</v>
      </c>
      <c r="P2722" s="12" t="str" cm="1">
        <f t="array" ref="P2722">INDEX(_xlfn.TEXTSPLIT(טבלה1[[#This Row],[עמודה55]],"-"),1)</f>
        <v>Undisclosed</v>
      </c>
      <c r="Q2722" s="21" t="e" cm="1">
        <f t="array" ref="Q2722">INDEX(_xlfn.TEXTSPLIT(INDEX(_xlfn.TEXTSPLIT(טבלה1[[#This Row],[עמודה55]],"-"),2),"/"),1)</f>
        <v>#REF!</v>
      </c>
      <c r="R2722" s="12" t="e">
        <f>AVERAGE(טבלה1[[#This Row],[עמודה59]:[עמודה60]])</f>
        <v>#VALUE!</v>
      </c>
      <c r="S2722" s="3" t="e">
        <f>VALUE(SUBSTITUTE(טבלה1[[#This Row],[עמודה56]],"$",""))</f>
        <v>#VALUE!</v>
      </c>
      <c r="T2722" s="3" t="e">
        <f>VALUE(SUBSTITUTE(טבלה1[[#This Row],[עמודה57]],"$",""))</f>
        <v>#REF!</v>
      </c>
      <c r="U2722" s="3" t="e">
        <f>IF(טבלה1[[#This Row],[עמודה58]]&gt;30,"Yes","No")</f>
        <v>#VALUE!</v>
      </c>
    </row>
    <row r="2723" spans="1:21" ht="13" x14ac:dyDescent="0.15">
      <c r="A2723" s="8" t="s">
        <v>6354</v>
      </c>
      <c r="B2723" s="9" t="s">
        <v>6355</v>
      </c>
      <c r="C2723" s="9" t="s">
        <v>2039</v>
      </c>
      <c r="D2723" s="9" t="s">
        <v>4</v>
      </c>
      <c r="E2723" s="9" t="s">
        <v>4</v>
      </c>
      <c r="F2723" s="9" t="s">
        <v>117</v>
      </c>
      <c r="G2723" s="10">
        <v>0.25</v>
      </c>
      <c r="H2723" s="11"/>
      <c r="I2723" s="12" t="str" cm="1">
        <f t="array" ref="I2723">INDEX(_xlfn.TEXTSPLIT(טבלה1[[#This Row],[עמודה2]],","),2)</f>
        <v xml:space="preserve"> China</v>
      </c>
      <c r="J2723" s="16" t="str">
        <f>_xlfn.CONCAT(טבלה1[[#This Row],[AI_Companies]]," ",טבלה1[[#This Row],[עמודה1]])</f>
        <v>Shenzhen1011CommunicationTechnologyCo.,Ltd. https://www.ylyy1011.com</v>
      </c>
      <c r="K2723" s="12">
        <v>2</v>
      </c>
      <c r="L2723" s="12" t="str">
        <f>IF(טבלה1[[#This Row],[עמודה53]]&gt;2000,"Yes","No")</f>
        <v>No</v>
      </c>
      <c r="M2723" s="12">
        <v>9</v>
      </c>
      <c r="N2723" s="12">
        <f>AVERAGE(טבלה1[[#This Row],[עמודה52]:[עמודה53]])</f>
        <v>5.5</v>
      </c>
      <c r="O2723" s="12" t="str">
        <f>IF(טבלה1[[#This Row],[עמודה4]]="&lt; $25 / hr","0$ - $25 / hr",טבלה1[[#This Row],[עמודה4]])</f>
        <v>Undisclosed</v>
      </c>
      <c r="P2723" s="12" t="str" cm="1">
        <f t="array" ref="P2723">INDEX(_xlfn.TEXTSPLIT(טבלה1[[#This Row],[עמודה55]],"-"),1)</f>
        <v>Undisclosed</v>
      </c>
      <c r="Q2723" s="21" t="e" cm="1">
        <f t="array" ref="Q2723">INDEX(_xlfn.TEXTSPLIT(INDEX(_xlfn.TEXTSPLIT(טבלה1[[#This Row],[עמודה55]],"-"),2),"/"),1)</f>
        <v>#REF!</v>
      </c>
      <c r="R2723" s="12" t="e">
        <f>AVERAGE(טבלה1[[#This Row],[עמודה59]:[עמודה60]])</f>
        <v>#VALUE!</v>
      </c>
      <c r="S2723" s="3" t="e">
        <f>VALUE(SUBSTITUTE(טבלה1[[#This Row],[עמודה56]],"$",""))</f>
        <v>#VALUE!</v>
      </c>
      <c r="T2723" s="3" t="e">
        <f>VALUE(SUBSTITUTE(טבלה1[[#This Row],[עמודה57]],"$",""))</f>
        <v>#REF!</v>
      </c>
      <c r="U2723" s="3" t="e">
        <f>IF(טבלה1[[#This Row],[עמודה58]]&gt;30,"Yes","No")</f>
        <v>#VALUE!</v>
      </c>
    </row>
    <row r="2724" spans="1:21" ht="13" x14ac:dyDescent="0.15">
      <c r="A2724" s="8" t="s">
        <v>6356</v>
      </c>
      <c r="B2724" s="9" t="s">
        <v>6357</v>
      </c>
      <c r="C2724" s="9" t="s">
        <v>453</v>
      </c>
      <c r="D2724" s="13">
        <v>1000</v>
      </c>
      <c r="E2724" s="9" t="s">
        <v>9</v>
      </c>
      <c r="F2724" s="9" t="s">
        <v>117</v>
      </c>
      <c r="G2724" s="10">
        <v>0.25</v>
      </c>
      <c r="H2724" s="11"/>
      <c r="I2724" s="12" t="str" cm="1">
        <f t="array" ref="I2724">INDEX(_xlfn.TEXTSPLIT(טבלה1[[#This Row],[עמודה2]],","),2)</f>
        <v xml:space="preserve"> Czech Republic</v>
      </c>
      <c r="J2724" s="16" t="str">
        <f>_xlfn.CONCAT(טבלה1[[#This Row],[AI_Companies]]," ",טבלה1[[#This Row],[עמודה1]])</f>
        <v>ValueAddedTech https://vatech.io</v>
      </c>
      <c r="K2724" s="12">
        <v>2</v>
      </c>
      <c r="L2724" s="12" t="str">
        <f>IF(טבלה1[[#This Row],[עמודה53]]&gt;2000,"Yes","No")</f>
        <v>No</v>
      </c>
      <c r="M2724" s="12">
        <v>9</v>
      </c>
      <c r="N2724" s="12">
        <f>AVERAGE(טבלה1[[#This Row],[עמודה52]:[עמודה53]])</f>
        <v>5.5</v>
      </c>
      <c r="O2724" s="12" t="str">
        <f>IF(טבלה1[[#This Row],[עמודה4]]="&lt; $25 / hr","0$ - $25 / hr",טבלה1[[#This Row],[עמודה4]])</f>
        <v>$50 - $99 / hr</v>
      </c>
      <c r="P2724" s="12" t="str" cm="1">
        <f t="array" ref="P2724">INDEX(_xlfn.TEXTSPLIT(טבלה1[[#This Row],[עמודה55]],"-"),1)</f>
        <v xml:space="preserve">$50 </v>
      </c>
      <c r="Q2724" s="21" t="str" cm="1">
        <f t="array" ref="Q2724">INDEX(_xlfn.TEXTSPLIT(INDEX(_xlfn.TEXTSPLIT(טבלה1[[#This Row],[עמודה55]],"-"),2),"/"),1)</f>
        <v xml:space="preserve"> $99 </v>
      </c>
      <c r="R2724" s="12">
        <f>AVERAGE(טבלה1[[#This Row],[עמודה59]:[עמודה60]])</f>
        <v>74.5</v>
      </c>
      <c r="S2724" s="3">
        <f>VALUE(SUBSTITUTE(טבלה1[[#This Row],[עמודה56]],"$",""))</f>
        <v>50</v>
      </c>
      <c r="T2724" s="3">
        <f>VALUE(SUBSTITUTE(טבלה1[[#This Row],[עמודה57]],"$",""))</f>
        <v>99</v>
      </c>
      <c r="U2724" s="3" t="str">
        <f>IF(טבלה1[[#This Row],[עמודה58]]&gt;30,"Yes","No")</f>
        <v>Yes</v>
      </c>
    </row>
    <row r="2725" spans="1:21" ht="13" x14ac:dyDescent="0.15">
      <c r="A2725" s="8" t="s">
        <v>6358</v>
      </c>
      <c r="B2725" s="9" t="s">
        <v>6359</v>
      </c>
      <c r="C2725" s="9" t="s">
        <v>1179</v>
      </c>
      <c r="D2725" s="9" t="s">
        <v>4</v>
      </c>
      <c r="E2725" s="9" t="s">
        <v>4</v>
      </c>
      <c r="F2725" s="9" t="s">
        <v>117</v>
      </c>
      <c r="G2725" s="10">
        <v>0.25</v>
      </c>
      <c r="H2725" s="11"/>
      <c r="I2725" s="12" t="str" cm="1">
        <f t="array" ref="I2725">INDEX(_xlfn.TEXTSPLIT(טבלה1[[#This Row],[עמודה2]],","),2)</f>
        <v xml:space="preserve"> Colombia</v>
      </c>
      <c r="J2725" s="16" t="str">
        <f>_xlfn.CONCAT(טבלה1[[#This Row],[AI_Companies]]," ",טבלה1[[#This Row],[עמודה1]])</f>
        <v>HOKMA https://www.hokma.ai/</v>
      </c>
      <c r="K2725" s="12">
        <v>2</v>
      </c>
      <c r="L2725" s="12" t="str">
        <f>IF(טבלה1[[#This Row],[עמודה53]]&gt;2000,"Yes","No")</f>
        <v>No</v>
      </c>
      <c r="M2725" s="12">
        <v>9</v>
      </c>
      <c r="N2725" s="12">
        <f>AVERAGE(טבלה1[[#This Row],[עמודה52]:[עמודה53]])</f>
        <v>5.5</v>
      </c>
      <c r="O2725" s="12" t="str">
        <f>IF(טבלה1[[#This Row],[עמודה4]]="&lt; $25 / hr","0$ - $25 / hr",טבלה1[[#This Row],[עמודה4]])</f>
        <v>Undisclosed</v>
      </c>
      <c r="P2725" s="12" t="str" cm="1">
        <f t="array" ref="P2725">INDEX(_xlfn.TEXTSPLIT(טבלה1[[#This Row],[עמודה55]],"-"),1)</f>
        <v>Undisclosed</v>
      </c>
      <c r="Q2725" s="21" t="e" cm="1">
        <f t="array" ref="Q2725">INDEX(_xlfn.TEXTSPLIT(INDEX(_xlfn.TEXTSPLIT(טבלה1[[#This Row],[עמודה55]],"-"),2),"/"),1)</f>
        <v>#REF!</v>
      </c>
      <c r="R2725" s="12" t="e">
        <f>AVERAGE(טבלה1[[#This Row],[עמודה59]:[עמודה60]])</f>
        <v>#VALUE!</v>
      </c>
      <c r="S2725" s="3" t="e">
        <f>VALUE(SUBSTITUTE(טבלה1[[#This Row],[עמודה56]],"$",""))</f>
        <v>#VALUE!</v>
      </c>
      <c r="T2725" s="3" t="e">
        <f>VALUE(SUBSTITUTE(טבלה1[[#This Row],[עמודה57]],"$",""))</f>
        <v>#REF!</v>
      </c>
      <c r="U2725" s="3" t="e">
        <f>IF(טבלה1[[#This Row],[עמודה58]]&gt;30,"Yes","No")</f>
        <v>#VALUE!</v>
      </c>
    </row>
    <row r="2726" spans="1:21" ht="13" x14ac:dyDescent="0.15">
      <c r="A2726" s="8" t="s">
        <v>6360</v>
      </c>
      <c r="B2726" s="9" t="s">
        <v>6361</v>
      </c>
      <c r="C2726" s="9" t="s">
        <v>546</v>
      </c>
      <c r="D2726" s="9" t="s">
        <v>4</v>
      </c>
      <c r="E2726" s="9" t="s">
        <v>4</v>
      </c>
      <c r="F2726" s="9" t="s">
        <v>117</v>
      </c>
      <c r="G2726" s="10">
        <v>0.25</v>
      </c>
      <c r="H2726" s="11"/>
      <c r="I2726" s="12" t="str" cm="1">
        <f t="array" ref="I2726">INDEX(_xlfn.TEXTSPLIT(טבלה1[[#This Row],[עמודה2]],","),2)</f>
        <v xml:space="preserve"> IL</v>
      </c>
      <c r="J2726" s="16" t="str">
        <f>_xlfn.CONCAT(טבלה1[[#This Row],[AI_Companies]]," ",טבלה1[[#This Row],[עמודה1]])</f>
        <v>funstematics.ai https://www.funstematics.ai/</v>
      </c>
      <c r="K2726" s="12">
        <v>2</v>
      </c>
      <c r="L2726" s="12" t="str">
        <f>IF(טבלה1[[#This Row],[עמודה53]]&gt;2000,"Yes","No")</f>
        <v>No</v>
      </c>
      <c r="M2726" s="12">
        <v>9</v>
      </c>
      <c r="N2726" s="12">
        <f>AVERAGE(טבלה1[[#This Row],[עמודה52]:[עמודה53]])</f>
        <v>5.5</v>
      </c>
      <c r="O2726" s="12" t="str">
        <f>IF(טבלה1[[#This Row],[עמודה4]]="&lt; $25 / hr","0$ - $25 / hr",טבלה1[[#This Row],[עמודה4]])</f>
        <v>Undisclosed</v>
      </c>
      <c r="P2726" s="12" t="str" cm="1">
        <f t="array" ref="P2726">INDEX(_xlfn.TEXTSPLIT(טבלה1[[#This Row],[עמודה55]],"-"),1)</f>
        <v>Undisclosed</v>
      </c>
      <c r="Q2726" s="21" t="e" cm="1">
        <f t="array" ref="Q2726">INDEX(_xlfn.TEXTSPLIT(INDEX(_xlfn.TEXTSPLIT(טבלה1[[#This Row],[עמודה55]],"-"),2),"/"),1)</f>
        <v>#REF!</v>
      </c>
      <c r="R2726" s="12" t="e">
        <f>AVERAGE(טבלה1[[#This Row],[עמודה59]:[עמודה60]])</f>
        <v>#VALUE!</v>
      </c>
      <c r="S2726" s="3" t="e">
        <f>VALUE(SUBSTITUTE(טבלה1[[#This Row],[עמודה56]],"$",""))</f>
        <v>#VALUE!</v>
      </c>
      <c r="T2726" s="3" t="e">
        <f>VALUE(SUBSTITUTE(טבלה1[[#This Row],[עמודה57]],"$",""))</f>
        <v>#REF!</v>
      </c>
      <c r="U2726" s="3" t="e">
        <f>IF(טבלה1[[#This Row],[עמודה58]]&gt;30,"Yes","No")</f>
        <v>#VALUE!</v>
      </c>
    </row>
    <row r="2727" spans="1:21" ht="13" x14ac:dyDescent="0.15">
      <c r="A2727" s="8" t="s">
        <v>6362</v>
      </c>
      <c r="B2727" s="9" t="s">
        <v>6363</v>
      </c>
      <c r="C2727" s="9" t="s">
        <v>5124</v>
      </c>
      <c r="D2727" s="9" t="s">
        <v>4</v>
      </c>
      <c r="E2727" s="9" t="s">
        <v>4</v>
      </c>
      <c r="F2727" s="9" t="s">
        <v>117</v>
      </c>
      <c r="G2727" s="10">
        <v>0.25</v>
      </c>
      <c r="H2727" s="11"/>
      <c r="I2727" s="12" t="str" cm="1">
        <f t="array" ref="I2727">INDEX(_xlfn.TEXTSPLIT(טבלה1[[#This Row],[עמודה2]],","),2)</f>
        <v xml:space="preserve"> China</v>
      </c>
      <c r="J2727" s="16" t="str">
        <f>_xlfn.CONCAT(טבלה1[[#This Row],[AI_Companies]]," ",טבלה1[[#This Row],[עמודה1]])</f>
        <v>ZhengzhouRuguoInformationTechnologyCo.,Ltd. https://www.ruguokj.com/</v>
      </c>
      <c r="K2727" s="12">
        <v>2</v>
      </c>
      <c r="L2727" s="12" t="str">
        <f>IF(טבלה1[[#This Row],[עמודה53]]&gt;2000,"Yes","No")</f>
        <v>No</v>
      </c>
      <c r="M2727" s="12">
        <v>9</v>
      </c>
      <c r="N2727" s="12">
        <f>AVERAGE(טבלה1[[#This Row],[עמודה52]:[עמודה53]])</f>
        <v>5.5</v>
      </c>
      <c r="O2727" s="12" t="str">
        <f>IF(טבלה1[[#This Row],[עמודה4]]="&lt; $25 / hr","0$ - $25 / hr",טבלה1[[#This Row],[עמודה4]])</f>
        <v>Undisclosed</v>
      </c>
      <c r="P2727" s="12" t="str" cm="1">
        <f t="array" ref="P2727">INDEX(_xlfn.TEXTSPLIT(טבלה1[[#This Row],[עמודה55]],"-"),1)</f>
        <v>Undisclosed</v>
      </c>
      <c r="Q2727" s="21" t="e" cm="1">
        <f t="array" ref="Q2727">INDEX(_xlfn.TEXTSPLIT(INDEX(_xlfn.TEXTSPLIT(טבלה1[[#This Row],[עמודה55]],"-"),2),"/"),1)</f>
        <v>#REF!</v>
      </c>
      <c r="R2727" s="12" t="e">
        <f>AVERAGE(טבלה1[[#This Row],[עמודה59]:[עמודה60]])</f>
        <v>#VALUE!</v>
      </c>
      <c r="S2727" s="3" t="e">
        <f>VALUE(SUBSTITUTE(טבלה1[[#This Row],[עמודה56]],"$",""))</f>
        <v>#VALUE!</v>
      </c>
      <c r="T2727" s="3" t="e">
        <f>VALUE(SUBSTITUTE(טבלה1[[#This Row],[עמודה57]],"$",""))</f>
        <v>#REF!</v>
      </c>
      <c r="U2727" s="3" t="e">
        <f>IF(טבלה1[[#This Row],[עמודה58]]&gt;30,"Yes","No")</f>
        <v>#VALUE!</v>
      </c>
    </row>
    <row r="2728" spans="1:21" ht="13" x14ac:dyDescent="0.15">
      <c r="A2728" s="8" t="s">
        <v>6364</v>
      </c>
      <c r="B2728" s="9" t="s">
        <v>6365</v>
      </c>
      <c r="C2728" s="9" t="s">
        <v>694</v>
      </c>
      <c r="D2728" s="9" t="s">
        <v>4</v>
      </c>
      <c r="E2728" s="9" t="s">
        <v>4</v>
      </c>
      <c r="F2728" s="9" t="s">
        <v>117</v>
      </c>
      <c r="G2728" s="10">
        <v>0.25</v>
      </c>
      <c r="H2728" s="11"/>
      <c r="I2728" s="12" t="str" cm="1">
        <f t="array" ref="I2728">INDEX(_xlfn.TEXTSPLIT(טבלה1[[#This Row],[עמודה2]],","),2)</f>
        <v xml:space="preserve"> China</v>
      </c>
      <c r="J2728" s="16" t="str">
        <f>_xlfn.CONCAT(טבלה1[[#This Row],[AI_Companies]]," ",טבלה1[[#This Row],[עמודה1]])</f>
        <v>BeijingYuanqiOnlineInformationTechnologyCo.,Ltd. http://www.yuanqionline.com/</v>
      </c>
      <c r="K2728" s="12">
        <v>2</v>
      </c>
      <c r="L2728" s="12" t="str">
        <f>IF(טבלה1[[#This Row],[עמודה53]]&gt;2000,"Yes","No")</f>
        <v>No</v>
      </c>
      <c r="M2728" s="12">
        <v>9</v>
      </c>
      <c r="N2728" s="12">
        <f>AVERAGE(טבלה1[[#This Row],[עמודה52]:[עמודה53]])</f>
        <v>5.5</v>
      </c>
      <c r="O2728" s="12" t="str">
        <f>IF(טבלה1[[#This Row],[עמודה4]]="&lt; $25 / hr","0$ - $25 / hr",טבלה1[[#This Row],[עמודה4]])</f>
        <v>Undisclosed</v>
      </c>
      <c r="P2728" s="12" t="str" cm="1">
        <f t="array" ref="P2728">INDEX(_xlfn.TEXTSPLIT(טבלה1[[#This Row],[עמודה55]],"-"),1)</f>
        <v>Undisclosed</v>
      </c>
      <c r="Q2728" s="21" t="e" cm="1">
        <f t="array" ref="Q2728">INDEX(_xlfn.TEXTSPLIT(INDEX(_xlfn.TEXTSPLIT(טבלה1[[#This Row],[עמודה55]],"-"),2),"/"),1)</f>
        <v>#REF!</v>
      </c>
      <c r="R2728" s="12" t="e">
        <f>AVERAGE(טבלה1[[#This Row],[עמודה59]:[עמודה60]])</f>
        <v>#VALUE!</v>
      </c>
      <c r="S2728" s="3" t="e">
        <f>VALUE(SUBSTITUTE(טבלה1[[#This Row],[עמודה56]],"$",""))</f>
        <v>#VALUE!</v>
      </c>
      <c r="T2728" s="3" t="e">
        <f>VALUE(SUBSTITUTE(טבלה1[[#This Row],[עמודה57]],"$",""))</f>
        <v>#REF!</v>
      </c>
      <c r="U2728" s="3" t="e">
        <f>IF(טבלה1[[#This Row],[עמודה58]]&gt;30,"Yes","No")</f>
        <v>#VALUE!</v>
      </c>
    </row>
    <row r="2729" spans="1:21" ht="13" x14ac:dyDescent="0.15">
      <c r="A2729" s="8" t="s">
        <v>6366</v>
      </c>
      <c r="B2729" s="9" t="s">
        <v>6367</v>
      </c>
      <c r="C2729" s="9" t="s">
        <v>5403</v>
      </c>
      <c r="D2729" s="13">
        <v>5000</v>
      </c>
      <c r="E2729" s="9" t="s">
        <v>9</v>
      </c>
      <c r="F2729" s="9" t="s">
        <v>117</v>
      </c>
      <c r="G2729" s="10">
        <v>0.25</v>
      </c>
      <c r="H2729" s="11"/>
      <c r="I2729" s="12" t="str" cm="1">
        <f t="array" ref="I2729">INDEX(_xlfn.TEXTSPLIT(טבלה1[[#This Row],[עמודה2]],","),2)</f>
        <v xml:space="preserve"> United Kingdom</v>
      </c>
      <c r="J2729" s="16" t="str">
        <f>_xlfn.CONCAT(טבלה1[[#This Row],[AI_Companies]]," ",טבלה1[[#This Row],[עמודה1]])</f>
        <v>Agentify https://www.agentify.tech/</v>
      </c>
      <c r="K2729" s="12">
        <v>2</v>
      </c>
      <c r="L2729" s="12" t="str">
        <f>IF(טבלה1[[#This Row],[עמודה53]]&gt;2000,"Yes","No")</f>
        <v>No</v>
      </c>
      <c r="M2729" s="12">
        <v>9</v>
      </c>
      <c r="N2729" s="12">
        <f>AVERAGE(טבלה1[[#This Row],[עמודה52]:[עמודה53]])</f>
        <v>5.5</v>
      </c>
      <c r="O2729" s="12" t="str">
        <f>IF(טבלה1[[#This Row],[עמודה4]]="&lt; $25 / hr","0$ - $25 / hr",טבלה1[[#This Row],[עמודה4]])</f>
        <v>$50 - $99 / hr</v>
      </c>
      <c r="P2729" s="12" t="str" cm="1">
        <f t="array" ref="P2729">INDEX(_xlfn.TEXTSPLIT(טבלה1[[#This Row],[עמודה55]],"-"),1)</f>
        <v xml:space="preserve">$50 </v>
      </c>
      <c r="Q2729" s="21" t="str" cm="1">
        <f t="array" ref="Q2729">INDEX(_xlfn.TEXTSPLIT(INDEX(_xlfn.TEXTSPLIT(טבלה1[[#This Row],[עמודה55]],"-"),2),"/"),1)</f>
        <v xml:space="preserve"> $99 </v>
      </c>
      <c r="R2729" s="12">
        <f>AVERAGE(טבלה1[[#This Row],[עמודה59]:[עמודה60]])</f>
        <v>74.5</v>
      </c>
      <c r="S2729" s="3">
        <f>VALUE(SUBSTITUTE(טבלה1[[#This Row],[עמודה56]],"$",""))</f>
        <v>50</v>
      </c>
      <c r="T2729" s="3">
        <f>VALUE(SUBSTITUTE(טבלה1[[#This Row],[עמודה57]],"$",""))</f>
        <v>99</v>
      </c>
      <c r="U2729" s="3" t="str">
        <f>IF(טבלה1[[#This Row],[עמודה58]]&gt;30,"Yes","No")</f>
        <v>Yes</v>
      </c>
    </row>
    <row r="2730" spans="1:21" ht="13" x14ac:dyDescent="0.15">
      <c r="A2730" s="8" t="s">
        <v>6368</v>
      </c>
      <c r="B2730" s="9" t="s">
        <v>6369</v>
      </c>
      <c r="C2730" s="9" t="s">
        <v>6370</v>
      </c>
      <c r="D2730" s="13">
        <v>1000</v>
      </c>
      <c r="E2730" s="9" t="s">
        <v>14</v>
      </c>
      <c r="F2730" s="9" t="s">
        <v>117</v>
      </c>
      <c r="G2730" s="10">
        <v>0.25</v>
      </c>
      <c r="H2730" s="11"/>
      <c r="I2730" s="12" t="str" cm="1">
        <f t="array" ref="I2730">INDEX(_xlfn.TEXTSPLIT(טבלה1[[#This Row],[עמודה2]],","),2)</f>
        <v xml:space="preserve"> Romania</v>
      </c>
      <c r="J2730" s="16" t="str">
        <f>_xlfn.CONCAT(טבלה1[[#This Row],[AI_Companies]]," ",טבלה1[[#This Row],[עמודה1]])</f>
        <v>VisionTechSoftware https://visionrotech.com</v>
      </c>
      <c r="K2730" s="12">
        <v>2</v>
      </c>
      <c r="L2730" s="12" t="str">
        <f>IF(טבלה1[[#This Row],[עמודה53]]&gt;2000,"Yes","No")</f>
        <v>No</v>
      </c>
      <c r="M2730" s="12">
        <v>9</v>
      </c>
      <c r="N2730" s="12">
        <f>AVERAGE(טבלה1[[#This Row],[עמודה52]:[עמודה53]])</f>
        <v>5.5</v>
      </c>
      <c r="O2730" s="12" t="str">
        <f>IF(טבלה1[[#This Row],[עמודה4]]="&lt; $25 / hr","0$ - $25 / hr",טבלה1[[#This Row],[עמודה4]])</f>
        <v>0$ - $25 / hr</v>
      </c>
      <c r="P2730" s="12" t="str" cm="1">
        <f t="array" ref="P2730">INDEX(_xlfn.TEXTSPLIT(טבלה1[[#This Row],[עמודה55]],"-"),1)</f>
        <v xml:space="preserve">0$ </v>
      </c>
      <c r="Q2730" s="21" t="str" cm="1">
        <f t="array" ref="Q2730">INDEX(_xlfn.TEXTSPLIT(INDEX(_xlfn.TEXTSPLIT(טבלה1[[#This Row],[עמודה55]],"-"),2),"/"),1)</f>
        <v xml:space="preserve"> $25 </v>
      </c>
      <c r="R2730" s="12">
        <f>AVERAGE(טבלה1[[#This Row],[עמודה59]:[עמודה60]])</f>
        <v>12.5</v>
      </c>
      <c r="S2730" s="3">
        <f>VALUE(SUBSTITUTE(טבלה1[[#This Row],[עמודה56]],"$",""))</f>
        <v>0</v>
      </c>
      <c r="T2730" s="3">
        <f>VALUE(SUBSTITUTE(טבלה1[[#This Row],[עמודה57]],"$",""))</f>
        <v>25</v>
      </c>
      <c r="U2730" s="3" t="str">
        <f>IF(טבלה1[[#This Row],[עמודה58]]&gt;30,"Yes","No")</f>
        <v>No</v>
      </c>
    </row>
    <row r="2731" spans="1:21" ht="13" x14ac:dyDescent="0.15">
      <c r="A2731" s="8" t="s">
        <v>6371</v>
      </c>
      <c r="B2731" s="9" t="s">
        <v>6372</v>
      </c>
      <c r="C2731" s="9" t="s">
        <v>28</v>
      </c>
      <c r="D2731" s="13">
        <v>10000</v>
      </c>
      <c r="E2731" s="9" t="s">
        <v>9</v>
      </c>
      <c r="F2731" s="9" t="s">
        <v>117</v>
      </c>
      <c r="G2731" s="10">
        <v>0.25</v>
      </c>
      <c r="H2731" s="11"/>
      <c r="I2731" s="12" t="str" cm="1">
        <f t="array" ref="I2731">INDEX(_xlfn.TEXTSPLIT(טבלה1[[#This Row],[עמודה2]],","),2)</f>
        <v xml:space="preserve"> Poland</v>
      </c>
      <c r="J2731" s="16" t="str">
        <f>_xlfn.CONCAT(טבלה1[[#This Row],[AI_Companies]]," ",טבלה1[[#This Row],[עמודה1]])</f>
        <v>BOET https://boet.io</v>
      </c>
      <c r="K2731" s="12">
        <v>2</v>
      </c>
      <c r="L2731" s="12" t="str">
        <f>IF(טבלה1[[#This Row],[עמודה53]]&gt;2000,"Yes","No")</f>
        <v>No</v>
      </c>
      <c r="M2731" s="12">
        <v>9</v>
      </c>
      <c r="N2731" s="12">
        <f>AVERAGE(טבלה1[[#This Row],[עמודה52]:[עמודה53]])</f>
        <v>5.5</v>
      </c>
      <c r="O2731" s="12" t="str">
        <f>IF(טבלה1[[#This Row],[עמודה4]]="&lt; $25 / hr","0$ - $25 / hr",טבלה1[[#This Row],[עמודה4]])</f>
        <v>$50 - $99 / hr</v>
      </c>
      <c r="P2731" s="12" t="str" cm="1">
        <f t="array" ref="P2731">INDEX(_xlfn.TEXTSPLIT(טבלה1[[#This Row],[עמודה55]],"-"),1)</f>
        <v xml:space="preserve">$50 </v>
      </c>
      <c r="Q2731" s="21" t="str" cm="1">
        <f t="array" ref="Q2731">INDEX(_xlfn.TEXTSPLIT(INDEX(_xlfn.TEXTSPLIT(טבלה1[[#This Row],[עמודה55]],"-"),2),"/"),1)</f>
        <v xml:space="preserve"> $99 </v>
      </c>
      <c r="R2731" s="12">
        <f>AVERAGE(טבלה1[[#This Row],[עמודה59]:[עמודה60]])</f>
        <v>74.5</v>
      </c>
      <c r="S2731" s="3">
        <f>VALUE(SUBSTITUTE(טבלה1[[#This Row],[עמודה56]],"$",""))</f>
        <v>50</v>
      </c>
      <c r="T2731" s="3">
        <f>VALUE(SUBSTITUTE(טבלה1[[#This Row],[עמודה57]],"$",""))</f>
        <v>99</v>
      </c>
      <c r="U2731" s="3" t="str">
        <f>IF(טבלה1[[#This Row],[עמודה58]]&gt;30,"Yes","No")</f>
        <v>Yes</v>
      </c>
    </row>
    <row r="2732" spans="1:21" ht="13" x14ac:dyDescent="0.15">
      <c r="A2732" s="8" t="s">
        <v>6373</v>
      </c>
      <c r="B2732" s="9" t="s">
        <v>6374</v>
      </c>
      <c r="C2732" s="9" t="s">
        <v>6375</v>
      </c>
      <c r="D2732" s="9" t="s">
        <v>4</v>
      </c>
      <c r="E2732" s="9" t="s">
        <v>4</v>
      </c>
      <c r="F2732" s="9" t="s">
        <v>117</v>
      </c>
      <c r="G2732" s="10">
        <v>0.25</v>
      </c>
      <c r="H2732" s="11"/>
      <c r="I2732" s="12" t="str" cm="1">
        <f t="array" ref="I2732">INDEX(_xlfn.TEXTSPLIT(טבלה1[[#This Row],[עמודה2]],","),2)</f>
        <v xml:space="preserve"> China</v>
      </c>
      <c r="J2732" s="16" t="str">
        <f>_xlfn.CONCAT(טבלה1[[#This Row],[AI_Companies]]," ",טבלה1[[#This Row],[עמודה1]])</f>
        <v>Xi’anHexingWuxianInformationTechnologyCo.,Ltd. https://hxwxxa.icoc.bz/</v>
      </c>
      <c r="K2732" s="12">
        <v>2</v>
      </c>
      <c r="L2732" s="12" t="str">
        <f>IF(טבלה1[[#This Row],[עמודה53]]&gt;2000,"Yes","No")</f>
        <v>No</v>
      </c>
      <c r="M2732" s="12">
        <v>9</v>
      </c>
      <c r="N2732" s="12">
        <f>AVERAGE(טבלה1[[#This Row],[עמודה52]:[עמודה53]])</f>
        <v>5.5</v>
      </c>
      <c r="O2732" s="12" t="str">
        <f>IF(טבלה1[[#This Row],[עמודה4]]="&lt; $25 / hr","0$ - $25 / hr",טבלה1[[#This Row],[עמודה4]])</f>
        <v>Undisclosed</v>
      </c>
      <c r="P2732" s="12" t="str" cm="1">
        <f t="array" ref="P2732">INDEX(_xlfn.TEXTSPLIT(טבלה1[[#This Row],[עמודה55]],"-"),1)</f>
        <v>Undisclosed</v>
      </c>
      <c r="Q2732" s="21" t="e" cm="1">
        <f t="array" ref="Q2732">INDEX(_xlfn.TEXTSPLIT(INDEX(_xlfn.TEXTSPLIT(טבלה1[[#This Row],[עמודה55]],"-"),2),"/"),1)</f>
        <v>#REF!</v>
      </c>
      <c r="R2732" s="12" t="e">
        <f>AVERAGE(טבלה1[[#This Row],[עמודה59]:[עמודה60]])</f>
        <v>#VALUE!</v>
      </c>
      <c r="S2732" s="3" t="e">
        <f>VALUE(SUBSTITUTE(טבלה1[[#This Row],[עמודה56]],"$",""))</f>
        <v>#VALUE!</v>
      </c>
      <c r="T2732" s="3" t="e">
        <f>VALUE(SUBSTITUTE(טבלה1[[#This Row],[עמודה57]],"$",""))</f>
        <v>#REF!</v>
      </c>
      <c r="U2732" s="3" t="e">
        <f>IF(טבלה1[[#This Row],[עמודה58]]&gt;30,"Yes","No")</f>
        <v>#VALUE!</v>
      </c>
    </row>
    <row r="2733" spans="1:21" ht="13" x14ac:dyDescent="0.15">
      <c r="A2733" s="8" t="s">
        <v>6376</v>
      </c>
      <c r="B2733" s="9" t="s">
        <v>6377</v>
      </c>
      <c r="C2733" s="9" t="s">
        <v>3894</v>
      </c>
      <c r="D2733" s="9" t="s">
        <v>4</v>
      </c>
      <c r="E2733" s="9" t="s">
        <v>4</v>
      </c>
      <c r="F2733" s="9" t="s">
        <v>117</v>
      </c>
      <c r="G2733" s="10">
        <v>0.25</v>
      </c>
      <c r="H2733" s="11"/>
      <c r="I2733" s="12" t="str" cm="1">
        <f t="array" ref="I2733">INDEX(_xlfn.TEXTSPLIT(טבלה1[[#This Row],[עמודה2]],","),2)</f>
        <v xml:space="preserve"> China</v>
      </c>
      <c r="J2733" s="16" t="str">
        <f>_xlfn.CONCAT(טבלה1[[#This Row],[AI_Companies]]," ",טבלה1[[#This Row],[עמודה1]])</f>
        <v>ShenzhenINFINITOTechnologyCo.,Ltd. https://www.infinova.com.cn/</v>
      </c>
      <c r="K2733" s="12">
        <v>2</v>
      </c>
      <c r="L2733" s="12" t="str">
        <f>IF(טבלה1[[#This Row],[עמודה53]]&gt;2000,"Yes","No")</f>
        <v>No</v>
      </c>
      <c r="M2733" s="12">
        <v>9</v>
      </c>
      <c r="N2733" s="12">
        <f>AVERAGE(טבלה1[[#This Row],[עמודה52]:[עמודה53]])</f>
        <v>5.5</v>
      </c>
      <c r="O2733" s="12" t="str">
        <f>IF(טבלה1[[#This Row],[עמודה4]]="&lt; $25 / hr","0$ - $25 / hr",טבלה1[[#This Row],[עמודה4]])</f>
        <v>Undisclosed</v>
      </c>
      <c r="P2733" s="12" t="str" cm="1">
        <f t="array" ref="P2733">INDEX(_xlfn.TEXTSPLIT(טבלה1[[#This Row],[עמודה55]],"-"),1)</f>
        <v>Undisclosed</v>
      </c>
      <c r="Q2733" s="21" t="e" cm="1">
        <f t="array" ref="Q2733">INDEX(_xlfn.TEXTSPLIT(INDEX(_xlfn.TEXTSPLIT(טבלה1[[#This Row],[עמודה55]],"-"),2),"/"),1)</f>
        <v>#REF!</v>
      </c>
      <c r="R2733" s="12" t="e">
        <f>AVERAGE(טבלה1[[#This Row],[עמודה59]:[עמודה60]])</f>
        <v>#VALUE!</v>
      </c>
      <c r="S2733" s="3" t="e">
        <f>VALUE(SUBSTITUTE(טבלה1[[#This Row],[עמודה56]],"$",""))</f>
        <v>#VALUE!</v>
      </c>
      <c r="T2733" s="3" t="e">
        <f>VALUE(SUBSTITUTE(טבלה1[[#This Row],[עמודה57]],"$",""))</f>
        <v>#REF!</v>
      </c>
      <c r="U2733" s="3" t="e">
        <f>IF(טבלה1[[#This Row],[עמודה58]]&gt;30,"Yes","No")</f>
        <v>#VALUE!</v>
      </c>
    </row>
    <row r="2734" spans="1:21" ht="13" x14ac:dyDescent="0.15">
      <c r="A2734" s="8" t="s">
        <v>6378</v>
      </c>
      <c r="B2734" s="9" t="s">
        <v>6379</v>
      </c>
      <c r="C2734" s="9" t="s">
        <v>162</v>
      </c>
      <c r="D2734" s="9" t="s">
        <v>4</v>
      </c>
      <c r="E2734" s="9" t="s">
        <v>9</v>
      </c>
      <c r="F2734" s="9" t="s">
        <v>10</v>
      </c>
      <c r="G2734" s="10">
        <v>0.1</v>
      </c>
      <c r="H2734" s="11"/>
      <c r="I2734" s="12" t="str" cm="1">
        <f t="array" ref="I2734">INDEX(_xlfn.TEXTSPLIT(טבלה1[[#This Row],[עמודה2]],","),2)</f>
        <v xml:space="preserve"> Romania</v>
      </c>
      <c r="J2734" s="16" t="str">
        <f>_xlfn.CONCAT(טבלה1[[#This Row],[AI_Companies]]," ",טבלה1[[#This Row],[עמודה1]])</f>
        <v>dotNear https://www.dotnear.com</v>
      </c>
      <c r="K2734" s="12">
        <v>50</v>
      </c>
      <c r="L2734" s="12" t="str">
        <f>IF(טבלה1[[#This Row],[עמודה53]]&gt;2000,"Yes","No")</f>
        <v>No</v>
      </c>
      <c r="M2734" s="12">
        <v>249</v>
      </c>
      <c r="N2734" s="12">
        <f>AVERAGE(טבלה1[[#This Row],[עמודה52]:[עמודה53]])</f>
        <v>149.5</v>
      </c>
      <c r="O2734" s="12" t="str">
        <f>IF(טבלה1[[#This Row],[עמודה4]]="&lt; $25 / hr","0$ - $25 / hr",טבלה1[[#This Row],[עמודה4]])</f>
        <v>$50 - $99 / hr</v>
      </c>
      <c r="P2734" s="12" t="str" cm="1">
        <f t="array" ref="P2734">INDEX(_xlfn.TEXTSPLIT(טבלה1[[#This Row],[עמודה55]],"-"),1)</f>
        <v xml:space="preserve">$50 </v>
      </c>
      <c r="Q2734" s="21" t="str" cm="1">
        <f t="array" ref="Q2734">INDEX(_xlfn.TEXTSPLIT(INDEX(_xlfn.TEXTSPLIT(טבלה1[[#This Row],[עמודה55]],"-"),2),"/"),1)</f>
        <v xml:space="preserve"> $99 </v>
      </c>
      <c r="R2734" s="12">
        <f>AVERAGE(טבלה1[[#This Row],[עמודה59]:[עמודה60]])</f>
        <v>74.5</v>
      </c>
      <c r="S2734" s="3">
        <f>VALUE(SUBSTITUTE(טבלה1[[#This Row],[עמודה56]],"$",""))</f>
        <v>50</v>
      </c>
      <c r="T2734" s="3">
        <f>VALUE(SUBSTITUTE(טבלה1[[#This Row],[עמודה57]],"$",""))</f>
        <v>99</v>
      </c>
      <c r="U2734" s="3" t="str">
        <f>IF(טבלה1[[#This Row],[עמודה58]]&gt;30,"Yes","No")</f>
        <v>Yes</v>
      </c>
    </row>
    <row r="2735" spans="1:21" ht="13" x14ac:dyDescent="0.15">
      <c r="A2735" s="8" t="s">
        <v>6380</v>
      </c>
      <c r="B2735" s="9" t="s">
        <v>6381</v>
      </c>
      <c r="C2735" s="9" t="s">
        <v>6382</v>
      </c>
      <c r="D2735" s="13">
        <v>10000</v>
      </c>
      <c r="E2735" s="9" t="s">
        <v>14</v>
      </c>
      <c r="F2735" s="9" t="s">
        <v>10</v>
      </c>
      <c r="G2735" s="10">
        <v>0.1</v>
      </c>
      <c r="H2735" s="11"/>
      <c r="I2735" s="12" t="str" cm="1">
        <f t="array" ref="I2735">INDEX(_xlfn.TEXTSPLIT(טבלה1[[#This Row],[עמודה2]],","),2)</f>
        <v xml:space="preserve"> Argentina</v>
      </c>
      <c r="J2735" s="16" t="str">
        <f>_xlfn.CONCAT(טבלה1[[#This Row],[AI_Companies]]," ",טבלה1[[#This Row],[עמודה1]])</f>
        <v>ESolutionsS.A. http://www.esolutions.com.ar/</v>
      </c>
      <c r="K2735" s="12">
        <v>50</v>
      </c>
      <c r="L2735" s="12" t="str">
        <f>IF(טבלה1[[#This Row],[עמודה53]]&gt;2000,"Yes","No")</f>
        <v>No</v>
      </c>
      <c r="M2735" s="12">
        <v>249</v>
      </c>
      <c r="N2735" s="12">
        <f>AVERAGE(טבלה1[[#This Row],[עמודה52]:[עמודה53]])</f>
        <v>149.5</v>
      </c>
      <c r="O2735" s="12" t="str">
        <f>IF(טבלה1[[#This Row],[עמודה4]]="&lt; $25 / hr","0$ - $25 / hr",טבלה1[[#This Row],[עמודה4]])</f>
        <v>0$ - $25 / hr</v>
      </c>
      <c r="P2735" s="12" t="str" cm="1">
        <f t="array" ref="P2735">INDEX(_xlfn.TEXTSPLIT(טבלה1[[#This Row],[עמודה55]],"-"),1)</f>
        <v xml:space="preserve">0$ </v>
      </c>
      <c r="Q2735" s="21" t="str" cm="1">
        <f t="array" ref="Q2735">INDEX(_xlfn.TEXTSPLIT(INDEX(_xlfn.TEXTSPLIT(טבלה1[[#This Row],[עמודה55]],"-"),2),"/"),1)</f>
        <v xml:space="preserve"> $25 </v>
      </c>
      <c r="R2735" s="12">
        <f>AVERAGE(טבלה1[[#This Row],[עמודה59]:[עמודה60]])</f>
        <v>12.5</v>
      </c>
      <c r="S2735" s="3">
        <f>VALUE(SUBSTITUTE(טבלה1[[#This Row],[עמודה56]],"$",""))</f>
        <v>0</v>
      </c>
      <c r="T2735" s="3">
        <f>VALUE(SUBSTITUTE(טבלה1[[#This Row],[עמודה57]],"$",""))</f>
        <v>25</v>
      </c>
      <c r="U2735" s="3" t="str">
        <f>IF(טבלה1[[#This Row],[עמודה58]]&gt;30,"Yes","No")</f>
        <v>No</v>
      </c>
    </row>
    <row r="2736" spans="1:21" ht="13" x14ac:dyDescent="0.15">
      <c r="A2736" s="8" t="s">
        <v>6383</v>
      </c>
      <c r="B2736" s="9" t="s">
        <v>6384</v>
      </c>
      <c r="C2736" s="9" t="s">
        <v>218</v>
      </c>
      <c r="D2736" s="13">
        <v>10000</v>
      </c>
      <c r="E2736" s="9" t="s">
        <v>9</v>
      </c>
      <c r="F2736" s="9" t="s">
        <v>10</v>
      </c>
      <c r="G2736" s="10">
        <v>0.1</v>
      </c>
      <c r="H2736" s="11"/>
      <c r="I2736" s="12" t="str" cm="1">
        <f t="array" ref="I2736">INDEX(_xlfn.TEXTSPLIT(טבלה1[[#This Row],[עמודה2]],","),2)</f>
        <v xml:space="preserve"> Poland</v>
      </c>
      <c r="J2736" s="16" t="str">
        <f>_xlfn.CONCAT(טבלה1[[#This Row],[AI_Companies]]," ",טבלה1[[#This Row],[עמודה1]])</f>
        <v>MIXORTsp.zo.o. https://mixort.com/</v>
      </c>
      <c r="K2736" s="12">
        <v>50</v>
      </c>
      <c r="L2736" s="12" t="str">
        <f>IF(טבלה1[[#This Row],[עמודה53]]&gt;2000,"Yes","No")</f>
        <v>No</v>
      </c>
      <c r="M2736" s="12">
        <v>249</v>
      </c>
      <c r="N2736" s="12">
        <f>AVERAGE(טבלה1[[#This Row],[עמודה52]:[עמודה53]])</f>
        <v>149.5</v>
      </c>
      <c r="O2736" s="12" t="str">
        <f>IF(טבלה1[[#This Row],[עמודה4]]="&lt; $25 / hr","0$ - $25 / hr",טבלה1[[#This Row],[עמודה4]])</f>
        <v>$50 - $99 / hr</v>
      </c>
      <c r="P2736" s="12" t="str" cm="1">
        <f t="array" ref="P2736">INDEX(_xlfn.TEXTSPLIT(טבלה1[[#This Row],[עמודה55]],"-"),1)</f>
        <v xml:space="preserve">$50 </v>
      </c>
      <c r="Q2736" s="21" t="str" cm="1">
        <f t="array" ref="Q2736">INDEX(_xlfn.TEXTSPLIT(INDEX(_xlfn.TEXTSPLIT(טבלה1[[#This Row],[עמודה55]],"-"),2),"/"),1)</f>
        <v xml:space="preserve"> $99 </v>
      </c>
      <c r="R2736" s="12">
        <f>AVERAGE(טבלה1[[#This Row],[עמודה59]:[עמודה60]])</f>
        <v>74.5</v>
      </c>
      <c r="S2736" s="3">
        <f>VALUE(SUBSTITUTE(טבלה1[[#This Row],[עמודה56]],"$",""))</f>
        <v>50</v>
      </c>
      <c r="T2736" s="3">
        <f>VALUE(SUBSTITUTE(טבלה1[[#This Row],[עמודה57]],"$",""))</f>
        <v>99</v>
      </c>
      <c r="U2736" s="3" t="str">
        <f>IF(טבלה1[[#This Row],[עמודה58]]&gt;30,"Yes","No")</f>
        <v>Yes</v>
      </c>
    </row>
    <row r="2737" spans="1:21" ht="13" x14ac:dyDescent="0.15">
      <c r="A2737" s="8" t="s">
        <v>6385</v>
      </c>
      <c r="B2737" s="9" t="s">
        <v>6386</v>
      </c>
      <c r="C2737" s="9" t="s">
        <v>215</v>
      </c>
      <c r="D2737" s="13">
        <v>10000</v>
      </c>
      <c r="E2737" s="9" t="s">
        <v>14</v>
      </c>
      <c r="F2737" s="9" t="s">
        <v>10</v>
      </c>
      <c r="G2737" s="10">
        <v>0.1</v>
      </c>
      <c r="H2737" s="11"/>
      <c r="I2737" s="12" t="str" cm="1">
        <f t="array" ref="I2737">INDEX(_xlfn.TEXTSPLIT(טבלה1[[#This Row],[עמודה2]],","),2)</f>
        <v xml:space="preserve"> United Arab Emirates</v>
      </c>
      <c r="J2737" s="16" t="str">
        <f>_xlfn.CONCAT(טבלה1[[#This Row],[AI_Companies]]," ",טבלה1[[#This Row],[עמודה1]])</f>
        <v>PieDistrict http://www.piedistrict.com</v>
      </c>
      <c r="K2737" s="12">
        <v>50</v>
      </c>
      <c r="L2737" s="12" t="str">
        <f>IF(טבלה1[[#This Row],[עמודה53]]&gt;2000,"Yes","No")</f>
        <v>No</v>
      </c>
      <c r="M2737" s="12">
        <v>249</v>
      </c>
      <c r="N2737" s="12">
        <f>AVERAGE(טבלה1[[#This Row],[עמודה52]:[עמודה53]])</f>
        <v>149.5</v>
      </c>
      <c r="O2737" s="12" t="str">
        <f>IF(טבלה1[[#This Row],[עמודה4]]="&lt; $25 / hr","0$ - $25 / hr",טבלה1[[#This Row],[עמודה4]])</f>
        <v>0$ - $25 / hr</v>
      </c>
      <c r="P2737" s="12" t="str" cm="1">
        <f t="array" ref="P2737">INDEX(_xlfn.TEXTSPLIT(טבלה1[[#This Row],[עמודה55]],"-"),1)</f>
        <v xml:space="preserve">0$ </v>
      </c>
      <c r="Q2737" s="21" t="str" cm="1">
        <f t="array" ref="Q2737">INDEX(_xlfn.TEXTSPLIT(INDEX(_xlfn.TEXTSPLIT(טבלה1[[#This Row],[עמודה55]],"-"),2),"/"),1)</f>
        <v xml:space="preserve"> $25 </v>
      </c>
      <c r="R2737" s="12">
        <f>AVERAGE(טבלה1[[#This Row],[עמודה59]:[עמודה60]])</f>
        <v>12.5</v>
      </c>
      <c r="S2737" s="3">
        <f>VALUE(SUBSTITUTE(טבלה1[[#This Row],[עמודה56]],"$",""))</f>
        <v>0</v>
      </c>
      <c r="T2737" s="3">
        <f>VALUE(SUBSTITUTE(טבלה1[[#This Row],[עמודה57]],"$",""))</f>
        <v>25</v>
      </c>
      <c r="U2737" s="3" t="str">
        <f>IF(טבלה1[[#This Row],[עמודה58]]&gt;30,"Yes","No")</f>
        <v>No</v>
      </c>
    </row>
    <row r="2738" spans="1:21" ht="13" x14ac:dyDescent="0.15">
      <c r="A2738" s="8" t="s">
        <v>6387</v>
      </c>
      <c r="B2738" s="9" t="s">
        <v>6388</v>
      </c>
      <c r="C2738" s="9" t="s">
        <v>3181</v>
      </c>
      <c r="D2738" s="13">
        <v>5000</v>
      </c>
      <c r="E2738" s="9" t="s">
        <v>9</v>
      </c>
      <c r="F2738" s="9" t="s">
        <v>10</v>
      </c>
      <c r="G2738" s="10">
        <v>0.1</v>
      </c>
      <c r="H2738" s="11"/>
      <c r="I2738" s="12" t="str" cm="1">
        <f t="array" ref="I2738">INDEX(_xlfn.TEXTSPLIT(טבלה1[[#This Row],[עמודה2]],","),2)</f>
        <v xml:space="preserve"> DE</v>
      </c>
      <c r="J2738" s="16" t="str">
        <f>_xlfn.CONCAT(טבלה1[[#This Row],[AI_Companies]]," ",טבלה1[[#This Row],[עמודה1]])</f>
        <v>VillaexTechnologies https://villaextechnologies.com/</v>
      </c>
      <c r="K2738" s="12">
        <v>50</v>
      </c>
      <c r="L2738" s="12" t="str">
        <f>IF(טבלה1[[#This Row],[עמודה53]]&gt;2000,"Yes","No")</f>
        <v>No</v>
      </c>
      <c r="M2738" s="12">
        <v>249</v>
      </c>
      <c r="N2738" s="12">
        <f>AVERAGE(טבלה1[[#This Row],[עמודה52]:[עמודה53]])</f>
        <v>149.5</v>
      </c>
      <c r="O2738" s="12" t="str">
        <f>IF(טבלה1[[#This Row],[עמודה4]]="&lt; $25 / hr","0$ - $25 / hr",טבלה1[[#This Row],[עמודה4]])</f>
        <v>$50 - $99 / hr</v>
      </c>
      <c r="P2738" s="12" t="str" cm="1">
        <f t="array" ref="P2738">INDEX(_xlfn.TEXTSPLIT(טבלה1[[#This Row],[עמודה55]],"-"),1)</f>
        <v xml:space="preserve">$50 </v>
      </c>
      <c r="Q2738" s="21" t="str" cm="1">
        <f t="array" ref="Q2738">INDEX(_xlfn.TEXTSPLIT(INDEX(_xlfn.TEXTSPLIT(טבלה1[[#This Row],[עמודה55]],"-"),2),"/"),1)</f>
        <v xml:space="preserve"> $99 </v>
      </c>
      <c r="R2738" s="12">
        <f>AVERAGE(טבלה1[[#This Row],[עמודה59]:[עמודה60]])</f>
        <v>74.5</v>
      </c>
      <c r="S2738" s="3">
        <f>VALUE(SUBSTITUTE(טבלה1[[#This Row],[עמודה56]],"$",""))</f>
        <v>50</v>
      </c>
      <c r="T2738" s="3">
        <f>VALUE(SUBSTITUTE(טבלה1[[#This Row],[עמודה57]],"$",""))</f>
        <v>99</v>
      </c>
      <c r="U2738" s="3" t="str">
        <f>IF(טבלה1[[#This Row],[עמודה58]]&gt;30,"Yes","No")</f>
        <v>Yes</v>
      </c>
    </row>
    <row r="2739" spans="1:21" ht="13" x14ac:dyDescent="0.15">
      <c r="A2739" s="8" t="s">
        <v>6389</v>
      </c>
      <c r="B2739" s="9" t="s">
        <v>6390</v>
      </c>
      <c r="C2739" s="9" t="s">
        <v>177</v>
      </c>
      <c r="D2739" s="13">
        <v>50000</v>
      </c>
      <c r="E2739" s="9" t="s">
        <v>33</v>
      </c>
      <c r="F2739" s="9" t="s">
        <v>10</v>
      </c>
      <c r="G2739" s="10">
        <v>0.1</v>
      </c>
      <c r="H2739" s="11"/>
      <c r="I2739" s="12" t="str" cm="1">
        <f t="array" ref="I2739">INDEX(_xlfn.TEXTSPLIT(טבלה1[[#This Row],[עמודה2]],","),2)</f>
        <v xml:space="preserve"> India</v>
      </c>
      <c r="J2739" s="16" t="str">
        <f>_xlfn.CONCAT(טבלה1[[#This Row],[AI_Companies]]," ",טבלה1[[#This Row],[עמודה1]])</f>
        <v>HarmonyDataIntegrationTechnologiesPvtLtd http://harmonydi.com/</v>
      </c>
      <c r="K2739" s="12">
        <v>50</v>
      </c>
      <c r="L2739" s="12" t="str">
        <f>IF(טבלה1[[#This Row],[עמודה53]]&gt;2000,"Yes","No")</f>
        <v>No</v>
      </c>
      <c r="M2739" s="12">
        <v>249</v>
      </c>
      <c r="N2739" s="12">
        <f>AVERAGE(טבלה1[[#This Row],[עמודה52]:[עמודה53]])</f>
        <v>149.5</v>
      </c>
      <c r="O2739" s="12" t="str">
        <f>IF(טבלה1[[#This Row],[עמודה4]]="&lt; $25 / hr","0$ - $25 / hr",טבלה1[[#This Row],[עמודה4]])</f>
        <v>$25 - $49 / hr</v>
      </c>
      <c r="P2739" s="12" t="str" cm="1">
        <f t="array" ref="P2739">INDEX(_xlfn.TEXTSPLIT(טבלה1[[#This Row],[עמודה55]],"-"),1)</f>
        <v xml:space="preserve">$25 </v>
      </c>
      <c r="Q2739" s="21" t="str" cm="1">
        <f t="array" ref="Q2739">INDEX(_xlfn.TEXTSPLIT(INDEX(_xlfn.TEXTSPLIT(טבלה1[[#This Row],[עמודה55]],"-"),2),"/"),1)</f>
        <v xml:space="preserve"> $49 </v>
      </c>
      <c r="R2739" s="12">
        <f>AVERAGE(טבלה1[[#This Row],[עמודה59]:[עמודה60]])</f>
        <v>37</v>
      </c>
      <c r="S2739" s="3">
        <f>VALUE(SUBSTITUTE(טבלה1[[#This Row],[עמודה56]],"$",""))</f>
        <v>25</v>
      </c>
      <c r="T2739" s="3">
        <f>VALUE(SUBSTITUTE(טבלה1[[#This Row],[עמודה57]],"$",""))</f>
        <v>49</v>
      </c>
      <c r="U2739" s="3" t="str">
        <f>IF(טבלה1[[#This Row],[עמודה58]]&gt;30,"Yes","No")</f>
        <v>Yes</v>
      </c>
    </row>
    <row r="2740" spans="1:21" ht="13" x14ac:dyDescent="0.15">
      <c r="A2740" s="8" t="s">
        <v>6391</v>
      </c>
      <c r="B2740" s="9" t="s">
        <v>6392</v>
      </c>
      <c r="C2740" s="9" t="s">
        <v>8</v>
      </c>
      <c r="D2740" s="13">
        <v>10000</v>
      </c>
      <c r="E2740" s="9" t="s">
        <v>9</v>
      </c>
      <c r="F2740" s="9" t="s">
        <v>10</v>
      </c>
      <c r="G2740" s="10">
        <v>0.1</v>
      </c>
      <c r="H2740" s="11"/>
      <c r="I2740" s="12" t="str" cm="1">
        <f t="array" ref="I2740">INDEX(_xlfn.TEXTSPLIT(טבלה1[[#This Row],[עמודה2]],","),2)</f>
        <v xml:space="preserve"> TX</v>
      </c>
      <c r="J2740" s="16" t="str">
        <f>_xlfn.CONCAT(טבלה1[[#This Row],[AI_Companies]]," ",טבלה1[[#This Row],[עמודה1]])</f>
        <v>OINO https://oino.tech/</v>
      </c>
      <c r="K2740" s="12">
        <v>50</v>
      </c>
      <c r="L2740" s="12" t="str">
        <f>IF(טבלה1[[#This Row],[עמודה53]]&gt;2000,"Yes","No")</f>
        <v>No</v>
      </c>
      <c r="M2740" s="12">
        <v>249</v>
      </c>
      <c r="N2740" s="12">
        <f>AVERAGE(טבלה1[[#This Row],[עמודה52]:[עמודה53]])</f>
        <v>149.5</v>
      </c>
      <c r="O2740" s="12" t="str">
        <f>IF(טבלה1[[#This Row],[עמודה4]]="&lt; $25 / hr","0$ - $25 / hr",טבלה1[[#This Row],[עמודה4]])</f>
        <v>$50 - $99 / hr</v>
      </c>
      <c r="P2740" s="12" t="str" cm="1">
        <f t="array" ref="P2740">INDEX(_xlfn.TEXTSPLIT(טבלה1[[#This Row],[עמודה55]],"-"),1)</f>
        <v xml:space="preserve">$50 </v>
      </c>
      <c r="Q2740" s="21" t="str" cm="1">
        <f t="array" ref="Q2740">INDEX(_xlfn.TEXTSPLIT(INDEX(_xlfn.TEXTSPLIT(טבלה1[[#This Row],[עמודה55]],"-"),2),"/"),1)</f>
        <v xml:space="preserve"> $99 </v>
      </c>
      <c r="R2740" s="12">
        <f>AVERAGE(טבלה1[[#This Row],[עמודה59]:[עמודה60]])</f>
        <v>74.5</v>
      </c>
      <c r="S2740" s="3">
        <f>VALUE(SUBSTITUTE(טבלה1[[#This Row],[עמודה56]],"$",""))</f>
        <v>50</v>
      </c>
      <c r="T2740" s="3">
        <f>VALUE(SUBSTITUTE(טבלה1[[#This Row],[עמודה57]],"$",""))</f>
        <v>99</v>
      </c>
      <c r="U2740" s="3" t="str">
        <f>IF(טבלה1[[#This Row],[עמודה58]]&gt;30,"Yes","No")</f>
        <v>Yes</v>
      </c>
    </row>
    <row r="2741" spans="1:21" ht="13" x14ac:dyDescent="0.15">
      <c r="A2741" s="8" t="s">
        <v>6393</v>
      </c>
      <c r="B2741" s="9" t="s">
        <v>6394</v>
      </c>
      <c r="C2741" s="9" t="s">
        <v>563</v>
      </c>
      <c r="D2741" s="9" t="s">
        <v>4</v>
      </c>
      <c r="E2741" s="9" t="s">
        <v>4</v>
      </c>
      <c r="F2741" s="9" t="s">
        <v>10</v>
      </c>
      <c r="G2741" s="10">
        <v>0.1</v>
      </c>
      <c r="H2741" s="11"/>
      <c r="I2741" s="12" t="str" cm="1">
        <f t="array" ref="I2741">INDEX(_xlfn.TEXTSPLIT(טבלה1[[#This Row],[עמודה2]],","),2)</f>
        <v xml:space="preserve"> Pakistan</v>
      </c>
      <c r="J2741" s="16" t="str">
        <f>_xlfn.CONCAT(טבלה1[[#This Row],[AI_Companies]]," ",טבלה1[[#This Row],[עמודה1]])</f>
        <v>InnovativeSolutions https://www.innovativesolutions.ae/</v>
      </c>
      <c r="K2741" s="12">
        <v>50</v>
      </c>
      <c r="L2741" s="12" t="str">
        <f>IF(טבלה1[[#This Row],[עמודה53]]&gt;2000,"Yes","No")</f>
        <v>No</v>
      </c>
      <c r="M2741" s="12">
        <v>249</v>
      </c>
      <c r="N2741" s="12">
        <f>AVERAGE(טבלה1[[#This Row],[עמודה52]:[עמודה53]])</f>
        <v>149.5</v>
      </c>
      <c r="O2741" s="12" t="str">
        <f>IF(טבלה1[[#This Row],[עמודה4]]="&lt; $25 / hr","0$ - $25 / hr",טבלה1[[#This Row],[עמודה4]])</f>
        <v>Undisclosed</v>
      </c>
      <c r="P2741" s="12" t="str" cm="1">
        <f t="array" ref="P2741">INDEX(_xlfn.TEXTSPLIT(טבלה1[[#This Row],[עמודה55]],"-"),1)</f>
        <v>Undisclosed</v>
      </c>
      <c r="Q2741" s="21" t="e" cm="1">
        <f t="array" ref="Q2741">INDEX(_xlfn.TEXTSPLIT(INDEX(_xlfn.TEXTSPLIT(טבלה1[[#This Row],[עמודה55]],"-"),2),"/"),1)</f>
        <v>#REF!</v>
      </c>
      <c r="R2741" s="12" t="e">
        <f>AVERAGE(טבלה1[[#This Row],[עמודה59]:[עמודה60]])</f>
        <v>#VALUE!</v>
      </c>
      <c r="S2741" s="3" t="e">
        <f>VALUE(SUBSTITUTE(טבלה1[[#This Row],[עמודה56]],"$",""))</f>
        <v>#VALUE!</v>
      </c>
      <c r="T2741" s="3" t="e">
        <f>VALUE(SUBSTITUTE(טבלה1[[#This Row],[עמודה57]],"$",""))</f>
        <v>#REF!</v>
      </c>
      <c r="U2741" s="3" t="e">
        <f>IF(טבלה1[[#This Row],[עמודה58]]&gt;30,"Yes","No")</f>
        <v>#VALUE!</v>
      </c>
    </row>
    <row r="2742" spans="1:21" ht="13" x14ac:dyDescent="0.15">
      <c r="A2742" s="8" t="s">
        <v>6395</v>
      </c>
      <c r="B2742" s="9" t="s">
        <v>6396</v>
      </c>
      <c r="C2742" s="9" t="s">
        <v>6397</v>
      </c>
      <c r="D2742" s="13">
        <v>50000</v>
      </c>
      <c r="E2742" s="9" t="s">
        <v>33</v>
      </c>
      <c r="F2742" s="9" t="s">
        <v>10</v>
      </c>
      <c r="G2742" s="10">
        <v>0.1</v>
      </c>
      <c r="H2742" s="11"/>
      <c r="I2742" s="12" t="str" cm="1">
        <f t="array" ref="I2742">INDEX(_xlfn.TEXTSPLIT(טבלה1[[#This Row],[עמודה2]],","),2)</f>
        <v xml:space="preserve"> Mexico</v>
      </c>
      <c r="J2742" s="16" t="str">
        <f>_xlfn.CONCAT(טבלה1[[#This Row],[AI_Companies]]," ",טבלה1[[#This Row],[עמודה1]])</f>
        <v>ISITA https://www.isita.com.mx</v>
      </c>
      <c r="K2742" s="12">
        <v>50</v>
      </c>
      <c r="L2742" s="12" t="str">
        <f>IF(טבלה1[[#This Row],[עמודה53]]&gt;2000,"Yes","No")</f>
        <v>No</v>
      </c>
      <c r="M2742" s="12">
        <v>249</v>
      </c>
      <c r="N2742" s="12">
        <f>AVERAGE(טבלה1[[#This Row],[עמודה52]:[עמודה53]])</f>
        <v>149.5</v>
      </c>
      <c r="O2742" s="12" t="str">
        <f>IF(טבלה1[[#This Row],[עמודה4]]="&lt; $25 / hr","0$ - $25 / hr",טבלה1[[#This Row],[עמודה4]])</f>
        <v>$25 - $49 / hr</v>
      </c>
      <c r="P2742" s="12" t="str" cm="1">
        <f t="array" ref="P2742">INDEX(_xlfn.TEXTSPLIT(טבלה1[[#This Row],[עמודה55]],"-"),1)</f>
        <v xml:space="preserve">$25 </v>
      </c>
      <c r="Q2742" s="21" t="str" cm="1">
        <f t="array" ref="Q2742">INDEX(_xlfn.TEXTSPLIT(INDEX(_xlfn.TEXTSPLIT(טבלה1[[#This Row],[עמודה55]],"-"),2),"/"),1)</f>
        <v xml:space="preserve"> $49 </v>
      </c>
      <c r="R2742" s="12">
        <f>AVERAGE(טבלה1[[#This Row],[עמודה59]:[עמודה60]])</f>
        <v>37</v>
      </c>
      <c r="S2742" s="3">
        <f>VALUE(SUBSTITUTE(טבלה1[[#This Row],[עמודה56]],"$",""))</f>
        <v>25</v>
      </c>
      <c r="T2742" s="3">
        <f>VALUE(SUBSTITUTE(טבלה1[[#This Row],[עמודה57]],"$",""))</f>
        <v>49</v>
      </c>
      <c r="U2742" s="3" t="str">
        <f>IF(טבלה1[[#This Row],[עמודה58]]&gt;30,"Yes","No")</f>
        <v>Yes</v>
      </c>
    </row>
    <row r="2743" spans="1:21" ht="13" x14ac:dyDescent="0.15">
      <c r="A2743" s="8" t="s">
        <v>6398</v>
      </c>
      <c r="B2743" s="9" t="s">
        <v>6399</v>
      </c>
      <c r="C2743" s="9" t="s">
        <v>6130</v>
      </c>
      <c r="D2743" s="13">
        <v>1000</v>
      </c>
      <c r="E2743" s="9" t="s">
        <v>14</v>
      </c>
      <c r="F2743" s="9" t="s">
        <v>10</v>
      </c>
      <c r="G2743" s="10">
        <v>0.1</v>
      </c>
      <c r="H2743" s="11"/>
      <c r="I2743" s="12" t="str" cm="1">
        <f t="array" ref="I2743">INDEX(_xlfn.TEXTSPLIT(טבלה1[[#This Row],[עמודה2]],","),2)</f>
        <v xml:space="preserve"> India</v>
      </c>
      <c r="J2743" s="16" t="str">
        <f>_xlfn.CONCAT(טבלה1[[#This Row],[AI_Companies]]," ",טבלה1[[#This Row],[עמודה1]])</f>
        <v>SolutionChampsTechnologiesPvtLtd https://solutionchamps.com/</v>
      </c>
      <c r="K2743" s="12">
        <v>50</v>
      </c>
      <c r="L2743" s="12" t="str">
        <f>IF(טבלה1[[#This Row],[עמודה53]]&gt;2000,"Yes","No")</f>
        <v>No</v>
      </c>
      <c r="M2743" s="12">
        <v>249</v>
      </c>
      <c r="N2743" s="12">
        <f>AVERAGE(טבלה1[[#This Row],[עמודה52]:[עמודה53]])</f>
        <v>149.5</v>
      </c>
      <c r="O2743" s="12" t="str">
        <f>IF(טבלה1[[#This Row],[עמודה4]]="&lt; $25 / hr","0$ - $25 / hr",טבלה1[[#This Row],[עמודה4]])</f>
        <v>0$ - $25 / hr</v>
      </c>
      <c r="P2743" s="12" t="str" cm="1">
        <f t="array" ref="P2743">INDEX(_xlfn.TEXTSPLIT(טבלה1[[#This Row],[עמודה55]],"-"),1)</f>
        <v xml:space="preserve">0$ </v>
      </c>
      <c r="Q2743" s="21" t="str" cm="1">
        <f t="array" ref="Q2743">INDEX(_xlfn.TEXTSPLIT(INDEX(_xlfn.TEXTSPLIT(טבלה1[[#This Row],[עמודה55]],"-"),2),"/"),1)</f>
        <v xml:space="preserve"> $25 </v>
      </c>
      <c r="R2743" s="12">
        <f>AVERAGE(טבלה1[[#This Row],[עמודה59]:[עמודה60]])</f>
        <v>12.5</v>
      </c>
      <c r="S2743" s="3">
        <f>VALUE(SUBSTITUTE(טבלה1[[#This Row],[עמודה56]],"$",""))</f>
        <v>0</v>
      </c>
      <c r="T2743" s="3">
        <f>VALUE(SUBSTITUTE(טבלה1[[#This Row],[עמודה57]],"$",""))</f>
        <v>25</v>
      </c>
      <c r="U2743" s="3" t="str">
        <f>IF(טבלה1[[#This Row],[עמודה58]]&gt;30,"Yes","No")</f>
        <v>No</v>
      </c>
    </row>
    <row r="2744" spans="1:21" ht="13" x14ac:dyDescent="0.15">
      <c r="A2744" s="8" t="s">
        <v>6400</v>
      </c>
      <c r="B2744" s="9" t="s">
        <v>6401</v>
      </c>
      <c r="C2744" s="9" t="s">
        <v>44</v>
      </c>
      <c r="D2744" s="13">
        <v>50000</v>
      </c>
      <c r="E2744" s="9" t="s">
        <v>14</v>
      </c>
      <c r="F2744" s="9" t="s">
        <v>10</v>
      </c>
      <c r="G2744" s="10">
        <v>0.1</v>
      </c>
      <c r="H2744" s="11"/>
      <c r="I2744" s="12" t="str" cm="1">
        <f t="array" ref="I2744">INDEX(_xlfn.TEXTSPLIT(טבלה1[[#This Row],[עמודה2]],","),2)</f>
        <v xml:space="preserve"> NC</v>
      </c>
      <c r="J2744" s="16" t="str">
        <f>_xlfn.CONCAT(טבלה1[[#This Row],[AI_Companies]]," ",טבלה1[[#This Row],[עמודה1]])</f>
        <v>AlphindSoftwareSolutions https://www.alphind.com/</v>
      </c>
      <c r="K2744" s="12">
        <v>50</v>
      </c>
      <c r="L2744" s="12" t="str">
        <f>IF(טבלה1[[#This Row],[עמודה53]]&gt;2000,"Yes","No")</f>
        <v>No</v>
      </c>
      <c r="M2744" s="12">
        <v>249</v>
      </c>
      <c r="N2744" s="12">
        <f>AVERAGE(טבלה1[[#This Row],[עמודה52]:[עמודה53]])</f>
        <v>149.5</v>
      </c>
      <c r="O2744" s="12" t="str">
        <f>IF(טבלה1[[#This Row],[עמודה4]]="&lt; $25 / hr","0$ - $25 / hr",טבלה1[[#This Row],[עמודה4]])</f>
        <v>0$ - $25 / hr</v>
      </c>
      <c r="P2744" s="12" t="str" cm="1">
        <f t="array" ref="P2744">INDEX(_xlfn.TEXTSPLIT(טבלה1[[#This Row],[עמודה55]],"-"),1)</f>
        <v xml:space="preserve">0$ </v>
      </c>
      <c r="Q2744" s="21" t="str" cm="1">
        <f t="array" ref="Q2744">INDEX(_xlfn.TEXTSPLIT(INDEX(_xlfn.TEXTSPLIT(טבלה1[[#This Row],[עמודה55]],"-"),2),"/"),1)</f>
        <v xml:space="preserve"> $25 </v>
      </c>
      <c r="R2744" s="12">
        <f>AVERAGE(טבלה1[[#This Row],[עמודה59]:[עמודה60]])</f>
        <v>12.5</v>
      </c>
      <c r="S2744" s="3">
        <f>VALUE(SUBSTITUTE(טבלה1[[#This Row],[עמודה56]],"$",""))</f>
        <v>0</v>
      </c>
      <c r="T2744" s="3">
        <f>VALUE(SUBSTITUTE(טבלה1[[#This Row],[עמודה57]],"$",""))</f>
        <v>25</v>
      </c>
      <c r="U2744" s="3" t="str">
        <f>IF(טבלה1[[#This Row],[עמודה58]]&gt;30,"Yes","No")</f>
        <v>No</v>
      </c>
    </row>
    <row r="2745" spans="1:21" ht="13" x14ac:dyDescent="0.15">
      <c r="A2745" s="8" t="s">
        <v>6402</v>
      </c>
      <c r="B2745" s="9" t="s">
        <v>6403</v>
      </c>
      <c r="C2745" s="9" t="s">
        <v>1317</v>
      </c>
      <c r="D2745" s="13">
        <v>50000</v>
      </c>
      <c r="E2745" s="9" t="s">
        <v>21</v>
      </c>
      <c r="F2745" s="9" t="s">
        <v>10</v>
      </c>
      <c r="G2745" s="10">
        <v>0.1</v>
      </c>
      <c r="H2745" s="11"/>
      <c r="I2745" s="12" t="str" cm="1">
        <f t="array" ref="I2745">INDEX(_xlfn.TEXTSPLIT(טבלה1[[#This Row],[עמודה2]],","),2)</f>
        <v xml:space="preserve"> Australia</v>
      </c>
      <c r="J2745" s="16" t="str">
        <f>_xlfn.CONCAT(טבלה1[[#This Row],[AI_Companies]]," ",טבלה1[[#This Row],[עמודה1]])</f>
        <v>VastDreams http://vastdreams.com</v>
      </c>
      <c r="K2745" s="12">
        <v>50</v>
      </c>
      <c r="L2745" s="12" t="str">
        <f>IF(טבלה1[[#This Row],[עמודה53]]&gt;2000,"Yes","No")</f>
        <v>No</v>
      </c>
      <c r="M2745" s="12">
        <v>249</v>
      </c>
      <c r="N2745" s="12">
        <f>AVERAGE(טבלה1[[#This Row],[עמודה52]:[עמודה53]])</f>
        <v>149.5</v>
      </c>
      <c r="O2745" s="12" t="str">
        <f>IF(טבלה1[[#This Row],[עמודה4]]="&lt; $25 / hr","0$ - $25 / hr",טבלה1[[#This Row],[עמודה4]])</f>
        <v>$100 - $149 / hr</v>
      </c>
      <c r="P2745" s="12" t="str" cm="1">
        <f t="array" ref="P2745">INDEX(_xlfn.TEXTSPLIT(טבלה1[[#This Row],[עמודה55]],"-"),1)</f>
        <v xml:space="preserve">$100 </v>
      </c>
      <c r="Q2745" s="21" t="str" cm="1">
        <f t="array" ref="Q2745">INDEX(_xlfn.TEXTSPLIT(INDEX(_xlfn.TEXTSPLIT(טבלה1[[#This Row],[עמודה55]],"-"),2),"/"),1)</f>
        <v xml:space="preserve"> $149 </v>
      </c>
      <c r="R2745" s="12">
        <f>AVERAGE(טבלה1[[#This Row],[עמודה59]:[עמודה60]])</f>
        <v>124.5</v>
      </c>
      <c r="S2745" s="3">
        <f>VALUE(SUBSTITUTE(טבלה1[[#This Row],[עמודה56]],"$",""))</f>
        <v>100</v>
      </c>
      <c r="T2745" s="3">
        <f>VALUE(SUBSTITUTE(טבלה1[[#This Row],[עמודה57]],"$",""))</f>
        <v>149</v>
      </c>
      <c r="U2745" s="3" t="str">
        <f>IF(טבלה1[[#This Row],[עמודה58]]&gt;30,"Yes","No")</f>
        <v>Yes</v>
      </c>
    </row>
    <row r="2746" spans="1:21" ht="13" x14ac:dyDescent="0.15">
      <c r="A2746" s="8" t="s">
        <v>6404</v>
      </c>
      <c r="B2746" s="9" t="s">
        <v>6405</v>
      </c>
      <c r="C2746" s="9" t="s">
        <v>6406</v>
      </c>
      <c r="D2746" s="13">
        <v>25000</v>
      </c>
      <c r="E2746" s="9" t="s">
        <v>33</v>
      </c>
      <c r="F2746" s="9" t="s">
        <v>10</v>
      </c>
      <c r="G2746" s="10">
        <v>0.1</v>
      </c>
      <c r="H2746" s="11"/>
      <c r="I2746" s="12" t="str" cm="1">
        <f t="array" ref="I2746">INDEX(_xlfn.TEXTSPLIT(טבלה1[[#This Row],[עמודה2]],","),2)</f>
        <v xml:space="preserve"> NC</v>
      </c>
      <c r="J2746" s="16" t="str">
        <f>_xlfn.CONCAT(טבלה1[[#This Row],[AI_Companies]]," ",טבלה1[[#This Row],[עמודה1]])</f>
        <v>NewPageSolutions http://www.newpage.io</v>
      </c>
      <c r="K2746" s="12">
        <v>50</v>
      </c>
      <c r="L2746" s="12" t="str">
        <f>IF(טבלה1[[#This Row],[עמודה53]]&gt;2000,"Yes","No")</f>
        <v>No</v>
      </c>
      <c r="M2746" s="12">
        <v>249</v>
      </c>
      <c r="N2746" s="12">
        <f>AVERAGE(טבלה1[[#This Row],[עמודה52]:[עמודה53]])</f>
        <v>149.5</v>
      </c>
      <c r="O2746" s="12" t="str">
        <f>IF(טבלה1[[#This Row],[עמודה4]]="&lt; $25 / hr","0$ - $25 / hr",טבלה1[[#This Row],[עמודה4]])</f>
        <v>$25 - $49 / hr</v>
      </c>
      <c r="P2746" s="12" t="str" cm="1">
        <f t="array" ref="P2746">INDEX(_xlfn.TEXTSPLIT(טבלה1[[#This Row],[עמודה55]],"-"),1)</f>
        <v xml:space="preserve">$25 </v>
      </c>
      <c r="Q2746" s="21" t="str" cm="1">
        <f t="array" ref="Q2746">INDEX(_xlfn.TEXTSPLIT(INDEX(_xlfn.TEXTSPLIT(טבלה1[[#This Row],[עמודה55]],"-"),2),"/"),1)</f>
        <v xml:space="preserve"> $49 </v>
      </c>
      <c r="R2746" s="12">
        <f>AVERAGE(טבלה1[[#This Row],[עמודה59]:[עמודה60]])</f>
        <v>37</v>
      </c>
      <c r="S2746" s="3">
        <f>VALUE(SUBSTITUTE(טבלה1[[#This Row],[עמודה56]],"$",""))</f>
        <v>25</v>
      </c>
      <c r="T2746" s="3">
        <f>VALUE(SUBSTITUTE(טבלה1[[#This Row],[עמודה57]],"$",""))</f>
        <v>49</v>
      </c>
      <c r="U2746" s="3" t="str">
        <f>IF(טבלה1[[#This Row],[עמודה58]]&gt;30,"Yes","No")</f>
        <v>Yes</v>
      </c>
    </row>
    <row r="2747" spans="1:21" ht="13" x14ac:dyDescent="0.15">
      <c r="A2747" s="8" t="s">
        <v>6407</v>
      </c>
      <c r="B2747" s="9" t="s">
        <v>6408</v>
      </c>
      <c r="C2747" s="9" t="s">
        <v>1792</v>
      </c>
      <c r="D2747" s="13">
        <v>25000</v>
      </c>
      <c r="E2747" s="9" t="s">
        <v>33</v>
      </c>
      <c r="F2747" s="9" t="s">
        <v>10</v>
      </c>
      <c r="G2747" s="10">
        <v>0.1</v>
      </c>
      <c r="H2747" s="11"/>
      <c r="I2747" s="12" t="str" cm="1">
        <f t="array" ref="I2747">INDEX(_xlfn.TEXTSPLIT(טבלה1[[#This Row],[עמודה2]],","),2)</f>
        <v xml:space="preserve"> Australia</v>
      </c>
      <c r="J2747" s="16" t="str">
        <f>_xlfn.CONCAT(טבלה1[[#This Row],[AI_Companies]]," ",טבלה1[[#This Row],[עמודה1]])</f>
        <v>Insighture http://www.insighture.com/</v>
      </c>
      <c r="K2747" s="12">
        <v>50</v>
      </c>
      <c r="L2747" s="12" t="str">
        <f>IF(טבלה1[[#This Row],[עמודה53]]&gt;2000,"Yes","No")</f>
        <v>No</v>
      </c>
      <c r="M2747" s="12">
        <v>249</v>
      </c>
      <c r="N2747" s="12">
        <f>AVERAGE(טבלה1[[#This Row],[עמודה52]:[עמודה53]])</f>
        <v>149.5</v>
      </c>
      <c r="O2747" s="12" t="str">
        <f>IF(טבלה1[[#This Row],[עמודה4]]="&lt; $25 / hr","0$ - $25 / hr",טבלה1[[#This Row],[עמודה4]])</f>
        <v>$25 - $49 / hr</v>
      </c>
      <c r="P2747" s="12" t="str" cm="1">
        <f t="array" ref="P2747">INDEX(_xlfn.TEXTSPLIT(טבלה1[[#This Row],[עמודה55]],"-"),1)</f>
        <v xml:space="preserve">$25 </v>
      </c>
      <c r="Q2747" s="21" t="str" cm="1">
        <f t="array" ref="Q2747">INDEX(_xlfn.TEXTSPLIT(INDEX(_xlfn.TEXTSPLIT(טבלה1[[#This Row],[עמודה55]],"-"),2),"/"),1)</f>
        <v xml:space="preserve"> $49 </v>
      </c>
      <c r="R2747" s="12">
        <f>AVERAGE(טבלה1[[#This Row],[עמודה59]:[עמודה60]])</f>
        <v>37</v>
      </c>
      <c r="S2747" s="3">
        <f>VALUE(SUBSTITUTE(טבלה1[[#This Row],[עמודה56]],"$",""))</f>
        <v>25</v>
      </c>
      <c r="T2747" s="3">
        <f>VALUE(SUBSTITUTE(טבלה1[[#This Row],[עמודה57]],"$",""))</f>
        <v>49</v>
      </c>
      <c r="U2747" s="3" t="str">
        <f>IF(טבלה1[[#This Row],[עמודה58]]&gt;30,"Yes","No")</f>
        <v>Yes</v>
      </c>
    </row>
    <row r="2748" spans="1:21" ht="13" x14ac:dyDescent="0.15">
      <c r="A2748" s="8" t="s">
        <v>6409</v>
      </c>
      <c r="B2748" s="9" t="s">
        <v>6410</v>
      </c>
      <c r="C2748" s="9" t="s">
        <v>464</v>
      </c>
      <c r="D2748" s="13">
        <v>1000</v>
      </c>
      <c r="E2748" s="9" t="s">
        <v>33</v>
      </c>
      <c r="F2748" s="9" t="s">
        <v>10</v>
      </c>
      <c r="G2748" s="10">
        <v>0.1</v>
      </c>
      <c r="H2748" s="11"/>
      <c r="I2748" s="12" t="str" cm="1">
        <f t="array" ref="I2748">INDEX(_xlfn.TEXTSPLIT(טבלה1[[#This Row],[עמודה2]],","),2)</f>
        <v xml:space="preserve"> Pakistan</v>
      </c>
      <c r="J2748" s="16" t="str">
        <f>_xlfn.CONCAT(טבלה1[[#This Row],[AI_Companies]]," ",טבלה1[[#This Row],[עמודה1]])</f>
        <v>BlinkConsolidate https://www.blinkconsolidate.com</v>
      </c>
      <c r="K2748" s="12">
        <v>50</v>
      </c>
      <c r="L2748" s="12" t="str">
        <f>IF(טבלה1[[#This Row],[עמודה53]]&gt;2000,"Yes","No")</f>
        <v>No</v>
      </c>
      <c r="M2748" s="12">
        <v>249</v>
      </c>
      <c r="N2748" s="12">
        <f>AVERAGE(טבלה1[[#This Row],[עמודה52]:[עמודה53]])</f>
        <v>149.5</v>
      </c>
      <c r="O2748" s="12" t="str">
        <f>IF(טבלה1[[#This Row],[עמודה4]]="&lt; $25 / hr","0$ - $25 / hr",טבלה1[[#This Row],[עמודה4]])</f>
        <v>$25 - $49 / hr</v>
      </c>
      <c r="P2748" s="12" t="str" cm="1">
        <f t="array" ref="P2748">INDEX(_xlfn.TEXTSPLIT(טבלה1[[#This Row],[עמודה55]],"-"),1)</f>
        <v xml:space="preserve">$25 </v>
      </c>
      <c r="Q2748" s="21" t="str" cm="1">
        <f t="array" ref="Q2748">INDEX(_xlfn.TEXTSPLIT(INDEX(_xlfn.TEXTSPLIT(טבלה1[[#This Row],[עמודה55]],"-"),2),"/"),1)</f>
        <v xml:space="preserve"> $49 </v>
      </c>
      <c r="R2748" s="12">
        <f>AVERAGE(טבלה1[[#This Row],[עמודה59]:[עמודה60]])</f>
        <v>37</v>
      </c>
      <c r="S2748" s="3">
        <f>VALUE(SUBSTITUTE(טבלה1[[#This Row],[עמודה56]],"$",""))</f>
        <v>25</v>
      </c>
      <c r="T2748" s="3">
        <f>VALUE(SUBSTITUTE(טבלה1[[#This Row],[עמודה57]],"$",""))</f>
        <v>49</v>
      </c>
      <c r="U2748" s="3" t="str">
        <f>IF(טבלה1[[#This Row],[עמודה58]]&gt;30,"Yes","No")</f>
        <v>Yes</v>
      </c>
    </row>
    <row r="2749" spans="1:21" ht="13" x14ac:dyDescent="0.15">
      <c r="A2749" s="8" t="s">
        <v>6411</v>
      </c>
      <c r="B2749" s="9" t="s">
        <v>6412</v>
      </c>
      <c r="C2749" s="9" t="s">
        <v>308</v>
      </c>
      <c r="D2749" s="13">
        <v>10000</v>
      </c>
      <c r="E2749" s="9" t="s">
        <v>9</v>
      </c>
      <c r="F2749" s="9" t="s">
        <v>10</v>
      </c>
      <c r="G2749" s="10">
        <v>0.1</v>
      </c>
      <c r="H2749" s="11"/>
      <c r="I2749" s="12" t="str" cm="1">
        <f t="array" ref="I2749">INDEX(_xlfn.TEXTSPLIT(טבלה1[[#This Row],[עמודה2]],","),2)</f>
        <v xml:space="preserve"> India</v>
      </c>
      <c r="J2749" s="16" t="str">
        <f>_xlfn.CONCAT(טבלה1[[#This Row],[AI_Companies]]," ",טבלה1[[#This Row],[עמודה1]])</f>
        <v>TechbuddiesIT http://techbuddiesit.com/</v>
      </c>
      <c r="K2749" s="12">
        <v>50</v>
      </c>
      <c r="L2749" s="12" t="str">
        <f>IF(טבלה1[[#This Row],[עמודה53]]&gt;2000,"Yes","No")</f>
        <v>No</v>
      </c>
      <c r="M2749" s="12">
        <v>249</v>
      </c>
      <c r="N2749" s="12">
        <f>AVERAGE(טבלה1[[#This Row],[עמודה52]:[עמודה53]])</f>
        <v>149.5</v>
      </c>
      <c r="O2749" s="12" t="str">
        <f>IF(טבלה1[[#This Row],[עמודה4]]="&lt; $25 / hr","0$ - $25 / hr",טבלה1[[#This Row],[עמודה4]])</f>
        <v>$50 - $99 / hr</v>
      </c>
      <c r="P2749" s="12" t="str" cm="1">
        <f t="array" ref="P2749">INDEX(_xlfn.TEXTSPLIT(טבלה1[[#This Row],[עמודה55]],"-"),1)</f>
        <v xml:space="preserve">$50 </v>
      </c>
      <c r="Q2749" s="21" t="str" cm="1">
        <f t="array" ref="Q2749">INDEX(_xlfn.TEXTSPLIT(INDEX(_xlfn.TEXTSPLIT(טבלה1[[#This Row],[עמודה55]],"-"),2),"/"),1)</f>
        <v xml:space="preserve"> $99 </v>
      </c>
      <c r="R2749" s="12">
        <f>AVERAGE(טבלה1[[#This Row],[עמודה59]:[עמודה60]])</f>
        <v>74.5</v>
      </c>
      <c r="S2749" s="3">
        <f>VALUE(SUBSTITUTE(טבלה1[[#This Row],[עמודה56]],"$",""))</f>
        <v>50</v>
      </c>
      <c r="T2749" s="3">
        <f>VALUE(SUBSTITUTE(טבלה1[[#This Row],[עמודה57]],"$",""))</f>
        <v>99</v>
      </c>
      <c r="U2749" s="3" t="str">
        <f>IF(טבלה1[[#This Row],[עמודה58]]&gt;30,"Yes","No")</f>
        <v>Yes</v>
      </c>
    </row>
    <row r="2750" spans="1:21" ht="13" x14ac:dyDescent="0.15">
      <c r="A2750" s="8" t="s">
        <v>6413</v>
      </c>
      <c r="B2750" s="9" t="s">
        <v>6414</v>
      </c>
      <c r="C2750" s="9" t="s">
        <v>6415</v>
      </c>
      <c r="D2750" s="9" t="s">
        <v>4</v>
      </c>
      <c r="E2750" s="9" t="s">
        <v>4</v>
      </c>
      <c r="F2750" s="9" t="s">
        <v>10</v>
      </c>
      <c r="G2750" s="10">
        <v>0.1</v>
      </c>
      <c r="H2750" s="11"/>
      <c r="I2750" s="12" t="str" cm="1">
        <f t="array" ref="I2750">INDEX(_xlfn.TEXTSPLIT(טבלה1[[#This Row],[עמודה2]],","),2)</f>
        <v xml:space="preserve"> China</v>
      </c>
      <c r="J2750" s="16" t="str">
        <f>_xlfn.CONCAT(טבלה1[[#This Row],[AI_Companies]]," ",טבלה1[[#This Row],[עמודה1]])</f>
        <v>ZhengzhouHuahanComputerSoftwareCo.,Ltd. https://www.huahansoft.com/</v>
      </c>
      <c r="K2750" s="12">
        <v>50</v>
      </c>
      <c r="L2750" s="12" t="str">
        <f>IF(טבלה1[[#This Row],[עמודה53]]&gt;2000,"Yes","No")</f>
        <v>No</v>
      </c>
      <c r="M2750" s="12">
        <v>249</v>
      </c>
      <c r="N2750" s="12">
        <f>AVERAGE(טבלה1[[#This Row],[עמודה52]:[עמודה53]])</f>
        <v>149.5</v>
      </c>
      <c r="O2750" s="12" t="str">
        <f>IF(טבלה1[[#This Row],[עמודה4]]="&lt; $25 / hr","0$ - $25 / hr",טבלה1[[#This Row],[עמודה4]])</f>
        <v>Undisclosed</v>
      </c>
      <c r="P2750" s="12" t="str" cm="1">
        <f t="array" ref="P2750">INDEX(_xlfn.TEXTSPLIT(טבלה1[[#This Row],[עמודה55]],"-"),1)</f>
        <v>Undisclosed</v>
      </c>
      <c r="Q2750" s="21" t="e" cm="1">
        <f t="array" ref="Q2750">INDEX(_xlfn.TEXTSPLIT(INDEX(_xlfn.TEXTSPLIT(טבלה1[[#This Row],[עמודה55]],"-"),2),"/"),1)</f>
        <v>#REF!</v>
      </c>
      <c r="R2750" s="12" t="e">
        <f>AVERAGE(טבלה1[[#This Row],[עמודה59]:[עמודה60]])</f>
        <v>#VALUE!</v>
      </c>
      <c r="S2750" s="3" t="e">
        <f>VALUE(SUBSTITUTE(טבלה1[[#This Row],[עמודה56]],"$",""))</f>
        <v>#VALUE!</v>
      </c>
      <c r="T2750" s="3" t="e">
        <f>VALUE(SUBSTITUTE(טבלה1[[#This Row],[עמודה57]],"$",""))</f>
        <v>#REF!</v>
      </c>
      <c r="U2750" s="3" t="e">
        <f>IF(טבלה1[[#This Row],[עמודה58]]&gt;30,"Yes","No")</f>
        <v>#VALUE!</v>
      </c>
    </row>
    <row r="2751" spans="1:21" ht="13" x14ac:dyDescent="0.15">
      <c r="A2751" s="8" t="s">
        <v>6416</v>
      </c>
      <c r="B2751" s="9" t="s">
        <v>6417</v>
      </c>
      <c r="C2751" s="9" t="s">
        <v>28</v>
      </c>
      <c r="D2751" s="13">
        <v>10000</v>
      </c>
      <c r="E2751" s="9" t="s">
        <v>33</v>
      </c>
      <c r="F2751" s="9" t="s">
        <v>10</v>
      </c>
      <c r="G2751" s="10">
        <v>0.1</v>
      </c>
      <c r="H2751" s="11"/>
      <c r="I2751" s="12" t="str" cm="1">
        <f t="array" ref="I2751">INDEX(_xlfn.TEXTSPLIT(טבלה1[[#This Row],[עמודה2]],","),2)</f>
        <v xml:space="preserve"> Poland</v>
      </c>
      <c r="J2751" s="16" t="str">
        <f>_xlfn.CONCAT(טבלה1[[#This Row],[AI_Companies]]," ",טבלה1[[#This Row],[עמודה1]])</f>
        <v>AICONIC https://aiconiclab.com</v>
      </c>
      <c r="K2751" s="12">
        <v>50</v>
      </c>
      <c r="L2751" s="12" t="str">
        <f>IF(טבלה1[[#This Row],[עמודה53]]&gt;2000,"Yes","No")</f>
        <v>No</v>
      </c>
      <c r="M2751" s="12">
        <v>249</v>
      </c>
      <c r="N2751" s="12">
        <f>AVERAGE(טבלה1[[#This Row],[עמודה52]:[עמודה53]])</f>
        <v>149.5</v>
      </c>
      <c r="O2751" s="12" t="str">
        <f>IF(טבלה1[[#This Row],[עמודה4]]="&lt; $25 / hr","0$ - $25 / hr",טבלה1[[#This Row],[עמודה4]])</f>
        <v>$25 - $49 / hr</v>
      </c>
      <c r="P2751" s="12" t="str" cm="1">
        <f t="array" ref="P2751">INDEX(_xlfn.TEXTSPLIT(טבלה1[[#This Row],[עמודה55]],"-"),1)</f>
        <v xml:space="preserve">$25 </v>
      </c>
      <c r="Q2751" s="21" t="str" cm="1">
        <f t="array" ref="Q2751">INDEX(_xlfn.TEXTSPLIT(INDEX(_xlfn.TEXTSPLIT(טבלה1[[#This Row],[עמודה55]],"-"),2),"/"),1)</f>
        <v xml:space="preserve"> $49 </v>
      </c>
      <c r="R2751" s="12">
        <f>AVERAGE(טבלה1[[#This Row],[עמודה59]:[עמודה60]])</f>
        <v>37</v>
      </c>
      <c r="S2751" s="3">
        <f>VALUE(SUBSTITUTE(טבלה1[[#This Row],[עמודה56]],"$",""))</f>
        <v>25</v>
      </c>
      <c r="T2751" s="3">
        <f>VALUE(SUBSTITUTE(טבלה1[[#This Row],[עמודה57]],"$",""))</f>
        <v>49</v>
      </c>
      <c r="U2751" s="3" t="str">
        <f>IF(טבלה1[[#This Row],[עמודה58]]&gt;30,"Yes","No")</f>
        <v>Yes</v>
      </c>
    </row>
    <row r="2752" spans="1:21" ht="13" x14ac:dyDescent="0.15">
      <c r="A2752" s="8" t="s">
        <v>6418</v>
      </c>
      <c r="B2752" s="9" t="s">
        <v>6419</v>
      </c>
      <c r="C2752" s="9" t="s">
        <v>2416</v>
      </c>
      <c r="D2752" s="13">
        <v>100000</v>
      </c>
      <c r="E2752" s="9" t="s">
        <v>63</v>
      </c>
      <c r="F2752" s="9" t="s">
        <v>10</v>
      </c>
      <c r="G2752" s="10">
        <v>0.1</v>
      </c>
      <c r="H2752" s="11"/>
      <c r="I2752" s="12" t="str" cm="1">
        <f t="array" ref="I2752">INDEX(_xlfn.TEXTSPLIT(טבלה1[[#This Row],[עמודה2]],","),2)</f>
        <v xml:space="preserve"> NJ</v>
      </c>
      <c r="J2752" s="16" t="str">
        <f>_xlfn.CONCAT(טבלה1[[#This Row],[AI_Companies]]," ",טבלה1[[#This Row],[עמודה1]])</f>
        <v>ELEPHANTBYTESINC https://elephantbytes.com</v>
      </c>
      <c r="K2752" s="12">
        <v>50</v>
      </c>
      <c r="L2752" s="12" t="str">
        <f>IF(טבלה1[[#This Row],[עמודה53]]&gt;2000,"Yes","No")</f>
        <v>No</v>
      </c>
      <c r="M2752" s="12">
        <v>249</v>
      </c>
      <c r="N2752" s="12">
        <f>AVERAGE(טבלה1[[#This Row],[עמודה52]:[עמודה53]])</f>
        <v>149.5</v>
      </c>
      <c r="O2752" s="12" t="str">
        <f>IF(טבלה1[[#This Row],[עמודה4]]="&lt; $25 / hr","0$ - $25 / hr",טבלה1[[#This Row],[עמודה4]])</f>
        <v>$150 - $199 / hr</v>
      </c>
      <c r="P2752" s="12" t="str" cm="1">
        <f t="array" ref="P2752">INDEX(_xlfn.TEXTSPLIT(טבלה1[[#This Row],[עמודה55]],"-"),1)</f>
        <v xml:space="preserve">$150 </v>
      </c>
      <c r="Q2752" s="21" t="str" cm="1">
        <f t="array" ref="Q2752">INDEX(_xlfn.TEXTSPLIT(INDEX(_xlfn.TEXTSPLIT(טבלה1[[#This Row],[עמודה55]],"-"),2),"/"),1)</f>
        <v xml:space="preserve"> $199 </v>
      </c>
      <c r="R2752" s="12">
        <f>AVERAGE(טבלה1[[#This Row],[עמודה59]:[עמודה60]])</f>
        <v>174.5</v>
      </c>
      <c r="S2752" s="3">
        <f>VALUE(SUBSTITUTE(טבלה1[[#This Row],[עמודה56]],"$",""))</f>
        <v>150</v>
      </c>
      <c r="T2752" s="3">
        <f>VALUE(SUBSTITUTE(טבלה1[[#This Row],[עמודה57]],"$",""))</f>
        <v>199</v>
      </c>
      <c r="U2752" s="3" t="str">
        <f>IF(טבלה1[[#This Row],[עמודה58]]&gt;30,"Yes","No")</f>
        <v>Yes</v>
      </c>
    </row>
    <row r="2753" spans="1:21" ht="13" x14ac:dyDescent="0.15">
      <c r="A2753" s="8" t="s">
        <v>6420</v>
      </c>
      <c r="B2753" s="9" t="s">
        <v>6421</v>
      </c>
      <c r="C2753" s="9" t="s">
        <v>6422</v>
      </c>
      <c r="D2753" s="13">
        <v>5000</v>
      </c>
      <c r="E2753" s="9" t="s">
        <v>9</v>
      </c>
      <c r="F2753" s="9" t="s">
        <v>10</v>
      </c>
      <c r="G2753" s="10">
        <v>0.1</v>
      </c>
      <c r="H2753" s="11"/>
      <c r="I2753" s="12" t="str" cm="1">
        <f t="array" ref="I2753">INDEX(_xlfn.TEXTSPLIT(טבלה1[[#This Row],[עמודה2]],","),2)</f>
        <v xml:space="preserve"> Canada</v>
      </c>
      <c r="J2753" s="16" t="str">
        <f>_xlfn.CONCAT(טבלה1[[#This Row],[AI_Companies]]," ",טבלה1[[#This Row],[עמודה1]])</f>
        <v>MIRDigitalSolutions https://mir-services.com</v>
      </c>
      <c r="K2753" s="12">
        <v>50</v>
      </c>
      <c r="L2753" s="12" t="str">
        <f>IF(טבלה1[[#This Row],[עמודה53]]&gt;2000,"Yes","No")</f>
        <v>No</v>
      </c>
      <c r="M2753" s="12">
        <v>249</v>
      </c>
      <c r="N2753" s="12">
        <f>AVERAGE(טבלה1[[#This Row],[עמודה52]:[עמודה53]])</f>
        <v>149.5</v>
      </c>
      <c r="O2753" s="12" t="str">
        <f>IF(טבלה1[[#This Row],[עמודה4]]="&lt; $25 / hr","0$ - $25 / hr",טבלה1[[#This Row],[עמודה4]])</f>
        <v>$50 - $99 / hr</v>
      </c>
      <c r="P2753" s="12" t="str" cm="1">
        <f t="array" ref="P2753">INDEX(_xlfn.TEXTSPLIT(טבלה1[[#This Row],[עמודה55]],"-"),1)</f>
        <v xml:space="preserve">$50 </v>
      </c>
      <c r="Q2753" s="21" t="str" cm="1">
        <f t="array" ref="Q2753">INDEX(_xlfn.TEXTSPLIT(INDEX(_xlfn.TEXTSPLIT(טבלה1[[#This Row],[עמודה55]],"-"),2),"/"),1)</f>
        <v xml:space="preserve"> $99 </v>
      </c>
      <c r="R2753" s="12">
        <f>AVERAGE(טבלה1[[#This Row],[עמודה59]:[עמודה60]])</f>
        <v>74.5</v>
      </c>
      <c r="S2753" s="3">
        <f>VALUE(SUBSTITUTE(טבלה1[[#This Row],[עמודה56]],"$",""))</f>
        <v>50</v>
      </c>
      <c r="T2753" s="3">
        <f>VALUE(SUBSTITUTE(טבלה1[[#This Row],[עמודה57]],"$",""))</f>
        <v>99</v>
      </c>
      <c r="U2753" s="3" t="str">
        <f>IF(טבלה1[[#This Row],[עמודה58]]&gt;30,"Yes","No")</f>
        <v>Yes</v>
      </c>
    </row>
    <row r="2754" spans="1:21" ht="13" x14ac:dyDescent="0.15">
      <c r="A2754" s="8" t="s">
        <v>6423</v>
      </c>
      <c r="B2754" s="9" t="s">
        <v>6424</v>
      </c>
      <c r="C2754" s="9" t="s">
        <v>102</v>
      </c>
      <c r="D2754" s="9" t="s">
        <v>4</v>
      </c>
      <c r="E2754" s="9" t="s">
        <v>4</v>
      </c>
      <c r="F2754" s="9" t="s">
        <v>10</v>
      </c>
      <c r="G2754" s="10">
        <v>0.1</v>
      </c>
      <c r="H2754" s="11"/>
      <c r="I2754" s="12" t="str" cm="1">
        <f t="array" ref="I2754">INDEX(_xlfn.TEXTSPLIT(טבלה1[[#This Row],[עמודה2]],","),2)</f>
        <v xml:space="preserve"> United Kingdom</v>
      </c>
      <c r="J2754" s="16" t="str">
        <f>_xlfn.CONCAT(טבלה1[[#This Row],[AI_Companies]]," ",טבלה1[[#This Row],[עמודה1]])</f>
        <v>SentiumConsulting https://sentium-consulting.com/</v>
      </c>
      <c r="K2754" s="12">
        <v>50</v>
      </c>
      <c r="L2754" s="12" t="str">
        <f>IF(טבלה1[[#This Row],[עמודה53]]&gt;2000,"Yes","No")</f>
        <v>No</v>
      </c>
      <c r="M2754" s="12">
        <v>249</v>
      </c>
      <c r="N2754" s="12">
        <f>AVERAGE(טבלה1[[#This Row],[עמודה52]:[עמודה53]])</f>
        <v>149.5</v>
      </c>
      <c r="O2754" s="12" t="str">
        <f>IF(טבלה1[[#This Row],[עמודה4]]="&lt; $25 / hr","0$ - $25 / hr",טבלה1[[#This Row],[עמודה4]])</f>
        <v>Undisclosed</v>
      </c>
      <c r="P2754" s="12" t="str" cm="1">
        <f t="array" ref="P2754">INDEX(_xlfn.TEXTSPLIT(טבלה1[[#This Row],[עמודה55]],"-"),1)</f>
        <v>Undisclosed</v>
      </c>
      <c r="Q2754" s="21" t="e" cm="1">
        <f t="array" ref="Q2754">INDEX(_xlfn.TEXTSPLIT(INDEX(_xlfn.TEXTSPLIT(טבלה1[[#This Row],[עמודה55]],"-"),2),"/"),1)</f>
        <v>#REF!</v>
      </c>
      <c r="R2754" s="12" t="e">
        <f>AVERAGE(טבלה1[[#This Row],[עמודה59]:[עמודה60]])</f>
        <v>#VALUE!</v>
      </c>
      <c r="S2754" s="3" t="e">
        <f>VALUE(SUBSTITUTE(טבלה1[[#This Row],[עמודה56]],"$",""))</f>
        <v>#VALUE!</v>
      </c>
      <c r="T2754" s="3" t="e">
        <f>VALUE(SUBSTITUTE(טבלה1[[#This Row],[עמודה57]],"$",""))</f>
        <v>#REF!</v>
      </c>
      <c r="U2754" s="3" t="e">
        <f>IF(טבלה1[[#This Row],[עמודה58]]&gt;30,"Yes","No")</f>
        <v>#VALUE!</v>
      </c>
    </row>
    <row r="2755" spans="1:21" ht="13" x14ac:dyDescent="0.15">
      <c r="A2755" s="8" t="s">
        <v>6425</v>
      </c>
      <c r="B2755" s="9" t="s">
        <v>6426</v>
      </c>
      <c r="C2755" s="9" t="s">
        <v>1706</v>
      </c>
      <c r="D2755" s="13">
        <v>1000</v>
      </c>
      <c r="E2755" s="9" t="s">
        <v>33</v>
      </c>
      <c r="F2755" s="9" t="s">
        <v>117</v>
      </c>
      <c r="G2755" s="10">
        <v>0.1</v>
      </c>
      <c r="H2755" s="11"/>
      <c r="I2755" s="12" t="str" cm="1">
        <f t="array" ref="I2755">INDEX(_xlfn.TEXTSPLIT(טבלה1[[#This Row],[עמודה2]],","),2)</f>
        <v xml:space="preserve"> TX</v>
      </c>
      <c r="J2755" s="16" t="str">
        <f>_xlfn.CONCAT(טבלה1[[#This Row],[AI_Companies]]," ",טבלה1[[#This Row],[עמודה1]])</f>
        <v>Sreeyan https://www.sreeyan.com</v>
      </c>
      <c r="K2755" s="12">
        <v>2</v>
      </c>
      <c r="L2755" s="12" t="str">
        <f>IF(טבלה1[[#This Row],[עמודה53]]&gt;2000,"Yes","No")</f>
        <v>No</v>
      </c>
      <c r="M2755" s="12">
        <v>9</v>
      </c>
      <c r="N2755" s="12">
        <f>AVERAGE(טבלה1[[#This Row],[עמודה52]:[עמודה53]])</f>
        <v>5.5</v>
      </c>
      <c r="O2755" s="12" t="str">
        <f>IF(טבלה1[[#This Row],[עמודה4]]="&lt; $25 / hr","0$ - $25 / hr",טבלה1[[#This Row],[עמודה4]])</f>
        <v>$25 - $49 / hr</v>
      </c>
      <c r="P2755" s="12" t="str" cm="1">
        <f t="array" ref="P2755">INDEX(_xlfn.TEXTSPLIT(טבלה1[[#This Row],[עמודה55]],"-"),1)</f>
        <v xml:space="preserve">$25 </v>
      </c>
      <c r="Q2755" s="21" t="str" cm="1">
        <f t="array" ref="Q2755">INDEX(_xlfn.TEXTSPLIT(INDEX(_xlfn.TEXTSPLIT(טבלה1[[#This Row],[עמודה55]],"-"),2),"/"),1)</f>
        <v xml:space="preserve"> $49 </v>
      </c>
      <c r="R2755" s="12">
        <f>AVERAGE(טבלה1[[#This Row],[עמודה59]:[עמודה60]])</f>
        <v>37</v>
      </c>
      <c r="S2755" s="3">
        <f>VALUE(SUBSTITUTE(טבלה1[[#This Row],[עמודה56]],"$",""))</f>
        <v>25</v>
      </c>
      <c r="T2755" s="3">
        <f>VALUE(SUBSTITUTE(טבלה1[[#This Row],[עמודה57]],"$",""))</f>
        <v>49</v>
      </c>
      <c r="U2755" s="3" t="str">
        <f>IF(טבלה1[[#This Row],[עמודה58]]&gt;30,"Yes","No")</f>
        <v>Yes</v>
      </c>
    </row>
    <row r="2756" spans="1:21" ht="13" x14ac:dyDescent="0.15">
      <c r="A2756" s="8" t="s">
        <v>6427</v>
      </c>
      <c r="B2756" s="9" t="s">
        <v>6428</v>
      </c>
      <c r="C2756" s="9" t="s">
        <v>2673</v>
      </c>
      <c r="D2756" s="13">
        <v>5000</v>
      </c>
      <c r="E2756" s="9" t="s">
        <v>9</v>
      </c>
      <c r="F2756" s="9" t="s">
        <v>117</v>
      </c>
      <c r="G2756" s="10">
        <v>0.1</v>
      </c>
      <c r="H2756" s="11"/>
      <c r="I2756" s="12" t="str" cm="1">
        <f t="array" ref="I2756">INDEX(_xlfn.TEXTSPLIT(טבלה1[[#This Row],[עמודה2]],","),2)</f>
        <v xml:space="preserve"> Spain</v>
      </c>
      <c r="J2756" s="16" t="str">
        <f>_xlfn.CONCAT(טבלה1[[#This Row],[AI_Companies]]," ",טבלה1[[#This Row],[עמודה1]])</f>
        <v>OrigenStudio https://origen.studio</v>
      </c>
      <c r="K2756" s="12">
        <v>2</v>
      </c>
      <c r="L2756" s="12" t="str">
        <f>IF(טבלה1[[#This Row],[עמודה53]]&gt;2000,"Yes","No")</f>
        <v>No</v>
      </c>
      <c r="M2756" s="12">
        <v>9</v>
      </c>
      <c r="N2756" s="12">
        <f>AVERAGE(טבלה1[[#This Row],[עמודה52]:[עמודה53]])</f>
        <v>5.5</v>
      </c>
      <c r="O2756" s="12" t="str">
        <f>IF(טבלה1[[#This Row],[עמודה4]]="&lt; $25 / hr","0$ - $25 / hr",טבלה1[[#This Row],[עמודה4]])</f>
        <v>$50 - $99 / hr</v>
      </c>
      <c r="P2756" s="12" t="str" cm="1">
        <f t="array" ref="P2756">INDEX(_xlfn.TEXTSPLIT(טבלה1[[#This Row],[עמודה55]],"-"),1)</f>
        <v xml:space="preserve">$50 </v>
      </c>
      <c r="Q2756" s="21" t="str" cm="1">
        <f t="array" ref="Q2756">INDEX(_xlfn.TEXTSPLIT(INDEX(_xlfn.TEXTSPLIT(טבלה1[[#This Row],[עמודה55]],"-"),2),"/"),1)</f>
        <v xml:space="preserve"> $99 </v>
      </c>
      <c r="R2756" s="12">
        <f>AVERAGE(טבלה1[[#This Row],[עמודה59]:[עמודה60]])</f>
        <v>74.5</v>
      </c>
      <c r="S2756" s="3">
        <f>VALUE(SUBSTITUTE(טבלה1[[#This Row],[עמודה56]],"$",""))</f>
        <v>50</v>
      </c>
      <c r="T2756" s="3">
        <f>VALUE(SUBSTITUTE(טבלה1[[#This Row],[עמודה57]],"$",""))</f>
        <v>99</v>
      </c>
      <c r="U2756" s="3" t="str">
        <f>IF(טבלה1[[#This Row],[עמודה58]]&gt;30,"Yes","No")</f>
        <v>Yes</v>
      </c>
    </row>
    <row r="2757" spans="1:21" ht="13" x14ac:dyDescent="0.15">
      <c r="A2757" s="8" t="s">
        <v>6429</v>
      </c>
      <c r="B2757" s="9" t="s">
        <v>6430</v>
      </c>
      <c r="C2757" s="9" t="s">
        <v>5720</v>
      </c>
      <c r="D2757" s="13">
        <v>1000</v>
      </c>
      <c r="E2757" s="9" t="s">
        <v>33</v>
      </c>
      <c r="F2757" s="9" t="s">
        <v>117</v>
      </c>
      <c r="G2757" s="10">
        <v>0.1</v>
      </c>
      <c r="H2757" s="11"/>
      <c r="I2757" s="12" t="str" cm="1">
        <f t="array" ref="I2757">INDEX(_xlfn.TEXTSPLIT(טבלה1[[#This Row],[עמודה2]],","),2)</f>
        <v xml:space="preserve"> Azerbaijan</v>
      </c>
      <c r="J2757" s="16" t="str">
        <f>_xlfn.CONCAT(טבלה1[[#This Row],[AI_Companies]]," ",טבלה1[[#This Row],[עמודה1]])</f>
        <v>CaspianSoft https://caspiansoft.com</v>
      </c>
      <c r="K2757" s="12">
        <v>2</v>
      </c>
      <c r="L2757" s="12" t="str">
        <f>IF(טבלה1[[#This Row],[עמודה53]]&gt;2000,"Yes","No")</f>
        <v>No</v>
      </c>
      <c r="M2757" s="12">
        <v>9</v>
      </c>
      <c r="N2757" s="12">
        <f>AVERAGE(טבלה1[[#This Row],[עמודה52]:[עמודה53]])</f>
        <v>5.5</v>
      </c>
      <c r="O2757" s="12" t="str">
        <f>IF(טבלה1[[#This Row],[עמודה4]]="&lt; $25 / hr","0$ - $25 / hr",טבלה1[[#This Row],[עמודה4]])</f>
        <v>$25 - $49 / hr</v>
      </c>
      <c r="P2757" s="12" t="str" cm="1">
        <f t="array" ref="P2757">INDEX(_xlfn.TEXTSPLIT(טבלה1[[#This Row],[עמודה55]],"-"),1)</f>
        <v xml:space="preserve">$25 </v>
      </c>
      <c r="Q2757" s="21" t="str" cm="1">
        <f t="array" ref="Q2757">INDEX(_xlfn.TEXTSPLIT(INDEX(_xlfn.TEXTSPLIT(טבלה1[[#This Row],[עמודה55]],"-"),2),"/"),1)</f>
        <v xml:space="preserve"> $49 </v>
      </c>
      <c r="R2757" s="12">
        <f>AVERAGE(טבלה1[[#This Row],[עמודה59]:[עמודה60]])</f>
        <v>37</v>
      </c>
      <c r="S2757" s="3">
        <f>VALUE(SUBSTITUTE(טבלה1[[#This Row],[עמודה56]],"$",""))</f>
        <v>25</v>
      </c>
      <c r="T2757" s="3">
        <f>VALUE(SUBSTITUTE(טבלה1[[#This Row],[עמודה57]],"$",""))</f>
        <v>49</v>
      </c>
      <c r="U2757" s="3" t="str">
        <f>IF(טבלה1[[#This Row],[עמודה58]]&gt;30,"Yes","No")</f>
        <v>Yes</v>
      </c>
    </row>
    <row r="2758" spans="1:21" ht="13" x14ac:dyDescent="0.15">
      <c r="A2758" s="8" t="s">
        <v>6431</v>
      </c>
      <c r="B2758" s="9" t="s">
        <v>6432</v>
      </c>
      <c r="C2758" s="9" t="s">
        <v>342</v>
      </c>
      <c r="D2758" s="13">
        <v>1000</v>
      </c>
      <c r="E2758" s="9" t="s">
        <v>33</v>
      </c>
      <c r="F2758" s="9" t="s">
        <v>117</v>
      </c>
      <c r="G2758" s="10">
        <v>0.1</v>
      </c>
      <c r="H2758" s="11"/>
      <c r="I2758" s="12" t="str" cm="1">
        <f t="array" ref="I2758">INDEX(_xlfn.TEXTSPLIT(טבלה1[[#This Row],[עמודה2]],","),2)</f>
        <v xml:space="preserve"> Uruguay</v>
      </c>
      <c r="J2758" s="16" t="str">
        <f>_xlfn.CONCAT(טבלה1[[#This Row],[AI_Companies]]," ",טבלה1[[#This Row],[עמודה1]])</f>
        <v>MercurioDataScience https://mercuriopi.com/</v>
      </c>
      <c r="K2758" s="12">
        <v>2</v>
      </c>
      <c r="L2758" s="12" t="str">
        <f>IF(טבלה1[[#This Row],[עמודה53]]&gt;2000,"Yes","No")</f>
        <v>No</v>
      </c>
      <c r="M2758" s="12">
        <v>9</v>
      </c>
      <c r="N2758" s="12">
        <f>AVERAGE(טבלה1[[#This Row],[עמודה52]:[עמודה53]])</f>
        <v>5.5</v>
      </c>
      <c r="O2758" s="12" t="str">
        <f>IF(טבלה1[[#This Row],[עמודה4]]="&lt; $25 / hr","0$ - $25 / hr",טבלה1[[#This Row],[עמודה4]])</f>
        <v>$25 - $49 / hr</v>
      </c>
      <c r="P2758" s="12" t="str" cm="1">
        <f t="array" ref="P2758">INDEX(_xlfn.TEXTSPLIT(טבלה1[[#This Row],[עמודה55]],"-"),1)</f>
        <v xml:space="preserve">$25 </v>
      </c>
      <c r="Q2758" s="21" t="str" cm="1">
        <f t="array" ref="Q2758">INDEX(_xlfn.TEXTSPLIT(INDEX(_xlfn.TEXTSPLIT(טבלה1[[#This Row],[עמודה55]],"-"),2),"/"),1)</f>
        <v xml:space="preserve"> $49 </v>
      </c>
      <c r="R2758" s="12">
        <f>AVERAGE(טבלה1[[#This Row],[עמודה59]:[עמודה60]])</f>
        <v>37</v>
      </c>
      <c r="S2758" s="3">
        <f>VALUE(SUBSTITUTE(טבלה1[[#This Row],[עמודה56]],"$",""))</f>
        <v>25</v>
      </c>
      <c r="T2758" s="3">
        <f>VALUE(SUBSTITUTE(טבלה1[[#This Row],[עמודה57]],"$",""))</f>
        <v>49</v>
      </c>
      <c r="U2758" s="3" t="str">
        <f>IF(טבלה1[[#This Row],[עמודה58]]&gt;30,"Yes","No")</f>
        <v>Yes</v>
      </c>
    </row>
    <row r="2759" spans="1:21" ht="13" x14ac:dyDescent="0.15">
      <c r="A2759" s="8" t="s">
        <v>6433</v>
      </c>
      <c r="B2759" s="9" t="s">
        <v>6434</v>
      </c>
      <c r="C2759" s="9" t="s">
        <v>6435</v>
      </c>
      <c r="D2759" s="13">
        <v>100000</v>
      </c>
      <c r="E2759" s="9" t="s">
        <v>63</v>
      </c>
      <c r="F2759" s="9" t="s">
        <v>117</v>
      </c>
      <c r="G2759" s="10">
        <v>0.1</v>
      </c>
      <c r="H2759" s="11"/>
      <c r="I2759" s="12" t="str" cm="1">
        <f t="array" ref="I2759">INDEX(_xlfn.TEXTSPLIT(טבלה1[[#This Row],[עמודה2]],","),2)</f>
        <v xml:space="preserve"> Brazil</v>
      </c>
      <c r="J2759" s="16" t="str">
        <f>_xlfn.CONCAT(טבלה1[[#This Row],[AI_Companies]]," ",טבלה1[[#This Row],[עמודה1]])</f>
        <v>CassotisConsulting https://www.cassotis.com/</v>
      </c>
      <c r="K2759" s="12">
        <v>2</v>
      </c>
      <c r="L2759" s="12" t="str">
        <f>IF(טבלה1[[#This Row],[עמודה53]]&gt;2000,"Yes","No")</f>
        <v>No</v>
      </c>
      <c r="M2759" s="12">
        <v>9</v>
      </c>
      <c r="N2759" s="12">
        <f>AVERAGE(טבלה1[[#This Row],[עמודה52]:[עמודה53]])</f>
        <v>5.5</v>
      </c>
      <c r="O2759" s="12" t="str">
        <f>IF(טבלה1[[#This Row],[עמודה4]]="&lt; $25 / hr","0$ - $25 / hr",טבלה1[[#This Row],[עמודה4]])</f>
        <v>$150 - $199 / hr</v>
      </c>
      <c r="P2759" s="12" t="str" cm="1">
        <f t="array" ref="P2759">INDEX(_xlfn.TEXTSPLIT(טבלה1[[#This Row],[עמודה55]],"-"),1)</f>
        <v xml:space="preserve">$150 </v>
      </c>
      <c r="Q2759" s="21" t="str" cm="1">
        <f t="array" ref="Q2759">INDEX(_xlfn.TEXTSPLIT(INDEX(_xlfn.TEXTSPLIT(טבלה1[[#This Row],[עמודה55]],"-"),2),"/"),1)</f>
        <v xml:space="preserve"> $199 </v>
      </c>
      <c r="R2759" s="12">
        <f>AVERAGE(טבלה1[[#This Row],[עמודה59]:[עמודה60]])</f>
        <v>174.5</v>
      </c>
      <c r="S2759" s="3">
        <f>VALUE(SUBSTITUTE(טבלה1[[#This Row],[עמודה56]],"$",""))</f>
        <v>150</v>
      </c>
      <c r="T2759" s="3">
        <f>VALUE(SUBSTITUTE(טבלה1[[#This Row],[עמודה57]],"$",""))</f>
        <v>199</v>
      </c>
      <c r="U2759" s="3" t="str">
        <f>IF(טבלה1[[#This Row],[עמודה58]]&gt;30,"Yes","No")</f>
        <v>Yes</v>
      </c>
    </row>
    <row r="2760" spans="1:21" ht="13" x14ac:dyDescent="0.15">
      <c r="A2760" s="8" t="s">
        <v>6436</v>
      </c>
      <c r="B2760" s="9" t="s">
        <v>6437</v>
      </c>
      <c r="C2760" s="9" t="s">
        <v>6438</v>
      </c>
      <c r="D2760" s="13">
        <v>10000</v>
      </c>
      <c r="E2760" s="9" t="s">
        <v>9</v>
      </c>
      <c r="F2760" s="9" t="s">
        <v>29</v>
      </c>
      <c r="G2760" s="10">
        <v>0.1</v>
      </c>
      <c r="H2760" s="11"/>
      <c r="I2760" s="12" t="str" cm="1">
        <f t="array" ref="I2760">INDEX(_xlfn.TEXTSPLIT(טבלה1[[#This Row],[עמודה2]],","),2)</f>
        <v xml:space="preserve"> Czech Republic</v>
      </c>
      <c r="J2760" s="16" t="str">
        <f>_xlfn.CONCAT(טבלה1[[#This Row],[AI_Companies]]," ",טבלה1[[#This Row],[עמודה1]])</f>
        <v>elevup http://www.elevup.com</v>
      </c>
      <c r="K2760" s="12">
        <v>10</v>
      </c>
      <c r="L2760" s="12" t="str">
        <f>IF(טבלה1[[#This Row],[עמודה53]]&gt;2000,"Yes","No")</f>
        <v>No</v>
      </c>
      <c r="M2760" s="12">
        <v>49</v>
      </c>
      <c r="N2760" s="12">
        <f>AVERAGE(טבלה1[[#This Row],[עמודה52]:[עמודה53]])</f>
        <v>29.5</v>
      </c>
      <c r="O2760" s="12" t="str">
        <f>IF(טבלה1[[#This Row],[עמודה4]]="&lt; $25 / hr","0$ - $25 / hr",טבלה1[[#This Row],[עמודה4]])</f>
        <v>$50 - $99 / hr</v>
      </c>
      <c r="P2760" s="12" t="str" cm="1">
        <f t="array" ref="P2760">INDEX(_xlfn.TEXTSPLIT(טבלה1[[#This Row],[עמודה55]],"-"),1)</f>
        <v xml:space="preserve">$50 </v>
      </c>
      <c r="Q2760" s="21" t="str" cm="1">
        <f t="array" ref="Q2760">INDEX(_xlfn.TEXTSPLIT(INDEX(_xlfn.TEXTSPLIT(טבלה1[[#This Row],[עמודה55]],"-"),2),"/"),1)</f>
        <v xml:space="preserve"> $99 </v>
      </c>
      <c r="R2760" s="12">
        <f>AVERAGE(טבלה1[[#This Row],[עמודה59]:[עמודה60]])</f>
        <v>74.5</v>
      </c>
      <c r="S2760" s="3">
        <f>VALUE(SUBSTITUTE(טבלה1[[#This Row],[עמודה56]],"$",""))</f>
        <v>50</v>
      </c>
      <c r="T2760" s="3">
        <f>VALUE(SUBSTITUTE(טבלה1[[#This Row],[עמודה57]],"$",""))</f>
        <v>99</v>
      </c>
      <c r="U2760" s="3" t="str">
        <f>IF(טבלה1[[#This Row],[עמודה58]]&gt;30,"Yes","No")</f>
        <v>Yes</v>
      </c>
    </row>
    <row r="2761" spans="1:21" ht="13" x14ac:dyDescent="0.15">
      <c r="A2761" s="8" t="s">
        <v>6439</v>
      </c>
      <c r="B2761" s="9" t="s">
        <v>6440</v>
      </c>
      <c r="C2761" s="9" t="s">
        <v>6441</v>
      </c>
      <c r="D2761" s="13">
        <v>25000</v>
      </c>
      <c r="E2761" s="9" t="s">
        <v>33</v>
      </c>
      <c r="F2761" s="9" t="s">
        <v>29</v>
      </c>
      <c r="G2761" s="10">
        <v>0.1</v>
      </c>
      <c r="H2761" s="11"/>
      <c r="I2761" s="12" t="str" cm="1">
        <f t="array" ref="I2761">INDEX(_xlfn.TEXTSPLIT(טבלה1[[#This Row],[עמודה2]],","),2)</f>
        <v xml:space="preserve"> Turkey</v>
      </c>
      <c r="J2761" s="16" t="str">
        <f>_xlfn.CONCAT(טבלה1[[#This Row],[AI_Companies]]," ",טבלה1[[#This Row],[עמודה1]])</f>
        <v>AlgomediInformationTechnologies https://algomedi.com</v>
      </c>
      <c r="K2761" s="12">
        <v>10</v>
      </c>
      <c r="L2761" s="12" t="str">
        <f>IF(טבלה1[[#This Row],[עמודה53]]&gt;2000,"Yes","No")</f>
        <v>No</v>
      </c>
      <c r="M2761" s="12">
        <v>49</v>
      </c>
      <c r="N2761" s="12">
        <f>AVERAGE(טבלה1[[#This Row],[עמודה52]:[עמודה53]])</f>
        <v>29.5</v>
      </c>
      <c r="O2761" s="12" t="str">
        <f>IF(טבלה1[[#This Row],[עמודה4]]="&lt; $25 / hr","0$ - $25 / hr",טבלה1[[#This Row],[עמודה4]])</f>
        <v>$25 - $49 / hr</v>
      </c>
      <c r="P2761" s="12" t="str" cm="1">
        <f t="array" ref="P2761">INDEX(_xlfn.TEXTSPLIT(טבלה1[[#This Row],[עמודה55]],"-"),1)</f>
        <v xml:space="preserve">$25 </v>
      </c>
      <c r="Q2761" s="21" t="str" cm="1">
        <f t="array" ref="Q2761">INDEX(_xlfn.TEXTSPLIT(INDEX(_xlfn.TEXTSPLIT(טבלה1[[#This Row],[עמודה55]],"-"),2),"/"),1)</f>
        <v xml:space="preserve"> $49 </v>
      </c>
      <c r="R2761" s="12">
        <f>AVERAGE(טבלה1[[#This Row],[עמודה59]:[עמודה60]])</f>
        <v>37</v>
      </c>
      <c r="S2761" s="3">
        <f>VALUE(SUBSTITUTE(טבלה1[[#This Row],[עמודה56]],"$",""))</f>
        <v>25</v>
      </c>
      <c r="T2761" s="3">
        <f>VALUE(SUBSTITUTE(טבלה1[[#This Row],[עמודה57]],"$",""))</f>
        <v>49</v>
      </c>
      <c r="U2761" s="3" t="str">
        <f>IF(טבלה1[[#This Row],[עמודה58]]&gt;30,"Yes","No")</f>
        <v>Yes</v>
      </c>
    </row>
    <row r="2762" spans="1:21" ht="13" x14ac:dyDescent="0.15">
      <c r="A2762" s="8" t="s">
        <v>6442</v>
      </c>
      <c r="B2762" s="9" t="s">
        <v>6443</v>
      </c>
      <c r="C2762" s="9" t="s">
        <v>3643</v>
      </c>
      <c r="D2762" s="13">
        <v>1000</v>
      </c>
      <c r="E2762" s="9" t="s">
        <v>14</v>
      </c>
      <c r="F2762" s="9" t="s">
        <v>29</v>
      </c>
      <c r="G2762" s="10">
        <v>0.1</v>
      </c>
      <c r="H2762" s="11"/>
      <c r="I2762" s="12" t="str" cm="1">
        <f t="array" ref="I2762">INDEX(_xlfn.TEXTSPLIT(טבלה1[[#This Row],[עמודה2]],","),2)</f>
        <v xml:space="preserve"> Sri Lanka</v>
      </c>
      <c r="J2762" s="16" t="str">
        <f>_xlfn.CONCAT(טבלה1[[#This Row],[AI_Companies]]," ",טבלה1[[#This Row],[עמודה1]])</f>
        <v>NorthwoodConsulting https://northwoodconsultants.com/contactus/</v>
      </c>
      <c r="K2762" s="12">
        <v>10</v>
      </c>
      <c r="L2762" s="12" t="str">
        <f>IF(טבלה1[[#This Row],[עמודה53]]&gt;2000,"Yes","No")</f>
        <v>No</v>
      </c>
      <c r="M2762" s="12">
        <v>49</v>
      </c>
      <c r="N2762" s="12">
        <f>AVERAGE(טבלה1[[#This Row],[עמודה52]:[עמודה53]])</f>
        <v>29.5</v>
      </c>
      <c r="O2762" s="12" t="str">
        <f>IF(טבלה1[[#This Row],[עמודה4]]="&lt; $25 / hr","0$ - $25 / hr",טבלה1[[#This Row],[עמודה4]])</f>
        <v>0$ - $25 / hr</v>
      </c>
      <c r="P2762" s="12" t="str" cm="1">
        <f t="array" ref="P2762">INDEX(_xlfn.TEXTSPLIT(טבלה1[[#This Row],[עמודה55]],"-"),1)</f>
        <v xml:space="preserve">0$ </v>
      </c>
      <c r="Q2762" s="21" t="str" cm="1">
        <f t="array" ref="Q2762">INDEX(_xlfn.TEXTSPLIT(INDEX(_xlfn.TEXTSPLIT(טבלה1[[#This Row],[עמודה55]],"-"),2),"/"),1)</f>
        <v xml:space="preserve"> $25 </v>
      </c>
      <c r="R2762" s="12">
        <f>AVERAGE(טבלה1[[#This Row],[עמודה59]:[עמודה60]])</f>
        <v>12.5</v>
      </c>
      <c r="S2762" s="3">
        <f>VALUE(SUBSTITUTE(טבלה1[[#This Row],[עמודה56]],"$",""))</f>
        <v>0</v>
      </c>
      <c r="T2762" s="3">
        <f>VALUE(SUBSTITUTE(טבלה1[[#This Row],[עמודה57]],"$",""))</f>
        <v>25</v>
      </c>
      <c r="U2762" s="3" t="str">
        <f>IF(טבלה1[[#This Row],[עמודה58]]&gt;30,"Yes","No")</f>
        <v>No</v>
      </c>
    </row>
    <row r="2763" spans="1:21" ht="13" x14ac:dyDescent="0.15">
      <c r="A2763" s="8" t="s">
        <v>6444</v>
      </c>
      <c r="B2763" s="9" t="s">
        <v>6445</v>
      </c>
      <c r="C2763" s="9" t="s">
        <v>6446</v>
      </c>
      <c r="D2763" s="13">
        <v>1000</v>
      </c>
      <c r="E2763" s="9" t="s">
        <v>63</v>
      </c>
      <c r="F2763" s="9" t="s">
        <v>560</v>
      </c>
      <c r="G2763" s="10">
        <v>0.1</v>
      </c>
      <c r="H2763" s="11"/>
      <c r="I2763" s="12" t="str" cm="1">
        <f t="array" ref="I2763">INDEX(_xlfn.TEXTSPLIT(טבלה1[[#This Row],[עמודה2]],","),2)</f>
        <v xml:space="preserve"> United Kingdom</v>
      </c>
      <c r="J2763" s="16" t="str">
        <f>_xlfn.CONCAT(טבלה1[[#This Row],[AI_Companies]]," ",טבלה1[[#This Row],[עמודה1]])</f>
        <v>KibaLabs https://www.kibalabs.com</v>
      </c>
      <c r="K2763" s="12" t="s">
        <v>560</v>
      </c>
      <c r="L2763" s="12" t="str">
        <f>IF(טבלה1[[#This Row],[עמודה53]]&gt;2000,"Yes","No")</f>
        <v>No</v>
      </c>
      <c r="M2763" s="12"/>
      <c r="N2763" s="12" t="e">
        <f>AVERAGE(טבלה1[[#This Row],[עמודה52]:[עמודה53]])</f>
        <v>#DIV/0!</v>
      </c>
      <c r="O2763" s="12" t="str">
        <f>IF(טבלה1[[#This Row],[עמודה4]]="&lt; $25 / hr","0$ - $25 / hr",טבלה1[[#This Row],[עמודה4]])</f>
        <v>$150 - $199 / hr</v>
      </c>
      <c r="P2763" s="12" t="str" cm="1">
        <f t="array" ref="P2763">INDEX(_xlfn.TEXTSPLIT(טבלה1[[#This Row],[עמודה55]],"-"),1)</f>
        <v xml:space="preserve">$150 </v>
      </c>
      <c r="Q2763" s="21" t="str" cm="1">
        <f t="array" ref="Q2763">INDEX(_xlfn.TEXTSPLIT(INDEX(_xlfn.TEXTSPLIT(טבלה1[[#This Row],[עמודה55]],"-"),2),"/"),1)</f>
        <v xml:space="preserve"> $199 </v>
      </c>
      <c r="R2763" s="12">
        <f>AVERAGE(טבלה1[[#This Row],[עמודה59]:[עמודה60]])</f>
        <v>174.5</v>
      </c>
      <c r="S2763" s="3">
        <f>VALUE(SUBSTITUTE(טבלה1[[#This Row],[עמודה56]],"$",""))</f>
        <v>150</v>
      </c>
      <c r="T2763" s="3">
        <f>VALUE(SUBSTITUTE(טבלה1[[#This Row],[עמודה57]],"$",""))</f>
        <v>199</v>
      </c>
      <c r="U2763" s="3" t="str">
        <f>IF(טבלה1[[#This Row],[עמודה58]]&gt;30,"Yes","No")</f>
        <v>Yes</v>
      </c>
    </row>
    <row r="2764" spans="1:21" ht="13" x14ac:dyDescent="0.15">
      <c r="A2764" s="8" t="s">
        <v>6447</v>
      </c>
      <c r="B2764" s="9" t="s">
        <v>6448</v>
      </c>
      <c r="C2764" s="9" t="s">
        <v>168</v>
      </c>
      <c r="D2764" s="13">
        <v>10000</v>
      </c>
      <c r="E2764" s="9" t="s">
        <v>14</v>
      </c>
      <c r="F2764" s="9" t="s">
        <v>117</v>
      </c>
      <c r="G2764" s="10">
        <v>0.2</v>
      </c>
      <c r="H2764" s="11"/>
      <c r="I2764" s="12" t="str" cm="1">
        <f t="array" ref="I2764">INDEX(_xlfn.TEXTSPLIT(טבלה1[[#This Row],[עמודה2]],","),2)</f>
        <v xml:space="preserve"> India</v>
      </c>
      <c r="J2764" s="16" t="str">
        <f>_xlfn.CONCAT(טבלה1[[#This Row],[AI_Companies]]," ",טבלה1[[#This Row],[עמודה1]])</f>
        <v>AtulyamTechnolabsLLP https://atulyam.tech/</v>
      </c>
      <c r="K2764" s="12">
        <v>2</v>
      </c>
      <c r="L2764" s="12" t="str">
        <f>IF(טבלה1[[#This Row],[עמודה53]]&gt;2000,"Yes","No")</f>
        <v>No</v>
      </c>
      <c r="M2764" s="12">
        <v>9</v>
      </c>
      <c r="N2764" s="12">
        <f>AVERAGE(טבלה1[[#This Row],[עמודה52]:[עמודה53]])</f>
        <v>5.5</v>
      </c>
      <c r="O2764" s="12" t="str">
        <f>IF(טבלה1[[#This Row],[עמודה4]]="&lt; $25 / hr","0$ - $25 / hr",טבלה1[[#This Row],[עמודה4]])</f>
        <v>0$ - $25 / hr</v>
      </c>
      <c r="P2764" s="12" t="str" cm="1">
        <f t="array" ref="P2764">INDEX(_xlfn.TEXTSPLIT(טבלה1[[#This Row],[עמודה55]],"-"),1)</f>
        <v xml:space="preserve">0$ </v>
      </c>
      <c r="Q2764" s="21" t="str" cm="1">
        <f t="array" ref="Q2764">INDEX(_xlfn.TEXTSPLIT(INDEX(_xlfn.TEXTSPLIT(טבלה1[[#This Row],[עמודה55]],"-"),2),"/"),1)</f>
        <v xml:space="preserve"> $25 </v>
      </c>
      <c r="R2764" s="12">
        <f>AVERAGE(טבלה1[[#This Row],[עמודה59]:[עמודה60]])</f>
        <v>12.5</v>
      </c>
      <c r="S2764" s="3">
        <f>VALUE(SUBSTITUTE(טבלה1[[#This Row],[עמודה56]],"$",""))</f>
        <v>0</v>
      </c>
      <c r="T2764" s="3">
        <f>VALUE(SUBSTITUTE(טבלה1[[#This Row],[עמודה57]],"$",""))</f>
        <v>25</v>
      </c>
      <c r="U2764" s="3" t="str">
        <f>IF(טבלה1[[#This Row],[עמודה58]]&gt;30,"Yes","No")</f>
        <v>No</v>
      </c>
    </row>
    <row r="2765" spans="1:21" ht="13" x14ac:dyDescent="0.15">
      <c r="A2765" s="8" t="s">
        <v>6449</v>
      </c>
      <c r="B2765" s="9" t="s">
        <v>6450</v>
      </c>
      <c r="C2765" s="9" t="s">
        <v>264</v>
      </c>
      <c r="D2765" s="13">
        <v>10000</v>
      </c>
      <c r="E2765" s="9" t="s">
        <v>33</v>
      </c>
      <c r="F2765" s="9" t="s">
        <v>29</v>
      </c>
      <c r="G2765" s="10">
        <v>0.1</v>
      </c>
      <c r="H2765" s="11"/>
      <c r="I2765" s="12" t="str" cm="1">
        <f t="array" ref="I2765">INDEX(_xlfn.TEXTSPLIT(טבלה1[[#This Row],[עמודה2]],","),2)</f>
        <v xml:space="preserve"> Armenia</v>
      </c>
      <c r="J2765" s="16" t="str">
        <f>_xlfn.CONCAT(טבלה1[[#This Row],[AI_Companies]]," ",טבלה1[[#This Row],[עמודה1]])</f>
        <v>MAYROIT https://mayro.io/</v>
      </c>
      <c r="K2765" s="12">
        <v>10</v>
      </c>
      <c r="L2765" s="12" t="str">
        <f>IF(טבלה1[[#This Row],[עמודה53]]&gt;2000,"Yes","No")</f>
        <v>No</v>
      </c>
      <c r="M2765" s="12">
        <v>49</v>
      </c>
      <c r="N2765" s="12">
        <f>AVERAGE(טבלה1[[#This Row],[עמודה52]:[עמודה53]])</f>
        <v>29.5</v>
      </c>
      <c r="O2765" s="12" t="str">
        <f>IF(טבלה1[[#This Row],[עמודה4]]="&lt; $25 / hr","0$ - $25 / hr",טבלה1[[#This Row],[עמודה4]])</f>
        <v>$25 - $49 / hr</v>
      </c>
      <c r="P2765" s="12" t="str" cm="1">
        <f t="array" ref="P2765">INDEX(_xlfn.TEXTSPLIT(טבלה1[[#This Row],[עמודה55]],"-"),1)</f>
        <v xml:space="preserve">$25 </v>
      </c>
      <c r="Q2765" s="21" t="str" cm="1">
        <f t="array" ref="Q2765">INDEX(_xlfn.TEXTSPLIT(INDEX(_xlfn.TEXTSPLIT(טבלה1[[#This Row],[עמודה55]],"-"),2),"/"),1)</f>
        <v xml:space="preserve"> $49 </v>
      </c>
      <c r="R2765" s="12">
        <f>AVERAGE(טבלה1[[#This Row],[עמודה59]:[עמודה60]])</f>
        <v>37</v>
      </c>
      <c r="S2765" s="3">
        <f>VALUE(SUBSTITUTE(טבלה1[[#This Row],[עמודה56]],"$",""))</f>
        <v>25</v>
      </c>
      <c r="T2765" s="3">
        <f>VALUE(SUBSTITUTE(טבלה1[[#This Row],[עמודה57]],"$",""))</f>
        <v>49</v>
      </c>
      <c r="U2765" s="3" t="str">
        <f>IF(טבלה1[[#This Row],[עמודה58]]&gt;30,"Yes","No")</f>
        <v>Yes</v>
      </c>
    </row>
    <row r="2766" spans="1:21" ht="13" x14ac:dyDescent="0.15">
      <c r="A2766" s="8" t="s">
        <v>6451</v>
      </c>
      <c r="B2766" s="9" t="s">
        <v>6452</v>
      </c>
      <c r="C2766" s="9" t="s">
        <v>174</v>
      </c>
      <c r="D2766" s="13">
        <v>1000</v>
      </c>
      <c r="E2766" s="9" t="s">
        <v>33</v>
      </c>
      <c r="F2766" s="9" t="s">
        <v>29</v>
      </c>
      <c r="G2766" s="10">
        <v>0.1</v>
      </c>
      <c r="H2766" s="11"/>
      <c r="I2766" s="12" t="str" cm="1">
        <f t="array" ref="I2766">INDEX(_xlfn.TEXTSPLIT(טבלה1[[#This Row],[עמודה2]],","),2)</f>
        <v xml:space="preserve"> Germany</v>
      </c>
      <c r="J2766" s="16" t="str">
        <f>_xlfn.CONCAT(טבלה1[[#This Row],[AI_Companies]]," ",טבלה1[[#This Row],[עמודה1]])</f>
        <v>Gigasource https://gigasource.io/</v>
      </c>
      <c r="K2766" s="12">
        <v>10</v>
      </c>
      <c r="L2766" s="12" t="str">
        <f>IF(טבלה1[[#This Row],[עמודה53]]&gt;2000,"Yes","No")</f>
        <v>No</v>
      </c>
      <c r="M2766" s="12">
        <v>49</v>
      </c>
      <c r="N2766" s="12">
        <f>AVERAGE(טבלה1[[#This Row],[עמודה52]:[עמודה53]])</f>
        <v>29.5</v>
      </c>
      <c r="O2766" s="12" t="str">
        <f>IF(טבלה1[[#This Row],[עמודה4]]="&lt; $25 / hr","0$ - $25 / hr",טבלה1[[#This Row],[עמודה4]])</f>
        <v>$25 - $49 / hr</v>
      </c>
      <c r="P2766" s="12" t="str" cm="1">
        <f t="array" ref="P2766">INDEX(_xlfn.TEXTSPLIT(טבלה1[[#This Row],[עמודה55]],"-"),1)</f>
        <v xml:space="preserve">$25 </v>
      </c>
      <c r="Q2766" s="21" t="str" cm="1">
        <f t="array" ref="Q2766">INDEX(_xlfn.TEXTSPLIT(INDEX(_xlfn.TEXTSPLIT(טבלה1[[#This Row],[עמודה55]],"-"),2),"/"),1)</f>
        <v xml:space="preserve"> $49 </v>
      </c>
      <c r="R2766" s="12">
        <f>AVERAGE(טבלה1[[#This Row],[עמודה59]:[עמודה60]])</f>
        <v>37</v>
      </c>
      <c r="S2766" s="3">
        <f>VALUE(SUBSTITUTE(טבלה1[[#This Row],[עמודה56]],"$",""))</f>
        <v>25</v>
      </c>
      <c r="T2766" s="3">
        <f>VALUE(SUBSTITUTE(טבלה1[[#This Row],[עמודה57]],"$",""))</f>
        <v>49</v>
      </c>
      <c r="U2766" s="3" t="str">
        <f>IF(טבלה1[[#This Row],[עמודה58]]&gt;30,"Yes","No")</f>
        <v>Yes</v>
      </c>
    </row>
    <row r="2767" spans="1:21" ht="13" x14ac:dyDescent="0.15">
      <c r="A2767" s="8" t="s">
        <v>6453</v>
      </c>
      <c r="B2767" s="9" t="s">
        <v>6454</v>
      </c>
      <c r="C2767" s="9" t="s">
        <v>6455</v>
      </c>
      <c r="D2767" s="13">
        <v>1000</v>
      </c>
      <c r="E2767" s="9" t="s">
        <v>14</v>
      </c>
      <c r="F2767" s="9" t="s">
        <v>29</v>
      </c>
      <c r="G2767" s="10">
        <v>0.1</v>
      </c>
      <c r="H2767" s="11"/>
      <c r="I2767" s="12" t="str" cm="1">
        <f t="array" ref="I2767">INDEX(_xlfn.TEXTSPLIT(טבלה1[[#This Row],[עמודה2]],","),2)</f>
        <v xml:space="preserve"> Pakistan</v>
      </c>
      <c r="J2767" s="16" t="str">
        <f>_xlfn.CONCAT(טבלה1[[#This Row],[AI_Companies]]," ",טבלה1[[#This Row],[עמודה1]])</f>
        <v>MARSECDEVELOPERS http://arydevloper.wordpress.com</v>
      </c>
      <c r="K2767" s="12">
        <v>10</v>
      </c>
      <c r="L2767" s="12" t="str">
        <f>IF(טבלה1[[#This Row],[עמודה53]]&gt;2000,"Yes","No")</f>
        <v>No</v>
      </c>
      <c r="M2767" s="12">
        <v>49</v>
      </c>
      <c r="N2767" s="12">
        <f>AVERAGE(טבלה1[[#This Row],[עמודה52]:[עמודה53]])</f>
        <v>29.5</v>
      </c>
      <c r="O2767" s="12" t="str">
        <f>IF(טבלה1[[#This Row],[עמודה4]]="&lt; $25 / hr","0$ - $25 / hr",טבלה1[[#This Row],[עמודה4]])</f>
        <v>0$ - $25 / hr</v>
      </c>
      <c r="P2767" s="12" t="str" cm="1">
        <f t="array" ref="P2767">INDEX(_xlfn.TEXTSPLIT(טבלה1[[#This Row],[עמודה55]],"-"),1)</f>
        <v xml:space="preserve">0$ </v>
      </c>
      <c r="Q2767" s="21" t="str" cm="1">
        <f t="array" ref="Q2767">INDEX(_xlfn.TEXTSPLIT(INDEX(_xlfn.TEXTSPLIT(טבלה1[[#This Row],[עמודה55]],"-"),2),"/"),1)</f>
        <v xml:space="preserve"> $25 </v>
      </c>
      <c r="R2767" s="12">
        <f>AVERAGE(טבלה1[[#This Row],[עמודה59]:[עמודה60]])</f>
        <v>12.5</v>
      </c>
      <c r="S2767" s="3">
        <f>VALUE(SUBSTITUTE(טבלה1[[#This Row],[עמודה56]],"$",""))</f>
        <v>0</v>
      </c>
      <c r="T2767" s="3">
        <f>VALUE(SUBSTITUTE(טבלה1[[#This Row],[עמודה57]],"$",""))</f>
        <v>25</v>
      </c>
      <c r="U2767" s="3" t="str">
        <f>IF(טבלה1[[#This Row],[עמודה58]]&gt;30,"Yes","No")</f>
        <v>No</v>
      </c>
    </row>
    <row r="2768" spans="1:21" ht="13" x14ac:dyDescent="0.15">
      <c r="A2768" s="8" t="s">
        <v>6456</v>
      </c>
      <c r="B2768" s="9" t="s">
        <v>6457</v>
      </c>
      <c r="C2768" s="9" t="s">
        <v>53</v>
      </c>
      <c r="D2768" s="13">
        <v>5000</v>
      </c>
      <c r="E2768" s="9" t="s">
        <v>33</v>
      </c>
      <c r="F2768" s="9" t="s">
        <v>29</v>
      </c>
      <c r="G2768" s="10">
        <v>0.2</v>
      </c>
      <c r="H2768" s="11"/>
      <c r="I2768" s="12" t="str" cm="1">
        <f t="array" ref="I2768">INDEX(_xlfn.TEXTSPLIT(טבלה1[[#This Row],[עמודה2]],","),2)</f>
        <v xml:space="preserve"> Ukraine</v>
      </c>
      <c r="J2768" s="16" t="str">
        <f>_xlfn.CONCAT(טבלה1[[#This Row],[AI_Companies]]," ",טבלה1[[#This Row],[עמודה1]])</f>
        <v>Skillkeepers https://alinakaftanova.wixsite.com/skillkeepers</v>
      </c>
      <c r="K2768" s="12">
        <v>10</v>
      </c>
      <c r="L2768" s="12" t="str">
        <f>IF(טבלה1[[#This Row],[עמודה53]]&gt;2000,"Yes","No")</f>
        <v>No</v>
      </c>
      <c r="M2768" s="12">
        <v>49</v>
      </c>
      <c r="N2768" s="12">
        <f>AVERAGE(טבלה1[[#This Row],[עמודה52]:[עמודה53]])</f>
        <v>29.5</v>
      </c>
      <c r="O2768" s="12" t="str">
        <f>IF(טבלה1[[#This Row],[עמודה4]]="&lt; $25 / hr","0$ - $25 / hr",טבלה1[[#This Row],[עמודה4]])</f>
        <v>$25 - $49 / hr</v>
      </c>
      <c r="P2768" s="12" t="str" cm="1">
        <f t="array" ref="P2768">INDEX(_xlfn.TEXTSPLIT(טבלה1[[#This Row],[עמודה55]],"-"),1)</f>
        <v xml:space="preserve">$25 </v>
      </c>
      <c r="Q2768" s="21" t="str" cm="1">
        <f t="array" ref="Q2768">INDEX(_xlfn.TEXTSPLIT(INDEX(_xlfn.TEXTSPLIT(טבלה1[[#This Row],[עמודה55]],"-"),2),"/"),1)</f>
        <v xml:space="preserve"> $49 </v>
      </c>
      <c r="R2768" s="12">
        <f>AVERAGE(טבלה1[[#This Row],[עמודה59]:[עמודה60]])</f>
        <v>37</v>
      </c>
      <c r="S2768" s="3">
        <f>VALUE(SUBSTITUTE(טבלה1[[#This Row],[עמודה56]],"$",""))</f>
        <v>25</v>
      </c>
      <c r="T2768" s="3">
        <f>VALUE(SUBSTITUTE(טבלה1[[#This Row],[עמודה57]],"$",""))</f>
        <v>49</v>
      </c>
      <c r="U2768" s="3" t="str">
        <f>IF(טבלה1[[#This Row],[עמודה58]]&gt;30,"Yes","No")</f>
        <v>Yes</v>
      </c>
    </row>
    <row r="2769" spans="1:21" ht="13" x14ac:dyDescent="0.15">
      <c r="A2769" s="8" t="s">
        <v>6458</v>
      </c>
      <c r="B2769" s="9" t="s">
        <v>6459</v>
      </c>
      <c r="C2769" s="9" t="s">
        <v>1073</v>
      </c>
      <c r="D2769" s="13">
        <v>10000</v>
      </c>
      <c r="E2769" s="9" t="s">
        <v>33</v>
      </c>
      <c r="F2769" s="9" t="s">
        <v>29</v>
      </c>
      <c r="G2769" s="10">
        <v>0.2</v>
      </c>
      <c r="H2769" s="11"/>
      <c r="I2769" s="12" t="str" cm="1">
        <f t="array" ref="I2769">INDEX(_xlfn.TEXTSPLIT(טבלה1[[#This Row],[עמודה2]],","),2)</f>
        <v xml:space="preserve"> India</v>
      </c>
      <c r="J2769" s="16" t="str">
        <f>_xlfn.CONCAT(טבלה1[[#This Row],[AI_Companies]]," ",טבלה1[[#This Row],[עמודה1]])</f>
        <v>QuanticCloud https://quantic.co.in</v>
      </c>
      <c r="K2769" s="12">
        <v>10</v>
      </c>
      <c r="L2769" s="12" t="str">
        <f>IF(טבלה1[[#This Row],[עמודה53]]&gt;2000,"Yes","No")</f>
        <v>No</v>
      </c>
      <c r="M2769" s="12">
        <v>49</v>
      </c>
      <c r="N2769" s="12">
        <f>AVERAGE(טבלה1[[#This Row],[עמודה52]:[עמודה53]])</f>
        <v>29.5</v>
      </c>
      <c r="O2769" s="12" t="str">
        <f>IF(טבלה1[[#This Row],[עמודה4]]="&lt; $25 / hr","0$ - $25 / hr",טבלה1[[#This Row],[עמודה4]])</f>
        <v>$25 - $49 / hr</v>
      </c>
      <c r="P2769" s="12" t="str" cm="1">
        <f t="array" ref="P2769">INDEX(_xlfn.TEXTSPLIT(טבלה1[[#This Row],[עמודה55]],"-"),1)</f>
        <v xml:space="preserve">$25 </v>
      </c>
      <c r="Q2769" s="21" t="str" cm="1">
        <f t="array" ref="Q2769">INDEX(_xlfn.TEXTSPLIT(INDEX(_xlfn.TEXTSPLIT(טבלה1[[#This Row],[עמודה55]],"-"),2),"/"),1)</f>
        <v xml:space="preserve"> $49 </v>
      </c>
      <c r="R2769" s="12">
        <f>AVERAGE(טבלה1[[#This Row],[עמודה59]:[עמודה60]])</f>
        <v>37</v>
      </c>
      <c r="S2769" s="3">
        <f>VALUE(SUBSTITUTE(טבלה1[[#This Row],[עמודה56]],"$",""))</f>
        <v>25</v>
      </c>
      <c r="T2769" s="3">
        <f>VALUE(SUBSTITUTE(טבלה1[[#This Row],[עמודה57]],"$",""))</f>
        <v>49</v>
      </c>
      <c r="U2769" s="3" t="str">
        <f>IF(טבלה1[[#This Row],[עמודה58]]&gt;30,"Yes","No")</f>
        <v>Yes</v>
      </c>
    </row>
    <row r="2770" spans="1:21" ht="13" x14ac:dyDescent="0.15">
      <c r="A2770" s="8" t="s">
        <v>6460</v>
      </c>
      <c r="B2770" s="9" t="s">
        <v>6461</v>
      </c>
      <c r="C2770" s="15" t="s">
        <v>5876</v>
      </c>
      <c r="D2770" s="9" t="s">
        <v>4</v>
      </c>
      <c r="E2770" s="9" t="s">
        <v>14</v>
      </c>
      <c r="F2770" s="9" t="s">
        <v>29</v>
      </c>
      <c r="G2770" s="10">
        <v>0.2</v>
      </c>
      <c r="H2770" s="11"/>
      <c r="I2770" s="12" t="str" cm="1">
        <f t="array" ref="I2770">INDEX(_xlfn.TEXTSPLIT(טבלה1[[#This Row],[עמודה2]],","),2)</f>
        <v xml:space="preserve"> United Arab Emirates</v>
      </c>
      <c r="J2770" s="16" t="str">
        <f>_xlfn.CONCAT(טבלה1[[#This Row],[AI_Companies]]," ",טבלה1[[#This Row],[עמודה1]])</f>
        <v>SimplexHimes https://www.simplexhimes.com/</v>
      </c>
      <c r="K2770" s="12">
        <v>10</v>
      </c>
      <c r="L2770" s="12" t="str">
        <f>IF(טבלה1[[#This Row],[עמודה53]]&gt;2000,"Yes","No")</f>
        <v>No</v>
      </c>
      <c r="M2770" s="12">
        <v>49</v>
      </c>
      <c r="N2770" s="12">
        <f>AVERAGE(טבלה1[[#This Row],[עמודה52]:[עמודה53]])</f>
        <v>29.5</v>
      </c>
      <c r="O2770" s="12" t="str">
        <f>IF(טבלה1[[#This Row],[עמודה4]]="&lt; $25 / hr","0$ - $25 / hr",טבלה1[[#This Row],[עמודה4]])</f>
        <v>0$ - $25 / hr</v>
      </c>
      <c r="P2770" s="12" t="str" cm="1">
        <f t="array" ref="P2770">INDEX(_xlfn.TEXTSPLIT(טבלה1[[#This Row],[עמודה55]],"-"),1)</f>
        <v xml:space="preserve">0$ </v>
      </c>
      <c r="Q2770" s="21" t="str" cm="1">
        <f t="array" ref="Q2770">INDEX(_xlfn.TEXTSPLIT(INDEX(_xlfn.TEXTSPLIT(טבלה1[[#This Row],[עמודה55]],"-"),2),"/"),1)</f>
        <v xml:space="preserve"> $25 </v>
      </c>
      <c r="R2770" s="12">
        <f>AVERAGE(טבלה1[[#This Row],[עמודה59]:[עמודה60]])</f>
        <v>12.5</v>
      </c>
      <c r="S2770" s="3">
        <f>VALUE(SUBSTITUTE(טבלה1[[#This Row],[עמודה56]],"$",""))</f>
        <v>0</v>
      </c>
      <c r="T2770" s="3">
        <f>VALUE(SUBSTITUTE(טבלה1[[#This Row],[עמודה57]],"$",""))</f>
        <v>25</v>
      </c>
      <c r="U2770" s="3" t="str">
        <f>IF(טבלה1[[#This Row],[עמודה58]]&gt;30,"Yes","No")</f>
        <v>No</v>
      </c>
    </row>
    <row r="2771" spans="1:21" ht="13" x14ac:dyDescent="0.15">
      <c r="A2771" s="8" t="s">
        <v>6462</v>
      </c>
      <c r="B2771" s="9" t="s">
        <v>6463</v>
      </c>
      <c r="C2771" s="9" t="s">
        <v>3067</v>
      </c>
      <c r="D2771" s="9" t="s">
        <v>4</v>
      </c>
      <c r="E2771" s="9" t="s">
        <v>33</v>
      </c>
      <c r="F2771" s="9" t="s">
        <v>29</v>
      </c>
      <c r="G2771" s="10">
        <v>0.2</v>
      </c>
      <c r="H2771" s="11"/>
      <c r="I2771" s="12" t="str" cm="1">
        <f t="array" ref="I2771">INDEX(_xlfn.TEXTSPLIT(טבלה1[[#This Row],[עמודה2]],","),2)</f>
        <v xml:space="preserve"> Moldova</v>
      </c>
      <c r="J2771" s="16" t="str">
        <f>_xlfn.CONCAT(טבלה1[[#This Row],[AI_Companies]]," ",טבלה1[[#This Row],[עמודה1]])</f>
        <v>Scalek http://scalek.co</v>
      </c>
      <c r="K2771" s="12">
        <v>10</v>
      </c>
      <c r="L2771" s="12" t="str">
        <f>IF(טבלה1[[#This Row],[עמודה53]]&gt;2000,"Yes","No")</f>
        <v>No</v>
      </c>
      <c r="M2771" s="12">
        <v>49</v>
      </c>
      <c r="N2771" s="12">
        <f>AVERAGE(טבלה1[[#This Row],[עמודה52]:[עמודה53]])</f>
        <v>29.5</v>
      </c>
      <c r="O2771" s="12" t="str">
        <f>IF(טבלה1[[#This Row],[עמודה4]]="&lt; $25 / hr","0$ - $25 / hr",טבלה1[[#This Row],[עמודה4]])</f>
        <v>$25 - $49 / hr</v>
      </c>
      <c r="P2771" s="12" t="str" cm="1">
        <f t="array" ref="P2771">INDEX(_xlfn.TEXTSPLIT(טבלה1[[#This Row],[עמודה55]],"-"),1)</f>
        <v xml:space="preserve">$25 </v>
      </c>
      <c r="Q2771" s="21" t="str" cm="1">
        <f t="array" ref="Q2771">INDEX(_xlfn.TEXTSPLIT(INDEX(_xlfn.TEXTSPLIT(טבלה1[[#This Row],[עמודה55]],"-"),2),"/"),1)</f>
        <v xml:space="preserve"> $49 </v>
      </c>
      <c r="R2771" s="12">
        <f>AVERAGE(טבלה1[[#This Row],[עמודה59]:[עמודה60]])</f>
        <v>37</v>
      </c>
      <c r="S2771" s="3">
        <f>VALUE(SUBSTITUTE(טבלה1[[#This Row],[עמודה56]],"$",""))</f>
        <v>25</v>
      </c>
      <c r="T2771" s="3">
        <f>VALUE(SUBSTITUTE(טבלה1[[#This Row],[עמודה57]],"$",""))</f>
        <v>49</v>
      </c>
      <c r="U2771" s="3" t="str">
        <f>IF(טבלה1[[#This Row],[עמודה58]]&gt;30,"Yes","No")</f>
        <v>Yes</v>
      </c>
    </row>
    <row r="2772" spans="1:21" ht="13" x14ac:dyDescent="0.15">
      <c r="A2772" s="8" t="s">
        <v>6464</v>
      </c>
      <c r="B2772" s="9" t="s">
        <v>6465</v>
      </c>
      <c r="C2772" s="9" t="s">
        <v>2946</v>
      </c>
      <c r="D2772" s="13">
        <v>1000</v>
      </c>
      <c r="E2772" s="9" t="s">
        <v>33</v>
      </c>
      <c r="F2772" s="9" t="s">
        <v>29</v>
      </c>
      <c r="G2772" s="10">
        <v>0.2</v>
      </c>
      <c r="H2772" s="11"/>
      <c r="I2772" s="12" t="str" cm="1">
        <f t="array" ref="I2772">INDEX(_xlfn.TEXTSPLIT(טבלה1[[#This Row],[עמודה2]],","),2)</f>
        <v xml:space="preserve"> Pakistan</v>
      </c>
      <c r="J2772" s="16" t="str">
        <f>_xlfn.CONCAT(טבלה1[[#This Row],[AI_Companies]]," ",טבלה1[[#This Row],[עמודה1]])</f>
        <v>TechloSetSolutions https://techlosetsolutions.com/</v>
      </c>
      <c r="K2772" s="12">
        <v>10</v>
      </c>
      <c r="L2772" s="12" t="str">
        <f>IF(טבלה1[[#This Row],[עמודה53]]&gt;2000,"Yes","No")</f>
        <v>No</v>
      </c>
      <c r="M2772" s="12">
        <v>49</v>
      </c>
      <c r="N2772" s="12">
        <f>AVERAGE(טבלה1[[#This Row],[עמודה52]:[עמודה53]])</f>
        <v>29.5</v>
      </c>
      <c r="O2772" s="12" t="str">
        <f>IF(טבלה1[[#This Row],[עמודה4]]="&lt; $25 / hr","0$ - $25 / hr",טבלה1[[#This Row],[עמודה4]])</f>
        <v>$25 - $49 / hr</v>
      </c>
      <c r="P2772" s="12" t="str" cm="1">
        <f t="array" ref="P2772">INDEX(_xlfn.TEXTSPLIT(טבלה1[[#This Row],[עמודה55]],"-"),1)</f>
        <v xml:space="preserve">$25 </v>
      </c>
      <c r="Q2772" s="21" t="str" cm="1">
        <f t="array" ref="Q2772">INDEX(_xlfn.TEXTSPLIT(INDEX(_xlfn.TEXTSPLIT(טבלה1[[#This Row],[עמודה55]],"-"),2),"/"),1)</f>
        <v xml:space="preserve"> $49 </v>
      </c>
      <c r="R2772" s="12">
        <f>AVERAGE(טבלה1[[#This Row],[עמודה59]:[עמודה60]])</f>
        <v>37</v>
      </c>
      <c r="S2772" s="3">
        <f>VALUE(SUBSTITUTE(טבלה1[[#This Row],[עמודה56]],"$",""))</f>
        <v>25</v>
      </c>
      <c r="T2772" s="3">
        <f>VALUE(SUBSTITUTE(טבלה1[[#This Row],[עמודה57]],"$",""))</f>
        <v>49</v>
      </c>
      <c r="U2772" s="3" t="str">
        <f>IF(טבלה1[[#This Row],[עמודה58]]&gt;30,"Yes","No")</f>
        <v>Yes</v>
      </c>
    </row>
    <row r="2773" spans="1:21" ht="13" x14ac:dyDescent="0.15">
      <c r="A2773" s="8" t="s">
        <v>6466</v>
      </c>
      <c r="B2773" s="9" t="s">
        <v>6467</v>
      </c>
      <c r="C2773" s="9" t="s">
        <v>69</v>
      </c>
      <c r="D2773" s="13">
        <v>5000</v>
      </c>
      <c r="E2773" s="9" t="s">
        <v>14</v>
      </c>
      <c r="F2773" s="9" t="s">
        <v>29</v>
      </c>
      <c r="G2773" s="10">
        <v>0.2</v>
      </c>
      <c r="H2773" s="11"/>
      <c r="I2773" s="12" t="str" cm="1">
        <f t="array" ref="I2773">INDEX(_xlfn.TEXTSPLIT(טבלה1[[#This Row],[עמודה2]],","),2)</f>
        <v xml:space="preserve"> India</v>
      </c>
      <c r="J2773" s="16" t="str">
        <f>_xlfn.CONCAT(טבלה1[[#This Row],[AI_Companies]]," ",טבלה1[[#This Row],[עמודה1]])</f>
        <v>AdaptNXTTechnologySolutions https://adaptnxt.com</v>
      </c>
      <c r="K2773" s="12">
        <v>10</v>
      </c>
      <c r="L2773" s="12" t="str">
        <f>IF(טבלה1[[#This Row],[עמודה53]]&gt;2000,"Yes","No")</f>
        <v>No</v>
      </c>
      <c r="M2773" s="12">
        <v>49</v>
      </c>
      <c r="N2773" s="12">
        <f>AVERAGE(טבלה1[[#This Row],[עמודה52]:[עמודה53]])</f>
        <v>29.5</v>
      </c>
      <c r="O2773" s="12" t="str">
        <f>IF(טבלה1[[#This Row],[עמודה4]]="&lt; $25 / hr","0$ - $25 / hr",טבלה1[[#This Row],[עמודה4]])</f>
        <v>0$ - $25 / hr</v>
      </c>
      <c r="P2773" s="12" t="str" cm="1">
        <f t="array" ref="P2773">INDEX(_xlfn.TEXTSPLIT(טבלה1[[#This Row],[עמודה55]],"-"),1)</f>
        <v xml:space="preserve">0$ </v>
      </c>
      <c r="Q2773" s="21" t="str" cm="1">
        <f t="array" ref="Q2773">INDEX(_xlfn.TEXTSPLIT(INDEX(_xlfn.TEXTSPLIT(טבלה1[[#This Row],[עמודה55]],"-"),2),"/"),1)</f>
        <v xml:space="preserve"> $25 </v>
      </c>
      <c r="R2773" s="12">
        <f>AVERAGE(טבלה1[[#This Row],[עמודה59]:[עמודה60]])</f>
        <v>12.5</v>
      </c>
      <c r="S2773" s="3">
        <f>VALUE(SUBSTITUTE(טבלה1[[#This Row],[עמודה56]],"$",""))</f>
        <v>0</v>
      </c>
      <c r="T2773" s="3">
        <f>VALUE(SUBSTITUTE(טבלה1[[#This Row],[עמודה57]],"$",""))</f>
        <v>25</v>
      </c>
      <c r="U2773" s="3" t="str">
        <f>IF(טבלה1[[#This Row],[עמודה58]]&gt;30,"Yes","No")</f>
        <v>No</v>
      </c>
    </row>
    <row r="2774" spans="1:21" ht="13" x14ac:dyDescent="0.15">
      <c r="A2774" s="8" t="s">
        <v>6468</v>
      </c>
      <c r="B2774" s="9" t="s">
        <v>6469</v>
      </c>
      <c r="C2774" s="9" t="s">
        <v>6470</v>
      </c>
      <c r="D2774" s="13">
        <v>5000</v>
      </c>
      <c r="E2774" s="9" t="s">
        <v>33</v>
      </c>
      <c r="F2774" s="9" t="s">
        <v>29</v>
      </c>
      <c r="G2774" s="10">
        <v>0.2</v>
      </c>
      <c r="H2774" s="11"/>
      <c r="I2774" s="12" t="str" cm="1">
        <f t="array" ref="I2774">INDEX(_xlfn.TEXTSPLIT(טבלה1[[#This Row],[עמודה2]],","),2)</f>
        <v xml:space="preserve"> Canada</v>
      </c>
      <c r="J2774" s="16" t="str">
        <f>_xlfn.CONCAT(טבלה1[[#This Row],[AI_Companies]]," ",טבלה1[[#This Row],[עמודה1]])</f>
        <v>Optimizia http://Optimizia.co</v>
      </c>
      <c r="K2774" s="12">
        <v>10</v>
      </c>
      <c r="L2774" s="12" t="str">
        <f>IF(טבלה1[[#This Row],[עמודה53]]&gt;2000,"Yes","No")</f>
        <v>No</v>
      </c>
      <c r="M2774" s="12">
        <v>49</v>
      </c>
      <c r="N2774" s="12">
        <f>AVERAGE(טבלה1[[#This Row],[עמודה52]:[עמודה53]])</f>
        <v>29.5</v>
      </c>
      <c r="O2774" s="12" t="str">
        <f>IF(טבלה1[[#This Row],[עמודה4]]="&lt; $25 / hr","0$ - $25 / hr",טבלה1[[#This Row],[עמודה4]])</f>
        <v>$25 - $49 / hr</v>
      </c>
      <c r="P2774" s="12" t="str" cm="1">
        <f t="array" ref="P2774">INDEX(_xlfn.TEXTSPLIT(טבלה1[[#This Row],[עמודה55]],"-"),1)</f>
        <v xml:space="preserve">$25 </v>
      </c>
      <c r="Q2774" s="21" t="str" cm="1">
        <f t="array" ref="Q2774">INDEX(_xlfn.TEXTSPLIT(INDEX(_xlfn.TEXTSPLIT(טבלה1[[#This Row],[עמודה55]],"-"),2),"/"),1)</f>
        <v xml:space="preserve"> $49 </v>
      </c>
      <c r="R2774" s="12">
        <f>AVERAGE(טבלה1[[#This Row],[עמודה59]:[עמודה60]])</f>
        <v>37</v>
      </c>
      <c r="S2774" s="3">
        <f>VALUE(SUBSTITUTE(טבלה1[[#This Row],[עמודה56]],"$",""))</f>
        <v>25</v>
      </c>
      <c r="T2774" s="3">
        <f>VALUE(SUBSTITUTE(טבלה1[[#This Row],[עמודה57]],"$",""))</f>
        <v>49</v>
      </c>
      <c r="U2774" s="3" t="str">
        <f>IF(טבלה1[[#This Row],[עמודה58]]&gt;30,"Yes","No")</f>
        <v>Yes</v>
      </c>
    </row>
    <row r="2775" spans="1:21" ht="13" x14ac:dyDescent="0.15">
      <c r="A2775" s="8" t="s">
        <v>6471</v>
      </c>
      <c r="B2775" s="9" t="s">
        <v>6472</v>
      </c>
      <c r="C2775" s="9" t="s">
        <v>6473</v>
      </c>
      <c r="D2775" s="13">
        <v>1000</v>
      </c>
      <c r="E2775" s="9" t="s">
        <v>14</v>
      </c>
      <c r="F2775" s="9" t="s">
        <v>29</v>
      </c>
      <c r="G2775" s="10">
        <v>0.15</v>
      </c>
      <c r="H2775" s="11"/>
      <c r="I2775" s="12" t="str" cm="1">
        <f t="array" ref="I2775">INDEX(_xlfn.TEXTSPLIT(טבלה1[[#This Row],[עמודה2]],","),2)</f>
        <v xml:space="preserve"> India</v>
      </c>
      <c r="J2775" s="16" t="str">
        <f>_xlfn.CONCAT(טבלה1[[#This Row],[AI_Companies]]," ",טבלה1[[#This Row],[עמודה1]])</f>
        <v>SterisonTechnologyPrivateLimited http://www.sterison.com</v>
      </c>
      <c r="K2775" s="12">
        <v>10</v>
      </c>
      <c r="L2775" s="12" t="str">
        <f>IF(טבלה1[[#This Row],[עמודה53]]&gt;2000,"Yes","No")</f>
        <v>No</v>
      </c>
      <c r="M2775" s="12">
        <v>49</v>
      </c>
      <c r="N2775" s="12">
        <f>AVERAGE(טבלה1[[#This Row],[עמודה52]:[עמודה53]])</f>
        <v>29.5</v>
      </c>
      <c r="O2775" s="12" t="str">
        <f>IF(טבלה1[[#This Row],[עמודה4]]="&lt; $25 / hr","0$ - $25 / hr",טבלה1[[#This Row],[עמודה4]])</f>
        <v>0$ - $25 / hr</v>
      </c>
      <c r="P2775" s="12" t="str" cm="1">
        <f t="array" ref="P2775">INDEX(_xlfn.TEXTSPLIT(טבלה1[[#This Row],[עמודה55]],"-"),1)</f>
        <v xml:space="preserve">0$ </v>
      </c>
      <c r="Q2775" s="21" t="str" cm="1">
        <f t="array" ref="Q2775">INDEX(_xlfn.TEXTSPLIT(INDEX(_xlfn.TEXTSPLIT(טבלה1[[#This Row],[עמודה55]],"-"),2),"/"),1)</f>
        <v xml:space="preserve"> $25 </v>
      </c>
      <c r="R2775" s="12">
        <f>AVERAGE(טבלה1[[#This Row],[עמודה59]:[עמודה60]])</f>
        <v>12.5</v>
      </c>
      <c r="S2775" s="3">
        <f>VALUE(SUBSTITUTE(טבלה1[[#This Row],[עמודה56]],"$",""))</f>
        <v>0</v>
      </c>
      <c r="T2775" s="3">
        <f>VALUE(SUBSTITUTE(טבלה1[[#This Row],[עמודה57]],"$",""))</f>
        <v>25</v>
      </c>
      <c r="U2775" s="3" t="str">
        <f>IF(טבלה1[[#This Row],[עמודה58]]&gt;30,"Yes","No")</f>
        <v>No</v>
      </c>
    </row>
    <row r="2776" spans="1:21" ht="13" x14ac:dyDescent="0.15">
      <c r="A2776" s="8" t="s">
        <v>6474</v>
      </c>
      <c r="B2776" s="9" t="s">
        <v>6475</v>
      </c>
      <c r="C2776" s="9" t="s">
        <v>1000</v>
      </c>
      <c r="D2776" s="9" t="s">
        <v>4</v>
      </c>
      <c r="E2776" s="9" t="s">
        <v>4</v>
      </c>
      <c r="F2776" s="9" t="s">
        <v>117</v>
      </c>
      <c r="G2776" s="10">
        <v>0.1</v>
      </c>
      <c r="H2776" s="11"/>
      <c r="I2776" s="12" t="str" cm="1">
        <f t="array" ref="I2776">INDEX(_xlfn.TEXTSPLIT(טבלה1[[#This Row],[עמודה2]],","),2)</f>
        <v xml:space="preserve"> Poland</v>
      </c>
      <c r="J2776" s="16" t="str">
        <f>_xlfn.CONCAT(טבלה1[[#This Row],[AI_Companies]]," ",טבלה1[[#This Row],[עמודה1]])</f>
        <v>SysmoITsolutions https://sysmo.pl</v>
      </c>
      <c r="K2776" s="12">
        <v>2</v>
      </c>
      <c r="L2776" s="12" t="str">
        <f>IF(טבלה1[[#This Row],[עמודה53]]&gt;2000,"Yes","No")</f>
        <v>No</v>
      </c>
      <c r="M2776" s="12">
        <v>9</v>
      </c>
      <c r="N2776" s="12">
        <f>AVERAGE(טבלה1[[#This Row],[עמודה52]:[עמודה53]])</f>
        <v>5.5</v>
      </c>
      <c r="O2776" s="12" t="str">
        <f>IF(טבלה1[[#This Row],[עמודה4]]="&lt; $25 / hr","0$ - $25 / hr",טבלה1[[#This Row],[עמודה4]])</f>
        <v>Undisclosed</v>
      </c>
      <c r="P2776" s="12" t="str" cm="1">
        <f t="array" ref="P2776">INDEX(_xlfn.TEXTSPLIT(טבלה1[[#This Row],[עמודה55]],"-"),1)</f>
        <v>Undisclosed</v>
      </c>
      <c r="Q2776" s="21" t="e" cm="1">
        <f t="array" ref="Q2776">INDEX(_xlfn.TEXTSPLIT(INDEX(_xlfn.TEXTSPLIT(טבלה1[[#This Row],[עמודה55]],"-"),2),"/"),1)</f>
        <v>#REF!</v>
      </c>
      <c r="R2776" s="12" t="e">
        <f>AVERAGE(טבלה1[[#This Row],[עמודה59]:[עמודה60]])</f>
        <v>#VALUE!</v>
      </c>
      <c r="S2776" s="3" t="e">
        <f>VALUE(SUBSTITUTE(טבלה1[[#This Row],[עמודה56]],"$",""))</f>
        <v>#VALUE!</v>
      </c>
      <c r="T2776" s="3" t="e">
        <f>VALUE(SUBSTITUTE(טבלה1[[#This Row],[עמודה57]],"$",""))</f>
        <v>#REF!</v>
      </c>
      <c r="U2776" s="3" t="e">
        <f>IF(טבלה1[[#This Row],[עמודה58]]&gt;30,"Yes","No")</f>
        <v>#VALUE!</v>
      </c>
    </row>
    <row r="2777" spans="1:21" ht="13" x14ac:dyDescent="0.15">
      <c r="A2777" s="8" t="s">
        <v>6476</v>
      </c>
      <c r="B2777" s="9" t="s">
        <v>6477</v>
      </c>
      <c r="C2777" s="9" t="s">
        <v>453</v>
      </c>
      <c r="D2777" s="13">
        <v>5000</v>
      </c>
      <c r="E2777" s="9" t="s">
        <v>33</v>
      </c>
      <c r="F2777" s="9" t="s">
        <v>117</v>
      </c>
      <c r="G2777" s="10">
        <v>0.1</v>
      </c>
      <c r="H2777" s="11"/>
      <c r="I2777" s="12" t="str" cm="1">
        <f t="array" ref="I2777">INDEX(_xlfn.TEXTSPLIT(טבלה1[[#This Row],[עמודה2]],","),2)</f>
        <v xml:space="preserve"> Czech Republic</v>
      </c>
      <c r="J2777" s="16" t="str">
        <f>_xlfn.CONCAT(טבלה1[[#This Row],[AI_Companies]]," ",טבלה1[[#This Row],[עמודה1]])</f>
        <v>GigaNeo http://consulting.giganeomarket.com/</v>
      </c>
      <c r="K2777" s="12">
        <v>2</v>
      </c>
      <c r="L2777" s="12" t="str">
        <f>IF(טבלה1[[#This Row],[עמודה53]]&gt;2000,"Yes","No")</f>
        <v>No</v>
      </c>
      <c r="M2777" s="12">
        <v>9</v>
      </c>
      <c r="N2777" s="12">
        <f>AVERAGE(טבלה1[[#This Row],[עמודה52]:[עמודה53]])</f>
        <v>5.5</v>
      </c>
      <c r="O2777" s="12" t="str">
        <f>IF(טבלה1[[#This Row],[עמודה4]]="&lt; $25 / hr","0$ - $25 / hr",טבלה1[[#This Row],[עמודה4]])</f>
        <v>$25 - $49 / hr</v>
      </c>
      <c r="P2777" s="12" t="str" cm="1">
        <f t="array" ref="P2777">INDEX(_xlfn.TEXTSPLIT(טבלה1[[#This Row],[עמודה55]],"-"),1)</f>
        <v xml:space="preserve">$25 </v>
      </c>
      <c r="Q2777" s="21" t="str" cm="1">
        <f t="array" ref="Q2777">INDEX(_xlfn.TEXTSPLIT(INDEX(_xlfn.TEXTSPLIT(טבלה1[[#This Row],[עמודה55]],"-"),2),"/"),1)</f>
        <v xml:space="preserve"> $49 </v>
      </c>
      <c r="R2777" s="12">
        <f>AVERAGE(טבלה1[[#This Row],[עמודה59]:[עמודה60]])</f>
        <v>37</v>
      </c>
      <c r="S2777" s="3">
        <f>VALUE(SUBSTITUTE(טבלה1[[#This Row],[עמודה56]],"$",""))</f>
        <v>25</v>
      </c>
      <c r="T2777" s="3">
        <f>VALUE(SUBSTITUTE(טבלה1[[#This Row],[עמודה57]],"$",""))</f>
        <v>49</v>
      </c>
      <c r="U2777" s="3" t="str">
        <f>IF(טבלה1[[#This Row],[עמודה58]]&gt;30,"Yes","No")</f>
        <v>Yes</v>
      </c>
    </row>
    <row r="2778" spans="1:21" ht="13" x14ac:dyDescent="0.15">
      <c r="A2778" s="8" t="s">
        <v>6478</v>
      </c>
      <c r="B2778" s="9" t="s">
        <v>6479</v>
      </c>
      <c r="C2778" s="9" t="s">
        <v>6480</v>
      </c>
      <c r="D2778" s="9" t="s">
        <v>4</v>
      </c>
      <c r="E2778" s="9" t="s">
        <v>21</v>
      </c>
      <c r="F2778" s="9" t="s">
        <v>117</v>
      </c>
      <c r="G2778" s="10">
        <v>0.1</v>
      </c>
      <c r="H2778" s="11"/>
      <c r="I2778" s="12" t="str" cm="1">
        <f t="array" ref="I2778">INDEX(_xlfn.TEXTSPLIT(טבלה1[[#This Row],[עמודה2]],","),2)</f>
        <v xml:space="preserve"> Australia</v>
      </c>
      <c r="J2778" s="16" t="str">
        <f>_xlfn.CONCAT(טבלה1[[#This Row],[AI_Companies]]," ",טבלה1[[#This Row],[עמודה1]])</f>
        <v>EngineRoom.io® http://www.engineroom.io</v>
      </c>
      <c r="K2778" s="12">
        <v>2</v>
      </c>
      <c r="L2778" s="12" t="str">
        <f>IF(טבלה1[[#This Row],[עמודה53]]&gt;2000,"Yes","No")</f>
        <v>No</v>
      </c>
      <c r="M2778" s="12">
        <v>9</v>
      </c>
      <c r="N2778" s="12">
        <f>AVERAGE(טבלה1[[#This Row],[עמודה52]:[עמודה53]])</f>
        <v>5.5</v>
      </c>
      <c r="O2778" s="12" t="str">
        <f>IF(טבלה1[[#This Row],[עמודה4]]="&lt; $25 / hr","0$ - $25 / hr",טבלה1[[#This Row],[עמודה4]])</f>
        <v>$100 - $149 / hr</v>
      </c>
      <c r="P2778" s="12" t="str" cm="1">
        <f t="array" ref="P2778">INDEX(_xlfn.TEXTSPLIT(טבלה1[[#This Row],[עמודה55]],"-"),1)</f>
        <v xml:space="preserve">$100 </v>
      </c>
      <c r="Q2778" s="21" t="str" cm="1">
        <f t="array" ref="Q2778">INDEX(_xlfn.TEXTSPLIT(INDEX(_xlfn.TEXTSPLIT(טבלה1[[#This Row],[עמודה55]],"-"),2),"/"),1)</f>
        <v xml:space="preserve"> $149 </v>
      </c>
      <c r="R2778" s="12">
        <f>AVERAGE(טבלה1[[#This Row],[עמודה59]:[עמודה60]])</f>
        <v>124.5</v>
      </c>
      <c r="S2778" s="3">
        <f>VALUE(SUBSTITUTE(טבלה1[[#This Row],[עמודה56]],"$",""))</f>
        <v>100</v>
      </c>
      <c r="T2778" s="3">
        <f>VALUE(SUBSTITUTE(טבלה1[[#This Row],[עמודה57]],"$",""))</f>
        <v>149</v>
      </c>
      <c r="U2778" s="3" t="str">
        <f>IF(טבלה1[[#This Row],[עמודה58]]&gt;30,"Yes","No")</f>
        <v>Yes</v>
      </c>
    </row>
    <row r="2779" spans="1:21" ht="13" x14ac:dyDescent="0.15">
      <c r="A2779" s="8" t="s">
        <v>6481</v>
      </c>
      <c r="B2779" s="9" t="s">
        <v>6482</v>
      </c>
      <c r="C2779" s="9" t="s">
        <v>2564</v>
      </c>
      <c r="D2779" s="13">
        <v>5000</v>
      </c>
      <c r="E2779" s="9" t="s">
        <v>21</v>
      </c>
      <c r="F2779" s="9" t="s">
        <v>117</v>
      </c>
      <c r="G2779" s="10">
        <v>0.1</v>
      </c>
      <c r="H2779" s="11"/>
      <c r="I2779" s="12" t="str" cm="1">
        <f t="array" ref="I2779">INDEX(_xlfn.TEXTSPLIT(טבלה1[[#This Row],[עמודה2]],","),2)</f>
        <v xml:space="preserve"> Japan</v>
      </c>
      <c r="J2779" s="16" t="str">
        <f>_xlfn.CONCAT(טבלה1[[#This Row],[AI_Companies]]," ",טבלה1[[#This Row],[עמודה1]])</f>
        <v>Sysamic http://www.sysamic.com/</v>
      </c>
      <c r="K2779" s="12">
        <v>2</v>
      </c>
      <c r="L2779" s="12" t="str">
        <f>IF(טבלה1[[#This Row],[עמודה53]]&gt;2000,"Yes","No")</f>
        <v>No</v>
      </c>
      <c r="M2779" s="12">
        <v>9</v>
      </c>
      <c r="N2779" s="12">
        <f>AVERAGE(טבלה1[[#This Row],[עמודה52]:[עמודה53]])</f>
        <v>5.5</v>
      </c>
      <c r="O2779" s="12" t="str">
        <f>IF(טבלה1[[#This Row],[עמודה4]]="&lt; $25 / hr","0$ - $25 / hr",טבלה1[[#This Row],[עמודה4]])</f>
        <v>$100 - $149 / hr</v>
      </c>
      <c r="P2779" s="12" t="str" cm="1">
        <f t="array" ref="P2779">INDEX(_xlfn.TEXTSPLIT(טבלה1[[#This Row],[עמודה55]],"-"),1)</f>
        <v xml:space="preserve">$100 </v>
      </c>
      <c r="Q2779" s="21" t="str" cm="1">
        <f t="array" ref="Q2779">INDEX(_xlfn.TEXTSPLIT(INDEX(_xlfn.TEXTSPLIT(טבלה1[[#This Row],[עמודה55]],"-"),2),"/"),1)</f>
        <v xml:space="preserve"> $149 </v>
      </c>
      <c r="R2779" s="12">
        <f>AVERAGE(טבלה1[[#This Row],[עמודה59]:[עמודה60]])</f>
        <v>124.5</v>
      </c>
      <c r="S2779" s="3">
        <f>VALUE(SUBSTITUTE(טבלה1[[#This Row],[עמודה56]],"$",""))</f>
        <v>100</v>
      </c>
      <c r="T2779" s="3">
        <f>VALUE(SUBSTITUTE(טבלה1[[#This Row],[עמודה57]],"$",""))</f>
        <v>149</v>
      </c>
      <c r="U2779" s="3" t="str">
        <f>IF(טבלה1[[#This Row],[עמודה58]]&gt;30,"Yes","No")</f>
        <v>Yes</v>
      </c>
    </row>
    <row r="2780" spans="1:21" ht="13" x14ac:dyDescent="0.15">
      <c r="A2780" s="8" t="s">
        <v>6483</v>
      </c>
      <c r="B2780" s="9" t="s">
        <v>6484</v>
      </c>
      <c r="C2780" s="9" t="s">
        <v>3234</v>
      </c>
      <c r="D2780" s="9" t="s">
        <v>4</v>
      </c>
      <c r="E2780" s="9" t="s">
        <v>4</v>
      </c>
      <c r="F2780" s="9" t="s">
        <v>117</v>
      </c>
      <c r="G2780" s="10">
        <v>0.1</v>
      </c>
      <c r="H2780" s="11"/>
      <c r="I2780" s="12" t="str" cm="1">
        <f t="array" ref="I2780">INDEX(_xlfn.TEXTSPLIT(טבלה1[[#This Row],[עמודה2]],","),2)</f>
        <v xml:space="preserve"> India</v>
      </c>
      <c r="J2780" s="16" t="str">
        <f>_xlfn.CONCAT(טבלה1[[#This Row],[AI_Companies]]," ",טבלה1[[#This Row],[עמודה1]])</f>
        <v>SuhradInfoTech https://suhradinfotech.com/</v>
      </c>
      <c r="K2780" s="12">
        <v>2</v>
      </c>
      <c r="L2780" s="12" t="str">
        <f>IF(טבלה1[[#This Row],[עמודה53]]&gt;2000,"Yes","No")</f>
        <v>No</v>
      </c>
      <c r="M2780" s="12">
        <v>9</v>
      </c>
      <c r="N2780" s="12">
        <f>AVERAGE(טבלה1[[#This Row],[עמודה52]:[עמודה53]])</f>
        <v>5.5</v>
      </c>
      <c r="O2780" s="12" t="str">
        <f>IF(טבלה1[[#This Row],[עמודה4]]="&lt; $25 / hr","0$ - $25 / hr",טבלה1[[#This Row],[עמודה4]])</f>
        <v>Undisclosed</v>
      </c>
      <c r="P2780" s="12" t="str" cm="1">
        <f t="array" ref="P2780">INDEX(_xlfn.TEXTSPLIT(טבלה1[[#This Row],[עמודה55]],"-"),1)</f>
        <v>Undisclosed</v>
      </c>
      <c r="Q2780" s="21" t="e" cm="1">
        <f t="array" ref="Q2780">INDEX(_xlfn.TEXTSPLIT(INDEX(_xlfn.TEXTSPLIT(טבלה1[[#This Row],[עמודה55]],"-"),2),"/"),1)</f>
        <v>#REF!</v>
      </c>
      <c r="R2780" s="12" t="e">
        <f>AVERAGE(טבלה1[[#This Row],[עמודה59]:[עמודה60]])</f>
        <v>#VALUE!</v>
      </c>
      <c r="S2780" s="3" t="e">
        <f>VALUE(SUBSTITUTE(טבלה1[[#This Row],[עמודה56]],"$",""))</f>
        <v>#VALUE!</v>
      </c>
      <c r="T2780" s="3" t="e">
        <f>VALUE(SUBSTITUTE(טבלה1[[#This Row],[עמודה57]],"$",""))</f>
        <v>#REF!</v>
      </c>
      <c r="U2780" s="3" t="e">
        <f>IF(טבלה1[[#This Row],[עמודה58]]&gt;30,"Yes","No")</f>
        <v>#VALUE!</v>
      </c>
    </row>
    <row r="2781" spans="1:21" ht="13" x14ac:dyDescent="0.15">
      <c r="A2781" s="8" t="s">
        <v>6485</v>
      </c>
      <c r="B2781" s="9" t="s">
        <v>6486</v>
      </c>
      <c r="C2781" s="9" t="s">
        <v>6487</v>
      </c>
      <c r="D2781" s="13">
        <v>10000</v>
      </c>
      <c r="E2781" s="9" t="s">
        <v>9</v>
      </c>
      <c r="F2781" s="9" t="s">
        <v>117</v>
      </c>
      <c r="G2781" s="10">
        <v>0.1</v>
      </c>
      <c r="H2781" s="11"/>
      <c r="I2781" s="12" t="str" cm="1">
        <f t="array" ref="I2781">INDEX(_xlfn.TEXTSPLIT(טבלה1[[#This Row],[עמודה2]],","),2)</f>
        <v xml:space="preserve"> Poland</v>
      </c>
      <c r="J2781" s="16" t="str">
        <f>_xlfn.CONCAT(טבלה1[[#This Row],[AI_Companies]]," ",טבלה1[[#This Row],[עמודה1]])</f>
        <v>BitdomLtd.-PythonAgency https://pythonagency.com/</v>
      </c>
      <c r="K2781" s="12">
        <v>2</v>
      </c>
      <c r="L2781" s="12" t="str">
        <f>IF(טבלה1[[#This Row],[עמודה53]]&gt;2000,"Yes","No")</f>
        <v>No</v>
      </c>
      <c r="M2781" s="12">
        <v>9</v>
      </c>
      <c r="N2781" s="12">
        <f>AVERAGE(טבלה1[[#This Row],[עמודה52]:[עמודה53]])</f>
        <v>5.5</v>
      </c>
      <c r="O2781" s="12" t="str">
        <f>IF(טבלה1[[#This Row],[עמודה4]]="&lt; $25 / hr","0$ - $25 / hr",טבלה1[[#This Row],[עמודה4]])</f>
        <v>$50 - $99 / hr</v>
      </c>
      <c r="P2781" s="12" t="str" cm="1">
        <f t="array" ref="P2781">INDEX(_xlfn.TEXTSPLIT(טבלה1[[#This Row],[עמודה55]],"-"),1)</f>
        <v xml:space="preserve">$50 </v>
      </c>
      <c r="Q2781" s="21" t="str" cm="1">
        <f t="array" ref="Q2781">INDEX(_xlfn.TEXTSPLIT(INDEX(_xlfn.TEXTSPLIT(טבלה1[[#This Row],[עמודה55]],"-"),2),"/"),1)</f>
        <v xml:space="preserve"> $99 </v>
      </c>
      <c r="R2781" s="12">
        <f>AVERAGE(טבלה1[[#This Row],[עמודה59]:[עמודה60]])</f>
        <v>74.5</v>
      </c>
      <c r="S2781" s="3">
        <f>VALUE(SUBSTITUTE(טבלה1[[#This Row],[עמודה56]],"$",""))</f>
        <v>50</v>
      </c>
      <c r="T2781" s="3">
        <f>VALUE(SUBSTITUTE(טבלה1[[#This Row],[עמודה57]],"$",""))</f>
        <v>99</v>
      </c>
      <c r="U2781" s="3" t="str">
        <f>IF(טבלה1[[#This Row],[עמודה58]]&gt;30,"Yes","No")</f>
        <v>Yes</v>
      </c>
    </row>
    <row r="2782" spans="1:21" ht="13" x14ac:dyDescent="0.15">
      <c r="A2782" s="8" t="s">
        <v>6488</v>
      </c>
      <c r="B2782" s="9" t="s">
        <v>6489</v>
      </c>
      <c r="C2782" s="9" t="s">
        <v>6490</v>
      </c>
      <c r="D2782" s="13">
        <v>1000</v>
      </c>
      <c r="E2782" s="9" t="s">
        <v>14</v>
      </c>
      <c r="F2782" s="9" t="s">
        <v>117</v>
      </c>
      <c r="G2782" s="10">
        <v>0.1</v>
      </c>
      <c r="H2782" s="11"/>
      <c r="I2782" s="12" t="str" cm="1">
        <f t="array" ref="I2782">INDEX(_xlfn.TEXTSPLIT(טבלה1[[#This Row],[עמודה2]],","),2)</f>
        <v xml:space="preserve"> Argentina</v>
      </c>
      <c r="J2782" s="16" t="str">
        <f>_xlfn.CONCAT(טבלה1[[#This Row],[AI_Companies]]," ",טבלה1[[#This Row],[עמודה1]])</f>
        <v>UltimaMillaSoftware http://www.ultimamilla.com.ar</v>
      </c>
      <c r="K2782" s="12">
        <v>2</v>
      </c>
      <c r="L2782" s="12" t="str">
        <f>IF(טבלה1[[#This Row],[עמודה53]]&gt;2000,"Yes","No")</f>
        <v>No</v>
      </c>
      <c r="M2782" s="12">
        <v>9</v>
      </c>
      <c r="N2782" s="12">
        <f>AVERAGE(טבלה1[[#This Row],[עמודה52]:[עמודה53]])</f>
        <v>5.5</v>
      </c>
      <c r="O2782" s="12" t="str">
        <f>IF(טבלה1[[#This Row],[עמודה4]]="&lt; $25 / hr","0$ - $25 / hr",טבלה1[[#This Row],[עמודה4]])</f>
        <v>0$ - $25 / hr</v>
      </c>
      <c r="P2782" s="12" t="str" cm="1">
        <f t="array" ref="P2782">INDEX(_xlfn.TEXTSPLIT(טבלה1[[#This Row],[עמודה55]],"-"),1)</f>
        <v xml:space="preserve">0$ </v>
      </c>
      <c r="Q2782" s="21" t="str" cm="1">
        <f t="array" ref="Q2782">INDEX(_xlfn.TEXTSPLIT(INDEX(_xlfn.TEXTSPLIT(טבלה1[[#This Row],[עמודה55]],"-"),2),"/"),1)</f>
        <v xml:space="preserve"> $25 </v>
      </c>
      <c r="R2782" s="12">
        <f>AVERAGE(טבלה1[[#This Row],[עמודה59]:[עמודה60]])</f>
        <v>12.5</v>
      </c>
      <c r="S2782" s="3">
        <f>VALUE(SUBSTITUTE(טבלה1[[#This Row],[עמודה56]],"$",""))</f>
        <v>0</v>
      </c>
      <c r="T2782" s="3">
        <f>VALUE(SUBSTITUTE(טבלה1[[#This Row],[עמודה57]],"$",""))</f>
        <v>25</v>
      </c>
      <c r="U2782" s="3" t="str">
        <f>IF(טבלה1[[#This Row],[עמודה58]]&gt;30,"Yes","No")</f>
        <v>No</v>
      </c>
    </row>
    <row r="2783" spans="1:21" ht="13" x14ac:dyDescent="0.15">
      <c r="A2783" s="8" t="s">
        <v>6491</v>
      </c>
      <c r="B2783" s="9" t="s">
        <v>6492</v>
      </c>
      <c r="C2783" s="9" t="s">
        <v>102</v>
      </c>
      <c r="D2783" s="13">
        <v>1000</v>
      </c>
      <c r="E2783" s="9" t="s">
        <v>21</v>
      </c>
      <c r="F2783" s="9" t="s">
        <v>117</v>
      </c>
      <c r="G2783" s="10">
        <v>0.1</v>
      </c>
      <c r="H2783" s="11"/>
      <c r="I2783" s="12" t="str" cm="1">
        <f t="array" ref="I2783">INDEX(_xlfn.TEXTSPLIT(טבלה1[[#This Row],[עמודה2]],","),2)</f>
        <v xml:space="preserve"> United Kingdom</v>
      </c>
      <c r="J2783" s="16" t="str">
        <f>_xlfn.CONCAT(טבלה1[[#This Row],[AI_Companies]]," ",טבלה1[[#This Row],[עמודה1]])</f>
        <v>InDigitalGroup http://indigitalgroup.com</v>
      </c>
      <c r="K2783" s="12">
        <v>2</v>
      </c>
      <c r="L2783" s="12" t="str">
        <f>IF(טבלה1[[#This Row],[עמודה53]]&gt;2000,"Yes","No")</f>
        <v>No</v>
      </c>
      <c r="M2783" s="12">
        <v>9</v>
      </c>
      <c r="N2783" s="12">
        <f>AVERAGE(טבלה1[[#This Row],[עמודה52]:[עמודה53]])</f>
        <v>5.5</v>
      </c>
      <c r="O2783" s="12" t="str">
        <f>IF(טבלה1[[#This Row],[עמודה4]]="&lt; $25 / hr","0$ - $25 / hr",טבלה1[[#This Row],[עמודה4]])</f>
        <v>$100 - $149 / hr</v>
      </c>
      <c r="P2783" s="12" t="str" cm="1">
        <f t="array" ref="P2783">INDEX(_xlfn.TEXTSPLIT(טבלה1[[#This Row],[עמודה55]],"-"),1)</f>
        <v xml:space="preserve">$100 </v>
      </c>
      <c r="Q2783" s="21" t="str" cm="1">
        <f t="array" ref="Q2783">INDEX(_xlfn.TEXTSPLIT(INDEX(_xlfn.TEXTSPLIT(טבלה1[[#This Row],[עמודה55]],"-"),2),"/"),1)</f>
        <v xml:space="preserve"> $149 </v>
      </c>
      <c r="R2783" s="12">
        <f>AVERAGE(טבלה1[[#This Row],[עמודה59]:[עמודה60]])</f>
        <v>124.5</v>
      </c>
      <c r="S2783" s="3">
        <f>VALUE(SUBSTITUTE(טבלה1[[#This Row],[עמודה56]],"$",""))</f>
        <v>100</v>
      </c>
      <c r="T2783" s="3">
        <f>VALUE(SUBSTITUTE(טבלה1[[#This Row],[עמודה57]],"$",""))</f>
        <v>149</v>
      </c>
      <c r="U2783" s="3" t="str">
        <f>IF(טבלה1[[#This Row],[עמודה58]]&gt;30,"Yes","No")</f>
        <v>Yes</v>
      </c>
    </row>
    <row r="2784" spans="1:21" ht="13" x14ac:dyDescent="0.15">
      <c r="A2784" s="8" t="s">
        <v>6493</v>
      </c>
      <c r="B2784" s="9" t="s">
        <v>6494</v>
      </c>
      <c r="C2784" s="9" t="s">
        <v>765</v>
      </c>
      <c r="D2784" s="13">
        <v>25000</v>
      </c>
      <c r="E2784" s="9" t="s">
        <v>21</v>
      </c>
      <c r="F2784" s="9" t="s">
        <v>117</v>
      </c>
      <c r="G2784" s="10">
        <v>0.1</v>
      </c>
      <c r="H2784" s="11"/>
      <c r="I2784" s="12" t="str" cm="1">
        <f t="array" ref="I2784">INDEX(_xlfn.TEXTSPLIT(טבלה1[[#This Row],[עמודה2]],","),2)</f>
        <v xml:space="preserve"> Germany</v>
      </c>
      <c r="J2784" s="16" t="str">
        <f>_xlfn.CONCAT(טבלה1[[#This Row],[AI_Companies]]," ",טבלה1[[#This Row],[עמודה1]])</f>
        <v>PureLabs http://www.purelabs.io</v>
      </c>
      <c r="K2784" s="12">
        <v>2</v>
      </c>
      <c r="L2784" s="12" t="str">
        <f>IF(טבלה1[[#This Row],[עמודה53]]&gt;2000,"Yes","No")</f>
        <v>No</v>
      </c>
      <c r="M2784" s="12">
        <v>9</v>
      </c>
      <c r="N2784" s="12">
        <f>AVERAGE(טבלה1[[#This Row],[עמודה52]:[עמודה53]])</f>
        <v>5.5</v>
      </c>
      <c r="O2784" s="12" t="str">
        <f>IF(טבלה1[[#This Row],[עמודה4]]="&lt; $25 / hr","0$ - $25 / hr",טבלה1[[#This Row],[עמודה4]])</f>
        <v>$100 - $149 / hr</v>
      </c>
      <c r="P2784" s="12" t="str" cm="1">
        <f t="array" ref="P2784">INDEX(_xlfn.TEXTSPLIT(טבלה1[[#This Row],[עמודה55]],"-"),1)</f>
        <v xml:space="preserve">$100 </v>
      </c>
      <c r="Q2784" s="21" t="str" cm="1">
        <f t="array" ref="Q2784">INDEX(_xlfn.TEXTSPLIT(INDEX(_xlfn.TEXTSPLIT(טבלה1[[#This Row],[עמודה55]],"-"),2),"/"),1)</f>
        <v xml:space="preserve"> $149 </v>
      </c>
      <c r="R2784" s="12">
        <f>AVERAGE(טבלה1[[#This Row],[עמודה59]:[עמודה60]])</f>
        <v>124.5</v>
      </c>
      <c r="S2784" s="3">
        <f>VALUE(SUBSTITUTE(טבלה1[[#This Row],[עמודה56]],"$",""))</f>
        <v>100</v>
      </c>
      <c r="T2784" s="3">
        <f>VALUE(SUBSTITUTE(טבלה1[[#This Row],[עמודה57]],"$",""))</f>
        <v>149</v>
      </c>
      <c r="U2784" s="3" t="str">
        <f>IF(טבלה1[[#This Row],[עמודה58]]&gt;30,"Yes","No")</f>
        <v>Yes</v>
      </c>
    </row>
    <row r="2785" spans="1:21" ht="13" x14ac:dyDescent="0.15">
      <c r="A2785" s="8" t="s">
        <v>6495</v>
      </c>
      <c r="B2785" s="9" t="s">
        <v>6496</v>
      </c>
      <c r="C2785" s="9" t="s">
        <v>6497</v>
      </c>
      <c r="D2785" s="13">
        <v>10000</v>
      </c>
      <c r="E2785" s="9" t="s">
        <v>9</v>
      </c>
      <c r="F2785" s="9" t="s">
        <v>117</v>
      </c>
      <c r="G2785" s="10">
        <v>0.1</v>
      </c>
      <c r="H2785" s="11"/>
      <c r="I2785" s="12" t="str" cm="1">
        <f t="array" ref="I2785">INDEX(_xlfn.TEXTSPLIT(טבלה1[[#This Row],[עמודה2]],","),2)</f>
        <v xml:space="preserve"> Canada</v>
      </c>
      <c r="J2785" s="16" t="str">
        <f>_xlfn.CONCAT(טבלה1[[#This Row],[AI_Companies]]," ",טבלה1[[#This Row],[עמודה1]])</f>
        <v>CogdinaInc http://www.cogdina.com</v>
      </c>
      <c r="K2785" s="12">
        <v>2</v>
      </c>
      <c r="L2785" s="12" t="str">
        <f>IF(טבלה1[[#This Row],[עמודה53]]&gt;2000,"Yes","No")</f>
        <v>No</v>
      </c>
      <c r="M2785" s="12">
        <v>9</v>
      </c>
      <c r="N2785" s="12">
        <f>AVERAGE(טבלה1[[#This Row],[עמודה52]:[עמודה53]])</f>
        <v>5.5</v>
      </c>
      <c r="O2785" s="12" t="str">
        <f>IF(טבלה1[[#This Row],[עמודה4]]="&lt; $25 / hr","0$ - $25 / hr",טבלה1[[#This Row],[עמודה4]])</f>
        <v>$50 - $99 / hr</v>
      </c>
      <c r="P2785" s="12" t="str" cm="1">
        <f t="array" ref="P2785">INDEX(_xlfn.TEXTSPLIT(טבלה1[[#This Row],[עמודה55]],"-"),1)</f>
        <v xml:space="preserve">$50 </v>
      </c>
      <c r="Q2785" s="21" t="str" cm="1">
        <f t="array" ref="Q2785">INDEX(_xlfn.TEXTSPLIT(INDEX(_xlfn.TEXTSPLIT(טבלה1[[#This Row],[עמודה55]],"-"),2),"/"),1)</f>
        <v xml:space="preserve"> $99 </v>
      </c>
      <c r="R2785" s="12">
        <f>AVERAGE(טבלה1[[#This Row],[עמודה59]:[עמודה60]])</f>
        <v>74.5</v>
      </c>
      <c r="S2785" s="3">
        <f>VALUE(SUBSTITUTE(טבלה1[[#This Row],[עמודה56]],"$",""))</f>
        <v>50</v>
      </c>
      <c r="T2785" s="3">
        <f>VALUE(SUBSTITUTE(טבלה1[[#This Row],[עמודה57]],"$",""))</f>
        <v>99</v>
      </c>
      <c r="U2785" s="3" t="str">
        <f>IF(טבלה1[[#This Row],[עמודה58]]&gt;30,"Yes","No")</f>
        <v>Yes</v>
      </c>
    </row>
    <row r="2786" spans="1:21" ht="13" x14ac:dyDescent="0.15">
      <c r="A2786" s="8" t="s">
        <v>6498</v>
      </c>
      <c r="B2786" s="9" t="s">
        <v>6499</v>
      </c>
      <c r="C2786" s="9" t="s">
        <v>546</v>
      </c>
      <c r="D2786" s="13">
        <v>1000</v>
      </c>
      <c r="E2786" s="9" t="s">
        <v>9</v>
      </c>
      <c r="F2786" s="9" t="s">
        <v>117</v>
      </c>
      <c r="G2786" s="10">
        <v>0.1</v>
      </c>
      <c r="H2786" s="11"/>
      <c r="I2786" s="12" t="str" cm="1">
        <f t="array" ref="I2786">INDEX(_xlfn.TEXTSPLIT(טבלה1[[#This Row],[עמודה2]],","),2)</f>
        <v xml:space="preserve"> IL</v>
      </c>
      <c r="J2786" s="16" t="str">
        <f>_xlfn.CONCAT(טבלה1[[#This Row],[AI_Companies]]," ",טבלה1[[#This Row],[עמודה1]])</f>
        <v>coderPro.net https://coderpro.net</v>
      </c>
      <c r="K2786" s="12">
        <v>2</v>
      </c>
      <c r="L2786" s="12" t="str">
        <f>IF(טבלה1[[#This Row],[עמודה53]]&gt;2000,"Yes","No")</f>
        <v>No</v>
      </c>
      <c r="M2786" s="12">
        <v>9</v>
      </c>
      <c r="N2786" s="12">
        <f>AVERAGE(טבלה1[[#This Row],[עמודה52]:[עמודה53]])</f>
        <v>5.5</v>
      </c>
      <c r="O2786" s="12" t="str">
        <f>IF(טבלה1[[#This Row],[עמודה4]]="&lt; $25 / hr","0$ - $25 / hr",טבלה1[[#This Row],[עמודה4]])</f>
        <v>$50 - $99 / hr</v>
      </c>
      <c r="P2786" s="12" t="str" cm="1">
        <f t="array" ref="P2786">INDEX(_xlfn.TEXTSPLIT(טבלה1[[#This Row],[עמודה55]],"-"),1)</f>
        <v xml:space="preserve">$50 </v>
      </c>
      <c r="Q2786" s="21" t="str" cm="1">
        <f t="array" ref="Q2786">INDEX(_xlfn.TEXTSPLIT(INDEX(_xlfn.TEXTSPLIT(טבלה1[[#This Row],[עמודה55]],"-"),2),"/"),1)</f>
        <v xml:space="preserve"> $99 </v>
      </c>
      <c r="R2786" s="12">
        <f>AVERAGE(טבלה1[[#This Row],[עמודה59]:[עמודה60]])</f>
        <v>74.5</v>
      </c>
      <c r="S2786" s="3">
        <f>VALUE(SUBSTITUTE(טבלה1[[#This Row],[עמודה56]],"$",""))</f>
        <v>50</v>
      </c>
      <c r="T2786" s="3">
        <f>VALUE(SUBSTITUTE(טבלה1[[#This Row],[עמודה57]],"$",""))</f>
        <v>99</v>
      </c>
      <c r="U2786" s="3" t="str">
        <f>IF(טבלה1[[#This Row],[עמודה58]]&gt;30,"Yes","No")</f>
        <v>Yes</v>
      </c>
    </row>
    <row r="2787" spans="1:21" ht="13" x14ac:dyDescent="0.15">
      <c r="A2787" s="8" t="s">
        <v>6500</v>
      </c>
      <c r="B2787" s="9" t="s">
        <v>6501</v>
      </c>
      <c r="C2787" s="9" t="s">
        <v>3778</v>
      </c>
      <c r="D2787" s="9" t="s">
        <v>4</v>
      </c>
      <c r="E2787" s="9" t="s">
        <v>4</v>
      </c>
      <c r="F2787" s="9" t="s">
        <v>117</v>
      </c>
      <c r="G2787" s="10">
        <v>0.1</v>
      </c>
      <c r="H2787" s="11"/>
      <c r="I2787" s="12" t="str" cm="1">
        <f t="array" ref="I2787">INDEX(_xlfn.TEXTSPLIT(טבלה1[[#This Row],[עמודה2]],","),2)</f>
        <v xml:space="preserve"> AL</v>
      </c>
      <c r="J2787" s="16" t="str">
        <f>_xlfn.CONCAT(טבלה1[[#This Row],[AI_Companies]]," ",טבלה1[[#This Row],[עמודה1]])</f>
        <v>Bluejireh http://www.bluejireh.com</v>
      </c>
      <c r="K2787" s="12">
        <v>2</v>
      </c>
      <c r="L2787" s="12" t="str">
        <f>IF(טבלה1[[#This Row],[עמודה53]]&gt;2000,"Yes","No")</f>
        <v>No</v>
      </c>
      <c r="M2787" s="12">
        <v>9</v>
      </c>
      <c r="N2787" s="12">
        <f>AVERAGE(טבלה1[[#This Row],[עמודה52]:[עמודה53]])</f>
        <v>5.5</v>
      </c>
      <c r="O2787" s="12" t="str">
        <f>IF(טבלה1[[#This Row],[עמודה4]]="&lt; $25 / hr","0$ - $25 / hr",טבלה1[[#This Row],[עמודה4]])</f>
        <v>Undisclosed</v>
      </c>
      <c r="P2787" s="12" t="str" cm="1">
        <f t="array" ref="P2787">INDEX(_xlfn.TEXTSPLIT(טבלה1[[#This Row],[עמודה55]],"-"),1)</f>
        <v>Undisclosed</v>
      </c>
      <c r="Q2787" s="21" t="e" cm="1">
        <f t="array" ref="Q2787">INDEX(_xlfn.TEXTSPLIT(INDEX(_xlfn.TEXTSPLIT(טבלה1[[#This Row],[עמודה55]],"-"),2),"/"),1)</f>
        <v>#REF!</v>
      </c>
      <c r="R2787" s="12" t="e">
        <f>AVERAGE(טבלה1[[#This Row],[עמודה59]:[עמודה60]])</f>
        <v>#VALUE!</v>
      </c>
      <c r="S2787" s="3" t="e">
        <f>VALUE(SUBSTITUTE(טבלה1[[#This Row],[עמודה56]],"$",""))</f>
        <v>#VALUE!</v>
      </c>
      <c r="T2787" s="3" t="e">
        <f>VALUE(SUBSTITUTE(טבלה1[[#This Row],[עמודה57]],"$",""))</f>
        <v>#REF!</v>
      </c>
      <c r="U2787" s="3" t="e">
        <f>IF(טבלה1[[#This Row],[עמודה58]]&gt;30,"Yes","No")</f>
        <v>#VALUE!</v>
      </c>
    </row>
    <row r="2788" spans="1:21" ht="13" x14ac:dyDescent="0.15">
      <c r="A2788" s="8" t="s">
        <v>6502</v>
      </c>
      <c r="B2788" s="9" t="s">
        <v>6503</v>
      </c>
      <c r="C2788" s="9" t="s">
        <v>20</v>
      </c>
      <c r="D2788" s="9" t="s">
        <v>4</v>
      </c>
      <c r="E2788" s="9" t="s">
        <v>4</v>
      </c>
      <c r="F2788" s="9" t="s">
        <v>117</v>
      </c>
      <c r="G2788" s="10">
        <v>0.1</v>
      </c>
      <c r="H2788" s="11"/>
      <c r="I2788" s="12" t="str" cm="1">
        <f t="array" ref="I2788">INDEX(_xlfn.TEXTSPLIT(טבלה1[[#This Row],[עמודה2]],","),2)</f>
        <v xml:space="preserve"> NY</v>
      </c>
      <c r="J2788" s="16" t="str">
        <f>_xlfn.CONCAT(טבלה1[[#This Row],[AI_Companies]]," ",טבלה1[[#This Row],[עמודה1]])</f>
        <v>CKPMedia http://www.ckpmedia.com/</v>
      </c>
      <c r="K2788" s="12">
        <v>2</v>
      </c>
      <c r="L2788" s="12" t="str">
        <f>IF(טבלה1[[#This Row],[עמודה53]]&gt;2000,"Yes","No")</f>
        <v>No</v>
      </c>
      <c r="M2788" s="12">
        <v>9</v>
      </c>
      <c r="N2788" s="12">
        <f>AVERAGE(טבלה1[[#This Row],[עמודה52]:[עמודה53]])</f>
        <v>5.5</v>
      </c>
      <c r="O2788" s="12" t="str">
        <f>IF(טבלה1[[#This Row],[עמודה4]]="&lt; $25 / hr","0$ - $25 / hr",טבלה1[[#This Row],[עמודה4]])</f>
        <v>Undisclosed</v>
      </c>
      <c r="P2788" s="12" t="str" cm="1">
        <f t="array" ref="P2788">INDEX(_xlfn.TEXTSPLIT(טבלה1[[#This Row],[עמודה55]],"-"),1)</f>
        <v>Undisclosed</v>
      </c>
      <c r="Q2788" s="21" t="e" cm="1">
        <f t="array" ref="Q2788">INDEX(_xlfn.TEXTSPLIT(INDEX(_xlfn.TEXTSPLIT(טבלה1[[#This Row],[עמודה55]],"-"),2),"/"),1)</f>
        <v>#REF!</v>
      </c>
      <c r="R2788" s="12" t="e">
        <f>AVERAGE(טבלה1[[#This Row],[עמודה59]:[עמודה60]])</f>
        <v>#VALUE!</v>
      </c>
      <c r="S2788" s="3" t="e">
        <f>VALUE(SUBSTITUTE(טבלה1[[#This Row],[עמודה56]],"$",""))</f>
        <v>#VALUE!</v>
      </c>
      <c r="T2788" s="3" t="e">
        <f>VALUE(SUBSTITUTE(טבלה1[[#This Row],[עמודה57]],"$",""))</f>
        <v>#REF!</v>
      </c>
      <c r="U2788" s="3" t="e">
        <f>IF(טבלה1[[#This Row],[עמודה58]]&gt;30,"Yes","No")</f>
        <v>#VALUE!</v>
      </c>
    </row>
    <row r="2789" spans="1:21" ht="13" x14ac:dyDescent="0.15">
      <c r="A2789" s="8" t="s">
        <v>6504</v>
      </c>
      <c r="B2789" s="9" t="s">
        <v>6505</v>
      </c>
      <c r="C2789" s="9" t="s">
        <v>5363</v>
      </c>
      <c r="D2789" s="13">
        <v>5000</v>
      </c>
      <c r="E2789" s="9" t="s">
        <v>21</v>
      </c>
      <c r="F2789" s="9" t="s">
        <v>117</v>
      </c>
      <c r="G2789" s="10">
        <v>0.1</v>
      </c>
      <c r="H2789" s="11"/>
      <c r="I2789" s="12" t="str" cm="1">
        <f t="array" ref="I2789">INDEX(_xlfn.TEXTSPLIT(טבלה1[[#This Row],[עמודה2]],","),2)</f>
        <v xml:space="preserve"> NV</v>
      </c>
      <c r="J2789" s="16" t="str">
        <f>_xlfn.CONCAT(טבלה1[[#This Row],[AI_Companies]]," ",טבלה1[[#This Row],[עמודה1]])</f>
        <v>ApticConsulting https://apticconsulting.com/</v>
      </c>
      <c r="K2789" s="12">
        <v>2</v>
      </c>
      <c r="L2789" s="12" t="str">
        <f>IF(טבלה1[[#This Row],[עמודה53]]&gt;2000,"Yes","No")</f>
        <v>No</v>
      </c>
      <c r="M2789" s="12">
        <v>9</v>
      </c>
      <c r="N2789" s="12">
        <f>AVERAGE(טבלה1[[#This Row],[עמודה52]:[עמודה53]])</f>
        <v>5.5</v>
      </c>
      <c r="O2789" s="12" t="str">
        <f>IF(טבלה1[[#This Row],[עמודה4]]="&lt; $25 / hr","0$ - $25 / hr",טבלה1[[#This Row],[עמודה4]])</f>
        <v>$100 - $149 / hr</v>
      </c>
      <c r="P2789" s="12" t="str" cm="1">
        <f t="array" ref="P2789">INDEX(_xlfn.TEXTSPLIT(טבלה1[[#This Row],[עמודה55]],"-"),1)</f>
        <v xml:space="preserve">$100 </v>
      </c>
      <c r="Q2789" s="21" t="str" cm="1">
        <f t="array" ref="Q2789">INDEX(_xlfn.TEXTSPLIT(INDEX(_xlfn.TEXTSPLIT(טבלה1[[#This Row],[עמודה55]],"-"),2),"/"),1)</f>
        <v xml:space="preserve"> $149 </v>
      </c>
      <c r="R2789" s="12">
        <f>AVERAGE(טבלה1[[#This Row],[עמודה59]:[עמודה60]])</f>
        <v>124.5</v>
      </c>
      <c r="S2789" s="3">
        <f>VALUE(SUBSTITUTE(טבלה1[[#This Row],[עמודה56]],"$",""))</f>
        <v>100</v>
      </c>
      <c r="T2789" s="3">
        <f>VALUE(SUBSTITUTE(טבלה1[[#This Row],[עמודה57]],"$",""))</f>
        <v>149</v>
      </c>
      <c r="U2789" s="3" t="str">
        <f>IF(טבלה1[[#This Row],[עמודה58]]&gt;30,"Yes","No")</f>
        <v>Yes</v>
      </c>
    </row>
    <row r="2790" spans="1:21" ht="13" x14ac:dyDescent="0.15">
      <c r="A2790" s="8" t="s">
        <v>6506</v>
      </c>
      <c r="B2790" s="9" t="s">
        <v>6507</v>
      </c>
      <c r="C2790" s="9" t="s">
        <v>102</v>
      </c>
      <c r="D2790" s="13">
        <v>10000</v>
      </c>
      <c r="E2790" s="9" t="s">
        <v>9</v>
      </c>
      <c r="F2790" s="9" t="s">
        <v>117</v>
      </c>
      <c r="G2790" s="10">
        <v>0.1</v>
      </c>
      <c r="H2790" s="11"/>
      <c r="I2790" s="12" t="str" cm="1">
        <f t="array" ref="I2790">INDEX(_xlfn.TEXTSPLIT(טבלה1[[#This Row],[עמודה2]],","),2)</f>
        <v xml:space="preserve"> United Kingdom</v>
      </c>
      <c r="J2790" s="16" t="str">
        <f>_xlfn.CONCAT(טבלה1[[#This Row],[AI_Companies]]," ",טבלה1[[#This Row],[עמודה1]])</f>
        <v>CodeLeap https://codeleap.co.uk/</v>
      </c>
      <c r="K2790" s="12">
        <v>2</v>
      </c>
      <c r="L2790" s="12" t="str">
        <f>IF(טבלה1[[#This Row],[עמודה53]]&gt;2000,"Yes","No")</f>
        <v>No</v>
      </c>
      <c r="M2790" s="12">
        <v>9</v>
      </c>
      <c r="N2790" s="12">
        <f>AVERAGE(טבלה1[[#This Row],[עמודה52]:[עמודה53]])</f>
        <v>5.5</v>
      </c>
      <c r="O2790" s="12" t="str">
        <f>IF(טבלה1[[#This Row],[עמודה4]]="&lt; $25 / hr","0$ - $25 / hr",טבלה1[[#This Row],[עמודה4]])</f>
        <v>$50 - $99 / hr</v>
      </c>
      <c r="P2790" s="12" t="str" cm="1">
        <f t="array" ref="P2790">INDEX(_xlfn.TEXTSPLIT(טבלה1[[#This Row],[עמודה55]],"-"),1)</f>
        <v xml:space="preserve">$50 </v>
      </c>
      <c r="Q2790" s="21" t="str" cm="1">
        <f t="array" ref="Q2790">INDEX(_xlfn.TEXTSPLIT(INDEX(_xlfn.TEXTSPLIT(טבלה1[[#This Row],[עמודה55]],"-"),2),"/"),1)</f>
        <v xml:space="preserve"> $99 </v>
      </c>
      <c r="R2790" s="12">
        <f>AVERAGE(טבלה1[[#This Row],[עמודה59]:[עמודה60]])</f>
        <v>74.5</v>
      </c>
      <c r="S2790" s="3">
        <f>VALUE(SUBSTITUTE(טבלה1[[#This Row],[עמודה56]],"$",""))</f>
        <v>50</v>
      </c>
      <c r="T2790" s="3">
        <f>VALUE(SUBSTITUTE(טבלה1[[#This Row],[עמודה57]],"$",""))</f>
        <v>99</v>
      </c>
      <c r="U2790" s="3" t="str">
        <f>IF(טבלה1[[#This Row],[עמודה58]]&gt;30,"Yes","No")</f>
        <v>Yes</v>
      </c>
    </row>
    <row r="2791" spans="1:21" ht="13" x14ac:dyDescent="0.15">
      <c r="A2791" s="8" t="s">
        <v>6508</v>
      </c>
      <c r="B2791" s="9" t="s">
        <v>6509</v>
      </c>
      <c r="C2791" s="9" t="s">
        <v>6510</v>
      </c>
      <c r="D2791" s="13">
        <v>1000</v>
      </c>
      <c r="E2791" s="9" t="s">
        <v>63</v>
      </c>
      <c r="F2791" s="9" t="s">
        <v>117</v>
      </c>
      <c r="G2791" s="10">
        <v>0.1</v>
      </c>
      <c r="H2791" s="11"/>
      <c r="I2791" s="12" t="str" cm="1">
        <f t="array" ref="I2791">INDEX(_xlfn.TEXTSPLIT(טבלה1[[#This Row],[עמודה2]],","),2)</f>
        <v xml:space="preserve"> India</v>
      </c>
      <c r="J2791" s="16" t="str">
        <f>_xlfn.CONCAT(טבלה1[[#This Row],[AI_Companies]]," ",טבלה1[[#This Row],[עמודה1]])</f>
        <v>TechaviaITSolutions https://techaviait.com</v>
      </c>
      <c r="K2791" s="12">
        <v>2</v>
      </c>
      <c r="L2791" s="12" t="str">
        <f>IF(טבלה1[[#This Row],[עמודה53]]&gt;2000,"Yes","No")</f>
        <v>No</v>
      </c>
      <c r="M2791" s="12">
        <v>9</v>
      </c>
      <c r="N2791" s="12">
        <f>AVERAGE(טבלה1[[#This Row],[עמודה52]:[עמודה53]])</f>
        <v>5.5</v>
      </c>
      <c r="O2791" s="12" t="str">
        <f>IF(טבלה1[[#This Row],[עמודה4]]="&lt; $25 / hr","0$ - $25 / hr",טבלה1[[#This Row],[עמודה4]])</f>
        <v>$150 - $199 / hr</v>
      </c>
      <c r="P2791" s="12" t="str" cm="1">
        <f t="array" ref="P2791">INDEX(_xlfn.TEXTSPLIT(טבלה1[[#This Row],[עמודה55]],"-"),1)</f>
        <v xml:space="preserve">$150 </v>
      </c>
      <c r="Q2791" s="21" t="str" cm="1">
        <f t="array" ref="Q2791">INDEX(_xlfn.TEXTSPLIT(INDEX(_xlfn.TEXTSPLIT(טבלה1[[#This Row],[עמודה55]],"-"),2),"/"),1)</f>
        <v xml:space="preserve"> $199 </v>
      </c>
      <c r="R2791" s="12">
        <f>AVERAGE(טבלה1[[#This Row],[עמודה59]:[עמודה60]])</f>
        <v>174.5</v>
      </c>
      <c r="S2791" s="3">
        <f>VALUE(SUBSTITUTE(טבלה1[[#This Row],[עמודה56]],"$",""))</f>
        <v>150</v>
      </c>
      <c r="T2791" s="3">
        <f>VALUE(SUBSTITUTE(טבלה1[[#This Row],[עמודה57]],"$",""))</f>
        <v>199</v>
      </c>
      <c r="U2791" s="3" t="str">
        <f>IF(טבלה1[[#This Row],[עמודה58]]&gt;30,"Yes","No")</f>
        <v>Yes</v>
      </c>
    </row>
    <row r="2792" spans="1:21" ht="13" x14ac:dyDescent="0.15">
      <c r="A2792" s="8" t="s">
        <v>6511</v>
      </c>
      <c r="B2792" s="9" t="s">
        <v>6512</v>
      </c>
      <c r="C2792" s="9" t="s">
        <v>6513</v>
      </c>
      <c r="D2792" s="13">
        <v>10000</v>
      </c>
      <c r="E2792" s="9" t="s">
        <v>63</v>
      </c>
      <c r="F2792" s="9" t="s">
        <v>117</v>
      </c>
      <c r="G2792" s="10">
        <v>0.1</v>
      </c>
      <c r="H2792" s="11"/>
      <c r="I2792" s="12" t="str" cm="1">
        <f t="array" ref="I2792">INDEX(_xlfn.TEXTSPLIT(טבלה1[[#This Row],[עמודה2]],","),2)</f>
        <v xml:space="preserve"> OK</v>
      </c>
      <c r="J2792" s="16" t="str">
        <f>_xlfn.CONCAT(טבלה1[[#This Row],[AI_Companies]]," ",טבלה1[[#This Row],[עמודה1]])</f>
        <v>DeepForkTechnology https://www.deepforktechnology.com/</v>
      </c>
      <c r="K2792" s="12">
        <v>2</v>
      </c>
      <c r="L2792" s="12" t="str">
        <f>IF(טבלה1[[#This Row],[עמודה53]]&gt;2000,"Yes","No")</f>
        <v>No</v>
      </c>
      <c r="M2792" s="12">
        <v>9</v>
      </c>
      <c r="N2792" s="12">
        <f>AVERAGE(טבלה1[[#This Row],[עמודה52]:[עמודה53]])</f>
        <v>5.5</v>
      </c>
      <c r="O2792" s="12" t="str">
        <f>IF(טבלה1[[#This Row],[עמודה4]]="&lt; $25 / hr","0$ - $25 / hr",טבלה1[[#This Row],[עמודה4]])</f>
        <v>$150 - $199 / hr</v>
      </c>
      <c r="P2792" s="12" t="str" cm="1">
        <f t="array" ref="P2792">INDEX(_xlfn.TEXTSPLIT(טבלה1[[#This Row],[עמודה55]],"-"),1)</f>
        <v xml:space="preserve">$150 </v>
      </c>
      <c r="Q2792" s="21" t="str" cm="1">
        <f t="array" ref="Q2792">INDEX(_xlfn.TEXTSPLIT(INDEX(_xlfn.TEXTSPLIT(טבלה1[[#This Row],[עמודה55]],"-"),2),"/"),1)</f>
        <v xml:space="preserve"> $199 </v>
      </c>
      <c r="R2792" s="12">
        <f>AVERAGE(טבלה1[[#This Row],[עמודה59]:[עמודה60]])</f>
        <v>174.5</v>
      </c>
      <c r="S2792" s="3">
        <f>VALUE(SUBSTITUTE(טבלה1[[#This Row],[עמודה56]],"$",""))</f>
        <v>150</v>
      </c>
      <c r="T2792" s="3">
        <f>VALUE(SUBSTITUTE(טבלה1[[#This Row],[עמודה57]],"$",""))</f>
        <v>199</v>
      </c>
      <c r="U2792" s="3" t="str">
        <f>IF(טבלה1[[#This Row],[עמודה58]]&gt;30,"Yes","No")</f>
        <v>Yes</v>
      </c>
    </row>
    <row r="2793" spans="1:21" ht="13" x14ac:dyDescent="0.15">
      <c r="A2793" s="8" t="s">
        <v>6514</v>
      </c>
      <c r="B2793" s="9" t="s">
        <v>6515</v>
      </c>
      <c r="C2793" s="9" t="s">
        <v>1000</v>
      </c>
      <c r="D2793" s="9" t="s">
        <v>4</v>
      </c>
      <c r="E2793" s="9" t="s">
        <v>4</v>
      </c>
      <c r="F2793" s="9" t="s">
        <v>117</v>
      </c>
      <c r="G2793" s="10">
        <v>0.1</v>
      </c>
      <c r="H2793" s="11"/>
      <c r="I2793" s="12" t="str" cm="1">
        <f t="array" ref="I2793">INDEX(_xlfn.TEXTSPLIT(טבלה1[[#This Row],[עמודה2]],","),2)</f>
        <v xml:space="preserve"> Poland</v>
      </c>
      <c r="J2793" s="16" t="str">
        <f>_xlfn.CONCAT(טבלה1[[#This Row],[AI_Companies]]," ",טבלה1[[#This Row],[עמודה1]])</f>
        <v>RapidLab https://rapidlab.io</v>
      </c>
      <c r="K2793" s="12">
        <v>2</v>
      </c>
      <c r="L2793" s="12" t="str">
        <f>IF(טבלה1[[#This Row],[עמודה53]]&gt;2000,"Yes","No")</f>
        <v>No</v>
      </c>
      <c r="M2793" s="12">
        <v>9</v>
      </c>
      <c r="N2793" s="12">
        <f>AVERAGE(טבלה1[[#This Row],[עמודה52]:[עמודה53]])</f>
        <v>5.5</v>
      </c>
      <c r="O2793" s="12" t="str">
        <f>IF(טבלה1[[#This Row],[עמודה4]]="&lt; $25 / hr","0$ - $25 / hr",טבלה1[[#This Row],[עמודה4]])</f>
        <v>Undisclosed</v>
      </c>
      <c r="P2793" s="12" t="str" cm="1">
        <f t="array" ref="P2793">INDEX(_xlfn.TEXTSPLIT(טבלה1[[#This Row],[עמודה55]],"-"),1)</f>
        <v>Undisclosed</v>
      </c>
      <c r="Q2793" s="21" t="e" cm="1">
        <f t="array" ref="Q2793">INDEX(_xlfn.TEXTSPLIT(INDEX(_xlfn.TEXTSPLIT(טבלה1[[#This Row],[עמודה55]],"-"),2),"/"),1)</f>
        <v>#REF!</v>
      </c>
      <c r="R2793" s="12" t="e">
        <f>AVERAGE(טבלה1[[#This Row],[עמודה59]:[עמודה60]])</f>
        <v>#VALUE!</v>
      </c>
      <c r="S2793" s="3" t="e">
        <f>VALUE(SUBSTITUTE(טבלה1[[#This Row],[עמודה56]],"$",""))</f>
        <v>#VALUE!</v>
      </c>
      <c r="T2793" s="3" t="e">
        <f>VALUE(SUBSTITUTE(טבלה1[[#This Row],[עמודה57]],"$",""))</f>
        <v>#REF!</v>
      </c>
      <c r="U2793" s="3" t="e">
        <f>IF(טבלה1[[#This Row],[עמודה58]]&gt;30,"Yes","No")</f>
        <v>#VALUE!</v>
      </c>
    </row>
    <row r="2794" spans="1:21" ht="13" x14ac:dyDescent="0.15">
      <c r="A2794" s="8" t="s">
        <v>6516</v>
      </c>
      <c r="B2794" s="9" t="s">
        <v>6517</v>
      </c>
      <c r="C2794" s="9" t="s">
        <v>69</v>
      </c>
      <c r="D2794" s="13">
        <v>1000</v>
      </c>
      <c r="E2794" s="9" t="s">
        <v>33</v>
      </c>
      <c r="F2794" s="9" t="s">
        <v>29</v>
      </c>
      <c r="G2794" s="10">
        <v>0.1</v>
      </c>
      <c r="H2794" s="11"/>
      <c r="I2794" s="12" t="str" cm="1">
        <f t="array" ref="I2794">INDEX(_xlfn.TEXTSPLIT(טבלה1[[#This Row],[עמודה2]],","),2)</f>
        <v xml:space="preserve"> India</v>
      </c>
      <c r="J2794" s="16" t="str">
        <f>_xlfn.CONCAT(טבלה1[[#This Row],[AI_Companies]]," ",טבלה1[[#This Row],[עמודה1]])</f>
        <v>Craftech360 http://www.craftech360.com</v>
      </c>
      <c r="K2794" s="12">
        <v>10</v>
      </c>
      <c r="L2794" s="12" t="str">
        <f>IF(טבלה1[[#This Row],[עמודה53]]&gt;2000,"Yes","No")</f>
        <v>No</v>
      </c>
      <c r="M2794" s="12">
        <v>49</v>
      </c>
      <c r="N2794" s="12">
        <f>AVERAGE(טבלה1[[#This Row],[עמודה52]:[עמודה53]])</f>
        <v>29.5</v>
      </c>
      <c r="O2794" s="12" t="str">
        <f>IF(טבלה1[[#This Row],[עמודה4]]="&lt; $25 / hr","0$ - $25 / hr",טבלה1[[#This Row],[עמודה4]])</f>
        <v>$25 - $49 / hr</v>
      </c>
      <c r="P2794" s="12" t="str" cm="1">
        <f t="array" ref="P2794">INDEX(_xlfn.TEXTSPLIT(טבלה1[[#This Row],[עמודה55]],"-"),1)</f>
        <v xml:space="preserve">$25 </v>
      </c>
      <c r="Q2794" s="21" t="str" cm="1">
        <f t="array" ref="Q2794">INDEX(_xlfn.TEXTSPLIT(INDEX(_xlfn.TEXTSPLIT(טבלה1[[#This Row],[עמודה55]],"-"),2),"/"),1)</f>
        <v xml:space="preserve"> $49 </v>
      </c>
      <c r="R2794" s="12">
        <f>AVERAGE(טבלה1[[#This Row],[עמודה59]:[עמודה60]])</f>
        <v>37</v>
      </c>
      <c r="S2794" s="3">
        <f>VALUE(SUBSTITUTE(טבלה1[[#This Row],[עמודה56]],"$",""))</f>
        <v>25</v>
      </c>
      <c r="T2794" s="3">
        <f>VALUE(SUBSTITUTE(טבלה1[[#This Row],[עמודה57]],"$",""))</f>
        <v>49</v>
      </c>
      <c r="U2794" s="3" t="str">
        <f>IF(טבלה1[[#This Row],[עמודה58]]&gt;30,"Yes","No")</f>
        <v>Yes</v>
      </c>
    </row>
    <row r="2795" spans="1:21" ht="13" x14ac:dyDescent="0.15">
      <c r="A2795" s="8" t="s">
        <v>6518</v>
      </c>
      <c r="B2795" s="9" t="s">
        <v>6519</v>
      </c>
      <c r="C2795" s="9" t="s">
        <v>156</v>
      </c>
      <c r="D2795" s="9" t="s">
        <v>4</v>
      </c>
      <c r="E2795" s="9" t="s">
        <v>4</v>
      </c>
      <c r="F2795" s="9" t="s">
        <v>29</v>
      </c>
      <c r="G2795" s="10">
        <v>0.1</v>
      </c>
      <c r="H2795" s="11"/>
      <c r="I2795" s="12" t="str" cm="1">
        <f t="array" ref="I2795">INDEX(_xlfn.TEXTSPLIT(טבלה1[[#This Row],[עמודה2]],","),2)</f>
        <v xml:space="preserve"> India</v>
      </c>
      <c r="J2795" s="16" t="str">
        <f>_xlfn.CONCAT(טבלה1[[#This Row],[AI_Companies]]," ",טבלה1[[#This Row],[עמודה1]])</f>
        <v>KMTEQ https://www.kmteq.com/</v>
      </c>
      <c r="K2795" s="12">
        <v>10</v>
      </c>
      <c r="L2795" s="12" t="str">
        <f>IF(טבלה1[[#This Row],[עמודה53]]&gt;2000,"Yes","No")</f>
        <v>No</v>
      </c>
      <c r="M2795" s="12">
        <v>49</v>
      </c>
      <c r="N2795" s="12">
        <f>AVERAGE(טבלה1[[#This Row],[עמודה52]:[עמודה53]])</f>
        <v>29.5</v>
      </c>
      <c r="O2795" s="12" t="str">
        <f>IF(טבלה1[[#This Row],[עמודה4]]="&lt; $25 / hr","0$ - $25 / hr",טבלה1[[#This Row],[עמודה4]])</f>
        <v>Undisclosed</v>
      </c>
      <c r="P2795" s="12" t="str" cm="1">
        <f t="array" ref="P2795">INDEX(_xlfn.TEXTSPLIT(טבלה1[[#This Row],[עמודה55]],"-"),1)</f>
        <v>Undisclosed</v>
      </c>
      <c r="Q2795" s="21" t="e" cm="1">
        <f t="array" ref="Q2795">INDEX(_xlfn.TEXTSPLIT(INDEX(_xlfn.TEXTSPLIT(טבלה1[[#This Row],[עמודה55]],"-"),2),"/"),1)</f>
        <v>#REF!</v>
      </c>
      <c r="R2795" s="12" t="e">
        <f>AVERAGE(טבלה1[[#This Row],[עמודה59]:[עמודה60]])</f>
        <v>#VALUE!</v>
      </c>
      <c r="S2795" s="3" t="e">
        <f>VALUE(SUBSTITUTE(טבלה1[[#This Row],[עמודה56]],"$",""))</f>
        <v>#VALUE!</v>
      </c>
      <c r="T2795" s="3" t="e">
        <f>VALUE(SUBSTITUTE(טבלה1[[#This Row],[עמודה57]],"$",""))</f>
        <v>#REF!</v>
      </c>
      <c r="U2795" s="3" t="e">
        <f>IF(טבלה1[[#This Row],[עמודה58]]&gt;30,"Yes","No")</f>
        <v>#VALUE!</v>
      </c>
    </row>
    <row r="2796" spans="1:21" ht="13" x14ac:dyDescent="0.15">
      <c r="A2796" s="8" t="s">
        <v>6520</v>
      </c>
      <c r="B2796" s="9" t="s">
        <v>6521</v>
      </c>
      <c r="C2796" s="9" t="s">
        <v>303</v>
      </c>
      <c r="D2796" s="13">
        <v>1000</v>
      </c>
      <c r="E2796" s="9" t="s">
        <v>33</v>
      </c>
      <c r="F2796" s="9" t="s">
        <v>29</v>
      </c>
      <c r="G2796" s="10">
        <v>0.2</v>
      </c>
      <c r="H2796" s="11"/>
      <c r="I2796" s="12" t="str" cm="1">
        <f t="array" ref="I2796">INDEX(_xlfn.TEXTSPLIT(טבלה1[[#This Row],[עמודה2]],","),2)</f>
        <v xml:space="preserve"> Croatia</v>
      </c>
      <c r="J2796" s="16" t="str">
        <f>_xlfn.CONCAT(טבלה1[[#This Row],[AI_Companies]]," ",טבלה1[[#This Row],[עמודה1]])</f>
        <v>DRAP https://www.drap.agency/</v>
      </c>
      <c r="K2796" s="12">
        <v>10</v>
      </c>
      <c r="L2796" s="12" t="str">
        <f>IF(טבלה1[[#This Row],[עמודה53]]&gt;2000,"Yes","No")</f>
        <v>No</v>
      </c>
      <c r="M2796" s="12">
        <v>49</v>
      </c>
      <c r="N2796" s="12">
        <f>AVERAGE(טבלה1[[#This Row],[עמודה52]:[עמודה53]])</f>
        <v>29.5</v>
      </c>
      <c r="O2796" s="12" t="str">
        <f>IF(טבלה1[[#This Row],[עמודה4]]="&lt; $25 / hr","0$ - $25 / hr",טבלה1[[#This Row],[עמודה4]])</f>
        <v>$25 - $49 / hr</v>
      </c>
      <c r="P2796" s="12" t="str" cm="1">
        <f t="array" ref="P2796">INDEX(_xlfn.TEXTSPLIT(טבלה1[[#This Row],[עמודה55]],"-"),1)</f>
        <v xml:space="preserve">$25 </v>
      </c>
      <c r="Q2796" s="21" t="str" cm="1">
        <f t="array" ref="Q2796">INDEX(_xlfn.TEXTSPLIT(INDEX(_xlfn.TEXTSPLIT(טבלה1[[#This Row],[עמודה55]],"-"),2),"/"),1)</f>
        <v xml:space="preserve"> $49 </v>
      </c>
      <c r="R2796" s="12">
        <f>AVERAGE(טבלה1[[#This Row],[עמודה59]:[עמודה60]])</f>
        <v>37</v>
      </c>
      <c r="S2796" s="3">
        <f>VALUE(SUBSTITUTE(טבלה1[[#This Row],[עמודה56]],"$",""))</f>
        <v>25</v>
      </c>
      <c r="T2796" s="3">
        <f>VALUE(SUBSTITUTE(טבלה1[[#This Row],[עמודה57]],"$",""))</f>
        <v>49</v>
      </c>
      <c r="U2796" s="3" t="str">
        <f>IF(טבלה1[[#This Row],[עמודה58]]&gt;30,"Yes","No")</f>
        <v>Yes</v>
      </c>
    </row>
    <row r="2797" spans="1:21" ht="13" x14ac:dyDescent="0.15">
      <c r="A2797" s="8" t="s">
        <v>6522</v>
      </c>
      <c r="B2797" s="9" t="s">
        <v>6523</v>
      </c>
      <c r="C2797" s="9" t="s">
        <v>215</v>
      </c>
      <c r="D2797" s="9" t="s">
        <v>4</v>
      </c>
      <c r="E2797" s="9" t="s">
        <v>4</v>
      </c>
      <c r="F2797" s="9" t="s">
        <v>29</v>
      </c>
      <c r="G2797" s="10">
        <v>0.2</v>
      </c>
      <c r="H2797" s="11"/>
      <c r="I2797" s="12" t="str" cm="1">
        <f t="array" ref="I2797">INDEX(_xlfn.TEXTSPLIT(טבלה1[[#This Row],[עמודה2]],","),2)</f>
        <v xml:space="preserve"> United Arab Emirates</v>
      </c>
      <c r="J2797" s="16" t="str">
        <f>_xlfn.CONCAT(טבלה1[[#This Row],[AI_Companies]]," ",טבלה1[[#This Row],[עמודה1]])</f>
        <v>ITFAQSystems&amp;Softwares https://www.duplicateitfaq-systems.ae/</v>
      </c>
      <c r="K2797" s="12">
        <v>10</v>
      </c>
      <c r="L2797" s="12" t="str">
        <f>IF(טבלה1[[#This Row],[עמודה53]]&gt;2000,"Yes","No")</f>
        <v>No</v>
      </c>
      <c r="M2797" s="12">
        <v>49</v>
      </c>
      <c r="N2797" s="12">
        <f>AVERAGE(טבלה1[[#This Row],[עמודה52]:[עמודה53]])</f>
        <v>29.5</v>
      </c>
      <c r="O2797" s="12" t="str">
        <f>IF(טבלה1[[#This Row],[עמודה4]]="&lt; $25 / hr","0$ - $25 / hr",טבלה1[[#This Row],[עמודה4]])</f>
        <v>Undisclosed</v>
      </c>
      <c r="P2797" s="12" t="str" cm="1">
        <f t="array" ref="P2797">INDEX(_xlfn.TEXTSPLIT(טבלה1[[#This Row],[עמודה55]],"-"),1)</f>
        <v>Undisclosed</v>
      </c>
      <c r="Q2797" s="21" t="e" cm="1">
        <f t="array" ref="Q2797">INDEX(_xlfn.TEXTSPLIT(INDEX(_xlfn.TEXTSPLIT(טבלה1[[#This Row],[עמודה55]],"-"),2),"/"),1)</f>
        <v>#REF!</v>
      </c>
      <c r="R2797" s="12" t="e">
        <f>AVERAGE(טבלה1[[#This Row],[עמודה59]:[עמודה60]])</f>
        <v>#VALUE!</v>
      </c>
      <c r="S2797" s="3" t="e">
        <f>VALUE(SUBSTITUTE(טבלה1[[#This Row],[עמודה56]],"$",""))</f>
        <v>#VALUE!</v>
      </c>
      <c r="T2797" s="3" t="e">
        <f>VALUE(SUBSTITUTE(טבלה1[[#This Row],[עמודה57]],"$",""))</f>
        <v>#REF!</v>
      </c>
      <c r="U2797" s="3" t="e">
        <f>IF(טבלה1[[#This Row],[עמודה58]]&gt;30,"Yes","No")</f>
        <v>#VALUE!</v>
      </c>
    </row>
    <row r="2798" spans="1:21" ht="13" x14ac:dyDescent="0.15">
      <c r="A2798" s="8" t="s">
        <v>6524</v>
      </c>
      <c r="B2798" s="9" t="s">
        <v>6525</v>
      </c>
      <c r="C2798" s="9" t="s">
        <v>6526</v>
      </c>
      <c r="D2798" s="13">
        <v>1000</v>
      </c>
      <c r="E2798" s="9" t="s">
        <v>33</v>
      </c>
      <c r="F2798" s="9" t="s">
        <v>29</v>
      </c>
      <c r="G2798" s="10">
        <v>0.2</v>
      </c>
      <c r="H2798" s="11"/>
      <c r="I2798" s="12" t="str" cm="1">
        <f t="array" ref="I2798">INDEX(_xlfn.TEXTSPLIT(טבלה1[[#This Row],[עמודה2]],","),2)</f>
        <v xml:space="preserve"> China</v>
      </c>
      <c r="J2798" s="16" t="str">
        <f>_xlfn.CONCAT(טבלה1[[#This Row],[AI_Companies]]," ",טבלה1[[#This Row],[עמודה1]])</f>
        <v>CloudForce http://www.cloudforce.cn/en/</v>
      </c>
      <c r="K2798" s="12">
        <v>10</v>
      </c>
      <c r="L2798" s="12" t="str">
        <f>IF(טבלה1[[#This Row],[עמודה53]]&gt;2000,"Yes","No")</f>
        <v>No</v>
      </c>
      <c r="M2798" s="12">
        <v>49</v>
      </c>
      <c r="N2798" s="12">
        <f>AVERAGE(טבלה1[[#This Row],[עמודה52]:[עמודה53]])</f>
        <v>29.5</v>
      </c>
      <c r="O2798" s="12" t="str">
        <f>IF(טבלה1[[#This Row],[עמודה4]]="&lt; $25 / hr","0$ - $25 / hr",טבלה1[[#This Row],[עמודה4]])</f>
        <v>$25 - $49 / hr</v>
      </c>
      <c r="P2798" s="12" t="str" cm="1">
        <f t="array" ref="P2798">INDEX(_xlfn.TEXTSPLIT(טבלה1[[#This Row],[עמודה55]],"-"),1)</f>
        <v xml:space="preserve">$25 </v>
      </c>
      <c r="Q2798" s="21" t="str" cm="1">
        <f t="array" ref="Q2798">INDEX(_xlfn.TEXTSPLIT(INDEX(_xlfn.TEXTSPLIT(טבלה1[[#This Row],[עמודה55]],"-"),2),"/"),1)</f>
        <v xml:space="preserve"> $49 </v>
      </c>
      <c r="R2798" s="12">
        <f>AVERAGE(טבלה1[[#This Row],[עמודה59]:[עמודה60]])</f>
        <v>37</v>
      </c>
      <c r="S2798" s="3">
        <f>VALUE(SUBSTITUTE(טבלה1[[#This Row],[עמודה56]],"$",""))</f>
        <v>25</v>
      </c>
      <c r="T2798" s="3">
        <f>VALUE(SUBSTITUTE(טבלה1[[#This Row],[עמודה57]],"$",""))</f>
        <v>49</v>
      </c>
      <c r="U2798" s="3" t="str">
        <f>IF(טבלה1[[#This Row],[עמודה58]]&gt;30,"Yes","No")</f>
        <v>Yes</v>
      </c>
    </row>
    <row r="2799" spans="1:21" ht="13" x14ac:dyDescent="0.15">
      <c r="A2799" s="8" t="s">
        <v>6527</v>
      </c>
      <c r="B2799" s="9" t="s">
        <v>6528</v>
      </c>
      <c r="C2799" s="9" t="s">
        <v>2010</v>
      </c>
      <c r="D2799" s="9" t="s">
        <v>4</v>
      </c>
      <c r="E2799" s="9" t="s">
        <v>4</v>
      </c>
      <c r="F2799" s="9" t="s">
        <v>29</v>
      </c>
      <c r="G2799" s="10">
        <v>0.2</v>
      </c>
      <c r="H2799" s="11"/>
      <c r="I2799" s="12" t="str" cm="1">
        <f t="array" ref="I2799">INDEX(_xlfn.TEXTSPLIT(טבלה1[[#This Row],[עמודה2]],","),2)</f>
        <v xml:space="preserve"> Canada</v>
      </c>
      <c r="J2799" s="16" t="str">
        <f>_xlfn.CONCAT(טבלה1[[#This Row],[AI_Companies]]," ",טבלה1[[#This Row],[עמודה1]])</f>
        <v>ShookIOT https://www.shookiot.com</v>
      </c>
      <c r="K2799" s="12">
        <v>10</v>
      </c>
      <c r="L2799" s="12" t="str">
        <f>IF(טבלה1[[#This Row],[עמודה53]]&gt;2000,"Yes","No")</f>
        <v>No</v>
      </c>
      <c r="M2799" s="12">
        <v>49</v>
      </c>
      <c r="N2799" s="12">
        <f>AVERAGE(טבלה1[[#This Row],[עמודה52]:[עמודה53]])</f>
        <v>29.5</v>
      </c>
      <c r="O2799" s="12" t="str">
        <f>IF(טבלה1[[#This Row],[עמודה4]]="&lt; $25 / hr","0$ - $25 / hr",טבלה1[[#This Row],[עמודה4]])</f>
        <v>Undisclosed</v>
      </c>
      <c r="P2799" s="12" t="str" cm="1">
        <f t="array" ref="P2799">INDEX(_xlfn.TEXTSPLIT(טבלה1[[#This Row],[עמודה55]],"-"),1)</f>
        <v>Undisclosed</v>
      </c>
      <c r="Q2799" s="21" t="e" cm="1">
        <f t="array" ref="Q2799">INDEX(_xlfn.TEXTSPLIT(INDEX(_xlfn.TEXTSPLIT(טבלה1[[#This Row],[עמודה55]],"-"),2),"/"),1)</f>
        <v>#REF!</v>
      </c>
      <c r="R2799" s="12" t="e">
        <f>AVERAGE(טבלה1[[#This Row],[עמודה59]:[עמודה60]])</f>
        <v>#VALUE!</v>
      </c>
      <c r="S2799" s="3" t="e">
        <f>VALUE(SUBSTITUTE(טבלה1[[#This Row],[עמודה56]],"$",""))</f>
        <v>#VALUE!</v>
      </c>
      <c r="T2799" s="3" t="e">
        <f>VALUE(SUBSTITUTE(טבלה1[[#This Row],[עמודה57]],"$",""))</f>
        <v>#REF!</v>
      </c>
      <c r="U2799" s="3" t="e">
        <f>IF(טבלה1[[#This Row],[עמודה58]]&gt;30,"Yes","No")</f>
        <v>#VALUE!</v>
      </c>
    </row>
    <row r="2800" spans="1:21" ht="13" x14ac:dyDescent="0.15">
      <c r="A2800" s="8" t="s">
        <v>6529</v>
      </c>
      <c r="B2800" s="9" t="s">
        <v>6530</v>
      </c>
      <c r="C2800" s="9" t="s">
        <v>1142</v>
      </c>
      <c r="D2800" s="9" t="s">
        <v>4</v>
      </c>
      <c r="E2800" s="9" t="s">
        <v>4</v>
      </c>
      <c r="F2800" s="9" t="s">
        <v>29</v>
      </c>
      <c r="G2800" s="10">
        <v>0.2</v>
      </c>
      <c r="H2800" s="11"/>
      <c r="I2800" s="12" t="str" cm="1">
        <f t="array" ref="I2800">INDEX(_xlfn.TEXTSPLIT(טבלה1[[#This Row],[עמודה2]],","),2)</f>
        <v xml:space="preserve"> Bangladesh</v>
      </c>
      <c r="J2800" s="16" t="str">
        <f>_xlfn.CONCAT(טבלה1[[#This Row],[AI_Companies]]," ",טבלה1[[#This Row],[עמודה1]])</f>
        <v>DataShallAnalyticsLtd. https://datashall.com/</v>
      </c>
      <c r="K2800" s="12">
        <v>10</v>
      </c>
      <c r="L2800" s="12" t="str">
        <f>IF(טבלה1[[#This Row],[עמודה53]]&gt;2000,"Yes","No")</f>
        <v>No</v>
      </c>
      <c r="M2800" s="12">
        <v>49</v>
      </c>
      <c r="N2800" s="12">
        <f>AVERAGE(טבלה1[[#This Row],[עמודה52]:[עמודה53]])</f>
        <v>29.5</v>
      </c>
      <c r="O2800" s="12" t="str">
        <f>IF(טבלה1[[#This Row],[עמודה4]]="&lt; $25 / hr","0$ - $25 / hr",טבלה1[[#This Row],[עמודה4]])</f>
        <v>Undisclosed</v>
      </c>
      <c r="P2800" s="12" t="str" cm="1">
        <f t="array" ref="P2800">INDEX(_xlfn.TEXTSPLIT(טבלה1[[#This Row],[עמודה55]],"-"),1)</f>
        <v>Undisclosed</v>
      </c>
      <c r="Q2800" s="21" t="e" cm="1">
        <f t="array" ref="Q2800">INDEX(_xlfn.TEXTSPLIT(INDEX(_xlfn.TEXTSPLIT(טבלה1[[#This Row],[עמודה55]],"-"),2),"/"),1)</f>
        <v>#REF!</v>
      </c>
      <c r="R2800" s="12" t="e">
        <f>AVERAGE(טבלה1[[#This Row],[עמודה59]:[עמודה60]])</f>
        <v>#VALUE!</v>
      </c>
      <c r="S2800" s="3" t="e">
        <f>VALUE(SUBSTITUTE(טבלה1[[#This Row],[עמודה56]],"$",""))</f>
        <v>#VALUE!</v>
      </c>
      <c r="T2800" s="3" t="e">
        <f>VALUE(SUBSTITUTE(טבלה1[[#This Row],[עמודה57]],"$",""))</f>
        <v>#REF!</v>
      </c>
      <c r="U2800" s="3" t="e">
        <f>IF(טבלה1[[#This Row],[עמודה58]]&gt;30,"Yes","No")</f>
        <v>#VALUE!</v>
      </c>
    </row>
    <row r="2801" spans="1:21" ht="13" x14ac:dyDescent="0.15">
      <c r="A2801" s="8" t="s">
        <v>6531</v>
      </c>
      <c r="B2801" s="9" t="s">
        <v>6532</v>
      </c>
      <c r="C2801" s="9" t="s">
        <v>1111</v>
      </c>
      <c r="D2801" s="13">
        <v>10000</v>
      </c>
      <c r="E2801" s="9" t="s">
        <v>33</v>
      </c>
      <c r="F2801" s="9" t="s">
        <v>29</v>
      </c>
      <c r="G2801" s="10">
        <v>0.2</v>
      </c>
      <c r="H2801" s="11"/>
      <c r="I2801" s="12" t="str" cm="1">
        <f t="array" ref="I2801">INDEX(_xlfn.TEXTSPLIT(טבלה1[[#This Row],[עמודה2]],","),2)</f>
        <v xml:space="preserve"> Thailand</v>
      </c>
      <c r="J2801" s="16" t="str">
        <f>_xlfn.CONCAT(טבלה1[[#This Row],[AI_Companies]]," ",טבלה1[[#This Row],[עמודה1]])</f>
        <v>NewComputerTechnologyConsultingCo.Ltd. https://nctthai.com/</v>
      </c>
      <c r="K2801" s="12">
        <v>10</v>
      </c>
      <c r="L2801" s="12" t="str">
        <f>IF(טבלה1[[#This Row],[עמודה53]]&gt;2000,"Yes","No")</f>
        <v>No</v>
      </c>
      <c r="M2801" s="12">
        <v>49</v>
      </c>
      <c r="N2801" s="12">
        <f>AVERAGE(טבלה1[[#This Row],[עמודה52]:[עמודה53]])</f>
        <v>29.5</v>
      </c>
      <c r="O2801" s="12" t="str">
        <f>IF(טבלה1[[#This Row],[עמודה4]]="&lt; $25 / hr","0$ - $25 / hr",טבלה1[[#This Row],[עמודה4]])</f>
        <v>$25 - $49 / hr</v>
      </c>
      <c r="P2801" s="12" t="str" cm="1">
        <f t="array" ref="P2801">INDEX(_xlfn.TEXTSPLIT(טבלה1[[#This Row],[עמודה55]],"-"),1)</f>
        <v xml:space="preserve">$25 </v>
      </c>
      <c r="Q2801" s="21" t="str" cm="1">
        <f t="array" ref="Q2801">INDEX(_xlfn.TEXTSPLIT(INDEX(_xlfn.TEXTSPLIT(טבלה1[[#This Row],[עמודה55]],"-"),2),"/"),1)</f>
        <v xml:space="preserve"> $49 </v>
      </c>
      <c r="R2801" s="12">
        <f>AVERAGE(טבלה1[[#This Row],[עמודה59]:[עמודה60]])</f>
        <v>37</v>
      </c>
      <c r="S2801" s="3">
        <f>VALUE(SUBSTITUTE(טבלה1[[#This Row],[עמודה56]],"$",""))</f>
        <v>25</v>
      </c>
      <c r="T2801" s="3">
        <f>VALUE(SUBSTITUTE(טבלה1[[#This Row],[עמודה57]],"$",""))</f>
        <v>49</v>
      </c>
      <c r="U2801" s="3" t="str">
        <f>IF(טבלה1[[#This Row],[עמודה58]]&gt;30,"Yes","No")</f>
        <v>Yes</v>
      </c>
    </row>
    <row r="2802" spans="1:21" ht="13" x14ac:dyDescent="0.15">
      <c r="A2802" s="8" t="s">
        <v>6533</v>
      </c>
      <c r="B2802" s="9" t="s">
        <v>6534</v>
      </c>
      <c r="C2802" s="9" t="s">
        <v>765</v>
      </c>
      <c r="D2802" s="9" t="s">
        <v>4</v>
      </c>
      <c r="E2802" s="9" t="s">
        <v>4</v>
      </c>
      <c r="F2802" s="9" t="s">
        <v>29</v>
      </c>
      <c r="G2802" s="10">
        <v>0.2</v>
      </c>
      <c r="H2802" s="11"/>
      <c r="I2802" s="12" t="str" cm="1">
        <f t="array" ref="I2802">INDEX(_xlfn.TEXTSPLIT(טבלה1[[#This Row],[עמודה2]],","),2)</f>
        <v xml:space="preserve"> Germany</v>
      </c>
      <c r="J2802" s="16" t="str">
        <f>_xlfn.CONCAT(טבלה1[[#This Row],[AI_Companies]]," ",טבלה1[[#This Row],[עמודה1]])</f>
        <v>HILLERTNEXT https://www.hillertnext.com/</v>
      </c>
      <c r="K2802" s="12">
        <v>10</v>
      </c>
      <c r="L2802" s="12" t="str">
        <f>IF(טבלה1[[#This Row],[עמודה53]]&gt;2000,"Yes","No")</f>
        <v>No</v>
      </c>
      <c r="M2802" s="12">
        <v>49</v>
      </c>
      <c r="N2802" s="12">
        <f>AVERAGE(טבלה1[[#This Row],[עמודה52]:[עמודה53]])</f>
        <v>29.5</v>
      </c>
      <c r="O2802" s="12" t="str">
        <f>IF(טבלה1[[#This Row],[עמודה4]]="&lt; $25 / hr","0$ - $25 / hr",טבלה1[[#This Row],[עמודה4]])</f>
        <v>Undisclosed</v>
      </c>
      <c r="P2802" s="12" t="str" cm="1">
        <f t="array" ref="P2802">INDEX(_xlfn.TEXTSPLIT(טבלה1[[#This Row],[עמודה55]],"-"),1)</f>
        <v>Undisclosed</v>
      </c>
      <c r="Q2802" s="21" t="e" cm="1">
        <f t="array" ref="Q2802">INDEX(_xlfn.TEXTSPLIT(INDEX(_xlfn.TEXTSPLIT(טבלה1[[#This Row],[עמודה55]],"-"),2),"/"),1)</f>
        <v>#REF!</v>
      </c>
      <c r="R2802" s="12" t="e">
        <f>AVERAGE(טבלה1[[#This Row],[עמודה59]:[עמודה60]])</f>
        <v>#VALUE!</v>
      </c>
      <c r="S2802" s="3" t="e">
        <f>VALUE(SUBSTITUTE(טבלה1[[#This Row],[עמודה56]],"$",""))</f>
        <v>#VALUE!</v>
      </c>
      <c r="T2802" s="3" t="e">
        <f>VALUE(SUBSTITUTE(טבלה1[[#This Row],[עמודה57]],"$",""))</f>
        <v>#REF!</v>
      </c>
      <c r="U2802" s="3" t="e">
        <f>IF(טבלה1[[#This Row],[עמודה58]]&gt;30,"Yes","No")</f>
        <v>#VALUE!</v>
      </c>
    </row>
    <row r="2803" spans="1:21" ht="13" x14ac:dyDescent="0.15">
      <c r="A2803" s="8" t="s">
        <v>6535</v>
      </c>
      <c r="B2803" s="9" t="s">
        <v>6536</v>
      </c>
      <c r="C2803" s="9" t="s">
        <v>24</v>
      </c>
      <c r="D2803" s="13">
        <v>50000</v>
      </c>
      <c r="E2803" s="9" t="s">
        <v>9</v>
      </c>
      <c r="F2803" s="9" t="s">
        <v>10</v>
      </c>
      <c r="G2803" s="10">
        <v>0.2</v>
      </c>
      <c r="H2803" s="11"/>
      <c r="I2803" s="12" t="str" cm="1">
        <f t="array" ref="I2803">INDEX(_xlfn.TEXTSPLIT(טבלה1[[#This Row],[עמודה2]],","),2)</f>
        <v xml:space="preserve"> Estonia</v>
      </c>
      <c r="J2803" s="16" t="str">
        <f>_xlfn.CONCAT(טבלה1[[#This Row],[AI_Companies]]," ",טבלה1[[#This Row],[עמודה1]])</f>
        <v>Uinno https://uinno.io/</v>
      </c>
      <c r="K2803" s="12">
        <v>50</v>
      </c>
      <c r="L2803" s="12" t="str">
        <f>IF(טבלה1[[#This Row],[עמודה53]]&gt;2000,"Yes","No")</f>
        <v>No</v>
      </c>
      <c r="M2803" s="12">
        <v>249</v>
      </c>
      <c r="N2803" s="12">
        <f>AVERAGE(טבלה1[[#This Row],[עמודה52]:[עמודה53]])</f>
        <v>149.5</v>
      </c>
      <c r="O2803" s="12" t="str">
        <f>IF(טבלה1[[#This Row],[עמודה4]]="&lt; $25 / hr","0$ - $25 / hr",טבלה1[[#This Row],[עמודה4]])</f>
        <v>$50 - $99 / hr</v>
      </c>
      <c r="P2803" s="12" t="str" cm="1">
        <f t="array" ref="P2803">INDEX(_xlfn.TEXTSPLIT(טבלה1[[#This Row],[עמודה55]],"-"),1)</f>
        <v xml:space="preserve">$50 </v>
      </c>
      <c r="Q2803" s="21" t="str" cm="1">
        <f t="array" ref="Q2803">INDEX(_xlfn.TEXTSPLIT(INDEX(_xlfn.TEXTSPLIT(טבלה1[[#This Row],[עמודה55]],"-"),2),"/"),1)</f>
        <v xml:space="preserve"> $99 </v>
      </c>
      <c r="R2803" s="12">
        <f>AVERAGE(טבלה1[[#This Row],[עמודה59]:[עמודה60]])</f>
        <v>74.5</v>
      </c>
      <c r="S2803" s="3">
        <f>VALUE(SUBSTITUTE(טבלה1[[#This Row],[עמודה56]],"$",""))</f>
        <v>50</v>
      </c>
      <c r="T2803" s="3">
        <f>VALUE(SUBSTITUTE(טבלה1[[#This Row],[עמודה57]],"$",""))</f>
        <v>99</v>
      </c>
      <c r="U2803" s="3" t="str">
        <f>IF(טבלה1[[#This Row],[עמודה58]]&gt;30,"Yes","No")</f>
        <v>Yes</v>
      </c>
    </row>
    <row r="2804" spans="1:21" ht="13" x14ac:dyDescent="0.15">
      <c r="A2804" s="8" t="s">
        <v>6537</v>
      </c>
      <c r="B2804" s="9" t="s">
        <v>6538</v>
      </c>
      <c r="C2804" s="9" t="s">
        <v>6539</v>
      </c>
      <c r="D2804" s="13">
        <v>25000</v>
      </c>
      <c r="E2804" s="9" t="s">
        <v>9</v>
      </c>
      <c r="F2804" s="9" t="s">
        <v>29</v>
      </c>
      <c r="G2804" s="10">
        <v>0.5</v>
      </c>
      <c r="H2804" s="11"/>
      <c r="I2804" s="12" t="str" cm="1">
        <f t="array" ref="I2804">INDEX(_xlfn.TEXTSPLIT(טבלה1[[#This Row],[עמודה2]],","),2)</f>
        <v xml:space="preserve"> Czech Republic</v>
      </c>
      <c r="J2804" s="16" t="str">
        <f>_xlfn.CONCAT(טבלה1[[#This Row],[AI_Companies]]," ",טבלה1[[#This Row],[עמודה1]])</f>
        <v>abstractR http://abstract-r.com/</v>
      </c>
      <c r="K2804" s="12">
        <v>10</v>
      </c>
      <c r="L2804" s="12" t="str">
        <f>IF(טבלה1[[#This Row],[עמודה53]]&gt;2000,"Yes","No")</f>
        <v>No</v>
      </c>
      <c r="M2804" s="12">
        <v>49</v>
      </c>
      <c r="N2804" s="12">
        <f>AVERAGE(טבלה1[[#This Row],[עמודה52]:[עמודה53]])</f>
        <v>29.5</v>
      </c>
      <c r="O2804" s="12" t="str">
        <f>IF(טבלה1[[#This Row],[עמודה4]]="&lt; $25 / hr","0$ - $25 / hr",טבלה1[[#This Row],[עמודה4]])</f>
        <v>$50 - $99 / hr</v>
      </c>
      <c r="P2804" s="12" t="str" cm="1">
        <f t="array" ref="P2804">INDEX(_xlfn.TEXTSPLIT(טבלה1[[#This Row],[עמודה55]],"-"),1)</f>
        <v xml:space="preserve">$50 </v>
      </c>
      <c r="Q2804" s="21" t="str" cm="1">
        <f t="array" ref="Q2804">INDEX(_xlfn.TEXTSPLIT(INDEX(_xlfn.TEXTSPLIT(טבלה1[[#This Row],[עמודה55]],"-"),2),"/"),1)</f>
        <v xml:space="preserve"> $99 </v>
      </c>
      <c r="R2804" s="12">
        <f>AVERAGE(טבלה1[[#This Row],[עמודה59]:[עמודה60]])</f>
        <v>74.5</v>
      </c>
      <c r="S2804" s="3">
        <f>VALUE(SUBSTITUTE(טבלה1[[#This Row],[עמודה56]],"$",""))</f>
        <v>50</v>
      </c>
      <c r="T2804" s="3">
        <f>VALUE(SUBSTITUTE(טבלה1[[#This Row],[עמודה57]],"$",""))</f>
        <v>99</v>
      </c>
      <c r="U2804" s="3" t="str">
        <f>IF(טבלה1[[#This Row],[עמודה58]]&gt;30,"Yes","No")</f>
        <v>Yes</v>
      </c>
    </row>
    <row r="2805" spans="1:21" ht="13" x14ac:dyDescent="0.15">
      <c r="A2805" s="8" t="s">
        <v>6540</v>
      </c>
      <c r="B2805" s="9" t="s">
        <v>6541</v>
      </c>
      <c r="C2805" s="9" t="s">
        <v>102</v>
      </c>
      <c r="D2805" s="13">
        <v>10000</v>
      </c>
      <c r="E2805" s="9" t="s">
        <v>4</v>
      </c>
      <c r="F2805" s="9" t="s">
        <v>117</v>
      </c>
      <c r="G2805" s="10">
        <v>1</v>
      </c>
      <c r="H2805" s="11"/>
      <c r="I2805" s="12" t="str" cm="1">
        <f t="array" ref="I2805">INDEX(_xlfn.TEXTSPLIT(טבלה1[[#This Row],[עמודה2]],","),2)</f>
        <v xml:space="preserve"> United Kingdom</v>
      </c>
      <c r="J2805" s="16" t="str">
        <f>_xlfn.CONCAT(טבלה1[[#This Row],[AI_Companies]]," ",טבלה1[[#This Row],[עמודה1]])</f>
        <v>Bitbotstudios https://bitbotstudios.co/</v>
      </c>
      <c r="K2805" s="12">
        <v>2</v>
      </c>
      <c r="L2805" s="12" t="str">
        <f>IF(טבלה1[[#This Row],[עמודה53]]&gt;2000,"Yes","No")</f>
        <v>No</v>
      </c>
      <c r="M2805" s="12">
        <v>9</v>
      </c>
      <c r="N2805" s="12">
        <f>AVERAGE(טבלה1[[#This Row],[עמודה52]:[עמודה53]])</f>
        <v>5.5</v>
      </c>
      <c r="O2805" s="12" t="str">
        <f>IF(טבלה1[[#This Row],[עמודה4]]="&lt; $25 / hr","0$ - $25 / hr",טבלה1[[#This Row],[עמודה4]])</f>
        <v>Undisclosed</v>
      </c>
      <c r="P2805" s="12" t="str" cm="1">
        <f t="array" ref="P2805">INDEX(_xlfn.TEXTSPLIT(טבלה1[[#This Row],[עמודה55]],"-"),1)</f>
        <v>Undisclosed</v>
      </c>
      <c r="Q2805" s="21" t="e" cm="1">
        <f t="array" ref="Q2805">INDEX(_xlfn.TEXTSPLIT(INDEX(_xlfn.TEXTSPLIT(טבלה1[[#This Row],[עמודה55]],"-"),2),"/"),1)</f>
        <v>#REF!</v>
      </c>
      <c r="R2805" s="12" t="e">
        <f>AVERAGE(טבלה1[[#This Row],[עמודה59]:[עמודה60]])</f>
        <v>#VALUE!</v>
      </c>
      <c r="S2805" s="3" t="e">
        <f>VALUE(SUBSTITUTE(טבלה1[[#This Row],[עמודה56]],"$",""))</f>
        <v>#VALUE!</v>
      </c>
      <c r="T2805" s="3" t="e">
        <f>VALUE(SUBSTITUTE(טבלה1[[#This Row],[עמודה57]],"$",""))</f>
        <v>#REF!</v>
      </c>
      <c r="U2805" s="3" t="e">
        <f>IF(טבלה1[[#This Row],[עמודה58]]&gt;30,"Yes","No")</f>
        <v>#VALUE!</v>
      </c>
    </row>
    <row r="2806" spans="1:21" ht="13" x14ac:dyDescent="0.15">
      <c r="A2806" s="8" t="s">
        <v>6542</v>
      </c>
      <c r="B2806" s="9" t="s">
        <v>6543</v>
      </c>
      <c r="C2806" s="9" t="s">
        <v>361</v>
      </c>
      <c r="D2806" s="13">
        <v>50000</v>
      </c>
      <c r="E2806" s="9" t="s">
        <v>33</v>
      </c>
      <c r="F2806" s="9" t="s">
        <v>10</v>
      </c>
      <c r="G2806" s="10">
        <v>0.5</v>
      </c>
      <c r="H2806" s="11"/>
      <c r="I2806" s="12" t="str" cm="1">
        <f t="array" ref="I2806">INDEX(_xlfn.TEXTSPLIT(טבלה1[[#This Row],[עמודה2]],","),2)</f>
        <v xml:space="preserve"> India</v>
      </c>
      <c r="J2806" s="16" t="str">
        <f>_xlfn.CONCAT(טבלה1[[#This Row],[AI_Companies]]," ",טבלה1[[#This Row],[עמודה1]])</f>
        <v>CoreView https://www.coreviewsystems.com/contact-us.html</v>
      </c>
      <c r="K2806" s="12">
        <v>50</v>
      </c>
      <c r="L2806" s="12" t="str">
        <f>IF(טבלה1[[#This Row],[עמודה53]]&gt;2000,"Yes","No")</f>
        <v>No</v>
      </c>
      <c r="M2806" s="12">
        <v>249</v>
      </c>
      <c r="N2806" s="12">
        <f>AVERAGE(טבלה1[[#This Row],[עמודה52]:[עמודה53]])</f>
        <v>149.5</v>
      </c>
      <c r="O2806" s="12" t="str">
        <f>IF(טבלה1[[#This Row],[עמודה4]]="&lt; $25 / hr","0$ - $25 / hr",טבלה1[[#This Row],[עמודה4]])</f>
        <v>$25 - $49 / hr</v>
      </c>
      <c r="P2806" s="12" t="str" cm="1">
        <f t="array" ref="P2806">INDEX(_xlfn.TEXTSPLIT(טבלה1[[#This Row],[עמודה55]],"-"),1)</f>
        <v xml:space="preserve">$25 </v>
      </c>
      <c r="Q2806" s="21" t="str" cm="1">
        <f t="array" ref="Q2806">INDEX(_xlfn.TEXTSPLIT(INDEX(_xlfn.TEXTSPLIT(טבלה1[[#This Row],[עמודה55]],"-"),2),"/"),1)</f>
        <v xml:space="preserve"> $49 </v>
      </c>
      <c r="R2806" s="12">
        <f>AVERAGE(טבלה1[[#This Row],[עמודה59]:[עמודה60]])</f>
        <v>37</v>
      </c>
      <c r="S2806" s="3">
        <f>VALUE(SUBSTITUTE(טבלה1[[#This Row],[עמודה56]],"$",""))</f>
        <v>25</v>
      </c>
      <c r="T2806" s="3">
        <f>VALUE(SUBSTITUTE(טבלה1[[#This Row],[עמודה57]],"$",""))</f>
        <v>49</v>
      </c>
      <c r="U2806" s="3" t="str">
        <f>IF(טבלה1[[#This Row],[עמודה58]]&gt;30,"Yes","No")</f>
        <v>Yes</v>
      </c>
    </row>
    <row r="2807" spans="1:21" ht="13" x14ac:dyDescent="0.15">
      <c r="A2807" s="8" t="s">
        <v>6544</v>
      </c>
      <c r="B2807" s="9" t="s">
        <v>6545</v>
      </c>
      <c r="C2807" s="9" t="s">
        <v>801</v>
      </c>
      <c r="D2807" s="13">
        <v>5000</v>
      </c>
      <c r="E2807" s="9" t="s">
        <v>21</v>
      </c>
      <c r="F2807" s="9" t="s">
        <v>560</v>
      </c>
      <c r="G2807" s="10">
        <v>0.8</v>
      </c>
      <c r="H2807" s="11"/>
      <c r="I2807" s="12" t="str" cm="1">
        <f t="array" ref="I2807">INDEX(_xlfn.TEXTSPLIT(טבלה1[[#This Row],[עמודה2]],","),2)</f>
        <v xml:space="preserve"> United Kingdom</v>
      </c>
      <c r="J2807" s="16" t="str">
        <f>_xlfn.CONCAT(טבלה1[[#This Row],[AI_Companies]]," ",טבלה1[[#This Row],[עמודה1]])</f>
        <v>Ortom https://www.ortom.ai/</v>
      </c>
      <c r="K2807" s="12" t="s">
        <v>560</v>
      </c>
      <c r="L2807" s="12" t="str">
        <f>IF(טבלה1[[#This Row],[עמודה53]]&gt;2000,"Yes","No")</f>
        <v>No</v>
      </c>
      <c r="M2807" s="12"/>
      <c r="N2807" s="12" t="e">
        <f>AVERAGE(טבלה1[[#This Row],[עמודה52]:[עמודה53]])</f>
        <v>#DIV/0!</v>
      </c>
      <c r="O2807" s="12" t="str">
        <f>IF(טבלה1[[#This Row],[עמודה4]]="&lt; $25 / hr","0$ - $25 / hr",טבלה1[[#This Row],[עמודה4]])</f>
        <v>$100 - $149 / hr</v>
      </c>
      <c r="P2807" s="12" t="str" cm="1">
        <f t="array" ref="P2807">INDEX(_xlfn.TEXTSPLIT(טבלה1[[#This Row],[עמודה55]],"-"),1)</f>
        <v xml:space="preserve">$100 </v>
      </c>
      <c r="Q2807" s="21" t="str" cm="1">
        <f t="array" ref="Q2807">INDEX(_xlfn.TEXTSPLIT(INDEX(_xlfn.TEXTSPLIT(טבלה1[[#This Row],[עמודה55]],"-"),2),"/"),1)</f>
        <v xml:space="preserve"> $149 </v>
      </c>
      <c r="R2807" s="12">
        <f>AVERAGE(טבלה1[[#This Row],[עמודה59]:[עמודה60]])</f>
        <v>124.5</v>
      </c>
      <c r="S2807" s="3">
        <f>VALUE(SUBSTITUTE(טבלה1[[#This Row],[עמודה56]],"$",""))</f>
        <v>100</v>
      </c>
      <c r="T2807" s="3">
        <f>VALUE(SUBSTITUTE(טבלה1[[#This Row],[עמודה57]],"$",""))</f>
        <v>149</v>
      </c>
      <c r="U2807" s="3" t="str">
        <f>IF(טבלה1[[#This Row],[עמודה58]]&gt;30,"Yes","No")</f>
        <v>Yes</v>
      </c>
    </row>
    <row r="2808" spans="1:21" ht="13" x14ac:dyDescent="0.15">
      <c r="A2808" s="8" t="s">
        <v>6546</v>
      </c>
      <c r="B2808" s="9" t="s">
        <v>6547</v>
      </c>
      <c r="C2808" s="9" t="s">
        <v>6548</v>
      </c>
      <c r="D2808" s="13">
        <v>5000</v>
      </c>
      <c r="E2808" s="9" t="s">
        <v>14</v>
      </c>
      <c r="F2808" s="9" t="s">
        <v>10</v>
      </c>
      <c r="G2808" s="10">
        <v>0.1</v>
      </c>
      <c r="H2808" s="11"/>
      <c r="I2808" s="12" t="str" cm="1">
        <f t="array" ref="I2808">INDEX(_xlfn.TEXTSPLIT(טבלה1[[#This Row],[עמודה2]],","),2)</f>
        <v xml:space="preserve"> TX</v>
      </c>
      <c r="J2808" s="16" t="str">
        <f>_xlfn.CONCAT(טבלה1[[#This Row],[AI_Companies]]," ",טבלה1[[#This Row],[עמודה1]])</f>
        <v>SmartboxMedia https://smartboxmedia.us/contact/</v>
      </c>
      <c r="K2808" s="12">
        <v>50</v>
      </c>
      <c r="L2808" s="12" t="str">
        <f>IF(טבלה1[[#This Row],[עמודה53]]&gt;2000,"Yes","No")</f>
        <v>No</v>
      </c>
      <c r="M2808" s="12">
        <v>249</v>
      </c>
      <c r="N2808" s="12">
        <f>AVERAGE(טבלה1[[#This Row],[עמודה52]:[עמודה53]])</f>
        <v>149.5</v>
      </c>
      <c r="O2808" s="12" t="str">
        <f>IF(טבלה1[[#This Row],[עמודה4]]="&lt; $25 / hr","0$ - $25 / hr",טבלה1[[#This Row],[עמודה4]])</f>
        <v>0$ - $25 / hr</v>
      </c>
      <c r="P2808" s="12" t="str" cm="1">
        <f t="array" ref="P2808">INDEX(_xlfn.TEXTSPLIT(טבלה1[[#This Row],[עמודה55]],"-"),1)</f>
        <v xml:space="preserve">0$ </v>
      </c>
      <c r="Q2808" s="21" t="str" cm="1">
        <f t="array" ref="Q2808">INDEX(_xlfn.TEXTSPLIT(INDEX(_xlfn.TEXTSPLIT(טבלה1[[#This Row],[עמודה55]],"-"),2),"/"),1)</f>
        <v xml:space="preserve"> $25 </v>
      </c>
      <c r="R2808" s="12">
        <f>AVERAGE(טבלה1[[#This Row],[עמודה59]:[עמודה60]])</f>
        <v>12.5</v>
      </c>
      <c r="S2808" s="3">
        <f>VALUE(SUBSTITUTE(טבלה1[[#This Row],[עמודה56]],"$",""))</f>
        <v>0</v>
      </c>
      <c r="T2808" s="3">
        <f>VALUE(SUBSTITUTE(טבלה1[[#This Row],[עמודה57]],"$",""))</f>
        <v>25</v>
      </c>
      <c r="U2808" s="3" t="str">
        <f>IF(טבלה1[[#This Row],[עמודה58]]&gt;30,"Yes","No")</f>
        <v>No</v>
      </c>
    </row>
    <row r="2809" spans="1:21" ht="13" x14ac:dyDescent="0.15">
      <c r="A2809" s="8" t="s">
        <v>6549</v>
      </c>
      <c r="B2809" s="9" t="s">
        <v>6550</v>
      </c>
      <c r="C2809" s="9" t="s">
        <v>69</v>
      </c>
      <c r="D2809" s="13">
        <v>25000</v>
      </c>
      <c r="E2809" s="9" t="s">
        <v>33</v>
      </c>
      <c r="F2809" s="9" t="s">
        <v>10</v>
      </c>
      <c r="G2809" s="10">
        <v>0.6</v>
      </c>
      <c r="H2809" s="11"/>
      <c r="I2809" s="12" t="str" cm="1">
        <f t="array" ref="I2809">INDEX(_xlfn.TEXTSPLIT(טבלה1[[#This Row],[עמודה2]],","),2)</f>
        <v xml:space="preserve"> India</v>
      </c>
      <c r="J2809" s="16" t="str">
        <f>_xlfn.CONCAT(טבלה1[[#This Row],[AI_Companies]]," ",טבלה1[[#This Row],[עמודה1]])</f>
        <v>Hashtaag™ https://hashtaag.com/</v>
      </c>
      <c r="K2809" s="12">
        <v>50</v>
      </c>
      <c r="L2809" s="12" t="str">
        <f>IF(טבלה1[[#This Row],[עמודה53]]&gt;2000,"Yes","No")</f>
        <v>No</v>
      </c>
      <c r="M2809" s="12">
        <v>249</v>
      </c>
      <c r="N2809" s="12">
        <f>AVERAGE(טבלה1[[#This Row],[עמודה52]:[עמודה53]])</f>
        <v>149.5</v>
      </c>
      <c r="O2809" s="12" t="str">
        <f>IF(טבלה1[[#This Row],[עמודה4]]="&lt; $25 / hr","0$ - $25 / hr",טבלה1[[#This Row],[עמודה4]])</f>
        <v>$25 - $49 / hr</v>
      </c>
      <c r="P2809" s="12" t="str" cm="1">
        <f t="array" ref="P2809">INDEX(_xlfn.TEXTSPLIT(טבלה1[[#This Row],[עמודה55]],"-"),1)</f>
        <v xml:space="preserve">$25 </v>
      </c>
      <c r="Q2809" s="21" t="str" cm="1">
        <f t="array" ref="Q2809">INDEX(_xlfn.TEXTSPLIT(INDEX(_xlfn.TEXTSPLIT(טבלה1[[#This Row],[עמודה55]],"-"),2),"/"),1)</f>
        <v xml:space="preserve"> $49 </v>
      </c>
      <c r="R2809" s="12">
        <f>AVERAGE(טבלה1[[#This Row],[עמודה59]:[עמודה60]])</f>
        <v>37</v>
      </c>
      <c r="S2809" s="3">
        <f>VALUE(SUBSTITUTE(טבלה1[[#This Row],[עמודה56]],"$",""))</f>
        <v>25</v>
      </c>
      <c r="T2809" s="3">
        <f>VALUE(SUBSTITUTE(טבלה1[[#This Row],[עמודה57]],"$",""))</f>
        <v>49</v>
      </c>
      <c r="U2809" s="3" t="str">
        <f>IF(טבלה1[[#This Row],[עמודה58]]&gt;30,"Yes","No")</f>
        <v>Yes</v>
      </c>
    </row>
    <row r="2810" spans="1:21" ht="13" x14ac:dyDescent="0.15">
      <c r="A2810" s="8" t="s">
        <v>6551</v>
      </c>
      <c r="B2810" s="9" t="s">
        <v>6552</v>
      </c>
      <c r="C2810" s="9" t="s">
        <v>177</v>
      </c>
      <c r="D2810" s="13">
        <v>5000</v>
      </c>
      <c r="E2810" s="9" t="s">
        <v>33</v>
      </c>
      <c r="F2810" s="9" t="s">
        <v>5</v>
      </c>
      <c r="G2810" s="10">
        <v>0.25</v>
      </c>
      <c r="H2810" s="11"/>
      <c r="I2810" s="12" t="str" cm="1">
        <f t="array" ref="I2810">INDEX(_xlfn.TEXTSPLIT(טבלה1[[#This Row],[עמודה2]],","),2)</f>
        <v xml:space="preserve"> India</v>
      </c>
      <c r="J2810" s="16" t="str">
        <f>_xlfn.CONCAT(טבלה1[[#This Row],[AI_Companies]]," ",טבלה1[[#This Row],[עמודה1]])</f>
        <v>IdeaUsher https://ideausher.com/</v>
      </c>
      <c r="K2810" s="12">
        <v>250</v>
      </c>
      <c r="L2810" s="12" t="str">
        <f>IF(טבלה1[[#This Row],[עמודה53]]&gt;2000,"Yes","No")</f>
        <v>No</v>
      </c>
      <c r="M2810" s="12">
        <v>999</v>
      </c>
      <c r="N2810" s="12">
        <f>AVERAGE(טבלה1[[#This Row],[עמודה52]:[עמודה53]])</f>
        <v>624.5</v>
      </c>
      <c r="O2810" s="12" t="str">
        <f>IF(טבלה1[[#This Row],[עמודה4]]="&lt; $25 / hr","0$ - $25 / hr",טבלה1[[#This Row],[עמודה4]])</f>
        <v>$25 - $49 / hr</v>
      </c>
      <c r="P2810" s="12" t="str" cm="1">
        <f t="array" ref="P2810">INDEX(_xlfn.TEXTSPLIT(טבלה1[[#This Row],[עמודה55]],"-"),1)</f>
        <v xml:space="preserve">$25 </v>
      </c>
      <c r="Q2810" s="21" t="str" cm="1">
        <f t="array" ref="Q2810">INDEX(_xlfn.TEXTSPLIT(INDEX(_xlfn.TEXTSPLIT(טבלה1[[#This Row],[עמודה55]],"-"),2),"/"),1)</f>
        <v xml:space="preserve"> $49 </v>
      </c>
      <c r="R2810" s="12">
        <f>AVERAGE(טבלה1[[#This Row],[עמודה59]:[עמודה60]])</f>
        <v>37</v>
      </c>
      <c r="S2810" s="3">
        <f>VALUE(SUBSTITUTE(טבלה1[[#This Row],[עמודה56]],"$",""))</f>
        <v>25</v>
      </c>
      <c r="T2810" s="3">
        <f>VALUE(SUBSTITUTE(טבלה1[[#This Row],[עמודה57]],"$",""))</f>
        <v>49</v>
      </c>
      <c r="U2810" s="3" t="str">
        <f>IF(טבלה1[[#This Row],[עמודה58]]&gt;30,"Yes","No")</f>
        <v>Yes</v>
      </c>
    </row>
    <row r="2811" spans="1:21" ht="13" x14ac:dyDescent="0.15">
      <c r="A2811" s="8" t="s">
        <v>6553</v>
      </c>
      <c r="B2811" s="9" t="s">
        <v>6554</v>
      </c>
      <c r="C2811" s="9" t="s">
        <v>1027</v>
      </c>
      <c r="D2811" s="13">
        <v>5000</v>
      </c>
      <c r="E2811" s="9" t="s">
        <v>9</v>
      </c>
      <c r="F2811" s="9" t="s">
        <v>29</v>
      </c>
      <c r="G2811" s="10">
        <v>0.1</v>
      </c>
      <c r="H2811" s="11"/>
      <c r="I2811" s="12" t="str" cm="1">
        <f t="array" ref="I2811">INDEX(_xlfn.TEXTSPLIT(טבלה1[[#This Row],[עמודה2]],","),2)</f>
        <v xml:space="preserve"> Canada</v>
      </c>
      <c r="J2811" s="16" t="str">
        <f>_xlfn.CONCAT(טבלה1[[#This Row],[AI_Companies]]," ",טבלה1[[#This Row],[עמודה1]])</f>
        <v>PushInteractions http://www.pushinteractions.com/</v>
      </c>
      <c r="K2811" s="12">
        <v>10</v>
      </c>
      <c r="L2811" s="12" t="str">
        <f>IF(טבלה1[[#This Row],[עמודה53]]&gt;2000,"Yes","No")</f>
        <v>No</v>
      </c>
      <c r="M2811" s="12">
        <v>49</v>
      </c>
      <c r="N2811" s="12">
        <f>AVERAGE(טבלה1[[#This Row],[עמודה52]:[עמודה53]])</f>
        <v>29.5</v>
      </c>
      <c r="O2811" s="12" t="str">
        <f>IF(טבלה1[[#This Row],[עמודה4]]="&lt; $25 / hr","0$ - $25 / hr",טבלה1[[#This Row],[עמודה4]])</f>
        <v>$50 - $99 / hr</v>
      </c>
      <c r="P2811" s="12" t="str" cm="1">
        <f t="array" ref="P2811">INDEX(_xlfn.TEXTSPLIT(טבלה1[[#This Row],[עמודה55]],"-"),1)</f>
        <v xml:space="preserve">$50 </v>
      </c>
      <c r="Q2811" s="21" t="str" cm="1">
        <f t="array" ref="Q2811">INDEX(_xlfn.TEXTSPLIT(INDEX(_xlfn.TEXTSPLIT(טבלה1[[#This Row],[עמודה55]],"-"),2),"/"),1)</f>
        <v xml:space="preserve"> $99 </v>
      </c>
      <c r="R2811" s="12">
        <f>AVERAGE(טבלה1[[#This Row],[עמודה59]:[עמודה60]])</f>
        <v>74.5</v>
      </c>
      <c r="S2811" s="3">
        <f>VALUE(SUBSTITUTE(טבלה1[[#This Row],[עמודה56]],"$",""))</f>
        <v>50</v>
      </c>
      <c r="T2811" s="3">
        <f>VALUE(SUBSTITUTE(טבלה1[[#This Row],[עמודה57]],"$",""))</f>
        <v>99</v>
      </c>
      <c r="U2811" s="3" t="str">
        <f>IF(טבלה1[[#This Row],[עמודה58]]&gt;30,"Yes","No")</f>
        <v>Yes</v>
      </c>
    </row>
    <row r="2812" spans="1:21" ht="13" x14ac:dyDescent="0.15">
      <c r="A2812" s="8" t="s">
        <v>6555</v>
      </c>
      <c r="B2812" s="9" t="s">
        <v>6556</v>
      </c>
      <c r="C2812" s="9" t="s">
        <v>6557</v>
      </c>
      <c r="D2812" s="13">
        <v>5000</v>
      </c>
      <c r="E2812" s="9" t="s">
        <v>928</v>
      </c>
      <c r="F2812" s="9" t="s">
        <v>29</v>
      </c>
      <c r="G2812" s="10">
        <v>1</v>
      </c>
      <c r="H2812" s="11"/>
      <c r="I2812" s="12" t="str" cm="1">
        <f t="array" ref="I2812">INDEX(_xlfn.TEXTSPLIT(טבלה1[[#This Row],[עמודה2]],","),2)</f>
        <v xml:space="preserve"> GA</v>
      </c>
      <c r="J2812" s="16" t="str">
        <f>_xlfn.CONCAT(טבלה1[[#This Row],[AI_Companies]]," ",טבלה1[[#This Row],[עמודה1]])</f>
        <v>DeepVision https://www.deepvisionai.com/</v>
      </c>
      <c r="K2812" s="12">
        <v>10</v>
      </c>
      <c r="L2812" s="12" t="str">
        <f>IF(טבלה1[[#This Row],[עמודה53]]&gt;2000,"Yes","No")</f>
        <v>No</v>
      </c>
      <c r="M2812" s="12">
        <v>49</v>
      </c>
      <c r="N2812" s="12">
        <f>AVERAGE(טבלה1[[#This Row],[עמודה52]:[עמודה53]])</f>
        <v>29.5</v>
      </c>
      <c r="O2812" s="12" t="str">
        <f>IF(טבלה1[[#This Row],[עמודה4]]="&lt; $25 / hr","0$ - $25 / hr",טבלה1[[#This Row],[עמודה4]])</f>
        <v>$300+ / hr</v>
      </c>
      <c r="P2812" s="12" t="str" cm="1">
        <f t="array" ref="P2812">INDEX(_xlfn.TEXTSPLIT(טבלה1[[#This Row],[עמודה55]],"-"),1)</f>
        <v>$300+ / hr</v>
      </c>
      <c r="Q2812" s="21" t="e" cm="1">
        <f t="array" ref="Q2812">INDEX(_xlfn.TEXTSPLIT(INDEX(_xlfn.TEXTSPLIT(טבלה1[[#This Row],[עמודה55]],"-"),2),"/"),1)</f>
        <v>#REF!</v>
      </c>
      <c r="R2812" s="12" t="e">
        <f>AVERAGE(טבלה1[[#This Row],[עמודה59]:[עמודה60]])</f>
        <v>#VALUE!</v>
      </c>
      <c r="S2812" s="3" t="e">
        <f>VALUE(SUBSTITUTE(טבלה1[[#This Row],[עמודה56]],"$",""))</f>
        <v>#VALUE!</v>
      </c>
      <c r="T2812" s="3" t="e">
        <f>VALUE(SUBSTITUTE(טבלה1[[#This Row],[עמודה57]],"$",""))</f>
        <v>#REF!</v>
      </c>
      <c r="U2812" s="3" t="e">
        <f>IF(טבלה1[[#This Row],[עמודה58]]&gt;30,"Yes","No")</f>
        <v>#VALUE!</v>
      </c>
    </row>
    <row r="2813" spans="1:21" ht="13" x14ac:dyDescent="0.15">
      <c r="A2813" s="8" t="s">
        <v>6558</v>
      </c>
      <c r="B2813" s="9" t="s">
        <v>6559</v>
      </c>
      <c r="C2813" s="9" t="s">
        <v>1842</v>
      </c>
      <c r="D2813" s="13">
        <v>25000</v>
      </c>
      <c r="E2813" s="9" t="s">
        <v>57</v>
      </c>
      <c r="F2813" s="9" t="s">
        <v>117</v>
      </c>
      <c r="G2813" s="10">
        <v>1</v>
      </c>
      <c r="H2813" s="11"/>
      <c r="I2813" s="12" t="str" cm="1">
        <f t="array" ref="I2813">INDEX(_xlfn.TEXTSPLIT(טבלה1[[#This Row],[עמודה2]],","),2)</f>
        <v xml:space="preserve"> United Kingdom</v>
      </c>
      <c r="J2813" s="16" t="str">
        <f>_xlfn.CONCAT(טבלה1[[#This Row],[AI_Companies]]," ",טבלה1[[#This Row],[עמודה1]])</f>
        <v>Winder.AI https://winder.ai</v>
      </c>
      <c r="K2813" s="12">
        <v>2</v>
      </c>
      <c r="L2813" s="12" t="str">
        <f>IF(טבלה1[[#This Row],[עמודה53]]&gt;2000,"Yes","No")</f>
        <v>No</v>
      </c>
      <c r="M2813" s="12">
        <v>9</v>
      </c>
      <c r="N2813" s="12">
        <f>AVERAGE(טבלה1[[#This Row],[עמודה52]:[עמודה53]])</f>
        <v>5.5</v>
      </c>
      <c r="O2813" s="12" t="str">
        <f>IF(טבלה1[[#This Row],[עמודה4]]="&lt; $25 / hr","0$ - $25 / hr",טבלה1[[#This Row],[עמודה4]])</f>
        <v>$200 - $300 / hr</v>
      </c>
      <c r="P2813" s="12" t="str" cm="1">
        <f t="array" ref="P2813">INDEX(_xlfn.TEXTSPLIT(טבלה1[[#This Row],[עמודה55]],"-"),1)</f>
        <v xml:space="preserve">$200 </v>
      </c>
      <c r="Q2813" s="21" t="str" cm="1">
        <f t="array" ref="Q2813">INDEX(_xlfn.TEXTSPLIT(INDEX(_xlfn.TEXTSPLIT(טבלה1[[#This Row],[עמודה55]],"-"),2),"/"),1)</f>
        <v xml:space="preserve"> $300 </v>
      </c>
      <c r="R2813" s="12">
        <f>AVERAGE(טבלה1[[#This Row],[עמודה59]:[עמודה60]])</f>
        <v>250</v>
      </c>
      <c r="S2813" s="3">
        <f>VALUE(SUBSTITUTE(טבלה1[[#This Row],[עמודה56]],"$",""))</f>
        <v>200</v>
      </c>
      <c r="T2813" s="3">
        <f>VALUE(SUBSTITUTE(טבלה1[[#This Row],[עמודה57]],"$",""))</f>
        <v>300</v>
      </c>
      <c r="U2813" s="3" t="str">
        <f>IF(טבלה1[[#This Row],[עמודה58]]&gt;30,"Yes","No")</f>
        <v>Yes</v>
      </c>
    </row>
    <row r="2814" spans="1:21" ht="13" x14ac:dyDescent="0.15">
      <c r="A2814" s="8" t="s">
        <v>6560</v>
      </c>
      <c r="B2814" s="9" t="s">
        <v>6561</v>
      </c>
      <c r="C2814" s="9" t="s">
        <v>6562</v>
      </c>
      <c r="D2814" s="13">
        <v>10000</v>
      </c>
      <c r="E2814" s="9" t="s">
        <v>9</v>
      </c>
      <c r="F2814" s="9" t="s">
        <v>117</v>
      </c>
      <c r="G2814" s="10">
        <v>0.8</v>
      </c>
      <c r="H2814" s="11"/>
      <c r="I2814" s="12" t="str" cm="1">
        <f t="array" ref="I2814">INDEX(_xlfn.TEXTSPLIT(טבלה1[[#This Row],[עמודה2]],","),2)</f>
        <v xml:space="preserve"> Cyprus</v>
      </c>
      <c r="J2814" s="16" t="str">
        <f>_xlfn.CONCAT(טבלה1[[#This Row],[AI_Companies]]," ",טבלה1[[#This Row],[עמודה1]])</f>
        <v>KERNELBAY http://www.kernelbay.com</v>
      </c>
      <c r="K2814" s="12">
        <v>2</v>
      </c>
      <c r="L2814" s="12" t="str">
        <f>IF(טבלה1[[#This Row],[עמודה53]]&gt;2000,"Yes","No")</f>
        <v>No</v>
      </c>
      <c r="M2814" s="12">
        <v>9</v>
      </c>
      <c r="N2814" s="12">
        <f>AVERAGE(טבלה1[[#This Row],[עמודה52]:[עמודה53]])</f>
        <v>5.5</v>
      </c>
      <c r="O2814" s="12" t="str">
        <f>IF(טבלה1[[#This Row],[עמודה4]]="&lt; $25 / hr","0$ - $25 / hr",טבלה1[[#This Row],[עמודה4]])</f>
        <v>$50 - $99 / hr</v>
      </c>
      <c r="P2814" s="12" t="str" cm="1">
        <f t="array" ref="P2814">INDEX(_xlfn.TEXTSPLIT(טבלה1[[#This Row],[עמודה55]],"-"),1)</f>
        <v xml:space="preserve">$50 </v>
      </c>
      <c r="Q2814" s="21" t="str" cm="1">
        <f t="array" ref="Q2814">INDEX(_xlfn.TEXTSPLIT(INDEX(_xlfn.TEXTSPLIT(טבלה1[[#This Row],[עמודה55]],"-"),2),"/"),1)</f>
        <v xml:space="preserve"> $99 </v>
      </c>
      <c r="R2814" s="12">
        <f>AVERAGE(טבלה1[[#This Row],[עמודה59]:[עמודה60]])</f>
        <v>74.5</v>
      </c>
      <c r="S2814" s="3">
        <f>VALUE(SUBSTITUTE(טבלה1[[#This Row],[עמודה56]],"$",""))</f>
        <v>50</v>
      </c>
      <c r="T2814" s="3">
        <f>VALUE(SUBSTITUTE(טבלה1[[#This Row],[עמודה57]],"$",""))</f>
        <v>99</v>
      </c>
      <c r="U2814" s="3" t="str">
        <f>IF(טבלה1[[#This Row],[עמודה58]]&gt;30,"Yes","No")</f>
        <v>Yes</v>
      </c>
    </row>
    <row r="2815" spans="1:21" ht="13" x14ac:dyDescent="0.15">
      <c r="A2815" s="8" t="s">
        <v>6563</v>
      </c>
      <c r="B2815" s="9" t="s">
        <v>6564</v>
      </c>
      <c r="C2815" s="9" t="s">
        <v>6565</v>
      </c>
      <c r="D2815" s="13">
        <v>1000</v>
      </c>
      <c r="E2815" s="9" t="s">
        <v>33</v>
      </c>
      <c r="F2815" s="9" t="s">
        <v>10</v>
      </c>
      <c r="G2815" s="10">
        <v>0.2</v>
      </c>
      <c r="H2815" s="11"/>
      <c r="I2815" s="12" t="str" cm="1">
        <f t="array" ref="I2815">INDEX(_xlfn.TEXTSPLIT(טבלה1[[#This Row],[עמודה2]],","),2)</f>
        <v xml:space="preserve"> Uganda</v>
      </c>
      <c r="J2815" s="16" t="str">
        <f>_xlfn.CONCAT(טבלה1[[#This Row],[AI_Companies]]," ",טבלה1[[#This Row],[עמודה1]])</f>
        <v>PearlDataFirm https://pearldatafirm.com/</v>
      </c>
      <c r="K2815" s="12">
        <v>50</v>
      </c>
      <c r="L2815" s="12" t="str">
        <f>IF(טבלה1[[#This Row],[עמודה53]]&gt;2000,"Yes","No")</f>
        <v>No</v>
      </c>
      <c r="M2815" s="12">
        <v>249</v>
      </c>
      <c r="N2815" s="12">
        <f>AVERAGE(טבלה1[[#This Row],[עמודה52]:[עמודה53]])</f>
        <v>149.5</v>
      </c>
      <c r="O2815" s="12" t="str">
        <f>IF(טבלה1[[#This Row],[עמודה4]]="&lt; $25 / hr","0$ - $25 / hr",טבלה1[[#This Row],[עמודה4]])</f>
        <v>$25 - $49 / hr</v>
      </c>
      <c r="P2815" s="12" t="str" cm="1">
        <f t="array" ref="P2815">INDEX(_xlfn.TEXTSPLIT(טבלה1[[#This Row],[עמודה55]],"-"),1)</f>
        <v xml:space="preserve">$25 </v>
      </c>
      <c r="Q2815" s="21" t="str" cm="1">
        <f t="array" ref="Q2815">INDEX(_xlfn.TEXTSPLIT(INDEX(_xlfn.TEXTSPLIT(טבלה1[[#This Row],[עמודה55]],"-"),2),"/"),1)</f>
        <v xml:space="preserve"> $49 </v>
      </c>
      <c r="R2815" s="12">
        <f>AVERAGE(טבלה1[[#This Row],[עמודה59]:[עמודה60]])</f>
        <v>37</v>
      </c>
      <c r="S2815" s="3">
        <f>VALUE(SUBSTITUTE(טבלה1[[#This Row],[עמודה56]],"$",""))</f>
        <v>25</v>
      </c>
      <c r="T2815" s="3">
        <f>VALUE(SUBSTITUTE(טבלה1[[#This Row],[עמודה57]],"$",""))</f>
        <v>49</v>
      </c>
      <c r="U2815" s="3" t="str">
        <f>IF(טבלה1[[#This Row],[עמודה58]]&gt;30,"Yes","No")</f>
        <v>Yes</v>
      </c>
    </row>
    <row r="2816" spans="1:21" ht="13" x14ac:dyDescent="0.15">
      <c r="A2816" s="8" t="s">
        <v>6566</v>
      </c>
      <c r="B2816" s="9" t="s">
        <v>6567</v>
      </c>
      <c r="C2816" s="9" t="s">
        <v>53</v>
      </c>
      <c r="D2816" s="13">
        <v>5000</v>
      </c>
      <c r="E2816" s="9" t="s">
        <v>9</v>
      </c>
      <c r="F2816" s="9" t="s">
        <v>117</v>
      </c>
      <c r="G2816" s="10">
        <v>0.65</v>
      </c>
      <c r="H2816" s="11"/>
      <c r="I2816" s="12" t="str" cm="1">
        <f t="array" ref="I2816">INDEX(_xlfn.TEXTSPLIT(טבלה1[[#This Row],[עמודה2]],","),2)</f>
        <v xml:space="preserve"> Ukraine</v>
      </c>
      <c r="J2816" s="16" t="str">
        <f>_xlfn.CONCAT(טבלה1[[#This Row],[AI_Companies]]," ",טבלה1[[#This Row],[עמודה1]])</f>
        <v>DexTechnologies https://dex.re</v>
      </c>
      <c r="K2816" s="12">
        <v>2</v>
      </c>
      <c r="L2816" s="12" t="str">
        <f>IF(טבלה1[[#This Row],[עמודה53]]&gt;2000,"Yes","No")</f>
        <v>No</v>
      </c>
      <c r="M2816" s="12">
        <v>9</v>
      </c>
      <c r="N2816" s="12">
        <f>AVERAGE(טבלה1[[#This Row],[עמודה52]:[עמודה53]])</f>
        <v>5.5</v>
      </c>
      <c r="O2816" s="12" t="str">
        <f>IF(טבלה1[[#This Row],[עמודה4]]="&lt; $25 / hr","0$ - $25 / hr",טבלה1[[#This Row],[עמודה4]])</f>
        <v>$50 - $99 / hr</v>
      </c>
      <c r="P2816" s="12" t="str" cm="1">
        <f t="array" ref="P2816">INDEX(_xlfn.TEXTSPLIT(טבלה1[[#This Row],[עמודה55]],"-"),1)</f>
        <v xml:space="preserve">$50 </v>
      </c>
      <c r="Q2816" s="21" t="str" cm="1">
        <f t="array" ref="Q2816">INDEX(_xlfn.TEXTSPLIT(INDEX(_xlfn.TEXTSPLIT(טבלה1[[#This Row],[עמודה55]],"-"),2),"/"),1)</f>
        <v xml:space="preserve"> $99 </v>
      </c>
      <c r="R2816" s="12">
        <f>AVERAGE(טבלה1[[#This Row],[עמודה59]:[עמודה60]])</f>
        <v>74.5</v>
      </c>
      <c r="S2816" s="3">
        <f>VALUE(SUBSTITUTE(טבלה1[[#This Row],[עמודה56]],"$",""))</f>
        <v>50</v>
      </c>
      <c r="T2816" s="3">
        <f>VALUE(SUBSTITUTE(טבלה1[[#This Row],[עמודה57]],"$",""))</f>
        <v>99</v>
      </c>
      <c r="U2816" s="3" t="str">
        <f>IF(טבלה1[[#This Row],[עמודה58]]&gt;30,"Yes","No")</f>
        <v>Yes</v>
      </c>
    </row>
    <row r="2817" spans="1:21" ht="13" x14ac:dyDescent="0.15">
      <c r="A2817" s="8" t="s">
        <v>6568</v>
      </c>
      <c r="B2817" s="9" t="s">
        <v>6569</v>
      </c>
      <c r="C2817" s="9" t="s">
        <v>53</v>
      </c>
      <c r="D2817" s="13">
        <v>1000</v>
      </c>
      <c r="E2817" s="9" t="s">
        <v>14</v>
      </c>
      <c r="F2817" s="9" t="s">
        <v>5</v>
      </c>
      <c r="G2817" s="10">
        <v>0.2</v>
      </c>
      <c r="H2817" s="11"/>
      <c r="I2817" s="12" t="str" cm="1">
        <f t="array" ref="I2817">INDEX(_xlfn.TEXTSPLIT(טבלה1[[#This Row],[עמודה2]],","),2)</f>
        <v xml:space="preserve"> Ukraine</v>
      </c>
      <c r="J2817" s="16" t="str">
        <f>_xlfn.CONCAT(טבלה1[[#This Row],[AI_Companies]]," ",טבלה1[[#This Row],[עמודה1]])</f>
        <v>LabelYourData https://labelyourdata.com/</v>
      </c>
      <c r="K2817" s="12">
        <v>250</v>
      </c>
      <c r="L2817" s="12" t="str">
        <f>IF(טבלה1[[#This Row],[עמודה53]]&gt;2000,"Yes","No")</f>
        <v>No</v>
      </c>
      <c r="M2817" s="12">
        <v>999</v>
      </c>
      <c r="N2817" s="12">
        <f>AVERAGE(טבלה1[[#This Row],[עמודה52]:[עמודה53]])</f>
        <v>624.5</v>
      </c>
      <c r="O2817" s="12" t="str">
        <f>IF(טבלה1[[#This Row],[עמודה4]]="&lt; $25 / hr","0$ - $25 / hr",טבלה1[[#This Row],[עמודה4]])</f>
        <v>0$ - $25 / hr</v>
      </c>
      <c r="P2817" s="12" t="str" cm="1">
        <f t="array" ref="P2817">INDEX(_xlfn.TEXTSPLIT(טבלה1[[#This Row],[עמודה55]],"-"),1)</f>
        <v xml:space="preserve">0$ </v>
      </c>
      <c r="Q2817" s="21" t="str" cm="1">
        <f t="array" ref="Q2817">INDEX(_xlfn.TEXTSPLIT(INDEX(_xlfn.TEXTSPLIT(טבלה1[[#This Row],[עמודה55]],"-"),2),"/"),1)</f>
        <v xml:space="preserve"> $25 </v>
      </c>
      <c r="R2817" s="12">
        <f>AVERAGE(טבלה1[[#This Row],[עמודה59]:[עמודה60]])</f>
        <v>12.5</v>
      </c>
      <c r="S2817" s="3">
        <f>VALUE(SUBSTITUTE(טבלה1[[#This Row],[עמודה56]],"$",""))</f>
        <v>0</v>
      </c>
      <c r="T2817" s="3">
        <f>VALUE(SUBSTITUTE(טבלה1[[#This Row],[עמודה57]],"$",""))</f>
        <v>25</v>
      </c>
      <c r="U2817" s="3" t="str">
        <f>IF(טבלה1[[#This Row],[עמודה58]]&gt;30,"Yes","No")</f>
        <v>No</v>
      </c>
    </row>
    <row r="2818" spans="1:21" ht="13" x14ac:dyDescent="0.15">
      <c r="A2818" s="8" t="s">
        <v>6570</v>
      </c>
      <c r="B2818" s="9" t="s">
        <v>6571</v>
      </c>
      <c r="C2818" s="9" t="s">
        <v>6572</v>
      </c>
      <c r="D2818" s="13">
        <v>10000</v>
      </c>
      <c r="E2818" s="9" t="s">
        <v>33</v>
      </c>
      <c r="F2818" s="9" t="s">
        <v>29</v>
      </c>
      <c r="G2818" s="10">
        <v>0.5</v>
      </c>
      <c r="H2818" s="11"/>
      <c r="I2818" s="12" t="str" cm="1">
        <f t="array" ref="I2818">INDEX(_xlfn.TEXTSPLIT(טבלה1[[#This Row],[עמודה2]],","),2)</f>
        <v xml:space="preserve"> Poland</v>
      </c>
      <c r="J2818" s="16" t="str">
        <f>_xlfn.CONCAT(טבלה1[[#This Row],[AI_Companies]]," ",טבלה1[[#This Row],[עמודה1]])</f>
        <v>BlueRider.Software https://bluerider.software/</v>
      </c>
      <c r="K2818" s="12">
        <v>10</v>
      </c>
      <c r="L2818" s="12" t="str">
        <f>IF(טבלה1[[#This Row],[עמודה53]]&gt;2000,"Yes","No")</f>
        <v>No</v>
      </c>
      <c r="M2818" s="12">
        <v>49</v>
      </c>
      <c r="N2818" s="12">
        <f>AVERAGE(טבלה1[[#This Row],[עמודה52]:[עמודה53]])</f>
        <v>29.5</v>
      </c>
      <c r="O2818" s="12" t="str">
        <f>IF(טבלה1[[#This Row],[עמודה4]]="&lt; $25 / hr","0$ - $25 / hr",טבלה1[[#This Row],[עמודה4]])</f>
        <v>$25 - $49 / hr</v>
      </c>
      <c r="P2818" s="12" t="str" cm="1">
        <f t="array" ref="P2818">INDEX(_xlfn.TEXTSPLIT(טבלה1[[#This Row],[עמודה55]],"-"),1)</f>
        <v xml:space="preserve">$25 </v>
      </c>
      <c r="Q2818" s="21" t="str" cm="1">
        <f t="array" ref="Q2818">INDEX(_xlfn.TEXTSPLIT(INDEX(_xlfn.TEXTSPLIT(טבלה1[[#This Row],[עמודה55]],"-"),2),"/"),1)</f>
        <v xml:space="preserve"> $49 </v>
      </c>
      <c r="R2818" s="12">
        <f>AVERAGE(טבלה1[[#This Row],[עמודה59]:[עמודה60]])</f>
        <v>37</v>
      </c>
      <c r="S2818" s="3">
        <f>VALUE(SUBSTITUTE(טבלה1[[#This Row],[עמודה56]],"$",""))</f>
        <v>25</v>
      </c>
      <c r="T2818" s="3">
        <f>VALUE(SUBSTITUTE(טבלה1[[#This Row],[עמודה57]],"$",""))</f>
        <v>49</v>
      </c>
      <c r="U2818" s="3" t="str">
        <f>IF(טבלה1[[#This Row],[עמודה58]]&gt;30,"Yes","No")</f>
        <v>Yes</v>
      </c>
    </row>
    <row r="2819" spans="1:21" ht="13" x14ac:dyDescent="0.15">
      <c r="A2819" s="8" t="s">
        <v>6573</v>
      </c>
      <c r="B2819" s="9" t="s">
        <v>6574</v>
      </c>
      <c r="C2819" s="9" t="s">
        <v>604</v>
      </c>
      <c r="D2819" s="13">
        <v>10000</v>
      </c>
      <c r="E2819" s="9" t="s">
        <v>33</v>
      </c>
      <c r="F2819" s="9" t="s">
        <v>10</v>
      </c>
      <c r="G2819" s="10">
        <v>0.5</v>
      </c>
      <c r="H2819" s="11"/>
      <c r="I2819" s="12" t="str" cm="1">
        <f t="array" ref="I2819">INDEX(_xlfn.TEXTSPLIT(טבלה1[[#This Row],[עמודה2]],","),2)</f>
        <v xml:space="preserve"> India</v>
      </c>
      <c r="J2819" s="16" t="str">
        <f>_xlfn.CONCAT(טבלה1[[#This Row],[AI_Companies]]," ",טבלה1[[#This Row],[עמודה1]])</f>
        <v>JuppiterAILabs https://juppiterailabs.com/index.php/about/</v>
      </c>
      <c r="K2819" s="12">
        <v>50</v>
      </c>
      <c r="L2819" s="12" t="str">
        <f>IF(טבלה1[[#This Row],[עמודה53]]&gt;2000,"Yes","No")</f>
        <v>No</v>
      </c>
      <c r="M2819" s="12">
        <v>249</v>
      </c>
      <c r="N2819" s="12">
        <f>AVERAGE(טבלה1[[#This Row],[עמודה52]:[עמודה53]])</f>
        <v>149.5</v>
      </c>
      <c r="O2819" s="12" t="str">
        <f>IF(טבלה1[[#This Row],[עמודה4]]="&lt; $25 / hr","0$ - $25 / hr",טבלה1[[#This Row],[עמודה4]])</f>
        <v>$25 - $49 / hr</v>
      </c>
      <c r="P2819" s="12" t="str" cm="1">
        <f t="array" ref="P2819">INDEX(_xlfn.TEXTSPLIT(טבלה1[[#This Row],[עמודה55]],"-"),1)</f>
        <v xml:space="preserve">$25 </v>
      </c>
      <c r="Q2819" s="21" t="str" cm="1">
        <f t="array" ref="Q2819">INDEX(_xlfn.TEXTSPLIT(INDEX(_xlfn.TEXTSPLIT(טבלה1[[#This Row],[עמודה55]],"-"),2),"/"),1)</f>
        <v xml:space="preserve"> $49 </v>
      </c>
      <c r="R2819" s="12">
        <f>AVERAGE(טבלה1[[#This Row],[עמודה59]:[עמודה60]])</f>
        <v>37</v>
      </c>
      <c r="S2819" s="3">
        <f>VALUE(SUBSTITUTE(טבלה1[[#This Row],[עמודה56]],"$",""))</f>
        <v>25</v>
      </c>
      <c r="T2819" s="3">
        <f>VALUE(SUBSTITUTE(טבלה1[[#This Row],[עמודה57]],"$",""))</f>
        <v>49</v>
      </c>
      <c r="U2819" s="3" t="str">
        <f>IF(טבלה1[[#This Row],[עמודה58]]&gt;30,"Yes","No")</f>
        <v>Yes</v>
      </c>
    </row>
    <row r="2820" spans="1:21" ht="13" x14ac:dyDescent="0.15">
      <c r="A2820" s="8" t="s">
        <v>6575</v>
      </c>
      <c r="B2820" s="9" t="s">
        <v>6576</v>
      </c>
      <c r="C2820" s="9" t="s">
        <v>47</v>
      </c>
      <c r="D2820" s="9" t="s">
        <v>4</v>
      </c>
      <c r="E2820" s="9" t="s">
        <v>4</v>
      </c>
      <c r="F2820" s="9" t="s">
        <v>29</v>
      </c>
      <c r="G2820" s="10">
        <v>0.8</v>
      </c>
      <c r="H2820" s="11"/>
      <c r="I2820" s="12" t="str" cm="1">
        <f t="array" ref="I2820">INDEX(_xlfn.TEXTSPLIT(טבלה1[[#This Row],[עמודה2]],","),2)</f>
        <v xml:space="preserve"> India</v>
      </c>
      <c r="J2820" s="16" t="str">
        <f>_xlfn.CONCAT(טבלה1[[#This Row],[AI_Companies]]," ",טבלה1[[#This Row],[עמודה1]])</f>
        <v>Crux2core https://crux2core.com/</v>
      </c>
      <c r="K2820" s="12">
        <v>10</v>
      </c>
      <c r="L2820" s="12" t="str">
        <f>IF(טבלה1[[#This Row],[עמודה53]]&gt;2000,"Yes","No")</f>
        <v>No</v>
      </c>
      <c r="M2820" s="12">
        <v>49</v>
      </c>
      <c r="N2820" s="12">
        <f>AVERAGE(טבלה1[[#This Row],[עמודה52]:[עמודה53]])</f>
        <v>29.5</v>
      </c>
      <c r="O2820" s="12" t="str">
        <f>IF(טבלה1[[#This Row],[עמודה4]]="&lt; $25 / hr","0$ - $25 / hr",טבלה1[[#This Row],[עמודה4]])</f>
        <v>Undisclosed</v>
      </c>
      <c r="P2820" s="12" t="str" cm="1">
        <f t="array" ref="P2820">INDEX(_xlfn.TEXTSPLIT(טבלה1[[#This Row],[עמודה55]],"-"),1)</f>
        <v>Undisclosed</v>
      </c>
      <c r="Q2820" s="21" t="e" cm="1">
        <f t="array" ref="Q2820">INDEX(_xlfn.TEXTSPLIT(INDEX(_xlfn.TEXTSPLIT(טבלה1[[#This Row],[עמודה55]],"-"),2),"/"),1)</f>
        <v>#REF!</v>
      </c>
      <c r="R2820" s="12" t="e">
        <f>AVERAGE(טבלה1[[#This Row],[עמודה59]:[עמודה60]])</f>
        <v>#VALUE!</v>
      </c>
      <c r="S2820" s="3" t="e">
        <f>VALUE(SUBSTITUTE(טבלה1[[#This Row],[עמודה56]],"$",""))</f>
        <v>#VALUE!</v>
      </c>
      <c r="T2820" s="3" t="e">
        <f>VALUE(SUBSTITUTE(טבלה1[[#This Row],[עמודה57]],"$",""))</f>
        <v>#REF!</v>
      </c>
      <c r="U2820" s="3" t="e">
        <f>IF(טבלה1[[#This Row],[עמודה58]]&gt;30,"Yes","No")</f>
        <v>#VALUE!</v>
      </c>
    </row>
    <row r="2821" spans="1:21" ht="13" x14ac:dyDescent="0.15">
      <c r="A2821" s="8" t="s">
        <v>6577</v>
      </c>
      <c r="B2821" s="9" t="s">
        <v>6578</v>
      </c>
      <c r="C2821" s="9" t="s">
        <v>5462</v>
      </c>
      <c r="D2821" s="13">
        <v>5000</v>
      </c>
      <c r="E2821" s="9" t="s">
        <v>21</v>
      </c>
      <c r="F2821" s="9" t="s">
        <v>29</v>
      </c>
      <c r="G2821" s="10">
        <v>0.1</v>
      </c>
      <c r="H2821" s="11"/>
      <c r="I2821" s="12" t="str" cm="1">
        <f t="array" ref="I2821">INDEX(_xlfn.TEXTSPLIT(טבלה1[[#This Row],[עמודה2]],","),2)</f>
        <v xml:space="preserve"> Israel</v>
      </c>
      <c r="J2821" s="16" t="str">
        <f>_xlfn.CONCAT(טבלה1[[#This Row],[AI_Companies]]," ",טבלה1[[#This Row],[עמודה1]])</f>
        <v>TLVTech https://www.tlvtech.io</v>
      </c>
      <c r="K2821" s="12">
        <v>10</v>
      </c>
      <c r="L2821" s="12" t="str">
        <f>IF(טבלה1[[#This Row],[עמודה53]]&gt;2000,"Yes","No")</f>
        <v>No</v>
      </c>
      <c r="M2821" s="12">
        <v>49</v>
      </c>
      <c r="N2821" s="12">
        <f>AVERAGE(טבלה1[[#This Row],[עמודה52]:[עמודה53]])</f>
        <v>29.5</v>
      </c>
      <c r="O2821" s="12" t="str">
        <f>IF(טבלה1[[#This Row],[עמודה4]]="&lt; $25 / hr","0$ - $25 / hr",טבלה1[[#This Row],[עמודה4]])</f>
        <v>$100 - $149 / hr</v>
      </c>
      <c r="P2821" s="12" t="str" cm="1">
        <f t="array" ref="P2821">INDEX(_xlfn.TEXTSPLIT(טבלה1[[#This Row],[עמודה55]],"-"),1)</f>
        <v xml:space="preserve">$100 </v>
      </c>
      <c r="Q2821" s="21" t="str" cm="1">
        <f t="array" ref="Q2821">INDEX(_xlfn.TEXTSPLIT(INDEX(_xlfn.TEXTSPLIT(טבלה1[[#This Row],[עמודה55]],"-"),2),"/"),1)</f>
        <v xml:space="preserve"> $149 </v>
      </c>
      <c r="R2821" s="12">
        <f>AVERAGE(טבלה1[[#This Row],[עמודה59]:[עמודה60]])</f>
        <v>124.5</v>
      </c>
      <c r="S2821" s="3">
        <f>VALUE(SUBSTITUTE(טבלה1[[#This Row],[עמודה56]],"$",""))</f>
        <v>100</v>
      </c>
      <c r="T2821" s="3">
        <f>VALUE(SUBSTITUTE(טבלה1[[#This Row],[עמודה57]],"$",""))</f>
        <v>149</v>
      </c>
      <c r="U2821" s="3" t="str">
        <f>IF(טבלה1[[#This Row],[עמודה58]]&gt;30,"Yes","No")</f>
        <v>Yes</v>
      </c>
    </row>
    <row r="2822" spans="1:21" ht="13" x14ac:dyDescent="0.15">
      <c r="A2822" s="8" t="s">
        <v>6579</v>
      </c>
      <c r="B2822" s="9" t="s">
        <v>6580</v>
      </c>
      <c r="C2822" s="9" t="s">
        <v>6581</v>
      </c>
      <c r="D2822" s="13">
        <v>5000</v>
      </c>
      <c r="E2822" s="9" t="s">
        <v>9</v>
      </c>
      <c r="F2822" s="9" t="s">
        <v>117</v>
      </c>
      <c r="G2822" s="10">
        <v>0.6</v>
      </c>
      <c r="H2822" s="11"/>
      <c r="I2822" s="12" t="str" cm="1">
        <f t="array" ref="I2822">INDEX(_xlfn.TEXTSPLIT(טבלה1[[#This Row],[עמודה2]],","),2)</f>
        <v xml:space="preserve"> Portugal</v>
      </c>
      <c r="J2822" s="16" t="str">
        <f>_xlfn.CONCAT(טבלה1[[#This Row],[AI_Companies]]," ",טבלה1[[#This Row],[עמודה1]])</f>
        <v>NILG.AI https://www.nilg.ai</v>
      </c>
      <c r="K2822" s="12">
        <v>2</v>
      </c>
      <c r="L2822" s="12" t="str">
        <f>IF(טבלה1[[#This Row],[עמודה53]]&gt;2000,"Yes","No")</f>
        <v>No</v>
      </c>
      <c r="M2822" s="12">
        <v>9</v>
      </c>
      <c r="N2822" s="12">
        <f>AVERAGE(טבלה1[[#This Row],[עמודה52]:[עמודה53]])</f>
        <v>5.5</v>
      </c>
      <c r="O2822" s="12" t="str">
        <f>IF(טבלה1[[#This Row],[עמודה4]]="&lt; $25 / hr","0$ - $25 / hr",טבלה1[[#This Row],[עמודה4]])</f>
        <v>$50 - $99 / hr</v>
      </c>
      <c r="P2822" s="12" t="str" cm="1">
        <f t="array" ref="P2822">INDEX(_xlfn.TEXTSPLIT(טבלה1[[#This Row],[עמודה55]],"-"),1)</f>
        <v xml:space="preserve">$50 </v>
      </c>
      <c r="Q2822" s="21" t="str" cm="1">
        <f t="array" ref="Q2822">INDEX(_xlfn.TEXTSPLIT(INDEX(_xlfn.TEXTSPLIT(טבלה1[[#This Row],[עמודה55]],"-"),2),"/"),1)</f>
        <v xml:space="preserve"> $99 </v>
      </c>
      <c r="R2822" s="12">
        <f>AVERAGE(טבלה1[[#This Row],[עמודה59]:[עמודה60]])</f>
        <v>74.5</v>
      </c>
      <c r="S2822" s="3">
        <f>VALUE(SUBSTITUTE(טבלה1[[#This Row],[עמודה56]],"$",""))</f>
        <v>50</v>
      </c>
      <c r="T2822" s="3">
        <f>VALUE(SUBSTITUTE(טבלה1[[#This Row],[עמודה57]],"$",""))</f>
        <v>99</v>
      </c>
      <c r="U2822" s="3" t="str">
        <f>IF(טבלה1[[#This Row],[עמודה58]]&gt;30,"Yes","No")</f>
        <v>Yes</v>
      </c>
    </row>
    <row r="2823" spans="1:21" ht="13" x14ac:dyDescent="0.15">
      <c r="A2823" s="8" t="s">
        <v>6582</v>
      </c>
      <c r="B2823" s="9" t="s">
        <v>6583</v>
      </c>
      <c r="C2823" s="9" t="s">
        <v>28</v>
      </c>
      <c r="D2823" s="13">
        <v>10000</v>
      </c>
      <c r="E2823" s="9" t="s">
        <v>9</v>
      </c>
      <c r="F2823" s="9" t="s">
        <v>29</v>
      </c>
      <c r="G2823" s="10">
        <v>0.6</v>
      </c>
      <c r="H2823" s="11"/>
      <c r="I2823" s="12" t="str" cm="1">
        <f t="array" ref="I2823">INDEX(_xlfn.TEXTSPLIT(טבלה1[[#This Row],[עמודה2]],","),2)</f>
        <v xml:space="preserve"> Poland</v>
      </c>
      <c r="J2823" s="16" t="str">
        <f>_xlfn.CONCAT(טבלה1[[#This Row],[AI_Companies]]," ",טבלה1[[#This Row],[עמודה1]])</f>
        <v>Noctuai https://noctuai.com/</v>
      </c>
      <c r="K2823" s="12">
        <v>10</v>
      </c>
      <c r="L2823" s="12" t="str">
        <f>IF(טבלה1[[#This Row],[עמודה53]]&gt;2000,"Yes","No")</f>
        <v>No</v>
      </c>
      <c r="M2823" s="12">
        <v>49</v>
      </c>
      <c r="N2823" s="12">
        <f>AVERAGE(טבלה1[[#This Row],[עמודה52]:[עמודה53]])</f>
        <v>29.5</v>
      </c>
      <c r="O2823" s="12" t="str">
        <f>IF(טבלה1[[#This Row],[עמודה4]]="&lt; $25 / hr","0$ - $25 / hr",טבלה1[[#This Row],[עמודה4]])</f>
        <v>$50 - $99 / hr</v>
      </c>
      <c r="P2823" s="12" t="str" cm="1">
        <f t="array" ref="P2823">INDEX(_xlfn.TEXTSPLIT(טבלה1[[#This Row],[עמודה55]],"-"),1)</f>
        <v xml:space="preserve">$50 </v>
      </c>
      <c r="Q2823" s="21" t="str" cm="1">
        <f t="array" ref="Q2823">INDEX(_xlfn.TEXTSPLIT(INDEX(_xlfn.TEXTSPLIT(טבלה1[[#This Row],[עמודה55]],"-"),2),"/"),1)</f>
        <v xml:space="preserve"> $99 </v>
      </c>
      <c r="R2823" s="12">
        <f>AVERAGE(טבלה1[[#This Row],[עמודה59]:[עמודה60]])</f>
        <v>74.5</v>
      </c>
      <c r="S2823" s="3">
        <f>VALUE(SUBSTITUTE(טבלה1[[#This Row],[עמודה56]],"$",""))</f>
        <v>50</v>
      </c>
      <c r="T2823" s="3">
        <f>VALUE(SUBSTITUTE(טבלה1[[#This Row],[עמודה57]],"$",""))</f>
        <v>99</v>
      </c>
      <c r="U2823" s="3" t="str">
        <f>IF(טבלה1[[#This Row],[עמודה58]]&gt;30,"Yes","No")</f>
        <v>Yes</v>
      </c>
    </row>
    <row r="2824" spans="1:21" ht="13" x14ac:dyDescent="0.15">
      <c r="A2824" s="8" t="s">
        <v>6584</v>
      </c>
      <c r="B2824" s="9" t="s">
        <v>6585</v>
      </c>
      <c r="C2824" s="9" t="s">
        <v>53</v>
      </c>
      <c r="D2824" s="13">
        <v>5000</v>
      </c>
      <c r="E2824" s="9" t="s">
        <v>33</v>
      </c>
      <c r="F2824" s="9" t="s">
        <v>29</v>
      </c>
      <c r="G2824" s="10">
        <v>0.1</v>
      </c>
      <c r="H2824" s="11"/>
      <c r="I2824" s="12" t="str" cm="1">
        <f t="array" ref="I2824">INDEX(_xlfn.TEXTSPLIT(טבלה1[[#This Row],[עמודה2]],","),2)</f>
        <v xml:space="preserve"> Ukraine</v>
      </c>
      <c r="J2824" s="16" t="str">
        <f>_xlfn.CONCAT(טבלה1[[#This Row],[AI_Companies]]," ",טבלה1[[#This Row],[עמודה1]])</f>
        <v>AltSolution http://altsolution.net/</v>
      </c>
      <c r="K2824" s="12">
        <v>10</v>
      </c>
      <c r="L2824" s="12" t="str">
        <f>IF(טבלה1[[#This Row],[עמודה53]]&gt;2000,"Yes","No")</f>
        <v>No</v>
      </c>
      <c r="M2824" s="12">
        <v>49</v>
      </c>
      <c r="N2824" s="12">
        <f>AVERAGE(טבלה1[[#This Row],[עמודה52]:[עמודה53]])</f>
        <v>29.5</v>
      </c>
      <c r="O2824" s="12" t="str">
        <f>IF(טבלה1[[#This Row],[עמודה4]]="&lt; $25 / hr","0$ - $25 / hr",טבלה1[[#This Row],[עמודה4]])</f>
        <v>$25 - $49 / hr</v>
      </c>
      <c r="P2824" s="12" t="str" cm="1">
        <f t="array" ref="P2824">INDEX(_xlfn.TEXTSPLIT(טבלה1[[#This Row],[עמודה55]],"-"),1)</f>
        <v xml:space="preserve">$25 </v>
      </c>
      <c r="Q2824" s="21" t="str" cm="1">
        <f t="array" ref="Q2824">INDEX(_xlfn.TEXTSPLIT(INDEX(_xlfn.TEXTSPLIT(טבלה1[[#This Row],[עמודה55]],"-"),2),"/"),1)</f>
        <v xml:space="preserve"> $49 </v>
      </c>
      <c r="R2824" s="12">
        <f>AVERAGE(טבלה1[[#This Row],[עמודה59]:[עמודה60]])</f>
        <v>37</v>
      </c>
      <c r="S2824" s="3">
        <f>VALUE(SUBSTITUTE(טבלה1[[#This Row],[עמודה56]],"$",""))</f>
        <v>25</v>
      </c>
      <c r="T2824" s="3">
        <f>VALUE(SUBSTITUTE(טבלה1[[#This Row],[עמודה57]],"$",""))</f>
        <v>49</v>
      </c>
      <c r="U2824" s="3" t="str">
        <f>IF(טבלה1[[#This Row],[עמודה58]]&gt;30,"Yes","No")</f>
        <v>Yes</v>
      </c>
    </row>
    <row r="2825" spans="1:21" ht="13" x14ac:dyDescent="0.15">
      <c r="A2825" s="8" t="s">
        <v>6586</v>
      </c>
      <c r="B2825" s="9" t="s">
        <v>6587</v>
      </c>
      <c r="C2825" s="9" t="s">
        <v>24</v>
      </c>
      <c r="D2825" s="13">
        <v>10000</v>
      </c>
      <c r="E2825" s="9" t="s">
        <v>33</v>
      </c>
      <c r="F2825" s="9" t="s">
        <v>29</v>
      </c>
      <c r="G2825" s="10">
        <v>0.1</v>
      </c>
      <c r="H2825" s="11"/>
      <c r="I2825" s="12" t="str" cm="1">
        <f t="array" ref="I2825">INDEX(_xlfn.TEXTSPLIT(טבלה1[[#This Row],[עמודה2]],","),2)</f>
        <v xml:space="preserve"> Estonia</v>
      </c>
      <c r="J2825" s="16" t="str">
        <f>_xlfn.CONCAT(טבלה1[[#This Row],[AI_Companies]]," ",טבלה1[[#This Row],[עמודה1]])</f>
        <v>ElmoSoft https://www.elmosoft.net</v>
      </c>
      <c r="K2825" s="12">
        <v>10</v>
      </c>
      <c r="L2825" s="12" t="str">
        <f>IF(טבלה1[[#This Row],[עמודה53]]&gt;2000,"Yes","No")</f>
        <v>No</v>
      </c>
      <c r="M2825" s="12">
        <v>49</v>
      </c>
      <c r="N2825" s="12">
        <f>AVERAGE(טבלה1[[#This Row],[עמודה52]:[עמודה53]])</f>
        <v>29.5</v>
      </c>
      <c r="O2825" s="12" t="str">
        <f>IF(טבלה1[[#This Row],[עמודה4]]="&lt; $25 / hr","0$ - $25 / hr",טבלה1[[#This Row],[עמודה4]])</f>
        <v>$25 - $49 / hr</v>
      </c>
      <c r="P2825" s="12" t="str" cm="1">
        <f t="array" ref="P2825">INDEX(_xlfn.TEXTSPLIT(טבלה1[[#This Row],[עמודה55]],"-"),1)</f>
        <v xml:space="preserve">$25 </v>
      </c>
      <c r="Q2825" s="21" t="str" cm="1">
        <f t="array" ref="Q2825">INDEX(_xlfn.TEXTSPLIT(INDEX(_xlfn.TEXTSPLIT(טבלה1[[#This Row],[עמודה55]],"-"),2),"/"),1)</f>
        <v xml:space="preserve"> $49 </v>
      </c>
      <c r="R2825" s="12">
        <f>AVERAGE(טבלה1[[#This Row],[עמודה59]:[עמודה60]])</f>
        <v>37</v>
      </c>
      <c r="S2825" s="3">
        <f>VALUE(SUBSTITUTE(טבלה1[[#This Row],[עמודה56]],"$",""))</f>
        <v>25</v>
      </c>
      <c r="T2825" s="3">
        <f>VALUE(SUBSTITUTE(טבלה1[[#This Row],[עמודה57]],"$",""))</f>
        <v>49</v>
      </c>
      <c r="U2825" s="3" t="str">
        <f>IF(טבלה1[[#This Row],[עמודה58]]&gt;30,"Yes","No")</f>
        <v>Yes</v>
      </c>
    </row>
    <row r="2826" spans="1:21" ht="13" x14ac:dyDescent="0.15">
      <c r="A2826" s="8" t="s">
        <v>6588</v>
      </c>
      <c r="B2826" s="9" t="s">
        <v>6589</v>
      </c>
      <c r="C2826" s="9" t="s">
        <v>53</v>
      </c>
      <c r="D2826" s="13">
        <v>5000</v>
      </c>
      <c r="E2826" s="9" t="s">
        <v>33</v>
      </c>
      <c r="F2826" s="9" t="s">
        <v>29</v>
      </c>
      <c r="G2826" s="10">
        <v>0.5</v>
      </c>
      <c r="H2826" s="11"/>
      <c r="I2826" s="12" t="str" cm="1">
        <f t="array" ref="I2826">INDEX(_xlfn.TEXTSPLIT(טבלה1[[#This Row],[עמודה2]],","),2)</f>
        <v xml:space="preserve"> Ukraine</v>
      </c>
      <c r="J2826" s="16" t="str">
        <f>_xlfn.CONCAT(טבלה1[[#This Row],[AI_Companies]]," ",טבלה1[[#This Row],[עמודה1]])</f>
        <v>Zpoken https://zpoken.io</v>
      </c>
      <c r="K2826" s="12">
        <v>10</v>
      </c>
      <c r="L2826" s="12" t="str">
        <f>IF(טבלה1[[#This Row],[עמודה53]]&gt;2000,"Yes","No")</f>
        <v>No</v>
      </c>
      <c r="M2826" s="12">
        <v>49</v>
      </c>
      <c r="N2826" s="12">
        <f>AVERAGE(טבלה1[[#This Row],[עמודה52]:[עמודה53]])</f>
        <v>29.5</v>
      </c>
      <c r="O2826" s="12" t="str">
        <f>IF(טבלה1[[#This Row],[עמודה4]]="&lt; $25 / hr","0$ - $25 / hr",טבלה1[[#This Row],[עמודה4]])</f>
        <v>$25 - $49 / hr</v>
      </c>
      <c r="P2826" s="12" t="str" cm="1">
        <f t="array" ref="P2826">INDEX(_xlfn.TEXTSPLIT(טבלה1[[#This Row],[עמודה55]],"-"),1)</f>
        <v xml:space="preserve">$25 </v>
      </c>
      <c r="Q2826" s="21" t="str" cm="1">
        <f t="array" ref="Q2826">INDEX(_xlfn.TEXTSPLIT(INDEX(_xlfn.TEXTSPLIT(טבלה1[[#This Row],[עמודה55]],"-"),2),"/"),1)</f>
        <v xml:space="preserve"> $49 </v>
      </c>
      <c r="R2826" s="12">
        <f>AVERAGE(טבלה1[[#This Row],[עמודה59]:[עמודה60]])</f>
        <v>37</v>
      </c>
      <c r="S2826" s="3">
        <f>VALUE(SUBSTITUTE(טבלה1[[#This Row],[עמודה56]],"$",""))</f>
        <v>25</v>
      </c>
      <c r="T2826" s="3">
        <f>VALUE(SUBSTITUTE(טבלה1[[#This Row],[עמודה57]],"$",""))</f>
        <v>49</v>
      </c>
      <c r="U2826" s="3" t="str">
        <f>IF(טבלה1[[#This Row],[עמודה58]]&gt;30,"Yes","No")</f>
        <v>Yes</v>
      </c>
    </row>
    <row r="2827" spans="1:21" ht="13" x14ac:dyDescent="0.15">
      <c r="A2827" s="8" t="s">
        <v>6590</v>
      </c>
      <c r="B2827" s="9" t="s">
        <v>6591</v>
      </c>
      <c r="C2827" s="9" t="s">
        <v>810</v>
      </c>
      <c r="D2827" s="13">
        <v>10000</v>
      </c>
      <c r="E2827" s="9" t="s">
        <v>33</v>
      </c>
      <c r="F2827" s="9" t="s">
        <v>29</v>
      </c>
      <c r="G2827" s="10">
        <v>0.15</v>
      </c>
      <c r="H2827" s="11"/>
      <c r="I2827" s="12" t="e" cm="1">
        <f t="array" ref="I2827">INDEX(_xlfn.TEXTSPLIT(טבלה1[[#This Row],[עמודה2]],","),2)</f>
        <v>#REF!</v>
      </c>
      <c r="J2827" s="16" t="str">
        <f>_xlfn.CONCAT(טבלה1[[#This Row],[AI_Companies]]," ",טבלה1[[#This Row],[עמודה1]])</f>
        <v>QDS https://qdsasia.com/</v>
      </c>
      <c r="K2827" s="12">
        <v>10</v>
      </c>
      <c r="L2827" s="12" t="str">
        <f>IF(טבלה1[[#This Row],[עמודה53]]&gt;2000,"Yes","No")</f>
        <v>No</v>
      </c>
      <c r="M2827" s="12">
        <v>49</v>
      </c>
      <c r="N2827" s="12">
        <f>AVERAGE(טבלה1[[#This Row],[עמודה52]:[עמודה53]])</f>
        <v>29.5</v>
      </c>
      <c r="O2827" s="12" t="str">
        <f>IF(טבלה1[[#This Row],[עמודה4]]="&lt; $25 / hr","0$ - $25 / hr",טבלה1[[#This Row],[עמודה4]])</f>
        <v>$25 - $49 / hr</v>
      </c>
      <c r="P2827" s="12" t="str" cm="1">
        <f t="array" ref="P2827">INDEX(_xlfn.TEXTSPLIT(טבלה1[[#This Row],[עמודה55]],"-"),1)</f>
        <v xml:space="preserve">$25 </v>
      </c>
      <c r="Q2827" s="21" t="str" cm="1">
        <f t="array" ref="Q2827">INDEX(_xlfn.TEXTSPLIT(INDEX(_xlfn.TEXTSPLIT(טבלה1[[#This Row],[עמודה55]],"-"),2),"/"),1)</f>
        <v xml:space="preserve"> $49 </v>
      </c>
      <c r="R2827" s="12">
        <f>AVERAGE(טבלה1[[#This Row],[עמודה59]:[עמודה60]])</f>
        <v>37</v>
      </c>
      <c r="S2827" s="3">
        <f>VALUE(SUBSTITUTE(טבלה1[[#This Row],[עמודה56]],"$",""))</f>
        <v>25</v>
      </c>
      <c r="T2827" s="3">
        <f>VALUE(SUBSTITUTE(טבלה1[[#This Row],[עמודה57]],"$",""))</f>
        <v>49</v>
      </c>
      <c r="U2827" s="3" t="str">
        <f>IF(טבלה1[[#This Row],[עמודה58]]&gt;30,"Yes","No")</f>
        <v>Yes</v>
      </c>
    </row>
    <row r="2828" spans="1:21" ht="13" x14ac:dyDescent="0.15">
      <c r="A2828" s="8" t="s">
        <v>6592</v>
      </c>
      <c r="B2828" s="9" t="s">
        <v>6593</v>
      </c>
      <c r="C2828" s="9" t="s">
        <v>204</v>
      </c>
      <c r="D2828" s="9" t="s">
        <v>4</v>
      </c>
      <c r="E2828" s="9" t="s">
        <v>4</v>
      </c>
      <c r="F2828" s="9" t="s">
        <v>10</v>
      </c>
      <c r="G2828" s="10">
        <v>0.4</v>
      </c>
      <c r="H2828" s="11"/>
      <c r="I2828" s="12" t="str" cm="1">
        <f t="array" ref="I2828">INDEX(_xlfn.TEXTSPLIT(טבלה1[[#This Row],[עמודה2]],","),2)</f>
        <v xml:space="preserve"> CA</v>
      </c>
      <c r="J2828" s="16" t="str">
        <f>_xlfn.CONCAT(טבלה1[[#This Row],[AI_Companies]]," ",טבלה1[[#This Row],[עמודה1]])</f>
        <v>FlexisUS http://flexisus.com</v>
      </c>
      <c r="K2828" s="12">
        <v>50</v>
      </c>
      <c r="L2828" s="12" t="str">
        <f>IF(טבלה1[[#This Row],[עמודה53]]&gt;2000,"Yes","No")</f>
        <v>No</v>
      </c>
      <c r="M2828" s="12">
        <v>249</v>
      </c>
      <c r="N2828" s="12">
        <f>AVERAGE(טבלה1[[#This Row],[עמודה52]:[עמודה53]])</f>
        <v>149.5</v>
      </c>
      <c r="O2828" s="12" t="str">
        <f>IF(טבלה1[[#This Row],[עמודה4]]="&lt; $25 / hr","0$ - $25 / hr",טבלה1[[#This Row],[עמודה4]])</f>
        <v>Undisclosed</v>
      </c>
      <c r="P2828" s="12" t="str" cm="1">
        <f t="array" ref="P2828">INDEX(_xlfn.TEXTSPLIT(טבלה1[[#This Row],[עמודה55]],"-"),1)</f>
        <v>Undisclosed</v>
      </c>
      <c r="Q2828" s="21" t="e" cm="1">
        <f t="array" ref="Q2828">INDEX(_xlfn.TEXTSPLIT(INDEX(_xlfn.TEXTSPLIT(טבלה1[[#This Row],[עמודה55]],"-"),2),"/"),1)</f>
        <v>#REF!</v>
      </c>
      <c r="R2828" s="12" t="e">
        <f>AVERAGE(טבלה1[[#This Row],[עמודה59]:[עמודה60]])</f>
        <v>#VALUE!</v>
      </c>
      <c r="S2828" s="3" t="e">
        <f>VALUE(SUBSTITUTE(טבלה1[[#This Row],[עמודה56]],"$",""))</f>
        <v>#VALUE!</v>
      </c>
      <c r="T2828" s="3" t="e">
        <f>VALUE(SUBSTITUTE(טבלה1[[#This Row],[עמודה57]],"$",""))</f>
        <v>#REF!</v>
      </c>
      <c r="U2828" s="3" t="e">
        <f>IF(טבלה1[[#This Row],[עמודה58]]&gt;30,"Yes","No")</f>
        <v>#VALUE!</v>
      </c>
    </row>
    <row r="2829" spans="1:21" ht="13" x14ac:dyDescent="0.15">
      <c r="A2829" s="8" t="s">
        <v>6594</v>
      </c>
      <c r="B2829" s="9" t="s">
        <v>6595</v>
      </c>
      <c r="C2829" s="9" t="s">
        <v>47</v>
      </c>
      <c r="D2829" s="13">
        <v>1000</v>
      </c>
      <c r="E2829" s="9" t="s">
        <v>14</v>
      </c>
      <c r="F2829" s="9" t="s">
        <v>117</v>
      </c>
      <c r="G2829" s="10">
        <v>0.9</v>
      </c>
      <c r="H2829" s="11"/>
      <c r="I2829" s="12" t="str" cm="1">
        <f t="array" ref="I2829">INDEX(_xlfn.TEXTSPLIT(טבלה1[[#This Row],[עמודה2]],","),2)</f>
        <v xml:space="preserve"> India</v>
      </c>
      <c r="J2829" s="16" t="str">
        <f>_xlfn.CONCAT(טבלה1[[#This Row],[AI_Companies]]," ",טבלה1[[#This Row],[עמודה1]])</f>
        <v>LimerineSoftwarePvtLtd https://limerine.com</v>
      </c>
      <c r="K2829" s="12">
        <v>2</v>
      </c>
      <c r="L2829" s="12" t="str">
        <f>IF(טבלה1[[#This Row],[עמודה53]]&gt;2000,"Yes","No")</f>
        <v>No</v>
      </c>
      <c r="M2829" s="12">
        <v>9</v>
      </c>
      <c r="N2829" s="12">
        <f>AVERAGE(טבלה1[[#This Row],[עמודה52]:[עמודה53]])</f>
        <v>5.5</v>
      </c>
      <c r="O2829" s="12" t="str">
        <f>IF(טבלה1[[#This Row],[עמודה4]]="&lt; $25 / hr","0$ - $25 / hr",טבלה1[[#This Row],[עמודה4]])</f>
        <v>0$ - $25 / hr</v>
      </c>
      <c r="P2829" s="12" t="str" cm="1">
        <f t="array" ref="P2829">INDEX(_xlfn.TEXTSPLIT(טבלה1[[#This Row],[עמודה55]],"-"),1)</f>
        <v xml:space="preserve">0$ </v>
      </c>
      <c r="Q2829" s="21" t="str" cm="1">
        <f t="array" ref="Q2829">INDEX(_xlfn.TEXTSPLIT(INDEX(_xlfn.TEXTSPLIT(טבלה1[[#This Row],[עמודה55]],"-"),2),"/"),1)</f>
        <v xml:space="preserve"> $25 </v>
      </c>
      <c r="R2829" s="12">
        <f>AVERAGE(טבלה1[[#This Row],[עמודה59]:[עמודה60]])</f>
        <v>12.5</v>
      </c>
      <c r="S2829" s="3">
        <f>VALUE(SUBSTITUTE(טבלה1[[#This Row],[עמודה56]],"$",""))</f>
        <v>0</v>
      </c>
      <c r="T2829" s="3">
        <f>VALUE(SUBSTITUTE(טבלה1[[#This Row],[עמודה57]],"$",""))</f>
        <v>25</v>
      </c>
      <c r="U2829" s="3" t="str">
        <f>IF(טבלה1[[#This Row],[עמודה58]]&gt;30,"Yes","No")</f>
        <v>No</v>
      </c>
    </row>
    <row r="2830" spans="1:21" ht="13" x14ac:dyDescent="0.15">
      <c r="A2830" s="8" t="s">
        <v>6596</v>
      </c>
      <c r="B2830" s="9" t="s">
        <v>6597</v>
      </c>
      <c r="C2830" s="9" t="s">
        <v>102</v>
      </c>
      <c r="D2830" s="13">
        <v>75000</v>
      </c>
      <c r="E2830" s="9" t="s">
        <v>9</v>
      </c>
      <c r="F2830" s="9" t="s">
        <v>117</v>
      </c>
      <c r="G2830" s="10">
        <v>1</v>
      </c>
      <c r="H2830" s="11"/>
      <c r="I2830" s="12" t="str" cm="1">
        <f t="array" ref="I2830">INDEX(_xlfn.TEXTSPLIT(טבלה1[[#This Row],[עמודה2]],","),2)</f>
        <v xml:space="preserve"> United Kingdom</v>
      </c>
      <c r="J2830" s="16" t="str">
        <f>_xlfn.CONCAT(טבלה1[[#This Row],[AI_Companies]]," ",טבלה1[[#This Row],[עמודה1]])</f>
        <v>AffinitiAI http://affiniti.ai</v>
      </c>
      <c r="K2830" s="12">
        <v>2</v>
      </c>
      <c r="L2830" s="12" t="str">
        <f>IF(טבלה1[[#This Row],[עמודה53]]&gt;2000,"Yes","No")</f>
        <v>No</v>
      </c>
      <c r="M2830" s="12">
        <v>9</v>
      </c>
      <c r="N2830" s="12">
        <f>AVERAGE(טבלה1[[#This Row],[עמודה52]:[עמודה53]])</f>
        <v>5.5</v>
      </c>
      <c r="O2830" s="12" t="str">
        <f>IF(טבלה1[[#This Row],[עמודה4]]="&lt; $25 / hr","0$ - $25 / hr",טבלה1[[#This Row],[עמודה4]])</f>
        <v>$50 - $99 / hr</v>
      </c>
      <c r="P2830" s="12" t="str" cm="1">
        <f t="array" ref="P2830">INDEX(_xlfn.TEXTSPLIT(טבלה1[[#This Row],[עמודה55]],"-"),1)</f>
        <v xml:space="preserve">$50 </v>
      </c>
      <c r="Q2830" s="21" t="str" cm="1">
        <f t="array" ref="Q2830">INDEX(_xlfn.TEXTSPLIT(INDEX(_xlfn.TEXTSPLIT(טבלה1[[#This Row],[עמודה55]],"-"),2),"/"),1)</f>
        <v xml:space="preserve"> $99 </v>
      </c>
      <c r="R2830" s="12">
        <f>AVERAGE(טבלה1[[#This Row],[עמודה59]:[עמודה60]])</f>
        <v>74.5</v>
      </c>
      <c r="S2830" s="3">
        <f>VALUE(SUBSTITUTE(טבלה1[[#This Row],[עמודה56]],"$",""))</f>
        <v>50</v>
      </c>
      <c r="T2830" s="3">
        <f>VALUE(SUBSTITUTE(טבלה1[[#This Row],[עמודה57]],"$",""))</f>
        <v>99</v>
      </c>
      <c r="U2830" s="3" t="str">
        <f>IF(טבלה1[[#This Row],[עמודה58]]&gt;30,"Yes","No")</f>
        <v>Yes</v>
      </c>
    </row>
    <row r="2831" spans="1:21" ht="13" x14ac:dyDescent="0.15">
      <c r="A2831" s="8" t="s">
        <v>6598</v>
      </c>
      <c r="B2831" s="9" t="s">
        <v>6599</v>
      </c>
      <c r="C2831" s="9" t="s">
        <v>162</v>
      </c>
      <c r="D2831" s="13">
        <v>10000</v>
      </c>
      <c r="E2831" s="9" t="s">
        <v>33</v>
      </c>
      <c r="F2831" s="9" t="s">
        <v>10</v>
      </c>
      <c r="G2831" s="10">
        <v>0.1</v>
      </c>
      <c r="H2831" s="11"/>
      <c r="I2831" s="12" t="str" cm="1">
        <f t="array" ref="I2831">INDEX(_xlfn.TEXTSPLIT(טבלה1[[#This Row],[עמודה2]],","),2)</f>
        <v xml:space="preserve"> Romania</v>
      </c>
      <c r="J2831" s="16" t="str">
        <f>_xlfn.CONCAT(טבלה1[[#This Row],[AI_Companies]]," ",טבלה1[[#This Row],[עמודה1]])</f>
        <v>AreusDevelopment http://www.areusdev.com/</v>
      </c>
      <c r="K2831" s="12">
        <v>50</v>
      </c>
      <c r="L2831" s="12" t="str">
        <f>IF(טבלה1[[#This Row],[עמודה53]]&gt;2000,"Yes","No")</f>
        <v>No</v>
      </c>
      <c r="M2831" s="12">
        <v>249</v>
      </c>
      <c r="N2831" s="12">
        <f>AVERAGE(טבלה1[[#This Row],[עמודה52]:[עמודה53]])</f>
        <v>149.5</v>
      </c>
      <c r="O2831" s="12" t="str">
        <f>IF(טבלה1[[#This Row],[עמודה4]]="&lt; $25 / hr","0$ - $25 / hr",טבלה1[[#This Row],[עמודה4]])</f>
        <v>$25 - $49 / hr</v>
      </c>
      <c r="P2831" s="12" t="str" cm="1">
        <f t="array" ref="P2831">INDEX(_xlfn.TEXTSPLIT(טבלה1[[#This Row],[עמודה55]],"-"),1)</f>
        <v xml:space="preserve">$25 </v>
      </c>
      <c r="Q2831" s="21" t="str" cm="1">
        <f t="array" ref="Q2831">INDEX(_xlfn.TEXTSPLIT(INDEX(_xlfn.TEXTSPLIT(טבלה1[[#This Row],[עמודה55]],"-"),2),"/"),1)</f>
        <v xml:space="preserve"> $49 </v>
      </c>
      <c r="R2831" s="12">
        <f>AVERAGE(טבלה1[[#This Row],[עמודה59]:[עמודה60]])</f>
        <v>37</v>
      </c>
      <c r="S2831" s="3">
        <f>VALUE(SUBSTITUTE(טבלה1[[#This Row],[עמודה56]],"$",""))</f>
        <v>25</v>
      </c>
      <c r="T2831" s="3">
        <f>VALUE(SUBSTITUTE(טבלה1[[#This Row],[עמודה57]],"$",""))</f>
        <v>49</v>
      </c>
      <c r="U2831" s="3" t="str">
        <f>IF(טבלה1[[#This Row],[עמודה58]]&gt;30,"Yes","No")</f>
        <v>Yes</v>
      </c>
    </row>
    <row r="2832" spans="1:21" ht="13" x14ac:dyDescent="0.15">
      <c r="A2832" s="8" t="s">
        <v>6600</v>
      </c>
      <c r="B2832" s="9" t="s">
        <v>6601</v>
      </c>
      <c r="C2832" s="9" t="s">
        <v>1267</v>
      </c>
      <c r="D2832" s="13">
        <v>10000</v>
      </c>
      <c r="E2832" s="9" t="s">
        <v>33</v>
      </c>
      <c r="F2832" s="9" t="s">
        <v>10</v>
      </c>
      <c r="G2832" s="10">
        <v>0.1</v>
      </c>
      <c r="H2832" s="11"/>
      <c r="I2832" s="12" t="str" cm="1">
        <f t="array" ref="I2832">INDEX(_xlfn.TEXTSPLIT(טבלה1[[#This Row],[עמודה2]],","),2)</f>
        <v xml:space="preserve"> TX</v>
      </c>
      <c r="J2832" s="16" t="str">
        <f>_xlfn.CONCAT(טבלה1[[#This Row],[AI_Companies]]," ",טבלה1[[#This Row],[עמודה1]])</f>
        <v>Retrocube https://www.retrocube.com/</v>
      </c>
      <c r="K2832" s="12">
        <v>50</v>
      </c>
      <c r="L2832" s="12" t="str">
        <f>IF(טבלה1[[#This Row],[עמודה53]]&gt;2000,"Yes","No")</f>
        <v>No</v>
      </c>
      <c r="M2832" s="12">
        <v>249</v>
      </c>
      <c r="N2832" s="12">
        <f>AVERAGE(טבלה1[[#This Row],[עמודה52]:[עמודה53]])</f>
        <v>149.5</v>
      </c>
      <c r="O2832" s="12" t="str">
        <f>IF(טבלה1[[#This Row],[עמודה4]]="&lt; $25 / hr","0$ - $25 / hr",טבלה1[[#This Row],[עמודה4]])</f>
        <v>$25 - $49 / hr</v>
      </c>
      <c r="P2832" s="12" t="str" cm="1">
        <f t="array" ref="P2832">INDEX(_xlfn.TEXTSPLIT(טבלה1[[#This Row],[עמודה55]],"-"),1)</f>
        <v xml:space="preserve">$25 </v>
      </c>
      <c r="Q2832" s="21" t="str" cm="1">
        <f t="array" ref="Q2832">INDEX(_xlfn.TEXTSPLIT(INDEX(_xlfn.TEXTSPLIT(טבלה1[[#This Row],[עמודה55]],"-"),2),"/"),1)</f>
        <v xml:space="preserve"> $49 </v>
      </c>
      <c r="R2832" s="12">
        <f>AVERAGE(טבלה1[[#This Row],[עמודה59]:[עמודה60]])</f>
        <v>37</v>
      </c>
      <c r="S2832" s="3">
        <f>VALUE(SUBSTITUTE(טבלה1[[#This Row],[עמודה56]],"$",""))</f>
        <v>25</v>
      </c>
      <c r="T2832" s="3">
        <f>VALUE(SUBSTITUTE(טבלה1[[#This Row],[עמודה57]],"$",""))</f>
        <v>49</v>
      </c>
      <c r="U2832" s="3" t="str">
        <f>IF(טבלה1[[#This Row],[עמודה58]]&gt;30,"Yes","No")</f>
        <v>Yes</v>
      </c>
    </row>
    <row r="2833" spans="1:21" ht="13" x14ac:dyDescent="0.15">
      <c r="A2833" s="8" t="s">
        <v>6602</v>
      </c>
      <c r="B2833" s="9" t="s">
        <v>6603</v>
      </c>
      <c r="C2833" s="9" t="s">
        <v>604</v>
      </c>
      <c r="D2833" s="13">
        <v>5000</v>
      </c>
      <c r="E2833" s="9" t="s">
        <v>33</v>
      </c>
      <c r="F2833" s="9" t="s">
        <v>29</v>
      </c>
      <c r="G2833" s="10">
        <v>0.1</v>
      </c>
      <c r="H2833" s="11"/>
      <c r="I2833" s="12" t="str" cm="1">
        <f t="array" ref="I2833">INDEX(_xlfn.TEXTSPLIT(טבלה1[[#This Row],[עמודה2]],","),2)</f>
        <v xml:space="preserve"> India</v>
      </c>
      <c r="J2833" s="16" t="str">
        <f>_xlfn.CONCAT(טבלה1[[#This Row],[AI_Companies]]," ",טבלה1[[#This Row],[עמודה1]])</f>
        <v>MrmmbsVision https://www.mrmmbsvision.com/</v>
      </c>
      <c r="K2833" s="12">
        <v>10</v>
      </c>
      <c r="L2833" s="12" t="str">
        <f>IF(טבלה1[[#This Row],[עמודה53]]&gt;2000,"Yes","No")</f>
        <v>No</v>
      </c>
      <c r="M2833" s="12">
        <v>49</v>
      </c>
      <c r="N2833" s="12">
        <f>AVERAGE(טבלה1[[#This Row],[עמודה52]:[עמודה53]])</f>
        <v>29.5</v>
      </c>
      <c r="O2833" s="12" t="str">
        <f>IF(טבלה1[[#This Row],[עמודה4]]="&lt; $25 / hr","0$ - $25 / hr",טבלה1[[#This Row],[עמודה4]])</f>
        <v>$25 - $49 / hr</v>
      </c>
      <c r="P2833" s="12" t="str" cm="1">
        <f t="array" ref="P2833">INDEX(_xlfn.TEXTSPLIT(טבלה1[[#This Row],[עמודה55]],"-"),1)</f>
        <v xml:space="preserve">$25 </v>
      </c>
      <c r="Q2833" s="21" t="str" cm="1">
        <f t="array" ref="Q2833">INDEX(_xlfn.TEXTSPLIT(INDEX(_xlfn.TEXTSPLIT(טבלה1[[#This Row],[עמודה55]],"-"),2),"/"),1)</f>
        <v xml:space="preserve"> $49 </v>
      </c>
      <c r="R2833" s="12">
        <f>AVERAGE(טבלה1[[#This Row],[עמודה59]:[עמודה60]])</f>
        <v>37</v>
      </c>
      <c r="S2833" s="3">
        <f>VALUE(SUBSTITUTE(טבלה1[[#This Row],[עמודה56]],"$",""))</f>
        <v>25</v>
      </c>
      <c r="T2833" s="3">
        <f>VALUE(SUBSTITUTE(טבלה1[[#This Row],[עמודה57]],"$",""))</f>
        <v>49</v>
      </c>
      <c r="U2833" s="3" t="str">
        <f>IF(טבלה1[[#This Row],[עמודה58]]&gt;30,"Yes","No")</f>
        <v>Yes</v>
      </c>
    </row>
    <row r="2834" spans="1:21" ht="13" x14ac:dyDescent="0.15">
      <c r="A2834" s="8" t="s">
        <v>6604</v>
      </c>
      <c r="B2834" s="9" t="s">
        <v>6605</v>
      </c>
      <c r="C2834" s="9" t="s">
        <v>342</v>
      </c>
      <c r="D2834" s="13">
        <v>25000</v>
      </c>
      <c r="E2834" s="9" t="s">
        <v>9</v>
      </c>
      <c r="F2834" s="9" t="s">
        <v>117</v>
      </c>
      <c r="G2834" s="10">
        <v>1</v>
      </c>
      <c r="H2834" s="11"/>
      <c r="I2834" s="12" t="str" cm="1">
        <f t="array" ref="I2834">INDEX(_xlfn.TEXTSPLIT(טבלה1[[#This Row],[עמודה2]],","),2)</f>
        <v xml:space="preserve"> Uruguay</v>
      </c>
      <c r="J2834" s="16" t="str">
        <f>_xlfn.CONCAT(טבלה1[[#This Row],[AI_Companies]]," ",טבלה1[[#This Row],[עמודה1]])</f>
        <v>Pento https://pento.ai/</v>
      </c>
      <c r="K2834" s="12">
        <v>2</v>
      </c>
      <c r="L2834" s="12" t="str">
        <f>IF(טבלה1[[#This Row],[עמודה53]]&gt;2000,"Yes","No")</f>
        <v>No</v>
      </c>
      <c r="M2834" s="12">
        <v>9</v>
      </c>
      <c r="N2834" s="12">
        <f>AVERAGE(טבלה1[[#This Row],[עמודה52]:[עמודה53]])</f>
        <v>5.5</v>
      </c>
      <c r="O2834" s="12" t="str">
        <f>IF(טבלה1[[#This Row],[עמודה4]]="&lt; $25 / hr","0$ - $25 / hr",טבלה1[[#This Row],[עמודה4]])</f>
        <v>$50 - $99 / hr</v>
      </c>
      <c r="P2834" s="12" t="str" cm="1">
        <f t="array" ref="P2834">INDEX(_xlfn.TEXTSPLIT(טבלה1[[#This Row],[עמודה55]],"-"),1)</f>
        <v xml:space="preserve">$50 </v>
      </c>
      <c r="Q2834" s="21" t="str" cm="1">
        <f t="array" ref="Q2834">INDEX(_xlfn.TEXTSPLIT(INDEX(_xlfn.TEXTSPLIT(טבלה1[[#This Row],[עמודה55]],"-"),2),"/"),1)</f>
        <v xml:space="preserve"> $99 </v>
      </c>
      <c r="R2834" s="12">
        <f>AVERAGE(טבלה1[[#This Row],[עמודה59]:[עמודה60]])</f>
        <v>74.5</v>
      </c>
      <c r="S2834" s="3">
        <f>VALUE(SUBSTITUTE(טבלה1[[#This Row],[עמודה56]],"$",""))</f>
        <v>50</v>
      </c>
      <c r="T2834" s="3">
        <f>VALUE(SUBSTITUTE(טבלה1[[#This Row],[עמודה57]],"$",""))</f>
        <v>99</v>
      </c>
      <c r="U2834" s="3" t="str">
        <f>IF(טבלה1[[#This Row],[עמודה58]]&gt;30,"Yes","No")</f>
        <v>Yes</v>
      </c>
    </row>
    <row r="2835" spans="1:21" ht="13" x14ac:dyDescent="0.15">
      <c r="A2835" s="8" t="s">
        <v>6606</v>
      </c>
      <c r="B2835" s="9" t="s">
        <v>6607</v>
      </c>
      <c r="C2835" s="9" t="s">
        <v>6608</v>
      </c>
      <c r="D2835" s="13">
        <v>10000</v>
      </c>
      <c r="E2835" s="9" t="s">
        <v>14</v>
      </c>
      <c r="F2835" s="9" t="s">
        <v>10</v>
      </c>
      <c r="G2835" s="10">
        <v>0.4</v>
      </c>
      <c r="H2835" s="11"/>
      <c r="I2835" s="12" t="str" cm="1">
        <f t="array" ref="I2835">INDEX(_xlfn.TEXTSPLIT(טבלה1[[#This Row],[עמודה2]],","),2)</f>
        <v xml:space="preserve"> Vietnam</v>
      </c>
      <c r="J2835" s="16" t="str">
        <f>_xlfn.CONCAT(טבלה1[[#This Row],[AI_Companies]]," ",טבלה1[[#This Row],[עמודה1]])</f>
        <v>Hekate https://hekate.ai/</v>
      </c>
      <c r="K2835" s="12">
        <v>50</v>
      </c>
      <c r="L2835" s="12" t="str">
        <f>IF(טבלה1[[#This Row],[עמודה53]]&gt;2000,"Yes","No")</f>
        <v>No</v>
      </c>
      <c r="M2835" s="12">
        <v>249</v>
      </c>
      <c r="N2835" s="12">
        <f>AVERAGE(טבלה1[[#This Row],[עמודה52]:[עמודה53]])</f>
        <v>149.5</v>
      </c>
      <c r="O2835" s="12" t="str">
        <f>IF(טבלה1[[#This Row],[עמודה4]]="&lt; $25 / hr","0$ - $25 / hr",טבלה1[[#This Row],[עמודה4]])</f>
        <v>0$ - $25 / hr</v>
      </c>
      <c r="P2835" s="12" t="str" cm="1">
        <f t="array" ref="P2835">INDEX(_xlfn.TEXTSPLIT(טבלה1[[#This Row],[עמודה55]],"-"),1)</f>
        <v xml:space="preserve">0$ </v>
      </c>
      <c r="Q2835" s="21" t="str" cm="1">
        <f t="array" ref="Q2835">INDEX(_xlfn.TEXTSPLIT(INDEX(_xlfn.TEXTSPLIT(טבלה1[[#This Row],[עמודה55]],"-"),2),"/"),1)</f>
        <v xml:space="preserve"> $25 </v>
      </c>
      <c r="R2835" s="12">
        <f>AVERAGE(טבלה1[[#This Row],[עמודה59]:[עמודה60]])</f>
        <v>12.5</v>
      </c>
      <c r="S2835" s="3">
        <f>VALUE(SUBSTITUTE(טבלה1[[#This Row],[עמודה56]],"$",""))</f>
        <v>0</v>
      </c>
      <c r="T2835" s="3">
        <f>VALUE(SUBSTITUTE(טבלה1[[#This Row],[עמודה57]],"$",""))</f>
        <v>25</v>
      </c>
      <c r="U2835" s="3" t="str">
        <f>IF(טבלה1[[#This Row],[עמודה58]]&gt;30,"Yes","No")</f>
        <v>No</v>
      </c>
    </row>
    <row r="2836" spans="1:21" ht="13" x14ac:dyDescent="0.15">
      <c r="A2836" s="8" t="s">
        <v>6609</v>
      </c>
      <c r="B2836" s="9" t="s">
        <v>6610</v>
      </c>
      <c r="C2836" s="9" t="s">
        <v>6611</v>
      </c>
      <c r="D2836" s="9" t="s">
        <v>4</v>
      </c>
      <c r="E2836" s="9" t="s">
        <v>57</v>
      </c>
      <c r="F2836" s="9" t="s">
        <v>10</v>
      </c>
      <c r="G2836" s="10">
        <v>0.1</v>
      </c>
      <c r="H2836" s="11"/>
      <c r="I2836" s="12" t="str" cm="1">
        <f t="array" ref="I2836">INDEX(_xlfn.TEXTSPLIT(טבלה1[[#This Row],[עמודה2]],","),2)</f>
        <v xml:space="preserve"> MI</v>
      </c>
      <c r="J2836" s="16" t="str">
        <f>_xlfn.CONCAT(טבלה1[[#This Row],[AI_Companies]]," ",טבלה1[[#This Row],[עמודה1]])</f>
        <v>Vectorform http://www.vectorform.com/</v>
      </c>
      <c r="K2836" s="12">
        <v>50</v>
      </c>
      <c r="L2836" s="12" t="str">
        <f>IF(טבלה1[[#This Row],[עמודה53]]&gt;2000,"Yes","No")</f>
        <v>No</v>
      </c>
      <c r="M2836" s="12">
        <v>249</v>
      </c>
      <c r="N2836" s="12">
        <f>AVERAGE(טבלה1[[#This Row],[עמודה52]:[עמודה53]])</f>
        <v>149.5</v>
      </c>
      <c r="O2836" s="12" t="str">
        <f>IF(טבלה1[[#This Row],[עמודה4]]="&lt; $25 / hr","0$ - $25 / hr",טבלה1[[#This Row],[עמודה4]])</f>
        <v>$200 - $300 / hr</v>
      </c>
      <c r="P2836" s="12" t="str" cm="1">
        <f t="array" ref="P2836">INDEX(_xlfn.TEXTSPLIT(טבלה1[[#This Row],[עמודה55]],"-"),1)</f>
        <v xml:space="preserve">$200 </v>
      </c>
      <c r="Q2836" s="21" t="str" cm="1">
        <f t="array" ref="Q2836">INDEX(_xlfn.TEXTSPLIT(INDEX(_xlfn.TEXTSPLIT(טבלה1[[#This Row],[עמודה55]],"-"),2),"/"),1)</f>
        <v xml:space="preserve"> $300 </v>
      </c>
      <c r="R2836" s="12">
        <f>AVERAGE(טבלה1[[#This Row],[עמודה59]:[עמודה60]])</f>
        <v>250</v>
      </c>
      <c r="S2836" s="3">
        <f>VALUE(SUBSTITUTE(טבלה1[[#This Row],[עמודה56]],"$",""))</f>
        <v>200</v>
      </c>
      <c r="T2836" s="3">
        <f>VALUE(SUBSTITUTE(טבלה1[[#This Row],[עמודה57]],"$",""))</f>
        <v>300</v>
      </c>
      <c r="U2836" s="3" t="str">
        <f>IF(טבלה1[[#This Row],[עמודה58]]&gt;30,"Yes","No")</f>
        <v>Yes</v>
      </c>
    </row>
    <row r="2837" spans="1:21" ht="13" x14ac:dyDescent="0.15">
      <c r="A2837" s="8" t="s">
        <v>6612</v>
      </c>
      <c r="B2837" s="9" t="s">
        <v>6613</v>
      </c>
      <c r="C2837" s="9" t="s">
        <v>168</v>
      </c>
      <c r="D2837" s="13">
        <v>5000</v>
      </c>
      <c r="E2837" s="9" t="s">
        <v>33</v>
      </c>
      <c r="F2837" s="9" t="s">
        <v>29</v>
      </c>
      <c r="G2837" s="10">
        <v>0.5</v>
      </c>
      <c r="H2837" s="11"/>
      <c r="I2837" s="12" t="str" cm="1">
        <f t="array" ref="I2837">INDEX(_xlfn.TEXTSPLIT(טבלה1[[#This Row],[עמודה2]],","),2)</f>
        <v xml:space="preserve"> India</v>
      </c>
      <c r="J2837" s="16" t="str">
        <f>_xlfn.CONCAT(טבלה1[[#This Row],[AI_Companies]]," ",טבלה1[[#This Row],[עמודה1]])</f>
        <v>PragnakalpTechlabs https://www.pragnakalp.com</v>
      </c>
      <c r="K2837" s="12">
        <v>10</v>
      </c>
      <c r="L2837" s="12" t="str">
        <f>IF(טבלה1[[#This Row],[עמודה53]]&gt;2000,"Yes","No")</f>
        <v>No</v>
      </c>
      <c r="M2837" s="12">
        <v>49</v>
      </c>
      <c r="N2837" s="12">
        <f>AVERAGE(טבלה1[[#This Row],[עמודה52]:[עמודה53]])</f>
        <v>29.5</v>
      </c>
      <c r="O2837" s="12" t="str">
        <f>IF(טבלה1[[#This Row],[עמודה4]]="&lt; $25 / hr","0$ - $25 / hr",טבלה1[[#This Row],[עמודה4]])</f>
        <v>$25 - $49 / hr</v>
      </c>
      <c r="P2837" s="12" t="str" cm="1">
        <f t="array" ref="P2837">INDEX(_xlfn.TEXTSPLIT(טבלה1[[#This Row],[עמודה55]],"-"),1)</f>
        <v xml:space="preserve">$25 </v>
      </c>
      <c r="Q2837" s="21" t="str" cm="1">
        <f t="array" ref="Q2837">INDEX(_xlfn.TEXTSPLIT(INDEX(_xlfn.TEXTSPLIT(טבלה1[[#This Row],[עמודה55]],"-"),2),"/"),1)</f>
        <v xml:space="preserve"> $49 </v>
      </c>
      <c r="R2837" s="12">
        <f>AVERAGE(טבלה1[[#This Row],[עמודה59]:[עמודה60]])</f>
        <v>37</v>
      </c>
      <c r="S2837" s="3">
        <f>VALUE(SUBSTITUTE(טבלה1[[#This Row],[עמודה56]],"$",""))</f>
        <v>25</v>
      </c>
      <c r="T2837" s="3">
        <f>VALUE(SUBSTITUTE(טבלה1[[#This Row],[עמודה57]],"$",""))</f>
        <v>49</v>
      </c>
      <c r="U2837" s="3" t="str">
        <f>IF(טבלה1[[#This Row],[עמודה58]]&gt;30,"Yes","No")</f>
        <v>Yes</v>
      </c>
    </row>
    <row r="2838" spans="1:21" ht="13" x14ac:dyDescent="0.15">
      <c r="A2838" s="8" t="s">
        <v>6614</v>
      </c>
      <c r="B2838" s="9" t="s">
        <v>6615</v>
      </c>
      <c r="C2838" s="9" t="s">
        <v>53</v>
      </c>
      <c r="D2838" s="13">
        <v>1000</v>
      </c>
      <c r="E2838" s="9" t="s">
        <v>14</v>
      </c>
      <c r="F2838" s="9" t="s">
        <v>29</v>
      </c>
      <c r="G2838" s="10">
        <v>0.7</v>
      </c>
      <c r="H2838" s="11"/>
      <c r="I2838" s="12" t="str" cm="1">
        <f t="array" ref="I2838">INDEX(_xlfn.TEXTSPLIT(טבלה1[[#This Row],[עמודה2]],","),2)</f>
        <v xml:space="preserve"> Ukraine</v>
      </c>
      <c r="J2838" s="16" t="str">
        <f>_xlfn.CONCAT(טבלה1[[#This Row],[AI_Companies]]," ",טבלה1[[#This Row],[עמודה1]])</f>
        <v>Outforz https://outforz.com/</v>
      </c>
      <c r="K2838" s="12">
        <v>10</v>
      </c>
      <c r="L2838" s="12" t="str">
        <f>IF(טבלה1[[#This Row],[עמודה53]]&gt;2000,"Yes","No")</f>
        <v>No</v>
      </c>
      <c r="M2838" s="12">
        <v>49</v>
      </c>
      <c r="N2838" s="12">
        <f>AVERAGE(טבלה1[[#This Row],[עמודה52]:[עמודה53]])</f>
        <v>29.5</v>
      </c>
      <c r="O2838" s="12" t="str">
        <f>IF(טבלה1[[#This Row],[עמודה4]]="&lt; $25 / hr","0$ - $25 / hr",טבלה1[[#This Row],[עמודה4]])</f>
        <v>0$ - $25 / hr</v>
      </c>
      <c r="P2838" s="12" t="str" cm="1">
        <f t="array" ref="P2838">INDEX(_xlfn.TEXTSPLIT(טבלה1[[#This Row],[עמודה55]],"-"),1)</f>
        <v xml:space="preserve">0$ </v>
      </c>
      <c r="Q2838" s="21" t="str" cm="1">
        <f t="array" ref="Q2838">INDEX(_xlfn.TEXTSPLIT(INDEX(_xlfn.TEXTSPLIT(טבלה1[[#This Row],[עמודה55]],"-"),2),"/"),1)</f>
        <v xml:space="preserve"> $25 </v>
      </c>
      <c r="R2838" s="12">
        <f>AVERAGE(טבלה1[[#This Row],[עמודה59]:[עמודה60]])</f>
        <v>12.5</v>
      </c>
      <c r="S2838" s="3">
        <f>VALUE(SUBSTITUTE(טבלה1[[#This Row],[עמודה56]],"$",""))</f>
        <v>0</v>
      </c>
      <c r="T2838" s="3">
        <f>VALUE(SUBSTITUTE(טבלה1[[#This Row],[עמודה57]],"$",""))</f>
        <v>25</v>
      </c>
      <c r="U2838" s="3" t="str">
        <f>IF(טבלה1[[#This Row],[עמודה58]]&gt;30,"Yes","No")</f>
        <v>No</v>
      </c>
    </row>
    <row r="2839" spans="1:21" ht="13" x14ac:dyDescent="0.15">
      <c r="A2839" s="8" t="s">
        <v>6616</v>
      </c>
      <c r="B2839" s="9" t="s">
        <v>6617</v>
      </c>
      <c r="C2839" s="9" t="s">
        <v>6618</v>
      </c>
      <c r="D2839" s="13">
        <v>5000</v>
      </c>
      <c r="E2839" s="9" t="s">
        <v>63</v>
      </c>
      <c r="F2839" s="9" t="s">
        <v>29</v>
      </c>
      <c r="G2839" s="10">
        <v>0.75</v>
      </c>
      <c r="H2839" s="11"/>
      <c r="I2839" s="12" t="str" cm="1">
        <f t="array" ref="I2839">INDEX(_xlfn.TEXTSPLIT(טבלה1[[#This Row],[עמודה2]],","),2)</f>
        <v xml:space="preserve"> Canada</v>
      </c>
      <c r="J2839" s="16" t="str">
        <f>_xlfn.CONCAT(טבלה1[[#This Row],[AI_Companies]]," ",טבלה1[[#This Row],[עמודה1]])</f>
        <v>Explorai https://explor.ai</v>
      </c>
      <c r="K2839" s="12">
        <v>10</v>
      </c>
      <c r="L2839" s="12" t="str">
        <f>IF(טבלה1[[#This Row],[עמודה53]]&gt;2000,"Yes","No")</f>
        <v>No</v>
      </c>
      <c r="M2839" s="12">
        <v>49</v>
      </c>
      <c r="N2839" s="12">
        <f>AVERAGE(טבלה1[[#This Row],[עמודה52]:[עמודה53]])</f>
        <v>29.5</v>
      </c>
      <c r="O2839" s="12" t="str">
        <f>IF(טבלה1[[#This Row],[עמודה4]]="&lt; $25 / hr","0$ - $25 / hr",טבלה1[[#This Row],[עמודה4]])</f>
        <v>$150 - $199 / hr</v>
      </c>
      <c r="P2839" s="12" t="str" cm="1">
        <f t="array" ref="P2839">INDEX(_xlfn.TEXTSPLIT(טבלה1[[#This Row],[עמודה55]],"-"),1)</f>
        <v xml:space="preserve">$150 </v>
      </c>
      <c r="Q2839" s="21" t="str" cm="1">
        <f t="array" ref="Q2839">INDEX(_xlfn.TEXTSPLIT(INDEX(_xlfn.TEXTSPLIT(טבלה1[[#This Row],[עמודה55]],"-"),2),"/"),1)</f>
        <v xml:space="preserve"> $199 </v>
      </c>
      <c r="R2839" s="12">
        <f>AVERAGE(טבלה1[[#This Row],[עמודה59]:[עמודה60]])</f>
        <v>174.5</v>
      </c>
      <c r="S2839" s="3">
        <f>VALUE(SUBSTITUTE(טבלה1[[#This Row],[עמודה56]],"$",""))</f>
        <v>150</v>
      </c>
      <c r="T2839" s="3">
        <f>VALUE(SUBSTITUTE(טבלה1[[#This Row],[עמודה57]],"$",""))</f>
        <v>199</v>
      </c>
      <c r="U2839" s="3" t="str">
        <f>IF(טבלה1[[#This Row],[עמודה58]]&gt;30,"Yes","No")</f>
        <v>Yes</v>
      </c>
    </row>
    <row r="2840" spans="1:21" ht="13" x14ac:dyDescent="0.15">
      <c r="A2840" s="8" t="s">
        <v>6619</v>
      </c>
      <c r="B2840" s="9" t="s">
        <v>6620</v>
      </c>
      <c r="C2840" s="9" t="s">
        <v>6621</v>
      </c>
      <c r="D2840" s="13">
        <v>1000</v>
      </c>
      <c r="E2840" s="9" t="s">
        <v>21</v>
      </c>
      <c r="F2840" s="9" t="s">
        <v>560</v>
      </c>
      <c r="G2840" s="10">
        <v>0.8</v>
      </c>
      <c r="H2840" s="11"/>
      <c r="I2840" s="12" t="str" cm="1">
        <f t="array" ref="I2840">INDEX(_xlfn.TEXTSPLIT(טבלה1[[#This Row],[עמודה2]],","),2)</f>
        <v xml:space="preserve"> TX</v>
      </c>
      <c r="J2840" s="16" t="str">
        <f>_xlfn.CONCAT(טבלה1[[#This Row],[AI_Companies]]," ",טבלה1[[#This Row],[עמודה1]])</f>
        <v>Vistalore https://vistalore.com</v>
      </c>
      <c r="K2840" s="12" t="s">
        <v>560</v>
      </c>
      <c r="L2840" s="12" t="str">
        <f>IF(טבלה1[[#This Row],[עמודה53]]&gt;2000,"Yes","No")</f>
        <v>No</v>
      </c>
      <c r="M2840" s="12"/>
      <c r="N2840" s="12" t="e">
        <f>AVERAGE(טבלה1[[#This Row],[עמודה52]:[עמודה53]])</f>
        <v>#DIV/0!</v>
      </c>
      <c r="O2840" s="12" t="str">
        <f>IF(טבלה1[[#This Row],[עמודה4]]="&lt; $25 / hr","0$ - $25 / hr",טבלה1[[#This Row],[עמודה4]])</f>
        <v>$100 - $149 / hr</v>
      </c>
      <c r="P2840" s="12" t="str" cm="1">
        <f t="array" ref="P2840">INDEX(_xlfn.TEXTSPLIT(טבלה1[[#This Row],[עמודה55]],"-"),1)</f>
        <v xml:space="preserve">$100 </v>
      </c>
      <c r="Q2840" s="21" t="str" cm="1">
        <f t="array" ref="Q2840">INDEX(_xlfn.TEXTSPLIT(INDEX(_xlfn.TEXTSPLIT(טבלה1[[#This Row],[עמודה55]],"-"),2),"/"),1)</f>
        <v xml:space="preserve"> $149 </v>
      </c>
      <c r="R2840" s="12">
        <f>AVERAGE(טבלה1[[#This Row],[עמודה59]:[עמודה60]])</f>
        <v>124.5</v>
      </c>
      <c r="S2840" s="3">
        <f>VALUE(SUBSTITUTE(טבלה1[[#This Row],[עמודה56]],"$",""))</f>
        <v>100</v>
      </c>
      <c r="T2840" s="3">
        <f>VALUE(SUBSTITUTE(טבלה1[[#This Row],[עמודה57]],"$",""))</f>
        <v>149</v>
      </c>
      <c r="U2840" s="3" t="str">
        <f>IF(טבלה1[[#This Row],[עמודה58]]&gt;30,"Yes","No")</f>
        <v>Yes</v>
      </c>
    </row>
    <row r="2841" spans="1:21" ht="13" x14ac:dyDescent="0.15">
      <c r="A2841" s="8" t="s">
        <v>6622</v>
      </c>
      <c r="B2841" s="9" t="s">
        <v>6623</v>
      </c>
      <c r="C2841" s="9" t="s">
        <v>637</v>
      </c>
      <c r="D2841" s="13">
        <v>5000</v>
      </c>
      <c r="E2841" s="9" t="s">
        <v>9</v>
      </c>
      <c r="F2841" s="9" t="s">
        <v>10</v>
      </c>
      <c r="G2841" s="10">
        <v>0.1</v>
      </c>
      <c r="H2841" s="11"/>
      <c r="I2841" s="12" t="str" cm="1">
        <f t="array" ref="I2841">INDEX(_xlfn.TEXTSPLIT(טבלה1[[#This Row],[עמודה2]],","),2)</f>
        <v xml:space="preserve"> MA</v>
      </c>
      <c r="J2841" s="16" t="str">
        <f>_xlfn.CONCAT(טבלה1[[#This Row],[AI_Companies]]," ",טבלה1[[#This Row],[עמודה1]])</f>
        <v>OrangeLoops http://orangeloops.com/</v>
      </c>
      <c r="K2841" s="12">
        <v>50</v>
      </c>
      <c r="L2841" s="12" t="str">
        <f>IF(טבלה1[[#This Row],[עמודה53]]&gt;2000,"Yes","No")</f>
        <v>No</v>
      </c>
      <c r="M2841" s="12">
        <v>249</v>
      </c>
      <c r="N2841" s="12">
        <f>AVERAGE(טבלה1[[#This Row],[עמודה52]:[עמודה53]])</f>
        <v>149.5</v>
      </c>
      <c r="O2841" s="12" t="str">
        <f>IF(טבלה1[[#This Row],[עמודה4]]="&lt; $25 / hr","0$ - $25 / hr",טבלה1[[#This Row],[עמודה4]])</f>
        <v>$50 - $99 / hr</v>
      </c>
      <c r="P2841" s="12" t="str" cm="1">
        <f t="array" ref="P2841">INDEX(_xlfn.TEXTSPLIT(טבלה1[[#This Row],[עמודה55]],"-"),1)</f>
        <v xml:space="preserve">$50 </v>
      </c>
      <c r="Q2841" s="21" t="str" cm="1">
        <f t="array" ref="Q2841">INDEX(_xlfn.TEXTSPLIT(INDEX(_xlfn.TEXTSPLIT(טבלה1[[#This Row],[עמודה55]],"-"),2),"/"),1)</f>
        <v xml:space="preserve"> $99 </v>
      </c>
      <c r="R2841" s="12">
        <f>AVERAGE(טבלה1[[#This Row],[עמודה59]:[עמודה60]])</f>
        <v>74.5</v>
      </c>
      <c r="S2841" s="3">
        <f>VALUE(SUBSTITUTE(טבלה1[[#This Row],[עמודה56]],"$",""))</f>
        <v>50</v>
      </c>
      <c r="T2841" s="3">
        <f>VALUE(SUBSTITUTE(טבלה1[[#This Row],[עמודה57]],"$",""))</f>
        <v>99</v>
      </c>
      <c r="U2841" s="3" t="str">
        <f>IF(טבלה1[[#This Row],[עמודה58]]&gt;30,"Yes","No")</f>
        <v>Yes</v>
      </c>
    </row>
    <row r="2842" spans="1:21" ht="13" x14ac:dyDescent="0.15">
      <c r="A2842" s="8" t="s">
        <v>6624</v>
      </c>
      <c r="B2842" s="9" t="s">
        <v>6625</v>
      </c>
      <c r="C2842" s="9" t="s">
        <v>6626</v>
      </c>
      <c r="D2842" s="13">
        <v>10000</v>
      </c>
      <c r="E2842" s="9" t="s">
        <v>9</v>
      </c>
      <c r="F2842" s="9" t="s">
        <v>117</v>
      </c>
      <c r="G2842" s="10">
        <v>0.75</v>
      </c>
      <c r="H2842" s="11"/>
      <c r="I2842" s="12" t="str" cm="1">
        <f t="array" ref="I2842">INDEX(_xlfn.TEXTSPLIT(טבלה1[[#This Row],[עמודה2]],","),2)</f>
        <v xml:space="preserve"> UT</v>
      </c>
      <c r="J2842" s="16" t="str">
        <f>_xlfn.CONCAT(טבלה1[[#This Row],[AI_Companies]]," ",טבלה1[[#This Row],[עמודה1]])</f>
        <v>AIDerivatives https://aiderivatives.co</v>
      </c>
      <c r="K2842" s="12">
        <v>2</v>
      </c>
      <c r="L2842" s="12" t="str">
        <f>IF(טבלה1[[#This Row],[עמודה53]]&gt;2000,"Yes","No")</f>
        <v>No</v>
      </c>
      <c r="M2842" s="12">
        <v>9</v>
      </c>
      <c r="N2842" s="12">
        <f>AVERAGE(טבלה1[[#This Row],[עמודה52]:[עמודה53]])</f>
        <v>5.5</v>
      </c>
      <c r="O2842" s="12" t="str">
        <f>IF(טבלה1[[#This Row],[עמודה4]]="&lt; $25 / hr","0$ - $25 / hr",טבלה1[[#This Row],[עמודה4]])</f>
        <v>$50 - $99 / hr</v>
      </c>
      <c r="P2842" s="12" t="str" cm="1">
        <f t="array" ref="P2842">INDEX(_xlfn.TEXTSPLIT(טבלה1[[#This Row],[עמודה55]],"-"),1)</f>
        <v xml:space="preserve">$50 </v>
      </c>
      <c r="Q2842" s="21" t="str" cm="1">
        <f t="array" ref="Q2842">INDEX(_xlfn.TEXTSPLIT(INDEX(_xlfn.TEXTSPLIT(טבלה1[[#This Row],[עמודה55]],"-"),2),"/"),1)</f>
        <v xml:space="preserve"> $99 </v>
      </c>
      <c r="R2842" s="12">
        <f>AVERAGE(טבלה1[[#This Row],[עמודה59]:[עמודה60]])</f>
        <v>74.5</v>
      </c>
      <c r="S2842" s="3">
        <f>VALUE(SUBSTITUTE(טבלה1[[#This Row],[עמודה56]],"$",""))</f>
        <v>50</v>
      </c>
      <c r="T2842" s="3">
        <f>VALUE(SUBSTITUTE(טבלה1[[#This Row],[עמודה57]],"$",""))</f>
        <v>99</v>
      </c>
      <c r="U2842" s="3" t="str">
        <f>IF(טבלה1[[#This Row],[עמודה58]]&gt;30,"Yes","No")</f>
        <v>Yes</v>
      </c>
    </row>
    <row r="2843" spans="1:21" ht="13" x14ac:dyDescent="0.15">
      <c r="A2843" s="8" t="s">
        <v>6627</v>
      </c>
      <c r="B2843" s="9" t="s">
        <v>6628</v>
      </c>
      <c r="C2843" s="9" t="s">
        <v>240</v>
      </c>
      <c r="D2843" s="13">
        <v>25000</v>
      </c>
      <c r="E2843" s="9" t="s">
        <v>63</v>
      </c>
      <c r="F2843" s="9" t="s">
        <v>5</v>
      </c>
      <c r="G2843" s="10">
        <v>1</v>
      </c>
      <c r="H2843" s="11"/>
      <c r="I2843" s="12" t="str" cm="1">
        <f t="array" ref="I2843">INDEX(_xlfn.TEXTSPLIT(טבלה1[[#This Row],[עמודה2]],","),2)</f>
        <v xml:space="preserve"> CA</v>
      </c>
      <c r="J2843" s="16" t="str">
        <f>_xlfn.CONCAT(טבלה1[[#This Row],[AI_Companies]]," ",טבלה1[[#This Row],[עמודה1]])</f>
        <v>Infrrd https://infrrd.ai/</v>
      </c>
      <c r="K2843" s="12">
        <v>250</v>
      </c>
      <c r="L2843" s="12" t="str">
        <f>IF(טבלה1[[#This Row],[עמודה53]]&gt;2000,"Yes","No")</f>
        <v>No</v>
      </c>
      <c r="M2843" s="12">
        <v>999</v>
      </c>
      <c r="N2843" s="12">
        <f>AVERAGE(טבלה1[[#This Row],[עמודה52]:[עמודה53]])</f>
        <v>624.5</v>
      </c>
      <c r="O2843" s="12" t="str">
        <f>IF(טבלה1[[#This Row],[עמודה4]]="&lt; $25 / hr","0$ - $25 / hr",טבלה1[[#This Row],[עמודה4]])</f>
        <v>$150 - $199 / hr</v>
      </c>
      <c r="P2843" s="12" t="str" cm="1">
        <f t="array" ref="P2843">INDEX(_xlfn.TEXTSPLIT(טבלה1[[#This Row],[עמודה55]],"-"),1)</f>
        <v xml:space="preserve">$150 </v>
      </c>
      <c r="Q2843" s="21" t="str" cm="1">
        <f t="array" ref="Q2843">INDEX(_xlfn.TEXTSPLIT(INDEX(_xlfn.TEXTSPLIT(טבלה1[[#This Row],[עמודה55]],"-"),2),"/"),1)</f>
        <v xml:space="preserve"> $199 </v>
      </c>
      <c r="R2843" s="12">
        <f>AVERAGE(טבלה1[[#This Row],[עמודה59]:[עמודה60]])</f>
        <v>174.5</v>
      </c>
      <c r="S2843" s="3">
        <f>VALUE(SUBSTITUTE(טבלה1[[#This Row],[עמודה56]],"$",""))</f>
        <v>150</v>
      </c>
      <c r="T2843" s="3">
        <f>VALUE(SUBSTITUTE(טבלה1[[#This Row],[עמודה57]],"$",""))</f>
        <v>199</v>
      </c>
      <c r="U2843" s="3" t="str">
        <f>IF(טבלה1[[#This Row],[עמודה58]]&gt;30,"Yes","No")</f>
        <v>Yes</v>
      </c>
    </row>
    <row r="2844" spans="1:21" ht="13" x14ac:dyDescent="0.15">
      <c r="A2844" s="8" t="s">
        <v>6629</v>
      </c>
      <c r="B2844" s="9" t="s">
        <v>6630</v>
      </c>
      <c r="C2844" s="9" t="s">
        <v>6631</v>
      </c>
      <c r="D2844" s="13">
        <v>10000</v>
      </c>
      <c r="E2844" s="9" t="s">
        <v>4</v>
      </c>
      <c r="F2844" s="9" t="s">
        <v>29</v>
      </c>
      <c r="G2844" s="10">
        <v>0.25</v>
      </c>
      <c r="H2844" s="11"/>
      <c r="I2844" s="12" t="str" cm="1">
        <f t="array" ref="I2844">INDEX(_xlfn.TEXTSPLIT(טבלה1[[#This Row],[עמודה2]],","),2)</f>
        <v xml:space="preserve"> South Korea</v>
      </c>
      <c r="J2844" s="16" t="str">
        <f>_xlfn.CONCAT(טבלה1[[#This Row],[AI_Companies]]," ",טבלה1[[#This Row],[עמודה1]])</f>
        <v>Luxolis https://luxpmsoft.com/</v>
      </c>
      <c r="K2844" s="12">
        <v>10</v>
      </c>
      <c r="L2844" s="12" t="str">
        <f>IF(טבלה1[[#This Row],[עמודה53]]&gt;2000,"Yes","No")</f>
        <v>No</v>
      </c>
      <c r="M2844" s="12">
        <v>49</v>
      </c>
      <c r="N2844" s="12">
        <f>AVERAGE(טבלה1[[#This Row],[עמודה52]:[עמודה53]])</f>
        <v>29.5</v>
      </c>
      <c r="O2844" s="12" t="str">
        <f>IF(טבלה1[[#This Row],[עמודה4]]="&lt; $25 / hr","0$ - $25 / hr",טבלה1[[#This Row],[עמודה4]])</f>
        <v>Undisclosed</v>
      </c>
      <c r="P2844" s="12" t="str" cm="1">
        <f t="array" ref="P2844">INDEX(_xlfn.TEXTSPLIT(טבלה1[[#This Row],[עמודה55]],"-"),1)</f>
        <v>Undisclosed</v>
      </c>
      <c r="Q2844" s="21" t="e" cm="1">
        <f t="array" ref="Q2844">INDEX(_xlfn.TEXTSPLIT(INDEX(_xlfn.TEXTSPLIT(טבלה1[[#This Row],[עמודה55]],"-"),2),"/"),1)</f>
        <v>#REF!</v>
      </c>
      <c r="R2844" s="12" t="e">
        <f>AVERAGE(טבלה1[[#This Row],[עמודה59]:[עמודה60]])</f>
        <v>#VALUE!</v>
      </c>
      <c r="S2844" s="3" t="e">
        <f>VALUE(SUBSTITUTE(טבלה1[[#This Row],[עמודה56]],"$",""))</f>
        <v>#VALUE!</v>
      </c>
      <c r="T2844" s="3" t="e">
        <f>VALUE(SUBSTITUTE(טבלה1[[#This Row],[עמודה57]],"$",""))</f>
        <v>#REF!</v>
      </c>
      <c r="U2844" s="3" t="e">
        <f>IF(טבלה1[[#This Row],[עמודה58]]&gt;30,"Yes","No")</f>
        <v>#VALUE!</v>
      </c>
    </row>
    <row r="2845" spans="1:21" ht="13" x14ac:dyDescent="0.15">
      <c r="A2845" s="8" t="s">
        <v>6632</v>
      </c>
      <c r="B2845" s="9" t="s">
        <v>6633</v>
      </c>
      <c r="C2845" s="9" t="s">
        <v>342</v>
      </c>
      <c r="D2845" s="13">
        <v>10000</v>
      </c>
      <c r="E2845" s="9" t="s">
        <v>9</v>
      </c>
      <c r="F2845" s="9" t="s">
        <v>10</v>
      </c>
      <c r="G2845" s="10">
        <v>0.1</v>
      </c>
      <c r="H2845" s="11"/>
      <c r="I2845" s="12" t="str" cm="1">
        <f t="array" ref="I2845">INDEX(_xlfn.TEXTSPLIT(טבלה1[[#This Row],[עמודה2]],","),2)</f>
        <v xml:space="preserve"> Uruguay</v>
      </c>
      <c r="J2845" s="16" t="str">
        <f>_xlfn.CONCAT(טבלה1[[#This Row],[AI_Companies]]," ",טבלה1[[#This Row],[עמודה1]])</f>
        <v>INNOVANT https://innovant.us/</v>
      </c>
      <c r="K2845" s="12">
        <v>50</v>
      </c>
      <c r="L2845" s="12" t="str">
        <f>IF(טבלה1[[#This Row],[עמודה53]]&gt;2000,"Yes","No")</f>
        <v>No</v>
      </c>
      <c r="M2845" s="12">
        <v>249</v>
      </c>
      <c r="N2845" s="12">
        <f>AVERAGE(טבלה1[[#This Row],[עמודה52]:[עמודה53]])</f>
        <v>149.5</v>
      </c>
      <c r="O2845" s="12" t="str">
        <f>IF(טבלה1[[#This Row],[עמודה4]]="&lt; $25 / hr","0$ - $25 / hr",טבלה1[[#This Row],[עמודה4]])</f>
        <v>$50 - $99 / hr</v>
      </c>
      <c r="P2845" s="12" t="str" cm="1">
        <f t="array" ref="P2845">INDEX(_xlfn.TEXTSPLIT(טבלה1[[#This Row],[עמודה55]],"-"),1)</f>
        <v xml:space="preserve">$50 </v>
      </c>
      <c r="Q2845" s="21" t="str" cm="1">
        <f t="array" ref="Q2845">INDEX(_xlfn.TEXTSPLIT(INDEX(_xlfn.TEXTSPLIT(טבלה1[[#This Row],[עמודה55]],"-"),2),"/"),1)</f>
        <v xml:space="preserve"> $99 </v>
      </c>
      <c r="R2845" s="12">
        <f>AVERAGE(טבלה1[[#This Row],[עמודה59]:[עמודה60]])</f>
        <v>74.5</v>
      </c>
      <c r="S2845" s="3">
        <f>VALUE(SUBSTITUTE(טבלה1[[#This Row],[עמודה56]],"$",""))</f>
        <v>50</v>
      </c>
      <c r="T2845" s="3">
        <f>VALUE(SUBSTITUTE(טבלה1[[#This Row],[עמודה57]],"$",""))</f>
        <v>99</v>
      </c>
      <c r="U2845" s="3" t="str">
        <f>IF(טבלה1[[#This Row],[עמודה58]]&gt;30,"Yes","No")</f>
        <v>Yes</v>
      </c>
    </row>
    <row r="2846" spans="1:21" ht="13" x14ac:dyDescent="0.15">
      <c r="A2846" s="8" t="s">
        <v>6634</v>
      </c>
      <c r="B2846" s="9" t="s">
        <v>6635</v>
      </c>
      <c r="C2846" s="9" t="s">
        <v>20</v>
      </c>
      <c r="D2846" s="13">
        <v>25000</v>
      </c>
      <c r="E2846" s="9" t="s">
        <v>9</v>
      </c>
      <c r="F2846" s="9" t="s">
        <v>29</v>
      </c>
      <c r="G2846" s="10">
        <v>0.1</v>
      </c>
      <c r="H2846" s="11"/>
      <c r="I2846" s="12" t="str" cm="1">
        <f t="array" ref="I2846">INDEX(_xlfn.TEXTSPLIT(טבלה1[[#This Row],[עמודה2]],","),2)</f>
        <v xml:space="preserve"> NY</v>
      </c>
      <c r="J2846" s="16" t="str">
        <f>_xlfn.CONCAT(טבלה1[[#This Row],[AI_Companies]]," ",טבלה1[[#This Row],[עמודה1]])</f>
        <v>HubSpire https://www.hubspire.com/</v>
      </c>
      <c r="K2846" s="12">
        <v>10</v>
      </c>
      <c r="L2846" s="12" t="str">
        <f>IF(טבלה1[[#This Row],[עמודה53]]&gt;2000,"Yes","No")</f>
        <v>No</v>
      </c>
      <c r="M2846" s="12">
        <v>49</v>
      </c>
      <c r="N2846" s="12">
        <f>AVERAGE(טבלה1[[#This Row],[עמודה52]:[עמודה53]])</f>
        <v>29.5</v>
      </c>
      <c r="O2846" s="12" t="str">
        <f>IF(טבלה1[[#This Row],[עמודה4]]="&lt; $25 / hr","0$ - $25 / hr",טבלה1[[#This Row],[עמודה4]])</f>
        <v>$50 - $99 / hr</v>
      </c>
      <c r="P2846" s="12" t="str" cm="1">
        <f t="array" ref="P2846">INDEX(_xlfn.TEXTSPLIT(טבלה1[[#This Row],[עמודה55]],"-"),1)</f>
        <v xml:space="preserve">$50 </v>
      </c>
      <c r="Q2846" s="21" t="str" cm="1">
        <f t="array" ref="Q2846">INDEX(_xlfn.TEXTSPLIT(INDEX(_xlfn.TEXTSPLIT(טבלה1[[#This Row],[עמודה55]],"-"),2),"/"),1)</f>
        <v xml:space="preserve"> $99 </v>
      </c>
      <c r="R2846" s="12">
        <f>AVERAGE(טבלה1[[#This Row],[עמודה59]:[עמודה60]])</f>
        <v>74.5</v>
      </c>
      <c r="S2846" s="3">
        <f>VALUE(SUBSTITUTE(טבלה1[[#This Row],[עמודה56]],"$",""))</f>
        <v>50</v>
      </c>
      <c r="T2846" s="3">
        <f>VALUE(SUBSTITUTE(טבלה1[[#This Row],[עמודה57]],"$",""))</f>
        <v>99</v>
      </c>
      <c r="U2846" s="3" t="str">
        <f>IF(טבלה1[[#This Row],[עמודה58]]&gt;30,"Yes","No")</f>
        <v>Yes</v>
      </c>
    </row>
    <row r="2847" spans="1:21" ht="13" x14ac:dyDescent="0.15">
      <c r="A2847" s="8" t="s">
        <v>6636</v>
      </c>
      <c r="B2847" s="9" t="s">
        <v>6637</v>
      </c>
      <c r="C2847" s="9" t="s">
        <v>6638</v>
      </c>
      <c r="D2847" s="9" t="s">
        <v>4</v>
      </c>
      <c r="E2847" s="9" t="s">
        <v>4</v>
      </c>
      <c r="F2847" s="9" t="s">
        <v>29</v>
      </c>
      <c r="G2847" s="10">
        <v>0.5</v>
      </c>
      <c r="H2847" s="11"/>
      <c r="I2847" s="12" t="str" cm="1">
        <f t="array" ref="I2847">INDEX(_xlfn.TEXTSPLIT(טבלה1[[#This Row],[עמודה2]],","),2)</f>
        <v xml:space="preserve"> Switzerland</v>
      </c>
      <c r="J2847" s="16" t="str">
        <f>_xlfn.CONCAT(טבלה1[[#This Row],[AI_Companies]]," ",טבלה1[[#This Row],[עמודה1]])</f>
        <v>AlpineIntuition https://www.alpineintuition.ch</v>
      </c>
      <c r="K2847" s="12">
        <v>10</v>
      </c>
      <c r="L2847" s="12" t="str">
        <f>IF(טבלה1[[#This Row],[עמודה53]]&gt;2000,"Yes","No")</f>
        <v>No</v>
      </c>
      <c r="M2847" s="12">
        <v>49</v>
      </c>
      <c r="N2847" s="12">
        <f>AVERAGE(טבלה1[[#This Row],[עמודה52]:[עמודה53]])</f>
        <v>29.5</v>
      </c>
      <c r="O2847" s="12" t="str">
        <f>IF(טבלה1[[#This Row],[עמודה4]]="&lt; $25 / hr","0$ - $25 / hr",טבלה1[[#This Row],[עמודה4]])</f>
        <v>Undisclosed</v>
      </c>
      <c r="P2847" s="12" t="str" cm="1">
        <f t="array" ref="P2847">INDEX(_xlfn.TEXTSPLIT(טבלה1[[#This Row],[עמודה55]],"-"),1)</f>
        <v>Undisclosed</v>
      </c>
      <c r="Q2847" s="21" t="e" cm="1">
        <f t="array" ref="Q2847">INDEX(_xlfn.TEXTSPLIT(INDEX(_xlfn.TEXTSPLIT(טבלה1[[#This Row],[עמודה55]],"-"),2),"/"),1)</f>
        <v>#REF!</v>
      </c>
      <c r="R2847" s="12" t="e">
        <f>AVERAGE(טבלה1[[#This Row],[עמודה59]:[עמודה60]])</f>
        <v>#VALUE!</v>
      </c>
      <c r="S2847" s="3" t="e">
        <f>VALUE(SUBSTITUTE(טבלה1[[#This Row],[עמודה56]],"$",""))</f>
        <v>#VALUE!</v>
      </c>
      <c r="T2847" s="3" t="e">
        <f>VALUE(SUBSTITUTE(טבלה1[[#This Row],[עמודה57]],"$",""))</f>
        <v>#REF!</v>
      </c>
      <c r="U2847" s="3" t="e">
        <f>IF(טבלה1[[#This Row],[עמודה58]]&gt;30,"Yes","No")</f>
        <v>#VALUE!</v>
      </c>
    </row>
    <row r="2848" spans="1:21" ht="13" x14ac:dyDescent="0.15">
      <c r="A2848" s="8" t="s">
        <v>6639</v>
      </c>
      <c r="B2848" s="9" t="s">
        <v>6640</v>
      </c>
      <c r="C2848" s="9" t="s">
        <v>5403</v>
      </c>
      <c r="D2848" s="13">
        <v>1000</v>
      </c>
      <c r="E2848" s="9" t="s">
        <v>4</v>
      </c>
      <c r="F2848" s="9" t="s">
        <v>29</v>
      </c>
      <c r="G2848" s="10">
        <v>0.4</v>
      </c>
      <c r="H2848" s="11"/>
      <c r="I2848" s="12" t="str" cm="1">
        <f t="array" ref="I2848">INDEX(_xlfn.TEXTSPLIT(טבלה1[[#This Row],[עמודה2]],","),2)</f>
        <v xml:space="preserve"> United Kingdom</v>
      </c>
      <c r="J2848" s="16" t="str">
        <f>_xlfn.CONCAT(טבלה1[[#This Row],[AI_Companies]]," ",טבלה1[[#This Row],[עמודה1]])</f>
        <v>TrustID http://www.trustid.co.uk</v>
      </c>
      <c r="K2848" s="12">
        <v>10</v>
      </c>
      <c r="L2848" s="12" t="str">
        <f>IF(טבלה1[[#This Row],[עמודה53]]&gt;2000,"Yes","No")</f>
        <v>No</v>
      </c>
      <c r="M2848" s="12">
        <v>49</v>
      </c>
      <c r="N2848" s="12">
        <f>AVERAGE(טבלה1[[#This Row],[עמודה52]:[עמודה53]])</f>
        <v>29.5</v>
      </c>
      <c r="O2848" s="12" t="str">
        <f>IF(טבלה1[[#This Row],[עמודה4]]="&lt; $25 / hr","0$ - $25 / hr",טבלה1[[#This Row],[עמודה4]])</f>
        <v>Undisclosed</v>
      </c>
      <c r="P2848" s="12" t="str" cm="1">
        <f t="array" ref="P2848">INDEX(_xlfn.TEXTSPLIT(טבלה1[[#This Row],[עמודה55]],"-"),1)</f>
        <v>Undisclosed</v>
      </c>
      <c r="Q2848" s="21" t="e" cm="1">
        <f t="array" ref="Q2848">INDEX(_xlfn.TEXTSPLIT(INDEX(_xlfn.TEXTSPLIT(טבלה1[[#This Row],[עמודה55]],"-"),2),"/"),1)</f>
        <v>#REF!</v>
      </c>
      <c r="R2848" s="12" t="e">
        <f>AVERAGE(טבלה1[[#This Row],[עמודה59]:[עמודה60]])</f>
        <v>#VALUE!</v>
      </c>
      <c r="S2848" s="3" t="e">
        <f>VALUE(SUBSTITUTE(טבלה1[[#This Row],[עמודה56]],"$",""))</f>
        <v>#VALUE!</v>
      </c>
      <c r="T2848" s="3" t="e">
        <f>VALUE(SUBSTITUTE(טבלה1[[#This Row],[עמודה57]],"$",""))</f>
        <v>#REF!</v>
      </c>
      <c r="U2848" s="3" t="e">
        <f>IF(טבלה1[[#This Row],[עמודה58]]&gt;30,"Yes","No")</f>
        <v>#VALUE!</v>
      </c>
    </row>
    <row r="2849" spans="1:21" ht="13" x14ac:dyDescent="0.15">
      <c r="A2849" s="8" t="s">
        <v>6641</v>
      </c>
      <c r="B2849" s="9" t="s">
        <v>6642</v>
      </c>
      <c r="C2849" s="9" t="s">
        <v>598</v>
      </c>
      <c r="D2849" s="13">
        <v>1000</v>
      </c>
      <c r="E2849" s="9" t="s">
        <v>33</v>
      </c>
      <c r="F2849" s="9" t="s">
        <v>29</v>
      </c>
      <c r="G2849" s="10">
        <v>0.22</v>
      </c>
      <c r="H2849" s="11"/>
      <c r="I2849" s="12" t="str" cm="1">
        <f t="array" ref="I2849">INDEX(_xlfn.TEXTSPLIT(טבלה1[[#This Row],[עמודה2]],","),2)</f>
        <v xml:space="preserve"> Lithuania</v>
      </c>
      <c r="J2849" s="16" t="str">
        <f>_xlfn.CONCAT(טבלה1[[#This Row],[AI_Companies]]," ",טבלה1[[#This Row],[עמודה1]])</f>
        <v>1T2B https://1t2b.eu/</v>
      </c>
      <c r="K2849" s="12">
        <v>10</v>
      </c>
      <c r="L2849" s="12" t="str">
        <f>IF(טבלה1[[#This Row],[עמודה53]]&gt;2000,"Yes","No")</f>
        <v>No</v>
      </c>
      <c r="M2849" s="12">
        <v>49</v>
      </c>
      <c r="N2849" s="12">
        <f>AVERAGE(טבלה1[[#This Row],[עמודה52]:[עמודה53]])</f>
        <v>29.5</v>
      </c>
      <c r="O2849" s="12" t="str">
        <f>IF(טבלה1[[#This Row],[עמודה4]]="&lt; $25 / hr","0$ - $25 / hr",טבלה1[[#This Row],[עמודה4]])</f>
        <v>$25 - $49 / hr</v>
      </c>
      <c r="P2849" s="12" t="str" cm="1">
        <f t="array" ref="P2849">INDEX(_xlfn.TEXTSPLIT(טבלה1[[#This Row],[עמודה55]],"-"),1)</f>
        <v xml:space="preserve">$25 </v>
      </c>
      <c r="Q2849" s="21" t="str" cm="1">
        <f t="array" ref="Q2849">INDEX(_xlfn.TEXTSPLIT(INDEX(_xlfn.TEXTSPLIT(טבלה1[[#This Row],[עמודה55]],"-"),2),"/"),1)</f>
        <v xml:space="preserve"> $49 </v>
      </c>
      <c r="R2849" s="12">
        <f>AVERAGE(טבלה1[[#This Row],[עמודה59]:[עמודה60]])</f>
        <v>37</v>
      </c>
      <c r="S2849" s="3">
        <f>VALUE(SUBSTITUTE(טבלה1[[#This Row],[עמודה56]],"$",""))</f>
        <v>25</v>
      </c>
      <c r="T2849" s="3">
        <f>VALUE(SUBSTITUTE(טבלה1[[#This Row],[עמודה57]],"$",""))</f>
        <v>49</v>
      </c>
      <c r="U2849" s="3" t="str">
        <f>IF(טבלה1[[#This Row],[עמודה58]]&gt;30,"Yes","No")</f>
        <v>Yes</v>
      </c>
    </row>
    <row r="2850" spans="1:21" ht="13" x14ac:dyDescent="0.15">
      <c r="A2850" s="8" t="s">
        <v>6643</v>
      </c>
      <c r="B2850" s="9" t="s">
        <v>6644</v>
      </c>
      <c r="C2850" s="9" t="s">
        <v>6645</v>
      </c>
      <c r="D2850" s="13">
        <v>1000</v>
      </c>
      <c r="E2850" s="9" t="s">
        <v>33</v>
      </c>
      <c r="F2850" s="9" t="s">
        <v>29</v>
      </c>
      <c r="G2850" s="10">
        <v>0.15</v>
      </c>
      <c r="H2850" s="11"/>
      <c r="I2850" s="12" t="str" cm="1">
        <f t="array" ref="I2850">INDEX(_xlfn.TEXTSPLIT(טבלה1[[#This Row],[עמודה2]],","),2)</f>
        <v xml:space="preserve"> Germany</v>
      </c>
      <c r="J2850" s="16" t="str">
        <f>_xlfn.CONCAT(טבלה1[[#This Row],[AI_Companies]]," ",טבלה1[[#This Row],[עמודה1]])</f>
        <v>XpertSolvers https://xpertsolvers.com</v>
      </c>
      <c r="K2850" s="12">
        <v>10</v>
      </c>
      <c r="L2850" s="12" t="str">
        <f>IF(טבלה1[[#This Row],[עמודה53]]&gt;2000,"Yes","No")</f>
        <v>No</v>
      </c>
      <c r="M2850" s="12">
        <v>49</v>
      </c>
      <c r="N2850" s="12">
        <f>AVERAGE(טבלה1[[#This Row],[עמודה52]:[עמודה53]])</f>
        <v>29.5</v>
      </c>
      <c r="O2850" s="12" t="str">
        <f>IF(טבלה1[[#This Row],[עמודה4]]="&lt; $25 / hr","0$ - $25 / hr",טבלה1[[#This Row],[עמודה4]])</f>
        <v>$25 - $49 / hr</v>
      </c>
      <c r="P2850" s="12" t="str" cm="1">
        <f t="array" ref="P2850">INDEX(_xlfn.TEXTSPLIT(טבלה1[[#This Row],[עמודה55]],"-"),1)</f>
        <v xml:space="preserve">$25 </v>
      </c>
      <c r="Q2850" s="21" t="str" cm="1">
        <f t="array" ref="Q2850">INDEX(_xlfn.TEXTSPLIT(INDEX(_xlfn.TEXTSPLIT(טבלה1[[#This Row],[עמודה55]],"-"),2),"/"),1)</f>
        <v xml:space="preserve"> $49 </v>
      </c>
      <c r="R2850" s="12">
        <f>AVERAGE(טבלה1[[#This Row],[עמודה59]:[עמודה60]])</f>
        <v>37</v>
      </c>
      <c r="S2850" s="3">
        <f>VALUE(SUBSTITUTE(טבלה1[[#This Row],[עמודה56]],"$",""))</f>
        <v>25</v>
      </c>
      <c r="T2850" s="3">
        <f>VALUE(SUBSTITUTE(טבלה1[[#This Row],[עמודה57]],"$",""))</f>
        <v>49</v>
      </c>
      <c r="U2850" s="3" t="str">
        <f>IF(טבלה1[[#This Row],[עמודה58]]&gt;30,"Yes","No")</f>
        <v>Yes</v>
      </c>
    </row>
    <row r="2851" spans="1:21" ht="13" x14ac:dyDescent="0.15">
      <c r="A2851" s="8" t="s">
        <v>6646</v>
      </c>
      <c r="B2851" s="9" t="s">
        <v>6647</v>
      </c>
      <c r="C2851" s="9" t="s">
        <v>4377</v>
      </c>
      <c r="D2851" s="13">
        <v>1000</v>
      </c>
      <c r="E2851" s="9" t="s">
        <v>4</v>
      </c>
      <c r="F2851" s="9" t="s">
        <v>29</v>
      </c>
      <c r="G2851" s="10">
        <v>0.5</v>
      </c>
      <c r="H2851" s="11"/>
      <c r="I2851" s="12" t="str" cm="1">
        <f t="array" ref="I2851">INDEX(_xlfn.TEXTSPLIT(טבלה1[[#This Row],[עמודה2]],","),2)</f>
        <v xml:space="preserve"> Canada</v>
      </c>
      <c r="J2851" s="16" t="str">
        <f>_xlfn.CONCAT(טבלה1[[#This Row],[AI_Companies]]," ",טבלה1[[#This Row],[עמודה1]])</f>
        <v>KorahLimited http://korahlimited.com/</v>
      </c>
      <c r="K2851" s="12">
        <v>10</v>
      </c>
      <c r="L2851" s="12" t="str">
        <f>IF(טבלה1[[#This Row],[עמודה53]]&gt;2000,"Yes","No")</f>
        <v>No</v>
      </c>
      <c r="M2851" s="12">
        <v>49</v>
      </c>
      <c r="N2851" s="12">
        <f>AVERAGE(טבלה1[[#This Row],[עמודה52]:[עמודה53]])</f>
        <v>29.5</v>
      </c>
      <c r="O2851" s="12" t="str">
        <f>IF(טבלה1[[#This Row],[עמודה4]]="&lt; $25 / hr","0$ - $25 / hr",טבלה1[[#This Row],[עמודה4]])</f>
        <v>Undisclosed</v>
      </c>
      <c r="P2851" s="12" t="str" cm="1">
        <f t="array" ref="P2851">INDEX(_xlfn.TEXTSPLIT(טבלה1[[#This Row],[עמודה55]],"-"),1)</f>
        <v>Undisclosed</v>
      </c>
      <c r="Q2851" s="21" t="e" cm="1">
        <f t="array" ref="Q2851">INDEX(_xlfn.TEXTSPLIT(INDEX(_xlfn.TEXTSPLIT(טבלה1[[#This Row],[עמודה55]],"-"),2),"/"),1)</f>
        <v>#REF!</v>
      </c>
      <c r="R2851" s="12" t="e">
        <f>AVERAGE(טבלה1[[#This Row],[עמודה59]:[עמודה60]])</f>
        <v>#VALUE!</v>
      </c>
      <c r="S2851" s="3" t="e">
        <f>VALUE(SUBSTITUTE(טבלה1[[#This Row],[עמודה56]],"$",""))</f>
        <v>#VALUE!</v>
      </c>
      <c r="T2851" s="3" t="e">
        <f>VALUE(SUBSTITUTE(טבלה1[[#This Row],[עמודה57]],"$",""))</f>
        <v>#REF!</v>
      </c>
      <c r="U2851" s="3" t="e">
        <f>IF(טבלה1[[#This Row],[עמודה58]]&gt;30,"Yes","No")</f>
        <v>#VALUE!</v>
      </c>
    </row>
    <row r="2852" spans="1:21" ht="13" x14ac:dyDescent="0.15">
      <c r="A2852" s="8" t="s">
        <v>6648</v>
      </c>
      <c r="B2852" s="9" t="s">
        <v>6649</v>
      </c>
      <c r="C2852" s="9" t="s">
        <v>501</v>
      </c>
      <c r="D2852" s="13">
        <v>5000</v>
      </c>
      <c r="E2852" s="9" t="s">
        <v>33</v>
      </c>
      <c r="F2852" s="9" t="s">
        <v>29</v>
      </c>
      <c r="G2852" s="10">
        <v>0.1</v>
      </c>
      <c r="H2852" s="11"/>
      <c r="I2852" s="12" t="str" cm="1">
        <f t="array" ref="I2852">INDEX(_xlfn.TEXTSPLIT(טבלה1[[#This Row],[עמודה2]],","),2)</f>
        <v xml:space="preserve"> Poland</v>
      </c>
      <c r="J2852" s="16" t="str">
        <f>_xlfn.CONCAT(טבלה1[[#This Row],[AI_Companies]]," ",טבלה1[[#This Row],[עמודה1]])</f>
        <v>Vstorm https://vstorm.co/</v>
      </c>
      <c r="K2852" s="12">
        <v>10</v>
      </c>
      <c r="L2852" s="12" t="str">
        <f>IF(טבלה1[[#This Row],[עמודה53]]&gt;2000,"Yes","No")</f>
        <v>No</v>
      </c>
      <c r="M2852" s="12">
        <v>49</v>
      </c>
      <c r="N2852" s="12">
        <f>AVERAGE(טבלה1[[#This Row],[עמודה52]:[עמודה53]])</f>
        <v>29.5</v>
      </c>
      <c r="O2852" s="12" t="str">
        <f>IF(טבלה1[[#This Row],[עמודה4]]="&lt; $25 / hr","0$ - $25 / hr",טבלה1[[#This Row],[עמודה4]])</f>
        <v>$25 - $49 / hr</v>
      </c>
      <c r="P2852" s="12" t="str" cm="1">
        <f t="array" ref="P2852">INDEX(_xlfn.TEXTSPLIT(טבלה1[[#This Row],[עמודה55]],"-"),1)</f>
        <v xml:space="preserve">$25 </v>
      </c>
      <c r="Q2852" s="21" t="str" cm="1">
        <f t="array" ref="Q2852">INDEX(_xlfn.TEXTSPLIT(INDEX(_xlfn.TEXTSPLIT(טבלה1[[#This Row],[עמודה55]],"-"),2),"/"),1)</f>
        <v xml:space="preserve"> $49 </v>
      </c>
      <c r="R2852" s="12">
        <f>AVERAGE(טבלה1[[#This Row],[עמודה59]:[עמודה60]])</f>
        <v>37</v>
      </c>
      <c r="S2852" s="3">
        <f>VALUE(SUBSTITUTE(טבלה1[[#This Row],[עמודה56]],"$",""))</f>
        <v>25</v>
      </c>
      <c r="T2852" s="3">
        <f>VALUE(SUBSTITUTE(טבלה1[[#This Row],[עמודה57]],"$",""))</f>
        <v>49</v>
      </c>
      <c r="U2852" s="3" t="str">
        <f>IF(טבלה1[[#This Row],[עמודה58]]&gt;30,"Yes","No")</f>
        <v>Yes</v>
      </c>
    </row>
    <row r="2853" spans="1:21" ht="13" x14ac:dyDescent="0.15">
      <c r="A2853" s="8" t="s">
        <v>6650</v>
      </c>
      <c r="B2853" s="9" t="s">
        <v>6651</v>
      </c>
      <c r="C2853" s="9" t="s">
        <v>292</v>
      </c>
      <c r="D2853" s="13">
        <v>1000</v>
      </c>
      <c r="E2853" s="9" t="s">
        <v>33</v>
      </c>
      <c r="F2853" s="9" t="s">
        <v>29</v>
      </c>
      <c r="G2853" s="10">
        <v>0.2</v>
      </c>
      <c r="H2853" s="11"/>
      <c r="I2853" s="12" t="str" cm="1">
        <f t="array" ref="I2853">INDEX(_xlfn.TEXTSPLIT(טבלה1[[#This Row],[עמודה2]],","),2)</f>
        <v xml:space="preserve"> India</v>
      </c>
      <c r="J2853" s="16" t="str">
        <f>_xlfn.CONCAT(טבלה1[[#This Row],[AI_Companies]]," ",טבלה1[[#This Row],[עמודה1]])</f>
        <v>ExcellediaDigitalInnovation https://www.eiuk.org/</v>
      </c>
      <c r="K2853" s="12">
        <v>10</v>
      </c>
      <c r="L2853" s="12" t="str">
        <f>IF(טבלה1[[#This Row],[עמודה53]]&gt;2000,"Yes","No")</f>
        <v>No</v>
      </c>
      <c r="M2853" s="12">
        <v>49</v>
      </c>
      <c r="N2853" s="12">
        <f>AVERAGE(טבלה1[[#This Row],[עמודה52]:[עמודה53]])</f>
        <v>29.5</v>
      </c>
      <c r="O2853" s="12" t="str">
        <f>IF(טבלה1[[#This Row],[עמודה4]]="&lt; $25 / hr","0$ - $25 / hr",טבלה1[[#This Row],[עמודה4]])</f>
        <v>$25 - $49 / hr</v>
      </c>
      <c r="P2853" s="12" t="str" cm="1">
        <f t="array" ref="P2853">INDEX(_xlfn.TEXTSPLIT(טבלה1[[#This Row],[עמודה55]],"-"),1)</f>
        <v xml:space="preserve">$25 </v>
      </c>
      <c r="Q2853" s="21" t="str" cm="1">
        <f t="array" ref="Q2853">INDEX(_xlfn.TEXTSPLIT(INDEX(_xlfn.TEXTSPLIT(טבלה1[[#This Row],[עמודה55]],"-"),2),"/"),1)</f>
        <v xml:space="preserve"> $49 </v>
      </c>
      <c r="R2853" s="12">
        <f>AVERAGE(טבלה1[[#This Row],[עמודה59]:[עמודה60]])</f>
        <v>37</v>
      </c>
      <c r="S2853" s="3">
        <f>VALUE(SUBSTITUTE(טבלה1[[#This Row],[עמודה56]],"$",""))</f>
        <v>25</v>
      </c>
      <c r="T2853" s="3">
        <f>VALUE(SUBSTITUTE(טבלה1[[#This Row],[עמודה57]],"$",""))</f>
        <v>49</v>
      </c>
      <c r="U2853" s="3" t="str">
        <f>IF(טבלה1[[#This Row],[עמודה58]]&gt;30,"Yes","No")</f>
        <v>Yes</v>
      </c>
    </row>
    <row r="2854" spans="1:21" ht="13" x14ac:dyDescent="0.15">
      <c r="A2854" s="8" t="s">
        <v>6652</v>
      </c>
      <c r="B2854" s="9" t="s">
        <v>6653</v>
      </c>
      <c r="C2854" s="9" t="s">
        <v>6654</v>
      </c>
      <c r="D2854" s="13">
        <v>10000</v>
      </c>
      <c r="E2854" s="9" t="s">
        <v>33</v>
      </c>
      <c r="F2854" s="9" t="s">
        <v>29</v>
      </c>
      <c r="G2854" s="10">
        <v>0.2</v>
      </c>
      <c r="H2854" s="11"/>
      <c r="I2854" s="12" t="str" cm="1">
        <f t="array" ref="I2854">INDEX(_xlfn.TEXTSPLIT(טבלה1[[#This Row],[עמודה2]],","),2)</f>
        <v xml:space="preserve"> Kosovo</v>
      </c>
      <c r="J2854" s="16" t="str">
        <f>_xlfn.CONCAT(טבלה1[[#This Row],[AI_Companies]]," ",טבלה1[[#This Row],[עמודה1]])</f>
        <v>Incodeks https://www.incodeks.com</v>
      </c>
      <c r="K2854" s="12">
        <v>10</v>
      </c>
      <c r="L2854" s="12" t="str">
        <f>IF(טבלה1[[#This Row],[עמודה53]]&gt;2000,"Yes","No")</f>
        <v>No</v>
      </c>
      <c r="M2854" s="12">
        <v>49</v>
      </c>
      <c r="N2854" s="12">
        <f>AVERAGE(טבלה1[[#This Row],[עמודה52]:[עמודה53]])</f>
        <v>29.5</v>
      </c>
      <c r="O2854" s="12" t="str">
        <f>IF(טבלה1[[#This Row],[עמודה4]]="&lt; $25 / hr","0$ - $25 / hr",טבלה1[[#This Row],[עמודה4]])</f>
        <v>$25 - $49 / hr</v>
      </c>
      <c r="P2854" s="12" t="str" cm="1">
        <f t="array" ref="P2854">INDEX(_xlfn.TEXTSPLIT(טבלה1[[#This Row],[עמודה55]],"-"),1)</f>
        <v xml:space="preserve">$25 </v>
      </c>
      <c r="Q2854" s="21" t="str" cm="1">
        <f t="array" ref="Q2854">INDEX(_xlfn.TEXTSPLIT(INDEX(_xlfn.TEXTSPLIT(טבלה1[[#This Row],[עמודה55]],"-"),2),"/"),1)</f>
        <v xml:space="preserve"> $49 </v>
      </c>
      <c r="R2854" s="12">
        <f>AVERAGE(טבלה1[[#This Row],[עמודה59]:[עמודה60]])</f>
        <v>37</v>
      </c>
      <c r="S2854" s="3">
        <f>VALUE(SUBSTITUTE(טבלה1[[#This Row],[עמודה56]],"$",""))</f>
        <v>25</v>
      </c>
      <c r="T2854" s="3">
        <f>VALUE(SUBSTITUTE(טבלה1[[#This Row],[עמודה57]],"$",""))</f>
        <v>49</v>
      </c>
      <c r="U2854" s="3" t="str">
        <f>IF(טבלה1[[#This Row],[עמודה58]]&gt;30,"Yes","No")</f>
        <v>Yes</v>
      </c>
    </row>
    <row r="2855" spans="1:21" ht="13" x14ac:dyDescent="0.15">
      <c r="A2855" s="8" t="s">
        <v>6655</v>
      </c>
      <c r="B2855" s="9" t="s">
        <v>6656</v>
      </c>
      <c r="C2855" s="9" t="s">
        <v>6657</v>
      </c>
      <c r="D2855" s="9" t="s">
        <v>4</v>
      </c>
      <c r="E2855" s="9" t="s">
        <v>4</v>
      </c>
      <c r="F2855" s="9" t="s">
        <v>29</v>
      </c>
      <c r="G2855" s="10">
        <v>0.2</v>
      </c>
      <c r="H2855" s="11"/>
      <c r="I2855" s="12" t="str" cm="1">
        <f t="array" ref="I2855">INDEX(_xlfn.TEXTSPLIT(טבלה1[[#This Row],[עמודה2]],","),2)</f>
        <v xml:space="preserve"> VA</v>
      </c>
      <c r="J2855" s="16" t="str">
        <f>_xlfn.CONCAT(טבלה1[[#This Row],[AI_Companies]]," ",טבלה1[[#This Row],[עמודה1]])</f>
        <v>York&amp;Whiting,LLC http://www.yorkandwhiting.com/</v>
      </c>
      <c r="K2855" s="12">
        <v>10</v>
      </c>
      <c r="L2855" s="12" t="str">
        <f>IF(טבלה1[[#This Row],[עמודה53]]&gt;2000,"Yes","No")</f>
        <v>No</v>
      </c>
      <c r="M2855" s="12">
        <v>49</v>
      </c>
      <c r="N2855" s="12">
        <f>AVERAGE(טבלה1[[#This Row],[עמודה52]:[עמודה53]])</f>
        <v>29.5</v>
      </c>
      <c r="O2855" s="12" t="str">
        <f>IF(טבלה1[[#This Row],[עמודה4]]="&lt; $25 / hr","0$ - $25 / hr",טבלה1[[#This Row],[עמודה4]])</f>
        <v>Undisclosed</v>
      </c>
      <c r="P2855" s="12" t="str" cm="1">
        <f t="array" ref="P2855">INDEX(_xlfn.TEXTSPLIT(טבלה1[[#This Row],[עמודה55]],"-"),1)</f>
        <v>Undisclosed</v>
      </c>
      <c r="Q2855" s="21" t="e" cm="1">
        <f t="array" ref="Q2855">INDEX(_xlfn.TEXTSPLIT(INDEX(_xlfn.TEXTSPLIT(טבלה1[[#This Row],[עמודה55]],"-"),2),"/"),1)</f>
        <v>#REF!</v>
      </c>
      <c r="R2855" s="12" t="e">
        <f>AVERAGE(טבלה1[[#This Row],[עמודה59]:[עמודה60]])</f>
        <v>#VALUE!</v>
      </c>
      <c r="S2855" s="3" t="e">
        <f>VALUE(SUBSTITUTE(טבלה1[[#This Row],[עמודה56]],"$",""))</f>
        <v>#VALUE!</v>
      </c>
      <c r="T2855" s="3" t="e">
        <f>VALUE(SUBSTITUTE(טבלה1[[#This Row],[עמודה57]],"$",""))</f>
        <v>#REF!</v>
      </c>
      <c r="U2855" s="3" t="e">
        <f>IF(טבלה1[[#This Row],[עמודה58]]&gt;30,"Yes","No")</f>
        <v>#VALUE!</v>
      </c>
    </row>
    <row r="2856" spans="1:21" ht="13" x14ac:dyDescent="0.15">
      <c r="A2856" s="8" t="s">
        <v>6658</v>
      </c>
      <c r="B2856" s="9" t="s">
        <v>6659</v>
      </c>
      <c r="C2856" s="9" t="s">
        <v>6660</v>
      </c>
      <c r="D2856" s="9" t="s">
        <v>4</v>
      </c>
      <c r="E2856" s="9" t="s">
        <v>4</v>
      </c>
      <c r="F2856" s="9" t="s">
        <v>29</v>
      </c>
      <c r="G2856" s="10">
        <v>0.2</v>
      </c>
      <c r="H2856" s="11"/>
      <c r="I2856" s="12" t="str" cm="1">
        <f t="array" ref="I2856">INDEX(_xlfn.TEXTSPLIT(טבלה1[[#This Row],[עמודה2]],","),2)</f>
        <v xml:space="preserve"> FL</v>
      </c>
      <c r="J2856" s="16" t="str">
        <f>_xlfn.CONCAT(טבלה1[[#This Row],[AI_Companies]]," ",טבלה1[[#This Row],[עמודה1]])</f>
        <v>KastellumGroup,LLC https://www.kastellum.com/</v>
      </c>
      <c r="K2856" s="12">
        <v>10</v>
      </c>
      <c r="L2856" s="12" t="str">
        <f>IF(טבלה1[[#This Row],[עמודה53]]&gt;2000,"Yes","No")</f>
        <v>No</v>
      </c>
      <c r="M2856" s="12">
        <v>49</v>
      </c>
      <c r="N2856" s="12">
        <f>AVERAGE(טבלה1[[#This Row],[עמודה52]:[עמודה53]])</f>
        <v>29.5</v>
      </c>
      <c r="O2856" s="12" t="str">
        <f>IF(טבלה1[[#This Row],[עמודה4]]="&lt; $25 / hr","0$ - $25 / hr",טבלה1[[#This Row],[עמודה4]])</f>
        <v>Undisclosed</v>
      </c>
      <c r="P2856" s="12" t="str" cm="1">
        <f t="array" ref="P2856">INDEX(_xlfn.TEXTSPLIT(טבלה1[[#This Row],[עמודה55]],"-"),1)</f>
        <v>Undisclosed</v>
      </c>
      <c r="Q2856" s="21" t="e" cm="1">
        <f t="array" ref="Q2856">INDEX(_xlfn.TEXTSPLIT(INDEX(_xlfn.TEXTSPLIT(טבלה1[[#This Row],[עמודה55]],"-"),2),"/"),1)</f>
        <v>#REF!</v>
      </c>
      <c r="R2856" s="12" t="e">
        <f>AVERAGE(טבלה1[[#This Row],[עמודה59]:[עמודה60]])</f>
        <v>#VALUE!</v>
      </c>
      <c r="S2856" s="3" t="e">
        <f>VALUE(SUBSTITUTE(טבלה1[[#This Row],[עמודה56]],"$",""))</f>
        <v>#VALUE!</v>
      </c>
      <c r="T2856" s="3" t="e">
        <f>VALUE(SUBSTITUTE(טבלה1[[#This Row],[עמודה57]],"$",""))</f>
        <v>#REF!</v>
      </c>
      <c r="U2856" s="3" t="e">
        <f>IF(טבלה1[[#This Row],[עמודה58]]&gt;30,"Yes","No")</f>
        <v>#VALUE!</v>
      </c>
    </row>
    <row r="2857" spans="1:21" ht="13" x14ac:dyDescent="0.15">
      <c r="A2857" s="8" t="s">
        <v>6661</v>
      </c>
      <c r="B2857" s="9" t="s">
        <v>6662</v>
      </c>
      <c r="C2857" s="9" t="s">
        <v>6663</v>
      </c>
      <c r="D2857" s="13">
        <v>10000</v>
      </c>
      <c r="E2857" s="9" t="s">
        <v>33</v>
      </c>
      <c r="F2857" s="9" t="s">
        <v>29</v>
      </c>
      <c r="G2857" s="10">
        <v>0.2</v>
      </c>
      <c r="H2857" s="11"/>
      <c r="I2857" s="12" t="str" cm="1">
        <f t="array" ref="I2857">INDEX(_xlfn.TEXTSPLIT(טבלה1[[#This Row],[עמודה2]],","),2)</f>
        <v xml:space="preserve"> Poland</v>
      </c>
      <c r="J2857" s="16" t="str">
        <f>_xlfn.CONCAT(טבלה1[[#This Row],[AI_Companies]]," ",טבלה1[[#This Row],[עמודה1]])</f>
        <v>AsteroidGroup http://asteroidgroup.co</v>
      </c>
      <c r="K2857" s="12">
        <v>10</v>
      </c>
      <c r="L2857" s="12" t="str">
        <f>IF(טבלה1[[#This Row],[עמודה53]]&gt;2000,"Yes","No")</f>
        <v>No</v>
      </c>
      <c r="M2857" s="12">
        <v>49</v>
      </c>
      <c r="N2857" s="12">
        <f>AVERAGE(טבלה1[[#This Row],[עמודה52]:[עמודה53]])</f>
        <v>29.5</v>
      </c>
      <c r="O2857" s="12" t="str">
        <f>IF(טבלה1[[#This Row],[עמודה4]]="&lt; $25 / hr","0$ - $25 / hr",טבלה1[[#This Row],[עמודה4]])</f>
        <v>$25 - $49 / hr</v>
      </c>
      <c r="P2857" s="12" t="str" cm="1">
        <f t="array" ref="P2857">INDEX(_xlfn.TEXTSPLIT(טבלה1[[#This Row],[עמודה55]],"-"),1)</f>
        <v xml:space="preserve">$25 </v>
      </c>
      <c r="Q2857" s="21" t="str" cm="1">
        <f t="array" ref="Q2857">INDEX(_xlfn.TEXTSPLIT(INDEX(_xlfn.TEXTSPLIT(טבלה1[[#This Row],[עמודה55]],"-"),2),"/"),1)</f>
        <v xml:space="preserve"> $49 </v>
      </c>
      <c r="R2857" s="12">
        <f>AVERAGE(טבלה1[[#This Row],[עמודה59]:[עמודה60]])</f>
        <v>37</v>
      </c>
      <c r="S2857" s="3">
        <f>VALUE(SUBSTITUTE(טבלה1[[#This Row],[עמודה56]],"$",""))</f>
        <v>25</v>
      </c>
      <c r="T2857" s="3">
        <f>VALUE(SUBSTITUTE(טבלה1[[#This Row],[עמודה57]],"$",""))</f>
        <v>49</v>
      </c>
      <c r="U2857" s="3" t="str">
        <f>IF(טבלה1[[#This Row],[עמודה58]]&gt;30,"Yes","No")</f>
        <v>Yes</v>
      </c>
    </row>
    <row r="2858" spans="1:21" ht="13" x14ac:dyDescent="0.15">
      <c r="A2858" s="8" t="s">
        <v>6664</v>
      </c>
      <c r="B2858" s="9" t="s">
        <v>6665</v>
      </c>
      <c r="C2858" s="9" t="s">
        <v>361</v>
      </c>
      <c r="D2858" s="13">
        <v>1000</v>
      </c>
      <c r="E2858" s="9" t="s">
        <v>33</v>
      </c>
      <c r="F2858" s="9" t="s">
        <v>29</v>
      </c>
      <c r="G2858" s="10">
        <v>0.2</v>
      </c>
      <c r="H2858" s="11"/>
      <c r="I2858" s="12" t="str" cm="1">
        <f t="array" ref="I2858">INDEX(_xlfn.TEXTSPLIT(טבלה1[[#This Row],[עמודה2]],","),2)</f>
        <v xml:space="preserve"> India</v>
      </c>
      <c r="J2858" s="16" t="str">
        <f>_xlfn.CONCAT(טבלה1[[#This Row],[AI_Companies]]," ",טבלה1[[#This Row],[עמודה1]])</f>
        <v>BOTMATIC https://www.botmaticsolution.com/</v>
      </c>
      <c r="K2858" s="12">
        <v>10</v>
      </c>
      <c r="L2858" s="12" t="str">
        <f>IF(טבלה1[[#This Row],[עמודה53]]&gt;2000,"Yes","No")</f>
        <v>No</v>
      </c>
      <c r="M2858" s="12">
        <v>49</v>
      </c>
      <c r="N2858" s="12">
        <f>AVERAGE(טבלה1[[#This Row],[עמודה52]:[עמודה53]])</f>
        <v>29.5</v>
      </c>
      <c r="O2858" s="12" t="str">
        <f>IF(טבלה1[[#This Row],[עמודה4]]="&lt; $25 / hr","0$ - $25 / hr",טבלה1[[#This Row],[עמודה4]])</f>
        <v>$25 - $49 / hr</v>
      </c>
      <c r="P2858" s="12" t="str" cm="1">
        <f t="array" ref="P2858">INDEX(_xlfn.TEXTSPLIT(טבלה1[[#This Row],[עמודה55]],"-"),1)</f>
        <v xml:space="preserve">$25 </v>
      </c>
      <c r="Q2858" s="21" t="str" cm="1">
        <f t="array" ref="Q2858">INDEX(_xlfn.TEXTSPLIT(INDEX(_xlfn.TEXTSPLIT(טבלה1[[#This Row],[עמודה55]],"-"),2),"/"),1)</f>
        <v xml:space="preserve"> $49 </v>
      </c>
      <c r="R2858" s="12">
        <f>AVERAGE(טבלה1[[#This Row],[עמודה59]:[עמודה60]])</f>
        <v>37</v>
      </c>
      <c r="S2858" s="3">
        <f>VALUE(SUBSTITUTE(טבלה1[[#This Row],[עמודה56]],"$",""))</f>
        <v>25</v>
      </c>
      <c r="T2858" s="3">
        <f>VALUE(SUBSTITUTE(טבלה1[[#This Row],[עמודה57]],"$",""))</f>
        <v>49</v>
      </c>
      <c r="U2858" s="3" t="str">
        <f>IF(טבלה1[[#This Row],[עמודה58]]&gt;30,"Yes","No")</f>
        <v>Yes</v>
      </c>
    </row>
    <row r="2859" spans="1:21" ht="13" x14ac:dyDescent="0.15">
      <c r="A2859" s="8" t="s">
        <v>6666</v>
      </c>
      <c r="B2859" s="9" t="s">
        <v>6667</v>
      </c>
      <c r="C2859" s="9" t="s">
        <v>6668</v>
      </c>
      <c r="D2859" s="13">
        <v>1000</v>
      </c>
      <c r="E2859" s="9" t="s">
        <v>9</v>
      </c>
      <c r="F2859" s="9" t="s">
        <v>29</v>
      </c>
      <c r="G2859" s="10">
        <v>0.2</v>
      </c>
      <c r="H2859" s="11"/>
      <c r="I2859" s="12" t="str" cm="1">
        <f t="array" ref="I2859">INDEX(_xlfn.TEXTSPLIT(טבלה1[[#This Row],[עמודה2]],","),2)</f>
        <v xml:space="preserve"> Nigeria</v>
      </c>
      <c r="J2859" s="16" t="str">
        <f>_xlfn.CONCAT(טבלה1[[#This Row],[AI_Companies]]," ",טבלה1[[#This Row],[עמודה1]])</f>
        <v>SpearsLab https://www.spearslab.com</v>
      </c>
      <c r="K2859" s="12">
        <v>10</v>
      </c>
      <c r="L2859" s="12" t="str">
        <f>IF(טבלה1[[#This Row],[עמודה53]]&gt;2000,"Yes","No")</f>
        <v>No</v>
      </c>
      <c r="M2859" s="12">
        <v>49</v>
      </c>
      <c r="N2859" s="12">
        <f>AVERAGE(טבלה1[[#This Row],[עמודה52]:[עמודה53]])</f>
        <v>29.5</v>
      </c>
      <c r="O2859" s="12" t="str">
        <f>IF(טבלה1[[#This Row],[עמודה4]]="&lt; $25 / hr","0$ - $25 / hr",טבלה1[[#This Row],[עמודה4]])</f>
        <v>$50 - $99 / hr</v>
      </c>
      <c r="P2859" s="12" t="str" cm="1">
        <f t="array" ref="P2859">INDEX(_xlfn.TEXTSPLIT(טבלה1[[#This Row],[עמודה55]],"-"),1)</f>
        <v xml:space="preserve">$50 </v>
      </c>
      <c r="Q2859" s="21" t="str" cm="1">
        <f t="array" ref="Q2859">INDEX(_xlfn.TEXTSPLIT(INDEX(_xlfn.TEXTSPLIT(טבלה1[[#This Row],[עמודה55]],"-"),2),"/"),1)</f>
        <v xml:space="preserve"> $99 </v>
      </c>
      <c r="R2859" s="12">
        <f>AVERAGE(טבלה1[[#This Row],[עמודה59]:[עמודה60]])</f>
        <v>74.5</v>
      </c>
      <c r="S2859" s="3">
        <f>VALUE(SUBSTITUTE(טבלה1[[#This Row],[עמודה56]],"$",""))</f>
        <v>50</v>
      </c>
      <c r="T2859" s="3">
        <f>VALUE(SUBSTITUTE(טבלה1[[#This Row],[עמודה57]],"$",""))</f>
        <v>99</v>
      </c>
      <c r="U2859" s="3" t="str">
        <f>IF(טבלה1[[#This Row],[עמודה58]]&gt;30,"Yes","No")</f>
        <v>Yes</v>
      </c>
    </row>
    <row r="2860" spans="1:21" ht="13" x14ac:dyDescent="0.15">
      <c r="A2860" s="8" t="s">
        <v>6669</v>
      </c>
      <c r="B2860" s="9" t="s">
        <v>6670</v>
      </c>
      <c r="C2860" s="9" t="s">
        <v>69</v>
      </c>
      <c r="D2860" s="13">
        <v>5000</v>
      </c>
      <c r="E2860" s="9" t="s">
        <v>14</v>
      </c>
      <c r="F2860" s="9" t="s">
        <v>29</v>
      </c>
      <c r="G2860" s="10">
        <v>0.2</v>
      </c>
      <c r="H2860" s="11"/>
      <c r="I2860" s="12" t="str" cm="1">
        <f t="array" ref="I2860">INDEX(_xlfn.TEXTSPLIT(טבלה1[[#This Row],[עמודה2]],","),2)</f>
        <v xml:space="preserve"> India</v>
      </c>
      <c r="J2860" s="16" t="str">
        <f>_xlfn.CONCAT(טבלה1[[#This Row],[AI_Companies]]," ",טבלה1[[#This Row],[עמודה1]])</f>
        <v>PerisyncTechnologies https://www.perisync.com</v>
      </c>
      <c r="K2860" s="12">
        <v>10</v>
      </c>
      <c r="L2860" s="12" t="str">
        <f>IF(טבלה1[[#This Row],[עמודה53]]&gt;2000,"Yes","No")</f>
        <v>No</v>
      </c>
      <c r="M2860" s="12">
        <v>49</v>
      </c>
      <c r="N2860" s="12">
        <f>AVERAGE(טבלה1[[#This Row],[עמודה52]:[עמודה53]])</f>
        <v>29.5</v>
      </c>
      <c r="O2860" s="12" t="str">
        <f>IF(טבלה1[[#This Row],[עמודה4]]="&lt; $25 / hr","0$ - $25 / hr",טבלה1[[#This Row],[עמודה4]])</f>
        <v>0$ - $25 / hr</v>
      </c>
      <c r="P2860" s="12" t="str" cm="1">
        <f t="array" ref="P2860">INDEX(_xlfn.TEXTSPLIT(טבלה1[[#This Row],[עמודה55]],"-"),1)</f>
        <v xml:space="preserve">0$ </v>
      </c>
      <c r="Q2860" s="21" t="str" cm="1">
        <f t="array" ref="Q2860">INDEX(_xlfn.TEXTSPLIT(INDEX(_xlfn.TEXTSPLIT(טבלה1[[#This Row],[עמודה55]],"-"),2),"/"),1)</f>
        <v xml:space="preserve"> $25 </v>
      </c>
      <c r="R2860" s="12">
        <f>AVERAGE(טבלה1[[#This Row],[עמודה59]:[עמודה60]])</f>
        <v>12.5</v>
      </c>
      <c r="S2860" s="3">
        <f>VALUE(SUBSTITUTE(טבלה1[[#This Row],[עמודה56]],"$",""))</f>
        <v>0</v>
      </c>
      <c r="T2860" s="3">
        <f>VALUE(SUBSTITUTE(טבלה1[[#This Row],[עמודה57]],"$",""))</f>
        <v>25</v>
      </c>
      <c r="U2860" s="3" t="str">
        <f>IF(טבלה1[[#This Row],[עמודה58]]&gt;30,"Yes","No")</f>
        <v>No</v>
      </c>
    </row>
    <row r="2861" spans="1:21" ht="13" x14ac:dyDescent="0.15">
      <c r="A2861" s="8" t="s">
        <v>6671</v>
      </c>
      <c r="B2861" s="9" t="s">
        <v>6672</v>
      </c>
      <c r="C2861" s="9" t="s">
        <v>361</v>
      </c>
      <c r="D2861" s="13">
        <v>5000</v>
      </c>
      <c r="E2861" s="9" t="s">
        <v>33</v>
      </c>
      <c r="F2861" s="9" t="s">
        <v>29</v>
      </c>
      <c r="G2861" s="10">
        <v>0.2</v>
      </c>
      <c r="H2861" s="11"/>
      <c r="I2861" s="12" t="str" cm="1">
        <f t="array" ref="I2861">INDEX(_xlfn.TEXTSPLIT(טבלה1[[#This Row],[עמודה2]],","),2)</f>
        <v xml:space="preserve"> India</v>
      </c>
      <c r="J2861" s="16" t="str">
        <f>_xlfn.CONCAT(טבלה1[[#This Row],[AI_Companies]]," ",טבלה1[[#This Row],[עמודה1]])</f>
        <v>XSAVTechnologyPVTLTD http://www.savtechnologys.com</v>
      </c>
      <c r="K2861" s="12">
        <v>10</v>
      </c>
      <c r="L2861" s="12" t="str">
        <f>IF(טבלה1[[#This Row],[עמודה53]]&gt;2000,"Yes","No")</f>
        <v>No</v>
      </c>
      <c r="M2861" s="12">
        <v>49</v>
      </c>
      <c r="N2861" s="12">
        <f>AVERAGE(טבלה1[[#This Row],[עמודה52]:[עמודה53]])</f>
        <v>29.5</v>
      </c>
      <c r="O2861" s="12" t="str">
        <f>IF(טבלה1[[#This Row],[עמודה4]]="&lt; $25 / hr","0$ - $25 / hr",טבלה1[[#This Row],[עמודה4]])</f>
        <v>$25 - $49 / hr</v>
      </c>
      <c r="P2861" s="12" t="str" cm="1">
        <f t="array" ref="P2861">INDEX(_xlfn.TEXTSPLIT(טבלה1[[#This Row],[עמודה55]],"-"),1)</f>
        <v xml:space="preserve">$25 </v>
      </c>
      <c r="Q2861" s="21" t="str" cm="1">
        <f t="array" ref="Q2861">INDEX(_xlfn.TEXTSPLIT(INDEX(_xlfn.TEXTSPLIT(טבלה1[[#This Row],[עמודה55]],"-"),2),"/"),1)</f>
        <v xml:space="preserve"> $49 </v>
      </c>
      <c r="R2861" s="12">
        <f>AVERAGE(טבלה1[[#This Row],[עמודה59]:[עמודה60]])</f>
        <v>37</v>
      </c>
      <c r="S2861" s="3">
        <f>VALUE(SUBSTITUTE(טבלה1[[#This Row],[עמודה56]],"$",""))</f>
        <v>25</v>
      </c>
      <c r="T2861" s="3">
        <f>VALUE(SUBSTITUTE(טבלה1[[#This Row],[עמודה57]],"$",""))</f>
        <v>49</v>
      </c>
      <c r="U2861" s="3" t="str">
        <f>IF(טבלה1[[#This Row],[עמודה58]]&gt;30,"Yes","No")</f>
        <v>Yes</v>
      </c>
    </row>
    <row r="2862" spans="1:21" ht="13" x14ac:dyDescent="0.15">
      <c r="A2862" s="8" t="s">
        <v>6673</v>
      </c>
      <c r="B2862" s="9" t="s">
        <v>6674</v>
      </c>
      <c r="C2862" s="9" t="s">
        <v>4627</v>
      </c>
      <c r="D2862" s="13">
        <v>1000</v>
      </c>
      <c r="E2862" s="9" t="s">
        <v>33</v>
      </c>
      <c r="F2862" s="9" t="s">
        <v>29</v>
      </c>
      <c r="G2862" s="10">
        <v>0.2</v>
      </c>
      <c r="H2862" s="11"/>
      <c r="I2862" s="12" t="str" cm="1">
        <f t="array" ref="I2862">INDEX(_xlfn.TEXTSPLIT(טבלה1[[#This Row],[עמודה2]],","),2)</f>
        <v xml:space="preserve"> Nepal</v>
      </c>
      <c r="J2862" s="16" t="str">
        <f>_xlfn.CONCAT(טבלה1[[#This Row],[AI_Companies]]," ",טבלה1[[#This Row],[עמודה1]])</f>
        <v>IdataSolutionsPvt.Ltd. https://idata.com.np/</v>
      </c>
      <c r="K2862" s="12">
        <v>10</v>
      </c>
      <c r="L2862" s="12" t="str">
        <f>IF(טבלה1[[#This Row],[עמודה53]]&gt;2000,"Yes","No")</f>
        <v>No</v>
      </c>
      <c r="M2862" s="12">
        <v>49</v>
      </c>
      <c r="N2862" s="12">
        <f>AVERAGE(טבלה1[[#This Row],[עמודה52]:[עמודה53]])</f>
        <v>29.5</v>
      </c>
      <c r="O2862" s="12" t="str">
        <f>IF(טבלה1[[#This Row],[עמודה4]]="&lt; $25 / hr","0$ - $25 / hr",טבלה1[[#This Row],[עמודה4]])</f>
        <v>$25 - $49 / hr</v>
      </c>
      <c r="P2862" s="12" t="str" cm="1">
        <f t="array" ref="P2862">INDEX(_xlfn.TEXTSPLIT(טבלה1[[#This Row],[עמודה55]],"-"),1)</f>
        <v xml:space="preserve">$25 </v>
      </c>
      <c r="Q2862" s="21" t="str" cm="1">
        <f t="array" ref="Q2862">INDEX(_xlfn.TEXTSPLIT(INDEX(_xlfn.TEXTSPLIT(טבלה1[[#This Row],[עמודה55]],"-"),2),"/"),1)</f>
        <v xml:space="preserve"> $49 </v>
      </c>
      <c r="R2862" s="12">
        <f>AVERAGE(טבלה1[[#This Row],[עמודה59]:[עמודה60]])</f>
        <v>37</v>
      </c>
      <c r="S2862" s="3">
        <f>VALUE(SUBSTITUTE(טבלה1[[#This Row],[עמודה56]],"$",""))</f>
        <v>25</v>
      </c>
      <c r="T2862" s="3">
        <f>VALUE(SUBSTITUTE(טבלה1[[#This Row],[עמודה57]],"$",""))</f>
        <v>49</v>
      </c>
      <c r="U2862" s="3" t="str">
        <f>IF(טבלה1[[#This Row],[עמודה58]]&gt;30,"Yes","No")</f>
        <v>Yes</v>
      </c>
    </row>
    <row r="2863" spans="1:21" ht="13" x14ac:dyDescent="0.15">
      <c r="A2863" s="8" t="s">
        <v>6675</v>
      </c>
      <c r="B2863" s="9" t="s">
        <v>6676</v>
      </c>
      <c r="C2863" s="9" t="s">
        <v>174</v>
      </c>
      <c r="D2863" s="13">
        <v>5000</v>
      </c>
      <c r="E2863" s="9" t="s">
        <v>9</v>
      </c>
      <c r="F2863" s="9" t="s">
        <v>29</v>
      </c>
      <c r="G2863" s="10">
        <v>0.2</v>
      </c>
      <c r="H2863" s="11"/>
      <c r="I2863" s="12" t="str" cm="1">
        <f t="array" ref="I2863">INDEX(_xlfn.TEXTSPLIT(טבלה1[[#This Row],[עמודה2]],","),2)</f>
        <v xml:space="preserve"> Germany</v>
      </c>
      <c r="J2863" s="16" t="str">
        <f>_xlfn.CONCAT(טבלה1[[#This Row],[AI_Companies]]," ",טבלה1[[#This Row],[עמודה1]])</f>
        <v>Tessafold https://www.tessafold.com</v>
      </c>
      <c r="K2863" s="12">
        <v>10</v>
      </c>
      <c r="L2863" s="12" t="str">
        <f>IF(טבלה1[[#This Row],[עמודה53]]&gt;2000,"Yes","No")</f>
        <v>No</v>
      </c>
      <c r="M2863" s="12">
        <v>49</v>
      </c>
      <c r="N2863" s="12">
        <f>AVERAGE(טבלה1[[#This Row],[עמודה52]:[עמודה53]])</f>
        <v>29.5</v>
      </c>
      <c r="O2863" s="12" t="str">
        <f>IF(טבלה1[[#This Row],[עמודה4]]="&lt; $25 / hr","0$ - $25 / hr",טבלה1[[#This Row],[עמודה4]])</f>
        <v>$50 - $99 / hr</v>
      </c>
      <c r="P2863" s="12" t="str" cm="1">
        <f t="array" ref="P2863">INDEX(_xlfn.TEXTSPLIT(טבלה1[[#This Row],[עמודה55]],"-"),1)</f>
        <v xml:space="preserve">$50 </v>
      </c>
      <c r="Q2863" s="21" t="str" cm="1">
        <f t="array" ref="Q2863">INDEX(_xlfn.TEXTSPLIT(INDEX(_xlfn.TEXTSPLIT(טבלה1[[#This Row],[עמודה55]],"-"),2),"/"),1)</f>
        <v xml:space="preserve"> $99 </v>
      </c>
      <c r="R2863" s="12">
        <f>AVERAGE(טבלה1[[#This Row],[עמודה59]:[עמודה60]])</f>
        <v>74.5</v>
      </c>
      <c r="S2863" s="3">
        <f>VALUE(SUBSTITUTE(טבלה1[[#This Row],[עמודה56]],"$",""))</f>
        <v>50</v>
      </c>
      <c r="T2863" s="3">
        <f>VALUE(SUBSTITUTE(טבלה1[[#This Row],[עמודה57]],"$",""))</f>
        <v>99</v>
      </c>
      <c r="U2863" s="3" t="str">
        <f>IF(טבלה1[[#This Row],[עמודה58]]&gt;30,"Yes","No")</f>
        <v>Yes</v>
      </c>
    </row>
    <row r="2864" spans="1:21" ht="13" x14ac:dyDescent="0.15">
      <c r="A2864" s="8" t="s">
        <v>6677</v>
      </c>
      <c r="B2864" s="9" t="s">
        <v>6678</v>
      </c>
      <c r="C2864" s="9" t="s">
        <v>69</v>
      </c>
      <c r="D2864" s="13">
        <v>100000</v>
      </c>
      <c r="E2864" s="9" t="s">
        <v>14</v>
      </c>
      <c r="F2864" s="9" t="s">
        <v>29</v>
      </c>
      <c r="G2864" s="10">
        <v>0.2</v>
      </c>
      <c r="H2864" s="11"/>
      <c r="I2864" s="12" t="str" cm="1">
        <f t="array" ref="I2864">INDEX(_xlfn.TEXTSPLIT(טבלה1[[#This Row],[עמודה2]],","),2)</f>
        <v xml:space="preserve"> India</v>
      </c>
      <c r="J2864" s="16" t="str">
        <f>_xlfn.CONCAT(טבלה1[[#This Row],[AI_Companies]]," ",טבלה1[[#This Row],[עמודה1]])</f>
        <v>ZYTcodeSolutionsPvtLtd http://www.zytcode.com</v>
      </c>
      <c r="K2864" s="12">
        <v>10</v>
      </c>
      <c r="L2864" s="12" t="str">
        <f>IF(טבלה1[[#This Row],[עמודה53]]&gt;2000,"Yes","No")</f>
        <v>No</v>
      </c>
      <c r="M2864" s="12">
        <v>49</v>
      </c>
      <c r="N2864" s="12">
        <f>AVERAGE(טבלה1[[#This Row],[עמודה52]:[עמודה53]])</f>
        <v>29.5</v>
      </c>
      <c r="O2864" s="12" t="str">
        <f>IF(טבלה1[[#This Row],[עמודה4]]="&lt; $25 / hr","0$ - $25 / hr",טבלה1[[#This Row],[עמודה4]])</f>
        <v>0$ - $25 / hr</v>
      </c>
      <c r="P2864" s="12" t="str" cm="1">
        <f t="array" ref="P2864">INDEX(_xlfn.TEXTSPLIT(טבלה1[[#This Row],[עמודה55]],"-"),1)</f>
        <v xml:space="preserve">0$ </v>
      </c>
      <c r="Q2864" s="21" t="str" cm="1">
        <f t="array" ref="Q2864">INDEX(_xlfn.TEXTSPLIT(INDEX(_xlfn.TEXTSPLIT(טבלה1[[#This Row],[עמודה55]],"-"),2),"/"),1)</f>
        <v xml:space="preserve"> $25 </v>
      </c>
      <c r="R2864" s="12">
        <f>AVERAGE(טבלה1[[#This Row],[עמודה59]:[עמודה60]])</f>
        <v>12.5</v>
      </c>
      <c r="S2864" s="3">
        <f>VALUE(SUBSTITUTE(טבלה1[[#This Row],[עמודה56]],"$",""))</f>
        <v>0</v>
      </c>
      <c r="T2864" s="3">
        <f>VALUE(SUBSTITUTE(טבלה1[[#This Row],[עמודה57]],"$",""))</f>
        <v>25</v>
      </c>
      <c r="U2864" s="3" t="str">
        <f>IF(טבלה1[[#This Row],[עמודה58]]&gt;30,"Yes","No")</f>
        <v>No</v>
      </c>
    </row>
    <row r="2865" spans="1:21" ht="13" x14ac:dyDescent="0.15">
      <c r="A2865" s="8" t="s">
        <v>6679</v>
      </c>
      <c r="B2865" s="9" t="s">
        <v>6680</v>
      </c>
      <c r="C2865" s="9" t="s">
        <v>6681</v>
      </c>
      <c r="D2865" s="9" t="s">
        <v>4</v>
      </c>
      <c r="E2865" s="9" t="s">
        <v>4</v>
      </c>
      <c r="F2865" s="9" t="s">
        <v>29</v>
      </c>
      <c r="G2865" s="10">
        <v>0.2</v>
      </c>
      <c r="H2865" s="11"/>
      <c r="I2865" s="12" t="str" cm="1">
        <f t="array" ref="I2865">INDEX(_xlfn.TEXTSPLIT(טבלה1[[#This Row],[עמודה2]],","),2)</f>
        <v xml:space="preserve"> China</v>
      </c>
      <c r="J2865" s="16" t="str">
        <f>_xlfn.CONCAT(טבלה1[[#This Row],[AI_Companies]]," ",טבלה1[[#This Row],[עמודה1]])</f>
        <v>Dosion http://www.dosion.net/</v>
      </c>
      <c r="K2865" s="12">
        <v>10</v>
      </c>
      <c r="L2865" s="12" t="str">
        <f>IF(טבלה1[[#This Row],[עמודה53]]&gt;2000,"Yes","No")</f>
        <v>No</v>
      </c>
      <c r="M2865" s="12">
        <v>49</v>
      </c>
      <c r="N2865" s="12">
        <f>AVERAGE(טבלה1[[#This Row],[עמודה52]:[עמודה53]])</f>
        <v>29.5</v>
      </c>
      <c r="O2865" s="12" t="str">
        <f>IF(טבלה1[[#This Row],[עמודה4]]="&lt; $25 / hr","0$ - $25 / hr",טבלה1[[#This Row],[עמודה4]])</f>
        <v>Undisclosed</v>
      </c>
      <c r="P2865" s="12" t="str" cm="1">
        <f t="array" ref="P2865">INDEX(_xlfn.TEXTSPLIT(טבלה1[[#This Row],[עמודה55]],"-"),1)</f>
        <v>Undisclosed</v>
      </c>
      <c r="Q2865" s="21" t="e" cm="1">
        <f t="array" ref="Q2865">INDEX(_xlfn.TEXTSPLIT(INDEX(_xlfn.TEXTSPLIT(טבלה1[[#This Row],[עמודה55]],"-"),2),"/"),1)</f>
        <v>#REF!</v>
      </c>
      <c r="R2865" s="12" t="e">
        <f>AVERAGE(טבלה1[[#This Row],[עמודה59]:[עמודה60]])</f>
        <v>#VALUE!</v>
      </c>
      <c r="S2865" s="3" t="e">
        <f>VALUE(SUBSTITUTE(טבלה1[[#This Row],[עמודה56]],"$",""))</f>
        <v>#VALUE!</v>
      </c>
      <c r="T2865" s="3" t="e">
        <f>VALUE(SUBSTITUTE(טבלה1[[#This Row],[עמודה57]],"$",""))</f>
        <v>#REF!</v>
      </c>
      <c r="U2865" s="3" t="e">
        <f>IF(טבלה1[[#This Row],[עמודה58]]&gt;30,"Yes","No")</f>
        <v>#VALUE!</v>
      </c>
    </row>
    <row r="2866" spans="1:21" ht="13" x14ac:dyDescent="0.15">
      <c r="A2866" s="8" t="s">
        <v>6682</v>
      </c>
      <c r="B2866" s="9" t="s">
        <v>6683</v>
      </c>
      <c r="C2866" s="9" t="s">
        <v>4349</v>
      </c>
      <c r="D2866" s="9" t="s">
        <v>4</v>
      </c>
      <c r="E2866" s="9" t="s">
        <v>4</v>
      </c>
      <c r="F2866" s="9" t="s">
        <v>29</v>
      </c>
      <c r="G2866" s="10">
        <v>0.2</v>
      </c>
      <c r="H2866" s="11"/>
      <c r="I2866" s="12" t="str" cm="1">
        <f t="array" ref="I2866">INDEX(_xlfn.TEXTSPLIT(טבלה1[[#This Row],[עמודה2]],","),2)</f>
        <v xml:space="preserve"> Colombia</v>
      </c>
      <c r="J2866" s="16" t="str">
        <f>_xlfn.CONCAT(טבלה1[[#This Row],[AI_Companies]]," ",טבלה1[[#This Row],[עמודה1]])</f>
        <v>Ipinnovatech http://www.ipinnovatech.co</v>
      </c>
      <c r="K2866" s="12">
        <v>10</v>
      </c>
      <c r="L2866" s="12" t="str">
        <f>IF(טבלה1[[#This Row],[עמודה53]]&gt;2000,"Yes","No")</f>
        <v>No</v>
      </c>
      <c r="M2866" s="12">
        <v>49</v>
      </c>
      <c r="N2866" s="12">
        <f>AVERAGE(טבלה1[[#This Row],[עמודה52]:[עמודה53]])</f>
        <v>29.5</v>
      </c>
      <c r="O2866" s="12" t="str">
        <f>IF(טבלה1[[#This Row],[עמודה4]]="&lt; $25 / hr","0$ - $25 / hr",טבלה1[[#This Row],[עמודה4]])</f>
        <v>Undisclosed</v>
      </c>
      <c r="P2866" s="12" t="str" cm="1">
        <f t="array" ref="P2866">INDEX(_xlfn.TEXTSPLIT(טבלה1[[#This Row],[עמודה55]],"-"),1)</f>
        <v>Undisclosed</v>
      </c>
      <c r="Q2866" s="21" t="e" cm="1">
        <f t="array" ref="Q2866">INDEX(_xlfn.TEXTSPLIT(INDEX(_xlfn.TEXTSPLIT(טבלה1[[#This Row],[עמודה55]],"-"),2),"/"),1)</f>
        <v>#REF!</v>
      </c>
      <c r="R2866" s="12" t="e">
        <f>AVERAGE(טבלה1[[#This Row],[עמודה59]:[עמודה60]])</f>
        <v>#VALUE!</v>
      </c>
      <c r="S2866" s="3" t="e">
        <f>VALUE(SUBSTITUTE(טבלה1[[#This Row],[עמודה56]],"$",""))</f>
        <v>#VALUE!</v>
      </c>
      <c r="T2866" s="3" t="e">
        <f>VALUE(SUBSTITUTE(טבלה1[[#This Row],[עמודה57]],"$",""))</f>
        <v>#REF!</v>
      </c>
      <c r="U2866" s="3" t="e">
        <f>IF(טבלה1[[#This Row],[עמודה58]]&gt;30,"Yes","No")</f>
        <v>#VALUE!</v>
      </c>
    </row>
    <row r="2867" spans="1:21" ht="13" x14ac:dyDescent="0.15">
      <c r="A2867" s="8" t="s">
        <v>6684</v>
      </c>
      <c r="B2867" s="9" t="s">
        <v>6685</v>
      </c>
      <c r="C2867" s="9" t="s">
        <v>168</v>
      </c>
      <c r="D2867" s="13">
        <v>25000</v>
      </c>
      <c r="E2867" s="9" t="s">
        <v>33</v>
      </c>
      <c r="F2867" s="9" t="s">
        <v>29</v>
      </c>
      <c r="G2867" s="10">
        <v>0.2</v>
      </c>
      <c r="H2867" s="11"/>
      <c r="I2867" s="12" t="str" cm="1">
        <f t="array" ref="I2867">INDEX(_xlfn.TEXTSPLIT(טבלה1[[#This Row],[עמודה2]],","),2)</f>
        <v xml:space="preserve"> India</v>
      </c>
      <c r="J2867" s="16" t="str">
        <f>_xlfn.CONCAT(טבלה1[[#This Row],[AI_Companies]]," ",טבלה1[[#This Row],[עמודה1]])</f>
        <v>Seaflux https://www.seaflux.tech/</v>
      </c>
      <c r="K2867" s="12">
        <v>10</v>
      </c>
      <c r="L2867" s="12" t="str">
        <f>IF(טבלה1[[#This Row],[עמודה53]]&gt;2000,"Yes","No")</f>
        <v>No</v>
      </c>
      <c r="M2867" s="12">
        <v>49</v>
      </c>
      <c r="N2867" s="12">
        <f>AVERAGE(טבלה1[[#This Row],[עמודה52]:[עמודה53]])</f>
        <v>29.5</v>
      </c>
      <c r="O2867" s="12" t="str">
        <f>IF(טבלה1[[#This Row],[עמודה4]]="&lt; $25 / hr","0$ - $25 / hr",טבלה1[[#This Row],[עמודה4]])</f>
        <v>$25 - $49 / hr</v>
      </c>
      <c r="P2867" s="12" t="str" cm="1">
        <f t="array" ref="P2867">INDEX(_xlfn.TEXTSPLIT(טבלה1[[#This Row],[עמודה55]],"-"),1)</f>
        <v xml:space="preserve">$25 </v>
      </c>
      <c r="Q2867" s="21" t="str" cm="1">
        <f t="array" ref="Q2867">INDEX(_xlfn.TEXTSPLIT(INDEX(_xlfn.TEXTSPLIT(טבלה1[[#This Row],[עמודה55]],"-"),2),"/"),1)</f>
        <v xml:space="preserve"> $49 </v>
      </c>
      <c r="R2867" s="12">
        <f>AVERAGE(טבלה1[[#This Row],[עמודה59]:[עמודה60]])</f>
        <v>37</v>
      </c>
      <c r="S2867" s="3">
        <f>VALUE(SUBSTITUTE(טבלה1[[#This Row],[עמודה56]],"$",""))</f>
        <v>25</v>
      </c>
      <c r="T2867" s="3">
        <f>VALUE(SUBSTITUTE(טבלה1[[#This Row],[עמודה57]],"$",""))</f>
        <v>49</v>
      </c>
      <c r="U2867" s="3" t="str">
        <f>IF(טבלה1[[#This Row],[עמודה58]]&gt;30,"Yes","No")</f>
        <v>Yes</v>
      </c>
    </row>
    <row r="2868" spans="1:21" ht="13" x14ac:dyDescent="0.15">
      <c r="A2868" s="8" t="s">
        <v>6686</v>
      </c>
      <c r="B2868" s="9" t="s">
        <v>6687</v>
      </c>
      <c r="C2868" s="9" t="s">
        <v>1179</v>
      </c>
      <c r="D2868" s="9" t="s">
        <v>4</v>
      </c>
      <c r="E2868" s="9" t="s">
        <v>4</v>
      </c>
      <c r="F2868" s="9" t="s">
        <v>29</v>
      </c>
      <c r="G2868" s="10">
        <v>0.2</v>
      </c>
      <c r="H2868" s="11"/>
      <c r="I2868" s="12" t="str" cm="1">
        <f t="array" ref="I2868">INDEX(_xlfn.TEXTSPLIT(טבלה1[[#This Row],[עמודה2]],","),2)</f>
        <v xml:space="preserve"> Colombia</v>
      </c>
      <c r="J2868" s="16" t="str">
        <f>_xlfn.CONCAT(טבלה1[[#This Row],[AI_Companies]]," ",טבלה1[[#This Row],[עמודה1]])</f>
        <v>SINERWARES.A.S. http://www.sinerware.com/</v>
      </c>
      <c r="K2868" s="12">
        <v>10</v>
      </c>
      <c r="L2868" s="12" t="str">
        <f>IF(טבלה1[[#This Row],[עמודה53]]&gt;2000,"Yes","No")</f>
        <v>No</v>
      </c>
      <c r="M2868" s="12">
        <v>49</v>
      </c>
      <c r="N2868" s="12">
        <f>AVERAGE(טבלה1[[#This Row],[עמודה52]:[עמודה53]])</f>
        <v>29.5</v>
      </c>
      <c r="O2868" s="12" t="str">
        <f>IF(טבלה1[[#This Row],[עמודה4]]="&lt; $25 / hr","0$ - $25 / hr",טבלה1[[#This Row],[עמודה4]])</f>
        <v>Undisclosed</v>
      </c>
      <c r="P2868" s="12" t="str" cm="1">
        <f t="array" ref="P2868">INDEX(_xlfn.TEXTSPLIT(טבלה1[[#This Row],[עמודה55]],"-"),1)</f>
        <v>Undisclosed</v>
      </c>
      <c r="Q2868" s="21" t="e" cm="1">
        <f t="array" ref="Q2868">INDEX(_xlfn.TEXTSPLIT(INDEX(_xlfn.TEXTSPLIT(טבלה1[[#This Row],[עמודה55]],"-"),2),"/"),1)</f>
        <v>#REF!</v>
      </c>
      <c r="R2868" s="12" t="e">
        <f>AVERAGE(טבלה1[[#This Row],[עמודה59]:[עמודה60]])</f>
        <v>#VALUE!</v>
      </c>
      <c r="S2868" s="3" t="e">
        <f>VALUE(SUBSTITUTE(טבלה1[[#This Row],[עמודה56]],"$",""))</f>
        <v>#VALUE!</v>
      </c>
      <c r="T2868" s="3" t="e">
        <f>VALUE(SUBSTITUTE(טבלה1[[#This Row],[עמודה57]],"$",""))</f>
        <v>#REF!</v>
      </c>
      <c r="U2868" s="3" t="e">
        <f>IF(טבלה1[[#This Row],[עמודה58]]&gt;30,"Yes","No")</f>
        <v>#VALUE!</v>
      </c>
    </row>
    <row r="2869" spans="1:21" ht="13" x14ac:dyDescent="0.15">
      <c r="A2869" s="8" t="s">
        <v>6688</v>
      </c>
      <c r="B2869" s="9" t="s">
        <v>6689</v>
      </c>
      <c r="C2869" s="9" t="s">
        <v>308</v>
      </c>
      <c r="D2869" s="13">
        <v>5000</v>
      </c>
      <c r="E2869" s="9" t="s">
        <v>33</v>
      </c>
      <c r="F2869" s="9" t="s">
        <v>29</v>
      </c>
      <c r="G2869" s="10">
        <v>0.2</v>
      </c>
      <c r="H2869" s="11"/>
      <c r="I2869" s="12" t="str" cm="1">
        <f t="array" ref="I2869">INDEX(_xlfn.TEXTSPLIT(טבלה1[[#This Row],[עמודה2]],","),2)</f>
        <v xml:space="preserve"> India</v>
      </c>
      <c r="J2869" s="16" t="str">
        <f>_xlfn.CONCAT(טבלה1[[#This Row],[AI_Companies]]," ",טבלה1[[#This Row],[עמודה1]])</f>
        <v>VirtualAnalytics https://www.virtualanalytics.ai</v>
      </c>
      <c r="K2869" s="12">
        <v>10</v>
      </c>
      <c r="L2869" s="12" t="str">
        <f>IF(טבלה1[[#This Row],[עמודה53]]&gt;2000,"Yes","No")</f>
        <v>No</v>
      </c>
      <c r="M2869" s="12">
        <v>49</v>
      </c>
      <c r="N2869" s="12">
        <f>AVERAGE(טבלה1[[#This Row],[עמודה52]:[עמודה53]])</f>
        <v>29.5</v>
      </c>
      <c r="O2869" s="12" t="str">
        <f>IF(טבלה1[[#This Row],[עמודה4]]="&lt; $25 / hr","0$ - $25 / hr",טבלה1[[#This Row],[עמודה4]])</f>
        <v>$25 - $49 / hr</v>
      </c>
      <c r="P2869" s="12" t="str" cm="1">
        <f t="array" ref="P2869">INDEX(_xlfn.TEXTSPLIT(טבלה1[[#This Row],[עמודה55]],"-"),1)</f>
        <v xml:space="preserve">$25 </v>
      </c>
      <c r="Q2869" s="21" t="str" cm="1">
        <f t="array" ref="Q2869">INDEX(_xlfn.TEXTSPLIT(INDEX(_xlfn.TEXTSPLIT(טבלה1[[#This Row],[עמודה55]],"-"),2),"/"),1)</f>
        <v xml:space="preserve"> $49 </v>
      </c>
      <c r="R2869" s="12">
        <f>AVERAGE(טבלה1[[#This Row],[עמודה59]:[עמודה60]])</f>
        <v>37</v>
      </c>
      <c r="S2869" s="3">
        <f>VALUE(SUBSTITUTE(טבלה1[[#This Row],[עמודה56]],"$",""))</f>
        <v>25</v>
      </c>
      <c r="T2869" s="3">
        <f>VALUE(SUBSTITUTE(טבלה1[[#This Row],[עמודה57]],"$",""))</f>
        <v>49</v>
      </c>
      <c r="U2869" s="3" t="str">
        <f>IF(טבלה1[[#This Row],[עמודה58]]&gt;30,"Yes","No")</f>
        <v>Yes</v>
      </c>
    </row>
    <row r="2870" spans="1:21" ht="13" x14ac:dyDescent="0.15">
      <c r="A2870" s="8" t="s">
        <v>6690</v>
      </c>
      <c r="B2870" s="9" t="s">
        <v>6691</v>
      </c>
      <c r="C2870" s="9" t="s">
        <v>464</v>
      </c>
      <c r="D2870" s="13">
        <v>1000</v>
      </c>
      <c r="E2870" s="9" t="s">
        <v>33</v>
      </c>
      <c r="F2870" s="9" t="s">
        <v>29</v>
      </c>
      <c r="G2870" s="10">
        <v>0.2</v>
      </c>
      <c r="H2870" s="11"/>
      <c r="I2870" s="12" t="str" cm="1">
        <f t="array" ref="I2870">INDEX(_xlfn.TEXTSPLIT(טבלה1[[#This Row],[עמודה2]],","),2)</f>
        <v xml:space="preserve"> Pakistan</v>
      </c>
      <c r="J2870" s="16" t="str">
        <f>_xlfn.CONCAT(טבלה1[[#This Row],[AI_Companies]]," ",טבלה1[[#This Row],[עמודה1]])</f>
        <v>SiliconNexus http://silicon-nexus.com/</v>
      </c>
      <c r="K2870" s="12">
        <v>10</v>
      </c>
      <c r="L2870" s="12" t="str">
        <f>IF(טבלה1[[#This Row],[עמודה53]]&gt;2000,"Yes","No")</f>
        <v>No</v>
      </c>
      <c r="M2870" s="12">
        <v>49</v>
      </c>
      <c r="N2870" s="12">
        <f>AVERAGE(טבלה1[[#This Row],[עמודה52]:[עמודה53]])</f>
        <v>29.5</v>
      </c>
      <c r="O2870" s="12" t="str">
        <f>IF(טבלה1[[#This Row],[עמודה4]]="&lt; $25 / hr","0$ - $25 / hr",טבלה1[[#This Row],[עמודה4]])</f>
        <v>$25 - $49 / hr</v>
      </c>
      <c r="P2870" s="12" t="str" cm="1">
        <f t="array" ref="P2870">INDEX(_xlfn.TEXTSPLIT(טבלה1[[#This Row],[עמודה55]],"-"),1)</f>
        <v xml:space="preserve">$25 </v>
      </c>
      <c r="Q2870" s="21" t="str" cm="1">
        <f t="array" ref="Q2870">INDEX(_xlfn.TEXTSPLIT(INDEX(_xlfn.TEXTSPLIT(טבלה1[[#This Row],[עמודה55]],"-"),2),"/"),1)</f>
        <v xml:space="preserve"> $49 </v>
      </c>
      <c r="R2870" s="12">
        <f>AVERAGE(טבלה1[[#This Row],[עמודה59]:[עמודה60]])</f>
        <v>37</v>
      </c>
      <c r="S2870" s="3">
        <f>VALUE(SUBSTITUTE(טבלה1[[#This Row],[עמודה56]],"$",""))</f>
        <v>25</v>
      </c>
      <c r="T2870" s="3">
        <f>VALUE(SUBSTITUTE(טבלה1[[#This Row],[עמודה57]],"$",""))</f>
        <v>49</v>
      </c>
      <c r="U2870" s="3" t="str">
        <f>IF(טבלה1[[#This Row],[עמודה58]]&gt;30,"Yes","No")</f>
        <v>Yes</v>
      </c>
    </row>
    <row r="2871" spans="1:21" ht="13" x14ac:dyDescent="0.15">
      <c r="A2871" s="8" t="s">
        <v>6692</v>
      </c>
      <c r="B2871" s="9" t="s">
        <v>6693</v>
      </c>
      <c r="C2871" s="9" t="s">
        <v>5324</v>
      </c>
      <c r="D2871" s="9" t="s">
        <v>4</v>
      </c>
      <c r="E2871" s="9" t="s">
        <v>4</v>
      </c>
      <c r="F2871" s="9" t="s">
        <v>29</v>
      </c>
      <c r="G2871" s="10">
        <v>0.2</v>
      </c>
      <c r="H2871" s="11"/>
      <c r="I2871" s="12" t="str" cm="1">
        <f t="array" ref="I2871">INDEX(_xlfn.TEXTSPLIT(טבלה1[[#This Row],[עמודה2]],","),2)</f>
        <v xml:space="preserve"> AZ</v>
      </c>
      <c r="J2871" s="16" t="str">
        <f>_xlfn.CONCAT(טבלה1[[#This Row],[AI_Companies]]," ",טבלה1[[#This Row],[עמודה1]])</f>
        <v>Tasi,LLC https://www.tasi.biz/</v>
      </c>
      <c r="K2871" s="12">
        <v>10</v>
      </c>
      <c r="L2871" s="12" t="str">
        <f>IF(טבלה1[[#This Row],[עמודה53]]&gt;2000,"Yes","No")</f>
        <v>No</v>
      </c>
      <c r="M2871" s="12">
        <v>49</v>
      </c>
      <c r="N2871" s="12">
        <f>AVERAGE(טבלה1[[#This Row],[עמודה52]:[עמודה53]])</f>
        <v>29.5</v>
      </c>
      <c r="O2871" s="12" t="str">
        <f>IF(טבלה1[[#This Row],[עמודה4]]="&lt; $25 / hr","0$ - $25 / hr",טבלה1[[#This Row],[עמודה4]])</f>
        <v>Undisclosed</v>
      </c>
      <c r="P2871" s="12" t="str" cm="1">
        <f t="array" ref="P2871">INDEX(_xlfn.TEXTSPLIT(טבלה1[[#This Row],[עמודה55]],"-"),1)</f>
        <v>Undisclosed</v>
      </c>
      <c r="Q2871" s="21" t="e" cm="1">
        <f t="array" ref="Q2871">INDEX(_xlfn.TEXTSPLIT(INDEX(_xlfn.TEXTSPLIT(טבלה1[[#This Row],[עמודה55]],"-"),2),"/"),1)</f>
        <v>#REF!</v>
      </c>
      <c r="R2871" s="12" t="e">
        <f>AVERAGE(טבלה1[[#This Row],[עמודה59]:[עמודה60]])</f>
        <v>#VALUE!</v>
      </c>
      <c r="S2871" s="3" t="e">
        <f>VALUE(SUBSTITUTE(טבלה1[[#This Row],[עמודה56]],"$",""))</f>
        <v>#VALUE!</v>
      </c>
      <c r="T2871" s="3" t="e">
        <f>VALUE(SUBSTITUTE(טבלה1[[#This Row],[עמודה57]],"$",""))</f>
        <v>#REF!</v>
      </c>
      <c r="U2871" s="3" t="e">
        <f>IF(טבלה1[[#This Row],[עמודה58]]&gt;30,"Yes","No")</f>
        <v>#VALUE!</v>
      </c>
    </row>
    <row r="2872" spans="1:21" ht="13" x14ac:dyDescent="0.15">
      <c r="A2872" s="8" t="s">
        <v>6694</v>
      </c>
      <c r="B2872" s="9" t="s">
        <v>6695</v>
      </c>
      <c r="C2872" s="9" t="s">
        <v>5577</v>
      </c>
      <c r="D2872" s="13">
        <v>1000</v>
      </c>
      <c r="E2872" s="9" t="s">
        <v>14</v>
      </c>
      <c r="F2872" s="9" t="s">
        <v>29</v>
      </c>
      <c r="G2872" s="10">
        <v>0.2</v>
      </c>
      <c r="H2872" s="11"/>
      <c r="I2872" s="12" t="str" cm="1">
        <f t="array" ref="I2872">INDEX(_xlfn.TEXTSPLIT(טבלה1[[#This Row],[עמודה2]],","),2)</f>
        <v xml:space="preserve"> India</v>
      </c>
      <c r="J2872" s="16" t="str">
        <f>_xlfn.CONCAT(טבלה1[[#This Row],[AI_Companies]]," ",טבלה1[[#This Row],[עמודה1]])</f>
        <v>VAASIntelligentTechnologyServicesPrivateLimited https://vaasits.com</v>
      </c>
      <c r="K2872" s="12">
        <v>10</v>
      </c>
      <c r="L2872" s="12" t="str">
        <f>IF(טבלה1[[#This Row],[עמודה53]]&gt;2000,"Yes","No")</f>
        <v>No</v>
      </c>
      <c r="M2872" s="12">
        <v>49</v>
      </c>
      <c r="N2872" s="12">
        <f>AVERAGE(טבלה1[[#This Row],[עמודה52]:[עמודה53]])</f>
        <v>29.5</v>
      </c>
      <c r="O2872" s="12" t="str">
        <f>IF(טבלה1[[#This Row],[עמודה4]]="&lt; $25 / hr","0$ - $25 / hr",טבלה1[[#This Row],[עמודה4]])</f>
        <v>0$ - $25 / hr</v>
      </c>
      <c r="P2872" s="12" t="str" cm="1">
        <f t="array" ref="P2872">INDEX(_xlfn.TEXTSPLIT(טבלה1[[#This Row],[עמודה55]],"-"),1)</f>
        <v xml:space="preserve">0$ </v>
      </c>
      <c r="Q2872" s="21" t="str" cm="1">
        <f t="array" ref="Q2872">INDEX(_xlfn.TEXTSPLIT(INDEX(_xlfn.TEXTSPLIT(טבלה1[[#This Row],[עמודה55]],"-"),2),"/"),1)</f>
        <v xml:space="preserve"> $25 </v>
      </c>
      <c r="R2872" s="12">
        <f>AVERAGE(טבלה1[[#This Row],[עמודה59]:[עמודה60]])</f>
        <v>12.5</v>
      </c>
      <c r="S2872" s="3">
        <f>VALUE(SUBSTITUTE(טבלה1[[#This Row],[עמודה56]],"$",""))</f>
        <v>0</v>
      </c>
      <c r="T2872" s="3">
        <f>VALUE(SUBSTITUTE(טבלה1[[#This Row],[עמודה57]],"$",""))</f>
        <v>25</v>
      </c>
      <c r="U2872" s="3" t="str">
        <f>IF(טבלה1[[#This Row],[עמודה58]]&gt;30,"Yes","No")</f>
        <v>No</v>
      </c>
    </row>
    <row r="2873" spans="1:21" ht="13" x14ac:dyDescent="0.15">
      <c r="A2873" s="8" t="s">
        <v>6696</v>
      </c>
      <c r="B2873" s="9" t="s">
        <v>6697</v>
      </c>
      <c r="C2873" s="9" t="s">
        <v>563</v>
      </c>
      <c r="D2873" s="13">
        <v>1000</v>
      </c>
      <c r="E2873" s="9" t="s">
        <v>33</v>
      </c>
      <c r="F2873" s="9" t="s">
        <v>29</v>
      </c>
      <c r="G2873" s="10">
        <v>0.2</v>
      </c>
      <c r="H2873" s="11"/>
      <c r="I2873" s="12" t="str" cm="1">
        <f t="array" ref="I2873">INDEX(_xlfn.TEXTSPLIT(טבלה1[[#This Row],[עמודה2]],","),2)</f>
        <v xml:space="preserve"> Pakistan</v>
      </c>
      <c r="J2873" s="16" t="str">
        <f>_xlfn.CONCAT(טבלה1[[#This Row],[AI_Companies]]," ",טבלה1[[#This Row],[עמודה1]])</f>
        <v>GlobalxSolutions http://globalxsolutions.com</v>
      </c>
      <c r="K2873" s="12">
        <v>10</v>
      </c>
      <c r="L2873" s="12" t="str">
        <f>IF(טבלה1[[#This Row],[עמודה53]]&gt;2000,"Yes","No")</f>
        <v>No</v>
      </c>
      <c r="M2873" s="12">
        <v>49</v>
      </c>
      <c r="N2873" s="12">
        <f>AVERAGE(טבלה1[[#This Row],[עמודה52]:[עמודה53]])</f>
        <v>29.5</v>
      </c>
      <c r="O2873" s="12" t="str">
        <f>IF(טבלה1[[#This Row],[עמודה4]]="&lt; $25 / hr","0$ - $25 / hr",טבלה1[[#This Row],[עמודה4]])</f>
        <v>$25 - $49 / hr</v>
      </c>
      <c r="P2873" s="12" t="str" cm="1">
        <f t="array" ref="P2873">INDEX(_xlfn.TEXTSPLIT(טבלה1[[#This Row],[עמודה55]],"-"),1)</f>
        <v xml:space="preserve">$25 </v>
      </c>
      <c r="Q2873" s="21" t="str" cm="1">
        <f t="array" ref="Q2873">INDEX(_xlfn.TEXTSPLIT(INDEX(_xlfn.TEXTSPLIT(טבלה1[[#This Row],[עמודה55]],"-"),2),"/"),1)</f>
        <v xml:space="preserve"> $49 </v>
      </c>
      <c r="R2873" s="12">
        <f>AVERAGE(טבלה1[[#This Row],[עמודה59]:[עמודה60]])</f>
        <v>37</v>
      </c>
      <c r="S2873" s="3">
        <f>VALUE(SUBSTITUTE(טבלה1[[#This Row],[עמודה56]],"$",""))</f>
        <v>25</v>
      </c>
      <c r="T2873" s="3">
        <f>VALUE(SUBSTITUTE(טבלה1[[#This Row],[עמודה57]],"$",""))</f>
        <v>49</v>
      </c>
      <c r="U2873" s="3" t="str">
        <f>IF(טבלה1[[#This Row],[עמודה58]]&gt;30,"Yes","No")</f>
        <v>Yes</v>
      </c>
    </row>
    <row r="2874" spans="1:21" ht="13" x14ac:dyDescent="0.15">
      <c r="A2874" s="8" t="s">
        <v>6698</v>
      </c>
      <c r="B2874" s="9" t="s">
        <v>6699</v>
      </c>
      <c r="C2874" s="9" t="s">
        <v>5180</v>
      </c>
      <c r="D2874" s="13">
        <v>1000</v>
      </c>
      <c r="E2874" s="9" t="s">
        <v>928</v>
      </c>
      <c r="F2874" s="9" t="s">
        <v>29</v>
      </c>
      <c r="G2874" s="10">
        <v>0.2</v>
      </c>
      <c r="H2874" s="11"/>
      <c r="I2874" s="12" t="str" cm="1">
        <f t="array" ref="I2874">INDEX(_xlfn.TEXTSPLIT(טבלה1[[#This Row],[עמודה2]],","),2)</f>
        <v xml:space="preserve"> India</v>
      </c>
      <c r="J2874" s="16" t="str">
        <f>_xlfn.CONCAT(טבלה1[[#This Row],[AI_Companies]]," ",טבלה1[[#This Row],[עמודה1]])</f>
        <v>ZamorinGlobalVenturesPvtLtd https://www.zamorin.global/</v>
      </c>
      <c r="K2874" s="12">
        <v>10</v>
      </c>
      <c r="L2874" s="12" t="str">
        <f>IF(טבלה1[[#This Row],[עמודה53]]&gt;2000,"Yes","No")</f>
        <v>No</v>
      </c>
      <c r="M2874" s="12">
        <v>49</v>
      </c>
      <c r="N2874" s="12">
        <f>AVERAGE(טבלה1[[#This Row],[עמודה52]:[עמודה53]])</f>
        <v>29.5</v>
      </c>
      <c r="O2874" s="12" t="str">
        <f>IF(טבלה1[[#This Row],[עמודה4]]="&lt; $25 / hr","0$ - $25 / hr",טבלה1[[#This Row],[עמודה4]])</f>
        <v>$300+ / hr</v>
      </c>
      <c r="P2874" s="12" t="str" cm="1">
        <f t="array" ref="P2874">INDEX(_xlfn.TEXTSPLIT(טבלה1[[#This Row],[עמודה55]],"-"),1)</f>
        <v>$300+ / hr</v>
      </c>
      <c r="Q2874" s="21" t="e" cm="1">
        <f t="array" ref="Q2874">INDEX(_xlfn.TEXTSPLIT(INDEX(_xlfn.TEXTSPLIT(טבלה1[[#This Row],[עמודה55]],"-"),2),"/"),1)</f>
        <v>#REF!</v>
      </c>
      <c r="R2874" s="12" t="e">
        <f>AVERAGE(טבלה1[[#This Row],[עמודה59]:[עמודה60]])</f>
        <v>#VALUE!</v>
      </c>
      <c r="S2874" s="3" t="e">
        <f>VALUE(SUBSTITUTE(טבלה1[[#This Row],[עמודה56]],"$",""))</f>
        <v>#VALUE!</v>
      </c>
      <c r="T2874" s="3" t="e">
        <f>VALUE(SUBSTITUTE(טבלה1[[#This Row],[עמודה57]],"$",""))</f>
        <v>#REF!</v>
      </c>
      <c r="U2874" s="3" t="e">
        <f>IF(טבלה1[[#This Row],[עמודה58]]&gt;30,"Yes","No")</f>
        <v>#VALUE!</v>
      </c>
    </row>
    <row r="2875" spans="1:21" ht="13" x14ac:dyDescent="0.15">
      <c r="A2875" s="8" t="s">
        <v>6700</v>
      </c>
      <c r="B2875" s="9" t="s">
        <v>6701</v>
      </c>
      <c r="C2875" s="9" t="s">
        <v>1084</v>
      </c>
      <c r="D2875" s="9" t="s">
        <v>4</v>
      </c>
      <c r="E2875" s="9" t="s">
        <v>4</v>
      </c>
      <c r="F2875" s="9" t="s">
        <v>29</v>
      </c>
      <c r="G2875" s="10">
        <v>0.2</v>
      </c>
      <c r="H2875" s="11"/>
      <c r="I2875" s="12" t="str" cm="1">
        <f t="array" ref="I2875">INDEX(_xlfn.TEXTSPLIT(טבלה1[[#This Row],[עמודה2]],","),2)</f>
        <v xml:space="preserve"> Singapore</v>
      </c>
      <c r="J2875" s="16" t="str">
        <f>_xlfn.CONCAT(טבלה1[[#This Row],[AI_Companies]]," ",טבלה1[[#This Row],[עמודה1]])</f>
        <v>QuantumSpace https://quantumspacepteltd.com/</v>
      </c>
      <c r="K2875" s="12">
        <v>10</v>
      </c>
      <c r="L2875" s="12" t="str">
        <f>IF(טבלה1[[#This Row],[עמודה53]]&gt;2000,"Yes","No")</f>
        <v>No</v>
      </c>
      <c r="M2875" s="12">
        <v>49</v>
      </c>
      <c r="N2875" s="12">
        <f>AVERAGE(טבלה1[[#This Row],[עמודה52]:[עמודה53]])</f>
        <v>29.5</v>
      </c>
      <c r="O2875" s="12" t="str">
        <f>IF(טבלה1[[#This Row],[עמודה4]]="&lt; $25 / hr","0$ - $25 / hr",טבלה1[[#This Row],[עמודה4]])</f>
        <v>Undisclosed</v>
      </c>
      <c r="P2875" s="12" t="str" cm="1">
        <f t="array" ref="P2875">INDEX(_xlfn.TEXTSPLIT(טבלה1[[#This Row],[עמודה55]],"-"),1)</f>
        <v>Undisclosed</v>
      </c>
      <c r="Q2875" s="21" t="e" cm="1">
        <f t="array" ref="Q2875">INDEX(_xlfn.TEXTSPLIT(INDEX(_xlfn.TEXTSPLIT(טבלה1[[#This Row],[עמודה55]],"-"),2),"/"),1)</f>
        <v>#REF!</v>
      </c>
      <c r="R2875" s="12" t="e">
        <f>AVERAGE(טבלה1[[#This Row],[עמודה59]:[עמודה60]])</f>
        <v>#VALUE!</v>
      </c>
      <c r="S2875" s="3" t="e">
        <f>VALUE(SUBSTITUTE(טבלה1[[#This Row],[עמודה56]],"$",""))</f>
        <v>#VALUE!</v>
      </c>
      <c r="T2875" s="3" t="e">
        <f>VALUE(SUBSTITUTE(טבלה1[[#This Row],[עמודה57]],"$",""))</f>
        <v>#REF!</v>
      </c>
      <c r="U2875" s="3" t="e">
        <f>IF(טבלה1[[#This Row],[עמודה58]]&gt;30,"Yes","No")</f>
        <v>#VALUE!</v>
      </c>
    </row>
    <row r="2876" spans="1:21" ht="13" x14ac:dyDescent="0.15">
      <c r="A2876" s="8" t="s">
        <v>6702</v>
      </c>
      <c r="B2876" s="9" t="s">
        <v>6703</v>
      </c>
      <c r="C2876" s="9" t="s">
        <v>215</v>
      </c>
      <c r="D2876" s="9" t="s">
        <v>4</v>
      </c>
      <c r="E2876" s="9" t="s">
        <v>4</v>
      </c>
      <c r="F2876" s="9" t="s">
        <v>29</v>
      </c>
      <c r="G2876" s="10">
        <v>0.2</v>
      </c>
      <c r="H2876" s="11"/>
      <c r="I2876" s="12" t="str" cm="1">
        <f t="array" ref="I2876">INDEX(_xlfn.TEXTSPLIT(טבלה1[[#This Row],[עמודה2]],","),2)</f>
        <v xml:space="preserve"> United Arab Emirates</v>
      </c>
      <c r="J2876" s="16" t="str">
        <f>_xlfn.CONCAT(טבלה1[[#This Row],[AI_Companies]]," ",טבלה1[[#This Row],[עמודה1]])</f>
        <v>CheverTech https://www.chevertech.com/</v>
      </c>
      <c r="K2876" s="12">
        <v>10</v>
      </c>
      <c r="L2876" s="12" t="str">
        <f>IF(טבלה1[[#This Row],[עמודה53]]&gt;2000,"Yes","No")</f>
        <v>No</v>
      </c>
      <c r="M2876" s="12">
        <v>49</v>
      </c>
      <c r="N2876" s="12">
        <f>AVERAGE(טבלה1[[#This Row],[עמודה52]:[עמודה53]])</f>
        <v>29.5</v>
      </c>
      <c r="O2876" s="12" t="str">
        <f>IF(טבלה1[[#This Row],[עמודה4]]="&lt; $25 / hr","0$ - $25 / hr",טבלה1[[#This Row],[עמודה4]])</f>
        <v>Undisclosed</v>
      </c>
      <c r="P2876" s="12" t="str" cm="1">
        <f t="array" ref="P2876">INDEX(_xlfn.TEXTSPLIT(טבלה1[[#This Row],[עמודה55]],"-"),1)</f>
        <v>Undisclosed</v>
      </c>
      <c r="Q2876" s="21" t="e" cm="1">
        <f t="array" ref="Q2876">INDEX(_xlfn.TEXTSPLIT(INDEX(_xlfn.TEXTSPLIT(טבלה1[[#This Row],[עמודה55]],"-"),2),"/"),1)</f>
        <v>#REF!</v>
      </c>
      <c r="R2876" s="12" t="e">
        <f>AVERAGE(טבלה1[[#This Row],[עמודה59]:[עמודה60]])</f>
        <v>#VALUE!</v>
      </c>
      <c r="S2876" s="3" t="e">
        <f>VALUE(SUBSTITUTE(טבלה1[[#This Row],[עמודה56]],"$",""))</f>
        <v>#VALUE!</v>
      </c>
      <c r="T2876" s="3" t="e">
        <f>VALUE(SUBSTITUTE(טבלה1[[#This Row],[עמודה57]],"$",""))</f>
        <v>#REF!</v>
      </c>
      <c r="U2876" s="3" t="e">
        <f>IF(טבלה1[[#This Row],[עמודה58]]&gt;30,"Yes","No")</f>
        <v>#VALUE!</v>
      </c>
    </row>
    <row r="2877" spans="1:21" ht="13" x14ac:dyDescent="0.15">
      <c r="A2877" s="8" t="s">
        <v>6704</v>
      </c>
      <c r="B2877" s="9" t="s">
        <v>6705</v>
      </c>
      <c r="C2877" s="9" t="s">
        <v>6319</v>
      </c>
      <c r="D2877" s="9" t="s">
        <v>4</v>
      </c>
      <c r="E2877" s="9" t="s">
        <v>33</v>
      </c>
      <c r="F2877" s="9" t="s">
        <v>117</v>
      </c>
      <c r="G2877" s="10">
        <v>0.23</v>
      </c>
      <c r="H2877" s="11"/>
      <c r="I2877" s="12" t="str" cm="1">
        <f t="array" ref="I2877">INDEX(_xlfn.TEXTSPLIT(טבלה1[[#This Row],[עמודה2]],","),2)</f>
        <v xml:space="preserve"> India</v>
      </c>
      <c r="J2877" s="16" t="str">
        <f>_xlfn.CONCAT(טבלה1[[#This Row],[AI_Companies]]," ",טבלה1[[#This Row],[עמודה1]])</f>
        <v>KlatchTechnologies https://klatchtech.com</v>
      </c>
      <c r="K2877" s="12">
        <v>2</v>
      </c>
      <c r="L2877" s="12" t="str">
        <f>IF(טבלה1[[#This Row],[עמודה53]]&gt;2000,"Yes","No")</f>
        <v>No</v>
      </c>
      <c r="M2877" s="12">
        <v>9</v>
      </c>
      <c r="N2877" s="12">
        <f>AVERAGE(טבלה1[[#This Row],[עמודה52]:[עמודה53]])</f>
        <v>5.5</v>
      </c>
      <c r="O2877" s="12" t="str">
        <f>IF(טבלה1[[#This Row],[עמודה4]]="&lt; $25 / hr","0$ - $25 / hr",טבלה1[[#This Row],[עמודה4]])</f>
        <v>$25 - $49 / hr</v>
      </c>
      <c r="P2877" s="12" t="str" cm="1">
        <f t="array" ref="P2877">INDEX(_xlfn.TEXTSPLIT(טבלה1[[#This Row],[עמודה55]],"-"),1)</f>
        <v xml:space="preserve">$25 </v>
      </c>
      <c r="Q2877" s="21" t="str" cm="1">
        <f t="array" ref="Q2877">INDEX(_xlfn.TEXTSPLIT(INDEX(_xlfn.TEXTSPLIT(טבלה1[[#This Row],[עמודה55]],"-"),2),"/"),1)</f>
        <v xml:space="preserve"> $49 </v>
      </c>
      <c r="R2877" s="12">
        <f>AVERAGE(טבלה1[[#This Row],[עמודה59]:[עמודה60]])</f>
        <v>37</v>
      </c>
      <c r="S2877" s="3">
        <f>VALUE(SUBSTITUTE(טבלה1[[#This Row],[עמודה56]],"$",""))</f>
        <v>25</v>
      </c>
      <c r="T2877" s="3">
        <f>VALUE(SUBSTITUTE(טבלה1[[#This Row],[עמודה57]],"$",""))</f>
        <v>49</v>
      </c>
      <c r="U2877" s="3" t="str">
        <f>IF(טבלה1[[#This Row],[עמודה58]]&gt;30,"Yes","No")</f>
        <v>Yes</v>
      </c>
    </row>
    <row r="2878" spans="1:21" ht="13" x14ac:dyDescent="0.15">
      <c r="A2878" s="8" t="s">
        <v>6706</v>
      </c>
      <c r="B2878" s="9" t="s">
        <v>6707</v>
      </c>
      <c r="C2878" s="9" t="s">
        <v>3886</v>
      </c>
      <c r="D2878" s="13">
        <v>50000</v>
      </c>
      <c r="E2878" s="9" t="s">
        <v>9</v>
      </c>
      <c r="F2878" s="9" t="s">
        <v>29</v>
      </c>
      <c r="G2878" s="10">
        <v>0.1</v>
      </c>
      <c r="H2878" s="11"/>
      <c r="I2878" s="12" t="str" cm="1">
        <f t="array" ref="I2878">INDEX(_xlfn.TEXTSPLIT(טבלה1[[#This Row],[עמודה2]],","),2)</f>
        <v xml:space="preserve"> Costa Rica</v>
      </c>
      <c r="J2878" s="16" t="str">
        <f>_xlfn.CONCAT(טבלה1[[#This Row],[AI_Companies]]," ",טבלה1[[#This Row],[עמודה1]])</f>
        <v>Akurey https://www.akurey.com</v>
      </c>
      <c r="K2878" s="12">
        <v>10</v>
      </c>
      <c r="L2878" s="12" t="str">
        <f>IF(טבלה1[[#This Row],[עמודה53]]&gt;2000,"Yes","No")</f>
        <v>No</v>
      </c>
      <c r="M2878" s="12">
        <v>49</v>
      </c>
      <c r="N2878" s="12">
        <f>AVERAGE(טבלה1[[#This Row],[עמודה52]:[עמודה53]])</f>
        <v>29.5</v>
      </c>
      <c r="O2878" s="12" t="str">
        <f>IF(טבלה1[[#This Row],[עמודה4]]="&lt; $25 / hr","0$ - $25 / hr",טבלה1[[#This Row],[עמודה4]])</f>
        <v>$50 - $99 / hr</v>
      </c>
      <c r="P2878" s="12" t="str" cm="1">
        <f t="array" ref="P2878">INDEX(_xlfn.TEXTSPLIT(טבלה1[[#This Row],[עמודה55]],"-"),1)</f>
        <v xml:space="preserve">$50 </v>
      </c>
      <c r="Q2878" s="21" t="str" cm="1">
        <f t="array" ref="Q2878">INDEX(_xlfn.TEXTSPLIT(INDEX(_xlfn.TEXTSPLIT(טבלה1[[#This Row],[עמודה55]],"-"),2),"/"),1)</f>
        <v xml:space="preserve"> $99 </v>
      </c>
      <c r="R2878" s="12">
        <f>AVERAGE(טבלה1[[#This Row],[עמודה59]:[עמודה60]])</f>
        <v>74.5</v>
      </c>
      <c r="S2878" s="3">
        <f>VALUE(SUBSTITUTE(טבלה1[[#This Row],[עמודה56]],"$",""))</f>
        <v>50</v>
      </c>
      <c r="T2878" s="3">
        <f>VALUE(SUBSTITUTE(טבלה1[[#This Row],[עמודה57]],"$",""))</f>
        <v>99</v>
      </c>
      <c r="U2878" s="3" t="str">
        <f>IF(טבלה1[[#This Row],[עמודה58]]&gt;30,"Yes","No")</f>
        <v>Yes</v>
      </c>
    </row>
    <row r="2879" spans="1:21" ht="13" x14ac:dyDescent="0.15">
      <c r="A2879" s="8" t="s">
        <v>6708</v>
      </c>
      <c r="B2879" s="9" t="s">
        <v>6709</v>
      </c>
      <c r="C2879" s="9" t="s">
        <v>737</v>
      </c>
      <c r="D2879" s="13">
        <v>1000</v>
      </c>
      <c r="E2879" s="9" t="s">
        <v>33</v>
      </c>
      <c r="F2879" s="9" t="s">
        <v>29</v>
      </c>
      <c r="G2879" s="10">
        <v>0.1</v>
      </c>
      <c r="H2879" s="11"/>
      <c r="I2879" s="12" t="str" cm="1">
        <f t="array" ref="I2879">INDEX(_xlfn.TEXTSPLIT(טבלה1[[#This Row],[עמודה2]],","),2)</f>
        <v xml:space="preserve"> India</v>
      </c>
      <c r="J2879" s="16" t="str">
        <f>_xlfn.CONCAT(טבלה1[[#This Row],[AI_Companies]]," ",טבלה1[[#This Row],[עמודה1]])</f>
        <v>InfospicaConsultancyServices https://www.infospica.com</v>
      </c>
      <c r="K2879" s="12">
        <v>10</v>
      </c>
      <c r="L2879" s="12" t="str">
        <f>IF(טבלה1[[#This Row],[עמודה53]]&gt;2000,"Yes","No")</f>
        <v>No</v>
      </c>
      <c r="M2879" s="12">
        <v>49</v>
      </c>
      <c r="N2879" s="12">
        <f>AVERAGE(טבלה1[[#This Row],[עמודה52]:[עמודה53]])</f>
        <v>29.5</v>
      </c>
      <c r="O2879" s="12" t="str">
        <f>IF(טבלה1[[#This Row],[עמודה4]]="&lt; $25 / hr","0$ - $25 / hr",טבלה1[[#This Row],[עמודה4]])</f>
        <v>$25 - $49 / hr</v>
      </c>
      <c r="P2879" s="12" t="str" cm="1">
        <f t="array" ref="P2879">INDEX(_xlfn.TEXTSPLIT(טבלה1[[#This Row],[עמודה55]],"-"),1)</f>
        <v xml:space="preserve">$25 </v>
      </c>
      <c r="Q2879" s="21" t="str" cm="1">
        <f t="array" ref="Q2879">INDEX(_xlfn.TEXTSPLIT(INDEX(_xlfn.TEXTSPLIT(טבלה1[[#This Row],[עמודה55]],"-"),2),"/"),1)</f>
        <v xml:space="preserve"> $49 </v>
      </c>
      <c r="R2879" s="12">
        <f>AVERAGE(טבלה1[[#This Row],[עמודה59]:[עמודה60]])</f>
        <v>37</v>
      </c>
      <c r="S2879" s="3">
        <f>VALUE(SUBSTITUTE(טבלה1[[#This Row],[עמודה56]],"$",""))</f>
        <v>25</v>
      </c>
      <c r="T2879" s="3">
        <f>VALUE(SUBSTITUTE(טבלה1[[#This Row],[עמודה57]],"$",""))</f>
        <v>49</v>
      </c>
      <c r="U2879" s="3" t="str">
        <f>IF(טבלה1[[#This Row],[עמודה58]]&gt;30,"Yes","No")</f>
        <v>Yes</v>
      </c>
    </row>
    <row r="2880" spans="1:21" ht="13" x14ac:dyDescent="0.15">
      <c r="A2880" s="8" t="s">
        <v>6710</v>
      </c>
      <c r="B2880" s="9" t="s">
        <v>6711</v>
      </c>
      <c r="C2880" s="9" t="s">
        <v>215</v>
      </c>
      <c r="D2880" s="13">
        <v>5000</v>
      </c>
      <c r="E2880" s="9" t="s">
        <v>21</v>
      </c>
      <c r="F2880" s="9" t="s">
        <v>29</v>
      </c>
      <c r="G2880" s="10">
        <v>0.1</v>
      </c>
      <c r="H2880" s="11"/>
      <c r="I2880" s="12" t="str" cm="1">
        <f t="array" ref="I2880">INDEX(_xlfn.TEXTSPLIT(טבלה1[[#This Row],[עמודה2]],","),2)</f>
        <v xml:space="preserve"> United Arab Emirates</v>
      </c>
      <c r="J2880" s="16" t="str">
        <f>_xlfn.CONCAT(טבלה1[[#This Row],[AI_Companies]]," ",טבלה1[[#This Row],[עמודה1]])</f>
        <v>InceptionInnovation https://www.inceptioninnovation.com/</v>
      </c>
      <c r="K2880" s="12">
        <v>10</v>
      </c>
      <c r="L2880" s="12" t="str">
        <f>IF(טבלה1[[#This Row],[עמודה53]]&gt;2000,"Yes","No")</f>
        <v>No</v>
      </c>
      <c r="M2880" s="12">
        <v>49</v>
      </c>
      <c r="N2880" s="12">
        <f>AVERAGE(טבלה1[[#This Row],[עמודה52]:[עמודה53]])</f>
        <v>29.5</v>
      </c>
      <c r="O2880" s="12" t="str">
        <f>IF(טבלה1[[#This Row],[עמודה4]]="&lt; $25 / hr","0$ - $25 / hr",טבלה1[[#This Row],[עמודה4]])</f>
        <v>$100 - $149 / hr</v>
      </c>
      <c r="P2880" s="12" t="str" cm="1">
        <f t="array" ref="P2880">INDEX(_xlfn.TEXTSPLIT(טבלה1[[#This Row],[עמודה55]],"-"),1)</f>
        <v xml:space="preserve">$100 </v>
      </c>
      <c r="Q2880" s="21" t="str" cm="1">
        <f t="array" ref="Q2880">INDEX(_xlfn.TEXTSPLIT(INDEX(_xlfn.TEXTSPLIT(טבלה1[[#This Row],[עמודה55]],"-"),2),"/"),1)</f>
        <v xml:space="preserve"> $149 </v>
      </c>
      <c r="R2880" s="12">
        <f>AVERAGE(טבלה1[[#This Row],[עמודה59]:[עמודה60]])</f>
        <v>124.5</v>
      </c>
      <c r="S2880" s="3">
        <f>VALUE(SUBSTITUTE(טבלה1[[#This Row],[עמודה56]],"$",""))</f>
        <v>100</v>
      </c>
      <c r="T2880" s="3">
        <f>VALUE(SUBSTITUTE(טבלה1[[#This Row],[עמודה57]],"$",""))</f>
        <v>149</v>
      </c>
      <c r="U2880" s="3" t="str">
        <f>IF(טבלה1[[#This Row],[עמודה58]]&gt;30,"Yes","No")</f>
        <v>Yes</v>
      </c>
    </row>
    <row r="2881" spans="1:21" ht="13" x14ac:dyDescent="0.15">
      <c r="A2881" s="8" t="s">
        <v>6712</v>
      </c>
      <c r="B2881" s="9" t="s">
        <v>6713</v>
      </c>
      <c r="C2881" s="9" t="s">
        <v>215</v>
      </c>
      <c r="D2881" s="9" t="s">
        <v>4</v>
      </c>
      <c r="E2881" s="9" t="s">
        <v>4</v>
      </c>
      <c r="F2881" s="9" t="s">
        <v>29</v>
      </c>
      <c r="G2881" s="10">
        <v>0.1</v>
      </c>
      <c r="H2881" s="11"/>
      <c r="I2881" s="12" t="str" cm="1">
        <f t="array" ref="I2881">INDEX(_xlfn.TEXTSPLIT(טבלה1[[#This Row],[עמודה2]],","),2)</f>
        <v xml:space="preserve"> United Arab Emirates</v>
      </c>
      <c r="J2881" s="16" t="str">
        <f>_xlfn.CONCAT(טבלה1[[#This Row],[AI_Companies]]," ",טבלה1[[#This Row],[עמודה1]])</f>
        <v>MediaSolutions http://www.mediasolutions.digital/</v>
      </c>
      <c r="K2881" s="12">
        <v>10</v>
      </c>
      <c r="L2881" s="12" t="str">
        <f>IF(טבלה1[[#This Row],[עמודה53]]&gt;2000,"Yes","No")</f>
        <v>No</v>
      </c>
      <c r="M2881" s="12">
        <v>49</v>
      </c>
      <c r="N2881" s="12">
        <f>AVERAGE(טבלה1[[#This Row],[עמודה52]:[עמודה53]])</f>
        <v>29.5</v>
      </c>
      <c r="O2881" s="12" t="str">
        <f>IF(טבלה1[[#This Row],[עמודה4]]="&lt; $25 / hr","0$ - $25 / hr",טבלה1[[#This Row],[עמודה4]])</f>
        <v>Undisclosed</v>
      </c>
      <c r="P2881" s="12" t="str" cm="1">
        <f t="array" ref="P2881">INDEX(_xlfn.TEXTSPLIT(טבלה1[[#This Row],[עמודה55]],"-"),1)</f>
        <v>Undisclosed</v>
      </c>
      <c r="Q2881" s="21" t="e" cm="1">
        <f t="array" ref="Q2881">INDEX(_xlfn.TEXTSPLIT(INDEX(_xlfn.TEXTSPLIT(טבלה1[[#This Row],[עמודה55]],"-"),2),"/"),1)</f>
        <v>#REF!</v>
      </c>
      <c r="R2881" s="12" t="e">
        <f>AVERAGE(טבלה1[[#This Row],[עמודה59]:[עמודה60]])</f>
        <v>#VALUE!</v>
      </c>
      <c r="S2881" s="3" t="e">
        <f>VALUE(SUBSTITUTE(טבלה1[[#This Row],[עמודה56]],"$",""))</f>
        <v>#VALUE!</v>
      </c>
      <c r="T2881" s="3" t="e">
        <f>VALUE(SUBSTITUTE(טבלה1[[#This Row],[עמודה57]],"$",""))</f>
        <v>#REF!</v>
      </c>
      <c r="U2881" s="3" t="e">
        <f>IF(טבלה1[[#This Row],[עמודה58]]&gt;30,"Yes","No")</f>
        <v>#VALUE!</v>
      </c>
    </row>
    <row r="2882" spans="1:21" ht="13" x14ac:dyDescent="0.15">
      <c r="A2882" s="8" t="s">
        <v>6714</v>
      </c>
      <c r="B2882" s="9" t="s">
        <v>6715</v>
      </c>
      <c r="C2882" s="9" t="s">
        <v>308</v>
      </c>
      <c r="D2882" s="13">
        <v>1000</v>
      </c>
      <c r="E2882" s="9" t="s">
        <v>33</v>
      </c>
      <c r="F2882" s="9" t="s">
        <v>29</v>
      </c>
      <c r="G2882" s="10">
        <v>0.1</v>
      </c>
      <c r="H2882" s="11"/>
      <c r="I2882" s="12" t="str" cm="1">
        <f t="array" ref="I2882">INDEX(_xlfn.TEXTSPLIT(טבלה1[[#This Row],[עמודה2]],","),2)</f>
        <v xml:space="preserve"> India</v>
      </c>
      <c r="J2882" s="16" t="str">
        <f>_xlfn.CONCAT(טבלה1[[#This Row],[AI_Companies]]," ",טבלה1[[#This Row],[עמודה1]])</f>
        <v>ImpulsiveWeb https://www.impulsiveweb.com/</v>
      </c>
      <c r="K2882" s="12">
        <v>10</v>
      </c>
      <c r="L2882" s="12" t="str">
        <f>IF(טבלה1[[#This Row],[עמודה53]]&gt;2000,"Yes","No")</f>
        <v>No</v>
      </c>
      <c r="M2882" s="12">
        <v>49</v>
      </c>
      <c r="N2882" s="12">
        <f>AVERAGE(טבלה1[[#This Row],[עמודה52]:[עמודה53]])</f>
        <v>29.5</v>
      </c>
      <c r="O2882" s="12" t="str">
        <f>IF(טבלה1[[#This Row],[עמודה4]]="&lt; $25 / hr","0$ - $25 / hr",טבלה1[[#This Row],[עמודה4]])</f>
        <v>$25 - $49 / hr</v>
      </c>
      <c r="P2882" s="12" t="str" cm="1">
        <f t="array" ref="P2882">INDEX(_xlfn.TEXTSPLIT(טבלה1[[#This Row],[עמודה55]],"-"),1)</f>
        <v xml:space="preserve">$25 </v>
      </c>
      <c r="Q2882" s="21" t="str" cm="1">
        <f t="array" ref="Q2882">INDEX(_xlfn.TEXTSPLIT(INDEX(_xlfn.TEXTSPLIT(טבלה1[[#This Row],[עמודה55]],"-"),2),"/"),1)</f>
        <v xml:space="preserve"> $49 </v>
      </c>
      <c r="R2882" s="12">
        <f>AVERAGE(טבלה1[[#This Row],[עמודה59]:[עמודה60]])</f>
        <v>37</v>
      </c>
      <c r="S2882" s="3">
        <f>VALUE(SUBSTITUTE(טבלה1[[#This Row],[עמודה56]],"$",""))</f>
        <v>25</v>
      </c>
      <c r="T2882" s="3">
        <f>VALUE(SUBSTITUTE(טבלה1[[#This Row],[עמודה57]],"$",""))</f>
        <v>49</v>
      </c>
      <c r="U2882" s="3" t="str">
        <f>IF(טבלה1[[#This Row],[עמודה58]]&gt;30,"Yes","No")</f>
        <v>Yes</v>
      </c>
    </row>
    <row r="2883" spans="1:21" ht="13" x14ac:dyDescent="0.15">
      <c r="A2883" s="8" t="s">
        <v>6716</v>
      </c>
      <c r="B2883" s="9" t="s">
        <v>6717</v>
      </c>
      <c r="C2883" s="9" t="s">
        <v>1968</v>
      </c>
      <c r="D2883" s="13">
        <v>100000</v>
      </c>
      <c r="E2883" s="9" t="s">
        <v>21</v>
      </c>
      <c r="F2883" s="9" t="s">
        <v>29</v>
      </c>
      <c r="G2883" s="10">
        <v>0.1</v>
      </c>
      <c r="H2883" s="11"/>
      <c r="I2883" s="12" t="str" cm="1">
        <f t="array" ref="I2883">INDEX(_xlfn.TEXTSPLIT(טבלה1[[#This Row],[עמודה2]],","),2)</f>
        <v xml:space="preserve"> WA</v>
      </c>
      <c r="J2883" s="16" t="str">
        <f>_xlfn.CONCAT(טבלה1[[#This Row],[AI_Companies]]," ",טבלה1[[#This Row],[עמודה1]])</f>
        <v>VirtueTechInc http://www.virtuetechinc.com/</v>
      </c>
      <c r="K2883" s="12">
        <v>10</v>
      </c>
      <c r="L2883" s="12" t="str">
        <f>IF(טבלה1[[#This Row],[עמודה53]]&gt;2000,"Yes","No")</f>
        <v>No</v>
      </c>
      <c r="M2883" s="12">
        <v>49</v>
      </c>
      <c r="N2883" s="12">
        <f>AVERAGE(טבלה1[[#This Row],[עמודה52]:[עמודה53]])</f>
        <v>29.5</v>
      </c>
      <c r="O2883" s="12" t="str">
        <f>IF(טבלה1[[#This Row],[עמודה4]]="&lt; $25 / hr","0$ - $25 / hr",טבלה1[[#This Row],[עמודה4]])</f>
        <v>$100 - $149 / hr</v>
      </c>
      <c r="P2883" s="12" t="str" cm="1">
        <f t="array" ref="P2883">INDEX(_xlfn.TEXTSPLIT(טבלה1[[#This Row],[עמודה55]],"-"),1)</f>
        <v xml:space="preserve">$100 </v>
      </c>
      <c r="Q2883" s="21" t="str" cm="1">
        <f t="array" ref="Q2883">INDEX(_xlfn.TEXTSPLIT(INDEX(_xlfn.TEXTSPLIT(טבלה1[[#This Row],[עמודה55]],"-"),2),"/"),1)</f>
        <v xml:space="preserve"> $149 </v>
      </c>
      <c r="R2883" s="12">
        <f>AVERAGE(טבלה1[[#This Row],[עמודה59]:[עמודה60]])</f>
        <v>124.5</v>
      </c>
      <c r="S2883" s="3">
        <f>VALUE(SUBSTITUTE(טבלה1[[#This Row],[עמודה56]],"$",""))</f>
        <v>100</v>
      </c>
      <c r="T2883" s="3">
        <f>VALUE(SUBSTITUTE(טבלה1[[#This Row],[עמודה57]],"$",""))</f>
        <v>149</v>
      </c>
      <c r="U2883" s="3" t="str">
        <f>IF(טבלה1[[#This Row],[עמודה58]]&gt;30,"Yes","No")</f>
        <v>Yes</v>
      </c>
    </row>
    <row r="2884" spans="1:21" ht="13" x14ac:dyDescent="0.15">
      <c r="A2884" s="8" t="s">
        <v>6718</v>
      </c>
      <c r="B2884" s="9" t="s">
        <v>6719</v>
      </c>
      <c r="C2884" s="9" t="s">
        <v>4413</v>
      </c>
      <c r="D2884" s="13">
        <v>75000</v>
      </c>
      <c r="E2884" s="9" t="s">
        <v>4</v>
      </c>
      <c r="F2884" s="9" t="s">
        <v>29</v>
      </c>
      <c r="G2884" s="10">
        <v>0.1</v>
      </c>
      <c r="H2884" s="11"/>
      <c r="I2884" s="12" t="str" cm="1">
        <f t="array" ref="I2884">INDEX(_xlfn.TEXTSPLIT(טבלה1[[#This Row],[עמודה2]],","),2)</f>
        <v xml:space="preserve"> FL</v>
      </c>
      <c r="J2884" s="16" t="str">
        <f>_xlfn.CONCAT(טבלה1[[#This Row],[AI_Companies]]," ",טבלה1[[#This Row],[עמודה1]])</f>
        <v>HelloBuild https://hellobuild.co</v>
      </c>
      <c r="K2884" s="12">
        <v>10</v>
      </c>
      <c r="L2884" s="12" t="str">
        <f>IF(טבלה1[[#This Row],[עמודה53]]&gt;2000,"Yes","No")</f>
        <v>No</v>
      </c>
      <c r="M2884" s="12">
        <v>49</v>
      </c>
      <c r="N2884" s="12">
        <f>AVERAGE(טבלה1[[#This Row],[עמודה52]:[עמודה53]])</f>
        <v>29.5</v>
      </c>
      <c r="O2884" s="12" t="str">
        <f>IF(טבלה1[[#This Row],[עמודה4]]="&lt; $25 / hr","0$ - $25 / hr",טבלה1[[#This Row],[עמודה4]])</f>
        <v>Undisclosed</v>
      </c>
      <c r="P2884" s="12" t="str" cm="1">
        <f t="array" ref="P2884">INDEX(_xlfn.TEXTSPLIT(טבלה1[[#This Row],[עמודה55]],"-"),1)</f>
        <v>Undisclosed</v>
      </c>
      <c r="Q2884" s="21" t="e" cm="1">
        <f t="array" ref="Q2884">INDEX(_xlfn.TEXTSPLIT(INDEX(_xlfn.TEXTSPLIT(טבלה1[[#This Row],[עמודה55]],"-"),2),"/"),1)</f>
        <v>#REF!</v>
      </c>
      <c r="R2884" s="12" t="e">
        <f>AVERAGE(טבלה1[[#This Row],[עמודה59]:[עמודה60]])</f>
        <v>#VALUE!</v>
      </c>
      <c r="S2884" s="3" t="e">
        <f>VALUE(SUBSTITUTE(טבלה1[[#This Row],[עמודה56]],"$",""))</f>
        <v>#VALUE!</v>
      </c>
      <c r="T2884" s="3" t="e">
        <f>VALUE(SUBSTITUTE(טבלה1[[#This Row],[עמודה57]],"$",""))</f>
        <v>#REF!</v>
      </c>
      <c r="U2884" s="3" t="e">
        <f>IF(טבלה1[[#This Row],[עמודה58]]&gt;30,"Yes","No")</f>
        <v>#VALUE!</v>
      </c>
    </row>
    <row r="2885" spans="1:21" ht="13" x14ac:dyDescent="0.15">
      <c r="A2885" s="8" t="s">
        <v>6720</v>
      </c>
      <c r="B2885" s="9" t="s">
        <v>6721</v>
      </c>
      <c r="C2885" s="9" t="s">
        <v>938</v>
      </c>
      <c r="D2885" s="13">
        <v>25000</v>
      </c>
      <c r="E2885" s="9" t="s">
        <v>33</v>
      </c>
      <c r="F2885" s="9" t="s">
        <v>29</v>
      </c>
      <c r="G2885" s="10">
        <v>0.1</v>
      </c>
      <c r="H2885" s="11"/>
      <c r="I2885" s="12" t="e" cm="1">
        <f t="array" ref="I2885">INDEX(_xlfn.TEXTSPLIT(טבלה1[[#This Row],[עמודה2]],","),2)</f>
        <v>#REF!</v>
      </c>
      <c r="J2885" s="16" t="str">
        <f>_xlfn.CONCAT(טבלה1[[#This Row],[AI_Companies]]," ",טבלה1[[#This Row],[עמודה1]])</f>
        <v>EMCOMDevelopment https://www.emcomponents.net</v>
      </c>
      <c r="K2885" s="12">
        <v>10</v>
      </c>
      <c r="L2885" s="12" t="str">
        <f>IF(טבלה1[[#This Row],[עמודה53]]&gt;2000,"Yes","No")</f>
        <v>No</v>
      </c>
      <c r="M2885" s="12">
        <v>49</v>
      </c>
      <c r="N2885" s="12">
        <f>AVERAGE(טבלה1[[#This Row],[עמודה52]:[עמודה53]])</f>
        <v>29.5</v>
      </c>
      <c r="O2885" s="12" t="str">
        <f>IF(טבלה1[[#This Row],[עמודה4]]="&lt; $25 / hr","0$ - $25 / hr",טבלה1[[#This Row],[עמודה4]])</f>
        <v>$25 - $49 / hr</v>
      </c>
      <c r="P2885" s="12" t="str" cm="1">
        <f t="array" ref="P2885">INDEX(_xlfn.TEXTSPLIT(טבלה1[[#This Row],[עמודה55]],"-"),1)</f>
        <v xml:space="preserve">$25 </v>
      </c>
      <c r="Q2885" s="21" t="str" cm="1">
        <f t="array" ref="Q2885">INDEX(_xlfn.TEXTSPLIT(INDEX(_xlfn.TEXTSPLIT(טבלה1[[#This Row],[עמודה55]],"-"),2),"/"),1)</f>
        <v xml:space="preserve"> $49 </v>
      </c>
      <c r="R2885" s="12">
        <f>AVERAGE(טבלה1[[#This Row],[עמודה59]:[עמודה60]])</f>
        <v>37</v>
      </c>
      <c r="S2885" s="3">
        <f>VALUE(SUBSTITUTE(טבלה1[[#This Row],[עמודה56]],"$",""))</f>
        <v>25</v>
      </c>
      <c r="T2885" s="3">
        <f>VALUE(SUBSTITUTE(טבלה1[[#This Row],[עמודה57]],"$",""))</f>
        <v>49</v>
      </c>
      <c r="U2885" s="3" t="str">
        <f>IF(טבלה1[[#This Row],[עמודה58]]&gt;30,"Yes","No")</f>
        <v>Yes</v>
      </c>
    </row>
    <row r="2886" spans="1:21" ht="13" x14ac:dyDescent="0.15">
      <c r="A2886" s="8" t="s">
        <v>6722</v>
      </c>
      <c r="B2886" s="9" t="s">
        <v>6723</v>
      </c>
      <c r="C2886" s="9" t="s">
        <v>168</v>
      </c>
      <c r="D2886" s="13">
        <v>5000</v>
      </c>
      <c r="E2886" s="9" t="s">
        <v>33</v>
      </c>
      <c r="F2886" s="9" t="s">
        <v>29</v>
      </c>
      <c r="G2886" s="10">
        <v>0.1</v>
      </c>
      <c r="H2886" s="11"/>
      <c r="I2886" s="12" t="str" cm="1">
        <f t="array" ref="I2886">INDEX(_xlfn.TEXTSPLIT(טבלה1[[#This Row],[עמודה2]],","),2)</f>
        <v xml:space="preserve"> India</v>
      </c>
      <c r="J2886" s="16" t="str">
        <f>_xlfn.CONCAT(טבלה1[[#This Row],[AI_Companies]]," ",טבלה1[[#This Row],[עמודה1]])</f>
        <v>PocketApps https://www.pktapps.com</v>
      </c>
      <c r="K2886" s="12">
        <v>10</v>
      </c>
      <c r="L2886" s="12" t="str">
        <f>IF(טבלה1[[#This Row],[עמודה53]]&gt;2000,"Yes","No")</f>
        <v>No</v>
      </c>
      <c r="M2886" s="12">
        <v>49</v>
      </c>
      <c r="N2886" s="12">
        <f>AVERAGE(טבלה1[[#This Row],[עמודה52]:[עמודה53]])</f>
        <v>29.5</v>
      </c>
      <c r="O2886" s="12" t="str">
        <f>IF(טבלה1[[#This Row],[עמודה4]]="&lt; $25 / hr","0$ - $25 / hr",טבלה1[[#This Row],[עמודה4]])</f>
        <v>$25 - $49 / hr</v>
      </c>
      <c r="P2886" s="12" t="str" cm="1">
        <f t="array" ref="P2886">INDEX(_xlfn.TEXTSPLIT(טבלה1[[#This Row],[עמודה55]],"-"),1)</f>
        <v xml:space="preserve">$25 </v>
      </c>
      <c r="Q2886" s="21" t="str" cm="1">
        <f t="array" ref="Q2886">INDEX(_xlfn.TEXTSPLIT(INDEX(_xlfn.TEXTSPLIT(טבלה1[[#This Row],[עמודה55]],"-"),2),"/"),1)</f>
        <v xml:space="preserve"> $49 </v>
      </c>
      <c r="R2886" s="12">
        <f>AVERAGE(טבלה1[[#This Row],[עמודה59]:[עמודה60]])</f>
        <v>37</v>
      </c>
      <c r="S2886" s="3">
        <f>VALUE(SUBSTITUTE(טבלה1[[#This Row],[עמודה56]],"$",""))</f>
        <v>25</v>
      </c>
      <c r="T2886" s="3">
        <f>VALUE(SUBSTITUTE(טבלה1[[#This Row],[עמודה57]],"$",""))</f>
        <v>49</v>
      </c>
      <c r="U2886" s="3" t="str">
        <f>IF(טבלה1[[#This Row],[עמודה58]]&gt;30,"Yes","No")</f>
        <v>Yes</v>
      </c>
    </row>
    <row r="2887" spans="1:21" ht="13" x14ac:dyDescent="0.15">
      <c r="A2887" s="8" t="s">
        <v>6724</v>
      </c>
      <c r="B2887" s="9" t="s">
        <v>6725</v>
      </c>
      <c r="C2887" s="9" t="s">
        <v>69</v>
      </c>
      <c r="D2887" s="13">
        <v>1000</v>
      </c>
      <c r="E2887" s="9" t="s">
        <v>33</v>
      </c>
      <c r="F2887" s="9" t="s">
        <v>29</v>
      </c>
      <c r="G2887" s="10">
        <v>0.1</v>
      </c>
      <c r="H2887" s="11"/>
      <c r="I2887" s="12" t="str" cm="1">
        <f t="array" ref="I2887">INDEX(_xlfn.TEXTSPLIT(טבלה1[[#This Row],[עמודה2]],","),2)</f>
        <v xml:space="preserve"> India</v>
      </c>
      <c r="J2887" s="16" t="str">
        <f>_xlfn.CONCAT(טבלה1[[#This Row],[AI_Companies]]," ",טבלה1[[#This Row],[עמודה1]])</f>
        <v>HDINFOTECH https://www.hdinfotech.co.in/</v>
      </c>
      <c r="K2887" s="12">
        <v>10</v>
      </c>
      <c r="L2887" s="12" t="str">
        <f>IF(טבלה1[[#This Row],[עמודה53]]&gt;2000,"Yes","No")</f>
        <v>No</v>
      </c>
      <c r="M2887" s="12">
        <v>49</v>
      </c>
      <c r="N2887" s="12">
        <f>AVERAGE(טבלה1[[#This Row],[עמודה52]:[עמודה53]])</f>
        <v>29.5</v>
      </c>
      <c r="O2887" s="12" t="str">
        <f>IF(טבלה1[[#This Row],[עמודה4]]="&lt; $25 / hr","0$ - $25 / hr",טבלה1[[#This Row],[עמודה4]])</f>
        <v>$25 - $49 / hr</v>
      </c>
      <c r="P2887" s="12" t="str" cm="1">
        <f t="array" ref="P2887">INDEX(_xlfn.TEXTSPLIT(טבלה1[[#This Row],[עמודה55]],"-"),1)</f>
        <v xml:space="preserve">$25 </v>
      </c>
      <c r="Q2887" s="21" t="str" cm="1">
        <f t="array" ref="Q2887">INDEX(_xlfn.TEXTSPLIT(INDEX(_xlfn.TEXTSPLIT(טבלה1[[#This Row],[עמודה55]],"-"),2),"/"),1)</f>
        <v xml:space="preserve"> $49 </v>
      </c>
      <c r="R2887" s="12">
        <f>AVERAGE(טבלה1[[#This Row],[עמודה59]:[עמודה60]])</f>
        <v>37</v>
      </c>
      <c r="S2887" s="3">
        <f>VALUE(SUBSTITUTE(טבלה1[[#This Row],[עמודה56]],"$",""))</f>
        <v>25</v>
      </c>
      <c r="T2887" s="3">
        <f>VALUE(SUBSTITUTE(טבלה1[[#This Row],[עמודה57]],"$",""))</f>
        <v>49</v>
      </c>
      <c r="U2887" s="3" t="str">
        <f>IF(טבלה1[[#This Row],[עמודה58]]&gt;30,"Yes","No")</f>
        <v>Yes</v>
      </c>
    </row>
    <row r="2888" spans="1:21" ht="13" x14ac:dyDescent="0.15">
      <c r="A2888" s="8" t="s">
        <v>6726</v>
      </c>
      <c r="B2888" s="9" t="s">
        <v>6727</v>
      </c>
      <c r="C2888" s="9" t="s">
        <v>331</v>
      </c>
      <c r="D2888" s="13">
        <v>5000</v>
      </c>
      <c r="E2888" s="9" t="s">
        <v>14</v>
      </c>
      <c r="F2888" s="9" t="s">
        <v>29</v>
      </c>
      <c r="G2888" s="10">
        <v>0.1</v>
      </c>
      <c r="H2888" s="11"/>
      <c r="I2888" s="12" t="str" cm="1">
        <f t="array" ref="I2888">INDEX(_xlfn.TEXTSPLIT(טבלה1[[#This Row],[עמודה2]],","),2)</f>
        <v xml:space="preserve"> India</v>
      </c>
      <c r="J2888" s="16" t="str">
        <f>_xlfn.CONCAT(טבלה1[[#This Row],[AI_Companies]]," ",טבלה1[[#This Row],[עמודה1]])</f>
        <v>DoSystemsInc https://www.dosystemsinc.com/</v>
      </c>
      <c r="K2888" s="12">
        <v>10</v>
      </c>
      <c r="L2888" s="12" t="str">
        <f>IF(טבלה1[[#This Row],[עמודה53]]&gt;2000,"Yes","No")</f>
        <v>No</v>
      </c>
      <c r="M2888" s="12">
        <v>49</v>
      </c>
      <c r="N2888" s="12">
        <f>AVERAGE(טבלה1[[#This Row],[עמודה52]:[עמודה53]])</f>
        <v>29.5</v>
      </c>
      <c r="O2888" s="12" t="str">
        <f>IF(טבלה1[[#This Row],[עמודה4]]="&lt; $25 / hr","0$ - $25 / hr",טבלה1[[#This Row],[עמודה4]])</f>
        <v>0$ - $25 / hr</v>
      </c>
      <c r="P2888" s="12" t="str" cm="1">
        <f t="array" ref="P2888">INDEX(_xlfn.TEXTSPLIT(טבלה1[[#This Row],[עמודה55]],"-"),1)</f>
        <v xml:space="preserve">0$ </v>
      </c>
      <c r="Q2888" s="21" t="str" cm="1">
        <f t="array" ref="Q2888">INDEX(_xlfn.TEXTSPLIT(INDEX(_xlfn.TEXTSPLIT(טבלה1[[#This Row],[עמודה55]],"-"),2),"/"),1)</f>
        <v xml:space="preserve"> $25 </v>
      </c>
      <c r="R2888" s="12">
        <f>AVERAGE(טבלה1[[#This Row],[עמודה59]:[עמודה60]])</f>
        <v>12.5</v>
      </c>
      <c r="S2888" s="3">
        <f>VALUE(SUBSTITUTE(טבלה1[[#This Row],[עמודה56]],"$",""))</f>
        <v>0</v>
      </c>
      <c r="T2888" s="3">
        <f>VALUE(SUBSTITUTE(טבלה1[[#This Row],[עמודה57]],"$",""))</f>
        <v>25</v>
      </c>
      <c r="U2888" s="3" t="str">
        <f>IF(טבלה1[[#This Row],[עמודה58]]&gt;30,"Yes","No")</f>
        <v>No</v>
      </c>
    </row>
    <row r="2889" spans="1:21" ht="13" x14ac:dyDescent="0.15">
      <c r="A2889" s="8" t="s">
        <v>6728</v>
      </c>
      <c r="B2889" s="9" t="s">
        <v>6729</v>
      </c>
      <c r="C2889" s="9" t="s">
        <v>6730</v>
      </c>
      <c r="D2889" s="13">
        <v>5000</v>
      </c>
      <c r="E2889" s="9" t="s">
        <v>33</v>
      </c>
      <c r="F2889" s="9" t="s">
        <v>29</v>
      </c>
      <c r="G2889" s="10">
        <v>0.1</v>
      </c>
      <c r="H2889" s="11"/>
      <c r="I2889" s="12" t="str" cm="1">
        <f t="array" ref="I2889">INDEX(_xlfn.TEXTSPLIT(טבלה1[[#This Row],[עמודה2]],","),2)</f>
        <v xml:space="preserve"> India</v>
      </c>
      <c r="J2889" s="16" t="str">
        <f>_xlfn.CONCAT(טבלה1[[#This Row],[AI_Companies]]," ",טבלה1[[#This Row],[עמודה1]])</f>
        <v>CognagicInformatics https://www.cognagic.com/</v>
      </c>
      <c r="K2889" s="12">
        <v>10</v>
      </c>
      <c r="L2889" s="12" t="str">
        <f>IF(טבלה1[[#This Row],[עמודה53]]&gt;2000,"Yes","No")</f>
        <v>No</v>
      </c>
      <c r="M2889" s="12">
        <v>49</v>
      </c>
      <c r="N2889" s="12">
        <f>AVERAGE(טבלה1[[#This Row],[עמודה52]:[עמודה53]])</f>
        <v>29.5</v>
      </c>
      <c r="O2889" s="12" t="str">
        <f>IF(טבלה1[[#This Row],[עמודה4]]="&lt; $25 / hr","0$ - $25 / hr",טבלה1[[#This Row],[עמודה4]])</f>
        <v>$25 - $49 / hr</v>
      </c>
      <c r="P2889" s="12" t="str" cm="1">
        <f t="array" ref="P2889">INDEX(_xlfn.TEXTSPLIT(טבלה1[[#This Row],[עמודה55]],"-"),1)</f>
        <v xml:space="preserve">$25 </v>
      </c>
      <c r="Q2889" s="21" t="str" cm="1">
        <f t="array" ref="Q2889">INDEX(_xlfn.TEXTSPLIT(INDEX(_xlfn.TEXTSPLIT(טבלה1[[#This Row],[עמודה55]],"-"),2),"/"),1)</f>
        <v xml:space="preserve"> $49 </v>
      </c>
      <c r="R2889" s="12">
        <f>AVERAGE(טבלה1[[#This Row],[עמודה59]:[עמודה60]])</f>
        <v>37</v>
      </c>
      <c r="S2889" s="3">
        <f>VALUE(SUBSTITUTE(טבלה1[[#This Row],[עמודה56]],"$",""))</f>
        <v>25</v>
      </c>
      <c r="T2889" s="3">
        <f>VALUE(SUBSTITUTE(טבלה1[[#This Row],[עמודה57]],"$",""))</f>
        <v>49</v>
      </c>
      <c r="U2889" s="3" t="str">
        <f>IF(טבלה1[[#This Row],[עמודה58]]&gt;30,"Yes","No")</f>
        <v>Yes</v>
      </c>
    </row>
    <row r="2890" spans="1:21" ht="13" x14ac:dyDescent="0.15">
      <c r="A2890" s="8" t="s">
        <v>6731</v>
      </c>
      <c r="B2890" s="9" t="s">
        <v>6732</v>
      </c>
      <c r="C2890" s="9" t="s">
        <v>1576</v>
      </c>
      <c r="D2890" s="13">
        <v>5000</v>
      </c>
      <c r="E2890" s="9" t="s">
        <v>14</v>
      </c>
      <c r="F2890" s="9" t="s">
        <v>29</v>
      </c>
      <c r="G2890" s="10">
        <v>0.1</v>
      </c>
      <c r="H2890" s="11"/>
      <c r="I2890" s="12" t="str" cm="1">
        <f t="array" ref="I2890">INDEX(_xlfn.TEXTSPLIT(טבלה1[[#This Row],[עמודה2]],","),2)</f>
        <v xml:space="preserve"> Vietnam</v>
      </c>
      <c r="J2890" s="16" t="str">
        <f>_xlfn.CONCAT(טבלה1[[#This Row],[AI_Companies]]," ",טבלה1[[#This Row],[עמודה1]])</f>
        <v>NNG http://www.nng.bz/</v>
      </c>
      <c r="K2890" s="12">
        <v>10</v>
      </c>
      <c r="L2890" s="12" t="str">
        <f>IF(טבלה1[[#This Row],[עמודה53]]&gt;2000,"Yes","No")</f>
        <v>No</v>
      </c>
      <c r="M2890" s="12">
        <v>49</v>
      </c>
      <c r="N2890" s="12">
        <f>AVERAGE(טבלה1[[#This Row],[עמודה52]:[עמודה53]])</f>
        <v>29.5</v>
      </c>
      <c r="O2890" s="12" t="str">
        <f>IF(טבלה1[[#This Row],[עמודה4]]="&lt; $25 / hr","0$ - $25 / hr",טבלה1[[#This Row],[עמודה4]])</f>
        <v>0$ - $25 / hr</v>
      </c>
      <c r="P2890" s="12" t="str" cm="1">
        <f t="array" ref="P2890">INDEX(_xlfn.TEXTSPLIT(טבלה1[[#This Row],[עמודה55]],"-"),1)</f>
        <v xml:space="preserve">0$ </v>
      </c>
      <c r="Q2890" s="21" t="str" cm="1">
        <f t="array" ref="Q2890">INDEX(_xlfn.TEXTSPLIT(INDEX(_xlfn.TEXTSPLIT(טבלה1[[#This Row],[עמודה55]],"-"),2),"/"),1)</f>
        <v xml:space="preserve"> $25 </v>
      </c>
      <c r="R2890" s="12">
        <f>AVERAGE(טבלה1[[#This Row],[עמודה59]:[עמודה60]])</f>
        <v>12.5</v>
      </c>
      <c r="S2890" s="3">
        <f>VALUE(SUBSTITUTE(טבלה1[[#This Row],[עמודה56]],"$",""))</f>
        <v>0</v>
      </c>
      <c r="T2890" s="3">
        <f>VALUE(SUBSTITUTE(טבלה1[[#This Row],[עמודה57]],"$",""))</f>
        <v>25</v>
      </c>
      <c r="U2890" s="3" t="str">
        <f>IF(טבלה1[[#This Row],[עמודה58]]&gt;30,"Yes","No")</f>
        <v>No</v>
      </c>
    </row>
    <row r="2891" spans="1:21" ht="13" x14ac:dyDescent="0.15">
      <c r="A2891" s="8" t="s">
        <v>6733</v>
      </c>
      <c r="B2891" s="9" t="s">
        <v>6734</v>
      </c>
      <c r="C2891" s="9" t="s">
        <v>6735</v>
      </c>
      <c r="D2891" s="13">
        <v>1000</v>
      </c>
      <c r="E2891" s="9" t="s">
        <v>33</v>
      </c>
      <c r="F2891" s="9" t="s">
        <v>29</v>
      </c>
      <c r="G2891" s="10">
        <v>0.1</v>
      </c>
      <c r="H2891" s="11"/>
      <c r="I2891" s="12" t="str" cm="1">
        <f t="array" ref="I2891">INDEX(_xlfn.TEXTSPLIT(טבלה1[[#This Row],[עמודה2]],","),2)</f>
        <v xml:space="preserve"> Bangladesh</v>
      </c>
      <c r="J2891" s="16" t="str">
        <f>_xlfn.CONCAT(טבלה1[[#This Row],[AI_Companies]]," ",טבלה1[[#This Row],[עמודה1]])</f>
        <v>XactideaLtd. https://www.xactidea.com/</v>
      </c>
      <c r="K2891" s="12">
        <v>10</v>
      </c>
      <c r="L2891" s="12" t="str">
        <f>IF(טבלה1[[#This Row],[עמודה53]]&gt;2000,"Yes","No")</f>
        <v>No</v>
      </c>
      <c r="M2891" s="12">
        <v>49</v>
      </c>
      <c r="N2891" s="12">
        <f>AVERAGE(טבלה1[[#This Row],[עמודה52]:[עמודה53]])</f>
        <v>29.5</v>
      </c>
      <c r="O2891" s="12" t="str">
        <f>IF(טבלה1[[#This Row],[עמודה4]]="&lt; $25 / hr","0$ - $25 / hr",טבלה1[[#This Row],[עמודה4]])</f>
        <v>$25 - $49 / hr</v>
      </c>
      <c r="P2891" s="12" t="str" cm="1">
        <f t="array" ref="P2891">INDEX(_xlfn.TEXTSPLIT(טבלה1[[#This Row],[עמודה55]],"-"),1)</f>
        <v xml:space="preserve">$25 </v>
      </c>
      <c r="Q2891" s="21" t="str" cm="1">
        <f t="array" ref="Q2891">INDEX(_xlfn.TEXTSPLIT(INDEX(_xlfn.TEXTSPLIT(טבלה1[[#This Row],[עמודה55]],"-"),2),"/"),1)</f>
        <v xml:space="preserve"> $49 </v>
      </c>
      <c r="R2891" s="12">
        <f>AVERAGE(טבלה1[[#This Row],[עמודה59]:[עמודה60]])</f>
        <v>37</v>
      </c>
      <c r="S2891" s="3">
        <f>VALUE(SUBSTITUTE(טבלה1[[#This Row],[עמודה56]],"$",""))</f>
        <v>25</v>
      </c>
      <c r="T2891" s="3">
        <f>VALUE(SUBSTITUTE(טבלה1[[#This Row],[עמודה57]],"$",""))</f>
        <v>49</v>
      </c>
      <c r="U2891" s="3" t="str">
        <f>IF(טבלה1[[#This Row],[עמודה58]]&gt;30,"Yes","No")</f>
        <v>Yes</v>
      </c>
    </row>
    <row r="2892" spans="1:21" ht="13" x14ac:dyDescent="0.15">
      <c r="A2892" s="8" t="s">
        <v>6736</v>
      </c>
      <c r="B2892" s="9" t="s">
        <v>6737</v>
      </c>
      <c r="C2892" s="9" t="s">
        <v>1000</v>
      </c>
      <c r="D2892" s="13">
        <v>5000</v>
      </c>
      <c r="E2892" s="9" t="s">
        <v>33</v>
      </c>
      <c r="F2892" s="9" t="s">
        <v>29</v>
      </c>
      <c r="G2892" s="10">
        <v>0.1</v>
      </c>
      <c r="H2892" s="11"/>
      <c r="I2892" s="12" t="str" cm="1">
        <f t="array" ref="I2892">INDEX(_xlfn.TEXTSPLIT(טבלה1[[#This Row],[עמודה2]],","),2)</f>
        <v xml:space="preserve"> Poland</v>
      </c>
      <c r="J2892" s="16" t="str">
        <f>_xlfn.CONCAT(טבלה1[[#This Row],[AI_Companies]]," ",טבלה1[[#This Row],[עמודה1]])</f>
        <v>Flow2Code http://flow2code.com</v>
      </c>
      <c r="K2892" s="12">
        <v>10</v>
      </c>
      <c r="L2892" s="12" t="str">
        <f>IF(טבלה1[[#This Row],[עמודה53]]&gt;2000,"Yes","No")</f>
        <v>No</v>
      </c>
      <c r="M2892" s="12">
        <v>49</v>
      </c>
      <c r="N2892" s="12">
        <f>AVERAGE(טבלה1[[#This Row],[עמודה52]:[עמודה53]])</f>
        <v>29.5</v>
      </c>
      <c r="O2892" s="12" t="str">
        <f>IF(טבלה1[[#This Row],[עמודה4]]="&lt; $25 / hr","0$ - $25 / hr",טבלה1[[#This Row],[עמודה4]])</f>
        <v>$25 - $49 / hr</v>
      </c>
      <c r="P2892" s="12" t="str" cm="1">
        <f t="array" ref="P2892">INDEX(_xlfn.TEXTSPLIT(טבלה1[[#This Row],[עמודה55]],"-"),1)</f>
        <v xml:space="preserve">$25 </v>
      </c>
      <c r="Q2892" s="21" t="str" cm="1">
        <f t="array" ref="Q2892">INDEX(_xlfn.TEXTSPLIT(INDEX(_xlfn.TEXTSPLIT(טבלה1[[#This Row],[עמודה55]],"-"),2),"/"),1)</f>
        <v xml:space="preserve"> $49 </v>
      </c>
      <c r="R2892" s="12">
        <f>AVERAGE(טבלה1[[#This Row],[עמודה59]:[עמודה60]])</f>
        <v>37</v>
      </c>
      <c r="S2892" s="3">
        <f>VALUE(SUBSTITUTE(טבלה1[[#This Row],[עמודה56]],"$",""))</f>
        <v>25</v>
      </c>
      <c r="T2892" s="3">
        <f>VALUE(SUBSTITUTE(טבלה1[[#This Row],[עמודה57]],"$",""))</f>
        <v>49</v>
      </c>
      <c r="U2892" s="3" t="str">
        <f>IF(טבלה1[[#This Row],[עמודה58]]&gt;30,"Yes","No")</f>
        <v>Yes</v>
      </c>
    </row>
    <row r="2893" spans="1:21" ht="13" x14ac:dyDescent="0.15">
      <c r="A2893" s="8" t="s">
        <v>6738</v>
      </c>
      <c r="B2893" s="9" t="s">
        <v>6739</v>
      </c>
      <c r="C2893" s="9" t="s">
        <v>20</v>
      </c>
      <c r="D2893" s="13">
        <v>5000</v>
      </c>
      <c r="E2893" s="9" t="s">
        <v>9</v>
      </c>
      <c r="F2893" s="9" t="s">
        <v>29</v>
      </c>
      <c r="G2893" s="10">
        <v>0.1</v>
      </c>
      <c r="H2893" s="11"/>
      <c r="I2893" s="12" t="str" cm="1">
        <f t="array" ref="I2893">INDEX(_xlfn.TEXTSPLIT(טבלה1[[#This Row],[עמודה2]],","),2)</f>
        <v xml:space="preserve"> NY</v>
      </c>
      <c r="J2893" s="16" t="str">
        <f>_xlfn.CONCAT(טבלה1[[#This Row],[AI_Companies]]," ",טבלה1[[#This Row],[עמודה1]])</f>
        <v>MiWeb https://www.miweb.digital</v>
      </c>
      <c r="K2893" s="12">
        <v>10</v>
      </c>
      <c r="L2893" s="12" t="str">
        <f>IF(טבלה1[[#This Row],[עמודה53]]&gt;2000,"Yes","No")</f>
        <v>No</v>
      </c>
      <c r="M2893" s="12">
        <v>49</v>
      </c>
      <c r="N2893" s="12">
        <f>AVERAGE(טבלה1[[#This Row],[עמודה52]:[עמודה53]])</f>
        <v>29.5</v>
      </c>
      <c r="O2893" s="12" t="str">
        <f>IF(טבלה1[[#This Row],[עמודה4]]="&lt; $25 / hr","0$ - $25 / hr",טבלה1[[#This Row],[עמודה4]])</f>
        <v>$50 - $99 / hr</v>
      </c>
      <c r="P2893" s="12" t="str" cm="1">
        <f t="array" ref="P2893">INDEX(_xlfn.TEXTSPLIT(טבלה1[[#This Row],[עמודה55]],"-"),1)</f>
        <v xml:space="preserve">$50 </v>
      </c>
      <c r="Q2893" s="21" t="str" cm="1">
        <f t="array" ref="Q2893">INDEX(_xlfn.TEXTSPLIT(INDEX(_xlfn.TEXTSPLIT(טבלה1[[#This Row],[עמודה55]],"-"),2),"/"),1)</f>
        <v xml:space="preserve"> $99 </v>
      </c>
      <c r="R2893" s="12">
        <f>AVERAGE(טבלה1[[#This Row],[עמודה59]:[עמודה60]])</f>
        <v>74.5</v>
      </c>
      <c r="S2893" s="3">
        <f>VALUE(SUBSTITUTE(טבלה1[[#This Row],[עמודה56]],"$",""))</f>
        <v>50</v>
      </c>
      <c r="T2893" s="3">
        <f>VALUE(SUBSTITUTE(טבלה1[[#This Row],[עמודה57]],"$",""))</f>
        <v>99</v>
      </c>
      <c r="U2893" s="3" t="str">
        <f>IF(טבלה1[[#This Row],[עמודה58]]&gt;30,"Yes","No")</f>
        <v>Yes</v>
      </c>
    </row>
    <row r="2894" spans="1:21" ht="13" x14ac:dyDescent="0.15">
      <c r="A2894" s="8" t="s">
        <v>6740</v>
      </c>
      <c r="B2894" s="9" t="s">
        <v>6741</v>
      </c>
      <c r="C2894" s="9" t="s">
        <v>3522</v>
      </c>
      <c r="D2894" s="13">
        <v>1000</v>
      </c>
      <c r="E2894" s="9" t="s">
        <v>33</v>
      </c>
      <c r="F2894" s="9" t="s">
        <v>29</v>
      </c>
      <c r="G2894" s="10">
        <v>0.1</v>
      </c>
      <c r="H2894" s="11"/>
      <c r="I2894" s="12" t="str" cm="1">
        <f t="array" ref="I2894">INDEX(_xlfn.TEXTSPLIT(טבלה1[[#This Row],[עמודה2]],","),2)</f>
        <v xml:space="preserve"> India</v>
      </c>
      <c r="J2894" s="16" t="str">
        <f>_xlfn.CONCAT(טבלה1[[#This Row],[AI_Companies]]," ",טבלה1[[#This Row],[עמודה1]])</f>
        <v>WharfStreetStrategiesLimited https://wharfstreetstrategies.com/</v>
      </c>
      <c r="K2894" s="12">
        <v>10</v>
      </c>
      <c r="L2894" s="12" t="str">
        <f>IF(טבלה1[[#This Row],[עמודה53]]&gt;2000,"Yes","No")</f>
        <v>No</v>
      </c>
      <c r="M2894" s="12">
        <v>49</v>
      </c>
      <c r="N2894" s="12">
        <f>AVERAGE(טבלה1[[#This Row],[עמודה52]:[עמודה53]])</f>
        <v>29.5</v>
      </c>
      <c r="O2894" s="12" t="str">
        <f>IF(טבלה1[[#This Row],[עמודה4]]="&lt; $25 / hr","0$ - $25 / hr",טבלה1[[#This Row],[עמודה4]])</f>
        <v>$25 - $49 / hr</v>
      </c>
      <c r="P2894" s="12" t="str" cm="1">
        <f t="array" ref="P2894">INDEX(_xlfn.TEXTSPLIT(טבלה1[[#This Row],[עמודה55]],"-"),1)</f>
        <v xml:space="preserve">$25 </v>
      </c>
      <c r="Q2894" s="21" t="str" cm="1">
        <f t="array" ref="Q2894">INDEX(_xlfn.TEXTSPLIT(INDEX(_xlfn.TEXTSPLIT(טבלה1[[#This Row],[עמודה55]],"-"),2),"/"),1)</f>
        <v xml:space="preserve"> $49 </v>
      </c>
      <c r="R2894" s="12">
        <f>AVERAGE(טבלה1[[#This Row],[עמודה59]:[עמודה60]])</f>
        <v>37</v>
      </c>
      <c r="S2894" s="3">
        <f>VALUE(SUBSTITUTE(טבלה1[[#This Row],[עמודה56]],"$",""))</f>
        <v>25</v>
      </c>
      <c r="T2894" s="3">
        <f>VALUE(SUBSTITUTE(טבלה1[[#This Row],[עמודה57]],"$",""))</f>
        <v>49</v>
      </c>
      <c r="U2894" s="3" t="str">
        <f>IF(טבלה1[[#This Row],[עמודה58]]&gt;30,"Yes","No")</f>
        <v>Yes</v>
      </c>
    </row>
    <row r="2895" spans="1:21" ht="13" x14ac:dyDescent="0.15">
      <c r="A2895" s="8" t="s">
        <v>6742</v>
      </c>
      <c r="B2895" s="9" t="s">
        <v>6743</v>
      </c>
      <c r="C2895" s="9" t="s">
        <v>1696</v>
      </c>
      <c r="D2895" s="9" t="s">
        <v>4</v>
      </c>
      <c r="E2895" s="9" t="s">
        <v>4</v>
      </c>
      <c r="F2895" s="9" t="s">
        <v>29</v>
      </c>
      <c r="G2895" s="10">
        <v>0.1</v>
      </c>
      <c r="H2895" s="11"/>
      <c r="I2895" s="12" t="str" cm="1">
        <f t="array" ref="I2895">INDEX(_xlfn.TEXTSPLIT(טבלה1[[#This Row],[עמודה2]],","),2)</f>
        <v xml:space="preserve"> CA</v>
      </c>
      <c r="J2895" s="16" t="str">
        <f>_xlfn.CONCAT(טבלה1[[#This Row],[AI_Companies]]," ",טבלה1[[#This Row],[עמודה1]])</f>
        <v>MysticRiverConsulting https://mysticriver.consulting/</v>
      </c>
      <c r="K2895" s="12">
        <v>10</v>
      </c>
      <c r="L2895" s="12" t="str">
        <f>IF(טבלה1[[#This Row],[עמודה53]]&gt;2000,"Yes","No")</f>
        <v>No</v>
      </c>
      <c r="M2895" s="12">
        <v>49</v>
      </c>
      <c r="N2895" s="12">
        <f>AVERAGE(טבלה1[[#This Row],[עמודה52]:[עמודה53]])</f>
        <v>29.5</v>
      </c>
      <c r="O2895" s="12" t="str">
        <f>IF(טבלה1[[#This Row],[עמודה4]]="&lt; $25 / hr","0$ - $25 / hr",טבלה1[[#This Row],[עמודה4]])</f>
        <v>Undisclosed</v>
      </c>
      <c r="P2895" s="12" t="str" cm="1">
        <f t="array" ref="P2895">INDEX(_xlfn.TEXTSPLIT(טבלה1[[#This Row],[עמודה55]],"-"),1)</f>
        <v>Undisclosed</v>
      </c>
      <c r="Q2895" s="21" t="e" cm="1">
        <f t="array" ref="Q2895">INDEX(_xlfn.TEXTSPLIT(INDEX(_xlfn.TEXTSPLIT(טבלה1[[#This Row],[עמודה55]],"-"),2),"/"),1)</f>
        <v>#REF!</v>
      </c>
      <c r="R2895" s="12" t="e">
        <f>AVERAGE(טבלה1[[#This Row],[עמודה59]:[עמודה60]])</f>
        <v>#VALUE!</v>
      </c>
      <c r="S2895" s="3" t="e">
        <f>VALUE(SUBSTITUTE(טבלה1[[#This Row],[עמודה56]],"$",""))</f>
        <v>#VALUE!</v>
      </c>
      <c r="T2895" s="3" t="e">
        <f>VALUE(SUBSTITUTE(טבלה1[[#This Row],[עמודה57]],"$",""))</f>
        <v>#REF!</v>
      </c>
      <c r="U2895" s="3" t="e">
        <f>IF(טבלה1[[#This Row],[עמודה58]]&gt;30,"Yes","No")</f>
        <v>#VALUE!</v>
      </c>
    </row>
    <row r="2896" spans="1:21" ht="13" x14ac:dyDescent="0.15">
      <c r="A2896" s="8" t="s">
        <v>6744</v>
      </c>
      <c r="B2896" s="9" t="s">
        <v>6745</v>
      </c>
      <c r="C2896" s="9" t="s">
        <v>44</v>
      </c>
      <c r="D2896" s="13">
        <v>5000</v>
      </c>
      <c r="E2896" s="9" t="s">
        <v>21</v>
      </c>
      <c r="F2896" s="9" t="s">
        <v>29</v>
      </c>
      <c r="G2896" s="10">
        <v>0.1</v>
      </c>
      <c r="H2896" s="11"/>
      <c r="I2896" s="12" t="str" cm="1">
        <f t="array" ref="I2896">INDEX(_xlfn.TEXTSPLIT(טבלה1[[#This Row],[עמודה2]],","),2)</f>
        <v xml:space="preserve"> NC</v>
      </c>
      <c r="J2896" s="16" t="str">
        <f>_xlfn.CONCAT(טבלה1[[#This Row],[AI_Companies]]," ",טבלה1[[#This Row],[עמודה1]])</f>
        <v>Oxit http://www.oxit.com</v>
      </c>
      <c r="K2896" s="12">
        <v>10</v>
      </c>
      <c r="L2896" s="12" t="str">
        <f>IF(טבלה1[[#This Row],[עמודה53]]&gt;2000,"Yes","No")</f>
        <v>No</v>
      </c>
      <c r="M2896" s="12">
        <v>49</v>
      </c>
      <c r="N2896" s="12">
        <f>AVERAGE(טבלה1[[#This Row],[עמודה52]:[עמודה53]])</f>
        <v>29.5</v>
      </c>
      <c r="O2896" s="12" t="str">
        <f>IF(טבלה1[[#This Row],[עמודה4]]="&lt; $25 / hr","0$ - $25 / hr",טבלה1[[#This Row],[עמודה4]])</f>
        <v>$100 - $149 / hr</v>
      </c>
      <c r="P2896" s="12" t="str" cm="1">
        <f t="array" ref="P2896">INDEX(_xlfn.TEXTSPLIT(טבלה1[[#This Row],[עמודה55]],"-"),1)</f>
        <v xml:space="preserve">$100 </v>
      </c>
      <c r="Q2896" s="21" t="str" cm="1">
        <f t="array" ref="Q2896">INDEX(_xlfn.TEXTSPLIT(INDEX(_xlfn.TEXTSPLIT(טבלה1[[#This Row],[עמודה55]],"-"),2),"/"),1)</f>
        <v xml:space="preserve"> $149 </v>
      </c>
      <c r="R2896" s="12">
        <f>AVERAGE(טבלה1[[#This Row],[עמודה59]:[עמודה60]])</f>
        <v>124.5</v>
      </c>
      <c r="S2896" s="3">
        <f>VALUE(SUBSTITUTE(טבלה1[[#This Row],[עמודה56]],"$",""))</f>
        <v>100</v>
      </c>
      <c r="T2896" s="3">
        <f>VALUE(SUBSTITUTE(טבלה1[[#This Row],[עמודה57]],"$",""))</f>
        <v>149</v>
      </c>
      <c r="U2896" s="3" t="str">
        <f>IF(טבלה1[[#This Row],[עמודה58]]&gt;30,"Yes","No")</f>
        <v>Yes</v>
      </c>
    </row>
    <row r="2897" spans="1:21" ht="13" x14ac:dyDescent="0.15">
      <c r="A2897" s="8" t="s">
        <v>6746</v>
      </c>
      <c r="B2897" s="9" t="s">
        <v>6747</v>
      </c>
      <c r="C2897" s="9" t="s">
        <v>289</v>
      </c>
      <c r="D2897" s="13">
        <v>10000</v>
      </c>
      <c r="E2897" s="9" t="s">
        <v>33</v>
      </c>
      <c r="F2897" s="9" t="s">
        <v>29</v>
      </c>
      <c r="G2897" s="10">
        <v>0.1</v>
      </c>
      <c r="H2897" s="11"/>
      <c r="I2897" s="12" t="str" cm="1">
        <f t="array" ref="I2897">INDEX(_xlfn.TEXTSPLIT(טבלה1[[#This Row],[עמודה2]],","),2)</f>
        <v xml:space="preserve"> India</v>
      </c>
      <c r="J2897" s="16" t="str">
        <f>_xlfn.CONCAT(טבלה1[[#This Row],[AI_Companies]]," ",טבלה1[[#This Row],[עמודה1]])</f>
        <v>KeenSolution http://keensolution.in/</v>
      </c>
      <c r="K2897" s="12">
        <v>10</v>
      </c>
      <c r="L2897" s="12" t="str">
        <f>IF(טבלה1[[#This Row],[עמודה53]]&gt;2000,"Yes","No")</f>
        <v>No</v>
      </c>
      <c r="M2897" s="12">
        <v>49</v>
      </c>
      <c r="N2897" s="12">
        <f>AVERAGE(טבלה1[[#This Row],[עמודה52]:[עמודה53]])</f>
        <v>29.5</v>
      </c>
      <c r="O2897" s="12" t="str">
        <f>IF(טבלה1[[#This Row],[עמודה4]]="&lt; $25 / hr","0$ - $25 / hr",טבלה1[[#This Row],[עמודה4]])</f>
        <v>$25 - $49 / hr</v>
      </c>
      <c r="P2897" s="12" t="str" cm="1">
        <f t="array" ref="P2897">INDEX(_xlfn.TEXTSPLIT(טבלה1[[#This Row],[עמודה55]],"-"),1)</f>
        <v xml:space="preserve">$25 </v>
      </c>
      <c r="Q2897" s="21" t="str" cm="1">
        <f t="array" ref="Q2897">INDEX(_xlfn.TEXTSPLIT(INDEX(_xlfn.TEXTSPLIT(טבלה1[[#This Row],[עמודה55]],"-"),2),"/"),1)</f>
        <v xml:space="preserve"> $49 </v>
      </c>
      <c r="R2897" s="12">
        <f>AVERAGE(טבלה1[[#This Row],[עמודה59]:[עמודה60]])</f>
        <v>37</v>
      </c>
      <c r="S2897" s="3">
        <f>VALUE(SUBSTITUTE(טבלה1[[#This Row],[עמודה56]],"$",""))</f>
        <v>25</v>
      </c>
      <c r="T2897" s="3">
        <f>VALUE(SUBSTITUTE(טבלה1[[#This Row],[עמודה57]],"$",""))</f>
        <v>49</v>
      </c>
      <c r="U2897" s="3" t="str">
        <f>IF(טבלה1[[#This Row],[עמודה58]]&gt;30,"Yes","No")</f>
        <v>Yes</v>
      </c>
    </row>
    <row r="2898" spans="1:21" ht="13" x14ac:dyDescent="0.15">
      <c r="A2898" s="8" t="s">
        <v>6748</v>
      </c>
      <c r="B2898" s="9" t="s">
        <v>6749</v>
      </c>
      <c r="C2898" s="9" t="s">
        <v>165</v>
      </c>
      <c r="D2898" s="13">
        <v>1000</v>
      </c>
      <c r="E2898" s="9" t="s">
        <v>33</v>
      </c>
      <c r="F2898" s="9" t="s">
        <v>29</v>
      </c>
      <c r="G2898" s="10">
        <v>0.1</v>
      </c>
      <c r="H2898" s="11"/>
      <c r="I2898" s="12" t="str" cm="1">
        <f t="array" ref="I2898">INDEX(_xlfn.TEXTSPLIT(טבלה1[[#This Row],[עמודה2]],","),2)</f>
        <v xml:space="preserve"> Romania</v>
      </c>
      <c r="J2898" s="16" t="str">
        <f>_xlfn.CONCAT(טבלה1[[#This Row],[AI_Companies]]," ",טבלה1[[#This Row],[עמודה1]])</f>
        <v>UPGRIDSOFTWARE https://upgrid.net</v>
      </c>
      <c r="K2898" s="12">
        <v>10</v>
      </c>
      <c r="L2898" s="12" t="str">
        <f>IF(טבלה1[[#This Row],[עמודה53]]&gt;2000,"Yes","No")</f>
        <v>No</v>
      </c>
      <c r="M2898" s="12">
        <v>49</v>
      </c>
      <c r="N2898" s="12">
        <f>AVERAGE(טבלה1[[#This Row],[עמודה52]:[עמודה53]])</f>
        <v>29.5</v>
      </c>
      <c r="O2898" s="12" t="str">
        <f>IF(טבלה1[[#This Row],[עמודה4]]="&lt; $25 / hr","0$ - $25 / hr",טבלה1[[#This Row],[עמודה4]])</f>
        <v>$25 - $49 / hr</v>
      </c>
      <c r="P2898" s="12" t="str" cm="1">
        <f t="array" ref="P2898">INDEX(_xlfn.TEXTSPLIT(טבלה1[[#This Row],[עמודה55]],"-"),1)</f>
        <v xml:space="preserve">$25 </v>
      </c>
      <c r="Q2898" s="21" t="str" cm="1">
        <f t="array" ref="Q2898">INDEX(_xlfn.TEXTSPLIT(INDEX(_xlfn.TEXTSPLIT(טבלה1[[#This Row],[עמודה55]],"-"),2),"/"),1)</f>
        <v xml:space="preserve"> $49 </v>
      </c>
      <c r="R2898" s="12">
        <f>AVERAGE(טבלה1[[#This Row],[עמודה59]:[עמודה60]])</f>
        <v>37</v>
      </c>
      <c r="S2898" s="3">
        <f>VALUE(SUBSTITUTE(טבלה1[[#This Row],[עמודה56]],"$",""))</f>
        <v>25</v>
      </c>
      <c r="T2898" s="3">
        <f>VALUE(SUBSTITUTE(טבלה1[[#This Row],[עמודה57]],"$",""))</f>
        <v>49</v>
      </c>
      <c r="U2898" s="3" t="str">
        <f>IF(טבלה1[[#This Row],[עמודה58]]&gt;30,"Yes","No")</f>
        <v>Yes</v>
      </c>
    </row>
    <row r="2899" spans="1:21" ht="13" x14ac:dyDescent="0.15">
      <c r="A2899" s="8" t="s">
        <v>6750</v>
      </c>
      <c r="B2899" s="9" t="s">
        <v>6751</v>
      </c>
      <c r="C2899" s="9" t="s">
        <v>6130</v>
      </c>
      <c r="D2899" s="13">
        <v>25000</v>
      </c>
      <c r="E2899" s="9" t="s">
        <v>33</v>
      </c>
      <c r="F2899" s="9" t="s">
        <v>29</v>
      </c>
      <c r="G2899" s="10">
        <v>0.1</v>
      </c>
      <c r="H2899" s="11"/>
      <c r="I2899" s="12" t="str" cm="1">
        <f t="array" ref="I2899">INDEX(_xlfn.TEXTSPLIT(טבלה1[[#This Row],[עמודה2]],","),2)</f>
        <v xml:space="preserve"> India</v>
      </c>
      <c r="J2899" s="16" t="str">
        <f>_xlfn.CONCAT(טבלה1[[#This Row],[AI_Companies]]," ",טבלה1[[#This Row],[עמודה1]])</f>
        <v>BetterLives:) https://betterlives.world</v>
      </c>
      <c r="K2899" s="12">
        <v>10</v>
      </c>
      <c r="L2899" s="12" t="str">
        <f>IF(טבלה1[[#This Row],[עמודה53]]&gt;2000,"Yes","No")</f>
        <v>No</v>
      </c>
      <c r="M2899" s="12">
        <v>49</v>
      </c>
      <c r="N2899" s="12">
        <f>AVERAGE(טבלה1[[#This Row],[עמודה52]:[עמודה53]])</f>
        <v>29.5</v>
      </c>
      <c r="O2899" s="12" t="str">
        <f>IF(טבלה1[[#This Row],[עמודה4]]="&lt; $25 / hr","0$ - $25 / hr",טבלה1[[#This Row],[עמודה4]])</f>
        <v>$25 - $49 / hr</v>
      </c>
      <c r="P2899" s="12" t="str" cm="1">
        <f t="array" ref="P2899">INDEX(_xlfn.TEXTSPLIT(טבלה1[[#This Row],[עמודה55]],"-"),1)</f>
        <v xml:space="preserve">$25 </v>
      </c>
      <c r="Q2899" s="21" t="str" cm="1">
        <f t="array" ref="Q2899">INDEX(_xlfn.TEXTSPLIT(INDEX(_xlfn.TEXTSPLIT(טבלה1[[#This Row],[עמודה55]],"-"),2),"/"),1)</f>
        <v xml:space="preserve"> $49 </v>
      </c>
      <c r="R2899" s="12">
        <f>AVERAGE(טבלה1[[#This Row],[עמודה59]:[עמודה60]])</f>
        <v>37</v>
      </c>
      <c r="S2899" s="3">
        <f>VALUE(SUBSTITUTE(טבלה1[[#This Row],[עמודה56]],"$",""))</f>
        <v>25</v>
      </c>
      <c r="T2899" s="3">
        <f>VALUE(SUBSTITUTE(טבלה1[[#This Row],[עמודה57]],"$",""))</f>
        <v>49</v>
      </c>
      <c r="U2899" s="3" t="str">
        <f>IF(טבלה1[[#This Row],[עמודה58]]&gt;30,"Yes","No")</f>
        <v>Yes</v>
      </c>
    </row>
    <row r="2900" spans="1:21" ht="13" x14ac:dyDescent="0.15">
      <c r="A2900" s="8" t="s">
        <v>6752</v>
      </c>
      <c r="B2900" s="9" t="s">
        <v>6753</v>
      </c>
      <c r="C2900" s="9" t="s">
        <v>3590</v>
      </c>
      <c r="D2900" s="13">
        <v>1000</v>
      </c>
      <c r="E2900" s="9" t="s">
        <v>33</v>
      </c>
      <c r="F2900" s="9" t="s">
        <v>29</v>
      </c>
      <c r="G2900" s="10">
        <v>0.1</v>
      </c>
      <c r="H2900" s="11"/>
      <c r="I2900" s="12" t="str" cm="1">
        <f t="array" ref="I2900">INDEX(_xlfn.TEXTSPLIT(טבלה1[[#This Row],[עמודה2]],","),2)</f>
        <v xml:space="preserve"> CA</v>
      </c>
      <c r="J2900" s="16" t="str">
        <f>_xlfn.CONCAT(טבלה1[[#This Row],[AI_Companies]]," ",טבלה1[[#This Row],[עמודה1]])</f>
        <v>EncasulateConsultancyINC https://encasulate.com/</v>
      </c>
      <c r="K2900" s="12">
        <v>10</v>
      </c>
      <c r="L2900" s="12" t="str">
        <f>IF(טבלה1[[#This Row],[עמודה53]]&gt;2000,"Yes","No")</f>
        <v>No</v>
      </c>
      <c r="M2900" s="12">
        <v>49</v>
      </c>
      <c r="N2900" s="12">
        <f>AVERAGE(טבלה1[[#This Row],[עמודה52]:[עמודה53]])</f>
        <v>29.5</v>
      </c>
      <c r="O2900" s="12" t="str">
        <f>IF(טבלה1[[#This Row],[עמודה4]]="&lt; $25 / hr","0$ - $25 / hr",טבלה1[[#This Row],[עמודה4]])</f>
        <v>$25 - $49 / hr</v>
      </c>
      <c r="P2900" s="12" t="str" cm="1">
        <f t="array" ref="P2900">INDEX(_xlfn.TEXTSPLIT(טבלה1[[#This Row],[עמודה55]],"-"),1)</f>
        <v xml:space="preserve">$25 </v>
      </c>
      <c r="Q2900" s="21" t="str" cm="1">
        <f t="array" ref="Q2900">INDEX(_xlfn.TEXTSPLIT(INDEX(_xlfn.TEXTSPLIT(טבלה1[[#This Row],[עמודה55]],"-"),2),"/"),1)</f>
        <v xml:space="preserve"> $49 </v>
      </c>
      <c r="R2900" s="12">
        <f>AVERAGE(טבלה1[[#This Row],[עמודה59]:[עמודה60]])</f>
        <v>37</v>
      </c>
      <c r="S2900" s="3">
        <f>VALUE(SUBSTITUTE(טבלה1[[#This Row],[עמודה56]],"$",""))</f>
        <v>25</v>
      </c>
      <c r="T2900" s="3">
        <f>VALUE(SUBSTITUTE(טבלה1[[#This Row],[עמודה57]],"$",""))</f>
        <v>49</v>
      </c>
      <c r="U2900" s="3" t="str">
        <f>IF(טבלה1[[#This Row],[עמודה58]]&gt;30,"Yes","No")</f>
        <v>Yes</v>
      </c>
    </row>
    <row r="2901" spans="1:21" ht="13" x14ac:dyDescent="0.15">
      <c r="A2901" s="8" t="s">
        <v>6754</v>
      </c>
      <c r="B2901" s="9" t="s">
        <v>6755</v>
      </c>
      <c r="C2901" s="9" t="s">
        <v>6756</v>
      </c>
      <c r="D2901" s="9" t="s">
        <v>4</v>
      </c>
      <c r="E2901" s="9" t="s">
        <v>4</v>
      </c>
      <c r="F2901" s="9" t="s">
        <v>29</v>
      </c>
      <c r="G2901" s="10">
        <v>0.1</v>
      </c>
      <c r="H2901" s="11"/>
      <c r="I2901" s="12" t="str" cm="1">
        <f t="array" ref="I2901">INDEX(_xlfn.TEXTSPLIT(טבלה1[[#This Row],[עמודה2]],","),2)</f>
        <v xml:space="preserve"> NJ</v>
      </c>
      <c r="J2901" s="16" t="str">
        <f>_xlfn.CONCAT(טבלה1[[#This Row],[AI_Companies]]," ",טבלה1[[#This Row],[עמודה1]])</f>
        <v>brandSuite https://brandsuite.app</v>
      </c>
      <c r="K2901" s="12">
        <v>10</v>
      </c>
      <c r="L2901" s="12" t="str">
        <f>IF(טבלה1[[#This Row],[עמודה53]]&gt;2000,"Yes","No")</f>
        <v>No</v>
      </c>
      <c r="M2901" s="12">
        <v>49</v>
      </c>
      <c r="N2901" s="12">
        <f>AVERAGE(טבלה1[[#This Row],[עמודה52]:[עמודה53]])</f>
        <v>29.5</v>
      </c>
      <c r="O2901" s="12" t="str">
        <f>IF(טבלה1[[#This Row],[עמודה4]]="&lt; $25 / hr","0$ - $25 / hr",טבלה1[[#This Row],[עמודה4]])</f>
        <v>Undisclosed</v>
      </c>
      <c r="P2901" s="12" t="str" cm="1">
        <f t="array" ref="P2901">INDEX(_xlfn.TEXTSPLIT(טבלה1[[#This Row],[עמודה55]],"-"),1)</f>
        <v>Undisclosed</v>
      </c>
      <c r="Q2901" s="21" t="e" cm="1">
        <f t="array" ref="Q2901">INDEX(_xlfn.TEXTSPLIT(INDEX(_xlfn.TEXTSPLIT(טבלה1[[#This Row],[עמודה55]],"-"),2),"/"),1)</f>
        <v>#REF!</v>
      </c>
      <c r="R2901" s="12" t="e">
        <f>AVERAGE(טבלה1[[#This Row],[עמודה59]:[עמודה60]])</f>
        <v>#VALUE!</v>
      </c>
      <c r="S2901" s="3" t="e">
        <f>VALUE(SUBSTITUTE(טבלה1[[#This Row],[עמודה56]],"$",""))</f>
        <v>#VALUE!</v>
      </c>
      <c r="T2901" s="3" t="e">
        <f>VALUE(SUBSTITUTE(טבלה1[[#This Row],[עמודה57]],"$",""))</f>
        <v>#REF!</v>
      </c>
      <c r="U2901" s="3" t="e">
        <f>IF(טבלה1[[#This Row],[עמודה58]]&gt;30,"Yes","No")</f>
        <v>#VALUE!</v>
      </c>
    </row>
    <row r="2902" spans="1:21" ht="13" x14ac:dyDescent="0.15">
      <c r="A2902" s="8" t="s">
        <v>6757</v>
      </c>
      <c r="B2902" s="9" t="s">
        <v>6758</v>
      </c>
      <c r="C2902" s="9" t="s">
        <v>168</v>
      </c>
      <c r="D2902" s="9" t="s">
        <v>4</v>
      </c>
      <c r="E2902" s="9" t="s">
        <v>4</v>
      </c>
      <c r="F2902" s="9" t="s">
        <v>29</v>
      </c>
      <c r="G2902" s="10">
        <v>0.1</v>
      </c>
      <c r="H2902" s="11"/>
      <c r="I2902" s="12" t="str" cm="1">
        <f t="array" ref="I2902">INDEX(_xlfn.TEXTSPLIT(טבלה1[[#This Row],[עמודה2]],","),2)</f>
        <v xml:space="preserve"> India</v>
      </c>
      <c r="J2902" s="16" t="str">
        <f>_xlfn.CONCAT(טבלה1[[#This Row],[AI_Companies]]," ",טבלה1[[#This Row],[עמודה1]])</f>
        <v>VirtualCoders https://www.virtualcoders.net</v>
      </c>
      <c r="K2902" s="12">
        <v>10</v>
      </c>
      <c r="L2902" s="12" t="str">
        <f>IF(טבלה1[[#This Row],[עמודה53]]&gt;2000,"Yes","No")</f>
        <v>No</v>
      </c>
      <c r="M2902" s="12">
        <v>49</v>
      </c>
      <c r="N2902" s="12">
        <f>AVERAGE(טבלה1[[#This Row],[עמודה52]:[עמודה53]])</f>
        <v>29.5</v>
      </c>
      <c r="O2902" s="12" t="str">
        <f>IF(טבלה1[[#This Row],[עמודה4]]="&lt; $25 / hr","0$ - $25 / hr",טבלה1[[#This Row],[עמודה4]])</f>
        <v>Undisclosed</v>
      </c>
      <c r="P2902" s="12" t="str" cm="1">
        <f t="array" ref="P2902">INDEX(_xlfn.TEXTSPLIT(טבלה1[[#This Row],[עמודה55]],"-"),1)</f>
        <v>Undisclosed</v>
      </c>
      <c r="Q2902" s="21" t="e" cm="1">
        <f t="array" ref="Q2902">INDEX(_xlfn.TEXTSPLIT(INDEX(_xlfn.TEXTSPLIT(טבלה1[[#This Row],[עמודה55]],"-"),2),"/"),1)</f>
        <v>#REF!</v>
      </c>
      <c r="R2902" s="12" t="e">
        <f>AVERAGE(טבלה1[[#This Row],[עמודה59]:[עמודה60]])</f>
        <v>#VALUE!</v>
      </c>
      <c r="S2902" s="3" t="e">
        <f>VALUE(SUBSTITUTE(טבלה1[[#This Row],[עמודה56]],"$",""))</f>
        <v>#VALUE!</v>
      </c>
      <c r="T2902" s="3" t="e">
        <f>VALUE(SUBSTITUTE(טבלה1[[#This Row],[עמודה57]],"$",""))</f>
        <v>#REF!</v>
      </c>
      <c r="U2902" s="3" t="e">
        <f>IF(טבלה1[[#This Row],[עמודה58]]&gt;30,"Yes","No")</f>
        <v>#VALUE!</v>
      </c>
    </row>
    <row r="2903" spans="1:21" ht="13" x14ac:dyDescent="0.15">
      <c r="A2903" s="8" t="s">
        <v>6759</v>
      </c>
      <c r="B2903" s="9" t="s">
        <v>6760</v>
      </c>
      <c r="C2903" s="9" t="s">
        <v>168</v>
      </c>
      <c r="D2903" s="13">
        <v>5000</v>
      </c>
      <c r="E2903" s="9" t="s">
        <v>14</v>
      </c>
      <c r="F2903" s="9" t="s">
        <v>29</v>
      </c>
      <c r="G2903" s="10">
        <v>0.1</v>
      </c>
      <c r="H2903" s="11"/>
      <c r="I2903" s="12" t="str" cm="1">
        <f t="array" ref="I2903">INDEX(_xlfn.TEXTSPLIT(טבלה1[[#This Row],[עמודה2]],","),2)</f>
        <v xml:space="preserve"> India</v>
      </c>
      <c r="J2903" s="16" t="str">
        <f>_xlfn.CONCAT(טבלה1[[#This Row],[AI_Companies]]," ",טבלה1[[#This Row],[עמודה1]])</f>
        <v>HauperTechnologies https://www.hauper.com</v>
      </c>
      <c r="K2903" s="12">
        <v>10</v>
      </c>
      <c r="L2903" s="12" t="str">
        <f>IF(טבלה1[[#This Row],[עמודה53]]&gt;2000,"Yes","No")</f>
        <v>No</v>
      </c>
      <c r="M2903" s="12">
        <v>49</v>
      </c>
      <c r="N2903" s="12">
        <f>AVERAGE(טבלה1[[#This Row],[עמודה52]:[עמודה53]])</f>
        <v>29.5</v>
      </c>
      <c r="O2903" s="12" t="str">
        <f>IF(טבלה1[[#This Row],[עמודה4]]="&lt; $25 / hr","0$ - $25 / hr",טבלה1[[#This Row],[עמודה4]])</f>
        <v>0$ - $25 / hr</v>
      </c>
      <c r="P2903" s="12" t="str" cm="1">
        <f t="array" ref="P2903">INDEX(_xlfn.TEXTSPLIT(טבלה1[[#This Row],[עמודה55]],"-"),1)</f>
        <v xml:space="preserve">0$ </v>
      </c>
      <c r="Q2903" s="21" t="str" cm="1">
        <f t="array" ref="Q2903">INDEX(_xlfn.TEXTSPLIT(INDEX(_xlfn.TEXTSPLIT(טבלה1[[#This Row],[עמודה55]],"-"),2),"/"),1)</f>
        <v xml:space="preserve"> $25 </v>
      </c>
      <c r="R2903" s="12">
        <f>AVERAGE(טבלה1[[#This Row],[עמודה59]:[עמודה60]])</f>
        <v>12.5</v>
      </c>
      <c r="S2903" s="3">
        <f>VALUE(SUBSTITUTE(טבלה1[[#This Row],[עמודה56]],"$",""))</f>
        <v>0</v>
      </c>
      <c r="T2903" s="3">
        <f>VALUE(SUBSTITUTE(טבלה1[[#This Row],[עמודה57]],"$",""))</f>
        <v>25</v>
      </c>
      <c r="U2903" s="3" t="str">
        <f>IF(טבלה1[[#This Row],[עמודה58]]&gt;30,"Yes","No")</f>
        <v>No</v>
      </c>
    </row>
    <row r="2904" spans="1:21" ht="13" x14ac:dyDescent="0.15">
      <c r="A2904" s="8" t="s">
        <v>6761</v>
      </c>
      <c r="B2904" s="9" t="s">
        <v>6762</v>
      </c>
      <c r="C2904" s="9" t="s">
        <v>6763</v>
      </c>
      <c r="D2904" s="13">
        <v>1000</v>
      </c>
      <c r="E2904" s="9" t="s">
        <v>14</v>
      </c>
      <c r="F2904" s="9" t="s">
        <v>29</v>
      </c>
      <c r="G2904" s="10">
        <v>0.1</v>
      </c>
      <c r="H2904" s="11"/>
      <c r="I2904" s="12" t="str" cm="1">
        <f t="array" ref="I2904">INDEX(_xlfn.TEXTSPLIT(טבלה1[[#This Row],[עמודה2]],","),2)</f>
        <v xml:space="preserve"> India</v>
      </c>
      <c r="J2904" s="16" t="str">
        <f>_xlfn.CONCAT(טבלה1[[#This Row],[AI_Companies]]," ",טבלה1[[#This Row],[עמודה1]])</f>
        <v>SparkBrainsPvt.Ltd. https://sparkbrains.in/</v>
      </c>
      <c r="K2904" s="12">
        <v>10</v>
      </c>
      <c r="L2904" s="12" t="str">
        <f>IF(טבלה1[[#This Row],[עמודה53]]&gt;2000,"Yes","No")</f>
        <v>No</v>
      </c>
      <c r="M2904" s="12">
        <v>49</v>
      </c>
      <c r="N2904" s="12">
        <f>AVERAGE(טבלה1[[#This Row],[עמודה52]:[עמודה53]])</f>
        <v>29.5</v>
      </c>
      <c r="O2904" s="12" t="str">
        <f>IF(טבלה1[[#This Row],[עמודה4]]="&lt; $25 / hr","0$ - $25 / hr",טבלה1[[#This Row],[עמודה4]])</f>
        <v>0$ - $25 / hr</v>
      </c>
      <c r="P2904" s="12" t="str" cm="1">
        <f t="array" ref="P2904">INDEX(_xlfn.TEXTSPLIT(טבלה1[[#This Row],[עמודה55]],"-"),1)</f>
        <v xml:space="preserve">0$ </v>
      </c>
      <c r="Q2904" s="21" t="str" cm="1">
        <f t="array" ref="Q2904">INDEX(_xlfn.TEXTSPLIT(INDEX(_xlfn.TEXTSPLIT(טבלה1[[#This Row],[עמודה55]],"-"),2),"/"),1)</f>
        <v xml:space="preserve"> $25 </v>
      </c>
      <c r="R2904" s="12">
        <f>AVERAGE(טבלה1[[#This Row],[עמודה59]:[עמודה60]])</f>
        <v>12.5</v>
      </c>
      <c r="S2904" s="3">
        <f>VALUE(SUBSTITUTE(טבלה1[[#This Row],[עמודה56]],"$",""))</f>
        <v>0</v>
      </c>
      <c r="T2904" s="3">
        <f>VALUE(SUBSTITUTE(טבלה1[[#This Row],[עמודה57]],"$",""))</f>
        <v>25</v>
      </c>
      <c r="U2904" s="3" t="str">
        <f>IF(טבלה1[[#This Row],[עמודה58]]&gt;30,"Yes","No")</f>
        <v>No</v>
      </c>
    </row>
    <row r="2905" spans="1:21" ht="13" x14ac:dyDescent="0.15">
      <c r="A2905" s="8" t="s">
        <v>6764</v>
      </c>
      <c r="B2905" s="9" t="s">
        <v>6765</v>
      </c>
      <c r="C2905" s="15" t="s">
        <v>5876</v>
      </c>
      <c r="D2905" s="13">
        <v>5000</v>
      </c>
      <c r="E2905" s="9" t="s">
        <v>14</v>
      </c>
      <c r="F2905" s="9" t="s">
        <v>29</v>
      </c>
      <c r="G2905" s="10">
        <v>0.1</v>
      </c>
      <c r="H2905" s="11"/>
      <c r="I2905" s="12" t="str" cm="1">
        <f t="array" ref="I2905">INDEX(_xlfn.TEXTSPLIT(טבלה1[[#This Row],[עמודה2]],","),2)</f>
        <v xml:space="preserve"> United Arab Emirates</v>
      </c>
      <c r="J2905" s="16" t="str">
        <f>_xlfn.CONCAT(טבלה1[[#This Row],[AI_Companies]]," ",טבלה1[[#This Row],[עמודה1]])</f>
        <v>OpenTurfTechnologies https://www.openturf.in</v>
      </c>
      <c r="K2905" s="12">
        <v>10</v>
      </c>
      <c r="L2905" s="12" t="str">
        <f>IF(טבלה1[[#This Row],[עמודה53]]&gt;2000,"Yes","No")</f>
        <v>No</v>
      </c>
      <c r="M2905" s="12">
        <v>49</v>
      </c>
      <c r="N2905" s="12">
        <f>AVERAGE(טבלה1[[#This Row],[עמודה52]:[עמודה53]])</f>
        <v>29.5</v>
      </c>
      <c r="O2905" s="12" t="str">
        <f>IF(טבלה1[[#This Row],[עמודה4]]="&lt; $25 / hr","0$ - $25 / hr",טבלה1[[#This Row],[עמודה4]])</f>
        <v>0$ - $25 / hr</v>
      </c>
      <c r="P2905" s="12" t="str" cm="1">
        <f t="array" ref="P2905">INDEX(_xlfn.TEXTSPLIT(טבלה1[[#This Row],[עמודה55]],"-"),1)</f>
        <v xml:space="preserve">0$ </v>
      </c>
      <c r="Q2905" s="21" t="str" cm="1">
        <f t="array" ref="Q2905">INDEX(_xlfn.TEXTSPLIT(INDEX(_xlfn.TEXTSPLIT(טבלה1[[#This Row],[עמודה55]],"-"),2),"/"),1)</f>
        <v xml:space="preserve"> $25 </v>
      </c>
      <c r="R2905" s="12">
        <f>AVERAGE(טבלה1[[#This Row],[עמודה59]:[עמודה60]])</f>
        <v>12.5</v>
      </c>
      <c r="S2905" s="3">
        <f>VALUE(SUBSTITUTE(טבלה1[[#This Row],[עמודה56]],"$",""))</f>
        <v>0</v>
      </c>
      <c r="T2905" s="3">
        <f>VALUE(SUBSTITUTE(טבלה1[[#This Row],[עמודה57]],"$",""))</f>
        <v>25</v>
      </c>
      <c r="U2905" s="3" t="str">
        <f>IF(טבלה1[[#This Row],[עמודה58]]&gt;30,"Yes","No")</f>
        <v>No</v>
      </c>
    </row>
    <row r="2906" spans="1:21" ht="13" x14ac:dyDescent="0.15">
      <c r="A2906" s="8" t="s">
        <v>6766</v>
      </c>
      <c r="B2906" s="9" t="s">
        <v>6767</v>
      </c>
      <c r="C2906" s="9" t="s">
        <v>6768</v>
      </c>
      <c r="D2906" s="13">
        <v>5000</v>
      </c>
      <c r="E2906" s="9" t="s">
        <v>33</v>
      </c>
      <c r="F2906" s="9" t="s">
        <v>29</v>
      </c>
      <c r="G2906" s="10">
        <v>0.1</v>
      </c>
      <c r="H2906" s="11"/>
      <c r="I2906" s="12" t="str" cm="1">
        <f t="array" ref="I2906">INDEX(_xlfn.TEXTSPLIT(טבלה1[[#This Row],[עמודה2]],","),2)</f>
        <v xml:space="preserve"> TX</v>
      </c>
      <c r="J2906" s="16" t="str">
        <f>_xlfn.CONCAT(טבלה1[[#This Row],[AI_Companies]]," ",טבלה1[[#This Row],[עמודה1]])</f>
        <v>Enginerasoft https://enginerasoft.com/</v>
      </c>
      <c r="K2906" s="12">
        <v>10</v>
      </c>
      <c r="L2906" s="12" t="str">
        <f>IF(טבלה1[[#This Row],[עמודה53]]&gt;2000,"Yes","No")</f>
        <v>No</v>
      </c>
      <c r="M2906" s="12">
        <v>49</v>
      </c>
      <c r="N2906" s="12">
        <f>AVERAGE(טבלה1[[#This Row],[עמודה52]:[עמודה53]])</f>
        <v>29.5</v>
      </c>
      <c r="O2906" s="12" t="str">
        <f>IF(טבלה1[[#This Row],[עמודה4]]="&lt; $25 / hr","0$ - $25 / hr",טבלה1[[#This Row],[עמודה4]])</f>
        <v>$25 - $49 / hr</v>
      </c>
      <c r="P2906" s="12" t="str" cm="1">
        <f t="array" ref="P2906">INDEX(_xlfn.TEXTSPLIT(טבלה1[[#This Row],[עמודה55]],"-"),1)</f>
        <v xml:space="preserve">$25 </v>
      </c>
      <c r="Q2906" s="21" t="str" cm="1">
        <f t="array" ref="Q2906">INDEX(_xlfn.TEXTSPLIT(INDEX(_xlfn.TEXTSPLIT(טבלה1[[#This Row],[עמודה55]],"-"),2),"/"),1)</f>
        <v xml:space="preserve"> $49 </v>
      </c>
      <c r="R2906" s="12">
        <f>AVERAGE(טבלה1[[#This Row],[עמודה59]:[עמודה60]])</f>
        <v>37</v>
      </c>
      <c r="S2906" s="3">
        <f>VALUE(SUBSTITUTE(טבלה1[[#This Row],[עמודה56]],"$",""))</f>
        <v>25</v>
      </c>
      <c r="T2906" s="3">
        <f>VALUE(SUBSTITUTE(טבלה1[[#This Row],[עמודה57]],"$",""))</f>
        <v>49</v>
      </c>
      <c r="U2906" s="3" t="str">
        <f>IF(טבלה1[[#This Row],[עמודה58]]&gt;30,"Yes","No")</f>
        <v>Yes</v>
      </c>
    </row>
    <row r="2907" spans="1:21" ht="13" x14ac:dyDescent="0.15">
      <c r="A2907" s="8" t="s">
        <v>6769</v>
      </c>
      <c r="B2907" s="9" t="s">
        <v>6770</v>
      </c>
      <c r="C2907" s="9" t="s">
        <v>464</v>
      </c>
      <c r="D2907" s="13">
        <v>1000</v>
      </c>
      <c r="E2907" s="9" t="s">
        <v>33</v>
      </c>
      <c r="F2907" s="9" t="s">
        <v>29</v>
      </c>
      <c r="G2907" s="10">
        <v>0.1</v>
      </c>
      <c r="H2907" s="11"/>
      <c r="I2907" s="12" t="str" cm="1">
        <f t="array" ref="I2907">INDEX(_xlfn.TEXTSPLIT(טבלה1[[#This Row],[עמודה2]],","),2)</f>
        <v xml:space="preserve"> Pakistan</v>
      </c>
      <c r="J2907" s="16" t="str">
        <f>_xlfn.CONCAT(טבלה1[[#This Row],[AI_Companies]]," ",טבלה1[[#This Row],[עמודה1]])</f>
        <v>Technisia https://technisia.com</v>
      </c>
      <c r="K2907" s="12">
        <v>10</v>
      </c>
      <c r="L2907" s="12" t="str">
        <f>IF(טבלה1[[#This Row],[עמודה53]]&gt;2000,"Yes","No")</f>
        <v>No</v>
      </c>
      <c r="M2907" s="12">
        <v>49</v>
      </c>
      <c r="N2907" s="12">
        <f>AVERAGE(טבלה1[[#This Row],[עמודה52]:[עמודה53]])</f>
        <v>29.5</v>
      </c>
      <c r="O2907" s="12" t="str">
        <f>IF(טבלה1[[#This Row],[עמודה4]]="&lt; $25 / hr","0$ - $25 / hr",טבלה1[[#This Row],[עמודה4]])</f>
        <v>$25 - $49 / hr</v>
      </c>
      <c r="P2907" s="12" t="str" cm="1">
        <f t="array" ref="P2907">INDEX(_xlfn.TEXTSPLIT(טבלה1[[#This Row],[עמודה55]],"-"),1)</f>
        <v xml:space="preserve">$25 </v>
      </c>
      <c r="Q2907" s="21" t="str" cm="1">
        <f t="array" ref="Q2907">INDEX(_xlfn.TEXTSPLIT(INDEX(_xlfn.TEXTSPLIT(טבלה1[[#This Row],[עמודה55]],"-"),2),"/"),1)</f>
        <v xml:space="preserve"> $49 </v>
      </c>
      <c r="R2907" s="12">
        <f>AVERAGE(טבלה1[[#This Row],[עמודה59]:[עמודה60]])</f>
        <v>37</v>
      </c>
      <c r="S2907" s="3">
        <f>VALUE(SUBSTITUTE(טבלה1[[#This Row],[עמודה56]],"$",""))</f>
        <v>25</v>
      </c>
      <c r="T2907" s="3">
        <f>VALUE(SUBSTITUTE(טבלה1[[#This Row],[עמודה57]],"$",""))</f>
        <v>49</v>
      </c>
      <c r="U2907" s="3" t="str">
        <f>IF(טבלה1[[#This Row],[עמודה58]]&gt;30,"Yes","No")</f>
        <v>Yes</v>
      </c>
    </row>
    <row r="2908" spans="1:21" ht="13" x14ac:dyDescent="0.15">
      <c r="A2908" s="8" t="s">
        <v>6771</v>
      </c>
      <c r="B2908" s="9" t="s">
        <v>6772</v>
      </c>
      <c r="C2908" s="9" t="s">
        <v>987</v>
      </c>
      <c r="D2908" s="13">
        <v>10000</v>
      </c>
      <c r="E2908" s="9" t="s">
        <v>9</v>
      </c>
      <c r="F2908" s="9" t="s">
        <v>29</v>
      </c>
      <c r="G2908" s="10">
        <v>0.1</v>
      </c>
      <c r="H2908" s="11"/>
      <c r="I2908" s="12" t="str" cm="1">
        <f t="array" ref="I2908">INDEX(_xlfn.TEXTSPLIT(טבלה1[[#This Row],[עמודה2]],","),2)</f>
        <v xml:space="preserve"> CA</v>
      </c>
      <c r="J2908" s="16" t="str">
        <f>_xlfn.CONCAT(טבלה1[[#This Row],[AI_Companies]]," ",טבלה1[[#This Row],[עמודה1]])</f>
        <v>TheBeehiveSoftware https://thebeehivesoftware.com/</v>
      </c>
      <c r="K2908" s="12">
        <v>10</v>
      </c>
      <c r="L2908" s="12" t="str">
        <f>IF(טבלה1[[#This Row],[עמודה53]]&gt;2000,"Yes","No")</f>
        <v>No</v>
      </c>
      <c r="M2908" s="12">
        <v>49</v>
      </c>
      <c r="N2908" s="12">
        <f>AVERAGE(טבלה1[[#This Row],[עמודה52]:[עמודה53]])</f>
        <v>29.5</v>
      </c>
      <c r="O2908" s="12" t="str">
        <f>IF(טבלה1[[#This Row],[עמודה4]]="&lt; $25 / hr","0$ - $25 / hr",טבלה1[[#This Row],[עמודה4]])</f>
        <v>$50 - $99 / hr</v>
      </c>
      <c r="P2908" s="12" t="str" cm="1">
        <f t="array" ref="P2908">INDEX(_xlfn.TEXTSPLIT(טבלה1[[#This Row],[עמודה55]],"-"),1)</f>
        <v xml:space="preserve">$50 </v>
      </c>
      <c r="Q2908" s="21" t="str" cm="1">
        <f t="array" ref="Q2908">INDEX(_xlfn.TEXTSPLIT(INDEX(_xlfn.TEXTSPLIT(טבלה1[[#This Row],[עמודה55]],"-"),2),"/"),1)</f>
        <v xml:space="preserve"> $99 </v>
      </c>
      <c r="R2908" s="12">
        <f>AVERAGE(טבלה1[[#This Row],[עמודה59]:[עמודה60]])</f>
        <v>74.5</v>
      </c>
      <c r="S2908" s="3">
        <f>VALUE(SUBSTITUTE(טבלה1[[#This Row],[עמודה56]],"$",""))</f>
        <v>50</v>
      </c>
      <c r="T2908" s="3">
        <f>VALUE(SUBSTITUTE(טבלה1[[#This Row],[עמודה57]],"$",""))</f>
        <v>99</v>
      </c>
      <c r="U2908" s="3" t="str">
        <f>IF(טבלה1[[#This Row],[עמודה58]]&gt;30,"Yes","No")</f>
        <v>Yes</v>
      </c>
    </row>
    <row r="2909" spans="1:21" ht="13" x14ac:dyDescent="0.15">
      <c r="A2909" s="8" t="s">
        <v>6773</v>
      </c>
      <c r="B2909" s="9" t="s">
        <v>6774</v>
      </c>
      <c r="C2909" s="9" t="s">
        <v>126</v>
      </c>
      <c r="D2909" s="13">
        <v>25000</v>
      </c>
      <c r="E2909" s="9" t="s">
        <v>4</v>
      </c>
      <c r="F2909" s="9" t="s">
        <v>29</v>
      </c>
      <c r="G2909" s="10">
        <v>0.1</v>
      </c>
      <c r="H2909" s="11"/>
      <c r="I2909" s="12" t="str" cm="1">
        <f t="array" ref="I2909">INDEX(_xlfn.TEXTSPLIT(טבלה1[[#This Row],[עמודה2]],","),2)</f>
        <v xml:space="preserve"> Netherlands</v>
      </c>
      <c r="J2909" s="16" t="str">
        <f>_xlfn.CONCAT(טבלה1[[#This Row],[AI_Companies]]," ",טבלה1[[#This Row],[עמודה1]])</f>
        <v>CieloAppB.V.(partnerofNaylalabsSoft.Dev.Agency) https://www.naylalabs.com/</v>
      </c>
      <c r="K2909" s="12">
        <v>10</v>
      </c>
      <c r="L2909" s="12" t="str">
        <f>IF(טבלה1[[#This Row],[עמודה53]]&gt;2000,"Yes","No")</f>
        <v>No</v>
      </c>
      <c r="M2909" s="12">
        <v>49</v>
      </c>
      <c r="N2909" s="12">
        <f>AVERAGE(טבלה1[[#This Row],[עמודה52]:[עמודה53]])</f>
        <v>29.5</v>
      </c>
      <c r="O2909" s="12" t="str">
        <f>IF(טבלה1[[#This Row],[עמודה4]]="&lt; $25 / hr","0$ - $25 / hr",טבלה1[[#This Row],[עמודה4]])</f>
        <v>Undisclosed</v>
      </c>
      <c r="P2909" s="12" t="str" cm="1">
        <f t="array" ref="P2909">INDEX(_xlfn.TEXTSPLIT(טבלה1[[#This Row],[עמודה55]],"-"),1)</f>
        <v>Undisclosed</v>
      </c>
      <c r="Q2909" s="21" t="e" cm="1">
        <f t="array" ref="Q2909">INDEX(_xlfn.TEXTSPLIT(INDEX(_xlfn.TEXTSPLIT(טבלה1[[#This Row],[עמודה55]],"-"),2),"/"),1)</f>
        <v>#REF!</v>
      </c>
      <c r="R2909" s="12" t="e">
        <f>AVERAGE(טבלה1[[#This Row],[עמודה59]:[עמודה60]])</f>
        <v>#VALUE!</v>
      </c>
      <c r="S2909" s="3" t="e">
        <f>VALUE(SUBSTITUTE(טבלה1[[#This Row],[עמודה56]],"$",""))</f>
        <v>#VALUE!</v>
      </c>
      <c r="T2909" s="3" t="e">
        <f>VALUE(SUBSTITUTE(טבלה1[[#This Row],[עמודה57]],"$",""))</f>
        <v>#REF!</v>
      </c>
      <c r="U2909" s="3" t="e">
        <f>IF(טבלה1[[#This Row],[עמודה58]]&gt;30,"Yes","No")</f>
        <v>#VALUE!</v>
      </c>
    </row>
    <row r="2910" spans="1:21" ht="13" x14ac:dyDescent="0.15">
      <c r="A2910" s="8" t="s">
        <v>6775</v>
      </c>
      <c r="B2910" s="9" t="s">
        <v>6776</v>
      </c>
      <c r="C2910" s="9" t="s">
        <v>140</v>
      </c>
      <c r="D2910" s="13">
        <v>10000</v>
      </c>
      <c r="E2910" s="9" t="s">
        <v>9</v>
      </c>
      <c r="F2910" s="9" t="s">
        <v>29</v>
      </c>
      <c r="G2910" s="10">
        <v>0.1</v>
      </c>
      <c r="H2910" s="11"/>
      <c r="I2910" s="12" t="str" cm="1">
        <f t="array" ref="I2910">INDEX(_xlfn.TEXTSPLIT(טבלה1[[#This Row],[עמודה2]],","),2)</f>
        <v xml:space="preserve"> TX</v>
      </c>
      <c r="J2910" s="16" t="str">
        <f>_xlfn.CONCAT(טבלה1[[#This Row],[AI_Companies]]," ",טבלה1[[#This Row],[עמודה1]])</f>
        <v>InNeedIntelligentCloud https://inneed.cloud/</v>
      </c>
      <c r="K2910" s="12">
        <v>10</v>
      </c>
      <c r="L2910" s="12" t="str">
        <f>IF(טבלה1[[#This Row],[עמודה53]]&gt;2000,"Yes","No")</f>
        <v>No</v>
      </c>
      <c r="M2910" s="12">
        <v>49</v>
      </c>
      <c r="N2910" s="12">
        <f>AVERAGE(טבלה1[[#This Row],[עמודה52]:[עמודה53]])</f>
        <v>29.5</v>
      </c>
      <c r="O2910" s="12" t="str">
        <f>IF(טבלה1[[#This Row],[עמודה4]]="&lt; $25 / hr","0$ - $25 / hr",טבלה1[[#This Row],[עמודה4]])</f>
        <v>$50 - $99 / hr</v>
      </c>
      <c r="P2910" s="12" t="str" cm="1">
        <f t="array" ref="P2910">INDEX(_xlfn.TEXTSPLIT(טבלה1[[#This Row],[עמודה55]],"-"),1)</f>
        <v xml:space="preserve">$50 </v>
      </c>
      <c r="Q2910" s="21" t="str" cm="1">
        <f t="array" ref="Q2910">INDEX(_xlfn.TEXTSPLIT(INDEX(_xlfn.TEXTSPLIT(טבלה1[[#This Row],[עמודה55]],"-"),2),"/"),1)</f>
        <v xml:space="preserve"> $99 </v>
      </c>
      <c r="R2910" s="12">
        <f>AVERAGE(טבלה1[[#This Row],[עמודה59]:[עמודה60]])</f>
        <v>74.5</v>
      </c>
      <c r="S2910" s="3">
        <f>VALUE(SUBSTITUTE(טבלה1[[#This Row],[עמודה56]],"$",""))</f>
        <v>50</v>
      </c>
      <c r="T2910" s="3">
        <f>VALUE(SUBSTITUTE(טבלה1[[#This Row],[עמודה57]],"$",""))</f>
        <v>99</v>
      </c>
      <c r="U2910" s="3" t="str">
        <f>IF(טבלה1[[#This Row],[עמודה58]]&gt;30,"Yes","No")</f>
        <v>Yes</v>
      </c>
    </row>
    <row r="2911" spans="1:21" ht="13" x14ac:dyDescent="0.15">
      <c r="A2911" s="8" t="s">
        <v>6777</v>
      </c>
      <c r="B2911" s="9" t="s">
        <v>6778</v>
      </c>
      <c r="C2911" s="9" t="s">
        <v>289</v>
      </c>
      <c r="D2911" s="9" t="s">
        <v>4</v>
      </c>
      <c r="E2911" s="9" t="s">
        <v>14</v>
      </c>
      <c r="F2911" s="9" t="s">
        <v>29</v>
      </c>
      <c r="G2911" s="10">
        <v>0.1</v>
      </c>
      <c r="H2911" s="11"/>
      <c r="I2911" s="12" t="str" cm="1">
        <f t="array" ref="I2911">INDEX(_xlfn.TEXTSPLIT(טבלה1[[#This Row],[עמודה2]],","),2)</f>
        <v xml:space="preserve"> India</v>
      </c>
      <c r="J2911" s="16" t="str">
        <f>_xlfn.CONCAT(טבלה1[[#This Row],[AI_Companies]]," ",טבלה1[[#This Row],[עמודה1]])</f>
        <v>AugmentProLLP https://b18animationstudio.com/</v>
      </c>
      <c r="K2911" s="12">
        <v>10</v>
      </c>
      <c r="L2911" s="12" t="str">
        <f>IF(טבלה1[[#This Row],[עמודה53]]&gt;2000,"Yes","No")</f>
        <v>No</v>
      </c>
      <c r="M2911" s="12">
        <v>49</v>
      </c>
      <c r="N2911" s="12">
        <f>AVERAGE(טבלה1[[#This Row],[עמודה52]:[עמודה53]])</f>
        <v>29.5</v>
      </c>
      <c r="O2911" s="12" t="str">
        <f>IF(טבלה1[[#This Row],[עמודה4]]="&lt; $25 / hr","0$ - $25 / hr",טבלה1[[#This Row],[עמודה4]])</f>
        <v>0$ - $25 / hr</v>
      </c>
      <c r="P2911" s="12" t="str" cm="1">
        <f t="array" ref="P2911">INDEX(_xlfn.TEXTSPLIT(טבלה1[[#This Row],[עמודה55]],"-"),1)</f>
        <v xml:space="preserve">0$ </v>
      </c>
      <c r="Q2911" s="21" t="str" cm="1">
        <f t="array" ref="Q2911">INDEX(_xlfn.TEXTSPLIT(INDEX(_xlfn.TEXTSPLIT(טבלה1[[#This Row],[עמודה55]],"-"),2),"/"),1)</f>
        <v xml:space="preserve"> $25 </v>
      </c>
      <c r="R2911" s="12">
        <f>AVERAGE(טבלה1[[#This Row],[עמודה59]:[עמודה60]])</f>
        <v>12.5</v>
      </c>
      <c r="S2911" s="3">
        <f>VALUE(SUBSTITUTE(טבלה1[[#This Row],[עמודה56]],"$",""))</f>
        <v>0</v>
      </c>
      <c r="T2911" s="3">
        <f>VALUE(SUBSTITUTE(טבלה1[[#This Row],[עמודה57]],"$",""))</f>
        <v>25</v>
      </c>
      <c r="U2911" s="3" t="str">
        <f>IF(טבלה1[[#This Row],[עמודה58]]&gt;30,"Yes","No")</f>
        <v>No</v>
      </c>
    </row>
    <row r="2912" spans="1:21" ht="13" x14ac:dyDescent="0.15">
      <c r="A2912" s="8" t="s">
        <v>6779</v>
      </c>
      <c r="B2912" s="9" t="s">
        <v>6780</v>
      </c>
      <c r="C2912" s="9" t="s">
        <v>8</v>
      </c>
      <c r="D2912" s="13">
        <v>1000</v>
      </c>
      <c r="E2912" s="9" t="s">
        <v>14</v>
      </c>
      <c r="F2912" s="9" t="s">
        <v>29</v>
      </c>
      <c r="G2912" s="10">
        <v>0.1</v>
      </c>
      <c r="H2912" s="11"/>
      <c r="I2912" s="12" t="str" cm="1">
        <f t="array" ref="I2912">INDEX(_xlfn.TEXTSPLIT(טבלה1[[#This Row],[עמודה2]],","),2)</f>
        <v xml:space="preserve"> TX</v>
      </c>
      <c r="J2912" s="16" t="str">
        <f>_xlfn.CONCAT(טבלה1[[#This Row],[AI_Companies]]," ",טבלה1[[#This Row],[עמודה1]])</f>
        <v>SAITSys https://www.saitsys.com/</v>
      </c>
      <c r="K2912" s="12">
        <v>10</v>
      </c>
      <c r="L2912" s="12" t="str">
        <f>IF(טבלה1[[#This Row],[עמודה53]]&gt;2000,"Yes","No")</f>
        <v>No</v>
      </c>
      <c r="M2912" s="12">
        <v>49</v>
      </c>
      <c r="N2912" s="12">
        <f>AVERAGE(טבלה1[[#This Row],[עמודה52]:[עמודה53]])</f>
        <v>29.5</v>
      </c>
      <c r="O2912" s="12" t="str">
        <f>IF(טבלה1[[#This Row],[עמודה4]]="&lt; $25 / hr","0$ - $25 / hr",טבלה1[[#This Row],[עמודה4]])</f>
        <v>0$ - $25 / hr</v>
      </c>
      <c r="P2912" s="12" t="str" cm="1">
        <f t="array" ref="P2912">INDEX(_xlfn.TEXTSPLIT(טבלה1[[#This Row],[עמודה55]],"-"),1)</f>
        <v xml:space="preserve">0$ </v>
      </c>
      <c r="Q2912" s="21" t="str" cm="1">
        <f t="array" ref="Q2912">INDEX(_xlfn.TEXTSPLIT(INDEX(_xlfn.TEXTSPLIT(טבלה1[[#This Row],[עמודה55]],"-"),2),"/"),1)</f>
        <v xml:space="preserve"> $25 </v>
      </c>
      <c r="R2912" s="12">
        <f>AVERAGE(טבלה1[[#This Row],[עמודה59]:[עמודה60]])</f>
        <v>12.5</v>
      </c>
      <c r="S2912" s="3">
        <f>VALUE(SUBSTITUTE(טבלה1[[#This Row],[עמודה56]],"$",""))</f>
        <v>0</v>
      </c>
      <c r="T2912" s="3">
        <f>VALUE(SUBSTITUTE(טבלה1[[#This Row],[עמודה57]],"$",""))</f>
        <v>25</v>
      </c>
      <c r="U2912" s="3" t="str">
        <f>IF(טבלה1[[#This Row],[עמודה58]]&gt;30,"Yes","No")</f>
        <v>No</v>
      </c>
    </row>
    <row r="2913" spans="1:21" ht="13" x14ac:dyDescent="0.15">
      <c r="A2913" s="8" t="s">
        <v>6781</v>
      </c>
      <c r="B2913" s="9" t="s">
        <v>6782</v>
      </c>
      <c r="C2913" s="9" t="s">
        <v>6783</v>
      </c>
      <c r="D2913" s="13">
        <v>1000</v>
      </c>
      <c r="E2913" s="9" t="s">
        <v>33</v>
      </c>
      <c r="F2913" s="9" t="s">
        <v>5</v>
      </c>
      <c r="G2913" s="10">
        <v>0.1</v>
      </c>
      <c r="H2913" s="11"/>
      <c r="I2913" s="12" t="str" cm="1">
        <f t="array" ref="I2913">INDEX(_xlfn.TEXTSPLIT(טבלה1[[#This Row],[עמודה2]],","),2)</f>
        <v xml:space="preserve"> China</v>
      </c>
      <c r="J2913" s="16" t="str">
        <f>_xlfn.CONCAT(טבלה1[[#This Row],[AI_Companies]]," ",טבלה1[[#This Row],[עמודה1]])</f>
        <v>FlashData http://fd.myflashcloud.com/</v>
      </c>
      <c r="K2913" s="12">
        <v>250</v>
      </c>
      <c r="L2913" s="12" t="str">
        <f>IF(טבלה1[[#This Row],[עמודה53]]&gt;2000,"Yes","No")</f>
        <v>No</v>
      </c>
      <c r="M2913" s="12">
        <v>999</v>
      </c>
      <c r="N2913" s="12">
        <f>AVERAGE(טבלה1[[#This Row],[עמודה52]:[עמודה53]])</f>
        <v>624.5</v>
      </c>
      <c r="O2913" s="12" t="str">
        <f>IF(טבלה1[[#This Row],[עמודה4]]="&lt; $25 / hr","0$ - $25 / hr",טבלה1[[#This Row],[עמודה4]])</f>
        <v>$25 - $49 / hr</v>
      </c>
      <c r="P2913" s="12" t="str" cm="1">
        <f t="array" ref="P2913">INDEX(_xlfn.TEXTSPLIT(טבלה1[[#This Row],[עמודה55]],"-"),1)</f>
        <v xml:space="preserve">$25 </v>
      </c>
      <c r="Q2913" s="21" t="str" cm="1">
        <f t="array" ref="Q2913">INDEX(_xlfn.TEXTSPLIT(INDEX(_xlfn.TEXTSPLIT(טבלה1[[#This Row],[עמודה55]],"-"),2),"/"),1)</f>
        <v xml:space="preserve"> $49 </v>
      </c>
      <c r="R2913" s="12">
        <f>AVERAGE(טבלה1[[#This Row],[עמודה59]:[עמודה60]])</f>
        <v>37</v>
      </c>
      <c r="S2913" s="3">
        <f>VALUE(SUBSTITUTE(טבלה1[[#This Row],[עמודה56]],"$",""))</f>
        <v>25</v>
      </c>
      <c r="T2913" s="3">
        <f>VALUE(SUBSTITUTE(טבלה1[[#This Row],[עמודה57]],"$",""))</f>
        <v>49</v>
      </c>
      <c r="U2913" s="3" t="str">
        <f>IF(טבלה1[[#This Row],[עמודה58]]&gt;30,"Yes","No")</f>
        <v>Yes</v>
      </c>
    </row>
    <row r="2914" spans="1:21" ht="13" x14ac:dyDescent="0.15">
      <c r="A2914" s="8" t="s">
        <v>6784</v>
      </c>
      <c r="B2914" s="9" t="s">
        <v>6785</v>
      </c>
      <c r="C2914" s="9" t="s">
        <v>289</v>
      </c>
      <c r="D2914" s="13">
        <v>25000</v>
      </c>
      <c r="E2914" s="9" t="s">
        <v>33</v>
      </c>
      <c r="F2914" s="9" t="s">
        <v>117</v>
      </c>
      <c r="G2914" s="10">
        <v>0.1</v>
      </c>
      <c r="H2914" s="11"/>
      <c r="I2914" s="12" t="str" cm="1">
        <f t="array" ref="I2914">INDEX(_xlfn.TEXTSPLIT(טבלה1[[#This Row],[עמודה2]],","),2)</f>
        <v xml:space="preserve"> India</v>
      </c>
      <c r="J2914" s="16" t="str">
        <f>_xlfn.CONCAT(טבלה1[[#This Row],[AI_Companies]]," ",טבלה1[[#This Row],[עמודה1]])</f>
        <v>OverAndAllTech http://www.overandall.com/</v>
      </c>
      <c r="K2914" s="12">
        <v>2</v>
      </c>
      <c r="L2914" s="12" t="str">
        <f>IF(טבלה1[[#This Row],[עמודה53]]&gt;2000,"Yes","No")</f>
        <v>No</v>
      </c>
      <c r="M2914" s="12">
        <v>9</v>
      </c>
      <c r="N2914" s="12">
        <f>AVERAGE(טבלה1[[#This Row],[עמודה52]:[עמודה53]])</f>
        <v>5.5</v>
      </c>
      <c r="O2914" s="12" t="str">
        <f>IF(טבלה1[[#This Row],[עמודה4]]="&lt; $25 / hr","0$ - $25 / hr",טבלה1[[#This Row],[עמודה4]])</f>
        <v>$25 - $49 / hr</v>
      </c>
      <c r="P2914" s="12" t="str" cm="1">
        <f t="array" ref="P2914">INDEX(_xlfn.TEXTSPLIT(טבלה1[[#This Row],[עמודה55]],"-"),1)</f>
        <v xml:space="preserve">$25 </v>
      </c>
      <c r="Q2914" s="21" t="str" cm="1">
        <f t="array" ref="Q2914">INDEX(_xlfn.TEXTSPLIT(INDEX(_xlfn.TEXTSPLIT(טבלה1[[#This Row],[עמודה55]],"-"),2),"/"),1)</f>
        <v xml:space="preserve"> $49 </v>
      </c>
      <c r="R2914" s="12">
        <f>AVERAGE(טבלה1[[#This Row],[עמודה59]:[עמודה60]])</f>
        <v>37</v>
      </c>
      <c r="S2914" s="3">
        <f>VALUE(SUBSTITUTE(טבלה1[[#This Row],[עמודה56]],"$",""))</f>
        <v>25</v>
      </c>
      <c r="T2914" s="3">
        <f>VALUE(SUBSTITUTE(טבלה1[[#This Row],[עמודה57]],"$",""))</f>
        <v>49</v>
      </c>
      <c r="U2914" s="3" t="str">
        <f>IF(טבלה1[[#This Row],[עמודה58]]&gt;30,"Yes","No")</f>
        <v>Yes</v>
      </c>
    </row>
    <row r="2915" spans="1:21" ht="13" x14ac:dyDescent="0.15">
      <c r="A2915" s="8" t="s">
        <v>6786</v>
      </c>
      <c r="B2915" s="9" t="s">
        <v>6787</v>
      </c>
      <c r="C2915" s="9" t="s">
        <v>6788</v>
      </c>
      <c r="D2915" s="9" t="s">
        <v>4</v>
      </c>
      <c r="E2915" s="9" t="s">
        <v>4</v>
      </c>
      <c r="F2915" s="9" t="s">
        <v>117</v>
      </c>
      <c r="G2915" s="10">
        <v>0.2</v>
      </c>
      <c r="H2915" s="11"/>
      <c r="I2915" s="12" t="str" cm="1">
        <f t="array" ref="I2915">INDEX(_xlfn.TEXTSPLIT(טבלה1[[#This Row],[עמודה2]],","),2)</f>
        <v xml:space="preserve"> MI</v>
      </c>
      <c r="J2915" s="16" t="str">
        <f>_xlfn.CONCAT(טבלה1[[#This Row],[AI_Companies]]," ",טבלה1[[#This Row],[עמודה1]])</f>
        <v>eLearningDesignCenter https://elearningdesigncenter.com</v>
      </c>
      <c r="K2915" s="12">
        <v>2</v>
      </c>
      <c r="L2915" s="12" t="str">
        <f>IF(טבלה1[[#This Row],[עמודה53]]&gt;2000,"Yes","No")</f>
        <v>No</v>
      </c>
      <c r="M2915" s="12">
        <v>9</v>
      </c>
      <c r="N2915" s="12">
        <f>AVERAGE(טבלה1[[#This Row],[עמודה52]:[עמודה53]])</f>
        <v>5.5</v>
      </c>
      <c r="O2915" s="12" t="str">
        <f>IF(טבלה1[[#This Row],[עמודה4]]="&lt; $25 / hr","0$ - $25 / hr",טבלה1[[#This Row],[עמודה4]])</f>
        <v>Undisclosed</v>
      </c>
      <c r="P2915" s="12" t="str" cm="1">
        <f t="array" ref="P2915">INDEX(_xlfn.TEXTSPLIT(טבלה1[[#This Row],[עמודה55]],"-"),1)</f>
        <v>Undisclosed</v>
      </c>
      <c r="Q2915" s="21" t="e" cm="1">
        <f t="array" ref="Q2915">INDEX(_xlfn.TEXTSPLIT(INDEX(_xlfn.TEXTSPLIT(טבלה1[[#This Row],[עמודה55]],"-"),2),"/"),1)</f>
        <v>#REF!</v>
      </c>
      <c r="R2915" s="12" t="e">
        <f>AVERAGE(טבלה1[[#This Row],[עמודה59]:[עמודה60]])</f>
        <v>#VALUE!</v>
      </c>
      <c r="S2915" s="3" t="e">
        <f>VALUE(SUBSTITUTE(טבלה1[[#This Row],[עמודה56]],"$",""))</f>
        <v>#VALUE!</v>
      </c>
      <c r="T2915" s="3" t="e">
        <f>VALUE(SUBSTITUTE(טבלה1[[#This Row],[עמודה57]],"$",""))</f>
        <v>#REF!</v>
      </c>
      <c r="U2915" s="3" t="e">
        <f>IF(טבלה1[[#This Row],[עמודה58]]&gt;30,"Yes","No")</f>
        <v>#VALUE!</v>
      </c>
    </row>
    <row r="2916" spans="1:21" ht="13" x14ac:dyDescent="0.15">
      <c r="A2916" s="8" t="s">
        <v>6789</v>
      </c>
      <c r="B2916" s="9" t="s">
        <v>6790</v>
      </c>
      <c r="C2916" s="9" t="s">
        <v>6791</v>
      </c>
      <c r="D2916" s="13">
        <v>5000</v>
      </c>
      <c r="E2916" s="9" t="s">
        <v>33</v>
      </c>
      <c r="F2916" s="9" t="s">
        <v>117</v>
      </c>
      <c r="G2916" s="10">
        <v>0.2</v>
      </c>
      <c r="H2916" s="11"/>
      <c r="I2916" s="12" t="str" cm="1">
        <f t="array" ref="I2916">INDEX(_xlfn.TEXTSPLIT(טבלה1[[#This Row],[עמודה2]],","),2)</f>
        <v xml:space="preserve"> Czech Republic</v>
      </c>
      <c r="J2916" s="16" t="str">
        <f>_xlfn.CONCAT(טבלה1[[#This Row],[AI_Companies]]," ",טבלה1[[#This Row],[עמודה1]])</f>
        <v>RiptechSolutions http://www.riptechsolutions.com</v>
      </c>
      <c r="K2916" s="12">
        <v>2</v>
      </c>
      <c r="L2916" s="12" t="str">
        <f>IF(טבלה1[[#This Row],[עמודה53]]&gt;2000,"Yes","No")</f>
        <v>No</v>
      </c>
      <c r="M2916" s="12">
        <v>9</v>
      </c>
      <c r="N2916" s="12">
        <f>AVERAGE(טבלה1[[#This Row],[עמודה52]:[עמודה53]])</f>
        <v>5.5</v>
      </c>
      <c r="O2916" s="12" t="str">
        <f>IF(טבלה1[[#This Row],[עמודה4]]="&lt; $25 / hr","0$ - $25 / hr",טבלה1[[#This Row],[עמודה4]])</f>
        <v>$25 - $49 / hr</v>
      </c>
      <c r="P2916" s="12" t="str" cm="1">
        <f t="array" ref="P2916">INDEX(_xlfn.TEXTSPLIT(טבלה1[[#This Row],[עמודה55]],"-"),1)</f>
        <v xml:space="preserve">$25 </v>
      </c>
      <c r="Q2916" s="21" t="str" cm="1">
        <f t="array" ref="Q2916">INDEX(_xlfn.TEXTSPLIT(INDEX(_xlfn.TEXTSPLIT(טבלה1[[#This Row],[עמודה55]],"-"),2),"/"),1)</f>
        <v xml:space="preserve"> $49 </v>
      </c>
      <c r="R2916" s="12">
        <f>AVERAGE(טבלה1[[#This Row],[עמודה59]:[עמודה60]])</f>
        <v>37</v>
      </c>
      <c r="S2916" s="3">
        <f>VALUE(SUBSTITUTE(טבלה1[[#This Row],[עמודה56]],"$",""))</f>
        <v>25</v>
      </c>
      <c r="T2916" s="3">
        <f>VALUE(SUBSTITUTE(טבלה1[[#This Row],[עמודה57]],"$",""))</f>
        <v>49</v>
      </c>
      <c r="U2916" s="3" t="str">
        <f>IF(טבלה1[[#This Row],[עמודה58]]&gt;30,"Yes","No")</f>
        <v>Yes</v>
      </c>
    </row>
    <row r="2917" spans="1:21" ht="13" x14ac:dyDescent="0.15">
      <c r="A2917" s="8" t="s">
        <v>6792</v>
      </c>
      <c r="B2917" s="9" t="s">
        <v>6793</v>
      </c>
      <c r="C2917" s="9" t="s">
        <v>6794</v>
      </c>
      <c r="D2917" s="13">
        <v>1000</v>
      </c>
      <c r="E2917" s="9" t="s">
        <v>14</v>
      </c>
      <c r="F2917" s="9" t="s">
        <v>117</v>
      </c>
      <c r="G2917" s="10">
        <v>0.1</v>
      </c>
      <c r="H2917" s="11"/>
      <c r="I2917" s="12" t="str" cm="1">
        <f t="array" ref="I2917">INDEX(_xlfn.TEXTSPLIT(טבלה1[[#This Row],[עמודה2]],","),2)</f>
        <v xml:space="preserve"> Poland</v>
      </c>
      <c r="J2917" s="16" t="str">
        <f>_xlfn.CONCAT(טבלה1[[#This Row],[AI_Companies]]," ",טבלה1[[#This Row],[עמודה1]])</f>
        <v>RESTGroup https://restgroup.pl/en/</v>
      </c>
      <c r="K2917" s="12">
        <v>2</v>
      </c>
      <c r="L2917" s="12" t="str">
        <f>IF(טבלה1[[#This Row],[עמודה53]]&gt;2000,"Yes","No")</f>
        <v>No</v>
      </c>
      <c r="M2917" s="12">
        <v>9</v>
      </c>
      <c r="N2917" s="12">
        <f>AVERAGE(טבלה1[[#This Row],[עמודה52]:[עמודה53]])</f>
        <v>5.5</v>
      </c>
      <c r="O2917" s="12" t="str">
        <f>IF(טבלה1[[#This Row],[עמודה4]]="&lt; $25 / hr","0$ - $25 / hr",טבלה1[[#This Row],[עמודה4]])</f>
        <v>0$ - $25 / hr</v>
      </c>
      <c r="P2917" s="12" t="str" cm="1">
        <f t="array" ref="P2917">INDEX(_xlfn.TEXTSPLIT(טבלה1[[#This Row],[עמודה55]],"-"),1)</f>
        <v xml:space="preserve">0$ </v>
      </c>
      <c r="Q2917" s="21" t="str" cm="1">
        <f t="array" ref="Q2917">INDEX(_xlfn.TEXTSPLIT(INDEX(_xlfn.TEXTSPLIT(טבלה1[[#This Row],[עמודה55]],"-"),2),"/"),1)</f>
        <v xml:space="preserve"> $25 </v>
      </c>
      <c r="R2917" s="12">
        <f>AVERAGE(טבלה1[[#This Row],[עמודה59]:[עמודה60]])</f>
        <v>12.5</v>
      </c>
      <c r="S2917" s="3">
        <f>VALUE(SUBSTITUTE(טבלה1[[#This Row],[עמודה56]],"$",""))</f>
        <v>0</v>
      </c>
      <c r="T2917" s="3">
        <f>VALUE(SUBSTITUTE(טבלה1[[#This Row],[עמודה57]],"$",""))</f>
        <v>25</v>
      </c>
      <c r="U2917" s="3" t="str">
        <f>IF(טבלה1[[#This Row],[עמודה58]]&gt;30,"Yes","No")</f>
        <v>No</v>
      </c>
    </row>
    <row r="2918" spans="1:21" ht="13" x14ac:dyDescent="0.15">
      <c r="A2918" s="8" t="s">
        <v>6795</v>
      </c>
      <c r="B2918" s="9" t="s">
        <v>6796</v>
      </c>
      <c r="C2918" s="9" t="s">
        <v>604</v>
      </c>
      <c r="D2918" s="13">
        <v>5000</v>
      </c>
      <c r="E2918" s="9" t="s">
        <v>14</v>
      </c>
      <c r="F2918" s="9" t="s">
        <v>117</v>
      </c>
      <c r="G2918" s="10">
        <v>0.1</v>
      </c>
      <c r="H2918" s="11"/>
      <c r="I2918" s="12" t="str" cm="1">
        <f t="array" ref="I2918">INDEX(_xlfn.TEXTSPLIT(טבלה1[[#This Row],[עמודה2]],","),2)</f>
        <v xml:space="preserve"> India</v>
      </c>
      <c r="J2918" s="16" t="str">
        <f>_xlfn.CONCAT(טבלה1[[#This Row],[AI_Companies]]," ",טבלה1[[#This Row],[עמודה1]])</f>
        <v>LIBERATEDITLLP https://www.liberatedit.com/</v>
      </c>
      <c r="K2918" s="12">
        <v>2</v>
      </c>
      <c r="L2918" s="12" t="str">
        <f>IF(טבלה1[[#This Row],[עמודה53]]&gt;2000,"Yes","No")</f>
        <v>No</v>
      </c>
      <c r="M2918" s="12">
        <v>9</v>
      </c>
      <c r="N2918" s="12">
        <f>AVERAGE(טבלה1[[#This Row],[עמודה52]:[עמודה53]])</f>
        <v>5.5</v>
      </c>
      <c r="O2918" s="12" t="str">
        <f>IF(טבלה1[[#This Row],[עמודה4]]="&lt; $25 / hr","0$ - $25 / hr",טבלה1[[#This Row],[עמודה4]])</f>
        <v>0$ - $25 / hr</v>
      </c>
      <c r="P2918" s="12" t="str" cm="1">
        <f t="array" ref="P2918">INDEX(_xlfn.TEXTSPLIT(טבלה1[[#This Row],[עמודה55]],"-"),1)</f>
        <v xml:space="preserve">0$ </v>
      </c>
      <c r="Q2918" s="21" t="str" cm="1">
        <f t="array" ref="Q2918">INDEX(_xlfn.TEXTSPLIT(INDEX(_xlfn.TEXTSPLIT(טבלה1[[#This Row],[עמודה55]],"-"),2),"/"),1)</f>
        <v xml:space="preserve"> $25 </v>
      </c>
      <c r="R2918" s="12">
        <f>AVERAGE(טבלה1[[#This Row],[עמודה59]:[עמודה60]])</f>
        <v>12.5</v>
      </c>
      <c r="S2918" s="3">
        <f>VALUE(SUBSTITUTE(טבלה1[[#This Row],[עמודה56]],"$",""))</f>
        <v>0</v>
      </c>
      <c r="T2918" s="3">
        <f>VALUE(SUBSTITUTE(טבלה1[[#This Row],[עמודה57]],"$",""))</f>
        <v>25</v>
      </c>
      <c r="U2918" s="3" t="str">
        <f>IF(טבלה1[[#This Row],[עמודה58]]&gt;30,"Yes","No")</f>
        <v>No</v>
      </c>
    </row>
    <row r="2919" spans="1:21" ht="13" x14ac:dyDescent="0.15">
      <c r="A2919" s="8" t="s">
        <v>6797</v>
      </c>
      <c r="B2919" s="9" t="s">
        <v>6798</v>
      </c>
      <c r="C2919" s="9" t="s">
        <v>180</v>
      </c>
      <c r="D2919" s="9" t="s">
        <v>4</v>
      </c>
      <c r="E2919" s="9" t="s">
        <v>4</v>
      </c>
      <c r="F2919" s="9" t="s">
        <v>560</v>
      </c>
      <c r="G2919" s="10">
        <v>0.15</v>
      </c>
      <c r="H2919" s="11"/>
      <c r="I2919" s="12" t="str" cm="1">
        <f t="array" ref="I2919">INDEX(_xlfn.TEXTSPLIT(טבלה1[[#This Row],[עמודה2]],","),2)</f>
        <v xml:space="preserve"> GA</v>
      </c>
      <c r="J2919" s="16" t="str">
        <f>_xlfn.CONCAT(טבלה1[[#This Row],[AI_Companies]]," ",טבלה1[[#This Row],[עמודה1]])</f>
        <v>DragoonsMedia https://www.dragoonsmedia.com/</v>
      </c>
      <c r="K2919" s="12" t="s">
        <v>560</v>
      </c>
      <c r="L2919" s="12" t="str">
        <f>IF(טבלה1[[#This Row],[עמודה53]]&gt;2000,"Yes","No")</f>
        <v>No</v>
      </c>
      <c r="M2919" s="12"/>
      <c r="N2919" s="12" t="e">
        <f>AVERAGE(טבלה1[[#This Row],[עמודה52]:[עמודה53]])</f>
        <v>#DIV/0!</v>
      </c>
      <c r="O2919" s="12" t="str">
        <f>IF(טבלה1[[#This Row],[עמודה4]]="&lt; $25 / hr","0$ - $25 / hr",טבלה1[[#This Row],[עמודה4]])</f>
        <v>Undisclosed</v>
      </c>
      <c r="P2919" s="12" t="str" cm="1">
        <f t="array" ref="P2919">INDEX(_xlfn.TEXTSPLIT(טבלה1[[#This Row],[עמודה55]],"-"),1)</f>
        <v>Undisclosed</v>
      </c>
      <c r="Q2919" s="21" t="e" cm="1">
        <f t="array" ref="Q2919">INDEX(_xlfn.TEXTSPLIT(INDEX(_xlfn.TEXTSPLIT(טבלה1[[#This Row],[עמודה55]],"-"),2),"/"),1)</f>
        <v>#REF!</v>
      </c>
      <c r="R2919" s="12" t="e">
        <f>AVERAGE(טבלה1[[#This Row],[עמודה59]:[עמודה60]])</f>
        <v>#VALUE!</v>
      </c>
      <c r="S2919" s="3" t="e">
        <f>VALUE(SUBSTITUTE(טבלה1[[#This Row],[עמודה56]],"$",""))</f>
        <v>#VALUE!</v>
      </c>
      <c r="T2919" s="3" t="e">
        <f>VALUE(SUBSTITUTE(טבלה1[[#This Row],[עמודה57]],"$",""))</f>
        <v>#REF!</v>
      </c>
      <c r="U2919" s="3" t="e">
        <f>IF(טבלה1[[#This Row],[עמודה58]]&gt;30,"Yes","No")</f>
        <v>#VALUE!</v>
      </c>
    </row>
    <row r="2920" spans="1:21" ht="13" x14ac:dyDescent="0.15">
      <c r="A2920" s="8" t="s">
        <v>6799</v>
      </c>
      <c r="B2920" s="9" t="s">
        <v>6800</v>
      </c>
      <c r="C2920" s="9" t="s">
        <v>81</v>
      </c>
      <c r="D2920" s="13">
        <v>25000</v>
      </c>
      <c r="E2920" s="9" t="s">
        <v>9</v>
      </c>
      <c r="F2920" s="9" t="s">
        <v>117</v>
      </c>
      <c r="G2920" s="10">
        <v>0.2</v>
      </c>
      <c r="H2920" s="11"/>
      <c r="I2920" s="12" t="str" cm="1">
        <f t="array" ref="I2920">INDEX(_xlfn.TEXTSPLIT(טבלה1[[#This Row],[עמודה2]],","),2)</f>
        <v xml:space="preserve"> Poland</v>
      </c>
      <c r="J2920" s="16" t="str">
        <f>_xlfn.CONCAT(טבלה1[[#This Row],[AI_Companies]]," ",טבלה1[[#This Row],[עמודה1]])</f>
        <v>Nivalit https://nivalit.com</v>
      </c>
      <c r="K2920" s="12">
        <v>2</v>
      </c>
      <c r="L2920" s="12" t="str">
        <f>IF(טבלה1[[#This Row],[עמודה53]]&gt;2000,"Yes","No")</f>
        <v>No</v>
      </c>
      <c r="M2920" s="12">
        <v>9</v>
      </c>
      <c r="N2920" s="12">
        <f>AVERAGE(טבלה1[[#This Row],[עמודה52]:[עמודה53]])</f>
        <v>5.5</v>
      </c>
      <c r="O2920" s="12" t="str">
        <f>IF(טבלה1[[#This Row],[עמודה4]]="&lt; $25 / hr","0$ - $25 / hr",טבלה1[[#This Row],[עמודה4]])</f>
        <v>$50 - $99 / hr</v>
      </c>
      <c r="P2920" s="12" t="str" cm="1">
        <f t="array" ref="P2920">INDEX(_xlfn.TEXTSPLIT(טבלה1[[#This Row],[עמודה55]],"-"),1)</f>
        <v xml:space="preserve">$50 </v>
      </c>
      <c r="Q2920" s="21" t="str" cm="1">
        <f t="array" ref="Q2920">INDEX(_xlfn.TEXTSPLIT(INDEX(_xlfn.TEXTSPLIT(טבלה1[[#This Row],[עמודה55]],"-"),2),"/"),1)</f>
        <v xml:space="preserve"> $99 </v>
      </c>
      <c r="R2920" s="12">
        <f>AVERAGE(טבלה1[[#This Row],[עמודה59]:[עמודה60]])</f>
        <v>74.5</v>
      </c>
      <c r="S2920" s="3">
        <f>VALUE(SUBSTITUTE(טבלה1[[#This Row],[עמודה56]],"$",""))</f>
        <v>50</v>
      </c>
      <c r="T2920" s="3">
        <f>VALUE(SUBSTITUTE(טבלה1[[#This Row],[עמודה57]],"$",""))</f>
        <v>99</v>
      </c>
      <c r="U2920" s="3" t="str">
        <f>IF(טבלה1[[#This Row],[עמודה58]]&gt;30,"Yes","No")</f>
        <v>Yes</v>
      </c>
    </row>
    <row r="2921" spans="1:21" ht="13" x14ac:dyDescent="0.15">
      <c r="A2921" s="8" t="s">
        <v>6801</v>
      </c>
      <c r="B2921" s="9" t="s">
        <v>6802</v>
      </c>
      <c r="C2921" s="9" t="s">
        <v>6803</v>
      </c>
      <c r="D2921" s="13">
        <v>25000</v>
      </c>
      <c r="E2921" s="9" t="s">
        <v>33</v>
      </c>
      <c r="F2921" s="9" t="s">
        <v>5</v>
      </c>
      <c r="G2921" s="10">
        <v>0.1</v>
      </c>
      <c r="H2921" s="11"/>
      <c r="I2921" s="12" t="str" cm="1">
        <f t="array" ref="I2921">INDEX(_xlfn.TEXTSPLIT(טבלה1[[#This Row],[עמודה2]],","),2)</f>
        <v xml:space="preserve"> United Kingdom</v>
      </c>
      <c r="J2921" s="16" t="str">
        <f>_xlfn.CONCAT(טבלה1[[#This Row],[AI_Companies]]," ",טבלה1[[#This Row],[עמודה1]])</f>
        <v>ChangepondTechnologiesPrivateLimited https://www.changepond.com</v>
      </c>
      <c r="K2921" s="12">
        <v>250</v>
      </c>
      <c r="L2921" s="12" t="str">
        <f>IF(טבלה1[[#This Row],[עמודה53]]&gt;2000,"Yes","No")</f>
        <v>No</v>
      </c>
      <c r="M2921" s="12">
        <v>999</v>
      </c>
      <c r="N2921" s="12">
        <f>AVERAGE(טבלה1[[#This Row],[עמודה52]:[עמודה53]])</f>
        <v>624.5</v>
      </c>
      <c r="O2921" s="12" t="str">
        <f>IF(טבלה1[[#This Row],[עמודה4]]="&lt; $25 / hr","0$ - $25 / hr",טבלה1[[#This Row],[עמודה4]])</f>
        <v>$25 - $49 / hr</v>
      </c>
      <c r="P2921" s="12" t="str" cm="1">
        <f t="array" ref="P2921">INDEX(_xlfn.TEXTSPLIT(טבלה1[[#This Row],[עמודה55]],"-"),1)</f>
        <v xml:space="preserve">$25 </v>
      </c>
      <c r="Q2921" s="21" t="str" cm="1">
        <f t="array" ref="Q2921">INDEX(_xlfn.TEXTSPLIT(INDEX(_xlfn.TEXTSPLIT(טבלה1[[#This Row],[עמודה55]],"-"),2),"/"),1)</f>
        <v xml:space="preserve"> $49 </v>
      </c>
      <c r="R2921" s="12">
        <f>AVERAGE(טבלה1[[#This Row],[עמודה59]:[עמודה60]])</f>
        <v>37</v>
      </c>
      <c r="S2921" s="3">
        <f>VALUE(SUBSTITUTE(טבלה1[[#This Row],[עמודה56]],"$",""))</f>
        <v>25</v>
      </c>
      <c r="T2921" s="3">
        <f>VALUE(SUBSTITUTE(טבלה1[[#This Row],[עמודה57]],"$",""))</f>
        <v>49</v>
      </c>
      <c r="U2921" s="3" t="str">
        <f>IF(טבלה1[[#This Row],[עמודה58]]&gt;30,"Yes","No")</f>
        <v>Yes</v>
      </c>
    </row>
    <row r="2922" spans="1:21" ht="13" x14ac:dyDescent="0.15">
      <c r="A2922" s="8" t="s">
        <v>6804</v>
      </c>
      <c r="B2922" s="9" t="s">
        <v>6805</v>
      </c>
      <c r="C2922" s="9" t="s">
        <v>3796</v>
      </c>
      <c r="D2922" s="13">
        <v>5000</v>
      </c>
      <c r="E2922" s="9" t="s">
        <v>14</v>
      </c>
      <c r="F2922" s="9" t="s">
        <v>5</v>
      </c>
      <c r="G2922" s="10">
        <v>0.1</v>
      </c>
      <c r="H2922" s="11"/>
      <c r="I2922" s="12" t="str" cm="1">
        <f t="array" ref="I2922">INDEX(_xlfn.TEXTSPLIT(טבלה1[[#This Row],[עמודה2]],","),2)</f>
        <v xml:space="preserve"> Vietnam</v>
      </c>
      <c r="J2922" s="16" t="str">
        <f>_xlfn.CONCAT(טבלה1[[#This Row],[AI_Companies]]," ",טבלה1[[#This Row],[עמודה1]])</f>
        <v>VMOJAPAN https://www.vmogroup.jp/</v>
      </c>
      <c r="K2922" s="12">
        <v>250</v>
      </c>
      <c r="L2922" s="12" t="str">
        <f>IF(טבלה1[[#This Row],[עמודה53]]&gt;2000,"Yes","No")</f>
        <v>No</v>
      </c>
      <c r="M2922" s="12">
        <v>999</v>
      </c>
      <c r="N2922" s="12">
        <f>AVERAGE(טבלה1[[#This Row],[עמודה52]:[עמודה53]])</f>
        <v>624.5</v>
      </c>
      <c r="O2922" s="12" t="str">
        <f>IF(טבלה1[[#This Row],[עמודה4]]="&lt; $25 / hr","0$ - $25 / hr",טבלה1[[#This Row],[עמודה4]])</f>
        <v>0$ - $25 / hr</v>
      </c>
      <c r="P2922" s="12" t="str" cm="1">
        <f t="array" ref="P2922">INDEX(_xlfn.TEXTSPLIT(טבלה1[[#This Row],[עמודה55]],"-"),1)</f>
        <v xml:space="preserve">0$ </v>
      </c>
      <c r="Q2922" s="21" t="str" cm="1">
        <f t="array" ref="Q2922">INDEX(_xlfn.TEXTSPLIT(INDEX(_xlfn.TEXTSPLIT(טבלה1[[#This Row],[עמודה55]],"-"),2),"/"),1)</f>
        <v xml:space="preserve"> $25 </v>
      </c>
      <c r="R2922" s="12">
        <f>AVERAGE(טבלה1[[#This Row],[עמודה59]:[עמודה60]])</f>
        <v>12.5</v>
      </c>
      <c r="S2922" s="3">
        <f>VALUE(SUBSTITUTE(טבלה1[[#This Row],[עמודה56]],"$",""))</f>
        <v>0</v>
      </c>
      <c r="T2922" s="3">
        <f>VALUE(SUBSTITUTE(טבלה1[[#This Row],[עמודה57]],"$",""))</f>
        <v>25</v>
      </c>
      <c r="U2922" s="3" t="str">
        <f>IF(טבלה1[[#This Row],[עמודה58]]&gt;30,"Yes","No")</f>
        <v>No</v>
      </c>
    </row>
    <row r="2923" spans="1:21" ht="13" x14ac:dyDescent="0.15">
      <c r="A2923" s="8" t="s">
        <v>6806</v>
      </c>
      <c r="B2923" s="9" t="s">
        <v>6807</v>
      </c>
      <c r="C2923" s="9" t="s">
        <v>331</v>
      </c>
      <c r="D2923" s="9" t="s">
        <v>4</v>
      </c>
      <c r="E2923" s="9" t="s">
        <v>4</v>
      </c>
      <c r="F2923" s="9" t="s">
        <v>5</v>
      </c>
      <c r="G2923" s="10">
        <v>0.1</v>
      </c>
      <c r="H2923" s="11"/>
      <c r="I2923" s="12" t="str" cm="1">
        <f t="array" ref="I2923">INDEX(_xlfn.TEXTSPLIT(טבלה1[[#This Row],[עמודה2]],","),2)</f>
        <v xml:space="preserve"> India</v>
      </c>
      <c r="J2923" s="16" t="str">
        <f>_xlfn.CONCAT(טבלה1[[#This Row],[AI_Companies]]," ",טבלה1[[#This Row],[עמודה1]])</f>
        <v>NSRInformationSystems https://nsrinfosystems.com/</v>
      </c>
      <c r="K2923" s="12">
        <v>250</v>
      </c>
      <c r="L2923" s="12" t="str">
        <f>IF(טבלה1[[#This Row],[עמודה53]]&gt;2000,"Yes","No")</f>
        <v>No</v>
      </c>
      <c r="M2923" s="12">
        <v>999</v>
      </c>
      <c r="N2923" s="12">
        <f>AVERAGE(טבלה1[[#This Row],[עמודה52]:[עמודה53]])</f>
        <v>624.5</v>
      </c>
      <c r="O2923" s="12" t="str">
        <f>IF(טבלה1[[#This Row],[עמודה4]]="&lt; $25 / hr","0$ - $25 / hr",טבלה1[[#This Row],[עמודה4]])</f>
        <v>Undisclosed</v>
      </c>
      <c r="P2923" s="12" t="str" cm="1">
        <f t="array" ref="P2923">INDEX(_xlfn.TEXTSPLIT(טבלה1[[#This Row],[עמודה55]],"-"),1)</f>
        <v>Undisclosed</v>
      </c>
      <c r="Q2923" s="21" t="e" cm="1">
        <f t="array" ref="Q2923">INDEX(_xlfn.TEXTSPLIT(INDEX(_xlfn.TEXTSPLIT(טבלה1[[#This Row],[עמודה55]],"-"),2),"/"),1)</f>
        <v>#REF!</v>
      </c>
      <c r="R2923" s="12" t="e">
        <f>AVERAGE(טבלה1[[#This Row],[עמודה59]:[עמודה60]])</f>
        <v>#VALUE!</v>
      </c>
      <c r="S2923" s="3" t="e">
        <f>VALUE(SUBSTITUTE(טבלה1[[#This Row],[עמודה56]],"$",""))</f>
        <v>#VALUE!</v>
      </c>
      <c r="T2923" s="3" t="e">
        <f>VALUE(SUBSTITUTE(טבלה1[[#This Row],[עמודה57]],"$",""))</f>
        <v>#REF!</v>
      </c>
      <c r="U2923" s="3" t="e">
        <f>IF(טבלה1[[#This Row],[עמודה58]]&gt;30,"Yes","No")</f>
        <v>#VALUE!</v>
      </c>
    </row>
    <row r="2924" spans="1:21" ht="13" x14ac:dyDescent="0.15">
      <c r="A2924" s="8" t="s">
        <v>6808</v>
      </c>
      <c r="B2924" s="9" t="s">
        <v>6809</v>
      </c>
      <c r="C2924" s="9" t="s">
        <v>6810</v>
      </c>
      <c r="D2924" s="13">
        <v>1000</v>
      </c>
      <c r="E2924" s="9" t="s">
        <v>33</v>
      </c>
      <c r="F2924" s="9" t="s">
        <v>29</v>
      </c>
      <c r="G2924" s="10">
        <v>0.15</v>
      </c>
      <c r="H2924" s="11"/>
      <c r="I2924" s="12" t="str" cm="1">
        <f t="array" ref="I2924">INDEX(_xlfn.TEXTSPLIT(טבלה1[[#This Row],[עמודה2]],","),2)</f>
        <v xml:space="preserve"> Uzbekistan</v>
      </c>
      <c r="J2924" s="16" t="str">
        <f>_xlfn.CONCAT(טבלה1[[#This Row],[AI_Companies]]," ",טבלה1[[#This Row],[עמודה1]])</f>
        <v>Raisense https://raisense.uz/</v>
      </c>
      <c r="K2924" s="12">
        <v>10</v>
      </c>
      <c r="L2924" s="12" t="str">
        <f>IF(טבלה1[[#This Row],[עמודה53]]&gt;2000,"Yes","No")</f>
        <v>No</v>
      </c>
      <c r="M2924" s="12">
        <v>49</v>
      </c>
      <c r="N2924" s="12">
        <f>AVERAGE(טבלה1[[#This Row],[עמודה52]:[עמודה53]])</f>
        <v>29.5</v>
      </c>
      <c r="O2924" s="12" t="str">
        <f>IF(טבלה1[[#This Row],[עמודה4]]="&lt; $25 / hr","0$ - $25 / hr",טבלה1[[#This Row],[עמודה4]])</f>
        <v>$25 - $49 / hr</v>
      </c>
      <c r="P2924" s="12" t="str" cm="1">
        <f t="array" ref="P2924">INDEX(_xlfn.TEXTSPLIT(טבלה1[[#This Row],[עמודה55]],"-"),1)</f>
        <v xml:space="preserve">$25 </v>
      </c>
      <c r="Q2924" s="21" t="str" cm="1">
        <f t="array" ref="Q2924">INDEX(_xlfn.TEXTSPLIT(INDEX(_xlfn.TEXTSPLIT(טבלה1[[#This Row],[עמודה55]],"-"),2),"/"),1)</f>
        <v xml:space="preserve"> $49 </v>
      </c>
      <c r="R2924" s="12">
        <f>AVERAGE(טבלה1[[#This Row],[עמודה59]:[עמודה60]])</f>
        <v>37</v>
      </c>
      <c r="S2924" s="3">
        <f>VALUE(SUBSTITUTE(טבלה1[[#This Row],[עמודה56]],"$",""))</f>
        <v>25</v>
      </c>
      <c r="T2924" s="3">
        <f>VALUE(SUBSTITUTE(טבלה1[[#This Row],[עמודה57]],"$",""))</f>
        <v>49</v>
      </c>
      <c r="U2924" s="3" t="str">
        <f>IF(טבלה1[[#This Row],[עמודה58]]&gt;30,"Yes","No")</f>
        <v>Yes</v>
      </c>
    </row>
    <row r="2925" spans="1:21" ht="13" x14ac:dyDescent="0.15">
      <c r="A2925" s="8" t="s">
        <v>6811</v>
      </c>
      <c r="B2925" s="9" t="s">
        <v>6812</v>
      </c>
      <c r="C2925" s="9" t="s">
        <v>69</v>
      </c>
      <c r="D2925" s="13">
        <v>1000</v>
      </c>
      <c r="E2925" s="9" t="s">
        <v>14</v>
      </c>
      <c r="F2925" s="9" t="s">
        <v>117</v>
      </c>
      <c r="G2925" s="10">
        <v>0.1</v>
      </c>
      <c r="H2925" s="11"/>
      <c r="I2925" s="12" t="str" cm="1">
        <f t="array" ref="I2925">INDEX(_xlfn.TEXTSPLIT(טבלה1[[#This Row],[עמודה2]],","),2)</f>
        <v xml:space="preserve"> India</v>
      </c>
      <c r="J2925" s="16" t="str">
        <f>_xlfn.CONCAT(טבלה1[[#This Row],[AI_Companies]]," ",טבלה1[[#This Row],[עמודה1]])</f>
        <v>Teknomatics http://teknomatics.com/</v>
      </c>
      <c r="K2925" s="12">
        <v>2</v>
      </c>
      <c r="L2925" s="12" t="str">
        <f>IF(טבלה1[[#This Row],[עמודה53]]&gt;2000,"Yes","No")</f>
        <v>No</v>
      </c>
      <c r="M2925" s="12">
        <v>9</v>
      </c>
      <c r="N2925" s="12">
        <f>AVERAGE(טבלה1[[#This Row],[עמודה52]:[עמודה53]])</f>
        <v>5.5</v>
      </c>
      <c r="O2925" s="12" t="str">
        <f>IF(טבלה1[[#This Row],[עמודה4]]="&lt; $25 / hr","0$ - $25 / hr",טבלה1[[#This Row],[עמודה4]])</f>
        <v>0$ - $25 / hr</v>
      </c>
      <c r="P2925" s="12" t="str" cm="1">
        <f t="array" ref="P2925">INDEX(_xlfn.TEXTSPLIT(טבלה1[[#This Row],[עמודה55]],"-"),1)</f>
        <v xml:space="preserve">0$ </v>
      </c>
      <c r="Q2925" s="21" t="str" cm="1">
        <f t="array" ref="Q2925">INDEX(_xlfn.TEXTSPLIT(INDEX(_xlfn.TEXTSPLIT(טבלה1[[#This Row],[עמודה55]],"-"),2),"/"),1)</f>
        <v xml:space="preserve"> $25 </v>
      </c>
      <c r="R2925" s="12">
        <f>AVERAGE(טבלה1[[#This Row],[עמודה59]:[עמודה60]])</f>
        <v>12.5</v>
      </c>
      <c r="S2925" s="3">
        <f>VALUE(SUBSTITUTE(טבלה1[[#This Row],[עמודה56]],"$",""))</f>
        <v>0</v>
      </c>
      <c r="T2925" s="3">
        <f>VALUE(SUBSTITUTE(טבלה1[[#This Row],[עמודה57]],"$",""))</f>
        <v>25</v>
      </c>
      <c r="U2925" s="3" t="str">
        <f>IF(טבלה1[[#This Row],[עמודה58]]&gt;30,"Yes","No")</f>
        <v>No</v>
      </c>
    </row>
    <row r="2926" spans="1:21" ht="13" x14ac:dyDescent="0.15">
      <c r="A2926" s="8" t="s">
        <v>6813</v>
      </c>
      <c r="B2926" s="9" t="s">
        <v>6814</v>
      </c>
      <c r="C2926" s="9" t="s">
        <v>938</v>
      </c>
      <c r="D2926" s="13">
        <v>5000</v>
      </c>
      <c r="E2926" s="9" t="s">
        <v>33</v>
      </c>
      <c r="F2926" s="9" t="s">
        <v>117</v>
      </c>
      <c r="G2926" s="10">
        <v>0.1</v>
      </c>
      <c r="H2926" s="11"/>
      <c r="I2926" s="12" t="e" cm="1">
        <f t="array" ref="I2926">INDEX(_xlfn.TEXTSPLIT(טבלה1[[#This Row],[עמודה2]],","),2)</f>
        <v>#REF!</v>
      </c>
      <c r="J2926" s="16" t="str">
        <f>_xlfn.CONCAT(טבלה1[[#This Row],[AI_Companies]]," ",טבלה1[[#This Row],[עמודה1]])</f>
        <v>iDevTeam https://idevteam.net</v>
      </c>
      <c r="K2926" s="12">
        <v>2</v>
      </c>
      <c r="L2926" s="12" t="str">
        <f>IF(טבלה1[[#This Row],[עמודה53]]&gt;2000,"Yes","No")</f>
        <v>No</v>
      </c>
      <c r="M2926" s="12">
        <v>9</v>
      </c>
      <c r="N2926" s="12">
        <f>AVERAGE(טבלה1[[#This Row],[עמודה52]:[עמודה53]])</f>
        <v>5.5</v>
      </c>
      <c r="O2926" s="12" t="str">
        <f>IF(טבלה1[[#This Row],[עמודה4]]="&lt; $25 / hr","0$ - $25 / hr",טבלה1[[#This Row],[עמודה4]])</f>
        <v>$25 - $49 / hr</v>
      </c>
      <c r="P2926" s="12" t="str" cm="1">
        <f t="array" ref="P2926">INDEX(_xlfn.TEXTSPLIT(טבלה1[[#This Row],[עמודה55]],"-"),1)</f>
        <v xml:space="preserve">$25 </v>
      </c>
      <c r="Q2926" s="21" t="str" cm="1">
        <f t="array" ref="Q2926">INDEX(_xlfn.TEXTSPLIT(INDEX(_xlfn.TEXTSPLIT(טבלה1[[#This Row],[עמודה55]],"-"),2),"/"),1)</f>
        <v xml:space="preserve"> $49 </v>
      </c>
      <c r="R2926" s="12">
        <f>AVERAGE(טבלה1[[#This Row],[עמודה59]:[עמודה60]])</f>
        <v>37</v>
      </c>
      <c r="S2926" s="3">
        <f>VALUE(SUBSTITUTE(טבלה1[[#This Row],[עמודה56]],"$",""))</f>
        <v>25</v>
      </c>
      <c r="T2926" s="3">
        <f>VALUE(SUBSTITUTE(טבלה1[[#This Row],[עמודה57]],"$",""))</f>
        <v>49</v>
      </c>
      <c r="U2926" s="3" t="str">
        <f>IF(טבלה1[[#This Row],[עמודה58]]&gt;30,"Yes","No")</f>
        <v>Yes</v>
      </c>
    </row>
    <row r="2927" spans="1:21" ht="13" x14ac:dyDescent="0.15">
      <c r="A2927" s="8" t="s">
        <v>6815</v>
      </c>
      <c r="B2927" s="9" t="s">
        <v>6816</v>
      </c>
      <c r="C2927" s="9" t="s">
        <v>501</v>
      </c>
      <c r="D2927" s="13">
        <v>1000</v>
      </c>
      <c r="E2927" s="9" t="s">
        <v>14</v>
      </c>
      <c r="F2927" s="9" t="s">
        <v>117</v>
      </c>
      <c r="G2927" s="10">
        <v>0.1</v>
      </c>
      <c r="H2927" s="11"/>
      <c r="I2927" s="12" t="str" cm="1">
        <f t="array" ref="I2927">INDEX(_xlfn.TEXTSPLIT(טבלה1[[#This Row],[עמודה2]],","),2)</f>
        <v xml:space="preserve"> Poland</v>
      </c>
      <c r="J2927" s="16" t="str">
        <f>_xlfn.CONCAT(טבלה1[[#This Row],[AI_Companies]]," ",טבלה1[[#This Row],[עמודה1]])</f>
        <v>CodeCat http://codecat.pl</v>
      </c>
      <c r="K2927" s="12">
        <v>2</v>
      </c>
      <c r="L2927" s="12" t="str">
        <f>IF(טבלה1[[#This Row],[עמודה53]]&gt;2000,"Yes","No")</f>
        <v>No</v>
      </c>
      <c r="M2927" s="12">
        <v>9</v>
      </c>
      <c r="N2927" s="12">
        <f>AVERAGE(טבלה1[[#This Row],[עמודה52]:[עמודה53]])</f>
        <v>5.5</v>
      </c>
      <c r="O2927" s="12" t="str">
        <f>IF(טבלה1[[#This Row],[עמודה4]]="&lt; $25 / hr","0$ - $25 / hr",טבלה1[[#This Row],[עמודה4]])</f>
        <v>0$ - $25 / hr</v>
      </c>
      <c r="P2927" s="12" t="str" cm="1">
        <f t="array" ref="P2927">INDEX(_xlfn.TEXTSPLIT(טבלה1[[#This Row],[עמודה55]],"-"),1)</f>
        <v xml:space="preserve">0$ </v>
      </c>
      <c r="Q2927" s="21" t="str" cm="1">
        <f t="array" ref="Q2927">INDEX(_xlfn.TEXTSPLIT(INDEX(_xlfn.TEXTSPLIT(טבלה1[[#This Row],[עמודה55]],"-"),2),"/"),1)</f>
        <v xml:space="preserve"> $25 </v>
      </c>
      <c r="R2927" s="12">
        <f>AVERAGE(טבלה1[[#This Row],[עמודה59]:[עמודה60]])</f>
        <v>12.5</v>
      </c>
      <c r="S2927" s="3">
        <f>VALUE(SUBSTITUTE(טבלה1[[#This Row],[עמודה56]],"$",""))</f>
        <v>0</v>
      </c>
      <c r="T2927" s="3">
        <f>VALUE(SUBSTITUTE(טבלה1[[#This Row],[עמודה57]],"$",""))</f>
        <v>25</v>
      </c>
      <c r="U2927" s="3" t="str">
        <f>IF(טבלה1[[#This Row],[עמודה58]]&gt;30,"Yes","No")</f>
        <v>No</v>
      </c>
    </row>
    <row r="2928" spans="1:21" ht="13" x14ac:dyDescent="0.15">
      <c r="A2928" s="8" t="s">
        <v>6817</v>
      </c>
      <c r="B2928" s="9" t="s">
        <v>6818</v>
      </c>
      <c r="C2928" s="9" t="s">
        <v>6819</v>
      </c>
      <c r="D2928" s="13">
        <v>10000</v>
      </c>
      <c r="E2928" s="9" t="s">
        <v>57</v>
      </c>
      <c r="F2928" s="9" t="s">
        <v>117</v>
      </c>
      <c r="G2928" s="10">
        <v>0.1</v>
      </c>
      <c r="H2928" s="11"/>
      <c r="I2928" s="12" t="str" cm="1">
        <f t="array" ref="I2928">INDEX(_xlfn.TEXTSPLIT(טבלה1[[#This Row],[עמודה2]],","),2)</f>
        <v xml:space="preserve"> Saudi Arabia</v>
      </c>
      <c r="J2928" s="16" t="str">
        <f>_xlfn.CONCAT(טבלה1[[#This Row],[AI_Companies]]," ",טבלה1[[#This Row],[עמודה1]])</f>
        <v>EthosTechnologies https://ethos.tech</v>
      </c>
      <c r="K2928" s="12">
        <v>2</v>
      </c>
      <c r="L2928" s="12" t="str">
        <f>IF(טבלה1[[#This Row],[עמודה53]]&gt;2000,"Yes","No")</f>
        <v>No</v>
      </c>
      <c r="M2928" s="12">
        <v>9</v>
      </c>
      <c r="N2928" s="12">
        <f>AVERAGE(טבלה1[[#This Row],[עמודה52]:[עמודה53]])</f>
        <v>5.5</v>
      </c>
      <c r="O2928" s="12" t="str">
        <f>IF(טבלה1[[#This Row],[עמודה4]]="&lt; $25 / hr","0$ - $25 / hr",טבלה1[[#This Row],[עמודה4]])</f>
        <v>$200 - $300 / hr</v>
      </c>
      <c r="P2928" s="12" t="str" cm="1">
        <f t="array" ref="P2928">INDEX(_xlfn.TEXTSPLIT(טבלה1[[#This Row],[עמודה55]],"-"),1)</f>
        <v xml:space="preserve">$200 </v>
      </c>
      <c r="Q2928" s="21" t="str" cm="1">
        <f t="array" ref="Q2928">INDEX(_xlfn.TEXTSPLIT(INDEX(_xlfn.TEXTSPLIT(טבלה1[[#This Row],[עמודה55]],"-"),2),"/"),1)</f>
        <v xml:space="preserve"> $300 </v>
      </c>
      <c r="R2928" s="12">
        <f>AVERAGE(טבלה1[[#This Row],[עמודה59]:[עמודה60]])</f>
        <v>250</v>
      </c>
      <c r="S2928" s="3">
        <f>VALUE(SUBSTITUTE(טבלה1[[#This Row],[עמודה56]],"$",""))</f>
        <v>200</v>
      </c>
      <c r="T2928" s="3">
        <f>VALUE(SUBSTITUTE(טבלה1[[#This Row],[עמודה57]],"$",""))</f>
        <v>300</v>
      </c>
      <c r="U2928" s="3" t="str">
        <f>IF(טבלה1[[#This Row],[עמודה58]]&gt;30,"Yes","No")</f>
        <v>Yes</v>
      </c>
    </row>
    <row r="2929" spans="1:21" ht="13" x14ac:dyDescent="0.15">
      <c r="A2929" s="8" t="s">
        <v>6820</v>
      </c>
      <c r="B2929" s="9" t="s">
        <v>6821</v>
      </c>
      <c r="C2929" s="9" t="s">
        <v>215</v>
      </c>
      <c r="D2929" s="9" t="s">
        <v>4</v>
      </c>
      <c r="E2929" s="9" t="s">
        <v>4</v>
      </c>
      <c r="F2929" s="9" t="s">
        <v>117</v>
      </c>
      <c r="G2929" s="10">
        <v>0.1</v>
      </c>
      <c r="H2929" s="11"/>
      <c r="I2929" s="12" t="str" cm="1">
        <f t="array" ref="I2929">INDEX(_xlfn.TEXTSPLIT(טבלה1[[#This Row],[עמודה2]],","),2)</f>
        <v xml:space="preserve"> United Arab Emirates</v>
      </c>
      <c r="J2929" s="16" t="str">
        <f>_xlfn.CONCAT(טבלה1[[#This Row],[AI_Companies]]," ",טבלה1[[#This Row],[עמודה1]])</f>
        <v>AIDigital https://aidigital.marketing/</v>
      </c>
      <c r="K2929" s="12">
        <v>2</v>
      </c>
      <c r="L2929" s="12" t="str">
        <f>IF(טבלה1[[#This Row],[עמודה53]]&gt;2000,"Yes","No")</f>
        <v>No</v>
      </c>
      <c r="M2929" s="12">
        <v>9</v>
      </c>
      <c r="N2929" s="12">
        <f>AVERAGE(טבלה1[[#This Row],[עמודה52]:[עמודה53]])</f>
        <v>5.5</v>
      </c>
      <c r="O2929" s="12" t="str">
        <f>IF(טבלה1[[#This Row],[עמודה4]]="&lt; $25 / hr","0$ - $25 / hr",טבלה1[[#This Row],[עמודה4]])</f>
        <v>Undisclosed</v>
      </c>
      <c r="P2929" s="12" t="str" cm="1">
        <f t="array" ref="P2929">INDEX(_xlfn.TEXTSPLIT(טבלה1[[#This Row],[עמודה55]],"-"),1)</f>
        <v>Undisclosed</v>
      </c>
      <c r="Q2929" s="21" t="e" cm="1">
        <f t="array" ref="Q2929">INDEX(_xlfn.TEXTSPLIT(INDEX(_xlfn.TEXTSPLIT(טבלה1[[#This Row],[עמודה55]],"-"),2),"/"),1)</f>
        <v>#REF!</v>
      </c>
      <c r="R2929" s="12" t="e">
        <f>AVERAGE(טבלה1[[#This Row],[עמודה59]:[עמודה60]])</f>
        <v>#VALUE!</v>
      </c>
      <c r="S2929" s="3" t="e">
        <f>VALUE(SUBSTITUTE(טבלה1[[#This Row],[עמודה56]],"$",""))</f>
        <v>#VALUE!</v>
      </c>
      <c r="T2929" s="3" t="e">
        <f>VALUE(SUBSTITUTE(טבלה1[[#This Row],[עמודה57]],"$",""))</f>
        <v>#REF!</v>
      </c>
      <c r="U2929" s="3" t="e">
        <f>IF(טבלה1[[#This Row],[עמודה58]]&gt;30,"Yes","No")</f>
        <v>#VALUE!</v>
      </c>
    </row>
    <row r="2930" spans="1:21" ht="13" x14ac:dyDescent="0.15">
      <c r="A2930" s="8" t="s">
        <v>6822</v>
      </c>
      <c r="B2930" s="9" t="s">
        <v>6823</v>
      </c>
      <c r="C2930" s="9" t="s">
        <v>509</v>
      </c>
      <c r="D2930" s="13">
        <v>1000</v>
      </c>
      <c r="E2930" s="9" t="s">
        <v>33</v>
      </c>
      <c r="F2930" s="9" t="s">
        <v>117</v>
      </c>
      <c r="G2930" s="10">
        <v>0.1</v>
      </c>
      <c r="H2930" s="11"/>
      <c r="I2930" s="12" t="str" cm="1">
        <f t="array" ref="I2930">INDEX(_xlfn.TEXTSPLIT(טבלה1[[#This Row],[עמודה2]],","),2)</f>
        <v xml:space="preserve"> India</v>
      </c>
      <c r="J2930" s="16" t="str">
        <f>_xlfn.CONCAT(טבלה1[[#This Row],[AI_Companies]]," ",טבלה1[[#This Row],[עמודה1]])</f>
        <v>Smartwebzone http://www.smartwebzone.com</v>
      </c>
      <c r="K2930" s="12">
        <v>2</v>
      </c>
      <c r="L2930" s="12" t="str">
        <f>IF(טבלה1[[#This Row],[עמודה53]]&gt;2000,"Yes","No")</f>
        <v>No</v>
      </c>
      <c r="M2930" s="12">
        <v>9</v>
      </c>
      <c r="N2930" s="12">
        <f>AVERAGE(טבלה1[[#This Row],[עמודה52]:[עמודה53]])</f>
        <v>5.5</v>
      </c>
      <c r="O2930" s="12" t="str">
        <f>IF(טבלה1[[#This Row],[עמודה4]]="&lt; $25 / hr","0$ - $25 / hr",טבלה1[[#This Row],[עמודה4]])</f>
        <v>$25 - $49 / hr</v>
      </c>
      <c r="P2930" s="12" t="str" cm="1">
        <f t="array" ref="P2930">INDEX(_xlfn.TEXTSPLIT(טבלה1[[#This Row],[עמודה55]],"-"),1)</f>
        <v xml:space="preserve">$25 </v>
      </c>
      <c r="Q2930" s="21" t="str" cm="1">
        <f t="array" ref="Q2930">INDEX(_xlfn.TEXTSPLIT(INDEX(_xlfn.TEXTSPLIT(טבלה1[[#This Row],[עמודה55]],"-"),2),"/"),1)</f>
        <v xml:space="preserve"> $49 </v>
      </c>
      <c r="R2930" s="12">
        <f>AVERAGE(טבלה1[[#This Row],[עמודה59]:[עמודה60]])</f>
        <v>37</v>
      </c>
      <c r="S2930" s="3">
        <f>VALUE(SUBSTITUTE(טבלה1[[#This Row],[עמודה56]],"$",""))</f>
        <v>25</v>
      </c>
      <c r="T2930" s="3">
        <f>VALUE(SUBSTITUTE(טבלה1[[#This Row],[עמודה57]],"$",""))</f>
        <v>49</v>
      </c>
      <c r="U2930" s="3" t="str">
        <f>IF(טבלה1[[#This Row],[עמודה58]]&gt;30,"Yes","No")</f>
        <v>Yes</v>
      </c>
    </row>
    <row r="2931" spans="1:21" ht="13" x14ac:dyDescent="0.15">
      <c r="A2931" s="8" t="s">
        <v>6824</v>
      </c>
      <c r="B2931" s="9" t="s">
        <v>6825</v>
      </c>
      <c r="C2931" s="9" t="s">
        <v>6077</v>
      </c>
      <c r="D2931" s="13">
        <v>10000</v>
      </c>
      <c r="E2931" s="9" t="s">
        <v>9</v>
      </c>
      <c r="F2931" s="9" t="s">
        <v>117</v>
      </c>
      <c r="G2931" s="10">
        <v>0.1</v>
      </c>
      <c r="H2931" s="11"/>
      <c r="I2931" s="12" t="str" cm="1">
        <f t="array" ref="I2931">INDEX(_xlfn.TEXTSPLIT(טבלה1[[#This Row],[עמודה2]],","),2)</f>
        <v xml:space="preserve"> India</v>
      </c>
      <c r="J2931" s="16" t="str">
        <f>_xlfn.CONCAT(טבלה1[[#This Row],[AI_Companies]]," ",טבלה1[[#This Row],[עמודה1]])</f>
        <v>FlabberTechnologyandServices https://flabbertech.com</v>
      </c>
      <c r="K2931" s="12">
        <v>2</v>
      </c>
      <c r="L2931" s="12" t="str">
        <f>IF(טבלה1[[#This Row],[עמודה53]]&gt;2000,"Yes","No")</f>
        <v>No</v>
      </c>
      <c r="M2931" s="12">
        <v>9</v>
      </c>
      <c r="N2931" s="12">
        <f>AVERAGE(טבלה1[[#This Row],[עמודה52]:[עמודה53]])</f>
        <v>5.5</v>
      </c>
      <c r="O2931" s="12" t="str">
        <f>IF(טבלה1[[#This Row],[עמודה4]]="&lt; $25 / hr","0$ - $25 / hr",טבלה1[[#This Row],[עמודה4]])</f>
        <v>$50 - $99 / hr</v>
      </c>
      <c r="P2931" s="12" t="str" cm="1">
        <f t="array" ref="P2931">INDEX(_xlfn.TEXTSPLIT(טבלה1[[#This Row],[עמודה55]],"-"),1)</f>
        <v xml:space="preserve">$50 </v>
      </c>
      <c r="Q2931" s="21" t="str" cm="1">
        <f t="array" ref="Q2931">INDEX(_xlfn.TEXTSPLIT(INDEX(_xlfn.TEXTSPLIT(טבלה1[[#This Row],[עמודה55]],"-"),2),"/"),1)</f>
        <v xml:space="preserve"> $99 </v>
      </c>
      <c r="R2931" s="12">
        <f>AVERAGE(טבלה1[[#This Row],[עמודה59]:[עמודה60]])</f>
        <v>74.5</v>
      </c>
      <c r="S2931" s="3">
        <f>VALUE(SUBSTITUTE(טבלה1[[#This Row],[עמודה56]],"$",""))</f>
        <v>50</v>
      </c>
      <c r="T2931" s="3">
        <f>VALUE(SUBSTITUTE(טבלה1[[#This Row],[עמודה57]],"$",""))</f>
        <v>99</v>
      </c>
      <c r="U2931" s="3" t="str">
        <f>IF(טבלה1[[#This Row],[עמודה58]]&gt;30,"Yes","No")</f>
        <v>Yes</v>
      </c>
    </row>
    <row r="2932" spans="1:21" ht="13" x14ac:dyDescent="0.15">
      <c r="A2932" s="8" t="s">
        <v>6826</v>
      </c>
      <c r="B2932" s="9" t="s">
        <v>6827</v>
      </c>
      <c r="C2932" s="9" t="s">
        <v>6004</v>
      </c>
      <c r="D2932" s="13">
        <v>25000</v>
      </c>
      <c r="E2932" s="9" t="s">
        <v>9</v>
      </c>
      <c r="F2932" s="9" t="s">
        <v>117</v>
      </c>
      <c r="G2932" s="10">
        <v>0.1</v>
      </c>
      <c r="H2932" s="11"/>
      <c r="I2932" s="12" t="str" cm="1">
        <f t="array" ref="I2932">INDEX(_xlfn.TEXTSPLIT(טבלה1[[#This Row],[עמודה2]],","),2)</f>
        <v xml:space="preserve"> United Kingdom</v>
      </c>
      <c r="J2932" s="16" t="str">
        <f>_xlfn.CONCAT(טבלה1[[#This Row],[AI_Companies]]," ",טבלה1[[#This Row],[עמודה1]])</f>
        <v>BiLiG_OpEx&amp;CyberWorkForceRPAConsultants http://www.bilig.co.uk</v>
      </c>
      <c r="K2932" s="12">
        <v>2</v>
      </c>
      <c r="L2932" s="12" t="str">
        <f>IF(טבלה1[[#This Row],[עמודה53]]&gt;2000,"Yes","No")</f>
        <v>No</v>
      </c>
      <c r="M2932" s="12">
        <v>9</v>
      </c>
      <c r="N2932" s="12">
        <f>AVERAGE(טבלה1[[#This Row],[עמודה52]:[עמודה53]])</f>
        <v>5.5</v>
      </c>
      <c r="O2932" s="12" t="str">
        <f>IF(טבלה1[[#This Row],[עמודה4]]="&lt; $25 / hr","0$ - $25 / hr",טבלה1[[#This Row],[עמודה4]])</f>
        <v>$50 - $99 / hr</v>
      </c>
      <c r="P2932" s="12" t="str" cm="1">
        <f t="array" ref="P2932">INDEX(_xlfn.TEXTSPLIT(טבלה1[[#This Row],[עמודה55]],"-"),1)</f>
        <v xml:space="preserve">$50 </v>
      </c>
      <c r="Q2932" s="21" t="str" cm="1">
        <f t="array" ref="Q2932">INDEX(_xlfn.TEXTSPLIT(INDEX(_xlfn.TEXTSPLIT(טבלה1[[#This Row],[עמודה55]],"-"),2),"/"),1)</f>
        <v xml:space="preserve"> $99 </v>
      </c>
      <c r="R2932" s="12">
        <f>AVERAGE(טבלה1[[#This Row],[עמודה59]:[עמודה60]])</f>
        <v>74.5</v>
      </c>
      <c r="S2932" s="3">
        <f>VALUE(SUBSTITUTE(טבלה1[[#This Row],[עמודה56]],"$",""))</f>
        <v>50</v>
      </c>
      <c r="T2932" s="3">
        <f>VALUE(SUBSTITUTE(טבלה1[[#This Row],[עמודה57]],"$",""))</f>
        <v>99</v>
      </c>
      <c r="U2932" s="3" t="str">
        <f>IF(טבלה1[[#This Row],[עמודה58]]&gt;30,"Yes","No")</f>
        <v>Yes</v>
      </c>
    </row>
    <row r="2933" spans="1:21" ht="13" x14ac:dyDescent="0.15">
      <c r="A2933" s="8" t="s">
        <v>6828</v>
      </c>
      <c r="B2933" s="9" t="s">
        <v>6829</v>
      </c>
      <c r="C2933" s="9" t="s">
        <v>916</v>
      </c>
      <c r="D2933" s="9" t="s">
        <v>4</v>
      </c>
      <c r="E2933" s="9" t="s">
        <v>14</v>
      </c>
      <c r="F2933" s="9" t="s">
        <v>117</v>
      </c>
      <c r="G2933" s="10">
        <v>0.1</v>
      </c>
      <c r="H2933" s="11"/>
      <c r="I2933" s="12" t="str" cm="1">
        <f t="array" ref="I2933">INDEX(_xlfn.TEXTSPLIT(טבלה1[[#This Row],[עמודה2]],","),2)</f>
        <v xml:space="preserve"> Sri Lanka</v>
      </c>
      <c r="J2933" s="16" t="str">
        <f>_xlfn.CONCAT(טבלה1[[#This Row],[AI_Companies]]," ",טבלה1[[#This Row],[עמודה1]])</f>
        <v>CipherLabz(Pvt)Ltd. http://www.cipherlabz.com</v>
      </c>
      <c r="K2933" s="12">
        <v>2</v>
      </c>
      <c r="L2933" s="12" t="str">
        <f>IF(טבלה1[[#This Row],[עמודה53]]&gt;2000,"Yes","No")</f>
        <v>No</v>
      </c>
      <c r="M2933" s="12">
        <v>9</v>
      </c>
      <c r="N2933" s="12">
        <f>AVERAGE(טבלה1[[#This Row],[עמודה52]:[עמודה53]])</f>
        <v>5.5</v>
      </c>
      <c r="O2933" s="12" t="str">
        <f>IF(טבלה1[[#This Row],[עמודה4]]="&lt; $25 / hr","0$ - $25 / hr",טבלה1[[#This Row],[עמודה4]])</f>
        <v>0$ - $25 / hr</v>
      </c>
      <c r="P2933" s="12" t="str" cm="1">
        <f t="array" ref="P2933">INDEX(_xlfn.TEXTSPLIT(טבלה1[[#This Row],[עמודה55]],"-"),1)</f>
        <v xml:space="preserve">0$ </v>
      </c>
      <c r="Q2933" s="21" t="str" cm="1">
        <f t="array" ref="Q2933">INDEX(_xlfn.TEXTSPLIT(INDEX(_xlfn.TEXTSPLIT(טבלה1[[#This Row],[עמודה55]],"-"),2),"/"),1)</f>
        <v xml:space="preserve"> $25 </v>
      </c>
      <c r="R2933" s="12">
        <f>AVERAGE(טבלה1[[#This Row],[עמודה59]:[עמודה60]])</f>
        <v>12.5</v>
      </c>
      <c r="S2933" s="3">
        <f>VALUE(SUBSTITUTE(טבלה1[[#This Row],[עמודה56]],"$",""))</f>
        <v>0</v>
      </c>
      <c r="T2933" s="3">
        <f>VALUE(SUBSTITUTE(טבלה1[[#This Row],[עמודה57]],"$",""))</f>
        <v>25</v>
      </c>
      <c r="U2933" s="3" t="str">
        <f>IF(טבלה1[[#This Row],[עמודה58]]&gt;30,"Yes","No")</f>
        <v>No</v>
      </c>
    </row>
    <row r="2934" spans="1:21" ht="13" x14ac:dyDescent="0.15">
      <c r="A2934" s="8" t="s">
        <v>6830</v>
      </c>
      <c r="B2934" s="9" t="s">
        <v>6831</v>
      </c>
      <c r="C2934" s="9" t="s">
        <v>6832</v>
      </c>
      <c r="D2934" s="13">
        <v>1000</v>
      </c>
      <c r="E2934" s="9" t="s">
        <v>9</v>
      </c>
      <c r="F2934" s="9" t="s">
        <v>117</v>
      </c>
      <c r="G2934" s="10">
        <v>0.1</v>
      </c>
      <c r="H2934" s="11"/>
      <c r="I2934" s="12" t="str" cm="1">
        <f t="array" ref="I2934">INDEX(_xlfn.TEXTSPLIT(טבלה1[[#This Row],[עמודה2]],","),2)</f>
        <v xml:space="preserve"> United Kingdom</v>
      </c>
      <c r="J2934" s="16" t="str">
        <f>_xlfn.CONCAT(טבלה1[[#This Row],[AI_Companies]]," ",טבלה1[[#This Row],[עמודה1]])</f>
        <v>DataTechCity http://www.datatechcity.com</v>
      </c>
      <c r="K2934" s="12">
        <v>2</v>
      </c>
      <c r="L2934" s="12" t="str">
        <f>IF(טבלה1[[#This Row],[עמודה53]]&gt;2000,"Yes","No")</f>
        <v>No</v>
      </c>
      <c r="M2934" s="12">
        <v>9</v>
      </c>
      <c r="N2934" s="12">
        <f>AVERAGE(טבלה1[[#This Row],[עמודה52]:[עמודה53]])</f>
        <v>5.5</v>
      </c>
      <c r="O2934" s="12" t="str">
        <f>IF(טבלה1[[#This Row],[עמודה4]]="&lt; $25 / hr","0$ - $25 / hr",טבלה1[[#This Row],[עמודה4]])</f>
        <v>$50 - $99 / hr</v>
      </c>
      <c r="P2934" s="12" t="str" cm="1">
        <f t="array" ref="P2934">INDEX(_xlfn.TEXTSPLIT(טבלה1[[#This Row],[עמודה55]],"-"),1)</f>
        <v xml:space="preserve">$50 </v>
      </c>
      <c r="Q2934" s="21" t="str" cm="1">
        <f t="array" ref="Q2934">INDEX(_xlfn.TEXTSPLIT(INDEX(_xlfn.TEXTSPLIT(טבלה1[[#This Row],[עמודה55]],"-"),2),"/"),1)</f>
        <v xml:space="preserve"> $99 </v>
      </c>
      <c r="R2934" s="12">
        <f>AVERAGE(טבלה1[[#This Row],[עמודה59]:[עמודה60]])</f>
        <v>74.5</v>
      </c>
      <c r="S2934" s="3">
        <f>VALUE(SUBSTITUTE(טבלה1[[#This Row],[עמודה56]],"$",""))</f>
        <v>50</v>
      </c>
      <c r="T2934" s="3">
        <f>VALUE(SUBSTITUTE(טבלה1[[#This Row],[עמודה57]],"$",""))</f>
        <v>99</v>
      </c>
      <c r="U2934" s="3" t="str">
        <f>IF(טבלה1[[#This Row],[עמודה58]]&gt;30,"Yes","No")</f>
        <v>Yes</v>
      </c>
    </row>
    <row r="2935" spans="1:21" ht="13" x14ac:dyDescent="0.15">
      <c r="A2935" s="8" t="s">
        <v>6833</v>
      </c>
      <c r="B2935" s="9" t="s">
        <v>6834</v>
      </c>
      <c r="C2935" s="9" t="s">
        <v>6130</v>
      </c>
      <c r="D2935" s="13">
        <v>5000</v>
      </c>
      <c r="E2935" s="9" t="s">
        <v>14</v>
      </c>
      <c r="F2935" s="9" t="s">
        <v>117</v>
      </c>
      <c r="G2935" s="10">
        <v>0.1</v>
      </c>
      <c r="H2935" s="11"/>
      <c r="I2935" s="12" t="str" cm="1">
        <f t="array" ref="I2935">INDEX(_xlfn.TEXTSPLIT(טבלה1[[#This Row],[עמודה2]],","),2)</f>
        <v xml:space="preserve"> India</v>
      </c>
      <c r="J2935" s="16" t="str">
        <f>_xlfn.CONCAT(טבלה1[[#This Row],[AI_Companies]]," ",טבלה1[[#This Row],[עמודה1]])</f>
        <v>Techath http://www.techath.com</v>
      </c>
      <c r="K2935" s="12">
        <v>2</v>
      </c>
      <c r="L2935" s="12" t="str">
        <f>IF(טבלה1[[#This Row],[עמודה53]]&gt;2000,"Yes","No")</f>
        <v>No</v>
      </c>
      <c r="M2935" s="12">
        <v>9</v>
      </c>
      <c r="N2935" s="12">
        <f>AVERAGE(טבלה1[[#This Row],[עמודה52]:[עמודה53]])</f>
        <v>5.5</v>
      </c>
      <c r="O2935" s="12" t="str">
        <f>IF(טבלה1[[#This Row],[עמודה4]]="&lt; $25 / hr","0$ - $25 / hr",טבלה1[[#This Row],[עמודה4]])</f>
        <v>0$ - $25 / hr</v>
      </c>
      <c r="P2935" s="12" t="str" cm="1">
        <f t="array" ref="P2935">INDEX(_xlfn.TEXTSPLIT(טבלה1[[#This Row],[עמודה55]],"-"),1)</f>
        <v xml:space="preserve">0$ </v>
      </c>
      <c r="Q2935" s="21" t="str" cm="1">
        <f t="array" ref="Q2935">INDEX(_xlfn.TEXTSPLIT(INDEX(_xlfn.TEXTSPLIT(טבלה1[[#This Row],[עמודה55]],"-"),2),"/"),1)</f>
        <v xml:space="preserve"> $25 </v>
      </c>
      <c r="R2935" s="12">
        <f>AVERAGE(טבלה1[[#This Row],[עמודה59]:[עמודה60]])</f>
        <v>12.5</v>
      </c>
      <c r="S2935" s="3">
        <f>VALUE(SUBSTITUTE(טבלה1[[#This Row],[עמודה56]],"$",""))</f>
        <v>0</v>
      </c>
      <c r="T2935" s="3">
        <f>VALUE(SUBSTITUTE(טבלה1[[#This Row],[עמודה57]],"$",""))</f>
        <v>25</v>
      </c>
      <c r="U2935" s="3" t="str">
        <f>IF(טבלה1[[#This Row],[עמודה58]]&gt;30,"Yes","No")</f>
        <v>No</v>
      </c>
    </row>
    <row r="2936" spans="1:21" ht="13" x14ac:dyDescent="0.15">
      <c r="A2936" s="8" t="s">
        <v>6835</v>
      </c>
      <c r="B2936" s="9" t="s">
        <v>6836</v>
      </c>
      <c r="C2936" s="9" t="s">
        <v>948</v>
      </c>
      <c r="D2936" s="13">
        <v>25000</v>
      </c>
      <c r="E2936" s="9" t="s">
        <v>9</v>
      </c>
      <c r="F2936" s="9" t="s">
        <v>117</v>
      </c>
      <c r="G2936" s="10">
        <v>0.1</v>
      </c>
      <c r="H2936" s="11"/>
      <c r="I2936" s="12" t="str" cm="1">
        <f t="array" ref="I2936">INDEX(_xlfn.TEXTSPLIT(טבלה1[[#This Row],[עמודה2]],","),2)</f>
        <v xml:space="preserve"> KS</v>
      </c>
      <c r="J2936" s="16" t="str">
        <f>_xlfn.CONCAT(טבלה1[[#This Row],[AI_Companies]]," ",טבלה1[[#This Row],[עמודה1]])</f>
        <v>VerticalMergerTechnologyGroup http://verticalmerger.com</v>
      </c>
      <c r="K2936" s="12">
        <v>2</v>
      </c>
      <c r="L2936" s="12" t="str">
        <f>IF(טבלה1[[#This Row],[עמודה53]]&gt;2000,"Yes","No")</f>
        <v>No</v>
      </c>
      <c r="M2936" s="12">
        <v>9</v>
      </c>
      <c r="N2936" s="12">
        <f>AVERAGE(טבלה1[[#This Row],[עמודה52]:[עמודה53]])</f>
        <v>5.5</v>
      </c>
      <c r="O2936" s="12" t="str">
        <f>IF(טבלה1[[#This Row],[עמודה4]]="&lt; $25 / hr","0$ - $25 / hr",טבלה1[[#This Row],[עמודה4]])</f>
        <v>$50 - $99 / hr</v>
      </c>
      <c r="P2936" s="12" t="str" cm="1">
        <f t="array" ref="P2936">INDEX(_xlfn.TEXTSPLIT(טבלה1[[#This Row],[עמודה55]],"-"),1)</f>
        <v xml:space="preserve">$50 </v>
      </c>
      <c r="Q2936" s="21" t="str" cm="1">
        <f t="array" ref="Q2936">INDEX(_xlfn.TEXTSPLIT(INDEX(_xlfn.TEXTSPLIT(טבלה1[[#This Row],[עמודה55]],"-"),2),"/"),1)</f>
        <v xml:space="preserve"> $99 </v>
      </c>
      <c r="R2936" s="12">
        <f>AVERAGE(טבלה1[[#This Row],[עמודה59]:[עמודה60]])</f>
        <v>74.5</v>
      </c>
      <c r="S2936" s="3">
        <f>VALUE(SUBSTITUTE(טבלה1[[#This Row],[עמודה56]],"$",""))</f>
        <v>50</v>
      </c>
      <c r="T2936" s="3">
        <f>VALUE(SUBSTITUTE(טבלה1[[#This Row],[עמודה57]],"$",""))</f>
        <v>99</v>
      </c>
      <c r="U2936" s="3" t="str">
        <f>IF(טבלה1[[#This Row],[עמודה58]]&gt;30,"Yes","No")</f>
        <v>Yes</v>
      </c>
    </row>
    <row r="2937" spans="1:21" ht="13" x14ac:dyDescent="0.15">
      <c r="A2937" s="8" t="s">
        <v>6837</v>
      </c>
      <c r="B2937" s="9" t="s">
        <v>6838</v>
      </c>
      <c r="C2937" s="9" t="s">
        <v>2668</v>
      </c>
      <c r="D2937" s="13">
        <v>1000</v>
      </c>
      <c r="E2937" s="9" t="s">
        <v>33</v>
      </c>
      <c r="F2937" s="9" t="s">
        <v>117</v>
      </c>
      <c r="G2937" s="10">
        <v>0.1</v>
      </c>
      <c r="H2937" s="11"/>
      <c r="I2937" s="12" t="str" cm="1">
        <f t="array" ref="I2937">INDEX(_xlfn.TEXTSPLIT(טבלה1[[#This Row],[עמודה2]],","),2)</f>
        <v xml:space="preserve"> India</v>
      </c>
      <c r="J2937" s="16" t="str">
        <f>_xlfn.CONCAT(טבלה1[[#This Row],[AI_Companies]]," ",טבלה1[[#This Row],[עמודה1]])</f>
        <v>CodeOceanInfotech https://codeoceaninfotech.com/</v>
      </c>
      <c r="K2937" s="12">
        <v>2</v>
      </c>
      <c r="L2937" s="12" t="str">
        <f>IF(טבלה1[[#This Row],[עמודה53]]&gt;2000,"Yes","No")</f>
        <v>No</v>
      </c>
      <c r="M2937" s="12">
        <v>9</v>
      </c>
      <c r="N2937" s="12">
        <f>AVERAGE(טבלה1[[#This Row],[עמודה52]:[עמודה53]])</f>
        <v>5.5</v>
      </c>
      <c r="O2937" s="12" t="str">
        <f>IF(טבלה1[[#This Row],[עמודה4]]="&lt; $25 / hr","0$ - $25 / hr",טבלה1[[#This Row],[עמודה4]])</f>
        <v>$25 - $49 / hr</v>
      </c>
      <c r="P2937" s="12" t="str" cm="1">
        <f t="array" ref="P2937">INDEX(_xlfn.TEXTSPLIT(טבלה1[[#This Row],[עמודה55]],"-"),1)</f>
        <v xml:space="preserve">$25 </v>
      </c>
      <c r="Q2937" s="21" t="str" cm="1">
        <f t="array" ref="Q2937">INDEX(_xlfn.TEXTSPLIT(INDEX(_xlfn.TEXTSPLIT(טבלה1[[#This Row],[עמודה55]],"-"),2),"/"),1)</f>
        <v xml:space="preserve"> $49 </v>
      </c>
      <c r="R2937" s="12">
        <f>AVERAGE(טבלה1[[#This Row],[עמודה59]:[עמודה60]])</f>
        <v>37</v>
      </c>
      <c r="S2937" s="3">
        <f>VALUE(SUBSTITUTE(טבלה1[[#This Row],[עמודה56]],"$",""))</f>
        <v>25</v>
      </c>
      <c r="T2937" s="3">
        <f>VALUE(SUBSTITUTE(טבלה1[[#This Row],[עמודה57]],"$",""))</f>
        <v>49</v>
      </c>
      <c r="U2937" s="3" t="str">
        <f>IF(טבלה1[[#This Row],[עמודה58]]&gt;30,"Yes","No")</f>
        <v>Yes</v>
      </c>
    </row>
    <row r="2938" spans="1:21" ht="13" x14ac:dyDescent="0.15">
      <c r="A2938" s="8" t="s">
        <v>6839</v>
      </c>
      <c r="B2938" s="9" t="s">
        <v>6840</v>
      </c>
      <c r="C2938" s="9" t="s">
        <v>6841</v>
      </c>
      <c r="D2938" s="9" t="s">
        <v>4</v>
      </c>
      <c r="E2938" s="9" t="s">
        <v>4</v>
      </c>
      <c r="F2938" s="9" t="s">
        <v>117</v>
      </c>
      <c r="G2938" s="10">
        <v>0.1</v>
      </c>
      <c r="H2938" s="11"/>
      <c r="I2938" s="12" t="str" cm="1">
        <f t="array" ref="I2938">INDEX(_xlfn.TEXTSPLIT(טבלה1[[#This Row],[עמודה2]],","),2)</f>
        <v xml:space="preserve"> Argentina</v>
      </c>
      <c r="J2938" s="16" t="str">
        <f>_xlfn.CONCAT(טבלה1[[#This Row],[AI_Companies]]," ",טבלה1[[#This Row],[עמודה1]])</f>
        <v>RosarioSistemas https://rosariosistemas.com/</v>
      </c>
      <c r="K2938" s="12">
        <v>2</v>
      </c>
      <c r="L2938" s="12" t="str">
        <f>IF(טבלה1[[#This Row],[עמודה53]]&gt;2000,"Yes","No")</f>
        <v>No</v>
      </c>
      <c r="M2938" s="12">
        <v>9</v>
      </c>
      <c r="N2938" s="12">
        <f>AVERAGE(טבלה1[[#This Row],[עמודה52]:[עמודה53]])</f>
        <v>5.5</v>
      </c>
      <c r="O2938" s="12" t="str">
        <f>IF(טבלה1[[#This Row],[עמודה4]]="&lt; $25 / hr","0$ - $25 / hr",טבלה1[[#This Row],[עמודה4]])</f>
        <v>Undisclosed</v>
      </c>
      <c r="P2938" s="12" t="str" cm="1">
        <f t="array" ref="P2938">INDEX(_xlfn.TEXTSPLIT(טבלה1[[#This Row],[עמודה55]],"-"),1)</f>
        <v>Undisclosed</v>
      </c>
      <c r="Q2938" s="21" t="e" cm="1">
        <f t="array" ref="Q2938">INDEX(_xlfn.TEXTSPLIT(INDEX(_xlfn.TEXTSPLIT(טבלה1[[#This Row],[עמודה55]],"-"),2),"/"),1)</f>
        <v>#REF!</v>
      </c>
      <c r="R2938" s="12" t="e">
        <f>AVERAGE(טבלה1[[#This Row],[עמודה59]:[עמודה60]])</f>
        <v>#VALUE!</v>
      </c>
      <c r="S2938" s="3" t="e">
        <f>VALUE(SUBSTITUTE(טבלה1[[#This Row],[עמודה56]],"$",""))</f>
        <v>#VALUE!</v>
      </c>
      <c r="T2938" s="3" t="e">
        <f>VALUE(SUBSTITUTE(טבלה1[[#This Row],[עמודה57]],"$",""))</f>
        <v>#REF!</v>
      </c>
      <c r="U2938" s="3" t="e">
        <f>IF(טבלה1[[#This Row],[עמודה58]]&gt;30,"Yes","No")</f>
        <v>#VALUE!</v>
      </c>
    </row>
    <row r="2939" spans="1:21" ht="13" x14ac:dyDescent="0.15">
      <c r="A2939" s="8" t="s">
        <v>6842</v>
      </c>
      <c r="B2939" s="9" t="s">
        <v>6843</v>
      </c>
      <c r="C2939" s="9" t="s">
        <v>6844</v>
      </c>
      <c r="D2939" s="13">
        <v>1000</v>
      </c>
      <c r="E2939" s="9" t="s">
        <v>9</v>
      </c>
      <c r="F2939" s="9" t="s">
        <v>117</v>
      </c>
      <c r="G2939" s="10">
        <v>0.1</v>
      </c>
      <c r="H2939" s="11"/>
      <c r="I2939" s="12" t="str" cm="1">
        <f t="array" ref="I2939">INDEX(_xlfn.TEXTSPLIT(טבלה1[[#This Row],[עמודה2]],","),2)</f>
        <v xml:space="preserve"> OR</v>
      </c>
      <c r="J2939" s="16" t="str">
        <f>_xlfn.CONCAT(טבלה1[[#This Row],[AI_Companies]]," ",טבלה1[[#This Row],[עמודה1]])</f>
        <v>FailingVenture http://failingventure.com/</v>
      </c>
      <c r="K2939" s="12">
        <v>2</v>
      </c>
      <c r="L2939" s="12" t="str">
        <f>IF(טבלה1[[#This Row],[עמודה53]]&gt;2000,"Yes","No")</f>
        <v>No</v>
      </c>
      <c r="M2939" s="12">
        <v>9</v>
      </c>
      <c r="N2939" s="12">
        <f>AVERAGE(טבלה1[[#This Row],[עמודה52]:[עמודה53]])</f>
        <v>5.5</v>
      </c>
      <c r="O2939" s="12" t="str">
        <f>IF(טבלה1[[#This Row],[עמודה4]]="&lt; $25 / hr","0$ - $25 / hr",טבלה1[[#This Row],[עמודה4]])</f>
        <v>$50 - $99 / hr</v>
      </c>
      <c r="P2939" s="12" t="str" cm="1">
        <f t="array" ref="P2939">INDEX(_xlfn.TEXTSPLIT(טבלה1[[#This Row],[עמודה55]],"-"),1)</f>
        <v xml:space="preserve">$50 </v>
      </c>
      <c r="Q2939" s="21" t="str" cm="1">
        <f t="array" ref="Q2939">INDEX(_xlfn.TEXTSPLIT(INDEX(_xlfn.TEXTSPLIT(טבלה1[[#This Row],[עמודה55]],"-"),2),"/"),1)</f>
        <v xml:space="preserve"> $99 </v>
      </c>
      <c r="R2939" s="12">
        <f>AVERAGE(טבלה1[[#This Row],[עמודה59]:[עמודה60]])</f>
        <v>74.5</v>
      </c>
      <c r="S2939" s="3">
        <f>VALUE(SUBSTITUTE(טבלה1[[#This Row],[עמודה56]],"$",""))</f>
        <v>50</v>
      </c>
      <c r="T2939" s="3">
        <f>VALUE(SUBSTITUTE(טבלה1[[#This Row],[עמודה57]],"$",""))</f>
        <v>99</v>
      </c>
      <c r="U2939" s="3" t="str">
        <f>IF(טבלה1[[#This Row],[עמודה58]]&gt;30,"Yes","No")</f>
        <v>Yes</v>
      </c>
    </row>
    <row r="2940" spans="1:21" ht="13" x14ac:dyDescent="0.15">
      <c r="A2940" s="8" t="s">
        <v>6845</v>
      </c>
      <c r="B2940" s="9" t="s">
        <v>6846</v>
      </c>
      <c r="C2940" s="9" t="s">
        <v>1576</v>
      </c>
      <c r="D2940" s="13">
        <v>1000</v>
      </c>
      <c r="E2940" s="9" t="s">
        <v>14</v>
      </c>
      <c r="F2940" s="9" t="s">
        <v>10</v>
      </c>
      <c r="G2940" s="10">
        <v>0.1</v>
      </c>
      <c r="H2940" s="11"/>
      <c r="I2940" s="12" t="str" cm="1">
        <f t="array" ref="I2940">INDEX(_xlfn.TEXTSPLIT(טבלה1[[#This Row],[עמודה2]],","),2)</f>
        <v xml:space="preserve"> Vietnam</v>
      </c>
      <c r="J2940" s="16" t="str">
        <f>_xlfn.CONCAT(טבלה1[[#This Row],[AI_Companies]]," ",טבלה1[[#This Row],[עמודה1]])</f>
        <v>NewOceanIS https://www.nois.vn</v>
      </c>
      <c r="K2940" s="12">
        <v>50</v>
      </c>
      <c r="L2940" s="12" t="str">
        <f>IF(טבלה1[[#This Row],[עמודה53]]&gt;2000,"Yes","No")</f>
        <v>No</v>
      </c>
      <c r="M2940" s="12">
        <v>249</v>
      </c>
      <c r="N2940" s="12">
        <f>AVERAGE(טבלה1[[#This Row],[עמודה52]:[עמודה53]])</f>
        <v>149.5</v>
      </c>
      <c r="O2940" s="12" t="str">
        <f>IF(טבלה1[[#This Row],[עמודה4]]="&lt; $25 / hr","0$ - $25 / hr",טבלה1[[#This Row],[עמודה4]])</f>
        <v>0$ - $25 / hr</v>
      </c>
      <c r="P2940" s="12" t="str" cm="1">
        <f t="array" ref="P2940">INDEX(_xlfn.TEXTSPLIT(טבלה1[[#This Row],[עמודה55]],"-"),1)</f>
        <v xml:space="preserve">0$ </v>
      </c>
      <c r="Q2940" s="21" t="str" cm="1">
        <f t="array" ref="Q2940">INDEX(_xlfn.TEXTSPLIT(INDEX(_xlfn.TEXTSPLIT(טבלה1[[#This Row],[עמודה55]],"-"),2),"/"),1)</f>
        <v xml:space="preserve"> $25 </v>
      </c>
      <c r="R2940" s="12">
        <f>AVERAGE(טבלה1[[#This Row],[עמודה59]:[עמודה60]])</f>
        <v>12.5</v>
      </c>
      <c r="S2940" s="3">
        <f>VALUE(SUBSTITUTE(טבלה1[[#This Row],[עמודה56]],"$",""))</f>
        <v>0</v>
      </c>
      <c r="T2940" s="3">
        <f>VALUE(SUBSTITUTE(טבלה1[[#This Row],[עמודה57]],"$",""))</f>
        <v>25</v>
      </c>
      <c r="U2940" s="3" t="str">
        <f>IF(טבלה1[[#This Row],[עמודה58]]&gt;30,"Yes","No")</f>
        <v>No</v>
      </c>
    </row>
    <row r="2941" spans="1:21" ht="13" x14ac:dyDescent="0.15">
      <c r="A2941" s="8" t="s">
        <v>6847</v>
      </c>
      <c r="B2941" s="9" t="s">
        <v>6848</v>
      </c>
      <c r="C2941" s="9" t="s">
        <v>765</v>
      </c>
      <c r="D2941" s="13">
        <v>5000</v>
      </c>
      <c r="E2941" s="9" t="s">
        <v>21</v>
      </c>
      <c r="F2941" s="9" t="s">
        <v>560</v>
      </c>
      <c r="G2941" s="10">
        <v>0.3</v>
      </c>
      <c r="H2941" s="11"/>
      <c r="I2941" s="12" t="str" cm="1">
        <f t="array" ref="I2941">INDEX(_xlfn.TEXTSPLIT(טבלה1[[#This Row],[עמודה2]],","),2)</f>
        <v xml:space="preserve"> Germany</v>
      </c>
      <c r="J2941" s="16" t="str">
        <f>_xlfn.CONCAT(טבלה1[[#This Row],[AI_Companies]]," ",טבלה1[[#This Row],[עמודה1]])</f>
        <v>SignalForge https://www.sigforge.com</v>
      </c>
      <c r="K2941" s="12" t="s">
        <v>560</v>
      </c>
      <c r="L2941" s="12" t="str">
        <f>IF(טבלה1[[#This Row],[עמודה53]]&gt;2000,"Yes","No")</f>
        <v>No</v>
      </c>
      <c r="M2941" s="12"/>
      <c r="N2941" s="12" t="e">
        <f>AVERAGE(טבלה1[[#This Row],[עמודה52]:[עמודה53]])</f>
        <v>#DIV/0!</v>
      </c>
      <c r="O2941" s="12" t="str">
        <f>IF(טבלה1[[#This Row],[עמודה4]]="&lt; $25 / hr","0$ - $25 / hr",טבלה1[[#This Row],[עמודה4]])</f>
        <v>$100 - $149 / hr</v>
      </c>
      <c r="P2941" s="12" t="str" cm="1">
        <f t="array" ref="P2941">INDEX(_xlfn.TEXTSPLIT(טבלה1[[#This Row],[עמודה55]],"-"),1)</f>
        <v xml:space="preserve">$100 </v>
      </c>
      <c r="Q2941" s="21" t="str" cm="1">
        <f t="array" ref="Q2941">INDEX(_xlfn.TEXTSPLIT(INDEX(_xlfn.TEXTSPLIT(טבלה1[[#This Row],[עמודה55]],"-"),2),"/"),1)</f>
        <v xml:space="preserve"> $149 </v>
      </c>
      <c r="R2941" s="12">
        <f>AVERAGE(טבלה1[[#This Row],[עמודה59]:[עמודה60]])</f>
        <v>124.5</v>
      </c>
      <c r="S2941" s="3">
        <f>VALUE(SUBSTITUTE(טבלה1[[#This Row],[עמודה56]],"$",""))</f>
        <v>100</v>
      </c>
      <c r="T2941" s="3">
        <f>VALUE(SUBSTITUTE(טבלה1[[#This Row],[עמודה57]],"$",""))</f>
        <v>149</v>
      </c>
      <c r="U2941" s="3" t="str">
        <f>IF(טבלה1[[#This Row],[עמודה58]]&gt;30,"Yes","No")</f>
        <v>Yes</v>
      </c>
    </row>
    <row r="2942" spans="1:21" ht="13" x14ac:dyDescent="0.15">
      <c r="A2942" s="8" t="s">
        <v>6849</v>
      </c>
      <c r="B2942" s="9" t="s">
        <v>6850</v>
      </c>
      <c r="C2942" s="9" t="s">
        <v>69</v>
      </c>
      <c r="D2942" s="13">
        <v>250000</v>
      </c>
      <c r="E2942" s="9" t="s">
        <v>21</v>
      </c>
      <c r="F2942" s="9" t="s">
        <v>117</v>
      </c>
      <c r="G2942" s="10">
        <v>0.1</v>
      </c>
      <c r="H2942" s="11"/>
      <c r="I2942" s="12" t="str" cm="1">
        <f t="array" ref="I2942">INDEX(_xlfn.TEXTSPLIT(טבלה1[[#This Row],[עמודה2]],","),2)</f>
        <v xml:space="preserve"> India</v>
      </c>
      <c r="J2942" s="16" t="str">
        <f>_xlfn.CONCAT(טבלה1[[#This Row],[AI_Companies]]," ",טבלה1[[#This Row],[עמודה1]])</f>
        <v>CASCNETTECHNOLOGIESPRIVATELIMITED http://www.cascnet.com</v>
      </c>
      <c r="K2942" s="12">
        <v>2</v>
      </c>
      <c r="L2942" s="12" t="str">
        <f>IF(טבלה1[[#This Row],[עמודה53]]&gt;2000,"Yes","No")</f>
        <v>No</v>
      </c>
      <c r="M2942" s="12">
        <v>9</v>
      </c>
      <c r="N2942" s="12">
        <f>AVERAGE(טבלה1[[#This Row],[עמודה52]:[עמודה53]])</f>
        <v>5.5</v>
      </c>
      <c r="O2942" s="12" t="str">
        <f>IF(טבלה1[[#This Row],[עמודה4]]="&lt; $25 / hr","0$ - $25 / hr",טבלה1[[#This Row],[עמודה4]])</f>
        <v>$100 - $149 / hr</v>
      </c>
      <c r="P2942" s="12" t="str" cm="1">
        <f t="array" ref="P2942">INDEX(_xlfn.TEXTSPLIT(טבלה1[[#This Row],[עמודה55]],"-"),1)</f>
        <v xml:space="preserve">$100 </v>
      </c>
      <c r="Q2942" s="21" t="str" cm="1">
        <f t="array" ref="Q2942">INDEX(_xlfn.TEXTSPLIT(INDEX(_xlfn.TEXTSPLIT(טבלה1[[#This Row],[עמודה55]],"-"),2),"/"),1)</f>
        <v xml:space="preserve"> $149 </v>
      </c>
      <c r="R2942" s="12">
        <f>AVERAGE(טבלה1[[#This Row],[עמודה59]:[עמודה60]])</f>
        <v>124.5</v>
      </c>
      <c r="S2942" s="3">
        <f>VALUE(SUBSTITUTE(טבלה1[[#This Row],[עמודה56]],"$",""))</f>
        <v>100</v>
      </c>
      <c r="T2942" s="3">
        <f>VALUE(SUBSTITUTE(טבלה1[[#This Row],[עמודה57]],"$",""))</f>
        <v>149</v>
      </c>
      <c r="U2942" s="3" t="str">
        <f>IF(טבלה1[[#This Row],[עמודה58]]&gt;30,"Yes","No")</f>
        <v>Yes</v>
      </c>
    </row>
    <row r="2943" spans="1:21" ht="13" x14ac:dyDescent="0.15">
      <c r="A2943" s="8" t="s">
        <v>6851</v>
      </c>
      <c r="B2943" s="9" t="s">
        <v>6852</v>
      </c>
      <c r="C2943" s="9" t="s">
        <v>102</v>
      </c>
      <c r="D2943" s="13">
        <v>5000</v>
      </c>
      <c r="E2943" s="9" t="s">
        <v>21</v>
      </c>
      <c r="F2943" s="9" t="s">
        <v>117</v>
      </c>
      <c r="G2943" s="10">
        <v>0.1</v>
      </c>
      <c r="H2943" s="11"/>
      <c r="I2943" s="12" t="str" cm="1">
        <f t="array" ref="I2943">INDEX(_xlfn.TEXTSPLIT(טבלה1[[#This Row],[עמודה2]],","),2)</f>
        <v xml:space="preserve"> United Kingdom</v>
      </c>
      <c r="J2943" s="16" t="str">
        <f>_xlfn.CONCAT(טבלה1[[#This Row],[AI_Companies]]," ",טבלה1[[#This Row],[עמודה1]])</f>
        <v>ATESITSOLUTIONSLTD. http://www.atesitsolutions.com</v>
      </c>
      <c r="K2943" s="12">
        <v>2</v>
      </c>
      <c r="L2943" s="12" t="str">
        <f>IF(טבלה1[[#This Row],[עמודה53]]&gt;2000,"Yes","No")</f>
        <v>No</v>
      </c>
      <c r="M2943" s="12">
        <v>9</v>
      </c>
      <c r="N2943" s="12">
        <f>AVERAGE(טבלה1[[#This Row],[עמודה52]:[עמודה53]])</f>
        <v>5.5</v>
      </c>
      <c r="O2943" s="12" t="str">
        <f>IF(טבלה1[[#This Row],[עמודה4]]="&lt; $25 / hr","0$ - $25 / hr",טבלה1[[#This Row],[עמודה4]])</f>
        <v>$100 - $149 / hr</v>
      </c>
      <c r="P2943" s="12" t="str" cm="1">
        <f t="array" ref="P2943">INDEX(_xlfn.TEXTSPLIT(טבלה1[[#This Row],[עמודה55]],"-"),1)</f>
        <v xml:space="preserve">$100 </v>
      </c>
      <c r="Q2943" s="21" t="str" cm="1">
        <f t="array" ref="Q2943">INDEX(_xlfn.TEXTSPLIT(INDEX(_xlfn.TEXTSPLIT(טבלה1[[#This Row],[עמודה55]],"-"),2),"/"),1)</f>
        <v xml:space="preserve"> $149 </v>
      </c>
      <c r="R2943" s="12">
        <f>AVERAGE(טבלה1[[#This Row],[עמודה59]:[עמודה60]])</f>
        <v>124.5</v>
      </c>
      <c r="S2943" s="3">
        <f>VALUE(SUBSTITUTE(טבלה1[[#This Row],[עמודה56]],"$",""))</f>
        <v>100</v>
      </c>
      <c r="T2943" s="3">
        <f>VALUE(SUBSTITUTE(טבלה1[[#This Row],[עמודה57]],"$",""))</f>
        <v>149</v>
      </c>
      <c r="U2943" s="3" t="str">
        <f>IF(טבלה1[[#This Row],[עמודה58]]&gt;30,"Yes","No")</f>
        <v>Yes</v>
      </c>
    </row>
    <row r="2944" spans="1:21" ht="13" x14ac:dyDescent="0.15">
      <c r="A2944" s="8" t="s">
        <v>6853</v>
      </c>
      <c r="B2944" s="9" t="s">
        <v>6854</v>
      </c>
      <c r="C2944" s="9" t="s">
        <v>102</v>
      </c>
      <c r="D2944" s="13">
        <v>1000</v>
      </c>
      <c r="E2944" s="9" t="s">
        <v>9</v>
      </c>
      <c r="F2944" s="9" t="s">
        <v>117</v>
      </c>
      <c r="G2944" s="10">
        <v>0.1</v>
      </c>
      <c r="H2944" s="11"/>
      <c r="I2944" s="12" t="str" cm="1">
        <f t="array" ref="I2944">INDEX(_xlfn.TEXTSPLIT(טבלה1[[#This Row],[עמודה2]],","),2)</f>
        <v xml:space="preserve"> United Kingdom</v>
      </c>
      <c r="J2944" s="16" t="str">
        <f>_xlfn.CONCAT(טבלה1[[#This Row],[AI_Companies]]," ",טבלה1[[#This Row],[עמודה1]])</f>
        <v>CedrusTech http://www.cedrustech.com</v>
      </c>
      <c r="K2944" s="12">
        <v>2</v>
      </c>
      <c r="L2944" s="12" t="str">
        <f>IF(טבלה1[[#This Row],[עמודה53]]&gt;2000,"Yes","No")</f>
        <v>No</v>
      </c>
      <c r="M2944" s="12">
        <v>9</v>
      </c>
      <c r="N2944" s="12">
        <f>AVERAGE(טבלה1[[#This Row],[עמודה52]:[עמודה53]])</f>
        <v>5.5</v>
      </c>
      <c r="O2944" s="12" t="str">
        <f>IF(טבלה1[[#This Row],[עמודה4]]="&lt; $25 / hr","0$ - $25 / hr",טבלה1[[#This Row],[עמודה4]])</f>
        <v>$50 - $99 / hr</v>
      </c>
      <c r="P2944" s="12" t="str" cm="1">
        <f t="array" ref="P2944">INDEX(_xlfn.TEXTSPLIT(טבלה1[[#This Row],[עמודה55]],"-"),1)</f>
        <v xml:space="preserve">$50 </v>
      </c>
      <c r="Q2944" s="21" t="str" cm="1">
        <f t="array" ref="Q2944">INDEX(_xlfn.TEXTSPLIT(INDEX(_xlfn.TEXTSPLIT(טבלה1[[#This Row],[עמודה55]],"-"),2),"/"),1)</f>
        <v xml:space="preserve"> $99 </v>
      </c>
      <c r="R2944" s="12">
        <f>AVERAGE(טבלה1[[#This Row],[עמודה59]:[עמודה60]])</f>
        <v>74.5</v>
      </c>
      <c r="S2944" s="3">
        <f>VALUE(SUBSTITUTE(טבלה1[[#This Row],[עמודה56]],"$",""))</f>
        <v>50</v>
      </c>
      <c r="T2944" s="3">
        <f>VALUE(SUBSTITUTE(טבלה1[[#This Row],[עמודה57]],"$",""))</f>
        <v>99</v>
      </c>
      <c r="U2944" s="3" t="str">
        <f>IF(טבלה1[[#This Row],[עמודה58]]&gt;30,"Yes","No")</f>
        <v>Yes</v>
      </c>
    </row>
    <row r="2945" spans="1:21" ht="13" x14ac:dyDescent="0.15">
      <c r="A2945" s="8" t="s">
        <v>6855</v>
      </c>
      <c r="B2945" s="9" t="s">
        <v>6856</v>
      </c>
      <c r="C2945" s="9" t="s">
        <v>6857</v>
      </c>
      <c r="D2945" s="9" t="s">
        <v>4</v>
      </c>
      <c r="E2945" s="9" t="s">
        <v>4</v>
      </c>
      <c r="F2945" s="9" t="s">
        <v>117</v>
      </c>
      <c r="G2945" s="10">
        <v>0.1</v>
      </c>
      <c r="H2945" s="11"/>
      <c r="I2945" s="12" t="str" cm="1">
        <f t="array" ref="I2945">INDEX(_xlfn.TEXTSPLIT(טבלה1[[#This Row],[עמודה2]],","),2)</f>
        <v xml:space="preserve"> Bulgaria</v>
      </c>
      <c r="J2945" s="16" t="str">
        <f>_xlfn.CONCAT(טבלה1[[#This Row],[AI_Companies]]," ",טבלה1[[#This Row],[עמודה1]])</f>
        <v>Arakt https://www.arakt.com</v>
      </c>
      <c r="K2945" s="12">
        <v>2</v>
      </c>
      <c r="L2945" s="12" t="str">
        <f>IF(טבלה1[[#This Row],[עמודה53]]&gt;2000,"Yes","No")</f>
        <v>No</v>
      </c>
      <c r="M2945" s="12">
        <v>9</v>
      </c>
      <c r="N2945" s="12">
        <f>AVERAGE(טבלה1[[#This Row],[עמודה52]:[עמודה53]])</f>
        <v>5.5</v>
      </c>
      <c r="O2945" s="12" t="str">
        <f>IF(טבלה1[[#This Row],[עמודה4]]="&lt; $25 / hr","0$ - $25 / hr",טבלה1[[#This Row],[עמודה4]])</f>
        <v>Undisclosed</v>
      </c>
      <c r="P2945" s="12" t="str" cm="1">
        <f t="array" ref="P2945">INDEX(_xlfn.TEXTSPLIT(טבלה1[[#This Row],[עמודה55]],"-"),1)</f>
        <v>Undisclosed</v>
      </c>
      <c r="Q2945" s="21" t="e" cm="1">
        <f t="array" ref="Q2945">INDEX(_xlfn.TEXTSPLIT(INDEX(_xlfn.TEXTSPLIT(טבלה1[[#This Row],[עמודה55]],"-"),2),"/"),1)</f>
        <v>#REF!</v>
      </c>
      <c r="R2945" s="12" t="e">
        <f>AVERAGE(טבלה1[[#This Row],[עמודה59]:[עמודה60]])</f>
        <v>#VALUE!</v>
      </c>
      <c r="S2945" s="3" t="e">
        <f>VALUE(SUBSTITUTE(טבלה1[[#This Row],[עמודה56]],"$",""))</f>
        <v>#VALUE!</v>
      </c>
      <c r="T2945" s="3" t="e">
        <f>VALUE(SUBSTITUTE(טבלה1[[#This Row],[עמודה57]],"$",""))</f>
        <v>#REF!</v>
      </c>
      <c r="U2945" s="3" t="e">
        <f>IF(טבלה1[[#This Row],[עמודה58]]&gt;30,"Yes","No")</f>
        <v>#VALUE!</v>
      </c>
    </row>
    <row r="2946" spans="1:21" ht="13" x14ac:dyDescent="0.15">
      <c r="A2946" s="8" t="s">
        <v>6858</v>
      </c>
      <c r="B2946" s="9" t="s">
        <v>6859</v>
      </c>
      <c r="C2946" s="9" t="s">
        <v>6860</v>
      </c>
      <c r="D2946" s="9" t="s">
        <v>4</v>
      </c>
      <c r="E2946" s="9" t="s">
        <v>4</v>
      </c>
      <c r="F2946" s="9" t="s">
        <v>117</v>
      </c>
      <c r="G2946" s="10">
        <v>0.1</v>
      </c>
      <c r="H2946" s="11"/>
      <c r="I2946" s="12" t="str" cm="1">
        <f t="array" ref="I2946">INDEX(_xlfn.TEXTSPLIT(טבלה1[[#This Row],[עמודה2]],","),2)</f>
        <v xml:space="preserve"> Argentina</v>
      </c>
      <c r="J2946" s="16" t="str">
        <f>_xlfn.CONCAT(טבלה1[[#This Row],[AI_Companies]]," ",טבלה1[[#This Row],[עמודה1]])</f>
        <v>Guayerd https://www.guayerd.com/</v>
      </c>
      <c r="K2946" s="12">
        <v>2</v>
      </c>
      <c r="L2946" s="12" t="str">
        <f>IF(טבלה1[[#This Row],[עמודה53]]&gt;2000,"Yes","No")</f>
        <v>No</v>
      </c>
      <c r="M2946" s="12">
        <v>9</v>
      </c>
      <c r="N2946" s="12">
        <f>AVERAGE(טבלה1[[#This Row],[עמודה52]:[עמודה53]])</f>
        <v>5.5</v>
      </c>
      <c r="O2946" s="12" t="str">
        <f>IF(טבלה1[[#This Row],[עמודה4]]="&lt; $25 / hr","0$ - $25 / hr",טבלה1[[#This Row],[עמודה4]])</f>
        <v>Undisclosed</v>
      </c>
      <c r="P2946" s="12" t="str" cm="1">
        <f t="array" ref="P2946">INDEX(_xlfn.TEXTSPLIT(טבלה1[[#This Row],[עמודה55]],"-"),1)</f>
        <v>Undisclosed</v>
      </c>
      <c r="Q2946" s="21" t="e" cm="1">
        <f t="array" ref="Q2946">INDEX(_xlfn.TEXTSPLIT(INDEX(_xlfn.TEXTSPLIT(טבלה1[[#This Row],[עמודה55]],"-"),2),"/"),1)</f>
        <v>#REF!</v>
      </c>
      <c r="R2946" s="12" t="e">
        <f>AVERAGE(טבלה1[[#This Row],[עמודה59]:[עמודה60]])</f>
        <v>#VALUE!</v>
      </c>
      <c r="S2946" s="3" t="e">
        <f>VALUE(SUBSTITUTE(טבלה1[[#This Row],[עמודה56]],"$",""))</f>
        <v>#VALUE!</v>
      </c>
      <c r="T2946" s="3" t="e">
        <f>VALUE(SUBSTITUTE(טבלה1[[#This Row],[עמודה57]],"$",""))</f>
        <v>#REF!</v>
      </c>
      <c r="U2946" s="3" t="e">
        <f>IF(טבלה1[[#This Row],[עמודה58]]&gt;30,"Yes","No")</f>
        <v>#VALUE!</v>
      </c>
    </row>
    <row r="2947" spans="1:21" ht="13" x14ac:dyDescent="0.15">
      <c r="A2947" s="8" t="s">
        <v>6861</v>
      </c>
      <c r="B2947" s="9" t="s">
        <v>6862</v>
      </c>
      <c r="C2947" s="9" t="s">
        <v>331</v>
      </c>
      <c r="D2947" s="13">
        <v>1000</v>
      </c>
      <c r="E2947" s="9" t="s">
        <v>33</v>
      </c>
      <c r="F2947" s="9" t="s">
        <v>117</v>
      </c>
      <c r="G2947" s="10">
        <v>0.1</v>
      </c>
      <c r="H2947" s="11"/>
      <c r="I2947" s="12" t="str" cm="1">
        <f t="array" ref="I2947">INDEX(_xlfn.TEXTSPLIT(טבלה1[[#This Row],[עמודה2]],","),2)</f>
        <v xml:space="preserve"> India</v>
      </c>
      <c r="J2947" s="16" t="str">
        <f>_xlfn.CONCAT(טבלה1[[#This Row],[AI_Companies]]," ",טבלה1[[#This Row],[עמודה1]])</f>
        <v>Simbotix https://www.simbotix.com</v>
      </c>
      <c r="K2947" s="12">
        <v>2</v>
      </c>
      <c r="L2947" s="12" t="str">
        <f>IF(טבלה1[[#This Row],[עמודה53]]&gt;2000,"Yes","No")</f>
        <v>No</v>
      </c>
      <c r="M2947" s="12">
        <v>9</v>
      </c>
      <c r="N2947" s="12">
        <f>AVERAGE(טבלה1[[#This Row],[עמודה52]:[עמודה53]])</f>
        <v>5.5</v>
      </c>
      <c r="O2947" s="12" t="str">
        <f>IF(טבלה1[[#This Row],[עמודה4]]="&lt; $25 / hr","0$ - $25 / hr",טבלה1[[#This Row],[עמודה4]])</f>
        <v>$25 - $49 / hr</v>
      </c>
      <c r="P2947" s="12" t="str" cm="1">
        <f t="array" ref="P2947">INDEX(_xlfn.TEXTSPLIT(טבלה1[[#This Row],[עמודה55]],"-"),1)</f>
        <v xml:space="preserve">$25 </v>
      </c>
      <c r="Q2947" s="21" t="str" cm="1">
        <f t="array" ref="Q2947">INDEX(_xlfn.TEXTSPLIT(INDEX(_xlfn.TEXTSPLIT(טבלה1[[#This Row],[עמודה55]],"-"),2),"/"),1)</f>
        <v xml:space="preserve"> $49 </v>
      </c>
      <c r="R2947" s="12">
        <f>AVERAGE(טבלה1[[#This Row],[עמודה59]:[עמודה60]])</f>
        <v>37</v>
      </c>
      <c r="S2947" s="3">
        <f>VALUE(SUBSTITUTE(טבלה1[[#This Row],[עמודה56]],"$",""))</f>
        <v>25</v>
      </c>
      <c r="T2947" s="3">
        <f>VALUE(SUBSTITUTE(טבלה1[[#This Row],[עמודה57]],"$",""))</f>
        <v>49</v>
      </c>
      <c r="U2947" s="3" t="str">
        <f>IF(טבלה1[[#This Row],[עמודה58]]&gt;30,"Yes","No")</f>
        <v>Yes</v>
      </c>
    </row>
    <row r="2948" spans="1:21" ht="13" x14ac:dyDescent="0.15">
      <c r="A2948" s="8" t="s">
        <v>6863</v>
      </c>
      <c r="B2948" s="9" t="s">
        <v>6864</v>
      </c>
      <c r="C2948" s="9" t="s">
        <v>1709</v>
      </c>
      <c r="D2948" s="13">
        <v>1000</v>
      </c>
      <c r="E2948" s="9" t="s">
        <v>4</v>
      </c>
      <c r="F2948" s="9" t="s">
        <v>117</v>
      </c>
      <c r="G2948" s="10">
        <v>0.1</v>
      </c>
      <c r="H2948" s="11"/>
      <c r="I2948" s="12" t="str" cm="1">
        <f t="array" ref="I2948">INDEX(_xlfn.TEXTSPLIT(טבלה1[[#This Row],[עמודה2]],","),2)</f>
        <v xml:space="preserve"> Ireland</v>
      </c>
      <c r="J2948" s="16" t="str">
        <f>_xlfn.CONCAT(טבלה1[[#This Row],[AI_Companies]]," ",טבלה1[[#This Row],[עמודה1]])</f>
        <v>SquareSpirit https://www.squarespirit.ie</v>
      </c>
      <c r="K2948" s="12">
        <v>2</v>
      </c>
      <c r="L2948" s="12" t="str">
        <f>IF(טבלה1[[#This Row],[עמודה53]]&gt;2000,"Yes","No")</f>
        <v>No</v>
      </c>
      <c r="M2948" s="12">
        <v>9</v>
      </c>
      <c r="N2948" s="12">
        <f>AVERAGE(טבלה1[[#This Row],[עמודה52]:[עמודה53]])</f>
        <v>5.5</v>
      </c>
      <c r="O2948" s="12" t="str">
        <f>IF(טבלה1[[#This Row],[עמודה4]]="&lt; $25 / hr","0$ - $25 / hr",טבלה1[[#This Row],[עמודה4]])</f>
        <v>Undisclosed</v>
      </c>
      <c r="P2948" s="12" t="str" cm="1">
        <f t="array" ref="P2948">INDEX(_xlfn.TEXTSPLIT(טבלה1[[#This Row],[עמודה55]],"-"),1)</f>
        <v>Undisclosed</v>
      </c>
      <c r="Q2948" s="21" t="e" cm="1">
        <f t="array" ref="Q2948">INDEX(_xlfn.TEXTSPLIT(INDEX(_xlfn.TEXTSPLIT(טבלה1[[#This Row],[עמודה55]],"-"),2),"/"),1)</f>
        <v>#REF!</v>
      </c>
      <c r="R2948" s="12" t="e">
        <f>AVERAGE(טבלה1[[#This Row],[עמודה59]:[עמודה60]])</f>
        <v>#VALUE!</v>
      </c>
      <c r="S2948" s="3" t="e">
        <f>VALUE(SUBSTITUTE(טבלה1[[#This Row],[עמודה56]],"$",""))</f>
        <v>#VALUE!</v>
      </c>
      <c r="T2948" s="3" t="e">
        <f>VALUE(SUBSTITUTE(טבלה1[[#This Row],[עמודה57]],"$",""))</f>
        <v>#REF!</v>
      </c>
      <c r="U2948" s="3" t="e">
        <f>IF(טבלה1[[#This Row],[עמודה58]]&gt;30,"Yes","No")</f>
        <v>#VALUE!</v>
      </c>
    </row>
    <row r="2949" spans="1:21" ht="13" x14ac:dyDescent="0.15">
      <c r="A2949" s="8" t="s">
        <v>6865</v>
      </c>
      <c r="B2949" s="9" t="s">
        <v>6866</v>
      </c>
      <c r="C2949" s="9" t="s">
        <v>168</v>
      </c>
      <c r="D2949" s="13">
        <v>1000</v>
      </c>
      <c r="E2949" s="9" t="s">
        <v>14</v>
      </c>
      <c r="F2949" s="9" t="s">
        <v>117</v>
      </c>
      <c r="G2949" s="10">
        <v>0.1</v>
      </c>
      <c r="H2949" s="11"/>
      <c r="I2949" s="12" t="str" cm="1">
        <f t="array" ref="I2949">INDEX(_xlfn.TEXTSPLIT(טבלה1[[#This Row],[עמודה2]],","),2)</f>
        <v xml:space="preserve"> India</v>
      </c>
      <c r="J2949" s="16" t="str">
        <f>_xlfn.CONCAT(טבלה1[[#This Row],[AI_Companies]]," ",טבלה1[[#This Row],[עמודה1]])</f>
        <v>GreenSpecksMedia http://www.greenspecksmedia.com/</v>
      </c>
      <c r="K2949" s="12">
        <v>2</v>
      </c>
      <c r="L2949" s="12" t="str">
        <f>IF(טבלה1[[#This Row],[עמודה53]]&gt;2000,"Yes","No")</f>
        <v>No</v>
      </c>
      <c r="M2949" s="12">
        <v>9</v>
      </c>
      <c r="N2949" s="12">
        <f>AVERAGE(טבלה1[[#This Row],[עמודה52]:[עמודה53]])</f>
        <v>5.5</v>
      </c>
      <c r="O2949" s="12" t="str">
        <f>IF(טבלה1[[#This Row],[עמודה4]]="&lt; $25 / hr","0$ - $25 / hr",טבלה1[[#This Row],[עמודה4]])</f>
        <v>0$ - $25 / hr</v>
      </c>
      <c r="P2949" s="12" t="str" cm="1">
        <f t="array" ref="P2949">INDEX(_xlfn.TEXTSPLIT(טבלה1[[#This Row],[עמודה55]],"-"),1)</f>
        <v xml:space="preserve">0$ </v>
      </c>
      <c r="Q2949" s="21" t="str" cm="1">
        <f t="array" ref="Q2949">INDEX(_xlfn.TEXTSPLIT(INDEX(_xlfn.TEXTSPLIT(טבלה1[[#This Row],[עמודה55]],"-"),2),"/"),1)</f>
        <v xml:space="preserve"> $25 </v>
      </c>
      <c r="R2949" s="12">
        <f>AVERAGE(טבלה1[[#This Row],[עמודה59]:[עמודה60]])</f>
        <v>12.5</v>
      </c>
      <c r="S2949" s="3">
        <f>VALUE(SUBSTITUTE(טבלה1[[#This Row],[עמודה56]],"$",""))</f>
        <v>0</v>
      </c>
      <c r="T2949" s="3">
        <f>VALUE(SUBSTITUTE(טבלה1[[#This Row],[עמודה57]],"$",""))</f>
        <v>25</v>
      </c>
      <c r="U2949" s="3" t="str">
        <f>IF(טבלה1[[#This Row],[עמודה58]]&gt;30,"Yes","No")</f>
        <v>No</v>
      </c>
    </row>
    <row r="2950" spans="1:21" ht="13" x14ac:dyDescent="0.15">
      <c r="A2950" s="8" t="s">
        <v>6867</v>
      </c>
      <c r="B2950" s="9" t="s">
        <v>6868</v>
      </c>
      <c r="C2950" s="9" t="s">
        <v>1000</v>
      </c>
      <c r="D2950" s="13">
        <v>5000</v>
      </c>
      <c r="E2950" s="9" t="s">
        <v>33</v>
      </c>
      <c r="F2950" s="9" t="s">
        <v>117</v>
      </c>
      <c r="G2950" s="10">
        <v>0.1</v>
      </c>
      <c r="H2950" s="11"/>
      <c r="I2950" s="12" t="str" cm="1">
        <f t="array" ref="I2950">INDEX(_xlfn.TEXTSPLIT(טבלה1[[#This Row],[עמודה2]],","),2)</f>
        <v xml:space="preserve"> Poland</v>
      </c>
      <c r="J2950" s="16" t="str">
        <f>_xlfn.CONCAT(טבלה1[[#This Row],[AI_Companies]]," ",טבלה1[[#This Row],[עמודה1]])</f>
        <v>PowerNoCode https://www.powernocode.com</v>
      </c>
      <c r="K2950" s="12">
        <v>2</v>
      </c>
      <c r="L2950" s="12" t="str">
        <f>IF(טבלה1[[#This Row],[עמודה53]]&gt;2000,"Yes","No")</f>
        <v>No</v>
      </c>
      <c r="M2950" s="12">
        <v>9</v>
      </c>
      <c r="N2950" s="12">
        <f>AVERAGE(טבלה1[[#This Row],[עמודה52]:[עמודה53]])</f>
        <v>5.5</v>
      </c>
      <c r="O2950" s="12" t="str">
        <f>IF(טבלה1[[#This Row],[עמודה4]]="&lt; $25 / hr","0$ - $25 / hr",טבלה1[[#This Row],[עמודה4]])</f>
        <v>$25 - $49 / hr</v>
      </c>
      <c r="P2950" s="12" t="str" cm="1">
        <f t="array" ref="P2950">INDEX(_xlfn.TEXTSPLIT(טבלה1[[#This Row],[עמודה55]],"-"),1)</f>
        <v xml:space="preserve">$25 </v>
      </c>
      <c r="Q2950" s="21" t="str" cm="1">
        <f t="array" ref="Q2950">INDEX(_xlfn.TEXTSPLIT(INDEX(_xlfn.TEXTSPLIT(טבלה1[[#This Row],[עמודה55]],"-"),2),"/"),1)</f>
        <v xml:space="preserve"> $49 </v>
      </c>
      <c r="R2950" s="12">
        <f>AVERAGE(טבלה1[[#This Row],[עמודה59]:[עמודה60]])</f>
        <v>37</v>
      </c>
      <c r="S2950" s="3">
        <f>VALUE(SUBSTITUTE(טבלה1[[#This Row],[עמודה56]],"$",""))</f>
        <v>25</v>
      </c>
      <c r="T2950" s="3">
        <f>VALUE(SUBSTITUTE(טבלה1[[#This Row],[עמודה57]],"$",""))</f>
        <v>49</v>
      </c>
      <c r="U2950" s="3" t="str">
        <f>IF(טבלה1[[#This Row],[עמודה58]]&gt;30,"Yes","No")</f>
        <v>Yes</v>
      </c>
    </row>
    <row r="2951" spans="1:21" ht="13" x14ac:dyDescent="0.15">
      <c r="A2951" s="8" t="s">
        <v>6869</v>
      </c>
      <c r="B2951" s="9" t="s">
        <v>6870</v>
      </c>
      <c r="C2951" s="9" t="s">
        <v>102</v>
      </c>
      <c r="D2951" s="13">
        <v>10000</v>
      </c>
      <c r="E2951" s="9" t="s">
        <v>57</v>
      </c>
      <c r="F2951" s="9" t="s">
        <v>117</v>
      </c>
      <c r="G2951" s="10">
        <v>0.1</v>
      </c>
      <c r="H2951" s="11"/>
      <c r="I2951" s="12" t="str" cm="1">
        <f t="array" ref="I2951">INDEX(_xlfn.TEXTSPLIT(טבלה1[[#This Row],[עמודה2]],","),2)</f>
        <v xml:space="preserve"> United Kingdom</v>
      </c>
      <c r="J2951" s="16" t="str">
        <f>_xlfn.CONCAT(טבלה1[[#This Row],[AI_Companies]]," ",טבלה1[[#This Row],[עמודה1]])</f>
        <v>KazapTechnologiesLTD https://kazap.co.uk</v>
      </c>
      <c r="K2951" s="12">
        <v>2</v>
      </c>
      <c r="L2951" s="12" t="str">
        <f>IF(טבלה1[[#This Row],[עמודה53]]&gt;2000,"Yes","No")</f>
        <v>No</v>
      </c>
      <c r="M2951" s="12">
        <v>9</v>
      </c>
      <c r="N2951" s="12">
        <f>AVERAGE(טבלה1[[#This Row],[עמודה52]:[עמודה53]])</f>
        <v>5.5</v>
      </c>
      <c r="O2951" s="12" t="str">
        <f>IF(טבלה1[[#This Row],[עמודה4]]="&lt; $25 / hr","0$ - $25 / hr",טבלה1[[#This Row],[עמודה4]])</f>
        <v>$200 - $300 / hr</v>
      </c>
      <c r="P2951" s="12" t="str" cm="1">
        <f t="array" ref="P2951">INDEX(_xlfn.TEXTSPLIT(טבלה1[[#This Row],[עמודה55]],"-"),1)</f>
        <v xml:space="preserve">$200 </v>
      </c>
      <c r="Q2951" s="21" t="str" cm="1">
        <f t="array" ref="Q2951">INDEX(_xlfn.TEXTSPLIT(INDEX(_xlfn.TEXTSPLIT(טבלה1[[#This Row],[עמודה55]],"-"),2),"/"),1)</f>
        <v xml:space="preserve"> $300 </v>
      </c>
      <c r="R2951" s="12">
        <f>AVERAGE(טבלה1[[#This Row],[עמודה59]:[עמודה60]])</f>
        <v>250</v>
      </c>
      <c r="S2951" s="3">
        <f>VALUE(SUBSTITUTE(טבלה1[[#This Row],[עמודה56]],"$",""))</f>
        <v>200</v>
      </c>
      <c r="T2951" s="3">
        <f>VALUE(SUBSTITUTE(טבלה1[[#This Row],[עמודה57]],"$",""))</f>
        <v>300</v>
      </c>
      <c r="U2951" s="3" t="str">
        <f>IF(טבלה1[[#This Row],[עמודה58]]&gt;30,"Yes","No")</f>
        <v>Yes</v>
      </c>
    </row>
    <row r="2952" spans="1:21" ht="13" x14ac:dyDescent="0.15">
      <c r="A2952" s="8" t="s">
        <v>6871</v>
      </c>
      <c r="B2952" s="9" t="s">
        <v>6872</v>
      </c>
      <c r="C2952" s="9" t="s">
        <v>563</v>
      </c>
      <c r="D2952" s="13">
        <v>5000</v>
      </c>
      <c r="E2952" s="9" t="s">
        <v>33</v>
      </c>
      <c r="F2952" s="9" t="s">
        <v>10</v>
      </c>
      <c r="G2952" s="10">
        <v>0.15</v>
      </c>
      <c r="H2952" s="11"/>
      <c r="I2952" s="12" t="str" cm="1">
        <f t="array" ref="I2952">INDEX(_xlfn.TEXTSPLIT(טבלה1[[#This Row],[עמודה2]],","),2)</f>
        <v xml:space="preserve"> Pakistan</v>
      </c>
      <c r="J2952" s="16" t="str">
        <f>_xlfn.CONCAT(טבלה1[[#This Row],[AI_Companies]]," ",טבלה1[[#This Row],[עמודה1]])</f>
        <v>BlutechConsulting http://www.blutechconsulting.com/</v>
      </c>
      <c r="K2952" s="12">
        <v>50</v>
      </c>
      <c r="L2952" s="12" t="str">
        <f>IF(טבלה1[[#This Row],[עמודה53]]&gt;2000,"Yes","No")</f>
        <v>No</v>
      </c>
      <c r="M2952" s="12">
        <v>249</v>
      </c>
      <c r="N2952" s="12">
        <f>AVERAGE(טבלה1[[#This Row],[עמודה52]:[עמודה53]])</f>
        <v>149.5</v>
      </c>
      <c r="O2952" s="12" t="str">
        <f>IF(טבלה1[[#This Row],[עמודה4]]="&lt; $25 / hr","0$ - $25 / hr",טבלה1[[#This Row],[עמודה4]])</f>
        <v>$25 - $49 / hr</v>
      </c>
      <c r="P2952" s="12" t="str" cm="1">
        <f t="array" ref="P2952">INDEX(_xlfn.TEXTSPLIT(טבלה1[[#This Row],[עמודה55]],"-"),1)</f>
        <v xml:space="preserve">$25 </v>
      </c>
      <c r="Q2952" s="21" t="str" cm="1">
        <f t="array" ref="Q2952">INDEX(_xlfn.TEXTSPLIT(INDEX(_xlfn.TEXTSPLIT(טבלה1[[#This Row],[עמודה55]],"-"),2),"/"),1)</f>
        <v xml:space="preserve"> $49 </v>
      </c>
      <c r="R2952" s="12">
        <f>AVERAGE(טבלה1[[#This Row],[עמודה59]:[עמודה60]])</f>
        <v>37</v>
      </c>
      <c r="S2952" s="3">
        <f>VALUE(SUBSTITUTE(טבלה1[[#This Row],[עמודה56]],"$",""))</f>
        <v>25</v>
      </c>
      <c r="T2952" s="3">
        <f>VALUE(SUBSTITUTE(טבלה1[[#This Row],[עמודה57]],"$",""))</f>
        <v>49</v>
      </c>
      <c r="U2952" s="3" t="str">
        <f>IF(טבלה1[[#This Row],[עמודה58]]&gt;30,"Yes","No")</f>
        <v>Yes</v>
      </c>
    </row>
    <row r="2953" spans="1:21" ht="13" x14ac:dyDescent="0.15">
      <c r="A2953" s="8" t="s">
        <v>6873</v>
      </c>
      <c r="B2953" s="9" t="s">
        <v>6874</v>
      </c>
      <c r="C2953" s="9" t="s">
        <v>159</v>
      </c>
      <c r="D2953" s="13">
        <v>10000</v>
      </c>
      <c r="E2953" s="9" t="s">
        <v>33</v>
      </c>
      <c r="F2953" s="9" t="s">
        <v>10</v>
      </c>
      <c r="G2953" s="10">
        <v>0.1</v>
      </c>
      <c r="H2953" s="11"/>
      <c r="I2953" s="12" t="str" cm="1">
        <f t="array" ref="I2953">INDEX(_xlfn.TEXTSPLIT(טבלה1[[#This Row],[עמודה2]],","),2)</f>
        <v xml:space="preserve"> Vietnam</v>
      </c>
      <c r="J2953" s="16" t="str">
        <f>_xlfn.CONCAT(טבלה1[[#This Row],[AI_Companies]]," ",טבלה1[[#This Row],[עמודה1]])</f>
        <v>EkoiosTechnology https://ekoios.vn/</v>
      </c>
      <c r="K2953" s="12">
        <v>50</v>
      </c>
      <c r="L2953" s="12" t="str">
        <f>IF(טבלה1[[#This Row],[עמודה53]]&gt;2000,"Yes","No")</f>
        <v>No</v>
      </c>
      <c r="M2953" s="12">
        <v>249</v>
      </c>
      <c r="N2953" s="12">
        <f>AVERAGE(טבלה1[[#This Row],[עמודה52]:[עמודה53]])</f>
        <v>149.5</v>
      </c>
      <c r="O2953" s="12" t="str">
        <f>IF(טבלה1[[#This Row],[עמודה4]]="&lt; $25 / hr","0$ - $25 / hr",טבלה1[[#This Row],[עמודה4]])</f>
        <v>$25 - $49 / hr</v>
      </c>
      <c r="P2953" s="12" t="str" cm="1">
        <f t="array" ref="P2953">INDEX(_xlfn.TEXTSPLIT(טבלה1[[#This Row],[עמודה55]],"-"),1)</f>
        <v xml:space="preserve">$25 </v>
      </c>
      <c r="Q2953" s="21" t="str" cm="1">
        <f t="array" ref="Q2953">INDEX(_xlfn.TEXTSPLIT(INDEX(_xlfn.TEXTSPLIT(טבלה1[[#This Row],[עמודה55]],"-"),2),"/"),1)</f>
        <v xml:space="preserve"> $49 </v>
      </c>
      <c r="R2953" s="12">
        <f>AVERAGE(טבלה1[[#This Row],[עמודה59]:[עמודה60]])</f>
        <v>37</v>
      </c>
      <c r="S2953" s="3">
        <f>VALUE(SUBSTITUTE(טבלה1[[#This Row],[עמודה56]],"$",""))</f>
        <v>25</v>
      </c>
      <c r="T2953" s="3">
        <f>VALUE(SUBSTITUTE(טבלה1[[#This Row],[עמודה57]],"$",""))</f>
        <v>49</v>
      </c>
      <c r="U2953" s="3" t="str">
        <f>IF(טבלה1[[#This Row],[עמודה58]]&gt;30,"Yes","No")</f>
        <v>Yes</v>
      </c>
    </row>
    <row r="2954" spans="1:21" ht="13" x14ac:dyDescent="0.15">
      <c r="A2954" s="8" t="s">
        <v>6875</v>
      </c>
      <c r="B2954" s="9" t="s">
        <v>6876</v>
      </c>
      <c r="C2954" s="9" t="s">
        <v>102</v>
      </c>
      <c r="D2954" s="13">
        <v>25000</v>
      </c>
      <c r="E2954" s="9" t="s">
        <v>33</v>
      </c>
      <c r="F2954" s="9" t="s">
        <v>10</v>
      </c>
      <c r="G2954" s="10">
        <v>0.3</v>
      </c>
      <c r="H2954" s="11"/>
      <c r="I2954" s="12" t="str" cm="1">
        <f t="array" ref="I2954">INDEX(_xlfn.TEXTSPLIT(טבלה1[[#This Row],[עמודה2]],","),2)</f>
        <v xml:space="preserve"> United Kingdom</v>
      </c>
      <c r="J2954" s="16" t="str">
        <f>_xlfn.CONCAT(טבלה1[[#This Row],[AI_Companies]]," ",טבלה1[[#This Row],[עמודה1]])</f>
        <v>DataMix https://www.datamix.space/</v>
      </c>
      <c r="K2954" s="12">
        <v>50</v>
      </c>
      <c r="L2954" s="12" t="str">
        <f>IF(טבלה1[[#This Row],[עמודה53]]&gt;2000,"Yes","No")</f>
        <v>No</v>
      </c>
      <c r="M2954" s="12">
        <v>249</v>
      </c>
      <c r="N2954" s="12">
        <f>AVERAGE(טבלה1[[#This Row],[עמודה52]:[עמודה53]])</f>
        <v>149.5</v>
      </c>
      <c r="O2954" s="12" t="str">
        <f>IF(טבלה1[[#This Row],[עמודה4]]="&lt; $25 / hr","0$ - $25 / hr",טבלה1[[#This Row],[עמודה4]])</f>
        <v>$25 - $49 / hr</v>
      </c>
      <c r="P2954" s="12" t="str" cm="1">
        <f t="array" ref="P2954">INDEX(_xlfn.TEXTSPLIT(טבלה1[[#This Row],[עמודה55]],"-"),1)</f>
        <v xml:space="preserve">$25 </v>
      </c>
      <c r="Q2954" s="21" t="str" cm="1">
        <f t="array" ref="Q2954">INDEX(_xlfn.TEXTSPLIT(INDEX(_xlfn.TEXTSPLIT(טבלה1[[#This Row],[עמודה55]],"-"),2),"/"),1)</f>
        <v xml:space="preserve"> $49 </v>
      </c>
      <c r="R2954" s="12">
        <f>AVERAGE(טבלה1[[#This Row],[עמודה59]:[עמודה60]])</f>
        <v>37</v>
      </c>
      <c r="S2954" s="3">
        <f>VALUE(SUBSTITUTE(טבלה1[[#This Row],[עמודה56]],"$",""))</f>
        <v>25</v>
      </c>
      <c r="T2954" s="3">
        <f>VALUE(SUBSTITUTE(טבלה1[[#This Row],[עמודה57]],"$",""))</f>
        <v>49</v>
      </c>
      <c r="U2954" s="3" t="str">
        <f>IF(טבלה1[[#This Row],[עמודה58]]&gt;30,"Yes","No")</f>
        <v>Yes</v>
      </c>
    </row>
    <row r="2955" spans="1:21" ht="13" x14ac:dyDescent="0.15">
      <c r="A2955" s="8" t="s">
        <v>6877</v>
      </c>
      <c r="B2955" s="9" t="s">
        <v>6878</v>
      </c>
      <c r="C2955" s="9" t="s">
        <v>1317</v>
      </c>
      <c r="D2955" s="13">
        <v>25000</v>
      </c>
      <c r="E2955" s="9" t="s">
        <v>9</v>
      </c>
      <c r="F2955" s="9" t="s">
        <v>29</v>
      </c>
      <c r="G2955" s="10">
        <v>0.1</v>
      </c>
      <c r="H2955" s="11"/>
      <c r="I2955" s="12" t="str" cm="1">
        <f t="array" ref="I2955">INDEX(_xlfn.TEXTSPLIT(טבלה1[[#This Row],[עמודה2]],","),2)</f>
        <v xml:space="preserve"> Australia</v>
      </c>
      <c r="J2955" s="16" t="str">
        <f>_xlfn.CONCAT(טבלה1[[#This Row],[AI_Companies]]," ",טבלה1[[#This Row],[עמודה1]])</f>
        <v>MadAppGang https://madappgang.com</v>
      </c>
      <c r="K2955" s="12">
        <v>10</v>
      </c>
      <c r="L2955" s="12" t="str">
        <f>IF(טבלה1[[#This Row],[עמודה53]]&gt;2000,"Yes","No")</f>
        <v>No</v>
      </c>
      <c r="M2955" s="12">
        <v>49</v>
      </c>
      <c r="N2955" s="12">
        <f>AVERAGE(טבלה1[[#This Row],[עמודה52]:[עמודה53]])</f>
        <v>29.5</v>
      </c>
      <c r="O2955" s="12" t="str">
        <f>IF(טבלה1[[#This Row],[עמודה4]]="&lt; $25 / hr","0$ - $25 / hr",טבלה1[[#This Row],[עמודה4]])</f>
        <v>$50 - $99 / hr</v>
      </c>
      <c r="P2955" s="12" t="str" cm="1">
        <f t="array" ref="P2955">INDEX(_xlfn.TEXTSPLIT(טבלה1[[#This Row],[עמודה55]],"-"),1)</f>
        <v xml:space="preserve">$50 </v>
      </c>
      <c r="Q2955" s="21" t="str" cm="1">
        <f t="array" ref="Q2955">INDEX(_xlfn.TEXTSPLIT(INDEX(_xlfn.TEXTSPLIT(טבלה1[[#This Row],[עמודה55]],"-"),2),"/"),1)</f>
        <v xml:space="preserve"> $99 </v>
      </c>
      <c r="R2955" s="12">
        <f>AVERAGE(טבלה1[[#This Row],[עמודה59]:[עמודה60]])</f>
        <v>74.5</v>
      </c>
      <c r="S2955" s="3">
        <f>VALUE(SUBSTITUTE(טבלה1[[#This Row],[עמודה56]],"$",""))</f>
        <v>50</v>
      </c>
      <c r="T2955" s="3">
        <f>VALUE(SUBSTITUTE(טבלה1[[#This Row],[עמודה57]],"$",""))</f>
        <v>99</v>
      </c>
      <c r="U2955" s="3" t="str">
        <f>IF(טבלה1[[#This Row],[עמודה58]]&gt;30,"Yes","No")</f>
        <v>Yes</v>
      </c>
    </row>
    <row r="2956" spans="1:21" ht="13" x14ac:dyDescent="0.15">
      <c r="A2956" s="8" t="s">
        <v>6879</v>
      </c>
      <c r="B2956" s="9" t="s">
        <v>6880</v>
      </c>
      <c r="C2956" s="9" t="s">
        <v>1583</v>
      </c>
      <c r="D2956" s="13">
        <v>10000</v>
      </c>
      <c r="E2956" s="9" t="s">
        <v>33</v>
      </c>
      <c r="F2956" s="9" t="s">
        <v>10</v>
      </c>
      <c r="G2956" s="10">
        <v>0.1</v>
      </c>
      <c r="H2956" s="11"/>
      <c r="I2956" s="12" t="str" cm="1">
        <f t="array" ref="I2956">INDEX(_xlfn.TEXTSPLIT(טבלה1[[#This Row],[עמודה2]],","),2)</f>
        <v xml:space="preserve"> Georgia</v>
      </c>
      <c r="J2956" s="16" t="str">
        <f>_xlfn.CONCAT(טבלה1[[#This Row],[AI_Companies]]," ",טבלה1[[#This Row],[עמודה1]])</f>
        <v>MaxinAI https://www.maxinai.com</v>
      </c>
      <c r="K2956" s="12">
        <v>50</v>
      </c>
      <c r="L2956" s="12" t="str">
        <f>IF(טבלה1[[#This Row],[עמודה53]]&gt;2000,"Yes","No")</f>
        <v>No</v>
      </c>
      <c r="M2956" s="12">
        <v>249</v>
      </c>
      <c r="N2956" s="12">
        <f>AVERAGE(טבלה1[[#This Row],[עמודה52]:[עמודה53]])</f>
        <v>149.5</v>
      </c>
      <c r="O2956" s="12" t="str">
        <f>IF(טבלה1[[#This Row],[עמודה4]]="&lt; $25 / hr","0$ - $25 / hr",טבלה1[[#This Row],[עמודה4]])</f>
        <v>$25 - $49 / hr</v>
      </c>
      <c r="P2956" s="12" t="str" cm="1">
        <f t="array" ref="P2956">INDEX(_xlfn.TEXTSPLIT(טבלה1[[#This Row],[עמודה55]],"-"),1)</f>
        <v xml:space="preserve">$25 </v>
      </c>
      <c r="Q2956" s="21" t="str" cm="1">
        <f t="array" ref="Q2956">INDEX(_xlfn.TEXTSPLIT(INDEX(_xlfn.TEXTSPLIT(טבלה1[[#This Row],[עמודה55]],"-"),2),"/"),1)</f>
        <v xml:space="preserve"> $49 </v>
      </c>
      <c r="R2956" s="12">
        <f>AVERAGE(טבלה1[[#This Row],[עמודה59]:[עמודה60]])</f>
        <v>37</v>
      </c>
      <c r="S2956" s="3">
        <f>VALUE(SUBSTITUTE(טבלה1[[#This Row],[עמודה56]],"$",""))</f>
        <v>25</v>
      </c>
      <c r="T2956" s="3">
        <f>VALUE(SUBSTITUTE(טבלה1[[#This Row],[עמודה57]],"$",""))</f>
        <v>49</v>
      </c>
      <c r="U2956" s="3" t="str">
        <f>IF(טבלה1[[#This Row],[עמודה58]]&gt;30,"Yes","No")</f>
        <v>Yes</v>
      </c>
    </row>
    <row r="2957" spans="1:21" ht="13" x14ac:dyDescent="0.15">
      <c r="A2957" s="8" t="s">
        <v>6881</v>
      </c>
      <c r="B2957" s="9" t="s">
        <v>6882</v>
      </c>
      <c r="C2957" s="9" t="s">
        <v>1576</v>
      </c>
      <c r="D2957" s="13">
        <v>5000</v>
      </c>
      <c r="E2957" s="9" t="s">
        <v>14</v>
      </c>
      <c r="F2957" s="9" t="s">
        <v>29</v>
      </c>
      <c r="G2957" s="10">
        <v>0.8</v>
      </c>
      <c r="H2957" s="11"/>
      <c r="I2957" s="12" t="str" cm="1">
        <f t="array" ref="I2957">INDEX(_xlfn.TEXTSPLIT(טבלה1[[#This Row],[עמודה2]],","),2)</f>
        <v xml:space="preserve"> Vietnam</v>
      </c>
      <c r="J2957" s="16" t="str">
        <f>_xlfn.CONCAT(טבלה1[[#This Row],[AI_Companies]]," ",טבלה1[[#This Row],[עמודה1]])</f>
        <v>Willogy https://willogy.io</v>
      </c>
      <c r="K2957" s="12">
        <v>10</v>
      </c>
      <c r="L2957" s="12" t="str">
        <f>IF(טבלה1[[#This Row],[עמודה53]]&gt;2000,"Yes","No")</f>
        <v>No</v>
      </c>
      <c r="M2957" s="12">
        <v>49</v>
      </c>
      <c r="N2957" s="12">
        <f>AVERAGE(טבלה1[[#This Row],[עמודה52]:[עמודה53]])</f>
        <v>29.5</v>
      </c>
      <c r="O2957" s="12" t="str">
        <f>IF(טבלה1[[#This Row],[עמודה4]]="&lt; $25 / hr","0$ - $25 / hr",טבלה1[[#This Row],[עמודה4]])</f>
        <v>0$ - $25 / hr</v>
      </c>
      <c r="P2957" s="12" t="str" cm="1">
        <f t="array" ref="P2957">INDEX(_xlfn.TEXTSPLIT(טבלה1[[#This Row],[עמודה55]],"-"),1)</f>
        <v xml:space="preserve">0$ </v>
      </c>
      <c r="Q2957" s="21" t="str" cm="1">
        <f t="array" ref="Q2957">INDEX(_xlfn.TEXTSPLIT(INDEX(_xlfn.TEXTSPLIT(טבלה1[[#This Row],[עמודה55]],"-"),2),"/"),1)</f>
        <v xml:space="preserve"> $25 </v>
      </c>
      <c r="R2957" s="12">
        <f>AVERAGE(טבלה1[[#This Row],[עמודה59]:[עמודה60]])</f>
        <v>12.5</v>
      </c>
      <c r="S2957" s="3">
        <f>VALUE(SUBSTITUTE(טבלה1[[#This Row],[עמודה56]],"$",""))</f>
        <v>0</v>
      </c>
      <c r="T2957" s="3">
        <f>VALUE(SUBSTITUTE(טבלה1[[#This Row],[עמודה57]],"$",""))</f>
        <v>25</v>
      </c>
      <c r="U2957" s="3" t="str">
        <f>IF(טבלה1[[#This Row],[עמודה58]]&gt;30,"Yes","No")</f>
        <v>No</v>
      </c>
    </row>
    <row r="2958" spans="1:21" ht="13" x14ac:dyDescent="0.15">
      <c r="A2958" s="8" t="s">
        <v>6883</v>
      </c>
      <c r="B2958" s="9" t="s">
        <v>6884</v>
      </c>
      <c r="C2958" s="9" t="s">
        <v>348</v>
      </c>
      <c r="D2958" s="13">
        <v>10000</v>
      </c>
      <c r="E2958" s="9" t="s">
        <v>33</v>
      </c>
      <c r="F2958" s="9" t="s">
        <v>29</v>
      </c>
      <c r="G2958" s="10">
        <v>0.2</v>
      </c>
      <c r="H2958" s="11"/>
      <c r="I2958" s="12" t="str" cm="1">
        <f t="array" ref="I2958">INDEX(_xlfn.TEXTSPLIT(טבלה1[[#This Row],[עמודה2]],","),2)</f>
        <v xml:space="preserve"> Argentina</v>
      </c>
      <c r="J2958" s="16" t="str">
        <f>_xlfn.CONCAT(טבלה1[[#This Row],[AI_Companies]]," ",טבלה1[[#This Row],[עמודה1]])</f>
        <v>Intermedia http://intermediait.com/</v>
      </c>
      <c r="K2958" s="12">
        <v>10</v>
      </c>
      <c r="L2958" s="12" t="str">
        <f>IF(טבלה1[[#This Row],[עמודה53]]&gt;2000,"Yes","No")</f>
        <v>No</v>
      </c>
      <c r="M2958" s="12">
        <v>49</v>
      </c>
      <c r="N2958" s="12">
        <f>AVERAGE(טבלה1[[#This Row],[עמודה52]:[עמודה53]])</f>
        <v>29.5</v>
      </c>
      <c r="O2958" s="12" t="str">
        <f>IF(טבלה1[[#This Row],[עמודה4]]="&lt; $25 / hr","0$ - $25 / hr",טבלה1[[#This Row],[עמודה4]])</f>
        <v>$25 - $49 / hr</v>
      </c>
      <c r="P2958" s="12" t="str" cm="1">
        <f t="array" ref="P2958">INDEX(_xlfn.TEXTSPLIT(טבלה1[[#This Row],[עמודה55]],"-"),1)</f>
        <v xml:space="preserve">$25 </v>
      </c>
      <c r="Q2958" s="21" t="str" cm="1">
        <f t="array" ref="Q2958">INDEX(_xlfn.TEXTSPLIT(INDEX(_xlfn.TEXTSPLIT(טבלה1[[#This Row],[עמודה55]],"-"),2),"/"),1)</f>
        <v xml:space="preserve"> $49 </v>
      </c>
      <c r="R2958" s="12">
        <f>AVERAGE(טבלה1[[#This Row],[עמודה59]:[עמודה60]])</f>
        <v>37</v>
      </c>
      <c r="S2958" s="3">
        <f>VALUE(SUBSTITUTE(טבלה1[[#This Row],[עמודה56]],"$",""))</f>
        <v>25</v>
      </c>
      <c r="T2958" s="3">
        <f>VALUE(SUBSTITUTE(טבלה1[[#This Row],[עמודה57]],"$",""))</f>
        <v>49</v>
      </c>
      <c r="U2958" s="3" t="str">
        <f>IF(טבלה1[[#This Row],[עמודה58]]&gt;30,"Yes","No")</f>
        <v>Yes</v>
      </c>
    </row>
    <row r="2959" spans="1:21" ht="13" x14ac:dyDescent="0.15">
      <c r="A2959" s="8" t="s">
        <v>6885</v>
      </c>
      <c r="B2959" s="9" t="s">
        <v>6886</v>
      </c>
      <c r="C2959" s="9" t="s">
        <v>53</v>
      </c>
      <c r="D2959" s="13">
        <v>10000</v>
      </c>
      <c r="E2959" s="9" t="s">
        <v>33</v>
      </c>
      <c r="F2959" s="9" t="s">
        <v>29</v>
      </c>
      <c r="G2959" s="10">
        <v>0.2</v>
      </c>
      <c r="H2959" s="11"/>
      <c r="I2959" s="12" t="str" cm="1">
        <f t="array" ref="I2959">INDEX(_xlfn.TEXTSPLIT(טבלה1[[#This Row],[עמודה2]],","),2)</f>
        <v xml:space="preserve"> Ukraine</v>
      </c>
      <c r="J2959" s="16" t="str">
        <f>_xlfn.CONCAT(טבלה1[[#This Row],[AI_Companies]]," ",טבלה1[[#This Row],[עמודה1]])</f>
        <v>Evergreen https://evergreen.team</v>
      </c>
      <c r="K2959" s="12">
        <v>10</v>
      </c>
      <c r="L2959" s="12" t="str">
        <f>IF(טבלה1[[#This Row],[עמודה53]]&gt;2000,"Yes","No")</f>
        <v>No</v>
      </c>
      <c r="M2959" s="12">
        <v>49</v>
      </c>
      <c r="N2959" s="12">
        <f>AVERAGE(טבלה1[[#This Row],[עמודה52]:[עמודה53]])</f>
        <v>29.5</v>
      </c>
      <c r="O2959" s="12" t="str">
        <f>IF(טבלה1[[#This Row],[עמודה4]]="&lt; $25 / hr","0$ - $25 / hr",טבלה1[[#This Row],[עמודה4]])</f>
        <v>$25 - $49 / hr</v>
      </c>
      <c r="P2959" s="12" t="str" cm="1">
        <f t="array" ref="P2959">INDEX(_xlfn.TEXTSPLIT(טבלה1[[#This Row],[עמודה55]],"-"),1)</f>
        <v xml:space="preserve">$25 </v>
      </c>
      <c r="Q2959" s="21" t="str" cm="1">
        <f t="array" ref="Q2959">INDEX(_xlfn.TEXTSPLIT(INDEX(_xlfn.TEXTSPLIT(טבלה1[[#This Row],[עמודה55]],"-"),2),"/"),1)</f>
        <v xml:space="preserve"> $49 </v>
      </c>
      <c r="R2959" s="12">
        <f>AVERAGE(טבלה1[[#This Row],[עמודה59]:[עמודה60]])</f>
        <v>37</v>
      </c>
      <c r="S2959" s="3">
        <f>VALUE(SUBSTITUTE(טבלה1[[#This Row],[עמודה56]],"$",""))</f>
        <v>25</v>
      </c>
      <c r="T2959" s="3">
        <f>VALUE(SUBSTITUTE(טבלה1[[#This Row],[עמודה57]],"$",""))</f>
        <v>49</v>
      </c>
      <c r="U2959" s="3" t="str">
        <f>IF(טבלה1[[#This Row],[עמודה58]]&gt;30,"Yes","No")</f>
        <v>Yes</v>
      </c>
    </row>
    <row r="2960" spans="1:21" ht="13" x14ac:dyDescent="0.15">
      <c r="A2960" s="8" t="s">
        <v>6887</v>
      </c>
      <c r="B2960" s="9" t="s">
        <v>6888</v>
      </c>
      <c r="C2960" s="9" t="s">
        <v>6889</v>
      </c>
      <c r="D2960" s="13">
        <v>25000</v>
      </c>
      <c r="E2960" s="9" t="s">
        <v>9</v>
      </c>
      <c r="F2960" s="9" t="s">
        <v>29</v>
      </c>
      <c r="G2960" s="10">
        <v>0.1</v>
      </c>
      <c r="H2960" s="11"/>
      <c r="I2960" s="12" t="str" cm="1">
        <f t="array" ref="I2960">INDEX(_xlfn.TEXTSPLIT(טבלה1[[#This Row],[עמודה2]],","),2)</f>
        <v xml:space="preserve"> Ukraine</v>
      </c>
      <c r="J2960" s="16" t="str">
        <f>_xlfn.CONCAT(טבלה1[[#This Row],[AI_Companies]]," ",טבלה1[[#This Row],[עמודה1]])</f>
        <v>HUSPI https://huspi.com/</v>
      </c>
      <c r="K2960" s="12">
        <v>10</v>
      </c>
      <c r="L2960" s="12" t="str">
        <f>IF(טבלה1[[#This Row],[עמודה53]]&gt;2000,"Yes","No")</f>
        <v>No</v>
      </c>
      <c r="M2960" s="12">
        <v>49</v>
      </c>
      <c r="N2960" s="12">
        <f>AVERAGE(טבלה1[[#This Row],[עמודה52]:[עמודה53]])</f>
        <v>29.5</v>
      </c>
      <c r="O2960" s="12" t="str">
        <f>IF(טבלה1[[#This Row],[עמודה4]]="&lt; $25 / hr","0$ - $25 / hr",טבלה1[[#This Row],[עמודה4]])</f>
        <v>$50 - $99 / hr</v>
      </c>
      <c r="P2960" s="12" t="str" cm="1">
        <f t="array" ref="P2960">INDEX(_xlfn.TEXTSPLIT(טבלה1[[#This Row],[עמודה55]],"-"),1)</f>
        <v xml:space="preserve">$50 </v>
      </c>
      <c r="Q2960" s="21" t="str" cm="1">
        <f t="array" ref="Q2960">INDEX(_xlfn.TEXTSPLIT(INDEX(_xlfn.TEXTSPLIT(טבלה1[[#This Row],[עמודה55]],"-"),2),"/"),1)</f>
        <v xml:space="preserve"> $99 </v>
      </c>
      <c r="R2960" s="12">
        <f>AVERAGE(טבלה1[[#This Row],[עמודה59]:[עמודה60]])</f>
        <v>74.5</v>
      </c>
      <c r="S2960" s="3">
        <f>VALUE(SUBSTITUTE(טבלה1[[#This Row],[עמודה56]],"$",""))</f>
        <v>50</v>
      </c>
      <c r="T2960" s="3">
        <f>VALUE(SUBSTITUTE(טבלה1[[#This Row],[עמודה57]],"$",""))</f>
        <v>99</v>
      </c>
      <c r="U2960" s="3" t="str">
        <f>IF(טבלה1[[#This Row],[עמודה58]]&gt;30,"Yes","No")</f>
        <v>Yes</v>
      </c>
    </row>
    <row r="2961" spans="1:21" ht="13" x14ac:dyDescent="0.15">
      <c r="A2961" s="8" t="s">
        <v>6890</v>
      </c>
      <c r="B2961" s="9" t="s">
        <v>6891</v>
      </c>
      <c r="C2961" s="9" t="s">
        <v>32</v>
      </c>
      <c r="D2961" s="13">
        <v>5000</v>
      </c>
      <c r="E2961" s="9" t="s">
        <v>9</v>
      </c>
      <c r="F2961" s="9" t="s">
        <v>10</v>
      </c>
      <c r="G2961" s="10">
        <v>0.3</v>
      </c>
      <c r="H2961" s="11"/>
      <c r="I2961" s="12" t="str" cm="1">
        <f t="array" ref="I2961">INDEX(_xlfn.TEXTSPLIT(טבלה1[[#This Row],[עמודה2]],","),2)</f>
        <v xml:space="preserve"> Pakistan</v>
      </c>
      <c r="J2961" s="16" t="str">
        <f>_xlfn.CONCAT(טבלה1[[#This Row],[AI_Companies]]," ",טבלה1[[#This Row],[עמודה1]])</f>
        <v>RedBuffer http://redbuffer.net/</v>
      </c>
      <c r="K2961" s="12">
        <v>50</v>
      </c>
      <c r="L2961" s="12" t="str">
        <f>IF(טבלה1[[#This Row],[עמודה53]]&gt;2000,"Yes","No")</f>
        <v>No</v>
      </c>
      <c r="M2961" s="12">
        <v>249</v>
      </c>
      <c r="N2961" s="12">
        <f>AVERAGE(טבלה1[[#This Row],[עמודה52]:[עמודה53]])</f>
        <v>149.5</v>
      </c>
      <c r="O2961" s="12" t="str">
        <f>IF(טבלה1[[#This Row],[עמודה4]]="&lt; $25 / hr","0$ - $25 / hr",טבלה1[[#This Row],[עמודה4]])</f>
        <v>$50 - $99 / hr</v>
      </c>
      <c r="P2961" s="12" t="str" cm="1">
        <f t="array" ref="P2961">INDEX(_xlfn.TEXTSPLIT(טבלה1[[#This Row],[עמודה55]],"-"),1)</f>
        <v xml:space="preserve">$50 </v>
      </c>
      <c r="Q2961" s="21" t="str" cm="1">
        <f t="array" ref="Q2961">INDEX(_xlfn.TEXTSPLIT(INDEX(_xlfn.TEXTSPLIT(טבלה1[[#This Row],[עמודה55]],"-"),2),"/"),1)</f>
        <v xml:space="preserve"> $99 </v>
      </c>
      <c r="R2961" s="12">
        <f>AVERAGE(טבלה1[[#This Row],[עמודה59]:[עמודה60]])</f>
        <v>74.5</v>
      </c>
      <c r="S2961" s="3">
        <f>VALUE(SUBSTITUTE(טבלה1[[#This Row],[עמודה56]],"$",""))</f>
        <v>50</v>
      </c>
      <c r="T2961" s="3">
        <f>VALUE(SUBSTITUTE(טבלה1[[#This Row],[עמודה57]],"$",""))</f>
        <v>99</v>
      </c>
      <c r="U2961" s="3" t="str">
        <f>IF(טבלה1[[#This Row],[עמודה58]]&gt;30,"Yes","No")</f>
        <v>Yes</v>
      </c>
    </row>
    <row r="2962" spans="1:21" ht="13" x14ac:dyDescent="0.15">
      <c r="A2962" s="8" t="s">
        <v>6892</v>
      </c>
      <c r="B2962" s="9" t="s">
        <v>6893</v>
      </c>
      <c r="C2962" s="9" t="s">
        <v>102</v>
      </c>
      <c r="D2962" s="13">
        <v>25000</v>
      </c>
      <c r="E2962" s="9" t="s">
        <v>9</v>
      </c>
      <c r="F2962" s="9" t="s">
        <v>117</v>
      </c>
      <c r="G2962" s="10">
        <v>0.1</v>
      </c>
      <c r="H2962" s="11"/>
      <c r="I2962" s="12" t="str" cm="1">
        <f t="array" ref="I2962">INDEX(_xlfn.TEXTSPLIT(טבלה1[[#This Row],[עמודה2]],","),2)</f>
        <v xml:space="preserve"> United Kingdom</v>
      </c>
      <c r="J2962" s="16" t="str">
        <f>_xlfn.CONCAT(טבלה1[[#This Row],[AI_Companies]]," ",טבלה1[[#This Row],[עמודה1]])</f>
        <v>WorkinGeeks https://workingeeks.com/</v>
      </c>
      <c r="K2962" s="12">
        <v>2</v>
      </c>
      <c r="L2962" s="12" t="str">
        <f>IF(טבלה1[[#This Row],[עמודה53]]&gt;2000,"Yes","No")</f>
        <v>No</v>
      </c>
      <c r="M2962" s="12">
        <v>9</v>
      </c>
      <c r="N2962" s="12">
        <f>AVERAGE(טבלה1[[#This Row],[עמודה52]:[עמודה53]])</f>
        <v>5.5</v>
      </c>
      <c r="O2962" s="12" t="str">
        <f>IF(טבלה1[[#This Row],[עמודה4]]="&lt; $25 / hr","0$ - $25 / hr",טבלה1[[#This Row],[עמודה4]])</f>
        <v>$50 - $99 / hr</v>
      </c>
      <c r="P2962" s="12" t="str" cm="1">
        <f t="array" ref="P2962">INDEX(_xlfn.TEXTSPLIT(טבלה1[[#This Row],[עמודה55]],"-"),1)</f>
        <v xml:space="preserve">$50 </v>
      </c>
      <c r="Q2962" s="21" t="str" cm="1">
        <f t="array" ref="Q2962">INDEX(_xlfn.TEXTSPLIT(INDEX(_xlfn.TEXTSPLIT(טבלה1[[#This Row],[עמודה55]],"-"),2),"/"),1)</f>
        <v xml:space="preserve"> $99 </v>
      </c>
      <c r="R2962" s="12">
        <f>AVERAGE(טבלה1[[#This Row],[עמודה59]:[עמודה60]])</f>
        <v>74.5</v>
      </c>
      <c r="S2962" s="3">
        <f>VALUE(SUBSTITUTE(טבלה1[[#This Row],[עמודה56]],"$",""))</f>
        <v>50</v>
      </c>
      <c r="T2962" s="3">
        <f>VALUE(SUBSTITUTE(טבלה1[[#This Row],[עמודה57]],"$",""))</f>
        <v>99</v>
      </c>
      <c r="U2962" s="3" t="str">
        <f>IF(טבלה1[[#This Row],[עמודה58]]&gt;30,"Yes","No")</f>
        <v>Yes</v>
      </c>
    </row>
    <row r="2963" spans="1:21" ht="13" x14ac:dyDescent="0.15">
      <c r="A2963" s="8" t="s">
        <v>6894</v>
      </c>
      <c r="B2963" s="9" t="s">
        <v>6895</v>
      </c>
      <c r="C2963" s="9" t="s">
        <v>501</v>
      </c>
      <c r="D2963" s="13">
        <v>10000</v>
      </c>
      <c r="E2963" s="9" t="s">
        <v>9</v>
      </c>
      <c r="F2963" s="9" t="s">
        <v>5</v>
      </c>
      <c r="G2963" s="10">
        <v>0.2</v>
      </c>
      <c r="H2963" s="11"/>
      <c r="I2963" s="12" t="str" cm="1">
        <f t="array" ref="I2963">INDEX(_xlfn.TEXTSPLIT(טבלה1[[#This Row],[עמודה2]],","),2)</f>
        <v xml:space="preserve"> Poland</v>
      </c>
      <c r="J2963" s="16" t="str">
        <f>_xlfn.CONCAT(טבלה1[[#This Row],[AI_Companies]]," ",טבלה1[[#This Row],[עמודה1]])</f>
        <v>QulixSystems http://www.qulix.com/</v>
      </c>
      <c r="K2963" s="12">
        <v>250</v>
      </c>
      <c r="L2963" s="12" t="str">
        <f>IF(טבלה1[[#This Row],[עמודה53]]&gt;2000,"Yes","No")</f>
        <v>No</v>
      </c>
      <c r="M2963" s="12">
        <v>999</v>
      </c>
      <c r="N2963" s="12">
        <f>AVERAGE(טבלה1[[#This Row],[עמודה52]:[עמודה53]])</f>
        <v>624.5</v>
      </c>
      <c r="O2963" s="12" t="str">
        <f>IF(טבלה1[[#This Row],[עמודה4]]="&lt; $25 / hr","0$ - $25 / hr",טבלה1[[#This Row],[עמודה4]])</f>
        <v>$50 - $99 / hr</v>
      </c>
      <c r="P2963" s="12" t="str" cm="1">
        <f t="array" ref="P2963">INDEX(_xlfn.TEXTSPLIT(טבלה1[[#This Row],[עמודה55]],"-"),1)</f>
        <v xml:space="preserve">$50 </v>
      </c>
      <c r="Q2963" s="21" t="str" cm="1">
        <f t="array" ref="Q2963">INDEX(_xlfn.TEXTSPLIT(INDEX(_xlfn.TEXTSPLIT(טבלה1[[#This Row],[עמודה55]],"-"),2),"/"),1)</f>
        <v xml:space="preserve"> $99 </v>
      </c>
      <c r="R2963" s="12">
        <f>AVERAGE(טבלה1[[#This Row],[עמודה59]:[עמודה60]])</f>
        <v>74.5</v>
      </c>
      <c r="S2963" s="3">
        <f>VALUE(SUBSTITUTE(טבלה1[[#This Row],[עמודה56]],"$",""))</f>
        <v>50</v>
      </c>
      <c r="T2963" s="3">
        <f>VALUE(SUBSTITUTE(טבלה1[[#This Row],[עמודה57]],"$",""))</f>
        <v>99</v>
      </c>
      <c r="U2963" s="3" t="str">
        <f>IF(טבלה1[[#This Row],[עמודה58]]&gt;30,"Yes","No")</f>
        <v>Yes</v>
      </c>
    </row>
    <row r="2964" spans="1:21" ht="13" x14ac:dyDescent="0.15">
      <c r="A2964" s="8" t="s">
        <v>6896</v>
      </c>
      <c r="B2964" s="9" t="s">
        <v>6897</v>
      </c>
      <c r="C2964" s="9" t="s">
        <v>168</v>
      </c>
      <c r="D2964" s="13">
        <v>10000</v>
      </c>
      <c r="E2964" s="9" t="s">
        <v>14</v>
      </c>
      <c r="F2964" s="9" t="s">
        <v>10</v>
      </c>
      <c r="G2964" s="10">
        <v>0.12</v>
      </c>
      <c r="H2964" s="11"/>
      <c r="I2964" s="12" t="str" cm="1">
        <f t="array" ref="I2964">INDEX(_xlfn.TEXTSPLIT(טבלה1[[#This Row],[עמודה2]],","),2)</f>
        <v xml:space="preserve"> India</v>
      </c>
      <c r="J2964" s="16" t="str">
        <f>_xlfn.CONCAT(טבלה1[[#This Row],[AI_Companies]]," ",טבלה1[[#This Row],[עמודה1]])</f>
        <v>SoftqubeTechnologiesPvtLtd https://www.softqubes.com/</v>
      </c>
      <c r="K2964" s="12">
        <v>50</v>
      </c>
      <c r="L2964" s="12" t="str">
        <f>IF(טבלה1[[#This Row],[עמודה53]]&gt;2000,"Yes","No")</f>
        <v>No</v>
      </c>
      <c r="M2964" s="12">
        <v>249</v>
      </c>
      <c r="N2964" s="12">
        <f>AVERAGE(טבלה1[[#This Row],[עמודה52]:[עמודה53]])</f>
        <v>149.5</v>
      </c>
      <c r="O2964" s="12" t="str">
        <f>IF(טבלה1[[#This Row],[עמודה4]]="&lt; $25 / hr","0$ - $25 / hr",טבלה1[[#This Row],[עמודה4]])</f>
        <v>0$ - $25 / hr</v>
      </c>
      <c r="P2964" s="12" t="str" cm="1">
        <f t="array" ref="P2964">INDEX(_xlfn.TEXTSPLIT(טבלה1[[#This Row],[עמודה55]],"-"),1)</f>
        <v xml:space="preserve">0$ </v>
      </c>
      <c r="Q2964" s="21" t="str" cm="1">
        <f t="array" ref="Q2964">INDEX(_xlfn.TEXTSPLIT(INDEX(_xlfn.TEXTSPLIT(טבלה1[[#This Row],[עמודה55]],"-"),2),"/"),1)</f>
        <v xml:space="preserve"> $25 </v>
      </c>
      <c r="R2964" s="12">
        <f>AVERAGE(טבלה1[[#This Row],[עמודה59]:[עמודה60]])</f>
        <v>12.5</v>
      </c>
      <c r="S2964" s="3">
        <f>VALUE(SUBSTITUTE(טבלה1[[#This Row],[עמודה56]],"$",""))</f>
        <v>0</v>
      </c>
      <c r="T2964" s="3">
        <f>VALUE(SUBSTITUTE(טבלה1[[#This Row],[עמודה57]],"$",""))</f>
        <v>25</v>
      </c>
      <c r="U2964" s="3" t="str">
        <f>IF(טבלה1[[#This Row],[עמודה58]]&gt;30,"Yes","No")</f>
        <v>No</v>
      </c>
    </row>
    <row r="2965" spans="1:21" ht="13" x14ac:dyDescent="0.15">
      <c r="A2965" s="8" t="s">
        <v>6898</v>
      </c>
      <c r="B2965" s="9" t="s">
        <v>6899</v>
      </c>
      <c r="C2965" s="9" t="s">
        <v>28</v>
      </c>
      <c r="D2965" s="13">
        <v>10000</v>
      </c>
      <c r="E2965" s="9" t="s">
        <v>9</v>
      </c>
      <c r="F2965" s="9" t="s">
        <v>29</v>
      </c>
      <c r="G2965" s="10">
        <v>0.1</v>
      </c>
      <c r="H2965" s="11"/>
      <c r="I2965" s="12" t="str" cm="1">
        <f t="array" ref="I2965">INDEX(_xlfn.TEXTSPLIT(טבלה1[[#This Row],[עמודה2]],","),2)</f>
        <v xml:space="preserve"> Poland</v>
      </c>
      <c r="J2965" s="16" t="str">
        <f>_xlfn.CONCAT(טבלה1[[#This Row],[AI_Companies]]," ",טבלה1[[#This Row],[עמודה1]])</f>
        <v>ASPERBROTHERS https://asperbrothers.com</v>
      </c>
      <c r="K2965" s="12">
        <v>10</v>
      </c>
      <c r="L2965" s="12" t="str">
        <f>IF(טבלה1[[#This Row],[עמודה53]]&gt;2000,"Yes","No")</f>
        <v>No</v>
      </c>
      <c r="M2965" s="12">
        <v>49</v>
      </c>
      <c r="N2965" s="12">
        <f>AVERAGE(טבלה1[[#This Row],[עמודה52]:[עמודה53]])</f>
        <v>29.5</v>
      </c>
      <c r="O2965" s="12" t="str">
        <f>IF(טבלה1[[#This Row],[עמודה4]]="&lt; $25 / hr","0$ - $25 / hr",טבלה1[[#This Row],[עמודה4]])</f>
        <v>$50 - $99 / hr</v>
      </c>
      <c r="P2965" s="12" t="str" cm="1">
        <f t="array" ref="P2965">INDEX(_xlfn.TEXTSPLIT(טבלה1[[#This Row],[עמודה55]],"-"),1)</f>
        <v xml:space="preserve">$50 </v>
      </c>
      <c r="Q2965" s="21" t="str" cm="1">
        <f t="array" ref="Q2965">INDEX(_xlfn.TEXTSPLIT(INDEX(_xlfn.TEXTSPLIT(טבלה1[[#This Row],[עמודה55]],"-"),2),"/"),1)</f>
        <v xml:space="preserve"> $99 </v>
      </c>
      <c r="R2965" s="12">
        <f>AVERAGE(טבלה1[[#This Row],[עמודה59]:[עמודה60]])</f>
        <v>74.5</v>
      </c>
      <c r="S2965" s="3">
        <f>VALUE(SUBSTITUTE(טבלה1[[#This Row],[עמודה56]],"$",""))</f>
        <v>50</v>
      </c>
      <c r="T2965" s="3">
        <f>VALUE(SUBSTITUTE(טבלה1[[#This Row],[עמודה57]],"$",""))</f>
        <v>99</v>
      </c>
      <c r="U2965" s="3" t="str">
        <f>IF(טבלה1[[#This Row],[עמודה58]]&gt;30,"Yes","No")</f>
        <v>Yes</v>
      </c>
    </row>
    <row r="2966" spans="1:21" ht="13" x14ac:dyDescent="0.15">
      <c r="A2966" s="8" t="s">
        <v>6900</v>
      </c>
      <c r="B2966" s="9" t="s">
        <v>6901</v>
      </c>
      <c r="C2966" s="9" t="s">
        <v>6902</v>
      </c>
      <c r="D2966" s="13">
        <v>10000</v>
      </c>
      <c r="E2966" s="9" t="s">
        <v>21</v>
      </c>
      <c r="F2966" s="9" t="s">
        <v>29</v>
      </c>
      <c r="G2966" s="10">
        <v>0.15</v>
      </c>
      <c r="H2966" s="11"/>
      <c r="I2966" s="12" t="str" cm="1">
        <f t="array" ref="I2966">INDEX(_xlfn.TEXTSPLIT(טבלה1[[#This Row],[עמודה2]],","),2)</f>
        <v xml:space="preserve"> AR</v>
      </c>
      <c r="J2966" s="16" t="str">
        <f>_xlfn.CONCAT(טבלה1[[#This Row],[AI_Companies]]," ",טבלה1[[#This Row],[עמודה1]])</f>
        <v>Lofty https://hirelofty.com</v>
      </c>
      <c r="K2966" s="12">
        <v>10</v>
      </c>
      <c r="L2966" s="12" t="str">
        <f>IF(טבלה1[[#This Row],[עמודה53]]&gt;2000,"Yes","No")</f>
        <v>No</v>
      </c>
      <c r="M2966" s="12">
        <v>49</v>
      </c>
      <c r="N2966" s="12">
        <f>AVERAGE(טבלה1[[#This Row],[עמודה52]:[עמודה53]])</f>
        <v>29.5</v>
      </c>
      <c r="O2966" s="12" t="str">
        <f>IF(טבלה1[[#This Row],[עמודה4]]="&lt; $25 / hr","0$ - $25 / hr",טבלה1[[#This Row],[עמודה4]])</f>
        <v>$100 - $149 / hr</v>
      </c>
      <c r="P2966" s="12" t="str" cm="1">
        <f t="array" ref="P2966">INDEX(_xlfn.TEXTSPLIT(טבלה1[[#This Row],[עמודה55]],"-"),1)</f>
        <v xml:space="preserve">$100 </v>
      </c>
      <c r="Q2966" s="21" t="str" cm="1">
        <f t="array" ref="Q2966">INDEX(_xlfn.TEXTSPLIT(INDEX(_xlfn.TEXTSPLIT(טבלה1[[#This Row],[עמודה55]],"-"),2),"/"),1)</f>
        <v xml:space="preserve"> $149 </v>
      </c>
      <c r="R2966" s="12">
        <f>AVERAGE(טבלה1[[#This Row],[עמודה59]:[עמודה60]])</f>
        <v>124.5</v>
      </c>
      <c r="S2966" s="3">
        <f>VALUE(SUBSTITUTE(טבלה1[[#This Row],[עמודה56]],"$",""))</f>
        <v>100</v>
      </c>
      <c r="T2966" s="3">
        <f>VALUE(SUBSTITUTE(טבלה1[[#This Row],[עמודה57]],"$",""))</f>
        <v>149</v>
      </c>
      <c r="U2966" s="3" t="str">
        <f>IF(טבלה1[[#This Row],[עמודה58]]&gt;30,"Yes","No")</f>
        <v>Yes</v>
      </c>
    </row>
    <row r="2967" spans="1:21" ht="13" x14ac:dyDescent="0.15">
      <c r="A2967" s="8" t="s">
        <v>6903</v>
      </c>
      <c r="B2967" s="9" t="s">
        <v>6904</v>
      </c>
      <c r="C2967" s="9" t="s">
        <v>1008</v>
      </c>
      <c r="D2967" s="13">
        <v>25000</v>
      </c>
      <c r="E2967" s="9" t="s">
        <v>33</v>
      </c>
      <c r="F2967" s="9" t="s">
        <v>29</v>
      </c>
      <c r="G2967" s="10">
        <v>0.1</v>
      </c>
      <c r="H2967" s="11"/>
      <c r="I2967" s="12" t="str" cm="1">
        <f t="array" ref="I2967">INDEX(_xlfn.TEXTSPLIT(טבלה1[[#This Row],[עמודה2]],","),2)</f>
        <v xml:space="preserve"> France</v>
      </c>
      <c r="J2967" s="16" t="str">
        <f>_xlfn.CONCAT(טבלה1[[#This Row],[AI_Companies]]," ",טבלה1[[#This Row],[עמודה1]])</f>
        <v>Kernix http://www.kernix.com/</v>
      </c>
      <c r="K2967" s="12">
        <v>10</v>
      </c>
      <c r="L2967" s="12" t="str">
        <f>IF(טבלה1[[#This Row],[עמודה53]]&gt;2000,"Yes","No")</f>
        <v>No</v>
      </c>
      <c r="M2967" s="12">
        <v>49</v>
      </c>
      <c r="N2967" s="12">
        <f>AVERAGE(טבלה1[[#This Row],[עמודה52]:[עמודה53]])</f>
        <v>29.5</v>
      </c>
      <c r="O2967" s="12" t="str">
        <f>IF(טבלה1[[#This Row],[עמודה4]]="&lt; $25 / hr","0$ - $25 / hr",טבלה1[[#This Row],[עמודה4]])</f>
        <v>$25 - $49 / hr</v>
      </c>
      <c r="P2967" s="12" t="str" cm="1">
        <f t="array" ref="P2967">INDEX(_xlfn.TEXTSPLIT(טבלה1[[#This Row],[עמודה55]],"-"),1)</f>
        <v xml:space="preserve">$25 </v>
      </c>
      <c r="Q2967" s="21" t="str" cm="1">
        <f t="array" ref="Q2967">INDEX(_xlfn.TEXTSPLIT(INDEX(_xlfn.TEXTSPLIT(טבלה1[[#This Row],[עמודה55]],"-"),2),"/"),1)</f>
        <v xml:space="preserve"> $49 </v>
      </c>
      <c r="R2967" s="12">
        <f>AVERAGE(טבלה1[[#This Row],[עמודה59]:[עמודה60]])</f>
        <v>37</v>
      </c>
      <c r="S2967" s="3">
        <f>VALUE(SUBSTITUTE(טבלה1[[#This Row],[עמודה56]],"$",""))</f>
        <v>25</v>
      </c>
      <c r="T2967" s="3">
        <f>VALUE(SUBSTITUTE(טבלה1[[#This Row],[עמודה57]],"$",""))</f>
        <v>49</v>
      </c>
      <c r="U2967" s="3" t="str">
        <f>IF(טבלה1[[#This Row],[עמודה58]]&gt;30,"Yes","No")</f>
        <v>Yes</v>
      </c>
    </row>
    <row r="2968" spans="1:21" ht="13" x14ac:dyDescent="0.15">
      <c r="A2968" s="8" t="s">
        <v>6905</v>
      </c>
      <c r="B2968" s="9" t="s">
        <v>6906</v>
      </c>
      <c r="C2968" s="9" t="s">
        <v>168</v>
      </c>
      <c r="D2968" s="13">
        <v>10000</v>
      </c>
      <c r="E2968" s="9" t="s">
        <v>14</v>
      </c>
      <c r="F2968" s="9" t="s">
        <v>29</v>
      </c>
      <c r="G2968" s="10">
        <v>0.1</v>
      </c>
      <c r="H2968" s="11"/>
      <c r="I2968" s="12" t="str" cm="1">
        <f t="array" ref="I2968">INDEX(_xlfn.TEXTSPLIT(טבלה1[[#This Row],[עמודה2]],","),2)</f>
        <v xml:space="preserve"> India</v>
      </c>
      <c r="J2968" s="16" t="str">
        <f>_xlfn.CONCAT(טבלה1[[#This Row],[AI_Companies]]," ",טבלה1[[#This Row],[עמודה1]])</f>
        <v>NevinaInfotechPvt.Ltd. https://nevinainfotech.com/</v>
      </c>
      <c r="K2968" s="12">
        <v>10</v>
      </c>
      <c r="L2968" s="12" t="str">
        <f>IF(טבלה1[[#This Row],[עמודה53]]&gt;2000,"Yes","No")</f>
        <v>No</v>
      </c>
      <c r="M2968" s="12">
        <v>49</v>
      </c>
      <c r="N2968" s="12">
        <f>AVERAGE(טבלה1[[#This Row],[עמודה52]:[עמודה53]])</f>
        <v>29.5</v>
      </c>
      <c r="O2968" s="12" t="str">
        <f>IF(טבלה1[[#This Row],[עמודה4]]="&lt; $25 / hr","0$ - $25 / hr",טבלה1[[#This Row],[עמודה4]])</f>
        <v>0$ - $25 / hr</v>
      </c>
      <c r="P2968" s="12" t="str" cm="1">
        <f t="array" ref="P2968">INDEX(_xlfn.TEXTSPLIT(טבלה1[[#This Row],[עמודה55]],"-"),1)</f>
        <v xml:space="preserve">0$ </v>
      </c>
      <c r="Q2968" s="21" t="str" cm="1">
        <f t="array" ref="Q2968">INDEX(_xlfn.TEXTSPLIT(INDEX(_xlfn.TEXTSPLIT(טבלה1[[#This Row],[עמודה55]],"-"),2),"/"),1)</f>
        <v xml:space="preserve"> $25 </v>
      </c>
      <c r="R2968" s="12">
        <f>AVERAGE(טבלה1[[#This Row],[עמודה59]:[עמודה60]])</f>
        <v>12.5</v>
      </c>
      <c r="S2968" s="3">
        <f>VALUE(SUBSTITUTE(טבלה1[[#This Row],[עמודה56]],"$",""))</f>
        <v>0</v>
      </c>
      <c r="T2968" s="3">
        <f>VALUE(SUBSTITUTE(טבלה1[[#This Row],[עמודה57]],"$",""))</f>
        <v>25</v>
      </c>
      <c r="U2968" s="3" t="str">
        <f>IF(טבלה1[[#This Row],[עמודה58]]&gt;30,"Yes","No")</f>
        <v>No</v>
      </c>
    </row>
    <row r="2969" spans="1:21" ht="13" x14ac:dyDescent="0.15">
      <c r="A2969" s="8" t="s">
        <v>6907</v>
      </c>
      <c r="B2969" s="9" t="s">
        <v>6908</v>
      </c>
      <c r="C2969" s="9" t="s">
        <v>6909</v>
      </c>
      <c r="D2969" s="13">
        <v>5000</v>
      </c>
      <c r="E2969" s="9" t="s">
        <v>9</v>
      </c>
      <c r="F2969" s="9" t="s">
        <v>29</v>
      </c>
      <c r="G2969" s="10">
        <v>0.3</v>
      </c>
      <c r="H2969" s="11"/>
      <c r="I2969" s="12" t="str" cm="1">
        <f t="array" ref="I2969">INDEX(_xlfn.TEXTSPLIT(טבלה1[[#This Row],[עמודה2]],","),2)</f>
        <v xml:space="preserve"> IN</v>
      </c>
      <c r="J2969" s="16" t="str">
        <f>_xlfn.CONCAT(טבלה1[[#This Row],[AI_Companies]]," ",טבלה1[[#This Row],[עמודה1]])</f>
        <v>FloboticsUiPathandRPADevelopment http://flobotics.io/</v>
      </c>
      <c r="K2969" s="12">
        <v>10</v>
      </c>
      <c r="L2969" s="12" t="str">
        <f>IF(טבלה1[[#This Row],[עמודה53]]&gt;2000,"Yes","No")</f>
        <v>No</v>
      </c>
      <c r="M2969" s="12">
        <v>49</v>
      </c>
      <c r="N2969" s="12">
        <f>AVERAGE(טבלה1[[#This Row],[עמודה52]:[עמודה53]])</f>
        <v>29.5</v>
      </c>
      <c r="O2969" s="12" t="str">
        <f>IF(טבלה1[[#This Row],[עמודה4]]="&lt; $25 / hr","0$ - $25 / hr",טבלה1[[#This Row],[עמודה4]])</f>
        <v>$50 - $99 / hr</v>
      </c>
      <c r="P2969" s="12" t="str" cm="1">
        <f t="array" ref="P2969">INDEX(_xlfn.TEXTSPLIT(טבלה1[[#This Row],[עמודה55]],"-"),1)</f>
        <v xml:space="preserve">$50 </v>
      </c>
      <c r="Q2969" s="21" t="str" cm="1">
        <f t="array" ref="Q2969">INDEX(_xlfn.TEXTSPLIT(INDEX(_xlfn.TEXTSPLIT(טבלה1[[#This Row],[עמודה55]],"-"),2),"/"),1)</f>
        <v xml:space="preserve"> $99 </v>
      </c>
      <c r="R2969" s="12">
        <f>AVERAGE(טבלה1[[#This Row],[עמודה59]:[עמודה60]])</f>
        <v>74.5</v>
      </c>
      <c r="S2969" s="3">
        <f>VALUE(SUBSTITUTE(טבלה1[[#This Row],[עמודה56]],"$",""))</f>
        <v>50</v>
      </c>
      <c r="T2969" s="3">
        <f>VALUE(SUBSTITUTE(טבלה1[[#This Row],[עמודה57]],"$",""))</f>
        <v>99</v>
      </c>
      <c r="U2969" s="3" t="str">
        <f>IF(טבלה1[[#This Row],[עמודה58]]&gt;30,"Yes","No")</f>
        <v>Yes</v>
      </c>
    </row>
    <row r="2970" spans="1:21" ht="13" x14ac:dyDescent="0.15">
      <c r="A2970" s="8" t="s">
        <v>6910</v>
      </c>
      <c r="B2970" s="9" t="s">
        <v>6911</v>
      </c>
      <c r="C2970" s="9" t="s">
        <v>450</v>
      </c>
      <c r="D2970" s="13">
        <v>5000</v>
      </c>
      <c r="E2970" s="9" t="s">
        <v>33</v>
      </c>
      <c r="F2970" s="9" t="s">
        <v>117</v>
      </c>
      <c r="G2970" s="10">
        <v>0.5</v>
      </c>
      <c r="H2970" s="11"/>
      <c r="I2970" s="12" t="str" cm="1">
        <f t="array" ref="I2970">INDEX(_xlfn.TEXTSPLIT(טבלה1[[#This Row],[עמודה2]],","),2)</f>
        <v xml:space="preserve"> WY</v>
      </c>
      <c r="J2970" s="16" t="str">
        <f>_xlfn.CONCAT(טבלה1[[#This Row],[AI_Companies]]," ",טבלה1[[#This Row],[עמודה1]])</f>
        <v>ZigniteLabs https://www.zignite.io</v>
      </c>
      <c r="K2970" s="12">
        <v>2</v>
      </c>
      <c r="L2970" s="12" t="str">
        <f>IF(טבלה1[[#This Row],[עמודה53]]&gt;2000,"Yes","No")</f>
        <v>No</v>
      </c>
      <c r="M2970" s="12">
        <v>9</v>
      </c>
      <c r="N2970" s="12">
        <f>AVERAGE(טבלה1[[#This Row],[עמודה52]:[עמודה53]])</f>
        <v>5.5</v>
      </c>
      <c r="O2970" s="12" t="str">
        <f>IF(טבלה1[[#This Row],[עמודה4]]="&lt; $25 / hr","0$ - $25 / hr",טבלה1[[#This Row],[עמודה4]])</f>
        <v>$25 - $49 / hr</v>
      </c>
      <c r="P2970" s="12" t="str" cm="1">
        <f t="array" ref="P2970">INDEX(_xlfn.TEXTSPLIT(טבלה1[[#This Row],[עמודה55]],"-"),1)</f>
        <v xml:space="preserve">$25 </v>
      </c>
      <c r="Q2970" s="21" t="str" cm="1">
        <f t="array" ref="Q2970">INDEX(_xlfn.TEXTSPLIT(INDEX(_xlfn.TEXTSPLIT(טבלה1[[#This Row],[עמודה55]],"-"),2),"/"),1)</f>
        <v xml:space="preserve"> $49 </v>
      </c>
      <c r="R2970" s="12">
        <f>AVERAGE(טבלה1[[#This Row],[עמודה59]:[עמודה60]])</f>
        <v>37</v>
      </c>
      <c r="S2970" s="3">
        <f>VALUE(SUBSTITUTE(טבלה1[[#This Row],[עמודה56]],"$",""))</f>
        <v>25</v>
      </c>
      <c r="T2970" s="3">
        <f>VALUE(SUBSTITUTE(טבלה1[[#This Row],[עמודה57]],"$",""))</f>
        <v>49</v>
      </c>
      <c r="U2970" s="3" t="str">
        <f>IF(טבלה1[[#This Row],[עמודה58]]&gt;30,"Yes","No")</f>
        <v>Yes</v>
      </c>
    </row>
    <row r="2971" spans="1:21" ht="13" x14ac:dyDescent="0.15">
      <c r="A2971" s="8" t="s">
        <v>6912</v>
      </c>
      <c r="B2971" s="9" t="s">
        <v>6913</v>
      </c>
      <c r="C2971" s="9" t="s">
        <v>1084</v>
      </c>
      <c r="D2971" s="13">
        <v>100000</v>
      </c>
      <c r="E2971" s="9" t="s">
        <v>9</v>
      </c>
      <c r="F2971" s="9" t="s">
        <v>10</v>
      </c>
      <c r="G2971" s="10">
        <v>0.1</v>
      </c>
      <c r="H2971" s="11"/>
      <c r="I2971" s="12" t="str" cm="1">
        <f t="array" ref="I2971">INDEX(_xlfn.TEXTSPLIT(טבלה1[[#This Row],[עמודה2]],","),2)</f>
        <v xml:space="preserve"> Singapore</v>
      </c>
      <c r="J2971" s="16" t="str">
        <f>_xlfn.CONCAT(טבלה1[[#This Row],[AI_Companies]]," ",טבלה1[[#This Row],[עמודה1]])</f>
        <v>Slash http://www.slash.co</v>
      </c>
      <c r="K2971" s="12">
        <v>50</v>
      </c>
      <c r="L2971" s="12" t="str">
        <f>IF(טבלה1[[#This Row],[עמודה53]]&gt;2000,"Yes","No")</f>
        <v>No</v>
      </c>
      <c r="M2971" s="12">
        <v>249</v>
      </c>
      <c r="N2971" s="12">
        <f>AVERAGE(טבלה1[[#This Row],[עמודה52]:[עמודה53]])</f>
        <v>149.5</v>
      </c>
      <c r="O2971" s="12" t="str">
        <f>IF(טבלה1[[#This Row],[עמודה4]]="&lt; $25 / hr","0$ - $25 / hr",טבלה1[[#This Row],[עמודה4]])</f>
        <v>$50 - $99 / hr</v>
      </c>
      <c r="P2971" s="12" t="str" cm="1">
        <f t="array" ref="P2971">INDEX(_xlfn.TEXTSPLIT(טבלה1[[#This Row],[עמודה55]],"-"),1)</f>
        <v xml:space="preserve">$50 </v>
      </c>
      <c r="Q2971" s="21" t="str" cm="1">
        <f t="array" ref="Q2971">INDEX(_xlfn.TEXTSPLIT(INDEX(_xlfn.TEXTSPLIT(טבלה1[[#This Row],[עמודה55]],"-"),2),"/"),1)</f>
        <v xml:space="preserve"> $99 </v>
      </c>
      <c r="R2971" s="12">
        <f>AVERAGE(טבלה1[[#This Row],[עמודה59]:[עמודה60]])</f>
        <v>74.5</v>
      </c>
      <c r="S2971" s="3">
        <f>VALUE(SUBSTITUTE(טבלה1[[#This Row],[עמודה56]],"$",""))</f>
        <v>50</v>
      </c>
      <c r="T2971" s="3">
        <f>VALUE(SUBSTITUTE(טבלה1[[#This Row],[עמודה57]],"$",""))</f>
        <v>99</v>
      </c>
      <c r="U2971" s="3" t="str">
        <f>IF(טבלה1[[#This Row],[עמודה58]]&gt;30,"Yes","No")</f>
        <v>Yes</v>
      </c>
    </row>
    <row r="2972" spans="1:21" ht="13" x14ac:dyDescent="0.15">
      <c r="A2972" s="8" t="s">
        <v>6914</v>
      </c>
      <c r="B2972" s="9" t="s">
        <v>6915</v>
      </c>
      <c r="C2972" s="9" t="s">
        <v>53</v>
      </c>
      <c r="D2972" s="13">
        <v>5000</v>
      </c>
      <c r="E2972" s="9" t="s">
        <v>33</v>
      </c>
      <c r="F2972" s="9" t="s">
        <v>117</v>
      </c>
      <c r="G2972" s="10">
        <v>0.5</v>
      </c>
      <c r="H2972" s="11"/>
      <c r="I2972" s="12" t="str" cm="1">
        <f t="array" ref="I2972">INDEX(_xlfn.TEXTSPLIT(טבלה1[[#This Row],[עמודה2]],","),2)</f>
        <v xml:space="preserve"> Ukraine</v>
      </c>
      <c r="J2972" s="16" t="str">
        <f>_xlfn.CONCAT(טבלה1[[#This Row],[AI_Companies]]," ",טבלה1[[#This Row],[עמודה1]])</f>
        <v>Unibot https://unibot.ai</v>
      </c>
      <c r="K2972" s="12">
        <v>2</v>
      </c>
      <c r="L2972" s="12" t="str">
        <f>IF(טבלה1[[#This Row],[עמודה53]]&gt;2000,"Yes","No")</f>
        <v>No</v>
      </c>
      <c r="M2972" s="12">
        <v>9</v>
      </c>
      <c r="N2972" s="12">
        <f>AVERAGE(טבלה1[[#This Row],[עמודה52]:[עמודה53]])</f>
        <v>5.5</v>
      </c>
      <c r="O2972" s="12" t="str">
        <f>IF(טבלה1[[#This Row],[עמודה4]]="&lt; $25 / hr","0$ - $25 / hr",טבלה1[[#This Row],[עמודה4]])</f>
        <v>$25 - $49 / hr</v>
      </c>
      <c r="P2972" s="12" t="str" cm="1">
        <f t="array" ref="P2972">INDEX(_xlfn.TEXTSPLIT(טבלה1[[#This Row],[עמודה55]],"-"),1)</f>
        <v xml:space="preserve">$25 </v>
      </c>
      <c r="Q2972" s="21" t="str" cm="1">
        <f t="array" ref="Q2972">INDEX(_xlfn.TEXTSPLIT(INDEX(_xlfn.TEXTSPLIT(טבלה1[[#This Row],[עמודה55]],"-"),2),"/"),1)</f>
        <v xml:space="preserve"> $49 </v>
      </c>
      <c r="R2972" s="12">
        <f>AVERAGE(טבלה1[[#This Row],[עמודה59]:[עמודה60]])</f>
        <v>37</v>
      </c>
      <c r="S2972" s="3">
        <f>VALUE(SUBSTITUTE(טבלה1[[#This Row],[עמודה56]],"$",""))</f>
        <v>25</v>
      </c>
      <c r="T2972" s="3">
        <f>VALUE(SUBSTITUTE(טבלה1[[#This Row],[עמודה57]],"$",""))</f>
        <v>49</v>
      </c>
      <c r="U2972" s="3" t="str">
        <f>IF(טבלה1[[#This Row],[עמודה58]]&gt;30,"Yes","No")</f>
        <v>Yes</v>
      </c>
    </row>
    <row r="2973" spans="1:21" ht="13" x14ac:dyDescent="0.15">
      <c r="A2973" s="8" t="s">
        <v>6916</v>
      </c>
      <c r="B2973" s="9" t="s">
        <v>6917</v>
      </c>
      <c r="C2973" s="9" t="s">
        <v>1522</v>
      </c>
      <c r="D2973" s="9" t="s">
        <v>4</v>
      </c>
      <c r="E2973" s="9" t="s">
        <v>4</v>
      </c>
      <c r="F2973" s="9" t="s">
        <v>5</v>
      </c>
      <c r="G2973" s="10">
        <v>0.25</v>
      </c>
      <c r="H2973" s="11"/>
      <c r="I2973" s="12" t="str" cm="1">
        <f t="array" ref="I2973">INDEX(_xlfn.TEXTSPLIT(טבלה1[[#This Row],[עמודה2]],","),2)</f>
        <v xml:space="preserve"> China</v>
      </c>
      <c r="J2973" s="16" t="str">
        <f>_xlfn.CONCAT(טבלה1[[#This Row],[AI_Companies]]," ",טבלה1[[#This Row],[עמודה1]])</f>
        <v>NankaiUniversityChuangyuanInformationTechnologiesCo.,Ltd. http://www.itec.com.cn</v>
      </c>
      <c r="K2973" s="12">
        <v>250</v>
      </c>
      <c r="L2973" s="12" t="str">
        <f>IF(טבלה1[[#This Row],[עמודה53]]&gt;2000,"Yes","No")</f>
        <v>No</v>
      </c>
      <c r="M2973" s="12">
        <v>999</v>
      </c>
      <c r="N2973" s="12">
        <f>AVERAGE(טבלה1[[#This Row],[עמודה52]:[עמודה53]])</f>
        <v>624.5</v>
      </c>
      <c r="O2973" s="12" t="str">
        <f>IF(טבלה1[[#This Row],[עמודה4]]="&lt; $25 / hr","0$ - $25 / hr",טבלה1[[#This Row],[עמודה4]])</f>
        <v>Undisclosed</v>
      </c>
      <c r="P2973" s="12" t="str" cm="1">
        <f t="array" ref="P2973">INDEX(_xlfn.TEXTSPLIT(טבלה1[[#This Row],[עמודה55]],"-"),1)</f>
        <v>Undisclosed</v>
      </c>
      <c r="Q2973" s="21" t="e" cm="1">
        <f t="array" ref="Q2973">INDEX(_xlfn.TEXTSPLIT(INDEX(_xlfn.TEXTSPLIT(טבלה1[[#This Row],[עמודה55]],"-"),2),"/"),1)</f>
        <v>#REF!</v>
      </c>
      <c r="R2973" s="12" t="e">
        <f>AVERAGE(טבלה1[[#This Row],[עמודה59]:[עמודה60]])</f>
        <v>#VALUE!</v>
      </c>
      <c r="S2973" s="3" t="e">
        <f>VALUE(SUBSTITUTE(טבלה1[[#This Row],[עמודה56]],"$",""))</f>
        <v>#VALUE!</v>
      </c>
      <c r="T2973" s="3" t="e">
        <f>VALUE(SUBSTITUTE(טבלה1[[#This Row],[עמודה57]],"$",""))</f>
        <v>#REF!</v>
      </c>
      <c r="U2973" s="3" t="e">
        <f>IF(טבלה1[[#This Row],[עמודה58]]&gt;30,"Yes","No")</f>
        <v>#VALUE!</v>
      </c>
    </row>
    <row r="2974" spans="1:21" ht="13" x14ac:dyDescent="0.15">
      <c r="A2974" s="8" t="s">
        <v>6918</v>
      </c>
      <c r="B2974" s="9" t="s">
        <v>6919</v>
      </c>
      <c r="C2974" s="9" t="s">
        <v>361</v>
      </c>
      <c r="D2974" s="13">
        <v>5000</v>
      </c>
      <c r="E2974" s="9" t="s">
        <v>14</v>
      </c>
      <c r="F2974" s="9" t="s">
        <v>29</v>
      </c>
      <c r="G2974" s="10">
        <v>0.3</v>
      </c>
      <c r="H2974" s="11"/>
      <c r="I2974" s="12" t="str" cm="1">
        <f t="array" ref="I2974">INDEX(_xlfn.TEXTSPLIT(טבלה1[[#This Row],[עמודה2]],","),2)</f>
        <v xml:space="preserve"> India</v>
      </c>
      <c r="J2974" s="16" t="str">
        <f>_xlfn.CONCAT(טבלה1[[#This Row],[AI_Companies]]," ",טבלה1[[#This Row],[עמודה1]])</f>
        <v>ComsenseTechnologies http://www.comsenseconsulting.com</v>
      </c>
      <c r="K2974" s="12">
        <v>10</v>
      </c>
      <c r="L2974" s="12" t="str">
        <f>IF(טבלה1[[#This Row],[עמודה53]]&gt;2000,"Yes","No")</f>
        <v>No</v>
      </c>
      <c r="M2974" s="12">
        <v>49</v>
      </c>
      <c r="N2974" s="12">
        <f>AVERAGE(טבלה1[[#This Row],[עמודה52]:[עמודה53]])</f>
        <v>29.5</v>
      </c>
      <c r="O2974" s="12" t="str">
        <f>IF(טבלה1[[#This Row],[עמודה4]]="&lt; $25 / hr","0$ - $25 / hr",טבלה1[[#This Row],[עמודה4]])</f>
        <v>0$ - $25 / hr</v>
      </c>
      <c r="P2974" s="12" t="str" cm="1">
        <f t="array" ref="P2974">INDEX(_xlfn.TEXTSPLIT(טבלה1[[#This Row],[עמודה55]],"-"),1)</f>
        <v xml:space="preserve">0$ </v>
      </c>
      <c r="Q2974" s="21" t="str" cm="1">
        <f t="array" ref="Q2974">INDEX(_xlfn.TEXTSPLIT(INDEX(_xlfn.TEXTSPLIT(טבלה1[[#This Row],[עמודה55]],"-"),2),"/"),1)</f>
        <v xml:space="preserve"> $25 </v>
      </c>
      <c r="R2974" s="12">
        <f>AVERAGE(טבלה1[[#This Row],[עמודה59]:[עמודה60]])</f>
        <v>12.5</v>
      </c>
      <c r="S2974" s="3">
        <f>VALUE(SUBSTITUTE(טבלה1[[#This Row],[עמודה56]],"$",""))</f>
        <v>0</v>
      </c>
      <c r="T2974" s="3">
        <f>VALUE(SUBSTITUTE(טבלה1[[#This Row],[עמודה57]],"$",""))</f>
        <v>25</v>
      </c>
      <c r="U2974" s="3" t="str">
        <f>IF(טבלה1[[#This Row],[עמודה58]]&gt;30,"Yes","No")</f>
        <v>No</v>
      </c>
    </row>
    <row r="2975" spans="1:21" ht="13" x14ac:dyDescent="0.15">
      <c r="A2975" s="8" t="s">
        <v>6920</v>
      </c>
      <c r="B2975" s="9" t="s">
        <v>6921</v>
      </c>
      <c r="C2975" s="9" t="s">
        <v>2648</v>
      </c>
      <c r="D2975" s="13">
        <v>25000</v>
      </c>
      <c r="E2975" s="9" t="s">
        <v>63</v>
      </c>
      <c r="F2975" s="9" t="s">
        <v>29</v>
      </c>
      <c r="G2975" s="10">
        <v>0.1</v>
      </c>
      <c r="H2975" s="11"/>
      <c r="I2975" s="12" t="str" cm="1">
        <f t="array" ref="I2975">INDEX(_xlfn.TEXTSPLIT(טבלה1[[#This Row],[עמודה2]],","),2)</f>
        <v xml:space="preserve"> MO</v>
      </c>
      <c r="J2975" s="16" t="str">
        <f>_xlfn.CONCAT(טבלה1[[#This Row],[AI_Companies]]," ",טבלה1[[#This Row],[עמודה1]])</f>
        <v>AllianceSystems http://www.alliance-systems.co</v>
      </c>
      <c r="K2975" s="12">
        <v>10</v>
      </c>
      <c r="L2975" s="12" t="str">
        <f>IF(טבלה1[[#This Row],[עמודה53]]&gt;2000,"Yes","No")</f>
        <v>No</v>
      </c>
      <c r="M2975" s="12">
        <v>49</v>
      </c>
      <c r="N2975" s="12">
        <f>AVERAGE(טבלה1[[#This Row],[עמודה52]:[עמודה53]])</f>
        <v>29.5</v>
      </c>
      <c r="O2975" s="12" t="str">
        <f>IF(טבלה1[[#This Row],[עמודה4]]="&lt; $25 / hr","0$ - $25 / hr",טבלה1[[#This Row],[עמודה4]])</f>
        <v>$150 - $199 / hr</v>
      </c>
      <c r="P2975" s="12" t="str" cm="1">
        <f t="array" ref="P2975">INDEX(_xlfn.TEXTSPLIT(טבלה1[[#This Row],[עמודה55]],"-"),1)</f>
        <v xml:space="preserve">$150 </v>
      </c>
      <c r="Q2975" s="21" t="str" cm="1">
        <f t="array" ref="Q2975">INDEX(_xlfn.TEXTSPLIT(INDEX(_xlfn.TEXTSPLIT(טבלה1[[#This Row],[עמודה55]],"-"),2),"/"),1)</f>
        <v xml:space="preserve"> $199 </v>
      </c>
      <c r="R2975" s="12">
        <f>AVERAGE(טבלה1[[#This Row],[עמודה59]:[עמודה60]])</f>
        <v>174.5</v>
      </c>
      <c r="S2975" s="3">
        <f>VALUE(SUBSTITUTE(טבלה1[[#This Row],[עמודה56]],"$",""))</f>
        <v>150</v>
      </c>
      <c r="T2975" s="3">
        <f>VALUE(SUBSTITUTE(טבלה1[[#This Row],[עמודה57]],"$",""))</f>
        <v>199</v>
      </c>
      <c r="U2975" s="3" t="str">
        <f>IF(טבלה1[[#This Row],[עמודה58]]&gt;30,"Yes","No")</f>
        <v>Yes</v>
      </c>
    </row>
    <row r="2976" spans="1:21" ht="13" x14ac:dyDescent="0.15">
      <c r="A2976" s="8" t="s">
        <v>6922</v>
      </c>
      <c r="B2976" s="9" t="s">
        <v>6923</v>
      </c>
      <c r="C2976" s="9" t="s">
        <v>134</v>
      </c>
      <c r="D2976" s="13">
        <v>25000</v>
      </c>
      <c r="E2976" s="9" t="s">
        <v>9</v>
      </c>
      <c r="F2976" s="9" t="s">
        <v>10</v>
      </c>
      <c r="G2976" s="10">
        <v>0.36</v>
      </c>
      <c r="H2976" s="11"/>
      <c r="I2976" s="12" t="str" cm="1">
        <f t="array" ref="I2976">INDEX(_xlfn.TEXTSPLIT(טבלה1[[#This Row],[עמודה2]],","),2)</f>
        <v xml:space="preserve"> GA</v>
      </c>
      <c r="J2976" s="16" t="str">
        <f>_xlfn.CONCAT(טבלה1[[#This Row],[AI_Companies]]," ",טבלה1[[#This Row],[עמודה1]])</f>
        <v>ITTStarConsulting,LLC https://www.ittstar.com/</v>
      </c>
      <c r="K2976" s="12">
        <v>50</v>
      </c>
      <c r="L2976" s="12" t="str">
        <f>IF(טבלה1[[#This Row],[עמודה53]]&gt;2000,"Yes","No")</f>
        <v>No</v>
      </c>
      <c r="M2976" s="12">
        <v>249</v>
      </c>
      <c r="N2976" s="12">
        <f>AVERAGE(טבלה1[[#This Row],[עמודה52]:[עמודה53]])</f>
        <v>149.5</v>
      </c>
      <c r="O2976" s="12" t="str">
        <f>IF(טבלה1[[#This Row],[עמודה4]]="&lt; $25 / hr","0$ - $25 / hr",טבלה1[[#This Row],[עמודה4]])</f>
        <v>$50 - $99 / hr</v>
      </c>
      <c r="P2976" s="12" t="str" cm="1">
        <f t="array" ref="P2976">INDEX(_xlfn.TEXTSPLIT(טבלה1[[#This Row],[עמודה55]],"-"),1)</f>
        <v xml:space="preserve">$50 </v>
      </c>
      <c r="Q2976" s="21" t="str" cm="1">
        <f t="array" ref="Q2976">INDEX(_xlfn.TEXTSPLIT(INDEX(_xlfn.TEXTSPLIT(טבלה1[[#This Row],[עמודה55]],"-"),2),"/"),1)</f>
        <v xml:space="preserve"> $99 </v>
      </c>
      <c r="R2976" s="12">
        <f>AVERAGE(טבלה1[[#This Row],[עמודה59]:[עמודה60]])</f>
        <v>74.5</v>
      </c>
      <c r="S2976" s="3">
        <f>VALUE(SUBSTITUTE(טבלה1[[#This Row],[עמודה56]],"$",""))</f>
        <v>50</v>
      </c>
      <c r="T2976" s="3">
        <f>VALUE(SUBSTITUTE(טבלה1[[#This Row],[עמודה57]],"$",""))</f>
        <v>99</v>
      </c>
      <c r="U2976" s="3" t="str">
        <f>IF(טבלה1[[#This Row],[עמודה58]]&gt;30,"Yes","No")</f>
        <v>Yes</v>
      </c>
    </row>
    <row r="2977" spans="1:21" ht="13" x14ac:dyDescent="0.15">
      <c r="A2977" s="8" t="s">
        <v>6924</v>
      </c>
      <c r="B2977" s="9" t="s">
        <v>6925</v>
      </c>
      <c r="C2977" s="9" t="s">
        <v>264</v>
      </c>
      <c r="D2977" s="13">
        <v>10000</v>
      </c>
      <c r="E2977" s="9" t="s">
        <v>21</v>
      </c>
      <c r="F2977" s="9" t="s">
        <v>29</v>
      </c>
      <c r="G2977" s="10">
        <v>0.55000000000000004</v>
      </c>
      <c r="H2977" s="11"/>
      <c r="I2977" s="12" t="str" cm="1">
        <f t="array" ref="I2977">INDEX(_xlfn.TEXTSPLIT(טבלה1[[#This Row],[עמודה2]],","),2)</f>
        <v xml:space="preserve"> Armenia</v>
      </c>
      <c r="J2977" s="16" t="str">
        <f>_xlfn.CONCAT(טבלה1[[#This Row],[AI_Companies]]," ",טבלה1[[#This Row],[עמודה1]])</f>
        <v>ShapeionTechnologies https://shapeion.com/</v>
      </c>
      <c r="K2977" s="12">
        <v>10</v>
      </c>
      <c r="L2977" s="12" t="str">
        <f>IF(טבלה1[[#This Row],[עמודה53]]&gt;2000,"Yes","No")</f>
        <v>No</v>
      </c>
      <c r="M2977" s="12">
        <v>49</v>
      </c>
      <c r="N2977" s="12">
        <f>AVERAGE(טבלה1[[#This Row],[עמודה52]:[עמודה53]])</f>
        <v>29.5</v>
      </c>
      <c r="O2977" s="12" t="str">
        <f>IF(טבלה1[[#This Row],[עמודה4]]="&lt; $25 / hr","0$ - $25 / hr",טבלה1[[#This Row],[עמודה4]])</f>
        <v>$100 - $149 / hr</v>
      </c>
      <c r="P2977" s="12" t="str" cm="1">
        <f t="array" ref="P2977">INDEX(_xlfn.TEXTSPLIT(טבלה1[[#This Row],[עמודה55]],"-"),1)</f>
        <v xml:space="preserve">$100 </v>
      </c>
      <c r="Q2977" s="21" t="str" cm="1">
        <f t="array" ref="Q2977">INDEX(_xlfn.TEXTSPLIT(INDEX(_xlfn.TEXTSPLIT(טבלה1[[#This Row],[עמודה55]],"-"),2),"/"),1)</f>
        <v xml:space="preserve"> $149 </v>
      </c>
      <c r="R2977" s="12">
        <f>AVERAGE(טבלה1[[#This Row],[עמודה59]:[עמודה60]])</f>
        <v>124.5</v>
      </c>
      <c r="S2977" s="3">
        <f>VALUE(SUBSTITUTE(טבלה1[[#This Row],[עמודה56]],"$",""))</f>
        <v>100</v>
      </c>
      <c r="T2977" s="3">
        <f>VALUE(SUBSTITUTE(טבלה1[[#This Row],[עמודה57]],"$",""))</f>
        <v>149</v>
      </c>
      <c r="U2977" s="3" t="str">
        <f>IF(טבלה1[[#This Row],[עמודה58]]&gt;30,"Yes","No")</f>
        <v>Yes</v>
      </c>
    </row>
    <row r="2978" spans="1:21" ht="13" x14ac:dyDescent="0.15">
      <c r="A2978" s="8" t="s">
        <v>6926</v>
      </c>
      <c r="B2978" s="9" t="s">
        <v>6927</v>
      </c>
      <c r="C2978" s="9" t="s">
        <v>24</v>
      </c>
      <c r="D2978" s="9" t="s">
        <v>4</v>
      </c>
      <c r="E2978" s="9" t="s">
        <v>33</v>
      </c>
      <c r="F2978" s="9" t="s">
        <v>10</v>
      </c>
      <c r="G2978" s="10">
        <v>0.1</v>
      </c>
      <c r="H2978" s="11"/>
      <c r="I2978" s="12" t="str" cm="1">
        <f t="array" ref="I2978">INDEX(_xlfn.TEXTSPLIT(טבלה1[[#This Row],[עמודה2]],","),2)</f>
        <v xml:space="preserve"> Estonia</v>
      </c>
      <c r="J2978" s="16" t="str">
        <f>_xlfn.CONCAT(טבלה1[[#This Row],[AI_Companies]]," ",טבלה1[[#This Row],[עמודה1]])</f>
        <v>8allocate http://www.8allocate.com/</v>
      </c>
      <c r="K2978" s="12">
        <v>50</v>
      </c>
      <c r="L2978" s="12" t="str">
        <f>IF(טבלה1[[#This Row],[עמודה53]]&gt;2000,"Yes","No")</f>
        <v>No</v>
      </c>
      <c r="M2978" s="12">
        <v>249</v>
      </c>
      <c r="N2978" s="12">
        <f>AVERAGE(טבלה1[[#This Row],[עמודה52]:[עמודה53]])</f>
        <v>149.5</v>
      </c>
      <c r="O2978" s="12" t="str">
        <f>IF(טבלה1[[#This Row],[עמודה4]]="&lt; $25 / hr","0$ - $25 / hr",טבלה1[[#This Row],[עמודה4]])</f>
        <v>$25 - $49 / hr</v>
      </c>
      <c r="P2978" s="12" t="str" cm="1">
        <f t="array" ref="P2978">INDEX(_xlfn.TEXTSPLIT(טבלה1[[#This Row],[עמודה55]],"-"),1)</f>
        <v xml:space="preserve">$25 </v>
      </c>
      <c r="Q2978" s="21" t="str" cm="1">
        <f t="array" ref="Q2978">INDEX(_xlfn.TEXTSPLIT(INDEX(_xlfn.TEXTSPLIT(טבלה1[[#This Row],[עמודה55]],"-"),2),"/"),1)</f>
        <v xml:space="preserve"> $49 </v>
      </c>
      <c r="R2978" s="12">
        <f>AVERAGE(טבלה1[[#This Row],[עמודה59]:[עמודה60]])</f>
        <v>37</v>
      </c>
      <c r="S2978" s="3">
        <f>VALUE(SUBSTITUTE(טבלה1[[#This Row],[עמודה56]],"$",""))</f>
        <v>25</v>
      </c>
      <c r="T2978" s="3">
        <f>VALUE(SUBSTITUTE(טבלה1[[#This Row],[עמודה57]],"$",""))</f>
        <v>49</v>
      </c>
      <c r="U2978" s="3" t="str">
        <f>IF(טבלה1[[#This Row],[עמודה58]]&gt;30,"Yes","No")</f>
        <v>Yes</v>
      </c>
    </row>
    <row r="2979" spans="1:21" ht="13" x14ac:dyDescent="0.15">
      <c r="A2979" s="8" t="s">
        <v>6928</v>
      </c>
      <c r="B2979" s="9" t="s">
        <v>6929</v>
      </c>
      <c r="C2979" s="9" t="s">
        <v>102</v>
      </c>
      <c r="D2979" s="13">
        <v>10000</v>
      </c>
      <c r="E2979" s="9" t="s">
        <v>9</v>
      </c>
      <c r="F2979" s="9" t="s">
        <v>29</v>
      </c>
      <c r="G2979" s="10">
        <v>0.4</v>
      </c>
      <c r="H2979" s="11"/>
      <c r="I2979" s="12" t="str" cm="1">
        <f t="array" ref="I2979">INDEX(_xlfn.TEXTSPLIT(טבלה1[[#This Row],[עמודה2]],","),2)</f>
        <v xml:space="preserve"> United Kingdom</v>
      </c>
      <c r="J2979" s="16" t="str">
        <f>_xlfn.CONCAT(טבלה1[[#This Row],[AI_Companies]]," ",טבלה1[[#This Row],[עמודה1]])</f>
        <v>Levels.Digital https://levels.digital</v>
      </c>
      <c r="K2979" s="12">
        <v>10</v>
      </c>
      <c r="L2979" s="12" t="str">
        <f>IF(טבלה1[[#This Row],[עמודה53]]&gt;2000,"Yes","No")</f>
        <v>No</v>
      </c>
      <c r="M2979" s="12">
        <v>49</v>
      </c>
      <c r="N2979" s="12">
        <f>AVERAGE(טבלה1[[#This Row],[עמודה52]:[עמודה53]])</f>
        <v>29.5</v>
      </c>
      <c r="O2979" s="12" t="str">
        <f>IF(טבלה1[[#This Row],[עמודה4]]="&lt; $25 / hr","0$ - $25 / hr",טבלה1[[#This Row],[עמודה4]])</f>
        <v>$50 - $99 / hr</v>
      </c>
      <c r="P2979" s="12" t="str" cm="1">
        <f t="array" ref="P2979">INDEX(_xlfn.TEXTSPLIT(טבלה1[[#This Row],[עמודה55]],"-"),1)</f>
        <v xml:space="preserve">$50 </v>
      </c>
      <c r="Q2979" s="21" t="str" cm="1">
        <f t="array" ref="Q2979">INDEX(_xlfn.TEXTSPLIT(INDEX(_xlfn.TEXTSPLIT(טבלה1[[#This Row],[עמודה55]],"-"),2),"/"),1)</f>
        <v xml:space="preserve"> $99 </v>
      </c>
      <c r="R2979" s="12">
        <f>AVERAGE(טבלה1[[#This Row],[עמודה59]:[עמודה60]])</f>
        <v>74.5</v>
      </c>
      <c r="S2979" s="3">
        <f>VALUE(SUBSTITUTE(טבלה1[[#This Row],[עמודה56]],"$",""))</f>
        <v>50</v>
      </c>
      <c r="T2979" s="3">
        <f>VALUE(SUBSTITUTE(טבלה1[[#This Row],[עמודה57]],"$",""))</f>
        <v>99</v>
      </c>
      <c r="U2979" s="3" t="str">
        <f>IF(טבלה1[[#This Row],[עמודה58]]&gt;30,"Yes","No")</f>
        <v>Yes</v>
      </c>
    </row>
    <row r="2980" spans="1:21" ht="13" x14ac:dyDescent="0.15">
      <c r="A2980" s="8" t="s">
        <v>6930</v>
      </c>
      <c r="B2980" s="9" t="s">
        <v>6931</v>
      </c>
      <c r="C2980" s="9" t="s">
        <v>546</v>
      </c>
      <c r="D2980" s="13">
        <v>10000</v>
      </c>
      <c r="E2980" s="9" t="s">
        <v>33</v>
      </c>
      <c r="F2980" s="9" t="s">
        <v>10</v>
      </c>
      <c r="G2980" s="10">
        <v>0.1</v>
      </c>
      <c r="H2980" s="11"/>
      <c r="I2980" s="12" t="str" cm="1">
        <f t="array" ref="I2980">INDEX(_xlfn.TEXTSPLIT(טבלה1[[#This Row],[עמודה2]],","),2)</f>
        <v xml:space="preserve"> IL</v>
      </c>
      <c r="J2980" s="16" t="str">
        <f>_xlfn.CONCAT(טבלה1[[#This Row],[AI_Companies]]," ",טבלה1[[#This Row],[עמודה1]])</f>
        <v>Empeek https://empeek.com/</v>
      </c>
      <c r="K2980" s="12">
        <v>50</v>
      </c>
      <c r="L2980" s="12" t="str">
        <f>IF(טבלה1[[#This Row],[עמודה53]]&gt;2000,"Yes","No")</f>
        <v>No</v>
      </c>
      <c r="M2980" s="12">
        <v>249</v>
      </c>
      <c r="N2980" s="12">
        <f>AVERAGE(טבלה1[[#This Row],[עמודה52]:[עמודה53]])</f>
        <v>149.5</v>
      </c>
      <c r="O2980" s="12" t="str">
        <f>IF(טבלה1[[#This Row],[עמודה4]]="&lt; $25 / hr","0$ - $25 / hr",טבלה1[[#This Row],[עמודה4]])</f>
        <v>$25 - $49 / hr</v>
      </c>
      <c r="P2980" s="12" t="str" cm="1">
        <f t="array" ref="P2980">INDEX(_xlfn.TEXTSPLIT(טבלה1[[#This Row],[עמודה55]],"-"),1)</f>
        <v xml:space="preserve">$25 </v>
      </c>
      <c r="Q2980" s="21" t="str" cm="1">
        <f t="array" ref="Q2980">INDEX(_xlfn.TEXTSPLIT(INDEX(_xlfn.TEXTSPLIT(טבלה1[[#This Row],[עמודה55]],"-"),2),"/"),1)</f>
        <v xml:space="preserve"> $49 </v>
      </c>
      <c r="R2980" s="12">
        <f>AVERAGE(טבלה1[[#This Row],[עמודה59]:[עמודה60]])</f>
        <v>37</v>
      </c>
      <c r="S2980" s="3">
        <f>VALUE(SUBSTITUTE(טבלה1[[#This Row],[עמודה56]],"$",""))</f>
        <v>25</v>
      </c>
      <c r="T2980" s="3">
        <f>VALUE(SUBSTITUTE(טבלה1[[#This Row],[עמודה57]],"$",""))</f>
        <v>49</v>
      </c>
      <c r="U2980" s="3" t="str">
        <f>IF(טבלה1[[#This Row],[עמודה58]]&gt;30,"Yes","No")</f>
        <v>Yes</v>
      </c>
    </row>
    <row r="2981" spans="1:21" ht="13" x14ac:dyDescent="0.15">
      <c r="A2981" s="8" t="s">
        <v>6932</v>
      </c>
      <c r="B2981" s="9" t="s">
        <v>6933</v>
      </c>
      <c r="C2981" s="9" t="s">
        <v>6934</v>
      </c>
      <c r="D2981" s="13">
        <v>25000</v>
      </c>
      <c r="E2981" s="9" t="s">
        <v>33</v>
      </c>
      <c r="F2981" s="9" t="s">
        <v>10</v>
      </c>
      <c r="G2981" s="10">
        <v>0.1</v>
      </c>
      <c r="H2981" s="11"/>
      <c r="I2981" s="12" t="str" cm="1">
        <f t="array" ref="I2981">INDEX(_xlfn.TEXTSPLIT(טבלה1[[#This Row],[עמודה2]],","),2)</f>
        <v xml:space="preserve"> India</v>
      </c>
      <c r="J2981" s="16" t="str">
        <f>_xlfn.CONCAT(טבלה1[[#This Row],[AI_Companies]]," ",טבלה1[[#This Row],[עמודה1]])</f>
        <v>MindstackTechnologies https://mindstacktechnologies.com/</v>
      </c>
      <c r="K2981" s="12">
        <v>50</v>
      </c>
      <c r="L2981" s="12" t="str">
        <f>IF(טבלה1[[#This Row],[עמודה53]]&gt;2000,"Yes","No")</f>
        <v>No</v>
      </c>
      <c r="M2981" s="12">
        <v>249</v>
      </c>
      <c r="N2981" s="12">
        <f>AVERAGE(טבלה1[[#This Row],[עמודה52]:[עמודה53]])</f>
        <v>149.5</v>
      </c>
      <c r="O2981" s="12" t="str">
        <f>IF(טבלה1[[#This Row],[עמודה4]]="&lt; $25 / hr","0$ - $25 / hr",טבלה1[[#This Row],[עמודה4]])</f>
        <v>$25 - $49 / hr</v>
      </c>
      <c r="P2981" s="12" t="str" cm="1">
        <f t="array" ref="P2981">INDEX(_xlfn.TEXTSPLIT(טבלה1[[#This Row],[עמודה55]],"-"),1)</f>
        <v xml:space="preserve">$25 </v>
      </c>
      <c r="Q2981" s="21" t="str" cm="1">
        <f t="array" ref="Q2981">INDEX(_xlfn.TEXTSPLIT(INDEX(_xlfn.TEXTSPLIT(טבלה1[[#This Row],[עמודה55]],"-"),2),"/"),1)</f>
        <v xml:space="preserve"> $49 </v>
      </c>
      <c r="R2981" s="12">
        <f>AVERAGE(טבלה1[[#This Row],[עמודה59]:[עמודה60]])</f>
        <v>37</v>
      </c>
      <c r="S2981" s="3">
        <f>VALUE(SUBSTITUTE(טבלה1[[#This Row],[עמודה56]],"$",""))</f>
        <v>25</v>
      </c>
      <c r="T2981" s="3">
        <f>VALUE(SUBSTITUTE(טבלה1[[#This Row],[עמודה57]],"$",""))</f>
        <v>49</v>
      </c>
      <c r="U2981" s="3" t="str">
        <f>IF(טבלה1[[#This Row],[עמודה58]]&gt;30,"Yes","No")</f>
        <v>Yes</v>
      </c>
    </row>
    <row r="2982" spans="1:21" ht="13" x14ac:dyDescent="0.15">
      <c r="A2982" s="8" t="s">
        <v>6935</v>
      </c>
      <c r="B2982" s="9" t="s">
        <v>6936</v>
      </c>
      <c r="C2982" s="9" t="s">
        <v>292</v>
      </c>
      <c r="D2982" s="13">
        <v>5000</v>
      </c>
      <c r="E2982" s="9" t="s">
        <v>33</v>
      </c>
      <c r="F2982" s="9" t="s">
        <v>10</v>
      </c>
      <c r="G2982" s="10">
        <v>0.1</v>
      </c>
      <c r="H2982" s="11"/>
      <c r="I2982" s="12" t="str" cm="1">
        <f t="array" ref="I2982">INDEX(_xlfn.TEXTSPLIT(טבלה1[[#This Row],[עמודה2]],","),2)</f>
        <v xml:space="preserve"> India</v>
      </c>
      <c r="J2982" s="16" t="str">
        <f>_xlfn.CONCAT(טבלה1[[#This Row],[AI_Companies]]," ",טבלה1[[#This Row],[עמודה1]])</f>
        <v>SayOneTechnologies https://www.sayonetech.com/</v>
      </c>
      <c r="K2982" s="12">
        <v>50</v>
      </c>
      <c r="L2982" s="12" t="str">
        <f>IF(טבלה1[[#This Row],[עמודה53]]&gt;2000,"Yes","No")</f>
        <v>No</v>
      </c>
      <c r="M2982" s="12">
        <v>249</v>
      </c>
      <c r="N2982" s="12">
        <f>AVERAGE(טבלה1[[#This Row],[עמודה52]:[עמודה53]])</f>
        <v>149.5</v>
      </c>
      <c r="O2982" s="12" t="str">
        <f>IF(טבלה1[[#This Row],[עמודה4]]="&lt; $25 / hr","0$ - $25 / hr",טבלה1[[#This Row],[עמודה4]])</f>
        <v>$25 - $49 / hr</v>
      </c>
      <c r="P2982" s="12" t="str" cm="1">
        <f t="array" ref="P2982">INDEX(_xlfn.TEXTSPLIT(טבלה1[[#This Row],[עמודה55]],"-"),1)</f>
        <v xml:space="preserve">$25 </v>
      </c>
      <c r="Q2982" s="21" t="str" cm="1">
        <f t="array" ref="Q2982">INDEX(_xlfn.TEXTSPLIT(INDEX(_xlfn.TEXTSPLIT(טבלה1[[#This Row],[עמודה55]],"-"),2),"/"),1)</f>
        <v xml:space="preserve"> $49 </v>
      </c>
      <c r="R2982" s="12">
        <f>AVERAGE(טבלה1[[#This Row],[עמודה59]:[עמודה60]])</f>
        <v>37</v>
      </c>
      <c r="S2982" s="3">
        <f>VALUE(SUBSTITUTE(טבלה1[[#This Row],[עמודה56]],"$",""))</f>
        <v>25</v>
      </c>
      <c r="T2982" s="3">
        <f>VALUE(SUBSTITUTE(טבלה1[[#This Row],[עמודה57]],"$",""))</f>
        <v>49</v>
      </c>
      <c r="U2982" s="3" t="str">
        <f>IF(טבלה1[[#This Row],[עמודה58]]&gt;30,"Yes","No")</f>
        <v>Yes</v>
      </c>
    </row>
    <row r="2983" spans="1:21" ht="13" x14ac:dyDescent="0.15">
      <c r="A2983" s="8" t="s">
        <v>6937</v>
      </c>
      <c r="B2983" s="9" t="s">
        <v>6938</v>
      </c>
      <c r="C2983" s="9" t="s">
        <v>53</v>
      </c>
      <c r="D2983" s="13">
        <v>25000</v>
      </c>
      <c r="E2983" s="9" t="s">
        <v>33</v>
      </c>
      <c r="F2983" s="9" t="s">
        <v>29</v>
      </c>
      <c r="G2983" s="10">
        <v>0.1</v>
      </c>
      <c r="H2983" s="11"/>
      <c r="I2983" s="12" t="str" cm="1">
        <f t="array" ref="I2983">INDEX(_xlfn.TEXTSPLIT(טבלה1[[#This Row],[עמודה2]],","),2)</f>
        <v xml:space="preserve"> Ukraine</v>
      </c>
      <c r="J2983" s="16" t="str">
        <f>_xlfn.CONCAT(טבלה1[[#This Row],[AI_Companies]]," ",טבלה1[[#This Row],[עמודה1]])</f>
        <v>SOFTUUP,LLC https://softuup.com/</v>
      </c>
      <c r="K2983" s="12">
        <v>10</v>
      </c>
      <c r="L2983" s="12" t="str">
        <f>IF(טבלה1[[#This Row],[עמודה53]]&gt;2000,"Yes","No")</f>
        <v>No</v>
      </c>
      <c r="M2983" s="12">
        <v>49</v>
      </c>
      <c r="N2983" s="12">
        <f>AVERAGE(טבלה1[[#This Row],[עמודה52]:[עמודה53]])</f>
        <v>29.5</v>
      </c>
      <c r="O2983" s="12" t="str">
        <f>IF(טבלה1[[#This Row],[עמודה4]]="&lt; $25 / hr","0$ - $25 / hr",טבלה1[[#This Row],[עמודה4]])</f>
        <v>$25 - $49 / hr</v>
      </c>
      <c r="P2983" s="12" t="str" cm="1">
        <f t="array" ref="P2983">INDEX(_xlfn.TEXTSPLIT(טבלה1[[#This Row],[עמודה55]],"-"),1)</f>
        <v xml:space="preserve">$25 </v>
      </c>
      <c r="Q2983" s="21" t="str" cm="1">
        <f t="array" ref="Q2983">INDEX(_xlfn.TEXTSPLIT(INDEX(_xlfn.TEXTSPLIT(טבלה1[[#This Row],[עמודה55]],"-"),2),"/"),1)</f>
        <v xml:space="preserve"> $49 </v>
      </c>
      <c r="R2983" s="12">
        <f>AVERAGE(טבלה1[[#This Row],[עמודה59]:[עמודה60]])</f>
        <v>37</v>
      </c>
      <c r="S2983" s="3">
        <f>VALUE(SUBSTITUTE(טבלה1[[#This Row],[עמודה56]],"$",""))</f>
        <v>25</v>
      </c>
      <c r="T2983" s="3">
        <f>VALUE(SUBSTITUTE(טבלה1[[#This Row],[עמודה57]],"$",""))</f>
        <v>49</v>
      </c>
      <c r="U2983" s="3" t="str">
        <f>IF(טבלה1[[#This Row],[עמודה58]]&gt;30,"Yes","No")</f>
        <v>Yes</v>
      </c>
    </row>
    <row r="2984" spans="1:21" ht="13" x14ac:dyDescent="0.15">
      <c r="A2984" s="8" t="s">
        <v>6939</v>
      </c>
      <c r="B2984" s="9" t="s">
        <v>6940</v>
      </c>
      <c r="C2984" s="9" t="s">
        <v>3422</v>
      </c>
      <c r="D2984" s="13">
        <v>10000</v>
      </c>
      <c r="E2984" s="9" t="s">
        <v>33</v>
      </c>
      <c r="F2984" s="9" t="s">
        <v>10</v>
      </c>
      <c r="G2984" s="10">
        <v>0.1</v>
      </c>
      <c r="H2984" s="11"/>
      <c r="I2984" s="12" t="str" cm="1">
        <f t="array" ref="I2984">INDEX(_xlfn.TEXTSPLIT(טבלה1[[#This Row],[עמודה2]],","),2)</f>
        <v xml:space="preserve"> India</v>
      </c>
      <c r="J2984" s="16" t="str">
        <f>_xlfn.CONCAT(טבלה1[[#This Row],[AI_Companies]]," ",טבלה1[[#This Row],[עמודה1]])</f>
        <v>CoruscateSolutionsPvtLtd https://www.coruscatesolution.com/</v>
      </c>
      <c r="K2984" s="12">
        <v>50</v>
      </c>
      <c r="L2984" s="12" t="str">
        <f>IF(טבלה1[[#This Row],[עמודה53]]&gt;2000,"Yes","No")</f>
        <v>No</v>
      </c>
      <c r="M2984" s="12">
        <v>249</v>
      </c>
      <c r="N2984" s="12">
        <f>AVERAGE(טבלה1[[#This Row],[עמודה52]:[עמודה53]])</f>
        <v>149.5</v>
      </c>
      <c r="O2984" s="12" t="str">
        <f>IF(טבלה1[[#This Row],[עמודה4]]="&lt; $25 / hr","0$ - $25 / hr",טבלה1[[#This Row],[עמודה4]])</f>
        <v>$25 - $49 / hr</v>
      </c>
      <c r="P2984" s="12" t="str" cm="1">
        <f t="array" ref="P2984">INDEX(_xlfn.TEXTSPLIT(טבלה1[[#This Row],[עמודה55]],"-"),1)</f>
        <v xml:space="preserve">$25 </v>
      </c>
      <c r="Q2984" s="21" t="str" cm="1">
        <f t="array" ref="Q2984">INDEX(_xlfn.TEXTSPLIT(INDEX(_xlfn.TEXTSPLIT(טבלה1[[#This Row],[עמודה55]],"-"),2),"/"),1)</f>
        <v xml:space="preserve"> $49 </v>
      </c>
      <c r="R2984" s="12">
        <f>AVERAGE(טבלה1[[#This Row],[עמודה59]:[עמודה60]])</f>
        <v>37</v>
      </c>
      <c r="S2984" s="3">
        <f>VALUE(SUBSTITUTE(טבלה1[[#This Row],[עמודה56]],"$",""))</f>
        <v>25</v>
      </c>
      <c r="T2984" s="3">
        <f>VALUE(SUBSTITUTE(טבלה1[[#This Row],[עמודה57]],"$",""))</f>
        <v>49</v>
      </c>
      <c r="U2984" s="3" t="str">
        <f>IF(טבלה1[[#This Row],[עמודה58]]&gt;30,"Yes","No")</f>
        <v>Yes</v>
      </c>
    </row>
    <row r="2985" spans="1:21" ht="13" x14ac:dyDescent="0.15">
      <c r="A2985" s="8" t="s">
        <v>6941</v>
      </c>
      <c r="B2985" s="9" t="s">
        <v>6942</v>
      </c>
      <c r="C2985" s="9" t="s">
        <v>2668</v>
      </c>
      <c r="D2985" s="13">
        <v>10000</v>
      </c>
      <c r="E2985" s="9" t="s">
        <v>33</v>
      </c>
      <c r="F2985" s="9" t="s">
        <v>29</v>
      </c>
      <c r="G2985" s="10">
        <v>0.5</v>
      </c>
      <c r="H2985" s="11"/>
      <c r="I2985" s="12" t="str" cm="1">
        <f t="array" ref="I2985">INDEX(_xlfn.TEXTSPLIT(טבלה1[[#This Row],[עמודה2]],","),2)</f>
        <v xml:space="preserve"> India</v>
      </c>
      <c r="J2985" s="16" t="str">
        <f>_xlfn.CONCAT(טבלה1[[#This Row],[AI_Companies]]," ",טבלה1[[#This Row],[עמודה1]])</f>
        <v>KevitTechnologies https://kevit.io</v>
      </c>
      <c r="K2985" s="12">
        <v>10</v>
      </c>
      <c r="L2985" s="12" t="str">
        <f>IF(טבלה1[[#This Row],[עמודה53]]&gt;2000,"Yes","No")</f>
        <v>No</v>
      </c>
      <c r="M2985" s="12">
        <v>49</v>
      </c>
      <c r="N2985" s="12">
        <f>AVERAGE(טבלה1[[#This Row],[עמודה52]:[עמודה53]])</f>
        <v>29.5</v>
      </c>
      <c r="O2985" s="12" t="str">
        <f>IF(טבלה1[[#This Row],[עמודה4]]="&lt; $25 / hr","0$ - $25 / hr",טבלה1[[#This Row],[עמודה4]])</f>
        <v>$25 - $49 / hr</v>
      </c>
      <c r="P2985" s="12" t="str" cm="1">
        <f t="array" ref="P2985">INDEX(_xlfn.TEXTSPLIT(טבלה1[[#This Row],[עמודה55]],"-"),1)</f>
        <v xml:space="preserve">$25 </v>
      </c>
      <c r="Q2985" s="21" t="str" cm="1">
        <f t="array" ref="Q2985">INDEX(_xlfn.TEXTSPLIT(INDEX(_xlfn.TEXTSPLIT(טבלה1[[#This Row],[עמודה55]],"-"),2),"/"),1)</f>
        <v xml:space="preserve"> $49 </v>
      </c>
      <c r="R2985" s="12">
        <f>AVERAGE(טבלה1[[#This Row],[עמודה59]:[עמודה60]])</f>
        <v>37</v>
      </c>
      <c r="S2985" s="3">
        <f>VALUE(SUBSTITUTE(טבלה1[[#This Row],[עמודה56]],"$",""))</f>
        <v>25</v>
      </c>
      <c r="T2985" s="3">
        <f>VALUE(SUBSTITUTE(טבלה1[[#This Row],[עמודה57]],"$",""))</f>
        <v>49</v>
      </c>
      <c r="U2985" s="3" t="str">
        <f>IF(טבלה1[[#This Row],[עמודה58]]&gt;30,"Yes","No")</f>
        <v>Yes</v>
      </c>
    </row>
    <row r="2986" spans="1:21" ht="13" x14ac:dyDescent="0.15">
      <c r="A2986" s="8" t="s">
        <v>6943</v>
      </c>
      <c r="B2986" s="9" t="s">
        <v>6944</v>
      </c>
      <c r="C2986" s="9" t="s">
        <v>3473</v>
      </c>
      <c r="D2986" s="13">
        <v>10000</v>
      </c>
      <c r="E2986" s="9" t="s">
        <v>21</v>
      </c>
      <c r="F2986" s="9" t="s">
        <v>29</v>
      </c>
      <c r="G2986" s="10">
        <v>0.18</v>
      </c>
      <c r="H2986" s="11"/>
      <c r="I2986" s="12" t="str" cm="1">
        <f t="array" ref="I2986">INDEX(_xlfn.TEXTSPLIT(טבלה1[[#This Row],[עמודה2]],","),2)</f>
        <v xml:space="preserve"> FL</v>
      </c>
      <c r="J2986" s="16" t="str">
        <f>_xlfn.CONCAT(טבלה1[[#This Row],[AI_Companies]]," ",טבלה1[[#This Row],[עמודה1]])</f>
        <v>TheSilverLogic https://tsl.io</v>
      </c>
      <c r="K2986" s="12">
        <v>10</v>
      </c>
      <c r="L2986" s="12" t="str">
        <f>IF(טבלה1[[#This Row],[עמודה53]]&gt;2000,"Yes","No")</f>
        <v>No</v>
      </c>
      <c r="M2986" s="12">
        <v>49</v>
      </c>
      <c r="N2986" s="12">
        <f>AVERAGE(טבלה1[[#This Row],[עמודה52]:[עמודה53]])</f>
        <v>29.5</v>
      </c>
      <c r="O2986" s="12" t="str">
        <f>IF(טבלה1[[#This Row],[עמודה4]]="&lt; $25 / hr","0$ - $25 / hr",טבלה1[[#This Row],[עמודה4]])</f>
        <v>$100 - $149 / hr</v>
      </c>
      <c r="P2986" s="12" t="str" cm="1">
        <f t="array" ref="P2986">INDEX(_xlfn.TEXTSPLIT(טבלה1[[#This Row],[עמודה55]],"-"),1)</f>
        <v xml:space="preserve">$100 </v>
      </c>
      <c r="Q2986" s="21" t="str" cm="1">
        <f t="array" ref="Q2986">INDEX(_xlfn.TEXTSPLIT(INDEX(_xlfn.TEXTSPLIT(טבלה1[[#This Row],[עמודה55]],"-"),2),"/"),1)</f>
        <v xml:space="preserve"> $149 </v>
      </c>
      <c r="R2986" s="12">
        <f>AVERAGE(טבלה1[[#This Row],[עמודה59]:[עמודה60]])</f>
        <v>124.5</v>
      </c>
      <c r="S2986" s="3">
        <f>VALUE(SUBSTITUTE(טבלה1[[#This Row],[עמודה56]],"$",""))</f>
        <v>100</v>
      </c>
      <c r="T2986" s="3">
        <f>VALUE(SUBSTITUTE(טבלה1[[#This Row],[עמודה57]],"$",""))</f>
        <v>149</v>
      </c>
      <c r="U2986" s="3" t="str">
        <f>IF(טבלה1[[#This Row],[עמודה58]]&gt;30,"Yes","No")</f>
        <v>Yes</v>
      </c>
    </row>
    <row r="2987" spans="1:21" ht="13" x14ac:dyDescent="0.15">
      <c r="A2987" s="8" t="s">
        <v>6945</v>
      </c>
      <c r="B2987" s="9" t="s">
        <v>6946</v>
      </c>
      <c r="C2987" s="9" t="s">
        <v>4535</v>
      </c>
      <c r="D2987" s="13">
        <v>10000</v>
      </c>
      <c r="E2987" s="9" t="s">
        <v>63</v>
      </c>
      <c r="F2987" s="9" t="s">
        <v>117</v>
      </c>
      <c r="G2987" s="10">
        <v>0.1</v>
      </c>
      <c r="H2987" s="11"/>
      <c r="I2987" s="12" t="str" cm="1">
        <f t="array" ref="I2987">INDEX(_xlfn.TEXTSPLIT(טבלה1[[#This Row],[עמודה2]],","),2)</f>
        <v xml:space="preserve"> IA</v>
      </c>
      <c r="J2987" s="16" t="str">
        <f>_xlfn.CONCAT(טבלה1[[#This Row],[AI_Companies]]," ",טבלה1[[#This Row],[עמודה1]])</f>
        <v>CamMyers&amp;Partners https://cammyers.com</v>
      </c>
      <c r="K2987" s="12">
        <v>2</v>
      </c>
      <c r="L2987" s="12" t="str">
        <f>IF(טבלה1[[#This Row],[עמודה53]]&gt;2000,"Yes","No")</f>
        <v>No</v>
      </c>
      <c r="M2987" s="12">
        <v>9</v>
      </c>
      <c r="N2987" s="12">
        <f>AVERAGE(טבלה1[[#This Row],[עמודה52]:[עמודה53]])</f>
        <v>5.5</v>
      </c>
      <c r="O2987" s="12" t="str">
        <f>IF(טבלה1[[#This Row],[עמודה4]]="&lt; $25 / hr","0$ - $25 / hr",טבלה1[[#This Row],[עמודה4]])</f>
        <v>$150 - $199 / hr</v>
      </c>
      <c r="P2987" s="12" t="str" cm="1">
        <f t="array" ref="P2987">INDEX(_xlfn.TEXTSPLIT(טבלה1[[#This Row],[עמודה55]],"-"),1)</f>
        <v xml:space="preserve">$150 </v>
      </c>
      <c r="Q2987" s="21" t="str" cm="1">
        <f t="array" ref="Q2987">INDEX(_xlfn.TEXTSPLIT(INDEX(_xlfn.TEXTSPLIT(טבלה1[[#This Row],[עמודה55]],"-"),2),"/"),1)</f>
        <v xml:space="preserve"> $199 </v>
      </c>
      <c r="R2987" s="12">
        <f>AVERAGE(טבלה1[[#This Row],[עמודה59]:[עמודה60]])</f>
        <v>174.5</v>
      </c>
      <c r="S2987" s="3">
        <f>VALUE(SUBSTITUTE(טבלה1[[#This Row],[עמודה56]],"$",""))</f>
        <v>150</v>
      </c>
      <c r="T2987" s="3">
        <f>VALUE(SUBSTITUTE(טבלה1[[#This Row],[עמודה57]],"$",""))</f>
        <v>199</v>
      </c>
      <c r="U2987" s="3" t="str">
        <f>IF(טבלה1[[#This Row],[עמודה58]]&gt;30,"Yes","No")</f>
        <v>Yes</v>
      </c>
    </row>
    <row r="2988" spans="1:21" ht="13" x14ac:dyDescent="0.15">
      <c r="A2988" s="8" t="s">
        <v>6947</v>
      </c>
      <c r="B2988" s="9" t="s">
        <v>6948</v>
      </c>
      <c r="C2988" s="9" t="s">
        <v>464</v>
      </c>
      <c r="D2988" s="13">
        <v>1000</v>
      </c>
      <c r="E2988" s="9" t="s">
        <v>33</v>
      </c>
      <c r="F2988" s="9" t="s">
        <v>29</v>
      </c>
      <c r="G2988" s="10">
        <v>1</v>
      </c>
      <c r="H2988" s="11"/>
      <c r="I2988" s="12" t="str" cm="1">
        <f t="array" ref="I2988">INDEX(_xlfn.TEXTSPLIT(טבלה1[[#This Row],[עמודה2]],","),2)</f>
        <v xml:space="preserve"> Pakistan</v>
      </c>
      <c r="J2988" s="16" t="str">
        <f>_xlfn.CONCAT(טבלה1[[#This Row],[AI_Companies]]," ",טבלה1[[#This Row],[עמודה1]])</f>
        <v>QuidSolPvt.Ltd https://www.quids.tech</v>
      </c>
      <c r="K2988" s="12">
        <v>10</v>
      </c>
      <c r="L2988" s="12" t="str">
        <f>IF(טבלה1[[#This Row],[עמודה53]]&gt;2000,"Yes","No")</f>
        <v>No</v>
      </c>
      <c r="M2988" s="12">
        <v>49</v>
      </c>
      <c r="N2988" s="12">
        <f>AVERAGE(טבלה1[[#This Row],[עמודה52]:[עמודה53]])</f>
        <v>29.5</v>
      </c>
      <c r="O2988" s="12" t="str">
        <f>IF(טבלה1[[#This Row],[עמודה4]]="&lt; $25 / hr","0$ - $25 / hr",טבלה1[[#This Row],[עמודה4]])</f>
        <v>$25 - $49 / hr</v>
      </c>
      <c r="P2988" s="12" t="str" cm="1">
        <f t="array" ref="P2988">INDEX(_xlfn.TEXTSPLIT(טבלה1[[#This Row],[עמודה55]],"-"),1)</f>
        <v xml:space="preserve">$25 </v>
      </c>
      <c r="Q2988" s="21" t="str" cm="1">
        <f t="array" ref="Q2988">INDEX(_xlfn.TEXTSPLIT(INDEX(_xlfn.TEXTSPLIT(טבלה1[[#This Row],[עמודה55]],"-"),2),"/"),1)</f>
        <v xml:space="preserve"> $49 </v>
      </c>
      <c r="R2988" s="12">
        <f>AVERAGE(טבלה1[[#This Row],[עמודה59]:[עמודה60]])</f>
        <v>37</v>
      </c>
      <c r="S2988" s="3">
        <f>VALUE(SUBSTITUTE(טבלה1[[#This Row],[עמודה56]],"$",""))</f>
        <v>25</v>
      </c>
      <c r="T2988" s="3">
        <f>VALUE(SUBSTITUTE(טבלה1[[#This Row],[עמודה57]],"$",""))</f>
        <v>49</v>
      </c>
      <c r="U2988" s="3" t="str">
        <f>IF(טבלה1[[#This Row],[עמודה58]]&gt;30,"Yes","No")</f>
        <v>Yes</v>
      </c>
    </row>
    <row r="2989" spans="1:21" ht="13" x14ac:dyDescent="0.15">
      <c r="A2989" s="8" t="s">
        <v>6949</v>
      </c>
      <c r="B2989" s="9" t="s">
        <v>6950</v>
      </c>
      <c r="C2989" s="9" t="s">
        <v>212</v>
      </c>
      <c r="D2989" s="13">
        <v>50000</v>
      </c>
      <c r="E2989" s="9" t="s">
        <v>9</v>
      </c>
      <c r="F2989" s="9" t="s">
        <v>5</v>
      </c>
      <c r="G2989" s="10">
        <v>0.2</v>
      </c>
      <c r="H2989" s="11"/>
      <c r="I2989" s="12" t="str" cm="1">
        <f t="array" ref="I2989">INDEX(_xlfn.TEXTSPLIT(טבלה1[[#This Row],[עמודה2]],","),2)</f>
        <v xml:space="preserve"> CA</v>
      </c>
      <c r="J2989" s="16" t="str">
        <f>_xlfn.CONCAT(טבלה1[[#This Row],[AI_Companies]]," ",טבלה1[[#This Row],[עמודה1]])</f>
        <v>Gaper https://gaper.io/</v>
      </c>
      <c r="K2989" s="12">
        <v>250</v>
      </c>
      <c r="L2989" s="12" t="str">
        <f>IF(טבלה1[[#This Row],[עמודה53]]&gt;2000,"Yes","No")</f>
        <v>No</v>
      </c>
      <c r="M2989" s="12">
        <v>999</v>
      </c>
      <c r="N2989" s="12">
        <f>AVERAGE(טבלה1[[#This Row],[עמודה52]:[עמודה53]])</f>
        <v>624.5</v>
      </c>
      <c r="O2989" s="12" t="str">
        <f>IF(טבלה1[[#This Row],[עמודה4]]="&lt; $25 / hr","0$ - $25 / hr",טבלה1[[#This Row],[עמודה4]])</f>
        <v>$50 - $99 / hr</v>
      </c>
      <c r="P2989" s="12" t="str" cm="1">
        <f t="array" ref="P2989">INDEX(_xlfn.TEXTSPLIT(טבלה1[[#This Row],[עמודה55]],"-"),1)</f>
        <v xml:space="preserve">$50 </v>
      </c>
      <c r="Q2989" s="21" t="str" cm="1">
        <f t="array" ref="Q2989">INDEX(_xlfn.TEXTSPLIT(INDEX(_xlfn.TEXTSPLIT(טבלה1[[#This Row],[עמודה55]],"-"),2),"/"),1)</f>
        <v xml:space="preserve"> $99 </v>
      </c>
      <c r="R2989" s="12">
        <f>AVERAGE(טבלה1[[#This Row],[עמודה59]:[עמודה60]])</f>
        <v>74.5</v>
      </c>
      <c r="S2989" s="3">
        <f>VALUE(SUBSTITUTE(טבלה1[[#This Row],[עמודה56]],"$",""))</f>
        <v>50</v>
      </c>
      <c r="T2989" s="3">
        <f>VALUE(SUBSTITUTE(טבלה1[[#This Row],[עמודה57]],"$",""))</f>
        <v>99</v>
      </c>
      <c r="U2989" s="3" t="str">
        <f>IF(טבלה1[[#This Row],[עמודה58]]&gt;30,"Yes","No")</f>
        <v>Yes</v>
      </c>
    </row>
    <row r="2990" spans="1:21" ht="13" x14ac:dyDescent="0.15">
      <c r="A2990" s="8" t="s">
        <v>6951</v>
      </c>
      <c r="B2990" s="9" t="s">
        <v>6952</v>
      </c>
      <c r="C2990" s="9" t="s">
        <v>32</v>
      </c>
      <c r="D2990" s="13">
        <v>5000</v>
      </c>
      <c r="E2990" s="9" t="s">
        <v>33</v>
      </c>
      <c r="F2990" s="9" t="s">
        <v>29</v>
      </c>
      <c r="G2990" s="10">
        <v>0.7</v>
      </c>
      <c r="H2990" s="11"/>
      <c r="I2990" s="12" t="str" cm="1">
        <f t="array" ref="I2990">INDEX(_xlfn.TEXTSPLIT(טבלה1[[#This Row],[עמודה2]],","),2)</f>
        <v xml:space="preserve"> Pakistan</v>
      </c>
      <c r="J2990" s="16" t="str">
        <f>_xlfn.CONCAT(טבלה1[[#This Row],[AI_Companies]]," ",טבלה1[[#This Row],[עמודה1]])</f>
        <v>DiveDeepAI https://www.divedeep.ai</v>
      </c>
      <c r="K2990" s="12">
        <v>10</v>
      </c>
      <c r="L2990" s="12" t="str">
        <f>IF(טבלה1[[#This Row],[עמודה53]]&gt;2000,"Yes","No")</f>
        <v>No</v>
      </c>
      <c r="M2990" s="12">
        <v>49</v>
      </c>
      <c r="N2990" s="12">
        <f>AVERAGE(טבלה1[[#This Row],[עמודה52]:[עמודה53]])</f>
        <v>29.5</v>
      </c>
      <c r="O2990" s="12" t="str">
        <f>IF(טבלה1[[#This Row],[עמודה4]]="&lt; $25 / hr","0$ - $25 / hr",טבלה1[[#This Row],[עמודה4]])</f>
        <v>$25 - $49 / hr</v>
      </c>
      <c r="P2990" s="12" t="str" cm="1">
        <f t="array" ref="P2990">INDEX(_xlfn.TEXTSPLIT(טבלה1[[#This Row],[עמודה55]],"-"),1)</f>
        <v xml:space="preserve">$25 </v>
      </c>
      <c r="Q2990" s="21" t="str" cm="1">
        <f t="array" ref="Q2990">INDEX(_xlfn.TEXTSPLIT(INDEX(_xlfn.TEXTSPLIT(טבלה1[[#This Row],[עמודה55]],"-"),2),"/"),1)</f>
        <v xml:space="preserve"> $49 </v>
      </c>
      <c r="R2990" s="12">
        <f>AVERAGE(טבלה1[[#This Row],[עמודה59]:[עמודה60]])</f>
        <v>37</v>
      </c>
      <c r="S2990" s="3">
        <f>VALUE(SUBSTITUTE(טבלה1[[#This Row],[עמודה56]],"$",""))</f>
        <v>25</v>
      </c>
      <c r="T2990" s="3">
        <f>VALUE(SUBSTITUTE(טבלה1[[#This Row],[עמודה57]],"$",""))</f>
        <v>49</v>
      </c>
      <c r="U2990" s="3" t="str">
        <f>IF(טבלה1[[#This Row],[עמודה58]]&gt;30,"Yes","No")</f>
        <v>Yes</v>
      </c>
    </row>
    <row r="2991" spans="1:21" ht="13" x14ac:dyDescent="0.15">
      <c r="A2991" s="8" t="s">
        <v>6953</v>
      </c>
      <c r="B2991" s="9" t="s">
        <v>6954</v>
      </c>
      <c r="C2991" s="9" t="s">
        <v>1179</v>
      </c>
      <c r="D2991" s="13">
        <v>50000</v>
      </c>
      <c r="E2991" s="9" t="s">
        <v>4</v>
      </c>
      <c r="F2991" s="9" t="s">
        <v>5</v>
      </c>
      <c r="G2991" s="10">
        <v>0.15</v>
      </c>
      <c r="H2991" s="11"/>
      <c r="I2991" s="12" t="str" cm="1">
        <f t="array" ref="I2991">INDEX(_xlfn.TEXTSPLIT(טבלה1[[#This Row],[עמודה2]],","),2)</f>
        <v xml:space="preserve"> Colombia</v>
      </c>
      <c r="J2991" s="16" t="str">
        <f>_xlfn.CONCAT(טבלה1[[#This Row],[AI_Companies]]," ",טבלה1[[#This Row],[עמודה1]])</f>
        <v>Auxis https://www.auxis.com</v>
      </c>
      <c r="K2991" s="12">
        <v>250</v>
      </c>
      <c r="L2991" s="12" t="str">
        <f>IF(טבלה1[[#This Row],[עמודה53]]&gt;2000,"Yes","No")</f>
        <v>No</v>
      </c>
      <c r="M2991" s="12">
        <v>999</v>
      </c>
      <c r="N2991" s="12">
        <f>AVERAGE(טבלה1[[#This Row],[עמודה52]:[עמודה53]])</f>
        <v>624.5</v>
      </c>
      <c r="O2991" s="12" t="str">
        <f>IF(טבלה1[[#This Row],[עמודה4]]="&lt; $25 / hr","0$ - $25 / hr",טבלה1[[#This Row],[עמודה4]])</f>
        <v>Undisclosed</v>
      </c>
      <c r="P2991" s="12" t="str" cm="1">
        <f t="array" ref="P2991">INDEX(_xlfn.TEXTSPLIT(טבלה1[[#This Row],[עמודה55]],"-"),1)</f>
        <v>Undisclosed</v>
      </c>
      <c r="Q2991" s="21" t="e" cm="1">
        <f t="array" ref="Q2991">INDEX(_xlfn.TEXTSPLIT(INDEX(_xlfn.TEXTSPLIT(טבלה1[[#This Row],[עמודה55]],"-"),2),"/"),1)</f>
        <v>#REF!</v>
      </c>
      <c r="R2991" s="12" t="e">
        <f>AVERAGE(טבלה1[[#This Row],[עמודה59]:[עמודה60]])</f>
        <v>#VALUE!</v>
      </c>
      <c r="S2991" s="3" t="e">
        <f>VALUE(SUBSTITUTE(טבלה1[[#This Row],[עמודה56]],"$",""))</f>
        <v>#VALUE!</v>
      </c>
      <c r="T2991" s="3" t="e">
        <f>VALUE(SUBSTITUTE(טבלה1[[#This Row],[עמודה57]],"$",""))</f>
        <v>#REF!</v>
      </c>
      <c r="U2991" s="3" t="e">
        <f>IF(טבלה1[[#This Row],[עמודה58]]&gt;30,"Yes","No")</f>
        <v>#VALUE!</v>
      </c>
    </row>
    <row r="2992" spans="1:21" ht="13" x14ac:dyDescent="0.15">
      <c r="A2992" s="8" t="s">
        <v>6955</v>
      </c>
      <c r="B2992" s="9" t="s">
        <v>6956</v>
      </c>
      <c r="C2992" s="9" t="s">
        <v>6957</v>
      </c>
      <c r="D2992" s="13">
        <v>10000</v>
      </c>
      <c r="E2992" s="9" t="s">
        <v>21</v>
      </c>
      <c r="F2992" s="9" t="s">
        <v>29</v>
      </c>
      <c r="G2992" s="10">
        <v>0.5</v>
      </c>
      <c r="H2992" s="11"/>
      <c r="I2992" s="12" t="str" cm="1">
        <f t="array" ref="I2992">INDEX(_xlfn.TEXTSPLIT(טבלה1[[#This Row],[עמודה2]],","),2)</f>
        <v xml:space="preserve"> South Africa</v>
      </c>
      <c r="J2992" s="16" t="str">
        <f>_xlfn.CONCAT(טבלה1[[#This Row],[AI_Companies]]," ",טבלה1[[#This Row],[עמודה1]])</f>
        <v>Elucidate http://www.elucidate.ai</v>
      </c>
      <c r="K2992" s="12">
        <v>10</v>
      </c>
      <c r="L2992" s="12" t="str">
        <f>IF(טבלה1[[#This Row],[עמודה53]]&gt;2000,"Yes","No")</f>
        <v>No</v>
      </c>
      <c r="M2992" s="12">
        <v>49</v>
      </c>
      <c r="N2992" s="12">
        <f>AVERAGE(טבלה1[[#This Row],[עמודה52]:[עמודה53]])</f>
        <v>29.5</v>
      </c>
      <c r="O2992" s="12" t="str">
        <f>IF(טבלה1[[#This Row],[עמודה4]]="&lt; $25 / hr","0$ - $25 / hr",טבלה1[[#This Row],[עמודה4]])</f>
        <v>$100 - $149 / hr</v>
      </c>
      <c r="P2992" s="12" t="str" cm="1">
        <f t="array" ref="P2992">INDEX(_xlfn.TEXTSPLIT(טבלה1[[#This Row],[עמודה55]],"-"),1)</f>
        <v xml:space="preserve">$100 </v>
      </c>
      <c r="Q2992" s="21" t="str" cm="1">
        <f t="array" ref="Q2992">INDEX(_xlfn.TEXTSPLIT(INDEX(_xlfn.TEXTSPLIT(טבלה1[[#This Row],[עמודה55]],"-"),2),"/"),1)</f>
        <v xml:space="preserve"> $149 </v>
      </c>
      <c r="R2992" s="12">
        <f>AVERAGE(טבלה1[[#This Row],[עמודה59]:[עמודה60]])</f>
        <v>124.5</v>
      </c>
      <c r="S2992" s="3">
        <f>VALUE(SUBSTITUTE(טבלה1[[#This Row],[עמודה56]],"$",""))</f>
        <v>100</v>
      </c>
      <c r="T2992" s="3">
        <f>VALUE(SUBSTITUTE(טבלה1[[#This Row],[עמודה57]],"$",""))</f>
        <v>149</v>
      </c>
      <c r="U2992" s="3" t="str">
        <f>IF(טבלה1[[#This Row],[עמודה58]]&gt;30,"Yes","No")</f>
        <v>Yes</v>
      </c>
    </row>
    <row r="2993" spans="1:21" ht="13" x14ac:dyDescent="0.15">
      <c r="A2993" s="8" t="s">
        <v>6958</v>
      </c>
      <c r="B2993" s="9" t="s">
        <v>6959</v>
      </c>
      <c r="C2993" s="9" t="s">
        <v>6960</v>
      </c>
      <c r="D2993" s="9" t="s">
        <v>4</v>
      </c>
      <c r="E2993" s="9" t="s">
        <v>4</v>
      </c>
      <c r="F2993" s="9" t="s">
        <v>29</v>
      </c>
      <c r="G2993" s="10">
        <v>0.5</v>
      </c>
      <c r="H2993" s="11"/>
      <c r="I2993" s="12" t="str" cm="1">
        <f t="array" ref="I2993">INDEX(_xlfn.TEXTSPLIT(טבלה1[[#This Row],[עמודה2]],","),2)</f>
        <v xml:space="preserve"> Czech Republic</v>
      </c>
      <c r="J2993" s="16" t="str">
        <f>_xlfn.CONCAT(טבלה1[[#This Row],[AI_Companies]]," ",טבלה1[[#This Row],[עמודה1]])</f>
        <v>peoly https://www.peoly.com</v>
      </c>
      <c r="K2993" s="12">
        <v>10</v>
      </c>
      <c r="L2993" s="12" t="str">
        <f>IF(טבלה1[[#This Row],[עמודה53]]&gt;2000,"Yes","No")</f>
        <v>No</v>
      </c>
      <c r="M2993" s="12">
        <v>49</v>
      </c>
      <c r="N2993" s="12">
        <f>AVERAGE(טבלה1[[#This Row],[עמודה52]:[עמודה53]])</f>
        <v>29.5</v>
      </c>
      <c r="O2993" s="12" t="str">
        <f>IF(טבלה1[[#This Row],[עמודה4]]="&lt; $25 / hr","0$ - $25 / hr",טבלה1[[#This Row],[עמודה4]])</f>
        <v>Undisclosed</v>
      </c>
      <c r="P2993" s="12" t="str" cm="1">
        <f t="array" ref="P2993">INDEX(_xlfn.TEXTSPLIT(טבלה1[[#This Row],[עמודה55]],"-"),1)</f>
        <v>Undisclosed</v>
      </c>
      <c r="Q2993" s="21" t="e" cm="1">
        <f t="array" ref="Q2993">INDEX(_xlfn.TEXTSPLIT(INDEX(_xlfn.TEXTSPLIT(טבלה1[[#This Row],[עמודה55]],"-"),2),"/"),1)</f>
        <v>#REF!</v>
      </c>
      <c r="R2993" s="12" t="e">
        <f>AVERAGE(טבלה1[[#This Row],[עמודה59]:[עמודה60]])</f>
        <v>#VALUE!</v>
      </c>
      <c r="S2993" s="3" t="e">
        <f>VALUE(SUBSTITUTE(טבלה1[[#This Row],[עמודה56]],"$",""))</f>
        <v>#VALUE!</v>
      </c>
      <c r="T2993" s="3" t="e">
        <f>VALUE(SUBSTITUTE(טבלה1[[#This Row],[עמודה57]],"$",""))</f>
        <v>#REF!</v>
      </c>
      <c r="U2993" s="3" t="e">
        <f>IF(טבלה1[[#This Row],[עמודה58]]&gt;30,"Yes","No")</f>
        <v>#VALUE!</v>
      </c>
    </row>
    <row r="2994" spans="1:21" ht="13" x14ac:dyDescent="0.15">
      <c r="A2994" s="8" t="s">
        <v>6961</v>
      </c>
      <c r="B2994" s="9" t="s">
        <v>6962</v>
      </c>
      <c r="C2994" s="9" t="s">
        <v>168</v>
      </c>
      <c r="D2994" s="13">
        <v>5000</v>
      </c>
      <c r="E2994" s="9" t="s">
        <v>33</v>
      </c>
      <c r="F2994" s="9" t="s">
        <v>10</v>
      </c>
      <c r="G2994" s="10">
        <v>0.35</v>
      </c>
      <c r="H2994" s="11"/>
      <c r="I2994" s="12" t="str" cm="1">
        <f t="array" ref="I2994">INDEX(_xlfn.TEXTSPLIT(טבלה1[[#This Row],[עמודה2]],","),2)</f>
        <v xml:space="preserve"> India</v>
      </c>
      <c r="J2994" s="16" t="str">
        <f>_xlfn.CONCAT(טבלה1[[#This Row],[AI_Companies]]," ",טבלה1[[#This Row],[עמודה1]])</f>
        <v>SOFTVAN https://softvan.in</v>
      </c>
      <c r="K2994" s="12">
        <v>50</v>
      </c>
      <c r="L2994" s="12" t="str">
        <f>IF(טבלה1[[#This Row],[עמודה53]]&gt;2000,"Yes","No")</f>
        <v>No</v>
      </c>
      <c r="M2994" s="12">
        <v>249</v>
      </c>
      <c r="N2994" s="12">
        <f>AVERAGE(טבלה1[[#This Row],[עמודה52]:[עמודה53]])</f>
        <v>149.5</v>
      </c>
      <c r="O2994" s="12" t="str">
        <f>IF(טבלה1[[#This Row],[עמודה4]]="&lt; $25 / hr","0$ - $25 / hr",טבלה1[[#This Row],[עמודה4]])</f>
        <v>$25 - $49 / hr</v>
      </c>
      <c r="P2994" s="12" t="str" cm="1">
        <f t="array" ref="P2994">INDEX(_xlfn.TEXTSPLIT(טבלה1[[#This Row],[עמודה55]],"-"),1)</f>
        <v xml:space="preserve">$25 </v>
      </c>
      <c r="Q2994" s="21" t="str" cm="1">
        <f t="array" ref="Q2994">INDEX(_xlfn.TEXTSPLIT(INDEX(_xlfn.TEXTSPLIT(טבלה1[[#This Row],[עמודה55]],"-"),2),"/"),1)</f>
        <v xml:space="preserve"> $49 </v>
      </c>
      <c r="R2994" s="12">
        <f>AVERAGE(טבלה1[[#This Row],[עמודה59]:[עמודה60]])</f>
        <v>37</v>
      </c>
      <c r="S2994" s="3">
        <f>VALUE(SUBSTITUTE(טבלה1[[#This Row],[עמודה56]],"$",""))</f>
        <v>25</v>
      </c>
      <c r="T2994" s="3">
        <f>VALUE(SUBSTITUTE(טבלה1[[#This Row],[עמודה57]],"$",""))</f>
        <v>49</v>
      </c>
      <c r="U2994" s="3" t="str">
        <f>IF(טבלה1[[#This Row],[עמודה58]]&gt;30,"Yes","No")</f>
        <v>Yes</v>
      </c>
    </row>
    <row r="2995" spans="1:21" ht="13" x14ac:dyDescent="0.15">
      <c r="A2995" s="8" t="s">
        <v>6963</v>
      </c>
      <c r="B2995" s="9" t="s">
        <v>6964</v>
      </c>
      <c r="C2995" s="9" t="s">
        <v>1073</v>
      </c>
      <c r="D2995" s="13">
        <v>10000</v>
      </c>
      <c r="E2995" s="9" t="s">
        <v>33</v>
      </c>
      <c r="F2995" s="9" t="s">
        <v>29</v>
      </c>
      <c r="G2995" s="10">
        <v>0.1</v>
      </c>
      <c r="H2995" s="11"/>
      <c r="I2995" s="12" t="str" cm="1">
        <f t="array" ref="I2995">INDEX(_xlfn.TEXTSPLIT(טבלה1[[#This Row],[עמודה2]],","),2)</f>
        <v xml:space="preserve"> India</v>
      </c>
      <c r="J2995" s="16" t="str">
        <f>_xlfn.CONCAT(טבלה1[[#This Row],[AI_Companies]]," ",טבלה1[[#This Row],[עמודה1]])</f>
        <v>IBRInfotech https://www.ibrinfotech.com</v>
      </c>
      <c r="K2995" s="12">
        <v>10</v>
      </c>
      <c r="L2995" s="12" t="str">
        <f>IF(טבלה1[[#This Row],[עמודה53]]&gt;2000,"Yes","No")</f>
        <v>No</v>
      </c>
      <c r="M2995" s="12">
        <v>49</v>
      </c>
      <c r="N2995" s="12">
        <f>AVERAGE(טבלה1[[#This Row],[עמודה52]:[עמודה53]])</f>
        <v>29.5</v>
      </c>
      <c r="O2995" s="12" t="str">
        <f>IF(טבלה1[[#This Row],[עמודה4]]="&lt; $25 / hr","0$ - $25 / hr",טבלה1[[#This Row],[עמודה4]])</f>
        <v>$25 - $49 / hr</v>
      </c>
      <c r="P2995" s="12" t="str" cm="1">
        <f t="array" ref="P2995">INDEX(_xlfn.TEXTSPLIT(טבלה1[[#This Row],[עמודה55]],"-"),1)</f>
        <v xml:space="preserve">$25 </v>
      </c>
      <c r="Q2995" s="21" t="str" cm="1">
        <f t="array" ref="Q2995">INDEX(_xlfn.TEXTSPLIT(INDEX(_xlfn.TEXTSPLIT(טבלה1[[#This Row],[עמודה55]],"-"),2),"/"),1)</f>
        <v xml:space="preserve"> $49 </v>
      </c>
      <c r="R2995" s="12">
        <f>AVERAGE(טבלה1[[#This Row],[עמודה59]:[עמודה60]])</f>
        <v>37</v>
      </c>
      <c r="S2995" s="3">
        <f>VALUE(SUBSTITUTE(טבלה1[[#This Row],[עמודה56]],"$",""))</f>
        <v>25</v>
      </c>
      <c r="T2995" s="3">
        <f>VALUE(SUBSTITUTE(טבלה1[[#This Row],[עמודה57]],"$",""))</f>
        <v>49</v>
      </c>
      <c r="U2995" s="3" t="str">
        <f>IF(טבלה1[[#This Row],[עמודה58]]&gt;30,"Yes","No")</f>
        <v>Yes</v>
      </c>
    </row>
    <row r="2996" spans="1:21" ht="13" x14ac:dyDescent="0.15">
      <c r="A2996" s="8" t="s">
        <v>6965</v>
      </c>
      <c r="B2996" s="9" t="s">
        <v>6966</v>
      </c>
      <c r="C2996" s="9" t="s">
        <v>6967</v>
      </c>
      <c r="D2996" s="13">
        <v>5000</v>
      </c>
      <c r="E2996" s="9" t="s">
        <v>21</v>
      </c>
      <c r="F2996" s="9" t="s">
        <v>117</v>
      </c>
      <c r="G2996" s="10">
        <v>0.1</v>
      </c>
      <c r="H2996" s="11"/>
      <c r="I2996" s="12" t="str" cm="1">
        <f t="array" ref="I2996">INDEX(_xlfn.TEXTSPLIT(טבלה1[[#This Row],[עמודה2]],","),2)</f>
        <v xml:space="preserve"> United Kingdom</v>
      </c>
      <c r="J2996" s="16" t="str">
        <f>_xlfn.CONCAT(טבלה1[[#This Row],[AI_Companies]]," ",טבלה1[[#This Row],[עמודה1]])</f>
        <v>TheBotForge https://www.thebotforge.io</v>
      </c>
      <c r="K2996" s="12">
        <v>2</v>
      </c>
      <c r="L2996" s="12" t="str">
        <f>IF(טבלה1[[#This Row],[עמודה53]]&gt;2000,"Yes","No")</f>
        <v>No</v>
      </c>
      <c r="M2996" s="12">
        <v>9</v>
      </c>
      <c r="N2996" s="12">
        <f>AVERAGE(טבלה1[[#This Row],[עמודה52]:[עמודה53]])</f>
        <v>5.5</v>
      </c>
      <c r="O2996" s="12" t="str">
        <f>IF(טבלה1[[#This Row],[עמודה4]]="&lt; $25 / hr","0$ - $25 / hr",טבלה1[[#This Row],[עמודה4]])</f>
        <v>$100 - $149 / hr</v>
      </c>
      <c r="P2996" s="12" t="str" cm="1">
        <f t="array" ref="P2996">INDEX(_xlfn.TEXTSPLIT(טבלה1[[#This Row],[עמודה55]],"-"),1)</f>
        <v xml:space="preserve">$100 </v>
      </c>
      <c r="Q2996" s="21" t="str" cm="1">
        <f t="array" ref="Q2996">INDEX(_xlfn.TEXTSPLIT(INDEX(_xlfn.TEXTSPLIT(טבלה1[[#This Row],[עמודה55]],"-"),2),"/"),1)</f>
        <v xml:space="preserve"> $149 </v>
      </c>
      <c r="R2996" s="12">
        <f>AVERAGE(טבלה1[[#This Row],[עמודה59]:[עמודה60]])</f>
        <v>124.5</v>
      </c>
      <c r="S2996" s="3">
        <f>VALUE(SUBSTITUTE(טבלה1[[#This Row],[עמודה56]],"$",""))</f>
        <v>100</v>
      </c>
      <c r="T2996" s="3">
        <f>VALUE(SUBSTITUTE(טבלה1[[#This Row],[עמודה57]],"$",""))</f>
        <v>149</v>
      </c>
      <c r="U2996" s="3" t="str">
        <f>IF(טבלה1[[#This Row],[עמודה58]]&gt;30,"Yes","No")</f>
        <v>Yes</v>
      </c>
    </row>
    <row r="2997" spans="1:21" ht="13" x14ac:dyDescent="0.15">
      <c r="A2997" s="8" t="s">
        <v>6968</v>
      </c>
      <c r="B2997" s="9" t="s">
        <v>6969</v>
      </c>
      <c r="C2997" s="9" t="s">
        <v>862</v>
      </c>
      <c r="D2997" s="13">
        <v>25000</v>
      </c>
      <c r="E2997" s="9" t="s">
        <v>33</v>
      </c>
      <c r="F2997" s="9" t="s">
        <v>10</v>
      </c>
      <c r="G2997" s="10">
        <v>0.1</v>
      </c>
      <c r="H2997" s="11"/>
      <c r="I2997" s="12" t="str" cm="1">
        <f t="array" ref="I2997">INDEX(_xlfn.TEXTSPLIT(טבלה1[[#This Row],[עמודה2]],","),2)</f>
        <v xml:space="preserve"> Canada</v>
      </c>
      <c r="J2997" s="16" t="str">
        <f>_xlfn.CONCAT(טבלה1[[#This Row],[AI_Companies]]," ",טבלה1[[#This Row],[עמודה1]])</f>
        <v>RenesisTech http://renesistech.com</v>
      </c>
      <c r="K2997" s="12">
        <v>50</v>
      </c>
      <c r="L2997" s="12" t="str">
        <f>IF(טבלה1[[#This Row],[עמודה53]]&gt;2000,"Yes","No")</f>
        <v>No</v>
      </c>
      <c r="M2997" s="12">
        <v>249</v>
      </c>
      <c r="N2997" s="12">
        <f>AVERAGE(טבלה1[[#This Row],[עמודה52]:[עמודה53]])</f>
        <v>149.5</v>
      </c>
      <c r="O2997" s="12" t="str">
        <f>IF(טבלה1[[#This Row],[עמודה4]]="&lt; $25 / hr","0$ - $25 / hr",טבלה1[[#This Row],[עמודה4]])</f>
        <v>$25 - $49 / hr</v>
      </c>
      <c r="P2997" s="12" t="str" cm="1">
        <f t="array" ref="P2997">INDEX(_xlfn.TEXTSPLIT(טבלה1[[#This Row],[עמודה55]],"-"),1)</f>
        <v xml:space="preserve">$25 </v>
      </c>
      <c r="Q2997" s="21" t="str" cm="1">
        <f t="array" ref="Q2997">INDEX(_xlfn.TEXTSPLIT(INDEX(_xlfn.TEXTSPLIT(טבלה1[[#This Row],[עמודה55]],"-"),2),"/"),1)</f>
        <v xml:space="preserve"> $49 </v>
      </c>
      <c r="R2997" s="12">
        <f>AVERAGE(טבלה1[[#This Row],[עמודה59]:[עמודה60]])</f>
        <v>37</v>
      </c>
      <c r="S2997" s="3">
        <f>VALUE(SUBSTITUTE(טבלה1[[#This Row],[עמודה56]],"$",""))</f>
        <v>25</v>
      </c>
      <c r="T2997" s="3">
        <f>VALUE(SUBSTITUTE(טבלה1[[#This Row],[עמודה57]],"$",""))</f>
        <v>49</v>
      </c>
      <c r="U2997" s="3" t="str">
        <f>IF(טבלה1[[#This Row],[עמודה58]]&gt;30,"Yes","No")</f>
        <v>Yes</v>
      </c>
    </row>
    <row r="2998" spans="1:21" ht="13" x14ac:dyDescent="0.15">
      <c r="A2998" s="8" t="s">
        <v>6970</v>
      </c>
      <c r="B2998" s="9" t="s">
        <v>6971</v>
      </c>
      <c r="C2998" s="9" t="s">
        <v>185</v>
      </c>
      <c r="D2998" s="13">
        <v>10000</v>
      </c>
      <c r="E2998" s="9" t="s">
        <v>33</v>
      </c>
      <c r="F2998" s="9" t="s">
        <v>29</v>
      </c>
      <c r="G2998" s="10">
        <v>0.1</v>
      </c>
      <c r="H2998" s="11"/>
      <c r="I2998" s="12" t="str" cm="1">
        <f t="array" ref="I2998">INDEX(_xlfn.TEXTSPLIT(טבלה1[[#This Row],[עמודה2]],","),2)</f>
        <v xml:space="preserve"> Ukraine</v>
      </c>
      <c r="J2998" s="16" t="str">
        <f>_xlfn.CONCAT(טבלה1[[#This Row],[AI_Companies]]," ",טבלה1[[#This Row],[עמודה1]])</f>
        <v>CleverCrew https://clevercrew.io</v>
      </c>
      <c r="K2998" s="12">
        <v>10</v>
      </c>
      <c r="L2998" s="12" t="str">
        <f>IF(טבלה1[[#This Row],[עמודה53]]&gt;2000,"Yes","No")</f>
        <v>No</v>
      </c>
      <c r="M2998" s="12">
        <v>49</v>
      </c>
      <c r="N2998" s="12">
        <f>AVERAGE(טבלה1[[#This Row],[עמודה52]:[עמודה53]])</f>
        <v>29.5</v>
      </c>
      <c r="O2998" s="12" t="str">
        <f>IF(טבלה1[[#This Row],[עמודה4]]="&lt; $25 / hr","0$ - $25 / hr",טבלה1[[#This Row],[עמודה4]])</f>
        <v>$25 - $49 / hr</v>
      </c>
      <c r="P2998" s="12" t="str" cm="1">
        <f t="array" ref="P2998">INDEX(_xlfn.TEXTSPLIT(טבלה1[[#This Row],[עמודה55]],"-"),1)</f>
        <v xml:space="preserve">$25 </v>
      </c>
      <c r="Q2998" s="21" t="str" cm="1">
        <f t="array" ref="Q2998">INDEX(_xlfn.TEXTSPLIT(INDEX(_xlfn.TEXTSPLIT(טבלה1[[#This Row],[עמודה55]],"-"),2),"/"),1)</f>
        <v xml:space="preserve"> $49 </v>
      </c>
      <c r="R2998" s="12">
        <f>AVERAGE(טבלה1[[#This Row],[עמודה59]:[עמודה60]])</f>
        <v>37</v>
      </c>
      <c r="S2998" s="3">
        <f>VALUE(SUBSTITUTE(טבלה1[[#This Row],[עמודה56]],"$",""))</f>
        <v>25</v>
      </c>
      <c r="T2998" s="3">
        <f>VALUE(SUBSTITUTE(טבלה1[[#This Row],[עמודה57]],"$",""))</f>
        <v>49</v>
      </c>
      <c r="U2998" s="3" t="str">
        <f>IF(טבלה1[[#This Row],[עמודה58]]&gt;30,"Yes","No")</f>
        <v>Yes</v>
      </c>
    </row>
    <row r="2999" spans="1:21" ht="13" x14ac:dyDescent="0.15">
      <c r="A2999" s="8" t="s">
        <v>6972</v>
      </c>
      <c r="B2999" s="9" t="s">
        <v>6973</v>
      </c>
      <c r="C2999" s="9" t="s">
        <v>1084</v>
      </c>
      <c r="D2999" s="13">
        <v>5000</v>
      </c>
      <c r="E2999" s="9" t="s">
        <v>4</v>
      </c>
      <c r="F2999" s="9" t="s">
        <v>10</v>
      </c>
      <c r="G2999" s="10">
        <v>0.4</v>
      </c>
      <c r="H2999" s="11"/>
      <c r="I2999" s="12" t="str" cm="1">
        <f t="array" ref="I2999">INDEX(_xlfn.TEXTSPLIT(טבלה1[[#This Row],[עמודה2]],","),2)</f>
        <v xml:space="preserve"> Singapore</v>
      </c>
      <c r="J2999" s="16" t="str">
        <f>_xlfn.CONCAT(טבלה1[[#This Row],[AI_Companies]]," ",טבלה1[[#This Row],[עמודה1]])</f>
        <v>BluechipTechnologiesAsia https://bluechiptech.asia/</v>
      </c>
      <c r="K2999" s="12">
        <v>50</v>
      </c>
      <c r="L2999" s="12" t="str">
        <f>IF(טבלה1[[#This Row],[עמודה53]]&gt;2000,"Yes","No")</f>
        <v>No</v>
      </c>
      <c r="M2999" s="12">
        <v>249</v>
      </c>
      <c r="N2999" s="12">
        <f>AVERAGE(טבלה1[[#This Row],[עמודה52]:[עמודה53]])</f>
        <v>149.5</v>
      </c>
      <c r="O2999" s="12" t="str">
        <f>IF(טבלה1[[#This Row],[עמודה4]]="&lt; $25 / hr","0$ - $25 / hr",טבלה1[[#This Row],[עמודה4]])</f>
        <v>Undisclosed</v>
      </c>
      <c r="P2999" s="12" t="str" cm="1">
        <f t="array" ref="P2999">INDEX(_xlfn.TEXTSPLIT(טבלה1[[#This Row],[עמודה55]],"-"),1)</f>
        <v>Undisclosed</v>
      </c>
      <c r="Q2999" s="21" t="e" cm="1">
        <f t="array" ref="Q2999">INDEX(_xlfn.TEXTSPLIT(INDEX(_xlfn.TEXTSPLIT(טבלה1[[#This Row],[עמודה55]],"-"),2),"/"),1)</f>
        <v>#REF!</v>
      </c>
      <c r="R2999" s="12" t="e">
        <f>AVERAGE(טבלה1[[#This Row],[עמודה59]:[עמודה60]])</f>
        <v>#VALUE!</v>
      </c>
      <c r="S2999" s="3" t="e">
        <f>VALUE(SUBSTITUTE(טבלה1[[#This Row],[עמודה56]],"$",""))</f>
        <v>#VALUE!</v>
      </c>
      <c r="T2999" s="3" t="e">
        <f>VALUE(SUBSTITUTE(טבלה1[[#This Row],[עמודה57]],"$",""))</f>
        <v>#REF!</v>
      </c>
      <c r="U2999" s="3" t="e">
        <f>IF(טבלה1[[#This Row],[עמודה58]]&gt;30,"Yes","No")</f>
        <v>#VALUE!</v>
      </c>
    </row>
    <row r="3000" spans="1:21" ht="13" x14ac:dyDescent="0.15">
      <c r="A3000" s="8" t="s">
        <v>6974</v>
      </c>
      <c r="B3000" s="9" t="s">
        <v>6975</v>
      </c>
      <c r="C3000" s="9" t="s">
        <v>6976</v>
      </c>
      <c r="D3000" s="13">
        <v>25000</v>
      </c>
      <c r="E3000" s="9" t="s">
        <v>9</v>
      </c>
      <c r="F3000" s="9" t="s">
        <v>29</v>
      </c>
      <c r="G3000" s="10">
        <v>0.4</v>
      </c>
      <c r="H3000" s="11"/>
      <c r="I3000" s="12" t="str" cm="1">
        <f t="array" ref="I3000">INDEX(_xlfn.TEXTSPLIT(טבלה1[[#This Row],[עמודה2]],","),2)</f>
        <v xml:space="preserve"> CA</v>
      </c>
      <c r="J3000" s="16" t="str">
        <f>_xlfn.CONCAT(טבלה1[[#This Row],[AI_Companies]]," ",טבלה1[[#This Row],[עמודה1]])</f>
        <v>Cledar https://cledar.com/</v>
      </c>
      <c r="K3000" s="12">
        <v>10</v>
      </c>
      <c r="L3000" s="12" t="str">
        <f>IF(טבלה1[[#This Row],[עמודה53]]&gt;2000,"Yes","No")</f>
        <v>No</v>
      </c>
      <c r="M3000" s="12">
        <v>49</v>
      </c>
      <c r="N3000" s="12">
        <f>AVERAGE(טבלה1[[#This Row],[עמודה52]:[עמודה53]])</f>
        <v>29.5</v>
      </c>
      <c r="O3000" s="12" t="str">
        <f>IF(טבלה1[[#This Row],[עמודה4]]="&lt; $25 / hr","0$ - $25 / hr",טבלה1[[#This Row],[עמודה4]])</f>
        <v>$50 - $99 / hr</v>
      </c>
      <c r="P3000" s="12" t="str" cm="1">
        <f t="array" ref="P3000">INDEX(_xlfn.TEXTSPLIT(טבלה1[[#This Row],[עמודה55]],"-"),1)</f>
        <v xml:space="preserve">$50 </v>
      </c>
      <c r="Q3000" s="21" t="str" cm="1">
        <f t="array" ref="Q3000">INDEX(_xlfn.TEXTSPLIT(INDEX(_xlfn.TEXTSPLIT(טבלה1[[#This Row],[עמודה55]],"-"),2),"/"),1)</f>
        <v xml:space="preserve"> $99 </v>
      </c>
      <c r="R3000" s="12">
        <f>AVERAGE(טבלה1[[#This Row],[עמודה59]:[עמודה60]])</f>
        <v>74.5</v>
      </c>
      <c r="S3000" s="3">
        <f>VALUE(SUBSTITUTE(טבלה1[[#This Row],[עמודה56]],"$",""))</f>
        <v>50</v>
      </c>
      <c r="T3000" s="3">
        <f>VALUE(SUBSTITUTE(טבלה1[[#This Row],[עמודה57]],"$",""))</f>
        <v>99</v>
      </c>
      <c r="U3000" s="3" t="str">
        <f>IF(טבלה1[[#This Row],[עמודה58]]&gt;30,"Yes","No")</f>
        <v>Yes</v>
      </c>
    </row>
    <row r="3001" spans="1:21" ht="13" x14ac:dyDescent="0.15">
      <c r="A3001" s="8" t="s">
        <v>6977</v>
      </c>
      <c r="B3001" s="9" t="s">
        <v>6978</v>
      </c>
      <c r="C3001" s="9" t="s">
        <v>20</v>
      </c>
      <c r="D3001" s="13">
        <v>25000</v>
      </c>
      <c r="E3001" s="9" t="s">
        <v>21</v>
      </c>
      <c r="F3001" s="9" t="s">
        <v>10</v>
      </c>
      <c r="G3001" s="10">
        <v>0.1</v>
      </c>
      <c r="H3001" s="11"/>
      <c r="I3001" s="12" t="str" cm="1">
        <f t="array" ref="I3001">INDEX(_xlfn.TEXTSPLIT(טבלה1[[#This Row],[עמודה2]],","),2)</f>
        <v xml:space="preserve"> NY</v>
      </c>
      <c r="J3001" s="16" t="str">
        <f>_xlfn.CONCAT(טבלה1[[#This Row],[AI_Companies]]," ",טבלה1[[#This Row],[עמודה1]])</f>
        <v>CB/IDigital https://www.cbidigital.com/</v>
      </c>
      <c r="K3001" s="12">
        <v>50</v>
      </c>
      <c r="L3001" s="12" t="str">
        <f>IF(טבלה1[[#This Row],[עמודה53]]&gt;2000,"Yes","No")</f>
        <v>No</v>
      </c>
      <c r="M3001" s="12">
        <v>249</v>
      </c>
      <c r="N3001" s="12">
        <f>AVERAGE(טבלה1[[#This Row],[עמודה52]:[עמודה53]])</f>
        <v>149.5</v>
      </c>
      <c r="O3001" s="12" t="str">
        <f>IF(טבלה1[[#This Row],[עמודה4]]="&lt; $25 / hr","0$ - $25 / hr",טבלה1[[#This Row],[עמודה4]])</f>
        <v>$100 - $149 / hr</v>
      </c>
      <c r="P3001" s="12" t="str" cm="1">
        <f t="array" ref="P3001">INDEX(_xlfn.TEXTSPLIT(טבלה1[[#This Row],[עמודה55]],"-"),1)</f>
        <v xml:space="preserve">$100 </v>
      </c>
      <c r="Q3001" s="21" t="str" cm="1">
        <f t="array" ref="Q3001">INDEX(_xlfn.TEXTSPLIT(INDEX(_xlfn.TEXTSPLIT(טבלה1[[#This Row],[עמודה55]],"-"),2),"/"),1)</f>
        <v xml:space="preserve"> $149 </v>
      </c>
      <c r="R3001" s="12">
        <f>AVERAGE(טבלה1[[#This Row],[עמודה59]:[עמודה60]])</f>
        <v>124.5</v>
      </c>
      <c r="S3001" s="3">
        <f>VALUE(SUBSTITUTE(טבלה1[[#This Row],[עמודה56]],"$",""))</f>
        <v>100</v>
      </c>
      <c r="T3001" s="3">
        <f>VALUE(SUBSTITUTE(טבלה1[[#This Row],[עמודה57]],"$",""))</f>
        <v>149</v>
      </c>
      <c r="U3001" s="3" t="str">
        <f>IF(טבלה1[[#This Row],[עמודה58]]&gt;30,"Yes","No")</f>
        <v>Yes</v>
      </c>
    </row>
    <row r="3002" spans="1:21" ht="13" x14ac:dyDescent="0.15">
      <c r="A3002" s="8" t="s">
        <v>6979</v>
      </c>
      <c r="B3002" s="9" t="s">
        <v>6980</v>
      </c>
      <c r="C3002" s="9" t="s">
        <v>2932</v>
      </c>
      <c r="D3002" s="13">
        <v>25000</v>
      </c>
      <c r="E3002" s="9" t="s">
        <v>33</v>
      </c>
      <c r="F3002" s="9" t="s">
        <v>5</v>
      </c>
      <c r="G3002" s="10">
        <v>0.2</v>
      </c>
      <c r="H3002" s="11"/>
      <c r="I3002" s="12" t="str" cm="1">
        <f t="array" ref="I3002">INDEX(_xlfn.TEXTSPLIT(טבלה1[[#This Row],[עמודה2]],","),2)</f>
        <v xml:space="preserve"> Argentina</v>
      </c>
      <c r="J3002" s="16" t="str">
        <f>_xlfn.CONCAT(טבלה1[[#This Row],[AI_Companies]]," ",טבלה1[[#This Row],[עמודה1]])</f>
        <v>SimTLiX http://www.simtlix.com</v>
      </c>
      <c r="K3002" s="12">
        <v>250</v>
      </c>
      <c r="L3002" s="12" t="str">
        <f>IF(טבלה1[[#This Row],[עמודה53]]&gt;2000,"Yes","No")</f>
        <v>No</v>
      </c>
      <c r="M3002" s="12">
        <v>999</v>
      </c>
      <c r="N3002" s="12">
        <f>AVERAGE(טבלה1[[#This Row],[עמודה52]:[עמודה53]])</f>
        <v>624.5</v>
      </c>
      <c r="O3002" s="12" t="str">
        <f>IF(טבלה1[[#This Row],[עמודה4]]="&lt; $25 / hr","0$ - $25 / hr",טבלה1[[#This Row],[עמודה4]])</f>
        <v>$25 - $49 / hr</v>
      </c>
      <c r="P3002" s="12" t="str" cm="1">
        <f t="array" ref="P3002">INDEX(_xlfn.TEXTSPLIT(טבלה1[[#This Row],[עמודה55]],"-"),1)</f>
        <v xml:space="preserve">$25 </v>
      </c>
      <c r="Q3002" s="21" t="str" cm="1">
        <f t="array" ref="Q3002">INDEX(_xlfn.TEXTSPLIT(INDEX(_xlfn.TEXTSPLIT(טבלה1[[#This Row],[עמודה55]],"-"),2),"/"),1)</f>
        <v xml:space="preserve"> $49 </v>
      </c>
      <c r="R3002" s="12">
        <f>AVERAGE(טבלה1[[#This Row],[עמודה59]:[עמודה60]])</f>
        <v>37</v>
      </c>
      <c r="S3002" s="3">
        <f>VALUE(SUBSTITUTE(טבלה1[[#This Row],[עמודה56]],"$",""))</f>
        <v>25</v>
      </c>
      <c r="T3002" s="3">
        <f>VALUE(SUBSTITUTE(טבלה1[[#This Row],[עמודה57]],"$",""))</f>
        <v>49</v>
      </c>
      <c r="U3002" s="3" t="str">
        <f>IF(טבלה1[[#This Row],[עמודה58]]&gt;30,"Yes","No")</f>
        <v>Yes</v>
      </c>
    </row>
    <row r="3003" spans="1:21" ht="13" x14ac:dyDescent="0.15">
      <c r="A3003" s="8" t="s">
        <v>6981</v>
      </c>
      <c r="B3003" s="9" t="s">
        <v>6982</v>
      </c>
      <c r="C3003" s="9" t="s">
        <v>20</v>
      </c>
      <c r="D3003" s="13">
        <v>25000</v>
      </c>
      <c r="E3003" s="9" t="s">
        <v>21</v>
      </c>
      <c r="F3003" s="9" t="s">
        <v>29</v>
      </c>
      <c r="G3003" s="10">
        <v>0.1</v>
      </c>
      <c r="H3003" s="11"/>
      <c r="I3003" s="12" t="str" cm="1">
        <f t="array" ref="I3003">INDEX(_xlfn.TEXTSPLIT(טבלה1[[#This Row],[עמודה2]],","),2)</f>
        <v xml:space="preserve"> NY</v>
      </c>
      <c r="J3003" s="16" t="str">
        <f>_xlfn.CONCAT(טבלה1[[#This Row],[AI_Companies]]," ",טבלה1[[#This Row],[עמודה1]])</f>
        <v>JAKT https://byjakt.com/</v>
      </c>
      <c r="K3003" s="12">
        <v>10</v>
      </c>
      <c r="L3003" s="12" t="str">
        <f>IF(טבלה1[[#This Row],[עמודה53]]&gt;2000,"Yes","No")</f>
        <v>No</v>
      </c>
      <c r="M3003" s="12">
        <v>49</v>
      </c>
      <c r="N3003" s="12">
        <f>AVERAGE(טבלה1[[#This Row],[עמודה52]:[עמודה53]])</f>
        <v>29.5</v>
      </c>
      <c r="O3003" s="12" t="str">
        <f>IF(טבלה1[[#This Row],[עמודה4]]="&lt; $25 / hr","0$ - $25 / hr",טבלה1[[#This Row],[עמודה4]])</f>
        <v>$100 - $149 / hr</v>
      </c>
      <c r="P3003" s="12" t="str" cm="1">
        <f t="array" ref="P3003">INDEX(_xlfn.TEXTSPLIT(טבלה1[[#This Row],[עמודה55]],"-"),1)</f>
        <v xml:space="preserve">$100 </v>
      </c>
      <c r="Q3003" s="21" t="str" cm="1">
        <f t="array" ref="Q3003">INDEX(_xlfn.TEXTSPLIT(INDEX(_xlfn.TEXTSPLIT(טבלה1[[#This Row],[עמודה55]],"-"),2),"/"),1)</f>
        <v xml:space="preserve"> $149 </v>
      </c>
      <c r="R3003" s="12">
        <f>AVERAGE(טבלה1[[#This Row],[עמודה59]:[עמודה60]])</f>
        <v>124.5</v>
      </c>
      <c r="S3003" s="3">
        <f>VALUE(SUBSTITUTE(טבלה1[[#This Row],[עמודה56]],"$",""))</f>
        <v>100</v>
      </c>
      <c r="T3003" s="3">
        <f>VALUE(SUBSTITUTE(טבלה1[[#This Row],[עמודה57]],"$",""))</f>
        <v>149</v>
      </c>
      <c r="U3003" s="3" t="str">
        <f>IF(טבלה1[[#This Row],[עמודה58]]&gt;30,"Yes","No")</f>
        <v>Yes</v>
      </c>
    </row>
    <row r="3004" spans="1:21" ht="13" x14ac:dyDescent="0.15">
      <c r="A3004" s="8" t="s">
        <v>6983</v>
      </c>
      <c r="B3004" s="9" t="s">
        <v>6984</v>
      </c>
      <c r="C3004" s="9" t="s">
        <v>308</v>
      </c>
      <c r="D3004" s="13">
        <v>5000</v>
      </c>
      <c r="E3004" s="9" t="s">
        <v>14</v>
      </c>
      <c r="F3004" s="9" t="s">
        <v>29</v>
      </c>
      <c r="G3004" s="10">
        <v>0.4</v>
      </c>
      <c r="H3004" s="11"/>
      <c r="I3004" s="12" t="str" cm="1">
        <f t="array" ref="I3004">INDEX(_xlfn.TEXTSPLIT(טבלה1[[#This Row],[עמודה2]],","),2)</f>
        <v xml:space="preserve"> India</v>
      </c>
      <c r="J3004" s="16" t="str">
        <f>_xlfn.CONCAT(טבלה1[[#This Row],[AI_Companies]]," ",טבלה1[[#This Row],[עמודה1]])</f>
        <v>Infiniticube https://infiniticube.com/</v>
      </c>
      <c r="K3004" s="12">
        <v>10</v>
      </c>
      <c r="L3004" s="12" t="str">
        <f>IF(טבלה1[[#This Row],[עמודה53]]&gt;2000,"Yes","No")</f>
        <v>No</v>
      </c>
      <c r="M3004" s="12">
        <v>49</v>
      </c>
      <c r="N3004" s="12">
        <f>AVERAGE(טבלה1[[#This Row],[עמודה52]:[עמודה53]])</f>
        <v>29.5</v>
      </c>
      <c r="O3004" s="12" t="str">
        <f>IF(טבלה1[[#This Row],[עמודה4]]="&lt; $25 / hr","0$ - $25 / hr",טבלה1[[#This Row],[עמודה4]])</f>
        <v>0$ - $25 / hr</v>
      </c>
      <c r="P3004" s="12" t="str" cm="1">
        <f t="array" ref="P3004">INDEX(_xlfn.TEXTSPLIT(טבלה1[[#This Row],[עמודה55]],"-"),1)</f>
        <v xml:space="preserve">0$ </v>
      </c>
      <c r="Q3004" s="21" t="str" cm="1">
        <f t="array" ref="Q3004">INDEX(_xlfn.TEXTSPLIT(INDEX(_xlfn.TEXTSPLIT(טבלה1[[#This Row],[עמודה55]],"-"),2),"/"),1)</f>
        <v xml:space="preserve"> $25 </v>
      </c>
      <c r="R3004" s="12">
        <f>AVERAGE(טבלה1[[#This Row],[עמודה59]:[עמודה60]])</f>
        <v>12.5</v>
      </c>
      <c r="S3004" s="3">
        <f>VALUE(SUBSTITUTE(טבלה1[[#This Row],[עמודה56]],"$",""))</f>
        <v>0</v>
      </c>
      <c r="T3004" s="3">
        <f>VALUE(SUBSTITUTE(טבלה1[[#This Row],[עמודה57]],"$",""))</f>
        <v>25</v>
      </c>
      <c r="U3004" s="3" t="str">
        <f>IF(טבלה1[[#This Row],[עמודה58]]&gt;30,"Yes","No")</f>
        <v>No</v>
      </c>
    </row>
    <row r="3005" spans="1:21" ht="13" x14ac:dyDescent="0.15">
      <c r="A3005" s="8" t="s">
        <v>6985</v>
      </c>
      <c r="B3005" s="9" t="s">
        <v>6986</v>
      </c>
      <c r="C3005" s="9" t="s">
        <v>6987</v>
      </c>
      <c r="D3005" s="13">
        <v>1000</v>
      </c>
      <c r="E3005" s="9" t="s">
        <v>14</v>
      </c>
      <c r="F3005" s="9" t="s">
        <v>5</v>
      </c>
      <c r="G3005" s="10">
        <v>0.1</v>
      </c>
      <c r="H3005" s="11"/>
      <c r="I3005" s="12" t="str" cm="1">
        <f t="array" ref="I3005">INDEX(_xlfn.TEXTSPLIT(טבלה1[[#This Row],[עמודה2]],","),2)</f>
        <v xml:space="preserve"> NY</v>
      </c>
      <c r="J3005" s="16" t="str">
        <f>_xlfn.CONCAT(טבלה1[[#This Row],[AI_Companies]]," ",טבלה1[[#This Row],[עמודה1]])</f>
        <v>FusionBusinessSolutionsPvtLtd https://www.fusionfirst.com/</v>
      </c>
      <c r="K3005" s="12">
        <v>250</v>
      </c>
      <c r="L3005" s="12" t="str">
        <f>IF(טבלה1[[#This Row],[עמודה53]]&gt;2000,"Yes","No")</f>
        <v>No</v>
      </c>
      <c r="M3005" s="12">
        <v>999</v>
      </c>
      <c r="N3005" s="12">
        <f>AVERAGE(טבלה1[[#This Row],[עמודה52]:[עמודה53]])</f>
        <v>624.5</v>
      </c>
      <c r="O3005" s="12" t="str">
        <f>IF(טבלה1[[#This Row],[עמודה4]]="&lt; $25 / hr","0$ - $25 / hr",טבלה1[[#This Row],[עמודה4]])</f>
        <v>0$ - $25 / hr</v>
      </c>
      <c r="P3005" s="12" t="str" cm="1">
        <f t="array" ref="P3005">INDEX(_xlfn.TEXTSPLIT(טבלה1[[#This Row],[עמודה55]],"-"),1)</f>
        <v xml:space="preserve">0$ </v>
      </c>
      <c r="Q3005" s="21" t="str" cm="1">
        <f t="array" ref="Q3005">INDEX(_xlfn.TEXTSPLIT(INDEX(_xlfn.TEXTSPLIT(טבלה1[[#This Row],[עמודה55]],"-"),2),"/"),1)</f>
        <v xml:space="preserve"> $25 </v>
      </c>
      <c r="R3005" s="12">
        <f>AVERAGE(טבלה1[[#This Row],[עמודה59]:[עמודה60]])</f>
        <v>12.5</v>
      </c>
      <c r="S3005" s="3">
        <f>VALUE(SUBSTITUTE(טבלה1[[#This Row],[עמודה56]],"$",""))</f>
        <v>0</v>
      </c>
      <c r="T3005" s="3">
        <f>VALUE(SUBSTITUTE(טבלה1[[#This Row],[עמודה57]],"$",""))</f>
        <v>25</v>
      </c>
      <c r="U3005" s="3" t="str">
        <f>IF(טבלה1[[#This Row],[עמודה58]]&gt;30,"Yes","No")</f>
        <v>No</v>
      </c>
    </row>
    <row r="3006" spans="1:21" ht="13" x14ac:dyDescent="0.15">
      <c r="A3006" s="8" t="s">
        <v>6988</v>
      </c>
      <c r="B3006" s="9" t="s">
        <v>6989</v>
      </c>
      <c r="C3006" s="9" t="s">
        <v>342</v>
      </c>
      <c r="D3006" s="13">
        <v>50000</v>
      </c>
      <c r="E3006" s="9" t="s">
        <v>9</v>
      </c>
      <c r="F3006" s="9" t="s">
        <v>10</v>
      </c>
      <c r="G3006" s="10">
        <v>0.3</v>
      </c>
      <c r="H3006" s="11"/>
      <c r="I3006" s="12" t="str" cm="1">
        <f t="array" ref="I3006">INDEX(_xlfn.TEXTSPLIT(טבלה1[[#This Row],[עמודה2]],","),2)</f>
        <v xml:space="preserve"> Uruguay</v>
      </c>
      <c r="J3006" s="16" t="str">
        <f>_xlfn.CONCAT(טבלה1[[#This Row],[AI_Companies]]," ",טבלה1[[#This Row],[עמודה1]])</f>
        <v>MontevideoLabs https://www.montevideolabs.com/</v>
      </c>
      <c r="K3006" s="12">
        <v>50</v>
      </c>
      <c r="L3006" s="12" t="str">
        <f>IF(טבלה1[[#This Row],[עמודה53]]&gt;2000,"Yes","No")</f>
        <v>No</v>
      </c>
      <c r="M3006" s="12">
        <v>249</v>
      </c>
      <c r="N3006" s="12">
        <f>AVERAGE(טבלה1[[#This Row],[עמודה52]:[עמודה53]])</f>
        <v>149.5</v>
      </c>
      <c r="O3006" s="12" t="str">
        <f>IF(טבלה1[[#This Row],[עמודה4]]="&lt; $25 / hr","0$ - $25 / hr",טבלה1[[#This Row],[עמודה4]])</f>
        <v>$50 - $99 / hr</v>
      </c>
      <c r="P3006" s="12" t="str" cm="1">
        <f t="array" ref="P3006">INDEX(_xlfn.TEXTSPLIT(טבלה1[[#This Row],[עמודה55]],"-"),1)</f>
        <v xml:space="preserve">$50 </v>
      </c>
      <c r="Q3006" s="21" t="str" cm="1">
        <f t="array" ref="Q3006">INDEX(_xlfn.TEXTSPLIT(INDEX(_xlfn.TEXTSPLIT(טבלה1[[#This Row],[עמודה55]],"-"),2),"/"),1)</f>
        <v xml:space="preserve"> $99 </v>
      </c>
      <c r="R3006" s="12">
        <f>AVERAGE(טבלה1[[#This Row],[עמודה59]:[עמודה60]])</f>
        <v>74.5</v>
      </c>
      <c r="S3006" s="3">
        <f>VALUE(SUBSTITUTE(טבלה1[[#This Row],[עמודה56]],"$",""))</f>
        <v>50</v>
      </c>
      <c r="T3006" s="3">
        <f>VALUE(SUBSTITUTE(טבלה1[[#This Row],[עמודה57]],"$",""))</f>
        <v>99</v>
      </c>
      <c r="U3006" s="3" t="str">
        <f>IF(טבלה1[[#This Row],[עמודה58]]&gt;30,"Yes","No")</f>
        <v>Yes</v>
      </c>
    </row>
    <row r="3007" spans="1:21" ht="13" x14ac:dyDescent="0.15">
      <c r="A3007" s="8" t="s">
        <v>6990</v>
      </c>
      <c r="B3007" s="9" t="s">
        <v>6991</v>
      </c>
      <c r="C3007" s="9" t="s">
        <v>24</v>
      </c>
      <c r="D3007" s="13">
        <v>10000</v>
      </c>
      <c r="E3007" s="9" t="s">
        <v>9</v>
      </c>
      <c r="F3007" s="9" t="s">
        <v>10</v>
      </c>
      <c r="G3007" s="10">
        <v>0.2</v>
      </c>
      <c r="H3007" s="11"/>
      <c r="I3007" s="12" t="str" cm="1">
        <f t="array" ref="I3007">INDEX(_xlfn.TEXTSPLIT(טבלה1[[#This Row],[עמודה2]],","),2)</f>
        <v xml:space="preserve"> Estonia</v>
      </c>
      <c r="J3007" s="16" t="str">
        <f>_xlfn.CONCAT(טבלה1[[#This Row],[AI_Companies]]," ",טבלה1[[#This Row],[עמודה1]])</f>
        <v>GoWombat https://gowombat.team/</v>
      </c>
      <c r="K3007" s="12">
        <v>50</v>
      </c>
      <c r="L3007" s="12" t="str">
        <f>IF(טבלה1[[#This Row],[עמודה53]]&gt;2000,"Yes","No")</f>
        <v>No</v>
      </c>
      <c r="M3007" s="12">
        <v>249</v>
      </c>
      <c r="N3007" s="12">
        <f>AVERAGE(טבלה1[[#This Row],[עמודה52]:[עמודה53]])</f>
        <v>149.5</v>
      </c>
      <c r="O3007" s="12" t="str">
        <f>IF(טבלה1[[#This Row],[עמודה4]]="&lt; $25 / hr","0$ - $25 / hr",טבלה1[[#This Row],[עמודה4]])</f>
        <v>$50 - $99 / hr</v>
      </c>
      <c r="P3007" s="12" t="str" cm="1">
        <f t="array" ref="P3007">INDEX(_xlfn.TEXTSPLIT(טבלה1[[#This Row],[עמודה55]],"-"),1)</f>
        <v xml:space="preserve">$50 </v>
      </c>
      <c r="Q3007" s="21" t="str" cm="1">
        <f t="array" ref="Q3007">INDEX(_xlfn.TEXTSPLIT(INDEX(_xlfn.TEXTSPLIT(טבלה1[[#This Row],[עמודה55]],"-"),2),"/"),1)</f>
        <v xml:space="preserve"> $99 </v>
      </c>
      <c r="R3007" s="12">
        <f>AVERAGE(טבלה1[[#This Row],[עמודה59]:[עמודה60]])</f>
        <v>74.5</v>
      </c>
      <c r="S3007" s="3">
        <f>VALUE(SUBSTITUTE(טבלה1[[#This Row],[עמודה56]],"$",""))</f>
        <v>50</v>
      </c>
      <c r="T3007" s="3">
        <f>VALUE(SUBSTITUTE(טבלה1[[#This Row],[עמודה57]],"$",""))</f>
        <v>99</v>
      </c>
      <c r="U3007" s="3" t="str">
        <f>IF(טבלה1[[#This Row],[עמודה58]]&gt;30,"Yes","No")</f>
        <v>Yes</v>
      </c>
    </row>
    <row r="3008" spans="1:21" ht="13" x14ac:dyDescent="0.15">
      <c r="A3008" s="8" t="s">
        <v>6992</v>
      </c>
      <c r="B3008" s="9" t="s">
        <v>6993</v>
      </c>
      <c r="C3008" s="9" t="s">
        <v>1583</v>
      </c>
      <c r="D3008" s="13">
        <v>1000</v>
      </c>
      <c r="E3008" s="9" t="s">
        <v>33</v>
      </c>
      <c r="F3008" s="9" t="s">
        <v>29</v>
      </c>
      <c r="G3008" s="10">
        <v>0.5</v>
      </c>
      <c r="H3008" s="11"/>
      <c r="I3008" s="12" t="str" cm="1">
        <f t="array" ref="I3008">INDEX(_xlfn.TEXTSPLIT(טבלה1[[#This Row],[עמודה2]],","),2)</f>
        <v xml:space="preserve"> Georgia</v>
      </c>
      <c r="J3008" s="16" t="str">
        <f>_xlfn.CONCAT(טבלה1[[#This Row],[AI_Companies]]," ",טבלה1[[#This Row],[עמודה1]])</f>
        <v>GFAIVE https://www.gfaive.com/</v>
      </c>
      <c r="K3008" s="12">
        <v>10</v>
      </c>
      <c r="L3008" s="12" t="str">
        <f>IF(טבלה1[[#This Row],[עמודה53]]&gt;2000,"Yes","No")</f>
        <v>No</v>
      </c>
      <c r="M3008" s="12">
        <v>49</v>
      </c>
      <c r="N3008" s="12">
        <f>AVERAGE(טבלה1[[#This Row],[עמודה52]:[עמודה53]])</f>
        <v>29.5</v>
      </c>
      <c r="O3008" s="12" t="str">
        <f>IF(טבלה1[[#This Row],[עמודה4]]="&lt; $25 / hr","0$ - $25 / hr",טבלה1[[#This Row],[עמודה4]])</f>
        <v>$25 - $49 / hr</v>
      </c>
      <c r="P3008" s="12" t="str" cm="1">
        <f t="array" ref="P3008">INDEX(_xlfn.TEXTSPLIT(טבלה1[[#This Row],[עמודה55]],"-"),1)</f>
        <v xml:space="preserve">$25 </v>
      </c>
      <c r="Q3008" s="21" t="str" cm="1">
        <f t="array" ref="Q3008">INDEX(_xlfn.TEXTSPLIT(INDEX(_xlfn.TEXTSPLIT(טבלה1[[#This Row],[עמודה55]],"-"),2),"/"),1)</f>
        <v xml:space="preserve"> $49 </v>
      </c>
      <c r="R3008" s="12">
        <f>AVERAGE(טבלה1[[#This Row],[עמודה59]:[עמודה60]])</f>
        <v>37</v>
      </c>
      <c r="S3008" s="3">
        <f>VALUE(SUBSTITUTE(טבלה1[[#This Row],[עמודה56]],"$",""))</f>
        <v>25</v>
      </c>
      <c r="T3008" s="3">
        <f>VALUE(SUBSTITUTE(טבלה1[[#This Row],[עמודה57]],"$",""))</f>
        <v>49</v>
      </c>
      <c r="U3008" s="3" t="str">
        <f>IF(טבלה1[[#This Row],[עמודה58]]&gt;30,"Yes","No")</f>
        <v>Yes</v>
      </c>
    </row>
    <row r="3009" spans="1:21" ht="13" x14ac:dyDescent="0.15">
      <c r="A3009" s="8" t="s">
        <v>6994</v>
      </c>
      <c r="B3009" s="9" t="s">
        <v>6995</v>
      </c>
      <c r="C3009" s="9" t="s">
        <v>156</v>
      </c>
      <c r="D3009" s="13">
        <v>1000</v>
      </c>
      <c r="E3009" s="9" t="s">
        <v>33</v>
      </c>
      <c r="F3009" s="9" t="s">
        <v>117</v>
      </c>
      <c r="G3009" s="10">
        <v>0.4</v>
      </c>
      <c r="H3009" s="11"/>
      <c r="I3009" s="12" t="str" cm="1">
        <f t="array" ref="I3009">INDEX(_xlfn.TEXTSPLIT(טבלה1[[#This Row],[עמודה2]],","),2)</f>
        <v xml:space="preserve"> India</v>
      </c>
      <c r="J3009" s="16" t="str">
        <f>_xlfn.CONCAT(טבלה1[[#This Row],[AI_Companies]]," ",טבלה1[[#This Row],[עמודה1]])</f>
        <v>ClofusInnovationsPvtLtd https://clofusinnovations.com</v>
      </c>
      <c r="K3009" s="12">
        <v>2</v>
      </c>
      <c r="L3009" s="12" t="str">
        <f>IF(טבלה1[[#This Row],[עמודה53]]&gt;2000,"Yes","No")</f>
        <v>No</v>
      </c>
      <c r="M3009" s="12">
        <v>9</v>
      </c>
      <c r="N3009" s="12">
        <f>AVERAGE(טבלה1[[#This Row],[עמודה52]:[עמודה53]])</f>
        <v>5.5</v>
      </c>
      <c r="O3009" s="12" t="str">
        <f>IF(טבלה1[[#This Row],[עמודה4]]="&lt; $25 / hr","0$ - $25 / hr",טבלה1[[#This Row],[עמודה4]])</f>
        <v>$25 - $49 / hr</v>
      </c>
      <c r="P3009" s="12" t="str" cm="1">
        <f t="array" ref="P3009">INDEX(_xlfn.TEXTSPLIT(טבלה1[[#This Row],[עמודה55]],"-"),1)</f>
        <v xml:space="preserve">$25 </v>
      </c>
      <c r="Q3009" s="21" t="str" cm="1">
        <f t="array" ref="Q3009">INDEX(_xlfn.TEXTSPLIT(INDEX(_xlfn.TEXTSPLIT(טבלה1[[#This Row],[עמודה55]],"-"),2),"/"),1)</f>
        <v xml:space="preserve"> $49 </v>
      </c>
      <c r="R3009" s="12">
        <f>AVERAGE(טבלה1[[#This Row],[עמודה59]:[עמודה60]])</f>
        <v>37</v>
      </c>
      <c r="S3009" s="3">
        <f>VALUE(SUBSTITUTE(טבלה1[[#This Row],[עמודה56]],"$",""))</f>
        <v>25</v>
      </c>
      <c r="T3009" s="3">
        <f>VALUE(SUBSTITUTE(טבלה1[[#This Row],[עמודה57]],"$",""))</f>
        <v>49</v>
      </c>
      <c r="U3009" s="3" t="str">
        <f>IF(טבלה1[[#This Row],[עמודה58]]&gt;30,"Yes","No")</f>
        <v>Yes</v>
      </c>
    </row>
    <row r="3010" spans="1:21" ht="13" x14ac:dyDescent="0.15">
      <c r="A3010" s="8" t="s">
        <v>6996</v>
      </c>
      <c r="B3010" s="9" t="s">
        <v>6997</v>
      </c>
      <c r="C3010" s="9" t="s">
        <v>546</v>
      </c>
      <c r="D3010" s="13">
        <v>10000</v>
      </c>
      <c r="E3010" s="9" t="s">
        <v>33</v>
      </c>
      <c r="F3010" s="9" t="s">
        <v>10</v>
      </c>
      <c r="G3010" s="10">
        <v>0.3</v>
      </c>
      <c r="H3010" s="11"/>
      <c r="I3010" s="12" t="str" cm="1">
        <f t="array" ref="I3010">INDEX(_xlfn.TEXTSPLIT(טבלה1[[#This Row],[עמודה2]],","),2)</f>
        <v xml:space="preserve"> IL</v>
      </c>
      <c r="J3010" s="16" t="str">
        <f>_xlfn.CONCAT(טבלה1[[#This Row],[AI_Companies]]," ",טבלה1[[#This Row],[עמודה1]])</f>
        <v>Brightlab https://brightlab.me/</v>
      </c>
      <c r="K3010" s="12">
        <v>50</v>
      </c>
      <c r="L3010" s="12" t="str">
        <f>IF(טבלה1[[#This Row],[עמודה53]]&gt;2000,"Yes","No")</f>
        <v>No</v>
      </c>
      <c r="M3010" s="12">
        <v>249</v>
      </c>
      <c r="N3010" s="12">
        <f>AVERAGE(טבלה1[[#This Row],[עמודה52]:[עמודה53]])</f>
        <v>149.5</v>
      </c>
      <c r="O3010" s="12" t="str">
        <f>IF(טבלה1[[#This Row],[עמודה4]]="&lt; $25 / hr","0$ - $25 / hr",טבלה1[[#This Row],[עמודה4]])</f>
        <v>$25 - $49 / hr</v>
      </c>
      <c r="P3010" s="12" t="str" cm="1">
        <f t="array" ref="P3010">INDEX(_xlfn.TEXTSPLIT(טבלה1[[#This Row],[עמודה55]],"-"),1)</f>
        <v xml:space="preserve">$25 </v>
      </c>
      <c r="Q3010" s="21" t="str" cm="1">
        <f t="array" ref="Q3010">INDEX(_xlfn.TEXTSPLIT(INDEX(_xlfn.TEXTSPLIT(טבלה1[[#This Row],[עמודה55]],"-"),2),"/"),1)</f>
        <v xml:space="preserve"> $49 </v>
      </c>
      <c r="R3010" s="12">
        <f>AVERAGE(טבלה1[[#This Row],[עמודה59]:[עמודה60]])</f>
        <v>37</v>
      </c>
      <c r="S3010" s="3">
        <f>VALUE(SUBSTITUTE(טבלה1[[#This Row],[עמודה56]],"$",""))</f>
        <v>25</v>
      </c>
      <c r="T3010" s="3">
        <f>VALUE(SUBSTITUTE(טבלה1[[#This Row],[עמודה57]],"$",""))</f>
        <v>49</v>
      </c>
      <c r="U3010" s="3" t="str">
        <f>IF(טבלה1[[#This Row],[עמודה58]]&gt;30,"Yes","No")</f>
        <v>Yes</v>
      </c>
    </row>
    <row r="3011" spans="1:21" ht="13" x14ac:dyDescent="0.15">
      <c r="A3011" s="8" t="s">
        <v>6998</v>
      </c>
      <c r="B3011" s="9" t="s">
        <v>6999</v>
      </c>
      <c r="C3011" s="9" t="s">
        <v>3167</v>
      </c>
      <c r="D3011" s="13">
        <v>5000</v>
      </c>
      <c r="E3011" s="9" t="s">
        <v>9</v>
      </c>
      <c r="F3011" s="9" t="s">
        <v>29</v>
      </c>
      <c r="G3011" s="10">
        <v>0.3</v>
      </c>
      <c r="H3011" s="11"/>
      <c r="I3011" s="12" t="str" cm="1">
        <f t="array" ref="I3011">INDEX(_xlfn.TEXTSPLIT(טבלה1[[#This Row],[עמודה2]],","),2)</f>
        <v xml:space="preserve"> Italy</v>
      </c>
      <c r="J3011" s="16" t="str">
        <f>_xlfn.CONCAT(טבלה1[[#This Row],[AI_Companies]]," ",טבלה1[[#This Row],[עמודה1]])</f>
        <v>xtream http://xtreamers.io</v>
      </c>
      <c r="K3011" s="12">
        <v>10</v>
      </c>
      <c r="L3011" s="12" t="str">
        <f>IF(טבלה1[[#This Row],[עמודה53]]&gt;2000,"Yes","No")</f>
        <v>No</v>
      </c>
      <c r="M3011" s="12">
        <v>49</v>
      </c>
      <c r="N3011" s="12">
        <f>AVERAGE(טבלה1[[#This Row],[עמודה52]:[עמודה53]])</f>
        <v>29.5</v>
      </c>
      <c r="O3011" s="12" t="str">
        <f>IF(טבלה1[[#This Row],[עמודה4]]="&lt; $25 / hr","0$ - $25 / hr",טבלה1[[#This Row],[עמודה4]])</f>
        <v>$50 - $99 / hr</v>
      </c>
      <c r="P3011" s="12" t="str" cm="1">
        <f t="array" ref="P3011">INDEX(_xlfn.TEXTSPLIT(טבלה1[[#This Row],[עמודה55]],"-"),1)</f>
        <v xml:space="preserve">$50 </v>
      </c>
      <c r="Q3011" s="21" t="str" cm="1">
        <f t="array" ref="Q3011">INDEX(_xlfn.TEXTSPLIT(INDEX(_xlfn.TEXTSPLIT(טבלה1[[#This Row],[עמודה55]],"-"),2),"/"),1)</f>
        <v xml:space="preserve"> $99 </v>
      </c>
      <c r="R3011" s="12">
        <f>AVERAGE(טבלה1[[#This Row],[עמודה59]:[עמודה60]])</f>
        <v>74.5</v>
      </c>
      <c r="S3011" s="3">
        <f>VALUE(SUBSTITUTE(טבלה1[[#This Row],[עמודה56]],"$",""))</f>
        <v>50</v>
      </c>
      <c r="T3011" s="3">
        <f>VALUE(SUBSTITUTE(טבלה1[[#This Row],[עמודה57]],"$",""))</f>
        <v>99</v>
      </c>
      <c r="U3011" s="3" t="str">
        <f>IF(טבלה1[[#This Row],[עמודה58]]&gt;30,"Yes","No")</f>
        <v>Yes</v>
      </c>
    </row>
    <row r="3012" spans="1:21" ht="13" x14ac:dyDescent="0.15">
      <c r="A3012" s="8" t="s">
        <v>7000</v>
      </c>
      <c r="B3012" s="9" t="s">
        <v>7001</v>
      </c>
      <c r="C3012" s="9" t="s">
        <v>7002</v>
      </c>
      <c r="D3012" s="13">
        <v>5000</v>
      </c>
      <c r="E3012" s="9" t="s">
        <v>9</v>
      </c>
      <c r="F3012" s="9" t="s">
        <v>29</v>
      </c>
      <c r="G3012" s="10">
        <v>0.15</v>
      </c>
      <c r="H3012" s="11"/>
      <c r="I3012" s="12" t="str" cm="1">
        <f t="array" ref="I3012">INDEX(_xlfn.TEXTSPLIT(טבלה1[[#This Row],[עמודה2]],","),2)</f>
        <v xml:space="preserve"> UT</v>
      </c>
      <c r="J3012" s="16" t="str">
        <f>_xlfn.CONCAT(טבלה1[[#This Row],[AI_Companies]]," ",טבלה1[[#This Row],[עמודה1]])</f>
        <v>Oak-TreeTechnologies https://www.oak-tree.tech</v>
      </c>
      <c r="K3012" s="12">
        <v>10</v>
      </c>
      <c r="L3012" s="12" t="str">
        <f>IF(טבלה1[[#This Row],[עמודה53]]&gt;2000,"Yes","No")</f>
        <v>No</v>
      </c>
      <c r="M3012" s="12">
        <v>49</v>
      </c>
      <c r="N3012" s="12">
        <f>AVERAGE(טבלה1[[#This Row],[עמודה52]:[עמודה53]])</f>
        <v>29.5</v>
      </c>
      <c r="O3012" s="12" t="str">
        <f>IF(טבלה1[[#This Row],[עמודה4]]="&lt; $25 / hr","0$ - $25 / hr",טבלה1[[#This Row],[עמודה4]])</f>
        <v>$50 - $99 / hr</v>
      </c>
      <c r="P3012" s="12" t="str" cm="1">
        <f t="array" ref="P3012">INDEX(_xlfn.TEXTSPLIT(טבלה1[[#This Row],[עמודה55]],"-"),1)</f>
        <v xml:space="preserve">$50 </v>
      </c>
      <c r="Q3012" s="21" t="str" cm="1">
        <f t="array" ref="Q3012">INDEX(_xlfn.TEXTSPLIT(INDEX(_xlfn.TEXTSPLIT(טבלה1[[#This Row],[עמודה55]],"-"),2),"/"),1)</f>
        <v xml:space="preserve"> $99 </v>
      </c>
      <c r="R3012" s="12">
        <f>AVERAGE(טבלה1[[#This Row],[עמודה59]:[עמודה60]])</f>
        <v>74.5</v>
      </c>
      <c r="S3012" s="3">
        <f>VALUE(SUBSTITUTE(טבלה1[[#This Row],[עמודה56]],"$",""))</f>
        <v>50</v>
      </c>
      <c r="T3012" s="3">
        <f>VALUE(SUBSTITUTE(טבלה1[[#This Row],[עמודה57]],"$",""))</f>
        <v>99</v>
      </c>
      <c r="U3012" s="3" t="str">
        <f>IF(טבלה1[[#This Row],[עמודה58]]&gt;30,"Yes","No")</f>
        <v>Yes</v>
      </c>
    </row>
    <row r="3013" spans="1:21" ht="13" x14ac:dyDescent="0.15">
      <c r="A3013" s="8" t="s">
        <v>7003</v>
      </c>
      <c r="B3013" s="9" t="s">
        <v>7004</v>
      </c>
      <c r="C3013" s="9" t="s">
        <v>7005</v>
      </c>
      <c r="D3013" s="13">
        <v>5000</v>
      </c>
      <c r="E3013" s="9" t="s">
        <v>33</v>
      </c>
      <c r="F3013" s="9" t="s">
        <v>29</v>
      </c>
      <c r="G3013" s="10">
        <v>0.3</v>
      </c>
      <c r="H3013" s="11"/>
      <c r="I3013" s="12" t="str" cm="1">
        <f t="array" ref="I3013">INDEX(_xlfn.TEXTSPLIT(טבלה1[[#This Row],[עמודה2]],","),2)</f>
        <v xml:space="preserve"> Switzerland</v>
      </c>
      <c r="J3013" s="16" t="str">
        <f>_xlfn.CONCAT(טבלה1[[#This Row],[AI_Companies]]," ",טבלה1[[#This Row],[עמודה1]])</f>
        <v>Vantino https://vantino.com</v>
      </c>
      <c r="K3013" s="12">
        <v>10</v>
      </c>
      <c r="L3013" s="12" t="str">
        <f>IF(טבלה1[[#This Row],[עמודה53]]&gt;2000,"Yes","No")</f>
        <v>No</v>
      </c>
      <c r="M3013" s="12">
        <v>49</v>
      </c>
      <c r="N3013" s="12">
        <f>AVERAGE(טבלה1[[#This Row],[עמודה52]:[עמודה53]])</f>
        <v>29.5</v>
      </c>
      <c r="O3013" s="12" t="str">
        <f>IF(טבלה1[[#This Row],[עמודה4]]="&lt; $25 / hr","0$ - $25 / hr",טבלה1[[#This Row],[עמודה4]])</f>
        <v>$25 - $49 / hr</v>
      </c>
      <c r="P3013" s="12" t="str" cm="1">
        <f t="array" ref="P3013">INDEX(_xlfn.TEXTSPLIT(טבלה1[[#This Row],[עמודה55]],"-"),1)</f>
        <v xml:space="preserve">$25 </v>
      </c>
      <c r="Q3013" s="21" t="str" cm="1">
        <f t="array" ref="Q3013">INDEX(_xlfn.TEXTSPLIT(INDEX(_xlfn.TEXTSPLIT(טבלה1[[#This Row],[עמודה55]],"-"),2),"/"),1)</f>
        <v xml:space="preserve"> $49 </v>
      </c>
      <c r="R3013" s="12">
        <f>AVERAGE(טבלה1[[#This Row],[עמודה59]:[עמודה60]])</f>
        <v>37</v>
      </c>
      <c r="S3013" s="3">
        <f>VALUE(SUBSTITUTE(טבלה1[[#This Row],[עמודה56]],"$",""))</f>
        <v>25</v>
      </c>
      <c r="T3013" s="3">
        <f>VALUE(SUBSTITUTE(טבלה1[[#This Row],[עמודה57]],"$",""))</f>
        <v>49</v>
      </c>
      <c r="U3013" s="3" t="str">
        <f>IF(טבלה1[[#This Row],[עמודה58]]&gt;30,"Yes","No")</f>
        <v>Yes</v>
      </c>
    </row>
    <row r="3014" spans="1:21" ht="13" x14ac:dyDescent="0.15">
      <c r="A3014" s="8" t="s">
        <v>7006</v>
      </c>
      <c r="B3014" s="9" t="s">
        <v>7007</v>
      </c>
      <c r="C3014" s="9" t="s">
        <v>28</v>
      </c>
      <c r="D3014" s="13">
        <v>10000</v>
      </c>
      <c r="E3014" s="9" t="s">
        <v>63</v>
      </c>
      <c r="F3014" s="9" t="s">
        <v>10</v>
      </c>
      <c r="G3014" s="10">
        <v>0.3</v>
      </c>
      <c r="H3014" s="11"/>
      <c r="I3014" s="12" t="str" cm="1">
        <f t="array" ref="I3014">INDEX(_xlfn.TEXTSPLIT(טבלה1[[#This Row],[עמודה2]],","),2)</f>
        <v xml:space="preserve"> Poland</v>
      </c>
      <c r="J3014" s="16" t="str">
        <f>_xlfn.CONCAT(טבלה1[[#This Row],[AI_Companies]]," ",טבלה1[[#This Row],[עמודה1]])</f>
        <v>TogetherData https://togetherdata.com/en/tgd-experts-en</v>
      </c>
      <c r="K3014" s="12">
        <v>50</v>
      </c>
      <c r="L3014" s="12" t="str">
        <f>IF(טבלה1[[#This Row],[עמודה53]]&gt;2000,"Yes","No")</f>
        <v>No</v>
      </c>
      <c r="M3014" s="12">
        <v>249</v>
      </c>
      <c r="N3014" s="12">
        <f>AVERAGE(טבלה1[[#This Row],[עמודה52]:[עמודה53]])</f>
        <v>149.5</v>
      </c>
      <c r="O3014" s="12" t="str">
        <f>IF(טבלה1[[#This Row],[עמודה4]]="&lt; $25 / hr","0$ - $25 / hr",טבלה1[[#This Row],[עמודה4]])</f>
        <v>$150 - $199 / hr</v>
      </c>
      <c r="P3014" s="12" t="str" cm="1">
        <f t="array" ref="P3014">INDEX(_xlfn.TEXTSPLIT(טבלה1[[#This Row],[עמודה55]],"-"),1)</f>
        <v xml:space="preserve">$150 </v>
      </c>
      <c r="Q3014" s="21" t="str" cm="1">
        <f t="array" ref="Q3014">INDEX(_xlfn.TEXTSPLIT(INDEX(_xlfn.TEXTSPLIT(טבלה1[[#This Row],[עמודה55]],"-"),2),"/"),1)</f>
        <v xml:space="preserve"> $199 </v>
      </c>
      <c r="R3014" s="12">
        <f>AVERAGE(טבלה1[[#This Row],[עמודה59]:[עמודה60]])</f>
        <v>174.5</v>
      </c>
      <c r="S3014" s="3">
        <f>VALUE(SUBSTITUTE(טבלה1[[#This Row],[עמודה56]],"$",""))</f>
        <v>150</v>
      </c>
      <c r="T3014" s="3">
        <f>VALUE(SUBSTITUTE(טבלה1[[#This Row],[עמודה57]],"$",""))</f>
        <v>199</v>
      </c>
      <c r="U3014" s="3" t="str">
        <f>IF(טבלה1[[#This Row],[עמודה58]]&gt;30,"Yes","No")</f>
        <v>Yes</v>
      </c>
    </row>
    <row r="3015" spans="1:21" ht="13" x14ac:dyDescent="0.15">
      <c r="A3015" s="8" t="s">
        <v>7008</v>
      </c>
      <c r="B3015" s="9" t="s">
        <v>7009</v>
      </c>
      <c r="C3015" s="9" t="s">
        <v>303</v>
      </c>
      <c r="D3015" s="9" t="s">
        <v>4</v>
      </c>
      <c r="E3015" s="9" t="s">
        <v>4</v>
      </c>
      <c r="F3015" s="9" t="s">
        <v>29</v>
      </c>
      <c r="G3015" s="10">
        <v>0.2</v>
      </c>
      <c r="H3015" s="11"/>
      <c r="I3015" s="12" t="str" cm="1">
        <f t="array" ref="I3015">INDEX(_xlfn.TEXTSPLIT(טבלה1[[#This Row],[עמודה2]],","),2)</f>
        <v xml:space="preserve"> Croatia</v>
      </c>
      <c r="J3015" s="16" t="str">
        <f>_xlfn.CONCAT(טבלה1[[#This Row],[AI_Companies]]," ",טבלה1[[#This Row],[עמודה1]])</f>
        <v>InSkySolutionsd.o.o. https://www.inskysolutions.com/</v>
      </c>
      <c r="K3015" s="12">
        <v>10</v>
      </c>
      <c r="L3015" s="12" t="str">
        <f>IF(טבלה1[[#This Row],[עמודה53]]&gt;2000,"Yes","No")</f>
        <v>No</v>
      </c>
      <c r="M3015" s="12">
        <v>49</v>
      </c>
      <c r="N3015" s="12">
        <f>AVERAGE(טבלה1[[#This Row],[עמודה52]:[עמודה53]])</f>
        <v>29.5</v>
      </c>
      <c r="O3015" s="12" t="str">
        <f>IF(טבלה1[[#This Row],[עמודה4]]="&lt; $25 / hr","0$ - $25 / hr",טבלה1[[#This Row],[עמודה4]])</f>
        <v>Undisclosed</v>
      </c>
      <c r="P3015" s="12" t="str" cm="1">
        <f t="array" ref="P3015">INDEX(_xlfn.TEXTSPLIT(טבלה1[[#This Row],[עמודה55]],"-"),1)</f>
        <v>Undisclosed</v>
      </c>
      <c r="Q3015" s="21" t="e" cm="1">
        <f t="array" ref="Q3015">INDEX(_xlfn.TEXTSPLIT(INDEX(_xlfn.TEXTSPLIT(טבלה1[[#This Row],[עמודה55]],"-"),2),"/"),1)</f>
        <v>#REF!</v>
      </c>
      <c r="R3015" s="12" t="e">
        <f>AVERAGE(טבלה1[[#This Row],[עמודה59]:[עמודה60]])</f>
        <v>#VALUE!</v>
      </c>
      <c r="S3015" s="3" t="e">
        <f>VALUE(SUBSTITUTE(טבלה1[[#This Row],[עמודה56]],"$",""))</f>
        <v>#VALUE!</v>
      </c>
      <c r="T3015" s="3" t="e">
        <f>VALUE(SUBSTITUTE(טבלה1[[#This Row],[עמודה57]],"$",""))</f>
        <v>#REF!</v>
      </c>
      <c r="U3015" s="3" t="e">
        <f>IF(טבלה1[[#This Row],[עמודה58]]&gt;30,"Yes","No")</f>
        <v>#VALUE!</v>
      </c>
    </row>
    <row r="3016" spans="1:21" ht="13" x14ac:dyDescent="0.15">
      <c r="A3016" s="8" t="s">
        <v>7010</v>
      </c>
      <c r="B3016" s="9" t="s">
        <v>7011</v>
      </c>
      <c r="C3016" s="9" t="s">
        <v>426</v>
      </c>
      <c r="D3016" s="13">
        <v>25000</v>
      </c>
      <c r="E3016" s="9" t="s">
        <v>9</v>
      </c>
      <c r="F3016" s="9" t="s">
        <v>29</v>
      </c>
      <c r="G3016" s="10">
        <v>0.1</v>
      </c>
      <c r="H3016" s="11"/>
      <c r="I3016" s="12" t="str" cm="1">
        <f t="array" ref="I3016">INDEX(_xlfn.TEXTSPLIT(טבלה1[[#This Row],[עמודה2]],","),2)</f>
        <v xml:space="preserve"> Serbia</v>
      </c>
      <c r="J3016" s="16" t="str">
        <f>_xlfn.CONCAT(טבלה1[[#This Row],[AI_Companies]]," ",טבלה1[[#This Row],[עמודה1]])</f>
        <v>WebLabsLtd. http://www.web-labs.rs</v>
      </c>
      <c r="K3016" s="12">
        <v>10</v>
      </c>
      <c r="L3016" s="12" t="str">
        <f>IF(טבלה1[[#This Row],[עמודה53]]&gt;2000,"Yes","No")</f>
        <v>No</v>
      </c>
      <c r="M3016" s="12">
        <v>49</v>
      </c>
      <c r="N3016" s="12">
        <f>AVERAGE(טבלה1[[#This Row],[עמודה52]:[עמודה53]])</f>
        <v>29.5</v>
      </c>
      <c r="O3016" s="12" t="str">
        <f>IF(טבלה1[[#This Row],[עמודה4]]="&lt; $25 / hr","0$ - $25 / hr",טבלה1[[#This Row],[עמודה4]])</f>
        <v>$50 - $99 / hr</v>
      </c>
      <c r="P3016" s="12" t="str" cm="1">
        <f t="array" ref="P3016">INDEX(_xlfn.TEXTSPLIT(טבלה1[[#This Row],[עמודה55]],"-"),1)</f>
        <v xml:space="preserve">$50 </v>
      </c>
      <c r="Q3016" s="21" t="str" cm="1">
        <f t="array" ref="Q3016">INDEX(_xlfn.TEXTSPLIT(INDEX(_xlfn.TEXTSPLIT(טבלה1[[#This Row],[עמודה55]],"-"),2),"/"),1)</f>
        <v xml:space="preserve"> $99 </v>
      </c>
      <c r="R3016" s="12">
        <f>AVERAGE(טבלה1[[#This Row],[עמודה59]:[עמודה60]])</f>
        <v>74.5</v>
      </c>
      <c r="S3016" s="3">
        <f>VALUE(SUBSTITUTE(טבלה1[[#This Row],[עמודה56]],"$",""))</f>
        <v>50</v>
      </c>
      <c r="T3016" s="3">
        <f>VALUE(SUBSTITUTE(טבלה1[[#This Row],[עמודה57]],"$",""))</f>
        <v>99</v>
      </c>
      <c r="U3016" s="3" t="str">
        <f>IF(טבלה1[[#This Row],[עמודה58]]&gt;30,"Yes","No")</f>
        <v>Yes</v>
      </c>
    </row>
    <row r="3017" spans="1:21" ht="13" x14ac:dyDescent="0.15">
      <c r="A3017" s="8" t="s">
        <v>7012</v>
      </c>
      <c r="B3017" s="9" t="s">
        <v>7013</v>
      </c>
      <c r="C3017" s="9" t="s">
        <v>7014</v>
      </c>
      <c r="D3017" s="13">
        <v>5000</v>
      </c>
      <c r="E3017" s="9" t="s">
        <v>33</v>
      </c>
      <c r="F3017" s="9" t="s">
        <v>29</v>
      </c>
      <c r="G3017" s="10">
        <v>0.1</v>
      </c>
      <c r="H3017" s="11"/>
      <c r="I3017" s="12" t="str" cm="1">
        <f t="array" ref="I3017">INDEX(_xlfn.TEXTSPLIT(טבלה1[[#This Row],[עמודה2]],","),2)</f>
        <v xml:space="preserve"> NY</v>
      </c>
      <c r="J3017" s="16" t="str">
        <f>_xlfn.CONCAT(טבלה1[[#This Row],[AI_Companies]]," ",טבלה1[[#This Row],[עמודה1]])</f>
        <v>IQDirectInc. https://iq.direct</v>
      </c>
      <c r="K3017" s="12">
        <v>10</v>
      </c>
      <c r="L3017" s="12" t="str">
        <f>IF(טבלה1[[#This Row],[עמודה53]]&gt;2000,"Yes","No")</f>
        <v>No</v>
      </c>
      <c r="M3017" s="12">
        <v>49</v>
      </c>
      <c r="N3017" s="12">
        <f>AVERAGE(טבלה1[[#This Row],[עמודה52]:[עמודה53]])</f>
        <v>29.5</v>
      </c>
      <c r="O3017" s="12" t="str">
        <f>IF(טבלה1[[#This Row],[עמודה4]]="&lt; $25 / hr","0$ - $25 / hr",טבלה1[[#This Row],[עמודה4]])</f>
        <v>$25 - $49 / hr</v>
      </c>
      <c r="P3017" s="12" t="str" cm="1">
        <f t="array" ref="P3017">INDEX(_xlfn.TEXTSPLIT(טבלה1[[#This Row],[עמודה55]],"-"),1)</f>
        <v xml:space="preserve">$25 </v>
      </c>
      <c r="Q3017" s="21" t="str" cm="1">
        <f t="array" ref="Q3017">INDEX(_xlfn.TEXTSPLIT(INDEX(_xlfn.TEXTSPLIT(טבלה1[[#This Row],[עמודה55]],"-"),2),"/"),1)</f>
        <v xml:space="preserve"> $49 </v>
      </c>
      <c r="R3017" s="12">
        <f>AVERAGE(טבלה1[[#This Row],[עמודה59]:[עמודה60]])</f>
        <v>37</v>
      </c>
      <c r="S3017" s="3">
        <f>VALUE(SUBSTITUTE(טבלה1[[#This Row],[עמודה56]],"$",""))</f>
        <v>25</v>
      </c>
      <c r="T3017" s="3">
        <f>VALUE(SUBSTITUTE(טבלה1[[#This Row],[עמודה57]],"$",""))</f>
        <v>49</v>
      </c>
      <c r="U3017" s="3" t="str">
        <f>IF(טבלה1[[#This Row],[עמודה58]]&gt;30,"Yes","No")</f>
        <v>Yes</v>
      </c>
    </row>
    <row r="3018" spans="1:21" ht="13" x14ac:dyDescent="0.15">
      <c r="A3018" s="8" t="s">
        <v>7015</v>
      </c>
      <c r="B3018" s="9" t="s">
        <v>7016</v>
      </c>
      <c r="C3018" s="9" t="s">
        <v>637</v>
      </c>
      <c r="D3018" s="13">
        <v>250000</v>
      </c>
      <c r="E3018" s="9" t="s">
        <v>9</v>
      </c>
      <c r="F3018" s="9" t="s">
        <v>10</v>
      </c>
      <c r="G3018" s="10">
        <v>0.3</v>
      </c>
      <c r="H3018" s="11"/>
      <c r="I3018" s="12" t="str" cm="1">
        <f t="array" ref="I3018">INDEX(_xlfn.TEXTSPLIT(טבלה1[[#This Row],[עמודה2]],","),2)</f>
        <v xml:space="preserve"> MA</v>
      </c>
      <c r="J3018" s="16" t="str">
        <f>_xlfn.CONCAT(טבלה1[[#This Row],[AI_Companies]]," ",טבלה1[[#This Row],[עמודה1]])</f>
        <v>Proxet(ex-RailsReactor) https://proxet.com/</v>
      </c>
      <c r="K3018" s="12">
        <v>50</v>
      </c>
      <c r="L3018" s="12" t="str">
        <f>IF(טבלה1[[#This Row],[עמודה53]]&gt;2000,"Yes","No")</f>
        <v>No</v>
      </c>
      <c r="M3018" s="12">
        <v>249</v>
      </c>
      <c r="N3018" s="12">
        <f>AVERAGE(טבלה1[[#This Row],[עמודה52]:[עמודה53]])</f>
        <v>149.5</v>
      </c>
      <c r="O3018" s="12" t="str">
        <f>IF(טבלה1[[#This Row],[עמודה4]]="&lt; $25 / hr","0$ - $25 / hr",טבלה1[[#This Row],[עמודה4]])</f>
        <v>$50 - $99 / hr</v>
      </c>
      <c r="P3018" s="12" t="str" cm="1">
        <f t="array" ref="P3018">INDEX(_xlfn.TEXTSPLIT(טבלה1[[#This Row],[עמודה55]],"-"),1)</f>
        <v xml:space="preserve">$50 </v>
      </c>
      <c r="Q3018" s="21" t="str" cm="1">
        <f t="array" ref="Q3018">INDEX(_xlfn.TEXTSPLIT(INDEX(_xlfn.TEXTSPLIT(טבלה1[[#This Row],[עמודה55]],"-"),2),"/"),1)</f>
        <v xml:space="preserve"> $99 </v>
      </c>
      <c r="R3018" s="12">
        <f>AVERAGE(טבלה1[[#This Row],[עמודה59]:[עמודה60]])</f>
        <v>74.5</v>
      </c>
      <c r="S3018" s="3">
        <f>VALUE(SUBSTITUTE(טבלה1[[#This Row],[עמודה56]],"$",""))</f>
        <v>50</v>
      </c>
      <c r="T3018" s="3">
        <f>VALUE(SUBSTITUTE(טבלה1[[#This Row],[עמודה57]],"$",""))</f>
        <v>99</v>
      </c>
      <c r="U3018" s="3" t="str">
        <f>IF(טבלה1[[#This Row],[עמודה58]]&gt;30,"Yes","No")</f>
        <v>Yes</v>
      </c>
    </row>
    <row r="3019" spans="1:21" ht="13" x14ac:dyDescent="0.15">
      <c r="A3019" s="8" t="s">
        <v>7017</v>
      </c>
      <c r="B3019" s="9" t="s">
        <v>7018</v>
      </c>
      <c r="C3019" s="9" t="s">
        <v>7019</v>
      </c>
      <c r="D3019" s="13">
        <v>25000</v>
      </c>
      <c r="E3019" s="9" t="s">
        <v>33</v>
      </c>
      <c r="F3019" s="9" t="s">
        <v>29</v>
      </c>
      <c r="G3019" s="10">
        <v>0.1</v>
      </c>
      <c r="H3019" s="11"/>
      <c r="I3019" s="12" t="str" cm="1">
        <f t="array" ref="I3019">INDEX(_xlfn.TEXTSPLIT(טבלה1[[#This Row],[עמודה2]],","),2)</f>
        <v xml:space="preserve"> Turkey</v>
      </c>
      <c r="J3019" s="16" t="str">
        <f>_xlfn.CONCAT(טבלה1[[#This Row],[AI_Companies]]," ",טבלה1[[#This Row],[עמודה1]])</f>
        <v>CloudNesil https://cloudnesil.com/</v>
      </c>
      <c r="K3019" s="12">
        <v>10</v>
      </c>
      <c r="L3019" s="12" t="str">
        <f>IF(טבלה1[[#This Row],[עמודה53]]&gt;2000,"Yes","No")</f>
        <v>No</v>
      </c>
      <c r="M3019" s="12">
        <v>49</v>
      </c>
      <c r="N3019" s="12">
        <f>AVERAGE(טבלה1[[#This Row],[עמודה52]:[עמודה53]])</f>
        <v>29.5</v>
      </c>
      <c r="O3019" s="12" t="str">
        <f>IF(טבלה1[[#This Row],[עמודה4]]="&lt; $25 / hr","0$ - $25 / hr",טבלה1[[#This Row],[עמודה4]])</f>
        <v>$25 - $49 / hr</v>
      </c>
      <c r="P3019" s="12" t="str" cm="1">
        <f t="array" ref="P3019">INDEX(_xlfn.TEXTSPLIT(טבלה1[[#This Row],[עמודה55]],"-"),1)</f>
        <v xml:space="preserve">$25 </v>
      </c>
      <c r="Q3019" s="21" t="str" cm="1">
        <f t="array" ref="Q3019">INDEX(_xlfn.TEXTSPLIT(INDEX(_xlfn.TEXTSPLIT(טבלה1[[#This Row],[עמודה55]],"-"),2),"/"),1)</f>
        <v xml:space="preserve"> $49 </v>
      </c>
      <c r="R3019" s="12">
        <f>AVERAGE(טבלה1[[#This Row],[עמודה59]:[עמודה60]])</f>
        <v>37</v>
      </c>
      <c r="S3019" s="3">
        <f>VALUE(SUBSTITUTE(טבלה1[[#This Row],[עמודה56]],"$",""))</f>
        <v>25</v>
      </c>
      <c r="T3019" s="3">
        <f>VALUE(SUBSTITUTE(טבלה1[[#This Row],[עמודה57]],"$",""))</f>
        <v>49</v>
      </c>
      <c r="U3019" s="3" t="str">
        <f>IF(טבלה1[[#This Row],[עמודה58]]&gt;30,"Yes","No")</f>
        <v>Yes</v>
      </c>
    </row>
    <row r="3020" spans="1:21" ht="13" x14ac:dyDescent="0.15">
      <c r="A3020" s="8" t="s">
        <v>7020</v>
      </c>
      <c r="B3020" s="9" t="s">
        <v>7021</v>
      </c>
      <c r="C3020" s="9" t="s">
        <v>7022</v>
      </c>
      <c r="D3020" s="13">
        <v>5000</v>
      </c>
      <c r="E3020" s="9" t="s">
        <v>9</v>
      </c>
      <c r="F3020" s="9" t="s">
        <v>10</v>
      </c>
      <c r="G3020" s="10">
        <v>0.2</v>
      </c>
      <c r="H3020" s="11"/>
      <c r="I3020" s="12" t="str" cm="1">
        <f t="array" ref="I3020">INDEX(_xlfn.TEXTSPLIT(טבלה1[[#This Row],[עמודה2]],","),2)</f>
        <v xml:space="preserve"> Brazil</v>
      </c>
      <c r="J3020" s="16" t="str">
        <f>_xlfn.CONCAT(טבלה1[[#This Row],[AI_Companies]]," ",טבלה1[[#This Row],[עמודה1]])</f>
        <v>Indicium http://www.indicium.tech/</v>
      </c>
      <c r="K3020" s="12">
        <v>50</v>
      </c>
      <c r="L3020" s="12" t="str">
        <f>IF(טבלה1[[#This Row],[עמודה53]]&gt;2000,"Yes","No")</f>
        <v>No</v>
      </c>
      <c r="M3020" s="12">
        <v>249</v>
      </c>
      <c r="N3020" s="12">
        <f>AVERAGE(טבלה1[[#This Row],[עמודה52]:[עמודה53]])</f>
        <v>149.5</v>
      </c>
      <c r="O3020" s="12" t="str">
        <f>IF(טבלה1[[#This Row],[עמודה4]]="&lt; $25 / hr","0$ - $25 / hr",טבלה1[[#This Row],[עמודה4]])</f>
        <v>$50 - $99 / hr</v>
      </c>
      <c r="P3020" s="12" t="str" cm="1">
        <f t="array" ref="P3020">INDEX(_xlfn.TEXTSPLIT(טבלה1[[#This Row],[עמודה55]],"-"),1)</f>
        <v xml:space="preserve">$50 </v>
      </c>
      <c r="Q3020" s="21" t="str" cm="1">
        <f t="array" ref="Q3020">INDEX(_xlfn.TEXTSPLIT(INDEX(_xlfn.TEXTSPLIT(טבלה1[[#This Row],[עמודה55]],"-"),2),"/"),1)</f>
        <v xml:space="preserve"> $99 </v>
      </c>
      <c r="R3020" s="12">
        <f>AVERAGE(טבלה1[[#This Row],[עמודה59]:[עמודה60]])</f>
        <v>74.5</v>
      </c>
      <c r="S3020" s="3">
        <f>VALUE(SUBSTITUTE(טבלה1[[#This Row],[עמודה56]],"$",""))</f>
        <v>50</v>
      </c>
      <c r="T3020" s="3">
        <f>VALUE(SUBSTITUTE(טבלה1[[#This Row],[עמודה57]],"$",""))</f>
        <v>99</v>
      </c>
      <c r="U3020" s="3" t="str">
        <f>IF(טבלה1[[#This Row],[עמודה58]]&gt;30,"Yes","No")</f>
        <v>Yes</v>
      </c>
    </row>
    <row r="3021" spans="1:21" ht="13" x14ac:dyDescent="0.15">
      <c r="A3021" s="8" t="s">
        <v>7023</v>
      </c>
      <c r="B3021" s="9" t="s">
        <v>7024</v>
      </c>
      <c r="C3021" s="9" t="s">
        <v>102</v>
      </c>
      <c r="D3021" s="13">
        <v>5000</v>
      </c>
      <c r="E3021" s="9" t="s">
        <v>21</v>
      </c>
      <c r="F3021" s="9" t="s">
        <v>10</v>
      </c>
      <c r="G3021" s="10">
        <v>0.25</v>
      </c>
      <c r="H3021" s="11"/>
      <c r="I3021" s="12" t="str" cm="1">
        <f t="array" ref="I3021">INDEX(_xlfn.TEXTSPLIT(טבלה1[[#This Row],[עמודה2]],","),2)</f>
        <v xml:space="preserve"> United Kingdom</v>
      </c>
      <c r="J3021" s="16" t="str">
        <f>_xlfn.CONCAT(טבלה1[[#This Row],[AI_Companies]]," ",טבלה1[[#This Row],[עמודה1]])</f>
        <v>Rabbit&amp;Pork https://wearerabbitandpork.com/</v>
      </c>
      <c r="K3021" s="12">
        <v>50</v>
      </c>
      <c r="L3021" s="12" t="str">
        <f>IF(טבלה1[[#This Row],[עמודה53]]&gt;2000,"Yes","No")</f>
        <v>No</v>
      </c>
      <c r="M3021" s="12">
        <v>249</v>
      </c>
      <c r="N3021" s="12">
        <f>AVERAGE(טבלה1[[#This Row],[עמודה52]:[עמודה53]])</f>
        <v>149.5</v>
      </c>
      <c r="O3021" s="12" t="str">
        <f>IF(טבלה1[[#This Row],[עמודה4]]="&lt; $25 / hr","0$ - $25 / hr",טבלה1[[#This Row],[עמודה4]])</f>
        <v>$100 - $149 / hr</v>
      </c>
      <c r="P3021" s="12" t="str" cm="1">
        <f t="array" ref="P3021">INDEX(_xlfn.TEXTSPLIT(טבלה1[[#This Row],[עמודה55]],"-"),1)</f>
        <v xml:space="preserve">$100 </v>
      </c>
      <c r="Q3021" s="21" t="str" cm="1">
        <f t="array" ref="Q3021">INDEX(_xlfn.TEXTSPLIT(INDEX(_xlfn.TEXTSPLIT(טבלה1[[#This Row],[עמודה55]],"-"),2),"/"),1)</f>
        <v xml:space="preserve"> $149 </v>
      </c>
      <c r="R3021" s="12">
        <f>AVERAGE(טבלה1[[#This Row],[עמודה59]:[עמודה60]])</f>
        <v>124.5</v>
      </c>
      <c r="S3021" s="3">
        <f>VALUE(SUBSTITUTE(טבלה1[[#This Row],[עמודה56]],"$",""))</f>
        <v>100</v>
      </c>
      <c r="T3021" s="3">
        <f>VALUE(SUBSTITUTE(טבלה1[[#This Row],[עמודה57]],"$",""))</f>
        <v>149</v>
      </c>
      <c r="U3021" s="3" t="str">
        <f>IF(טבלה1[[#This Row],[עמודה58]]&gt;30,"Yes","No")</f>
        <v>Yes</v>
      </c>
    </row>
    <row r="3022" spans="1:21" ht="13" x14ac:dyDescent="0.15">
      <c r="A3022" s="8" t="s">
        <v>7025</v>
      </c>
      <c r="B3022" s="9" t="s">
        <v>7026</v>
      </c>
      <c r="C3022" s="9" t="s">
        <v>308</v>
      </c>
      <c r="D3022" s="13">
        <v>10000</v>
      </c>
      <c r="E3022" s="9" t="s">
        <v>33</v>
      </c>
      <c r="F3022" s="9" t="s">
        <v>5</v>
      </c>
      <c r="G3022" s="10">
        <v>0.2</v>
      </c>
      <c r="H3022" s="11"/>
      <c r="I3022" s="12" t="str" cm="1">
        <f t="array" ref="I3022">INDEX(_xlfn.TEXTSPLIT(טבלה1[[#This Row],[עמודה2]],","),2)</f>
        <v xml:space="preserve"> India</v>
      </c>
      <c r="J3022" s="16" t="str">
        <f>_xlfn.CONCAT(טבלה1[[#This Row],[AI_Companies]]," ",טבלה1[[#This Row],[עמודה1]])</f>
        <v>SphinxWorldbiz http://www.sphinxworldbiz.net</v>
      </c>
      <c r="K3022" s="12">
        <v>250</v>
      </c>
      <c r="L3022" s="12" t="str">
        <f>IF(טבלה1[[#This Row],[עמודה53]]&gt;2000,"Yes","No")</f>
        <v>No</v>
      </c>
      <c r="M3022" s="12">
        <v>999</v>
      </c>
      <c r="N3022" s="12">
        <f>AVERAGE(טבלה1[[#This Row],[עמודה52]:[עמודה53]])</f>
        <v>624.5</v>
      </c>
      <c r="O3022" s="12" t="str">
        <f>IF(טבלה1[[#This Row],[עמודה4]]="&lt; $25 / hr","0$ - $25 / hr",טבלה1[[#This Row],[עמודה4]])</f>
        <v>$25 - $49 / hr</v>
      </c>
      <c r="P3022" s="12" t="str" cm="1">
        <f t="array" ref="P3022">INDEX(_xlfn.TEXTSPLIT(טבלה1[[#This Row],[עמודה55]],"-"),1)</f>
        <v xml:space="preserve">$25 </v>
      </c>
      <c r="Q3022" s="21" t="str" cm="1">
        <f t="array" ref="Q3022">INDEX(_xlfn.TEXTSPLIT(INDEX(_xlfn.TEXTSPLIT(טבלה1[[#This Row],[עמודה55]],"-"),2),"/"),1)</f>
        <v xml:space="preserve"> $49 </v>
      </c>
      <c r="R3022" s="12">
        <f>AVERAGE(טבלה1[[#This Row],[עמודה59]:[עמודה60]])</f>
        <v>37</v>
      </c>
      <c r="S3022" s="3">
        <f>VALUE(SUBSTITUTE(טבלה1[[#This Row],[עמודה56]],"$",""))</f>
        <v>25</v>
      </c>
      <c r="T3022" s="3">
        <f>VALUE(SUBSTITUTE(טבלה1[[#This Row],[עמודה57]],"$",""))</f>
        <v>49</v>
      </c>
      <c r="U3022" s="3" t="str">
        <f>IF(טבלה1[[#This Row],[עמודה58]]&gt;30,"Yes","No")</f>
        <v>Yes</v>
      </c>
    </row>
    <row r="3023" spans="1:21" ht="13" x14ac:dyDescent="0.15">
      <c r="A3023" s="8" t="s">
        <v>7027</v>
      </c>
      <c r="B3023" s="9" t="s">
        <v>7028</v>
      </c>
      <c r="C3023" s="9" t="s">
        <v>7029</v>
      </c>
      <c r="D3023" s="13">
        <v>10000</v>
      </c>
      <c r="E3023" s="9" t="s">
        <v>63</v>
      </c>
      <c r="F3023" s="9" t="s">
        <v>29</v>
      </c>
      <c r="G3023" s="10">
        <v>0.5</v>
      </c>
      <c r="H3023" s="11"/>
      <c r="I3023" s="12" t="str" cm="1">
        <f t="array" ref="I3023">INDEX(_xlfn.TEXTSPLIT(טבלה1[[#This Row],[עמודה2]],","),2)</f>
        <v xml:space="preserve"> Germany</v>
      </c>
      <c r="J3023" s="16" t="str">
        <f>_xlfn.CONCAT(טבלה1[[#This Row],[AI_Companies]]," ",טבלה1[[#This Row],[עמודה1]])</f>
        <v>WIANCOOTTRoboticsGmbH http://www.wianco.com</v>
      </c>
      <c r="K3023" s="12">
        <v>10</v>
      </c>
      <c r="L3023" s="12" t="str">
        <f>IF(טבלה1[[#This Row],[עמודה53]]&gt;2000,"Yes","No")</f>
        <v>No</v>
      </c>
      <c r="M3023" s="12">
        <v>49</v>
      </c>
      <c r="N3023" s="12">
        <f>AVERAGE(טבלה1[[#This Row],[עמודה52]:[עמודה53]])</f>
        <v>29.5</v>
      </c>
      <c r="O3023" s="12" t="str">
        <f>IF(טבלה1[[#This Row],[עמודה4]]="&lt; $25 / hr","0$ - $25 / hr",טבלה1[[#This Row],[עמודה4]])</f>
        <v>$150 - $199 / hr</v>
      </c>
      <c r="P3023" s="12" t="str" cm="1">
        <f t="array" ref="P3023">INDEX(_xlfn.TEXTSPLIT(טבלה1[[#This Row],[עמודה55]],"-"),1)</f>
        <v xml:space="preserve">$150 </v>
      </c>
      <c r="Q3023" s="21" t="str" cm="1">
        <f t="array" ref="Q3023">INDEX(_xlfn.TEXTSPLIT(INDEX(_xlfn.TEXTSPLIT(טבלה1[[#This Row],[עמודה55]],"-"),2),"/"),1)</f>
        <v xml:space="preserve"> $199 </v>
      </c>
      <c r="R3023" s="12">
        <f>AVERAGE(טבלה1[[#This Row],[עמודה59]:[עמודה60]])</f>
        <v>174.5</v>
      </c>
      <c r="S3023" s="3">
        <f>VALUE(SUBSTITUTE(טבלה1[[#This Row],[עמודה56]],"$",""))</f>
        <v>150</v>
      </c>
      <c r="T3023" s="3">
        <f>VALUE(SUBSTITUTE(טבלה1[[#This Row],[עמודה57]],"$",""))</f>
        <v>199</v>
      </c>
      <c r="U3023" s="3" t="str">
        <f>IF(טבלה1[[#This Row],[עמודה58]]&gt;30,"Yes","No")</f>
        <v>Yes</v>
      </c>
    </row>
    <row r="3024" spans="1:21" ht="13" x14ac:dyDescent="0.15">
      <c r="A3024" s="8" t="s">
        <v>7030</v>
      </c>
      <c r="B3024" s="9" t="s">
        <v>7031</v>
      </c>
      <c r="C3024" s="9" t="s">
        <v>303</v>
      </c>
      <c r="D3024" s="13">
        <v>5000</v>
      </c>
      <c r="E3024" s="9" t="s">
        <v>9</v>
      </c>
      <c r="F3024" s="9" t="s">
        <v>117</v>
      </c>
      <c r="G3024" s="10">
        <v>0.4</v>
      </c>
      <c r="H3024" s="11"/>
      <c r="I3024" s="12" t="str" cm="1">
        <f t="array" ref="I3024">INDEX(_xlfn.TEXTSPLIT(טבלה1[[#This Row],[עמודה2]],","),2)</f>
        <v xml:space="preserve"> Croatia</v>
      </c>
      <c r="J3024" s="16" t="str">
        <f>_xlfn.CONCAT(טבלה1[[#This Row],[AI_Companies]]," ",טבלה1[[#This Row],[עמודה1]])</f>
        <v>Subpixel http://www.subpixel.hr/</v>
      </c>
      <c r="K3024" s="12">
        <v>2</v>
      </c>
      <c r="L3024" s="12" t="str">
        <f>IF(טבלה1[[#This Row],[עמודה53]]&gt;2000,"Yes","No")</f>
        <v>No</v>
      </c>
      <c r="M3024" s="12">
        <v>9</v>
      </c>
      <c r="N3024" s="12">
        <f>AVERAGE(טבלה1[[#This Row],[עמודה52]:[עמודה53]])</f>
        <v>5.5</v>
      </c>
      <c r="O3024" s="12" t="str">
        <f>IF(טבלה1[[#This Row],[עמודה4]]="&lt; $25 / hr","0$ - $25 / hr",טבלה1[[#This Row],[עמודה4]])</f>
        <v>$50 - $99 / hr</v>
      </c>
      <c r="P3024" s="12" t="str" cm="1">
        <f t="array" ref="P3024">INDEX(_xlfn.TEXTSPLIT(טבלה1[[#This Row],[עמודה55]],"-"),1)</f>
        <v xml:space="preserve">$50 </v>
      </c>
      <c r="Q3024" s="21" t="str" cm="1">
        <f t="array" ref="Q3024">INDEX(_xlfn.TEXTSPLIT(INDEX(_xlfn.TEXTSPLIT(טבלה1[[#This Row],[עמודה55]],"-"),2),"/"),1)</f>
        <v xml:space="preserve"> $99 </v>
      </c>
      <c r="R3024" s="12">
        <f>AVERAGE(טבלה1[[#This Row],[עמודה59]:[עמודה60]])</f>
        <v>74.5</v>
      </c>
      <c r="S3024" s="3">
        <f>VALUE(SUBSTITUTE(טבלה1[[#This Row],[עמודה56]],"$",""))</f>
        <v>50</v>
      </c>
      <c r="T3024" s="3">
        <f>VALUE(SUBSTITUTE(טבלה1[[#This Row],[עמודה57]],"$",""))</f>
        <v>99</v>
      </c>
      <c r="U3024" s="3" t="str">
        <f>IF(טבלה1[[#This Row],[עמודה58]]&gt;30,"Yes","No")</f>
        <v>Yes</v>
      </c>
    </row>
    <row r="3025" spans="1:21" ht="13" x14ac:dyDescent="0.15">
      <c r="A3025" s="8" t="s">
        <v>7032</v>
      </c>
      <c r="B3025" s="9" t="s">
        <v>7033</v>
      </c>
      <c r="C3025" s="9" t="s">
        <v>289</v>
      </c>
      <c r="D3025" s="13">
        <v>10000</v>
      </c>
      <c r="E3025" s="9" t="s">
        <v>9</v>
      </c>
      <c r="F3025" s="9" t="s">
        <v>29</v>
      </c>
      <c r="G3025" s="10">
        <v>0.16</v>
      </c>
      <c r="H3025" s="11"/>
      <c r="I3025" s="12" t="str" cm="1">
        <f t="array" ref="I3025">INDEX(_xlfn.TEXTSPLIT(טבלה1[[#This Row],[עמודה2]],","),2)</f>
        <v xml:space="preserve"> India</v>
      </c>
      <c r="J3025" s="16" t="str">
        <f>_xlfn.CONCAT(טבלה1[[#This Row],[AI_Companies]]," ",טבלה1[[#This Row],[עמודה1]])</f>
        <v>CosdecAlpha https://cosdecalpha.com</v>
      </c>
      <c r="K3025" s="12">
        <v>10</v>
      </c>
      <c r="L3025" s="12" t="str">
        <f>IF(טבלה1[[#This Row],[עמודה53]]&gt;2000,"Yes","No")</f>
        <v>No</v>
      </c>
      <c r="M3025" s="12">
        <v>49</v>
      </c>
      <c r="N3025" s="12">
        <f>AVERAGE(טבלה1[[#This Row],[עמודה52]:[עמודה53]])</f>
        <v>29.5</v>
      </c>
      <c r="O3025" s="12" t="str">
        <f>IF(טבלה1[[#This Row],[עמודה4]]="&lt; $25 / hr","0$ - $25 / hr",טבלה1[[#This Row],[עמודה4]])</f>
        <v>$50 - $99 / hr</v>
      </c>
      <c r="P3025" s="12" t="str" cm="1">
        <f t="array" ref="P3025">INDEX(_xlfn.TEXTSPLIT(טבלה1[[#This Row],[עמודה55]],"-"),1)</f>
        <v xml:space="preserve">$50 </v>
      </c>
      <c r="Q3025" s="21" t="str" cm="1">
        <f t="array" ref="Q3025">INDEX(_xlfn.TEXTSPLIT(INDEX(_xlfn.TEXTSPLIT(טבלה1[[#This Row],[עמודה55]],"-"),2),"/"),1)</f>
        <v xml:space="preserve"> $99 </v>
      </c>
      <c r="R3025" s="12">
        <f>AVERAGE(טבלה1[[#This Row],[עמודה59]:[עמודה60]])</f>
        <v>74.5</v>
      </c>
      <c r="S3025" s="3">
        <f>VALUE(SUBSTITUTE(טבלה1[[#This Row],[עמודה56]],"$",""))</f>
        <v>50</v>
      </c>
      <c r="T3025" s="3">
        <f>VALUE(SUBSTITUTE(טבלה1[[#This Row],[עמודה57]],"$",""))</f>
        <v>99</v>
      </c>
      <c r="U3025" s="3" t="str">
        <f>IF(טבלה1[[#This Row],[עמודה58]]&gt;30,"Yes","No")</f>
        <v>Yes</v>
      </c>
    </row>
    <row r="3026" spans="1:21" ht="13" x14ac:dyDescent="0.15">
      <c r="A3026" s="8" t="s">
        <v>7034</v>
      </c>
      <c r="B3026" s="9" t="s">
        <v>7035</v>
      </c>
      <c r="C3026" s="9" t="s">
        <v>1084</v>
      </c>
      <c r="D3026" s="13">
        <v>5000</v>
      </c>
      <c r="E3026" s="9" t="s">
        <v>33</v>
      </c>
      <c r="F3026" s="9" t="s">
        <v>29</v>
      </c>
      <c r="G3026" s="10">
        <v>0.5</v>
      </c>
      <c r="H3026" s="11"/>
      <c r="I3026" s="12" t="str" cm="1">
        <f t="array" ref="I3026">INDEX(_xlfn.TEXTSPLIT(טבלה1[[#This Row],[עמודה2]],","),2)</f>
        <v xml:space="preserve"> Singapore</v>
      </c>
      <c r="J3026" s="16" t="str">
        <f>_xlfn.CONCAT(טבלה1[[#This Row],[AI_Companies]]," ",טבלה1[[#This Row],[עמודה1]])</f>
        <v>TechddySolutionPvtLtd http://techddy.com</v>
      </c>
      <c r="K3026" s="12">
        <v>10</v>
      </c>
      <c r="L3026" s="12" t="str">
        <f>IF(טבלה1[[#This Row],[עמודה53]]&gt;2000,"Yes","No")</f>
        <v>No</v>
      </c>
      <c r="M3026" s="12">
        <v>49</v>
      </c>
      <c r="N3026" s="12">
        <f>AVERAGE(טבלה1[[#This Row],[עמודה52]:[עמודה53]])</f>
        <v>29.5</v>
      </c>
      <c r="O3026" s="12" t="str">
        <f>IF(טבלה1[[#This Row],[עמודה4]]="&lt; $25 / hr","0$ - $25 / hr",טבלה1[[#This Row],[עמודה4]])</f>
        <v>$25 - $49 / hr</v>
      </c>
      <c r="P3026" s="12" t="str" cm="1">
        <f t="array" ref="P3026">INDEX(_xlfn.TEXTSPLIT(טבלה1[[#This Row],[עמודה55]],"-"),1)</f>
        <v xml:space="preserve">$25 </v>
      </c>
      <c r="Q3026" s="21" t="str" cm="1">
        <f t="array" ref="Q3026">INDEX(_xlfn.TEXTSPLIT(INDEX(_xlfn.TEXTSPLIT(טבלה1[[#This Row],[עמודה55]],"-"),2),"/"),1)</f>
        <v xml:space="preserve"> $49 </v>
      </c>
      <c r="R3026" s="12">
        <f>AVERAGE(טבלה1[[#This Row],[עמודה59]:[עמודה60]])</f>
        <v>37</v>
      </c>
      <c r="S3026" s="3">
        <f>VALUE(SUBSTITUTE(טבלה1[[#This Row],[עמודה56]],"$",""))</f>
        <v>25</v>
      </c>
      <c r="T3026" s="3">
        <f>VALUE(SUBSTITUTE(טבלה1[[#This Row],[עמודה57]],"$",""))</f>
        <v>49</v>
      </c>
      <c r="U3026" s="3" t="str">
        <f>IF(טבלה1[[#This Row],[עמודה58]]&gt;30,"Yes","No")</f>
        <v>Yes</v>
      </c>
    </row>
    <row r="3027" spans="1:21" ht="13" x14ac:dyDescent="0.15">
      <c r="A3027" s="8" t="s">
        <v>7036</v>
      </c>
      <c r="B3027" s="9" t="s">
        <v>7037</v>
      </c>
      <c r="C3027" s="9" t="s">
        <v>7038</v>
      </c>
      <c r="D3027" s="9" t="s">
        <v>4</v>
      </c>
      <c r="E3027" s="9" t="s">
        <v>14</v>
      </c>
      <c r="F3027" s="9" t="s">
        <v>117</v>
      </c>
      <c r="G3027" s="10">
        <v>0.5</v>
      </c>
      <c r="H3027" s="11"/>
      <c r="I3027" s="12" t="str" cm="1">
        <f t="array" ref="I3027">INDEX(_xlfn.TEXTSPLIT(טבלה1[[#This Row],[עמודה2]],","),2)</f>
        <v xml:space="preserve"> Estonia</v>
      </c>
      <c r="J3027" s="16" t="str">
        <f>_xlfn.CONCAT(טבלה1[[#This Row],[AI_Companies]]," ",טבלה1[[#This Row],[עמודה1]])</f>
        <v>Vespia https://vespia.io/</v>
      </c>
      <c r="K3027" s="12">
        <v>2</v>
      </c>
      <c r="L3027" s="12" t="str">
        <f>IF(טבלה1[[#This Row],[עמודה53]]&gt;2000,"Yes","No")</f>
        <v>No</v>
      </c>
      <c r="M3027" s="12">
        <v>9</v>
      </c>
      <c r="N3027" s="12">
        <f>AVERAGE(טבלה1[[#This Row],[עמודה52]:[עמודה53]])</f>
        <v>5.5</v>
      </c>
      <c r="O3027" s="12" t="str">
        <f>IF(טבלה1[[#This Row],[עמודה4]]="&lt; $25 / hr","0$ - $25 / hr",טבלה1[[#This Row],[עמודה4]])</f>
        <v>0$ - $25 / hr</v>
      </c>
      <c r="P3027" s="12" t="str" cm="1">
        <f t="array" ref="P3027">INDEX(_xlfn.TEXTSPLIT(טבלה1[[#This Row],[עמודה55]],"-"),1)</f>
        <v xml:space="preserve">0$ </v>
      </c>
      <c r="Q3027" s="21" t="str" cm="1">
        <f t="array" ref="Q3027">INDEX(_xlfn.TEXTSPLIT(INDEX(_xlfn.TEXTSPLIT(טבלה1[[#This Row],[עמודה55]],"-"),2),"/"),1)</f>
        <v xml:space="preserve"> $25 </v>
      </c>
      <c r="R3027" s="12">
        <f>AVERAGE(טבלה1[[#This Row],[עמודה59]:[עמודה60]])</f>
        <v>12.5</v>
      </c>
      <c r="S3027" s="3">
        <f>VALUE(SUBSTITUTE(טבלה1[[#This Row],[עמודה56]],"$",""))</f>
        <v>0</v>
      </c>
      <c r="T3027" s="3">
        <f>VALUE(SUBSTITUTE(טבלה1[[#This Row],[עמודה57]],"$",""))</f>
        <v>25</v>
      </c>
      <c r="U3027" s="3" t="str">
        <f>IF(טבלה1[[#This Row],[עמודה58]]&gt;30,"Yes","No")</f>
        <v>No</v>
      </c>
    </row>
    <row r="3028" spans="1:21" ht="13" x14ac:dyDescent="0.15">
      <c r="A3028" s="8" t="s">
        <v>7039</v>
      </c>
      <c r="B3028" s="9" t="s">
        <v>7040</v>
      </c>
      <c r="C3028" s="9" t="s">
        <v>7041</v>
      </c>
      <c r="D3028" s="13">
        <v>50000</v>
      </c>
      <c r="E3028" s="9" t="s">
        <v>9</v>
      </c>
      <c r="F3028" s="9" t="s">
        <v>10</v>
      </c>
      <c r="G3028" s="10">
        <v>0.25</v>
      </c>
      <c r="H3028" s="11"/>
      <c r="I3028" s="12" t="str" cm="1">
        <f t="array" ref="I3028">INDEX(_xlfn.TEXTSPLIT(טבלה1[[#This Row],[עמודה2]],","),2)</f>
        <v xml:space="preserve"> TX</v>
      </c>
      <c r="J3028" s="16" t="str">
        <f>_xlfn.CONCAT(טבלה1[[#This Row],[AI_Companies]]," ",טבלה1[[#This Row],[עמודה1]])</f>
        <v>RoundSqr https://www.roundsqr.com/</v>
      </c>
      <c r="K3028" s="12">
        <v>50</v>
      </c>
      <c r="L3028" s="12" t="str">
        <f>IF(טבלה1[[#This Row],[עמודה53]]&gt;2000,"Yes","No")</f>
        <v>No</v>
      </c>
      <c r="M3028" s="12">
        <v>249</v>
      </c>
      <c r="N3028" s="12">
        <f>AVERAGE(טבלה1[[#This Row],[עמודה52]:[עמודה53]])</f>
        <v>149.5</v>
      </c>
      <c r="O3028" s="12" t="str">
        <f>IF(טבלה1[[#This Row],[עמודה4]]="&lt; $25 / hr","0$ - $25 / hr",טבלה1[[#This Row],[עמודה4]])</f>
        <v>$50 - $99 / hr</v>
      </c>
      <c r="P3028" s="12" t="str" cm="1">
        <f t="array" ref="P3028">INDEX(_xlfn.TEXTSPLIT(טבלה1[[#This Row],[עמודה55]],"-"),1)</f>
        <v xml:space="preserve">$50 </v>
      </c>
      <c r="Q3028" s="21" t="str" cm="1">
        <f t="array" ref="Q3028">INDEX(_xlfn.TEXTSPLIT(INDEX(_xlfn.TEXTSPLIT(טבלה1[[#This Row],[עמודה55]],"-"),2),"/"),1)</f>
        <v xml:space="preserve"> $99 </v>
      </c>
      <c r="R3028" s="12">
        <f>AVERAGE(טבלה1[[#This Row],[עמודה59]:[עמודה60]])</f>
        <v>74.5</v>
      </c>
      <c r="S3028" s="3">
        <f>VALUE(SUBSTITUTE(טבלה1[[#This Row],[עמודה56]],"$",""))</f>
        <v>50</v>
      </c>
      <c r="T3028" s="3">
        <f>VALUE(SUBSTITUTE(טבלה1[[#This Row],[עמודה57]],"$",""))</f>
        <v>99</v>
      </c>
      <c r="U3028" s="3" t="str">
        <f>IF(טבלה1[[#This Row],[עמודה58]]&gt;30,"Yes","No")</f>
        <v>Yes</v>
      </c>
    </row>
    <row r="3029" spans="1:21" ht="13" x14ac:dyDescent="0.15">
      <c r="A3029" s="8" t="s">
        <v>7042</v>
      </c>
      <c r="B3029" s="9" t="s">
        <v>7043</v>
      </c>
      <c r="C3029" s="9" t="s">
        <v>47</v>
      </c>
      <c r="D3029" s="13">
        <v>25000</v>
      </c>
      <c r="E3029" s="9" t="s">
        <v>33</v>
      </c>
      <c r="F3029" s="9" t="s">
        <v>29</v>
      </c>
      <c r="G3029" s="10">
        <v>0.3</v>
      </c>
      <c r="H3029" s="11"/>
      <c r="I3029" s="12" t="str" cm="1">
        <f t="array" ref="I3029">INDEX(_xlfn.TEXTSPLIT(טבלה1[[#This Row],[עמודה2]],","),2)</f>
        <v xml:space="preserve"> India</v>
      </c>
      <c r="J3029" s="16" t="str">
        <f>_xlfn.CONCAT(טבלה1[[#This Row],[AI_Companies]]," ",טבלה1[[#This Row],[עמודה1]])</f>
        <v>SynergyLabs https://synlabs.io/</v>
      </c>
      <c r="K3029" s="12">
        <v>10</v>
      </c>
      <c r="L3029" s="12" t="str">
        <f>IF(טבלה1[[#This Row],[עמודה53]]&gt;2000,"Yes","No")</f>
        <v>No</v>
      </c>
      <c r="M3029" s="12">
        <v>49</v>
      </c>
      <c r="N3029" s="12">
        <f>AVERAGE(טבלה1[[#This Row],[עמודה52]:[עמודה53]])</f>
        <v>29.5</v>
      </c>
      <c r="O3029" s="12" t="str">
        <f>IF(טבלה1[[#This Row],[עמודה4]]="&lt; $25 / hr","0$ - $25 / hr",טבלה1[[#This Row],[עמודה4]])</f>
        <v>$25 - $49 / hr</v>
      </c>
      <c r="P3029" s="12" t="str" cm="1">
        <f t="array" ref="P3029">INDEX(_xlfn.TEXTSPLIT(טבלה1[[#This Row],[עמודה55]],"-"),1)</f>
        <v xml:space="preserve">$25 </v>
      </c>
      <c r="Q3029" s="21" t="str" cm="1">
        <f t="array" ref="Q3029">INDEX(_xlfn.TEXTSPLIT(INDEX(_xlfn.TEXTSPLIT(טבלה1[[#This Row],[עמודה55]],"-"),2),"/"),1)</f>
        <v xml:space="preserve"> $49 </v>
      </c>
      <c r="R3029" s="12">
        <f>AVERAGE(טבלה1[[#This Row],[עמודה59]:[עמודה60]])</f>
        <v>37</v>
      </c>
      <c r="S3029" s="3">
        <f>VALUE(SUBSTITUTE(טבלה1[[#This Row],[עמודה56]],"$",""))</f>
        <v>25</v>
      </c>
      <c r="T3029" s="3">
        <f>VALUE(SUBSTITUTE(טבלה1[[#This Row],[עמודה57]],"$",""))</f>
        <v>49</v>
      </c>
      <c r="U3029" s="3" t="str">
        <f>IF(טבלה1[[#This Row],[עמודה58]]&gt;30,"Yes","No")</f>
        <v>Yes</v>
      </c>
    </row>
    <row r="3030" spans="1:21" ht="13" x14ac:dyDescent="0.15">
      <c r="A3030" s="8" t="s">
        <v>7044</v>
      </c>
      <c r="B3030" s="9" t="s">
        <v>7045</v>
      </c>
      <c r="C3030" s="9" t="s">
        <v>8</v>
      </c>
      <c r="D3030" s="13">
        <v>1000</v>
      </c>
      <c r="E3030" s="9" t="s">
        <v>14</v>
      </c>
      <c r="F3030" s="9" t="s">
        <v>5</v>
      </c>
      <c r="G3030" s="10">
        <v>0.15</v>
      </c>
      <c r="H3030" s="11"/>
      <c r="I3030" s="12" t="str" cm="1">
        <f t="array" ref="I3030">INDEX(_xlfn.TEXTSPLIT(טבלה1[[#This Row],[עמודה2]],","),2)</f>
        <v xml:space="preserve"> TX</v>
      </c>
      <c r="J3030" s="16" t="str">
        <f>_xlfn.CONCAT(טבלה1[[#This Row],[AI_Companies]]," ",טבלה1[[#This Row],[עמודה1]])</f>
        <v>TransFormSolutions https://transformsolution.com/</v>
      </c>
      <c r="K3030" s="12">
        <v>250</v>
      </c>
      <c r="L3030" s="12" t="str">
        <f>IF(טבלה1[[#This Row],[עמודה53]]&gt;2000,"Yes","No")</f>
        <v>No</v>
      </c>
      <c r="M3030" s="12">
        <v>999</v>
      </c>
      <c r="N3030" s="12">
        <f>AVERAGE(טבלה1[[#This Row],[עמודה52]:[עמודה53]])</f>
        <v>624.5</v>
      </c>
      <c r="O3030" s="12" t="str">
        <f>IF(טבלה1[[#This Row],[עמודה4]]="&lt; $25 / hr","0$ - $25 / hr",טבלה1[[#This Row],[עמודה4]])</f>
        <v>0$ - $25 / hr</v>
      </c>
      <c r="P3030" s="12" t="str" cm="1">
        <f t="array" ref="P3030">INDEX(_xlfn.TEXTSPLIT(טבלה1[[#This Row],[עמודה55]],"-"),1)</f>
        <v xml:space="preserve">0$ </v>
      </c>
      <c r="Q3030" s="21" t="str" cm="1">
        <f t="array" ref="Q3030">INDEX(_xlfn.TEXTSPLIT(INDEX(_xlfn.TEXTSPLIT(טבלה1[[#This Row],[עמודה55]],"-"),2),"/"),1)</f>
        <v xml:space="preserve"> $25 </v>
      </c>
      <c r="R3030" s="12">
        <f>AVERAGE(טבלה1[[#This Row],[עמודה59]:[עמודה60]])</f>
        <v>12.5</v>
      </c>
      <c r="S3030" s="3">
        <f>VALUE(SUBSTITUTE(טבלה1[[#This Row],[עמודה56]],"$",""))</f>
        <v>0</v>
      </c>
      <c r="T3030" s="3">
        <f>VALUE(SUBSTITUTE(טבלה1[[#This Row],[עמודה57]],"$",""))</f>
        <v>25</v>
      </c>
      <c r="U3030" s="3" t="str">
        <f>IF(טבלה1[[#This Row],[עמודה58]]&gt;30,"Yes","No")</f>
        <v>No</v>
      </c>
    </row>
    <row r="3031" spans="1:21" ht="13" x14ac:dyDescent="0.15">
      <c r="A3031" s="8" t="s">
        <v>7046</v>
      </c>
      <c r="B3031" s="9" t="s">
        <v>7047</v>
      </c>
      <c r="C3031" s="9" t="s">
        <v>453</v>
      </c>
      <c r="D3031" s="13">
        <v>5000</v>
      </c>
      <c r="E3031" s="9" t="s">
        <v>33</v>
      </c>
      <c r="F3031" s="9" t="s">
        <v>29</v>
      </c>
      <c r="G3031" s="10">
        <v>0.2</v>
      </c>
      <c r="H3031" s="11"/>
      <c r="I3031" s="12" t="str" cm="1">
        <f t="array" ref="I3031">INDEX(_xlfn.TEXTSPLIT(טבלה1[[#This Row],[עמודה2]],","),2)</f>
        <v xml:space="preserve"> Czech Republic</v>
      </c>
      <c r="J3031" s="16" t="str">
        <f>_xlfn.CONCAT(טבלה1[[#This Row],[AI_Companies]]," ",טבלה1[[#This Row],[עמודה1]])</f>
        <v>Offsiteteam https://offsiteteam.com/#our-focuses/</v>
      </c>
      <c r="K3031" s="12">
        <v>10</v>
      </c>
      <c r="L3031" s="12" t="str">
        <f>IF(טבלה1[[#This Row],[עמודה53]]&gt;2000,"Yes","No")</f>
        <v>No</v>
      </c>
      <c r="M3031" s="12">
        <v>49</v>
      </c>
      <c r="N3031" s="12">
        <f>AVERAGE(טבלה1[[#This Row],[עמודה52]:[עמודה53]])</f>
        <v>29.5</v>
      </c>
      <c r="O3031" s="12" t="str">
        <f>IF(טבלה1[[#This Row],[עמודה4]]="&lt; $25 / hr","0$ - $25 / hr",טבלה1[[#This Row],[עמודה4]])</f>
        <v>$25 - $49 / hr</v>
      </c>
      <c r="P3031" s="12" t="str" cm="1">
        <f t="array" ref="P3031">INDEX(_xlfn.TEXTSPLIT(טבלה1[[#This Row],[עמודה55]],"-"),1)</f>
        <v xml:space="preserve">$25 </v>
      </c>
      <c r="Q3031" s="21" t="str" cm="1">
        <f t="array" ref="Q3031">INDEX(_xlfn.TEXTSPLIT(INDEX(_xlfn.TEXTSPLIT(טבלה1[[#This Row],[עמודה55]],"-"),2),"/"),1)</f>
        <v xml:space="preserve"> $49 </v>
      </c>
      <c r="R3031" s="12">
        <f>AVERAGE(טבלה1[[#This Row],[עמודה59]:[עמודה60]])</f>
        <v>37</v>
      </c>
      <c r="S3031" s="3">
        <f>VALUE(SUBSTITUTE(טבלה1[[#This Row],[עמודה56]],"$",""))</f>
        <v>25</v>
      </c>
      <c r="T3031" s="3">
        <f>VALUE(SUBSTITUTE(טבלה1[[#This Row],[עמודה57]],"$",""))</f>
        <v>49</v>
      </c>
      <c r="U3031" s="3" t="str">
        <f>IF(טבלה1[[#This Row],[עמודה58]]&gt;30,"Yes","No")</f>
        <v>Yes</v>
      </c>
    </row>
    <row r="3032" spans="1:21" ht="13" x14ac:dyDescent="0.15">
      <c r="A3032" s="8" t="s">
        <v>7048</v>
      </c>
      <c r="B3032" s="9" t="s">
        <v>7049</v>
      </c>
      <c r="C3032" s="9" t="s">
        <v>204</v>
      </c>
      <c r="D3032" s="13">
        <v>10000</v>
      </c>
      <c r="E3032" s="9" t="s">
        <v>4</v>
      </c>
      <c r="F3032" s="9" t="s">
        <v>29</v>
      </c>
      <c r="G3032" s="10">
        <v>0.33</v>
      </c>
      <c r="H3032" s="11"/>
      <c r="I3032" s="12" t="str" cm="1">
        <f t="array" ref="I3032">INDEX(_xlfn.TEXTSPLIT(טבלה1[[#This Row],[עמודה2]],","),2)</f>
        <v xml:space="preserve"> CA</v>
      </c>
      <c r="J3032" s="16" t="str">
        <f>_xlfn.CONCAT(טבלה1[[#This Row],[AI_Companies]]," ",טבלה1[[#This Row],[עמודה1]])</f>
        <v>Datorium https://www.datorium.com</v>
      </c>
      <c r="K3032" s="12">
        <v>10</v>
      </c>
      <c r="L3032" s="12" t="str">
        <f>IF(טבלה1[[#This Row],[עמודה53]]&gt;2000,"Yes","No")</f>
        <v>No</v>
      </c>
      <c r="M3032" s="12">
        <v>49</v>
      </c>
      <c r="N3032" s="12">
        <f>AVERAGE(טבלה1[[#This Row],[עמודה52]:[עמודה53]])</f>
        <v>29.5</v>
      </c>
      <c r="O3032" s="12" t="str">
        <f>IF(טבלה1[[#This Row],[עמודה4]]="&lt; $25 / hr","0$ - $25 / hr",טבלה1[[#This Row],[עמודה4]])</f>
        <v>Undisclosed</v>
      </c>
      <c r="P3032" s="12" t="str" cm="1">
        <f t="array" ref="P3032">INDEX(_xlfn.TEXTSPLIT(טבלה1[[#This Row],[עמודה55]],"-"),1)</f>
        <v>Undisclosed</v>
      </c>
      <c r="Q3032" s="21" t="e" cm="1">
        <f t="array" ref="Q3032">INDEX(_xlfn.TEXTSPLIT(INDEX(_xlfn.TEXTSPLIT(טבלה1[[#This Row],[עמודה55]],"-"),2),"/"),1)</f>
        <v>#REF!</v>
      </c>
      <c r="R3032" s="12" t="e">
        <f>AVERAGE(טבלה1[[#This Row],[עמודה59]:[עמודה60]])</f>
        <v>#VALUE!</v>
      </c>
      <c r="S3032" s="3" t="e">
        <f>VALUE(SUBSTITUTE(טבלה1[[#This Row],[עמודה56]],"$",""))</f>
        <v>#VALUE!</v>
      </c>
      <c r="T3032" s="3" t="e">
        <f>VALUE(SUBSTITUTE(טבלה1[[#This Row],[עמודה57]],"$",""))</f>
        <v>#REF!</v>
      </c>
      <c r="U3032" s="3" t="e">
        <f>IF(טבלה1[[#This Row],[עמודה58]]&gt;30,"Yes","No")</f>
        <v>#VALUE!</v>
      </c>
    </row>
    <row r="3033" spans="1:21" ht="13" x14ac:dyDescent="0.15">
      <c r="A3033" s="8" t="s">
        <v>7050</v>
      </c>
      <c r="B3033" s="9" t="s">
        <v>7051</v>
      </c>
      <c r="C3033" s="9" t="s">
        <v>56</v>
      </c>
      <c r="D3033" s="13">
        <v>10000</v>
      </c>
      <c r="E3033" s="9" t="s">
        <v>33</v>
      </c>
      <c r="F3033" s="9" t="s">
        <v>10</v>
      </c>
      <c r="G3033" s="10">
        <v>0.2</v>
      </c>
      <c r="H3033" s="11"/>
      <c r="I3033" s="12" t="str" cm="1">
        <f t="array" ref="I3033">INDEX(_xlfn.TEXTSPLIT(טבלה1[[#This Row],[עמודה2]],","),2)</f>
        <v xml:space="preserve"> CA</v>
      </c>
      <c r="J3033" s="16" t="str">
        <f>_xlfn.CONCAT(טבלה1[[#This Row],[AI_Companies]]," ",טבלה1[[#This Row],[עמודה1]])</f>
        <v>INEXTURESolutions https://www.inexture.com/</v>
      </c>
      <c r="K3033" s="12">
        <v>50</v>
      </c>
      <c r="L3033" s="12" t="str">
        <f>IF(טבלה1[[#This Row],[עמודה53]]&gt;2000,"Yes","No")</f>
        <v>No</v>
      </c>
      <c r="M3033" s="12">
        <v>249</v>
      </c>
      <c r="N3033" s="12">
        <f>AVERAGE(טבלה1[[#This Row],[עמודה52]:[עמודה53]])</f>
        <v>149.5</v>
      </c>
      <c r="O3033" s="12" t="str">
        <f>IF(טבלה1[[#This Row],[עמודה4]]="&lt; $25 / hr","0$ - $25 / hr",טבלה1[[#This Row],[עמודה4]])</f>
        <v>$25 - $49 / hr</v>
      </c>
      <c r="P3033" s="12" t="str" cm="1">
        <f t="array" ref="P3033">INDEX(_xlfn.TEXTSPLIT(טבלה1[[#This Row],[עמודה55]],"-"),1)</f>
        <v xml:space="preserve">$25 </v>
      </c>
      <c r="Q3033" s="21" t="str" cm="1">
        <f t="array" ref="Q3033">INDEX(_xlfn.TEXTSPLIT(INDEX(_xlfn.TEXTSPLIT(טבלה1[[#This Row],[עמודה55]],"-"),2),"/"),1)</f>
        <v xml:space="preserve"> $49 </v>
      </c>
      <c r="R3033" s="12">
        <f>AVERAGE(טבלה1[[#This Row],[עמודה59]:[עמודה60]])</f>
        <v>37</v>
      </c>
      <c r="S3033" s="3">
        <f>VALUE(SUBSTITUTE(טבלה1[[#This Row],[עמודה56]],"$",""))</f>
        <v>25</v>
      </c>
      <c r="T3033" s="3">
        <f>VALUE(SUBSTITUTE(טבלה1[[#This Row],[עמודה57]],"$",""))</f>
        <v>49</v>
      </c>
      <c r="U3033" s="3" t="str">
        <f>IF(טבלה1[[#This Row],[עמודה58]]&gt;30,"Yes","No")</f>
        <v>Yes</v>
      </c>
    </row>
    <row r="3034" spans="1:21" ht="13" x14ac:dyDescent="0.15">
      <c r="A3034" s="8" t="s">
        <v>7052</v>
      </c>
      <c r="B3034" s="9" t="s">
        <v>7053</v>
      </c>
      <c r="C3034" s="9" t="s">
        <v>7054</v>
      </c>
      <c r="D3034" s="13">
        <v>10000</v>
      </c>
      <c r="E3034" s="9" t="s">
        <v>9</v>
      </c>
      <c r="F3034" s="9" t="s">
        <v>29</v>
      </c>
      <c r="G3034" s="10">
        <v>0.34</v>
      </c>
      <c r="H3034" s="11"/>
      <c r="I3034" s="12" t="str" cm="1">
        <f t="array" ref="I3034">INDEX(_xlfn.TEXTSPLIT(טבלה1[[#This Row],[עמודה2]],","),2)</f>
        <v xml:space="preserve"> Israel</v>
      </c>
      <c r="J3034" s="16" t="str">
        <f>_xlfn.CONCAT(טבלה1[[#This Row],[AI_Companies]]," ",טבלה1[[#This Row],[עמודה1]])</f>
        <v>SpartansAI⚡️ https://www.spartans.tech</v>
      </c>
      <c r="K3034" s="12">
        <v>10</v>
      </c>
      <c r="L3034" s="12" t="str">
        <f>IF(טבלה1[[#This Row],[עמודה53]]&gt;2000,"Yes","No")</f>
        <v>No</v>
      </c>
      <c r="M3034" s="12">
        <v>49</v>
      </c>
      <c r="N3034" s="12">
        <f>AVERAGE(טבלה1[[#This Row],[עמודה52]:[עמודה53]])</f>
        <v>29.5</v>
      </c>
      <c r="O3034" s="12" t="str">
        <f>IF(טבלה1[[#This Row],[עמודה4]]="&lt; $25 / hr","0$ - $25 / hr",טבלה1[[#This Row],[עמודה4]])</f>
        <v>$50 - $99 / hr</v>
      </c>
      <c r="P3034" s="12" t="str" cm="1">
        <f t="array" ref="P3034">INDEX(_xlfn.TEXTSPLIT(טבלה1[[#This Row],[עמודה55]],"-"),1)</f>
        <v xml:space="preserve">$50 </v>
      </c>
      <c r="Q3034" s="21" t="str" cm="1">
        <f t="array" ref="Q3034">INDEX(_xlfn.TEXTSPLIT(INDEX(_xlfn.TEXTSPLIT(טבלה1[[#This Row],[עמודה55]],"-"),2),"/"),1)</f>
        <v xml:space="preserve"> $99 </v>
      </c>
      <c r="R3034" s="12">
        <f>AVERAGE(טבלה1[[#This Row],[עמודה59]:[עמודה60]])</f>
        <v>74.5</v>
      </c>
      <c r="S3034" s="3">
        <f>VALUE(SUBSTITUTE(טבלה1[[#This Row],[עמודה56]],"$",""))</f>
        <v>50</v>
      </c>
      <c r="T3034" s="3">
        <f>VALUE(SUBSTITUTE(טבלה1[[#This Row],[עמודה57]],"$",""))</f>
        <v>99</v>
      </c>
      <c r="U3034" s="3" t="str">
        <f>IF(טבלה1[[#This Row],[עמודה58]]&gt;30,"Yes","No")</f>
        <v>Yes</v>
      </c>
    </row>
    <row r="3035" spans="1:21" ht="13" x14ac:dyDescent="0.15">
      <c r="A3035" s="8" t="s">
        <v>7055</v>
      </c>
      <c r="B3035" s="9" t="s">
        <v>7056</v>
      </c>
      <c r="C3035" s="9" t="s">
        <v>311</v>
      </c>
      <c r="D3035" s="13">
        <v>10000</v>
      </c>
      <c r="E3035" s="9" t="s">
        <v>21</v>
      </c>
      <c r="F3035" s="9" t="s">
        <v>10</v>
      </c>
      <c r="G3035" s="10">
        <v>0.2</v>
      </c>
      <c r="H3035" s="11"/>
      <c r="I3035" s="12" t="str" cm="1">
        <f t="array" ref="I3035">INDEX(_xlfn.TEXTSPLIT(טבלה1[[#This Row],[עמודה2]],","),2)</f>
        <v xml:space="preserve"> Canada</v>
      </c>
      <c r="J3035" s="16" t="str">
        <f>_xlfn.CONCAT(טבלה1[[#This Row],[AI_Companies]]," ",טבלה1[[#This Row],[עמודה1]])</f>
        <v>ProCogia http://www.procogia.com</v>
      </c>
      <c r="K3035" s="12">
        <v>50</v>
      </c>
      <c r="L3035" s="12" t="str">
        <f>IF(טבלה1[[#This Row],[עמודה53]]&gt;2000,"Yes","No")</f>
        <v>No</v>
      </c>
      <c r="M3035" s="12">
        <v>249</v>
      </c>
      <c r="N3035" s="12">
        <f>AVERAGE(טבלה1[[#This Row],[עמודה52]:[עמודה53]])</f>
        <v>149.5</v>
      </c>
      <c r="O3035" s="12" t="str">
        <f>IF(טבלה1[[#This Row],[עמודה4]]="&lt; $25 / hr","0$ - $25 / hr",טבלה1[[#This Row],[עמודה4]])</f>
        <v>$100 - $149 / hr</v>
      </c>
      <c r="P3035" s="12" t="str" cm="1">
        <f t="array" ref="P3035">INDEX(_xlfn.TEXTSPLIT(טבלה1[[#This Row],[עמודה55]],"-"),1)</f>
        <v xml:space="preserve">$100 </v>
      </c>
      <c r="Q3035" s="21" t="str" cm="1">
        <f t="array" ref="Q3035">INDEX(_xlfn.TEXTSPLIT(INDEX(_xlfn.TEXTSPLIT(טבלה1[[#This Row],[עמודה55]],"-"),2),"/"),1)</f>
        <v xml:space="preserve"> $149 </v>
      </c>
      <c r="R3035" s="12">
        <f>AVERAGE(טבלה1[[#This Row],[עמודה59]:[עמודה60]])</f>
        <v>124.5</v>
      </c>
      <c r="S3035" s="3">
        <f>VALUE(SUBSTITUTE(טבלה1[[#This Row],[עמודה56]],"$",""))</f>
        <v>100</v>
      </c>
      <c r="T3035" s="3">
        <f>VALUE(SUBSTITUTE(טבלה1[[#This Row],[עמודה57]],"$",""))</f>
        <v>149</v>
      </c>
      <c r="U3035" s="3" t="str">
        <f>IF(טבלה1[[#This Row],[עמודה58]]&gt;30,"Yes","No")</f>
        <v>Yes</v>
      </c>
    </row>
    <row r="3036" spans="1:21" ht="13" x14ac:dyDescent="0.15">
      <c r="A3036" s="8" t="s">
        <v>7057</v>
      </c>
      <c r="B3036" s="9" t="s">
        <v>7058</v>
      </c>
      <c r="C3036" s="9" t="s">
        <v>28</v>
      </c>
      <c r="D3036" s="13">
        <v>10000</v>
      </c>
      <c r="E3036" s="9" t="s">
        <v>9</v>
      </c>
      <c r="F3036" s="9" t="s">
        <v>10</v>
      </c>
      <c r="G3036" s="10">
        <v>0.25</v>
      </c>
      <c r="H3036" s="11"/>
      <c r="I3036" s="12" t="str" cm="1">
        <f t="array" ref="I3036">INDEX(_xlfn.TEXTSPLIT(טבלה1[[#This Row],[עמודה2]],","),2)</f>
        <v xml:space="preserve"> Poland</v>
      </c>
      <c r="J3036" s="16" t="str">
        <f>_xlfn.CONCAT(טבלה1[[#This Row],[AI_Companies]]," ",טבלה1[[#This Row],[עמודה1]])</f>
        <v>DSStream https://www.dsstream.com/</v>
      </c>
      <c r="K3036" s="12">
        <v>50</v>
      </c>
      <c r="L3036" s="12" t="str">
        <f>IF(טבלה1[[#This Row],[עמודה53]]&gt;2000,"Yes","No")</f>
        <v>No</v>
      </c>
      <c r="M3036" s="12">
        <v>249</v>
      </c>
      <c r="N3036" s="12">
        <f>AVERAGE(טבלה1[[#This Row],[עמודה52]:[עמודה53]])</f>
        <v>149.5</v>
      </c>
      <c r="O3036" s="12" t="str">
        <f>IF(טבלה1[[#This Row],[עמודה4]]="&lt; $25 / hr","0$ - $25 / hr",טבלה1[[#This Row],[עמודה4]])</f>
        <v>$50 - $99 / hr</v>
      </c>
      <c r="P3036" s="12" t="str" cm="1">
        <f t="array" ref="P3036">INDEX(_xlfn.TEXTSPLIT(טבלה1[[#This Row],[עמודה55]],"-"),1)</f>
        <v xml:space="preserve">$50 </v>
      </c>
      <c r="Q3036" s="21" t="str" cm="1">
        <f t="array" ref="Q3036">INDEX(_xlfn.TEXTSPLIT(INDEX(_xlfn.TEXTSPLIT(טבלה1[[#This Row],[עמודה55]],"-"),2),"/"),1)</f>
        <v xml:space="preserve"> $99 </v>
      </c>
      <c r="R3036" s="12">
        <f>AVERAGE(טבלה1[[#This Row],[עמודה59]:[עמודה60]])</f>
        <v>74.5</v>
      </c>
      <c r="S3036" s="3">
        <f>VALUE(SUBSTITUTE(טבלה1[[#This Row],[עמודה56]],"$",""))</f>
        <v>50</v>
      </c>
      <c r="T3036" s="3">
        <f>VALUE(SUBSTITUTE(טבלה1[[#This Row],[עמודה57]],"$",""))</f>
        <v>99</v>
      </c>
      <c r="U3036" s="3" t="str">
        <f>IF(טבלה1[[#This Row],[עמודה58]]&gt;30,"Yes","No")</f>
        <v>Yes</v>
      </c>
    </row>
    <row r="3037" spans="1:21" ht="13" x14ac:dyDescent="0.15">
      <c r="A3037" s="8" t="s">
        <v>7059</v>
      </c>
      <c r="B3037" s="9" t="s">
        <v>7060</v>
      </c>
      <c r="C3037" s="9" t="s">
        <v>240</v>
      </c>
      <c r="D3037" s="13">
        <v>5000</v>
      </c>
      <c r="E3037" s="9" t="s">
        <v>33</v>
      </c>
      <c r="F3037" s="9" t="s">
        <v>10</v>
      </c>
      <c r="G3037" s="10">
        <v>0.1</v>
      </c>
      <c r="H3037" s="11"/>
      <c r="I3037" s="12" t="str" cm="1">
        <f t="array" ref="I3037">INDEX(_xlfn.TEXTSPLIT(טבלה1[[#This Row],[עמודה2]],","),2)</f>
        <v xml:space="preserve"> CA</v>
      </c>
      <c r="J3037" s="16" t="str">
        <f>_xlfn.CONCAT(טבלה1[[#This Row],[AI_Companies]]," ",טבלה1[[#This Row],[עמודה1]])</f>
        <v>Infoxen https://www.infoxen.com</v>
      </c>
      <c r="K3037" s="12">
        <v>50</v>
      </c>
      <c r="L3037" s="12" t="str">
        <f>IF(טבלה1[[#This Row],[עמודה53]]&gt;2000,"Yes","No")</f>
        <v>No</v>
      </c>
      <c r="M3037" s="12">
        <v>249</v>
      </c>
      <c r="N3037" s="12">
        <f>AVERAGE(טבלה1[[#This Row],[עמודה52]:[עמודה53]])</f>
        <v>149.5</v>
      </c>
      <c r="O3037" s="12" t="str">
        <f>IF(טבלה1[[#This Row],[עמודה4]]="&lt; $25 / hr","0$ - $25 / hr",טבלה1[[#This Row],[עמודה4]])</f>
        <v>$25 - $49 / hr</v>
      </c>
      <c r="P3037" s="12" t="str" cm="1">
        <f t="array" ref="P3037">INDEX(_xlfn.TEXTSPLIT(טבלה1[[#This Row],[עמודה55]],"-"),1)</f>
        <v xml:space="preserve">$25 </v>
      </c>
      <c r="Q3037" s="21" t="str" cm="1">
        <f t="array" ref="Q3037">INDEX(_xlfn.TEXTSPLIT(INDEX(_xlfn.TEXTSPLIT(טבלה1[[#This Row],[עמודה55]],"-"),2),"/"),1)</f>
        <v xml:space="preserve"> $49 </v>
      </c>
      <c r="R3037" s="12">
        <f>AVERAGE(טבלה1[[#This Row],[עמודה59]:[עמודה60]])</f>
        <v>37</v>
      </c>
      <c r="S3037" s="3">
        <f>VALUE(SUBSTITUTE(טבלה1[[#This Row],[עמודה56]],"$",""))</f>
        <v>25</v>
      </c>
      <c r="T3037" s="3">
        <f>VALUE(SUBSTITUTE(טבלה1[[#This Row],[עמודה57]],"$",""))</f>
        <v>49</v>
      </c>
      <c r="U3037" s="3" t="str">
        <f>IF(טבלה1[[#This Row],[עמודה58]]&gt;30,"Yes","No")</f>
        <v>Yes</v>
      </c>
    </row>
    <row r="3038" spans="1:21" ht="13" x14ac:dyDescent="0.15">
      <c r="A3038" s="8" t="s">
        <v>7061</v>
      </c>
      <c r="B3038" s="9" t="s">
        <v>7062</v>
      </c>
      <c r="C3038" s="9" t="s">
        <v>1429</v>
      </c>
      <c r="D3038" s="13">
        <v>10000</v>
      </c>
      <c r="E3038" s="9" t="s">
        <v>33</v>
      </c>
      <c r="F3038" s="9" t="s">
        <v>29</v>
      </c>
      <c r="G3038" s="10">
        <v>0.3</v>
      </c>
      <c r="H3038" s="11"/>
      <c r="I3038" s="12" t="str" cm="1">
        <f t="array" ref="I3038">INDEX(_xlfn.TEXTSPLIT(טבלה1[[#This Row],[עמודה2]],","),2)</f>
        <v xml:space="preserve"> CA</v>
      </c>
      <c r="J3038" s="16" t="str">
        <f>_xlfn.CONCAT(טבלה1[[#This Row],[AI_Companies]]," ",טבלה1[[#This Row],[עמודה1]])</f>
        <v>NutaNXTTechnologies https://nutanxt.com/</v>
      </c>
      <c r="K3038" s="12">
        <v>10</v>
      </c>
      <c r="L3038" s="12" t="str">
        <f>IF(טבלה1[[#This Row],[עמודה53]]&gt;2000,"Yes","No")</f>
        <v>No</v>
      </c>
      <c r="M3038" s="12">
        <v>49</v>
      </c>
      <c r="N3038" s="12">
        <f>AVERAGE(טבלה1[[#This Row],[עמודה52]:[עמודה53]])</f>
        <v>29.5</v>
      </c>
      <c r="O3038" s="12" t="str">
        <f>IF(טבלה1[[#This Row],[עמודה4]]="&lt; $25 / hr","0$ - $25 / hr",טבלה1[[#This Row],[עמודה4]])</f>
        <v>$25 - $49 / hr</v>
      </c>
      <c r="P3038" s="12" t="str" cm="1">
        <f t="array" ref="P3038">INDEX(_xlfn.TEXTSPLIT(טבלה1[[#This Row],[עמודה55]],"-"),1)</f>
        <v xml:space="preserve">$25 </v>
      </c>
      <c r="Q3038" s="21" t="str" cm="1">
        <f t="array" ref="Q3038">INDEX(_xlfn.TEXTSPLIT(INDEX(_xlfn.TEXTSPLIT(טבלה1[[#This Row],[עמודה55]],"-"),2),"/"),1)</f>
        <v xml:space="preserve"> $49 </v>
      </c>
      <c r="R3038" s="12">
        <f>AVERAGE(טבלה1[[#This Row],[עמודה59]:[עמודה60]])</f>
        <v>37</v>
      </c>
      <c r="S3038" s="3">
        <f>VALUE(SUBSTITUTE(טבלה1[[#This Row],[עמודה56]],"$",""))</f>
        <v>25</v>
      </c>
      <c r="T3038" s="3">
        <f>VALUE(SUBSTITUTE(טבלה1[[#This Row],[עמודה57]],"$",""))</f>
        <v>49</v>
      </c>
      <c r="U3038" s="3" t="str">
        <f>IF(טבלה1[[#This Row],[עמודה58]]&gt;30,"Yes","No")</f>
        <v>Yes</v>
      </c>
    </row>
    <row r="3039" spans="1:21" ht="13" x14ac:dyDescent="0.15">
      <c r="A3039" s="8" t="s">
        <v>7063</v>
      </c>
      <c r="B3039" s="9" t="s">
        <v>7064</v>
      </c>
      <c r="C3039" s="9" t="s">
        <v>7065</v>
      </c>
      <c r="D3039" s="9" t="s">
        <v>4</v>
      </c>
      <c r="E3039" s="9" t="s">
        <v>4</v>
      </c>
      <c r="F3039" s="9" t="s">
        <v>10</v>
      </c>
      <c r="G3039" s="10">
        <v>0.25</v>
      </c>
      <c r="H3039" s="11"/>
      <c r="I3039" s="12" t="str" cm="1">
        <f t="array" ref="I3039">INDEX(_xlfn.TEXTSPLIT(טבלה1[[#This Row],[עמודה2]],","),2)</f>
        <v xml:space="preserve"> PA</v>
      </c>
      <c r="J3039" s="16" t="str">
        <f>_xlfn.CONCAT(טבלה1[[#This Row],[AI_Companies]]," ",טבלה1[[#This Row],[עמודה1]])</f>
        <v>TechO2LLC http://www.TechO2.com</v>
      </c>
      <c r="K3039" s="12">
        <v>50</v>
      </c>
      <c r="L3039" s="12" t="str">
        <f>IF(טבלה1[[#This Row],[עמודה53]]&gt;2000,"Yes","No")</f>
        <v>No</v>
      </c>
      <c r="M3039" s="12">
        <v>249</v>
      </c>
      <c r="N3039" s="12">
        <f>AVERAGE(טבלה1[[#This Row],[עמודה52]:[עמודה53]])</f>
        <v>149.5</v>
      </c>
      <c r="O3039" s="12" t="str">
        <f>IF(טבלה1[[#This Row],[עמודה4]]="&lt; $25 / hr","0$ - $25 / hr",טבלה1[[#This Row],[עמודה4]])</f>
        <v>Undisclosed</v>
      </c>
      <c r="P3039" s="12" t="str" cm="1">
        <f t="array" ref="P3039">INDEX(_xlfn.TEXTSPLIT(טבלה1[[#This Row],[עמודה55]],"-"),1)</f>
        <v>Undisclosed</v>
      </c>
      <c r="Q3039" s="21" t="e" cm="1">
        <f t="array" ref="Q3039">INDEX(_xlfn.TEXTSPLIT(INDEX(_xlfn.TEXTSPLIT(טבלה1[[#This Row],[עמודה55]],"-"),2),"/"),1)</f>
        <v>#REF!</v>
      </c>
      <c r="R3039" s="12" t="e">
        <f>AVERAGE(טבלה1[[#This Row],[עמודה59]:[עמודה60]])</f>
        <v>#VALUE!</v>
      </c>
      <c r="S3039" s="3" t="e">
        <f>VALUE(SUBSTITUTE(טבלה1[[#This Row],[עמודה56]],"$",""))</f>
        <v>#VALUE!</v>
      </c>
      <c r="T3039" s="3" t="e">
        <f>VALUE(SUBSTITUTE(טבלה1[[#This Row],[עמודה57]],"$",""))</f>
        <v>#REF!</v>
      </c>
      <c r="U3039" s="3" t="e">
        <f>IF(טבלה1[[#This Row],[עמודה58]]&gt;30,"Yes","No")</f>
        <v>#VALUE!</v>
      </c>
    </row>
    <row r="3040" spans="1:21" ht="13" x14ac:dyDescent="0.15">
      <c r="A3040" s="8" t="s">
        <v>7066</v>
      </c>
      <c r="B3040" s="9" t="s">
        <v>7067</v>
      </c>
      <c r="C3040" s="9" t="s">
        <v>1134</v>
      </c>
      <c r="D3040" s="13">
        <v>25000</v>
      </c>
      <c r="E3040" s="9" t="s">
        <v>21</v>
      </c>
      <c r="F3040" s="9" t="s">
        <v>29</v>
      </c>
      <c r="G3040" s="10">
        <v>0.2</v>
      </c>
      <c r="H3040" s="11"/>
      <c r="I3040" s="12" t="str" cm="1">
        <f t="array" ref="I3040">INDEX(_xlfn.TEXTSPLIT(טבלה1[[#This Row],[עמודה2]],","),2)</f>
        <v xml:space="preserve"> Mexico</v>
      </c>
      <c r="J3040" s="16" t="str">
        <f>_xlfn.CONCAT(טבלה1[[#This Row],[AI_Companies]]," ",טבלה1[[#This Row],[עמודה1]])</f>
        <v>WeAreTheRobotsInc https://watr.mx</v>
      </c>
      <c r="K3040" s="12">
        <v>10</v>
      </c>
      <c r="L3040" s="12" t="str">
        <f>IF(טבלה1[[#This Row],[עמודה53]]&gt;2000,"Yes","No")</f>
        <v>No</v>
      </c>
      <c r="M3040" s="12">
        <v>49</v>
      </c>
      <c r="N3040" s="12">
        <f>AVERAGE(טבלה1[[#This Row],[עמודה52]:[עמודה53]])</f>
        <v>29.5</v>
      </c>
      <c r="O3040" s="12" t="str">
        <f>IF(טבלה1[[#This Row],[עמודה4]]="&lt; $25 / hr","0$ - $25 / hr",טבלה1[[#This Row],[עמודה4]])</f>
        <v>$100 - $149 / hr</v>
      </c>
      <c r="P3040" s="12" t="str" cm="1">
        <f t="array" ref="P3040">INDEX(_xlfn.TEXTSPLIT(טבלה1[[#This Row],[עמודה55]],"-"),1)</f>
        <v xml:space="preserve">$100 </v>
      </c>
      <c r="Q3040" s="21" t="str" cm="1">
        <f t="array" ref="Q3040">INDEX(_xlfn.TEXTSPLIT(INDEX(_xlfn.TEXTSPLIT(טבלה1[[#This Row],[עמודה55]],"-"),2),"/"),1)</f>
        <v xml:space="preserve"> $149 </v>
      </c>
      <c r="R3040" s="12">
        <f>AVERAGE(טבלה1[[#This Row],[עמודה59]:[עמודה60]])</f>
        <v>124.5</v>
      </c>
      <c r="S3040" s="3">
        <f>VALUE(SUBSTITUTE(טבלה1[[#This Row],[עמודה56]],"$",""))</f>
        <v>100</v>
      </c>
      <c r="T3040" s="3">
        <f>VALUE(SUBSTITUTE(טבלה1[[#This Row],[עמודה57]],"$",""))</f>
        <v>149</v>
      </c>
      <c r="U3040" s="3" t="str">
        <f>IF(טבלה1[[#This Row],[עמודה58]]&gt;30,"Yes","No")</f>
        <v>Yes</v>
      </c>
    </row>
    <row r="3041" spans="1:21" ht="13" x14ac:dyDescent="0.15">
      <c r="A3041" s="8" t="s">
        <v>7068</v>
      </c>
      <c r="B3041" s="9" t="s">
        <v>7069</v>
      </c>
      <c r="C3041" s="9" t="s">
        <v>251</v>
      </c>
      <c r="D3041" s="13">
        <v>25000</v>
      </c>
      <c r="E3041" s="9" t="s">
        <v>9</v>
      </c>
      <c r="F3041" s="9" t="s">
        <v>10</v>
      </c>
      <c r="G3041" s="10">
        <v>0.2</v>
      </c>
      <c r="H3041" s="11"/>
      <c r="I3041" s="12" t="str" cm="1">
        <f t="array" ref="I3041">INDEX(_xlfn.TEXTSPLIT(טבלה1[[#This Row],[עמודה2]],","),2)</f>
        <v xml:space="preserve"> WA</v>
      </c>
      <c r="J3041" s="16" t="str">
        <f>_xlfn.CONCAT(טבלה1[[#This Row],[AI_Companies]]," ",טבלה1[[#This Row],[עמודה1]])</f>
        <v>LeapfrogTechnology,Inc. https://lftechnology.com</v>
      </c>
      <c r="K3041" s="12">
        <v>50</v>
      </c>
      <c r="L3041" s="12" t="str">
        <f>IF(טבלה1[[#This Row],[עמודה53]]&gt;2000,"Yes","No")</f>
        <v>No</v>
      </c>
      <c r="M3041" s="12">
        <v>249</v>
      </c>
      <c r="N3041" s="12">
        <f>AVERAGE(טבלה1[[#This Row],[עמודה52]:[עמודה53]])</f>
        <v>149.5</v>
      </c>
      <c r="O3041" s="12" t="str">
        <f>IF(טבלה1[[#This Row],[עמודה4]]="&lt; $25 / hr","0$ - $25 / hr",טבלה1[[#This Row],[עמודה4]])</f>
        <v>$50 - $99 / hr</v>
      </c>
      <c r="P3041" s="12" t="str" cm="1">
        <f t="array" ref="P3041">INDEX(_xlfn.TEXTSPLIT(טבלה1[[#This Row],[עמודה55]],"-"),1)</f>
        <v xml:space="preserve">$50 </v>
      </c>
      <c r="Q3041" s="21" t="str" cm="1">
        <f t="array" ref="Q3041">INDEX(_xlfn.TEXTSPLIT(INDEX(_xlfn.TEXTSPLIT(טבלה1[[#This Row],[עמודה55]],"-"),2),"/"),1)</f>
        <v xml:space="preserve"> $99 </v>
      </c>
      <c r="R3041" s="12">
        <f>AVERAGE(טבלה1[[#This Row],[עמודה59]:[עמודה60]])</f>
        <v>74.5</v>
      </c>
      <c r="S3041" s="3">
        <f>VALUE(SUBSTITUTE(טבלה1[[#This Row],[עמודה56]],"$",""))</f>
        <v>50</v>
      </c>
      <c r="T3041" s="3">
        <f>VALUE(SUBSTITUTE(טבלה1[[#This Row],[עמודה57]],"$",""))</f>
        <v>99</v>
      </c>
      <c r="U3041" s="3" t="str">
        <f>IF(טבלה1[[#This Row],[עמודה58]]&gt;30,"Yes","No")</f>
        <v>Yes</v>
      </c>
    </row>
    <row r="3042" spans="1:21" ht="13" x14ac:dyDescent="0.15">
      <c r="A3042" s="8" t="s">
        <v>7070</v>
      </c>
      <c r="B3042" s="9" t="s">
        <v>7071</v>
      </c>
      <c r="C3042" s="9" t="s">
        <v>44</v>
      </c>
      <c r="D3042" s="13">
        <v>75000</v>
      </c>
      <c r="E3042" s="9" t="s">
        <v>9</v>
      </c>
      <c r="F3042" s="9" t="s">
        <v>29</v>
      </c>
      <c r="G3042" s="10">
        <v>0.2</v>
      </c>
      <c r="H3042" s="11"/>
      <c r="I3042" s="12" t="str" cm="1">
        <f t="array" ref="I3042">INDEX(_xlfn.TEXTSPLIT(טבלה1[[#This Row],[עמודה2]],","),2)</f>
        <v xml:space="preserve"> NC</v>
      </c>
      <c r="J3042" s="16" t="str">
        <f>_xlfn.CONCAT(טבלה1[[#This Row],[AI_Companies]]," ",טבלה1[[#This Row],[עמודה1]])</f>
        <v>CastleDigitalPartners https://castle.co/</v>
      </c>
      <c r="K3042" s="12">
        <v>10</v>
      </c>
      <c r="L3042" s="12" t="str">
        <f>IF(טבלה1[[#This Row],[עמודה53]]&gt;2000,"Yes","No")</f>
        <v>No</v>
      </c>
      <c r="M3042" s="12">
        <v>49</v>
      </c>
      <c r="N3042" s="12">
        <f>AVERAGE(טבלה1[[#This Row],[עמודה52]:[עמודה53]])</f>
        <v>29.5</v>
      </c>
      <c r="O3042" s="12" t="str">
        <f>IF(טבלה1[[#This Row],[עמודה4]]="&lt; $25 / hr","0$ - $25 / hr",טבלה1[[#This Row],[עמודה4]])</f>
        <v>$50 - $99 / hr</v>
      </c>
      <c r="P3042" s="12" t="str" cm="1">
        <f t="array" ref="P3042">INDEX(_xlfn.TEXTSPLIT(טבלה1[[#This Row],[עמודה55]],"-"),1)</f>
        <v xml:space="preserve">$50 </v>
      </c>
      <c r="Q3042" s="21" t="str" cm="1">
        <f t="array" ref="Q3042">INDEX(_xlfn.TEXTSPLIT(INDEX(_xlfn.TEXTSPLIT(טבלה1[[#This Row],[עמודה55]],"-"),2),"/"),1)</f>
        <v xml:space="preserve"> $99 </v>
      </c>
      <c r="R3042" s="12">
        <f>AVERAGE(טבלה1[[#This Row],[עמודה59]:[עמודה60]])</f>
        <v>74.5</v>
      </c>
      <c r="S3042" s="3">
        <f>VALUE(SUBSTITUTE(טבלה1[[#This Row],[עמודה56]],"$",""))</f>
        <v>50</v>
      </c>
      <c r="T3042" s="3">
        <f>VALUE(SUBSTITUTE(טבלה1[[#This Row],[עמודה57]],"$",""))</f>
        <v>99</v>
      </c>
      <c r="U3042" s="3" t="str">
        <f>IF(טבלה1[[#This Row],[עמודה58]]&gt;30,"Yes","No")</f>
        <v>Yes</v>
      </c>
    </row>
    <row r="3043" spans="1:21" ht="13" x14ac:dyDescent="0.15">
      <c r="A3043" s="8" t="s">
        <v>7072</v>
      </c>
      <c r="B3043" s="9" t="s">
        <v>7073</v>
      </c>
      <c r="C3043" s="9" t="s">
        <v>53</v>
      </c>
      <c r="D3043" s="13">
        <v>10000</v>
      </c>
      <c r="E3043" s="9" t="s">
        <v>33</v>
      </c>
      <c r="F3043" s="9" t="s">
        <v>29</v>
      </c>
      <c r="G3043" s="10">
        <v>0.3</v>
      </c>
      <c r="H3043" s="11"/>
      <c r="I3043" s="12" t="str" cm="1">
        <f t="array" ref="I3043">INDEX(_xlfn.TEXTSPLIT(טבלה1[[#This Row],[עמודה2]],","),2)</f>
        <v xml:space="preserve"> Ukraine</v>
      </c>
      <c r="J3043" s="16" t="str">
        <f>_xlfn.CONCAT(טבלה1[[#This Row],[AI_Companies]]," ",טבלה1[[#This Row],[עמודה1]])</f>
        <v>DB2Limited http://db2.io/</v>
      </c>
      <c r="K3043" s="12">
        <v>10</v>
      </c>
      <c r="L3043" s="12" t="str">
        <f>IF(טבלה1[[#This Row],[עמודה53]]&gt;2000,"Yes","No")</f>
        <v>No</v>
      </c>
      <c r="M3043" s="12">
        <v>49</v>
      </c>
      <c r="N3043" s="12">
        <f>AVERAGE(טבלה1[[#This Row],[עמודה52]:[עמודה53]])</f>
        <v>29.5</v>
      </c>
      <c r="O3043" s="12" t="str">
        <f>IF(טבלה1[[#This Row],[עמודה4]]="&lt; $25 / hr","0$ - $25 / hr",טבלה1[[#This Row],[עמודה4]])</f>
        <v>$25 - $49 / hr</v>
      </c>
      <c r="P3043" s="12" t="str" cm="1">
        <f t="array" ref="P3043">INDEX(_xlfn.TEXTSPLIT(טבלה1[[#This Row],[עמודה55]],"-"),1)</f>
        <v xml:space="preserve">$25 </v>
      </c>
      <c r="Q3043" s="21" t="str" cm="1">
        <f t="array" ref="Q3043">INDEX(_xlfn.TEXTSPLIT(INDEX(_xlfn.TEXTSPLIT(טבלה1[[#This Row],[עמודה55]],"-"),2),"/"),1)</f>
        <v xml:space="preserve"> $49 </v>
      </c>
      <c r="R3043" s="12">
        <f>AVERAGE(טבלה1[[#This Row],[עמודה59]:[עמודה60]])</f>
        <v>37</v>
      </c>
      <c r="S3043" s="3">
        <f>VALUE(SUBSTITUTE(טבלה1[[#This Row],[עמודה56]],"$",""))</f>
        <v>25</v>
      </c>
      <c r="T3043" s="3">
        <f>VALUE(SUBSTITUTE(טבלה1[[#This Row],[עמודה57]],"$",""))</f>
        <v>49</v>
      </c>
      <c r="U3043" s="3" t="str">
        <f>IF(טבלה1[[#This Row],[עמודה58]]&gt;30,"Yes","No")</f>
        <v>Yes</v>
      </c>
    </row>
    <row r="3044" spans="1:21" ht="13" x14ac:dyDescent="0.15">
      <c r="A3044" s="8" t="s">
        <v>7074</v>
      </c>
      <c r="B3044" s="9" t="s">
        <v>7075</v>
      </c>
      <c r="C3044" s="9" t="s">
        <v>53</v>
      </c>
      <c r="D3044" s="13">
        <v>10000</v>
      </c>
      <c r="E3044" s="9" t="s">
        <v>33</v>
      </c>
      <c r="F3044" s="9" t="s">
        <v>29</v>
      </c>
      <c r="G3044" s="10">
        <v>0.15</v>
      </c>
      <c r="H3044" s="11"/>
      <c r="I3044" s="12" t="str" cm="1">
        <f t="array" ref="I3044">INDEX(_xlfn.TEXTSPLIT(טבלה1[[#This Row],[עמודה2]],","),2)</f>
        <v xml:space="preserve"> Ukraine</v>
      </c>
      <c r="J3044" s="16" t="str">
        <f>_xlfn.CONCAT(טבלה1[[#This Row],[AI_Companies]]," ",טבלה1[[#This Row],[עמודה1]])</f>
        <v>boto https://boto.agency</v>
      </c>
      <c r="K3044" s="12">
        <v>10</v>
      </c>
      <c r="L3044" s="12" t="str">
        <f>IF(טבלה1[[#This Row],[עמודה53]]&gt;2000,"Yes","No")</f>
        <v>No</v>
      </c>
      <c r="M3044" s="12">
        <v>49</v>
      </c>
      <c r="N3044" s="12">
        <f>AVERAGE(טבלה1[[#This Row],[עמודה52]:[עמודה53]])</f>
        <v>29.5</v>
      </c>
      <c r="O3044" s="12" t="str">
        <f>IF(טבלה1[[#This Row],[עמודה4]]="&lt; $25 / hr","0$ - $25 / hr",טבלה1[[#This Row],[עמודה4]])</f>
        <v>$25 - $49 / hr</v>
      </c>
      <c r="P3044" s="12" t="str" cm="1">
        <f t="array" ref="P3044">INDEX(_xlfn.TEXTSPLIT(טבלה1[[#This Row],[עמודה55]],"-"),1)</f>
        <v xml:space="preserve">$25 </v>
      </c>
      <c r="Q3044" s="21" t="str" cm="1">
        <f t="array" ref="Q3044">INDEX(_xlfn.TEXTSPLIT(INDEX(_xlfn.TEXTSPLIT(טבלה1[[#This Row],[עמודה55]],"-"),2),"/"),1)</f>
        <v xml:space="preserve"> $49 </v>
      </c>
      <c r="R3044" s="12">
        <f>AVERAGE(טבלה1[[#This Row],[עמודה59]:[עמודה60]])</f>
        <v>37</v>
      </c>
      <c r="S3044" s="3">
        <f>VALUE(SUBSTITUTE(טבלה1[[#This Row],[עמודה56]],"$",""))</f>
        <v>25</v>
      </c>
      <c r="T3044" s="3">
        <f>VALUE(SUBSTITUTE(טבלה1[[#This Row],[עמודה57]],"$",""))</f>
        <v>49</v>
      </c>
      <c r="U3044" s="3" t="str">
        <f>IF(טבלה1[[#This Row],[עמודה58]]&gt;30,"Yes","No")</f>
        <v>Yes</v>
      </c>
    </row>
    <row r="3045" spans="1:21" ht="13" x14ac:dyDescent="0.15">
      <c r="A3045" s="8" t="s">
        <v>7076</v>
      </c>
      <c r="B3045" s="9" t="s">
        <v>7077</v>
      </c>
      <c r="C3045" s="9" t="s">
        <v>1057</v>
      </c>
      <c r="D3045" s="13">
        <v>25000</v>
      </c>
      <c r="E3045" s="9" t="s">
        <v>33</v>
      </c>
      <c r="F3045" s="9" t="s">
        <v>10</v>
      </c>
      <c r="G3045" s="10">
        <v>0.1</v>
      </c>
      <c r="H3045" s="11"/>
      <c r="I3045" s="12" t="str" cm="1">
        <f t="array" ref="I3045">INDEX(_xlfn.TEXTSPLIT(טבלה1[[#This Row],[עמודה2]],","),2)</f>
        <v xml:space="preserve"> NJ</v>
      </c>
      <c r="J3045" s="16" t="str">
        <f>_xlfn.CONCAT(טבלה1[[#This Row],[AI_Companies]]," ",טבלה1[[#This Row],[עמודה1]])</f>
        <v>FocaloidTechnologies http://www.focaloid.com/</v>
      </c>
      <c r="K3045" s="12">
        <v>50</v>
      </c>
      <c r="L3045" s="12" t="str">
        <f>IF(טבלה1[[#This Row],[עמודה53]]&gt;2000,"Yes","No")</f>
        <v>No</v>
      </c>
      <c r="M3045" s="12">
        <v>249</v>
      </c>
      <c r="N3045" s="12">
        <f>AVERAGE(טבלה1[[#This Row],[עמודה52]:[עמודה53]])</f>
        <v>149.5</v>
      </c>
      <c r="O3045" s="12" t="str">
        <f>IF(טבלה1[[#This Row],[עמודה4]]="&lt; $25 / hr","0$ - $25 / hr",טבלה1[[#This Row],[עמודה4]])</f>
        <v>$25 - $49 / hr</v>
      </c>
      <c r="P3045" s="12" t="str" cm="1">
        <f t="array" ref="P3045">INDEX(_xlfn.TEXTSPLIT(טבלה1[[#This Row],[עמודה55]],"-"),1)</f>
        <v xml:space="preserve">$25 </v>
      </c>
      <c r="Q3045" s="21" t="str" cm="1">
        <f t="array" ref="Q3045">INDEX(_xlfn.TEXTSPLIT(INDEX(_xlfn.TEXTSPLIT(טבלה1[[#This Row],[עמודה55]],"-"),2),"/"),1)</f>
        <v xml:space="preserve"> $49 </v>
      </c>
      <c r="R3045" s="12">
        <f>AVERAGE(טבלה1[[#This Row],[עמודה59]:[עמודה60]])</f>
        <v>37</v>
      </c>
      <c r="S3045" s="3">
        <f>VALUE(SUBSTITUTE(טבלה1[[#This Row],[עמודה56]],"$",""))</f>
        <v>25</v>
      </c>
      <c r="T3045" s="3">
        <f>VALUE(SUBSTITUTE(טבלה1[[#This Row],[עמודה57]],"$",""))</f>
        <v>49</v>
      </c>
      <c r="U3045" s="3" t="str">
        <f>IF(טבלה1[[#This Row],[עמודה58]]&gt;30,"Yes","No")</f>
        <v>Yes</v>
      </c>
    </row>
    <row r="3046" spans="1:21" ht="13" x14ac:dyDescent="0.15">
      <c r="A3046" s="8" t="s">
        <v>7078</v>
      </c>
      <c r="B3046" s="9" t="s">
        <v>7079</v>
      </c>
      <c r="C3046" s="9" t="s">
        <v>6224</v>
      </c>
      <c r="D3046" s="13">
        <v>25000</v>
      </c>
      <c r="E3046" s="9" t="s">
        <v>33</v>
      </c>
      <c r="F3046" s="9" t="s">
        <v>10</v>
      </c>
      <c r="G3046" s="10">
        <v>0.2</v>
      </c>
      <c r="H3046" s="11"/>
      <c r="I3046" s="12" t="str" cm="1">
        <f t="array" ref="I3046">INDEX(_xlfn.TEXTSPLIT(טבלה1[[#This Row],[עמודה2]],","),2)</f>
        <v xml:space="preserve"> Mexico</v>
      </c>
      <c r="J3046" s="16" t="str">
        <f>_xlfn.CONCAT(טבלה1[[#This Row],[AI_Companies]]," ",טבלה1[[#This Row],[עמודה1]])</f>
        <v>DerevoS.A.deC.V. http://www.derevo.com.mx</v>
      </c>
      <c r="K3046" s="12">
        <v>50</v>
      </c>
      <c r="L3046" s="12" t="str">
        <f>IF(טבלה1[[#This Row],[עמודה53]]&gt;2000,"Yes","No")</f>
        <v>No</v>
      </c>
      <c r="M3046" s="12">
        <v>249</v>
      </c>
      <c r="N3046" s="12">
        <f>AVERAGE(טבלה1[[#This Row],[עמודה52]:[עמודה53]])</f>
        <v>149.5</v>
      </c>
      <c r="O3046" s="12" t="str">
        <f>IF(טבלה1[[#This Row],[עמודה4]]="&lt; $25 / hr","0$ - $25 / hr",טבלה1[[#This Row],[עמודה4]])</f>
        <v>$25 - $49 / hr</v>
      </c>
      <c r="P3046" s="12" t="str" cm="1">
        <f t="array" ref="P3046">INDEX(_xlfn.TEXTSPLIT(טבלה1[[#This Row],[עמודה55]],"-"),1)</f>
        <v xml:space="preserve">$25 </v>
      </c>
      <c r="Q3046" s="21" t="str" cm="1">
        <f t="array" ref="Q3046">INDEX(_xlfn.TEXTSPLIT(INDEX(_xlfn.TEXTSPLIT(טבלה1[[#This Row],[עמודה55]],"-"),2),"/"),1)</f>
        <v xml:space="preserve"> $49 </v>
      </c>
      <c r="R3046" s="12">
        <f>AVERAGE(טבלה1[[#This Row],[עמודה59]:[עמודה60]])</f>
        <v>37</v>
      </c>
      <c r="S3046" s="3">
        <f>VALUE(SUBSTITUTE(טבלה1[[#This Row],[עמודה56]],"$",""))</f>
        <v>25</v>
      </c>
      <c r="T3046" s="3">
        <f>VALUE(SUBSTITUTE(טבלה1[[#This Row],[עמודה57]],"$",""))</f>
        <v>49</v>
      </c>
      <c r="U3046" s="3" t="str">
        <f>IF(טבלה1[[#This Row],[עמודה58]]&gt;30,"Yes","No")</f>
        <v>Yes</v>
      </c>
    </row>
    <row r="3047" spans="1:21" ht="13" x14ac:dyDescent="0.15">
      <c r="A3047" s="8" t="s">
        <v>7080</v>
      </c>
      <c r="B3047" s="9" t="s">
        <v>7081</v>
      </c>
      <c r="C3047" s="9" t="s">
        <v>331</v>
      </c>
      <c r="D3047" s="13">
        <v>1000</v>
      </c>
      <c r="E3047" s="9" t="s">
        <v>14</v>
      </c>
      <c r="F3047" s="9" t="s">
        <v>29</v>
      </c>
      <c r="G3047" s="10">
        <v>0.1</v>
      </c>
      <c r="H3047" s="11"/>
      <c r="I3047" s="12" t="str" cm="1">
        <f t="array" ref="I3047">INDEX(_xlfn.TEXTSPLIT(טבלה1[[#This Row],[עמודה2]],","),2)</f>
        <v xml:space="preserve"> India</v>
      </c>
      <c r="J3047" s="16" t="str">
        <f>_xlfn.CONCAT(טבלה1[[#This Row],[AI_Companies]]," ",טבלה1[[#This Row],[עמודה1]])</f>
        <v>VixSpace https://www.vixspace.com</v>
      </c>
      <c r="K3047" s="12">
        <v>10</v>
      </c>
      <c r="L3047" s="12" t="str">
        <f>IF(טבלה1[[#This Row],[עמודה53]]&gt;2000,"Yes","No")</f>
        <v>No</v>
      </c>
      <c r="M3047" s="12">
        <v>49</v>
      </c>
      <c r="N3047" s="12">
        <f>AVERAGE(טבלה1[[#This Row],[עמודה52]:[עמודה53]])</f>
        <v>29.5</v>
      </c>
      <c r="O3047" s="12" t="str">
        <f>IF(טבלה1[[#This Row],[עמודה4]]="&lt; $25 / hr","0$ - $25 / hr",טבלה1[[#This Row],[עמודה4]])</f>
        <v>0$ - $25 / hr</v>
      </c>
      <c r="P3047" s="12" t="str" cm="1">
        <f t="array" ref="P3047">INDEX(_xlfn.TEXTSPLIT(טבלה1[[#This Row],[עמודה55]],"-"),1)</f>
        <v xml:space="preserve">0$ </v>
      </c>
      <c r="Q3047" s="21" t="str" cm="1">
        <f t="array" ref="Q3047">INDEX(_xlfn.TEXTSPLIT(INDEX(_xlfn.TEXTSPLIT(טבלה1[[#This Row],[עמודה55]],"-"),2),"/"),1)</f>
        <v xml:space="preserve"> $25 </v>
      </c>
      <c r="R3047" s="12">
        <f>AVERAGE(טבלה1[[#This Row],[עמודה59]:[עמודה60]])</f>
        <v>12.5</v>
      </c>
      <c r="S3047" s="3">
        <f>VALUE(SUBSTITUTE(טבלה1[[#This Row],[עמודה56]],"$",""))</f>
        <v>0</v>
      </c>
      <c r="T3047" s="3">
        <f>VALUE(SUBSTITUTE(טבלה1[[#This Row],[עמודה57]],"$",""))</f>
        <v>25</v>
      </c>
      <c r="U3047" s="3" t="str">
        <f>IF(טבלה1[[#This Row],[עמודה58]]&gt;30,"Yes","No")</f>
        <v>No</v>
      </c>
    </row>
    <row r="3048" spans="1:21" ht="13" x14ac:dyDescent="0.15">
      <c r="A3048" s="8" t="s">
        <v>7082</v>
      </c>
      <c r="B3048" s="9" t="s">
        <v>7083</v>
      </c>
      <c r="C3048" s="9" t="s">
        <v>7084</v>
      </c>
      <c r="D3048" s="13">
        <v>10000</v>
      </c>
      <c r="E3048" s="9" t="s">
        <v>9</v>
      </c>
      <c r="F3048" s="9" t="s">
        <v>29</v>
      </c>
      <c r="G3048" s="10">
        <v>0.25</v>
      </c>
      <c r="H3048" s="11"/>
      <c r="I3048" s="12" t="str" cm="1">
        <f t="array" ref="I3048">INDEX(_xlfn.TEXTSPLIT(טבלה1[[#This Row],[עמודה2]],","),2)</f>
        <v xml:space="preserve"> Czech Republic</v>
      </c>
      <c r="J3048" s="16" t="str">
        <f>_xlfn.CONCAT(טבלה1[[#This Row],[AI_Companies]]," ",טבלה1[[#This Row],[עמודה1]])</f>
        <v>iDevBands.r.o https://idevband.com/</v>
      </c>
      <c r="K3048" s="12">
        <v>10</v>
      </c>
      <c r="L3048" s="12" t="str">
        <f>IF(טבלה1[[#This Row],[עמודה53]]&gt;2000,"Yes","No")</f>
        <v>No</v>
      </c>
      <c r="M3048" s="12">
        <v>49</v>
      </c>
      <c r="N3048" s="12">
        <f>AVERAGE(טבלה1[[#This Row],[עמודה52]:[עמודה53]])</f>
        <v>29.5</v>
      </c>
      <c r="O3048" s="12" t="str">
        <f>IF(טבלה1[[#This Row],[עמודה4]]="&lt; $25 / hr","0$ - $25 / hr",טבלה1[[#This Row],[עמודה4]])</f>
        <v>$50 - $99 / hr</v>
      </c>
      <c r="P3048" s="12" t="str" cm="1">
        <f t="array" ref="P3048">INDEX(_xlfn.TEXTSPLIT(טבלה1[[#This Row],[עמודה55]],"-"),1)</f>
        <v xml:space="preserve">$50 </v>
      </c>
      <c r="Q3048" s="21" t="str" cm="1">
        <f t="array" ref="Q3048">INDEX(_xlfn.TEXTSPLIT(INDEX(_xlfn.TEXTSPLIT(טבלה1[[#This Row],[עמודה55]],"-"),2),"/"),1)</f>
        <v xml:space="preserve"> $99 </v>
      </c>
      <c r="R3048" s="12">
        <f>AVERAGE(טבלה1[[#This Row],[עמודה59]:[עמודה60]])</f>
        <v>74.5</v>
      </c>
      <c r="S3048" s="3">
        <f>VALUE(SUBSTITUTE(טבלה1[[#This Row],[עמודה56]],"$",""))</f>
        <v>50</v>
      </c>
      <c r="T3048" s="3">
        <f>VALUE(SUBSTITUTE(טבלה1[[#This Row],[עמודה57]],"$",""))</f>
        <v>99</v>
      </c>
      <c r="U3048" s="3" t="str">
        <f>IF(טבלה1[[#This Row],[עמודה58]]&gt;30,"Yes","No")</f>
        <v>Yes</v>
      </c>
    </row>
    <row r="3049" spans="1:21" ht="13" x14ac:dyDescent="0.15">
      <c r="A3049" s="8" t="s">
        <v>7085</v>
      </c>
      <c r="B3049" s="9" t="s">
        <v>7086</v>
      </c>
      <c r="C3049" s="9" t="s">
        <v>417</v>
      </c>
      <c r="D3049" s="13">
        <v>10000</v>
      </c>
      <c r="E3049" s="9" t="s">
        <v>9</v>
      </c>
      <c r="F3049" s="9" t="s">
        <v>29</v>
      </c>
      <c r="G3049" s="10">
        <v>0.25</v>
      </c>
      <c r="H3049" s="11"/>
      <c r="I3049" s="12" t="str" cm="1">
        <f t="array" ref="I3049">INDEX(_xlfn.TEXTSPLIT(טבלה1[[#This Row],[עמודה2]],","),2)</f>
        <v xml:space="preserve"> Poland</v>
      </c>
      <c r="J3049" s="16" t="str">
        <f>_xlfn.CONCAT(טבלה1[[#This Row],[AI_Companies]]," ",טבלה1[[#This Row],[עמודה1]])</f>
        <v>Brainhint https://brainhint.com</v>
      </c>
      <c r="K3049" s="12">
        <v>10</v>
      </c>
      <c r="L3049" s="12" t="str">
        <f>IF(טבלה1[[#This Row],[עמודה53]]&gt;2000,"Yes","No")</f>
        <v>No</v>
      </c>
      <c r="M3049" s="12">
        <v>49</v>
      </c>
      <c r="N3049" s="12">
        <f>AVERAGE(טבלה1[[#This Row],[עמודה52]:[עמודה53]])</f>
        <v>29.5</v>
      </c>
      <c r="O3049" s="12" t="str">
        <f>IF(טבלה1[[#This Row],[עמודה4]]="&lt; $25 / hr","0$ - $25 / hr",טבלה1[[#This Row],[עמודה4]])</f>
        <v>$50 - $99 / hr</v>
      </c>
      <c r="P3049" s="12" t="str" cm="1">
        <f t="array" ref="P3049">INDEX(_xlfn.TEXTSPLIT(טבלה1[[#This Row],[עמודה55]],"-"),1)</f>
        <v xml:space="preserve">$50 </v>
      </c>
      <c r="Q3049" s="21" t="str" cm="1">
        <f t="array" ref="Q3049">INDEX(_xlfn.TEXTSPLIT(INDEX(_xlfn.TEXTSPLIT(טבלה1[[#This Row],[עמודה55]],"-"),2),"/"),1)</f>
        <v xml:space="preserve"> $99 </v>
      </c>
      <c r="R3049" s="12">
        <f>AVERAGE(טבלה1[[#This Row],[עמודה59]:[עמודה60]])</f>
        <v>74.5</v>
      </c>
      <c r="S3049" s="3">
        <f>VALUE(SUBSTITUTE(טבלה1[[#This Row],[עמודה56]],"$",""))</f>
        <v>50</v>
      </c>
      <c r="T3049" s="3">
        <f>VALUE(SUBSTITUTE(טבלה1[[#This Row],[עמודה57]],"$",""))</f>
        <v>99</v>
      </c>
      <c r="U3049" s="3" t="str">
        <f>IF(טבלה1[[#This Row],[עמודה58]]&gt;30,"Yes","No")</f>
        <v>Yes</v>
      </c>
    </row>
    <row r="3050" spans="1:21" ht="13" x14ac:dyDescent="0.15">
      <c r="A3050" s="8" t="s">
        <v>7087</v>
      </c>
      <c r="B3050" s="9" t="s">
        <v>7088</v>
      </c>
      <c r="C3050" s="9" t="s">
        <v>4905</v>
      </c>
      <c r="D3050" s="13">
        <v>5000</v>
      </c>
      <c r="E3050" s="9" t="s">
        <v>14</v>
      </c>
      <c r="F3050" s="9" t="s">
        <v>117</v>
      </c>
      <c r="G3050" s="10">
        <v>0.4</v>
      </c>
      <c r="H3050" s="11"/>
      <c r="I3050" s="12" t="str" cm="1">
        <f t="array" ref="I3050">INDEX(_xlfn.TEXTSPLIT(טבלה1[[#This Row],[עמודה2]],","),2)</f>
        <v xml:space="preserve"> India</v>
      </c>
      <c r="J3050" s="16" t="str">
        <f>_xlfn.CONCAT(טבלה1[[#This Row],[AI_Companies]]," ",טבלה1[[#This Row],[עמודה1]])</f>
        <v>ElkanIOResearchLabs https://www.elkanio.com/</v>
      </c>
      <c r="K3050" s="12">
        <v>2</v>
      </c>
      <c r="L3050" s="12" t="str">
        <f>IF(טבלה1[[#This Row],[עמודה53]]&gt;2000,"Yes","No")</f>
        <v>No</v>
      </c>
      <c r="M3050" s="12">
        <v>9</v>
      </c>
      <c r="N3050" s="12">
        <f>AVERAGE(טבלה1[[#This Row],[עמודה52]:[עמודה53]])</f>
        <v>5.5</v>
      </c>
      <c r="O3050" s="12" t="str">
        <f>IF(טבלה1[[#This Row],[עמודה4]]="&lt; $25 / hr","0$ - $25 / hr",טבלה1[[#This Row],[עמודה4]])</f>
        <v>0$ - $25 / hr</v>
      </c>
      <c r="P3050" s="12" t="str" cm="1">
        <f t="array" ref="P3050">INDEX(_xlfn.TEXTSPLIT(טבלה1[[#This Row],[עמודה55]],"-"),1)</f>
        <v xml:space="preserve">0$ </v>
      </c>
      <c r="Q3050" s="21" t="str" cm="1">
        <f t="array" ref="Q3050">INDEX(_xlfn.TEXTSPLIT(INDEX(_xlfn.TEXTSPLIT(טבלה1[[#This Row],[עמודה55]],"-"),2),"/"),1)</f>
        <v xml:space="preserve"> $25 </v>
      </c>
      <c r="R3050" s="12">
        <f>AVERAGE(טבלה1[[#This Row],[עמודה59]:[עמודה60]])</f>
        <v>12.5</v>
      </c>
      <c r="S3050" s="3">
        <f>VALUE(SUBSTITUTE(טבלה1[[#This Row],[עמודה56]],"$",""))</f>
        <v>0</v>
      </c>
      <c r="T3050" s="3">
        <f>VALUE(SUBSTITUTE(טבלה1[[#This Row],[עמודה57]],"$",""))</f>
        <v>25</v>
      </c>
      <c r="U3050" s="3" t="str">
        <f>IF(טבלה1[[#This Row],[עמודה58]]&gt;30,"Yes","No")</f>
        <v>No</v>
      </c>
    </row>
    <row r="3051" spans="1:21" ht="13" x14ac:dyDescent="0.15">
      <c r="A3051" s="8" t="s">
        <v>7089</v>
      </c>
      <c r="B3051" s="9" t="s">
        <v>7090</v>
      </c>
      <c r="C3051" s="9" t="s">
        <v>7091</v>
      </c>
      <c r="D3051" s="13">
        <v>10000</v>
      </c>
      <c r="E3051" s="9" t="s">
        <v>9</v>
      </c>
      <c r="F3051" s="9" t="s">
        <v>29</v>
      </c>
      <c r="G3051" s="10">
        <v>0.3</v>
      </c>
      <c r="H3051" s="11"/>
      <c r="I3051" s="12" t="str" cm="1">
        <f t="array" ref="I3051">INDEX(_xlfn.TEXTSPLIT(טבלה1[[#This Row],[עמודה2]],","),2)</f>
        <v xml:space="preserve"> Bulgaria</v>
      </c>
      <c r="J3051" s="16" t="str">
        <f>_xlfn.CONCAT(טבלה1[[#This Row],[AI_Companies]]," ",טבלה1[[#This Row],[עמודה1]])</f>
        <v>EdIcasoft http://edicasoft.com</v>
      </c>
      <c r="K3051" s="12">
        <v>10</v>
      </c>
      <c r="L3051" s="12" t="str">
        <f>IF(טבלה1[[#This Row],[עמודה53]]&gt;2000,"Yes","No")</f>
        <v>No</v>
      </c>
      <c r="M3051" s="12">
        <v>49</v>
      </c>
      <c r="N3051" s="12">
        <f>AVERAGE(טבלה1[[#This Row],[עמודה52]:[עמודה53]])</f>
        <v>29.5</v>
      </c>
      <c r="O3051" s="12" t="str">
        <f>IF(טבלה1[[#This Row],[עמודה4]]="&lt; $25 / hr","0$ - $25 / hr",טבלה1[[#This Row],[עמודה4]])</f>
        <v>$50 - $99 / hr</v>
      </c>
      <c r="P3051" s="12" t="str" cm="1">
        <f t="array" ref="P3051">INDEX(_xlfn.TEXTSPLIT(טבלה1[[#This Row],[עמודה55]],"-"),1)</f>
        <v xml:space="preserve">$50 </v>
      </c>
      <c r="Q3051" s="21" t="str" cm="1">
        <f t="array" ref="Q3051">INDEX(_xlfn.TEXTSPLIT(INDEX(_xlfn.TEXTSPLIT(טבלה1[[#This Row],[עמודה55]],"-"),2),"/"),1)</f>
        <v xml:space="preserve"> $99 </v>
      </c>
      <c r="R3051" s="12">
        <f>AVERAGE(טבלה1[[#This Row],[עמודה59]:[עמודה60]])</f>
        <v>74.5</v>
      </c>
      <c r="S3051" s="3">
        <f>VALUE(SUBSTITUTE(טבלה1[[#This Row],[עמודה56]],"$",""))</f>
        <v>50</v>
      </c>
      <c r="T3051" s="3">
        <f>VALUE(SUBSTITUTE(טבלה1[[#This Row],[עמודה57]],"$",""))</f>
        <v>99</v>
      </c>
      <c r="U3051" s="3" t="str">
        <f>IF(טבלה1[[#This Row],[עמודה58]]&gt;30,"Yes","No")</f>
        <v>Yes</v>
      </c>
    </row>
    <row r="3052" spans="1:21" ht="13" x14ac:dyDescent="0.15">
      <c r="A3052" s="8" t="s">
        <v>7092</v>
      </c>
      <c r="B3052" s="9" t="s">
        <v>7093</v>
      </c>
      <c r="C3052" s="9" t="s">
        <v>7094</v>
      </c>
      <c r="D3052" s="13">
        <v>5000</v>
      </c>
      <c r="E3052" s="9" t="s">
        <v>33</v>
      </c>
      <c r="F3052" s="9" t="s">
        <v>29</v>
      </c>
      <c r="G3052" s="10">
        <v>0.3</v>
      </c>
      <c r="H3052" s="11"/>
      <c r="I3052" s="12" t="str" cm="1">
        <f t="array" ref="I3052">INDEX(_xlfn.TEXTSPLIT(טבלה1[[#This Row],[עמודה2]],","),2)</f>
        <v xml:space="preserve"> CA</v>
      </c>
      <c r="J3052" s="16" t="str">
        <f>_xlfn.CONCAT(טבלה1[[#This Row],[AI_Companies]]," ",טבלה1[[#This Row],[עמודה1]])</f>
        <v>Yotalabs http://yotalabs.com/</v>
      </c>
      <c r="K3052" s="12">
        <v>10</v>
      </c>
      <c r="L3052" s="12" t="str">
        <f>IF(טבלה1[[#This Row],[עמודה53]]&gt;2000,"Yes","No")</f>
        <v>No</v>
      </c>
      <c r="M3052" s="12">
        <v>49</v>
      </c>
      <c r="N3052" s="12">
        <f>AVERAGE(טבלה1[[#This Row],[עמודה52]:[עמודה53]])</f>
        <v>29.5</v>
      </c>
      <c r="O3052" s="12" t="str">
        <f>IF(טבלה1[[#This Row],[עמודה4]]="&lt; $25 / hr","0$ - $25 / hr",טבלה1[[#This Row],[עמודה4]])</f>
        <v>$25 - $49 / hr</v>
      </c>
      <c r="P3052" s="12" t="str" cm="1">
        <f t="array" ref="P3052">INDEX(_xlfn.TEXTSPLIT(טבלה1[[#This Row],[עמודה55]],"-"),1)</f>
        <v xml:space="preserve">$25 </v>
      </c>
      <c r="Q3052" s="21" t="str" cm="1">
        <f t="array" ref="Q3052">INDEX(_xlfn.TEXTSPLIT(INDEX(_xlfn.TEXTSPLIT(טבלה1[[#This Row],[עמודה55]],"-"),2),"/"),1)</f>
        <v xml:space="preserve"> $49 </v>
      </c>
      <c r="R3052" s="12">
        <f>AVERAGE(טבלה1[[#This Row],[עמודה59]:[עמודה60]])</f>
        <v>37</v>
      </c>
      <c r="S3052" s="3">
        <f>VALUE(SUBSTITUTE(טבלה1[[#This Row],[עמודה56]],"$",""))</f>
        <v>25</v>
      </c>
      <c r="T3052" s="3">
        <f>VALUE(SUBSTITUTE(טבלה1[[#This Row],[עמודה57]],"$",""))</f>
        <v>49</v>
      </c>
      <c r="U3052" s="3" t="str">
        <f>IF(טבלה1[[#This Row],[עמודה58]]&gt;30,"Yes","No")</f>
        <v>Yes</v>
      </c>
    </row>
    <row r="3053" spans="1:21" ht="13" x14ac:dyDescent="0.15">
      <c r="A3053" s="8" t="s">
        <v>7095</v>
      </c>
      <c r="B3053" s="9" t="s">
        <v>7096</v>
      </c>
      <c r="C3053" s="9" t="s">
        <v>264</v>
      </c>
      <c r="D3053" s="13">
        <v>10000</v>
      </c>
      <c r="E3053" s="9" t="s">
        <v>33</v>
      </c>
      <c r="F3053" s="9" t="s">
        <v>29</v>
      </c>
      <c r="G3053" s="10">
        <v>0.4</v>
      </c>
      <c r="H3053" s="11"/>
      <c r="I3053" s="12" t="str" cm="1">
        <f t="array" ref="I3053">INDEX(_xlfn.TEXTSPLIT(טבלה1[[#This Row],[עמודה2]],","),2)</f>
        <v xml:space="preserve"> Armenia</v>
      </c>
      <c r="J3053" s="16" t="str">
        <f>_xlfn.CONCAT(טבלה1[[#This Row],[AI_Companies]]," ",טבלה1[[#This Row],[עמודה1]])</f>
        <v>DeepCraft http://deepcraft.io</v>
      </c>
      <c r="K3053" s="12">
        <v>10</v>
      </c>
      <c r="L3053" s="12" t="str">
        <f>IF(טבלה1[[#This Row],[עמודה53]]&gt;2000,"Yes","No")</f>
        <v>No</v>
      </c>
      <c r="M3053" s="12">
        <v>49</v>
      </c>
      <c r="N3053" s="12">
        <f>AVERAGE(טבלה1[[#This Row],[עמודה52]:[עמודה53]])</f>
        <v>29.5</v>
      </c>
      <c r="O3053" s="12" t="str">
        <f>IF(טבלה1[[#This Row],[עמודה4]]="&lt; $25 / hr","0$ - $25 / hr",טבלה1[[#This Row],[עמודה4]])</f>
        <v>$25 - $49 / hr</v>
      </c>
      <c r="P3053" s="12" t="str" cm="1">
        <f t="array" ref="P3053">INDEX(_xlfn.TEXTSPLIT(טבלה1[[#This Row],[עמודה55]],"-"),1)</f>
        <v xml:space="preserve">$25 </v>
      </c>
      <c r="Q3053" s="21" t="str" cm="1">
        <f t="array" ref="Q3053">INDEX(_xlfn.TEXTSPLIT(INDEX(_xlfn.TEXTSPLIT(טבלה1[[#This Row],[עמודה55]],"-"),2),"/"),1)</f>
        <v xml:space="preserve"> $49 </v>
      </c>
      <c r="R3053" s="12">
        <f>AVERAGE(טבלה1[[#This Row],[עמודה59]:[עמודה60]])</f>
        <v>37</v>
      </c>
      <c r="S3053" s="3">
        <f>VALUE(SUBSTITUTE(טבלה1[[#This Row],[עמודה56]],"$",""))</f>
        <v>25</v>
      </c>
      <c r="T3053" s="3">
        <f>VALUE(SUBSTITUTE(טבלה1[[#This Row],[עמודה57]],"$",""))</f>
        <v>49</v>
      </c>
      <c r="U3053" s="3" t="str">
        <f>IF(טבלה1[[#This Row],[עמודה58]]&gt;30,"Yes","No")</f>
        <v>Yes</v>
      </c>
    </row>
    <row r="3054" spans="1:21" ht="13" x14ac:dyDescent="0.15">
      <c r="A3054" s="8" t="s">
        <v>7097</v>
      </c>
      <c r="B3054" s="9" t="s">
        <v>7098</v>
      </c>
      <c r="C3054" s="9" t="s">
        <v>1207</v>
      </c>
      <c r="D3054" s="13">
        <v>50000</v>
      </c>
      <c r="E3054" s="9" t="s">
        <v>9</v>
      </c>
      <c r="F3054" s="9" t="s">
        <v>5</v>
      </c>
      <c r="G3054" s="10">
        <v>0.1</v>
      </c>
      <c r="H3054" s="11"/>
      <c r="I3054" s="12" t="str" cm="1">
        <f t="array" ref="I3054">INDEX(_xlfn.TEXTSPLIT(טבלה1[[#This Row],[עמודה2]],","),2)</f>
        <v xml:space="preserve"> Colombia</v>
      </c>
      <c r="J3054" s="16" t="str">
        <f>_xlfn.CONCAT(טבלה1[[#This Row],[AI_Companies]]," ",טבלה1[[#This Row],[עמודה1]])</f>
        <v>Pyxis http://www.pyxis.com.uy</v>
      </c>
      <c r="K3054" s="12">
        <v>250</v>
      </c>
      <c r="L3054" s="12" t="str">
        <f>IF(טבלה1[[#This Row],[עמודה53]]&gt;2000,"Yes","No")</f>
        <v>No</v>
      </c>
      <c r="M3054" s="12">
        <v>999</v>
      </c>
      <c r="N3054" s="12">
        <f>AVERAGE(טבלה1[[#This Row],[עמודה52]:[עמודה53]])</f>
        <v>624.5</v>
      </c>
      <c r="O3054" s="12" t="str">
        <f>IF(טבלה1[[#This Row],[עמודה4]]="&lt; $25 / hr","0$ - $25 / hr",טבלה1[[#This Row],[עמודה4]])</f>
        <v>$50 - $99 / hr</v>
      </c>
      <c r="P3054" s="12" t="str" cm="1">
        <f t="array" ref="P3054">INDEX(_xlfn.TEXTSPLIT(טבלה1[[#This Row],[עמודה55]],"-"),1)</f>
        <v xml:space="preserve">$50 </v>
      </c>
      <c r="Q3054" s="21" t="str" cm="1">
        <f t="array" ref="Q3054">INDEX(_xlfn.TEXTSPLIT(INDEX(_xlfn.TEXTSPLIT(טבלה1[[#This Row],[עמודה55]],"-"),2),"/"),1)</f>
        <v xml:space="preserve"> $99 </v>
      </c>
      <c r="R3054" s="12">
        <f>AVERAGE(טבלה1[[#This Row],[עמודה59]:[עמודה60]])</f>
        <v>74.5</v>
      </c>
      <c r="S3054" s="3">
        <f>VALUE(SUBSTITUTE(טבלה1[[#This Row],[עמודה56]],"$",""))</f>
        <v>50</v>
      </c>
      <c r="T3054" s="3">
        <f>VALUE(SUBSTITUTE(טבלה1[[#This Row],[עמודה57]],"$",""))</f>
        <v>99</v>
      </c>
      <c r="U3054" s="3" t="str">
        <f>IF(טבלה1[[#This Row],[עמודה58]]&gt;30,"Yes","No")</f>
        <v>Yes</v>
      </c>
    </row>
    <row r="3055" spans="1:21" ht="13" x14ac:dyDescent="0.15">
      <c r="A3055" s="8" t="s">
        <v>7099</v>
      </c>
      <c r="B3055" s="9" t="s">
        <v>7100</v>
      </c>
      <c r="C3055" s="9" t="s">
        <v>1179</v>
      </c>
      <c r="D3055" s="13">
        <v>10000</v>
      </c>
      <c r="E3055" s="9" t="s">
        <v>33</v>
      </c>
      <c r="F3055" s="9" t="s">
        <v>29</v>
      </c>
      <c r="G3055" s="10">
        <v>0.1</v>
      </c>
      <c r="H3055" s="11"/>
      <c r="I3055" s="12" t="str" cm="1">
        <f t="array" ref="I3055">INDEX(_xlfn.TEXTSPLIT(טבלה1[[#This Row],[עמודה2]],","),2)</f>
        <v xml:space="preserve"> Colombia</v>
      </c>
      <c r="J3055" s="16" t="str">
        <f>_xlfn.CONCAT(טבלה1[[#This Row],[AI_Companies]]," ",טבלה1[[#This Row],[עמודה1]])</f>
        <v>ADASOFT https://adasoft.ai/</v>
      </c>
      <c r="K3055" s="12">
        <v>10</v>
      </c>
      <c r="L3055" s="12" t="str">
        <f>IF(טבלה1[[#This Row],[עמודה53]]&gt;2000,"Yes","No")</f>
        <v>No</v>
      </c>
      <c r="M3055" s="12">
        <v>49</v>
      </c>
      <c r="N3055" s="12">
        <f>AVERAGE(טבלה1[[#This Row],[עמודה52]:[עמודה53]])</f>
        <v>29.5</v>
      </c>
      <c r="O3055" s="12" t="str">
        <f>IF(טבלה1[[#This Row],[עמודה4]]="&lt; $25 / hr","0$ - $25 / hr",טבלה1[[#This Row],[עמודה4]])</f>
        <v>$25 - $49 / hr</v>
      </c>
      <c r="P3055" s="12" t="str" cm="1">
        <f t="array" ref="P3055">INDEX(_xlfn.TEXTSPLIT(טבלה1[[#This Row],[עמודה55]],"-"),1)</f>
        <v xml:space="preserve">$25 </v>
      </c>
      <c r="Q3055" s="21" t="str" cm="1">
        <f t="array" ref="Q3055">INDEX(_xlfn.TEXTSPLIT(INDEX(_xlfn.TEXTSPLIT(טבלה1[[#This Row],[עמודה55]],"-"),2),"/"),1)</f>
        <v xml:space="preserve"> $49 </v>
      </c>
      <c r="R3055" s="12">
        <f>AVERAGE(טבלה1[[#This Row],[עמודה59]:[עמודה60]])</f>
        <v>37</v>
      </c>
      <c r="S3055" s="3">
        <f>VALUE(SUBSTITUTE(טבלה1[[#This Row],[עמודה56]],"$",""))</f>
        <v>25</v>
      </c>
      <c r="T3055" s="3">
        <f>VALUE(SUBSTITUTE(טבלה1[[#This Row],[עמודה57]],"$",""))</f>
        <v>49</v>
      </c>
      <c r="U3055" s="3" t="str">
        <f>IF(טבלה1[[#This Row],[עמודה58]]&gt;30,"Yes","No")</f>
        <v>Yes</v>
      </c>
    </row>
    <row r="3056" spans="1:21" ht="13" x14ac:dyDescent="0.15">
      <c r="A3056" s="8" t="s">
        <v>7101</v>
      </c>
      <c r="B3056" s="9" t="s">
        <v>7102</v>
      </c>
      <c r="C3056" s="9" t="s">
        <v>292</v>
      </c>
      <c r="D3056" s="13">
        <v>10000</v>
      </c>
      <c r="E3056" s="9" t="s">
        <v>14</v>
      </c>
      <c r="F3056" s="9" t="s">
        <v>5</v>
      </c>
      <c r="G3056" s="10">
        <v>0.1</v>
      </c>
      <c r="H3056" s="11"/>
      <c r="I3056" s="12" t="str" cm="1">
        <f t="array" ref="I3056">INDEX(_xlfn.TEXTSPLIT(טבלה1[[#This Row],[עמודה2]],","),2)</f>
        <v xml:space="preserve"> India</v>
      </c>
      <c r="J3056" s="16" t="str">
        <f>_xlfn.CONCAT(טבלה1[[#This Row],[AI_Companies]]," ",טבלה1[[#This Row],[עמודה1]])</f>
        <v>ThinkPalmTechnologies https://thinkpalm.com/</v>
      </c>
      <c r="K3056" s="12">
        <v>250</v>
      </c>
      <c r="L3056" s="12" t="str">
        <f>IF(טבלה1[[#This Row],[עמודה53]]&gt;2000,"Yes","No")</f>
        <v>No</v>
      </c>
      <c r="M3056" s="12">
        <v>999</v>
      </c>
      <c r="N3056" s="12">
        <f>AVERAGE(טבלה1[[#This Row],[עמודה52]:[עמודה53]])</f>
        <v>624.5</v>
      </c>
      <c r="O3056" s="12" t="str">
        <f>IF(טבלה1[[#This Row],[עמודה4]]="&lt; $25 / hr","0$ - $25 / hr",טבלה1[[#This Row],[עמודה4]])</f>
        <v>0$ - $25 / hr</v>
      </c>
      <c r="P3056" s="12" t="str" cm="1">
        <f t="array" ref="P3056">INDEX(_xlfn.TEXTSPLIT(טבלה1[[#This Row],[עמודה55]],"-"),1)</f>
        <v xml:space="preserve">0$ </v>
      </c>
      <c r="Q3056" s="21" t="str" cm="1">
        <f t="array" ref="Q3056">INDEX(_xlfn.TEXTSPLIT(INDEX(_xlfn.TEXTSPLIT(טבלה1[[#This Row],[עמודה55]],"-"),2),"/"),1)</f>
        <v xml:space="preserve"> $25 </v>
      </c>
      <c r="R3056" s="12">
        <f>AVERAGE(טבלה1[[#This Row],[עמודה59]:[עמודה60]])</f>
        <v>12.5</v>
      </c>
      <c r="S3056" s="3">
        <f>VALUE(SUBSTITUTE(טבלה1[[#This Row],[עמודה56]],"$",""))</f>
        <v>0</v>
      </c>
      <c r="T3056" s="3">
        <f>VALUE(SUBSTITUTE(טבלה1[[#This Row],[עמודה57]],"$",""))</f>
        <v>25</v>
      </c>
      <c r="U3056" s="3" t="str">
        <f>IF(טבלה1[[#This Row],[עמודה58]]&gt;30,"Yes","No")</f>
        <v>No</v>
      </c>
    </row>
    <row r="3057" spans="1:21" ht="13" x14ac:dyDescent="0.15">
      <c r="A3057" s="8" t="s">
        <v>7103</v>
      </c>
      <c r="B3057" s="9" t="s">
        <v>7104</v>
      </c>
      <c r="C3057" s="9" t="s">
        <v>5794</v>
      </c>
      <c r="D3057" s="13">
        <v>5000</v>
      </c>
      <c r="E3057" s="9" t="s">
        <v>33</v>
      </c>
      <c r="F3057" s="9" t="s">
        <v>29</v>
      </c>
      <c r="G3057" s="10">
        <v>0.3</v>
      </c>
      <c r="H3057" s="11"/>
      <c r="I3057" s="12" t="str" cm="1">
        <f t="array" ref="I3057">INDEX(_xlfn.TEXTSPLIT(טבלה1[[#This Row],[עמודה2]],","),2)</f>
        <v xml:space="preserve"> India</v>
      </c>
      <c r="J3057" s="16" t="str">
        <f>_xlfn.CONCAT(טבלה1[[#This Row],[AI_Companies]]," ",טבלה1[[#This Row],[עמודה1]])</f>
        <v>KshatrainfotechPVTLTD https://www.kshatrainfotech.com/</v>
      </c>
      <c r="K3057" s="12">
        <v>10</v>
      </c>
      <c r="L3057" s="12" t="str">
        <f>IF(טבלה1[[#This Row],[עמודה53]]&gt;2000,"Yes","No")</f>
        <v>No</v>
      </c>
      <c r="M3057" s="12">
        <v>49</v>
      </c>
      <c r="N3057" s="12">
        <f>AVERAGE(טבלה1[[#This Row],[עמודה52]:[עמודה53]])</f>
        <v>29.5</v>
      </c>
      <c r="O3057" s="12" t="str">
        <f>IF(טבלה1[[#This Row],[עמודה4]]="&lt; $25 / hr","0$ - $25 / hr",טבלה1[[#This Row],[עמודה4]])</f>
        <v>$25 - $49 / hr</v>
      </c>
      <c r="P3057" s="12" t="str" cm="1">
        <f t="array" ref="P3057">INDEX(_xlfn.TEXTSPLIT(טבלה1[[#This Row],[עמודה55]],"-"),1)</f>
        <v xml:space="preserve">$25 </v>
      </c>
      <c r="Q3057" s="21" t="str" cm="1">
        <f t="array" ref="Q3057">INDEX(_xlfn.TEXTSPLIT(INDEX(_xlfn.TEXTSPLIT(טבלה1[[#This Row],[עמודה55]],"-"),2),"/"),1)</f>
        <v xml:space="preserve"> $49 </v>
      </c>
      <c r="R3057" s="12">
        <f>AVERAGE(טבלה1[[#This Row],[עמודה59]:[עמודה60]])</f>
        <v>37</v>
      </c>
      <c r="S3057" s="3">
        <f>VALUE(SUBSTITUTE(טבלה1[[#This Row],[עמודה56]],"$",""))</f>
        <v>25</v>
      </c>
      <c r="T3057" s="3">
        <f>VALUE(SUBSTITUTE(טבלה1[[#This Row],[עמודה57]],"$",""))</f>
        <v>49</v>
      </c>
      <c r="U3057" s="3" t="str">
        <f>IF(טבלה1[[#This Row],[עמודה58]]&gt;30,"Yes","No")</f>
        <v>Yes</v>
      </c>
    </row>
    <row r="3058" spans="1:21" ht="13" x14ac:dyDescent="0.15">
      <c r="A3058" s="8" t="s">
        <v>7105</v>
      </c>
      <c r="B3058" s="9" t="s">
        <v>7106</v>
      </c>
      <c r="C3058" s="9" t="s">
        <v>6020</v>
      </c>
      <c r="D3058" s="13">
        <v>50000</v>
      </c>
      <c r="E3058" s="9" t="s">
        <v>21</v>
      </c>
      <c r="F3058" s="9" t="s">
        <v>29</v>
      </c>
      <c r="G3058" s="10">
        <v>0.3</v>
      </c>
      <c r="H3058" s="11"/>
      <c r="I3058" s="12" t="str" cm="1">
        <f t="array" ref="I3058">INDEX(_xlfn.TEXTSPLIT(טבלה1[[#This Row],[עמודה2]],","),2)</f>
        <v xml:space="preserve"> CA</v>
      </c>
      <c r="J3058" s="16" t="str">
        <f>_xlfn.CONCAT(טבלה1[[#This Row],[AI_Companies]]," ",טבלה1[[#This Row],[עמודה1]])</f>
        <v>EpikSystems https://epik.ai/</v>
      </c>
      <c r="K3058" s="12">
        <v>10</v>
      </c>
      <c r="L3058" s="12" t="str">
        <f>IF(טבלה1[[#This Row],[עמודה53]]&gt;2000,"Yes","No")</f>
        <v>No</v>
      </c>
      <c r="M3058" s="12">
        <v>49</v>
      </c>
      <c r="N3058" s="12">
        <f>AVERAGE(טבלה1[[#This Row],[עמודה52]:[עמודה53]])</f>
        <v>29.5</v>
      </c>
      <c r="O3058" s="12" t="str">
        <f>IF(טבלה1[[#This Row],[עמודה4]]="&lt; $25 / hr","0$ - $25 / hr",טבלה1[[#This Row],[עמודה4]])</f>
        <v>$100 - $149 / hr</v>
      </c>
      <c r="P3058" s="12" t="str" cm="1">
        <f t="array" ref="P3058">INDEX(_xlfn.TEXTSPLIT(טבלה1[[#This Row],[עמודה55]],"-"),1)</f>
        <v xml:space="preserve">$100 </v>
      </c>
      <c r="Q3058" s="21" t="str" cm="1">
        <f t="array" ref="Q3058">INDEX(_xlfn.TEXTSPLIT(INDEX(_xlfn.TEXTSPLIT(טבלה1[[#This Row],[עמודה55]],"-"),2),"/"),1)</f>
        <v xml:space="preserve"> $149 </v>
      </c>
      <c r="R3058" s="12">
        <f>AVERAGE(טבלה1[[#This Row],[עמודה59]:[עמודה60]])</f>
        <v>124.5</v>
      </c>
      <c r="S3058" s="3">
        <f>VALUE(SUBSTITUTE(טבלה1[[#This Row],[עמודה56]],"$",""))</f>
        <v>100</v>
      </c>
      <c r="T3058" s="3">
        <f>VALUE(SUBSTITUTE(טבלה1[[#This Row],[עמודה57]],"$",""))</f>
        <v>149</v>
      </c>
      <c r="U3058" s="3" t="str">
        <f>IF(טבלה1[[#This Row],[עמודה58]]&gt;30,"Yes","No")</f>
        <v>Yes</v>
      </c>
    </row>
    <row r="3059" spans="1:21" ht="13" x14ac:dyDescent="0.15">
      <c r="A3059" s="8" t="s">
        <v>7107</v>
      </c>
      <c r="B3059" s="9" t="s">
        <v>7108</v>
      </c>
      <c r="C3059" s="9" t="s">
        <v>7109</v>
      </c>
      <c r="D3059" s="13">
        <v>100000</v>
      </c>
      <c r="E3059" s="9" t="s">
        <v>21</v>
      </c>
      <c r="F3059" s="9" t="s">
        <v>117</v>
      </c>
      <c r="G3059" s="10">
        <v>0.1</v>
      </c>
      <c r="H3059" s="11"/>
      <c r="I3059" s="12" t="str" cm="1">
        <f t="array" ref="I3059">INDEX(_xlfn.TEXTSPLIT(טבלה1[[#This Row],[עמודה2]],","),2)</f>
        <v xml:space="preserve"> Canada</v>
      </c>
      <c r="J3059" s="16" t="str">
        <f>_xlfn.CONCAT(טבלה1[[#This Row],[AI_Companies]]," ",טבלה1[[#This Row],[עמודה1]])</f>
        <v>RelevantBits https://relevantbits.com/</v>
      </c>
      <c r="K3059" s="12">
        <v>2</v>
      </c>
      <c r="L3059" s="12" t="str">
        <f>IF(טבלה1[[#This Row],[עמודה53]]&gt;2000,"Yes","No")</f>
        <v>No</v>
      </c>
      <c r="M3059" s="12">
        <v>9</v>
      </c>
      <c r="N3059" s="12">
        <f>AVERAGE(טבלה1[[#This Row],[עמודה52]:[עמודה53]])</f>
        <v>5.5</v>
      </c>
      <c r="O3059" s="12" t="str">
        <f>IF(טבלה1[[#This Row],[עמודה4]]="&lt; $25 / hr","0$ - $25 / hr",טבלה1[[#This Row],[עמודה4]])</f>
        <v>$100 - $149 / hr</v>
      </c>
      <c r="P3059" s="12" t="str" cm="1">
        <f t="array" ref="P3059">INDEX(_xlfn.TEXTSPLIT(טבלה1[[#This Row],[עמודה55]],"-"),1)</f>
        <v xml:space="preserve">$100 </v>
      </c>
      <c r="Q3059" s="21" t="str" cm="1">
        <f t="array" ref="Q3059">INDEX(_xlfn.TEXTSPLIT(INDEX(_xlfn.TEXTSPLIT(טבלה1[[#This Row],[עמודה55]],"-"),2),"/"),1)</f>
        <v xml:space="preserve"> $149 </v>
      </c>
      <c r="R3059" s="12">
        <f>AVERAGE(טבלה1[[#This Row],[עמודה59]:[עמודה60]])</f>
        <v>124.5</v>
      </c>
      <c r="S3059" s="3">
        <f>VALUE(SUBSTITUTE(טבלה1[[#This Row],[עמודה56]],"$",""))</f>
        <v>100</v>
      </c>
      <c r="T3059" s="3">
        <f>VALUE(SUBSTITUTE(טבלה1[[#This Row],[עמודה57]],"$",""))</f>
        <v>149</v>
      </c>
      <c r="U3059" s="3" t="str">
        <f>IF(טבלה1[[#This Row],[עמודה58]]&gt;30,"Yes","No")</f>
        <v>Yes</v>
      </c>
    </row>
    <row r="3060" spans="1:21" ht="13" x14ac:dyDescent="0.15">
      <c r="A3060" s="8" t="s">
        <v>7110</v>
      </c>
      <c r="B3060" s="9" t="s">
        <v>7111</v>
      </c>
      <c r="C3060" s="9" t="s">
        <v>289</v>
      </c>
      <c r="D3060" s="13">
        <v>10000</v>
      </c>
      <c r="E3060" s="9" t="s">
        <v>33</v>
      </c>
      <c r="F3060" s="9" t="s">
        <v>29</v>
      </c>
      <c r="G3060" s="10">
        <v>0.2</v>
      </c>
      <c r="H3060" s="11"/>
      <c r="I3060" s="12" t="str" cm="1">
        <f t="array" ref="I3060">INDEX(_xlfn.TEXTSPLIT(טבלה1[[#This Row],[עמודה2]],","),2)</f>
        <v xml:space="preserve"> India</v>
      </c>
      <c r="J3060" s="16" t="str">
        <f>_xlfn.CONCAT(טבלה1[[#This Row],[AI_Companies]]," ",טבלה1[[#This Row],[עמודה1]])</f>
        <v>BlackcurrantLabsPvt.Ltd. https://blackcurrantapps.com</v>
      </c>
      <c r="K3060" s="12">
        <v>10</v>
      </c>
      <c r="L3060" s="12" t="str">
        <f>IF(טבלה1[[#This Row],[עמודה53]]&gt;2000,"Yes","No")</f>
        <v>No</v>
      </c>
      <c r="M3060" s="12">
        <v>49</v>
      </c>
      <c r="N3060" s="12">
        <f>AVERAGE(טבלה1[[#This Row],[עמודה52]:[עמודה53]])</f>
        <v>29.5</v>
      </c>
      <c r="O3060" s="12" t="str">
        <f>IF(טבלה1[[#This Row],[עמודה4]]="&lt; $25 / hr","0$ - $25 / hr",טבלה1[[#This Row],[עמודה4]])</f>
        <v>$25 - $49 / hr</v>
      </c>
      <c r="P3060" s="12" t="str" cm="1">
        <f t="array" ref="P3060">INDEX(_xlfn.TEXTSPLIT(טבלה1[[#This Row],[עמודה55]],"-"),1)</f>
        <v xml:space="preserve">$25 </v>
      </c>
      <c r="Q3060" s="21" t="str" cm="1">
        <f t="array" ref="Q3060">INDEX(_xlfn.TEXTSPLIT(INDEX(_xlfn.TEXTSPLIT(טבלה1[[#This Row],[עמודה55]],"-"),2),"/"),1)</f>
        <v xml:space="preserve"> $49 </v>
      </c>
      <c r="R3060" s="12">
        <f>AVERAGE(טבלה1[[#This Row],[עמודה59]:[עמודה60]])</f>
        <v>37</v>
      </c>
      <c r="S3060" s="3">
        <f>VALUE(SUBSTITUTE(טבלה1[[#This Row],[עמודה56]],"$",""))</f>
        <v>25</v>
      </c>
      <c r="T3060" s="3">
        <f>VALUE(SUBSTITUTE(טבלה1[[#This Row],[עמודה57]],"$",""))</f>
        <v>49</v>
      </c>
      <c r="U3060" s="3" t="str">
        <f>IF(טבלה1[[#This Row],[עמודה58]]&gt;30,"Yes","No")</f>
        <v>Yes</v>
      </c>
    </row>
    <row r="3061" spans="1:21" ht="13" x14ac:dyDescent="0.15">
      <c r="A3061" s="8" t="s">
        <v>7112</v>
      </c>
      <c r="B3061" s="9" t="s">
        <v>7113</v>
      </c>
      <c r="C3061" s="9" t="s">
        <v>311</v>
      </c>
      <c r="D3061" s="13">
        <v>10000</v>
      </c>
      <c r="E3061" s="9" t="s">
        <v>33</v>
      </c>
      <c r="F3061" s="9" t="s">
        <v>25</v>
      </c>
      <c r="G3061" s="10">
        <v>0.1</v>
      </c>
      <c r="H3061" s="11"/>
      <c r="I3061" s="12" t="str" cm="1">
        <f t="array" ref="I3061">INDEX(_xlfn.TEXTSPLIT(טבלה1[[#This Row],[עמודה2]],","),2)</f>
        <v xml:space="preserve"> Canada</v>
      </c>
      <c r="J3061" s="16" t="str">
        <f>_xlfn.CONCAT(טבלה1[[#This Row],[AI_Companies]]," ",טבלה1[[#This Row],[עמודה1]])</f>
        <v>TrantorInc. https://www.trantorinc.com/</v>
      </c>
      <c r="K3061" s="14">
        <v>1000</v>
      </c>
      <c r="L3061" s="12" t="str">
        <f>IF(טבלה1[[#This Row],[עמודה53]]&gt;2000,"Yes","No")</f>
        <v>Yes</v>
      </c>
      <c r="M3061" s="14">
        <v>9999</v>
      </c>
      <c r="N3061" s="12">
        <f>AVERAGE(טבלה1[[#This Row],[עמודה52]:[עמודה53]])</f>
        <v>5499.5</v>
      </c>
      <c r="O3061" s="12" t="str">
        <f>IF(טבלה1[[#This Row],[עמודה4]]="&lt; $25 / hr","0$ - $25 / hr",טבלה1[[#This Row],[עמודה4]])</f>
        <v>$25 - $49 / hr</v>
      </c>
      <c r="P3061" s="12" t="str" cm="1">
        <f t="array" ref="P3061">INDEX(_xlfn.TEXTSPLIT(טבלה1[[#This Row],[עמודה55]],"-"),1)</f>
        <v xml:space="preserve">$25 </v>
      </c>
      <c r="Q3061" s="21" t="str" cm="1">
        <f t="array" ref="Q3061">INDEX(_xlfn.TEXTSPLIT(INDEX(_xlfn.TEXTSPLIT(טבלה1[[#This Row],[עמודה55]],"-"),2),"/"),1)</f>
        <v xml:space="preserve"> $49 </v>
      </c>
      <c r="R3061" s="12">
        <f>AVERAGE(טבלה1[[#This Row],[עמודה59]:[עמודה60]])</f>
        <v>37</v>
      </c>
      <c r="S3061" s="3">
        <f>VALUE(SUBSTITUTE(טבלה1[[#This Row],[עמודה56]],"$",""))</f>
        <v>25</v>
      </c>
      <c r="T3061" s="3">
        <f>VALUE(SUBSTITUTE(טבלה1[[#This Row],[עמודה57]],"$",""))</f>
        <v>49</v>
      </c>
      <c r="U3061" s="3" t="str">
        <f>IF(טבלה1[[#This Row],[עמודה58]]&gt;30,"Yes","No")</f>
        <v>Yes</v>
      </c>
    </row>
    <row r="3062" spans="1:21" ht="13" x14ac:dyDescent="0.15">
      <c r="A3062" s="8" t="s">
        <v>7114</v>
      </c>
      <c r="B3062" s="9" t="s">
        <v>7115</v>
      </c>
      <c r="C3062" s="9" t="s">
        <v>7116</v>
      </c>
      <c r="D3062" s="13">
        <v>10000</v>
      </c>
      <c r="E3062" s="9" t="s">
        <v>33</v>
      </c>
      <c r="F3062" s="9" t="s">
        <v>10</v>
      </c>
      <c r="G3062" s="10">
        <v>0.2</v>
      </c>
      <c r="H3062" s="11"/>
      <c r="I3062" s="12" t="str" cm="1">
        <f t="array" ref="I3062">INDEX(_xlfn.TEXTSPLIT(טבלה1[[#This Row],[עמודה2]],","),2)</f>
        <v xml:space="preserve"> Slovakia</v>
      </c>
      <c r="J3062" s="16" t="str">
        <f>_xlfn.CONCAT(טבלה1[[#This Row],[AI_Companies]]," ",טבלה1[[#This Row],[עמודה1]])</f>
        <v>BRAIN:IT https://brainit.sk/en/home/</v>
      </c>
      <c r="K3062" s="12">
        <v>50</v>
      </c>
      <c r="L3062" s="12" t="str">
        <f>IF(טבלה1[[#This Row],[עמודה53]]&gt;2000,"Yes","No")</f>
        <v>No</v>
      </c>
      <c r="M3062" s="12">
        <v>249</v>
      </c>
      <c r="N3062" s="12">
        <f>AVERAGE(טבלה1[[#This Row],[עמודה52]:[עמודה53]])</f>
        <v>149.5</v>
      </c>
      <c r="O3062" s="12" t="str">
        <f>IF(טבלה1[[#This Row],[עמודה4]]="&lt; $25 / hr","0$ - $25 / hr",טבלה1[[#This Row],[עמודה4]])</f>
        <v>$25 - $49 / hr</v>
      </c>
      <c r="P3062" s="12" t="str" cm="1">
        <f t="array" ref="P3062">INDEX(_xlfn.TEXTSPLIT(טבלה1[[#This Row],[עמודה55]],"-"),1)</f>
        <v xml:space="preserve">$25 </v>
      </c>
      <c r="Q3062" s="21" t="str" cm="1">
        <f t="array" ref="Q3062">INDEX(_xlfn.TEXTSPLIT(INDEX(_xlfn.TEXTSPLIT(טבלה1[[#This Row],[עמודה55]],"-"),2),"/"),1)</f>
        <v xml:space="preserve"> $49 </v>
      </c>
      <c r="R3062" s="12">
        <f>AVERAGE(טבלה1[[#This Row],[עמודה59]:[עמודה60]])</f>
        <v>37</v>
      </c>
      <c r="S3062" s="3">
        <f>VALUE(SUBSTITUTE(טבלה1[[#This Row],[עמודה56]],"$",""))</f>
        <v>25</v>
      </c>
      <c r="T3062" s="3">
        <f>VALUE(SUBSTITUTE(טבלה1[[#This Row],[עמודה57]],"$",""))</f>
        <v>49</v>
      </c>
      <c r="U3062" s="3" t="str">
        <f>IF(טבלה1[[#This Row],[עמודה58]]&gt;30,"Yes","No")</f>
        <v>Yes</v>
      </c>
    </row>
    <row r="3063" spans="1:21" ht="13" x14ac:dyDescent="0.15">
      <c r="A3063" s="8" t="s">
        <v>7117</v>
      </c>
      <c r="B3063" s="9" t="s">
        <v>7118</v>
      </c>
      <c r="C3063" s="9" t="s">
        <v>174</v>
      </c>
      <c r="D3063" s="13">
        <v>10000</v>
      </c>
      <c r="E3063" s="9" t="s">
        <v>9</v>
      </c>
      <c r="F3063" s="9" t="s">
        <v>29</v>
      </c>
      <c r="G3063" s="10">
        <v>0.3</v>
      </c>
      <c r="H3063" s="11"/>
      <c r="I3063" s="12" t="str" cm="1">
        <f t="array" ref="I3063">INDEX(_xlfn.TEXTSPLIT(טבלה1[[#This Row],[עמודה2]],","),2)</f>
        <v xml:space="preserve"> Germany</v>
      </c>
      <c r="J3063" s="16" t="str">
        <f>_xlfn.CONCAT(טבלה1[[#This Row],[AI_Companies]]," ",טבלה1[[#This Row],[עמודה1]])</f>
        <v>Modelate http://www.modelateapps.com/en</v>
      </c>
      <c r="K3063" s="12">
        <v>10</v>
      </c>
      <c r="L3063" s="12" t="str">
        <f>IF(טבלה1[[#This Row],[עמודה53]]&gt;2000,"Yes","No")</f>
        <v>No</v>
      </c>
      <c r="M3063" s="12">
        <v>49</v>
      </c>
      <c r="N3063" s="12">
        <f>AVERAGE(טבלה1[[#This Row],[עמודה52]:[עמודה53]])</f>
        <v>29.5</v>
      </c>
      <c r="O3063" s="12" t="str">
        <f>IF(טבלה1[[#This Row],[עמודה4]]="&lt; $25 / hr","0$ - $25 / hr",טבלה1[[#This Row],[עמודה4]])</f>
        <v>$50 - $99 / hr</v>
      </c>
      <c r="P3063" s="12" t="str" cm="1">
        <f t="array" ref="P3063">INDEX(_xlfn.TEXTSPLIT(טבלה1[[#This Row],[עמודה55]],"-"),1)</f>
        <v xml:space="preserve">$50 </v>
      </c>
      <c r="Q3063" s="21" t="str" cm="1">
        <f t="array" ref="Q3063">INDEX(_xlfn.TEXTSPLIT(INDEX(_xlfn.TEXTSPLIT(טבלה1[[#This Row],[עמודה55]],"-"),2),"/"),1)</f>
        <v xml:space="preserve"> $99 </v>
      </c>
      <c r="R3063" s="12">
        <f>AVERAGE(טבלה1[[#This Row],[עמודה59]:[עמודה60]])</f>
        <v>74.5</v>
      </c>
      <c r="S3063" s="3">
        <f>VALUE(SUBSTITUTE(טבלה1[[#This Row],[עמודה56]],"$",""))</f>
        <v>50</v>
      </c>
      <c r="T3063" s="3">
        <f>VALUE(SUBSTITUTE(טבלה1[[#This Row],[עמודה57]],"$",""))</f>
        <v>99</v>
      </c>
      <c r="U3063" s="3" t="str">
        <f>IF(טבלה1[[#This Row],[עמודה58]]&gt;30,"Yes","No")</f>
        <v>Yes</v>
      </c>
    </row>
    <row r="3064" spans="1:21" ht="13" x14ac:dyDescent="0.15">
      <c r="A3064" s="8" t="s">
        <v>7119</v>
      </c>
      <c r="B3064" s="9" t="s">
        <v>7120</v>
      </c>
      <c r="C3064" s="9" t="s">
        <v>7121</v>
      </c>
      <c r="D3064" s="13">
        <v>10000</v>
      </c>
      <c r="E3064" s="9" t="s">
        <v>33</v>
      </c>
      <c r="F3064" s="9" t="s">
        <v>29</v>
      </c>
      <c r="G3064" s="10">
        <v>0.3</v>
      </c>
      <c r="H3064" s="11"/>
      <c r="I3064" s="12" t="str" cm="1">
        <f t="array" ref="I3064">INDEX(_xlfn.TEXTSPLIT(טבלה1[[#This Row],[עמודה2]],","),2)</f>
        <v xml:space="preserve"> Ukraine</v>
      </c>
      <c r="J3064" s="16" t="str">
        <f>_xlfn.CONCAT(טבלה1[[#This Row],[AI_Companies]]," ",טבלה1[[#This Row],[עמודה1]])</f>
        <v>NeuralLabs https://labsneural.com</v>
      </c>
      <c r="K3064" s="12">
        <v>10</v>
      </c>
      <c r="L3064" s="12" t="str">
        <f>IF(טבלה1[[#This Row],[עמודה53]]&gt;2000,"Yes","No")</f>
        <v>No</v>
      </c>
      <c r="M3064" s="12">
        <v>49</v>
      </c>
      <c r="N3064" s="12">
        <f>AVERAGE(טבלה1[[#This Row],[עמודה52]:[עמודה53]])</f>
        <v>29.5</v>
      </c>
      <c r="O3064" s="12" t="str">
        <f>IF(טבלה1[[#This Row],[עמודה4]]="&lt; $25 / hr","0$ - $25 / hr",טבלה1[[#This Row],[עמודה4]])</f>
        <v>$25 - $49 / hr</v>
      </c>
      <c r="P3064" s="12" t="str" cm="1">
        <f t="array" ref="P3064">INDEX(_xlfn.TEXTSPLIT(טבלה1[[#This Row],[עמודה55]],"-"),1)</f>
        <v xml:space="preserve">$25 </v>
      </c>
      <c r="Q3064" s="21" t="str" cm="1">
        <f t="array" ref="Q3064">INDEX(_xlfn.TEXTSPLIT(INDEX(_xlfn.TEXTSPLIT(טבלה1[[#This Row],[עמודה55]],"-"),2),"/"),1)</f>
        <v xml:space="preserve"> $49 </v>
      </c>
      <c r="R3064" s="12">
        <f>AVERAGE(טבלה1[[#This Row],[עמודה59]:[עמודה60]])</f>
        <v>37</v>
      </c>
      <c r="S3064" s="3">
        <f>VALUE(SUBSTITUTE(טבלה1[[#This Row],[עמודה56]],"$",""))</f>
        <v>25</v>
      </c>
      <c r="T3064" s="3">
        <f>VALUE(SUBSTITUTE(טבלה1[[#This Row],[עמודה57]],"$",""))</f>
        <v>49</v>
      </c>
      <c r="U3064" s="3" t="str">
        <f>IF(טבלה1[[#This Row],[עמודה58]]&gt;30,"Yes","No")</f>
        <v>Yes</v>
      </c>
    </row>
    <row r="3065" spans="1:21" ht="13" x14ac:dyDescent="0.15">
      <c r="A3065" s="8" t="s">
        <v>7122</v>
      </c>
      <c r="B3065" s="9" t="s">
        <v>7123</v>
      </c>
      <c r="C3065" s="9" t="s">
        <v>20</v>
      </c>
      <c r="D3065" s="13">
        <v>25000</v>
      </c>
      <c r="E3065" s="9" t="s">
        <v>33</v>
      </c>
      <c r="F3065" s="9" t="s">
        <v>29</v>
      </c>
      <c r="G3065" s="10">
        <v>0.25</v>
      </c>
      <c r="H3065" s="11"/>
      <c r="I3065" s="12" t="str" cm="1">
        <f t="array" ref="I3065">INDEX(_xlfn.TEXTSPLIT(טבלה1[[#This Row],[עמודה2]],","),2)</f>
        <v xml:space="preserve"> NY</v>
      </c>
      <c r="J3065" s="16" t="str">
        <f>_xlfn.CONCAT(טבלה1[[#This Row],[AI_Companies]]," ",טבלה1[[#This Row],[עמודה1]])</f>
        <v>Flyaps https://flyaps.com</v>
      </c>
      <c r="K3065" s="12">
        <v>10</v>
      </c>
      <c r="L3065" s="12" t="str">
        <f>IF(טבלה1[[#This Row],[עמודה53]]&gt;2000,"Yes","No")</f>
        <v>No</v>
      </c>
      <c r="M3065" s="12">
        <v>49</v>
      </c>
      <c r="N3065" s="12">
        <f>AVERAGE(טבלה1[[#This Row],[עמודה52]:[עמודה53]])</f>
        <v>29.5</v>
      </c>
      <c r="O3065" s="12" t="str">
        <f>IF(טבלה1[[#This Row],[עמודה4]]="&lt; $25 / hr","0$ - $25 / hr",טבלה1[[#This Row],[עמודה4]])</f>
        <v>$25 - $49 / hr</v>
      </c>
      <c r="P3065" s="12" t="str" cm="1">
        <f t="array" ref="P3065">INDEX(_xlfn.TEXTSPLIT(טבלה1[[#This Row],[עמודה55]],"-"),1)</f>
        <v xml:space="preserve">$25 </v>
      </c>
      <c r="Q3065" s="21" t="str" cm="1">
        <f t="array" ref="Q3065">INDEX(_xlfn.TEXTSPLIT(INDEX(_xlfn.TEXTSPLIT(טבלה1[[#This Row],[עמודה55]],"-"),2),"/"),1)</f>
        <v xml:space="preserve"> $49 </v>
      </c>
      <c r="R3065" s="12">
        <f>AVERAGE(טבלה1[[#This Row],[עמודה59]:[עמודה60]])</f>
        <v>37</v>
      </c>
      <c r="S3065" s="3">
        <f>VALUE(SUBSTITUTE(טבלה1[[#This Row],[עמודה56]],"$",""))</f>
        <v>25</v>
      </c>
      <c r="T3065" s="3">
        <f>VALUE(SUBSTITUTE(טבלה1[[#This Row],[עמודה57]],"$",""))</f>
        <v>49</v>
      </c>
      <c r="U3065" s="3" t="str">
        <f>IF(טבלה1[[#This Row],[עמודה58]]&gt;30,"Yes","No")</f>
        <v>Yes</v>
      </c>
    </row>
    <row r="3066" spans="1:21" ht="13" x14ac:dyDescent="0.15">
      <c r="A3066" s="8" t="s">
        <v>7124</v>
      </c>
      <c r="B3066" s="9" t="s">
        <v>7125</v>
      </c>
      <c r="C3066" s="9" t="s">
        <v>1982</v>
      </c>
      <c r="D3066" s="13">
        <v>25000</v>
      </c>
      <c r="E3066" s="9" t="s">
        <v>21</v>
      </c>
      <c r="F3066" s="9" t="s">
        <v>5</v>
      </c>
      <c r="G3066" s="10">
        <v>0.15</v>
      </c>
      <c r="H3066" s="11"/>
      <c r="I3066" s="12" t="str" cm="1">
        <f t="array" ref="I3066">INDEX(_xlfn.TEXTSPLIT(טבלה1[[#This Row],[עמודה2]],","),2)</f>
        <v xml:space="preserve"> NJ</v>
      </c>
      <c r="J3066" s="16" t="str">
        <f>_xlfn.CONCAT(טבלה1[[#This Row],[AI_Companies]]," ",טבלה1[[#This Row],[עמודה1]])</f>
        <v>FutranSolutions https://www.futransolutions.com/</v>
      </c>
      <c r="K3066" s="12">
        <v>250</v>
      </c>
      <c r="L3066" s="12" t="str">
        <f>IF(טבלה1[[#This Row],[עמודה53]]&gt;2000,"Yes","No")</f>
        <v>No</v>
      </c>
      <c r="M3066" s="12">
        <v>999</v>
      </c>
      <c r="N3066" s="12">
        <f>AVERAGE(טבלה1[[#This Row],[עמודה52]:[עמודה53]])</f>
        <v>624.5</v>
      </c>
      <c r="O3066" s="12" t="str">
        <f>IF(טבלה1[[#This Row],[עמודה4]]="&lt; $25 / hr","0$ - $25 / hr",טבלה1[[#This Row],[עמודה4]])</f>
        <v>$100 - $149 / hr</v>
      </c>
      <c r="P3066" s="12" t="str" cm="1">
        <f t="array" ref="P3066">INDEX(_xlfn.TEXTSPLIT(טבלה1[[#This Row],[עמודה55]],"-"),1)</f>
        <v xml:space="preserve">$100 </v>
      </c>
      <c r="Q3066" s="21" t="str" cm="1">
        <f t="array" ref="Q3066">INDEX(_xlfn.TEXTSPLIT(INDEX(_xlfn.TEXTSPLIT(טבלה1[[#This Row],[עמודה55]],"-"),2),"/"),1)</f>
        <v xml:space="preserve"> $149 </v>
      </c>
      <c r="R3066" s="12">
        <f>AVERAGE(טבלה1[[#This Row],[עמודה59]:[עמודה60]])</f>
        <v>124.5</v>
      </c>
      <c r="S3066" s="3">
        <f>VALUE(SUBSTITUTE(טבלה1[[#This Row],[עמודה56]],"$",""))</f>
        <v>100</v>
      </c>
      <c r="T3066" s="3">
        <f>VALUE(SUBSTITUTE(טבלה1[[#This Row],[עמודה57]],"$",""))</f>
        <v>149</v>
      </c>
      <c r="U3066" s="3" t="str">
        <f>IF(טבלה1[[#This Row],[עמודה58]]&gt;30,"Yes","No")</f>
        <v>Yes</v>
      </c>
    </row>
    <row r="3067" spans="1:21" ht="13" x14ac:dyDescent="0.15">
      <c r="A3067" s="8" t="s">
        <v>7126</v>
      </c>
      <c r="B3067" s="9" t="s">
        <v>7127</v>
      </c>
      <c r="C3067" s="9" t="s">
        <v>2932</v>
      </c>
      <c r="D3067" s="13">
        <v>5000</v>
      </c>
      <c r="E3067" s="9" t="s">
        <v>33</v>
      </c>
      <c r="F3067" s="9" t="s">
        <v>29</v>
      </c>
      <c r="G3067" s="10">
        <v>0.3</v>
      </c>
      <c r="H3067" s="11"/>
      <c r="I3067" s="12" t="str" cm="1">
        <f t="array" ref="I3067">INDEX(_xlfn.TEXTSPLIT(טבלה1[[#This Row],[עמודה2]],","),2)</f>
        <v xml:space="preserve"> Argentina</v>
      </c>
      <c r="J3067" s="16" t="str">
        <f>_xlfn.CONCAT(טבלה1[[#This Row],[AI_Companies]]," ",טבלה1[[#This Row],[עמודה1]])</f>
        <v>IthreexGlobal https://www.ithreexglobal.com/html/es/</v>
      </c>
      <c r="K3067" s="12">
        <v>10</v>
      </c>
      <c r="L3067" s="12" t="str">
        <f>IF(טבלה1[[#This Row],[עמודה53]]&gt;2000,"Yes","No")</f>
        <v>No</v>
      </c>
      <c r="M3067" s="12">
        <v>49</v>
      </c>
      <c r="N3067" s="12">
        <f>AVERAGE(טבלה1[[#This Row],[עמודה52]:[עמודה53]])</f>
        <v>29.5</v>
      </c>
      <c r="O3067" s="12" t="str">
        <f>IF(טבלה1[[#This Row],[עמודה4]]="&lt; $25 / hr","0$ - $25 / hr",טבלה1[[#This Row],[עמודה4]])</f>
        <v>$25 - $49 / hr</v>
      </c>
      <c r="P3067" s="12" t="str" cm="1">
        <f t="array" ref="P3067">INDEX(_xlfn.TEXTSPLIT(טבלה1[[#This Row],[עמודה55]],"-"),1)</f>
        <v xml:space="preserve">$25 </v>
      </c>
      <c r="Q3067" s="21" t="str" cm="1">
        <f t="array" ref="Q3067">INDEX(_xlfn.TEXTSPLIT(INDEX(_xlfn.TEXTSPLIT(טבלה1[[#This Row],[עמודה55]],"-"),2),"/"),1)</f>
        <v xml:space="preserve"> $49 </v>
      </c>
      <c r="R3067" s="12">
        <f>AVERAGE(טבלה1[[#This Row],[עמודה59]:[עמודה60]])</f>
        <v>37</v>
      </c>
      <c r="S3067" s="3">
        <f>VALUE(SUBSTITUTE(טבלה1[[#This Row],[עמודה56]],"$",""))</f>
        <v>25</v>
      </c>
      <c r="T3067" s="3">
        <f>VALUE(SUBSTITUTE(טבלה1[[#This Row],[עמודה57]],"$",""))</f>
        <v>49</v>
      </c>
      <c r="U3067" s="3" t="str">
        <f>IF(טבלה1[[#This Row],[עמודה58]]&gt;30,"Yes","No")</f>
        <v>Yes</v>
      </c>
    </row>
    <row r="3068" spans="1:21" ht="13" x14ac:dyDescent="0.15">
      <c r="A3068" s="8" t="s">
        <v>7128</v>
      </c>
      <c r="B3068" s="9" t="s">
        <v>7129</v>
      </c>
      <c r="C3068" s="9" t="s">
        <v>6020</v>
      </c>
      <c r="D3068" s="9" t="s">
        <v>4</v>
      </c>
      <c r="E3068" s="9" t="s">
        <v>4</v>
      </c>
      <c r="F3068" s="9" t="s">
        <v>29</v>
      </c>
      <c r="G3068" s="10">
        <v>0.2</v>
      </c>
      <c r="H3068" s="11"/>
      <c r="I3068" s="12" t="str" cm="1">
        <f t="array" ref="I3068">INDEX(_xlfn.TEXTSPLIT(טבלה1[[#This Row],[עמודה2]],","),2)</f>
        <v xml:space="preserve"> CA</v>
      </c>
      <c r="J3068" s="16" t="str">
        <f>_xlfn.CONCAT(טבלה1[[#This Row],[AI_Companies]]," ",טבלה1[[#This Row],[עמודה1]])</f>
        <v>InterKnowlogy https://interknowlogy.com/</v>
      </c>
      <c r="K3068" s="12">
        <v>10</v>
      </c>
      <c r="L3068" s="12" t="str">
        <f>IF(טבלה1[[#This Row],[עמודה53]]&gt;2000,"Yes","No")</f>
        <v>No</v>
      </c>
      <c r="M3068" s="12">
        <v>49</v>
      </c>
      <c r="N3068" s="12">
        <f>AVERAGE(טבלה1[[#This Row],[עמודה52]:[עמודה53]])</f>
        <v>29.5</v>
      </c>
      <c r="O3068" s="12" t="str">
        <f>IF(טבלה1[[#This Row],[עמודה4]]="&lt; $25 / hr","0$ - $25 / hr",טבלה1[[#This Row],[עמודה4]])</f>
        <v>Undisclosed</v>
      </c>
      <c r="P3068" s="12" t="str" cm="1">
        <f t="array" ref="P3068">INDEX(_xlfn.TEXTSPLIT(טבלה1[[#This Row],[עמודה55]],"-"),1)</f>
        <v>Undisclosed</v>
      </c>
      <c r="Q3068" s="21" t="e" cm="1">
        <f t="array" ref="Q3068">INDEX(_xlfn.TEXTSPLIT(INDEX(_xlfn.TEXTSPLIT(טבלה1[[#This Row],[עמודה55]],"-"),2),"/"),1)</f>
        <v>#REF!</v>
      </c>
      <c r="R3068" s="12" t="e">
        <f>AVERAGE(טבלה1[[#This Row],[עמודה59]:[עמודה60]])</f>
        <v>#VALUE!</v>
      </c>
      <c r="S3068" s="3" t="e">
        <f>VALUE(SUBSTITUTE(טבלה1[[#This Row],[עמודה56]],"$",""))</f>
        <v>#VALUE!</v>
      </c>
      <c r="T3068" s="3" t="e">
        <f>VALUE(SUBSTITUTE(טבלה1[[#This Row],[עמודה57]],"$",""))</f>
        <v>#REF!</v>
      </c>
      <c r="U3068" s="3" t="e">
        <f>IF(טבלה1[[#This Row],[עמודה58]]&gt;30,"Yes","No")</f>
        <v>#VALUE!</v>
      </c>
    </row>
    <row r="3069" spans="1:21" ht="13" x14ac:dyDescent="0.15">
      <c r="A3069" s="8" t="s">
        <v>7130</v>
      </c>
      <c r="B3069" s="9" t="s">
        <v>7131</v>
      </c>
      <c r="C3069" s="9" t="s">
        <v>1865</v>
      </c>
      <c r="D3069" s="13">
        <v>50000</v>
      </c>
      <c r="E3069" s="9" t="s">
        <v>21</v>
      </c>
      <c r="F3069" s="9" t="s">
        <v>29</v>
      </c>
      <c r="G3069" s="10">
        <v>0.2</v>
      </c>
      <c r="H3069" s="11"/>
      <c r="I3069" s="12" t="str" cm="1">
        <f t="array" ref="I3069">INDEX(_xlfn.TEXTSPLIT(טבלה1[[#This Row],[עמודה2]],","),2)</f>
        <v xml:space="preserve"> Canada</v>
      </c>
      <c r="J3069" s="16" t="str">
        <f>_xlfn.CONCAT(טבלה1[[#This Row],[AI_Companies]]," ",טבלה1[[#This Row],[עמודה1]])</f>
        <v>Dpt. http://dpt.co</v>
      </c>
      <c r="K3069" s="12">
        <v>10</v>
      </c>
      <c r="L3069" s="12" t="str">
        <f>IF(טבלה1[[#This Row],[עמודה53]]&gt;2000,"Yes","No")</f>
        <v>No</v>
      </c>
      <c r="M3069" s="12">
        <v>49</v>
      </c>
      <c r="N3069" s="12">
        <f>AVERAGE(טבלה1[[#This Row],[עמודה52]:[עמודה53]])</f>
        <v>29.5</v>
      </c>
      <c r="O3069" s="12" t="str">
        <f>IF(טבלה1[[#This Row],[עמודה4]]="&lt; $25 / hr","0$ - $25 / hr",טבלה1[[#This Row],[עמודה4]])</f>
        <v>$100 - $149 / hr</v>
      </c>
      <c r="P3069" s="12" t="str" cm="1">
        <f t="array" ref="P3069">INDEX(_xlfn.TEXTSPLIT(טבלה1[[#This Row],[עמודה55]],"-"),1)</f>
        <v xml:space="preserve">$100 </v>
      </c>
      <c r="Q3069" s="21" t="str" cm="1">
        <f t="array" ref="Q3069">INDEX(_xlfn.TEXTSPLIT(INDEX(_xlfn.TEXTSPLIT(טבלה1[[#This Row],[עמודה55]],"-"),2),"/"),1)</f>
        <v xml:space="preserve"> $149 </v>
      </c>
      <c r="R3069" s="12">
        <f>AVERAGE(טבלה1[[#This Row],[עמודה59]:[עמודה60]])</f>
        <v>124.5</v>
      </c>
      <c r="S3069" s="3">
        <f>VALUE(SUBSTITUTE(טבלה1[[#This Row],[עמודה56]],"$",""))</f>
        <v>100</v>
      </c>
      <c r="T3069" s="3">
        <f>VALUE(SUBSTITUTE(טבלה1[[#This Row],[עמודה57]],"$",""))</f>
        <v>149</v>
      </c>
      <c r="U3069" s="3" t="str">
        <f>IF(טבלה1[[#This Row],[עמודה58]]&gt;30,"Yes","No")</f>
        <v>Yes</v>
      </c>
    </row>
    <row r="3070" spans="1:21" ht="13" x14ac:dyDescent="0.15">
      <c r="A3070" s="8" t="s">
        <v>7132</v>
      </c>
      <c r="B3070" s="9" t="s">
        <v>7133</v>
      </c>
      <c r="C3070" s="9" t="s">
        <v>1073</v>
      </c>
      <c r="D3070" s="13">
        <v>5000</v>
      </c>
      <c r="E3070" s="9" t="s">
        <v>33</v>
      </c>
      <c r="F3070" s="9" t="s">
        <v>29</v>
      </c>
      <c r="G3070" s="10">
        <v>0.6</v>
      </c>
      <c r="H3070" s="11"/>
      <c r="I3070" s="12" t="str" cm="1">
        <f t="array" ref="I3070">INDEX(_xlfn.TEXTSPLIT(טבלה1[[#This Row],[עמודה2]],","),2)</f>
        <v xml:space="preserve"> India</v>
      </c>
      <c r="J3070" s="16" t="str">
        <f>_xlfn.CONCAT(טבלה1[[#This Row],[AI_Companies]]," ",טבלה1[[#This Row],[עמודה1]])</f>
        <v>Deepiotics http://www.deepiotics.com</v>
      </c>
      <c r="K3070" s="12">
        <v>10</v>
      </c>
      <c r="L3070" s="12" t="str">
        <f>IF(טבלה1[[#This Row],[עמודה53]]&gt;2000,"Yes","No")</f>
        <v>No</v>
      </c>
      <c r="M3070" s="12">
        <v>49</v>
      </c>
      <c r="N3070" s="12">
        <f>AVERAGE(טבלה1[[#This Row],[עמודה52]:[עמודה53]])</f>
        <v>29.5</v>
      </c>
      <c r="O3070" s="12" t="str">
        <f>IF(טבלה1[[#This Row],[עמודה4]]="&lt; $25 / hr","0$ - $25 / hr",טבלה1[[#This Row],[עמודה4]])</f>
        <v>$25 - $49 / hr</v>
      </c>
      <c r="P3070" s="12" t="str" cm="1">
        <f t="array" ref="P3070">INDEX(_xlfn.TEXTSPLIT(טבלה1[[#This Row],[עמודה55]],"-"),1)</f>
        <v xml:space="preserve">$25 </v>
      </c>
      <c r="Q3070" s="21" t="str" cm="1">
        <f t="array" ref="Q3070">INDEX(_xlfn.TEXTSPLIT(INDEX(_xlfn.TEXTSPLIT(טבלה1[[#This Row],[עמודה55]],"-"),2),"/"),1)</f>
        <v xml:space="preserve"> $49 </v>
      </c>
      <c r="R3070" s="12">
        <f>AVERAGE(טבלה1[[#This Row],[עמודה59]:[עמודה60]])</f>
        <v>37</v>
      </c>
      <c r="S3070" s="3">
        <f>VALUE(SUBSTITUTE(טבלה1[[#This Row],[עמודה56]],"$",""))</f>
        <v>25</v>
      </c>
      <c r="T3070" s="3">
        <f>VALUE(SUBSTITUTE(טבלה1[[#This Row],[עמודה57]],"$",""))</f>
        <v>49</v>
      </c>
      <c r="U3070" s="3" t="str">
        <f>IF(טבלה1[[#This Row],[עמודה58]]&gt;30,"Yes","No")</f>
        <v>Yes</v>
      </c>
    </row>
    <row r="3071" spans="1:21" ht="13" x14ac:dyDescent="0.15">
      <c r="A3071" s="8" t="s">
        <v>7134</v>
      </c>
      <c r="B3071" s="9" t="s">
        <v>7135</v>
      </c>
      <c r="C3071" s="9" t="s">
        <v>7136</v>
      </c>
      <c r="D3071" s="13">
        <v>5000</v>
      </c>
      <c r="E3071" s="9" t="s">
        <v>9</v>
      </c>
      <c r="F3071" s="9" t="s">
        <v>29</v>
      </c>
      <c r="G3071" s="10">
        <v>0.1</v>
      </c>
      <c r="H3071" s="11"/>
      <c r="I3071" s="12" t="str" cm="1">
        <f t="array" ref="I3071">INDEX(_xlfn.TEXTSPLIT(טבלה1[[#This Row],[עמודה2]],","),2)</f>
        <v xml:space="preserve"> Poland</v>
      </c>
      <c r="J3071" s="16" t="str">
        <f>_xlfn.CONCAT(טבלה1[[#This Row],[AI_Companies]]," ",טבלה1[[#This Row],[עמודה1]])</f>
        <v>softwarelogic.co https://www.softwarelogic.co</v>
      </c>
      <c r="K3071" s="12">
        <v>10</v>
      </c>
      <c r="L3071" s="12" t="str">
        <f>IF(טבלה1[[#This Row],[עמודה53]]&gt;2000,"Yes","No")</f>
        <v>No</v>
      </c>
      <c r="M3071" s="12">
        <v>49</v>
      </c>
      <c r="N3071" s="12">
        <f>AVERAGE(טבלה1[[#This Row],[עמודה52]:[עמודה53]])</f>
        <v>29.5</v>
      </c>
      <c r="O3071" s="12" t="str">
        <f>IF(טבלה1[[#This Row],[עמודה4]]="&lt; $25 / hr","0$ - $25 / hr",טבלה1[[#This Row],[עמודה4]])</f>
        <v>$50 - $99 / hr</v>
      </c>
      <c r="P3071" s="12" t="str" cm="1">
        <f t="array" ref="P3071">INDEX(_xlfn.TEXTSPLIT(טבלה1[[#This Row],[עמודה55]],"-"),1)</f>
        <v xml:space="preserve">$50 </v>
      </c>
      <c r="Q3071" s="21" t="str" cm="1">
        <f t="array" ref="Q3071">INDEX(_xlfn.TEXTSPLIT(INDEX(_xlfn.TEXTSPLIT(טבלה1[[#This Row],[עמודה55]],"-"),2),"/"),1)</f>
        <v xml:space="preserve"> $99 </v>
      </c>
      <c r="R3071" s="12">
        <f>AVERAGE(טבלה1[[#This Row],[עמודה59]:[עמודה60]])</f>
        <v>74.5</v>
      </c>
      <c r="S3071" s="3">
        <f>VALUE(SUBSTITUTE(טבלה1[[#This Row],[עמודה56]],"$",""))</f>
        <v>50</v>
      </c>
      <c r="T3071" s="3">
        <f>VALUE(SUBSTITUTE(טבלה1[[#This Row],[עמודה57]],"$",""))</f>
        <v>99</v>
      </c>
      <c r="U3071" s="3" t="str">
        <f>IF(טבלה1[[#This Row],[עמודה58]]&gt;30,"Yes","No")</f>
        <v>Yes</v>
      </c>
    </row>
    <row r="3072" spans="1:21" ht="13" x14ac:dyDescent="0.15">
      <c r="A3072" s="8" t="s">
        <v>7137</v>
      </c>
      <c r="B3072" s="9" t="s">
        <v>7138</v>
      </c>
      <c r="C3072" s="9" t="s">
        <v>6077</v>
      </c>
      <c r="D3072" s="13">
        <v>5000</v>
      </c>
      <c r="E3072" s="9" t="s">
        <v>14</v>
      </c>
      <c r="F3072" s="9" t="s">
        <v>117</v>
      </c>
      <c r="G3072" s="10">
        <v>0.4</v>
      </c>
      <c r="H3072" s="11"/>
      <c r="I3072" s="12" t="str" cm="1">
        <f t="array" ref="I3072">INDEX(_xlfn.TEXTSPLIT(טבלה1[[#This Row],[עמודה2]],","),2)</f>
        <v xml:space="preserve"> India</v>
      </c>
      <c r="J3072" s="16" t="str">
        <f>_xlfn.CONCAT(טבלה1[[#This Row],[AI_Companies]]," ",טבלה1[[#This Row],[עמודה1]])</f>
        <v>Pichain http://www.pichainlabs.com</v>
      </c>
      <c r="K3072" s="12">
        <v>2</v>
      </c>
      <c r="L3072" s="12" t="str">
        <f>IF(טבלה1[[#This Row],[עמודה53]]&gt;2000,"Yes","No")</f>
        <v>No</v>
      </c>
      <c r="M3072" s="12">
        <v>9</v>
      </c>
      <c r="N3072" s="12">
        <f>AVERAGE(טבלה1[[#This Row],[עמודה52]:[עמודה53]])</f>
        <v>5.5</v>
      </c>
      <c r="O3072" s="12" t="str">
        <f>IF(טבלה1[[#This Row],[עמודה4]]="&lt; $25 / hr","0$ - $25 / hr",טבלה1[[#This Row],[עמודה4]])</f>
        <v>0$ - $25 / hr</v>
      </c>
      <c r="P3072" s="12" t="str" cm="1">
        <f t="array" ref="P3072">INDEX(_xlfn.TEXTSPLIT(טבלה1[[#This Row],[עמודה55]],"-"),1)</f>
        <v xml:space="preserve">0$ </v>
      </c>
      <c r="Q3072" s="21" t="str" cm="1">
        <f t="array" ref="Q3072">INDEX(_xlfn.TEXTSPLIT(INDEX(_xlfn.TEXTSPLIT(טבלה1[[#This Row],[עמודה55]],"-"),2),"/"),1)</f>
        <v xml:space="preserve"> $25 </v>
      </c>
      <c r="R3072" s="12">
        <f>AVERAGE(טבלה1[[#This Row],[עמודה59]:[עמודה60]])</f>
        <v>12.5</v>
      </c>
      <c r="S3072" s="3">
        <f>VALUE(SUBSTITUTE(טבלה1[[#This Row],[עמודה56]],"$",""))</f>
        <v>0</v>
      </c>
      <c r="T3072" s="3">
        <f>VALUE(SUBSTITUTE(טבלה1[[#This Row],[עמודה57]],"$",""))</f>
        <v>25</v>
      </c>
      <c r="U3072" s="3" t="str">
        <f>IF(טבלה1[[#This Row],[עמודה58]]&gt;30,"Yes","No")</f>
        <v>No</v>
      </c>
    </row>
    <row r="3073" spans="1:21" ht="13" x14ac:dyDescent="0.15">
      <c r="A3073" s="8" t="s">
        <v>7139</v>
      </c>
      <c r="B3073" s="9" t="s">
        <v>7140</v>
      </c>
      <c r="C3073" s="9" t="s">
        <v>53</v>
      </c>
      <c r="D3073" s="13">
        <v>25000</v>
      </c>
      <c r="E3073" s="9" t="s">
        <v>33</v>
      </c>
      <c r="F3073" s="9" t="s">
        <v>5</v>
      </c>
      <c r="G3073" s="10">
        <v>0.15</v>
      </c>
      <c r="H3073" s="11"/>
      <c r="I3073" s="12" t="str" cm="1">
        <f t="array" ref="I3073">INDEX(_xlfn.TEXTSPLIT(טבלה1[[#This Row],[עמודה2]],","),2)</f>
        <v xml:space="preserve"> Ukraine</v>
      </c>
      <c r="J3073" s="16" t="str">
        <f>_xlfn.CONCAT(טבלה1[[#This Row],[AI_Companies]]," ",טבלה1[[#This Row],[עמודה1]])</f>
        <v>UDEVHUB http://www.udevhub.com/</v>
      </c>
      <c r="K3073" s="12">
        <v>250</v>
      </c>
      <c r="L3073" s="12" t="str">
        <f>IF(טבלה1[[#This Row],[עמודה53]]&gt;2000,"Yes","No")</f>
        <v>No</v>
      </c>
      <c r="M3073" s="12">
        <v>999</v>
      </c>
      <c r="N3073" s="12">
        <f>AVERAGE(טבלה1[[#This Row],[עמודה52]:[עמודה53]])</f>
        <v>624.5</v>
      </c>
      <c r="O3073" s="12" t="str">
        <f>IF(טבלה1[[#This Row],[עמודה4]]="&lt; $25 / hr","0$ - $25 / hr",טבלה1[[#This Row],[עמודה4]])</f>
        <v>$25 - $49 / hr</v>
      </c>
      <c r="P3073" s="12" t="str" cm="1">
        <f t="array" ref="P3073">INDEX(_xlfn.TEXTSPLIT(טבלה1[[#This Row],[עמודה55]],"-"),1)</f>
        <v xml:space="preserve">$25 </v>
      </c>
      <c r="Q3073" s="21" t="str" cm="1">
        <f t="array" ref="Q3073">INDEX(_xlfn.TEXTSPLIT(INDEX(_xlfn.TEXTSPLIT(טבלה1[[#This Row],[עמודה55]],"-"),2),"/"),1)</f>
        <v xml:space="preserve"> $49 </v>
      </c>
      <c r="R3073" s="12">
        <f>AVERAGE(טבלה1[[#This Row],[עמודה59]:[עמודה60]])</f>
        <v>37</v>
      </c>
      <c r="S3073" s="3">
        <f>VALUE(SUBSTITUTE(טבלה1[[#This Row],[עמודה56]],"$",""))</f>
        <v>25</v>
      </c>
      <c r="T3073" s="3">
        <f>VALUE(SUBSTITUTE(טבלה1[[#This Row],[עמודה57]],"$",""))</f>
        <v>49</v>
      </c>
      <c r="U3073" s="3" t="str">
        <f>IF(טבלה1[[#This Row],[עמודה58]]&gt;30,"Yes","No")</f>
        <v>Yes</v>
      </c>
    </row>
    <row r="3074" spans="1:21" ht="13" x14ac:dyDescent="0.15">
      <c r="A3074" s="8" t="s">
        <v>7141</v>
      </c>
      <c r="B3074" s="9" t="s">
        <v>7142</v>
      </c>
      <c r="C3074" s="9" t="s">
        <v>102</v>
      </c>
      <c r="D3074" s="13">
        <v>10000</v>
      </c>
      <c r="E3074" s="9" t="s">
        <v>4</v>
      </c>
      <c r="F3074" s="9" t="s">
        <v>29</v>
      </c>
      <c r="G3074" s="10">
        <v>0.2</v>
      </c>
      <c r="H3074" s="11"/>
      <c r="I3074" s="12" t="str" cm="1">
        <f t="array" ref="I3074">INDEX(_xlfn.TEXTSPLIT(טבלה1[[#This Row],[עמודה2]],","),2)</f>
        <v xml:space="preserve"> United Kingdom</v>
      </c>
      <c r="J3074" s="16" t="str">
        <f>_xlfn.CONCAT(טבלה1[[#This Row],[AI_Companies]]," ",טבלה1[[#This Row],[עמודה1]])</f>
        <v>ViaponticaAI https://viapontica.ai/</v>
      </c>
      <c r="K3074" s="12">
        <v>10</v>
      </c>
      <c r="L3074" s="12" t="str">
        <f>IF(טבלה1[[#This Row],[עמודה53]]&gt;2000,"Yes","No")</f>
        <v>No</v>
      </c>
      <c r="M3074" s="12">
        <v>49</v>
      </c>
      <c r="N3074" s="12">
        <f>AVERAGE(טבלה1[[#This Row],[עמודה52]:[עמודה53]])</f>
        <v>29.5</v>
      </c>
      <c r="O3074" s="12" t="str">
        <f>IF(טבלה1[[#This Row],[עמודה4]]="&lt; $25 / hr","0$ - $25 / hr",טבלה1[[#This Row],[עמודה4]])</f>
        <v>Undisclosed</v>
      </c>
      <c r="P3074" s="12" t="str" cm="1">
        <f t="array" ref="P3074">INDEX(_xlfn.TEXTSPLIT(טבלה1[[#This Row],[עמודה55]],"-"),1)</f>
        <v>Undisclosed</v>
      </c>
      <c r="Q3074" s="21" t="e" cm="1">
        <f t="array" ref="Q3074">INDEX(_xlfn.TEXTSPLIT(INDEX(_xlfn.TEXTSPLIT(טבלה1[[#This Row],[עמודה55]],"-"),2),"/"),1)</f>
        <v>#REF!</v>
      </c>
      <c r="R3074" s="12" t="e">
        <f>AVERAGE(טבלה1[[#This Row],[עמודה59]:[עמודה60]])</f>
        <v>#VALUE!</v>
      </c>
      <c r="S3074" s="3" t="e">
        <f>VALUE(SUBSTITUTE(טבלה1[[#This Row],[עמודה56]],"$",""))</f>
        <v>#VALUE!</v>
      </c>
      <c r="T3074" s="3" t="e">
        <f>VALUE(SUBSTITUTE(טבלה1[[#This Row],[עמודה57]],"$",""))</f>
        <v>#REF!</v>
      </c>
      <c r="U3074" s="3" t="e">
        <f>IF(טבלה1[[#This Row],[עמודה58]]&gt;30,"Yes","No")</f>
        <v>#VALUE!</v>
      </c>
    </row>
    <row r="3075" spans="1:21" ht="13" x14ac:dyDescent="0.15">
      <c r="A3075" s="8" t="s">
        <v>7143</v>
      </c>
      <c r="B3075" s="9" t="s">
        <v>7144</v>
      </c>
      <c r="C3075" s="9" t="s">
        <v>1699</v>
      </c>
      <c r="D3075" s="13">
        <v>10000</v>
      </c>
      <c r="E3075" s="9" t="s">
        <v>33</v>
      </c>
      <c r="F3075" s="9" t="s">
        <v>29</v>
      </c>
      <c r="G3075" s="10">
        <v>0.15</v>
      </c>
      <c r="H3075" s="11"/>
      <c r="I3075" s="12" t="str" cm="1">
        <f t="array" ref="I3075">INDEX(_xlfn.TEXTSPLIT(טבלה1[[#This Row],[עמודה2]],","),2)</f>
        <v xml:space="preserve"> CA</v>
      </c>
      <c r="J3075" s="16" t="str">
        <f>_xlfn.CONCAT(טבלה1[[#This Row],[AI_Companies]]," ",טבלה1[[#This Row],[עמודה1]])</f>
        <v>iomico http://iomico.com</v>
      </c>
      <c r="K3075" s="12">
        <v>10</v>
      </c>
      <c r="L3075" s="12" t="str">
        <f>IF(טבלה1[[#This Row],[עמודה53]]&gt;2000,"Yes","No")</f>
        <v>No</v>
      </c>
      <c r="M3075" s="12">
        <v>49</v>
      </c>
      <c r="N3075" s="12">
        <f>AVERAGE(טבלה1[[#This Row],[עמודה52]:[עמודה53]])</f>
        <v>29.5</v>
      </c>
      <c r="O3075" s="12" t="str">
        <f>IF(טבלה1[[#This Row],[עמודה4]]="&lt; $25 / hr","0$ - $25 / hr",טבלה1[[#This Row],[עמודה4]])</f>
        <v>$25 - $49 / hr</v>
      </c>
      <c r="P3075" s="12" t="str" cm="1">
        <f t="array" ref="P3075">INDEX(_xlfn.TEXTSPLIT(טבלה1[[#This Row],[עמודה55]],"-"),1)</f>
        <v xml:space="preserve">$25 </v>
      </c>
      <c r="Q3075" s="21" t="str" cm="1">
        <f t="array" ref="Q3075">INDEX(_xlfn.TEXTSPLIT(INDEX(_xlfn.TEXTSPLIT(טבלה1[[#This Row],[עמודה55]],"-"),2),"/"),1)</f>
        <v xml:space="preserve"> $49 </v>
      </c>
      <c r="R3075" s="12">
        <f>AVERAGE(טבלה1[[#This Row],[עמודה59]:[עמודה60]])</f>
        <v>37</v>
      </c>
      <c r="S3075" s="3">
        <f>VALUE(SUBSTITUTE(טבלה1[[#This Row],[עמודה56]],"$",""))</f>
        <v>25</v>
      </c>
      <c r="T3075" s="3">
        <f>VALUE(SUBSTITUTE(טבלה1[[#This Row],[עמודה57]],"$",""))</f>
        <v>49</v>
      </c>
      <c r="U3075" s="3" t="str">
        <f>IF(טבלה1[[#This Row],[עמודה58]]&gt;30,"Yes","No")</f>
        <v>Yes</v>
      </c>
    </row>
    <row r="3076" spans="1:21" ht="13" x14ac:dyDescent="0.15">
      <c r="A3076" s="8" t="s">
        <v>7145</v>
      </c>
      <c r="B3076" s="9" t="s">
        <v>7146</v>
      </c>
      <c r="C3076" s="9" t="s">
        <v>6957</v>
      </c>
      <c r="D3076" s="13">
        <v>1000</v>
      </c>
      <c r="E3076" s="9" t="s">
        <v>14</v>
      </c>
      <c r="F3076" s="9" t="s">
        <v>25</v>
      </c>
      <c r="G3076" s="10">
        <v>0.1</v>
      </c>
      <c r="H3076" s="11"/>
      <c r="I3076" s="12" t="str" cm="1">
        <f t="array" ref="I3076">INDEX(_xlfn.TEXTSPLIT(טבלה1[[#This Row],[עמודה2]],","),2)</f>
        <v xml:space="preserve"> South Africa</v>
      </c>
      <c r="J3076" s="16" t="str">
        <f>_xlfn.CONCAT(טבלה1[[#This Row],[AI_Companies]]," ",טבלה1[[#This Row],[עמודה1]])</f>
        <v>Quantanite http://www.quantanite.com</v>
      </c>
      <c r="K3076" s="14">
        <v>1000</v>
      </c>
      <c r="L3076" s="12" t="str">
        <f>IF(טבלה1[[#This Row],[עמודה53]]&gt;2000,"Yes","No")</f>
        <v>Yes</v>
      </c>
      <c r="M3076" s="14">
        <v>9999</v>
      </c>
      <c r="N3076" s="12">
        <f>AVERAGE(טבלה1[[#This Row],[עמודה52]:[עמודה53]])</f>
        <v>5499.5</v>
      </c>
      <c r="O3076" s="12" t="str">
        <f>IF(טבלה1[[#This Row],[עמודה4]]="&lt; $25 / hr","0$ - $25 / hr",טבלה1[[#This Row],[עמודה4]])</f>
        <v>0$ - $25 / hr</v>
      </c>
      <c r="P3076" s="12" t="str" cm="1">
        <f t="array" ref="P3076">INDEX(_xlfn.TEXTSPLIT(טבלה1[[#This Row],[עמודה55]],"-"),1)</f>
        <v xml:space="preserve">0$ </v>
      </c>
      <c r="Q3076" s="21" t="str" cm="1">
        <f t="array" ref="Q3076">INDEX(_xlfn.TEXTSPLIT(INDEX(_xlfn.TEXTSPLIT(טבלה1[[#This Row],[עמודה55]],"-"),2),"/"),1)</f>
        <v xml:space="preserve"> $25 </v>
      </c>
      <c r="R3076" s="12">
        <f>AVERAGE(טבלה1[[#This Row],[עמודה59]:[עמודה60]])</f>
        <v>12.5</v>
      </c>
      <c r="S3076" s="3">
        <f>VALUE(SUBSTITUTE(טבלה1[[#This Row],[עמודה56]],"$",""))</f>
        <v>0</v>
      </c>
      <c r="T3076" s="3">
        <f>VALUE(SUBSTITUTE(טבלה1[[#This Row],[עמודה57]],"$",""))</f>
        <v>25</v>
      </c>
      <c r="U3076" s="3" t="str">
        <f>IF(טבלה1[[#This Row],[עמודה58]]&gt;30,"Yes","No")</f>
        <v>No</v>
      </c>
    </row>
    <row r="3077" spans="1:21" ht="13" x14ac:dyDescent="0.15">
      <c r="A3077" s="8" t="s">
        <v>7147</v>
      </c>
      <c r="B3077" s="9" t="s">
        <v>7148</v>
      </c>
      <c r="C3077" s="9" t="s">
        <v>177</v>
      </c>
      <c r="D3077" s="13">
        <v>1000</v>
      </c>
      <c r="E3077" s="9" t="s">
        <v>14</v>
      </c>
      <c r="F3077" s="9" t="s">
        <v>29</v>
      </c>
      <c r="G3077" s="10">
        <v>0.2</v>
      </c>
      <c r="H3077" s="11"/>
      <c r="I3077" s="12" t="str" cm="1">
        <f t="array" ref="I3077">INDEX(_xlfn.TEXTSPLIT(טבלה1[[#This Row],[עמודה2]],","),2)</f>
        <v xml:space="preserve"> India</v>
      </c>
      <c r="J3077" s="16" t="str">
        <f>_xlfn.CONCAT(טבלה1[[#This Row],[AI_Companies]]," ",טבלה1[[#This Row],[עמודה1]])</f>
        <v>EllocentLabs https://www.ellocentlabs.com</v>
      </c>
      <c r="K3077" s="12">
        <v>10</v>
      </c>
      <c r="L3077" s="12" t="str">
        <f>IF(טבלה1[[#This Row],[עמודה53]]&gt;2000,"Yes","No")</f>
        <v>No</v>
      </c>
      <c r="M3077" s="12">
        <v>49</v>
      </c>
      <c r="N3077" s="12">
        <f>AVERAGE(טבלה1[[#This Row],[עמודה52]:[עמודה53]])</f>
        <v>29.5</v>
      </c>
      <c r="O3077" s="12" t="str">
        <f>IF(טבלה1[[#This Row],[עמודה4]]="&lt; $25 / hr","0$ - $25 / hr",טבלה1[[#This Row],[עמודה4]])</f>
        <v>0$ - $25 / hr</v>
      </c>
      <c r="P3077" s="12" t="str" cm="1">
        <f t="array" ref="P3077">INDEX(_xlfn.TEXTSPLIT(טבלה1[[#This Row],[עמודה55]],"-"),1)</f>
        <v xml:space="preserve">0$ </v>
      </c>
      <c r="Q3077" s="21" t="str" cm="1">
        <f t="array" ref="Q3077">INDEX(_xlfn.TEXTSPLIT(INDEX(_xlfn.TEXTSPLIT(טבלה1[[#This Row],[עמודה55]],"-"),2),"/"),1)</f>
        <v xml:space="preserve"> $25 </v>
      </c>
      <c r="R3077" s="12">
        <f>AVERAGE(טבלה1[[#This Row],[עמודה59]:[עמודה60]])</f>
        <v>12.5</v>
      </c>
      <c r="S3077" s="3">
        <f>VALUE(SUBSTITUTE(טבלה1[[#This Row],[עמודה56]],"$",""))</f>
        <v>0</v>
      </c>
      <c r="T3077" s="3">
        <f>VALUE(SUBSTITUTE(טבלה1[[#This Row],[עמודה57]],"$",""))</f>
        <v>25</v>
      </c>
      <c r="U3077" s="3" t="str">
        <f>IF(טבלה1[[#This Row],[עמודה58]]&gt;30,"Yes","No")</f>
        <v>No</v>
      </c>
    </row>
    <row r="3078" spans="1:21" ht="13" x14ac:dyDescent="0.15">
      <c r="A3078" s="8" t="s">
        <v>7149</v>
      </c>
      <c r="B3078" s="9" t="s">
        <v>7150</v>
      </c>
      <c r="C3078" s="9" t="s">
        <v>7151</v>
      </c>
      <c r="D3078" s="13">
        <v>50000</v>
      </c>
      <c r="E3078" s="9" t="s">
        <v>33</v>
      </c>
      <c r="F3078" s="9" t="s">
        <v>29</v>
      </c>
      <c r="G3078" s="10">
        <v>0.3</v>
      </c>
      <c r="H3078" s="11"/>
      <c r="I3078" s="12" t="str" cm="1">
        <f t="array" ref="I3078">INDEX(_xlfn.TEXTSPLIT(טבלה1[[#This Row],[עמודה2]],","),2)</f>
        <v xml:space="preserve"> Czech Republic</v>
      </c>
      <c r="J3078" s="16" t="str">
        <f>_xlfn.CONCAT(טבלה1[[#This Row],[AI_Companies]]," ",טבלה1[[#This Row],[עמודה1]])</f>
        <v>S9Y.ai http://s9y.ai</v>
      </c>
      <c r="K3078" s="12">
        <v>10</v>
      </c>
      <c r="L3078" s="12" t="str">
        <f>IF(טבלה1[[#This Row],[עמודה53]]&gt;2000,"Yes","No")</f>
        <v>No</v>
      </c>
      <c r="M3078" s="12">
        <v>49</v>
      </c>
      <c r="N3078" s="12">
        <f>AVERAGE(טבלה1[[#This Row],[עמודה52]:[עמודה53]])</f>
        <v>29.5</v>
      </c>
      <c r="O3078" s="12" t="str">
        <f>IF(טבלה1[[#This Row],[עמודה4]]="&lt; $25 / hr","0$ - $25 / hr",טבלה1[[#This Row],[עמודה4]])</f>
        <v>$25 - $49 / hr</v>
      </c>
      <c r="P3078" s="12" t="str" cm="1">
        <f t="array" ref="P3078">INDEX(_xlfn.TEXTSPLIT(טבלה1[[#This Row],[עמודה55]],"-"),1)</f>
        <v xml:space="preserve">$25 </v>
      </c>
      <c r="Q3078" s="21" t="str" cm="1">
        <f t="array" ref="Q3078">INDEX(_xlfn.TEXTSPLIT(INDEX(_xlfn.TEXTSPLIT(טבלה1[[#This Row],[עמודה55]],"-"),2),"/"),1)</f>
        <v xml:space="preserve"> $49 </v>
      </c>
      <c r="R3078" s="12">
        <f>AVERAGE(טבלה1[[#This Row],[עמודה59]:[עמודה60]])</f>
        <v>37</v>
      </c>
      <c r="S3078" s="3">
        <f>VALUE(SUBSTITUTE(טבלה1[[#This Row],[עמודה56]],"$",""))</f>
        <v>25</v>
      </c>
      <c r="T3078" s="3">
        <f>VALUE(SUBSTITUTE(טבלה1[[#This Row],[עמודה57]],"$",""))</f>
        <v>49</v>
      </c>
      <c r="U3078" s="3" t="str">
        <f>IF(טבלה1[[#This Row],[עמודה58]]&gt;30,"Yes","No")</f>
        <v>Yes</v>
      </c>
    </row>
    <row r="3079" spans="1:21" ht="13" x14ac:dyDescent="0.15">
      <c r="A3079" s="8" t="s">
        <v>7152</v>
      </c>
      <c r="B3079" s="9" t="s">
        <v>7153</v>
      </c>
      <c r="C3079" s="9" t="s">
        <v>7154</v>
      </c>
      <c r="D3079" s="13">
        <v>10000</v>
      </c>
      <c r="E3079" s="9" t="s">
        <v>9</v>
      </c>
      <c r="F3079" s="9" t="s">
        <v>117</v>
      </c>
      <c r="G3079" s="10">
        <v>0.3</v>
      </c>
      <c r="H3079" s="11"/>
      <c r="I3079" s="12" t="str" cm="1">
        <f t="array" ref="I3079">INDEX(_xlfn.TEXTSPLIT(טבלה1[[#This Row],[עמודה2]],","),2)</f>
        <v xml:space="preserve"> IL</v>
      </c>
      <c r="J3079" s="16" t="str">
        <f>_xlfn.CONCAT(טבלה1[[#This Row],[AI_Companies]]," ",טבלה1[[#This Row],[עמודה1]])</f>
        <v>SuryaTech,Inc. http://surya.ai</v>
      </c>
      <c r="K3079" s="12">
        <v>2</v>
      </c>
      <c r="L3079" s="12" t="str">
        <f>IF(טבלה1[[#This Row],[עמודה53]]&gt;2000,"Yes","No")</f>
        <v>No</v>
      </c>
      <c r="M3079" s="12">
        <v>9</v>
      </c>
      <c r="N3079" s="12">
        <f>AVERAGE(טבלה1[[#This Row],[עמודה52]:[עמודה53]])</f>
        <v>5.5</v>
      </c>
      <c r="O3079" s="12" t="str">
        <f>IF(טבלה1[[#This Row],[עמודה4]]="&lt; $25 / hr","0$ - $25 / hr",טבלה1[[#This Row],[עמודה4]])</f>
        <v>$50 - $99 / hr</v>
      </c>
      <c r="P3079" s="12" t="str" cm="1">
        <f t="array" ref="P3079">INDEX(_xlfn.TEXTSPLIT(טבלה1[[#This Row],[עמודה55]],"-"),1)</f>
        <v xml:space="preserve">$50 </v>
      </c>
      <c r="Q3079" s="21" t="str" cm="1">
        <f t="array" ref="Q3079">INDEX(_xlfn.TEXTSPLIT(INDEX(_xlfn.TEXTSPLIT(טבלה1[[#This Row],[עמודה55]],"-"),2),"/"),1)</f>
        <v xml:space="preserve"> $99 </v>
      </c>
      <c r="R3079" s="12">
        <f>AVERAGE(טבלה1[[#This Row],[עמודה59]:[עמודה60]])</f>
        <v>74.5</v>
      </c>
      <c r="S3079" s="3">
        <f>VALUE(SUBSTITUTE(טבלה1[[#This Row],[עמודה56]],"$",""))</f>
        <v>50</v>
      </c>
      <c r="T3079" s="3">
        <f>VALUE(SUBSTITUTE(טבלה1[[#This Row],[עמודה57]],"$",""))</f>
        <v>99</v>
      </c>
      <c r="U3079" s="3" t="str">
        <f>IF(טבלה1[[#This Row],[עמודה58]]&gt;30,"Yes","No")</f>
        <v>Yes</v>
      </c>
    </row>
    <row r="3080" spans="1:21" ht="13" x14ac:dyDescent="0.15">
      <c r="A3080" s="8" t="s">
        <v>7155</v>
      </c>
      <c r="B3080" s="9" t="s">
        <v>7156</v>
      </c>
      <c r="C3080" s="9" t="s">
        <v>7157</v>
      </c>
      <c r="D3080" s="13">
        <v>1000</v>
      </c>
      <c r="E3080" s="9" t="s">
        <v>4</v>
      </c>
      <c r="F3080" s="9" t="s">
        <v>5</v>
      </c>
      <c r="G3080" s="10">
        <v>0.1</v>
      </c>
      <c r="H3080" s="11"/>
      <c r="I3080" s="12" t="str" cm="1">
        <f t="array" ref="I3080">INDEX(_xlfn.TEXTSPLIT(טבלה1[[#This Row],[עמודה2]],","),2)</f>
        <v xml:space="preserve"> Netherlands</v>
      </c>
      <c r="J3080" s="16" t="str">
        <f>_xlfn.CONCAT(טבלה1[[#This Row],[AI_Companies]]," ",טבלה1[[#This Row],[עמודה1]])</f>
        <v>CloudPrimero https://www.cloudprimero.com/</v>
      </c>
      <c r="K3080" s="12">
        <v>250</v>
      </c>
      <c r="L3080" s="12" t="str">
        <f>IF(טבלה1[[#This Row],[עמודה53]]&gt;2000,"Yes","No")</f>
        <v>No</v>
      </c>
      <c r="M3080" s="12">
        <v>999</v>
      </c>
      <c r="N3080" s="12">
        <f>AVERAGE(טבלה1[[#This Row],[עמודה52]:[עמודה53]])</f>
        <v>624.5</v>
      </c>
      <c r="O3080" s="12" t="str">
        <f>IF(טבלה1[[#This Row],[עמודה4]]="&lt; $25 / hr","0$ - $25 / hr",טבלה1[[#This Row],[עמודה4]])</f>
        <v>Undisclosed</v>
      </c>
      <c r="P3080" s="12" t="str" cm="1">
        <f t="array" ref="P3080">INDEX(_xlfn.TEXTSPLIT(טבלה1[[#This Row],[עמודה55]],"-"),1)</f>
        <v>Undisclosed</v>
      </c>
      <c r="Q3080" s="21" t="e" cm="1">
        <f t="array" ref="Q3080">INDEX(_xlfn.TEXTSPLIT(INDEX(_xlfn.TEXTSPLIT(טבלה1[[#This Row],[עמודה55]],"-"),2),"/"),1)</f>
        <v>#REF!</v>
      </c>
      <c r="R3080" s="12" t="e">
        <f>AVERAGE(טבלה1[[#This Row],[עמודה59]:[עמודה60]])</f>
        <v>#VALUE!</v>
      </c>
      <c r="S3080" s="3" t="e">
        <f>VALUE(SUBSTITUTE(טבלה1[[#This Row],[עמודה56]],"$",""))</f>
        <v>#VALUE!</v>
      </c>
      <c r="T3080" s="3" t="e">
        <f>VALUE(SUBSTITUTE(טבלה1[[#This Row],[עמודה57]],"$",""))</f>
        <v>#REF!</v>
      </c>
      <c r="U3080" s="3" t="e">
        <f>IF(טבלה1[[#This Row],[עמודה58]]&gt;30,"Yes","No")</f>
        <v>#VALUE!</v>
      </c>
    </row>
    <row r="3081" spans="1:21" ht="13" x14ac:dyDescent="0.15">
      <c r="A3081" s="8" t="s">
        <v>7158</v>
      </c>
      <c r="B3081" s="9" t="s">
        <v>7159</v>
      </c>
      <c r="C3081" s="9" t="s">
        <v>20</v>
      </c>
      <c r="D3081" s="13">
        <v>10000</v>
      </c>
      <c r="E3081" s="9" t="s">
        <v>57</v>
      </c>
      <c r="F3081" s="9" t="s">
        <v>29</v>
      </c>
      <c r="G3081" s="10">
        <v>0.25</v>
      </c>
      <c r="H3081" s="11"/>
      <c r="I3081" s="12" t="str" cm="1">
        <f t="array" ref="I3081">INDEX(_xlfn.TEXTSPLIT(טבלה1[[#This Row],[עמודה2]],","),2)</f>
        <v xml:space="preserve"> NY</v>
      </c>
      <c r="J3081" s="16" t="str">
        <f>_xlfn.CONCAT(טבלה1[[#This Row],[AI_Companies]]," ",טבלה1[[#This Row],[עמודה1]])</f>
        <v>BlueOrangeDigital https://blueorange.digital</v>
      </c>
      <c r="K3081" s="12">
        <v>10</v>
      </c>
      <c r="L3081" s="12" t="str">
        <f>IF(טבלה1[[#This Row],[עמודה53]]&gt;2000,"Yes","No")</f>
        <v>No</v>
      </c>
      <c r="M3081" s="12">
        <v>49</v>
      </c>
      <c r="N3081" s="12">
        <f>AVERAGE(טבלה1[[#This Row],[עמודה52]:[עמודה53]])</f>
        <v>29.5</v>
      </c>
      <c r="O3081" s="12" t="str">
        <f>IF(טבלה1[[#This Row],[עמודה4]]="&lt; $25 / hr","0$ - $25 / hr",טבלה1[[#This Row],[עמודה4]])</f>
        <v>$200 - $300 / hr</v>
      </c>
      <c r="P3081" s="12" t="str" cm="1">
        <f t="array" ref="P3081">INDEX(_xlfn.TEXTSPLIT(טבלה1[[#This Row],[עמודה55]],"-"),1)</f>
        <v xml:space="preserve">$200 </v>
      </c>
      <c r="Q3081" s="21" t="str" cm="1">
        <f t="array" ref="Q3081">INDEX(_xlfn.TEXTSPLIT(INDEX(_xlfn.TEXTSPLIT(טבלה1[[#This Row],[עמודה55]],"-"),2),"/"),1)</f>
        <v xml:space="preserve"> $300 </v>
      </c>
      <c r="R3081" s="12">
        <f>AVERAGE(טבלה1[[#This Row],[עמודה59]:[עמודה60]])</f>
        <v>250</v>
      </c>
      <c r="S3081" s="3">
        <f>VALUE(SUBSTITUTE(טבלה1[[#This Row],[עמודה56]],"$",""))</f>
        <v>200</v>
      </c>
      <c r="T3081" s="3">
        <f>VALUE(SUBSTITUTE(טבלה1[[#This Row],[עמודה57]],"$",""))</f>
        <v>300</v>
      </c>
      <c r="U3081" s="3" t="str">
        <f>IF(טבלה1[[#This Row],[עמודה58]]&gt;30,"Yes","No")</f>
        <v>Yes</v>
      </c>
    </row>
    <row r="3082" spans="1:21" ht="13" x14ac:dyDescent="0.15">
      <c r="A3082" s="8" t="s">
        <v>7160</v>
      </c>
      <c r="B3082" s="9" t="s">
        <v>7161</v>
      </c>
      <c r="C3082" s="9" t="s">
        <v>7162</v>
      </c>
      <c r="D3082" s="13">
        <v>50000</v>
      </c>
      <c r="E3082" s="9" t="s">
        <v>21</v>
      </c>
      <c r="F3082" s="9" t="s">
        <v>10</v>
      </c>
      <c r="G3082" s="10">
        <v>0.1</v>
      </c>
      <c r="H3082" s="11"/>
      <c r="I3082" s="12" t="str" cm="1">
        <f t="array" ref="I3082">INDEX(_xlfn.TEXTSPLIT(טבלה1[[#This Row],[עמודה2]],","),2)</f>
        <v xml:space="preserve"> AZ</v>
      </c>
      <c r="J3082" s="16" t="str">
        <f>_xlfn.CONCAT(טבלה1[[#This Row],[AI_Companies]]," ",טבלה1[[#This Row],[עמודה1]])</f>
        <v>TechFabric https://techfabric.com</v>
      </c>
      <c r="K3082" s="12">
        <v>50</v>
      </c>
      <c r="L3082" s="12" t="str">
        <f>IF(טבלה1[[#This Row],[עמודה53]]&gt;2000,"Yes","No")</f>
        <v>No</v>
      </c>
      <c r="M3082" s="12">
        <v>249</v>
      </c>
      <c r="N3082" s="12">
        <f>AVERAGE(טבלה1[[#This Row],[עמודה52]:[עמודה53]])</f>
        <v>149.5</v>
      </c>
      <c r="O3082" s="12" t="str">
        <f>IF(טבלה1[[#This Row],[עמודה4]]="&lt; $25 / hr","0$ - $25 / hr",טבלה1[[#This Row],[עמודה4]])</f>
        <v>$100 - $149 / hr</v>
      </c>
      <c r="P3082" s="12" t="str" cm="1">
        <f t="array" ref="P3082">INDEX(_xlfn.TEXTSPLIT(טבלה1[[#This Row],[עמודה55]],"-"),1)</f>
        <v xml:space="preserve">$100 </v>
      </c>
      <c r="Q3082" s="21" t="str" cm="1">
        <f t="array" ref="Q3082">INDEX(_xlfn.TEXTSPLIT(INDEX(_xlfn.TEXTSPLIT(טבלה1[[#This Row],[עמודה55]],"-"),2),"/"),1)</f>
        <v xml:space="preserve"> $149 </v>
      </c>
      <c r="R3082" s="12">
        <f>AVERAGE(טבלה1[[#This Row],[עמודה59]:[עמודה60]])</f>
        <v>124.5</v>
      </c>
      <c r="S3082" s="3">
        <f>VALUE(SUBSTITUTE(טבלה1[[#This Row],[עמודה56]],"$",""))</f>
        <v>100</v>
      </c>
      <c r="T3082" s="3">
        <f>VALUE(SUBSTITUTE(טבלה1[[#This Row],[עמודה57]],"$",""))</f>
        <v>149</v>
      </c>
      <c r="U3082" s="3" t="str">
        <f>IF(טבלה1[[#This Row],[עמודה58]]&gt;30,"Yes","No")</f>
        <v>Yes</v>
      </c>
    </row>
    <row r="3083" spans="1:21" ht="13" x14ac:dyDescent="0.15">
      <c r="A3083" s="8" t="s">
        <v>7163</v>
      </c>
      <c r="B3083" s="9" t="s">
        <v>7164</v>
      </c>
      <c r="C3083" s="9" t="s">
        <v>289</v>
      </c>
      <c r="D3083" s="13">
        <v>10000</v>
      </c>
      <c r="E3083" s="9" t="s">
        <v>33</v>
      </c>
      <c r="F3083" s="9" t="s">
        <v>29</v>
      </c>
      <c r="G3083" s="10">
        <v>0.1</v>
      </c>
      <c r="H3083" s="11"/>
      <c r="I3083" s="12" t="str" cm="1">
        <f t="array" ref="I3083">INDEX(_xlfn.TEXTSPLIT(טבלה1[[#This Row],[עמודה2]],","),2)</f>
        <v xml:space="preserve"> India</v>
      </c>
      <c r="J3083" s="16" t="str">
        <f>_xlfn.CONCAT(טבלה1[[#This Row],[AI_Companies]]," ",טבלה1[[#This Row],[עמודה1]])</f>
        <v>BitkraftTechnologiesLLP https://www.bitkraft.co.in</v>
      </c>
      <c r="K3083" s="12">
        <v>10</v>
      </c>
      <c r="L3083" s="12" t="str">
        <f>IF(טבלה1[[#This Row],[עמודה53]]&gt;2000,"Yes","No")</f>
        <v>No</v>
      </c>
      <c r="M3083" s="12">
        <v>49</v>
      </c>
      <c r="N3083" s="12">
        <f>AVERAGE(טבלה1[[#This Row],[עמודה52]:[עמודה53]])</f>
        <v>29.5</v>
      </c>
      <c r="O3083" s="12" t="str">
        <f>IF(טבלה1[[#This Row],[עמודה4]]="&lt; $25 / hr","0$ - $25 / hr",טבלה1[[#This Row],[עמודה4]])</f>
        <v>$25 - $49 / hr</v>
      </c>
      <c r="P3083" s="12" t="str" cm="1">
        <f t="array" ref="P3083">INDEX(_xlfn.TEXTSPLIT(טבלה1[[#This Row],[עמודה55]],"-"),1)</f>
        <v xml:space="preserve">$25 </v>
      </c>
      <c r="Q3083" s="21" t="str" cm="1">
        <f t="array" ref="Q3083">INDEX(_xlfn.TEXTSPLIT(INDEX(_xlfn.TEXTSPLIT(טבלה1[[#This Row],[עמודה55]],"-"),2),"/"),1)</f>
        <v xml:space="preserve"> $49 </v>
      </c>
      <c r="R3083" s="12">
        <f>AVERAGE(טבלה1[[#This Row],[עמודה59]:[עמודה60]])</f>
        <v>37</v>
      </c>
      <c r="S3083" s="3">
        <f>VALUE(SUBSTITUTE(טבלה1[[#This Row],[עמודה56]],"$",""))</f>
        <v>25</v>
      </c>
      <c r="T3083" s="3">
        <f>VALUE(SUBSTITUTE(טבלה1[[#This Row],[עמודה57]],"$",""))</f>
        <v>49</v>
      </c>
      <c r="U3083" s="3" t="str">
        <f>IF(טבלה1[[#This Row],[עמודה58]]&gt;30,"Yes","No")</f>
        <v>Yes</v>
      </c>
    </row>
    <row r="3084" spans="1:21" ht="13" x14ac:dyDescent="0.15">
      <c r="A3084" s="8" t="s">
        <v>7165</v>
      </c>
      <c r="B3084" s="9" t="s">
        <v>7166</v>
      </c>
      <c r="C3084" s="9" t="s">
        <v>289</v>
      </c>
      <c r="D3084" s="13">
        <v>10000</v>
      </c>
      <c r="E3084" s="9" t="s">
        <v>33</v>
      </c>
      <c r="F3084" s="9" t="s">
        <v>10</v>
      </c>
      <c r="G3084" s="10">
        <v>0.2</v>
      </c>
      <c r="H3084" s="11"/>
      <c r="I3084" s="12" t="str" cm="1">
        <f t="array" ref="I3084">INDEX(_xlfn.TEXTSPLIT(טבלה1[[#This Row],[עמודה2]],","),2)</f>
        <v xml:space="preserve"> India</v>
      </c>
      <c r="J3084" s="16" t="str">
        <f>_xlfn.CONCAT(טבלה1[[#This Row],[AI_Companies]]," ",טבלה1[[#This Row],[עמודה1]])</f>
        <v>CartesianConsulting http://www.cartesianconsulting.com</v>
      </c>
      <c r="K3084" s="12">
        <v>50</v>
      </c>
      <c r="L3084" s="12" t="str">
        <f>IF(טבלה1[[#This Row],[עמודה53]]&gt;2000,"Yes","No")</f>
        <v>No</v>
      </c>
      <c r="M3084" s="12">
        <v>249</v>
      </c>
      <c r="N3084" s="12">
        <f>AVERAGE(טבלה1[[#This Row],[עמודה52]:[עמודה53]])</f>
        <v>149.5</v>
      </c>
      <c r="O3084" s="12" t="str">
        <f>IF(טבלה1[[#This Row],[עמודה4]]="&lt; $25 / hr","0$ - $25 / hr",טבלה1[[#This Row],[עמודה4]])</f>
        <v>$25 - $49 / hr</v>
      </c>
      <c r="P3084" s="12" t="str" cm="1">
        <f t="array" ref="P3084">INDEX(_xlfn.TEXTSPLIT(טבלה1[[#This Row],[עמודה55]],"-"),1)</f>
        <v xml:space="preserve">$25 </v>
      </c>
      <c r="Q3084" s="21" t="str" cm="1">
        <f t="array" ref="Q3084">INDEX(_xlfn.TEXTSPLIT(INDEX(_xlfn.TEXTSPLIT(טבלה1[[#This Row],[עמודה55]],"-"),2),"/"),1)</f>
        <v xml:space="preserve"> $49 </v>
      </c>
      <c r="R3084" s="12">
        <f>AVERAGE(טבלה1[[#This Row],[עמודה59]:[עמודה60]])</f>
        <v>37</v>
      </c>
      <c r="S3084" s="3">
        <f>VALUE(SUBSTITUTE(טבלה1[[#This Row],[עמודה56]],"$",""))</f>
        <v>25</v>
      </c>
      <c r="T3084" s="3">
        <f>VALUE(SUBSTITUTE(טבלה1[[#This Row],[עמודה57]],"$",""))</f>
        <v>49</v>
      </c>
      <c r="U3084" s="3" t="str">
        <f>IF(טבלה1[[#This Row],[עמודה58]]&gt;30,"Yes","No")</f>
        <v>Yes</v>
      </c>
    </row>
    <row r="3085" spans="1:21" ht="13" x14ac:dyDescent="0.15">
      <c r="A3085" s="8" t="s">
        <v>7167</v>
      </c>
      <c r="B3085" s="9" t="s">
        <v>7168</v>
      </c>
      <c r="C3085" s="9" t="s">
        <v>1000</v>
      </c>
      <c r="D3085" s="13">
        <v>25000</v>
      </c>
      <c r="E3085" s="9" t="s">
        <v>9</v>
      </c>
      <c r="F3085" s="9" t="s">
        <v>29</v>
      </c>
      <c r="G3085" s="10">
        <v>0.2</v>
      </c>
      <c r="H3085" s="11"/>
      <c r="I3085" s="12" t="str" cm="1">
        <f t="array" ref="I3085">INDEX(_xlfn.TEXTSPLIT(טבלה1[[#This Row],[עמודה2]],","),2)</f>
        <v xml:space="preserve"> Poland</v>
      </c>
      <c r="J3085" s="16" t="str">
        <f>_xlfn.CONCAT(טבלה1[[#This Row],[AI_Companies]]," ",טבלה1[[#This Row],[עמודה1]])</f>
        <v>TheBitByBitCompany https://thebitbybit.com</v>
      </c>
      <c r="K3085" s="12">
        <v>10</v>
      </c>
      <c r="L3085" s="12" t="str">
        <f>IF(טבלה1[[#This Row],[עמודה53]]&gt;2000,"Yes","No")</f>
        <v>No</v>
      </c>
      <c r="M3085" s="12">
        <v>49</v>
      </c>
      <c r="N3085" s="12">
        <f>AVERAGE(טבלה1[[#This Row],[עמודה52]:[עמודה53]])</f>
        <v>29.5</v>
      </c>
      <c r="O3085" s="12" t="str">
        <f>IF(טבלה1[[#This Row],[עמודה4]]="&lt; $25 / hr","0$ - $25 / hr",טבלה1[[#This Row],[עמודה4]])</f>
        <v>$50 - $99 / hr</v>
      </c>
      <c r="P3085" s="12" t="str" cm="1">
        <f t="array" ref="P3085">INDEX(_xlfn.TEXTSPLIT(טבלה1[[#This Row],[עמודה55]],"-"),1)</f>
        <v xml:space="preserve">$50 </v>
      </c>
      <c r="Q3085" s="21" t="str" cm="1">
        <f t="array" ref="Q3085">INDEX(_xlfn.TEXTSPLIT(INDEX(_xlfn.TEXTSPLIT(טבלה1[[#This Row],[עמודה55]],"-"),2),"/"),1)</f>
        <v xml:space="preserve"> $99 </v>
      </c>
      <c r="R3085" s="12">
        <f>AVERAGE(טבלה1[[#This Row],[עמודה59]:[עמודה60]])</f>
        <v>74.5</v>
      </c>
      <c r="S3085" s="3">
        <f>VALUE(SUBSTITUTE(טבלה1[[#This Row],[עמודה56]],"$",""))</f>
        <v>50</v>
      </c>
      <c r="T3085" s="3">
        <f>VALUE(SUBSTITUTE(טבלה1[[#This Row],[עמודה57]],"$",""))</f>
        <v>99</v>
      </c>
      <c r="U3085" s="3" t="str">
        <f>IF(טבלה1[[#This Row],[עמודה58]]&gt;30,"Yes","No")</f>
        <v>Yes</v>
      </c>
    </row>
    <row r="3086" spans="1:21" ht="13" x14ac:dyDescent="0.15">
      <c r="A3086" s="8" t="s">
        <v>7169</v>
      </c>
      <c r="B3086" s="9" t="s">
        <v>7170</v>
      </c>
      <c r="C3086" s="9" t="s">
        <v>5363</v>
      </c>
      <c r="D3086" s="13">
        <v>10000</v>
      </c>
      <c r="E3086" s="9" t="s">
        <v>33</v>
      </c>
      <c r="F3086" s="9" t="s">
        <v>5</v>
      </c>
      <c r="G3086" s="10">
        <v>0.1</v>
      </c>
      <c r="H3086" s="11"/>
      <c r="I3086" s="12" t="str" cm="1">
        <f t="array" ref="I3086">INDEX(_xlfn.TEXTSPLIT(טבלה1[[#This Row],[עמודה2]],","),2)</f>
        <v xml:space="preserve"> NV</v>
      </c>
      <c r="J3086" s="16" t="str">
        <f>_xlfn.CONCAT(טבלה1[[#This Row],[AI_Companies]]," ",טבלה1[[#This Row],[עמודה1]])</f>
        <v>SoftwarePro https://softwaredeveloperspro.com/</v>
      </c>
      <c r="K3086" s="12">
        <v>250</v>
      </c>
      <c r="L3086" s="12" t="str">
        <f>IF(טבלה1[[#This Row],[עמודה53]]&gt;2000,"Yes","No")</f>
        <v>No</v>
      </c>
      <c r="M3086" s="12">
        <v>999</v>
      </c>
      <c r="N3086" s="12">
        <f>AVERAGE(טבלה1[[#This Row],[עמודה52]:[עמודה53]])</f>
        <v>624.5</v>
      </c>
      <c r="O3086" s="12" t="str">
        <f>IF(טבלה1[[#This Row],[עמודה4]]="&lt; $25 / hr","0$ - $25 / hr",טבלה1[[#This Row],[עמודה4]])</f>
        <v>$25 - $49 / hr</v>
      </c>
      <c r="P3086" s="12" t="str" cm="1">
        <f t="array" ref="P3086">INDEX(_xlfn.TEXTSPLIT(טבלה1[[#This Row],[עמודה55]],"-"),1)</f>
        <v xml:space="preserve">$25 </v>
      </c>
      <c r="Q3086" s="21" t="str" cm="1">
        <f t="array" ref="Q3086">INDEX(_xlfn.TEXTSPLIT(INDEX(_xlfn.TEXTSPLIT(טבלה1[[#This Row],[עמודה55]],"-"),2),"/"),1)</f>
        <v xml:space="preserve"> $49 </v>
      </c>
      <c r="R3086" s="12">
        <f>AVERAGE(טבלה1[[#This Row],[עמודה59]:[עמודה60]])</f>
        <v>37</v>
      </c>
      <c r="S3086" s="3">
        <f>VALUE(SUBSTITUTE(טבלה1[[#This Row],[עמודה56]],"$",""))</f>
        <v>25</v>
      </c>
      <c r="T3086" s="3">
        <f>VALUE(SUBSTITUTE(טבלה1[[#This Row],[עמודה57]],"$",""))</f>
        <v>49</v>
      </c>
      <c r="U3086" s="3" t="str">
        <f>IF(טבלה1[[#This Row],[עמודה58]]&gt;30,"Yes","No")</f>
        <v>Yes</v>
      </c>
    </row>
    <row r="3087" spans="1:21" ht="13" x14ac:dyDescent="0.15">
      <c r="A3087" s="8" t="s">
        <v>7171</v>
      </c>
      <c r="B3087" s="9" t="s">
        <v>7172</v>
      </c>
      <c r="C3087" s="9" t="s">
        <v>1000</v>
      </c>
      <c r="D3087" s="13">
        <v>10000</v>
      </c>
      <c r="E3087" s="9" t="s">
        <v>9</v>
      </c>
      <c r="F3087" s="9" t="s">
        <v>29</v>
      </c>
      <c r="G3087" s="10">
        <v>0.1</v>
      </c>
      <c r="H3087" s="11"/>
      <c r="I3087" s="12" t="str" cm="1">
        <f t="array" ref="I3087">INDEX(_xlfn.TEXTSPLIT(טבלה1[[#This Row],[עמודה2]],","),2)</f>
        <v xml:space="preserve"> Poland</v>
      </c>
      <c r="J3087" s="16" t="str">
        <f>_xlfn.CONCAT(טבלה1[[#This Row],[AI_Companies]]," ",טבלה1[[#This Row],[עמודה1]])</f>
        <v>aveneo https://aveneo.dev</v>
      </c>
      <c r="K3087" s="12">
        <v>10</v>
      </c>
      <c r="L3087" s="12" t="str">
        <f>IF(טבלה1[[#This Row],[עמודה53]]&gt;2000,"Yes","No")</f>
        <v>No</v>
      </c>
      <c r="M3087" s="12">
        <v>49</v>
      </c>
      <c r="N3087" s="12">
        <f>AVERAGE(טבלה1[[#This Row],[עמודה52]:[עמודה53]])</f>
        <v>29.5</v>
      </c>
      <c r="O3087" s="12" t="str">
        <f>IF(טבלה1[[#This Row],[עמודה4]]="&lt; $25 / hr","0$ - $25 / hr",טבלה1[[#This Row],[עמודה4]])</f>
        <v>$50 - $99 / hr</v>
      </c>
      <c r="P3087" s="12" t="str" cm="1">
        <f t="array" ref="P3087">INDEX(_xlfn.TEXTSPLIT(טבלה1[[#This Row],[עמודה55]],"-"),1)</f>
        <v xml:space="preserve">$50 </v>
      </c>
      <c r="Q3087" s="21" t="str" cm="1">
        <f t="array" ref="Q3087">INDEX(_xlfn.TEXTSPLIT(INDEX(_xlfn.TEXTSPLIT(טבלה1[[#This Row],[עמודה55]],"-"),2),"/"),1)</f>
        <v xml:space="preserve"> $99 </v>
      </c>
      <c r="R3087" s="12">
        <f>AVERAGE(טבלה1[[#This Row],[עמודה59]:[עמודה60]])</f>
        <v>74.5</v>
      </c>
      <c r="S3087" s="3">
        <f>VALUE(SUBSTITUTE(טבלה1[[#This Row],[עמודה56]],"$",""))</f>
        <v>50</v>
      </c>
      <c r="T3087" s="3">
        <f>VALUE(SUBSTITUTE(טבלה1[[#This Row],[עמודה57]],"$",""))</f>
        <v>99</v>
      </c>
      <c r="U3087" s="3" t="str">
        <f>IF(טבלה1[[#This Row],[עמודה58]]&gt;30,"Yes","No")</f>
        <v>Yes</v>
      </c>
    </row>
    <row r="3088" spans="1:21" ht="13" x14ac:dyDescent="0.15">
      <c r="A3088" s="8" t="s">
        <v>7173</v>
      </c>
      <c r="B3088" s="9" t="s">
        <v>7174</v>
      </c>
      <c r="C3088" s="9" t="s">
        <v>7175</v>
      </c>
      <c r="D3088" s="9" t="s">
        <v>4</v>
      </c>
      <c r="E3088" s="9" t="s">
        <v>4</v>
      </c>
      <c r="F3088" s="9" t="s">
        <v>5</v>
      </c>
      <c r="G3088" s="10">
        <v>0.2</v>
      </c>
      <c r="H3088" s="11"/>
      <c r="I3088" s="12" t="str" cm="1">
        <f t="array" ref="I3088">INDEX(_xlfn.TEXTSPLIT(טבלה1[[#This Row],[עמודה2]],","),2)</f>
        <v xml:space="preserve"> China</v>
      </c>
      <c r="J3088" s="16" t="str">
        <f>_xlfn.CONCAT(טבלה1[[#This Row],[AI_Companies]]," ",טבלה1[[#This Row],[עמודה1]])</f>
        <v>JiangsuMingyueSoftwareTechnologyCo.,Ltd. http://www.my-soft.com.cn/</v>
      </c>
      <c r="K3088" s="12">
        <v>250</v>
      </c>
      <c r="L3088" s="12" t="str">
        <f>IF(טבלה1[[#This Row],[עמודה53]]&gt;2000,"Yes","No")</f>
        <v>No</v>
      </c>
      <c r="M3088" s="12">
        <v>999</v>
      </c>
      <c r="N3088" s="12">
        <f>AVERAGE(טבלה1[[#This Row],[עמודה52]:[עמודה53]])</f>
        <v>624.5</v>
      </c>
      <c r="O3088" s="12" t="str">
        <f>IF(טבלה1[[#This Row],[עמודה4]]="&lt; $25 / hr","0$ - $25 / hr",טבלה1[[#This Row],[עמודה4]])</f>
        <v>Undisclosed</v>
      </c>
      <c r="P3088" s="12" t="str" cm="1">
        <f t="array" ref="P3088">INDEX(_xlfn.TEXTSPLIT(טבלה1[[#This Row],[עמודה55]],"-"),1)</f>
        <v>Undisclosed</v>
      </c>
      <c r="Q3088" s="21" t="e" cm="1">
        <f t="array" ref="Q3088">INDEX(_xlfn.TEXTSPLIT(INDEX(_xlfn.TEXTSPLIT(טבלה1[[#This Row],[עמודה55]],"-"),2),"/"),1)</f>
        <v>#REF!</v>
      </c>
      <c r="R3088" s="12" t="e">
        <f>AVERAGE(טבלה1[[#This Row],[עמודה59]:[עמודה60]])</f>
        <v>#VALUE!</v>
      </c>
      <c r="S3088" s="3" t="e">
        <f>VALUE(SUBSTITUTE(טבלה1[[#This Row],[עמודה56]],"$",""))</f>
        <v>#VALUE!</v>
      </c>
      <c r="T3088" s="3" t="e">
        <f>VALUE(SUBSTITUTE(טבלה1[[#This Row],[עמודה57]],"$",""))</f>
        <v>#REF!</v>
      </c>
      <c r="U3088" s="3" t="e">
        <f>IF(טבלה1[[#This Row],[עמודה58]]&gt;30,"Yes","No")</f>
        <v>#VALUE!</v>
      </c>
    </row>
    <row r="3089" spans="1:21" ht="13" x14ac:dyDescent="0.15">
      <c r="A3089" s="8" t="s">
        <v>7176</v>
      </c>
      <c r="B3089" s="9" t="s">
        <v>7177</v>
      </c>
      <c r="C3089" s="9" t="s">
        <v>218</v>
      </c>
      <c r="D3089" s="13">
        <v>10000</v>
      </c>
      <c r="E3089" s="9" t="s">
        <v>9</v>
      </c>
      <c r="F3089" s="9" t="s">
        <v>117</v>
      </c>
      <c r="G3089" s="10">
        <v>0.3</v>
      </c>
      <c r="H3089" s="11"/>
      <c r="I3089" s="12" t="str" cm="1">
        <f t="array" ref="I3089">INDEX(_xlfn.TEXTSPLIT(טבלה1[[#This Row],[עמודה2]],","),2)</f>
        <v xml:space="preserve"> Poland</v>
      </c>
      <c r="J3089" s="16" t="str">
        <f>_xlfn.CONCAT(טבלה1[[#This Row],[AI_Companies]]," ",טבלה1[[#This Row],[עמודה1]])</f>
        <v>10Senses https://10senses.pl/</v>
      </c>
      <c r="K3089" s="12">
        <v>2</v>
      </c>
      <c r="L3089" s="12" t="str">
        <f>IF(טבלה1[[#This Row],[עמודה53]]&gt;2000,"Yes","No")</f>
        <v>No</v>
      </c>
      <c r="M3089" s="12">
        <v>9</v>
      </c>
      <c r="N3089" s="12">
        <f>AVERAGE(טבלה1[[#This Row],[עמודה52]:[עמודה53]])</f>
        <v>5.5</v>
      </c>
      <c r="O3089" s="12" t="str">
        <f>IF(טבלה1[[#This Row],[עמודה4]]="&lt; $25 / hr","0$ - $25 / hr",טבלה1[[#This Row],[עמודה4]])</f>
        <v>$50 - $99 / hr</v>
      </c>
      <c r="P3089" s="12" t="str" cm="1">
        <f t="array" ref="P3089">INDEX(_xlfn.TEXTSPLIT(טבלה1[[#This Row],[עמודה55]],"-"),1)</f>
        <v xml:space="preserve">$50 </v>
      </c>
      <c r="Q3089" s="21" t="str" cm="1">
        <f t="array" ref="Q3089">INDEX(_xlfn.TEXTSPLIT(INDEX(_xlfn.TEXTSPLIT(טבלה1[[#This Row],[עמודה55]],"-"),2),"/"),1)</f>
        <v xml:space="preserve"> $99 </v>
      </c>
      <c r="R3089" s="12">
        <f>AVERAGE(טבלה1[[#This Row],[עמודה59]:[עמודה60]])</f>
        <v>74.5</v>
      </c>
      <c r="S3089" s="3">
        <f>VALUE(SUBSTITUTE(טבלה1[[#This Row],[עמודה56]],"$",""))</f>
        <v>50</v>
      </c>
      <c r="T3089" s="3">
        <f>VALUE(SUBSTITUTE(טבלה1[[#This Row],[עמודה57]],"$",""))</f>
        <v>99</v>
      </c>
      <c r="U3089" s="3" t="str">
        <f>IF(טבלה1[[#This Row],[עמודה58]]&gt;30,"Yes","No")</f>
        <v>Yes</v>
      </c>
    </row>
    <row r="3090" spans="1:21" ht="13" x14ac:dyDescent="0.15">
      <c r="A3090" s="8" t="s">
        <v>7178</v>
      </c>
      <c r="B3090" s="9" t="s">
        <v>7179</v>
      </c>
      <c r="C3090" s="9" t="s">
        <v>308</v>
      </c>
      <c r="D3090" s="13">
        <v>1000</v>
      </c>
      <c r="E3090" s="9" t="s">
        <v>33</v>
      </c>
      <c r="F3090" s="9" t="s">
        <v>29</v>
      </c>
      <c r="G3090" s="10">
        <v>0.2</v>
      </c>
      <c r="H3090" s="11"/>
      <c r="I3090" s="12" t="str" cm="1">
        <f t="array" ref="I3090">INDEX(_xlfn.TEXTSPLIT(טבלה1[[#This Row],[עמודה2]],","),2)</f>
        <v xml:space="preserve"> India</v>
      </c>
      <c r="J3090" s="16" t="str">
        <f>_xlfn.CONCAT(טבלה1[[#This Row],[AI_Companies]]," ",טבלה1[[#This Row],[עמודה1]])</f>
        <v>TridentAnalyticalSolutions https://tas.co.in/</v>
      </c>
      <c r="K3090" s="12">
        <v>10</v>
      </c>
      <c r="L3090" s="12" t="str">
        <f>IF(טבלה1[[#This Row],[עמודה53]]&gt;2000,"Yes","No")</f>
        <v>No</v>
      </c>
      <c r="M3090" s="12">
        <v>49</v>
      </c>
      <c r="N3090" s="12">
        <f>AVERAGE(טבלה1[[#This Row],[עמודה52]:[עמודה53]])</f>
        <v>29.5</v>
      </c>
      <c r="O3090" s="12" t="str">
        <f>IF(טבלה1[[#This Row],[עמודה4]]="&lt; $25 / hr","0$ - $25 / hr",טבלה1[[#This Row],[עמודה4]])</f>
        <v>$25 - $49 / hr</v>
      </c>
      <c r="P3090" s="12" t="str" cm="1">
        <f t="array" ref="P3090">INDEX(_xlfn.TEXTSPLIT(טבלה1[[#This Row],[עמודה55]],"-"),1)</f>
        <v xml:space="preserve">$25 </v>
      </c>
      <c r="Q3090" s="21" t="str" cm="1">
        <f t="array" ref="Q3090">INDEX(_xlfn.TEXTSPLIT(INDEX(_xlfn.TEXTSPLIT(טבלה1[[#This Row],[עמודה55]],"-"),2),"/"),1)</f>
        <v xml:space="preserve"> $49 </v>
      </c>
      <c r="R3090" s="12">
        <f>AVERAGE(טבלה1[[#This Row],[עמודה59]:[עמודה60]])</f>
        <v>37</v>
      </c>
      <c r="S3090" s="3">
        <f>VALUE(SUBSTITUTE(טבלה1[[#This Row],[עמודה56]],"$",""))</f>
        <v>25</v>
      </c>
      <c r="T3090" s="3">
        <f>VALUE(SUBSTITUTE(טבלה1[[#This Row],[עמודה57]],"$",""))</f>
        <v>49</v>
      </c>
      <c r="U3090" s="3" t="str">
        <f>IF(טבלה1[[#This Row],[עמודה58]]&gt;30,"Yes","No")</f>
        <v>Yes</v>
      </c>
    </row>
    <row r="3091" spans="1:21" ht="13" x14ac:dyDescent="0.15">
      <c r="A3091" s="8" t="s">
        <v>7180</v>
      </c>
      <c r="B3091" s="9" t="s">
        <v>7181</v>
      </c>
      <c r="C3091" s="9" t="s">
        <v>1645</v>
      </c>
      <c r="D3091" s="13">
        <v>25000</v>
      </c>
      <c r="E3091" s="9" t="s">
        <v>21</v>
      </c>
      <c r="F3091" s="9" t="s">
        <v>29</v>
      </c>
      <c r="G3091" s="10">
        <v>0.1</v>
      </c>
      <c r="H3091" s="11"/>
      <c r="I3091" s="12" t="str" cm="1">
        <f t="array" ref="I3091">INDEX(_xlfn.TEXTSPLIT(טבלה1[[#This Row],[עמודה2]],","),2)</f>
        <v xml:space="preserve"> United Kingdom</v>
      </c>
      <c r="J3091" s="16" t="str">
        <f>_xlfn.CONCAT(טבלה1[[#This Row],[AI_Companies]]," ",טבלה1[[#This Row],[עמודה1]])</f>
        <v>UnaiLtd https://www.unai.com/</v>
      </c>
      <c r="K3091" s="12">
        <v>10</v>
      </c>
      <c r="L3091" s="12" t="str">
        <f>IF(טבלה1[[#This Row],[עמודה53]]&gt;2000,"Yes","No")</f>
        <v>No</v>
      </c>
      <c r="M3091" s="12">
        <v>49</v>
      </c>
      <c r="N3091" s="12">
        <f>AVERAGE(טבלה1[[#This Row],[עמודה52]:[עמודה53]])</f>
        <v>29.5</v>
      </c>
      <c r="O3091" s="12" t="str">
        <f>IF(טבלה1[[#This Row],[עמודה4]]="&lt; $25 / hr","0$ - $25 / hr",טבלה1[[#This Row],[עמודה4]])</f>
        <v>$100 - $149 / hr</v>
      </c>
      <c r="P3091" s="12" t="str" cm="1">
        <f t="array" ref="P3091">INDEX(_xlfn.TEXTSPLIT(טבלה1[[#This Row],[עמודה55]],"-"),1)</f>
        <v xml:space="preserve">$100 </v>
      </c>
      <c r="Q3091" s="21" t="str" cm="1">
        <f t="array" ref="Q3091">INDEX(_xlfn.TEXTSPLIT(INDEX(_xlfn.TEXTSPLIT(טבלה1[[#This Row],[עמודה55]],"-"),2),"/"),1)</f>
        <v xml:space="preserve"> $149 </v>
      </c>
      <c r="R3091" s="12">
        <f>AVERAGE(טבלה1[[#This Row],[עמודה59]:[עמודה60]])</f>
        <v>124.5</v>
      </c>
      <c r="S3091" s="3">
        <f>VALUE(SUBSTITUTE(טבלה1[[#This Row],[עמודה56]],"$",""))</f>
        <v>100</v>
      </c>
      <c r="T3091" s="3">
        <f>VALUE(SUBSTITUTE(טבלה1[[#This Row],[עמודה57]],"$",""))</f>
        <v>149</v>
      </c>
      <c r="U3091" s="3" t="str">
        <f>IF(טבלה1[[#This Row],[עמודה58]]&gt;30,"Yes","No")</f>
        <v>Yes</v>
      </c>
    </row>
    <row r="3092" spans="1:21" ht="13" x14ac:dyDescent="0.15">
      <c r="A3092" s="8" t="s">
        <v>7182</v>
      </c>
      <c r="B3092" s="9" t="s">
        <v>7183</v>
      </c>
      <c r="C3092" s="9" t="s">
        <v>240</v>
      </c>
      <c r="D3092" s="13">
        <v>10000</v>
      </c>
      <c r="E3092" s="9" t="s">
        <v>33</v>
      </c>
      <c r="F3092" s="9" t="s">
        <v>10</v>
      </c>
      <c r="G3092" s="10">
        <v>0.2</v>
      </c>
      <c r="H3092" s="11"/>
      <c r="I3092" s="12" t="str" cm="1">
        <f t="array" ref="I3092">INDEX(_xlfn.TEXTSPLIT(טבלה1[[#This Row],[עמודה2]],","),2)</f>
        <v xml:space="preserve"> CA</v>
      </c>
      <c r="J3092" s="16" t="str">
        <f>_xlfn.CONCAT(טבלה1[[#This Row],[AI_Companies]]," ",טבלה1[[#This Row],[עמודה1]])</f>
        <v>Zone24x7Inc. https://zone24x7.com/</v>
      </c>
      <c r="K3092" s="12">
        <v>50</v>
      </c>
      <c r="L3092" s="12" t="str">
        <f>IF(טבלה1[[#This Row],[עמודה53]]&gt;2000,"Yes","No")</f>
        <v>No</v>
      </c>
      <c r="M3092" s="12">
        <v>249</v>
      </c>
      <c r="N3092" s="12">
        <f>AVERAGE(טבלה1[[#This Row],[עמודה52]:[עמודה53]])</f>
        <v>149.5</v>
      </c>
      <c r="O3092" s="12" t="str">
        <f>IF(טבלה1[[#This Row],[עמודה4]]="&lt; $25 / hr","0$ - $25 / hr",טבלה1[[#This Row],[עמודה4]])</f>
        <v>$25 - $49 / hr</v>
      </c>
      <c r="P3092" s="12" t="str" cm="1">
        <f t="array" ref="P3092">INDEX(_xlfn.TEXTSPLIT(טבלה1[[#This Row],[עמודה55]],"-"),1)</f>
        <v xml:space="preserve">$25 </v>
      </c>
      <c r="Q3092" s="21" t="str" cm="1">
        <f t="array" ref="Q3092">INDEX(_xlfn.TEXTSPLIT(INDEX(_xlfn.TEXTSPLIT(טבלה1[[#This Row],[עמודה55]],"-"),2),"/"),1)</f>
        <v xml:space="preserve"> $49 </v>
      </c>
      <c r="R3092" s="12">
        <f>AVERAGE(טבלה1[[#This Row],[עמודה59]:[עמודה60]])</f>
        <v>37</v>
      </c>
      <c r="S3092" s="3">
        <f>VALUE(SUBSTITUTE(טבלה1[[#This Row],[עמודה56]],"$",""))</f>
        <v>25</v>
      </c>
      <c r="T3092" s="3">
        <f>VALUE(SUBSTITUTE(טבלה1[[#This Row],[עמודה57]],"$",""))</f>
        <v>49</v>
      </c>
      <c r="U3092" s="3" t="str">
        <f>IF(טבלה1[[#This Row],[עמודה58]]&gt;30,"Yes","No")</f>
        <v>Yes</v>
      </c>
    </row>
    <row r="3093" spans="1:21" ht="13" x14ac:dyDescent="0.15">
      <c r="A3093" s="8" t="s">
        <v>7184</v>
      </c>
      <c r="B3093" s="9" t="s">
        <v>7185</v>
      </c>
      <c r="C3093" s="9" t="s">
        <v>7186</v>
      </c>
      <c r="D3093" s="13">
        <v>10000</v>
      </c>
      <c r="E3093" s="9" t="s">
        <v>33</v>
      </c>
      <c r="F3093" s="9" t="s">
        <v>29</v>
      </c>
      <c r="G3093" s="10">
        <v>0.3</v>
      </c>
      <c r="H3093" s="11"/>
      <c r="I3093" s="12" t="str" cm="1">
        <f t="array" ref="I3093">INDEX(_xlfn.TEXTSPLIT(טבלה1[[#This Row],[עמודה2]],","),2)</f>
        <v xml:space="preserve"> Poland</v>
      </c>
      <c r="J3093" s="16" t="str">
        <f>_xlfn.CONCAT(טבלה1[[#This Row],[AI_Companies]]," ",טבלה1[[#This Row],[עמודה1]])</f>
        <v>Ermlab https://ermlab.com</v>
      </c>
      <c r="K3093" s="12">
        <v>10</v>
      </c>
      <c r="L3093" s="12" t="str">
        <f>IF(טבלה1[[#This Row],[עמודה53]]&gt;2000,"Yes","No")</f>
        <v>No</v>
      </c>
      <c r="M3093" s="12">
        <v>49</v>
      </c>
      <c r="N3093" s="12">
        <f>AVERAGE(טבלה1[[#This Row],[עמודה52]:[עמודה53]])</f>
        <v>29.5</v>
      </c>
      <c r="O3093" s="12" t="str">
        <f>IF(טבלה1[[#This Row],[עמודה4]]="&lt; $25 / hr","0$ - $25 / hr",טבלה1[[#This Row],[עמודה4]])</f>
        <v>$25 - $49 / hr</v>
      </c>
      <c r="P3093" s="12" t="str" cm="1">
        <f t="array" ref="P3093">INDEX(_xlfn.TEXTSPLIT(טבלה1[[#This Row],[עמודה55]],"-"),1)</f>
        <v xml:space="preserve">$25 </v>
      </c>
      <c r="Q3093" s="21" t="str" cm="1">
        <f t="array" ref="Q3093">INDEX(_xlfn.TEXTSPLIT(INDEX(_xlfn.TEXTSPLIT(טבלה1[[#This Row],[עמודה55]],"-"),2),"/"),1)</f>
        <v xml:space="preserve"> $49 </v>
      </c>
      <c r="R3093" s="12">
        <f>AVERAGE(טבלה1[[#This Row],[עמודה59]:[עמודה60]])</f>
        <v>37</v>
      </c>
      <c r="S3093" s="3">
        <f>VALUE(SUBSTITUTE(טבלה1[[#This Row],[עמודה56]],"$",""))</f>
        <v>25</v>
      </c>
      <c r="T3093" s="3">
        <f>VALUE(SUBSTITUTE(טבלה1[[#This Row],[עמודה57]],"$",""))</f>
        <v>49</v>
      </c>
      <c r="U3093" s="3" t="str">
        <f>IF(טבלה1[[#This Row],[עמודה58]]&gt;30,"Yes","No")</f>
        <v>Yes</v>
      </c>
    </row>
    <row r="3094" spans="1:21" ht="13" x14ac:dyDescent="0.15">
      <c r="A3094" s="8" t="s">
        <v>7187</v>
      </c>
      <c r="B3094" s="9" t="s">
        <v>7188</v>
      </c>
      <c r="C3094" s="9" t="s">
        <v>7189</v>
      </c>
      <c r="D3094" s="13">
        <v>25000</v>
      </c>
      <c r="E3094" s="9" t="s">
        <v>33</v>
      </c>
      <c r="F3094" s="9" t="s">
        <v>10</v>
      </c>
      <c r="G3094" s="10">
        <v>0.15</v>
      </c>
      <c r="H3094" s="11"/>
      <c r="I3094" s="12" t="str" cm="1">
        <f t="array" ref="I3094">INDEX(_xlfn.TEXTSPLIT(טבלה1[[#This Row],[עמודה2]],","),2)</f>
        <v xml:space="preserve"> Austria</v>
      </c>
      <c r="J3094" s="16" t="str">
        <f>_xlfn.CONCAT(טבלה1[[#This Row],[AI_Companies]]," ",טבלה1[[#This Row],[עמודה1]])</f>
        <v>OpenSenseLabs https://opensenselabs.com</v>
      </c>
      <c r="K3094" s="12">
        <v>50</v>
      </c>
      <c r="L3094" s="12" t="str">
        <f>IF(טבלה1[[#This Row],[עמודה53]]&gt;2000,"Yes","No")</f>
        <v>No</v>
      </c>
      <c r="M3094" s="12">
        <v>249</v>
      </c>
      <c r="N3094" s="12">
        <f>AVERAGE(טבלה1[[#This Row],[עמודה52]:[עמודה53]])</f>
        <v>149.5</v>
      </c>
      <c r="O3094" s="12" t="str">
        <f>IF(טבלה1[[#This Row],[עמודה4]]="&lt; $25 / hr","0$ - $25 / hr",טבלה1[[#This Row],[עמודה4]])</f>
        <v>$25 - $49 / hr</v>
      </c>
      <c r="P3094" s="12" t="str" cm="1">
        <f t="array" ref="P3094">INDEX(_xlfn.TEXTSPLIT(טבלה1[[#This Row],[עמודה55]],"-"),1)</f>
        <v xml:space="preserve">$25 </v>
      </c>
      <c r="Q3094" s="21" t="str" cm="1">
        <f t="array" ref="Q3094">INDEX(_xlfn.TEXTSPLIT(INDEX(_xlfn.TEXTSPLIT(טבלה1[[#This Row],[עמודה55]],"-"),2),"/"),1)</f>
        <v xml:space="preserve"> $49 </v>
      </c>
      <c r="R3094" s="12">
        <f>AVERAGE(טבלה1[[#This Row],[עמודה59]:[עמודה60]])</f>
        <v>37</v>
      </c>
      <c r="S3094" s="3">
        <f>VALUE(SUBSTITUTE(טבלה1[[#This Row],[עמודה56]],"$",""))</f>
        <v>25</v>
      </c>
      <c r="T3094" s="3">
        <f>VALUE(SUBSTITUTE(טבלה1[[#This Row],[עמודה57]],"$",""))</f>
        <v>49</v>
      </c>
      <c r="U3094" s="3" t="str">
        <f>IF(טבלה1[[#This Row],[עמודה58]]&gt;30,"Yes","No")</f>
        <v>Yes</v>
      </c>
    </row>
    <row r="3095" spans="1:21" ht="13" x14ac:dyDescent="0.15">
      <c r="A3095" s="8" t="s">
        <v>7190</v>
      </c>
      <c r="B3095" s="9" t="s">
        <v>7191</v>
      </c>
      <c r="C3095" s="9" t="s">
        <v>28</v>
      </c>
      <c r="D3095" s="13">
        <v>50000</v>
      </c>
      <c r="E3095" s="9" t="s">
        <v>9</v>
      </c>
      <c r="F3095" s="9" t="s">
        <v>5</v>
      </c>
      <c r="G3095" s="10">
        <v>0.1</v>
      </c>
      <c r="H3095" s="11"/>
      <c r="I3095" s="12" t="str" cm="1">
        <f t="array" ref="I3095">INDEX(_xlfn.TEXTSPLIT(טבלה1[[#This Row],[עמודה2]],","),2)</f>
        <v xml:space="preserve"> Poland</v>
      </c>
      <c r="J3095" s="16" t="str">
        <f>_xlfn.CONCAT(טבלה1[[#This Row],[AI_Companies]]," ",טבלה1[[#This Row],[עמודה1]])</f>
        <v>CodiLime http://codilime.com/</v>
      </c>
      <c r="K3095" s="12">
        <v>250</v>
      </c>
      <c r="L3095" s="12" t="str">
        <f>IF(טבלה1[[#This Row],[עמודה53]]&gt;2000,"Yes","No")</f>
        <v>No</v>
      </c>
      <c r="M3095" s="12">
        <v>999</v>
      </c>
      <c r="N3095" s="12">
        <f>AVERAGE(טבלה1[[#This Row],[עמודה52]:[עמודה53]])</f>
        <v>624.5</v>
      </c>
      <c r="O3095" s="12" t="str">
        <f>IF(טבלה1[[#This Row],[עמודה4]]="&lt; $25 / hr","0$ - $25 / hr",טבלה1[[#This Row],[עמודה4]])</f>
        <v>$50 - $99 / hr</v>
      </c>
      <c r="P3095" s="12" t="str" cm="1">
        <f t="array" ref="P3095">INDEX(_xlfn.TEXTSPLIT(טבלה1[[#This Row],[עמודה55]],"-"),1)</f>
        <v xml:space="preserve">$50 </v>
      </c>
      <c r="Q3095" s="21" t="str" cm="1">
        <f t="array" ref="Q3095">INDEX(_xlfn.TEXTSPLIT(INDEX(_xlfn.TEXTSPLIT(טבלה1[[#This Row],[עמודה55]],"-"),2),"/"),1)</f>
        <v xml:space="preserve"> $99 </v>
      </c>
      <c r="R3095" s="12">
        <f>AVERAGE(טבלה1[[#This Row],[עמודה59]:[עמודה60]])</f>
        <v>74.5</v>
      </c>
      <c r="S3095" s="3">
        <f>VALUE(SUBSTITUTE(טבלה1[[#This Row],[עמודה56]],"$",""))</f>
        <v>50</v>
      </c>
      <c r="T3095" s="3">
        <f>VALUE(SUBSTITUTE(טבלה1[[#This Row],[עמודה57]],"$",""))</f>
        <v>99</v>
      </c>
      <c r="U3095" s="3" t="str">
        <f>IF(טבלה1[[#This Row],[עמודה58]]&gt;30,"Yes","No")</f>
        <v>Yes</v>
      </c>
    </row>
    <row r="3096" spans="1:21" ht="13" x14ac:dyDescent="0.15">
      <c r="A3096" s="8" t="s">
        <v>7192</v>
      </c>
      <c r="B3096" s="9" t="s">
        <v>7193</v>
      </c>
      <c r="C3096" s="9" t="s">
        <v>53</v>
      </c>
      <c r="D3096" s="13">
        <v>1000</v>
      </c>
      <c r="E3096" s="9" t="s">
        <v>14</v>
      </c>
      <c r="F3096" s="9" t="s">
        <v>10</v>
      </c>
      <c r="G3096" s="10">
        <v>0.1</v>
      </c>
      <c r="H3096" s="11"/>
      <c r="I3096" s="12" t="str" cm="1">
        <f t="array" ref="I3096">INDEX(_xlfn.TEXTSPLIT(טבלה1[[#This Row],[עמודה2]],","),2)</f>
        <v xml:space="preserve"> Ukraine</v>
      </c>
      <c r="J3096" s="16" t="str">
        <f>_xlfn.CONCAT(טבלה1[[#This Row],[AI_Companies]]," ",טבלה1[[#This Row],[עמודה1]])</f>
        <v>Intellink http://www.intellink.tech/</v>
      </c>
      <c r="K3096" s="12">
        <v>50</v>
      </c>
      <c r="L3096" s="12" t="str">
        <f>IF(טבלה1[[#This Row],[עמודה53]]&gt;2000,"Yes","No")</f>
        <v>No</v>
      </c>
      <c r="M3096" s="12">
        <v>249</v>
      </c>
      <c r="N3096" s="12">
        <f>AVERAGE(טבלה1[[#This Row],[עמודה52]:[עמודה53]])</f>
        <v>149.5</v>
      </c>
      <c r="O3096" s="12" t="str">
        <f>IF(טבלה1[[#This Row],[עמודה4]]="&lt; $25 / hr","0$ - $25 / hr",טבלה1[[#This Row],[עמודה4]])</f>
        <v>0$ - $25 / hr</v>
      </c>
      <c r="P3096" s="12" t="str" cm="1">
        <f t="array" ref="P3096">INDEX(_xlfn.TEXTSPLIT(טבלה1[[#This Row],[עמודה55]],"-"),1)</f>
        <v xml:space="preserve">0$ </v>
      </c>
      <c r="Q3096" s="21" t="str" cm="1">
        <f t="array" ref="Q3096">INDEX(_xlfn.TEXTSPLIT(INDEX(_xlfn.TEXTSPLIT(טבלה1[[#This Row],[עמודה55]],"-"),2),"/"),1)</f>
        <v xml:space="preserve"> $25 </v>
      </c>
      <c r="R3096" s="12">
        <f>AVERAGE(טבלה1[[#This Row],[עמודה59]:[עמודה60]])</f>
        <v>12.5</v>
      </c>
      <c r="S3096" s="3">
        <f>VALUE(SUBSTITUTE(טבלה1[[#This Row],[עמודה56]],"$",""))</f>
        <v>0</v>
      </c>
      <c r="T3096" s="3">
        <f>VALUE(SUBSTITUTE(טבלה1[[#This Row],[עמודה57]],"$",""))</f>
        <v>25</v>
      </c>
      <c r="U3096" s="3" t="str">
        <f>IF(טבלה1[[#This Row],[עמודה58]]&gt;30,"Yes","No")</f>
        <v>No</v>
      </c>
    </row>
    <row r="3097" spans="1:21" ht="13" x14ac:dyDescent="0.15">
      <c r="A3097" s="8" t="s">
        <v>7194</v>
      </c>
      <c r="B3097" s="9" t="s">
        <v>7195</v>
      </c>
      <c r="C3097" s="9" t="s">
        <v>69</v>
      </c>
      <c r="D3097" s="13">
        <v>5000</v>
      </c>
      <c r="E3097" s="9" t="s">
        <v>33</v>
      </c>
      <c r="F3097" s="9" t="s">
        <v>29</v>
      </c>
      <c r="G3097" s="10">
        <v>0.4</v>
      </c>
      <c r="H3097" s="11"/>
      <c r="I3097" s="12" t="str" cm="1">
        <f t="array" ref="I3097">INDEX(_xlfn.TEXTSPLIT(טבלה1[[#This Row],[עמודה2]],","),2)</f>
        <v xml:space="preserve"> India</v>
      </c>
      <c r="J3097" s="16" t="str">
        <f>_xlfn.CONCAT(טבלה1[[#This Row],[AI_Companies]]," ",טבלה1[[#This Row],[עמודה1]])</f>
        <v>SomeshwaraSoftwarePvtLtd https://someshwara.com</v>
      </c>
      <c r="K3097" s="12">
        <v>10</v>
      </c>
      <c r="L3097" s="12" t="str">
        <f>IF(טבלה1[[#This Row],[עמודה53]]&gt;2000,"Yes","No")</f>
        <v>No</v>
      </c>
      <c r="M3097" s="12">
        <v>49</v>
      </c>
      <c r="N3097" s="12">
        <f>AVERAGE(טבלה1[[#This Row],[עמודה52]:[עמודה53]])</f>
        <v>29.5</v>
      </c>
      <c r="O3097" s="12" t="str">
        <f>IF(טבלה1[[#This Row],[עמודה4]]="&lt; $25 / hr","0$ - $25 / hr",טבלה1[[#This Row],[עמודה4]])</f>
        <v>$25 - $49 / hr</v>
      </c>
      <c r="P3097" s="12" t="str" cm="1">
        <f t="array" ref="P3097">INDEX(_xlfn.TEXTSPLIT(טבלה1[[#This Row],[עמודה55]],"-"),1)</f>
        <v xml:space="preserve">$25 </v>
      </c>
      <c r="Q3097" s="21" t="str" cm="1">
        <f t="array" ref="Q3097">INDEX(_xlfn.TEXTSPLIT(INDEX(_xlfn.TEXTSPLIT(טבלה1[[#This Row],[עמודה55]],"-"),2),"/"),1)</f>
        <v xml:space="preserve"> $49 </v>
      </c>
      <c r="R3097" s="12">
        <f>AVERAGE(טבלה1[[#This Row],[עמודה59]:[עמודה60]])</f>
        <v>37</v>
      </c>
      <c r="S3097" s="3">
        <f>VALUE(SUBSTITUTE(טבלה1[[#This Row],[עמודה56]],"$",""))</f>
        <v>25</v>
      </c>
      <c r="T3097" s="3">
        <f>VALUE(SUBSTITUTE(טבלה1[[#This Row],[עמודה57]],"$",""))</f>
        <v>49</v>
      </c>
      <c r="U3097" s="3" t="str">
        <f>IF(טבלה1[[#This Row],[עמודה58]]&gt;30,"Yes","No")</f>
        <v>Yes</v>
      </c>
    </row>
    <row r="3098" spans="1:21" ht="13" x14ac:dyDescent="0.15">
      <c r="A3098" s="8" t="s">
        <v>7196</v>
      </c>
      <c r="B3098" s="9" t="s">
        <v>7197</v>
      </c>
      <c r="C3098" s="9" t="s">
        <v>7198</v>
      </c>
      <c r="D3098" s="13">
        <v>10000</v>
      </c>
      <c r="E3098" s="9" t="s">
        <v>33</v>
      </c>
      <c r="F3098" s="9" t="s">
        <v>29</v>
      </c>
      <c r="G3098" s="10">
        <v>0.2</v>
      </c>
      <c r="H3098" s="11"/>
      <c r="I3098" s="12" t="str" cm="1">
        <f t="array" ref="I3098">INDEX(_xlfn.TEXTSPLIT(טבלה1[[#This Row],[עמודה2]],","),2)</f>
        <v xml:space="preserve"> NJ</v>
      </c>
      <c r="J3098" s="16" t="str">
        <f>_xlfn.CONCAT(טבלה1[[#This Row],[AI_Companies]]," ",טבלה1[[#This Row],[עמודה1]])</f>
        <v>HurekaTechnologiesInc http://www.hurekatek.com</v>
      </c>
      <c r="K3098" s="12">
        <v>10</v>
      </c>
      <c r="L3098" s="12" t="str">
        <f>IF(טבלה1[[#This Row],[עמודה53]]&gt;2000,"Yes","No")</f>
        <v>No</v>
      </c>
      <c r="M3098" s="12">
        <v>49</v>
      </c>
      <c r="N3098" s="12">
        <f>AVERAGE(טבלה1[[#This Row],[עמודה52]:[עמודה53]])</f>
        <v>29.5</v>
      </c>
      <c r="O3098" s="12" t="str">
        <f>IF(טבלה1[[#This Row],[עמודה4]]="&lt; $25 / hr","0$ - $25 / hr",טבלה1[[#This Row],[עמודה4]])</f>
        <v>$25 - $49 / hr</v>
      </c>
      <c r="P3098" s="12" t="str" cm="1">
        <f t="array" ref="P3098">INDEX(_xlfn.TEXTSPLIT(טבלה1[[#This Row],[עמודה55]],"-"),1)</f>
        <v xml:space="preserve">$25 </v>
      </c>
      <c r="Q3098" s="21" t="str" cm="1">
        <f t="array" ref="Q3098">INDEX(_xlfn.TEXTSPLIT(INDEX(_xlfn.TEXTSPLIT(טבלה1[[#This Row],[עמודה55]],"-"),2),"/"),1)</f>
        <v xml:space="preserve"> $49 </v>
      </c>
      <c r="R3098" s="12">
        <f>AVERAGE(טבלה1[[#This Row],[עמודה59]:[עמודה60]])</f>
        <v>37</v>
      </c>
      <c r="S3098" s="3">
        <f>VALUE(SUBSTITUTE(טבלה1[[#This Row],[עמודה56]],"$",""))</f>
        <v>25</v>
      </c>
      <c r="T3098" s="3">
        <f>VALUE(SUBSTITUTE(טבלה1[[#This Row],[עמודה57]],"$",""))</f>
        <v>49</v>
      </c>
      <c r="U3098" s="3" t="str">
        <f>IF(טבלה1[[#This Row],[עמודה58]]&gt;30,"Yes","No")</f>
        <v>Yes</v>
      </c>
    </row>
    <row r="3099" spans="1:21" ht="13" x14ac:dyDescent="0.15">
      <c r="A3099" s="8" t="s">
        <v>7199</v>
      </c>
      <c r="B3099" s="9" t="s">
        <v>7200</v>
      </c>
      <c r="C3099" s="9" t="s">
        <v>56</v>
      </c>
      <c r="D3099" s="13">
        <v>10000</v>
      </c>
      <c r="E3099" s="9" t="s">
        <v>33</v>
      </c>
      <c r="F3099" s="9" t="s">
        <v>5</v>
      </c>
      <c r="G3099" s="10">
        <v>0.1</v>
      </c>
      <c r="H3099" s="11"/>
      <c r="I3099" s="12" t="str" cm="1">
        <f t="array" ref="I3099">INDEX(_xlfn.TEXTSPLIT(טבלה1[[#This Row],[עמודה2]],","),2)</f>
        <v xml:space="preserve"> CA</v>
      </c>
      <c r="J3099" s="16" t="str">
        <f>_xlfn.CONCAT(טבלה1[[#This Row],[AI_Companies]]," ",טבלה1[[#This Row],[עמודה1]])</f>
        <v>MYZEALI.T.SolutionsLLC http://www.myzealit.com/</v>
      </c>
      <c r="K3099" s="12">
        <v>250</v>
      </c>
      <c r="L3099" s="12" t="str">
        <f>IF(טבלה1[[#This Row],[עמודה53]]&gt;2000,"Yes","No")</f>
        <v>No</v>
      </c>
      <c r="M3099" s="12">
        <v>999</v>
      </c>
      <c r="N3099" s="12">
        <f>AVERAGE(טבלה1[[#This Row],[עמודה52]:[עמודה53]])</f>
        <v>624.5</v>
      </c>
      <c r="O3099" s="12" t="str">
        <f>IF(טבלה1[[#This Row],[עמודה4]]="&lt; $25 / hr","0$ - $25 / hr",טבלה1[[#This Row],[עמודה4]])</f>
        <v>$25 - $49 / hr</v>
      </c>
      <c r="P3099" s="12" t="str" cm="1">
        <f t="array" ref="P3099">INDEX(_xlfn.TEXTSPLIT(טבלה1[[#This Row],[עמודה55]],"-"),1)</f>
        <v xml:space="preserve">$25 </v>
      </c>
      <c r="Q3099" s="21" t="str" cm="1">
        <f t="array" ref="Q3099">INDEX(_xlfn.TEXTSPLIT(INDEX(_xlfn.TEXTSPLIT(טבלה1[[#This Row],[עמודה55]],"-"),2),"/"),1)</f>
        <v xml:space="preserve"> $49 </v>
      </c>
      <c r="R3099" s="12">
        <f>AVERAGE(טבלה1[[#This Row],[עמודה59]:[עמודה60]])</f>
        <v>37</v>
      </c>
      <c r="S3099" s="3">
        <f>VALUE(SUBSTITUTE(טבלה1[[#This Row],[עמודה56]],"$",""))</f>
        <v>25</v>
      </c>
      <c r="T3099" s="3">
        <f>VALUE(SUBSTITUTE(טבלה1[[#This Row],[עמודה57]],"$",""))</f>
        <v>49</v>
      </c>
      <c r="U3099" s="3" t="str">
        <f>IF(טבלה1[[#This Row],[עמודה58]]&gt;30,"Yes","No")</f>
        <v>Yes</v>
      </c>
    </row>
    <row r="3100" spans="1:21" ht="13" x14ac:dyDescent="0.15">
      <c r="A3100" s="8" t="s">
        <v>7201</v>
      </c>
      <c r="B3100" s="9" t="s">
        <v>7202</v>
      </c>
      <c r="C3100" s="9" t="s">
        <v>5923</v>
      </c>
      <c r="D3100" s="13">
        <v>25000</v>
      </c>
      <c r="E3100" s="9" t="s">
        <v>4</v>
      </c>
      <c r="F3100" s="9" t="s">
        <v>29</v>
      </c>
      <c r="G3100" s="10">
        <v>0.2</v>
      </c>
      <c r="H3100" s="11"/>
      <c r="I3100" s="12" t="str" cm="1">
        <f t="array" ref="I3100">INDEX(_xlfn.TEXTSPLIT(טבלה1[[#This Row],[עמודה2]],","),2)</f>
        <v xml:space="preserve"> Nigeria</v>
      </c>
      <c r="J3100" s="16" t="str">
        <f>_xlfn.CONCAT(טבלה1[[#This Row],[AI_Companies]]," ",טבלה1[[#This Row],[עמודה1]])</f>
        <v>Intelia https://intelia.io/</v>
      </c>
      <c r="K3100" s="12">
        <v>10</v>
      </c>
      <c r="L3100" s="12" t="str">
        <f>IF(טבלה1[[#This Row],[עמודה53]]&gt;2000,"Yes","No")</f>
        <v>No</v>
      </c>
      <c r="M3100" s="12">
        <v>49</v>
      </c>
      <c r="N3100" s="12">
        <f>AVERAGE(טבלה1[[#This Row],[עמודה52]:[עמודה53]])</f>
        <v>29.5</v>
      </c>
      <c r="O3100" s="12" t="str">
        <f>IF(טבלה1[[#This Row],[עמודה4]]="&lt; $25 / hr","0$ - $25 / hr",טבלה1[[#This Row],[עמודה4]])</f>
        <v>Undisclosed</v>
      </c>
      <c r="P3100" s="12" t="str" cm="1">
        <f t="array" ref="P3100">INDEX(_xlfn.TEXTSPLIT(טבלה1[[#This Row],[עמודה55]],"-"),1)</f>
        <v>Undisclosed</v>
      </c>
      <c r="Q3100" s="21" t="e" cm="1">
        <f t="array" ref="Q3100">INDEX(_xlfn.TEXTSPLIT(INDEX(_xlfn.TEXTSPLIT(טבלה1[[#This Row],[עמודה55]],"-"),2),"/"),1)</f>
        <v>#REF!</v>
      </c>
      <c r="R3100" s="12" t="e">
        <f>AVERAGE(טבלה1[[#This Row],[עמודה59]:[עמודה60]])</f>
        <v>#VALUE!</v>
      </c>
      <c r="S3100" s="3" t="e">
        <f>VALUE(SUBSTITUTE(טבלה1[[#This Row],[עמודה56]],"$",""))</f>
        <v>#VALUE!</v>
      </c>
      <c r="T3100" s="3" t="e">
        <f>VALUE(SUBSTITUTE(טבלה1[[#This Row],[עמודה57]],"$",""))</f>
        <v>#REF!</v>
      </c>
      <c r="U3100" s="3" t="e">
        <f>IF(טבלה1[[#This Row],[עמודה58]]&gt;30,"Yes","No")</f>
        <v>#VALUE!</v>
      </c>
    </row>
    <row r="3101" spans="1:21" ht="13" x14ac:dyDescent="0.15">
      <c r="A3101" s="8" t="s">
        <v>7203</v>
      </c>
      <c r="B3101" s="9" t="s">
        <v>7204</v>
      </c>
      <c r="C3101" s="9" t="s">
        <v>546</v>
      </c>
      <c r="D3101" s="13">
        <v>10000</v>
      </c>
      <c r="E3101" s="9" t="s">
        <v>9</v>
      </c>
      <c r="F3101" s="9" t="s">
        <v>29</v>
      </c>
      <c r="G3101" s="10">
        <v>0.25</v>
      </c>
      <c r="H3101" s="11"/>
      <c r="I3101" s="12" t="str" cm="1">
        <f t="array" ref="I3101">INDEX(_xlfn.TEXTSPLIT(טבלה1[[#This Row],[עמודה2]],","),2)</f>
        <v xml:space="preserve"> IL</v>
      </c>
      <c r="J3101" s="16" t="str">
        <f>_xlfn.CONCAT(טבלה1[[#This Row],[AI_Companies]]," ",טבלה1[[#This Row],[עמודה1]])</f>
        <v>MojoTrek http://www.mojotrek.com</v>
      </c>
      <c r="K3101" s="12">
        <v>10</v>
      </c>
      <c r="L3101" s="12" t="str">
        <f>IF(טבלה1[[#This Row],[עמודה53]]&gt;2000,"Yes","No")</f>
        <v>No</v>
      </c>
      <c r="M3101" s="12">
        <v>49</v>
      </c>
      <c r="N3101" s="12">
        <f>AVERAGE(טבלה1[[#This Row],[עמודה52]:[עמודה53]])</f>
        <v>29.5</v>
      </c>
      <c r="O3101" s="12" t="str">
        <f>IF(טבלה1[[#This Row],[עמודה4]]="&lt; $25 / hr","0$ - $25 / hr",טבלה1[[#This Row],[עמודה4]])</f>
        <v>$50 - $99 / hr</v>
      </c>
      <c r="P3101" s="12" t="str" cm="1">
        <f t="array" ref="P3101">INDEX(_xlfn.TEXTSPLIT(טבלה1[[#This Row],[עמודה55]],"-"),1)</f>
        <v xml:space="preserve">$50 </v>
      </c>
      <c r="Q3101" s="21" t="str" cm="1">
        <f t="array" ref="Q3101">INDEX(_xlfn.TEXTSPLIT(INDEX(_xlfn.TEXTSPLIT(טבלה1[[#This Row],[עמודה55]],"-"),2),"/"),1)</f>
        <v xml:space="preserve"> $99 </v>
      </c>
      <c r="R3101" s="12">
        <f>AVERAGE(טבלה1[[#This Row],[עמודה59]:[עמודה60]])</f>
        <v>74.5</v>
      </c>
      <c r="S3101" s="3">
        <f>VALUE(SUBSTITUTE(טבלה1[[#This Row],[עמודה56]],"$",""))</f>
        <v>50</v>
      </c>
      <c r="T3101" s="3">
        <f>VALUE(SUBSTITUTE(טבלה1[[#This Row],[עמודה57]],"$",""))</f>
        <v>99</v>
      </c>
      <c r="U3101" s="3" t="str">
        <f>IF(טבלה1[[#This Row],[עמודה58]]&gt;30,"Yes","No")</f>
        <v>Yes</v>
      </c>
    </row>
    <row r="3102" spans="1:21" ht="13" x14ac:dyDescent="0.15">
      <c r="A3102" s="8" t="s">
        <v>7205</v>
      </c>
      <c r="B3102" s="9" t="s">
        <v>7206</v>
      </c>
      <c r="C3102" s="9" t="s">
        <v>168</v>
      </c>
      <c r="D3102" s="13">
        <v>50000</v>
      </c>
      <c r="E3102" s="9" t="s">
        <v>33</v>
      </c>
      <c r="F3102" s="9" t="s">
        <v>29</v>
      </c>
      <c r="G3102" s="10">
        <v>0.1</v>
      </c>
      <c r="H3102" s="11"/>
      <c r="I3102" s="12" t="str" cm="1">
        <f t="array" ref="I3102">INDEX(_xlfn.TEXTSPLIT(טבלה1[[#This Row],[עמודה2]],","),2)</f>
        <v xml:space="preserve"> India</v>
      </c>
      <c r="J3102" s="16" t="str">
        <f>_xlfn.CONCAT(טבלה1[[#This Row],[AI_Companies]]," ",טבלה1[[#This Row],[עמודה1]])</f>
        <v>HypeTeqSoftwareSolutions https://www.hypeteq.com/</v>
      </c>
      <c r="K3102" s="12">
        <v>10</v>
      </c>
      <c r="L3102" s="12" t="str">
        <f>IF(טבלה1[[#This Row],[עמודה53]]&gt;2000,"Yes","No")</f>
        <v>No</v>
      </c>
      <c r="M3102" s="12">
        <v>49</v>
      </c>
      <c r="N3102" s="12">
        <f>AVERAGE(טבלה1[[#This Row],[עמודה52]:[עמודה53]])</f>
        <v>29.5</v>
      </c>
      <c r="O3102" s="17" t="str">
        <f>IF(טבלה1[[#This Row],[עמודה4]]="&lt; $25 / hr","0$ - $25 / hr",טבלה1[[#This Row],[עמודה4]])</f>
        <v>$25 - $49 / hr</v>
      </c>
      <c r="P3102" s="17" t="str" cm="1">
        <f t="array" ref="P3102">INDEX(_xlfn.TEXTSPLIT(טבלה1[[#This Row],[עמודה55]],"-"),1)</f>
        <v xml:space="preserve">$25 </v>
      </c>
      <c r="Q3102" s="22" t="str" cm="1">
        <f t="array" ref="Q3102">INDEX(_xlfn.TEXTSPLIT(INDEX(_xlfn.TEXTSPLIT(טבלה1[[#This Row],[עמודה55]],"-"),2),"/"),1)</f>
        <v xml:space="preserve"> $49 </v>
      </c>
      <c r="R3102" s="12">
        <f>AVERAGE(טבלה1[[#This Row],[עמודה59]:[עמודה60]])</f>
        <v>37</v>
      </c>
      <c r="S3102" s="3">
        <f>VALUE(SUBSTITUTE(טבלה1[[#This Row],[עמודה56]],"$",""))</f>
        <v>25</v>
      </c>
      <c r="T3102" s="3">
        <f>VALUE(SUBSTITUTE(טבלה1[[#This Row],[עמודה57]],"$",""))</f>
        <v>49</v>
      </c>
      <c r="U3102" s="3" t="str">
        <f>IF(טבלה1[[#This Row],[עמודה58]]&gt;30,"Yes","No")</f>
        <v>Yes</v>
      </c>
    </row>
  </sheetData>
  <phoneticPr fontId="7" type="noConversion"/>
  <hyperlinks>
    <hyperlink ref="A3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A56" r:id="rId55" xr:uid="{00000000-0004-0000-0000-000036000000}"/>
    <hyperlink ref="B56" r:id="rId56" xr:uid="{00000000-0004-0000-0000-000037000000}"/>
    <hyperlink ref="B57" r:id="rId57" xr:uid="{00000000-0004-0000-0000-000038000000}"/>
    <hyperlink ref="B58" r:id="rId58" xr:uid="{00000000-0004-0000-0000-000039000000}"/>
    <hyperlink ref="B59" r:id="rId59" xr:uid="{00000000-0004-0000-0000-00003A000000}"/>
    <hyperlink ref="B60" r:id="rId60" xr:uid="{00000000-0004-0000-0000-00003B000000}"/>
    <hyperlink ref="B61" r:id="rId61" xr:uid="{00000000-0004-0000-0000-00003C000000}"/>
    <hyperlink ref="B62" r:id="rId62" xr:uid="{00000000-0004-0000-0000-00003D000000}"/>
    <hyperlink ref="B63" r:id="rId63" xr:uid="{00000000-0004-0000-0000-00003E000000}"/>
    <hyperlink ref="B64" r:id="rId64" xr:uid="{00000000-0004-0000-0000-00003F000000}"/>
    <hyperlink ref="B65" r:id="rId65" xr:uid="{00000000-0004-0000-0000-000040000000}"/>
    <hyperlink ref="B66" r:id="rId66" xr:uid="{00000000-0004-0000-0000-000041000000}"/>
    <hyperlink ref="B67" r:id="rId67" xr:uid="{00000000-0004-0000-0000-000042000000}"/>
    <hyperlink ref="B68" r:id="rId68" xr:uid="{00000000-0004-0000-0000-000043000000}"/>
    <hyperlink ref="B69" r:id="rId69" xr:uid="{00000000-0004-0000-0000-000044000000}"/>
    <hyperlink ref="B70" r:id="rId70" xr:uid="{00000000-0004-0000-0000-000045000000}"/>
    <hyperlink ref="B71" r:id="rId71" xr:uid="{00000000-0004-0000-0000-000046000000}"/>
    <hyperlink ref="B72" r:id="rId72" xr:uid="{00000000-0004-0000-0000-000047000000}"/>
    <hyperlink ref="A73" r:id="rId73" xr:uid="{00000000-0004-0000-0000-000048000000}"/>
    <hyperlink ref="B73" r:id="rId74" xr:uid="{00000000-0004-0000-0000-000049000000}"/>
    <hyperlink ref="B74" r:id="rId75" xr:uid="{00000000-0004-0000-0000-00004A000000}"/>
    <hyperlink ref="B75" r:id="rId76" xr:uid="{00000000-0004-0000-0000-00004B000000}"/>
    <hyperlink ref="B76" r:id="rId77" xr:uid="{00000000-0004-0000-0000-00004C000000}"/>
    <hyperlink ref="B77" r:id="rId78" xr:uid="{00000000-0004-0000-0000-00004D000000}"/>
    <hyperlink ref="B78" r:id="rId79" xr:uid="{00000000-0004-0000-0000-00004E000000}"/>
    <hyperlink ref="B79" r:id="rId80" xr:uid="{00000000-0004-0000-0000-00004F000000}"/>
    <hyperlink ref="B80" r:id="rId81" xr:uid="{00000000-0004-0000-0000-000050000000}"/>
    <hyperlink ref="B81" r:id="rId82" xr:uid="{00000000-0004-0000-0000-000051000000}"/>
    <hyperlink ref="B82" r:id="rId83" xr:uid="{00000000-0004-0000-0000-000052000000}"/>
    <hyperlink ref="B83" r:id="rId84" xr:uid="{00000000-0004-0000-0000-000053000000}"/>
    <hyperlink ref="B84" r:id="rId85" xr:uid="{00000000-0004-0000-0000-000054000000}"/>
    <hyperlink ref="B85" r:id="rId86" xr:uid="{00000000-0004-0000-0000-000055000000}"/>
    <hyperlink ref="B86" r:id="rId87" xr:uid="{00000000-0004-0000-0000-000056000000}"/>
    <hyperlink ref="B87" r:id="rId88" xr:uid="{00000000-0004-0000-0000-000057000000}"/>
    <hyperlink ref="B88" r:id="rId89" xr:uid="{00000000-0004-0000-0000-000058000000}"/>
    <hyperlink ref="B89" r:id="rId90" xr:uid="{00000000-0004-0000-0000-000059000000}"/>
    <hyperlink ref="B90" r:id="rId91" xr:uid="{00000000-0004-0000-0000-00005A000000}"/>
    <hyperlink ref="B91" r:id="rId92" xr:uid="{00000000-0004-0000-0000-00005B000000}"/>
    <hyperlink ref="B92" r:id="rId93" xr:uid="{00000000-0004-0000-0000-00005C000000}"/>
    <hyperlink ref="B93" r:id="rId94" xr:uid="{00000000-0004-0000-0000-00005D000000}"/>
    <hyperlink ref="B94" r:id="rId95" xr:uid="{00000000-0004-0000-0000-00005E000000}"/>
    <hyperlink ref="B95" r:id="rId96" xr:uid="{00000000-0004-0000-0000-00005F000000}"/>
    <hyperlink ref="B96" r:id="rId97" xr:uid="{00000000-0004-0000-0000-000060000000}"/>
    <hyperlink ref="B97" r:id="rId98" xr:uid="{00000000-0004-0000-0000-000061000000}"/>
    <hyperlink ref="B98" r:id="rId99" xr:uid="{00000000-0004-0000-0000-000062000000}"/>
    <hyperlink ref="B99" r:id="rId100" xr:uid="{00000000-0004-0000-0000-000063000000}"/>
    <hyperlink ref="B100" r:id="rId101" xr:uid="{00000000-0004-0000-0000-000064000000}"/>
    <hyperlink ref="B101" r:id="rId102" xr:uid="{00000000-0004-0000-0000-000065000000}"/>
    <hyperlink ref="B102" r:id="rId103" xr:uid="{00000000-0004-0000-0000-000066000000}"/>
    <hyperlink ref="B103" r:id="rId104" xr:uid="{00000000-0004-0000-0000-000067000000}"/>
    <hyperlink ref="B104" r:id="rId105" xr:uid="{00000000-0004-0000-0000-000068000000}"/>
    <hyperlink ref="B105" r:id="rId106" xr:uid="{00000000-0004-0000-0000-000069000000}"/>
    <hyperlink ref="B106" r:id="rId107" xr:uid="{00000000-0004-0000-0000-00006A000000}"/>
    <hyperlink ref="A107" r:id="rId108" xr:uid="{00000000-0004-0000-0000-00006B000000}"/>
    <hyperlink ref="B107" r:id="rId109" xr:uid="{00000000-0004-0000-0000-00006C000000}"/>
    <hyperlink ref="B108" r:id="rId110" xr:uid="{00000000-0004-0000-0000-00006D000000}"/>
    <hyperlink ref="B109" r:id="rId111" xr:uid="{00000000-0004-0000-0000-00006E000000}"/>
    <hyperlink ref="B110" r:id="rId112" xr:uid="{00000000-0004-0000-0000-00006F000000}"/>
    <hyperlink ref="B111" r:id="rId113" xr:uid="{00000000-0004-0000-0000-000070000000}"/>
    <hyperlink ref="B112" r:id="rId114" xr:uid="{00000000-0004-0000-0000-000071000000}"/>
    <hyperlink ref="B113" r:id="rId115" xr:uid="{00000000-0004-0000-0000-000072000000}"/>
    <hyperlink ref="B114" r:id="rId116" xr:uid="{00000000-0004-0000-0000-000073000000}"/>
    <hyperlink ref="B115" r:id="rId117" xr:uid="{00000000-0004-0000-0000-000074000000}"/>
    <hyperlink ref="B116" r:id="rId118" xr:uid="{00000000-0004-0000-0000-000075000000}"/>
    <hyperlink ref="B117" r:id="rId119" xr:uid="{00000000-0004-0000-0000-000076000000}"/>
    <hyperlink ref="B118" r:id="rId120" xr:uid="{00000000-0004-0000-0000-000077000000}"/>
    <hyperlink ref="B119" r:id="rId121" xr:uid="{00000000-0004-0000-0000-000078000000}"/>
    <hyperlink ref="B120" r:id="rId122" xr:uid="{00000000-0004-0000-0000-000079000000}"/>
    <hyperlink ref="B121" r:id="rId123" xr:uid="{00000000-0004-0000-0000-00007A000000}"/>
    <hyperlink ref="B122" r:id="rId124" xr:uid="{00000000-0004-0000-0000-00007B000000}"/>
    <hyperlink ref="B123" r:id="rId125" xr:uid="{00000000-0004-0000-0000-00007C000000}"/>
    <hyperlink ref="B124" r:id="rId126" xr:uid="{00000000-0004-0000-0000-00007D000000}"/>
    <hyperlink ref="B125" r:id="rId127" xr:uid="{00000000-0004-0000-0000-00007E000000}"/>
    <hyperlink ref="B126" r:id="rId128" xr:uid="{00000000-0004-0000-0000-00007F000000}"/>
    <hyperlink ref="B127" r:id="rId129" xr:uid="{00000000-0004-0000-0000-000080000000}"/>
    <hyperlink ref="B128" r:id="rId130" xr:uid="{00000000-0004-0000-0000-000081000000}"/>
    <hyperlink ref="B129" r:id="rId131" xr:uid="{00000000-0004-0000-0000-000082000000}"/>
    <hyperlink ref="B130" r:id="rId132" xr:uid="{00000000-0004-0000-0000-000083000000}"/>
    <hyperlink ref="B131" r:id="rId133" xr:uid="{00000000-0004-0000-0000-000084000000}"/>
    <hyperlink ref="B132" r:id="rId134" xr:uid="{00000000-0004-0000-0000-000085000000}"/>
    <hyperlink ref="B133" r:id="rId135" xr:uid="{00000000-0004-0000-0000-000086000000}"/>
    <hyperlink ref="B134" r:id="rId136" xr:uid="{00000000-0004-0000-0000-000087000000}"/>
    <hyperlink ref="B135" r:id="rId137" xr:uid="{00000000-0004-0000-0000-000088000000}"/>
    <hyperlink ref="B136" r:id="rId138" xr:uid="{00000000-0004-0000-0000-000089000000}"/>
    <hyperlink ref="B137" r:id="rId139" xr:uid="{00000000-0004-0000-0000-00008A000000}"/>
    <hyperlink ref="B138" r:id="rId140" xr:uid="{00000000-0004-0000-0000-00008B000000}"/>
    <hyperlink ref="B139" r:id="rId141" xr:uid="{00000000-0004-0000-0000-00008C000000}"/>
    <hyperlink ref="B140" r:id="rId142" xr:uid="{00000000-0004-0000-0000-00008D000000}"/>
    <hyperlink ref="B141" r:id="rId143" xr:uid="{00000000-0004-0000-0000-00008E000000}"/>
    <hyperlink ref="B142" r:id="rId144" xr:uid="{00000000-0004-0000-0000-00008F000000}"/>
    <hyperlink ref="B143" r:id="rId145" xr:uid="{00000000-0004-0000-0000-000090000000}"/>
    <hyperlink ref="B144" r:id="rId146" xr:uid="{00000000-0004-0000-0000-000091000000}"/>
    <hyperlink ref="B145" r:id="rId147" xr:uid="{00000000-0004-0000-0000-000092000000}"/>
    <hyperlink ref="B146" r:id="rId148" xr:uid="{00000000-0004-0000-0000-000093000000}"/>
    <hyperlink ref="B147" r:id="rId149" xr:uid="{00000000-0004-0000-0000-000094000000}"/>
    <hyperlink ref="B148" r:id="rId150" xr:uid="{00000000-0004-0000-0000-000095000000}"/>
    <hyperlink ref="B149" r:id="rId151" xr:uid="{00000000-0004-0000-0000-000096000000}"/>
    <hyperlink ref="B150" r:id="rId152" xr:uid="{00000000-0004-0000-0000-000097000000}"/>
    <hyperlink ref="A151" r:id="rId153" xr:uid="{00000000-0004-0000-0000-000098000000}"/>
    <hyperlink ref="B151" r:id="rId154" xr:uid="{00000000-0004-0000-0000-000099000000}"/>
    <hyperlink ref="B152" r:id="rId155" xr:uid="{00000000-0004-0000-0000-00009A000000}"/>
    <hyperlink ref="B153" r:id="rId156" xr:uid="{00000000-0004-0000-0000-00009B000000}"/>
    <hyperlink ref="B154" r:id="rId157" xr:uid="{00000000-0004-0000-0000-00009C000000}"/>
    <hyperlink ref="B155" r:id="rId158" xr:uid="{00000000-0004-0000-0000-00009D000000}"/>
    <hyperlink ref="B156" r:id="rId159" xr:uid="{00000000-0004-0000-0000-00009E000000}"/>
    <hyperlink ref="B157" r:id="rId160" xr:uid="{00000000-0004-0000-0000-00009F000000}"/>
    <hyperlink ref="B158" r:id="rId161" xr:uid="{00000000-0004-0000-0000-0000A0000000}"/>
    <hyperlink ref="B159" r:id="rId162" xr:uid="{00000000-0004-0000-0000-0000A1000000}"/>
    <hyperlink ref="B160" r:id="rId163" xr:uid="{00000000-0004-0000-0000-0000A2000000}"/>
    <hyperlink ref="B161" r:id="rId164" xr:uid="{00000000-0004-0000-0000-0000A3000000}"/>
    <hyperlink ref="B162" r:id="rId165" xr:uid="{00000000-0004-0000-0000-0000A4000000}"/>
    <hyperlink ref="B163" r:id="rId166" xr:uid="{00000000-0004-0000-0000-0000A5000000}"/>
    <hyperlink ref="B164" r:id="rId167" xr:uid="{00000000-0004-0000-0000-0000A6000000}"/>
    <hyperlink ref="B165" r:id="rId168" xr:uid="{00000000-0004-0000-0000-0000A7000000}"/>
    <hyperlink ref="B166" r:id="rId169" xr:uid="{00000000-0004-0000-0000-0000A8000000}"/>
    <hyperlink ref="B167" r:id="rId170" xr:uid="{00000000-0004-0000-0000-0000A9000000}"/>
    <hyperlink ref="B168" r:id="rId171" xr:uid="{00000000-0004-0000-0000-0000AA000000}"/>
    <hyperlink ref="B169" r:id="rId172" xr:uid="{00000000-0004-0000-0000-0000AB000000}"/>
    <hyperlink ref="B170" r:id="rId173" xr:uid="{00000000-0004-0000-0000-0000AC000000}"/>
    <hyperlink ref="B171" r:id="rId174" xr:uid="{00000000-0004-0000-0000-0000AD000000}"/>
    <hyperlink ref="B172" r:id="rId175" xr:uid="{00000000-0004-0000-0000-0000AE000000}"/>
    <hyperlink ref="B173" r:id="rId176" xr:uid="{00000000-0004-0000-0000-0000AF000000}"/>
    <hyperlink ref="B174" r:id="rId177" xr:uid="{00000000-0004-0000-0000-0000B0000000}"/>
    <hyperlink ref="B175" r:id="rId178" xr:uid="{00000000-0004-0000-0000-0000B1000000}"/>
    <hyperlink ref="B176" r:id="rId179" xr:uid="{00000000-0004-0000-0000-0000B2000000}"/>
    <hyperlink ref="B177" r:id="rId180" xr:uid="{00000000-0004-0000-0000-0000B3000000}"/>
    <hyperlink ref="B178" r:id="rId181" xr:uid="{00000000-0004-0000-0000-0000B4000000}"/>
    <hyperlink ref="B179" r:id="rId182" xr:uid="{00000000-0004-0000-0000-0000B5000000}"/>
    <hyperlink ref="B180" r:id="rId183" xr:uid="{00000000-0004-0000-0000-0000B6000000}"/>
    <hyperlink ref="B181" r:id="rId184" xr:uid="{00000000-0004-0000-0000-0000B7000000}"/>
    <hyperlink ref="B182" r:id="rId185" xr:uid="{00000000-0004-0000-0000-0000B8000000}"/>
    <hyperlink ref="B183" r:id="rId186" xr:uid="{00000000-0004-0000-0000-0000B9000000}"/>
    <hyperlink ref="B184" r:id="rId187" xr:uid="{00000000-0004-0000-0000-0000BA000000}"/>
    <hyperlink ref="B185" r:id="rId188" xr:uid="{00000000-0004-0000-0000-0000BB000000}"/>
    <hyperlink ref="B186" r:id="rId189" xr:uid="{00000000-0004-0000-0000-0000BC000000}"/>
    <hyperlink ref="B187" r:id="rId190" xr:uid="{00000000-0004-0000-0000-0000BD000000}"/>
    <hyperlink ref="B188" r:id="rId191" xr:uid="{00000000-0004-0000-0000-0000BE000000}"/>
    <hyperlink ref="B189" r:id="rId192" xr:uid="{00000000-0004-0000-0000-0000BF000000}"/>
    <hyperlink ref="B190" r:id="rId193" xr:uid="{00000000-0004-0000-0000-0000C0000000}"/>
    <hyperlink ref="B191" r:id="rId194" xr:uid="{00000000-0004-0000-0000-0000C1000000}"/>
    <hyperlink ref="B192" r:id="rId195" xr:uid="{00000000-0004-0000-0000-0000C2000000}"/>
    <hyperlink ref="B193" r:id="rId196" xr:uid="{00000000-0004-0000-0000-0000C3000000}"/>
    <hyperlink ref="B194" r:id="rId197" xr:uid="{00000000-0004-0000-0000-0000C4000000}"/>
    <hyperlink ref="B195" r:id="rId198" xr:uid="{00000000-0004-0000-0000-0000C5000000}"/>
    <hyperlink ref="B196" r:id="rId199" xr:uid="{00000000-0004-0000-0000-0000C6000000}"/>
    <hyperlink ref="B197" r:id="rId200" xr:uid="{00000000-0004-0000-0000-0000C7000000}"/>
    <hyperlink ref="B198" r:id="rId201" xr:uid="{00000000-0004-0000-0000-0000C8000000}"/>
    <hyperlink ref="B199" r:id="rId202" xr:uid="{00000000-0004-0000-0000-0000C9000000}"/>
    <hyperlink ref="B200" r:id="rId203" xr:uid="{00000000-0004-0000-0000-0000CA000000}"/>
    <hyperlink ref="B201" r:id="rId204" xr:uid="{00000000-0004-0000-0000-0000CB000000}"/>
    <hyperlink ref="B202" r:id="rId205" xr:uid="{00000000-0004-0000-0000-0000CC000000}"/>
    <hyperlink ref="B203" r:id="rId206" xr:uid="{00000000-0004-0000-0000-0000CD000000}"/>
    <hyperlink ref="B204" r:id="rId207" xr:uid="{00000000-0004-0000-0000-0000CE000000}"/>
    <hyperlink ref="B205" r:id="rId208" xr:uid="{00000000-0004-0000-0000-0000CF000000}"/>
    <hyperlink ref="B206" r:id="rId209" xr:uid="{00000000-0004-0000-0000-0000D0000000}"/>
    <hyperlink ref="B207" r:id="rId210" xr:uid="{00000000-0004-0000-0000-0000D1000000}"/>
    <hyperlink ref="B208" r:id="rId211" xr:uid="{00000000-0004-0000-0000-0000D2000000}"/>
    <hyperlink ref="B209" r:id="rId212" xr:uid="{00000000-0004-0000-0000-0000D3000000}"/>
    <hyperlink ref="B210" r:id="rId213" xr:uid="{00000000-0004-0000-0000-0000D4000000}"/>
    <hyperlink ref="B211" r:id="rId214" xr:uid="{00000000-0004-0000-0000-0000D5000000}"/>
    <hyperlink ref="B212" r:id="rId215" xr:uid="{00000000-0004-0000-0000-0000D6000000}"/>
    <hyperlink ref="B213" r:id="rId216" xr:uid="{00000000-0004-0000-0000-0000D7000000}"/>
    <hyperlink ref="B214" r:id="rId217" xr:uid="{00000000-0004-0000-0000-0000D8000000}"/>
    <hyperlink ref="B215" r:id="rId218" xr:uid="{00000000-0004-0000-0000-0000D9000000}"/>
    <hyperlink ref="B216" r:id="rId219" xr:uid="{00000000-0004-0000-0000-0000DA000000}"/>
    <hyperlink ref="B217" r:id="rId220" xr:uid="{00000000-0004-0000-0000-0000DB000000}"/>
    <hyperlink ref="B218" r:id="rId221" xr:uid="{00000000-0004-0000-0000-0000DC000000}"/>
    <hyperlink ref="B219" r:id="rId222" xr:uid="{00000000-0004-0000-0000-0000DD000000}"/>
    <hyperlink ref="B220" r:id="rId223" xr:uid="{00000000-0004-0000-0000-0000DE000000}"/>
    <hyperlink ref="B221" r:id="rId224" xr:uid="{00000000-0004-0000-0000-0000DF000000}"/>
    <hyperlink ref="B222" r:id="rId225" xr:uid="{00000000-0004-0000-0000-0000E0000000}"/>
    <hyperlink ref="B223" r:id="rId226" xr:uid="{00000000-0004-0000-0000-0000E1000000}"/>
    <hyperlink ref="B224" r:id="rId227" xr:uid="{00000000-0004-0000-0000-0000E2000000}"/>
    <hyperlink ref="B225" r:id="rId228" xr:uid="{00000000-0004-0000-0000-0000E3000000}"/>
    <hyperlink ref="B226" r:id="rId229" xr:uid="{00000000-0004-0000-0000-0000E4000000}"/>
    <hyperlink ref="B227" r:id="rId230" xr:uid="{00000000-0004-0000-0000-0000E5000000}"/>
    <hyperlink ref="B228" r:id="rId231" xr:uid="{00000000-0004-0000-0000-0000E6000000}"/>
    <hyperlink ref="B229" r:id="rId232" xr:uid="{00000000-0004-0000-0000-0000E7000000}"/>
    <hyperlink ref="B230" r:id="rId233" xr:uid="{00000000-0004-0000-0000-0000E8000000}"/>
    <hyperlink ref="B231" r:id="rId234" xr:uid="{00000000-0004-0000-0000-0000E9000000}"/>
    <hyperlink ref="B232" r:id="rId235" xr:uid="{00000000-0004-0000-0000-0000EA000000}"/>
    <hyperlink ref="B233" r:id="rId236" xr:uid="{00000000-0004-0000-0000-0000EB000000}"/>
    <hyperlink ref="B234" r:id="rId237" xr:uid="{00000000-0004-0000-0000-0000EC000000}"/>
    <hyperlink ref="B235" r:id="rId238" xr:uid="{00000000-0004-0000-0000-0000ED000000}"/>
    <hyperlink ref="B236" r:id="rId239" xr:uid="{00000000-0004-0000-0000-0000EE000000}"/>
    <hyperlink ref="B237" r:id="rId240" xr:uid="{00000000-0004-0000-0000-0000EF000000}"/>
    <hyperlink ref="B238" r:id="rId241" xr:uid="{00000000-0004-0000-0000-0000F0000000}"/>
    <hyperlink ref="B239" r:id="rId242" xr:uid="{00000000-0004-0000-0000-0000F1000000}"/>
    <hyperlink ref="B240" r:id="rId243" xr:uid="{00000000-0004-0000-0000-0000F2000000}"/>
    <hyperlink ref="B241" r:id="rId244" xr:uid="{00000000-0004-0000-0000-0000F3000000}"/>
    <hyperlink ref="B242" r:id="rId245" xr:uid="{00000000-0004-0000-0000-0000F4000000}"/>
    <hyperlink ref="B243" r:id="rId246" xr:uid="{00000000-0004-0000-0000-0000F5000000}"/>
    <hyperlink ref="B244" r:id="rId247" xr:uid="{00000000-0004-0000-0000-0000F6000000}"/>
    <hyperlink ref="B245" r:id="rId248" xr:uid="{00000000-0004-0000-0000-0000F7000000}"/>
    <hyperlink ref="B246" r:id="rId249" xr:uid="{00000000-0004-0000-0000-0000F8000000}"/>
    <hyperlink ref="B247" r:id="rId250" xr:uid="{00000000-0004-0000-0000-0000F9000000}"/>
    <hyperlink ref="B248" r:id="rId251" xr:uid="{00000000-0004-0000-0000-0000FA000000}"/>
    <hyperlink ref="B249" r:id="rId252" xr:uid="{00000000-0004-0000-0000-0000FB000000}"/>
    <hyperlink ref="B250" r:id="rId253" xr:uid="{00000000-0004-0000-0000-0000FC000000}"/>
    <hyperlink ref="B251" r:id="rId254" xr:uid="{00000000-0004-0000-0000-0000FD000000}"/>
    <hyperlink ref="B252" r:id="rId255" xr:uid="{00000000-0004-0000-0000-0000FE000000}"/>
    <hyperlink ref="B253" r:id="rId256" xr:uid="{00000000-0004-0000-0000-0000FF000000}"/>
    <hyperlink ref="B254" r:id="rId257" xr:uid="{00000000-0004-0000-0000-000000010000}"/>
    <hyperlink ref="B255" r:id="rId258" xr:uid="{00000000-0004-0000-0000-000001010000}"/>
    <hyperlink ref="B256" r:id="rId259" xr:uid="{00000000-0004-0000-0000-000002010000}"/>
    <hyperlink ref="A257" r:id="rId260" display="nowDevtorium.com" xr:uid="{00000000-0004-0000-0000-000003010000}"/>
    <hyperlink ref="B257" r:id="rId261" xr:uid="{00000000-0004-0000-0000-000004010000}"/>
    <hyperlink ref="B258" r:id="rId262" xr:uid="{00000000-0004-0000-0000-000005010000}"/>
    <hyperlink ref="B259" r:id="rId263" xr:uid="{00000000-0004-0000-0000-000006010000}"/>
    <hyperlink ref="B260" r:id="rId264" xr:uid="{00000000-0004-0000-0000-000007010000}"/>
    <hyperlink ref="A261" r:id="rId265" xr:uid="{00000000-0004-0000-0000-000008010000}"/>
    <hyperlink ref="B261" r:id="rId266" xr:uid="{00000000-0004-0000-0000-000009010000}"/>
    <hyperlink ref="B262" r:id="rId267" xr:uid="{00000000-0004-0000-0000-00000A010000}"/>
    <hyperlink ref="B263" r:id="rId268" xr:uid="{00000000-0004-0000-0000-00000B010000}"/>
    <hyperlink ref="B264" r:id="rId269" xr:uid="{00000000-0004-0000-0000-00000C010000}"/>
    <hyperlink ref="B265" r:id="rId270" xr:uid="{00000000-0004-0000-0000-00000D010000}"/>
    <hyperlink ref="B266" r:id="rId271" xr:uid="{00000000-0004-0000-0000-00000E010000}"/>
    <hyperlink ref="B267" r:id="rId272" xr:uid="{00000000-0004-0000-0000-00000F010000}"/>
    <hyperlink ref="B268" r:id="rId273" xr:uid="{00000000-0004-0000-0000-000010010000}"/>
    <hyperlink ref="A269" r:id="rId274" xr:uid="{00000000-0004-0000-0000-000011010000}"/>
    <hyperlink ref="B269" r:id="rId275" xr:uid="{00000000-0004-0000-0000-000012010000}"/>
    <hyperlink ref="B270" r:id="rId276" xr:uid="{00000000-0004-0000-0000-000013010000}"/>
    <hyperlink ref="B271" r:id="rId277" xr:uid="{00000000-0004-0000-0000-000014010000}"/>
    <hyperlink ref="A272" r:id="rId278" xr:uid="{00000000-0004-0000-0000-000015010000}"/>
    <hyperlink ref="B272" r:id="rId279" xr:uid="{00000000-0004-0000-0000-000016010000}"/>
    <hyperlink ref="B273" r:id="rId280" xr:uid="{00000000-0004-0000-0000-000017010000}"/>
    <hyperlink ref="B274" r:id="rId281" xr:uid="{00000000-0004-0000-0000-000018010000}"/>
    <hyperlink ref="B275" r:id="rId282" xr:uid="{00000000-0004-0000-0000-000019010000}"/>
    <hyperlink ref="B276" r:id="rId283" xr:uid="{00000000-0004-0000-0000-00001A010000}"/>
    <hyperlink ref="B277" r:id="rId284" xr:uid="{00000000-0004-0000-0000-00001B010000}"/>
    <hyperlink ref="B278" r:id="rId285" xr:uid="{00000000-0004-0000-0000-00001C010000}"/>
    <hyperlink ref="B279" r:id="rId286" xr:uid="{00000000-0004-0000-0000-00001D010000}"/>
    <hyperlink ref="B280" r:id="rId287" xr:uid="{00000000-0004-0000-0000-00001E010000}"/>
    <hyperlink ref="B281" r:id="rId288" xr:uid="{00000000-0004-0000-0000-00001F010000}"/>
    <hyperlink ref="B282" r:id="rId289" xr:uid="{00000000-0004-0000-0000-000020010000}"/>
    <hyperlink ref="B283" r:id="rId290" xr:uid="{00000000-0004-0000-0000-000021010000}"/>
    <hyperlink ref="A284" r:id="rId291" display="kaliedoscopik.co" xr:uid="{00000000-0004-0000-0000-000022010000}"/>
    <hyperlink ref="B284" r:id="rId292" xr:uid="{00000000-0004-0000-0000-000023010000}"/>
    <hyperlink ref="B285" r:id="rId293" xr:uid="{00000000-0004-0000-0000-000024010000}"/>
    <hyperlink ref="B286" r:id="rId294" xr:uid="{00000000-0004-0000-0000-000025010000}"/>
    <hyperlink ref="B287" r:id="rId295" xr:uid="{00000000-0004-0000-0000-000026010000}"/>
    <hyperlink ref="B288" r:id="rId296" xr:uid="{00000000-0004-0000-0000-000027010000}"/>
    <hyperlink ref="B289" r:id="rId297" xr:uid="{00000000-0004-0000-0000-000028010000}"/>
    <hyperlink ref="B290" r:id="rId298" xr:uid="{00000000-0004-0000-0000-000029010000}"/>
    <hyperlink ref="B291" r:id="rId299" xr:uid="{00000000-0004-0000-0000-00002A010000}"/>
    <hyperlink ref="B292" r:id="rId300" xr:uid="{00000000-0004-0000-0000-00002B010000}"/>
    <hyperlink ref="B293" r:id="rId301" xr:uid="{00000000-0004-0000-0000-00002C010000}"/>
    <hyperlink ref="B294" r:id="rId302" xr:uid="{00000000-0004-0000-0000-00002D010000}"/>
    <hyperlink ref="B295" r:id="rId303" xr:uid="{00000000-0004-0000-0000-00002E010000}"/>
    <hyperlink ref="B296" r:id="rId304" xr:uid="{00000000-0004-0000-0000-00002F010000}"/>
    <hyperlink ref="B297" r:id="rId305" xr:uid="{00000000-0004-0000-0000-000030010000}"/>
    <hyperlink ref="B298" r:id="rId306" xr:uid="{00000000-0004-0000-0000-000031010000}"/>
    <hyperlink ref="B299" r:id="rId307" xr:uid="{00000000-0004-0000-0000-000032010000}"/>
    <hyperlink ref="B300" r:id="rId308" xr:uid="{00000000-0004-0000-0000-000033010000}"/>
    <hyperlink ref="B301" r:id="rId309" xr:uid="{00000000-0004-0000-0000-000034010000}"/>
    <hyperlink ref="B302" r:id="rId310" xr:uid="{00000000-0004-0000-0000-000035010000}"/>
    <hyperlink ref="B303" r:id="rId311" xr:uid="{00000000-0004-0000-0000-000036010000}"/>
    <hyperlink ref="B304" r:id="rId312" xr:uid="{00000000-0004-0000-0000-000037010000}"/>
    <hyperlink ref="B305" r:id="rId313" xr:uid="{00000000-0004-0000-0000-000038010000}"/>
    <hyperlink ref="B306" r:id="rId314" xr:uid="{00000000-0004-0000-0000-000039010000}"/>
    <hyperlink ref="B307" r:id="rId315" xr:uid="{00000000-0004-0000-0000-00003A010000}"/>
    <hyperlink ref="A308" r:id="rId316" xr:uid="{00000000-0004-0000-0000-00003B010000}"/>
    <hyperlink ref="B308" r:id="rId317" xr:uid="{00000000-0004-0000-0000-00003C010000}"/>
    <hyperlink ref="B309" r:id="rId318" xr:uid="{00000000-0004-0000-0000-00003D010000}"/>
    <hyperlink ref="B310" r:id="rId319" xr:uid="{00000000-0004-0000-0000-00003E010000}"/>
    <hyperlink ref="B311" r:id="rId320" xr:uid="{00000000-0004-0000-0000-00003F010000}"/>
    <hyperlink ref="B312" r:id="rId321" xr:uid="{00000000-0004-0000-0000-000040010000}"/>
    <hyperlink ref="B313" r:id="rId322" xr:uid="{00000000-0004-0000-0000-000041010000}"/>
    <hyperlink ref="B314" r:id="rId323" xr:uid="{00000000-0004-0000-0000-000042010000}"/>
    <hyperlink ref="B315" r:id="rId324" xr:uid="{00000000-0004-0000-0000-000043010000}"/>
    <hyperlink ref="B316" r:id="rId325" xr:uid="{00000000-0004-0000-0000-000044010000}"/>
    <hyperlink ref="B317" r:id="rId326" xr:uid="{00000000-0004-0000-0000-000045010000}"/>
    <hyperlink ref="B318" r:id="rId327" xr:uid="{00000000-0004-0000-0000-000046010000}"/>
    <hyperlink ref="A319" r:id="rId328" xr:uid="{00000000-0004-0000-0000-000047010000}"/>
    <hyperlink ref="B319" r:id="rId329" xr:uid="{00000000-0004-0000-0000-000048010000}"/>
    <hyperlink ref="B320" r:id="rId330" xr:uid="{00000000-0004-0000-0000-000049010000}"/>
    <hyperlink ref="B321" r:id="rId331" xr:uid="{00000000-0004-0000-0000-00004A010000}"/>
    <hyperlink ref="B322" r:id="rId332" xr:uid="{00000000-0004-0000-0000-00004B010000}"/>
    <hyperlink ref="B323" r:id="rId333" xr:uid="{00000000-0004-0000-0000-00004C010000}"/>
    <hyperlink ref="B324" r:id="rId334" xr:uid="{00000000-0004-0000-0000-00004D010000}"/>
    <hyperlink ref="B325" r:id="rId335" xr:uid="{00000000-0004-0000-0000-00004E010000}"/>
    <hyperlink ref="B326" r:id="rId336" xr:uid="{00000000-0004-0000-0000-00004F010000}"/>
    <hyperlink ref="B327" r:id="rId337" xr:uid="{00000000-0004-0000-0000-000050010000}"/>
    <hyperlink ref="B328" r:id="rId338" xr:uid="{00000000-0004-0000-0000-000051010000}"/>
    <hyperlink ref="B329" r:id="rId339" xr:uid="{00000000-0004-0000-0000-000052010000}"/>
    <hyperlink ref="B330" r:id="rId340" xr:uid="{00000000-0004-0000-0000-000053010000}"/>
    <hyperlink ref="B331" r:id="rId341" xr:uid="{00000000-0004-0000-0000-000054010000}"/>
    <hyperlink ref="B332" r:id="rId342" xr:uid="{00000000-0004-0000-0000-000055010000}"/>
    <hyperlink ref="B333" r:id="rId343" xr:uid="{00000000-0004-0000-0000-000056010000}"/>
    <hyperlink ref="B334" r:id="rId344" xr:uid="{00000000-0004-0000-0000-000057010000}"/>
    <hyperlink ref="B335" r:id="rId345" xr:uid="{00000000-0004-0000-0000-000058010000}"/>
    <hyperlink ref="B336" r:id="rId346" xr:uid="{00000000-0004-0000-0000-000059010000}"/>
    <hyperlink ref="B337" r:id="rId347" xr:uid="{00000000-0004-0000-0000-00005A010000}"/>
    <hyperlink ref="B338" r:id="rId348" xr:uid="{00000000-0004-0000-0000-00005B010000}"/>
    <hyperlink ref="B339" r:id="rId349" xr:uid="{00000000-0004-0000-0000-00005C010000}"/>
    <hyperlink ref="B340" r:id="rId350" xr:uid="{00000000-0004-0000-0000-00005D010000}"/>
    <hyperlink ref="B341" r:id="rId351" xr:uid="{00000000-0004-0000-0000-00005E010000}"/>
    <hyperlink ref="B342" r:id="rId352" xr:uid="{00000000-0004-0000-0000-00005F010000}"/>
    <hyperlink ref="B343" r:id="rId353" xr:uid="{00000000-0004-0000-0000-000060010000}"/>
    <hyperlink ref="B344" r:id="rId354" xr:uid="{00000000-0004-0000-0000-000061010000}"/>
    <hyperlink ref="B345" r:id="rId355" xr:uid="{00000000-0004-0000-0000-000062010000}"/>
    <hyperlink ref="B346" r:id="rId356" location="services" xr:uid="{00000000-0004-0000-0000-000063010000}"/>
    <hyperlink ref="B347" r:id="rId357" xr:uid="{00000000-0004-0000-0000-000064010000}"/>
    <hyperlink ref="B348" r:id="rId358" xr:uid="{00000000-0004-0000-0000-000065010000}"/>
    <hyperlink ref="B349" r:id="rId359" xr:uid="{00000000-0004-0000-0000-000066010000}"/>
    <hyperlink ref="B350" r:id="rId360" xr:uid="{00000000-0004-0000-0000-000067010000}"/>
    <hyperlink ref="B351" r:id="rId361" xr:uid="{00000000-0004-0000-0000-000068010000}"/>
    <hyperlink ref="B352" r:id="rId362" xr:uid="{00000000-0004-0000-0000-000069010000}"/>
    <hyperlink ref="B353" r:id="rId363" xr:uid="{00000000-0004-0000-0000-00006A010000}"/>
    <hyperlink ref="B354" r:id="rId364" xr:uid="{00000000-0004-0000-0000-00006B010000}"/>
    <hyperlink ref="B355" r:id="rId365" xr:uid="{00000000-0004-0000-0000-00006C010000}"/>
    <hyperlink ref="B356" r:id="rId366" xr:uid="{00000000-0004-0000-0000-00006D010000}"/>
    <hyperlink ref="B357" r:id="rId367" xr:uid="{00000000-0004-0000-0000-00006E010000}"/>
    <hyperlink ref="B358" r:id="rId368" xr:uid="{00000000-0004-0000-0000-00006F010000}"/>
    <hyperlink ref="B359" r:id="rId369" xr:uid="{00000000-0004-0000-0000-000070010000}"/>
    <hyperlink ref="B360" r:id="rId370" xr:uid="{00000000-0004-0000-0000-000071010000}"/>
    <hyperlink ref="B361" r:id="rId371" xr:uid="{00000000-0004-0000-0000-000072010000}"/>
    <hyperlink ref="B362" r:id="rId372" xr:uid="{00000000-0004-0000-0000-000073010000}"/>
    <hyperlink ref="B363" r:id="rId373" xr:uid="{00000000-0004-0000-0000-000074010000}"/>
    <hyperlink ref="B364" r:id="rId374" xr:uid="{00000000-0004-0000-0000-000075010000}"/>
    <hyperlink ref="B365" r:id="rId375" xr:uid="{00000000-0004-0000-0000-000076010000}"/>
    <hyperlink ref="B366" r:id="rId376" xr:uid="{00000000-0004-0000-0000-000077010000}"/>
    <hyperlink ref="B367" r:id="rId377" xr:uid="{00000000-0004-0000-0000-000078010000}"/>
    <hyperlink ref="B368" r:id="rId378" xr:uid="{00000000-0004-0000-0000-000079010000}"/>
    <hyperlink ref="B369" r:id="rId379" xr:uid="{00000000-0004-0000-0000-00007A010000}"/>
    <hyperlink ref="B370" r:id="rId380" xr:uid="{00000000-0004-0000-0000-00007B010000}"/>
    <hyperlink ref="B371" r:id="rId381" xr:uid="{00000000-0004-0000-0000-00007C010000}"/>
    <hyperlink ref="B372" r:id="rId382" xr:uid="{00000000-0004-0000-0000-00007D010000}"/>
    <hyperlink ref="B373" r:id="rId383" xr:uid="{00000000-0004-0000-0000-00007E010000}"/>
    <hyperlink ref="B374" r:id="rId384" xr:uid="{00000000-0004-0000-0000-00007F010000}"/>
    <hyperlink ref="B375" r:id="rId385" xr:uid="{00000000-0004-0000-0000-000080010000}"/>
    <hyperlink ref="B376" r:id="rId386" xr:uid="{00000000-0004-0000-0000-000081010000}"/>
    <hyperlink ref="B377" r:id="rId387" xr:uid="{00000000-0004-0000-0000-000082010000}"/>
    <hyperlink ref="B378" r:id="rId388" xr:uid="{00000000-0004-0000-0000-000083010000}"/>
    <hyperlink ref="B379" r:id="rId389" xr:uid="{00000000-0004-0000-0000-000084010000}"/>
    <hyperlink ref="B380" r:id="rId390" xr:uid="{00000000-0004-0000-0000-000085010000}"/>
    <hyperlink ref="A381" r:id="rId391" xr:uid="{00000000-0004-0000-0000-000086010000}"/>
    <hyperlink ref="B381" r:id="rId392" xr:uid="{00000000-0004-0000-0000-000087010000}"/>
    <hyperlink ref="B382" r:id="rId393" xr:uid="{00000000-0004-0000-0000-000088010000}"/>
    <hyperlink ref="B383" r:id="rId394" xr:uid="{00000000-0004-0000-0000-000089010000}"/>
    <hyperlink ref="B384" r:id="rId395" xr:uid="{00000000-0004-0000-0000-00008A010000}"/>
    <hyperlink ref="B385" r:id="rId396" xr:uid="{00000000-0004-0000-0000-00008B010000}"/>
    <hyperlink ref="A386" r:id="rId397" xr:uid="{00000000-0004-0000-0000-00008C010000}"/>
    <hyperlink ref="B386" r:id="rId398" xr:uid="{00000000-0004-0000-0000-00008D010000}"/>
    <hyperlink ref="B387" r:id="rId399" xr:uid="{00000000-0004-0000-0000-00008E010000}"/>
    <hyperlink ref="B388" r:id="rId400" xr:uid="{00000000-0004-0000-0000-00008F010000}"/>
    <hyperlink ref="B389" r:id="rId401" xr:uid="{00000000-0004-0000-0000-000090010000}"/>
    <hyperlink ref="B390" r:id="rId402" xr:uid="{00000000-0004-0000-0000-000091010000}"/>
    <hyperlink ref="B391" r:id="rId403" xr:uid="{00000000-0004-0000-0000-000092010000}"/>
    <hyperlink ref="B392" r:id="rId404" xr:uid="{00000000-0004-0000-0000-000093010000}"/>
    <hyperlink ref="B393" r:id="rId405" xr:uid="{00000000-0004-0000-0000-000094010000}"/>
    <hyperlink ref="B394" r:id="rId406" xr:uid="{00000000-0004-0000-0000-000095010000}"/>
    <hyperlink ref="B395" r:id="rId407" xr:uid="{00000000-0004-0000-0000-000096010000}"/>
    <hyperlink ref="B396" r:id="rId408" xr:uid="{00000000-0004-0000-0000-000097010000}"/>
    <hyperlink ref="B397" r:id="rId409" xr:uid="{00000000-0004-0000-0000-000098010000}"/>
    <hyperlink ref="A398" r:id="rId410" xr:uid="{00000000-0004-0000-0000-000099010000}"/>
    <hyperlink ref="B398" r:id="rId411" xr:uid="{00000000-0004-0000-0000-00009A010000}"/>
    <hyperlink ref="B399" r:id="rId412" xr:uid="{00000000-0004-0000-0000-00009B010000}"/>
    <hyperlink ref="B400" r:id="rId413" xr:uid="{00000000-0004-0000-0000-00009C010000}"/>
    <hyperlink ref="B401" r:id="rId414" xr:uid="{00000000-0004-0000-0000-00009D010000}"/>
    <hyperlink ref="B402" r:id="rId415" xr:uid="{00000000-0004-0000-0000-00009E010000}"/>
    <hyperlink ref="B403" r:id="rId416" xr:uid="{00000000-0004-0000-0000-00009F010000}"/>
    <hyperlink ref="B404" r:id="rId417" xr:uid="{00000000-0004-0000-0000-0000A0010000}"/>
    <hyperlink ref="B405" r:id="rId418" xr:uid="{00000000-0004-0000-0000-0000A1010000}"/>
    <hyperlink ref="B406" r:id="rId419" xr:uid="{00000000-0004-0000-0000-0000A2010000}"/>
    <hyperlink ref="B407" r:id="rId420" xr:uid="{00000000-0004-0000-0000-0000A3010000}"/>
    <hyperlink ref="B408" r:id="rId421" xr:uid="{00000000-0004-0000-0000-0000A4010000}"/>
    <hyperlink ref="B409" r:id="rId422" xr:uid="{00000000-0004-0000-0000-0000A5010000}"/>
    <hyperlink ref="B410" r:id="rId423" xr:uid="{00000000-0004-0000-0000-0000A6010000}"/>
    <hyperlink ref="B411" r:id="rId424" xr:uid="{00000000-0004-0000-0000-0000A7010000}"/>
    <hyperlink ref="B412" r:id="rId425" xr:uid="{00000000-0004-0000-0000-0000A8010000}"/>
    <hyperlink ref="B413" r:id="rId426" xr:uid="{00000000-0004-0000-0000-0000A9010000}"/>
    <hyperlink ref="B414" r:id="rId427" xr:uid="{00000000-0004-0000-0000-0000AA010000}"/>
    <hyperlink ref="B415" r:id="rId428" xr:uid="{00000000-0004-0000-0000-0000AB010000}"/>
    <hyperlink ref="B416" r:id="rId429" xr:uid="{00000000-0004-0000-0000-0000AC010000}"/>
    <hyperlink ref="B417" r:id="rId430" xr:uid="{00000000-0004-0000-0000-0000AD010000}"/>
    <hyperlink ref="B418" r:id="rId431" xr:uid="{00000000-0004-0000-0000-0000AE010000}"/>
    <hyperlink ref="B419" r:id="rId432" xr:uid="{00000000-0004-0000-0000-0000AF010000}"/>
    <hyperlink ref="B420" r:id="rId433" xr:uid="{00000000-0004-0000-0000-0000B0010000}"/>
    <hyperlink ref="B421" r:id="rId434" xr:uid="{00000000-0004-0000-0000-0000B1010000}"/>
    <hyperlink ref="B422" r:id="rId435" xr:uid="{00000000-0004-0000-0000-0000B2010000}"/>
    <hyperlink ref="B423" r:id="rId436" xr:uid="{00000000-0004-0000-0000-0000B3010000}"/>
    <hyperlink ref="B424" r:id="rId437" xr:uid="{00000000-0004-0000-0000-0000B4010000}"/>
    <hyperlink ref="B425" r:id="rId438" xr:uid="{00000000-0004-0000-0000-0000B5010000}"/>
    <hyperlink ref="B426" r:id="rId439" xr:uid="{00000000-0004-0000-0000-0000B6010000}"/>
    <hyperlink ref="B427" r:id="rId440" xr:uid="{00000000-0004-0000-0000-0000B7010000}"/>
    <hyperlink ref="B428" r:id="rId441" xr:uid="{00000000-0004-0000-0000-0000B8010000}"/>
    <hyperlink ref="B429" r:id="rId442" xr:uid="{00000000-0004-0000-0000-0000B9010000}"/>
    <hyperlink ref="B430" r:id="rId443" xr:uid="{00000000-0004-0000-0000-0000BA010000}"/>
    <hyperlink ref="B431" r:id="rId444" xr:uid="{00000000-0004-0000-0000-0000BB010000}"/>
    <hyperlink ref="B432" r:id="rId445" xr:uid="{00000000-0004-0000-0000-0000BC010000}"/>
    <hyperlink ref="B433" r:id="rId446" xr:uid="{00000000-0004-0000-0000-0000BD010000}"/>
    <hyperlink ref="B434" r:id="rId447" xr:uid="{00000000-0004-0000-0000-0000BE010000}"/>
    <hyperlink ref="B435" r:id="rId448" xr:uid="{00000000-0004-0000-0000-0000BF010000}"/>
    <hyperlink ref="B436" r:id="rId449" xr:uid="{00000000-0004-0000-0000-0000C0010000}"/>
    <hyperlink ref="B437" r:id="rId450" xr:uid="{00000000-0004-0000-0000-0000C1010000}"/>
    <hyperlink ref="B438" r:id="rId451" xr:uid="{00000000-0004-0000-0000-0000C2010000}"/>
    <hyperlink ref="B439" r:id="rId452" xr:uid="{00000000-0004-0000-0000-0000C3010000}"/>
    <hyperlink ref="B440" r:id="rId453" xr:uid="{00000000-0004-0000-0000-0000C4010000}"/>
    <hyperlink ref="B441" r:id="rId454" xr:uid="{00000000-0004-0000-0000-0000C5010000}"/>
    <hyperlink ref="B442" r:id="rId455" xr:uid="{00000000-0004-0000-0000-0000C6010000}"/>
    <hyperlink ref="B443" r:id="rId456" xr:uid="{00000000-0004-0000-0000-0000C7010000}"/>
    <hyperlink ref="B444" r:id="rId457" xr:uid="{00000000-0004-0000-0000-0000C8010000}"/>
    <hyperlink ref="B445" r:id="rId458" xr:uid="{00000000-0004-0000-0000-0000C9010000}"/>
    <hyperlink ref="B446" r:id="rId459" xr:uid="{00000000-0004-0000-0000-0000CA010000}"/>
    <hyperlink ref="B447" r:id="rId460" xr:uid="{00000000-0004-0000-0000-0000CB010000}"/>
    <hyperlink ref="B448" r:id="rId461" xr:uid="{00000000-0004-0000-0000-0000CC010000}"/>
    <hyperlink ref="B449" r:id="rId462" xr:uid="{00000000-0004-0000-0000-0000CD010000}"/>
    <hyperlink ref="B450" r:id="rId463" xr:uid="{00000000-0004-0000-0000-0000CE010000}"/>
    <hyperlink ref="B451" r:id="rId464" xr:uid="{00000000-0004-0000-0000-0000CF010000}"/>
    <hyperlink ref="B452" r:id="rId465" xr:uid="{00000000-0004-0000-0000-0000D0010000}"/>
    <hyperlink ref="B453" r:id="rId466" xr:uid="{00000000-0004-0000-0000-0000D1010000}"/>
    <hyperlink ref="B454" r:id="rId467" xr:uid="{00000000-0004-0000-0000-0000D2010000}"/>
    <hyperlink ref="B455" r:id="rId468" xr:uid="{00000000-0004-0000-0000-0000D3010000}"/>
    <hyperlink ref="B456" r:id="rId469" xr:uid="{00000000-0004-0000-0000-0000D4010000}"/>
    <hyperlink ref="B457" r:id="rId470" xr:uid="{00000000-0004-0000-0000-0000D5010000}"/>
    <hyperlink ref="B458" r:id="rId471" xr:uid="{00000000-0004-0000-0000-0000D6010000}"/>
    <hyperlink ref="B459" r:id="rId472" xr:uid="{00000000-0004-0000-0000-0000D7010000}"/>
    <hyperlink ref="B460" r:id="rId473" xr:uid="{00000000-0004-0000-0000-0000D8010000}"/>
    <hyperlink ref="B461" r:id="rId474" xr:uid="{00000000-0004-0000-0000-0000D9010000}"/>
    <hyperlink ref="B462" r:id="rId475" xr:uid="{00000000-0004-0000-0000-0000DA010000}"/>
    <hyperlink ref="B463" r:id="rId476" xr:uid="{00000000-0004-0000-0000-0000DB010000}"/>
    <hyperlink ref="B464" r:id="rId477" xr:uid="{00000000-0004-0000-0000-0000DC010000}"/>
    <hyperlink ref="B465" r:id="rId478" xr:uid="{00000000-0004-0000-0000-0000DD010000}"/>
    <hyperlink ref="B466" r:id="rId479" xr:uid="{00000000-0004-0000-0000-0000DE010000}"/>
    <hyperlink ref="B467" r:id="rId480" xr:uid="{00000000-0004-0000-0000-0000DF010000}"/>
    <hyperlink ref="B468" r:id="rId481" xr:uid="{00000000-0004-0000-0000-0000E0010000}"/>
    <hyperlink ref="B469" r:id="rId482" xr:uid="{00000000-0004-0000-0000-0000E1010000}"/>
    <hyperlink ref="B470" r:id="rId483" xr:uid="{00000000-0004-0000-0000-0000E2010000}"/>
    <hyperlink ref="B471" r:id="rId484" xr:uid="{00000000-0004-0000-0000-0000E3010000}"/>
    <hyperlink ref="B472" r:id="rId485" xr:uid="{00000000-0004-0000-0000-0000E4010000}"/>
    <hyperlink ref="B473" r:id="rId486" xr:uid="{00000000-0004-0000-0000-0000E5010000}"/>
    <hyperlink ref="B474" r:id="rId487" xr:uid="{00000000-0004-0000-0000-0000E6010000}"/>
    <hyperlink ref="B475" r:id="rId488" xr:uid="{00000000-0004-0000-0000-0000E7010000}"/>
    <hyperlink ref="B476" r:id="rId489" xr:uid="{00000000-0004-0000-0000-0000E8010000}"/>
    <hyperlink ref="B477" r:id="rId490" xr:uid="{00000000-0004-0000-0000-0000E9010000}"/>
    <hyperlink ref="B478" r:id="rId491" xr:uid="{00000000-0004-0000-0000-0000EA010000}"/>
    <hyperlink ref="B479" r:id="rId492" xr:uid="{00000000-0004-0000-0000-0000EB010000}"/>
    <hyperlink ref="B480" r:id="rId493" xr:uid="{00000000-0004-0000-0000-0000EC010000}"/>
    <hyperlink ref="B481" r:id="rId494" xr:uid="{00000000-0004-0000-0000-0000ED010000}"/>
    <hyperlink ref="A482" r:id="rId495" xr:uid="{00000000-0004-0000-0000-0000EE010000}"/>
    <hyperlink ref="B482" r:id="rId496" xr:uid="{00000000-0004-0000-0000-0000EF010000}"/>
    <hyperlink ref="B483" r:id="rId497" xr:uid="{00000000-0004-0000-0000-0000F0010000}"/>
    <hyperlink ref="B484" r:id="rId498" xr:uid="{00000000-0004-0000-0000-0000F1010000}"/>
    <hyperlink ref="B485" r:id="rId499" xr:uid="{00000000-0004-0000-0000-0000F2010000}"/>
    <hyperlink ref="B486" r:id="rId500" xr:uid="{00000000-0004-0000-0000-0000F3010000}"/>
    <hyperlink ref="B487" r:id="rId501" xr:uid="{00000000-0004-0000-0000-0000F4010000}"/>
    <hyperlink ref="B488" r:id="rId502" xr:uid="{00000000-0004-0000-0000-0000F5010000}"/>
    <hyperlink ref="B489" r:id="rId503" xr:uid="{00000000-0004-0000-0000-0000F6010000}"/>
    <hyperlink ref="B490" r:id="rId504" xr:uid="{00000000-0004-0000-0000-0000F7010000}"/>
    <hyperlink ref="B491" r:id="rId505" xr:uid="{00000000-0004-0000-0000-0000F8010000}"/>
    <hyperlink ref="B492" r:id="rId506" xr:uid="{00000000-0004-0000-0000-0000F9010000}"/>
    <hyperlink ref="B493" r:id="rId507" xr:uid="{00000000-0004-0000-0000-0000FA010000}"/>
    <hyperlink ref="B494" r:id="rId508" xr:uid="{00000000-0004-0000-0000-0000FB010000}"/>
    <hyperlink ref="B495" r:id="rId509" xr:uid="{00000000-0004-0000-0000-0000FC010000}"/>
    <hyperlink ref="B496" r:id="rId510" xr:uid="{00000000-0004-0000-0000-0000FD010000}"/>
    <hyperlink ref="B497" r:id="rId511" xr:uid="{00000000-0004-0000-0000-0000FE010000}"/>
    <hyperlink ref="B498" r:id="rId512" xr:uid="{00000000-0004-0000-0000-0000FF010000}"/>
    <hyperlink ref="B499" r:id="rId513" xr:uid="{00000000-0004-0000-0000-000000020000}"/>
    <hyperlink ref="B500" r:id="rId514" xr:uid="{00000000-0004-0000-0000-000001020000}"/>
    <hyperlink ref="B501" r:id="rId515" xr:uid="{00000000-0004-0000-0000-000002020000}"/>
    <hyperlink ref="B502" r:id="rId516" xr:uid="{00000000-0004-0000-0000-000003020000}"/>
    <hyperlink ref="B503" r:id="rId517" xr:uid="{00000000-0004-0000-0000-000004020000}"/>
    <hyperlink ref="B504" r:id="rId518" xr:uid="{00000000-0004-0000-0000-000005020000}"/>
    <hyperlink ref="B505" r:id="rId519" xr:uid="{00000000-0004-0000-0000-000006020000}"/>
    <hyperlink ref="B506" r:id="rId520" xr:uid="{00000000-0004-0000-0000-000007020000}"/>
    <hyperlink ref="B507" r:id="rId521" xr:uid="{00000000-0004-0000-0000-000008020000}"/>
    <hyperlink ref="B508" r:id="rId522" xr:uid="{00000000-0004-0000-0000-000009020000}"/>
    <hyperlink ref="B509" r:id="rId523" xr:uid="{00000000-0004-0000-0000-00000A020000}"/>
    <hyperlink ref="B510" r:id="rId524" xr:uid="{00000000-0004-0000-0000-00000B020000}"/>
    <hyperlink ref="B511" r:id="rId525" xr:uid="{00000000-0004-0000-0000-00000C020000}"/>
    <hyperlink ref="B512" r:id="rId526" xr:uid="{00000000-0004-0000-0000-00000D020000}"/>
    <hyperlink ref="B513" r:id="rId527" xr:uid="{00000000-0004-0000-0000-00000E020000}"/>
    <hyperlink ref="B514" r:id="rId528" xr:uid="{00000000-0004-0000-0000-00000F020000}"/>
    <hyperlink ref="B515" r:id="rId529" xr:uid="{00000000-0004-0000-0000-000010020000}"/>
    <hyperlink ref="B516" r:id="rId530" xr:uid="{00000000-0004-0000-0000-000011020000}"/>
    <hyperlink ref="B517" r:id="rId531" xr:uid="{00000000-0004-0000-0000-000012020000}"/>
    <hyperlink ref="B518" r:id="rId532" xr:uid="{00000000-0004-0000-0000-000013020000}"/>
    <hyperlink ref="B519" r:id="rId533" xr:uid="{00000000-0004-0000-0000-000014020000}"/>
    <hyperlink ref="B520" r:id="rId534" xr:uid="{00000000-0004-0000-0000-000015020000}"/>
    <hyperlink ref="B521" r:id="rId535" xr:uid="{00000000-0004-0000-0000-000016020000}"/>
    <hyperlink ref="B522" r:id="rId536" xr:uid="{00000000-0004-0000-0000-000017020000}"/>
    <hyperlink ref="B523" r:id="rId537" xr:uid="{00000000-0004-0000-0000-000018020000}"/>
    <hyperlink ref="B524" r:id="rId538" xr:uid="{00000000-0004-0000-0000-000019020000}"/>
    <hyperlink ref="B525" r:id="rId539" xr:uid="{00000000-0004-0000-0000-00001A020000}"/>
    <hyperlink ref="B526" r:id="rId540" xr:uid="{00000000-0004-0000-0000-00001B020000}"/>
    <hyperlink ref="B527" r:id="rId541" xr:uid="{00000000-0004-0000-0000-00001C020000}"/>
    <hyperlink ref="B528" r:id="rId542" xr:uid="{00000000-0004-0000-0000-00001D020000}"/>
    <hyperlink ref="B529" r:id="rId543" xr:uid="{00000000-0004-0000-0000-00001E020000}"/>
    <hyperlink ref="B530" r:id="rId544" xr:uid="{00000000-0004-0000-0000-00001F020000}"/>
    <hyperlink ref="B531" r:id="rId545" xr:uid="{00000000-0004-0000-0000-000020020000}"/>
    <hyperlink ref="A532" r:id="rId546" xr:uid="{00000000-0004-0000-0000-000021020000}"/>
    <hyperlink ref="B532" r:id="rId547" xr:uid="{00000000-0004-0000-0000-000022020000}"/>
    <hyperlink ref="B533" r:id="rId548" xr:uid="{00000000-0004-0000-0000-000023020000}"/>
    <hyperlink ref="B534" r:id="rId549" xr:uid="{00000000-0004-0000-0000-000024020000}"/>
    <hyperlink ref="B535" r:id="rId550" xr:uid="{00000000-0004-0000-0000-000025020000}"/>
    <hyperlink ref="B536" r:id="rId551" xr:uid="{00000000-0004-0000-0000-000026020000}"/>
    <hyperlink ref="B537" r:id="rId552" xr:uid="{00000000-0004-0000-0000-000027020000}"/>
    <hyperlink ref="B538" r:id="rId553" xr:uid="{00000000-0004-0000-0000-000028020000}"/>
    <hyperlink ref="B539" r:id="rId554" xr:uid="{00000000-0004-0000-0000-000029020000}"/>
    <hyperlink ref="B540" r:id="rId555" xr:uid="{00000000-0004-0000-0000-00002A020000}"/>
    <hyperlink ref="B541" r:id="rId556" xr:uid="{00000000-0004-0000-0000-00002B020000}"/>
    <hyperlink ref="B542" r:id="rId557" xr:uid="{00000000-0004-0000-0000-00002C020000}"/>
    <hyperlink ref="B543" r:id="rId558" xr:uid="{00000000-0004-0000-0000-00002D020000}"/>
    <hyperlink ref="B544" r:id="rId559" xr:uid="{00000000-0004-0000-0000-00002E020000}"/>
    <hyperlink ref="B545" r:id="rId560" xr:uid="{00000000-0004-0000-0000-00002F020000}"/>
    <hyperlink ref="B546" r:id="rId561" xr:uid="{00000000-0004-0000-0000-000030020000}"/>
    <hyperlink ref="B547" r:id="rId562" xr:uid="{00000000-0004-0000-0000-000031020000}"/>
    <hyperlink ref="B548" r:id="rId563" xr:uid="{00000000-0004-0000-0000-000032020000}"/>
    <hyperlink ref="B549" r:id="rId564" xr:uid="{00000000-0004-0000-0000-000033020000}"/>
    <hyperlink ref="B550" r:id="rId565" xr:uid="{00000000-0004-0000-0000-000034020000}"/>
    <hyperlink ref="B551" r:id="rId566" xr:uid="{00000000-0004-0000-0000-000035020000}"/>
    <hyperlink ref="B552" r:id="rId567" xr:uid="{00000000-0004-0000-0000-000036020000}"/>
    <hyperlink ref="B553" r:id="rId568" xr:uid="{00000000-0004-0000-0000-000037020000}"/>
    <hyperlink ref="B554" r:id="rId569" xr:uid="{00000000-0004-0000-0000-000038020000}"/>
    <hyperlink ref="B555" r:id="rId570" xr:uid="{00000000-0004-0000-0000-000039020000}"/>
    <hyperlink ref="A556" r:id="rId571" xr:uid="{00000000-0004-0000-0000-00003A020000}"/>
    <hyperlink ref="B556" r:id="rId572" xr:uid="{00000000-0004-0000-0000-00003B020000}"/>
    <hyperlink ref="B557" r:id="rId573" xr:uid="{00000000-0004-0000-0000-00003C020000}"/>
    <hyperlink ref="B558" r:id="rId574" xr:uid="{00000000-0004-0000-0000-00003D020000}"/>
    <hyperlink ref="B559" r:id="rId575" xr:uid="{00000000-0004-0000-0000-00003E020000}"/>
    <hyperlink ref="B560" r:id="rId576" xr:uid="{00000000-0004-0000-0000-00003F020000}"/>
    <hyperlink ref="B561" r:id="rId577" xr:uid="{00000000-0004-0000-0000-000040020000}"/>
    <hyperlink ref="B562" r:id="rId578" xr:uid="{00000000-0004-0000-0000-000041020000}"/>
    <hyperlink ref="B563" r:id="rId579" xr:uid="{00000000-0004-0000-0000-000042020000}"/>
    <hyperlink ref="B564" r:id="rId580" xr:uid="{00000000-0004-0000-0000-000043020000}"/>
    <hyperlink ref="B565" r:id="rId581" xr:uid="{00000000-0004-0000-0000-000044020000}"/>
    <hyperlink ref="B566" r:id="rId582" xr:uid="{00000000-0004-0000-0000-000045020000}"/>
    <hyperlink ref="B567" r:id="rId583" xr:uid="{00000000-0004-0000-0000-000046020000}"/>
    <hyperlink ref="B568" r:id="rId584" xr:uid="{00000000-0004-0000-0000-000047020000}"/>
    <hyperlink ref="B569" r:id="rId585" xr:uid="{00000000-0004-0000-0000-000048020000}"/>
    <hyperlink ref="B570" r:id="rId586" xr:uid="{00000000-0004-0000-0000-000049020000}"/>
    <hyperlink ref="B571" r:id="rId587" xr:uid="{00000000-0004-0000-0000-00004A020000}"/>
    <hyperlink ref="B572" r:id="rId588" xr:uid="{00000000-0004-0000-0000-00004B020000}"/>
    <hyperlink ref="B573" r:id="rId589" xr:uid="{00000000-0004-0000-0000-00004C020000}"/>
    <hyperlink ref="B574" r:id="rId590" xr:uid="{00000000-0004-0000-0000-00004D020000}"/>
    <hyperlink ref="B575" r:id="rId591" xr:uid="{00000000-0004-0000-0000-00004E020000}"/>
    <hyperlink ref="B576" r:id="rId592" xr:uid="{00000000-0004-0000-0000-00004F020000}"/>
    <hyperlink ref="B577" r:id="rId593" xr:uid="{00000000-0004-0000-0000-000050020000}"/>
    <hyperlink ref="B578" r:id="rId594" xr:uid="{00000000-0004-0000-0000-000051020000}"/>
    <hyperlink ref="B579" r:id="rId595" xr:uid="{00000000-0004-0000-0000-000052020000}"/>
    <hyperlink ref="B580" r:id="rId596" xr:uid="{00000000-0004-0000-0000-000053020000}"/>
    <hyperlink ref="B581" r:id="rId597" xr:uid="{00000000-0004-0000-0000-000054020000}"/>
    <hyperlink ref="B582" r:id="rId598" xr:uid="{00000000-0004-0000-0000-000055020000}"/>
    <hyperlink ref="B583" r:id="rId599" xr:uid="{00000000-0004-0000-0000-000056020000}"/>
    <hyperlink ref="B584" r:id="rId600" xr:uid="{00000000-0004-0000-0000-000057020000}"/>
    <hyperlink ref="B585" r:id="rId601" xr:uid="{00000000-0004-0000-0000-000058020000}"/>
    <hyperlink ref="B586" r:id="rId602" xr:uid="{00000000-0004-0000-0000-000059020000}"/>
    <hyperlink ref="B587" r:id="rId603" xr:uid="{00000000-0004-0000-0000-00005A020000}"/>
    <hyperlink ref="A588" r:id="rId604" xr:uid="{00000000-0004-0000-0000-00005B020000}"/>
    <hyperlink ref="B588" r:id="rId605" xr:uid="{00000000-0004-0000-0000-00005C020000}"/>
    <hyperlink ref="B589" r:id="rId606" xr:uid="{00000000-0004-0000-0000-00005D020000}"/>
    <hyperlink ref="B590" r:id="rId607" xr:uid="{00000000-0004-0000-0000-00005E020000}"/>
    <hyperlink ref="B591" r:id="rId608" xr:uid="{00000000-0004-0000-0000-00005F020000}"/>
    <hyperlink ref="A592" r:id="rId609" xr:uid="{00000000-0004-0000-0000-000060020000}"/>
    <hyperlink ref="B592" r:id="rId610" xr:uid="{00000000-0004-0000-0000-000061020000}"/>
    <hyperlink ref="B593" r:id="rId611" xr:uid="{00000000-0004-0000-0000-000062020000}"/>
    <hyperlink ref="B594" r:id="rId612" xr:uid="{00000000-0004-0000-0000-000063020000}"/>
    <hyperlink ref="B595" r:id="rId613" xr:uid="{00000000-0004-0000-0000-000064020000}"/>
    <hyperlink ref="B596" r:id="rId614" xr:uid="{00000000-0004-0000-0000-000065020000}"/>
    <hyperlink ref="B597" r:id="rId615" xr:uid="{00000000-0004-0000-0000-000066020000}"/>
    <hyperlink ref="B598" r:id="rId616" xr:uid="{00000000-0004-0000-0000-000067020000}"/>
    <hyperlink ref="B599" r:id="rId617" xr:uid="{00000000-0004-0000-0000-000068020000}"/>
    <hyperlink ref="B600" r:id="rId618" xr:uid="{00000000-0004-0000-0000-000069020000}"/>
    <hyperlink ref="B601" r:id="rId619" xr:uid="{00000000-0004-0000-0000-00006A020000}"/>
    <hyperlink ref="B602" r:id="rId620" xr:uid="{00000000-0004-0000-0000-00006B020000}"/>
    <hyperlink ref="B603" r:id="rId621" xr:uid="{00000000-0004-0000-0000-00006C020000}"/>
    <hyperlink ref="B604" r:id="rId622" xr:uid="{00000000-0004-0000-0000-00006D020000}"/>
    <hyperlink ref="B605" r:id="rId623" xr:uid="{00000000-0004-0000-0000-00006E020000}"/>
    <hyperlink ref="B606" r:id="rId624" xr:uid="{00000000-0004-0000-0000-00006F020000}"/>
    <hyperlink ref="B607" r:id="rId625" xr:uid="{00000000-0004-0000-0000-000070020000}"/>
    <hyperlink ref="B608" r:id="rId626" xr:uid="{00000000-0004-0000-0000-000071020000}"/>
    <hyperlink ref="B609" r:id="rId627" xr:uid="{00000000-0004-0000-0000-000072020000}"/>
    <hyperlink ref="B610" r:id="rId628" xr:uid="{00000000-0004-0000-0000-000073020000}"/>
    <hyperlink ref="B611" r:id="rId629" xr:uid="{00000000-0004-0000-0000-000074020000}"/>
    <hyperlink ref="B612" r:id="rId630" xr:uid="{00000000-0004-0000-0000-000075020000}"/>
    <hyperlink ref="B613" r:id="rId631" xr:uid="{00000000-0004-0000-0000-000076020000}"/>
    <hyperlink ref="B614" r:id="rId632" xr:uid="{00000000-0004-0000-0000-000077020000}"/>
    <hyperlink ref="B615" r:id="rId633" xr:uid="{00000000-0004-0000-0000-000078020000}"/>
    <hyperlink ref="B616" r:id="rId634" xr:uid="{00000000-0004-0000-0000-000079020000}"/>
    <hyperlink ref="B617" r:id="rId635" xr:uid="{00000000-0004-0000-0000-00007A020000}"/>
    <hyperlink ref="B618" r:id="rId636" xr:uid="{00000000-0004-0000-0000-00007B020000}"/>
    <hyperlink ref="B619" r:id="rId637" xr:uid="{00000000-0004-0000-0000-00007C020000}"/>
    <hyperlink ref="B620" r:id="rId638" xr:uid="{00000000-0004-0000-0000-00007D020000}"/>
    <hyperlink ref="B621" r:id="rId639" xr:uid="{00000000-0004-0000-0000-00007E020000}"/>
    <hyperlink ref="B622" r:id="rId640" xr:uid="{00000000-0004-0000-0000-00007F020000}"/>
    <hyperlink ref="B623" r:id="rId641" xr:uid="{00000000-0004-0000-0000-000080020000}"/>
    <hyperlink ref="B624" r:id="rId642" xr:uid="{00000000-0004-0000-0000-000081020000}"/>
    <hyperlink ref="A625" r:id="rId643" xr:uid="{00000000-0004-0000-0000-000082020000}"/>
    <hyperlink ref="B625" r:id="rId644" xr:uid="{00000000-0004-0000-0000-000083020000}"/>
    <hyperlink ref="B626" r:id="rId645" xr:uid="{00000000-0004-0000-0000-000084020000}"/>
    <hyperlink ref="B627" r:id="rId646" xr:uid="{00000000-0004-0000-0000-000085020000}"/>
    <hyperlink ref="B628" r:id="rId647" xr:uid="{00000000-0004-0000-0000-000086020000}"/>
    <hyperlink ref="B629" r:id="rId648" xr:uid="{00000000-0004-0000-0000-000087020000}"/>
    <hyperlink ref="B630" r:id="rId649" xr:uid="{00000000-0004-0000-0000-000088020000}"/>
    <hyperlink ref="B631" r:id="rId650" xr:uid="{00000000-0004-0000-0000-000089020000}"/>
    <hyperlink ref="B632" r:id="rId651" xr:uid="{00000000-0004-0000-0000-00008A020000}"/>
    <hyperlink ref="B633" r:id="rId652" xr:uid="{00000000-0004-0000-0000-00008B020000}"/>
    <hyperlink ref="B634" r:id="rId653" xr:uid="{00000000-0004-0000-0000-00008C020000}"/>
    <hyperlink ref="B635" r:id="rId654" xr:uid="{00000000-0004-0000-0000-00008D020000}"/>
    <hyperlink ref="B636" r:id="rId655" xr:uid="{00000000-0004-0000-0000-00008E020000}"/>
    <hyperlink ref="B637" r:id="rId656" xr:uid="{00000000-0004-0000-0000-00008F020000}"/>
    <hyperlink ref="A638" r:id="rId657" xr:uid="{00000000-0004-0000-0000-000090020000}"/>
    <hyperlink ref="B638" r:id="rId658" xr:uid="{00000000-0004-0000-0000-000091020000}"/>
    <hyperlink ref="B639" r:id="rId659" xr:uid="{00000000-0004-0000-0000-000092020000}"/>
    <hyperlink ref="B640" r:id="rId660" xr:uid="{00000000-0004-0000-0000-000093020000}"/>
    <hyperlink ref="B641" r:id="rId661" xr:uid="{00000000-0004-0000-0000-000094020000}"/>
    <hyperlink ref="B642" r:id="rId662" xr:uid="{00000000-0004-0000-0000-000095020000}"/>
    <hyperlink ref="A643" r:id="rId663" xr:uid="{00000000-0004-0000-0000-000096020000}"/>
    <hyperlink ref="B643" r:id="rId664" xr:uid="{00000000-0004-0000-0000-000097020000}"/>
    <hyperlink ref="B644" r:id="rId665" xr:uid="{00000000-0004-0000-0000-000098020000}"/>
    <hyperlink ref="B645" r:id="rId666" xr:uid="{00000000-0004-0000-0000-000099020000}"/>
    <hyperlink ref="B646" r:id="rId667" xr:uid="{00000000-0004-0000-0000-00009A020000}"/>
    <hyperlink ref="B647" r:id="rId668" xr:uid="{00000000-0004-0000-0000-00009B020000}"/>
    <hyperlink ref="B648" r:id="rId669" xr:uid="{00000000-0004-0000-0000-00009C020000}"/>
    <hyperlink ref="B649" r:id="rId670" xr:uid="{00000000-0004-0000-0000-00009D020000}"/>
    <hyperlink ref="B650" r:id="rId671" xr:uid="{00000000-0004-0000-0000-00009E020000}"/>
    <hyperlink ref="B651" r:id="rId672" xr:uid="{00000000-0004-0000-0000-00009F020000}"/>
    <hyperlink ref="B652" r:id="rId673" xr:uid="{00000000-0004-0000-0000-0000A0020000}"/>
    <hyperlink ref="B653" r:id="rId674" xr:uid="{00000000-0004-0000-0000-0000A1020000}"/>
    <hyperlink ref="B654" r:id="rId675" xr:uid="{00000000-0004-0000-0000-0000A2020000}"/>
    <hyperlink ref="B655" r:id="rId676" xr:uid="{00000000-0004-0000-0000-0000A3020000}"/>
    <hyperlink ref="B656" r:id="rId677" xr:uid="{00000000-0004-0000-0000-0000A4020000}"/>
    <hyperlink ref="B657" r:id="rId678" xr:uid="{00000000-0004-0000-0000-0000A5020000}"/>
    <hyperlink ref="B658" r:id="rId679" xr:uid="{00000000-0004-0000-0000-0000A6020000}"/>
    <hyperlink ref="B659" r:id="rId680" xr:uid="{00000000-0004-0000-0000-0000A7020000}"/>
    <hyperlink ref="B660" r:id="rId681" xr:uid="{00000000-0004-0000-0000-0000A8020000}"/>
    <hyperlink ref="B661" r:id="rId682" xr:uid="{00000000-0004-0000-0000-0000A9020000}"/>
    <hyperlink ref="B662" r:id="rId683" xr:uid="{00000000-0004-0000-0000-0000AA020000}"/>
    <hyperlink ref="B663" r:id="rId684" xr:uid="{00000000-0004-0000-0000-0000AB020000}"/>
    <hyperlink ref="B664" r:id="rId685" xr:uid="{00000000-0004-0000-0000-0000AC020000}"/>
    <hyperlink ref="B665" r:id="rId686" xr:uid="{00000000-0004-0000-0000-0000AD020000}"/>
    <hyperlink ref="B666" r:id="rId687" xr:uid="{00000000-0004-0000-0000-0000AE020000}"/>
    <hyperlink ref="B667" r:id="rId688" xr:uid="{00000000-0004-0000-0000-0000AF020000}"/>
    <hyperlink ref="B668" r:id="rId689" xr:uid="{00000000-0004-0000-0000-0000B0020000}"/>
    <hyperlink ref="B669" r:id="rId690" xr:uid="{00000000-0004-0000-0000-0000B1020000}"/>
    <hyperlink ref="B670" r:id="rId691" xr:uid="{00000000-0004-0000-0000-0000B2020000}"/>
    <hyperlink ref="B671" r:id="rId692" xr:uid="{00000000-0004-0000-0000-0000B3020000}"/>
    <hyperlink ref="B672" r:id="rId693" xr:uid="{00000000-0004-0000-0000-0000B4020000}"/>
    <hyperlink ref="A673" r:id="rId694" xr:uid="{00000000-0004-0000-0000-0000B5020000}"/>
    <hyperlink ref="B673" r:id="rId695" xr:uid="{00000000-0004-0000-0000-0000B6020000}"/>
    <hyperlink ref="B674" r:id="rId696" xr:uid="{00000000-0004-0000-0000-0000B7020000}"/>
    <hyperlink ref="B675" r:id="rId697" xr:uid="{00000000-0004-0000-0000-0000B8020000}"/>
    <hyperlink ref="B676" r:id="rId698" xr:uid="{00000000-0004-0000-0000-0000B9020000}"/>
    <hyperlink ref="B677" r:id="rId699" xr:uid="{00000000-0004-0000-0000-0000BA020000}"/>
    <hyperlink ref="B678" r:id="rId700" xr:uid="{00000000-0004-0000-0000-0000BB020000}"/>
    <hyperlink ref="B679" r:id="rId701" xr:uid="{00000000-0004-0000-0000-0000BC020000}"/>
    <hyperlink ref="B680" r:id="rId702" xr:uid="{00000000-0004-0000-0000-0000BD020000}"/>
    <hyperlink ref="B681" r:id="rId703" xr:uid="{00000000-0004-0000-0000-0000BE020000}"/>
    <hyperlink ref="B682" r:id="rId704" xr:uid="{00000000-0004-0000-0000-0000BF020000}"/>
    <hyperlink ref="B683" r:id="rId705" xr:uid="{00000000-0004-0000-0000-0000C0020000}"/>
    <hyperlink ref="B684" r:id="rId706" xr:uid="{00000000-0004-0000-0000-0000C1020000}"/>
    <hyperlink ref="B685" r:id="rId707" xr:uid="{00000000-0004-0000-0000-0000C2020000}"/>
    <hyperlink ref="B686" r:id="rId708" xr:uid="{00000000-0004-0000-0000-0000C3020000}"/>
    <hyperlink ref="B687" r:id="rId709" xr:uid="{00000000-0004-0000-0000-0000C4020000}"/>
    <hyperlink ref="B688" r:id="rId710" xr:uid="{00000000-0004-0000-0000-0000C5020000}"/>
    <hyperlink ref="B689" r:id="rId711" xr:uid="{00000000-0004-0000-0000-0000C6020000}"/>
    <hyperlink ref="B690" r:id="rId712" xr:uid="{00000000-0004-0000-0000-0000C7020000}"/>
    <hyperlink ref="B691" r:id="rId713" xr:uid="{00000000-0004-0000-0000-0000C8020000}"/>
    <hyperlink ref="B692" r:id="rId714" xr:uid="{00000000-0004-0000-0000-0000C9020000}"/>
    <hyperlink ref="B693" r:id="rId715" xr:uid="{00000000-0004-0000-0000-0000CA020000}"/>
    <hyperlink ref="B694" r:id="rId716" xr:uid="{00000000-0004-0000-0000-0000CB020000}"/>
    <hyperlink ref="B695" r:id="rId717" xr:uid="{00000000-0004-0000-0000-0000CC020000}"/>
    <hyperlink ref="B696" r:id="rId718" xr:uid="{00000000-0004-0000-0000-0000CD020000}"/>
    <hyperlink ref="B697" r:id="rId719" xr:uid="{00000000-0004-0000-0000-0000CE020000}"/>
    <hyperlink ref="B698" r:id="rId720" xr:uid="{00000000-0004-0000-0000-0000CF020000}"/>
    <hyperlink ref="B699" r:id="rId721" xr:uid="{00000000-0004-0000-0000-0000D0020000}"/>
    <hyperlink ref="B700" r:id="rId722" xr:uid="{00000000-0004-0000-0000-0000D1020000}"/>
    <hyperlink ref="B701" r:id="rId723" xr:uid="{00000000-0004-0000-0000-0000D2020000}"/>
    <hyperlink ref="B702" r:id="rId724" xr:uid="{00000000-0004-0000-0000-0000D3020000}"/>
    <hyperlink ref="B703" r:id="rId725" xr:uid="{00000000-0004-0000-0000-0000D4020000}"/>
    <hyperlink ref="B704" r:id="rId726" xr:uid="{00000000-0004-0000-0000-0000D5020000}"/>
    <hyperlink ref="B705" r:id="rId727" xr:uid="{00000000-0004-0000-0000-0000D6020000}"/>
    <hyperlink ref="B706" r:id="rId728" xr:uid="{00000000-0004-0000-0000-0000D7020000}"/>
    <hyperlink ref="B707" r:id="rId729" xr:uid="{00000000-0004-0000-0000-0000D8020000}"/>
    <hyperlink ref="B708" r:id="rId730" xr:uid="{00000000-0004-0000-0000-0000D9020000}"/>
    <hyperlink ref="B709" r:id="rId731" xr:uid="{00000000-0004-0000-0000-0000DA020000}"/>
    <hyperlink ref="B710" r:id="rId732" xr:uid="{00000000-0004-0000-0000-0000DB020000}"/>
    <hyperlink ref="B711" r:id="rId733" xr:uid="{00000000-0004-0000-0000-0000DC020000}"/>
    <hyperlink ref="B712" r:id="rId734" xr:uid="{00000000-0004-0000-0000-0000DD020000}"/>
    <hyperlink ref="B713" r:id="rId735" xr:uid="{00000000-0004-0000-0000-0000DE020000}"/>
    <hyperlink ref="B714" r:id="rId736" xr:uid="{00000000-0004-0000-0000-0000DF020000}"/>
    <hyperlink ref="B715" r:id="rId737" xr:uid="{00000000-0004-0000-0000-0000E0020000}"/>
    <hyperlink ref="B716" r:id="rId738" xr:uid="{00000000-0004-0000-0000-0000E1020000}"/>
    <hyperlink ref="B717" r:id="rId739" xr:uid="{00000000-0004-0000-0000-0000E2020000}"/>
    <hyperlink ref="B718" r:id="rId740" xr:uid="{00000000-0004-0000-0000-0000E3020000}"/>
    <hyperlink ref="B719" r:id="rId741" xr:uid="{00000000-0004-0000-0000-0000E4020000}"/>
    <hyperlink ref="B720" r:id="rId742" xr:uid="{00000000-0004-0000-0000-0000E5020000}"/>
    <hyperlink ref="B721" r:id="rId743" xr:uid="{00000000-0004-0000-0000-0000E6020000}"/>
    <hyperlink ref="B722" r:id="rId744" xr:uid="{00000000-0004-0000-0000-0000E7020000}"/>
    <hyperlink ref="B723" r:id="rId745" xr:uid="{00000000-0004-0000-0000-0000E8020000}"/>
    <hyperlink ref="B724" r:id="rId746" xr:uid="{00000000-0004-0000-0000-0000E9020000}"/>
    <hyperlink ref="B725" r:id="rId747" xr:uid="{00000000-0004-0000-0000-0000EA020000}"/>
    <hyperlink ref="B726" r:id="rId748" xr:uid="{00000000-0004-0000-0000-0000EB020000}"/>
    <hyperlink ref="B727" r:id="rId749" xr:uid="{00000000-0004-0000-0000-0000EC020000}"/>
    <hyperlink ref="B728" r:id="rId750" xr:uid="{00000000-0004-0000-0000-0000ED020000}"/>
    <hyperlink ref="B729" r:id="rId751" xr:uid="{00000000-0004-0000-0000-0000EE020000}"/>
    <hyperlink ref="B730" r:id="rId752" xr:uid="{00000000-0004-0000-0000-0000EF020000}"/>
    <hyperlink ref="B731" r:id="rId753" xr:uid="{00000000-0004-0000-0000-0000F0020000}"/>
    <hyperlink ref="B732" r:id="rId754" xr:uid="{00000000-0004-0000-0000-0000F1020000}"/>
    <hyperlink ref="B733" r:id="rId755" xr:uid="{00000000-0004-0000-0000-0000F2020000}"/>
    <hyperlink ref="B734" r:id="rId756" xr:uid="{00000000-0004-0000-0000-0000F3020000}"/>
    <hyperlink ref="B735" r:id="rId757" xr:uid="{00000000-0004-0000-0000-0000F4020000}"/>
    <hyperlink ref="B736" r:id="rId758" xr:uid="{00000000-0004-0000-0000-0000F5020000}"/>
    <hyperlink ref="B737" r:id="rId759" xr:uid="{00000000-0004-0000-0000-0000F6020000}"/>
    <hyperlink ref="B738" r:id="rId760" xr:uid="{00000000-0004-0000-0000-0000F7020000}"/>
    <hyperlink ref="B739" r:id="rId761" xr:uid="{00000000-0004-0000-0000-0000F8020000}"/>
    <hyperlink ref="B740" r:id="rId762" xr:uid="{00000000-0004-0000-0000-0000F9020000}"/>
    <hyperlink ref="A741" r:id="rId763" xr:uid="{00000000-0004-0000-0000-0000FA020000}"/>
    <hyperlink ref="B741" r:id="rId764" xr:uid="{00000000-0004-0000-0000-0000FB020000}"/>
    <hyperlink ref="B742" r:id="rId765" xr:uid="{00000000-0004-0000-0000-0000FC020000}"/>
    <hyperlink ref="B743" r:id="rId766" xr:uid="{00000000-0004-0000-0000-0000FD020000}"/>
    <hyperlink ref="B744" r:id="rId767" xr:uid="{00000000-0004-0000-0000-0000FE020000}"/>
    <hyperlink ref="B745" r:id="rId768" xr:uid="{00000000-0004-0000-0000-0000FF020000}"/>
    <hyperlink ref="B746" r:id="rId769" xr:uid="{00000000-0004-0000-0000-000000030000}"/>
    <hyperlink ref="B747" r:id="rId770" xr:uid="{00000000-0004-0000-0000-000001030000}"/>
    <hyperlink ref="B748" r:id="rId771" xr:uid="{00000000-0004-0000-0000-000002030000}"/>
    <hyperlink ref="B749" r:id="rId772" xr:uid="{00000000-0004-0000-0000-000003030000}"/>
    <hyperlink ref="B750" r:id="rId773" xr:uid="{00000000-0004-0000-0000-000004030000}"/>
    <hyperlink ref="B751" r:id="rId774" xr:uid="{00000000-0004-0000-0000-000005030000}"/>
    <hyperlink ref="B752" r:id="rId775" xr:uid="{00000000-0004-0000-0000-000006030000}"/>
    <hyperlink ref="B753" r:id="rId776" xr:uid="{00000000-0004-0000-0000-000007030000}"/>
    <hyperlink ref="B754" r:id="rId777" xr:uid="{00000000-0004-0000-0000-000008030000}"/>
    <hyperlink ref="B755" r:id="rId778" xr:uid="{00000000-0004-0000-0000-000009030000}"/>
    <hyperlink ref="A756" r:id="rId779" xr:uid="{00000000-0004-0000-0000-00000A030000}"/>
    <hyperlink ref="B756" r:id="rId780" xr:uid="{00000000-0004-0000-0000-00000B030000}"/>
    <hyperlink ref="B757" r:id="rId781" xr:uid="{00000000-0004-0000-0000-00000C030000}"/>
    <hyperlink ref="B758" r:id="rId782" xr:uid="{00000000-0004-0000-0000-00000D030000}"/>
    <hyperlink ref="B759" r:id="rId783" xr:uid="{00000000-0004-0000-0000-00000E030000}"/>
    <hyperlink ref="B760" r:id="rId784" xr:uid="{00000000-0004-0000-0000-00000F030000}"/>
    <hyperlink ref="B761" r:id="rId785" xr:uid="{00000000-0004-0000-0000-000010030000}"/>
    <hyperlink ref="B762" r:id="rId786" xr:uid="{00000000-0004-0000-0000-000011030000}"/>
    <hyperlink ref="B763" r:id="rId787" xr:uid="{00000000-0004-0000-0000-000012030000}"/>
    <hyperlink ref="B764" r:id="rId788" xr:uid="{00000000-0004-0000-0000-000013030000}"/>
    <hyperlink ref="B765" r:id="rId789" xr:uid="{00000000-0004-0000-0000-000014030000}"/>
    <hyperlink ref="B766" r:id="rId790" xr:uid="{00000000-0004-0000-0000-000015030000}"/>
    <hyperlink ref="B767" r:id="rId791" xr:uid="{00000000-0004-0000-0000-000016030000}"/>
    <hyperlink ref="B768" r:id="rId792" xr:uid="{00000000-0004-0000-0000-000017030000}"/>
    <hyperlink ref="B769" r:id="rId793" xr:uid="{00000000-0004-0000-0000-000018030000}"/>
    <hyperlink ref="B770" r:id="rId794" xr:uid="{00000000-0004-0000-0000-000019030000}"/>
    <hyperlink ref="A771" r:id="rId795" xr:uid="{00000000-0004-0000-0000-00001A030000}"/>
    <hyperlink ref="B771" r:id="rId796" xr:uid="{00000000-0004-0000-0000-00001B030000}"/>
    <hyperlink ref="B772" r:id="rId797" xr:uid="{00000000-0004-0000-0000-00001C030000}"/>
    <hyperlink ref="B773" r:id="rId798" xr:uid="{00000000-0004-0000-0000-00001D030000}"/>
    <hyperlink ref="B774" r:id="rId799" xr:uid="{00000000-0004-0000-0000-00001E030000}"/>
    <hyperlink ref="B775" r:id="rId800" xr:uid="{00000000-0004-0000-0000-00001F030000}"/>
    <hyperlink ref="B776" r:id="rId801" xr:uid="{00000000-0004-0000-0000-000020030000}"/>
    <hyperlink ref="B777" r:id="rId802" xr:uid="{00000000-0004-0000-0000-000021030000}"/>
    <hyperlink ref="B778" r:id="rId803" xr:uid="{00000000-0004-0000-0000-000022030000}"/>
    <hyperlink ref="B779" r:id="rId804" xr:uid="{00000000-0004-0000-0000-000023030000}"/>
    <hyperlink ref="B780" r:id="rId805" xr:uid="{00000000-0004-0000-0000-000024030000}"/>
    <hyperlink ref="B781" r:id="rId806" xr:uid="{00000000-0004-0000-0000-000025030000}"/>
    <hyperlink ref="B782" r:id="rId807" xr:uid="{00000000-0004-0000-0000-000026030000}"/>
    <hyperlink ref="B783" r:id="rId808" xr:uid="{00000000-0004-0000-0000-000027030000}"/>
    <hyperlink ref="B784" r:id="rId809" xr:uid="{00000000-0004-0000-0000-000028030000}"/>
    <hyperlink ref="B785" r:id="rId810" xr:uid="{00000000-0004-0000-0000-000029030000}"/>
    <hyperlink ref="B786" r:id="rId811" xr:uid="{00000000-0004-0000-0000-00002A030000}"/>
    <hyperlink ref="B787" r:id="rId812" xr:uid="{00000000-0004-0000-0000-00002B030000}"/>
    <hyperlink ref="B788" r:id="rId813" xr:uid="{00000000-0004-0000-0000-00002C030000}"/>
    <hyperlink ref="B789" r:id="rId814" xr:uid="{00000000-0004-0000-0000-00002D030000}"/>
    <hyperlink ref="B790" r:id="rId815" xr:uid="{00000000-0004-0000-0000-00002E030000}"/>
    <hyperlink ref="B791" r:id="rId816" xr:uid="{00000000-0004-0000-0000-00002F030000}"/>
    <hyperlink ref="B792" r:id="rId817" xr:uid="{00000000-0004-0000-0000-000030030000}"/>
    <hyperlink ref="B793" r:id="rId818" xr:uid="{00000000-0004-0000-0000-000031030000}"/>
    <hyperlink ref="A794" r:id="rId819" xr:uid="{00000000-0004-0000-0000-000032030000}"/>
    <hyperlink ref="B794" r:id="rId820" xr:uid="{00000000-0004-0000-0000-000033030000}"/>
    <hyperlink ref="B795" r:id="rId821" xr:uid="{00000000-0004-0000-0000-000034030000}"/>
    <hyperlink ref="B796" r:id="rId822" xr:uid="{00000000-0004-0000-0000-000035030000}"/>
    <hyperlink ref="B797" r:id="rId823" xr:uid="{00000000-0004-0000-0000-000036030000}"/>
    <hyperlink ref="B798" r:id="rId824" xr:uid="{00000000-0004-0000-0000-000037030000}"/>
    <hyperlink ref="B799" r:id="rId825" xr:uid="{00000000-0004-0000-0000-000038030000}"/>
    <hyperlink ref="B800" r:id="rId826" xr:uid="{00000000-0004-0000-0000-000039030000}"/>
    <hyperlink ref="B801" r:id="rId827" xr:uid="{00000000-0004-0000-0000-00003A030000}"/>
    <hyperlink ref="B802" r:id="rId828" xr:uid="{00000000-0004-0000-0000-00003B030000}"/>
    <hyperlink ref="A803" r:id="rId829" xr:uid="{00000000-0004-0000-0000-00003C030000}"/>
    <hyperlink ref="B803" r:id="rId830" xr:uid="{00000000-0004-0000-0000-00003D030000}"/>
    <hyperlink ref="B804" r:id="rId831" xr:uid="{00000000-0004-0000-0000-00003E030000}"/>
    <hyperlink ref="B805" r:id="rId832" xr:uid="{00000000-0004-0000-0000-00003F030000}"/>
    <hyperlink ref="B806" r:id="rId833" xr:uid="{00000000-0004-0000-0000-000040030000}"/>
    <hyperlink ref="B807" r:id="rId834" xr:uid="{00000000-0004-0000-0000-000041030000}"/>
    <hyperlink ref="B808" r:id="rId835" xr:uid="{00000000-0004-0000-0000-000042030000}"/>
    <hyperlink ref="B809" r:id="rId836" xr:uid="{00000000-0004-0000-0000-000043030000}"/>
    <hyperlink ref="B810" r:id="rId837" xr:uid="{00000000-0004-0000-0000-000044030000}"/>
    <hyperlink ref="B811" r:id="rId838" xr:uid="{00000000-0004-0000-0000-000045030000}"/>
    <hyperlink ref="B812" r:id="rId839" xr:uid="{00000000-0004-0000-0000-000046030000}"/>
    <hyperlink ref="B813" r:id="rId840" xr:uid="{00000000-0004-0000-0000-000047030000}"/>
    <hyperlink ref="B814" r:id="rId841" xr:uid="{00000000-0004-0000-0000-000048030000}"/>
    <hyperlink ref="B815" r:id="rId842" xr:uid="{00000000-0004-0000-0000-000049030000}"/>
    <hyperlink ref="B816" r:id="rId843" xr:uid="{00000000-0004-0000-0000-00004A030000}"/>
    <hyperlink ref="B817" r:id="rId844" xr:uid="{00000000-0004-0000-0000-00004B030000}"/>
    <hyperlink ref="B818" r:id="rId845" xr:uid="{00000000-0004-0000-0000-00004C030000}"/>
    <hyperlink ref="B819" r:id="rId846" xr:uid="{00000000-0004-0000-0000-00004D030000}"/>
    <hyperlink ref="B820" r:id="rId847" xr:uid="{00000000-0004-0000-0000-00004E030000}"/>
    <hyperlink ref="B821" r:id="rId848" xr:uid="{00000000-0004-0000-0000-00004F030000}"/>
    <hyperlink ref="B822" r:id="rId849" xr:uid="{00000000-0004-0000-0000-000050030000}"/>
    <hyperlink ref="B823" r:id="rId850" xr:uid="{00000000-0004-0000-0000-000051030000}"/>
    <hyperlink ref="B824" r:id="rId851" xr:uid="{00000000-0004-0000-0000-000052030000}"/>
    <hyperlink ref="B825" r:id="rId852" xr:uid="{00000000-0004-0000-0000-000053030000}"/>
    <hyperlink ref="B826" r:id="rId853" xr:uid="{00000000-0004-0000-0000-000054030000}"/>
    <hyperlink ref="B827" r:id="rId854" xr:uid="{00000000-0004-0000-0000-000055030000}"/>
    <hyperlink ref="B828" r:id="rId855" xr:uid="{00000000-0004-0000-0000-000056030000}"/>
    <hyperlink ref="B829" r:id="rId856" xr:uid="{00000000-0004-0000-0000-000057030000}"/>
    <hyperlink ref="B830" r:id="rId857" xr:uid="{00000000-0004-0000-0000-000058030000}"/>
    <hyperlink ref="B831" r:id="rId858" xr:uid="{00000000-0004-0000-0000-000059030000}"/>
    <hyperlink ref="B832" r:id="rId859" xr:uid="{00000000-0004-0000-0000-00005A030000}"/>
    <hyperlink ref="B833" r:id="rId860" xr:uid="{00000000-0004-0000-0000-00005B030000}"/>
    <hyperlink ref="B834" r:id="rId861" xr:uid="{00000000-0004-0000-0000-00005C030000}"/>
    <hyperlink ref="B835" r:id="rId862" xr:uid="{00000000-0004-0000-0000-00005D030000}"/>
    <hyperlink ref="B836" r:id="rId863" xr:uid="{00000000-0004-0000-0000-00005E030000}"/>
    <hyperlink ref="B837" r:id="rId864" xr:uid="{00000000-0004-0000-0000-00005F030000}"/>
    <hyperlink ref="A838" r:id="rId865" xr:uid="{00000000-0004-0000-0000-000060030000}"/>
    <hyperlink ref="B838" r:id="rId866" xr:uid="{00000000-0004-0000-0000-000061030000}"/>
    <hyperlink ref="B839" r:id="rId867" xr:uid="{00000000-0004-0000-0000-000062030000}"/>
    <hyperlink ref="B840" r:id="rId868" xr:uid="{00000000-0004-0000-0000-000063030000}"/>
    <hyperlink ref="B841" r:id="rId869" xr:uid="{00000000-0004-0000-0000-000064030000}"/>
    <hyperlink ref="B842" r:id="rId870" xr:uid="{00000000-0004-0000-0000-000065030000}"/>
    <hyperlink ref="B843" r:id="rId871" xr:uid="{00000000-0004-0000-0000-000066030000}"/>
    <hyperlink ref="B844" r:id="rId872" xr:uid="{00000000-0004-0000-0000-000067030000}"/>
    <hyperlink ref="B845" r:id="rId873" xr:uid="{00000000-0004-0000-0000-000068030000}"/>
    <hyperlink ref="B846" r:id="rId874" xr:uid="{00000000-0004-0000-0000-000069030000}"/>
    <hyperlink ref="B847" r:id="rId875" xr:uid="{00000000-0004-0000-0000-00006A030000}"/>
    <hyperlink ref="B848" r:id="rId876" xr:uid="{00000000-0004-0000-0000-00006B030000}"/>
    <hyperlink ref="B849" r:id="rId877" xr:uid="{00000000-0004-0000-0000-00006C030000}"/>
    <hyperlink ref="B850" r:id="rId878" xr:uid="{00000000-0004-0000-0000-00006D030000}"/>
    <hyperlink ref="B851" r:id="rId879" xr:uid="{00000000-0004-0000-0000-00006E030000}"/>
    <hyperlink ref="B852" r:id="rId880" xr:uid="{00000000-0004-0000-0000-00006F030000}"/>
    <hyperlink ref="B853" r:id="rId881" xr:uid="{00000000-0004-0000-0000-000070030000}"/>
    <hyperlink ref="B854" r:id="rId882" xr:uid="{00000000-0004-0000-0000-000071030000}"/>
    <hyperlink ref="B855" r:id="rId883" xr:uid="{00000000-0004-0000-0000-000072030000}"/>
    <hyperlink ref="B856" r:id="rId884" xr:uid="{00000000-0004-0000-0000-000073030000}"/>
    <hyperlink ref="B857" r:id="rId885" xr:uid="{00000000-0004-0000-0000-000074030000}"/>
    <hyperlink ref="B858" r:id="rId886" xr:uid="{00000000-0004-0000-0000-000075030000}"/>
    <hyperlink ref="B859" r:id="rId887" xr:uid="{00000000-0004-0000-0000-000076030000}"/>
    <hyperlink ref="B860" r:id="rId888" xr:uid="{00000000-0004-0000-0000-000077030000}"/>
    <hyperlink ref="B861" r:id="rId889" xr:uid="{00000000-0004-0000-0000-000078030000}"/>
    <hyperlink ref="B862" r:id="rId890" xr:uid="{00000000-0004-0000-0000-000079030000}"/>
    <hyperlink ref="B863" r:id="rId891" xr:uid="{00000000-0004-0000-0000-00007A030000}"/>
    <hyperlink ref="B864" r:id="rId892" xr:uid="{00000000-0004-0000-0000-00007B030000}"/>
    <hyperlink ref="B865" r:id="rId893" xr:uid="{00000000-0004-0000-0000-00007C030000}"/>
    <hyperlink ref="B866" r:id="rId894" xr:uid="{00000000-0004-0000-0000-00007D030000}"/>
    <hyperlink ref="B867" r:id="rId895" xr:uid="{00000000-0004-0000-0000-00007E030000}"/>
    <hyperlink ref="B868" r:id="rId896" xr:uid="{00000000-0004-0000-0000-00007F030000}"/>
    <hyperlink ref="B869" r:id="rId897" xr:uid="{00000000-0004-0000-0000-000080030000}"/>
    <hyperlink ref="B870" r:id="rId898" xr:uid="{00000000-0004-0000-0000-000081030000}"/>
    <hyperlink ref="B871" r:id="rId899" xr:uid="{00000000-0004-0000-0000-000082030000}"/>
    <hyperlink ref="B872" r:id="rId900" xr:uid="{00000000-0004-0000-0000-000083030000}"/>
    <hyperlink ref="B873" r:id="rId901" xr:uid="{00000000-0004-0000-0000-000084030000}"/>
    <hyperlink ref="B874" r:id="rId902" xr:uid="{00000000-0004-0000-0000-000085030000}"/>
    <hyperlink ref="B875" r:id="rId903" xr:uid="{00000000-0004-0000-0000-000086030000}"/>
    <hyperlink ref="B876" r:id="rId904" xr:uid="{00000000-0004-0000-0000-000087030000}"/>
    <hyperlink ref="B877" r:id="rId905" xr:uid="{00000000-0004-0000-0000-000088030000}"/>
    <hyperlink ref="B878" r:id="rId906" xr:uid="{00000000-0004-0000-0000-000089030000}"/>
    <hyperlink ref="B879" r:id="rId907" xr:uid="{00000000-0004-0000-0000-00008A030000}"/>
    <hyperlink ref="B880" r:id="rId908" xr:uid="{00000000-0004-0000-0000-00008B030000}"/>
    <hyperlink ref="B881" r:id="rId909" xr:uid="{00000000-0004-0000-0000-00008C030000}"/>
    <hyperlink ref="B882" r:id="rId910" xr:uid="{00000000-0004-0000-0000-00008D030000}"/>
    <hyperlink ref="B883" r:id="rId911" xr:uid="{00000000-0004-0000-0000-00008E030000}"/>
    <hyperlink ref="B884" r:id="rId912" xr:uid="{00000000-0004-0000-0000-00008F030000}"/>
    <hyperlink ref="B885" r:id="rId913" xr:uid="{00000000-0004-0000-0000-000090030000}"/>
    <hyperlink ref="B886" r:id="rId914" xr:uid="{00000000-0004-0000-0000-000091030000}"/>
    <hyperlink ref="B887" r:id="rId915" xr:uid="{00000000-0004-0000-0000-000092030000}"/>
    <hyperlink ref="B888" r:id="rId916" xr:uid="{00000000-0004-0000-0000-000093030000}"/>
    <hyperlink ref="B889" r:id="rId917" xr:uid="{00000000-0004-0000-0000-000094030000}"/>
    <hyperlink ref="B890" r:id="rId918" xr:uid="{00000000-0004-0000-0000-000095030000}"/>
    <hyperlink ref="B891" r:id="rId919" xr:uid="{00000000-0004-0000-0000-000096030000}"/>
    <hyperlink ref="B892" r:id="rId920" xr:uid="{00000000-0004-0000-0000-000097030000}"/>
    <hyperlink ref="B893" r:id="rId921" xr:uid="{00000000-0004-0000-0000-000098030000}"/>
    <hyperlink ref="B894" r:id="rId922" xr:uid="{00000000-0004-0000-0000-000099030000}"/>
    <hyperlink ref="B895" r:id="rId923" xr:uid="{00000000-0004-0000-0000-00009A030000}"/>
    <hyperlink ref="B896" r:id="rId924" xr:uid="{00000000-0004-0000-0000-00009B030000}"/>
    <hyperlink ref="B897" r:id="rId925" xr:uid="{00000000-0004-0000-0000-00009C030000}"/>
    <hyperlink ref="B898" r:id="rId926" xr:uid="{00000000-0004-0000-0000-00009D030000}"/>
    <hyperlink ref="B899" r:id="rId927" xr:uid="{00000000-0004-0000-0000-00009E030000}"/>
    <hyperlink ref="B900" r:id="rId928" xr:uid="{00000000-0004-0000-0000-00009F030000}"/>
    <hyperlink ref="B901" r:id="rId929" xr:uid="{00000000-0004-0000-0000-0000A0030000}"/>
    <hyperlink ref="B902" r:id="rId930" xr:uid="{00000000-0004-0000-0000-0000A1030000}"/>
    <hyperlink ref="B903" r:id="rId931" xr:uid="{00000000-0004-0000-0000-0000A2030000}"/>
    <hyperlink ref="B904" r:id="rId932" xr:uid="{00000000-0004-0000-0000-0000A3030000}"/>
    <hyperlink ref="B905" r:id="rId933" xr:uid="{00000000-0004-0000-0000-0000A4030000}"/>
    <hyperlink ref="B906" r:id="rId934" xr:uid="{00000000-0004-0000-0000-0000A5030000}"/>
    <hyperlink ref="B907" r:id="rId935" xr:uid="{00000000-0004-0000-0000-0000A6030000}"/>
    <hyperlink ref="B908" r:id="rId936" location="intro" xr:uid="{00000000-0004-0000-0000-0000A7030000}"/>
    <hyperlink ref="B909" r:id="rId937" xr:uid="{00000000-0004-0000-0000-0000A8030000}"/>
    <hyperlink ref="B910" r:id="rId938" xr:uid="{00000000-0004-0000-0000-0000A9030000}"/>
    <hyperlink ref="B911" r:id="rId939" xr:uid="{00000000-0004-0000-0000-0000AA030000}"/>
    <hyperlink ref="B912" r:id="rId940" xr:uid="{00000000-0004-0000-0000-0000AB030000}"/>
    <hyperlink ref="B913" r:id="rId941" xr:uid="{00000000-0004-0000-0000-0000AC030000}"/>
    <hyperlink ref="B914" r:id="rId942" xr:uid="{00000000-0004-0000-0000-0000AD030000}"/>
    <hyperlink ref="B915" r:id="rId943" xr:uid="{00000000-0004-0000-0000-0000AE030000}"/>
    <hyperlink ref="B916" r:id="rId944" xr:uid="{00000000-0004-0000-0000-0000AF030000}"/>
    <hyperlink ref="A917" r:id="rId945" xr:uid="{00000000-0004-0000-0000-0000B0030000}"/>
    <hyperlink ref="B917" r:id="rId946" xr:uid="{00000000-0004-0000-0000-0000B1030000}"/>
    <hyperlink ref="B918" r:id="rId947" xr:uid="{00000000-0004-0000-0000-0000B2030000}"/>
    <hyperlink ref="A919" r:id="rId948" xr:uid="{00000000-0004-0000-0000-0000B3030000}"/>
    <hyperlink ref="B919" r:id="rId949" xr:uid="{00000000-0004-0000-0000-0000B4030000}"/>
    <hyperlink ref="B920" r:id="rId950" xr:uid="{00000000-0004-0000-0000-0000B5030000}"/>
    <hyperlink ref="B921" r:id="rId951" xr:uid="{00000000-0004-0000-0000-0000B6030000}"/>
    <hyperlink ref="B922" r:id="rId952" xr:uid="{00000000-0004-0000-0000-0000B7030000}"/>
    <hyperlink ref="B923" r:id="rId953" xr:uid="{00000000-0004-0000-0000-0000B8030000}"/>
    <hyperlink ref="B924" r:id="rId954" xr:uid="{00000000-0004-0000-0000-0000B9030000}"/>
    <hyperlink ref="B925" r:id="rId955" xr:uid="{00000000-0004-0000-0000-0000BA030000}"/>
    <hyperlink ref="B926" r:id="rId956" xr:uid="{00000000-0004-0000-0000-0000BB030000}"/>
    <hyperlink ref="B927" r:id="rId957" xr:uid="{00000000-0004-0000-0000-0000BC030000}"/>
    <hyperlink ref="B928" r:id="rId958" xr:uid="{00000000-0004-0000-0000-0000BD030000}"/>
    <hyperlink ref="B929" r:id="rId959" xr:uid="{00000000-0004-0000-0000-0000BE030000}"/>
    <hyperlink ref="B930" r:id="rId960" xr:uid="{00000000-0004-0000-0000-0000BF030000}"/>
    <hyperlink ref="B931" r:id="rId961" xr:uid="{00000000-0004-0000-0000-0000C0030000}"/>
    <hyperlink ref="A932" r:id="rId962" xr:uid="{00000000-0004-0000-0000-0000C1030000}"/>
    <hyperlink ref="B932" r:id="rId963" xr:uid="{00000000-0004-0000-0000-0000C2030000}"/>
    <hyperlink ref="B933" r:id="rId964" xr:uid="{00000000-0004-0000-0000-0000C3030000}"/>
    <hyperlink ref="B934" r:id="rId965" xr:uid="{00000000-0004-0000-0000-0000C4030000}"/>
    <hyperlink ref="B935" r:id="rId966" xr:uid="{00000000-0004-0000-0000-0000C5030000}"/>
    <hyperlink ref="B936" r:id="rId967" xr:uid="{00000000-0004-0000-0000-0000C6030000}"/>
    <hyperlink ref="B937" r:id="rId968" xr:uid="{00000000-0004-0000-0000-0000C7030000}"/>
    <hyperlink ref="B938" r:id="rId969" xr:uid="{00000000-0004-0000-0000-0000C8030000}"/>
    <hyperlink ref="B939" r:id="rId970" xr:uid="{00000000-0004-0000-0000-0000C9030000}"/>
    <hyperlink ref="A940" r:id="rId971" xr:uid="{00000000-0004-0000-0000-0000CA030000}"/>
    <hyperlink ref="B940" r:id="rId972" xr:uid="{00000000-0004-0000-0000-0000CB030000}"/>
    <hyperlink ref="B941" r:id="rId973" xr:uid="{00000000-0004-0000-0000-0000CC030000}"/>
    <hyperlink ref="B942" r:id="rId974" xr:uid="{00000000-0004-0000-0000-0000CD030000}"/>
    <hyperlink ref="B943" r:id="rId975" xr:uid="{00000000-0004-0000-0000-0000CE030000}"/>
    <hyperlink ref="B944" r:id="rId976" xr:uid="{00000000-0004-0000-0000-0000CF030000}"/>
    <hyperlink ref="B945" r:id="rId977" xr:uid="{00000000-0004-0000-0000-0000D0030000}"/>
    <hyperlink ref="B946" r:id="rId978" xr:uid="{00000000-0004-0000-0000-0000D1030000}"/>
    <hyperlink ref="B947" r:id="rId979" xr:uid="{00000000-0004-0000-0000-0000D2030000}"/>
    <hyperlink ref="B948" r:id="rId980" xr:uid="{00000000-0004-0000-0000-0000D3030000}"/>
    <hyperlink ref="B949" r:id="rId981" xr:uid="{00000000-0004-0000-0000-0000D4030000}"/>
    <hyperlink ref="B950" r:id="rId982" xr:uid="{00000000-0004-0000-0000-0000D5030000}"/>
    <hyperlink ref="B951" r:id="rId983" xr:uid="{00000000-0004-0000-0000-0000D6030000}"/>
    <hyperlink ref="B952" r:id="rId984" xr:uid="{00000000-0004-0000-0000-0000D7030000}"/>
    <hyperlink ref="B953" r:id="rId985" xr:uid="{00000000-0004-0000-0000-0000D8030000}"/>
    <hyperlink ref="B954" r:id="rId986" xr:uid="{00000000-0004-0000-0000-0000D9030000}"/>
    <hyperlink ref="B955" r:id="rId987" xr:uid="{00000000-0004-0000-0000-0000DA030000}"/>
    <hyperlink ref="A956" r:id="rId988" xr:uid="{00000000-0004-0000-0000-0000DB030000}"/>
    <hyperlink ref="B956" r:id="rId989" xr:uid="{00000000-0004-0000-0000-0000DC030000}"/>
    <hyperlink ref="B957" r:id="rId990" xr:uid="{00000000-0004-0000-0000-0000DD030000}"/>
    <hyperlink ref="B958" r:id="rId991" xr:uid="{00000000-0004-0000-0000-0000DE030000}"/>
    <hyperlink ref="B959" r:id="rId992" xr:uid="{00000000-0004-0000-0000-0000DF030000}"/>
    <hyperlink ref="B960" r:id="rId993" xr:uid="{00000000-0004-0000-0000-0000E0030000}"/>
    <hyperlink ref="B961" r:id="rId994" xr:uid="{00000000-0004-0000-0000-0000E1030000}"/>
    <hyperlink ref="B962" r:id="rId995" xr:uid="{00000000-0004-0000-0000-0000E2030000}"/>
    <hyperlink ref="B963" r:id="rId996" xr:uid="{00000000-0004-0000-0000-0000E3030000}"/>
    <hyperlink ref="B964" r:id="rId997" xr:uid="{00000000-0004-0000-0000-0000E4030000}"/>
    <hyperlink ref="B965" r:id="rId998" xr:uid="{00000000-0004-0000-0000-0000E5030000}"/>
    <hyperlink ref="B966" r:id="rId999" xr:uid="{00000000-0004-0000-0000-0000E6030000}"/>
    <hyperlink ref="B967" r:id="rId1000" xr:uid="{00000000-0004-0000-0000-0000E7030000}"/>
    <hyperlink ref="B968" r:id="rId1001" xr:uid="{00000000-0004-0000-0000-0000E8030000}"/>
    <hyperlink ref="B969" r:id="rId1002" xr:uid="{00000000-0004-0000-0000-0000E9030000}"/>
    <hyperlink ref="B970" r:id="rId1003" xr:uid="{00000000-0004-0000-0000-0000EA030000}"/>
    <hyperlink ref="B971" r:id="rId1004" xr:uid="{00000000-0004-0000-0000-0000EB030000}"/>
    <hyperlink ref="B972" r:id="rId1005" xr:uid="{00000000-0004-0000-0000-0000EC030000}"/>
    <hyperlink ref="B973" r:id="rId1006" xr:uid="{00000000-0004-0000-0000-0000ED030000}"/>
    <hyperlink ref="B974" r:id="rId1007" xr:uid="{00000000-0004-0000-0000-0000EE030000}"/>
    <hyperlink ref="B975" r:id="rId1008" xr:uid="{00000000-0004-0000-0000-0000EF030000}"/>
    <hyperlink ref="B976" r:id="rId1009" xr:uid="{00000000-0004-0000-0000-0000F0030000}"/>
    <hyperlink ref="B977" r:id="rId1010" xr:uid="{00000000-0004-0000-0000-0000F1030000}"/>
    <hyperlink ref="A978" r:id="rId1011" xr:uid="{00000000-0004-0000-0000-0000F2030000}"/>
    <hyperlink ref="B978" r:id="rId1012" xr:uid="{00000000-0004-0000-0000-0000F3030000}"/>
    <hyperlink ref="B979" r:id="rId1013" xr:uid="{00000000-0004-0000-0000-0000F4030000}"/>
    <hyperlink ref="B980" r:id="rId1014" xr:uid="{00000000-0004-0000-0000-0000F5030000}"/>
    <hyperlink ref="B981" r:id="rId1015" xr:uid="{00000000-0004-0000-0000-0000F6030000}"/>
    <hyperlink ref="B982" r:id="rId1016" xr:uid="{00000000-0004-0000-0000-0000F7030000}"/>
    <hyperlink ref="B983" r:id="rId1017" xr:uid="{00000000-0004-0000-0000-0000F8030000}"/>
    <hyperlink ref="B984" r:id="rId1018" xr:uid="{00000000-0004-0000-0000-0000F9030000}"/>
    <hyperlink ref="B985" r:id="rId1019" xr:uid="{00000000-0004-0000-0000-0000FA030000}"/>
    <hyperlink ref="B986" r:id="rId1020" xr:uid="{00000000-0004-0000-0000-0000FB030000}"/>
    <hyperlink ref="B987" r:id="rId1021" xr:uid="{00000000-0004-0000-0000-0000FC030000}"/>
    <hyperlink ref="B988" r:id="rId1022" xr:uid="{00000000-0004-0000-0000-0000FD030000}"/>
    <hyperlink ref="B989" r:id="rId1023" xr:uid="{00000000-0004-0000-0000-0000FE030000}"/>
    <hyperlink ref="A990" r:id="rId1024" xr:uid="{00000000-0004-0000-0000-0000FF030000}"/>
    <hyperlink ref="B990" r:id="rId1025" xr:uid="{00000000-0004-0000-0000-000000040000}"/>
    <hyperlink ref="B991" r:id="rId1026" xr:uid="{00000000-0004-0000-0000-000001040000}"/>
    <hyperlink ref="B992" r:id="rId1027" xr:uid="{00000000-0004-0000-0000-000002040000}"/>
    <hyperlink ref="B993" r:id="rId1028" xr:uid="{00000000-0004-0000-0000-000003040000}"/>
    <hyperlink ref="B994" r:id="rId1029" xr:uid="{00000000-0004-0000-0000-000004040000}"/>
    <hyperlink ref="B995" r:id="rId1030" xr:uid="{00000000-0004-0000-0000-000005040000}"/>
    <hyperlink ref="B996" r:id="rId1031" xr:uid="{00000000-0004-0000-0000-000006040000}"/>
    <hyperlink ref="A997" r:id="rId1032" xr:uid="{00000000-0004-0000-0000-000007040000}"/>
    <hyperlink ref="B997" r:id="rId1033" xr:uid="{00000000-0004-0000-0000-000008040000}"/>
    <hyperlink ref="B998" r:id="rId1034" xr:uid="{00000000-0004-0000-0000-000009040000}"/>
    <hyperlink ref="B999" r:id="rId1035" xr:uid="{00000000-0004-0000-0000-00000A040000}"/>
    <hyperlink ref="B1000" r:id="rId1036" xr:uid="{00000000-0004-0000-0000-00000B040000}"/>
    <hyperlink ref="B1001" r:id="rId1037" xr:uid="{00000000-0004-0000-0000-00000C040000}"/>
    <hyperlink ref="B1002" r:id="rId1038" xr:uid="{00000000-0004-0000-0000-00000D040000}"/>
    <hyperlink ref="B1003" r:id="rId1039" xr:uid="{00000000-0004-0000-0000-00000E040000}"/>
    <hyperlink ref="B1004" r:id="rId1040" xr:uid="{00000000-0004-0000-0000-00000F040000}"/>
    <hyperlink ref="B1005" r:id="rId1041" xr:uid="{00000000-0004-0000-0000-000010040000}"/>
    <hyperlink ref="B1006" r:id="rId1042" xr:uid="{00000000-0004-0000-0000-000011040000}"/>
    <hyperlink ref="B1007" r:id="rId1043" xr:uid="{00000000-0004-0000-0000-000012040000}"/>
    <hyperlink ref="B1008" r:id="rId1044" xr:uid="{00000000-0004-0000-0000-000013040000}"/>
    <hyperlink ref="B1009" r:id="rId1045" xr:uid="{00000000-0004-0000-0000-000014040000}"/>
    <hyperlink ref="B1010" r:id="rId1046" xr:uid="{00000000-0004-0000-0000-000015040000}"/>
    <hyperlink ref="B1011" r:id="rId1047" xr:uid="{00000000-0004-0000-0000-000016040000}"/>
    <hyperlink ref="B1012" r:id="rId1048" xr:uid="{00000000-0004-0000-0000-000017040000}"/>
    <hyperlink ref="B1013" r:id="rId1049" xr:uid="{00000000-0004-0000-0000-000018040000}"/>
    <hyperlink ref="B1014" r:id="rId1050" xr:uid="{00000000-0004-0000-0000-000019040000}"/>
    <hyperlink ref="B1015" r:id="rId1051" xr:uid="{00000000-0004-0000-0000-00001A040000}"/>
    <hyperlink ref="B1016" r:id="rId1052" xr:uid="{00000000-0004-0000-0000-00001B040000}"/>
    <hyperlink ref="B1017" r:id="rId1053" xr:uid="{00000000-0004-0000-0000-00001C040000}"/>
    <hyperlink ref="B1018" r:id="rId1054" xr:uid="{00000000-0004-0000-0000-00001D040000}"/>
    <hyperlink ref="B1019" r:id="rId1055" xr:uid="{00000000-0004-0000-0000-00001E040000}"/>
    <hyperlink ref="B1020" r:id="rId1056" xr:uid="{00000000-0004-0000-0000-00001F040000}"/>
    <hyperlink ref="B1021" r:id="rId1057" xr:uid="{00000000-0004-0000-0000-000020040000}"/>
    <hyperlink ref="B1022" r:id="rId1058" xr:uid="{00000000-0004-0000-0000-000021040000}"/>
    <hyperlink ref="B1023" r:id="rId1059" xr:uid="{00000000-0004-0000-0000-000022040000}"/>
    <hyperlink ref="B1024" r:id="rId1060" xr:uid="{00000000-0004-0000-0000-000023040000}"/>
    <hyperlink ref="B1025" r:id="rId1061" xr:uid="{00000000-0004-0000-0000-000024040000}"/>
    <hyperlink ref="B1026" r:id="rId1062" xr:uid="{00000000-0004-0000-0000-000025040000}"/>
    <hyperlink ref="B1027" r:id="rId1063" xr:uid="{00000000-0004-0000-0000-000026040000}"/>
    <hyperlink ref="B1028" r:id="rId1064" xr:uid="{00000000-0004-0000-0000-000027040000}"/>
    <hyperlink ref="B1029" r:id="rId1065" xr:uid="{00000000-0004-0000-0000-000028040000}"/>
    <hyperlink ref="B1030" r:id="rId1066" xr:uid="{00000000-0004-0000-0000-000029040000}"/>
    <hyperlink ref="B1031" r:id="rId1067" xr:uid="{00000000-0004-0000-0000-00002A040000}"/>
    <hyperlink ref="B1032" r:id="rId1068" xr:uid="{00000000-0004-0000-0000-00002B040000}"/>
    <hyperlink ref="B1033" r:id="rId1069" xr:uid="{00000000-0004-0000-0000-00002C040000}"/>
    <hyperlink ref="B1034" r:id="rId1070" xr:uid="{00000000-0004-0000-0000-00002D040000}"/>
    <hyperlink ref="B1035" r:id="rId1071" xr:uid="{00000000-0004-0000-0000-00002E040000}"/>
    <hyperlink ref="B1036" r:id="rId1072" xr:uid="{00000000-0004-0000-0000-00002F040000}"/>
    <hyperlink ref="B1037" r:id="rId1073" xr:uid="{00000000-0004-0000-0000-000030040000}"/>
    <hyperlink ref="B1038" r:id="rId1074" xr:uid="{00000000-0004-0000-0000-000031040000}"/>
    <hyperlink ref="B1039" r:id="rId1075" xr:uid="{00000000-0004-0000-0000-000032040000}"/>
    <hyperlink ref="B1040" r:id="rId1076" xr:uid="{00000000-0004-0000-0000-000033040000}"/>
    <hyperlink ref="B1041" r:id="rId1077" xr:uid="{00000000-0004-0000-0000-000034040000}"/>
    <hyperlink ref="B1042" r:id="rId1078" xr:uid="{00000000-0004-0000-0000-000035040000}"/>
    <hyperlink ref="B1043" r:id="rId1079" xr:uid="{00000000-0004-0000-0000-000036040000}"/>
    <hyperlink ref="B1044" r:id="rId1080" xr:uid="{00000000-0004-0000-0000-000037040000}"/>
    <hyperlink ref="B1045" r:id="rId1081" xr:uid="{00000000-0004-0000-0000-000038040000}"/>
    <hyperlink ref="B1046" r:id="rId1082" xr:uid="{00000000-0004-0000-0000-000039040000}"/>
    <hyperlink ref="B1047" r:id="rId1083" xr:uid="{00000000-0004-0000-0000-00003A040000}"/>
    <hyperlink ref="B1048" r:id="rId1084" xr:uid="{00000000-0004-0000-0000-00003B040000}"/>
    <hyperlink ref="B1049" r:id="rId1085" xr:uid="{00000000-0004-0000-0000-00003C040000}"/>
    <hyperlink ref="B1050" r:id="rId1086" xr:uid="{00000000-0004-0000-0000-00003D040000}"/>
    <hyperlink ref="B1051" r:id="rId1087" xr:uid="{00000000-0004-0000-0000-00003E040000}"/>
    <hyperlink ref="B1052" r:id="rId1088" xr:uid="{00000000-0004-0000-0000-00003F040000}"/>
    <hyperlink ref="B1053" r:id="rId1089" xr:uid="{00000000-0004-0000-0000-000040040000}"/>
    <hyperlink ref="B1054" r:id="rId1090" xr:uid="{00000000-0004-0000-0000-000041040000}"/>
    <hyperlink ref="B1055" r:id="rId1091" xr:uid="{00000000-0004-0000-0000-000042040000}"/>
    <hyperlink ref="B1056" r:id="rId1092" xr:uid="{00000000-0004-0000-0000-000043040000}"/>
    <hyperlink ref="B1057" r:id="rId1093" xr:uid="{00000000-0004-0000-0000-000044040000}"/>
    <hyperlink ref="B1058" r:id="rId1094" xr:uid="{00000000-0004-0000-0000-000045040000}"/>
    <hyperlink ref="B1059" r:id="rId1095" xr:uid="{00000000-0004-0000-0000-000046040000}"/>
    <hyperlink ref="B1060" r:id="rId1096" xr:uid="{00000000-0004-0000-0000-000047040000}"/>
    <hyperlink ref="B1061" r:id="rId1097" xr:uid="{00000000-0004-0000-0000-000048040000}"/>
    <hyperlink ref="B1062" r:id="rId1098" xr:uid="{00000000-0004-0000-0000-000049040000}"/>
    <hyperlink ref="A1063" r:id="rId1099" xr:uid="{00000000-0004-0000-0000-00004A040000}"/>
    <hyperlink ref="B1063" r:id="rId1100" xr:uid="{00000000-0004-0000-0000-00004B040000}"/>
    <hyperlink ref="B1064" r:id="rId1101" xr:uid="{00000000-0004-0000-0000-00004C040000}"/>
    <hyperlink ref="B1065" r:id="rId1102" xr:uid="{00000000-0004-0000-0000-00004D040000}"/>
    <hyperlink ref="B1066" r:id="rId1103" xr:uid="{00000000-0004-0000-0000-00004E040000}"/>
    <hyperlink ref="B1067" r:id="rId1104" xr:uid="{00000000-0004-0000-0000-00004F040000}"/>
    <hyperlink ref="B1068" r:id="rId1105" xr:uid="{00000000-0004-0000-0000-000050040000}"/>
    <hyperlink ref="B1069" r:id="rId1106" xr:uid="{00000000-0004-0000-0000-000051040000}"/>
    <hyperlink ref="B1070" r:id="rId1107" xr:uid="{00000000-0004-0000-0000-000052040000}"/>
    <hyperlink ref="B1071" r:id="rId1108" xr:uid="{00000000-0004-0000-0000-000053040000}"/>
    <hyperlink ref="A1072" r:id="rId1109" xr:uid="{00000000-0004-0000-0000-000054040000}"/>
    <hyperlink ref="B1072" r:id="rId1110" xr:uid="{00000000-0004-0000-0000-000055040000}"/>
    <hyperlink ref="B1073" r:id="rId1111" xr:uid="{00000000-0004-0000-0000-000056040000}"/>
    <hyperlink ref="B1074" r:id="rId1112" xr:uid="{00000000-0004-0000-0000-000057040000}"/>
    <hyperlink ref="B1075" r:id="rId1113" xr:uid="{00000000-0004-0000-0000-000058040000}"/>
    <hyperlink ref="B1076" r:id="rId1114" xr:uid="{00000000-0004-0000-0000-000059040000}"/>
    <hyperlink ref="B1077" r:id="rId1115" xr:uid="{00000000-0004-0000-0000-00005A040000}"/>
    <hyperlink ref="B1078" r:id="rId1116" xr:uid="{00000000-0004-0000-0000-00005B040000}"/>
    <hyperlink ref="B1079" r:id="rId1117" xr:uid="{00000000-0004-0000-0000-00005C040000}"/>
    <hyperlink ref="B1080" r:id="rId1118" xr:uid="{00000000-0004-0000-0000-00005D040000}"/>
    <hyperlink ref="B1081" r:id="rId1119" xr:uid="{00000000-0004-0000-0000-00005E040000}"/>
    <hyperlink ref="B1082" r:id="rId1120" xr:uid="{00000000-0004-0000-0000-00005F040000}"/>
    <hyperlink ref="B1083" r:id="rId1121" xr:uid="{00000000-0004-0000-0000-000060040000}"/>
    <hyperlink ref="B1084" r:id="rId1122" xr:uid="{00000000-0004-0000-0000-000061040000}"/>
    <hyperlink ref="B1085" r:id="rId1123" xr:uid="{00000000-0004-0000-0000-000062040000}"/>
    <hyperlink ref="B1086" r:id="rId1124" xr:uid="{00000000-0004-0000-0000-000063040000}"/>
    <hyperlink ref="B1087" r:id="rId1125" xr:uid="{00000000-0004-0000-0000-000064040000}"/>
    <hyperlink ref="B1088" r:id="rId1126" xr:uid="{00000000-0004-0000-0000-000065040000}"/>
    <hyperlink ref="B1089" r:id="rId1127" xr:uid="{00000000-0004-0000-0000-000066040000}"/>
    <hyperlink ref="B1090" r:id="rId1128" xr:uid="{00000000-0004-0000-0000-000067040000}"/>
    <hyperlink ref="B1091" r:id="rId1129" xr:uid="{00000000-0004-0000-0000-000068040000}"/>
    <hyperlink ref="B1092" r:id="rId1130" xr:uid="{00000000-0004-0000-0000-000069040000}"/>
    <hyperlink ref="B1093" r:id="rId1131" xr:uid="{00000000-0004-0000-0000-00006A040000}"/>
    <hyperlink ref="B1094" r:id="rId1132" xr:uid="{00000000-0004-0000-0000-00006B040000}"/>
    <hyperlink ref="B1095" r:id="rId1133" xr:uid="{00000000-0004-0000-0000-00006C040000}"/>
    <hyperlink ref="B1096" r:id="rId1134" xr:uid="{00000000-0004-0000-0000-00006D040000}"/>
    <hyperlink ref="B1097" r:id="rId1135" xr:uid="{00000000-0004-0000-0000-00006E040000}"/>
    <hyperlink ref="B1098" r:id="rId1136" xr:uid="{00000000-0004-0000-0000-00006F040000}"/>
    <hyperlink ref="B1099" r:id="rId1137" xr:uid="{00000000-0004-0000-0000-000070040000}"/>
    <hyperlink ref="B1100" r:id="rId1138" xr:uid="{00000000-0004-0000-0000-000071040000}"/>
    <hyperlink ref="B1101" r:id="rId1139" xr:uid="{00000000-0004-0000-0000-000072040000}"/>
    <hyperlink ref="B1102" r:id="rId1140" xr:uid="{00000000-0004-0000-0000-000073040000}"/>
    <hyperlink ref="B1103" r:id="rId1141" xr:uid="{00000000-0004-0000-0000-000074040000}"/>
    <hyperlink ref="B1104" r:id="rId1142" xr:uid="{00000000-0004-0000-0000-000075040000}"/>
    <hyperlink ref="B1105" r:id="rId1143" xr:uid="{00000000-0004-0000-0000-000076040000}"/>
    <hyperlink ref="B1106" r:id="rId1144" xr:uid="{00000000-0004-0000-0000-000077040000}"/>
    <hyperlink ref="B1107" r:id="rId1145" xr:uid="{00000000-0004-0000-0000-000078040000}"/>
    <hyperlink ref="B1108" r:id="rId1146" xr:uid="{00000000-0004-0000-0000-000079040000}"/>
    <hyperlink ref="B1109" r:id="rId1147" xr:uid="{00000000-0004-0000-0000-00007A040000}"/>
    <hyperlink ref="B1110" r:id="rId1148" xr:uid="{00000000-0004-0000-0000-00007B040000}"/>
    <hyperlink ref="B1111" r:id="rId1149" xr:uid="{00000000-0004-0000-0000-00007C040000}"/>
    <hyperlink ref="B1112" r:id="rId1150" xr:uid="{00000000-0004-0000-0000-00007D040000}"/>
    <hyperlink ref="B1113" r:id="rId1151" xr:uid="{00000000-0004-0000-0000-00007E040000}"/>
    <hyperlink ref="B1114" r:id="rId1152" xr:uid="{00000000-0004-0000-0000-00007F040000}"/>
    <hyperlink ref="B1115" r:id="rId1153" xr:uid="{00000000-0004-0000-0000-000080040000}"/>
    <hyperlink ref="B1116" r:id="rId1154" xr:uid="{00000000-0004-0000-0000-000081040000}"/>
    <hyperlink ref="B1117" r:id="rId1155" xr:uid="{00000000-0004-0000-0000-000082040000}"/>
    <hyperlink ref="B1118" r:id="rId1156" xr:uid="{00000000-0004-0000-0000-000083040000}"/>
    <hyperlink ref="B1119" r:id="rId1157" xr:uid="{00000000-0004-0000-0000-000084040000}"/>
    <hyperlink ref="B1120" r:id="rId1158" xr:uid="{00000000-0004-0000-0000-000085040000}"/>
    <hyperlink ref="B1121" r:id="rId1159" xr:uid="{00000000-0004-0000-0000-000086040000}"/>
    <hyperlink ref="B1122" r:id="rId1160" xr:uid="{00000000-0004-0000-0000-000087040000}"/>
    <hyperlink ref="B1123" r:id="rId1161" xr:uid="{00000000-0004-0000-0000-000088040000}"/>
    <hyperlink ref="B1124" r:id="rId1162" xr:uid="{00000000-0004-0000-0000-000089040000}"/>
    <hyperlink ref="B1125" r:id="rId1163" xr:uid="{00000000-0004-0000-0000-00008A040000}"/>
    <hyperlink ref="B1126" r:id="rId1164" xr:uid="{00000000-0004-0000-0000-00008B040000}"/>
    <hyperlink ref="B1127" r:id="rId1165" xr:uid="{00000000-0004-0000-0000-00008C040000}"/>
    <hyperlink ref="B1128" r:id="rId1166" xr:uid="{00000000-0004-0000-0000-00008D040000}"/>
    <hyperlink ref="B1129" r:id="rId1167" xr:uid="{00000000-0004-0000-0000-00008E040000}"/>
    <hyperlink ref="B1130" r:id="rId1168" xr:uid="{00000000-0004-0000-0000-00008F040000}"/>
    <hyperlink ref="B1131" r:id="rId1169" xr:uid="{00000000-0004-0000-0000-000090040000}"/>
    <hyperlink ref="B1132" r:id="rId1170" xr:uid="{00000000-0004-0000-0000-000091040000}"/>
    <hyperlink ref="B1133" r:id="rId1171" xr:uid="{00000000-0004-0000-0000-000092040000}"/>
    <hyperlink ref="B1134" r:id="rId1172" xr:uid="{00000000-0004-0000-0000-000093040000}"/>
    <hyperlink ref="B1135" r:id="rId1173" xr:uid="{00000000-0004-0000-0000-000094040000}"/>
    <hyperlink ref="B1136" r:id="rId1174" xr:uid="{00000000-0004-0000-0000-000095040000}"/>
    <hyperlink ref="B1137" r:id="rId1175" xr:uid="{00000000-0004-0000-0000-000096040000}"/>
    <hyperlink ref="B1138" r:id="rId1176" xr:uid="{00000000-0004-0000-0000-000097040000}"/>
    <hyperlink ref="B1139" r:id="rId1177" xr:uid="{00000000-0004-0000-0000-000098040000}"/>
    <hyperlink ref="B1140" r:id="rId1178" xr:uid="{00000000-0004-0000-0000-000099040000}"/>
    <hyperlink ref="B1141" r:id="rId1179" xr:uid="{00000000-0004-0000-0000-00009A040000}"/>
    <hyperlink ref="B1142" r:id="rId1180" xr:uid="{00000000-0004-0000-0000-00009B040000}"/>
    <hyperlink ref="B1143" r:id="rId1181" xr:uid="{00000000-0004-0000-0000-00009C040000}"/>
    <hyperlink ref="B1144" r:id="rId1182" xr:uid="{00000000-0004-0000-0000-00009D040000}"/>
    <hyperlink ref="B1145" r:id="rId1183" xr:uid="{00000000-0004-0000-0000-00009E040000}"/>
    <hyperlink ref="B1146" r:id="rId1184" xr:uid="{00000000-0004-0000-0000-00009F040000}"/>
    <hyperlink ref="B1147" r:id="rId1185" xr:uid="{00000000-0004-0000-0000-0000A0040000}"/>
    <hyperlink ref="B1148" r:id="rId1186" xr:uid="{00000000-0004-0000-0000-0000A1040000}"/>
    <hyperlink ref="B1149" r:id="rId1187" xr:uid="{00000000-0004-0000-0000-0000A2040000}"/>
    <hyperlink ref="B1150" r:id="rId1188" xr:uid="{00000000-0004-0000-0000-0000A3040000}"/>
    <hyperlink ref="B1151" r:id="rId1189" xr:uid="{00000000-0004-0000-0000-0000A4040000}"/>
    <hyperlink ref="B1152" r:id="rId1190" xr:uid="{00000000-0004-0000-0000-0000A5040000}"/>
    <hyperlink ref="B1153" r:id="rId1191" xr:uid="{00000000-0004-0000-0000-0000A6040000}"/>
    <hyperlink ref="B1154" r:id="rId1192" xr:uid="{00000000-0004-0000-0000-0000A7040000}"/>
    <hyperlink ref="B1155" r:id="rId1193" xr:uid="{00000000-0004-0000-0000-0000A8040000}"/>
    <hyperlink ref="A1156" r:id="rId1194" xr:uid="{00000000-0004-0000-0000-0000A9040000}"/>
    <hyperlink ref="B1156" r:id="rId1195" xr:uid="{00000000-0004-0000-0000-0000AA040000}"/>
    <hyperlink ref="B1157" r:id="rId1196" xr:uid="{00000000-0004-0000-0000-0000AB040000}"/>
    <hyperlink ref="B1158" r:id="rId1197" xr:uid="{00000000-0004-0000-0000-0000AC040000}"/>
    <hyperlink ref="B1159" r:id="rId1198" xr:uid="{00000000-0004-0000-0000-0000AD040000}"/>
    <hyperlink ref="B1160" r:id="rId1199" xr:uid="{00000000-0004-0000-0000-0000AE040000}"/>
    <hyperlink ref="B1161" r:id="rId1200" xr:uid="{00000000-0004-0000-0000-0000AF040000}"/>
    <hyperlink ref="B1162" r:id="rId1201" xr:uid="{00000000-0004-0000-0000-0000B0040000}"/>
    <hyperlink ref="B1163" r:id="rId1202" xr:uid="{00000000-0004-0000-0000-0000B1040000}"/>
    <hyperlink ref="B1164" r:id="rId1203" xr:uid="{00000000-0004-0000-0000-0000B2040000}"/>
    <hyperlink ref="B1165" r:id="rId1204" xr:uid="{00000000-0004-0000-0000-0000B3040000}"/>
    <hyperlink ref="B1166" r:id="rId1205" xr:uid="{00000000-0004-0000-0000-0000B4040000}"/>
    <hyperlink ref="B1167" r:id="rId1206" xr:uid="{00000000-0004-0000-0000-0000B5040000}"/>
    <hyperlink ref="B1168" r:id="rId1207" xr:uid="{00000000-0004-0000-0000-0000B6040000}"/>
    <hyperlink ref="B1169" r:id="rId1208" xr:uid="{00000000-0004-0000-0000-0000B7040000}"/>
    <hyperlink ref="B1170" r:id="rId1209" xr:uid="{00000000-0004-0000-0000-0000B8040000}"/>
    <hyperlink ref="B1171" r:id="rId1210" xr:uid="{00000000-0004-0000-0000-0000B9040000}"/>
    <hyperlink ref="B1172" r:id="rId1211" xr:uid="{00000000-0004-0000-0000-0000BA040000}"/>
    <hyperlink ref="B1173" r:id="rId1212" xr:uid="{00000000-0004-0000-0000-0000BB040000}"/>
    <hyperlink ref="B1174" r:id="rId1213" xr:uid="{00000000-0004-0000-0000-0000BC040000}"/>
    <hyperlink ref="B1175" r:id="rId1214" xr:uid="{00000000-0004-0000-0000-0000BD040000}"/>
    <hyperlink ref="B1176" r:id="rId1215" xr:uid="{00000000-0004-0000-0000-0000BE040000}"/>
    <hyperlink ref="B1177" r:id="rId1216" xr:uid="{00000000-0004-0000-0000-0000BF040000}"/>
    <hyperlink ref="B1178" r:id="rId1217" xr:uid="{00000000-0004-0000-0000-0000C0040000}"/>
    <hyperlink ref="B1179" r:id="rId1218" xr:uid="{00000000-0004-0000-0000-0000C1040000}"/>
    <hyperlink ref="B1180" r:id="rId1219" xr:uid="{00000000-0004-0000-0000-0000C2040000}"/>
    <hyperlink ref="B1181" r:id="rId1220" xr:uid="{00000000-0004-0000-0000-0000C3040000}"/>
    <hyperlink ref="B1182" r:id="rId1221" xr:uid="{00000000-0004-0000-0000-0000C4040000}"/>
    <hyperlink ref="B1183" r:id="rId1222" xr:uid="{00000000-0004-0000-0000-0000C5040000}"/>
    <hyperlink ref="B1184" r:id="rId1223" xr:uid="{00000000-0004-0000-0000-0000C6040000}"/>
    <hyperlink ref="B1185" r:id="rId1224" xr:uid="{00000000-0004-0000-0000-0000C7040000}"/>
    <hyperlink ref="B1186" r:id="rId1225" xr:uid="{00000000-0004-0000-0000-0000C8040000}"/>
    <hyperlink ref="B1187" r:id="rId1226" xr:uid="{00000000-0004-0000-0000-0000C9040000}"/>
    <hyperlink ref="B1188" r:id="rId1227" xr:uid="{00000000-0004-0000-0000-0000CA040000}"/>
    <hyperlink ref="B1189" r:id="rId1228" xr:uid="{00000000-0004-0000-0000-0000CB040000}"/>
    <hyperlink ref="B1190" r:id="rId1229" xr:uid="{00000000-0004-0000-0000-0000CC040000}"/>
    <hyperlink ref="B1191" r:id="rId1230" xr:uid="{00000000-0004-0000-0000-0000CD040000}"/>
    <hyperlink ref="B1192" r:id="rId1231" xr:uid="{00000000-0004-0000-0000-0000CE040000}"/>
    <hyperlink ref="B1193" r:id="rId1232" xr:uid="{00000000-0004-0000-0000-0000CF040000}"/>
    <hyperlink ref="B1194" r:id="rId1233" xr:uid="{00000000-0004-0000-0000-0000D0040000}"/>
    <hyperlink ref="B1195" r:id="rId1234" xr:uid="{00000000-0004-0000-0000-0000D1040000}"/>
    <hyperlink ref="B1196" r:id="rId1235" xr:uid="{00000000-0004-0000-0000-0000D2040000}"/>
    <hyperlink ref="B1197" r:id="rId1236" xr:uid="{00000000-0004-0000-0000-0000D3040000}"/>
    <hyperlink ref="B1198" r:id="rId1237" xr:uid="{00000000-0004-0000-0000-0000D4040000}"/>
    <hyperlink ref="B1199" r:id="rId1238" xr:uid="{00000000-0004-0000-0000-0000D5040000}"/>
    <hyperlink ref="B1200" r:id="rId1239" xr:uid="{00000000-0004-0000-0000-0000D6040000}"/>
    <hyperlink ref="B1201" r:id="rId1240" xr:uid="{00000000-0004-0000-0000-0000D7040000}"/>
    <hyperlink ref="B1202" r:id="rId1241" xr:uid="{00000000-0004-0000-0000-0000D8040000}"/>
    <hyperlink ref="B1203" r:id="rId1242" xr:uid="{00000000-0004-0000-0000-0000D9040000}"/>
    <hyperlink ref="B1204" r:id="rId1243" xr:uid="{00000000-0004-0000-0000-0000DA040000}"/>
    <hyperlink ref="B1205" r:id="rId1244" xr:uid="{00000000-0004-0000-0000-0000DB040000}"/>
    <hyperlink ref="B1206" r:id="rId1245" xr:uid="{00000000-0004-0000-0000-0000DC040000}"/>
    <hyperlink ref="B1207" r:id="rId1246" xr:uid="{00000000-0004-0000-0000-0000DD040000}"/>
    <hyperlink ref="B1208" r:id="rId1247" xr:uid="{00000000-0004-0000-0000-0000DE040000}"/>
    <hyperlink ref="B1209" r:id="rId1248" xr:uid="{00000000-0004-0000-0000-0000DF040000}"/>
    <hyperlink ref="B1210" r:id="rId1249" xr:uid="{00000000-0004-0000-0000-0000E0040000}"/>
    <hyperlink ref="B1211" r:id="rId1250" xr:uid="{00000000-0004-0000-0000-0000E1040000}"/>
    <hyperlink ref="B1212" r:id="rId1251" xr:uid="{00000000-0004-0000-0000-0000E2040000}"/>
    <hyperlink ref="B1213" r:id="rId1252" xr:uid="{00000000-0004-0000-0000-0000E3040000}"/>
    <hyperlink ref="B1214" r:id="rId1253" xr:uid="{00000000-0004-0000-0000-0000E4040000}"/>
    <hyperlink ref="B1215" r:id="rId1254" xr:uid="{00000000-0004-0000-0000-0000E5040000}"/>
    <hyperlink ref="B1216" r:id="rId1255" xr:uid="{00000000-0004-0000-0000-0000E6040000}"/>
    <hyperlink ref="B1217" r:id="rId1256" xr:uid="{00000000-0004-0000-0000-0000E7040000}"/>
    <hyperlink ref="B1218" r:id="rId1257" xr:uid="{00000000-0004-0000-0000-0000E8040000}"/>
    <hyperlink ref="B1219" r:id="rId1258" xr:uid="{00000000-0004-0000-0000-0000E9040000}"/>
    <hyperlink ref="B1220" r:id="rId1259" xr:uid="{00000000-0004-0000-0000-0000EA040000}"/>
    <hyperlink ref="B1221" r:id="rId1260" xr:uid="{00000000-0004-0000-0000-0000EB040000}"/>
    <hyperlink ref="B1222" r:id="rId1261" xr:uid="{00000000-0004-0000-0000-0000EC040000}"/>
    <hyperlink ref="B1223" r:id="rId1262" xr:uid="{00000000-0004-0000-0000-0000ED040000}"/>
    <hyperlink ref="B1224" r:id="rId1263" xr:uid="{00000000-0004-0000-0000-0000EE040000}"/>
    <hyperlink ref="B1225" r:id="rId1264" xr:uid="{00000000-0004-0000-0000-0000EF040000}"/>
    <hyperlink ref="B1226" r:id="rId1265" xr:uid="{00000000-0004-0000-0000-0000F0040000}"/>
    <hyperlink ref="B1227" r:id="rId1266" xr:uid="{00000000-0004-0000-0000-0000F1040000}"/>
    <hyperlink ref="A1228" r:id="rId1267" xr:uid="{00000000-0004-0000-0000-0000F2040000}"/>
    <hyperlink ref="B1228" r:id="rId1268" xr:uid="{00000000-0004-0000-0000-0000F3040000}"/>
    <hyperlink ref="B1229" r:id="rId1269" xr:uid="{00000000-0004-0000-0000-0000F4040000}"/>
    <hyperlink ref="B1230" r:id="rId1270" xr:uid="{00000000-0004-0000-0000-0000F5040000}"/>
    <hyperlink ref="B1231" r:id="rId1271" xr:uid="{00000000-0004-0000-0000-0000F6040000}"/>
    <hyperlink ref="B1232" r:id="rId1272" xr:uid="{00000000-0004-0000-0000-0000F7040000}"/>
    <hyperlink ref="B1233" r:id="rId1273" xr:uid="{00000000-0004-0000-0000-0000F8040000}"/>
    <hyperlink ref="B1234" r:id="rId1274" xr:uid="{00000000-0004-0000-0000-0000F9040000}"/>
    <hyperlink ref="B1235" r:id="rId1275" xr:uid="{00000000-0004-0000-0000-0000FA040000}"/>
    <hyperlink ref="B1236" r:id="rId1276" xr:uid="{00000000-0004-0000-0000-0000FB040000}"/>
    <hyperlink ref="B1237" r:id="rId1277" xr:uid="{00000000-0004-0000-0000-0000FC040000}"/>
    <hyperlink ref="B1238" r:id="rId1278" xr:uid="{00000000-0004-0000-0000-0000FD040000}"/>
    <hyperlink ref="B1239" r:id="rId1279" xr:uid="{00000000-0004-0000-0000-0000FE040000}"/>
    <hyperlink ref="B1240" r:id="rId1280" xr:uid="{00000000-0004-0000-0000-0000FF040000}"/>
    <hyperlink ref="B1241" r:id="rId1281" xr:uid="{00000000-0004-0000-0000-000000050000}"/>
    <hyperlink ref="B1242" r:id="rId1282" xr:uid="{00000000-0004-0000-0000-000001050000}"/>
    <hyperlink ref="B1243" r:id="rId1283" xr:uid="{00000000-0004-0000-0000-000002050000}"/>
    <hyperlink ref="B1244" r:id="rId1284" xr:uid="{00000000-0004-0000-0000-000003050000}"/>
    <hyperlink ref="B1245" r:id="rId1285" xr:uid="{00000000-0004-0000-0000-000004050000}"/>
    <hyperlink ref="B1246" r:id="rId1286" xr:uid="{00000000-0004-0000-0000-000005050000}"/>
    <hyperlink ref="B1247" r:id="rId1287" xr:uid="{00000000-0004-0000-0000-000006050000}"/>
    <hyperlink ref="B1248" r:id="rId1288" xr:uid="{00000000-0004-0000-0000-000007050000}"/>
    <hyperlink ref="B1249" r:id="rId1289" xr:uid="{00000000-0004-0000-0000-000008050000}"/>
    <hyperlink ref="B1250" r:id="rId1290" xr:uid="{00000000-0004-0000-0000-000009050000}"/>
    <hyperlink ref="B1251" r:id="rId1291" xr:uid="{00000000-0004-0000-0000-00000A050000}"/>
    <hyperlink ref="B1252" r:id="rId1292" xr:uid="{00000000-0004-0000-0000-00000B050000}"/>
    <hyperlink ref="B1253" r:id="rId1293" xr:uid="{00000000-0004-0000-0000-00000C050000}"/>
    <hyperlink ref="B1254" r:id="rId1294" xr:uid="{00000000-0004-0000-0000-00000D050000}"/>
    <hyperlink ref="B1255" r:id="rId1295" xr:uid="{00000000-0004-0000-0000-00000E050000}"/>
    <hyperlink ref="B1256" r:id="rId1296" xr:uid="{00000000-0004-0000-0000-00000F050000}"/>
    <hyperlink ref="B1257" r:id="rId1297" xr:uid="{00000000-0004-0000-0000-000010050000}"/>
    <hyperlink ref="B1258" r:id="rId1298" xr:uid="{00000000-0004-0000-0000-000011050000}"/>
    <hyperlink ref="B1259" r:id="rId1299" xr:uid="{00000000-0004-0000-0000-000012050000}"/>
    <hyperlink ref="A1260" r:id="rId1300" xr:uid="{00000000-0004-0000-0000-000013050000}"/>
    <hyperlink ref="B1260" r:id="rId1301" xr:uid="{00000000-0004-0000-0000-000014050000}"/>
    <hyperlink ref="B1261" r:id="rId1302" xr:uid="{00000000-0004-0000-0000-000015050000}"/>
    <hyperlink ref="B1262" r:id="rId1303" xr:uid="{00000000-0004-0000-0000-000016050000}"/>
    <hyperlink ref="B1263" r:id="rId1304" xr:uid="{00000000-0004-0000-0000-000017050000}"/>
    <hyperlink ref="B1264" r:id="rId1305" xr:uid="{00000000-0004-0000-0000-000018050000}"/>
    <hyperlink ref="B1265" r:id="rId1306" xr:uid="{00000000-0004-0000-0000-000019050000}"/>
    <hyperlink ref="B1266" r:id="rId1307" xr:uid="{00000000-0004-0000-0000-00001A050000}"/>
    <hyperlink ref="B1267" r:id="rId1308" xr:uid="{00000000-0004-0000-0000-00001B050000}"/>
    <hyperlink ref="B1268" r:id="rId1309" xr:uid="{00000000-0004-0000-0000-00001C050000}"/>
    <hyperlink ref="B1269" r:id="rId1310" xr:uid="{00000000-0004-0000-0000-00001D050000}"/>
    <hyperlink ref="A1270" r:id="rId1311" xr:uid="{00000000-0004-0000-0000-00001E050000}"/>
    <hyperlink ref="B1270" r:id="rId1312" xr:uid="{00000000-0004-0000-0000-00001F050000}"/>
    <hyperlink ref="A1271" r:id="rId1313" xr:uid="{00000000-0004-0000-0000-000020050000}"/>
    <hyperlink ref="B1271" r:id="rId1314" xr:uid="{00000000-0004-0000-0000-000021050000}"/>
    <hyperlink ref="B1272" r:id="rId1315" xr:uid="{00000000-0004-0000-0000-000022050000}"/>
    <hyperlink ref="B1273" r:id="rId1316" xr:uid="{00000000-0004-0000-0000-000023050000}"/>
    <hyperlink ref="B1274" r:id="rId1317" xr:uid="{00000000-0004-0000-0000-000024050000}"/>
    <hyperlink ref="B1275" r:id="rId1318" xr:uid="{00000000-0004-0000-0000-000025050000}"/>
    <hyperlink ref="B1276" r:id="rId1319" xr:uid="{00000000-0004-0000-0000-000026050000}"/>
    <hyperlink ref="B1277" r:id="rId1320" xr:uid="{00000000-0004-0000-0000-000027050000}"/>
    <hyperlink ref="B1278" r:id="rId1321" xr:uid="{00000000-0004-0000-0000-000028050000}"/>
    <hyperlink ref="B1279" r:id="rId1322" xr:uid="{00000000-0004-0000-0000-000029050000}"/>
    <hyperlink ref="B1280" r:id="rId1323" xr:uid="{00000000-0004-0000-0000-00002A050000}"/>
    <hyperlink ref="B1281" r:id="rId1324" xr:uid="{00000000-0004-0000-0000-00002B050000}"/>
    <hyperlink ref="B1282" r:id="rId1325" xr:uid="{00000000-0004-0000-0000-00002C050000}"/>
    <hyperlink ref="B1283" r:id="rId1326" xr:uid="{00000000-0004-0000-0000-00002D050000}"/>
    <hyperlink ref="B1284" r:id="rId1327" xr:uid="{00000000-0004-0000-0000-00002E050000}"/>
    <hyperlink ref="B1285" r:id="rId1328" xr:uid="{00000000-0004-0000-0000-00002F050000}"/>
    <hyperlink ref="B1286" r:id="rId1329" xr:uid="{00000000-0004-0000-0000-000030050000}"/>
    <hyperlink ref="B1287" r:id="rId1330" xr:uid="{00000000-0004-0000-0000-000031050000}"/>
    <hyperlink ref="B1288" r:id="rId1331" xr:uid="{00000000-0004-0000-0000-000032050000}"/>
    <hyperlink ref="B1289" r:id="rId1332" xr:uid="{00000000-0004-0000-0000-000033050000}"/>
    <hyperlink ref="B1290" r:id="rId1333" xr:uid="{00000000-0004-0000-0000-000034050000}"/>
    <hyperlink ref="B1291" r:id="rId1334" xr:uid="{00000000-0004-0000-0000-000035050000}"/>
    <hyperlink ref="B1292" r:id="rId1335" xr:uid="{00000000-0004-0000-0000-000036050000}"/>
    <hyperlink ref="B1293" r:id="rId1336" xr:uid="{00000000-0004-0000-0000-000037050000}"/>
    <hyperlink ref="B1294" r:id="rId1337" xr:uid="{00000000-0004-0000-0000-000038050000}"/>
    <hyperlink ref="B1295" r:id="rId1338" xr:uid="{00000000-0004-0000-0000-000039050000}"/>
    <hyperlink ref="B1296" r:id="rId1339" xr:uid="{00000000-0004-0000-0000-00003A050000}"/>
    <hyperlink ref="B1297" r:id="rId1340" xr:uid="{00000000-0004-0000-0000-00003B050000}"/>
    <hyperlink ref="B1298" r:id="rId1341" xr:uid="{00000000-0004-0000-0000-00003C050000}"/>
    <hyperlink ref="B1299" r:id="rId1342" xr:uid="{00000000-0004-0000-0000-00003D050000}"/>
    <hyperlink ref="B1300" r:id="rId1343" xr:uid="{00000000-0004-0000-0000-00003E050000}"/>
    <hyperlink ref="B1301" r:id="rId1344" xr:uid="{00000000-0004-0000-0000-00003F050000}"/>
    <hyperlink ref="B1302" r:id="rId1345" xr:uid="{00000000-0004-0000-0000-000040050000}"/>
    <hyperlink ref="B1303" r:id="rId1346" xr:uid="{00000000-0004-0000-0000-000041050000}"/>
    <hyperlink ref="B1304" r:id="rId1347" xr:uid="{00000000-0004-0000-0000-000042050000}"/>
    <hyperlink ref="B1305" r:id="rId1348" xr:uid="{00000000-0004-0000-0000-000043050000}"/>
    <hyperlink ref="B1306" r:id="rId1349" xr:uid="{00000000-0004-0000-0000-000044050000}"/>
    <hyperlink ref="B1307" r:id="rId1350" xr:uid="{00000000-0004-0000-0000-000045050000}"/>
    <hyperlink ref="B1308" r:id="rId1351" xr:uid="{00000000-0004-0000-0000-000046050000}"/>
    <hyperlink ref="B1309" r:id="rId1352" xr:uid="{00000000-0004-0000-0000-000047050000}"/>
    <hyperlink ref="B1310" r:id="rId1353" xr:uid="{00000000-0004-0000-0000-000048050000}"/>
    <hyperlink ref="B1311" r:id="rId1354" xr:uid="{00000000-0004-0000-0000-000049050000}"/>
    <hyperlink ref="B1312" r:id="rId1355" xr:uid="{00000000-0004-0000-0000-00004A050000}"/>
    <hyperlink ref="B1313" r:id="rId1356" xr:uid="{00000000-0004-0000-0000-00004B050000}"/>
    <hyperlink ref="B1314" r:id="rId1357" xr:uid="{00000000-0004-0000-0000-00004C050000}"/>
    <hyperlink ref="B1315" r:id="rId1358" xr:uid="{00000000-0004-0000-0000-00004D050000}"/>
    <hyperlink ref="B1316" r:id="rId1359" xr:uid="{00000000-0004-0000-0000-00004E050000}"/>
    <hyperlink ref="B1317" r:id="rId1360" xr:uid="{00000000-0004-0000-0000-00004F050000}"/>
    <hyperlink ref="B1318" r:id="rId1361" xr:uid="{00000000-0004-0000-0000-000050050000}"/>
    <hyperlink ref="B1319" r:id="rId1362" xr:uid="{00000000-0004-0000-0000-000051050000}"/>
    <hyperlink ref="B1320" r:id="rId1363" xr:uid="{00000000-0004-0000-0000-000052050000}"/>
    <hyperlink ref="B1321" r:id="rId1364" xr:uid="{00000000-0004-0000-0000-000053050000}"/>
    <hyperlink ref="B1322" r:id="rId1365" xr:uid="{00000000-0004-0000-0000-000054050000}"/>
    <hyperlink ref="B1323" r:id="rId1366" xr:uid="{00000000-0004-0000-0000-000055050000}"/>
    <hyperlink ref="B1324" r:id="rId1367" xr:uid="{00000000-0004-0000-0000-000056050000}"/>
    <hyperlink ref="B1325" r:id="rId1368" xr:uid="{00000000-0004-0000-0000-000057050000}"/>
    <hyperlink ref="B1326" r:id="rId1369" xr:uid="{00000000-0004-0000-0000-000058050000}"/>
    <hyperlink ref="B1327" r:id="rId1370" xr:uid="{00000000-0004-0000-0000-000059050000}"/>
    <hyperlink ref="B1328" r:id="rId1371" xr:uid="{00000000-0004-0000-0000-00005A050000}"/>
    <hyperlink ref="B1329" r:id="rId1372" xr:uid="{00000000-0004-0000-0000-00005B050000}"/>
    <hyperlink ref="B1330" r:id="rId1373" xr:uid="{00000000-0004-0000-0000-00005C050000}"/>
    <hyperlink ref="A1331" r:id="rId1374" xr:uid="{00000000-0004-0000-0000-00005D050000}"/>
    <hyperlink ref="B1331" r:id="rId1375" xr:uid="{00000000-0004-0000-0000-00005E050000}"/>
    <hyperlink ref="B1332" r:id="rId1376" xr:uid="{00000000-0004-0000-0000-00005F050000}"/>
    <hyperlink ref="B1333" r:id="rId1377" xr:uid="{00000000-0004-0000-0000-000060050000}"/>
    <hyperlink ref="B1334" r:id="rId1378" xr:uid="{00000000-0004-0000-0000-000061050000}"/>
    <hyperlink ref="B1335" r:id="rId1379" xr:uid="{00000000-0004-0000-0000-000062050000}"/>
    <hyperlink ref="B1336" r:id="rId1380" xr:uid="{00000000-0004-0000-0000-000063050000}"/>
    <hyperlink ref="B1337" r:id="rId1381" xr:uid="{00000000-0004-0000-0000-000064050000}"/>
    <hyperlink ref="B1338" r:id="rId1382" xr:uid="{00000000-0004-0000-0000-000065050000}"/>
    <hyperlink ref="B1339" r:id="rId1383" xr:uid="{00000000-0004-0000-0000-000066050000}"/>
    <hyperlink ref="B1340" r:id="rId1384" xr:uid="{00000000-0004-0000-0000-000067050000}"/>
    <hyperlink ref="B1341" r:id="rId1385" xr:uid="{00000000-0004-0000-0000-000068050000}"/>
    <hyperlink ref="B1342" r:id="rId1386" xr:uid="{00000000-0004-0000-0000-000069050000}"/>
    <hyperlink ref="B1343" r:id="rId1387" xr:uid="{00000000-0004-0000-0000-00006A050000}"/>
    <hyperlink ref="B1344" r:id="rId1388" xr:uid="{00000000-0004-0000-0000-00006B050000}"/>
    <hyperlink ref="B1345" r:id="rId1389" xr:uid="{00000000-0004-0000-0000-00006C050000}"/>
    <hyperlink ref="B1346" r:id="rId1390" xr:uid="{00000000-0004-0000-0000-00006D050000}"/>
    <hyperlink ref="B1347" r:id="rId1391" xr:uid="{00000000-0004-0000-0000-00006E050000}"/>
    <hyperlink ref="B1348" r:id="rId1392" xr:uid="{00000000-0004-0000-0000-00006F050000}"/>
    <hyperlink ref="B1349" r:id="rId1393" xr:uid="{00000000-0004-0000-0000-000070050000}"/>
    <hyperlink ref="B1350" r:id="rId1394" xr:uid="{00000000-0004-0000-0000-000071050000}"/>
    <hyperlink ref="B1351" r:id="rId1395" xr:uid="{00000000-0004-0000-0000-000072050000}"/>
    <hyperlink ref="B1352" r:id="rId1396" xr:uid="{00000000-0004-0000-0000-000073050000}"/>
    <hyperlink ref="B1353" r:id="rId1397" xr:uid="{00000000-0004-0000-0000-000074050000}"/>
    <hyperlink ref="B1354" r:id="rId1398" xr:uid="{00000000-0004-0000-0000-000075050000}"/>
    <hyperlink ref="B1355" r:id="rId1399" xr:uid="{00000000-0004-0000-0000-000076050000}"/>
    <hyperlink ref="B1356" r:id="rId1400" xr:uid="{00000000-0004-0000-0000-000077050000}"/>
    <hyperlink ref="B1357" r:id="rId1401" xr:uid="{00000000-0004-0000-0000-000078050000}"/>
    <hyperlink ref="B1358" r:id="rId1402" xr:uid="{00000000-0004-0000-0000-000079050000}"/>
    <hyperlink ref="B1359" r:id="rId1403" xr:uid="{00000000-0004-0000-0000-00007A050000}"/>
    <hyperlink ref="B1360" r:id="rId1404" xr:uid="{00000000-0004-0000-0000-00007B050000}"/>
    <hyperlink ref="A1361" r:id="rId1405" xr:uid="{00000000-0004-0000-0000-00007C050000}"/>
    <hyperlink ref="B1361" r:id="rId1406" xr:uid="{00000000-0004-0000-0000-00007D050000}"/>
    <hyperlink ref="B1362" r:id="rId1407" xr:uid="{00000000-0004-0000-0000-00007E050000}"/>
    <hyperlink ref="B1363" r:id="rId1408" xr:uid="{00000000-0004-0000-0000-00007F050000}"/>
    <hyperlink ref="B1364" r:id="rId1409" xr:uid="{00000000-0004-0000-0000-000080050000}"/>
    <hyperlink ref="B1365" r:id="rId1410" xr:uid="{00000000-0004-0000-0000-000081050000}"/>
    <hyperlink ref="B1366" r:id="rId1411" xr:uid="{00000000-0004-0000-0000-000082050000}"/>
    <hyperlink ref="B1367" r:id="rId1412" xr:uid="{00000000-0004-0000-0000-000083050000}"/>
    <hyperlink ref="B1368" r:id="rId1413" xr:uid="{00000000-0004-0000-0000-000084050000}"/>
    <hyperlink ref="B1369" r:id="rId1414" xr:uid="{00000000-0004-0000-0000-000085050000}"/>
    <hyperlink ref="B1370" r:id="rId1415" xr:uid="{00000000-0004-0000-0000-000086050000}"/>
    <hyperlink ref="B1371" r:id="rId1416" xr:uid="{00000000-0004-0000-0000-000087050000}"/>
    <hyperlink ref="B1372" r:id="rId1417" xr:uid="{00000000-0004-0000-0000-000088050000}"/>
    <hyperlink ref="B1373" r:id="rId1418" xr:uid="{00000000-0004-0000-0000-000089050000}"/>
    <hyperlink ref="B1374" r:id="rId1419" xr:uid="{00000000-0004-0000-0000-00008A050000}"/>
    <hyperlink ref="B1375" r:id="rId1420" xr:uid="{00000000-0004-0000-0000-00008B050000}"/>
    <hyperlink ref="B1376" r:id="rId1421" xr:uid="{00000000-0004-0000-0000-00008C050000}"/>
    <hyperlink ref="B1377" r:id="rId1422" xr:uid="{00000000-0004-0000-0000-00008D050000}"/>
    <hyperlink ref="B1378" r:id="rId1423" xr:uid="{00000000-0004-0000-0000-00008E050000}"/>
    <hyperlink ref="B1379" r:id="rId1424" xr:uid="{00000000-0004-0000-0000-00008F050000}"/>
    <hyperlink ref="B1380" r:id="rId1425" xr:uid="{00000000-0004-0000-0000-000090050000}"/>
    <hyperlink ref="B1381" r:id="rId1426" xr:uid="{00000000-0004-0000-0000-000091050000}"/>
    <hyperlink ref="B1382" r:id="rId1427" xr:uid="{00000000-0004-0000-0000-000092050000}"/>
    <hyperlink ref="B1383" r:id="rId1428" xr:uid="{00000000-0004-0000-0000-000093050000}"/>
    <hyperlink ref="B1384" r:id="rId1429" xr:uid="{00000000-0004-0000-0000-000094050000}"/>
    <hyperlink ref="B1385" r:id="rId1430" xr:uid="{00000000-0004-0000-0000-000095050000}"/>
    <hyperlink ref="B1386" r:id="rId1431" xr:uid="{00000000-0004-0000-0000-000096050000}"/>
    <hyperlink ref="B1387" r:id="rId1432" xr:uid="{00000000-0004-0000-0000-000097050000}"/>
    <hyperlink ref="B1388" r:id="rId1433" xr:uid="{00000000-0004-0000-0000-000098050000}"/>
    <hyperlink ref="B1389" r:id="rId1434" xr:uid="{00000000-0004-0000-0000-000099050000}"/>
    <hyperlink ref="B1390" r:id="rId1435" xr:uid="{00000000-0004-0000-0000-00009A050000}"/>
    <hyperlink ref="B1391" r:id="rId1436" xr:uid="{00000000-0004-0000-0000-00009B050000}"/>
    <hyperlink ref="B1392" r:id="rId1437" xr:uid="{00000000-0004-0000-0000-00009C050000}"/>
    <hyperlink ref="B1393" r:id="rId1438" xr:uid="{00000000-0004-0000-0000-00009D050000}"/>
    <hyperlink ref="B1394" r:id="rId1439" xr:uid="{00000000-0004-0000-0000-00009E050000}"/>
    <hyperlink ref="B1395" r:id="rId1440" xr:uid="{00000000-0004-0000-0000-00009F050000}"/>
    <hyperlink ref="B1396" r:id="rId1441" xr:uid="{00000000-0004-0000-0000-0000A0050000}"/>
    <hyperlink ref="B1397" r:id="rId1442" xr:uid="{00000000-0004-0000-0000-0000A1050000}"/>
    <hyperlink ref="B1398" r:id="rId1443" xr:uid="{00000000-0004-0000-0000-0000A2050000}"/>
    <hyperlink ref="B1399" r:id="rId1444" xr:uid="{00000000-0004-0000-0000-0000A3050000}"/>
    <hyperlink ref="B1400" r:id="rId1445" xr:uid="{00000000-0004-0000-0000-0000A4050000}"/>
    <hyperlink ref="A1401" r:id="rId1446" xr:uid="{00000000-0004-0000-0000-0000A5050000}"/>
    <hyperlink ref="B1401" r:id="rId1447" xr:uid="{00000000-0004-0000-0000-0000A6050000}"/>
    <hyperlink ref="B1402" r:id="rId1448" xr:uid="{00000000-0004-0000-0000-0000A7050000}"/>
    <hyperlink ref="A1403" r:id="rId1449" xr:uid="{00000000-0004-0000-0000-0000A8050000}"/>
    <hyperlink ref="B1403" r:id="rId1450" xr:uid="{00000000-0004-0000-0000-0000A9050000}"/>
    <hyperlink ref="B1404" r:id="rId1451" xr:uid="{00000000-0004-0000-0000-0000AA050000}"/>
    <hyperlink ref="B1405" r:id="rId1452" xr:uid="{00000000-0004-0000-0000-0000AB050000}"/>
    <hyperlink ref="B1406" r:id="rId1453" xr:uid="{00000000-0004-0000-0000-0000AC050000}"/>
    <hyperlink ref="B1407" r:id="rId1454" xr:uid="{00000000-0004-0000-0000-0000AD050000}"/>
    <hyperlink ref="B1408" r:id="rId1455" xr:uid="{00000000-0004-0000-0000-0000AE050000}"/>
    <hyperlink ref="B1409" r:id="rId1456" xr:uid="{00000000-0004-0000-0000-0000AF050000}"/>
    <hyperlink ref="B1410" r:id="rId1457" xr:uid="{00000000-0004-0000-0000-0000B0050000}"/>
    <hyperlink ref="B1411" r:id="rId1458" xr:uid="{00000000-0004-0000-0000-0000B1050000}"/>
    <hyperlink ref="B1412" r:id="rId1459" xr:uid="{00000000-0004-0000-0000-0000B2050000}"/>
    <hyperlink ref="B1413" r:id="rId1460" xr:uid="{00000000-0004-0000-0000-0000B3050000}"/>
    <hyperlink ref="B1414" r:id="rId1461" xr:uid="{00000000-0004-0000-0000-0000B4050000}"/>
    <hyperlink ref="B1415" r:id="rId1462" xr:uid="{00000000-0004-0000-0000-0000B5050000}"/>
    <hyperlink ref="B1416" r:id="rId1463" xr:uid="{00000000-0004-0000-0000-0000B6050000}"/>
    <hyperlink ref="B1417" r:id="rId1464" xr:uid="{00000000-0004-0000-0000-0000B7050000}"/>
    <hyperlink ref="B1418" r:id="rId1465" xr:uid="{00000000-0004-0000-0000-0000B8050000}"/>
    <hyperlink ref="B1419" r:id="rId1466" xr:uid="{00000000-0004-0000-0000-0000B9050000}"/>
    <hyperlink ref="B1420" r:id="rId1467" xr:uid="{00000000-0004-0000-0000-0000BA050000}"/>
    <hyperlink ref="B1421" r:id="rId1468" xr:uid="{00000000-0004-0000-0000-0000BB050000}"/>
    <hyperlink ref="B1422" r:id="rId1469" xr:uid="{00000000-0004-0000-0000-0000BC050000}"/>
    <hyperlink ref="B1423" r:id="rId1470" xr:uid="{00000000-0004-0000-0000-0000BD050000}"/>
    <hyperlink ref="B1424" r:id="rId1471" xr:uid="{00000000-0004-0000-0000-0000BE050000}"/>
    <hyperlink ref="B1425" r:id="rId1472" xr:uid="{00000000-0004-0000-0000-0000BF050000}"/>
    <hyperlink ref="B1426" r:id="rId1473" xr:uid="{00000000-0004-0000-0000-0000C0050000}"/>
    <hyperlink ref="A1427" r:id="rId1474" xr:uid="{00000000-0004-0000-0000-0000C1050000}"/>
    <hyperlink ref="B1427" r:id="rId1475" xr:uid="{00000000-0004-0000-0000-0000C2050000}"/>
    <hyperlink ref="B1428" r:id="rId1476" xr:uid="{00000000-0004-0000-0000-0000C3050000}"/>
    <hyperlink ref="B1429" r:id="rId1477" xr:uid="{00000000-0004-0000-0000-0000C4050000}"/>
    <hyperlink ref="B1430" r:id="rId1478" xr:uid="{00000000-0004-0000-0000-0000C5050000}"/>
    <hyperlink ref="B1431" r:id="rId1479" xr:uid="{00000000-0004-0000-0000-0000C6050000}"/>
    <hyperlink ref="B1432" r:id="rId1480" xr:uid="{00000000-0004-0000-0000-0000C7050000}"/>
    <hyperlink ref="B1433" r:id="rId1481" xr:uid="{00000000-0004-0000-0000-0000C8050000}"/>
    <hyperlink ref="B1434" r:id="rId1482" xr:uid="{00000000-0004-0000-0000-0000C9050000}"/>
    <hyperlink ref="B1435" r:id="rId1483" xr:uid="{00000000-0004-0000-0000-0000CA050000}"/>
    <hyperlink ref="B1436" r:id="rId1484" xr:uid="{00000000-0004-0000-0000-0000CB050000}"/>
    <hyperlink ref="B1437" r:id="rId1485" xr:uid="{00000000-0004-0000-0000-0000CC050000}"/>
    <hyperlink ref="B1438" r:id="rId1486" xr:uid="{00000000-0004-0000-0000-0000CD050000}"/>
    <hyperlink ref="B1439" r:id="rId1487" xr:uid="{00000000-0004-0000-0000-0000CE050000}"/>
    <hyperlink ref="B1440" r:id="rId1488" xr:uid="{00000000-0004-0000-0000-0000CF050000}"/>
    <hyperlink ref="B1441" r:id="rId1489" xr:uid="{00000000-0004-0000-0000-0000D0050000}"/>
    <hyperlink ref="B1442" r:id="rId1490" xr:uid="{00000000-0004-0000-0000-0000D1050000}"/>
    <hyperlink ref="B1443" r:id="rId1491" xr:uid="{00000000-0004-0000-0000-0000D2050000}"/>
    <hyperlink ref="B1444" r:id="rId1492" xr:uid="{00000000-0004-0000-0000-0000D3050000}"/>
    <hyperlink ref="B1445" r:id="rId1493" xr:uid="{00000000-0004-0000-0000-0000D4050000}"/>
    <hyperlink ref="B1446" r:id="rId1494" xr:uid="{00000000-0004-0000-0000-0000D5050000}"/>
    <hyperlink ref="B1447" r:id="rId1495" xr:uid="{00000000-0004-0000-0000-0000D6050000}"/>
    <hyperlink ref="B1448" r:id="rId1496" xr:uid="{00000000-0004-0000-0000-0000D7050000}"/>
    <hyperlink ref="B1449" r:id="rId1497" xr:uid="{00000000-0004-0000-0000-0000D8050000}"/>
    <hyperlink ref="B1450" r:id="rId1498" xr:uid="{00000000-0004-0000-0000-0000D9050000}"/>
    <hyperlink ref="B1451" r:id="rId1499" xr:uid="{00000000-0004-0000-0000-0000DA050000}"/>
    <hyperlink ref="B1452" r:id="rId1500" xr:uid="{00000000-0004-0000-0000-0000DB050000}"/>
    <hyperlink ref="B1453" r:id="rId1501" xr:uid="{00000000-0004-0000-0000-0000DC050000}"/>
    <hyperlink ref="B1454" r:id="rId1502" xr:uid="{00000000-0004-0000-0000-0000DD050000}"/>
    <hyperlink ref="B1455" r:id="rId1503" xr:uid="{00000000-0004-0000-0000-0000DE050000}"/>
    <hyperlink ref="B1456" r:id="rId1504" xr:uid="{00000000-0004-0000-0000-0000DF050000}"/>
    <hyperlink ref="B1457" r:id="rId1505" xr:uid="{00000000-0004-0000-0000-0000E0050000}"/>
    <hyperlink ref="B1458" r:id="rId1506" xr:uid="{00000000-0004-0000-0000-0000E1050000}"/>
    <hyperlink ref="B1459" r:id="rId1507" xr:uid="{00000000-0004-0000-0000-0000E2050000}"/>
    <hyperlink ref="B1460" r:id="rId1508" xr:uid="{00000000-0004-0000-0000-0000E3050000}"/>
    <hyperlink ref="B1461" r:id="rId1509" xr:uid="{00000000-0004-0000-0000-0000E4050000}"/>
    <hyperlink ref="B1462" r:id="rId1510" xr:uid="{00000000-0004-0000-0000-0000E5050000}"/>
    <hyperlink ref="B1463" r:id="rId1511" xr:uid="{00000000-0004-0000-0000-0000E6050000}"/>
    <hyperlink ref="B1464" r:id="rId1512" xr:uid="{00000000-0004-0000-0000-0000E7050000}"/>
    <hyperlink ref="B1465" r:id="rId1513" xr:uid="{00000000-0004-0000-0000-0000E8050000}"/>
    <hyperlink ref="B1466" r:id="rId1514" xr:uid="{00000000-0004-0000-0000-0000E9050000}"/>
    <hyperlink ref="B1467" r:id="rId1515" xr:uid="{00000000-0004-0000-0000-0000EA050000}"/>
    <hyperlink ref="B1468" r:id="rId1516" xr:uid="{00000000-0004-0000-0000-0000EB050000}"/>
    <hyperlink ref="B1469" r:id="rId1517" xr:uid="{00000000-0004-0000-0000-0000EC050000}"/>
    <hyperlink ref="B1470" r:id="rId1518" xr:uid="{00000000-0004-0000-0000-0000ED050000}"/>
    <hyperlink ref="B1471" r:id="rId1519" xr:uid="{00000000-0004-0000-0000-0000EE050000}"/>
    <hyperlink ref="B1472" r:id="rId1520" xr:uid="{00000000-0004-0000-0000-0000EF050000}"/>
    <hyperlink ref="B1473" r:id="rId1521" xr:uid="{00000000-0004-0000-0000-0000F0050000}"/>
    <hyperlink ref="B1474" r:id="rId1522" xr:uid="{00000000-0004-0000-0000-0000F1050000}"/>
    <hyperlink ref="B1475" r:id="rId1523" xr:uid="{00000000-0004-0000-0000-0000F2050000}"/>
    <hyperlink ref="B1476" r:id="rId1524" xr:uid="{00000000-0004-0000-0000-0000F3050000}"/>
    <hyperlink ref="B1477" r:id="rId1525" xr:uid="{00000000-0004-0000-0000-0000F4050000}"/>
    <hyperlink ref="B1478" r:id="rId1526" xr:uid="{00000000-0004-0000-0000-0000F5050000}"/>
    <hyperlink ref="B1479" r:id="rId1527" xr:uid="{00000000-0004-0000-0000-0000F6050000}"/>
    <hyperlink ref="B1480" r:id="rId1528" xr:uid="{00000000-0004-0000-0000-0000F7050000}"/>
    <hyperlink ref="B1481" r:id="rId1529" xr:uid="{00000000-0004-0000-0000-0000F8050000}"/>
    <hyperlink ref="B1482" r:id="rId1530" xr:uid="{00000000-0004-0000-0000-0000F9050000}"/>
    <hyperlink ref="B1483" r:id="rId1531" xr:uid="{00000000-0004-0000-0000-0000FA050000}"/>
    <hyperlink ref="B1484" r:id="rId1532" xr:uid="{00000000-0004-0000-0000-0000FB050000}"/>
    <hyperlink ref="B1485" r:id="rId1533" xr:uid="{00000000-0004-0000-0000-0000FC050000}"/>
    <hyperlink ref="B1486" r:id="rId1534" xr:uid="{00000000-0004-0000-0000-0000FD050000}"/>
    <hyperlink ref="B1487" r:id="rId1535" xr:uid="{00000000-0004-0000-0000-0000FE050000}"/>
    <hyperlink ref="B1488" r:id="rId1536" xr:uid="{00000000-0004-0000-0000-0000FF050000}"/>
    <hyperlink ref="B1489" r:id="rId1537" xr:uid="{00000000-0004-0000-0000-000000060000}"/>
    <hyperlink ref="B1490" r:id="rId1538" xr:uid="{00000000-0004-0000-0000-000001060000}"/>
    <hyperlink ref="B1491" r:id="rId1539" xr:uid="{00000000-0004-0000-0000-000002060000}"/>
    <hyperlink ref="B1492" r:id="rId1540" xr:uid="{00000000-0004-0000-0000-000003060000}"/>
    <hyperlink ref="B1493" r:id="rId1541" xr:uid="{00000000-0004-0000-0000-000004060000}"/>
    <hyperlink ref="B1494" r:id="rId1542" xr:uid="{00000000-0004-0000-0000-000005060000}"/>
    <hyperlink ref="B1495" r:id="rId1543" xr:uid="{00000000-0004-0000-0000-000006060000}"/>
    <hyperlink ref="B1496" r:id="rId1544" xr:uid="{00000000-0004-0000-0000-000007060000}"/>
    <hyperlink ref="B1497" r:id="rId1545" xr:uid="{00000000-0004-0000-0000-000008060000}"/>
    <hyperlink ref="B1498" r:id="rId1546" xr:uid="{00000000-0004-0000-0000-000009060000}"/>
    <hyperlink ref="B1499" r:id="rId1547" xr:uid="{00000000-0004-0000-0000-00000A060000}"/>
    <hyperlink ref="B1500" r:id="rId1548" xr:uid="{00000000-0004-0000-0000-00000B060000}"/>
    <hyperlink ref="B1501" r:id="rId1549" xr:uid="{00000000-0004-0000-0000-00000C060000}"/>
    <hyperlink ref="B1502" r:id="rId1550" xr:uid="{00000000-0004-0000-0000-00000D060000}"/>
    <hyperlink ref="B1503" r:id="rId1551" xr:uid="{00000000-0004-0000-0000-00000E060000}"/>
    <hyperlink ref="B1504" r:id="rId1552" xr:uid="{00000000-0004-0000-0000-00000F060000}"/>
    <hyperlink ref="B1505" r:id="rId1553" xr:uid="{00000000-0004-0000-0000-000010060000}"/>
    <hyperlink ref="B1506" r:id="rId1554" xr:uid="{00000000-0004-0000-0000-000011060000}"/>
    <hyperlink ref="B1507" r:id="rId1555" xr:uid="{00000000-0004-0000-0000-000012060000}"/>
    <hyperlink ref="B1508" r:id="rId1556" xr:uid="{00000000-0004-0000-0000-000013060000}"/>
    <hyperlink ref="B1509" r:id="rId1557" xr:uid="{00000000-0004-0000-0000-000014060000}"/>
    <hyperlink ref="B1510" r:id="rId1558" xr:uid="{00000000-0004-0000-0000-000015060000}"/>
    <hyperlink ref="B1511" r:id="rId1559" xr:uid="{00000000-0004-0000-0000-000016060000}"/>
    <hyperlink ref="B1512" r:id="rId1560" xr:uid="{00000000-0004-0000-0000-000017060000}"/>
    <hyperlink ref="B1513" r:id="rId1561" xr:uid="{00000000-0004-0000-0000-000018060000}"/>
    <hyperlink ref="B1514" r:id="rId1562" xr:uid="{00000000-0004-0000-0000-000019060000}"/>
    <hyperlink ref="B1515" r:id="rId1563" xr:uid="{00000000-0004-0000-0000-00001A060000}"/>
    <hyperlink ref="B1516" r:id="rId1564" xr:uid="{00000000-0004-0000-0000-00001B060000}"/>
    <hyperlink ref="B1517" r:id="rId1565" xr:uid="{00000000-0004-0000-0000-00001C060000}"/>
    <hyperlink ref="B1518" r:id="rId1566" xr:uid="{00000000-0004-0000-0000-00001D060000}"/>
    <hyperlink ref="B1519" r:id="rId1567" xr:uid="{00000000-0004-0000-0000-00001E060000}"/>
    <hyperlink ref="B1520" r:id="rId1568" xr:uid="{00000000-0004-0000-0000-00001F060000}"/>
    <hyperlink ref="B1521" r:id="rId1569" xr:uid="{00000000-0004-0000-0000-000020060000}"/>
    <hyperlink ref="B1522" r:id="rId1570" xr:uid="{00000000-0004-0000-0000-000021060000}"/>
    <hyperlink ref="B1523" r:id="rId1571" xr:uid="{00000000-0004-0000-0000-000022060000}"/>
    <hyperlink ref="B1524" r:id="rId1572" xr:uid="{00000000-0004-0000-0000-000023060000}"/>
    <hyperlink ref="B1525" r:id="rId1573" xr:uid="{00000000-0004-0000-0000-000024060000}"/>
    <hyperlink ref="B1526" r:id="rId1574" xr:uid="{00000000-0004-0000-0000-000025060000}"/>
    <hyperlink ref="B1527" r:id="rId1575" xr:uid="{00000000-0004-0000-0000-000026060000}"/>
    <hyperlink ref="B1528" r:id="rId1576" xr:uid="{00000000-0004-0000-0000-000027060000}"/>
    <hyperlink ref="B1529" r:id="rId1577" xr:uid="{00000000-0004-0000-0000-000028060000}"/>
    <hyperlink ref="B1530" r:id="rId1578" xr:uid="{00000000-0004-0000-0000-000029060000}"/>
    <hyperlink ref="B1531" r:id="rId1579" xr:uid="{00000000-0004-0000-0000-00002A060000}"/>
    <hyperlink ref="B1532" r:id="rId1580" xr:uid="{00000000-0004-0000-0000-00002B060000}"/>
    <hyperlink ref="B1533" r:id="rId1581" xr:uid="{00000000-0004-0000-0000-00002C060000}"/>
    <hyperlink ref="B1534" r:id="rId1582" xr:uid="{00000000-0004-0000-0000-00002D060000}"/>
    <hyperlink ref="B1535" r:id="rId1583" xr:uid="{00000000-0004-0000-0000-00002E060000}"/>
    <hyperlink ref="B1536" r:id="rId1584" xr:uid="{00000000-0004-0000-0000-00002F060000}"/>
    <hyperlink ref="B1537" r:id="rId1585" xr:uid="{00000000-0004-0000-0000-000030060000}"/>
    <hyperlink ref="B1538" r:id="rId1586" xr:uid="{00000000-0004-0000-0000-000031060000}"/>
    <hyperlink ref="B1539" r:id="rId1587" xr:uid="{00000000-0004-0000-0000-000032060000}"/>
    <hyperlink ref="B1540" r:id="rId1588" xr:uid="{00000000-0004-0000-0000-000033060000}"/>
    <hyperlink ref="B1541" r:id="rId1589" xr:uid="{00000000-0004-0000-0000-000034060000}"/>
    <hyperlink ref="B1542" r:id="rId1590" xr:uid="{00000000-0004-0000-0000-000035060000}"/>
    <hyperlink ref="B1543" r:id="rId1591" xr:uid="{00000000-0004-0000-0000-000036060000}"/>
    <hyperlink ref="B1544" r:id="rId1592" xr:uid="{00000000-0004-0000-0000-000037060000}"/>
    <hyperlink ref="B1545" r:id="rId1593" xr:uid="{00000000-0004-0000-0000-000038060000}"/>
    <hyperlink ref="B1546" r:id="rId1594" xr:uid="{00000000-0004-0000-0000-000039060000}"/>
    <hyperlink ref="B1547" r:id="rId1595" xr:uid="{00000000-0004-0000-0000-00003A060000}"/>
    <hyperlink ref="B1548" r:id="rId1596" xr:uid="{00000000-0004-0000-0000-00003B060000}"/>
    <hyperlink ref="B1549" r:id="rId1597" location="home" xr:uid="{00000000-0004-0000-0000-00003C060000}"/>
    <hyperlink ref="B1550" r:id="rId1598" xr:uid="{00000000-0004-0000-0000-00003D060000}"/>
    <hyperlink ref="B1551" r:id="rId1599" xr:uid="{00000000-0004-0000-0000-00003E060000}"/>
    <hyperlink ref="B1552" r:id="rId1600" xr:uid="{00000000-0004-0000-0000-00003F060000}"/>
    <hyperlink ref="B1553" r:id="rId1601" xr:uid="{00000000-0004-0000-0000-000040060000}"/>
    <hyperlink ref="B1554" r:id="rId1602" xr:uid="{00000000-0004-0000-0000-000041060000}"/>
    <hyperlink ref="B1555" r:id="rId1603" xr:uid="{00000000-0004-0000-0000-000042060000}"/>
    <hyperlink ref="B1556" r:id="rId1604" xr:uid="{00000000-0004-0000-0000-000043060000}"/>
    <hyperlink ref="B1557" r:id="rId1605" xr:uid="{00000000-0004-0000-0000-000044060000}"/>
    <hyperlink ref="B1558" r:id="rId1606" xr:uid="{00000000-0004-0000-0000-000045060000}"/>
    <hyperlink ref="B1559" r:id="rId1607" xr:uid="{00000000-0004-0000-0000-000046060000}"/>
    <hyperlink ref="B1560" r:id="rId1608" xr:uid="{00000000-0004-0000-0000-000047060000}"/>
    <hyperlink ref="B1561" r:id="rId1609" xr:uid="{00000000-0004-0000-0000-000048060000}"/>
    <hyperlink ref="B1562" r:id="rId1610" location="home" xr:uid="{00000000-0004-0000-0000-000049060000}"/>
    <hyperlink ref="B1563" r:id="rId1611" xr:uid="{00000000-0004-0000-0000-00004A060000}"/>
    <hyperlink ref="B1564" r:id="rId1612" xr:uid="{00000000-0004-0000-0000-00004B060000}"/>
    <hyperlink ref="B1565" r:id="rId1613" xr:uid="{00000000-0004-0000-0000-00004C060000}"/>
    <hyperlink ref="B1566" r:id="rId1614" xr:uid="{00000000-0004-0000-0000-00004D060000}"/>
    <hyperlink ref="B1567" r:id="rId1615" xr:uid="{00000000-0004-0000-0000-00004E060000}"/>
    <hyperlink ref="B1568" r:id="rId1616" xr:uid="{00000000-0004-0000-0000-00004F060000}"/>
    <hyperlink ref="B1569" r:id="rId1617" xr:uid="{00000000-0004-0000-0000-000050060000}"/>
    <hyperlink ref="B1570" r:id="rId1618" xr:uid="{00000000-0004-0000-0000-000051060000}"/>
    <hyperlink ref="B1571" r:id="rId1619" xr:uid="{00000000-0004-0000-0000-000052060000}"/>
    <hyperlink ref="B1572" r:id="rId1620" xr:uid="{00000000-0004-0000-0000-000053060000}"/>
    <hyperlink ref="B1573" r:id="rId1621" xr:uid="{00000000-0004-0000-0000-000054060000}"/>
    <hyperlink ref="B1574" r:id="rId1622" xr:uid="{00000000-0004-0000-0000-000055060000}"/>
    <hyperlink ref="B1575" r:id="rId1623" xr:uid="{00000000-0004-0000-0000-000056060000}"/>
    <hyperlink ref="B1576" r:id="rId1624" xr:uid="{00000000-0004-0000-0000-000057060000}"/>
    <hyperlink ref="B1577" r:id="rId1625" xr:uid="{00000000-0004-0000-0000-000058060000}"/>
    <hyperlink ref="B1578" r:id="rId1626" xr:uid="{00000000-0004-0000-0000-000059060000}"/>
    <hyperlink ref="B1579" r:id="rId1627" xr:uid="{00000000-0004-0000-0000-00005A060000}"/>
    <hyperlink ref="B1580" r:id="rId1628" xr:uid="{00000000-0004-0000-0000-00005B060000}"/>
    <hyperlink ref="B1581" r:id="rId1629" xr:uid="{00000000-0004-0000-0000-00005C060000}"/>
    <hyperlink ref="B1582" r:id="rId1630" xr:uid="{00000000-0004-0000-0000-00005D060000}"/>
    <hyperlink ref="B1583" r:id="rId1631" xr:uid="{00000000-0004-0000-0000-00005E060000}"/>
    <hyperlink ref="B1584" r:id="rId1632" xr:uid="{00000000-0004-0000-0000-00005F060000}"/>
    <hyperlink ref="B1585" r:id="rId1633" xr:uid="{00000000-0004-0000-0000-000060060000}"/>
    <hyperlink ref="B1586" r:id="rId1634" xr:uid="{00000000-0004-0000-0000-000061060000}"/>
    <hyperlink ref="B1587" r:id="rId1635" xr:uid="{00000000-0004-0000-0000-000062060000}"/>
    <hyperlink ref="B1588" r:id="rId1636" xr:uid="{00000000-0004-0000-0000-000063060000}"/>
    <hyperlink ref="B1589" r:id="rId1637" xr:uid="{00000000-0004-0000-0000-000064060000}"/>
    <hyperlink ref="B1590" r:id="rId1638" xr:uid="{00000000-0004-0000-0000-000065060000}"/>
    <hyperlink ref="B1591" r:id="rId1639" xr:uid="{00000000-0004-0000-0000-000066060000}"/>
    <hyperlink ref="B1592" r:id="rId1640" xr:uid="{00000000-0004-0000-0000-000067060000}"/>
    <hyperlink ref="B1593" r:id="rId1641" xr:uid="{00000000-0004-0000-0000-000068060000}"/>
    <hyperlink ref="B1594" r:id="rId1642" xr:uid="{00000000-0004-0000-0000-000069060000}"/>
    <hyperlink ref="B1595" r:id="rId1643" xr:uid="{00000000-0004-0000-0000-00006A060000}"/>
    <hyperlink ref="A1596" r:id="rId1644" xr:uid="{00000000-0004-0000-0000-00006B060000}"/>
    <hyperlink ref="B1596" r:id="rId1645" xr:uid="{00000000-0004-0000-0000-00006C060000}"/>
    <hyperlink ref="B1597" r:id="rId1646" xr:uid="{00000000-0004-0000-0000-00006D060000}"/>
    <hyperlink ref="B1598" r:id="rId1647" xr:uid="{00000000-0004-0000-0000-00006E060000}"/>
    <hyperlink ref="B1599" r:id="rId1648" xr:uid="{00000000-0004-0000-0000-00006F060000}"/>
    <hyperlink ref="B1600" r:id="rId1649" xr:uid="{00000000-0004-0000-0000-000070060000}"/>
    <hyperlink ref="B1601" r:id="rId1650" xr:uid="{00000000-0004-0000-0000-000071060000}"/>
    <hyperlink ref="B1602" r:id="rId1651" xr:uid="{00000000-0004-0000-0000-000072060000}"/>
    <hyperlink ref="B1603" r:id="rId1652" xr:uid="{00000000-0004-0000-0000-000073060000}"/>
    <hyperlink ref="B1604" r:id="rId1653" xr:uid="{00000000-0004-0000-0000-000074060000}"/>
    <hyperlink ref="B1605" r:id="rId1654" xr:uid="{00000000-0004-0000-0000-000075060000}"/>
    <hyperlink ref="B1606" r:id="rId1655" xr:uid="{00000000-0004-0000-0000-000076060000}"/>
    <hyperlink ref="B1607" r:id="rId1656" xr:uid="{00000000-0004-0000-0000-000077060000}"/>
    <hyperlink ref="B1608" r:id="rId1657" xr:uid="{00000000-0004-0000-0000-000078060000}"/>
    <hyperlink ref="B1609" r:id="rId1658" xr:uid="{00000000-0004-0000-0000-000079060000}"/>
    <hyperlink ref="B1610" r:id="rId1659" xr:uid="{00000000-0004-0000-0000-00007A060000}"/>
    <hyperlink ref="B1611" r:id="rId1660" xr:uid="{00000000-0004-0000-0000-00007B060000}"/>
    <hyperlink ref="B1612" r:id="rId1661" xr:uid="{00000000-0004-0000-0000-00007C060000}"/>
    <hyperlink ref="B1613" r:id="rId1662" xr:uid="{00000000-0004-0000-0000-00007D060000}"/>
    <hyperlink ref="B1614" r:id="rId1663" xr:uid="{00000000-0004-0000-0000-00007E060000}"/>
    <hyperlink ref="B1615" r:id="rId1664" xr:uid="{00000000-0004-0000-0000-00007F060000}"/>
    <hyperlink ref="B1616" r:id="rId1665" xr:uid="{00000000-0004-0000-0000-000080060000}"/>
    <hyperlink ref="B1617" r:id="rId1666" xr:uid="{00000000-0004-0000-0000-000081060000}"/>
    <hyperlink ref="B1618" r:id="rId1667" xr:uid="{00000000-0004-0000-0000-000082060000}"/>
    <hyperlink ref="B1619" r:id="rId1668" xr:uid="{00000000-0004-0000-0000-000083060000}"/>
    <hyperlink ref="B1620" r:id="rId1669" xr:uid="{00000000-0004-0000-0000-000084060000}"/>
    <hyperlink ref="B1621" r:id="rId1670" xr:uid="{00000000-0004-0000-0000-000085060000}"/>
    <hyperlink ref="B1622" r:id="rId1671" xr:uid="{00000000-0004-0000-0000-000086060000}"/>
    <hyperlink ref="B1623" r:id="rId1672" xr:uid="{00000000-0004-0000-0000-000087060000}"/>
    <hyperlink ref="B1624" r:id="rId1673" xr:uid="{00000000-0004-0000-0000-000088060000}"/>
    <hyperlink ref="B1625" r:id="rId1674" xr:uid="{00000000-0004-0000-0000-000089060000}"/>
    <hyperlink ref="B1626" r:id="rId1675" xr:uid="{00000000-0004-0000-0000-00008A060000}"/>
    <hyperlink ref="A1627" r:id="rId1676" xr:uid="{00000000-0004-0000-0000-00008B060000}"/>
    <hyperlink ref="B1627" r:id="rId1677" xr:uid="{00000000-0004-0000-0000-00008C060000}"/>
    <hyperlink ref="B1628" r:id="rId1678" xr:uid="{00000000-0004-0000-0000-00008D060000}"/>
    <hyperlink ref="B1629" r:id="rId1679" xr:uid="{00000000-0004-0000-0000-00008E060000}"/>
    <hyperlink ref="B1630" r:id="rId1680" xr:uid="{00000000-0004-0000-0000-00008F060000}"/>
    <hyperlink ref="B1631" r:id="rId1681" xr:uid="{00000000-0004-0000-0000-000090060000}"/>
    <hyperlink ref="B1632" r:id="rId1682" xr:uid="{00000000-0004-0000-0000-000091060000}"/>
    <hyperlink ref="B1633" r:id="rId1683" xr:uid="{00000000-0004-0000-0000-000092060000}"/>
    <hyperlink ref="B1634" r:id="rId1684" xr:uid="{00000000-0004-0000-0000-000093060000}"/>
    <hyperlink ref="B1635" r:id="rId1685" xr:uid="{00000000-0004-0000-0000-000094060000}"/>
    <hyperlink ref="B1636" r:id="rId1686" xr:uid="{00000000-0004-0000-0000-000095060000}"/>
    <hyperlink ref="B1637" r:id="rId1687" xr:uid="{00000000-0004-0000-0000-000096060000}"/>
    <hyperlink ref="B1638" r:id="rId1688" xr:uid="{00000000-0004-0000-0000-000097060000}"/>
    <hyperlink ref="B1639" r:id="rId1689" xr:uid="{00000000-0004-0000-0000-000098060000}"/>
    <hyperlink ref="B1640" r:id="rId1690" xr:uid="{00000000-0004-0000-0000-000099060000}"/>
    <hyperlink ref="B1641" r:id="rId1691" xr:uid="{00000000-0004-0000-0000-00009A060000}"/>
    <hyperlink ref="B1642" r:id="rId1692" xr:uid="{00000000-0004-0000-0000-00009B060000}"/>
    <hyperlink ref="B1643" r:id="rId1693" xr:uid="{00000000-0004-0000-0000-00009C060000}"/>
    <hyperlink ref="B1644" r:id="rId1694" xr:uid="{00000000-0004-0000-0000-00009D060000}"/>
    <hyperlink ref="B1645" r:id="rId1695" xr:uid="{00000000-0004-0000-0000-00009E060000}"/>
    <hyperlink ref="B1646" r:id="rId1696" xr:uid="{00000000-0004-0000-0000-00009F060000}"/>
    <hyperlink ref="B1647" r:id="rId1697" xr:uid="{00000000-0004-0000-0000-0000A0060000}"/>
    <hyperlink ref="B1648" r:id="rId1698" xr:uid="{00000000-0004-0000-0000-0000A1060000}"/>
    <hyperlink ref="B1649" r:id="rId1699" xr:uid="{00000000-0004-0000-0000-0000A2060000}"/>
    <hyperlink ref="B1650" r:id="rId1700" xr:uid="{00000000-0004-0000-0000-0000A3060000}"/>
    <hyperlink ref="B1651" r:id="rId1701" xr:uid="{00000000-0004-0000-0000-0000A4060000}"/>
    <hyperlink ref="B1652" r:id="rId1702" xr:uid="{00000000-0004-0000-0000-0000A5060000}"/>
    <hyperlink ref="B1653" r:id="rId1703" xr:uid="{00000000-0004-0000-0000-0000A6060000}"/>
    <hyperlink ref="B1654" r:id="rId1704" xr:uid="{00000000-0004-0000-0000-0000A7060000}"/>
    <hyperlink ref="B1655" r:id="rId1705" xr:uid="{00000000-0004-0000-0000-0000A8060000}"/>
    <hyperlink ref="B1656" r:id="rId1706" xr:uid="{00000000-0004-0000-0000-0000A9060000}"/>
    <hyperlink ref="B1657" r:id="rId1707" xr:uid="{00000000-0004-0000-0000-0000AA060000}"/>
    <hyperlink ref="B1658" r:id="rId1708" xr:uid="{00000000-0004-0000-0000-0000AB060000}"/>
    <hyperlink ref="B1659" r:id="rId1709" xr:uid="{00000000-0004-0000-0000-0000AC060000}"/>
    <hyperlink ref="B1660" r:id="rId1710" xr:uid="{00000000-0004-0000-0000-0000AD060000}"/>
    <hyperlink ref="B1661" r:id="rId1711" xr:uid="{00000000-0004-0000-0000-0000AE060000}"/>
    <hyperlink ref="B1662" r:id="rId1712" xr:uid="{00000000-0004-0000-0000-0000AF060000}"/>
    <hyperlink ref="B1663" r:id="rId1713" xr:uid="{00000000-0004-0000-0000-0000B0060000}"/>
    <hyperlink ref="B1664" r:id="rId1714" xr:uid="{00000000-0004-0000-0000-0000B1060000}"/>
    <hyperlink ref="B1665" r:id="rId1715" xr:uid="{00000000-0004-0000-0000-0000B2060000}"/>
    <hyperlink ref="B1666" r:id="rId1716" xr:uid="{00000000-0004-0000-0000-0000B3060000}"/>
    <hyperlink ref="B1667" r:id="rId1717" xr:uid="{00000000-0004-0000-0000-0000B4060000}"/>
    <hyperlink ref="B1668" r:id="rId1718" xr:uid="{00000000-0004-0000-0000-0000B5060000}"/>
    <hyperlink ref="B1669" r:id="rId1719" xr:uid="{00000000-0004-0000-0000-0000B6060000}"/>
    <hyperlink ref="B1670" r:id="rId1720" xr:uid="{00000000-0004-0000-0000-0000B7060000}"/>
    <hyperlink ref="B1671" r:id="rId1721" xr:uid="{00000000-0004-0000-0000-0000B8060000}"/>
    <hyperlink ref="B1672" r:id="rId1722" xr:uid="{00000000-0004-0000-0000-0000B9060000}"/>
    <hyperlink ref="B1673" r:id="rId1723" xr:uid="{00000000-0004-0000-0000-0000BA060000}"/>
    <hyperlink ref="B1674" r:id="rId1724" xr:uid="{00000000-0004-0000-0000-0000BB060000}"/>
    <hyperlink ref="B1675" r:id="rId1725" xr:uid="{00000000-0004-0000-0000-0000BC060000}"/>
    <hyperlink ref="B1676" r:id="rId1726" xr:uid="{00000000-0004-0000-0000-0000BD060000}"/>
    <hyperlink ref="B1677" r:id="rId1727" xr:uid="{00000000-0004-0000-0000-0000BE060000}"/>
    <hyperlink ref="B1678" r:id="rId1728" xr:uid="{00000000-0004-0000-0000-0000BF060000}"/>
    <hyperlink ref="B1679" r:id="rId1729" xr:uid="{00000000-0004-0000-0000-0000C0060000}"/>
    <hyperlink ref="B1680" r:id="rId1730" xr:uid="{00000000-0004-0000-0000-0000C1060000}"/>
    <hyperlink ref="B1681" r:id="rId1731" xr:uid="{00000000-0004-0000-0000-0000C2060000}"/>
    <hyperlink ref="B1682" r:id="rId1732" xr:uid="{00000000-0004-0000-0000-0000C3060000}"/>
    <hyperlink ref="B1683" r:id="rId1733" xr:uid="{00000000-0004-0000-0000-0000C4060000}"/>
    <hyperlink ref="B1684" r:id="rId1734" xr:uid="{00000000-0004-0000-0000-0000C5060000}"/>
    <hyperlink ref="B1685" r:id="rId1735" xr:uid="{00000000-0004-0000-0000-0000C6060000}"/>
    <hyperlink ref="B1686" r:id="rId1736" xr:uid="{00000000-0004-0000-0000-0000C7060000}"/>
    <hyperlink ref="B1687" r:id="rId1737" xr:uid="{00000000-0004-0000-0000-0000C8060000}"/>
    <hyperlink ref="B1688" r:id="rId1738" xr:uid="{00000000-0004-0000-0000-0000C9060000}"/>
    <hyperlink ref="B1689" r:id="rId1739" xr:uid="{00000000-0004-0000-0000-0000CA060000}"/>
    <hyperlink ref="B1690" r:id="rId1740" xr:uid="{00000000-0004-0000-0000-0000CB060000}"/>
    <hyperlink ref="B1691" r:id="rId1741" xr:uid="{00000000-0004-0000-0000-0000CC060000}"/>
    <hyperlink ref="B1692" r:id="rId1742" xr:uid="{00000000-0004-0000-0000-0000CD060000}"/>
    <hyperlink ref="B1693" r:id="rId1743" xr:uid="{00000000-0004-0000-0000-0000CE060000}"/>
    <hyperlink ref="A1694" r:id="rId1744" xr:uid="{00000000-0004-0000-0000-0000CF060000}"/>
    <hyperlink ref="B1694" r:id="rId1745" xr:uid="{00000000-0004-0000-0000-0000D0060000}"/>
    <hyperlink ref="B1695" r:id="rId1746" xr:uid="{00000000-0004-0000-0000-0000D1060000}"/>
    <hyperlink ref="B1696" r:id="rId1747" xr:uid="{00000000-0004-0000-0000-0000D2060000}"/>
    <hyperlink ref="B1697" r:id="rId1748" xr:uid="{00000000-0004-0000-0000-0000D3060000}"/>
    <hyperlink ref="B1698" r:id="rId1749" xr:uid="{00000000-0004-0000-0000-0000D4060000}"/>
    <hyperlink ref="B1699" r:id="rId1750" xr:uid="{00000000-0004-0000-0000-0000D5060000}"/>
    <hyperlink ref="B1700" r:id="rId1751" xr:uid="{00000000-0004-0000-0000-0000D6060000}"/>
    <hyperlink ref="B1701" r:id="rId1752" xr:uid="{00000000-0004-0000-0000-0000D7060000}"/>
    <hyperlink ref="B1702" r:id="rId1753" xr:uid="{00000000-0004-0000-0000-0000D8060000}"/>
    <hyperlink ref="B1703" r:id="rId1754" xr:uid="{00000000-0004-0000-0000-0000D9060000}"/>
    <hyperlink ref="B1704" r:id="rId1755" xr:uid="{00000000-0004-0000-0000-0000DA060000}"/>
    <hyperlink ref="B1705" r:id="rId1756" xr:uid="{00000000-0004-0000-0000-0000DB060000}"/>
    <hyperlink ref="B1706" r:id="rId1757" xr:uid="{00000000-0004-0000-0000-0000DC060000}"/>
    <hyperlink ref="B1707" r:id="rId1758" xr:uid="{00000000-0004-0000-0000-0000DD060000}"/>
    <hyperlink ref="B1708" r:id="rId1759" xr:uid="{00000000-0004-0000-0000-0000DE060000}"/>
    <hyperlink ref="B1709" r:id="rId1760" xr:uid="{00000000-0004-0000-0000-0000DF060000}"/>
    <hyperlink ref="B1710" r:id="rId1761" xr:uid="{00000000-0004-0000-0000-0000E0060000}"/>
    <hyperlink ref="B1711" r:id="rId1762" xr:uid="{00000000-0004-0000-0000-0000E1060000}"/>
    <hyperlink ref="B1712" r:id="rId1763" xr:uid="{00000000-0004-0000-0000-0000E2060000}"/>
    <hyperlink ref="B1713" r:id="rId1764" xr:uid="{00000000-0004-0000-0000-0000E3060000}"/>
    <hyperlink ref="B1714" r:id="rId1765" xr:uid="{00000000-0004-0000-0000-0000E4060000}"/>
    <hyperlink ref="B1715" r:id="rId1766" xr:uid="{00000000-0004-0000-0000-0000E5060000}"/>
    <hyperlink ref="B1716" r:id="rId1767" xr:uid="{00000000-0004-0000-0000-0000E6060000}"/>
    <hyperlink ref="B1717" r:id="rId1768" xr:uid="{00000000-0004-0000-0000-0000E7060000}"/>
    <hyperlink ref="B1718" r:id="rId1769" xr:uid="{00000000-0004-0000-0000-0000E8060000}"/>
    <hyperlink ref="B1719" r:id="rId1770" xr:uid="{00000000-0004-0000-0000-0000E9060000}"/>
    <hyperlink ref="B1720" r:id="rId1771" xr:uid="{00000000-0004-0000-0000-0000EA060000}"/>
    <hyperlink ref="B1721" r:id="rId1772" xr:uid="{00000000-0004-0000-0000-0000EB060000}"/>
    <hyperlink ref="B1722" r:id="rId1773" xr:uid="{00000000-0004-0000-0000-0000EC060000}"/>
    <hyperlink ref="B1723" r:id="rId1774" xr:uid="{00000000-0004-0000-0000-0000ED060000}"/>
    <hyperlink ref="B1724" r:id="rId1775" xr:uid="{00000000-0004-0000-0000-0000EE060000}"/>
    <hyperlink ref="B1725" r:id="rId1776" xr:uid="{00000000-0004-0000-0000-0000EF060000}"/>
    <hyperlink ref="B1726" r:id="rId1777" xr:uid="{00000000-0004-0000-0000-0000F0060000}"/>
    <hyperlink ref="B1727" r:id="rId1778" xr:uid="{00000000-0004-0000-0000-0000F1060000}"/>
    <hyperlink ref="B1728" r:id="rId1779" xr:uid="{00000000-0004-0000-0000-0000F2060000}"/>
    <hyperlink ref="B1729" r:id="rId1780" xr:uid="{00000000-0004-0000-0000-0000F3060000}"/>
    <hyperlink ref="B1730" r:id="rId1781" xr:uid="{00000000-0004-0000-0000-0000F4060000}"/>
    <hyperlink ref="B1731" r:id="rId1782" xr:uid="{00000000-0004-0000-0000-0000F5060000}"/>
    <hyperlink ref="B1732" r:id="rId1783" xr:uid="{00000000-0004-0000-0000-0000F6060000}"/>
    <hyperlink ref="B1733" r:id="rId1784" xr:uid="{00000000-0004-0000-0000-0000F7060000}"/>
    <hyperlink ref="B1734" r:id="rId1785" xr:uid="{00000000-0004-0000-0000-0000F8060000}"/>
    <hyperlink ref="B1735" r:id="rId1786" xr:uid="{00000000-0004-0000-0000-0000F9060000}"/>
    <hyperlink ref="B1736" r:id="rId1787" xr:uid="{00000000-0004-0000-0000-0000FA060000}"/>
    <hyperlink ref="B1737" r:id="rId1788" xr:uid="{00000000-0004-0000-0000-0000FB060000}"/>
    <hyperlink ref="B1738" r:id="rId1789" xr:uid="{00000000-0004-0000-0000-0000FC060000}"/>
    <hyperlink ref="B1739" r:id="rId1790" xr:uid="{00000000-0004-0000-0000-0000FD060000}"/>
    <hyperlink ref="A1740" r:id="rId1791" xr:uid="{00000000-0004-0000-0000-0000FE060000}"/>
    <hyperlink ref="B1740" r:id="rId1792" xr:uid="{00000000-0004-0000-0000-0000FF060000}"/>
    <hyperlink ref="A1741" r:id="rId1793" xr:uid="{00000000-0004-0000-0000-000000070000}"/>
    <hyperlink ref="B1741" r:id="rId1794" xr:uid="{00000000-0004-0000-0000-000001070000}"/>
    <hyperlink ref="B1742" r:id="rId1795" xr:uid="{00000000-0004-0000-0000-000002070000}"/>
    <hyperlink ref="B1743" r:id="rId1796" xr:uid="{00000000-0004-0000-0000-000003070000}"/>
    <hyperlink ref="B1744" r:id="rId1797" xr:uid="{00000000-0004-0000-0000-000004070000}"/>
    <hyperlink ref="B1745" r:id="rId1798" xr:uid="{00000000-0004-0000-0000-000005070000}"/>
    <hyperlink ref="B1746" r:id="rId1799" xr:uid="{00000000-0004-0000-0000-000006070000}"/>
    <hyperlink ref="B1747" r:id="rId1800" xr:uid="{00000000-0004-0000-0000-000007070000}"/>
    <hyperlink ref="B1748" r:id="rId1801" xr:uid="{00000000-0004-0000-0000-000008070000}"/>
    <hyperlink ref="B1749" r:id="rId1802" xr:uid="{00000000-0004-0000-0000-000009070000}"/>
    <hyperlink ref="B1750" r:id="rId1803" xr:uid="{00000000-0004-0000-0000-00000A070000}"/>
    <hyperlink ref="B1751" r:id="rId1804" xr:uid="{00000000-0004-0000-0000-00000B070000}"/>
    <hyperlink ref="B1752" r:id="rId1805" xr:uid="{00000000-0004-0000-0000-00000C070000}"/>
    <hyperlink ref="B1753" r:id="rId1806" xr:uid="{00000000-0004-0000-0000-00000D070000}"/>
    <hyperlink ref="B1754" r:id="rId1807" xr:uid="{00000000-0004-0000-0000-00000E070000}"/>
    <hyperlink ref="B1755" r:id="rId1808" xr:uid="{00000000-0004-0000-0000-00000F070000}"/>
    <hyperlink ref="B1756" r:id="rId1809" xr:uid="{00000000-0004-0000-0000-000010070000}"/>
    <hyperlink ref="B1757" r:id="rId1810" xr:uid="{00000000-0004-0000-0000-000011070000}"/>
    <hyperlink ref="B1758" r:id="rId1811" xr:uid="{00000000-0004-0000-0000-000012070000}"/>
    <hyperlink ref="B1759" r:id="rId1812" xr:uid="{00000000-0004-0000-0000-000013070000}"/>
    <hyperlink ref="B1760" r:id="rId1813" xr:uid="{00000000-0004-0000-0000-000014070000}"/>
    <hyperlink ref="B1761" r:id="rId1814" xr:uid="{00000000-0004-0000-0000-000015070000}"/>
    <hyperlink ref="B1762" r:id="rId1815" xr:uid="{00000000-0004-0000-0000-000016070000}"/>
    <hyperlink ref="B1763" r:id="rId1816" xr:uid="{00000000-0004-0000-0000-000017070000}"/>
    <hyperlink ref="B1764" r:id="rId1817" xr:uid="{00000000-0004-0000-0000-000018070000}"/>
    <hyperlink ref="B1765" r:id="rId1818" xr:uid="{00000000-0004-0000-0000-000019070000}"/>
    <hyperlink ref="B1766" r:id="rId1819" xr:uid="{00000000-0004-0000-0000-00001A070000}"/>
    <hyperlink ref="B1767" r:id="rId1820" xr:uid="{00000000-0004-0000-0000-00001B070000}"/>
    <hyperlink ref="B1768" r:id="rId1821" xr:uid="{00000000-0004-0000-0000-00001C070000}"/>
    <hyperlink ref="B1769" r:id="rId1822" xr:uid="{00000000-0004-0000-0000-00001D070000}"/>
    <hyperlink ref="B1770" r:id="rId1823" xr:uid="{00000000-0004-0000-0000-00001E070000}"/>
    <hyperlink ref="B1771" r:id="rId1824" xr:uid="{00000000-0004-0000-0000-00001F070000}"/>
    <hyperlink ref="B1772" r:id="rId1825" xr:uid="{00000000-0004-0000-0000-000020070000}"/>
    <hyperlink ref="B1773" r:id="rId1826" xr:uid="{00000000-0004-0000-0000-000021070000}"/>
    <hyperlink ref="A1774" r:id="rId1827" xr:uid="{00000000-0004-0000-0000-000022070000}"/>
    <hyperlink ref="B1774" r:id="rId1828" xr:uid="{00000000-0004-0000-0000-000023070000}"/>
    <hyperlink ref="B1775" r:id="rId1829" xr:uid="{00000000-0004-0000-0000-000024070000}"/>
    <hyperlink ref="B1776" r:id="rId1830" xr:uid="{00000000-0004-0000-0000-000025070000}"/>
    <hyperlink ref="B1777" r:id="rId1831" xr:uid="{00000000-0004-0000-0000-000026070000}"/>
    <hyperlink ref="B1778" r:id="rId1832" xr:uid="{00000000-0004-0000-0000-000027070000}"/>
    <hyperlink ref="B1779" r:id="rId1833" xr:uid="{00000000-0004-0000-0000-000028070000}"/>
    <hyperlink ref="B1780" r:id="rId1834" xr:uid="{00000000-0004-0000-0000-000029070000}"/>
    <hyperlink ref="B1781" r:id="rId1835" xr:uid="{00000000-0004-0000-0000-00002A070000}"/>
    <hyperlink ref="B1782" r:id="rId1836" xr:uid="{00000000-0004-0000-0000-00002B070000}"/>
    <hyperlink ref="B1783" r:id="rId1837" xr:uid="{00000000-0004-0000-0000-00002C070000}"/>
    <hyperlink ref="B1784" r:id="rId1838" xr:uid="{00000000-0004-0000-0000-00002D070000}"/>
    <hyperlink ref="B1785" r:id="rId1839" xr:uid="{00000000-0004-0000-0000-00002E070000}"/>
    <hyperlink ref="B1786" r:id="rId1840" xr:uid="{00000000-0004-0000-0000-00002F070000}"/>
    <hyperlink ref="B1787" r:id="rId1841" xr:uid="{00000000-0004-0000-0000-000030070000}"/>
    <hyperlink ref="B1788" r:id="rId1842" xr:uid="{00000000-0004-0000-0000-000031070000}"/>
    <hyperlink ref="B1789" r:id="rId1843" xr:uid="{00000000-0004-0000-0000-000032070000}"/>
    <hyperlink ref="B1790" r:id="rId1844" xr:uid="{00000000-0004-0000-0000-000033070000}"/>
    <hyperlink ref="B1791" r:id="rId1845" xr:uid="{00000000-0004-0000-0000-000034070000}"/>
    <hyperlink ref="B1792" r:id="rId1846" xr:uid="{00000000-0004-0000-0000-000035070000}"/>
    <hyperlink ref="B1793" r:id="rId1847" xr:uid="{00000000-0004-0000-0000-000036070000}"/>
    <hyperlink ref="B1794" r:id="rId1848" xr:uid="{00000000-0004-0000-0000-000037070000}"/>
    <hyperlink ref="B1795" r:id="rId1849" xr:uid="{00000000-0004-0000-0000-000038070000}"/>
    <hyperlink ref="B1796" r:id="rId1850" xr:uid="{00000000-0004-0000-0000-000039070000}"/>
    <hyperlink ref="B1797" r:id="rId1851" xr:uid="{00000000-0004-0000-0000-00003A070000}"/>
    <hyperlink ref="B1798" r:id="rId1852" xr:uid="{00000000-0004-0000-0000-00003B070000}"/>
    <hyperlink ref="B1799" r:id="rId1853" xr:uid="{00000000-0004-0000-0000-00003C070000}"/>
    <hyperlink ref="B1800" r:id="rId1854" xr:uid="{00000000-0004-0000-0000-00003D070000}"/>
    <hyperlink ref="B1801" r:id="rId1855" xr:uid="{00000000-0004-0000-0000-00003E070000}"/>
    <hyperlink ref="B1802" r:id="rId1856" xr:uid="{00000000-0004-0000-0000-00003F070000}"/>
    <hyperlink ref="B1803" r:id="rId1857" xr:uid="{00000000-0004-0000-0000-000040070000}"/>
    <hyperlink ref="B1804" r:id="rId1858" xr:uid="{00000000-0004-0000-0000-000041070000}"/>
    <hyperlink ref="B1805" r:id="rId1859" xr:uid="{00000000-0004-0000-0000-000042070000}"/>
    <hyperlink ref="B1806" r:id="rId1860" xr:uid="{00000000-0004-0000-0000-000043070000}"/>
    <hyperlink ref="B1807" r:id="rId1861" xr:uid="{00000000-0004-0000-0000-000044070000}"/>
    <hyperlink ref="B1808" r:id="rId1862" xr:uid="{00000000-0004-0000-0000-000045070000}"/>
    <hyperlink ref="B1809" r:id="rId1863" xr:uid="{00000000-0004-0000-0000-000046070000}"/>
    <hyperlink ref="B1810" r:id="rId1864" xr:uid="{00000000-0004-0000-0000-000047070000}"/>
    <hyperlink ref="B1811" r:id="rId1865" xr:uid="{00000000-0004-0000-0000-000048070000}"/>
    <hyperlink ref="B1812" r:id="rId1866" xr:uid="{00000000-0004-0000-0000-000049070000}"/>
    <hyperlink ref="B1813" r:id="rId1867" xr:uid="{00000000-0004-0000-0000-00004A070000}"/>
    <hyperlink ref="B1814" r:id="rId1868" xr:uid="{00000000-0004-0000-0000-00004B070000}"/>
    <hyperlink ref="B1815" r:id="rId1869" xr:uid="{00000000-0004-0000-0000-00004C070000}"/>
    <hyperlink ref="B1816" r:id="rId1870" xr:uid="{00000000-0004-0000-0000-00004D070000}"/>
    <hyperlink ref="B1817" r:id="rId1871" xr:uid="{00000000-0004-0000-0000-00004E070000}"/>
    <hyperlink ref="B1818" r:id="rId1872" xr:uid="{00000000-0004-0000-0000-00004F070000}"/>
    <hyperlink ref="B1819" r:id="rId1873" xr:uid="{00000000-0004-0000-0000-000050070000}"/>
    <hyperlink ref="B1820" r:id="rId1874" xr:uid="{00000000-0004-0000-0000-000051070000}"/>
    <hyperlink ref="B1821" r:id="rId1875" xr:uid="{00000000-0004-0000-0000-000052070000}"/>
    <hyperlink ref="B1822" r:id="rId1876" xr:uid="{00000000-0004-0000-0000-000053070000}"/>
    <hyperlink ref="B1823" r:id="rId1877" xr:uid="{00000000-0004-0000-0000-000054070000}"/>
    <hyperlink ref="B1824" r:id="rId1878" xr:uid="{00000000-0004-0000-0000-000055070000}"/>
    <hyperlink ref="B1825" r:id="rId1879" xr:uid="{00000000-0004-0000-0000-000056070000}"/>
    <hyperlink ref="B1826" r:id="rId1880" xr:uid="{00000000-0004-0000-0000-000057070000}"/>
    <hyperlink ref="B1827" r:id="rId1881" xr:uid="{00000000-0004-0000-0000-000058070000}"/>
    <hyperlink ref="B1828" r:id="rId1882" xr:uid="{00000000-0004-0000-0000-000059070000}"/>
    <hyperlink ref="B1829" r:id="rId1883" xr:uid="{00000000-0004-0000-0000-00005A070000}"/>
    <hyperlink ref="B1830" r:id="rId1884" xr:uid="{00000000-0004-0000-0000-00005B070000}"/>
    <hyperlink ref="B1831" r:id="rId1885" xr:uid="{00000000-0004-0000-0000-00005C070000}"/>
    <hyperlink ref="B1832" r:id="rId1886" xr:uid="{00000000-0004-0000-0000-00005D070000}"/>
    <hyperlink ref="B1833" r:id="rId1887" xr:uid="{00000000-0004-0000-0000-00005E070000}"/>
    <hyperlink ref="B1834" r:id="rId1888" xr:uid="{00000000-0004-0000-0000-00005F070000}"/>
    <hyperlink ref="B1835" r:id="rId1889" xr:uid="{00000000-0004-0000-0000-000060070000}"/>
    <hyperlink ref="B1836" r:id="rId1890" xr:uid="{00000000-0004-0000-0000-000061070000}"/>
    <hyperlink ref="B1837" r:id="rId1891" xr:uid="{00000000-0004-0000-0000-000062070000}"/>
    <hyperlink ref="B1838" r:id="rId1892" xr:uid="{00000000-0004-0000-0000-000063070000}"/>
    <hyperlink ref="B1839" r:id="rId1893" xr:uid="{00000000-0004-0000-0000-000064070000}"/>
    <hyperlink ref="B1840" r:id="rId1894" xr:uid="{00000000-0004-0000-0000-000065070000}"/>
    <hyperlink ref="B1841" r:id="rId1895" xr:uid="{00000000-0004-0000-0000-000066070000}"/>
    <hyperlink ref="B1842" r:id="rId1896" xr:uid="{00000000-0004-0000-0000-000067070000}"/>
    <hyperlink ref="B1843" r:id="rId1897" xr:uid="{00000000-0004-0000-0000-000068070000}"/>
    <hyperlink ref="B1844" r:id="rId1898" xr:uid="{00000000-0004-0000-0000-000069070000}"/>
    <hyperlink ref="B1845" r:id="rId1899" xr:uid="{00000000-0004-0000-0000-00006A070000}"/>
    <hyperlink ref="B1846" r:id="rId1900" xr:uid="{00000000-0004-0000-0000-00006B070000}"/>
    <hyperlink ref="B1847" r:id="rId1901" xr:uid="{00000000-0004-0000-0000-00006C070000}"/>
    <hyperlink ref="B1848" r:id="rId1902" xr:uid="{00000000-0004-0000-0000-00006D070000}"/>
    <hyperlink ref="B1849" r:id="rId1903" xr:uid="{00000000-0004-0000-0000-00006E070000}"/>
    <hyperlink ref="B1850" r:id="rId1904" xr:uid="{00000000-0004-0000-0000-00006F070000}"/>
    <hyperlink ref="B1851" r:id="rId1905" xr:uid="{00000000-0004-0000-0000-000070070000}"/>
    <hyperlink ref="B1852" r:id="rId1906" xr:uid="{00000000-0004-0000-0000-000071070000}"/>
    <hyperlink ref="B1853" r:id="rId1907" xr:uid="{00000000-0004-0000-0000-000072070000}"/>
    <hyperlink ref="B1854" r:id="rId1908" xr:uid="{00000000-0004-0000-0000-000073070000}"/>
    <hyperlink ref="B1855" r:id="rId1909" xr:uid="{00000000-0004-0000-0000-000074070000}"/>
    <hyperlink ref="B1856" r:id="rId1910" xr:uid="{00000000-0004-0000-0000-000075070000}"/>
    <hyperlink ref="B1857" r:id="rId1911" xr:uid="{00000000-0004-0000-0000-000076070000}"/>
    <hyperlink ref="B1858" r:id="rId1912" xr:uid="{00000000-0004-0000-0000-000077070000}"/>
    <hyperlink ref="B1859" r:id="rId1913" xr:uid="{00000000-0004-0000-0000-000078070000}"/>
    <hyperlink ref="B1860" r:id="rId1914" xr:uid="{00000000-0004-0000-0000-000079070000}"/>
    <hyperlink ref="B1861" r:id="rId1915" xr:uid="{00000000-0004-0000-0000-00007A070000}"/>
    <hyperlink ref="B1862" r:id="rId1916" xr:uid="{00000000-0004-0000-0000-00007B070000}"/>
    <hyperlink ref="B1863" r:id="rId1917" xr:uid="{00000000-0004-0000-0000-00007C070000}"/>
    <hyperlink ref="B1864" r:id="rId1918" xr:uid="{00000000-0004-0000-0000-00007D070000}"/>
    <hyperlink ref="B1865" r:id="rId1919" xr:uid="{00000000-0004-0000-0000-00007E070000}"/>
    <hyperlink ref="B1866" r:id="rId1920" xr:uid="{00000000-0004-0000-0000-00007F070000}"/>
    <hyperlink ref="B1867" r:id="rId1921" xr:uid="{00000000-0004-0000-0000-000080070000}"/>
    <hyperlink ref="B1868" r:id="rId1922" xr:uid="{00000000-0004-0000-0000-000081070000}"/>
    <hyperlink ref="B1869" r:id="rId1923" xr:uid="{00000000-0004-0000-0000-000082070000}"/>
    <hyperlink ref="B1870" r:id="rId1924" xr:uid="{00000000-0004-0000-0000-000083070000}"/>
    <hyperlink ref="B1871" r:id="rId1925" xr:uid="{00000000-0004-0000-0000-000084070000}"/>
    <hyperlink ref="B1872" r:id="rId1926" xr:uid="{00000000-0004-0000-0000-000085070000}"/>
    <hyperlink ref="B1873" r:id="rId1927" xr:uid="{00000000-0004-0000-0000-000086070000}"/>
    <hyperlink ref="B1874" r:id="rId1928" xr:uid="{00000000-0004-0000-0000-000087070000}"/>
    <hyperlink ref="B1875" r:id="rId1929" xr:uid="{00000000-0004-0000-0000-000088070000}"/>
    <hyperlink ref="B1876" r:id="rId1930" xr:uid="{00000000-0004-0000-0000-000089070000}"/>
    <hyperlink ref="B1877" r:id="rId1931" xr:uid="{00000000-0004-0000-0000-00008A070000}"/>
    <hyperlink ref="B1878" r:id="rId1932" xr:uid="{00000000-0004-0000-0000-00008B070000}"/>
    <hyperlink ref="B1879" r:id="rId1933" xr:uid="{00000000-0004-0000-0000-00008C070000}"/>
    <hyperlink ref="B1880" r:id="rId1934" xr:uid="{00000000-0004-0000-0000-00008D070000}"/>
    <hyperlink ref="B1881" r:id="rId1935" xr:uid="{00000000-0004-0000-0000-00008E070000}"/>
    <hyperlink ref="B1882" r:id="rId1936" xr:uid="{00000000-0004-0000-0000-00008F070000}"/>
    <hyperlink ref="B1883" r:id="rId1937" xr:uid="{00000000-0004-0000-0000-000090070000}"/>
    <hyperlink ref="B1884" r:id="rId1938" xr:uid="{00000000-0004-0000-0000-000091070000}"/>
    <hyperlink ref="B1885" r:id="rId1939" xr:uid="{00000000-0004-0000-0000-000092070000}"/>
    <hyperlink ref="B1886" r:id="rId1940" xr:uid="{00000000-0004-0000-0000-000093070000}"/>
    <hyperlink ref="B1887" r:id="rId1941" xr:uid="{00000000-0004-0000-0000-000094070000}"/>
    <hyperlink ref="B1888" r:id="rId1942" xr:uid="{00000000-0004-0000-0000-000095070000}"/>
    <hyperlink ref="B1889" r:id="rId1943" xr:uid="{00000000-0004-0000-0000-000096070000}"/>
    <hyperlink ref="B1890" r:id="rId1944" xr:uid="{00000000-0004-0000-0000-000097070000}"/>
    <hyperlink ref="B1891" r:id="rId1945" xr:uid="{00000000-0004-0000-0000-000098070000}"/>
    <hyperlink ref="A1892" r:id="rId1946" xr:uid="{00000000-0004-0000-0000-000099070000}"/>
    <hyperlink ref="B1892" r:id="rId1947" xr:uid="{00000000-0004-0000-0000-00009A070000}"/>
    <hyperlink ref="B1893" r:id="rId1948" xr:uid="{00000000-0004-0000-0000-00009B070000}"/>
    <hyperlink ref="B1894" r:id="rId1949" xr:uid="{00000000-0004-0000-0000-00009C070000}"/>
    <hyperlink ref="B1895" r:id="rId1950" xr:uid="{00000000-0004-0000-0000-00009D070000}"/>
    <hyperlink ref="B1896" r:id="rId1951" xr:uid="{00000000-0004-0000-0000-00009E070000}"/>
    <hyperlink ref="B1897" r:id="rId1952" xr:uid="{00000000-0004-0000-0000-00009F070000}"/>
    <hyperlink ref="B1898" r:id="rId1953" xr:uid="{00000000-0004-0000-0000-0000A0070000}"/>
    <hyperlink ref="B1899" r:id="rId1954" xr:uid="{00000000-0004-0000-0000-0000A1070000}"/>
    <hyperlink ref="B1900" r:id="rId1955" xr:uid="{00000000-0004-0000-0000-0000A2070000}"/>
    <hyperlink ref="B1901" r:id="rId1956" xr:uid="{00000000-0004-0000-0000-0000A3070000}"/>
    <hyperlink ref="B1902" r:id="rId1957" xr:uid="{00000000-0004-0000-0000-0000A4070000}"/>
    <hyperlink ref="B1903" r:id="rId1958" xr:uid="{00000000-0004-0000-0000-0000A5070000}"/>
    <hyperlink ref="B1904" r:id="rId1959" xr:uid="{00000000-0004-0000-0000-0000A6070000}"/>
    <hyperlink ref="B1905" r:id="rId1960" xr:uid="{00000000-0004-0000-0000-0000A7070000}"/>
    <hyperlink ref="B1906" r:id="rId1961" xr:uid="{00000000-0004-0000-0000-0000A8070000}"/>
    <hyperlink ref="B1907" r:id="rId1962" xr:uid="{00000000-0004-0000-0000-0000A9070000}"/>
    <hyperlink ref="B1908" r:id="rId1963" xr:uid="{00000000-0004-0000-0000-0000AA070000}"/>
    <hyperlink ref="B1909" r:id="rId1964" xr:uid="{00000000-0004-0000-0000-0000AB070000}"/>
    <hyperlink ref="B1910" r:id="rId1965" xr:uid="{00000000-0004-0000-0000-0000AC070000}"/>
    <hyperlink ref="B1911" r:id="rId1966" xr:uid="{00000000-0004-0000-0000-0000AD070000}"/>
    <hyperlink ref="B1912" r:id="rId1967" xr:uid="{00000000-0004-0000-0000-0000AE070000}"/>
    <hyperlink ref="B1913" r:id="rId1968" xr:uid="{00000000-0004-0000-0000-0000AF070000}"/>
    <hyperlink ref="B1914" r:id="rId1969" xr:uid="{00000000-0004-0000-0000-0000B0070000}"/>
    <hyperlink ref="B1915" r:id="rId1970" xr:uid="{00000000-0004-0000-0000-0000B1070000}"/>
    <hyperlink ref="B1916" r:id="rId1971" xr:uid="{00000000-0004-0000-0000-0000B2070000}"/>
    <hyperlink ref="B1917" r:id="rId1972" xr:uid="{00000000-0004-0000-0000-0000B3070000}"/>
    <hyperlink ref="B1918" r:id="rId1973" xr:uid="{00000000-0004-0000-0000-0000B4070000}"/>
    <hyperlink ref="B1919" r:id="rId1974" xr:uid="{00000000-0004-0000-0000-0000B5070000}"/>
    <hyperlink ref="B1920" r:id="rId1975" xr:uid="{00000000-0004-0000-0000-0000B6070000}"/>
    <hyperlink ref="B1921" r:id="rId1976" xr:uid="{00000000-0004-0000-0000-0000B7070000}"/>
    <hyperlink ref="B1922" r:id="rId1977" xr:uid="{00000000-0004-0000-0000-0000B8070000}"/>
    <hyperlink ref="B1923" r:id="rId1978" xr:uid="{00000000-0004-0000-0000-0000B9070000}"/>
    <hyperlink ref="B1924" r:id="rId1979" xr:uid="{00000000-0004-0000-0000-0000BA070000}"/>
    <hyperlink ref="B1925" r:id="rId1980" xr:uid="{00000000-0004-0000-0000-0000BB070000}"/>
    <hyperlink ref="B1926" r:id="rId1981" xr:uid="{00000000-0004-0000-0000-0000BC070000}"/>
    <hyperlink ref="B1927" r:id="rId1982" xr:uid="{00000000-0004-0000-0000-0000BD070000}"/>
    <hyperlink ref="B1928" r:id="rId1983" xr:uid="{00000000-0004-0000-0000-0000BE070000}"/>
    <hyperlink ref="B1929" r:id="rId1984" xr:uid="{00000000-0004-0000-0000-0000BF070000}"/>
    <hyperlink ref="B1930" r:id="rId1985" xr:uid="{00000000-0004-0000-0000-0000C0070000}"/>
    <hyperlink ref="B1931" r:id="rId1986" xr:uid="{00000000-0004-0000-0000-0000C1070000}"/>
    <hyperlink ref="B1932" r:id="rId1987" xr:uid="{00000000-0004-0000-0000-0000C2070000}"/>
    <hyperlink ref="B1933" r:id="rId1988" xr:uid="{00000000-0004-0000-0000-0000C3070000}"/>
    <hyperlink ref="B1934" r:id="rId1989" xr:uid="{00000000-0004-0000-0000-0000C4070000}"/>
    <hyperlink ref="B1935" r:id="rId1990" xr:uid="{00000000-0004-0000-0000-0000C5070000}"/>
    <hyperlink ref="B1936" r:id="rId1991" xr:uid="{00000000-0004-0000-0000-0000C6070000}"/>
    <hyperlink ref="B1937" r:id="rId1992" xr:uid="{00000000-0004-0000-0000-0000C7070000}"/>
    <hyperlink ref="B1938" r:id="rId1993" xr:uid="{00000000-0004-0000-0000-0000C8070000}"/>
    <hyperlink ref="B1939" r:id="rId1994" xr:uid="{00000000-0004-0000-0000-0000C9070000}"/>
    <hyperlink ref="B1940" r:id="rId1995" xr:uid="{00000000-0004-0000-0000-0000CA070000}"/>
    <hyperlink ref="B1941" r:id="rId1996" xr:uid="{00000000-0004-0000-0000-0000CB070000}"/>
    <hyperlink ref="B1942" r:id="rId1997" xr:uid="{00000000-0004-0000-0000-0000CC070000}"/>
    <hyperlink ref="B1943" r:id="rId1998" xr:uid="{00000000-0004-0000-0000-0000CD070000}"/>
    <hyperlink ref="B1944" r:id="rId1999" xr:uid="{00000000-0004-0000-0000-0000CE070000}"/>
    <hyperlink ref="B1945" r:id="rId2000" xr:uid="{00000000-0004-0000-0000-0000CF070000}"/>
    <hyperlink ref="B1946" r:id="rId2001" xr:uid="{00000000-0004-0000-0000-0000D0070000}"/>
    <hyperlink ref="B1947" r:id="rId2002" xr:uid="{00000000-0004-0000-0000-0000D1070000}"/>
    <hyperlink ref="B1948" r:id="rId2003" xr:uid="{00000000-0004-0000-0000-0000D2070000}"/>
    <hyperlink ref="B1949" r:id="rId2004" xr:uid="{00000000-0004-0000-0000-0000D3070000}"/>
    <hyperlink ref="B1950" r:id="rId2005" xr:uid="{00000000-0004-0000-0000-0000D4070000}"/>
    <hyperlink ref="B1951" r:id="rId2006" xr:uid="{00000000-0004-0000-0000-0000D5070000}"/>
    <hyperlink ref="B1952" r:id="rId2007" xr:uid="{00000000-0004-0000-0000-0000D6070000}"/>
    <hyperlink ref="B1953" r:id="rId2008" xr:uid="{00000000-0004-0000-0000-0000D7070000}"/>
    <hyperlink ref="B1954" r:id="rId2009" xr:uid="{00000000-0004-0000-0000-0000D8070000}"/>
    <hyperlink ref="B1955" r:id="rId2010" xr:uid="{00000000-0004-0000-0000-0000D9070000}"/>
    <hyperlink ref="B1956" r:id="rId2011" xr:uid="{00000000-0004-0000-0000-0000DA070000}"/>
    <hyperlink ref="B1957" r:id="rId2012" xr:uid="{00000000-0004-0000-0000-0000DB070000}"/>
    <hyperlink ref="B1958" r:id="rId2013" xr:uid="{00000000-0004-0000-0000-0000DC070000}"/>
    <hyperlink ref="B1959" r:id="rId2014" xr:uid="{00000000-0004-0000-0000-0000DD070000}"/>
    <hyperlink ref="B1960" r:id="rId2015" xr:uid="{00000000-0004-0000-0000-0000DE070000}"/>
    <hyperlink ref="B1961" r:id="rId2016" xr:uid="{00000000-0004-0000-0000-0000DF070000}"/>
    <hyperlink ref="B1962" r:id="rId2017" xr:uid="{00000000-0004-0000-0000-0000E0070000}"/>
    <hyperlink ref="B1963" r:id="rId2018" xr:uid="{00000000-0004-0000-0000-0000E1070000}"/>
    <hyperlink ref="B1964" r:id="rId2019" xr:uid="{00000000-0004-0000-0000-0000E2070000}"/>
    <hyperlink ref="B1965" r:id="rId2020" xr:uid="{00000000-0004-0000-0000-0000E3070000}"/>
    <hyperlink ref="B1966" r:id="rId2021" xr:uid="{00000000-0004-0000-0000-0000E4070000}"/>
    <hyperlink ref="B1967" r:id="rId2022" xr:uid="{00000000-0004-0000-0000-0000E5070000}"/>
    <hyperlink ref="B1968" r:id="rId2023" xr:uid="{00000000-0004-0000-0000-0000E6070000}"/>
    <hyperlink ref="B1969" r:id="rId2024" xr:uid="{00000000-0004-0000-0000-0000E7070000}"/>
    <hyperlink ref="B1970" r:id="rId2025" xr:uid="{00000000-0004-0000-0000-0000E8070000}"/>
    <hyperlink ref="B1971" r:id="rId2026" xr:uid="{00000000-0004-0000-0000-0000E9070000}"/>
    <hyperlink ref="B1972" r:id="rId2027" xr:uid="{00000000-0004-0000-0000-0000EA070000}"/>
    <hyperlink ref="B1973" r:id="rId2028" xr:uid="{00000000-0004-0000-0000-0000EB070000}"/>
    <hyperlink ref="B1974" r:id="rId2029" xr:uid="{00000000-0004-0000-0000-0000EC070000}"/>
    <hyperlink ref="B1975" r:id="rId2030" xr:uid="{00000000-0004-0000-0000-0000ED070000}"/>
    <hyperlink ref="B1976" r:id="rId2031" xr:uid="{00000000-0004-0000-0000-0000EE070000}"/>
    <hyperlink ref="B1977" r:id="rId2032" xr:uid="{00000000-0004-0000-0000-0000EF070000}"/>
    <hyperlink ref="B1978" r:id="rId2033" xr:uid="{00000000-0004-0000-0000-0000F0070000}"/>
    <hyperlink ref="B1979" r:id="rId2034" xr:uid="{00000000-0004-0000-0000-0000F1070000}"/>
    <hyperlink ref="B1980" r:id="rId2035" xr:uid="{00000000-0004-0000-0000-0000F2070000}"/>
    <hyperlink ref="B1981" r:id="rId2036" xr:uid="{00000000-0004-0000-0000-0000F3070000}"/>
    <hyperlink ref="B1982" r:id="rId2037" xr:uid="{00000000-0004-0000-0000-0000F4070000}"/>
    <hyperlink ref="B1983" r:id="rId2038" xr:uid="{00000000-0004-0000-0000-0000F5070000}"/>
    <hyperlink ref="B1984" r:id="rId2039" xr:uid="{00000000-0004-0000-0000-0000F6070000}"/>
    <hyperlink ref="B1985" r:id="rId2040" xr:uid="{00000000-0004-0000-0000-0000F7070000}"/>
    <hyperlink ref="B1986" r:id="rId2041" xr:uid="{00000000-0004-0000-0000-0000F8070000}"/>
    <hyperlink ref="B1987" r:id="rId2042" xr:uid="{00000000-0004-0000-0000-0000F9070000}"/>
    <hyperlink ref="B1988" r:id="rId2043" xr:uid="{00000000-0004-0000-0000-0000FA070000}"/>
    <hyperlink ref="B1989" r:id="rId2044" xr:uid="{00000000-0004-0000-0000-0000FB070000}"/>
    <hyperlink ref="B1990" r:id="rId2045" xr:uid="{00000000-0004-0000-0000-0000FC070000}"/>
    <hyperlink ref="B1991" r:id="rId2046" xr:uid="{00000000-0004-0000-0000-0000FD070000}"/>
    <hyperlink ref="B1992" r:id="rId2047" xr:uid="{00000000-0004-0000-0000-0000FE070000}"/>
    <hyperlink ref="A1993" r:id="rId2048" xr:uid="{00000000-0004-0000-0000-0000FF070000}"/>
    <hyperlink ref="B1993" r:id="rId2049" xr:uid="{00000000-0004-0000-0000-000000080000}"/>
    <hyperlink ref="B1994" r:id="rId2050" xr:uid="{00000000-0004-0000-0000-000001080000}"/>
    <hyperlink ref="B1995" r:id="rId2051" xr:uid="{00000000-0004-0000-0000-000002080000}"/>
    <hyperlink ref="B1996" r:id="rId2052" xr:uid="{00000000-0004-0000-0000-000003080000}"/>
    <hyperlink ref="B1997" r:id="rId2053" xr:uid="{00000000-0004-0000-0000-000004080000}"/>
    <hyperlink ref="B1998" r:id="rId2054" xr:uid="{00000000-0004-0000-0000-000005080000}"/>
    <hyperlink ref="B1999" r:id="rId2055" xr:uid="{00000000-0004-0000-0000-000006080000}"/>
    <hyperlink ref="B2000" r:id="rId2056" xr:uid="{00000000-0004-0000-0000-000007080000}"/>
    <hyperlink ref="B2001" r:id="rId2057" xr:uid="{00000000-0004-0000-0000-000008080000}"/>
    <hyperlink ref="B2002" r:id="rId2058" xr:uid="{00000000-0004-0000-0000-000009080000}"/>
    <hyperlink ref="B2003" r:id="rId2059" location="featured" xr:uid="{00000000-0004-0000-0000-00000A080000}"/>
    <hyperlink ref="B2004" r:id="rId2060" xr:uid="{00000000-0004-0000-0000-00000B080000}"/>
    <hyperlink ref="B2005" r:id="rId2061" xr:uid="{00000000-0004-0000-0000-00000C080000}"/>
    <hyperlink ref="B2006" r:id="rId2062" xr:uid="{00000000-0004-0000-0000-00000D080000}"/>
    <hyperlink ref="B2007" r:id="rId2063" xr:uid="{00000000-0004-0000-0000-00000E080000}"/>
    <hyperlink ref="B2008" r:id="rId2064" xr:uid="{00000000-0004-0000-0000-00000F080000}"/>
    <hyperlink ref="B2009" r:id="rId2065" xr:uid="{00000000-0004-0000-0000-000010080000}"/>
    <hyperlink ref="B2010" r:id="rId2066" xr:uid="{00000000-0004-0000-0000-000011080000}"/>
    <hyperlink ref="B2011" r:id="rId2067" xr:uid="{00000000-0004-0000-0000-000012080000}"/>
    <hyperlink ref="B2012" r:id="rId2068" xr:uid="{00000000-0004-0000-0000-000013080000}"/>
    <hyperlink ref="B2013" r:id="rId2069" xr:uid="{00000000-0004-0000-0000-000014080000}"/>
    <hyperlink ref="B2014" r:id="rId2070" xr:uid="{00000000-0004-0000-0000-000015080000}"/>
    <hyperlink ref="B2015" r:id="rId2071" xr:uid="{00000000-0004-0000-0000-000016080000}"/>
    <hyperlink ref="B2016" r:id="rId2072" xr:uid="{00000000-0004-0000-0000-000017080000}"/>
    <hyperlink ref="B2017" r:id="rId2073" xr:uid="{00000000-0004-0000-0000-000018080000}"/>
    <hyperlink ref="B2018" r:id="rId2074" xr:uid="{00000000-0004-0000-0000-000019080000}"/>
    <hyperlink ref="B2019" r:id="rId2075" xr:uid="{00000000-0004-0000-0000-00001A080000}"/>
    <hyperlink ref="B2020" r:id="rId2076" xr:uid="{00000000-0004-0000-0000-00001B080000}"/>
    <hyperlink ref="B2021" r:id="rId2077" xr:uid="{00000000-0004-0000-0000-00001C080000}"/>
    <hyperlink ref="B2022" r:id="rId2078" xr:uid="{00000000-0004-0000-0000-00001D080000}"/>
    <hyperlink ref="B2023" r:id="rId2079" xr:uid="{00000000-0004-0000-0000-00001E080000}"/>
    <hyperlink ref="B2024" r:id="rId2080" xr:uid="{00000000-0004-0000-0000-00001F080000}"/>
    <hyperlink ref="B2025" r:id="rId2081" xr:uid="{00000000-0004-0000-0000-000020080000}"/>
    <hyperlink ref="B2026" r:id="rId2082" xr:uid="{00000000-0004-0000-0000-000021080000}"/>
    <hyperlink ref="B2027" r:id="rId2083" xr:uid="{00000000-0004-0000-0000-000022080000}"/>
    <hyperlink ref="B2028" r:id="rId2084" xr:uid="{00000000-0004-0000-0000-000023080000}"/>
    <hyperlink ref="B2029" r:id="rId2085" xr:uid="{00000000-0004-0000-0000-000024080000}"/>
    <hyperlink ref="B2030" r:id="rId2086" xr:uid="{00000000-0004-0000-0000-000025080000}"/>
    <hyperlink ref="B2031" r:id="rId2087" xr:uid="{00000000-0004-0000-0000-000026080000}"/>
    <hyperlink ref="B2032" r:id="rId2088" xr:uid="{00000000-0004-0000-0000-000027080000}"/>
    <hyperlink ref="B2033" r:id="rId2089" xr:uid="{00000000-0004-0000-0000-000028080000}"/>
    <hyperlink ref="B2034" r:id="rId2090" xr:uid="{00000000-0004-0000-0000-000029080000}"/>
    <hyperlink ref="B2035" r:id="rId2091" xr:uid="{00000000-0004-0000-0000-00002A080000}"/>
    <hyperlink ref="B2036" r:id="rId2092" xr:uid="{00000000-0004-0000-0000-00002B080000}"/>
    <hyperlink ref="B2037" r:id="rId2093" xr:uid="{00000000-0004-0000-0000-00002C080000}"/>
    <hyperlink ref="B2038" r:id="rId2094" xr:uid="{00000000-0004-0000-0000-00002D080000}"/>
    <hyperlink ref="B2039" r:id="rId2095" xr:uid="{00000000-0004-0000-0000-00002E080000}"/>
    <hyperlink ref="B2040" r:id="rId2096" xr:uid="{00000000-0004-0000-0000-00002F080000}"/>
    <hyperlink ref="B2041" r:id="rId2097" xr:uid="{00000000-0004-0000-0000-000030080000}"/>
    <hyperlink ref="B2042" r:id="rId2098" xr:uid="{00000000-0004-0000-0000-000031080000}"/>
    <hyperlink ref="B2043" r:id="rId2099" xr:uid="{00000000-0004-0000-0000-000032080000}"/>
    <hyperlink ref="B2044" r:id="rId2100" xr:uid="{00000000-0004-0000-0000-000033080000}"/>
    <hyperlink ref="B2045" r:id="rId2101" xr:uid="{00000000-0004-0000-0000-000034080000}"/>
    <hyperlink ref="B2046" r:id="rId2102" xr:uid="{00000000-0004-0000-0000-000035080000}"/>
    <hyperlink ref="B2047" r:id="rId2103" xr:uid="{00000000-0004-0000-0000-000036080000}"/>
    <hyperlink ref="B2048" r:id="rId2104" xr:uid="{00000000-0004-0000-0000-000037080000}"/>
    <hyperlink ref="B2049" r:id="rId2105" xr:uid="{00000000-0004-0000-0000-000038080000}"/>
    <hyperlink ref="B2050" r:id="rId2106" xr:uid="{00000000-0004-0000-0000-000039080000}"/>
    <hyperlink ref="B2051" r:id="rId2107" xr:uid="{00000000-0004-0000-0000-00003A080000}"/>
    <hyperlink ref="B2052" r:id="rId2108" xr:uid="{00000000-0004-0000-0000-00003B080000}"/>
    <hyperlink ref="B2053" r:id="rId2109" xr:uid="{00000000-0004-0000-0000-00003C080000}"/>
    <hyperlink ref="B2054" r:id="rId2110" xr:uid="{00000000-0004-0000-0000-00003D080000}"/>
    <hyperlink ref="B2055" r:id="rId2111" xr:uid="{00000000-0004-0000-0000-00003E080000}"/>
    <hyperlink ref="B2056" r:id="rId2112" xr:uid="{00000000-0004-0000-0000-00003F080000}"/>
    <hyperlink ref="B2057" r:id="rId2113" xr:uid="{00000000-0004-0000-0000-000040080000}"/>
    <hyperlink ref="B2058" r:id="rId2114" xr:uid="{00000000-0004-0000-0000-000041080000}"/>
    <hyperlink ref="B2059" r:id="rId2115" xr:uid="{00000000-0004-0000-0000-000042080000}"/>
    <hyperlink ref="B2060" r:id="rId2116" xr:uid="{00000000-0004-0000-0000-000043080000}"/>
    <hyperlink ref="B2061" r:id="rId2117" xr:uid="{00000000-0004-0000-0000-000044080000}"/>
    <hyperlink ref="B2062" r:id="rId2118" xr:uid="{00000000-0004-0000-0000-000045080000}"/>
    <hyperlink ref="B2063" r:id="rId2119" xr:uid="{00000000-0004-0000-0000-000046080000}"/>
    <hyperlink ref="B2064" r:id="rId2120" xr:uid="{00000000-0004-0000-0000-000047080000}"/>
    <hyperlink ref="B2065" r:id="rId2121" xr:uid="{00000000-0004-0000-0000-000048080000}"/>
    <hyperlink ref="B2066" r:id="rId2122" xr:uid="{00000000-0004-0000-0000-000049080000}"/>
    <hyperlink ref="B2067" r:id="rId2123" xr:uid="{00000000-0004-0000-0000-00004A080000}"/>
    <hyperlink ref="B2068" r:id="rId2124" xr:uid="{00000000-0004-0000-0000-00004B080000}"/>
    <hyperlink ref="B2069" r:id="rId2125" xr:uid="{00000000-0004-0000-0000-00004C080000}"/>
    <hyperlink ref="B2070" r:id="rId2126" xr:uid="{00000000-0004-0000-0000-00004D080000}"/>
    <hyperlink ref="B2071" r:id="rId2127" xr:uid="{00000000-0004-0000-0000-00004E080000}"/>
    <hyperlink ref="B2072" r:id="rId2128" xr:uid="{00000000-0004-0000-0000-00004F080000}"/>
    <hyperlink ref="B2073" r:id="rId2129" xr:uid="{00000000-0004-0000-0000-000050080000}"/>
    <hyperlink ref="B2074" r:id="rId2130" xr:uid="{00000000-0004-0000-0000-000051080000}"/>
    <hyperlink ref="B2075" r:id="rId2131" xr:uid="{00000000-0004-0000-0000-000052080000}"/>
    <hyperlink ref="B2076" r:id="rId2132" xr:uid="{00000000-0004-0000-0000-000053080000}"/>
    <hyperlink ref="B2077" r:id="rId2133" xr:uid="{00000000-0004-0000-0000-000054080000}"/>
    <hyperlink ref="B2078" r:id="rId2134" xr:uid="{00000000-0004-0000-0000-000055080000}"/>
    <hyperlink ref="B2079" r:id="rId2135" xr:uid="{00000000-0004-0000-0000-000056080000}"/>
    <hyperlink ref="B2080" r:id="rId2136" xr:uid="{00000000-0004-0000-0000-000057080000}"/>
    <hyperlink ref="B2081" r:id="rId2137" xr:uid="{00000000-0004-0000-0000-000058080000}"/>
    <hyperlink ref="B2082" r:id="rId2138" xr:uid="{00000000-0004-0000-0000-000059080000}"/>
    <hyperlink ref="B2083" r:id="rId2139" xr:uid="{00000000-0004-0000-0000-00005A080000}"/>
    <hyperlink ref="B2084" r:id="rId2140" xr:uid="{00000000-0004-0000-0000-00005B080000}"/>
    <hyperlink ref="B2085" r:id="rId2141" xr:uid="{00000000-0004-0000-0000-00005C080000}"/>
    <hyperlink ref="B2086" r:id="rId2142" xr:uid="{00000000-0004-0000-0000-00005D080000}"/>
    <hyperlink ref="B2087" r:id="rId2143" xr:uid="{00000000-0004-0000-0000-00005E080000}"/>
    <hyperlink ref="B2088" r:id="rId2144" xr:uid="{00000000-0004-0000-0000-00005F080000}"/>
    <hyperlink ref="B2089" r:id="rId2145" xr:uid="{00000000-0004-0000-0000-000060080000}"/>
    <hyperlink ref="B2090" r:id="rId2146" xr:uid="{00000000-0004-0000-0000-000061080000}"/>
    <hyperlink ref="B2091" r:id="rId2147" xr:uid="{00000000-0004-0000-0000-000062080000}"/>
    <hyperlink ref="B2092" r:id="rId2148" xr:uid="{00000000-0004-0000-0000-000063080000}"/>
    <hyperlink ref="B2093" r:id="rId2149" xr:uid="{00000000-0004-0000-0000-000064080000}"/>
    <hyperlink ref="B2094" r:id="rId2150" xr:uid="{00000000-0004-0000-0000-000065080000}"/>
    <hyperlink ref="B2095" r:id="rId2151" xr:uid="{00000000-0004-0000-0000-000066080000}"/>
    <hyperlink ref="B2096" r:id="rId2152" xr:uid="{00000000-0004-0000-0000-000067080000}"/>
    <hyperlink ref="B2097" r:id="rId2153" xr:uid="{00000000-0004-0000-0000-000068080000}"/>
    <hyperlink ref="B2098" r:id="rId2154" xr:uid="{00000000-0004-0000-0000-000069080000}"/>
    <hyperlink ref="B2099" r:id="rId2155" xr:uid="{00000000-0004-0000-0000-00006A080000}"/>
    <hyperlink ref="B2100" r:id="rId2156" xr:uid="{00000000-0004-0000-0000-00006B080000}"/>
    <hyperlink ref="B2101" r:id="rId2157" xr:uid="{00000000-0004-0000-0000-00006C080000}"/>
    <hyperlink ref="B2102" r:id="rId2158" xr:uid="{00000000-0004-0000-0000-00006D080000}"/>
    <hyperlink ref="B2103" r:id="rId2159" xr:uid="{00000000-0004-0000-0000-00006E080000}"/>
    <hyperlink ref="B2104" r:id="rId2160" xr:uid="{00000000-0004-0000-0000-00006F080000}"/>
    <hyperlink ref="B2105" r:id="rId2161" xr:uid="{00000000-0004-0000-0000-000070080000}"/>
    <hyperlink ref="B2106" r:id="rId2162" xr:uid="{00000000-0004-0000-0000-000071080000}"/>
    <hyperlink ref="B2107" r:id="rId2163" xr:uid="{00000000-0004-0000-0000-000072080000}"/>
    <hyperlink ref="B2108" r:id="rId2164" xr:uid="{00000000-0004-0000-0000-000073080000}"/>
    <hyperlink ref="B2109" r:id="rId2165" xr:uid="{00000000-0004-0000-0000-000074080000}"/>
    <hyperlink ref="B2110" r:id="rId2166" xr:uid="{00000000-0004-0000-0000-000075080000}"/>
    <hyperlink ref="B2111" r:id="rId2167" xr:uid="{00000000-0004-0000-0000-000076080000}"/>
    <hyperlink ref="B2112" r:id="rId2168" xr:uid="{00000000-0004-0000-0000-000077080000}"/>
    <hyperlink ref="B2113" r:id="rId2169" xr:uid="{00000000-0004-0000-0000-000078080000}"/>
    <hyperlink ref="B2114" r:id="rId2170" xr:uid="{00000000-0004-0000-0000-000079080000}"/>
    <hyperlink ref="B2115" r:id="rId2171" xr:uid="{00000000-0004-0000-0000-00007A080000}"/>
    <hyperlink ref="B2116" r:id="rId2172" xr:uid="{00000000-0004-0000-0000-00007B080000}"/>
    <hyperlink ref="B2117" r:id="rId2173" xr:uid="{00000000-0004-0000-0000-00007C080000}"/>
    <hyperlink ref="B2118" r:id="rId2174" xr:uid="{00000000-0004-0000-0000-00007D080000}"/>
    <hyperlink ref="B2119" r:id="rId2175" xr:uid="{00000000-0004-0000-0000-00007E080000}"/>
    <hyperlink ref="B2120" r:id="rId2176" xr:uid="{00000000-0004-0000-0000-00007F080000}"/>
    <hyperlink ref="B2121" r:id="rId2177" xr:uid="{00000000-0004-0000-0000-000080080000}"/>
    <hyperlink ref="B2122" r:id="rId2178" xr:uid="{00000000-0004-0000-0000-000081080000}"/>
    <hyperlink ref="B2123" r:id="rId2179" xr:uid="{00000000-0004-0000-0000-000082080000}"/>
    <hyperlink ref="B2124" r:id="rId2180" xr:uid="{00000000-0004-0000-0000-000083080000}"/>
    <hyperlink ref="B2125" r:id="rId2181" xr:uid="{00000000-0004-0000-0000-000084080000}"/>
    <hyperlink ref="B2126" r:id="rId2182" xr:uid="{00000000-0004-0000-0000-000085080000}"/>
    <hyperlink ref="B2127" r:id="rId2183" xr:uid="{00000000-0004-0000-0000-000086080000}"/>
    <hyperlink ref="B2128" r:id="rId2184" xr:uid="{00000000-0004-0000-0000-000087080000}"/>
    <hyperlink ref="B2129" r:id="rId2185" xr:uid="{00000000-0004-0000-0000-000088080000}"/>
    <hyperlink ref="B2130" r:id="rId2186" xr:uid="{00000000-0004-0000-0000-000089080000}"/>
    <hyperlink ref="B2131" r:id="rId2187" xr:uid="{00000000-0004-0000-0000-00008A080000}"/>
    <hyperlink ref="B2132" r:id="rId2188" xr:uid="{00000000-0004-0000-0000-00008B080000}"/>
    <hyperlink ref="B2133" r:id="rId2189" xr:uid="{00000000-0004-0000-0000-00008C080000}"/>
    <hyperlink ref="B2134" r:id="rId2190" xr:uid="{00000000-0004-0000-0000-00008D080000}"/>
    <hyperlink ref="B2135" r:id="rId2191" xr:uid="{00000000-0004-0000-0000-00008E080000}"/>
    <hyperlink ref="B2136" r:id="rId2192" xr:uid="{00000000-0004-0000-0000-00008F080000}"/>
    <hyperlink ref="B2137" r:id="rId2193" xr:uid="{00000000-0004-0000-0000-000090080000}"/>
    <hyperlink ref="B2138" r:id="rId2194" xr:uid="{00000000-0004-0000-0000-000091080000}"/>
    <hyperlink ref="B2139" r:id="rId2195" xr:uid="{00000000-0004-0000-0000-000092080000}"/>
    <hyperlink ref="B2140" r:id="rId2196" xr:uid="{00000000-0004-0000-0000-000093080000}"/>
    <hyperlink ref="B2141" r:id="rId2197" xr:uid="{00000000-0004-0000-0000-000094080000}"/>
    <hyperlink ref="B2142" r:id="rId2198" xr:uid="{00000000-0004-0000-0000-000095080000}"/>
    <hyperlink ref="B2143" r:id="rId2199" xr:uid="{00000000-0004-0000-0000-000096080000}"/>
    <hyperlink ref="B2144" r:id="rId2200" xr:uid="{00000000-0004-0000-0000-000097080000}"/>
    <hyperlink ref="B2145" r:id="rId2201" xr:uid="{00000000-0004-0000-0000-000098080000}"/>
    <hyperlink ref="B2146" r:id="rId2202" xr:uid="{00000000-0004-0000-0000-000099080000}"/>
    <hyperlink ref="B2147" r:id="rId2203" xr:uid="{00000000-0004-0000-0000-00009A080000}"/>
    <hyperlink ref="B2148" r:id="rId2204" xr:uid="{00000000-0004-0000-0000-00009B080000}"/>
    <hyperlink ref="B2149" r:id="rId2205" xr:uid="{00000000-0004-0000-0000-00009C080000}"/>
    <hyperlink ref="B2150" r:id="rId2206" xr:uid="{00000000-0004-0000-0000-00009D080000}"/>
    <hyperlink ref="B2151" r:id="rId2207" xr:uid="{00000000-0004-0000-0000-00009E080000}"/>
    <hyperlink ref="B2152" r:id="rId2208" xr:uid="{00000000-0004-0000-0000-00009F080000}"/>
    <hyperlink ref="B2153" r:id="rId2209" xr:uid="{00000000-0004-0000-0000-0000A0080000}"/>
    <hyperlink ref="B2154" r:id="rId2210" xr:uid="{00000000-0004-0000-0000-0000A1080000}"/>
    <hyperlink ref="B2155" r:id="rId2211" xr:uid="{00000000-0004-0000-0000-0000A2080000}"/>
    <hyperlink ref="B2156" r:id="rId2212" xr:uid="{00000000-0004-0000-0000-0000A3080000}"/>
    <hyperlink ref="B2157" r:id="rId2213" xr:uid="{00000000-0004-0000-0000-0000A4080000}"/>
    <hyperlink ref="B2158" r:id="rId2214" xr:uid="{00000000-0004-0000-0000-0000A5080000}"/>
    <hyperlink ref="B2159" r:id="rId2215" xr:uid="{00000000-0004-0000-0000-0000A6080000}"/>
    <hyperlink ref="B2160" r:id="rId2216" xr:uid="{00000000-0004-0000-0000-0000A7080000}"/>
    <hyperlink ref="B2161" r:id="rId2217" xr:uid="{00000000-0004-0000-0000-0000A8080000}"/>
    <hyperlink ref="B2162" r:id="rId2218" xr:uid="{00000000-0004-0000-0000-0000A9080000}"/>
    <hyperlink ref="B2163" r:id="rId2219" xr:uid="{00000000-0004-0000-0000-0000AA080000}"/>
    <hyperlink ref="B2164" r:id="rId2220" xr:uid="{00000000-0004-0000-0000-0000AB080000}"/>
    <hyperlink ref="B2165" r:id="rId2221" xr:uid="{00000000-0004-0000-0000-0000AC080000}"/>
    <hyperlink ref="B2166" r:id="rId2222" xr:uid="{00000000-0004-0000-0000-0000AD080000}"/>
    <hyperlink ref="B2167" r:id="rId2223" xr:uid="{00000000-0004-0000-0000-0000AE080000}"/>
    <hyperlink ref="B2168" r:id="rId2224" xr:uid="{00000000-0004-0000-0000-0000AF080000}"/>
    <hyperlink ref="B2169" r:id="rId2225" xr:uid="{00000000-0004-0000-0000-0000B0080000}"/>
    <hyperlink ref="B2170" r:id="rId2226" xr:uid="{00000000-0004-0000-0000-0000B1080000}"/>
    <hyperlink ref="B2171" r:id="rId2227" xr:uid="{00000000-0004-0000-0000-0000B2080000}"/>
    <hyperlink ref="B2172" r:id="rId2228" xr:uid="{00000000-0004-0000-0000-0000B3080000}"/>
    <hyperlink ref="B2173" r:id="rId2229" xr:uid="{00000000-0004-0000-0000-0000B4080000}"/>
    <hyperlink ref="B2174" r:id="rId2230" xr:uid="{00000000-0004-0000-0000-0000B5080000}"/>
    <hyperlink ref="B2175" r:id="rId2231" xr:uid="{00000000-0004-0000-0000-0000B6080000}"/>
    <hyperlink ref="B2176" r:id="rId2232" xr:uid="{00000000-0004-0000-0000-0000B7080000}"/>
    <hyperlink ref="B2177" r:id="rId2233" xr:uid="{00000000-0004-0000-0000-0000B8080000}"/>
    <hyperlink ref="B2178" r:id="rId2234" xr:uid="{00000000-0004-0000-0000-0000B9080000}"/>
    <hyperlink ref="B2179" r:id="rId2235" xr:uid="{00000000-0004-0000-0000-0000BA080000}"/>
    <hyperlink ref="B2180" r:id="rId2236" xr:uid="{00000000-0004-0000-0000-0000BB080000}"/>
    <hyperlink ref="B2181" r:id="rId2237" xr:uid="{00000000-0004-0000-0000-0000BC080000}"/>
    <hyperlink ref="B2182" r:id="rId2238" xr:uid="{00000000-0004-0000-0000-0000BD080000}"/>
    <hyperlink ref="B2183" r:id="rId2239" xr:uid="{00000000-0004-0000-0000-0000BE080000}"/>
    <hyperlink ref="B2184" r:id="rId2240" xr:uid="{00000000-0004-0000-0000-0000BF080000}"/>
    <hyperlink ref="B2185" r:id="rId2241" xr:uid="{00000000-0004-0000-0000-0000C0080000}"/>
    <hyperlink ref="B2186" r:id="rId2242" xr:uid="{00000000-0004-0000-0000-0000C1080000}"/>
    <hyperlink ref="B2187" r:id="rId2243" xr:uid="{00000000-0004-0000-0000-0000C2080000}"/>
    <hyperlink ref="B2188" r:id="rId2244" xr:uid="{00000000-0004-0000-0000-0000C3080000}"/>
    <hyperlink ref="B2189" r:id="rId2245" xr:uid="{00000000-0004-0000-0000-0000C4080000}"/>
    <hyperlink ref="B2190" r:id="rId2246" xr:uid="{00000000-0004-0000-0000-0000C5080000}"/>
    <hyperlink ref="B2191" r:id="rId2247" xr:uid="{00000000-0004-0000-0000-0000C6080000}"/>
    <hyperlink ref="B2192" r:id="rId2248" xr:uid="{00000000-0004-0000-0000-0000C7080000}"/>
    <hyperlink ref="B2193" r:id="rId2249" xr:uid="{00000000-0004-0000-0000-0000C8080000}"/>
    <hyperlink ref="B2194" r:id="rId2250" xr:uid="{00000000-0004-0000-0000-0000C9080000}"/>
    <hyperlink ref="B2195" r:id="rId2251" xr:uid="{00000000-0004-0000-0000-0000CA080000}"/>
    <hyperlink ref="B2196" r:id="rId2252" xr:uid="{00000000-0004-0000-0000-0000CB080000}"/>
    <hyperlink ref="B2197" r:id="rId2253" xr:uid="{00000000-0004-0000-0000-0000CC080000}"/>
    <hyperlink ref="B2198" r:id="rId2254" xr:uid="{00000000-0004-0000-0000-0000CD080000}"/>
    <hyperlink ref="B2199" r:id="rId2255" xr:uid="{00000000-0004-0000-0000-0000CE080000}"/>
    <hyperlink ref="B2200" r:id="rId2256" xr:uid="{00000000-0004-0000-0000-0000CF080000}"/>
    <hyperlink ref="B2201" r:id="rId2257" xr:uid="{00000000-0004-0000-0000-0000D0080000}"/>
    <hyperlink ref="B2202" r:id="rId2258" xr:uid="{00000000-0004-0000-0000-0000D1080000}"/>
    <hyperlink ref="B2203" r:id="rId2259" xr:uid="{00000000-0004-0000-0000-0000D2080000}"/>
    <hyperlink ref="B2204" r:id="rId2260" xr:uid="{00000000-0004-0000-0000-0000D3080000}"/>
    <hyperlink ref="B2205" r:id="rId2261" xr:uid="{00000000-0004-0000-0000-0000D4080000}"/>
    <hyperlink ref="B2206" r:id="rId2262" xr:uid="{00000000-0004-0000-0000-0000D5080000}"/>
    <hyperlink ref="B2207" r:id="rId2263" xr:uid="{00000000-0004-0000-0000-0000D6080000}"/>
    <hyperlink ref="B2208" r:id="rId2264" xr:uid="{00000000-0004-0000-0000-0000D7080000}"/>
    <hyperlink ref="B2209" r:id="rId2265" xr:uid="{00000000-0004-0000-0000-0000D8080000}"/>
    <hyperlink ref="B2210" r:id="rId2266" xr:uid="{00000000-0004-0000-0000-0000D9080000}"/>
    <hyperlink ref="B2211" r:id="rId2267" xr:uid="{00000000-0004-0000-0000-0000DA080000}"/>
    <hyperlink ref="B2212" r:id="rId2268" xr:uid="{00000000-0004-0000-0000-0000DB080000}"/>
    <hyperlink ref="B2213" r:id="rId2269" xr:uid="{00000000-0004-0000-0000-0000DC080000}"/>
    <hyperlink ref="B2214" r:id="rId2270" xr:uid="{00000000-0004-0000-0000-0000DD080000}"/>
    <hyperlink ref="B2215" r:id="rId2271" xr:uid="{00000000-0004-0000-0000-0000DE080000}"/>
    <hyperlink ref="B2216" r:id="rId2272" xr:uid="{00000000-0004-0000-0000-0000DF080000}"/>
    <hyperlink ref="B2217" r:id="rId2273" xr:uid="{00000000-0004-0000-0000-0000E0080000}"/>
    <hyperlink ref="B2218" r:id="rId2274" xr:uid="{00000000-0004-0000-0000-0000E1080000}"/>
    <hyperlink ref="B2219" r:id="rId2275" xr:uid="{00000000-0004-0000-0000-0000E2080000}"/>
    <hyperlink ref="B2220" r:id="rId2276" xr:uid="{00000000-0004-0000-0000-0000E3080000}"/>
    <hyperlink ref="B2221" r:id="rId2277" xr:uid="{00000000-0004-0000-0000-0000E4080000}"/>
    <hyperlink ref="B2222" r:id="rId2278" xr:uid="{00000000-0004-0000-0000-0000E5080000}"/>
    <hyperlink ref="B2223" r:id="rId2279" xr:uid="{00000000-0004-0000-0000-0000E6080000}"/>
    <hyperlink ref="B2224" r:id="rId2280" xr:uid="{00000000-0004-0000-0000-0000E7080000}"/>
    <hyperlink ref="B2225" r:id="rId2281" xr:uid="{00000000-0004-0000-0000-0000E8080000}"/>
    <hyperlink ref="B2226" r:id="rId2282" xr:uid="{00000000-0004-0000-0000-0000E9080000}"/>
    <hyperlink ref="B2227" r:id="rId2283" xr:uid="{00000000-0004-0000-0000-0000EA080000}"/>
    <hyperlink ref="B2228" r:id="rId2284" xr:uid="{00000000-0004-0000-0000-0000EB080000}"/>
    <hyperlink ref="B2229" r:id="rId2285" xr:uid="{00000000-0004-0000-0000-0000EC080000}"/>
    <hyperlink ref="B2230" r:id="rId2286" xr:uid="{00000000-0004-0000-0000-0000ED080000}"/>
    <hyperlink ref="B2231" r:id="rId2287" xr:uid="{00000000-0004-0000-0000-0000EE080000}"/>
    <hyperlink ref="B2232" r:id="rId2288" xr:uid="{00000000-0004-0000-0000-0000EF080000}"/>
    <hyperlink ref="B2233" r:id="rId2289" xr:uid="{00000000-0004-0000-0000-0000F0080000}"/>
    <hyperlink ref="B2234" r:id="rId2290" xr:uid="{00000000-0004-0000-0000-0000F1080000}"/>
    <hyperlink ref="B2235" r:id="rId2291" xr:uid="{00000000-0004-0000-0000-0000F2080000}"/>
    <hyperlink ref="B2236" r:id="rId2292" xr:uid="{00000000-0004-0000-0000-0000F3080000}"/>
    <hyperlink ref="B2237" r:id="rId2293" xr:uid="{00000000-0004-0000-0000-0000F4080000}"/>
    <hyperlink ref="B2238" r:id="rId2294" xr:uid="{00000000-0004-0000-0000-0000F5080000}"/>
    <hyperlink ref="B2239" r:id="rId2295" xr:uid="{00000000-0004-0000-0000-0000F6080000}"/>
    <hyperlink ref="B2240" r:id="rId2296" xr:uid="{00000000-0004-0000-0000-0000F7080000}"/>
    <hyperlink ref="B2241" r:id="rId2297" xr:uid="{00000000-0004-0000-0000-0000F8080000}"/>
    <hyperlink ref="B2242" r:id="rId2298" xr:uid="{00000000-0004-0000-0000-0000F9080000}"/>
    <hyperlink ref="B2243" r:id="rId2299" xr:uid="{00000000-0004-0000-0000-0000FA080000}"/>
    <hyperlink ref="B2244" r:id="rId2300" xr:uid="{00000000-0004-0000-0000-0000FB080000}"/>
    <hyperlink ref="B2245" r:id="rId2301" xr:uid="{00000000-0004-0000-0000-0000FC080000}"/>
    <hyperlink ref="B2246" r:id="rId2302" xr:uid="{00000000-0004-0000-0000-0000FD080000}"/>
    <hyperlink ref="B2247" r:id="rId2303" xr:uid="{00000000-0004-0000-0000-0000FE080000}"/>
    <hyperlink ref="B2248" r:id="rId2304" xr:uid="{00000000-0004-0000-0000-0000FF080000}"/>
    <hyperlink ref="B2249" r:id="rId2305" xr:uid="{00000000-0004-0000-0000-000000090000}"/>
    <hyperlink ref="B2250" r:id="rId2306" xr:uid="{00000000-0004-0000-0000-000001090000}"/>
    <hyperlink ref="B2251" r:id="rId2307" xr:uid="{00000000-0004-0000-0000-000002090000}"/>
    <hyperlink ref="B2252" r:id="rId2308" xr:uid="{00000000-0004-0000-0000-000003090000}"/>
    <hyperlink ref="B2253" r:id="rId2309" xr:uid="{00000000-0004-0000-0000-000004090000}"/>
    <hyperlink ref="B2254" r:id="rId2310" xr:uid="{00000000-0004-0000-0000-000005090000}"/>
    <hyperlink ref="B2255" r:id="rId2311" xr:uid="{00000000-0004-0000-0000-000006090000}"/>
    <hyperlink ref="B2256" r:id="rId2312" xr:uid="{00000000-0004-0000-0000-000007090000}"/>
    <hyperlink ref="B2257" r:id="rId2313" xr:uid="{00000000-0004-0000-0000-000008090000}"/>
    <hyperlink ref="B2258" r:id="rId2314" xr:uid="{00000000-0004-0000-0000-000009090000}"/>
    <hyperlink ref="B2259" r:id="rId2315" xr:uid="{00000000-0004-0000-0000-00000A090000}"/>
    <hyperlink ref="B2260" r:id="rId2316" xr:uid="{00000000-0004-0000-0000-00000B090000}"/>
    <hyperlink ref="B2261" r:id="rId2317" xr:uid="{00000000-0004-0000-0000-00000C090000}"/>
    <hyperlink ref="B2262" r:id="rId2318" xr:uid="{00000000-0004-0000-0000-00000D090000}"/>
    <hyperlink ref="B2263" r:id="rId2319" xr:uid="{00000000-0004-0000-0000-00000E090000}"/>
    <hyperlink ref="C2264" r:id="rId2320" xr:uid="{00000000-0004-0000-0000-00000F090000}"/>
    <hyperlink ref="B2265" r:id="rId2321" xr:uid="{00000000-0004-0000-0000-000010090000}"/>
    <hyperlink ref="B2266" r:id="rId2322" xr:uid="{00000000-0004-0000-0000-000011090000}"/>
    <hyperlink ref="B2267" r:id="rId2323" xr:uid="{00000000-0004-0000-0000-000012090000}"/>
    <hyperlink ref="B2268" r:id="rId2324" xr:uid="{00000000-0004-0000-0000-000013090000}"/>
    <hyperlink ref="B2269" r:id="rId2325" xr:uid="{00000000-0004-0000-0000-000014090000}"/>
    <hyperlink ref="B2270" r:id="rId2326" xr:uid="{00000000-0004-0000-0000-000015090000}"/>
    <hyperlink ref="B2271" r:id="rId2327" xr:uid="{00000000-0004-0000-0000-000016090000}"/>
    <hyperlink ref="B2272" r:id="rId2328" xr:uid="{00000000-0004-0000-0000-000017090000}"/>
    <hyperlink ref="B2273" r:id="rId2329" xr:uid="{00000000-0004-0000-0000-000018090000}"/>
    <hyperlink ref="B2274" r:id="rId2330" xr:uid="{00000000-0004-0000-0000-000019090000}"/>
    <hyperlink ref="B2275" r:id="rId2331" xr:uid="{00000000-0004-0000-0000-00001A090000}"/>
    <hyperlink ref="B2276" r:id="rId2332" xr:uid="{00000000-0004-0000-0000-00001B090000}"/>
    <hyperlink ref="B2277" r:id="rId2333" xr:uid="{00000000-0004-0000-0000-00001C090000}"/>
    <hyperlink ref="B2278" r:id="rId2334" xr:uid="{00000000-0004-0000-0000-00001D090000}"/>
    <hyperlink ref="B2279" r:id="rId2335" xr:uid="{00000000-0004-0000-0000-00001E090000}"/>
    <hyperlink ref="B2280" r:id="rId2336" xr:uid="{00000000-0004-0000-0000-00001F090000}"/>
    <hyperlink ref="B2281" r:id="rId2337" xr:uid="{00000000-0004-0000-0000-000020090000}"/>
    <hyperlink ref="B2282" r:id="rId2338" xr:uid="{00000000-0004-0000-0000-000021090000}"/>
    <hyperlink ref="B2283" r:id="rId2339" xr:uid="{00000000-0004-0000-0000-000022090000}"/>
    <hyperlink ref="B2284" r:id="rId2340" xr:uid="{00000000-0004-0000-0000-000023090000}"/>
    <hyperlink ref="B2285" r:id="rId2341" xr:uid="{00000000-0004-0000-0000-000024090000}"/>
    <hyperlink ref="B2286" r:id="rId2342" xr:uid="{00000000-0004-0000-0000-000025090000}"/>
    <hyperlink ref="B2287" r:id="rId2343" xr:uid="{00000000-0004-0000-0000-000026090000}"/>
    <hyperlink ref="B2288" r:id="rId2344" xr:uid="{00000000-0004-0000-0000-000027090000}"/>
    <hyperlink ref="B2289" r:id="rId2345" xr:uid="{00000000-0004-0000-0000-000028090000}"/>
    <hyperlink ref="B2290" r:id="rId2346" xr:uid="{00000000-0004-0000-0000-000029090000}"/>
    <hyperlink ref="B2291" r:id="rId2347" xr:uid="{00000000-0004-0000-0000-00002A090000}"/>
    <hyperlink ref="B2292" r:id="rId2348" xr:uid="{00000000-0004-0000-0000-00002B090000}"/>
    <hyperlink ref="B2293" r:id="rId2349" xr:uid="{00000000-0004-0000-0000-00002C090000}"/>
    <hyperlink ref="B2294" r:id="rId2350" xr:uid="{00000000-0004-0000-0000-00002D090000}"/>
    <hyperlink ref="B2295" r:id="rId2351" xr:uid="{00000000-0004-0000-0000-00002E090000}"/>
    <hyperlink ref="B2296" r:id="rId2352" xr:uid="{00000000-0004-0000-0000-00002F090000}"/>
    <hyperlink ref="B2297" r:id="rId2353" xr:uid="{00000000-0004-0000-0000-000030090000}"/>
    <hyperlink ref="B2298" r:id="rId2354" xr:uid="{00000000-0004-0000-0000-000031090000}"/>
    <hyperlink ref="B2299" r:id="rId2355" xr:uid="{00000000-0004-0000-0000-000032090000}"/>
    <hyperlink ref="B2300" r:id="rId2356" xr:uid="{00000000-0004-0000-0000-000033090000}"/>
    <hyperlink ref="B2301" r:id="rId2357" xr:uid="{00000000-0004-0000-0000-000034090000}"/>
    <hyperlink ref="B2302" r:id="rId2358" xr:uid="{00000000-0004-0000-0000-000035090000}"/>
    <hyperlink ref="B2303" r:id="rId2359" xr:uid="{00000000-0004-0000-0000-000036090000}"/>
    <hyperlink ref="B2304" r:id="rId2360" xr:uid="{00000000-0004-0000-0000-000037090000}"/>
    <hyperlink ref="B2305" r:id="rId2361" xr:uid="{00000000-0004-0000-0000-000038090000}"/>
    <hyperlink ref="B2306" r:id="rId2362" xr:uid="{00000000-0004-0000-0000-000039090000}"/>
    <hyperlink ref="B2307" r:id="rId2363" xr:uid="{00000000-0004-0000-0000-00003A090000}"/>
    <hyperlink ref="B2308" r:id="rId2364" xr:uid="{00000000-0004-0000-0000-00003B090000}"/>
    <hyperlink ref="B2309" r:id="rId2365" xr:uid="{00000000-0004-0000-0000-00003C090000}"/>
    <hyperlink ref="B2310" r:id="rId2366" xr:uid="{00000000-0004-0000-0000-00003D090000}"/>
    <hyperlink ref="B2311" r:id="rId2367" xr:uid="{00000000-0004-0000-0000-00003E090000}"/>
    <hyperlink ref="B2312" r:id="rId2368" xr:uid="{00000000-0004-0000-0000-00003F090000}"/>
    <hyperlink ref="B2313" r:id="rId2369" xr:uid="{00000000-0004-0000-0000-000040090000}"/>
    <hyperlink ref="B2314" r:id="rId2370" xr:uid="{00000000-0004-0000-0000-000041090000}"/>
    <hyperlink ref="B2315" r:id="rId2371" xr:uid="{00000000-0004-0000-0000-000042090000}"/>
    <hyperlink ref="B2316" r:id="rId2372" xr:uid="{00000000-0004-0000-0000-000043090000}"/>
    <hyperlink ref="B2317" r:id="rId2373" xr:uid="{00000000-0004-0000-0000-000044090000}"/>
    <hyperlink ref="B2318" r:id="rId2374" xr:uid="{00000000-0004-0000-0000-000045090000}"/>
    <hyperlink ref="B2319" r:id="rId2375" xr:uid="{00000000-0004-0000-0000-000046090000}"/>
    <hyperlink ref="B2320" r:id="rId2376" xr:uid="{00000000-0004-0000-0000-000047090000}"/>
    <hyperlink ref="B2321" r:id="rId2377" xr:uid="{00000000-0004-0000-0000-000048090000}"/>
    <hyperlink ref="B2322" r:id="rId2378" xr:uid="{00000000-0004-0000-0000-000049090000}"/>
    <hyperlink ref="B2323" r:id="rId2379" xr:uid="{00000000-0004-0000-0000-00004A090000}"/>
    <hyperlink ref="B2324" r:id="rId2380" xr:uid="{00000000-0004-0000-0000-00004B090000}"/>
    <hyperlink ref="B2325" r:id="rId2381" xr:uid="{00000000-0004-0000-0000-00004C090000}"/>
    <hyperlink ref="B2326" r:id="rId2382" xr:uid="{00000000-0004-0000-0000-00004D090000}"/>
    <hyperlink ref="B2327" r:id="rId2383" xr:uid="{00000000-0004-0000-0000-00004E090000}"/>
    <hyperlink ref="B2328" r:id="rId2384" xr:uid="{00000000-0004-0000-0000-00004F090000}"/>
    <hyperlink ref="B2329" r:id="rId2385" xr:uid="{00000000-0004-0000-0000-000050090000}"/>
    <hyperlink ref="B2330" r:id="rId2386" xr:uid="{00000000-0004-0000-0000-000051090000}"/>
    <hyperlink ref="B2331" r:id="rId2387" xr:uid="{00000000-0004-0000-0000-000052090000}"/>
    <hyperlink ref="B2332" r:id="rId2388" xr:uid="{00000000-0004-0000-0000-000053090000}"/>
    <hyperlink ref="B2333" r:id="rId2389" xr:uid="{00000000-0004-0000-0000-000054090000}"/>
    <hyperlink ref="B2334" r:id="rId2390" xr:uid="{00000000-0004-0000-0000-000055090000}"/>
    <hyperlink ref="B2335" r:id="rId2391" xr:uid="{00000000-0004-0000-0000-000056090000}"/>
    <hyperlink ref="B2336" r:id="rId2392" xr:uid="{00000000-0004-0000-0000-000057090000}"/>
    <hyperlink ref="B2337" r:id="rId2393" xr:uid="{00000000-0004-0000-0000-000058090000}"/>
    <hyperlink ref="B2338" r:id="rId2394" xr:uid="{00000000-0004-0000-0000-000059090000}"/>
    <hyperlink ref="B2339" r:id="rId2395" xr:uid="{00000000-0004-0000-0000-00005A090000}"/>
    <hyperlink ref="B2340" r:id="rId2396" xr:uid="{00000000-0004-0000-0000-00005B090000}"/>
    <hyperlink ref="B2341" r:id="rId2397" xr:uid="{00000000-0004-0000-0000-00005C090000}"/>
    <hyperlink ref="B2342" r:id="rId2398" xr:uid="{00000000-0004-0000-0000-00005D090000}"/>
    <hyperlink ref="B2343" r:id="rId2399" xr:uid="{00000000-0004-0000-0000-00005E090000}"/>
    <hyperlink ref="B2344" r:id="rId2400" xr:uid="{00000000-0004-0000-0000-00005F090000}"/>
    <hyperlink ref="B2345" r:id="rId2401" xr:uid="{00000000-0004-0000-0000-000060090000}"/>
    <hyperlink ref="B2346" r:id="rId2402" xr:uid="{00000000-0004-0000-0000-000061090000}"/>
    <hyperlink ref="B2347" r:id="rId2403" xr:uid="{00000000-0004-0000-0000-000062090000}"/>
    <hyperlink ref="B2348" r:id="rId2404" xr:uid="{00000000-0004-0000-0000-000063090000}"/>
    <hyperlink ref="B2349" r:id="rId2405" xr:uid="{00000000-0004-0000-0000-000064090000}"/>
    <hyperlink ref="B2350" r:id="rId2406" xr:uid="{00000000-0004-0000-0000-000065090000}"/>
    <hyperlink ref="B2351" r:id="rId2407" xr:uid="{00000000-0004-0000-0000-000066090000}"/>
    <hyperlink ref="B2352" r:id="rId2408" xr:uid="{00000000-0004-0000-0000-000067090000}"/>
    <hyperlink ref="B2353" r:id="rId2409" xr:uid="{00000000-0004-0000-0000-000068090000}"/>
    <hyperlink ref="B2354" r:id="rId2410" xr:uid="{00000000-0004-0000-0000-000069090000}"/>
    <hyperlink ref="B2355" r:id="rId2411" xr:uid="{00000000-0004-0000-0000-00006A090000}"/>
    <hyperlink ref="B2356" r:id="rId2412" xr:uid="{00000000-0004-0000-0000-00006B090000}"/>
    <hyperlink ref="B2357" r:id="rId2413" xr:uid="{00000000-0004-0000-0000-00006C090000}"/>
    <hyperlink ref="B2358" r:id="rId2414" xr:uid="{00000000-0004-0000-0000-00006D090000}"/>
    <hyperlink ref="B2359" r:id="rId2415" xr:uid="{00000000-0004-0000-0000-00006E090000}"/>
    <hyperlink ref="B2360" r:id="rId2416" xr:uid="{00000000-0004-0000-0000-00006F090000}"/>
    <hyperlink ref="B2361" r:id="rId2417" xr:uid="{00000000-0004-0000-0000-000070090000}"/>
    <hyperlink ref="B2362" r:id="rId2418" xr:uid="{00000000-0004-0000-0000-000071090000}"/>
    <hyperlink ref="B2363" r:id="rId2419" xr:uid="{00000000-0004-0000-0000-000072090000}"/>
    <hyperlink ref="B2364" r:id="rId2420" xr:uid="{00000000-0004-0000-0000-000073090000}"/>
    <hyperlink ref="B2365" r:id="rId2421" xr:uid="{00000000-0004-0000-0000-000074090000}"/>
    <hyperlink ref="B2366" r:id="rId2422" xr:uid="{00000000-0004-0000-0000-000075090000}"/>
    <hyperlink ref="B2367" r:id="rId2423" xr:uid="{00000000-0004-0000-0000-000076090000}"/>
    <hyperlink ref="B2368" r:id="rId2424" xr:uid="{00000000-0004-0000-0000-000077090000}"/>
    <hyperlink ref="B2369" r:id="rId2425" xr:uid="{00000000-0004-0000-0000-000078090000}"/>
    <hyperlink ref="B2370" r:id="rId2426" xr:uid="{00000000-0004-0000-0000-000079090000}"/>
    <hyperlink ref="B2371" r:id="rId2427" xr:uid="{00000000-0004-0000-0000-00007A090000}"/>
    <hyperlink ref="B2372" r:id="rId2428" xr:uid="{00000000-0004-0000-0000-00007B090000}"/>
    <hyperlink ref="B2373" r:id="rId2429" xr:uid="{00000000-0004-0000-0000-00007C090000}"/>
    <hyperlink ref="B2374" r:id="rId2430" xr:uid="{00000000-0004-0000-0000-00007D090000}"/>
    <hyperlink ref="B2375" r:id="rId2431" xr:uid="{00000000-0004-0000-0000-00007E090000}"/>
    <hyperlink ref="B2376" r:id="rId2432" xr:uid="{00000000-0004-0000-0000-00007F090000}"/>
    <hyperlink ref="B2377" r:id="rId2433" xr:uid="{00000000-0004-0000-0000-000080090000}"/>
    <hyperlink ref="B2378" r:id="rId2434" xr:uid="{00000000-0004-0000-0000-000081090000}"/>
    <hyperlink ref="B2379" r:id="rId2435" xr:uid="{00000000-0004-0000-0000-000082090000}"/>
    <hyperlink ref="B2380" r:id="rId2436" xr:uid="{00000000-0004-0000-0000-000083090000}"/>
    <hyperlink ref="B2381" r:id="rId2437" xr:uid="{00000000-0004-0000-0000-000084090000}"/>
    <hyperlink ref="B2382" r:id="rId2438" xr:uid="{00000000-0004-0000-0000-000085090000}"/>
    <hyperlink ref="B2383" r:id="rId2439" xr:uid="{00000000-0004-0000-0000-000086090000}"/>
    <hyperlink ref="B2384" r:id="rId2440" xr:uid="{00000000-0004-0000-0000-000087090000}"/>
    <hyperlink ref="B2385" r:id="rId2441" xr:uid="{00000000-0004-0000-0000-000088090000}"/>
    <hyperlink ref="B2386" r:id="rId2442" xr:uid="{00000000-0004-0000-0000-000089090000}"/>
    <hyperlink ref="B2387" r:id="rId2443" xr:uid="{00000000-0004-0000-0000-00008A090000}"/>
    <hyperlink ref="B2388" r:id="rId2444" xr:uid="{00000000-0004-0000-0000-00008B090000}"/>
    <hyperlink ref="B2389" r:id="rId2445" xr:uid="{00000000-0004-0000-0000-00008C090000}"/>
    <hyperlink ref="B2390" r:id="rId2446" xr:uid="{00000000-0004-0000-0000-00008D090000}"/>
    <hyperlink ref="B2391" r:id="rId2447" xr:uid="{00000000-0004-0000-0000-00008E090000}"/>
    <hyperlink ref="B2392" r:id="rId2448" xr:uid="{00000000-0004-0000-0000-00008F090000}"/>
    <hyperlink ref="B2393" r:id="rId2449" xr:uid="{00000000-0004-0000-0000-000090090000}"/>
    <hyperlink ref="B2394" r:id="rId2450" xr:uid="{00000000-0004-0000-0000-000091090000}"/>
    <hyperlink ref="B2395" r:id="rId2451" xr:uid="{00000000-0004-0000-0000-000092090000}"/>
    <hyperlink ref="B2396" r:id="rId2452" xr:uid="{00000000-0004-0000-0000-000093090000}"/>
    <hyperlink ref="B2397" r:id="rId2453" xr:uid="{00000000-0004-0000-0000-000094090000}"/>
    <hyperlink ref="B2398" r:id="rId2454" xr:uid="{00000000-0004-0000-0000-000095090000}"/>
    <hyperlink ref="B2399" r:id="rId2455" xr:uid="{00000000-0004-0000-0000-000096090000}"/>
    <hyperlink ref="B2400" r:id="rId2456" xr:uid="{00000000-0004-0000-0000-000097090000}"/>
    <hyperlink ref="B2401" r:id="rId2457" xr:uid="{00000000-0004-0000-0000-000098090000}"/>
    <hyperlink ref="B2402" r:id="rId2458" xr:uid="{00000000-0004-0000-0000-000099090000}"/>
    <hyperlink ref="B2403" r:id="rId2459" xr:uid="{00000000-0004-0000-0000-00009A090000}"/>
    <hyperlink ref="B2404" r:id="rId2460" xr:uid="{00000000-0004-0000-0000-00009B090000}"/>
    <hyperlink ref="B2405" r:id="rId2461" xr:uid="{00000000-0004-0000-0000-00009C090000}"/>
    <hyperlink ref="B2406" r:id="rId2462" xr:uid="{00000000-0004-0000-0000-00009D090000}"/>
    <hyperlink ref="B2407" r:id="rId2463" xr:uid="{00000000-0004-0000-0000-00009E090000}"/>
    <hyperlink ref="B2408" r:id="rId2464" xr:uid="{00000000-0004-0000-0000-00009F090000}"/>
    <hyperlink ref="B2409" r:id="rId2465" xr:uid="{00000000-0004-0000-0000-0000A0090000}"/>
    <hyperlink ref="B2410" r:id="rId2466" xr:uid="{00000000-0004-0000-0000-0000A1090000}"/>
    <hyperlink ref="B2411" r:id="rId2467" xr:uid="{00000000-0004-0000-0000-0000A2090000}"/>
    <hyperlink ref="B2412" r:id="rId2468" xr:uid="{00000000-0004-0000-0000-0000A3090000}"/>
    <hyperlink ref="B2413" r:id="rId2469" xr:uid="{00000000-0004-0000-0000-0000A4090000}"/>
    <hyperlink ref="B2414" r:id="rId2470" xr:uid="{00000000-0004-0000-0000-0000A5090000}"/>
    <hyperlink ref="B2415" r:id="rId2471" xr:uid="{00000000-0004-0000-0000-0000A6090000}"/>
    <hyperlink ref="B2416" r:id="rId2472" xr:uid="{00000000-0004-0000-0000-0000A7090000}"/>
    <hyperlink ref="B2417" r:id="rId2473" xr:uid="{00000000-0004-0000-0000-0000A8090000}"/>
    <hyperlink ref="B2418" r:id="rId2474" xr:uid="{00000000-0004-0000-0000-0000A9090000}"/>
    <hyperlink ref="B2419" r:id="rId2475" xr:uid="{00000000-0004-0000-0000-0000AA090000}"/>
    <hyperlink ref="B2420" r:id="rId2476" xr:uid="{00000000-0004-0000-0000-0000AB090000}"/>
    <hyperlink ref="B2421" r:id="rId2477" xr:uid="{00000000-0004-0000-0000-0000AC090000}"/>
    <hyperlink ref="B2422" r:id="rId2478" xr:uid="{00000000-0004-0000-0000-0000AD090000}"/>
    <hyperlink ref="B2423" r:id="rId2479" xr:uid="{00000000-0004-0000-0000-0000AE090000}"/>
    <hyperlink ref="B2424" r:id="rId2480" xr:uid="{00000000-0004-0000-0000-0000AF090000}"/>
    <hyperlink ref="B2425" r:id="rId2481" xr:uid="{00000000-0004-0000-0000-0000B0090000}"/>
    <hyperlink ref="B2426" r:id="rId2482" xr:uid="{00000000-0004-0000-0000-0000B1090000}"/>
    <hyperlink ref="B2427" r:id="rId2483" xr:uid="{00000000-0004-0000-0000-0000B2090000}"/>
    <hyperlink ref="B2428" r:id="rId2484" xr:uid="{00000000-0004-0000-0000-0000B3090000}"/>
    <hyperlink ref="B2429" r:id="rId2485" xr:uid="{00000000-0004-0000-0000-0000B4090000}"/>
    <hyperlink ref="B2430" r:id="rId2486" xr:uid="{00000000-0004-0000-0000-0000B5090000}"/>
    <hyperlink ref="B2431" r:id="rId2487" xr:uid="{00000000-0004-0000-0000-0000B6090000}"/>
    <hyperlink ref="B2432" r:id="rId2488" xr:uid="{00000000-0004-0000-0000-0000B7090000}"/>
    <hyperlink ref="B2433" r:id="rId2489" xr:uid="{00000000-0004-0000-0000-0000B8090000}"/>
    <hyperlink ref="B2434" r:id="rId2490" xr:uid="{00000000-0004-0000-0000-0000B9090000}"/>
    <hyperlink ref="B2435" r:id="rId2491" xr:uid="{00000000-0004-0000-0000-0000BA090000}"/>
    <hyperlink ref="B2436" r:id="rId2492" xr:uid="{00000000-0004-0000-0000-0000BB090000}"/>
    <hyperlink ref="B2437" r:id="rId2493" xr:uid="{00000000-0004-0000-0000-0000BC090000}"/>
    <hyperlink ref="B2438" r:id="rId2494" xr:uid="{00000000-0004-0000-0000-0000BD090000}"/>
    <hyperlink ref="B2439" r:id="rId2495" xr:uid="{00000000-0004-0000-0000-0000BE090000}"/>
    <hyperlink ref="B2440" r:id="rId2496" xr:uid="{00000000-0004-0000-0000-0000BF090000}"/>
    <hyperlink ref="B2441" r:id="rId2497" xr:uid="{00000000-0004-0000-0000-0000C0090000}"/>
    <hyperlink ref="B2442" r:id="rId2498" xr:uid="{00000000-0004-0000-0000-0000C1090000}"/>
    <hyperlink ref="B2443" r:id="rId2499" xr:uid="{00000000-0004-0000-0000-0000C2090000}"/>
    <hyperlink ref="B2444" r:id="rId2500" xr:uid="{00000000-0004-0000-0000-0000C3090000}"/>
    <hyperlink ref="B2445" r:id="rId2501" xr:uid="{00000000-0004-0000-0000-0000C4090000}"/>
    <hyperlink ref="B2446" r:id="rId2502" xr:uid="{00000000-0004-0000-0000-0000C5090000}"/>
    <hyperlink ref="B2447" r:id="rId2503" xr:uid="{00000000-0004-0000-0000-0000C6090000}"/>
    <hyperlink ref="B2448" r:id="rId2504" xr:uid="{00000000-0004-0000-0000-0000C7090000}"/>
    <hyperlink ref="B2449" r:id="rId2505" xr:uid="{00000000-0004-0000-0000-0000C8090000}"/>
    <hyperlink ref="B2450" r:id="rId2506" xr:uid="{00000000-0004-0000-0000-0000C9090000}"/>
    <hyperlink ref="B2451" r:id="rId2507" xr:uid="{00000000-0004-0000-0000-0000CA090000}"/>
    <hyperlink ref="B2452" r:id="rId2508" xr:uid="{00000000-0004-0000-0000-0000CB090000}"/>
    <hyperlink ref="B2453" r:id="rId2509" xr:uid="{00000000-0004-0000-0000-0000CC090000}"/>
    <hyperlink ref="B2454" r:id="rId2510" xr:uid="{00000000-0004-0000-0000-0000CD090000}"/>
    <hyperlink ref="B2455" r:id="rId2511" xr:uid="{00000000-0004-0000-0000-0000CE090000}"/>
    <hyperlink ref="B2456" r:id="rId2512" xr:uid="{00000000-0004-0000-0000-0000CF090000}"/>
    <hyperlink ref="B2457" r:id="rId2513" xr:uid="{00000000-0004-0000-0000-0000D0090000}"/>
    <hyperlink ref="B2458" r:id="rId2514" xr:uid="{00000000-0004-0000-0000-0000D1090000}"/>
    <hyperlink ref="B2459" r:id="rId2515" xr:uid="{00000000-0004-0000-0000-0000D2090000}"/>
    <hyperlink ref="B2460" r:id="rId2516" xr:uid="{00000000-0004-0000-0000-0000D3090000}"/>
    <hyperlink ref="B2461" r:id="rId2517" xr:uid="{00000000-0004-0000-0000-0000D4090000}"/>
    <hyperlink ref="B2462" r:id="rId2518" xr:uid="{00000000-0004-0000-0000-0000D5090000}"/>
    <hyperlink ref="B2463" r:id="rId2519" xr:uid="{00000000-0004-0000-0000-0000D6090000}"/>
    <hyperlink ref="B2464" r:id="rId2520" xr:uid="{00000000-0004-0000-0000-0000D7090000}"/>
    <hyperlink ref="B2465" r:id="rId2521" xr:uid="{00000000-0004-0000-0000-0000D8090000}"/>
    <hyperlink ref="B2466" r:id="rId2522" xr:uid="{00000000-0004-0000-0000-0000D9090000}"/>
    <hyperlink ref="B2467" r:id="rId2523" xr:uid="{00000000-0004-0000-0000-0000DA090000}"/>
    <hyperlink ref="B2468" r:id="rId2524" xr:uid="{00000000-0004-0000-0000-0000DB090000}"/>
    <hyperlink ref="B2469" r:id="rId2525" xr:uid="{00000000-0004-0000-0000-0000DC090000}"/>
    <hyperlink ref="B2470" r:id="rId2526" xr:uid="{00000000-0004-0000-0000-0000DD090000}"/>
    <hyperlink ref="B2471" r:id="rId2527" xr:uid="{00000000-0004-0000-0000-0000DE090000}"/>
    <hyperlink ref="B2472" r:id="rId2528" xr:uid="{00000000-0004-0000-0000-0000DF090000}"/>
    <hyperlink ref="B2473" r:id="rId2529" xr:uid="{00000000-0004-0000-0000-0000E0090000}"/>
    <hyperlink ref="B2474" r:id="rId2530" xr:uid="{00000000-0004-0000-0000-0000E1090000}"/>
    <hyperlink ref="B2475" r:id="rId2531" xr:uid="{00000000-0004-0000-0000-0000E2090000}"/>
    <hyperlink ref="B2476" r:id="rId2532" xr:uid="{00000000-0004-0000-0000-0000E3090000}"/>
    <hyperlink ref="B2477" r:id="rId2533" xr:uid="{00000000-0004-0000-0000-0000E4090000}"/>
    <hyperlink ref="B2478" r:id="rId2534" xr:uid="{00000000-0004-0000-0000-0000E5090000}"/>
    <hyperlink ref="B2479" r:id="rId2535" xr:uid="{00000000-0004-0000-0000-0000E6090000}"/>
    <hyperlink ref="B2480" r:id="rId2536" xr:uid="{00000000-0004-0000-0000-0000E7090000}"/>
    <hyperlink ref="B2481" r:id="rId2537" xr:uid="{00000000-0004-0000-0000-0000E8090000}"/>
    <hyperlink ref="B2482" r:id="rId2538" xr:uid="{00000000-0004-0000-0000-0000E9090000}"/>
    <hyperlink ref="B2483" r:id="rId2539" xr:uid="{00000000-0004-0000-0000-0000EA090000}"/>
    <hyperlink ref="B2484" r:id="rId2540" xr:uid="{00000000-0004-0000-0000-0000EB090000}"/>
    <hyperlink ref="B2485" r:id="rId2541" xr:uid="{00000000-0004-0000-0000-0000EC090000}"/>
    <hyperlink ref="B2486" r:id="rId2542" xr:uid="{00000000-0004-0000-0000-0000ED090000}"/>
    <hyperlink ref="B2487" r:id="rId2543" xr:uid="{00000000-0004-0000-0000-0000EE090000}"/>
    <hyperlink ref="B2488" r:id="rId2544" xr:uid="{00000000-0004-0000-0000-0000EF090000}"/>
    <hyperlink ref="B2489" r:id="rId2545" xr:uid="{00000000-0004-0000-0000-0000F0090000}"/>
    <hyperlink ref="B2490" r:id="rId2546" xr:uid="{00000000-0004-0000-0000-0000F1090000}"/>
    <hyperlink ref="B2491" r:id="rId2547" xr:uid="{00000000-0004-0000-0000-0000F2090000}"/>
    <hyperlink ref="B2492" r:id="rId2548" xr:uid="{00000000-0004-0000-0000-0000F3090000}"/>
    <hyperlink ref="B2493" r:id="rId2549" xr:uid="{00000000-0004-0000-0000-0000F4090000}"/>
    <hyperlink ref="B2494" r:id="rId2550" xr:uid="{00000000-0004-0000-0000-0000F5090000}"/>
    <hyperlink ref="B2495" r:id="rId2551" xr:uid="{00000000-0004-0000-0000-0000F6090000}"/>
    <hyperlink ref="B2496" r:id="rId2552" xr:uid="{00000000-0004-0000-0000-0000F7090000}"/>
    <hyperlink ref="B2497" r:id="rId2553" xr:uid="{00000000-0004-0000-0000-0000F8090000}"/>
    <hyperlink ref="B2498" r:id="rId2554" xr:uid="{00000000-0004-0000-0000-0000F9090000}"/>
    <hyperlink ref="B2499" r:id="rId2555" xr:uid="{00000000-0004-0000-0000-0000FA090000}"/>
    <hyperlink ref="B2500" r:id="rId2556" xr:uid="{00000000-0004-0000-0000-0000FB090000}"/>
    <hyperlink ref="B2501" r:id="rId2557" xr:uid="{00000000-0004-0000-0000-0000FC090000}"/>
    <hyperlink ref="B2502" r:id="rId2558" xr:uid="{00000000-0004-0000-0000-0000FD090000}"/>
    <hyperlink ref="B2503" r:id="rId2559" xr:uid="{00000000-0004-0000-0000-0000FE090000}"/>
    <hyperlink ref="B2504" r:id="rId2560" xr:uid="{00000000-0004-0000-0000-0000FF090000}"/>
    <hyperlink ref="B2505" r:id="rId2561" xr:uid="{00000000-0004-0000-0000-0000000A0000}"/>
    <hyperlink ref="B2506" r:id="rId2562" xr:uid="{00000000-0004-0000-0000-0000010A0000}"/>
    <hyperlink ref="B2507" r:id="rId2563" xr:uid="{00000000-0004-0000-0000-0000020A0000}"/>
    <hyperlink ref="B2508" r:id="rId2564" xr:uid="{00000000-0004-0000-0000-0000030A0000}"/>
    <hyperlink ref="B2509" r:id="rId2565" xr:uid="{00000000-0004-0000-0000-0000040A0000}"/>
    <hyperlink ref="B2510" r:id="rId2566" xr:uid="{00000000-0004-0000-0000-0000050A0000}"/>
    <hyperlink ref="B2511" r:id="rId2567" xr:uid="{00000000-0004-0000-0000-0000060A0000}"/>
    <hyperlink ref="B2512" r:id="rId2568" xr:uid="{00000000-0004-0000-0000-0000070A0000}"/>
    <hyperlink ref="B2513" r:id="rId2569" xr:uid="{00000000-0004-0000-0000-0000080A0000}"/>
    <hyperlink ref="B2514" r:id="rId2570" xr:uid="{00000000-0004-0000-0000-0000090A0000}"/>
    <hyperlink ref="B2515" r:id="rId2571" xr:uid="{00000000-0004-0000-0000-00000A0A0000}"/>
    <hyperlink ref="B2516" r:id="rId2572" xr:uid="{00000000-0004-0000-0000-00000B0A0000}"/>
    <hyperlink ref="B2517" r:id="rId2573" xr:uid="{00000000-0004-0000-0000-00000C0A0000}"/>
    <hyperlink ref="B2518" r:id="rId2574" xr:uid="{00000000-0004-0000-0000-00000D0A0000}"/>
    <hyperlink ref="B2519" r:id="rId2575" xr:uid="{00000000-0004-0000-0000-00000E0A0000}"/>
    <hyperlink ref="B2520" r:id="rId2576" xr:uid="{00000000-0004-0000-0000-00000F0A0000}"/>
    <hyperlink ref="B2521" r:id="rId2577" xr:uid="{00000000-0004-0000-0000-0000100A0000}"/>
    <hyperlink ref="B2522" r:id="rId2578" xr:uid="{00000000-0004-0000-0000-0000110A0000}"/>
    <hyperlink ref="B2523" r:id="rId2579" xr:uid="{00000000-0004-0000-0000-0000120A0000}"/>
    <hyperlink ref="B2524" r:id="rId2580" xr:uid="{00000000-0004-0000-0000-0000130A0000}"/>
    <hyperlink ref="B2525" r:id="rId2581" xr:uid="{00000000-0004-0000-0000-0000140A0000}"/>
    <hyperlink ref="B2526" r:id="rId2582" xr:uid="{00000000-0004-0000-0000-0000150A0000}"/>
    <hyperlink ref="B2527" r:id="rId2583" xr:uid="{00000000-0004-0000-0000-0000160A0000}"/>
    <hyperlink ref="B2528" r:id="rId2584" xr:uid="{00000000-0004-0000-0000-0000170A0000}"/>
    <hyperlink ref="B2529" r:id="rId2585" xr:uid="{00000000-0004-0000-0000-0000180A0000}"/>
    <hyperlink ref="B2530" r:id="rId2586" xr:uid="{00000000-0004-0000-0000-0000190A0000}"/>
    <hyperlink ref="B2531" r:id="rId2587" xr:uid="{00000000-0004-0000-0000-00001A0A0000}"/>
    <hyperlink ref="B2532" r:id="rId2588" xr:uid="{00000000-0004-0000-0000-00001B0A0000}"/>
    <hyperlink ref="B2533" r:id="rId2589" xr:uid="{00000000-0004-0000-0000-00001C0A0000}"/>
    <hyperlink ref="B2534" r:id="rId2590" xr:uid="{00000000-0004-0000-0000-00001D0A0000}"/>
    <hyperlink ref="B2535" r:id="rId2591" xr:uid="{00000000-0004-0000-0000-00001E0A0000}"/>
    <hyperlink ref="B2536" r:id="rId2592" xr:uid="{00000000-0004-0000-0000-00001F0A0000}"/>
    <hyperlink ref="B2537" r:id="rId2593" xr:uid="{00000000-0004-0000-0000-0000200A0000}"/>
    <hyperlink ref="B2538" r:id="rId2594" xr:uid="{00000000-0004-0000-0000-0000210A0000}"/>
    <hyperlink ref="B2539" r:id="rId2595" xr:uid="{00000000-0004-0000-0000-0000220A0000}"/>
    <hyperlink ref="B2540" r:id="rId2596" xr:uid="{00000000-0004-0000-0000-0000230A0000}"/>
    <hyperlink ref="B2541" r:id="rId2597" xr:uid="{00000000-0004-0000-0000-0000240A0000}"/>
    <hyperlink ref="B2542" r:id="rId2598" xr:uid="{00000000-0004-0000-0000-0000250A0000}"/>
    <hyperlink ref="B2543" r:id="rId2599" xr:uid="{00000000-0004-0000-0000-0000260A0000}"/>
    <hyperlink ref="B2544" r:id="rId2600" xr:uid="{00000000-0004-0000-0000-0000270A0000}"/>
    <hyperlink ref="B2545" r:id="rId2601" xr:uid="{00000000-0004-0000-0000-0000280A0000}"/>
    <hyperlink ref="B2546" r:id="rId2602" xr:uid="{00000000-0004-0000-0000-0000290A0000}"/>
    <hyperlink ref="B2547" r:id="rId2603" xr:uid="{00000000-0004-0000-0000-00002A0A0000}"/>
    <hyperlink ref="B2548" r:id="rId2604" xr:uid="{00000000-0004-0000-0000-00002B0A0000}"/>
    <hyperlink ref="B2549" r:id="rId2605" xr:uid="{00000000-0004-0000-0000-00002C0A0000}"/>
    <hyperlink ref="B2550" r:id="rId2606" xr:uid="{00000000-0004-0000-0000-00002D0A0000}"/>
    <hyperlink ref="B2551" r:id="rId2607" xr:uid="{00000000-0004-0000-0000-00002E0A0000}"/>
    <hyperlink ref="B2552" r:id="rId2608" xr:uid="{00000000-0004-0000-0000-00002F0A0000}"/>
    <hyperlink ref="B2553" r:id="rId2609" xr:uid="{00000000-0004-0000-0000-0000300A0000}"/>
    <hyperlink ref="B2554" r:id="rId2610" xr:uid="{00000000-0004-0000-0000-0000310A0000}"/>
    <hyperlink ref="B2555" r:id="rId2611" xr:uid="{00000000-0004-0000-0000-0000320A0000}"/>
    <hyperlink ref="B2556" r:id="rId2612" xr:uid="{00000000-0004-0000-0000-0000330A0000}"/>
    <hyperlink ref="B2557" r:id="rId2613" xr:uid="{00000000-0004-0000-0000-0000340A0000}"/>
    <hyperlink ref="B2558" r:id="rId2614" xr:uid="{00000000-0004-0000-0000-0000350A0000}"/>
    <hyperlink ref="B2559" r:id="rId2615" xr:uid="{00000000-0004-0000-0000-0000360A0000}"/>
    <hyperlink ref="B2560" r:id="rId2616" xr:uid="{00000000-0004-0000-0000-0000370A0000}"/>
    <hyperlink ref="B2561" r:id="rId2617" xr:uid="{00000000-0004-0000-0000-0000380A0000}"/>
    <hyperlink ref="B2562" r:id="rId2618" xr:uid="{00000000-0004-0000-0000-0000390A0000}"/>
    <hyperlink ref="B2563" r:id="rId2619" xr:uid="{00000000-0004-0000-0000-00003A0A0000}"/>
    <hyperlink ref="B2564" r:id="rId2620" xr:uid="{00000000-0004-0000-0000-00003B0A0000}"/>
    <hyperlink ref="B2565" r:id="rId2621" xr:uid="{00000000-0004-0000-0000-00003C0A0000}"/>
    <hyperlink ref="B2566" r:id="rId2622" xr:uid="{00000000-0004-0000-0000-00003D0A0000}"/>
    <hyperlink ref="B2567" r:id="rId2623" xr:uid="{00000000-0004-0000-0000-00003E0A0000}"/>
    <hyperlink ref="B2568" r:id="rId2624" xr:uid="{00000000-0004-0000-0000-00003F0A0000}"/>
    <hyperlink ref="B2569" r:id="rId2625" xr:uid="{00000000-0004-0000-0000-0000400A0000}"/>
    <hyperlink ref="B2570" r:id="rId2626" xr:uid="{00000000-0004-0000-0000-0000410A0000}"/>
    <hyperlink ref="B2571" r:id="rId2627" xr:uid="{00000000-0004-0000-0000-0000420A0000}"/>
    <hyperlink ref="B2572" r:id="rId2628" xr:uid="{00000000-0004-0000-0000-0000430A0000}"/>
    <hyperlink ref="B2573" r:id="rId2629" xr:uid="{00000000-0004-0000-0000-0000440A0000}"/>
    <hyperlink ref="B2574" r:id="rId2630" xr:uid="{00000000-0004-0000-0000-0000450A0000}"/>
    <hyperlink ref="B2575" r:id="rId2631" xr:uid="{00000000-0004-0000-0000-0000460A0000}"/>
    <hyperlink ref="B2576" r:id="rId2632" xr:uid="{00000000-0004-0000-0000-0000470A0000}"/>
    <hyperlink ref="B2577" r:id="rId2633" xr:uid="{00000000-0004-0000-0000-0000480A0000}"/>
    <hyperlink ref="B2578" r:id="rId2634" xr:uid="{00000000-0004-0000-0000-0000490A0000}"/>
    <hyperlink ref="B2579" r:id="rId2635" xr:uid="{00000000-0004-0000-0000-00004A0A0000}"/>
    <hyperlink ref="B2580" r:id="rId2636" xr:uid="{00000000-0004-0000-0000-00004B0A0000}"/>
    <hyperlink ref="B2581" r:id="rId2637" xr:uid="{00000000-0004-0000-0000-00004C0A0000}"/>
    <hyperlink ref="B2582" r:id="rId2638" xr:uid="{00000000-0004-0000-0000-00004D0A0000}"/>
    <hyperlink ref="B2583" r:id="rId2639" xr:uid="{00000000-0004-0000-0000-00004E0A0000}"/>
    <hyperlink ref="B2584" r:id="rId2640" xr:uid="{00000000-0004-0000-0000-00004F0A0000}"/>
    <hyperlink ref="B2585" r:id="rId2641" xr:uid="{00000000-0004-0000-0000-0000500A0000}"/>
    <hyperlink ref="B2586" r:id="rId2642" xr:uid="{00000000-0004-0000-0000-0000510A0000}"/>
    <hyperlink ref="B2587" r:id="rId2643" xr:uid="{00000000-0004-0000-0000-0000520A0000}"/>
    <hyperlink ref="B2588" r:id="rId2644" xr:uid="{00000000-0004-0000-0000-0000530A0000}"/>
    <hyperlink ref="B2589" r:id="rId2645" xr:uid="{00000000-0004-0000-0000-0000540A0000}"/>
    <hyperlink ref="B2590" r:id="rId2646" xr:uid="{00000000-0004-0000-0000-0000550A0000}"/>
    <hyperlink ref="B2591" r:id="rId2647" xr:uid="{00000000-0004-0000-0000-0000560A0000}"/>
    <hyperlink ref="B2592" r:id="rId2648" xr:uid="{00000000-0004-0000-0000-0000570A0000}"/>
    <hyperlink ref="B2593" r:id="rId2649" xr:uid="{00000000-0004-0000-0000-0000580A0000}"/>
    <hyperlink ref="B2594" r:id="rId2650" xr:uid="{00000000-0004-0000-0000-0000590A0000}"/>
    <hyperlink ref="B2595" r:id="rId2651" xr:uid="{00000000-0004-0000-0000-00005A0A0000}"/>
    <hyperlink ref="B2596" r:id="rId2652" xr:uid="{00000000-0004-0000-0000-00005B0A0000}"/>
    <hyperlink ref="B2597" r:id="rId2653" xr:uid="{00000000-0004-0000-0000-00005C0A0000}"/>
    <hyperlink ref="B2598" r:id="rId2654" xr:uid="{00000000-0004-0000-0000-00005D0A0000}"/>
    <hyperlink ref="B2599" r:id="rId2655" xr:uid="{00000000-0004-0000-0000-00005E0A0000}"/>
    <hyperlink ref="B2600" r:id="rId2656" xr:uid="{00000000-0004-0000-0000-00005F0A0000}"/>
    <hyperlink ref="B2601" r:id="rId2657" xr:uid="{00000000-0004-0000-0000-0000600A0000}"/>
    <hyperlink ref="B2602" r:id="rId2658" xr:uid="{00000000-0004-0000-0000-0000610A0000}"/>
    <hyperlink ref="B2603" r:id="rId2659" xr:uid="{00000000-0004-0000-0000-0000620A0000}"/>
    <hyperlink ref="B2604" r:id="rId2660" xr:uid="{00000000-0004-0000-0000-0000630A0000}"/>
    <hyperlink ref="B2605" r:id="rId2661" xr:uid="{00000000-0004-0000-0000-0000640A0000}"/>
    <hyperlink ref="B2606" r:id="rId2662" xr:uid="{00000000-0004-0000-0000-0000650A0000}"/>
    <hyperlink ref="B2607" r:id="rId2663" xr:uid="{00000000-0004-0000-0000-0000660A0000}"/>
    <hyperlink ref="B2608" r:id="rId2664" xr:uid="{00000000-0004-0000-0000-0000670A0000}"/>
    <hyperlink ref="B2609" r:id="rId2665" xr:uid="{00000000-0004-0000-0000-0000680A0000}"/>
    <hyperlink ref="B2610" r:id="rId2666" xr:uid="{00000000-0004-0000-0000-0000690A0000}"/>
    <hyperlink ref="B2611" r:id="rId2667" xr:uid="{00000000-0004-0000-0000-00006A0A0000}"/>
    <hyperlink ref="B2612" r:id="rId2668" xr:uid="{00000000-0004-0000-0000-00006B0A0000}"/>
    <hyperlink ref="B2613" r:id="rId2669" xr:uid="{00000000-0004-0000-0000-00006C0A0000}"/>
    <hyperlink ref="B2614" r:id="rId2670" xr:uid="{00000000-0004-0000-0000-00006D0A0000}"/>
    <hyperlink ref="B2615" r:id="rId2671" xr:uid="{00000000-0004-0000-0000-00006E0A0000}"/>
    <hyperlink ref="B2616" r:id="rId2672" xr:uid="{00000000-0004-0000-0000-00006F0A0000}"/>
    <hyperlink ref="B2617" r:id="rId2673" xr:uid="{00000000-0004-0000-0000-0000700A0000}"/>
    <hyperlink ref="B2618" r:id="rId2674" xr:uid="{00000000-0004-0000-0000-0000710A0000}"/>
    <hyperlink ref="B2619" r:id="rId2675" xr:uid="{00000000-0004-0000-0000-0000720A0000}"/>
    <hyperlink ref="B2620" r:id="rId2676" xr:uid="{00000000-0004-0000-0000-0000730A0000}"/>
    <hyperlink ref="B2621" r:id="rId2677" xr:uid="{00000000-0004-0000-0000-0000740A0000}"/>
    <hyperlink ref="B2622" r:id="rId2678" xr:uid="{00000000-0004-0000-0000-0000750A0000}"/>
    <hyperlink ref="B2623" r:id="rId2679" xr:uid="{00000000-0004-0000-0000-0000760A0000}"/>
    <hyperlink ref="B2624" r:id="rId2680" xr:uid="{00000000-0004-0000-0000-0000770A0000}"/>
    <hyperlink ref="B2625" r:id="rId2681" xr:uid="{00000000-0004-0000-0000-0000780A0000}"/>
    <hyperlink ref="B2626" r:id="rId2682" xr:uid="{00000000-0004-0000-0000-0000790A0000}"/>
    <hyperlink ref="B2627" r:id="rId2683" xr:uid="{00000000-0004-0000-0000-00007A0A0000}"/>
    <hyperlink ref="B2628" r:id="rId2684" xr:uid="{00000000-0004-0000-0000-00007B0A0000}"/>
    <hyperlink ref="B2629" r:id="rId2685" xr:uid="{00000000-0004-0000-0000-00007C0A0000}"/>
    <hyperlink ref="B2630" r:id="rId2686" xr:uid="{00000000-0004-0000-0000-00007D0A0000}"/>
    <hyperlink ref="B2631" r:id="rId2687" xr:uid="{00000000-0004-0000-0000-00007E0A0000}"/>
    <hyperlink ref="B2632" r:id="rId2688" xr:uid="{00000000-0004-0000-0000-00007F0A0000}"/>
    <hyperlink ref="B2633" r:id="rId2689" xr:uid="{00000000-0004-0000-0000-0000800A0000}"/>
    <hyperlink ref="B2634" r:id="rId2690" xr:uid="{00000000-0004-0000-0000-0000810A0000}"/>
    <hyperlink ref="B2635" r:id="rId2691" xr:uid="{00000000-0004-0000-0000-0000820A0000}"/>
    <hyperlink ref="B2636" r:id="rId2692" xr:uid="{00000000-0004-0000-0000-0000830A0000}"/>
    <hyperlink ref="B2637" r:id="rId2693" xr:uid="{00000000-0004-0000-0000-0000840A0000}"/>
    <hyperlink ref="B2638" r:id="rId2694" xr:uid="{00000000-0004-0000-0000-0000850A0000}"/>
    <hyperlink ref="B2639" r:id="rId2695" xr:uid="{00000000-0004-0000-0000-0000860A0000}"/>
    <hyperlink ref="B2640" r:id="rId2696" xr:uid="{00000000-0004-0000-0000-0000870A0000}"/>
    <hyperlink ref="B2641" r:id="rId2697" xr:uid="{00000000-0004-0000-0000-0000880A0000}"/>
    <hyperlink ref="B2642" r:id="rId2698" xr:uid="{00000000-0004-0000-0000-0000890A0000}"/>
    <hyperlink ref="B2643" r:id="rId2699" xr:uid="{00000000-0004-0000-0000-00008A0A0000}"/>
    <hyperlink ref="B2644" r:id="rId2700" xr:uid="{00000000-0004-0000-0000-00008B0A0000}"/>
    <hyperlink ref="B2645" r:id="rId2701" xr:uid="{00000000-0004-0000-0000-00008C0A0000}"/>
    <hyperlink ref="B2646" r:id="rId2702" xr:uid="{00000000-0004-0000-0000-00008D0A0000}"/>
    <hyperlink ref="B2647" r:id="rId2703" xr:uid="{00000000-0004-0000-0000-00008E0A0000}"/>
    <hyperlink ref="B2648" r:id="rId2704" xr:uid="{00000000-0004-0000-0000-00008F0A0000}"/>
    <hyperlink ref="B2649" r:id="rId2705" xr:uid="{00000000-0004-0000-0000-0000900A0000}"/>
    <hyperlink ref="B2650" r:id="rId2706" xr:uid="{00000000-0004-0000-0000-0000910A0000}"/>
    <hyperlink ref="B2651" r:id="rId2707" xr:uid="{00000000-0004-0000-0000-0000920A0000}"/>
    <hyperlink ref="B2652" r:id="rId2708" xr:uid="{00000000-0004-0000-0000-0000930A0000}"/>
    <hyperlink ref="B2653" r:id="rId2709" xr:uid="{00000000-0004-0000-0000-0000940A0000}"/>
    <hyperlink ref="B2654" r:id="rId2710" xr:uid="{00000000-0004-0000-0000-0000950A0000}"/>
    <hyperlink ref="B2655" r:id="rId2711" xr:uid="{00000000-0004-0000-0000-0000960A0000}"/>
    <hyperlink ref="B2656" r:id="rId2712" xr:uid="{00000000-0004-0000-0000-0000970A0000}"/>
    <hyperlink ref="B2657" r:id="rId2713" xr:uid="{00000000-0004-0000-0000-0000980A0000}"/>
    <hyperlink ref="A2658" r:id="rId2714" xr:uid="{00000000-0004-0000-0000-0000990A0000}"/>
    <hyperlink ref="B2658" r:id="rId2715" xr:uid="{00000000-0004-0000-0000-00009A0A0000}"/>
    <hyperlink ref="B2659" r:id="rId2716" xr:uid="{00000000-0004-0000-0000-00009B0A0000}"/>
    <hyperlink ref="B2660" r:id="rId2717" xr:uid="{00000000-0004-0000-0000-00009C0A0000}"/>
    <hyperlink ref="B2661" r:id="rId2718" xr:uid="{00000000-0004-0000-0000-00009D0A0000}"/>
    <hyperlink ref="B2662" r:id="rId2719" xr:uid="{00000000-0004-0000-0000-00009E0A0000}"/>
    <hyperlink ref="B2663" r:id="rId2720" xr:uid="{00000000-0004-0000-0000-00009F0A0000}"/>
    <hyperlink ref="B2664" r:id="rId2721" xr:uid="{00000000-0004-0000-0000-0000A00A0000}"/>
    <hyperlink ref="B2665" r:id="rId2722" xr:uid="{00000000-0004-0000-0000-0000A10A0000}"/>
    <hyperlink ref="B2666" r:id="rId2723" xr:uid="{00000000-0004-0000-0000-0000A20A0000}"/>
    <hyperlink ref="B2667" r:id="rId2724" xr:uid="{00000000-0004-0000-0000-0000A30A0000}"/>
    <hyperlink ref="B2668" r:id="rId2725" xr:uid="{00000000-0004-0000-0000-0000A40A0000}"/>
    <hyperlink ref="B2669" r:id="rId2726" xr:uid="{00000000-0004-0000-0000-0000A50A0000}"/>
    <hyperlink ref="B2670" r:id="rId2727" xr:uid="{00000000-0004-0000-0000-0000A60A0000}"/>
    <hyperlink ref="B2671" r:id="rId2728" xr:uid="{00000000-0004-0000-0000-0000A70A0000}"/>
    <hyperlink ref="B2672" r:id="rId2729" xr:uid="{00000000-0004-0000-0000-0000A80A0000}"/>
    <hyperlink ref="B2673" r:id="rId2730" xr:uid="{00000000-0004-0000-0000-0000A90A0000}"/>
    <hyperlink ref="B2674" r:id="rId2731" xr:uid="{00000000-0004-0000-0000-0000AA0A0000}"/>
    <hyperlink ref="B2675" r:id="rId2732" xr:uid="{00000000-0004-0000-0000-0000AB0A0000}"/>
    <hyperlink ref="B2676" r:id="rId2733" xr:uid="{00000000-0004-0000-0000-0000AC0A0000}"/>
    <hyperlink ref="B2677" r:id="rId2734" xr:uid="{00000000-0004-0000-0000-0000AD0A0000}"/>
    <hyperlink ref="B2678" r:id="rId2735" xr:uid="{00000000-0004-0000-0000-0000AE0A0000}"/>
    <hyperlink ref="B2679" r:id="rId2736" xr:uid="{00000000-0004-0000-0000-0000AF0A0000}"/>
    <hyperlink ref="B2680" r:id="rId2737" xr:uid="{00000000-0004-0000-0000-0000B00A0000}"/>
    <hyperlink ref="B2681" r:id="rId2738" xr:uid="{00000000-0004-0000-0000-0000B10A0000}"/>
    <hyperlink ref="B2682" r:id="rId2739" xr:uid="{00000000-0004-0000-0000-0000B20A0000}"/>
    <hyperlink ref="B2683" r:id="rId2740" xr:uid="{00000000-0004-0000-0000-0000B30A0000}"/>
    <hyperlink ref="B2684" r:id="rId2741" xr:uid="{00000000-0004-0000-0000-0000B40A0000}"/>
    <hyperlink ref="B2685" r:id="rId2742" xr:uid="{00000000-0004-0000-0000-0000B50A0000}"/>
    <hyperlink ref="B2686" r:id="rId2743" xr:uid="{00000000-0004-0000-0000-0000B60A0000}"/>
    <hyperlink ref="B2687" r:id="rId2744" xr:uid="{00000000-0004-0000-0000-0000B70A0000}"/>
    <hyperlink ref="B2688" r:id="rId2745" xr:uid="{00000000-0004-0000-0000-0000B80A0000}"/>
    <hyperlink ref="B2689" r:id="rId2746" xr:uid="{00000000-0004-0000-0000-0000B90A0000}"/>
    <hyperlink ref="B2690" r:id="rId2747" xr:uid="{00000000-0004-0000-0000-0000BA0A0000}"/>
    <hyperlink ref="B2691" r:id="rId2748" xr:uid="{00000000-0004-0000-0000-0000BB0A0000}"/>
    <hyperlink ref="B2692" r:id="rId2749" xr:uid="{00000000-0004-0000-0000-0000BC0A0000}"/>
    <hyperlink ref="B2693" r:id="rId2750" xr:uid="{00000000-0004-0000-0000-0000BD0A0000}"/>
    <hyperlink ref="B2694" r:id="rId2751" xr:uid="{00000000-0004-0000-0000-0000BE0A0000}"/>
    <hyperlink ref="B2695" r:id="rId2752" xr:uid="{00000000-0004-0000-0000-0000BF0A0000}"/>
    <hyperlink ref="B2696" r:id="rId2753" xr:uid="{00000000-0004-0000-0000-0000C00A0000}"/>
    <hyperlink ref="B2697" r:id="rId2754" xr:uid="{00000000-0004-0000-0000-0000C10A0000}"/>
    <hyperlink ref="B2698" r:id="rId2755" xr:uid="{00000000-0004-0000-0000-0000C20A0000}"/>
    <hyperlink ref="B2699" r:id="rId2756" xr:uid="{00000000-0004-0000-0000-0000C30A0000}"/>
    <hyperlink ref="B2700" r:id="rId2757" xr:uid="{00000000-0004-0000-0000-0000C40A0000}"/>
    <hyperlink ref="B2701" r:id="rId2758" xr:uid="{00000000-0004-0000-0000-0000C50A0000}"/>
    <hyperlink ref="B2702" r:id="rId2759" xr:uid="{00000000-0004-0000-0000-0000C60A0000}"/>
    <hyperlink ref="B2703" r:id="rId2760" xr:uid="{00000000-0004-0000-0000-0000C70A0000}"/>
    <hyperlink ref="B2704" r:id="rId2761" xr:uid="{00000000-0004-0000-0000-0000C80A0000}"/>
    <hyperlink ref="B2705" r:id="rId2762" xr:uid="{00000000-0004-0000-0000-0000C90A0000}"/>
    <hyperlink ref="B2706" r:id="rId2763" xr:uid="{00000000-0004-0000-0000-0000CA0A0000}"/>
    <hyperlink ref="B2707" r:id="rId2764" xr:uid="{00000000-0004-0000-0000-0000CB0A0000}"/>
    <hyperlink ref="B2708" r:id="rId2765" xr:uid="{00000000-0004-0000-0000-0000CC0A0000}"/>
    <hyperlink ref="B2709" r:id="rId2766" xr:uid="{00000000-0004-0000-0000-0000CD0A0000}"/>
    <hyperlink ref="B2710" r:id="rId2767" xr:uid="{00000000-0004-0000-0000-0000CE0A0000}"/>
    <hyperlink ref="B2711" r:id="rId2768" xr:uid="{00000000-0004-0000-0000-0000CF0A0000}"/>
    <hyperlink ref="B2712" r:id="rId2769" xr:uid="{00000000-0004-0000-0000-0000D00A0000}"/>
    <hyperlink ref="B2713" r:id="rId2770" xr:uid="{00000000-0004-0000-0000-0000D10A0000}"/>
    <hyperlink ref="B2714" r:id="rId2771" xr:uid="{00000000-0004-0000-0000-0000D20A0000}"/>
    <hyperlink ref="B2715" r:id="rId2772" xr:uid="{00000000-0004-0000-0000-0000D30A0000}"/>
    <hyperlink ref="B2716" r:id="rId2773" xr:uid="{00000000-0004-0000-0000-0000D40A0000}"/>
    <hyperlink ref="B2717" r:id="rId2774" xr:uid="{00000000-0004-0000-0000-0000D50A0000}"/>
    <hyperlink ref="B2718" r:id="rId2775" xr:uid="{00000000-0004-0000-0000-0000D60A0000}"/>
    <hyperlink ref="B2719" r:id="rId2776" xr:uid="{00000000-0004-0000-0000-0000D70A0000}"/>
    <hyperlink ref="B2720" r:id="rId2777" xr:uid="{00000000-0004-0000-0000-0000D80A0000}"/>
    <hyperlink ref="B2721" r:id="rId2778" xr:uid="{00000000-0004-0000-0000-0000D90A0000}"/>
    <hyperlink ref="B2722" r:id="rId2779" xr:uid="{00000000-0004-0000-0000-0000DA0A0000}"/>
    <hyperlink ref="B2723" r:id="rId2780" xr:uid="{00000000-0004-0000-0000-0000DB0A0000}"/>
    <hyperlink ref="B2724" r:id="rId2781" xr:uid="{00000000-0004-0000-0000-0000DC0A0000}"/>
    <hyperlink ref="B2725" r:id="rId2782" xr:uid="{00000000-0004-0000-0000-0000DD0A0000}"/>
    <hyperlink ref="A2726" r:id="rId2783" xr:uid="{00000000-0004-0000-0000-0000DE0A0000}"/>
    <hyperlink ref="B2726" r:id="rId2784" xr:uid="{00000000-0004-0000-0000-0000DF0A0000}"/>
    <hyperlink ref="B2727" r:id="rId2785" xr:uid="{00000000-0004-0000-0000-0000E00A0000}"/>
    <hyperlink ref="B2728" r:id="rId2786" xr:uid="{00000000-0004-0000-0000-0000E10A0000}"/>
    <hyperlink ref="B2729" r:id="rId2787" xr:uid="{00000000-0004-0000-0000-0000E20A0000}"/>
    <hyperlink ref="B2730" r:id="rId2788" xr:uid="{00000000-0004-0000-0000-0000E30A0000}"/>
    <hyperlink ref="B2731" r:id="rId2789" xr:uid="{00000000-0004-0000-0000-0000E40A0000}"/>
    <hyperlink ref="B2732" r:id="rId2790" xr:uid="{00000000-0004-0000-0000-0000E50A0000}"/>
    <hyperlink ref="B2733" r:id="rId2791" xr:uid="{00000000-0004-0000-0000-0000E60A0000}"/>
    <hyperlink ref="B2734" r:id="rId2792" xr:uid="{00000000-0004-0000-0000-0000E70A0000}"/>
    <hyperlink ref="B2735" r:id="rId2793" xr:uid="{00000000-0004-0000-0000-0000E80A0000}"/>
    <hyperlink ref="B2736" r:id="rId2794" xr:uid="{00000000-0004-0000-0000-0000E90A0000}"/>
    <hyperlink ref="B2737" r:id="rId2795" xr:uid="{00000000-0004-0000-0000-0000EA0A0000}"/>
    <hyperlink ref="B2738" r:id="rId2796" xr:uid="{00000000-0004-0000-0000-0000EB0A0000}"/>
    <hyperlink ref="B2739" r:id="rId2797" xr:uid="{00000000-0004-0000-0000-0000EC0A0000}"/>
    <hyperlink ref="B2740" r:id="rId2798" xr:uid="{00000000-0004-0000-0000-0000ED0A0000}"/>
    <hyperlink ref="B2741" r:id="rId2799" xr:uid="{00000000-0004-0000-0000-0000EE0A0000}"/>
    <hyperlink ref="B2742" r:id="rId2800" xr:uid="{00000000-0004-0000-0000-0000EF0A0000}"/>
    <hyperlink ref="B2743" r:id="rId2801" xr:uid="{00000000-0004-0000-0000-0000F00A0000}"/>
    <hyperlink ref="B2744" r:id="rId2802" xr:uid="{00000000-0004-0000-0000-0000F10A0000}"/>
    <hyperlink ref="B2745" r:id="rId2803" xr:uid="{00000000-0004-0000-0000-0000F20A0000}"/>
    <hyperlink ref="B2746" r:id="rId2804" xr:uid="{00000000-0004-0000-0000-0000F30A0000}"/>
    <hyperlink ref="B2747" r:id="rId2805" xr:uid="{00000000-0004-0000-0000-0000F40A0000}"/>
    <hyperlink ref="B2748" r:id="rId2806" xr:uid="{00000000-0004-0000-0000-0000F50A0000}"/>
    <hyperlink ref="B2749" r:id="rId2807" xr:uid="{00000000-0004-0000-0000-0000F60A0000}"/>
    <hyperlink ref="B2750" r:id="rId2808" xr:uid="{00000000-0004-0000-0000-0000F70A0000}"/>
    <hyperlink ref="B2751" r:id="rId2809" xr:uid="{00000000-0004-0000-0000-0000F80A0000}"/>
    <hyperlink ref="B2752" r:id="rId2810" xr:uid="{00000000-0004-0000-0000-0000F90A0000}"/>
    <hyperlink ref="B2753" r:id="rId2811" xr:uid="{00000000-0004-0000-0000-0000FA0A0000}"/>
    <hyperlink ref="B2754" r:id="rId2812" xr:uid="{00000000-0004-0000-0000-0000FB0A0000}"/>
    <hyperlink ref="B2755" r:id="rId2813" xr:uid="{00000000-0004-0000-0000-0000FC0A0000}"/>
    <hyperlink ref="B2756" r:id="rId2814" xr:uid="{00000000-0004-0000-0000-0000FD0A0000}"/>
    <hyperlink ref="B2757" r:id="rId2815" xr:uid="{00000000-0004-0000-0000-0000FE0A0000}"/>
    <hyperlink ref="B2758" r:id="rId2816" xr:uid="{00000000-0004-0000-0000-0000FF0A0000}"/>
    <hyperlink ref="B2759" r:id="rId2817" xr:uid="{00000000-0004-0000-0000-0000000B0000}"/>
    <hyperlink ref="B2760" r:id="rId2818" xr:uid="{00000000-0004-0000-0000-0000010B0000}"/>
    <hyperlink ref="B2761" r:id="rId2819" xr:uid="{00000000-0004-0000-0000-0000020B0000}"/>
    <hyperlink ref="B2762" r:id="rId2820" xr:uid="{00000000-0004-0000-0000-0000030B0000}"/>
    <hyperlink ref="B2763" r:id="rId2821" xr:uid="{00000000-0004-0000-0000-0000040B0000}"/>
    <hyperlink ref="B2764" r:id="rId2822" xr:uid="{00000000-0004-0000-0000-0000050B0000}"/>
    <hyperlink ref="B2765" r:id="rId2823" xr:uid="{00000000-0004-0000-0000-0000060B0000}"/>
    <hyperlink ref="B2766" r:id="rId2824" xr:uid="{00000000-0004-0000-0000-0000070B0000}"/>
    <hyperlink ref="B2767" r:id="rId2825" xr:uid="{00000000-0004-0000-0000-0000080B0000}"/>
    <hyperlink ref="B2768" r:id="rId2826" xr:uid="{00000000-0004-0000-0000-0000090B0000}"/>
    <hyperlink ref="B2769" r:id="rId2827" xr:uid="{00000000-0004-0000-0000-00000A0B0000}"/>
    <hyperlink ref="B2770" r:id="rId2828" xr:uid="{00000000-0004-0000-0000-00000B0B0000}"/>
    <hyperlink ref="B2771" r:id="rId2829" xr:uid="{00000000-0004-0000-0000-00000C0B0000}"/>
    <hyperlink ref="B2772" r:id="rId2830" xr:uid="{00000000-0004-0000-0000-00000D0B0000}"/>
    <hyperlink ref="B2773" r:id="rId2831" xr:uid="{00000000-0004-0000-0000-00000E0B0000}"/>
    <hyperlink ref="B2774" r:id="rId2832" xr:uid="{00000000-0004-0000-0000-00000F0B0000}"/>
    <hyperlink ref="B2775" r:id="rId2833" xr:uid="{00000000-0004-0000-0000-0000100B0000}"/>
    <hyperlink ref="B2776" r:id="rId2834" xr:uid="{00000000-0004-0000-0000-0000110B0000}"/>
    <hyperlink ref="B2777" r:id="rId2835" xr:uid="{00000000-0004-0000-0000-0000120B0000}"/>
    <hyperlink ref="A2778" r:id="rId2836" display="EngineRoom.io" xr:uid="{00000000-0004-0000-0000-0000130B0000}"/>
    <hyperlink ref="B2778" r:id="rId2837" xr:uid="{00000000-0004-0000-0000-0000140B0000}"/>
    <hyperlink ref="B2779" r:id="rId2838" xr:uid="{00000000-0004-0000-0000-0000150B0000}"/>
    <hyperlink ref="B2780" r:id="rId2839" xr:uid="{00000000-0004-0000-0000-0000160B0000}"/>
    <hyperlink ref="B2781" r:id="rId2840" xr:uid="{00000000-0004-0000-0000-0000170B0000}"/>
    <hyperlink ref="B2782" r:id="rId2841" xr:uid="{00000000-0004-0000-0000-0000180B0000}"/>
    <hyperlink ref="B2783" r:id="rId2842" xr:uid="{00000000-0004-0000-0000-0000190B0000}"/>
    <hyperlink ref="B2784" r:id="rId2843" xr:uid="{00000000-0004-0000-0000-00001A0B0000}"/>
    <hyperlink ref="B2785" r:id="rId2844" xr:uid="{00000000-0004-0000-0000-00001B0B0000}"/>
    <hyperlink ref="A2786" r:id="rId2845" xr:uid="{00000000-0004-0000-0000-00001C0B0000}"/>
    <hyperlink ref="B2786" r:id="rId2846" xr:uid="{00000000-0004-0000-0000-00001D0B0000}"/>
    <hyperlink ref="B2787" r:id="rId2847" xr:uid="{00000000-0004-0000-0000-00001E0B0000}"/>
    <hyperlink ref="B2788" r:id="rId2848" xr:uid="{00000000-0004-0000-0000-00001F0B0000}"/>
    <hyperlink ref="B2789" r:id="rId2849" xr:uid="{00000000-0004-0000-0000-0000200B0000}"/>
    <hyperlink ref="B2790" r:id="rId2850" xr:uid="{00000000-0004-0000-0000-0000210B0000}"/>
    <hyperlink ref="B2791" r:id="rId2851" xr:uid="{00000000-0004-0000-0000-0000220B0000}"/>
    <hyperlink ref="B2792" r:id="rId2852" xr:uid="{00000000-0004-0000-0000-0000230B0000}"/>
    <hyperlink ref="B2793" r:id="rId2853" xr:uid="{00000000-0004-0000-0000-0000240B0000}"/>
    <hyperlink ref="B2794" r:id="rId2854" xr:uid="{00000000-0004-0000-0000-0000250B0000}"/>
    <hyperlink ref="B2795" r:id="rId2855" xr:uid="{00000000-0004-0000-0000-0000260B0000}"/>
    <hyperlink ref="B2796" r:id="rId2856" xr:uid="{00000000-0004-0000-0000-0000270B0000}"/>
    <hyperlink ref="B2797" r:id="rId2857" xr:uid="{00000000-0004-0000-0000-0000280B0000}"/>
    <hyperlink ref="B2798" r:id="rId2858" xr:uid="{00000000-0004-0000-0000-0000290B0000}"/>
    <hyperlink ref="B2799" r:id="rId2859" xr:uid="{00000000-0004-0000-0000-00002A0B0000}"/>
    <hyperlink ref="B2800" r:id="rId2860" xr:uid="{00000000-0004-0000-0000-00002B0B0000}"/>
    <hyperlink ref="B2801" r:id="rId2861" xr:uid="{00000000-0004-0000-0000-00002C0B0000}"/>
    <hyperlink ref="B2802" r:id="rId2862" xr:uid="{00000000-0004-0000-0000-00002D0B0000}"/>
    <hyperlink ref="B2803" r:id="rId2863" xr:uid="{00000000-0004-0000-0000-00002E0B0000}"/>
    <hyperlink ref="B2804" r:id="rId2864" xr:uid="{00000000-0004-0000-0000-00002F0B0000}"/>
    <hyperlink ref="B2805" r:id="rId2865" xr:uid="{00000000-0004-0000-0000-0000300B0000}"/>
    <hyperlink ref="B2806" r:id="rId2866" xr:uid="{00000000-0004-0000-0000-0000310B0000}"/>
    <hyperlink ref="B2807" r:id="rId2867" xr:uid="{00000000-0004-0000-0000-0000320B0000}"/>
    <hyperlink ref="B2808" r:id="rId2868" xr:uid="{00000000-0004-0000-0000-0000330B0000}"/>
    <hyperlink ref="B2809" r:id="rId2869" xr:uid="{00000000-0004-0000-0000-0000340B0000}"/>
    <hyperlink ref="B2810" r:id="rId2870" xr:uid="{00000000-0004-0000-0000-0000350B0000}"/>
    <hyperlink ref="B2811" r:id="rId2871" xr:uid="{00000000-0004-0000-0000-0000360B0000}"/>
    <hyperlink ref="B2812" r:id="rId2872" xr:uid="{00000000-0004-0000-0000-0000370B0000}"/>
    <hyperlink ref="B2813" r:id="rId2873" xr:uid="{00000000-0004-0000-0000-0000380B0000}"/>
    <hyperlink ref="B2814" r:id="rId2874" xr:uid="{00000000-0004-0000-0000-0000390B0000}"/>
    <hyperlink ref="B2815" r:id="rId2875" xr:uid="{00000000-0004-0000-0000-00003A0B0000}"/>
    <hyperlink ref="B2816" r:id="rId2876" xr:uid="{00000000-0004-0000-0000-00003B0B0000}"/>
    <hyperlink ref="B2817" r:id="rId2877" xr:uid="{00000000-0004-0000-0000-00003C0B0000}"/>
    <hyperlink ref="B2818" r:id="rId2878" xr:uid="{00000000-0004-0000-0000-00003D0B0000}"/>
    <hyperlink ref="B2819" r:id="rId2879" xr:uid="{00000000-0004-0000-0000-00003E0B0000}"/>
    <hyperlink ref="B2820" r:id="rId2880" xr:uid="{00000000-0004-0000-0000-00003F0B0000}"/>
    <hyperlink ref="B2821" r:id="rId2881" xr:uid="{00000000-0004-0000-0000-0000400B0000}"/>
    <hyperlink ref="B2822" r:id="rId2882" xr:uid="{00000000-0004-0000-0000-0000410B0000}"/>
    <hyperlink ref="B2823" r:id="rId2883" xr:uid="{00000000-0004-0000-0000-0000420B0000}"/>
    <hyperlink ref="B2824" r:id="rId2884" xr:uid="{00000000-0004-0000-0000-0000430B0000}"/>
    <hyperlink ref="B2825" r:id="rId2885" xr:uid="{00000000-0004-0000-0000-0000440B0000}"/>
    <hyperlink ref="B2826" r:id="rId2886" xr:uid="{00000000-0004-0000-0000-0000450B0000}"/>
    <hyperlink ref="B2827" r:id="rId2887" xr:uid="{00000000-0004-0000-0000-0000460B0000}"/>
    <hyperlink ref="B2828" r:id="rId2888" xr:uid="{00000000-0004-0000-0000-0000470B0000}"/>
    <hyperlink ref="B2829" r:id="rId2889" xr:uid="{00000000-0004-0000-0000-0000480B0000}"/>
    <hyperlink ref="B2830" r:id="rId2890" xr:uid="{00000000-0004-0000-0000-0000490B0000}"/>
    <hyperlink ref="B2831" r:id="rId2891" xr:uid="{00000000-0004-0000-0000-00004A0B0000}"/>
    <hyperlink ref="B2832" r:id="rId2892" xr:uid="{00000000-0004-0000-0000-00004B0B0000}"/>
    <hyperlink ref="B2833" r:id="rId2893" xr:uid="{00000000-0004-0000-0000-00004C0B0000}"/>
    <hyperlink ref="B2834" r:id="rId2894" xr:uid="{00000000-0004-0000-0000-00004D0B0000}"/>
    <hyperlink ref="B2835" r:id="rId2895" xr:uid="{00000000-0004-0000-0000-00004E0B0000}"/>
    <hyperlink ref="B2836" r:id="rId2896" xr:uid="{00000000-0004-0000-0000-00004F0B0000}"/>
    <hyperlink ref="B2837" r:id="rId2897" xr:uid="{00000000-0004-0000-0000-0000500B0000}"/>
    <hyperlink ref="B2838" r:id="rId2898" xr:uid="{00000000-0004-0000-0000-0000510B0000}"/>
    <hyperlink ref="B2839" r:id="rId2899" xr:uid="{00000000-0004-0000-0000-0000520B0000}"/>
    <hyperlink ref="B2840" r:id="rId2900" xr:uid="{00000000-0004-0000-0000-0000530B0000}"/>
    <hyperlink ref="B2841" r:id="rId2901" xr:uid="{00000000-0004-0000-0000-0000540B0000}"/>
    <hyperlink ref="B2842" r:id="rId2902" xr:uid="{00000000-0004-0000-0000-0000550B0000}"/>
    <hyperlink ref="B2843" r:id="rId2903" xr:uid="{00000000-0004-0000-0000-0000560B0000}"/>
    <hyperlink ref="B2844" r:id="rId2904" xr:uid="{00000000-0004-0000-0000-0000570B0000}"/>
    <hyperlink ref="B2845" r:id="rId2905" xr:uid="{00000000-0004-0000-0000-0000580B0000}"/>
    <hyperlink ref="B2846" r:id="rId2906" xr:uid="{00000000-0004-0000-0000-0000590B0000}"/>
    <hyperlink ref="B2847" r:id="rId2907" xr:uid="{00000000-0004-0000-0000-00005A0B0000}"/>
    <hyperlink ref="B2848" r:id="rId2908" xr:uid="{00000000-0004-0000-0000-00005B0B0000}"/>
    <hyperlink ref="B2849" r:id="rId2909" xr:uid="{00000000-0004-0000-0000-00005C0B0000}"/>
    <hyperlink ref="B2850" r:id="rId2910" xr:uid="{00000000-0004-0000-0000-00005D0B0000}"/>
    <hyperlink ref="B2851" r:id="rId2911" xr:uid="{00000000-0004-0000-0000-00005E0B0000}"/>
    <hyperlink ref="B2852" r:id="rId2912" xr:uid="{00000000-0004-0000-0000-00005F0B0000}"/>
    <hyperlink ref="B2853" r:id="rId2913" xr:uid="{00000000-0004-0000-0000-0000600B0000}"/>
    <hyperlink ref="B2854" r:id="rId2914" xr:uid="{00000000-0004-0000-0000-0000610B0000}"/>
    <hyperlink ref="B2855" r:id="rId2915" xr:uid="{00000000-0004-0000-0000-0000620B0000}"/>
    <hyperlink ref="B2856" r:id="rId2916" xr:uid="{00000000-0004-0000-0000-0000630B0000}"/>
    <hyperlink ref="B2857" r:id="rId2917" xr:uid="{00000000-0004-0000-0000-0000640B0000}"/>
    <hyperlink ref="B2858" r:id="rId2918" xr:uid="{00000000-0004-0000-0000-0000650B0000}"/>
    <hyperlink ref="B2859" r:id="rId2919" xr:uid="{00000000-0004-0000-0000-0000660B0000}"/>
    <hyperlink ref="B2860" r:id="rId2920" xr:uid="{00000000-0004-0000-0000-0000670B0000}"/>
    <hyperlink ref="B2861" r:id="rId2921" xr:uid="{00000000-0004-0000-0000-0000680B0000}"/>
    <hyperlink ref="B2862" r:id="rId2922" xr:uid="{00000000-0004-0000-0000-0000690B0000}"/>
    <hyperlink ref="B2863" r:id="rId2923" xr:uid="{00000000-0004-0000-0000-00006A0B0000}"/>
    <hyperlink ref="B2864" r:id="rId2924" xr:uid="{00000000-0004-0000-0000-00006B0B0000}"/>
    <hyperlink ref="B2865" r:id="rId2925" xr:uid="{00000000-0004-0000-0000-00006C0B0000}"/>
    <hyperlink ref="B2866" r:id="rId2926" xr:uid="{00000000-0004-0000-0000-00006D0B0000}"/>
    <hyperlink ref="B2867" r:id="rId2927" xr:uid="{00000000-0004-0000-0000-00006E0B0000}"/>
    <hyperlink ref="B2868" r:id="rId2928" xr:uid="{00000000-0004-0000-0000-00006F0B0000}"/>
    <hyperlink ref="B2869" r:id="rId2929" xr:uid="{00000000-0004-0000-0000-0000700B0000}"/>
    <hyperlink ref="B2870" r:id="rId2930" xr:uid="{00000000-0004-0000-0000-0000710B0000}"/>
    <hyperlink ref="B2871" r:id="rId2931" xr:uid="{00000000-0004-0000-0000-0000720B0000}"/>
    <hyperlink ref="B2872" r:id="rId2932" xr:uid="{00000000-0004-0000-0000-0000730B0000}"/>
    <hyperlink ref="B2873" r:id="rId2933" xr:uid="{00000000-0004-0000-0000-0000740B0000}"/>
    <hyperlink ref="B2874" r:id="rId2934" xr:uid="{00000000-0004-0000-0000-0000750B0000}"/>
    <hyperlink ref="B2875" r:id="rId2935" xr:uid="{00000000-0004-0000-0000-0000760B0000}"/>
    <hyperlink ref="B2876" r:id="rId2936" xr:uid="{00000000-0004-0000-0000-0000770B0000}"/>
    <hyperlink ref="B2877" r:id="rId2937" xr:uid="{00000000-0004-0000-0000-0000780B0000}"/>
    <hyperlink ref="B2878" r:id="rId2938" xr:uid="{00000000-0004-0000-0000-0000790B0000}"/>
    <hyperlink ref="B2879" r:id="rId2939" xr:uid="{00000000-0004-0000-0000-00007A0B0000}"/>
    <hyperlink ref="B2880" r:id="rId2940" xr:uid="{00000000-0004-0000-0000-00007B0B0000}"/>
    <hyperlink ref="B2881" r:id="rId2941" xr:uid="{00000000-0004-0000-0000-00007C0B0000}"/>
    <hyperlink ref="B2882" r:id="rId2942" xr:uid="{00000000-0004-0000-0000-00007D0B0000}"/>
    <hyperlink ref="B2883" r:id="rId2943" xr:uid="{00000000-0004-0000-0000-00007E0B0000}"/>
    <hyperlink ref="B2884" r:id="rId2944" xr:uid="{00000000-0004-0000-0000-00007F0B0000}"/>
    <hyperlink ref="B2885" r:id="rId2945" xr:uid="{00000000-0004-0000-0000-0000800B0000}"/>
    <hyperlink ref="B2886" r:id="rId2946" xr:uid="{00000000-0004-0000-0000-0000810B0000}"/>
    <hyperlink ref="B2887" r:id="rId2947" xr:uid="{00000000-0004-0000-0000-0000820B0000}"/>
    <hyperlink ref="B2888" r:id="rId2948" xr:uid="{00000000-0004-0000-0000-0000830B0000}"/>
    <hyperlink ref="B2889" r:id="rId2949" xr:uid="{00000000-0004-0000-0000-0000840B0000}"/>
    <hyperlink ref="B2890" r:id="rId2950" xr:uid="{00000000-0004-0000-0000-0000850B0000}"/>
    <hyperlink ref="B2891" r:id="rId2951" xr:uid="{00000000-0004-0000-0000-0000860B0000}"/>
    <hyperlink ref="B2892" r:id="rId2952" xr:uid="{00000000-0004-0000-0000-0000870B0000}"/>
    <hyperlink ref="B2893" r:id="rId2953" xr:uid="{00000000-0004-0000-0000-0000880B0000}"/>
    <hyperlink ref="B2894" r:id="rId2954" xr:uid="{00000000-0004-0000-0000-0000890B0000}"/>
    <hyperlink ref="B2895" r:id="rId2955" xr:uid="{00000000-0004-0000-0000-00008A0B0000}"/>
    <hyperlink ref="B2896" r:id="rId2956" xr:uid="{00000000-0004-0000-0000-00008B0B0000}"/>
    <hyperlink ref="B2897" r:id="rId2957" xr:uid="{00000000-0004-0000-0000-00008C0B0000}"/>
    <hyperlink ref="B2898" r:id="rId2958" xr:uid="{00000000-0004-0000-0000-00008D0B0000}"/>
    <hyperlink ref="B2899" r:id="rId2959" xr:uid="{00000000-0004-0000-0000-00008E0B0000}"/>
    <hyperlink ref="B2900" r:id="rId2960" xr:uid="{00000000-0004-0000-0000-00008F0B0000}"/>
    <hyperlink ref="B2901" r:id="rId2961" xr:uid="{00000000-0004-0000-0000-0000900B0000}"/>
    <hyperlink ref="B2902" r:id="rId2962" xr:uid="{00000000-0004-0000-0000-0000910B0000}"/>
    <hyperlink ref="B2903" r:id="rId2963" xr:uid="{00000000-0004-0000-0000-0000920B0000}"/>
    <hyperlink ref="B2904" r:id="rId2964" xr:uid="{00000000-0004-0000-0000-0000930B0000}"/>
    <hyperlink ref="B2905" r:id="rId2965" xr:uid="{00000000-0004-0000-0000-0000940B0000}"/>
    <hyperlink ref="B2906" r:id="rId2966" xr:uid="{00000000-0004-0000-0000-0000950B0000}"/>
    <hyperlink ref="B2907" r:id="rId2967" xr:uid="{00000000-0004-0000-0000-0000960B0000}"/>
    <hyperlink ref="B2908" r:id="rId2968" xr:uid="{00000000-0004-0000-0000-0000970B0000}"/>
    <hyperlink ref="B2909" r:id="rId2969" xr:uid="{00000000-0004-0000-0000-0000980B0000}"/>
    <hyperlink ref="B2910" r:id="rId2970" xr:uid="{00000000-0004-0000-0000-0000990B0000}"/>
    <hyperlink ref="B2911" r:id="rId2971" xr:uid="{00000000-0004-0000-0000-00009A0B0000}"/>
    <hyperlink ref="B2912" r:id="rId2972" xr:uid="{00000000-0004-0000-0000-00009B0B0000}"/>
    <hyperlink ref="B2913" r:id="rId2973" xr:uid="{00000000-0004-0000-0000-00009C0B0000}"/>
    <hyperlink ref="B2914" r:id="rId2974" xr:uid="{00000000-0004-0000-0000-00009D0B0000}"/>
    <hyperlink ref="B2915" r:id="rId2975" xr:uid="{00000000-0004-0000-0000-00009E0B0000}"/>
    <hyperlink ref="B2916" r:id="rId2976" xr:uid="{00000000-0004-0000-0000-00009F0B0000}"/>
    <hyperlink ref="B2917" r:id="rId2977" xr:uid="{00000000-0004-0000-0000-0000A00B0000}"/>
    <hyperlink ref="B2918" r:id="rId2978" xr:uid="{00000000-0004-0000-0000-0000A10B0000}"/>
    <hyperlink ref="B2919" r:id="rId2979" xr:uid="{00000000-0004-0000-0000-0000A20B0000}"/>
    <hyperlink ref="B2920" r:id="rId2980" xr:uid="{00000000-0004-0000-0000-0000A30B0000}"/>
    <hyperlink ref="B2921" r:id="rId2981" xr:uid="{00000000-0004-0000-0000-0000A40B0000}"/>
    <hyperlink ref="B2922" r:id="rId2982" xr:uid="{00000000-0004-0000-0000-0000A50B0000}"/>
    <hyperlink ref="B2923" r:id="rId2983" xr:uid="{00000000-0004-0000-0000-0000A60B0000}"/>
    <hyperlink ref="B2924" r:id="rId2984" xr:uid="{00000000-0004-0000-0000-0000A70B0000}"/>
    <hyperlink ref="B2925" r:id="rId2985" xr:uid="{00000000-0004-0000-0000-0000A80B0000}"/>
    <hyperlink ref="B2926" r:id="rId2986" xr:uid="{00000000-0004-0000-0000-0000A90B0000}"/>
    <hyperlink ref="B2927" r:id="rId2987" xr:uid="{00000000-0004-0000-0000-0000AA0B0000}"/>
    <hyperlink ref="B2928" r:id="rId2988" xr:uid="{00000000-0004-0000-0000-0000AB0B0000}"/>
    <hyperlink ref="B2929" r:id="rId2989" xr:uid="{00000000-0004-0000-0000-0000AC0B0000}"/>
    <hyperlink ref="B2930" r:id="rId2990" xr:uid="{00000000-0004-0000-0000-0000AD0B0000}"/>
    <hyperlink ref="B2931" r:id="rId2991" xr:uid="{00000000-0004-0000-0000-0000AE0B0000}"/>
    <hyperlink ref="B2932" r:id="rId2992" xr:uid="{00000000-0004-0000-0000-0000AF0B0000}"/>
    <hyperlink ref="B2933" r:id="rId2993" xr:uid="{00000000-0004-0000-0000-0000B00B0000}"/>
    <hyperlink ref="B2934" r:id="rId2994" xr:uid="{00000000-0004-0000-0000-0000B10B0000}"/>
    <hyperlink ref="B2935" r:id="rId2995" xr:uid="{00000000-0004-0000-0000-0000B20B0000}"/>
    <hyperlink ref="B2936" r:id="rId2996" xr:uid="{00000000-0004-0000-0000-0000B30B0000}"/>
    <hyperlink ref="B2937" r:id="rId2997" xr:uid="{00000000-0004-0000-0000-0000B40B0000}"/>
    <hyperlink ref="B2938" r:id="rId2998" xr:uid="{00000000-0004-0000-0000-0000B50B0000}"/>
    <hyperlink ref="B2939" r:id="rId2999" xr:uid="{00000000-0004-0000-0000-0000B60B0000}"/>
    <hyperlink ref="B2940" r:id="rId3000" xr:uid="{00000000-0004-0000-0000-0000B70B0000}"/>
    <hyperlink ref="B2941" r:id="rId3001" xr:uid="{00000000-0004-0000-0000-0000B80B0000}"/>
    <hyperlink ref="B2942" r:id="rId3002" xr:uid="{00000000-0004-0000-0000-0000B90B0000}"/>
    <hyperlink ref="B2943" r:id="rId3003" xr:uid="{00000000-0004-0000-0000-0000BA0B0000}"/>
    <hyperlink ref="B2944" r:id="rId3004" xr:uid="{00000000-0004-0000-0000-0000BB0B0000}"/>
    <hyperlink ref="B2945" r:id="rId3005" xr:uid="{00000000-0004-0000-0000-0000BC0B0000}"/>
    <hyperlink ref="B2946" r:id="rId3006" xr:uid="{00000000-0004-0000-0000-0000BD0B0000}"/>
    <hyperlink ref="B2947" r:id="rId3007" xr:uid="{00000000-0004-0000-0000-0000BE0B0000}"/>
    <hyperlink ref="B2948" r:id="rId3008" xr:uid="{00000000-0004-0000-0000-0000BF0B0000}"/>
    <hyperlink ref="B2949" r:id="rId3009" xr:uid="{00000000-0004-0000-0000-0000C00B0000}"/>
    <hyperlink ref="B2950" r:id="rId3010" xr:uid="{00000000-0004-0000-0000-0000C10B0000}"/>
    <hyperlink ref="B2951" r:id="rId3011" xr:uid="{00000000-0004-0000-0000-0000C20B0000}"/>
    <hyperlink ref="B2952" r:id="rId3012" xr:uid="{00000000-0004-0000-0000-0000C30B0000}"/>
    <hyperlink ref="B2953" r:id="rId3013" xr:uid="{00000000-0004-0000-0000-0000C40B0000}"/>
    <hyperlink ref="B2954" r:id="rId3014" xr:uid="{00000000-0004-0000-0000-0000C50B0000}"/>
    <hyperlink ref="B2955" r:id="rId3015" xr:uid="{00000000-0004-0000-0000-0000C60B0000}"/>
    <hyperlink ref="B2956" r:id="rId3016" xr:uid="{00000000-0004-0000-0000-0000C70B0000}"/>
    <hyperlink ref="B2957" r:id="rId3017" xr:uid="{00000000-0004-0000-0000-0000C80B0000}"/>
    <hyperlink ref="B2958" r:id="rId3018" xr:uid="{00000000-0004-0000-0000-0000C90B0000}"/>
    <hyperlink ref="B2959" r:id="rId3019" xr:uid="{00000000-0004-0000-0000-0000CA0B0000}"/>
    <hyperlink ref="B2960" r:id="rId3020" xr:uid="{00000000-0004-0000-0000-0000CB0B0000}"/>
    <hyperlink ref="B2961" r:id="rId3021" xr:uid="{00000000-0004-0000-0000-0000CC0B0000}"/>
    <hyperlink ref="B2962" r:id="rId3022" xr:uid="{00000000-0004-0000-0000-0000CD0B0000}"/>
    <hyperlink ref="B2963" r:id="rId3023" xr:uid="{00000000-0004-0000-0000-0000CE0B0000}"/>
    <hyperlink ref="B2964" r:id="rId3024" xr:uid="{00000000-0004-0000-0000-0000CF0B0000}"/>
    <hyperlink ref="B2965" r:id="rId3025" xr:uid="{00000000-0004-0000-0000-0000D00B0000}"/>
    <hyperlink ref="B2966" r:id="rId3026" xr:uid="{00000000-0004-0000-0000-0000D10B0000}"/>
    <hyperlink ref="B2967" r:id="rId3027" xr:uid="{00000000-0004-0000-0000-0000D20B0000}"/>
    <hyperlink ref="B2968" r:id="rId3028" xr:uid="{00000000-0004-0000-0000-0000D30B0000}"/>
    <hyperlink ref="B2969" r:id="rId3029" xr:uid="{00000000-0004-0000-0000-0000D40B0000}"/>
    <hyperlink ref="B2970" r:id="rId3030" xr:uid="{00000000-0004-0000-0000-0000D50B0000}"/>
    <hyperlink ref="B2971" r:id="rId3031" xr:uid="{00000000-0004-0000-0000-0000D60B0000}"/>
    <hyperlink ref="B2972" r:id="rId3032" xr:uid="{00000000-0004-0000-0000-0000D70B0000}"/>
    <hyperlink ref="B2973" r:id="rId3033" xr:uid="{00000000-0004-0000-0000-0000D80B0000}"/>
    <hyperlink ref="B2974" r:id="rId3034" xr:uid="{00000000-0004-0000-0000-0000D90B0000}"/>
    <hyperlink ref="B2975" r:id="rId3035" xr:uid="{00000000-0004-0000-0000-0000DA0B0000}"/>
    <hyperlink ref="B2976" r:id="rId3036" xr:uid="{00000000-0004-0000-0000-0000DB0B0000}"/>
    <hyperlink ref="B2977" r:id="rId3037" xr:uid="{00000000-0004-0000-0000-0000DC0B0000}"/>
    <hyperlink ref="B2978" r:id="rId3038" xr:uid="{00000000-0004-0000-0000-0000DD0B0000}"/>
    <hyperlink ref="B2979" r:id="rId3039" xr:uid="{00000000-0004-0000-0000-0000DE0B0000}"/>
    <hyperlink ref="B2980" r:id="rId3040" xr:uid="{00000000-0004-0000-0000-0000DF0B0000}"/>
    <hyperlink ref="B2981" r:id="rId3041" xr:uid="{00000000-0004-0000-0000-0000E00B0000}"/>
    <hyperlink ref="B2982" r:id="rId3042" xr:uid="{00000000-0004-0000-0000-0000E10B0000}"/>
    <hyperlink ref="B2983" r:id="rId3043" xr:uid="{00000000-0004-0000-0000-0000E20B0000}"/>
    <hyperlink ref="B2984" r:id="rId3044" xr:uid="{00000000-0004-0000-0000-0000E30B0000}"/>
    <hyperlink ref="B2985" r:id="rId3045" xr:uid="{00000000-0004-0000-0000-0000E40B0000}"/>
    <hyperlink ref="B2986" r:id="rId3046" xr:uid="{00000000-0004-0000-0000-0000E50B0000}"/>
    <hyperlink ref="B2987" r:id="rId3047" xr:uid="{00000000-0004-0000-0000-0000E60B0000}"/>
    <hyperlink ref="B2988" r:id="rId3048" xr:uid="{00000000-0004-0000-0000-0000E70B0000}"/>
    <hyperlink ref="B2989" r:id="rId3049" xr:uid="{00000000-0004-0000-0000-0000E80B0000}"/>
    <hyperlink ref="B2990" r:id="rId3050" xr:uid="{00000000-0004-0000-0000-0000E90B0000}"/>
    <hyperlink ref="B2991" r:id="rId3051" xr:uid="{00000000-0004-0000-0000-0000EA0B0000}"/>
    <hyperlink ref="B2992" r:id="rId3052" xr:uid="{00000000-0004-0000-0000-0000EB0B0000}"/>
    <hyperlink ref="B2993" r:id="rId3053" xr:uid="{00000000-0004-0000-0000-0000EC0B0000}"/>
    <hyperlink ref="B2994" r:id="rId3054" xr:uid="{00000000-0004-0000-0000-0000ED0B0000}"/>
    <hyperlink ref="B2995" r:id="rId3055" xr:uid="{00000000-0004-0000-0000-0000EE0B0000}"/>
    <hyperlink ref="B2996" r:id="rId3056" xr:uid="{00000000-0004-0000-0000-0000EF0B0000}"/>
    <hyperlink ref="B2997" r:id="rId3057" xr:uid="{00000000-0004-0000-0000-0000F00B0000}"/>
    <hyperlink ref="B2998" r:id="rId3058" xr:uid="{00000000-0004-0000-0000-0000F10B0000}"/>
    <hyperlink ref="B2999" r:id="rId3059" xr:uid="{00000000-0004-0000-0000-0000F20B0000}"/>
    <hyperlink ref="B3000" r:id="rId3060" xr:uid="{00000000-0004-0000-0000-0000F30B0000}"/>
    <hyperlink ref="B3001" r:id="rId3061" xr:uid="{00000000-0004-0000-0000-0000F40B0000}"/>
    <hyperlink ref="B3002" r:id="rId3062" xr:uid="{00000000-0004-0000-0000-0000F50B0000}"/>
    <hyperlink ref="B3003" r:id="rId3063" xr:uid="{00000000-0004-0000-0000-0000F60B0000}"/>
    <hyperlink ref="B3004" r:id="rId3064" xr:uid="{00000000-0004-0000-0000-0000F70B0000}"/>
    <hyperlink ref="B3005" r:id="rId3065" xr:uid="{00000000-0004-0000-0000-0000F80B0000}"/>
    <hyperlink ref="B3006" r:id="rId3066" xr:uid="{00000000-0004-0000-0000-0000F90B0000}"/>
    <hyperlink ref="B3007" r:id="rId3067" xr:uid="{00000000-0004-0000-0000-0000FA0B0000}"/>
    <hyperlink ref="B3008" r:id="rId3068" xr:uid="{00000000-0004-0000-0000-0000FB0B0000}"/>
    <hyperlink ref="B3009" r:id="rId3069" xr:uid="{00000000-0004-0000-0000-0000FC0B0000}"/>
    <hyperlink ref="B3010" r:id="rId3070" xr:uid="{00000000-0004-0000-0000-0000FD0B0000}"/>
    <hyperlink ref="B3011" r:id="rId3071" xr:uid="{00000000-0004-0000-0000-0000FE0B0000}"/>
    <hyperlink ref="B3012" r:id="rId3072" xr:uid="{00000000-0004-0000-0000-0000FF0B0000}"/>
    <hyperlink ref="B3013" r:id="rId3073" xr:uid="{00000000-0004-0000-0000-0000000C0000}"/>
    <hyperlink ref="B3014" r:id="rId3074" xr:uid="{00000000-0004-0000-0000-0000010C0000}"/>
    <hyperlink ref="B3015" r:id="rId3075" xr:uid="{00000000-0004-0000-0000-0000020C0000}"/>
    <hyperlink ref="B3016" r:id="rId3076" xr:uid="{00000000-0004-0000-0000-0000030C0000}"/>
    <hyperlink ref="B3017" r:id="rId3077" xr:uid="{00000000-0004-0000-0000-0000040C0000}"/>
    <hyperlink ref="B3018" r:id="rId3078" xr:uid="{00000000-0004-0000-0000-0000050C0000}"/>
    <hyperlink ref="B3019" r:id="rId3079" xr:uid="{00000000-0004-0000-0000-0000060C0000}"/>
    <hyperlink ref="B3020" r:id="rId3080" xr:uid="{00000000-0004-0000-0000-0000070C0000}"/>
    <hyperlink ref="B3021" r:id="rId3081" xr:uid="{00000000-0004-0000-0000-0000080C0000}"/>
    <hyperlink ref="B3022" r:id="rId3082" xr:uid="{00000000-0004-0000-0000-0000090C0000}"/>
    <hyperlink ref="B3023" r:id="rId3083" xr:uid="{00000000-0004-0000-0000-00000A0C0000}"/>
    <hyperlink ref="B3024" r:id="rId3084" xr:uid="{00000000-0004-0000-0000-00000B0C0000}"/>
    <hyperlink ref="B3025" r:id="rId3085" xr:uid="{00000000-0004-0000-0000-00000C0C0000}"/>
    <hyperlink ref="B3026" r:id="rId3086" xr:uid="{00000000-0004-0000-0000-00000D0C0000}"/>
    <hyperlink ref="B3027" r:id="rId3087" xr:uid="{00000000-0004-0000-0000-00000E0C0000}"/>
    <hyperlink ref="B3028" r:id="rId3088" xr:uid="{00000000-0004-0000-0000-00000F0C0000}"/>
    <hyperlink ref="B3029" r:id="rId3089" xr:uid="{00000000-0004-0000-0000-0000100C0000}"/>
    <hyperlink ref="B3030" r:id="rId3090" xr:uid="{00000000-0004-0000-0000-0000110C0000}"/>
    <hyperlink ref="B3031" r:id="rId3091" location="our-focuses/" xr:uid="{00000000-0004-0000-0000-0000120C0000}"/>
    <hyperlink ref="B3032" r:id="rId3092" xr:uid="{00000000-0004-0000-0000-0000130C0000}"/>
    <hyperlink ref="B3033" r:id="rId3093" xr:uid="{00000000-0004-0000-0000-0000140C0000}"/>
    <hyperlink ref="B3034" r:id="rId3094" xr:uid="{00000000-0004-0000-0000-0000150C0000}"/>
    <hyperlink ref="B3035" r:id="rId3095" xr:uid="{00000000-0004-0000-0000-0000160C0000}"/>
    <hyperlink ref="B3036" r:id="rId3096" xr:uid="{00000000-0004-0000-0000-0000170C0000}"/>
    <hyperlink ref="B3037" r:id="rId3097" xr:uid="{00000000-0004-0000-0000-0000180C0000}"/>
    <hyperlink ref="B3038" r:id="rId3098" xr:uid="{00000000-0004-0000-0000-0000190C0000}"/>
    <hyperlink ref="B3039" r:id="rId3099" xr:uid="{00000000-0004-0000-0000-00001A0C0000}"/>
    <hyperlink ref="B3040" r:id="rId3100" xr:uid="{00000000-0004-0000-0000-00001B0C0000}"/>
    <hyperlink ref="B3041" r:id="rId3101" xr:uid="{00000000-0004-0000-0000-00001C0C0000}"/>
    <hyperlink ref="B3042" r:id="rId3102" xr:uid="{00000000-0004-0000-0000-00001D0C0000}"/>
    <hyperlink ref="B3043" r:id="rId3103" xr:uid="{00000000-0004-0000-0000-00001E0C0000}"/>
    <hyperlink ref="B3044" r:id="rId3104" xr:uid="{00000000-0004-0000-0000-00001F0C0000}"/>
    <hyperlink ref="B3045" r:id="rId3105" xr:uid="{00000000-0004-0000-0000-0000200C0000}"/>
    <hyperlink ref="B3046" r:id="rId3106" xr:uid="{00000000-0004-0000-0000-0000210C0000}"/>
    <hyperlink ref="B3047" r:id="rId3107" xr:uid="{00000000-0004-0000-0000-0000220C0000}"/>
    <hyperlink ref="B3048" r:id="rId3108" xr:uid="{00000000-0004-0000-0000-0000230C0000}"/>
    <hyperlink ref="B3049" r:id="rId3109" xr:uid="{00000000-0004-0000-0000-0000240C0000}"/>
    <hyperlink ref="B3050" r:id="rId3110" xr:uid="{00000000-0004-0000-0000-0000250C0000}"/>
    <hyperlink ref="B3051" r:id="rId3111" xr:uid="{00000000-0004-0000-0000-0000260C0000}"/>
    <hyperlink ref="B3052" r:id="rId3112" xr:uid="{00000000-0004-0000-0000-0000270C0000}"/>
    <hyperlink ref="B3053" r:id="rId3113" xr:uid="{00000000-0004-0000-0000-0000280C0000}"/>
    <hyperlink ref="B3054" r:id="rId3114" xr:uid="{00000000-0004-0000-0000-0000290C0000}"/>
    <hyperlink ref="B3055" r:id="rId3115" xr:uid="{00000000-0004-0000-0000-00002A0C0000}"/>
    <hyperlink ref="B3056" r:id="rId3116" xr:uid="{00000000-0004-0000-0000-00002B0C0000}"/>
    <hyperlink ref="B3057" r:id="rId3117" xr:uid="{00000000-0004-0000-0000-00002C0C0000}"/>
    <hyperlink ref="B3058" r:id="rId3118" xr:uid="{00000000-0004-0000-0000-00002D0C0000}"/>
    <hyperlink ref="B3059" r:id="rId3119" xr:uid="{00000000-0004-0000-0000-00002E0C0000}"/>
    <hyperlink ref="B3060" r:id="rId3120" xr:uid="{00000000-0004-0000-0000-00002F0C0000}"/>
    <hyperlink ref="B3061" r:id="rId3121" xr:uid="{00000000-0004-0000-0000-0000300C0000}"/>
    <hyperlink ref="B3062" r:id="rId3122" xr:uid="{00000000-0004-0000-0000-0000310C0000}"/>
    <hyperlink ref="B3063" r:id="rId3123" xr:uid="{00000000-0004-0000-0000-0000320C0000}"/>
    <hyperlink ref="B3064" r:id="rId3124" xr:uid="{00000000-0004-0000-0000-0000330C0000}"/>
    <hyperlink ref="B3065" r:id="rId3125" xr:uid="{00000000-0004-0000-0000-0000340C0000}"/>
    <hyperlink ref="B3066" r:id="rId3126" xr:uid="{00000000-0004-0000-0000-0000350C0000}"/>
    <hyperlink ref="B3067" r:id="rId3127" xr:uid="{00000000-0004-0000-0000-0000360C0000}"/>
    <hyperlink ref="B3068" r:id="rId3128" xr:uid="{00000000-0004-0000-0000-0000370C0000}"/>
    <hyperlink ref="B3069" r:id="rId3129" xr:uid="{00000000-0004-0000-0000-0000380C0000}"/>
    <hyperlink ref="B3070" r:id="rId3130" xr:uid="{00000000-0004-0000-0000-0000390C0000}"/>
    <hyperlink ref="A3071" r:id="rId3131" xr:uid="{00000000-0004-0000-0000-00003A0C0000}"/>
    <hyperlink ref="B3071" r:id="rId3132" xr:uid="{00000000-0004-0000-0000-00003B0C0000}"/>
    <hyperlink ref="B3072" r:id="rId3133" xr:uid="{00000000-0004-0000-0000-00003C0C0000}"/>
    <hyperlink ref="B3073" r:id="rId3134" xr:uid="{00000000-0004-0000-0000-00003D0C0000}"/>
    <hyperlink ref="B3074" r:id="rId3135" xr:uid="{00000000-0004-0000-0000-00003E0C0000}"/>
    <hyperlink ref="B3075" r:id="rId3136" xr:uid="{00000000-0004-0000-0000-00003F0C0000}"/>
    <hyperlink ref="B3076" r:id="rId3137" xr:uid="{00000000-0004-0000-0000-0000400C0000}"/>
    <hyperlink ref="B3077" r:id="rId3138" xr:uid="{00000000-0004-0000-0000-0000410C0000}"/>
    <hyperlink ref="A3078" r:id="rId3139" xr:uid="{00000000-0004-0000-0000-0000420C0000}"/>
    <hyperlink ref="B3078" r:id="rId3140" xr:uid="{00000000-0004-0000-0000-0000430C0000}"/>
    <hyperlink ref="B3079" r:id="rId3141" xr:uid="{00000000-0004-0000-0000-0000440C0000}"/>
    <hyperlink ref="B3080" r:id="rId3142" xr:uid="{00000000-0004-0000-0000-0000450C0000}"/>
    <hyperlink ref="B3081" r:id="rId3143" xr:uid="{00000000-0004-0000-0000-0000460C0000}"/>
    <hyperlink ref="B3082" r:id="rId3144" xr:uid="{00000000-0004-0000-0000-0000470C0000}"/>
    <hyperlink ref="B3083" r:id="rId3145" xr:uid="{00000000-0004-0000-0000-0000480C0000}"/>
    <hyperlink ref="B3084" r:id="rId3146" xr:uid="{00000000-0004-0000-0000-0000490C0000}"/>
    <hyperlink ref="B3085" r:id="rId3147" xr:uid="{00000000-0004-0000-0000-00004A0C0000}"/>
    <hyperlink ref="B3086" r:id="rId3148" xr:uid="{00000000-0004-0000-0000-00004B0C0000}"/>
    <hyperlink ref="B3087" r:id="rId3149" xr:uid="{00000000-0004-0000-0000-00004C0C0000}"/>
    <hyperlink ref="B3088" r:id="rId3150" xr:uid="{00000000-0004-0000-0000-00004D0C0000}"/>
    <hyperlink ref="B3089" r:id="rId3151" xr:uid="{00000000-0004-0000-0000-00004E0C0000}"/>
    <hyperlink ref="B3090" r:id="rId3152" xr:uid="{00000000-0004-0000-0000-00004F0C0000}"/>
    <hyperlink ref="B3091" r:id="rId3153" xr:uid="{00000000-0004-0000-0000-0000500C0000}"/>
    <hyperlink ref="B3092" r:id="rId3154" xr:uid="{00000000-0004-0000-0000-0000510C0000}"/>
    <hyperlink ref="B3093" r:id="rId3155" xr:uid="{00000000-0004-0000-0000-0000520C0000}"/>
    <hyperlink ref="B3094" r:id="rId3156" xr:uid="{00000000-0004-0000-0000-0000530C0000}"/>
    <hyperlink ref="B3095" r:id="rId3157" xr:uid="{00000000-0004-0000-0000-0000540C0000}"/>
    <hyperlink ref="B3096" r:id="rId3158" xr:uid="{00000000-0004-0000-0000-0000550C0000}"/>
    <hyperlink ref="B3097" r:id="rId3159" xr:uid="{00000000-0004-0000-0000-0000560C0000}"/>
    <hyperlink ref="B3098" r:id="rId3160" xr:uid="{00000000-0004-0000-0000-0000570C0000}"/>
    <hyperlink ref="B3099" r:id="rId3161" xr:uid="{00000000-0004-0000-0000-0000580C0000}"/>
    <hyperlink ref="B3100" r:id="rId3162" xr:uid="{00000000-0004-0000-0000-0000590C0000}"/>
    <hyperlink ref="B3101" r:id="rId3163" xr:uid="{00000000-0004-0000-0000-00005A0C0000}"/>
    <hyperlink ref="B3102" r:id="rId3164" xr:uid="{00000000-0004-0000-0000-00005B0C0000}"/>
  </hyperlinks>
  <pageMargins left="1" right="1" top="1" bottom="1" header="0.25" footer="0.25"/>
  <pageSetup orientation="portrait"/>
  <headerFooter>
    <oddFooter>&amp;C&amp;"Arial,Regular"&amp;12&amp;K000000&amp;P</oddFooter>
  </headerFooter>
  <tableParts count="1">
    <tablePart r:id="rId316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AFC1-589C-7C48-A053-4E71D8136E16}">
  <sheetPr>
    <tabColor theme="7"/>
  </sheetPr>
  <dimension ref="A3:E140"/>
  <sheetViews>
    <sheetView rightToLeft="1" tabSelected="1" topLeftCell="A3" workbookViewId="0">
      <selection activeCell="E6" sqref="E6"/>
    </sheetView>
  </sheetViews>
  <sheetFormatPr baseColWidth="10" defaultRowHeight="13" x14ac:dyDescent="0.15"/>
  <cols>
    <col min="1" max="1" width="11.33203125" bestFit="1" customWidth="1"/>
    <col min="2" max="2" width="11.5" bestFit="1" customWidth="1"/>
    <col min="3" max="3" width="4.83203125" bestFit="1" customWidth="1"/>
    <col min="4" max="4" width="4.33203125" bestFit="1" customWidth="1"/>
    <col min="5" max="5" width="7.6640625" bestFit="1" customWidth="1"/>
  </cols>
  <sheetData>
    <row r="3" spans="1:5" ht="42" x14ac:dyDescent="0.15">
      <c r="A3" s="62" t="s">
        <v>7276</v>
      </c>
      <c r="B3" s="62" t="s">
        <v>7271</v>
      </c>
      <c r="C3" s="60"/>
      <c r="D3" s="60"/>
      <c r="E3" s="61"/>
    </row>
    <row r="4" spans="1:5" ht="28" x14ac:dyDescent="0.15">
      <c r="A4" s="62" t="s">
        <v>7277</v>
      </c>
      <c r="B4" s="59" t="s">
        <v>7272</v>
      </c>
      <c r="C4" s="63" t="s">
        <v>7273</v>
      </c>
      <c r="D4" s="63" t="s">
        <v>7274</v>
      </c>
      <c r="E4" s="64" t="s">
        <v>7275</v>
      </c>
    </row>
    <row r="5" spans="1:5" ht="14" x14ac:dyDescent="0.15">
      <c r="A5" s="68" t="s">
        <v>7278</v>
      </c>
      <c r="B5" s="69">
        <v>9</v>
      </c>
      <c r="C5" s="70">
        <v>5</v>
      </c>
      <c r="D5" s="70">
        <v>1</v>
      </c>
      <c r="E5" s="71">
        <v>15</v>
      </c>
    </row>
    <row r="6" spans="1:5" ht="14" x14ac:dyDescent="0.15">
      <c r="A6" s="72" t="s">
        <v>7279</v>
      </c>
      <c r="B6" s="73"/>
      <c r="C6" s="74">
        <v>1</v>
      </c>
      <c r="D6" s="74"/>
      <c r="E6" s="75">
        <v>1</v>
      </c>
    </row>
    <row r="7" spans="1:5" ht="14" x14ac:dyDescent="0.15">
      <c r="A7" s="72" t="s">
        <v>7280</v>
      </c>
      <c r="B7" s="73"/>
      <c r="C7" s="74">
        <v>3</v>
      </c>
      <c r="D7" s="74">
        <v>2</v>
      </c>
      <c r="E7" s="75">
        <v>5</v>
      </c>
    </row>
    <row r="8" spans="1:5" ht="14" x14ac:dyDescent="0.15">
      <c r="A8" s="72" t="s">
        <v>7281</v>
      </c>
      <c r="B8" s="73">
        <v>1</v>
      </c>
      <c r="C8" s="74">
        <v>2</v>
      </c>
      <c r="D8" s="74"/>
      <c r="E8" s="75">
        <v>3</v>
      </c>
    </row>
    <row r="9" spans="1:5" ht="14" x14ac:dyDescent="0.15">
      <c r="A9" s="72" t="s">
        <v>7282</v>
      </c>
      <c r="B9" s="73"/>
      <c r="C9" s="74">
        <v>28</v>
      </c>
      <c r="D9" s="74">
        <v>1</v>
      </c>
      <c r="E9" s="75">
        <v>29</v>
      </c>
    </row>
    <row r="10" spans="1:5" ht="14" x14ac:dyDescent="0.15">
      <c r="A10" s="72" t="s">
        <v>7283</v>
      </c>
      <c r="B10" s="73"/>
      <c r="C10" s="74">
        <v>9</v>
      </c>
      <c r="D10" s="74">
        <v>2</v>
      </c>
      <c r="E10" s="75">
        <v>11</v>
      </c>
    </row>
    <row r="11" spans="1:5" ht="14" x14ac:dyDescent="0.15">
      <c r="A11" s="72" t="s">
        <v>7284</v>
      </c>
      <c r="B11" s="73">
        <v>32</v>
      </c>
      <c r="C11" s="74">
        <v>44</v>
      </c>
      <c r="D11" s="74">
        <v>14</v>
      </c>
      <c r="E11" s="75">
        <v>90</v>
      </c>
    </row>
    <row r="12" spans="1:5" ht="14" x14ac:dyDescent="0.15">
      <c r="A12" s="72" t="s">
        <v>7285</v>
      </c>
      <c r="B12" s="73"/>
      <c r="C12" s="74">
        <v>3</v>
      </c>
      <c r="D12" s="74">
        <v>1</v>
      </c>
      <c r="E12" s="75">
        <v>4</v>
      </c>
    </row>
    <row r="13" spans="1:5" ht="14" x14ac:dyDescent="0.15">
      <c r="A13" s="72" t="s">
        <v>7286</v>
      </c>
      <c r="B13" s="73">
        <v>1</v>
      </c>
      <c r="C13" s="74">
        <v>7</v>
      </c>
      <c r="D13" s="74">
        <v>1</v>
      </c>
      <c r="E13" s="75">
        <v>9</v>
      </c>
    </row>
    <row r="14" spans="1:5" ht="14" x14ac:dyDescent="0.15">
      <c r="A14" s="72" t="s">
        <v>7287</v>
      </c>
      <c r="B14" s="73"/>
      <c r="C14" s="74">
        <v>2</v>
      </c>
      <c r="D14" s="74"/>
      <c r="E14" s="75">
        <v>2</v>
      </c>
    </row>
    <row r="15" spans="1:5" ht="14" x14ac:dyDescent="0.15">
      <c r="A15" s="72" t="s">
        <v>7288</v>
      </c>
      <c r="B15" s="73"/>
      <c r="C15" s="74">
        <v>1</v>
      </c>
      <c r="D15" s="74"/>
      <c r="E15" s="75">
        <v>1</v>
      </c>
    </row>
    <row r="16" spans="1:5" ht="14" x14ac:dyDescent="0.15">
      <c r="A16" s="72" t="s">
        <v>7289</v>
      </c>
      <c r="B16" s="73"/>
      <c r="C16" s="74">
        <v>18</v>
      </c>
      <c r="D16" s="74">
        <v>1</v>
      </c>
      <c r="E16" s="75">
        <v>19</v>
      </c>
    </row>
    <row r="17" spans="1:5" ht="14" x14ac:dyDescent="0.15">
      <c r="A17" s="72" t="s">
        <v>7290</v>
      </c>
      <c r="B17" s="73">
        <v>1</v>
      </c>
      <c r="C17" s="74">
        <v>4</v>
      </c>
      <c r="D17" s="74"/>
      <c r="E17" s="75">
        <v>5</v>
      </c>
    </row>
    <row r="18" spans="1:5" ht="28" x14ac:dyDescent="0.15">
      <c r="A18" s="72" t="s">
        <v>7291</v>
      </c>
      <c r="B18" s="73"/>
      <c r="C18" s="74">
        <v>5</v>
      </c>
      <c r="D18" s="74"/>
      <c r="E18" s="75">
        <v>5</v>
      </c>
    </row>
    <row r="19" spans="1:5" ht="14" x14ac:dyDescent="0.15">
      <c r="A19" s="72" t="s">
        <v>7292</v>
      </c>
      <c r="B19" s="73">
        <v>2</v>
      </c>
      <c r="C19" s="74">
        <v>17</v>
      </c>
      <c r="D19" s="74">
        <v>2</v>
      </c>
      <c r="E19" s="75">
        <v>21</v>
      </c>
    </row>
    <row r="20" spans="1:5" ht="14" x14ac:dyDescent="0.15">
      <c r="A20" s="72" t="s">
        <v>7293</v>
      </c>
      <c r="B20" s="73">
        <v>3</v>
      </c>
      <c r="C20" s="74">
        <v>15</v>
      </c>
      <c r="D20" s="74">
        <v>2</v>
      </c>
      <c r="E20" s="75">
        <v>20</v>
      </c>
    </row>
    <row r="21" spans="1:5" ht="14" x14ac:dyDescent="0.15">
      <c r="A21" s="72" t="s">
        <v>7294</v>
      </c>
      <c r="B21" s="73">
        <v>33</v>
      </c>
      <c r="C21" s="74">
        <v>145</v>
      </c>
      <c r="D21" s="74">
        <v>34</v>
      </c>
      <c r="E21" s="75">
        <v>212</v>
      </c>
    </row>
    <row r="22" spans="1:5" ht="14" x14ac:dyDescent="0.15">
      <c r="A22" s="72" t="s">
        <v>7295</v>
      </c>
      <c r="B22" s="73">
        <v>16</v>
      </c>
      <c r="C22" s="74">
        <v>81</v>
      </c>
      <c r="D22" s="74">
        <v>25</v>
      </c>
      <c r="E22" s="75">
        <v>122</v>
      </c>
    </row>
    <row r="23" spans="1:5" ht="14" x14ac:dyDescent="0.15">
      <c r="A23" s="72" t="s">
        <v>7296</v>
      </c>
      <c r="B23" s="73">
        <v>2</v>
      </c>
      <c r="C23" s="74">
        <v>11</v>
      </c>
      <c r="D23" s="74">
        <v>1</v>
      </c>
      <c r="E23" s="75">
        <v>14</v>
      </c>
    </row>
    <row r="24" spans="1:5" ht="14" x14ac:dyDescent="0.15">
      <c r="A24" s="72" t="s">
        <v>7297</v>
      </c>
      <c r="B24" s="73">
        <v>13</v>
      </c>
      <c r="C24" s="74">
        <v>56</v>
      </c>
      <c r="D24" s="74">
        <v>18</v>
      </c>
      <c r="E24" s="75">
        <v>87</v>
      </c>
    </row>
    <row r="25" spans="1:5" ht="14" x14ac:dyDescent="0.15">
      <c r="A25" s="72" t="s">
        <v>7298</v>
      </c>
      <c r="B25" s="73">
        <v>2</v>
      </c>
      <c r="C25" s="74">
        <v>13</v>
      </c>
      <c r="D25" s="74">
        <v>2</v>
      </c>
      <c r="E25" s="75">
        <v>17</v>
      </c>
    </row>
    <row r="26" spans="1:5" ht="14" x14ac:dyDescent="0.15">
      <c r="A26" s="72" t="s">
        <v>7299</v>
      </c>
      <c r="B26" s="73">
        <v>1</v>
      </c>
      <c r="C26" s="74">
        <v>37</v>
      </c>
      <c r="D26" s="74">
        <v>5</v>
      </c>
      <c r="E26" s="75">
        <v>43</v>
      </c>
    </row>
    <row r="27" spans="1:5" ht="14" x14ac:dyDescent="0.15">
      <c r="A27" s="72" t="s">
        <v>7300</v>
      </c>
      <c r="B27" s="73">
        <v>1</v>
      </c>
      <c r="C27" s="74">
        <v>6</v>
      </c>
      <c r="D27" s="74">
        <v>2</v>
      </c>
      <c r="E27" s="75">
        <v>9</v>
      </c>
    </row>
    <row r="28" spans="1:5" ht="14" x14ac:dyDescent="0.15">
      <c r="A28" s="72" t="s">
        <v>7301</v>
      </c>
      <c r="B28" s="73">
        <v>1</v>
      </c>
      <c r="C28" s="74">
        <v>13</v>
      </c>
      <c r="D28" s="74">
        <v>3</v>
      </c>
      <c r="E28" s="75">
        <v>17</v>
      </c>
    </row>
    <row r="29" spans="1:5" ht="14" x14ac:dyDescent="0.15">
      <c r="A29" s="72" t="s">
        <v>7302</v>
      </c>
      <c r="B29" s="73"/>
      <c r="C29" s="74">
        <v>2</v>
      </c>
      <c r="D29" s="74"/>
      <c r="E29" s="75">
        <v>2</v>
      </c>
    </row>
    <row r="30" spans="1:5" ht="14" x14ac:dyDescent="0.15">
      <c r="A30" s="72" t="s">
        <v>7303</v>
      </c>
      <c r="B30" s="73"/>
      <c r="C30" s="74">
        <v>5</v>
      </c>
      <c r="D30" s="74"/>
      <c r="E30" s="75">
        <v>5</v>
      </c>
    </row>
    <row r="31" spans="1:5" ht="28" x14ac:dyDescent="0.15">
      <c r="A31" s="72" t="s">
        <v>7304</v>
      </c>
      <c r="B31" s="73">
        <v>1</v>
      </c>
      <c r="C31" s="74">
        <v>20</v>
      </c>
      <c r="D31" s="74">
        <v>3</v>
      </c>
      <c r="E31" s="75">
        <v>24</v>
      </c>
    </row>
    <row r="32" spans="1:5" ht="14" x14ac:dyDescent="0.15">
      <c r="A32" s="72" t="s">
        <v>7305</v>
      </c>
      <c r="B32" s="73"/>
      <c r="C32" s="74">
        <v>6</v>
      </c>
      <c r="D32" s="74"/>
      <c r="E32" s="75">
        <v>6</v>
      </c>
    </row>
    <row r="33" spans="1:5" ht="14" x14ac:dyDescent="0.15">
      <c r="A33" s="72" t="s">
        <v>7306</v>
      </c>
      <c r="B33" s="73"/>
      <c r="C33" s="74">
        <v>13</v>
      </c>
      <c r="D33" s="74">
        <v>3</v>
      </c>
      <c r="E33" s="75">
        <v>16</v>
      </c>
    </row>
    <row r="34" spans="1:5" ht="14" x14ac:dyDescent="0.15">
      <c r="A34" s="72" t="s">
        <v>7307</v>
      </c>
      <c r="B34" s="73">
        <v>1</v>
      </c>
      <c r="C34" s="74">
        <v>5</v>
      </c>
      <c r="D34" s="74"/>
      <c r="E34" s="75">
        <v>6</v>
      </c>
    </row>
    <row r="35" spans="1:5" ht="14" x14ac:dyDescent="0.15">
      <c r="A35" s="72" t="s">
        <v>7308</v>
      </c>
      <c r="B35" s="73"/>
      <c r="C35" s="74">
        <v>6</v>
      </c>
      <c r="D35" s="74"/>
      <c r="E35" s="75">
        <v>6</v>
      </c>
    </row>
    <row r="36" spans="1:5" ht="14" x14ac:dyDescent="0.15">
      <c r="A36" s="72" t="s">
        <v>7309</v>
      </c>
      <c r="B36" s="73"/>
      <c r="C36" s="74">
        <v>1</v>
      </c>
      <c r="D36" s="74"/>
      <c r="E36" s="75">
        <v>1</v>
      </c>
    </row>
    <row r="37" spans="1:5" ht="14" x14ac:dyDescent="0.15">
      <c r="A37" s="72" t="s">
        <v>7310</v>
      </c>
      <c r="B37" s="73"/>
      <c r="C37" s="74">
        <v>3</v>
      </c>
      <c r="D37" s="74">
        <v>2</v>
      </c>
      <c r="E37" s="75">
        <v>5</v>
      </c>
    </row>
    <row r="38" spans="1:5" ht="14" x14ac:dyDescent="0.15">
      <c r="A38" s="72" t="s">
        <v>7311</v>
      </c>
      <c r="B38" s="73"/>
      <c r="C38" s="74">
        <v>12</v>
      </c>
      <c r="D38" s="74">
        <v>5</v>
      </c>
      <c r="E38" s="75">
        <v>17</v>
      </c>
    </row>
    <row r="39" spans="1:5" ht="14" x14ac:dyDescent="0.15">
      <c r="A39" s="72" t="s">
        <v>7312</v>
      </c>
      <c r="B39" s="73"/>
      <c r="C39" s="74">
        <v>1</v>
      </c>
      <c r="D39" s="74"/>
      <c r="E39" s="75">
        <v>1</v>
      </c>
    </row>
    <row r="40" spans="1:5" ht="14" x14ac:dyDescent="0.15">
      <c r="A40" s="72" t="s">
        <v>7313</v>
      </c>
      <c r="B40" s="73">
        <v>1</v>
      </c>
      <c r="C40" s="74">
        <v>5</v>
      </c>
      <c r="D40" s="74">
        <v>1</v>
      </c>
      <c r="E40" s="75">
        <v>7</v>
      </c>
    </row>
    <row r="41" spans="1:5" ht="14" x14ac:dyDescent="0.15">
      <c r="A41" s="72" t="s">
        <v>7314</v>
      </c>
      <c r="B41" s="73">
        <v>2</v>
      </c>
      <c r="C41" s="74">
        <v>36</v>
      </c>
      <c r="D41" s="74">
        <v>3</v>
      </c>
      <c r="E41" s="75">
        <v>41</v>
      </c>
    </row>
    <row r="42" spans="1:5" ht="14" x14ac:dyDescent="0.15">
      <c r="A42" s="72" t="s">
        <v>7315</v>
      </c>
      <c r="B42" s="73">
        <v>1</v>
      </c>
      <c r="C42" s="74">
        <v>11</v>
      </c>
      <c r="D42" s="74">
        <v>2</v>
      </c>
      <c r="E42" s="75">
        <v>14</v>
      </c>
    </row>
    <row r="43" spans="1:5" ht="14" x14ac:dyDescent="0.15">
      <c r="A43" s="72" t="s">
        <v>7316</v>
      </c>
      <c r="B43" s="73">
        <v>15</v>
      </c>
      <c r="C43" s="74">
        <v>34</v>
      </c>
      <c r="D43" s="74">
        <v>17</v>
      </c>
      <c r="E43" s="75">
        <v>66</v>
      </c>
    </row>
    <row r="44" spans="1:5" ht="14" x14ac:dyDescent="0.15">
      <c r="A44" s="72" t="s">
        <v>7317</v>
      </c>
      <c r="B44" s="73"/>
      <c r="C44" s="74">
        <v>3</v>
      </c>
      <c r="D44" s="74">
        <v>1</v>
      </c>
      <c r="E44" s="75">
        <v>4</v>
      </c>
    </row>
    <row r="45" spans="1:5" ht="14" x14ac:dyDescent="0.15">
      <c r="A45" s="72" t="s">
        <v>7318</v>
      </c>
      <c r="B45" s="73">
        <v>1</v>
      </c>
      <c r="C45" s="74">
        <v>36</v>
      </c>
      <c r="D45" s="74">
        <v>9</v>
      </c>
      <c r="E45" s="75">
        <v>46</v>
      </c>
    </row>
    <row r="46" spans="1:5" ht="14" x14ac:dyDescent="0.15">
      <c r="A46" s="72" t="s">
        <v>7319</v>
      </c>
      <c r="B46" s="73"/>
      <c r="C46" s="74">
        <v>2</v>
      </c>
      <c r="D46" s="74"/>
      <c r="E46" s="75">
        <v>2</v>
      </c>
    </row>
    <row r="47" spans="1:5" ht="14" x14ac:dyDescent="0.15">
      <c r="A47" s="72" t="s">
        <v>7320</v>
      </c>
      <c r="B47" s="73"/>
      <c r="C47" s="74">
        <v>2</v>
      </c>
      <c r="D47" s="74"/>
      <c r="E47" s="75">
        <v>2</v>
      </c>
    </row>
    <row r="48" spans="1:5" ht="14" x14ac:dyDescent="0.15">
      <c r="A48" s="72" t="s">
        <v>7321</v>
      </c>
      <c r="B48" s="73">
        <v>2</v>
      </c>
      <c r="C48" s="74">
        <v>8</v>
      </c>
      <c r="D48" s="74">
        <v>1</v>
      </c>
      <c r="E48" s="75">
        <v>11</v>
      </c>
    </row>
    <row r="49" spans="1:5" ht="14" x14ac:dyDescent="0.15">
      <c r="A49" s="72" t="s">
        <v>7322</v>
      </c>
      <c r="B49" s="73"/>
      <c r="C49" s="74">
        <v>6</v>
      </c>
      <c r="D49" s="74"/>
      <c r="E49" s="75">
        <v>6</v>
      </c>
    </row>
    <row r="50" spans="1:5" ht="14" x14ac:dyDescent="0.15">
      <c r="A50" s="72" t="s">
        <v>7323</v>
      </c>
      <c r="B50" s="73">
        <v>3</v>
      </c>
      <c r="C50" s="74">
        <v>4</v>
      </c>
      <c r="D50" s="74">
        <v>2</v>
      </c>
      <c r="E50" s="75">
        <v>9</v>
      </c>
    </row>
    <row r="51" spans="1:5" ht="14" x14ac:dyDescent="0.15">
      <c r="A51" s="72" t="s">
        <v>7324</v>
      </c>
      <c r="B51" s="73">
        <v>5</v>
      </c>
      <c r="C51" s="74">
        <v>29</v>
      </c>
      <c r="D51" s="74">
        <v>5</v>
      </c>
      <c r="E51" s="75">
        <v>39</v>
      </c>
    </row>
    <row r="52" spans="1:5" ht="14" x14ac:dyDescent="0.15">
      <c r="A52" s="72" t="s">
        <v>7325</v>
      </c>
      <c r="B52" s="73"/>
      <c r="C52" s="74">
        <v>7</v>
      </c>
      <c r="D52" s="74">
        <v>1</v>
      </c>
      <c r="E52" s="75">
        <v>8</v>
      </c>
    </row>
    <row r="53" spans="1:5" ht="14" x14ac:dyDescent="0.15">
      <c r="A53" s="72" t="s">
        <v>7326</v>
      </c>
      <c r="B53" s="73">
        <v>17</v>
      </c>
      <c r="C53" s="74">
        <v>376</v>
      </c>
      <c r="D53" s="74">
        <v>41</v>
      </c>
      <c r="E53" s="75">
        <v>434</v>
      </c>
    </row>
    <row r="54" spans="1:5" ht="14" x14ac:dyDescent="0.15">
      <c r="A54" s="72" t="s">
        <v>7327</v>
      </c>
      <c r="B54" s="73">
        <v>3</v>
      </c>
      <c r="C54" s="74">
        <v>5</v>
      </c>
      <c r="D54" s="74"/>
      <c r="E54" s="75">
        <v>8</v>
      </c>
    </row>
    <row r="55" spans="1:5" ht="14" x14ac:dyDescent="0.15">
      <c r="A55" s="72" t="s">
        <v>7328</v>
      </c>
      <c r="B55" s="73"/>
      <c r="C55" s="74">
        <v>6</v>
      </c>
      <c r="D55" s="74">
        <v>4</v>
      </c>
      <c r="E55" s="75">
        <v>10</v>
      </c>
    </row>
    <row r="56" spans="1:5" ht="14" x14ac:dyDescent="0.15">
      <c r="A56" s="72" t="s">
        <v>7329</v>
      </c>
      <c r="B56" s="73"/>
      <c r="C56" s="74">
        <v>13</v>
      </c>
      <c r="D56" s="74">
        <v>5</v>
      </c>
      <c r="E56" s="75">
        <v>18</v>
      </c>
    </row>
    <row r="57" spans="1:5" ht="14" x14ac:dyDescent="0.15">
      <c r="A57" s="72" t="s">
        <v>7330</v>
      </c>
      <c r="B57" s="73"/>
      <c r="C57" s="74">
        <v>1</v>
      </c>
      <c r="D57" s="74"/>
      <c r="E57" s="75">
        <v>1</v>
      </c>
    </row>
    <row r="58" spans="1:5" ht="14" x14ac:dyDescent="0.15">
      <c r="A58" s="72" t="s">
        <v>7331</v>
      </c>
      <c r="B58" s="73"/>
      <c r="C58" s="74">
        <v>6</v>
      </c>
      <c r="D58" s="74">
        <v>2</v>
      </c>
      <c r="E58" s="75">
        <v>8</v>
      </c>
    </row>
    <row r="59" spans="1:5" ht="14" x14ac:dyDescent="0.15">
      <c r="A59" s="72" t="s">
        <v>7332</v>
      </c>
      <c r="B59" s="73"/>
      <c r="C59" s="74">
        <v>1</v>
      </c>
      <c r="D59" s="74">
        <v>1</v>
      </c>
      <c r="E59" s="75">
        <v>2</v>
      </c>
    </row>
    <row r="60" spans="1:5" ht="14" x14ac:dyDescent="0.15">
      <c r="A60" s="72" t="s">
        <v>7333</v>
      </c>
      <c r="B60" s="73"/>
      <c r="C60" s="74">
        <v>2</v>
      </c>
      <c r="D60" s="74">
        <v>1</v>
      </c>
      <c r="E60" s="75">
        <v>3</v>
      </c>
    </row>
    <row r="61" spans="1:5" ht="14" x14ac:dyDescent="0.15">
      <c r="A61" s="72" t="s">
        <v>7334</v>
      </c>
      <c r="B61" s="73"/>
      <c r="C61" s="74">
        <v>3</v>
      </c>
      <c r="D61" s="74"/>
      <c r="E61" s="75">
        <v>3</v>
      </c>
    </row>
    <row r="62" spans="1:5" ht="14" x14ac:dyDescent="0.15">
      <c r="A62" s="72" t="s">
        <v>7335</v>
      </c>
      <c r="B62" s="73"/>
      <c r="C62" s="74">
        <v>1</v>
      </c>
      <c r="D62" s="74"/>
      <c r="E62" s="75">
        <v>1</v>
      </c>
    </row>
    <row r="63" spans="1:5" ht="14" x14ac:dyDescent="0.15">
      <c r="A63" s="72" t="s">
        <v>7336</v>
      </c>
      <c r="B63" s="73"/>
      <c r="C63" s="74">
        <v>2</v>
      </c>
      <c r="D63" s="74">
        <v>1</v>
      </c>
      <c r="E63" s="75">
        <v>3</v>
      </c>
    </row>
    <row r="64" spans="1:5" ht="14" x14ac:dyDescent="0.15">
      <c r="A64" s="72" t="s">
        <v>7337</v>
      </c>
      <c r="B64" s="73"/>
      <c r="C64" s="74">
        <v>1</v>
      </c>
      <c r="D64" s="74"/>
      <c r="E64" s="75">
        <v>1</v>
      </c>
    </row>
    <row r="65" spans="1:5" ht="14" x14ac:dyDescent="0.15">
      <c r="A65" s="72" t="s">
        <v>7338</v>
      </c>
      <c r="B65" s="73"/>
      <c r="C65" s="74"/>
      <c r="D65" s="74">
        <v>2</v>
      </c>
      <c r="E65" s="75">
        <v>2</v>
      </c>
    </row>
    <row r="66" spans="1:5" ht="14" x14ac:dyDescent="0.15">
      <c r="A66" s="72" t="s">
        <v>7339</v>
      </c>
      <c r="B66" s="73"/>
      <c r="C66" s="74">
        <v>9</v>
      </c>
      <c r="D66" s="74">
        <v>3</v>
      </c>
      <c r="E66" s="75">
        <v>12</v>
      </c>
    </row>
    <row r="67" spans="1:5" ht="14" x14ac:dyDescent="0.15">
      <c r="A67" s="72" t="s">
        <v>7340</v>
      </c>
      <c r="B67" s="73"/>
      <c r="C67" s="74"/>
      <c r="D67" s="74">
        <v>1</v>
      </c>
      <c r="E67" s="75">
        <v>1</v>
      </c>
    </row>
    <row r="68" spans="1:5" ht="14" x14ac:dyDescent="0.15">
      <c r="A68" s="72" t="s">
        <v>7341</v>
      </c>
      <c r="B68" s="73">
        <v>7</v>
      </c>
      <c r="C68" s="74">
        <v>27</v>
      </c>
      <c r="D68" s="74">
        <v>19</v>
      </c>
      <c r="E68" s="75">
        <v>53</v>
      </c>
    </row>
    <row r="69" spans="1:5" ht="14" x14ac:dyDescent="0.15">
      <c r="A69" s="72" t="s">
        <v>7342</v>
      </c>
      <c r="B69" s="73"/>
      <c r="C69" s="74">
        <v>8</v>
      </c>
      <c r="D69" s="74"/>
      <c r="E69" s="75">
        <v>8</v>
      </c>
    </row>
    <row r="70" spans="1:5" ht="14" x14ac:dyDescent="0.15">
      <c r="A70" s="72" t="s">
        <v>7343</v>
      </c>
      <c r="B70" s="73"/>
      <c r="C70" s="74">
        <v>2</v>
      </c>
      <c r="D70" s="74"/>
      <c r="E70" s="75">
        <v>2</v>
      </c>
    </row>
    <row r="71" spans="1:5" ht="14" x14ac:dyDescent="0.15">
      <c r="A71" s="72" t="s">
        <v>7344</v>
      </c>
      <c r="B71" s="73">
        <v>8</v>
      </c>
      <c r="C71" s="74">
        <v>9</v>
      </c>
      <c r="D71" s="74">
        <v>4</v>
      </c>
      <c r="E71" s="75">
        <v>21</v>
      </c>
    </row>
    <row r="72" spans="1:5" ht="14" x14ac:dyDescent="0.15">
      <c r="A72" s="72" t="s">
        <v>7345</v>
      </c>
      <c r="B72" s="73">
        <v>2</v>
      </c>
      <c r="C72" s="74">
        <v>24</v>
      </c>
      <c r="D72" s="74">
        <v>2</v>
      </c>
      <c r="E72" s="75">
        <v>28</v>
      </c>
    </row>
    <row r="73" spans="1:5" ht="14" x14ac:dyDescent="0.15">
      <c r="A73" s="72" t="s">
        <v>7346</v>
      </c>
      <c r="B73" s="73">
        <v>3</v>
      </c>
      <c r="C73" s="74">
        <v>11</v>
      </c>
      <c r="D73" s="74">
        <v>2</v>
      </c>
      <c r="E73" s="75">
        <v>16</v>
      </c>
    </row>
    <row r="74" spans="1:5" ht="14" x14ac:dyDescent="0.15">
      <c r="A74" s="72" t="s">
        <v>7347</v>
      </c>
      <c r="B74" s="73">
        <v>4</v>
      </c>
      <c r="C74" s="74">
        <v>9</v>
      </c>
      <c r="D74" s="74"/>
      <c r="E74" s="75">
        <v>13</v>
      </c>
    </row>
    <row r="75" spans="1:5" ht="14" x14ac:dyDescent="0.15">
      <c r="A75" s="72" t="s">
        <v>7348</v>
      </c>
      <c r="B75" s="73">
        <v>1</v>
      </c>
      <c r="C75" s="74">
        <v>2</v>
      </c>
      <c r="D75" s="74"/>
      <c r="E75" s="75">
        <v>3</v>
      </c>
    </row>
    <row r="76" spans="1:5" ht="14" x14ac:dyDescent="0.15">
      <c r="A76" s="72" t="s">
        <v>7349</v>
      </c>
      <c r="B76" s="73">
        <v>1</v>
      </c>
      <c r="C76" s="74">
        <v>1</v>
      </c>
      <c r="D76" s="74"/>
      <c r="E76" s="75">
        <v>2</v>
      </c>
    </row>
    <row r="77" spans="1:5" ht="14" x14ac:dyDescent="0.15">
      <c r="A77" s="72" t="s">
        <v>7350</v>
      </c>
      <c r="B77" s="73"/>
      <c r="C77" s="74">
        <v>3</v>
      </c>
      <c r="D77" s="74"/>
      <c r="E77" s="75">
        <v>3</v>
      </c>
    </row>
    <row r="78" spans="1:5" ht="14" x14ac:dyDescent="0.15">
      <c r="A78" s="72" t="s">
        <v>7351</v>
      </c>
      <c r="B78" s="73"/>
      <c r="C78" s="74">
        <v>1</v>
      </c>
      <c r="D78" s="74"/>
      <c r="E78" s="75">
        <v>1</v>
      </c>
    </row>
    <row r="79" spans="1:5" ht="14" x14ac:dyDescent="0.15">
      <c r="A79" s="72" t="s">
        <v>7352</v>
      </c>
      <c r="B79" s="73"/>
      <c r="C79" s="74">
        <v>1</v>
      </c>
      <c r="D79" s="74"/>
      <c r="E79" s="75">
        <v>1</v>
      </c>
    </row>
    <row r="80" spans="1:5" ht="14" x14ac:dyDescent="0.15">
      <c r="A80" s="72" t="s">
        <v>7353</v>
      </c>
      <c r="B80" s="73"/>
      <c r="C80" s="74">
        <v>1</v>
      </c>
      <c r="D80" s="74"/>
      <c r="E80" s="75">
        <v>1</v>
      </c>
    </row>
    <row r="81" spans="1:5" ht="14" x14ac:dyDescent="0.15">
      <c r="A81" s="72" t="s">
        <v>7354</v>
      </c>
      <c r="B81" s="73">
        <v>3</v>
      </c>
      <c r="C81" s="74">
        <v>23</v>
      </c>
      <c r="D81" s="74">
        <v>3</v>
      </c>
      <c r="E81" s="75">
        <v>29</v>
      </c>
    </row>
    <row r="82" spans="1:5" ht="14" x14ac:dyDescent="0.15">
      <c r="A82" s="72" t="s">
        <v>7355</v>
      </c>
      <c r="B82" s="73"/>
      <c r="C82" s="74">
        <v>1</v>
      </c>
      <c r="D82" s="74"/>
      <c r="E82" s="75">
        <v>1</v>
      </c>
    </row>
    <row r="83" spans="1:5" ht="14" x14ac:dyDescent="0.15">
      <c r="A83" s="72" t="s">
        <v>7356</v>
      </c>
      <c r="B83" s="73"/>
      <c r="C83" s="74">
        <v>3</v>
      </c>
      <c r="D83" s="74"/>
      <c r="E83" s="75">
        <v>3</v>
      </c>
    </row>
    <row r="84" spans="1:5" ht="14" x14ac:dyDescent="0.15">
      <c r="A84" s="72" t="s">
        <v>7357</v>
      </c>
      <c r="B84" s="73">
        <v>1</v>
      </c>
      <c r="C84" s="74">
        <v>19</v>
      </c>
      <c r="D84" s="74">
        <v>5</v>
      </c>
      <c r="E84" s="75">
        <v>25</v>
      </c>
    </row>
    <row r="85" spans="1:5" ht="28" x14ac:dyDescent="0.15">
      <c r="A85" s="72" t="s">
        <v>7358</v>
      </c>
      <c r="B85" s="73">
        <v>1</v>
      </c>
      <c r="C85" s="74">
        <v>2</v>
      </c>
      <c r="D85" s="74">
        <v>1</v>
      </c>
      <c r="E85" s="75">
        <v>4</v>
      </c>
    </row>
    <row r="86" spans="1:5" ht="14" x14ac:dyDescent="0.15">
      <c r="A86" s="72" t="s">
        <v>7359</v>
      </c>
      <c r="B86" s="73"/>
      <c r="C86" s="74">
        <v>4</v>
      </c>
      <c r="D86" s="74"/>
      <c r="E86" s="75">
        <v>4</v>
      </c>
    </row>
    <row r="87" spans="1:5" ht="14" x14ac:dyDescent="0.15">
      <c r="A87" s="72" t="s">
        <v>7360</v>
      </c>
      <c r="B87" s="73">
        <v>16</v>
      </c>
      <c r="C87" s="74">
        <v>20</v>
      </c>
      <c r="D87" s="74">
        <v>6</v>
      </c>
      <c r="E87" s="75">
        <v>42</v>
      </c>
    </row>
    <row r="88" spans="1:5" ht="28" x14ac:dyDescent="0.15">
      <c r="A88" s="72" t="s">
        <v>7361</v>
      </c>
      <c r="B88" s="73"/>
      <c r="C88" s="74">
        <v>6</v>
      </c>
      <c r="D88" s="74">
        <v>1</v>
      </c>
      <c r="E88" s="75">
        <v>7</v>
      </c>
    </row>
    <row r="89" spans="1:5" ht="14" x14ac:dyDescent="0.15">
      <c r="A89" s="72" t="s">
        <v>7362</v>
      </c>
      <c r="B89" s="73"/>
      <c r="C89" s="74">
        <v>3</v>
      </c>
      <c r="D89" s="74"/>
      <c r="E89" s="75">
        <v>3</v>
      </c>
    </row>
    <row r="90" spans="1:5" ht="14" x14ac:dyDescent="0.15">
      <c r="A90" s="72" t="s">
        <v>7363</v>
      </c>
      <c r="B90" s="73">
        <v>1</v>
      </c>
      <c r="C90" s="74">
        <v>3</v>
      </c>
      <c r="D90" s="74"/>
      <c r="E90" s="75">
        <v>4</v>
      </c>
    </row>
    <row r="91" spans="1:5" ht="14" x14ac:dyDescent="0.15">
      <c r="A91" s="72" t="s">
        <v>7364</v>
      </c>
      <c r="B91" s="73">
        <v>9</v>
      </c>
      <c r="C91" s="74">
        <v>63</v>
      </c>
      <c r="D91" s="74">
        <v>4</v>
      </c>
      <c r="E91" s="75">
        <v>76</v>
      </c>
    </row>
    <row r="92" spans="1:5" ht="14" x14ac:dyDescent="0.15">
      <c r="A92" s="72" t="s">
        <v>7365</v>
      </c>
      <c r="B92" s="73">
        <v>2</v>
      </c>
      <c r="C92" s="74">
        <v>2</v>
      </c>
      <c r="D92" s="74">
        <v>1</v>
      </c>
      <c r="E92" s="75">
        <v>5</v>
      </c>
    </row>
    <row r="93" spans="1:5" ht="14" x14ac:dyDescent="0.15">
      <c r="A93" s="72" t="s">
        <v>7366</v>
      </c>
      <c r="B93" s="73"/>
      <c r="C93" s="74">
        <v>1</v>
      </c>
      <c r="D93" s="74"/>
      <c r="E93" s="75">
        <v>1</v>
      </c>
    </row>
    <row r="94" spans="1:5" ht="14" x14ac:dyDescent="0.15">
      <c r="A94" s="72" t="s">
        <v>7367</v>
      </c>
      <c r="B94" s="73"/>
      <c r="C94" s="74">
        <v>1</v>
      </c>
      <c r="D94" s="74"/>
      <c r="E94" s="75">
        <v>1</v>
      </c>
    </row>
    <row r="95" spans="1:5" ht="14" x14ac:dyDescent="0.15">
      <c r="A95" s="72" t="s">
        <v>7368</v>
      </c>
      <c r="B95" s="73">
        <v>2</v>
      </c>
      <c r="C95" s="74"/>
      <c r="D95" s="74">
        <v>1</v>
      </c>
      <c r="E95" s="75">
        <v>3</v>
      </c>
    </row>
    <row r="96" spans="1:5" ht="14" x14ac:dyDescent="0.15">
      <c r="A96" s="72" t="s">
        <v>7369</v>
      </c>
      <c r="B96" s="73">
        <v>2</v>
      </c>
      <c r="C96" s="74">
        <v>5</v>
      </c>
      <c r="D96" s="74">
        <v>1</v>
      </c>
      <c r="E96" s="75">
        <v>8</v>
      </c>
    </row>
    <row r="97" spans="1:5" ht="14" x14ac:dyDescent="0.15">
      <c r="A97" s="72" t="s">
        <v>7370</v>
      </c>
      <c r="B97" s="73">
        <v>2</v>
      </c>
      <c r="C97" s="74">
        <v>11</v>
      </c>
      <c r="D97" s="74">
        <v>1</v>
      </c>
      <c r="E97" s="75">
        <v>14</v>
      </c>
    </row>
    <row r="98" spans="1:5" ht="14" x14ac:dyDescent="0.15">
      <c r="A98" s="72" t="s">
        <v>7371</v>
      </c>
      <c r="B98" s="73">
        <v>3</v>
      </c>
      <c r="C98" s="74">
        <v>51</v>
      </c>
      <c r="D98" s="74">
        <v>7</v>
      </c>
      <c r="E98" s="75">
        <v>61</v>
      </c>
    </row>
    <row r="99" spans="1:5" ht="14" x14ac:dyDescent="0.15">
      <c r="A99" s="72" t="s">
        <v>7372</v>
      </c>
      <c r="B99" s="73"/>
      <c r="C99" s="74">
        <v>2</v>
      </c>
      <c r="D99" s="74"/>
      <c r="E99" s="75">
        <v>2</v>
      </c>
    </row>
    <row r="100" spans="1:5" ht="14" x14ac:dyDescent="0.15">
      <c r="A100" s="72" t="s">
        <v>7373</v>
      </c>
      <c r="B100" s="73">
        <v>1</v>
      </c>
      <c r="C100" s="74">
        <v>6</v>
      </c>
      <c r="D100" s="74"/>
      <c r="E100" s="75">
        <v>7</v>
      </c>
    </row>
    <row r="101" spans="1:5" ht="14" x14ac:dyDescent="0.15">
      <c r="A101" s="72" t="s">
        <v>7374</v>
      </c>
      <c r="B101" s="73"/>
      <c r="C101" s="74">
        <v>4</v>
      </c>
      <c r="D101" s="74">
        <v>1</v>
      </c>
      <c r="E101" s="75">
        <v>5</v>
      </c>
    </row>
    <row r="102" spans="1:5" ht="14" x14ac:dyDescent="0.15">
      <c r="A102" s="72" t="s">
        <v>7375</v>
      </c>
      <c r="B102" s="73">
        <v>4</v>
      </c>
      <c r="C102" s="74">
        <v>117</v>
      </c>
      <c r="D102" s="74">
        <v>23</v>
      </c>
      <c r="E102" s="75">
        <v>144</v>
      </c>
    </row>
    <row r="103" spans="1:5" ht="14" x14ac:dyDescent="0.15">
      <c r="A103" s="72" t="s">
        <v>7376</v>
      </c>
      <c r="B103" s="73"/>
      <c r="C103" s="74">
        <v>5</v>
      </c>
      <c r="D103" s="74">
        <v>4</v>
      </c>
      <c r="E103" s="75">
        <v>9</v>
      </c>
    </row>
    <row r="104" spans="1:5" ht="14" x14ac:dyDescent="0.15">
      <c r="A104" s="72" t="s">
        <v>7377</v>
      </c>
      <c r="B104" s="73"/>
      <c r="C104" s="74">
        <v>1</v>
      </c>
      <c r="D104" s="74"/>
      <c r="E104" s="75">
        <v>1</v>
      </c>
    </row>
    <row r="105" spans="1:5" ht="14" x14ac:dyDescent="0.15">
      <c r="A105" s="72" t="s">
        <v>7378</v>
      </c>
      <c r="B105" s="73"/>
      <c r="C105" s="74">
        <v>2</v>
      </c>
      <c r="D105" s="74"/>
      <c r="E105" s="75">
        <v>2</v>
      </c>
    </row>
    <row r="106" spans="1:5" ht="14" x14ac:dyDescent="0.15">
      <c r="A106" s="72" t="s">
        <v>7379</v>
      </c>
      <c r="B106" s="73"/>
      <c r="C106" s="74">
        <v>20</v>
      </c>
      <c r="D106" s="74">
        <v>6</v>
      </c>
      <c r="E106" s="75">
        <v>26</v>
      </c>
    </row>
    <row r="107" spans="1:5" ht="28" x14ac:dyDescent="0.15">
      <c r="A107" s="72" t="s">
        <v>7380</v>
      </c>
      <c r="B107" s="73"/>
      <c r="C107" s="74">
        <v>4</v>
      </c>
      <c r="D107" s="74"/>
      <c r="E107" s="75">
        <v>4</v>
      </c>
    </row>
    <row r="108" spans="1:5" ht="14" x14ac:dyDescent="0.15">
      <c r="A108" s="72" t="s">
        <v>7381</v>
      </c>
      <c r="B108" s="73"/>
      <c r="C108" s="74">
        <v>3</v>
      </c>
      <c r="D108" s="74">
        <v>1</v>
      </c>
      <c r="E108" s="75">
        <v>4</v>
      </c>
    </row>
    <row r="109" spans="1:5" ht="14" x14ac:dyDescent="0.15">
      <c r="A109" s="72" t="s">
        <v>7382</v>
      </c>
      <c r="B109" s="73"/>
      <c r="C109" s="74">
        <v>11</v>
      </c>
      <c r="D109" s="74">
        <v>2</v>
      </c>
      <c r="E109" s="75">
        <v>13</v>
      </c>
    </row>
    <row r="110" spans="1:5" ht="14" x14ac:dyDescent="0.15">
      <c r="A110" s="72" t="s">
        <v>7383</v>
      </c>
      <c r="B110" s="73"/>
      <c r="C110" s="74">
        <v>1</v>
      </c>
      <c r="D110" s="74"/>
      <c r="E110" s="75">
        <v>1</v>
      </c>
    </row>
    <row r="111" spans="1:5" ht="14" x14ac:dyDescent="0.15">
      <c r="A111" s="72" t="s">
        <v>7384</v>
      </c>
      <c r="B111" s="73">
        <v>1</v>
      </c>
      <c r="C111" s="74">
        <v>13</v>
      </c>
      <c r="D111" s="74">
        <v>3</v>
      </c>
      <c r="E111" s="75">
        <v>17</v>
      </c>
    </row>
    <row r="112" spans="1:5" ht="14" x14ac:dyDescent="0.15">
      <c r="A112" s="72" t="s">
        <v>7385</v>
      </c>
      <c r="B112" s="73">
        <v>1</v>
      </c>
      <c r="C112" s="74">
        <v>3</v>
      </c>
      <c r="D112" s="74">
        <v>1</v>
      </c>
      <c r="E112" s="75">
        <v>5</v>
      </c>
    </row>
    <row r="113" spans="1:5" ht="14" x14ac:dyDescent="0.15">
      <c r="A113" s="72" t="s">
        <v>7386</v>
      </c>
      <c r="B113" s="73"/>
      <c r="C113" s="74"/>
      <c r="D113" s="74">
        <v>1</v>
      </c>
      <c r="E113" s="75">
        <v>1</v>
      </c>
    </row>
    <row r="114" spans="1:5" ht="14" x14ac:dyDescent="0.15">
      <c r="A114" s="72" t="s">
        <v>7387</v>
      </c>
      <c r="B114" s="73"/>
      <c r="C114" s="74">
        <v>6</v>
      </c>
      <c r="D114" s="74">
        <v>1</v>
      </c>
      <c r="E114" s="75">
        <v>7</v>
      </c>
    </row>
    <row r="115" spans="1:5" ht="28" x14ac:dyDescent="0.15">
      <c r="A115" s="72" t="s">
        <v>7388</v>
      </c>
      <c r="B115" s="73">
        <v>1</v>
      </c>
      <c r="C115" s="74">
        <v>1</v>
      </c>
      <c r="D115" s="74"/>
      <c r="E115" s="75">
        <v>2</v>
      </c>
    </row>
    <row r="116" spans="1:5" ht="14" x14ac:dyDescent="0.15">
      <c r="A116" s="72" t="s">
        <v>7389</v>
      </c>
      <c r="B116" s="73">
        <v>1</v>
      </c>
      <c r="C116" s="74">
        <v>21</v>
      </c>
      <c r="D116" s="74">
        <v>6</v>
      </c>
      <c r="E116" s="75">
        <v>28</v>
      </c>
    </row>
    <row r="117" spans="1:5" ht="14" x14ac:dyDescent="0.15">
      <c r="A117" s="72" t="s">
        <v>7390</v>
      </c>
      <c r="B117" s="73"/>
      <c r="C117" s="74">
        <v>14</v>
      </c>
      <c r="D117" s="74">
        <v>1</v>
      </c>
      <c r="E117" s="75">
        <v>15</v>
      </c>
    </row>
    <row r="118" spans="1:5" ht="14" x14ac:dyDescent="0.15">
      <c r="A118" s="72" t="s">
        <v>7391</v>
      </c>
      <c r="B118" s="73">
        <v>1</v>
      </c>
      <c r="C118" s="74">
        <v>5</v>
      </c>
      <c r="D118" s="74">
        <v>1</v>
      </c>
      <c r="E118" s="75">
        <v>7</v>
      </c>
    </row>
    <row r="119" spans="1:5" ht="14" x14ac:dyDescent="0.15">
      <c r="A119" s="72" t="s">
        <v>7392</v>
      </c>
      <c r="B119" s="73">
        <v>1</v>
      </c>
      <c r="C119" s="74">
        <v>12</v>
      </c>
      <c r="D119" s="74">
        <v>7</v>
      </c>
      <c r="E119" s="75">
        <v>20</v>
      </c>
    </row>
    <row r="120" spans="1:5" ht="14" x14ac:dyDescent="0.15">
      <c r="A120" s="72" t="s">
        <v>7393</v>
      </c>
      <c r="B120" s="73"/>
      <c r="C120" s="74">
        <v>3</v>
      </c>
      <c r="D120" s="74">
        <v>1</v>
      </c>
      <c r="E120" s="75">
        <v>4</v>
      </c>
    </row>
    <row r="121" spans="1:5" ht="14" x14ac:dyDescent="0.15">
      <c r="A121" s="72" t="s">
        <v>7394</v>
      </c>
      <c r="B121" s="73"/>
      <c r="C121" s="74">
        <v>5</v>
      </c>
      <c r="D121" s="74"/>
      <c r="E121" s="75">
        <v>5</v>
      </c>
    </row>
    <row r="122" spans="1:5" ht="14" x14ac:dyDescent="0.15">
      <c r="A122" s="72" t="s">
        <v>7395</v>
      </c>
      <c r="B122" s="73"/>
      <c r="C122" s="74">
        <v>3</v>
      </c>
      <c r="D122" s="74"/>
      <c r="E122" s="75">
        <v>3</v>
      </c>
    </row>
    <row r="123" spans="1:5" ht="14" x14ac:dyDescent="0.15">
      <c r="A123" s="72" t="s">
        <v>7396</v>
      </c>
      <c r="B123" s="73">
        <v>2</v>
      </c>
      <c r="C123" s="74">
        <v>13</v>
      </c>
      <c r="D123" s="74">
        <v>2</v>
      </c>
      <c r="E123" s="75">
        <v>17</v>
      </c>
    </row>
    <row r="124" spans="1:5" ht="14" x14ac:dyDescent="0.15">
      <c r="A124" s="72" t="s">
        <v>7397</v>
      </c>
      <c r="B124" s="73">
        <v>11</v>
      </c>
      <c r="C124" s="74">
        <v>56</v>
      </c>
      <c r="D124" s="74">
        <v>12</v>
      </c>
      <c r="E124" s="75">
        <v>79</v>
      </c>
    </row>
    <row r="125" spans="1:5" ht="14" x14ac:dyDescent="0.15">
      <c r="A125" s="72" t="s">
        <v>7398</v>
      </c>
      <c r="B125" s="73"/>
      <c r="C125" s="74"/>
      <c r="D125" s="74">
        <v>1</v>
      </c>
      <c r="E125" s="75">
        <v>1</v>
      </c>
    </row>
    <row r="126" spans="1:5" ht="14" x14ac:dyDescent="0.15">
      <c r="A126" s="72" t="s">
        <v>7399</v>
      </c>
      <c r="B126" s="73">
        <v>3</v>
      </c>
      <c r="C126" s="74">
        <v>72</v>
      </c>
      <c r="D126" s="74">
        <v>15</v>
      </c>
      <c r="E126" s="75">
        <v>90</v>
      </c>
    </row>
    <row r="127" spans="1:5" ht="28" x14ac:dyDescent="0.15">
      <c r="A127" s="72" t="s">
        <v>7400</v>
      </c>
      <c r="B127" s="73"/>
      <c r="C127" s="74">
        <v>36</v>
      </c>
      <c r="D127" s="74">
        <v>3</v>
      </c>
      <c r="E127" s="75">
        <v>39</v>
      </c>
    </row>
    <row r="128" spans="1:5" ht="28" x14ac:dyDescent="0.15">
      <c r="A128" s="72" t="s">
        <v>7401</v>
      </c>
      <c r="B128" s="73">
        <v>76</v>
      </c>
      <c r="C128" s="74">
        <v>145</v>
      </c>
      <c r="D128" s="74">
        <v>78</v>
      </c>
      <c r="E128" s="75">
        <v>299</v>
      </c>
    </row>
    <row r="129" spans="1:5" ht="56" x14ac:dyDescent="0.15">
      <c r="A129" s="72" t="s">
        <v>7402</v>
      </c>
      <c r="B129" s="73">
        <v>1</v>
      </c>
      <c r="C129" s="74"/>
      <c r="D129" s="74"/>
      <c r="E129" s="75">
        <v>1</v>
      </c>
    </row>
    <row r="130" spans="1:5" ht="14" x14ac:dyDescent="0.15">
      <c r="A130" s="72" t="s">
        <v>7403</v>
      </c>
      <c r="B130" s="73"/>
      <c r="C130" s="74">
        <v>19</v>
      </c>
      <c r="D130" s="74">
        <v>3</v>
      </c>
      <c r="E130" s="75">
        <v>22</v>
      </c>
    </row>
    <row r="131" spans="1:5" ht="14" x14ac:dyDescent="0.15">
      <c r="A131" s="72" t="s">
        <v>7404</v>
      </c>
      <c r="B131" s="73">
        <v>2</v>
      </c>
      <c r="C131" s="74">
        <v>3</v>
      </c>
      <c r="D131" s="74">
        <v>2</v>
      </c>
      <c r="E131" s="75">
        <v>7</v>
      </c>
    </row>
    <row r="132" spans="1:5" ht="14" x14ac:dyDescent="0.15">
      <c r="A132" s="72" t="s">
        <v>7405</v>
      </c>
      <c r="B132" s="73"/>
      <c r="C132" s="74">
        <v>1</v>
      </c>
      <c r="D132" s="74"/>
      <c r="E132" s="75">
        <v>1</v>
      </c>
    </row>
    <row r="133" spans="1:5" ht="14" x14ac:dyDescent="0.15">
      <c r="A133" s="72" t="s">
        <v>7406</v>
      </c>
      <c r="B133" s="73">
        <v>2</v>
      </c>
      <c r="C133" s="74">
        <v>28</v>
      </c>
      <c r="D133" s="74">
        <v>11</v>
      </c>
      <c r="E133" s="75">
        <v>41</v>
      </c>
    </row>
    <row r="134" spans="1:5" ht="14" x14ac:dyDescent="0.15">
      <c r="A134" s="72" t="s">
        <v>7407</v>
      </c>
      <c r="B134" s="73">
        <v>1</v>
      </c>
      <c r="C134" s="74">
        <v>24</v>
      </c>
      <c r="D134" s="74">
        <v>4</v>
      </c>
      <c r="E134" s="75">
        <v>29</v>
      </c>
    </row>
    <row r="135" spans="1:5" ht="14" x14ac:dyDescent="0.15">
      <c r="A135" s="72" t="s">
        <v>7408</v>
      </c>
      <c r="B135" s="73">
        <v>9</v>
      </c>
      <c r="C135" s="74">
        <v>18</v>
      </c>
      <c r="D135" s="74">
        <v>6</v>
      </c>
      <c r="E135" s="75">
        <v>33</v>
      </c>
    </row>
    <row r="136" spans="1:5" ht="14" x14ac:dyDescent="0.15">
      <c r="A136" s="72" t="s">
        <v>7409</v>
      </c>
      <c r="B136" s="73"/>
      <c r="C136" s="74">
        <v>2</v>
      </c>
      <c r="D136" s="74">
        <v>3</v>
      </c>
      <c r="E136" s="75">
        <v>5</v>
      </c>
    </row>
    <row r="137" spans="1:5" ht="14" x14ac:dyDescent="0.15">
      <c r="A137" s="72" t="s">
        <v>7410</v>
      </c>
      <c r="B137" s="73"/>
      <c r="C137" s="74">
        <v>3</v>
      </c>
      <c r="D137" s="74"/>
      <c r="E137" s="75">
        <v>3</v>
      </c>
    </row>
    <row r="138" spans="1:5" ht="14" x14ac:dyDescent="0.15">
      <c r="A138" s="72" t="s">
        <v>7411</v>
      </c>
      <c r="B138" s="73">
        <v>6</v>
      </c>
      <c r="C138" s="74">
        <v>6</v>
      </c>
      <c r="D138" s="74">
        <v>1</v>
      </c>
      <c r="E138" s="75">
        <v>13</v>
      </c>
    </row>
    <row r="139" spans="1:5" ht="14" x14ac:dyDescent="0.15">
      <c r="A139" s="72" t="s">
        <v>7412</v>
      </c>
      <c r="B139" s="73">
        <v>5</v>
      </c>
      <c r="C139" s="74">
        <v>26</v>
      </c>
      <c r="D139" s="74">
        <v>2</v>
      </c>
      <c r="E139" s="75">
        <v>33</v>
      </c>
    </row>
    <row r="140" spans="1:5" ht="14" x14ac:dyDescent="0.15">
      <c r="A140" s="76" t="s">
        <v>7275</v>
      </c>
      <c r="B140" s="65">
        <v>367</v>
      </c>
      <c r="C140" s="66">
        <v>2240</v>
      </c>
      <c r="D140" s="66">
        <v>493</v>
      </c>
      <c r="E140" s="67">
        <v>3100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D2F4-6D85-534C-95A6-D01B15948FF7}">
  <sheetPr>
    <tabColor rgb="FFFF0000"/>
  </sheetPr>
  <dimension ref="A3:C7"/>
  <sheetViews>
    <sheetView rightToLeft="1" workbookViewId="0">
      <selection activeCell="C30" sqref="C30"/>
    </sheetView>
  </sheetViews>
  <sheetFormatPr baseColWidth="10" defaultRowHeight="13" x14ac:dyDescent="0.15"/>
  <cols>
    <col min="1" max="1" width="10.83203125" bestFit="1" customWidth="1"/>
    <col min="2" max="2" width="11.33203125" bestFit="1" customWidth="1"/>
    <col min="3" max="3" width="10.83203125" bestFit="1" customWidth="1"/>
    <col min="4" max="4" width="4.33203125" bestFit="1" customWidth="1"/>
    <col min="5" max="5" width="7.6640625" bestFit="1" customWidth="1"/>
  </cols>
  <sheetData>
    <row r="3" spans="1:3" ht="42" x14ac:dyDescent="0.15">
      <c r="A3" s="62" t="s">
        <v>7277</v>
      </c>
      <c r="B3" s="64" t="s">
        <v>7276</v>
      </c>
    </row>
    <row r="4" spans="1:3" ht="14" x14ac:dyDescent="0.15">
      <c r="A4" s="68" t="s">
        <v>7272</v>
      </c>
      <c r="B4" s="71">
        <v>367</v>
      </c>
      <c r="C4">
        <f>B4/B7</f>
        <v>0.11838709677419355</v>
      </c>
    </row>
    <row r="5" spans="1:3" ht="14" x14ac:dyDescent="0.15">
      <c r="A5" s="72" t="s">
        <v>7273</v>
      </c>
      <c r="B5" s="75">
        <v>2240</v>
      </c>
      <c r="C5">
        <f>GETPIVOTDATA("AI_Usage_Score",$A$3,"AI_Usage_Score","Low")/GETPIVOTDATA("AI_Usage_Score",$A$3)</f>
        <v>0.72258064516129028</v>
      </c>
    </row>
    <row r="6" spans="1:3" ht="14" x14ac:dyDescent="0.15">
      <c r="A6" s="72" t="s">
        <v>7274</v>
      </c>
      <c r="B6" s="75">
        <v>493</v>
      </c>
      <c r="C6">
        <f>GETPIVOTDATA("AI_Usage_Score",$A$3,"AI_Usage_Score","Med")/GETPIVOTDATA("AI_Usage_Score",$A$3)</f>
        <v>0.15903225806451612</v>
      </c>
    </row>
    <row r="7" spans="1:3" ht="14" x14ac:dyDescent="0.15">
      <c r="A7" s="76" t="s">
        <v>7275</v>
      </c>
      <c r="B7" s="67">
        <v>3100</v>
      </c>
      <c r="C7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7DF7-0A27-8A46-A8A0-F734DC3873C0}">
  <sheetPr>
    <tabColor rgb="FF00B0F0"/>
  </sheetPr>
  <dimension ref="A1:V3101"/>
  <sheetViews>
    <sheetView rightToLeft="1" workbookViewId="0">
      <selection activeCell="A44" sqref="A44"/>
    </sheetView>
  </sheetViews>
  <sheetFormatPr baseColWidth="10" defaultRowHeight="13" x14ac:dyDescent="0.15"/>
  <cols>
    <col min="1" max="1" width="60.6640625" customWidth="1"/>
    <col min="2" max="2" width="85.5" customWidth="1"/>
    <col min="3" max="3" width="42.33203125" customWidth="1"/>
    <col min="4" max="4" width="19.1640625" customWidth="1"/>
    <col min="5" max="5" width="11.6640625" customWidth="1"/>
    <col min="6" max="6" width="13" customWidth="1"/>
    <col min="7" max="7" width="13" style="58" customWidth="1"/>
    <col min="8" max="8" width="20.33203125" customWidth="1"/>
    <col min="9" max="9" width="27.6640625" bestFit="1" customWidth="1"/>
    <col min="10" max="10" width="29.1640625" bestFit="1" customWidth="1"/>
    <col min="11" max="11" width="96.33203125" bestFit="1" customWidth="1"/>
    <col min="12" max="12" width="14.6640625" bestFit="1" customWidth="1"/>
    <col min="13" max="13" width="19" bestFit="1" customWidth="1"/>
    <col min="14" max="14" width="15.5" bestFit="1" customWidth="1"/>
    <col min="15" max="15" width="14" bestFit="1" customWidth="1"/>
    <col min="16" max="16" width="13" bestFit="1" customWidth="1"/>
    <col min="17" max="17" width="17.5" bestFit="1" customWidth="1"/>
    <col min="18" max="18" width="19.33203125" bestFit="1" customWidth="1"/>
    <col min="19" max="19" width="21.1640625" bestFit="1" customWidth="1"/>
    <col min="20" max="20" width="13.83203125" bestFit="1" customWidth="1"/>
    <col min="21" max="21" width="14.6640625" bestFit="1" customWidth="1"/>
    <col min="22" max="22" width="18.6640625" bestFit="1" customWidth="1"/>
  </cols>
  <sheetData>
    <row r="1" spans="1:22" x14ac:dyDescent="0.15">
      <c r="A1" s="26" t="s">
        <v>7250</v>
      </c>
      <c r="B1" s="26" t="s">
        <v>7251</v>
      </c>
      <c r="C1" s="26" t="s">
        <v>7252</v>
      </c>
      <c r="D1" s="26" t="s">
        <v>7253</v>
      </c>
      <c r="E1" s="26" t="s">
        <v>7254</v>
      </c>
      <c r="F1" s="26" t="s">
        <v>7255</v>
      </c>
      <c r="G1" s="57" t="s">
        <v>7270</v>
      </c>
      <c r="H1" s="26" t="s">
        <v>7256</v>
      </c>
      <c r="I1" s="27" t="s">
        <v>7257</v>
      </c>
      <c r="J1" s="28" t="s">
        <v>7258</v>
      </c>
      <c r="K1" s="28" t="s">
        <v>7216</v>
      </c>
      <c r="L1" s="28" t="s">
        <v>7259</v>
      </c>
      <c r="M1" s="28" t="s">
        <v>7260</v>
      </c>
      <c r="N1" s="28" t="s">
        <v>7261</v>
      </c>
      <c r="O1" s="28" t="s">
        <v>7262</v>
      </c>
      <c r="P1" s="29" t="s">
        <v>7263</v>
      </c>
      <c r="Q1" s="29" t="s">
        <v>7264</v>
      </c>
      <c r="R1" s="30" t="s">
        <v>7265</v>
      </c>
      <c r="S1" s="29" t="s">
        <v>7266</v>
      </c>
      <c r="T1" s="31" t="s">
        <v>7267</v>
      </c>
      <c r="U1" s="31" t="s">
        <v>7268</v>
      </c>
      <c r="V1" s="31" t="s">
        <v>7269</v>
      </c>
    </row>
    <row r="2" spans="1:22" x14ac:dyDescent="0.15">
      <c r="A2" s="32" t="s">
        <v>1</v>
      </c>
      <c r="B2" s="33" t="s">
        <v>2</v>
      </c>
      <c r="C2" s="33" t="s">
        <v>3</v>
      </c>
      <c r="D2" s="33" t="s">
        <v>4</v>
      </c>
      <c r="E2" s="33" t="s">
        <v>4</v>
      </c>
      <c r="F2" s="33" t="s">
        <v>5</v>
      </c>
      <c r="G2" s="36" t="str">
        <f>IF(H2&gt;0.8,"High",IF(H2&gt;0.4,"Med","Low"))</f>
        <v>Low</v>
      </c>
      <c r="H2" s="34">
        <v>0.1</v>
      </c>
      <c r="I2" s="11" t="str" cm="1">
        <f t="array" ref="I2">INDEX(_xlfn.TEXTSPLIT(טבלה1[[#This Row],[עמודה2]],","),1)</f>
        <v>מיקום</v>
      </c>
      <c r="J2" s="12" t="e" cm="1">
        <f t="array" ref="J2">INDEX(_xlfn.TEXTSPLIT(טבלה1[[#This Row],[עמודה2]],","),2)</f>
        <v>#REF!</v>
      </c>
      <c r="K2" s="37" t="str">
        <f>_xlfn.CONCAT(טבלה1[[#This Row],[AI_Companies]]," ",טבלה1[[#This Row],[עמודה1]])</f>
        <v>שם_חברה אתר</v>
      </c>
      <c r="L2" s="36">
        <v>250</v>
      </c>
      <c r="M2" s="36" t="str">
        <f>IF(טבלה1[[#This Row],[עמודה53]]&gt;800,"Yes","No")</f>
        <v>Yes</v>
      </c>
      <c r="N2" s="36">
        <v>999</v>
      </c>
      <c r="O2" s="36" t="e">
        <f>AVERAGE(טבלה1[[#This Row],[עמודה52]:[עמודה53]])</f>
        <v>#DIV/0!</v>
      </c>
      <c r="P2" s="36" t="str">
        <f>IF(טבלה1[[#This Row],[עמודה4]]="&lt; $25 / hr","0$ - $25 / hr",טבלה1[[#This Row],[עמודה4]])</f>
        <v>שכר שעתי ממוצע</v>
      </c>
      <c r="Q2" s="12" t="str" cm="1">
        <f t="array" ref="Q2">INDEX(_xlfn.TEXTSPLIT(טבלה1[[#This Row],[עמודה55]],"-"),1)</f>
        <v>שכר שעתי2</v>
      </c>
      <c r="R2" s="21" t="e" cm="1">
        <f t="array" ref="R2">INDEX(_xlfn.TEXTSPLIT(INDEX(_xlfn.TEXTSPLIT(טבלה1[[#This Row],[עמודה55]],"-"),2),"/"),1)</f>
        <v>#REF!</v>
      </c>
      <c r="S2" s="36" t="e">
        <f>AVERAGE(טבלה1[[#This Row],[עמודה59]:[עמודה60]])</f>
        <v>#DIV/0!</v>
      </c>
      <c r="T2" s="38" t="e">
        <f>VALUE(SUBSTITUTE(טבלה1[[#This Row],[עמודה56]],"$",""))</f>
        <v>#VALUE!</v>
      </c>
      <c r="U2" s="38" t="e">
        <f>VALUE(SUBSTITUTE(טבלה1[[#This Row],[עמודה57]],"$",""))</f>
        <v>#VALUE!</v>
      </c>
      <c r="V2" s="38" t="str">
        <f>IF(טבלה1[[#This Row],[עמודה58]]&gt;30,"Yes","No")</f>
        <v>Yes</v>
      </c>
    </row>
    <row r="3" spans="1:22" x14ac:dyDescent="0.15">
      <c r="A3" s="32" t="s">
        <v>6</v>
      </c>
      <c r="B3" s="39" t="s">
        <v>7</v>
      </c>
      <c r="C3" s="39" t="s">
        <v>8</v>
      </c>
      <c r="D3" s="40">
        <v>100000</v>
      </c>
      <c r="E3" s="39" t="s">
        <v>9</v>
      </c>
      <c r="F3" s="39" t="s">
        <v>10</v>
      </c>
      <c r="G3" s="36" t="str">
        <f t="shared" ref="G3:G66" si="0">IF(H3&gt;0.8,"High",IF(H3&gt;0.4,"Med","Low"))</f>
        <v>Low</v>
      </c>
      <c r="H3" s="41">
        <v>0.15</v>
      </c>
      <c r="I3" s="11" t="str" cm="1">
        <f t="array" ref="I3">INDEX(_xlfn.TEXTSPLIT(טבלה1[[#This Row],[עמודה2]],","),1)</f>
        <v>Los Altos</v>
      </c>
      <c r="J3" s="12" t="str" cm="1">
        <f t="array" ref="J3">INDEX(_xlfn.TEXTSPLIT(טבלה1[[#This Row],[עמודה2]],","),2)</f>
        <v xml:space="preserve"> CA</v>
      </c>
      <c r="K3" s="43" t="str">
        <f>_xlfn.CONCAT(טבלה1[[#This Row],[AI_Companies]]," ",טבלה1[[#This Row],[עמודה1]])</f>
        <v>Smith.ai https://smith.ai/</v>
      </c>
      <c r="L3" s="28">
        <v>50</v>
      </c>
      <c r="M3" s="28" t="str">
        <f>IF(טבלה1[[#This Row],[עמודה53]]&gt;2000,"Yes","No")</f>
        <v>No</v>
      </c>
      <c r="N3" s="28">
        <v>249</v>
      </c>
      <c r="O3" s="28">
        <f>AVERAGE(טבלה1[[#This Row],[עמודה52]:[עמודה53]])</f>
        <v>624.5</v>
      </c>
      <c r="P3" s="28" t="str">
        <f>IF(טבלה1[[#This Row],[עמודה4]]="&lt; $25 / hr","0$ - $25 / hr",טבלה1[[#This Row],[עמודה4]])</f>
        <v>Undisclosed</v>
      </c>
      <c r="Q3" s="24" t="str" cm="1">
        <f t="array" ref="Q3">INDEX(_xlfn.TEXTSPLIT(טבלה1[[#This Row],[עמודה55]],"-"),1)</f>
        <v>Undisclosed</v>
      </c>
      <c r="R3" s="21" t="e" cm="1">
        <f t="array" ref="R3">INDEX(_xlfn.TEXTSPLIT(INDEX(_xlfn.TEXTSPLIT(טבלה1[[#This Row],[עמודה55]],"-"),2),"/"),1)</f>
        <v>#REF!</v>
      </c>
      <c r="S3" s="28" t="e">
        <f>AVERAGE(טבלה1[[#This Row],[עמודה59]:[עמודה60]])</f>
        <v>#VALUE!</v>
      </c>
      <c r="T3" s="31" t="e">
        <f>VALUE(SUBSTITUTE(טבלה1[[#This Row],[עמודה56]],"$",""))</f>
        <v>#VALUE!</v>
      </c>
      <c r="U3" s="31" t="e">
        <f>VALUE(SUBSTITUTE(טבלה1[[#This Row],[עמודה57]],"$",""))</f>
        <v>#REF!</v>
      </c>
      <c r="V3" s="31" t="e">
        <f>IF(טבלה1[[#This Row],[עמודה58]]&gt;30,"Yes","No")</f>
        <v>#VALUE!</v>
      </c>
    </row>
    <row r="4" spans="1:22" x14ac:dyDescent="0.15">
      <c r="A4" s="32" t="s">
        <v>11</v>
      </c>
      <c r="B4" s="33" t="s">
        <v>12</v>
      </c>
      <c r="C4" s="33" t="s">
        <v>13</v>
      </c>
      <c r="D4" s="44">
        <v>1000</v>
      </c>
      <c r="E4" s="33" t="s">
        <v>14</v>
      </c>
      <c r="F4" s="33" t="s">
        <v>10</v>
      </c>
      <c r="G4" s="36" t="str">
        <f t="shared" si="0"/>
        <v>Low</v>
      </c>
      <c r="H4" s="34">
        <v>0.4</v>
      </c>
      <c r="I4" s="11" t="str" cm="1">
        <f t="array" ref="I4">INDEX(_xlfn.TEXTSPLIT(טבלה1[[#This Row],[עמודה2]],","),1)</f>
        <v>Austin</v>
      </c>
      <c r="J4" s="12" t="str" cm="1">
        <f t="array" ref="J4">INDEX(_xlfn.TEXTSPLIT(טבלה1[[#This Row],[עמודה2]],","),2)</f>
        <v xml:space="preserve"> TX</v>
      </c>
      <c r="K4" s="37" t="str">
        <f>_xlfn.CONCAT(טבלה1[[#This Row],[AI_Companies]]," ",טבלה1[[#This Row],[עמודה1]])</f>
        <v>MooveIt https://moove-it.com/</v>
      </c>
      <c r="L4" s="36">
        <v>50</v>
      </c>
      <c r="M4" s="36" t="str">
        <f>IF(טבלה1[[#This Row],[עמודה53]]&gt;2000,"Yes","No")</f>
        <v>No</v>
      </c>
      <c r="N4" s="36">
        <v>249</v>
      </c>
      <c r="O4" s="36">
        <f>AVERAGE(טבלה1[[#This Row],[עמודה52]:[עמודה53]])</f>
        <v>149.5</v>
      </c>
      <c r="P4" s="36" t="str">
        <f>IF(טבלה1[[#This Row],[עמודה4]]="&lt; $25 / hr","0$ - $25 / hr",טבלה1[[#This Row],[עמודה4]])</f>
        <v>$50 - $99 / hr</v>
      </c>
      <c r="Q4" s="12" t="str" cm="1">
        <f t="array" ref="Q4">INDEX(_xlfn.TEXTSPLIT(טבלה1[[#This Row],[עמודה55]],"-"),1)</f>
        <v xml:space="preserve">$50 </v>
      </c>
      <c r="R4" s="21" t="str" cm="1">
        <f t="array" ref="R4">INDEX(_xlfn.TEXTSPLIT(INDEX(_xlfn.TEXTSPLIT(טבלה1[[#This Row],[עמודה55]],"-"),2),"/"),1)</f>
        <v xml:space="preserve"> $99 </v>
      </c>
      <c r="S4" s="36">
        <f>AVERAGE(טבלה1[[#This Row],[עמודה59]:[עמודה60]])</f>
        <v>74.5</v>
      </c>
      <c r="T4" s="38">
        <f>VALUE(SUBSTITUTE(טבלה1[[#This Row],[עמודה56]],"$",""))</f>
        <v>50</v>
      </c>
      <c r="U4" s="38">
        <f>VALUE(SUBSTITUTE(טבלה1[[#This Row],[עמודה57]],"$",""))</f>
        <v>99</v>
      </c>
      <c r="V4" s="38" t="str">
        <f>IF(טבלה1[[#This Row],[עמודה58]]&gt;30,"Yes","No")</f>
        <v>Yes</v>
      </c>
    </row>
    <row r="5" spans="1:22" x14ac:dyDescent="0.15">
      <c r="A5" s="32" t="s">
        <v>15</v>
      </c>
      <c r="B5" s="39" t="s">
        <v>16</v>
      </c>
      <c r="C5" s="39" t="s">
        <v>17</v>
      </c>
      <c r="D5" s="40">
        <v>10000</v>
      </c>
      <c r="E5" s="39" t="s">
        <v>9</v>
      </c>
      <c r="F5" s="39" t="s">
        <v>5</v>
      </c>
      <c r="G5" s="36" t="str">
        <f t="shared" si="0"/>
        <v>Low</v>
      </c>
      <c r="H5" s="41">
        <v>0.1</v>
      </c>
      <c r="I5" s="11" t="str" cm="1">
        <f t="array" ref="I5">INDEX(_xlfn.TEXTSPLIT(טבלה1[[#This Row],[עמודה2]],","),1)</f>
        <v>Portland</v>
      </c>
      <c r="J5" s="12" t="str" cm="1">
        <f t="array" ref="J5">INDEX(_xlfn.TEXTSPLIT(טבלה1[[#This Row],[עמודה2]],","),2)</f>
        <v xml:space="preserve"> OR</v>
      </c>
      <c r="K5" s="43" t="str">
        <f>_xlfn.CONCAT(טבלה1[[#This Row],[AI_Companies]]," ",טבלה1[[#This Row],[עמודה1]])</f>
        <v>TechSpeedInc http://www.techspeed.com/</v>
      </c>
      <c r="L5" s="28">
        <v>250</v>
      </c>
      <c r="M5" s="28" t="str">
        <f>IF(טבלה1[[#This Row],[עמודה53]]&gt;2000,"Yes","No")</f>
        <v>No</v>
      </c>
      <c r="N5" s="28">
        <v>999</v>
      </c>
      <c r="O5" s="28">
        <f>AVERAGE(טבלה1[[#This Row],[עמודה52]:[עמודה53]])</f>
        <v>149.5</v>
      </c>
      <c r="P5" s="28" t="str">
        <f>IF(טבלה1[[#This Row],[עמודה4]]="&lt; $25 / hr","0$ - $25 / hr",טבלה1[[#This Row],[עמודה4]])</f>
        <v>0$ - $25 / hr</v>
      </c>
      <c r="Q5" s="12" t="str" cm="1">
        <f t="array" ref="Q5">INDEX(_xlfn.TEXTSPLIT(טבלה1[[#This Row],[עמודה55]],"-"),1)</f>
        <v xml:space="preserve">0$ </v>
      </c>
      <c r="R5" s="21" t="str" cm="1">
        <f t="array" ref="R5">INDEX(_xlfn.TEXTSPLIT(INDEX(_xlfn.TEXTSPLIT(טבלה1[[#This Row],[עמודה55]],"-"),2),"/"),1)</f>
        <v xml:space="preserve"> $25 </v>
      </c>
      <c r="S5" s="28">
        <f>AVERAGE(טבלה1[[#This Row],[עמודה59]:[עמודה60]])</f>
        <v>12.5</v>
      </c>
      <c r="T5" s="31">
        <f>VALUE(SUBSTITUTE(טבלה1[[#This Row],[עמודה56]],"$",""))</f>
        <v>0</v>
      </c>
      <c r="U5" s="31">
        <f>VALUE(SUBSTITUTE(טבלה1[[#This Row],[עמודה57]],"$",""))</f>
        <v>25</v>
      </c>
      <c r="V5" s="31" t="str">
        <f>IF(טבלה1[[#This Row],[עמודה58]]&gt;30,"Yes","No")</f>
        <v>No</v>
      </c>
    </row>
    <row r="6" spans="1:22" x14ac:dyDescent="0.15">
      <c r="A6" s="32" t="s">
        <v>18</v>
      </c>
      <c r="B6" s="33" t="s">
        <v>19</v>
      </c>
      <c r="C6" s="33" t="s">
        <v>20</v>
      </c>
      <c r="D6" s="44">
        <v>50000</v>
      </c>
      <c r="E6" s="33" t="s">
        <v>21</v>
      </c>
      <c r="F6" s="33" t="s">
        <v>5</v>
      </c>
      <c r="G6" s="36" t="str">
        <f t="shared" si="0"/>
        <v>Low</v>
      </c>
      <c r="H6" s="34">
        <v>0.1</v>
      </c>
      <c r="I6" s="11" t="str" cm="1">
        <f t="array" ref="I6">INDEX(_xlfn.TEXTSPLIT(טבלה1[[#This Row],[עמודה2]],","),1)</f>
        <v>Fort Lauderdale</v>
      </c>
      <c r="J6" s="12" t="str" cm="1">
        <f t="array" ref="J6">INDEX(_xlfn.TEXTSPLIT(טבלה1[[#This Row],[עמודה2]],","),2)</f>
        <v xml:space="preserve"> FL</v>
      </c>
      <c r="K6" s="37" t="str">
        <f>_xlfn.CONCAT(טבלה1[[#This Row],[AI_Companies]]," ",טבלה1[[#This Row],[עמודה1]])</f>
        <v>WillDom https://willdom.com/</v>
      </c>
      <c r="L6" s="36">
        <v>250</v>
      </c>
      <c r="M6" s="36" t="str">
        <f>IF(טבלה1[[#This Row],[עמודה53]]&gt;2000,"Yes","No")</f>
        <v>No</v>
      </c>
      <c r="N6" s="36">
        <v>999</v>
      </c>
      <c r="O6" s="36">
        <f>AVERAGE(טבלה1[[#This Row],[עמודה52]:[עמודה53]])</f>
        <v>624.5</v>
      </c>
      <c r="P6" s="36" t="str">
        <f>IF(טבלה1[[#This Row],[עמודה4]]="&lt; $25 / hr","0$ - $25 / hr",טבלה1[[#This Row],[עמודה4]])</f>
        <v>$50 - $99 / hr</v>
      </c>
      <c r="Q6" s="12" t="str" cm="1">
        <f t="array" ref="Q6">INDEX(_xlfn.TEXTSPLIT(טבלה1[[#This Row],[עמודה55]],"-"),1)</f>
        <v xml:space="preserve">$50 </v>
      </c>
      <c r="R6" s="21" t="str" cm="1">
        <f t="array" ref="R6">INDEX(_xlfn.TEXTSPLIT(INDEX(_xlfn.TEXTSPLIT(טבלה1[[#This Row],[עמודה55]],"-"),2),"/"),1)</f>
        <v xml:space="preserve"> $99 </v>
      </c>
      <c r="S6" s="36">
        <f>AVERAGE(טבלה1[[#This Row],[עמודה59]:[עמודה60]])</f>
        <v>74.5</v>
      </c>
      <c r="T6" s="38">
        <f>VALUE(SUBSTITUTE(טבלה1[[#This Row],[עמודה56]],"$",""))</f>
        <v>50</v>
      </c>
      <c r="U6" s="38">
        <f>VALUE(SUBSTITUTE(טבלה1[[#This Row],[עמודה57]],"$",""))</f>
        <v>99</v>
      </c>
      <c r="V6" s="38" t="str">
        <f>IF(טבלה1[[#This Row],[עמודה58]]&gt;30,"Yes","No")</f>
        <v>Yes</v>
      </c>
    </row>
    <row r="7" spans="1:22" x14ac:dyDescent="0.15">
      <c r="A7" s="32" t="s">
        <v>22</v>
      </c>
      <c r="B7" s="39" t="s">
        <v>23</v>
      </c>
      <c r="C7" s="39" t="s">
        <v>24</v>
      </c>
      <c r="D7" s="40">
        <v>50000</v>
      </c>
      <c r="E7" s="39" t="s">
        <v>9</v>
      </c>
      <c r="F7" s="39" t="s">
        <v>25</v>
      </c>
      <c r="G7" s="36" t="str">
        <f t="shared" si="0"/>
        <v>Low</v>
      </c>
      <c r="H7" s="41">
        <v>0.1</v>
      </c>
      <c r="I7" s="11" t="str" cm="1">
        <f t="array" ref="I7">INDEX(_xlfn.TEXTSPLIT(טבלה1[[#This Row],[עמודה2]],","),1)</f>
        <v>New York</v>
      </c>
      <c r="J7" s="12" t="str" cm="1">
        <f t="array" ref="J7">INDEX(_xlfn.TEXTSPLIT(טבלה1[[#This Row],[עמודה2]],","),2)</f>
        <v xml:space="preserve"> NY</v>
      </c>
      <c r="K7" s="43" t="str">
        <f>_xlfn.CONCAT(טבלה1[[#This Row],[AI_Companies]]," ",טבלה1[[#This Row],[עמודה1]])</f>
        <v>Icreon https://www.icreon.com/en</v>
      </c>
      <c r="L7" s="45">
        <v>1000</v>
      </c>
      <c r="M7" s="28" t="str">
        <f>IF(טבלה1[[#This Row],[עמודה53]]&gt;2000,"Yes","No")</f>
        <v>No</v>
      </c>
      <c r="N7" s="45">
        <v>9999</v>
      </c>
      <c r="O7" s="28">
        <f>AVERAGE(טבלה1[[#This Row],[עמודה52]:[עמודה53]])</f>
        <v>624.5</v>
      </c>
      <c r="P7" s="28" t="str">
        <f>IF(טבלה1[[#This Row],[עמודה4]]="&lt; $25 / hr","0$ - $25 / hr",טבלה1[[#This Row],[עמודה4]])</f>
        <v>$100 - $149 / hr</v>
      </c>
      <c r="Q7" s="12" t="str" cm="1">
        <f t="array" ref="Q7">INDEX(_xlfn.TEXTSPLIT(טבלה1[[#This Row],[עמודה55]],"-"),1)</f>
        <v xml:space="preserve">$100 </v>
      </c>
      <c r="R7" s="21" t="str" cm="1">
        <f t="array" ref="R7">INDEX(_xlfn.TEXTSPLIT(INDEX(_xlfn.TEXTSPLIT(טבלה1[[#This Row],[עמודה55]],"-"),2),"/"),1)</f>
        <v xml:space="preserve"> $149 </v>
      </c>
      <c r="S7" s="28">
        <f>AVERAGE(טבלה1[[#This Row],[עמודה59]:[עמודה60]])</f>
        <v>124.5</v>
      </c>
      <c r="T7" s="31">
        <f>VALUE(SUBSTITUTE(טבלה1[[#This Row],[עמודה56]],"$",""))</f>
        <v>100</v>
      </c>
      <c r="U7" s="31">
        <f>VALUE(SUBSTITUTE(טבלה1[[#This Row],[עמודה57]],"$",""))</f>
        <v>149</v>
      </c>
      <c r="V7" s="31" t="str">
        <f>IF(טבלה1[[#This Row],[עמודה58]]&gt;30,"Yes","No")</f>
        <v>Yes</v>
      </c>
    </row>
    <row r="8" spans="1:22" x14ac:dyDescent="0.15">
      <c r="A8" s="32" t="s">
        <v>26</v>
      </c>
      <c r="B8" s="33" t="s">
        <v>27</v>
      </c>
      <c r="C8" s="33" t="s">
        <v>28</v>
      </c>
      <c r="D8" s="44">
        <v>100000</v>
      </c>
      <c r="E8" s="33" t="s">
        <v>9</v>
      </c>
      <c r="F8" s="33" t="s">
        <v>29</v>
      </c>
      <c r="G8" s="36" t="str">
        <f t="shared" si="0"/>
        <v>Low</v>
      </c>
      <c r="H8" s="34">
        <v>0.2</v>
      </c>
      <c r="I8" s="11" t="str" cm="1">
        <f t="array" ref="I8">INDEX(_xlfn.TEXTSPLIT(טבלה1[[#This Row],[עמודה2]],","),1)</f>
        <v>Tallinn</v>
      </c>
      <c r="J8" s="12" t="str" cm="1">
        <f t="array" ref="J8">INDEX(_xlfn.TEXTSPLIT(טבלה1[[#This Row],[עמודה2]],","),2)</f>
        <v xml:space="preserve"> Estonia</v>
      </c>
      <c r="K8" s="37" t="str">
        <f>_xlfn.CONCAT(טבלה1[[#This Row],[AI_Companies]]," ",טבלה1[[#This Row],[עמודה1]])</f>
        <v>ELEKS https://eleks.com</v>
      </c>
      <c r="L8" s="36">
        <v>10</v>
      </c>
      <c r="M8" s="36" t="str">
        <f>IF(טבלה1[[#This Row],[עמודה53]]&gt;2000,"Yes","No")</f>
        <v>Yes</v>
      </c>
      <c r="N8" s="36">
        <v>49</v>
      </c>
      <c r="O8" s="36">
        <f>AVERAGE(טבלה1[[#This Row],[עמודה52]:[עמודה53]])</f>
        <v>5499.5</v>
      </c>
      <c r="P8" s="36" t="str">
        <f>IF(טבלה1[[#This Row],[עמודה4]]="&lt; $25 / hr","0$ - $25 / hr",טבלה1[[#This Row],[עמודה4]])</f>
        <v>$50 - $99 / hr</v>
      </c>
      <c r="Q8" s="12" t="str" cm="1">
        <f t="array" ref="Q8">INDEX(_xlfn.TEXTSPLIT(טבלה1[[#This Row],[עמודה55]],"-"),1)</f>
        <v xml:space="preserve">$50 </v>
      </c>
      <c r="R8" s="21" t="str" cm="1">
        <f t="array" ref="R8">INDEX(_xlfn.TEXTSPLIT(INDEX(_xlfn.TEXTSPLIT(טבלה1[[#This Row],[עמודה55]],"-"),2),"/"),1)</f>
        <v xml:space="preserve"> $99 </v>
      </c>
      <c r="S8" s="36">
        <f>AVERAGE(טבלה1[[#This Row],[עמודה59]:[עמודה60]])</f>
        <v>74.5</v>
      </c>
      <c r="T8" s="38">
        <f>VALUE(SUBSTITUTE(טבלה1[[#This Row],[עמודה56]],"$",""))</f>
        <v>50</v>
      </c>
      <c r="U8" s="38">
        <f>VALUE(SUBSTITUTE(טבלה1[[#This Row],[עמודה57]],"$",""))</f>
        <v>99</v>
      </c>
      <c r="V8" s="38" t="str">
        <f>IF(טבלה1[[#This Row],[עמודה58]]&gt;30,"Yes","No")</f>
        <v>Yes</v>
      </c>
    </row>
    <row r="9" spans="1:22" x14ac:dyDescent="0.15">
      <c r="A9" s="32" t="s">
        <v>30</v>
      </c>
      <c r="B9" s="39" t="s">
        <v>31</v>
      </c>
      <c r="C9" s="39" t="s">
        <v>32</v>
      </c>
      <c r="D9" s="40">
        <v>10000</v>
      </c>
      <c r="E9" s="39" t="s">
        <v>33</v>
      </c>
      <c r="F9" s="39" t="s">
        <v>29</v>
      </c>
      <c r="G9" s="36" t="str">
        <f t="shared" si="0"/>
        <v>High</v>
      </c>
      <c r="H9" s="41">
        <v>1</v>
      </c>
      <c r="I9" s="11" t="str" cm="1">
        <f t="array" ref="I9">INDEX(_xlfn.TEXTSPLIT(טבלה1[[#This Row],[עמודה2]],","),1)</f>
        <v>Warszawa</v>
      </c>
      <c r="J9" s="12" t="str" cm="1">
        <f t="array" ref="J9">INDEX(_xlfn.TEXTSPLIT(טבלה1[[#This Row],[עמודה2]],","),2)</f>
        <v xml:space="preserve"> Poland</v>
      </c>
      <c r="K9" s="43" t="str">
        <f>_xlfn.CONCAT(טבלה1[[#This Row],[AI_Companies]]," ",טבלה1[[#This Row],[עמודה1]])</f>
        <v>Stepwise https://www.stepwise.pl/</v>
      </c>
      <c r="L9" s="28">
        <v>10</v>
      </c>
      <c r="M9" s="28" t="str">
        <f>IF(טבלה1[[#This Row],[עמודה53]]&gt;2000,"Yes","No")</f>
        <v>No</v>
      </c>
      <c r="N9" s="28">
        <v>49</v>
      </c>
      <c r="O9" s="28">
        <f>AVERAGE(טבלה1[[#This Row],[עמודה52]:[עמודה53]])</f>
        <v>29.5</v>
      </c>
      <c r="P9" s="28" t="str">
        <f>IF(טבלה1[[#This Row],[עמודה4]]="&lt; $25 / hr","0$ - $25 / hr",טבלה1[[#This Row],[עמודה4]])</f>
        <v>$50 - $99 / hr</v>
      </c>
      <c r="Q9" s="12" t="str" cm="1">
        <f t="array" ref="Q9">INDEX(_xlfn.TEXTSPLIT(טבלה1[[#This Row],[עמודה55]],"-"),1)</f>
        <v xml:space="preserve">$50 </v>
      </c>
      <c r="R9" s="21" t="str" cm="1">
        <f t="array" ref="R9">INDEX(_xlfn.TEXTSPLIT(INDEX(_xlfn.TEXTSPLIT(טבלה1[[#This Row],[עמודה55]],"-"),2),"/"),1)</f>
        <v xml:space="preserve"> $99 </v>
      </c>
      <c r="S9" s="28">
        <f>AVERAGE(טבלה1[[#This Row],[עמודה59]:[עמודה60]])</f>
        <v>74.5</v>
      </c>
      <c r="T9" s="31">
        <f>VALUE(SUBSTITUTE(טבלה1[[#This Row],[עמודה56]],"$",""))</f>
        <v>50</v>
      </c>
      <c r="U9" s="31">
        <f>VALUE(SUBSTITUTE(טבלה1[[#This Row],[עמודה57]],"$",""))</f>
        <v>99</v>
      </c>
      <c r="V9" s="31" t="str">
        <f>IF(טבלה1[[#This Row],[עמודה58]]&gt;30,"Yes","No")</f>
        <v>Yes</v>
      </c>
    </row>
    <row r="10" spans="1:22" x14ac:dyDescent="0.15">
      <c r="A10" s="32" t="s">
        <v>34</v>
      </c>
      <c r="B10" s="33" t="s">
        <v>35</v>
      </c>
      <c r="C10" s="33" t="s">
        <v>28</v>
      </c>
      <c r="D10" s="44">
        <v>5000</v>
      </c>
      <c r="E10" s="33" t="s">
        <v>33</v>
      </c>
      <c r="F10" s="33" t="s">
        <v>10</v>
      </c>
      <c r="G10" s="36" t="str">
        <f t="shared" si="0"/>
        <v>Low</v>
      </c>
      <c r="H10" s="34">
        <v>0.2</v>
      </c>
      <c r="I10" s="11" t="str" cm="1">
        <f t="array" ref="I10">INDEX(_xlfn.TEXTSPLIT(טבלה1[[#This Row],[עמודה2]],","),1)</f>
        <v>Islamabad</v>
      </c>
      <c r="J10" s="12" t="str" cm="1">
        <f t="array" ref="J10">INDEX(_xlfn.TEXTSPLIT(טבלה1[[#This Row],[עמודה2]],","),2)</f>
        <v xml:space="preserve"> Pakistan</v>
      </c>
      <c r="K10" s="37" t="str">
        <f>_xlfn.CONCAT(טבלה1[[#This Row],[AI_Companies]]," ",טבלה1[[#This Row],[עמודה1]])</f>
        <v>RevolveAI https://www.revolveai.com/</v>
      </c>
      <c r="L10" s="36">
        <v>50</v>
      </c>
      <c r="M10" s="36" t="str">
        <f>IF(טבלה1[[#This Row],[עמודה53]]&gt;2000,"Yes","No")</f>
        <v>No</v>
      </c>
      <c r="N10" s="36">
        <v>249</v>
      </c>
      <c r="O10" s="36">
        <f>AVERAGE(טבלה1[[#This Row],[עמודה52]:[עמודה53]])</f>
        <v>29.5</v>
      </c>
      <c r="P10" s="36" t="str">
        <f>IF(טבלה1[[#This Row],[עמודה4]]="&lt; $25 / hr","0$ - $25 / hr",טבלה1[[#This Row],[עמודה4]])</f>
        <v>$25 - $49 / hr</v>
      </c>
      <c r="Q10" s="12" t="str" cm="1">
        <f t="array" ref="Q10">INDEX(_xlfn.TEXTSPLIT(טבלה1[[#This Row],[עמודה55]],"-"),1)</f>
        <v xml:space="preserve">$25 </v>
      </c>
      <c r="R10" s="21" t="str" cm="1">
        <f t="array" ref="R10">INDEX(_xlfn.TEXTSPLIT(INDEX(_xlfn.TEXTSPLIT(טבלה1[[#This Row],[עמודה55]],"-"),2),"/"),1)</f>
        <v xml:space="preserve"> $49 </v>
      </c>
      <c r="S10" s="36">
        <f>AVERAGE(טבלה1[[#This Row],[עמודה59]:[עמודה60]])</f>
        <v>37</v>
      </c>
      <c r="T10" s="38">
        <f>VALUE(SUBSTITUTE(טבלה1[[#This Row],[עמודה56]],"$",""))</f>
        <v>25</v>
      </c>
      <c r="U10" s="38">
        <f>VALUE(SUBSTITUTE(טבלה1[[#This Row],[עמודה57]],"$",""))</f>
        <v>49</v>
      </c>
      <c r="V10" s="38" t="str">
        <f>IF(טבלה1[[#This Row],[עמודה58]]&gt;30,"Yes","No")</f>
        <v>Yes</v>
      </c>
    </row>
    <row r="11" spans="1:22" x14ac:dyDescent="0.15">
      <c r="A11" s="32" t="s">
        <v>36</v>
      </c>
      <c r="B11" s="39" t="s">
        <v>37</v>
      </c>
      <c r="C11" s="39" t="s">
        <v>38</v>
      </c>
      <c r="D11" s="40">
        <v>25000</v>
      </c>
      <c r="E11" s="39" t="s">
        <v>9</v>
      </c>
      <c r="F11" s="39" t="s">
        <v>29</v>
      </c>
      <c r="G11" s="36" t="str">
        <f t="shared" si="0"/>
        <v>Low</v>
      </c>
      <c r="H11" s="41">
        <v>0.1</v>
      </c>
      <c r="I11" s="11" t="str" cm="1">
        <f t="array" ref="I11">INDEX(_xlfn.TEXTSPLIT(טבלה1[[#This Row],[עמודה2]],","),1)</f>
        <v>Warszawa</v>
      </c>
      <c r="J11" s="12" t="str" cm="1">
        <f t="array" ref="J11">INDEX(_xlfn.TEXTSPLIT(טבלה1[[#This Row],[עמודה2]],","),2)</f>
        <v xml:space="preserve"> Poland</v>
      </c>
      <c r="K11" s="43" t="str">
        <f>_xlfn.CONCAT(טבלה1[[#This Row],[AI_Companies]]," ",טבלה1[[#This Row],[עמודה1]])</f>
        <v>Develtio http://www.develtio.com/</v>
      </c>
      <c r="L11" s="28">
        <v>10</v>
      </c>
      <c r="M11" s="28" t="str">
        <f>IF(טבלה1[[#This Row],[עמודה53]]&gt;2000,"Yes","No")</f>
        <v>No</v>
      </c>
      <c r="N11" s="28">
        <v>49</v>
      </c>
      <c r="O11" s="28">
        <f>AVERAGE(טבלה1[[#This Row],[עמודה52]:[עמודה53]])</f>
        <v>149.5</v>
      </c>
      <c r="P11" s="28" t="str">
        <f>IF(טבלה1[[#This Row],[עמודה4]]="&lt; $25 / hr","0$ - $25 / hr",טבלה1[[#This Row],[עמודה4]])</f>
        <v>$25 - $49 / hr</v>
      </c>
      <c r="Q11" s="12" t="str" cm="1">
        <f t="array" ref="Q11">INDEX(_xlfn.TEXTSPLIT(טבלה1[[#This Row],[עמודה55]],"-"),1)</f>
        <v xml:space="preserve">$25 </v>
      </c>
      <c r="R11" s="21" t="str" cm="1">
        <f t="array" ref="R11">INDEX(_xlfn.TEXTSPLIT(INDEX(_xlfn.TEXTSPLIT(טבלה1[[#This Row],[עמודה55]],"-"),2),"/"),1)</f>
        <v xml:space="preserve"> $49 </v>
      </c>
      <c r="S11" s="28">
        <f>AVERAGE(טבלה1[[#This Row],[עמודה59]:[עמודה60]])</f>
        <v>37</v>
      </c>
      <c r="T11" s="31">
        <f>VALUE(SUBSTITUTE(טבלה1[[#This Row],[עמודה56]],"$",""))</f>
        <v>25</v>
      </c>
      <c r="U11" s="31">
        <f>VALUE(SUBSTITUTE(טבלה1[[#This Row],[עמודה57]],"$",""))</f>
        <v>49</v>
      </c>
      <c r="V11" s="31" t="str">
        <f>IF(טבלה1[[#This Row],[עמודה58]]&gt;30,"Yes","No")</f>
        <v>Yes</v>
      </c>
    </row>
    <row r="12" spans="1:22" x14ac:dyDescent="0.15">
      <c r="A12" s="32" t="s">
        <v>39</v>
      </c>
      <c r="B12" s="33" t="s">
        <v>40</v>
      </c>
      <c r="C12" s="33" t="s">
        <v>41</v>
      </c>
      <c r="D12" s="44">
        <v>10000</v>
      </c>
      <c r="E12" s="33" t="s">
        <v>33</v>
      </c>
      <c r="F12" s="33" t="s">
        <v>10</v>
      </c>
      <c r="G12" s="36" t="str">
        <f t="shared" si="0"/>
        <v>Low</v>
      </c>
      <c r="H12" s="34">
        <v>0.1</v>
      </c>
      <c r="I12" s="11" t="str" cm="1">
        <f t="array" ref="I12">INDEX(_xlfn.TEXTSPLIT(טבלה1[[#This Row],[עמודה2]],","),1)</f>
        <v>Brooklyn</v>
      </c>
      <c r="J12" s="12" t="str" cm="1">
        <f t="array" ref="J12">INDEX(_xlfn.TEXTSPLIT(טבלה1[[#This Row],[עמודה2]],","),2)</f>
        <v xml:space="preserve"> NY</v>
      </c>
      <c r="K12" s="37" t="str">
        <f>_xlfn.CONCAT(טבלה1[[#This Row],[AI_Companies]]," ",טבלה1[[#This Row],[עמודה1]])</f>
        <v>JetRockets http://jetrockets.com</v>
      </c>
      <c r="L12" s="36">
        <v>50</v>
      </c>
      <c r="M12" s="36" t="str">
        <f>IF(טבלה1[[#This Row],[עמודה53]]&gt;2000,"Yes","No")</f>
        <v>No</v>
      </c>
      <c r="N12" s="36">
        <v>249</v>
      </c>
      <c r="O12" s="36">
        <f>AVERAGE(טבלה1[[#This Row],[עמודה52]:[עמודה53]])</f>
        <v>29.5</v>
      </c>
      <c r="P12" s="36" t="str">
        <f>IF(טבלה1[[#This Row],[עמודה4]]="&lt; $25 / hr","0$ - $25 / hr",טבלה1[[#This Row],[עמודה4]])</f>
        <v>$50 - $99 / hr</v>
      </c>
      <c r="Q12" s="12" t="str" cm="1">
        <f t="array" ref="Q12">INDEX(_xlfn.TEXTSPLIT(טבלה1[[#This Row],[עמודה55]],"-"),1)</f>
        <v xml:space="preserve">$50 </v>
      </c>
      <c r="R12" s="21" t="str" cm="1">
        <f t="array" ref="R12">INDEX(_xlfn.TEXTSPLIT(INDEX(_xlfn.TEXTSPLIT(טבלה1[[#This Row],[עמודה55]],"-"),2),"/"),1)</f>
        <v xml:space="preserve"> $99 </v>
      </c>
      <c r="S12" s="36">
        <f>AVERAGE(טבלה1[[#This Row],[עמודה59]:[עמודה60]])</f>
        <v>74.5</v>
      </c>
      <c r="T12" s="38">
        <f>VALUE(SUBSTITUTE(טבלה1[[#This Row],[עמודה56]],"$",""))</f>
        <v>50</v>
      </c>
      <c r="U12" s="38">
        <f>VALUE(SUBSTITUTE(טבלה1[[#This Row],[עמודה57]],"$",""))</f>
        <v>99</v>
      </c>
      <c r="V12" s="38" t="str">
        <f>IF(טבלה1[[#This Row],[עמודה58]]&gt;30,"Yes","No")</f>
        <v>Yes</v>
      </c>
    </row>
    <row r="13" spans="1:22" x14ac:dyDescent="0.15">
      <c r="A13" s="32" t="s">
        <v>42</v>
      </c>
      <c r="B13" s="39" t="s">
        <v>43</v>
      </c>
      <c r="C13" s="39" t="s">
        <v>44</v>
      </c>
      <c r="D13" s="40">
        <v>50000</v>
      </c>
      <c r="E13" s="39" t="s">
        <v>9</v>
      </c>
      <c r="F13" s="39" t="s">
        <v>5</v>
      </c>
      <c r="G13" s="36" t="str">
        <f t="shared" si="0"/>
        <v>Low</v>
      </c>
      <c r="H13" s="41">
        <v>0.1</v>
      </c>
      <c r="I13" s="11" t="str" cm="1">
        <f t="array" ref="I13">INDEX(_xlfn.TEXTSPLIT(טבלה1[[#This Row],[עמודה2]],","),1)</f>
        <v>Sofia</v>
      </c>
      <c r="J13" s="12" t="str" cm="1">
        <f t="array" ref="J13">INDEX(_xlfn.TEXTSPLIT(טבלה1[[#This Row],[עמודה2]],","),2)</f>
        <v xml:space="preserve"> Bulgaria</v>
      </c>
      <c r="K13" s="43" t="str">
        <f>_xlfn.CONCAT(טבלה1[[#This Row],[AI_Companies]]," ",טבלה1[[#This Row],[עמודה1]])</f>
        <v>Sciant http://www.sciant.com/</v>
      </c>
      <c r="L13" s="28">
        <v>250</v>
      </c>
      <c r="M13" s="28" t="str">
        <f>IF(טבלה1[[#This Row],[עמודה53]]&gt;2000,"Yes","No")</f>
        <v>No</v>
      </c>
      <c r="N13" s="28">
        <v>999</v>
      </c>
      <c r="O13" s="28">
        <f>AVERAGE(טבלה1[[#This Row],[עמודה52]:[עמודה53]])</f>
        <v>149.5</v>
      </c>
      <c r="P13" s="28" t="str">
        <f>IF(טבלה1[[#This Row],[עמודה4]]="&lt; $25 / hr","0$ - $25 / hr",טבלה1[[#This Row],[עמודה4]])</f>
        <v>$25 - $49 / hr</v>
      </c>
      <c r="Q13" s="12" t="str" cm="1">
        <f t="array" ref="Q13">INDEX(_xlfn.TEXTSPLIT(טבלה1[[#This Row],[עמודה55]],"-"),1)</f>
        <v xml:space="preserve">$25 </v>
      </c>
      <c r="R13" s="21" t="str" cm="1">
        <f t="array" ref="R13">INDEX(_xlfn.TEXTSPLIT(INDEX(_xlfn.TEXTSPLIT(טבלה1[[#This Row],[עמודה55]],"-"),2),"/"),1)</f>
        <v xml:space="preserve"> $49 </v>
      </c>
      <c r="S13" s="28">
        <f>AVERAGE(טבלה1[[#This Row],[עמודה59]:[עמודה60]])</f>
        <v>37</v>
      </c>
      <c r="T13" s="31">
        <f>VALUE(SUBSTITUTE(טבלה1[[#This Row],[עמודה56]],"$",""))</f>
        <v>25</v>
      </c>
      <c r="U13" s="31">
        <f>VALUE(SUBSTITUTE(טבלה1[[#This Row],[עמודה57]],"$",""))</f>
        <v>49</v>
      </c>
      <c r="V13" s="31" t="str">
        <f>IF(טבלה1[[#This Row],[עמודה58]]&gt;30,"Yes","No")</f>
        <v>Yes</v>
      </c>
    </row>
    <row r="14" spans="1:22" x14ac:dyDescent="0.15">
      <c r="A14" s="32" t="s">
        <v>45</v>
      </c>
      <c r="B14" s="33" t="s">
        <v>46</v>
      </c>
      <c r="C14" s="33" t="s">
        <v>47</v>
      </c>
      <c r="D14" s="44">
        <v>10000</v>
      </c>
      <c r="E14" s="33" t="s">
        <v>14</v>
      </c>
      <c r="F14" s="33" t="s">
        <v>10</v>
      </c>
      <c r="G14" s="36" t="str">
        <f t="shared" si="0"/>
        <v>Low</v>
      </c>
      <c r="H14" s="34">
        <v>0.1</v>
      </c>
      <c r="I14" s="11" t="str" cm="1">
        <f t="array" ref="I14">INDEX(_xlfn.TEXTSPLIT(טבלה1[[#This Row],[עמודה2]],","),1)</f>
        <v>Charlotte</v>
      </c>
      <c r="J14" s="12" t="str" cm="1">
        <f t="array" ref="J14">INDEX(_xlfn.TEXTSPLIT(טבלה1[[#This Row],[עמודה2]],","),2)</f>
        <v xml:space="preserve"> NC</v>
      </c>
      <c r="K14" s="37" t="str">
        <f>_xlfn.CONCAT(טבלה1[[#This Row],[AI_Companies]]," ",טבלה1[[#This Row],[עמודה1]])</f>
        <v>Dev.Pro https://dev.pro/</v>
      </c>
      <c r="L14" s="36">
        <v>50</v>
      </c>
      <c r="M14" s="36" t="str">
        <f>IF(טבלה1[[#This Row],[עמודה53]]&gt;2000,"Yes","No")</f>
        <v>No</v>
      </c>
      <c r="N14" s="36">
        <v>249</v>
      </c>
      <c r="O14" s="36">
        <f>AVERAGE(טבלה1[[#This Row],[עמודה52]:[עמודה53]])</f>
        <v>624.5</v>
      </c>
      <c r="P14" s="36" t="str">
        <f>IF(טבלה1[[#This Row],[עמודה4]]="&lt; $25 / hr","0$ - $25 / hr",טבלה1[[#This Row],[עמודה4]])</f>
        <v>$50 - $99 / hr</v>
      </c>
      <c r="Q14" s="12" t="str" cm="1">
        <f t="array" ref="Q14">INDEX(_xlfn.TEXTSPLIT(טבלה1[[#This Row],[עמודה55]],"-"),1)</f>
        <v xml:space="preserve">$50 </v>
      </c>
      <c r="R14" s="21" t="str" cm="1">
        <f t="array" ref="R14">INDEX(_xlfn.TEXTSPLIT(INDEX(_xlfn.TEXTSPLIT(טבלה1[[#This Row],[עמודה55]],"-"),2),"/"),1)</f>
        <v xml:space="preserve"> $99 </v>
      </c>
      <c r="S14" s="36">
        <f>AVERAGE(טבלה1[[#This Row],[עמודה59]:[עמודה60]])</f>
        <v>74.5</v>
      </c>
      <c r="T14" s="38">
        <f>VALUE(SUBSTITUTE(טבלה1[[#This Row],[עמודה56]],"$",""))</f>
        <v>50</v>
      </c>
      <c r="U14" s="38">
        <f>VALUE(SUBSTITUTE(טבלה1[[#This Row],[עמודה57]],"$",""))</f>
        <v>99</v>
      </c>
      <c r="V14" s="38" t="str">
        <f>IF(טבלה1[[#This Row],[עמודה58]]&gt;30,"Yes","No")</f>
        <v>Yes</v>
      </c>
    </row>
    <row r="15" spans="1:22" x14ac:dyDescent="0.15">
      <c r="A15" s="32" t="s">
        <v>48</v>
      </c>
      <c r="B15" s="39" t="s">
        <v>49</v>
      </c>
      <c r="C15" s="39" t="s">
        <v>50</v>
      </c>
      <c r="D15" s="40">
        <v>50000</v>
      </c>
      <c r="E15" s="39" t="s">
        <v>4</v>
      </c>
      <c r="F15" s="39" t="s">
        <v>10</v>
      </c>
      <c r="G15" s="36" t="str">
        <f t="shared" si="0"/>
        <v>Low</v>
      </c>
      <c r="H15" s="41">
        <v>0.1</v>
      </c>
      <c r="I15" s="11" t="str" cm="1">
        <f t="array" ref="I15">INDEX(_xlfn.TEXTSPLIT(טבלה1[[#This Row],[עמודה2]],","),1)</f>
        <v>Gurugram</v>
      </c>
      <c r="J15" s="12" t="str" cm="1">
        <f t="array" ref="J15">INDEX(_xlfn.TEXTSPLIT(טבלה1[[#This Row],[עמודה2]],","),2)</f>
        <v xml:space="preserve"> India</v>
      </c>
      <c r="K15" s="43" t="str">
        <f>_xlfn.CONCAT(טבלה1[[#This Row],[AI_Companies]]," ",טבלה1[[#This Row],[עמודה1]])</f>
        <v>YugasaSoftwareLabs https://www.yugasa.com/</v>
      </c>
      <c r="L15" s="28">
        <v>50</v>
      </c>
      <c r="M15" s="28" t="str">
        <f>IF(טבלה1[[#This Row],[עמודה53]]&gt;2000,"Yes","No")</f>
        <v>No</v>
      </c>
      <c r="N15" s="28">
        <v>249</v>
      </c>
      <c r="O15" s="28">
        <f>AVERAGE(טבלה1[[#This Row],[עמודה52]:[עמודה53]])</f>
        <v>149.5</v>
      </c>
      <c r="P15" s="28" t="str">
        <f>IF(טבלה1[[#This Row],[עמודה4]]="&lt; $25 / hr","0$ - $25 / hr",טבלה1[[#This Row],[עמודה4]])</f>
        <v>0$ - $25 / hr</v>
      </c>
      <c r="Q15" s="12" t="str" cm="1">
        <f t="array" ref="Q15">INDEX(_xlfn.TEXTSPLIT(טבלה1[[#This Row],[עמודה55]],"-"),1)</f>
        <v xml:space="preserve">0$ </v>
      </c>
      <c r="R15" s="21" t="str" cm="1">
        <f t="array" ref="R15">INDEX(_xlfn.TEXTSPLIT(INDEX(_xlfn.TEXTSPLIT(טבלה1[[#This Row],[עמודה55]],"-"),2),"/"),1)</f>
        <v xml:space="preserve"> $25 </v>
      </c>
      <c r="S15" s="28">
        <f>AVERAGE(טבלה1[[#This Row],[עמודה59]:[עמודה60]])</f>
        <v>12.5</v>
      </c>
      <c r="T15" s="31">
        <f>VALUE(SUBSTITUTE(טבלה1[[#This Row],[עמודה56]],"$",""))</f>
        <v>0</v>
      </c>
      <c r="U15" s="31">
        <f>VALUE(SUBSTITUTE(טבלה1[[#This Row],[עמודה57]],"$",""))</f>
        <v>25</v>
      </c>
      <c r="V15" s="31" t="str">
        <f>IF(טבלה1[[#This Row],[עמודה58]]&gt;30,"Yes","No")</f>
        <v>No</v>
      </c>
    </row>
    <row r="16" spans="1:22" x14ac:dyDescent="0.15">
      <c r="A16" s="32" t="s">
        <v>51</v>
      </c>
      <c r="B16" s="33" t="s">
        <v>52</v>
      </c>
      <c r="C16" s="33" t="s">
        <v>53</v>
      </c>
      <c r="D16" s="44">
        <v>10000</v>
      </c>
      <c r="E16" s="33" t="s">
        <v>33</v>
      </c>
      <c r="F16" s="33" t="s">
        <v>10</v>
      </c>
      <c r="G16" s="36" t="str">
        <f t="shared" si="0"/>
        <v>Low</v>
      </c>
      <c r="H16" s="34">
        <v>0.1</v>
      </c>
      <c r="I16" s="11" t="str" cm="1">
        <f t="array" ref="I16">INDEX(_xlfn.TEXTSPLIT(טבלה1[[#This Row],[עמודה2]],","),1)</f>
        <v>Milton</v>
      </c>
      <c r="J16" s="12" t="str" cm="1">
        <f t="array" ref="J16">INDEX(_xlfn.TEXTSPLIT(טבלה1[[#This Row],[עמודה2]],","),2)</f>
        <v xml:space="preserve"> Australia</v>
      </c>
      <c r="K16" s="37" t="str">
        <f>_xlfn.CONCAT(טבלה1[[#This Row],[AI_Companies]]," ",טבלה1[[#This Row],[עמודה1]])</f>
        <v>WorkingMouse https://workingmouse.com.au/</v>
      </c>
      <c r="L16" s="36">
        <v>50</v>
      </c>
      <c r="M16" s="36" t="str">
        <f>IF(טבלה1[[#This Row],[עמודה53]]&gt;2000,"Yes","No")</f>
        <v>No</v>
      </c>
      <c r="N16" s="36">
        <v>249</v>
      </c>
      <c r="O16" s="36">
        <f>AVERAGE(טבלה1[[#This Row],[עמודה52]:[עמודה53]])</f>
        <v>149.5</v>
      </c>
      <c r="P16" s="36" t="str">
        <f>IF(טבלה1[[#This Row],[עמודה4]]="&lt; $25 / hr","0$ - $25 / hr",טבלה1[[#This Row],[עמודה4]])</f>
        <v>Undisclosed</v>
      </c>
      <c r="Q16" s="12" t="str" cm="1">
        <f t="array" ref="Q16">INDEX(_xlfn.TEXTSPLIT(טבלה1[[#This Row],[עמודה55]],"-"),1)</f>
        <v>Undisclosed</v>
      </c>
      <c r="R16" s="21" t="e" cm="1">
        <f t="array" ref="R16">INDEX(_xlfn.TEXTSPLIT(INDEX(_xlfn.TEXTSPLIT(טבלה1[[#This Row],[עמודה55]],"-"),2),"/"),1)</f>
        <v>#REF!</v>
      </c>
      <c r="S16" s="36" t="e">
        <f>AVERAGE(טבלה1[[#This Row],[עמודה59]:[עמודה60]])</f>
        <v>#VALUE!</v>
      </c>
      <c r="T16" s="38" t="e">
        <f>VALUE(SUBSTITUTE(טבלה1[[#This Row],[עמודה56]],"$",""))</f>
        <v>#VALUE!</v>
      </c>
      <c r="U16" s="38" t="e">
        <f>VALUE(SUBSTITUTE(טבלה1[[#This Row],[עמודה57]],"$",""))</f>
        <v>#REF!</v>
      </c>
      <c r="V16" s="38" t="e">
        <f>IF(טבלה1[[#This Row],[עמודה58]]&gt;30,"Yes","No")</f>
        <v>#VALUE!</v>
      </c>
    </row>
    <row r="17" spans="1:22" x14ac:dyDescent="0.15">
      <c r="A17" s="32" t="s">
        <v>54</v>
      </c>
      <c r="B17" s="39" t="s">
        <v>55</v>
      </c>
      <c r="C17" s="39" t="s">
        <v>56</v>
      </c>
      <c r="D17" s="40">
        <v>100000</v>
      </c>
      <c r="E17" s="39" t="s">
        <v>57</v>
      </c>
      <c r="F17" s="39" t="s">
        <v>10</v>
      </c>
      <c r="G17" s="36" t="str">
        <f t="shared" si="0"/>
        <v>Low</v>
      </c>
      <c r="H17" s="41">
        <v>0.2</v>
      </c>
      <c r="I17" s="11" t="str" cm="1">
        <f t="array" ref="I17">INDEX(_xlfn.TEXTSPLIT(טבלה1[[#This Row],[עמודה2]],","),1)</f>
        <v>Kyiv</v>
      </c>
      <c r="J17" s="12" t="str" cm="1">
        <f t="array" ref="J17">INDEX(_xlfn.TEXTSPLIT(טבלה1[[#This Row],[עמודה2]],","),2)</f>
        <v xml:space="preserve"> Ukraine</v>
      </c>
      <c r="K17" s="43" t="str">
        <f>_xlfn.CONCAT(טבלה1[[#This Row],[AI_Companies]]," ",טבלה1[[#This Row],[עמודה1]])</f>
        <v>Springs https://springsapps.com/</v>
      </c>
      <c r="L17" s="28">
        <v>50</v>
      </c>
      <c r="M17" s="28" t="str">
        <f>IF(טבלה1[[#This Row],[עמודה53]]&gt;2000,"Yes","No")</f>
        <v>No</v>
      </c>
      <c r="N17" s="28">
        <v>249</v>
      </c>
      <c r="O17" s="28">
        <f>AVERAGE(טבלה1[[#This Row],[עמודה52]:[עמודה53]])</f>
        <v>149.5</v>
      </c>
      <c r="P17" s="28" t="str">
        <f>IF(טבלה1[[#This Row],[עמודה4]]="&lt; $25 / hr","0$ - $25 / hr",טבלה1[[#This Row],[עמודה4]])</f>
        <v>$25 - $49 / hr</v>
      </c>
      <c r="Q17" s="12" t="str" cm="1">
        <f t="array" ref="Q17">INDEX(_xlfn.TEXTSPLIT(טבלה1[[#This Row],[עמודה55]],"-"),1)</f>
        <v xml:space="preserve">$25 </v>
      </c>
      <c r="R17" s="21" t="str" cm="1">
        <f t="array" ref="R17">INDEX(_xlfn.TEXTSPLIT(INDEX(_xlfn.TEXTSPLIT(טבלה1[[#This Row],[עמודה55]],"-"),2),"/"),1)</f>
        <v xml:space="preserve"> $49 </v>
      </c>
      <c r="S17" s="28">
        <f>AVERAGE(טבלה1[[#This Row],[עמודה59]:[עמודה60]])</f>
        <v>37</v>
      </c>
      <c r="T17" s="31">
        <f>VALUE(SUBSTITUTE(טבלה1[[#This Row],[עמודה56]],"$",""))</f>
        <v>25</v>
      </c>
      <c r="U17" s="31">
        <f>VALUE(SUBSTITUTE(טבלה1[[#This Row],[עמודה57]],"$",""))</f>
        <v>49</v>
      </c>
      <c r="V17" s="31" t="str">
        <f>IF(טבלה1[[#This Row],[עמודה58]]&gt;30,"Yes","No")</f>
        <v>Yes</v>
      </c>
    </row>
    <row r="18" spans="1:22" x14ac:dyDescent="0.15">
      <c r="A18" s="32" t="s">
        <v>58</v>
      </c>
      <c r="B18" s="33" t="s">
        <v>59</v>
      </c>
      <c r="C18" s="33" t="s">
        <v>60</v>
      </c>
      <c r="D18" s="44">
        <v>10000</v>
      </c>
      <c r="E18" s="33" t="s">
        <v>9</v>
      </c>
      <c r="F18" s="33" t="s">
        <v>10</v>
      </c>
      <c r="G18" s="36" t="str">
        <f t="shared" si="0"/>
        <v>Low</v>
      </c>
      <c r="H18" s="34">
        <v>0.33</v>
      </c>
      <c r="I18" s="11" t="str" cm="1">
        <f t="array" ref="I18">INDEX(_xlfn.TEXTSPLIT(טבלה1[[#This Row],[עמודה2]],","),1)</f>
        <v>Los Angeles</v>
      </c>
      <c r="J18" s="12" t="str" cm="1">
        <f t="array" ref="J18">INDEX(_xlfn.TEXTSPLIT(טבלה1[[#This Row],[עמודה2]],","),2)</f>
        <v xml:space="preserve"> CA</v>
      </c>
      <c r="K18" s="37" t="str">
        <f>_xlfn.CONCAT(טבלה1[[#This Row],[AI_Companies]]," ",טבלה1[[#This Row],[עמודה1]])</f>
        <v>AEStudio https://ae.studio/</v>
      </c>
      <c r="L18" s="36">
        <v>50</v>
      </c>
      <c r="M18" s="36" t="str">
        <f>IF(טבלה1[[#This Row],[עמודה53]]&gt;2000,"Yes","No")</f>
        <v>No</v>
      </c>
      <c r="N18" s="36">
        <v>249</v>
      </c>
      <c r="O18" s="36">
        <f>AVERAGE(טבלה1[[#This Row],[עמודה52]:[עמודה53]])</f>
        <v>149.5</v>
      </c>
      <c r="P18" s="36" t="str">
        <f>IF(טבלה1[[#This Row],[עמודה4]]="&lt; $25 / hr","0$ - $25 / hr",טבלה1[[#This Row],[עמודה4]])</f>
        <v>$200 - $300 / hr</v>
      </c>
      <c r="Q18" s="12" t="str" cm="1">
        <f t="array" ref="Q18">INDEX(_xlfn.TEXTSPLIT(טבלה1[[#This Row],[עמודה55]],"-"),1)</f>
        <v xml:space="preserve">$200 </v>
      </c>
      <c r="R18" s="21" t="str" cm="1">
        <f t="array" ref="R18">INDEX(_xlfn.TEXTSPLIT(INDEX(_xlfn.TEXTSPLIT(טבלה1[[#This Row],[עמודה55]],"-"),2),"/"),1)</f>
        <v xml:space="preserve"> $300 </v>
      </c>
      <c r="S18" s="36">
        <f>AVERAGE(טבלה1[[#This Row],[עמודה59]:[עמודה60]])</f>
        <v>250</v>
      </c>
      <c r="T18" s="38">
        <f>VALUE(SUBSTITUTE(טבלה1[[#This Row],[עמודה56]],"$",""))</f>
        <v>200</v>
      </c>
      <c r="U18" s="38">
        <f>VALUE(SUBSTITUTE(טבלה1[[#This Row],[עמודה57]],"$",""))</f>
        <v>300</v>
      </c>
      <c r="V18" s="38" t="str">
        <f>IF(טבלה1[[#This Row],[עמודה58]]&gt;30,"Yes","No")</f>
        <v>Yes</v>
      </c>
    </row>
    <row r="19" spans="1:22" x14ac:dyDescent="0.15">
      <c r="A19" s="32" t="s">
        <v>61</v>
      </c>
      <c r="B19" s="39" t="s">
        <v>62</v>
      </c>
      <c r="C19" s="39" t="s">
        <v>56</v>
      </c>
      <c r="D19" s="40">
        <v>25000</v>
      </c>
      <c r="E19" s="39" t="s">
        <v>63</v>
      </c>
      <c r="F19" s="39" t="s">
        <v>29</v>
      </c>
      <c r="G19" s="36" t="str">
        <f t="shared" si="0"/>
        <v>Low</v>
      </c>
      <c r="H19" s="41">
        <v>0.1</v>
      </c>
      <c r="I19" s="11" t="str" cm="1">
        <f t="array" ref="I19">INDEX(_xlfn.TEXTSPLIT(טבלה1[[#This Row],[עמודה2]],","),1)</f>
        <v>Alicante (Alacant)</v>
      </c>
      <c r="J19" s="12" t="str" cm="1">
        <f t="array" ref="J19">INDEX(_xlfn.TEXTSPLIT(טבלה1[[#This Row],[עמודה2]],","),2)</f>
        <v xml:space="preserve"> Spain</v>
      </c>
      <c r="K19" s="43" t="str">
        <f>_xlfn.CONCAT(טבלה1[[#This Row],[AI_Companies]]," ",טבלה1[[#This Row],[עמודה1]])</f>
        <v>Anadea https://anadea.info/</v>
      </c>
      <c r="L19" s="28">
        <v>10</v>
      </c>
      <c r="M19" s="28" t="str">
        <f>IF(טבלה1[[#This Row],[עמודה53]]&gt;2000,"Yes","No")</f>
        <v>No</v>
      </c>
      <c r="N19" s="28">
        <v>49</v>
      </c>
      <c r="O19" s="28">
        <f>AVERAGE(טבלה1[[#This Row],[עמודה52]:[עמודה53]])</f>
        <v>149.5</v>
      </c>
      <c r="P19" s="28" t="str">
        <f>IF(טבלה1[[#This Row],[עמודה4]]="&lt; $25 / hr","0$ - $25 / hr",טבלה1[[#This Row],[עמודה4]])</f>
        <v>$50 - $99 / hr</v>
      </c>
      <c r="Q19" s="12" t="str" cm="1">
        <f t="array" ref="Q19">INDEX(_xlfn.TEXTSPLIT(טבלה1[[#This Row],[עמודה55]],"-"),1)</f>
        <v xml:space="preserve">$50 </v>
      </c>
      <c r="R19" s="21" t="str" cm="1">
        <f t="array" ref="R19">INDEX(_xlfn.TEXTSPLIT(INDEX(_xlfn.TEXTSPLIT(טבלה1[[#This Row],[עמודה55]],"-"),2),"/"),1)</f>
        <v xml:space="preserve"> $99 </v>
      </c>
      <c r="S19" s="28">
        <f>AVERAGE(טבלה1[[#This Row],[עמודה59]:[עמודה60]])</f>
        <v>74.5</v>
      </c>
      <c r="T19" s="31">
        <f>VALUE(SUBSTITUTE(טבלה1[[#This Row],[עמודה56]],"$",""))</f>
        <v>50</v>
      </c>
      <c r="U19" s="31">
        <f>VALUE(SUBSTITUTE(טבלה1[[#This Row],[עמודה57]],"$",""))</f>
        <v>99</v>
      </c>
      <c r="V19" s="31" t="str">
        <f>IF(טבלה1[[#This Row],[עמודה58]]&gt;30,"Yes","No")</f>
        <v>Yes</v>
      </c>
    </row>
    <row r="20" spans="1:22" x14ac:dyDescent="0.15">
      <c r="A20" s="32" t="s">
        <v>64</v>
      </c>
      <c r="B20" s="33" t="s">
        <v>65</v>
      </c>
      <c r="C20" s="33" t="s">
        <v>66</v>
      </c>
      <c r="D20" s="44">
        <v>50000</v>
      </c>
      <c r="E20" s="33" t="s">
        <v>21</v>
      </c>
      <c r="F20" s="33" t="s">
        <v>10</v>
      </c>
      <c r="G20" s="36" t="str">
        <f t="shared" si="0"/>
        <v>Low</v>
      </c>
      <c r="H20" s="34">
        <v>0.15</v>
      </c>
      <c r="I20" s="11" t="str" cm="1">
        <f t="array" ref="I20">INDEX(_xlfn.TEXTSPLIT(טבלה1[[#This Row],[עמודה2]],","),1)</f>
        <v>Los Angeles</v>
      </c>
      <c r="J20" s="12" t="str" cm="1">
        <f t="array" ref="J20">INDEX(_xlfn.TEXTSPLIT(טבלה1[[#This Row],[עמודה2]],","),2)</f>
        <v xml:space="preserve"> CA</v>
      </c>
      <c r="K20" s="37" t="str">
        <f>_xlfn.CONCAT(טבלה1[[#This Row],[AI_Companies]]," ",טבלה1[[#This Row],[עמודה1]])</f>
        <v>MetalToad https://www.metaltoad.com/</v>
      </c>
      <c r="L20" s="36">
        <v>50</v>
      </c>
      <c r="M20" s="36" t="str">
        <f>IF(טבלה1[[#This Row],[עמודה53]]&gt;2000,"Yes","No")</f>
        <v>No</v>
      </c>
      <c r="N20" s="36">
        <v>249</v>
      </c>
      <c r="O20" s="36">
        <f>AVERAGE(טבלה1[[#This Row],[עמודה52]:[עמודה53]])</f>
        <v>29.5</v>
      </c>
      <c r="P20" s="36" t="str">
        <f>IF(טבלה1[[#This Row],[עמודה4]]="&lt; $25 / hr","0$ - $25 / hr",טבלה1[[#This Row],[עמודה4]])</f>
        <v>$150 - $199 / hr</v>
      </c>
      <c r="Q20" s="12" t="str" cm="1">
        <f t="array" ref="Q20">INDEX(_xlfn.TEXTSPLIT(טבלה1[[#This Row],[עמודה55]],"-"),1)</f>
        <v xml:space="preserve">$150 </v>
      </c>
      <c r="R20" s="21" t="str" cm="1">
        <f t="array" ref="R20">INDEX(_xlfn.TEXTSPLIT(INDEX(_xlfn.TEXTSPLIT(טבלה1[[#This Row],[עמודה55]],"-"),2),"/"),1)</f>
        <v xml:space="preserve"> $199 </v>
      </c>
      <c r="S20" s="36">
        <f>AVERAGE(טבלה1[[#This Row],[עמודה59]:[עמודה60]])</f>
        <v>174.5</v>
      </c>
      <c r="T20" s="38">
        <f>VALUE(SUBSTITUTE(טבלה1[[#This Row],[עמודה56]],"$",""))</f>
        <v>150</v>
      </c>
      <c r="U20" s="38">
        <f>VALUE(SUBSTITUTE(טבלה1[[#This Row],[עמודה57]],"$",""))</f>
        <v>199</v>
      </c>
      <c r="V20" s="38" t="str">
        <f>IF(טבלה1[[#This Row],[עמודה58]]&gt;30,"Yes","No")</f>
        <v>Yes</v>
      </c>
    </row>
    <row r="21" spans="1:22" x14ac:dyDescent="0.15">
      <c r="A21" s="32" t="s">
        <v>67</v>
      </c>
      <c r="B21" s="39" t="s">
        <v>68</v>
      </c>
      <c r="C21" s="39" t="s">
        <v>69</v>
      </c>
      <c r="D21" s="40">
        <v>10000</v>
      </c>
      <c r="E21" s="39" t="s">
        <v>14</v>
      </c>
      <c r="F21" s="39" t="s">
        <v>10</v>
      </c>
      <c r="G21" s="36" t="str">
        <f t="shared" si="0"/>
        <v>Low</v>
      </c>
      <c r="H21" s="41">
        <v>0.11</v>
      </c>
      <c r="I21" s="11" t="str" cm="1">
        <f t="array" ref="I21">INDEX(_xlfn.TEXTSPLIT(טבלה1[[#This Row],[עמודה2]],","),1)</f>
        <v>Toronto</v>
      </c>
      <c r="J21" s="12" t="str" cm="1">
        <f t="array" ref="J21">INDEX(_xlfn.TEXTSPLIT(טבלה1[[#This Row],[עמודה2]],","),2)</f>
        <v xml:space="preserve"> Canada</v>
      </c>
      <c r="K21" s="43" t="str">
        <f>_xlfn.CONCAT(טבלה1[[#This Row],[AI_Companies]]," ",טבלה1[[#This Row],[עמודה1]])</f>
        <v>TheAppLabb https://theapplabb.com/</v>
      </c>
      <c r="L21" s="28">
        <v>50</v>
      </c>
      <c r="M21" s="28" t="str">
        <f>IF(טבלה1[[#This Row],[עמודה53]]&gt;2000,"Yes","No")</f>
        <v>No</v>
      </c>
      <c r="N21" s="28">
        <v>249</v>
      </c>
      <c r="O21" s="28">
        <f>AVERAGE(טבלה1[[#This Row],[עמודה52]:[עמודה53]])</f>
        <v>149.5</v>
      </c>
      <c r="P21" s="28" t="str">
        <f>IF(טבלה1[[#This Row],[עמודה4]]="&lt; $25 / hr","0$ - $25 / hr",טבלה1[[#This Row],[עמודה4]])</f>
        <v>$100 - $149 / hr</v>
      </c>
      <c r="Q21" s="12" t="str" cm="1">
        <f t="array" ref="Q21">INDEX(_xlfn.TEXTSPLIT(טבלה1[[#This Row],[עמודה55]],"-"),1)</f>
        <v xml:space="preserve">$100 </v>
      </c>
      <c r="R21" s="21" t="str" cm="1">
        <f t="array" ref="R21">INDEX(_xlfn.TEXTSPLIT(INDEX(_xlfn.TEXTSPLIT(טבלה1[[#This Row],[עמודה55]],"-"),2),"/"),1)</f>
        <v xml:space="preserve"> $149 </v>
      </c>
      <c r="S21" s="28">
        <f>AVERAGE(טבלה1[[#This Row],[עמודה59]:[עמודה60]])</f>
        <v>124.5</v>
      </c>
      <c r="T21" s="31">
        <f>VALUE(SUBSTITUTE(טבלה1[[#This Row],[עמודה56]],"$",""))</f>
        <v>100</v>
      </c>
      <c r="U21" s="31">
        <f>VALUE(SUBSTITUTE(טבלה1[[#This Row],[עמודה57]],"$",""))</f>
        <v>149</v>
      </c>
      <c r="V21" s="31" t="str">
        <f>IF(טבלה1[[#This Row],[עמודה58]]&gt;30,"Yes","No")</f>
        <v>Yes</v>
      </c>
    </row>
    <row r="22" spans="1:22" x14ac:dyDescent="0.15">
      <c r="A22" s="32" t="s">
        <v>70</v>
      </c>
      <c r="B22" s="33" t="s">
        <v>71</v>
      </c>
      <c r="C22" s="33" t="s">
        <v>72</v>
      </c>
      <c r="D22" s="44">
        <v>50000</v>
      </c>
      <c r="E22" s="33" t="s">
        <v>9</v>
      </c>
      <c r="F22" s="33" t="s">
        <v>5</v>
      </c>
      <c r="G22" s="36" t="str">
        <f t="shared" si="0"/>
        <v>Low</v>
      </c>
      <c r="H22" s="34">
        <v>0.2</v>
      </c>
      <c r="I22" s="11" t="str" cm="1">
        <f t="array" ref="I22">INDEX(_xlfn.TEXTSPLIT(טבלה1[[#This Row],[עמודה2]],","),1)</f>
        <v>Bengaluru</v>
      </c>
      <c r="J22" s="12" t="str" cm="1">
        <f t="array" ref="J22">INDEX(_xlfn.TEXTSPLIT(טבלה1[[#This Row],[עמודה2]],","),2)</f>
        <v xml:space="preserve"> India</v>
      </c>
      <c r="K22" s="37" t="str">
        <f>_xlfn.CONCAT(טבלה1[[#This Row],[AI_Companies]]," ",טבלה1[[#This Row],[עמודה1]])</f>
        <v>CodewaveTechnologies https://www.codewave.com/</v>
      </c>
      <c r="L22" s="36">
        <v>250</v>
      </c>
      <c r="M22" s="36" t="str">
        <f>IF(טבלה1[[#This Row],[עמודה53]]&gt;2000,"Yes","No")</f>
        <v>No</v>
      </c>
      <c r="N22" s="36">
        <v>999</v>
      </c>
      <c r="O22" s="36">
        <f>AVERAGE(טבלה1[[#This Row],[עמודה52]:[עמודה53]])</f>
        <v>149.5</v>
      </c>
      <c r="P22" s="36" t="str">
        <f>IF(טבלה1[[#This Row],[עמודה4]]="&lt; $25 / hr","0$ - $25 / hr",טבלה1[[#This Row],[עמודה4]])</f>
        <v>0$ - $25 / hr</v>
      </c>
      <c r="Q22" s="12" t="str" cm="1">
        <f t="array" ref="Q22">INDEX(_xlfn.TEXTSPLIT(טבלה1[[#This Row],[עמודה55]],"-"),1)</f>
        <v xml:space="preserve">0$ </v>
      </c>
      <c r="R22" s="21" t="str" cm="1">
        <f t="array" ref="R22">INDEX(_xlfn.TEXTSPLIT(INDEX(_xlfn.TEXTSPLIT(טבלה1[[#This Row],[עמודה55]],"-"),2),"/"),1)</f>
        <v xml:space="preserve"> $25 </v>
      </c>
      <c r="S22" s="36">
        <f>AVERAGE(טבלה1[[#This Row],[עמודה59]:[עמודה60]])</f>
        <v>12.5</v>
      </c>
      <c r="T22" s="38">
        <f>VALUE(SUBSTITUTE(טבלה1[[#This Row],[עמודה56]],"$",""))</f>
        <v>0</v>
      </c>
      <c r="U22" s="38">
        <f>VALUE(SUBSTITUTE(טבלה1[[#This Row],[עמודה57]],"$",""))</f>
        <v>25</v>
      </c>
      <c r="V22" s="38" t="str">
        <f>IF(טבלה1[[#This Row],[עמודה58]]&gt;30,"Yes","No")</f>
        <v>No</v>
      </c>
    </row>
    <row r="23" spans="1:22" x14ac:dyDescent="0.15">
      <c r="A23" s="32" t="s">
        <v>73</v>
      </c>
      <c r="B23" s="39" t="s">
        <v>74</v>
      </c>
      <c r="C23" s="39" t="s">
        <v>75</v>
      </c>
      <c r="D23" s="40">
        <v>10000</v>
      </c>
      <c r="E23" s="39" t="s">
        <v>9</v>
      </c>
      <c r="F23" s="39" t="s">
        <v>29</v>
      </c>
      <c r="G23" s="36" t="str">
        <f t="shared" si="0"/>
        <v>Low</v>
      </c>
      <c r="H23" s="41">
        <v>0.2</v>
      </c>
      <c r="I23" s="11" t="str" cm="1">
        <f t="array" ref="I23">INDEX(_xlfn.TEXTSPLIT(טבלה1[[#This Row],[עמודה2]],","),1)</f>
        <v>L'viv</v>
      </c>
      <c r="J23" s="12" t="str" cm="1">
        <f t="array" ref="J23">INDEX(_xlfn.TEXTSPLIT(טבלה1[[#This Row],[עמודה2]],","),2)</f>
        <v xml:space="preserve"> Ukraine</v>
      </c>
      <c r="K23" s="43" t="str">
        <f>_xlfn.CONCAT(טבלה1[[#This Row],[AI_Companies]]," ",טבלה1[[#This Row],[עמודה1]])</f>
        <v>CHISoftware https://chisw.com/our-expertise/</v>
      </c>
      <c r="L23" s="28">
        <v>10</v>
      </c>
      <c r="M23" s="28" t="str">
        <f>IF(טבלה1[[#This Row],[עמודה53]]&gt;2000,"Yes","No")</f>
        <v>No</v>
      </c>
      <c r="N23" s="28">
        <v>49</v>
      </c>
      <c r="O23" s="28">
        <f>AVERAGE(טבלה1[[#This Row],[עמודה52]:[עמודה53]])</f>
        <v>624.5</v>
      </c>
      <c r="P23" s="28" t="str">
        <f>IF(טבלה1[[#This Row],[עמודה4]]="&lt; $25 / hr","0$ - $25 / hr",טבלה1[[#This Row],[עמודה4]])</f>
        <v>$50 - $99 / hr</v>
      </c>
      <c r="Q23" s="12" t="str" cm="1">
        <f t="array" ref="Q23">INDEX(_xlfn.TEXTSPLIT(טבלה1[[#This Row],[עמודה55]],"-"),1)</f>
        <v xml:space="preserve">$50 </v>
      </c>
      <c r="R23" s="21" t="str" cm="1">
        <f t="array" ref="R23">INDEX(_xlfn.TEXTSPLIT(INDEX(_xlfn.TEXTSPLIT(טבלה1[[#This Row],[עמודה55]],"-"),2),"/"),1)</f>
        <v xml:space="preserve"> $99 </v>
      </c>
      <c r="S23" s="28">
        <f>AVERAGE(טבלה1[[#This Row],[עמודה59]:[עמודה60]])</f>
        <v>74.5</v>
      </c>
      <c r="T23" s="31">
        <f>VALUE(SUBSTITUTE(טבלה1[[#This Row],[עמודה56]],"$",""))</f>
        <v>50</v>
      </c>
      <c r="U23" s="31">
        <f>VALUE(SUBSTITUTE(טבלה1[[#This Row],[עמודה57]],"$",""))</f>
        <v>99</v>
      </c>
      <c r="V23" s="31" t="str">
        <f>IF(טבלה1[[#This Row],[עמודה58]]&gt;30,"Yes","No")</f>
        <v>Yes</v>
      </c>
    </row>
    <row r="24" spans="1:22" x14ac:dyDescent="0.15">
      <c r="A24" s="32" t="s">
        <v>76</v>
      </c>
      <c r="B24" s="33" t="s">
        <v>77</v>
      </c>
      <c r="C24" s="33" t="s">
        <v>78</v>
      </c>
      <c r="D24" s="44">
        <v>10000</v>
      </c>
      <c r="E24" s="33" t="s">
        <v>21</v>
      </c>
      <c r="F24" s="33" t="s">
        <v>29</v>
      </c>
      <c r="G24" s="36" t="str">
        <f t="shared" si="0"/>
        <v>Low</v>
      </c>
      <c r="H24" s="34">
        <v>0.15</v>
      </c>
      <c r="I24" s="11" t="str" cm="1">
        <f t="array" ref="I24">INDEX(_xlfn.TEXTSPLIT(טבלה1[[#This Row],[עמודה2]],","),1)</f>
        <v>Sopot</v>
      </c>
      <c r="J24" s="12" t="str" cm="1">
        <f t="array" ref="J24">INDEX(_xlfn.TEXTSPLIT(טבלה1[[#This Row],[עמודה2]],","),2)</f>
        <v xml:space="preserve"> Poland</v>
      </c>
      <c r="K24" s="37" t="str">
        <f>_xlfn.CONCAT(טבלה1[[#This Row],[AI_Companies]]," ",טבלה1[[#This Row],[עמודה1]])</f>
        <v>Devopsbay https://devopsbay.io/</v>
      </c>
      <c r="L24" s="36">
        <v>10</v>
      </c>
      <c r="M24" s="36" t="str">
        <f>IF(טבלה1[[#This Row],[עמודה53]]&gt;2000,"Yes","No")</f>
        <v>No</v>
      </c>
      <c r="N24" s="36">
        <v>49</v>
      </c>
      <c r="O24" s="36">
        <f>AVERAGE(טבלה1[[#This Row],[עמודה52]:[עמודה53]])</f>
        <v>29.5</v>
      </c>
      <c r="P24" s="36" t="str">
        <f>IF(טבלה1[[#This Row],[עמודה4]]="&lt; $25 / hr","0$ - $25 / hr",טבלה1[[#This Row],[עמודה4]])</f>
        <v>$50 - $99 / hr</v>
      </c>
      <c r="Q24" s="12" t="str" cm="1">
        <f t="array" ref="Q24">INDEX(_xlfn.TEXTSPLIT(טבלה1[[#This Row],[עמודה55]],"-"),1)</f>
        <v xml:space="preserve">$50 </v>
      </c>
      <c r="R24" s="21" t="str" cm="1">
        <f t="array" ref="R24">INDEX(_xlfn.TEXTSPLIT(INDEX(_xlfn.TEXTSPLIT(טבלה1[[#This Row],[עמודה55]],"-"),2),"/"),1)</f>
        <v xml:space="preserve"> $99 </v>
      </c>
      <c r="S24" s="36">
        <f>AVERAGE(טבלה1[[#This Row],[עמודה59]:[עמודה60]])</f>
        <v>74.5</v>
      </c>
      <c r="T24" s="38">
        <f>VALUE(SUBSTITUTE(טבלה1[[#This Row],[עמודה56]],"$",""))</f>
        <v>50</v>
      </c>
      <c r="U24" s="38">
        <f>VALUE(SUBSTITUTE(טבלה1[[#This Row],[עמודה57]],"$",""))</f>
        <v>99</v>
      </c>
      <c r="V24" s="38" t="str">
        <f>IF(טבלה1[[#This Row],[עמודה58]]&gt;30,"Yes","No")</f>
        <v>Yes</v>
      </c>
    </row>
    <row r="25" spans="1:22" x14ac:dyDescent="0.15">
      <c r="A25" s="32" t="s">
        <v>79</v>
      </c>
      <c r="B25" s="39" t="s">
        <v>80</v>
      </c>
      <c r="C25" s="39" t="s">
        <v>81</v>
      </c>
      <c r="D25" s="40">
        <v>50000</v>
      </c>
      <c r="E25" s="39" t="s">
        <v>9</v>
      </c>
      <c r="F25" s="39" t="s">
        <v>10</v>
      </c>
      <c r="G25" s="36" t="str">
        <f t="shared" si="0"/>
        <v>Low</v>
      </c>
      <c r="H25" s="41">
        <v>0.1</v>
      </c>
      <c r="I25" s="11" t="str" cm="1">
        <f t="array" ref="I25">INDEX(_xlfn.TEXTSPLIT(טבלה1[[#This Row],[עמודה2]],","),1)</f>
        <v>Providence</v>
      </c>
      <c r="J25" s="12" t="str" cm="1">
        <f t="array" ref="J25">INDEX(_xlfn.TEXTSPLIT(טבלה1[[#This Row],[עמודה2]],","),2)</f>
        <v xml:space="preserve"> RI</v>
      </c>
      <c r="K25" s="43" t="str">
        <f>_xlfn.CONCAT(טבלה1[[#This Row],[AI_Companies]]," ",טבלה1[[#This Row],[עמודה1]])</f>
        <v>BlackburnLabs https://BlackburnLabs.com/</v>
      </c>
      <c r="L25" s="28">
        <v>50</v>
      </c>
      <c r="M25" s="28" t="str">
        <f>IF(טבלה1[[#This Row],[עמודה53]]&gt;2000,"Yes","No")</f>
        <v>No</v>
      </c>
      <c r="N25" s="28">
        <v>249</v>
      </c>
      <c r="O25" s="28">
        <f>AVERAGE(טבלה1[[#This Row],[עמודה52]:[עמודה53]])</f>
        <v>29.5</v>
      </c>
      <c r="P25" s="28" t="str">
        <f>IF(טבלה1[[#This Row],[עמודה4]]="&lt; $25 / hr","0$ - $25 / hr",טבלה1[[#This Row],[עמודה4]])</f>
        <v>$100 - $149 / hr</v>
      </c>
      <c r="Q25" s="12" t="str" cm="1">
        <f t="array" ref="Q25">INDEX(_xlfn.TEXTSPLIT(טבלה1[[#This Row],[עמודה55]],"-"),1)</f>
        <v xml:space="preserve">$100 </v>
      </c>
      <c r="R25" s="21" t="str" cm="1">
        <f t="array" ref="R25">INDEX(_xlfn.TEXTSPLIT(INDEX(_xlfn.TEXTSPLIT(טבלה1[[#This Row],[עמודה55]],"-"),2),"/"),1)</f>
        <v xml:space="preserve"> $149 </v>
      </c>
      <c r="S25" s="28">
        <f>AVERAGE(טבלה1[[#This Row],[עמודה59]:[עמודה60]])</f>
        <v>124.5</v>
      </c>
      <c r="T25" s="31">
        <f>VALUE(SUBSTITUTE(טבלה1[[#This Row],[עמודה56]],"$",""))</f>
        <v>100</v>
      </c>
      <c r="U25" s="31">
        <f>VALUE(SUBSTITUTE(טבלה1[[#This Row],[עמודה57]],"$",""))</f>
        <v>149</v>
      </c>
      <c r="V25" s="31" t="str">
        <f>IF(טבלה1[[#This Row],[עמודה58]]&gt;30,"Yes","No")</f>
        <v>Yes</v>
      </c>
    </row>
    <row r="26" spans="1:22" x14ac:dyDescent="0.15">
      <c r="A26" s="32" t="s">
        <v>82</v>
      </c>
      <c r="B26" s="33" t="s">
        <v>83</v>
      </c>
      <c r="C26" s="33" t="s">
        <v>53</v>
      </c>
      <c r="D26" s="44">
        <v>25000</v>
      </c>
      <c r="E26" s="33" t="s">
        <v>33</v>
      </c>
      <c r="F26" s="33" t="s">
        <v>29</v>
      </c>
      <c r="G26" s="36" t="str">
        <f t="shared" si="0"/>
        <v>Low</v>
      </c>
      <c r="H26" s="34">
        <v>0.1</v>
      </c>
      <c r="I26" s="11" t="str" cm="1">
        <f t="array" ref="I26">INDEX(_xlfn.TEXTSPLIT(טבלה1[[#This Row],[עמודה2]],","),1)</f>
        <v>Kraków</v>
      </c>
      <c r="J26" s="12" t="str" cm="1">
        <f t="array" ref="J26">INDEX(_xlfn.TEXTSPLIT(טבלה1[[#This Row],[עמודה2]],","),2)</f>
        <v xml:space="preserve"> Poland</v>
      </c>
      <c r="K26" s="37" t="str">
        <f>_xlfn.CONCAT(טבלה1[[#This Row],[AI_Companies]]," ",טבלה1[[#This Row],[עמודה1]])</f>
        <v>GrapeUp https://grapeup.com/</v>
      </c>
      <c r="L26" s="36">
        <v>10</v>
      </c>
      <c r="M26" s="36" t="str">
        <f>IF(טבלה1[[#This Row],[עמודה53]]&gt;2000,"Yes","No")</f>
        <v>No</v>
      </c>
      <c r="N26" s="36">
        <v>49</v>
      </c>
      <c r="O26" s="36">
        <f>AVERAGE(טבלה1[[#This Row],[עמודה52]:[עמודה53]])</f>
        <v>149.5</v>
      </c>
      <c r="P26" s="36" t="str">
        <f>IF(טבלה1[[#This Row],[עמודה4]]="&lt; $25 / hr","0$ - $25 / hr",טבלה1[[#This Row],[עמודה4]])</f>
        <v>$50 - $99 / hr</v>
      </c>
      <c r="Q26" s="12" t="str" cm="1">
        <f t="array" ref="Q26">INDEX(_xlfn.TEXTSPLIT(טבלה1[[#This Row],[עמודה55]],"-"),1)</f>
        <v xml:space="preserve">$50 </v>
      </c>
      <c r="R26" s="21" t="str" cm="1">
        <f t="array" ref="R26">INDEX(_xlfn.TEXTSPLIT(INDEX(_xlfn.TEXTSPLIT(טבלה1[[#This Row],[עמודה55]],"-"),2),"/"),1)</f>
        <v xml:space="preserve"> $99 </v>
      </c>
      <c r="S26" s="36">
        <f>AVERAGE(טבלה1[[#This Row],[עמודה59]:[עמודה60]])</f>
        <v>74.5</v>
      </c>
      <c r="T26" s="38">
        <f>VALUE(SUBSTITUTE(טבלה1[[#This Row],[עמודה56]],"$",""))</f>
        <v>50</v>
      </c>
      <c r="U26" s="38">
        <f>VALUE(SUBSTITUTE(טבלה1[[#This Row],[עמודה57]],"$",""))</f>
        <v>99</v>
      </c>
      <c r="V26" s="38" t="str">
        <f>IF(טבלה1[[#This Row],[עמודה58]]&gt;30,"Yes","No")</f>
        <v>Yes</v>
      </c>
    </row>
    <row r="27" spans="1:22" x14ac:dyDescent="0.15">
      <c r="A27" s="32" t="s">
        <v>84</v>
      </c>
      <c r="B27" s="39" t="s">
        <v>85</v>
      </c>
      <c r="C27" s="39" t="s">
        <v>86</v>
      </c>
      <c r="D27" s="40">
        <v>5000</v>
      </c>
      <c r="E27" s="39" t="s">
        <v>33</v>
      </c>
      <c r="F27" s="39" t="s">
        <v>10</v>
      </c>
      <c r="G27" s="36" t="str">
        <f t="shared" si="0"/>
        <v>Low</v>
      </c>
      <c r="H27" s="41">
        <v>0.3</v>
      </c>
      <c r="I27" s="11" t="str" cm="1">
        <f t="array" ref="I27">INDEX(_xlfn.TEXTSPLIT(טבלה1[[#This Row],[עמודה2]],","),1)</f>
        <v>Kyiv</v>
      </c>
      <c r="J27" s="12" t="str" cm="1">
        <f t="array" ref="J27">INDEX(_xlfn.TEXTSPLIT(טבלה1[[#This Row],[עמודה2]],","),2)</f>
        <v xml:space="preserve"> Ukraine</v>
      </c>
      <c r="K27" s="43" t="str">
        <f>_xlfn.CONCAT(טבלה1[[#This Row],[AI_Companies]]," ",טבלה1[[#This Row],[עמודה1]])</f>
        <v>MightyDigital https://mighty.digital/</v>
      </c>
      <c r="L27" s="28">
        <v>50</v>
      </c>
      <c r="M27" s="28" t="str">
        <f>IF(טבלה1[[#This Row],[עמודה53]]&gt;2000,"Yes","No")</f>
        <v>No</v>
      </c>
      <c r="N27" s="28">
        <v>249</v>
      </c>
      <c r="O27" s="28">
        <f>AVERAGE(טבלה1[[#This Row],[עמודה52]:[עמודה53]])</f>
        <v>29.5</v>
      </c>
      <c r="P27" s="28" t="str">
        <f>IF(טבלה1[[#This Row],[עמודה4]]="&lt; $25 / hr","0$ - $25 / hr",טבלה1[[#This Row],[עמודה4]])</f>
        <v>$25 - $49 / hr</v>
      </c>
      <c r="Q27" s="12" t="str" cm="1">
        <f t="array" ref="Q27">INDEX(_xlfn.TEXTSPLIT(טבלה1[[#This Row],[עמודה55]],"-"),1)</f>
        <v xml:space="preserve">$25 </v>
      </c>
      <c r="R27" s="21" t="str" cm="1">
        <f t="array" ref="R27">INDEX(_xlfn.TEXTSPLIT(INDEX(_xlfn.TEXTSPLIT(טבלה1[[#This Row],[עמודה55]],"-"),2),"/"),1)</f>
        <v xml:space="preserve"> $49 </v>
      </c>
      <c r="S27" s="28">
        <f>AVERAGE(טבלה1[[#This Row],[עמודה59]:[עמודה60]])</f>
        <v>37</v>
      </c>
      <c r="T27" s="31">
        <f>VALUE(SUBSTITUTE(טבלה1[[#This Row],[עמודה56]],"$",""))</f>
        <v>25</v>
      </c>
      <c r="U27" s="31">
        <f>VALUE(SUBSTITUTE(טבלה1[[#This Row],[עמודה57]],"$",""))</f>
        <v>49</v>
      </c>
      <c r="V27" s="31" t="str">
        <f>IF(טבלה1[[#This Row],[עמודה58]]&gt;30,"Yes","No")</f>
        <v>Yes</v>
      </c>
    </row>
    <row r="28" spans="1:22" x14ac:dyDescent="0.15">
      <c r="A28" s="32" t="s">
        <v>87</v>
      </c>
      <c r="B28" s="33" t="s">
        <v>88</v>
      </c>
      <c r="C28" s="33" t="s">
        <v>69</v>
      </c>
      <c r="D28" s="44">
        <v>5000</v>
      </c>
      <c r="E28" s="33" t="s">
        <v>33</v>
      </c>
      <c r="F28" s="33" t="s">
        <v>10</v>
      </c>
      <c r="G28" s="36" t="str">
        <f t="shared" si="0"/>
        <v>Low</v>
      </c>
      <c r="H28" s="34">
        <v>0.1</v>
      </c>
      <c r="I28" s="11" t="str" cm="1">
        <f t="array" ref="I28">INDEX(_xlfn.TEXTSPLIT(טבלה1[[#This Row],[עמודה2]],","),1)</f>
        <v>Gdańsk</v>
      </c>
      <c r="J28" s="12" t="str" cm="1">
        <f t="array" ref="J28">INDEX(_xlfn.TEXTSPLIT(טבלה1[[#This Row],[עמודה2]],","),2)</f>
        <v xml:space="preserve"> Poland</v>
      </c>
      <c r="K28" s="37" t="str">
        <f>_xlfn.CONCAT(טבלה1[[#This Row],[AI_Companies]]," ",טבלה1[[#This Row],[עמודה1]])</f>
        <v>Exposit https://www.exposit.com/</v>
      </c>
      <c r="L28" s="36">
        <v>50</v>
      </c>
      <c r="M28" s="36" t="str">
        <f>IF(טבלה1[[#This Row],[עמודה53]]&gt;2000,"Yes","No")</f>
        <v>No</v>
      </c>
      <c r="N28" s="36">
        <v>249</v>
      </c>
      <c r="O28" s="36">
        <f>AVERAGE(טבלה1[[#This Row],[עמודה52]:[עמודה53]])</f>
        <v>149.5</v>
      </c>
      <c r="P28" s="36" t="str">
        <f>IF(טבלה1[[#This Row],[עמודה4]]="&lt; $25 / hr","0$ - $25 / hr",טבלה1[[#This Row],[עמודה4]])</f>
        <v>$25 - $49 / hr</v>
      </c>
      <c r="Q28" s="12" t="str" cm="1">
        <f t="array" ref="Q28">INDEX(_xlfn.TEXTSPLIT(טבלה1[[#This Row],[עמודה55]],"-"),1)</f>
        <v xml:space="preserve">$25 </v>
      </c>
      <c r="R28" s="21" t="str" cm="1">
        <f t="array" ref="R28">INDEX(_xlfn.TEXTSPLIT(INDEX(_xlfn.TEXTSPLIT(טבלה1[[#This Row],[עמודה55]],"-"),2),"/"),1)</f>
        <v xml:space="preserve"> $49 </v>
      </c>
      <c r="S28" s="36">
        <f>AVERAGE(טבלה1[[#This Row],[עמודה59]:[עמודה60]])</f>
        <v>37</v>
      </c>
      <c r="T28" s="38">
        <f>VALUE(SUBSTITUTE(טבלה1[[#This Row],[עמודה56]],"$",""))</f>
        <v>25</v>
      </c>
      <c r="U28" s="38">
        <f>VALUE(SUBSTITUTE(טבלה1[[#This Row],[עמודה57]],"$",""))</f>
        <v>49</v>
      </c>
      <c r="V28" s="38" t="str">
        <f>IF(טבלה1[[#This Row],[עמודה58]]&gt;30,"Yes","No")</f>
        <v>Yes</v>
      </c>
    </row>
    <row r="29" spans="1:22" x14ac:dyDescent="0.15">
      <c r="A29" s="32" t="s">
        <v>89</v>
      </c>
      <c r="B29" s="39" t="s">
        <v>90</v>
      </c>
      <c r="C29" s="39" t="s">
        <v>91</v>
      </c>
      <c r="D29" s="40">
        <v>1000</v>
      </c>
      <c r="E29" s="39" t="s">
        <v>14</v>
      </c>
      <c r="F29" s="39" t="s">
        <v>29</v>
      </c>
      <c r="G29" s="36" t="str">
        <f t="shared" si="0"/>
        <v>Low</v>
      </c>
      <c r="H29" s="41">
        <v>0.1</v>
      </c>
      <c r="I29" s="11" t="str" cm="1">
        <f t="array" ref="I29">INDEX(_xlfn.TEXTSPLIT(טבלה1[[#This Row],[עמודה2]],","),1)</f>
        <v>Bengaluru</v>
      </c>
      <c r="J29" s="12" t="str" cm="1">
        <f t="array" ref="J29">INDEX(_xlfn.TEXTSPLIT(טבלה1[[#This Row],[עמודה2]],","),2)</f>
        <v xml:space="preserve"> India</v>
      </c>
      <c r="K29" s="43" t="str">
        <f>_xlfn.CONCAT(טבלה1[[#This Row],[AI_Companies]]," ",טבלה1[[#This Row],[עמודה1]])</f>
        <v>Reckonsys http://www.reckonsys.com/</v>
      </c>
      <c r="L29" s="28">
        <v>10</v>
      </c>
      <c r="M29" s="28" t="str">
        <f>IF(טבלה1[[#This Row],[עמודה53]]&gt;2000,"Yes","No")</f>
        <v>No</v>
      </c>
      <c r="N29" s="28">
        <v>49</v>
      </c>
      <c r="O29" s="28">
        <f>AVERAGE(טבלה1[[#This Row],[עמודה52]:[עמודה53]])</f>
        <v>149.5</v>
      </c>
      <c r="P29" s="28" t="str">
        <f>IF(טבלה1[[#This Row],[עמודה4]]="&lt; $25 / hr","0$ - $25 / hr",טבלה1[[#This Row],[עמודה4]])</f>
        <v>$25 - $49 / hr</v>
      </c>
      <c r="Q29" s="12" t="str" cm="1">
        <f t="array" ref="Q29">INDEX(_xlfn.TEXTSPLIT(טבלה1[[#This Row],[עמודה55]],"-"),1)</f>
        <v xml:space="preserve">$25 </v>
      </c>
      <c r="R29" s="21" t="str" cm="1">
        <f t="array" ref="R29">INDEX(_xlfn.TEXTSPLIT(INDEX(_xlfn.TEXTSPLIT(טבלה1[[#This Row],[עמודה55]],"-"),2),"/"),1)</f>
        <v xml:space="preserve"> $49 </v>
      </c>
      <c r="S29" s="28">
        <f>AVERAGE(טבלה1[[#This Row],[עמודה59]:[עמודה60]])</f>
        <v>37</v>
      </c>
      <c r="T29" s="31">
        <f>VALUE(SUBSTITUTE(טבלה1[[#This Row],[עמודה56]],"$",""))</f>
        <v>25</v>
      </c>
      <c r="U29" s="31">
        <f>VALUE(SUBSTITUTE(טבלה1[[#This Row],[עמודה57]],"$",""))</f>
        <v>49</v>
      </c>
      <c r="V29" s="31" t="str">
        <f>IF(טבלה1[[#This Row],[עמודה58]]&gt;30,"Yes","No")</f>
        <v>Yes</v>
      </c>
    </row>
    <row r="30" spans="1:22" x14ac:dyDescent="0.15">
      <c r="A30" s="32" t="s">
        <v>92</v>
      </c>
      <c r="B30" s="33" t="s">
        <v>93</v>
      </c>
      <c r="C30" s="33" t="s">
        <v>94</v>
      </c>
      <c r="D30" s="44">
        <v>5000</v>
      </c>
      <c r="E30" s="33" t="s">
        <v>33</v>
      </c>
      <c r="F30" s="33" t="s">
        <v>10</v>
      </c>
      <c r="G30" s="36" t="str">
        <f t="shared" si="0"/>
        <v>Low</v>
      </c>
      <c r="H30" s="34">
        <v>0.2</v>
      </c>
      <c r="I30" s="11" t="str" cm="1">
        <f t="array" ref="I30">INDEX(_xlfn.TEXTSPLIT(טבלה1[[#This Row],[עמודה2]],","),1)</f>
        <v>Jaipur</v>
      </c>
      <c r="J30" s="12" t="str" cm="1">
        <f t="array" ref="J30">INDEX(_xlfn.TEXTSPLIT(טבלה1[[#This Row],[עמודה2]],","),2)</f>
        <v xml:space="preserve"> India</v>
      </c>
      <c r="K30" s="37" t="str">
        <f>_xlfn.CONCAT(טבלה1[[#This Row],[AI_Companies]]," ",טבלה1[[#This Row],[עמודה1]])</f>
        <v>CoherentLabLLP https://www.coherentlab.com/</v>
      </c>
      <c r="L30" s="36">
        <v>50</v>
      </c>
      <c r="M30" s="36" t="str">
        <f>IF(טבלה1[[#This Row],[עמודה53]]&gt;2000,"Yes","No")</f>
        <v>No</v>
      </c>
      <c r="N30" s="36">
        <v>249</v>
      </c>
      <c r="O30" s="36">
        <f>AVERAGE(טבלה1[[#This Row],[עמודה52]:[עמודה53]])</f>
        <v>29.5</v>
      </c>
      <c r="P30" s="36" t="str">
        <f>IF(טבלה1[[#This Row],[עמודה4]]="&lt; $25 / hr","0$ - $25 / hr",טבלה1[[#This Row],[עמודה4]])</f>
        <v>0$ - $25 / hr</v>
      </c>
      <c r="Q30" s="12" t="str" cm="1">
        <f t="array" ref="Q30">INDEX(_xlfn.TEXTSPLIT(טבלה1[[#This Row],[עמודה55]],"-"),1)</f>
        <v xml:space="preserve">0$ </v>
      </c>
      <c r="R30" s="21" t="str" cm="1">
        <f t="array" ref="R30">INDEX(_xlfn.TEXTSPLIT(INDEX(_xlfn.TEXTSPLIT(טבלה1[[#This Row],[עמודה55]],"-"),2),"/"),1)</f>
        <v xml:space="preserve"> $25 </v>
      </c>
      <c r="S30" s="36">
        <f>AVERAGE(טבלה1[[#This Row],[עמודה59]:[עמודה60]])</f>
        <v>12.5</v>
      </c>
      <c r="T30" s="38">
        <f>VALUE(SUBSTITUTE(טבלה1[[#This Row],[עמודה56]],"$",""))</f>
        <v>0</v>
      </c>
      <c r="U30" s="38">
        <f>VALUE(SUBSTITUTE(טבלה1[[#This Row],[עמודה57]],"$",""))</f>
        <v>25</v>
      </c>
      <c r="V30" s="38" t="str">
        <f>IF(טבלה1[[#This Row],[עמודה58]]&gt;30,"Yes","No")</f>
        <v>No</v>
      </c>
    </row>
    <row r="31" spans="1:22" x14ac:dyDescent="0.15">
      <c r="A31" s="32" t="s">
        <v>95</v>
      </c>
      <c r="B31" s="39" t="s">
        <v>96</v>
      </c>
      <c r="C31" s="39" t="s">
        <v>28</v>
      </c>
      <c r="D31" s="40">
        <v>5000</v>
      </c>
      <c r="E31" s="39" t="s">
        <v>33</v>
      </c>
      <c r="F31" s="39" t="s">
        <v>29</v>
      </c>
      <c r="G31" s="36" t="str">
        <f t="shared" si="0"/>
        <v>Low</v>
      </c>
      <c r="H31" s="41">
        <v>0.1</v>
      </c>
      <c r="I31" s="11" t="str" cm="1">
        <f t="array" ref="I31">INDEX(_xlfn.TEXTSPLIT(טבלה1[[#This Row],[עמודה2]],","),1)</f>
        <v>Miami</v>
      </c>
      <c r="J31" s="12" t="str" cm="1">
        <f t="array" ref="J31">INDEX(_xlfn.TEXTSPLIT(טבלה1[[#This Row],[עמודה2]],","),2)</f>
        <v xml:space="preserve"> FL</v>
      </c>
      <c r="K31" s="43" t="str">
        <f>_xlfn.CONCAT(טבלה1[[#This Row],[AI_Companies]]," ",טבלה1[[#This Row],[עמודה1]])</f>
        <v>NybbleGroup https://nybblegroup.com/</v>
      </c>
      <c r="L31" s="28">
        <v>10</v>
      </c>
      <c r="M31" s="28" t="str">
        <f>IF(טבלה1[[#This Row],[עמודה53]]&gt;2000,"Yes","No")</f>
        <v>No</v>
      </c>
      <c r="N31" s="28">
        <v>49</v>
      </c>
      <c r="O31" s="28">
        <f>AVERAGE(טבלה1[[#This Row],[עמודה52]:[עמודה53]])</f>
        <v>149.5</v>
      </c>
      <c r="P31" s="28" t="str">
        <f>IF(טבלה1[[#This Row],[עמודה4]]="&lt; $25 / hr","0$ - $25 / hr",טבלה1[[#This Row],[עמודה4]])</f>
        <v>$25 - $49 / hr</v>
      </c>
      <c r="Q31" s="12" t="str" cm="1">
        <f t="array" ref="Q31">INDEX(_xlfn.TEXTSPLIT(טבלה1[[#This Row],[עמודה55]],"-"),1)</f>
        <v xml:space="preserve">$25 </v>
      </c>
      <c r="R31" s="21" t="str" cm="1">
        <f t="array" ref="R31">INDEX(_xlfn.TEXTSPLIT(INDEX(_xlfn.TEXTSPLIT(טבלה1[[#This Row],[עמודה55]],"-"),2),"/"),1)</f>
        <v xml:space="preserve"> $49 </v>
      </c>
      <c r="S31" s="28">
        <f>AVERAGE(טבלה1[[#This Row],[עמודה59]:[עמודה60]])</f>
        <v>37</v>
      </c>
      <c r="T31" s="31">
        <f>VALUE(SUBSTITUTE(טבלה1[[#This Row],[עמודה56]],"$",""))</f>
        <v>25</v>
      </c>
      <c r="U31" s="31">
        <f>VALUE(SUBSTITUTE(טבלה1[[#This Row],[עמודה57]],"$",""))</f>
        <v>49</v>
      </c>
      <c r="V31" s="31" t="str">
        <f>IF(טבלה1[[#This Row],[עמודה58]]&gt;30,"Yes","No")</f>
        <v>Yes</v>
      </c>
    </row>
    <row r="32" spans="1:22" x14ac:dyDescent="0.15">
      <c r="A32" s="32" t="s">
        <v>97</v>
      </c>
      <c r="B32" s="33" t="s">
        <v>98</v>
      </c>
      <c r="C32" s="33" t="s">
        <v>99</v>
      </c>
      <c r="D32" s="44">
        <v>10000</v>
      </c>
      <c r="E32" s="33" t="s">
        <v>57</v>
      </c>
      <c r="F32" s="33" t="s">
        <v>10</v>
      </c>
      <c r="G32" s="36" t="str">
        <f t="shared" si="0"/>
        <v>Low</v>
      </c>
      <c r="H32" s="34">
        <v>0.2</v>
      </c>
      <c r="I32" s="11" t="str" cm="1">
        <f t="array" ref="I32">INDEX(_xlfn.TEXTSPLIT(טבלה1[[#This Row],[עמודה2]],","),1)</f>
        <v>Warszawa</v>
      </c>
      <c r="J32" s="12" t="str" cm="1">
        <f t="array" ref="J32">INDEX(_xlfn.TEXTSPLIT(טבלה1[[#This Row],[עמודה2]],","),2)</f>
        <v xml:space="preserve"> Poland</v>
      </c>
      <c r="K32" s="37" t="str">
        <f>_xlfn.CONCAT(טבלה1[[#This Row],[AI_Companies]]," ",טבלה1[[#This Row],[עמודה1]])</f>
        <v>Greenice https://greenice.net/</v>
      </c>
      <c r="L32" s="36">
        <v>50</v>
      </c>
      <c r="M32" s="36" t="str">
        <f>IF(טבלה1[[#This Row],[עמודה53]]&gt;2000,"Yes","No")</f>
        <v>No</v>
      </c>
      <c r="N32" s="36">
        <v>249</v>
      </c>
      <c r="O32" s="36">
        <f>AVERAGE(טבלה1[[#This Row],[עמודה52]:[עמודה53]])</f>
        <v>29.5</v>
      </c>
      <c r="P32" s="36" t="str">
        <f>IF(טבלה1[[#This Row],[עמודה4]]="&lt; $25 / hr","0$ - $25 / hr",טבלה1[[#This Row],[עמודה4]])</f>
        <v>$25 - $49 / hr</v>
      </c>
      <c r="Q32" s="12" t="str" cm="1">
        <f t="array" ref="Q32">INDEX(_xlfn.TEXTSPLIT(טבלה1[[#This Row],[עמודה55]],"-"),1)</f>
        <v xml:space="preserve">$25 </v>
      </c>
      <c r="R32" s="21" t="str" cm="1">
        <f t="array" ref="R32">INDEX(_xlfn.TEXTSPLIT(INDEX(_xlfn.TEXTSPLIT(טבלה1[[#This Row],[עמודה55]],"-"),2),"/"),1)</f>
        <v xml:space="preserve"> $49 </v>
      </c>
      <c r="S32" s="36">
        <f>AVERAGE(טבלה1[[#This Row],[עמודה59]:[עמודה60]])</f>
        <v>37</v>
      </c>
      <c r="T32" s="38">
        <f>VALUE(SUBSTITUTE(טבלה1[[#This Row],[עמודה56]],"$",""))</f>
        <v>25</v>
      </c>
      <c r="U32" s="38">
        <f>VALUE(SUBSTITUTE(טבלה1[[#This Row],[עמודה57]],"$",""))</f>
        <v>49</v>
      </c>
      <c r="V32" s="38" t="str">
        <f>IF(טבלה1[[#This Row],[עמודה58]]&gt;30,"Yes","No")</f>
        <v>Yes</v>
      </c>
    </row>
    <row r="33" spans="1:22" x14ac:dyDescent="0.15">
      <c r="A33" s="32" t="s">
        <v>100</v>
      </c>
      <c r="B33" s="39" t="s">
        <v>101</v>
      </c>
      <c r="C33" s="39" t="s">
        <v>102</v>
      </c>
      <c r="D33" s="40">
        <v>5000</v>
      </c>
      <c r="E33" s="39" t="s">
        <v>9</v>
      </c>
      <c r="F33" s="39" t="s">
        <v>29</v>
      </c>
      <c r="G33" s="36" t="str">
        <f t="shared" si="0"/>
        <v>Low</v>
      </c>
      <c r="H33" s="41">
        <v>0.1</v>
      </c>
      <c r="I33" s="11" t="str" cm="1">
        <f t="array" ref="I33">INDEX(_xlfn.TEXTSPLIT(טבלה1[[#This Row],[עמודה2]],","),1)</f>
        <v>Beverly Hills</v>
      </c>
      <c r="J33" s="12" t="str" cm="1">
        <f t="array" ref="J33">INDEX(_xlfn.TEXTSPLIT(טבלה1[[#This Row],[עמודה2]],","),2)</f>
        <v xml:space="preserve"> CA</v>
      </c>
      <c r="K33" s="43" t="str">
        <f>_xlfn.CONCAT(טבלה1[[#This Row],[AI_Companies]]," ",טבלה1[[#This Row],[עמודה1]])</f>
        <v>MissionCloud https://missioncloud.com/</v>
      </c>
      <c r="L33" s="28">
        <v>10</v>
      </c>
      <c r="M33" s="28" t="str">
        <f>IF(טבלה1[[#This Row],[עמודה53]]&gt;2000,"Yes","No")</f>
        <v>No</v>
      </c>
      <c r="N33" s="28">
        <v>49</v>
      </c>
      <c r="O33" s="28">
        <f>AVERAGE(טבלה1[[#This Row],[עמודה52]:[עמודה53]])</f>
        <v>149.5</v>
      </c>
      <c r="P33" s="28" t="str">
        <f>IF(טבלה1[[#This Row],[עמודה4]]="&lt; $25 / hr","0$ - $25 / hr",טבלה1[[#This Row],[עמודה4]])</f>
        <v>$200 - $300 / hr</v>
      </c>
      <c r="Q33" s="12" t="str" cm="1">
        <f t="array" ref="Q33">INDEX(_xlfn.TEXTSPLIT(טבלה1[[#This Row],[עמודה55]],"-"),1)</f>
        <v xml:space="preserve">$200 </v>
      </c>
      <c r="R33" s="21" t="str" cm="1">
        <f t="array" ref="R33">INDEX(_xlfn.TEXTSPLIT(INDEX(_xlfn.TEXTSPLIT(טבלה1[[#This Row],[עמודה55]],"-"),2),"/"),1)</f>
        <v xml:space="preserve"> $300 </v>
      </c>
      <c r="S33" s="28">
        <f>AVERAGE(טבלה1[[#This Row],[עמודה59]:[עמודה60]])</f>
        <v>250</v>
      </c>
      <c r="T33" s="31">
        <f>VALUE(SUBSTITUTE(טבלה1[[#This Row],[עמודה56]],"$",""))</f>
        <v>200</v>
      </c>
      <c r="U33" s="31">
        <f>VALUE(SUBSTITUTE(טבלה1[[#This Row],[עמודה57]],"$",""))</f>
        <v>300</v>
      </c>
      <c r="V33" s="31" t="str">
        <f>IF(טבלה1[[#This Row],[עמודה58]]&gt;30,"Yes","No")</f>
        <v>Yes</v>
      </c>
    </row>
    <row r="34" spans="1:22" x14ac:dyDescent="0.15">
      <c r="A34" s="32" t="s">
        <v>103</v>
      </c>
      <c r="B34" s="33" t="s">
        <v>104</v>
      </c>
      <c r="C34" s="33" t="s">
        <v>105</v>
      </c>
      <c r="D34" s="44">
        <v>5000</v>
      </c>
      <c r="E34" s="33" t="s">
        <v>33</v>
      </c>
      <c r="F34" s="33" t="s">
        <v>5</v>
      </c>
      <c r="G34" s="36" t="str">
        <f t="shared" si="0"/>
        <v>Low</v>
      </c>
      <c r="H34" s="34">
        <v>0.1</v>
      </c>
      <c r="I34" s="11" t="str" cm="1">
        <f t="array" ref="I34">INDEX(_xlfn.TEXTSPLIT(טבלה1[[#This Row],[עמודה2]],","),1)</f>
        <v>London</v>
      </c>
      <c r="J34" s="12" t="str" cm="1">
        <f t="array" ref="J34">INDEX(_xlfn.TEXTSPLIT(טבלה1[[#This Row],[עמודה2]],","),2)</f>
        <v xml:space="preserve"> United Kingdom</v>
      </c>
      <c r="K34" s="37" t="str">
        <f>_xlfn.CONCAT(טבלה1[[#This Row],[AI_Companies]]," ",טבלה1[[#This Row],[עמודה1]])</f>
        <v>Imobisoft https://imobisoft.co.uk/</v>
      </c>
      <c r="L34" s="36">
        <v>250</v>
      </c>
      <c r="M34" s="36" t="str">
        <f>IF(טבלה1[[#This Row],[עמודה53]]&gt;2000,"Yes","No")</f>
        <v>No</v>
      </c>
      <c r="N34" s="36">
        <v>999</v>
      </c>
      <c r="O34" s="36">
        <f>AVERAGE(טבלה1[[#This Row],[עמודה52]:[עמודה53]])</f>
        <v>29.5</v>
      </c>
      <c r="P34" s="36" t="str">
        <f>IF(טבלה1[[#This Row],[עמודה4]]="&lt; $25 / hr","0$ - $25 / hr",טבלה1[[#This Row],[עמודה4]])</f>
        <v>$50 - $99 / hr</v>
      </c>
      <c r="Q34" s="12" t="str" cm="1">
        <f t="array" ref="Q34">INDEX(_xlfn.TEXTSPLIT(טבלה1[[#This Row],[עמודה55]],"-"),1)</f>
        <v xml:space="preserve">$50 </v>
      </c>
      <c r="R34" s="21" t="str" cm="1">
        <f t="array" ref="R34">INDEX(_xlfn.TEXTSPLIT(INDEX(_xlfn.TEXTSPLIT(טבלה1[[#This Row],[עמודה55]],"-"),2),"/"),1)</f>
        <v xml:space="preserve"> $99 </v>
      </c>
      <c r="S34" s="36">
        <f>AVERAGE(טבלה1[[#This Row],[עמודה59]:[עמודה60]])</f>
        <v>74.5</v>
      </c>
      <c r="T34" s="38">
        <f>VALUE(SUBSTITUTE(טבלה1[[#This Row],[עמודה56]],"$",""))</f>
        <v>50</v>
      </c>
      <c r="U34" s="38">
        <f>VALUE(SUBSTITUTE(טבלה1[[#This Row],[עמודה57]],"$",""))</f>
        <v>99</v>
      </c>
      <c r="V34" s="38" t="str">
        <f>IF(טבלה1[[#This Row],[עמודה58]]&gt;30,"Yes","No")</f>
        <v>Yes</v>
      </c>
    </row>
    <row r="35" spans="1:22" x14ac:dyDescent="0.15">
      <c r="A35" s="32" t="s">
        <v>106</v>
      </c>
      <c r="B35" s="39" t="s">
        <v>107</v>
      </c>
      <c r="C35" s="39" t="s">
        <v>28</v>
      </c>
      <c r="D35" s="40">
        <v>10000</v>
      </c>
      <c r="E35" s="39" t="s">
        <v>33</v>
      </c>
      <c r="F35" s="39" t="s">
        <v>29</v>
      </c>
      <c r="G35" s="36" t="str">
        <f t="shared" si="0"/>
        <v>Low</v>
      </c>
      <c r="H35" s="41">
        <v>0.1</v>
      </c>
      <c r="I35" s="11" t="str" cm="1">
        <f t="array" ref="I35">INDEX(_xlfn.TEXTSPLIT(טבלה1[[#This Row],[עמודה2]],","),1)</f>
        <v>Woking</v>
      </c>
      <c r="J35" s="12" t="str" cm="1">
        <f t="array" ref="J35">INDEX(_xlfn.TEXTSPLIT(טבלה1[[#This Row],[עמודה2]],","),2)</f>
        <v xml:space="preserve"> United Kingdom</v>
      </c>
      <c r="K35" s="43" t="str">
        <f>_xlfn.CONCAT(טבלה1[[#This Row],[AI_Companies]]," ",טבלה1[[#This Row],[עמודה1]])</f>
        <v>Folio3 http://www.folio3.com/</v>
      </c>
      <c r="L35" s="28">
        <v>10</v>
      </c>
      <c r="M35" s="28" t="str">
        <f>IF(טבלה1[[#This Row],[עמודה53]]&gt;2000,"Yes","No")</f>
        <v>No</v>
      </c>
      <c r="N35" s="28">
        <v>49</v>
      </c>
      <c r="O35" s="28">
        <f>AVERAGE(טבלה1[[#This Row],[עמודה52]:[עמודה53]])</f>
        <v>624.5</v>
      </c>
      <c r="P35" s="28" t="str">
        <f>IF(טבלה1[[#This Row],[עמודה4]]="&lt; $25 / hr","0$ - $25 / hr",טבלה1[[#This Row],[עמודה4]])</f>
        <v>$25 - $49 / hr</v>
      </c>
      <c r="Q35" s="12" t="str" cm="1">
        <f t="array" ref="Q35">INDEX(_xlfn.TEXTSPLIT(טבלה1[[#This Row],[עמודה55]],"-"),1)</f>
        <v xml:space="preserve">$25 </v>
      </c>
      <c r="R35" s="21" t="str" cm="1">
        <f t="array" ref="R35">INDEX(_xlfn.TEXTSPLIT(INDEX(_xlfn.TEXTSPLIT(טבלה1[[#This Row],[עמודה55]],"-"),2),"/"),1)</f>
        <v xml:space="preserve"> $49 </v>
      </c>
      <c r="S35" s="28">
        <f>AVERAGE(טבלה1[[#This Row],[עמודה59]:[עמודה60]])</f>
        <v>37</v>
      </c>
      <c r="T35" s="31">
        <f>VALUE(SUBSTITUTE(טבלה1[[#This Row],[עמודה56]],"$",""))</f>
        <v>25</v>
      </c>
      <c r="U35" s="31">
        <f>VALUE(SUBSTITUTE(טבלה1[[#This Row],[עמודה57]],"$",""))</f>
        <v>49</v>
      </c>
      <c r="V35" s="31" t="str">
        <f>IF(טבלה1[[#This Row],[עמודה58]]&gt;30,"Yes","No")</f>
        <v>Yes</v>
      </c>
    </row>
    <row r="36" spans="1:22" x14ac:dyDescent="0.15">
      <c r="A36" s="32" t="s">
        <v>108</v>
      </c>
      <c r="B36" s="33" t="s">
        <v>109</v>
      </c>
      <c r="C36" s="33" t="s">
        <v>110</v>
      </c>
      <c r="D36" s="33" t="s">
        <v>4</v>
      </c>
      <c r="E36" s="33" t="s">
        <v>4</v>
      </c>
      <c r="F36" s="33" t="s">
        <v>25</v>
      </c>
      <c r="G36" s="36" t="str">
        <f t="shared" si="0"/>
        <v>Med</v>
      </c>
      <c r="H36" s="34">
        <v>0.5</v>
      </c>
      <c r="I36" s="11" t="str" cm="1">
        <f t="array" ref="I36">INDEX(_xlfn.TEXTSPLIT(טבלה1[[#This Row],[עמודה2]],","),1)</f>
        <v>Warszawa</v>
      </c>
      <c r="J36" s="12" t="str" cm="1">
        <f t="array" ref="J36">INDEX(_xlfn.TEXTSPLIT(טבלה1[[#This Row],[עמודה2]],","),2)</f>
        <v xml:space="preserve"> Poland</v>
      </c>
      <c r="K36" s="37" t="str">
        <f>_xlfn.CONCAT(טבלה1[[#This Row],[AI_Companies]]," ",טבלה1[[#This Row],[עמודה1]])</f>
        <v>N7Mobile https://n7mobile.com/</v>
      </c>
      <c r="L36" s="46">
        <v>1000</v>
      </c>
      <c r="M36" s="36" t="str">
        <f>IF(טבלה1[[#This Row],[עמודה53]]&gt;2000,"Yes","No")</f>
        <v>No</v>
      </c>
      <c r="N36" s="46">
        <v>9999</v>
      </c>
      <c r="O36" s="36">
        <f>AVERAGE(טבלה1[[#This Row],[עמודה52]:[עמודה53]])</f>
        <v>29.5</v>
      </c>
      <c r="P36" s="36" t="str">
        <f>IF(טבלה1[[#This Row],[עמודה4]]="&lt; $25 / hr","0$ - $25 / hr",טבלה1[[#This Row],[עמודה4]])</f>
        <v>$25 - $49 / hr</v>
      </c>
      <c r="Q36" s="12" t="str" cm="1">
        <f t="array" ref="Q36">INDEX(_xlfn.TEXTSPLIT(טבלה1[[#This Row],[עמודה55]],"-"),1)</f>
        <v xml:space="preserve">$25 </v>
      </c>
      <c r="R36" s="21" t="str" cm="1">
        <f t="array" ref="R36">INDEX(_xlfn.TEXTSPLIT(INDEX(_xlfn.TEXTSPLIT(טבלה1[[#This Row],[עמודה55]],"-"),2),"/"),1)</f>
        <v xml:space="preserve"> $49 </v>
      </c>
      <c r="S36" s="36">
        <f>AVERAGE(טבלה1[[#This Row],[עמודה59]:[עמודה60]])</f>
        <v>37</v>
      </c>
      <c r="T36" s="38">
        <f>VALUE(SUBSTITUTE(טבלה1[[#This Row],[עמודה56]],"$",""))</f>
        <v>25</v>
      </c>
      <c r="U36" s="38">
        <f>VALUE(SUBSTITUTE(טבלה1[[#This Row],[עמודה57]],"$",""))</f>
        <v>49</v>
      </c>
      <c r="V36" s="38" t="str">
        <f>IF(טבלה1[[#This Row],[עמודה58]]&gt;30,"Yes","No")</f>
        <v>Yes</v>
      </c>
    </row>
    <row r="37" spans="1:22" x14ac:dyDescent="0.15">
      <c r="A37" s="32" t="s">
        <v>111</v>
      </c>
      <c r="B37" s="39" t="s">
        <v>112</v>
      </c>
      <c r="C37" s="39" t="s">
        <v>41</v>
      </c>
      <c r="D37" s="40">
        <v>50000</v>
      </c>
      <c r="E37" s="39" t="s">
        <v>33</v>
      </c>
      <c r="F37" s="39" t="s">
        <v>10</v>
      </c>
      <c r="G37" s="36" t="str">
        <f t="shared" si="0"/>
        <v>Low</v>
      </c>
      <c r="H37" s="41">
        <v>0.1</v>
      </c>
      <c r="I37" s="11" t="str" cm="1">
        <f t="array" ref="I37">INDEX(_xlfn.TEXTSPLIT(טבלה1[[#This Row],[עמודה2]],","),1)</f>
        <v>Agios Athanasios</v>
      </c>
      <c r="J37" s="12" t="str" cm="1">
        <f t="array" ref="J37">INDEX(_xlfn.TEXTSPLIT(טבלה1[[#This Row],[עמודה2]],","),2)</f>
        <v xml:space="preserve"> Cyprus</v>
      </c>
      <c r="K37" s="43" t="str">
        <f>_xlfn.CONCAT(טבלה1[[#This Row],[AI_Companies]]," ",טבלה1[[#This Row],[עמודה1]])</f>
        <v>MindySupport https://mindy-support.com/</v>
      </c>
      <c r="L37" s="28">
        <v>50</v>
      </c>
      <c r="M37" s="28" t="str">
        <f>IF(טבלה1[[#This Row],[עמודה53]]&gt;2000,"Yes","No")</f>
        <v>Yes</v>
      </c>
      <c r="N37" s="28">
        <v>249</v>
      </c>
      <c r="O37" s="28">
        <f>AVERAGE(טבלה1[[#This Row],[עמודה52]:[עמודה53]])</f>
        <v>5499.5</v>
      </c>
      <c r="P37" s="28" t="str">
        <f>IF(טבלה1[[#This Row],[עמודה4]]="&lt; $25 / hr","0$ - $25 / hr",טבלה1[[#This Row],[עמודה4]])</f>
        <v>Undisclosed</v>
      </c>
      <c r="Q37" s="12" t="str" cm="1">
        <f t="array" ref="Q37">INDEX(_xlfn.TEXTSPLIT(טבלה1[[#This Row],[עמודה55]],"-"),1)</f>
        <v>Undisclosed</v>
      </c>
      <c r="R37" s="21" t="e" cm="1">
        <f t="array" ref="R37">INDEX(_xlfn.TEXTSPLIT(INDEX(_xlfn.TEXTSPLIT(טבלה1[[#This Row],[עמודה55]],"-"),2),"/"),1)</f>
        <v>#REF!</v>
      </c>
      <c r="S37" s="28" t="e">
        <f>AVERAGE(טבלה1[[#This Row],[עמודה59]:[עמודה60]])</f>
        <v>#VALUE!</v>
      </c>
      <c r="T37" s="31" t="e">
        <f>VALUE(SUBSTITUTE(טבלה1[[#This Row],[עמודה56]],"$",""))</f>
        <v>#VALUE!</v>
      </c>
      <c r="U37" s="31" t="e">
        <f>VALUE(SUBSTITUTE(טבלה1[[#This Row],[עמודה57]],"$",""))</f>
        <v>#REF!</v>
      </c>
      <c r="V37" s="31" t="e">
        <f>IF(טבלה1[[#This Row],[עמודה58]]&gt;30,"Yes","No")</f>
        <v>#VALUE!</v>
      </c>
    </row>
    <row r="38" spans="1:22" x14ac:dyDescent="0.15">
      <c r="A38" s="32" t="s">
        <v>113</v>
      </c>
      <c r="B38" s="33" t="s">
        <v>114</v>
      </c>
      <c r="C38" s="33" t="s">
        <v>20</v>
      </c>
      <c r="D38" s="44">
        <v>10000</v>
      </c>
      <c r="E38" s="33" t="s">
        <v>9</v>
      </c>
      <c r="F38" s="33" t="s">
        <v>29</v>
      </c>
      <c r="G38" s="36" t="str">
        <f t="shared" si="0"/>
        <v>Low</v>
      </c>
      <c r="H38" s="34">
        <v>0.2</v>
      </c>
      <c r="I38" s="11" t="str" cm="1">
        <f t="array" ref="I38">INDEX(_xlfn.TEXTSPLIT(טבלה1[[#This Row],[עמודה2]],","),1)</f>
        <v>Sofia</v>
      </c>
      <c r="J38" s="12" t="str" cm="1">
        <f t="array" ref="J38">INDEX(_xlfn.TEXTSPLIT(טבלה1[[#This Row],[עמודה2]],","),2)</f>
        <v xml:space="preserve"> Bulgaria</v>
      </c>
      <c r="K38" s="37" t="str">
        <f>_xlfn.CONCAT(טבלה1[[#This Row],[AI_Companies]]," ",טבלה1[[#This Row],[עמודה1]])</f>
        <v>Dreamix http://www.dreamix.eu/</v>
      </c>
      <c r="L38" s="36">
        <v>10</v>
      </c>
      <c r="M38" s="36" t="str">
        <f>IF(טבלה1[[#This Row],[עמודה53]]&gt;2000,"Yes","No")</f>
        <v>No</v>
      </c>
      <c r="N38" s="36">
        <v>49</v>
      </c>
      <c r="O38" s="36">
        <f>AVERAGE(טבלה1[[#This Row],[עמודה52]:[עמודה53]])</f>
        <v>149.5</v>
      </c>
      <c r="P38" s="36" t="str">
        <f>IF(טבלה1[[#This Row],[עמודה4]]="&lt; $25 / hr","0$ - $25 / hr",טבלה1[[#This Row],[עמודה4]])</f>
        <v>$25 - $49 / hr</v>
      </c>
      <c r="Q38" s="12" t="str" cm="1">
        <f t="array" ref="Q38">INDEX(_xlfn.TEXTSPLIT(טבלה1[[#This Row],[עמודה55]],"-"),1)</f>
        <v xml:space="preserve">$25 </v>
      </c>
      <c r="R38" s="21" t="str" cm="1">
        <f t="array" ref="R38">INDEX(_xlfn.TEXTSPLIT(INDEX(_xlfn.TEXTSPLIT(טבלה1[[#This Row],[עמודה55]],"-"),2),"/"),1)</f>
        <v xml:space="preserve"> $49 </v>
      </c>
      <c r="S38" s="36">
        <f>AVERAGE(טבלה1[[#This Row],[עמודה59]:[עמודה60]])</f>
        <v>37</v>
      </c>
      <c r="T38" s="38">
        <f>VALUE(SUBSTITUTE(טבלה1[[#This Row],[עמודה56]],"$",""))</f>
        <v>25</v>
      </c>
      <c r="U38" s="38">
        <f>VALUE(SUBSTITUTE(טבלה1[[#This Row],[עמודה57]],"$",""))</f>
        <v>49</v>
      </c>
      <c r="V38" s="38" t="str">
        <f>IF(טבלה1[[#This Row],[עמודה58]]&gt;30,"Yes","No")</f>
        <v>Yes</v>
      </c>
    </row>
    <row r="39" spans="1:22" x14ac:dyDescent="0.15">
      <c r="A39" s="32" t="s">
        <v>115</v>
      </c>
      <c r="B39" s="39" t="s">
        <v>116</v>
      </c>
      <c r="C39" s="39" t="s">
        <v>66</v>
      </c>
      <c r="D39" s="40">
        <v>10000</v>
      </c>
      <c r="E39" s="39" t="s">
        <v>9</v>
      </c>
      <c r="F39" s="39" t="s">
        <v>117</v>
      </c>
      <c r="G39" s="36" t="str">
        <f t="shared" si="0"/>
        <v>Low</v>
      </c>
      <c r="H39" s="41">
        <v>0.1</v>
      </c>
      <c r="I39" s="11" t="str" cm="1">
        <f t="array" ref="I39">INDEX(_xlfn.TEXTSPLIT(טבלה1[[#This Row],[עמודה2]],","),1)</f>
        <v>New York</v>
      </c>
      <c r="J39" s="12" t="str" cm="1">
        <f t="array" ref="J39">INDEX(_xlfn.TEXTSPLIT(טבלה1[[#This Row],[עמודה2]],","),2)</f>
        <v xml:space="preserve"> NY</v>
      </c>
      <c r="K39" s="43" t="str">
        <f>_xlfn.CONCAT(טבלה1[[#This Row],[AI_Companies]]," ",טבלה1[[#This Row],[עמודה1]])</f>
        <v>NeenOpalInc. https://www.neenopal.com/</v>
      </c>
      <c r="L39" s="28">
        <v>2</v>
      </c>
      <c r="M39" s="28" t="str">
        <f>IF(טבלה1[[#This Row],[עמודה53]]&gt;2000,"Yes","No")</f>
        <v>No</v>
      </c>
      <c r="N39" s="28">
        <v>9</v>
      </c>
      <c r="O39" s="28">
        <f>AVERAGE(טבלה1[[#This Row],[עמודה52]:[עמודה53]])</f>
        <v>29.5</v>
      </c>
      <c r="P39" s="28" t="str">
        <f>IF(טבלה1[[#This Row],[עמודה4]]="&lt; $25 / hr","0$ - $25 / hr",טבלה1[[#This Row],[עמודה4]])</f>
        <v>$50 - $99 / hr</v>
      </c>
      <c r="Q39" s="12" t="str" cm="1">
        <f t="array" ref="Q39">INDEX(_xlfn.TEXTSPLIT(טבלה1[[#This Row],[עמודה55]],"-"),1)</f>
        <v xml:space="preserve">$50 </v>
      </c>
      <c r="R39" s="21" t="str" cm="1">
        <f t="array" ref="R39">INDEX(_xlfn.TEXTSPLIT(INDEX(_xlfn.TEXTSPLIT(טבלה1[[#This Row],[עמודה55]],"-"),2),"/"),1)</f>
        <v xml:space="preserve"> $99 </v>
      </c>
      <c r="S39" s="28">
        <f>AVERAGE(טבלה1[[#This Row],[עמודה59]:[עמודה60]])</f>
        <v>74.5</v>
      </c>
      <c r="T39" s="31">
        <f>VALUE(SUBSTITUTE(טבלה1[[#This Row],[עמודה56]],"$",""))</f>
        <v>50</v>
      </c>
      <c r="U39" s="31">
        <f>VALUE(SUBSTITUTE(טבלה1[[#This Row],[עמודה57]],"$",""))</f>
        <v>99</v>
      </c>
      <c r="V39" s="31" t="str">
        <f>IF(טבלה1[[#This Row],[עמודה58]]&gt;30,"Yes","No")</f>
        <v>Yes</v>
      </c>
    </row>
    <row r="40" spans="1:22" x14ac:dyDescent="0.15">
      <c r="A40" s="32" t="s">
        <v>118</v>
      </c>
      <c r="B40" s="33" t="s">
        <v>119</v>
      </c>
      <c r="C40" s="33" t="s">
        <v>120</v>
      </c>
      <c r="D40" s="44">
        <v>25000</v>
      </c>
      <c r="E40" s="33" t="s">
        <v>63</v>
      </c>
      <c r="F40" s="33" t="s">
        <v>29</v>
      </c>
      <c r="G40" s="36" t="str">
        <f t="shared" si="0"/>
        <v>Low</v>
      </c>
      <c r="H40" s="34">
        <v>0.2</v>
      </c>
      <c r="I40" s="11" t="str" cm="1">
        <f t="array" ref="I40">INDEX(_xlfn.TEXTSPLIT(טבלה1[[#This Row],[עמודה2]],","),1)</f>
        <v>Toronto</v>
      </c>
      <c r="J40" s="12" t="str" cm="1">
        <f t="array" ref="J40">INDEX(_xlfn.TEXTSPLIT(טבלה1[[#This Row],[עמודה2]],","),2)</f>
        <v xml:space="preserve"> Canada</v>
      </c>
      <c r="K40" s="37" t="str">
        <f>_xlfn.CONCAT(טבלה1[[#This Row],[AI_Companies]]," ",טבלה1[[#This Row],[עמודה1]])</f>
        <v>HiloLabs https://www.hilolabs.com</v>
      </c>
      <c r="L40" s="36">
        <v>10</v>
      </c>
      <c r="M40" s="36" t="str">
        <f>IF(טבלה1[[#This Row],[עמודה53]]&gt;2000,"Yes","No")</f>
        <v>No</v>
      </c>
      <c r="N40" s="36">
        <v>49</v>
      </c>
      <c r="O40" s="36">
        <f>AVERAGE(טבלה1[[#This Row],[עמודה52]:[עמודה53]])</f>
        <v>5.5</v>
      </c>
      <c r="P40" s="36" t="str">
        <f>IF(טבלה1[[#This Row],[עמודה4]]="&lt; $25 / hr","0$ - $25 / hr",טבלה1[[#This Row],[עמודה4]])</f>
        <v>$50 - $99 / hr</v>
      </c>
      <c r="Q40" s="12" t="str" cm="1">
        <f t="array" ref="Q40">INDEX(_xlfn.TEXTSPLIT(טבלה1[[#This Row],[עמודה55]],"-"),1)</f>
        <v xml:space="preserve">$50 </v>
      </c>
      <c r="R40" s="21" t="str" cm="1">
        <f t="array" ref="R40">INDEX(_xlfn.TEXTSPLIT(INDEX(_xlfn.TEXTSPLIT(טבלה1[[#This Row],[עמודה55]],"-"),2),"/"),1)</f>
        <v xml:space="preserve"> $99 </v>
      </c>
      <c r="S40" s="36">
        <f>AVERAGE(טבלה1[[#This Row],[עמודה59]:[עמודה60]])</f>
        <v>74.5</v>
      </c>
      <c r="T40" s="38">
        <f>VALUE(SUBSTITUTE(טבלה1[[#This Row],[עמודה56]],"$",""))</f>
        <v>50</v>
      </c>
      <c r="U40" s="38">
        <f>VALUE(SUBSTITUTE(טבלה1[[#This Row],[עמודה57]],"$",""))</f>
        <v>99</v>
      </c>
      <c r="V40" s="38" t="str">
        <f>IF(טבלה1[[#This Row],[עמודה58]]&gt;30,"Yes","No")</f>
        <v>Yes</v>
      </c>
    </row>
    <row r="41" spans="1:22" x14ac:dyDescent="0.15">
      <c r="A41" s="32" t="s">
        <v>121</v>
      </c>
      <c r="B41" s="39" t="s">
        <v>122</v>
      </c>
      <c r="C41" s="39" t="s">
        <v>123</v>
      </c>
      <c r="D41" s="40">
        <v>50000</v>
      </c>
      <c r="E41" s="39" t="s">
        <v>9</v>
      </c>
      <c r="F41" s="39" t="s">
        <v>29</v>
      </c>
      <c r="G41" s="36" t="str">
        <f t="shared" si="0"/>
        <v>Low</v>
      </c>
      <c r="H41" s="41">
        <v>0.1</v>
      </c>
      <c r="I41" s="11" t="str" cm="1">
        <f t="array" ref="I41">INDEX(_xlfn.TEXTSPLIT(טבלה1[[#This Row],[עמודה2]],","),1)</f>
        <v>Addison</v>
      </c>
      <c r="J41" s="12" t="str" cm="1">
        <f t="array" ref="J41">INDEX(_xlfn.TEXTSPLIT(טבלה1[[#This Row],[עמודה2]],","),2)</f>
        <v xml:space="preserve"> TX</v>
      </c>
      <c r="K41" s="43" t="str">
        <f>_xlfn.CONCAT(טבלה1[[#This Row],[AI_Companies]]," ",טבלה1[[#This Row],[עמודה1]])</f>
        <v>Sparkfish https://www.sparkfish.com/</v>
      </c>
      <c r="L41" s="28">
        <v>10</v>
      </c>
      <c r="M41" s="28" t="str">
        <f>IF(טבלה1[[#This Row],[עמודה53]]&gt;2000,"Yes","No")</f>
        <v>No</v>
      </c>
      <c r="N41" s="28">
        <v>49</v>
      </c>
      <c r="O41" s="28">
        <f>AVERAGE(טבלה1[[#This Row],[עמודה52]:[עמודה53]])</f>
        <v>29.5</v>
      </c>
      <c r="P41" s="28" t="str">
        <f>IF(טבלה1[[#This Row],[עמודה4]]="&lt; $25 / hr","0$ - $25 / hr",טבלה1[[#This Row],[עמודה4]])</f>
        <v>$150 - $199 / hr</v>
      </c>
      <c r="Q41" s="12" t="str" cm="1">
        <f t="array" ref="Q41">INDEX(_xlfn.TEXTSPLIT(טבלה1[[#This Row],[עמודה55]],"-"),1)</f>
        <v xml:space="preserve">$150 </v>
      </c>
      <c r="R41" s="21" t="str" cm="1">
        <f t="array" ref="R41">INDEX(_xlfn.TEXTSPLIT(INDEX(_xlfn.TEXTSPLIT(טבלה1[[#This Row],[עמודה55]],"-"),2),"/"),1)</f>
        <v xml:space="preserve"> $199 </v>
      </c>
      <c r="S41" s="28">
        <f>AVERAGE(טבלה1[[#This Row],[עמודה59]:[עמודה60]])</f>
        <v>174.5</v>
      </c>
      <c r="T41" s="31">
        <f>VALUE(SUBSTITUTE(טבלה1[[#This Row],[עמודה56]],"$",""))</f>
        <v>150</v>
      </c>
      <c r="U41" s="31">
        <f>VALUE(SUBSTITUTE(טבלה1[[#This Row],[עמודה57]],"$",""))</f>
        <v>199</v>
      </c>
      <c r="V41" s="31" t="str">
        <f>IF(טבלה1[[#This Row],[עמודה58]]&gt;30,"Yes","No")</f>
        <v>Yes</v>
      </c>
    </row>
    <row r="42" spans="1:22" x14ac:dyDescent="0.15">
      <c r="A42" s="32" t="s">
        <v>124</v>
      </c>
      <c r="B42" s="33" t="s">
        <v>125</v>
      </c>
      <c r="C42" s="33" t="s">
        <v>126</v>
      </c>
      <c r="D42" s="44">
        <v>10000</v>
      </c>
      <c r="E42" s="33" t="s">
        <v>21</v>
      </c>
      <c r="F42" s="33" t="s">
        <v>29</v>
      </c>
      <c r="G42" s="36" t="str">
        <f t="shared" si="0"/>
        <v>Low</v>
      </c>
      <c r="H42" s="34">
        <v>0.1</v>
      </c>
      <c r="I42" s="11" t="str" cm="1">
        <f t="array" ref="I42">INDEX(_xlfn.TEXTSPLIT(טבלה1[[#This Row],[עמודה2]],","),1)</f>
        <v>Krakow</v>
      </c>
      <c r="J42" s="12" t="str" cm="1">
        <f t="array" ref="J42">INDEX(_xlfn.TEXTSPLIT(טבלה1[[#This Row],[עמודה2]],","),2)</f>
        <v xml:space="preserve"> Poland</v>
      </c>
      <c r="K42" s="37" t="str">
        <f>_xlfn.CONCAT(טבלה1[[#This Row],[AI_Companies]]," ",טבלה1[[#This Row],[עמודה1]])</f>
        <v>UVIKSoftware https://uvik.net/</v>
      </c>
      <c r="L42" s="36">
        <v>10</v>
      </c>
      <c r="M42" s="36" t="str">
        <f>IF(טבלה1[[#This Row],[עמודה53]]&gt;2000,"Yes","No")</f>
        <v>No</v>
      </c>
      <c r="N42" s="36">
        <v>49</v>
      </c>
      <c r="O42" s="36">
        <f>AVERAGE(טבלה1[[#This Row],[עמודה52]:[עמודה53]])</f>
        <v>29.5</v>
      </c>
      <c r="P42" s="36" t="str">
        <f>IF(טבלה1[[#This Row],[עמודה4]]="&lt; $25 / hr","0$ - $25 / hr",טבלה1[[#This Row],[עמודה4]])</f>
        <v>$50 - $99 / hr</v>
      </c>
      <c r="Q42" s="12" t="str" cm="1">
        <f t="array" ref="Q42">INDEX(_xlfn.TEXTSPLIT(טבלה1[[#This Row],[עמודה55]],"-"),1)</f>
        <v xml:space="preserve">$50 </v>
      </c>
      <c r="R42" s="21" t="str" cm="1">
        <f t="array" ref="R42">INDEX(_xlfn.TEXTSPLIT(INDEX(_xlfn.TEXTSPLIT(טבלה1[[#This Row],[עמודה55]],"-"),2),"/"),1)</f>
        <v xml:space="preserve"> $99 </v>
      </c>
      <c r="S42" s="36">
        <f>AVERAGE(טבלה1[[#This Row],[עמודה59]:[עמודה60]])</f>
        <v>74.5</v>
      </c>
      <c r="T42" s="38">
        <f>VALUE(SUBSTITUTE(טבלה1[[#This Row],[עמודה56]],"$",""))</f>
        <v>50</v>
      </c>
      <c r="U42" s="38">
        <f>VALUE(SUBSTITUTE(טבלה1[[#This Row],[עמודה57]],"$",""))</f>
        <v>99</v>
      </c>
      <c r="V42" s="38" t="str">
        <f>IF(טבלה1[[#This Row],[עמודה58]]&gt;30,"Yes","No")</f>
        <v>Yes</v>
      </c>
    </row>
    <row r="43" spans="1:22" x14ac:dyDescent="0.15">
      <c r="A43" s="32" t="s">
        <v>127</v>
      </c>
      <c r="B43" s="39" t="s">
        <v>128</v>
      </c>
      <c r="C43" s="39" t="s">
        <v>53</v>
      </c>
      <c r="D43" s="40">
        <v>10000</v>
      </c>
      <c r="E43" s="39" t="s">
        <v>33</v>
      </c>
      <c r="F43" s="39" t="s">
        <v>29</v>
      </c>
      <c r="G43" s="36" t="str">
        <f t="shared" si="0"/>
        <v>Low</v>
      </c>
      <c r="H43" s="41">
        <v>0.2</v>
      </c>
      <c r="I43" s="11" t="str" cm="1">
        <f t="array" ref="I43">INDEX(_xlfn.TEXTSPLIT(טבלה1[[#This Row],[עמודה2]],","),1)</f>
        <v>Amsterdam</v>
      </c>
      <c r="J43" s="12" t="str" cm="1">
        <f t="array" ref="J43">INDEX(_xlfn.TEXTSPLIT(טבלה1[[#This Row],[עמודה2]],","),2)</f>
        <v xml:space="preserve"> Netherlands</v>
      </c>
      <c r="K43" s="43" t="str">
        <f>_xlfn.CONCAT(טבלה1[[#This Row],[AI_Companies]]," ",טבלה1[[#This Row],[עמודה1]])</f>
        <v>UnderReality https://underreality.com/</v>
      </c>
      <c r="L43" s="28">
        <v>10</v>
      </c>
      <c r="M43" s="28" t="str">
        <f>IF(טבלה1[[#This Row],[עמודה53]]&gt;2000,"Yes","No")</f>
        <v>No</v>
      </c>
      <c r="N43" s="28">
        <v>49</v>
      </c>
      <c r="O43" s="28">
        <f>AVERAGE(טבלה1[[#This Row],[עמודה52]:[עמודה53]])</f>
        <v>29.5</v>
      </c>
      <c r="P43" s="28" t="str">
        <f>IF(טבלה1[[#This Row],[עמודה4]]="&lt; $25 / hr","0$ - $25 / hr",טבלה1[[#This Row],[עמודה4]])</f>
        <v>$100 - $149 / hr</v>
      </c>
      <c r="Q43" s="12" t="str" cm="1">
        <f t="array" ref="Q43">INDEX(_xlfn.TEXTSPLIT(טבלה1[[#This Row],[עמודה55]],"-"),1)</f>
        <v xml:space="preserve">$100 </v>
      </c>
      <c r="R43" s="21" t="str" cm="1">
        <f t="array" ref="R43">INDEX(_xlfn.TEXTSPLIT(INDEX(_xlfn.TEXTSPLIT(טבלה1[[#This Row],[עמודה55]],"-"),2),"/"),1)</f>
        <v xml:space="preserve"> $149 </v>
      </c>
      <c r="S43" s="28">
        <f>AVERAGE(טבלה1[[#This Row],[עמודה59]:[עמודה60]])</f>
        <v>124.5</v>
      </c>
      <c r="T43" s="31">
        <f>VALUE(SUBSTITUTE(טבלה1[[#This Row],[עמודה56]],"$",""))</f>
        <v>100</v>
      </c>
      <c r="U43" s="31">
        <f>VALUE(SUBSTITUTE(טבלה1[[#This Row],[עמודה57]],"$",""))</f>
        <v>149</v>
      </c>
      <c r="V43" s="31" t="str">
        <f>IF(טבלה1[[#This Row],[עמודה58]]&gt;30,"Yes","No")</f>
        <v>Yes</v>
      </c>
    </row>
    <row r="44" spans="1:22" x14ac:dyDescent="0.15">
      <c r="A44" s="32" t="s">
        <v>129</v>
      </c>
      <c r="B44" s="33" t="s">
        <v>130</v>
      </c>
      <c r="C44" s="33" t="s">
        <v>131</v>
      </c>
      <c r="D44" s="44">
        <v>10000</v>
      </c>
      <c r="E44" s="33" t="s">
        <v>33</v>
      </c>
      <c r="F44" s="33" t="s">
        <v>10</v>
      </c>
      <c r="G44" s="36" t="str">
        <f t="shared" si="0"/>
        <v>Low</v>
      </c>
      <c r="H44" s="34">
        <v>0.1</v>
      </c>
      <c r="I44" s="11" t="str" cm="1">
        <f t="array" ref="I44">INDEX(_xlfn.TEXTSPLIT(טבלה1[[#This Row],[עמודה2]],","),1)</f>
        <v>Kyiv</v>
      </c>
      <c r="J44" s="12" t="str" cm="1">
        <f t="array" ref="J44">INDEX(_xlfn.TEXTSPLIT(טבלה1[[#This Row],[עמודה2]],","),2)</f>
        <v xml:space="preserve"> Ukraine</v>
      </c>
      <c r="K44" s="37" t="str">
        <f>_xlfn.CONCAT(טבלה1[[#This Row],[AI_Companies]]," ",טבלה1[[#This Row],[עמודה1]])</f>
        <v>CloudFlex https://cloudflex.team/</v>
      </c>
      <c r="L44" s="36">
        <v>50</v>
      </c>
      <c r="M44" s="36" t="str">
        <f>IF(טבלה1[[#This Row],[עמודה53]]&gt;2000,"Yes","No")</f>
        <v>No</v>
      </c>
      <c r="N44" s="36">
        <v>249</v>
      </c>
      <c r="O44" s="36">
        <f>AVERAGE(טבלה1[[#This Row],[עמודה52]:[עמודה53]])</f>
        <v>29.5</v>
      </c>
      <c r="P44" s="36" t="str">
        <f>IF(טבלה1[[#This Row],[עמודה4]]="&lt; $25 / hr","0$ - $25 / hr",טבלה1[[#This Row],[עמודה4]])</f>
        <v>$25 - $49 / hr</v>
      </c>
      <c r="Q44" s="12" t="str" cm="1">
        <f t="array" ref="Q44">INDEX(_xlfn.TEXTSPLIT(טבלה1[[#This Row],[עמודה55]],"-"),1)</f>
        <v xml:space="preserve">$25 </v>
      </c>
      <c r="R44" s="21" t="str" cm="1">
        <f t="array" ref="R44">INDEX(_xlfn.TEXTSPLIT(INDEX(_xlfn.TEXTSPLIT(טבלה1[[#This Row],[עמודה55]],"-"),2),"/"),1)</f>
        <v xml:space="preserve"> $49 </v>
      </c>
      <c r="S44" s="36">
        <f>AVERAGE(טבלה1[[#This Row],[עמודה59]:[עמודה60]])</f>
        <v>37</v>
      </c>
      <c r="T44" s="38">
        <f>VALUE(SUBSTITUTE(טבלה1[[#This Row],[עמודה56]],"$",""))</f>
        <v>25</v>
      </c>
      <c r="U44" s="38">
        <f>VALUE(SUBSTITUTE(טבלה1[[#This Row],[עמודה57]],"$",""))</f>
        <v>49</v>
      </c>
      <c r="V44" s="38" t="str">
        <f>IF(טבלה1[[#This Row],[עמודה58]]&gt;30,"Yes","No")</f>
        <v>Yes</v>
      </c>
    </row>
    <row r="45" spans="1:22" x14ac:dyDescent="0.15">
      <c r="A45" s="32" t="s">
        <v>132</v>
      </c>
      <c r="B45" s="39" t="s">
        <v>133</v>
      </c>
      <c r="C45" s="39" t="s">
        <v>134</v>
      </c>
      <c r="D45" s="40">
        <v>50000</v>
      </c>
      <c r="E45" s="39" t="s">
        <v>63</v>
      </c>
      <c r="F45" s="39" t="s">
        <v>29</v>
      </c>
      <c r="G45" s="36" t="str">
        <f t="shared" si="0"/>
        <v>Low</v>
      </c>
      <c r="H45" s="41">
        <v>0.15</v>
      </c>
      <c r="I45" s="11" t="str" cm="1">
        <f t="array" ref="I45">INDEX(_xlfn.TEXTSPLIT(טבלה1[[#This Row],[עמודה2]],","),1)</f>
        <v>Barangaroo</v>
      </c>
      <c r="J45" s="12" t="str" cm="1">
        <f t="array" ref="J45">INDEX(_xlfn.TEXTSPLIT(טבלה1[[#This Row],[עמודה2]],","),2)</f>
        <v xml:space="preserve"> Australia</v>
      </c>
      <c r="K45" s="43" t="str">
        <f>_xlfn.CONCAT(טבלה1[[#This Row],[AI_Companies]]," ",טבלה1[[#This Row],[עמודה1]])</f>
        <v>UPCORE https://upcore.com.au/</v>
      </c>
      <c r="L45" s="28">
        <v>10</v>
      </c>
      <c r="M45" s="28" t="str">
        <f>IF(טבלה1[[#This Row],[עמודה53]]&gt;2000,"Yes","No")</f>
        <v>No</v>
      </c>
      <c r="N45" s="28">
        <v>49</v>
      </c>
      <c r="O45" s="28">
        <f>AVERAGE(טבלה1[[#This Row],[עמודה52]:[עמודה53]])</f>
        <v>149.5</v>
      </c>
      <c r="P45" s="28" t="str">
        <f>IF(טבלה1[[#This Row],[עמודה4]]="&lt; $25 / hr","0$ - $25 / hr",טבלה1[[#This Row],[עמודה4]])</f>
        <v>$25 - $49 / hr</v>
      </c>
      <c r="Q45" s="12" t="str" cm="1">
        <f t="array" ref="Q45">INDEX(_xlfn.TEXTSPLIT(טבלה1[[#This Row],[עמודה55]],"-"),1)</f>
        <v xml:space="preserve">$25 </v>
      </c>
      <c r="R45" s="21" t="str" cm="1">
        <f t="array" ref="R45">INDEX(_xlfn.TEXTSPLIT(INDEX(_xlfn.TEXTSPLIT(טבלה1[[#This Row],[עמודה55]],"-"),2),"/"),1)</f>
        <v xml:space="preserve"> $49 </v>
      </c>
      <c r="S45" s="28">
        <f>AVERAGE(טבלה1[[#This Row],[עמודה59]:[עמודה60]])</f>
        <v>37</v>
      </c>
      <c r="T45" s="31">
        <f>VALUE(SUBSTITUTE(טבלה1[[#This Row],[עמודה56]],"$",""))</f>
        <v>25</v>
      </c>
      <c r="U45" s="31">
        <f>VALUE(SUBSTITUTE(טבלה1[[#This Row],[עמודה57]],"$",""))</f>
        <v>49</v>
      </c>
      <c r="V45" s="31" t="str">
        <f>IF(טבלה1[[#This Row],[עמודה58]]&gt;30,"Yes","No")</f>
        <v>Yes</v>
      </c>
    </row>
    <row r="46" spans="1:22" x14ac:dyDescent="0.15">
      <c r="A46" s="32" t="s">
        <v>135</v>
      </c>
      <c r="B46" s="33" t="s">
        <v>136</v>
      </c>
      <c r="C46" s="33" t="s">
        <v>137</v>
      </c>
      <c r="D46" s="44">
        <v>10000</v>
      </c>
      <c r="E46" s="33" t="s">
        <v>9</v>
      </c>
      <c r="F46" s="33" t="s">
        <v>10</v>
      </c>
      <c r="G46" s="36" t="str">
        <f t="shared" si="0"/>
        <v>Low</v>
      </c>
      <c r="H46" s="34">
        <v>0.1</v>
      </c>
      <c r="I46" s="11" t="str" cm="1">
        <f t="array" ref="I46">INDEX(_xlfn.TEXTSPLIT(טבלה1[[#This Row],[עמודה2]],","),1)</f>
        <v>Alpharetta</v>
      </c>
      <c r="J46" s="12" t="str" cm="1">
        <f t="array" ref="J46">INDEX(_xlfn.TEXTSPLIT(טבלה1[[#This Row],[עמודה2]],","),2)</f>
        <v xml:space="preserve"> GA</v>
      </c>
      <c r="K46" s="37" t="str">
        <f>_xlfn.CONCAT(טבלה1[[#This Row],[AI_Companies]]," ",טבלה1[[#This Row],[עמודה1]])</f>
        <v>DigitalScientists https://digitalscientists.com/</v>
      </c>
      <c r="L46" s="36">
        <v>50</v>
      </c>
      <c r="M46" s="36" t="str">
        <f>IF(טבלה1[[#This Row],[עמודה53]]&gt;2000,"Yes","No")</f>
        <v>No</v>
      </c>
      <c r="N46" s="36">
        <v>249</v>
      </c>
      <c r="O46" s="36">
        <f>AVERAGE(טבלה1[[#This Row],[עמודה52]:[עמודה53]])</f>
        <v>29.5</v>
      </c>
      <c r="P46" s="36" t="str">
        <f>IF(טבלה1[[#This Row],[עמודה4]]="&lt; $25 / hr","0$ - $25 / hr",טבלה1[[#This Row],[עמודה4]])</f>
        <v>$150 - $199 / hr</v>
      </c>
      <c r="Q46" s="12" t="str" cm="1">
        <f t="array" ref="Q46">INDEX(_xlfn.TEXTSPLIT(טבלה1[[#This Row],[עמודה55]],"-"),1)</f>
        <v xml:space="preserve">$150 </v>
      </c>
      <c r="R46" s="21" t="str" cm="1">
        <f t="array" ref="R46">INDEX(_xlfn.TEXTSPLIT(INDEX(_xlfn.TEXTSPLIT(טבלה1[[#This Row],[עמודה55]],"-"),2),"/"),1)</f>
        <v xml:space="preserve"> $199 </v>
      </c>
      <c r="S46" s="36">
        <f>AVERAGE(טבלה1[[#This Row],[עמודה59]:[עמודה60]])</f>
        <v>174.5</v>
      </c>
      <c r="T46" s="38">
        <f>VALUE(SUBSTITUTE(טבלה1[[#This Row],[עמודה56]],"$",""))</f>
        <v>150</v>
      </c>
      <c r="U46" s="38">
        <f>VALUE(SUBSTITUTE(טבלה1[[#This Row],[עמודה57]],"$",""))</f>
        <v>199</v>
      </c>
      <c r="V46" s="38" t="str">
        <f>IF(טבלה1[[#This Row],[עמודה58]]&gt;30,"Yes","No")</f>
        <v>Yes</v>
      </c>
    </row>
    <row r="47" spans="1:22" x14ac:dyDescent="0.15">
      <c r="A47" s="32" t="s">
        <v>138</v>
      </c>
      <c r="B47" s="39" t="s">
        <v>139</v>
      </c>
      <c r="C47" s="39" t="s">
        <v>140</v>
      </c>
      <c r="D47" s="40">
        <v>25000</v>
      </c>
      <c r="E47" s="39" t="s">
        <v>21</v>
      </c>
      <c r="F47" s="39" t="s">
        <v>117</v>
      </c>
      <c r="G47" s="36" t="str">
        <f t="shared" si="0"/>
        <v>Low</v>
      </c>
      <c r="H47" s="41">
        <v>0.1</v>
      </c>
      <c r="I47" s="11" t="str" cm="1">
        <f t="array" ref="I47">INDEX(_xlfn.TEXTSPLIT(טבלה1[[#This Row],[עמודה2]],","),1)</f>
        <v>Heredia</v>
      </c>
      <c r="J47" s="12" t="str" cm="1">
        <f t="array" ref="J47">INDEX(_xlfn.TEXTSPLIT(טבלה1[[#This Row],[עמודה2]],","),2)</f>
        <v xml:space="preserve"> Costa Rica</v>
      </c>
      <c r="K47" s="43" t="str">
        <f>_xlfn.CONCAT(טבלה1[[#This Row],[AI_Companies]]," ",טבלה1[[#This Row],[עמודה1]])</f>
        <v>FusionHit https://www.fusionhit.com/</v>
      </c>
      <c r="L47" s="28">
        <v>2</v>
      </c>
      <c r="M47" s="28" t="str">
        <f>IF(טבלה1[[#This Row],[עמודה53]]&gt;2000,"Yes","No")</f>
        <v>No</v>
      </c>
      <c r="N47" s="28">
        <v>9</v>
      </c>
      <c r="O47" s="28">
        <f>AVERAGE(טבלה1[[#This Row],[עמודה52]:[עמודה53]])</f>
        <v>149.5</v>
      </c>
      <c r="P47" s="28" t="str">
        <f>IF(טבלה1[[#This Row],[עמודה4]]="&lt; $25 / hr","0$ - $25 / hr",טבלה1[[#This Row],[עמודה4]])</f>
        <v>$50 - $99 / hr</v>
      </c>
      <c r="Q47" s="12" t="str" cm="1">
        <f t="array" ref="Q47">INDEX(_xlfn.TEXTSPLIT(טבלה1[[#This Row],[עמודה55]],"-"),1)</f>
        <v xml:space="preserve">$50 </v>
      </c>
      <c r="R47" s="21" t="str" cm="1">
        <f t="array" ref="R47">INDEX(_xlfn.TEXTSPLIT(INDEX(_xlfn.TEXTSPLIT(טבלה1[[#This Row],[עמודה55]],"-"),2),"/"),1)</f>
        <v xml:space="preserve"> $99 </v>
      </c>
      <c r="S47" s="28">
        <f>AVERAGE(טבלה1[[#This Row],[עמודה59]:[עמודה60]])</f>
        <v>74.5</v>
      </c>
      <c r="T47" s="31">
        <f>VALUE(SUBSTITUTE(טבלה1[[#This Row],[עמודה56]],"$",""))</f>
        <v>50</v>
      </c>
      <c r="U47" s="31">
        <f>VALUE(SUBSTITUTE(טבלה1[[#This Row],[עמודה57]],"$",""))</f>
        <v>99</v>
      </c>
      <c r="V47" s="31" t="str">
        <f>IF(טבלה1[[#This Row],[עמודה58]]&gt;30,"Yes","No")</f>
        <v>Yes</v>
      </c>
    </row>
    <row r="48" spans="1:22" x14ac:dyDescent="0.15">
      <c r="A48" s="32" t="s">
        <v>141</v>
      </c>
      <c r="B48" s="33" t="s">
        <v>142</v>
      </c>
      <c r="C48" s="33" t="s">
        <v>66</v>
      </c>
      <c r="D48" s="44">
        <v>5000</v>
      </c>
      <c r="E48" s="33" t="s">
        <v>9</v>
      </c>
      <c r="F48" s="33" t="s">
        <v>29</v>
      </c>
      <c r="G48" s="36" t="str">
        <f t="shared" si="0"/>
        <v>Low</v>
      </c>
      <c r="H48" s="34">
        <v>0.1</v>
      </c>
      <c r="I48" s="11" t="str" cm="1">
        <f t="array" ref="I48">INDEX(_xlfn.TEXTSPLIT(טבלה1[[#This Row],[עמודה2]],","),1)</f>
        <v>Plano</v>
      </c>
      <c r="J48" s="12" t="str" cm="1">
        <f t="array" ref="J48">INDEX(_xlfn.TEXTSPLIT(טבלה1[[#This Row],[עמודה2]],","),2)</f>
        <v xml:space="preserve"> TX</v>
      </c>
      <c r="K48" s="37" t="str">
        <f>_xlfn.CONCAT(טבלה1[[#This Row],[AI_Companies]]," ",טבלה1[[#This Row],[עמודה1]])</f>
        <v>ENO8 http://www.ENO8.com/</v>
      </c>
      <c r="L48" s="36">
        <v>10</v>
      </c>
      <c r="M48" s="36" t="str">
        <f>IF(טבלה1[[#This Row],[עמודה53]]&gt;2000,"Yes","No")</f>
        <v>No</v>
      </c>
      <c r="N48" s="36">
        <v>49</v>
      </c>
      <c r="O48" s="36">
        <f>AVERAGE(טבלה1[[#This Row],[עמודה52]:[עמודה53]])</f>
        <v>5.5</v>
      </c>
      <c r="P48" s="36" t="str">
        <f>IF(טבלה1[[#This Row],[עמודה4]]="&lt; $25 / hr","0$ - $25 / hr",טבלה1[[#This Row],[עמודה4]])</f>
        <v>$100 - $149 / hr</v>
      </c>
      <c r="Q48" s="12" t="str" cm="1">
        <f t="array" ref="Q48">INDEX(_xlfn.TEXTSPLIT(טבלה1[[#This Row],[עמודה55]],"-"),1)</f>
        <v xml:space="preserve">$100 </v>
      </c>
      <c r="R48" s="21" t="str" cm="1">
        <f t="array" ref="R48">INDEX(_xlfn.TEXTSPLIT(INDEX(_xlfn.TEXTSPLIT(טבלה1[[#This Row],[עמודה55]],"-"),2),"/"),1)</f>
        <v xml:space="preserve"> $149 </v>
      </c>
      <c r="S48" s="36">
        <f>AVERAGE(טבלה1[[#This Row],[עמודה59]:[עמודה60]])</f>
        <v>124.5</v>
      </c>
      <c r="T48" s="38">
        <f>VALUE(SUBSTITUTE(טבלה1[[#This Row],[עמודה56]],"$",""))</f>
        <v>100</v>
      </c>
      <c r="U48" s="38">
        <f>VALUE(SUBSTITUTE(טבלה1[[#This Row],[עמודה57]],"$",""))</f>
        <v>149</v>
      </c>
      <c r="V48" s="38" t="str">
        <f>IF(טבלה1[[#This Row],[עמודה58]]&gt;30,"Yes","No")</f>
        <v>Yes</v>
      </c>
    </row>
    <row r="49" spans="1:22" x14ac:dyDescent="0.15">
      <c r="A49" s="32" t="s">
        <v>143</v>
      </c>
      <c r="B49" s="39" t="s">
        <v>144</v>
      </c>
      <c r="C49" s="39" t="s">
        <v>81</v>
      </c>
      <c r="D49" s="40">
        <v>10000</v>
      </c>
      <c r="E49" s="39" t="s">
        <v>21</v>
      </c>
      <c r="F49" s="39" t="s">
        <v>10</v>
      </c>
      <c r="G49" s="36" t="str">
        <f t="shared" si="0"/>
        <v>Low</v>
      </c>
      <c r="H49" s="41">
        <v>0.1</v>
      </c>
      <c r="I49" s="11" t="str" cm="1">
        <f t="array" ref="I49">INDEX(_xlfn.TEXTSPLIT(טבלה1[[#This Row],[עמודה2]],","),1)</f>
        <v>Toronto</v>
      </c>
      <c r="J49" s="12" t="str" cm="1">
        <f t="array" ref="J49">INDEX(_xlfn.TEXTSPLIT(טבלה1[[#This Row],[עמודה2]],","),2)</f>
        <v xml:space="preserve"> Canada</v>
      </c>
      <c r="K49" s="43" t="str">
        <f>_xlfn.CONCAT(טבלה1[[#This Row],[AI_Companies]]," ",טבלה1[[#This Row],[עמודה1]])</f>
        <v>SynergoGroup https://www.synergogroup.net/</v>
      </c>
      <c r="L49" s="28">
        <v>50</v>
      </c>
      <c r="M49" s="28" t="str">
        <f>IF(טבלה1[[#This Row],[עמודה53]]&gt;2000,"Yes","No")</f>
        <v>No</v>
      </c>
      <c r="N49" s="28">
        <v>249</v>
      </c>
      <c r="O49" s="28">
        <f>AVERAGE(טבלה1[[#This Row],[עמודה52]:[עמודה53]])</f>
        <v>29.5</v>
      </c>
      <c r="P49" s="28" t="str">
        <f>IF(טבלה1[[#This Row],[עמודה4]]="&lt; $25 / hr","0$ - $25 / hr",טבלה1[[#This Row],[עמודה4]])</f>
        <v>$50 - $99 / hr</v>
      </c>
      <c r="Q49" s="12" t="str" cm="1">
        <f t="array" ref="Q49">INDEX(_xlfn.TEXTSPLIT(טבלה1[[#This Row],[עמודה55]],"-"),1)</f>
        <v xml:space="preserve">$50 </v>
      </c>
      <c r="R49" s="21" t="str" cm="1">
        <f t="array" ref="R49">INDEX(_xlfn.TEXTSPLIT(INDEX(_xlfn.TEXTSPLIT(טבלה1[[#This Row],[עמודה55]],"-"),2),"/"),1)</f>
        <v xml:space="preserve"> $99 </v>
      </c>
      <c r="S49" s="28">
        <f>AVERAGE(טבלה1[[#This Row],[עמודה59]:[עמודה60]])</f>
        <v>74.5</v>
      </c>
      <c r="T49" s="31">
        <f>VALUE(SUBSTITUTE(טבלה1[[#This Row],[עמודה56]],"$",""))</f>
        <v>50</v>
      </c>
      <c r="U49" s="31">
        <f>VALUE(SUBSTITUTE(טבלה1[[#This Row],[עמודה57]],"$",""))</f>
        <v>99</v>
      </c>
      <c r="V49" s="31" t="str">
        <f>IF(טבלה1[[#This Row],[עמודה58]]&gt;30,"Yes","No")</f>
        <v>Yes</v>
      </c>
    </row>
    <row r="50" spans="1:22" x14ac:dyDescent="0.15">
      <c r="A50" s="32" t="s">
        <v>145</v>
      </c>
      <c r="B50" s="33" t="s">
        <v>146</v>
      </c>
      <c r="C50" s="33" t="s">
        <v>147</v>
      </c>
      <c r="D50" s="44">
        <v>25000</v>
      </c>
      <c r="E50" s="33" t="s">
        <v>4</v>
      </c>
      <c r="F50" s="33" t="s">
        <v>10</v>
      </c>
      <c r="G50" s="36" t="str">
        <f t="shared" si="0"/>
        <v>Low</v>
      </c>
      <c r="H50" s="34">
        <v>0.3</v>
      </c>
      <c r="I50" s="11" t="str" cm="1">
        <f t="array" ref="I50">INDEX(_xlfn.TEXTSPLIT(טבלה1[[#This Row],[עמודה2]],","),1)</f>
        <v>Kraków</v>
      </c>
      <c r="J50" s="12" t="str" cm="1">
        <f t="array" ref="J50">INDEX(_xlfn.TEXTSPLIT(טבלה1[[#This Row],[עמודה2]],","),2)</f>
        <v xml:space="preserve"> Poland</v>
      </c>
      <c r="K50" s="37" t="str">
        <f>_xlfn.CONCAT(טבלה1[[#This Row],[AI_Companies]]," ",טבלה1[[#This Row],[עמודה1]])</f>
        <v>u2i https://www.u2i.com/clutch/</v>
      </c>
      <c r="L50" s="36">
        <v>50</v>
      </c>
      <c r="M50" s="36" t="str">
        <f>IF(טבלה1[[#This Row],[עמודה53]]&gt;2000,"Yes","No")</f>
        <v>No</v>
      </c>
      <c r="N50" s="36">
        <v>249</v>
      </c>
      <c r="O50" s="36">
        <f>AVERAGE(טבלה1[[#This Row],[עמודה52]:[עמודה53]])</f>
        <v>149.5</v>
      </c>
      <c r="P50" s="36" t="str">
        <f>IF(טבלה1[[#This Row],[עמודה4]]="&lt; $25 / hr","0$ - $25 / hr",טבלה1[[#This Row],[עמודה4]])</f>
        <v>$100 - $149 / hr</v>
      </c>
      <c r="Q50" s="12" t="str" cm="1">
        <f t="array" ref="Q50">INDEX(_xlfn.TEXTSPLIT(טבלה1[[#This Row],[עמודה55]],"-"),1)</f>
        <v xml:space="preserve">$100 </v>
      </c>
      <c r="R50" s="21" t="str" cm="1">
        <f t="array" ref="R50">INDEX(_xlfn.TEXTSPLIT(INDEX(_xlfn.TEXTSPLIT(טבלה1[[#This Row],[עמודה55]],"-"),2),"/"),1)</f>
        <v xml:space="preserve"> $149 </v>
      </c>
      <c r="S50" s="36">
        <f>AVERAGE(טבלה1[[#This Row],[עמודה59]:[עמודה60]])</f>
        <v>124.5</v>
      </c>
      <c r="T50" s="38">
        <f>VALUE(SUBSTITUTE(טבלה1[[#This Row],[עמודה56]],"$",""))</f>
        <v>100</v>
      </c>
      <c r="U50" s="38">
        <f>VALUE(SUBSTITUTE(טבלה1[[#This Row],[עמודה57]],"$",""))</f>
        <v>149</v>
      </c>
      <c r="V50" s="38" t="str">
        <f>IF(טבלה1[[#This Row],[עמודה58]]&gt;30,"Yes","No")</f>
        <v>Yes</v>
      </c>
    </row>
    <row r="51" spans="1:22" x14ac:dyDescent="0.15">
      <c r="A51" s="32" t="s">
        <v>148</v>
      </c>
      <c r="B51" s="39" t="s">
        <v>149</v>
      </c>
      <c r="C51" s="39" t="s">
        <v>150</v>
      </c>
      <c r="D51" s="40">
        <v>50000</v>
      </c>
      <c r="E51" s="39" t="s">
        <v>21</v>
      </c>
      <c r="F51" s="39" t="s">
        <v>29</v>
      </c>
      <c r="G51" s="36" t="str">
        <f t="shared" si="0"/>
        <v>Low</v>
      </c>
      <c r="H51" s="41">
        <v>0.1</v>
      </c>
      <c r="I51" s="11" t="str" cm="1">
        <f t="array" ref="I51">INDEX(_xlfn.TEXTSPLIT(טבלה1[[#This Row],[עמודה2]],","),1)</f>
        <v>Reston</v>
      </c>
      <c r="J51" s="12" t="str" cm="1">
        <f t="array" ref="J51">INDEX(_xlfn.TEXTSPLIT(טבלה1[[#This Row],[עמודה2]],","),2)</f>
        <v xml:space="preserve"> VA</v>
      </c>
      <c r="K51" s="43" t="str">
        <f>_xlfn.CONCAT(טבלה1[[#This Row],[AI_Companies]]," ",טבלה1[[#This Row],[עמודה1]])</f>
        <v>AscentCore https://www.ascentcore.com/</v>
      </c>
      <c r="L51" s="28">
        <v>10</v>
      </c>
      <c r="M51" s="28" t="str">
        <f>IF(טבלה1[[#This Row],[עמודה53]]&gt;2000,"Yes","No")</f>
        <v>No</v>
      </c>
      <c r="N51" s="28">
        <v>49</v>
      </c>
      <c r="O51" s="28">
        <f>AVERAGE(טבלה1[[#This Row],[עמודה52]:[עמודה53]])</f>
        <v>149.5</v>
      </c>
      <c r="P51" s="28" t="str">
        <f>IF(טבלה1[[#This Row],[עמודה4]]="&lt; $25 / hr","0$ - $25 / hr",טבלה1[[#This Row],[עמודה4]])</f>
        <v>Undisclosed</v>
      </c>
      <c r="Q51" s="12" t="str" cm="1">
        <f t="array" ref="Q51">INDEX(_xlfn.TEXTSPLIT(טבלה1[[#This Row],[עמודה55]],"-"),1)</f>
        <v>Undisclosed</v>
      </c>
      <c r="R51" s="21" t="e" cm="1">
        <f t="array" ref="R51">INDEX(_xlfn.TEXTSPLIT(INDEX(_xlfn.TEXTSPLIT(טבלה1[[#This Row],[עמודה55]],"-"),2),"/"),1)</f>
        <v>#REF!</v>
      </c>
      <c r="S51" s="28" t="e">
        <f>AVERAGE(טבלה1[[#This Row],[עמודה59]:[עמודה60]])</f>
        <v>#VALUE!</v>
      </c>
      <c r="T51" s="31" t="e">
        <f>VALUE(SUBSTITUTE(טבלה1[[#This Row],[עמודה56]],"$",""))</f>
        <v>#VALUE!</v>
      </c>
      <c r="U51" s="31" t="e">
        <f>VALUE(SUBSTITUTE(טבלה1[[#This Row],[עמודה57]],"$",""))</f>
        <v>#REF!</v>
      </c>
      <c r="V51" s="31" t="e">
        <f>IF(טבלה1[[#This Row],[עמודה58]]&gt;30,"Yes","No")</f>
        <v>#VALUE!</v>
      </c>
    </row>
    <row r="52" spans="1:22" x14ac:dyDescent="0.15">
      <c r="A52" s="32" t="s">
        <v>151</v>
      </c>
      <c r="B52" s="33" t="s">
        <v>152</v>
      </c>
      <c r="C52" s="33" t="s">
        <v>153</v>
      </c>
      <c r="D52" s="44">
        <v>1000</v>
      </c>
      <c r="E52" s="33" t="s">
        <v>21</v>
      </c>
      <c r="F52" s="33" t="s">
        <v>117</v>
      </c>
      <c r="G52" s="36" t="str">
        <f t="shared" si="0"/>
        <v>Low</v>
      </c>
      <c r="H52" s="34">
        <v>0.15</v>
      </c>
      <c r="I52" s="11" t="str" cm="1">
        <f t="array" ref="I52">INDEX(_xlfn.TEXTSPLIT(טבלה1[[#This Row],[עמודה2]],","),1)</f>
        <v>Eugene</v>
      </c>
      <c r="J52" s="12" t="str" cm="1">
        <f t="array" ref="J52">INDEX(_xlfn.TEXTSPLIT(טבלה1[[#This Row],[עמודה2]],","),2)</f>
        <v xml:space="preserve"> OR</v>
      </c>
      <c r="K52" s="37" t="str">
        <f>_xlfn.CONCAT(טבלה1[[#This Row],[AI_Companies]]," ",טבלה1[[#This Row],[עמודה1]])</f>
        <v>TwentyIdeas https://twentyideas.com/</v>
      </c>
      <c r="L52" s="36">
        <v>2</v>
      </c>
      <c r="M52" s="36" t="str">
        <f>IF(טבלה1[[#This Row],[עמודה53]]&gt;2000,"Yes","No")</f>
        <v>No</v>
      </c>
      <c r="N52" s="36">
        <v>9</v>
      </c>
      <c r="O52" s="36">
        <f>AVERAGE(טבלה1[[#This Row],[עמודה52]:[עמודה53]])</f>
        <v>29.5</v>
      </c>
      <c r="P52" s="36" t="str">
        <f>IF(טבלה1[[#This Row],[עמודה4]]="&lt; $25 / hr","0$ - $25 / hr",טבלה1[[#This Row],[עמודה4]])</f>
        <v>$100 - $149 / hr</v>
      </c>
      <c r="Q52" s="12" t="str" cm="1">
        <f t="array" ref="Q52">INDEX(_xlfn.TEXTSPLIT(טבלה1[[#This Row],[עמודה55]],"-"),1)</f>
        <v xml:space="preserve">$100 </v>
      </c>
      <c r="R52" s="21" t="str" cm="1">
        <f t="array" ref="R52">INDEX(_xlfn.TEXTSPLIT(INDEX(_xlfn.TEXTSPLIT(טבלה1[[#This Row],[עמודה55]],"-"),2),"/"),1)</f>
        <v xml:space="preserve"> $149 </v>
      </c>
      <c r="S52" s="36">
        <f>AVERAGE(טבלה1[[#This Row],[עמודה59]:[עמודה60]])</f>
        <v>124.5</v>
      </c>
      <c r="T52" s="38">
        <f>VALUE(SUBSTITUTE(טבלה1[[#This Row],[עמודה56]],"$",""))</f>
        <v>100</v>
      </c>
      <c r="U52" s="38">
        <f>VALUE(SUBSTITUTE(טבלה1[[#This Row],[עמודה57]],"$",""))</f>
        <v>149</v>
      </c>
      <c r="V52" s="38" t="str">
        <f>IF(טבלה1[[#This Row],[עמודה58]]&gt;30,"Yes","No")</f>
        <v>Yes</v>
      </c>
    </row>
    <row r="53" spans="1:22" x14ac:dyDescent="0.15">
      <c r="A53" s="32" t="s">
        <v>154</v>
      </c>
      <c r="B53" s="39" t="s">
        <v>155</v>
      </c>
      <c r="C53" s="39" t="s">
        <v>156</v>
      </c>
      <c r="D53" s="40">
        <v>1000</v>
      </c>
      <c r="E53" s="39" t="s">
        <v>33</v>
      </c>
      <c r="F53" s="39" t="s">
        <v>117</v>
      </c>
      <c r="G53" s="36" t="str">
        <f t="shared" si="0"/>
        <v>Med</v>
      </c>
      <c r="H53" s="41">
        <v>0.5</v>
      </c>
      <c r="I53" s="11" t="str" cm="1">
        <f t="array" ref="I53">INDEX(_xlfn.TEXTSPLIT(טבלה1[[#This Row],[עמודה2]],","),1)</f>
        <v>Aventura</v>
      </c>
      <c r="J53" s="12" t="str" cm="1">
        <f t="array" ref="J53">INDEX(_xlfn.TEXTSPLIT(טבלה1[[#This Row],[עמודה2]],","),2)</f>
        <v xml:space="preserve"> FL</v>
      </c>
      <c r="K53" s="43" t="str">
        <f>_xlfn.CONCAT(טבלה1[[#This Row],[AI_Companies]]," ",טבלה1[[#This Row],[עמודה1]])</f>
        <v>ONE12th https://one12th.io/</v>
      </c>
      <c r="L53" s="28">
        <v>2</v>
      </c>
      <c r="M53" s="28" t="str">
        <f>IF(טבלה1[[#This Row],[עמודה53]]&gt;2000,"Yes","No")</f>
        <v>No</v>
      </c>
      <c r="N53" s="28">
        <v>9</v>
      </c>
      <c r="O53" s="28">
        <f>AVERAGE(טבלה1[[#This Row],[עמודה52]:[עמודה53]])</f>
        <v>5.5</v>
      </c>
      <c r="P53" s="28" t="str">
        <f>IF(טבלה1[[#This Row],[עמודה4]]="&lt; $25 / hr","0$ - $25 / hr",טבלה1[[#This Row],[עמודה4]])</f>
        <v>$100 - $149 / hr</v>
      </c>
      <c r="Q53" s="12" t="str" cm="1">
        <f t="array" ref="Q53">INDEX(_xlfn.TEXTSPLIT(טבלה1[[#This Row],[עמודה55]],"-"),1)</f>
        <v xml:space="preserve">$100 </v>
      </c>
      <c r="R53" s="21" t="str" cm="1">
        <f t="array" ref="R53">INDEX(_xlfn.TEXTSPLIT(INDEX(_xlfn.TEXTSPLIT(טבלה1[[#This Row],[עמודה55]],"-"),2),"/"),1)</f>
        <v xml:space="preserve"> $149 </v>
      </c>
      <c r="S53" s="28">
        <f>AVERAGE(טבלה1[[#This Row],[עמודה59]:[עמודה60]])</f>
        <v>124.5</v>
      </c>
      <c r="T53" s="31">
        <f>VALUE(SUBSTITUTE(טבלה1[[#This Row],[עמודה56]],"$",""))</f>
        <v>100</v>
      </c>
      <c r="U53" s="31">
        <f>VALUE(SUBSTITUTE(טבלה1[[#This Row],[עמודה57]],"$",""))</f>
        <v>149</v>
      </c>
      <c r="V53" s="31" t="str">
        <f>IF(טבלה1[[#This Row],[עמודה58]]&gt;30,"Yes","No")</f>
        <v>Yes</v>
      </c>
    </row>
    <row r="54" spans="1:22" x14ac:dyDescent="0.15">
      <c r="A54" s="32" t="s">
        <v>157</v>
      </c>
      <c r="B54" s="33" t="s">
        <v>158</v>
      </c>
      <c r="C54" s="33" t="s">
        <v>159</v>
      </c>
      <c r="D54" s="44">
        <v>10000</v>
      </c>
      <c r="E54" s="33" t="s">
        <v>14</v>
      </c>
      <c r="F54" s="33" t="s">
        <v>10</v>
      </c>
      <c r="G54" s="36" t="str">
        <f t="shared" si="0"/>
        <v>Low</v>
      </c>
      <c r="H54" s="34">
        <v>0.1</v>
      </c>
      <c r="I54" s="11" t="str" cm="1">
        <f t="array" ref="I54">INDEX(_xlfn.TEXTSPLIT(טבלה1[[#This Row],[עמודה2]],","),1)</f>
        <v>Chennai</v>
      </c>
      <c r="J54" s="12" t="str" cm="1">
        <f t="array" ref="J54">INDEX(_xlfn.TEXTSPLIT(טבלה1[[#This Row],[עמודה2]],","),2)</f>
        <v xml:space="preserve"> India</v>
      </c>
      <c r="K54" s="37" t="str">
        <f>_xlfn.CONCAT(טבלה1[[#This Row],[AI_Companies]]," ",טבלה1[[#This Row],[עמודה1]])</f>
        <v>ZackriyaSolutions https://www.zackriya.com/</v>
      </c>
      <c r="L54" s="36">
        <v>50</v>
      </c>
      <c r="M54" s="36" t="str">
        <f>IF(טבלה1[[#This Row],[עמודה53]]&gt;2000,"Yes","No")</f>
        <v>No</v>
      </c>
      <c r="N54" s="36">
        <v>249</v>
      </c>
      <c r="O54" s="36">
        <f>AVERAGE(טבלה1[[#This Row],[עמודה52]:[עמודה53]])</f>
        <v>5.5</v>
      </c>
      <c r="P54" s="36" t="str">
        <f>IF(טבלה1[[#This Row],[עמודה4]]="&lt; $25 / hr","0$ - $25 / hr",טבלה1[[#This Row],[עמודה4]])</f>
        <v>$25 - $49 / hr</v>
      </c>
      <c r="Q54" s="12" t="str" cm="1">
        <f t="array" ref="Q54">INDEX(_xlfn.TEXTSPLIT(טבלה1[[#This Row],[עמודה55]],"-"),1)</f>
        <v xml:space="preserve">$25 </v>
      </c>
      <c r="R54" s="21" t="str" cm="1">
        <f t="array" ref="R54">INDEX(_xlfn.TEXTSPLIT(INDEX(_xlfn.TEXTSPLIT(טבלה1[[#This Row],[עמודה55]],"-"),2),"/"),1)</f>
        <v xml:space="preserve"> $49 </v>
      </c>
      <c r="S54" s="36">
        <f>AVERAGE(טבלה1[[#This Row],[עמודה59]:[עמודה60]])</f>
        <v>37</v>
      </c>
      <c r="T54" s="38">
        <f>VALUE(SUBSTITUTE(טבלה1[[#This Row],[עמודה56]],"$",""))</f>
        <v>25</v>
      </c>
      <c r="U54" s="38">
        <f>VALUE(SUBSTITUTE(טבלה1[[#This Row],[עמודה57]],"$",""))</f>
        <v>49</v>
      </c>
      <c r="V54" s="38" t="str">
        <f>IF(טבלה1[[#This Row],[עמודה58]]&gt;30,"Yes","No")</f>
        <v>Yes</v>
      </c>
    </row>
    <row r="55" spans="1:22" x14ac:dyDescent="0.15">
      <c r="A55" s="32" t="s">
        <v>160</v>
      </c>
      <c r="B55" s="39" t="s">
        <v>161</v>
      </c>
      <c r="C55" s="39" t="s">
        <v>162</v>
      </c>
      <c r="D55" s="40">
        <v>5000</v>
      </c>
      <c r="E55" s="39" t="s">
        <v>33</v>
      </c>
      <c r="F55" s="39" t="s">
        <v>5</v>
      </c>
      <c r="G55" s="36" t="str">
        <f t="shared" si="0"/>
        <v>Low</v>
      </c>
      <c r="H55" s="41">
        <v>0.1</v>
      </c>
      <c r="I55" s="11" t="str" cm="1">
        <f t="array" ref="I55">INDEX(_xlfn.TEXTSPLIT(טבלה1[[#This Row],[עמודה2]],","),1)</f>
        <v>Hanoi</v>
      </c>
      <c r="J55" s="12" t="str" cm="1">
        <f t="array" ref="J55">INDEX(_xlfn.TEXTSPLIT(טבלה1[[#This Row],[עמודה2]],","),2)</f>
        <v xml:space="preserve"> Vietnam</v>
      </c>
      <c r="K55" s="43" t="str">
        <f>_xlfn.CONCAT(טבלה1[[#This Row],[AI_Companies]]," ",טבלה1[[#This Row],[עמודה1]])</f>
        <v>NCCPLUSVIETNAM https://ncc.asia/</v>
      </c>
      <c r="L55" s="28">
        <v>250</v>
      </c>
      <c r="M55" s="28" t="str">
        <f>IF(טבלה1[[#This Row],[עמודה53]]&gt;2000,"Yes","No")</f>
        <v>No</v>
      </c>
      <c r="N55" s="28">
        <v>999</v>
      </c>
      <c r="O55" s="28">
        <f>AVERAGE(טבלה1[[#This Row],[עמודה52]:[עמודה53]])</f>
        <v>149.5</v>
      </c>
      <c r="P55" s="28" t="str">
        <f>IF(טבלה1[[#This Row],[עמודה4]]="&lt; $25 / hr","0$ - $25 / hr",טבלה1[[#This Row],[עמודה4]])</f>
        <v>0$ - $25 / hr</v>
      </c>
      <c r="Q55" s="12" t="str" cm="1">
        <f t="array" ref="Q55">INDEX(_xlfn.TEXTSPLIT(טבלה1[[#This Row],[עמודה55]],"-"),1)</f>
        <v xml:space="preserve">0$ </v>
      </c>
      <c r="R55" s="21" t="str" cm="1">
        <f t="array" ref="R55">INDEX(_xlfn.TEXTSPLIT(INDEX(_xlfn.TEXTSPLIT(טבלה1[[#This Row],[עמודה55]],"-"),2),"/"),1)</f>
        <v xml:space="preserve"> $25 </v>
      </c>
      <c r="S55" s="28">
        <f>AVERAGE(טבלה1[[#This Row],[עמודה59]:[עמודה60]])</f>
        <v>12.5</v>
      </c>
      <c r="T55" s="31">
        <f>VALUE(SUBSTITUTE(טבלה1[[#This Row],[עמודה56]],"$",""))</f>
        <v>0</v>
      </c>
      <c r="U55" s="31">
        <f>VALUE(SUBSTITUTE(טבלה1[[#This Row],[עמודה57]],"$",""))</f>
        <v>25</v>
      </c>
      <c r="V55" s="31" t="str">
        <f>IF(טבלה1[[#This Row],[עמודה58]]&gt;30,"Yes","No")</f>
        <v>No</v>
      </c>
    </row>
    <row r="56" spans="1:22" x14ac:dyDescent="0.15">
      <c r="A56" s="32" t="s">
        <v>163</v>
      </c>
      <c r="B56" s="33" t="s">
        <v>164</v>
      </c>
      <c r="C56" s="33" t="s">
        <v>165</v>
      </c>
      <c r="D56" s="44">
        <v>25000</v>
      </c>
      <c r="E56" s="33" t="s">
        <v>9</v>
      </c>
      <c r="F56" s="33" t="s">
        <v>10</v>
      </c>
      <c r="G56" s="36" t="str">
        <f t="shared" si="0"/>
        <v>Low</v>
      </c>
      <c r="H56" s="34">
        <v>0.2</v>
      </c>
      <c r="I56" s="11" t="str" cm="1">
        <f t="array" ref="I56">INDEX(_xlfn.TEXTSPLIT(טבלה1[[#This Row],[עמודה2]],","),1)</f>
        <v>București</v>
      </c>
      <c r="J56" s="12" t="str" cm="1">
        <f t="array" ref="J56">INDEX(_xlfn.TEXTSPLIT(טבלה1[[#This Row],[עמודה2]],","),2)</f>
        <v xml:space="preserve"> Romania</v>
      </c>
      <c r="K56" s="37" t="str">
        <f>_xlfn.CONCAT(טבלה1[[#This Row],[AI_Companies]]," ",טבלה1[[#This Row],[עמודה1]])</f>
        <v>rinf.tech https://www.rinf.tech/</v>
      </c>
      <c r="L56" s="36">
        <v>50</v>
      </c>
      <c r="M56" s="36" t="str">
        <f>IF(טבלה1[[#This Row],[עמודה53]]&gt;2000,"Yes","No")</f>
        <v>No</v>
      </c>
      <c r="N56" s="36">
        <v>249</v>
      </c>
      <c r="O56" s="36">
        <f>AVERAGE(טבלה1[[#This Row],[עמודה52]:[עמודה53]])</f>
        <v>624.5</v>
      </c>
      <c r="P56" s="36" t="str">
        <f>IF(טבלה1[[#This Row],[עמודה4]]="&lt; $25 / hr","0$ - $25 / hr",טבלה1[[#This Row],[עמודה4]])</f>
        <v>$25 - $49 / hr</v>
      </c>
      <c r="Q56" s="12" t="str" cm="1">
        <f t="array" ref="Q56">INDEX(_xlfn.TEXTSPLIT(טבלה1[[#This Row],[עמודה55]],"-"),1)</f>
        <v xml:space="preserve">$25 </v>
      </c>
      <c r="R56" s="21" t="str" cm="1">
        <f t="array" ref="R56">INDEX(_xlfn.TEXTSPLIT(INDEX(_xlfn.TEXTSPLIT(טבלה1[[#This Row],[עמודה55]],"-"),2),"/"),1)</f>
        <v xml:space="preserve"> $49 </v>
      </c>
      <c r="S56" s="36">
        <f>AVERAGE(טבלה1[[#This Row],[עמודה59]:[עמודה60]])</f>
        <v>37</v>
      </c>
      <c r="T56" s="38">
        <f>VALUE(SUBSTITUTE(טבלה1[[#This Row],[עמודה56]],"$",""))</f>
        <v>25</v>
      </c>
      <c r="U56" s="38">
        <f>VALUE(SUBSTITUTE(טבלה1[[#This Row],[עמודה57]],"$",""))</f>
        <v>49</v>
      </c>
      <c r="V56" s="38" t="str">
        <f>IF(טבלה1[[#This Row],[עמודה58]]&gt;30,"Yes","No")</f>
        <v>Yes</v>
      </c>
    </row>
    <row r="57" spans="1:22" x14ac:dyDescent="0.15">
      <c r="A57" s="32" t="s">
        <v>166</v>
      </c>
      <c r="B57" s="39" t="s">
        <v>167</v>
      </c>
      <c r="C57" s="39" t="s">
        <v>168</v>
      </c>
      <c r="D57" s="40">
        <v>5000</v>
      </c>
      <c r="E57" s="39" t="s">
        <v>33</v>
      </c>
      <c r="F57" s="39" t="s">
        <v>5</v>
      </c>
      <c r="G57" s="36" t="str">
        <f t="shared" si="0"/>
        <v>Low</v>
      </c>
      <c r="H57" s="41">
        <v>0.1</v>
      </c>
      <c r="I57" s="11" t="str" cm="1">
        <f t="array" ref="I57">INDEX(_xlfn.TEXTSPLIT(טבלה1[[#This Row],[עמודה2]],","),1)</f>
        <v>Cluj-Napoca</v>
      </c>
      <c r="J57" s="12" t="str" cm="1">
        <f t="array" ref="J57">INDEX(_xlfn.TEXTSPLIT(טבלה1[[#This Row],[עמודה2]],","),2)</f>
        <v xml:space="preserve"> Romania</v>
      </c>
      <c r="K57" s="43" t="str">
        <f>_xlfn.CONCAT(טבלה1[[#This Row],[AI_Companies]]," ",טבלה1[[#This Row],[עמודה1]])</f>
        <v>LateralInc. http://www.lateral-inc.com/</v>
      </c>
      <c r="L57" s="28">
        <v>250</v>
      </c>
      <c r="M57" s="28" t="str">
        <f>IF(טבלה1[[#This Row],[עמודה53]]&gt;2000,"Yes","No")</f>
        <v>No</v>
      </c>
      <c r="N57" s="28">
        <v>999</v>
      </c>
      <c r="O57" s="28">
        <f>AVERAGE(טבלה1[[#This Row],[עמודה52]:[עמודה53]])</f>
        <v>149.5</v>
      </c>
      <c r="P57" s="28" t="str">
        <f>IF(טבלה1[[#This Row],[עמודה4]]="&lt; $25 / hr","0$ - $25 / hr",טבלה1[[#This Row],[עמודה4]])</f>
        <v>$50 - $99 / hr</v>
      </c>
      <c r="Q57" s="12" t="str" cm="1">
        <f t="array" ref="Q57">INDEX(_xlfn.TEXTSPLIT(טבלה1[[#This Row],[עמודה55]],"-"),1)</f>
        <v xml:space="preserve">$50 </v>
      </c>
      <c r="R57" s="21" t="str" cm="1">
        <f t="array" ref="R57">INDEX(_xlfn.TEXTSPLIT(INDEX(_xlfn.TEXTSPLIT(טבלה1[[#This Row],[עמודה55]],"-"),2),"/"),1)</f>
        <v xml:space="preserve"> $99 </v>
      </c>
      <c r="S57" s="28">
        <f>AVERAGE(טבלה1[[#This Row],[עמודה59]:[עמודה60]])</f>
        <v>74.5</v>
      </c>
      <c r="T57" s="31">
        <f>VALUE(SUBSTITUTE(טבלה1[[#This Row],[עמודה56]],"$",""))</f>
        <v>50</v>
      </c>
      <c r="U57" s="31">
        <f>VALUE(SUBSTITUTE(טבלה1[[#This Row],[עמודה57]],"$",""))</f>
        <v>99</v>
      </c>
      <c r="V57" s="31" t="str">
        <f>IF(טבלה1[[#This Row],[עמודה58]]&gt;30,"Yes","No")</f>
        <v>Yes</v>
      </c>
    </row>
    <row r="58" spans="1:22" x14ac:dyDescent="0.15">
      <c r="A58" s="32" t="s">
        <v>169</v>
      </c>
      <c r="B58" s="33" t="s">
        <v>170</v>
      </c>
      <c r="C58" s="33" t="s">
        <v>171</v>
      </c>
      <c r="D58" s="44">
        <v>5000</v>
      </c>
      <c r="E58" s="33" t="s">
        <v>63</v>
      </c>
      <c r="F58" s="33" t="s">
        <v>5</v>
      </c>
      <c r="G58" s="36" t="str">
        <f t="shared" si="0"/>
        <v>Low</v>
      </c>
      <c r="H58" s="34">
        <v>0.1</v>
      </c>
      <c r="I58" s="11" t="str" cm="1">
        <f t="array" ref="I58">INDEX(_xlfn.TEXTSPLIT(טבלה1[[#This Row],[עמודה2]],","),1)</f>
        <v>Ahmedabad</v>
      </c>
      <c r="J58" s="12" t="str" cm="1">
        <f t="array" ref="J58">INDEX(_xlfn.TEXTSPLIT(טבלה1[[#This Row],[עמודה2]],","),2)</f>
        <v xml:space="preserve"> India</v>
      </c>
      <c r="K58" s="37" t="str">
        <f>_xlfn.CONCAT(טבלה1[[#This Row],[AI_Companies]]," ",טבלה1[[#This Row],[עמודה1]])</f>
        <v>SPECINDIA http://www.spec-india.com/</v>
      </c>
      <c r="L58" s="36">
        <v>250</v>
      </c>
      <c r="M58" s="36" t="str">
        <f>IF(טבלה1[[#This Row],[עמודה53]]&gt;2000,"Yes","No")</f>
        <v>No</v>
      </c>
      <c r="N58" s="36">
        <v>999</v>
      </c>
      <c r="O58" s="36">
        <f>AVERAGE(טבלה1[[#This Row],[עמודה52]:[עמודה53]])</f>
        <v>624.5</v>
      </c>
      <c r="P58" s="36" t="str">
        <f>IF(טבלה1[[#This Row],[עמודה4]]="&lt; $25 / hr","0$ - $25 / hr",טבלה1[[#This Row],[עמודה4]])</f>
        <v>$25 - $49 / hr</v>
      </c>
      <c r="Q58" s="12" t="str" cm="1">
        <f t="array" ref="Q58">INDEX(_xlfn.TEXTSPLIT(טבלה1[[#This Row],[עמודה55]],"-"),1)</f>
        <v xml:space="preserve">$25 </v>
      </c>
      <c r="R58" s="21" t="str" cm="1">
        <f t="array" ref="R58">INDEX(_xlfn.TEXTSPLIT(INDEX(_xlfn.TEXTSPLIT(טבלה1[[#This Row],[עמודה55]],"-"),2),"/"),1)</f>
        <v xml:space="preserve"> $49 </v>
      </c>
      <c r="S58" s="36">
        <f>AVERAGE(טבלה1[[#This Row],[עמודה59]:[עמודה60]])</f>
        <v>37</v>
      </c>
      <c r="T58" s="38">
        <f>VALUE(SUBSTITUTE(טבלה1[[#This Row],[עמודה56]],"$",""))</f>
        <v>25</v>
      </c>
      <c r="U58" s="38">
        <f>VALUE(SUBSTITUTE(טבלה1[[#This Row],[עמודה57]],"$",""))</f>
        <v>49</v>
      </c>
      <c r="V58" s="38" t="str">
        <f>IF(טבלה1[[#This Row],[עמודה58]]&gt;30,"Yes","No")</f>
        <v>Yes</v>
      </c>
    </row>
    <row r="59" spans="1:22" x14ac:dyDescent="0.15">
      <c r="A59" s="32" t="s">
        <v>172</v>
      </c>
      <c r="B59" s="39" t="s">
        <v>173</v>
      </c>
      <c r="C59" s="39" t="s">
        <v>174</v>
      </c>
      <c r="D59" s="40">
        <v>5000</v>
      </c>
      <c r="E59" s="39" t="s">
        <v>33</v>
      </c>
      <c r="F59" s="39" t="s">
        <v>29</v>
      </c>
      <c r="G59" s="36" t="str">
        <f t="shared" si="0"/>
        <v>Low</v>
      </c>
      <c r="H59" s="41">
        <v>0.3</v>
      </c>
      <c r="I59" s="11" t="str" cm="1">
        <f t="array" ref="I59">INDEX(_xlfn.TEXTSPLIT(טבלה1[[#This Row],[עמודה2]],","),1)</f>
        <v>Indianapolis</v>
      </c>
      <c r="J59" s="12" t="str" cm="1">
        <f t="array" ref="J59">INDEX(_xlfn.TEXTSPLIT(טבלה1[[#This Row],[עמודה2]],","),2)</f>
        <v xml:space="preserve"> IN</v>
      </c>
      <c r="K59" s="43" t="str">
        <f>_xlfn.CONCAT(טבלה1[[#This Row],[AI_Companies]]," ",טבלה1[[#This Row],[עמודה1]])</f>
        <v>Resultant https://www.resultant.com/</v>
      </c>
      <c r="L59" s="28">
        <v>10</v>
      </c>
      <c r="M59" s="28" t="str">
        <f>IF(טבלה1[[#This Row],[עמודה53]]&gt;2000,"Yes","No")</f>
        <v>No</v>
      </c>
      <c r="N59" s="28">
        <v>49</v>
      </c>
      <c r="O59" s="28">
        <f>AVERAGE(טבלה1[[#This Row],[עמודה52]:[עמודה53]])</f>
        <v>624.5</v>
      </c>
      <c r="P59" s="28" t="str">
        <f>IF(טבלה1[[#This Row],[עמודה4]]="&lt; $25 / hr","0$ - $25 / hr",טבלה1[[#This Row],[עמודה4]])</f>
        <v>$150 - $199 / hr</v>
      </c>
      <c r="Q59" s="12" t="str" cm="1">
        <f t="array" ref="Q59">INDEX(_xlfn.TEXTSPLIT(טבלה1[[#This Row],[עמודה55]],"-"),1)</f>
        <v xml:space="preserve">$150 </v>
      </c>
      <c r="R59" s="21" t="str" cm="1">
        <f t="array" ref="R59">INDEX(_xlfn.TEXTSPLIT(INDEX(_xlfn.TEXTSPLIT(טבלה1[[#This Row],[עמודה55]],"-"),2),"/"),1)</f>
        <v xml:space="preserve"> $199 </v>
      </c>
      <c r="S59" s="28">
        <f>AVERAGE(טבלה1[[#This Row],[עמודה59]:[עמודה60]])</f>
        <v>174.5</v>
      </c>
      <c r="T59" s="31">
        <f>VALUE(SUBSTITUTE(טבלה1[[#This Row],[עמודה56]],"$",""))</f>
        <v>150</v>
      </c>
      <c r="U59" s="31">
        <f>VALUE(SUBSTITUTE(טבלה1[[#This Row],[עמודה57]],"$",""))</f>
        <v>199</v>
      </c>
      <c r="V59" s="31" t="str">
        <f>IF(טבלה1[[#This Row],[עמודה58]]&gt;30,"Yes","No")</f>
        <v>Yes</v>
      </c>
    </row>
    <row r="60" spans="1:22" x14ac:dyDescent="0.15">
      <c r="A60" s="32" t="s">
        <v>175</v>
      </c>
      <c r="B60" s="33" t="s">
        <v>176</v>
      </c>
      <c r="C60" s="33" t="s">
        <v>177</v>
      </c>
      <c r="D60" s="44">
        <v>25000</v>
      </c>
      <c r="E60" s="33" t="s">
        <v>33</v>
      </c>
      <c r="F60" s="33" t="s">
        <v>10</v>
      </c>
      <c r="G60" s="36" t="str">
        <f t="shared" si="0"/>
        <v>Low</v>
      </c>
      <c r="H60" s="34">
        <v>0.15</v>
      </c>
      <c r="I60" s="11" t="str" cm="1">
        <f t="array" ref="I60">INDEX(_xlfn.TEXTSPLIT(טבלה1[[#This Row],[עמודה2]],","),1)</f>
        <v>Berlin</v>
      </c>
      <c r="J60" s="12" t="str" cm="1">
        <f t="array" ref="J60">INDEX(_xlfn.TEXTSPLIT(טבלה1[[#This Row],[עמודה2]],","),2)</f>
        <v xml:space="preserve"> Germany</v>
      </c>
      <c r="K60" s="37" t="str">
        <f>_xlfn.CONCAT(טבלה1[[#This Row],[AI_Companies]]," ",טבלה1[[#This Row],[עמודה1]])</f>
        <v>agileful https://agileful.com/</v>
      </c>
      <c r="L60" s="36">
        <v>50</v>
      </c>
      <c r="M60" s="36" t="str">
        <f>IF(טבלה1[[#This Row],[עמודה53]]&gt;2000,"Yes","No")</f>
        <v>No</v>
      </c>
      <c r="N60" s="36">
        <v>249</v>
      </c>
      <c r="O60" s="36">
        <f>AVERAGE(טבלה1[[#This Row],[עמודה52]:[עמודה53]])</f>
        <v>29.5</v>
      </c>
      <c r="P60" s="36" t="str">
        <f>IF(טבלה1[[#This Row],[עמודה4]]="&lt; $25 / hr","0$ - $25 / hr",טבלה1[[#This Row],[עמודה4]])</f>
        <v>$25 - $49 / hr</v>
      </c>
      <c r="Q60" s="12" t="str" cm="1">
        <f t="array" ref="Q60">INDEX(_xlfn.TEXTSPLIT(טבלה1[[#This Row],[עמודה55]],"-"),1)</f>
        <v xml:space="preserve">$25 </v>
      </c>
      <c r="R60" s="21" t="str" cm="1">
        <f t="array" ref="R60">INDEX(_xlfn.TEXTSPLIT(INDEX(_xlfn.TEXTSPLIT(טבלה1[[#This Row],[עמודה55]],"-"),2),"/"),1)</f>
        <v xml:space="preserve"> $49 </v>
      </c>
      <c r="S60" s="36">
        <f>AVERAGE(טבלה1[[#This Row],[עמודה59]:[עמודה60]])</f>
        <v>37</v>
      </c>
      <c r="T60" s="38">
        <f>VALUE(SUBSTITUTE(טבלה1[[#This Row],[עמודה56]],"$",""))</f>
        <v>25</v>
      </c>
      <c r="U60" s="38">
        <f>VALUE(SUBSTITUTE(טבלה1[[#This Row],[עמודה57]],"$",""))</f>
        <v>49</v>
      </c>
      <c r="V60" s="38" t="str">
        <f>IF(טבלה1[[#This Row],[עמודה58]]&gt;30,"Yes","No")</f>
        <v>Yes</v>
      </c>
    </row>
    <row r="61" spans="1:22" x14ac:dyDescent="0.15">
      <c r="A61" s="32" t="s">
        <v>178</v>
      </c>
      <c r="B61" s="39" t="s">
        <v>179</v>
      </c>
      <c r="C61" s="39" t="s">
        <v>180</v>
      </c>
      <c r="D61" s="40">
        <v>10000</v>
      </c>
      <c r="E61" s="39" t="s">
        <v>9</v>
      </c>
      <c r="F61" s="39" t="s">
        <v>117</v>
      </c>
      <c r="G61" s="36" t="str">
        <f t="shared" si="0"/>
        <v>Low</v>
      </c>
      <c r="H61" s="41">
        <v>0.2</v>
      </c>
      <c r="I61" s="11" t="str" cm="1">
        <f t="array" ref="I61">INDEX(_xlfn.TEXTSPLIT(טבלה1[[#This Row],[עמודה2]],","),1)</f>
        <v>Sahibzada Ajit Singh Nagar</v>
      </c>
      <c r="J61" s="12" t="str" cm="1">
        <f t="array" ref="J61">INDEX(_xlfn.TEXTSPLIT(טבלה1[[#This Row],[עמודה2]],","),2)</f>
        <v xml:space="preserve"> India</v>
      </c>
      <c r="K61" s="43" t="str">
        <f>_xlfn.CONCAT(טבלה1[[#This Row],[AI_Companies]]," ",טבלה1[[#This Row],[עמודה1]])</f>
        <v>XenonStack https://www.xenonstack.com/</v>
      </c>
      <c r="L61" s="28">
        <v>2</v>
      </c>
      <c r="M61" s="28" t="str">
        <f>IF(טבלה1[[#This Row],[עמודה53]]&gt;2000,"Yes","No")</f>
        <v>No</v>
      </c>
      <c r="N61" s="28">
        <v>9</v>
      </c>
      <c r="O61" s="28">
        <f>AVERAGE(טבלה1[[#This Row],[עמודה52]:[עמודה53]])</f>
        <v>149.5</v>
      </c>
      <c r="P61" s="28" t="str">
        <f>IF(טבלה1[[#This Row],[עמודה4]]="&lt; $25 / hr","0$ - $25 / hr",טבלה1[[#This Row],[עמודה4]])</f>
        <v>$25 - $49 / hr</v>
      </c>
      <c r="Q61" s="12" t="str" cm="1">
        <f t="array" ref="Q61">INDEX(_xlfn.TEXTSPLIT(טבלה1[[#This Row],[עמודה55]],"-"),1)</f>
        <v xml:space="preserve">$25 </v>
      </c>
      <c r="R61" s="21" t="str" cm="1">
        <f t="array" ref="R61">INDEX(_xlfn.TEXTSPLIT(INDEX(_xlfn.TEXTSPLIT(טבלה1[[#This Row],[עמודה55]],"-"),2),"/"),1)</f>
        <v xml:space="preserve"> $49 </v>
      </c>
      <c r="S61" s="28">
        <f>AVERAGE(טבלה1[[#This Row],[עמודה59]:[עמודה60]])</f>
        <v>37</v>
      </c>
      <c r="T61" s="31">
        <f>VALUE(SUBSTITUTE(טבלה1[[#This Row],[עמודה56]],"$",""))</f>
        <v>25</v>
      </c>
      <c r="U61" s="31">
        <f>VALUE(SUBSTITUTE(טבלה1[[#This Row],[עמודה57]],"$",""))</f>
        <v>49</v>
      </c>
      <c r="V61" s="31" t="str">
        <f>IF(טבלה1[[#This Row],[עמודה58]]&gt;30,"Yes","No")</f>
        <v>Yes</v>
      </c>
    </row>
    <row r="62" spans="1:22" x14ac:dyDescent="0.15">
      <c r="A62" s="32" t="s">
        <v>181</v>
      </c>
      <c r="B62" s="33" t="s">
        <v>182</v>
      </c>
      <c r="C62" s="33" t="s">
        <v>66</v>
      </c>
      <c r="D62" s="44">
        <v>25000</v>
      </c>
      <c r="E62" s="33" t="s">
        <v>4</v>
      </c>
      <c r="F62" s="33" t="s">
        <v>29</v>
      </c>
      <c r="G62" s="36" t="str">
        <f t="shared" si="0"/>
        <v>Low</v>
      </c>
      <c r="H62" s="34">
        <v>0.2</v>
      </c>
      <c r="I62" s="11" t="str" cm="1">
        <f t="array" ref="I62">INDEX(_xlfn.TEXTSPLIT(טבלה1[[#This Row],[עמודה2]],","),1)</f>
        <v>Atlanta</v>
      </c>
      <c r="J62" s="12" t="str" cm="1">
        <f t="array" ref="J62">INDEX(_xlfn.TEXTSPLIT(טבלה1[[#This Row],[עמודה2]],","),2)</f>
        <v xml:space="preserve"> GA</v>
      </c>
      <c r="K62" s="37" t="str">
        <f>_xlfn.CONCAT(טבלה1[[#This Row],[AI_Companies]]," ",טבלה1[[#This Row],[עמודה1]])</f>
        <v>Wi4 https://www.wi4.org/</v>
      </c>
      <c r="L62" s="36">
        <v>10</v>
      </c>
      <c r="M62" s="36" t="str">
        <f>IF(טבלה1[[#This Row],[עמודה53]]&gt;2000,"Yes","No")</f>
        <v>No</v>
      </c>
      <c r="N62" s="36">
        <v>49</v>
      </c>
      <c r="O62" s="36">
        <f>AVERAGE(טבלה1[[#This Row],[עמודה52]:[עמודה53]])</f>
        <v>5.5</v>
      </c>
      <c r="P62" s="36" t="str">
        <f>IF(טבלה1[[#This Row],[עמודה4]]="&lt; $25 / hr","0$ - $25 / hr",טבלה1[[#This Row],[עמודה4]])</f>
        <v>$50 - $99 / hr</v>
      </c>
      <c r="Q62" s="12" t="str" cm="1">
        <f t="array" ref="Q62">INDEX(_xlfn.TEXTSPLIT(טבלה1[[#This Row],[עמודה55]],"-"),1)</f>
        <v xml:space="preserve">$50 </v>
      </c>
      <c r="R62" s="21" t="str" cm="1">
        <f t="array" ref="R62">INDEX(_xlfn.TEXTSPLIT(INDEX(_xlfn.TEXTSPLIT(טבלה1[[#This Row],[עמודה55]],"-"),2),"/"),1)</f>
        <v xml:space="preserve"> $99 </v>
      </c>
      <c r="S62" s="36">
        <f>AVERAGE(טבלה1[[#This Row],[עמודה59]:[עמודה60]])</f>
        <v>74.5</v>
      </c>
      <c r="T62" s="38">
        <f>VALUE(SUBSTITUTE(טבלה1[[#This Row],[עמודה56]],"$",""))</f>
        <v>50</v>
      </c>
      <c r="U62" s="38">
        <f>VALUE(SUBSTITUTE(טבלה1[[#This Row],[עמודה57]],"$",""))</f>
        <v>99</v>
      </c>
      <c r="V62" s="38" t="str">
        <f>IF(טבלה1[[#This Row],[עמודה58]]&gt;30,"Yes","No")</f>
        <v>Yes</v>
      </c>
    </row>
    <row r="63" spans="1:22" x14ac:dyDescent="0.15">
      <c r="A63" s="32" t="s">
        <v>183</v>
      </c>
      <c r="B63" s="39" t="s">
        <v>184</v>
      </c>
      <c r="C63" s="39" t="s">
        <v>185</v>
      </c>
      <c r="D63" s="40">
        <v>25000</v>
      </c>
      <c r="E63" s="39" t="s">
        <v>33</v>
      </c>
      <c r="F63" s="39" t="s">
        <v>29</v>
      </c>
      <c r="G63" s="36" t="str">
        <f t="shared" si="0"/>
        <v>Low</v>
      </c>
      <c r="H63" s="41">
        <v>0.1</v>
      </c>
      <c r="I63" s="11" t="str" cm="1">
        <f t="array" ref="I63">INDEX(_xlfn.TEXTSPLIT(טבלה1[[#This Row],[עמודה2]],","),1)</f>
        <v>Toronto</v>
      </c>
      <c r="J63" s="12" t="str" cm="1">
        <f t="array" ref="J63">INDEX(_xlfn.TEXTSPLIT(טבלה1[[#This Row],[עמודה2]],","),2)</f>
        <v xml:space="preserve"> Canada</v>
      </c>
      <c r="K63" s="43" t="str">
        <f>_xlfn.CONCAT(טבלה1[[#This Row],[AI_Companies]]," ",טבלה1[[#This Row],[עמודה1]])</f>
        <v>FintelicsTechnologyInc. https://www.fintelics.com/</v>
      </c>
      <c r="L63" s="28">
        <v>10</v>
      </c>
      <c r="M63" s="28" t="str">
        <f>IF(טבלה1[[#This Row],[עמודה53]]&gt;2000,"Yes","No")</f>
        <v>No</v>
      </c>
      <c r="N63" s="28">
        <v>49</v>
      </c>
      <c r="O63" s="28">
        <f>AVERAGE(טבלה1[[#This Row],[עמודה52]:[עמודה53]])</f>
        <v>29.5</v>
      </c>
      <c r="P63" s="28" t="str">
        <f>IF(טבלה1[[#This Row],[עמודה4]]="&lt; $25 / hr","0$ - $25 / hr",טבלה1[[#This Row],[עמודה4]])</f>
        <v>Undisclosed</v>
      </c>
      <c r="Q63" s="12" t="str" cm="1">
        <f t="array" ref="Q63">INDEX(_xlfn.TEXTSPLIT(טבלה1[[#This Row],[עמודה55]],"-"),1)</f>
        <v>Undisclosed</v>
      </c>
      <c r="R63" s="21" t="e" cm="1">
        <f t="array" ref="R63">INDEX(_xlfn.TEXTSPLIT(INDEX(_xlfn.TEXTSPLIT(טבלה1[[#This Row],[עמודה55]],"-"),2),"/"),1)</f>
        <v>#REF!</v>
      </c>
      <c r="S63" s="28" t="e">
        <f>AVERAGE(טבלה1[[#This Row],[עמודה59]:[עמודה60]])</f>
        <v>#VALUE!</v>
      </c>
      <c r="T63" s="31" t="e">
        <f>VALUE(SUBSTITUTE(טבלה1[[#This Row],[עמודה56]],"$",""))</f>
        <v>#VALUE!</v>
      </c>
      <c r="U63" s="31" t="e">
        <f>VALUE(SUBSTITUTE(טבלה1[[#This Row],[עמודה57]],"$",""))</f>
        <v>#REF!</v>
      </c>
      <c r="V63" s="31" t="e">
        <f>IF(טבלה1[[#This Row],[עמודה58]]&gt;30,"Yes","No")</f>
        <v>#VALUE!</v>
      </c>
    </row>
    <row r="64" spans="1:22" x14ac:dyDescent="0.15">
      <c r="A64" s="32" t="s">
        <v>186</v>
      </c>
      <c r="B64" s="33" t="s">
        <v>187</v>
      </c>
      <c r="C64" s="33" t="s">
        <v>102</v>
      </c>
      <c r="D64" s="44">
        <v>1000</v>
      </c>
      <c r="E64" s="33" t="s">
        <v>9</v>
      </c>
      <c r="F64" s="33" t="s">
        <v>29</v>
      </c>
      <c r="G64" s="36" t="str">
        <f t="shared" si="0"/>
        <v>Low</v>
      </c>
      <c r="H64" s="34">
        <v>0.1</v>
      </c>
      <c r="I64" s="11" t="str" cm="1">
        <f t="array" ref="I64">INDEX(_xlfn.TEXTSPLIT(טבלה1[[#This Row],[עמודה2]],","),1)</f>
        <v>Kharkiv</v>
      </c>
      <c r="J64" s="12" t="str" cm="1">
        <f t="array" ref="J64">INDEX(_xlfn.TEXTSPLIT(טבלה1[[#This Row],[עמודה2]],","),2)</f>
        <v xml:space="preserve"> Ukraine</v>
      </c>
      <c r="K64" s="37" t="str">
        <f>_xlfn.CONCAT(טבלה1[[#This Row],[AI_Companies]]," ",טבלה1[[#This Row],[עמודה1]])</f>
        <v>EXBSoft http://exbsoft.com/</v>
      </c>
      <c r="L64" s="36">
        <v>10</v>
      </c>
      <c r="M64" s="36" t="str">
        <f>IF(טבלה1[[#This Row],[עמודה53]]&gt;2000,"Yes","No")</f>
        <v>No</v>
      </c>
      <c r="N64" s="36">
        <v>49</v>
      </c>
      <c r="O64" s="36">
        <f>AVERAGE(טבלה1[[#This Row],[עמודה52]:[עמודה53]])</f>
        <v>29.5</v>
      </c>
      <c r="P64" s="36" t="str">
        <f>IF(טבלה1[[#This Row],[עמודה4]]="&lt; $25 / hr","0$ - $25 / hr",טבלה1[[#This Row],[עמודה4]])</f>
        <v>$25 - $49 / hr</v>
      </c>
      <c r="Q64" s="12" t="str" cm="1">
        <f t="array" ref="Q64">INDEX(_xlfn.TEXTSPLIT(טבלה1[[#This Row],[עמודה55]],"-"),1)</f>
        <v xml:space="preserve">$25 </v>
      </c>
      <c r="R64" s="21" t="str" cm="1">
        <f t="array" ref="R64">INDEX(_xlfn.TEXTSPLIT(INDEX(_xlfn.TEXTSPLIT(טבלה1[[#This Row],[עמודה55]],"-"),2),"/"),1)</f>
        <v xml:space="preserve"> $49 </v>
      </c>
      <c r="S64" s="36">
        <f>AVERAGE(טבלה1[[#This Row],[עמודה59]:[עמודה60]])</f>
        <v>37</v>
      </c>
      <c r="T64" s="38">
        <f>VALUE(SUBSTITUTE(טבלה1[[#This Row],[עמודה56]],"$",""))</f>
        <v>25</v>
      </c>
      <c r="U64" s="38">
        <f>VALUE(SUBSTITUTE(טבלה1[[#This Row],[עמודה57]],"$",""))</f>
        <v>49</v>
      </c>
      <c r="V64" s="38" t="str">
        <f>IF(טבלה1[[#This Row],[עמודה58]]&gt;30,"Yes","No")</f>
        <v>Yes</v>
      </c>
    </row>
    <row r="65" spans="1:22" x14ac:dyDescent="0.15">
      <c r="A65" s="32" t="s">
        <v>188</v>
      </c>
      <c r="B65" s="39" t="s">
        <v>189</v>
      </c>
      <c r="C65" s="39" t="s">
        <v>190</v>
      </c>
      <c r="D65" s="40">
        <v>5000</v>
      </c>
      <c r="E65" s="39" t="s">
        <v>21</v>
      </c>
      <c r="F65" s="39" t="s">
        <v>117</v>
      </c>
      <c r="G65" s="36" t="str">
        <f t="shared" si="0"/>
        <v>Low</v>
      </c>
      <c r="H65" s="41">
        <v>0.1</v>
      </c>
      <c r="I65" s="11" t="str" cm="1">
        <f t="array" ref="I65">INDEX(_xlfn.TEXTSPLIT(טבלה1[[#This Row],[עמודה2]],","),1)</f>
        <v>London</v>
      </c>
      <c r="J65" s="12" t="str" cm="1">
        <f t="array" ref="J65">INDEX(_xlfn.TEXTSPLIT(טבלה1[[#This Row],[עמודה2]],","),2)</f>
        <v xml:space="preserve"> United Kingdom</v>
      </c>
      <c r="K65" s="43" t="str">
        <f>_xlfn.CONCAT(טבלה1[[#This Row],[AI_Companies]]," ",טבלה1[[#This Row],[עמודה1]])</f>
        <v>LoomingTech https://www.looming.tech/</v>
      </c>
      <c r="L65" s="28">
        <v>2</v>
      </c>
      <c r="M65" s="28" t="str">
        <f>IF(טבלה1[[#This Row],[עמודה53]]&gt;2000,"Yes","No")</f>
        <v>No</v>
      </c>
      <c r="N65" s="28">
        <v>9</v>
      </c>
      <c r="O65" s="28">
        <f>AVERAGE(טבלה1[[#This Row],[עמודה52]:[עמודה53]])</f>
        <v>29.5</v>
      </c>
      <c r="P65" s="28" t="str">
        <f>IF(טבלה1[[#This Row],[עמודה4]]="&lt; $25 / hr","0$ - $25 / hr",טבלה1[[#This Row],[עמודה4]])</f>
        <v>$50 - $99 / hr</v>
      </c>
      <c r="Q65" s="12" t="str" cm="1">
        <f t="array" ref="Q65">INDEX(_xlfn.TEXTSPLIT(טבלה1[[#This Row],[עמודה55]],"-"),1)</f>
        <v xml:space="preserve">$50 </v>
      </c>
      <c r="R65" s="21" t="str" cm="1">
        <f t="array" ref="R65">INDEX(_xlfn.TEXTSPLIT(INDEX(_xlfn.TEXTSPLIT(טבלה1[[#This Row],[עמודה55]],"-"),2),"/"),1)</f>
        <v xml:space="preserve"> $99 </v>
      </c>
      <c r="S65" s="28">
        <f>AVERAGE(טבלה1[[#This Row],[עמודה59]:[עמודה60]])</f>
        <v>74.5</v>
      </c>
      <c r="T65" s="31">
        <f>VALUE(SUBSTITUTE(טבלה1[[#This Row],[עמודה56]],"$",""))</f>
        <v>50</v>
      </c>
      <c r="U65" s="31">
        <f>VALUE(SUBSTITUTE(טבלה1[[#This Row],[עמודה57]],"$",""))</f>
        <v>99</v>
      </c>
      <c r="V65" s="31" t="str">
        <f>IF(טבלה1[[#This Row],[עמודה58]]&gt;30,"Yes","No")</f>
        <v>Yes</v>
      </c>
    </row>
    <row r="66" spans="1:22" x14ac:dyDescent="0.15">
      <c r="A66" s="32" t="s">
        <v>191</v>
      </c>
      <c r="B66" s="33" t="s">
        <v>192</v>
      </c>
      <c r="C66" s="33" t="s">
        <v>193</v>
      </c>
      <c r="D66" s="44">
        <v>25000</v>
      </c>
      <c r="E66" s="33" t="s">
        <v>33</v>
      </c>
      <c r="F66" s="33" t="s">
        <v>29</v>
      </c>
      <c r="G66" s="36" t="str">
        <f t="shared" si="0"/>
        <v>Low</v>
      </c>
      <c r="H66" s="34">
        <v>0.1</v>
      </c>
      <c r="I66" s="11" t="str" cm="1">
        <f t="array" ref="I66">INDEX(_xlfn.TEXTSPLIT(טבלה1[[#This Row],[עמודה2]],","),1)</f>
        <v>Nashville</v>
      </c>
      <c r="J66" s="12" t="str" cm="1">
        <f t="array" ref="J66">INDEX(_xlfn.TEXTSPLIT(טבלה1[[#This Row],[עמודה2]],","),2)</f>
        <v xml:space="preserve"> TN</v>
      </c>
      <c r="K66" s="37" t="str">
        <f>_xlfn.CONCAT(טבלה1[[#This Row],[AI_Companies]]," ",טבלה1[[#This Row],[עמודה1]])</f>
        <v>SteadfastMedia http://www.steadfastmedia.com/</v>
      </c>
      <c r="L66" s="36">
        <v>10</v>
      </c>
      <c r="M66" s="36" t="str">
        <f>IF(טבלה1[[#This Row],[עמודה53]]&gt;2000,"Yes","No")</f>
        <v>No</v>
      </c>
      <c r="N66" s="36">
        <v>49</v>
      </c>
      <c r="O66" s="36">
        <f>AVERAGE(טבלה1[[#This Row],[עמודה52]:[עמודה53]])</f>
        <v>5.5</v>
      </c>
      <c r="P66" s="36" t="str">
        <f>IF(טבלה1[[#This Row],[עמודה4]]="&lt; $25 / hr","0$ - $25 / hr",טבלה1[[#This Row],[עמודה4]])</f>
        <v>$100 - $149 / hr</v>
      </c>
      <c r="Q66" s="12" t="str" cm="1">
        <f t="array" ref="Q66">INDEX(_xlfn.TEXTSPLIT(טבלה1[[#This Row],[עמודה55]],"-"),1)</f>
        <v xml:space="preserve">$100 </v>
      </c>
      <c r="R66" s="21" t="str" cm="1">
        <f t="array" ref="R66">INDEX(_xlfn.TEXTSPLIT(INDEX(_xlfn.TEXTSPLIT(טבלה1[[#This Row],[עמודה55]],"-"),2),"/"),1)</f>
        <v xml:space="preserve"> $149 </v>
      </c>
      <c r="S66" s="36">
        <f>AVERAGE(טבלה1[[#This Row],[עמודה59]:[עמודה60]])</f>
        <v>124.5</v>
      </c>
      <c r="T66" s="38">
        <f>VALUE(SUBSTITUTE(טבלה1[[#This Row],[עמודה56]],"$",""))</f>
        <v>100</v>
      </c>
      <c r="U66" s="38">
        <f>VALUE(SUBSTITUTE(טבלה1[[#This Row],[עמודה57]],"$",""))</f>
        <v>149</v>
      </c>
      <c r="V66" s="38" t="str">
        <f>IF(טבלה1[[#This Row],[עמודה58]]&gt;30,"Yes","No")</f>
        <v>Yes</v>
      </c>
    </row>
    <row r="67" spans="1:22" x14ac:dyDescent="0.15">
      <c r="A67" s="32" t="s">
        <v>194</v>
      </c>
      <c r="B67" s="39" t="s">
        <v>195</v>
      </c>
      <c r="C67" s="39" t="s">
        <v>196</v>
      </c>
      <c r="D67" s="40">
        <v>10000</v>
      </c>
      <c r="E67" s="39" t="s">
        <v>33</v>
      </c>
      <c r="F67" s="39" t="s">
        <v>29</v>
      </c>
      <c r="G67" s="36" t="str">
        <f t="shared" ref="G67:G130" si="1">IF(H67&gt;0.8,"High",IF(H67&gt;0.4,"Med","Low"))</f>
        <v>Low</v>
      </c>
      <c r="H67" s="41">
        <v>0.1</v>
      </c>
      <c r="I67" s="11" t="str" cm="1">
        <f t="array" ref="I67">INDEX(_xlfn.TEXTSPLIT(טבלה1[[#This Row],[עמודה2]],","),1)</f>
        <v>Houston</v>
      </c>
      <c r="J67" s="12" t="str" cm="1">
        <f t="array" ref="J67">INDEX(_xlfn.TEXTSPLIT(טבלה1[[#This Row],[עמודה2]],","),2)</f>
        <v xml:space="preserve"> TX</v>
      </c>
      <c r="K67" s="43" t="str">
        <f>_xlfn.CONCAT(טבלה1[[#This Row],[AI_Companies]]," ",טבלה1[[#This Row],[עמודה1]])</f>
        <v>Ulfix https://www.ulfix.dev/</v>
      </c>
      <c r="L67" s="28">
        <v>10</v>
      </c>
      <c r="M67" s="28" t="str">
        <f>IF(טבלה1[[#This Row],[עמודה53]]&gt;2000,"Yes","No")</f>
        <v>No</v>
      </c>
      <c r="N67" s="28">
        <v>49</v>
      </c>
      <c r="O67" s="28">
        <f>AVERAGE(טבלה1[[#This Row],[עמודה52]:[עמודה53]])</f>
        <v>29.5</v>
      </c>
      <c r="P67" s="28" t="str">
        <f>IF(טבלה1[[#This Row],[עמודה4]]="&lt; $25 / hr","0$ - $25 / hr",טבלה1[[#This Row],[עמודה4]])</f>
        <v>$25 - $49 / hr</v>
      </c>
      <c r="Q67" s="12" t="str" cm="1">
        <f t="array" ref="Q67">INDEX(_xlfn.TEXTSPLIT(טבלה1[[#This Row],[עמודה55]],"-"),1)</f>
        <v xml:space="preserve">$25 </v>
      </c>
      <c r="R67" s="21" t="str" cm="1">
        <f t="array" ref="R67">INDEX(_xlfn.TEXTSPLIT(INDEX(_xlfn.TEXTSPLIT(טבלה1[[#This Row],[עמודה55]],"-"),2),"/"),1)</f>
        <v xml:space="preserve"> $49 </v>
      </c>
      <c r="S67" s="28">
        <f>AVERAGE(טבלה1[[#This Row],[עמודה59]:[עמודה60]])</f>
        <v>37</v>
      </c>
      <c r="T67" s="31">
        <f>VALUE(SUBSTITUTE(טבלה1[[#This Row],[עמודה56]],"$",""))</f>
        <v>25</v>
      </c>
      <c r="U67" s="31">
        <f>VALUE(SUBSTITUTE(טבלה1[[#This Row],[עמודה57]],"$",""))</f>
        <v>49</v>
      </c>
      <c r="V67" s="31" t="str">
        <f>IF(טבלה1[[#This Row],[עמודה58]]&gt;30,"Yes","No")</f>
        <v>Yes</v>
      </c>
    </row>
    <row r="68" spans="1:22" x14ac:dyDescent="0.15">
      <c r="A68" s="32" t="s">
        <v>197</v>
      </c>
      <c r="B68" s="33" t="s">
        <v>198</v>
      </c>
      <c r="C68" s="33" t="s">
        <v>174</v>
      </c>
      <c r="D68" s="44">
        <v>25000</v>
      </c>
      <c r="E68" s="33" t="s">
        <v>63</v>
      </c>
      <c r="F68" s="33" t="s">
        <v>29</v>
      </c>
      <c r="G68" s="36" t="str">
        <f t="shared" si="1"/>
        <v>High</v>
      </c>
      <c r="H68" s="34">
        <v>0.9</v>
      </c>
      <c r="I68" s="11" t="str" cm="1">
        <f t="array" ref="I68">INDEX(_xlfn.TEXTSPLIT(טבלה1[[#This Row],[עמודה2]],","),1)</f>
        <v>Southampton</v>
      </c>
      <c r="J68" s="12" t="str" cm="1">
        <f t="array" ref="J68">INDEX(_xlfn.TEXTSPLIT(טבלה1[[#This Row],[עמודה2]],","),2)</f>
        <v xml:space="preserve"> United Kingdom</v>
      </c>
      <c r="K68" s="37" t="str">
        <f>_xlfn.CONCAT(טבלה1[[#This Row],[AI_Companies]]," ",טבלה1[[#This Row],[עמודה1]])</f>
        <v>InnoSourceTechnology https://innosourcetech.com/</v>
      </c>
      <c r="L68" s="36">
        <v>10</v>
      </c>
      <c r="M68" s="36" t="str">
        <f>IF(טבלה1[[#This Row],[עמודה53]]&gt;2000,"Yes","No")</f>
        <v>No</v>
      </c>
      <c r="N68" s="36">
        <v>49</v>
      </c>
      <c r="O68" s="36">
        <f>AVERAGE(טבלה1[[#This Row],[עמודה52]:[עמודה53]])</f>
        <v>29.5</v>
      </c>
      <c r="P68" s="36" t="str">
        <f>IF(טבלה1[[#This Row],[עמודה4]]="&lt; $25 / hr","0$ - $25 / hr",טבלה1[[#This Row],[עמודה4]])</f>
        <v>$25 - $49 / hr</v>
      </c>
      <c r="Q68" s="12" t="str" cm="1">
        <f t="array" ref="Q68">INDEX(_xlfn.TEXTSPLIT(טבלה1[[#This Row],[עמודה55]],"-"),1)</f>
        <v xml:space="preserve">$25 </v>
      </c>
      <c r="R68" s="21" t="str" cm="1">
        <f t="array" ref="R68">INDEX(_xlfn.TEXTSPLIT(INDEX(_xlfn.TEXTSPLIT(טבלה1[[#This Row],[עמודה55]],"-"),2),"/"),1)</f>
        <v xml:space="preserve"> $49 </v>
      </c>
      <c r="S68" s="36">
        <f>AVERAGE(טבלה1[[#This Row],[עמודה59]:[עמודה60]])</f>
        <v>37</v>
      </c>
      <c r="T68" s="38">
        <f>VALUE(SUBSTITUTE(טבלה1[[#This Row],[עמודה56]],"$",""))</f>
        <v>25</v>
      </c>
      <c r="U68" s="38">
        <f>VALUE(SUBSTITUTE(טבלה1[[#This Row],[עמודה57]],"$",""))</f>
        <v>49</v>
      </c>
      <c r="V68" s="38" t="str">
        <f>IF(טבלה1[[#This Row],[עמודה58]]&gt;30,"Yes","No")</f>
        <v>Yes</v>
      </c>
    </row>
    <row r="69" spans="1:22" x14ac:dyDescent="0.15">
      <c r="A69" s="32" t="s">
        <v>199</v>
      </c>
      <c r="B69" s="39" t="s">
        <v>200</v>
      </c>
      <c r="C69" s="39" t="s">
        <v>201</v>
      </c>
      <c r="D69" s="40">
        <v>5000</v>
      </c>
      <c r="E69" s="39" t="s">
        <v>33</v>
      </c>
      <c r="F69" s="39" t="s">
        <v>117</v>
      </c>
      <c r="G69" s="36" t="str">
        <f t="shared" si="1"/>
        <v>High</v>
      </c>
      <c r="H69" s="41">
        <v>1</v>
      </c>
      <c r="I69" s="11" t="str" cm="1">
        <f t="array" ref="I69">INDEX(_xlfn.TEXTSPLIT(טבלה1[[#This Row],[עמודה2]],","),1)</f>
        <v>Berlin</v>
      </c>
      <c r="J69" s="12" t="str" cm="1">
        <f t="array" ref="J69">INDEX(_xlfn.TEXTSPLIT(טבלה1[[#This Row],[עמודה2]],","),2)</f>
        <v xml:space="preserve"> Germany</v>
      </c>
      <c r="K69" s="43" t="str">
        <f>_xlfn.CONCAT(טבלה1[[#This Row],[AI_Companies]]," ",טבלה1[[#This Row],[עמודה1]])</f>
        <v>didaMachineLearning https://dida.do/</v>
      </c>
      <c r="L69" s="28">
        <v>2</v>
      </c>
      <c r="M69" s="28" t="str">
        <f>IF(טבלה1[[#This Row],[עמודה53]]&gt;2000,"Yes","No")</f>
        <v>No</v>
      </c>
      <c r="N69" s="28">
        <v>9</v>
      </c>
      <c r="O69" s="28">
        <f>AVERAGE(טבלה1[[#This Row],[עמודה52]:[עמודה53]])</f>
        <v>29.5</v>
      </c>
      <c r="P69" s="28" t="str">
        <f>IF(טבלה1[[#This Row],[עמודה4]]="&lt; $25 / hr","0$ - $25 / hr",טבלה1[[#This Row],[עמודה4]])</f>
        <v>$150 - $199 / hr</v>
      </c>
      <c r="Q69" s="12" t="str" cm="1">
        <f t="array" ref="Q69">INDEX(_xlfn.TEXTSPLIT(טבלה1[[#This Row],[עמודה55]],"-"),1)</f>
        <v xml:space="preserve">$150 </v>
      </c>
      <c r="R69" s="21" t="str" cm="1">
        <f t="array" ref="R69">INDEX(_xlfn.TEXTSPLIT(INDEX(_xlfn.TEXTSPLIT(טבלה1[[#This Row],[עמודה55]],"-"),2),"/"),1)</f>
        <v xml:space="preserve"> $199 </v>
      </c>
      <c r="S69" s="28">
        <f>AVERAGE(טבלה1[[#This Row],[עמודה59]:[עמודה60]])</f>
        <v>174.5</v>
      </c>
      <c r="T69" s="31">
        <f>VALUE(SUBSTITUTE(טבלה1[[#This Row],[עמודה56]],"$",""))</f>
        <v>150</v>
      </c>
      <c r="U69" s="31">
        <f>VALUE(SUBSTITUTE(טבלה1[[#This Row],[עמודה57]],"$",""))</f>
        <v>199</v>
      </c>
      <c r="V69" s="31" t="str">
        <f>IF(טבלה1[[#This Row],[עמודה58]]&gt;30,"Yes","No")</f>
        <v>Yes</v>
      </c>
    </row>
    <row r="70" spans="1:22" x14ac:dyDescent="0.15">
      <c r="A70" s="32" t="s">
        <v>202</v>
      </c>
      <c r="B70" s="33" t="s">
        <v>203</v>
      </c>
      <c r="C70" s="33" t="s">
        <v>204</v>
      </c>
      <c r="D70" s="44">
        <v>50000</v>
      </c>
      <c r="E70" s="33" t="s">
        <v>33</v>
      </c>
      <c r="F70" s="33" t="s">
        <v>5</v>
      </c>
      <c r="G70" s="36" t="str">
        <f t="shared" si="1"/>
        <v>Low</v>
      </c>
      <c r="H70" s="34">
        <v>0.1</v>
      </c>
      <c r="I70" s="11" t="str" cm="1">
        <f t="array" ref="I70">INDEX(_xlfn.TEXTSPLIT(טבלה1[[#This Row],[עמודה2]],","),1)</f>
        <v>Київ</v>
      </c>
      <c r="J70" s="12" t="str" cm="1">
        <f t="array" ref="J70">INDEX(_xlfn.TEXTSPLIT(טבלה1[[#This Row],[עמודה2]],","),2)</f>
        <v xml:space="preserve"> Ukraine</v>
      </c>
      <c r="K70" s="37" t="str">
        <f>_xlfn.CONCAT(טבלה1[[#This Row],[AI_Companies]]," ",טבלה1[[#This Row],[עמודה1]])</f>
        <v>botsband https://www.botsband.online</v>
      </c>
      <c r="L70" s="36">
        <v>250</v>
      </c>
      <c r="M70" s="36" t="str">
        <f>IF(טבלה1[[#This Row],[עמודה53]]&gt;2000,"Yes","No")</f>
        <v>No</v>
      </c>
      <c r="N70" s="36">
        <v>999</v>
      </c>
      <c r="O70" s="36">
        <f>AVERAGE(טבלה1[[#This Row],[עמודה52]:[עמודה53]])</f>
        <v>5.5</v>
      </c>
      <c r="P70" s="36" t="str">
        <f>IF(טבלה1[[#This Row],[עמודה4]]="&lt; $25 / hr","0$ - $25 / hr",טבלה1[[#This Row],[עמודה4]])</f>
        <v>$25 - $49 / hr</v>
      </c>
      <c r="Q70" s="12" t="str" cm="1">
        <f t="array" ref="Q70">INDEX(_xlfn.TEXTSPLIT(טבלה1[[#This Row],[עמודה55]],"-"),1)</f>
        <v xml:space="preserve">$25 </v>
      </c>
      <c r="R70" s="21" t="str" cm="1">
        <f t="array" ref="R70">INDEX(_xlfn.TEXTSPLIT(INDEX(_xlfn.TEXTSPLIT(טבלה1[[#This Row],[עמודה55]],"-"),2),"/"),1)</f>
        <v xml:space="preserve"> $49 </v>
      </c>
      <c r="S70" s="36">
        <f>AVERAGE(טבלה1[[#This Row],[עמודה59]:[עמודה60]])</f>
        <v>37</v>
      </c>
      <c r="T70" s="38">
        <f>VALUE(SUBSTITUTE(טבלה1[[#This Row],[עמודה56]],"$",""))</f>
        <v>25</v>
      </c>
      <c r="U70" s="38">
        <f>VALUE(SUBSTITUTE(טבלה1[[#This Row],[עמודה57]],"$",""))</f>
        <v>49</v>
      </c>
      <c r="V70" s="38" t="str">
        <f>IF(טבלה1[[#This Row],[עמודה58]]&gt;30,"Yes","No")</f>
        <v>Yes</v>
      </c>
    </row>
    <row r="71" spans="1:22" x14ac:dyDescent="0.15">
      <c r="A71" s="32" t="s">
        <v>205</v>
      </c>
      <c r="B71" s="39" t="s">
        <v>206</v>
      </c>
      <c r="C71" s="39" t="s">
        <v>207</v>
      </c>
      <c r="D71" s="40">
        <v>10000</v>
      </c>
      <c r="E71" s="39" t="s">
        <v>9</v>
      </c>
      <c r="F71" s="39" t="s">
        <v>29</v>
      </c>
      <c r="G71" s="36" t="str">
        <f t="shared" si="1"/>
        <v>Med</v>
      </c>
      <c r="H71" s="41">
        <v>0.65</v>
      </c>
      <c r="I71" s="11" t="str" cm="1">
        <f t="array" ref="I71">INDEX(_xlfn.TEXTSPLIT(טבלה1[[#This Row],[עמודה2]],","),1)</f>
        <v>Palo Alto</v>
      </c>
      <c r="J71" s="12" t="str" cm="1">
        <f t="array" ref="J71">INDEX(_xlfn.TEXTSPLIT(טבלה1[[#This Row],[עמודה2]],","),2)</f>
        <v xml:space="preserve"> CA</v>
      </c>
      <c r="K71" s="43" t="str">
        <f>_xlfn.CONCAT(טבלה1[[#This Row],[AI_Companies]]," ",טבלה1[[#This Row],[עמודה1]])</f>
        <v>WaverleySoftware https://waverleysoftware.com/</v>
      </c>
      <c r="L71" s="28">
        <v>10</v>
      </c>
      <c r="M71" s="28" t="str">
        <f>IF(טבלה1[[#This Row],[עמודה53]]&gt;2000,"Yes","No")</f>
        <v>No</v>
      </c>
      <c r="N71" s="28">
        <v>49</v>
      </c>
      <c r="O71" s="28">
        <f>AVERAGE(טבלה1[[#This Row],[עמודה52]:[עמודה53]])</f>
        <v>624.5</v>
      </c>
      <c r="P71" s="28" t="str">
        <f>IF(טבלה1[[#This Row],[עמודה4]]="&lt; $25 / hr","0$ - $25 / hr",טבלה1[[#This Row],[עמודה4]])</f>
        <v>$25 - $49 / hr</v>
      </c>
      <c r="Q71" s="12" t="str" cm="1">
        <f t="array" ref="Q71">INDEX(_xlfn.TEXTSPLIT(טבלה1[[#This Row],[עמודה55]],"-"),1)</f>
        <v xml:space="preserve">$25 </v>
      </c>
      <c r="R71" s="21" t="str" cm="1">
        <f t="array" ref="R71">INDEX(_xlfn.TEXTSPLIT(INDEX(_xlfn.TEXTSPLIT(טבלה1[[#This Row],[עמודה55]],"-"),2),"/"),1)</f>
        <v xml:space="preserve"> $49 </v>
      </c>
      <c r="S71" s="28">
        <f>AVERAGE(טבלה1[[#This Row],[עמודה59]:[עמודה60]])</f>
        <v>37</v>
      </c>
      <c r="T71" s="31">
        <f>VALUE(SUBSTITUTE(טבלה1[[#This Row],[עמודה56]],"$",""))</f>
        <v>25</v>
      </c>
      <c r="U71" s="31">
        <f>VALUE(SUBSTITUTE(טבלה1[[#This Row],[עמודה57]],"$",""))</f>
        <v>49</v>
      </c>
      <c r="V71" s="31" t="str">
        <f>IF(טבלה1[[#This Row],[עמודה58]]&gt;30,"Yes","No")</f>
        <v>Yes</v>
      </c>
    </row>
    <row r="72" spans="1:22" x14ac:dyDescent="0.15">
      <c r="A72" s="32" t="s">
        <v>208</v>
      </c>
      <c r="B72" s="33" t="s">
        <v>209</v>
      </c>
      <c r="C72" s="33" t="s">
        <v>28</v>
      </c>
      <c r="D72" s="44">
        <v>10000</v>
      </c>
      <c r="E72" s="33" t="s">
        <v>9</v>
      </c>
      <c r="F72" s="33" t="s">
        <v>29</v>
      </c>
      <c r="G72" s="36" t="str">
        <f t="shared" si="1"/>
        <v>Med</v>
      </c>
      <c r="H72" s="34">
        <v>0.55000000000000004</v>
      </c>
      <c r="I72" s="11" t="str" cm="1">
        <f t="array" ref="I72">INDEX(_xlfn.TEXTSPLIT(טבלה1[[#This Row],[עמודה2]],","),1)</f>
        <v>Haifa</v>
      </c>
      <c r="J72" s="12" t="str" cm="1">
        <f t="array" ref="J72">INDEX(_xlfn.TEXTSPLIT(טבלה1[[#This Row],[עמודה2]],","),2)</f>
        <v xml:space="preserve"> Israel</v>
      </c>
      <c r="K72" s="37" t="str">
        <f>_xlfn.CONCAT(טבלה1[[#This Row],[AI_Companies]]," ",טבלה1[[#This Row],[עמודה1]])</f>
        <v>BroutonLab https://broutonlab.com</v>
      </c>
      <c r="L72" s="36">
        <v>10</v>
      </c>
      <c r="M72" s="36" t="str">
        <f>IF(טבלה1[[#This Row],[עמודה53]]&gt;2000,"Yes","No")</f>
        <v>No</v>
      </c>
      <c r="N72" s="36">
        <v>49</v>
      </c>
      <c r="O72" s="36">
        <f>AVERAGE(טבלה1[[#This Row],[עמודה52]:[עמודה53]])</f>
        <v>29.5</v>
      </c>
      <c r="P72" s="36" t="str">
        <f>IF(טבלה1[[#This Row],[עמודה4]]="&lt; $25 / hr","0$ - $25 / hr",טבלה1[[#This Row],[עמודה4]])</f>
        <v>$50 - $99 / hr</v>
      </c>
      <c r="Q72" s="12" t="str" cm="1">
        <f t="array" ref="Q72">INDEX(_xlfn.TEXTSPLIT(טבלה1[[#This Row],[עמודה55]],"-"),1)</f>
        <v xml:space="preserve">$50 </v>
      </c>
      <c r="R72" s="21" t="str" cm="1">
        <f t="array" ref="R72">INDEX(_xlfn.TEXTSPLIT(INDEX(_xlfn.TEXTSPLIT(טבלה1[[#This Row],[עמודה55]],"-"),2),"/"),1)</f>
        <v xml:space="preserve"> $99 </v>
      </c>
      <c r="S72" s="36">
        <f>AVERAGE(טבלה1[[#This Row],[עמודה59]:[עמודה60]])</f>
        <v>74.5</v>
      </c>
      <c r="T72" s="38">
        <f>VALUE(SUBSTITUTE(טבלה1[[#This Row],[עמודה56]],"$",""))</f>
        <v>50</v>
      </c>
      <c r="U72" s="38">
        <f>VALUE(SUBSTITUTE(טבלה1[[#This Row],[עמודה57]],"$",""))</f>
        <v>99</v>
      </c>
      <c r="V72" s="38" t="str">
        <f>IF(טבלה1[[#This Row],[עמודה58]]&gt;30,"Yes","No")</f>
        <v>Yes</v>
      </c>
    </row>
    <row r="73" spans="1:22" x14ac:dyDescent="0.15">
      <c r="A73" s="32" t="s">
        <v>210</v>
      </c>
      <c r="B73" s="39" t="s">
        <v>211</v>
      </c>
      <c r="C73" s="39" t="s">
        <v>212</v>
      </c>
      <c r="D73" s="40">
        <v>10000</v>
      </c>
      <c r="E73" s="39" t="s">
        <v>9</v>
      </c>
      <c r="F73" s="39" t="s">
        <v>10</v>
      </c>
      <c r="G73" s="36" t="str">
        <f t="shared" si="1"/>
        <v>High</v>
      </c>
      <c r="H73" s="41">
        <v>1</v>
      </c>
      <c r="I73" s="11" t="str" cm="1">
        <f t="array" ref="I73">INDEX(_xlfn.TEXTSPLIT(טבלה1[[#This Row],[עמודה2]],","),1)</f>
        <v>Warszawa</v>
      </c>
      <c r="J73" s="12" t="str" cm="1">
        <f t="array" ref="J73">INDEX(_xlfn.TEXTSPLIT(טבלה1[[#This Row],[עמודה2]],","),2)</f>
        <v xml:space="preserve"> Poland</v>
      </c>
      <c r="K73" s="43" t="str">
        <f>_xlfn.CONCAT(טבלה1[[#This Row],[AI_Companies]]," ",טבלה1[[#This Row],[עמודה1]])</f>
        <v>Stermedia.ai https://stermedia.ai</v>
      </c>
      <c r="L73" s="28">
        <v>50</v>
      </c>
      <c r="M73" s="28" t="str">
        <f>IF(טבלה1[[#This Row],[עמודה53]]&gt;2000,"Yes","No")</f>
        <v>No</v>
      </c>
      <c r="N73" s="28">
        <v>249</v>
      </c>
      <c r="O73" s="28">
        <f>AVERAGE(טבלה1[[#This Row],[עמודה52]:[עמודה53]])</f>
        <v>29.5</v>
      </c>
      <c r="P73" s="28" t="str">
        <f>IF(טבלה1[[#This Row],[עמודה4]]="&lt; $25 / hr","0$ - $25 / hr",טבלה1[[#This Row],[עמודה4]])</f>
        <v>$50 - $99 / hr</v>
      </c>
      <c r="Q73" s="12" t="str" cm="1">
        <f t="array" ref="Q73">INDEX(_xlfn.TEXTSPLIT(טבלה1[[#This Row],[עמודה55]],"-"),1)</f>
        <v xml:space="preserve">$50 </v>
      </c>
      <c r="R73" s="21" t="str" cm="1">
        <f t="array" ref="R73">INDEX(_xlfn.TEXTSPLIT(INDEX(_xlfn.TEXTSPLIT(טבלה1[[#This Row],[עמודה55]],"-"),2),"/"),1)</f>
        <v xml:space="preserve"> $99 </v>
      </c>
      <c r="S73" s="28">
        <f>AVERAGE(טבלה1[[#This Row],[עמודה59]:[עמודה60]])</f>
        <v>74.5</v>
      </c>
      <c r="T73" s="31">
        <f>VALUE(SUBSTITUTE(טבלה1[[#This Row],[עמודה56]],"$",""))</f>
        <v>50</v>
      </c>
      <c r="U73" s="31">
        <f>VALUE(SUBSTITUTE(טבלה1[[#This Row],[עמודה57]],"$",""))</f>
        <v>99</v>
      </c>
      <c r="V73" s="31" t="str">
        <f>IF(טבלה1[[#This Row],[עמודה58]]&gt;30,"Yes","No")</f>
        <v>Yes</v>
      </c>
    </row>
    <row r="74" spans="1:22" x14ac:dyDescent="0.15">
      <c r="A74" s="32" t="s">
        <v>213</v>
      </c>
      <c r="B74" s="33" t="s">
        <v>214</v>
      </c>
      <c r="C74" s="33" t="s">
        <v>215</v>
      </c>
      <c r="D74" s="44">
        <v>25000</v>
      </c>
      <c r="E74" s="33" t="s">
        <v>9</v>
      </c>
      <c r="F74" s="46">
        <v>10000</v>
      </c>
      <c r="G74" s="36" t="str">
        <f t="shared" si="1"/>
        <v>Low</v>
      </c>
      <c r="H74" s="34">
        <v>0.4</v>
      </c>
      <c r="I74" s="11" t="str" cm="1">
        <f t="array" ref="I74">INDEX(_xlfn.TEXTSPLIT(טבלה1[[#This Row],[עמודה2]],","),1)</f>
        <v>San Francisco</v>
      </c>
      <c r="J74" s="12" t="str" cm="1">
        <f t="array" ref="J74">INDEX(_xlfn.TEXTSPLIT(טבלה1[[#This Row],[עמודה2]],","),2)</f>
        <v xml:space="preserve"> CA</v>
      </c>
      <c r="K74" s="37" t="str">
        <f>_xlfn.CONCAT(טבלה1[[#This Row],[AI_Companies]]," ",טבלה1[[#This Row],[עמודה1]])</f>
        <v>BotsCrew https://botscrew.com/clutch</v>
      </c>
      <c r="L74" s="36">
        <v>10000</v>
      </c>
      <c r="M74" s="36" t="str">
        <f>IF(טבלה1[[#This Row],[עמודה53]]&gt;2000,"Yes","No")</f>
        <v>No</v>
      </c>
      <c r="N74" s="36"/>
      <c r="O74" s="36">
        <f>AVERAGE(טבלה1[[#This Row],[עמודה52]:[עמודה53]])</f>
        <v>149.5</v>
      </c>
      <c r="P74" s="36" t="str">
        <f>IF(טבלה1[[#This Row],[עמודה4]]="&lt; $25 / hr","0$ - $25 / hr",טבלה1[[#This Row],[עמודה4]])</f>
        <v>$50 - $99 / hr</v>
      </c>
      <c r="Q74" s="12" t="str" cm="1">
        <f t="array" ref="Q74">INDEX(_xlfn.TEXTSPLIT(טבלה1[[#This Row],[עמודה55]],"-"),1)</f>
        <v xml:space="preserve">$50 </v>
      </c>
      <c r="R74" s="21" t="str" cm="1">
        <f t="array" ref="R74">INDEX(_xlfn.TEXTSPLIT(INDEX(_xlfn.TEXTSPLIT(טבלה1[[#This Row],[עמודה55]],"-"),2),"/"),1)</f>
        <v xml:space="preserve"> $99 </v>
      </c>
      <c r="S74" s="36">
        <f>AVERAGE(טבלה1[[#This Row],[עמודה59]:[עמודה60]])</f>
        <v>74.5</v>
      </c>
      <c r="T74" s="38">
        <f>VALUE(SUBSTITUTE(טבלה1[[#This Row],[עמודה56]],"$",""))</f>
        <v>50</v>
      </c>
      <c r="U74" s="38">
        <f>VALUE(SUBSTITUTE(טבלה1[[#This Row],[עמודה57]],"$",""))</f>
        <v>99</v>
      </c>
      <c r="V74" s="38" t="str">
        <f>IF(טבלה1[[#This Row],[עמודה58]]&gt;30,"Yes","No")</f>
        <v>Yes</v>
      </c>
    </row>
    <row r="75" spans="1:22" x14ac:dyDescent="0.15">
      <c r="A75" s="32" t="s">
        <v>216</v>
      </c>
      <c r="B75" s="39" t="s">
        <v>217</v>
      </c>
      <c r="C75" s="39" t="s">
        <v>218</v>
      </c>
      <c r="D75" s="40">
        <v>10000</v>
      </c>
      <c r="E75" s="39" t="s">
        <v>9</v>
      </c>
      <c r="F75" s="39" t="s">
        <v>29</v>
      </c>
      <c r="G75" s="36" t="str">
        <f t="shared" si="1"/>
        <v>Med</v>
      </c>
      <c r="H75" s="41">
        <v>0.6</v>
      </c>
      <c r="I75" s="11" t="str" cm="1">
        <f t="array" ref="I75">INDEX(_xlfn.TEXTSPLIT(טבלה1[[#This Row],[עמודה2]],","),1)</f>
        <v>Dubai</v>
      </c>
      <c r="J75" s="12" t="str" cm="1">
        <f t="array" ref="J75">INDEX(_xlfn.TEXTSPLIT(טבלה1[[#This Row],[עמודה2]],","),2)</f>
        <v xml:space="preserve"> United Arab Emirates</v>
      </c>
      <c r="K75" s="43" t="str">
        <f>_xlfn.CONCAT(טבלה1[[#This Row],[AI_Companies]]," ",טבלה1[[#This Row],[עמודה1]])</f>
        <v>CSPSolutions https://www.cspsolutions.com</v>
      </c>
      <c r="L75" s="28">
        <v>10</v>
      </c>
      <c r="M75" s="28" t="str">
        <f>IF(טבלה1[[#This Row],[עמודה53]]&gt;2000,"Yes","No")</f>
        <v>No</v>
      </c>
      <c r="N75" s="28">
        <v>49</v>
      </c>
      <c r="O75" s="28">
        <f>AVERAGE(טבלה1[[#This Row],[עמודה52]:[עמודה53]])</f>
        <v>10000</v>
      </c>
      <c r="P75" s="28" t="str">
        <f>IF(טבלה1[[#This Row],[עמודה4]]="&lt; $25 / hr","0$ - $25 / hr",טבלה1[[#This Row],[עמודה4]])</f>
        <v>$50 - $99 / hr</v>
      </c>
      <c r="Q75" s="12" t="str" cm="1">
        <f t="array" ref="Q75">INDEX(_xlfn.TEXTSPLIT(טבלה1[[#This Row],[עמודה55]],"-"),1)</f>
        <v xml:space="preserve">$50 </v>
      </c>
      <c r="R75" s="21" t="str" cm="1">
        <f t="array" ref="R75">INDEX(_xlfn.TEXTSPLIT(INDEX(_xlfn.TEXTSPLIT(טבלה1[[#This Row],[עמודה55]],"-"),2),"/"),1)</f>
        <v xml:space="preserve"> $99 </v>
      </c>
      <c r="S75" s="28">
        <f>AVERAGE(טבלה1[[#This Row],[עמודה59]:[עמודה60]])</f>
        <v>74.5</v>
      </c>
      <c r="T75" s="31">
        <f>VALUE(SUBSTITUTE(טבלה1[[#This Row],[עמודה56]],"$",""))</f>
        <v>50</v>
      </c>
      <c r="U75" s="31">
        <f>VALUE(SUBSTITUTE(טבלה1[[#This Row],[עמודה57]],"$",""))</f>
        <v>99</v>
      </c>
      <c r="V75" s="31" t="str">
        <f>IF(טבלה1[[#This Row],[עמודה58]]&gt;30,"Yes","No")</f>
        <v>Yes</v>
      </c>
    </row>
    <row r="76" spans="1:22" x14ac:dyDescent="0.15">
      <c r="A76" s="32" t="s">
        <v>219</v>
      </c>
      <c r="B76" s="33" t="s">
        <v>220</v>
      </c>
      <c r="C76" s="33" t="s">
        <v>221</v>
      </c>
      <c r="D76" s="44">
        <v>10000</v>
      </c>
      <c r="E76" s="33" t="s">
        <v>33</v>
      </c>
      <c r="F76" s="33" t="s">
        <v>5</v>
      </c>
      <c r="G76" s="36" t="str">
        <f t="shared" si="1"/>
        <v>Low</v>
      </c>
      <c r="H76" s="34">
        <v>0.25</v>
      </c>
      <c r="I76" s="11" t="str" cm="1">
        <f t="array" ref="I76">INDEX(_xlfn.TEXTSPLIT(טבלה1[[#This Row],[עמודה2]],","),1)</f>
        <v>Warsaw</v>
      </c>
      <c r="J76" s="12" t="str" cm="1">
        <f t="array" ref="J76">INDEX(_xlfn.TEXTSPLIT(טבלה1[[#This Row],[עמודה2]],","),2)</f>
        <v xml:space="preserve"> Poland</v>
      </c>
      <c r="K76" s="37" t="str">
        <f>_xlfn.CONCAT(טבלה1[[#This Row],[AI_Companies]]," ",טבלה1[[#This Row],[עמודה1]])</f>
        <v>Addepto https://addepto.com/</v>
      </c>
      <c r="L76" s="36">
        <v>250</v>
      </c>
      <c r="M76" s="36" t="str">
        <f>IF(טבלה1[[#This Row],[עמודה53]]&gt;2000,"Yes","No")</f>
        <v>No</v>
      </c>
      <c r="N76" s="36">
        <v>999</v>
      </c>
      <c r="O76" s="36">
        <f>AVERAGE(טבלה1[[#This Row],[עמודה52]:[עמודה53]])</f>
        <v>29.5</v>
      </c>
      <c r="P76" s="36" t="str">
        <f>IF(טבלה1[[#This Row],[עמודה4]]="&lt; $25 / hr","0$ - $25 / hr",טבלה1[[#This Row],[עמודה4]])</f>
        <v>$50 - $99 / hr</v>
      </c>
      <c r="Q76" s="12" t="str" cm="1">
        <f t="array" ref="Q76">INDEX(_xlfn.TEXTSPLIT(טבלה1[[#This Row],[עמודה55]],"-"),1)</f>
        <v xml:space="preserve">$50 </v>
      </c>
      <c r="R76" s="21" t="str" cm="1">
        <f t="array" ref="R76">INDEX(_xlfn.TEXTSPLIT(INDEX(_xlfn.TEXTSPLIT(טבלה1[[#This Row],[עמודה55]],"-"),2),"/"),1)</f>
        <v xml:space="preserve"> $99 </v>
      </c>
      <c r="S76" s="36">
        <f>AVERAGE(טבלה1[[#This Row],[עמודה59]:[עמודה60]])</f>
        <v>74.5</v>
      </c>
      <c r="T76" s="38">
        <f>VALUE(SUBSTITUTE(טבלה1[[#This Row],[עמודה56]],"$",""))</f>
        <v>50</v>
      </c>
      <c r="U76" s="38">
        <f>VALUE(SUBSTITUTE(טבלה1[[#This Row],[עמודה57]],"$",""))</f>
        <v>99</v>
      </c>
      <c r="V76" s="38" t="str">
        <f>IF(טבלה1[[#This Row],[עמודה58]]&gt;30,"Yes","No")</f>
        <v>Yes</v>
      </c>
    </row>
    <row r="77" spans="1:22" x14ac:dyDescent="0.15">
      <c r="A77" s="32" t="s">
        <v>222</v>
      </c>
      <c r="B77" s="39" t="s">
        <v>223</v>
      </c>
      <c r="C77" s="39" t="s">
        <v>224</v>
      </c>
      <c r="D77" s="40">
        <v>25000</v>
      </c>
      <c r="E77" s="39" t="s">
        <v>9</v>
      </c>
      <c r="F77" s="39" t="s">
        <v>10</v>
      </c>
      <c r="G77" s="36" t="str">
        <f t="shared" si="1"/>
        <v>Med</v>
      </c>
      <c r="H77" s="41">
        <v>0.5</v>
      </c>
      <c r="I77" s="11" t="str" cm="1">
        <f t="array" ref="I77">INDEX(_xlfn.TEXTSPLIT(טבלה1[[#This Row],[עמודה2]],","),1)</f>
        <v>Tychy</v>
      </c>
      <c r="J77" s="12" t="str" cm="1">
        <f t="array" ref="J77">INDEX(_xlfn.TEXTSPLIT(טבלה1[[#This Row],[עמודה2]],","),2)</f>
        <v xml:space="preserve"> Poland</v>
      </c>
      <c r="K77" s="43" t="str">
        <f>_xlfn.CONCAT(טבלה1[[#This Row],[AI_Companies]]," ",טבלה1[[#This Row],[עמודה1]])</f>
        <v>Softengi https://www.softengi.com/</v>
      </c>
      <c r="L77" s="28">
        <v>50</v>
      </c>
      <c r="M77" s="28" t="str">
        <f>IF(טבלה1[[#This Row],[עמודה53]]&gt;2000,"Yes","No")</f>
        <v>No</v>
      </c>
      <c r="N77" s="28">
        <v>249</v>
      </c>
      <c r="O77" s="28">
        <f>AVERAGE(טבלה1[[#This Row],[עמודה52]:[עמודה53]])</f>
        <v>624.5</v>
      </c>
      <c r="P77" s="28" t="str">
        <f>IF(טבלה1[[#This Row],[עמודה4]]="&lt; $25 / hr","0$ - $25 / hr",טבלה1[[#This Row],[עמודה4]])</f>
        <v>$25 - $49 / hr</v>
      </c>
      <c r="Q77" s="12" t="str" cm="1">
        <f t="array" ref="Q77">INDEX(_xlfn.TEXTSPLIT(טבלה1[[#This Row],[עמודה55]],"-"),1)</f>
        <v xml:space="preserve">$25 </v>
      </c>
      <c r="R77" s="21" t="str" cm="1">
        <f t="array" ref="R77">INDEX(_xlfn.TEXTSPLIT(INDEX(_xlfn.TEXTSPLIT(טבלה1[[#This Row],[עמודה55]],"-"),2),"/"),1)</f>
        <v xml:space="preserve"> $49 </v>
      </c>
      <c r="S77" s="28">
        <f>AVERAGE(טבלה1[[#This Row],[עמודה59]:[עמודה60]])</f>
        <v>37</v>
      </c>
      <c r="T77" s="31">
        <f>VALUE(SUBSTITUTE(טבלה1[[#This Row],[עמודה56]],"$",""))</f>
        <v>25</v>
      </c>
      <c r="U77" s="31">
        <f>VALUE(SUBSTITUTE(טבלה1[[#This Row],[עמודה57]],"$",""))</f>
        <v>49</v>
      </c>
      <c r="V77" s="31" t="str">
        <f>IF(טבלה1[[#This Row],[עמודה58]]&gt;30,"Yes","No")</f>
        <v>Yes</v>
      </c>
    </row>
    <row r="78" spans="1:22" x14ac:dyDescent="0.15">
      <c r="A78" s="32" t="s">
        <v>225</v>
      </c>
      <c r="B78" s="33" t="s">
        <v>226</v>
      </c>
      <c r="C78" s="33" t="s">
        <v>227</v>
      </c>
      <c r="D78" s="44">
        <v>10000</v>
      </c>
      <c r="E78" s="33" t="s">
        <v>9</v>
      </c>
      <c r="F78" s="33" t="s">
        <v>29</v>
      </c>
      <c r="G78" s="36" t="str">
        <f t="shared" si="1"/>
        <v>Med</v>
      </c>
      <c r="H78" s="34">
        <v>0.75</v>
      </c>
      <c r="I78" s="11" t="str" cm="1">
        <f t="array" ref="I78">INDEX(_xlfn.TEXTSPLIT(טבלה1[[#This Row],[עמודה2]],","),1)</f>
        <v>Redwood City</v>
      </c>
      <c r="J78" s="12" t="str" cm="1">
        <f t="array" ref="J78">INDEX(_xlfn.TEXTSPLIT(טבלה1[[#This Row],[עמודה2]],","),2)</f>
        <v xml:space="preserve"> CA</v>
      </c>
      <c r="K78" s="37" t="str">
        <f>_xlfn.CONCAT(טבלה1[[#This Row],[AI_Companies]]," ",טבלה1[[#This Row],[עמודה1]])</f>
        <v>MasterofCodeGlobal https://masterofcode.com/</v>
      </c>
      <c r="L78" s="36">
        <v>10</v>
      </c>
      <c r="M78" s="36" t="str">
        <f>IF(טבלה1[[#This Row],[עמודה53]]&gt;2000,"Yes","No")</f>
        <v>No</v>
      </c>
      <c r="N78" s="36">
        <v>49</v>
      </c>
      <c r="O78" s="36">
        <f>AVERAGE(טבלה1[[#This Row],[עמודה52]:[עמודה53]])</f>
        <v>149.5</v>
      </c>
      <c r="P78" s="36" t="str">
        <f>IF(טבלה1[[#This Row],[עמודה4]]="&lt; $25 / hr","0$ - $25 / hr",טבלה1[[#This Row],[עמודה4]])</f>
        <v>$50 - $99 / hr</v>
      </c>
      <c r="Q78" s="12" t="str" cm="1">
        <f t="array" ref="Q78">INDEX(_xlfn.TEXTSPLIT(טבלה1[[#This Row],[עמודה55]],"-"),1)</f>
        <v xml:space="preserve">$50 </v>
      </c>
      <c r="R78" s="21" t="str" cm="1">
        <f t="array" ref="R78">INDEX(_xlfn.TEXTSPLIT(INDEX(_xlfn.TEXTSPLIT(טבלה1[[#This Row],[עמודה55]],"-"),2),"/"),1)</f>
        <v xml:space="preserve"> $99 </v>
      </c>
      <c r="S78" s="36">
        <f>AVERAGE(טבלה1[[#This Row],[עמודה59]:[עמודה60]])</f>
        <v>74.5</v>
      </c>
      <c r="T78" s="38">
        <f>VALUE(SUBSTITUTE(טבלה1[[#This Row],[עמודה56]],"$",""))</f>
        <v>50</v>
      </c>
      <c r="U78" s="38">
        <f>VALUE(SUBSTITUTE(טבלה1[[#This Row],[עמודה57]],"$",""))</f>
        <v>99</v>
      </c>
      <c r="V78" s="38" t="str">
        <f>IF(טבלה1[[#This Row],[עמודה58]]&gt;30,"Yes","No")</f>
        <v>Yes</v>
      </c>
    </row>
    <row r="79" spans="1:22" x14ac:dyDescent="0.15">
      <c r="A79" s="32" t="s">
        <v>228</v>
      </c>
      <c r="B79" s="39" t="s">
        <v>229</v>
      </c>
      <c r="C79" s="39" t="s">
        <v>28</v>
      </c>
      <c r="D79" s="40">
        <v>5000</v>
      </c>
      <c r="E79" s="39" t="s">
        <v>21</v>
      </c>
      <c r="F79" s="39" t="s">
        <v>29</v>
      </c>
      <c r="G79" s="36" t="str">
        <f t="shared" si="1"/>
        <v>Med</v>
      </c>
      <c r="H79" s="41">
        <v>0.5</v>
      </c>
      <c r="I79" s="11" t="str" cm="1">
        <f t="array" ref="I79">INDEX(_xlfn.TEXTSPLIT(טבלה1[[#This Row],[עמודה2]],","),1)</f>
        <v>Oxford</v>
      </c>
      <c r="J79" s="12" t="str" cm="1">
        <f t="array" ref="J79">INDEX(_xlfn.TEXTSPLIT(טבלה1[[#This Row],[עמודה2]],","),2)</f>
        <v xml:space="preserve"> United Kingdom</v>
      </c>
      <c r="K79" s="43" t="str">
        <f>_xlfn.CONCAT(טבלה1[[#This Row],[AI_Companies]]," ",טבלה1[[#This Row],[עמודה1]])</f>
        <v>Zegami https://www.zegami.com/consultancy-services/</v>
      </c>
      <c r="L79" s="28">
        <v>10</v>
      </c>
      <c r="M79" s="28" t="str">
        <f>IF(טבלה1[[#This Row],[עמודה53]]&gt;2000,"Yes","No")</f>
        <v>No</v>
      </c>
      <c r="N79" s="28">
        <v>49</v>
      </c>
      <c r="O79" s="28">
        <f>AVERAGE(טבלה1[[#This Row],[עמודה52]:[עמודה53]])</f>
        <v>29.5</v>
      </c>
      <c r="P79" s="28" t="str">
        <f>IF(טבלה1[[#This Row],[עמודה4]]="&lt; $25 / hr","0$ - $25 / hr",טבלה1[[#This Row],[עמודה4]])</f>
        <v>$50 - $99 / hr</v>
      </c>
      <c r="Q79" s="12" t="str" cm="1">
        <f t="array" ref="Q79">INDEX(_xlfn.TEXTSPLIT(טבלה1[[#This Row],[עמודה55]],"-"),1)</f>
        <v xml:space="preserve">$50 </v>
      </c>
      <c r="R79" s="21" t="str" cm="1">
        <f t="array" ref="R79">INDEX(_xlfn.TEXTSPLIT(INDEX(_xlfn.TEXTSPLIT(טבלה1[[#This Row],[עמודה55]],"-"),2),"/"),1)</f>
        <v xml:space="preserve"> $99 </v>
      </c>
      <c r="S79" s="28">
        <f>AVERAGE(טבלה1[[#This Row],[עמודה59]:[עמודה60]])</f>
        <v>74.5</v>
      </c>
      <c r="T79" s="31">
        <f>VALUE(SUBSTITUTE(טבלה1[[#This Row],[עמודה56]],"$",""))</f>
        <v>50</v>
      </c>
      <c r="U79" s="31">
        <f>VALUE(SUBSTITUTE(טבלה1[[#This Row],[עמודה57]],"$",""))</f>
        <v>99</v>
      </c>
      <c r="V79" s="31" t="str">
        <f>IF(טבלה1[[#This Row],[עמודה58]]&gt;30,"Yes","No")</f>
        <v>Yes</v>
      </c>
    </row>
    <row r="80" spans="1:22" x14ac:dyDescent="0.15">
      <c r="A80" s="32" t="s">
        <v>230</v>
      </c>
      <c r="B80" s="33" t="s">
        <v>231</v>
      </c>
      <c r="C80" s="33" t="s">
        <v>232</v>
      </c>
      <c r="D80" s="44">
        <v>10000</v>
      </c>
      <c r="E80" s="33" t="s">
        <v>9</v>
      </c>
      <c r="F80" s="33" t="s">
        <v>29</v>
      </c>
      <c r="G80" s="36" t="str">
        <f t="shared" si="1"/>
        <v>Med</v>
      </c>
      <c r="H80" s="34">
        <v>0.8</v>
      </c>
      <c r="I80" s="11" t="str" cm="1">
        <f t="array" ref="I80">INDEX(_xlfn.TEXTSPLIT(טבלה1[[#This Row],[עמודה2]],","),1)</f>
        <v>Warszawa</v>
      </c>
      <c r="J80" s="12" t="str" cm="1">
        <f t="array" ref="J80">INDEX(_xlfn.TEXTSPLIT(טבלה1[[#This Row],[עמודה2]],","),2)</f>
        <v xml:space="preserve"> Poland</v>
      </c>
      <c r="K80" s="37" t="str">
        <f>_xlfn.CONCAT(טבלה1[[#This Row],[AI_Companies]]," ",טבלה1[[#This Row],[עמודה1]])</f>
        <v>Sparkbit http://www.sparkbit.pl/</v>
      </c>
      <c r="L80" s="36">
        <v>10</v>
      </c>
      <c r="M80" s="36" t="str">
        <f>IF(טבלה1[[#This Row],[עמודה53]]&gt;2000,"Yes","No")</f>
        <v>No</v>
      </c>
      <c r="N80" s="36">
        <v>49</v>
      </c>
      <c r="O80" s="36">
        <f>AVERAGE(טבלה1[[#This Row],[עמודה52]:[עמודה53]])</f>
        <v>29.5</v>
      </c>
      <c r="P80" s="36" t="str">
        <f>IF(טבלה1[[#This Row],[עמודה4]]="&lt; $25 / hr","0$ - $25 / hr",טבלה1[[#This Row],[עמודה4]])</f>
        <v>$100 - $149 / hr</v>
      </c>
      <c r="Q80" s="12" t="str" cm="1">
        <f t="array" ref="Q80">INDEX(_xlfn.TEXTSPLIT(טבלה1[[#This Row],[עמודה55]],"-"),1)</f>
        <v xml:space="preserve">$100 </v>
      </c>
      <c r="R80" s="21" t="str" cm="1">
        <f t="array" ref="R80">INDEX(_xlfn.TEXTSPLIT(INDEX(_xlfn.TEXTSPLIT(טבלה1[[#This Row],[עמודה55]],"-"),2),"/"),1)</f>
        <v xml:space="preserve"> $149 </v>
      </c>
      <c r="S80" s="36">
        <f>AVERAGE(טבלה1[[#This Row],[עמודה59]:[עמודה60]])</f>
        <v>124.5</v>
      </c>
      <c r="T80" s="38">
        <f>VALUE(SUBSTITUTE(טבלה1[[#This Row],[עמודה56]],"$",""))</f>
        <v>100</v>
      </c>
      <c r="U80" s="38">
        <f>VALUE(SUBSTITUTE(טבלה1[[#This Row],[עמודה57]],"$",""))</f>
        <v>149</v>
      </c>
      <c r="V80" s="38" t="str">
        <f>IF(טבלה1[[#This Row],[עמודה58]]&gt;30,"Yes","No")</f>
        <v>Yes</v>
      </c>
    </row>
    <row r="81" spans="1:22" x14ac:dyDescent="0.15">
      <c r="A81" s="32" t="s">
        <v>233</v>
      </c>
      <c r="B81" s="39" t="s">
        <v>234</v>
      </c>
      <c r="C81" s="39" t="s">
        <v>185</v>
      </c>
      <c r="D81" s="40">
        <v>5000</v>
      </c>
      <c r="E81" s="39" t="s">
        <v>9</v>
      </c>
      <c r="F81" s="39" t="s">
        <v>10</v>
      </c>
      <c r="G81" s="36" t="str">
        <f t="shared" si="1"/>
        <v>Low</v>
      </c>
      <c r="H81" s="41">
        <v>0.2</v>
      </c>
      <c r="I81" s="11" t="str" cm="1">
        <f t="array" ref="I81">INDEX(_xlfn.TEXTSPLIT(טבלה1[[#This Row],[עמודה2]],","),1)</f>
        <v>Scotts Valley</v>
      </c>
      <c r="J81" s="12" t="str" cm="1">
        <f t="array" ref="J81">INDEX(_xlfn.TEXTSPLIT(טבלה1[[#This Row],[עמודה2]],","),2)</f>
        <v xml:space="preserve"> CA</v>
      </c>
      <c r="K81" s="43" t="str">
        <f>_xlfn.CONCAT(טבלה1[[#This Row],[AI_Companies]]," ",טבלה1[[#This Row],[עמודה1]])</f>
        <v>proml https://www.proml.com/</v>
      </c>
      <c r="L81" s="28">
        <v>50</v>
      </c>
      <c r="M81" s="28" t="str">
        <f>IF(טבלה1[[#This Row],[עמודה53]]&gt;2000,"Yes","No")</f>
        <v>No</v>
      </c>
      <c r="N81" s="28">
        <v>249</v>
      </c>
      <c r="O81" s="28">
        <f>AVERAGE(טבלה1[[#This Row],[עמודה52]:[עמודה53]])</f>
        <v>29.5</v>
      </c>
      <c r="P81" s="28" t="str">
        <f>IF(טבלה1[[#This Row],[עמודה4]]="&lt; $25 / hr","0$ - $25 / hr",טבלה1[[#This Row],[עמודה4]])</f>
        <v>$50 - $99 / hr</v>
      </c>
      <c r="Q81" s="12" t="str" cm="1">
        <f t="array" ref="Q81">INDEX(_xlfn.TEXTSPLIT(טבלה1[[#This Row],[עמודה55]],"-"),1)</f>
        <v xml:space="preserve">$50 </v>
      </c>
      <c r="R81" s="21" t="str" cm="1">
        <f t="array" ref="R81">INDEX(_xlfn.TEXTSPLIT(INDEX(_xlfn.TEXTSPLIT(טבלה1[[#This Row],[עמודה55]],"-"),2),"/"),1)</f>
        <v xml:space="preserve"> $99 </v>
      </c>
      <c r="S81" s="28">
        <f>AVERAGE(טבלה1[[#This Row],[עמודה59]:[עמודה60]])</f>
        <v>74.5</v>
      </c>
      <c r="T81" s="31">
        <f>VALUE(SUBSTITUTE(טבלה1[[#This Row],[עמודה56]],"$",""))</f>
        <v>50</v>
      </c>
      <c r="U81" s="31">
        <f>VALUE(SUBSTITUTE(טבלה1[[#This Row],[עמודה57]],"$",""))</f>
        <v>99</v>
      </c>
      <c r="V81" s="31" t="str">
        <f>IF(טבלה1[[#This Row],[עמודה58]]&gt;30,"Yes","No")</f>
        <v>Yes</v>
      </c>
    </row>
    <row r="82" spans="1:22" x14ac:dyDescent="0.15">
      <c r="A82" s="32" t="s">
        <v>235</v>
      </c>
      <c r="B82" s="33" t="s">
        <v>236</v>
      </c>
      <c r="C82" s="33" t="s">
        <v>237</v>
      </c>
      <c r="D82" s="44">
        <v>5000</v>
      </c>
      <c r="E82" s="33" t="s">
        <v>14</v>
      </c>
      <c r="F82" s="33" t="s">
        <v>25</v>
      </c>
      <c r="G82" s="36" t="str">
        <f t="shared" si="1"/>
        <v>Low</v>
      </c>
      <c r="H82" s="34">
        <v>0.2</v>
      </c>
      <c r="I82" s="11" t="str" cm="1">
        <f t="array" ref="I82">INDEX(_xlfn.TEXTSPLIT(טבלה1[[#This Row],[עמודה2]],","),1)</f>
        <v>Kharkiv</v>
      </c>
      <c r="J82" s="12" t="str" cm="1">
        <f t="array" ref="J82">INDEX(_xlfn.TEXTSPLIT(טבלה1[[#This Row],[עמודה2]],","),2)</f>
        <v xml:space="preserve"> Ukraine</v>
      </c>
      <c r="K82" s="37" t="str">
        <f>_xlfn.CONCAT(טבלה1[[#This Row],[AI_Companies]]," ",טבלה1[[#This Row],[עמודה1]])</f>
        <v>AnvilEight https://anvileight.com/</v>
      </c>
      <c r="L82" s="46">
        <v>1000</v>
      </c>
      <c r="M82" s="36" t="str">
        <f>IF(טבלה1[[#This Row],[עמודה53]]&gt;2000,"Yes","No")</f>
        <v>No</v>
      </c>
      <c r="N82" s="46">
        <v>9999</v>
      </c>
      <c r="O82" s="36">
        <f>AVERAGE(טבלה1[[#This Row],[עמודה52]:[עמודה53]])</f>
        <v>149.5</v>
      </c>
      <c r="P82" s="36" t="str">
        <f>IF(טבלה1[[#This Row],[עמודה4]]="&lt; $25 / hr","0$ - $25 / hr",טבלה1[[#This Row],[עמודה4]])</f>
        <v>$50 - $99 / hr</v>
      </c>
      <c r="Q82" s="12" t="str" cm="1">
        <f t="array" ref="Q82">INDEX(_xlfn.TEXTSPLIT(טבלה1[[#This Row],[עמודה55]],"-"),1)</f>
        <v xml:space="preserve">$50 </v>
      </c>
      <c r="R82" s="21" t="str" cm="1">
        <f t="array" ref="R82">INDEX(_xlfn.TEXTSPLIT(INDEX(_xlfn.TEXTSPLIT(טבלה1[[#This Row],[עמודה55]],"-"),2),"/"),1)</f>
        <v xml:space="preserve"> $99 </v>
      </c>
      <c r="S82" s="36">
        <f>AVERAGE(טבלה1[[#This Row],[עמודה59]:[עמודה60]])</f>
        <v>74.5</v>
      </c>
      <c r="T82" s="38">
        <f>VALUE(SUBSTITUTE(טבלה1[[#This Row],[עמודה56]],"$",""))</f>
        <v>50</v>
      </c>
      <c r="U82" s="38">
        <f>VALUE(SUBSTITUTE(טבלה1[[#This Row],[עמודה57]],"$",""))</f>
        <v>99</v>
      </c>
      <c r="V82" s="38" t="str">
        <f>IF(טבלה1[[#This Row],[עמודה58]]&gt;30,"Yes","No")</f>
        <v>Yes</v>
      </c>
    </row>
    <row r="83" spans="1:22" x14ac:dyDescent="0.15">
      <c r="A83" s="32" t="s">
        <v>238</v>
      </c>
      <c r="B83" s="39" t="s">
        <v>239</v>
      </c>
      <c r="C83" s="39" t="s">
        <v>240</v>
      </c>
      <c r="D83" s="40">
        <v>25000</v>
      </c>
      <c r="E83" s="39" t="s">
        <v>9</v>
      </c>
      <c r="F83" s="39" t="s">
        <v>10</v>
      </c>
      <c r="G83" s="36" t="str">
        <f t="shared" si="1"/>
        <v>Med</v>
      </c>
      <c r="H83" s="41">
        <v>0.6</v>
      </c>
      <c r="I83" s="11" t="str" cm="1">
        <f t="array" ref="I83">INDEX(_xlfn.TEXTSPLIT(טבלה1[[#This Row],[עמודה2]],","),1)</f>
        <v>Ra'anana</v>
      </c>
      <c r="J83" s="12" t="str" cm="1">
        <f t="array" ref="J83">INDEX(_xlfn.TEXTSPLIT(טבלה1[[#This Row],[עמודה2]],","),2)</f>
        <v xml:space="preserve"> Israel</v>
      </c>
      <c r="K83" s="43" t="str">
        <f>_xlfn.CONCAT(טבלה1[[#This Row],[AI_Companies]]," ",טבלה1[[#This Row],[עמודה1]])</f>
        <v>Fayrix http://www.fayrix.com/</v>
      </c>
      <c r="L83" s="28">
        <v>50</v>
      </c>
      <c r="M83" s="28" t="str">
        <f>IF(טבלה1[[#This Row],[עמודה53]]&gt;2000,"Yes","No")</f>
        <v>Yes</v>
      </c>
      <c r="N83" s="28">
        <v>249</v>
      </c>
      <c r="O83" s="28">
        <f>AVERAGE(טבלה1[[#This Row],[עמודה52]:[עמודה53]])</f>
        <v>5499.5</v>
      </c>
      <c r="P83" s="28" t="str">
        <f>IF(טבלה1[[#This Row],[עמודה4]]="&lt; $25 / hr","0$ - $25 / hr",טבלה1[[#This Row],[עמודה4]])</f>
        <v>0$ - $25 / hr</v>
      </c>
      <c r="Q83" s="12" t="str" cm="1">
        <f t="array" ref="Q83">INDEX(_xlfn.TEXTSPLIT(טבלה1[[#This Row],[עמודה55]],"-"),1)</f>
        <v xml:space="preserve">0$ </v>
      </c>
      <c r="R83" s="21" t="str" cm="1">
        <f t="array" ref="R83">INDEX(_xlfn.TEXTSPLIT(INDEX(_xlfn.TEXTSPLIT(טבלה1[[#This Row],[עמודה55]],"-"),2),"/"),1)</f>
        <v xml:space="preserve"> $25 </v>
      </c>
      <c r="S83" s="28">
        <f>AVERAGE(טבלה1[[#This Row],[עמודה59]:[עמודה60]])</f>
        <v>12.5</v>
      </c>
      <c r="T83" s="31">
        <f>VALUE(SUBSTITUTE(טבלה1[[#This Row],[עמודה56]],"$",""))</f>
        <v>0</v>
      </c>
      <c r="U83" s="31">
        <f>VALUE(SUBSTITUTE(טבלה1[[#This Row],[עמודה57]],"$",""))</f>
        <v>25</v>
      </c>
      <c r="V83" s="31" t="str">
        <f>IF(טבלה1[[#This Row],[עמודה58]]&gt;30,"Yes","No")</f>
        <v>No</v>
      </c>
    </row>
    <row r="84" spans="1:22" x14ac:dyDescent="0.15">
      <c r="A84" s="32" t="s">
        <v>241</v>
      </c>
      <c r="B84" s="33" t="s">
        <v>242</v>
      </c>
      <c r="C84" s="33" t="s">
        <v>243</v>
      </c>
      <c r="D84" s="44">
        <v>5000</v>
      </c>
      <c r="E84" s="33" t="s">
        <v>33</v>
      </c>
      <c r="F84" s="33" t="s">
        <v>5</v>
      </c>
      <c r="G84" s="36" t="str">
        <f t="shared" si="1"/>
        <v>Low</v>
      </c>
      <c r="H84" s="34">
        <v>0.25</v>
      </c>
      <c r="I84" s="11" t="str" cm="1">
        <f t="array" ref="I84">INDEX(_xlfn.TEXTSPLIT(טבלה1[[#This Row],[עמודה2]],","),1)</f>
        <v>San Jose</v>
      </c>
      <c r="J84" s="12" t="str" cm="1">
        <f t="array" ref="J84">INDEX(_xlfn.TEXTSPLIT(טבלה1[[#This Row],[עמודה2]],","),2)</f>
        <v xml:space="preserve"> CA</v>
      </c>
      <c r="K84" s="37" t="str">
        <f>_xlfn.CONCAT(טבלה1[[#This Row],[AI_Companies]]," ",טבלה1[[#This Row],[עמודה1]])</f>
        <v>ThirdEyeData https://thirdeyedata.io/</v>
      </c>
      <c r="L84" s="36">
        <v>250</v>
      </c>
      <c r="M84" s="36" t="str">
        <f>IF(טבלה1[[#This Row],[עמודה53]]&gt;2000,"Yes","No")</f>
        <v>No</v>
      </c>
      <c r="N84" s="36">
        <v>999</v>
      </c>
      <c r="O84" s="36">
        <f>AVERAGE(טבלה1[[#This Row],[עמודה52]:[עמודה53]])</f>
        <v>149.5</v>
      </c>
      <c r="P84" s="36" t="str">
        <f>IF(טבלה1[[#This Row],[עמודה4]]="&lt; $25 / hr","0$ - $25 / hr",טבלה1[[#This Row],[עמודה4]])</f>
        <v>$50 - $99 / hr</v>
      </c>
      <c r="Q84" s="12" t="str" cm="1">
        <f t="array" ref="Q84">INDEX(_xlfn.TEXTSPLIT(טבלה1[[#This Row],[עמודה55]],"-"),1)</f>
        <v xml:space="preserve">$50 </v>
      </c>
      <c r="R84" s="21" t="str" cm="1">
        <f t="array" ref="R84">INDEX(_xlfn.TEXTSPLIT(INDEX(_xlfn.TEXTSPLIT(טבלה1[[#This Row],[עמודה55]],"-"),2),"/"),1)</f>
        <v xml:space="preserve"> $99 </v>
      </c>
      <c r="S84" s="36">
        <f>AVERAGE(טבלה1[[#This Row],[עמודה59]:[עמודה60]])</f>
        <v>74.5</v>
      </c>
      <c r="T84" s="38">
        <f>VALUE(SUBSTITUTE(טבלה1[[#This Row],[עמודה56]],"$",""))</f>
        <v>50</v>
      </c>
      <c r="U84" s="38">
        <f>VALUE(SUBSTITUTE(טבלה1[[#This Row],[עמודה57]],"$",""))</f>
        <v>99</v>
      </c>
      <c r="V84" s="38" t="str">
        <f>IF(טבלה1[[#This Row],[עמודה58]]&gt;30,"Yes","No")</f>
        <v>Yes</v>
      </c>
    </row>
    <row r="85" spans="1:22" x14ac:dyDescent="0.15">
      <c r="A85" s="32" t="s">
        <v>244</v>
      </c>
      <c r="B85" s="39" t="s">
        <v>245</v>
      </c>
      <c r="C85" s="39" t="s">
        <v>168</v>
      </c>
      <c r="D85" s="40">
        <v>1000</v>
      </c>
      <c r="E85" s="39" t="s">
        <v>33</v>
      </c>
      <c r="F85" s="39" t="s">
        <v>29</v>
      </c>
      <c r="G85" s="36" t="str">
        <f t="shared" si="1"/>
        <v>Med</v>
      </c>
      <c r="H85" s="41">
        <v>0.8</v>
      </c>
      <c r="I85" s="11" t="str" cm="1">
        <f t="array" ref="I85">INDEX(_xlfn.TEXTSPLIT(טבלה1[[#This Row],[עמודה2]],","),1)</f>
        <v>Vienna</v>
      </c>
      <c r="J85" s="12" t="str" cm="1">
        <f t="array" ref="J85">INDEX(_xlfn.TEXTSPLIT(טבלה1[[#This Row],[עמודה2]],","),2)</f>
        <v xml:space="preserve"> VA</v>
      </c>
      <c r="K85" s="43" t="str">
        <f>_xlfn.CONCAT(טבלה1[[#This Row],[AI_Companies]]," ",טבלה1[[#This Row],[עמודה1]])</f>
        <v>AccubitsTechnologiesInc https://accubits.com/</v>
      </c>
      <c r="L85" s="28">
        <v>10</v>
      </c>
      <c r="M85" s="28" t="str">
        <f>IF(טבלה1[[#This Row],[עמודה53]]&gt;2000,"Yes","No")</f>
        <v>No</v>
      </c>
      <c r="N85" s="28">
        <v>49</v>
      </c>
      <c r="O85" s="28">
        <f>AVERAGE(טבלה1[[#This Row],[עמודה52]:[עמודה53]])</f>
        <v>624.5</v>
      </c>
      <c r="P85" s="28" t="str">
        <f>IF(טבלה1[[#This Row],[עמודה4]]="&lt; $25 / hr","0$ - $25 / hr",טבלה1[[#This Row],[עמודה4]])</f>
        <v>$25 - $49 / hr</v>
      </c>
      <c r="Q85" s="12" t="str" cm="1">
        <f t="array" ref="Q85">INDEX(_xlfn.TEXTSPLIT(טבלה1[[#This Row],[עמודה55]],"-"),1)</f>
        <v xml:space="preserve">$25 </v>
      </c>
      <c r="R85" s="21" t="str" cm="1">
        <f t="array" ref="R85">INDEX(_xlfn.TEXTSPLIT(INDEX(_xlfn.TEXTSPLIT(טבלה1[[#This Row],[עמודה55]],"-"),2),"/"),1)</f>
        <v xml:space="preserve"> $49 </v>
      </c>
      <c r="S85" s="28">
        <f>AVERAGE(טבלה1[[#This Row],[עמודה59]:[עמודה60]])</f>
        <v>37</v>
      </c>
      <c r="T85" s="31">
        <f>VALUE(SUBSTITUTE(טבלה1[[#This Row],[עמודה56]],"$",""))</f>
        <v>25</v>
      </c>
      <c r="U85" s="31">
        <f>VALUE(SUBSTITUTE(טבלה1[[#This Row],[עמודה57]],"$",""))</f>
        <v>49</v>
      </c>
      <c r="V85" s="31" t="str">
        <f>IF(טבלה1[[#This Row],[עמודה58]]&gt;30,"Yes","No")</f>
        <v>Yes</v>
      </c>
    </row>
    <row r="86" spans="1:22" x14ac:dyDescent="0.15">
      <c r="A86" s="32" t="s">
        <v>246</v>
      </c>
      <c r="B86" s="33" t="s">
        <v>247</v>
      </c>
      <c r="C86" s="33" t="s">
        <v>248</v>
      </c>
      <c r="D86" s="44">
        <v>10000</v>
      </c>
      <c r="E86" s="33" t="s">
        <v>33</v>
      </c>
      <c r="F86" s="33" t="s">
        <v>25</v>
      </c>
      <c r="G86" s="36" t="str">
        <f t="shared" si="1"/>
        <v>Low</v>
      </c>
      <c r="H86" s="34">
        <v>0.2</v>
      </c>
      <c r="I86" s="11" t="str" cm="1">
        <f t="array" ref="I86">INDEX(_xlfn.TEXTSPLIT(טבלה1[[#This Row],[עמודה2]],","),1)</f>
        <v>Ahmedabad</v>
      </c>
      <c r="J86" s="12" t="str" cm="1">
        <f t="array" ref="J86">INDEX(_xlfn.TEXTSPLIT(טבלה1[[#This Row],[עמודה2]],","),2)</f>
        <v xml:space="preserve"> India</v>
      </c>
      <c r="K86" s="37" t="str">
        <f>_xlfn.CONCAT(טבלה1[[#This Row],[AI_Companies]]," ",טבלה1[[#This Row],[עמודה1]])</f>
        <v>F(x)DataLabsPvtLtd https://htree.plus</v>
      </c>
      <c r="L86" s="46">
        <v>1000</v>
      </c>
      <c r="M86" s="36" t="str">
        <f>IF(טבלה1[[#This Row],[עמודה53]]&gt;2000,"Yes","No")</f>
        <v>No</v>
      </c>
      <c r="N86" s="46">
        <v>9999</v>
      </c>
      <c r="O86" s="36">
        <f>AVERAGE(טבלה1[[#This Row],[עמודה52]:[עמודה53]])</f>
        <v>29.5</v>
      </c>
      <c r="P86" s="36" t="str">
        <f>IF(טבלה1[[#This Row],[עמודה4]]="&lt; $25 / hr","0$ - $25 / hr",טבלה1[[#This Row],[עמודה4]])</f>
        <v>$25 - $49 / hr</v>
      </c>
      <c r="Q86" s="12" t="str" cm="1">
        <f t="array" ref="Q86">INDEX(_xlfn.TEXTSPLIT(טבלה1[[#This Row],[עמודה55]],"-"),1)</f>
        <v xml:space="preserve">$25 </v>
      </c>
      <c r="R86" s="21" t="str" cm="1">
        <f t="array" ref="R86">INDEX(_xlfn.TEXTSPLIT(INDEX(_xlfn.TEXTSPLIT(טבלה1[[#This Row],[עמודה55]],"-"),2),"/"),1)</f>
        <v xml:space="preserve"> $49 </v>
      </c>
      <c r="S86" s="36">
        <f>AVERAGE(טבלה1[[#This Row],[עמודה59]:[עמודה60]])</f>
        <v>37</v>
      </c>
      <c r="T86" s="38">
        <f>VALUE(SUBSTITUTE(טבלה1[[#This Row],[עמודה56]],"$",""))</f>
        <v>25</v>
      </c>
      <c r="U86" s="38">
        <f>VALUE(SUBSTITUTE(טבלה1[[#This Row],[עמודה57]],"$",""))</f>
        <v>49</v>
      </c>
      <c r="V86" s="38" t="str">
        <f>IF(טבלה1[[#This Row],[עמודה58]]&gt;30,"Yes","No")</f>
        <v>Yes</v>
      </c>
    </row>
    <row r="87" spans="1:22" x14ac:dyDescent="0.15">
      <c r="A87" s="32" t="s">
        <v>249</v>
      </c>
      <c r="B87" s="39" t="s">
        <v>250</v>
      </c>
      <c r="C87" s="39" t="s">
        <v>251</v>
      </c>
      <c r="D87" s="40">
        <v>10000</v>
      </c>
      <c r="E87" s="39" t="s">
        <v>21</v>
      </c>
      <c r="F87" s="39" t="s">
        <v>29</v>
      </c>
      <c r="G87" s="36" t="str">
        <f t="shared" si="1"/>
        <v>Med</v>
      </c>
      <c r="H87" s="41">
        <v>0.6</v>
      </c>
      <c r="I87" s="11" t="str" cm="1">
        <f t="array" ref="I87">INDEX(_xlfn.TEXTSPLIT(טבלה1[[#This Row],[עמודה2]],","),1)</f>
        <v>Burgas</v>
      </c>
      <c r="J87" s="12" t="str" cm="1">
        <f t="array" ref="J87">INDEX(_xlfn.TEXTSPLIT(טבלה1[[#This Row],[עמודה2]],","),2)</f>
        <v xml:space="preserve"> Bulgaria</v>
      </c>
      <c r="K87" s="43" t="str">
        <f>_xlfn.CONCAT(טבלה1[[#This Row],[AI_Companies]]," ",טבלה1[[#This Row],[עמודה1]])</f>
        <v>IBAGroup https://ibagroupit.com/</v>
      </c>
      <c r="L87" s="28">
        <v>10</v>
      </c>
      <c r="M87" s="28" t="str">
        <f>IF(טבלה1[[#This Row],[עמודה53]]&gt;2000,"Yes","No")</f>
        <v>Yes</v>
      </c>
      <c r="N87" s="28">
        <v>49</v>
      </c>
      <c r="O87" s="28">
        <f>AVERAGE(טבלה1[[#This Row],[עמודה52]:[עמודה53]])</f>
        <v>5499.5</v>
      </c>
      <c r="P87" s="28" t="str">
        <f>IF(טבלה1[[#This Row],[עמודה4]]="&lt; $25 / hr","0$ - $25 / hr",טבלה1[[#This Row],[עמודה4]])</f>
        <v>$25 - $49 / hr</v>
      </c>
      <c r="Q87" s="12" t="str" cm="1">
        <f t="array" ref="Q87">INDEX(_xlfn.TEXTSPLIT(טבלה1[[#This Row],[עמודה55]],"-"),1)</f>
        <v xml:space="preserve">$25 </v>
      </c>
      <c r="R87" s="21" t="str" cm="1">
        <f t="array" ref="R87">INDEX(_xlfn.TEXTSPLIT(INDEX(_xlfn.TEXTSPLIT(טבלה1[[#This Row],[עמודה55]],"-"),2),"/"),1)</f>
        <v xml:space="preserve"> $49 </v>
      </c>
      <c r="S87" s="28">
        <f>AVERAGE(טבלה1[[#This Row],[עמודה59]:[עמודה60]])</f>
        <v>37</v>
      </c>
      <c r="T87" s="31">
        <f>VALUE(SUBSTITUTE(טבלה1[[#This Row],[עמודה56]],"$",""))</f>
        <v>25</v>
      </c>
      <c r="U87" s="31">
        <f>VALUE(SUBSTITUTE(טבלה1[[#This Row],[עמודה57]],"$",""))</f>
        <v>49</v>
      </c>
      <c r="V87" s="31" t="str">
        <f>IF(טבלה1[[#This Row],[עמודה58]]&gt;30,"Yes","No")</f>
        <v>Yes</v>
      </c>
    </row>
    <row r="88" spans="1:22" x14ac:dyDescent="0.15">
      <c r="A88" s="32" t="s">
        <v>252</v>
      </c>
      <c r="B88" s="33" t="s">
        <v>253</v>
      </c>
      <c r="C88" s="33" t="s">
        <v>180</v>
      </c>
      <c r="D88" s="44">
        <v>75000</v>
      </c>
      <c r="E88" s="33" t="s">
        <v>9</v>
      </c>
      <c r="F88" s="33" t="s">
        <v>10</v>
      </c>
      <c r="G88" s="36" t="str">
        <f t="shared" si="1"/>
        <v>Low</v>
      </c>
      <c r="H88" s="34">
        <v>0.1</v>
      </c>
      <c r="I88" s="11" t="str" cm="1">
        <f t="array" ref="I88">INDEX(_xlfn.TEXTSPLIT(טבלה1[[#This Row],[עמודה2]],","),1)</f>
        <v>Seattle</v>
      </c>
      <c r="J88" s="12" t="str" cm="1">
        <f t="array" ref="J88">INDEX(_xlfn.TEXTSPLIT(טבלה1[[#This Row],[עמודה2]],","),2)</f>
        <v xml:space="preserve"> WA</v>
      </c>
      <c r="K88" s="37" t="str">
        <f>_xlfn.CONCAT(טבלה1[[#This Row],[AI_Companies]]," ",טבלה1[[#This Row],[עמודה1]])</f>
        <v>TempestaTechnologies https://tempesta-tech.com/development-services</v>
      </c>
      <c r="L88" s="36">
        <v>50</v>
      </c>
      <c r="M88" s="36" t="str">
        <f>IF(טבלה1[[#This Row],[עמודה53]]&gt;2000,"Yes","No")</f>
        <v>No</v>
      </c>
      <c r="N88" s="36">
        <v>249</v>
      </c>
      <c r="O88" s="36">
        <f>AVERAGE(טבלה1[[#This Row],[עמודה52]:[עמודה53]])</f>
        <v>29.5</v>
      </c>
      <c r="P88" s="36" t="str">
        <f>IF(טבלה1[[#This Row],[עמודה4]]="&lt; $25 / hr","0$ - $25 / hr",טבלה1[[#This Row],[עמודה4]])</f>
        <v>$100 - $149 / hr</v>
      </c>
      <c r="Q88" s="12" t="str" cm="1">
        <f t="array" ref="Q88">INDEX(_xlfn.TEXTSPLIT(טבלה1[[#This Row],[עמודה55]],"-"),1)</f>
        <v xml:space="preserve">$100 </v>
      </c>
      <c r="R88" s="21" t="str" cm="1">
        <f t="array" ref="R88">INDEX(_xlfn.TEXTSPLIT(INDEX(_xlfn.TEXTSPLIT(טבלה1[[#This Row],[עמודה55]],"-"),2),"/"),1)</f>
        <v xml:space="preserve"> $149 </v>
      </c>
      <c r="S88" s="36">
        <f>AVERAGE(טבלה1[[#This Row],[עמודה59]:[עמודה60]])</f>
        <v>124.5</v>
      </c>
      <c r="T88" s="38">
        <f>VALUE(SUBSTITUTE(טבלה1[[#This Row],[עמודה56]],"$",""))</f>
        <v>100</v>
      </c>
      <c r="U88" s="38">
        <f>VALUE(SUBSTITUTE(טבלה1[[#This Row],[עמודה57]],"$",""))</f>
        <v>149</v>
      </c>
      <c r="V88" s="38" t="str">
        <f>IF(טבלה1[[#This Row],[עמודה58]]&gt;30,"Yes","No")</f>
        <v>Yes</v>
      </c>
    </row>
    <row r="89" spans="1:22" x14ac:dyDescent="0.15">
      <c r="A89" s="32" t="s">
        <v>254</v>
      </c>
      <c r="B89" s="39" t="s">
        <v>255</v>
      </c>
      <c r="C89" s="39" t="s">
        <v>256</v>
      </c>
      <c r="D89" s="40">
        <v>10000</v>
      </c>
      <c r="E89" s="39" t="s">
        <v>14</v>
      </c>
      <c r="F89" s="39" t="s">
        <v>5</v>
      </c>
      <c r="G89" s="36" t="str">
        <f t="shared" si="1"/>
        <v>Low</v>
      </c>
      <c r="H89" s="41">
        <v>0.3</v>
      </c>
      <c r="I89" s="11" t="str" cm="1">
        <f t="array" ref="I89">INDEX(_xlfn.TEXTSPLIT(טבלה1[[#This Row],[עמודה2]],","),1)</f>
        <v>Atlanta</v>
      </c>
      <c r="J89" s="12" t="str" cm="1">
        <f t="array" ref="J89">INDEX(_xlfn.TEXTSPLIT(טבלה1[[#This Row],[עמודה2]],","),2)</f>
        <v xml:space="preserve"> GA</v>
      </c>
      <c r="K89" s="43" t="str">
        <f>_xlfn.CONCAT(טבלה1[[#This Row],[AI_Companies]]," ",טבלה1[[#This Row],[עמודה1]])</f>
        <v>HatchWorksTechnologies https://www.hatchworks.com/</v>
      </c>
      <c r="L89" s="28">
        <v>250</v>
      </c>
      <c r="M89" s="28" t="str">
        <f>IF(טבלה1[[#This Row],[עמודה53]]&gt;2000,"Yes","No")</f>
        <v>No</v>
      </c>
      <c r="N89" s="28">
        <v>999</v>
      </c>
      <c r="O89" s="28">
        <f>AVERAGE(טבלה1[[#This Row],[עמודה52]:[עמודה53]])</f>
        <v>149.5</v>
      </c>
      <c r="P89" s="28" t="str">
        <f>IF(טבלה1[[#This Row],[עמודה4]]="&lt; $25 / hr","0$ - $25 / hr",טבלה1[[#This Row],[עמודה4]])</f>
        <v>$50 - $99 / hr</v>
      </c>
      <c r="Q89" s="12" t="str" cm="1">
        <f t="array" ref="Q89">INDEX(_xlfn.TEXTSPLIT(טבלה1[[#This Row],[עמודה55]],"-"),1)</f>
        <v xml:space="preserve">$50 </v>
      </c>
      <c r="R89" s="21" t="str" cm="1">
        <f t="array" ref="R89">INDEX(_xlfn.TEXTSPLIT(INDEX(_xlfn.TEXTSPLIT(טבלה1[[#This Row],[עמודה55]],"-"),2),"/"),1)</f>
        <v xml:space="preserve"> $99 </v>
      </c>
      <c r="S89" s="28">
        <f>AVERAGE(טבלה1[[#This Row],[עמודה59]:[עמודה60]])</f>
        <v>74.5</v>
      </c>
      <c r="T89" s="31">
        <f>VALUE(SUBSTITUTE(טבלה1[[#This Row],[עמודה56]],"$",""))</f>
        <v>50</v>
      </c>
      <c r="U89" s="31">
        <f>VALUE(SUBSTITUTE(טבלה1[[#This Row],[עמודה57]],"$",""))</f>
        <v>99</v>
      </c>
      <c r="V89" s="31" t="str">
        <f>IF(טבלה1[[#This Row],[עמודה58]]&gt;30,"Yes","No")</f>
        <v>Yes</v>
      </c>
    </row>
    <row r="90" spans="1:22" x14ac:dyDescent="0.15">
      <c r="A90" s="32" t="s">
        <v>257</v>
      </c>
      <c r="B90" s="33" t="s">
        <v>258</v>
      </c>
      <c r="C90" s="33" t="s">
        <v>20</v>
      </c>
      <c r="D90" s="33" t="s">
        <v>4</v>
      </c>
      <c r="E90" s="33" t="s">
        <v>33</v>
      </c>
      <c r="F90" s="33" t="s">
        <v>5</v>
      </c>
      <c r="G90" s="36" t="str">
        <f t="shared" si="1"/>
        <v>Low</v>
      </c>
      <c r="H90" s="34">
        <v>0.4</v>
      </c>
      <c r="I90" s="11" t="str" cm="1">
        <f t="array" ref="I90">INDEX(_xlfn.TEXTSPLIT(טבלה1[[#This Row],[עמודה2]],","),1)</f>
        <v>New Castle</v>
      </c>
      <c r="J90" s="12" t="str" cm="1">
        <f t="array" ref="J90">INDEX(_xlfn.TEXTSPLIT(טבלה1[[#This Row],[עמודה2]],","),2)</f>
        <v xml:space="preserve"> DE</v>
      </c>
      <c r="K90" s="37" t="str">
        <f>_xlfn.CONCAT(טבלה1[[#This Row],[AI_Companies]]," ",טבלה1[[#This Row],[עמודה1]])</f>
        <v>OptiSolBusinessSolutions https://datalabs.optisolbusiness.com/</v>
      </c>
      <c r="L90" s="36">
        <v>250</v>
      </c>
      <c r="M90" s="36" t="str">
        <f>IF(טבלה1[[#This Row],[עמודה53]]&gt;2000,"Yes","No")</f>
        <v>No</v>
      </c>
      <c r="N90" s="36">
        <v>999</v>
      </c>
      <c r="O90" s="36">
        <f>AVERAGE(טבלה1[[#This Row],[עמודה52]:[עמודה53]])</f>
        <v>624.5</v>
      </c>
      <c r="P90" s="36" t="str">
        <f>IF(טבלה1[[#This Row],[עמודה4]]="&lt; $25 / hr","0$ - $25 / hr",טבלה1[[#This Row],[עמודה4]])</f>
        <v>0$ - $25 / hr</v>
      </c>
      <c r="Q90" s="12" t="str" cm="1">
        <f t="array" ref="Q90">INDEX(_xlfn.TEXTSPLIT(טבלה1[[#This Row],[עמודה55]],"-"),1)</f>
        <v xml:space="preserve">0$ </v>
      </c>
      <c r="R90" s="21" t="str" cm="1">
        <f t="array" ref="R90">INDEX(_xlfn.TEXTSPLIT(INDEX(_xlfn.TEXTSPLIT(טבלה1[[#This Row],[עמודה55]],"-"),2),"/"),1)</f>
        <v xml:space="preserve"> $25 </v>
      </c>
      <c r="S90" s="36">
        <f>AVERAGE(טבלה1[[#This Row],[עמודה59]:[עמודה60]])</f>
        <v>12.5</v>
      </c>
      <c r="T90" s="38">
        <f>VALUE(SUBSTITUTE(טבלה1[[#This Row],[עמודה56]],"$",""))</f>
        <v>0</v>
      </c>
      <c r="U90" s="38">
        <f>VALUE(SUBSTITUTE(טבלה1[[#This Row],[עמודה57]],"$",""))</f>
        <v>25</v>
      </c>
      <c r="V90" s="38" t="str">
        <f>IF(טבלה1[[#This Row],[עמודה58]]&gt;30,"Yes","No")</f>
        <v>No</v>
      </c>
    </row>
    <row r="91" spans="1:22" x14ac:dyDescent="0.15">
      <c r="A91" s="32" t="s">
        <v>259</v>
      </c>
      <c r="B91" s="39" t="s">
        <v>260</v>
      </c>
      <c r="C91" s="39" t="s">
        <v>261</v>
      </c>
      <c r="D91" s="40">
        <v>10000</v>
      </c>
      <c r="E91" s="39" t="s">
        <v>9</v>
      </c>
      <c r="F91" s="39" t="s">
        <v>29</v>
      </c>
      <c r="G91" s="36" t="str">
        <f t="shared" si="1"/>
        <v>Low</v>
      </c>
      <c r="H91" s="41">
        <v>0.4</v>
      </c>
      <c r="I91" s="11" t="str" cm="1">
        <f t="array" ref="I91">INDEX(_xlfn.TEXTSPLIT(טבלה1[[#This Row],[עמודה2]],","),1)</f>
        <v>New York</v>
      </c>
      <c r="J91" s="12" t="str" cm="1">
        <f t="array" ref="J91">INDEX(_xlfn.TEXTSPLIT(טבלה1[[#This Row],[עמודה2]],","),2)</f>
        <v xml:space="preserve"> NY</v>
      </c>
      <c r="K91" s="43" t="str">
        <f>_xlfn.CONCAT(טבלה1[[#This Row],[AI_Companies]]," ",טבלה1[[#This Row],[עמודה1]])</f>
        <v>AbtoSoftware https://www.abtosoftware.com/net-development-company</v>
      </c>
      <c r="L91" s="28">
        <v>10</v>
      </c>
      <c r="M91" s="28" t="str">
        <f>IF(טבלה1[[#This Row],[עמודה53]]&gt;2000,"Yes","No")</f>
        <v>No</v>
      </c>
      <c r="N91" s="28">
        <v>49</v>
      </c>
      <c r="O91" s="28">
        <f>AVERAGE(טבלה1[[#This Row],[עמודה52]:[עמודה53]])</f>
        <v>624.5</v>
      </c>
      <c r="P91" s="28" t="str">
        <f>IF(טבלה1[[#This Row],[עמודה4]]="&lt; $25 / hr","0$ - $25 / hr",טבלה1[[#This Row],[עמודה4]])</f>
        <v>$25 - $49 / hr</v>
      </c>
      <c r="Q91" s="12" t="str" cm="1">
        <f t="array" ref="Q91">INDEX(_xlfn.TEXTSPLIT(טבלה1[[#This Row],[עמודה55]],"-"),1)</f>
        <v xml:space="preserve">$25 </v>
      </c>
      <c r="R91" s="21" t="str" cm="1">
        <f t="array" ref="R91">INDEX(_xlfn.TEXTSPLIT(INDEX(_xlfn.TEXTSPLIT(טבלה1[[#This Row],[עמודה55]],"-"),2),"/"),1)</f>
        <v xml:space="preserve"> $49 </v>
      </c>
      <c r="S91" s="28">
        <f>AVERAGE(טבלה1[[#This Row],[עמודה59]:[עמודה60]])</f>
        <v>37</v>
      </c>
      <c r="T91" s="31">
        <f>VALUE(SUBSTITUTE(טבלה1[[#This Row],[עמודה56]],"$",""))</f>
        <v>25</v>
      </c>
      <c r="U91" s="31">
        <f>VALUE(SUBSTITUTE(טבלה1[[#This Row],[עמודה57]],"$",""))</f>
        <v>49</v>
      </c>
      <c r="V91" s="31" t="str">
        <f>IF(טבלה1[[#This Row],[עמודה58]]&gt;30,"Yes","No")</f>
        <v>Yes</v>
      </c>
    </row>
    <row r="92" spans="1:22" x14ac:dyDescent="0.15">
      <c r="A92" s="32" t="s">
        <v>262</v>
      </c>
      <c r="B92" s="33" t="s">
        <v>263</v>
      </c>
      <c r="C92" s="33" t="s">
        <v>264</v>
      </c>
      <c r="D92" s="44">
        <v>25000</v>
      </c>
      <c r="E92" s="33" t="s">
        <v>33</v>
      </c>
      <c r="F92" s="33" t="s">
        <v>10</v>
      </c>
      <c r="G92" s="36" t="str">
        <f t="shared" si="1"/>
        <v>Med</v>
      </c>
      <c r="H92" s="34">
        <v>0.5</v>
      </c>
      <c r="I92" s="11" t="str" cm="1">
        <f t="array" ref="I92">INDEX(_xlfn.TEXTSPLIT(טבלה1[[#This Row],[עמודה2]],","),1)</f>
        <v>Bari</v>
      </c>
      <c r="J92" s="12" t="str" cm="1">
        <f t="array" ref="J92">INDEX(_xlfn.TEXTSPLIT(טבלה1[[#This Row],[עמודה2]],","),2)</f>
        <v xml:space="preserve"> Italy</v>
      </c>
      <c r="K92" s="37" t="str">
        <f>_xlfn.CONCAT(טבלה1[[#This Row],[AI_Companies]]," ",טבלה1[[#This Row],[עמודה1]])</f>
        <v>FRANKHOOD https://www.frankhood.it/</v>
      </c>
      <c r="L92" s="36">
        <v>50</v>
      </c>
      <c r="M92" s="36" t="str">
        <f>IF(טבלה1[[#This Row],[עמודה53]]&gt;2000,"Yes","No")</f>
        <v>No</v>
      </c>
      <c r="N92" s="36">
        <v>249</v>
      </c>
      <c r="O92" s="36">
        <f>AVERAGE(טבלה1[[#This Row],[עמודה52]:[עמודה53]])</f>
        <v>29.5</v>
      </c>
      <c r="P92" s="36" t="str">
        <f>IF(טבלה1[[#This Row],[עמודה4]]="&lt; $25 / hr","0$ - $25 / hr",טבלה1[[#This Row],[עמודה4]])</f>
        <v>$50 - $99 / hr</v>
      </c>
      <c r="Q92" s="12" t="str" cm="1">
        <f t="array" ref="Q92">INDEX(_xlfn.TEXTSPLIT(טבלה1[[#This Row],[עמודה55]],"-"),1)</f>
        <v xml:space="preserve">$50 </v>
      </c>
      <c r="R92" s="21" t="str" cm="1">
        <f t="array" ref="R92">INDEX(_xlfn.TEXTSPLIT(INDEX(_xlfn.TEXTSPLIT(טבלה1[[#This Row],[עמודה55]],"-"),2),"/"),1)</f>
        <v xml:space="preserve"> $99 </v>
      </c>
      <c r="S92" s="36">
        <f>AVERAGE(טבלה1[[#This Row],[עמודה59]:[עמודה60]])</f>
        <v>74.5</v>
      </c>
      <c r="T92" s="38">
        <f>VALUE(SUBSTITUTE(טבלה1[[#This Row],[עמודה56]],"$",""))</f>
        <v>50</v>
      </c>
      <c r="U92" s="38">
        <f>VALUE(SUBSTITUTE(טבלה1[[#This Row],[עמודה57]],"$",""))</f>
        <v>99</v>
      </c>
      <c r="V92" s="38" t="str">
        <f>IF(טבלה1[[#This Row],[עמודה58]]&gt;30,"Yes","No")</f>
        <v>Yes</v>
      </c>
    </row>
    <row r="93" spans="1:22" x14ac:dyDescent="0.15">
      <c r="A93" s="32" t="s">
        <v>265</v>
      </c>
      <c r="B93" s="39" t="s">
        <v>266</v>
      </c>
      <c r="C93" s="39" t="s">
        <v>56</v>
      </c>
      <c r="D93" s="40">
        <v>25000</v>
      </c>
      <c r="E93" s="39" t="s">
        <v>21</v>
      </c>
      <c r="F93" s="39" t="s">
        <v>29</v>
      </c>
      <c r="G93" s="36" t="str">
        <f t="shared" si="1"/>
        <v>Low</v>
      </c>
      <c r="H93" s="41">
        <v>0.1</v>
      </c>
      <c r="I93" s="11" t="str" cm="1">
        <f t="array" ref="I93">INDEX(_xlfn.TEXTSPLIT(טבלה1[[#This Row],[עמודה2]],","),1)</f>
        <v>Yerevan</v>
      </c>
      <c r="J93" s="12" t="str" cm="1">
        <f t="array" ref="J93">INDEX(_xlfn.TEXTSPLIT(טבלה1[[#This Row],[עמודה2]],","),2)</f>
        <v xml:space="preserve"> Armenia</v>
      </c>
      <c r="K93" s="43" t="str">
        <f>_xlfn.CONCAT(טבלה1[[#This Row],[AI_Companies]]," ",טבלה1[[#This Row],[עמודה1]])</f>
        <v>Develandoo http://www.develandoo.com</v>
      </c>
      <c r="L93" s="28">
        <v>10</v>
      </c>
      <c r="M93" s="28" t="str">
        <f>IF(טבלה1[[#This Row],[עמודה53]]&gt;2000,"Yes","No")</f>
        <v>No</v>
      </c>
      <c r="N93" s="28">
        <v>49</v>
      </c>
      <c r="O93" s="28">
        <f>AVERAGE(טבלה1[[#This Row],[עמודה52]:[עמודה53]])</f>
        <v>149.5</v>
      </c>
      <c r="P93" s="28" t="str">
        <f>IF(טבלה1[[#This Row],[עמודה4]]="&lt; $25 / hr","0$ - $25 / hr",טבלה1[[#This Row],[עמודה4]])</f>
        <v>$25 - $49 / hr</v>
      </c>
      <c r="Q93" s="12" t="str" cm="1">
        <f t="array" ref="Q93">INDEX(_xlfn.TEXTSPLIT(טבלה1[[#This Row],[עמודה55]],"-"),1)</f>
        <v xml:space="preserve">$25 </v>
      </c>
      <c r="R93" s="21" t="str" cm="1">
        <f t="array" ref="R93">INDEX(_xlfn.TEXTSPLIT(INDEX(_xlfn.TEXTSPLIT(טבלה1[[#This Row],[עמודה55]],"-"),2),"/"),1)</f>
        <v xml:space="preserve"> $49 </v>
      </c>
      <c r="S93" s="28">
        <f>AVERAGE(טבלה1[[#This Row],[עמודה59]:[עמודה60]])</f>
        <v>37</v>
      </c>
      <c r="T93" s="31">
        <f>VALUE(SUBSTITUTE(טבלה1[[#This Row],[עמודה56]],"$",""))</f>
        <v>25</v>
      </c>
      <c r="U93" s="31">
        <f>VALUE(SUBSTITUTE(טבלה1[[#This Row],[עמודה57]],"$",""))</f>
        <v>49</v>
      </c>
      <c r="V93" s="31" t="str">
        <f>IF(טבלה1[[#This Row],[עמודה58]]&gt;30,"Yes","No")</f>
        <v>Yes</v>
      </c>
    </row>
    <row r="94" spans="1:22" x14ac:dyDescent="0.15">
      <c r="A94" s="32" t="s">
        <v>267</v>
      </c>
      <c r="B94" s="33" t="s">
        <v>268</v>
      </c>
      <c r="C94" s="33" t="s">
        <v>185</v>
      </c>
      <c r="D94" s="44">
        <v>5000</v>
      </c>
      <c r="E94" s="33" t="s">
        <v>9</v>
      </c>
      <c r="F94" s="33" t="s">
        <v>29</v>
      </c>
      <c r="G94" s="36" t="str">
        <f t="shared" si="1"/>
        <v>Med</v>
      </c>
      <c r="H94" s="34">
        <v>0.75</v>
      </c>
      <c r="I94" s="11" t="str" cm="1">
        <f t="array" ref="I94">INDEX(_xlfn.TEXTSPLIT(טבלה1[[#This Row],[עמודה2]],","),1)</f>
        <v>Los Angeles</v>
      </c>
      <c r="J94" s="12" t="str" cm="1">
        <f t="array" ref="J94">INDEX(_xlfn.TEXTSPLIT(טבלה1[[#This Row],[עמודה2]],","),2)</f>
        <v xml:space="preserve"> CA</v>
      </c>
      <c r="K94" s="37" t="str">
        <f>_xlfn.CONCAT(טבלה1[[#This Row],[AI_Companies]]," ",טבלה1[[#This Row],[עמודה1]])</f>
        <v>DogtownMedia https://www.dogtownmedia.com/</v>
      </c>
      <c r="L94" s="36">
        <v>10</v>
      </c>
      <c r="M94" s="36" t="str">
        <f>IF(טבלה1[[#This Row],[עמודה53]]&gt;2000,"Yes","No")</f>
        <v>No</v>
      </c>
      <c r="N94" s="36">
        <v>49</v>
      </c>
      <c r="O94" s="36">
        <f>AVERAGE(טבלה1[[#This Row],[עמודה52]:[עמודה53]])</f>
        <v>29.5</v>
      </c>
      <c r="P94" s="36" t="str">
        <f>IF(טבלה1[[#This Row],[עמודה4]]="&lt; $25 / hr","0$ - $25 / hr",טבלה1[[#This Row],[עמודה4]])</f>
        <v>$100 - $149 / hr</v>
      </c>
      <c r="Q94" s="12" t="str" cm="1">
        <f t="array" ref="Q94">INDEX(_xlfn.TEXTSPLIT(טבלה1[[#This Row],[עמודה55]],"-"),1)</f>
        <v xml:space="preserve">$100 </v>
      </c>
      <c r="R94" s="21" t="str" cm="1">
        <f t="array" ref="R94">INDEX(_xlfn.TEXTSPLIT(INDEX(_xlfn.TEXTSPLIT(טבלה1[[#This Row],[עמודה55]],"-"),2),"/"),1)</f>
        <v xml:space="preserve"> $149 </v>
      </c>
      <c r="S94" s="36">
        <f>AVERAGE(טבלה1[[#This Row],[עמודה59]:[עמודה60]])</f>
        <v>124.5</v>
      </c>
      <c r="T94" s="38">
        <f>VALUE(SUBSTITUTE(טבלה1[[#This Row],[עמודה56]],"$",""))</f>
        <v>100</v>
      </c>
      <c r="U94" s="38">
        <f>VALUE(SUBSTITUTE(טבלה1[[#This Row],[עמודה57]],"$",""))</f>
        <v>149</v>
      </c>
      <c r="V94" s="38" t="str">
        <f>IF(טבלה1[[#This Row],[עמודה58]]&gt;30,"Yes","No")</f>
        <v>Yes</v>
      </c>
    </row>
    <row r="95" spans="1:22" x14ac:dyDescent="0.15">
      <c r="A95" s="32" t="s">
        <v>269</v>
      </c>
      <c r="B95" s="39" t="s">
        <v>270</v>
      </c>
      <c r="C95" s="39" t="s">
        <v>271</v>
      </c>
      <c r="D95" s="40">
        <v>50000</v>
      </c>
      <c r="E95" s="39" t="s">
        <v>33</v>
      </c>
      <c r="F95" s="39" t="s">
        <v>5</v>
      </c>
      <c r="G95" s="36" t="str">
        <f t="shared" si="1"/>
        <v>Low</v>
      </c>
      <c r="H95" s="41">
        <v>0.1</v>
      </c>
      <c r="I95" s="11" t="str" cm="1">
        <f t="array" ref="I95">INDEX(_xlfn.TEXTSPLIT(טבלה1[[#This Row],[עמודה2]],","),1)</f>
        <v>Kharkiv</v>
      </c>
      <c r="J95" s="12" t="str" cm="1">
        <f t="array" ref="J95">INDEX(_xlfn.TEXTSPLIT(טבלה1[[#This Row],[עמודה2]],","),2)</f>
        <v xml:space="preserve"> Ukraine</v>
      </c>
      <c r="K95" s="43" t="str">
        <f>_xlfn.CONCAT(טבלה1[[#This Row],[AI_Companies]]," ",טבלה1[[#This Row],[עמודה1]])</f>
        <v>It-Jim https://www.it-jim.com/</v>
      </c>
      <c r="L95" s="28">
        <v>250</v>
      </c>
      <c r="M95" s="28" t="str">
        <f>IF(טבלה1[[#This Row],[עמודה53]]&gt;2000,"Yes","No")</f>
        <v>No</v>
      </c>
      <c r="N95" s="28">
        <v>999</v>
      </c>
      <c r="O95" s="28">
        <f>AVERAGE(טבלה1[[#This Row],[עמודה52]:[עמודה53]])</f>
        <v>29.5</v>
      </c>
      <c r="P95" s="28" t="str">
        <f>IF(טבלה1[[#This Row],[עמודה4]]="&lt; $25 / hr","0$ - $25 / hr",טבלה1[[#This Row],[עמודה4]])</f>
        <v>$50 - $99 / hr</v>
      </c>
      <c r="Q95" s="12" t="str" cm="1">
        <f t="array" ref="Q95">INDEX(_xlfn.TEXTSPLIT(טבלה1[[#This Row],[עמודה55]],"-"),1)</f>
        <v xml:space="preserve">$50 </v>
      </c>
      <c r="R95" s="21" t="str" cm="1">
        <f t="array" ref="R95">INDEX(_xlfn.TEXTSPLIT(INDEX(_xlfn.TEXTSPLIT(טבלה1[[#This Row],[עמודה55]],"-"),2),"/"),1)</f>
        <v xml:space="preserve"> $99 </v>
      </c>
      <c r="S95" s="28">
        <f>AVERAGE(טבלה1[[#This Row],[עמודה59]:[עמודה60]])</f>
        <v>74.5</v>
      </c>
      <c r="T95" s="31">
        <f>VALUE(SUBSTITUTE(טבלה1[[#This Row],[עמודה56]],"$",""))</f>
        <v>50</v>
      </c>
      <c r="U95" s="31">
        <f>VALUE(SUBSTITUTE(טבלה1[[#This Row],[עמודה57]],"$",""))</f>
        <v>99</v>
      </c>
      <c r="V95" s="31" t="str">
        <f>IF(טבלה1[[#This Row],[עמודה58]]&gt;30,"Yes","No")</f>
        <v>Yes</v>
      </c>
    </row>
    <row r="96" spans="1:22" x14ac:dyDescent="0.15">
      <c r="A96" s="32" t="s">
        <v>272</v>
      </c>
      <c r="B96" s="33" t="s">
        <v>273</v>
      </c>
      <c r="C96" s="33" t="s">
        <v>185</v>
      </c>
      <c r="D96" s="44">
        <v>50000</v>
      </c>
      <c r="E96" s="33" t="s">
        <v>9</v>
      </c>
      <c r="F96" s="33" t="s">
        <v>10</v>
      </c>
      <c r="G96" s="36" t="str">
        <f t="shared" si="1"/>
        <v>Med</v>
      </c>
      <c r="H96" s="34">
        <v>0.7</v>
      </c>
      <c r="I96" s="11" t="str" cm="1">
        <f t="array" ref="I96">INDEX(_xlfn.TEXTSPLIT(טבלה1[[#This Row],[עמודה2]],","),1)</f>
        <v>Cambridge</v>
      </c>
      <c r="J96" s="12" t="str" cm="1">
        <f t="array" ref="J96">INDEX(_xlfn.TEXTSPLIT(טבלה1[[#This Row],[עמודה2]],","),2)</f>
        <v xml:space="preserve"> MA</v>
      </c>
      <c r="K96" s="37" t="str">
        <f>_xlfn.CONCAT(טבלה1[[#This Row],[AI_Companies]]," ",טבלה1[[#This Row],[עמודה1]])</f>
        <v>FirstLineSoftware https://firstlinesoftware.com/</v>
      </c>
      <c r="L96" s="36">
        <v>50</v>
      </c>
      <c r="M96" s="36" t="str">
        <f>IF(טבלה1[[#This Row],[עמודה53]]&gt;2000,"Yes","No")</f>
        <v>No</v>
      </c>
      <c r="N96" s="36">
        <v>249</v>
      </c>
      <c r="O96" s="36">
        <f>AVERAGE(טבלה1[[#This Row],[עמודה52]:[עמודה53]])</f>
        <v>624.5</v>
      </c>
      <c r="P96" s="36" t="str">
        <f>IF(טבלה1[[#This Row],[עמודה4]]="&lt; $25 / hr","0$ - $25 / hr",טבלה1[[#This Row],[עמודה4]])</f>
        <v>$25 - $49 / hr</v>
      </c>
      <c r="Q96" s="12" t="str" cm="1">
        <f t="array" ref="Q96">INDEX(_xlfn.TEXTSPLIT(טבלה1[[#This Row],[עמודה55]],"-"),1)</f>
        <v xml:space="preserve">$25 </v>
      </c>
      <c r="R96" s="21" t="str" cm="1">
        <f t="array" ref="R96">INDEX(_xlfn.TEXTSPLIT(INDEX(_xlfn.TEXTSPLIT(טבלה1[[#This Row],[עמודה55]],"-"),2),"/"),1)</f>
        <v xml:space="preserve"> $49 </v>
      </c>
      <c r="S96" s="36">
        <f>AVERAGE(טבלה1[[#This Row],[עמודה59]:[עמודה60]])</f>
        <v>37</v>
      </c>
      <c r="T96" s="38">
        <f>VALUE(SUBSTITUTE(טבלה1[[#This Row],[עמודה56]],"$",""))</f>
        <v>25</v>
      </c>
      <c r="U96" s="38">
        <f>VALUE(SUBSTITUTE(טבלה1[[#This Row],[עמודה57]],"$",""))</f>
        <v>49</v>
      </c>
      <c r="V96" s="38" t="str">
        <f>IF(טבלה1[[#This Row],[עמודה58]]&gt;30,"Yes","No")</f>
        <v>Yes</v>
      </c>
    </row>
    <row r="97" spans="1:22" x14ac:dyDescent="0.15">
      <c r="A97" s="32" t="s">
        <v>274</v>
      </c>
      <c r="B97" s="39" t="s">
        <v>275</v>
      </c>
      <c r="C97" s="39" t="s">
        <v>276</v>
      </c>
      <c r="D97" s="40">
        <v>10000</v>
      </c>
      <c r="E97" s="39" t="s">
        <v>33</v>
      </c>
      <c r="F97" s="39" t="s">
        <v>10</v>
      </c>
      <c r="G97" s="36" t="str">
        <f t="shared" si="1"/>
        <v>Low</v>
      </c>
      <c r="H97" s="41">
        <v>0.15</v>
      </c>
      <c r="I97" s="11" t="str" cm="1">
        <f t="array" ref="I97">INDEX(_xlfn.TEXTSPLIT(טבלה1[[#This Row],[עמודה2]],","),1)</f>
        <v>Kharkiv</v>
      </c>
      <c r="J97" s="12" t="str" cm="1">
        <f t="array" ref="J97">INDEX(_xlfn.TEXTSPLIT(טבלה1[[#This Row],[עמודה2]],","),2)</f>
        <v xml:space="preserve"> Ukraine</v>
      </c>
      <c r="K97" s="43" t="str">
        <f>_xlfn.CONCAT(טבלה1[[#This Row],[AI_Companies]]," ",טבלה1[[#This Row],[עמודה1]])</f>
        <v>Quantum https://quantumobile.com/</v>
      </c>
      <c r="L97" s="28">
        <v>50</v>
      </c>
      <c r="M97" s="28" t="str">
        <f>IF(טבלה1[[#This Row],[עמודה53]]&gt;2000,"Yes","No")</f>
        <v>No</v>
      </c>
      <c r="N97" s="28">
        <v>249</v>
      </c>
      <c r="O97" s="28">
        <f>AVERAGE(טבלה1[[#This Row],[עמודה52]:[עמודה53]])</f>
        <v>149.5</v>
      </c>
      <c r="P97" s="28" t="str">
        <f>IF(טבלה1[[#This Row],[עמודה4]]="&lt; $25 / hr","0$ - $25 / hr",טבלה1[[#This Row],[עמודה4]])</f>
        <v>$50 - $99 / hr</v>
      </c>
      <c r="Q97" s="12" t="str" cm="1">
        <f t="array" ref="Q97">INDEX(_xlfn.TEXTSPLIT(טבלה1[[#This Row],[עמודה55]],"-"),1)</f>
        <v xml:space="preserve">$50 </v>
      </c>
      <c r="R97" s="21" t="str" cm="1">
        <f t="array" ref="R97">INDEX(_xlfn.TEXTSPLIT(INDEX(_xlfn.TEXTSPLIT(טבלה1[[#This Row],[עמודה55]],"-"),2),"/"),1)</f>
        <v xml:space="preserve"> $99 </v>
      </c>
      <c r="S97" s="28">
        <f>AVERAGE(טבלה1[[#This Row],[עמודה59]:[עמודה60]])</f>
        <v>74.5</v>
      </c>
      <c r="T97" s="31">
        <f>VALUE(SUBSTITUTE(טבלה1[[#This Row],[עמודה56]],"$",""))</f>
        <v>50</v>
      </c>
      <c r="U97" s="31">
        <f>VALUE(SUBSTITUTE(טבלה1[[#This Row],[עמודה57]],"$",""))</f>
        <v>99</v>
      </c>
      <c r="V97" s="31" t="str">
        <f>IF(טבלה1[[#This Row],[עמודה58]]&gt;30,"Yes","No")</f>
        <v>Yes</v>
      </c>
    </row>
    <row r="98" spans="1:22" x14ac:dyDescent="0.15">
      <c r="A98" s="32" t="s">
        <v>277</v>
      </c>
      <c r="B98" s="33" t="s">
        <v>278</v>
      </c>
      <c r="C98" s="33" t="s">
        <v>69</v>
      </c>
      <c r="D98" s="44">
        <v>50000</v>
      </c>
      <c r="E98" s="33" t="s">
        <v>9</v>
      </c>
      <c r="F98" s="33" t="s">
        <v>10</v>
      </c>
      <c r="G98" s="36" t="str">
        <f t="shared" si="1"/>
        <v>Med</v>
      </c>
      <c r="H98" s="34">
        <v>0.6</v>
      </c>
      <c r="I98" s="11" t="str" cm="1">
        <f t="array" ref="I98">INDEX(_xlfn.TEXTSPLIT(טבלה1[[#This Row],[עמודה2]],","),1)</f>
        <v>Salt Lake City</v>
      </c>
      <c r="J98" s="12" t="str" cm="1">
        <f t="array" ref="J98">INDEX(_xlfn.TEXTSPLIT(טבלה1[[#This Row],[עמודה2]],","),2)</f>
        <v xml:space="preserve"> UT</v>
      </c>
      <c r="K98" s="37" t="str">
        <f>_xlfn.CONCAT(טבלה1[[#This Row],[AI_Companies]]," ",טבלה1[[#This Row],[עמודה1]])</f>
        <v>NeoITO https://www.neoito.com</v>
      </c>
      <c r="L98" s="36">
        <v>50</v>
      </c>
      <c r="M98" s="36" t="str">
        <f>IF(טבלה1[[#This Row],[עמודה53]]&gt;2000,"Yes","No")</f>
        <v>No</v>
      </c>
      <c r="N98" s="36">
        <v>249</v>
      </c>
      <c r="O98" s="36">
        <f>AVERAGE(טבלה1[[#This Row],[עמודה52]:[עמודה53]])</f>
        <v>149.5</v>
      </c>
      <c r="P98" s="36" t="str">
        <f>IF(טבלה1[[#This Row],[עמודה4]]="&lt; $25 / hr","0$ - $25 / hr",טבלה1[[#This Row],[עמודה4]])</f>
        <v>$25 - $49 / hr</v>
      </c>
      <c r="Q98" s="12" t="str" cm="1">
        <f t="array" ref="Q98">INDEX(_xlfn.TEXTSPLIT(טבלה1[[#This Row],[עמודה55]],"-"),1)</f>
        <v xml:space="preserve">$25 </v>
      </c>
      <c r="R98" s="21" t="str" cm="1">
        <f t="array" ref="R98">INDEX(_xlfn.TEXTSPLIT(INDEX(_xlfn.TEXTSPLIT(טבלה1[[#This Row],[עמודה55]],"-"),2),"/"),1)</f>
        <v xml:space="preserve"> $49 </v>
      </c>
      <c r="S98" s="36">
        <f>AVERAGE(טבלה1[[#This Row],[עמודה59]:[עמודה60]])</f>
        <v>37</v>
      </c>
      <c r="T98" s="38">
        <f>VALUE(SUBSTITUTE(טבלה1[[#This Row],[עמודה56]],"$",""))</f>
        <v>25</v>
      </c>
      <c r="U98" s="38">
        <f>VALUE(SUBSTITUTE(טבלה1[[#This Row],[עמודה57]],"$",""))</f>
        <v>49</v>
      </c>
      <c r="V98" s="38" t="str">
        <f>IF(טבלה1[[#This Row],[עמודה58]]&gt;30,"Yes","No")</f>
        <v>Yes</v>
      </c>
    </row>
    <row r="99" spans="1:22" x14ac:dyDescent="0.15">
      <c r="A99" s="32" t="s">
        <v>279</v>
      </c>
      <c r="B99" s="39" t="s">
        <v>280</v>
      </c>
      <c r="C99" s="39" t="s">
        <v>281</v>
      </c>
      <c r="D99" s="40">
        <v>10000</v>
      </c>
      <c r="E99" s="39" t="s">
        <v>9</v>
      </c>
      <c r="F99" s="39" t="s">
        <v>5</v>
      </c>
      <c r="G99" s="36" t="str">
        <f t="shared" si="1"/>
        <v>Low</v>
      </c>
      <c r="H99" s="41">
        <v>0.2</v>
      </c>
      <c r="I99" s="11" t="str" cm="1">
        <f t="array" ref="I99">INDEX(_xlfn.TEXTSPLIT(טבלה1[[#This Row],[עמודה2]],","),1)</f>
        <v>Bengaluru</v>
      </c>
      <c r="J99" s="12" t="str" cm="1">
        <f t="array" ref="J99">INDEX(_xlfn.TEXTSPLIT(טבלה1[[#This Row],[עמודה2]],","),2)</f>
        <v xml:space="preserve"> India</v>
      </c>
      <c r="K99" s="43" t="str">
        <f>_xlfn.CONCAT(טבלה1[[#This Row],[AI_Companies]]," ",טבלה1[[#This Row],[עמודה1]])</f>
        <v>DayOneTechnologies https://www.day1tech.com/</v>
      </c>
      <c r="L99" s="28">
        <v>250</v>
      </c>
      <c r="M99" s="28" t="str">
        <f>IF(טבלה1[[#This Row],[עמודה53]]&gt;2000,"Yes","No")</f>
        <v>No</v>
      </c>
      <c r="N99" s="28">
        <v>999</v>
      </c>
      <c r="O99" s="28">
        <f>AVERAGE(טבלה1[[#This Row],[עמודה52]:[עמודה53]])</f>
        <v>149.5</v>
      </c>
      <c r="P99" s="28" t="str">
        <f>IF(טבלה1[[#This Row],[עמודה4]]="&lt; $25 / hr","0$ - $25 / hr",טבלה1[[#This Row],[עמודה4]])</f>
        <v>$50 - $99 / hr</v>
      </c>
      <c r="Q99" s="12" t="str" cm="1">
        <f t="array" ref="Q99">INDEX(_xlfn.TEXTSPLIT(טבלה1[[#This Row],[עמודה55]],"-"),1)</f>
        <v xml:space="preserve">$50 </v>
      </c>
      <c r="R99" s="21" t="str" cm="1">
        <f t="array" ref="R99">INDEX(_xlfn.TEXTSPLIT(INDEX(_xlfn.TEXTSPLIT(טבלה1[[#This Row],[עמודה55]],"-"),2),"/"),1)</f>
        <v xml:space="preserve"> $99 </v>
      </c>
      <c r="S99" s="28">
        <f>AVERAGE(טבלה1[[#This Row],[עמודה59]:[עמודה60]])</f>
        <v>74.5</v>
      </c>
      <c r="T99" s="31">
        <f>VALUE(SUBSTITUTE(טבלה1[[#This Row],[עמודה56]],"$",""))</f>
        <v>50</v>
      </c>
      <c r="U99" s="31">
        <f>VALUE(SUBSTITUTE(טבלה1[[#This Row],[עמודה57]],"$",""))</f>
        <v>99</v>
      </c>
      <c r="V99" s="31" t="str">
        <f>IF(טבלה1[[#This Row],[עמודה58]]&gt;30,"Yes","No")</f>
        <v>Yes</v>
      </c>
    </row>
    <row r="100" spans="1:22" x14ac:dyDescent="0.15">
      <c r="A100" s="32" t="s">
        <v>282</v>
      </c>
      <c r="B100" s="33" t="s">
        <v>283</v>
      </c>
      <c r="C100" s="33" t="s">
        <v>102</v>
      </c>
      <c r="D100" s="44">
        <v>5000</v>
      </c>
      <c r="E100" s="33" t="s">
        <v>14</v>
      </c>
      <c r="F100" s="33" t="s">
        <v>5</v>
      </c>
      <c r="G100" s="36" t="str">
        <f t="shared" si="1"/>
        <v>Low</v>
      </c>
      <c r="H100" s="34">
        <v>0.1</v>
      </c>
      <c r="I100" s="11" t="str" cm="1">
        <f t="array" ref="I100">INDEX(_xlfn.TEXTSPLIT(טבלה1[[#This Row],[עמודה2]],","),1)</f>
        <v>San Salvador</v>
      </c>
      <c r="J100" s="12" t="str" cm="1">
        <f t="array" ref="J100">INDEX(_xlfn.TEXTSPLIT(טבלה1[[#This Row],[עמודה2]],","),2)</f>
        <v xml:space="preserve"> El Salvador</v>
      </c>
      <c r="K100" s="37" t="str">
        <f>_xlfn.CONCAT(טבלה1[[#This Row],[AI_Companies]]," ",טבלה1[[#This Row],[עמודה1]])</f>
        <v>ApplaudoStudios https://applaudostudios.com/nb/free-consultation/</v>
      </c>
      <c r="L100" s="36">
        <v>250</v>
      </c>
      <c r="M100" s="36" t="str">
        <f>IF(טבלה1[[#This Row],[עמודה53]]&gt;2000,"Yes","No")</f>
        <v>No</v>
      </c>
      <c r="N100" s="36">
        <v>999</v>
      </c>
      <c r="O100" s="36">
        <f>AVERAGE(טבלה1[[#This Row],[עמודה52]:[עמודה53]])</f>
        <v>624.5</v>
      </c>
      <c r="P100" s="36" t="str">
        <f>IF(טבלה1[[#This Row],[עמודה4]]="&lt; $25 / hr","0$ - $25 / hr",טבלה1[[#This Row],[עמודה4]])</f>
        <v>$50 - $99 / hr</v>
      </c>
      <c r="Q100" s="12" t="str" cm="1">
        <f t="array" ref="Q100">INDEX(_xlfn.TEXTSPLIT(טבלה1[[#This Row],[עמודה55]],"-"),1)</f>
        <v xml:space="preserve">$50 </v>
      </c>
      <c r="R100" s="21" t="str" cm="1">
        <f t="array" ref="R100">INDEX(_xlfn.TEXTSPLIT(INDEX(_xlfn.TEXTSPLIT(טבלה1[[#This Row],[עמודה55]],"-"),2),"/"),1)</f>
        <v xml:space="preserve"> $99 </v>
      </c>
      <c r="S100" s="36">
        <f>AVERAGE(טבלה1[[#This Row],[עמודה59]:[עמודה60]])</f>
        <v>74.5</v>
      </c>
      <c r="T100" s="38">
        <f>VALUE(SUBSTITUTE(טבלה1[[#This Row],[עמודה56]],"$",""))</f>
        <v>50</v>
      </c>
      <c r="U100" s="38">
        <f>VALUE(SUBSTITUTE(טבלה1[[#This Row],[עמודה57]],"$",""))</f>
        <v>99</v>
      </c>
      <c r="V100" s="38" t="str">
        <f>IF(טבלה1[[#This Row],[עמודה58]]&gt;30,"Yes","No")</f>
        <v>Yes</v>
      </c>
    </row>
    <row r="101" spans="1:22" x14ac:dyDescent="0.15">
      <c r="A101" s="32" t="s">
        <v>284</v>
      </c>
      <c r="B101" s="39" t="s">
        <v>285</v>
      </c>
      <c r="C101" s="39" t="s">
        <v>286</v>
      </c>
      <c r="D101" s="39" t="s">
        <v>4</v>
      </c>
      <c r="E101" s="39" t="s">
        <v>9</v>
      </c>
      <c r="F101" s="39" t="s">
        <v>5</v>
      </c>
      <c r="G101" s="36" t="str">
        <f t="shared" si="1"/>
        <v>Low</v>
      </c>
      <c r="H101" s="41">
        <v>0.1</v>
      </c>
      <c r="I101" s="11" t="str" cm="1">
        <f t="array" ref="I101">INDEX(_xlfn.TEXTSPLIT(טבלה1[[#This Row],[עמודה2]],","),1)</f>
        <v>London</v>
      </c>
      <c r="J101" s="12" t="str" cm="1">
        <f t="array" ref="J101">INDEX(_xlfn.TEXTSPLIT(טבלה1[[#This Row],[עמודה2]],","),2)</f>
        <v xml:space="preserve"> United Kingdom</v>
      </c>
      <c r="K101" s="43" t="str">
        <f>_xlfn.CONCAT(טבלה1[[#This Row],[AI_Companies]]," ",טבלה1[[#This Row],[עמודה1]])</f>
        <v>Dotsquares https://www.dotsquares.com/</v>
      </c>
      <c r="L101" s="28">
        <v>250</v>
      </c>
      <c r="M101" s="28" t="str">
        <f>IF(טבלה1[[#This Row],[עמודה53]]&gt;2000,"Yes","No")</f>
        <v>No</v>
      </c>
      <c r="N101" s="28">
        <v>999</v>
      </c>
      <c r="O101" s="28">
        <f>AVERAGE(טבלה1[[#This Row],[עמודה52]:[עמודה53]])</f>
        <v>624.5</v>
      </c>
      <c r="P101" s="28" t="str">
        <f>IF(טבלה1[[#This Row],[עמודה4]]="&lt; $25 / hr","0$ - $25 / hr",טבלה1[[#This Row],[עמודה4]])</f>
        <v>0$ - $25 / hr</v>
      </c>
      <c r="Q101" s="12" t="str" cm="1">
        <f t="array" ref="Q101">INDEX(_xlfn.TEXTSPLIT(טבלה1[[#This Row],[עמודה55]],"-"),1)</f>
        <v xml:space="preserve">0$ </v>
      </c>
      <c r="R101" s="21" t="str" cm="1">
        <f t="array" ref="R101">INDEX(_xlfn.TEXTSPLIT(INDEX(_xlfn.TEXTSPLIT(טבלה1[[#This Row],[עמודה55]],"-"),2),"/"),1)</f>
        <v xml:space="preserve"> $25 </v>
      </c>
      <c r="S101" s="28">
        <f>AVERAGE(טבלה1[[#This Row],[עמודה59]:[עמודה60]])</f>
        <v>12.5</v>
      </c>
      <c r="T101" s="31">
        <f>VALUE(SUBSTITUTE(טבלה1[[#This Row],[עמודה56]],"$",""))</f>
        <v>0</v>
      </c>
      <c r="U101" s="31">
        <f>VALUE(SUBSTITUTE(טבלה1[[#This Row],[עמודה57]],"$",""))</f>
        <v>25</v>
      </c>
      <c r="V101" s="31" t="str">
        <f>IF(טבלה1[[#This Row],[עמודה58]]&gt;30,"Yes","No")</f>
        <v>No</v>
      </c>
    </row>
    <row r="102" spans="1:22" x14ac:dyDescent="0.15">
      <c r="A102" s="32" t="s">
        <v>287</v>
      </c>
      <c r="B102" s="33" t="s">
        <v>288</v>
      </c>
      <c r="C102" s="33" t="s">
        <v>289</v>
      </c>
      <c r="D102" s="44">
        <v>50000</v>
      </c>
      <c r="E102" s="33" t="s">
        <v>9</v>
      </c>
      <c r="F102" s="33" t="s">
        <v>10</v>
      </c>
      <c r="G102" s="36" t="str">
        <f t="shared" si="1"/>
        <v>Low</v>
      </c>
      <c r="H102" s="34">
        <v>0.15</v>
      </c>
      <c r="I102" s="11" t="str" cm="1">
        <f t="array" ref="I102">INDEX(_xlfn.TEXTSPLIT(טבלה1[[#This Row],[עמודה2]],","),1)</f>
        <v>Higham</v>
      </c>
      <c r="J102" s="12" t="str" cm="1">
        <f t="array" ref="J102">INDEX(_xlfn.TEXTSPLIT(טבלה1[[#This Row],[עמודה2]],","),2)</f>
        <v xml:space="preserve"> United Kingdom</v>
      </c>
      <c r="K102" s="37" t="str">
        <f>_xlfn.CONCAT(טבלה1[[#This Row],[AI_Companies]]," ",טבלה1[[#This Row],[עמודה1]])</f>
        <v>WaveAccess http://www.wave-access.com/</v>
      </c>
      <c r="L102" s="36">
        <v>50</v>
      </c>
      <c r="M102" s="36" t="str">
        <f>IF(טבלה1[[#This Row],[עמודה53]]&gt;2000,"Yes","No")</f>
        <v>No</v>
      </c>
      <c r="N102" s="36">
        <v>249</v>
      </c>
      <c r="O102" s="36">
        <f>AVERAGE(טבלה1[[#This Row],[עמודה52]:[עמודה53]])</f>
        <v>624.5</v>
      </c>
      <c r="P102" s="36" t="str">
        <f>IF(טבלה1[[#This Row],[עמודה4]]="&lt; $25 / hr","0$ - $25 / hr",טבלה1[[#This Row],[עמודה4]])</f>
        <v>$50 - $99 / hr</v>
      </c>
      <c r="Q102" s="12" t="str" cm="1">
        <f t="array" ref="Q102">INDEX(_xlfn.TEXTSPLIT(טבלה1[[#This Row],[עמודה55]],"-"),1)</f>
        <v xml:space="preserve">$50 </v>
      </c>
      <c r="R102" s="21" t="str" cm="1">
        <f t="array" ref="R102">INDEX(_xlfn.TEXTSPLIT(INDEX(_xlfn.TEXTSPLIT(טבלה1[[#This Row],[עמודה55]],"-"),2),"/"),1)</f>
        <v xml:space="preserve"> $99 </v>
      </c>
      <c r="S102" s="36">
        <f>AVERAGE(טבלה1[[#This Row],[עמודה59]:[עמודה60]])</f>
        <v>74.5</v>
      </c>
      <c r="T102" s="38">
        <f>VALUE(SUBSTITUTE(טבלה1[[#This Row],[עמודה56]],"$",""))</f>
        <v>50</v>
      </c>
      <c r="U102" s="38">
        <f>VALUE(SUBSTITUTE(טבלה1[[#This Row],[עמודה57]],"$",""))</f>
        <v>99</v>
      </c>
      <c r="V102" s="38" t="str">
        <f>IF(טבלה1[[#This Row],[עמודה58]]&gt;30,"Yes","No")</f>
        <v>Yes</v>
      </c>
    </row>
    <row r="103" spans="1:22" x14ac:dyDescent="0.15">
      <c r="A103" s="32" t="s">
        <v>290</v>
      </c>
      <c r="B103" s="39" t="s">
        <v>291</v>
      </c>
      <c r="C103" s="39" t="s">
        <v>292</v>
      </c>
      <c r="D103" s="40">
        <v>5000</v>
      </c>
      <c r="E103" s="39" t="s">
        <v>14</v>
      </c>
      <c r="F103" s="39" t="s">
        <v>29</v>
      </c>
      <c r="G103" s="36" t="str">
        <f t="shared" si="1"/>
        <v>Low</v>
      </c>
      <c r="H103" s="41">
        <v>0.25</v>
      </c>
      <c r="I103" s="11" t="str" cm="1">
        <f t="array" ref="I103">INDEX(_xlfn.TEXTSPLIT(טבלה1[[#This Row],[עמודה2]],","),1)</f>
        <v>Mumbai</v>
      </c>
      <c r="J103" s="12" t="str" cm="1">
        <f t="array" ref="J103">INDEX(_xlfn.TEXTSPLIT(טבלה1[[#This Row],[עמודה2]],","),2)</f>
        <v xml:space="preserve"> India</v>
      </c>
      <c r="K103" s="43" t="str">
        <f>_xlfn.CONCAT(טבלה1[[#This Row],[AI_Companies]]," ",טבלה1[[#This Row],[עמודה1]])</f>
        <v>TECHVEDConsultingIndiaPvt.Ltd http://www.techved.com</v>
      </c>
      <c r="L103" s="28">
        <v>10</v>
      </c>
      <c r="M103" s="28" t="str">
        <f>IF(טבלה1[[#This Row],[עמודה53]]&gt;2000,"Yes","No")</f>
        <v>No</v>
      </c>
      <c r="N103" s="28">
        <v>49</v>
      </c>
      <c r="O103" s="28">
        <f>AVERAGE(טבלה1[[#This Row],[עמודה52]:[עמודה53]])</f>
        <v>149.5</v>
      </c>
      <c r="P103" s="28" t="str">
        <f>IF(טבלה1[[#This Row],[עמודה4]]="&lt; $25 / hr","0$ - $25 / hr",טבלה1[[#This Row],[עמודה4]])</f>
        <v>$50 - $99 / hr</v>
      </c>
      <c r="Q103" s="12" t="str" cm="1">
        <f t="array" ref="Q103">INDEX(_xlfn.TEXTSPLIT(טבלה1[[#This Row],[עמודה55]],"-"),1)</f>
        <v xml:space="preserve">$50 </v>
      </c>
      <c r="R103" s="21" t="str" cm="1">
        <f t="array" ref="R103">INDEX(_xlfn.TEXTSPLIT(INDEX(_xlfn.TEXTSPLIT(טבלה1[[#This Row],[עמודה55]],"-"),2),"/"),1)</f>
        <v xml:space="preserve"> $99 </v>
      </c>
      <c r="S103" s="28">
        <f>AVERAGE(טבלה1[[#This Row],[עמודה59]:[עמודה60]])</f>
        <v>74.5</v>
      </c>
      <c r="T103" s="31">
        <f>VALUE(SUBSTITUTE(טבלה1[[#This Row],[עמודה56]],"$",""))</f>
        <v>50</v>
      </c>
      <c r="U103" s="31">
        <f>VALUE(SUBSTITUTE(טבלה1[[#This Row],[עמודה57]],"$",""))</f>
        <v>99</v>
      </c>
      <c r="V103" s="31" t="str">
        <f>IF(טבלה1[[#This Row],[עמודה58]]&gt;30,"Yes","No")</f>
        <v>Yes</v>
      </c>
    </row>
    <row r="104" spans="1:22" x14ac:dyDescent="0.15">
      <c r="A104" s="32" t="s">
        <v>293</v>
      </c>
      <c r="B104" s="33" t="s">
        <v>294</v>
      </c>
      <c r="C104" s="33" t="s">
        <v>156</v>
      </c>
      <c r="D104" s="44">
        <v>10000</v>
      </c>
      <c r="E104" s="33" t="s">
        <v>9</v>
      </c>
      <c r="F104" s="33" t="s">
        <v>29</v>
      </c>
      <c r="G104" s="36" t="str">
        <f t="shared" si="1"/>
        <v>Low</v>
      </c>
      <c r="H104" s="34">
        <v>0.2</v>
      </c>
      <c r="I104" s="11" t="str" cm="1">
        <f t="array" ref="I104">INDEX(_xlfn.TEXTSPLIT(טבלה1[[#This Row],[עמודה2]],","),1)</f>
        <v>Kochi</v>
      </c>
      <c r="J104" s="12" t="str" cm="1">
        <f t="array" ref="J104">INDEX(_xlfn.TEXTSPLIT(טבלה1[[#This Row],[עמודה2]],","),2)</f>
        <v xml:space="preserve"> India</v>
      </c>
      <c r="K104" s="37" t="str">
        <f>_xlfn.CONCAT(טבלה1[[#This Row],[AI_Companies]]," ",טבלה1[[#This Row],[עמודה1]])</f>
        <v>CedexTechnologiesLLP https://www.cedextech.com/</v>
      </c>
      <c r="L104" s="36">
        <v>10</v>
      </c>
      <c r="M104" s="36" t="str">
        <f>IF(טבלה1[[#This Row],[עמודה53]]&gt;2000,"Yes","No")</f>
        <v>No</v>
      </c>
      <c r="N104" s="36">
        <v>49</v>
      </c>
      <c r="O104" s="36">
        <f>AVERAGE(טבלה1[[#This Row],[עמודה52]:[עמודה53]])</f>
        <v>29.5</v>
      </c>
      <c r="P104" s="36" t="str">
        <f>IF(טבלה1[[#This Row],[עמודה4]]="&lt; $25 / hr","0$ - $25 / hr",טבלה1[[#This Row],[עמודה4]])</f>
        <v>0$ - $25 / hr</v>
      </c>
      <c r="Q104" s="12" t="str" cm="1">
        <f t="array" ref="Q104">INDEX(_xlfn.TEXTSPLIT(טבלה1[[#This Row],[עמודה55]],"-"),1)</f>
        <v xml:space="preserve">0$ </v>
      </c>
      <c r="R104" s="21" t="str" cm="1">
        <f t="array" ref="R104">INDEX(_xlfn.TEXTSPLIT(INDEX(_xlfn.TEXTSPLIT(טבלה1[[#This Row],[עמודה55]],"-"),2),"/"),1)</f>
        <v xml:space="preserve"> $25 </v>
      </c>
      <c r="S104" s="36">
        <f>AVERAGE(טבלה1[[#This Row],[עמודה59]:[עמודה60]])</f>
        <v>12.5</v>
      </c>
      <c r="T104" s="38">
        <f>VALUE(SUBSTITUTE(טבלה1[[#This Row],[עמודה56]],"$",""))</f>
        <v>0</v>
      </c>
      <c r="U104" s="38">
        <f>VALUE(SUBSTITUTE(טבלה1[[#This Row],[עמודה57]],"$",""))</f>
        <v>25</v>
      </c>
      <c r="V104" s="38" t="str">
        <f>IF(טבלה1[[#This Row],[עמודה58]]&gt;30,"Yes","No")</f>
        <v>No</v>
      </c>
    </row>
    <row r="105" spans="1:22" x14ac:dyDescent="0.15">
      <c r="A105" s="32" t="s">
        <v>295</v>
      </c>
      <c r="B105" s="39" t="s">
        <v>296</v>
      </c>
      <c r="C105" s="39" t="s">
        <v>297</v>
      </c>
      <c r="D105" s="40">
        <v>25000</v>
      </c>
      <c r="E105" s="39" t="s">
        <v>9</v>
      </c>
      <c r="F105" s="39" t="s">
        <v>29</v>
      </c>
      <c r="G105" s="36" t="str">
        <f t="shared" si="1"/>
        <v>Low</v>
      </c>
      <c r="H105" s="41">
        <v>0.2</v>
      </c>
      <c r="I105" s="11" t="str" cm="1">
        <f t="array" ref="I105">INDEX(_xlfn.TEXTSPLIT(טבלה1[[#This Row],[עמודה2]],","),1)</f>
        <v>Chennai</v>
      </c>
      <c r="J105" s="12" t="str" cm="1">
        <f t="array" ref="J105">INDEX(_xlfn.TEXTSPLIT(טבלה1[[#This Row],[עמודה2]],","),2)</f>
        <v xml:space="preserve"> India</v>
      </c>
      <c r="K105" s="43" t="str">
        <f>_xlfn.CONCAT(טבלה1[[#This Row],[AI_Companies]]," ",טבלה1[[#This Row],[עמודה1]])</f>
        <v>Skcript https://www.skcript.com/</v>
      </c>
      <c r="L105" s="28">
        <v>10</v>
      </c>
      <c r="M105" s="28" t="str">
        <f>IF(טבלה1[[#This Row],[עמודה53]]&gt;2000,"Yes","No")</f>
        <v>No</v>
      </c>
      <c r="N105" s="28">
        <v>49</v>
      </c>
      <c r="O105" s="28">
        <f>AVERAGE(טבלה1[[#This Row],[עמודה52]:[עמודה53]])</f>
        <v>29.5</v>
      </c>
      <c r="P105" s="28" t="str">
        <f>IF(טבלה1[[#This Row],[עמודה4]]="&lt; $25 / hr","0$ - $25 / hr",טבלה1[[#This Row],[עמודה4]])</f>
        <v>$50 - $99 / hr</v>
      </c>
      <c r="Q105" s="12" t="str" cm="1">
        <f t="array" ref="Q105">INDEX(_xlfn.TEXTSPLIT(טבלה1[[#This Row],[עמודה55]],"-"),1)</f>
        <v xml:space="preserve">$50 </v>
      </c>
      <c r="R105" s="21" t="str" cm="1">
        <f t="array" ref="R105">INDEX(_xlfn.TEXTSPLIT(INDEX(_xlfn.TEXTSPLIT(טבלה1[[#This Row],[עמודה55]],"-"),2),"/"),1)</f>
        <v xml:space="preserve"> $99 </v>
      </c>
      <c r="S105" s="28">
        <f>AVERAGE(טבלה1[[#This Row],[עמודה59]:[עמודה60]])</f>
        <v>74.5</v>
      </c>
      <c r="T105" s="31">
        <f>VALUE(SUBSTITUTE(טבלה1[[#This Row],[עמודה56]],"$",""))</f>
        <v>50</v>
      </c>
      <c r="U105" s="31">
        <f>VALUE(SUBSTITUTE(טבלה1[[#This Row],[עמודה57]],"$",""))</f>
        <v>99</v>
      </c>
      <c r="V105" s="31" t="str">
        <f>IF(טבלה1[[#This Row],[עמודה58]]&gt;30,"Yes","No")</f>
        <v>Yes</v>
      </c>
    </row>
    <row r="106" spans="1:22" x14ac:dyDescent="0.15">
      <c r="A106" s="32" t="s">
        <v>298</v>
      </c>
      <c r="B106" s="33" t="s">
        <v>299</v>
      </c>
      <c r="C106" s="33" t="s">
        <v>300</v>
      </c>
      <c r="D106" s="44">
        <v>5000</v>
      </c>
      <c r="E106" s="33" t="s">
        <v>9</v>
      </c>
      <c r="F106" s="33" t="s">
        <v>117</v>
      </c>
      <c r="G106" s="36" t="str">
        <f t="shared" si="1"/>
        <v>Med</v>
      </c>
      <c r="H106" s="34">
        <v>0.45</v>
      </c>
      <c r="I106" s="11" t="str" cm="1">
        <f t="array" ref="I106">INDEX(_xlfn.TEXTSPLIT(טבלה1[[#This Row],[עמודה2]],","),1)</f>
        <v>Córdoba</v>
      </c>
      <c r="J106" s="12" t="str" cm="1">
        <f t="array" ref="J106">INDEX(_xlfn.TEXTSPLIT(טבלה1[[#This Row],[עמודה2]],","),2)</f>
        <v xml:space="preserve"> Spain</v>
      </c>
      <c r="K106" s="37" t="str">
        <f>_xlfn.CONCAT(טבלה1[[#This Row],[AI_Companies]]," ",טבלה1[[#This Row],[עמודה1]])</f>
        <v>Wealize https://wealize.digital/</v>
      </c>
      <c r="L106" s="36">
        <v>2</v>
      </c>
      <c r="M106" s="36" t="str">
        <f>IF(טבלה1[[#This Row],[עמודה53]]&gt;2000,"Yes","No")</f>
        <v>No</v>
      </c>
      <c r="N106" s="36">
        <v>9</v>
      </c>
      <c r="O106" s="36">
        <f>AVERAGE(טבלה1[[#This Row],[עמודה52]:[עמודה53]])</f>
        <v>29.5</v>
      </c>
      <c r="P106" s="36" t="str">
        <f>IF(טבלה1[[#This Row],[עמודה4]]="&lt; $25 / hr","0$ - $25 / hr",טבלה1[[#This Row],[עמודה4]])</f>
        <v>$50 - $99 / hr</v>
      </c>
      <c r="Q106" s="12" t="str" cm="1">
        <f t="array" ref="Q106">INDEX(_xlfn.TEXTSPLIT(טבלה1[[#This Row],[עמודה55]],"-"),1)</f>
        <v xml:space="preserve">$50 </v>
      </c>
      <c r="R106" s="21" t="str" cm="1">
        <f t="array" ref="R106">INDEX(_xlfn.TEXTSPLIT(INDEX(_xlfn.TEXTSPLIT(טבלה1[[#This Row],[עמודה55]],"-"),2),"/"),1)</f>
        <v xml:space="preserve"> $99 </v>
      </c>
      <c r="S106" s="36">
        <f>AVERAGE(טבלה1[[#This Row],[עמודה59]:[עמודה60]])</f>
        <v>74.5</v>
      </c>
      <c r="T106" s="38">
        <f>VALUE(SUBSTITUTE(טבלה1[[#This Row],[עמודה56]],"$",""))</f>
        <v>50</v>
      </c>
      <c r="U106" s="38">
        <f>VALUE(SUBSTITUTE(טבלה1[[#This Row],[עמודה57]],"$",""))</f>
        <v>99</v>
      </c>
      <c r="V106" s="38" t="str">
        <f>IF(טבלה1[[#This Row],[עמודה58]]&gt;30,"Yes","No")</f>
        <v>Yes</v>
      </c>
    </row>
    <row r="107" spans="1:22" x14ac:dyDescent="0.15">
      <c r="A107" s="32" t="s">
        <v>301</v>
      </c>
      <c r="B107" s="39" t="s">
        <v>302</v>
      </c>
      <c r="C107" s="39" t="s">
        <v>303</v>
      </c>
      <c r="D107" s="40">
        <v>25000</v>
      </c>
      <c r="E107" s="39" t="s">
        <v>9</v>
      </c>
      <c r="F107" s="39" t="s">
        <v>29</v>
      </c>
      <c r="G107" s="36" t="str">
        <f t="shared" si="1"/>
        <v>Low</v>
      </c>
      <c r="H107" s="41">
        <v>0.1</v>
      </c>
      <c r="I107" s="11" t="str" cm="1">
        <f t="array" ref="I107">INDEX(_xlfn.TEXTSPLIT(טבלה1[[#This Row],[עמודה2]],","),1)</f>
        <v>Kaunas</v>
      </c>
      <c r="J107" s="12" t="str" cm="1">
        <f t="array" ref="J107">INDEX(_xlfn.TEXTSPLIT(טבלה1[[#This Row],[עמודה2]],","),2)</f>
        <v xml:space="preserve"> Lithuania</v>
      </c>
      <c r="K107" s="43" t="str">
        <f>_xlfn.CONCAT(טבלה1[[#This Row],[AI_Companies]]," ",טבלה1[[#This Row],[עמודה1]])</f>
        <v>matom.ai https://www.matom.ai/</v>
      </c>
      <c r="L107" s="28">
        <v>10</v>
      </c>
      <c r="M107" s="28" t="str">
        <f>IF(טבלה1[[#This Row],[עמודה53]]&gt;2000,"Yes","No")</f>
        <v>No</v>
      </c>
      <c r="N107" s="28">
        <v>49</v>
      </c>
      <c r="O107" s="28">
        <f>AVERAGE(טבלה1[[#This Row],[עמודה52]:[עמודה53]])</f>
        <v>5.5</v>
      </c>
      <c r="P107" s="28" t="str">
        <f>IF(טבלה1[[#This Row],[עמודה4]]="&lt; $25 / hr","0$ - $25 / hr",טבלה1[[#This Row],[עמודה4]])</f>
        <v>$50 - $99 / hr</v>
      </c>
      <c r="Q107" s="12" t="str" cm="1">
        <f t="array" ref="Q107">INDEX(_xlfn.TEXTSPLIT(טבלה1[[#This Row],[עמודה55]],"-"),1)</f>
        <v xml:space="preserve">$50 </v>
      </c>
      <c r="R107" s="21" t="str" cm="1">
        <f t="array" ref="R107">INDEX(_xlfn.TEXTSPLIT(INDEX(_xlfn.TEXTSPLIT(טבלה1[[#This Row],[עמודה55]],"-"),2),"/"),1)</f>
        <v xml:space="preserve"> $99 </v>
      </c>
      <c r="S107" s="28">
        <f>AVERAGE(טבלה1[[#This Row],[עמודה59]:[עמודה60]])</f>
        <v>74.5</v>
      </c>
      <c r="T107" s="31">
        <f>VALUE(SUBSTITUTE(טבלה1[[#This Row],[עמודה56]],"$",""))</f>
        <v>50</v>
      </c>
      <c r="U107" s="31">
        <f>VALUE(SUBSTITUTE(טבלה1[[#This Row],[עמודה57]],"$",""))</f>
        <v>99</v>
      </c>
      <c r="V107" s="31" t="str">
        <f>IF(טבלה1[[#This Row],[עמודה58]]&gt;30,"Yes","No")</f>
        <v>Yes</v>
      </c>
    </row>
    <row r="108" spans="1:22" x14ac:dyDescent="0.15">
      <c r="A108" s="32" t="s">
        <v>304</v>
      </c>
      <c r="B108" s="33" t="s">
        <v>305</v>
      </c>
      <c r="C108" s="33" t="s">
        <v>168</v>
      </c>
      <c r="D108" s="44">
        <v>5000</v>
      </c>
      <c r="E108" s="33" t="s">
        <v>14</v>
      </c>
      <c r="F108" s="33" t="s">
        <v>29</v>
      </c>
      <c r="G108" s="36" t="str">
        <f t="shared" si="1"/>
        <v>Low</v>
      </c>
      <c r="H108" s="34">
        <v>0.25</v>
      </c>
      <c r="I108" s="11" t="str" cm="1">
        <f t="array" ref="I108">INDEX(_xlfn.TEXTSPLIT(טבלה1[[#This Row],[עמודה2]],","),1)</f>
        <v>Zagreb</v>
      </c>
      <c r="J108" s="12" t="str" cm="1">
        <f t="array" ref="J108">INDEX(_xlfn.TEXTSPLIT(טבלה1[[#This Row],[עמודה2]],","),2)</f>
        <v xml:space="preserve"> Croatia</v>
      </c>
      <c r="K108" s="37" t="str">
        <f>_xlfn.CONCAT(טבלה1[[#This Row],[AI_Companies]]," ",טבלה1[[#This Row],[עמודה1]])</f>
        <v>HashCoded.o.o. https://hashcode.hr/</v>
      </c>
      <c r="L108" s="36">
        <v>10</v>
      </c>
      <c r="M108" s="36" t="str">
        <f>IF(טבלה1[[#This Row],[עמודה53]]&gt;2000,"Yes","No")</f>
        <v>No</v>
      </c>
      <c r="N108" s="36">
        <v>49</v>
      </c>
      <c r="O108" s="36">
        <f>AVERAGE(טבלה1[[#This Row],[עמודה52]:[עמודה53]])</f>
        <v>29.5</v>
      </c>
      <c r="P108" s="36" t="str">
        <f>IF(טבלה1[[#This Row],[עמודה4]]="&lt; $25 / hr","0$ - $25 / hr",טבלה1[[#This Row],[עמודה4]])</f>
        <v>$50 - $99 / hr</v>
      </c>
      <c r="Q108" s="12" t="str" cm="1">
        <f t="array" ref="Q108">INDEX(_xlfn.TEXTSPLIT(טבלה1[[#This Row],[עמודה55]],"-"),1)</f>
        <v xml:space="preserve">$50 </v>
      </c>
      <c r="R108" s="21" t="str" cm="1">
        <f t="array" ref="R108">INDEX(_xlfn.TEXTSPLIT(INDEX(_xlfn.TEXTSPLIT(טבלה1[[#This Row],[עמודה55]],"-"),2),"/"),1)</f>
        <v xml:space="preserve"> $99 </v>
      </c>
      <c r="S108" s="36">
        <f>AVERAGE(טבלה1[[#This Row],[עמודה59]:[עמודה60]])</f>
        <v>74.5</v>
      </c>
      <c r="T108" s="38">
        <f>VALUE(SUBSTITUTE(טבלה1[[#This Row],[עמודה56]],"$",""))</f>
        <v>50</v>
      </c>
      <c r="U108" s="38">
        <f>VALUE(SUBSTITUTE(טבלה1[[#This Row],[עמודה57]],"$",""))</f>
        <v>99</v>
      </c>
      <c r="V108" s="38" t="str">
        <f>IF(טבלה1[[#This Row],[עמודה58]]&gt;30,"Yes","No")</f>
        <v>Yes</v>
      </c>
    </row>
    <row r="109" spans="1:22" x14ac:dyDescent="0.15">
      <c r="A109" s="32" t="s">
        <v>306</v>
      </c>
      <c r="B109" s="39" t="s">
        <v>307</v>
      </c>
      <c r="C109" s="39" t="s">
        <v>308</v>
      </c>
      <c r="D109" s="40">
        <v>1000</v>
      </c>
      <c r="E109" s="39" t="s">
        <v>33</v>
      </c>
      <c r="F109" s="39" t="s">
        <v>29</v>
      </c>
      <c r="G109" s="36" t="str">
        <f t="shared" si="1"/>
        <v>Low</v>
      </c>
      <c r="H109" s="41">
        <v>0.25</v>
      </c>
      <c r="I109" s="11" t="str" cm="1">
        <f t="array" ref="I109">INDEX(_xlfn.TEXTSPLIT(טבלה1[[#This Row],[עמודה2]],","),1)</f>
        <v>Ahmedabad</v>
      </c>
      <c r="J109" s="12" t="str" cm="1">
        <f t="array" ref="J109">INDEX(_xlfn.TEXTSPLIT(טבלה1[[#This Row],[עמודה2]],","),2)</f>
        <v xml:space="preserve"> India</v>
      </c>
      <c r="K109" s="43" t="str">
        <f>_xlfn.CONCAT(טבלה1[[#This Row],[AI_Companies]]," ",טבלה1[[#This Row],[עמודה1]])</f>
        <v>ThetaTechnolabs http://thetatechnolabs.com/</v>
      </c>
      <c r="L109" s="28">
        <v>10</v>
      </c>
      <c r="M109" s="28" t="str">
        <f>IF(טבלה1[[#This Row],[עמודה53]]&gt;2000,"Yes","No")</f>
        <v>No</v>
      </c>
      <c r="N109" s="28">
        <v>49</v>
      </c>
      <c r="O109" s="28">
        <f>AVERAGE(טבלה1[[#This Row],[עמודה52]:[עמודה53]])</f>
        <v>29.5</v>
      </c>
      <c r="P109" s="28" t="str">
        <f>IF(טבלה1[[#This Row],[עמודה4]]="&lt; $25 / hr","0$ - $25 / hr",טבלה1[[#This Row],[עמודה4]])</f>
        <v>0$ - $25 / hr</v>
      </c>
      <c r="Q109" s="12" t="str" cm="1">
        <f t="array" ref="Q109">INDEX(_xlfn.TEXTSPLIT(טבלה1[[#This Row],[עמודה55]],"-"),1)</f>
        <v xml:space="preserve">0$ </v>
      </c>
      <c r="R109" s="21" t="str" cm="1">
        <f t="array" ref="R109">INDEX(_xlfn.TEXTSPLIT(INDEX(_xlfn.TEXTSPLIT(טבלה1[[#This Row],[עמודה55]],"-"),2),"/"),1)</f>
        <v xml:space="preserve"> $25 </v>
      </c>
      <c r="S109" s="28">
        <f>AVERAGE(טבלה1[[#This Row],[עמודה59]:[עמודה60]])</f>
        <v>12.5</v>
      </c>
      <c r="T109" s="31">
        <f>VALUE(SUBSTITUTE(טבלה1[[#This Row],[עמודה56]],"$",""))</f>
        <v>0</v>
      </c>
      <c r="U109" s="31">
        <f>VALUE(SUBSTITUTE(טבלה1[[#This Row],[עמודה57]],"$",""))</f>
        <v>25</v>
      </c>
      <c r="V109" s="31" t="str">
        <f>IF(טבלה1[[#This Row],[עמודה58]]&gt;30,"Yes","No")</f>
        <v>No</v>
      </c>
    </row>
    <row r="110" spans="1:22" x14ac:dyDescent="0.15">
      <c r="A110" s="32" t="s">
        <v>309</v>
      </c>
      <c r="B110" s="33" t="s">
        <v>310</v>
      </c>
      <c r="C110" s="33" t="s">
        <v>311</v>
      </c>
      <c r="D110" s="44">
        <v>25000</v>
      </c>
      <c r="E110" s="33" t="s">
        <v>57</v>
      </c>
      <c r="F110" s="33" t="s">
        <v>29</v>
      </c>
      <c r="G110" s="36" t="str">
        <f t="shared" si="1"/>
        <v>Low</v>
      </c>
      <c r="H110" s="34">
        <v>0.25</v>
      </c>
      <c r="I110" s="11" t="str" cm="1">
        <f t="array" ref="I110">INDEX(_xlfn.TEXTSPLIT(טבלה1[[#This Row],[עמודה2]],","),1)</f>
        <v>Noida</v>
      </c>
      <c r="J110" s="12" t="str" cm="1">
        <f t="array" ref="J110">INDEX(_xlfn.TEXTSPLIT(טבלה1[[#This Row],[עמודה2]],","),2)</f>
        <v xml:space="preserve"> India</v>
      </c>
      <c r="K110" s="37" t="str">
        <f>_xlfn.CONCAT(טבלה1[[#This Row],[AI_Companies]]," ",טבלה1[[#This Row],[עמודה1]])</f>
        <v>PythonDevs https://pythondevs.org/</v>
      </c>
      <c r="L110" s="36">
        <v>10</v>
      </c>
      <c r="M110" s="36" t="str">
        <f>IF(טבלה1[[#This Row],[עמודה53]]&gt;2000,"Yes","No")</f>
        <v>No</v>
      </c>
      <c r="N110" s="36">
        <v>49</v>
      </c>
      <c r="O110" s="36">
        <f>AVERAGE(טבלה1[[#This Row],[עמודה52]:[עמודה53]])</f>
        <v>29.5</v>
      </c>
      <c r="P110" s="36" t="str">
        <f>IF(טבלה1[[#This Row],[עמודה4]]="&lt; $25 / hr","0$ - $25 / hr",טבלה1[[#This Row],[עמודה4]])</f>
        <v>$25 - $49 / hr</v>
      </c>
      <c r="Q110" s="12" t="str" cm="1">
        <f t="array" ref="Q110">INDEX(_xlfn.TEXTSPLIT(טבלה1[[#This Row],[עמודה55]],"-"),1)</f>
        <v xml:space="preserve">$25 </v>
      </c>
      <c r="R110" s="21" t="str" cm="1">
        <f t="array" ref="R110">INDEX(_xlfn.TEXTSPLIT(INDEX(_xlfn.TEXTSPLIT(טבלה1[[#This Row],[עמודה55]],"-"),2),"/"),1)</f>
        <v xml:space="preserve"> $49 </v>
      </c>
      <c r="S110" s="36">
        <f>AVERAGE(טבלה1[[#This Row],[עמודה59]:[עמודה60]])</f>
        <v>37</v>
      </c>
      <c r="T110" s="38">
        <f>VALUE(SUBSTITUTE(טבלה1[[#This Row],[עמודה56]],"$",""))</f>
        <v>25</v>
      </c>
      <c r="U110" s="38">
        <f>VALUE(SUBSTITUTE(טבלה1[[#This Row],[עמודה57]],"$",""))</f>
        <v>49</v>
      </c>
      <c r="V110" s="38" t="str">
        <f>IF(טבלה1[[#This Row],[עמודה58]]&gt;30,"Yes","No")</f>
        <v>Yes</v>
      </c>
    </row>
    <row r="111" spans="1:22" x14ac:dyDescent="0.15">
      <c r="A111" s="32" t="s">
        <v>312</v>
      </c>
      <c r="B111" s="39" t="s">
        <v>313</v>
      </c>
      <c r="C111" s="39" t="s">
        <v>314</v>
      </c>
      <c r="D111" s="40">
        <v>5000</v>
      </c>
      <c r="E111" s="39" t="s">
        <v>33</v>
      </c>
      <c r="F111" s="39" t="s">
        <v>29</v>
      </c>
      <c r="G111" s="36" t="str">
        <f t="shared" si="1"/>
        <v>Low</v>
      </c>
      <c r="H111" s="41">
        <v>0.2</v>
      </c>
      <c r="I111" s="11" t="str" cm="1">
        <f t="array" ref="I111">INDEX(_xlfn.TEXTSPLIT(טבלה1[[#This Row],[עמודה2]],","),1)</f>
        <v>Vancouver</v>
      </c>
      <c r="J111" s="12" t="str" cm="1">
        <f t="array" ref="J111">INDEX(_xlfn.TEXTSPLIT(טבלה1[[#This Row],[עמודה2]],","),2)</f>
        <v xml:space="preserve"> Canada</v>
      </c>
      <c r="K111" s="43" t="str">
        <f>_xlfn.CONCAT(טבלה1[[#This Row],[AI_Companies]]," ",טבלה1[[#This Row],[עמודה1]])</f>
        <v>MistyWest https://mistywest.com/</v>
      </c>
      <c r="L111" s="28">
        <v>10</v>
      </c>
      <c r="M111" s="28" t="str">
        <f>IF(טבלה1[[#This Row],[עמודה53]]&gt;2000,"Yes","No")</f>
        <v>No</v>
      </c>
      <c r="N111" s="28">
        <v>49</v>
      </c>
      <c r="O111" s="28">
        <f>AVERAGE(טבלה1[[#This Row],[עמודה52]:[עמודה53]])</f>
        <v>29.5</v>
      </c>
      <c r="P111" s="28" t="str">
        <f>IF(טבלה1[[#This Row],[עמודה4]]="&lt; $25 / hr","0$ - $25 / hr",טבלה1[[#This Row],[עמודה4]])</f>
        <v>$200 - $300 / hr</v>
      </c>
      <c r="Q111" s="12" t="str" cm="1">
        <f t="array" ref="Q111">INDEX(_xlfn.TEXTSPLIT(טבלה1[[#This Row],[עמודה55]],"-"),1)</f>
        <v xml:space="preserve">$200 </v>
      </c>
      <c r="R111" s="21" t="str" cm="1">
        <f t="array" ref="R111">INDEX(_xlfn.TEXTSPLIT(INDEX(_xlfn.TEXTSPLIT(טבלה1[[#This Row],[עמודה55]],"-"),2),"/"),1)</f>
        <v xml:space="preserve"> $300 </v>
      </c>
      <c r="S111" s="28">
        <f>AVERAGE(טבלה1[[#This Row],[עמודה59]:[עמודה60]])</f>
        <v>250</v>
      </c>
      <c r="T111" s="31">
        <f>VALUE(SUBSTITUTE(טבלה1[[#This Row],[עמודה56]],"$",""))</f>
        <v>200</v>
      </c>
      <c r="U111" s="31">
        <f>VALUE(SUBSTITUTE(טבלה1[[#This Row],[עמודה57]],"$",""))</f>
        <v>300</v>
      </c>
      <c r="V111" s="31" t="str">
        <f>IF(טבלה1[[#This Row],[עמודה58]]&gt;30,"Yes","No")</f>
        <v>Yes</v>
      </c>
    </row>
    <row r="112" spans="1:22" x14ac:dyDescent="0.15">
      <c r="A112" s="32" t="s">
        <v>315</v>
      </c>
      <c r="B112" s="33" t="s">
        <v>316</v>
      </c>
      <c r="C112" s="33" t="s">
        <v>185</v>
      </c>
      <c r="D112" s="44">
        <v>5000</v>
      </c>
      <c r="E112" s="33" t="s">
        <v>33</v>
      </c>
      <c r="F112" s="33" t="s">
        <v>10</v>
      </c>
      <c r="G112" s="36" t="str">
        <f t="shared" si="1"/>
        <v>Low</v>
      </c>
      <c r="H112" s="34">
        <v>0.2</v>
      </c>
      <c r="I112" s="11" t="str" cm="1">
        <f t="array" ref="I112">INDEX(_xlfn.TEXTSPLIT(טבלה1[[#This Row],[עמודה2]],","),1)</f>
        <v>Odesa</v>
      </c>
      <c r="J112" s="12" t="str" cm="1">
        <f t="array" ref="J112">INDEX(_xlfn.TEXTSPLIT(טבלה1[[#This Row],[עמודה2]],","),2)</f>
        <v xml:space="preserve"> Ukraine</v>
      </c>
      <c r="K112" s="37" t="str">
        <f>_xlfn.CONCAT(טבלה1[[#This Row],[AI_Companies]]," ",טבלה1[[#This Row],[עמודה1]])</f>
        <v>Singularika https://singularika.com/en/</v>
      </c>
      <c r="L112" s="36">
        <v>50</v>
      </c>
      <c r="M112" s="36" t="str">
        <f>IF(טבלה1[[#This Row],[עמודה53]]&gt;2000,"Yes","No")</f>
        <v>No</v>
      </c>
      <c r="N112" s="36">
        <v>249</v>
      </c>
      <c r="O112" s="36">
        <f>AVERAGE(טבלה1[[#This Row],[עמודה52]:[עמודה53]])</f>
        <v>29.5</v>
      </c>
      <c r="P112" s="36" t="str">
        <f>IF(טבלה1[[#This Row],[עמודה4]]="&lt; $25 / hr","0$ - $25 / hr",טבלה1[[#This Row],[עמודה4]])</f>
        <v>$25 - $49 / hr</v>
      </c>
      <c r="Q112" s="12" t="str" cm="1">
        <f t="array" ref="Q112">INDEX(_xlfn.TEXTSPLIT(טבלה1[[#This Row],[עמודה55]],"-"),1)</f>
        <v xml:space="preserve">$25 </v>
      </c>
      <c r="R112" s="21" t="str" cm="1">
        <f t="array" ref="R112">INDEX(_xlfn.TEXTSPLIT(INDEX(_xlfn.TEXTSPLIT(טבלה1[[#This Row],[עמודה55]],"-"),2),"/"),1)</f>
        <v xml:space="preserve"> $49 </v>
      </c>
      <c r="S112" s="36">
        <f>AVERAGE(טבלה1[[#This Row],[עמודה59]:[עמודה60]])</f>
        <v>37</v>
      </c>
      <c r="T112" s="38">
        <f>VALUE(SUBSTITUTE(טבלה1[[#This Row],[עמודה56]],"$",""))</f>
        <v>25</v>
      </c>
      <c r="U112" s="38">
        <f>VALUE(SUBSTITUTE(טבלה1[[#This Row],[עמודה57]],"$",""))</f>
        <v>49</v>
      </c>
      <c r="V112" s="38" t="str">
        <f>IF(טבלה1[[#This Row],[עמודה58]]&gt;30,"Yes","No")</f>
        <v>Yes</v>
      </c>
    </row>
    <row r="113" spans="1:22" x14ac:dyDescent="0.15">
      <c r="A113" s="32" t="s">
        <v>317</v>
      </c>
      <c r="B113" s="39" t="s">
        <v>318</v>
      </c>
      <c r="C113" s="39" t="s">
        <v>311</v>
      </c>
      <c r="D113" s="40">
        <v>1000</v>
      </c>
      <c r="E113" s="39" t="s">
        <v>9</v>
      </c>
      <c r="F113" s="39" t="s">
        <v>29</v>
      </c>
      <c r="G113" s="36" t="str">
        <f t="shared" si="1"/>
        <v>Low</v>
      </c>
      <c r="H113" s="41">
        <v>0.2</v>
      </c>
      <c r="I113" s="11" t="str" cm="1">
        <f t="array" ref="I113">INDEX(_xlfn.TEXTSPLIT(טבלה1[[#This Row],[עמודה2]],","),1)</f>
        <v>Kharkiv</v>
      </c>
      <c r="J113" s="12" t="str" cm="1">
        <f t="array" ref="J113">INDEX(_xlfn.TEXTSPLIT(טבלה1[[#This Row],[עמודה2]],","),2)</f>
        <v xml:space="preserve"> Ukraine</v>
      </c>
      <c r="K113" s="43" t="str">
        <f>_xlfn.CONCAT(טבלה1[[#This Row],[AI_Companies]]," ",טבלה1[[#This Row],[עמודה1]])</f>
        <v>Requestum http://requestum.com</v>
      </c>
      <c r="L113" s="28">
        <v>10</v>
      </c>
      <c r="M113" s="28" t="str">
        <f>IF(טבלה1[[#This Row],[עמודה53]]&gt;2000,"Yes","No")</f>
        <v>No</v>
      </c>
      <c r="N113" s="28">
        <v>49</v>
      </c>
      <c r="O113" s="28">
        <f>AVERAGE(טבלה1[[#This Row],[עמודה52]:[עמודה53]])</f>
        <v>149.5</v>
      </c>
      <c r="P113" s="28" t="str">
        <f>IF(טבלה1[[#This Row],[עמודה4]]="&lt; $25 / hr","0$ - $25 / hr",טבלה1[[#This Row],[עמודה4]])</f>
        <v>$25 - $49 / hr</v>
      </c>
      <c r="Q113" s="12" t="str" cm="1">
        <f t="array" ref="Q113">INDEX(_xlfn.TEXTSPLIT(טבלה1[[#This Row],[עמודה55]],"-"),1)</f>
        <v xml:space="preserve">$25 </v>
      </c>
      <c r="R113" s="21" t="str" cm="1">
        <f t="array" ref="R113">INDEX(_xlfn.TEXTSPLIT(INDEX(_xlfn.TEXTSPLIT(טבלה1[[#This Row],[עמודה55]],"-"),2),"/"),1)</f>
        <v xml:space="preserve"> $49 </v>
      </c>
      <c r="S113" s="28">
        <f>AVERAGE(טבלה1[[#This Row],[עמודה59]:[עמודה60]])</f>
        <v>37</v>
      </c>
      <c r="T113" s="31">
        <f>VALUE(SUBSTITUTE(טבלה1[[#This Row],[עמודה56]],"$",""))</f>
        <v>25</v>
      </c>
      <c r="U113" s="31">
        <f>VALUE(SUBSTITUTE(טבלה1[[#This Row],[עמודה57]],"$",""))</f>
        <v>49</v>
      </c>
      <c r="V113" s="31" t="str">
        <f>IF(טבלה1[[#This Row],[עמודה58]]&gt;30,"Yes","No")</f>
        <v>Yes</v>
      </c>
    </row>
    <row r="114" spans="1:22" x14ac:dyDescent="0.15">
      <c r="A114" s="32" t="s">
        <v>319</v>
      </c>
      <c r="B114" s="33" t="s">
        <v>320</v>
      </c>
      <c r="C114" s="33" t="s">
        <v>303</v>
      </c>
      <c r="D114" s="44">
        <v>5000</v>
      </c>
      <c r="E114" s="33" t="s">
        <v>9</v>
      </c>
      <c r="F114" s="33" t="s">
        <v>117</v>
      </c>
      <c r="G114" s="36" t="str">
        <f t="shared" si="1"/>
        <v>Low</v>
      </c>
      <c r="H114" s="34">
        <v>0.3</v>
      </c>
      <c r="I114" s="11" t="str" cm="1">
        <f t="array" ref="I114">INDEX(_xlfn.TEXTSPLIT(טבלה1[[#This Row],[עמודה2]],","),1)</f>
        <v>Vancouver</v>
      </c>
      <c r="J114" s="12" t="str" cm="1">
        <f t="array" ref="J114">INDEX(_xlfn.TEXTSPLIT(טבלה1[[#This Row],[עמודה2]],","),2)</f>
        <v xml:space="preserve"> Canada</v>
      </c>
      <c r="K114" s="37" t="str">
        <f>_xlfn.CONCAT(טבלה1[[#This Row],[AI_Companies]]," ",טבלה1[[#This Row],[עמודה1]])</f>
        <v>DIGI117 https://digi117.com</v>
      </c>
      <c r="L114" s="36">
        <v>2</v>
      </c>
      <c r="M114" s="36" t="str">
        <f>IF(טבלה1[[#This Row],[עמודה53]]&gt;2000,"Yes","No")</f>
        <v>No</v>
      </c>
      <c r="N114" s="36">
        <v>9</v>
      </c>
      <c r="O114" s="36">
        <f>AVERAGE(טבלה1[[#This Row],[עמודה52]:[עמודה53]])</f>
        <v>29.5</v>
      </c>
      <c r="P114" s="36" t="str">
        <f>IF(טבלה1[[#This Row],[עמודה4]]="&lt; $25 / hr","0$ - $25 / hr",טבלה1[[#This Row],[עמודה4]])</f>
        <v>$50 - $99 / hr</v>
      </c>
      <c r="Q114" s="12" t="str" cm="1">
        <f t="array" ref="Q114">INDEX(_xlfn.TEXTSPLIT(טבלה1[[#This Row],[עמודה55]],"-"),1)</f>
        <v xml:space="preserve">$50 </v>
      </c>
      <c r="R114" s="21" t="str" cm="1">
        <f t="array" ref="R114">INDEX(_xlfn.TEXTSPLIT(INDEX(_xlfn.TEXTSPLIT(טבלה1[[#This Row],[עמודה55]],"-"),2),"/"),1)</f>
        <v xml:space="preserve"> $99 </v>
      </c>
      <c r="S114" s="36">
        <f>AVERAGE(טבלה1[[#This Row],[עמודה59]:[עמודה60]])</f>
        <v>74.5</v>
      </c>
      <c r="T114" s="38">
        <f>VALUE(SUBSTITUTE(טבלה1[[#This Row],[עמודה56]],"$",""))</f>
        <v>50</v>
      </c>
      <c r="U114" s="38">
        <f>VALUE(SUBSTITUTE(טבלה1[[#This Row],[עמודה57]],"$",""))</f>
        <v>99</v>
      </c>
      <c r="V114" s="38" t="str">
        <f>IF(טבלה1[[#This Row],[עמודה58]]&gt;30,"Yes","No")</f>
        <v>Yes</v>
      </c>
    </row>
    <row r="115" spans="1:22" x14ac:dyDescent="0.15">
      <c r="A115" s="32" t="s">
        <v>321</v>
      </c>
      <c r="B115" s="39" t="s">
        <v>322</v>
      </c>
      <c r="C115" s="39" t="s">
        <v>323</v>
      </c>
      <c r="D115" s="40">
        <v>5000</v>
      </c>
      <c r="E115" s="39" t="s">
        <v>33</v>
      </c>
      <c r="F115" s="39" t="s">
        <v>5</v>
      </c>
      <c r="G115" s="36" t="str">
        <f t="shared" si="1"/>
        <v>Low</v>
      </c>
      <c r="H115" s="41">
        <v>0.1</v>
      </c>
      <c r="I115" s="11" t="str" cm="1">
        <f t="array" ref="I115">INDEX(_xlfn.TEXTSPLIT(טבלה1[[#This Row],[עמודה2]],","),1)</f>
        <v>Zagreb</v>
      </c>
      <c r="J115" s="12" t="str" cm="1">
        <f t="array" ref="J115">INDEX(_xlfn.TEXTSPLIT(טבלה1[[#This Row],[עמודה2]],","),2)</f>
        <v xml:space="preserve"> Croatia</v>
      </c>
      <c r="K115" s="43" t="str">
        <f>_xlfn.CONCAT(טבלה1[[#This Row],[AI_Companies]]," ",טבלה1[[#This Row],[עמודה1]])</f>
        <v>3topia http://3topia.agency/</v>
      </c>
      <c r="L115" s="28">
        <v>250</v>
      </c>
      <c r="M115" s="28" t="str">
        <f>IF(טבלה1[[#This Row],[עמודה53]]&gt;2000,"Yes","No")</f>
        <v>No</v>
      </c>
      <c r="N115" s="28">
        <v>999</v>
      </c>
      <c r="O115" s="28">
        <f>AVERAGE(טבלה1[[#This Row],[עמודה52]:[עמודה53]])</f>
        <v>5.5</v>
      </c>
      <c r="P115" s="28" t="str">
        <f>IF(טבלה1[[#This Row],[עמודה4]]="&lt; $25 / hr","0$ - $25 / hr",טבלה1[[#This Row],[עמודה4]])</f>
        <v>$50 - $99 / hr</v>
      </c>
      <c r="Q115" s="12" t="str" cm="1">
        <f t="array" ref="Q115">INDEX(_xlfn.TEXTSPLIT(טבלה1[[#This Row],[עמודה55]],"-"),1)</f>
        <v xml:space="preserve">$50 </v>
      </c>
      <c r="R115" s="21" t="str" cm="1">
        <f t="array" ref="R115">INDEX(_xlfn.TEXTSPLIT(INDEX(_xlfn.TEXTSPLIT(טבלה1[[#This Row],[עמודה55]],"-"),2),"/"),1)</f>
        <v xml:space="preserve"> $99 </v>
      </c>
      <c r="S115" s="28">
        <f>AVERAGE(טבלה1[[#This Row],[עמודה59]:[עמודה60]])</f>
        <v>74.5</v>
      </c>
      <c r="T115" s="31">
        <f>VALUE(SUBSTITUTE(טבלה1[[#This Row],[עמודה56]],"$",""))</f>
        <v>50</v>
      </c>
      <c r="U115" s="31">
        <f>VALUE(SUBSTITUTE(טבלה1[[#This Row],[עמודה57]],"$",""))</f>
        <v>99</v>
      </c>
      <c r="V115" s="31" t="str">
        <f>IF(טבלה1[[#This Row],[עמודה58]]&gt;30,"Yes","No")</f>
        <v>Yes</v>
      </c>
    </row>
    <row r="116" spans="1:22" x14ac:dyDescent="0.15">
      <c r="A116" s="32" t="s">
        <v>324</v>
      </c>
      <c r="B116" s="33" t="s">
        <v>325</v>
      </c>
      <c r="C116" s="33" t="s">
        <v>53</v>
      </c>
      <c r="D116" s="44">
        <v>10000</v>
      </c>
      <c r="E116" s="33" t="s">
        <v>33</v>
      </c>
      <c r="F116" s="33" t="s">
        <v>10</v>
      </c>
      <c r="G116" s="36" t="str">
        <f t="shared" si="1"/>
        <v>Low</v>
      </c>
      <c r="H116" s="34">
        <v>0.15</v>
      </c>
      <c r="I116" s="11" t="str" cm="1">
        <f t="array" ref="I116">INDEX(_xlfn.TEXTSPLIT(טבלה1[[#This Row],[עמודה2]],","),1)</f>
        <v>Ciudad Autonoma de Buenos Aires</v>
      </c>
      <c r="J116" s="12" t="str" cm="1">
        <f t="array" ref="J116">INDEX(_xlfn.TEXTSPLIT(טבלה1[[#This Row],[עמודה2]],","),2)</f>
        <v xml:space="preserve"> Argentina</v>
      </c>
      <c r="K116" s="37" t="str">
        <f>_xlfn.CONCAT(טבלה1[[#This Row],[AI_Companies]]," ",טבלה1[[#This Row],[עמודה1]])</f>
        <v>Arbusta http://arbusta.net</v>
      </c>
      <c r="L116" s="36">
        <v>50</v>
      </c>
      <c r="M116" s="36" t="str">
        <f>IF(טבלה1[[#This Row],[עמודה53]]&gt;2000,"Yes","No")</f>
        <v>No</v>
      </c>
      <c r="N116" s="36">
        <v>249</v>
      </c>
      <c r="O116" s="36">
        <f>AVERAGE(טבלה1[[#This Row],[עמודה52]:[עמודה53]])</f>
        <v>624.5</v>
      </c>
      <c r="P116" s="36" t="str">
        <f>IF(טבלה1[[#This Row],[עמודה4]]="&lt; $25 / hr","0$ - $25 / hr",טבלה1[[#This Row],[עמודה4]])</f>
        <v>$25 - $49 / hr</v>
      </c>
      <c r="Q116" s="12" t="str" cm="1">
        <f t="array" ref="Q116">INDEX(_xlfn.TEXTSPLIT(טבלה1[[#This Row],[עמודה55]],"-"),1)</f>
        <v xml:space="preserve">$25 </v>
      </c>
      <c r="R116" s="21" t="str" cm="1">
        <f t="array" ref="R116">INDEX(_xlfn.TEXTSPLIT(INDEX(_xlfn.TEXTSPLIT(טבלה1[[#This Row],[עמודה55]],"-"),2),"/"),1)</f>
        <v xml:space="preserve"> $49 </v>
      </c>
      <c r="S116" s="36">
        <f>AVERAGE(טבלה1[[#This Row],[עמודה59]:[עמודה60]])</f>
        <v>37</v>
      </c>
      <c r="T116" s="38">
        <f>VALUE(SUBSTITUTE(טבלה1[[#This Row],[עמודה56]],"$",""))</f>
        <v>25</v>
      </c>
      <c r="U116" s="38">
        <f>VALUE(SUBSTITUTE(טבלה1[[#This Row],[עמודה57]],"$",""))</f>
        <v>49</v>
      </c>
      <c r="V116" s="38" t="str">
        <f>IF(טבלה1[[#This Row],[עמודה58]]&gt;30,"Yes","No")</f>
        <v>Yes</v>
      </c>
    </row>
    <row r="117" spans="1:22" x14ac:dyDescent="0.15">
      <c r="A117" s="32" t="s">
        <v>326</v>
      </c>
      <c r="B117" s="39" t="s">
        <v>327</v>
      </c>
      <c r="C117" s="39" t="s">
        <v>328</v>
      </c>
      <c r="D117" s="40">
        <v>100000</v>
      </c>
      <c r="E117" s="39" t="s">
        <v>33</v>
      </c>
      <c r="F117" s="39" t="s">
        <v>5</v>
      </c>
      <c r="G117" s="36" t="str">
        <f t="shared" si="1"/>
        <v>Low</v>
      </c>
      <c r="H117" s="41">
        <v>0.1</v>
      </c>
      <c r="I117" s="11" t="str" cm="1">
        <f t="array" ref="I117">INDEX(_xlfn.TEXTSPLIT(טבלה1[[#This Row],[עמודה2]],","),1)</f>
        <v>Kyiv</v>
      </c>
      <c r="J117" s="12" t="str" cm="1">
        <f t="array" ref="J117">INDEX(_xlfn.TEXTSPLIT(טבלה1[[#This Row],[עמודה2]],","),2)</f>
        <v xml:space="preserve"> Ukraine</v>
      </c>
      <c r="K117" s="43" t="str">
        <f>_xlfn.CONCAT(טבלה1[[#This Row],[AI_Companies]]," ",טבלה1[[#This Row],[עמודה1]])</f>
        <v>MintyMint https://mintymint.net/</v>
      </c>
      <c r="L117" s="28">
        <v>250</v>
      </c>
      <c r="M117" s="28" t="str">
        <f>IF(טבלה1[[#This Row],[עמודה53]]&gt;2000,"Yes","No")</f>
        <v>No</v>
      </c>
      <c r="N117" s="28">
        <v>999</v>
      </c>
      <c r="O117" s="28">
        <f>AVERAGE(טבלה1[[#This Row],[עמודה52]:[עמודה53]])</f>
        <v>149.5</v>
      </c>
      <c r="P117" s="28" t="str">
        <f>IF(טבלה1[[#This Row],[עמודה4]]="&lt; $25 / hr","0$ - $25 / hr",טבלה1[[#This Row],[עמודה4]])</f>
        <v>$25 - $49 / hr</v>
      </c>
      <c r="Q117" s="12" t="str" cm="1">
        <f t="array" ref="Q117">INDEX(_xlfn.TEXTSPLIT(טבלה1[[#This Row],[עמודה55]],"-"),1)</f>
        <v xml:space="preserve">$25 </v>
      </c>
      <c r="R117" s="21" t="str" cm="1">
        <f t="array" ref="R117">INDEX(_xlfn.TEXTSPLIT(INDEX(_xlfn.TEXTSPLIT(טבלה1[[#This Row],[עמודה55]],"-"),2),"/"),1)</f>
        <v xml:space="preserve"> $49 </v>
      </c>
      <c r="S117" s="28">
        <f>AVERAGE(טבלה1[[#This Row],[עמודה59]:[עמודה60]])</f>
        <v>37</v>
      </c>
      <c r="T117" s="31">
        <f>VALUE(SUBSTITUTE(טבלה1[[#This Row],[עמודה56]],"$",""))</f>
        <v>25</v>
      </c>
      <c r="U117" s="31">
        <f>VALUE(SUBSTITUTE(טבלה1[[#This Row],[עמודה57]],"$",""))</f>
        <v>49</v>
      </c>
      <c r="V117" s="31" t="str">
        <f>IF(טבלה1[[#This Row],[עמודה58]]&gt;30,"Yes","No")</f>
        <v>Yes</v>
      </c>
    </row>
    <row r="118" spans="1:22" x14ac:dyDescent="0.15">
      <c r="A118" s="32" t="s">
        <v>329</v>
      </c>
      <c r="B118" s="33" t="s">
        <v>330</v>
      </c>
      <c r="C118" s="33" t="s">
        <v>331</v>
      </c>
      <c r="D118" s="44">
        <v>10000</v>
      </c>
      <c r="E118" s="33" t="s">
        <v>33</v>
      </c>
      <c r="F118" s="33" t="s">
        <v>10</v>
      </c>
      <c r="G118" s="36" t="str">
        <f t="shared" si="1"/>
        <v>Low</v>
      </c>
      <c r="H118" s="34">
        <v>0.15</v>
      </c>
      <c r="I118" s="11" t="str" cm="1">
        <f t="array" ref="I118">INDEX(_xlfn.TEXTSPLIT(טבלה1[[#This Row],[עמודה2]],","),1)</f>
        <v>Iselin</v>
      </c>
      <c r="J118" s="12" t="str" cm="1">
        <f t="array" ref="J118">INDEX(_xlfn.TEXTSPLIT(טבלה1[[#This Row],[עמודה2]],","),2)</f>
        <v xml:space="preserve"> NJ</v>
      </c>
      <c r="K118" s="37" t="str">
        <f>_xlfn.CONCAT(טבלה1[[#This Row],[AI_Companies]]," ",טבלה1[[#This Row],[עמודה1]])</f>
        <v>KrishCompusoftServicesInc. https://www.kcsitglobal.com</v>
      </c>
      <c r="L118" s="36">
        <v>50</v>
      </c>
      <c r="M118" s="36" t="str">
        <f>IF(טבלה1[[#This Row],[עמודה53]]&gt;2000,"Yes","No")</f>
        <v>No</v>
      </c>
      <c r="N118" s="36">
        <v>249</v>
      </c>
      <c r="O118" s="36">
        <f>AVERAGE(טבלה1[[#This Row],[עמודה52]:[עמודה53]])</f>
        <v>624.5</v>
      </c>
      <c r="P118" s="36" t="str">
        <f>IF(טבלה1[[#This Row],[עמודה4]]="&lt; $25 / hr","0$ - $25 / hr",טבלה1[[#This Row],[עמודה4]])</f>
        <v>$25 - $49 / hr</v>
      </c>
      <c r="Q118" s="12" t="str" cm="1">
        <f t="array" ref="Q118">INDEX(_xlfn.TEXTSPLIT(טבלה1[[#This Row],[עמודה55]],"-"),1)</f>
        <v xml:space="preserve">$25 </v>
      </c>
      <c r="R118" s="21" t="str" cm="1">
        <f t="array" ref="R118">INDEX(_xlfn.TEXTSPLIT(INDEX(_xlfn.TEXTSPLIT(טבלה1[[#This Row],[עמודה55]],"-"),2),"/"),1)</f>
        <v xml:space="preserve"> $49 </v>
      </c>
      <c r="S118" s="36">
        <f>AVERAGE(טבלה1[[#This Row],[עמודה59]:[עמודה60]])</f>
        <v>37</v>
      </c>
      <c r="T118" s="38">
        <f>VALUE(SUBSTITUTE(טבלה1[[#This Row],[עמודה56]],"$",""))</f>
        <v>25</v>
      </c>
      <c r="U118" s="38">
        <f>VALUE(SUBSTITUTE(טבלה1[[#This Row],[עמודה57]],"$",""))</f>
        <v>49</v>
      </c>
      <c r="V118" s="38" t="str">
        <f>IF(טבלה1[[#This Row],[עמודה58]]&gt;30,"Yes","No")</f>
        <v>Yes</v>
      </c>
    </row>
    <row r="119" spans="1:22" x14ac:dyDescent="0.15">
      <c r="A119" s="32" t="s">
        <v>332</v>
      </c>
      <c r="B119" s="39" t="s">
        <v>333</v>
      </c>
      <c r="C119" s="39" t="s">
        <v>334</v>
      </c>
      <c r="D119" s="40">
        <v>25000</v>
      </c>
      <c r="E119" s="39" t="s">
        <v>33</v>
      </c>
      <c r="F119" s="39" t="s">
        <v>29</v>
      </c>
      <c r="G119" s="36" t="str">
        <f t="shared" si="1"/>
        <v>Low</v>
      </c>
      <c r="H119" s="41">
        <v>0.2</v>
      </c>
      <c r="I119" s="11" t="str" cm="1">
        <f t="array" ref="I119">INDEX(_xlfn.TEXTSPLIT(טבלה1[[#This Row],[עמודה2]],","),1)</f>
        <v>Hyderabad</v>
      </c>
      <c r="J119" s="12" t="str" cm="1">
        <f t="array" ref="J119">INDEX(_xlfn.TEXTSPLIT(טבלה1[[#This Row],[עמודה2]],","),2)</f>
        <v xml:space="preserve"> India</v>
      </c>
      <c r="K119" s="43" t="str">
        <f>_xlfn.CONCAT(טבלה1[[#This Row],[AI_Companies]]," ",טבלה1[[#This Row],[עמודה1]])</f>
        <v>WalkingTreeTechnologies https://walkingtree.tech/</v>
      </c>
      <c r="L119" s="28">
        <v>10</v>
      </c>
      <c r="M119" s="28" t="str">
        <f>IF(טבלה1[[#This Row],[עמודה53]]&gt;2000,"Yes","No")</f>
        <v>No</v>
      </c>
      <c r="N119" s="28">
        <v>49</v>
      </c>
      <c r="O119" s="28">
        <f>AVERAGE(טבלה1[[#This Row],[עמודה52]:[עמודה53]])</f>
        <v>149.5</v>
      </c>
      <c r="P119" s="28" t="str">
        <f>IF(טבלה1[[#This Row],[עמודה4]]="&lt; $25 / hr","0$ - $25 / hr",טבלה1[[#This Row],[עמודה4]])</f>
        <v>$25 - $49 / hr</v>
      </c>
      <c r="Q119" s="12" t="str" cm="1">
        <f t="array" ref="Q119">INDEX(_xlfn.TEXTSPLIT(טבלה1[[#This Row],[עמודה55]],"-"),1)</f>
        <v xml:space="preserve">$25 </v>
      </c>
      <c r="R119" s="21" t="str" cm="1">
        <f t="array" ref="R119">INDEX(_xlfn.TEXTSPLIT(INDEX(_xlfn.TEXTSPLIT(טבלה1[[#This Row],[עמודה55]],"-"),2),"/"),1)</f>
        <v xml:space="preserve"> $49 </v>
      </c>
      <c r="S119" s="28">
        <f>AVERAGE(טבלה1[[#This Row],[עמודה59]:[עמודה60]])</f>
        <v>37</v>
      </c>
      <c r="T119" s="31">
        <f>VALUE(SUBSTITUTE(טבלה1[[#This Row],[עמודה56]],"$",""))</f>
        <v>25</v>
      </c>
      <c r="U119" s="31">
        <f>VALUE(SUBSTITUTE(טבלה1[[#This Row],[עמודה57]],"$",""))</f>
        <v>49</v>
      </c>
      <c r="V119" s="31" t="str">
        <f>IF(טבלה1[[#This Row],[עמודה58]]&gt;30,"Yes","No")</f>
        <v>Yes</v>
      </c>
    </row>
    <row r="120" spans="1:22" x14ac:dyDescent="0.15">
      <c r="A120" s="32" t="s">
        <v>335</v>
      </c>
      <c r="B120" s="33" t="s">
        <v>336</v>
      </c>
      <c r="C120" s="33" t="s">
        <v>162</v>
      </c>
      <c r="D120" s="44">
        <v>10000</v>
      </c>
      <c r="E120" s="33" t="s">
        <v>9</v>
      </c>
      <c r="F120" s="33" t="s">
        <v>29</v>
      </c>
      <c r="G120" s="36" t="str">
        <f t="shared" si="1"/>
        <v>Low</v>
      </c>
      <c r="H120" s="34">
        <v>0.2</v>
      </c>
      <c r="I120" s="11" t="str" cm="1">
        <f t="array" ref="I120">INDEX(_xlfn.TEXTSPLIT(טבלה1[[#This Row],[עמודה2]],","),1)</f>
        <v>Kakinada</v>
      </c>
      <c r="J120" s="12" t="str" cm="1">
        <f t="array" ref="J120">INDEX(_xlfn.TEXTSPLIT(טבלה1[[#This Row],[עמודה2]],","),2)</f>
        <v xml:space="preserve"> India</v>
      </c>
      <c r="K120" s="37" t="str">
        <f>_xlfn.CONCAT(טבלה1[[#This Row],[AI_Companies]]," ",טבלה1[[#This Row],[עמודה1]])</f>
        <v>NyrosTechnologies https://www.nyros.com</v>
      </c>
      <c r="L120" s="36">
        <v>10</v>
      </c>
      <c r="M120" s="36" t="str">
        <f>IF(טבלה1[[#This Row],[עמודה53]]&gt;2000,"Yes","No")</f>
        <v>No</v>
      </c>
      <c r="N120" s="36">
        <v>49</v>
      </c>
      <c r="O120" s="36">
        <f>AVERAGE(טבלה1[[#This Row],[עמודה52]:[עמודה53]])</f>
        <v>29.5</v>
      </c>
      <c r="P120" s="36" t="str">
        <f>IF(טבלה1[[#This Row],[עמודה4]]="&lt; $25 / hr","0$ - $25 / hr",טבלה1[[#This Row],[עמודה4]])</f>
        <v>$25 - $49 / hr</v>
      </c>
      <c r="Q120" s="12" t="str" cm="1">
        <f t="array" ref="Q120">INDEX(_xlfn.TEXTSPLIT(טבלה1[[#This Row],[עמודה55]],"-"),1)</f>
        <v xml:space="preserve">$25 </v>
      </c>
      <c r="R120" s="21" t="str" cm="1">
        <f t="array" ref="R120">INDEX(_xlfn.TEXTSPLIT(INDEX(_xlfn.TEXTSPLIT(טבלה1[[#This Row],[עמודה55]],"-"),2),"/"),1)</f>
        <v xml:space="preserve"> $49 </v>
      </c>
      <c r="S120" s="36">
        <f>AVERAGE(טבלה1[[#This Row],[עמודה59]:[עמודה60]])</f>
        <v>37</v>
      </c>
      <c r="T120" s="38">
        <f>VALUE(SUBSTITUTE(טבלה1[[#This Row],[עמודה56]],"$",""))</f>
        <v>25</v>
      </c>
      <c r="U120" s="38">
        <f>VALUE(SUBSTITUTE(טבלה1[[#This Row],[עמודה57]],"$",""))</f>
        <v>49</v>
      </c>
      <c r="V120" s="38" t="str">
        <f>IF(טבלה1[[#This Row],[עמודה58]]&gt;30,"Yes","No")</f>
        <v>Yes</v>
      </c>
    </row>
    <row r="121" spans="1:22" x14ac:dyDescent="0.15">
      <c r="A121" s="32" t="s">
        <v>337</v>
      </c>
      <c r="B121" s="39" t="s">
        <v>338</v>
      </c>
      <c r="C121" s="39" t="s">
        <v>339</v>
      </c>
      <c r="D121" s="40">
        <v>1000</v>
      </c>
      <c r="E121" s="39" t="s">
        <v>33</v>
      </c>
      <c r="F121" s="39" t="s">
        <v>29</v>
      </c>
      <c r="G121" s="36" t="str">
        <f t="shared" si="1"/>
        <v>Low</v>
      </c>
      <c r="H121" s="41">
        <v>0.2</v>
      </c>
      <c r="I121" s="11" t="str" cm="1">
        <f t="array" ref="I121">INDEX(_xlfn.TEXTSPLIT(טבלה1[[#This Row],[עמודה2]],","),1)</f>
        <v>București</v>
      </c>
      <c r="J121" s="12" t="str" cm="1">
        <f t="array" ref="J121">INDEX(_xlfn.TEXTSPLIT(טבלה1[[#This Row],[עמודה2]],","),2)</f>
        <v xml:space="preserve"> Romania</v>
      </c>
      <c r="K121" s="43" t="str">
        <f>_xlfn.CONCAT(טבלה1[[#This Row],[AI_Companies]]," ",טבלה1[[#This Row],[עמודה1]])</f>
        <v>QTeamSoftwareSolutions http://qteam.solutions</v>
      </c>
      <c r="L121" s="28">
        <v>10</v>
      </c>
      <c r="M121" s="28" t="str">
        <f>IF(טבלה1[[#This Row],[עמודה53]]&gt;2000,"Yes","No")</f>
        <v>No</v>
      </c>
      <c r="N121" s="28">
        <v>49</v>
      </c>
      <c r="O121" s="28">
        <f>AVERAGE(טבלה1[[#This Row],[עמודה52]:[עמודה53]])</f>
        <v>29.5</v>
      </c>
      <c r="P121" s="28" t="str">
        <f>IF(טבלה1[[#This Row],[עמודה4]]="&lt; $25 / hr","0$ - $25 / hr",טבלה1[[#This Row],[עמודה4]])</f>
        <v>$50 - $99 / hr</v>
      </c>
      <c r="Q121" s="12" t="str" cm="1">
        <f t="array" ref="Q121">INDEX(_xlfn.TEXTSPLIT(טבלה1[[#This Row],[עמודה55]],"-"),1)</f>
        <v xml:space="preserve">$50 </v>
      </c>
      <c r="R121" s="21" t="str" cm="1">
        <f t="array" ref="R121">INDEX(_xlfn.TEXTSPLIT(INDEX(_xlfn.TEXTSPLIT(טבלה1[[#This Row],[עמודה55]],"-"),2),"/"),1)</f>
        <v xml:space="preserve"> $99 </v>
      </c>
      <c r="S121" s="28">
        <f>AVERAGE(טבלה1[[#This Row],[עמודה59]:[עמודה60]])</f>
        <v>74.5</v>
      </c>
      <c r="T121" s="31">
        <f>VALUE(SUBSTITUTE(טבלה1[[#This Row],[עמודה56]],"$",""))</f>
        <v>50</v>
      </c>
      <c r="U121" s="31">
        <f>VALUE(SUBSTITUTE(טבלה1[[#This Row],[עמודה57]],"$",""))</f>
        <v>99</v>
      </c>
      <c r="V121" s="31" t="str">
        <f>IF(טבלה1[[#This Row],[עמודה58]]&gt;30,"Yes","No")</f>
        <v>Yes</v>
      </c>
    </row>
    <row r="122" spans="1:22" x14ac:dyDescent="0.15">
      <c r="A122" s="32" t="s">
        <v>340</v>
      </c>
      <c r="B122" s="33" t="s">
        <v>341</v>
      </c>
      <c r="C122" s="33" t="s">
        <v>342</v>
      </c>
      <c r="D122" s="33" t="s">
        <v>4</v>
      </c>
      <c r="E122" s="33" t="s">
        <v>33</v>
      </c>
      <c r="F122" s="33" t="s">
        <v>117</v>
      </c>
      <c r="G122" s="36" t="str">
        <f t="shared" si="1"/>
        <v>Low</v>
      </c>
      <c r="H122" s="34">
        <v>0.25</v>
      </c>
      <c r="I122" s="11" t="str" cm="1">
        <f t="array" ref="I122">INDEX(_xlfn.TEXTSPLIT(טבלה1[[#This Row],[עמודה2]],","),1)</f>
        <v>Surrey</v>
      </c>
      <c r="J122" s="12" t="str" cm="1">
        <f t="array" ref="J122">INDEX(_xlfn.TEXTSPLIT(טבלה1[[#This Row],[עמודה2]],","),2)</f>
        <v xml:space="preserve"> Canada</v>
      </c>
      <c r="K122" s="37" t="str">
        <f>_xlfn.CONCAT(טבלה1[[#This Row],[AI_Companies]]," ",טבלה1[[#This Row],[עמודה1]])</f>
        <v>MoogleLabs https://www.mooglelabs.com/</v>
      </c>
      <c r="L122" s="36">
        <v>2</v>
      </c>
      <c r="M122" s="36" t="str">
        <f>IF(טבלה1[[#This Row],[עמודה53]]&gt;2000,"Yes","No")</f>
        <v>No</v>
      </c>
      <c r="N122" s="36">
        <v>9</v>
      </c>
      <c r="O122" s="36">
        <f>AVERAGE(טבלה1[[#This Row],[עמודה52]:[עמודה53]])</f>
        <v>29.5</v>
      </c>
      <c r="P122" s="36" t="str">
        <f>IF(טבלה1[[#This Row],[עמודה4]]="&lt; $25 / hr","0$ - $25 / hr",טבלה1[[#This Row],[עמודה4]])</f>
        <v>$25 - $49 / hr</v>
      </c>
      <c r="Q122" s="12" t="str" cm="1">
        <f t="array" ref="Q122">INDEX(_xlfn.TEXTSPLIT(טבלה1[[#This Row],[עמודה55]],"-"),1)</f>
        <v xml:space="preserve">$25 </v>
      </c>
      <c r="R122" s="21" t="str" cm="1">
        <f t="array" ref="R122">INDEX(_xlfn.TEXTSPLIT(INDEX(_xlfn.TEXTSPLIT(טבלה1[[#This Row],[עמודה55]],"-"),2),"/"),1)</f>
        <v xml:space="preserve"> $49 </v>
      </c>
      <c r="S122" s="36">
        <f>AVERAGE(טבלה1[[#This Row],[עמודה59]:[עמודה60]])</f>
        <v>37</v>
      </c>
      <c r="T122" s="38">
        <f>VALUE(SUBSTITUTE(טבלה1[[#This Row],[עמודה56]],"$",""))</f>
        <v>25</v>
      </c>
      <c r="U122" s="38">
        <f>VALUE(SUBSTITUTE(טבלה1[[#This Row],[עמודה57]],"$",""))</f>
        <v>49</v>
      </c>
      <c r="V122" s="38" t="str">
        <f>IF(טבלה1[[#This Row],[עמודה58]]&gt;30,"Yes","No")</f>
        <v>Yes</v>
      </c>
    </row>
    <row r="123" spans="1:22" x14ac:dyDescent="0.15">
      <c r="A123" s="32" t="s">
        <v>343</v>
      </c>
      <c r="B123" s="39" t="s">
        <v>344</v>
      </c>
      <c r="C123" s="39" t="s">
        <v>345</v>
      </c>
      <c r="D123" s="40">
        <v>10000</v>
      </c>
      <c r="E123" s="39" t="s">
        <v>9</v>
      </c>
      <c r="F123" s="39" t="s">
        <v>10</v>
      </c>
      <c r="G123" s="36" t="str">
        <f t="shared" si="1"/>
        <v>Low</v>
      </c>
      <c r="H123" s="41">
        <v>0.1</v>
      </c>
      <c r="I123" s="11" t="str" cm="1">
        <f t="array" ref="I123">INDEX(_xlfn.TEXTSPLIT(טבלה1[[#This Row],[עמודה2]],","),1)</f>
        <v>Montevideo</v>
      </c>
      <c r="J123" s="12" t="str" cm="1">
        <f t="array" ref="J123">INDEX(_xlfn.TEXTSPLIT(טבלה1[[#This Row],[עמודה2]],","),2)</f>
        <v xml:space="preserve"> Uruguay</v>
      </c>
      <c r="K123" s="43" t="str">
        <f>_xlfn.CONCAT(טבלה1[[#This Row],[AI_Companies]]," ",טבלה1[[#This Row],[עמודה1]])</f>
        <v>FraSal https://frasal.uy</v>
      </c>
      <c r="L123" s="28">
        <v>50</v>
      </c>
      <c r="M123" s="28" t="str">
        <f>IF(טבלה1[[#This Row],[עמודה53]]&gt;2000,"Yes","No")</f>
        <v>No</v>
      </c>
      <c r="N123" s="28">
        <v>249</v>
      </c>
      <c r="O123" s="28">
        <f>AVERAGE(טבלה1[[#This Row],[עמודה52]:[עמודה53]])</f>
        <v>5.5</v>
      </c>
      <c r="P123" s="28" t="str">
        <f>IF(טבלה1[[#This Row],[עמודה4]]="&lt; $25 / hr","0$ - $25 / hr",טבלה1[[#This Row],[עמודה4]])</f>
        <v>$25 - $49 / hr</v>
      </c>
      <c r="Q123" s="12" t="str" cm="1">
        <f t="array" ref="Q123">INDEX(_xlfn.TEXTSPLIT(טבלה1[[#This Row],[עמודה55]],"-"),1)</f>
        <v xml:space="preserve">$25 </v>
      </c>
      <c r="R123" s="21" t="str" cm="1">
        <f t="array" ref="R123">INDEX(_xlfn.TEXTSPLIT(INDEX(_xlfn.TEXTSPLIT(טבלה1[[#This Row],[עמודה55]],"-"),2),"/"),1)</f>
        <v xml:space="preserve"> $49 </v>
      </c>
      <c r="S123" s="28">
        <f>AVERAGE(טבלה1[[#This Row],[עמודה59]:[עמודה60]])</f>
        <v>37</v>
      </c>
      <c r="T123" s="31">
        <f>VALUE(SUBSTITUTE(טבלה1[[#This Row],[עמודה56]],"$",""))</f>
        <v>25</v>
      </c>
      <c r="U123" s="31">
        <f>VALUE(SUBSTITUTE(טבלה1[[#This Row],[עמודה57]],"$",""))</f>
        <v>49</v>
      </c>
      <c r="V123" s="31" t="str">
        <f>IF(טבלה1[[#This Row],[עמודה58]]&gt;30,"Yes","No")</f>
        <v>Yes</v>
      </c>
    </row>
    <row r="124" spans="1:22" x14ac:dyDescent="0.15">
      <c r="A124" s="32" t="s">
        <v>346</v>
      </c>
      <c r="B124" s="33" t="s">
        <v>347</v>
      </c>
      <c r="C124" s="33" t="s">
        <v>348</v>
      </c>
      <c r="D124" s="44">
        <v>10000</v>
      </c>
      <c r="E124" s="33" t="s">
        <v>33</v>
      </c>
      <c r="F124" s="33" t="s">
        <v>10</v>
      </c>
      <c r="G124" s="36" t="str">
        <f t="shared" si="1"/>
        <v>Low</v>
      </c>
      <c r="H124" s="34">
        <v>0.15</v>
      </c>
      <c r="I124" s="11" t="str" cm="1">
        <f t="array" ref="I124">INDEX(_xlfn.TEXTSPLIT(טבלה1[[#This Row],[עמודה2]],","),1)</f>
        <v>Limassol</v>
      </c>
      <c r="J124" s="12" t="str" cm="1">
        <f t="array" ref="J124">INDEX(_xlfn.TEXTSPLIT(טבלה1[[#This Row],[עמודה2]],","),2)</f>
        <v xml:space="preserve"> Cyprus</v>
      </c>
      <c r="K124" s="37" t="str">
        <f>_xlfn.CONCAT(טבלה1[[#This Row],[AI_Companies]]," ",טבלה1[[#This Row],[עמודה1]])</f>
        <v>Kernelics https://kernelics.com</v>
      </c>
      <c r="L124" s="36">
        <v>50</v>
      </c>
      <c r="M124" s="36" t="str">
        <f>IF(טבלה1[[#This Row],[עמודה53]]&gt;2000,"Yes","No")</f>
        <v>No</v>
      </c>
      <c r="N124" s="36">
        <v>249</v>
      </c>
      <c r="O124" s="36">
        <f>AVERAGE(טבלה1[[#This Row],[עמודה52]:[עמודה53]])</f>
        <v>149.5</v>
      </c>
      <c r="P124" s="36" t="str">
        <f>IF(טבלה1[[#This Row],[עמודה4]]="&lt; $25 / hr","0$ - $25 / hr",טבלה1[[#This Row],[עמודה4]])</f>
        <v>$50 - $99 / hr</v>
      </c>
      <c r="Q124" s="12" t="str" cm="1">
        <f t="array" ref="Q124">INDEX(_xlfn.TEXTSPLIT(טבלה1[[#This Row],[עמודה55]],"-"),1)</f>
        <v xml:space="preserve">$50 </v>
      </c>
      <c r="R124" s="21" t="str" cm="1">
        <f t="array" ref="R124">INDEX(_xlfn.TEXTSPLIT(INDEX(_xlfn.TEXTSPLIT(טבלה1[[#This Row],[עמודה55]],"-"),2),"/"),1)</f>
        <v xml:space="preserve"> $99 </v>
      </c>
      <c r="S124" s="36">
        <f>AVERAGE(טבלה1[[#This Row],[עמודה59]:[עמודה60]])</f>
        <v>74.5</v>
      </c>
      <c r="T124" s="38">
        <f>VALUE(SUBSTITUTE(טבלה1[[#This Row],[עמודה56]],"$",""))</f>
        <v>50</v>
      </c>
      <c r="U124" s="38">
        <f>VALUE(SUBSTITUTE(טבלה1[[#This Row],[עמודה57]],"$",""))</f>
        <v>99</v>
      </c>
      <c r="V124" s="38" t="str">
        <f>IF(טבלה1[[#This Row],[עמודה58]]&gt;30,"Yes","No")</f>
        <v>Yes</v>
      </c>
    </row>
    <row r="125" spans="1:22" x14ac:dyDescent="0.15">
      <c r="A125" s="32" t="s">
        <v>349</v>
      </c>
      <c r="B125" s="39" t="s">
        <v>350</v>
      </c>
      <c r="C125" s="39" t="s">
        <v>351</v>
      </c>
      <c r="D125" s="40">
        <v>1000</v>
      </c>
      <c r="E125" s="39" t="s">
        <v>9</v>
      </c>
      <c r="F125" s="39" t="s">
        <v>29</v>
      </c>
      <c r="G125" s="36" t="str">
        <f t="shared" si="1"/>
        <v>Low</v>
      </c>
      <c r="H125" s="41">
        <v>0.2</v>
      </c>
      <c r="I125" s="11" t="str" cm="1">
        <f t="array" ref="I125">INDEX(_xlfn.TEXTSPLIT(טבלה1[[#This Row],[עמודה2]],","),1)</f>
        <v>Tandil</v>
      </c>
      <c r="J125" s="12" t="str" cm="1">
        <f t="array" ref="J125">INDEX(_xlfn.TEXTSPLIT(טבלה1[[#This Row],[עמודה2]],","),2)</f>
        <v xml:space="preserve"> Argentina</v>
      </c>
      <c r="K125" s="43" t="str">
        <f>_xlfn.CONCAT(טבלה1[[#This Row],[AI_Companies]]," ",טבלה1[[#This Row],[עמודה1]])</f>
        <v>EDSA http://edsa.consulting/</v>
      </c>
      <c r="L125" s="28">
        <v>10</v>
      </c>
      <c r="M125" s="28" t="str">
        <f>IF(טבלה1[[#This Row],[עמודה53]]&gt;2000,"Yes","No")</f>
        <v>No</v>
      </c>
      <c r="N125" s="28">
        <v>49</v>
      </c>
      <c r="O125" s="28">
        <f>AVERAGE(טבלה1[[#This Row],[עמודה52]:[עמודה53]])</f>
        <v>149.5</v>
      </c>
      <c r="P125" s="28" t="str">
        <f>IF(טבלה1[[#This Row],[עמודה4]]="&lt; $25 / hr","0$ - $25 / hr",טבלה1[[#This Row],[עמודה4]])</f>
        <v>$25 - $49 / hr</v>
      </c>
      <c r="Q125" s="12" t="str" cm="1">
        <f t="array" ref="Q125">INDEX(_xlfn.TEXTSPLIT(טבלה1[[#This Row],[עמודה55]],"-"),1)</f>
        <v xml:space="preserve">$25 </v>
      </c>
      <c r="R125" s="21" t="str" cm="1">
        <f t="array" ref="R125">INDEX(_xlfn.TEXTSPLIT(INDEX(_xlfn.TEXTSPLIT(טבלה1[[#This Row],[עמודה55]],"-"),2),"/"),1)</f>
        <v xml:space="preserve"> $49 </v>
      </c>
      <c r="S125" s="28">
        <f>AVERAGE(טבלה1[[#This Row],[עמודה59]:[עמודה60]])</f>
        <v>37</v>
      </c>
      <c r="T125" s="31">
        <f>VALUE(SUBSTITUTE(טבלה1[[#This Row],[עמודה56]],"$",""))</f>
        <v>25</v>
      </c>
      <c r="U125" s="31">
        <f>VALUE(SUBSTITUTE(טבלה1[[#This Row],[עמודה57]],"$",""))</f>
        <v>49</v>
      </c>
      <c r="V125" s="31" t="str">
        <f>IF(טבלה1[[#This Row],[עמודה58]]&gt;30,"Yes","No")</f>
        <v>Yes</v>
      </c>
    </row>
    <row r="126" spans="1:22" x14ac:dyDescent="0.15">
      <c r="A126" s="32" t="s">
        <v>352</v>
      </c>
      <c r="B126" s="33" t="s">
        <v>353</v>
      </c>
      <c r="C126" s="33" t="s">
        <v>342</v>
      </c>
      <c r="D126" s="44">
        <v>10000</v>
      </c>
      <c r="E126" s="33" t="s">
        <v>33</v>
      </c>
      <c r="F126" s="33" t="s">
        <v>117</v>
      </c>
      <c r="G126" s="36" t="str">
        <f t="shared" si="1"/>
        <v>Low</v>
      </c>
      <c r="H126" s="34">
        <v>0.4</v>
      </c>
      <c r="I126" s="11" t="str" cm="1">
        <f t="array" ref="I126">INDEX(_xlfn.TEXTSPLIT(טבלה1[[#This Row],[עמודה2]],","),1)</f>
        <v>Cape Town</v>
      </c>
      <c r="J126" s="12" t="str" cm="1">
        <f t="array" ref="J126">INDEX(_xlfn.TEXTSPLIT(טבלה1[[#This Row],[עמודה2]],","),2)</f>
        <v xml:space="preserve"> South Africa</v>
      </c>
      <c r="K126" s="37" t="str">
        <f>_xlfn.CONCAT(טבלה1[[#This Row],[AI_Companies]]," ",טבלה1[[#This Row],[עמודה1]])</f>
        <v>ConversionScience http://www.conversionscience.co.za</v>
      </c>
      <c r="L126" s="36">
        <v>2</v>
      </c>
      <c r="M126" s="36" t="str">
        <f>IF(טבלה1[[#This Row],[עמודה53]]&gt;2000,"Yes","No")</f>
        <v>No</v>
      </c>
      <c r="N126" s="36">
        <v>9</v>
      </c>
      <c r="O126" s="36">
        <f>AVERAGE(טבלה1[[#This Row],[עמודה52]:[עמודה53]])</f>
        <v>29.5</v>
      </c>
      <c r="P126" s="36" t="str">
        <f>IF(טבלה1[[#This Row],[עמודה4]]="&lt; $25 / hr","0$ - $25 / hr",טבלה1[[#This Row],[עמודה4]])</f>
        <v>$50 - $99 / hr</v>
      </c>
      <c r="Q126" s="12" t="str" cm="1">
        <f t="array" ref="Q126">INDEX(_xlfn.TEXTSPLIT(טבלה1[[#This Row],[עמודה55]],"-"),1)</f>
        <v xml:space="preserve">$50 </v>
      </c>
      <c r="R126" s="21" t="str" cm="1">
        <f t="array" ref="R126">INDEX(_xlfn.TEXTSPLIT(INDEX(_xlfn.TEXTSPLIT(טבלה1[[#This Row],[עמודה55]],"-"),2),"/"),1)</f>
        <v xml:space="preserve"> $99 </v>
      </c>
      <c r="S126" s="36">
        <f>AVERAGE(טבלה1[[#This Row],[עמודה59]:[עמודה60]])</f>
        <v>74.5</v>
      </c>
      <c r="T126" s="38">
        <f>VALUE(SUBSTITUTE(טבלה1[[#This Row],[עמודה56]],"$",""))</f>
        <v>50</v>
      </c>
      <c r="U126" s="38">
        <f>VALUE(SUBSTITUTE(טבלה1[[#This Row],[עמודה57]],"$",""))</f>
        <v>99</v>
      </c>
      <c r="V126" s="38" t="str">
        <f>IF(טבלה1[[#This Row],[עמודה58]]&gt;30,"Yes","No")</f>
        <v>Yes</v>
      </c>
    </row>
    <row r="127" spans="1:22" x14ac:dyDescent="0.15">
      <c r="A127" s="32" t="s">
        <v>354</v>
      </c>
      <c r="B127" s="39" t="s">
        <v>355</v>
      </c>
      <c r="C127" s="39" t="s">
        <v>356</v>
      </c>
      <c r="D127" s="40">
        <v>10000</v>
      </c>
      <c r="E127" s="39" t="s">
        <v>9</v>
      </c>
      <c r="F127" s="39" t="s">
        <v>5</v>
      </c>
      <c r="G127" s="36" t="str">
        <f t="shared" si="1"/>
        <v>Low</v>
      </c>
      <c r="H127" s="41">
        <v>0.1</v>
      </c>
      <c r="I127" s="11" t="str" cm="1">
        <f t="array" ref="I127">INDEX(_xlfn.TEXTSPLIT(טבלה1[[#This Row],[עמודה2]],","),1)</f>
        <v>Montevideo</v>
      </c>
      <c r="J127" s="12" t="str" cm="1">
        <f t="array" ref="J127">INDEX(_xlfn.TEXTSPLIT(טבלה1[[#This Row],[עמודה2]],","),2)</f>
        <v xml:space="preserve"> Uruguay</v>
      </c>
      <c r="K127" s="43" t="str">
        <f>_xlfn.CONCAT(טבלה1[[#This Row],[AI_Companies]]," ",טבלה1[[#This Row],[עמודה1]])</f>
        <v>FlowLabs https://flow-labs.io</v>
      </c>
      <c r="L127" s="28">
        <v>250</v>
      </c>
      <c r="M127" s="28" t="str">
        <f>IF(טבלה1[[#This Row],[עמודה53]]&gt;2000,"Yes","No")</f>
        <v>No</v>
      </c>
      <c r="N127" s="28">
        <v>999</v>
      </c>
      <c r="O127" s="28">
        <f>AVERAGE(טבלה1[[#This Row],[עמודה52]:[עמודה53]])</f>
        <v>5.5</v>
      </c>
      <c r="P127" s="28" t="str">
        <f>IF(טבלה1[[#This Row],[עמודה4]]="&lt; $25 / hr","0$ - $25 / hr",טבלה1[[#This Row],[עמודה4]])</f>
        <v>$25 - $49 / hr</v>
      </c>
      <c r="Q127" s="12" t="str" cm="1">
        <f t="array" ref="Q127">INDEX(_xlfn.TEXTSPLIT(טבלה1[[#This Row],[עמודה55]],"-"),1)</f>
        <v xml:space="preserve">$25 </v>
      </c>
      <c r="R127" s="21" t="str" cm="1">
        <f t="array" ref="R127">INDEX(_xlfn.TEXTSPLIT(INDEX(_xlfn.TEXTSPLIT(טבלה1[[#This Row],[עמודה55]],"-"),2),"/"),1)</f>
        <v xml:space="preserve"> $49 </v>
      </c>
      <c r="S127" s="28">
        <f>AVERAGE(טבלה1[[#This Row],[עמודה59]:[עמודה60]])</f>
        <v>37</v>
      </c>
      <c r="T127" s="31">
        <f>VALUE(SUBSTITUTE(טבלה1[[#This Row],[עמודה56]],"$",""))</f>
        <v>25</v>
      </c>
      <c r="U127" s="31">
        <f>VALUE(SUBSTITUTE(טבלה1[[#This Row],[עמודה57]],"$",""))</f>
        <v>49</v>
      </c>
      <c r="V127" s="31" t="str">
        <f>IF(טבלה1[[#This Row],[עמודה58]]&gt;30,"Yes","No")</f>
        <v>Yes</v>
      </c>
    </row>
    <row r="128" spans="1:22" x14ac:dyDescent="0.15">
      <c r="A128" s="32" t="s">
        <v>357</v>
      </c>
      <c r="B128" s="33" t="s">
        <v>358</v>
      </c>
      <c r="C128" s="33" t="s">
        <v>102</v>
      </c>
      <c r="D128" s="44">
        <v>10000</v>
      </c>
      <c r="E128" s="33" t="s">
        <v>4</v>
      </c>
      <c r="F128" s="33" t="s">
        <v>29</v>
      </c>
      <c r="G128" s="36" t="str">
        <f t="shared" si="1"/>
        <v>Low</v>
      </c>
      <c r="H128" s="34">
        <v>0.1</v>
      </c>
      <c r="I128" s="11" t="str" cm="1">
        <f t="array" ref="I128">INDEX(_xlfn.TEXTSPLIT(טבלה1[[#This Row],[עמודה2]],","),1)</f>
        <v>Novi Sad</v>
      </c>
      <c r="J128" s="12" t="str" cm="1">
        <f t="array" ref="J128">INDEX(_xlfn.TEXTSPLIT(טבלה1[[#This Row],[עמודה2]],","),2)</f>
        <v xml:space="preserve"> Serbia</v>
      </c>
      <c r="K128" s="37" t="str">
        <f>_xlfn.CONCAT(טבלה1[[#This Row],[AI_Companies]]," ",טבלה1[[#This Row],[עמודה1]])</f>
        <v>Netfork https://netfork.io</v>
      </c>
      <c r="L128" s="36">
        <v>10</v>
      </c>
      <c r="M128" s="36" t="str">
        <f>IF(טבלה1[[#This Row],[עמודה53]]&gt;2000,"Yes","No")</f>
        <v>No</v>
      </c>
      <c r="N128" s="36">
        <v>49</v>
      </c>
      <c r="O128" s="36">
        <f>AVERAGE(טבלה1[[#This Row],[עמודה52]:[עמודה53]])</f>
        <v>624.5</v>
      </c>
      <c r="P128" s="36" t="str">
        <f>IF(טבלה1[[#This Row],[עמודה4]]="&lt; $25 / hr","0$ - $25 / hr",טבלה1[[#This Row],[עמודה4]])</f>
        <v>$50 - $99 / hr</v>
      </c>
      <c r="Q128" s="12" t="str" cm="1">
        <f t="array" ref="Q128">INDEX(_xlfn.TEXTSPLIT(טבלה1[[#This Row],[עמודה55]],"-"),1)</f>
        <v xml:space="preserve">$50 </v>
      </c>
      <c r="R128" s="21" t="str" cm="1">
        <f t="array" ref="R128">INDEX(_xlfn.TEXTSPLIT(INDEX(_xlfn.TEXTSPLIT(טבלה1[[#This Row],[עמודה55]],"-"),2),"/"),1)</f>
        <v xml:space="preserve"> $99 </v>
      </c>
      <c r="S128" s="36">
        <f>AVERAGE(טבלה1[[#This Row],[עמודה59]:[עמודה60]])</f>
        <v>74.5</v>
      </c>
      <c r="T128" s="38">
        <f>VALUE(SUBSTITUTE(טבלה1[[#This Row],[עמודה56]],"$",""))</f>
        <v>50</v>
      </c>
      <c r="U128" s="38">
        <f>VALUE(SUBSTITUTE(טבלה1[[#This Row],[עמודה57]],"$",""))</f>
        <v>99</v>
      </c>
      <c r="V128" s="38" t="str">
        <f>IF(טבלה1[[#This Row],[עמודה58]]&gt;30,"Yes","No")</f>
        <v>Yes</v>
      </c>
    </row>
    <row r="129" spans="1:22" x14ac:dyDescent="0.15">
      <c r="A129" s="32" t="s">
        <v>359</v>
      </c>
      <c r="B129" s="39" t="s">
        <v>360</v>
      </c>
      <c r="C129" s="39" t="s">
        <v>361</v>
      </c>
      <c r="D129" s="40">
        <v>1000</v>
      </c>
      <c r="E129" s="39" t="s">
        <v>33</v>
      </c>
      <c r="F129" s="39" t="s">
        <v>29</v>
      </c>
      <c r="G129" s="36" t="str">
        <f t="shared" si="1"/>
        <v>Low</v>
      </c>
      <c r="H129" s="41">
        <v>0.3</v>
      </c>
      <c r="I129" s="11" t="str" cm="1">
        <f t="array" ref="I129">INDEX(_xlfn.TEXTSPLIT(טבלה1[[#This Row],[עמודה2]],","),1)</f>
        <v>London</v>
      </c>
      <c r="J129" s="12" t="str" cm="1">
        <f t="array" ref="J129">INDEX(_xlfn.TEXTSPLIT(טבלה1[[#This Row],[עמודה2]],","),2)</f>
        <v xml:space="preserve"> United Kingdom</v>
      </c>
      <c r="K129" s="43" t="str">
        <f>_xlfn.CONCAT(טבלה1[[#This Row],[AI_Companies]]," ",טבלה1[[#This Row],[עמודה1]])</f>
        <v>Contic https://www.contic.co.uk/</v>
      </c>
      <c r="L129" s="28">
        <v>10</v>
      </c>
      <c r="M129" s="28" t="str">
        <f>IF(טבלה1[[#This Row],[עמודה53]]&gt;2000,"Yes","No")</f>
        <v>No</v>
      </c>
      <c r="N129" s="28">
        <v>49</v>
      </c>
      <c r="O129" s="28">
        <f>AVERAGE(טבלה1[[#This Row],[עמודה52]:[עמודה53]])</f>
        <v>29.5</v>
      </c>
      <c r="P129" s="28" t="str">
        <f>IF(טבלה1[[#This Row],[עמודה4]]="&lt; $25 / hr","0$ - $25 / hr",טבלה1[[#This Row],[עמודה4]])</f>
        <v>Undisclosed</v>
      </c>
      <c r="Q129" s="12" t="str" cm="1">
        <f t="array" ref="Q129">INDEX(_xlfn.TEXTSPLIT(טבלה1[[#This Row],[עמודה55]],"-"),1)</f>
        <v>Undisclosed</v>
      </c>
      <c r="R129" s="21" t="e" cm="1">
        <f t="array" ref="R129">INDEX(_xlfn.TEXTSPLIT(INDEX(_xlfn.TEXTSPLIT(טבלה1[[#This Row],[עמודה55]],"-"),2),"/"),1)</f>
        <v>#REF!</v>
      </c>
      <c r="S129" s="28" t="e">
        <f>AVERAGE(טבלה1[[#This Row],[עמודה59]:[עמודה60]])</f>
        <v>#VALUE!</v>
      </c>
      <c r="T129" s="31" t="e">
        <f>VALUE(SUBSTITUTE(טבלה1[[#This Row],[עמודה56]],"$",""))</f>
        <v>#VALUE!</v>
      </c>
      <c r="U129" s="31" t="e">
        <f>VALUE(SUBSTITUTE(טבלה1[[#This Row],[עמודה57]],"$",""))</f>
        <v>#REF!</v>
      </c>
      <c r="V129" s="31" t="e">
        <f>IF(טבלה1[[#This Row],[עמודה58]]&gt;30,"Yes","No")</f>
        <v>#VALUE!</v>
      </c>
    </row>
    <row r="130" spans="1:22" x14ac:dyDescent="0.15">
      <c r="A130" s="32" t="s">
        <v>362</v>
      </c>
      <c r="B130" s="33" t="s">
        <v>363</v>
      </c>
      <c r="C130" s="33" t="s">
        <v>168</v>
      </c>
      <c r="D130" s="44">
        <v>5000</v>
      </c>
      <c r="E130" s="33" t="s">
        <v>33</v>
      </c>
      <c r="F130" s="33" t="s">
        <v>10</v>
      </c>
      <c r="G130" s="36" t="str">
        <f t="shared" si="1"/>
        <v>Low</v>
      </c>
      <c r="H130" s="34">
        <v>0.2</v>
      </c>
      <c r="I130" s="11" t="str" cm="1">
        <f t="array" ref="I130">INDEX(_xlfn.TEXTSPLIT(טבלה1[[#This Row],[עמודה2]],","),1)</f>
        <v>Pune</v>
      </c>
      <c r="J130" s="12" t="str" cm="1">
        <f t="array" ref="J130">INDEX(_xlfn.TEXTSPLIT(טבלה1[[#This Row],[עמודה2]],","),2)</f>
        <v xml:space="preserve"> India</v>
      </c>
      <c r="K130" s="37" t="str">
        <f>_xlfn.CONCAT(טבלה1[[#This Row],[AI_Companies]]," ",טבלה1[[#This Row],[עמודה1]])</f>
        <v>Crescita https://thecrescita.co.in/</v>
      </c>
      <c r="L130" s="36">
        <v>50</v>
      </c>
      <c r="M130" s="36" t="str">
        <f>IF(טבלה1[[#This Row],[עמודה53]]&gt;2000,"Yes","No")</f>
        <v>No</v>
      </c>
      <c r="N130" s="36">
        <v>249</v>
      </c>
      <c r="O130" s="36">
        <f>AVERAGE(טבלה1[[#This Row],[עמודה52]:[עמודה53]])</f>
        <v>29.5</v>
      </c>
      <c r="P130" s="36" t="str">
        <f>IF(טבלה1[[#This Row],[עמודה4]]="&lt; $25 / hr","0$ - $25 / hr",טבלה1[[#This Row],[עמודה4]])</f>
        <v>$25 - $49 / hr</v>
      </c>
      <c r="Q130" s="12" t="str" cm="1">
        <f t="array" ref="Q130">INDEX(_xlfn.TEXTSPLIT(טבלה1[[#This Row],[עמודה55]],"-"),1)</f>
        <v xml:space="preserve">$25 </v>
      </c>
      <c r="R130" s="21" t="str" cm="1">
        <f t="array" ref="R130">INDEX(_xlfn.TEXTSPLIT(INDEX(_xlfn.TEXTSPLIT(טבלה1[[#This Row],[עמודה55]],"-"),2),"/"),1)</f>
        <v xml:space="preserve"> $49 </v>
      </c>
      <c r="S130" s="36">
        <f>AVERAGE(טבלה1[[#This Row],[עמודה59]:[עמודה60]])</f>
        <v>37</v>
      </c>
      <c r="T130" s="38">
        <f>VALUE(SUBSTITUTE(טבלה1[[#This Row],[עמודה56]],"$",""))</f>
        <v>25</v>
      </c>
      <c r="U130" s="38">
        <f>VALUE(SUBSTITUTE(טבלה1[[#This Row],[עמודה57]],"$",""))</f>
        <v>49</v>
      </c>
      <c r="V130" s="38" t="str">
        <f>IF(טבלה1[[#This Row],[עמודה58]]&gt;30,"Yes","No")</f>
        <v>Yes</v>
      </c>
    </row>
    <row r="131" spans="1:22" x14ac:dyDescent="0.15">
      <c r="A131" s="32" t="s">
        <v>364</v>
      </c>
      <c r="B131" s="39" t="s">
        <v>365</v>
      </c>
      <c r="C131" s="39" t="s">
        <v>366</v>
      </c>
      <c r="D131" s="40">
        <v>5000</v>
      </c>
      <c r="E131" s="39" t="s">
        <v>33</v>
      </c>
      <c r="F131" s="39" t="s">
        <v>29</v>
      </c>
      <c r="G131" s="36" t="str">
        <f t="shared" ref="G131:G194" si="2">IF(H131&gt;0.8,"High",IF(H131&gt;0.4,"Med","Low"))</f>
        <v>Low</v>
      </c>
      <c r="H131" s="41">
        <v>0.2</v>
      </c>
      <c r="I131" s="11" t="str" cm="1">
        <f t="array" ref="I131">INDEX(_xlfn.TEXTSPLIT(טבלה1[[#This Row],[עמודה2]],","),1)</f>
        <v>Ahmedabad</v>
      </c>
      <c r="J131" s="12" t="str" cm="1">
        <f t="array" ref="J131">INDEX(_xlfn.TEXTSPLIT(טבלה1[[#This Row],[עמודה2]],","),2)</f>
        <v xml:space="preserve"> India</v>
      </c>
      <c r="K131" s="43" t="str">
        <f>_xlfn.CONCAT(טבלה1[[#This Row],[AI_Companies]]," ",טבלה1[[#This Row],[עמודה1]])</f>
        <v>ConvergeSol https://www.convergesolution.com</v>
      </c>
      <c r="L131" s="28">
        <v>10</v>
      </c>
      <c r="M131" s="28" t="str">
        <f>IF(טבלה1[[#This Row],[עמודה53]]&gt;2000,"Yes","No")</f>
        <v>No</v>
      </c>
      <c r="N131" s="28">
        <v>49</v>
      </c>
      <c r="O131" s="28">
        <f>AVERAGE(טבלה1[[#This Row],[עמודה52]:[עמודה53]])</f>
        <v>149.5</v>
      </c>
      <c r="P131" s="28" t="str">
        <f>IF(טבלה1[[#This Row],[עמודה4]]="&lt; $25 / hr","0$ - $25 / hr",טבלה1[[#This Row],[עמודה4]])</f>
        <v>$25 - $49 / hr</v>
      </c>
      <c r="Q131" s="12" t="str" cm="1">
        <f t="array" ref="Q131">INDEX(_xlfn.TEXTSPLIT(טבלה1[[#This Row],[עמודה55]],"-"),1)</f>
        <v xml:space="preserve">$25 </v>
      </c>
      <c r="R131" s="21" t="str" cm="1">
        <f t="array" ref="R131">INDEX(_xlfn.TEXTSPLIT(INDEX(_xlfn.TEXTSPLIT(טבלה1[[#This Row],[עמודה55]],"-"),2),"/"),1)</f>
        <v xml:space="preserve"> $49 </v>
      </c>
      <c r="S131" s="28">
        <f>AVERAGE(טבלה1[[#This Row],[עמודה59]:[עמודה60]])</f>
        <v>37</v>
      </c>
      <c r="T131" s="31">
        <f>VALUE(SUBSTITUTE(טבלה1[[#This Row],[עמודה56]],"$",""))</f>
        <v>25</v>
      </c>
      <c r="U131" s="31">
        <f>VALUE(SUBSTITUTE(טבלה1[[#This Row],[עמודה57]],"$",""))</f>
        <v>49</v>
      </c>
      <c r="V131" s="31" t="str">
        <f>IF(טבלה1[[#This Row],[עמודה58]]&gt;30,"Yes","No")</f>
        <v>Yes</v>
      </c>
    </row>
    <row r="132" spans="1:22" x14ac:dyDescent="0.15">
      <c r="A132" s="32" t="s">
        <v>367</v>
      </c>
      <c r="B132" s="33" t="s">
        <v>368</v>
      </c>
      <c r="C132" s="33" t="s">
        <v>91</v>
      </c>
      <c r="D132" s="44">
        <v>5000</v>
      </c>
      <c r="E132" s="33" t="s">
        <v>33</v>
      </c>
      <c r="F132" s="33" t="s">
        <v>29</v>
      </c>
      <c r="G132" s="36" t="str">
        <f t="shared" si="2"/>
        <v>Low</v>
      </c>
      <c r="H132" s="34">
        <v>0.15</v>
      </c>
      <c r="I132" s="11" t="str" cm="1">
        <f t="array" ref="I132">INDEX(_xlfn.TEXTSPLIT(טבלה1[[#This Row],[עמודה2]],","),1)</f>
        <v>Skopje</v>
      </c>
      <c r="J132" s="12" t="str" cm="1">
        <f t="array" ref="J132">INDEX(_xlfn.TEXTSPLIT(טבלה1[[#This Row],[עמודה2]],","),2)</f>
        <v xml:space="preserve"> North Macedonia</v>
      </c>
      <c r="K132" s="37" t="str">
        <f>_xlfn.CONCAT(טבלה1[[#This Row],[AI_Companies]]," ",טבלה1[[#This Row],[עמודה1]])</f>
        <v>EmitKnowledge http://www.emitknowledge.com</v>
      </c>
      <c r="L132" s="36">
        <v>10</v>
      </c>
      <c r="M132" s="36" t="str">
        <f>IF(טבלה1[[#This Row],[עמודה53]]&gt;2000,"Yes","No")</f>
        <v>No</v>
      </c>
      <c r="N132" s="36">
        <v>49</v>
      </c>
      <c r="O132" s="36">
        <f>AVERAGE(טבלה1[[#This Row],[עמודה52]:[עמודה53]])</f>
        <v>29.5</v>
      </c>
      <c r="P132" s="36" t="str">
        <f>IF(טבלה1[[#This Row],[עמודה4]]="&lt; $25 / hr","0$ - $25 / hr",טבלה1[[#This Row],[עמודה4]])</f>
        <v>$25 - $49 / hr</v>
      </c>
      <c r="Q132" s="12" t="str" cm="1">
        <f t="array" ref="Q132">INDEX(_xlfn.TEXTSPLIT(טבלה1[[#This Row],[עמודה55]],"-"),1)</f>
        <v xml:space="preserve">$25 </v>
      </c>
      <c r="R132" s="21" t="str" cm="1">
        <f t="array" ref="R132">INDEX(_xlfn.TEXTSPLIT(INDEX(_xlfn.TEXTSPLIT(טבלה1[[#This Row],[עמודה55]],"-"),2),"/"),1)</f>
        <v xml:space="preserve"> $49 </v>
      </c>
      <c r="S132" s="36">
        <f>AVERAGE(טבלה1[[#This Row],[עמודה59]:[עמודה60]])</f>
        <v>37</v>
      </c>
      <c r="T132" s="38">
        <f>VALUE(SUBSTITUTE(טבלה1[[#This Row],[עמודה56]],"$",""))</f>
        <v>25</v>
      </c>
      <c r="U132" s="38">
        <f>VALUE(SUBSTITUTE(טבלה1[[#This Row],[עמודה57]],"$",""))</f>
        <v>49</v>
      </c>
      <c r="V132" s="38" t="str">
        <f>IF(טבלה1[[#This Row],[עמודה58]]&gt;30,"Yes","No")</f>
        <v>Yes</v>
      </c>
    </row>
    <row r="133" spans="1:22" x14ac:dyDescent="0.15">
      <c r="A133" s="32" t="s">
        <v>369</v>
      </c>
      <c r="B133" s="39" t="s">
        <v>370</v>
      </c>
      <c r="C133" s="39" t="s">
        <v>371</v>
      </c>
      <c r="D133" s="40">
        <v>10000</v>
      </c>
      <c r="E133" s="39" t="s">
        <v>21</v>
      </c>
      <c r="F133" s="39" t="s">
        <v>117</v>
      </c>
      <c r="G133" s="36" t="str">
        <f t="shared" si="2"/>
        <v>Low</v>
      </c>
      <c r="H133" s="41">
        <v>0.25</v>
      </c>
      <c r="I133" s="11" t="str" cm="1">
        <f t="array" ref="I133">INDEX(_xlfn.TEXTSPLIT(טבלה1[[#This Row],[עמודה2]],","),1)</f>
        <v>Jaipur</v>
      </c>
      <c r="J133" s="12" t="str" cm="1">
        <f t="array" ref="J133">INDEX(_xlfn.TEXTSPLIT(טבלה1[[#This Row],[עמודה2]],","),2)</f>
        <v xml:space="preserve"> India</v>
      </c>
      <c r="K133" s="43" t="str">
        <f>_xlfn.CONCAT(טבלה1[[#This Row],[AI_Companies]]," ",טבלה1[[#This Row],[עמודה1]])</f>
        <v>ArStudioz https://arstudioz.com/</v>
      </c>
      <c r="L133" s="28">
        <v>2</v>
      </c>
      <c r="M133" s="28" t="str">
        <f>IF(טבלה1[[#This Row],[עמודה53]]&gt;2000,"Yes","No")</f>
        <v>No</v>
      </c>
      <c r="N133" s="28">
        <v>9</v>
      </c>
      <c r="O133" s="28">
        <f>AVERAGE(טבלה1[[#This Row],[עמודה52]:[עמודה53]])</f>
        <v>29.5</v>
      </c>
      <c r="P133" s="28" t="str">
        <f>IF(טבלה1[[#This Row],[עמודה4]]="&lt; $25 / hr","0$ - $25 / hr",טבלה1[[#This Row],[עמודה4]])</f>
        <v>$25 - $49 / hr</v>
      </c>
      <c r="Q133" s="12" t="str" cm="1">
        <f t="array" ref="Q133">INDEX(_xlfn.TEXTSPLIT(טבלה1[[#This Row],[עמודה55]],"-"),1)</f>
        <v xml:space="preserve">$25 </v>
      </c>
      <c r="R133" s="21" t="str" cm="1">
        <f t="array" ref="R133">INDEX(_xlfn.TEXTSPLIT(INDEX(_xlfn.TEXTSPLIT(טבלה1[[#This Row],[עמודה55]],"-"),2),"/"),1)</f>
        <v xml:space="preserve"> $49 </v>
      </c>
      <c r="S133" s="28">
        <f>AVERAGE(טבלה1[[#This Row],[עמודה59]:[עמודה60]])</f>
        <v>37</v>
      </c>
      <c r="T133" s="31">
        <f>VALUE(SUBSTITUTE(טבלה1[[#This Row],[עמודה56]],"$",""))</f>
        <v>25</v>
      </c>
      <c r="U133" s="31">
        <f>VALUE(SUBSTITUTE(טבלה1[[#This Row],[עמודה57]],"$",""))</f>
        <v>49</v>
      </c>
      <c r="V133" s="31" t="str">
        <f>IF(טבלה1[[#This Row],[עמודה58]]&gt;30,"Yes","No")</f>
        <v>Yes</v>
      </c>
    </row>
    <row r="134" spans="1:22" x14ac:dyDescent="0.15">
      <c r="A134" s="32" t="s">
        <v>372</v>
      </c>
      <c r="B134" s="33" t="s">
        <v>373</v>
      </c>
      <c r="C134" s="33" t="s">
        <v>374</v>
      </c>
      <c r="D134" s="44">
        <v>5000</v>
      </c>
      <c r="E134" s="33" t="s">
        <v>9</v>
      </c>
      <c r="F134" s="33" t="s">
        <v>10</v>
      </c>
      <c r="G134" s="36" t="str">
        <f t="shared" si="2"/>
        <v>Low</v>
      </c>
      <c r="H134" s="34">
        <v>0.2</v>
      </c>
      <c r="I134" s="11" t="str" cm="1">
        <f t="array" ref="I134">INDEX(_xlfn.TEXTSPLIT(טבלה1[[#This Row],[עמודה2]],","),1)</f>
        <v>Plant</v>
      </c>
      <c r="J134" s="12" t="str" cm="1">
        <f t="array" ref="J134">INDEX(_xlfn.TEXTSPLIT(טבלה1[[#This Row],[עמודה2]],","),2)</f>
        <v xml:space="preserve"> FL</v>
      </c>
      <c r="K134" s="37" t="str">
        <f>_xlfn.CONCAT(טבלה1[[#This Row],[AI_Companies]]," ",טבלה1[[#This Row],[עמודה1]])</f>
        <v>TheMadBotter https://themadbotter.com/</v>
      </c>
      <c r="L134" s="36">
        <v>50</v>
      </c>
      <c r="M134" s="36" t="str">
        <f>IF(טבלה1[[#This Row],[עמודה53]]&gt;2000,"Yes","No")</f>
        <v>No</v>
      </c>
      <c r="N134" s="36">
        <v>249</v>
      </c>
      <c r="O134" s="36">
        <f>AVERAGE(טבלה1[[#This Row],[עמודה52]:[עמודה53]])</f>
        <v>5.5</v>
      </c>
      <c r="P134" s="36" t="str">
        <f>IF(טבלה1[[#This Row],[עמודה4]]="&lt; $25 / hr","0$ - $25 / hr",טבלה1[[#This Row],[עמודה4]])</f>
        <v>$100 - $149 / hr</v>
      </c>
      <c r="Q134" s="12" t="str" cm="1">
        <f t="array" ref="Q134">INDEX(_xlfn.TEXTSPLIT(טבלה1[[#This Row],[עמודה55]],"-"),1)</f>
        <v xml:space="preserve">$100 </v>
      </c>
      <c r="R134" s="21" t="str" cm="1">
        <f t="array" ref="R134">INDEX(_xlfn.TEXTSPLIT(INDEX(_xlfn.TEXTSPLIT(טבלה1[[#This Row],[עמודה55]],"-"),2),"/"),1)</f>
        <v xml:space="preserve"> $149 </v>
      </c>
      <c r="S134" s="36">
        <f>AVERAGE(טבלה1[[#This Row],[עמודה59]:[עמודה60]])</f>
        <v>124.5</v>
      </c>
      <c r="T134" s="38">
        <f>VALUE(SUBSTITUTE(טבלה1[[#This Row],[עמודה56]],"$",""))</f>
        <v>100</v>
      </c>
      <c r="U134" s="38">
        <f>VALUE(SUBSTITUTE(טבלה1[[#This Row],[עמודה57]],"$",""))</f>
        <v>149</v>
      </c>
      <c r="V134" s="38" t="str">
        <f>IF(טבלה1[[#This Row],[עמודה58]]&gt;30,"Yes","No")</f>
        <v>Yes</v>
      </c>
    </row>
    <row r="135" spans="1:22" x14ac:dyDescent="0.15">
      <c r="A135" s="32" t="s">
        <v>375</v>
      </c>
      <c r="B135" s="39" t="s">
        <v>376</v>
      </c>
      <c r="C135" s="39" t="s">
        <v>28</v>
      </c>
      <c r="D135" s="40">
        <v>1000</v>
      </c>
      <c r="E135" s="39" t="s">
        <v>9</v>
      </c>
      <c r="F135" s="39" t="s">
        <v>10</v>
      </c>
      <c r="G135" s="36" t="str">
        <f t="shared" si="2"/>
        <v>Low</v>
      </c>
      <c r="H135" s="41">
        <v>0.2</v>
      </c>
      <c r="I135" s="11" t="str" cm="1">
        <f t="array" ref="I135">INDEX(_xlfn.TEXTSPLIT(טבלה1[[#This Row],[עמודה2]],","),1)</f>
        <v>Praha 8</v>
      </c>
      <c r="J135" s="12" t="str" cm="1">
        <f t="array" ref="J135">INDEX(_xlfn.TEXTSPLIT(טבלה1[[#This Row],[עמודה2]],","),2)</f>
        <v xml:space="preserve"> Czech Republic</v>
      </c>
      <c r="K135" s="43" t="str">
        <f>_xlfn.CONCAT(טבלה1[[#This Row],[AI_Companies]]," ",טבלה1[[#This Row],[עמודה1]])</f>
        <v>Lundegaard https://www.lundegaard.eu/</v>
      </c>
      <c r="L135" s="28">
        <v>50</v>
      </c>
      <c r="M135" s="28" t="str">
        <f>IF(טבלה1[[#This Row],[עמודה53]]&gt;2000,"Yes","No")</f>
        <v>No</v>
      </c>
      <c r="N135" s="28">
        <v>249</v>
      </c>
      <c r="O135" s="28">
        <f>AVERAGE(טבלה1[[#This Row],[עמודה52]:[עמודה53]])</f>
        <v>149.5</v>
      </c>
      <c r="P135" s="28" t="str">
        <f>IF(טבלה1[[#This Row],[עמודה4]]="&lt; $25 / hr","0$ - $25 / hr",טבלה1[[#This Row],[עמודה4]])</f>
        <v>$50 - $99 / hr</v>
      </c>
      <c r="Q135" s="12" t="str" cm="1">
        <f t="array" ref="Q135">INDEX(_xlfn.TEXTSPLIT(טבלה1[[#This Row],[עמודה55]],"-"),1)</f>
        <v xml:space="preserve">$50 </v>
      </c>
      <c r="R135" s="21" t="str" cm="1">
        <f t="array" ref="R135">INDEX(_xlfn.TEXTSPLIT(INDEX(_xlfn.TEXTSPLIT(טבלה1[[#This Row],[עמודה55]],"-"),2),"/"),1)</f>
        <v xml:space="preserve"> $99 </v>
      </c>
      <c r="S135" s="28">
        <f>AVERAGE(טבלה1[[#This Row],[עמודה59]:[עמודה60]])</f>
        <v>74.5</v>
      </c>
      <c r="T135" s="31">
        <f>VALUE(SUBSTITUTE(טבלה1[[#This Row],[עמודה56]],"$",""))</f>
        <v>50</v>
      </c>
      <c r="U135" s="31">
        <f>VALUE(SUBSTITUTE(טבלה1[[#This Row],[עמודה57]],"$",""))</f>
        <v>99</v>
      </c>
      <c r="V135" s="31" t="str">
        <f>IF(טבלה1[[#This Row],[עמודה58]]&gt;30,"Yes","No")</f>
        <v>Yes</v>
      </c>
    </row>
    <row r="136" spans="1:22" x14ac:dyDescent="0.15">
      <c r="A136" s="32" t="s">
        <v>377</v>
      </c>
      <c r="B136" s="33" t="s">
        <v>378</v>
      </c>
      <c r="C136" s="33" t="s">
        <v>81</v>
      </c>
      <c r="D136" s="44">
        <v>10000</v>
      </c>
      <c r="E136" s="33" t="s">
        <v>9</v>
      </c>
      <c r="F136" s="33" t="s">
        <v>10</v>
      </c>
      <c r="G136" s="36" t="str">
        <f t="shared" si="2"/>
        <v>Low</v>
      </c>
      <c r="H136" s="34">
        <v>0.2</v>
      </c>
      <c r="I136" s="11" t="str" cm="1">
        <f t="array" ref="I136">INDEX(_xlfn.TEXTSPLIT(טבלה1[[#This Row],[עמודה2]],","),1)</f>
        <v>Warszawa</v>
      </c>
      <c r="J136" s="12" t="str" cm="1">
        <f t="array" ref="J136">INDEX(_xlfn.TEXTSPLIT(טבלה1[[#This Row],[עמודה2]],","),2)</f>
        <v xml:space="preserve"> Poland</v>
      </c>
      <c r="K136" s="37" t="str">
        <f>_xlfn.CONCAT(טבלה1[[#This Row],[AI_Companies]]," ",טבלה1[[#This Row],[עמודה1]])</f>
        <v>Madiff http://madiff.eu</v>
      </c>
      <c r="L136" s="36">
        <v>50</v>
      </c>
      <c r="M136" s="36" t="str">
        <f>IF(טבלה1[[#This Row],[עמודה53]]&gt;2000,"Yes","No")</f>
        <v>No</v>
      </c>
      <c r="N136" s="36">
        <v>249</v>
      </c>
      <c r="O136" s="36">
        <f>AVERAGE(טבלה1[[#This Row],[עמודה52]:[עמודה53]])</f>
        <v>149.5</v>
      </c>
      <c r="P136" s="36" t="str">
        <f>IF(טבלה1[[#This Row],[עמודה4]]="&lt; $25 / hr","0$ - $25 / hr",טבלה1[[#This Row],[עמודה4]])</f>
        <v>$50 - $99 / hr</v>
      </c>
      <c r="Q136" s="12" t="str" cm="1">
        <f t="array" ref="Q136">INDEX(_xlfn.TEXTSPLIT(טבלה1[[#This Row],[עמודה55]],"-"),1)</f>
        <v xml:space="preserve">$50 </v>
      </c>
      <c r="R136" s="21" t="str" cm="1">
        <f t="array" ref="R136">INDEX(_xlfn.TEXTSPLIT(INDEX(_xlfn.TEXTSPLIT(טבלה1[[#This Row],[עמודה55]],"-"),2),"/"),1)</f>
        <v xml:space="preserve"> $99 </v>
      </c>
      <c r="S136" s="36">
        <f>AVERAGE(טבלה1[[#This Row],[עמודה59]:[עמודה60]])</f>
        <v>74.5</v>
      </c>
      <c r="T136" s="38">
        <f>VALUE(SUBSTITUTE(טבלה1[[#This Row],[עמודה56]],"$",""))</f>
        <v>50</v>
      </c>
      <c r="U136" s="38">
        <f>VALUE(SUBSTITUTE(טבלה1[[#This Row],[עמודה57]],"$",""))</f>
        <v>99</v>
      </c>
      <c r="V136" s="38" t="str">
        <f>IF(טבלה1[[#This Row],[עמודה58]]&gt;30,"Yes","No")</f>
        <v>Yes</v>
      </c>
    </row>
    <row r="137" spans="1:22" x14ac:dyDescent="0.15">
      <c r="A137" s="32" t="s">
        <v>379</v>
      </c>
      <c r="B137" s="39" t="s">
        <v>380</v>
      </c>
      <c r="C137" s="39" t="s">
        <v>20</v>
      </c>
      <c r="D137" s="40">
        <v>25000</v>
      </c>
      <c r="E137" s="39" t="s">
        <v>9</v>
      </c>
      <c r="F137" s="39" t="s">
        <v>10</v>
      </c>
      <c r="G137" s="36" t="str">
        <f t="shared" si="2"/>
        <v>Low</v>
      </c>
      <c r="H137" s="41">
        <v>0.1</v>
      </c>
      <c r="I137" s="11" t="str" cm="1">
        <f t="array" ref="I137">INDEX(_xlfn.TEXTSPLIT(טבלה1[[#This Row],[עמודה2]],","),1)</f>
        <v>Kraków</v>
      </c>
      <c r="J137" s="12" t="str" cm="1">
        <f t="array" ref="J137">INDEX(_xlfn.TEXTSPLIT(טבלה1[[#This Row],[עמודה2]],","),2)</f>
        <v xml:space="preserve"> Poland</v>
      </c>
      <c r="K137" s="43" t="str">
        <f>_xlfn.CONCAT(טבלה1[[#This Row],[AI_Companies]]," ",טבלה1[[#This Row],[עמודה1]])</f>
        <v>Codahead https://codahead.com</v>
      </c>
      <c r="L137" s="28">
        <v>50</v>
      </c>
      <c r="M137" s="28" t="str">
        <f>IF(טבלה1[[#This Row],[עמודה53]]&gt;2000,"Yes","No")</f>
        <v>No</v>
      </c>
      <c r="N137" s="28">
        <v>249</v>
      </c>
      <c r="O137" s="28">
        <f>AVERAGE(טבלה1[[#This Row],[עמודה52]:[עמודה53]])</f>
        <v>149.5</v>
      </c>
      <c r="P137" s="28" t="str">
        <f>IF(טבלה1[[#This Row],[עמודה4]]="&lt; $25 / hr","0$ - $25 / hr",טבלה1[[#This Row],[עמודה4]])</f>
        <v>$50 - $99 / hr</v>
      </c>
      <c r="Q137" s="12" t="str" cm="1">
        <f t="array" ref="Q137">INDEX(_xlfn.TEXTSPLIT(טבלה1[[#This Row],[עמודה55]],"-"),1)</f>
        <v xml:space="preserve">$50 </v>
      </c>
      <c r="R137" s="21" t="str" cm="1">
        <f t="array" ref="R137">INDEX(_xlfn.TEXTSPLIT(INDEX(_xlfn.TEXTSPLIT(טבלה1[[#This Row],[עמודה55]],"-"),2),"/"),1)</f>
        <v xml:space="preserve"> $99 </v>
      </c>
      <c r="S137" s="28">
        <f>AVERAGE(טבלה1[[#This Row],[עמודה59]:[עמודה60]])</f>
        <v>74.5</v>
      </c>
      <c r="T137" s="31">
        <f>VALUE(SUBSTITUTE(טבלה1[[#This Row],[עמודה56]],"$",""))</f>
        <v>50</v>
      </c>
      <c r="U137" s="31">
        <f>VALUE(SUBSTITUTE(טבלה1[[#This Row],[עמודה57]],"$",""))</f>
        <v>99</v>
      </c>
      <c r="V137" s="31" t="str">
        <f>IF(טבלה1[[#This Row],[עמודה58]]&gt;30,"Yes","No")</f>
        <v>Yes</v>
      </c>
    </row>
    <row r="138" spans="1:22" x14ac:dyDescent="0.15">
      <c r="A138" s="32" t="s">
        <v>381</v>
      </c>
      <c r="B138" s="33" t="s">
        <v>382</v>
      </c>
      <c r="C138" s="33" t="s">
        <v>383</v>
      </c>
      <c r="D138" s="44">
        <v>1000</v>
      </c>
      <c r="E138" s="33" t="s">
        <v>9</v>
      </c>
      <c r="F138" s="33" t="s">
        <v>117</v>
      </c>
      <c r="G138" s="36" t="str">
        <f t="shared" si="2"/>
        <v>Low</v>
      </c>
      <c r="H138" s="34">
        <v>0.3</v>
      </c>
      <c r="I138" s="11" t="str" cm="1">
        <f t="array" ref="I138">INDEX(_xlfn.TEXTSPLIT(טבלה1[[#This Row],[עמודה2]],","),1)</f>
        <v>New York</v>
      </c>
      <c r="J138" s="12" t="str" cm="1">
        <f t="array" ref="J138">INDEX(_xlfn.TEXTSPLIT(טבלה1[[#This Row],[עמודה2]],","),2)</f>
        <v xml:space="preserve"> NY</v>
      </c>
      <c r="K138" s="37" t="str">
        <f>_xlfn.CONCAT(טבלה1[[#This Row],[AI_Companies]]," ",טבלה1[[#This Row],[עמודה1]])</f>
        <v>GoldfishCode http://www.goldfishcode.com</v>
      </c>
      <c r="L138" s="36">
        <v>2</v>
      </c>
      <c r="M138" s="36" t="str">
        <f>IF(טבלה1[[#This Row],[עמודה53]]&gt;2000,"Yes","No")</f>
        <v>No</v>
      </c>
      <c r="N138" s="36">
        <v>9</v>
      </c>
      <c r="O138" s="36">
        <f>AVERAGE(טבלה1[[#This Row],[עמודה52]:[עמודה53]])</f>
        <v>149.5</v>
      </c>
      <c r="P138" s="36" t="str">
        <f>IF(טבלה1[[#This Row],[עמודה4]]="&lt; $25 / hr","0$ - $25 / hr",טבלה1[[#This Row],[עמודה4]])</f>
        <v>$50 - $99 / hr</v>
      </c>
      <c r="Q138" s="12" t="str" cm="1">
        <f t="array" ref="Q138">INDEX(_xlfn.TEXTSPLIT(טבלה1[[#This Row],[עמודה55]],"-"),1)</f>
        <v xml:space="preserve">$50 </v>
      </c>
      <c r="R138" s="21" t="str" cm="1">
        <f t="array" ref="R138">INDEX(_xlfn.TEXTSPLIT(INDEX(_xlfn.TEXTSPLIT(טבלה1[[#This Row],[עמודה55]],"-"),2),"/"),1)</f>
        <v xml:space="preserve"> $99 </v>
      </c>
      <c r="S138" s="36">
        <f>AVERAGE(טבלה1[[#This Row],[עמודה59]:[עמודה60]])</f>
        <v>74.5</v>
      </c>
      <c r="T138" s="38">
        <f>VALUE(SUBSTITUTE(טבלה1[[#This Row],[עמודה56]],"$",""))</f>
        <v>50</v>
      </c>
      <c r="U138" s="38">
        <f>VALUE(SUBSTITUTE(טבלה1[[#This Row],[עמודה57]],"$",""))</f>
        <v>99</v>
      </c>
      <c r="V138" s="38" t="str">
        <f>IF(טבלה1[[#This Row],[עמודה58]]&gt;30,"Yes","No")</f>
        <v>Yes</v>
      </c>
    </row>
    <row r="139" spans="1:22" x14ac:dyDescent="0.15">
      <c r="A139" s="32" t="s">
        <v>384</v>
      </c>
      <c r="B139" s="39" t="s">
        <v>385</v>
      </c>
      <c r="C139" s="39" t="s">
        <v>159</v>
      </c>
      <c r="D139" s="40">
        <v>5000</v>
      </c>
      <c r="E139" s="39" t="s">
        <v>14</v>
      </c>
      <c r="F139" s="39" t="s">
        <v>5</v>
      </c>
      <c r="G139" s="36" t="str">
        <f t="shared" si="2"/>
        <v>Low</v>
      </c>
      <c r="H139" s="41">
        <v>0.1</v>
      </c>
      <c r="I139" s="11" t="str" cm="1">
        <f t="array" ref="I139">INDEX(_xlfn.TEXTSPLIT(טבלה1[[#This Row],[עמודה2]],","),1)</f>
        <v>Fleet</v>
      </c>
      <c r="J139" s="12" t="str" cm="1">
        <f t="array" ref="J139">INDEX(_xlfn.TEXTSPLIT(טבלה1[[#This Row],[עמודה2]],","),2)</f>
        <v xml:space="preserve"> United Kingdom</v>
      </c>
      <c r="K139" s="43" t="str">
        <f>_xlfn.CONCAT(טבלה1[[#This Row],[AI_Companies]]," ",טבלה1[[#This Row],[עמודה1]])</f>
        <v>DLRConsultants http://www.dlrconsultants.uk</v>
      </c>
      <c r="L139" s="28">
        <v>250</v>
      </c>
      <c r="M139" s="28" t="str">
        <f>IF(טבלה1[[#This Row],[עמודה53]]&gt;2000,"Yes","No")</f>
        <v>No</v>
      </c>
      <c r="N139" s="28">
        <v>999</v>
      </c>
      <c r="O139" s="28">
        <f>AVERAGE(טבלה1[[#This Row],[עמודה52]:[עמודה53]])</f>
        <v>5.5</v>
      </c>
      <c r="P139" s="28" t="str">
        <f>IF(טבלה1[[#This Row],[עמודה4]]="&lt; $25 / hr","0$ - $25 / hr",טבלה1[[#This Row],[עמודה4]])</f>
        <v>$50 - $99 / hr</v>
      </c>
      <c r="Q139" s="12" t="str" cm="1">
        <f t="array" ref="Q139">INDEX(_xlfn.TEXTSPLIT(טבלה1[[#This Row],[עמודה55]],"-"),1)</f>
        <v xml:space="preserve">$50 </v>
      </c>
      <c r="R139" s="21" t="str" cm="1">
        <f t="array" ref="R139">INDEX(_xlfn.TEXTSPLIT(INDEX(_xlfn.TEXTSPLIT(טבלה1[[#This Row],[עמודה55]],"-"),2),"/"),1)</f>
        <v xml:space="preserve"> $99 </v>
      </c>
      <c r="S139" s="28">
        <f>AVERAGE(טבלה1[[#This Row],[עמודה59]:[עמודה60]])</f>
        <v>74.5</v>
      </c>
      <c r="T139" s="31">
        <f>VALUE(SUBSTITUTE(טבלה1[[#This Row],[עמודה56]],"$",""))</f>
        <v>50</v>
      </c>
      <c r="U139" s="31">
        <f>VALUE(SUBSTITUTE(טבלה1[[#This Row],[עמודה57]],"$",""))</f>
        <v>99</v>
      </c>
      <c r="V139" s="31" t="str">
        <f>IF(טבלה1[[#This Row],[עמודה58]]&gt;30,"Yes","No")</f>
        <v>Yes</v>
      </c>
    </row>
    <row r="140" spans="1:22" x14ac:dyDescent="0.15">
      <c r="A140" s="32" t="s">
        <v>386</v>
      </c>
      <c r="B140" s="33" t="s">
        <v>387</v>
      </c>
      <c r="C140" s="33" t="s">
        <v>168</v>
      </c>
      <c r="D140" s="44">
        <v>5000</v>
      </c>
      <c r="E140" s="33" t="s">
        <v>33</v>
      </c>
      <c r="F140" s="33" t="s">
        <v>10</v>
      </c>
      <c r="G140" s="36" t="str">
        <f t="shared" si="2"/>
        <v>Low</v>
      </c>
      <c r="H140" s="34">
        <v>0.1</v>
      </c>
      <c r="I140" s="11" t="str" cm="1">
        <f t="array" ref="I140">INDEX(_xlfn.TEXTSPLIT(טבלה1[[#This Row],[עמודה2]],","),1)</f>
        <v>Hanoi</v>
      </c>
      <c r="J140" s="12" t="str" cm="1">
        <f t="array" ref="J140">INDEX(_xlfn.TEXTSPLIT(טבלה1[[#This Row],[עמודה2]],","),2)</f>
        <v xml:space="preserve"> Vietnam</v>
      </c>
      <c r="K140" s="37" t="str">
        <f>_xlfn.CONCAT(טבלה1[[#This Row],[AI_Companies]]," ",טבלה1[[#This Row],[עמודה1]])</f>
        <v>VMOHoldings http://www.vmodev.com</v>
      </c>
      <c r="L140" s="36">
        <v>50</v>
      </c>
      <c r="M140" s="36" t="str">
        <f>IF(טבלה1[[#This Row],[עמודה53]]&gt;2000,"Yes","No")</f>
        <v>No</v>
      </c>
      <c r="N140" s="36">
        <v>249</v>
      </c>
      <c r="O140" s="36">
        <f>AVERAGE(טבלה1[[#This Row],[עמודה52]:[עמודה53]])</f>
        <v>624.5</v>
      </c>
      <c r="P140" s="36" t="str">
        <f>IF(טבלה1[[#This Row],[עמודה4]]="&lt; $25 / hr","0$ - $25 / hr",טבלה1[[#This Row],[עמודה4]])</f>
        <v>0$ - $25 / hr</v>
      </c>
      <c r="Q140" s="12" t="str" cm="1">
        <f t="array" ref="Q140">INDEX(_xlfn.TEXTSPLIT(טבלה1[[#This Row],[עמודה55]],"-"),1)</f>
        <v xml:space="preserve">0$ </v>
      </c>
      <c r="R140" s="21" t="str" cm="1">
        <f t="array" ref="R140">INDEX(_xlfn.TEXTSPLIT(INDEX(_xlfn.TEXTSPLIT(טבלה1[[#This Row],[עמודה55]],"-"),2),"/"),1)</f>
        <v xml:space="preserve"> $25 </v>
      </c>
      <c r="S140" s="36">
        <f>AVERAGE(טבלה1[[#This Row],[עמודה59]:[עמודה60]])</f>
        <v>12.5</v>
      </c>
      <c r="T140" s="38">
        <f>VALUE(SUBSTITUTE(טבלה1[[#This Row],[עמודה56]],"$",""))</f>
        <v>0</v>
      </c>
      <c r="U140" s="38">
        <f>VALUE(SUBSTITUTE(טבלה1[[#This Row],[עמודה57]],"$",""))</f>
        <v>25</v>
      </c>
      <c r="V140" s="38" t="str">
        <f>IF(טבלה1[[#This Row],[עמודה58]]&gt;30,"Yes","No")</f>
        <v>No</v>
      </c>
    </row>
    <row r="141" spans="1:22" x14ac:dyDescent="0.15">
      <c r="A141" s="32" t="s">
        <v>388</v>
      </c>
      <c r="B141" s="39" t="s">
        <v>389</v>
      </c>
      <c r="C141" s="39" t="s">
        <v>390</v>
      </c>
      <c r="D141" s="40">
        <v>1000</v>
      </c>
      <c r="E141" s="39" t="s">
        <v>4</v>
      </c>
      <c r="F141" s="39" t="s">
        <v>10</v>
      </c>
      <c r="G141" s="36" t="str">
        <f t="shared" si="2"/>
        <v>Low</v>
      </c>
      <c r="H141" s="41">
        <v>0.15</v>
      </c>
      <c r="I141" s="11" t="str" cm="1">
        <f t="array" ref="I141">INDEX(_xlfn.TEXTSPLIT(טבלה1[[#This Row],[עמודה2]],","),1)</f>
        <v>Ahmedabad</v>
      </c>
      <c r="J141" s="12" t="str" cm="1">
        <f t="array" ref="J141">INDEX(_xlfn.TEXTSPLIT(טבלה1[[#This Row],[עמודה2]],","),2)</f>
        <v xml:space="preserve"> India</v>
      </c>
      <c r="K141" s="43" t="str">
        <f>_xlfn.CONCAT(טבלה1[[#This Row],[AI_Companies]]," ",טבלה1[[#This Row],[עמודה1]])</f>
        <v>Web3.0India https://web30india.com/</v>
      </c>
      <c r="L141" s="28">
        <v>50</v>
      </c>
      <c r="M141" s="28" t="str">
        <f>IF(טבלה1[[#This Row],[עמודה53]]&gt;2000,"Yes","No")</f>
        <v>No</v>
      </c>
      <c r="N141" s="28">
        <v>249</v>
      </c>
      <c r="O141" s="28">
        <f>AVERAGE(טבלה1[[#This Row],[עמודה52]:[עמודה53]])</f>
        <v>149.5</v>
      </c>
      <c r="P141" s="28" t="str">
        <f>IF(טבלה1[[#This Row],[עמודה4]]="&lt; $25 / hr","0$ - $25 / hr",טבלה1[[#This Row],[עמודה4]])</f>
        <v>$25 - $49 / hr</v>
      </c>
      <c r="Q141" s="12" t="str" cm="1">
        <f t="array" ref="Q141">INDEX(_xlfn.TEXTSPLIT(טבלה1[[#This Row],[עמודה55]],"-"),1)</f>
        <v xml:space="preserve">$25 </v>
      </c>
      <c r="R141" s="21" t="str" cm="1">
        <f t="array" ref="R141">INDEX(_xlfn.TEXTSPLIT(INDEX(_xlfn.TEXTSPLIT(טבלה1[[#This Row],[עמודה55]],"-"),2),"/"),1)</f>
        <v xml:space="preserve"> $49 </v>
      </c>
      <c r="S141" s="28">
        <f>AVERAGE(טבלה1[[#This Row],[עמודה59]:[עמודה60]])</f>
        <v>37</v>
      </c>
      <c r="T141" s="31">
        <f>VALUE(SUBSTITUTE(טבלה1[[#This Row],[עמודה56]],"$",""))</f>
        <v>25</v>
      </c>
      <c r="U141" s="31">
        <f>VALUE(SUBSTITUTE(טבלה1[[#This Row],[עמודה57]],"$",""))</f>
        <v>49</v>
      </c>
      <c r="V141" s="31" t="str">
        <f>IF(טבלה1[[#This Row],[עמודה58]]&gt;30,"Yes","No")</f>
        <v>Yes</v>
      </c>
    </row>
    <row r="142" spans="1:22" x14ac:dyDescent="0.15">
      <c r="A142" s="32" t="s">
        <v>391</v>
      </c>
      <c r="B142" s="33" t="s">
        <v>392</v>
      </c>
      <c r="C142" s="33" t="s">
        <v>78</v>
      </c>
      <c r="D142" s="44">
        <v>1000</v>
      </c>
      <c r="E142" s="33" t="s">
        <v>9</v>
      </c>
      <c r="F142" s="33" t="s">
        <v>29</v>
      </c>
      <c r="G142" s="36" t="str">
        <f t="shared" si="2"/>
        <v>Low</v>
      </c>
      <c r="H142" s="34">
        <v>0.2</v>
      </c>
      <c r="I142" s="11" t="str" cm="1">
        <f t="array" ref="I142">INDEX(_xlfn.TEXTSPLIT(טבלה1[[#This Row],[עמודה2]],","),1)</f>
        <v>ACM</v>
      </c>
      <c r="J142" s="12" t="str" cm="1">
        <f t="array" ref="J142">INDEX(_xlfn.TEXTSPLIT(טבלה1[[#This Row],[עמודה2]],","),2)</f>
        <v xml:space="preserve"> Argentina</v>
      </c>
      <c r="K142" s="37" t="str">
        <f>_xlfn.CONCAT(טבלה1[[#This Row],[AI_Companies]]," ",טבלה1[[#This Row],[עמודה1]])</f>
        <v>Consensus https://cstechlab.com/</v>
      </c>
      <c r="L142" s="36">
        <v>10</v>
      </c>
      <c r="M142" s="36" t="str">
        <f>IF(טבלה1[[#This Row],[עמודה53]]&gt;2000,"Yes","No")</f>
        <v>No</v>
      </c>
      <c r="N142" s="36">
        <v>49</v>
      </c>
      <c r="O142" s="36">
        <f>AVERAGE(טבלה1[[#This Row],[עמודה52]:[עמודה53]])</f>
        <v>149.5</v>
      </c>
      <c r="P142" s="36" t="str">
        <f>IF(טבלה1[[#This Row],[עמודה4]]="&lt; $25 / hr","0$ - $25 / hr",טבלה1[[#This Row],[עמודה4]])</f>
        <v>Undisclosed</v>
      </c>
      <c r="Q142" s="12" t="str" cm="1">
        <f t="array" ref="Q142">INDEX(_xlfn.TEXTSPLIT(טבלה1[[#This Row],[עמודה55]],"-"),1)</f>
        <v>Undisclosed</v>
      </c>
      <c r="R142" s="21" t="e" cm="1">
        <f t="array" ref="R142">INDEX(_xlfn.TEXTSPLIT(INDEX(_xlfn.TEXTSPLIT(טבלה1[[#This Row],[עמודה55]],"-"),2),"/"),1)</f>
        <v>#REF!</v>
      </c>
      <c r="S142" s="36" t="e">
        <f>AVERAGE(טבלה1[[#This Row],[עמודה59]:[עמודה60]])</f>
        <v>#VALUE!</v>
      </c>
      <c r="T142" s="38" t="e">
        <f>VALUE(SUBSTITUTE(טבלה1[[#This Row],[עמודה56]],"$",""))</f>
        <v>#VALUE!</v>
      </c>
      <c r="U142" s="38" t="e">
        <f>VALUE(SUBSTITUTE(טבלה1[[#This Row],[עמודה57]],"$",""))</f>
        <v>#REF!</v>
      </c>
      <c r="V142" s="38" t="e">
        <f>IF(טבלה1[[#This Row],[עמודה58]]&gt;30,"Yes","No")</f>
        <v>#VALUE!</v>
      </c>
    </row>
    <row r="143" spans="1:22" x14ac:dyDescent="0.15">
      <c r="A143" s="32" t="s">
        <v>393</v>
      </c>
      <c r="B143" s="39" t="s">
        <v>394</v>
      </c>
      <c r="C143" s="39" t="s">
        <v>215</v>
      </c>
      <c r="D143" s="40">
        <v>50000</v>
      </c>
      <c r="E143" s="39" t="s">
        <v>33</v>
      </c>
      <c r="F143" s="39" t="s">
        <v>10</v>
      </c>
      <c r="G143" s="36" t="str">
        <f t="shared" si="2"/>
        <v>Low</v>
      </c>
      <c r="H143" s="41">
        <v>0.2</v>
      </c>
      <c r="I143" s="11" t="str" cm="1">
        <f t="array" ref="I143">INDEX(_xlfn.TEXTSPLIT(טבלה1[[#This Row],[עמודה2]],","),1)</f>
        <v>Providence</v>
      </c>
      <c r="J143" s="12" t="str" cm="1">
        <f t="array" ref="J143">INDEX(_xlfn.TEXTSPLIT(טבלה1[[#This Row],[עמודה2]],","),2)</f>
        <v xml:space="preserve"> RI</v>
      </c>
      <c r="K143" s="43" t="str">
        <f>_xlfn.CONCAT(טבלה1[[#This Row],[AI_Companies]]," ",טבלה1[[#This Row],[עמודה1]])</f>
        <v>DataGeniusTechnologiesLLC https://datageniustech.com/</v>
      </c>
      <c r="L143" s="28">
        <v>50</v>
      </c>
      <c r="M143" s="28" t="str">
        <f>IF(טבלה1[[#This Row],[עמודה53]]&gt;2000,"Yes","No")</f>
        <v>No</v>
      </c>
      <c r="N143" s="28">
        <v>249</v>
      </c>
      <c r="O143" s="28">
        <f>AVERAGE(טבלה1[[#This Row],[עמודה52]:[עמודה53]])</f>
        <v>29.5</v>
      </c>
      <c r="P143" s="28" t="str">
        <f>IF(טבלה1[[#This Row],[עמודה4]]="&lt; $25 / hr","0$ - $25 / hr",טבלה1[[#This Row],[עמודה4]])</f>
        <v>$50 - $99 / hr</v>
      </c>
      <c r="Q143" s="12" t="str" cm="1">
        <f t="array" ref="Q143">INDEX(_xlfn.TEXTSPLIT(טבלה1[[#This Row],[עמודה55]],"-"),1)</f>
        <v xml:space="preserve">$50 </v>
      </c>
      <c r="R143" s="21" t="str" cm="1">
        <f t="array" ref="R143">INDEX(_xlfn.TEXTSPLIT(INDEX(_xlfn.TEXTSPLIT(טבלה1[[#This Row],[עמודה55]],"-"),2),"/"),1)</f>
        <v xml:space="preserve"> $99 </v>
      </c>
      <c r="S143" s="28">
        <f>AVERAGE(טבלה1[[#This Row],[עמודה59]:[עמודה60]])</f>
        <v>74.5</v>
      </c>
      <c r="T143" s="31">
        <f>VALUE(SUBSTITUTE(טבלה1[[#This Row],[עמודה56]],"$",""))</f>
        <v>50</v>
      </c>
      <c r="U143" s="31">
        <f>VALUE(SUBSTITUTE(טבלה1[[#This Row],[עמודה57]],"$",""))</f>
        <v>99</v>
      </c>
      <c r="V143" s="31" t="str">
        <f>IF(טבלה1[[#This Row],[עמודה58]]&gt;30,"Yes","No")</f>
        <v>Yes</v>
      </c>
    </row>
    <row r="144" spans="1:22" x14ac:dyDescent="0.15">
      <c r="A144" s="32" t="s">
        <v>395</v>
      </c>
      <c r="B144" s="33" t="s">
        <v>396</v>
      </c>
      <c r="C144" s="33" t="s">
        <v>397</v>
      </c>
      <c r="D144" s="44">
        <v>10000</v>
      </c>
      <c r="E144" s="33" t="s">
        <v>9</v>
      </c>
      <c r="F144" s="33" t="s">
        <v>10</v>
      </c>
      <c r="G144" s="36" t="str">
        <f t="shared" si="2"/>
        <v>Low</v>
      </c>
      <c r="H144" s="34">
        <v>0.1</v>
      </c>
      <c r="I144" s="11" t="str" cm="1">
        <f t="array" ref="I144">INDEX(_xlfn.TEXTSPLIT(טבלה1[[#This Row],[עמודה2]],","),1)</f>
        <v>Dubai</v>
      </c>
      <c r="J144" s="12" t="str" cm="1">
        <f t="array" ref="J144">INDEX(_xlfn.TEXTSPLIT(טבלה1[[#This Row],[עמודה2]],","),2)</f>
        <v xml:space="preserve"> United Arab Emirates</v>
      </c>
      <c r="K144" s="37" t="str">
        <f>_xlfn.CONCAT(טבלה1[[#This Row],[AI_Companies]]," ",טבלה1[[#This Row],[עמודה1]])</f>
        <v>Dexlock http://www.dexlock.com</v>
      </c>
      <c r="L144" s="36">
        <v>50</v>
      </c>
      <c r="M144" s="36" t="str">
        <f>IF(טבלה1[[#This Row],[עמודה53]]&gt;2000,"Yes","No")</f>
        <v>No</v>
      </c>
      <c r="N144" s="36">
        <v>249</v>
      </c>
      <c r="O144" s="36">
        <f>AVERAGE(טבלה1[[#This Row],[עמודה52]:[עמודה53]])</f>
        <v>149.5</v>
      </c>
      <c r="P144" s="36" t="str">
        <f>IF(טבלה1[[#This Row],[עמודה4]]="&lt; $25 / hr","0$ - $25 / hr",טבלה1[[#This Row],[עמודה4]])</f>
        <v>$25 - $49 / hr</v>
      </c>
      <c r="Q144" s="12" t="str" cm="1">
        <f t="array" ref="Q144">INDEX(_xlfn.TEXTSPLIT(טבלה1[[#This Row],[עמודה55]],"-"),1)</f>
        <v xml:space="preserve">$25 </v>
      </c>
      <c r="R144" s="21" t="str" cm="1">
        <f t="array" ref="R144">INDEX(_xlfn.TEXTSPLIT(INDEX(_xlfn.TEXTSPLIT(טבלה1[[#This Row],[עמודה55]],"-"),2),"/"),1)</f>
        <v xml:space="preserve"> $49 </v>
      </c>
      <c r="S144" s="36">
        <f>AVERAGE(טבלה1[[#This Row],[עמודה59]:[עמודה60]])</f>
        <v>37</v>
      </c>
      <c r="T144" s="38">
        <f>VALUE(SUBSTITUTE(טבלה1[[#This Row],[עמודה56]],"$",""))</f>
        <v>25</v>
      </c>
      <c r="U144" s="38">
        <f>VALUE(SUBSTITUTE(טבלה1[[#This Row],[עמודה57]],"$",""))</f>
        <v>49</v>
      </c>
      <c r="V144" s="38" t="str">
        <f>IF(טבלה1[[#This Row],[עמודה58]]&gt;30,"Yes","No")</f>
        <v>Yes</v>
      </c>
    </row>
    <row r="145" spans="1:22" x14ac:dyDescent="0.15">
      <c r="A145" s="32" t="s">
        <v>398</v>
      </c>
      <c r="B145" s="39" t="s">
        <v>399</v>
      </c>
      <c r="C145" s="39" t="s">
        <v>174</v>
      </c>
      <c r="D145" s="40">
        <v>10000</v>
      </c>
      <c r="E145" s="39" t="s">
        <v>9</v>
      </c>
      <c r="F145" s="39" t="s">
        <v>117</v>
      </c>
      <c r="G145" s="36" t="str">
        <f t="shared" si="2"/>
        <v>Low</v>
      </c>
      <c r="H145" s="41">
        <v>0.15</v>
      </c>
      <c r="I145" s="11" t="str" cm="1">
        <f t="array" ref="I145">INDEX(_xlfn.TEXTSPLIT(טבלה1[[#This Row],[עמודה2]],","),1)</f>
        <v>Mount Laurel Township</v>
      </c>
      <c r="J145" s="12" t="str" cm="1">
        <f t="array" ref="J145">INDEX(_xlfn.TEXTSPLIT(טבלה1[[#This Row],[עמודה2]],","),2)</f>
        <v xml:space="preserve"> NJ</v>
      </c>
      <c r="K145" s="43" t="str">
        <f>_xlfn.CONCAT(טבלה1[[#This Row],[AI_Companies]]," ",טבלה1[[#This Row],[עמודה1]])</f>
        <v>Appsnado https://appsnado.com</v>
      </c>
      <c r="L145" s="28">
        <v>2</v>
      </c>
      <c r="M145" s="28" t="str">
        <f>IF(טבלה1[[#This Row],[עמודה53]]&gt;2000,"Yes","No")</f>
        <v>No</v>
      </c>
      <c r="N145" s="28">
        <v>9</v>
      </c>
      <c r="O145" s="28">
        <f>AVERAGE(טבלה1[[#This Row],[עמודה52]:[עמודה53]])</f>
        <v>149.5</v>
      </c>
      <c r="P145" s="28" t="str">
        <f>IF(טבלה1[[#This Row],[עמודה4]]="&lt; $25 / hr","0$ - $25 / hr",טבלה1[[#This Row],[עמודה4]])</f>
        <v>$50 - $99 / hr</v>
      </c>
      <c r="Q145" s="12" t="str" cm="1">
        <f t="array" ref="Q145">INDEX(_xlfn.TEXTSPLIT(טבלה1[[#This Row],[עמודה55]],"-"),1)</f>
        <v xml:space="preserve">$50 </v>
      </c>
      <c r="R145" s="21" t="str" cm="1">
        <f t="array" ref="R145">INDEX(_xlfn.TEXTSPLIT(INDEX(_xlfn.TEXTSPLIT(טבלה1[[#This Row],[עמודה55]],"-"),2),"/"),1)</f>
        <v xml:space="preserve"> $99 </v>
      </c>
      <c r="S145" s="28">
        <f>AVERAGE(טבלה1[[#This Row],[עמודה59]:[עמודה60]])</f>
        <v>74.5</v>
      </c>
      <c r="T145" s="31">
        <f>VALUE(SUBSTITUTE(טבלה1[[#This Row],[עמודה56]],"$",""))</f>
        <v>50</v>
      </c>
      <c r="U145" s="31">
        <f>VALUE(SUBSTITUTE(טבלה1[[#This Row],[עמודה57]],"$",""))</f>
        <v>99</v>
      </c>
      <c r="V145" s="31" t="str">
        <f>IF(טבלה1[[#This Row],[עמודה58]]&gt;30,"Yes","No")</f>
        <v>Yes</v>
      </c>
    </row>
    <row r="146" spans="1:22" x14ac:dyDescent="0.15">
      <c r="A146" s="32" t="s">
        <v>400</v>
      </c>
      <c r="B146" s="33" t="s">
        <v>401</v>
      </c>
      <c r="C146" s="33" t="s">
        <v>159</v>
      </c>
      <c r="D146" s="44">
        <v>10000</v>
      </c>
      <c r="E146" s="33" t="s">
        <v>33</v>
      </c>
      <c r="F146" s="33" t="s">
        <v>10</v>
      </c>
      <c r="G146" s="36" t="str">
        <f t="shared" si="2"/>
        <v>Low</v>
      </c>
      <c r="H146" s="34">
        <v>0.2</v>
      </c>
      <c r="I146" s="11" t="str" cm="1">
        <f t="array" ref="I146">INDEX(_xlfn.TEXTSPLIT(טבלה1[[#This Row],[עמודה2]],","),1)</f>
        <v>Berlin</v>
      </c>
      <c r="J146" s="12" t="str" cm="1">
        <f t="array" ref="J146">INDEX(_xlfn.TEXTSPLIT(טבלה1[[#This Row],[עמודה2]],","),2)</f>
        <v xml:space="preserve"> Germany</v>
      </c>
      <c r="K146" s="37" t="str">
        <f>_xlfn.CONCAT(טבלה1[[#This Row],[AI_Companies]]," ",טבלה1[[#This Row],[עמודה1]])</f>
        <v>Makers'Den http://makersden.io</v>
      </c>
      <c r="L146" s="36">
        <v>50</v>
      </c>
      <c r="M146" s="36" t="str">
        <f>IF(טבלה1[[#This Row],[עמודה53]]&gt;2000,"Yes","No")</f>
        <v>No</v>
      </c>
      <c r="N146" s="36">
        <v>249</v>
      </c>
      <c r="O146" s="36">
        <f>AVERAGE(טבלה1[[#This Row],[עמודה52]:[עמודה53]])</f>
        <v>5.5</v>
      </c>
      <c r="P146" s="36" t="str">
        <f>IF(טבלה1[[#This Row],[עמודה4]]="&lt; $25 / hr","0$ - $25 / hr",טבלה1[[#This Row],[עמודה4]])</f>
        <v>$50 - $99 / hr</v>
      </c>
      <c r="Q146" s="12" t="str" cm="1">
        <f t="array" ref="Q146">INDEX(_xlfn.TEXTSPLIT(טבלה1[[#This Row],[עמודה55]],"-"),1)</f>
        <v xml:space="preserve">$50 </v>
      </c>
      <c r="R146" s="21" t="str" cm="1">
        <f t="array" ref="R146">INDEX(_xlfn.TEXTSPLIT(INDEX(_xlfn.TEXTSPLIT(טבלה1[[#This Row],[עמודה55]],"-"),2),"/"),1)</f>
        <v xml:space="preserve"> $99 </v>
      </c>
      <c r="S146" s="36">
        <f>AVERAGE(טבלה1[[#This Row],[עמודה59]:[עמודה60]])</f>
        <v>74.5</v>
      </c>
      <c r="T146" s="38">
        <f>VALUE(SUBSTITUTE(טבלה1[[#This Row],[עמודה56]],"$",""))</f>
        <v>50</v>
      </c>
      <c r="U146" s="38">
        <f>VALUE(SUBSTITUTE(טבלה1[[#This Row],[עמודה57]],"$",""))</f>
        <v>99</v>
      </c>
      <c r="V146" s="38" t="str">
        <f>IF(טבלה1[[#This Row],[עמודה58]]&gt;30,"Yes","No")</f>
        <v>Yes</v>
      </c>
    </row>
    <row r="147" spans="1:22" x14ac:dyDescent="0.15">
      <c r="A147" s="32" t="s">
        <v>402</v>
      </c>
      <c r="B147" s="39" t="s">
        <v>403</v>
      </c>
      <c r="C147" s="39" t="s">
        <v>20</v>
      </c>
      <c r="D147" s="40">
        <v>10000</v>
      </c>
      <c r="E147" s="39" t="s">
        <v>33</v>
      </c>
      <c r="F147" s="39" t="s">
        <v>10</v>
      </c>
      <c r="G147" s="36" t="str">
        <f t="shared" si="2"/>
        <v>Low</v>
      </c>
      <c r="H147" s="41">
        <v>0.15</v>
      </c>
      <c r="I147" s="11" t="str" cm="1">
        <f t="array" ref="I147">INDEX(_xlfn.TEXTSPLIT(טבלה1[[#This Row],[עמודה2]],","),1)</f>
        <v>Hanoi</v>
      </c>
      <c r="J147" s="12" t="str" cm="1">
        <f t="array" ref="J147">INDEX(_xlfn.TEXTSPLIT(טבלה1[[#This Row],[עמודה2]],","),2)</f>
        <v xml:space="preserve"> Vietnam</v>
      </c>
      <c r="K147" s="43" t="str">
        <f>_xlfn.CONCAT(טבלה1[[#This Row],[AI_Companies]]," ",טבלה1[[#This Row],[עמודה1]])</f>
        <v>EastgateSoftwareJSC http://www.eastgate-software.com/</v>
      </c>
      <c r="L147" s="28">
        <v>50</v>
      </c>
      <c r="M147" s="28" t="str">
        <f>IF(טבלה1[[#This Row],[עמודה53]]&gt;2000,"Yes","No")</f>
        <v>No</v>
      </c>
      <c r="N147" s="28">
        <v>249</v>
      </c>
      <c r="O147" s="28">
        <f>AVERAGE(טבלה1[[#This Row],[עמודה52]:[עמודה53]])</f>
        <v>149.5</v>
      </c>
      <c r="P147" s="28" t="str">
        <f>IF(טבלה1[[#This Row],[עמודה4]]="&lt; $25 / hr","0$ - $25 / hr",טבלה1[[#This Row],[עמודה4]])</f>
        <v>$25 - $49 / hr</v>
      </c>
      <c r="Q147" s="12" t="str" cm="1">
        <f t="array" ref="Q147">INDEX(_xlfn.TEXTSPLIT(טבלה1[[#This Row],[עמודה55]],"-"),1)</f>
        <v xml:space="preserve">$25 </v>
      </c>
      <c r="R147" s="21" t="str" cm="1">
        <f t="array" ref="R147">INDEX(_xlfn.TEXTSPLIT(INDEX(_xlfn.TEXTSPLIT(טבלה1[[#This Row],[עמודה55]],"-"),2),"/"),1)</f>
        <v xml:space="preserve"> $49 </v>
      </c>
      <c r="S147" s="28">
        <f>AVERAGE(טבלה1[[#This Row],[עמודה59]:[עמודה60]])</f>
        <v>37</v>
      </c>
      <c r="T147" s="31">
        <f>VALUE(SUBSTITUTE(טבלה1[[#This Row],[עמודה56]],"$",""))</f>
        <v>25</v>
      </c>
      <c r="U147" s="31">
        <f>VALUE(SUBSTITUTE(טבלה1[[#This Row],[עמודה57]],"$",""))</f>
        <v>49</v>
      </c>
      <c r="V147" s="31" t="str">
        <f>IF(טבלה1[[#This Row],[עמודה58]]&gt;30,"Yes","No")</f>
        <v>Yes</v>
      </c>
    </row>
    <row r="148" spans="1:22" x14ac:dyDescent="0.15">
      <c r="A148" s="32" t="s">
        <v>404</v>
      </c>
      <c r="B148" s="33" t="s">
        <v>405</v>
      </c>
      <c r="C148" s="33" t="s">
        <v>28</v>
      </c>
      <c r="D148" s="44">
        <v>10000</v>
      </c>
      <c r="E148" s="33" t="s">
        <v>33</v>
      </c>
      <c r="F148" s="33" t="s">
        <v>117</v>
      </c>
      <c r="G148" s="36" t="str">
        <f t="shared" si="2"/>
        <v>Low</v>
      </c>
      <c r="H148" s="34">
        <v>0.4</v>
      </c>
      <c r="I148" s="11" t="str" cm="1">
        <f t="array" ref="I148">INDEX(_xlfn.TEXTSPLIT(טבלה1[[#This Row],[עמודה2]],","),1)</f>
        <v>New York</v>
      </c>
      <c r="J148" s="12" t="str" cm="1">
        <f t="array" ref="J148">INDEX(_xlfn.TEXTSPLIT(טבלה1[[#This Row],[עמודה2]],","),2)</f>
        <v xml:space="preserve"> NY</v>
      </c>
      <c r="K148" s="37" t="str">
        <f>_xlfn.CONCAT(טבלה1[[#This Row],[AI_Companies]]," ",טבלה1[[#This Row],[עמודה1]])</f>
        <v>MatrixMarketers https://www.matrixmarketers.com</v>
      </c>
      <c r="L148" s="36">
        <v>2</v>
      </c>
      <c r="M148" s="36" t="str">
        <f>IF(טבלה1[[#This Row],[עמודה53]]&gt;2000,"Yes","No")</f>
        <v>No</v>
      </c>
      <c r="N148" s="36">
        <v>9</v>
      </c>
      <c r="O148" s="36">
        <f>AVERAGE(טבלה1[[#This Row],[עמודה52]:[עמודה53]])</f>
        <v>149.5</v>
      </c>
      <c r="P148" s="36" t="str">
        <f>IF(טבלה1[[#This Row],[עמודה4]]="&lt; $25 / hr","0$ - $25 / hr",טבלה1[[#This Row],[עמודה4]])</f>
        <v>$25 - $49 / hr</v>
      </c>
      <c r="Q148" s="12" t="str" cm="1">
        <f t="array" ref="Q148">INDEX(_xlfn.TEXTSPLIT(טבלה1[[#This Row],[עמודה55]],"-"),1)</f>
        <v xml:space="preserve">$25 </v>
      </c>
      <c r="R148" s="21" t="str" cm="1">
        <f t="array" ref="R148">INDEX(_xlfn.TEXTSPLIT(INDEX(_xlfn.TEXTSPLIT(טבלה1[[#This Row],[עמודה55]],"-"),2),"/"),1)</f>
        <v xml:space="preserve"> $49 </v>
      </c>
      <c r="S148" s="36">
        <f>AVERAGE(טבלה1[[#This Row],[עמודה59]:[עמודה60]])</f>
        <v>37</v>
      </c>
      <c r="T148" s="38">
        <f>VALUE(SUBSTITUTE(טבלה1[[#This Row],[עמודה56]],"$",""))</f>
        <v>25</v>
      </c>
      <c r="U148" s="38">
        <f>VALUE(SUBSTITUTE(טבלה1[[#This Row],[עמודה57]],"$",""))</f>
        <v>49</v>
      </c>
      <c r="V148" s="38" t="str">
        <f>IF(טבלה1[[#This Row],[עמודה58]]&gt;30,"Yes","No")</f>
        <v>Yes</v>
      </c>
    </row>
    <row r="149" spans="1:22" x14ac:dyDescent="0.15">
      <c r="A149" s="32" t="s">
        <v>406</v>
      </c>
      <c r="B149" s="39" t="s">
        <v>407</v>
      </c>
      <c r="C149" s="39" t="s">
        <v>408</v>
      </c>
      <c r="D149" s="40">
        <v>10000</v>
      </c>
      <c r="E149" s="39" t="s">
        <v>9</v>
      </c>
      <c r="F149" s="39" t="s">
        <v>29</v>
      </c>
      <c r="G149" s="36" t="str">
        <f t="shared" si="2"/>
        <v>Low</v>
      </c>
      <c r="H149" s="41">
        <v>0.2</v>
      </c>
      <c r="I149" s="11" t="str" cm="1">
        <f t="array" ref="I149">INDEX(_xlfn.TEXTSPLIT(טבלה1[[#This Row],[עמודה2]],","),1)</f>
        <v>Warszawa</v>
      </c>
      <c r="J149" s="12" t="str" cm="1">
        <f t="array" ref="J149">INDEX(_xlfn.TEXTSPLIT(טבלה1[[#This Row],[עמודה2]],","),2)</f>
        <v xml:space="preserve"> Poland</v>
      </c>
      <c r="K149" s="43" t="str">
        <f>_xlfn.CONCAT(טבלה1[[#This Row],[AI_Companies]]," ",טבלה1[[#This Row],[עמודה1]])</f>
        <v>SuitedSoft https://suitedsoft.com/</v>
      </c>
      <c r="L149" s="28">
        <v>10</v>
      </c>
      <c r="M149" s="28" t="str">
        <f>IF(טבלה1[[#This Row],[עמודה53]]&gt;2000,"Yes","No")</f>
        <v>No</v>
      </c>
      <c r="N149" s="28">
        <v>49</v>
      </c>
      <c r="O149" s="28">
        <f>AVERAGE(טבלה1[[#This Row],[עמודה52]:[עמודה53]])</f>
        <v>5.5</v>
      </c>
      <c r="P149" s="28" t="str">
        <f>IF(טבלה1[[#This Row],[עמודה4]]="&lt; $25 / hr","0$ - $25 / hr",טבלה1[[#This Row],[עמודה4]])</f>
        <v>$25 - $49 / hr</v>
      </c>
      <c r="Q149" s="12" t="str" cm="1">
        <f t="array" ref="Q149">INDEX(_xlfn.TEXTSPLIT(טבלה1[[#This Row],[עמודה55]],"-"),1)</f>
        <v xml:space="preserve">$25 </v>
      </c>
      <c r="R149" s="21" t="str" cm="1">
        <f t="array" ref="R149">INDEX(_xlfn.TEXTSPLIT(INDEX(_xlfn.TEXTSPLIT(טבלה1[[#This Row],[עמודה55]],"-"),2),"/"),1)</f>
        <v xml:space="preserve"> $49 </v>
      </c>
      <c r="S149" s="28">
        <f>AVERAGE(טבלה1[[#This Row],[עמודה59]:[עמודה60]])</f>
        <v>37</v>
      </c>
      <c r="T149" s="31">
        <f>VALUE(SUBSTITUTE(טבלה1[[#This Row],[עמודה56]],"$",""))</f>
        <v>25</v>
      </c>
      <c r="U149" s="31">
        <f>VALUE(SUBSTITUTE(טבלה1[[#This Row],[עמודה57]],"$",""))</f>
        <v>49</v>
      </c>
      <c r="V149" s="31" t="str">
        <f>IF(טבלה1[[#This Row],[עמודה58]]&gt;30,"Yes","No")</f>
        <v>Yes</v>
      </c>
    </row>
    <row r="150" spans="1:22" x14ac:dyDescent="0.15">
      <c r="A150" s="32" t="s">
        <v>409</v>
      </c>
      <c r="B150" s="33" t="s">
        <v>410</v>
      </c>
      <c r="C150" s="33" t="s">
        <v>289</v>
      </c>
      <c r="D150" s="33" t="s">
        <v>4</v>
      </c>
      <c r="E150" s="33" t="s">
        <v>4</v>
      </c>
      <c r="F150" s="33" t="s">
        <v>10</v>
      </c>
      <c r="G150" s="36" t="str">
        <f t="shared" si="2"/>
        <v>Low</v>
      </c>
      <c r="H150" s="34">
        <v>0.2</v>
      </c>
      <c r="I150" s="11" t="str" cm="1">
        <f t="array" ref="I150">INDEX(_xlfn.TEXTSPLIT(טבלה1[[#This Row],[עמודה2]],","),1)</f>
        <v>Manhattan Beach</v>
      </c>
      <c r="J150" s="12" t="str" cm="1">
        <f t="array" ref="J150">INDEX(_xlfn.TEXTSPLIT(טבלה1[[#This Row],[עמודה2]],","),2)</f>
        <v xml:space="preserve"> CA</v>
      </c>
      <c r="K150" s="37" t="str">
        <f>_xlfn.CONCAT(טבלה1[[#This Row],[AI_Companies]]," ",טבלה1[[#This Row],[עמודה1]])</f>
        <v>HealthSamurai http://health-samurai.io</v>
      </c>
      <c r="L150" s="36">
        <v>50</v>
      </c>
      <c r="M150" s="36" t="str">
        <f>IF(טבלה1[[#This Row],[עמודה53]]&gt;2000,"Yes","No")</f>
        <v>No</v>
      </c>
      <c r="N150" s="36">
        <v>249</v>
      </c>
      <c r="O150" s="36">
        <f>AVERAGE(טבלה1[[#This Row],[עמודה52]:[עמודה53]])</f>
        <v>29.5</v>
      </c>
      <c r="P150" s="36" t="str">
        <f>IF(טבלה1[[#This Row],[עמודה4]]="&lt; $25 / hr","0$ - $25 / hr",טבלה1[[#This Row],[עמודה4]])</f>
        <v>$50 - $99 / hr</v>
      </c>
      <c r="Q150" s="12" t="str" cm="1">
        <f t="array" ref="Q150">INDEX(_xlfn.TEXTSPLIT(טבלה1[[#This Row],[עמודה55]],"-"),1)</f>
        <v xml:space="preserve">$50 </v>
      </c>
      <c r="R150" s="21" t="str" cm="1">
        <f t="array" ref="R150">INDEX(_xlfn.TEXTSPLIT(INDEX(_xlfn.TEXTSPLIT(טבלה1[[#This Row],[עמודה55]],"-"),2),"/"),1)</f>
        <v xml:space="preserve"> $99 </v>
      </c>
      <c r="S150" s="36">
        <f>AVERAGE(טבלה1[[#This Row],[עמודה59]:[עמודה60]])</f>
        <v>74.5</v>
      </c>
      <c r="T150" s="38">
        <f>VALUE(SUBSTITUTE(טבלה1[[#This Row],[עמודה56]],"$",""))</f>
        <v>50</v>
      </c>
      <c r="U150" s="38">
        <f>VALUE(SUBSTITUTE(טבלה1[[#This Row],[עמודה57]],"$",""))</f>
        <v>99</v>
      </c>
      <c r="V150" s="38" t="str">
        <f>IF(טבלה1[[#This Row],[עמודה58]]&gt;30,"Yes","No")</f>
        <v>Yes</v>
      </c>
    </row>
    <row r="151" spans="1:22" x14ac:dyDescent="0.15">
      <c r="A151" s="32" t="s">
        <v>411</v>
      </c>
      <c r="B151" s="39" t="s">
        <v>412</v>
      </c>
      <c r="C151" s="39" t="s">
        <v>168</v>
      </c>
      <c r="D151" s="40">
        <v>5000</v>
      </c>
      <c r="E151" s="39" t="s">
        <v>33</v>
      </c>
      <c r="F151" s="39" t="s">
        <v>29</v>
      </c>
      <c r="G151" s="36" t="str">
        <f t="shared" si="2"/>
        <v>Low</v>
      </c>
      <c r="H151" s="41">
        <v>0.25</v>
      </c>
      <c r="I151" s="11" t="str" cm="1">
        <f t="array" ref="I151">INDEX(_xlfn.TEXTSPLIT(טבלה1[[#This Row],[עמודה2]],","),1)</f>
        <v>Mumbai</v>
      </c>
      <c r="J151" s="12" t="str" cm="1">
        <f t="array" ref="J151">INDEX(_xlfn.TEXTSPLIT(טבלה1[[#This Row],[עמודה2]],","),2)</f>
        <v xml:space="preserve"> India</v>
      </c>
      <c r="K151" s="43" t="str">
        <f>_xlfn.CONCAT(טבלה1[[#This Row],[AI_Companies]]," ",טבלה1[[#This Row],[עמודה1]])</f>
        <v>Exponentia.ai https://www.exponentia.ai/</v>
      </c>
      <c r="L151" s="28">
        <v>10</v>
      </c>
      <c r="M151" s="28" t="str">
        <f>IF(טבלה1[[#This Row],[עמודה53]]&gt;2000,"Yes","No")</f>
        <v>No</v>
      </c>
      <c r="N151" s="28">
        <v>49</v>
      </c>
      <c r="O151" s="28">
        <f>AVERAGE(טבלה1[[#This Row],[עמודה52]:[עמודה53]])</f>
        <v>149.5</v>
      </c>
      <c r="P151" s="28" t="str">
        <f>IF(טבלה1[[#This Row],[עמודה4]]="&lt; $25 / hr","0$ - $25 / hr",טבלה1[[#This Row],[עמודה4]])</f>
        <v>Undisclosed</v>
      </c>
      <c r="Q151" s="12" t="str" cm="1">
        <f t="array" ref="Q151">INDEX(_xlfn.TEXTSPLIT(טבלה1[[#This Row],[עמודה55]],"-"),1)</f>
        <v>Undisclosed</v>
      </c>
      <c r="R151" s="21" t="e" cm="1">
        <f t="array" ref="R151">INDEX(_xlfn.TEXTSPLIT(INDEX(_xlfn.TEXTSPLIT(טבלה1[[#This Row],[עמודה55]],"-"),2),"/"),1)</f>
        <v>#REF!</v>
      </c>
      <c r="S151" s="28" t="e">
        <f>AVERAGE(טבלה1[[#This Row],[עמודה59]:[עמודה60]])</f>
        <v>#VALUE!</v>
      </c>
      <c r="T151" s="31" t="e">
        <f>VALUE(SUBSTITUTE(טבלה1[[#This Row],[עמודה56]],"$",""))</f>
        <v>#VALUE!</v>
      </c>
      <c r="U151" s="31" t="e">
        <f>VALUE(SUBSTITUTE(טבלה1[[#This Row],[עמודה57]],"$",""))</f>
        <v>#REF!</v>
      </c>
      <c r="V151" s="31" t="e">
        <f>IF(טבלה1[[#This Row],[עמודה58]]&gt;30,"Yes","No")</f>
        <v>#VALUE!</v>
      </c>
    </row>
    <row r="152" spans="1:22" x14ac:dyDescent="0.15">
      <c r="A152" s="32" t="s">
        <v>413</v>
      </c>
      <c r="B152" s="33" t="s">
        <v>414</v>
      </c>
      <c r="C152" s="33" t="s">
        <v>168</v>
      </c>
      <c r="D152" s="44">
        <v>1000</v>
      </c>
      <c r="E152" s="33" t="s">
        <v>33</v>
      </c>
      <c r="F152" s="33" t="s">
        <v>29</v>
      </c>
      <c r="G152" s="36" t="str">
        <f t="shared" si="2"/>
        <v>Low</v>
      </c>
      <c r="H152" s="34">
        <v>0.2</v>
      </c>
      <c r="I152" s="11" t="str" cm="1">
        <f t="array" ref="I152">INDEX(_xlfn.TEXTSPLIT(טבלה1[[#This Row],[עמודה2]],","),1)</f>
        <v>Ahmedabad</v>
      </c>
      <c r="J152" s="12" t="str" cm="1">
        <f t="array" ref="J152">INDEX(_xlfn.TEXTSPLIT(טבלה1[[#This Row],[עמודה2]],","),2)</f>
        <v xml:space="preserve"> India</v>
      </c>
      <c r="K152" s="37" t="str">
        <f>_xlfn.CONCAT(טבלה1[[#This Row],[AI_Companies]]," ",טבלה1[[#This Row],[עמודה1]])</f>
        <v>StaunchsysITServicesPvt.Ltd. https://www.staunchsys.com/</v>
      </c>
      <c r="L152" s="36">
        <v>10</v>
      </c>
      <c r="M152" s="36" t="str">
        <f>IF(טבלה1[[#This Row],[עמודה53]]&gt;2000,"Yes","No")</f>
        <v>No</v>
      </c>
      <c r="N152" s="36">
        <v>49</v>
      </c>
      <c r="O152" s="36">
        <f>AVERAGE(טבלה1[[#This Row],[עמודה52]:[עמודה53]])</f>
        <v>29.5</v>
      </c>
      <c r="P152" s="36" t="str">
        <f>IF(טבלה1[[#This Row],[עמודה4]]="&lt; $25 / hr","0$ - $25 / hr",טבלה1[[#This Row],[עמודה4]])</f>
        <v>$25 - $49 / hr</v>
      </c>
      <c r="Q152" s="12" t="str" cm="1">
        <f t="array" ref="Q152">INDEX(_xlfn.TEXTSPLIT(טבלה1[[#This Row],[עמודה55]],"-"),1)</f>
        <v xml:space="preserve">$25 </v>
      </c>
      <c r="R152" s="21" t="str" cm="1">
        <f t="array" ref="R152">INDEX(_xlfn.TEXTSPLIT(INDEX(_xlfn.TEXTSPLIT(טבלה1[[#This Row],[עמודה55]],"-"),2),"/"),1)</f>
        <v xml:space="preserve"> $49 </v>
      </c>
      <c r="S152" s="36">
        <f>AVERAGE(טבלה1[[#This Row],[עמודה59]:[עמודה60]])</f>
        <v>37</v>
      </c>
      <c r="T152" s="38">
        <f>VALUE(SUBSTITUTE(טבלה1[[#This Row],[עמודה56]],"$",""))</f>
        <v>25</v>
      </c>
      <c r="U152" s="38">
        <f>VALUE(SUBSTITUTE(טבלה1[[#This Row],[עמודה57]],"$",""))</f>
        <v>49</v>
      </c>
      <c r="V152" s="38" t="str">
        <f>IF(טבלה1[[#This Row],[עמודה58]]&gt;30,"Yes","No")</f>
        <v>Yes</v>
      </c>
    </row>
    <row r="153" spans="1:22" x14ac:dyDescent="0.15">
      <c r="A153" s="32" t="s">
        <v>415</v>
      </c>
      <c r="B153" s="39" t="s">
        <v>416</v>
      </c>
      <c r="C153" s="39" t="s">
        <v>417</v>
      </c>
      <c r="D153" s="40">
        <v>100000</v>
      </c>
      <c r="E153" s="39" t="s">
        <v>21</v>
      </c>
      <c r="F153" s="39" t="s">
        <v>29</v>
      </c>
      <c r="G153" s="36" t="str">
        <f t="shared" si="2"/>
        <v>Low</v>
      </c>
      <c r="H153" s="41">
        <v>0.2</v>
      </c>
      <c r="I153" s="11" t="str" cm="1">
        <f t="array" ref="I153">INDEX(_xlfn.TEXTSPLIT(טבלה1[[#This Row],[עמודה2]],","),1)</f>
        <v>Ahmedabad</v>
      </c>
      <c r="J153" s="12" t="str" cm="1">
        <f t="array" ref="J153">INDEX(_xlfn.TEXTSPLIT(טבלה1[[#This Row],[עמודה2]],","),2)</f>
        <v xml:space="preserve"> India</v>
      </c>
      <c r="K153" s="43" t="str">
        <f>_xlfn.CONCAT(טבלה1[[#This Row],[AI_Companies]]," ",טבלה1[[#This Row],[עמודה1]])</f>
        <v>SNDKCorp http://sndkcorp.com</v>
      </c>
      <c r="L153" s="28">
        <v>10</v>
      </c>
      <c r="M153" s="28" t="str">
        <f>IF(טבלה1[[#This Row],[עמודה53]]&gt;2000,"Yes","No")</f>
        <v>No</v>
      </c>
      <c r="N153" s="28">
        <v>49</v>
      </c>
      <c r="O153" s="28">
        <f>AVERAGE(טבלה1[[#This Row],[עמודה52]:[עמודה53]])</f>
        <v>29.5</v>
      </c>
      <c r="P153" s="28" t="str">
        <f>IF(טבלה1[[#This Row],[עמודה4]]="&lt; $25 / hr","0$ - $25 / hr",טבלה1[[#This Row],[עמודה4]])</f>
        <v>$25 - $49 / hr</v>
      </c>
      <c r="Q153" s="12" t="str" cm="1">
        <f t="array" ref="Q153">INDEX(_xlfn.TEXTSPLIT(טבלה1[[#This Row],[עמודה55]],"-"),1)</f>
        <v xml:space="preserve">$25 </v>
      </c>
      <c r="R153" s="21" t="str" cm="1">
        <f t="array" ref="R153">INDEX(_xlfn.TEXTSPLIT(INDEX(_xlfn.TEXTSPLIT(טבלה1[[#This Row],[עמודה55]],"-"),2),"/"),1)</f>
        <v xml:space="preserve"> $49 </v>
      </c>
      <c r="S153" s="28">
        <f>AVERAGE(טבלה1[[#This Row],[עמודה59]:[עמודה60]])</f>
        <v>37</v>
      </c>
      <c r="T153" s="31">
        <f>VALUE(SUBSTITUTE(טבלה1[[#This Row],[עמודה56]],"$",""))</f>
        <v>25</v>
      </c>
      <c r="U153" s="31">
        <f>VALUE(SUBSTITUTE(טבלה1[[#This Row],[עמודה57]],"$",""))</f>
        <v>49</v>
      </c>
      <c r="V153" s="31" t="str">
        <f>IF(טבלה1[[#This Row],[עמודה58]]&gt;30,"Yes","No")</f>
        <v>Yes</v>
      </c>
    </row>
    <row r="154" spans="1:22" x14ac:dyDescent="0.15">
      <c r="A154" s="32" t="s">
        <v>418</v>
      </c>
      <c r="B154" s="33" t="s">
        <v>419</v>
      </c>
      <c r="C154" s="33" t="s">
        <v>420</v>
      </c>
      <c r="D154" s="44">
        <v>10000</v>
      </c>
      <c r="E154" s="33" t="s">
        <v>21</v>
      </c>
      <c r="F154" s="33" t="s">
        <v>10</v>
      </c>
      <c r="G154" s="36" t="str">
        <f t="shared" si="2"/>
        <v>Low</v>
      </c>
      <c r="H154" s="34">
        <v>0.15</v>
      </c>
      <c r="I154" s="11" t="str" cm="1">
        <f t="array" ref="I154">INDEX(_xlfn.TEXTSPLIT(טבלה1[[#This Row],[עמודה2]],","),1)</f>
        <v>Chorzów</v>
      </c>
      <c r="J154" s="12" t="str" cm="1">
        <f t="array" ref="J154">INDEX(_xlfn.TEXTSPLIT(טבלה1[[#This Row],[עמודה2]],","),2)</f>
        <v xml:space="preserve"> Poland</v>
      </c>
      <c r="K154" s="37" t="str">
        <f>_xlfn.CONCAT(טבלה1[[#This Row],[AI_Companies]]," ",טבלה1[[#This Row],[עמודה1]])</f>
        <v>Whiteastersp.zo.o. http://whiteaster.com</v>
      </c>
      <c r="L154" s="36">
        <v>50</v>
      </c>
      <c r="M154" s="36" t="str">
        <f>IF(טבלה1[[#This Row],[עמודה53]]&gt;2000,"Yes","No")</f>
        <v>No</v>
      </c>
      <c r="N154" s="36">
        <v>249</v>
      </c>
      <c r="O154" s="36">
        <f>AVERAGE(טבלה1[[#This Row],[עמודה52]:[עמודה53]])</f>
        <v>29.5</v>
      </c>
      <c r="P154" s="36" t="str">
        <f>IF(טבלה1[[#This Row],[עמודה4]]="&lt; $25 / hr","0$ - $25 / hr",טבלה1[[#This Row],[עמודה4]])</f>
        <v>$100 - $149 / hr</v>
      </c>
      <c r="Q154" s="12" t="str" cm="1">
        <f t="array" ref="Q154">INDEX(_xlfn.TEXTSPLIT(טבלה1[[#This Row],[עמודה55]],"-"),1)</f>
        <v xml:space="preserve">$100 </v>
      </c>
      <c r="R154" s="21" t="str" cm="1">
        <f t="array" ref="R154">INDEX(_xlfn.TEXTSPLIT(INDEX(_xlfn.TEXTSPLIT(טבלה1[[#This Row],[עמודה55]],"-"),2),"/"),1)</f>
        <v xml:space="preserve"> $149 </v>
      </c>
      <c r="S154" s="36">
        <f>AVERAGE(טבלה1[[#This Row],[עמודה59]:[עמודה60]])</f>
        <v>124.5</v>
      </c>
      <c r="T154" s="38">
        <f>VALUE(SUBSTITUTE(טבלה1[[#This Row],[עמודה56]],"$",""))</f>
        <v>100</v>
      </c>
      <c r="U154" s="38">
        <f>VALUE(SUBSTITUTE(טבלה1[[#This Row],[עמודה57]],"$",""))</f>
        <v>149</v>
      </c>
      <c r="V154" s="38" t="str">
        <f>IF(טבלה1[[#This Row],[עמודה58]]&gt;30,"Yes","No")</f>
        <v>Yes</v>
      </c>
    </row>
    <row r="155" spans="1:22" x14ac:dyDescent="0.15">
      <c r="A155" s="32" t="s">
        <v>421</v>
      </c>
      <c r="B155" s="39" t="s">
        <v>422</v>
      </c>
      <c r="C155" s="39" t="s">
        <v>423</v>
      </c>
      <c r="D155" s="40">
        <v>10000</v>
      </c>
      <c r="E155" s="39" t="s">
        <v>63</v>
      </c>
      <c r="F155" s="39" t="s">
        <v>117</v>
      </c>
      <c r="G155" s="36" t="str">
        <f t="shared" si="2"/>
        <v>Low</v>
      </c>
      <c r="H155" s="41">
        <v>0.2</v>
      </c>
      <c r="I155" s="11" t="str" cm="1">
        <f t="array" ref="I155">INDEX(_xlfn.TEXTSPLIT(טבלה1[[#This Row],[עמודה2]],","),1)</f>
        <v>Dresden</v>
      </c>
      <c r="J155" s="12" t="str" cm="1">
        <f t="array" ref="J155">INDEX(_xlfn.TEXTSPLIT(טבלה1[[#This Row],[עמודה2]],","),2)</f>
        <v xml:space="preserve"> Germany</v>
      </c>
      <c r="K155" s="43" t="str">
        <f>_xlfn.CONCAT(טבלה1[[#This Row],[AI_Companies]]," ",טבלה1[[#This Row],[עמודה1]])</f>
        <v>AvantgardeLabs https://avantgarde-labs.com</v>
      </c>
      <c r="L155" s="28">
        <v>2</v>
      </c>
      <c r="M155" s="28" t="str">
        <f>IF(טבלה1[[#This Row],[עמודה53]]&gt;2000,"Yes","No")</f>
        <v>No</v>
      </c>
      <c r="N155" s="28">
        <v>9</v>
      </c>
      <c r="O155" s="28">
        <f>AVERAGE(טבלה1[[#This Row],[עמודה52]:[עמודה53]])</f>
        <v>149.5</v>
      </c>
      <c r="P155" s="28" t="str">
        <f>IF(טבלה1[[#This Row],[עמודה4]]="&lt; $25 / hr","0$ - $25 / hr",טבלה1[[#This Row],[עמודה4]])</f>
        <v>$100 - $149 / hr</v>
      </c>
      <c r="Q155" s="12" t="str" cm="1">
        <f t="array" ref="Q155">INDEX(_xlfn.TEXTSPLIT(טבלה1[[#This Row],[עמודה55]],"-"),1)</f>
        <v xml:space="preserve">$100 </v>
      </c>
      <c r="R155" s="21" t="str" cm="1">
        <f t="array" ref="R155">INDEX(_xlfn.TEXTSPLIT(INDEX(_xlfn.TEXTSPLIT(טבלה1[[#This Row],[עמודה55]],"-"),2),"/"),1)</f>
        <v xml:space="preserve"> $149 </v>
      </c>
      <c r="S155" s="28">
        <f>AVERAGE(טבלה1[[#This Row],[עמודה59]:[עמודה60]])</f>
        <v>124.5</v>
      </c>
      <c r="T155" s="31">
        <f>VALUE(SUBSTITUTE(טבלה1[[#This Row],[עמודה56]],"$",""))</f>
        <v>100</v>
      </c>
      <c r="U155" s="31">
        <f>VALUE(SUBSTITUTE(טבלה1[[#This Row],[עמודה57]],"$",""))</f>
        <v>149</v>
      </c>
      <c r="V155" s="31" t="str">
        <f>IF(טבלה1[[#This Row],[עמודה58]]&gt;30,"Yes","No")</f>
        <v>Yes</v>
      </c>
    </row>
    <row r="156" spans="1:22" x14ac:dyDescent="0.15">
      <c r="A156" s="32" t="s">
        <v>424</v>
      </c>
      <c r="B156" s="33" t="s">
        <v>425</v>
      </c>
      <c r="C156" s="33" t="s">
        <v>426</v>
      </c>
      <c r="D156" s="44">
        <v>10000</v>
      </c>
      <c r="E156" s="33" t="s">
        <v>9</v>
      </c>
      <c r="F156" s="33" t="s">
        <v>29</v>
      </c>
      <c r="G156" s="36" t="str">
        <f t="shared" si="2"/>
        <v>Low</v>
      </c>
      <c r="H156" s="34">
        <v>0.3</v>
      </c>
      <c r="I156" s="11" t="str" cm="1">
        <f t="array" ref="I156">INDEX(_xlfn.TEXTSPLIT(טבלה1[[#This Row],[עמודה2]],","),1)</f>
        <v>Brookfield</v>
      </c>
      <c r="J156" s="12" t="str" cm="1">
        <f t="array" ref="J156">INDEX(_xlfn.TEXTSPLIT(טבלה1[[#This Row],[עמודה2]],","),2)</f>
        <v xml:space="preserve"> WI</v>
      </c>
      <c r="K156" s="37" t="str">
        <f>_xlfn.CONCAT(טבלה1[[#This Row],[AI_Companies]]," ",טבלה1[[#This Row],[עמודה1]])</f>
        <v>OctavianTechnologyGroup,LLC http://www.octaviantg.com/</v>
      </c>
      <c r="L156" s="36">
        <v>10</v>
      </c>
      <c r="M156" s="36" t="str">
        <f>IF(טבלה1[[#This Row],[עמודה53]]&gt;2000,"Yes","No")</f>
        <v>No</v>
      </c>
      <c r="N156" s="36">
        <v>49</v>
      </c>
      <c r="O156" s="36">
        <f>AVERAGE(טבלה1[[#This Row],[עמודה52]:[עמודה53]])</f>
        <v>5.5</v>
      </c>
      <c r="P156" s="36" t="str">
        <f>IF(טבלה1[[#This Row],[עמודה4]]="&lt; $25 / hr","0$ - $25 / hr",טבלה1[[#This Row],[עמודה4]])</f>
        <v>$150 - $199 / hr</v>
      </c>
      <c r="Q156" s="12" t="str" cm="1">
        <f t="array" ref="Q156">INDEX(_xlfn.TEXTSPLIT(טבלה1[[#This Row],[עמודה55]],"-"),1)</f>
        <v xml:space="preserve">$150 </v>
      </c>
      <c r="R156" s="21" t="str" cm="1">
        <f t="array" ref="R156">INDEX(_xlfn.TEXTSPLIT(INDEX(_xlfn.TEXTSPLIT(טבלה1[[#This Row],[עמודה55]],"-"),2),"/"),1)</f>
        <v xml:space="preserve"> $199 </v>
      </c>
      <c r="S156" s="36">
        <f>AVERAGE(טבלה1[[#This Row],[עמודה59]:[עמודה60]])</f>
        <v>174.5</v>
      </c>
      <c r="T156" s="38">
        <f>VALUE(SUBSTITUTE(טבלה1[[#This Row],[עמודה56]],"$",""))</f>
        <v>150</v>
      </c>
      <c r="U156" s="38">
        <f>VALUE(SUBSTITUTE(טבלה1[[#This Row],[עמודה57]],"$",""))</f>
        <v>199</v>
      </c>
      <c r="V156" s="38" t="str">
        <f>IF(טבלה1[[#This Row],[עמודה58]]&gt;30,"Yes","No")</f>
        <v>Yes</v>
      </c>
    </row>
    <row r="157" spans="1:22" x14ac:dyDescent="0.15">
      <c r="A157" s="32" t="s">
        <v>427</v>
      </c>
      <c r="B157" s="39" t="s">
        <v>428</v>
      </c>
      <c r="C157" s="39" t="s">
        <v>8</v>
      </c>
      <c r="D157" s="40">
        <v>50000</v>
      </c>
      <c r="E157" s="39" t="s">
        <v>9</v>
      </c>
      <c r="F157" s="39" t="s">
        <v>10</v>
      </c>
      <c r="G157" s="36" t="str">
        <f t="shared" si="2"/>
        <v>Low</v>
      </c>
      <c r="H157" s="41">
        <v>0.1</v>
      </c>
      <c r="I157" s="11" t="str" cm="1">
        <f t="array" ref="I157">INDEX(_xlfn.TEXTSPLIT(טבלה1[[#This Row],[עמודה2]],","),1)</f>
        <v>Beograd</v>
      </c>
      <c r="J157" s="12" t="str" cm="1">
        <f t="array" ref="J157">INDEX(_xlfn.TEXTSPLIT(טבלה1[[#This Row],[עמודה2]],","),2)</f>
        <v xml:space="preserve"> Serbia</v>
      </c>
      <c r="K157" s="43" t="str">
        <f>_xlfn.CONCAT(טבלה1[[#This Row],[AI_Companies]]," ",טבלה1[[#This Row],[עמודה1]])</f>
        <v>SmartTech https://smartnlg.com/</v>
      </c>
      <c r="L157" s="28">
        <v>50</v>
      </c>
      <c r="M157" s="28" t="str">
        <f>IF(טבלה1[[#This Row],[עמודה53]]&gt;2000,"Yes","No")</f>
        <v>No</v>
      </c>
      <c r="N157" s="28">
        <v>249</v>
      </c>
      <c r="O157" s="28">
        <f>AVERAGE(טבלה1[[#This Row],[עמודה52]:[עמודה53]])</f>
        <v>29.5</v>
      </c>
      <c r="P157" s="28" t="str">
        <f>IF(טבלה1[[#This Row],[עמודה4]]="&lt; $25 / hr","0$ - $25 / hr",טבלה1[[#This Row],[עמודה4]])</f>
        <v>$50 - $99 / hr</v>
      </c>
      <c r="Q157" s="12" t="str" cm="1">
        <f t="array" ref="Q157">INDEX(_xlfn.TEXTSPLIT(טבלה1[[#This Row],[עמודה55]],"-"),1)</f>
        <v xml:space="preserve">$50 </v>
      </c>
      <c r="R157" s="21" t="str" cm="1">
        <f t="array" ref="R157">INDEX(_xlfn.TEXTSPLIT(INDEX(_xlfn.TEXTSPLIT(טבלה1[[#This Row],[עמודה55]],"-"),2),"/"),1)</f>
        <v xml:space="preserve"> $99 </v>
      </c>
      <c r="S157" s="28">
        <f>AVERAGE(טבלה1[[#This Row],[עמודה59]:[עמודה60]])</f>
        <v>74.5</v>
      </c>
      <c r="T157" s="31">
        <f>VALUE(SUBSTITUTE(טבלה1[[#This Row],[עמודה56]],"$",""))</f>
        <v>50</v>
      </c>
      <c r="U157" s="31">
        <f>VALUE(SUBSTITUTE(טבלה1[[#This Row],[עמודה57]],"$",""))</f>
        <v>99</v>
      </c>
      <c r="V157" s="31" t="str">
        <f>IF(טבלה1[[#This Row],[עמודה58]]&gt;30,"Yes","No")</f>
        <v>Yes</v>
      </c>
    </row>
    <row r="158" spans="1:22" x14ac:dyDescent="0.15">
      <c r="A158" s="32" t="s">
        <v>429</v>
      </c>
      <c r="B158" s="33" t="s">
        <v>430</v>
      </c>
      <c r="C158" s="33" t="s">
        <v>102</v>
      </c>
      <c r="D158" s="44">
        <v>10000</v>
      </c>
      <c r="E158" s="33" t="s">
        <v>9</v>
      </c>
      <c r="F158" s="33" t="s">
        <v>29</v>
      </c>
      <c r="G158" s="36" t="str">
        <f t="shared" si="2"/>
        <v>Low</v>
      </c>
      <c r="H158" s="34">
        <v>0.2</v>
      </c>
      <c r="I158" s="11" t="str" cm="1">
        <f t="array" ref="I158">INDEX(_xlfn.TEXTSPLIT(טבלה1[[#This Row],[עמודה2]],","),1)</f>
        <v>Austin</v>
      </c>
      <c r="J158" s="12" t="str" cm="1">
        <f t="array" ref="J158">INDEX(_xlfn.TEXTSPLIT(טבלה1[[#This Row],[עמודה2]],","),2)</f>
        <v xml:space="preserve"> TX</v>
      </c>
      <c r="K158" s="37" t="str">
        <f>_xlfn.CONCAT(טבלה1[[#This Row],[AI_Companies]]," ",טבלה1[[#This Row],[עמודה1]])</f>
        <v>MasterBorn http://masterborn.com</v>
      </c>
      <c r="L158" s="36">
        <v>10</v>
      </c>
      <c r="M158" s="36" t="str">
        <f>IF(טבלה1[[#This Row],[עמודה53]]&gt;2000,"Yes","No")</f>
        <v>No</v>
      </c>
      <c r="N158" s="36">
        <v>49</v>
      </c>
      <c r="O158" s="36">
        <f>AVERAGE(טבלה1[[#This Row],[עמודה52]:[עמודה53]])</f>
        <v>149.5</v>
      </c>
      <c r="P158" s="36" t="str">
        <f>IF(טבלה1[[#This Row],[עמודה4]]="&lt; $25 / hr","0$ - $25 / hr",טבלה1[[#This Row],[עמודה4]])</f>
        <v>$50 - $99 / hr</v>
      </c>
      <c r="Q158" s="12" t="str" cm="1">
        <f t="array" ref="Q158">INDEX(_xlfn.TEXTSPLIT(טבלה1[[#This Row],[עמודה55]],"-"),1)</f>
        <v xml:space="preserve">$50 </v>
      </c>
      <c r="R158" s="21" t="str" cm="1">
        <f t="array" ref="R158">INDEX(_xlfn.TEXTSPLIT(INDEX(_xlfn.TEXTSPLIT(טבלה1[[#This Row],[עמודה55]],"-"),2),"/"),1)</f>
        <v xml:space="preserve"> $99 </v>
      </c>
      <c r="S158" s="36">
        <f>AVERAGE(טבלה1[[#This Row],[עמודה59]:[עמודה60]])</f>
        <v>74.5</v>
      </c>
      <c r="T158" s="38">
        <f>VALUE(SUBSTITUTE(טבלה1[[#This Row],[עמודה56]],"$",""))</f>
        <v>50</v>
      </c>
      <c r="U158" s="38">
        <f>VALUE(SUBSTITUTE(טבלה1[[#This Row],[עמודה57]],"$",""))</f>
        <v>99</v>
      </c>
      <c r="V158" s="38" t="str">
        <f>IF(טבלה1[[#This Row],[עמודה58]]&gt;30,"Yes","No")</f>
        <v>Yes</v>
      </c>
    </row>
    <row r="159" spans="1:22" x14ac:dyDescent="0.15">
      <c r="A159" s="32" t="s">
        <v>431</v>
      </c>
      <c r="B159" s="39" t="s">
        <v>432</v>
      </c>
      <c r="C159" s="39" t="s">
        <v>433</v>
      </c>
      <c r="D159" s="40">
        <v>5000</v>
      </c>
      <c r="E159" s="39" t="s">
        <v>9</v>
      </c>
      <c r="F159" s="39" t="s">
        <v>29</v>
      </c>
      <c r="G159" s="36" t="str">
        <f t="shared" si="2"/>
        <v>Low</v>
      </c>
      <c r="H159" s="41">
        <v>0.2</v>
      </c>
      <c r="I159" s="11" t="str" cm="1">
        <f t="array" ref="I159">INDEX(_xlfn.TEXTSPLIT(טבלה1[[#This Row],[עמודה2]],","),1)</f>
        <v>London</v>
      </c>
      <c r="J159" s="12" t="str" cm="1">
        <f t="array" ref="J159">INDEX(_xlfn.TEXTSPLIT(טבלה1[[#This Row],[עמודה2]],","),2)</f>
        <v xml:space="preserve"> United Kingdom</v>
      </c>
      <c r="K159" s="43" t="str">
        <f>_xlfn.CONCAT(טבלה1[[#This Row],[AI_Companies]]," ",טבלה1[[#This Row],[עמודה1]])</f>
        <v>EquinoxIS https://www.equinox.is/</v>
      </c>
      <c r="L159" s="28">
        <v>10</v>
      </c>
      <c r="M159" s="28" t="str">
        <f>IF(טבלה1[[#This Row],[עמודה53]]&gt;2000,"Yes","No")</f>
        <v>No</v>
      </c>
      <c r="N159" s="28">
        <v>49</v>
      </c>
      <c r="O159" s="28">
        <f>AVERAGE(טבלה1[[#This Row],[עמודה52]:[עמודה53]])</f>
        <v>29.5</v>
      </c>
      <c r="P159" s="28" t="str">
        <f>IF(טבלה1[[#This Row],[עמודה4]]="&lt; $25 / hr","0$ - $25 / hr",טבלה1[[#This Row],[עמודה4]])</f>
        <v>$50 - $99 / hr</v>
      </c>
      <c r="Q159" s="12" t="str" cm="1">
        <f t="array" ref="Q159">INDEX(_xlfn.TEXTSPLIT(טבלה1[[#This Row],[עמודה55]],"-"),1)</f>
        <v xml:space="preserve">$50 </v>
      </c>
      <c r="R159" s="21" t="str" cm="1">
        <f t="array" ref="R159">INDEX(_xlfn.TEXTSPLIT(INDEX(_xlfn.TEXTSPLIT(טבלה1[[#This Row],[עמודה55]],"-"),2),"/"),1)</f>
        <v xml:space="preserve"> $99 </v>
      </c>
      <c r="S159" s="28">
        <f>AVERAGE(טבלה1[[#This Row],[עמודה59]:[עמודה60]])</f>
        <v>74.5</v>
      </c>
      <c r="T159" s="31">
        <f>VALUE(SUBSTITUTE(טבלה1[[#This Row],[עמודה56]],"$",""))</f>
        <v>50</v>
      </c>
      <c r="U159" s="31">
        <f>VALUE(SUBSTITUTE(טבלה1[[#This Row],[עמודה57]],"$",""))</f>
        <v>99</v>
      </c>
      <c r="V159" s="31" t="str">
        <f>IF(טבלה1[[#This Row],[עמודה58]]&gt;30,"Yes","No")</f>
        <v>Yes</v>
      </c>
    </row>
    <row r="160" spans="1:22" x14ac:dyDescent="0.15">
      <c r="A160" s="32" t="s">
        <v>434</v>
      </c>
      <c r="B160" s="33" t="s">
        <v>435</v>
      </c>
      <c r="C160" s="33" t="s">
        <v>28</v>
      </c>
      <c r="D160" s="44">
        <v>5000</v>
      </c>
      <c r="E160" s="33" t="s">
        <v>33</v>
      </c>
      <c r="F160" s="33" t="s">
        <v>29</v>
      </c>
      <c r="G160" s="36" t="str">
        <f t="shared" si="2"/>
        <v>Low</v>
      </c>
      <c r="H160" s="34">
        <v>0.15</v>
      </c>
      <c r="I160" s="11" t="str" cm="1">
        <f t="array" ref="I160">INDEX(_xlfn.TEXTSPLIT(טבלה1[[#This Row],[עמודה2]],","),1)</f>
        <v>St. George</v>
      </c>
      <c r="J160" s="12" t="str" cm="1">
        <f t="array" ref="J160">INDEX(_xlfn.TEXTSPLIT(טבלה1[[#This Row],[עמודה2]],","),2)</f>
        <v xml:space="preserve"> UT</v>
      </c>
      <c r="K160" s="37" t="str">
        <f>_xlfn.CONCAT(טבלה1[[#This Row],[AI_Companies]]," ",טבלה1[[#This Row],[עמודה1]])</f>
        <v>YodelTechnologies http://www.yodelvoice.com/</v>
      </c>
      <c r="L160" s="36">
        <v>10</v>
      </c>
      <c r="M160" s="36" t="str">
        <f>IF(טבלה1[[#This Row],[עמודה53]]&gt;2000,"Yes","No")</f>
        <v>No</v>
      </c>
      <c r="N160" s="36">
        <v>49</v>
      </c>
      <c r="O160" s="36">
        <f>AVERAGE(טבלה1[[#This Row],[עמודה52]:[עמודה53]])</f>
        <v>29.5</v>
      </c>
      <c r="P160" s="36" t="str">
        <f>IF(טבלה1[[#This Row],[עמודה4]]="&lt; $25 / hr","0$ - $25 / hr",טבלה1[[#This Row],[עמודה4]])</f>
        <v>$50 - $99 / hr</v>
      </c>
      <c r="Q160" s="12" t="str" cm="1">
        <f t="array" ref="Q160">INDEX(_xlfn.TEXTSPLIT(טבלה1[[#This Row],[עמודה55]],"-"),1)</f>
        <v xml:space="preserve">$50 </v>
      </c>
      <c r="R160" s="21" t="str" cm="1">
        <f t="array" ref="R160">INDEX(_xlfn.TEXTSPLIT(INDEX(_xlfn.TEXTSPLIT(טבלה1[[#This Row],[עמודה55]],"-"),2),"/"),1)</f>
        <v xml:space="preserve"> $99 </v>
      </c>
      <c r="S160" s="36">
        <f>AVERAGE(טבלה1[[#This Row],[עמודה59]:[עמודה60]])</f>
        <v>74.5</v>
      </c>
      <c r="T160" s="38">
        <f>VALUE(SUBSTITUTE(טבלה1[[#This Row],[עמודה56]],"$",""))</f>
        <v>50</v>
      </c>
      <c r="U160" s="38">
        <f>VALUE(SUBSTITUTE(טבלה1[[#This Row],[עמודה57]],"$",""))</f>
        <v>99</v>
      </c>
      <c r="V160" s="38" t="str">
        <f>IF(טבלה1[[#This Row],[עמודה58]]&gt;30,"Yes","No")</f>
        <v>Yes</v>
      </c>
    </row>
    <row r="161" spans="1:22" x14ac:dyDescent="0.15">
      <c r="A161" s="32" t="s">
        <v>436</v>
      </c>
      <c r="B161" s="39" t="s">
        <v>437</v>
      </c>
      <c r="C161" s="39" t="s">
        <v>303</v>
      </c>
      <c r="D161" s="40">
        <v>5000</v>
      </c>
      <c r="E161" s="39" t="s">
        <v>9</v>
      </c>
      <c r="F161" s="39" t="s">
        <v>117</v>
      </c>
      <c r="G161" s="36" t="str">
        <f t="shared" si="2"/>
        <v>Low</v>
      </c>
      <c r="H161" s="41">
        <v>0.2</v>
      </c>
      <c r="I161" s="11" t="str" cm="1">
        <f t="array" ref="I161">INDEX(_xlfn.TEXTSPLIT(טבלה1[[#This Row],[עמודה2]],","),1)</f>
        <v>Warszawa</v>
      </c>
      <c r="J161" s="12" t="str" cm="1">
        <f t="array" ref="J161">INDEX(_xlfn.TEXTSPLIT(טבלה1[[#This Row],[עמודה2]],","),2)</f>
        <v xml:space="preserve"> Poland</v>
      </c>
      <c r="K161" s="43" t="str">
        <f>_xlfn.CONCAT(טבלה1[[#This Row],[AI_Companies]]," ",טבלה1[[#This Row],[עמודה1]])</f>
        <v>DatBI https://datbi.eu/</v>
      </c>
      <c r="L161" s="28">
        <v>2</v>
      </c>
      <c r="M161" s="28" t="str">
        <f>IF(טבלה1[[#This Row],[עמודה53]]&gt;2000,"Yes","No")</f>
        <v>No</v>
      </c>
      <c r="N161" s="28">
        <v>9</v>
      </c>
      <c r="O161" s="28">
        <f>AVERAGE(טבלה1[[#This Row],[עמודה52]:[עמודה53]])</f>
        <v>29.5</v>
      </c>
      <c r="P161" s="28" t="str">
        <f>IF(טבלה1[[#This Row],[עמודה4]]="&lt; $25 / hr","0$ - $25 / hr",טבלה1[[#This Row],[עמודה4]])</f>
        <v>$25 - $49 / hr</v>
      </c>
      <c r="Q161" s="12" t="str" cm="1">
        <f t="array" ref="Q161">INDEX(_xlfn.TEXTSPLIT(טבלה1[[#This Row],[עמודה55]],"-"),1)</f>
        <v xml:space="preserve">$25 </v>
      </c>
      <c r="R161" s="21" t="str" cm="1">
        <f t="array" ref="R161">INDEX(_xlfn.TEXTSPLIT(INDEX(_xlfn.TEXTSPLIT(טבלה1[[#This Row],[עמודה55]],"-"),2),"/"),1)</f>
        <v xml:space="preserve"> $49 </v>
      </c>
      <c r="S161" s="28">
        <f>AVERAGE(טבלה1[[#This Row],[עמודה59]:[עמודה60]])</f>
        <v>37</v>
      </c>
      <c r="T161" s="31">
        <f>VALUE(SUBSTITUTE(טבלה1[[#This Row],[עמודה56]],"$",""))</f>
        <v>25</v>
      </c>
      <c r="U161" s="31">
        <f>VALUE(SUBSTITUTE(טבלה1[[#This Row],[עמודה57]],"$",""))</f>
        <v>49</v>
      </c>
      <c r="V161" s="31" t="str">
        <f>IF(טבלה1[[#This Row],[עמודה58]]&gt;30,"Yes","No")</f>
        <v>Yes</v>
      </c>
    </row>
    <row r="162" spans="1:22" x14ac:dyDescent="0.15">
      <c r="A162" s="32" t="s">
        <v>438</v>
      </c>
      <c r="B162" s="33" t="s">
        <v>439</v>
      </c>
      <c r="C162" s="33" t="s">
        <v>440</v>
      </c>
      <c r="D162" s="44">
        <v>5000</v>
      </c>
      <c r="E162" s="33" t="s">
        <v>33</v>
      </c>
      <c r="F162" s="33" t="s">
        <v>29</v>
      </c>
      <c r="G162" s="36" t="str">
        <f t="shared" si="2"/>
        <v>Low</v>
      </c>
      <c r="H162" s="34">
        <v>0.2</v>
      </c>
      <c r="I162" s="11" t="str" cm="1">
        <f t="array" ref="I162">INDEX(_xlfn.TEXTSPLIT(טבלה1[[#This Row],[עמודה2]],","),1)</f>
        <v>Zagreb</v>
      </c>
      <c r="J162" s="12" t="str" cm="1">
        <f t="array" ref="J162">INDEX(_xlfn.TEXTSPLIT(טבלה1[[#This Row],[עמודה2]],","),2)</f>
        <v xml:space="preserve"> Croatia</v>
      </c>
      <c r="K162" s="37" t="str">
        <f>_xlfn.CONCAT(טבלה1[[#This Row],[AI_Companies]]," ",טבלה1[[#This Row],[עמודה1]])</f>
        <v>definition8 http://www.definition8.com</v>
      </c>
      <c r="L162" s="36">
        <v>10</v>
      </c>
      <c r="M162" s="36" t="str">
        <f>IF(טבלה1[[#This Row],[עמודה53]]&gt;2000,"Yes","No")</f>
        <v>No</v>
      </c>
      <c r="N162" s="36">
        <v>49</v>
      </c>
      <c r="O162" s="36">
        <f>AVERAGE(טבלה1[[#This Row],[עמודה52]:[עמודה53]])</f>
        <v>5.5</v>
      </c>
      <c r="P162" s="36" t="str">
        <f>IF(טבלה1[[#This Row],[עמודה4]]="&lt; $25 / hr","0$ - $25 / hr",טבלה1[[#This Row],[עמודה4]])</f>
        <v>$50 - $99 / hr</v>
      </c>
      <c r="Q162" s="12" t="str" cm="1">
        <f t="array" ref="Q162">INDEX(_xlfn.TEXTSPLIT(טבלה1[[#This Row],[עמודה55]],"-"),1)</f>
        <v xml:space="preserve">$50 </v>
      </c>
      <c r="R162" s="21" t="str" cm="1">
        <f t="array" ref="R162">INDEX(_xlfn.TEXTSPLIT(INDEX(_xlfn.TEXTSPLIT(טבלה1[[#This Row],[עמודה55]],"-"),2),"/"),1)</f>
        <v xml:space="preserve"> $99 </v>
      </c>
      <c r="S162" s="36">
        <f>AVERAGE(טבלה1[[#This Row],[עמודה59]:[עמודה60]])</f>
        <v>74.5</v>
      </c>
      <c r="T162" s="38">
        <f>VALUE(SUBSTITUTE(טבלה1[[#This Row],[עמודה56]],"$",""))</f>
        <v>50</v>
      </c>
      <c r="U162" s="38">
        <f>VALUE(SUBSTITUTE(טבלה1[[#This Row],[עמודה57]],"$",""))</f>
        <v>99</v>
      </c>
      <c r="V162" s="38" t="str">
        <f>IF(טבלה1[[#This Row],[עמודה58]]&gt;30,"Yes","No")</f>
        <v>Yes</v>
      </c>
    </row>
    <row r="163" spans="1:22" x14ac:dyDescent="0.15">
      <c r="A163" s="32" t="s">
        <v>441</v>
      </c>
      <c r="B163" s="39" t="s">
        <v>442</v>
      </c>
      <c r="C163" s="39" t="s">
        <v>443</v>
      </c>
      <c r="D163" s="40">
        <v>1000</v>
      </c>
      <c r="E163" s="39" t="s">
        <v>33</v>
      </c>
      <c r="F163" s="39" t="s">
        <v>29</v>
      </c>
      <c r="G163" s="36" t="str">
        <f t="shared" si="2"/>
        <v>Low</v>
      </c>
      <c r="H163" s="41">
        <v>0.15</v>
      </c>
      <c r="I163" s="11" t="str" cm="1">
        <f t="array" ref="I163">INDEX(_xlfn.TEXTSPLIT(טבלה1[[#This Row],[עמודה2]],","),1)</f>
        <v>Sarajevo</v>
      </c>
      <c r="J163" s="12" t="str" cm="1">
        <f t="array" ref="J163">INDEX(_xlfn.TEXTSPLIT(טבלה1[[#This Row],[עמודה2]],","),2)</f>
        <v xml:space="preserve"> Bosnia and Herzegovina</v>
      </c>
      <c r="K163" s="43" t="str">
        <f>_xlfn.CONCAT(טבלה1[[#This Row],[AI_Companies]]," ",טבלה1[[#This Row],[עמודה1]])</f>
        <v>AppImpact https://www.appimpact.ba</v>
      </c>
      <c r="L163" s="28">
        <v>10</v>
      </c>
      <c r="M163" s="28" t="str">
        <f>IF(טבלה1[[#This Row],[עמודה53]]&gt;2000,"Yes","No")</f>
        <v>No</v>
      </c>
      <c r="N163" s="28">
        <v>49</v>
      </c>
      <c r="O163" s="28">
        <f>AVERAGE(טבלה1[[#This Row],[עמודה52]:[עמודה53]])</f>
        <v>29.5</v>
      </c>
      <c r="P163" s="28" t="str">
        <f>IF(טבלה1[[#This Row],[עמודה4]]="&lt; $25 / hr","0$ - $25 / hr",טבלה1[[#This Row],[עמודה4]])</f>
        <v>$25 - $49 / hr</v>
      </c>
      <c r="Q163" s="12" t="str" cm="1">
        <f t="array" ref="Q163">INDEX(_xlfn.TEXTSPLIT(טבלה1[[#This Row],[עמודה55]],"-"),1)</f>
        <v xml:space="preserve">$25 </v>
      </c>
      <c r="R163" s="21" t="str" cm="1">
        <f t="array" ref="R163">INDEX(_xlfn.TEXTSPLIT(INDEX(_xlfn.TEXTSPLIT(טבלה1[[#This Row],[עמודה55]],"-"),2),"/"),1)</f>
        <v xml:space="preserve"> $49 </v>
      </c>
      <c r="S163" s="28">
        <f>AVERAGE(טבלה1[[#This Row],[עמודה59]:[עמודה60]])</f>
        <v>37</v>
      </c>
      <c r="T163" s="31">
        <f>VALUE(SUBSTITUTE(טבלה1[[#This Row],[עמודה56]],"$",""))</f>
        <v>25</v>
      </c>
      <c r="U163" s="31">
        <f>VALUE(SUBSTITUTE(טבלה1[[#This Row],[עמודה57]],"$",""))</f>
        <v>49</v>
      </c>
      <c r="V163" s="31" t="str">
        <f>IF(טבלה1[[#This Row],[עמודה58]]&gt;30,"Yes","No")</f>
        <v>Yes</v>
      </c>
    </row>
    <row r="164" spans="1:22" x14ac:dyDescent="0.15">
      <c r="A164" s="32" t="s">
        <v>444</v>
      </c>
      <c r="B164" s="33" t="s">
        <v>445</v>
      </c>
      <c r="C164" s="33" t="s">
        <v>8</v>
      </c>
      <c r="D164" s="44">
        <v>5000</v>
      </c>
      <c r="E164" s="33" t="s">
        <v>14</v>
      </c>
      <c r="F164" s="33" t="s">
        <v>29</v>
      </c>
      <c r="G164" s="36" t="str">
        <f t="shared" si="2"/>
        <v>Low</v>
      </c>
      <c r="H164" s="34">
        <v>0.2</v>
      </c>
      <c r="I164" s="11" t="str" cm="1">
        <f t="array" ref="I164">INDEX(_xlfn.TEXTSPLIT(טבלה1[[#This Row],[עמודה2]],","),1)</f>
        <v>Bernex</v>
      </c>
      <c r="J164" s="12" t="str" cm="1">
        <f t="array" ref="J164">INDEX(_xlfn.TEXTSPLIT(טבלה1[[#This Row],[עמודה2]],","),2)</f>
        <v xml:space="preserve"> Switzerland</v>
      </c>
      <c r="K164" s="37" t="str">
        <f>_xlfn.CONCAT(טבלה1[[#This Row],[AI_Companies]]," ",טבלה1[[#This Row],[עמודה1]])</f>
        <v>SoftwareService&amp;Innovation https://software-innovation.ch/</v>
      </c>
      <c r="L164" s="36">
        <v>10</v>
      </c>
      <c r="M164" s="36" t="str">
        <f>IF(טבלה1[[#This Row],[עמודה53]]&gt;2000,"Yes","No")</f>
        <v>No</v>
      </c>
      <c r="N164" s="36">
        <v>49</v>
      </c>
      <c r="O164" s="36">
        <f>AVERAGE(טבלה1[[#This Row],[עמודה52]:[עמודה53]])</f>
        <v>29.5</v>
      </c>
      <c r="P164" s="36" t="str">
        <f>IF(טבלה1[[#This Row],[עמודה4]]="&lt; $25 / hr","0$ - $25 / hr",טבלה1[[#This Row],[עמודה4]])</f>
        <v>$25 - $49 / hr</v>
      </c>
      <c r="Q164" s="12" t="str" cm="1">
        <f t="array" ref="Q164">INDEX(_xlfn.TEXTSPLIT(טבלה1[[#This Row],[עמודה55]],"-"),1)</f>
        <v xml:space="preserve">$25 </v>
      </c>
      <c r="R164" s="21" t="str" cm="1">
        <f t="array" ref="R164">INDEX(_xlfn.TEXTSPLIT(INDEX(_xlfn.TEXTSPLIT(טבלה1[[#This Row],[עמודה55]],"-"),2),"/"),1)</f>
        <v xml:space="preserve"> $49 </v>
      </c>
      <c r="S164" s="36">
        <f>AVERAGE(טבלה1[[#This Row],[עמודה59]:[עמודה60]])</f>
        <v>37</v>
      </c>
      <c r="T164" s="38">
        <f>VALUE(SUBSTITUTE(טבלה1[[#This Row],[עמודה56]],"$",""))</f>
        <v>25</v>
      </c>
      <c r="U164" s="38">
        <f>VALUE(SUBSTITUTE(טבלה1[[#This Row],[עמודה57]],"$",""))</f>
        <v>49</v>
      </c>
      <c r="V164" s="38" t="str">
        <f>IF(טבלה1[[#This Row],[עמודה58]]&gt;30,"Yes","No")</f>
        <v>Yes</v>
      </c>
    </row>
    <row r="165" spans="1:22" x14ac:dyDescent="0.15">
      <c r="A165" s="32" t="s">
        <v>446</v>
      </c>
      <c r="B165" s="39" t="s">
        <v>447</v>
      </c>
      <c r="C165" s="39" t="s">
        <v>366</v>
      </c>
      <c r="D165" s="40">
        <v>10000</v>
      </c>
      <c r="E165" s="39" t="s">
        <v>33</v>
      </c>
      <c r="F165" s="39" t="s">
        <v>10</v>
      </c>
      <c r="G165" s="36" t="str">
        <f t="shared" si="2"/>
        <v>Low</v>
      </c>
      <c r="H165" s="41">
        <v>0.1</v>
      </c>
      <c r="I165" s="11" t="str" cm="1">
        <f t="array" ref="I165">INDEX(_xlfn.TEXTSPLIT(טבלה1[[#This Row],[עמודה2]],","),1)</f>
        <v>Austin</v>
      </c>
      <c r="J165" s="12" t="str" cm="1">
        <f t="array" ref="J165">INDEX(_xlfn.TEXTSPLIT(טבלה1[[#This Row],[עמודה2]],","),2)</f>
        <v xml:space="preserve"> TX</v>
      </c>
      <c r="K165" s="43" t="str">
        <f>_xlfn.CONCAT(טבלה1[[#This Row],[AI_Companies]]," ",טבלה1[[#This Row],[עמודה1]])</f>
        <v>VTRIOSolutions http://www.vtrio.com</v>
      </c>
      <c r="L165" s="28">
        <v>50</v>
      </c>
      <c r="M165" s="28" t="str">
        <f>IF(טבלה1[[#This Row],[עמודה53]]&gt;2000,"Yes","No")</f>
        <v>No</v>
      </c>
      <c r="N165" s="28">
        <v>249</v>
      </c>
      <c r="O165" s="28">
        <f>AVERAGE(טבלה1[[#This Row],[עמודה52]:[עמודה53]])</f>
        <v>29.5</v>
      </c>
      <c r="P165" s="28" t="str">
        <f>IF(טבלה1[[#This Row],[עמודה4]]="&lt; $25 / hr","0$ - $25 / hr",טבלה1[[#This Row],[עמודה4]])</f>
        <v>0$ - $25 / hr</v>
      </c>
      <c r="Q165" s="12" t="str" cm="1">
        <f t="array" ref="Q165">INDEX(_xlfn.TEXTSPLIT(טבלה1[[#This Row],[עמודה55]],"-"),1)</f>
        <v xml:space="preserve">0$ </v>
      </c>
      <c r="R165" s="21" t="str" cm="1">
        <f t="array" ref="R165">INDEX(_xlfn.TEXTSPLIT(INDEX(_xlfn.TEXTSPLIT(טבלה1[[#This Row],[עמודה55]],"-"),2),"/"),1)</f>
        <v xml:space="preserve"> $25 </v>
      </c>
      <c r="S165" s="28">
        <f>AVERAGE(טבלה1[[#This Row],[עמודה59]:[עמודה60]])</f>
        <v>12.5</v>
      </c>
      <c r="T165" s="31">
        <f>VALUE(SUBSTITUTE(טבלה1[[#This Row],[עמודה56]],"$",""))</f>
        <v>0</v>
      </c>
      <c r="U165" s="31">
        <f>VALUE(SUBSTITUTE(טבלה1[[#This Row],[עמודה57]],"$",""))</f>
        <v>25</v>
      </c>
      <c r="V165" s="31" t="str">
        <f>IF(טבלה1[[#This Row],[עמודה58]]&gt;30,"Yes","No")</f>
        <v>No</v>
      </c>
    </row>
    <row r="166" spans="1:22" x14ac:dyDescent="0.15">
      <c r="A166" s="32" t="s">
        <v>448</v>
      </c>
      <c r="B166" s="33" t="s">
        <v>449</v>
      </c>
      <c r="C166" s="33" t="s">
        <v>450</v>
      </c>
      <c r="D166" s="44">
        <v>1000</v>
      </c>
      <c r="E166" s="33" t="s">
        <v>9</v>
      </c>
      <c r="F166" s="33" t="s">
        <v>117</v>
      </c>
      <c r="G166" s="36" t="str">
        <f t="shared" si="2"/>
        <v>Low</v>
      </c>
      <c r="H166" s="34">
        <v>0.2</v>
      </c>
      <c r="I166" s="11" t="str" cm="1">
        <f t="array" ref="I166">INDEX(_xlfn.TEXTSPLIT(טבלה1[[#This Row],[עמודה2]],","),1)</f>
        <v>Skopje</v>
      </c>
      <c r="J166" s="12" t="str" cm="1">
        <f t="array" ref="J166">INDEX(_xlfn.TEXTSPLIT(טבלה1[[#This Row],[עמודה2]],","),2)</f>
        <v xml:space="preserve"> North Macedonia</v>
      </c>
      <c r="K166" s="37" t="str">
        <f>_xlfn.CONCAT(טבלה1[[#This Row],[AI_Companies]]," ",טבלה1[[#This Row],[עמודה1]])</f>
        <v>WebFactoryLLC http://webfactory.mk</v>
      </c>
      <c r="L166" s="36">
        <v>2</v>
      </c>
      <c r="M166" s="36" t="str">
        <f>IF(טבלה1[[#This Row],[עמודה53]]&gt;2000,"Yes","No")</f>
        <v>No</v>
      </c>
      <c r="N166" s="36">
        <v>9</v>
      </c>
      <c r="O166" s="36">
        <f>AVERAGE(טבלה1[[#This Row],[עמודה52]:[עמודה53]])</f>
        <v>149.5</v>
      </c>
      <c r="P166" s="36" t="str">
        <f>IF(טבלה1[[#This Row],[עמודה4]]="&lt; $25 / hr","0$ - $25 / hr",טבלה1[[#This Row],[עמודה4]])</f>
        <v>$25 - $49 / hr</v>
      </c>
      <c r="Q166" s="12" t="str" cm="1">
        <f t="array" ref="Q166">INDEX(_xlfn.TEXTSPLIT(טבלה1[[#This Row],[עמודה55]],"-"),1)</f>
        <v xml:space="preserve">$25 </v>
      </c>
      <c r="R166" s="21" t="str" cm="1">
        <f t="array" ref="R166">INDEX(_xlfn.TEXTSPLIT(INDEX(_xlfn.TEXTSPLIT(טבלה1[[#This Row],[עמודה55]],"-"),2),"/"),1)</f>
        <v xml:space="preserve"> $49 </v>
      </c>
      <c r="S166" s="36">
        <f>AVERAGE(טבלה1[[#This Row],[עמודה59]:[עמודה60]])</f>
        <v>37</v>
      </c>
      <c r="T166" s="38">
        <f>VALUE(SUBSTITUTE(טבלה1[[#This Row],[עמודה56]],"$",""))</f>
        <v>25</v>
      </c>
      <c r="U166" s="38">
        <f>VALUE(SUBSTITUTE(טבלה1[[#This Row],[עמודה57]],"$",""))</f>
        <v>49</v>
      </c>
      <c r="V166" s="38" t="str">
        <f>IF(טבלה1[[#This Row],[עמודה58]]&gt;30,"Yes","No")</f>
        <v>Yes</v>
      </c>
    </row>
    <row r="167" spans="1:22" x14ac:dyDescent="0.15">
      <c r="A167" s="32" t="s">
        <v>451</v>
      </c>
      <c r="B167" s="39" t="s">
        <v>452</v>
      </c>
      <c r="C167" s="39" t="s">
        <v>453</v>
      </c>
      <c r="D167" s="40">
        <v>50000</v>
      </c>
      <c r="E167" s="39" t="s">
        <v>9</v>
      </c>
      <c r="F167" s="39" t="s">
        <v>29</v>
      </c>
      <c r="G167" s="36" t="str">
        <f t="shared" si="2"/>
        <v>Low</v>
      </c>
      <c r="H167" s="41">
        <v>0.2</v>
      </c>
      <c r="I167" s="11" t="str" cm="1">
        <f t="array" ref="I167">INDEX(_xlfn.TEXTSPLIT(טבלה1[[#This Row],[עמודה2]],","),1)</f>
        <v>Sheridan</v>
      </c>
      <c r="J167" s="12" t="str" cm="1">
        <f t="array" ref="J167">INDEX(_xlfn.TEXTSPLIT(טבלה1[[#This Row],[עמודה2]],","),2)</f>
        <v xml:space="preserve"> WY</v>
      </c>
      <c r="K167" s="43" t="str">
        <f>_xlfn.CONCAT(טבלה1[[#This Row],[AI_Companies]]," ",טבלה1[[#This Row],[עמודה1]])</f>
        <v>GambixLLC http://gambixit.com</v>
      </c>
      <c r="L167" s="28">
        <v>10</v>
      </c>
      <c r="M167" s="28" t="str">
        <f>IF(טבלה1[[#This Row],[עמודה53]]&gt;2000,"Yes","No")</f>
        <v>No</v>
      </c>
      <c r="N167" s="28">
        <v>49</v>
      </c>
      <c r="O167" s="28">
        <f>AVERAGE(טבלה1[[#This Row],[עמודה52]:[עמודה53]])</f>
        <v>5.5</v>
      </c>
      <c r="P167" s="28" t="str">
        <f>IF(טבלה1[[#This Row],[עמודה4]]="&lt; $25 / hr","0$ - $25 / hr",טבלה1[[#This Row],[עמודה4]])</f>
        <v>$50 - $99 / hr</v>
      </c>
      <c r="Q167" s="12" t="str" cm="1">
        <f t="array" ref="Q167">INDEX(_xlfn.TEXTSPLIT(טבלה1[[#This Row],[עמודה55]],"-"),1)</f>
        <v xml:space="preserve">$50 </v>
      </c>
      <c r="R167" s="21" t="str" cm="1">
        <f t="array" ref="R167">INDEX(_xlfn.TEXTSPLIT(INDEX(_xlfn.TEXTSPLIT(טבלה1[[#This Row],[עמודה55]],"-"),2),"/"),1)</f>
        <v xml:space="preserve"> $99 </v>
      </c>
      <c r="S167" s="28">
        <f>AVERAGE(טבלה1[[#This Row],[עמודה59]:[עמודה60]])</f>
        <v>74.5</v>
      </c>
      <c r="T167" s="31">
        <f>VALUE(SUBSTITUTE(טבלה1[[#This Row],[עמודה56]],"$",""))</f>
        <v>50</v>
      </c>
      <c r="U167" s="31">
        <f>VALUE(SUBSTITUTE(טבלה1[[#This Row],[עמודה57]],"$",""))</f>
        <v>99</v>
      </c>
      <c r="V167" s="31" t="str">
        <f>IF(טבלה1[[#This Row],[עמודה58]]&gt;30,"Yes","No")</f>
        <v>Yes</v>
      </c>
    </row>
    <row r="168" spans="1:22" x14ac:dyDescent="0.15">
      <c r="A168" s="32" t="s">
        <v>454</v>
      </c>
      <c r="B168" s="33" t="s">
        <v>455</v>
      </c>
      <c r="C168" s="33" t="s">
        <v>456</v>
      </c>
      <c r="D168" s="44">
        <v>5000</v>
      </c>
      <c r="E168" s="33" t="s">
        <v>33</v>
      </c>
      <c r="F168" s="33" t="s">
        <v>29</v>
      </c>
      <c r="G168" s="36" t="str">
        <f t="shared" si="2"/>
        <v>Low</v>
      </c>
      <c r="H168" s="34">
        <v>0.2</v>
      </c>
      <c r="I168" s="11" t="str" cm="1">
        <f t="array" ref="I168">INDEX(_xlfn.TEXTSPLIT(טבלה1[[#This Row],[עמודה2]],","),1)</f>
        <v>Prague</v>
      </c>
      <c r="J168" s="12" t="str" cm="1">
        <f t="array" ref="J168">INDEX(_xlfn.TEXTSPLIT(טבלה1[[#This Row],[עמודה2]],","),2)</f>
        <v xml:space="preserve"> Czech Republic</v>
      </c>
      <c r="K168" s="37" t="str">
        <f>_xlfn.CONCAT(טבלה1[[#This Row],[AI_Companies]]," ",טבלה1[[#This Row],[עמודה1]])</f>
        <v>Hardsun https://hardsun.eu</v>
      </c>
      <c r="L168" s="36">
        <v>10</v>
      </c>
      <c r="M168" s="36" t="str">
        <f>IF(טבלה1[[#This Row],[עמודה53]]&gt;2000,"Yes","No")</f>
        <v>No</v>
      </c>
      <c r="N168" s="36">
        <v>49</v>
      </c>
      <c r="O168" s="36">
        <f>AVERAGE(טבלה1[[#This Row],[עמודה52]:[עמודה53]])</f>
        <v>29.5</v>
      </c>
      <c r="P168" s="36" t="str">
        <f>IF(טבלה1[[#This Row],[עמודה4]]="&lt; $25 / hr","0$ - $25 / hr",טבלה1[[#This Row],[עמודה4]])</f>
        <v>$50 - $99 / hr</v>
      </c>
      <c r="Q168" s="12" t="str" cm="1">
        <f t="array" ref="Q168">INDEX(_xlfn.TEXTSPLIT(טבלה1[[#This Row],[עמודה55]],"-"),1)</f>
        <v xml:space="preserve">$50 </v>
      </c>
      <c r="R168" s="21" t="str" cm="1">
        <f t="array" ref="R168">INDEX(_xlfn.TEXTSPLIT(INDEX(_xlfn.TEXTSPLIT(טבלה1[[#This Row],[עמודה55]],"-"),2),"/"),1)</f>
        <v xml:space="preserve"> $99 </v>
      </c>
      <c r="S168" s="36">
        <f>AVERAGE(טבלה1[[#This Row],[עמודה59]:[עמודה60]])</f>
        <v>74.5</v>
      </c>
      <c r="T168" s="38">
        <f>VALUE(SUBSTITUTE(טבלה1[[#This Row],[עמודה56]],"$",""))</f>
        <v>50</v>
      </c>
      <c r="U168" s="38">
        <f>VALUE(SUBSTITUTE(טבלה1[[#This Row],[עמודה57]],"$",""))</f>
        <v>99</v>
      </c>
      <c r="V168" s="38" t="str">
        <f>IF(טבלה1[[#This Row],[עמודה58]]&gt;30,"Yes","No")</f>
        <v>Yes</v>
      </c>
    </row>
    <row r="169" spans="1:22" x14ac:dyDescent="0.15">
      <c r="A169" s="32" t="s">
        <v>457</v>
      </c>
      <c r="B169" s="39" t="s">
        <v>458</v>
      </c>
      <c r="C169" s="39" t="s">
        <v>53</v>
      </c>
      <c r="D169" s="40">
        <v>10000</v>
      </c>
      <c r="E169" s="39" t="s">
        <v>33</v>
      </c>
      <c r="F169" s="39" t="s">
        <v>29</v>
      </c>
      <c r="G169" s="36" t="str">
        <f t="shared" si="2"/>
        <v>Low</v>
      </c>
      <c r="H169" s="41">
        <v>0.1</v>
      </c>
      <c r="I169" s="11" t="str" cm="1">
        <f t="array" ref="I169">INDEX(_xlfn.TEXTSPLIT(טבלה1[[#This Row],[עמודה2]],","),1)</f>
        <v>Lviv</v>
      </c>
      <c r="J169" s="12" t="str" cm="1">
        <f t="array" ref="J169">INDEX(_xlfn.TEXTSPLIT(טבלה1[[#This Row],[עמודה2]],","),2)</f>
        <v xml:space="preserve"> Ukraine</v>
      </c>
      <c r="K169" s="43" t="str">
        <f>_xlfn.CONCAT(טבלה1[[#This Row],[AI_Companies]]," ",טבלה1[[#This Row],[עמודה1]])</f>
        <v>AppWell.Health https://appwell.health/</v>
      </c>
      <c r="L169" s="28">
        <v>10</v>
      </c>
      <c r="M169" s="28" t="str">
        <f>IF(טבלה1[[#This Row],[עמודה53]]&gt;2000,"Yes","No")</f>
        <v>No</v>
      </c>
      <c r="N169" s="28">
        <v>49</v>
      </c>
      <c r="O169" s="28">
        <f>AVERAGE(טבלה1[[#This Row],[עמודה52]:[עמודה53]])</f>
        <v>29.5</v>
      </c>
      <c r="P169" s="28" t="str">
        <f>IF(טבלה1[[#This Row],[עמודה4]]="&lt; $25 / hr","0$ - $25 / hr",טבלה1[[#This Row],[עמודה4]])</f>
        <v>$25 - $49 / hr</v>
      </c>
      <c r="Q169" s="12" t="str" cm="1">
        <f t="array" ref="Q169">INDEX(_xlfn.TEXTSPLIT(טבלה1[[#This Row],[עמודה55]],"-"),1)</f>
        <v xml:space="preserve">$25 </v>
      </c>
      <c r="R169" s="21" t="str" cm="1">
        <f t="array" ref="R169">INDEX(_xlfn.TEXTSPLIT(INDEX(_xlfn.TEXTSPLIT(טבלה1[[#This Row],[עמודה55]],"-"),2),"/"),1)</f>
        <v xml:space="preserve"> $49 </v>
      </c>
      <c r="S169" s="28">
        <f>AVERAGE(טבלה1[[#This Row],[עמודה59]:[עמודה60]])</f>
        <v>37</v>
      </c>
      <c r="T169" s="31">
        <f>VALUE(SUBSTITUTE(טבלה1[[#This Row],[עמודה56]],"$",""))</f>
        <v>25</v>
      </c>
      <c r="U169" s="31">
        <f>VALUE(SUBSTITUTE(טבלה1[[#This Row],[עמודה57]],"$",""))</f>
        <v>49</v>
      </c>
      <c r="V169" s="31" t="str">
        <f>IF(טבלה1[[#This Row],[עמודה58]]&gt;30,"Yes","No")</f>
        <v>Yes</v>
      </c>
    </row>
    <row r="170" spans="1:22" x14ac:dyDescent="0.15">
      <c r="A170" s="32" t="s">
        <v>459</v>
      </c>
      <c r="B170" s="33" t="s">
        <v>460</v>
      </c>
      <c r="C170" s="33" t="s">
        <v>461</v>
      </c>
      <c r="D170" s="44">
        <v>50000</v>
      </c>
      <c r="E170" s="33" t="s">
        <v>9</v>
      </c>
      <c r="F170" s="33" t="s">
        <v>29</v>
      </c>
      <c r="G170" s="36" t="str">
        <f t="shared" si="2"/>
        <v>Low</v>
      </c>
      <c r="H170" s="34">
        <v>0.1</v>
      </c>
      <c r="I170" s="11" t="str" cm="1">
        <f t="array" ref="I170">INDEX(_xlfn.TEXTSPLIT(טבלה1[[#This Row],[עמודה2]],","),1)</f>
        <v>Kyiv</v>
      </c>
      <c r="J170" s="12" t="str" cm="1">
        <f t="array" ref="J170">INDEX(_xlfn.TEXTSPLIT(טבלה1[[#This Row],[עמודה2]],","),2)</f>
        <v xml:space="preserve"> Ukraine</v>
      </c>
      <c r="K170" s="37" t="str">
        <f>_xlfn.CONCAT(טבלה1[[#This Row],[AI_Companies]]," ",טבלה1[[#This Row],[עמודה1]])</f>
        <v>DataProSoftware https://dataprocorp.tech</v>
      </c>
      <c r="L170" s="36">
        <v>10</v>
      </c>
      <c r="M170" s="36" t="str">
        <f>IF(טבלה1[[#This Row],[עמודה53]]&gt;2000,"Yes","No")</f>
        <v>No</v>
      </c>
      <c r="N170" s="36">
        <v>49</v>
      </c>
      <c r="O170" s="36">
        <f>AVERAGE(טבלה1[[#This Row],[עמודה52]:[עמודה53]])</f>
        <v>29.5</v>
      </c>
      <c r="P170" s="36" t="str">
        <f>IF(טבלה1[[#This Row],[עמודה4]]="&lt; $25 / hr","0$ - $25 / hr",טבלה1[[#This Row],[עמודה4]])</f>
        <v>$25 - $49 / hr</v>
      </c>
      <c r="Q170" s="12" t="str" cm="1">
        <f t="array" ref="Q170">INDEX(_xlfn.TEXTSPLIT(טבלה1[[#This Row],[עמודה55]],"-"),1)</f>
        <v xml:space="preserve">$25 </v>
      </c>
      <c r="R170" s="21" t="str" cm="1">
        <f t="array" ref="R170">INDEX(_xlfn.TEXTSPLIT(INDEX(_xlfn.TEXTSPLIT(טבלה1[[#This Row],[עמודה55]],"-"),2),"/"),1)</f>
        <v xml:space="preserve"> $49 </v>
      </c>
      <c r="S170" s="36">
        <f>AVERAGE(טבלה1[[#This Row],[עמודה59]:[עמודה60]])</f>
        <v>37</v>
      </c>
      <c r="T170" s="38">
        <f>VALUE(SUBSTITUTE(טבלה1[[#This Row],[עמודה56]],"$",""))</f>
        <v>25</v>
      </c>
      <c r="U170" s="38">
        <f>VALUE(SUBSTITUTE(טבלה1[[#This Row],[עמודה57]],"$",""))</f>
        <v>49</v>
      </c>
      <c r="V170" s="38" t="str">
        <f>IF(טבלה1[[#This Row],[עמודה58]]&gt;30,"Yes","No")</f>
        <v>Yes</v>
      </c>
    </row>
    <row r="171" spans="1:22" x14ac:dyDescent="0.15">
      <c r="A171" s="32" t="s">
        <v>462</v>
      </c>
      <c r="B171" s="39" t="s">
        <v>463</v>
      </c>
      <c r="C171" s="39" t="s">
        <v>464</v>
      </c>
      <c r="D171" s="40">
        <v>5000</v>
      </c>
      <c r="E171" s="39" t="s">
        <v>33</v>
      </c>
      <c r="F171" s="39" t="s">
        <v>29</v>
      </c>
      <c r="G171" s="36" t="str">
        <f t="shared" si="2"/>
        <v>Low</v>
      </c>
      <c r="H171" s="41">
        <v>0.25</v>
      </c>
      <c r="I171" s="11" t="str" cm="1">
        <f t="array" ref="I171">INDEX(_xlfn.TEXTSPLIT(טבלה1[[#This Row],[עמודה2]],","),1)</f>
        <v>Irvine</v>
      </c>
      <c r="J171" s="12" t="str" cm="1">
        <f t="array" ref="J171">INDEX(_xlfn.TEXTSPLIT(טבלה1[[#This Row],[עמודה2]],","),2)</f>
        <v xml:space="preserve"> CA</v>
      </c>
      <c r="K171" s="43" t="str">
        <f>_xlfn.CONCAT(טבלה1[[#This Row],[AI_Companies]]," ",טבלה1[[#This Row],[עמודה1]])</f>
        <v>SunveraSoftware https://sunverasoftware.com</v>
      </c>
      <c r="L171" s="28">
        <v>10</v>
      </c>
      <c r="M171" s="28" t="str">
        <f>IF(טבלה1[[#This Row],[עמודה53]]&gt;2000,"Yes","No")</f>
        <v>No</v>
      </c>
      <c r="N171" s="28">
        <v>49</v>
      </c>
      <c r="O171" s="28">
        <f>AVERAGE(טבלה1[[#This Row],[עמודה52]:[עמודה53]])</f>
        <v>29.5</v>
      </c>
      <c r="P171" s="28" t="str">
        <f>IF(טבלה1[[#This Row],[עמודה4]]="&lt; $25 / hr","0$ - $25 / hr",טבלה1[[#This Row],[עמודה4]])</f>
        <v>$50 - $99 / hr</v>
      </c>
      <c r="Q171" s="12" t="str" cm="1">
        <f t="array" ref="Q171">INDEX(_xlfn.TEXTSPLIT(טבלה1[[#This Row],[עמודה55]],"-"),1)</f>
        <v xml:space="preserve">$50 </v>
      </c>
      <c r="R171" s="21" t="str" cm="1">
        <f t="array" ref="R171">INDEX(_xlfn.TEXTSPLIT(INDEX(_xlfn.TEXTSPLIT(טבלה1[[#This Row],[עמודה55]],"-"),2),"/"),1)</f>
        <v xml:space="preserve"> $99 </v>
      </c>
      <c r="S171" s="28">
        <f>AVERAGE(טבלה1[[#This Row],[עמודה59]:[עמודה60]])</f>
        <v>74.5</v>
      </c>
      <c r="T171" s="31">
        <f>VALUE(SUBSTITUTE(טבלה1[[#This Row],[עמודה56]],"$",""))</f>
        <v>50</v>
      </c>
      <c r="U171" s="31">
        <f>VALUE(SUBSTITUTE(טבלה1[[#This Row],[עמודה57]],"$",""))</f>
        <v>99</v>
      </c>
      <c r="V171" s="31" t="str">
        <f>IF(טבלה1[[#This Row],[עמודה58]]&gt;30,"Yes","No")</f>
        <v>Yes</v>
      </c>
    </row>
    <row r="172" spans="1:22" x14ac:dyDescent="0.15">
      <c r="A172" s="32" t="s">
        <v>465</v>
      </c>
      <c r="B172" s="33" t="s">
        <v>466</v>
      </c>
      <c r="C172" s="33" t="s">
        <v>53</v>
      </c>
      <c r="D172" s="44">
        <v>10000</v>
      </c>
      <c r="E172" s="33" t="s">
        <v>33</v>
      </c>
      <c r="F172" s="33" t="s">
        <v>10</v>
      </c>
      <c r="G172" s="36" t="str">
        <f t="shared" si="2"/>
        <v>Low</v>
      </c>
      <c r="H172" s="34">
        <v>0.1</v>
      </c>
      <c r="I172" s="11" t="str" cm="1">
        <f t="array" ref="I172">INDEX(_xlfn.TEXTSPLIT(טבלה1[[#This Row],[עמודה2]],","),1)</f>
        <v>Lahore</v>
      </c>
      <c r="J172" s="12" t="str" cm="1">
        <f t="array" ref="J172">INDEX(_xlfn.TEXTSPLIT(טבלה1[[#This Row],[עמודה2]],","),2)</f>
        <v xml:space="preserve"> Pakistan</v>
      </c>
      <c r="K172" s="37" t="str">
        <f>_xlfn.CONCAT(טבלה1[[#This Row],[AI_Companies]]," ",טבלה1[[#This Row],[עמודה1]])</f>
        <v>AppRocket https://www.approcket.co</v>
      </c>
      <c r="L172" s="36">
        <v>50</v>
      </c>
      <c r="M172" s="36" t="str">
        <f>IF(טבלה1[[#This Row],[עמודה53]]&gt;2000,"Yes","No")</f>
        <v>No</v>
      </c>
      <c r="N172" s="36">
        <v>249</v>
      </c>
      <c r="O172" s="36">
        <f>AVERAGE(טבלה1[[#This Row],[עמודה52]:[עמודה53]])</f>
        <v>29.5</v>
      </c>
      <c r="P172" s="36" t="str">
        <f>IF(טבלה1[[#This Row],[עמודה4]]="&lt; $25 / hr","0$ - $25 / hr",טבלה1[[#This Row],[עמודה4]])</f>
        <v>$25 - $49 / hr</v>
      </c>
      <c r="Q172" s="12" t="str" cm="1">
        <f t="array" ref="Q172">INDEX(_xlfn.TEXTSPLIT(טבלה1[[#This Row],[עמודה55]],"-"),1)</f>
        <v xml:space="preserve">$25 </v>
      </c>
      <c r="R172" s="21" t="str" cm="1">
        <f t="array" ref="R172">INDEX(_xlfn.TEXTSPLIT(INDEX(_xlfn.TEXTSPLIT(טבלה1[[#This Row],[עמודה55]],"-"),2),"/"),1)</f>
        <v xml:space="preserve"> $49 </v>
      </c>
      <c r="S172" s="36">
        <f>AVERAGE(טבלה1[[#This Row],[עמודה59]:[עמודה60]])</f>
        <v>37</v>
      </c>
      <c r="T172" s="38">
        <f>VALUE(SUBSTITUTE(טבלה1[[#This Row],[עמודה56]],"$",""))</f>
        <v>25</v>
      </c>
      <c r="U172" s="38">
        <f>VALUE(SUBSTITUTE(טבלה1[[#This Row],[עמודה57]],"$",""))</f>
        <v>49</v>
      </c>
      <c r="V172" s="38" t="str">
        <f>IF(טבלה1[[#This Row],[עמודה58]]&gt;30,"Yes","No")</f>
        <v>Yes</v>
      </c>
    </row>
    <row r="173" spans="1:22" x14ac:dyDescent="0.15">
      <c r="A173" s="32" t="s">
        <v>467</v>
      </c>
      <c r="B173" s="39" t="s">
        <v>468</v>
      </c>
      <c r="C173" s="39" t="s">
        <v>469</v>
      </c>
      <c r="D173" s="40">
        <v>5000</v>
      </c>
      <c r="E173" s="39" t="s">
        <v>21</v>
      </c>
      <c r="F173" s="39" t="s">
        <v>29</v>
      </c>
      <c r="G173" s="36" t="str">
        <f t="shared" si="2"/>
        <v>Low</v>
      </c>
      <c r="H173" s="41">
        <v>0.1</v>
      </c>
      <c r="I173" s="11" t="str" cm="1">
        <f t="array" ref="I173">INDEX(_xlfn.TEXTSPLIT(טבלה1[[#This Row],[עמודה2]],","),1)</f>
        <v>Kyiv</v>
      </c>
      <c r="J173" s="12" t="str" cm="1">
        <f t="array" ref="J173">INDEX(_xlfn.TEXTSPLIT(טבלה1[[#This Row],[עמודה2]],","),2)</f>
        <v xml:space="preserve"> Ukraine</v>
      </c>
      <c r="K173" s="43" t="str">
        <f>_xlfn.CONCAT(טבלה1[[#This Row],[AI_Companies]]," ",טבלה1[[#This Row],[עמודה1]])</f>
        <v>TrendLine https://trendlineglobal.net/</v>
      </c>
      <c r="L173" s="28">
        <v>10</v>
      </c>
      <c r="M173" s="28" t="str">
        <f>IF(טבלה1[[#This Row],[עמודה53]]&gt;2000,"Yes","No")</f>
        <v>No</v>
      </c>
      <c r="N173" s="28">
        <v>49</v>
      </c>
      <c r="O173" s="28">
        <f>AVERAGE(טבלה1[[#This Row],[עמודה52]:[עמודה53]])</f>
        <v>149.5</v>
      </c>
      <c r="P173" s="28" t="str">
        <f>IF(טבלה1[[#This Row],[עמודה4]]="&lt; $25 / hr","0$ - $25 / hr",טבלה1[[#This Row],[עמודה4]])</f>
        <v>$25 - $49 / hr</v>
      </c>
      <c r="Q173" s="12" t="str" cm="1">
        <f t="array" ref="Q173">INDEX(_xlfn.TEXTSPLIT(טבלה1[[#This Row],[עמודה55]],"-"),1)</f>
        <v xml:space="preserve">$25 </v>
      </c>
      <c r="R173" s="21" t="str" cm="1">
        <f t="array" ref="R173">INDEX(_xlfn.TEXTSPLIT(INDEX(_xlfn.TEXTSPLIT(טבלה1[[#This Row],[עמודה55]],"-"),2),"/"),1)</f>
        <v xml:space="preserve"> $49 </v>
      </c>
      <c r="S173" s="28">
        <f>AVERAGE(טבלה1[[#This Row],[עמודה59]:[עמודה60]])</f>
        <v>37</v>
      </c>
      <c r="T173" s="31">
        <f>VALUE(SUBSTITUTE(טבלה1[[#This Row],[עמודה56]],"$",""))</f>
        <v>25</v>
      </c>
      <c r="U173" s="31">
        <f>VALUE(SUBSTITUTE(טבלה1[[#This Row],[עמודה57]],"$",""))</f>
        <v>49</v>
      </c>
      <c r="V173" s="31" t="str">
        <f>IF(טבלה1[[#This Row],[עמודה58]]&gt;30,"Yes","No")</f>
        <v>Yes</v>
      </c>
    </row>
    <row r="174" spans="1:22" x14ac:dyDescent="0.15">
      <c r="A174" s="32" t="s">
        <v>470</v>
      </c>
      <c r="B174" s="33" t="s">
        <v>471</v>
      </c>
      <c r="C174" s="33" t="s">
        <v>212</v>
      </c>
      <c r="D174" s="44">
        <v>5000</v>
      </c>
      <c r="E174" s="33" t="s">
        <v>9</v>
      </c>
      <c r="F174" s="33" t="s">
        <v>29</v>
      </c>
      <c r="G174" s="36" t="str">
        <f t="shared" si="2"/>
        <v>Low</v>
      </c>
      <c r="H174" s="34">
        <v>0.2</v>
      </c>
      <c r="I174" s="11" t="str" cm="1">
        <f t="array" ref="I174">INDEX(_xlfn.TEXTSPLIT(טבלה1[[#This Row],[עמודה2]],","),1)</f>
        <v>Wien</v>
      </c>
      <c r="J174" s="12" t="str" cm="1">
        <f t="array" ref="J174">INDEX(_xlfn.TEXTSPLIT(טבלה1[[#This Row],[עמודה2]],","),2)</f>
        <v xml:space="preserve"> Austria</v>
      </c>
      <c r="K174" s="37" t="str">
        <f>_xlfn.CONCAT(טבלה1[[#This Row],[AI_Companies]]," ",טבלה1[[#This Row],[עמודה1]])</f>
        <v>BelichbergGmbH https://belichberg.com/</v>
      </c>
      <c r="L174" s="36">
        <v>10</v>
      </c>
      <c r="M174" s="36" t="str">
        <f>IF(טבלה1[[#This Row],[עמודה53]]&gt;2000,"Yes","No")</f>
        <v>No</v>
      </c>
      <c r="N174" s="36">
        <v>49</v>
      </c>
      <c r="O174" s="36">
        <f>AVERAGE(טבלה1[[#This Row],[עמודה52]:[עמודה53]])</f>
        <v>29.5</v>
      </c>
      <c r="P174" s="36" t="str">
        <f>IF(טבלה1[[#This Row],[עמודה4]]="&lt; $25 / hr","0$ - $25 / hr",טבלה1[[#This Row],[עמודה4]])</f>
        <v>$100 - $149 / hr</v>
      </c>
      <c r="Q174" s="12" t="str" cm="1">
        <f t="array" ref="Q174">INDEX(_xlfn.TEXTSPLIT(טבלה1[[#This Row],[עמודה55]],"-"),1)</f>
        <v xml:space="preserve">$100 </v>
      </c>
      <c r="R174" s="21" t="str" cm="1">
        <f t="array" ref="R174">INDEX(_xlfn.TEXTSPLIT(INDEX(_xlfn.TEXTSPLIT(טבלה1[[#This Row],[עמודה55]],"-"),2),"/"),1)</f>
        <v xml:space="preserve"> $149 </v>
      </c>
      <c r="S174" s="36">
        <f>AVERAGE(טבלה1[[#This Row],[עמודה59]:[עמודה60]])</f>
        <v>124.5</v>
      </c>
      <c r="T174" s="38">
        <f>VALUE(SUBSTITUTE(טבלה1[[#This Row],[עמודה56]],"$",""))</f>
        <v>100</v>
      </c>
      <c r="U174" s="38">
        <f>VALUE(SUBSTITUTE(טבלה1[[#This Row],[עמודה57]],"$",""))</f>
        <v>149</v>
      </c>
      <c r="V174" s="38" t="str">
        <f>IF(טבלה1[[#This Row],[עמודה58]]&gt;30,"Yes","No")</f>
        <v>Yes</v>
      </c>
    </row>
    <row r="175" spans="1:22" x14ac:dyDescent="0.15">
      <c r="A175" s="32" t="s">
        <v>472</v>
      </c>
      <c r="B175" s="39" t="s">
        <v>473</v>
      </c>
      <c r="C175" s="39" t="s">
        <v>474</v>
      </c>
      <c r="D175" s="40">
        <v>10000</v>
      </c>
      <c r="E175" s="39" t="s">
        <v>9</v>
      </c>
      <c r="F175" s="39" t="s">
        <v>10</v>
      </c>
      <c r="G175" s="36" t="str">
        <f t="shared" si="2"/>
        <v>Low</v>
      </c>
      <c r="H175" s="41">
        <v>0.1</v>
      </c>
      <c r="I175" s="11" t="str" cm="1">
        <f t="array" ref="I175">INDEX(_xlfn.TEXTSPLIT(טבלה1[[#This Row],[עמודה2]],","),1)</f>
        <v>San Francisco</v>
      </c>
      <c r="J175" s="12" t="str" cm="1">
        <f t="array" ref="J175">INDEX(_xlfn.TEXTSPLIT(טבלה1[[#This Row],[עמודה2]],","),2)</f>
        <v xml:space="preserve"> CA</v>
      </c>
      <c r="K175" s="43" t="str">
        <f>_xlfn.CONCAT(טבלה1[[#This Row],[AI_Companies]]," ",טבלה1[[#This Row],[עמודה1]])</f>
        <v>DEIP https://deip.world/</v>
      </c>
      <c r="L175" s="28">
        <v>50</v>
      </c>
      <c r="M175" s="28" t="str">
        <f>IF(טבלה1[[#This Row],[עמודה53]]&gt;2000,"Yes","No")</f>
        <v>No</v>
      </c>
      <c r="N175" s="28">
        <v>249</v>
      </c>
      <c r="O175" s="28">
        <f>AVERAGE(טבלה1[[#This Row],[עמודה52]:[עמודה53]])</f>
        <v>29.5</v>
      </c>
      <c r="P175" s="28" t="str">
        <f>IF(טבלה1[[#This Row],[עמודה4]]="&lt; $25 / hr","0$ - $25 / hr",טבלה1[[#This Row],[עמודה4]])</f>
        <v>$50 - $99 / hr</v>
      </c>
      <c r="Q175" s="12" t="str" cm="1">
        <f t="array" ref="Q175">INDEX(_xlfn.TEXTSPLIT(טבלה1[[#This Row],[עמודה55]],"-"),1)</f>
        <v xml:space="preserve">$50 </v>
      </c>
      <c r="R175" s="21" t="str" cm="1">
        <f t="array" ref="R175">INDEX(_xlfn.TEXTSPLIT(INDEX(_xlfn.TEXTSPLIT(טבלה1[[#This Row],[עמודה55]],"-"),2),"/"),1)</f>
        <v xml:space="preserve"> $99 </v>
      </c>
      <c r="S175" s="28">
        <f>AVERAGE(טבלה1[[#This Row],[עמודה59]:[עמודה60]])</f>
        <v>74.5</v>
      </c>
      <c r="T175" s="31">
        <f>VALUE(SUBSTITUTE(טבלה1[[#This Row],[עמודה56]],"$",""))</f>
        <v>50</v>
      </c>
      <c r="U175" s="31">
        <f>VALUE(SUBSTITUTE(טבלה1[[#This Row],[עמודה57]],"$",""))</f>
        <v>99</v>
      </c>
      <c r="V175" s="31" t="str">
        <f>IF(טבלה1[[#This Row],[עמודה58]]&gt;30,"Yes","No")</f>
        <v>Yes</v>
      </c>
    </row>
    <row r="176" spans="1:22" x14ac:dyDescent="0.15">
      <c r="A176" s="32" t="s">
        <v>475</v>
      </c>
      <c r="B176" s="33" t="s">
        <v>476</v>
      </c>
      <c r="C176" s="33" t="s">
        <v>20</v>
      </c>
      <c r="D176" s="44">
        <v>25000</v>
      </c>
      <c r="E176" s="33" t="s">
        <v>21</v>
      </c>
      <c r="F176" s="33" t="s">
        <v>10</v>
      </c>
      <c r="G176" s="36" t="str">
        <f t="shared" si="2"/>
        <v>Low</v>
      </c>
      <c r="H176" s="34">
        <v>0.1</v>
      </c>
      <c r="I176" s="11" t="str" cm="1">
        <f t="array" ref="I176">INDEX(_xlfn.TEXTSPLIT(טבלה1[[#This Row],[עמודה2]],","),1)</f>
        <v>Osijek</v>
      </c>
      <c r="J176" s="12" t="str" cm="1">
        <f t="array" ref="J176">INDEX(_xlfn.TEXTSPLIT(טבלה1[[#This Row],[עמודה2]],","),2)</f>
        <v xml:space="preserve"> Croatia</v>
      </c>
      <c r="K176" s="37" t="str">
        <f>_xlfn.CONCAT(טבלה1[[#This Row],[AI_Companies]]," ",טבלה1[[#This Row],[עמודה1]])</f>
        <v>Barrage https://www.barrage.net/</v>
      </c>
      <c r="L176" s="36">
        <v>50</v>
      </c>
      <c r="M176" s="36" t="str">
        <f>IF(טבלה1[[#This Row],[עמודה53]]&gt;2000,"Yes","No")</f>
        <v>No</v>
      </c>
      <c r="N176" s="36">
        <v>249</v>
      </c>
      <c r="O176" s="36">
        <f>AVERAGE(טבלה1[[#This Row],[עמודה52]:[עמודה53]])</f>
        <v>149.5</v>
      </c>
      <c r="P176" s="36" t="str">
        <f>IF(טבלה1[[#This Row],[עמודה4]]="&lt; $25 / hr","0$ - $25 / hr",טבלה1[[#This Row],[עמודה4]])</f>
        <v>$50 - $99 / hr</v>
      </c>
      <c r="Q176" s="12" t="str" cm="1">
        <f t="array" ref="Q176">INDEX(_xlfn.TEXTSPLIT(טבלה1[[#This Row],[עמודה55]],"-"),1)</f>
        <v xml:space="preserve">$50 </v>
      </c>
      <c r="R176" s="21" t="str" cm="1">
        <f t="array" ref="R176">INDEX(_xlfn.TEXTSPLIT(INDEX(_xlfn.TEXTSPLIT(טבלה1[[#This Row],[עמודה55]],"-"),2),"/"),1)</f>
        <v xml:space="preserve"> $99 </v>
      </c>
      <c r="S176" s="36">
        <f>AVERAGE(טבלה1[[#This Row],[עמודה59]:[עמודה60]])</f>
        <v>74.5</v>
      </c>
      <c r="T176" s="38">
        <f>VALUE(SUBSTITUTE(טבלה1[[#This Row],[עמודה56]],"$",""))</f>
        <v>50</v>
      </c>
      <c r="U176" s="38">
        <f>VALUE(SUBSTITUTE(טבלה1[[#This Row],[עמודה57]],"$",""))</f>
        <v>99</v>
      </c>
      <c r="V176" s="38" t="str">
        <f>IF(טבלה1[[#This Row],[עמודה58]]&gt;30,"Yes","No")</f>
        <v>Yes</v>
      </c>
    </row>
    <row r="177" spans="1:22" x14ac:dyDescent="0.15">
      <c r="A177" s="32" t="s">
        <v>477</v>
      </c>
      <c r="B177" s="39" t="s">
        <v>478</v>
      </c>
      <c r="C177" s="39" t="s">
        <v>356</v>
      </c>
      <c r="D177" s="40">
        <v>5000</v>
      </c>
      <c r="E177" s="39" t="s">
        <v>63</v>
      </c>
      <c r="F177" s="39" t="s">
        <v>117</v>
      </c>
      <c r="G177" s="36" t="str">
        <f t="shared" si="2"/>
        <v>Low</v>
      </c>
      <c r="H177" s="41">
        <v>0.1</v>
      </c>
      <c r="I177" s="11" t="str" cm="1">
        <f t="array" ref="I177">INDEX(_xlfn.TEXTSPLIT(טבלה1[[#This Row],[עמודה2]],","),1)</f>
        <v>New York</v>
      </c>
      <c r="J177" s="12" t="str" cm="1">
        <f t="array" ref="J177">INDEX(_xlfn.TEXTSPLIT(טבלה1[[#This Row],[עמודה2]],","),2)</f>
        <v xml:space="preserve"> NY</v>
      </c>
      <c r="K177" s="43" t="str">
        <f>_xlfn.CONCAT(טבלה1[[#This Row],[AI_Companies]]," ",טבלה1[[#This Row],[עמודה1]])</f>
        <v>Nabler http://www.nabler.com/</v>
      </c>
      <c r="L177" s="28">
        <v>2</v>
      </c>
      <c r="M177" s="28" t="str">
        <f>IF(טבלה1[[#This Row],[עמודה53]]&gt;2000,"Yes","No")</f>
        <v>No</v>
      </c>
      <c r="N177" s="28">
        <v>9</v>
      </c>
      <c r="O177" s="28">
        <f>AVERAGE(טבלה1[[#This Row],[עמודה52]:[עמודה53]])</f>
        <v>149.5</v>
      </c>
      <c r="P177" s="28" t="str">
        <f>IF(טבלה1[[#This Row],[עמודה4]]="&lt; $25 / hr","0$ - $25 / hr",טבלה1[[#This Row],[עמודה4]])</f>
        <v>$100 - $149 / hr</v>
      </c>
      <c r="Q177" s="12" t="str" cm="1">
        <f t="array" ref="Q177">INDEX(_xlfn.TEXTSPLIT(טבלה1[[#This Row],[עמודה55]],"-"),1)</f>
        <v xml:space="preserve">$100 </v>
      </c>
      <c r="R177" s="21" t="str" cm="1">
        <f t="array" ref="R177">INDEX(_xlfn.TEXTSPLIT(INDEX(_xlfn.TEXTSPLIT(טבלה1[[#This Row],[עמודה55]],"-"),2),"/"),1)</f>
        <v xml:space="preserve"> $149 </v>
      </c>
      <c r="S177" s="28">
        <f>AVERAGE(טבלה1[[#This Row],[עמודה59]:[עמודה60]])</f>
        <v>124.5</v>
      </c>
      <c r="T177" s="31">
        <f>VALUE(SUBSTITUTE(טבלה1[[#This Row],[עמודה56]],"$",""))</f>
        <v>100</v>
      </c>
      <c r="U177" s="31">
        <f>VALUE(SUBSTITUTE(טבלה1[[#This Row],[עמודה57]],"$",""))</f>
        <v>149</v>
      </c>
      <c r="V177" s="31" t="str">
        <f>IF(טבלה1[[#This Row],[עמודה58]]&gt;30,"Yes","No")</f>
        <v>Yes</v>
      </c>
    </row>
    <row r="178" spans="1:22" x14ac:dyDescent="0.15">
      <c r="A178" s="32" t="s">
        <v>479</v>
      </c>
      <c r="B178" s="33" t="s">
        <v>480</v>
      </c>
      <c r="C178" s="33" t="s">
        <v>481</v>
      </c>
      <c r="D178" s="44">
        <v>10000</v>
      </c>
      <c r="E178" s="33" t="s">
        <v>14</v>
      </c>
      <c r="F178" s="33" t="s">
        <v>10</v>
      </c>
      <c r="G178" s="36" t="str">
        <f t="shared" si="2"/>
        <v>Low</v>
      </c>
      <c r="H178" s="34">
        <v>0.1</v>
      </c>
      <c r="I178" s="11" t="str" cm="1">
        <f t="array" ref="I178">INDEX(_xlfn.TEXTSPLIT(טבלה1[[#This Row],[עמודה2]],","),1)</f>
        <v>Novi Sad</v>
      </c>
      <c r="J178" s="12" t="str" cm="1">
        <f t="array" ref="J178">INDEX(_xlfn.TEXTSPLIT(טבלה1[[#This Row],[עמודה2]],","),2)</f>
        <v xml:space="preserve"> Serbia</v>
      </c>
      <c r="K178" s="37" t="str">
        <f>_xlfn.CONCAT(טבלה1[[#This Row],[AI_Companies]]," ",טבלה1[[#This Row],[עמודה1]])</f>
        <v>madebynorth https://madebynorth.com</v>
      </c>
      <c r="L178" s="36">
        <v>50</v>
      </c>
      <c r="M178" s="36" t="str">
        <f>IF(טבלה1[[#This Row],[עמודה53]]&gt;2000,"Yes","No")</f>
        <v>No</v>
      </c>
      <c r="N178" s="36">
        <v>249</v>
      </c>
      <c r="O178" s="36">
        <f>AVERAGE(טבלה1[[#This Row],[עמודה52]:[עמודה53]])</f>
        <v>5.5</v>
      </c>
      <c r="P178" s="36" t="str">
        <f>IF(טבלה1[[#This Row],[עמודה4]]="&lt; $25 / hr","0$ - $25 / hr",טבלה1[[#This Row],[עמודה4]])</f>
        <v>$150 - $199 / hr</v>
      </c>
      <c r="Q178" s="12" t="str" cm="1">
        <f t="array" ref="Q178">INDEX(_xlfn.TEXTSPLIT(טבלה1[[#This Row],[עמודה55]],"-"),1)</f>
        <v xml:space="preserve">$150 </v>
      </c>
      <c r="R178" s="21" t="str" cm="1">
        <f t="array" ref="R178">INDEX(_xlfn.TEXTSPLIT(INDEX(_xlfn.TEXTSPLIT(טבלה1[[#This Row],[עמודה55]],"-"),2),"/"),1)</f>
        <v xml:space="preserve"> $199 </v>
      </c>
      <c r="S178" s="36">
        <f>AVERAGE(טבלה1[[#This Row],[עמודה59]:[עמודה60]])</f>
        <v>174.5</v>
      </c>
      <c r="T178" s="38">
        <f>VALUE(SUBSTITUTE(טבלה1[[#This Row],[עמודה56]],"$",""))</f>
        <v>150</v>
      </c>
      <c r="U178" s="38">
        <f>VALUE(SUBSTITUTE(טבלה1[[#This Row],[עמודה57]],"$",""))</f>
        <v>199</v>
      </c>
      <c r="V178" s="38" t="str">
        <f>IF(טבלה1[[#This Row],[עמודה58]]&gt;30,"Yes","No")</f>
        <v>Yes</v>
      </c>
    </row>
    <row r="179" spans="1:22" x14ac:dyDescent="0.15">
      <c r="A179" s="32" t="s">
        <v>482</v>
      </c>
      <c r="B179" s="39" t="s">
        <v>483</v>
      </c>
      <c r="C179" s="39" t="s">
        <v>484</v>
      </c>
      <c r="D179" s="40">
        <v>1000</v>
      </c>
      <c r="E179" s="39" t="s">
        <v>33</v>
      </c>
      <c r="F179" s="39" t="s">
        <v>117</v>
      </c>
      <c r="G179" s="36" t="str">
        <f t="shared" si="2"/>
        <v>Low</v>
      </c>
      <c r="H179" s="41">
        <v>0.3</v>
      </c>
      <c r="I179" s="11" t="str" cm="1">
        <f t="array" ref="I179">INDEX(_xlfn.TEXTSPLIT(טבלה1[[#This Row],[עמודה2]],","),1)</f>
        <v>ANKARA</v>
      </c>
      <c r="J179" s="12" t="str" cm="1">
        <f t="array" ref="J179">INDEX(_xlfn.TEXTSPLIT(טבלה1[[#This Row],[עמודה2]],","),2)</f>
        <v xml:space="preserve"> Turkey</v>
      </c>
      <c r="K179" s="43" t="str">
        <f>_xlfn.CONCAT(טבלה1[[#This Row],[AI_Companies]]," ",טבלה1[[#This Row],[עמודה1]])</f>
        <v>ICterra http://www.icterra.com</v>
      </c>
      <c r="L179" s="28">
        <v>2</v>
      </c>
      <c r="M179" s="28" t="str">
        <f>IF(טבלה1[[#This Row],[עמודה53]]&gt;2000,"Yes","No")</f>
        <v>No</v>
      </c>
      <c r="N179" s="28">
        <v>9</v>
      </c>
      <c r="O179" s="28">
        <f>AVERAGE(טבלה1[[#This Row],[עמודה52]:[עמודה53]])</f>
        <v>149.5</v>
      </c>
      <c r="P179" s="28" t="str">
        <f>IF(טבלה1[[#This Row],[עמודה4]]="&lt; $25 / hr","0$ - $25 / hr",טבלה1[[#This Row],[עמודה4]])</f>
        <v>0$ - $25 / hr</v>
      </c>
      <c r="Q179" s="12" t="str" cm="1">
        <f t="array" ref="Q179">INDEX(_xlfn.TEXTSPLIT(טבלה1[[#This Row],[עמודה55]],"-"),1)</f>
        <v xml:space="preserve">0$ </v>
      </c>
      <c r="R179" s="21" t="str" cm="1">
        <f t="array" ref="R179">INDEX(_xlfn.TEXTSPLIT(INDEX(_xlfn.TEXTSPLIT(טבלה1[[#This Row],[עמודה55]],"-"),2),"/"),1)</f>
        <v xml:space="preserve"> $25 </v>
      </c>
      <c r="S179" s="28">
        <f>AVERAGE(טבלה1[[#This Row],[עמודה59]:[עמודה60]])</f>
        <v>12.5</v>
      </c>
      <c r="T179" s="31">
        <f>VALUE(SUBSTITUTE(טבלה1[[#This Row],[עמודה56]],"$",""))</f>
        <v>0</v>
      </c>
      <c r="U179" s="31">
        <f>VALUE(SUBSTITUTE(טבלה1[[#This Row],[עמודה57]],"$",""))</f>
        <v>25</v>
      </c>
      <c r="V179" s="31" t="str">
        <f>IF(טבלה1[[#This Row],[עמודה58]]&gt;30,"Yes","No")</f>
        <v>No</v>
      </c>
    </row>
    <row r="180" spans="1:22" x14ac:dyDescent="0.15">
      <c r="A180" s="32" t="s">
        <v>485</v>
      </c>
      <c r="B180" s="33" t="s">
        <v>486</v>
      </c>
      <c r="C180" s="33" t="s">
        <v>41</v>
      </c>
      <c r="D180" s="44">
        <v>10000</v>
      </c>
      <c r="E180" s="33" t="s">
        <v>9</v>
      </c>
      <c r="F180" s="33" t="s">
        <v>29</v>
      </c>
      <c r="G180" s="36" t="str">
        <f t="shared" si="2"/>
        <v>Low</v>
      </c>
      <c r="H180" s="34">
        <v>0.1</v>
      </c>
      <c r="I180" s="11" t="str" cm="1">
        <f t="array" ref="I180">INDEX(_xlfn.TEXTSPLIT(טבלה1[[#This Row],[עמודה2]],","),1)</f>
        <v>Demir Hisar</v>
      </c>
      <c r="J180" s="12" t="str" cm="1">
        <f t="array" ref="J180">INDEX(_xlfn.TEXTSPLIT(טבלה1[[#This Row],[עמודה2]],","),2)</f>
        <v xml:space="preserve"> North Macedonia</v>
      </c>
      <c r="K180" s="37" t="str">
        <f>_xlfn.CONCAT(טבלה1[[#This Row],[AI_Companies]]," ",טבלה1[[#This Row],[עמודה1]])</f>
        <v>QuantCoding https://quantcoding.com</v>
      </c>
      <c r="L180" s="36">
        <v>10</v>
      </c>
      <c r="M180" s="36" t="str">
        <f>IF(טבלה1[[#This Row],[עמודה53]]&gt;2000,"Yes","No")</f>
        <v>No</v>
      </c>
      <c r="N180" s="36">
        <v>49</v>
      </c>
      <c r="O180" s="36">
        <f>AVERAGE(טבלה1[[#This Row],[עמודה52]:[עמודה53]])</f>
        <v>5.5</v>
      </c>
      <c r="P180" s="36" t="str">
        <f>IF(טבלה1[[#This Row],[עמודה4]]="&lt; $25 / hr","0$ - $25 / hr",טבלה1[[#This Row],[עמודה4]])</f>
        <v>$25 - $49 / hr</v>
      </c>
      <c r="Q180" s="12" t="str" cm="1">
        <f t="array" ref="Q180">INDEX(_xlfn.TEXTSPLIT(טבלה1[[#This Row],[עמודה55]],"-"),1)</f>
        <v xml:space="preserve">$25 </v>
      </c>
      <c r="R180" s="21" t="str" cm="1">
        <f t="array" ref="R180">INDEX(_xlfn.TEXTSPLIT(INDEX(_xlfn.TEXTSPLIT(טבלה1[[#This Row],[עמודה55]],"-"),2),"/"),1)</f>
        <v xml:space="preserve"> $49 </v>
      </c>
      <c r="S180" s="36">
        <f>AVERAGE(טבלה1[[#This Row],[עמודה59]:[עמודה60]])</f>
        <v>37</v>
      </c>
      <c r="T180" s="38">
        <f>VALUE(SUBSTITUTE(טבלה1[[#This Row],[עמודה56]],"$",""))</f>
        <v>25</v>
      </c>
      <c r="U180" s="38">
        <f>VALUE(SUBSTITUTE(טבלה1[[#This Row],[עמודה57]],"$",""))</f>
        <v>49</v>
      </c>
      <c r="V180" s="38" t="str">
        <f>IF(טבלה1[[#This Row],[עמודה58]]&gt;30,"Yes","No")</f>
        <v>Yes</v>
      </c>
    </row>
    <row r="181" spans="1:22" x14ac:dyDescent="0.15">
      <c r="A181" s="32" t="s">
        <v>487</v>
      </c>
      <c r="B181" s="39" t="s">
        <v>488</v>
      </c>
      <c r="C181" s="39" t="s">
        <v>489</v>
      </c>
      <c r="D181" s="40">
        <v>25000</v>
      </c>
      <c r="E181" s="39" t="s">
        <v>21</v>
      </c>
      <c r="F181" s="39" t="s">
        <v>117</v>
      </c>
      <c r="G181" s="36" t="str">
        <f t="shared" si="2"/>
        <v>Low</v>
      </c>
      <c r="H181" s="41">
        <v>0.25</v>
      </c>
      <c r="I181" s="11" t="str" cm="1">
        <f t="array" ref="I181">INDEX(_xlfn.TEXTSPLIT(טבלה1[[#This Row],[עמודה2]],","),1)</f>
        <v>Sofia</v>
      </c>
      <c r="J181" s="12" t="str" cm="1">
        <f t="array" ref="J181">INDEX(_xlfn.TEXTSPLIT(טבלה1[[#This Row],[עמודה2]],","),2)</f>
        <v xml:space="preserve"> Bulgaria</v>
      </c>
      <c r="K181" s="43" t="str">
        <f>_xlfn.CONCAT(טבלה1[[#This Row],[AI_Companies]]," ",טבלה1[[#This Row],[עמודה1]])</f>
        <v>EdenTechLabs https://www.edentechlabs.io</v>
      </c>
      <c r="L181" s="28">
        <v>2</v>
      </c>
      <c r="M181" s="28" t="str">
        <f>IF(טבלה1[[#This Row],[עמודה53]]&gt;2000,"Yes","No")</f>
        <v>No</v>
      </c>
      <c r="N181" s="28">
        <v>9</v>
      </c>
      <c r="O181" s="28">
        <f>AVERAGE(טבלה1[[#This Row],[עמודה52]:[עמודה53]])</f>
        <v>29.5</v>
      </c>
      <c r="P181" s="28" t="str">
        <f>IF(טבלה1[[#This Row],[עמודה4]]="&lt; $25 / hr","0$ - $25 / hr",טבלה1[[#This Row],[עמודה4]])</f>
        <v>$50 - $99 / hr</v>
      </c>
      <c r="Q181" s="12" t="str" cm="1">
        <f t="array" ref="Q181">INDEX(_xlfn.TEXTSPLIT(טבלה1[[#This Row],[עמודה55]],"-"),1)</f>
        <v xml:space="preserve">$50 </v>
      </c>
      <c r="R181" s="21" t="str" cm="1">
        <f t="array" ref="R181">INDEX(_xlfn.TEXTSPLIT(INDEX(_xlfn.TEXTSPLIT(טבלה1[[#This Row],[עמודה55]],"-"),2),"/"),1)</f>
        <v xml:space="preserve"> $99 </v>
      </c>
      <c r="S181" s="28">
        <f>AVERAGE(טבלה1[[#This Row],[עמודה59]:[עמודה60]])</f>
        <v>74.5</v>
      </c>
      <c r="T181" s="31">
        <f>VALUE(SUBSTITUTE(טבלה1[[#This Row],[עמודה56]],"$",""))</f>
        <v>50</v>
      </c>
      <c r="U181" s="31">
        <f>VALUE(SUBSTITUTE(טבלה1[[#This Row],[עמודה57]],"$",""))</f>
        <v>99</v>
      </c>
      <c r="V181" s="31" t="str">
        <f>IF(טבלה1[[#This Row],[עמודה58]]&gt;30,"Yes","No")</f>
        <v>Yes</v>
      </c>
    </row>
    <row r="182" spans="1:22" x14ac:dyDescent="0.15">
      <c r="A182" s="32" t="s">
        <v>490</v>
      </c>
      <c r="B182" s="33" t="s">
        <v>491</v>
      </c>
      <c r="C182" s="33" t="s">
        <v>303</v>
      </c>
      <c r="D182" s="44">
        <v>10000</v>
      </c>
      <c r="E182" s="33" t="s">
        <v>33</v>
      </c>
      <c r="F182" s="33" t="s">
        <v>29</v>
      </c>
      <c r="G182" s="36" t="str">
        <f t="shared" si="2"/>
        <v>Low</v>
      </c>
      <c r="H182" s="34">
        <v>0.1</v>
      </c>
      <c r="I182" s="11" t="str" cm="1">
        <f t="array" ref="I182">INDEX(_xlfn.TEXTSPLIT(טבלה1[[#This Row],[עמודה2]],","),1)</f>
        <v>Port Coquitlam</v>
      </c>
      <c r="J182" s="12" t="str" cm="1">
        <f t="array" ref="J182">INDEX(_xlfn.TEXTSPLIT(טבלה1[[#This Row],[עמודה2]],","),2)</f>
        <v xml:space="preserve"> Canada</v>
      </c>
      <c r="K182" s="37" t="str">
        <f>_xlfn.CONCAT(טבלה1[[#This Row],[AI_Companies]]," ",טבלה1[[#This Row],[עמודה1]])</f>
        <v>Venovis http://venovis.com</v>
      </c>
      <c r="L182" s="36">
        <v>10</v>
      </c>
      <c r="M182" s="36" t="str">
        <f>IF(טבלה1[[#This Row],[עמודה53]]&gt;2000,"Yes","No")</f>
        <v>No</v>
      </c>
      <c r="N182" s="36">
        <v>49</v>
      </c>
      <c r="O182" s="36">
        <f>AVERAGE(טבלה1[[#This Row],[עמודה52]:[עמודה53]])</f>
        <v>5.5</v>
      </c>
      <c r="P182" s="36" t="str">
        <f>IF(טבלה1[[#This Row],[עמודה4]]="&lt; $25 / hr","0$ - $25 / hr",טבלה1[[#This Row],[עמודה4]])</f>
        <v>$100 - $149 / hr</v>
      </c>
      <c r="Q182" s="12" t="str" cm="1">
        <f t="array" ref="Q182">INDEX(_xlfn.TEXTSPLIT(טבלה1[[#This Row],[עמודה55]],"-"),1)</f>
        <v xml:space="preserve">$100 </v>
      </c>
      <c r="R182" s="21" t="str" cm="1">
        <f t="array" ref="R182">INDEX(_xlfn.TEXTSPLIT(INDEX(_xlfn.TEXTSPLIT(טבלה1[[#This Row],[עמודה55]],"-"),2),"/"),1)</f>
        <v xml:space="preserve"> $149 </v>
      </c>
      <c r="S182" s="36">
        <f>AVERAGE(טבלה1[[#This Row],[עמודה59]:[עמודה60]])</f>
        <v>124.5</v>
      </c>
      <c r="T182" s="38">
        <f>VALUE(SUBSTITUTE(טבלה1[[#This Row],[עמודה56]],"$",""))</f>
        <v>100</v>
      </c>
      <c r="U182" s="38">
        <f>VALUE(SUBSTITUTE(טבלה1[[#This Row],[עמודה57]],"$",""))</f>
        <v>149</v>
      </c>
      <c r="V182" s="38" t="str">
        <f>IF(טבלה1[[#This Row],[עמודה58]]&gt;30,"Yes","No")</f>
        <v>Yes</v>
      </c>
    </row>
    <row r="183" spans="1:22" x14ac:dyDescent="0.15">
      <c r="A183" s="32" t="s">
        <v>492</v>
      </c>
      <c r="B183" s="39" t="s">
        <v>493</v>
      </c>
      <c r="C183" s="39" t="s">
        <v>494</v>
      </c>
      <c r="D183" s="40">
        <v>100000</v>
      </c>
      <c r="E183" s="39" t="s">
        <v>9</v>
      </c>
      <c r="F183" s="39" t="s">
        <v>5</v>
      </c>
      <c r="G183" s="36" t="str">
        <f t="shared" si="2"/>
        <v>Low</v>
      </c>
      <c r="H183" s="41">
        <v>0.1</v>
      </c>
      <c r="I183" s="11" t="str" cm="1">
        <f t="array" ref="I183">INDEX(_xlfn.TEXTSPLIT(טבלה1[[#This Row],[עמודה2]],","),1)</f>
        <v>Zagreb</v>
      </c>
      <c r="J183" s="12" t="str" cm="1">
        <f t="array" ref="J183">INDEX(_xlfn.TEXTSPLIT(טבלה1[[#This Row],[עמודה2]],","),2)</f>
        <v xml:space="preserve"> Croatia</v>
      </c>
      <c r="K183" s="43" t="str">
        <f>_xlfn.CONCAT(טבלה1[[#This Row],[AI_Companies]]," ",טבלה1[[#This Row],[עמודה1]])</f>
        <v>HiveTech https://www.hivetech.hr/</v>
      </c>
      <c r="L183" s="28">
        <v>250</v>
      </c>
      <c r="M183" s="28" t="str">
        <f>IF(טבלה1[[#This Row],[עמודה53]]&gt;2000,"Yes","No")</f>
        <v>No</v>
      </c>
      <c r="N183" s="28">
        <v>999</v>
      </c>
      <c r="O183" s="28">
        <f>AVERAGE(טבלה1[[#This Row],[עמודה52]:[עמודה53]])</f>
        <v>29.5</v>
      </c>
      <c r="P183" s="28" t="str">
        <f>IF(טבלה1[[#This Row],[עמודה4]]="&lt; $25 / hr","0$ - $25 / hr",טבלה1[[#This Row],[עמודה4]])</f>
        <v>$25 - $49 / hr</v>
      </c>
      <c r="Q183" s="12" t="str" cm="1">
        <f t="array" ref="Q183">INDEX(_xlfn.TEXTSPLIT(טבלה1[[#This Row],[עמודה55]],"-"),1)</f>
        <v xml:space="preserve">$25 </v>
      </c>
      <c r="R183" s="21" t="str" cm="1">
        <f t="array" ref="R183">INDEX(_xlfn.TEXTSPLIT(INDEX(_xlfn.TEXTSPLIT(טבלה1[[#This Row],[עמודה55]],"-"),2),"/"),1)</f>
        <v xml:space="preserve"> $49 </v>
      </c>
      <c r="S183" s="28">
        <f>AVERAGE(טבלה1[[#This Row],[עמודה59]:[עמודה60]])</f>
        <v>37</v>
      </c>
      <c r="T183" s="31">
        <f>VALUE(SUBSTITUTE(טבלה1[[#This Row],[עמודה56]],"$",""))</f>
        <v>25</v>
      </c>
      <c r="U183" s="31">
        <f>VALUE(SUBSTITUTE(טבלה1[[#This Row],[עמודה57]],"$",""))</f>
        <v>49</v>
      </c>
      <c r="V183" s="31" t="str">
        <f>IF(טבלה1[[#This Row],[עמודה58]]&gt;30,"Yes","No")</f>
        <v>Yes</v>
      </c>
    </row>
    <row r="184" spans="1:22" x14ac:dyDescent="0.15">
      <c r="A184" s="32" t="s">
        <v>495</v>
      </c>
      <c r="B184" s="33" t="s">
        <v>496</v>
      </c>
      <c r="C184" s="33" t="s">
        <v>32</v>
      </c>
      <c r="D184" s="44">
        <v>10000</v>
      </c>
      <c r="E184" s="33" t="s">
        <v>9</v>
      </c>
      <c r="F184" s="33" t="s">
        <v>10</v>
      </c>
      <c r="G184" s="36" t="str">
        <f t="shared" si="2"/>
        <v>Low</v>
      </c>
      <c r="H184" s="34">
        <v>0.1</v>
      </c>
      <c r="I184" s="11" t="str" cm="1">
        <f t="array" ref="I184">INDEX(_xlfn.TEXTSPLIT(טבלה1[[#This Row],[עמודה2]],","),1)</f>
        <v>Istanbul</v>
      </c>
      <c r="J184" s="12" t="str" cm="1">
        <f t="array" ref="J184">INDEX(_xlfn.TEXTSPLIT(טבלה1[[#This Row],[עמודה2]],","),2)</f>
        <v xml:space="preserve"> Turkey</v>
      </c>
      <c r="K184" s="37" t="str">
        <f>_xlfn.CONCAT(טבלה1[[#This Row],[AI_Companies]]," ",טבלה1[[#This Row],[עמודה1]])</f>
        <v>Testinium https://www.testinium.com/</v>
      </c>
      <c r="L184" s="36">
        <v>50</v>
      </c>
      <c r="M184" s="36" t="str">
        <f>IF(טבלה1[[#This Row],[עמודה53]]&gt;2000,"Yes","No")</f>
        <v>No</v>
      </c>
      <c r="N184" s="36">
        <v>249</v>
      </c>
      <c r="O184" s="36">
        <f>AVERAGE(טבלה1[[#This Row],[עמודה52]:[עמודה53]])</f>
        <v>624.5</v>
      </c>
      <c r="P184" s="36" t="str">
        <f>IF(טבלה1[[#This Row],[עמודה4]]="&lt; $25 / hr","0$ - $25 / hr",טבלה1[[#This Row],[עמודה4]])</f>
        <v>$50 - $99 / hr</v>
      </c>
      <c r="Q184" s="12" t="str" cm="1">
        <f t="array" ref="Q184">INDEX(_xlfn.TEXTSPLIT(טבלה1[[#This Row],[עמודה55]],"-"),1)</f>
        <v xml:space="preserve">$50 </v>
      </c>
      <c r="R184" s="21" t="str" cm="1">
        <f t="array" ref="R184">INDEX(_xlfn.TEXTSPLIT(INDEX(_xlfn.TEXTSPLIT(טבלה1[[#This Row],[עמודה55]],"-"),2),"/"),1)</f>
        <v xml:space="preserve"> $99 </v>
      </c>
      <c r="S184" s="36">
        <f>AVERAGE(טבלה1[[#This Row],[עמודה59]:[עמודה60]])</f>
        <v>74.5</v>
      </c>
      <c r="T184" s="38">
        <f>VALUE(SUBSTITUTE(טבלה1[[#This Row],[עמודה56]],"$",""))</f>
        <v>50</v>
      </c>
      <c r="U184" s="38">
        <f>VALUE(SUBSTITUTE(טבלה1[[#This Row],[עמודה57]],"$",""))</f>
        <v>99</v>
      </c>
      <c r="V184" s="38" t="str">
        <f>IF(טבלה1[[#This Row],[עמודה58]]&gt;30,"Yes","No")</f>
        <v>Yes</v>
      </c>
    </row>
    <row r="185" spans="1:22" x14ac:dyDescent="0.15">
      <c r="A185" s="32" t="s">
        <v>497</v>
      </c>
      <c r="B185" s="39" t="s">
        <v>498</v>
      </c>
      <c r="C185" s="39" t="s">
        <v>464</v>
      </c>
      <c r="D185" s="40">
        <v>10000</v>
      </c>
      <c r="E185" s="39" t="s">
        <v>33</v>
      </c>
      <c r="F185" s="39" t="s">
        <v>10</v>
      </c>
      <c r="G185" s="36" t="str">
        <f t="shared" si="2"/>
        <v>Low</v>
      </c>
      <c r="H185" s="41">
        <v>0.15</v>
      </c>
      <c r="I185" s="11" t="str" cm="1">
        <f t="array" ref="I185">INDEX(_xlfn.TEXTSPLIT(טבלה1[[#This Row],[עמודה2]],","),1)</f>
        <v>Islamabad</v>
      </c>
      <c r="J185" s="12" t="str" cm="1">
        <f t="array" ref="J185">INDEX(_xlfn.TEXTSPLIT(טבלה1[[#This Row],[עמודה2]],","),2)</f>
        <v xml:space="preserve"> Pakistan</v>
      </c>
      <c r="K185" s="43" t="str">
        <f>_xlfn.CONCAT(טבלה1[[#This Row],[AI_Companies]]," ",טבלה1[[#This Row],[עמודה1]])</f>
        <v>RNSSolutions https://www.rnssol.com</v>
      </c>
      <c r="L185" s="28">
        <v>50</v>
      </c>
      <c r="M185" s="28" t="str">
        <f>IF(טבלה1[[#This Row],[עמודה53]]&gt;2000,"Yes","No")</f>
        <v>No</v>
      </c>
      <c r="N185" s="28">
        <v>249</v>
      </c>
      <c r="O185" s="28">
        <f>AVERAGE(טבלה1[[#This Row],[עמודה52]:[עמודה53]])</f>
        <v>149.5</v>
      </c>
      <c r="P185" s="28" t="str">
        <f>IF(טבלה1[[#This Row],[עמודה4]]="&lt; $25 / hr","0$ - $25 / hr",טבלה1[[#This Row],[עמודה4]])</f>
        <v>$50 - $99 / hr</v>
      </c>
      <c r="Q185" s="12" t="str" cm="1">
        <f t="array" ref="Q185">INDEX(_xlfn.TEXTSPLIT(טבלה1[[#This Row],[עמודה55]],"-"),1)</f>
        <v xml:space="preserve">$50 </v>
      </c>
      <c r="R185" s="21" t="str" cm="1">
        <f t="array" ref="R185">INDEX(_xlfn.TEXTSPLIT(INDEX(_xlfn.TEXTSPLIT(טבלה1[[#This Row],[עמודה55]],"-"),2),"/"),1)</f>
        <v xml:space="preserve"> $99 </v>
      </c>
      <c r="S185" s="28">
        <f>AVERAGE(טבלה1[[#This Row],[עמודה59]:[עמודה60]])</f>
        <v>74.5</v>
      </c>
      <c r="T185" s="31">
        <f>VALUE(SUBSTITUTE(טבלה1[[#This Row],[עמודה56]],"$",""))</f>
        <v>50</v>
      </c>
      <c r="U185" s="31">
        <f>VALUE(SUBSTITUTE(טבלה1[[#This Row],[עמודה57]],"$",""))</f>
        <v>99</v>
      </c>
      <c r="V185" s="31" t="str">
        <f>IF(טבלה1[[#This Row],[עמודה58]]&gt;30,"Yes","No")</f>
        <v>Yes</v>
      </c>
    </row>
    <row r="186" spans="1:22" x14ac:dyDescent="0.15">
      <c r="A186" s="32" t="s">
        <v>499</v>
      </c>
      <c r="B186" s="33" t="s">
        <v>500</v>
      </c>
      <c r="C186" s="33" t="s">
        <v>501</v>
      </c>
      <c r="D186" s="44">
        <v>10000</v>
      </c>
      <c r="E186" s="33" t="s">
        <v>33</v>
      </c>
      <c r="F186" s="33" t="s">
        <v>10</v>
      </c>
      <c r="G186" s="36" t="str">
        <f t="shared" si="2"/>
        <v>Low</v>
      </c>
      <c r="H186" s="34">
        <v>0.15</v>
      </c>
      <c r="I186" s="11" t="str" cm="1">
        <f t="array" ref="I186">INDEX(_xlfn.TEXTSPLIT(טבלה1[[#This Row],[עמודה2]],","),1)</f>
        <v>Lahore</v>
      </c>
      <c r="J186" s="12" t="str" cm="1">
        <f t="array" ref="J186">INDEX(_xlfn.TEXTSPLIT(טבלה1[[#This Row],[עמודה2]],","),2)</f>
        <v xml:space="preserve"> Pakistan</v>
      </c>
      <c r="K186" s="37" t="str">
        <f>_xlfn.CONCAT(טבלה1[[#This Row],[AI_Companies]]," ",טבלה1[[#This Row],[עמודה1]])</f>
        <v>AlgoRepublic http://www.algorepublic.com/</v>
      </c>
      <c r="L186" s="36">
        <v>50</v>
      </c>
      <c r="M186" s="36" t="str">
        <f>IF(טבלה1[[#This Row],[עמודה53]]&gt;2000,"Yes","No")</f>
        <v>No</v>
      </c>
      <c r="N186" s="36">
        <v>249</v>
      </c>
      <c r="O186" s="36">
        <f>AVERAGE(טבלה1[[#This Row],[עמודה52]:[עמודה53]])</f>
        <v>149.5</v>
      </c>
      <c r="P186" s="36" t="str">
        <f>IF(טבלה1[[#This Row],[עמודה4]]="&lt; $25 / hr","0$ - $25 / hr",טבלה1[[#This Row],[עמודה4]])</f>
        <v>$25 - $49 / hr</v>
      </c>
      <c r="Q186" s="12" t="str" cm="1">
        <f t="array" ref="Q186">INDEX(_xlfn.TEXTSPLIT(טבלה1[[#This Row],[עמודה55]],"-"),1)</f>
        <v xml:space="preserve">$25 </v>
      </c>
      <c r="R186" s="21" t="str" cm="1">
        <f t="array" ref="R186">INDEX(_xlfn.TEXTSPLIT(INDEX(_xlfn.TEXTSPLIT(טבלה1[[#This Row],[עמודה55]],"-"),2),"/"),1)</f>
        <v xml:space="preserve"> $49 </v>
      </c>
      <c r="S186" s="36">
        <f>AVERAGE(טבלה1[[#This Row],[עמודה59]:[עמודה60]])</f>
        <v>37</v>
      </c>
      <c r="T186" s="38">
        <f>VALUE(SUBSTITUTE(טבלה1[[#This Row],[עמודה56]],"$",""))</f>
        <v>25</v>
      </c>
      <c r="U186" s="38">
        <f>VALUE(SUBSTITUTE(טבלה1[[#This Row],[עמודה57]],"$",""))</f>
        <v>49</v>
      </c>
      <c r="V186" s="38" t="str">
        <f>IF(טבלה1[[#This Row],[עמודה58]]&gt;30,"Yes","No")</f>
        <v>Yes</v>
      </c>
    </row>
    <row r="187" spans="1:22" x14ac:dyDescent="0.15">
      <c r="A187" s="32" t="s">
        <v>502</v>
      </c>
      <c r="B187" s="39" t="s">
        <v>503</v>
      </c>
      <c r="C187" s="39" t="s">
        <v>504</v>
      </c>
      <c r="D187" s="40">
        <v>1000</v>
      </c>
      <c r="E187" s="39" t="s">
        <v>14</v>
      </c>
      <c r="F187" s="39" t="s">
        <v>29</v>
      </c>
      <c r="G187" s="36" t="str">
        <f t="shared" si="2"/>
        <v>Low</v>
      </c>
      <c r="H187" s="41">
        <v>0.2</v>
      </c>
      <c r="I187" s="11" t="str" cm="1">
        <f t="array" ref="I187">INDEX(_xlfn.TEXTSPLIT(טבלה1[[#This Row],[עמודה2]],","),1)</f>
        <v>Wrocław</v>
      </c>
      <c r="J187" s="12" t="str" cm="1">
        <f t="array" ref="J187">INDEX(_xlfn.TEXTSPLIT(טבלה1[[#This Row],[עמודה2]],","),2)</f>
        <v xml:space="preserve"> Poland</v>
      </c>
      <c r="K187" s="43" t="str">
        <f>_xlfn.CONCAT(טבלה1[[#This Row],[AI_Companies]]," ",טבלה1[[#This Row],[עמודה1]])</f>
        <v>Thaumatec http://www.thaumatec.com</v>
      </c>
      <c r="L187" s="28">
        <v>10</v>
      </c>
      <c r="M187" s="28" t="str">
        <f>IF(טבלה1[[#This Row],[עמודה53]]&gt;2000,"Yes","No")</f>
        <v>No</v>
      </c>
      <c r="N187" s="28">
        <v>49</v>
      </c>
      <c r="O187" s="28">
        <f>AVERAGE(טבלה1[[#This Row],[עמודה52]:[עמודה53]])</f>
        <v>149.5</v>
      </c>
      <c r="P187" s="28" t="str">
        <f>IF(טבלה1[[#This Row],[עמודה4]]="&lt; $25 / hr","0$ - $25 / hr",טבלה1[[#This Row],[עמודה4]])</f>
        <v>$25 - $49 / hr</v>
      </c>
      <c r="Q187" s="12" t="str" cm="1">
        <f t="array" ref="Q187">INDEX(_xlfn.TEXTSPLIT(טבלה1[[#This Row],[עמודה55]],"-"),1)</f>
        <v xml:space="preserve">$25 </v>
      </c>
      <c r="R187" s="21" t="str" cm="1">
        <f t="array" ref="R187">INDEX(_xlfn.TEXTSPLIT(INDEX(_xlfn.TEXTSPLIT(טבלה1[[#This Row],[עמודה55]],"-"),2),"/"),1)</f>
        <v xml:space="preserve"> $49 </v>
      </c>
      <c r="S187" s="28">
        <f>AVERAGE(טבלה1[[#This Row],[עמודה59]:[עמודה60]])</f>
        <v>37</v>
      </c>
      <c r="T187" s="31">
        <f>VALUE(SUBSTITUTE(טבלה1[[#This Row],[עמודה56]],"$",""))</f>
        <v>25</v>
      </c>
      <c r="U187" s="31">
        <f>VALUE(SUBSTITUTE(טבלה1[[#This Row],[עמודה57]],"$",""))</f>
        <v>49</v>
      </c>
      <c r="V187" s="31" t="str">
        <f>IF(טבלה1[[#This Row],[עמודה58]]&gt;30,"Yes","No")</f>
        <v>Yes</v>
      </c>
    </row>
    <row r="188" spans="1:22" x14ac:dyDescent="0.15">
      <c r="A188" s="32" t="s">
        <v>505</v>
      </c>
      <c r="B188" s="33" t="s">
        <v>506</v>
      </c>
      <c r="C188" s="33" t="s">
        <v>47</v>
      </c>
      <c r="D188" s="44">
        <v>10000</v>
      </c>
      <c r="E188" s="33" t="s">
        <v>33</v>
      </c>
      <c r="F188" s="33" t="s">
        <v>29</v>
      </c>
      <c r="G188" s="36" t="str">
        <f t="shared" si="2"/>
        <v>Low</v>
      </c>
      <c r="H188" s="34">
        <v>0.3</v>
      </c>
      <c r="I188" s="11" t="str" cm="1">
        <f t="array" ref="I188">INDEX(_xlfn.TEXTSPLIT(טבלה1[[#This Row],[עמודה2]],","),1)</f>
        <v>Auckland</v>
      </c>
      <c r="J188" s="12" t="str" cm="1">
        <f t="array" ref="J188">INDEX(_xlfn.TEXTSPLIT(טבלה1[[#This Row],[עמודה2]],","),2)</f>
        <v xml:space="preserve"> New Zealand</v>
      </c>
      <c r="K188" s="37" t="str">
        <f>_xlfn.CONCAT(טבלה1[[#This Row],[AI_Companies]]," ",טבלה1[[#This Row],[עמודה1]])</f>
        <v>TelexarTechnologies http://www.telexarsoftware.com</v>
      </c>
      <c r="L188" s="36">
        <v>10</v>
      </c>
      <c r="M188" s="36" t="str">
        <f>IF(טבלה1[[#This Row],[עמודה53]]&gt;2000,"Yes","No")</f>
        <v>No</v>
      </c>
      <c r="N188" s="36">
        <v>49</v>
      </c>
      <c r="O188" s="36">
        <f>AVERAGE(טבלה1[[#This Row],[עמודה52]:[עמודה53]])</f>
        <v>29.5</v>
      </c>
      <c r="P188" s="36" t="str">
        <f>IF(טבלה1[[#This Row],[עמודה4]]="&lt; $25 / hr","0$ - $25 / hr",טבלה1[[#This Row],[עמודה4]])</f>
        <v>0$ - $25 / hr</v>
      </c>
      <c r="Q188" s="12" t="str" cm="1">
        <f t="array" ref="Q188">INDEX(_xlfn.TEXTSPLIT(טבלה1[[#This Row],[עמודה55]],"-"),1)</f>
        <v xml:space="preserve">0$ </v>
      </c>
      <c r="R188" s="21" t="str" cm="1">
        <f t="array" ref="R188">INDEX(_xlfn.TEXTSPLIT(INDEX(_xlfn.TEXTSPLIT(טבלה1[[#This Row],[עמודה55]],"-"),2),"/"),1)</f>
        <v xml:space="preserve"> $25 </v>
      </c>
      <c r="S188" s="36">
        <f>AVERAGE(טבלה1[[#This Row],[עמודה59]:[עמודה60]])</f>
        <v>12.5</v>
      </c>
      <c r="T188" s="38">
        <f>VALUE(SUBSTITUTE(טבלה1[[#This Row],[עמודה56]],"$",""))</f>
        <v>0</v>
      </c>
      <c r="U188" s="38">
        <f>VALUE(SUBSTITUTE(טבלה1[[#This Row],[עמודה57]],"$",""))</f>
        <v>25</v>
      </c>
      <c r="V188" s="38" t="str">
        <f>IF(טבלה1[[#This Row],[עמודה58]]&gt;30,"Yes","No")</f>
        <v>No</v>
      </c>
    </row>
    <row r="189" spans="1:22" x14ac:dyDescent="0.15">
      <c r="A189" s="32" t="s">
        <v>507</v>
      </c>
      <c r="B189" s="39" t="s">
        <v>508</v>
      </c>
      <c r="C189" s="39" t="s">
        <v>509</v>
      </c>
      <c r="D189" s="40">
        <v>10000</v>
      </c>
      <c r="E189" s="39" t="s">
        <v>33</v>
      </c>
      <c r="F189" s="39" t="s">
        <v>10</v>
      </c>
      <c r="G189" s="36" t="str">
        <f t="shared" si="2"/>
        <v>Low</v>
      </c>
      <c r="H189" s="41">
        <v>0.1</v>
      </c>
      <c r="I189" s="11" t="str" cm="1">
        <f t="array" ref="I189">INDEX(_xlfn.TEXTSPLIT(טבלה1[[#This Row],[עמודה2]],","),1)</f>
        <v>Gurugram</v>
      </c>
      <c r="J189" s="12" t="str" cm="1">
        <f t="array" ref="J189">INDEX(_xlfn.TEXTSPLIT(טבלה1[[#This Row],[עמודה2]],","),2)</f>
        <v xml:space="preserve"> India</v>
      </c>
      <c r="K189" s="43" t="str">
        <f>_xlfn.CONCAT(טבלה1[[#This Row],[AI_Companies]]," ",טבלה1[[#This Row],[עמודה1]])</f>
        <v>RMgXTechnologiesLLP https://www.rmgx.in/</v>
      </c>
      <c r="L189" s="28">
        <v>50</v>
      </c>
      <c r="M189" s="28" t="str">
        <f>IF(טבלה1[[#This Row],[עמודה53]]&gt;2000,"Yes","No")</f>
        <v>No</v>
      </c>
      <c r="N189" s="28">
        <v>249</v>
      </c>
      <c r="O189" s="28">
        <f>AVERAGE(טבלה1[[#This Row],[עמודה52]:[עמודה53]])</f>
        <v>29.5</v>
      </c>
      <c r="P189" s="28" t="str">
        <f>IF(טבלה1[[#This Row],[עמודה4]]="&lt; $25 / hr","0$ - $25 / hr",טבלה1[[#This Row],[עמודה4]])</f>
        <v>$25 - $49 / hr</v>
      </c>
      <c r="Q189" s="12" t="str" cm="1">
        <f t="array" ref="Q189">INDEX(_xlfn.TEXTSPLIT(טבלה1[[#This Row],[עמודה55]],"-"),1)</f>
        <v xml:space="preserve">$25 </v>
      </c>
      <c r="R189" s="21" t="str" cm="1">
        <f t="array" ref="R189">INDEX(_xlfn.TEXTSPLIT(INDEX(_xlfn.TEXTSPLIT(טבלה1[[#This Row],[עמודה55]],"-"),2),"/"),1)</f>
        <v xml:space="preserve"> $49 </v>
      </c>
      <c r="S189" s="28">
        <f>AVERAGE(טבלה1[[#This Row],[עמודה59]:[עמודה60]])</f>
        <v>37</v>
      </c>
      <c r="T189" s="31">
        <f>VALUE(SUBSTITUTE(טבלה1[[#This Row],[עמודה56]],"$",""))</f>
        <v>25</v>
      </c>
      <c r="U189" s="31">
        <f>VALUE(SUBSTITUTE(טבלה1[[#This Row],[עמודה57]],"$",""))</f>
        <v>49</v>
      </c>
      <c r="V189" s="31" t="str">
        <f>IF(טבלה1[[#This Row],[עמודה58]]&gt;30,"Yes","No")</f>
        <v>Yes</v>
      </c>
    </row>
    <row r="190" spans="1:22" x14ac:dyDescent="0.15">
      <c r="A190" s="32" t="s">
        <v>510</v>
      </c>
      <c r="B190" s="33" t="s">
        <v>511</v>
      </c>
      <c r="C190" s="33" t="s">
        <v>512</v>
      </c>
      <c r="D190" s="44">
        <v>10000</v>
      </c>
      <c r="E190" s="33" t="s">
        <v>33</v>
      </c>
      <c r="F190" s="33" t="s">
        <v>117</v>
      </c>
      <c r="G190" s="36" t="str">
        <f t="shared" si="2"/>
        <v>Low</v>
      </c>
      <c r="H190" s="34">
        <v>0.25</v>
      </c>
      <c r="I190" s="11" t="str" cm="1">
        <f t="array" ref="I190">INDEX(_xlfn.TEXTSPLIT(טבלה1[[#This Row],[עמודה2]],","),1)</f>
        <v>Chandigarh</v>
      </c>
      <c r="J190" s="12" t="str" cm="1">
        <f t="array" ref="J190">INDEX(_xlfn.TEXTSPLIT(טבלה1[[#This Row],[עמודה2]],","),2)</f>
        <v xml:space="preserve"> India</v>
      </c>
      <c r="K190" s="37" t="str">
        <f>_xlfn.CONCAT(טבלה1[[#This Row],[AI_Companies]]," ",טבלה1[[#This Row],[עמודה1]])</f>
        <v>SignitySolutions http://www.signitysolutions.com/</v>
      </c>
      <c r="L190" s="36">
        <v>2</v>
      </c>
      <c r="M190" s="36" t="str">
        <f>IF(טבלה1[[#This Row],[עמודה53]]&gt;2000,"Yes","No")</f>
        <v>No</v>
      </c>
      <c r="N190" s="36">
        <v>9</v>
      </c>
      <c r="O190" s="36">
        <f>AVERAGE(טבלה1[[#This Row],[עמודה52]:[עמודה53]])</f>
        <v>149.5</v>
      </c>
      <c r="P190" s="36" t="str">
        <f>IF(טבלה1[[#This Row],[עמודה4]]="&lt; $25 / hr","0$ - $25 / hr",טבלה1[[#This Row],[עמודה4]])</f>
        <v>$25 - $49 / hr</v>
      </c>
      <c r="Q190" s="12" t="str" cm="1">
        <f t="array" ref="Q190">INDEX(_xlfn.TEXTSPLIT(טבלה1[[#This Row],[עמודה55]],"-"),1)</f>
        <v xml:space="preserve">$25 </v>
      </c>
      <c r="R190" s="21" t="str" cm="1">
        <f t="array" ref="R190">INDEX(_xlfn.TEXTSPLIT(INDEX(_xlfn.TEXTSPLIT(טבלה1[[#This Row],[עמודה55]],"-"),2),"/"),1)</f>
        <v xml:space="preserve"> $49 </v>
      </c>
      <c r="S190" s="36">
        <f>AVERAGE(טבלה1[[#This Row],[עמודה59]:[עמודה60]])</f>
        <v>37</v>
      </c>
      <c r="T190" s="38">
        <f>VALUE(SUBSTITUTE(טבלה1[[#This Row],[עמודה56]],"$",""))</f>
        <v>25</v>
      </c>
      <c r="U190" s="38">
        <f>VALUE(SUBSTITUTE(טבלה1[[#This Row],[עמודה57]],"$",""))</f>
        <v>49</v>
      </c>
      <c r="V190" s="38" t="str">
        <f>IF(טבלה1[[#This Row],[עמודה58]]&gt;30,"Yes","No")</f>
        <v>Yes</v>
      </c>
    </row>
    <row r="191" spans="1:22" x14ac:dyDescent="0.15">
      <c r="A191" s="32" t="s">
        <v>513</v>
      </c>
      <c r="B191" s="39" t="s">
        <v>514</v>
      </c>
      <c r="C191" s="39" t="s">
        <v>515</v>
      </c>
      <c r="D191" s="40">
        <v>25000</v>
      </c>
      <c r="E191" s="39" t="s">
        <v>33</v>
      </c>
      <c r="F191" s="39" t="s">
        <v>10</v>
      </c>
      <c r="G191" s="36" t="str">
        <f t="shared" si="2"/>
        <v>Low</v>
      </c>
      <c r="H191" s="41">
        <v>0.2</v>
      </c>
      <c r="I191" s="11" t="str" cm="1">
        <f t="array" ref="I191">INDEX(_xlfn.TEXTSPLIT(טבלה1[[#This Row],[עמודה2]],","),1)</f>
        <v>Ħaż-Żabbar</v>
      </c>
      <c r="J191" s="12" t="str" cm="1">
        <f t="array" ref="J191">INDEX(_xlfn.TEXTSPLIT(טבלה1[[#This Row],[עמודה2]],","),2)</f>
        <v xml:space="preserve"> Malta</v>
      </c>
      <c r="K191" s="43" t="str">
        <f>_xlfn.CONCAT(טבלה1[[#This Row],[AI_Companies]]," ",טבלה1[[#This Row],[עמודה1]])</f>
        <v>InboundMuse http://www.inboundmuse.com</v>
      </c>
      <c r="L191" s="28">
        <v>50</v>
      </c>
      <c r="M191" s="28" t="str">
        <f>IF(טבלה1[[#This Row],[עמודה53]]&gt;2000,"Yes","No")</f>
        <v>No</v>
      </c>
      <c r="N191" s="28">
        <v>249</v>
      </c>
      <c r="O191" s="28">
        <f>AVERAGE(טבלה1[[#This Row],[עמודה52]:[עמודה53]])</f>
        <v>5.5</v>
      </c>
      <c r="P191" s="28" t="str">
        <f>IF(טבלה1[[#This Row],[עמודה4]]="&lt; $25 / hr","0$ - $25 / hr",טבלה1[[#This Row],[עמודה4]])</f>
        <v>$25 - $49 / hr</v>
      </c>
      <c r="Q191" s="12" t="str" cm="1">
        <f t="array" ref="Q191">INDEX(_xlfn.TEXTSPLIT(טבלה1[[#This Row],[עמודה55]],"-"),1)</f>
        <v xml:space="preserve">$25 </v>
      </c>
      <c r="R191" s="21" t="str" cm="1">
        <f t="array" ref="R191">INDEX(_xlfn.TEXTSPLIT(INDEX(_xlfn.TEXTSPLIT(טבלה1[[#This Row],[עמודה55]],"-"),2),"/"),1)</f>
        <v xml:space="preserve"> $49 </v>
      </c>
      <c r="S191" s="28">
        <f>AVERAGE(טבלה1[[#This Row],[עמודה59]:[עמודה60]])</f>
        <v>37</v>
      </c>
      <c r="T191" s="31">
        <f>VALUE(SUBSTITUTE(טבלה1[[#This Row],[עמודה56]],"$",""))</f>
        <v>25</v>
      </c>
      <c r="U191" s="31">
        <f>VALUE(SUBSTITUTE(טבלה1[[#This Row],[עמודה57]],"$",""))</f>
        <v>49</v>
      </c>
      <c r="V191" s="31" t="str">
        <f>IF(טבלה1[[#This Row],[עמודה58]]&gt;30,"Yes","No")</f>
        <v>Yes</v>
      </c>
    </row>
    <row r="192" spans="1:22" x14ac:dyDescent="0.15">
      <c r="A192" s="32" t="s">
        <v>516</v>
      </c>
      <c r="B192" s="33" t="s">
        <v>517</v>
      </c>
      <c r="C192" s="35"/>
      <c r="D192" s="44">
        <v>10000</v>
      </c>
      <c r="E192" s="33" t="s">
        <v>21</v>
      </c>
      <c r="F192" s="33" t="s">
        <v>29</v>
      </c>
      <c r="G192" s="36" t="str">
        <f t="shared" si="2"/>
        <v>Low</v>
      </c>
      <c r="H192" s="34">
        <v>0.15</v>
      </c>
      <c r="I192" s="11" t="str" cm="1">
        <f t="array" ref="I192">INDEX(_xlfn.TEXTSPLIT(טבלה1[[#This Row],[עמודה2]],","),1)</f>
        <v>Denver</v>
      </c>
      <c r="J192" s="12" t="str" cm="1">
        <f t="array" ref="J192">INDEX(_xlfn.TEXTSPLIT(טבלה1[[#This Row],[עמודה2]],","),2)</f>
        <v xml:space="preserve"> CO</v>
      </c>
      <c r="K192" s="37" t="str">
        <f>_xlfn.CONCAT(טבלה1[[#This Row],[AI_Companies]]," ",טבלה1[[#This Row],[עמודה1]])</f>
        <v>IntellectyxInc https://www.intellectyx.com/</v>
      </c>
      <c r="L192" s="36">
        <v>10</v>
      </c>
      <c r="M192" s="36" t="str">
        <f>IF(טבלה1[[#This Row],[עמודה53]]&gt;2000,"Yes","No")</f>
        <v>No</v>
      </c>
      <c r="N192" s="36">
        <v>49</v>
      </c>
      <c r="O192" s="36">
        <f>AVERAGE(טבלה1[[#This Row],[עמודה52]:[עמודה53]])</f>
        <v>149.5</v>
      </c>
      <c r="P192" s="36" t="str">
        <f>IF(טבלה1[[#This Row],[עמודה4]]="&lt; $25 / hr","0$ - $25 / hr",טבלה1[[#This Row],[עמודה4]])</f>
        <v>$25 - $49 / hr</v>
      </c>
      <c r="Q192" s="12" t="str" cm="1">
        <f t="array" ref="Q192">INDEX(_xlfn.TEXTSPLIT(טבלה1[[#This Row],[עמודה55]],"-"),1)</f>
        <v xml:space="preserve">$25 </v>
      </c>
      <c r="R192" s="21" t="str" cm="1">
        <f t="array" ref="R192">INDEX(_xlfn.TEXTSPLIT(INDEX(_xlfn.TEXTSPLIT(טבלה1[[#This Row],[עמודה55]],"-"),2),"/"),1)</f>
        <v xml:space="preserve"> $49 </v>
      </c>
      <c r="S192" s="36">
        <f>AVERAGE(טבלה1[[#This Row],[עמודה59]:[עמודה60]])</f>
        <v>37</v>
      </c>
      <c r="T192" s="38">
        <f>VALUE(SUBSTITUTE(טבלה1[[#This Row],[עמודה56]],"$",""))</f>
        <v>25</v>
      </c>
      <c r="U192" s="38">
        <f>VALUE(SUBSTITUTE(טבלה1[[#This Row],[עמודה57]],"$",""))</f>
        <v>49</v>
      </c>
      <c r="V192" s="38" t="str">
        <f>IF(טבלה1[[#This Row],[עמודה58]]&gt;30,"Yes","No")</f>
        <v>Yes</v>
      </c>
    </row>
    <row r="193" spans="1:22" x14ac:dyDescent="0.15">
      <c r="A193" s="32" t="s">
        <v>518</v>
      </c>
      <c r="B193" s="39" t="s">
        <v>519</v>
      </c>
      <c r="C193" s="39" t="s">
        <v>66</v>
      </c>
      <c r="D193" s="39" t="s">
        <v>4</v>
      </c>
      <c r="E193" s="39" t="s">
        <v>4</v>
      </c>
      <c r="F193" s="39" t="s">
        <v>10</v>
      </c>
      <c r="G193" s="36" t="str">
        <f t="shared" si="2"/>
        <v>Low</v>
      </c>
      <c r="H193" s="41">
        <v>0.25</v>
      </c>
      <c r="I193" s="11" t="e" cm="1">
        <f t="array" ref="I193">INDEX(_xlfn.TEXTSPLIT(טבלה1[[#This Row],[עמודה2]],","),1)</f>
        <v>#VALUE!</v>
      </c>
      <c r="J193" s="12" t="e" cm="1">
        <f t="array" ref="J193">INDEX(_xlfn.TEXTSPLIT(טבלה1[[#This Row],[עמודה2]],","),2)</f>
        <v>#VALUE!</v>
      </c>
      <c r="K193" s="43" t="str">
        <f>_xlfn.CONCAT(טבלה1[[#This Row],[AI_Companies]]," ",טבלה1[[#This Row],[עמודה1]])</f>
        <v>StoryofAMS https://storyofams.com/how-we-work</v>
      </c>
      <c r="L193" s="28">
        <v>50</v>
      </c>
      <c r="M193" s="28" t="str">
        <f>IF(טבלה1[[#This Row],[עמודה53]]&gt;2000,"Yes","No")</f>
        <v>No</v>
      </c>
      <c r="N193" s="28">
        <v>249</v>
      </c>
      <c r="O193" s="28">
        <f>AVERAGE(טבלה1[[#This Row],[עמודה52]:[עמודה53]])</f>
        <v>29.5</v>
      </c>
      <c r="P193" s="28" t="str">
        <f>IF(טבלה1[[#This Row],[עמודה4]]="&lt; $25 / hr","0$ - $25 / hr",טבלה1[[#This Row],[עמודה4]])</f>
        <v>$100 - $149 / hr</v>
      </c>
      <c r="Q193" s="12" t="str" cm="1">
        <f t="array" ref="Q193">INDEX(_xlfn.TEXTSPLIT(טבלה1[[#This Row],[עמודה55]],"-"),1)</f>
        <v xml:space="preserve">$100 </v>
      </c>
      <c r="R193" s="21" t="str" cm="1">
        <f t="array" ref="R193">INDEX(_xlfn.TEXTSPLIT(INDEX(_xlfn.TEXTSPLIT(טבלה1[[#This Row],[עמודה55]],"-"),2),"/"),1)</f>
        <v xml:space="preserve"> $149 </v>
      </c>
      <c r="S193" s="28">
        <f>AVERAGE(טבלה1[[#This Row],[עמודה59]:[עמודה60]])</f>
        <v>124.5</v>
      </c>
      <c r="T193" s="31">
        <f>VALUE(SUBSTITUTE(טבלה1[[#This Row],[עמודה56]],"$",""))</f>
        <v>100</v>
      </c>
      <c r="U193" s="31">
        <f>VALUE(SUBSTITUTE(טבלה1[[#This Row],[עמודה57]],"$",""))</f>
        <v>149</v>
      </c>
      <c r="V193" s="31" t="str">
        <f>IF(טבלה1[[#This Row],[עמודה58]]&gt;30,"Yes","No")</f>
        <v>Yes</v>
      </c>
    </row>
    <row r="194" spans="1:22" x14ac:dyDescent="0.15">
      <c r="A194" s="32" t="s">
        <v>520</v>
      </c>
      <c r="B194" s="33" t="s">
        <v>521</v>
      </c>
      <c r="C194" s="33" t="s">
        <v>522</v>
      </c>
      <c r="D194" s="44">
        <v>5000</v>
      </c>
      <c r="E194" s="33" t="s">
        <v>33</v>
      </c>
      <c r="F194" s="33" t="s">
        <v>10</v>
      </c>
      <c r="G194" s="36" t="str">
        <f t="shared" si="2"/>
        <v>Low</v>
      </c>
      <c r="H194" s="34">
        <v>0.1</v>
      </c>
      <c r="I194" s="11" t="str" cm="1">
        <f t="array" ref="I194">INDEX(_xlfn.TEXTSPLIT(טבלה1[[#This Row],[עמודה2]],","),1)</f>
        <v>Toronto</v>
      </c>
      <c r="J194" s="12" t="str" cm="1">
        <f t="array" ref="J194">INDEX(_xlfn.TEXTSPLIT(טבלה1[[#This Row],[עמודה2]],","),2)</f>
        <v xml:space="preserve"> Canada</v>
      </c>
      <c r="K194" s="37" t="str">
        <f>_xlfn.CONCAT(טבלה1[[#This Row],[AI_Companies]]," ",טבלה1[[#This Row],[עמודה1]])</f>
        <v>MassiveInsightsInc. http://massiveinsights.com</v>
      </c>
      <c r="L194" s="36">
        <v>50</v>
      </c>
      <c r="M194" s="36" t="str">
        <f>IF(טבלה1[[#This Row],[עמודה53]]&gt;2000,"Yes","No")</f>
        <v>No</v>
      </c>
      <c r="N194" s="36">
        <v>249</v>
      </c>
      <c r="O194" s="36">
        <f>AVERAGE(טבלה1[[#This Row],[עמודה52]:[עמודה53]])</f>
        <v>149.5</v>
      </c>
      <c r="P194" s="36" t="str">
        <f>IF(טבלה1[[#This Row],[עמודה4]]="&lt; $25 / hr","0$ - $25 / hr",טבלה1[[#This Row],[עמודה4]])</f>
        <v>Undisclosed</v>
      </c>
      <c r="Q194" s="12" t="str" cm="1">
        <f t="array" ref="Q194">INDEX(_xlfn.TEXTSPLIT(טבלה1[[#This Row],[עמודה55]],"-"),1)</f>
        <v>Undisclosed</v>
      </c>
      <c r="R194" s="21" t="e" cm="1">
        <f t="array" ref="R194">INDEX(_xlfn.TEXTSPLIT(INDEX(_xlfn.TEXTSPLIT(טבלה1[[#This Row],[עמודה55]],"-"),2),"/"),1)</f>
        <v>#REF!</v>
      </c>
      <c r="S194" s="36" t="e">
        <f>AVERAGE(טבלה1[[#This Row],[עמודה59]:[עמודה60]])</f>
        <v>#VALUE!</v>
      </c>
      <c r="T194" s="38" t="e">
        <f>VALUE(SUBSTITUTE(טבלה1[[#This Row],[עמודה56]],"$",""))</f>
        <v>#VALUE!</v>
      </c>
      <c r="U194" s="38" t="e">
        <f>VALUE(SUBSTITUTE(טבלה1[[#This Row],[עמודה57]],"$",""))</f>
        <v>#REF!</v>
      </c>
      <c r="V194" s="38" t="e">
        <f>IF(טבלה1[[#This Row],[עמודה58]]&gt;30,"Yes","No")</f>
        <v>#VALUE!</v>
      </c>
    </row>
    <row r="195" spans="1:22" x14ac:dyDescent="0.15">
      <c r="A195" s="32" t="s">
        <v>523</v>
      </c>
      <c r="B195" s="39" t="s">
        <v>524</v>
      </c>
      <c r="C195" s="39" t="s">
        <v>162</v>
      </c>
      <c r="D195" s="40">
        <v>10000</v>
      </c>
      <c r="E195" s="39" t="s">
        <v>9</v>
      </c>
      <c r="F195" s="39" t="s">
        <v>29</v>
      </c>
      <c r="G195" s="36" t="str">
        <f t="shared" ref="G195:G258" si="3">IF(H195&gt;0.8,"High",IF(H195&gt;0.4,"Med","Low"))</f>
        <v>Low</v>
      </c>
      <c r="H195" s="41">
        <v>0.2</v>
      </c>
      <c r="I195" s="11" t="str" cm="1">
        <f t="array" ref="I195">INDEX(_xlfn.TEXTSPLIT(טבלה1[[#This Row],[עמודה2]],","),1)</f>
        <v>Herndon</v>
      </c>
      <c r="J195" s="12" t="str" cm="1">
        <f t="array" ref="J195">INDEX(_xlfn.TEXTSPLIT(טבלה1[[#This Row],[עמודה2]],","),2)</f>
        <v xml:space="preserve"> VA</v>
      </c>
      <c r="K195" s="43" t="str">
        <f>_xlfn.CONCAT(טבלה1[[#This Row],[AI_Companies]]," ",טבלה1[[#This Row],[עמודה1]])</f>
        <v>GlobalVox https://www.globalvoxinc.com/</v>
      </c>
      <c r="L195" s="28">
        <v>10</v>
      </c>
      <c r="M195" s="28" t="str">
        <f>IF(טבלה1[[#This Row],[עמודה53]]&gt;2000,"Yes","No")</f>
        <v>No</v>
      </c>
      <c r="N195" s="28">
        <v>49</v>
      </c>
      <c r="O195" s="28">
        <f>AVERAGE(טבלה1[[#This Row],[עמודה52]:[עמודה53]])</f>
        <v>149.5</v>
      </c>
      <c r="P195" s="28" t="str">
        <f>IF(טבלה1[[#This Row],[עמודה4]]="&lt; $25 / hr","0$ - $25 / hr",טבלה1[[#This Row],[עמודה4]])</f>
        <v>$25 - $49 / hr</v>
      </c>
      <c r="Q195" s="12" t="str" cm="1">
        <f t="array" ref="Q195">INDEX(_xlfn.TEXTSPLIT(טבלה1[[#This Row],[עמודה55]],"-"),1)</f>
        <v xml:space="preserve">$25 </v>
      </c>
      <c r="R195" s="21" t="str" cm="1">
        <f t="array" ref="R195">INDEX(_xlfn.TEXTSPLIT(INDEX(_xlfn.TEXTSPLIT(טבלה1[[#This Row],[עמודה55]],"-"),2),"/"),1)</f>
        <v xml:space="preserve"> $49 </v>
      </c>
      <c r="S195" s="28">
        <f>AVERAGE(טבלה1[[#This Row],[עמודה59]:[עמודה60]])</f>
        <v>37</v>
      </c>
      <c r="T195" s="31">
        <f>VALUE(SUBSTITUTE(טבלה1[[#This Row],[עמודה56]],"$",""))</f>
        <v>25</v>
      </c>
      <c r="U195" s="31">
        <f>VALUE(SUBSTITUTE(טבלה1[[#This Row],[עמודה57]],"$",""))</f>
        <v>49</v>
      </c>
      <c r="V195" s="31" t="str">
        <f>IF(טבלה1[[#This Row],[עמודה58]]&gt;30,"Yes","No")</f>
        <v>Yes</v>
      </c>
    </row>
    <row r="196" spans="1:22" x14ac:dyDescent="0.15">
      <c r="A196" s="32" t="s">
        <v>525</v>
      </c>
      <c r="B196" s="33" t="s">
        <v>526</v>
      </c>
      <c r="C196" s="33" t="s">
        <v>41</v>
      </c>
      <c r="D196" s="44">
        <v>5000</v>
      </c>
      <c r="E196" s="33" t="s">
        <v>57</v>
      </c>
      <c r="F196" s="33" t="s">
        <v>29</v>
      </c>
      <c r="G196" s="36" t="str">
        <f t="shared" si="3"/>
        <v>Low</v>
      </c>
      <c r="H196" s="34">
        <v>0.15</v>
      </c>
      <c r="I196" s="11" t="str" cm="1">
        <f t="array" ref="I196">INDEX(_xlfn.TEXTSPLIT(טבלה1[[#This Row],[עמודה2]],","),1)</f>
        <v>București</v>
      </c>
      <c r="J196" s="12" t="str" cm="1">
        <f t="array" ref="J196">INDEX(_xlfn.TEXTSPLIT(טבלה1[[#This Row],[עמודה2]],","),2)</f>
        <v xml:space="preserve"> Romania</v>
      </c>
      <c r="K196" s="37" t="str">
        <f>_xlfn.CONCAT(טבלה1[[#This Row],[AI_Companies]]," ",טבלה1[[#This Row],[עמודה1]])</f>
        <v>Jiratech https://jiratech.com</v>
      </c>
      <c r="L196" s="36">
        <v>10</v>
      </c>
      <c r="M196" s="36" t="str">
        <f>IF(טבלה1[[#This Row],[עמודה53]]&gt;2000,"Yes","No")</f>
        <v>No</v>
      </c>
      <c r="N196" s="36">
        <v>49</v>
      </c>
      <c r="O196" s="36">
        <f>AVERAGE(טבלה1[[#This Row],[עמודה52]:[עמודה53]])</f>
        <v>29.5</v>
      </c>
      <c r="P196" s="36" t="str">
        <f>IF(טבלה1[[#This Row],[עמודה4]]="&lt; $25 / hr","0$ - $25 / hr",טבלה1[[#This Row],[עמודה4]])</f>
        <v>$50 - $99 / hr</v>
      </c>
      <c r="Q196" s="12" t="str" cm="1">
        <f t="array" ref="Q196">INDEX(_xlfn.TEXTSPLIT(טבלה1[[#This Row],[עמודה55]],"-"),1)</f>
        <v xml:space="preserve">$50 </v>
      </c>
      <c r="R196" s="21" t="str" cm="1">
        <f t="array" ref="R196">INDEX(_xlfn.TEXTSPLIT(INDEX(_xlfn.TEXTSPLIT(טבלה1[[#This Row],[עמודה55]],"-"),2),"/"),1)</f>
        <v xml:space="preserve"> $99 </v>
      </c>
      <c r="S196" s="36">
        <f>AVERAGE(טבלה1[[#This Row],[עמודה59]:[עמודה60]])</f>
        <v>74.5</v>
      </c>
      <c r="T196" s="38">
        <f>VALUE(SUBSTITUTE(טבלה1[[#This Row],[עמודה56]],"$",""))</f>
        <v>50</v>
      </c>
      <c r="U196" s="38">
        <f>VALUE(SUBSTITUTE(טבלה1[[#This Row],[עמודה57]],"$",""))</f>
        <v>99</v>
      </c>
      <c r="V196" s="38" t="str">
        <f>IF(טבלה1[[#This Row],[עמודה58]]&gt;30,"Yes","No")</f>
        <v>Yes</v>
      </c>
    </row>
    <row r="197" spans="1:22" x14ac:dyDescent="0.15">
      <c r="A197" s="32" t="s">
        <v>527</v>
      </c>
      <c r="B197" s="39" t="s">
        <v>528</v>
      </c>
      <c r="C197" s="39" t="s">
        <v>289</v>
      </c>
      <c r="D197" s="39" t="s">
        <v>4</v>
      </c>
      <c r="E197" s="39" t="s">
        <v>14</v>
      </c>
      <c r="F197" s="39" t="s">
        <v>29</v>
      </c>
      <c r="G197" s="36" t="str">
        <f t="shared" si="3"/>
        <v>Low</v>
      </c>
      <c r="H197" s="41">
        <v>0.1</v>
      </c>
      <c r="I197" s="11" t="str" cm="1">
        <f t="array" ref="I197">INDEX(_xlfn.TEXTSPLIT(טבלה1[[#This Row],[עמודה2]],","),1)</f>
        <v>Sofia</v>
      </c>
      <c r="J197" s="12" t="str" cm="1">
        <f t="array" ref="J197">INDEX(_xlfn.TEXTSPLIT(טבלה1[[#This Row],[עמודה2]],","),2)</f>
        <v xml:space="preserve"> Bulgaria</v>
      </c>
      <c r="K197" s="43" t="str">
        <f>_xlfn.CONCAT(טבלה1[[#This Row],[AI_Companies]]," ",טבלה1[[#This Row],[עמודה1]])</f>
        <v>RPAConsulting https://rpa.bg</v>
      </c>
      <c r="L197" s="28">
        <v>10</v>
      </c>
      <c r="M197" s="28" t="str">
        <f>IF(טבלה1[[#This Row],[עמודה53]]&gt;2000,"Yes","No")</f>
        <v>No</v>
      </c>
      <c r="N197" s="28">
        <v>49</v>
      </c>
      <c r="O197" s="28">
        <f>AVERAGE(טבלה1[[#This Row],[עמודה52]:[עמודה53]])</f>
        <v>29.5</v>
      </c>
      <c r="P197" s="28" t="str">
        <f>IF(טבלה1[[#This Row],[עמודה4]]="&lt; $25 / hr","0$ - $25 / hr",טבלה1[[#This Row],[עמודה4]])</f>
        <v>$200 - $300 / hr</v>
      </c>
      <c r="Q197" s="12" t="str" cm="1">
        <f t="array" ref="Q197">INDEX(_xlfn.TEXTSPLIT(טבלה1[[#This Row],[עמודה55]],"-"),1)</f>
        <v xml:space="preserve">$200 </v>
      </c>
      <c r="R197" s="21" t="str" cm="1">
        <f t="array" ref="R197">INDEX(_xlfn.TEXTSPLIT(INDEX(_xlfn.TEXTSPLIT(טבלה1[[#This Row],[עמודה55]],"-"),2),"/"),1)</f>
        <v xml:space="preserve"> $300 </v>
      </c>
      <c r="S197" s="28">
        <f>AVERAGE(טבלה1[[#This Row],[עמודה59]:[עמודה60]])</f>
        <v>250</v>
      </c>
      <c r="T197" s="31">
        <f>VALUE(SUBSTITUTE(טבלה1[[#This Row],[עמודה56]],"$",""))</f>
        <v>200</v>
      </c>
      <c r="U197" s="31">
        <f>VALUE(SUBSTITUTE(טבלה1[[#This Row],[עמודה57]],"$",""))</f>
        <v>300</v>
      </c>
      <c r="V197" s="31" t="str">
        <f>IF(טבלה1[[#This Row],[עמודה58]]&gt;30,"Yes","No")</f>
        <v>Yes</v>
      </c>
    </row>
    <row r="198" spans="1:22" x14ac:dyDescent="0.15">
      <c r="A198" s="32" t="s">
        <v>529</v>
      </c>
      <c r="B198" s="33" t="s">
        <v>530</v>
      </c>
      <c r="C198" s="33" t="s">
        <v>28</v>
      </c>
      <c r="D198" s="44">
        <v>25000</v>
      </c>
      <c r="E198" s="33" t="s">
        <v>33</v>
      </c>
      <c r="F198" s="33" t="s">
        <v>10</v>
      </c>
      <c r="G198" s="36" t="str">
        <f t="shared" si="3"/>
        <v>Low</v>
      </c>
      <c r="H198" s="34">
        <v>0.3</v>
      </c>
      <c r="I198" s="11" t="str" cm="1">
        <f t="array" ref="I198">INDEX(_xlfn.TEXTSPLIT(טבלה1[[#This Row],[עמודה2]],","),1)</f>
        <v>Mumbai</v>
      </c>
      <c r="J198" s="12" t="str" cm="1">
        <f t="array" ref="J198">INDEX(_xlfn.TEXTSPLIT(טבלה1[[#This Row],[עמודה2]],","),2)</f>
        <v xml:space="preserve"> India</v>
      </c>
      <c r="K198" s="37" t="str">
        <f>_xlfn.CONCAT(טבלה1[[#This Row],[AI_Companies]]," ",טבלה1[[#This Row],[עמודה1]])</f>
        <v>GtenConsultancyDigitalPvt.Ltd. http://g10consultancy.com</v>
      </c>
      <c r="L198" s="36">
        <v>50</v>
      </c>
      <c r="M198" s="36" t="str">
        <f>IF(טבלה1[[#This Row],[עמודה53]]&gt;2000,"Yes","No")</f>
        <v>No</v>
      </c>
      <c r="N198" s="36">
        <v>249</v>
      </c>
      <c r="O198" s="36">
        <f>AVERAGE(טבלה1[[#This Row],[עמודה52]:[עמודה53]])</f>
        <v>29.5</v>
      </c>
      <c r="P198" s="36" t="str">
        <f>IF(טבלה1[[#This Row],[עמודה4]]="&lt; $25 / hr","0$ - $25 / hr",טבלה1[[#This Row],[עמודה4]])</f>
        <v>0$ - $25 / hr</v>
      </c>
      <c r="Q198" s="12" t="str" cm="1">
        <f t="array" ref="Q198">INDEX(_xlfn.TEXTSPLIT(טבלה1[[#This Row],[עמודה55]],"-"),1)</f>
        <v xml:space="preserve">0$ </v>
      </c>
      <c r="R198" s="21" t="str" cm="1">
        <f t="array" ref="R198">INDEX(_xlfn.TEXTSPLIT(INDEX(_xlfn.TEXTSPLIT(טבלה1[[#This Row],[עמודה55]],"-"),2),"/"),1)</f>
        <v xml:space="preserve"> $25 </v>
      </c>
      <c r="S198" s="36">
        <f>AVERAGE(טבלה1[[#This Row],[עמודה59]:[עמודה60]])</f>
        <v>12.5</v>
      </c>
      <c r="T198" s="38">
        <f>VALUE(SUBSTITUTE(טבלה1[[#This Row],[עמודה56]],"$",""))</f>
        <v>0</v>
      </c>
      <c r="U198" s="38">
        <f>VALUE(SUBSTITUTE(טבלה1[[#This Row],[עמודה57]],"$",""))</f>
        <v>25</v>
      </c>
      <c r="V198" s="38" t="str">
        <f>IF(טבלה1[[#This Row],[עמודה58]]&gt;30,"Yes","No")</f>
        <v>No</v>
      </c>
    </row>
    <row r="199" spans="1:22" x14ac:dyDescent="0.15">
      <c r="A199" s="32" t="s">
        <v>531</v>
      </c>
      <c r="B199" s="39" t="s">
        <v>532</v>
      </c>
      <c r="C199" s="39" t="s">
        <v>533</v>
      </c>
      <c r="D199" s="40">
        <v>10000</v>
      </c>
      <c r="E199" s="39" t="s">
        <v>9</v>
      </c>
      <c r="F199" s="39" t="s">
        <v>29</v>
      </c>
      <c r="G199" s="36" t="str">
        <f t="shared" si="3"/>
        <v>Low</v>
      </c>
      <c r="H199" s="41">
        <v>0.1</v>
      </c>
      <c r="I199" s="11" t="str" cm="1">
        <f t="array" ref="I199">INDEX(_xlfn.TEXTSPLIT(טבלה1[[#This Row],[עמודה2]],","),1)</f>
        <v>Warszawa</v>
      </c>
      <c r="J199" s="12" t="str" cm="1">
        <f t="array" ref="J199">INDEX(_xlfn.TEXTSPLIT(טבלה1[[#This Row],[עמודה2]],","),2)</f>
        <v xml:space="preserve"> Poland</v>
      </c>
      <c r="K199" s="43" t="str">
        <f>_xlfn.CONCAT(טבלה1[[#This Row],[AI_Companies]]," ",טבלה1[[#This Row],[עמודה1]])</f>
        <v>Pragmile http://www.pragmile.com</v>
      </c>
      <c r="L199" s="28">
        <v>10</v>
      </c>
      <c r="M199" s="28" t="str">
        <f>IF(טבלה1[[#This Row],[עמודה53]]&gt;2000,"Yes","No")</f>
        <v>No</v>
      </c>
      <c r="N199" s="28">
        <v>49</v>
      </c>
      <c r="O199" s="28">
        <f>AVERAGE(טבלה1[[#This Row],[עמודה52]:[עמודה53]])</f>
        <v>149.5</v>
      </c>
      <c r="P199" s="28" t="str">
        <f>IF(טבלה1[[#This Row],[עמודה4]]="&lt; $25 / hr","0$ - $25 / hr",טבלה1[[#This Row],[עמודה4]])</f>
        <v>$25 - $49 / hr</v>
      </c>
      <c r="Q199" s="12" t="str" cm="1">
        <f t="array" ref="Q199">INDEX(_xlfn.TEXTSPLIT(טבלה1[[#This Row],[עמודה55]],"-"),1)</f>
        <v xml:space="preserve">$25 </v>
      </c>
      <c r="R199" s="21" t="str" cm="1">
        <f t="array" ref="R199">INDEX(_xlfn.TEXTSPLIT(INDEX(_xlfn.TEXTSPLIT(טבלה1[[#This Row],[עמודה55]],"-"),2),"/"),1)</f>
        <v xml:space="preserve"> $49 </v>
      </c>
      <c r="S199" s="28">
        <f>AVERAGE(טבלה1[[#This Row],[עמודה59]:[עמודה60]])</f>
        <v>37</v>
      </c>
      <c r="T199" s="31">
        <f>VALUE(SUBSTITUTE(טבלה1[[#This Row],[עמודה56]],"$",""))</f>
        <v>25</v>
      </c>
      <c r="U199" s="31">
        <f>VALUE(SUBSTITUTE(טבלה1[[#This Row],[עמודה57]],"$",""))</f>
        <v>49</v>
      </c>
      <c r="V199" s="31" t="str">
        <f>IF(טבלה1[[#This Row],[עמודה58]]&gt;30,"Yes","No")</f>
        <v>Yes</v>
      </c>
    </row>
    <row r="200" spans="1:22" x14ac:dyDescent="0.15">
      <c r="A200" s="32" t="s">
        <v>534</v>
      </c>
      <c r="B200" s="33" t="s">
        <v>535</v>
      </c>
      <c r="C200" s="33" t="s">
        <v>53</v>
      </c>
      <c r="D200" s="44">
        <v>10000</v>
      </c>
      <c r="E200" s="33" t="s">
        <v>9</v>
      </c>
      <c r="F200" s="33" t="s">
        <v>117</v>
      </c>
      <c r="G200" s="36" t="str">
        <f t="shared" si="3"/>
        <v>Low</v>
      </c>
      <c r="H200" s="34">
        <v>0.3</v>
      </c>
      <c r="I200" s="11" t="str" cm="1">
        <f t="array" ref="I200">INDEX(_xlfn.TEXTSPLIT(טבלה1[[#This Row],[עמודה2]],","),1)</f>
        <v>Raleigh</v>
      </c>
      <c r="J200" s="12" t="str" cm="1">
        <f t="array" ref="J200">INDEX(_xlfn.TEXTSPLIT(טבלה1[[#This Row],[עמודה2]],","),2)</f>
        <v xml:space="preserve"> NC</v>
      </c>
      <c r="K200" s="37" t="str">
        <f>_xlfn.CONCAT(טבלה1[[#This Row],[AI_Companies]]," ",טבלה1[[#This Row],[עמודה1]])</f>
        <v>ZRIX https://www.zrix.com/</v>
      </c>
      <c r="L200" s="36">
        <v>2</v>
      </c>
      <c r="M200" s="36" t="str">
        <f>IF(טבלה1[[#This Row],[עמודה53]]&gt;2000,"Yes","No")</f>
        <v>No</v>
      </c>
      <c r="N200" s="36">
        <v>9</v>
      </c>
      <c r="O200" s="36">
        <f>AVERAGE(טבלה1[[#This Row],[עמודה52]:[עמודה53]])</f>
        <v>29.5</v>
      </c>
      <c r="P200" s="36" t="str">
        <f>IF(טבלה1[[#This Row],[עמודה4]]="&lt; $25 / hr","0$ - $25 / hr",טבלה1[[#This Row],[עמודה4]])</f>
        <v>$50 - $99 / hr</v>
      </c>
      <c r="Q200" s="12" t="str" cm="1">
        <f t="array" ref="Q200">INDEX(_xlfn.TEXTSPLIT(טבלה1[[#This Row],[עמודה55]],"-"),1)</f>
        <v xml:space="preserve">$50 </v>
      </c>
      <c r="R200" s="21" t="str" cm="1">
        <f t="array" ref="R200">INDEX(_xlfn.TEXTSPLIT(INDEX(_xlfn.TEXTSPLIT(טבלה1[[#This Row],[עמודה55]],"-"),2),"/"),1)</f>
        <v xml:space="preserve"> $99 </v>
      </c>
      <c r="S200" s="36">
        <f>AVERAGE(טבלה1[[#This Row],[עמודה59]:[עמודה60]])</f>
        <v>74.5</v>
      </c>
      <c r="T200" s="38">
        <f>VALUE(SUBSTITUTE(טבלה1[[#This Row],[עמודה56]],"$",""))</f>
        <v>50</v>
      </c>
      <c r="U200" s="38">
        <f>VALUE(SUBSTITUTE(טבלה1[[#This Row],[עמודה57]],"$",""))</f>
        <v>99</v>
      </c>
      <c r="V200" s="38" t="str">
        <f>IF(טבלה1[[#This Row],[עמודה58]]&gt;30,"Yes","No")</f>
        <v>Yes</v>
      </c>
    </row>
    <row r="201" spans="1:22" x14ac:dyDescent="0.15">
      <c r="A201" s="32" t="s">
        <v>536</v>
      </c>
      <c r="B201" s="39" t="s">
        <v>537</v>
      </c>
      <c r="C201" s="39" t="s">
        <v>501</v>
      </c>
      <c r="D201" s="40">
        <v>25000</v>
      </c>
      <c r="E201" s="39" t="s">
        <v>9</v>
      </c>
      <c r="F201" s="39" t="s">
        <v>10</v>
      </c>
      <c r="G201" s="36" t="str">
        <f t="shared" si="3"/>
        <v>Low</v>
      </c>
      <c r="H201" s="41">
        <v>0.2</v>
      </c>
      <c r="I201" s="11" t="str" cm="1">
        <f t="array" ref="I201">INDEX(_xlfn.TEXTSPLIT(טבלה1[[#This Row],[עמודה2]],","),1)</f>
        <v>Kyiv</v>
      </c>
      <c r="J201" s="12" t="str" cm="1">
        <f t="array" ref="J201">INDEX(_xlfn.TEXTSPLIT(טבלה1[[#This Row],[עמודה2]],","),2)</f>
        <v xml:space="preserve"> Ukraine</v>
      </c>
      <c r="K201" s="43" t="str">
        <f>_xlfn.CONCAT(טבלה1[[#This Row],[AI_Companies]]," ",טבלה1[[#This Row],[עמודה1]])</f>
        <v>Postdata https://postdata.ai/</v>
      </c>
      <c r="L201" s="28">
        <v>50</v>
      </c>
      <c r="M201" s="28" t="str">
        <f>IF(טבלה1[[#This Row],[עמודה53]]&gt;2000,"Yes","No")</f>
        <v>No</v>
      </c>
      <c r="N201" s="28">
        <v>249</v>
      </c>
      <c r="O201" s="28">
        <f>AVERAGE(טבלה1[[#This Row],[עמודה52]:[עמודה53]])</f>
        <v>5.5</v>
      </c>
      <c r="P201" s="28" t="str">
        <f>IF(טבלה1[[#This Row],[עמודה4]]="&lt; $25 / hr","0$ - $25 / hr",טבלה1[[#This Row],[עמודה4]])</f>
        <v>$50 - $99 / hr</v>
      </c>
      <c r="Q201" s="12" t="str" cm="1">
        <f t="array" ref="Q201">INDEX(_xlfn.TEXTSPLIT(טבלה1[[#This Row],[עמודה55]],"-"),1)</f>
        <v xml:space="preserve">$50 </v>
      </c>
      <c r="R201" s="21" t="str" cm="1">
        <f t="array" ref="R201">INDEX(_xlfn.TEXTSPLIT(INDEX(_xlfn.TEXTSPLIT(טבלה1[[#This Row],[עמודה55]],"-"),2),"/"),1)</f>
        <v xml:space="preserve"> $99 </v>
      </c>
      <c r="S201" s="28">
        <f>AVERAGE(טבלה1[[#This Row],[עמודה59]:[עמודה60]])</f>
        <v>74.5</v>
      </c>
      <c r="T201" s="31">
        <f>VALUE(SUBSTITUTE(טבלה1[[#This Row],[עמודה56]],"$",""))</f>
        <v>50</v>
      </c>
      <c r="U201" s="31">
        <f>VALUE(SUBSTITUTE(טבלה1[[#This Row],[עמודה57]],"$",""))</f>
        <v>99</v>
      </c>
      <c r="V201" s="31" t="str">
        <f>IF(טבלה1[[#This Row],[עמודה58]]&gt;30,"Yes","No")</f>
        <v>Yes</v>
      </c>
    </row>
    <row r="202" spans="1:22" x14ac:dyDescent="0.15">
      <c r="A202" s="32" t="s">
        <v>538</v>
      </c>
      <c r="B202" s="33" t="s">
        <v>539</v>
      </c>
      <c r="C202" s="33" t="s">
        <v>540</v>
      </c>
      <c r="D202" s="44">
        <v>5000</v>
      </c>
      <c r="E202" s="33" t="s">
        <v>33</v>
      </c>
      <c r="F202" s="33" t="s">
        <v>117</v>
      </c>
      <c r="G202" s="36" t="str">
        <f t="shared" si="3"/>
        <v>Low</v>
      </c>
      <c r="H202" s="34">
        <v>0.25</v>
      </c>
      <c r="I202" s="11" t="str" cm="1">
        <f t="array" ref="I202">INDEX(_xlfn.TEXTSPLIT(טבלה1[[#This Row],[עמודה2]],","),1)</f>
        <v>Wrocław</v>
      </c>
      <c r="J202" s="12" t="str" cm="1">
        <f t="array" ref="J202">INDEX(_xlfn.TEXTSPLIT(טבלה1[[#This Row],[עמודה2]],","),2)</f>
        <v xml:space="preserve"> Poland</v>
      </c>
      <c r="K202" s="37" t="str">
        <f>_xlfn.CONCAT(טבלה1[[#This Row],[AI_Companies]]," ",טבלה1[[#This Row],[עמודה1]])</f>
        <v>MicroSolutions http://www.microsolutions.ai</v>
      </c>
      <c r="L202" s="36">
        <v>2</v>
      </c>
      <c r="M202" s="36" t="str">
        <f>IF(טבלה1[[#This Row],[עמודה53]]&gt;2000,"Yes","No")</f>
        <v>No</v>
      </c>
      <c r="N202" s="36">
        <v>9</v>
      </c>
      <c r="O202" s="36">
        <f>AVERAGE(טבלה1[[#This Row],[עמודה52]:[עמודה53]])</f>
        <v>149.5</v>
      </c>
      <c r="P202" s="36" t="str">
        <f>IF(טבלה1[[#This Row],[עמודה4]]="&lt; $25 / hr","0$ - $25 / hr",טבלה1[[#This Row],[עמודה4]])</f>
        <v>$50 - $99 / hr</v>
      </c>
      <c r="Q202" s="12" t="str" cm="1">
        <f t="array" ref="Q202">INDEX(_xlfn.TEXTSPLIT(טבלה1[[#This Row],[עמודה55]],"-"),1)</f>
        <v xml:space="preserve">$50 </v>
      </c>
      <c r="R202" s="21" t="str" cm="1">
        <f t="array" ref="R202">INDEX(_xlfn.TEXTSPLIT(INDEX(_xlfn.TEXTSPLIT(טבלה1[[#This Row],[עמודה55]],"-"),2),"/"),1)</f>
        <v xml:space="preserve"> $99 </v>
      </c>
      <c r="S202" s="36">
        <f>AVERAGE(טבלה1[[#This Row],[עמודה59]:[עמודה60]])</f>
        <v>74.5</v>
      </c>
      <c r="T202" s="38">
        <f>VALUE(SUBSTITUTE(טבלה1[[#This Row],[עמודה56]],"$",""))</f>
        <v>50</v>
      </c>
      <c r="U202" s="38">
        <f>VALUE(SUBSTITUTE(טבלה1[[#This Row],[עמודה57]],"$",""))</f>
        <v>99</v>
      </c>
      <c r="V202" s="38" t="str">
        <f>IF(טבלה1[[#This Row],[עמודה58]]&gt;30,"Yes","No")</f>
        <v>Yes</v>
      </c>
    </row>
    <row r="203" spans="1:22" x14ac:dyDescent="0.15">
      <c r="A203" s="32" t="s">
        <v>541</v>
      </c>
      <c r="B203" s="39" t="s">
        <v>542</v>
      </c>
      <c r="C203" s="39" t="s">
        <v>543</v>
      </c>
      <c r="D203" s="40">
        <v>5000</v>
      </c>
      <c r="E203" s="39" t="s">
        <v>33</v>
      </c>
      <c r="F203" s="39" t="s">
        <v>5</v>
      </c>
      <c r="G203" s="36" t="str">
        <f t="shared" si="3"/>
        <v>Low</v>
      </c>
      <c r="H203" s="41">
        <v>0.1</v>
      </c>
      <c r="I203" s="11" t="str" cm="1">
        <f t="array" ref="I203">INDEX(_xlfn.TEXTSPLIT(טבלה1[[#This Row],[עמודה2]],","),1)</f>
        <v>Ukraine</v>
      </c>
      <c r="J203" s="12" t="e" cm="1">
        <f t="array" ref="J203">INDEX(_xlfn.TEXTSPLIT(טבלה1[[#This Row],[עמודה2]],","),2)</f>
        <v>#REF!</v>
      </c>
      <c r="K203" s="43" t="str">
        <f>_xlfn.CONCAT(טבלה1[[#This Row],[AI_Companies]]," ",טבלה1[[#This Row],[עמודה1]])</f>
        <v>MellivoraSoftware https://www.mellivorasoft.com/</v>
      </c>
      <c r="L203" s="28">
        <v>250</v>
      </c>
      <c r="M203" s="28" t="str">
        <f>IF(טבלה1[[#This Row],[עמודה53]]&gt;2000,"Yes","No")</f>
        <v>No</v>
      </c>
      <c r="N203" s="28">
        <v>999</v>
      </c>
      <c r="O203" s="28">
        <f>AVERAGE(טבלה1[[#This Row],[עמודה52]:[עמודה53]])</f>
        <v>5.5</v>
      </c>
      <c r="P203" s="28" t="str">
        <f>IF(טבלה1[[#This Row],[עמודה4]]="&lt; $25 / hr","0$ - $25 / hr",טבלה1[[#This Row],[עמודה4]])</f>
        <v>$25 - $49 / hr</v>
      </c>
      <c r="Q203" s="12" t="str" cm="1">
        <f t="array" ref="Q203">INDEX(_xlfn.TEXTSPLIT(טבלה1[[#This Row],[עמודה55]],"-"),1)</f>
        <v xml:space="preserve">$25 </v>
      </c>
      <c r="R203" s="21" t="str" cm="1">
        <f t="array" ref="R203">INDEX(_xlfn.TEXTSPLIT(INDEX(_xlfn.TEXTSPLIT(טבלה1[[#This Row],[עמודה55]],"-"),2),"/"),1)</f>
        <v xml:space="preserve"> $49 </v>
      </c>
      <c r="S203" s="28">
        <f>AVERAGE(טבלה1[[#This Row],[עמודה59]:[עמודה60]])</f>
        <v>37</v>
      </c>
      <c r="T203" s="31">
        <f>VALUE(SUBSTITUTE(טבלה1[[#This Row],[עמודה56]],"$",""))</f>
        <v>25</v>
      </c>
      <c r="U203" s="31">
        <f>VALUE(SUBSTITUTE(טבלה1[[#This Row],[עמודה57]],"$",""))</f>
        <v>49</v>
      </c>
      <c r="V203" s="31" t="str">
        <f>IF(טבלה1[[#This Row],[עמודה58]]&gt;30,"Yes","No")</f>
        <v>Yes</v>
      </c>
    </row>
    <row r="204" spans="1:22" x14ac:dyDescent="0.15">
      <c r="A204" s="32" t="s">
        <v>544</v>
      </c>
      <c r="B204" s="33" t="s">
        <v>545</v>
      </c>
      <c r="C204" s="33" t="s">
        <v>546</v>
      </c>
      <c r="D204" s="44">
        <v>5000</v>
      </c>
      <c r="E204" s="33" t="s">
        <v>33</v>
      </c>
      <c r="F204" s="33" t="s">
        <v>5</v>
      </c>
      <c r="G204" s="36" t="str">
        <f t="shared" si="3"/>
        <v>Low</v>
      </c>
      <c r="H204" s="34">
        <v>0.1</v>
      </c>
      <c r="I204" s="11" t="str" cm="1">
        <f t="array" ref="I204">INDEX(_xlfn.TEXTSPLIT(טבלה1[[#This Row],[עמודה2]],","),1)</f>
        <v>Champapet</v>
      </c>
      <c r="J204" s="12" t="str" cm="1">
        <f t="array" ref="J204">INDEX(_xlfn.TEXTSPLIT(טבלה1[[#This Row],[עמודה2]],","),2)</f>
        <v xml:space="preserve"> India</v>
      </c>
      <c r="K204" s="37" t="str">
        <f>_xlfn.CONCAT(טבלה1[[#This Row],[AI_Companies]]," ",טבלה1[[#This Row],[עמודה1]])</f>
        <v>ShrewdifyTechnologies http://www.shrewdify.com</v>
      </c>
      <c r="L204" s="36">
        <v>250</v>
      </c>
      <c r="M204" s="36" t="str">
        <f>IF(טבלה1[[#This Row],[עמודה53]]&gt;2000,"Yes","No")</f>
        <v>No</v>
      </c>
      <c r="N204" s="36">
        <v>999</v>
      </c>
      <c r="O204" s="36">
        <f>AVERAGE(טבלה1[[#This Row],[עמודה52]:[עמודה53]])</f>
        <v>624.5</v>
      </c>
      <c r="P204" s="36" t="str">
        <f>IF(טבלה1[[#This Row],[עמודה4]]="&lt; $25 / hr","0$ - $25 / hr",טבלה1[[#This Row],[עמודה4]])</f>
        <v>$25 - $49 / hr</v>
      </c>
      <c r="Q204" s="12" t="str" cm="1">
        <f t="array" ref="Q204">INDEX(_xlfn.TEXTSPLIT(טבלה1[[#This Row],[עמודה55]],"-"),1)</f>
        <v xml:space="preserve">$25 </v>
      </c>
      <c r="R204" s="21" t="str" cm="1">
        <f t="array" ref="R204">INDEX(_xlfn.TEXTSPLIT(INDEX(_xlfn.TEXTSPLIT(טבלה1[[#This Row],[עמודה55]],"-"),2),"/"),1)</f>
        <v xml:space="preserve"> $49 </v>
      </c>
      <c r="S204" s="36">
        <f>AVERAGE(טבלה1[[#This Row],[עמודה59]:[עמודה60]])</f>
        <v>37</v>
      </c>
      <c r="T204" s="38">
        <f>VALUE(SUBSTITUTE(טבלה1[[#This Row],[עמודה56]],"$",""))</f>
        <v>25</v>
      </c>
      <c r="U204" s="38">
        <f>VALUE(SUBSTITUTE(טבלה1[[#This Row],[עמודה57]],"$",""))</f>
        <v>49</v>
      </c>
      <c r="V204" s="38" t="str">
        <f>IF(טבלה1[[#This Row],[עמודה58]]&gt;30,"Yes","No")</f>
        <v>Yes</v>
      </c>
    </row>
    <row r="205" spans="1:22" x14ac:dyDescent="0.15">
      <c r="A205" s="32" t="s">
        <v>547</v>
      </c>
      <c r="B205" s="39" t="s">
        <v>548</v>
      </c>
      <c r="C205" s="39" t="s">
        <v>549</v>
      </c>
      <c r="D205" s="40">
        <v>10000</v>
      </c>
      <c r="E205" s="39" t="s">
        <v>33</v>
      </c>
      <c r="F205" s="39" t="s">
        <v>10</v>
      </c>
      <c r="G205" s="36" t="str">
        <f t="shared" si="3"/>
        <v>Low</v>
      </c>
      <c r="H205" s="41">
        <v>0.1</v>
      </c>
      <c r="I205" s="11" t="str" cm="1">
        <f t="array" ref="I205">INDEX(_xlfn.TEXTSPLIT(טבלה1[[#This Row],[עמודה2]],","),1)</f>
        <v>Chicago</v>
      </c>
      <c r="J205" s="12" t="str" cm="1">
        <f t="array" ref="J205">INDEX(_xlfn.TEXTSPLIT(טבלה1[[#This Row],[עמודה2]],","),2)</f>
        <v xml:space="preserve"> IL</v>
      </c>
      <c r="K205" s="43" t="str">
        <f>_xlfn.CONCAT(טבלה1[[#This Row],[AI_Companies]]," ",טבלה1[[#This Row],[עמודה1]])</f>
        <v>BeyondKey http://www.beyondkey.com</v>
      </c>
      <c r="L205" s="28">
        <v>50</v>
      </c>
      <c r="M205" s="28" t="str">
        <f>IF(טבלה1[[#This Row],[עמודה53]]&gt;2000,"Yes","No")</f>
        <v>No</v>
      </c>
      <c r="N205" s="28">
        <v>249</v>
      </c>
      <c r="O205" s="28">
        <f>AVERAGE(טבלה1[[#This Row],[עמודה52]:[עמודה53]])</f>
        <v>624.5</v>
      </c>
      <c r="P205" s="28" t="str">
        <f>IF(טבלה1[[#This Row],[עמודה4]]="&lt; $25 / hr","0$ - $25 / hr",טבלה1[[#This Row],[עמודה4]])</f>
        <v>$25 - $49 / hr</v>
      </c>
      <c r="Q205" s="12" t="str" cm="1">
        <f t="array" ref="Q205">INDEX(_xlfn.TEXTSPLIT(טבלה1[[#This Row],[עמודה55]],"-"),1)</f>
        <v xml:space="preserve">$25 </v>
      </c>
      <c r="R205" s="21" t="str" cm="1">
        <f t="array" ref="R205">INDEX(_xlfn.TEXTSPLIT(INDEX(_xlfn.TEXTSPLIT(טבלה1[[#This Row],[עמודה55]],"-"),2),"/"),1)</f>
        <v xml:space="preserve"> $49 </v>
      </c>
      <c r="S205" s="28">
        <f>AVERAGE(טבלה1[[#This Row],[עמודה59]:[עמודה60]])</f>
        <v>37</v>
      </c>
      <c r="T205" s="31">
        <f>VALUE(SUBSTITUTE(טבלה1[[#This Row],[עמודה56]],"$",""))</f>
        <v>25</v>
      </c>
      <c r="U205" s="31">
        <f>VALUE(SUBSTITUTE(טבלה1[[#This Row],[עמודה57]],"$",""))</f>
        <v>49</v>
      </c>
      <c r="V205" s="31" t="str">
        <f>IF(טבלה1[[#This Row],[עמודה58]]&gt;30,"Yes","No")</f>
        <v>Yes</v>
      </c>
    </row>
    <row r="206" spans="1:22" x14ac:dyDescent="0.15">
      <c r="A206" s="32" t="s">
        <v>550</v>
      </c>
      <c r="B206" s="33" t="s">
        <v>551</v>
      </c>
      <c r="C206" s="33" t="s">
        <v>72</v>
      </c>
      <c r="D206" s="44">
        <v>5000</v>
      </c>
      <c r="E206" s="33" t="s">
        <v>33</v>
      </c>
      <c r="F206" s="33" t="s">
        <v>117</v>
      </c>
      <c r="G206" s="36" t="str">
        <f t="shared" si="3"/>
        <v>Low</v>
      </c>
      <c r="H206" s="34">
        <v>0.1</v>
      </c>
      <c r="I206" s="11" t="str" cm="1">
        <f t="array" ref="I206">INDEX(_xlfn.TEXTSPLIT(טבלה1[[#This Row],[עמודה2]],","),1)</f>
        <v>Lexington</v>
      </c>
      <c r="J206" s="12" t="str" cm="1">
        <f t="array" ref="J206">INDEX(_xlfn.TEXTSPLIT(טבלה1[[#This Row],[עמודה2]],","),2)</f>
        <v xml:space="preserve"> MA</v>
      </c>
      <c r="K206" s="37" t="str">
        <f>_xlfn.CONCAT(טבלה1[[#This Row],[AI_Companies]]," ",טבלה1[[#This Row],[עמודה1]])</f>
        <v>TekdiTechnologiesPvt.Ltd. https://tekdi.net</v>
      </c>
      <c r="L206" s="36">
        <v>2</v>
      </c>
      <c r="M206" s="36" t="str">
        <f>IF(טבלה1[[#This Row],[עמודה53]]&gt;2000,"Yes","No")</f>
        <v>No</v>
      </c>
      <c r="N206" s="36">
        <v>9</v>
      </c>
      <c r="O206" s="36">
        <f>AVERAGE(טבלה1[[#This Row],[עמודה52]:[עמודה53]])</f>
        <v>149.5</v>
      </c>
      <c r="P206" s="36" t="str">
        <f>IF(טבלה1[[#This Row],[עמודה4]]="&lt; $25 / hr","0$ - $25 / hr",טבלה1[[#This Row],[עמודה4]])</f>
        <v>$25 - $49 / hr</v>
      </c>
      <c r="Q206" s="12" t="str" cm="1">
        <f t="array" ref="Q206">INDEX(_xlfn.TEXTSPLIT(טבלה1[[#This Row],[עמודה55]],"-"),1)</f>
        <v xml:space="preserve">$25 </v>
      </c>
      <c r="R206" s="21" t="str" cm="1">
        <f t="array" ref="R206">INDEX(_xlfn.TEXTSPLIT(INDEX(_xlfn.TEXTSPLIT(טבלה1[[#This Row],[עמודה55]],"-"),2),"/"),1)</f>
        <v xml:space="preserve"> $49 </v>
      </c>
      <c r="S206" s="36">
        <f>AVERAGE(טבלה1[[#This Row],[עמודה59]:[עמודה60]])</f>
        <v>37</v>
      </c>
      <c r="T206" s="38">
        <f>VALUE(SUBSTITUTE(טבלה1[[#This Row],[עמודה56]],"$",""))</f>
        <v>25</v>
      </c>
      <c r="U206" s="38">
        <f>VALUE(SUBSTITUTE(טבלה1[[#This Row],[עמודה57]],"$",""))</f>
        <v>49</v>
      </c>
      <c r="V206" s="38" t="str">
        <f>IF(טבלה1[[#This Row],[עמודה58]]&gt;30,"Yes","No")</f>
        <v>Yes</v>
      </c>
    </row>
    <row r="207" spans="1:22" x14ac:dyDescent="0.15">
      <c r="A207" s="32" t="s">
        <v>552</v>
      </c>
      <c r="B207" s="39" t="s">
        <v>553</v>
      </c>
      <c r="C207" s="39" t="s">
        <v>554</v>
      </c>
      <c r="D207" s="40">
        <v>1000</v>
      </c>
      <c r="E207" s="39" t="s">
        <v>14</v>
      </c>
      <c r="F207" s="39" t="s">
        <v>29</v>
      </c>
      <c r="G207" s="36" t="str">
        <f t="shared" si="3"/>
        <v>Low</v>
      </c>
      <c r="H207" s="41">
        <v>0.4</v>
      </c>
      <c r="I207" s="11" t="str" cm="1">
        <f t="array" ref="I207">INDEX(_xlfn.TEXTSPLIT(טבלה1[[#This Row],[עמודה2]],","),1)</f>
        <v>L'viv</v>
      </c>
      <c r="J207" s="12" t="str" cm="1">
        <f t="array" ref="J207">INDEX(_xlfn.TEXTSPLIT(טבלה1[[#This Row],[עמודה2]],","),2)</f>
        <v xml:space="preserve"> Ukraine</v>
      </c>
      <c r="K207" s="43" t="str">
        <f>_xlfn.CONCAT(טבלה1[[#This Row],[AI_Companies]]," ",טבלה1[[#This Row],[עמודה1]])</f>
        <v>CodePillow https://codepillow.io</v>
      </c>
      <c r="L207" s="28">
        <v>10</v>
      </c>
      <c r="M207" s="28" t="str">
        <f>IF(טבלה1[[#This Row],[עמודה53]]&gt;2000,"Yes","No")</f>
        <v>No</v>
      </c>
      <c r="N207" s="28">
        <v>49</v>
      </c>
      <c r="O207" s="28">
        <f>AVERAGE(טבלה1[[#This Row],[עמודה52]:[עמודה53]])</f>
        <v>5.5</v>
      </c>
      <c r="P207" s="28" t="str">
        <f>IF(טבלה1[[#This Row],[עמודה4]]="&lt; $25 / hr","0$ - $25 / hr",טבלה1[[#This Row],[עמודה4]])</f>
        <v>$25 - $49 / hr</v>
      </c>
      <c r="Q207" s="12" t="str" cm="1">
        <f t="array" ref="Q207">INDEX(_xlfn.TEXTSPLIT(טבלה1[[#This Row],[עמודה55]],"-"),1)</f>
        <v xml:space="preserve">$25 </v>
      </c>
      <c r="R207" s="21" t="str" cm="1">
        <f t="array" ref="R207">INDEX(_xlfn.TEXTSPLIT(INDEX(_xlfn.TEXTSPLIT(טבלה1[[#This Row],[עמודה55]],"-"),2),"/"),1)</f>
        <v xml:space="preserve"> $49 </v>
      </c>
      <c r="S207" s="28">
        <f>AVERAGE(טבלה1[[#This Row],[עמודה59]:[עמודה60]])</f>
        <v>37</v>
      </c>
      <c r="T207" s="31">
        <f>VALUE(SUBSTITUTE(טבלה1[[#This Row],[עמודה56]],"$",""))</f>
        <v>25</v>
      </c>
      <c r="U207" s="31">
        <f>VALUE(SUBSTITUTE(טבלה1[[#This Row],[עמודה57]],"$",""))</f>
        <v>49</v>
      </c>
      <c r="V207" s="31" t="str">
        <f>IF(טבלה1[[#This Row],[עמודה58]]&gt;30,"Yes","No")</f>
        <v>Yes</v>
      </c>
    </row>
    <row r="208" spans="1:22" x14ac:dyDescent="0.15">
      <c r="A208" s="32" t="s">
        <v>555</v>
      </c>
      <c r="B208" s="33" t="s">
        <v>556</v>
      </c>
      <c r="C208" s="33" t="s">
        <v>311</v>
      </c>
      <c r="D208" s="44">
        <v>5000</v>
      </c>
      <c r="E208" s="33" t="s">
        <v>21</v>
      </c>
      <c r="F208" s="33" t="s">
        <v>117</v>
      </c>
      <c r="G208" s="36" t="str">
        <f t="shared" si="3"/>
        <v>Low</v>
      </c>
      <c r="H208" s="34">
        <v>0.25</v>
      </c>
      <c r="I208" s="11" t="str" cm="1">
        <f t="array" ref="I208">INDEX(_xlfn.TEXTSPLIT(טבלה1[[#This Row],[עמודה2]],","),1)</f>
        <v>Kolkata</v>
      </c>
      <c r="J208" s="12" t="str" cm="1">
        <f t="array" ref="J208">INDEX(_xlfn.TEXTSPLIT(טבלה1[[#This Row],[עמודה2]],","),2)</f>
        <v xml:space="preserve"> India</v>
      </c>
      <c r="K208" s="37" t="str">
        <f>_xlfn.CONCAT(טבלה1[[#This Row],[AI_Companies]]," ",טבלה1[[#This Row],[עמודה1]])</f>
        <v>ThetaOne http://thetaonelab.com</v>
      </c>
      <c r="L208" s="36">
        <v>2</v>
      </c>
      <c r="M208" s="36" t="str">
        <f>IF(טבלה1[[#This Row],[עמודה53]]&gt;2000,"Yes","No")</f>
        <v>No</v>
      </c>
      <c r="N208" s="36">
        <v>9</v>
      </c>
      <c r="O208" s="36">
        <f>AVERAGE(טבלה1[[#This Row],[עמודה52]:[עמודה53]])</f>
        <v>29.5</v>
      </c>
      <c r="P208" s="36" t="str">
        <f>IF(טבלה1[[#This Row],[עמודה4]]="&lt; $25 / hr","0$ - $25 / hr",טבלה1[[#This Row],[עמודה4]])</f>
        <v>0$ - $25 / hr</v>
      </c>
      <c r="Q208" s="12" t="str" cm="1">
        <f t="array" ref="Q208">INDEX(_xlfn.TEXTSPLIT(טבלה1[[#This Row],[עמודה55]],"-"),1)</f>
        <v xml:space="preserve">0$ </v>
      </c>
      <c r="R208" s="21" t="str" cm="1">
        <f t="array" ref="R208">INDEX(_xlfn.TEXTSPLIT(INDEX(_xlfn.TEXTSPLIT(טבלה1[[#This Row],[עמודה55]],"-"),2),"/"),1)</f>
        <v xml:space="preserve"> $25 </v>
      </c>
      <c r="S208" s="36">
        <f>AVERAGE(טבלה1[[#This Row],[עמודה59]:[עמודה60]])</f>
        <v>12.5</v>
      </c>
      <c r="T208" s="38">
        <f>VALUE(SUBSTITUTE(טבלה1[[#This Row],[עמודה56]],"$",""))</f>
        <v>0</v>
      </c>
      <c r="U208" s="38">
        <f>VALUE(SUBSTITUTE(טבלה1[[#This Row],[עמודה57]],"$",""))</f>
        <v>25</v>
      </c>
      <c r="V208" s="38" t="str">
        <f>IF(טבלה1[[#This Row],[עמודה58]]&gt;30,"Yes","No")</f>
        <v>No</v>
      </c>
    </row>
    <row r="209" spans="1:22" x14ac:dyDescent="0.15">
      <c r="A209" s="32" t="s">
        <v>557</v>
      </c>
      <c r="B209" s="39" t="s">
        <v>558</v>
      </c>
      <c r="C209" s="39" t="s">
        <v>559</v>
      </c>
      <c r="D209" s="40">
        <v>5000</v>
      </c>
      <c r="E209" s="39" t="s">
        <v>9</v>
      </c>
      <c r="F209" s="39" t="s">
        <v>560</v>
      </c>
      <c r="G209" s="36" t="str">
        <f t="shared" si="3"/>
        <v>Low</v>
      </c>
      <c r="H209" s="41">
        <v>0.33</v>
      </c>
      <c r="I209" s="11" t="str" cm="1">
        <f t="array" ref="I209">INDEX(_xlfn.TEXTSPLIT(טבלה1[[#This Row],[עמודה2]],","),1)</f>
        <v>Vancouver</v>
      </c>
      <c r="J209" s="12" t="str" cm="1">
        <f t="array" ref="J209">INDEX(_xlfn.TEXTSPLIT(טבלה1[[#This Row],[עמודה2]],","),2)</f>
        <v xml:space="preserve"> Canada</v>
      </c>
      <c r="K209" s="43" t="str">
        <f>_xlfn.CONCAT(טבלה1[[#This Row],[AI_Companies]]," ",טבלה1[[#This Row],[עמודה1]])</f>
        <v>SaaSberryInnovationLaboratoriesLtd. http://www.saasberrylabs.com</v>
      </c>
      <c r="L209" s="28" t="s">
        <v>560</v>
      </c>
      <c r="M209" s="28" t="str">
        <f>IF(טבלה1[[#This Row],[עמודה53]]&gt;2000,"Yes","No")</f>
        <v>No</v>
      </c>
      <c r="N209" s="28"/>
      <c r="O209" s="28">
        <f>AVERAGE(טבלה1[[#This Row],[עמודה52]:[עמודה53]])</f>
        <v>5.5</v>
      </c>
      <c r="P209" s="28" t="str">
        <f>IF(טבלה1[[#This Row],[עמודה4]]="&lt; $25 / hr","0$ - $25 / hr",טבלה1[[#This Row],[עמודה4]])</f>
        <v>$100 - $149 / hr</v>
      </c>
      <c r="Q209" s="12" t="str" cm="1">
        <f t="array" ref="Q209">INDEX(_xlfn.TEXTSPLIT(טבלה1[[#This Row],[עמודה55]],"-"),1)</f>
        <v xml:space="preserve">$100 </v>
      </c>
      <c r="R209" s="21" t="str" cm="1">
        <f t="array" ref="R209">INDEX(_xlfn.TEXTSPLIT(INDEX(_xlfn.TEXTSPLIT(טבלה1[[#This Row],[עמודה55]],"-"),2),"/"),1)</f>
        <v xml:space="preserve"> $149 </v>
      </c>
      <c r="S209" s="28">
        <f>AVERAGE(טבלה1[[#This Row],[עמודה59]:[עמודה60]])</f>
        <v>124.5</v>
      </c>
      <c r="T209" s="31">
        <f>VALUE(SUBSTITUTE(טבלה1[[#This Row],[עמודה56]],"$",""))</f>
        <v>100</v>
      </c>
      <c r="U209" s="31">
        <f>VALUE(SUBSTITUTE(טבלה1[[#This Row],[עמודה57]],"$",""))</f>
        <v>149</v>
      </c>
      <c r="V209" s="31" t="str">
        <f>IF(טבלה1[[#This Row],[עמודה58]]&gt;30,"Yes","No")</f>
        <v>Yes</v>
      </c>
    </row>
    <row r="210" spans="1:22" x14ac:dyDescent="0.15">
      <c r="A210" s="32" t="s">
        <v>561</v>
      </c>
      <c r="B210" s="33" t="s">
        <v>562</v>
      </c>
      <c r="C210" s="33" t="s">
        <v>563</v>
      </c>
      <c r="D210" s="33" t="s">
        <v>4</v>
      </c>
      <c r="E210" s="33" t="s">
        <v>14</v>
      </c>
      <c r="F210" s="33" t="s">
        <v>117</v>
      </c>
      <c r="G210" s="36" t="str">
        <f t="shared" si="3"/>
        <v>Low</v>
      </c>
      <c r="H210" s="34">
        <v>0.1</v>
      </c>
      <c r="I210" s="11" t="str" cm="1">
        <f t="array" ref="I210">INDEX(_xlfn.TEXTSPLIT(טבלה1[[#This Row],[עמודה2]],","),1)</f>
        <v>Belgrade</v>
      </c>
      <c r="J210" s="12" t="str" cm="1">
        <f t="array" ref="J210">INDEX(_xlfn.TEXTSPLIT(טבלה1[[#This Row],[עמודה2]],","),2)</f>
        <v xml:space="preserve"> Serbia</v>
      </c>
      <c r="K210" s="37" t="str">
        <f>_xlfn.CONCAT(טבלה1[[#This Row],[AI_Companies]]," ",טבלה1[[#This Row],[עמודה1]])</f>
        <v>SpesRobotics https://spes.ai/</v>
      </c>
      <c r="L210" s="36">
        <v>2</v>
      </c>
      <c r="M210" s="36" t="str">
        <f>IF(טבלה1[[#This Row],[עמודה53]]&gt;2000,"Yes","No")</f>
        <v>No</v>
      </c>
      <c r="N210" s="36">
        <v>9</v>
      </c>
      <c r="O210" s="36" t="e">
        <f>AVERAGE(טבלה1[[#This Row],[עמודה52]:[עמודה53]])</f>
        <v>#DIV/0!</v>
      </c>
      <c r="P210" s="36" t="str">
        <f>IF(טבלה1[[#This Row],[עמודה4]]="&lt; $25 / hr","0$ - $25 / hr",טבלה1[[#This Row],[עמודה4]])</f>
        <v>$50 - $99 / hr</v>
      </c>
      <c r="Q210" s="12" t="str" cm="1">
        <f t="array" ref="Q210">INDEX(_xlfn.TEXTSPLIT(טבלה1[[#This Row],[עמודה55]],"-"),1)</f>
        <v xml:space="preserve">$50 </v>
      </c>
      <c r="R210" s="21" t="str" cm="1">
        <f t="array" ref="R210">INDEX(_xlfn.TEXTSPLIT(INDEX(_xlfn.TEXTSPLIT(טבלה1[[#This Row],[עמודה55]],"-"),2),"/"),1)</f>
        <v xml:space="preserve"> $99 </v>
      </c>
      <c r="S210" s="36">
        <f>AVERAGE(טבלה1[[#This Row],[עמודה59]:[עמודה60]])</f>
        <v>74.5</v>
      </c>
      <c r="T210" s="38">
        <f>VALUE(SUBSTITUTE(טבלה1[[#This Row],[עמודה56]],"$",""))</f>
        <v>50</v>
      </c>
      <c r="U210" s="38">
        <f>VALUE(SUBSTITUTE(טבלה1[[#This Row],[עמודה57]],"$",""))</f>
        <v>99</v>
      </c>
      <c r="V210" s="38" t="str">
        <f>IF(טבלה1[[#This Row],[עמודה58]]&gt;30,"Yes","No")</f>
        <v>Yes</v>
      </c>
    </row>
    <row r="211" spans="1:22" x14ac:dyDescent="0.15">
      <c r="A211" s="32" t="s">
        <v>564</v>
      </c>
      <c r="B211" s="39" t="s">
        <v>565</v>
      </c>
      <c r="C211" s="39" t="s">
        <v>342</v>
      </c>
      <c r="D211" s="40">
        <v>50000</v>
      </c>
      <c r="E211" s="39" t="s">
        <v>9</v>
      </c>
      <c r="F211" s="39" t="s">
        <v>10</v>
      </c>
      <c r="G211" s="36" t="str">
        <f t="shared" si="3"/>
        <v>Low</v>
      </c>
      <c r="H211" s="41">
        <v>0.1</v>
      </c>
      <c r="I211" s="11" t="str" cm="1">
        <f t="array" ref="I211">INDEX(_xlfn.TEXTSPLIT(טבלה1[[#This Row],[עמודה2]],","),1)</f>
        <v>Karachi</v>
      </c>
      <c r="J211" s="12" t="str" cm="1">
        <f t="array" ref="J211">INDEX(_xlfn.TEXTSPLIT(טבלה1[[#This Row],[עמודה2]],","),2)</f>
        <v xml:space="preserve"> Pakistan</v>
      </c>
      <c r="K211" s="43" t="str">
        <f>_xlfn.CONCAT(טבלה1[[#This Row],[AI_Companies]]," ",טבלה1[[#This Row],[עמודה1]])</f>
        <v>AliTechSolutions https://alitech.io</v>
      </c>
      <c r="L211" s="28">
        <v>50</v>
      </c>
      <c r="M211" s="28" t="str">
        <f>IF(טבלה1[[#This Row],[עמודה53]]&gt;2000,"Yes","No")</f>
        <v>No</v>
      </c>
      <c r="N211" s="28">
        <v>249</v>
      </c>
      <c r="O211" s="28">
        <f>AVERAGE(טבלה1[[#This Row],[עמודה52]:[עמודה53]])</f>
        <v>5.5</v>
      </c>
      <c r="P211" s="28" t="str">
        <f>IF(טבלה1[[#This Row],[עמודה4]]="&lt; $25 / hr","0$ - $25 / hr",טבלה1[[#This Row],[עמודה4]])</f>
        <v>0$ - $25 / hr</v>
      </c>
      <c r="Q211" s="12" t="str" cm="1">
        <f t="array" ref="Q211">INDEX(_xlfn.TEXTSPLIT(טבלה1[[#This Row],[עמודה55]],"-"),1)</f>
        <v xml:space="preserve">0$ </v>
      </c>
      <c r="R211" s="21" t="str" cm="1">
        <f t="array" ref="R211">INDEX(_xlfn.TEXTSPLIT(INDEX(_xlfn.TEXTSPLIT(טבלה1[[#This Row],[עמודה55]],"-"),2),"/"),1)</f>
        <v xml:space="preserve"> $25 </v>
      </c>
      <c r="S211" s="28">
        <f>AVERAGE(טבלה1[[#This Row],[עמודה59]:[עמודה60]])</f>
        <v>12.5</v>
      </c>
      <c r="T211" s="31">
        <f>VALUE(SUBSTITUTE(טבלה1[[#This Row],[עמודה56]],"$",""))</f>
        <v>0</v>
      </c>
      <c r="U211" s="31">
        <f>VALUE(SUBSTITUTE(טבלה1[[#This Row],[עמודה57]],"$",""))</f>
        <v>25</v>
      </c>
      <c r="V211" s="31" t="str">
        <f>IF(טבלה1[[#This Row],[עמודה58]]&gt;30,"Yes","No")</f>
        <v>No</v>
      </c>
    </row>
    <row r="212" spans="1:22" x14ac:dyDescent="0.15">
      <c r="A212" s="32" t="s">
        <v>566</v>
      </c>
      <c r="B212" s="33" t="s">
        <v>567</v>
      </c>
      <c r="C212" s="33" t="s">
        <v>56</v>
      </c>
      <c r="D212" s="44">
        <v>5000</v>
      </c>
      <c r="E212" s="33" t="s">
        <v>33</v>
      </c>
      <c r="F212" s="33" t="s">
        <v>10</v>
      </c>
      <c r="G212" s="36" t="str">
        <f t="shared" si="3"/>
        <v>Low</v>
      </c>
      <c r="H212" s="34">
        <v>0.1</v>
      </c>
      <c r="I212" s="11" t="str" cm="1">
        <f t="array" ref="I212">INDEX(_xlfn.TEXTSPLIT(טבלה1[[#This Row],[עמודה2]],","),1)</f>
        <v>Montevideo</v>
      </c>
      <c r="J212" s="12" t="str" cm="1">
        <f t="array" ref="J212">INDEX(_xlfn.TEXTSPLIT(טבלה1[[#This Row],[עמודה2]],","),2)</f>
        <v xml:space="preserve"> Uruguay</v>
      </c>
      <c r="K212" s="37" t="str">
        <f>_xlfn.CONCAT(טבלה1[[#This Row],[AI_Companies]]," ",טבלה1[[#This Row],[עמודה1]])</f>
        <v>Quanam https://www.quanam.com/</v>
      </c>
      <c r="L212" s="36">
        <v>50</v>
      </c>
      <c r="M212" s="36" t="str">
        <f>IF(טבלה1[[#This Row],[עמודה53]]&gt;2000,"Yes","No")</f>
        <v>No</v>
      </c>
      <c r="N212" s="36">
        <v>249</v>
      </c>
      <c r="O212" s="36">
        <f>AVERAGE(טבלה1[[#This Row],[עמודה52]:[עמודה53]])</f>
        <v>149.5</v>
      </c>
      <c r="P212" s="36" t="str">
        <f>IF(טבלה1[[#This Row],[עמודה4]]="&lt; $25 / hr","0$ - $25 / hr",טבלה1[[#This Row],[עמודה4]])</f>
        <v>$50 - $99 / hr</v>
      </c>
      <c r="Q212" s="12" t="str" cm="1">
        <f t="array" ref="Q212">INDEX(_xlfn.TEXTSPLIT(טבלה1[[#This Row],[עמודה55]],"-"),1)</f>
        <v xml:space="preserve">$50 </v>
      </c>
      <c r="R212" s="21" t="str" cm="1">
        <f t="array" ref="R212">INDEX(_xlfn.TEXTSPLIT(INDEX(_xlfn.TEXTSPLIT(טבלה1[[#This Row],[עמודה55]],"-"),2),"/"),1)</f>
        <v xml:space="preserve"> $99 </v>
      </c>
      <c r="S212" s="36">
        <f>AVERAGE(טבלה1[[#This Row],[עמודה59]:[עמודה60]])</f>
        <v>74.5</v>
      </c>
      <c r="T212" s="38">
        <f>VALUE(SUBSTITUTE(טבלה1[[#This Row],[עמודה56]],"$",""))</f>
        <v>50</v>
      </c>
      <c r="U212" s="38">
        <f>VALUE(SUBSTITUTE(טבלה1[[#This Row],[עמודה57]],"$",""))</f>
        <v>99</v>
      </c>
      <c r="V212" s="38" t="str">
        <f>IF(טבלה1[[#This Row],[עמודה58]]&gt;30,"Yes","No")</f>
        <v>Yes</v>
      </c>
    </row>
    <row r="213" spans="1:22" x14ac:dyDescent="0.15">
      <c r="A213" s="32" t="s">
        <v>568</v>
      </c>
      <c r="B213" s="39" t="s">
        <v>569</v>
      </c>
      <c r="C213" s="39" t="s">
        <v>20</v>
      </c>
      <c r="D213" s="40">
        <v>5000</v>
      </c>
      <c r="E213" s="39" t="s">
        <v>4</v>
      </c>
      <c r="F213" s="39" t="s">
        <v>10</v>
      </c>
      <c r="G213" s="36" t="str">
        <f t="shared" si="3"/>
        <v>Low</v>
      </c>
      <c r="H213" s="41">
        <v>0.1</v>
      </c>
      <c r="I213" s="11" t="str" cm="1">
        <f t="array" ref="I213">INDEX(_xlfn.TEXTSPLIT(טבלה1[[#This Row],[עמודה2]],","),1)</f>
        <v>Los Angeles</v>
      </c>
      <c r="J213" s="12" t="str" cm="1">
        <f t="array" ref="J213">INDEX(_xlfn.TEXTSPLIT(טבלה1[[#This Row],[עמודה2]],","),2)</f>
        <v xml:space="preserve"> CA</v>
      </c>
      <c r="K213" s="43" t="str">
        <f>_xlfn.CONCAT(טבלה1[[#This Row],[AI_Companies]]," ",טבלה1[[#This Row],[עמודה1]])</f>
        <v>PAYGAppsInc. https://www.paygapps.com/</v>
      </c>
      <c r="L213" s="28">
        <v>50</v>
      </c>
      <c r="M213" s="28" t="str">
        <f>IF(טבלה1[[#This Row],[עמודה53]]&gt;2000,"Yes","No")</f>
        <v>No</v>
      </c>
      <c r="N213" s="28">
        <v>249</v>
      </c>
      <c r="O213" s="28">
        <f>AVERAGE(טבלה1[[#This Row],[עמודה52]:[עמודה53]])</f>
        <v>149.5</v>
      </c>
      <c r="P213" s="28" t="str">
        <f>IF(טבלה1[[#This Row],[עמודה4]]="&lt; $25 / hr","0$ - $25 / hr",טבלה1[[#This Row],[עמודה4]])</f>
        <v>$25 - $49 / hr</v>
      </c>
      <c r="Q213" s="12" t="str" cm="1">
        <f t="array" ref="Q213">INDEX(_xlfn.TEXTSPLIT(טבלה1[[#This Row],[עמודה55]],"-"),1)</f>
        <v xml:space="preserve">$25 </v>
      </c>
      <c r="R213" s="21" t="str" cm="1">
        <f t="array" ref="R213">INDEX(_xlfn.TEXTSPLIT(INDEX(_xlfn.TEXTSPLIT(טבלה1[[#This Row],[עמודה55]],"-"),2),"/"),1)</f>
        <v xml:space="preserve"> $49 </v>
      </c>
      <c r="S213" s="28">
        <f>AVERAGE(טבלה1[[#This Row],[עמודה59]:[עמודה60]])</f>
        <v>37</v>
      </c>
      <c r="T213" s="31">
        <f>VALUE(SUBSTITUTE(טבלה1[[#This Row],[עמודה56]],"$",""))</f>
        <v>25</v>
      </c>
      <c r="U213" s="31">
        <f>VALUE(SUBSTITUTE(טבלה1[[#This Row],[עמודה57]],"$",""))</f>
        <v>49</v>
      </c>
      <c r="V213" s="31" t="str">
        <f>IF(טבלה1[[#This Row],[עמודה58]]&gt;30,"Yes","No")</f>
        <v>Yes</v>
      </c>
    </row>
    <row r="214" spans="1:22" x14ac:dyDescent="0.15">
      <c r="A214" s="32" t="s">
        <v>570</v>
      </c>
      <c r="B214" s="33" t="s">
        <v>571</v>
      </c>
      <c r="C214" s="33" t="s">
        <v>361</v>
      </c>
      <c r="D214" s="44">
        <v>10000</v>
      </c>
      <c r="E214" s="33" t="s">
        <v>14</v>
      </c>
      <c r="F214" s="33" t="s">
        <v>29</v>
      </c>
      <c r="G214" s="36" t="str">
        <f t="shared" si="3"/>
        <v>Low</v>
      </c>
      <c r="H214" s="34">
        <v>0.2</v>
      </c>
      <c r="I214" s="11" t="str" cm="1">
        <f t="array" ref="I214">INDEX(_xlfn.TEXTSPLIT(טבלה1[[#This Row],[עמודה2]],","),1)</f>
        <v>New York</v>
      </c>
      <c r="J214" s="12" t="str" cm="1">
        <f t="array" ref="J214">INDEX(_xlfn.TEXTSPLIT(טבלה1[[#This Row],[עמודה2]],","),2)</f>
        <v xml:space="preserve"> NY</v>
      </c>
      <c r="K214" s="37" t="str">
        <f>_xlfn.CONCAT(טבלה1[[#This Row],[AI_Companies]]," ",טבלה1[[#This Row],[עמודה1]])</f>
        <v>QuantilusInnovationInc. https://quantilus.com/</v>
      </c>
      <c r="L214" s="36">
        <v>10</v>
      </c>
      <c r="M214" s="36" t="str">
        <f>IF(טבלה1[[#This Row],[עמודה53]]&gt;2000,"Yes","No")</f>
        <v>No</v>
      </c>
      <c r="N214" s="36">
        <v>49</v>
      </c>
      <c r="O214" s="36">
        <f>AVERAGE(טבלה1[[#This Row],[עמודה52]:[עמודה53]])</f>
        <v>149.5</v>
      </c>
      <c r="P214" s="36" t="str">
        <f>IF(טבלה1[[#This Row],[עמודה4]]="&lt; $25 / hr","0$ - $25 / hr",טבלה1[[#This Row],[עמודה4]])</f>
        <v>Undisclosed</v>
      </c>
      <c r="Q214" s="12" t="str" cm="1">
        <f t="array" ref="Q214">INDEX(_xlfn.TEXTSPLIT(טבלה1[[#This Row],[עמודה55]],"-"),1)</f>
        <v>Undisclosed</v>
      </c>
      <c r="R214" s="21" t="e" cm="1">
        <f t="array" ref="R214">INDEX(_xlfn.TEXTSPLIT(INDEX(_xlfn.TEXTSPLIT(טבלה1[[#This Row],[עמודה55]],"-"),2),"/"),1)</f>
        <v>#REF!</v>
      </c>
      <c r="S214" s="36" t="e">
        <f>AVERAGE(טבלה1[[#This Row],[עמודה59]:[עמודה60]])</f>
        <v>#VALUE!</v>
      </c>
      <c r="T214" s="38" t="e">
        <f>VALUE(SUBSTITUTE(טבלה1[[#This Row],[עמודה56]],"$",""))</f>
        <v>#VALUE!</v>
      </c>
      <c r="U214" s="38" t="e">
        <f>VALUE(SUBSTITUTE(טבלה1[[#This Row],[עמודה57]],"$",""))</f>
        <v>#REF!</v>
      </c>
      <c r="V214" s="38" t="e">
        <f>IF(טבלה1[[#This Row],[עמודה58]]&gt;30,"Yes","No")</f>
        <v>#VALUE!</v>
      </c>
    </row>
    <row r="215" spans="1:22" x14ac:dyDescent="0.15">
      <c r="A215" s="32" t="s">
        <v>572</v>
      </c>
      <c r="B215" s="39" t="s">
        <v>573</v>
      </c>
      <c r="C215" s="39" t="s">
        <v>69</v>
      </c>
      <c r="D215" s="40">
        <v>10000</v>
      </c>
      <c r="E215" s="39" t="s">
        <v>4</v>
      </c>
      <c r="F215" s="39" t="s">
        <v>29</v>
      </c>
      <c r="G215" s="36" t="str">
        <f t="shared" si="3"/>
        <v>Low</v>
      </c>
      <c r="H215" s="41">
        <v>0.1</v>
      </c>
      <c r="I215" s="11" t="str" cm="1">
        <f t="array" ref="I215">INDEX(_xlfn.TEXTSPLIT(טבלה1[[#This Row],[עמודה2]],","),1)</f>
        <v>Pune</v>
      </c>
      <c r="J215" s="12" t="str" cm="1">
        <f t="array" ref="J215">INDEX(_xlfn.TEXTSPLIT(טבלה1[[#This Row],[עמודה2]],","),2)</f>
        <v xml:space="preserve"> India</v>
      </c>
      <c r="K215" s="43" t="str">
        <f>_xlfn.CONCAT(טבלה1[[#This Row],[AI_Companies]]," ",טבלה1[[#This Row],[עמודה1]])</f>
        <v>AcquiscentTechnologiesPvt.Ltd. http://www.acquiscent.com</v>
      </c>
      <c r="L215" s="28">
        <v>10</v>
      </c>
      <c r="M215" s="28" t="str">
        <f>IF(טבלה1[[#This Row],[עמודה53]]&gt;2000,"Yes","No")</f>
        <v>No</v>
      </c>
      <c r="N215" s="28">
        <v>49</v>
      </c>
      <c r="O215" s="28">
        <f>AVERAGE(טבלה1[[#This Row],[עמודה52]:[עמודה53]])</f>
        <v>29.5</v>
      </c>
      <c r="P215" s="28" t="str">
        <f>IF(טבלה1[[#This Row],[עמודה4]]="&lt; $25 / hr","0$ - $25 / hr",טבלה1[[#This Row],[עמודה4]])</f>
        <v>0$ - $25 / hr</v>
      </c>
      <c r="Q215" s="12" t="str" cm="1">
        <f t="array" ref="Q215">INDEX(_xlfn.TEXTSPLIT(טבלה1[[#This Row],[עמודה55]],"-"),1)</f>
        <v xml:space="preserve">0$ </v>
      </c>
      <c r="R215" s="21" t="str" cm="1">
        <f t="array" ref="R215">INDEX(_xlfn.TEXTSPLIT(INDEX(_xlfn.TEXTSPLIT(טבלה1[[#This Row],[עמודה55]],"-"),2),"/"),1)</f>
        <v xml:space="preserve"> $25 </v>
      </c>
      <c r="S215" s="28">
        <f>AVERAGE(טבלה1[[#This Row],[עמודה59]:[עמודה60]])</f>
        <v>12.5</v>
      </c>
      <c r="T215" s="31">
        <f>VALUE(SUBSTITUTE(טבלה1[[#This Row],[עמודה56]],"$",""))</f>
        <v>0</v>
      </c>
      <c r="U215" s="31">
        <f>VALUE(SUBSTITUTE(טבלה1[[#This Row],[עמודה57]],"$",""))</f>
        <v>25</v>
      </c>
      <c r="V215" s="31" t="str">
        <f>IF(טבלה1[[#This Row],[עמודה58]]&gt;30,"Yes","No")</f>
        <v>No</v>
      </c>
    </row>
    <row r="216" spans="1:22" x14ac:dyDescent="0.15">
      <c r="A216" s="32" t="s">
        <v>574</v>
      </c>
      <c r="B216" s="33" t="s">
        <v>575</v>
      </c>
      <c r="C216" s="33" t="s">
        <v>576</v>
      </c>
      <c r="D216" s="44">
        <v>1000</v>
      </c>
      <c r="E216" s="33" t="s">
        <v>33</v>
      </c>
      <c r="F216" s="33" t="s">
        <v>10</v>
      </c>
      <c r="G216" s="36" t="str">
        <f t="shared" si="3"/>
        <v>Low</v>
      </c>
      <c r="H216" s="34">
        <v>0.1</v>
      </c>
      <c r="I216" s="11" t="str" cm="1">
        <f t="array" ref="I216">INDEX(_xlfn.TEXTSPLIT(טבלה1[[#This Row],[עמודה2]],","),1)</f>
        <v>Bengaluru</v>
      </c>
      <c r="J216" s="12" t="str" cm="1">
        <f t="array" ref="J216">INDEX(_xlfn.TEXTSPLIT(טבלה1[[#This Row],[עמודה2]],","),2)</f>
        <v xml:space="preserve"> India</v>
      </c>
      <c r="K216" s="37" t="str">
        <f>_xlfn.CONCAT(טבלה1[[#This Row],[AI_Companies]]," ",טבלה1[[#This Row],[עמודה1]])</f>
        <v>Azympto https://www.azympto.com/software-development</v>
      </c>
      <c r="L216" s="36">
        <v>50</v>
      </c>
      <c r="M216" s="36" t="str">
        <f>IF(טבלה1[[#This Row],[עמודה53]]&gt;2000,"Yes","No")</f>
        <v>No</v>
      </c>
      <c r="N216" s="36">
        <v>249</v>
      </c>
      <c r="O216" s="36">
        <f>AVERAGE(טבלה1[[#This Row],[עמודה52]:[עמודה53]])</f>
        <v>29.5</v>
      </c>
      <c r="P216" s="36" t="str">
        <f>IF(טבלה1[[#This Row],[עמודה4]]="&lt; $25 / hr","0$ - $25 / hr",טבלה1[[#This Row],[עמודה4]])</f>
        <v>Undisclosed</v>
      </c>
      <c r="Q216" s="12" t="str" cm="1">
        <f t="array" ref="Q216">INDEX(_xlfn.TEXTSPLIT(טבלה1[[#This Row],[עמודה55]],"-"),1)</f>
        <v>Undisclosed</v>
      </c>
      <c r="R216" s="21" t="e" cm="1">
        <f t="array" ref="R216">INDEX(_xlfn.TEXTSPLIT(INDEX(_xlfn.TEXTSPLIT(טבלה1[[#This Row],[עמודה55]],"-"),2),"/"),1)</f>
        <v>#REF!</v>
      </c>
      <c r="S216" s="36" t="e">
        <f>AVERAGE(טבלה1[[#This Row],[עמודה59]:[עמודה60]])</f>
        <v>#VALUE!</v>
      </c>
      <c r="T216" s="38" t="e">
        <f>VALUE(SUBSTITUTE(טבלה1[[#This Row],[עמודה56]],"$",""))</f>
        <v>#VALUE!</v>
      </c>
      <c r="U216" s="38" t="e">
        <f>VALUE(SUBSTITUTE(טבלה1[[#This Row],[עמודה57]],"$",""))</f>
        <v>#REF!</v>
      </c>
      <c r="V216" s="38" t="e">
        <f>IF(טבלה1[[#This Row],[עמודה58]]&gt;30,"Yes","No")</f>
        <v>#VALUE!</v>
      </c>
    </row>
    <row r="217" spans="1:22" x14ac:dyDescent="0.15">
      <c r="A217" s="32" t="s">
        <v>577</v>
      </c>
      <c r="B217" s="39" t="s">
        <v>578</v>
      </c>
      <c r="C217" s="39" t="s">
        <v>461</v>
      </c>
      <c r="D217" s="40">
        <v>25000</v>
      </c>
      <c r="E217" s="39" t="s">
        <v>21</v>
      </c>
      <c r="F217" s="39" t="s">
        <v>29</v>
      </c>
      <c r="G217" s="36" t="str">
        <f t="shared" si="3"/>
        <v>Low</v>
      </c>
      <c r="H217" s="41">
        <v>0.4</v>
      </c>
      <c r="I217" s="11" t="str" cm="1">
        <f t="array" ref="I217">INDEX(_xlfn.TEXTSPLIT(טבלה1[[#This Row],[עמודה2]],","),1)</f>
        <v>Essex</v>
      </c>
      <c r="J217" s="12" t="str" cm="1">
        <f t="array" ref="J217">INDEX(_xlfn.TEXTSPLIT(טבלה1[[#This Row],[עמודה2]],","),2)</f>
        <v xml:space="preserve"> MD</v>
      </c>
      <c r="K217" s="43" t="str">
        <f>_xlfn.CONCAT(טבלה1[[#This Row],[AI_Companies]]," ",טבלה1[[#This Row],[עמודה1]])</f>
        <v>PolosoftTechnologies https://www.polosoftech.com/</v>
      </c>
      <c r="L217" s="28">
        <v>10</v>
      </c>
      <c r="M217" s="28" t="str">
        <f>IF(טבלה1[[#This Row],[עמודה53]]&gt;2000,"Yes","No")</f>
        <v>No</v>
      </c>
      <c r="N217" s="28">
        <v>49</v>
      </c>
      <c r="O217" s="28">
        <f>AVERAGE(טבלה1[[#This Row],[עמודה52]:[עמודה53]])</f>
        <v>149.5</v>
      </c>
      <c r="P217" s="28" t="str">
        <f>IF(טבלה1[[#This Row],[עמודה4]]="&lt; $25 / hr","0$ - $25 / hr",טבלה1[[#This Row],[עמודה4]])</f>
        <v>$25 - $49 / hr</v>
      </c>
      <c r="Q217" s="12" t="str" cm="1">
        <f t="array" ref="Q217">INDEX(_xlfn.TEXTSPLIT(טבלה1[[#This Row],[עמודה55]],"-"),1)</f>
        <v xml:space="preserve">$25 </v>
      </c>
      <c r="R217" s="21" t="str" cm="1">
        <f t="array" ref="R217">INDEX(_xlfn.TEXTSPLIT(INDEX(_xlfn.TEXTSPLIT(טבלה1[[#This Row],[עמודה55]],"-"),2),"/"),1)</f>
        <v xml:space="preserve"> $49 </v>
      </c>
      <c r="S217" s="28">
        <f>AVERAGE(טבלה1[[#This Row],[עמודה59]:[עמודה60]])</f>
        <v>37</v>
      </c>
      <c r="T217" s="31">
        <f>VALUE(SUBSTITUTE(טבלה1[[#This Row],[עמודה56]],"$",""))</f>
        <v>25</v>
      </c>
      <c r="U217" s="31">
        <f>VALUE(SUBSTITUTE(טבלה1[[#This Row],[עמודה57]],"$",""))</f>
        <v>49</v>
      </c>
      <c r="V217" s="31" t="str">
        <f>IF(טבלה1[[#This Row],[עמודה58]]&gt;30,"Yes","No")</f>
        <v>Yes</v>
      </c>
    </row>
    <row r="218" spans="1:22" x14ac:dyDescent="0.15">
      <c r="A218" s="32" t="s">
        <v>579</v>
      </c>
      <c r="B218" s="33" t="s">
        <v>580</v>
      </c>
      <c r="C218" s="33" t="s">
        <v>69</v>
      </c>
      <c r="D218" s="44">
        <v>10000</v>
      </c>
      <c r="E218" s="33" t="s">
        <v>33</v>
      </c>
      <c r="F218" s="33" t="s">
        <v>5</v>
      </c>
      <c r="G218" s="36" t="str">
        <f t="shared" si="3"/>
        <v>Low</v>
      </c>
      <c r="H218" s="34">
        <v>0.1</v>
      </c>
      <c r="I218" s="11" t="str" cm="1">
        <f t="array" ref="I218">INDEX(_xlfn.TEXTSPLIT(טבלה1[[#This Row],[עמודה2]],","),1)</f>
        <v>Irvine</v>
      </c>
      <c r="J218" s="12" t="str" cm="1">
        <f t="array" ref="J218">INDEX(_xlfn.TEXTSPLIT(טבלה1[[#This Row],[עמודה2]],","),2)</f>
        <v xml:space="preserve"> CA</v>
      </c>
      <c r="K218" s="37" t="str">
        <f>_xlfn.CONCAT(טבלה1[[#This Row],[AI_Companies]]," ",טבלה1[[#This Row],[עמודה1]])</f>
        <v>EcognitionLabs https://www.ecognitionlabs.com</v>
      </c>
      <c r="L218" s="36">
        <v>250</v>
      </c>
      <c r="M218" s="36" t="str">
        <f>IF(טבלה1[[#This Row],[עמודה53]]&gt;2000,"Yes","No")</f>
        <v>No</v>
      </c>
      <c r="N218" s="36">
        <v>999</v>
      </c>
      <c r="O218" s="36">
        <f>AVERAGE(טבלה1[[#This Row],[עמודה52]:[עמודה53]])</f>
        <v>29.5</v>
      </c>
      <c r="P218" s="36" t="str">
        <f>IF(טבלה1[[#This Row],[עמודה4]]="&lt; $25 / hr","0$ - $25 / hr",טבלה1[[#This Row],[עמודה4]])</f>
        <v>$100 - $149 / hr</v>
      </c>
      <c r="Q218" s="12" t="str" cm="1">
        <f t="array" ref="Q218">INDEX(_xlfn.TEXTSPLIT(טבלה1[[#This Row],[עמודה55]],"-"),1)</f>
        <v xml:space="preserve">$100 </v>
      </c>
      <c r="R218" s="21" t="str" cm="1">
        <f t="array" ref="R218">INDEX(_xlfn.TEXTSPLIT(INDEX(_xlfn.TEXTSPLIT(טבלה1[[#This Row],[עמודה55]],"-"),2),"/"),1)</f>
        <v xml:space="preserve"> $149 </v>
      </c>
      <c r="S218" s="36">
        <f>AVERAGE(טבלה1[[#This Row],[עמודה59]:[עמודה60]])</f>
        <v>124.5</v>
      </c>
      <c r="T218" s="38">
        <f>VALUE(SUBSTITUTE(טבלה1[[#This Row],[עמודה56]],"$",""))</f>
        <v>100</v>
      </c>
      <c r="U218" s="38">
        <f>VALUE(SUBSTITUTE(טבלה1[[#This Row],[עמודה57]],"$",""))</f>
        <v>149</v>
      </c>
      <c r="V218" s="38" t="str">
        <f>IF(טבלה1[[#This Row],[עמודה58]]&gt;30,"Yes","No")</f>
        <v>Yes</v>
      </c>
    </row>
    <row r="219" spans="1:22" x14ac:dyDescent="0.15">
      <c r="A219" s="32" t="s">
        <v>581</v>
      </c>
      <c r="B219" s="39" t="s">
        <v>582</v>
      </c>
      <c r="C219" s="39" t="s">
        <v>583</v>
      </c>
      <c r="D219" s="40">
        <v>25000</v>
      </c>
      <c r="E219" s="39" t="s">
        <v>14</v>
      </c>
      <c r="F219" s="39" t="s">
        <v>10</v>
      </c>
      <c r="G219" s="36" t="str">
        <f t="shared" si="3"/>
        <v>Low</v>
      </c>
      <c r="H219" s="41">
        <v>0.1</v>
      </c>
      <c r="I219" s="11" t="str" cm="1">
        <f t="array" ref="I219">INDEX(_xlfn.TEXTSPLIT(טבלה1[[#This Row],[עמודה2]],","),1)</f>
        <v>Bengaluru</v>
      </c>
      <c r="J219" s="12" t="str" cm="1">
        <f t="array" ref="J219">INDEX(_xlfn.TEXTSPLIT(טבלה1[[#This Row],[עמודה2]],","),2)</f>
        <v xml:space="preserve"> India</v>
      </c>
      <c r="K219" s="43" t="str">
        <f>_xlfn.CONCAT(טבלה1[[#This Row],[AI_Companies]]," ",טבלה1[[#This Row],[עמודה1]])</f>
        <v>DxMindsInnovationLabsPvtLtd https://dxminds.com</v>
      </c>
      <c r="L219" s="28">
        <v>50</v>
      </c>
      <c r="M219" s="28" t="str">
        <f>IF(טבלה1[[#This Row],[עמודה53]]&gt;2000,"Yes","No")</f>
        <v>No</v>
      </c>
      <c r="N219" s="28">
        <v>249</v>
      </c>
      <c r="O219" s="28">
        <f>AVERAGE(טבלה1[[#This Row],[עמודה52]:[עמודה53]])</f>
        <v>624.5</v>
      </c>
      <c r="P219" s="28" t="str">
        <f>IF(טבלה1[[#This Row],[עמודה4]]="&lt; $25 / hr","0$ - $25 / hr",טבלה1[[#This Row],[עמודה4]])</f>
        <v>$25 - $49 / hr</v>
      </c>
      <c r="Q219" s="12" t="str" cm="1">
        <f t="array" ref="Q219">INDEX(_xlfn.TEXTSPLIT(טבלה1[[#This Row],[עמודה55]],"-"),1)</f>
        <v xml:space="preserve">$25 </v>
      </c>
      <c r="R219" s="21" t="str" cm="1">
        <f t="array" ref="R219">INDEX(_xlfn.TEXTSPLIT(INDEX(_xlfn.TEXTSPLIT(טבלה1[[#This Row],[עמודה55]],"-"),2),"/"),1)</f>
        <v xml:space="preserve"> $49 </v>
      </c>
      <c r="S219" s="28">
        <f>AVERAGE(טבלה1[[#This Row],[עמודה59]:[עמודה60]])</f>
        <v>37</v>
      </c>
      <c r="T219" s="31">
        <f>VALUE(SUBSTITUTE(טבלה1[[#This Row],[עמודה56]],"$",""))</f>
        <v>25</v>
      </c>
      <c r="U219" s="31">
        <f>VALUE(SUBSTITUTE(טבלה1[[#This Row],[עמודה57]],"$",""))</f>
        <v>49</v>
      </c>
      <c r="V219" s="31" t="str">
        <f>IF(טבלה1[[#This Row],[עמודה58]]&gt;30,"Yes","No")</f>
        <v>Yes</v>
      </c>
    </row>
    <row r="220" spans="1:22" x14ac:dyDescent="0.15">
      <c r="A220" s="32" t="s">
        <v>584</v>
      </c>
      <c r="B220" s="33" t="s">
        <v>585</v>
      </c>
      <c r="C220" s="33" t="s">
        <v>185</v>
      </c>
      <c r="D220" s="44">
        <v>5000</v>
      </c>
      <c r="E220" s="33" t="s">
        <v>33</v>
      </c>
      <c r="F220" s="33" t="s">
        <v>10</v>
      </c>
      <c r="G220" s="36" t="str">
        <f t="shared" si="3"/>
        <v>Low</v>
      </c>
      <c r="H220" s="34">
        <v>0.2</v>
      </c>
      <c r="I220" s="11" t="str" cm="1">
        <f t="array" ref="I220">INDEX(_xlfn.TEXTSPLIT(טבלה1[[#This Row],[עמודה2]],","),1)</f>
        <v>Shorthills</v>
      </c>
      <c r="J220" s="12" t="str" cm="1">
        <f t="array" ref="J220">INDEX(_xlfn.TEXTSPLIT(טבלה1[[#This Row],[עמודה2]],","),2)</f>
        <v xml:space="preserve"> NJ</v>
      </c>
      <c r="K220" s="37" t="str">
        <f>_xlfn.CONCAT(טבלה1[[#This Row],[AI_Companies]]," ",טבלה1[[#This Row],[עמודה1]])</f>
        <v>ShortHillsTech http://www.shorthillstech.com</v>
      </c>
      <c r="L220" s="36">
        <v>50</v>
      </c>
      <c r="M220" s="36" t="str">
        <f>IF(טבלה1[[#This Row],[עמודה53]]&gt;2000,"Yes","No")</f>
        <v>No</v>
      </c>
      <c r="N220" s="36">
        <v>249</v>
      </c>
      <c r="O220" s="36">
        <f>AVERAGE(טבלה1[[#This Row],[עמודה52]:[עמודה53]])</f>
        <v>149.5</v>
      </c>
      <c r="P220" s="36" t="str">
        <f>IF(טבלה1[[#This Row],[עמודה4]]="&lt; $25 / hr","0$ - $25 / hr",טבלה1[[#This Row],[עמודה4]])</f>
        <v>0$ - $25 / hr</v>
      </c>
      <c r="Q220" s="12" t="str" cm="1">
        <f t="array" ref="Q220">INDEX(_xlfn.TEXTSPLIT(טבלה1[[#This Row],[עמודה55]],"-"),1)</f>
        <v xml:space="preserve">0$ </v>
      </c>
      <c r="R220" s="21" t="str" cm="1">
        <f t="array" ref="R220">INDEX(_xlfn.TEXTSPLIT(INDEX(_xlfn.TEXTSPLIT(טבלה1[[#This Row],[עמודה55]],"-"),2),"/"),1)</f>
        <v xml:space="preserve"> $25 </v>
      </c>
      <c r="S220" s="36">
        <f>AVERAGE(טבלה1[[#This Row],[עמודה59]:[עמודה60]])</f>
        <v>12.5</v>
      </c>
      <c r="T220" s="38">
        <f>VALUE(SUBSTITUTE(טבלה1[[#This Row],[עמודה56]],"$",""))</f>
        <v>0</v>
      </c>
      <c r="U220" s="38">
        <f>VALUE(SUBSTITUTE(טבלה1[[#This Row],[עמודה57]],"$",""))</f>
        <v>25</v>
      </c>
      <c r="V220" s="38" t="str">
        <f>IF(טבלה1[[#This Row],[עמודה58]]&gt;30,"Yes","No")</f>
        <v>No</v>
      </c>
    </row>
    <row r="221" spans="1:22" x14ac:dyDescent="0.15">
      <c r="A221" s="32" t="s">
        <v>586</v>
      </c>
      <c r="B221" s="39" t="s">
        <v>587</v>
      </c>
      <c r="C221" s="39" t="s">
        <v>168</v>
      </c>
      <c r="D221" s="40">
        <v>1000</v>
      </c>
      <c r="E221" s="39" t="s">
        <v>33</v>
      </c>
      <c r="F221" s="39" t="s">
        <v>29</v>
      </c>
      <c r="G221" s="36" t="str">
        <f t="shared" si="3"/>
        <v>Low</v>
      </c>
      <c r="H221" s="41">
        <v>0.1</v>
      </c>
      <c r="I221" s="11" t="str" cm="1">
        <f t="array" ref="I221">INDEX(_xlfn.TEXTSPLIT(טבלה1[[#This Row],[עמודה2]],","),1)</f>
        <v>Kharkiv</v>
      </c>
      <c r="J221" s="12" t="str" cm="1">
        <f t="array" ref="J221">INDEX(_xlfn.TEXTSPLIT(טבלה1[[#This Row],[עמודה2]],","),2)</f>
        <v xml:space="preserve"> Ukraine</v>
      </c>
      <c r="K221" s="43" t="str">
        <f>_xlfn.CONCAT(טבלה1[[#This Row],[AI_Companies]]," ",טבלה1[[#This Row],[עמודה1]])</f>
        <v>MutekiGroup https://www.mutekigroup.com/</v>
      </c>
      <c r="L221" s="28">
        <v>10</v>
      </c>
      <c r="M221" s="28" t="str">
        <f>IF(טבלה1[[#This Row],[עמודה53]]&gt;2000,"Yes","No")</f>
        <v>No</v>
      </c>
      <c r="N221" s="28">
        <v>49</v>
      </c>
      <c r="O221" s="28">
        <f>AVERAGE(טבלה1[[#This Row],[עמודה52]:[עמודה53]])</f>
        <v>149.5</v>
      </c>
      <c r="P221" s="28" t="str">
        <f>IF(טבלה1[[#This Row],[עמודה4]]="&lt; $25 / hr","0$ - $25 / hr",טבלה1[[#This Row],[עמודה4]])</f>
        <v>$25 - $49 / hr</v>
      </c>
      <c r="Q221" s="12" t="str" cm="1">
        <f t="array" ref="Q221">INDEX(_xlfn.TEXTSPLIT(טבלה1[[#This Row],[עמודה55]],"-"),1)</f>
        <v xml:space="preserve">$25 </v>
      </c>
      <c r="R221" s="21" t="str" cm="1">
        <f t="array" ref="R221">INDEX(_xlfn.TEXTSPLIT(INDEX(_xlfn.TEXTSPLIT(טבלה1[[#This Row],[עמודה55]],"-"),2),"/"),1)</f>
        <v xml:space="preserve"> $49 </v>
      </c>
      <c r="S221" s="28">
        <f>AVERAGE(טבלה1[[#This Row],[עמודה59]:[עמודה60]])</f>
        <v>37</v>
      </c>
      <c r="T221" s="31">
        <f>VALUE(SUBSTITUTE(טבלה1[[#This Row],[עמודה56]],"$",""))</f>
        <v>25</v>
      </c>
      <c r="U221" s="31">
        <f>VALUE(SUBSTITUTE(טבלה1[[#This Row],[עמודה57]],"$",""))</f>
        <v>49</v>
      </c>
      <c r="V221" s="31" t="str">
        <f>IF(טבלה1[[#This Row],[עמודה58]]&gt;30,"Yes","No")</f>
        <v>Yes</v>
      </c>
    </row>
    <row r="222" spans="1:22" x14ac:dyDescent="0.15">
      <c r="A222" s="32" t="s">
        <v>588</v>
      </c>
      <c r="B222" s="33" t="s">
        <v>589</v>
      </c>
      <c r="C222" s="33" t="s">
        <v>590</v>
      </c>
      <c r="D222" s="44">
        <v>10000</v>
      </c>
      <c r="E222" s="33" t="s">
        <v>9</v>
      </c>
      <c r="F222" s="33" t="s">
        <v>29</v>
      </c>
      <c r="G222" s="36" t="str">
        <f t="shared" si="3"/>
        <v>Low</v>
      </c>
      <c r="H222" s="34">
        <v>0.1</v>
      </c>
      <c r="I222" s="11" t="str" cm="1">
        <f t="array" ref="I222">INDEX(_xlfn.TEXTSPLIT(טבלה1[[#This Row],[עמודה2]],","),1)</f>
        <v>Ahmedabad</v>
      </c>
      <c r="J222" s="12" t="str" cm="1">
        <f t="array" ref="J222">INDEX(_xlfn.TEXTSPLIT(טבלה1[[#This Row],[עמודה2]],","),2)</f>
        <v xml:space="preserve"> India</v>
      </c>
      <c r="K222" s="37" t="str">
        <f>_xlfn.CONCAT(טבלה1[[#This Row],[AI_Companies]]," ",טבלה1[[#This Row],[עמודה1]])</f>
        <v>MultipzTechnology https://www.multipz.com/</v>
      </c>
      <c r="L222" s="36">
        <v>10</v>
      </c>
      <c r="M222" s="36" t="str">
        <f>IF(טבלה1[[#This Row],[עמודה53]]&gt;2000,"Yes","No")</f>
        <v>No</v>
      </c>
      <c r="N222" s="36">
        <v>49</v>
      </c>
      <c r="O222" s="36">
        <f>AVERAGE(טבלה1[[#This Row],[עמודה52]:[עמודה53]])</f>
        <v>29.5</v>
      </c>
      <c r="P222" s="36" t="str">
        <f>IF(טבלה1[[#This Row],[עמודה4]]="&lt; $25 / hr","0$ - $25 / hr",טבלה1[[#This Row],[עמודה4]])</f>
        <v>$25 - $49 / hr</v>
      </c>
      <c r="Q222" s="12" t="str" cm="1">
        <f t="array" ref="Q222">INDEX(_xlfn.TEXTSPLIT(טבלה1[[#This Row],[עמודה55]],"-"),1)</f>
        <v xml:space="preserve">$25 </v>
      </c>
      <c r="R222" s="21" t="str" cm="1">
        <f t="array" ref="R222">INDEX(_xlfn.TEXTSPLIT(INDEX(_xlfn.TEXTSPLIT(טבלה1[[#This Row],[עמודה55]],"-"),2),"/"),1)</f>
        <v xml:space="preserve"> $49 </v>
      </c>
      <c r="S222" s="36">
        <f>AVERAGE(טבלה1[[#This Row],[עמודה59]:[עמודה60]])</f>
        <v>37</v>
      </c>
      <c r="T222" s="38">
        <f>VALUE(SUBSTITUTE(טבלה1[[#This Row],[עמודה56]],"$",""))</f>
        <v>25</v>
      </c>
      <c r="U222" s="38">
        <f>VALUE(SUBSTITUTE(טבלה1[[#This Row],[עמודה57]],"$",""))</f>
        <v>49</v>
      </c>
      <c r="V222" s="38" t="str">
        <f>IF(טבלה1[[#This Row],[עמודה58]]&gt;30,"Yes","No")</f>
        <v>Yes</v>
      </c>
    </row>
    <row r="223" spans="1:22" x14ac:dyDescent="0.15">
      <c r="A223" s="32" t="s">
        <v>591</v>
      </c>
      <c r="B223" s="39" t="s">
        <v>592</v>
      </c>
      <c r="C223" s="39" t="s">
        <v>20</v>
      </c>
      <c r="D223" s="40">
        <v>25000</v>
      </c>
      <c r="E223" s="39" t="s">
        <v>4</v>
      </c>
      <c r="F223" s="39" t="s">
        <v>29</v>
      </c>
      <c r="G223" s="36" t="str">
        <f t="shared" si="3"/>
        <v>Low</v>
      </c>
      <c r="H223" s="41">
        <v>0.15</v>
      </c>
      <c r="I223" s="11" t="str" cm="1">
        <f t="array" ref="I223">INDEX(_xlfn.TEXTSPLIT(טבלה1[[#This Row],[עמודה2]],","),1)</f>
        <v>Zilina</v>
      </c>
      <c r="J223" s="12" t="str" cm="1">
        <f t="array" ref="J223">INDEX(_xlfn.TEXTSPLIT(טבלה1[[#This Row],[עמודה2]],","),2)</f>
        <v xml:space="preserve"> Slovakia</v>
      </c>
      <c r="K223" s="43" t="str">
        <f>_xlfn.CONCAT(טבלה1[[#This Row],[AI_Companies]]," ",טבלה1[[#This Row],[עמודה1]])</f>
        <v>EZMID https://www.ezmid.com</v>
      </c>
      <c r="L223" s="28">
        <v>10</v>
      </c>
      <c r="M223" s="28" t="str">
        <f>IF(טבלה1[[#This Row],[עמודה53]]&gt;2000,"Yes","No")</f>
        <v>No</v>
      </c>
      <c r="N223" s="28">
        <v>49</v>
      </c>
      <c r="O223" s="28">
        <f>AVERAGE(טבלה1[[#This Row],[עמודה52]:[עמודה53]])</f>
        <v>29.5</v>
      </c>
      <c r="P223" s="28" t="str">
        <f>IF(טבלה1[[#This Row],[עמודה4]]="&lt; $25 / hr","0$ - $25 / hr",טבלה1[[#This Row],[עמודה4]])</f>
        <v>$50 - $99 / hr</v>
      </c>
      <c r="Q223" s="12" t="str" cm="1">
        <f t="array" ref="Q223">INDEX(_xlfn.TEXTSPLIT(טבלה1[[#This Row],[עמודה55]],"-"),1)</f>
        <v xml:space="preserve">$50 </v>
      </c>
      <c r="R223" s="21" t="str" cm="1">
        <f t="array" ref="R223">INDEX(_xlfn.TEXTSPLIT(INDEX(_xlfn.TEXTSPLIT(טבלה1[[#This Row],[עמודה55]],"-"),2),"/"),1)</f>
        <v xml:space="preserve"> $99 </v>
      </c>
      <c r="S223" s="28">
        <f>AVERAGE(טבלה1[[#This Row],[עמודה59]:[עמודה60]])</f>
        <v>74.5</v>
      </c>
      <c r="T223" s="31">
        <f>VALUE(SUBSTITUTE(טבלה1[[#This Row],[עמודה56]],"$",""))</f>
        <v>50</v>
      </c>
      <c r="U223" s="31">
        <f>VALUE(SUBSTITUTE(טבלה1[[#This Row],[עמודה57]],"$",""))</f>
        <v>99</v>
      </c>
      <c r="V223" s="31" t="str">
        <f>IF(טבלה1[[#This Row],[עמודה58]]&gt;30,"Yes","No")</f>
        <v>Yes</v>
      </c>
    </row>
    <row r="224" spans="1:22" x14ac:dyDescent="0.15">
      <c r="A224" s="32" t="s">
        <v>593</v>
      </c>
      <c r="B224" s="33" t="s">
        <v>594</v>
      </c>
      <c r="C224" s="33" t="s">
        <v>595</v>
      </c>
      <c r="D224" s="44">
        <v>10000</v>
      </c>
      <c r="E224" s="33" t="s">
        <v>63</v>
      </c>
      <c r="F224" s="33" t="s">
        <v>117</v>
      </c>
      <c r="G224" s="36" t="str">
        <f t="shared" si="3"/>
        <v>Low</v>
      </c>
      <c r="H224" s="34">
        <v>0.15</v>
      </c>
      <c r="I224" s="11" t="str" cm="1">
        <f t="array" ref="I224">INDEX(_xlfn.TEXTSPLIT(טבלה1[[#This Row],[עמודה2]],","),1)</f>
        <v>New York</v>
      </c>
      <c r="J224" s="12" t="str" cm="1">
        <f t="array" ref="J224">INDEX(_xlfn.TEXTSPLIT(טבלה1[[#This Row],[עמודה2]],","),2)</f>
        <v xml:space="preserve"> NY</v>
      </c>
      <c r="K224" s="37" t="str">
        <f>_xlfn.CONCAT(טבלה1[[#This Row],[AI_Companies]]," ",טבלה1[[#This Row],[עמודה1]])</f>
        <v>SatelliteInnovations https://www.satelliteinnovations.io</v>
      </c>
      <c r="L224" s="36">
        <v>2</v>
      </c>
      <c r="M224" s="36" t="str">
        <f>IF(טבלה1[[#This Row],[עמודה53]]&gt;2000,"Yes","No")</f>
        <v>No</v>
      </c>
      <c r="N224" s="36">
        <v>9</v>
      </c>
      <c r="O224" s="36">
        <f>AVERAGE(טבלה1[[#This Row],[עמודה52]:[עמודה53]])</f>
        <v>29.5</v>
      </c>
      <c r="P224" s="36" t="str">
        <f>IF(טבלה1[[#This Row],[עמודה4]]="&lt; $25 / hr","0$ - $25 / hr",טבלה1[[#This Row],[עמודה4]])</f>
        <v>Undisclosed</v>
      </c>
      <c r="Q224" s="12" t="str" cm="1">
        <f t="array" ref="Q224">INDEX(_xlfn.TEXTSPLIT(טבלה1[[#This Row],[עמודה55]],"-"),1)</f>
        <v>Undisclosed</v>
      </c>
      <c r="R224" s="21" t="e" cm="1">
        <f t="array" ref="R224">INDEX(_xlfn.TEXTSPLIT(INDEX(_xlfn.TEXTSPLIT(טבלה1[[#This Row],[עמודה55]],"-"),2),"/"),1)</f>
        <v>#REF!</v>
      </c>
      <c r="S224" s="36" t="e">
        <f>AVERAGE(טבלה1[[#This Row],[עמודה59]:[עמודה60]])</f>
        <v>#VALUE!</v>
      </c>
      <c r="T224" s="38" t="e">
        <f>VALUE(SUBSTITUTE(טבלה1[[#This Row],[עמודה56]],"$",""))</f>
        <v>#VALUE!</v>
      </c>
      <c r="U224" s="38" t="e">
        <f>VALUE(SUBSTITUTE(טבלה1[[#This Row],[עמודה57]],"$",""))</f>
        <v>#REF!</v>
      </c>
      <c r="V224" s="38" t="e">
        <f>IF(טבלה1[[#This Row],[עמודה58]]&gt;30,"Yes","No")</f>
        <v>#VALUE!</v>
      </c>
    </row>
    <row r="225" spans="1:22" x14ac:dyDescent="0.15">
      <c r="A225" s="32" t="s">
        <v>596</v>
      </c>
      <c r="B225" s="39" t="s">
        <v>597</v>
      </c>
      <c r="C225" s="39" t="s">
        <v>598</v>
      </c>
      <c r="D225" s="40">
        <v>10000</v>
      </c>
      <c r="E225" s="39" t="s">
        <v>9</v>
      </c>
      <c r="F225" s="39" t="s">
        <v>29</v>
      </c>
      <c r="G225" s="36" t="str">
        <f t="shared" si="3"/>
        <v>Low</v>
      </c>
      <c r="H225" s="41">
        <v>0.15</v>
      </c>
      <c r="I225" s="11" t="str" cm="1">
        <f t="array" ref="I225">INDEX(_xlfn.TEXTSPLIT(טבלה1[[#This Row],[עמודה2]],","),1)</f>
        <v>Santa Cruz</v>
      </c>
      <c r="J225" s="12" t="str" cm="1">
        <f t="array" ref="J225">INDEX(_xlfn.TEXTSPLIT(טבלה1[[#This Row],[עמודה2]],","),2)</f>
        <v xml:space="preserve"> CA</v>
      </c>
      <c r="K225" s="43" t="str">
        <f>_xlfn.CONCAT(טבלה1[[#This Row],[AI_Companies]]," ",טבלה1[[#This Row],[עמודה1]])</f>
        <v>CloudBrigade http://www.cloudbrigade.com</v>
      </c>
      <c r="L225" s="28">
        <v>10</v>
      </c>
      <c r="M225" s="28" t="str">
        <f>IF(טבלה1[[#This Row],[עמודה53]]&gt;2000,"Yes","No")</f>
        <v>No</v>
      </c>
      <c r="N225" s="28">
        <v>49</v>
      </c>
      <c r="O225" s="28">
        <f>AVERAGE(טבלה1[[#This Row],[עמודה52]:[עמודה53]])</f>
        <v>5.5</v>
      </c>
      <c r="P225" s="28" t="str">
        <f>IF(טבלה1[[#This Row],[עמודה4]]="&lt; $25 / hr","0$ - $25 / hr",טבלה1[[#This Row],[עמודה4]])</f>
        <v>$150 - $199 / hr</v>
      </c>
      <c r="Q225" s="12" t="str" cm="1">
        <f t="array" ref="Q225">INDEX(_xlfn.TEXTSPLIT(טבלה1[[#This Row],[עמודה55]],"-"),1)</f>
        <v xml:space="preserve">$150 </v>
      </c>
      <c r="R225" s="21" t="str" cm="1">
        <f t="array" ref="R225">INDEX(_xlfn.TEXTSPLIT(INDEX(_xlfn.TEXTSPLIT(טבלה1[[#This Row],[עמודה55]],"-"),2),"/"),1)</f>
        <v xml:space="preserve"> $199 </v>
      </c>
      <c r="S225" s="28">
        <f>AVERAGE(טבלה1[[#This Row],[עמודה59]:[עמודה60]])</f>
        <v>174.5</v>
      </c>
      <c r="T225" s="31">
        <f>VALUE(SUBSTITUTE(טבלה1[[#This Row],[עמודה56]],"$",""))</f>
        <v>150</v>
      </c>
      <c r="U225" s="31">
        <f>VALUE(SUBSTITUTE(טבלה1[[#This Row],[עמודה57]],"$",""))</f>
        <v>199</v>
      </c>
      <c r="V225" s="31" t="str">
        <f>IF(טבלה1[[#This Row],[עמודה58]]&gt;30,"Yes","No")</f>
        <v>Yes</v>
      </c>
    </row>
    <row r="226" spans="1:22" x14ac:dyDescent="0.15">
      <c r="A226" s="32" t="s">
        <v>599</v>
      </c>
      <c r="B226" s="33" t="s">
        <v>600</v>
      </c>
      <c r="C226" s="33" t="s">
        <v>601</v>
      </c>
      <c r="D226" s="44">
        <v>10000</v>
      </c>
      <c r="E226" s="33" t="s">
        <v>33</v>
      </c>
      <c r="F226" s="33" t="s">
        <v>10</v>
      </c>
      <c r="G226" s="36" t="str">
        <f t="shared" si="3"/>
        <v>Low</v>
      </c>
      <c r="H226" s="34">
        <v>0.1</v>
      </c>
      <c r="I226" s="11" t="str" cm="1">
        <f t="array" ref="I226">INDEX(_xlfn.TEXTSPLIT(טבלה1[[#This Row],[עמודה2]],","),1)</f>
        <v>Vilnius</v>
      </c>
      <c r="J226" s="12" t="str" cm="1">
        <f t="array" ref="J226">INDEX(_xlfn.TEXTSPLIT(טבלה1[[#This Row],[עמודה2]],","),2)</f>
        <v xml:space="preserve"> Lithuania</v>
      </c>
      <c r="K226" s="37" t="str">
        <f>_xlfn.CONCAT(טבלה1[[#This Row],[AI_Companies]]," ",טבלה1[[#This Row],[עמודה1]])</f>
        <v>Vilantis https://vilantis.ai</v>
      </c>
      <c r="L226" s="36">
        <v>50</v>
      </c>
      <c r="M226" s="36" t="str">
        <f>IF(טבלה1[[#This Row],[עמודה53]]&gt;2000,"Yes","No")</f>
        <v>No</v>
      </c>
      <c r="N226" s="36">
        <v>249</v>
      </c>
      <c r="O226" s="36">
        <f>AVERAGE(טבלה1[[#This Row],[עמודה52]:[עמודה53]])</f>
        <v>29.5</v>
      </c>
      <c r="P226" s="36" t="str">
        <f>IF(טבלה1[[#This Row],[עמודה4]]="&lt; $25 / hr","0$ - $25 / hr",טבלה1[[#This Row],[עמודה4]])</f>
        <v>$50 - $99 / hr</v>
      </c>
      <c r="Q226" s="12" t="str" cm="1">
        <f t="array" ref="Q226">INDEX(_xlfn.TEXTSPLIT(טבלה1[[#This Row],[עמודה55]],"-"),1)</f>
        <v xml:space="preserve">$50 </v>
      </c>
      <c r="R226" s="21" t="str" cm="1">
        <f t="array" ref="R226">INDEX(_xlfn.TEXTSPLIT(INDEX(_xlfn.TEXTSPLIT(טבלה1[[#This Row],[עמודה55]],"-"),2),"/"),1)</f>
        <v xml:space="preserve"> $99 </v>
      </c>
      <c r="S226" s="36">
        <f>AVERAGE(טבלה1[[#This Row],[עמודה59]:[עמודה60]])</f>
        <v>74.5</v>
      </c>
      <c r="T226" s="38">
        <f>VALUE(SUBSTITUTE(טבלה1[[#This Row],[עמודה56]],"$",""))</f>
        <v>50</v>
      </c>
      <c r="U226" s="38">
        <f>VALUE(SUBSTITUTE(טבלה1[[#This Row],[עמודה57]],"$",""))</f>
        <v>99</v>
      </c>
      <c r="V226" s="38" t="str">
        <f>IF(טבלה1[[#This Row],[עמודה58]]&gt;30,"Yes","No")</f>
        <v>Yes</v>
      </c>
    </row>
    <row r="227" spans="1:22" x14ac:dyDescent="0.15">
      <c r="A227" s="32" t="s">
        <v>602</v>
      </c>
      <c r="B227" s="39" t="s">
        <v>603</v>
      </c>
      <c r="C227" s="39" t="s">
        <v>604</v>
      </c>
      <c r="D227" s="40">
        <v>1000</v>
      </c>
      <c r="E227" s="39" t="s">
        <v>4</v>
      </c>
      <c r="F227" s="39" t="s">
        <v>10</v>
      </c>
      <c r="G227" s="36" t="str">
        <f t="shared" si="3"/>
        <v>Low</v>
      </c>
      <c r="H227" s="41">
        <v>0.15</v>
      </c>
      <c r="I227" s="11" t="str" cm="1">
        <f t="array" ref="I227">INDEX(_xlfn.TEXTSPLIT(טבלה1[[#This Row],[עמודה2]],","),1)</f>
        <v>Monterrey</v>
      </c>
      <c r="J227" s="12" t="str" cm="1">
        <f t="array" ref="J227">INDEX(_xlfn.TEXTSPLIT(טבלה1[[#This Row],[עמודה2]],","),2)</f>
        <v xml:space="preserve"> Mexico</v>
      </c>
      <c r="K227" s="43" t="str">
        <f>_xlfn.CONCAT(טבלה1[[#This Row],[AI_Companies]]," ",טבלה1[[#This Row],[עמודה1]])</f>
        <v>Ensitech https://www.ensitech.com/</v>
      </c>
      <c r="L227" s="28">
        <v>50</v>
      </c>
      <c r="M227" s="28" t="str">
        <f>IF(טבלה1[[#This Row],[עמודה53]]&gt;2000,"Yes","No")</f>
        <v>No</v>
      </c>
      <c r="N227" s="28">
        <v>249</v>
      </c>
      <c r="O227" s="28">
        <f>AVERAGE(טבלה1[[#This Row],[עמודה52]:[עמודה53]])</f>
        <v>149.5</v>
      </c>
      <c r="P227" s="28" t="str">
        <f>IF(טבלה1[[#This Row],[עמודה4]]="&lt; $25 / hr","0$ - $25 / hr",טבלה1[[#This Row],[עמודה4]])</f>
        <v>$25 - $49 / hr</v>
      </c>
      <c r="Q227" s="12" t="str" cm="1">
        <f t="array" ref="Q227">INDEX(_xlfn.TEXTSPLIT(טבלה1[[#This Row],[עמודה55]],"-"),1)</f>
        <v xml:space="preserve">$25 </v>
      </c>
      <c r="R227" s="21" t="str" cm="1">
        <f t="array" ref="R227">INDEX(_xlfn.TEXTSPLIT(INDEX(_xlfn.TEXTSPLIT(טבלה1[[#This Row],[עמודה55]],"-"),2),"/"),1)</f>
        <v xml:space="preserve"> $49 </v>
      </c>
      <c r="S227" s="28">
        <f>AVERAGE(טבלה1[[#This Row],[עמודה59]:[עמודה60]])</f>
        <v>37</v>
      </c>
      <c r="T227" s="31">
        <f>VALUE(SUBSTITUTE(טבלה1[[#This Row],[עמודה56]],"$",""))</f>
        <v>25</v>
      </c>
      <c r="U227" s="31">
        <f>VALUE(SUBSTITUTE(טבלה1[[#This Row],[עמודה57]],"$",""))</f>
        <v>49</v>
      </c>
      <c r="V227" s="31" t="str">
        <f>IF(טבלה1[[#This Row],[עמודה58]]&gt;30,"Yes","No")</f>
        <v>Yes</v>
      </c>
    </row>
    <row r="228" spans="1:22" x14ac:dyDescent="0.15">
      <c r="A228" s="32" t="s">
        <v>605</v>
      </c>
      <c r="B228" s="33" t="s">
        <v>606</v>
      </c>
      <c r="C228" s="33" t="s">
        <v>168</v>
      </c>
      <c r="D228" s="44">
        <v>25000</v>
      </c>
      <c r="E228" s="33" t="s">
        <v>33</v>
      </c>
      <c r="F228" s="33" t="s">
        <v>29</v>
      </c>
      <c r="G228" s="36" t="str">
        <f t="shared" si="3"/>
        <v>Low</v>
      </c>
      <c r="H228" s="34">
        <v>0.2</v>
      </c>
      <c r="I228" s="11" t="str" cm="1">
        <f t="array" ref="I228">INDEX(_xlfn.TEXTSPLIT(טבלה1[[#This Row],[עמודה2]],","),1)</f>
        <v>New Delhi</v>
      </c>
      <c r="J228" s="12" t="str" cm="1">
        <f t="array" ref="J228">INDEX(_xlfn.TEXTSPLIT(טבלה1[[#This Row],[עמודה2]],","),2)</f>
        <v xml:space="preserve"> India</v>
      </c>
      <c r="K228" s="37" t="str">
        <f>_xlfn.CONCAT(טבלה1[[#This Row],[AI_Companies]]," ",טבלה1[[#This Row],[עמודה1]])</f>
        <v>KockpitAnalytics http://www.kockpit.in</v>
      </c>
      <c r="L228" s="36">
        <v>10</v>
      </c>
      <c r="M228" s="36" t="str">
        <f>IF(טבלה1[[#This Row],[עמודה53]]&gt;2000,"Yes","No")</f>
        <v>No</v>
      </c>
      <c r="N228" s="36">
        <v>49</v>
      </c>
      <c r="O228" s="36">
        <f>AVERAGE(טבלה1[[#This Row],[עמודה52]:[עמודה53]])</f>
        <v>149.5</v>
      </c>
      <c r="P228" s="36" t="str">
        <f>IF(טבלה1[[#This Row],[עמודה4]]="&lt; $25 / hr","0$ - $25 / hr",טבלה1[[#This Row],[עמודה4]])</f>
        <v>Undisclosed</v>
      </c>
      <c r="Q228" s="12" t="str" cm="1">
        <f t="array" ref="Q228">INDEX(_xlfn.TEXTSPLIT(טבלה1[[#This Row],[עמודה55]],"-"),1)</f>
        <v>Undisclosed</v>
      </c>
      <c r="R228" s="21" t="e" cm="1">
        <f t="array" ref="R228">INDEX(_xlfn.TEXTSPLIT(INDEX(_xlfn.TEXTSPLIT(טבלה1[[#This Row],[עמודה55]],"-"),2),"/"),1)</f>
        <v>#REF!</v>
      </c>
      <c r="S228" s="36" t="e">
        <f>AVERAGE(טבלה1[[#This Row],[עמודה59]:[עמודה60]])</f>
        <v>#VALUE!</v>
      </c>
      <c r="T228" s="38" t="e">
        <f>VALUE(SUBSTITUTE(טבלה1[[#This Row],[עמודה56]],"$",""))</f>
        <v>#VALUE!</v>
      </c>
      <c r="U228" s="38" t="e">
        <f>VALUE(SUBSTITUTE(טבלה1[[#This Row],[עמודה57]],"$",""))</f>
        <v>#REF!</v>
      </c>
      <c r="V228" s="38" t="e">
        <f>IF(טבלה1[[#This Row],[עמודה58]]&gt;30,"Yes","No")</f>
        <v>#VALUE!</v>
      </c>
    </row>
    <row r="229" spans="1:22" x14ac:dyDescent="0.15">
      <c r="A229" s="32" t="s">
        <v>607</v>
      </c>
      <c r="B229" s="39" t="s">
        <v>608</v>
      </c>
      <c r="C229" s="39" t="s">
        <v>28</v>
      </c>
      <c r="D229" s="40">
        <v>5000</v>
      </c>
      <c r="E229" s="39" t="s">
        <v>9</v>
      </c>
      <c r="F229" s="39" t="s">
        <v>10</v>
      </c>
      <c r="G229" s="36" t="str">
        <f t="shared" si="3"/>
        <v>Low</v>
      </c>
      <c r="H229" s="41">
        <v>0.15</v>
      </c>
      <c r="I229" s="11" t="str" cm="1">
        <f t="array" ref="I229">INDEX(_xlfn.TEXTSPLIT(טבלה1[[#This Row],[עמודה2]],","),1)</f>
        <v>Ahmedabad</v>
      </c>
      <c r="J229" s="12" t="str" cm="1">
        <f t="array" ref="J229">INDEX(_xlfn.TEXTSPLIT(טבלה1[[#This Row],[עמודה2]],","),2)</f>
        <v xml:space="preserve"> India</v>
      </c>
      <c r="K229" s="43" t="str">
        <f>_xlfn.CONCAT(טבלה1[[#This Row],[AI_Companies]]," ",טבלה1[[#This Row],[עמודה1]])</f>
        <v>StackSummation http://www.stacksummation.com</v>
      </c>
      <c r="L229" s="28">
        <v>50</v>
      </c>
      <c r="M229" s="28" t="str">
        <f>IF(טבלה1[[#This Row],[עמודה53]]&gt;2000,"Yes","No")</f>
        <v>No</v>
      </c>
      <c r="N229" s="28">
        <v>249</v>
      </c>
      <c r="O229" s="28">
        <f>AVERAGE(טבלה1[[#This Row],[עמודה52]:[עמודה53]])</f>
        <v>29.5</v>
      </c>
      <c r="P229" s="28" t="str">
        <f>IF(טבלה1[[#This Row],[עמודה4]]="&lt; $25 / hr","0$ - $25 / hr",טבלה1[[#This Row],[עמודה4]])</f>
        <v>$25 - $49 / hr</v>
      </c>
      <c r="Q229" s="12" t="str" cm="1">
        <f t="array" ref="Q229">INDEX(_xlfn.TEXTSPLIT(טבלה1[[#This Row],[עמודה55]],"-"),1)</f>
        <v xml:space="preserve">$25 </v>
      </c>
      <c r="R229" s="21" t="str" cm="1">
        <f t="array" ref="R229">INDEX(_xlfn.TEXTSPLIT(INDEX(_xlfn.TEXTSPLIT(טבלה1[[#This Row],[עמודה55]],"-"),2),"/"),1)</f>
        <v xml:space="preserve"> $49 </v>
      </c>
      <c r="S229" s="28">
        <f>AVERAGE(טבלה1[[#This Row],[עמודה59]:[עמודה60]])</f>
        <v>37</v>
      </c>
      <c r="T229" s="31">
        <f>VALUE(SUBSTITUTE(טבלה1[[#This Row],[עמודה56]],"$",""))</f>
        <v>25</v>
      </c>
      <c r="U229" s="31">
        <f>VALUE(SUBSTITUTE(טבלה1[[#This Row],[עמודה57]],"$",""))</f>
        <v>49</v>
      </c>
      <c r="V229" s="31" t="str">
        <f>IF(טבלה1[[#This Row],[עמודה58]]&gt;30,"Yes","No")</f>
        <v>Yes</v>
      </c>
    </row>
    <row r="230" spans="1:22" x14ac:dyDescent="0.15">
      <c r="A230" s="32" t="s">
        <v>609</v>
      </c>
      <c r="B230" s="33" t="s">
        <v>610</v>
      </c>
      <c r="C230" s="33" t="s">
        <v>212</v>
      </c>
      <c r="D230" s="33" t="s">
        <v>4</v>
      </c>
      <c r="E230" s="33" t="s">
        <v>4</v>
      </c>
      <c r="F230" s="33" t="s">
        <v>10</v>
      </c>
      <c r="G230" s="36" t="str">
        <f t="shared" si="3"/>
        <v>Low</v>
      </c>
      <c r="H230" s="34">
        <v>0.1</v>
      </c>
      <c r="I230" s="11" t="str" cm="1">
        <f t="array" ref="I230">INDEX(_xlfn.TEXTSPLIT(טבלה1[[#This Row],[עמודה2]],","),1)</f>
        <v>Warszawa</v>
      </c>
      <c r="J230" s="12" t="str" cm="1">
        <f t="array" ref="J230">INDEX(_xlfn.TEXTSPLIT(טבלה1[[#This Row],[עמודה2]],","),2)</f>
        <v xml:space="preserve"> Poland</v>
      </c>
      <c r="K230" s="37" t="str">
        <f>_xlfn.CONCAT(טבלה1[[#This Row],[AI_Companies]]," ",טבלה1[[#This Row],[עמודה1]])</f>
        <v>CROSS https://crossbm.com</v>
      </c>
      <c r="L230" s="36">
        <v>50</v>
      </c>
      <c r="M230" s="36" t="str">
        <f>IF(טבלה1[[#This Row],[עמודה53]]&gt;2000,"Yes","No")</f>
        <v>No</v>
      </c>
      <c r="N230" s="36">
        <v>249</v>
      </c>
      <c r="O230" s="36">
        <f>AVERAGE(טבלה1[[#This Row],[עמודה52]:[עמודה53]])</f>
        <v>149.5</v>
      </c>
      <c r="P230" s="36" t="str">
        <f>IF(טבלה1[[#This Row],[עמודה4]]="&lt; $25 / hr","0$ - $25 / hr",טבלה1[[#This Row],[עמודה4]])</f>
        <v>$50 - $99 / hr</v>
      </c>
      <c r="Q230" s="12" t="str" cm="1">
        <f t="array" ref="Q230">INDEX(_xlfn.TEXTSPLIT(טבלה1[[#This Row],[עמודה55]],"-"),1)</f>
        <v xml:space="preserve">$50 </v>
      </c>
      <c r="R230" s="21" t="str" cm="1">
        <f t="array" ref="R230">INDEX(_xlfn.TEXTSPLIT(INDEX(_xlfn.TEXTSPLIT(טבלה1[[#This Row],[עמודה55]],"-"),2),"/"),1)</f>
        <v xml:space="preserve"> $99 </v>
      </c>
      <c r="S230" s="36">
        <f>AVERAGE(טבלה1[[#This Row],[עמודה59]:[עמודה60]])</f>
        <v>74.5</v>
      </c>
      <c r="T230" s="38">
        <f>VALUE(SUBSTITUTE(טבלה1[[#This Row],[עמודה56]],"$",""))</f>
        <v>50</v>
      </c>
      <c r="U230" s="38">
        <f>VALUE(SUBSTITUTE(טבלה1[[#This Row],[עמודה57]],"$",""))</f>
        <v>99</v>
      </c>
      <c r="V230" s="38" t="str">
        <f>IF(טבלה1[[#This Row],[עמודה58]]&gt;30,"Yes","No")</f>
        <v>Yes</v>
      </c>
    </row>
    <row r="231" spans="1:22" x14ac:dyDescent="0.15">
      <c r="A231" s="32" t="s">
        <v>611</v>
      </c>
      <c r="B231" s="39" t="s">
        <v>612</v>
      </c>
      <c r="C231" s="39" t="s">
        <v>613</v>
      </c>
      <c r="D231" s="40">
        <v>5000</v>
      </c>
      <c r="E231" s="39" t="s">
        <v>9</v>
      </c>
      <c r="F231" s="39" t="s">
        <v>10</v>
      </c>
      <c r="G231" s="36" t="str">
        <f t="shared" si="3"/>
        <v>Low</v>
      </c>
      <c r="H231" s="41">
        <v>0.1</v>
      </c>
      <c r="I231" s="11" t="str" cm="1">
        <f t="array" ref="I231">INDEX(_xlfn.TEXTSPLIT(טבלה1[[#This Row],[עמודה2]],","),1)</f>
        <v>San Francisco</v>
      </c>
      <c r="J231" s="12" t="str" cm="1">
        <f t="array" ref="J231">INDEX(_xlfn.TEXTSPLIT(טבלה1[[#This Row],[עמודה2]],","),2)</f>
        <v xml:space="preserve"> CA</v>
      </c>
      <c r="K231" s="43" t="str">
        <f>_xlfn.CONCAT(טבלה1[[#This Row],[AI_Companies]]," ",טבלה1[[#This Row],[עמודה1]])</f>
        <v>ClearScale https://www.clearscale.com/</v>
      </c>
      <c r="L231" s="28">
        <v>50</v>
      </c>
      <c r="M231" s="28" t="str">
        <f>IF(טבלה1[[#This Row],[עמודה53]]&gt;2000,"Yes","No")</f>
        <v>No</v>
      </c>
      <c r="N231" s="28">
        <v>249</v>
      </c>
      <c r="O231" s="28">
        <f>AVERAGE(טבלה1[[#This Row],[עמודה52]:[עמודה53]])</f>
        <v>149.5</v>
      </c>
      <c r="P231" s="28" t="str">
        <f>IF(טבלה1[[#This Row],[עמודה4]]="&lt; $25 / hr","0$ - $25 / hr",טבלה1[[#This Row],[עמודה4]])</f>
        <v>Undisclosed</v>
      </c>
      <c r="Q231" s="12" t="str" cm="1">
        <f t="array" ref="Q231">INDEX(_xlfn.TEXTSPLIT(טבלה1[[#This Row],[עמודה55]],"-"),1)</f>
        <v>Undisclosed</v>
      </c>
      <c r="R231" s="21" t="e" cm="1">
        <f t="array" ref="R231">INDEX(_xlfn.TEXTSPLIT(INDEX(_xlfn.TEXTSPLIT(טבלה1[[#This Row],[עמודה55]],"-"),2),"/"),1)</f>
        <v>#REF!</v>
      </c>
      <c r="S231" s="28" t="e">
        <f>AVERAGE(טבלה1[[#This Row],[עמודה59]:[עמודה60]])</f>
        <v>#VALUE!</v>
      </c>
      <c r="T231" s="31" t="e">
        <f>VALUE(SUBSTITUTE(טבלה1[[#This Row],[עמודה56]],"$",""))</f>
        <v>#VALUE!</v>
      </c>
      <c r="U231" s="31" t="e">
        <f>VALUE(SUBSTITUTE(טבלה1[[#This Row],[עמודה57]],"$",""))</f>
        <v>#REF!</v>
      </c>
      <c r="V231" s="31" t="e">
        <f>IF(טבלה1[[#This Row],[עמודה58]]&gt;30,"Yes","No")</f>
        <v>#VALUE!</v>
      </c>
    </row>
    <row r="232" spans="1:22" x14ac:dyDescent="0.15">
      <c r="A232" s="32" t="s">
        <v>614</v>
      </c>
      <c r="B232" s="33" t="s">
        <v>615</v>
      </c>
      <c r="C232" s="33" t="s">
        <v>616</v>
      </c>
      <c r="D232" s="44">
        <v>10000</v>
      </c>
      <c r="E232" s="33" t="s">
        <v>9</v>
      </c>
      <c r="F232" s="33" t="s">
        <v>117</v>
      </c>
      <c r="G232" s="36" t="str">
        <f t="shared" si="3"/>
        <v>Low</v>
      </c>
      <c r="H232" s="34">
        <v>0.3</v>
      </c>
      <c r="I232" s="11" t="str" cm="1">
        <f t="array" ref="I232">INDEX(_xlfn.TEXTSPLIT(טבלה1[[#This Row],[עמודה2]],","),1)</f>
        <v>Quito</v>
      </c>
      <c r="J232" s="12" t="str" cm="1">
        <f t="array" ref="J232">INDEX(_xlfn.TEXTSPLIT(טבלה1[[#This Row],[עמודה2]],","),2)</f>
        <v xml:space="preserve"> Ecuador</v>
      </c>
      <c r="K232" s="37" t="str">
        <f>_xlfn.CONCAT(טבלה1[[#This Row],[AI_Companies]]," ",טבלה1[[#This Row],[עמודה1]])</f>
        <v>Bayteq https://www.bayteq.com</v>
      </c>
      <c r="L232" s="36">
        <v>2</v>
      </c>
      <c r="M232" s="36" t="str">
        <f>IF(טבלה1[[#This Row],[עמודה53]]&gt;2000,"Yes","No")</f>
        <v>No</v>
      </c>
      <c r="N232" s="36">
        <v>9</v>
      </c>
      <c r="O232" s="36">
        <f>AVERAGE(טבלה1[[#This Row],[עמודה52]:[עמודה53]])</f>
        <v>149.5</v>
      </c>
      <c r="P232" s="36" t="str">
        <f>IF(טבלה1[[#This Row],[עמודה4]]="&lt; $25 / hr","0$ - $25 / hr",טבלה1[[#This Row],[עמודה4]])</f>
        <v>$50 - $99 / hr</v>
      </c>
      <c r="Q232" s="12" t="str" cm="1">
        <f t="array" ref="Q232">INDEX(_xlfn.TEXTSPLIT(טבלה1[[#This Row],[עמודה55]],"-"),1)</f>
        <v xml:space="preserve">$50 </v>
      </c>
      <c r="R232" s="21" t="str" cm="1">
        <f t="array" ref="R232">INDEX(_xlfn.TEXTSPLIT(INDEX(_xlfn.TEXTSPLIT(טבלה1[[#This Row],[עמודה55]],"-"),2),"/"),1)</f>
        <v xml:space="preserve"> $99 </v>
      </c>
      <c r="S232" s="36">
        <f>AVERAGE(טבלה1[[#This Row],[עמודה59]:[עמודה60]])</f>
        <v>74.5</v>
      </c>
      <c r="T232" s="38">
        <f>VALUE(SUBSTITUTE(טבלה1[[#This Row],[עמודה56]],"$",""))</f>
        <v>50</v>
      </c>
      <c r="U232" s="38">
        <f>VALUE(SUBSTITUTE(טבלה1[[#This Row],[עמודה57]],"$",""))</f>
        <v>99</v>
      </c>
      <c r="V232" s="38" t="str">
        <f>IF(טבלה1[[#This Row],[עמודה58]]&gt;30,"Yes","No")</f>
        <v>Yes</v>
      </c>
    </row>
    <row r="233" spans="1:22" x14ac:dyDescent="0.15">
      <c r="A233" s="32" t="s">
        <v>617</v>
      </c>
      <c r="B233" s="39" t="s">
        <v>618</v>
      </c>
      <c r="C233" s="39" t="s">
        <v>69</v>
      </c>
      <c r="D233" s="40">
        <v>1000</v>
      </c>
      <c r="E233" s="39" t="s">
        <v>9</v>
      </c>
      <c r="F233" s="39" t="s">
        <v>117</v>
      </c>
      <c r="G233" s="36" t="str">
        <f t="shared" si="3"/>
        <v>Low</v>
      </c>
      <c r="H233" s="41">
        <v>0.2</v>
      </c>
      <c r="I233" s="11" t="str" cm="1">
        <f t="array" ref="I233">INDEX(_xlfn.TEXTSPLIT(טבלה1[[#This Row],[עמודה2]],","),1)</f>
        <v>Zaporizhzhia</v>
      </c>
      <c r="J233" s="12" t="str" cm="1">
        <f t="array" ref="J233">INDEX(_xlfn.TEXTSPLIT(טבלה1[[#This Row],[עמודה2]],","),2)</f>
        <v xml:space="preserve"> Ukraine</v>
      </c>
      <c r="K233" s="43" t="str">
        <f>_xlfn.CONCAT(טבלה1[[#This Row],[AI_Companies]]," ",טבלה1[[#This Row],[עמודה1]])</f>
        <v>BrunoDevelopment https://brunodevelopment.com/</v>
      </c>
      <c r="L233" s="28">
        <v>2</v>
      </c>
      <c r="M233" s="28" t="str">
        <f>IF(טבלה1[[#This Row],[עמודה53]]&gt;2000,"Yes","No")</f>
        <v>No</v>
      </c>
      <c r="N233" s="28">
        <v>9</v>
      </c>
      <c r="O233" s="28">
        <f>AVERAGE(טבלה1[[#This Row],[עמודה52]:[עמודה53]])</f>
        <v>5.5</v>
      </c>
      <c r="P233" s="28" t="str">
        <f>IF(טבלה1[[#This Row],[עמודה4]]="&lt; $25 / hr","0$ - $25 / hr",טבלה1[[#This Row],[עמודה4]])</f>
        <v>$50 - $99 / hr</v>
      </c>
      <c r="Q233" s="12" t="str" cm="1">
        <f t="array" ref="Q233">INDEX(_xlfn.TEXTSPLIT(טבלה1[[#This Row],[עמודה55]],"-"),1)</f>
        <v xml:space="preserve">$50 </v>
      </c>
      <c r="R233" s="21" t="str" cm="1">
        <f t="array" ref="R233">INDEX(_xlfn.TEXTSPLIT(INDEX(_xlfn.TEXTSPLIT(טבלה1[[#This Row],[עמודה55]],"-"),2),"/"),1)</f>
        <v xml:space="preserve"> $99 </v>
      </c>
      <c r="S233" s="28">
        <f>AVERAGE(טבלה1[[#This Row],[עמודה59]:[עמודה60]])</f>
        <v>74.5</v>
      </c>
      <c r="T233" s="31">
        <f>VALUE(SUBSTITUTE(טבלה1[[#This Row],[עמודה56]],"$",""))</f>
        <v>50</v>
      </c>
      <c r="U233" s="31">
        <f>VALUE(SUBSTITUTE(טבלה1[[#This Row],[עמודה57]],"$",""))</f>
        <v>99</v>
      </c>
      <c r="V233" s="31" t="str">
        <f>IF(טבלה1[[#This Row],[עמודה58]]&gt;30,"Yes","No")</f>
        <v>Yes</v>
      </c>
    </row>
    <row r="234" spans="1:22" x14ac:dyDescent="0.15">
      <c r="A234" s="32" t="s">
        <v>619</v>
      </c>
      <c r="B234" s="33" t="s">
        <v>620</v>
      </c>
      <c r="C234" s="33" t="s">
        <v>53</v>
      </c>
      <c r="D234" s="44">
        <v>5000</v>
      </c>
      <c r="E234" s="33" t="s">
        <v>33</v>
      </c>
      <c r="F234" s="33" t="s">
        <v>117</v>
      </c>
      <c r="G234" s="36" t="str">
        <f t="shared" si="3"/>
        <v>Low</v>
      </c>
      <c r="H234" s="34">
        <v>0.2</v>
      </c>
      <c r="I234" s="11" t="str" cm="1">
        <f t="array" ref="I234">INDEX(_xlfn.TEXTSPLIT(טבלה1[[#This Row],[עמודה2]],","),1)</f>
        <v>Bengaluru</v>
      </c>
      <c r="J234" s="12" t="str" cm="1">
        <f t="array" ref="J234">INDEX(_xlfn.TEXTSPLIT(טבלה1[[#This Row],[עמודה2]],","),2)</f>
        <v xml:space="preserve"> India</v>
      </c>
      <c r="K234" s="37" t="str">
        <f>_xlfn.CONCAT(טבלה1[[#This Row],[AI_Companies]]," ",טבלה1[[#This Row],[עמודה1]])</f>
        <v>Supl.aiAnalytics https://www.supl.ai/</v>
      </c>
      <c r="L234" s="36">
        <v>2</v>
      </c>
      <c r="M234" s="36" t="str">
        <f>IF(טבלה1[[#This Row],[עמודה53]]&gt;2000,"Yes","No")</f>
        <v>No</v>
      </c>
      <c r="N234" s="36">
        <v>9</v>
      </c>
      <c r="O234" s="36">
        <f>AVERAGE(טבלה1[[#This Row],[עמודה52]:[עמודה53]])</f>
        <v>5.5</v>
      </c>
      <c r="P234" s="36" t="str">
        <f>IF(טבלה1[[#This Row],[עמודה4]]="&lt; $25 / hr","0$ - $25 / hr",טבלה1[[#This Row],[עמודה4]])</f>
        <v>$50 - $99 / hr</v>
      </c>
      <c r="Q234" s="12" t="str" cm="1">
        <f t="array" ref="Q234">INDEX(_xlfn.TEXTSPLIT(טבלה1[[#This Row],[עמודה55]],"-"),1)</f>
        <v xml:space="preserve">$50 </v>
      </c>
      <c r="R234" s="21" t="str" cm="1">
        <f t="array" ref="R234">INDEX(_xlfn.TEXTSPLIT(INDEX(_xlfn.TEXTSPLIT(טבלה1[[#This Row],[עמודה55]],"-"),2),"/"),1)</f>
        <v xml:space="preserve"> $99 </v>
      </c>
      <c r="S234" s="36">
        <f>AVERAGE(טבלה1[[#This Row],[עמודה59]:[עמודה60]])</f>
        <v>74.5</v>
      </c>
      <c r="T234" s="38">
        <f>VALUE(SUBSTITUTE(טבלה1[[#This Row],[עמודה56]],"$",""))</f>
        <v>50</v>
      </c>
      <c r="U234" s="38">
        <f>VALUE(SUBSTITUTE(טבלה1[[#This Row],[עמודה57]],"$",""))</f>
        <v>99</v>
      </c>
      <c r="V234" s="38" t="str">
        <f>IF(טבלה1[[#This Row],[עמודה58]]&gt;30,"Yes","No")</f>
        <v>Yes</v>
      </c>
    </row>
    <row r="235" spans="1:22" x14ac:dyDescent="0.15">
      <c r="A235" s="32" t="s">
        <v>621</v>
      </c>
      <c r="B235" s="39" t="s">
        <v>622</v>
      </c>
      <c r="C235" s="39" t="s">
        <v>66</v>
      </c>
      <c r="D235" s="40">
        <v>1000</v>
      </c>
      <c r="E235" s="39" t="s">
        <v>63</v>
      </c>
      <c r="F235" s="39" t="s">
        <v>117</v>
      </c>
      <c r="G235" s="36" t="str">
        <f t="shared" si="3"/>
        <v>Low</v>
      </c>
      <c r="H235" s="41">
        <v>0.2</v>
      </c>
      <c r="I235" s="11" t="str" cm="1">
        <f t="array" ref="I235">INDEX(_xlfn.TEXTSPLIT(טבלה1[[#This Row],[עמודה2]],","),1)</f>
        <v>Kyiv</v>
      </c>
      <c r="J235" s="12" t="str" cm="1">
        <f t="array" ref="J235">INDEX(_xlfn.TEXTSPLIT(טבלה1[[#This Row],[עמודה2]],","),2)</f>
        <v xml:space="preserve"> Ukraine</v>
      </c>
      <c r="K235" s="43" t="str">
        <f>_xlfn.CONCAT(טבלה1[[#This Row],[AI_Companies]]," ",טבלה1[[#This Row],[עמודה1]])</f>
        <v>Storypoint http://storypoint.team</v>
      </c>
      <c r="L235" s="28">
        <v>2</v>
      </c>
      <c r="M235" s="28" t="str">
        <f>IF(טבלה1[[#This Row],[עמודה53]]&gt;2000,"Yes","No")</f>
        <v>No</v>
      </c>
      <c r="N235" s="28">
        <v>9</v>
      </c>
      <c r="O235" s="28">
        <f>AVERAGE(טבלה1[[#This Row],[עמודה52]:[עמודה53]])</f>
        <v>5.5</v>
      </c>
      <c r="P235" s="28" t="str">
        <f>IF(טבלה1[[#This Row],[עמודה4]]="&lt; $25 / hr","0$ - $25 / hr",טבלה1[[#This Row],[עמודה4]])</f>
        <v>$25 - $49 / hr</v>
      </c>
      <c r="Q235" s="12" t="str" cm="1">
        <f t="array" ref="Q235">INDEX(_xlfn.TEXTSPLIT(טבלה1[[#This Row],[עמודה55]],"-"),1)</f>
        <v xml:space="preserve">$25 </v>
      </c>
      <c r="R235" s="21" t="str" cm="1">
        <f t="array" ref="R235">INDEX(_xlfn.TEXTSPLIT(INDEX(_xlfn.TEXTSPLIT(טבלה1[[#This Row],[עמודה55]],"-"),2),"/"),1)</f>
        <v xml:space="preserve"> $49 </v>
      </c>
      <c r="S235" s="28">
        <f>AVERAGE(טבלה1[[#This Row],[עמודה59]:[עמודה60]])</f>
        <v>37</v>
      </c>
      <c r="T235" s="31">
        <f>VALUE(SUBSTITUTE(טבלה1[[#This Row],[עמודה56]],"$",""))</f>
        <v>25</v>
      </c>
      <c r="U235" s="31">
        <f>VALUE(SUBSTITUTE(טבלה1[[#This Row],[עמודה57]],"$",""))</f>
        <v>49</v>
      </c>
      <c r="V235" s="31" t="str">
        <f>IF(טבלה1[[#This Row],[עמודה58]]&gt;30,"Yes","No")</f>
        <v>Yes</v>
      </c>
    </row>
    <row r="236" spans="1:22" x14ac:dyDescent="0.15">
      <c r="A236" s="32" t="s">
        <v>623</v>
      </c>
      <c r="B236" s="33" t="s">
        <v>624</v>
      </c>
      <c r="C236" s="33" t="s">
        <v>625</v>
      </c>
      <c r="D236" s="44">
        <v>10000</v>
      </c>
      <c r="E236" s="33" t="s">
        <v>14</v>
      </c>
      <c r="F236" s="33" t="s">
        <v>29</v>
      </c>
      <c r="G236" s="36" t="str">
        <f t="shared" si="3"/>
        <v>Low</v>
      </c>
      <c r="H236" s="34">
        <v>0.2</v>
      </c>
      <c r="I236" s="11" t="str" cm="1">
        <f t="array" ref="I236">INDEX(_xlfn.TEXTSPLIT(טבלה1[[#This Row],[עמודה2]],","),1)</f>
        <v>Toronto</v>
      </c>
      <c r="J236" s="12" t="str" cm="1">
        <f t="array" ref="J236">INDEX(_xlfn.TEXTSPLIT(טבלה1[[#This Row],[עמודה2]],","),2)</f>
        <v xml:space="preserve"> Canada</v>
      </c>
      <c r="K236" s="37" t="str">
        <f>_xlfn.CONCAT(טבלה1[[#This Row],[AI_Companies]]," ",טבלה1[[#This Row],[עמודה1]])</f>
        <v>ThinkLuna https://www.thinkluna.ca/</v>
      </c>
      <c r="L236" s="36">
        <v>10</v>
      </c>
      <c r="M236" s="36" t="str">
        <f>IF(טבלה1[[#This Row],[עמודה53]]&gt;2000,"Yes","No")</f>
        <v>No</v>
      </c>
      <c r="N236" s="36">
        <v>49</v>
      </c>
      <c r="O236" s="36">
        <f>AVERAGE(טבלה1[[#This Row],[עמודה52]:[עמודה53]])</f>
        <v>5.5</v>
      </c>
      <c r="P236" s="36" t="str">
        <f>IF(טבלה1[[#This Row],[עמודה4]]="&lt; $25 / hr","0$ - $25 / hr",טבלה1[[#This Row],[עמודה4]])</f>
        <v>$150 - $199 / hr</v>
      </c>
      <c r="Q236" s="12" t="str" cm="1">
        <f t="array" ref="Q236">INDEX(_xlfn.TEXTSPLIT(טבלה1[[#This Row],[עמודה55]],"-"),1)</f>
        <v xml:space="preserve">$150 </v>
      </c>
      <c r="R236" s="21" t="str" cm="1">
        <f t="array" ref="R236">INDEX(_xlfn.TEXTSPLIT(INDEX(_xlfn.TEXTSPLIT(טבלה1[[#This Row],[עמודה55]],"-"),2),"/"),1)</f>
        <v xml:space="preserve"> $199 </v>
      </c>
      <c r="S236" s="36">
        <f>AVERAGE(טבלה1[[#This Row],[עמודה59]:[עמודה60]])</f>
        <v>174.5</v>
      </c>
      <c r="T236" s="38">
        <f>VALUE(SUBSTITUTE(טבלה1[[#This Row],[עמודה56]],"$",""))</f>
        <v>150</v>
      </c>
      <c r="U236" s="38">
        <f>VALUE(SUBSTITUTE(טבלה1[[#This Row],[עמודה57]],"$",""))</f>
        <v>199</v>
      </c>
      <c r="V236" s="38" t="str">
        <f>IF(טבלה1[[#This Row],[עמודה58]]&gt;30,"Yes","No")</f>
        <v>Yes</v>
      </c>
    </row>
    <row r="237" spans="1:22" x14ac:dyDescent="0.15">
      <c r="A237" s="32" t="s">
        <v>626</v>
      </c>
      <c r="B237" s="39" t="s">
        <v>627</v>
      </c>
      <c r="C237" s="39" t="s">
        <v>177</v>
      </c>
      <c r="D237" s="40">
        <v>1000</v>
      </c>
      <c r="E237" s="39" t="s">
        <v>14</v>
      </c>
      <c r="F237" s="39" t="s">
        <v>117</v>
      </c>
      <c r="G237" s="36" t="str">
        <f t="shared" si="3"/>
        <v>Low</v>
      </c>
      <c r="H237" s="41">
        <v>0.1</v>
      </c>
      <c r="I237" s="11" t="str" cm="1">
        <f t="array" ref="I237">INDEX(_xlfn.TEXTSPLIT(טבלה1[[#This Row],[עמודה2]],","),1)</f>
        <v>Aluva</v>
      </c>
      <c r="J237" s="12" t="str" cm="1">
        <f t="array" ref="J237">INDEX(_xlfn.TEXTSPLIT(טבלה1[[#This Row],[עמודה2]],","),2)</f>
        <v xml:space="preserve"> India</v>
      </c>
      <c r="K237" s="43" t="str">
        <f>_xlfn.CONCAT(טבלה1[[#This Row],[AI_Companies]]," ",טבלה1[[#This Row],[עמודה1]])</f>
        <v>texol https://www.texolworld.com</v>
      </c>
      <c r="L237" s="28">
        <v>2</v>
      </c>
      <c r="M237" s="28" t="str">
        <f>IF(טבלה1[[#This Row],[עמודה53]]&gt;2000,"Yes","No")</f>
        <v>No</v>
      </c>
      <c r="N237" s="28">
        <v>9</v>
      </c>
      <c r="O237" s="28">
        <f>AVERAGE(טבלה1[[#This Row],[עמודה52]:[עמודה53]])</f>
        <v>29.5</v>
      </c>
      <c r="P237" s="28" t="str">
        <f>IF(טבלה1[[#This Row],[עמודה4]]="&lt; $25 / hr","0$ - $25 / hr",טבלה1[[#This Row],[עמודה4]])</f>
        <v>0$ - $25 / hr</v>
      </c>
      <c r="Q237" s="12" t="str" cm="1">
        <f t="array" ref="Q237">INDEX(_xlfn.TEXTSPLIT(טבלה1[[#This Row],[עמודה55]],"-"),1)</f>
        <v xml:space="preserve">0$ </v>
      </c>
      <c r="R237" s="21" t="str" cm="1">
        <f t="array" ref="R237">INDEX(_xlfn.TEXTSPLIT(INDEX(_xlfn.TEXTSPLIT(טבלה1[[#This Row],[עמודה55]],"-"),2),"/"),1)</f>
        <v xml:space="preserve"> $25 </v>
      </c>
      <c r="S237" s="28">
        <f>AVERAGE(טבלה1[[#This Row],[עמודה59]:[עמודה60]])</f>
        <v>12.5</v>
      </c>
      <c r="T237" s="31">
        <f>VALUE(SUBSTITUTE(טבלה1[[#This Row],[עמודה56]],"$",""))</f>
        <v>0</v>
      </c>
      <c r="U237" s="31">
        <f>VALUE(SUBSTITUTE(טבלה1[[#This Row],[עמודה57]],"$",""))</f>
        <v>25</v>
      </c>
      <c r="V237" s="31" t="str">
        <f>IF(טבלה1[[#This Row],[עמודה58]]&gt;30,"Yes","No")</f>
        <v>No</v>
      </c>
    </row>
    <row r="238" spans="1:22" x14ac:dyDescent="0.15">
      <c r="A238" s="32" t="s">
        <v>628</v>
      </c>
      <c r="B238" s="33" t="s">
        <v>629</v>
      </c>
      <c r="C238" s="33" t="s">
        <v>20</v>
      </c>
      <c r="D238" s="44">
        <v>1000</v>
      </c>
      <c r="E238" s="33" t="s">
        <v>9</v>
      </c>
      <c r="F238" s="33" t="s">
        <v>10</v>
      </c>
      <c r="G238" s="36" t="str">
        <f t="shared" si="3"/>
        <v>Low</v>
      </c>
      <c r="H238" s="34">
        <v>0.1</v>
      </c>
      <c r="I238" s="11" t="str" cm="1">
        <f t="array" ref="I238">INDEX(_xlfn.TEXTSPLIT(טבלה1[[#This Row],[עמודה2]],","),1)</f>
        <v>Sahibzada Ajit Singh Nagar</v>
      </c>
      <c r="J238" s="12" t="str" cm="1">
        <f t="array" ref="J238">INDEX(_xlfn.TEXTSPLIT(טבלה1[[#This Row],[עמודה2]],","),2)</f>
        <v xml:space="preserve"> India</v>
      </c>
      <c r="K238" s="37" t="str">
        <f>_xlfn.CONCAT(טבלה1[[#This Row],[AI_Companies]]," ",טבלה1[[#This Row],[עמודה1]])</f>
        <v>TechStriker http://www.techstriker.com</v>
      </c>
      <c r="L238" s="36">
        <v>50</v>
      </c>
      <c r="M238" s="36" t="str">
        <f>IF(טבלה1[[#This Row],[עמודה53]]&gt;2000,"Yes","No")</f>
        <v>No</v>
      </c>
      <c r="N238" s="36">
        <v>249</v>
      </c>
      <c r="O238" s="36">
        <f>AVERAGE(טבלה1[[#This Row],[עמודה52]:[עמודה53]])</f>
        <v>5.5</v>
      </c>
      <c r="P238" s="36" t="str">
        <f>IF(טבלה1[[#This Row],[עמודה4]]="&lt; $25 / hr","0$ - $25 / hr",טבלה1[[#This Row],[עמודה4]])</f>
        <v>0$ - $25 / hr</v>
      </c>
      <c r="Q238" s="12" t="str" cm="1">
        <f t="array" ref="Q238">INDEX(_xlfn.TEXTSPLIT(טבלה1[[#This Row],[עמודה55]],"-"),1)</f>
        <v xml:space="preserve">0$ </v>
      </c>
      <c r="R238" s="21" t="str" cm="1">
        <f t="array" ref="R238">INDEX(_xlfn.TEXTSPLIT(INDEX(_xlfn.TEXTSPLIT(טבלה1[[#This Row],[עמודה55]],"-"),2),"/"),1)</f>
        <v xml:space="preserve"> $25 </v>
      </c>
      <c r="S238" s="36">
        <f>AVERAGE(טבלה1[[#This Row],[עמודה59]:[עמודה60]])</f>
        <v>12.5</v>
      </c>
      <c r="T238" s="38">
        <f>VALUE(SUBSTITUTE(טבלה1[[#This Row],[עמודה56]],"$",""))</f>
        <v>0</v>
      </c>
      <c r="U238" s="38">
        <f>VALUE(SUBSTITUTE(טבלה1[[#This Row],[עמודה57]],"$",""))</f>
        <v>25</v>
      </c>
      <c r="V238" s="38" t="str">
        <f>IF(טבלה1[[#This Row],[עמודה58]]&gt;30,"Yes","No")</f>
        <v>No</v>
      </c>
    </row>
    <row r="239" spans="1:22" x14ac:dyDescent="0.15">
      <c r="A239" s="32" t="s">
        <v>630</v>
      </c>
      <c r="B239" s="39" t="s">
        <v>631</v>
      </c>
      <c r="C239" s="39" t="s">
        <v>308</v>
      </c>
      <c r="D239" s="40">
        <v>1000</v>
      </c>
      <c r="E239" s="39" t="s">
        <v>14</v>
      </c>
      <c r="F239" s="39" t="s">
        <v>10</v>
      </c>
      <c r="G239" s="36" t="str">
        <f t="shared" si="3"/>
        <v>Low</v>
      </c>
      <c r="H239" s="41">
        <v>0.1</v>
      </c>
      <c r="I239" s="11" t="str" cm="1">
        <f t="array" ref="I239">INDEX(_xlfn.TEXTSPLIT(טבלה1[[#This Row],[עמודה2]],","),1)</f>
        <v>New York</v>
      </c>
      <c r="J239" s="12" t="str" cm="1">
        <f t="array" ref="J239">INDEX(_xlfn.TEXTSPLIT(טבלה1[[#This Row],[עמודה2]],","),2)</f>
        <v xml:space="preserve"> NY</v>
      </c>
      <c r="K239" s="43" t="str">
        <f>_xlfn.CONCAT(טבלה1[[#This Row],[AI_Companies]]," ",טבלה1[[#This Row],[עמודה1]])</f>
        <v>Match.dev https://www.match.dev/</v>
      </c>
      <c r="L239" s="28">
        <v>50</v>
      </c>
      <c r="M239" s="28" t="str">
        <f>IF(טבלה1[[#This Row],[עמודה53]]&gt;2000,"Yes","No")</f>
        <v>No</v>
      </c>
      <c r="N239" s="28">
        <v>249</v>
      </c>
      <c r="O239" s="28">
        <f>AVERAGE(טבלה1[[#This Row],[עמודה52]:[עמודה53]])</f>
        <v>149.5</v>
      </c>
      <c r="P239" s="28" t="str">
        <f>IF(טבלה1[[#This Row],[עמודה4]]="&lt; $25 / hr","0$ - $25 / hr",טבלה1[[#This Row],[עמודה4]])</f>
        <v>$50 - $99 / hr</v>
      </c>
      <c r="Q239" s="12" t="str" cm="1">
        <f t="array" ref="Q239">INDEX(_xlfn.TEXTSPLIT(טבלה1[[#This Row],[עמודה55]],"-"),1)</f>
        <v xml:space="preserve">$50 </v>
      </c>
      <c r="R239" s="21" t="str" cm="1">
        <f t="array" ref="R239">INDEX(_xlfn.TEXTSPLIT(INDEX(_xlfn.TEXTSPLIT(טבלה1[[#This Row],[עמודה55]],"-"),2),"/"),1)</f>
        <v xml:space="preserve"> $99 </v>
      </c>
      <c r="S239" s="28">
        <f>AVERAGE(טבלה1[[#This Row],[עמודה59]:[עמודה60]])</f>
        <v>74.5</v>
      </c>
      <c r="T239" s="31">
        <f>VALUE(SUBSTITUTE(טבלה1[[#This Row],[עמודה56]],"$",""))</f>
        <v>50</v>
      </c>
      <c r="U239" s="31">
        <f>VALUE(SUBSTITUTE(טבלה1[[#This Row],[עמודה57]],"$",""))</f>
        <v>99</v>
      </c>
      <c r="V239" s="31" t="str">
        <f>IF(טבלה1[[#This Row],[עמודה58]]&gt;30,"Yes","No")</f>
        <v>Yes</v>
      </c>
    </row>
    <row r="240" spans="1:22" x14ac:dyDescent="0.15">
      <c r="A240" s="32" t="s">
        <v>632</v>
      </c>
      <c r="B240" s="33" t="s">
        <v>633</v>
      </c>
      <c r="C240" s="33" t="s">
        <v>634</v>
      </c>
      <c r="D240" s="44">
        <v>10000</v>
      </c>
      <c r="E240" s="33" t="s">
        <v>14</v>
      </c>
      <c r="F240" s="33" t="s">
        <v>29</v>
      </c>
      <c r="G240" s="36" t="str">
        <f t="shared" si="3"/>
        <v>Low</v>
      </c>
      <c r="H240" s="34">
        <v>0.1</v>
      </c>
      <c r="I240" s="11" t="str" cm="1">
        <f t="array" ref="I240">INDEX(_xlfn.TEXTSPLIT(טבלה1[[#This Row],[עמודה2]],","),1)</f>
        <v>Noida</v>
      </c>
      <c r="J240" s="12" t="str" cm="1">
        <f t="array" ref="J240">INDEX(_xlfn.TEXTSPLIT(טבלה1[[#This Row],[עמודה2]],","),2)</f>
        <v xml:space="preserve"> India</v>
      </c>
      <c r="K240" s="37" t="str">
        <f>_xlfn.CONCAT(טבלה1[[#This Row],[AI_Companies]]," ",טבלה1[[#This Row],[עמודה1]])</f>
        <v>PlaxonicTechnologies http://www.plaxonic.com/</v>
      </c>
      <c r="L240" s="36">
        <v>10</v>
      </c>
      <c r="M240" s="36" t="str">
        <f>IF(טבלה1[[#This Row],[עמודה53]]&gt;2000,"Yes","No")</f>
        <v>No</v>
      </c>
      <c r="N240" s="36">
        <v>49</v>
      </c>
      <c r="O240" s="36">
        <f>AVERAGE(טבלה1[[#This Row],[עמודה52]:[עמודה53]])</f>
        <v>149.5</v>
      </c>
      <c r="P240" s="36" t="str">
        <f>IF(טבלה1[[#This Row],[עמודה4]]="&lt; $25 / hr","0$ - $25 / hr",טבלה1[[#This Row],[עמודה4]])</f>
        <v>0$ - $25 / hr</v>
      </c>
      <c r="Q240" s="12" t="str" cm="1">
        <f t="array" ref="Q240">INDEX(_xlfn.TEXTSPLIT(טבלה1[[#This Row],[עמודה55]],"-"),1)</f>
        <v xml:space="preserve">0$ </v>
      </c>
      <c r="R240" s="21" t="str" cm="1">
        <f t="array" ref="R240">INDEX(_xlfn.TEXTSPLIT(INDEX(_xlfn.TEXTSPLIT(טבלה1[[#This Row],[עמודה55]],"-"),2),"/"),1)</f>
        <v xml:space="preserve"> $25 </v>
      </c>
      <c r="S240" s="36">
        <f>AVERAGE(טבלה1[[#This Row],[עמודה59]:[עמודה60]])</f>
        <v>12.5</v>
      </c>
      <c r="T240" s="38">
        <f>VALUE(SUBSTITUTE(טבלה1[[#This Row],[עמודה56]],"$",""))</f>
        <v>0</v>
      </c>
      <c r="U240" s="38">
        <f>VALUE(SUBSTITUTE(טבלה1[[#This Row],[עמודה57]],"$",""))</f>
        <v>25</v>
      </c>
      <c r="V240" s="38" t="str">
        <f>IF(טבלה1[[#This Row],[עמודה58]]&gt;30,"Yes","No")</f>
        <v>No</v>
      </c>
    </row>
    <row r="241" spans="1:22" x14ac:dyDescent="0.15">
      <c r="A241" s="32" t="s">
        <v>635</v>
      </c>
      <c r="B241" s="39" t="s">
        <v>636</v>
      </c>
      <c r="C241" s="39" t="s">
        <v>637</v>
      </c>
      <c r="D241" s="40">
        <v>1000</v>
      </c>
      <c r="E241" s="39" t="s">
        <v>9</v>
      </c>
      <c r="F241" s="39" t="s">
        <v>5</v>
      </c>
      <c r="G241" s="36" t="str">
        <f t="shared" si="3"/>
        <v>Low</v>
      </c>
      <c r="H241" s="41">
        <v>0.1</v>
      </c>
      <c r="I241" s="11" t="str" cm="1">
        <f t="array" ref="I241">INDEX(_xlfn.TEXTSPLIT(טבלה1[[#This Row],[עמודה2]],","),1)</f>
        <v>Winter Park</v>
      </c>
      <c r="J241" s="12" t="str" cm="1">
        <f t="array" ref="J241">INDEX(_xlfn.TEXTSPLIT(טבלה1[[#This Row],[עמודה2]],","),2)</f>
        <v xml:space="preserve"> FL</v>
      </c>
      <c r="K241" s="43" t="str">
        <f>_xlfn.CONCAT(טבלה1[[#This Row],[AI_Companies]]," ",טבלה1[[#This Row],[עמודה1]])</f>
        <v>Slashdev https://slashdev.io</v>
      </c>
      <c r="L241" s="28">
        <v>250</v>
      </c>
      <c r="M241" s="28" t="str">
        <f>IF(טבלה1[[#This Row],[עמודה53]]&gt;2000,"Yes","No")</f>
        <v>No</v>
      </c>
      <c r="N241" s="28">
        <v>999</v>
      </c>
      <c r="O241" s="28">
        <f>AVERAGE(טבלה1[[#This Row],[עמודה52]:[עמודה53]])</f>
        <v>29.5</v>
      </c>
      <c r="P241" s="28" t="str">
        <f>IF(טבלה1[[#This Row],[עמודה4]]="&lt; $25 / hr","0$ - $25 / hr",טבלה1[[#This Row],[עמודה4]])</f>
        <v>0$ - $25 / hr</v>
      </c>
      <c r="Q241" s="12" t="str" cm="1">
        <f t="array" ref="Q241">INDEX(_xlfn.TEXTSPLIT(טבלה1[[#This Row],[עמודה55]],"-"),1)</f>
        <v xml:space="preserve">0$ </v>
      </c>
      <c r="R241" s="21" t="str" cm="1">
        <f t="array" ref="R241">INDEX(_xlfn.TEXTSPLIT(INDEX(_xlfn.TEXTSPLIT(טבלה1[[#This Row],[עמודה55]],"-"),2),"/"),1)</f>
        <v xml:space="preserve"> $25 </v>
      </c>
      <c r="S241" s="28">
        <f>AVERAGE(טבלה1[[#This Row],[עמודה59]:[עמודה60]])</f>
        <v>12.5</v>
      </c>
      <c r="T241" s="31">
        <f>VALUE(SUBSTITUTE(טבלה1[[#This Row],[עמודה56]],"$",""))</f>
        <v>0</v>
      </c>
      <c r="U241" s="31">
        <f>VALUE(SUBSTITUTE(טבלה1[[#This Row],[עמודה57]],"$",""))</f>
        <v>25</v>
      </c>
      <c r="V241" s="31" t="str">
        <f>IF(טבלה1[[#This Row],[עמודה58]]&gt;30,"Yes","No")</f>
        <v>No</v>
      </c>
    </row>
    <row r="242" spans="1:22" x14ac:dyDescent="0.15">
      <c r="A242" s="32" t="s">
        <v>638</v>
      </c>
      <c r="B242" s="33" t="s">
        <v>639</v>
      </c>
      <c r="C242" s="33" t="s">
        <v>640</v>
      </c>
      <c r="D242" s="44">
        <v>5000</v>
      </c>
      <c r="E242" s="33" t="s">
        <v>33</v>
      </c>
      <c r="F242" s="33" t="s">
        <v>29</v>
      </c>
      <c r="G242" s="36" t="str">
        <f t="shared" si="3"/>
        <v>Low</v>
      </c>
      <c r="H242" s="34">
        <v>0.1</v>
      </c>
      <c r="I242" s="11" t="str" cm="1">
        <f t="array" ref="I242">INDEX(_xlfn.TEXTSPLIT(טבלה1[[#This Row],[עמודה2]],","),1)</f>
        <v>Boston</v>
      </c>
      <c r="J242" s="12" t="str" cm="1">
        <f t="array" ref="J242">INDEX(_xlfn.TEXTSPLIT(טבלה1[[#This Row],[עמודה2]],","),2)</f>
        <v xml:space="preserve"> MA</v>
      </c>
      <c r="K242" s="37" t="str">
        <f>_xlfn.CONCAT(טבלה1[[#This Row],[AI_Companies]]," ",טבלה1[[#This Row],[עמודה1]])</f>
        <v>PolianceSoftwareDevelopment http://www.poliance.com</v>
      </c>
      <c r="L242" s="36">
        <v>10</v>
      </c>
      <c r="M242" s="36" t="str">
        <f>IF(טבלה1[[#This Row],[עמודה53]]&gt;2000,"Yes","No")</f>
        <v>No</v>
      </c>
      <c r="N242" s="36">
        <v>49</v>
      </c>
      <c r="O242" s="36">
        <f>AVERAGE(טבלה1[[#This Row],[עמודה52]:[עמודה53]])</f>
        <v>624.5</v>
      </c>
      <c r="P242" s="36" t="str">
        <f>IF(טבלה1[[#This Row],[עמודה4]]="&lt; $25 / hr","0$ - $25 / hr",טבלה1[[#This Row],[עמודה4]])</f>
        <v>$50 - $99 / hr</v>
      </c>
      <c r="Q242" s="12" t="str" cm="1">
        <f t="array" ref="Q242">INDEX(_xlfn.TEXTSPLIT(טבלה1[[#This Row],[עמודה55]],"-"),1)</f>
        <v xml:space="preserve">$50 </v>
      </c>
      <c r="R242" s="21" t="str" cm="1">
        <f t="array" ref="R242">INDEX(_xlfn.TEXTSPLIT(INDEX(_xlfn.TEXTSPLIT(טבלה1[[#This Row],[עמודה55]],"-"),2),"/"),1)</f>
        <v xml:space="preserve"> $99 </v>
      </c>
      <c r="S242" s="36">
        <f>AVERAGE(טבלה1[[#This Row],[עמודה59]:[עמודה60]])</f>
        <v>74.5</v>
      </c>
      <c r="T242" s="38">
        <f>VALUE(SUBSTITUTE(טבלה1[[#This Row],[עמודה56]],"$",""))</f>
        <v>50</v>
      </c>
      <c r="U242" s="38">
        <f>VALUE(SUBSTITUTE(טבלה1[[#This Row],[עמודה57]],"$",""))</f>
        <v>99</v>
      </c>
      <c r="V242" s="38" t="str">
        <f>IF(טבלה1[[#This Row],[עמודה58]]&gt;30,"Yes","No")</f>
        <v>Yes</v>
      </c>
    </row>
    <row r="243" spans="1:22" x14ac:dyDescent="0.15">
      <c r="A243" s="32" t="s">
        <v>641</v>
      </c>
      <c r="B243" s="39" t="s">
        <v>642</v>
      </c>
      <c r="C243" s="39" t="s">
        <v>102</v>
      </c>
      <c r="D243" s="40">
        <v>5000</v>
      </c>
      <c r="E243" s="39" t="s">
        <v>9</v>
      </c>
      <c r="F243" s="39" t="s">
        <v>117</v>
      </c>
      <c r="G243" s="36" t="str">
        <f t="shared" si="3"/>
        <v>Low</v>
      </c>
      <c r="H243" s="41">
        <v>0.4</v>
      </c>
      <c r="I243" s="11" t="str" cm="1">
        <f t="array" ref="I243">INDEX(_xlfn.TEXTSPLIT(טבלה1[[#This Row],[עמודה2]],","),1)</f>
        <v>Washington D.C.</v>
      </c>
      <c r="J243" s="12" t="str" cm="1">
        <f t="array" ref="J243">INDEX(_xlfn.TEXTSPLIT(טבלה1[[#This Row],[עמודה2]],","),2)</f>
        <v xml:space="preserve"> WA</v>
      </c>
      <c r="K243" s="43" t="str">
        <f>_xlfn.CONCAT(טבלה1[[#This Row],[AI_Companies]]," ",טבלה1[[#This Row],[עמודה1]])</f>
        <v>HenoteTechnologies http://www.Henote.com</v>
      </c>
      <c r="L243" s="28">
        <v>2</v>
      </c>
      <c r="M243" s="28" t="str">
        <f>IF(טבלה1[[#This Row],[עמודה53]]&gt;2000,"Yes","No")</f>
        <v>No</v>
      </c>
      <c r="N243" s="28">
        <v>9</v>
      </c>
      <c r="O243" s="28">
        <f>AVERAGE(טבלה1[[#This Row],[עמודה52]:[עמודה53]])</f>
        <v>29.5</v>
      </c>
      <c r="P243" s="28" t="str">
        <f>IF(טבלה1[[#This Row],[עמודה4]]="&lt; $25 / hr","0$ - $25 / hr",טבלה1[[#This Row],[עמודה4]])</f>
        <v>$25 - $49 / hr</v>
      </c>
      <c r="Q243" s="12" t="str" cm="1">
        <f t="array" ref="Q243">INDEX(_xlfn.TEXTSPLIT(טבלה1[[#This Row],[עמודה55]],"-"),1)</f>
        <v xml:space="preserve">$25 </v>
      </c>
      <c r="R243" s="21" t="str" cm="1">
        <f t="array" ref="R243">INDEX(_xlfn.TEXTSPLIT(INDEX(_xlfn.TEXTSPLIT(טבלה1[[#This Row],[עמודה55]],"-"),2),"/"),1)</f>
        <v xml:space="preserve"> $49 </v>
      </c>
      <c r="S243" s="28">
        <f>AVERAGE(טבלה1[[#This Row],[עמודה59]:[עמודה60]])</f>
        <v>37</v>
      </c>
      <c r="T243" s="31">
        <f>VALUE(SUBSTITUTE(טבלה1[[#This Row],[עמודה56]],"$",""))</f>
        <v>25</v>
      </c>
      <c r="U243" s="31">
        <f>VALUE(SUBSTITUTE(טבלה1[[#This Row],[עמודה57]],"$",""))</f>
        <v>49</v>
      </c>
      <c r="V243" s="31" t="str">
        <f>IF(טבלה1[[#This Row],[עמודה58]]&gt;30,"Yes","No")</f>
        <v>Yes</v>
      </c>
    </row>
    <row r="244" spans="1:22" x14ac:dyDescent="0.15">
      <c r="A244" s="32" t="s">
        <v>643</v>
      </c>
      <c r="B244" s="33" t="s">
        <v>644</v>
      </c>
      <c r="C244" s="33" t="s">
        <v>32</v>
      </c>
      <c r="D244" s="44">
        <v>5000</v>
      </c>
      <c r="E244" s="33" t="s">
        <v>33</v>
      </c>
      <c r="F244" s="33" t="s">
        <v>29</v>
      </c>
      <c r="G244" s="36" t="str">
        <f t="shared" si="3"/>
        <v>Low</v>
      </c>
      <c r="H244" s="34">
        <v>0.15</v>
      </c>
      <c r="I244" s="11" t="str" cm="1">
        <f t="array" ref="I244">INDEX(_xlfn.TEXTSPLIT(טבלה1[[#This Row],[עמודה2]],","),1)</f>
        <v>London</v>
      </c>
      <c r="J244" s="12" t="str" cm="1">
        <f t="array" ref="J244">INDEX(_xlfn.TEXTSPLIT(טבלה1[[#This Row],[עמודה2]],","),2)</f>
        <v xml:space="preserve"> United Kingdom</v>
      </c>
      <c r="K244" s="37" t="str">
        <f>_xlfn.CONCAT(טבלה1[[#This Row],[AI_Companies]]," ",טבלה1[[#This Row],[עמודה1]])</f>
        <v>AegasisLabs http://www.aegasislabs.com/</v>
      </c>
      <c r="L244" s="36">
        <v>10</v>
      </c>
      <c r="M244" s="36" t="str">
        <f>IF(טבלה1[[#This Row],[עמודה53]]&gt;2000,"Yes","No")</f>
        <v>No</v>
      </c>
      <c r="N244" s="36">
        <v>49</v>
      </c>
      <c r="O244" s="36">
        <f>AVERAGE(טבלה1[[#This Row],[עמודה52]:[עמודה53]])</f>
        <v>5.5</v>
      </c>
      <c r="P244" s="36" t="str">
        <f>IF(טבלה1[[#This Row],[עמודה4]]="&lt; $25 / hr","0$ - $25 / hr",טבלה1[[#This Row],[עמודה4]])</f>
        <v>$50 - $99 / hr</v>
      </c>
      <c r="Q244" s="12" t="str" cm="1">
        <f t="array" ref="Q244">INDEX(_xlfn.TEXTSPLIT(טבלה1[[#This Row],[עמודה55]],"-"),1)</f>
        <v xml:space="preserve">$50 </v>
      </c>
      <c r="R244" s="21" t="str" cm="1">
        <f t="array" ref="R244">INDEX(_xlfn.TEXTSPLIT(INDEX(_xlfn.TEXTSPLIT(טבלה1[[#This Row],[עמודה55]],"-"),2),"/"),1)</f>
        <v xml:space="preserve"> $99 </v>
      </c>
      <c r="S244" s="36">
        <f>AVERAGE(טבלה1[[#This Row],[עמודה59]:[עמודה60]])</f>
        <v>74.5</v>
      </c>
      <c r="T244" s="38">
        <f>VALUE(SUBSTITUTE(טבלה1[[#This Row],[עמודה56]],"$",""))</f>
        <v>50</v>
      </c>
      <c r="U244" s="38">
        <f>VALUE(SUBSTITUTE(טבלה1[[#This Row],[עמודה57]],"$",""))</f>
        <v>99</v>
      </c>
      <c r="V244" s="38" t="str">
        <f>IF(טבלה1[[#This Row],[עמודה58]]&gt;30,"Yes","No")</f>
        <v>Yes</v>
      </c>
    </row>
    <row r="245" spans="1:22" x14ac:dyDescent="0.15">
      <c r="A245" s="32" t="s">
        <v>645</v>
      </c>
      <c r="B245" s="39" t="s">
        <v>646</v>
      </c>
      <c r="C245" s="39" t="s">
        <v>212</v>
      </c>
      <c r="D245" s="40">
        <v>25000</v>
      </c>
      <c r="E245" s="39" t="s">
        <v>9</v>
      </c>
      <c r="F245" s="39" t="s">
        <v>29</v>
      </c>
      <c r="G245" s="36" t="str">
        <f t="shared" si="3"/>
        <v>Low</v>
      </c>
      <c r="H245" s="41">
        <v>0.1</v>
      </c>
      <c r="I245" s="11" t="str" cm="1">
        <f t="array" ref="I245">INDEX(_xlfn.TEXTSPLIT(טבלה1[[#This Row],[עמודה2]],","),1)</f>
        <v>Islamabad</v>
      </c>
      <c r="J245" s="12" t="str" cm="1">
        <f t="array" ref="J245">INDEX(_xlfn.TEXTSPLIT(טבלה1[[#This Row],[עמודה2]],","),2)</f>
        <v xml:space="preserve"> Pakistan</v>
      </c>
      <c r="K245" s="43" t="str">
        <f>_xlfn.CONCAT(טבלה1[[#This Row],[AI_Companies]]," ",טבלה1[[#This Row],[עמודה1]])</f>
        <v>IdeofuzionPvtLtd. https://ideofuzion.com/</v>
      </c>
      <c r="L245" s="28">
        <v>10</v>
      </c>
      <c r="M245" s="28" t="str">
        <f>IF(טבלה1[[#This Row],[עמודה53]]&gt;2000,"Yes","No")</f>
        <v>No</v>
      </c>
      <c r="N245" s="28">
        <v>49</v>
      </c>
      <c r="O245" s="28">
        <f>AVERAGE(טבלה1[[#This Row],[עמודה52]:[עמודה53]])</f>
        <v>29.5</v>
      </c>
      <c r="P245" s="28" t="str">
        <f>IF(טבלה1[[#This Row],[עמודה4]]="&lt; $25 / hr","0$ - $25 / hr",טבלה1[[#This Row],[עמודה4]])</f>
        <v>$25 - $49 / hr</v>
      </c>
      <c r="Q245" s="12" t="str" cm="1">
        <f t="array" ref="Q245">INDEX(_xlfn.TEXTSPLIT(טבלה1[[#This Row],[עמודה55]],"-"),1)</f>
        <v xml:space="preserve">$25 </v>
      </c>
      <c r="R245" s="21" t="str" cm="1">
        <f t="array" ref="R245">INDEX(_xlfn.TEXTSPLIT(INDEX(_xlfn.TEXTSPLIT(טבלה1[[#This Row],[עמודה55]],"-"),2),"/"),1)</f>
        <v xml:space="preserve"> $49 </v>
      </c>
      <c r="S245" s="28">
        <f>AVERAGE(טבלה1[[#This Row],[עמודה59]:[עמודה60]])</f>
        <v>37</v>
      </c>
      <c r="T245" s="31">
        <f>VALUE(SUBSTITUTE(טבלה1[[#This Row],[עמודה56]],"$",""))</f>
        <v>25</v>
      </c>
      <c r="U245" s="31">
        <f>VALUE(SUBSTITUTE(טבלה1[[#This Row],[עמודה57]],"$",""))</f>
        <v>49</v>
      </c>
      <c r="V245" s="31" t="str">
        <f>IF(טבלה1[[#This Row],[עמודה58]]&gt;30,"Yes","No")</f>
        <v>Yes</v>
      </c>
    </row>
    <row r="246" spans="1:22" x14ac:dyDescent="0.15">
      <c r="A246" s="32" t="s">
        <v>647</v>
      </c>
      <c r="B246" s="33" t="s">
        <v>648</v>
      </c>
      <c r="C246" s="33" t="s">
        <v>649</v>
      </c>
      <c r="D246" s="44">
        <v>250000</v>
      </c>
      <c r="E246" s="33" t="s">
        <v>21</v>
      </c>
      <c r="F246" s="33" t="s">
        <v>29</v>
      </c>
      <c r="G246" s="36" t="str">
        <f t="shared" si="3"/>
        <v>Low</v>
      </c>
      <c r="H246" s="34">
        <v>0.15</v>
      </c>
      <c r="I246" s="11" t="str" cm="1">
        <f t="array" ref="I246">INDEX(_xlfn.TEXTSPLIT(טבלה1[[#This Row],[עמודה2]],","),1)</f>
        <v>San Francisco</v>
      </c>
      <c r="J246" s="12" t="str" cm="1">
        <f t="array" ref="J246">INDEX(_xlfn.TEXTSPLIT(טבלה1[[#This Row],[עמודה2]],","),2)</f>
        <v xml:space="preserve"> CA</v>
      </c>
      <c r="K246" s="37" t="str">
        <f>_xlfn.CONCAT(טבלה1[[#This Row],[AI_Companies]]," ",טבלה1[[#This Row],[עמודה1]])</f>
        <v>WebdevelopPRO https://webdevelop.pro</v>
      </c>
      <c r="L246" s="36">
        <v>10</v>
      </c>
      <c r="M246" s="36" t="str">
        <f>IF(טבלה1[[#This Row],[עמודה53]]&gt;2000,"Yes","No")</f>
        <v>No</v>
      </c>
      <c r="N246" s="36">
        <v>49</v>
      </c>
      <c r="O246" s="36">
        <f>AVERAGE(טבלה1[[#This Row],[עמודה52]:[עמודה53]])</f>
        <v>29.5</v>
      </c>
      <c r="P246" s="36" t="str">
        <f>IF(טבלה1[[#This Row],[עמודה4]]="&lt; $25 / hr","0$ - $25 / hr",טבלה1[[#This Row],[עמודה4]])</f>
        <v>$50 - $99 / hr</v>
      </c>
      <c r="Q246" s="12" t="str" cm="1">
        <f t="array" ref="Q246">INDEX(_xlfn.TEXTSPLIT(טבלה1[[#This Row],[עמודה55]],"-"),1)</f>
        <v xml:space="preserve">$50 </v>
      </c>
      <c r="R246" s="21" t="str" cm="1">
        <f t="array" ref="R246">INDEX(_xlfn.TEXTSPLIT(INDEX(_xlfn.TEXTSPLIT(טבלה1[[#This Row],[עמודה55]],"-"),2),"/"),1)</f>
        <v xml:space="preserve"> $99 </v>
      </c>
      <c r="S246" s="36">
        <f>AVERAGE(טבלה1[[#This Row],[עמודה59]:[עמודה60]])</f>
        <v>74.5</v>
      </c>
      <c r="T246" s="38">
        <f>VALUE(SUBSTITUTE(טבלה1[[#This Row],[עמודה56]],"$",""))</f>
        <v>50</v>
      </c>
      <c r="U246" s="38">
        <f>VALUE(SUBSTITUTE(טבלה1[[#This Row],[עמודה57]],"$",""))</f>
        <v>99</v>
      </c>
      <c r="V246" s="38" t="str">
        <f>IF(טבלה1[[#This Row],[עמודה58]]&gt;30,"Yes","No")</f>
        <v>Yes</v>
      </c>
    </row>
    <row r="247" spans="1:22" x14ac:dyDescent="0.15">
      <c r="A247" s="32" t="s">
        <v>650</v>
      </c>
      <c r="B247" s="39" t="s">
        <v>651</v>
      </c>
      <c r="C247" s="39" t="s">
        <v>361</v>
      </c>
      <c r="D247" s="40">
        <v>10000</v>
      </c>
      <c r="E247" s="39" t="s">
        <v>33</v>
      </c>
      <c r="F247" s="39" t="s">
        <v>29</v>
      </c>
      <c r="G247" s="36" t="str">
        <f t="shared" si="3"/>
        <v>Low</v>
      </c>
      <c r="H247" s="41">
        <v>0.12</v>
      </c>
      <c r="I247" s="11" t="str" cm="1">
        <f t="array" ref="I247">INDEX(_xlfn.TEXTSPLIT(טבלה1[[#This Row],[עמודה2]],","),1)</f>
        <v>Boulder</v>
      </c>
      <c r="J247" s="12" t="str" cm="1">
        <f t="array" ref="J247">INDEX(_xlfn.TEXTSPLIT(טבלה1[[#This Row],[עמודה2]],","),2)</f>
        <v xml:space="preserve"> CO</v>
      </c>
      <c r="K247" s="43" t="str">
        <f>_xlfn.CONCAT(טבלה1[[#This Row],[AI_Companies]]," ",טבלה1[[#This Row],[עמודה1]])</f>
        <v>Visiqua http://Visiqua.com</v>
      </c>
      <c r="L247" s="28">
        <v>10</v>
      </c>
      <c r="M247" s="28" t="str">
        <f>IF(טבלה1[[#This Row],[עמודה53]]&gt;2000,"Yes","No")</f>
        <v>No</v>
      </c>
      <c r="N247" s="28">
        <v>49</v>
      </c>
      <c r="O247" s="28">
        <f>AVERAGE(טבלה1[[#This Row],[עמודה52]:[עמודה53]])</f>
        <v>29.5</v>
      </c>
      <c r="P247" s="28" t="str">
        <f>IF(טבלה1[[#This Row],[עמודה4]]="&lt; $25 / hr","0$ - $25 / hr",טבלה1[[#This Row],[עמודה4]])</f>
        <v>$100 - $149 / hr</v>
      </c>
      <c r="Q247" s="12" t="str" cm="1">
        <f t="array" ref="Q247">INDEX(_xlfn.TEXTSPLIT(טבלה1[[#This Row],[עמודה55]],"-"),1)</f>
        <v xml:space="preserve">$100 </v>
      </c>
      <c r="R247" s="21" t="str" cm="1">
        <f t="array" ref="R247">INDEX(_xlfn.TEXTSPLIT(INDEX(_xlfn.TEXTSPLIT(טבלה1[[#This Row],[עמודה55]],"-"),2),"/"),1)</f>
        <v xml:space="preserve"> $149 </v>
      </c>
      <c r="S247" s="28">
        <f>AVERAGE(טבלה1[[#This Row],[עמודה59]:[עמודה60]])</f>
        <v>124.5</v>
      </c>
      <c r="T247" s="31">
        <f>VALUE(SUBSTITUTE(טבלה1[[#This Row],[עמודה56]],"$",""))</f>
        <v>100</v>
      </c>
      <c r="U247" s="31">
        <f>VALUE(SUBSTITUTE(טבלה1[[#This Row],[עמודה57]],"$",""))</f>
        <v>149</v>
      </c>
      <c r="V247" s="31" t="str">
        <f>IF(טבלה1[[#This Row],[עמודה58]]&gt;30,"Yes","No")</f>
        <v>Yes</v>
      </c>
    </row>
    <row r="248" spans="1:22" x14ac:dyDescent="0.15">
      <c r="A248" s="32" t="s">
        <v>652</v>
      </c>
      <c r="B248" s="33" t="s">
        <v>653</v>
      </c>
      <c r="C248" s="33" t="s">
        <v>20</v>
      </c>
      <c r="D248" s="44">
        <v>50000</v>
      </c>
      <c r="E248" s="33" t="s">
        <v>63</v>
      </c>
      <c r="F248" s="33" t="s">
        <v>29</v>
      </c>
      <c r="G248" s="36" t="str">
        <f t="shared" si="3"/>
        <v>Low</v>
      </c>
      <c r="H248" s="34">
        <v>0.1</v>
      </c>
      <c r="I248" s="11" t="str" cm="1">
        <f t="array" ref="I248">INDEX(_xlfn.TEXTSPLIT(טבלה1[[#This Row],[עמודה2]],","),1)</f>
        <v>Pune</v>
      </c>
      <c r="J248" s="12" t="str" cm="1">
        <f t="array" ref="J248">INDEX(_xlfn.TEXTSPLIT(טבלה1[[#This Row],[עמודה2]],","),2)</f>
        <v xml:space="preserve"> India</v>
      </c>
      <c r="K248" s="37" t="str">
        <f>_xlfn.CONCAT(טבלה1[[#This Row],[AI_Companies]]," ",טבלה1[[#This Row],[עמודה1]])</f>
        <v>DataeazeSystems http://www.dataeaze.io/</v>
      </c>
      <c r="L248" s="36">
        <v>10</v>
      </c>
      <c r="M248" s="36" t="str">
        <f>IF(טבלה1[[#This Row],[עמודה53]]&gt;2000,"Yes","No")</f>
        <v>No</v>
      </c>
      <c r="N248" s="36">
        <v>49</v>
      </c>
      <c r="O248" s="36">
        <f>AVERAGE(טבלה1[[#This Row],[עמודה52]:[עמודה53]])</f>
        <v>29.5</v>
      </c>
      <c r="P248" s="36" t="str">
        <f>IF(טבלה1[[#This Row],[עמודה4]]="&lt; $25 / hr","0$ - $25 / hr",טבלה1[[#This Row],[עמודה4]])</f>
        <v>$25 - $49 / hr</v>
      </c>
      <c r="Q248" s="12" t="str" cm="1">
        <f t="array" ref="Q248">INDEX(_xlfn.TEXTSPLIT(טבלה1[[#This Row],[עמודה55]],"-"),1)</f>
        <v xml:space="preserve">$25 </v>
      </c>
      <c r="R248" s="21" t="str" cm="1">
        <f t="array" ref="R248">INDEX(_xlfn.TEXTSPLIT(INDEX(_xlfn.TEXTSPLIT(טבלה1[[#This Row],[עמודה55]],"-"),2),"/"),1)</f>
        <v xml:space="preserve"> $49 </v>
      </c>
      <c r="S248" s="36">
        <f>AVERAGE(טבלה1[[#This Row],[עמודה59]:[עמודה60]])</f>
        <v>37</v>
      </c>
      <c r="T248" s="38">
        <f>VALUE(SUBSTITUTE(טבלה1[[#This Row],[עמודה56]],"$",""))</f>
        <v>25</v>
      </c>
      <c r="U248" s="38">
        <f>VALUE(SUBSTITUTE(טבלה1[[#This Row],[עמודה57]],"$",""))</f>
        <v>49</v>
      </c>
      <c r="V248" s="38" t="str">
        <f>IF(טבלה1[[#This Row],[עמודה58]]&gt;30,"Yes","No")</f>
        <v>Yes</v>
      </c>
    </row>
    <row r="249" spans="1:22" x14ac:dyDescent="0.15">
      <c r="A249" s="32" t="s">
        <v>654</v>
      </c>
      <c r="B249" s="39" t="s">
        <v>655</v>
      </c>
      <c r="C249" s="39" t="s">
        <v>32</v>
      </c>
      <c r="D249" s="40">
        <v>1000</v>
      </c>
      <c r="E249" s="39" t="s">
        <v>33</v>
      </c>
      <c r="F249" s="39" t="s">
        <v>117</v>
      </c>
      <c r="G249" s="36" t="str">
        <f t="shared" si="3"/>
        <v>Low</v>
      </c>
      <c r="H249" s="41">
        <v>0.3</v>
      </c>
      <c r="I249" s="11" t="str" cm="1">
        <f t="array" ref="I249">INDEX(_xlfn.TEXTSPLIT(טבלה1[[#This Row],[עמודה2]],","),1)</f>
        <v>New York</v>
      </c>
      <c r="J249" s="12" t="str" cm="1">
        <f t="array" ref="J249">INDEX(_xlfn.TEXTSPLIT(טבלה1[[#This Row],[עמודה2]],","),2)</f>
        <v xml:space="preserve"> NY</v>
      </c>
      <c r="K249" s="43" t="str">
        <f>_xlfn.CONCAT(טבלה1[[#This Row],[AI_Companies]]," ",טבלה1[[#This Row],[עמודה1]])</f>
        <v>BetaAcid https://betaacid.co</v>
      </c>
      <c r="L249" s="28">
        <v>2</v>
      </c>
      <c r="M249" s="28" t="str">
        <f>IF(טבלה1[[#This Row],[עמודה53]]&gt;2000,"Yes","No")</f>
        <v>No</v>
      </c>
      <c r="N249" s="28">
        <v>9</v>
      </c>
      <c r="O249" s="28">
        <f>AVERAGE(טבלה1[[#This Row],[עמודה52]:[עמודה53]])</f>
        <v>29.5</v>
      </c>
      <c r="P249" s="28" t="str">
        <f>IF(טבלה1[[#This Row],[עמודה4]]="&lt; $25 / hr","0$ - $25 / hr",טבלה1[[#This Row],[עמודה4]])</f>
        <v>$150 - $199 / hr</v>
      </c>
      <c r="Q249" s="12" t="str" cm="1">
        <f t="array" ref="Q249">INDEX(_xlfn.TEXTSPLIT(טבלה1[[#This Row],[עמודה55]],"-"),1)</f>
        <v xml:space="preserve">$150 </v>
      </c>
      <c r="R249" s="21" t="str" cm="1">
        <f t="array" ref="R249">INDEX(_xlfn.TEXTSPLIT(INDEX(_xlfn.TEXTSPLIT(טבלה1[[#This Row],[עמודה55]],"-"),2),"/"),1)</f>
        <v xml:space="preserve"> $199 </v>
      </c>
      <c r="S249" s="28">
        <f>AVERAGE(טבלה1[[#This Row],[עמודה59]:[עמודה60]])</f>
        <v>174.5</v>
      </c>
      <c r="T249" s="31">
        <f>VALUE(SUBSTITUTE(טבלה1[[#This Row],[עמודה56]],"$",""))</f>
        <v>150</v>
      </c>
      <c r="U249" s="31">
        <f>VALUE(SUBSTITUTE(טבלה1[[#This Row],[עמודה57]],"$",""))</f>
        <v>199</v>
      </c>
      <c r="V249" s="31" t="str">
        <f>IF(טבלה1[[#This Row],[עמודה58]]&gt;30,"Yes","No")</f>
        <v>Yes</v>
      </c>
    </row>
    <row r="250" spans="1:22" x14ac:dyDescent="0.15">
      <c r="A250" s="32" t="s">
        <v>656</v>
      </c>
      <c r="B250" s="33" t="s">
        <v>657</v>
      </c>
      <c r="C250" s="33" t="s">
        <v>91</v>
      </c>
      <c r="D250" s="44">
        <v>5000</v>
      </c>
      <c r="E250" s="33" t="s">
        <v>33</v>
      </c>
      <c r="F250" s="33" t="s">
        <v>10</v>
      </c>
      <c r="G250" s="36" t="str">
        <f t="shared" si="3"/>
        <v>Low</v>
      </c>
      <c r="H250" s="34">
        <v>0.1</v>
      </c>
      <c r="I250" s="11" t="str" cm="1">
        <f t="array" ref="I250">INDEX(_xlfn.TEXTSPLIT(טבלה1[[#This Row],[עמודה2]],","),1)</f>
        <v>Islamabad</v>
      </c>
      <c r="J250" s="12" t="str" cm="1">
        <f t="array" ref="J250">INDEX(_xlfn.TEXTSPLIT(טבלה1[[#This Row],[עמודה2]],","),2)</f>
        <v xml:space="preserve"> Pakistan</v>
      </c>
      <c r="K250" s="37" t="str">
        <f>_xlfn.CONCAT(טבלה1[[#This Row],[AI_Companies]]," ",טבלה1[[#This Row],[עמודה1]])</f>
        <v>AeyronTechnologies(PVT)Ltd. https://aeyron.com</v>
      </c>
      <c r="L250" s="36">
        <v>50</v>
      </c>
      <c r="M250" s="36" t="str">
        <f>IF(טבלה1[[#This Row],[עמודה53]]&gt;2000,"Yes","No")</f>
        <v>No</v>
      </c>
      <c r="N250" s="36">
        <v>249</v>
      </c>
      <c r="O250" s="36">
        <f>AVERAGE(טבלה1[[#This Row],[עמודה52]:[עמודה53]])</f>
        <v>5.5</v>
      </c>
      <c r="P250" s="36" t="str">
        <f>IF(טבלה1[[#This Row],[עמודה4]]="&lt; $25 / hr","0$ - $25 / hr",טבלה1[[#This Row],[עמודה4]])</f>
        <v>$25 - $49 / hr</v>
      </c>
      <c r="Q250" s="12" t="str" cm="1">
        <f t="array" ref="Q250">INDEX(_xlfn.TEXTSPLIT(טבלה1[[#This Row],[עמודה55]],"-"),1)</f>
        <v xml:space="preserve">$25 </v>
      </c>
      <c r="R250" s="21" t="str" cm="1">
        <f t="array" ref="R250">INDEX(_xlfn.TEXTSPLIT(INDEX(_xlfn.TEXTSPLIT(טבלה1[[#This Row],[עמודה55]],"-"),2),"/"),1)</f>
        <v xml:space="preserve"> $49 </v>
      </c>
      <c r="S250" s="36">
        <f>AVERAGE(טבלה1[[#This Row],[עמודה59]:[עמודה60]])</f>
        <v>37</v>
      </c>
      <c r="T250" s="38">
        <f>VALUE(SUBSTITUTE(טבלה1[[#This Row],[עמודה56]],"$",""))</f>
        <v>25</v>
      </c>
      <c r="U250" s="38">
        <f>VALUE(SUBSTITUTE(טבלה1[[#This Row],[עמודה57]],"$",""))</f>
        <v>49</v>
      </c>
      <c r="V250" s="38" t="str">
        <f>IF(טבלה1[[#This Row],[עמודה58]]&gt;30,"Yes","No")</f>
        <v>Yes</v>
      </c>
    </row>
    <row r="251" spans="1:22" x14ac:dyDescent="0.15">
      <c r="A251" s="32" t="s">
        <v>658</v>
      </c>
      <c r="B251" s="39" t="s">
        <v>659</v>
      </c>
      <c r="C251" s="39" t="s">
        <v>13</v>
      </c>
      <c r="D251" s="40">
        <v>5000</v>
      </c>
      <c r="E251" s="39" t="s">
        <v>14</v>
      </c>
      <c r="F251" s="39" t="s">
        <v>29</v>
      </c>
      <c r="G251" s="36" t="str">
        <f t="shared" si="3"/>
        <v>Low</v>
      </c>
      <c r="H251" s="41">
        <v>0.1</v>
      </c>
      <c r="I251" s="11" t="str" cm="1">
        <f t="array" ref="I251">INDEX(_xlfn.TEXTSPLIT(טבלה1[[#This Row],[עמודה2]],","),1)</f>
        <v>Jaipur</v>
      </c>
      <c r="J251" s="12" t="str" cm="1">
        <f t="array" ref="J251">INDEX(_xlfn.TEXTSPLIT(טבלה1[[#This Row],[עמודה2]],","),2)</f>
        <v xml:space="preserve"> India</v>
      </c>
      <c r="K251" s="43" t="str">
        <f>_xlfn.CONCAT(טבלה1[[#This Row],[AI_Companies]]," ",טבלה1[[#This Row],[עמודה1]])</f>
        <v>BRSoftechPVT.LTD. https://www.brsoftech.com/</v>
      </c>
      <c r="L251" s="28">
        <v>10</v>
      </c>
      <c r="M251" s="28" t="str">
        <f>IF(טבלה1[[#This Row],[עמודה53]]&gt;2000,"Yes","No")</f>
        <v>No</v>
      </c>
      <c r="N251" s="28">
        <v>49</v>
      </c>
      <c r="O251" s="28">
        <f>AVERAGE(טבלה1[[#This Row],[עמודה52]:[עמודה53]])</f>
        <v>149.5</v>
      </c>
      <c r="P251" s="28" t="str">
        <f>IF(טבלה1[[#This Row],[עמודה4]]="&lt; $25 / hr","0$ - $25 / hr",טבלה1[[#This Row],[עמודה4]])</f>
        <v>$25 - $49 / hr</v>
      </c>
      <c r="Q251" s="12" t="str" cm="1">
        <f t="array" ref="Q251">INDEX(_xlfn.TEXTSPLIT(טבלה1[[#This Row],[עמודה55]],"-"),1)</f>
        <v xml:space="preserve">$25 </v>
      </c>
      <c r="R251" s="21" t="str" cm="1">
        <f t="array" ref="R251">INDEX(_xlfn.TEXTSPLIT(INDEX(_xlfn.TEXTSPLIT(טבלה1[[#This Row],[עמודה55]],"-"),2),"/"),1)</f>
        <v xml:space="preserve"> $49 </v>
      </c>
      <c r="S251" s="28">
        <f>AVERAGE(טבלה1[[#This Row],[עמודה59]:[עמודה60]])</f>
        <v>37</v>
      </c>
      <c r="T251" s="31">
        <f>VALUE(SUBSTITUTE(טבלה1[[#This Row],[עמודה56]],"$",""))</f>
        <v>25</v>
      </c>
      <c r="U251" s="31">
        <f>VALUE(SUBSTITUTE(טבלה1[[#This Row],[עמודה57]],"$",""))</f>
        <v>49</v>
      </c>
      <c r="V251" s="31" t="str">
        <f>IF(טבלה1[[#This Row],[עמודה58]]&gt;30,"Yes","No")</f>
        <v>Yes</v>
      </c>
    </row>
    <row r="252" spans="1:22" x14ac:dyDescent="0.15">
      <c r="A252" s="32" t="s">
        <v>660</v>
      </c>
      <c r="B252" s="33" t="s">
        <v>661</v>
      </c>
      <c r="C252" s="33" t="s">
        <v>69</v>
      </c>
      <c r="D252" s="44">
        <v>100000</v>
      </c>
      <c r="E252" s="33" t="s">
        <v>4</v>
      </c>
      <c r="F252" s="33" t="s">
        <v>25</v>
      </c>
      <c r="G252" s="36" t="str">
        <f t="shared" si="3"/>
        <v>Low</v>
      </c>
      <c r="H252" s="34">
        <v>0.1</v>
      </c>
      <c r="I252" s="11" t="str" cm="1">
        <f t="array" ref="I252">INDEX(_xlfn.TEXTSPLIT(טבלה1[[#This Row],[עמודה2]],","),1)</f>
        <v>Portland</v>
      </c>
      <c r="J252" s="12" t="str" cm="1">
        <f t="array" ref="J252">INDEX(_xlfn.TEXTSPLIT(טבלה1[[#This Row],[עמודה2]],","),2)</f>
        <v xml:space="preserve"> OR</v>
      </c>
      <c r="K252" s="37" t="str">
        <f>_xlfn.CONCAT(טבלה1[[#This Row],[AI_Companies]]," ",טבלה1[[#This Row],[עמודה1]])</f>
        <v>BitibeTechnologiesPvtLtd https://www.bitibe.com</v>
      </c>
      <c r="L252" s="46">
        <v>1000</v>
      </c>
      <c r="M252" s="36" t="str">
        <f>IF(טבלה1[[#This Row],[עמודה53]]&gt;2000,"Yes","No")</f>
        <v>No</v>
      </c>
      <c r="N252" s="46">
        <v>9999</v>
      </c>
      <c r="O252" s="36">
        <f>AVERAGE(טבלה1[[#This Row],[עמודה52]:[עמודה53]])</f>
        <v>29.5</v>
      </c>
      <c r="P252" s="36" t="str">
        <f>IF(טבלה1[[#This Row],[עמודה4]]="&lt; $25 / hr","0$ - $25 / hr",טבלה1[[#This Row],[עמודה4]])</f>
        <v>0$ - $25 / hr</v>
      </c>
      <c r="Q252" s="12" t="str" cm="1">
        <f t="array" ref="Q252">INDEX(_xlfn.TEXTSPLIT(טבלה1[[#This Row],[עמודה55]],"-"),1)</f>
        <v xml:space="preserve">0$ </v>
      </c>
      <c r="R252" s="21" t="str" cm="1">
        <f t="array" ref="R252">INDEX(_xlfn.TEXTSPLIT(INDEX(_xlfn.TEXTSPLIT(טבלה1[[#This Row],[עמודה55]],"-"),2),"/"),1)</f>
        <v xml:space="preserve"> $25 </v>
      </c>
      <c r="S252" s="36">
        <f>AVERAGE(טבלה1[[#This Row],[עמודה59]:[עמודה60]])</f>
        <v>12.5</v>
      </c>
      <c r="T252" s="38">
        <f>VALUE(SUBSTITUTE(טבלה1[[#This Row],[עמודה56]],"$",""))</f>
        <v>0</v>
      </c>
      <c r="U252" s="38">
        <f>VALUE(SUBSTITUTE(טבלה1[[#This Row],[עמודה57]],"$",""))</f>
        <v>25</v>
      </c>
      <c r="V252" s="38" t="str">
        <f>IF(טבלה1[[#This Row],[עמודה58]]&gt;30,"Yes","No")</f>
        <v>No</v>
      </c>
    </row>
    <row r="253" spans="1:22" x14ac:dyDescent="0.15">
      <c r="A253" s="32" t="s">
        <v>662</v>
      </c>
      <c r="B253" s="39" t="s">
        <v>663</v>
      </c>
      <c r="C253" s="39" t="s">
        <v>464</v>
      </c>
      <c r="D253" s="40">
        <v>1000</v>
      </c>
      <c r="E253" s="39" t="s">
        <v>33</v>
      </c>
      <c r="F253" s="39" t="s">
        <v>117</v>
      </c>
      <c r="G253" s="36" t="str">
        <f t="shared" si="3"/>
        <v>Low</v>
      </c>
      <c r="H253" s="41">
        <v>0.2</v>
      </c>
      <c r="I253" s="11" t="str" cm="1">
        <f t="array" ref="I253">INDEX(_xlfn.TEXTSPLIT(טבלה1[[#This Row],[עמודה2]],","),1)</f>
        <v>Bengaluru</v>
      </c>
      <c r="J253" s="12" t="str" cm="1">
        <f t="array" ref="J253">INDEX(_xlfn.TEXTSPLIT(טבלה1[[#This Row],[עמודה2]],","),2)</f>
        <v xml:space="preserve"> India</v>
      </c>
      <c r="K253" s="43" t="str">
        <f>_xlfn.CONCAT(טבלה1[[#This Row],[AI_Companies]]," ",טבלה1[[#This Row],[עמודה1]])</f>
        <v>MarlabsInc https://www.marlabs.com</v>
      </c>
      <c r="L253" s="28">
        <v>2</v>
      </c>
      <c r="M253" s="28" t="str">
        <f>IF(טבלה1[[#This Row],[עמודה53]]&gt;2000,"Yes","No")</f>
        <v>Yes</v>
      </c>
      <c r="N253" s="28">
        <v>9</v>
      </c>
      <c r="O253" s="28">
        <f>AVERAGE(טבלה1[[#This Row],[עמודה52]:[עמודה53]])</f>
        <v>5499.5</v>
      </c>
      <c r="P253" s="28" t="str">
        <f>IF(טבלה1[[#This Row],[עמודה4]]="&lt; $25 / hr","0$ - $25 / hr",טבלה1[[#This Row],[עמודה4]])</f>
        <v>Undisclosed</v>
      </c>
      <c r="Q253" s="12" t="str" cm="1">
        <f t="array" ref="Q253">INDEX(_xlfn.TEXTSPLIT(טבלה1[[#This Row],[עמודה55]],"-"),1)</f>
        <v>Undisclosed</v>
      </c>
      <c r="R253" s="21" t="e" cm="1">
        <f t="array" ref="R253">INDEX(_xlfn.TEXTSPLIT(INDEX(_xlfn.TEXTSPLIT(טבלה1[[#This Row],[עמודה55]],"-"),2),"/"),1)</f>
        <v>#REF!</v>
      </c>
      <c r="S253" s="28" t="e">
        <f>AVERAGE(טבלה1[[#This Row],[עמודה59]:[עמודה60]])</f>
        <v>#VALUE!</v>
      </c>
      <c r="T253" s="31" t="e">
        <f>VALUE(SUBSTITUTE(טבלה1[[#This Row],[עמודה56]],"$",""))</f>
        <v>#VALUE!</v>
      </c>
      <c r="U253" s="31" t="e">
        <f>VALUE(SUBSTITUTE(טבלה1[[#This Row],[עמודה57]],"$",""))</f>
        <v>#REF!</v>
      </c>
      <c r="V253" s="31" t="e">
        <f>IF(טבלה1[[#This Row],[עמודה58]]&gt;30,"Yes","No")</f>
        <v>#VALUE!</v>
      </c>
    </row>
    <row r="254" spans="1:22" x14ac:dyDescent="0.15">
      <c r="A254" s="32" t="s">
        <v>664</v>
      </c>
      <c r="B254" s="33" t="s">
        <v>665</v>
      </c>
      <c r="C254" s="33" t="s">
        <v>156</v>
      </c>
      <c r="D254" s="44">
        <v>1000</v>
      </c>
      <c r="E254" s="33" t="s">
        <v>14</v>
      </c>
      <c r="F254" s="33" t="s">
        <v>29</v>
      </c>
      <c r="G254" s="36" t="str">
        <f t="shared" si="3"/>
        <v>Low</v>
      </c>
      <c r="H254" s="34">
        <v>0.1</v>
      </c>
      <c r="I254" s="11" t="str" cm="1">
        <f t="array" ref="I254">INDEX(_xlfn.TEXTSPLIT(טבלה1[[#This Row],[עמודה2]],","),1)</f>
        <v>Lahore</v>
      </c>
      <c r="J254" s="12" t="str" cm="1">
        <f t="array" ref="J254">INDEX(_xlfn.TEXTSPLIT(טבלה1[[#This Row],[עמודה2]],","),2)</f>
        <v xml:space="preserve"> Pakistan</v>
      </c>
      <c r="K254" s="37" t="str">
        <f>_xlfn.CONCAT(טבלה1[[#This Row],[AI_Companies]]," ",טבלה1[[#This Row],[עמודה1]])</f>
        <v>DatumBrain https://datumbrain.com</v>
      </c>
      <c r="L254" s="36">
        <v>10</v>
      </c>
      <c r="M254" s="36" t="str">
        <f>IF(טבלה1[[#This Row],[עמודה53]]&gt;2000,"Yes","No")</f>
        <v>No</v>
      </c>
      <c r="N254" s="36">
        <v>49</v>
      </c>
      <c r="O254" s="36">
        <f>AVERAGE(טבלה1[[#This Row],[עמודה52]:[עמודה53]])</f>
        <v>5.5</v>
      </c>
      <c r="P254" s="36" t="str">
        <f>IF(טבלה1[[#This Row],[עמודה4]]="&lt; $25 / hr","0$ - $25 / hr",טבלה1[[#This Row],[עמודה4]])</f>
        <v>$25 - $49 / hr</v>
      </c>
      <c r="Q254" s="12" t="str" cm="1">
        <f t="array" ref="Q254">INDEX(_xlfn.TEXTSPLIT(טבלה1[[#This Row],[עמודה55]],"-"),1)</f>
        <v xml:space="preserve">$25 </v>
      </c>
      <c r="R254" s="21" t="str" cm="1">
        <f t="array" ref="R254">INDEX(_xlfn.TEXTSPLIT(INDEX(_xlfn.TEXTSPLIT(טבלה1[[#This Row],[עמודה55]],"-"),2),"/"),1)</f>
        <v xml:space="preserve"> $49 </v>
      </c>
      <c r="S254" s="36">
        <f>AVERAGE(טבלה1[[#This Row],[עמודה59]:[עמודה60]])</f>
        <v>37</v>
      </c>
      <c r="T254" s="38">
        <f>VALUE(SUBSTITUTE(טבלה1[[#This Row],[עמודה56]],"$",""))</f>
        <v>25</v>
      </c>
      <c r="U254" s="38">
        <f>VALUE(SUBSTITUTE(טבלה1[[#This Row],[עמודה57]],"$",""))</f>
        <v>49</v>
      </c>
      <c r="V254" s="38" t="str">
        <f>IF(טבלה1[[#This Row],[עמודה58]]&gt;30,"Yes","No")</f>
        <v>Yes</v>
      </c>
    </row>
    <row r="255" spans="1:22" x14ac:dyDescent="0.15">
      <c r="A255" s="32" t="s">
        <v>666</v>
      </c>
      <c r="B255" s="39" t="s">
        <v>667</v>
      </c>
      <c r="C255" s="39" t="s">
        <v>637</v>
      </c>
      <c r="D255" s="40">
        <v>10000</v>
      </c>
      <c r="E255" s="39" t="s">
        <v>33</v>
      </c>
      <c r="F255" s="39" t="s">
        <v>29</v>
      </c>
      <c r="G255" s="36" t="str">
        <f t="shared" si="3"/>
        <v>Low</v>
      </c>
      <c r="H255" s="41">
        <v>0.1</v>
      </c>
      <c r="I255" s="11" t="str" cm="1">
        <f t="array" ref="I255">INDEX(_xlfn.TEXTSPLIT(טבלה1[[#This Row],[עמודה2]],","),1)</f>
        <v>Chennai</v>
      </c>
      <c r="J255" s="12" t="str" cm="1">
        <f t="array" ref="J255">INDEX(_xlfn.TEXTSPLIT(טבלה1[[#This Row],[עמודה2]],","),2)</f>
        <v xml:space="preserve"> India</v>
      </c>
      <c r="K255" s="43" t="str">
        <f>_xlfn.CONCAT(טבלה1[[#This Row],[AI_Companies]]," ",טבלה1[[#This Row],[עמודה1]])</f>
        <v>Chrisranjana.comdataengineersETLdevelopers https://www.chrisranjana.com</v>
      </c>
      <c r="L255" s="28">
        <v>10</v>
      </c>
      <c r="M255" s="28" t="str">
        <f>IF(טבלה1[[#This Row],[עמודה53]]&gt;2000,"Yes","No")</f>
        <v>No</v>
      </c>
      <c r="N255" s="28">
        <v>49</v>
      </c>
      <c r="O255" s="28">
        <f>AVERAGE(טבלה1[[#This Row],[עמודה52]:[עמודה53]])</f>
        <v>29.5</v>
      </c>
      <c r="P255" s="28" t="str">
        <f>IF(טבלה1[[#This Row],[עמודה4]]="&lt; $25 / hr","0$ - $25 / hr",טבלה1[[#This Row],[עמודה4]])</f>
        <v>0$ - $25 / hr</v>
      </c>
      <c r="Q255" s="12" t="str" cm="1">
        <f t="array" ref="Q255">INDEX(_xlfn.TEXTSPLIT(טבלה1[[#This Row],[עמודה55]],"-"),1)</f>
        <v xml:space="preserve">0$ </v>
      </c>
      <c r="R255" s="21" t="str" cm="1">
        <f t="array" ref="R255">INDEX(_xlfn.TEXTSPLIT(INDEX(_xlfn.TEXTSPLIT(טבלה1[[#This Row],[עמודה55]],"-"),2),"/"),1)</f>
        <v xml:space="preserve"> $25 </v>
      </c>
      <c r="S255" s="28">
        <f>AVERAGE(טבלה1[[#This Row],[עמודה59]:[עמודה60]])</f>
        <v>12.5</v>
      </c>
      <c r="T255" s="31">
        <f>VALUE(SUBSTITUTE(טבלה1[[#This Row],[עמודה56]],"$",""))</f>
        <v>0</v>
      </c>
      <c r="U255" s="31">
        <f>VALUE(SUBSTITUTE(טבלה1[[#This Row],[עמודה57]],"$",""))</f>
        <v>25</v>
      </c>
      <c r="V255" s="31" t="str">
        <f>IF(טבלה1[[#This Row],[עמודה58]]&gt;30,"Yes","No")</f>
        <v>No</v>
      </c>
    </row>
    <row r="256" spans="1:22" x14ac:dyDescent="0.15">
      <c r="A256" s="32" t="s">
        <v>668</v>
      </c>
      <c r="B256" s="33" t="s">
        <v>669</v>
      </c>
      <c r="C256" s="33" t="s">
        <v>20</v>
      </c>
      <c r="D256" s="44">
        <v>50000</v>
      </c>
      <c r="E256" s="33" t="s">
        <v>33</v>
      </c>
      <c r="F256" s="33" t="s">
        <v>10</v>
      </c>
      <c r="G256" s="36" t="str">
        <f t="shared" si="3"/>
        <v>Low</v>
      </c>
      <c r="H256" s="34">
        <v>0.1</v>
      </c>
      <c r="I256" s="11" t="str" cm="1">
        <f t="array" ref="I256">INDEX(_xlfn.TEXTSPLIT(טבלה1[[#This Row],[עמודה2]],","),1)</f>
        <v>Boston</v>
      </c>
      <c r="J256" s="12" t="str" cm="1">
        <f t="array" ref="J256">INDEX(_xlfn.TEXTSPLIT(טבלה1[[#This Row],[עמודה2]],","),2)</f>
        <v xml:space="preserve"> MA</v>
      </c>
      <c r="K256" s="37" t="str">
        <f>_xlfn.CONCAT(טבלה1[[#This Row],[AI_Companies]]," ",טבלה1[[#This Row],[עמודה1]])</f>
        <v>Revox http://revox.io/</v>
      </c>
      <c r="L256" s="36">
        <v>50</v>
      </c>
      <c r="M256" s="36" t="str">
        <f>IF(טבלה1[[#This Row],[עמודה53]]&gt;2000,"Yes","No")</f>
        <v>No</v>
      </c>
      <c r="N256" s="36">
        <v>249</v>
      </c>
      <c r="O256" s="36">
        <f>AVERAGE(טבלה1[[#This Row],[עמודה52]:[עמודה53]])</f>
        <v>29.5</v>
      </c>
      <c r="P256" s="36" t="str">
        <f>IF(טבלה1[[#This Row],[עמודה4]]="&lt; $25 / hr","0$ - $25 / hr",טבלה1[[#This Row],[עמודה4]])</f>
        <v>$25 - $49 / hr</v>
      </c>
      <c r="Q256" s="12" t="str" cm="1">
        <f t="array" ref="Q256">INDEX(_xlfn.TEXTSPLIT(טבלה1[[#This Row],[עמודה55]],"-"),1)</f>
        <v xml:space="preserve">$25 </v>
      </c>
      <c r="R256" s="21" t="str" cm="1">
        <f t="array" ref="R256">INDEX(_xlfn.TEXTSPLIT(INDEX(_xlfn.TEXTSPLIT(טבלה1[[#This Row],[עמודה55]],"-"),2),"/"),1)</f>
        <v xml:space="preserve"> $49 </v>
      </c>
      <c r="S256" s="36">
        <f>AVERAGE(טבלה1[[#This Row],[עמודה59]:[עמודה60]])</f>
        <v>37</v>
      </c>
      <c r="T256" s="38">
        <f>VALUE(SUBSTITUTE(טבלה1[[#This Row],[עמודה56]],"$",""))</f>
        <v>25</v>
      </c>
      <c r="U256" s="38">
        <f>VALUE(SUBSTITUTE(טבלה1[[#This Row],[עמודה57]],"$",""))</f>
        <v>49</v>
      </c>
      <c r="V256" s="38" t="str">
        <f>IF(טבלה1[[#This Row],[עמודה58]]&gt;30,"Yes","No")</f>
        <v>Yes</v>
      </c>
    </row>
    <row r="257" spans="1:22" x14ac:dyDescent="0.15">
      <c r="A257" s="32" t="s">
        <v>670</v>
      </c>
      <c r="B257" s="39" t="s">
        <v>671</v>
      </c>
      <c r="C257" s="39" t="s">
        <v>91</v>
      </c>
      <c r="D257" s="40">
        <v>1000</v>
      </c>
      <c r="E257" s="39" t="s">
        <v>14</v>
      </c>
      <c r="F257" s="39" t="s">
        <v>29</v>
      </c>
      <c r="G257" s="36" t="str">
        <f t="shared" si="3"/>
        <v>Low</v>
      </c>
      <c r="H257" s="41">
        <v>0.1</v>
      </c>
      <c r="I257" s="11" t="str" cm="1">
        <f t="array" ref="I257">INDEX(_xlfn.TEXTSPLIT(טבלה1[[#This Row],[עמודה2]],","),1)</f>
        <v>New York</v>
      </c>
      <c r="J257" s="12" t="str" cm="1">
        <f t="array" ref="J257">INDEX(_xlfn.TEXTSPLIT(טבלה1[[#This Row],[עמודה2]],","),2)</f>
        <v xml:space="preserve"> NY</v>
      </c>
      <c r="K257" s="43" t="str">
        <f>_xlfn.CONCAT(טבלה1[[#This Row],[AI_Companies]]," ",טבלה1[[#This Row],[עמודה1]])</f>
        <v>Morebis(nowDevtorium.com) https://morebis.net/</v>
      </c>
      <c r="L257" s="28">
        <v>10</v>
      </c>
      <c r="M257" s="28" t="str">
        <f>IF(טבלה1[[#This Row],[עמודה53]]&gt;2000,"Yes","No")</f>
        <v>No</v>
      </c>
      <c r="N257" s="28">
        <v>49</v>
      </c>
      <c r="O257" s="28">
        <f>AVERAGE(טבלה1[[#This Row],[עמודה52]:[עמודה53]])</f>
        <v>149.5</v>
      </c>
      <c r="P257" s="28" t="str">
        <f>IF(טבלה1[[#This Row],[עמודה4]]="&lt; $25 / hr","0$ - $25 / hr",טבלה1[[#This Row],[עמודה4]])</f>
        <v>$25 - $49 / hr</v>
      </c>
      <c r="Q257" s="12" t="str" cm="1">
        <f t="array" ref="Q257">INDEX(_xlfn.TEXTSPLIT(טבלה1[[#This Row],[עמודה55]],"-"),1)</f>
        <v xml:space="preserve">$25 </v>
      </c>
      <c r="R257" s="21" t="str" cm="1">
        <f t="array" ref="R257">INDEX(_xlfn.TEXTSPLIT(INDEX(_xlfn.TEXTSPLIT(טבלה1[[#This Row],[עמודה55]],"-"),2),"/"),1)</f>
        <v xml:space="preserve"> $49 </v>
      </c>
      <c r="S257" s="28">
        <f>AVERAGE(טבלה1[[#This Row],[עמודה59]:[עמודה60]])</f>
        <v>37</v>
      </c>
      <c r="T257" s="31">
        <f>VALUE(SUBSTITUTE(טבלה1[[#This Row],[עמודה56]],"$",""))</f>
        <v>25</v>
      </c>
      <c r="U257" s="31">
        <f>VALUE(SUBSTITUTE(טבלה1[[#This Row],[עמודה57]],"$",""))</f>
        <v>49</v>
      </c>
      <c r="V257" s="31" t="str">
        <f>IF(טבלה1[[#This Row],[עמודה58]]&gt;30,"Yes","No")</f>
        <v>Yes</v>
      </c>
    </row>
    <row r="258" spans="1:22" x14ac:dyDescent="0.15">
      <c r="A258" s="32" t="s">
        <v>672</v>
      </c>
      <c r="B258" s="33" t="s">
        <v>673</v>
      </c>
      <c r="C258" s="33" t="s">
        <v>674</v>
      </c>
      <c r="D258" s="44">
        <v>5000</v>
      </c>
      <c r="E258" s="33" t="s">
        <v>9</v>
      </c>
      <c r="F258" s="33" t="s">
        <v>117</v>
      </c>
      <c r="G258" s="36" t="str">
        <f t="shared" si="3"/>
        <v>Low</v>
      </c>
      <c r="H258" s="34">
        <v>0.2</v>
      </c>
      <c r="I258" s="11" t="str" cm="1">
        <f t="array" ref="I258">INDEX(_xlfn.TEXTSPLIT(טבלה1[[#This Row],[עמודה2]],","),1)</f>
        <v>Jaipur</v>
      </c>
      <c r="J258" s="12" t="str" cm="1">
        <f t="array" ref="J258">INDEX(_xlfn.TEXTSPLIT(טבלה1[[#This Row],[עמודה2]],","),2)</f>
        <v xml:space="preserve"> India</v>
      </c>
      <c r="K258" s="37" t="str">
        <f>_xlfn.CONCAT(טבלה1[[#This Row],[AI_Companies]]," ",טבלה1[[#This Row],[עמודה1]])</f>
        <v>CambrianInfosystemsPvtLtd http://kodecube.com</v>
      </c>
      <c r="L258" s="36">
        <v>2</v>
      </c>
      <c r="M258" s="36" t="str">
        <f>IF(טבלה1[[#This Row],[עמודה53]]&gt;2000,"Yes","No")</f>
        <v>No</v>
      </c>
      <c r="N258" s="36">
        <v>9</v>
      </c>
      <c r="O258" s="36">
        <f>AVERAGE(טבלה1[[#This Row],[עמודה52]:[עמודה53]])</f>
        <v>29.5</v>
      </c>
      <c r="P258" s="36" t="str">
        <f>IF(טבלה1[[#This Row],[עמודה4]]="&lt; $25 / hr","0$ - $25 / hr",טבלה1[[#This Row],[עמודה4]])</f>
        <v>0$ - $25 / hr</v>
      </c>
      <c r="Q258" s="12" t="str" cm="1">
        <f t="array" ref="Q258">INDEX(_xlfn.TEXTSPLIT(טבלה1[[#This Row],[עמודה55]],"-"),1)</f>
        <v xml:space="preserve">0$ </v>
      </c>
      <c r="R258" s="21" t="str" cm="1">
        <f t="array" ref="R258">INDEX(_xlfn.TEXTSPLIT(INDEX(_xlfn.TEXTSPLIT(טבלה1[[#This Row],[עמודה55]],"-"),2),"/"),1)</f>
        <v xml:space="preserve"> $25 </v>
      </c>
      <c r="S258" s="36">
        <f>AVERAGE(טבלה1[[#This Row],[עמודה59]:[עמודה60]])</f>
        <v>12.5</v>
      </c>
      <c r="T258" s="38">
        <f>VALUE(SUBSTITUTE(טבלה1[[#This Row],[עמודה56]],"$",""))</f>
        <v>0</v>
      </c>
      <c r="U258" s="38">
        <f>VALUE(SUBSTITUTE(טבלה1[[#This Row],[עמודה57]],"$",""))</f>
        <v>25</v>
      </c>
      <c r="V258" s="38" t="str">
        <f>IF(טבלה1[[#This Row],[עמודה58]]&gt;30,"Yes","No")</f>
        <v>No</v>
      </c>
    </row>
    <row r="259" spans="1:22" x14ac:dyDescent="0.15">
      <c r="A259" s="32" t="s">
        <v>675</v>
      </c>
      <c r="B259" s="39" t="s">
        <v>676</v>
      </c>
      <c r="C259" s="39" t="s">
        <v>41</v>
      </c>
      <c r="D259" s="40">
        <v>5000</v>
      </c>
      <c r="E259" s="39" t="s">
        <v>9</v>
      </c>
      <c r="F259" s="39" t="s">
        <v>117</v>
      </c>
      <c r="G259" s="36" t="str">
        <f t="shared" ref="G259:G322" si="4">IF(H259&gt;0.8,"High",IF(H259&gt;0.4,"Med","Low"))</f>
        <v>Low</v>
      </c>
      <c r="H259" s="41">
        <v>0.2</v>
      </c>
      <c r="I259" s="11" t="str" cm="1">
        <f t="array" ref="I259">INDEX(_xlfn.TEXTSPLIT(טבלה1[[#This Row],[עמודה2]],","),1)</f>
        <v>Samobor</v>
      </c>
      <c r="J259" s="12" t="str" cm="1">
        <f t="array" ref="J259">INDEX(_xlfn.TEXTSPLIT(טבלה1[[#This Row],[עמודה2]],","),2)</f>
        <v xml:space="preserve"> Croatia</v>
      </c>
      <c r="K259" s="43" t="str">
        <f>_xlfn.CONCAT(טבלה1[[#This Row],[AI_Companies]]," ",טבלה1[[#This Row],[עמודה1]])</f>
        <v>Sparkysolution https://sparky.science</v>
      </c>
      <c r="L259" s="28">
        <v>2</v>
      </c>
      <c r="M259" s="28" t="str">
        <f>IF(טבלה1[[#This Row],[עמודה53]]&gt;2000,"Yes","No")</f>
        <v>No</v>
      </c>
      <c r="N259" s="28">
        <v>9</v>
      </c>
      <c r="O259" s="28">
        <f>AVERAGE(טבלה1[[#This Row],[עמודה52]:[עמודה53]])</f>
        <v>5.5</v>
      </c>
      <c r="P259" s="28" t="str">
        <f>IF(טבלה1[[#This Row],[עמודה4]]="&lt; $25 / hr","0$ - $25 / hr",טבלה1[[#This Row],[עמודה4]])</f>
        <v>$50 - $99 / hr</v>
      </c>
      <c r="Q259" s="12" t="str" cm="1">
        <f t="array" ref="Q259">INDEX(_xlfn.TEXTSPLIT(טבלה1[[#This Row],[עמודה55]],"-"),1)</f>
        <v xml:space="preserve">$50 </v>
      </c>
      <c r="R259" s="21" t="str" cm="1">
        <f t="array" ref="R259">INDEX(_xlfn.TEXTSPLIT(INDEX(_xlfn.TEXTSPLIT(טבלה1[[#This Row],[עמודה55]],"-"),2),"/"),1)</f>
        <v xml:space="preserve"> $99 </v>
      </c>
      <c r="S259" s="28">
        <f>AVERAGE(טבלה1[[#This Row],[עמודה59]:[עמודה60]])</f>
        <v>74.5</v>
      </c>
      <c r="T259" s="31">
        <f>VALUE(SUBSTITUTE(טבלה1[[#This Row],[עמודה56]],"$",""))</f>
        <v>50</v>
      </c>
      <c r="U259" s="31">
        <f>VALUE(SUBSTITUTE(טבלה1[[#This Row],[עמודה57]],"$",""))</f>
        <v>99</v>
      </c>
      <c r="V259" s="31" t="str">
        <f>IF(טבלה1[[#This Row],[עמודה58]]&gt;30,"Yes","No")</f>
        <v>Yes</v>
      </c>
    </row>
    <row r="260" spans="1:22" x14ac:dyDescent="0.15">
      <c r="A260" s="32" t="s">
        <v>677</v>
      </c>
      <c r="B260" s="33" t="s">
        <v>678</v>
      </c>
      <c r="C260" s="33" t="s">
        <v>679</v>
      </c>
      <c r="D260" s="44">
        <v>25000</v>
      </c>
      <c r="E260" s="33" t="s">
        <v>9</v>
      </c>
      <c r="F260" s="33" t="s">
        <v>10</v>
      </c>
      <c r="G260" s="36" t="str">
        <f t="shared" si="4"/>
        <v>Low</v>
      </c>
      <c r="H260" s="34">
        <v>0.1</v>
      </c>
      <c r="I260" s="11" t="str" cm="1">
        <f t="array" ref="I260">INDEX(_xlfn.TEXTSPLIT(טבלה1[[#This Row],[עמודה2]],","),1)</f>
        <v>Sofia</v>
      </c>
      <c r="J260" s="12" t="str" cm="1">
        <f t="array" ref="J260">INDEX(_xlfn.TEXTSPLIT(טבלה1[[#This Row],[עמודה2]],","),2)</f>
        <v xml:space="preserve"> Bulgaria</v>
      </c>
      <c r="K260" s="37" t="str">
        <f>_xlfn.CONCAT(טבלה1[[#This Row],[AI_Companies]]," ",טבלה1[[#This Row],[עמודה1]])</f>
        <v>SoftwareSupreme https://software-supreme.com/</v>
      </c>
      <c r="L260" s="36">
        <v>50</v>
      </c>
      <c r="M260" s="36" t="str">
        <f>IF(טבלה1[[#This Row],[עמודה53]]&gt;2000,"Yes","No")</f>
        <v>No</v>
      </c>
      <c r="N260" s="36">
        <v>249</v>
      </c>
      <c r="O260" s="36">
        <f>AVERAGE(טבלה1[[#This Row],[עמודה52]:[עמודה53]])</f>
        <v>5.5</v>
      </c>
      <c r="P260" s="36" t="str">
        <f>IF(טבלה1[[#This Row],[עמודה4]]="&lt; $25 / hr","0$ - $25 / hr",טבלה1[[#This Row],[עמודה4]])</f>
        <v>$50 - $99 / hr</v>
      </c>
      <c r="Q260" s="12" t="str" cm="1">
        <f t="array" ref="Q260">INDEX(_xlfn.TEXTSPLIT(טבלה1[[#This Row],[עמודה55]],"-"),1)</f>
        <v xml:space="preserve">$50 </v>
      </c>
      <c r="R260" s="21" t="str" cm="1">
        <f t="array" ref="R260">INDEX(_xlfn.TEXTSPLIT(INDEX(_xlfn.TEXTSPLIT(טבלה1[[#This Row],[עמודה55]],"-"),2),"/"),1)</f>
        <v xml:space="preserve"> $99 </v>
      </c>
      <c r="S260" s="36">
        <f>AVERAGE(טבלה1[[#This Row],[עמודה59]:[עמודה60]])</f>
        <v>74.5</v>
      </c>
      <c r="T260" s="38">
        <f>VALUE(SUBSTITUTE(טבלה1[[#This Row],[עמודה56]],"$",""))</f>
        <v>50</v>
      </c>
      <c r="U260" s="38">
        <f>VALUE(SUBSTITUTE(טבלה1[[#This Row],[עמודה57]],"$",""))</f>
        <v>99</v>
      </c>
      <c r="V260" s="38" t="str">
        <f>IF(טבלה1[[#This Row],[עמודה58]]&gt;30,"Yes","No")</f>
        <v>Yes</v>
      </c>
    </row>
    <row r="261" spans="1:22" x14ac:dyDescent="0.15">
      <c r="A261" s="32" t="s">
        <v>680</v>
      </c>
      <c r="B261" s="39" t="s">
        <v>681</v>
      </c>
      <c r="C261" s="39" t="s">
        <v>28</v>
      </c>
      <c r="D261" s="40">
        <v>1000</v>
      </c>
      <c r="E261" s="39" t="s">
        <v>9</v>
      </c>
      <c r="F261" s="39" t="s">
        <v>29</v>
      </c>
      <c r="G261" s="36" t="str">
        <f t="shared" si="4"/>
        <v>Low</v>
      </c>
      <c r="H261" s="41">
        <v>0.1</v>
      </c>
      <c r="I261" s="11" t="str" cm="1">
        <f t="array" ref="I261">INDEX(_xlfn.TEXTSPLIT(טבלה1[[#This Row],[עמודה2]],","),1)</f>
        <v>Katowice</v>
      </c>
      <c r="J261" s="12" t="str" cm="1">
        <f t="array" ref="J261">INDEX(_xlfn.TEXTSPLIT(טבלה1[[#This Row],[עמודה2]],","),2)</f>
        <v xml:space="preserve"> Poland</v>
      </c>
      <c r="K261" s="43" t="str">
        <f>_xlfn.CONCAT(טבלה1[[#This Row],[AI_Companies]]," ",טבלה1[[#This Row],[עמודה1]])</f>
        <v>Skyrise.tech https://www.skyrise.tech/</v>
      </c>
      <c r="L261" s="28">
        <v>10</v>
      </c>
      <c r="M261" s="28" t="str">
        <f>IF(טבלה1[[#This Row],[עמודה53]]&gt;2000,"Yes","No")</f>
        <v>No</v>
      </c>
      <c r="N261" s="28">
        <v>49</v>
      </c>
      <c r="O261" s="28">
        <f>AVERAGE(טבלה1[[#This Row],[עמודה52]:[עמודה53]])</f>
        <v>149.5</v>
      </c>
      <c r="P261" s="28" t="str">
        <f>IF(טבלה1[[#This Row],[עמודה4]]="&lt; $25 / hr","0$ - $25 / hr",טבלה1[[#This Row],[עמודה4]])</f>
        <v>$50 - $99 / hr</v>
      </c>
      <c r="Q261" s="12" t="str" cm="1">
        <f t="array" ref="Q261">INDEX(_xlfn.TEXTSPLIT(טבלה1[[#This Row],[עמודה55]],"-"),1)</f>
        <v xml:space="preserve">$50 </v>
      </c>
      <c r="R261" s="21" t="str" cm="1">
        <f t="array" ref="R261">INDEX(_xlfn.TEXTSPLIT(INDEX(_xlfn.TEXTSPLIT(טבלה1[[#This Row],[עמודה55]],"-"),2),"/"),1)</f>
        <v xml:space="preserve"> $99 </v>
      </c>
      <c r="S261" s="28">
        <f>AVERAGE(טבלה1[[#This Row],[עמודה59]:[עמודה60]])</f>
        <v>74.5</v>
      </c>
      <c r="T261" s="31">
        <f>VALUE(SUBSTITUTE(טבלה1[[#This Row],[עמודה56]],"$",""))</f>
        <v>50</v>
      </c>
      <c r="U261" s="31">
        <f>VALUE(SUBSTITUTE(טבלה1[[#This Row],[עמודה57]],"$",""))</f>
        <v>99</v>
      </c>
      <c r="V261" s="31" t="str">
        <f>IF(טבלה1[[#This Row],[עמודה58]]&gt;30,"Yes","No")</f>
        <v>Yes</v>
      </c>
    </row>
    <row r="262" spans="1:22" x14ac:dyDescent="0.15">
      <c r="A262" s="32" t="s">
        <v>682</v>
      </c>
      <c r="B262" s="33" t="s">
        <v>683</v>
      </c>
      <c r="C262" s="33" t="s">
        <v>168</v>
      </c>
      <c r="D262" s="44">
        <v>5000</v>
      </c>
      <c r="E262" s="33" t="s">
        <v>14</v>
      </c>
      <c r="F262" s="33" t="s">
        <v>29</v>
      </c>
      <c r="G262" s="36" t="str">
        <f t="shared" si="4"/>
        <v>Low</v>
      </c>
      <c r="H262" s="34">
        <v>0.1</v>
      </c>
      <c r="I262" s="11" t="str" cm="1">
        <f t="array" ref="I262">INDEX(_xlfn.TEXTSPLIT(טבלה1[[#This Row],[עמודה2]],","),1)</f>
        <v>Warszawa</v>
      </c>
      <c r="J262" s="12" t="str" cm="1">
        <f t="array" ref="J262">INDEX(_xlfn.TEXTSPLIT(טבלה1[[#This Row],[עמודה2]],","),2)</f>
        <v xml:space="preserve"> Poland</v>
      </c>
      <c r="K262" s="37" t="str">
        <f>_xlfn.CONCAT(טבלה1[[#This Row],[AI_Companies]]," ",טבלה1[[#This Row],[עמודה1]])</f>
        <v>EBIS https://powerbi.pl/</v>
      </c>
      <c r="L262" s="36">
        <v>10</v>
      </c>
      <c r="M262" s="36" t="str">
        <f>IF(טבלה1[[#This Row],[עמודה53]]&gt;2000,"Yes","No")</f>
        <v>No</v>
      </c>
      <c r="N262" s="36">
        <v>49</v>
      </c>
      <c r="O262" s="36">
        <f>AVERAGE(טבלה1[[#This Row],[עמודה52]:[עמודה53]])</f>
        <v>29.5</v>
      </c>
      <c r="P262" s="36" t="str">
        <f>IF(טבלה1[[#This Row],[עמודה4]]="&lt; $25 / hr","0$ - $25 / hr",טבלה1[[#This Row],[עמודה4]])</f>
        <v>$50 - $99 / hr</v>
      </c>
      <c r="Q262" s="12" t="str" cm="1">
        <f t="array" ref="Q262">INDEX(_xlfn.TEXTSPLIT(טבלה1[[#This Row],[עמודה55]],"-"),1)</f>
        <v xml:space="preserve">$50 </v>
      </c>
      <c r="R262" s="21" t="str" cm="1">
        <f t="array" ref="R262">INDEX(_xlfn.TEXTSPLIT(INDEX(_xlfn.TEXTSPLIT(טבלה1[[#This Row],[עמודה55]],"-"),2),"/"),1)</f>
        <v xml:space="preserve"> $99 </v>
      </c>
      <c r="S262" s="36">
        <f>AVERAGE(טבלה1[[#This Row],[עמודה59]:[עמודה60]])</f>
        <v>74.5</v>
      </c>
      <c r="T262" s="38">
        <f>VALUE(SUBSTITUTE(טבלה1[[#This Row],[עמודה56]],"$",""))</f>
        <v>50</v>
      </c>
      <c r="U262" s="38">
        <f>VALUE(SUBSTITUTE(טבלה1[[#This Row],[עמודה57]],"$",""))</f>
        <v>99</v>
      </c>
      <c r="V262" s="38" t="str">
        <f>IF(טבלה1[[#This Row],[עמודה58]]&gt;30,"Yes","No")</f>
        <v>Yes</v>
      </c>
    </row>
    <row r="263" spans="1:22" x14ac:dyDescent="0.15">
      <c r="A263" s="32" t="s">
        <v>684</v>
      </c>
      <c r="B263" s="39" t="s">
        <v>685</v>
      </c>
      <c r="C263" s="39" t="s">
        <v>686</v>
      </c>
      <c r="D263" s="40">
        <v>100000</v>
      </c>
      <c r="E263" s="39" t="s">
        <v>21</v>
      </c>
      <c r="F263" s="39" t="s">
        <v>10</v>
      </c>
      <c r="G263" s="36" t="str">
        <f t="shared" si="4"/>
        <v>Low</v>
      </c>
      <c r="H263" s="41">
        <v>0.1</v>
      </c>
      <c r="I263" s="11" t="str" cm="1">
        <f t="array" ref="I263">INDEX(_xlfn.TEXTSPLIT(טבלה1[[#This Row],[עמודה2]],","),1)</f>
        <v>Ahmedabad</v>
      </c>
      <c r="J263" s="12" t="str" cm="1">
        <f t="array" ref="J263">INDEX(_xlfn.TEXTSPLIT(טבלה1[[#This Row],[עמודה2]],","),2)</f>
        <v xml:space="preserve"> India</v>
      </c>
      <c r="K263" s="43" t="str">
        <f>_xlfn.CONCAT(טבלה1[[#This Row],[AI_Companies]]," ",טבלה1[[#This Row],[עמודה1]])</f>
        <v>SAPPHIREINFOCOMPVTLTD https://sapphireinfocom.com/</v>
      </c>
      <c r="L263" s="28">
        <v>50</v>
      </c>
      <c r="M263" s="28" t="str">
        <f>IF(טבלה1[[#This Row],[עמודה53]]&gt;2000,"Yes","No")</f>
        <v>No</v>
      </c>
      <c r="N263" s="28">
        <v>249</v>
      </c>
      <c r="O263" s="28">
        <f>AVERAGE(טבלה1[[#This Row],[עמודה52]:[עמודה53]])</f>
        <v>29.5</v>
      </c>
      <c r="P263" s="28" t="str">
        <f>IF(טבלה1[[#This Row],[עמודה4]]="&lt; $25 / hr","0$ - $25 / hr",טבלה1[[#This Row],[עמודה4]])</f>
        <v>0$ - $25 / hr</v>
      </c>
      <c r="Q263" s="12" t="str" cm="1">
        <f t="array" ref="Q263">INDEX(_xlfn.TEXTSPLIT(טבלה1[[#This Row],[עמודה55]],"-"),1)</f>
        <v xml:space="preserve">0$ </v>
      </c>
      <c r="R263" s="21" t="str" cm="1">
        <f t="array" ref="R263">INDEX(_xlfn.TEXTSPLIT(INDEX(_xlfn.TEXTSPLIT(טבלה1[[#This Row],[עמודה55]],"-"),2),"/"),1)</f>
        <v xml:space="preserve"> $25 </v>
      </c>
      <c r="S263" s="28">
        <f>AVERAGE(טבלה1[[#This Row],[עמודה59]:[עמודה60]])</f>
        <v>12.5</v>
      </c>
      <c r="T263" s="31">
        <f>VALUE(SUBSTITUTE(טבלה1[[#This Row],[עמודה56]],"$",""))</f>
        <v>0</v>
      </c>
      <c r="U263" s="31">
        <f>VALUE(SUBSTITUTE(טבלה1[[#This Row],[עמודה57]],"$",""))</f>
        <v>25</v>
      </c>
      <c r="V263" s="31" t="str">
        <f>IF(טבלה1[[#This Row],[עמודה58]]&gt;30,"Yes","No")</f>
        <v>No</v>
      </c>
    </row>
    <row r="264" spans="1:22" x14ac:dyDescent="0.15">
      <c r="A264" s="32" t="s">
        <v>687</v>
      </c>
      <c r="B264" s="33" t="s">
        <v>688</v>
      </c>
      <c r="C264" s="33" t="s">
        <v>689</v>
      </c>
      <c r="D264" s="44">
        <v>10000</v>
      </c>
      <c r="E264" s="33" t="s">
        <v>33</v>
      </c>
      <c r="F264" s="33" t="s">
        <v>10</v>
      </c>
      <c r="G264" s="36" t="str">
        <f t="shared" si="4"/>
        <v>Low</v>
      </c>
      <c r="H264" s="34">
        <v>0.1</v>
      </c>
      <c r="I264" s="11" t="str" cm="1">
        <f t="array" ref="I264">INDEX(_xlfn.TEXTSPLIT(טבלה1[[#This Row],[עמודה2]],","),1)</f>
        <v>Québec</v>
      </c>
      <c r="J264" s="12" t="str" cm="1">
        <f t="array" ref="J264">INDEX(_xlfn.TEXTSPLIT(טבלה1[[#This Row],[עמודה2]],","),2)</f>
        <v xml:space="preserve"> Canada</v>
      </c>
      <c r="K264" s="37" t="str">
        <f>_xlfn.CONCAT(טבלה1[[#This Row],[AI_Companies]]," ",טבלה1[[#This Row],[עמודה1]])</f>
        <v>Vooban http://www.vooban.com</v>
      </c>
      <c r="L264" s="36">
        <v>50</v>
      </c>
      <c r="M264" s="36" t="str">
        <f>IF(טבלה1[[#This Row],[עמודה53]]&gt;2000,"Yes","No")</f>
        <v>No</v>
      </c>
      <c r="N264" s="36">
        <v>249</v>
      </c>
      <c r="O264" s="36">
        <f>AVERAGE(טבלה1[[#This Row],[עמודה52]:[עמודה53]])</f>
        <v>149.5</v>
      </c>
      <c r="P264" s="36" t="str">
        <f>IF(טבלה1[[#This Row],[עמודה4]]="&lt; $25 / hr","0$ - $25 / hr",טבלה1[[#This Row],[עמודה4]])</f>
        <v>$100 - $149 / hr</v>
      </c>
      <c r="Q264" s="12" t="str" cm="1">
        <f t="array" ref="Q264">INDEX(_xlfn.TEXTSPLIT(טבלה1[[#This Row],[עמודה55]],"-"),1)</f>
        <v xml:space="preserve">$100 </v>
      </c>
      <c r="R264" s="21" t="str" cm="1">
        <f t="array" ref="R264">INDEX(_xlfn.TEXTSPLIT(INDEX(_xlfn.TEXTSPLIT(טבלה1[[#This Row],[עמודה55]],"-"),2),"/"),1)</f>
        <v xml:space="preserve"> $149 </v>
      </c>
      <c r="S264" s="36">
        <f>AVERAGE(טבלה1[[#This Row],[עמודה59]:[עמודה60]])</f>
        <v>124.5</v>
      </c>
      <c r="T264" s="38">
        <f>VALUE(SUBSTITUTE(טבלה1[[#This Row],[עמודה56]],"$",""))</f>
        <v>100</v>
      </c>
      <c r="U264" s="38">
        <f>VALUE(SUBSTITUTE(טבלה1[[#This Row],[עמודה57]],"$",""))</f>
        <v>149</v>
      </c>
      <c r="V264" s="38" t="str">
        <f>IF(טבלה1[[#This Row],[עמודה58]]&gt;30,"Yes","No")</f>
        <v>Yes</v>
      </c>
    </row>
    <row r="265" spans="1:22" x14ac:dyDescent="0.15">
      <c r="A265" s="32" t="s">
        <v>690</v>
      </c>
      <c r="B265" s="39" t="s">
        <v>691</v>
      </c>
      <c r="C265" s="39" t="s">
        <v>53</v>
      </c>
      <c r="D265" s="40">
        <v>25000</v>
      </c>
      <c r="E265" s="39" t="s">
        <v>33</v>
      </c>
      <c r="F265" s="39" t="s">
        <v>10</v>
      </c>
      <c r="G265" s="36" t="str">
        <f t="shared" si="4"/>
        <v>Low</v>
      </c>
      <c r="H265" s="41">
        <v>0.1</v>
      </c>
      <c r="I265" s="11" t="str" cm="1">
        <f t="array" ref="I265">INDEX(_xlfn.TEXTSPLIT(טבלה1[[#This Row],[עמודה2]],","),1)</f>
        <v>Kazhakkoottam</v>
      </c>
      <c r="J265" s="12" t="str" cm="1">
        <f t="array" ref="J265">INDEX(_xlfn.TEXTSPLIT(טבלה1[[#This Row],[עמודה2]],","),2)</f>
        <v xml:space="preserve"> India</v>
      </c>
      <c r="K265" s="43" t="str">
        <f>_xlfn.CONCAT(טבלה1[[#This Row],[AI_Companies]]," ",טבלה1[[#This Row],[עמודה1]])</f>
        <v>SoftnotionsTechnologiesPrivateLimited http://www.softnotions.com/</v>
      </c>
      <c r="L265" s="28">
        <v>50</v>
      </c>
      <c r="M265" s="28" t="str">
        <f>IF(טבלה1[[#This Row],[עמודה53]]&gt;2000,"Yes","No")</f>
        <v>No</v>
      </c>
      <c r="N265" s="28">
        <v>249</v>
      </c>
      <c r="O265" s="28">
        <f>AVERAGE(טבלה1[[#This Row],[עמודה52]:[עמודה53]])</f>
        <v>149.5</v>
      </c>
      <c r="P265" s="28" t="str">
        <f>IF(טבלה1[[#This Row],[עמודה4]]="&lt; $25 / hr","0$ - $25 / hr",טבלה1[[#This Row],[עמודה4]])</f>
        <v>$25 - $49 / hr</v>
      </c>
      <c r="Q265" s="12" t="str" cm="1">
        <f t="array" ref="Q265">INDEX(_xlfn.TEXTSPLIT(טבלה1[[#This Row],[עמודה55]],"-"),1)</f>
        <v xml:space="preserve">$25 </v>
      </c>
      <c r="R265" s="21" t="str" cm="1">
        <f t="array" ref="R265">INDEX(_xlfn.TEXTSPLIT(INDEX(_xlfn.TEXTSPLIT(טבלה1[[#This Row],[עמודה55]],"-"),2),"/"),1)</f>
        <v xml:space="preserve"> $49 </v>
      </c>
      <c r="S265" s="28">
        <f>AVERAGE(טבלה1[[#This Row],[עמודה59]:[עמודה60]])</f>
        <v>37</v>
      </c>
      <c r="T265" s="31">
        <f>VALUE(SUBSTITUTE(טבלה1[[#This Row],[עמודה56]],"$",""))</f>
        <v>25</v>
      </c>
      <c r="U265" s="31">
        <f>VALUE(SUBSTITUTE(טבלה1[[#This Row],[עמודה57]],"$",""))</f>
        <v>49</v>
      </c>
      <c r="V265" s="31" t="str">
        <f>IF(טבלה1[[#This Row],[עמודה58]]&gt;30,"Yes","No")</f>
        <v>Yes</v>
      </c>
    </row>
    <row r="266" spans="1:22" x14ac:dyDescent="0.15">
      <c r="A266" s="32" t="s">
        <v>692</v>
      </c>
      <c r="B266" s="33" t="s">
        <v>693</v>
      </c>
      <c r="C266" s="33" t="s">
        <v>694</v>
      </c>
      <c r="D266" s="44">
        <v>1000</v>
      </c>
      <c r="E266" s="33" t="s">
        <v>14</v>
      </c>
      <c r="F266" s="33" t="s">
        <v>5</v>
      </c>
      <c r="G266" s="36" t="str">
        <f t="shared" si="4"/>
        <v>Low</v>
      </c>
      <c r="H266" s="34">
        <v>0.25</v>
      </c>
      <c r="I266" s="11" t="str" cm="1">
        <f t="array" ref="I266">INDEX(_xlfn.TEXTSPLIT(טבלה1[[#This Row],[עמודה2]],","),1)</f>
        <v>Kyiv</v>
      </c>
      <c r="J266" s="12" t="str" cm="1">
        <f t="array" ref="J266">INDEX(_xlfn.TEXTSPLIT(טבלה1[[#This Row],[עמודה2]],","),2)</f>
        <v xml:space="preserve"> Ukraine</v>
      </c>
      <c r="K266" s="37" t="str">
        <f>_xlfn.CONCAT(טבלה1[[#This Row],[AI_Companies]]," ",טבלה1[[#This Row],[עמודה1]])</f>
        <v>SourceX http://sourcex.net</v>
      </c>
      <c r="L266" s="36">
        <v>250</v>
      </c>
      <c r="M266" s="36" t="str">
        <f>IF(טבלה1[[#This Row],[עמודה53]]&gt;2000,"Yes","No")</f>
        <v>No</v>
      </c>
      <c r="N266" s="36">
        <v>999</v>
      </c>
      <c r="O266" s="36">
        <f>AVERAGE(טבלה1[[#This Row],[עמודה52]:[עמודה53]])</f>
        <v>149.5</v>
      </c>
      <c r="P266" s="36" t="str">
        <f>IF(טבלה1[[#This Row],[עמודה4]]="&lt; $25 / hr","0$ - $25 / hr",טבלה1[[#This Row],[עמודה4]])</f>
        <v>$25 - $49 / hr</v>
      </c>
      <c r="Q266" s="12" t="str" cm="1">
        <f t="array" ref="Q266">INDEX(_xlfn.TEXTSPLIT(טבלה1[[#This Row],[עמודה55]],"-"),1)</f>
        <v xml:space="preserve">$25 </v>
      </c>
      <c r="R266" s="21" t="str" cm="1">
        <f t="array" ref="R266">INDEX(_xlfn.TEXTSPLIT(INDEX(_xlfn.TEXTSPLIT(טבלה1[[#This Row],[עמודה55]],"-"),2),"/"),1)</f>
        <v xml:space="preserve"> $49 </v>
      </c>
      <c r="S266" s="36">
        <f>AVERAGE(טבלה1[[#This Row],[עמודה59]:[עמודה60]])</f>
        <v>37</v>
      </c>
      <c r="T266" s="38">
        <f>VALUE(SUBSTITUTE(טבלה1[[#This Row],[עמודה56]],"$",""))</f>
        <v>25</v>
      </c>
      <c r="U266" s="38">
        <f>VALUE(SUBSTITUTE(טבלה1[[#This Row],[עמודה57]],"$",""))</f>
        <v>49</v>
      </c>
      <c r="V266" s="38" t="str">
        <f>IF(טבלה1[[#This Row],[עמודה58]]&gt;30,"Yes","No")</f>
        <v>Yes</v>
      </c>
    </row>
    <row r="267" spans="1:22" x14ac:dyDescent="0.15">
      <c r="A267" s="32" t="s">
        <v>695</v>
      </c>
      <c r="B267" s="39" t="s">
        <v>696</v>
      </c>
      <c r="C267" s="39" t="s">
        <v>697</v>
      </c>
      <c r="D267" s="39" t="s">
        <v>4</v>
      </c>
      <c r="E267" s="39" t="s">
        <v>33</v>
      </c>
      <c r="F267" s="39" t="s">
        <v>29</v>
      </c>
      <c r="G267" s="36" t="str">
        <f t="shared" si="4"/>
        <v>Low</v>
      </c>
      <c r="H267" s="41">
        <v>0.1</v>
      </c>
      <c r="I267" s="11" t="str" cm="1">
        <f t="array" ref="I267">INDEX(_xlfn.TEXTSPLIT(טבלה1[[#This Row],[עמודה2]],","),1)</f>
        <v>Beijing</v>
      </c>
      <c r="J267" s="12" t="str" cm="1">
        <f t="array" ref="J267">INDEX(_xlfn.TEXTSPLIT(טבלה1[[#This Row],[עמודה2]],","),2)</f>
        <v xml:space="preserve"> China</v>
      </c>
      <c r="K267" s="43" t="str">
        <f>_xlfn.CONCAT(טבלה1[[#This Row],[AI_Companies]]," ",טבלה1[[#This Row],[עמודה1]])</f>
        <v>FormaxBPOBeijingInc http://www.formax-bpo.com.cn</v>
      </c>
      <c r="L267" s="28">
        <v>10</v>
      </c>
      <c r="M267" s="28" t="str">
        <f>IF(טבלה1[[#This Row],[עמודה53]]&gt;2000,"Yes","No")</f>
        <v>No</v>
      </c>
      <c r="N267" s="28">
        <v>49</v>
      </c>
      <c r="O267" s="28">
        <f>AVERAGE(טבלה1[[#This Row],[עמודה52]:[עמודה53]])</f>
        <v>624.5</v>
      </c>
      <c r="P267" s="28" t="str">
        <f>IF(טבלה1[[#This Row],[עמודה4]]="&lt; $25 / hr","0$ - $25 / hr",טבלה1[[#This Row],[עמודה4]])</f>
        <v>0$ - $25 / hr</v>
      </c>
      <c r="Q267" s="12" t="str" cm="1">
        <f t="array" ref="Q267">INDEX(_xlfn.TEXTSPLIT(טבלה1[[#This Row],[עמודה55]],"-"),1)</f>
        <v xml:space="preserve">0$ </v>
      </c>
      <c r="R267" s="21" t="str" cm="1">
        <f t="array" ref="R267">INDEX(_xlfn.TEXTSPLIT(INDEX(_xlfn.TEXTSPLIT(טבלה1[[#This Row],[עמודה55]],"-"),2),"/"),1)</f>
        <v xml:space="preserve"> $25 </v>
      </c>
      <c r="S267" s="28">
        <f>AVERAGE(טבלה1[[#This Row],[עמודה59]:[עמודה60]])</f>
        <v>12.5</v>
      </c>
      <c r="T267" s="31">
        <f>VALUE(SUBSTITUTE(טבלה1[[#This Row],[עמודה56]],"$",""))</f>
        <v>0</v>
      </c>
      <c r="U267" s="31">
        <f>VALUE(SUBSTITUTE(טבלה1[[#This Row],[עמודה57]],"$",""))</f>
        <v>25</v>
      </c>
      <c r="V267" s="31" t="str">
        <f>IF(טבלה1[[#This Row],[עמודה58]]&gt;30,"Yes","No")</f>
        <v>No</v>
      </c>
    </row>
    <row r="268" spans="1:22" x14ac:dyDescent="0.15">
      <c r="A268" s="32" t="s">
        <v>698</v>
      </c>
      <c r="B268" s="33" t="s">
        <v>699</v>
      </c>
      <c r="C268" s="33" t="s">
        <v>700</v>
      </c>
      <c r="D268" s="44">
        <v>1000</v>
      </c>
      <c r="E268" s="33" t="s">
        <v>14</v>
      </c>
      <c r="F268" s="33" t="s">
        <v>560</v>
      </c>
      <c r="G268" s="36" t="str">
        <f t="shared" si="4"/>
        <v>Low</v>
      </c>
      <c r="H268" s="34">
        <v>0.3</v>
      </c>
      <c r="I268" s="11" t="str" cm="1">
        <f t="array" ref="I268">INDEX(_xlfn.TEXTSPLIT(טבלה1[[#This Row],[עמודה2]],","),1)</f>
        <v>Pretoria</v>
      </c>
      <c r="J268" s="12" t="str" cm="1">
        <f t="array" ref="J268">INDEX(_xlfn.TEXTSPLIT(טבלה1[[#This Row],[עמודה2]],","),2)</f>
        <v xml:space="preserve"> South Africa</v>
      </c>
      <c r="K268" s="37" t="str">
        <f>_xlfn.CONCAT(טבלה1[[#This Row],[AI_Companies]]," ",טבלה1[[#This Row],[עמודה1]])</f>
        <v>LivexSoftware https://livex.co.za</v>
      </c>
      <c r="L268" s="36" t="s">
        <v>560</v>
      </c>
      <c r="M268" s="36" t="str">
        <f>IF(טבלה1[[#This Row],[עמודה53]]&gt;2000,"Yes","No")</f>
        <v>No</v>
      </c>
      <c r="N268" s="36"/>
      <c r="O268" s="36">
        <f>AVERAGE(טבלה1[[#This Row],[עמודה52]:[עמודה53]])</f>
        <v>29.5</v>
      </c>
      <c r="P268" s="36" t="str">
        <f>IF(טבלה1[[#This Row],[עמודה4]]="&lt; $25 / hr","0$ - $25 / hr",טבלה1[[#This Row],[עמודה4]])</f>
        <v>$25 - $49 / hr</v>
      </c>
      <c r="Q268" s="12" t="str" cm="1">
        <f t="array" ref="Q268">INDEX(_xlfn.TEXTSPLIT(טבלה1[[#This Row],[עמודה55]],"-"),1)</f>
        <v xml:space="preserve">$25 </v>
      </c>
      <c r="R268" s="21" t="str" cm="1">
        <f t="array" ref="R268">INDEX(_xlfn.TEXTSPLIT(INDEX(_xlfn.TEXTSPLIT(טבלה1[[#This Row],[עמודה55]],"-"),2),"/"),1)</f>
        <v xml:space="preserve"> $49 </v>
      </c>
      <c r="S268" s="36">
        <f>AVERAGE(טבלה1[[#This Row],[עמודה59]:[עמודה60]])</f>
        <v>37</v>
      </c>
      <c r="T268" s="38">
        <f>VALUE(SUBSTITUTE(טבלה1[[#This Row],[עמודה56]],"$",""))</f>
        <v>25</v>
      </c>
      <c r="U268" s="38">
        <f>VALUE(SUBSTITUTE(טבלה1[[#This Row],[עמודה57]],"$",""))</f>
        <v>49</v>
      </c>
      <c r="V268" s="38" t="str">
        <f>IF(טבלה1[[#This Row],[עמודה58]]&gt;30,"Yes","No")</f>
        <v>Yes</v>
      </c>
    </row>
    <row r="269" spans="1:22" x14ac:dyDescent="0.15">
      <c r="A269" s="32" t="s">
        <v>701</v>
      </c>
      <c r="B269" s="39" t="s">
        <v>702</v>
      </c>
      <c r="C269" s="39" t="s">
        <v>703</v>
      </c>
      <c r="D269" s="40">
        <v>5000</v>
      </c>
      <c r="E269" s="39" t="s">
        <v>33</v>
      </c>
      <c r="F269" s="39" t="s">
        <v>10</v>
      </c>
      <c r="G269" s="36" t="str">
        <f t="shared" si="4"/>
        <v>Low</v>
      </c>
      <c r="H269" s="41">
        <v>0.1</v>
      </c>
      <c r="I269" s="11" t="str" cm="1">
        <f t="array" ref="I269">INDEX(_xlfn.TEXTSPLIT(טבלה1[[#This Row],[עמודה2]],","),1)</f>
        <v>Solapur</v>
      </c>
      <c r="J269" s="12" t="str" cm="1">
        <f t="array" ref="J269">INDEX(_xlfn.TEXTSPLIT(טבלה1[[#This Row],[עמודה2]],","),2)</f>
        <v xml:space="preserve"> India</v>
      </c>
      <c r="K269" s="43" t="str">
        <f>_xlfn.CONCAT(טבלה1[[#This Row],[AI_Companies]]," ",טבלה1[[#This Row],[עמודה1]])</f>
        <v>CloudLab.in http://www.cloudlab.in</v>
      </c>
      <c r="L269" s="28">
        <v>50</v>
      </c>
      <c r="M269" s="28" t="str">
        <f>IF(טבלה1[[#This Row],[עמודה53]]&gt;2000,"Yes","No")</f>
        <v>No</v>
      </c>
      <c r="N269" s="28">
        <v>249</v>
      </c>
      <c r="O269" s="28" t="e">
        <f>AVERAGE(טבלה1[[#This Row],[עמודה52]:[עמודה53]])</f>
        <v>#DIV/0!</v>
      </c>
      <c r="P269" s="28" t="str">
        <f>IF(טבלה1[[#This Row],[עמודה4]]="&lt; $25 / hr","0$ - $25 / hr",טבלה1[[#This Row],[עמודה4]])</f>
        <v>0$ - $25 / hr</v>
      </c>
      <c r="Q269" s="12" t="str" cm="1">
        <f t="array" ref="Q269">INDEX(_xlfn.TEXTSPLIT(טבלה1[[#This Row],[עמודה55]],"-"),1)</f>
        <v xml:space="preserve">0$ </v>
      </c>
      <c r="R269" s="21" t="str" cm="1">
        <f t="array" ref="R269">INDEX(_xlfn.TEXTSPLIT(INDEX(_xlfn.TEXTSPLIT(טבלה1[[#This Row],[עמודה55]],"-"),2),"/"),1)</f>
        <v xml:space="preserve"> $25 </v>
      </c>
      <c r="S269" s="28">
        <f>AVERAGE(טבלה1[[#This Row],[עמודה59]:[עמודה60]])</f>
        <v>12.5</v>
      </c>
      <c r="T269" s="31">
        <f>VALUE(SUBSTITUTE(טבלה1[[#This Row],[עמודה56]],"$",""))</f>
        <v>0</v>
      </c>
      <c r="U269" s="31">
        <f>VALUE(SUBSTITUTE(טבלה1[[#This Row],[עמודה57]],"$",""))</f>
        <v>25</v>
      </c>
      <c r="V269" s="31" t="str">
        <f>IF(טבלה1[[#This Row],[עמודה58]]&gt;30,"Yes","No")</f>
        <v>No</v>
      </c>
    </row>
    <row r="270" spans="1:22" x14ac:dyDescent="0.15">
      <c r="A270" s="32" t="s">
        <v>704</v>
      </c>
      <c r="B270" s="33" t="s">
        <v>705</v>
      </c>
      <c r="C270" s="33" t="s">
        <v>706</v>
      </c>
      <c r="D270" s="44">
        <v>1000</v>
      </c>
      <c r="E270" s="33" t="s">
        <v>9</v>
      </c>
      <c r="F270" s="33" t="s">
        <v>10</v>
      </c>
      <c r="G270" s="36" t="str">
        <f t="shared" si="4"/>
        <v>Low</v>
      </c>
      <c r="H270" s="34">
        <v>0.1</v>
      </c>
      <c r="I270" s="11" t="str" cm="1">
        <f t="array" ref="I270">INDEX(_xlfn.TEXTSPLIT(טבלה1[[#This Row],[עמודה2]],","),1)</f>
        <v>Clarksburg</v>
      </c>
      <c r="J270" s="12" t="str" cm="1">
        <f t="array" ref="J270">INDEX(_xlfn.TEXTSPLIT(טבלה1[[#This Row],[עמודה2]],","),2)</f>
        <v xml:space="preserve"> MD</v>
      </c>
      <c r="K270" s="37" t="str">
        <f>_xlfn.CONCAT(טבלה1[[#This Row],[AI_Companies]]," ",טבלה1[[#This Row],[עמודה1]])</f>
        <v>DoyenhubSoftwareSolutions https://www.doyenhub.com/</v>
      </c>
      <c r="L270" s="36">
        <v>50</v>
      </c>
      <c r="M270" s="36" t="str">
        <f>IF(טבלה1[[#This Row],[עמודה53]]&gt;2000,"Yes","No")</f>
        <v>No</v>
      </c>
      <c r="N270" s="36">
        <v>249</v>
      </c>
      <c r="O270" s="36">
        <f>AVERAGE(טבלה1[[#This Row],[עמודה52]:[עמודה53]])</f>
        <v>149.5</v>
      </c>
      <c r="P270" s="36" t="str">
        <f>IF(טבלה1[[#This Row],[עמודה4]]="&lt; $25 / hr","0$ - $25 / hr",טבלה1[[#This Row],[עמודה4]])</f>
        <v>$25 - $49 / hr</v>
      </c>
      <c r="Q270" s="12" t="str" cm="1">
        <f t="array" ref="Q270">INDEX(_xlfn.TEXTSPLIT(טבלה1[[#This Row],[עמודה55]],"-"),1)</f>
        <v xml:space="preserve">$25 </v>
      </c>
      <c r="R270" s="21" t="str" cm="1">
        <f t="array" ref="R270">INDEX(_xlfn.TEXTSPLIT(INDEX(_xlfn.TEXTSPLIT(טבלה1[[#This Row],[עמודה55]],"-"),2),"/"),1)</f>
        <v xml:space="preserve"> $49 </v>
      </c>
      <c r="S270" s="36">
        <f>AVERAGE(טבלה1[[#This Row],[עמודה59]:[עמודה60]])</f>
        <v>37</v>
      </c>
      <c r="T270" s="38">
        <f>VALUE(SUBSTITUTE(טבלה1[[#This Row],[עמודה56]],"$",""))</f>
        <v>25</v>
      </c>
      <c r="U270" s="38">
        <f>VALUE(SUBSTITUTE(טבלה1[[#This Row],[עמודה57]],"$",""))</f>
        <v>49</v>
      </c>
      <c r="V270" s="38" t="str">
        <f>IF(טבלה1[[#This Row],[עמודה58]]&gt;30,"Yes","No")</f>
        <v>Yes</v>
      </c>
    </row>
    <row r="271" spans="1:22" x14ac:dyDescent="0.15">
      <c r="A271" s="32" t="s">
        <v>707</v>
      </c>
      <c r="B271" s="39" t="s">
        <v>708</v>
      </c>
      <c r="C271" s="39" t="s">
        <v>408</v>
      </c>
      <c r="D271" s="40">
        <v>1000</v>
      </c>
      <c r="E271" s="39" t="s">
        <v>14</v>
      </c>
      <c r="F271" s="39" t="s">
        <v>117</v>
      </c>
      <c r="G271" s="36" t="str">
        <f t="shared" si="4"/>
        <v>Low</v>
      </c>
      <c r="H271" s="41">
        <v>0.2</v>
      </c>
      <c r="I271" s="11" t="str" cm="1">
        <f t="array" ref="I271">INDEX(_xlfn.TEXTSPLIT(טבלה1[[#This Row],[עמודה2]],","),1)</f>
        <v>Freehold</v>
      </c>
      <c r="J271" s="12" t="str" cm="1">
        <f t="array" ref="J271">INDEX(_xlfn.TEXTSPLIT(טבלה1[[#This Row],[עמודה2]],","),2)</f>
        <v xml:space="preserve"> NJ</v>
      </c>
      <c r="K271" s="43" t="str">
        <f>_xlfn.CONCAT(טבלה1[[#This Row],[AI_Companies]]," ",טבלה1[[#This Row],[עמודה1]])</f>
        <v>Exelegent https://exelegent.com/</v>
      </c>
      <c r="L271" s="28">
        <v>2</v>
      </c>
      <c r="M271" s="28" t="str">
        <f>IF(טבלה1[[#This Row],[עמודה53]]&gt;2000,"Yes","No")</f>
        <v>No</v>
      </c>
      <c r="N271" s="28">
        <v>9</v>
      </c>
      <c r="O271" s="28">
        <f>AVERAGE(טבלה1[[#This Row],[עמודה52]:[עמודה53]])</f>
        <v>149.5</v>
      </c>
      <c r="P271" s="28" t="str">
        <f>IF(טבלה1[[#This Row],[עמודה4]]="&lt; $25 / hr","0$ - $25 / hr",טבלה1[[#This Row],[עמודה4]])</f>
        <v>$50 - $99 / hr</v>
      </c>
      <c r="Q271" s="12" t="str" cm="1">
        <f t="array" ref="Q271">INDEX(_xlfn.TEXTSPLIT(טבלה1[[#This Row],[עמודה55]],"-"),1)</f>
        <v xml:space="preserve">$50 </v>
      </c>
      <c r="R271" s="21" t="str" cm="1">
        <f t="array" ref="R271">INDEX(_xlfn.TEXTSPLIT(INDEX(_xlfn.TEXTSPLIT(טבלה1[[#This Row],[עמודה55]],"-"),2),"/"),1)</f>
        <v xml:space="preserve"> $99 </v>
      </c>
      <c r="S271" s="28">
        <f>AVERAGE(טבלה1[[#This Row],[עמודה59]:[עמודה60]])</f>
        <v>74.5</v>
      </c>
      <c r="T271" s="31">
        <f>VALUE(SUBSTITUTE(טבלה1[[#This Row],[עמודה56]],"$",""))</f>
        <v>50</v>
      </c>
      <c r="U271" s="31">
        <f>VALUE(SUBSTITUTE(טבלה1[[#This Row],[עמודה57]],"$",""))</f>
        <v>99</v>
      </c>
      <c r="V271" s="31" t="str">
        <f>IF(טבלה1[[#This Row],[עמודה58]]&gt;30,"Yes","No")</f>
        <v>Yes</v>
      </c>
    </row>
    <row r="272" spans="1:22" x14ac:dyDescent="0.15">
      <c r="A272" s="32" t="s">
        <v>709</v>
      </c>
      <c r="B272" s="33" t="s">
        <v>710</v>
      </c>
      <c r="C272" s="33" t="s">
        <v>212</v>
      </c>
      <c r="D272" s="44">
        <v>10000</v>
      </c>
      <c r="E272" s="33" t="s">
        <v>9</v>
      </c>
      <c r="F272" s="33" t="s">
        <v>29</v>
      </c>
      <c r="G272" s="36" t="str">
        <f t="shared" si="4"/>
        <v>Low</v>
      </c>
      <c r="H272" s="34">
        <v>0.1</v>
      </c>
      <c r="I272" s="11" t="str" cm="1">
        <f t="array" ref="I272">INDEX(_xlfn.TEXTSPLIT(טבלה1[[#This Row],[עמודה2]],","),1)</f>
        <v>Manhattan Beach</v>
      </c>
      <c r="J272" s="12" t="str" cm="1">
        <f t="array" ref="J272">INDEX(_xlfn.TEXTSPLIT(טבלה1[[#This Row],[עמודה2]],","),2)</f>
        <v xml:space="preserve"> CA</v>
      </c>
      <c r="K272" s="37" t="str">
        <f>_xlfn.CONCAT(טבלה1[[#This Row],[AI_Companies]]," ",טבלה1[[#This Row],[עמודה1]])</f>
        <v>89Bots.com https://89bots.com/</v>
      </c>
      <c r="L272" s="36">
        <v>10</v>
      </c>
      <c r="M272" s="36" t="str">
        <f>IF(טבלה1[[#This Row],[עמודה53]]&gt;2000,"Yes","No")</f>
        <v>No</v>
      </c>
      <c r="N272" s="36">
        <v>49</v>
      </c>
      <c r="O272" s="36">
        <f>AVERAGE(טבלה1[[#This Row],[עמודה52]:[עמודה53]])</f>
        <v>5.5</v>
      </c>
      <c r="P272" s="36" t="str">
        <f>IF(טבלה1[[#This Row],[עמודה4]]="&lt; $25 / hr","0$ - $25 / hr",טבלה1[[#This Row],[עמודה4]])</f>
        <v>0$ - $25 / hr</v>
      </c>
      <c r="Q272" s="12" t="str" cm="1">
        <f t="array" ref="Q272">INDEX(_xlfn.TEXTSPLIT(טבלה1[[#This Row],[עמודה55]],"-"),1)</f>
        <v xml:space="preserve">0$ </v>
      </c>
      <c r="R272" s="21" t="str" cm="1">
        <f t="array" ref="R272">INDEX(_xlfn.TEXTSPLIT(INDEX(_xlfn.TEXTSPLIT(טבלה1[[#This Row],[עמודה55]],"-"),2),"/"),1)</f>
        <v xml:space="preserve"> $25 </v>
      </c>
      <c r="S272" s="36">
        <f>AVERAGE(טבלה1[[#This Row],[עמודה59]:[עמודה60]])</f>
        <v>12.5</v>
      </c>
      <c r="T272" s="38">
        <f>VALUE(SUBSTITUTE(טבלה1[[#This Row],[עמודה56]],"$",""))</f>
        <v>0</v>
      </c>
      <c r="U272" s="38">
        <f>VALUE(SUBSTITUTE(טבלה1[[#This Row],[עמודה57]],"$",""))</f>
        <v>25</v>
      </c>
      <c r="V272" s="38" t="str">
        <f>IF(טבלה1[[#This Row],[עמודה58]]&gt;30,"Yes","No")</f>
        <v>No</v>
      </c>
    </row>
    <row r="273" spans="1:22" x14ac:dyDescent="0.15">
      <c r="A273" s="32" t="s">
        <v>711</v>
      </c>
      <c r="B273" s="39" t="s">
        <v>712</v>
      </c>
      <c r="C273" s="39" t="s">
        <v>56</v>
      </c>
      <c r="D273" s="40">
        <v>50000</v>
      </c>
      <c r="E273" s="39" t="s">
        <v>21</v>
      </c>
      <c r="F273" s="39" t="s">
        <v>29</v>
      </c>
      <c r="G273" s="36" t="str">
        <f t="shared" si="4"/>
        <v>Low</v>
      </c>
      <c r="H273" s="41">
        <v>0.1</v>
      </c>
      <c r="I273" s="11" t="str" cm="1">
        <f t="array" ref="I273">INDEX(_xlfn.TEXTSPLIT(טבלה1[[#This Row],[עמודה2]],","),1)</f>
        <v>San Francisco</v>
      </c>
      <c r="J273" s="12" t="str" cm="1">
        <f t="array" ref="J273">INDEX(_xlfn.TEXTSPLIT(טבלה1[[#This Row],[עמודה2]],","),2)</f>
        <v xml:space="preserve"> CA</v>
      </c>
      <c r="K273" s="43" t="str">
        <f>_xlfn.CONCAT(טבלה1[[#This Row],[AI_Companies]]," ",טבלה1[[#This Row],[עמודה1]])</f>
        <v>Streamlinesocial http://www.streamlinesocial.com</v>
      </c>
      <c r="L273" s="28">
        <v>10</v>
      </c>
      <c r="M273" s="28" t="str">
        <f>IF(טבלה1[[#This Row],[עמודה53]]&gt;2000,"Yes","No")</f>
        <v>No</v>
      </c>
      <c r="N273" s="28">
        <v>49</v>
      </c>
      <c r="O273" s="28">
        <f>AVERAGE(טבלה1[[#This Row],[עמודה52]:[עמודה53]])</f>
        <v>29.5</v>
      </c>
      <c r="P273" s="28" t="str">
        <f>IF(טבלה1[[#This Row],[עמודה4]]="&lt; $25 / hr","0$ - $25 / hr",טבלה1[[#This Row],[עמודה4]])</f>
        <v>$50 - $99 / hr</v>
      </c>
      <c r="Q273" s="12" t="str" cm="1">
        <f t="array" ref="Q273">INDEX(_xlfn.TEXTSPLIT(טבלה1[[#This Row],[עמודה55]],"-"),1)</f>
        <v xml:space="preserve">$50 </v>
      </c>
      <c r="R273" s="21" t="str" cm="1">
        <f t="array" ref="R273">INDEX(_xlfn.TEXTSPLIT(INDEX(_xlfn.TEXTSPLIT(טבלה1[[#This Row],[עמודה55]],"-"),2),"/"),1)</f>
        <v xml:space="preserve"> $99 </v>
      </c>
      <c r="S273" s="28">
        <f>AVERAGE(טבלה1[[#This Row],[עמודה59]:[עמודה60]])</f>
        <v>74.5</v>
      </c>
      <c r="T273" s="31">
        <f>VALUE(SUBSTITUTE(טבלה1[[#This Row],[עמודה56]],"$",""))</f>
        <v>50</v>
      </c>
      <c r="U273" s="31">
        <f>VALUE(SUBSTITUTE(טבלה1[[#This Row],[עמודה57]],"$",""))</f>
        <v>99</v>
      </c>
      <c r="V273" s="31" t="str">
        <f>IF(טבלה1[[#This Row],[עמודה58]]&gt;30,"Yes","No")</f>
        <v>Yes</v>
      </c>
    </row>
    <row r="274" spans="1:22" x14ac:dyDescent="0.15">
      <c r="A274" s="32" t="s">
        <v>713</v>
      </c>
      <c r="B274" s="33" t="s">
        <v>714</v>
      </c>
      <c r="C274" s="33" t="s">
        <v>28</v>
      </c>
      <c r="D274" s="44">
        <v>25000</v>
      </c>
      <c r="E274" s="33" t="s">
        <v>33</v>
      </c>
      <c r="F274" s="33" t="s">
        <v>29</v>
      </c>
      <c r="G274" s="36" t="str">
        <f t="shared" si="4"/>
        <v>Low</v>
      </c>
      <c r="H274" s="34">
        <v>0.1</v>
      </c>
      <c r="I274" s="11" t="str" cm="1">
        <f t="array" ref="I274">INDEX(_xlfn.TEXTSPLIT(טבלה1[[#This Row],[עמודה2]],","),1)</f>
        <v>Los Angeles</v>
      </c>
      <c r="J274" s="12" t="str" cm="1">
        <f t="array" ref="J274">INDEX(_xlfn.TEXTSPLIT(טבלה1[[#This Row],[עמודה2]],","),2)</f>
        <v xml:space="preserve"> CA</v>
      </c>
      <c r="K274" s="37" t="str">
        <f>_xlfn.CONCAT(טבלה1[[#This Row],[AI_Companies]]," ",טבלה1[[#This Row],[עמודה1]])</f>
        <v>TheDevelopmentFactory http://www.thedevelopmentfactory.com/</v>
      </c>
      <c r="L274" s="36">
        <v>10</v>
      </c>
      <c r="M274" s="36" t="str">
        <f>IF(טבלה1[[#This Row],[עמודה53]]&gt;2000,"Yes","No")</f>
        <v>No</v>
      </c>
      <c r="N274" s="36">
        <v>49</v>
      </c>
      <c r="O274" s="36">
        <f>AVERAGE(טבלה1[[#This Row],[עמודה52]:[עמודה53]])</f>
        <v>29.5</v>
      </c>
      <c r="P274" s="36" t="str">
        <f>IF(טבלה1[[#This Row],[עמודה4]]="&lt; $25 / hr","0$ - $25 / hr",טבלה1[[#This Row],[עמודה4]])</f>
        <v>$100 - $149 / hr</v>
      </c>
      <c r="Q274" s="12" t="str" cm="1">
        <f t="array" ref="Q274">INDEX(_xlfn.TEXTSPLIT(טבלה1[[#This Row],[עמודה55]],"-"),1)</f>
        <v xml:space="preserve">$100 </v>
      </c>
      <c r="R274" s="21" t="str" cm="1">
        <f t="array" ref="R274">INDEX(_xlfn.TEXTSPLIT(INDEX(_xlfn.TEXTSPLIT(טבלה1[[#This Row],[עמודה55]],"-"),2),"/"),1)</f>
        <v xml:space="preserve"> $149 </v>
      </c>
      <c r="S274" s="36">
        <f>AVERAGE(טבלה1[[#This Row],[עמודה59]:[עמודה60]])</f>
        <v>124.5</v>
      </c>
      <c r="T274" s="38">
        <f>VALUE(SUBSTITUTE(טבלה1[[#This Row],[עמודה56]],"$",""))</f>
        <v>100</v>
      </c>
      <c r="U274" s="38">
        <f>VALUE(SUBSTITUTE(טבלה1[[#This Row],[עמודה57]],"$",""))</f>
        <v>149</v>
      </c>
      <c r="V274" s="38" t="str">
        <f>IF(טבלה1[[#This Row],[עמודה58]]&gt;30,"Yes","No")</f>
        <v>Yes</v>
      </c>
    </row>
    <row r="275" spans="1:22" x14ac:dyDescent="0.15">
      <c r="A275" s="32" t="s">
        <v>715</v>
      </c>
      <c r="B275" s="39" t="s">
        <v>716</v>
      </c>
      <c r="C275" s="39" t="s">
        <v>717</v>
      </c>
      <c r="D275" s="40">
        <v>50000</v>
      </c>
      <c r="E275" s="39" t="s">
        <v>9</v>
      </c>
      <c r="F275" s="39" t="s">
        <v>5</v>
      </c>
      <c r="G275" s="36" t="str">
        <f t="shared" si="4"/>
        <v>Low</v>
      </c>
      <c r="H275" s="41">
        <v>0.1</v>
      </c>
      <c r="I275" s="11" t="str" cm="1">
        <f t="array" ref="I275">INDEX(_xlfn.TEXTSPLIT(טבלה1[[#This Row],[עמודה2]],","),1)</f>
        <v>Warszawa</v>
      </c>
      <c r="J275" s="12" t="str" cm="1">
        <f t="array" ref="J275">INDEX(_xlfn.TEXTSPLIT(טבלה1[[#This Row],[עמודה2]],","),2)</f>
        <v xml:space="preserve"> Poland</v>
      </c>
      <c r="K275" s="43" t="str">
        <f>_xlfn.CONCAT(טבלה1[[#This Row],[AI_Companies]]," ",טבלה1[[#This Row],[עמודה1]])</f>
        <v>hyperlab.digital https://hyperlab.digital/</v>
      </c>
      <c r="L275" s="28">
        <v>250</v>
      </c>
      <c r="M275" s="28" t="str">
        <f>IF(טבלה1[[#This Row],[עמודה53]]&gt;2000,"Yes","No")</f>
        <v>No</v>
      </c>
      <c r="N275" s="28">
        <v>999</v>
      </c>
      <c r="O275" s="28">
        <f>AVERAGE(טבלה1[[#This Row],[עמודה52]:[עמודה53]])</f>
        <v>29.5</v>
      </c>
      <c r="P275" s="28" t="str">
        <f>IF(טבלה1[[#This Row],[עמודה4]]="&lt; $25 / hr","0$ - $25 / hr",טבלה1[[#This Row],[עמודה4]])</f>
        <v>$25 - $49 / hr</v>
      </c>
      <c r="Q275" s="12" t="str" cm="1">
        <f t="array" ref="Q275">INDEX(_xlfn.TEXTSPLIT(טבלה1[[#This Row],[עמודה55]],"-"),1)</f>
        <v xml:space="preserve">$25 </v>
      </c>
      <c r="R275" s="21" t="str" cm="1">
        <f t="array" ref="R275">INDEX(_xlfn.TEXTSPLIT(INDEX(_xlfn.TEXTSPLIT(טבלה1[[#This Row],[עמודה55]],"-"),2),"/"),1)</f>
        <v xml:space="preserve"> $49 </v>
      </c>
      <c r="S275" s="28">
        <f>AVERAGE(טבלה1[[#This Row],[עמודה59]:[עמודה60]])</f>
        <v>37</v>
      </c>
      <c r="T275" s="31">
        <f>VALUE(SUBSTITUTE(טבלה1[[#This Row],[עמודה56]],"$",""))</f>
        <v>25</v>
      </c>
      <c r="U275" s="31">
        <f>VALUE(SUBSTITUTE(טבלה1[[#This Row],[עמודה57]],"$",""))</f>
        <v>49</v>
      </c>
      <c r="V275" s="31" t="str">
        <f>IF(טבלה1[[#This Row],[עמודה58]]&gt;30,"Yes","No")</f>
        <v>Yes</v>
      </c>
    </row>
    <row r="276" spans="1:22" x14ac:dyDescent="0.15">
      <c r="A276" s="32" t="s">
        <v>718</v>
      </c>
      <c r="B276" s="33" t="s">
        <v>719</v>
      </c>
      <c r="C276" s="33" t="s">
        <v>720</v>
      </c>
      <c r="D276" s="44">
        <v>5000</v>
      </c>
      <c r="E276" s="33" t="s">
        <v>33</v>
      </c>
      <c r="F276" s="33" t="s">
        <v>117</v>
      </c>
      <c r="G276" s="36" t="str">
        <f t="shared" si="4"/>
        <v>Low</v>
      </c>
      <c r="H276" s="34">
        <v>0.1</v>
      </c>
      <c r="I276" s="11" t="str" cm="1">
        <f t="array" ref="I276">INDEX(_xlfn.TEXTSPLIT(טבלה1[[#This Row],[עמודה2]],","),1)</f>
        <v>Somerset</v>
      </c>
      <c r="J276" s="12" t="str" cm="1">
        <f t="array" ref="J276">INDEX(_xlfn.TEXTSPLIT(טבלה1[[#This Row],[עמודה2]],","),2)</f>
        <v xml:space="preserve"> NJ</v>
      </c>
      <c r="K276" s="37" t="str">
        <f>_xlfn.CONCAT(טבלה1[[#This Row],[AI_Companies]]," ",טבלה1[[#This Row],[עמודה1]])</f>
        <v>NatsoftCorporation http://www.natsoft.us</v>
      </c>
      <c r="L276" s="36">
        <v>2</v>
      </c>
      <c r="M276" s="36" t="str">
        <f>IF(טבלה1[[#This Row],[עמודה53]]&gt;2000,"Yes","No")</f>
        <v>No</v>
      </c>
      <c r="N276" s="36">
        <v>9</v>
      </c>
      <c r="O276" s="36">
        <f>AVERAGE(טבלה1[[#This Row],[עמודה52]:[עמודה53]])</f>
        <v>624.5</v>
      </c>
      <c r="P276" s="36" t="str">
        <f>IF(טבלה1[[#This Row],[עמודה4]]="&lt; $25 / hr","0$ - $25 / hr",טבלה1[[#This Row],[עמודה4]])</f>
        <v>$50 - $99 / hr</v>
      </c>
      <c r="Q276" s="12" t="str" cm="1">
        <f t="array" ref="Q276">INDEX(_xlfn.TEXTSPLIT(טבלה1[[#This Row],[עמודה55]],"-"),1)</f>
        <v xml:space="preserve">$50 </v>
      </c>
      <c r="R276" s="21" t="str" cm="1">
        <f t="array" ref="R276">INDEX(_xlfn.TEXTSPLIT(INDEX(_xlfn.TEXTSPLIT(טבלה1[[#This Row],[עמודה55]],"-"),2),"/"),1)</f>
        <v xml:space="preserve"> $99 </v>
      </c>
      <c r="S276" s="36">
        <f>AVERAGE(טבלה1[[#This Row],[עמודה59]:[עמודה60]])</f>
        <v>74.5</v>
      </c>
      <c r="T276" s="38">
        <f>VALUE(SUBSTITUTE(טבלה1[[#This Row],[עמודה56]],"$",""))</f>
        <v>50</v>
      </c>
      <c r="U276" s="38">
        <f>VALUE(SUBSTITUTE(טבלה1[[#This Row],[עמודה57]],"$",""))</f>
        <v>99</v>
      </c>
      <c r="V276" s="38" t="str">
        <f>IF(טבלה1[[#This Row],[עמודה58]]&gt;30,"Yes","No")</f>
        <v>Yes</v>
      </c>
    </row>
    <row r="277" spans="1:22" x14ac:dyDescent="0.15">
      <c r="A277" s="32" t="s">
        <v>721</v>
      </c>
      <c r="B277" s="39" t="s">
        <v>722</v>
      </c>
      <c r="C277" s="39" t="s">
        <v>464</v>
      </c>
      <c r="D277" s="40">
        <v>1000</v>
      </c>
      <c r="E277" s="39" t="s">
        <v>33</v>
      </c>
      <c r="F277" s="39" t="s">
        <v>117</v>
      </c>
      <c r="G277" s="36" t="str">
        <f t="shared" si="4"/>
        <v>Low</v>
      </c>
      <c r="H277" s="41">
        <v>0.3</v>
      </c>
      <c r="I277" s="11" t="str" cm="1">
        <f t="array" ref="I277">INDEX(_xlfn.TEXTSPLIT(טבלה1[[#This Row],[עמודה2]],","),1)</f>
        <v>Petaling Jaya</v>
      </c>
      <c r="J277" s="12" t="str" cm="1">
        <f t="array" ref="J277">INDEX(_xlfn.TEXTSPLIT(טבלה1[[#This Row],[עמודה2]],","),2)</f>
        <v xml:space="preserve"> Malaysia</v>
      </c>
      <c r="K277" s="43" t="str">
        <f>_xlfn.CONCAT(טבלה1[[#This Row],[AI_Companies]]," ",טבלה1[[#This Row],[עמודה1]])</f>
        <v>ExcelfixerSdnBhd https://excelfixer.com</v>
      </c>
      <c r="L277" s="28">
        <v>2</v>
      </c>
      <c r="M277" s="28" t="str">
        <f>IF(טבלה1[[#This Row],[עמודה53]]&gt;2000,"Yes","No")</f>
        <v>No</v>
      </c>
      <c r="N277" s="28">
        <v>9</v>
      </c>
      <c r="O277" s="28">
        <f>AVERAGE(טבלה1[[#This Row],[עמודה52]:[עמודה53]])</f>
        <v>5.5</v>
      </c>
      <c r="P277" s="28" t="str">
        <f>IF(טבלה1[[#This Row],[עמודה4]]="&lt; $25 / hr","0$ - $25 / hr",טבלה1[[#This Row],[עמודה4]])</f>
        <v>$25 - $49 / hr</v>
      </c>
      <c r="Q277" s="12" t="str" cm="1">
        <f t="array" ref="Q277">INDEX(_xlfn.TEXTSPLIT(טבלה1[[#This Row],[עמודה55]],"-"),1)</f>
        <v xml:space="preserve">$25 </v>
      </c>
      <c r="R277" s="21" t="str" cm="1">
        <f t="array" ref="R277">INDEX(_xlfn.TEXTSPLIT(INDEX(_xlfn.TEXTSPLIT(טבלה1[[#This Row],[עמודה55]],"-"),2),"/"),1)</f>
        <v xml:space="preserve"> $49 </v>
      </c>
      <c r="S277" s="28">
        <f>AVERAGE(טבלה1[[#This Row],[עמודה59]:[עמודה60]])</f>
        <v>37</v>
      </c>
      <c r="T277" s="31">
        <f>VALUE(SUBSTITUTE(טבלה1[[#This Row],[עמודה56]],"$",""))</f>
        <v>25</v>
      </c>
      <c r="U277" s="31">
        <f>VALUE(SUBSTITUTE(טבלה1[[#This Row],[עמודה57]],"$",""))</f>
        <v>49</v>
      </c>
      <c r="V277" s="31" t="str">
        <f>IF(טבלה1[[#This Row],[עמודה58]]&gt;30,"Yes","No")</f>
        <v>Yes</v>
      </c>
    </row>
    <row r="278" spans="1:22" x14ac:dyDescent="0.15">
      <c r="A278" s="32" t="s">
        <v>723</v>
      </c>
      <c r="B278" s="33" t="s">
        <v>724</v>
      </c>
      <c r="C278" s="33" t="s">
        <v>725</v>
      </c>
      <c r="D278" s="44">
        <v>25000</v>
      </c>
      <c r="E278" s="33" t="s">
        <v>9</v>
      </c>
      <c r="F278" s="33" t="s">
        <v>29</v>
      </c>
      <c r="G278" s="36" t="str">
        <f t="shared" si="4"/>
        <v>Low</v>
      </c>
      <c r="H278" s="34">
        <v>0.1</v>
      </c>
      <c r="I278" s="11" t="str" cm="1">
        <f t="array" ref="I278">INDEX(_xlfn.TEXTSPLIT(טבלה1[[#This Row],[עמודה2]],","),1)</f>
        <v>Lahore</v>
      </c>
      <c r="J278" s="12" t="str" cm="1">
        <f t="array" ref="J278">INDEX(_xlfn.TEXTSPLIT(טבלה1[[#This Row],[עמודה2]],","),2)</f>
        <v xml:space="preserve"> Pakistan</v>
      </c>
      <c r="K278" s="37" t="str">
        <f>_xlfn.CONCAT(טבלה1[[#This Row],[AI_Companies]]," ",טבלה1[[#This Row],[עמודה1]])</f>
        <v>Synergistlab https://synergistlab.com</v>
      </c>
      <c r="L278" s="36">
        <v>10</v>
      </c>
      <c r="M278" s="36" t="str">
        <f>IF(טבלה1[[#This Row],[עמודה53]]&gt;2000,"Yes","No")</f>
        <v>No</v>
      </c>
      <c r="N278" s="36">
        <v>49</v>
      </c>
      <c r="O278" s="36">
        <f>AVERAGE(טבלה1[[#This Row],[עמודה52]:[עמודה53]])</f>
        <v>5.5</v>
      </c>
      <c r="P278" s="36" t="str">
        <f>IF(טבלה1[[#This Row],[עמודה4]]="&lt; $25 / hr","0$ - $25 / hr",טבלה1[[#This Row],[עמודה4]])</f>
        <v>$25 - $49 / hr</v>
      </c>
      <c r="Q278" s="12" t="str" cm="1">
        <f t="array" ref="Q278">INDEX(_xlfn.TEXTSPLIT(טבלה1[[#This Row],[עמודה55]],"-"),1)</f>
        <v xml:space="preserve">$25 </v>
      </c>
      <c r="R278" s="21" t="str" cm="1">
        <f t="array" ref="R278">INDEX(_xlfn.TEXTSPLIT(INDEX(_xlfn.TEXTSPLIT(טבלה1[[#This Row],[עמודה55]],"-"),2),"/"),1)</f>
        <v xml:space="preserve"> $49 </v>
      </c>
      <c r="S278" s="36">
        <f>AVERAGE(טבלה1[[#This Row],[עמודה59]:[עמודה60]])</f>
        <v>37</v>
      </c>
      <c r="T278" s="38">
        <f>VALUE(SUBSTITUTE(טבלה1[[#This Row],[עמודה56]],"$",""))</f>
        <v>25</v>
      </c>
      <c r="U278" s="38">
        <f>VALUE(SUBSTITUTE(טבלה1[[#This Row],[עמודה57]],"$",""))</f>
        <v>49</v>
      </c>
      <c r="V278" s="38" t="str">
        <f>IF(טבלה1[[#This Row],[עמודה58]]&gt;30,"Yes","No")</f>
        <v>Yes</v>
      </c>
    </row>
    <row r="279" spans="1:22" x14ac:dyDescent="0.15">
      <c r="A279" s="32" t="s">
        <v>726</v>
      </c>
      <c r="B279" s="39" t="s">
        <v>727</v>
      </c>
      <c r="C279" s="39" t="s">
        <v>342</v>
      </c>
      <c r="D279" s="40">
        <v>10000</v>
      </c>
      <c r="E279" s="39" t="s">
        <v>9</v>
      </c>
      <c r="F279" s="39" t="s">
        <v>29</v>
      </c>
      <c r="G279" s="36" t="str">
        <f t="shared" si="4"/>
        <v>Low</v>
      </c>
      <c r="H279" s="41">
        <v>0.1</v>
      </c>
      <c r="I279" s="11" t="str" cm="1">
        <f t="array" ref="I279">INDEX(_xlfn.TEXTSPLIT(טבלה1[[#This Row],[עמודה2]],","),1)</f>
        <v>Recife</v>
      </c>
      <c r="J279" s="12" t="str" cm="1">
        <f t="array" ref="J279">INDEX(_xlfn.TEXTSPLIT(טבלה1[[#This Row],[עמודה2]],","),2)</f>
        <v xml:space="preserve"> Brazil</v>
      </c>
      <c r="K279" s="43" t="str">
        <f>_xlfn.CONCAT(טבלה1[[#This Row],[AI_Companies]]," ",טבלה1[[#This Row],[עמודה1]])</f>
        <v>GuavaSoftware–OutofBusiness https://guava.software/</v>
      </c>
      <c r="L279" s="28">
        <v>10</v>
      </c>
      <c r="M279" s="28" t="str">
        <f>IF(טבלה1[[#This Row],[עמודה53]]&gt;2000,"Yes","No")</f>
        <v>No</v>
      </c>
      <c r="N279" s="28">
        <v>49</v>
      </c>
      <c r="O279" s="28">
        <f>AVERAGE(טבלה1[[#This Row],[עמודה52]:[עמודה53]])</f>
        <v>29.5</v>
      </c>
      <c r="P279" s="28" t="str">
        <f>IF(טבלה1[[#This Row],[עמודה4]]="&lt; $25 / hr","0$ - $25 / hr",טבלה1[[#This Row],[עמודה4]])</f>
        <v>$50 - $99 / hr</v>
      </c>
      <c r="Q279" s="12" t="str" cm="1">
        <f t="array" ref="Q279">INDEX(_xlfn.TEXTSPLIT(טבלה1[[#This Row],[עמודה55]],"-"),1)</f>
        <v xml:space="preserve">$50 </v>
      </c>
      <c r="R279" s="21" t="str" cm="1">
        <f t="array" ref="R279">INDEX(_xlfn.TEXTSPLIT(INDEX(_xlfn.TEXTSPLIT(טבלה1[[#This Row],[עמודה55]],"-"),2),"/"),1)</f>
        <v xml:space="preserve"> $99 </v>
      </c>
      <c r="S279" s="28">
        <f>AVERAGE(טבלה1[[#This Row],[עמודה59]:[עמודה60]])</f>
        <v>74.5</v>
      </c>
      <c r="T279" s="31">
        <f>VALUE(SUBSTITUTE(טבלה1[[#This Row],[עמודה56]],"$",""))</f>
        <v>50</v>
      </c>
      <c r="U279" s="31">
        <f>VALUE(SUBSTITUTE(טבלה1[[#This Row],[עמודה57]],"$",""))</f>
        <v>99</v>
      </c>
      <c r="V279" s="31" t="str">
        <f>IF(טבלה1[[#This Row],[עמודה58]]&gt;30,"Yes","No")</f>
        <v>Yes</v>
      </c>
    </row>
    <row r="280" spans="1:22" x14ac:dyDescent="0.15">
      <c r="A280" s="32" t="s">
        <v>728</v>
      </c>
      <c r="B280" s="33" t="s">
        <v>729</v>
      </c>
      <c r="C280" s="33" t="s">
        <v>533</v>
      </c>
      <c r="D280" s="44">
        <v>1000</v>
      </c>
      <c r="E280" s="33" t="s">
        <v>21</v>
      </c>
      <c r="F280" s="33" t="s">
        <v>29</v>
      </c>
      <c r="G280" s="36" t="str">
        <f t="shared" si="4"/>
        <v>Low</v>
      </c>
      <c r="H280" s="34">
        <v>0.1</v>
      </c>
      <c r="I280" s="11" t="str" cm="1">
        <f t="array" ref="I280">INDEX(_xlfn.TEXTSPLIT(טבלה1[[#This Row],[עמודה2]],","),1)</f>
        <v>Montevideo</v>
      </c>
      <c r="J280" s="12" t="str" cm="1">
        <f t="array" ref="J280">INDEX(_xlfn.TEXTSPLIT(טבלה1[[#This Row],[עמודה2]],","),2)</f>
        <v xml:space="preserve"> Uruguay</v>
      </c>
      <c r="K280" s="37" t="str">
        <f>_xlfn.CONCAT(טבלה1[[#This Row],[AI_Companies]]," ",טבלה1[[#This Row],[עמודה1]])</f>
        <v>Dynamia http://www.dynamia.us/</v>
      </c>
      <c r="L280" s="36">
        <v>10</v>
      </c>
      <c r="M280" s="36" t="str">
        <f>IF(טבלה1[[#This Row],[עמודה53]]&gt;2000,"Yes","No")</f>
        <v>No</v>
      </c>
      <c r="N280" s="36">
        <v>49</v>
      </c>
      <c r="O280" s="36">
        <f>AVERAGE(טבלה1[[#This Row],[עמודה52]:[עמודה53]])</f>
        <v>29.5</v>
      </c>
      <c r="P280" s="36" t="str">
        <f>IF(טבלה1[[#This Row],[עמודה4]]="&lt; $25 / hr","0$ - $25 / hr",טבלה1[[#This Row],[עמודה4]])</f>
        <v>$50 - $99 / hr</v>
      </c>
      <c r="Q280" s="12" t="str" cm="1">
        <f t="array" ref="Q280">INDEX(_xlfn.TEXTSPLIT(טבלה1[[#This Row],[עמודה55]],"-"),1)</f>
        <v xml:space="preserve">$50 </v>
      </c>
      <c r="R280" s="21" t="str" cm="1">
        <f t="array" ref="R280">INDEX(_xlfn.TEXTSPLIT(INDEX(_xlfn.TEXTSPLIT(טבלה1[[#This Row],[עמודה55]],"-"),2),"/"),1)</f>
        <v xml:space="preserve"> $99 </v>
      </c>
      <c r="S280" s="36">
        <f>AVERAGE(טבלה1[[#This Row],[עמודה59]:[עמודה60]])</f>
        <v>74.5</v>
      </c>
      <c r="T280" s="38">
        <f>VALUE(SUBSTITUTE(טבלה1[[#This Row],[עמודה56]],"$",""))</f>
        <v>50</v>
      </c>
      <c r="U280" s="38">
        <f>VALUE(SUBSTITUTE(טבלה1[[#This Row],[עמודה57]],"$",""))</f>
        <v>99</v>
      </c>
      <c r="V280" s="38" t="str">
        <f>IF(טבלה1[[#This Row],[עמודה58]]&gt;30,"Yes","No")</f>
        <v>Yes</v>
      </c>
    </row>
    <row r="281" spans="1:22" x14ac:dyDescent="0.15">
      <c r="A281" s="32" t="s">
        <v>730</v>
      </c>
      <c r="B281" s="39" t="s">
        <v>731</v>
      </c>
      <c r="C281" s="39" t="s">
        <v>56</v>
      </c>
      <c r="D281" s="40">
        <v>10000</v>
      </c>
      <c r="E281" s="39" t="s">
        <v>21</v>
      </c>
      <c r="F281" s="39" t="s">
        <v>10</v>
      </c>
      <c r="G281" s="36" t="str">
        <f t="shared" si="4"/>
        <v>Low</v>
      </c>
      <c r="H281" s="41">
        <v>0.1</v>
      </c>
      <c r="I281" s="11" t="str" cm="1">
        <f t="array" ref="I281">INDEX(_xlfn.TEXTSPLIT(טבלה1[[#This Row],[עמודה2]],","),1)</f>
        <v>Raleigh</v>
      </c>
      <c r="J281" s="12" t="str" cm="1">
        <f t="array" ref="J281">INDEX(_xlfn.TEXTSPLIT(טבלה1[[#This Row],[עמודה2]],","),2)</f>
        <v xml:space="preserve"> NC</v>
      </c>
      <c r="K281" s="43" t="str">
        <f>_xlfn.CONCAT(טבלה1[[#This Row],[AI_Companies]]," ",טבלה1[[#This Row],[עמודה1]])</f>
        <v>DataCrunchCorporation https://datacrunchcorp.com/</v>
      </c>
      <c r="L281" s="28">
        <v>50</v>
      </c>
      <c r="M281" s="28" t="str">
        <f>IF(טבלה1[[#This Row],[עמודה53]]&gt;2000,"Yes","No")</f>
        <v>No</v>
      </c>
      <c r="N281" s="28">
        <v>249</v>
      </c>
      <c r="O281" s="28">
        <f>AVERAGE(טבלה1[[#This Row],[עמודה52]:[עמודה53]])</f>
        <v>29.5</v>
      </c>
      <c r="P281" s="28" t="str">
        <f>IF(טבלה1[[#This Row],[עמודה4]]="&lt; $25 / hr","0$ - $25 / hr",טבלה1[[#This Row],[עמודה4]])</f>
        <v>$100 - $149 / hr</v>
      </c>
      <c r="Q281" s="12" t="str" cm="1">
        <f t="array" ref="Q281">INDEX(_xlfn.TEXTSPLIT(טבלה1[[#This Row],[עמודה55]],"-"),1)</f>
        <v xml:space="preserve">$100 </v>
      </c>
      <c r="R281" s="21" t="str" cm="1">
        <f t="array" ref="R281">INDEX(_xlfn.TEXTSPLIT(INDEX(_xlfn.TEXTSPLIT(טבלה1[[#This Row],[עמודה55]],"-"),2),"/"),1)</f>
        <v xml:space="preserve"> $149 </v>
      </c>
      <c r="S281" s="28">
        <f>AVERAGE(טבלה1[[#This Row],[עמודה59]:[עמודה60]])</f>
        <v>124.5</v>
      </c>
      <c r="T281" s="31">
        <f>VALUE(SUBSTITUTE(טבלה1[[#This Row],[עמודה56]],"$",""))</f>
        <v>100</v>
      </c>
      <c r="U281" s="31">
        <f>VALUE(SUBSTITUTE(טבלה1[[#This Row],[עמודה57]],"$",""))</f>
        <v>149</v>
      </c>
      <c r="V281" s="31" t="str">
        <f>IF(טבלה1[[#This Row],[עמודה58]]&gt;30,"Yes","No")</f>
        <v>Yes</v>
      </c>
    </row>
    <row r="282" spans="1:22" x14ac:dyDescent="0.15">
      <c r="A282" s="32" t="s">
        <v>732</v>
      </c>
      <c r="B282" s="33" t="s">
        <v>733</v>
      </c>
      <c r="C282" s="33" t="s">
        <v>734</v>
      </c>
      <c r="D282" s="44">
        <v>10000</v>
      </c>
      <c r="E282" s="33" t="s">
        <v>21</v>
      </c>
      <c r="F282" s="33" t="s">
        <v>29</v>
      </c>
      <c r="G282" s="36" t="str">
        <f t="shared" si="4"/>
        <v>Low</v>
      </c>
      <c r="H282" s="34">
        <v>0.1</v>
      </c>
      <c r="I282" s="11" t="str" cm="1">
        <f t="array" ref="I282">INDEX(_xlfn.TEXTSPLIT(טבלה1[[#This Row],[עמודה2]],","),1)</f>
        <v>Los Angeles</v>
      </c>
      <c r="J282" s="12" t="str" cm="1">
        <f t="array" ref="J282">INDEX(_xlfn.TEXTSPLIT(טבלה1[[#This Row],[עמודה2]],","),2)</f>
        <v xml:space="preserve"> CA</v>
      </c>
      <c r="K282" s="37" t="str">
        <f>_xlfn.CONCAT(טבלה1[[#This Row],[AI_Companies]]," ",טבלה1[[#This Row],[עמודה1]])</f>
        <v>SUDO https://sudo.la</v>
      </c>
      <c r="L282" s="36">
        <v>10</v>
      </c>
      <c r="M282" s="36" t="str">
        <f>IF(טבלה1[[#This Row],[עמודה53]]&gt;2000,"Yes","No")</f>
        <v>No</v>
      </c>
      <c r="N282" s="36">
        <v>49</v>
      </c>
      <c r="O282" s="36">
        <f>AVERAGE(טבלה1[[#This Row],[עמודה52]:[עמודה53]])</f>
        <v>149.5</v>
      </c>
      <c r="P282" s="36" t="str">
        <f>IF(טבלה1[[#This Row],[עמודה4]]="&lt; $25 / hr","0$ - $25 / hr",טבלה1[[#This Row],[עמודה4]])</f>
        <v>$100 - $149 / hr</v>
      </c>
      <c r="Q282" s="12" t="str" cm="1">
        <f t="array" ref="Q282">INDEX(_xlfn.TEXTSPLIT(טבלה1[[#This Row],[עמודה55]],"-"),1)</f>
        <v xml:space="preserve">$100 </v>
      </c>
      <c r="R282" s="21" t="str" cm="1">
        <f t="array" ref="R282">INDEX(_xlfn.TEXTSPLIT(INDEX(_xlfn.TEXTSPLIT(טבלה1[[#This Row],[עמודה55]],"-"),2),"/"),1)</f>
        <v xml:space="preserve"> $149 </v>
      </c>
      <c r="S282" s="36">
        <f>AVERAGE(טבלה1[[#This Row],[עמודה59]:[עמודה60]])</f>
        <v>124.5</v>
      </c>
      <c r="T282" s="38">
        <f>VALUE(SUBSTITUTE(טבלה1[[#This Row],[עמודה56]],"$",""))</f>
        <v>100</v>
      </c>
      <c r="U282" s="38">
        <f>VALUE(SUBSTITUTE(טבלה1[[#This Row],[עמודה57]],"$",""))</f>
        <v>149</v>
      </c>
      <c r="V282" s="38" t="str">
        <f>IF(טבלה1[[#This Row],[עמודה58]]&gt;30,"Yes","No")</f>
        <v>Yes</v>
      </c>
    </row>
    <row r="283" spans="1:22" x14ac:dyDescent="0.15">
      <c r="A283" s="32" t="s">
        <v>735</v>
      </c>
      <c r="B283" s="39" t="s">
        <v>736</v>
      </c>
      <c r="C283" s="39" t="s">
        <v>737</v>
      </c>
      <c r="D283" s="40">
        <v>1000</v>
      </c>
      <c r="E283" s="39" t="s">
        <v>14</v>
      </c>
      <c r="F283" s="39" t="s">
        <v>117</v>
      </c>
      <c r="G283" s="36" t="str">
        <f t="shared" si="4"/>
        <v>Low</v>
      </c>
      <c r="H283" s="41">
        <v>0.3</v>
      </c>
      <c r="I283" s="11" t="str" cm="1">
        <f t="array" ref="I283">INDEX(_xlfn.TEXTSPLIT(טבלה1[[#This Row],[עמודה2]],","),1)</f>
        <v>Madrid</v>
      </c>
      <c r="J283" s="12" t="str" cm="1">
        <f t="array" ref="J283">INDEX(_xlfn.TEXTSPLIT(טבלה1[[#This Row],[עמודה2]],","),2)</f>
        <v xml:space="preserve"> Spain</v>
      </c>
      <c r="K283" s="43" t="str">
        <f>_xlfn.CONCAT(טבלה1[[#This Row],[AI_Companies]]," ",טבלה1[[#This Row],[עמודה1]])</f>
        <v>Etéreo http://etereo.io/</v>
      </c>
      <c r="L283" s="28">
        <v>2</v>
      </c>
      <c r="M283" s="28" t="str">
        <f>IF(טבלה1[[#This Row],[עמודה53]]&gt;2000,"Yes","No")</f>
        <v>No</v>
      </c>
      <c r="N283" s="28">
        <v>9</v>
      </c>
      <c r="O283" s="28">
        <f>AVERAGE(טבלה1[[#This Row],[עמודה52]:[עמודה53]])</f>
        <v>29.5</v>
      </c>
      <c r="P283" s="28" t="str">
        <f>IF(טבלה1[[#This Row],[עמודה4]]="&lt; $25 / hr","0$ - $25 / hr",טבלה1[[#This Row],[עמודה4]])</f>
        <v>$100 - $149 / hr</v>
      </c>
      <c r="Q283" s="12" t="str" cm="1">
        <f t="array" ref="Q283">INDEX(_xlfn.TEXTSPLIT(טבלה1[[#This Row],[עמודה55]],"-"),1)</f>
        <v xml:space="preserve">$100 </v>
      </c>
      <c r="R283" s="21" t="str" cm="1">
        <f t="array" ref="R283">INDEX(_xlfn.TEXTSPLIT(INDEX(_xlfn.TEXTSPLIT(טבלה1[[#This Row],[עמודה55]],"-"),2),"/"),1)</f>
        <v xml:space="preserve"> $149 </v>
      </c>
      <c r="S283" s="28">
        <f>AVERAGE(טבלה1[[#This Row],[עמודה59]:[עמודה60]])</f>
        <v>124.5</v>
      </c>
      <c r="T283" s="31">
        <f>VALUE(SUBSTITUTE(טבלה1[[#This Row],[עמודה56]],"$",""))</f>
        <v>100</v>
      </c>
      <c r="U283" s="31">
        <f>VALUE(SUBSTITUTE(טבלה1[[#This Row],[עמודה57]],"$",""))</f>
        <v>149</v>
      </c>
      <c r="V283" s="31" t="str">
        <f>IF(טבלה1[[#This Row],[עמודה58]]&gt;30,"Yes","No")</f>
        <v>Yes</v>
      </c>
    </row>
    <row r="284" spans="1:22" x14ac:dyDescent="0.15">
      <c r="A284" s="32" t="s">
        <v>738</v>
      </c>
      <c r="B284" s="33" t="s">
        <v>739</v>
      </c>
      <c r="C284" s="33" t="s">
        <v>740</v>
      </c>
      <c r="D284" s="44">
        <v>5000</v>
      </c>
      <c r="E284" s="33" t="s">
        <v>14</v>
      </c>
      <c r="F284" s="33" t="s">
        <v>10</v>
      </c>
      <c r="G284" s="36" t="str">
        <f t="shared" si="4"/>
        <v>Low</v>
      </c>
      <c r="H284" s="34">
        <v>0.1</v>
      </c>
      <c r="I284" s="11" t="str" cm="1">
        <f t="array" ref="I284">INDEX(_xlfn.TEXTSPLIT(טבלה1[[#This Row],[עמודה2]],","),1)</f>
        <v>Thiruvananthapuram</v>
      </c>
      <c r="J284" s="12" t="str" cm="1">
        <f t="array" ref="J284">INDEX(_xlfn.TEXTSPLIT(טבלה1[[#This Row],[עמודה2]],","),2)</f>
        <v xml:space="preserve"> India</v>
      </c>
      <c r="K284" s="37" t="str">
        <f>_xlfn.CONCAT(טבלה1[[#This Row],[AI_Companies]]," ",טבלה1[[#This Row],[עמודה1]])</f>
        <v>kaliedoscopik.co-OutOfBusiness http://kaliedoscopik.co</v>
      </c>
      <c r="L284" s="36">
        <v>50</v>
      </c>
      <c r="M284" s="36" t="str">
        <f>IF(טבלה1[[#This Row],[עמודה53]]&gt;2000,"Yes","No")</f>
        <v>No</v>
      </c>
      <c r="N284" s="36">
        <v>249</v>
      </c>
      <c r="O284" s="36">
        <f>AVERAGE(טבלה1[[#This Row],[עמודה52]:[עמודה53]])</f>
        <v>5.5</v>
      </c>
      <c r="P284" s="36" t="str">
        <f>IF(טבלה1[[#This Row],[עמודה4]]="&lt; $25 / hr","0$ - $25 / hr",טבלה1[[#This Row],[עמודה4]])</f>
        <v>0$ - $25 / hr</v>
      </c>
      <c r="Q284" s="12" t="str" cm="1">
        <f t="array" ref="Q284">INDEX(_xlfn.TEXTSPLIT(טבלה1[[#This Row],[עמודה55]],"-"),1)</f>
        <v xml:space="preserve">0$ </v>
      </c>
      <c r="R284" s="21" t="str" cm="1">
        <f t="array" ref="R284">INDEX(_xlfn.TEXTSPLIT(INDEX(_xlfn.TEXTSPLIT(טבלה1[[#This Row],[עמודה55]],"-"),2),"/"),1)</f>
        <v xml:space="preserve"> $25 </v>
      </c>
      <c r="S284" s="36">
        <f>AVERAGE(טבלה1[[#This Row],[עמודה59]:[עמודה60]])</f>
        <v>12.5</v>
      </c>
      <c r="T284" s="38">
        <f>VALUE(SUBSTITUTE(טבלה1[[#This Row],[עמודה56]],"$",""))</f>
        <v>0</v>
      </c>
      <c r="U284" s="38">
        <f>VALUE(SUBSTITUTE(טבלה1[[#This Row],[עמודה57]],"$",""))</f>
        <v>25</v>
      </c>
      <c r="V284" s="38" t="str">
        <f>IF(טבלה1[[#This Row],[עמודה58]]&gt;30,"Yes","No")</f>
        <v>No</v>
      </c>
    </row>
    <row r="285" spans="1:22" x14ac:dyDescent="0.15">
      <c r="A285" s="32" t="s">
        <v>741</v>
      </c>
      <c r="B285" s="39" t="s">
        <v>742</v>
      </c>
      <c r="C285" s="39" t="s">
        <v>56</v>
      </c>
      <c r="D285" s="40">
        <v>5000</v>
      </c>
      <c r="E285" s="39" t="s">
        <v>33</v>
      </c>
      <c r="F285" s="39" t="s">
        <v>29</v>
      </c>
      <c r="G285" s="36" t="str">
        <f t="shared" si="4"/>
        <v>Low</v>
      </c>
      <c r="H285" s="41">
        <v>0.1</v>
      </c>
      <c r="I285" s="11" t="str" cm="1">
        <f t="array" ref="I285">INDEX(_xlfn.TEXTSPLIT(טבלה1[[#This Row],[עמודה2]],","),1)</f>
        <v>Phoenix</v>
      </c>
      <c r="J285" s="12" t="str" cm="1">
        <f t="array" ref="J285">INDEX(_xlfn.TEXTSPLIT(טבלה1[[#This Row],[עמודה2]],","),2)</f>
        <v xml:space="preserve"> AZ</v>
      </c>
      <c r="K285" s="43" t="str">
        <f>_xlfn.CONCAT(טבלה1[[#This Row],[AI_Companies]]," ",טבלה1[[#This Row],[עמודה1]])</f>
        <v>OpenTeQTechnologies https://www.openteqgroup.com/</v>
      </c>
      <c r="L285" s="28">
        <v>10</v>
      </c>
      <c r="M285" s="28" t="str">
        <f>IF(טבלה1[[#This Row],[עמודה53]]&gt;2000,"Yes","No")</f>
        <v>No</v>
      </c>
      <c r="N285" s="28">
        <v>49</v>
      </c>
      <c r="O285" s="28">
        <f>AVERAGE(טבלה1[[#This Row],[עמודה52]:[עמודה53]])</f>
        <v>149.5</v>
      </c>
      <c r="P285" s="28" t="str">
        <f>IF(טבלה1[[#This Row],[עמודה4]]="&lt; $25 / hr","0$ - $25 / hr",טבלה1[[#This Row],[עמודה4]])</f>
        <v>0$ - $25 / hr</v>
      </c>
      <c r="Q285" s="12" t="str" cm="1">
        <f t="array" ref="Q285">INDEX(_xlfn.TEXTSPLIT(טבלה1[[#This Row],[עמודה55]],"-"),1)</f>
        <v xml:space="preserve">0$ </v>
      </c>
      <c r="R285" s="21" t="str" cm="1">
        <f t="array" ref="R285">INDEX(_xlfn.TEXTSPLIT(INDEX(_xlfn.TEXTSPLIT(טבלה1[[#This Row],[עמודה55]],"-"),2),"/"),1)</f>
        <v xml:space="preserve"> $25 </v>
      </c>
      <c r="S285" s="28">
        <f>AVERAGE(טבלה1[[#This Row],[עמודה59]:[עמודה60]])</f>
        <v>12.5</v>
      </c>
      <c r="T285" s="31">
        <f>VALUE(SUBSTITUTE(טבלה1[[#This Row],[עמודה56]],"$",""))</f>
        <v>0</v>
      </c>
      <c r="U285" s="31">
        <f>VALUE(SUBSTITUTE(טבלה1[[#This Row],[עמודה57]],"$",""))</f>
        <v>25</v>
      </c>
      <c r="V285" s="31" t="str">
        <f>IF(טבלה1[[#This Row],[עמודה58]]&gt;30,"Yes","No")</f>
        <v>No</v>
      </c>
    </row>
    <row r="286" spans="1:22" x14ac:dyDescent="0.15">
      <c r="A286" s="32" t="s">
        <v>743</v>
      </c>
      <c r="B286" s="33" t="s">
        <v>744</v>
      </c>
      <c r="C286" s="33" t="s">
        <v>168</v>
      </c>
      <c r="D286" s="44">
        <v>1000</v>
      </c>
      <c r="E286" s="33" t="s">
        <v>14</v>
      </c>
      <c r="F286" s="33" t="s">
        <v>29</v>
      </c>
      <c r="G286" s="36" t="str">
        <f t="shared" si="4"/>
        <v>Low</v>
      </c>
      <c r="H286" s="34">
        <v>0.1</v>
      </c>
      <c r="I286" s="11" t="str" cm="1">
        <f t="array" ref="I286">INDEX(_xlfn.TEXTSPLIT(טבלה1[[#This Row],[עמודה2]],","),1)</f>
        <v>Los Angeles</v>
      </c>
      <c r="J286" s="12" t="str" cm="1">
        <f t="array" ref="J286">INDEX(_xlfn.TEXTSPLIT(טבלה1[[#This Row],[עמודה2]],","),2)</f>
        <v xml:space="preserve"> CA</v>
      </c>
      <c r="K286" s="37" t="str">
        <f>_xlfn.CONCAT(טבלה1[[#This Row],[AI_Companies]]," ",טבלה1[[#This Row],[עמודה1]])</f>
        <v>industriaLAX https://industrialax.com</v>
      </c>
      <c r="L286" s="36">
        <v>10</v>
      </c>
      <c r="M286" s="36" t="str">
        <f>IF(טבלה1[[#This Row],[עמודה53]]&gt;2000,"Yes","No")</f>
        <v>No</v>
      </c>
      <c r="N286" s="36">
        <v>49</v>
      </c>
      <c r="O286" s="36">
        <f>AVERAGE(טבלה1[[#This Row],[עמודה52]:[עמודה53]])</f>
        <v>29.5</v>
      </c>
      <c r="P286" s="36" t="str">
        <f>IF(טבלה1[[#This Row],[עמודה4]]="&lt; $25 / hr","0$ - $25 / hr",טבלה1[[#This Row],[עמודה4]])</f>
        <v>$25 - $49 / hr</v>
      </c>
      <c r="Q286" s="12" t="str" cm="1">
        <f t="array" ref="Q286">INDEX(_xlfn.TEXTSPLIT(טבלה1[[#This Row],[עמודה55]],"-"),1)</f>
        <v xml:space="preserve">$25 </v>
      </c>
      <c r="R286" s="21" t="str" cm="1">
        <f t="array" ref="R286">INDEX(_xlfn.TEXTSPLIT(INDEX(_xlfn.TEXTSPLIT(טבלה1[[#This Row],[עמודה55]],"-"),2),"/"),1)</f>
        <v xml:space="preserve"> $49 </v>
      </c>
      <c r="S286" s="36">
        <f>AVERAGE(טבלה1[[#This Row],[עמודה59]:[עמודה60]])</f>
        <v>37</v>
      </c>
      <c r="T286" s="38">
        <f>VALUE(SUBSTITUTE(טבלה1[[#This Row],[עמודה56]],"$",""))</f>
        <v>25</v>
      </c>
      <c r="U286" s="38">
        <f>VALUE(SUBSTITUTE(טבלה1[[#This Row],[עמודה57]],"$",""))</f>
        <v>49</v>
      </c>
      <c r="V286" s="38" t="str">
        <f>IF(טבלה1[[#This Row],[עמודה58]]&gt;30,"Yes","No")</f>
        <v>Yes</v>
      </c>
    </row>
    <row r="287" spans="1:22" x14ac:dyDescent="0.15">
      <c r="A287" s="32" t="s">
        <v>745</v>
      </c>
      <c r="B287" s="39" t="s">
        <v>746</v>
      </c>
      <c r="C287" s="39" t="s">
        <v>159</v>
      </c>
      <c r="D287" s="40">
        <v>25000</v>
      </c>
      <c r="E287" s="39" t="s">
        <v>33</v>
      </c>
      <c r="F287" s="39" t="s">
        <v>10</v>
      </c>
      <c r="G287" s="36" t="str">
        <f t="shared" si="4"/>
        <v>Low</v>
      </c>
      <c r="H287" s="41">
        <v>0.1</v>
      </c>
      <c r="I287" s="11" t="str" cm="1">
        <f t="array" ref="I287">INDEX(_xlfn.TEXTSPLIT(טבלה1[[#This Row],[עמודה2]],","),1)</f>
        <v>Ahmedabad</v>
      </c>
      <c r="J287" s="12" t="str" cm="1">
        <f t="array" ref="J287">INDEX(_xlfn.TEXTSPLIT(טבלה1[[#This Row],[עמודה2]],","),2)</f>
        <v xml:space="preserve"> India</v>
      </c>
      <c r="K287" s="43" t="str">
        <f>_xlfn.CONCAT(טבלה1[[#This Row],[AI_Companies]]," ",טבלה1[[#This Row],[עמודה1]])</f>
        <v>SilverSkyTechnology http://silverskytechnology.com/</v>
      </c>
      <c r="L287" s="28">
        <v>50</v>
      </c>
      <c r="M287" s="28" t="str">
        <f>IF(טבלה1[[#This Row],[עמודה53]]&gt;2000,"Yes","No")</f>
        <v>No</v>
      </c>
      <c r="N287" s="28">
        <v>249</v>
      </c>
      <c r="O287" s="28">
        <f>AVERAGE(טבלה1[[#This Row],[עמודה52]:[עמודה53]])</f>
        <v>29.5</v>
      </c>
      <c r="P287" s="28" t="str">
        <f>IF(טבלה1[[#This Row],[עמודה4]]="&lt; $25 / hr","0$ - $25 / hr",טבלה1[[#This Row],[עמודה4]])</f>
        <v>0$ - $25 / hr</v>
      </c>
      <c r="Q287" s="12" t="str" cm="1">
        <f t="array" ref="Q287">INDEX(_xlfn.TEXTSPLIT(טבלה1[[#This Row],[עמודה55]],"-"),1)</f>
        <v xml:space="preserve">0$ </v>
      </c>
      <c r="R287" s="21" t="str" cm="1">
        <f t="array" ref="R287">INDEX(_xlfn.TEXTSPLIT(INDEX(_xlfn.TEXTSPLIT(טבלה1[[#This Row],[עמודה55]],"-"),2),"/"),1)</f>
        <v xml:space="preserve"> $25 </v>
      </c>
      <c r="S287" s="28">
        <f>AVERAGE(טבלה1[[#This Row],[עמודה59]:[עמודה60]])</f>
        <v>12.5</v>
      </c>
      <c r="T287" s="31">
        <f>VALUE(SUBSTITUTE(טבלה1[[#This Row],[עמודה56]],"$",""))</f>
        <v>0</v>
      </c>
      <c r="U287" s="31">
        <f>VALUE(SUBSTITUTE(טבלה1[[#This Row],[עמודה57]],"$",""))</f>
        <v>25</v>
      </c>
      <c r="V287" s="31" t="str">
        <f>IF(טבלה1[[#This Row],[עמודה58]]&gt;30,"Yes","No")</f>
        <v>No</v>
      </c>
    </row>
    <row r="288" spans="1:22" x14ac:dyDescent="0.15">
      <c r="A288" s="32" t="s">
        <v>747</v>
      </c>
      <c r="B288" s="33" t="s">
        <v>748</v>
      </c>
      <c r="C288" s="33" t="s">
        <v>356</v>
      </c>
      <c r="D288" s="44">
        <v>5000</v>
      </c>
      <c r="E288" s="33" t="s">
        <v>33</v>
      </c>
      <c r="F288" s="33" t="s">
        <v>10</v>
      </c>
      <c r="G288" s="36" t="str">
        <f t="shared" si="4"/>
        <v>Low</v>
      </c>
      <c r="H288" s="34">
        <v>0.1</v>
      </c>
      <c r="I288" s="11" t="str" cm="1">
        <f t="array" ref="I288">INDEX(_xlfn.TEXTSPLIT(טבלה1[[#This Row],[עמודה2]],","),1)</f>
        <v>Hanoi</v>
      </c>
      <c r="J288" s="12" t="str" cm="1">
        <f t="array" ref="J288">INDEX(_xlfn.TEXTSPLIT(טבלה1[[#This Row],[עמודה2]],","),2)</f>
        <v xml:space="preserve"> Vietnam</v>
      </c>
      <c r="K288" s="37" t="str">
        <f>_xlfn.CONCAT(טבלה1[[#This Row],[AI_Companies]]," ",טבלה1[[#This Row],[עמודה1]])</f>
        <v>ZencodeTechnologies http://www.zencode.guru</v>
      </c>
      <c r="L288" s="36">
        <v>50</v>
      </c>
      <c r="M288" s="36" t="str">
        <f>IF(טבלה1[[#This Row],[עמודה53]]&gt;2000,"Yes","No")</f>
        <v>No</v>
      </c>
      <c r="N288" s="36">
        <v>249</v>
      </c>
      <c r="O288" s="36">
        <f>AVERAGE(טבלה1[[#This Row],[עמודה52]:[עמודה53]])</f>
        <v>149.5</v>
      </c>
      <c r="P288" s="36" t="str">
        <f>IF(טבלה1[[#This Row],[עמודה4]]="&lt; $25 / hr","0$ - $25 / hr",טבלה1[[#This Row],[עמודה4]])</f>
        <v>$25 - $49 / hr</v>
      </c>
      <c r="Q288" s="12" t="str" cm="1">
        <f t="array" ref="Q288">INDEX(_xlfn.TEXTSPLIT(טבלה1[[#This Row],[עמודה55]],"-"),1)</f>
        <v xml:space="preserve">$25 </v>
      </c>
      <c r="R288" s="21" t="str" cm="1">
        <f t="array" ref="R288">INDEX(_xlfn.TEXTSPLIT(INDEX(_xlfn.TEXTSPLIT(טבלה1[[#This Row],[עמודה55]],"-"),2),"/"),1)</f>
        <v xml:space="preserve"> $49 </v>
      </c>
      <c r="S288" s="36">
        <f>AVERAGE(טבלה1[[#This Row],[עמודה59]:[עמודה60]])</f>
        <v>37</v>
      </c>
      <c r="T288" s="38">
        <f>VALUE(SUBSTITUTE(טבלה1[[#This Row],[עמודה56]],"$",""))</f>
        <v>25</v>
      </c>
      <c r="U288" s="38">
        <f>VALUE(SUBSTITUTE(טבלה1[[#This Row],[עמודה57]],"$",""))</f>
        <v>49</v>
      </c>
      <c r="V288" s="38" t="str">
        <f>IF(טבלה1[[#This Row],[עמודה58]]&gt;30,"Yes","No")</f>
        <v>Yes</v>
      </c>
    </row>
    <row r="289" spans="1:22" x14ac:dyDescent="0.15">
      <c r="A289" s="32" t="s">
        <v>749</v>
      </c>
      <c r="B289" s="39" t="s">
        <v>750</v>
      </c>
      <c r="C289" s="39" t="s">
        <v>751</v>
      </c>
      <c r="D289" s="40">
        <v>5000</v>
      </c>
      <c r="E289" s="39" t="s">
        <v>33</v>
      </c>
      <c r="F289" s="39" t="s">
        <v>29</v>
      </c>
      <c r="G289" s="36" t="str">
        <f t="shared" si="4"/>
        <v>Low</v>
      </c>
      <c r="H289" s="41">
        <v>0.1</v>
      </c>
      <c r="I289" s="11" t="str" cm="1">
        <f t="array" ref="I289">INDEX(_xlfn.TEXTSPLIT(טבלה1[[#This Row],[עמודה2]],","),1)</f>
        <v>Novi Sad</v>
      </c>
      <c r="J289" s="12" t="str" cm="1">
        <f t="array" ref="J289">INDEX(_xlfn.TEXTSPLIT(טבלה1[[#This Row],[עמודה2]],","),2)</f>
        <v xml:space="preserve"> Serbia</v>
      </c>
      <c r="K289" s="43" t="str">
        <f>_xlfn.CONCAT(טבלה1[[#This Row],[AI_Companies]]," ",טבלה1[[#This Row],[עמודה1]])</f>
        <v>PanonIT http://www.panonit.com/</v>
      </c>
      <c r="L289" s="28">
        <v>10</v>
      </c>
      <c r="M289" s="28" t="str">
        <f>IF(טבלה1[[#This Row],[עמודה53]]&gt;2000,"Yes","No")</f>
        <v>No</v>
      </c>
      <c r="N289" s="28">
        <v>49</v>
      </c>
      <c r="O289" s="28">
        <f>AVERAGE(טבלה1[[#This Row],[עמודה52]:[עמודה53]])</f>
        <v>149.5</v>
      </c>
      <c r="P289" s="28" t="str">
        <f>IF(טבלה1[[#This Row],[עמודה4]]="&lt; $25 / hr","0$ - $25 / hr",טבלה1[[#This Row],[עמודה4]])</f>
        <v>$25 - $49 / hr</v>
      </c>
      <c r="Q289" s="12" t="str" cm="1">
        <f t="array" ref="Q289">INDEX(_xlfn.TEXTSPLIT(טבלה1[[#This Row],[עמודה55]],"-"),1)</f>
        <v xml:space="preserve">$25 </v>
      </c>
      <c r="R289" s="21" t="str" cm="1">
        <f t="array" ref="R289">INDEX(_xlfn.TEXTSPLIT(INDEX(_xlfn.TEXTSPLIT(טבלה1[[#This Row],[עמודה55]],"-"),2),"/"),1)</f>
        <v xml:space="preserve"> $49 </v>
      </c>
      <c r="S289" s="28">
        <f>AVERAGE(טבלה1[[#This Row],[עמודה59]:[עמודה60]])</f>
        <v>37</v>
      </c>
      <c r="T289" s="31">
        <f>VALUE(SUBSTITUTE(טבלה1[[#This Row],[עמודה56]],"$",""))</f>
        <v>25</v>
      </c>
      <c r="U289" s="31">
        <f>VALUE(SUBSTITUTE(טבלה1[[#This Row],[עמודה57]],"$",""))</f>
        <v>49</v>
      </c>
      <c r="V289" s="31" t="str">
        <f>IF(טבלה1[[#This Row],[עמודה58]]&gt;30,"Yes","No")</f>
        <v>Yes</v>
      </c>
    </row>
    <row r="290" spans="1:22" x14ac:dyDescent="0.15">
      <c r="A290" s="32" t="s">
        <v>752</v>
      </c>
      <c r="B290" s="33" t="s">
        <v>753</v>
      </c>
      <c r="C290" s="33" t="s">
        <v>450</v>
      </c>
      <c r="D290" s="44">
        <v>5000</v>
      </c>
      <c r="E290" s="33" t="s">
        <v>33</v>
      </c>
      <c r="F290" s="33" t="s">
        <v>29</v>
      </c>
      <c r="G290" s="36" t="str">
        <f t="shared" si="4"/>
        <v>Low</v>
      </c>
      <c r="H290" s="34">
        <v>0.2</v>
      </c>
      <c r="I290" s="11" t="str" cm="1">
        <f t="array" ref="I290">INDEX(_xlfn.TEXTSPLIT(טבלה1[[#This Row],[עמודה2]],","),1)</f>
        <v>Rawalpindi</v>
      </c>
      <c r="J290" s="12" t="str" cm="1">
        <f t="array" ref="J290">INDEX(_xlfn.TEXTSPLIT(טבלה1[[#This Row],[עמודה2]],","),2)</f>
        <v xml:space="preserve"> Pakistan</v>
      </c>
      <c r="K290" s="37" t="str">
        <f>_xlfn.CONCAT(טבלה1[[#This Row],[AI_Companies]]," ",טבלה1[[#This Row],[עמודה1]])</f>
        <v>OnDemandStartups http://ondemandstartup.com</v>
      </c>
      <c r="L290" s="36">
        <v>10</v>
      </c>
      <c r="M290" s="36" t="str">
        <f>IF(טבלה1[[#This Row],[עמודה53]]&gt;2000,"Yes","No")</f>
        <v>No</v>
      </c>
      <c r="N290" s="36">
        <v>49</v>
      </c>
      <c r="O290" s="36">
        <f>AVERAGE(טבלה1[[#This Row],[עמודה52]:[עמודה53]])</f>
        <v>29.5</v>
      </c>
      <c r="P290" s="36" t="str">
        <f>IF(טבלה1[[#This Row],[עמודה4]]="&lt; $25 / hr","0$ - $25 / hr",טבלה1[[#This Row],[עמודה4]])</f>
        <v>$25 - $49 / hr</v>
      </c>
      <c r="Q290" s="12" t="str" cm="1">
        <f t="array" ref="Q290">INDEX(_xlfn.TEXTSPLIT(טבלה1[[#This Row],[עמודה55]],"-"),1)</f>
        <v xml:space="preserve">$25 </v>
      </c>
      <c r="R290" s="21" t="str" cm="1">
        <f t="array" ref="R290">INDEX(_xlfn.TEXTSPLIT(INDEX(_xlfn.TEXTSPLIT(טבלה1[[#This Row],[עמודה55]],"-"),2),"/"),1)</f>
        <v xml:space="preserve"> $49 </v>
      </c>
      <c r="S290" s="36">
        <f>AVERAGE(טבלה1[[#This Row],[עמודה59]:[עמודה60]])</f>
        <v>37</v>
      </c>
      <c r="T290" s="38">
        <f>VALUE(SUBSTITUTE(טבלה1[[#This Row],[עמודה56]],"$",""))</f>
        <v>25</v>
      </c>
      <c r="U290" s="38">
        <f>VALUE(SUBSTITUTE(טבלה1[[#This Row],[עמודה57]],"$",""))</f>
        <v>49</v>
      </c>
      <c r="V290" s="38" t="str">
        <f>IF(טבלה1[[#This Row],[עמודה58]]&gt;30,"Yes","No")</f>
        <v>Yes</v>
      </c>
    </row>
    <row r="291" spans="1:22" x14ac:dyDescent="0.15">
      <c r="A291" s="32" t="s">
        <v>754</v>
      </c>
      <c r="B291" s="39" t="s">
        <v>755</v>
      </c>
      <c r="C291" s="39" t="s">
        <v>56</v>
      </c>
      <c r="D291" s="40">
        <v>5000</v>
      </c>
      <c r="E291" s="39" t="s">
        <v>21</v>
      </c>
      <c r="F291" s="39" t="s">
        <v>29</v>
      </c>
      <c r="G291" s="36" t="str">
        <f t="shared" si="4"/>
        <v>Low</v>
      </c>
      <c r="H291" s="41">
        <v>0.2</v>
      </c>
      <c r="I291" s="11" t="str" cm="1">
        <f t="array" ref="I291">INDEX(_xlfn.TEXTSPLIT(טבלה1[[#This Row],[עמודה2]],","),1)</f>
        <v>Sheridan</v>
      </c>
      <c r="J291" s="12" t="str" cm="1">
        <f t="array" ref="J291">INDEX(_xlfn.TEXTSPLIT(טבלה1[[#This Row],[עמודה2]],","),2)</f>
        <v xml:space="preserve"> WY</v>
      </c>
      <c r="K291" s="43" t="str">
        <f>_xlfn.CONCAT(טבלה1[[#This Row],[AI_Companies]]," ",טבלה1[[#This Row],[עמודה1]])</f>
        <v>RadianSoft http://radiansoft.com</v>
      </c>
      <c r="L291" s="28">
        <v>10</v>
      </c>
      <c r="M291" s="28" t="str">
        <f>IF(טבלה1[[#This Row],[עמודה53]]&gt;2000,"Yes","No")</f>
        <v>No</v>
      </c>
      <c r="N291" s="28">
        <v>49</v>
      </c>
      <c r="O291" s="28">
        <f>AVERAGE(טבלה1[[#This Row],[עמודה52]:[עמודה53]])</f>
        <v>29.5</v>
      </c>
      <c r="P291" s="28" t="str">
        <f>IF(טבלה1[[#This Row],[עמודה4]]="&lt; $25 / hr","0$ - $25 / hr",טבלה1[[#This Row],[עמודה4]])</f>
        <v>$25 - $49 / hr</v>
      </c>
      <c r="Q291" s="12" t="str" cm="1">
        <f t="array" ref="Q291">INDEX(_xlfn.TEXTSPLIT(טבלה1[[#This Row],[עמודה55]],"-"),1)</f>
        <v xml:space="preserve">$25 </v>
      </c>
      <c r="R291" s="21" t="str" cm="1">
        <f t="array" ref="R291">INDEX(_xlfn.TEXTSPLIT(INDEX(_xlfn.TEXTSPLIT(טבלה1[[#This Row],[עמודה55]],"-"),2),"/"),1)</f>
        <v xml:space="preserve"> $49 </v>
      </c>
      <c r="S291" s="28">
        <f>AVERAGE(טבלה1[[#This Row],[עמודה59]:[עמודה60]])</f>
        <v>37</v>
      </c>
      <c r="T291" s="31">
        <f>VALUE(SUBSTITUTE(טבלה1[[#This Row],[עמודה56]],"$",""))</f>
        <v>25</v>
      </c>
      <c r="U291" s="31">
        <f>VALUE(SUBSTITUTE(טבלה1[[#This Row],[עמודה57]],"$",""))</f>
        <v>49</v>
      </c>
      <c r="V291" s="31" t="str">
        <f>IF(טבלה1[[#This Row],[עמודה58]]&gt;30,"Yes","No")</f>
        <v>Yes</v>
      </c>
    </row>
    <row r="292" spans="1:22" x14ac:dyDescent="0.15">
      <c r="A292" s="32" t="s">
        <v>756</v>
      </c>
      <c r="B292" s="33" t="s">
        <v>757</v>
      </c>
      <c r="C292" s="33" t="s">
        <v>758</v>
      </c>
      <c r="D292" s="44">
        <v>50000</v>
      </c>
      <c r="E292" s="33" t="s">
        <v>9</v>
      </c>
      <c r="F292" s="33" t="s">
        <v>10</v>
      </c>
      <c r="G292" s="36" t="str">
        <f t="shared" si="4"/>
        <v>Low</v>
      </c>
      <c r="H292" s="34">
        <v>0.1</v>
      </c>
      <c r="I292" s="11" t="str" cm="1">
        <f t="array" ref="I292">INDEX(_xlfn.TEXTSPLIT(טבלה1[[#This Row],[עמודה2]],","),1)</f>
        <v>Los Angeles</v>
      </c>
      <c r="J292" s="12" t="str" cm="1">
        <f t="array" ref="J292">INDEX(_xlfn.TEXTSPLIT(טבלה1[[#This Row],[עמודה2]],","),2)</f>
        <v xml:space="preserve"> CA</v>
      </c>
      <c r="K292" s="37" t="str">
        <f>_xlfn.CONCAT(טבלה1[[#This Row],[AI_Companies]]," ",טבלה1[[#This Row],[עמודה1]])</f>
        <v>Tec4Digital,LLC. https://www.tec4digital.com/</v>
      </c>
      <c r="L292" s="36">
        <v>50</v>
      </c>
      <c r="M292" s="36" t="str">
        <f>IF(טבלה1[[#This Row],[עמודה53]]&gt;2000,"Yes","No")</f>
        <v>No</v>
      </c>
      <c r="N292" s="36">
        <v>249</v>
      </c>
      <c r="O292" s="36">
        <f>AVERAGE(טבלה1[[#This Row],[עמודה52]:[עמודה53]])</f>
        <v>29.5</v>
      </c>
      <c r="P292" s="36" t="str">
        <f>IF(טבלה1[[#This Row],[עמודה4]]="&lt; $25 / hr","0$ - $25 / hr",טבלה1[[#This Row],[עמודה4]])</f>
        <v>$100 - $149 / hr</v>
      </c>
      <c r="Q292" s="12" t="str" cm="1">
        <f t="array" ref="Q292">INDEX(_xlfn.TEXTSPLIT(טבלה1[[#This Row],[עמודה55]],"-"),1)</f>
        <v xml:space="preserve">$100 </v>
      </c>
      <c r="R292" s="21" t="str" cm="1">
        <f t="array" ref="R292">INDEX(_xlfn.TEXTSPLIT(INDEX(_xlfn.TEXTSPLIT(טבלה1[[#This Row],[עמודה55]],"-"),2),"/"),1)</f>
        <v xml:space="preserve"> $149 </v>
      </c>
      <c r="S292" s="36">
        <f>AVERAGE(טבלה1[[#This Row],[עמודה59]:[עמודה60]])</f>
        <v>124.5</v>
      </c>
      <c r="T292" s="38">
        <f>VALUE(SUBSTITUTE(טבלה1[[#This Row],[עמודה56]],"$",""))</f>
        <v>100</v>
      </c>
      <c r="U292" s="38">
        <f>VALUE(SUBSTITUTE(טבלה1[[#This Row],[עמודה57]],"$",""))</f>
        <v>149</v>
      </c>
      <c r="V292" s="38" t="str">
        <f>IF(טבלה1[[#This Row],[עמודה58]]&gt;30,"Yes","No")</f>
        <v>Yes</v>
      </c>
    </row>
    <row r="293" spans="1:22" x14ac:dyDescent="0.15">
      <c r="A293" s="32" t="s">
        <v>759</v>
      </c>
      <c r="B293" s="39" t="s">
        <v>760</v>
      </c>
      <c r="C293" s="39" t="s">
        <v>41</v>
      </c>
      <c r="D293" s="40">
        <v>1000</v>
      </c>
      <c r="E293" s="39" t="s">
        <v>4</v>
      </c>
      <c r="F293" s="39" t="s">
        <v>29</v>
      </c>
      <c r="G293" s="36" t="str">
        <f t="shared" si="4"/>
        <v>Low</v>
      </c>
      <c r="H293" s="41">
        <v>0.1</v>
      </c>
      <c r="I293" s="11" t="str" cm="1">
        <f t="array" ref="I293">INDEX(_xlfn.TEXTSPLIT(טבלה1[[#This Row],[עמודה2]],","),1)</f>
        <v>Kaufman</v>
      </c>
      <c r="J293" s="12" t="str" cm="1">
        <f t="array" ref="J293">INDEX(_xlfn.TEXTSPLIT(טבלה1[[#This Row],[עמודה2]],","),2)</f>
        <v xml:space="preserve"> TX</v>
      </c>
      <c r="K293" s="43" t="str">
        <f>_xlfn.CONCAT(טבלה1[[#This Row],[AI_Companies]]," ",טבלה1[[#This Row],[עמודה1]])</f>
        <v>PentozTechnology https://pentoz.com</v>
      </c>
      <c r="L293" s="28">
        <v>10</v>
      </c>
      <c r="M293" s="28" t="str">
        <f>IF(טבלה1[[#This Row],[עמודה53]]&gt;2000,"Yes","No")</f>
        <v>No</v>
      </c>
      <c r="N293" s="28">
        <v>49</v>
      </c>
      <c r="O293" s="28">
        <f>AVERAGE(טבלה1[[#This Row],[עמודה52]:[עמודה53]])</f>
        <v>149.5</v>
      </c>
      <c r="P293" s="28" t="str">
        <f>IF(טבלה1[[#This Row],[עמודה4]]="&lt; $25 / hr","0$ - $25 / hr",טבלה1[[#This Row],[עמודה4]])</f>
        <v>$50 - $99 / hr</v>
      </c>
      <c r="Q293" s="12" t="str" cm="1">
        <f t="array" ref="Q293">INDEX(_xlfn.TEXTSPLIT(טבלה1[[#This Row],[עמודה55]],"-"),1)</f>
        <v xml:space="preserve">$50 </v>
      </c>
      <c r="R293" s="21" t="str" cm="1">
        <f t="array" ref="R293">INDEX(_xlfn.TEXTSPLIT(INDEX(_xlfn.TEXTSPLIT(טבלה1[[#This Row],[עמודה55]],"-"),2),"/"),1)</f>
        <v xml:space="preserve"> $99 </v>
      </c>
      <c r="S293" s="28">
        <f>AVERAGE(טבלה1[[#This Row],[עמודה59]:[עמודה60]])</f>
        <v>74.5</v>
      </c>
      <c r="T293" s="31">
        <f>VALUE(SUBSTITUTE(טבלה1[[#This Row],[עמודה56]],"$",""))</f>
        <v>50</v>
      </c>
      <c r="U293" s="31">
        <f>VALUE(SUBSTITUTE(טבלה1[[#This Row],[עמודה57]],"$",""))</f>
        <v>99</v>
      </c>
      <c r="V293" s="31" t="str">
        <f>IF(טבלה1[[#This Row],[עמודה58]]&gt;30,"Yes","No")</f>
        <v>Yes</v>
      </c>
    </row>
    <row r="294" spans="1:22" x14ac:dyDescent="0.15">
      <c r="A294" s="32" t="s">
        <v>761</v>
      </c>
      <c r="B294" s="33" t="s">
        <v>762</v>
      </c>
      <c r="C294" s="33" t="s">
        <v>86</v>
      </c>
      <c r="D294" s="44">
        <v>1000</v>
      </c>
      <c r="E294" s="33" t="s">
        <v>33</v>
      </c>
      <c r="F294" s="33" t="s">
        <v>117</v>
      </c>
      <c r="G294" s="36" t="str">
        <f t="shared" si="4"/>
        <v>Low</v>
      </c>
      <c r="H294" s="34">
        <v>0.2</v>
      </c>
      <c r="I294" s="11" t="str" cm="1">
        <f t="array" ref="I294">INDEX(_xlfn.TEXTSPLIT(טבלה1[[#This Row],[עמודה2]],","),1)</f>
        <v>Sofia</v>
      </c>
      <c r="J294" s="12" t="str" cm="1">
        <f t="array" ref="J294">INDEX(_xlfn.TEXTSPLIT(טבלה1[[#This Row],[עמודה2]],","),2)</f>
        <v xml:space="preserve"> Bulgaria</v>
      </c>
      <c r="K294" s="37" t="str">
        <f>_xlfn.CONCAT(טבלה1[[#This Row],[AI_Companies]]," ",טבלה1[[#This Row],[עמודה1]])</f>
        <v>ThingsLog https://thingslog.com</v>
      </c>
      <c r="L294" s="36">
        <v>2</v>
      </c>
      <c r="M294" s="36" t="str">
        <f>IF(טבלה1[[#This Row],[עמודה53]]&gt;2000,"Yes","No")</f>
        <v>No</v>
      </c>
      <c r="N294" s="36">
        <v>9</v>
      </c>
      <c r="O294" s="36">
        <f>AVERAGE(טבלה1[[#This Row],[עמודה52]:[עמודה53]])</f>
        <v>29.5</v>
      </c>
      <c r="P294" s="36" t="str">
        <f>IF(טבלה1[[#This Row],[עמודה4]]="&lt; $25 / hr","0$ - $25 / hr",טבלה1[[#This Row],[עמודה4]])</f>
        <v>Undisclosed</v>
      </c>
      <c r="Q294" s="12" t="str" cm="1">
        <f t="array" ref="Q294">INDEX(_xlfn.TEXTSPLIT(טבלה1[[#This Row],[עמודה55]],"-"),1)</f>
        <v>Undisclosed</v>
      </c>
      <c r="R294" s="21" t="e" cm="1">
        <f t="array" ref="R294">INDEX(_xlfn.TEXTSPLIT(INDEX(_xlfn.TEXTSPLIT(טבלה1[[#This Row],[עמודה55]],"-"),2),"/"),1)</f>
        <v>#REF!</v>
      </c>
      <c r="S294" s="36" t="e">
        <f>AVERAGE(טבלה1[[#This Row],[עמודה59]:[עמודה60]])</f>
        <v>#VALUE!</v>
      </c>
      <c r="T294" s="38" t="e">
        <f>VALUE(SUBSTITUTE(טבלה1[[#This Row],[עמודה56]],"$",""))</f>
        <v>#VALUE!</v>
      </c>
      <c r="U294" s="38" t="e">
        <f>VALUE(SUBSTITUTE(טבלה1[[#This Row],[עמודה57]],"$",""))</f>
        <v>#REF!</v>
      </c>
      <c r="V294" s="38" t="e">
        <f>IF(טבלה1[[#This Row],[עמודה58]]&gt;30,"Yes","No")</f>
        <v>#VALUE!</v>
      </c>
    </row>
    <row r="295" spans="1:22" x14ac:dyDescent="0.15">
      <c r="A295" s="32" t="s">
        <v>763</v>
      </c>
      <c r="B295" s="39" t="s">
        <v>764</v>
      </c>
      <c r="C295" s="39" t="s">
        <v>765</v>
      </c>
      <c r="D295" s="40">
        <v>10000</v>
      </c>
      <c r="E295" s="39" t="s">
        <v>9</v>
      </c>
      <c r="F295" s="39" t="s">
        <v>29</v>
      </c>
      <c r="G295" s="36" t="str">
        <f t="shared" si="4"/>
        <v>Low</v>
      </c>
      <c r="H295" s="41">
        <v>0.25</v>
      </c>
      <c r="I295" s="11" t="str" cm="1">
        <f t="array" ref="I295">INDEX(_xlfn.TEXTSPLIT(טבלה1[[#This Row],[עמודה2]],","),1)</f>
        <v>Gdańsk</v>
      </c>
      <c r="J295" s="12" t="str" cm="1">
        <f t="array" ref="J295">INDEX(_xlfn.TEXTSPLIT(טבלה1[[#This Row],[עמודה2]],","),2)</f>
        <v xml:space="preserve"> Poland</v>
      </c>
      <c r="K295" s="43" t="str">
        <f>_xlfn.CONCAT(טבלה1[[#This Row],[AI_Companies]]," ",טבלה1[[#This Row],[עמודה1]])</f>
        <v>IneroSoftware http://www.inero-software.com</v>
      </c>
      <c r="L295" s="28">
        <v>10</v>
      </c>
      <c r="M295" s="28" t="str">
        <f>IF(טבלה1[[#This Row],[עמודה53]]&gt;2000,"Yes","No")</f>
        <v>No</v>
      </c>
      <c r="N295" s="28">
        <v>49</v>
      </c>
      <c r="O295" s="28">
        <f>AVERAGE(טבלה1[[#This Row],[עמודה52]:[עמודה53]])</f>
        <v>5.5</v>
      </c>
      <c r="P295" s="28" t="str">
        <f>IF(טבלה1[[#This Row],[עמודה4]]="&lt; $25 / hr","0$ - $25 / hr",טבלה1[[#This Row],[עמודה4]])</f>
        <v>$25 - $49 / hr</v>
      </c>
      <c r="Q295" s="12" t="str" cm="1">
        <f t="array" ref="Q295">INDEX(_xlfn.TEXTSPLIT(טבלה1[[#This Row],[עמודה55]],"-"),1)</f>
        <v xml:space="preserve">$25 </v>
      </c>
      <c r="R295" s="21" t="str" cm="1">
        <f t="array" ref="R295">INDEX(_xlfn.TEXTSPLIT(INDEX(_xlfn.TEXTSPLIT(טבלה1[[#This Row],[עמודה55]],"-"),2),"/"),1)</f>
        <v xml:space="preserve"> $49 </v>
      </c>
      <c r="S295" s="28">
        <f>AVERAGE(טבלה1[[#This Row],[עמודה59]:[עמודה60]])</f>
        <v>37</v>
      </c>
      <c r="T295" s="31">
        <f>VALUE(SUBSTITUTE(טבלה1[[#This Row],[עמודה56]],"$",""))</f>
        <v>25</v>
      </c>
      <c r="U295" s="31">
        <f>VALUE(SUBSTITUTE(טבלה1[[#This Row],[עמודה57]],"$",""))</f>
        <v>49</v>
      </c>
      <c r="V295" s="31" t="str">
        <f>IF(טבלה1[[#This Row],[עמודה58]]&gt;30,"Yes","No")</f>
        <v>Yes</v>
      </c>
    </row>
    <row r="296" spans="1:22" x14ac:dyDescent="0.15">
      <c r="A296" s="32" t="s">
        <v>766</v>
      </c>
      <c r="B296" s="33" t="s">
        <v>767</v>
      </c>
      <c r="C296" s="33" t="s">
        <v>768</v>
      </c>
      <c r="D296" s="44">
        <v>1000</v>
      </c>
      <c r="E296" s="33" t="s">
        <v>4</v>
      </c>
      <c r="F296" s="33" t="s">
        <v>10</v>
      </c>
      <c r="G296" s="36" t="str">
        <f t="shared" si="4"/>
        <v>Low</v>
      </c>
      <c r="H296" s="34">
        <v>0.1</v>
      </c>
      <c r="I296" s="11" t="str" cm="1">
        <f t="array" ref="I296">INDEX(_xlfn.TEXTSPLIT(טבלה1[[#This Row],[עמודה2]],","),1)</f>
        <v>München</v>
      </c>
      <c r="J296" s="12" t="str" cm="1">
        <f t="array" ref="J296">INDEX(_xlfn.TEXTSPLIT(טבלה1[[#This Row],[עמודה2]],","),2)</f>
        <v xml:space="preserve"> Germany</v>
      </c>
      <c r="K296" s="37" t="str">
        <f>_xlfn.CONCAT(טבלה1[[#This Row],[AI_Companies]]," ",טבלה1[[#This Row],[עמודה1]])</f>
        <v>bitsCrunch https://www.bitscrunch.com/</v>
      </c>
      <c r="L296" s="36">
        <v>50</v>
      </c>
      <c r="M296" s="36" t="str">
        <f>IF(טבלה1[[#This Row],[עמודה53]]&gt;2000,"Yes","No")</f>
        <v>No</v>
      </c>
      <c r="N296" s="36">
        <v>249</v>
      </c>
      <c r="O296" s="36">
        <f>AVERAGE(טבלה1[[#This Row],[עמודה52]:[עמודה53]])</f>
        <v>29.5</v>
      </c>
      <c r="P296" s="36" t="str">
        <f>IF(טבלה1[[#This Row],[עמודה4]]="&lt; $25 / hr","0$ - $25 / hr",טבלה1[[#This Row],[עמודה4]])</f>
        <v>$50 - $99 / hr</v>
      </c>
      <c r="Q296" s="12" t="str" cm="1">
        <f t="array" ref="Q296">INDEX(_xlfn.TEXTSPLIT(טבלה1[[#This Row],[עמודה55]],"-"),1)</f>
        <v xml:space="preserve">$50 </v>
      </c>
      <c r="R296" s="21" t="str" cm="1">
        <f t="array" ref="R296">INDEX(_xlfn.TEXTSPLIT(INDEX(_xlfn.TEXTSPLIT(טבלה1[[#This Row],[עמודה55]],"-"),2),"/"),1)</f>
        <v xml:space="preserve"> $99 </v>
      </c>
      <c r="S296" s="36">
        <f>AVERAGE(טבלה1[[#This Row],[עמודה59]:[עמודה60]])</f>
        <v>74.5</v>
      </c>
      <c r="T296" s="38">
        <f>VALUE(SUBSTITUTE(טבלה1[[#This Row],[עמודה56]],"$",""))</f>
        <v>50</v>
      </c>
      <c r="U296" s="38">
        <f>VALUE(SUBSTITUTE(טבלה1[[#This Row],[עמודה57]],"$",""))</f>
        <v>99</v>
      </c>
      <c r="V296" s="38" t="str">
        <f>IF(טבלה1[[#This Row],[עמודה58]]&gt;30,"Yes","No")</f>
        <v>Yes</v>
      </c>
    </row>
    <row r="297" spans="1:22" x14ac:dyDescent="0.15">
      <c r="A297" s="32" t="s">
        <v>769</v>
      </c>
      <c r="B297" s="39" t="s">
        <v>770</v>
      </c>
      <c r="C297" s="39" t="s">
        <v>308</v>
      </c>
      <c r="D297" s="40">
        <v>5000</v>
      </c>
      <c r="E297" s="39" t="s">
        <v>33</v>
      </c>
      <c r="F297" s="39" t="s">
        <v>29</v>
      </c>
      <c r="G297" s="36" t="str">
        <f t="shared" si="4"/>
        <v>Low</v>
      </c>
      <c r="H297" s="41">
        <v>0.2</v>
      </c>
      <c r="I297" s="11" t="str" cm="1">
        <f t="array" ref="I297">INDEX(_xlfn.TEXTSPLIT(טבלה1[[#This Row],[עמודה2]],","),1)</f>
        <v>Sabaneta</v>
      </c>
      <c r="J297" s="12" t="str" cm="1">
        <f t="array" ref="J297">INDEX(_xlfn.TEXTSPLIT(טבלה1[[#This Row],[עמודה2]],","),2)</f>
        <v xml:space="preserve"> Colombia</v>
      </c>
      <c r="K297" s="43" t="str">
        <f>_xlfn.CONCAT(טבלה1[[#This Row],[AI_Companies]]," ",טבלה1[[#This Row],[עמודה1]])</f>
        <v>SOFTWAREESTRATÉGICOS.A.S. https://softwareestrategico.com/</v>
      </c>
      <c r="L297" s="28">
        <v>10</v>
      </c>
      <c r="M297" s="28" t="str">
        <f>IF(טבלה1[[#This Row],[עמודה53]]&gt;2000,"Yes","No")</f>
        <v>No</v>
      </c>
      <c r="N297" s="28">
        <v>49</v>
      </c>
      <c r="O297" s="28">
        <f>AVERAGE(טבלה1[[#This Row],[עמודה52]:[עמודה53]])</f>
        <v>149.5</v>
      </c>
      <c r="P297" s="28" t="str">
        <f>IF(טבלה1[[#This Row],[עמודה4]]="&lt; $25 / hr","0$ - $25 / hr",טבלה1[[#This Row],[עמודה4]])</f>
        <v>Undisclosed</v>
      </c>
      <c r="Q297" s="12" t="str" cm="1">
        <f t="array" ref="Q297">INDEX(_xlfn.TEXTSPLIT(טבלה1[[#This Row],[עמודה55]],"-"),1)</f>
        <v>Undisclosed</v>
      </c>
      <c r="R297" s="21" t="e" cm="1">
        <f t="array" ref="R297">INDEX(_xlfn.TEXTSPLIT(INDEX(_xlfn.TEXTSPLIT(טבלה1[[#This Row],[עמודה55]],"-"),2),"/"),1)</f>
        <v>#REF!</v>
      </c>
      <c r="S297" s="28" t="e">
        <f>AVERAGE(טבלה1[[#This Row],[עמודה59]:[עמודה60]])</f>
        <v>#VALUE!</v>
      </c>
      <c r="T297" s="31" t="e">
        <f>VALUE(SUBSTITUTE(טבלה1[[#This Row],[עמודה56]],"$",""))</f>
        <v>#VALUE!</v>
      </c>
      <c r="U297" s="31" t="e">
        <f>VALUE(SUBSTITUTE(טבלה1[[#This Row],[עמודה57]],"$",""))</f>
        <v>#REF!</v>
      </c>
      <c r="V297" s="31" t="e">
        <f>IF(טבלה1[[#This Row],[עמודה58]]&gt;30,"Yes","No")</f>
        <v>#VALUE!</v>
      </c>
    </row>
    <row r="298" spans="1:22" x14ac:dyDescent="0.15">
      <c r="A298" s="32" t="s">
        <v>771</v>
      </c>
      <c r="B298" s="33" t="s">
        <v>772</v>
      </c>
      <c r="C298" s="33" t="s">
        <v>185</v>
      </c>
      <c r="D298" s="44">
        <v>10000</v>
      </c>
      <c r="E298" s="33" t="s">
        <v>33</v>
      </c>
      <c r="F298" s="33" t="s">
        <v>10</v>
      </c>
      <c r="G298" s="36" t="str">
        <f t="shared" si="4"/>
        <v>Low</v>
      </c>
      <c r="H298" s="34">
        <v>0.15</v>
      </c>
      <c r="I298" s="11" t="str" cm="1">
        <f t="array" ref="I298">INDEX(_xlfn.TEXTSPLIT(טבלה1[[#This Row],[עמודה2]],","),1)</f>
        <v>Noida</v>
      </c>
      <c r="J298" s="12" t="str" cm="1">
        <f t="array" ref="J298">INDEX(_xlfn.TEXTSPLIT(טבלה1[[#This Row],[עמודה2]],","),2)</f>
        <v xml:space="preserve"> India</v>
      </c>
      <c r="K298" s="37" t="str">
        <f>_xlfn.CONCAT(טבלה1[[#This Row],[AI_Companies]]," ",טבלה1[[#This Row],[עמודה1]])</f>
        <v>GloriosumITSolutions https://www.gloriosum.us/</v>
      </c>
      <c r="L298" s="36">
        <v>50</v>
      </c>
      <c r="M298" s="36" t="str">
        <f>IF(טבלה1[[#This Row],[עמודה53]]&gt;2000,"Yes","No")</f>
        <v>No</v>
      </c>
      <c r="N298" s="36">
        <v>249</v>
      </c>
      <c r="O298" s="36">
        <f>AVERAGE(טבלה1[[#This Row],[עמודה52]:[עמודה53]])</f>
        <v>29.5</v>
      </c>
      <c r="P298" s="36" t="str">
        <f>IF(טבלה1[[#This Row],[עמודה4]]="&lt; $25 / hr","0$ - $25 / hr",טבלה1[[#This Row],[עמודה4]])</f>
        <v>$25 - $49 / hr</v>
      </c>
      <c r="Q298" s="12" t="str" cm="1">
        <f t="array" ref="Q298">INDEX(_xlfn.TEXTSPLIT(טבלה1[[#This Row],[עמודה55]],"-"),1)</f>
        <v xml:space="preserve">$25 </v>
      </c>
      <c r="R298" s="21" t="str" cm="1">
        <f t="array" ref="R298">INDEX(_xlfn.TEXTSPLIT(INDEX(_xlfn.TEXTSPLIT(טבלה1[[#This Row],[עמודה55]],"-"),2),"/"),1)</f>
        <v xml:space="preserve"> $49 </v>
      </c>
      <c r="S298" s="36">
        <f>AVERAGE(טבלה1[[#This Row],[עמודה59]:[עמודה60]])</f>
        <v>37</v>
      </c>
      <c r="T298" s="38">
        <f>VALUE(SUBSTITUTE(טבלה1[[#This Row],[עמודה56]],"$",""))</f>
        <v>25</v>
      </c>
      <c r="U298" s="38">
        <f>VALUE(SUBSTITUTE(טבלה1[[#This Row],[עמודה57]],"$",""))</f>
        <v>49</v>
      </c>
      <c r="V298" s="38" t="str">
        <f>IF(טבלה1[[#This Row],[עמודה58]]&gt;30,"Yes","No")</f>
        <v>Yes</v>
      </c>
    </row>
    <row r="299" spans="1:22" x14ac:dyDescent="0.15">
      <c r="A299" s="32" t="s">
        <v>773</v>
      </c>
      <c r="B299" s="39" t="s">
        <v>774</v>
      </c>
      <c r="C299" s="39" t="s">
        <v>69</v>
      </c>
      <c r="D299" s="39" t="s">
        <v>4</v>
      </c>
      <c r="E299" s="39" t="s">
        <v>4</v>
      </c>
      <c r="F299" s="39" t="s">
        <v>25</v>
      </c>
      <c r="G299" s="36" t="str">
        <f t="shared" si="4"/>
        <v>Low</v>
      </c>
      <c r="H299" s="41">
        <v>0.2</v>
      </c>
      <c r="I299" s="11" t="str" cm="1">
        <f t="array" ref="I299">INDEX(_xlfn.TEXTSPLIT(טבלה1[[#This Row],[עמודה2]],","),1)</f>
        <v>Kharkiv</v>
      </c>
      <c r="J299" s="12" t="str" cm="1">
        <f t="array" ref="J299">INDEX(_xlfn.TEXTSPLIT(טבלה1[[#This Row],[עמודה2]],","),2)</f>
        <v xml:space="preserve"> Ukraine</v>
      </c>
      <c r="K299" s="43" t="str">
        <f>_xlfn.CONCAT(טבלה1[[#This Row],[AI_Companies]]," ",טבלה1[[#This Row],[עמודה1]])</f>
        <v>Fortifier https://4tifier.com/</v>
      </c>
      <c r="L299" s="45">
        <v>1000</v>
      </c>
      <c r="M299" s="28" t="str">
        <f>IF(טבלה1[[#This Row],[עמודה53]]&gt;2000,"Yes","No")</f>
        <v>No</v>
      </c>
      <c r="N299" s="45">
        <v>9999</v>
      </c>
      <c r="O299" s="28">
        <f>AVERAGE(טבלה1[[#This Row],[עמודה52]:[עמודה53]])</f>
        <v>149.5</v>
      </c>
      <c r="P299" s="28" t="str">
        <f>IF(טבלה1[[#This Row],[עמודה4]]="&lt; $25 / hr","0$ - $25 / hr",טבלה1[[#This Row],[עמודה4]])</f>
        <v>$25 - $49 / hr</v>
      </c>
      <c r="Q299" s="12" t="str" cm="1">
        <f t="array" ref="Q299">INDEX(_xlfn.TEXTSPLIT(טבלה1[[#This Row],[עמודה55]],"-"),1)</f>
        <v xml:space="preserve">$25 </v>
      </c>
      <c r="R299" s="21" t="str" cm="1">
        <f t="array" ref="R299">INDEX(_xlfn.TEXTSPLIT(INDEX(_xlfn.TEXTSPLIT(טבלה1[[#This Row],[עמודה55]],"-"),2),"/"),1)</f>
        <v xml:space="preserve"> $49 </v>
      </c>
      <c r="S299" s="28">
        <f>AVERAGE(טבלה1[[#This Row],[עמודה59]:[עמודה60]])</f>
        <v>37</v>
      </c>
      <c r="T299" s="31">
        <f>VALUE(SUBSTITUTE(טבלה1[[#This Row],[עמודה56]],"$",""))</f>
        <v>25</v>
      </c>
      <c r="U299" s="31">
        <f>VALUE(SUBSTITUTE(טבלה1[[#This Row],[עמודה57]],"$",""))</f>
        <v>49</v>
      </c>
      <c r="V299" s="31" t="str">
        <f>IF(טבלה1[[#This Row],[עמודה58]]&gt;30,"Yes","No")</f>
        <v>Yes</v>
      </c>
    </row>
    <row r="300" spans="1:22" x14ac:dyDescent="0.15">
      <c r="A300" s="32" t="s">
        <v>775</v>
      </c>
      <c r="B300" s="33" t="s">
        <v>776</v>
      </c>
      <c r="C300" s="33" t="s">
        <v>66</v>
      </c>
      <c r="D300" s="33" t="s">
        <v>4</v>
      </c>
      <c r="E300" s="33" t="s">
        <v>4</v>
      </c>
      <c r="F300" s="33" t="s">
        <v>29</v>
      </c>
      <c r="G300" s="36" t="str">
        <f t="shared" si="4"/>
        <v>Low</v>
      </c>
      <c r="H300" s="34">
        <v>0.25</v>
      </c>
      <c r="I300" s="11" t="str" cm="1">
        <f t="array" ref="I300">INDEX(_xlfn.TEXTSPLIT(טבלה1[[#This Row],[עמודה2]],","),1)</f>
        <v>Bengaluru</v>
      </c>
      <c r="J300" s="12" t="str" cm="1">
        <f t="array" ref="J300">INDEX(_xlfn.TEXTSPLIT(טבלה1[[#This Row],[עמודה2]],","),2)</f>
        <v xml:space="preserve"> India</v>
      </c>
      <c r="K300" s="37" t="str">
        <f>_xlfn.CONCAT(טבלה1[[#This Row],[AI_Companies]]," ",טבלה1[[#This Row],[עמודה1]])</f>
        <v>SunTechnologies,Inc https://www.suntechnologies.com/</v>
      </c>
      <c r="L300" s="36">
        <v>10</v>
      </c>
      <c r="M300" s="36" t="str">
        <f>IF(טבלה1[[#This Row],[עמודה53]]&gt;2000,"Yes","No")</f>
        <v>Yes</v>
      </c>
      <c r="N300" s="36">
        <v>49</v>
      </c>
      <c r="O300" s="36">
        <f>AVERAGE(טבלה1[[#This Row],[עמודה52]:[עמודה53]])</f>
        <v>5499.5</v>
      </c>
      <c r="P300" s="36" t="str">
        <f>IF(טבלה1[[#This Row],[עמודה4]]="&lt; $25 / hr","0$ - $25 / hr",טבלה1[[#This Row],[עמודה4]])</f>
        <v>Undisclosed</v>
      </c>
      <c r="Q300" s="12" t="str" cm="1">
        <f t="array" ref="Q300">INDEX(_xlfn.TEXTSPLIT(טבלה1[[#This Row],[עמודה55]],"-"),1)</f>
        <v>Undisclosed</v>
      </c>
      <c r="R300" s="21" t="e" cm="1">
        <f t="array" ref="R300">INDEX(_xlfn.TEXTSPLIT(INDEX(_xlfn.TEXTSPLIT(טבלה1[[#This Row],[עמודה55]],"-"),2),"/"),1)</f>
        <v>#REF!</v>
      </c>
      <c r="S300" s="36" t="e">
        <f>AVERAGE(טבלה1[[#This Row],[עמודה59]:[עמודה60]])</f>
        <v>#VALUE!</v>
      </c>
      <c r="T300" s="38" t="e">
        <f>VALUE(SUBSTITUTE(טבלה1[[#This Row],[עמודה56]],"$",""))</f>
        <v>#VALUE!</v>
      </c>
      <c r="U300" s="38" t="e">
        <f>VALUE(SUBSTITUTE(טבלה1[[#This Row],[עמודה57]],"$",""))</f>
        <v>#REF!</v>
      </c>
      <c r="V300" s="38" t="e">
        <f>IF(טבלה1[[#This Row],[עמודה58]]&gt;30,"Yes","No")</f>
        <v>#VALUE!</v>
      </c>
    </row>
    <row r="301" spans="1:22" x14ac:dyDescent="0.15">
      <c r="A301" s="32" t="s">
        <v>777</v>
      </c>
      <c r="B301" s="39" t="s">
        <v>778</v>
      </c>
      <c r="C301" s="39" t="s">
        <v>779</v>
      </c>
      <c r="D301" s="40">
        <v>50000</v>
      </c>
      <c r="E301" s="39" t="s">
        <v>9</v>
      </c>
      <c r="F301" s="39" t="s">
        <v>10</v>
      </c>
      <c r="G301" s="36" t="str">
        <f t="shared" si="4"/>
        <v>Low</v>
      </c>
      <c r="H301" s="41">
        <v>0.1</v>
      </c>
      <c r="I301" s="11" t="str" cm="1">
        <f t="array" ref="I301">INDEX(_xlfn.TEXTSPLIT(טבלה1[[#This Row],[עמודה2]],","),1)</f>
        <v>Toronto</v>
      </c>
      <c r="J301" s="12" t="str" cm="1">
        <f t="array" ref="J301">INDEX(_xlfn.TEXTSPLIT(טבלה1[[#This Row],[עמודה2]],","),2)</f>
        <v xml:space="preserve"> Canada</v>
      </c>
      <c r="K301" s="43" t="str">
        <f>_xlfn.CONCAT(טבלה1[[#This Row],[AI_Companies]]," ",טבלה1[[#This Row],[עמודה1]])</f>
        <v>CakeAI http://www.cakeai.com</v>
      </c>
      <c r="L301" s="28">
        <v>50</v>
      </c>
      <c r="M301" s="28" t="str">
        <f>IF(טבלה1[[#This Row],[עמודה53]]&gt;2000,"Yes","No")</f>
        <v>No</v>
      </c>
      <c r="N301" s="28">
        <v>249</v>
      </c>
      <c r="O301" s="28">
        <f>AVERAGE(טבלה1[[#This Row],[עמודה52]:[עמודה53]])</f>
        <v>29.5</v>
      </c>
      <c r="P301" s="28" t="str">
        <f>IF(טבלה1[[#This Row],[עמודה4]]="&lt; $25 / hr","0$ - $25 / hr",טבלה1[[#This Row],[עמודה4]])</f>
        <v>Undisclosed</v>
      </c>
      <c r="Q301" s="12" t="str" cm="1">
        <f t="array" ref="Q301">INDEX(_xlfn.TEXTSPLIT(טבלה1[[#This Row],[עמודה55]],"-"),1)</f>
        <v>Undisclosed</v>
      </c>
      <c r="R301" s="21" t="e" cm="1">
        <f t="array" ref="R301">INDEX(_xlfn.TEXTSPLIT(INDEX(_xlfn.TEXTSPLIT(טבלה1[[#This Row],[עמודה55]],"-"),2),"/"),1)</f>
        <v>#REF!</v>
      </c>
      <c r="S301" s="28" t="e">
        <f>AVERAGE(טבלה1[[#This Row],[עמודה59]:[עמודה60]])</f>
        <v>#VALUE!</v>
      </c>
      <c r="T301" s="31" t="e">
        <f>VALUE(SUBSTITUTE(טבלה1[[#This Row],[עמודה56]],"$",""))</f>
        <v>#VALUE!</v>
      </c>
      <c r="U301" s="31" t="e">
        <f>VALUE(SUBSTITUTE(טבלה1[[#This Row],[עמודה57]],"$",""))</f>
        <v>#REF!</v>
      </c>
      <c r="V301" s="31" t="e">
        <f>IF(טבלה1[[#This Row],[עמודה58]]&gt;30,"Yes","No")</f>
        <v>#VALUE!</v>
      </c>
    </row>
    <row r="302" spans="1:22" x14ac:dyDescent="0.15">
      <c r="A302" s="32" t="s">
        <v>780</v>
      </c>
      <c r="B302" s="33" t="s">
        <v>781</v>
      </c>
      <c r="C302" s="33" t="s">
        <v>782</v>
      </c>
      <c r="D302" s="44">
        <v>25000</v>
      </c>
      <c r="E302" s="33" t="s">
        <v>9</v>
      </c>
      <c r="F302" s="33" t="s">
        <v>29</v>
      </c>
      <c r="G302" s="36" t="str">
        <f t="shared" si="4"/>
        <v>Low</v>
      </c>
      <c r="H302" s="34">
        <v>0.1</v>
      </c>
      <c r="I302" s="11" t="str" cm="1">
        <f t="array" ref="I302">INDEX(_xlfn.TEXTSPLIT(טבלה1[[#This Row],[עמודה2]],","),1)</f>
        <v>Antwerpen</v>
      </c>
      <c r="J302" s="12" t="str" cm="1">
        <f t="array" ref="J302">INDEX(_xlfn.TEXTSPLIT(טבלה1[[#This Row],[עמודה2]],","),2)</f>
        <v xml:space="preserve"> Belgium</v>
      </c>
      <c r="K302" s="37" t="str">
        <f>_xlfn.CONCAT(טבלה1[[#This Row],[AI_Companies]]," ",טבלה1[[#This Row],[עמודה1]])</f>
        <v>ExpertNetwork https://www.expertnetwork.be/</v>
      </c>
      <c r="L302" s="36">
        <v>10</v>
      </c>
      <c r="M302" s="36" t="str">
        <f>IF(טבלה1[[#This Row],[עמודה53]]&gt;2000,"Yes","No")</f>
        <v>No</v>
      </c>
      <c r="N302" s="36">
        <v>49</v>
      </c>
      <c r="O302" s="36">
        <f>AVERAGE(טבלה1[[#This Row],[עמודה52]:[עמודה53]])</f>
        <v>149.5</v>
      </c>
      <c r="P302" s="36" t="str">
        <f>IF(טבלה1[[#This Row],[עמודה4]]="&lt; $25 / hr","0$ - $25 / hr",טבלה1[[#This Row],[עמודה4]])</f>
        <v>$50 - $99 / hr</v>
      </c>
      <c r="Q302" s="12" t="str" cm="1">
        <f t="array" ref="Q302">INDEX(_xlfn.TEXTSPLIT(טבלה1[[#This Row],[עמודה55]],"-"),1)</f>
        <v xml:space="preserve">$50 </v>
      </c>
      <c r="R302" s="21" t="str" cm="1">
        <f t="array" ref="R302">INDEX(_xlfn.TEXTSPLIT(INDEX(_xlfn.TEXTSPLIT(טבלה1[[#This Row],[עמודה55]],"-"),2),"/"),1)</f>
        <v xml:space="preserve"> $99 </v>
      </c>
      <c r="S302" s="36">
        <f>AVERAGE(טבלה1[[#This Row],[עמודה59]:[עמודה60]])</f>
        <v>74.5</v>
      </c>
      <c r="T302" s="38">
        <f>VALUE(SUBSTITUTE(טבלה1[[#This Row],[עמודה56]],"$",""))</f>
        <v>50</v>
      </c>
      <c r="U302" s="38">
        <f>VALUE(SUBSTITUTE(טבלה1[[#This Row],[עמודה57]],"$",""))</f>
        <v>99</v>
      </c>
      <c r="V302" s="38" t="str">
        <f>IF(טבלה1[[#This Row],[עמודה58]]&gt;30,"Yes","No")</f>
        <v>Yes</v>
      </c>
    </row>
    <row r="303" spans="1:22" x14ac:dyDescent="0.15">
      <c r="A303" s="32" t="s">
        <v>783</v>
      </c>
      <c r="B303" s="39" t="s">
        <v>784</v>
      </c>
      <c r="C303" s="39" t="s">
        <v>679</v>
      </c>
      <c r="D303" s="40">
        <v>5000</v>
      </c>
      <c r="E303" s="39" t="s">
        <v>9</v>
      </c>
      <c r="F303" s="39" t="s">
        <v>117</v>
      </c>
      <c r="G303" s="36" t="str">
        <f t="shared" si="4"/>
        <v>Low</v>
      </c>
      <c r="H303" s="41">
        <v>0.15</v>
      </c>
      <c r="I303" s="11" t="str" cm="1">
        <f t="array" ref="I303">INDEX(_xlfn.TEXTSPLIT(טבלה1[[#This Row],[עמודה2]],","),1)</f>
        <v>Tallassee</v>
      </c>
      <c r="J303" s="12" t="str" cm="1">
        <f t="array" ref="J303">INDEX(_xlfn.TEXTSPLIT(טבלה1[[#This Row],[עמודה2]],","),2)</f>
        <v xml:space="preserve"> </v>
      </c>
      <c r="K303" s="43" t="str">
        <f>_xlfn.CONCAT(טבלה1[[#This Row],[AI_Companies]]," ",טבלה1[[#This Row],[עמודה1]])</f>
        <v>Codezeros https://codezeros.com/</v>
      </c>
      <c r="L303" s="28">
        <v>2</v>
      </c>
      <c r="M303" s="28" t="str">
        <f>IF(טבלה1[[#This Row],[עמודה53]]&gt;2000,"Yes","No")</f>
        <v>No</v>
      </c>
      <c r="N303" s="28">
        <v>9</v>
      </c>
      <c r="O303" s="28">
        <f>AVERAGE(טבלה1[[#This Row],[עמודה52]:[עמודה53]])</f>
        <v>29.5</v>
      </c>
      <c r="P303" s="28" t="str">
        <f>IF(טבלה1[[#This Row],[עמודה4]]="&lt; $25 / hr","0$ - $25 / hr",טבלה1[[#This Row],[עמודה4]])</f>
        <v>$50 - $99 / hr</v>
      </c>
      <c r="Q303" s="12" t="str" cm="1">
        <f t="array" ref="Q303">INDEX(_xlfn.TEXTSPLIT(טבלה1[[#This Row],[עמודה55]],"-"),1)</f>
        <v xml:space="preserve">$50 </v>
      </c>
      <c r="R303" s="21" t="str" cm="1">
        <f t="array" ref="R303">INDEX(_xlfn.TEXTSPLIT(INDEX(_xlfn.TEXTSPLIT(טבלה1[[#This Row],[עמודה55]],"-"),2),"/"),1)</f>
        <v xml:space="preserve"> $99 </v>
      </c>
      <c r="S303" s="28">
        <f>AVERAGE(טבלה1[[#This Row],[עמודה59]:[עמודה60]])</f>
        <v>74.5</v>
      </c>
      <c r="T303" s="31">
        <f>VALUE(SUBSTITUTE(טבלה1[[#This Row],[עמודה56]],"$",""))</f>
        <v>50</v>
      </c>
      <c r="U303" s="31">
        <f>VALUE(SUBSTITUTE(טבלה1[[#This Row],[עמודה57]],"$",""))</f>
        <v>99</v>
      </c>
      <c r="V303" s="31" t="str">
        <f>IF(טבלה1[[#This Row],[עמודה58]]&gt;30,"Yes","No")</f>
        <v>Yes</v>
      </c>
    </row>
    <row r="304" spans="1:22" x14ac:dyDescent="0.15">
      <c r="A304" s="32" t="s">
        <v>785</v>
      </c>
      <c r="B304" s="33" t="s">
        <v>786</v>
      </c>
      <c r="C304" s="33" t="s">
        <v>787</v>
      </c>
      <c r="D304" s="33" t="s">
        <v>4</v>
      </c>
      <c r="E304" s="33" t="s">
        <v>4</v>
      </c>
      <c r="F304" s="33" t="s">
        <v>29</v>
      </c>
      <c r="G304" s="36" t="str">
        <f t="shared" si="4"/>
        <v>Low</v>
      </c>
      <c r="H304" s="34">
        <v>0.1</v>
      </c>
      <c r="I304" s="11" t="str" cm="1">
        <f t="array" ref="I304">INDEX(_xlfn.TEXTSPLIT(טבלה1[[#This Row],[עמודה2]],","),1)</f>
        <v>Katowice</v>
      </c>
      <c r="J304" s="12" t="str" cm="1">
        <f t="array" ref="J304">INDEX(_xlfn.TEXTSPLIT(טבלה1[[#This Row],[עמודה2]],","),2)</f>
        <v xml:space="preserve"> Poland</v>
      </c>
      <c r="K304" s="37" t="str">
        <f>_xlfn.CONCAT(טבלה1[[#This Row],[AI_Companies]]," ",טבלה1[[#This Row],[עמודה1]])</f>
        <v>7Apps https://7apps.pl</v>
      </c>
      <c r="L304" s="36">
        <v>10</v>
      </c>
      <c r="M304" s="36" t="str">
        <f>IF(טבלה1[[#This Row],[עמודה53]]&gt;2000,"Yes","No")</f>
        <v>No</v>
      </c>
      <c r="N304" s="36">
        <v>49</v>
      </c>
      <c r="O304" s="36">
        <f>AVERAGE(טבלה1[[#This Row],[עמודה52]:[עמודה53]])</f>
        <v>5.5</v>
      </c>
      <c r="P304" s="36" t="str">
        <f>IF(טבלה1[[#This Row],[עמודה4]]="&lt; $25 / hr","0$ - $25 / hr",טבלה1[[#This Row],[עמודה4]])</f>
        <v>$50 - $99 / hr</v>
      </c>
      <c r="Q304" s="12" t="str" cm="1">
        <f t="array" ref="Q304">INDEX(_xlfn.TEXTSPLIT(טבלה1[[#This Row],[עמודה55]],"-"),1)</f>
        <v xml:space="preserve">$50 </v>
      </c>
      <c r="R304" s="21" t="str" cm="1">
        <f t="array" ref="R304">INDEX(_xlfn.TEXTSPLIT(INDEX(_xlfn.TEXTSPLIT(טבלה1[[#This Row],[עמודה55]],"-"),2),"/"),1)</f>
        <v xml:space="preserve"> $99 </v>
      </c>
      <c r="S304" s="36">
        <f>AVERAGE(טבלה1[[#This Row],[עמודה59]:[עמודה60]])</f>
        <v>74.5</v>
      </c>
      <c r="T304" s="38">
        <f>VALUE(SUBSTITUTE(טבלה1[[#This Row],[עמודה56]],"$",""))</f>
        <v>50</v>
      </c>
      <c r="U304" s="38">
        <f>VALUE(SUBSTITUTE(טבלה1[[#This Row],[עמודה57]],"$",""))</f>
        <v>99</v>
      </c>
      <c r="V304" s="38" t="str">
        <f>IF(טבלה1[[#This Row],[עמודה58]]&gt;30,"Yes","No")</f>
        <v>Yes</v>
      </c>
    </row>
    <row r="305" spans="1:22" x14ac:dyDescent="0.15">
      <c r="A305" s="32" t="s">
        <v>788</v>
      </c>
      <c r="B305" s="39" t="s">
        <v>789</v>
      </c>
      <c r="C305" s="39" t="s">
        <v>790</v>
      </c>
      <c r="D305" s="40">
        <v>25000</v>
      </c>
      <c r="E305" s="39" t="s">
        <v>9</v>
      </c>
      <c r="F305" s="39" t="s">
        <v>29</v>
      </c>
      <c r="G305" s="36" t="str">
        <f t="shared" si="4"/>
        <v>Low</v>
      </c>
      <c r="H305" s="41">
        <v>0.1</v>
      </c>
      <c r="I305" s="11" t="str" cm="1">
        <f t="array" ref="I305">INDEX(_xlfn.TEXTSPLIT(טבלה1[[#This Row],[עמודה2]],","),1)</f>
        <v>Budapest</v>
      </c>
      <c r="J305" s="12" t="str" cm="1">
        <f t="array" ref="J305">INDEX(_xlfn.TEXTSPLIT(טבלה1[[#This Row],[עמודה2]],","),2)</f>
        <v xml:space="preserve"> Hungary</v>
      </c>
      <c r="K305" s="43" t="str">
        <f>_xlfn.CONCAT(טבלה1[[#This Row],[AI_Companies]]," ",טבלה1[[#This Row],[עמודה1]])</f>
        <v>codeandsoda https://codeandsoda.com/</v>
      </c>
      <c r="L305" s="28">
        <v>10</v>
      </c>
      <c r="M305" s="28" t="str">
        <f>IF(טבלה1[[#This Row],[עמודה53]]&gt;2000,"Yes","No")</f>
        <v>No</v>
      </c>
      <c r="N305" s="28">
        <v>49</v>
      </c>
      <c r="O305" s="28">
        <f>AVERAGE(טבלה1[[#This Row],[עמודה52]:[עמודה53]])</f>
        <v>29.5</v>
      </c>
      <c r="P305" s="28" t="str">
        <f>IF(טבלה1[[#This Row],[עמודה4]]="&lt; $25 / hr","0$ - $25 / hr",טבלה1[[#This Row],[עמודה4]])</f>
        <v>Undisclosed</v>
      </c>
      <c r="Q305" s="12" t="str" cm="1">
        <f t="array" ref="Q305">INDEX(_xlfn.TEXTSPLIT(טבלה1[[#This Row],[עמודה55]],"-"),1)</f>
        <v>Undisclosed</v>
      </c>
      <c r="R305" s="21" t="e" cm="1">
        <f t="array" ref="R305">INDEX(_xlfn.TEXTSPLIT(INDEX(_xlfn.TEXTSPLIT(טבלה1[[#This Row],[עמודה55]],"-"),2),"/"),1)</f>
        <v>#REF!</v>
      </c>
      <c r="S305" s="28" t="e">
        <f>AVERAGE(טבלה1[[#This Row],[עמודה59]:[עמודה60]])</f>
        <v>#VALUE!</v>
      </c>
      <c r="T305" s="31" t="e">
        <f>VALUE(SUBSTITUTE(טבלה1[[#This Row],[עמודה56]],"$",""))</f>
        <v>#VALUE!</v>
      </c>
      <c r="U305" s="31" t="e">
        <f>VALUE(SUBSTITUTE(טבלה1[[#This Row],[עמודה57]],"$",""))</f>
        <v>#REF!</v>
      </c>
      <c r="V305" s="31" t="e">
        <f>IF(טבלה1[[#This Row],[עמודה58]]&gt;30,"Yes","No")</f>
        <v>#VALUE!</v>
      </c>
    </row>
    <row r="306" spans="1:22" x14ac:dyDescent="0.15">
      <c r="A306" s="32" t="s">
        <v>791</v>
      </c>
      <c r="B306" s="33" t="s">
        <v>792</v>
      </c>
      <c r="C306" s="33" t="s">
        <v>793</v>
      </c>
      <c r="D306" s="44">
        <v>5000</v>
      </c>
      <c r="E306" s="33" t="s">
        <v>33</v>
      </c>
      <c r="F306" s="33" t="s">
        <v>29</v>
      </c>
      <c r="G306" s="36" t="str">
        <f t="shared" si="4"/>
        <v>Low</v>
      </c>
      <c r="H306" s="34">
        <v>0.1</v>
      </c>
      <c r="I306" s="11" t="str" cm="1">
        <f t="array" ref="I306">INDEX(_xlfn.TEXTSPLIT(טבלה1[[#This Row],[עמודה2]],","),1)</f>
        <v>Martínez</v>
      </c>
      <c r="J306" s="12" t="str" cm="1">
        <f t="array" ref="J306">INDEX(_xlfn.TEXTSPLIT(טבלה1[[#This Row],[עמודה2]],","),2)</f>
        <v xml:space="preserve"> Argentina</v>
      </c>
      <c r="K306" s="37" t="str">
        <f>_xlfn.CONCAT(טבלה1[[#This Row],[AI_Companies]]," ",טבלה1[[#This Row],[עמודה1]])</f>
        <v>ABstractSolutions https://www.abstractsolutions.com.ar</v>
      </c>
      <c r="L306" s="36">
        <v>10</v>
      </c>
      <c r="M306" s="36" t="str">
        <f>IF(טבלה1[[#This Row],[עמודה53]]&gt;2000,"Yes","No")</f>
        <v>No</v>
      </c>
      <c r="N306" s="36">
        <v>49</v>
      </c>
      <c r="O306" s="36">
        <f>AVERAGE(טבלה1[[#This Row],[עמודה52]:[עמודה53]])</f>
        <v>29.5</v>
      </c>
      <c r="P306" s="36" t="str">
        <f>IF(טבלה1[[#This Row],[עמודה4]]="&lt; $25 / hr","0$ - $25 / hr",טבלה1[[#This Row],[עמודה4]])</f>
        <v>$50 - $99 / hr</v>
      </c>
      <c r="Q306" s="12" t="str" cm="1">
        <f t="array" ref="Q306">INDEX(_xlfn.TEXTSPLIT(טבלה1[[#This Row],[עמודה55]],"-"),1)</f>
        <v xml:space="preserve">$50 </v>
      </c>
      <c r="R306" s="21" t="str" cm="1">
        <f t="array" ref="R306">INDEX(_xlfn.TEXTSPLIT(INDEX(_xlfn.TEXTSPLIT(טבלה1[[#This Row],[עמודה55]],"-"),2),"/"),1)</f>
        <v xml:space="preserve"> $99 </v>
      </c>
      <c r="S306" s="36">
        <f>AVERAGE(טבלה1[[#This Row],[עמודה59]:[עמודה60]])</f>
        <v>74.5</v>
      </c>
      <c r="T306" s="38">
        <f>VALUE(SUBSTITUTE(טבלה1[[#This Row],[עמודה56]],"$",""))</f>
        <v>50</v>
      </c>
      <c r="U306" s="38">
        <f>VALUE(SUBSTITUTE(טבלה1[[#This Row],[עמודה57]],"$",""))</f>
        <v>99</v>
      </c>
      <c r="V306" s="38" t="str">
        <f>IF(טבלה1[[#This Row],[עמודה58]]&gt;30,"Yes","No")</f>
        <v>Yes</v>
      </c>
    </row>
    <row r="307" spans="1:22" x14ac:dyDescent="0.15">
      <c r="A307" s="32" t="s">
        <v>794</v>
      </c>
      <c r="B307" s="39" t="s">
        <v>795</v>
      </c>
      <c r="C307" s="39" t="s">
        <v>464</v>
      </c>
      <c r="D307" s="39" t="s">
        <v>4</v>
      </c>
      <c r="E307" s="39" t="s">
        <v>9</v>
      </c>
      <c r="F307" s="39" t="s">
        <v>560</v>
      </c>
      <c r="G307" s="36" t="str">
        <f t="shared" si="4"/>
        <v>Low</v>
      </c>
      <c r="H307" s="41">
        <v>0.23</v>
      </c>
      <c r="I307" s="11" t="str" cm="1">
        <f t="array" ref="I307">INDEX(_xlfn.TEXTSPLIT(טבלה1[[#This Row],[עמודה2]],","),1)</f>
        <v>AAT</v>
      </c>
      <c r="J307" s="12" t="str" cm="1">
        <f t="array" ref="J307">INDEX(_xlfn.TEXTSPLIT(טבלה1[[#This Row],[עמודה2]],","),2)</f>
        <v xml:space="preserve"> Argentina</v>
      </c>
      <c r="K307" s="43" t="str">
        <f>_xlfn.CONCAT(טבלה1[[#This Row],[AI_Companies]]," ",טבלה1[[#This Row],[עמודה1]])</f>
        <v>MAGNETICO https://magnetico.dev/</v>
      </c>
      <c r="L307" s="28" t="s">
        <v>560</v>
      </c>
      <c r="M307" s="28" t="str">
        <f>IF(טבלה1[[#This Row],[עמודה53]]&gt;2000,"Yes","No")</f>
        <v>No</v>
      </c>
      <c r="N307" s="28"/>
      <c r="O307" s="28">
        <f>AVERAGE(טבלה1[[#This Row],[עמודה52]:[עמודה53]])</f>
        <v>29.5</v>
      </c>
      <c r="P307" s="28" t="str">
        <f>IF(טבלה1[[#This Row],[עמודה4]]="&lt; $25 / hr","0$ - $25 / hr",טבלה1[[#This Row],[עמודה4]])</f>
        <v>$25 - $49 / hr</v>
      </c>
      <c r="Q307" s="12" t="str" cm="1">
        <f t="array" ref="Q307">INDEX(_xlfn.TEXTSPLIT(טבלה1[[#This Row],[עמודה55]],"-"),1)</f>
        <v xml:space="preserve">$25 </v>
      </c>
      <c r="R307" s="21" t="str" cm="1">
        <f t="array" ref="R307">INDEX(_xlfn.TEXTSPLIT(INDEX(_xlfn.TEXTSPLIT(טבלה1[[#This Row],[עמודה55]],"-"),2),"/"),1)</f>
        <v xml:space="preserve"> $49 </v>
      </c>
      <c r="S307" s="28">
        <f>AVERAGE(טבלה1[[#This Row],[עמודה59]:[עמודה60]])</f>
        <v>37</v>
      </c>
      <c r="T307" s="31">
        <f>VALUE(SUBSTITUTE(טבלה1[[#This Row],[עמודה56]],"$",""))</f>
        <v>25</v>
      </c>
      <c r="U307" s="31">
        <f>VALUE(SUBSTITUTE(טבלה1[[#This Row],[עמודה57]],"$",""))</f>
        <v>49</v>
      </c>
      <c r="V307" s="31" t="str">
        <f>IF(טבלה1[[#This Row],[עמודה58]]&gt;30,"Yes","No")</f>
        <v>Yes</v>
      </c>
    </row>
    <row r="308" spans="1:22" x14ac:dyDescent="0.15">
      <c r="A308" s="32" t="s">
        <v>796</v>
      </c>
      <c r="B308" s="33" t="s">
        <v>797</v>
      </c>
      <c r="C308" s="33" t="s">
        <v>798</v>
      </c>
      <c r="D308" s="33" t="s">
        <v>4</v>
      </c>
      <c r="E308" s="33" t="s">
        <v>4</v>
      </c>
      <c r="F308" s="33" t="s">
        <v>5</v>
      </c>
      <c r="G308" s="36" t="str">
        <f t="shared" si="4"/>
        <v>Low</v>
      </c>
      <c r="H308" s="34">
        <v>0.1</v>
      </c>
      <c r="I308" s="11" t="str" cm="1">
        <f t="array" ref="I308">INDEX(_xlfn.TEXTSPLIT(טבלה1[[#This Row],[עמודה2]],","),1)</f>
        <v>Lahore</v>
      </c>
      <c r="J308" s="12" t="str" cm="1">
        <f t="array" ref="J308">INDEX(_xlfn.TEXTSPLIT(טבלה1[[#This Row],[עמודה2]],","),2)</f>
        <v xml:space="preserve"> Pakistan</v>
      </c>
      <c r="K308" s="37" t="str">
        <f>_xlfn.CONCAT(טבלה1[[#This Row],[AI_Companies]]," ",טבלה1[[#This Row],[עמודה1]])</f>
        <v>UmerQaiser.com https://umerqaiser.com</v>
      </c>
      <c r="L308" s="36">
        <v>250</v>
      </c>
      <c r="M308" s="36" t="str">
        <f>IF(טבלה1[[#This Row],[עמודה53]]&gt;2000,"Yes","No")</f>
        <v>No</v>
      </c>
      <c r="N308" s="36">
        <v>999</v>
      </c>
      <c r="O308" s="36" t="e">
        <f>AVERAGE(טבלה1[[#This Row],[עמודה52]:[עמודה53]])</f>
        <v>#DIV/0!</v>
      </c>
      <c r="P308" s="36" t="str">
        <f>IF(טבלה1[[#This Row],[עמודה4]]="&lt; $25 / hr","0$ - $25 / hr",טבלה1[[#This Row],[עמודה4]])</f>
        <v>$50 - $99 / hr</v>
      </c>
      <c r="Q308" s="12" t="str" cm="1">
        <f t="array" ref="Q308">INDEX(_xlfn.TEXTSPLIT(טבלה1[[#This Row],[עמודה55]],"-"),1)</f>
        <v xml:space="preserve">$50 </v>
      </c>
      <c r="R308" s="21" t="str" cm="1">
        <f t="array" ref="R308">INDEX(_xlfn.TEXTSPLIT(INDEX(_xlfn.TEXTSPLIT(טבלה1[[#This Row],[עמודה55]],"-"),2),"/"),1)</f>
        <v xml:space="preserve"> $99 </v>
      </c>
      <c r="S308" s="36">
        <f>AVERAGE(טבלה1[[#This Row],[עמודה59]:[עמודה60]])</f>
        <v>74.5</v>
      </c>
      <c r="T308" s="38">
        <f>VALUE(SUBSTITUTE(טבלה1[[#This Row],[עמודה56]],"$",""))</f>
        <v>50</v>
      </c>
      <c r="U308" s="38">
        <f>VALUE(SUBSTITUTE(טבלה1[[#This Row],[עמודה57]],"$",""))</f>
        <v>99</v>
      </c>
      <c r="V308" s="38" t="str">
        <f>IF(טבלה1[[#This Row],[עמודה58]]&gt;30,"Yes","No")</f>
        <v>Yes</v>
      </c>
    </row>
    <row r="309" spans="1:22" x14ac:dyDescent="0.15">
      <c r="A309" s="32" t="s">
        <v>799</v>
      </c>
      <c r="B309" s="39" t="s">
        <v>800</v>
      </c>
      <c r="C309" s="39" t="s">
        <v>801</v>
      </c>
      <c r="D309" s="40">
        <v>5000</v>
      </c>
      <c r="E309" s="39" t="s">
        <v>14</v>
      </c>
      <c r="F309" s="39" t="s">
        <v>29</v>
      </c>
      <c r="G309" s="36" t="str">
        <f t="shared" si="4"/>
        <v>Low</v>
      </c>
      <c r="H309" s="41">
        <v>0.15</v>
      </c>
      <c r="I309" s="11" t="str" cm="1">
        <f t="array" ref="I309">INDEX(_xlfn.TEXTSPLIT(טבלה1[[#This Row],[עמודה2]],","),1)</f>
        <v>Oradea</v>
      </c>
      <c r="J309" s="12" t="str" cm="1">
        <f t="array" ref="J309">INDEX(_xlfn.TEXTSPLIT(טבלה1[[#This Row],[עמודה2]],","),2)</f>
        <v xml:space="preserve"> Romania</v>
      </c>
      <c r="K309" s="43" t="str">
        <f>_xlfn.CONCAT(טבלה1[[#This Row],[AI_Companies]]," ",טבלה1[[#This Row],[עמודה1]])</f>
        <v>Qubiz https://qubiz.com/</v>
      </c>
      <c r="L309" s="28">
        <v>10</v>
      </c>
      <c r="M309" s="28" t="str">
        <f>IF(טבלה1[[#This Row],[עמודה53]]&gt;2000,"Yes","No")</f>
        <v>No</v>
      </c>
      <c r="N309" s="28">
        <v>49</v>
      </c>
      <c r="O309" s="28">
        <f>AVERAGE(טבלה1[[#This Row],[עמודה52]:[עמודה53]])</f>
        <v>624.5</v>
      </c>
      <c r="P309" s="28" t="str">
        <f>IF(טבלה1[[#This Row],[עמודה4]]="&lt; $25 / hr","0$ - $25 / hr",טבלה1[[#This Row],[עמודה4]])</f>
        <v>Undisclosed</v>
      </c>
      <c r="Q309" s="12" t="str" cm="1">
        <f t="array" ref="Q309">INDEX(_xlfn.TEXTSPLIT(טבלה1[[#This Row],[עמודה55]],"-"),1)</f>
        <v>Undisclosed</v>
      </c>
      <c r="R309" s="21" t="e" cm="1">
        <f t="array" ref="R309">INDEX(_xlfn.TEXTSPLIT(INDEX(_xlfn.TEXTSPLIT(טבלה1[[#This Row],[עמודה55]],"-"),2),"/"),1)</f>
        <v>#REF!</v>
      </c>
      <c r="S309" s="28" t="e">
        <f>AVERAGE(טבלה1[[#This Row],[עמודה59]:[עמודה60]])</f>
        <v>#VALUE!</v>
      </c>
      <c r="T309" s="31" t="e">
        <f>VALUE(SUBSTITUTE(טבלה1[[#This Row],[עמודה56]],"$",""))</f>
        <v>#VALUE!</v>
      </c>
      <c r="U309" s="31" t="e">
        <f>VALUE(SUBSTITUTE(טבלה1[[#This Row],[עמודה57]],"$",""))</f>
        <v>#REF!</v>
      </c>
      <c r="V309" s="31" t="e">
        <f>IF(טבלה1[[#This Row],[עמודה58]]&gt;30,"Yes","No")</f>
        <v>#VALUE!</v>
      </c>
    </row>
    <row r="310" spans="1:22" x14ac:dyDescent="0.15">
      <c r="A310" s="32" t="s">
        <v>802</v>
      </c>
      <c r="B310" s="33" t="s">
        <v>803</v>
      </c>
      <c r="C310" s="33" t="s">
        <v>804</v>
      </c>
      <c r="D310" s="44">
        <v>100000</v>
      </c>
      <c r="E310" s="33" t="s">
        <v>63</v>
      </c>
      <c r="F310" s="33" t="s">
        <v>117</v>
      </c>
      <c r="G310" s="36" t="str">
        <f t="shared" si="4"/>
        <v>Low</v>
      </c>
      <c r="H310" s="34">
        <v>0.2</v>
      </c>
      <c r="I310" s="11" t="str" cm="1">
        <f t="array" ref="I310">INDEX(_xlfn.TEXTSPLIT(טבלה1[[#This Row],[עמודה2]],","),1)</f>
        <v>Manchester</v>
      </c>
      <c r="J310" s="12" t="str" cm="1">
        <f t="array" ref="J310">INDEX(_xlfn.TEXTSPLIT(טבלה1[[#This Row],[עמודה2]],","),2)</f>
        <v xml:space="preserve"> United Kingdom</v>
      </c>
      <c r="K310" s="37" t="str">
        <f>_xlfn.CONCAT(טבלה1[[#This Row],[AI_Companies]]," ",טבלה1[[#This Row],[עמודה1]])</f>
        <v>Dutytaker https://dutytaker.com/</v>
      </c>
      <c r="L310" s="36">
        <v>2</v>
      </c>
      <c r="M310" s="36" t="str">
        <f>IF(טבלה1[[#This Row],[עמודה53]]&gt;2000,"Yes","No")</f>
        <v>No</v>
      </c>
      <c r="N310" s="36">
        <v>9</v>
      </c>
      <c r="O310" s="36">
        <f>AVERAGE(טבלה1[[#This Row],[עמודה52]:[עמודה53]])</f>
        <v>29.5</v>
      </c>
      <c r="P310" s="36" t="str">
        <f>IF(טבלה1[[#This Row],[עמודה4]]="&lt; $25 / hr","0$ - $25 / hr",טבלה1[[#This Row],[עמודה4]])</f>
        <v>0$ - $25 / hr</v>
      </c>
      <c r="Q310" s="12" t="str" cm="1">
        <f t="array" ref="Q310">INDEX(_xlfn.TEXTSPLIT(טבלה1[[#This Row],[עמודה55]],"-"),1)</f>
        <v xml:space="preserve">0$ </v>
      </c>
      <c r="R310" s="21" t="str" cm="1">
        <f t="array" ref="R310">INDEX(_xlfn.TEXTSPLIT(INDEX(_xlfn.TEXTSPLIT(טבלה1[[#This Row],[עמודה55]],"-"),2),"/"),1)</f>
        <v xml:space="preserve"> $25 </v>
      </c>
      <c r="S310" s="36">
        <f>AVERAGE(טבלה1[[#This Row],[עמודה59]:[עמודה60]])</f>
        <v>12.5</v>
      </c>
      <c r="T310" s="38">
        <f>VALUE(SUBSTITUTE(טבלה1[[#This Row],[עמודה56]],"$",""))</f>
        <v>0</v>
      </c>
      <c r="U310" s="38">
        <f>VALUE(SUBSTITUTE(טבלה1[[#This Row],[עמודה57]],"$",""))</f>
        <v>25</v>
      </c>
      <c r="V310" s="38" t="str">
        <f>IF(טבלה1[[#This Row],[עמודה58]]&gt;30,"Yes","No")</f>
        <v>No</v>
      </c>
    </row>
    <row r="311" spans="1:22" x14ac:dyDescent="0.15">
      <c r="A311" s="32" t="s">
        <v>805</v>
      </c>
      <c r="B311" s="39" t="s">
        <v>806</v>
      </c>
      <c r="C311" s="39" t="s">
        <v>807</v>
      </c>
      <c r="D311" s="40">
        <v>5000</v>
      </c>
      <c r="E311" s="39" t="s">
        <v>14</v>
      </c>
      <c r="F311" s="39" t="s">
        <v>29</v>
      </c>
      <c r="G311" s="36" t="str">
        <f t="shared" si="4"/>
        <v>Low</v>
      </c>
      <c r="H311" s="41">
        <v>0.1</v>
      </c>
      <c r="I311" s="11" t="str" cm="1">
        <f t="array" ref="I311">INDEX(_xlfn.TEXTSPLIT(טבלה1[[#This Row],[עמודה2]],","),1)</f>
        <v>Belleville</v>
      </c>
      <c r="J311" s="12" t="str" cm="1">
        <f t="array" ref="J311">INDEX(_xlfn.TEXTSPLIT(טבלה1[[#This Row],[עמודה2]],","),2)</f>
        <v xml:space="preserve"> IL</v>
      </c>
      <c r="K311" s="43" t="str">
        <f>_xlfn.CONCAT(טבלה1[[#This Row],[AI_Companies]]," ",טבלה1[[#This Row],[עמודה1]])</f>
        <v>Wattanak,Inc https://www.wattanak.com</v>
      </c>
      <c r="L311" s="28">
        <v>10</v>
      </c>
      <c r="M311" s="28" t="str">
        <f>IF(טבלה1[[#This Row],[עמודה53]]&gt;2000,"Yes","No")</f>
        <v>No</v>
      </c>
      <c r="N311" s="28">
        <v>49</v>
      </c>
      <c r="O311" s="28">
        <f>AVERAGE(טבלה1[[#This Row],[עמודה52]:[עמודה53]])</f>
        <v>5.5</v>
      </c>
      <c r="P311" s="28" t="str">
        <f>IF(טבלה1[[#This Row],[עמודה4]]="&lt; $25 / hr","0$ - $25 / hr",טבלה1[[#This Row],[עמודה4]])</f>
        <v>$150 - $199 / hr</v>
      </c>
      <c r="Q311" s="12" t="str" cm="1">
        <f t="array" ref="Q311">INDEX(_xlfn.TEXTSPLIT(טבלה1[[#This Row],[עמודה55]],"-"),1)</f>
        <v xml:space="preserve">$150 </v>
      </c>
      <c r="R311" s="21" t="str" cm="1">
        <f t="array" ref="R311">INDEX(_xlfn.TEXTSPLIT(INDEX(_xlfn.TEXTSPLIT(טבלה1[[#This Row],[עמודה55]],"-"),2),"/"),1)</f>
        <v xml:space="preserve"> $199 </v>
      </c>
      <c r="S311" s="28">
        <f>AVERAGE(טבלה1[[#This Row],[עמודה59]:[עמודה60]])</f>
        <v>174.5</v>
      </c>
      <c r="T311" s="31">
        <f>VALUE(SUBSTITUTE(טבלה1[[#This Row],[עמודה56]],"$",""))</f>
        <v>150</v>
      </c>
      <c r="U311" s="31">
        <f>VALUE(SUBSTITUTE(טבלה1[[#This Row],[עמודה57]],"$",""))</f>
        <v>199</v>
      </c>
      <c r="V311" s="31" t="str">
        <f>IF(טבלה1[[#This Row],[עמודה58]]&gt;30,"Yes","No")</f>
        <v>Yes</v>
      </c>
    </row>
    <row r="312" spans="1:22" x14ac:dyDescent="0.15">
      <c r="A312" s="32" t="s">
        <v>808</v>
      </c>
      <c r="B312" s="33" t="s">
        <v>809</v>
      </c>
      <c r="C312" s="33" t="s">
        <v>810</v>
      </c>
      <c r="D312" s="44">
        <v>1000</v>
      </c>
      <c r="E312" s="33" t="s">
        <v>14</v>
      </c>
      <c r="F312" s="33" t="s">
        <v>29</v>
      </c>
      <c r="G312" s="36" t="str">
        <f t="shared" si="4"/>
        <v>Low</v>
      </c>
      <c r="H312" s="34">
        <v>0.1</v>
      </c>
      <c r="I312" s="11" t="str" cm="1">
        <f t="array" ref="I312">INDEX(_xlfn.TEXTSPLIT(טבלה1[[#This Row],[עמודה2]],","),1)</f>
        <v>Gautam Buddha Nagar</v>
      </c>
      <c r="J312" s="12" t="str" cm="1">
        <f t="array" ref="J312">INDEX(_xlfn.TEXTSPLIT(טבלה1[[#This Row],[עמודה2]],","),2)</f>
        <v xml:space="preserve"> India</v>
      </c>
      <c r="K312" s="37" t="str">
        <f>_xlfn.CONCAT(טבלה1[[#This Row],[AI_Companies]]," ",טבלה1[[#This Row],[עמודה1]])</f>
        <v>SysQuoInnovationPvtLtd https://sysquoinnovation.com</v>
      </c>
      <c r="L312" s="36">
        <v>10</v>
      </c>
      <c r="M312" s="36" t="str">
        <f>IF(טבלה1[[#This Row],[עמודה53]]&gt;2000,"Yes","No")</f>
        <v>No</v>
      </c>
      <c r="N312" s="36">
        <v>49</v>
      </c>
      <c r="O312" s="36">
        <f>AVERAGE(טבלה1[[#This Row],[עמודה52]:[עמודה53]])</f>
        <v>29.5</v>
      </c>
      <c r="P312" s="36" t="str">
        <f>IF(טבלה1[[#This Row],[עמודה4]]="&lt; $25 / hr","0$ - $25 / hr",טבלה1[[#This Row],[עמודה4]])</f>
        <v>0$ - $25 / hr</v>
      </c>
      <c r="Q312" s="12" t="str" cm="1">
        <f t="array" ref="Q312">INDEX(_xlfn.TEXTSPLIT(טבלה1[[#This Row],[עמודה55]],"-"),1)</f>
        <v xml:space="preserve">0$ </v>
      </c>
      <c r="R312" s="21" t="str" cm="1">
        <f t="array" ref="R312">INDEX(_xlfn.TEXTSPLIT(INDEX(_xlfn.TEXTSPLIT(טבלה1[[#This Row],[עמודה55]],"-"),2),"/"),1)</f>
        <v xml:space="preserve"> $25 </v>
      </c>
      <c r="S312" s="36">
        <f>AVERAGE(טבלה1[[#This Row],[עמודה59]:[עמודה60]])</f>
        <v>12.5</v>
      </c>
      <c r="T312" s="38">
        <f>VALUE(SUBSTITUTE(טבלה1[[#This Row],[עמודה56]],"$",""))</f>
        <v>0</v>
      </c>
      <c r="U312" s="38">
        <f>VALUE(SUBSTITUTE(טבלה1[[#This Row],[עמודה57]],"$",""))</f>
        <v>25</v>
      </c>
      <c r="V312" s="38" t="str">
        <f>IF(טבלה1[[#This Row],[עמודה58]]&gt;30,"Yes","No")</f>
        <v>No</v>
      </c>
    </row>
    <row r="313" spans="1:22" x14ac:dyDescent="0.15">
      <c r="A313" s="32" t="s">
        <v>811</v>
      </c>
      <c r="B313" s="39" t="s">
        <v>812</v>
      </c>
      <c r="C313" s="39" t="s">
        <v>171</v>
      </c>
      <c r="D313" s="40">
        <v>10000</v>
      </c>
      <c r="E313" s="39" t="s">
        <v>21</v>
      </c>
      <c r="F313" s="39" t="s">
        <v>29</v>
      </c>
      <c r="G313" s="36" t="str">
        <f t="shared" si="4"/>
        <v>Low</v>
      </c>
      <c r="H313" s="41">
        <v>0.1</v>
      </c>
      <c r="I313" s="11" t="str" cm="1">
        <f t="array" ref="I313">INDEX(_xlfn.TEXTSPLIT(טבלה1[[#This Row],[עמודה2]],","),1)</f>
        <v>Singapore</v>
      </c>
      <c r="J313" s="12" t="e" cm="1">
        <f t="array" ref="J313">INDEX(_xlfn.TEXTSPLIT(טבלה1[[#This Row],[עמודה2]],","),2)</f>
        <v>#REF!</v>
      </c>
      <c r="K313" s="43" t="str">
        <f>_xlfn.CONCAT(טבלה1[[#This Row],[AI_Companies]]," ",טבלה1[[#This Row],[עמודה1]])</f>
        <v>BazingoInc.Pte.Ltd. http://www.bazingoinc.com</v>
      </c>
      <c r="L313" s="28">
        <v>10</v>
      </c>
      <c r="M313" s="28" t="str">
        <f>IF(טבלה1[[#This Row],[עמודה53]]&gt;2000,"Yes","No")</f>
        <v>No</v>
      </c>
      <c r="N313" s="28">
        <v>49</v>
      </c>
      <c r="O313" s="28">
        <f>AVERAGE(טבלה1[[#This Row],[עמודה52]:[עמודה53]])</f>
        <v>29.5</v>
      </c>
      <c r="P313" s="28" t="str">
        <f>IF(טבלה1[[#This Row],[עמודה4]]="&lt; $25 / hr","0$ - $25 / hr",טבלה1[[#This Row],[עמודה4]])</f>
        <v>0$ - $25 / hr</v>
      </c>
      <c r="Q313" s="12" t="str" cm="1">
        <f t="array" ref="Q313">INDEX(_xlfn.TEXTSPLIT(טבלה1[[#This Row],[עמודה55]],"-"),1)</f>
        <v xml:space="preserve">0$ </v>
      </c>
      <c r="R313" s="21" t="str" cm="1">
        <f t="array" ref="R313">INDEX(_xlfn.TEXTSPLIT(INDEX(_xlfn.TEXTSPLIT(טבלה1[[#This Row],[עמודה55]],"-"),2),"/"),1)</f>
        <v xml:space="preserve"> $25 </v>
      </c>
      <c r="S313" s="28">
        <f>AVERAGE(טבלה1[[#This Row],[עמודה59]:[עמודה60]])</f>
        <v>12.5</v>
      </c>
      <c r="T313" s="31">
        <f>VALUE(SUBSTITUTE(טבלה1[[#This Row],[עמודה56]],"$",""))</f>
        <v>0</v>
      </c>
      <c r="U313" s="31">
        <f>VALUE(SUBSTITUTE(טבלה1[[#This Row],[עמודה57]],"$",""))</f>
        <v>25</v>
      </c>
      <c r="V313" s="31" t="str">
        <f>IF(טבלה1[[#This Row],[עמודה58]]&gt;30,"Yes","No")</f>
        <v>No</v>
      </c>
    </row>
    <row r="314" spans="1:22" x14ac:dyDescent="0.15">
      <c r="A314" s="32" t="s">
        <v>813</v>
      </c>
      <c r="B314" s="33" t="s">
        <v>814</v>
      </c>
      <c r="C314" s="33" t="s">
        <v>815</v>
      </c>
      <c r="D314" s="44">
        <v>25000</v>
      </c>
      <c r="E314" s="33" t="s">
        <v>33</v>
      </c>
      <c r="F314" s="33" t="s">
        <v>29</v>
      </c>
      <c r="G314" s="36" t="str">
        <f t="shared" si="4"/>
        <v>Low</v>
      </c>
      <c r="H314" s="34">
        <v>0.1</v>
      </c>
      <c r="I314" s="11" t="str" cm="1">
        <f t="array" ref="I314">INDEX(_xlfn.TEXTSPLIT(טבלה1[[#This Row],[עמודה2]],","),1)</f>
        <v>Indianapolis</v>
      </c>
      <c r="J314" s="12" t="str" cm="1">
        <f t="array" ref="J314">INDEX(_xlfn.TEXTSPLIT(טבלה1[[#This Row],[עמודה2]],","),2)</f>
        <v xml:space="preserve"> IN</v>
      </c>
      <c r="K314" s="37" t="str">
        <f>_xlfn.CONCAT(טבלה1[[#This Row],[AI_Companies]]," ",טבלה1[[#This Row],[עמודה1]])</f>
        <v>PinnacleSolutions http://thepinnaclesolutions.com</v>
      </c>
      <c r="L314" s="36">
        <v>10</v>
      </c>
      <c r="M314" s="36" t="str">
        <f>IF(טבלה1[[#This Row],[עמודה53]]&gt;2000,"Yes","No")</f>
        <v>No</v>
      </c>
      <c r="N314" s="36">
        <v>49</v>
      </c>
      <c r="O314" s="36">
        <f>AVERAGE(טבלה1[[#This Row],[עמודה52]:[עמודה53]])</f>
        <v>29.5</v>
      </c>
      <c r="P314" s="36" t="str">
        <f>IF(טבלה1[[#This Row],[עמודה4]]="&lt; $25 / hr","0$ - $25 / hr",טבלה1[[#This Row],[עמודה4]])</f>
        <v>$100 - $149 / hr</v>
      </c>
      <c r="Q314" s="12" t="str" cm="1">
        <f t="array" ref="Q314">INDEX(_xlfn.TEXTSPLIT(טבלה1[[#This Row],[עמודה55]],"-"),1)</f>
        <v xml:space="preserve">$100 </v>
      </c>
      <c r="R314" s="21" t="str" cm="1">
        <f t="array" ref="R314">INDEX(_xlfn.TEXTSPLIT(INDEX(_xlfn.TEXTSPLIT(טבלה1[[#This Row],[עמודה55]],"-"),2),"/"),1)</f>
        <v xml:space="preserve"> $149 </v>
      </c>
      <c r="S314" s="36">
        <f>AVERAGE(טבלה1[[#This Row],[עמודה59]:[עמודה60]])</f>
        <v>124.5</v>
      </c>
      <c r="T314" s="38">
        <f>VALUE(SUBSTITUTE(טבלה1[[#This Row],[עמודה56]],"$",""))</f>
        <v>100</v>
      </c>
      <c r="U314" s="38">
        <f>VALUE(SUBSTITUTE(טבלה1[[#This Row],[עמודה57]],"$",""))</f>
        <v>149</v>
      </c>
      <c r="V314" s="38" t="str">
        <f>IF(טבלה1[[#This Row],[עמודה58]]&gt;30,"Yes","No")</f>
        <v>Yes</v>
      </c>
    </row>
    <row r="315" spans="1:22" x14ac:dyDescent="0.15">
      <c r="A315" s="32" t="s">
        <v>816</v>
      </c>
      <c r="B315" s="39" t="s">
        <v>817</v>
      </c>
      <c r="C315" s="39" t="s">
        <v>264</v>
      </c>
      <c r="D315" s="40">
        <v>10000</v>
      </c>
      <c r="E315" s="39" t="s">
        <v>33</v>
      </c>
      <c r="F315" s="39" t="s">
        <v>29</v>
      </c>
      <c r="G315" s="36" t="str">
        <f t="shared" si="4"/>
        <v>Low</v>
      </c>
      <c r="H315" s="41">
        <v>0.2</v>
      </c>
      <c r="I315" s="11" t="str" cm="1">
        <f t="array" ref="I315">INDEX(_xlfn.TEXTSPLIT(טבלה1[[#This Row],[עמודה2]],","),1)</f>
        <v>Munich</v>
      </c>
      <c r="J315" s="12" t="str" cm="1">
        <f t="array" ref="J315">INDEX(_xlfn.TEXTSPLIT(טבלה1[[#This Row],[עמודה2]],","),2)</f>
        <v xml:space="preserve"> Germany</v>
      </c>
      <c r="K315" s="43" t="str">
        <f>_xlfn.CONCAT(טבלה1[[#This Row],[AI_Companies]]," ",טבלה1[[#This Row],[עמודה1]])</f>
        <v>HumanIT http://humanit.pro/</v>
      </c>
      <c r="L315" s="28">
        <v>10</v>
      </c>
      <c r="M315" s="28" t="str">
        <f>IF(טבלה1[[#This Row],[עמודה53]]&gt;2000,"Yes","No")</f>
        <v>No</v>
      </c>
      <c r="N315" s="28">
        <v>49</v>
      </c>
      <c r="O315" s="28">
        <f>AVERAGE(טבלה1[[#This Row],[עמודה52]:[עמודה53]])</f>
        <v>29.5</v>
      </c>
      <c r="P315" s="28" t="str">
        <f>IF(טבלה1[[#This Row],[עמודה4]]="&lt; $25 / hr","0$ - $25 / hr",טבלה1[[#This Row],[עמודה4]])</f>
        <v>$25 - $49 / hr</v>
      </c>
      <c r="Q315" s="12" t="str" cm="1">
        <f t="array" ref="Q315">INDEX(_xlfn.TEXTSPLIT(טבלה1[[#This Row],[עמודה55]],"-"),1)</f>
        <v xml:space="preserve">$25 </v>
      </c>
      <c r="R315" s="21" t="str" cm="1">
        <f t="array" ref="R315">INDEX(_xlfn.TEXTSPLIT(INDEX(_xlfn.TEXTSPLIT(טבלה1[[#This Row],[עמודה55]],"-"),2),"/"),1)</f>
        <v xml:space="preserve"> $49 </v>
      </c>
      <c r="S315" s="28">
        <f>AVERAGE(טבלה1[[#This Row],[עמודה59]:[עמודה60]])</f>
        <v>37</v>
      </c>
      <c r="T315" s="31">
        <f>VALUE(SUBSTITUTE(טבלה1[[#This Row],[עמודה56]],"$",""))</f>
        <v>25</v>
      </c>
      <c r="U315" s="31">
        <f>VALUE(SUBSTITUTE(טבלה1[[#This Row],[עמודה57]],"$",""))</f>
        <v>49</v>
      </c>
      <c r="V315" s="31" t="str">
        <f>IF(טבלה1[[#This Row],[עמודה58]]&gt;30,"Yes","No")</f>
        <v>Yes</v>
      </c>
    </row>
    <row r="316" spans="1:22" x14ac:dyDescent="0.15">
      <c r="A316" s="32" t="s">
        <v>818</v>
      </c>
      <c r="B316" s="33" t="s">
        <v>819</v>
      </c>
      <c r="C316" s="33" t="s">
        <v>820</v>
      </c>
      <c r="D316" s="44">
        <v>25000</v>
      </c>
      <c r="E316" s="33" t="s">
        <v>4</v>
      </c>
      <c r="F316" s="33" t="s">
        <v>29</v>
      </c>
      <c r="G316" s="36" t="str">
        <f t="shared" si="4"/>
        <v>Low</v>
      </c>
      <c r="H316" s="34">
        <v>0.1</v>
      </c>
      <c r="I316" s="11" t="str" cm="1">
        <f t="array" ref="I316">INDEX(_xlfn.TEXTSPLIT(טבלה1[[#This Row],[עמודה2]],","),1)</f>
        <v>Yerevan</v>
      </c>
      <c r="J316" s="12" t="str" cm="1">
        <f t="array" ref="J316">INDEX(_xlfn.TEXTSPLIT(טבלה1[[#This Row],[עמודה2]],","),2)</f>
        <v xml:space="preserve"> Armenia</v>
      </c>
      <c r="K316" s="37" t="str">
        <f>_xlfn.CONCAT(טבלה1[[#This Row],[AI_Companies]]," ",טבלה1[[#This Row],[עמודה1]])</f>
        <v>Innoverse http://innoverse.tech</v>
      </c>
      <c r="L316" s="36">
        <v>10</v>
      </c>
      <c r="M316" s="36" t="str">
        <f>IF(טבלה1[[#This Row],[עמודה53]]&gt;2000,"Yes","No")</f>
        <v>No</v>
      </c>
      <c r="N316" s="36">
        <v>49</v>
      </c>
      <c r="O316" s="36">
        <f>AVERAGE(טבלה1[[#This Row],[עמודה52]:[עמודה53]])</f>
        <v>29.5</v>
      </c>
      <c r="P316" s="36" t="str">
        <f>IF(טבלה1[[#This Row],[עמודה4]]="&lt; $25 / hr","0$ - $25 / hr",טבלה1[[#This Row],[עמודה4]])</f>
        <v>$25 - $49 / hr</v>
      </c>
      <c r="Q316" s="12" t="str" cm="1">
        <f t="array" ref="Q316">INDEX(_xlfn.TEXTSPLIT(טבלה1[[#This Row],[עמודה55]],"-"),1)</f>
        <v xml:space="preserve">$25 </v>
      </c>
      <c r="R316" s="21" t="str" cm="1">
        <f t="array" ref="R316">INDEX(_xlfn.TEXTSPLIT(INDEX(_xlfn.TEXTSPLIT(טבלה1[[#This Row],[עמודה55]],"-"),2),"/"),1)</f>
        <v xml:space="preserve"> $49 </v>
      </c>
      <c r="S316" s="36">
        <f>AVERAGE(טבלה1[[#This Row],[עמודה59]:[עמודה60]])</f>
        <v>37</v>
      </c>
      <c r="T316" s="38">
        <f>VALUE(SUBSTITUTE(טבלה1[[#This Row],[עמודה56]],"$",""))</f>
        <v>25</v>
      </c>
      <c r="U316" s="38">
        <f>VALUE(SUBSTITUTE(טבלה1[[#This Row],[עמודה57]],"$",""))</f>
        <v>49</v>
      </c>
      <c r="V316" s="38" t="str">
        <f>IF(טבלה1[[#This Row],[עמודה58]]&gt;30,"Yes","No")</f>
        <v>Yes</v>
      </c>
    </row>
    <row r="317" spans="1:22" x14ac:dyDescent="0.15">
      <c r="A317" s="32" t="s">
        <v>821</v>
      </c>
      <c r="B317" s="39" t="s">
        <v>822</v>
      </c>
      <c r="C317" s="39" t="s">
        <v>308</v>
      </c>
      <c r="D317" s="40">
        <v>5000</v>
      </c>
      <c r="E317" s="39" t="s">
        <v>33</v>
      </c>
      <c r="F317" s="39" t="s">
        <v>29</v>
      </c>
      <c r="G317" s="36" t="str">
        <f t="shared" si="4"/>
        <v>Low</v>
      </c>
      <c r="H317" s="41">
        <v>0.1</v>
      </c>
      <c r="I317" s="11" t="str" cm="1">
        <f t="array" ref="I317">INDEX(_xlfn.TEXTSPLIT(טבלה1[[#This Row],[עמודה2]],","),1)</f>
        <v>Belmont</v>
      </c>
      <c r="J317" s="12" t="str" cm="1">
        <f t="array" ref="J317">INDEX(_xlfn.TEXTSPLIT(טבלה1[[#This Row],[עמודה2]],","),2)</f>
        <v xml:space="preserve"> MA</v>
      </c>
      <c r="K317" s="43" t="str">
        <f>_xlfn.CONCAT(טבלה1[[#This Row],[AI_Companies]]," ",טבלה1[[#This Row],[עמודה1]])</f>
        <v>CloudFountainInc https://www.thecloudfountain.com</v>
      </c>
      <c r="L317" s="28">
        <v>10</v>
      </c>
      <c r="M317" s="28" t="str">
        <f>IF(טבלה1[[#This Row],[עמודה53]]&gt;2000,"Yes","No")</f>
        <v>No</v>
      </c>
      <c r="N317" s="28">
        <v>49</v>
      </c>
      <c r="O317" s="28">
        <f>AVERAGE(טבלה1[[#This Row],[עמודה52]:[עמודה53]])</f>
        <v>29.5</v>
      </c>
      <c r="P317" s="28" t="str">
        <f>IF(טבלה1[[#This Row],[עמודה4]]="&lt; $25 / hr","0$ - $25 / hr",טבלה1[[#This Row],[עמודה4]])</f>
        <v>Undisclosed</v>
      </c>
      <c r="Q317" s="12" t="str" cm="1">
        <f t="array" ref="Q317">INDEX(_xlfn.TEXTSPLIT(טבלה1[[#This Row],[עמודה55]],"-"),1)</f>
        <v>Undisclosed</v>
      </c>
      <c r="R317" s="21" t="e" cm="1">
        <f t="array" ref="R317">INDEX(_xlfn.TEXTSPLIT(INDEX(_xlfn.TEXTSPLIT(טבלה1[[#This Row],[עמודה55]],"-"),2),"/"),1)</f>
        <v>#REF!</v>
      </c>
      <c r="S317" s="28" t="e">
        <f>AVERAGE(טבלה1[[#This Row],[עמודה59]:[עמודה60]])</f>
        <v>#VALUE!</v>
      </c>
      <c r="T317" s="31" t="e">
        <f>VALUE(SUBSTITUTE(טבלה1[[#This Row],[עמודה56]],"$",""))</f>
        <v>#VALUE!</v>
      </c>
      <c r="U317" s="31" t="e">
        <f>VALUE(SUBSTITUTE(טבלה1[[#This Row],[עמודה57]],"$",""))</f>
        <v>#REF!</v>
      </c>
      <c r="V317" s="31" t="e">
        <f>IF(טבלה1[[#This Row],[עמודה58]]&gt;30,"Yes","No")</f>
        <v>#VALUE!</v>
      </c>
    </row>
    <row r="318" spans="1:22" x14ac:dyDescent="0.15">
      <c r="A318" s="32" t="s">
        <v>823</v>
      </c>
      <c r="B318" s="33" t="s">
        <v>824</v>
      </c>
      <c r="C318" s="33" t="s">
        <v>825</v>
      </c>
      <c r="D318" s="44">
        <v>1000</v>
      </c>
      <c r="E318" s="33" t="s">
        <v>33</v>
      </c>
      <c r="F318" s="33" t="s">
        <v>29</v>
      </c>
      <c r="G318" s="36" t="str">
        <f t="shared" si="4"/>
        <v>Low</v>
      </c>
      <c r="H318" s="34">
        <v>0.1</v>
      </c>
      <c r="I318" s="11" t="str" cm="1">
        <f t="array" ref="I318">INDEX(_xlfn.TEXTSPLIT(טבלה1[[#This Row],[עמודה2]],","),1)</f>
        <v>Noida</v>
      </c>
      <c r="J318" s="12" t="str" cm="1">
        <f t="array" ref="J318">INDEX(_xlfn.TEXTSPLIT(טבלה1[[#This Row],[עמודה2]],","),2)</f>
        <v xml:space="preserve"> India</v>
      </c>
      <c r="K318" s="37" t="str">
        <f>_xlfn.CONCAT(טבלה1[[#This Row],[AI_Companies]]," ",טבלה1[[#This Row],[עמודה1]])</f>
        <v>CharpixelTechnologies https://charpixel.com/</v>
      </c>
      <c r="L318" s="36">
        <v>10</v>
      </c>
      <c r="M318" s="36" t="str">
        <f>IF(טבלה1[[#This Row],[עמודה53]]&gt;2000,"Yes","No")</f>
        <v>No</v>
      </c>
      <c r="N318" s="36">
        <v>49</v>
      </c>
      <c r="O318" s="36">
        <f>AVERAGE(טבלה1[[#This Row],[עמודה52]:[עמודה53]])</f>
        <v>29.5</v>
      </c>
      <c r="P318" s="36" t="str">
        <f>IF(טבלה1[[#This Row],[עמודה4]]="&lt; $25 / hr","0$ - $25 / hr",טבלה1[[#This Row],[עמודה4]])</f>
        <v>$25 - $49 / hr</v>
      </c>
      <c r="Q318" s="12" t="str" cm="1">
        <f t="array" ref="Q318">INDEX(_xlfn.TEXTSPLIT(טבלה1[[#This Row],[עמודה55]],"-"),1)</f>
        <v xml:space="preserve">$25 </v>
      </c>
      <c r="R318" s="21" t="str" cm="1">
        <f t="array" ref="R318">INDEX(_xlfn.TEXTSPLIT(INDEX(_xlfn.TEXTSPLIT(טבלה1[[#This Row],[עמודה55]],"-"),2),"/"),1)</f>
        <v xml:space="preserve"> $49 </v>
      </c>
      <c r="S318" s="36">
        <f>AVERAGE(טבלה1[[#This Row],[עמודה59]:[עמודה60]])</f>
        <v>37</v>
      </c>
      <c r="T318" s="38">
        <f>VALUE(SUBSTITUTE(טבלה1[[#This Row],[עמודה56]],"$",""))</f>
        <v>25</v>
      </c>
      <c r="U318" s="38">
        <f>VALUE(SUBSTITUTE(טבלה1[[#This Row],[עמודה57]],"$",""))</f>
        <v>49</v>
      </c>
      <c r="V318" s="38" t="str">
        <f>IF(טבלה1[[#This Row],[עמודה58]]&gt;30,"Yes","No")</f>
        <v>Yes</v>
      </c>
    </row>
    <row r="319" spans="1:22" x14ac:dyDescent="0.15">
      <c r="A319" s="32" t="s">
        <v>826</v>
      </c>
      <c r="B319" s="39" t="s">
        <v>827</v>
      </c>
      <c r="C319" s="39" t="s">
        <v>464</v>
      </c>
      <c r="D319" s="40">
        <v>5000</v>
      </c>
      <c r="E319" s="39" t="s">
        <v>4</v>
      </c>
      <c r="F319" s="39" t="s">
        <v>29</v>
      </c>
      <c r="G319" s="36" t="str">
        <f t="shared" si="4"/>
        <v>Low</v>
      </c>
      <c r="H319" s="41">
        <v>0.1</v>
      </c>
      <c r="I319" s="11" t="str" cm="1">
        <f t="array" ref="I319">INDEX(_xlfn.TEXTSPLIT(טבלה1[[#This Row],[עמודה2]],","),1)</f>
        <v>Tartu</v>
      </c>
      <c r="J319" s="12" t="str" cm="1">
        <f t="array" ref="J319">INDEX(_xlfn.TEXTSPLIT(טבלה1[[#This Row],[עמודה2]],","),2)</f>
        <v xml:space="preserve"> Estonia</v>
      </c>
      <c r="K319" s="43" t="str">
        <f>_xlfn.CONCAT(טבלה1[[#This Row],[AI_Companies]]," ",טבלה1[[#This Row],[עמודה1]])</f>
        <v>CrewNew.com https://crewnew.com</v>
      </c>
      <c r="L319" s="28">
        <v>10</v>
      </c>
      <c r="M319" s="28" t="str">
        <f>IF(טבלה1[[#This Row],[עמודה53]]&gt;2000,"Yes","No")</f>
        <v>No</v>
      </c>
      <c r="N319" s="28">
        <v>49</v>
      </c>
      <c r="O319" s="28">
        <f>AVERAGE(טבלה1[[#This Row],[עמודה52]:[עמודה53]])</f>
        <v>29.5</v>
      </c>
      <c r="P319" s="28" t="str">
        <f>IF(טבלה1[[#This Row],[עמודה4]]="&lt; $25 / hr","0$ - $25 / hr",טבלה1[[#This Row],[עמודה4]])</f>
        <v>$25 - $49 / hr</v>
      </c>
      <c r="Q319" s="12" t="str" cm="1">
        <f t="array" ref="Q319">INDEX(_xlfn.TEXTSPLIT(טבלה1[[#This Row],[עמודה55]],"-"),1)</f>
        <v xml:space="preserve">$25 </v>
      </c>
      <c r="R319" s="21" t="str" cm="1">
        <f t="array" ref="R319">INDEX(_xlfn.TEXTSPLIT(INDEX(_xlfn.TEXTSPLIT(טבלה1[[#This Row],[עמודה55]],"-"),2),"/"),1)</f>
        <v xml:space="preserve"> $49 </v>
      </c>
      <c r="S319" s="28">
        <f>AVERAGE(טבלה1[[#This Row],[עמודה59]:[עמודה60]])</f>
        <v>37</v>
      </c>
      <c r="T319" s="31">
        <f>VALUE(SUBSTITUTE(טבלה1[[#This Row],[עמודה56]],"$",""))</f>
        <v>25</v>
      </c>
      <c r="U319" s="31">
        <f>VALUE(SUBSTITUTE(טבלה1[[#This Row],[עמודה57]],"$",""))</f>
        <v>49</v>
      </c>
      <c r="V319" s="31" t="str">
        <f>IF(טבלה1[[#This Row],[עמודה58]]&gt;30,"Yes","No")</f>
        <v>Yes</v>
      </c>
    </row>
    <row r="320" spans="1:22" x14ac:dyDescent="0.15">
      <c r="A320" s="32" t="s">
        <v>828</v>
      </c>
      <c r="B320" s="33" t="s">
        <v>829</v>
      </c>
      <c r="C320" s="33" t="s">
        <v>649</v>
      </c>
      <c r="D320" s="44">
        <v>1000</v>
      </c>
      <c r="E320" s="33" t="s">
        <v>33</v>
      </c>
      <c r="F320" s="33" t="s">
        <v>29</v>
      </c>
      <c r="G320" s="36" t="str">
        <f t="shared" si="4"/>
        <v>Low</v>
      </c>
      <c r="H320" s="34">
        <v>0.1</v>
      </c>
      <c r="I320" s="11" t="str" cm="1">
        <f t="array" ref="I320">INDEX(_xlfn.TEXTSPLIT(טבלה1[[#This Row],[עמודה2]],","),1)</f>
        <v>Lahore</v>
      </c>
      <c r="J320" s="12" t="str" cm="1">
        <f t="array" ref="J320">INDEX(_xlfn.TEXTSPLIT(טבלה1[[#This Row],[עמודה2]],","),2)</f>
        <v xml:space="preserve"> Pakistan</v>
      </c>
      <c r="K320" s="37" t="str">
        <f>_xlfn.CONCAT(טבלה1[[#This Row],[AI_Companies]]," ",טבלה1[[#This Row],[עמודה1]])</f>
        <v>STRATAGEMVentures http://www.stratagemven.com</v>
      </c>
      <c r="L320" s="36">
        <v>10</v>
      </c>
      <c r="M320" s="36" t="str">
        <f>IF(טבלה1[[#This Row],[עמודה53]]&gt;2000,"Yes","No")</f>
        <v>No</v>
      </c>
      <c r="N320" s="36">
        <v>49</v>
      </c>
      <c r="O320" s="36">
        <f>AVERAGE(טבלה1[[#This Row],[עמודה52]:[עמודה53]])</f>
        <v>29.5</v>
      </c>
      <c r="P320" s="36" t="str">
        <f>IF(טבלה1[[#This Row],[עמודה4]]="&lt; $25 / hr","0$ - $25 / hr",טבלה1[[#This Row],[עמודה4]])</f>
        <v>Undisclosed</v>
      </c>
      <c r="Q320" s="12" t="str" cm="1">
        <f t="array" ref="Q320">INDEX(_xlfn.TEXTSPLIT(טבלה1[[#This Row],[עמודה55]],"-"),1)</f>
        <v>Undisclosed</v>
      </c>
      <c r="R320" s="21" t="e" cm="1">
        <f t="array" ref="R320">INDEX(_xlfn.TEXTSPLIT(INDEX(_xlfn.TEXTSPLIT(טבלה1[[#This Row],[עמודה55]],"-"),2),"/"),1)</f>
        <v>#REF!</v>
      </c>
      <c r="S320" s="36" t="e">
        <f>AVERAGE(טבלה1[[#This Row],[עמודה59]:[עמודה60]])</f>
        <v>#VALUE!</v>
      </c>
      <c r="T320" s="38" t="e">
        <f>VALUE(SUBSTITUTE(טבלה1[[#This Row],[עמודה56]],"$",""))</f>
        <v>#VALUE!</v>
      </c>
      <c r="U320" s="38" t="e">
        <f>VALUE(SUBSTITUTE(טבלה1[[#This Row],[עמודה57]],"$",""))</f>
        <v>#REF!</v>
      </c>
      <c r="V320" s="38" t="e">
        <f>IF(טבלה1[[#This Row],[עמודה58]]&gt;30,"Yes","No")</f>
        <v>#VALUE!</v>
      </c>
    </row>
    <row r="321" spans="1:22" x14ac:dyDescent="0.15">
      <c r="A321" s="32" t="s">
        <v>830</v>
      </c>
      <c r="B321" s="39" t="s">
        <v>831</v>
      </c>
      <c r="C321" s="39" t="s">
        <v>501</v>
      </c>
      <c r="D321" s="40">
        <v>25000</v>
      </c>
      <c r="E321" s="39" t="s">
        <v>33</v>
      </c>
      <c r="F321" s="39" t="s">
        <v>29</v>
      </c>
      <c r="G321" s="36" t="str">
        <f t="shared" si="4"/>
        <v>Low</v>
      </c>
      <c r="H321" s="41">
        <v>0.2</v>
      </c>
      <c r="I321" s="11" t="str" cm="1">
        <f t="array" ref="I321">INDEX(_xlfn.TEXTSPLIT(טבלה1[[#This Row],[עמודה2]],","),1)</f>
        <v>Boulder</v>
      </c>
      <c r="J321" s="12" t="str" cm="1">
        <f t="array" ref="J321">INDEX(_xlfn.TEXTSPLIT(טבלה1[[#This Row],[עמודה2]],","),2)</f>
        <v xml:space="preserve"> CO</v>
      </c>
      <c r="K321" s="43" t="str">
        <f>_xlfn.CONCAT(טבלה1[[#This Row],[AI_Companies]]," ",טבלה1[[#This Row],[עמודה1]])</f>
        <v>R2Consulting https://www.r2c.io/</v>
      </c>
      <c r="L321" s="28">
        <v>10</v>
      </c>
      <c r="M321" s="28" t="str">
        <f>IF(טבלה1[[#This Row],[עמודה53]]&gt;2000,"Yes","No")</f>
        <v>No</v>
      </c>
      <c r="N321" s="28">
        <v>49</v>
      </c>
      <c r="O321" s="28">
        <f>AVERAGE(טבלה1[[#This Row],[עמודה52]:[עמודה53]])</f>
        <v>29.5</v>
      </c>
      <c r="P321" s="28" t="str">
        <f>IF(טבלה1[[#This Row],[עמודה4]]="&lt; $25 / hr","0$ - $25 / hr",טבלה1[[#This Row],[עמודה4]])</f>
        <v>$25 - $49 / hr</v>
      </c>
      <c r="Q321" s="12" t="str" cm="1">
        <f t="array" ref="Q321">INDEX(_xlfn.TEXTSPLIT(טבלה1[[#This Row],[עמודה55]],"-"),1)</f>
        <v xml:space="preserve">$25 </v>
      </c>
      <c r="R321" s="21" t="str" cm="1">
        <f t="array" ref="R321">INDEX(_xlfn.TEXTSPLIT(INDEX(_xlfn.TEXTSPLIT(טבלה1[[#This Row],[עמודה55]],"-"),2),"/"),1)</f>
        <v xml:space="preserve"> $49 </v>
      </c>
      <c r="S321" s="28">
        <f>AVERAGE(טבלה1[[#This Row],[עמודה59]:[עמודה60]])</f>
        <v>37</v>
      </c>
      <c r="T321" s="31">
        <f>VALUE(SUBSTITUTE(טבלה1[[#This Row],[עמודה56]],"$",""))</f>
        <v>25</v>
      </c>
      <c r="U321" s="31">
        <f>VALUE(SUBSTITUTE(טבלה1[[#This Row],[עמודה57]],"$",""))</f>
        <v>49</v>
      </c>
      <c r="V321" s="31" t="str">
        <f>IF(טבלה1[[#This Row],[עמודה58]]&gt;30,"Yes","No")</f>
        <v>Yes</v>
      </c>
    </row>
    <row r="322" spans="1:22" x14ac:dyDescent="0.15">
      <c r="A322" s="32" t="s">
        <v>832</v>
      </c>
      <c r="B322" s="33" t="s">
        <v>833</v>
      </c>
      <c r="C322" s="33" t="s">
        <v>91</v>
      </c>
      <c r="D322" s="44">
        <v>5000</v>
      </c>
      <c r="E322" s="33" t="s">
        <v>14</v>
      </c>
      <c r="F322" s="33" t="s">
        <v>29</v>
      </c>
      <c r="G322" s="36" t="str">
        <f t="shared" si="4"/>
        <v>Low</v>
      </c>
      <c r="H322" s="34">
        <v>0.1</v>
      </c>
      <c r="I322" s="11" t="str" cm="1">
        <f t="array" ref="I322">INDEX(_xlfn.TEXTSPLIT(טבלה1[[#This Row],[עמודה2]],","),1)</f>
        <v>Wrocław</v>
      </c>
      <c r="J322" s="12" t="str" cm="1">
        <f t="array" ref="J322">INDEX(_xlfn.TEXTSPLIT(טבלה1[[#This Row],[עמודה2]],","),2)</f>
        <v xml:space="preserve"> Poland</v>
      </c>
      <c r="K322" s="37" t="str">
        <f>_xlfn.CONCAT(טבלה1[[#This Row],[AI_Companies]]," ",טבלה1[[#This Row],[עמודה1]])</f>
        <v>Jazzros https://www.jazzros.com</v>
      </c>
      <c r="L322" s="36">
        <v>10</v>
      </c>
      <c r="M322" s="36" t="str">
        <f>IF(טבלה1[[#This Row],[עמודה53]]&gt;2000,"Yes","No")</f>
        <v>No</v>
      </c>
      <c r="N322" s="36">
        <v>49</v>
      </c>
      <c r="O322" s="36">
        <f>AVERAGE(טבלה1[[#This Row],[עמודה52]:[עמודה53]])</f>
        <v>29.5</v>
      </c>
      <c r="P322" s="36" t="str">
        <f>IF(טבלה1[[#This Row],[עמודה4]]="&lt; $25 / hr","0$ - $25 / hr",טבלה1[[#This Row],[עמודה4]])</f>
        <v>$25 - $49 / hr</v>
      </c>
      <c r="Q322" s="12" t="str" cm="1">
        <f t="array" ref="Q322">INDEX(_xlfn.TEXTSPLIT(טבלה1[[#This Row],[עמודה55]],"-"),1)</f>
        <v xml:space="preserve">$25 </v>
      </c>
      <c r="R322" s="21" t="str" cm="1">
        <f t="array" ref="R322">INDEX(_xlfn.TEXTSPLIT(INDEX(_xlfn.TEXTSPLIT(טבלה1[[#This Row],[עמודה55]],"-"),2),"/"),1)</f>
        <v xml:space="preserve"> $49 </v>
      </c>
      <c r="S322" s="36">
        <f>AVERAGE(טבלה1[[#This Row],[עמודה59]:[עמודה60]])</f>
        <v>37</v>
      </c>
      <c r="T322" s="38">
        <f>VALUE(SUBSTITUTE(טבלה1[[#This Row],[עמודה56]],"$",""))</f>
        <v>25</v>
      </c>
      <c r="U322" s="38">
        <f>VALUE(SUBSTITUTE(טבלה1[[#This Row],[עמודה57]],"$",""))</f>
        <v>49</v>
      </c>
      <c r="V322" s="38" t="str">
        <f>IF(טבלה1[[#This Row],[עמודה58]]&gt;30,"Yes","No")</f>
        <v>Yes</v>
      </c>
    </row>
    <row r="323" spans="1:22" x14ac:dyDescent="0.15">
      <c r="A323" s="32" t="s">
        <v>834</v>
      </c>
      <c r="B323" s="39" t="s">
        <v>835</v>
      </c>
      <c r="C323" s="39" t="s">
        <v>361</v>
      </c>
      <c r="D323" s="39" t="s">
        <v>4</v>
      </c>
      <c r="E323" s="39" t="s">
        <v>14</v>
      </c>
      <c r="F323" s="39" t="s">
        <v>29</v>
      </c>
      <c r="G323" s="36" t="str">
        <f t="shared" ref="G323:G386" si="5">IF(H323&gt;0.8,"High",IF(H323&gt;0.4,"Med","Low"))</f>
        <v>Low</v>
      </c>
      <c r="H323" s="41">
        <v>0.1</v>
      </c>
      <c r="I323" s="11" t="str" cm="1">
        <f t="array" ref="I323">INDEX(_xlfn.TEXTSPLIT(טבלה1[[#This Row],[עמודה2]],","),1)</f>
        <v>Jaipur</v>
      </c>
      <c r="J323" s="12" t="str" cm="1">
        <f t="array" ref="J323">INDEX(_xlfn.TEXTSPLIT(טבלה1[[#This Row],[עמודה2]],","),2)</f>
        <v xml:space="preserve"> India</v>
      </c>
      <c r="K323" s="43" t="str">
        <f>_xlfn.CONCAT(טבלה1[[#This Row],[AI_Companies]]," ",טבלה1[[#This Row],[עמודה1]])</f>
        <v>VardhamanInfotech https://www.vardhamaninfotech.com/</v>
      </c>
      <c r="L323" s="28">
        <v>10</v>
      </c>
      <c r="M323" s="28" t="str">
        <f>IF(טבלה1[[#This Row],[עמודה53]]&gt;2000,"Yes","No")</f>
        <v>No</v>
      </c>
      <c r="N323" s="28">
        <v>49</v>
      </c>
      <c r="O323" s="28">
        <f>AVERAGE(טבלה1[[#This Row],[עמודה52]:[עמודה53]])</f>
        <v>29.5</v>
      </c>
      <c r="P323" s="28" t="str">
        <f>IF(טבלה1[[#This Row],[עמודה4]]="&lt; $25 / hr","0$ - $25 / hr",טבלה1[[#This Row],[עמודה4]])</f>
        <v>0$ - $25 / hr</v>
      </c>
      <c r="Q323" s="12" t="str" cm="1">
        <f t="array" ref="Q323">INDEX(_xlfn.TEXTSPLIT(טבלה1[[#This Row],[עמודה55]],"-"),1)</f>
        <v xml:space="preserve">0$ </v>
      </c>
      <c r="R323" s="21" t="str" cm="1">
        <f t="array" ref="R323">INDEX(_xlfn.TEXTSPLIT(INDEX(_xlfn.TEXTSPLIT(טבלה1[[#This Row],[עמודה55]],"-"),2),"/"),1)</f>
        <v xml:space="preserve"> $25 </v>
      </c>
      <c r="S323" s="28">
        <f>AVERAGE(טבלה1[[#This Row],[עמודה59]:[עמודה60]])</f>
        <v>12.5</v>
      </c>
      <c r="T323" s="31">
        <f>VALUE(SUBSTITUTE(טבלה1[[#This Row],[עמודה56]],"$",""))</f>
        <v>0</v>
      </c>
      <c r="U323" s="31">
        <f>VALUE(SUBSTITUTE(טבלה1[[#This Row],[עמודה57]],"$",""))</f>
        <v>25</v>
      </c>
      <c r="V323" s="31" t="str">
        <f>IF(טבלה1[[#This Row],[עמודה58]]&gt;30,"Yes","No")</f>
        <v>No</v>
      </c>
    </row>
    <row r="324" spans="1:22" x14ac:dyDescent="0.15">
      <c r="A324" s="32" t="s">
        <v>836</v>
      </c>
      <c r="B324" s="33" t="s">
        <v>837</v>
      </c>
      <c r="C324" s="33" t="s">
        <v>440</v>
      </c>
      <c r="D324" s="44">
        <v>10000</v>
      </c>
      <c r="E324" s="33" t="s">
        <v>9</v>
      </c>
      <c r="F324" s="33" t="s">
        <v>117</v>
      </c>
      <c r="G324" s="36" t="str">
        <f t="shared" si="5"/>
        <v>Low</v>
      </c>
      <c r="H324" s="34">
        <v>0.15</v>
      </c>
      <c r="I324" s="11" t="str" cm="1">
        <f t="array" ref="I324">INDEX(_xlfn.TEXTSPLIT(טבלה1[[#This Row],[עמודה2]],","),1)</f>
        <v>Pune</v>
      </c>
      <c r="J324" s="12" t="str" cm="1">
        <f t="array" ref="J324">INDEX(_xlfn.TEXTSPLIT(טבלה1[[#This Row],[עמודה2]],","),2)</f>
        <v xml:space="preserve"> India</v>
      </c>
      <c r="K324" s="37" t="str">
        <f>_xlfn.CONCAT(טבלה1[[#This Row],[AI_Companies]]," ",טבלה1[[#This Row],[עמודה1]])</f>
        <v>STWServicesLLP https://www.stw-services.com/</v>
      </c>
      <c r="L324" s="36">
        <v>2</v>
      </c>
      <c r="M324" s="36" t="str">
        <f>IF(טבלה1[[#This Row],[עמודה53]]&gt;2000,"Yes","No")</f>
        <v>No</v>
      </c>
      <c r="N324" s="36">
        <v>9</v>
      </c>
      <c r="O324" s="36">
        <f>AVERAGE(טבלה1[[#This Row],[עמודה52]:[עמודה53]])</f>
        <v>29.5</v>
      </c>
      <c r="P324" s="36" t="str">
        <f>IF(טבלה1[[#This Row],[עמודה4]]="&lt; $25 / hr","0$ - $25 / hr",טבלה1[[#This Row],[עמודה4]])</f>
        <v>0$ - $25 / hr</v>
      </c>
      <c r="Q324" s="12" t="str" cm="1">
        <f t="array" ref="Q324">INDEX(_xlfn.TEXTSPLIT(טבלה1[[#This Row],[עמודה55]],"-"),1)</f>
        <v xml:space="preserve">0$ </v>
      </c>
      <c r="R324" s="21" t="str" cm="1">
        <f t="array" ref="R324">INDEX(_xlfn.TEXTSPLIT(INDEX(_xlfn.TEXTSPLIT(טבלה1[[#This Row],[עמודה55]],"-"),2),"/"),1)</f>
        <v xml:space="preserve"> $25 </v>
      </c>
      <c r="S324" s="36">
        <f>AVERAGE(טבלה1[[#This Row],[עמודה59]:[עמודה60]])</f>
        <v>12.5</v>
      </c>
      <c r="T324" s="38">
        <f>VALUE(SUBSTITUTE(טבלה1[[#This Row],[עמודה56]],"$",""))</f>
        <v>0</v>
      </c>
      <c r="U324" s="38">
        <f>VALUE(SUBSTITUTE(טבלה1[[#This Row],[עמודה57]],"$",""))</f>
        <v>25</v>
      </c>
      <c r="V324" s="38" t="str">
        <f>IF(טבלה1[[#This Row],[עמודה58]]&gt;30,"Yes","No")</f>
        <v>No</v>
      </c>
    </row>
    <row r="325" spans="1:22" x14ac:dyDescent="0.15">
      <c r="A325" s="32" t="s">
        <v>838</v>
      </c>
      <c r="B325" s="39" t="s">
        <v>839</v>
      </c>
      <c r="C325" s="39" t="s">
        <v>53</v>
      </c>
      <c r="D325" s="40">
        <v>25000</v>
      </c>
      <c r="E325" s="39" t="s">
        <v>33</v>
      </c>
      <c r="F325" s="39" t="s">
        <v>29</v>
      </c>
      <c r="G325" s="36" t="str">
        <f t="shared" si="5"/>
        <v>Low</v>
      </c>
      <c r="H325" s="41">
        <v>0.15</v>
      </c>
      <c r="I325" s="11" t="str" cm="1">
        <f t="array" ref="I325">INDEX(_xlfn.TEXTSPLIT(טבלה1[[#This Row],[עמודה2]],","),1)</f>
        <v>Sarajevo</v>
      </c>
      <c r="J325" s="12" t="str" cm="1">
        <f t="array" ref="J325">INDEX(_xlfn.TEXTSPLIT(טבלה1[[#This Row],[עמודה2]],","),2)</f>
        <v xml:space="preserve"> Bosnia and Herzegovina</v>
      </c>
      <c r="K325" s="43" t="str">
        <f>_xlfn.CONCAT(טבלה1[[#This Row],[AI_Companies]]," ",טבלה1[[#This Row],[עמודה1]])</f>
        <v>ScaleUP https://www.scaleup.ba</v>
      </c>
      <c r="L325" s="28">
        <v>10</v>
      </c>
      <c r="M325" s="28" t="str">
        <f>IF(טבלה1[[#This Row],[עמודה53]]&gt;2000,"Yes","No")</f>
        <v>No</v>
      </c>
      <c r="N325" s="28">
        <v>49</v>
      </c>
      <c r="O325" s="28">
        <f>AVERAGE(טבלה1[[#This Row],[עמודה52]:[עמודה53]])</f>
        <v>5.5</v>
      </c>
      <c r="P325" s="28" t="str">
        <f>IF(טבלה1[[#This Row],[עמודה4]]="&lt; $25 / hr","0$ - $25 / hr",טבלה1[[#This Row],[עמודה4]])</f>
        <v>$50 - $99 / hr</v>
      </c>
      <c r="Q325" s="12" t="str" cm="1">
        <f t="array" ref="Q325">INDEX(_xlfn.TEXTSPLIT(טבלה1[[#This Row],[עמודה55]],"-"),1)</f>
        <v xml:space="preserve">$50 </v>
      </c>
      <c r="R325" s="21" t="str" cm="1">
        <f t="array" ref="R325">INDEX(_xlfn.TEXTSPLIT(INDEX(_xlfn.TEXTSPLIT(טבלה1[[#This Row],[עמודה55]],"-"),2),"/"),1)</f>
        <v xml:space="preserve"> $99 </v>
      </c>
      <c r="S325" s="28">
        <f>AVERAGE(טבלה1[[#This Row],[עמודה59]:[עמודה60]])</f>
        <v>74.5</v>
      </c>
      <c r="T325" s="31">
        <f>VALUE(SUBSTITUTE(טבלה1[[#This Row],[עמודה56]],"$",""))</f>
        <v>50</v>
      </c>
      <c r="U325" s="31">
        <f>VALUE(SUBSTITUTE(טבלה1[[#This Row],[עמודה57]],"$",""))</f>
        <v>99</v>
      </c>
      <c r="V325" s="31" t="str">
        <f>IF(טבלה1[[#This Row],[עמודה58]]&gt;30,"Yes","No")</f>
        <v>Yes</v>
      </c>
    </row>
    <row r="326" spans="1:22" x14ac:dyDescent="0.15">
      <c r="A326" s="32" t="s">
        <v>840</v>
      </c>
      <c r="B326" s="33" t="s">
        <v>841</v>
      </c>
      <c r="C326" s="33" t="s">
        <v>842</v>
      </c>
      <c r="D326" s="44">
        <v>10000</v>
      </c>
      <c r="E326" s="33" t="s">
        <v>33</v>
      </c>
      <c r="F326" s="33" t="s">
        <v>10</v>
      </c>
      <c r="G326" s="36" t="str">
        <f t="shared" si="5"/>
        <v>Low</v>
      </c>
      <c r="H326" s="34">
        <v>0.2</v>
      </c>
      <c r="I326" s="11" t="str" cm="1">
        <f t="array" ref="I326">INDEX(_xlfn.TEXTSPLIT(טבלה1[[#This Row],[עמודה2]],","),1)</f>
        <v>Kyiv</v>
      </c>
      <c r="J326" s="12" t="str" cm="1">
        <f t="array" ref="J326">INDEX(_xlfn.TEXTSPLIT(טבלה1[[#This Row],[עמודה2]],","),2)</f>
        <v xml:space="preserve"> Ukraine</v>
      </c>
      <c r="K326" s="37" t="str">
        <f>_xlfn.CONCAT(טבלה1[[#This Row],[AI_Companies]]," ",טבלה1[[#This Row],[עמודה1]])</f>
        <v>20ThousandLeagues http://www.20thousandleagues.com</v>
      </c>
      <c r="L326" s="36">
        <v>50</v>
      </c>
      <c r="M326" s="36" t="str">
        <f>IF(טבלה1[[#This Row],[עמודה53]]&gt;2000,"Yes","No")</f>
        <v>No</v>
      </c>
      <c r="N326" s="36">
        <v>249</v>
      </c>
      <c r="O326" s="36">
        <f>AVERAGE(טבלה1[[#This Row],[עמודה52]:[עמודה53]])</f>
        <v>29.5</v>
      </c>
      <c r="P326" s="36" t="str">
        <f>IF(טבלה1[[#This Row],[עמודה4]]="&lt; $25 / hr","0$ - $25 / hr",טבלה1[[#This Row],[עמודה4]])</f>
        <v>$25 - $49 / hr</v>
      </c>
      <c r="Q326" s="12" t="str" cm="1">
        <f t="array" ref="Q326">INDEX(_xlfn.TEXTSPLIT(טבלה1[[#This Row],[עמודה55]],"-"),1)</f>
        <v xml:space="preserve">$25 </v>
      </c>
      <c r="R326" s="21" t="str" cm="1">
        <f t="array" ref="R326">INDEX(_xlfn.TEXTSPLIT(INDEX(_xlfn.TEXTSPLIT(טבלה1[[#This Row],[עמודה55]],"-"),2),"/"),1)</f>
        <v xml:space="preserve"> $49 </v>
      </c>
      <c r="S326" s="36">
        <f>AVERAGE(טבלה1[[#This Row],[עמודה59]:[עמודה60]])</f>
        <v>37</v>
      </c>
      <c r="T326" s="38">
        <f>VALUE(SUBSTITUTE(טבלה1[[#This Row],[עמודה56]],"$",""))</f>
        <v>25</v>
      </c>
      <c r="U326" s="38">
        <f>VALUE(SUBSTITUTE(טבלה1[[#This Row],[עמודה57]],"$",""))</f>
        <v>49</v>
      </c>
      <c r="V326" s="38" t="str">
        <f>IF(טבלה1[[#This Row],[עמודה58]]&gt;30,"Yes","No")</f>
        <v>Yes</v>
      </c>
    </row>
    <row r="327" spans="1:22" x14ac:dyDescent="0.15">
      <c r="A327" s="32" t="s">
        <v>843</v>
      </c>
      <c r="B327" s="39" t="s">
        <v>844</v>
      </c>
      <c r="C327" s="39" t="s">
        <v>845</v>
      </c>
      <c r="D327" s="40">
        <v>10000</v>
      </c>
      <c r="E327" s="39" t="s">
        <v>9</v>
      </c>
      <c r="F327" s="39" t="s">
        <v>117</v>
      </c>
      <c r="G327" s="36" t="str">
        <f t="shared" si="5"/>
        <v>Low</v>
      </c>
      <c r="H327" s="41">
        <v>0.1</v>
      </c>
      <c r="I327" s="11" t="str" cm="1">
        <f t="array" ref="I327">INDEX(_xlfn.TEXTSPLIT(טבלה1[[#This Row],[עמודה2]],","),1)</f>
        <v>San Rafael de Escazú</v>
      </c>
      <c r="J327" s="12" t="str" cm="1">
        <f t="array" ref="J327">INDEX(_xlfn.TEXTSPLIT(טבלה1[[#This Row],[עמודה2]],","),2)</f>
        <v xml:space="preserve"> Costa Rica</v>
      </c>
      <c r="K327" s="43" t="str">
        <f>_xlfn.CONCAT(טבלה1[[#This Row],[AI_Companies]]," ",טבלה1[[#This Row],[עמודה1]])</f>
        <v>DataNeoShore http://www.dataneoshore.com</v>
      </c>
      <c r="L327" s="28">
        <v>2</v>
      </c>
      <c r="M327" s="28" t="str">
        <f>IF(טבלה1[[#This Row],[עמודה53]]&gt;2000,"Yes","No")</f>
        <v>No</v>
      </c>
      <c r="N327" s="28">
        <v>9</v>
      </c>
      <c r="O327" s="28">
        <f>AVERAGE(טבלה1[[#This Row],[עמודה52]:[עמודה53]])</f>
        <v>149.5</v>
      </c>
      <c r="P327" s="28" t="str">
        <f>IF(טבלה1[[#This Row],[עמודה4]]="&lt; $25 / hr","0$ - $25 / hr",טבלה1[[#This Row],[עמודה4]])</f>
        <v>$25 - $49 / hr</v>
      </c>
      <c r="Q327" s="12" t="str" cm="1">
        <f t="array" ref="Q327">INDEX(_xlfn.TEXTSPLIT(טבלה1[[#This Row],[עמודה55]],"-"),1)</f>
        <v xml:space="preserve">$25 </v>
      </c>
      <c r="R327" s="21" t="str" cm="1">
        <f t="array" ref="R327">INDEX(_xlfn.TEXTSPLIT(INDEX(_xlfn.TEXTSPLIT(טבלה1[[#This Row],[עמודה55]],"-"),2),"/"),1)</f>
        <v xml:space="preserve"> $49 </v>
      </c>
      <c r="S327" s="28">
        <f>AVERAGE(טבלה1[[#This Row],[עמודה59]:[עמודה60]])</f>
        <v>37</v>
      </c>
      <c r="T327" s="31">
        <f>VALUE(SUBSTITUTE(טבלה1[[#This Row],[עמודה56]],"$",""))</f>
        <v>25</v>
      </c>
      <c r="U327" s="31">
        <f>VALUE(SUBSTITUTE(טבלה1[[#This Row],[עמודה57]],"$",""))</f>
        <v>49</v>
      </c>
      <c r="V327" s="31" t="str">
        <f>IF(טבלה1[[#This Row],[עמודה58]]&gt;30,"Yes","No")</f>
        <v>Yes</v>
      </c>
    </row>
    <row r="328" spans="1:22" x14ac:dyDescent="0.15">
      <c r="A328" s="32" t="s">
        <v>846</v>
      </c>
      <c r="B328" s="33" t="s">
        <v>847</v>
      </c>
      <c r="C328" s="33" t="s">
        <v>848</v>
      </c>
      <c r="D328" s="44">
        <v>10000</v>
      </c>
      <c r="E328" s="33" t="s">
        <v>33</v>
      </c>
      <c r="F328" s="33" t="s">
        <v>29</v>
      </c>
      <c r="G328" s="36" t="str">
        <f t="shared" si="5"/>
        <v>Low</v>
      </c>
      <c r="H328" s="34">
        <v>0.1</v>
      </c>
      <c r="I328" s="11" t="str" cm="1">
        <f t="array" ref="I328">INDEX(_xlfn.TEXTSPLIT(טבלה1[[#This Row],[עמודה2]],","),1)</f>
        <v>Oleśnica</v>
      </c>
      <c r="J328" s="12" t="str" cm="1">
        <f t="array" ref="J328">INDEX(_xlfn.TEXTSPLIT(טבלה1[[#This Row],[עמודה2]],","),2)</f>
        <v xml:space="preserve"> Poland</v>
      </c>
      <c r="K328" s="37" t="str">
        <f>_xlfn.CONCAT(טבלה1[[#This Row],[AI_Companies]]," ",טבלה1[[#This Row],[עמודה1]])</f>
        <v>Techs https://www.itstartechs.com/</v>
      </c>
      <c r="L328" s="36">
        <v>10</v>
      </c>
      <c r="M328" s="36" t="str">
        <f>IF(טבלה1[[#This Row],[עמודה53]]&gt;2000,"Yes","No")</f>
        <v>No</v>
      </c>
      <c r="N328" s="36">
        <v>49</v>
      </c>
      <c r="O328" s="36">
        <f>AVERAGE(טבלה1[[#This Row],[עמודה52]:[עמודה53]])</f>
        <v>5.5</v>
      </c>
      <c r="P328" s="36" t="str">
        <f>IF(טבלה1[[#This Row],[עמודה4]]="&lt; $25 / hr","0$ - $25 / hr",טבלה1[[#This Row],[עמודה4]])</f>
        <v>$50 - $99 / hr</v>
      </c>
      <c r="Q328" s="12" t="str" cm="1">
        <f t="array" ref="Q328">INDEX(_xlfn.TEXTSPLIT(טבלה1[[#This Row],[עמודה55]],"-"),1)</f>
        <v xml:space="preserve">$50 </v>
      </c>
      <c r="R328" s="21" t="str" cm="1">
        <f t="array" ref="R328">INDEX(_xlfn.TEXTSPLIT(INDEX(_xlfn.TEXTSPLIT(טבלה1[[#This Row],[עמודה55]],"-"),2),"/"),1)</f>
        <v xml:space="preserve"> $99 </v>
      </c>
      <c r="S328" s="36">
        <f>AVERAGE(טבלה1[[#This Row],[עמודה59]:[עמודה60]])</f>
        <v>74.5</v>
      </c>
      <c r="T328" s="38">
        <f>VALUE(SUBSTITUTE(טבלה1[[#This Row],[עמודה56]],"$",""))</f>
        <v>50</v>
      </c>
      <c r="U328" s="38">
        <f>VALUE(SUBSTITUTE(טבלה1[[#This Row],[עמודה57]],"$",""))</f>
        <v>99</v>
      </c>
      <c r="V328" s="38" t="str">
        <f>IF(טבלה1[[#This Row],[עמודה58]]&gt;30,"Yes","No")</f>
        <v>Yes</v>
      </c>
    </row>
    <row r="329" spans="1:22" x14ac:dyDescent="0.15">
      <c r="A329" s="32" t="s">
        <v>849</v>
      </c>
      <c r="B329" s="39" t="s">
        <v>850</v>
      </c>
      <c r="C329" s="39" t="s">
        <v>264</v>
      </c>
      <c r="D329" s="40">
        <v>10000</v>
      </c>
      <c r="E329" s="39" t="s">
        <v>33</v>
      </c>
      <c r="F329" s="39" t="s">
        <v>29</v>
      </c>
      <c r="G329" s="36" t="str">
        <f t="shared" si="5"/>
        <v>Low</v>
      </c>
      <c r="H329" s="41">
        <v>0.1</v>
      </c>
      <c r="I329" s="11" t="str" cm="1">
        <f t="array" ref="I329">INDEX(_xlfn.TEXTSPLIT(טבלה1[[#This Row],[עמודה2]],","),1)</f>
        <v>Weston</v>
      </c>
      <c r="J329" s="12" t="str" cm="1">
        <f t="array" ref="J329">INDEX(_xlfn.TEXTSPLIT(טבלה1[[#This Row],[עמודה2]],","),2)</f>
        <v xml:space="preserve"> FL</v>
      </c>
      <c r="K329" s="43" t="str">
        <f>_xlfn.CONCAT(טבלה1[[#This Row],[AI_Companies]]," ",טבלה1[[#This Row],[עמודה1]])</f>
        <v>LotzApSolutions https://www.lotzap.com/</v>
      </c>
      <c r="L329" s="28">
        <v>10</v>
      </c>
      <c r="M329" s="28" t="str">
        <f>IF(טבלה1[[#This Row],[עמודה53]]&gt;2000,"Yes","No")</f>
        <v>No</v>
      </c>
      <c r="N329" s="28">
        <v>49</v>
      </c>
      <c r="O329" s="28">
        <f>AVERAGE(טבלה1[[#This Row],[עמודה52]:[עמודה53]])</f>
        <v>29.5</v>
      </c>
      <c r="P329" s="28" t="str">
        <f>IF(טבלה1[[#This Row],[עמודה4]]="&lt; $25 / hr","0$ - $25 / hr",טבלה1[[#This Row],[עמודה4]])</f>
        <v>$25 - $49 / hr</v>
      </c>
      <c r="Q329" s="12" t="str" cm="1">
        <f t="array" ref="Q329">INDEX(_xlfn.TEXTSPLIT(טבלה1[[#This Row],[עמודה55]],"-"),1)</f>
        <v xml:space="preserve">$25 </v>
      </c>
      <c r="R329" s="21" t="str" cm="1">
        <f t="array" ref="R329">INDEX(_xlfn.TEXTSPLIT(INDEX(_xlfn.TEXTSPLIT(טבלה1[[#This Row],[עמודה55]],"-"),2),"/"),1)</f>
        <v xml:space="preserve"> $49 </v>
      </c>
      <c r="S329" s="28">
        <f>AVERAGE(טבלה1[[#This Row],[עמודה59]:[עמודה60]])</f>
        <v>37</v>
      </c>
      <c r="T329" s="31">
        <f>VALUE(SUBSTITUTE(טבלה1[[#This Row],[עמודה56]],"$",""))</f>
        <v>25</v>
      </c>
      <c r="U329" s="31">
        <f>VALUE(SUBSTITUTE(טבלה1[[#This Row],[עמודה57]],"$",""))</f>
        <v>49</v>
      </c>
      <c r="V329" s="31" t="str">
        <f>IF(טבלה1[[#This Row],[עמודה58]]&gt;30,"Yes","No")</f>
        <v>Yes</v>
      </c>
    </row>
    <row r="330" spans="1:22" x14ac:dyDescent="0.15">
      <c r="A330" s="32" t="s">
        <v>851</v>
      </c>
      <c r="B330" s="33" t="s">
        <v>852</v>
      </c>
      <c r="C330" s="33" t="s">
        <v>24</v>
      </c>
      <c r="D330" s="44">
        <v>10000</v>
      </c>
      <c r="E330" s="33" t="s">
        <v>33</v>
      </c>
      <c r="F330" s="33" t="s">
        <v>29</v>
      </c>
      <c r="G330" s="36" t="str">
        <f t="shared" si="5"/>
        <v>Low</v>
      </c>
      <c r="H330" s="34">
        <v>0.1</v>
      </c>
      <c r="I330" s="11" t="str" cm="1">
        <f t="array" ref="I330">INDEX(_xlfn.TEXTSPLIT(טבלה1[[#This Row],[עמודה2]],","),1)</f>
        <v>Yerevan</v>
      </c>
      <c r="J330" s="12" t="str" cm="1">
        <f t="array" ref="J330">INDEX(_xlfn.TEXTSPLIT(טבלה1[[#This Row],[עמודה2]],","),2)</f>
        <v xml:space="preserve"> Armenia</v>
      </c>
      <c r="K330" s="37" t="str">
        <f>_xlfn.CONCAT(טבלה1[[#This Row],[AI_Companies]]," ",טבלה1[[#This Row],[עמודה1]])</f>
        <v>FidemLLC https://www.fidem.am</v>
      </c>
      <c r="L330" s="36">
        <v>10</v>
      </c>
      <c r="M330" s="36" t="str">
        <f>IF(טבלה1[[#This Row],[עמודה53]]&gt;2000,"Yes","No")</f>
        <v>No</v>
      </c>
      <c r="N330" s="36">
        <v>49</v>
      </c>
      <c r="O330" s="36">
        <f>AVERAGE(טבלה1[[#This Row],[עמודה52]:[עמודה53]])</f>
        <v>29.5</v>
      </c>
      <c r="P330" s="36" t="str">
        <f>IF(טבלה1[[#This Row],[עמודה4]]="&lt; $25 / hr","0$ - $25 / hr",טבלה1[[#This Row],[עמודה4]])</f>
        <v>$25 - $49 / hr</v>
      </c>
      <c r="Q330" s="12" t="str" cm="1">
        <f t="array" ref="Q330">INDEX(_xlfn.TEXTSPLIT(טבלה1[[#This Row],[עמודה55]],"-"),1)</f>
        <v xml:space="preserve">$25 </v>
      </c>
      <c r="R330" s="21" t="str" cm="1">
        <f t="array" ref="R330">INDEX(_xlfn.TEXTSPLIT(INDEX(_xlfn.TEXTSPLIT(טבלה1[[#This Row],[עמודה55]],"-"),2),"/"),1)</f>
        <v xml:space="preserve"> $49 </v>
      </c>
      <c r="S330" s="36">
        <f>AVERAGE(טבלה1[[#This Row],[עמודה59]:[עמודה60]])</f>
        <v>37</v>
      </c>
      <c r="T330" s="38">
        <f>VALUE(SUBSTITUTE(טבלה1[[#This Row],[עמודה56]],"$",""))</f>
        <v>25</v>
      </c>
      <c r="U330" s="38">
        <f>VALUE(SUBSTITUTE(טבלה1[[#This Row],[עמודה57]],"$",""))</f>
        <v>49</v>
      </c>
      <c r="V330" s="38" t="str">
        <f>IF(טבלה1[[#This Row],[עמודה58]]&gt;30,"Yes","No")</f>
        <v>Yes</v>
      </c>
    </row>
    <row r="331" spans="1:22" x14ac:dyDescent="0.15">
      <c r="A331" s="32" t="s">
        <v>853</v>
      </c>
      <c r="B331" s="39" t="s">
        <v>854</v>
      </c>
      <c r="C331" s="39" t="s">
        <v>303</v>
      </c>
      <c r="D331" s="39" t="s">
        <v>4</v>
      </c>
      <c r="E331" s="39" t="s">
        <v>4</v>
      </c>
      <c r="F331" s="39" t="s">
        <v>29</v>
      </c>
      <c r="G331" s="36" t="str">
        <f t="shared" si="5"/>
        <v>Low</v>
      </c>
      <c r="H331" s="41">
        <v>0.2</v>
      </c>
      <c r="I331" s="11" t="str" cm="1">
        <f t="array" ref="I331">INDEX(_xlfn.TEXTSPLIT(טבלה1[[#This Row],[עמודה2]],","),1)</f>
        <v>Tallinn</v>
      </c>
      <c r="J331" s="12" t="str" cm="1">
        <f t="array" ref="J331">INDEX(_xlfn.TEXTSPLIT(טבלה1[[#This Row],[עמודה2]],","),2)</f>
        <v xml:space="preserve"> Estonia</v>
      </c>
      <c r="K331" s="43" t="str">
        <f>_xlfn.CONCAT(טבלה1[[#This Row],[AI_Companies]]," ",טבלה1[[#This Row],[עמודה1]])</f>
        <v>VaregerGroup https://vareger.com/</v>
      </c>
      <c r="L331" s="28">
        <v>10</v>
      </c>
      <c r="M331" s="28" t="str">
        <f>IF(טבלה1[[#This Row],[עמודה53]]&gt;2000,"Yes","No")</f>
        <v>No</v>
      </c>
      <c r="N331" s="28">
        <v>49</v>
      </c>
      <c r="O331" s="28">
        <f>AVERAGE(טבלה1[[#This Row],[עמודה52]:[עמודה53]])</f>
        <v>29.5</v>
      </c>
      <c r="P331" s="28" t="str">
        <f>IF(טבלה1[[#This Row],[עמודה4]]="&lt; $25 / hr","0$ - $25 / hr",טבלה1[[#This Row],[עמודה4]])</f>
        <v>$25 - $49 / hr</v>
      </c>
      <c r="Q331" s="12" t="str" cm="1">
        <f t="array" ref="Q331">INDEX(_xlfn.TEXTSPLIT(טבלה1[[#This Row],[עמודה55]],"-"),1)</f>
        <v xml:space="preserve">$25 </v>
      </c>
      <c r="R331" s="21" t="str" cm="1">
        <f t="array" ref="R331">INDEX(_xlfn.TEXTSPLIT(INDEX(_xlfn.TEXTSPLIT(טבלה1[[#This Row],[עמודה55]],"-"),2),"/"),1)</f>
        <v xml:space="preserve"> $49 </v>
      </c>
      <c r="S331" s="28">
        <f>AVERAGE(טבלה1[[#This Row],[עמודה59]:[עמודה60]])</f>
        <v>37</v>
      </c>
      <c r="T331" s="31">
        <f>VALUE(SUBSTITUTE(טבלה1[[#This Row],[עמודה56]],"$",""))</f>
        <v>25</v>
      </c>
      <c r="U331" s="31">
        <f>VALUE(SUBSTITUTE(טבלה1[[#This Row],[עמודה57]],"$",""))</f>
        <v>49</v>
      </c>
      <c r="V331" s="31" t="str">
        <f>IF(טבלה1[[#This Row],[עמודה58]]&gt;30,"Yes","No")</f>
        <v>Yes</v>
      </c>
    </row>
    <row r="332" spans="1:22" x14ac:dyDescent="0.15">
      <c r="A332" s="32" t="s">
        <v>855</v>
      </c>
      <c r="B332" s="33" t="s">
        <v>856</v>
      </c>
      <c r="C332" s="33" t="s">
        <v>857</v>
      </c>
      <c r="D332" s="33" t="s">
        <v>4</v>
      </c>
      <c r="E332" s="33" t="s">
        <v>4</v>
      </c>
      <c r="F332" s="33" t="s">
        <v>10</v>
      </c>
      <c r="G332" s="36" t="str">
        <f t="shared" si="5"/>
        <v>Low</v>
      </c>
      <c r="H332" s="34">
        <v>0.1</v>
      </c>
      <c r="I332" s="11" t="str" cm="1">
        <f t="array" ref="I332">INDEX(_xlfn.TEXTSPLIT(טבלה1[[#This Row],[עמודה2]],","),1)</f>
        <v>Zagreb</v>
      </c>
      <c r="J332" s="12" t="str" cm="1">
        <f t="array" ref="J332">INDEX(_xlfn.TEXTSPLIT(טבלה1[[#This Row],[עמודה2]],","),2)</f>
        <v xml:space="preserve"> Croatia</v>
      </c>
      <c r="K332" s="37" t="str">
        <f>_xlfn.CONCAT(טבלה1[[#This Row],[AI_Companies]]," ",טבלה1[[#This Row],[עמודה1]])</f>
        <v>Comminus http://www.comminus.hr</v>
      </c>
      <c r="L332" s="36">
        <v>50</v>
      </c>
      <c r="M332" s="36" t="str">
        <f>IF(טבלה1[[#This Row],[עמודה53]]&gt;2000,"Yes","No")</f>
        <v>No</v>
      </c>
      <c r="N332" s="36">
        <v>249</v>
      </c>
      <c r="O332" s="36">
        <f>AVERAGE(טבלה1[[#This Row],[עמודה52]:[עמודה53]])</f>
        <v>29.5</v>
      </c>
      <c r="P332" s="36" t="str">
        <f>IF(טבלה1[[#This Row],[עמודה4]]="&lt; $25 / hr","0$ - $25 / hr",טבלה1[[#This Row],[עמודה4]])</f>
        <v>Undisclosed</v>
      </c>
      <c r="Q332" s="12" t="str" cm="1">
        <f t="array" ref="Q332">INDEX(_xlfn.TEXTSPLIT(טבלה1[[#This Row],[עמודה55]],"-"),1)</f>
        <v>Undisclosed</v>
      </c>
      <c r="R332" s="21" t="e" cm="1">
        <f t="array" ref="R332">INDEX(_xlfn.TEXTSPLIT(INDEX(_xlfn.TEXTSPLIT(טבלה1[[#This Row],[עמודה55]],"-"),2),"/"),1)</f>
        <v>#REF!</v>
      </c>
      <c r="S332" s="36" t="e">
        <f>AVERAGE(טבלה1[[#This Row],[עמודה59]:[עמודה60]])</f>
        <v>#VALUE!</v>
      </c>
      <c r="T332" s="38" t="e">
        <f>VALUE(SUBSTITUTE(טבלה1[[#This Row],[עמודה56]],"$",""))</f>
        <v>#VALUE!</v>
      </c>
      <c r="U332" s="38" t="e">
        <f>VALUE(SUBSTITUTE(טבלה1[[#This Row],[עמודה57]],"$",""))</f>
        <v>#REF!</v>
      </c>
      <c r="V332" s="38" t="e">
        <f>IF(טבלה1[[#This Row],[עמודה58]]&gt;30,"Yes","No")</f>
        <v>#VALUE!</v>
      </c>
    </row>
    <row r="333" spans="1:22" x14ac:dyDescent="0.15">
      <c r="A333" s="32" t="s">
        <v>858</v>
      </c>
      <c r="B333" s="39" t="s">
        <v>859</v>
      </c>
      <c r="C333" s="39" t="s">
        <v>308</v>
      </c>
      <c r="D333" s="40">
        <v>10000</v>
      </c>
      <c r="E333" s="39" t="s">
        <v>33</v>
      </c>
      <c r="F333" s="39" t="s">
        <v>29</v>
      </c>
      <c r="G333" s="36" t="str">
        <f t="shared" si="5"/>
        <v>Low</v>
      </c>
      <c r="H333" s="41">
        <v>0.1</v>
      </c>
      <c r="I333" s="11" t="str" cm="1">
        <f t="array" ref="I333">INDEX(_xlfn.TEXTSPLIT(טבלה1[[#This Row],[עמודה2]],","),1)</f>
        <v>Rzeszów</v>
      </c>
      <c r="J333" s="12" t="str" cm="1">
        <f t="array" ref="J333">INDEX(_xlfn.TEXTSPLIT(טבלה1[[#This Row],[עמודה2]],","),2)</f>
        <v xml:space="preserve"> Poland</v>
      </c>
      <c r="K333" s="43" t="str">
        <f>_xlfn.CONCAT(טבלה1[[#This Row],[AI_Companies]]," ",טבלה1[[#This Row],[עמודה1]])</f>
        <v>OPGKSoftware http://www.opgksoftware.com/</v>
      </c>
      <c r="L333" s="28">
        <v>10</v>
      </c>
      <c r="M333" s="28" t="str">
        <f>IF(טבלה1[[#This Row],[עמודה53]]&gt;2000,"Yes","No")</f>
        <v>No</v>
      </c>
      <c r="N333" s="28">
        <v>49</v>
      </c>
      <c r="O333" s="28">
        <f>AVERAGE(טבלה1[[#This Row],[עמודה52]:[עמודה53]])</f>
        <v>149.5</v>
      </c>
      <c r="P333" s="28" t="str">
        <f>IF(טבלה1[[#This Row],[עמודה4]]="&lt; $25 / hr","0$ - $25 / hr",טבלה1[[#This Row],[עמודה4]])</f>
        <v>Undisclosed</v>
      </c>
      <c r="Q333" s="12" t="str" cm="1">
        <f t="array" ref="Q333">INDEX(_xlfn.TEXTSPLIT(טבלה1[[#This Row],[עמודה55]],"-"),1)</f>
        <v>Undisclosed</v>
      </c>
      <c r="R333" s="21" t="e" cm="1">
        <f t="array" ref="R333">INDEX(_xlfn.TEXTSPLIT(INDEX(_xlfn.TEXTSPLIT(טבלה1[[#This Row],[עמודה55]],"-"),2),"/"),1)</f>
        <v>#REF!</v>
      </c>
      <c r="S333" s="28" t="e">
        <f>AVERAGE(טבלה1[[#This Row],[עמודה59]:[עמודה60]])</f>
        <v>#VALUE!</v>
      </c>
      <c r="T333" s="31" t="e">
        <f>VALUE(SUBSTITUTE(טבלה1[[#This Row],[עמודה56]],"$",""))</f>
        <v>#VALUE!</v>
      </c>
      <c r="U333" s="31" t="e">
        <f>VALUE(SUBSTITUTE(טבלה1[[#This Row],[עמודה57]],"$",""))</f>
        <v>#REF!</v>
      </c>
      <c r="V333" s="31" t="e">
        <f>IF(טבלה1[[#This Row],[עמודה58]]&gt;30,"Yes","No")</f>
        <v>#VALUE!</v>
      </c>
    </row>
    <row r="334" spans="1:22" x14ac:dyDescent="0.15">
      <c r="A334" s="32" t="s">
        <v>860</v>
      </c>
      <c r="B334" s="33" t="s">
        <v>861</v>
      </c>
      <c r="C334" s="33" t="s">
        <v>862</v>
      </c>
      <c r="D334" s="44">
        <v>1000</v>
      </c>
      <c r="E334" s="33" t="s">
        <v>33</v>
      </c>
      <c r="F334" s="33" t="s">
        <v>29</v>
      </c>
      <c r="G334" s="36" t="str">
        <f t="shared" si="5"/>
        <v>Low</v>
      </c>
      <c r="H334" s="34">
        <v>0.1</v>
      </c>
      <c r="I334" s="11" t="str" cm="1">
        <f t="array" ref="I334">INDEX(_xlfn.TEXTSPLIT(טבלה1[[#This Row],[עמודה2]],","),1)</f>
        <v>Noida</v>
      </c>
      <c r="J334" s="12" t="str" cm="1">
        <f t="array" ref="J334">INDEX(_xlfn.TEXTSPLIT(טבלה1[[#This Row],[עמודה2]],","),2)</f>
        <v xml:space="preserve"> India</v>
      </c>
      <c r="K334" s="37" t="str">
        <f>_xlfn.CONCAT(טבלה1[[#This Row],[AI_Companies]]," ",טבלה1[[#This Row],[עמודה1]])</f>
        <v>SymbyoticTechnologiesInc http://www.symbyotic.com</v>
      </c>
      <c r="L334" s="36">
        <v>10</v>
      </c>
      <c r="M334" s="36" t="str">
        <f>IF(טבלה1[[#This Row],[עמודה53]]&gt;2000,"Yes","No")</f>
        <v>No</v>
      </c>
      <c r="N334" s="36">
        <v>49</v>
      </c>
      <c r="O334" s="36">
        <f>AVERAGE(טבלה1[[#This Row],[עמודה52]:[עמודה53]])</f>
        <v>29.5</v>
      </c>
      <c r="P334" s="36" t="str">
        <f>IF(טבלה1[[#This Row],[עמודה4]]="&lt; $25 / hr","0$ - $25 / hr",טבלה1[[#This Row],[עמודה4]])</f>
        <v>$25 - $49 / hr</v>
      </c>
      <c r="Q334" s="12" t="str" cm="1">
        <f t="array" ref="Q334">INDEX(_xlfn.TEXTSPLIT(טבלה1[[#This Row],[עמודה55]],"-"),1)</f>
        <v xml:space="preserve">$25 </v>
      </c>
      <c r="R334" s="21" t="str" cm="1">
        <f t="array" ref="R334">INDEX(_xlfn.TEXTSPLIT(INDEX(_xlfn.TEXTSPLIT(טבלה1[[#This Row],[עמודה55]],"-"),2),"/"),1)</f>
        <v xml:space="preserve"> $49 </v>
      </c>
      <c r="S334" s="36">
        <f>AVERAGE(טבלה1[[#This Row],[עמודה59]:[עמודה60]])</f>
        <v>37</v>
      </c>
      <c r="T334" s="38">
        <f>VALUE(SUBSTITUTE(טבלה1[[#This Row],[עמודה56]],"$",""))</f>
        <v>25</v>
      </c>
      <c r="U334" s="38">
        <f>VALUE(SUBSTITUTE(טבלה1[[#This Row],[עמודה57]],"$",""))</f>
        <v>49</v>
      </c>
      <c r="V334" s="38" t="str">
        <f>IF(טבלה1[[#This Row],[עמודה58]]&gt;30,"Yes","No")</f>
        <v>Yes</v>
      </c>
    </row>
    <row r="335" spans="1:22" x14ac:dyDescent="0.15">
      <c r="A335" s="32" t="s">
        <v>863</v>
      </c>
      <c r="B335" s="39" t="s">
        <v>864</v>
      </c>
      <c r="C335" s="39" t="s">
        <v>865</v>
      </c>
      <c r="D335" s="40">
        <v>5000</v>
      </c>
      <c r="E335" s="39" t="s">
        <v>4</v>
      </c>
      <c r="F335" s="39" t="s">
        <v>29</v>
      </c>
      <c r="G335" s="36" t="str">
        <f t="shared" si="5"/>
        <v>Low</v>
      </c>
      <c r="H335" s="41">
        <v>0.1</v>
      </c>
      <c r="I335" s="11" t="str" cm="1">
        <f t="array" ref="I335">INDEX(_xlfn.TEXTSPLIT(טבלה1[[#This Row],[עמודה2]],","),1)</f>
        <v>Mississauga</v>
      </c>
      <c r="J335" s="12" t="str" cm="1">
        <f t="array" ref="J335">INDEX(_xlfn.TEXTSPLIT(טבלה1[[#This Row],[עמודה2]],","),2)</f>
        <v xml:space="preserve"> Canada</v>
      </c>
      <c r="K335" s="43" t="str">
        <f>_xlfn.CONCAT(טבלה1[[#This Row],[AI_Companies]]," ",טבלה1[[#This Row],[עמודה1]])</f>
        <v>GranjurTechnologies http://granjur.com</v>
      </c>
      <c r="L335" s="28">
        <v>10</v>
      </c>
      <c r="M335" s="28" t="str">
        <f>IF(טבלה1[[#This Row],[עמודה53]]&gt;2000,"Yes","No")</f>
        <v>No</v>
      </c>
      <c r="N335" s="28">
        <v>49</v>
      </c>
      <c r="O335" s="28">
        <f>AVERAGE(טבלה1[[#This Row],[עמודה52]:[עמודה53]])</f>
        <v>29.5</v>
      </c>
      <c r="P335" s="28" t="str">
        <f>IF(טבלה1[[#This Row],[עמודה4]]="&lt; $25 / hr","0$ - $25 / hr",טבלה1[[#This Row],[עמודה4]])</f>
        <v>$25 - $49 / hr</v>
      </c>
      <c r="Q335" s="12" t="str" cm="1">
        <f t="array" ref="Q335">INDEX(_xlfn.TEXTSPLIT(טבלה1[[#This Row],[עמודה55]],"-"),1)</f>
        <v xml:space="preserve">$25 </v>
      </c>
      <c r="R335" s="21" t="str" cm="1">
        <f t="array" ref="R335">INDEX(_xlfn.TEXTSPLIT(INDEX(_xlfn.TEXTSPLIT(טבלה1[[#This Row],[עמודה55]],"-"),2),"/"),1)</f>
        <v xml:space="preserve"> $49 </v>
      </c>
      <c r="S335" s="28">
        <f>AVERAGE(טבלה1[[#This Row],[עמודה59]:[עמודה60]])</f>
        <v>37</v>
      </c>
      <c r="T335" s="31">
        <f>VALUE(SUBSTITUTE(טבלה1[[#This Row],[עמודה56]],"$",""))</f>
        <v>25</v>
      </c>
      <c r="U335" s="31">
        <f>VALUE(SUBSTITUTE(טבלה1[[#This Row],[עמודה57]],"$",""))</f>
        <v>49</v>
      </c>
      <c r="V335" s="31" t="str">
        <f>IF(טבלה1[[#This Row],[עמודה58]]&gt;30,"Yes","No")</f>
        <v>Yes</v>
      </c>
    </row>
    <row r="336" spans="1:22" x14ac:dyDescent="0.15">
      <c r="A336" s="32" t="s">
        <v>866</v>
      </c>
      <c r="B336" s="33" t="s">
        <v>867</v>
      </c>
      <c r="C336" s="33" t="s">
        <v>168</v>
      </c>
      <c r="D336" s="44">
        <v>5000</v>
      </c>
      <c r="E336" s="33" t="s">
        <v>14</v>
      </c>
      <c r="F336" s="33" t="s">
        <v>117</v>
      </c>
      <c r="G336" s="36" t="str">
        <f t="shared" si="5"/>
        <v>Low</v>
      </c>
      <c r="H336" s="34">
        <v>0.3</v>
      </c>
      <c r="I336" s="11" t="str" cm="1">
        <f t="array" ref="I336">INDEX(_xlfn.TEXTSPLIT(טבלה1[[#This Row],[עמודה2]],","),1)</f>
        <v>Greenville</v>
      </c>
      <c r="J336" s="12" t="str" cm="1">
        <f t="array" ref="J336">INDEX(_xlfn.TEXTSPLIT(טבלה1[[#This Row],[עמודה2]],","),2)</f>
        <v xml:space="preserve"> SC</v>
      </c>
      <c r="K336" s="37" t="str">
        <f>_xlfn.CONCAT(טבלה1[[#This Row],[AI_Companies]]," ",טבלה1[[#This Row],[עמודה1]])</f>
        <v>OrangeBees http://orangebees.com</v>
      </c>
      <c r="L336" s="36">
        <v>2</v>
      </c>
      <c r="M336" s="36" t="str">
        <f>IF(טבלה1[[#This Row],[עמודה53]]&gt;2000,"Yes","No")</f>
        <v>No</v>
      </c>
      <c r="N336" s="36">
        <v>9</v>
      </c>
      <c r="O336" s="36">
        <f>AVERAGE(טבלה1[[#This Row],[עמודה52]:[עמודה53]])</f>
        <v>29.5</v>
      </c>
      <c r="P336" s="36" t="str">
        <f>IF(טבלה1[[#This Row],[עמודה4]]="&lt; $25 / hr","0$ - $25 / hr",טבלה1[[#This Row],[עמודה4]])</f>
        <v>Undisclosed</v>
      </c>
      <c r="Q336" s="12" t="str" cm="1">
        <f t="array" ref="Q336">INDEX(_xlfn.TEXTSPLIT(טבלה1[[#This Row],[עמודה55]],"-"),1)</f>
        <v>Undisclosed</v>
      </c>
      <c r="R336" s="21" t="e" cm="1">
        <f t="array" ref="R336">INDEX(_xlfn.TEXTSPLIT(INDEX(_xlfn.TEXTSPLIT(טבלה1[[#This Row],[עמודה55]],"-"),2),"/"),1)</f>
        <v>#REF!</v>
      </c>
      <c r="S336" s="36" t="e">
        <f>AVERAGE(טבלה1[[#This Row],[עמודה59]:[עמודה60]])</f>
        <v>#VALUE!</v>
      </c>
      <c r="T336" s="38" t="e">
        <f>VALUE(SUBSTITUTE(טבלה1[[#This Row],[עמודה56]],"$",""))</f>
        <v>#VALUE!</v>
      </c>
      <c r="U336" s="38" t="e">
        <f>VALUE(SUBSTITUTE(טבלה1[[#This Row],[עמודה57]],"$",""))</f>
        <v>#REF!</v>
      </c>
      <c r="V336" s="38" t="e">
        <f>IF(טבלה1[[#This Row],[עמודה58]]&gt;30,"Yes","No")</f>
        <v>#VALUE!</v>
      </c>
    </row>
    <row r="337" spans="1:22" x14ac:dyDescent="0.15">
      <c r="A337" s="32" t="s">
        <v>868</v>
      </c>
      <c r="B337" s="39" t="s">
        <v>869</v>
      </c>
      <c r="C337" s="39" t="s">
        <v>168</v>
      </c>
      <c r="D337" s="40">
        <v>1000</v>
      </c>
      <c r="E337" s="39" t="s">
        <v>14</v>
      </c>
      <c r="F337" s="39" t="s">
        <v>10</v>
      </c>
      <c r="G337" s="36" t="str">
        <f t="shared" si="5"/>
        <v>Low</v>
      </c>
      <c r="H337" s="41">
        <v>0.2</v>
      </c>
      <c r="I337" s="11" t="str" cm="1">
        <f t="array" ref="I337">INDEX(_xlfn.TEXTSPLIT(טבלה1[[#This Row],[עמודה2]],","),1)</f>
        <v>Ahmedabad</v>
      </c>
      <c r="J337" s="12" t="str" cm="1">
        <f t="array" ref="J337">INDEX(_xlfn.TEXTSPLIT(טבלה1[[#This Row],[עמודה2]],","),2)</f>
        <v xml:space="preserve"> India</v>
      </c>
      <c r="K337" s="43" t="str">
        <f>_xlfn.CONCAT(טבלה1[[#This Row],[AI_Companies]]," ",טבלה1[[#This Row],[עמודה1]])</f>
        <v>OutstriveTechnologies http://outstrivetechnologies.com/</v>
      </c>
      <c r="L337" s="28">
        <v>50</v>
      </c>
      <c r="M337" s="28" t="str">
        <f>IF(טבלה1[[#This Row],[עמודה53]]&gt;2000,"Yes","No")</f>
        <v>No</v>
      </c>
      <c r="N337" s="28">
        <v>249</v>
      </c>
      <c r="O337" s="28">
        <f>AVERAGE(טבלה1[[#This Row],[עמודה52]:[עמודה53]])</f>
        <v>5.5</v>
      </c>
      <c r="P337" s="28" t="str">
        <f>IF(טבלה1[[#This Row],[עמודה4]]="&lt; $25 / hr","0$ - $25 / hr",טבלה1[[#This Row],[עמודה4]])</f>
        <v>0$ - $25 / hr</v>
      </c>
      <c r="Q337" s="12" t="str" cm="1">
        <f t="array" ref="Q337">INDEX(_xlfn.TEXTSPLIT(טבלה1[[#This Row],[עמודה55]],"-"),1)</f>
        <v xml:space="preserve">0$ </v>
      </c>
      <c r="R337" s="21" t="str" cm="1">
        <f t="array" ref="R337">INDEX(_xlfn.TEXTSPLIT(INDEX(_xlfn.TEXTSPLIT(טבלה1[[#This Row],[עמודה55]],"-"),2),"/"),1)</f>
        <v xml:space="preserve"> $25 </v>
      </c>
      <c r="S337" s="28">
        <f>AVERAGE(טבלה1[[#This Row],[עמודה59]:[עמודה60]])</f>
        <v>12.5</v>
      </c>
      <c r="T337" s="31">
        <f>VALUE(SUBSTITUTE(טבלה1[[#This Row],[עמודה56]],"$",""))</f>
        <v>0</v>
      </c>
      <c r="U337" s="31">
        <f>VALUE(SUBSTITUTE(טבלה1[[#This Row],[עמודה57]],"$",""))</f>
        <v>25</v>
      </c>
      <c r="V337" s="31" t="str">
        <f>IF(טבלה1[[#This Row],[עמודה58]]&gt;30,"Yes","No")</f>
        <v>No</v>
      </c>
    </row>
    <row r="338" spans="1:22" x14ac:dyDescent="0.15">
      <c r="A338" s="32" t="s">
        <v>870</v>
      </c>
      <c r="B338" s="33" t="s">
        <v>871</v>
      </c>
      <c r="C338" s="33" t="s">
        <v>28</v>
      </c>
      <c r="D338" s="44">
        <v>5000</v>
      </c>
      <c r="E338" s="33" t="s">
        <v>21</v>
      </c>
      <c r="F338" s="33" t="s">
        <v>117</v>
      </c>
      <c r="G338" s="36" t="str">
        <f t="shared" si="5"/>
        <v>Low</v>
      </c>
      <c r="H338" s="34">
        <v>0.1</v>
      </c>
      <c r="I338" s="11" t="str" cm="1">
        <f t="array" ref="I338">INDEX(_xlfn.TEXTSPLIT(טבלה1[[#This Row],[עמודה2]],","),1)</f>
        <v>Ahmedabad</v>
      </c>
      <c r="J338" s="12" t="str" cm="1">
        <f t="array" ref="J338">INDEX(_xlfn.TEXTSPLIT(טבלה1[[#This Row],[עמודה2]],","),2)</f>
        <v xml:space="preserve"> India</v>
      </c>
      <c r="K338" s="37" t="str">
        <f>_xlfn.CONCAT(טבלה1[[#This Row],[AI_Companies]]," ",טבלה1[[#This Row],[עמודה1]])</f>
        <v>EcosmobTechnologiesPvt.Ltd. https://www.ecosmob.com</v>
      </c>
      <c r="L338" s="36">
        <v>2</v>
      </c>
      <c r="M338" s="36" t="str">
        <f>IF(טבלה1[[#This Row],[עמודה53]]&gt;2000,"Yes","No")</f>
        <v>No</v>
      </c>
      <c r="N338" s="36">
        <v>9</v>
      </c>
      <c r="O338" s="36">
        <f>AVERAGE(טבלה1[[#This Row],[עמודה52]:[עמודה53]])</f>
        <v>149.5</v>
      </c>
      <c r="P338" s="36" t="str">
        <f>IF(טבלה1[[#This Row],[עמודה4]]="&lt; $25 / hr","0$ - $25 / hr",טבלה1[[#This Row],[עמודה4]])</f>
        <v>0$ - $25 / hr</v>
      </c>
      <c r="Q338" s="12" t="str" cm="1">
        <f t="array" ref="Q338">INDEX(_xlfn.TEXTSPLIT(טבלה1[[#This Row],[עמודה55]],"-"),1)</f>
        <v xml:space="preserve">0$ </v>
      </c>
      <c r="R338" s="21" t="str" cm="1">
        <f t="array" ref="R338">INDEX(_xlfn.TEXTSPLIT(INDEX(_xlfn.TEXTSPLIT(טבלה1[[#This Row],[עמודה55]],"-"),2),"/"),1)</f>
        <v xml:space="preserve"> $25 </v>
      </c>
      <c r="S338" s="36">
        <f>AVERAGE(טבלה1[[#This Row],[עמודה59]:[עמודה60]])</f>
        <v>12.5</v>
      </c>
      <c r="T338" s="38">
        <f>VALUE(SUBSTITUTE(טבלה1[[#This Row],[עמודה56]],"$",""))</f>
        <v>0</v>
      </c>
      <c r="U338" s="38">
        <f>VALUE(SUBSTITUTE(טבלה1[[#This Row],[עמודה57]],"$",""))</f>
        <v>25</v>
      </c>
      <c r="V338" s="38" t="str">
        <f>IF(טבלה1[[#This Row],[עמודה58]]&gt;30,"Yes","No")</f>
        <v>No</v>
      </c>
    </row>
    <row r="339" spans="1:22" x14ac:dyDescent="0.15">
      <c r="A339" s="32" t="s">
        <v>872</v>
      </c>
      <c r="B339" s="39" t="s">
        <v>873</v>
      </c>
      <c r="C339" s="39" t="s">
        <v>185</v>
      </c>
      <c r="D339" s="40">
        <v>10000</v>
      </c>
      <c r="E339" s="39" t="s">
        <v>33</v>
      </c>
      <c r="F339" s="39" t="s">
        <v>29</v>
      </c>
      <c r="G339" s="36" t="str">
        <f t="shared" si="5"/>
        <v>Low</v>
      </c>
      <c r="H339" s="41">
        <v>0.1</v>
      </c>
      <c r="I339" s="11" t="str" cm="1">
        <f t="array" ref="I339">INDEX(_xlfn.TEXTSPLIT(טבלה1[[#This Row],[עמודה2]],","),1)</f>
        <v>Warszawa</v>
      </c>
      <c r="J339" s="12" t="str" cm="1">
        <f t="array" ref="J339">INDEX(_xlfn.TEXTSPLIT(טבלה1[[#This Row],[עמודה2]],","),2)</f>
        <v xml:space="preserve"> Poland</v>
      </c>
      <c r="K339" s="43" t="str">
        <f>_xlfn.CONCAT(טבלה1[[#This Row],[AI_Companies]]," ",טבלה1[[#This Row],[עמודה1]])</f>
        <v>ImmunitySystems https://www.immunity-systems.com/</v>
      </c>
      <c r="L339" s="28">
        <v>10</v>
      </c>
      <c r="M339" s="28" t="str">
        <f>IF(טבלה1[[#This Row],[עמודה53]]&gt;2000,"Yes","No")</f>
        <v>No</v>
      </c>
      <c r="N339" s="28">
        <v>49</v>
      </c>
      <c r="O339" s="28">
        <f>AVERAGE(טבלה1[[#This Row],[עמודה52]:[עמודה53]])</f>
        <v>5.5</v>
      </c>
      <c r="P339" s="28" t="str">
        <f>IF(טבלה1[[#This Row],[עמודה4]]="&lt; $25 / hr","0$ - $25 / hr",טבלה1[[#This Row],[עמודה4]])</f>
        <v>$100 - $149 / hr</v>
      </c>
      <c r="Q339" s="12" t="str" cm="1">
        <f t="array" ref="Q339">INDEX(_xlfn.TEXTSPLIT(טבלה1[[#This Row],[עמודה55]],"-"),1)</f>
        <v xml:space="preserve">$100 </v>
      </c>
      <c r="R339" s="21" t="str" cm="1">
        <f t="array" ref="R339">INDEX(_xlfn.TEXTSPLIT(INDEX(_xlfn.TEXTSPLIT(טבלה1[[#This Row],[עמודה55]],"-"),2),"/"),1)</f>
        <v xml:space="preserve"> $149 </v>
      </c>
      <c r="S339" s="28">
        <f>AVERAGE(טבלה1[[#This Row],[עמודה59]:[עמודה60]])</f>
        <v>124.5</v>
      </c>
      <c r="T339" s="31">
        <f>VALUE(SUBSTITUTE(טבלה1[[#This Row],[עמודה56]],"$",""))</f>
        <v>100</v>
      </c>
      <c r="U339" s="31">
        <f>VALUE(SUBSTITUTE(טבלה1[[#This Row],[עמודה57]],"$",""))</f>
        <v>149</v>
      </c>
      <c r="V339" s="31" t="str">
        <f>IF(טבלה1[[#This Row],[עמודה58]]&gt;30,"Yes","No")</f>
        <v>Yes</v>
      </c>
    </row>
    <row r="340" spans="1:22" x14ac:dyDescent="0.15">
      <c r="A340" s="32" t="s">
        <v>874</v>
      </c>
      <c r="B340" s="33" t="s">
        <v>875</v>
      </c>
      <c r="C340" s="33" t="s">
        <v>876</v>
      </c>
      <c r="D340" s="44">
        <v>5000</v>
      </c>
      <c r="E340" s="33" t="s">
        <v>9</v>
      </c>
      <c r="F340" s="33" t="s">
        <v>117</v>
      </c>
      <c r="G340" s="36" t="str">
        <f t="shared" si="5"/>
        <v>Low</v>
      </c>
      <c r="H340" s="34">
        <v>0.1</v>
      </c>
      <c r="I340" s="11" t="str" cm="1">
        <f t="array" ref="I340">INDEX(_xlfn.TEXTSPLIT(טבלה1[[#This Row],[עמודה2]],","),1)</f>
        <v>Kharkiv</v>
      </c>
      <c r="J340" s="12" t="str" cm="1">
        <f t="array" ref="J340">INDEX(_xlfn.TEXTSPLIT(טבלה1[[#This Row],[עמודה2]],","),2)</f>
        <v xml:space="preserve"> Ukraine</v>
      </c>
      <c r="K340" s="37" t="str">
        <f>_xlfn.CONCAT(טבלה1[[#This Row],[AI_Companies]]," ",טבלה1[[#This Row],[עמודה1]])</f>
        <v>Faifly,LLC https://faifly.com</v>
      </c>
      <c r="L340" s="36">
        <v>2</v>
      </c>
      <c r="M340" s="36" t="str">
        <f>IF(טבלה1[[#This Row],[עמודה53]]&gt;2000,"Yes","No")</f>
        <v>No</v>
      </c>
      <c r="N340" s="36">
        <v>9</v>
      </c>
      <c r="O340" s="36">
        <f>AVERAGE(טבלה1[[#This Row],[עמודה52]:[עמודה53]])</f>
        <v>29.5</v>
      </c>
      <c r="P340" s="36" t="str">
        <f>IF(טבלה1[[#This Row],[עמודה4]]="&lt; $25 / hr","0$ - $25 / hr",טבלה1[[#This Row],[עמודה4]])</f>
        <v>$25 - $49 / hr</v>
      </c>
      <c r="Q340" s="12" t="str" cm="1">
        <f t="array" ref="Q340">INDEX(_xlfn.TEXTSPLIT(טבלה1[[#This Row],[עמודה55]],"-"),1)</f>
        <v xml:space="preserve">$25 </v>
      </c>
      <c r="R340" s="21" t="str" cm="1">
        <f t="array" ref="R340">INDEX(_xlfn.TEXTSPLIT(INDEX(_xlfn.TEXTSPLIT(טבלה1[[#This Row],[עמודה55]],"-"),2),"/"),1)</f>
        <v xml:space="preserve"> $49 </v>
      </c>
      <c r="S340" s="36">
        <f>AVERAGE(טבלה1[[#This Row],[עמודה59]:[עמודה60]])</f>
        <v>37</v>
      </c>
      <c r="T340" s="38">
        <f>VALUE(SUBSTITUTE(טבלה1[[#This Row],[עמודה56]],"$",""))</f>
        <v>25</v>
      </c>
      <c r="U340" s="38">
        <f>VALUE(SUBSTITUTE(טבלה1[[#This Row],[עמודה57]],"$",""))</f>
        <v>49</v>
      </c>
      <c r="V340" s="38" t="str">
        <f>IF(טבלה1[[#This Row],[עמודה58]]&gt;30,"Yes","No")</f>
        <v>Yes</v>
      </c>
    </row>
    <row r="341" spans="1:22" x14ac:dyDescent="0.15">
      <c r="A341" s="32" t="s">
        <v>877</v>
      </c>
      <c r="B341" s="39" t="s">
        <v>878</v>
      </c>
      <c r="C341" s="39" t="s">
        <v>212</v>
      </c>
      <c r="D341" s="40">
        <v>5000</v>
      </c>
      <c r="E341" s="39" t="s">
        <v>9</v>
      </c>
      <c r="F341" s="39" t="s">
        <v>29</v>
      </c>
      <c r="G341" s="36" t="str">
        <f t="shared" si="5"/>
        <v>Low</v>
      </c>
      <c r="H341" s="41">
        <v>0.1</v>
      </c>
      <c r="I341" s="11" t="str" cm="1">
        <f t="array" ref="I341">INDEX(_xlfn.TEXTSPLIT(טבלה1[[#This Row],[עמודה2]],","),1)</f>
        <v>São Paulo</v>
      </c>
      <c r="J341" s="12" t="str" cm="1">
        <f t="array" ref="J341">INDEX(_xlfn.TEXTSPLIT(טבלה1[[#This Row],[עמודה2]],","),2)</f>
        <v xml:space="preserve"> Brazil</v>
      </c>
      <c r="K341" s="43" t="str">
        <f>_xlfn.CONCAT(טבלה1[[#This Row],[AI_Companies]]," ",טבלה1[[#This Row],[עמודה1]])</f>
        <v>StartupVentureBuilder https://startupventurebuilder.com</v>
      </c>
      <c r="L341" s="28">
        <v>10</v>
      </c>
      <c r="M341" s="28" t="str">
        <f>IF(טבלה1[[#This Row],[עמודה53]]&gt;2000,"Yes","No")</f>
        <v>No</v>
      </c>
      <c r="N341" s="28">
        <v>49</v>
      </c>
      <c r="O341" s="28">
        <f>AVERAGE(טבלה1[[#This Row],[עמודה52]:[עמודה53]])</f>
        <v>5.5</v>
      </c>
      <c r="P341" s="28" t="str">
        <f>IF(טבלה1[[#This Row],[עמודה4]]="&lt; $25 / hr","0$ - $25 / hr",טבלה1[[#This Row],[עמודה4]])</f>
        <v>$50 - $99 / hr</v>
      </c>
      <c r="Q341" s="12" t="str" cm="1">
        <f t="array" ref="Q341">INDEX(_xlfn.TEXTSPLIT(טבלה1[[#This Row],[עמודה55]],"-"),1)</f>
        <v xml:space="preserve">$50 </v>
      </c>
      <c r="R341" s="21" t="str" cm="1">
        <f t="array" ref="R341">INDEX(_xlfn.TEXTSPLIT(INDEX(_xlfn.TEXTSPLIT(טבלה1[[#This Row],[עמודה55]],"-"),2),"/"),1)</f>
        <v xml:space="preserve"> $99 </v>
      </c>
      <c r="S341" s="28">
        <f>AVERAGE(טבלה1[[#This Row],[עמודה59]:[עמודה60]])</f>
        <v>74.5</v>
      </c>
      <c r="T341" s="31">
        <f>VALUE(SUBSTITUTE(טבלה1[[#This Row],[עמודה56]],"$",""))</f>
        <v>50</v>
      </c>
      <c r="U341" s="31">
        <f>VALUE(SUBSTITUTE(טבלה1[[#This Row],[עמודה57]],"$",""))</f>
        <v>99</v>
      </c>
      <c r="V341" s="31" t="str">
        <f>IF(טבלה1[[#This Row],[עמודה58]]&gt;30,"Yes","No")</f>
        <v>Yes</v>
      </c>
    </row>
    <row r="342" spans="1:22" x14ac:dyDescent="0.15">
      <c r="A342" s="32" t="s">
        <v>879</v>
      </c>
      <c r="B342" s="33" t="s">
        <v>880</v>
      </c>
      <c r="C342" s="33" t="s">
        <v>38</v>
      </c>
      <c r="D342" s="44">
        <v>10000</v>
      </c>
      <c r="E342" s="33" t="s">
        <v>33</v>
      </c>
      <c r="F342" s="33" t="s">
        <v>29</v>
      </c>
      <c r="G342" s="36" t="str">
        <f t="shared" si="5"/>
        <v>Low</v>
      </c>
      <c r="H342" s="34">
        <v>0.1</v>
      </c>
      <c r="I342" s="11" t="str" cm="1">
        <f t="array" ref="I342">INDEX(_xlfn.TEXTSPLIT(טבלה1[[#This Row],[עמודה2]],","),1)</f>
        <v>San Francisco</v>
      </c>
      <c r="J342" s="12" t="str" cm="1">
        <f t="array" ref="J342">INDEX(_xlfn.TEXTSPLIT(טבלה1[[#This Row],[עמודה2]],","),2)</f>
        <v xml:space="preserve"> CA</v>
      </c>
      <c r="K342" s="37" t="str">
        <f>_xlfn.CONCAT(טבלה1[[#This Row],[AI_Companies]]," ",טבלה1[[#This Row],[עמודה1]])</f>
        <v>BeUnicorn https://beunicorn.io</v>
      </c>
      <c r="L342" s="36">
        <v>10</v>
      </c>
      <c r="M342" s="36" t="str">
        <f>IF(טבלה1[[#This Row],[עמודה53]]&gt;2000,"Yes","No")</f>
        <v>No</v>
      </c>
      <c r="N342" s="36">
        <v>49</v>
      </c>
      <c r="O342" s="36">
        <f>AVERAGE(טבלה1[[#This Row],[עמודה52]:[עמודה53]])</f>
        <v>29.5</v>
      </c>
      <c r="P342" s="36" t="str">
        <f>IF(טבלה1[[#This Row],[עמודה4]]="&lt; $25 / hr","0$ - $25 / hr",טבלה1[[#This Row],[עמודה4]])</f>
        <v>$50 - $99 / hr</v>
      </c>
      <c r="Q342" s="12" t="str" cm="1">
        <f t="array" ref="Q342">INDEX(_xlfn.TEXTSPLIT(טבלה1[[#This Row],[עמודה55]],"-"),1)</f>
        <v xml:space="preserve">$50 </v>
      </c>
      <c r="R342" s="21" t="str" cm="1">
        <f t="array" ref="R342">INDEX(_xlfn.TEXTSPLIT(INDEX(_xlfn.TEXTSPLIT(טבלה1[[#This Row],[עמודה55]],"-"),2),"/"),1)</f>
        <v xml:space="preserve"> $99 </v>
      </c>
      <c r="S342" s="36">
        <f>AVERAGE(טבלה1[[#This Row],[עמודה59]:[עמודה60]])</f>
        <v>74.5</v>
      </c>
      <c r="T342" s="38">
        <f>VALUE(SUBSTITUTE(טבלה1[[#This Row],[עמודה56]],"$",""))</f>
        <v>50</v>
      </c>
      <c r="U342" s="38">
        <f>VALUE(SUBSTITUTE(טבלה1[[#This Row],[עמודה57]],"$",""))</f>
        <v>99</v>
      </c>
      <c r="V342" s="38" t="str">
        <f>IF(טבלה1[[#This Row],[עמודה58]]&gt;30,"Yes","No")</f>
        <v>Yes</v>
      </c>
    </row>
    <row r="343" spans="1:22" x14ac:dyDescent="0.15">
      <c r="A343" s="32" t="s">
        <v>881</v>
      </c>
      <c r="B343" s="39" t="s">
        <v>882</v>
      </c>
      <c r="C343" s="39" t="s">
        <v>883</v>
      </c>
      <c r="D343" s="40">
        <v>25000</v>
      </c>
      <c r="E343" s="39" t="s">
        <v>9</v>
      </c>
      <c r="F343" s="39" t="s">
        <v>10</v>
      </c>
      <c r="G343" s="36" t="str">
        <f t="shared" si="5"/>
        <v>Low</v>
      </c>
      <c r="H343" s="41">
        <v>0.1</v>
      </c>
      <c r="I343" s="11" t="str" cm="1">
        <f t="array" ref="I343">INDEX(_xlfn.TEXTSPLIT(טבלה1[[#This Row],[עמודה2]],","),1)</f>
        <v>Brooklyn</v>
      </c>
      <c r="J343" s="12" t="str" cm="1">
        <f t="array" ref="J343">INDEX(_xlfn.TEXTSPLIT(טבלה1[[#This Row],[עמודה2]],","),2)</f>
        <v xml:space="preserve"> NY</v>
      </c>
      <c r="K343" s="43" t="str">
        <f>_xlfn.CONCAT(טבלה1[[#This Row],[AI_Companies]]," ",טבלה1[[#This Row],[עמודה1]])</f>
        <v>SoftCircles https://www.softcircles.com</v>
      </c>
      <c r="L343" s="28">
        <v>50</v>
      </c>
      <c r="M343" s="28" t="str">
        <f>IF(טבלה1[[#This Row],[עמודה53]]&gt;2000,"Yes","No")</f>
        <v>No</v>
      </c>
      <c r="N343" s="28">
        <v>249</v>
      </c>
      <c r="O343" s="28">
        <f>AVERAGE(טבלה1[[#This Row],[עמודה52]:[עמודה53]])</f>
        <v>29.5</v>
      </c>
      <c r="P343" s="28" t="str">
        <f>IF(טבלה1[[#This Row],[עמודה4]]="&lt; $25 / hr","0$ - $25 / hr",טבלה1[[#This Row],[עמודה4]])</f>
        <v>$25 - $49 / hr</v>
      </c>
      <c r="Q343" s="12" t="str" cm="1">
        <f t="array" ref="Q343">INDEX(_xlfn.TEXTSPLIT(טבלה1[[#This Row],[עמודה55]],"-"),1)</f>
        <v xml:space="preserve">$25 </v>
      </c>
      <c r="R343" s="21" t="str" cm="1">
        <f t="array" ref="R343">INDEX(_xlfn.TEXTSPLIT(INDEX(_xlfn.TEXTSPLIT(טבלה1[[#This Row],[עמודה55]],"-"),2),"/"),1)</f>
        <v xml:space="preserve"> $49 </v>
      </c>
      <c r="S343" s="28">
        <f>AVERAGE(טבלה1[[#This Row],[עמודה59]:[עמודה60]])</f>
        <v>37</v>
      </c>
      <c r="T343" s="31">
        <f>VALUE(SUBSTITUTE(טבלה1[[#This Row],[עמודה56]],"$",""))</f>
        <v>25</v>
      </c>
      <c r="U343" s="31">
        <f>VALUE(SUBSTITUTE(טבלה1[[#This Row],[עמודה57]],"$",""))</f>
        <v>49</v>
      </c>
      <c r="V343" s="31" t="str">
        <f>IF(טבלה1[[#This Row],[עמודה58]]&gt;30,"Yes","No")</f>
        <v>Yes</v>
      </c>
    </row>
    <row r="344" spans="1:22" x14ac:dyDescent="0.15">
      <c r="A344" s="32" t="s">
        <v>884</v>
      </c>
      <c r="B344" s="33" t="s">
        <v>885</v>
      </c>
      <c r="C344" s="33" t="s">
        <v>886</v>
      </c>
      <c r="D344" s="44">
        <v>25000</v>
      </c>
      <c r="E344" s="33" t="s">
        <v>21</v>
      </c>
      <c r="F344" s="33" t="s">
        <v>117</v>
      </c>
      <c r="G344" s="36" t="str">
        <f t="shared" si="5"/>
        <v>Low</v>
      </c>
      <c r="H344" s="34">
        <v>0.1</v>
      </c>
      <c r="I344" s="11" t="str" cm="1">
        <f t="array" ref="I344">INDEX(_xlfn.TEXTSPLIT(טבלה1[[#This Row],[עמודה2]],","),1)</f>
        <v>Porto Alegre</v>
      </c>
      <c r="J344" s="12" t="str" cm="1">
        <f t="array" ref="J344">INDEX(_xlfn.TEXTSPLIT(טבלה1[[#This Row],[עמודה2]],","),2)</f>
        <v xml:space="preserve"> Brazil</v>
      </c>
      <c r="K344" s="37" t="str">
        <f>_xlfn.CONCAT(טבלה1[[#This Row],[AI_Companies]]," ",טבלה1[[#This Row],[עמודה1]])</f>
        <v>Poatek https://www.poatek.com/</v>
      </c>
      <c r="L344" s="36">
        <v>2</v>
      </c>
      <c r="M344" s="36" t="str">
        <f>IF(טבלה1[[#This Row],[עמודה53]]&gt;2000,"Yes","No")</f>
        <v>No</v>
      </c>
      <c r="N344" s="36">
        <v>9</v>
      </c>
      <c r="O344" s="36">
        <f>AVERAGE(טבלה1[[#This Row],[עמודה52]:[עמודה53]])</f>
        <v>149.5</v>
      </c>
      <c r="P344" s="36" t="str">
        <f>IF(טבלה1[[#This Row],[עמודה4]]="&lt; $25 / hr","0$ - $25 / hr",טבלה1[[#This Row],[עמודה4]])</f>
        <v>$50 - $99 / hr</v>
      </c>
      <c r="Q344" s="12" t="str" cm="1">
        <f t="array" ref="Q344">INDEX(_xlfn.TEXTSPLIT(טבלה1[[#This Row],[עמודה55]],"-"),1)</f>
        <v xml:space="preserve">$50 </v>
      </c>
      <c r="R344" s="21" t="str" cm="1">
        <f t="array" ref="R344">INDEX(_xlfn.TEXTSPLIT(INDEX(_xlfn.TEXTSPLIT(טבלה1[[#This Row],[עמודה55]],"-"),2),"/"),1)</f>
        <v xml:space="preserve"> $99 </v>
      </c>
      <c r="S344" s="36">
        <f>AVERAGE(טבלה1[[#This Row],[עמודה59]:[עמודה60]])</f>
        <v>74.5</v>
      </c>
      <c r="T344" s="38">
        <f>VALUE(SUBSTITUTE(טבלה1[[#This Row],[עמודה56]],"$",""))</f>
        <v>50</v>
      </c>
      <c r="U344" s="38">
        <f>VALUE(SUBSTITUTE(טבלה1[[#This Row],[עמודה57]],"$",""))</f>
        <v>99</v>
      </c>
      <c r="V344" s="38" t="str">
        <f>IF(טבלה1[[#This Row],[עמודה58]]&gt;30,"Yes","No")</f>
        <v>Yes</v>
      </c>
    </row>
    <row r="345" spans="1:22" x14ac:dyDescent="0.15">
      <c r="A345" s="32" t="s">
        <v>887</v>
      </c>
      <c r="B345" s="39" t="s">
        <v>888</v>
      </c>
      <c r="C345" s="39" t="s">
        <v>361</v>
      </c>
      <c r="D345" s="40">
        <v>5000</v>
      </c>
      <c r="E345" s="39" t="s">
        <v>33</v>
      </c>
      <c r="F345" s="39" t="s">
        <v>29</v>
      </c>
      <c r="G345" s="36" t="str">
        <f t="shared" si="5"/>
        <v>Low</v>
      </c>
      <c r="H345" s="41">
        <v>0.2</v>
      </c>
      <c r="I345" s="11" t="str" cm="1">
        <f t="array" ref="I345">INDEX(_xlfn.TEXTSPLIT(טבלה1[[#This Row],[עמודה2]],","),1)</f>
        <v>Downey</v>
      </c>
      <c r="J345" s="12" t="str" cm="1">
        <f t="array" ref="J345">INDEX(_xlfn.TEXTSPLIT(טבלה1[[#This Row],[עמודה2]],","),2)</f>
        <v xml:space="preserve"> CA</v>
      </c>
      <c r="K345" s="43" t="str">
        <f>_xlfn.CONCAT(טבלה1[[#This Row],[AI_Companies]]," ",טבלה1[[#This Row],[עמודה1]])</f>
        <v>Vivus https://www.vivus.tech/</v>
      </c>
      <c r="L345" s="28">
        <v>10</v>
      </c>
      <c r="M345" s="28" t="str">
        <f>IF(טבלה1[[#This Row],[עמודה53]]&gt;2000,"Yes","No")</f>
        <v>No</v>
      </c>
      <c r="N345" s="28">
        <v>49</v>
      </c>
      <c r="O345" s="28">
        <f>AVERAGE(טבלה1[[#This Row],[עמודה52]:[עמודה53]])</f>
        <v>5.5</v>
      </c>
      <c r="P345" s="28" t="str">
        <f>IF(טבלה1[[#This Row],[עמודה4]]="&lt; $25 / hr","0$ - $25 / hr",טבלה1[[#This Row],[עמודה4]])</f>
        <v>$100 - $149 / hr</v>
      </c>
      <c r="Q345" s="12" t="str" cm="1">
        <f t="array" ref="Q345">INDEX(_xlfn.TEXTSPLIT(טבלה1[[#This Row],[עמודה55]],"-"),1)</f>
        <v xml:space="preserve">$100 </v>
      </c>
      <c r="R345" s="21" t="str" cm="1">
        <f t="array" ref="R345">INDEX(_xlfn.TEXTSPLIT(INDEX(_xlfn.TEXTSPLIT(טבלה1[[#This Row],[עמודה55]],"-"),2),"/"),1)</f>
        <v xml:space="preserve"> $149 </v>
      </c>
      <c r="S345" s="28">
        <f>AVERAGE(טבלה1[[#This Row],[עמודה59]:[עמודה60]])</f>
        <v>124.5</v>
      </c>
      <c r="T345" s="31">
        <f>VALUE(SUBSTITUTE(טבלה1[[#This Row],[עמודה56]],"$",""))</f>
        <v>100</v>
      </c>
      <c r="U345" s="31">
        <f>VALUE(SUBSTITUTE(טבלה1[[#This Row],[עמודה57]],"$",""))</f>
        <v>149</v>
      </c>
      <c r="V345" s="31" t="str">
        <f>IF(טבלה1[[#This Row],[עמודה58]]&gt;30,"Yes","No")</f>
        <v>Yes</v>
      </c>
    </row>
    <row r="346" spans="1:22" x14ac:dyDescent="0.15">
      <c r="A346" s="32" t="s">
        <v>889</v>
      </c>
      <c r="B346" s="33" t="s">
        <v>890</v>
      </c>
      <c r="C346" s="33" t="s">
        <v>891</v>
      </c>
      <c r="D346" s="44">
        <v>50000</v>
      </c>
      <c r="E346" s="33" t="s">
        <v>4</v>
      </c>
      <c r="F346" s="33" t="s">
        <v>10</v>
      </c>
      <c r="G346" s="36" t="str">
        <f t="shared" si="5"/>
        <v>Low</v>
      </c>
      <c r="H346" s="34">
        <v>0.1</v>
      </c>
      <c r="I346" s="11" t="str" cm="1">
        <f t="array" ref="I346">INDEX(_xlfn.TEXTSPLIT(טבלה1[[#This Row],[עמודה2]],","),1)</f>
        <v>Pune</v>
      </c>
      <c r="J346" s="12" t="str" cm="1">
        <f t="array" ref="J346">INDEX(_xlfn.TEXTSPLIT(טבלה1[[#This Row],[עמודה2]],","),2)</f>
        <v xml:space="preserve"> India</v>
      </c>
      <c r="K346" s="37" t="str">
        <f>_xlfn.CONCAT(טבלה1[[#This Row],[AI_Companies]]," ",טבלה1[[#This Row],[עמודה1]])</f>
        <v>TurnkeyTechSolutions https://www.turnkey.work/#services</v>
      </c>
      <c r="L346" s="36">
        <v>50</v>
      </c>
      <c r="M346" s="36" t="str">
        <f>IF(טבלה1[[#This Row],[עמודה53]]&gt;2000,"Yes","No")</f>
        <v>No</v>
      </c>
      <c r="N346" s="36">
        <v>249</v>
      </c>
      <c r="O346" s="36">
        <f>AVERAGE(טבלה1[[#This Row],[עמודה52]:[עמודה53]])</f>
        <v>29.5</v>
      </c>
      <c r="P346" s="36" t="str">
        <f>IF(טבלה1[[#This Row],[עמודה4]]="&lt; $25 / hr","0$ - $25 / hr",טבלה1[[#This Row],[עמודה4]])</f>
        <v>$25 - $49 / hr</v>
      </c>
      <c r="Q346" s="12" t="str" cm="1">
        <f t="array" ref="Q346">INDEX(_xlfn.TEXTSPLIT(טבלה1[[#This Row],[עמודה55]],"-"),1)</f>
        <v xml:space="preserve">$25 </v>
      </c>
      <c r="R346" s="21" t="str" cm="1">
        <f t="array" ref="R346">INDEX(_xlfn.TEXTSPLIT(INDEX(_xlfn.TEXTSPLIT(טבלה1[[#This Row],[עמודה55]],"-"),2),"/"),1)</f>
        <v xml:space="preserve"> $49 </v>
      </c>
      <c r="S346" s="36">
        <f>AVERAGE(טבלה1[[#This Row],[עמודה59]:[עמודה60]])</f>
        <v>37</v>
      </c>
      <c r="T346" s="38">
        <f>VALUE(SUBSTITUTE(טבלה1[[#This Row],[עמודה56]],"$",""))</f>
        <v>25</v>
      </c>
      <c r="U346" s="38">
        <f>VALUE(SUBSTITUTE(טבלה1[[#This Row],[עמודה57]],"$",""))</f>
        <v>49</v>
      </c>
      <c r="V346" s="38" t="str">
        <f>IF(טבלה1[[#This Row],[עמודה58]]&gt;30,"Yes","No")</f>
        <v>Yes</v>
      </c>
    </row>
    <row r="347" spans="1:22" x14ac:dyDescent="0.15">
      <c r="A347" s="32" t="s">
        <v>892</v>
      </c>
      <c r="B347" s="39" t="s">
        <v>893</v>
      </c>
      <c r="C347" s="39" t="s">
        <v>546</v>
      </c>
      <c r="D347" s="40">
        <v>1000</v>
      </c>
      <c r="E347" s="39" t="s">
        <v>9</v>
      </c>
      <c r="F347" s="39" t="s">
        <v>117</v>
      </c>
      <c r="G347" s="36" t="str">
        <f t="shared" si="5"/>
        <v>Low</v>
      </c>
      <c r="H347" s="41">
        <v>0.1</v>
      </c>
      <c r="I347" s="11" t="str" cm="1">
        <f t="array" ref="I347">INDEX(_xlfn.TEXTSPLIT(טבלה1[[#This Row],[עמודה2]],","),1)</f>
        <v>Zug</v>
      </c>
      <c r="J347" s="12" t="str" cm="1">
        <f t="array" ref="J347">INDEX(_xlfn.TEXTSPLIT(טבלה1[[#This Row],[עמודה2]],","),2)</f>
        <v xml:space="preserve"> Switzerland</v>
      </c>
      <c r="K347" s="43" t="str">
        <f>_xlfn.CONCAT(טבלה1[[#This Row],[AI_Companies]]," ",טבלה1[[#This Row],[עמודה1]])</f>
        <v>Rocketlab https://www.rocketlab.ch/en</v>
      </c>
      <c r="L347" s="28">
        <v>2</v>
      </c>
      <c r="M347" s="28" t="str">
        <f>IF(טבלה1[[#This Row],[עמודה53]]&gt;2000,"Yes","No")</f>
        <v>No</v>
      </c>
      <c r="N347" s="28">
        <v>9</v>
      </c>
      <c r="O347" s="28">
        <f>AVERAGE(טבלה1[[#This Row],[עמודה52]:[עמודה53]])</f>
        <v>149.5</v>
      </c>
      <c r="P347" s="28" t="str">
        <f>IF(טבלה1[[#This Row],[עמודה4]]="&lt; $25 / hr","0$ - $25 / hr",טבלה1[[#This Row],[עמודה4]])</f>
        <v>Undisclosed</v>
      </c>
      <c r="Q347" s="12" t="str" cm="1">
        <f t="array" ref="Q347">INDEX(_xlfn.TEXTSPLIT(טבלה1[[#This Row],[עמודה55]],"-"),1)</f>
        <v>Undisclosed</v>
      </c>
      <c r="R347" s="21" t="e" cm="1">
        <f t="array" ref="R347">INDEX(_xlfn.TEXTSPLIT(INDEX(_xlfn.TEXTSPLIT(טבלה1[[#This Row],[עמודה55]],"-"),2),"/"),1)</f>
        <v>#REF!</v>
      </c>
      <c r="S347" s="28" t="e">
        <f>AVERAGE(טבלה1[[#This Row],[עמודה59]:[עמודה60]])</f>
        <v>#VALUE!</v>
      </c>
      <c r="T347" s="31" t="e">
        <f>VALUE(SUBSTITUTE(טבלה1[[#This Row],[עמודה56]],"$",""))</f>
        <v>#VALUE!</v>
      </c>
      <c r="U347" s="31" t="e">
        <f>VALUE(SUBSTITUTE(טבלה1[[#This Row],[עמודה57]],"$",""))</f>
        <v>#REF!</v>
      </c>
      <c r="V347" s="31" t="e">
        <f>IF(טבלה1[[#This Row],[עמודה58]]&gt;30,"Yes","No")</f>
        <v>#VALUE!</v>
      </c>
    </row>
    <row r="348" spans="1:22" x14ac:dyDescent="0.15">
      <c r="A348" s="32" t="s">
        <v>894</v>
      </c>
      <c r="B348" s="33" t="s">
        <v>895</v>
      </c>
      <c r="C348" s="33" t="s">
        <v>896</v>
      </c>
      <c r="D348" s="44">
        <v>1000</v>
      </c>
      <c r="E348" s="33" t="s">
        <v>9</v>
      </c>
      <c r="F348" s="33" t="s">
        <v>560</v>
      </c>
      <c r="G348" s="36" t="str">
        <f t="shared" si="5"/>
        <v>Low</v>
      </c>
      <c r="H348" s="34">
        <v>0.3</v>
      </c>
      <c r="I348" s="11" t="str" cm="1">
        <f t="array" ref="I348">INDEX(_xlfn.TEXTSPLIT(טבלה1[[#This Row],[עמודה2]],","),1)</f>
        <v>Chicago</v>
      </c>
      <c r="J348" s="12" t="str" cm="1">
        <f t="array" ref="J348">INDEX(_xlfn.TEXTSPLIT(טבלה1[[#This Row],[עמודה2]],","),2)</f>
        <v xml:space="preserve"> IL</v>
      </c>
      <c r="K348" s="37" t="str">
        <f>_xlfn.CONCAT(טבלה1[[#This Row],[AI_Companies]]," ",טבלה1[[#This Row],[עמודה1]])</f>
        <v>Varfix https://varfix.ai/</v>
      </c>
      <c r="L348" s="36" t="s">
        <v>560</v>
      </c>
      <c r="M348" s="36" t="str">
        <f>IF(טבלה1[[#This Row],[עמודה53]]&gt;2000,"Yes","No")</f>
        <v>No</v>
      </c>
      <c r="N348" s="36"/>
      <c r="O348" s="36">
        <f>AVERAGE(טבלה1[[#This Row],[עמודה52]:[עמודה53]])</f>
        <v>5.5</v>
      </c>
      <c r="P348" s="36" t="str">
        <f>IF(טבלה1[[#This Row],[עמודה4]]="&lt; $25 / hr","0$ - $25 / hr",טבלה1[[#This Row],[עמודה4]])</f>
        <v>$50 - $99 / hr</v>
      </c>
      <c r="Q348" s="12" t="str" cm="1">
        <f t="array" ref="Q348">INDEX(_xlfn.TEXTSPLIT(טבלה1[[#This Row],[עמודה55]],"-"),1)</f>
        <v xml:space="preserve">$50 </v>
      </c>
      <c r="R348" s="21" t="str" cm="1">
        <f t="array" ref="R348">INDEX(_xlfn.TEXTSPLIT(INDEX(_xlfn.TEXTSPLIT(טבלה1[[#This Row],[עמודה55]],"-"),2),"/"),1)</f>
        <v xml:space="preserve"> $99 </v>
      </c>
      <c r="S348" s="36">
        <f>AVERAGE(טבלה1[[#This Row],[עמודה59]:[עמודה60]])</f>
        <v>74.5</v>
      </c>
      <c r="T348" s="38">
        <f>VALUE(SUBSTITUTE(טבלה1[[#This Row],[עמודה56]],"$",""))</f>
        <v>50</v>
      </c>
      <c r="U348" s="38">
        <f>VALUE(SUBSTITUTE(טבלה1[[#This Row],[עמודה57]],"$",""))</f>
        <v>99</v>
      </c>
      <c r="V348" s="38" t="str">
        <f>IF(טבלה1[[#This Row],[עמודה58]]&gt;30,"Yes","No")</f>
        <v>Yes</v>
      </c>
    </row>
    <row r="349" spans="1:22" x14ac:dyDescent="0.15">
      <c r="A349" s="32" t="s">
        <v>897</v>
      </c>
      <c r="B349" s="39" t="s">
        <v>898</v>
      </c>
      <c r="C349" s="39" t="s">
        <v>899</v>
      </c>
      <c r="D349" s="40">
        <v>5000</v>
      </c>
      <c r="E349" s="39" t="s">
        <v>14</v>
      </c>
      <c r="F349" s="39" t="s">
        <v>29</v>
      </c>
      <c r="G349" s="36" t="str">
        <f t="shared" si="5"/>
        <v>Low</v>
      </c>
      <c r="H349" s="41">
        <v>0.1</v>
      </c>
      <c r="I349" s="11" t="str" cm="1">
        <f t="array" ref="I349">INDEX(_xlfn.TEXTSPLIT(טבלה1[[#This Row],[עמודה2]],","),1)</f>
        <v>Spring</v>
      </c>
      <c r="J349" s="12" t="str" cm="1">
        <f t="array" ref="J349">INDEX(_xlfn.TEXTSPLIT(טבלה1[[#This Row],[עמודה2]],","),2)</f>
        <v xml:space="preserve"> TX</v>
      </c>
      <c r="K349" s="43" t="str">
        <f>_xlfn.CONCAT(טבלה1[[#This Row],[AI_Companies]]," ",טבלה1[[#This Row],[עמודה1]])</f>
        <v>SnowDataScience http://snowdatascience.org</v>
      </c>
      <c r="L349" s="28">
        <v>10</v>
      </c>
      <c r="M349" s="28" t="str">
        <f>IF(טבלה1[[#This Row],[עמודה53]]&gt;2000,"Yes","No")</f>
        <v>No</v>
      </c>
      <c r="N349" s="28">
        <v>49</v>
      </c>
      <c r="O349" s="28" t="e">
        <f>AVERAGE(טבלה1[[#This Row],[עמודה52]:[עמודה53]])</f>
        <v>#DIV/0!</v>
      </c>
      <c r="P349" s="28" t="str">
        <f>IF(טבלה1[[#This Row],[עמודה4]]="&lt; $25 / hr","0$ - $25 / hr",טבלה1[[#This Row],[עמודה4]])</f>
        <v>$50 - $99 / hr</v>
      </c>
      <c r="Q349" s="12" t="str" cm="1">
        <f t="array" ref="Q349">INDEX(_xlfn.TEXTSPLIT(טבלה1[[#This Row],[עמודה55]],"-"),1)</f>
        <v xml:space="preserve">$50 </v>
      </c>
      <c r="R349" s="21" t="str" cm="1">
        <f t="array" ref="R349">INDEX(_xlfn.TEXTSPLIT(INDEX(_xlfn.TEXTSPLIT(טבלה1[[#This Row],[עמודה55]],"-"),2),"/"),1)</f>
        <v xml:space="preserve"> $99 </v>
      </c>
      <c r="S349" s="28">
        <f>AVERAGE(טבלה1[[#This Row],[עמודה59]:[עמודה60]])</f>
        <v>74.5</v>
      </c>
      <c r="T349" s="31">
        <f>VALUE(SUBSTITUTE(טבלה1[[#This Row],[עמודה56]],"$",""))</f>
        <v>50</v>
      </c>
      <c r="U349" s="31">
        <f>VALUE(SUBSTITUTE(טבלה1[[#This Row],[עמודה57]],"$",""))</f>
        <v>99</v>
      </c>
      <c r="V349" s="31" t="str">
        <f>IF(טבלה1[[#This Row],[עמודה58]]&gt;30,"Yes","No")</f>
        <v>Yes</v>
      </c>
    </row>
    <row r="350" spans="1:22" x14ac:dyDescent="0.15">
      <c r="A350" s="32" t="s">
        <v>900</v>
      </c>
      <c r="B350" s="33" t="s">
        <v>901</v>
      </c>
      <c r="C350" s="33" t="s">
        <v>8</v>
      </c>
      <c r="D350" s="44">
        <v>10000</v>
      </c>
      <c r="E350" s="33" t="s">
        <v>21</v>
      </c>
      <c r="F350" s="33" t="s">
        <v>29</v>
      </c>
      <c r="G350" s="36" t="str">
        <f t="shared" si="5"/>
        <v>Low</v>
      </c>
      <c r="H350" s="34">
        <v>0.1</v>
      </c>
      <c r="I350" s="11" t="str" cm="1">
        <f t="array" ref="I350">INDEX(_xlfn.TEXTSPLIT(טבלה1[[#This Row],[עמודה2]],","),1)</f>
        <v>Malabe</v>
      </c>
      <c r="J350" s="12" t="str" cm="1">
        <f t="array" ref="J350">INDEX(_xlfn.TEXTSPLIT(טבלה1[[#This Row],[עמודה2]],","),2)</f>
        <v xml:space="preserve"> Sri Lanka</v>
      </c>
      <c r="K350" s="37" t="str">
        <f>_xlfn.CONCAT(טבלה1[[#This Row],[AI_Companies]]," ",טבלה1[[#This Row],[עמודה1]])</f>
        <v>SuntechInformationTechnologies(Pvt)Ltd.-Save50%costonyournextproject,whilemaintaininghighquality http://www.suntechit.lk</v>
      </c>
      <c r="L350" s="36">
        <v>10</v>
      </c>
      <c r="M350" s="36" t="str">
        <f>IF(טבלה1[[#This Row],[עמודה53]]&gt;2000,"Yes","No")</f>
        <v>No</v>
      </c>
      <c r="N350" s="36">
        <v>49</v>
      </c>
      <c r="O350" s="36">
        <f>AVERAGE(טבלה1[[#This Row],[עמודה52]:[עמודה53]])</f>
        <v>29.5</v>
      </c>
      <c r="P350" s="36" t="str">
        <f>IF(טבלה1[[#This Row],[עמודה4]]="&lt; $25 / hr","0$ - $25 / hr",טבלה1[[#This Row],[עמודה4]])</f>
        <v>0$ - $25 / hr</v>
      </c>
      <c r="Q350" s="12" t="str" cm="1">
        <f t="array" ref="Q350">INDEX(_xlfn.TEXTSPLIT(טבלה1[[#This Row],[עמודה55]],"-"),1)</f>
        <v xml:space="preserve">0$ </v>
      </c>
      <c r="R350" s="21" t="str" cm="1">
        <f t="array" ref="R350">INDEX(_xlfn.TEXTSPLIT(INDEX(_xlfn.TEXTSPLIT(טבלה1[[#This Row],[עמודה55]],"-"),2),"/"),1)</f>
        <v xml:space="preserve"> $25 </v>
      </c>
      <c r="S350" s="36">
        <f>AVERAGE(טבלה1[[#This Row],[עמודה59]:[עמודה60]])</f>
        <v>12.5</v>
      </c>
      <c r="T350" s="38">
        <f>VALUE(SUBSTITUTE(טבלה1[[#This Row],[עמודה56]],"$",""))</f>
        <v>0</v>
      </c>
      <c r="U350" s="38">
        <f>VALUE(SUBSTITUTE(טבלה1[[#This Row],[עמודה57]],"$",""))</f>
        <v>25</v>
      </c>
      <c r="V350" s="38" t="str">
        <f>IF(טבלה1[[#This Row],[עמודה58]]&gt;30,"Yes","No")</f>
        <v>No</v>
      </c>
    </row>
    <row r="351" spans="1:22" x14ac:dyDescent="0.15">
      <c r="A351" s="32" t="s">
        <v>902</v>
      </c>
      <c r="B351" s="39" t="s">
        <v>903</v>
      </c>
      <c r="C351" s="39" t="s">
        <v>904</v>
      </c>
      <c r="D351" s="40">
        <v>1000</v>
      </c>
      <c r="E351" s="39" t="s">
        <v>9</v>
      </c>
      <c r="F351" s="39" t="s">
        <v>117</v>
      </c>
      <c r="G351" s="36" t="str">
        <f t="shared" si="5"/>
        <v>Low</v>
      </c>
      <c r="H351" s="41">
        <v>0.2</v>
      </c>
      <c r="I351" s="11" t="str" cm="1">
        <f t="array" ref="I351">INDEX(_xlfn.TEXTSPLIT(טבלה1[[#This Row],[עמודה2]],","),1)</f>
        <v>Austin</v>
      </c>
      <c r="J351" s="12" t="str" cm="1">
        <f t="array" ref="J351">INDEX(_xlfn.TEXTSPLIT(טבלה1[[#This Row],[עמודה2]],","),2)</f>
        <v xml:space="preserve"> TX</v>
      </c>
      <c r="K351" s="43" t="str">
        <f>_xlfn.CONCAT(טבלה1[[#This Row],[AI_Companies]]," ",טבלה1[[#This Row],[עמודה1]])</f>
        <v>CodesmenLLC https://codesmendev.com/</v>
      </c>
      <c r="L351" s="28">
        <v>2</v>
      </c>
      <c r="M351" s="28" t="str">
        <f>IF(טבלה1[[#This Row],[עמודה53]]&gt;2000,"Yes","No")</f>
        <v>No</v>
      </c>
      <c r="N351" s="28">
        <v>9</v>
      </c>
      <c r="O351" s="28">
        <f>AVERAGE(טבלה1[[#This Row],[עמודה52]:[עמודה53]])</f>
        <v>29.5</v>
      </c>
      <c r="P351" s="28" t="str">
        <f>IF(טבלה1[[#This Row],[עמודה4]]="&lt; $25 / hr","0$ - $25 / hr",טבלה1[[#This Row],[עמודה4]])</f>
        <v>$100 - $149 / hr</v>
      </c>
      <c r="Q351" s="12" t="str" cm="1">
        <f t="array" ref="Q351">INDEX(_xlfn.TEXTSPLIT(טבלה1[[#This Row],[עמודה55]],"-"),1)</f>
        <v xml:space="preserve">$100 </v>
      </c>
      <c r="R351" s="21" t="str" cm="1">
        <f t="array" ref="R351">INDEX(_xlfn.TEXTSPLIT(INDEX(_xlfn.TEXTSPLIT(טבלה1[[#This Row],[עמודה55]],"-"),2),"/"),1)</f>
        <v xml:space="preserve"> $149 </v>
      </c>
      <c r="S351" s="28">
        <f>AVERAGE(טבלה1[[#This Row],[עמודה59]:[עמודה60]])</f>
        <v>124.5</v>
      </c>
      <c r="T351" s="31">
        <f>VALUE(SUBSTITUTE(טבלה1[[#This Row],[עמודה56]],"$",""))</f>
        <v>100</v>
      </c>
      <c r="U351" s="31">
        <f>VALUE(SUBSTITUTE(טבלה1[[#This Row],[עמודה57]],"$",""))</f>
        <v>149</v>
      </c>
      <c r="V351" s="31" t="str">
        <f>IF(טבלה1[[#This Row],[עמודה58]]&gt;30,"Yes","No")</f>
        <v>Yes</v>
      </c>
    </row>
    <row r="352" spans="1:22" x14ac:dyDescent="0.15">
      <c r="A352" s="32" t="s">
        <v>905</v>
      </c>
      <c r="B352" s="33" t="s">
        <v>906</v>
      </c>
      <c r="C352" s="33" t="s">
        <v>159</v>
      </c>
      <c r="D352" s="44">
        <v>5000</v>
      </c>
      <c r="E352" s="33" t="s">
        <v>14</v>
      </c>
      <c r="F352" s="33" t="s">
        <v>10</v>
      </c>
      <c r="G352" s="36" t="str">
        <f t="shared" si="5"/>
        <v>Low</v>
      </c>
      <c r="H352" s="34">
        <v>0.15</v>
      </c>
      <c r="I352" s="11" t="str" cm="1">
        <f t="array" ref="I352">INDEX(_xlfn.TEXTSPLIT(טבלה1[[#This Row],[עמודה2]],","),1)</f>
        <v>Englewood</v>
      </c>
      <c r="J352" s="12" t="str" cm="1">
        <f t="array" ref="J352">INDEX(_xlfn.TEXTSPLIT(טבלה1[[#This Row],[עמודה2]],","),2)</f>
        <v xml:space="preserve"> CO</v>
      </c>
      <c r="K352" s="37" t="str">
        <f>_xlfn.CONCAT(טבלה1[[#This Row],[AI_Companies]]," ",טבלה1[[#This Row],[עמודה1]])</f>
        <v>Elasticis https://elasticis.com</v>
      </c>
      <c r="L352" s="36">
        <v>50</v>
      </c>
      <c r="M352" s="36" t="str">
        <f>IF(טבלה1[[#This Row],[עמודה53]]&gt;2000,"Yes","No")</f>
        <v>No</v>
      </c>
      <c r="N352" s="36">
        <v>249</v>
      </c>
      <c r="O352" s="36">
        <f>AVERAGE(טבלה1[[#This Row],[עמודה52]:[עמודה53]])</f>
        <v>5.5</v>
      </c>
      <c r="P352" s="36" t="str">
        <f>IF(טבלה1[[#This Row],[עמודה4]]="&lt; $25 / hr","0$ - $25 / hr",טבלה1[[#This Row],[עמודה4]])</f>
        <v>$50 - $99 / hr</v>
      </c>
      <c r="Q352" s="12" t="str" cm="1">
        <f t="array" ref="Q352">INDEX(_xlfn.TEXTSPLIT(טבלה1[[#This Row],[עמודה55]],"-"),1)</f>
        <v xml:space="preserve">$50 </v>
      </c>
      <c r="R352" s="21" t="str" cm="1">
        <f t="array" ref="R352">INDEX(_xlfn.TEXTSPLIT(INDEX(_xlfn.TEXTSPLIT(טבלה1[[#This Row],[עמודה55]],"-"),2),"/"),1)</f>
        <v xml:space="preserve"> $99 </v>
      </c>
      <c r="S352" s="36">
        <f>AVERAGE(טבלה1[[#This Row],[עמודה59]:[עמודה60]])</f>
        <v>74.5</v>
      </c>
      <c r="T352" s="38">
        <f>VALUE(SUBSTITUTE(טבלה1[[#This Row],[עמודה56]],"$",""))</f>
        <v>50</v>
      </c>
      <c r="U352" s="38">
        <f>VALUE(SUBSTITUTE(טבלה1[[#This Row],[עמודה57]],"$",""))</f>
        <v>99</v>
      </c>
      <c r="V352" s="38" t="str">
        <f>IF(טבלה1[[#This Row],[עמודה58]]&gt;30,"Yes","No")</f>
        <v>Yes</v>
      </c>
    </row>
    <row r="353" spans="1:22" x14ac:dyDescent="0.15">
      <c r="A353" s="32" t="s">
        <v>907</v>
      </c>
      <c r="B353" s="39" t="s">
        <v>908</v>
      </c>
      <c r="C353" s="39" t="s">
        <v>909</v>
      </c>
      <c r="D353" s="40">
        <v>1000</v>
      </c>
      <c r="E353" s="39" t="s">
        <v>33</v>
      </c>
      <c r="F353" s="39" t="s">
        <v>117</v>
      </c>
      <c r="G353" s="36" t="str">
        <f t="shared" si="5"/>
        <v>Low</v>
      </c>
      <c r="H353" s="41">
        <v>0.1</v>
      </c>
      <c r="I353" s="11" t="str" cm="1">
        <f t="array" ref="I353">INDEX(_xlfn.TEXTSPLIT(טבלה1[[#This Row],[עמודה2]],","),1)</f>
        <v>Hanoi</v>
      </c>
      <c r="J353" s="12" t="str" cm="1">
        <f t="array" ref="J353">INDEX(_xlfn.TEXTSPLIT(טבלה1[[#This Row],[עמודה2]],","),2)</f>
        <v xml:space="preserve"> Vietnam</v>
      </c>
      <c r="K353" s="43" t="str">
        <f>_xlfn.CONCAT(טבלה1[[#This Row],[AI_Companies]]," ",טבלה1[[#This Row],[עמודה1]])</f>
        <v>HuviTek https://www.huvitek.com/</v>
      </c>
      <c r="L353" s="28">
        <v>2</v>
      </c>
      <c r="M353" s="28" t="str">
        <f>IF(טבלה1[[#This Row],[עמודה53]]&gt;2000,"Yes","No")</f>
        <v>No</v>
      </c>
      <c r="N353" s="28">
        <v>9</v>
      </c>
      <c r="O353" s="28">
        <f>AVERAGE(טבלה1[[#This Row],[עמודה52]:[עמודה53]])</f>
        <v>149.5</v>
      </c>
      <c r="P353" s="28" t="str">
        <f>IF(טבלה1[[#This Row],[עמודה4]]="&lt; $25 / hr","0$ - $25 / hr",טבלה1[[#This Row],[עמודה4]])</f>
        <v>0$ - $25 / hr</v>
      </c>
      <c r="Q353" s="12" t="str" cm="1">
        <f t="array" ref="Q353">INDEX(_xlfn.TEXTSPLIT(טבלה1[[#This Row],[עמודה55]],"-"),1)</f>
        <v xml:space="preserve">0$ </v>
      </c>
      <c r="R353" s="21" t="str" cm="1">
        <f t="array" ref="R353">INDEX(_xlfn.TEXTSPLIT(INDEX(_xlfn.TEXTSPLIT(טבלה1[[#This Row],[עמודה55]],"-"),2),"/"),1)</f>
        <v xml:space="preserve"> $25 </v>
      </c>
      <c r="S353" s="28">
        <f>AVERAGE(טבלה1[[#This Row],[עמודה59]:[עמודה60]])</f>
        <v>12.5</v>
      </c>
      <c r="T353" s="31">
        <f>VALUE(SUBSTITUTE(טבלה1[[#This Row],[עמודה56]],"$",""))</f>
        <v>0</v>
      </c>
      <c r="U353" s="31">
        <f>VALUE(SUBSTITUTE(טבלה1[[#This Row],[עמודה57]],"$",""))</f>
        <v>25</v>
      </c>
      <c r="V353" s="31" t="str">
        <f>IF(טבלה1[[#This Row],[עמודה58]]&gt;30,"Yes","No")</f>
        <v>No</v>
      </c>
    </row>
    <row r="354" spans="1:22" x14ac:dyDescent="0.15">
      <c r="A354" s="32" t="s">
        <v>910</v>
      </c>
      <c r="B354" s="33" t="s">
        <v>911</v>
      </c>
      <c r="C354" s="33" t="s">
        <v>126</v>
      </c>
      <c r="D354" s="44">
        <v>10000</v>
      </c>
      <c r="E354" s="33" t="s">
        <v>9</v>
      </c>
      <c r="F354" s="33" t="s">
        <v>10</v>
      </c>
      <c r="G354" s="36" t="str">
        <f t="shared" si="5"/>
        <v>Low</v>
      </c>
      <c r="H354" s="34">
        <v>0.1</v>
      </c>
      <c r="I354" s="11" t="str" cm="1">
        <f t="array" ref="I354">INDEX(_xlfn.TEXTSPLIT(טבלה1[[#This Row],[עמודה2]],","),1)</f>
        <v>Epping</v>
      </c>
      <c r="J354" s="12" t="str" cm="1">
        <f t="array" ref="J354">INDEX(_xlfn.TEXTSPLIT(טבלה1[[#This Row],[עמודה2]],","),2)</f>
        <v xml:space="preserve"> Australia</v>
      </c>
      <c r="K354" s="37" t="str">
        <f>_xlfn.CONCAT(טבלה1[[#This Row],[AI_Companies]]," ",טבלה1[[#This Row],[עמודה1]])</f>
        <v>ECDIGITAL https://ecdigital.com.au</v>
      </c>
      <c r="L354" s="36">
        <v>50</v>
      </c>
      <c r="M354" s="36" t="str">
        <f>IF(טבלה1[[#This Row],[עמודה53]]&gt;2000,"Yes","No")</f>
        <v>No</v>
      </c>
      <c r="N354" s="36">
        <v>249</v>
      </c>
      <c r="O354" s="36">
        <f>AVERAGE(טבלה1[[#This Row],[עמודה52]:[עמודה53]])</f>
        <v>5.5</v>
      </c>
      <c r="P354" s="36" t="str">
        <f>IF(טבלה1[[#This Row],[עמודה4]]="&lt; $25 / hr","0$ - $25 / hr",טבלה1[[#This Row],[עמודה4]])</f>
        <v>$25 - $49 / hr</v>
      </c>
      <c r="Q354" s="12" t="str" cm="1">
        <f t="array" ref="Q354">INDEX(_xlfn.TEXTSPLIT(טבלה1[[#This Row],[עמודה55]],"-"),1)</f>
        <v xml:space="preserve">$25 </v>
      </c>
      <c r="R354" s="21" t="str" cm="1">
        <f t="array" ref="R354">INDEX(_xlfn.TEXTSPLIT(INDEX(_xlfn.TEXTSPLIT(טבלה1[[#This Row],[עמודה55]],"-"),2),"/"),1)</f>
        <v xml:space="preserve"> $49 </v>
      </c>
      <c r="S354" s="36">
        <f>AVERAGE(טבלה1[[#This Row],[עמודה59]:[עמודה60]])</f>
        <v>37</v>
      </c>
      <c r="T354" s="38">
        <f>VALUE(SUBSTITUTE(טבלה1[[#This Row],[עמודה56]],"$",""))</f>
        <v>25</v>
      </c>
      <c r="U354" s="38">
        <f>VALUE(SUBSTITUTE(טבלה1[[#This Row],[עמודה57]],"$",""))</f>
        <v>49</v>
      </c>
      <c r="V354" s="38" t="str">
        <f>IF(טבלה1[[#This Row],[עמודה58]]&gt;30,"Yes","No")</f>
        <v>Yes</v>
      </c>
    </row>
    <row r="355" spans="1:22" x14ac:dyDescent="0.15">
      <c r="A355" s="32" t="s">
        <v>912</v>
      </c>
      <c r="B355" s="39" t="s">
        <v>913</v>
      </c>
      <c r="C355" s="39" t="s">
        <v>159</v>
      </c>
      <c r="D355" s="39" t="s">
        <v>4</v>
      </c>
      <c r="E355" s="39" t="s">
        <v>14</v>
      </c>
      <c r="F355" s="39" t="s">
        <v>10</v>
      </c>
      <c r="G355" s="36" t="str">
        <f t="shared" si="5"/>
        <v>Low</v>
      </c>
      <c r="H355" s="41">
        <v>0.15</v>
      </c>
      <c r="I355" s="11" t="str" cm="1">
        <f t="array" ref="I355">INDEX(_xlfn.TEXTSPLIT(טבלה1[[#This Row],[עמודה2]],","),1)</f>
        <v>Amsterdam</v>
      </c>
      <c r="J355" s="12" t="str" cm="1">
        <f t="array" ref="J355">INDEX(_xlfn.TEXTSPLIT(טבלה1[[#This Row],[עמודה2]],","),2)</f>
        <v xml:space="preserve"> Netherlands</v>
      </c>
      <c r="K355" s="43" t="str">
        <f>_xlfn.CONCAT(טבלה1[[#This Row],[AI_Companies]]," ",טבלה1[[#This Row],[עמודה1]])</f>
        <v>Moqod|SoftwareDevelopment http://moqod.com</v>
      </c>
      <c r="L355" s="28">
        <v>50</v>
      </c>
      <c r="M355" s="28" t="str">
        <f>IF(טבלה1[[#This Row],[עמודה53]]&gt;2000,"Yes","No")</f>
        <v>No</v>
      </c>
      <c r="N355" s="28">
        <v>249</v>
      </c>
      <c r="O355" s="28">
        <f>AVERAGE(טבלה1[[#This Row],[עמודה52]:[עמודה53]])</f>
        <v>149.5</v>
      </c>
      <c r="P355" s="28" t="str">
        <f>IF(טבלה1[[#This Row],[עמודה4]]="&lt; $25 / hr","0$ - $25 / hr",טבלה1[[#This Row],[עמודה4]])</f>
        <v>$50 - $99 / hr</v>
      </c>
      <c r="Q355" s="12" t="str" cm="1">
        <f t="array" ref="Q355">INDEX(_xlfn.TEXTSPLIT(טבלה1[[#This Row],[עמודה55]],"-"),1)</f>
        <v xml:space="preserve">$50 </v>
      </c>
      <c r="R355" s="21" t="str" cm="1">
        <f t="array" ref="R355">INDEX(_xlfn.TEXTSPLIT(INDEX(_xlfn.TEXTSPLIT(טבלה1[[#This Row],[עמודה55]],"-"),2),"/"),1)</f>
        <v xml:space="preserve"> $99 </v>
      </c>
      <c r="S355" s="28">
        <f>AVERAGE(טבלה1[[#This Row],[עמודה59]:[עמודה60]])</f>
        <v>74.5</v>
      </c>
      <c r="T355" s="31">
        <f>VALUE(SUBSTITUTE(טבלה1[[#This Row],[עמודה56]],"$",""))</f>
        <v>50</v>
      </c>
      <c r="U355" s="31">
        <f>VALUE(SUBSTITUTE(טבלה1[[#This Row],[עמודה57]],"$",""))</f>
        <v>99</v>
      </c>
      <c r="V355" s="31" t="str">
        <f>IF(טבלה1[[#This Row],[עמודה58]]&gt;30,"Yes","No")</f>
        <v>Yes</v>
      </c>
    </row>
    <row r="356" spans="1:22" x14ac:dyDescent="0.15">
      <c r="A356" s="32" t="s">
        <v>914</v>
      </c>
      <c r="B356" s="33" t="s">
        <v>915</v>
      </c>
      <c r="C356" s="33" t="s">
        <v>916</v>
      </c>
      <c r="D356" s="44">
        <v>1000</v>
      </c>
      <c r="E356" s="33" t="s">
        <v>9</v>
      </c>
      <c r="F356" s="33" t="s">
        <v>29</v>
      </c>
      <c r="G356" s="36" t="str">
        <f t="shared" si="5"/>
        <v>Low</v>
      </c>
      <c r="H356" s="34">
        <v>0.1</v>
      </c>
      <c r="I356" s="11" t="str" cm="1">
        <f t="array" ref="I356">INDEX(_xlfn.TEXTSPLIT(טבלה1[[#This Row],[עמודה2]],","),1)</f>
        <v>Hanoi</v>
      </c>
      <c r="J356" s="12" t="str" cm="1">
        <f t="array" ref="J356">INDEX(_xlfn.TEXTSPLIT(טבלה1[[#This Row],[עמודה2]],","),2)</f>
        <v xml:space="preserve"> Vietnam</v>
      </c>
      <c r="K356" s="37" t="str">
        <f>_xlfn.CONCAT(טבלה1[[#This Row],[AI_Companies]]," ",טבלה1[[#This Row],[עמודה1]])</f>
        <v>OhioDigital https://ohio-digital.com/</v>
      </c>
      <c r="L356" s="36">
        <v>10</v>
      </c>
      <c r="M356" s="36" t="str">
        <f>IF(טבלה1[[#This Row],[עמודה53]]&gt;2000,"Yes","No")</f>
        <v>No</v>
      </c>
      <c r="N356" s="36">
        <v>49</v>
      </c>
      <c r="O356" s="36">
        <f>AVERAGE(טבלה1[[#This Row],[עמודה52]:[עמודה53]])</f>
        <v>149.5</v>
      </c>
      <c r="P356" s="36" t="str">
        <f>IF(טבלה1[[#This Row],[עמודה4]]="&lt; $25 / hr","0$ - $25 / hr",טבלה1[[#This Row],[עמודה4]])</f>
        <v>0$ - $25 / hr</v>
      </c>
      <c r="Q356" s="12" t="str" cm="1">
        <f t="array" ref="Q356">INDEX(_xlfn.TEXTSPLIT(טבלה1[[#This Row],[עמודה55]],"-"),1)</f>
        <v xml:space="preserve">0$ </v>
      </c>
      <c r="R356" s="21" t="str" cm="1">
        <f t="array" ref="R356">INDEX(_xlfn.TEXTSPLIT(INDEX(_xlfn.TEXTSPLIT(טבלה1[[#This Row],[עמודה55]],"-"),2),"/"),1)</f>
        <v xml:space="preserve"> $25 </v>
      </c>
      <c r="S356" s="36">
        <f>AVERAGE(טבלה1[[#This Row],[עמודה59]:[עמודה60]])</f>
        <v>12.5</v>
      </c>
      <c r="T356" s="38">
        <f>VALUE(SUBSTITUTE(טבלה1[[#This Row],[עמודה56]],"$",""))</f>
        <v>0</v>
      </c>
      <c r="U356" s="38">
        <f>VALUE(SUBSTITUTE(טבלה1[[#This Row],[עמודה57]],"$",""))</f>
        <v>25</v>
      </c>
      <c r="V356" s="38" t="str">
        <f>IF(טבלה1[[#This Row],[עמודה58]]&gt;30,"Yes","No")</f>
        <v>No</v>
      </c>
    </row>
    <row r="357" spans="1:22" x14ac:dyDescent="0.15">
      <c r="A357" s="32" t="s">
        <v>917</v>
      </c>
      <c r="B357" s="39" t="s">
        <v>918</v>
      </c>
      <c r="C357" s="39" t="s">
        <v>91</v>
      </c>
      <c r="D357" s="40">
        <v>1000</v>
      </c>
      <c r="E357" s="39" t="s">
        <v>14</v>
      </c>
      <c r="F357" s="39" t="s">
        <v>10</v>
      </c>
      <c r="G357" s="36" t="str">
        <f t="shared" si="5"/>
        <v>Low</v>
      </c>
      <c r="H357" s="41">
        <v>0.1</v>
      </c>
      <c r="I357" s="11" t="str" cm="1">
        <f t="array" ref="I357">INDEX(_xlfn.TEXTSPLIT(טבלה1[[#This Row],[עמודה2]],","),1)</f>
        <v>Colombo</v>
      </c>
      <c r="J357" s="12" t="str" cm="1">
        <f t="array" ref="J357">INDEX(_xlfn.TEXTSPLIT(טבלה1[[#This Row],[עמודה2]],","),2)</f>
        <v xml:space="preserve"> Sri Lanka</v>
      </c>
      <c r="K357" s="43" t="str">
        <f>_xlfn.CONCAT(טבלה1[[#This Row],[AI_Companies]]," ",טבלה1[[#This Row],[עמודה1]])</f>
        <v>ziphio https://ziphio.com</v>
      </c>
      <c r="L357" s="28">
        <v>50</v>
      </c>
      <c r="M357" s="28" t="str">
        <f>IF(טבלה1[[#This Row],[עמודה53]]&gt;2000,"Yes","No")</f>
        <v>No</v>
      </c>
      <c r="N357" s="28">
        <v>249</v>
      </c>
      <c r="O357" s="28">
        <f>AVERAGE(טבלה1[[#This Row],[עמודה52]:[עמודה53]])</f>
        <v>29.5</v>
      </c>
      <c r="P357" s="28" t="str">
        <f>IF(טבלה1[[#This Row],[עמודה4]]="&lt; $25 / hr","0$ - $25 / hr",טבלה1[[#This Row],[עמודה4]])</f>
        <v>$50 - $99 / hr</v>
      </c>
      <c r="Q357" s="12" t="str" cm="1">
        <f t="array" ref="Q357">INDEX(_xlfn.TEXTSPLIT(טבלה1[[#This Row],[עמודה55]],"-"),1)</f>
        <v xml:space="preserve">$50 </v>
      </c>
      <c r="R357" s="21" t="str" cm="1">
        <f t="array" ref="R357">INDEX(_xlfn.TEXTSPLIT(INDEX(_xlfn.TEXTSPLIT(טבלה1[[#This Row],[עמודה55]],"-"),2),"/"),1)</f>
        <v xml:space="preserve"> $99 </v>
      </c>
      <c r="S357" s="28">
        <f>AVERAGE(טבלה1[[#This Row],[עמודה59]:[עמודה60]])</f>
        <v>74.5</v>
      </c>
      <c r="T357" s="31">
        <f>VALUE(SUBSTITUTE(טבלה1[[#This Row],[עמודה56]],"$",""))</f>
        <v>50</v>
      </c>
      <c r="U357" s="31">
        <f>VALUE(SUBSTITUTE(טבלה1[[#This Row],[עמודה57]],"$",""))</f>
        <v>99</v>
      </c>
      <c r="V357" s="31" t="str">
        <f>IF(טבלה1[[#This Row],[עמודה58]]&gt;30,"Yes","No")</f>
        <v>Yes</v>
      </c>
    </row>
    <row r="358" spans="1:22" x14ac:dyDescent="0.15">
      <c r="A358" s="32" t="s">
        <v>919</v>
      </c>
      <c r="B358" s="33" t="s">
        <v>920</v>
      </c>
      <c r="C358" s="33" t="s">
        <v>921</v>
      </c>
      <c r="D358" s="44">
        <v>10000</v>
      </c>
      <c r="E358" s="33" t="s">
        <v>33</v>
      </c>
      <c r="F358" s="33" t="s">
        <v>29</v>
      </c>
      <c r="G358" s="36" t="str">
        <f t="shared" si="5"/>
        <v>Low</v>
      </c>
      <c r="H358" s="34">
        <v>0.2</v>
      </c>
      <c r="I358" s="11" t="str" cm="1">
        <f t="array" ref="I358">INDEX(_xlfn.TEXTSPLIT(טבלה1[[#This Row],[עמודה2]],","),1)</f>
        <v>Jaipur</v>
      </c>
      <c r="J358" s="12" t="str" cm="1">
        <f t="array" ref="J358">INDEX(_xlfn.TEXTSPLIT(טבלה1[[#This Row],[עמודה2]],","),2)</f>
        <v xml:space="preserve"> India</v>
      </c>
      <c r="K358" s="37" t="str">
        <f>_xlfn.CONCAT(טבלה1[[#This Row],[AI_Companies]]," ",טבלה1[[#This Row],[עמודה1]])</f>
        <v>AcentriaSoftware http://www.acentriasoftware.com</v>
      </c>
      <c r="L358" s="36">
        <v>10</v>
      </c>
      <c r="M358" s="36" t="str">
        <f>IF(טבלה1[[#This Row],[עמודה53]]&gt;2000,"Yes","No")</f>
        <v>No</v>
      </c>
      <c r="N358" s="36">
        <v>49</v>
      </c>
      <c r="O358" s="36">
        <f>AVERAGE(טבלה1[[#This Row],[עמודה52]:[עמודה53]])</f>
        <v>149.5</v>
      </c>
      <c r="P358" s="36" t="str">
        <f>IF(טבלה1[[#This Row],[עמודה4]]="&lt; $25 / hr","0$ - $25 / hr",טבלה1[[#This Row],[עמודה4]])</f>
        <v>0$ - $25 / hr</v>
      </c>
      <c r="Q358" s="12" t="str" cm="1">
        <f t="array" ref="Q358">INDEX(_xlfn.TEXTSPLIT(טבלה1[[#This Row],[עמודה55]],"-"),1)</f>
        <v xml:space="preserve">0$ </v>
      </c>
      <c r="R358" s="21" t="str" cm="1">
        <f t="array" ref="R358">INDEX(_xlfn.TEXTSPLIT(INDEX(_xlfn.TEXTSPLIT(טבלה1[[#This Row],[עמודה55]],"-"),2),"/"),1)</f>
        <v xml:space="preserve"> $25 </v>
      </c>
      <c r="S358" s="36">
        <f>AVERAGE(טבלה1[[#This Row],[עמודה59]:[עמודה60]])</f>
        <v>12.5</v>
      </c>
      <c r="T358" s="38">
        <f>VALUE(SUBSTITUTE(טבלה1[[#This Row],[עמודה56]],"$",""))</f>
        <v>0</v>
      </c>
      <c r="U358" s="38">
        <f>VALUE(SUBSTITUTE(טבלה1[[#This Row],[עמודה57]],"$",""))</f>
        <v>25</v>
      </c>
      <c r="V358" s="38" t="str">
        <f>IF(טבלה1[[#This Row],[עמודה58]]&gt;30,"Yes","No")</f>
        <v>No</v>
      </c>
    </row>
    <row r="359" spans="1:22" x14ac:dyDescent="0.15">
      <c r="A359" s="32" t="s">
        <v>922</v>
      </c>
      <c r="B359" s="39" t="s">
        <v>923</v>
      </c>
      <c r="C359" s="39" t="s">
        <v>69</v>
      </c>
      <c r="D359" s="40">
        <v>10000</v>
      </c>
      <c r="E359" s="39" t="s">
        <v>33</v>
      </c>
      <c r="F359" s="39" t="s">
        <v>29</v>
      </c>
      <c r="G359" s="36" t="str">
        <f t="shared" si="5"/>
        <v>Low</v>
      </c>
      <c r="H359" s="41">
        <v>0.2</v>
      </c>
      <c r="I359" s="11" t="str" cm="1">
        <f t="array" ref="I359">INDEX(_xlfn.TEXTSPLIT(טבלה1[[#This Row],[עמודה2]],","),1)</f>
        <v>Hannover</v>
      </c>
      <c r="J359" s="12" t="str" cm="1">
        <f t="array" ref="J359">INDEX(_xlfn.TEXTSPLIT(טבלה1[[#This Row],[עמודה2]],","),2)</f>
        <v xml:space="preserve"> Germany</v>
      </c>
      <c r="K359" s="43" t="str">
        <f>_xlfn.CONCAT(טבלה1[[#This Row],[AI_Companies]]," ",טבלה1[[#This Row],[עמודה1]])</f>
        <v>WelfLab https://welflab.com</v>
      </c>
      <c r="L359" s="28">
        <v>10</v>
      </c>
      <c r="M359" s="28" t="str">
        <f>IF(טבלה1[[#This Row],[עמודה53]]&gt;2000,"Yes","No")</f>
        <v>No</v>
      </c>
      <c r="N359" s="28">
        <v>49</v>
      </c>
      <c r="O359" s="28">
        <f>AVERAGE(טבלה1[[#This Row],[עמודה52]:[עמודה53]])</f>
        <v>29.5</v>
      </c>
      <c r="P359" s="28" t="str">
        <f>IF(טבלה1[[#This Row],[עמודה4]]="&lt; $25 / hr","0$ - $25 / hr",טבלה1[[#This Row],[עמודה4]])</f>
        <v>$25 - $49 / hr</v>
      </c>
      <c r="Q359" s="12" t="str" cm="1">
        <f t="array" ref="Q359">INDEX(_xlfn.TEXTSPLIT(טבלה1[[#This Row],[עמודה55]],"-"),1)</f>
        <v xml:space="preserve">$25 </v>
      </c>
      <c r="R359" s="21" t="str" cm="1">
        <f t="array" ref="R359">INDEX(_xlfn.TEXTSPLIT(INDEX(_xlfn.TEXTSPLIT(טבלה1[[#This Row],[עמודה55]],"-"),2),"/"),1)</f>
        <v xml:space="preserve"> $49 </v>
      </c>
      <c r="S359" s="28">
        <f>AVERAGE(טבלה1[[#This Row],[עמודה59]:[עמודה60]])</f>
        <v>37</v>
      </c>
      <c r="T359" s="31">
        <f>VALUE(SUBSTITUTE(טבלה1[[#This Row],[עמודה56]],"$",""))</f>
        <v>25</v>
      </c>
      <c r="U359" s="31">
        <f>VALUE(SUBSTITUTE(טבלה1[[#This Row],[עמודה57]],"$",""))</f>
        <v>49</v>
      </c>
      <c r="V359" s="31" t="str">
        <f>IF(טבלה1[[#This Row],[עמודה58]]&gt;30,"Yes","No")</f>
        <v>Yes</v>
      </c>
    </row>
    <row r="360" spans="1:22" x14ac:dyDescent="0.15">
      <c r="A360" s="32" t="s">
        <v>924</v>
      </c>
      <c r="B360" s="33" t="s">
        <v>925</v>
      </c>
      <c r="C360" s="33" t="s">
        <v>292</v>
      </c>
      <c r="D360" s="44">
        <v>25000</v>
      </c>
      <c r="E360" s="33" t="s">
        <v>33</v>
      </c>
      <c r="F360" s="33" t="s">
        <v>10</v>
      </c>
      <c r="G360" s="36" t="str">
        <f t="shared" si="5"/>
        <v>Low</v>
      </c>
      <c r="H360" s="34">
        <v>0.2</v>
      </c>
      <c r="I360" s="11" t="str" cm="1">
        <f t="array" ref="I360">INDEX(_xlfn.TEXTSPLIT(טבלה1[[#This Row],[עמודה2]],","),1)</f>
        <v>Bengaluru</v>
      </c>
      <c r="J360" s="12" t="str" cm="1">
        <f t="array" ref="J360">INDEX(_xlfn.TEXTSPLIT(טבלה1[[#This Row],[עמודה2]],","),2)</f>
        <v xml:space="preserve"> India</v>
      </c>
      <c r="K360" s="37" t="str">
        <f>_xlfn.CONCAT(טבלה1[[#This Row],[AI_Companies]]," ",טבלה1[[#This Row],[עמודה1]])</f>
        <v>Wolfpack https://wolfpackdigi.com/</v>
      </c>
      <c r="L360" s="36">
        <v>50</v>
      </c>
      <c r="M360" s="36" t="str">
        <f>IF(טבלה1[[#This Row],[עמודה53]]&gt;2000,"Yes","No")</f>
        <v>No</v>
      </c>
      <c r="N360" s="36">
        <v>249</v>
      </c>
      <c r="O360" s="36">
        <f>AVERAGE(טבלה1[[#This Row],[עמודה52]:[עמודה53]])</f>
        <v>29.5</v>
      </c>
      <c r="P360" s="36" t="str">
        <f>IF(טבלה1[[#This Row],[עמודה4]]="&lt; $25 / hr","0$ - $25 / hr",טבלה1[[#This Row],[עמודה4]])</f>
        <v>$25 - $49 / hr</v>
      </c>
      <c r="Q360" s="12" t="str" cm="1">
        <f t="array" ref="Q360">INDEX(_xlfn.TEXTSPLIT(טבלה1[[#This Row],[עמודה55]],"-"),1)</f>
        <v xml:space="preserve">$25 </v>
      </c>
      <c r="R360" s="21" t="str" cm="1">
        <f t="array" ref="R360">INDEX(_xlfn.TEXTSPLIT(INDEX(_xlfn.TEXTSPLIT(טבלה1[[#This Row],[עמודה55]],"-"),2),"/"),1)</f>
        <v xml:space="preserve"> $49 </v>
      </c>
      <c r="S360" s="36">
        <f>AVERAGE(טבלה1[[#This Row],[עמודה59]:[עמודה60]])</f>
        <v>37</v>
      </c>
      <c r="T360" s="38">
        <f>VALUE(SUBSTITUTE(טבלה1[[#This Row],[עמודה56]],"$",""))</f>
        <v>25</v>
      </c>
      <c r="U360" s="38">
        <f>VALUE(SUBSTITUTE(טבלה1[[#This Row],[עמודה57]],"$",""))</f>
        <v>49</v>
      </c>
      <c r="V360" s="38" t="str">
        <f>IF(טבלה1[[#This Row],[עמודה58]]&gt;30,"Yes","No")</f>
        <v>Yes</v>
      </c>
    </row>
    <row r="361" spans="1:22" x14ac:dyDescent="0.15">
      <c r="A361" s="32" t="s">
        <v>926</v>
      </c>
      <c r="B361" s="39" t="s">
        <v>927</v>
      </c>
      <c r="C361" s="39" t="s">
        <v>28</v>
      </c>
      <c r="D361" s="40">
        <v>1000</v>
      </c>
      <c r="E361" s="39" t="s">
        <v>928</v>
      </c>
      <c r="F361" s="39" t="s">
        <v>117</v>
      </c>
      <c r="G361" s="36" t="str">
        <f t="shared" si="5"/>
        <v>Low</v>
      </c>
      <c r="H361" s="41">
        <v>0.1</v>
      </c>
      <c r="I361" s="11" t="str" cm="1">
        <f t="array" ref="I361">INDEX(_xlfn.TEXTSPLIT(טבלה1[[#This Row],[עמודה2]],","),1)</f>
        <v>Kochi</v>
      </c>
      <c r="J361" s="12" t="str" cm="1">
        <f t="array" ref="J361">INDEX(_xlfn.TEXTSPLIT(טבלה1[[#This Row],[עמודה2]],","),2)</f>
        <v xml:space="preserve"> India</v>
      </c>
      <c r="K361" s="43" t="str">
        <f>_xlfn.CONCAT(טבלה1[[#This Row],[AI_Companies]]," ",טבלה1[[#This Row],[עמודה1]])</f>
        <v>Oorjit http://www.oorjit.com</v>
      </c>
      <c r="L361" s="28">
        <v>2</v>
      </c>
      <c r="M361" s="28" t="str">
        <f>IF(טבלה1[[#This Row],[עמודה53]]&gt;2000,"Yes","No")</f>
        <v>No</v>
      </c>
      <c r="N361" s="28">
        <v>9</v>
      </c>
      <c r="O361" s="28">
        <f>AVERAGE(טבלה1[[#This Row],[עמודה52]:[עמודה53]])</f>
        <v>149.5</v>
      </c>
      <c r="P361" s="28" t="str">
        <f>IF(טבלה1[[#This Row],[עמודה4]]="&lt; $25 / hr","0$ - $25 / hr",טבלה1[[#This Row],[עמודה4]])</f>
        <v>$25 - $49 / hr</v>
      </c>
      <c r="Q361" s="12" t="str" cm="1">
        <f t="array" ref="Q361">INDEX(_xlfn.TEXTSPLIT(טבלה1[[#This Row],[עמודה55]],"-"),1)</f>
        <v xml:space="preserve">$25 </v>
      </c>
      <c r="R361" s="21" t="str" cm="1">
        <f t="array" ref="R361">INDEX(_xlfn.TEXTSPLIT(INDEX(_xlfn.TEXTSPLIT(טבלה1[[#This Row],[עמודה55]],"-"),2),"/"),1)</f>
        <v xml:space="preserve"> $49 </v>
      </c>
      <c r="S361" s="28">
        <f>AVERAGE(טבלה1[[#This Row],[עמודה59]:[עמודה60]])</f>
        <v>37</v>
      </c>
      <c r="T361" s="31">
        <f>VALUE(SUBSTITUTE(טבלה1[[#This Row],[עמודה56]],"$",""))</f>
        <v>25</v>
      </c>
      <c r="U361" s="31">
        <f>VALUE(SUBSTITUTE(טבלה1[[#This Row],[עמודה57]],"$",""))</f>
        <v>49</v>
      </c>
      <c r="V361" s="31" t="str">
        <f>IF(טבלה1[[#This Row],[עמודה58]]&gt;30,"Yes","No")</f>
        <v>Yes</v>
      </c>
    </row>
    <row r="362" spans="1:22" x14ac:dyDescent="0.15">
      <c r="A362" s="32" t="s">
        <v>929</v>
      </c>
      <c r="B362" s="33" t="s">
        <v>930</v>
      </c>
      <c r="C362" s="33" t="s">
        <v>931</v>
      </c>
      <c r="D362" s="44">
        <v>5000</v>
      </c>
      <c r="E362" s="33" t="s">
        <v>9</v>
      </c>
      <c r="F362" s="33" t="s">
        <v>29</v>
      </c>
      <c r="G362" s="36" t="str">
        <f t="shared" si="5"/>
        <v>Low</v>
      </c>
      <c r="H362" s="34">
        <v>0.13</v>
      </c>
      <c r="I362" s="11" t="str" cm="1">
        <f t="array" ref="I362">INDEX(_xlfn.TEXTSPLIT(טבלה1[[#This Row],[עמודה2]],","),1)</f>
        <v>Warszawa</v>
      </c>
      <c r="J362" s="12" t="str" cm="1">
        <f t="array" ref="J362">INDEX(_xlfn.TEXTSPLIT(טבלה1[[#This Row],[עמודה2]],","),2)</f>
        <v xml:space="preserve"> Poland</v>
      </c>
      <c r="K362" s="37" t="str">
        <f>_xlfn.CONCAT(טבלה1[[#This Row],[AI_Companies]]," ",טבלה1[[#This Row],[עמודה1]])</f>
        <v>Mobter http://mobter.com</v>
      </c>
      <c r="L362" s="36">
        <v>10</v>
      </c>
      <c r="M362" s="36" t="str">
        <f>IF(טבלה1[[#This Row],[עמודה53]]&gt;2000,"Yes","No")</f>
        <v>No</v>
      </c>
      <c r="N362" s="36">
        <v>49</v>
      </c>
      <c r="O362" s="36">
        <f>AVERAGE(טבלה1[[#This Row],[עמודה52]:[עמודה53]])</f>
        <v>5.5</v>
      </c>
      <c r="P362" s="36" t="str">
        <f>IF(טבלה1[[#This Row],[עמודה4]]="&lt; $25 / hr","0$ - $25 / hr",טבלה1[[#This Row],[עמודה4]])</f>
        <v>$300+ / hr</v>
      </c>
      <c r="Q362" s="12" t="str" cm="1">
        <f t="array" ref="Q362">INDEX(_xlfn.TEXTSPLIT(טבלה1[[#This Row],[עמודה55]],"-"),1)</f>
        <v>$300+ / hr</v>
      </c>
      <c r="R362" s="21" t="e" cm="1">
        <f t="array" ref="R362">INDEX(_xlfn.TEXTSPLIT(INDEX(_xlfn.TEXTSPLIT(טבלה1[[#This Row],[עמודה55]],"-"),2),"/"),1)</f>
        <v>#REF!</v>
      </c>
      <c r="S362" s="36" t="e">
        <f>AVERAGE(טבלה1[[#This Row],[עמודה59]:[עמודה60]])</f>
        <v>#VALUE!</v>
      </c>
      <c r="T362" s="38" t="e">
        <f>VALUE(SUBSTITUTE(טבלה1[[#This Row],[עמודה56]],"$",""))</f>
        <v>#VALUE!</v>
      </c>
      <c r="U362" s="38" t="e">
        <f>VALUE(SUBSTITUTE(טבלה1[[#This Row],[עמודה57]],"$",""))</f>
        <v>#REF!</v>
      </c>
      <c r="V362" s="38" t="e">
        <f>IF(טבלה1[[#This Row],[עמודה58]]&gt;30,"Yes","No")</f>
        <v>#VALUE!</v>
      </c>
    </row>
    <row r="363" spans="1:22" x14ac:dyDescent="0.15">
      <c r="A363" s="32" t="s">
        <v>932</v>
      </c>
      <c r="B363" s="39" t="s">
        <v>933</v>
      </c>
      <c r="C363" s="39" t="s">
        <v>461</v>
      </c>
      <c r="D363" s="40">
        <v>25000</v>
      </c>
      <c r="E363" s="39" t="s">
        <v>9</v>
      </c>
      <c r="F363" s="39" t="s">
        <v>29</v>
      </c>
      <c r="G363" s="36" t="str">
        <f t="shared" si="5"/>
        <v>Low</v>
      </c>
      <c r="H363" s="41">
        <v>0.1</v>
      </c>
      <c r="I363" s="11" t="str" cm="1">
        <f t="array" ref="I363">INDEX(_xlfn.TEXTSPLIT(טבלה1[[#This Row],[עמודה2]],","),1)</f>
        <v>Warsaw</v>
      </c>
      <c r="J363" s="12" t="str" cm="1">
        <f t="array" ref="J363">INDEX(_xlfn.TEXTSPLIT(טבלה1[[#This Row],[עמודה2]],","),2)</f>
        <v xml:space="preserve"> IN</v>
      </c>
      <c r="K363" s="43" t="str">
        <f>_xlfn.CONCAT(טבלה1[[#This Row],[AI_Companies]]," ",טבלה1[[#This Row],[עמודה1]])</f>
        <v>PeakeyEnterpriseLLC https://www.peakey.com</v>
      </c>
      <c r="L363" s="28">
        <v>10</v>
      </c>
      <c r="M363" s="28" t="str">
        <f>IF(טבלה1[[#This Row],[עמודה53]]&gt;2000,"Yes","No")</f>
        <v>No</v>
      </c>
      <c r="N363" s="28">
        <v>49</v>
      </c>
      <c r="O363" s="28">
        <f>AVERAGE(טבלה1[[#This Row],[עמודה52]:[עמודה53]])</f>
        <v>29.5</v>
      </c>
      <c r="P363" s="28" t="str">
        <f>IF(טבלה1[[#This Row],[עמודה4]]="&lt; $25 / hr","0$ - $25 / hr",טבלה1[[#This Row],[עמודה4]])</f>
        <v>$50 - $99 / hr</v>
      </c>
      <c r="Q363" s="12" t="str" cm="1">
        <f t="array" ref="Q363">INDEX(_xlfn.TEXTSPLIT(טבלה1[[#This Row],[עמודה55]],"-"),1)</f>
        <v xml:space="preserve">$50 </v>
      </c>
      <c r="R363" s="21" t="str" cm="1">
        <f t="array" ref="R363">INDEX(_xlfn.TEXTSPLIT(INDEX(_xlfn.TEXTSPLIT(טבלה1[[#This Row],[עמודה55]],"-"),2),"/"),1)</f>
        <v xml:space="preserve"> $99 </v>
      </c>
      <c r="S363" s="28">
        <f>AVERAGE(טבלה1[[#This Row],[עמודה59]:[עמודה60]])</f>
        <v>74.5</v>
      </c>
      <c r="T363" s="31">
        <f>VALUE(SUBSTITUTE(טבלה1[[#This Row],[עמודה56]],"$",""))</f>
        <v>50</v>
      </c>
      <c r="U363" s="31">
        <f>VALUE(SUBSTITUTE(טבלה1[[#This Row],[עמודה57]],"$",""))</f>
        <v>99</v>
      </c>
      <c r="V363" s="31" t="str">
        <f>IF(טבלה1[[#This Row],[עמודה58]]&gt;30,"Yes","No")</f>
        <v>Yes</v>
      </c>
    </row>
    <row r="364" spans="1:22" x14ac:dyDescent="0.15">
      <c r="A364" s="32" t="s">
        <v>934</v>
      </c>
      <c r="B364" s="33" t="s">
        <v>935</v>
      </c>
      <c r="C364" s="33" t="s">
        <v>177</v>
      </c>
      <c r="D364" s="44">
        <v>25000</v>
      </c>
      <c r="E364" s="33" t="s">
        <v>33</v>
      </c>
      <c r="F364" s="33" t="s">
        <v>29</v>
      </c>
      <c r="G364" s="36" t="str">
        <f t="shared" si="5"/>
        <v>Low</v>
      </c>
      <c r="H364" s="34">
        <v>0.1</v>
      </c>
      <c r="I364" s="11" t="str" cm="1">
        <f t="array" ref="I364">INDEX(_xlfn.TEXTSPLIT(טבלה1[[#This Row],[עמודה2]],","),1)</f>
        <v>Irvine</v>
      </c>
      <c r="J364" s="12" t="str" cm="1">
        <f t="array" ref="J364">INDEX(_xlfn.TEXTSPLIT(טבלה1[[#This Row],[עמודה2]],","),2)</f>
        <v xml:space="preserve"> CA</v>
      </c>
      <c r="K364" s="37" t="str">
        <f>_xlfn.CONCAT(טבלה1[[#This Row],[AI_Companies]]," ",טבלה1[[#This Row],[עמודה1]])</f>
        <v>ubykuo https://ubykuo.com</v>
      </c>
      <c r="L364" s="36">
        <v>10</v>
      </c>
      <c r="M364" s="36" t="str">
        <f>IF(טבלה1[[#This Row],[עמודה53]]&gt;2000,"Yes","No")</f>
        <v>No</v>
      </c>
      <c r="N364" s="36">
        <v>49</v>
      </c>
      <c r="O364" s="36">
        <f>AVERAGE(טבלה1[[#This Row],[עמודה52]:[עמודה53]])</f>
        <v>29.5</v>
      </c>
      <c r="P364" s="36" t="str">
        <f>IF(טבלה1[[#This Row],[עמודה4]]="&lt; $25 / hr","0$ - $25 / hr",טבלה1[[#This Row],[עמודה4]])</f>
        <v>$50 - $99 / hr</v>
      </c>
      <c r="Q364" s="12" t="str" cm="1">
        <f t="array" ref="Q364">INDEX(_xlfn.TEXTSPLIT(טבלה1[[#This Row],[עמודה55]],"-"),1)</f>
        <v xml:space="preserve">$50 </v>
      </c>
      <c r="R364" s="21" t="str" cm="1">
        <f t="array" ref="R364">INDEX(_xlfn.TEXTSPLIT(INDEX(_xlfn.TEXTSPLIT(טבלה1[[#This Row],[עמודה55]],"-"),2),"/"),1)</f>
        <v xml:space="preserve"> $99 </v>
      </c>
      <c r="S364" s="36">
        <f>AVERAGE(טבלה1[[#This Row],[עמודה59]:[עמודה60]])</f>
        <v>74.5</v>
      </c>
      <c r="T364" s="38">
        <f>VALUE(SUBSTITUTE(טבלה1[[#This Row],[עמודה56]],"$",""))</f>
        <v>50</v>
      </c>
      <c r="U364" s="38">
        <f>VALUE(SUBSTITUTE(טבלה1[[#This Row],[עמודה57]],"$",""))</f>
        <v>99</v>
      </c>
      <c r="V364" s="38" t="str">
        <f>IF(טבלה1[[#This Row],[עמודה58]]&gt;30,"Yes","No")</f>
        <v>Yes</v>
      </c>
    </row>
    <row r="365" spans="1:22" x14ac:dyDescent="0.15">
      <c r="A365" s="32" t="s">
        <v>936</v>
      </c>
      <c r="B365" s="39" t="s">
        <v>937</v>
      </c>
      <c r="C365" s="39" t="s">
        <v>938</v>
      </c>
      <c r="D365" s="40">
        <v>100000</v>
      </c>
      <c r="E365" s="39" t="s">
        <v>9</v>
      </c>
      <c r="F365" s="39" t="s">
        <v>29</v>
      </c>
      <c r="G365" s="36" t="str">
        <f t="shared" si="5"/>
        <v>Low</v>
      </c>
      <c r="H365" s="41">
        <v>0.15</v>
      </c>
      <c r="I365" s="11" t="str" cm="1">
        <f t="array" ref="I365">INDEX(_xlfn.TEXTSPLIT(טבלה1[[#This Row],[עמודה2]],","),1)</f>
        <v>Sahibzada Ajit Singh Nagar</v>
      </c>
      <c r="J365" s="12" t="str" cm="1">
        <f t="array" ref="J365">INDEX(_xlfn.TEXTSPLIT(טבלה1[[#This Row],[עמודה2]],","),2)</f>
        <v xml:space="preserve"> India</v>
      </c>
      <c r="K365" s="43" t="str">
        <f>_xlfn.CONCAT(טבלה1[[#This Row],[AI_Companies]]," ",טבלה1[[#This Row],[עמודה1]])</f>
        <v>SpineorWebservicesPrivateLimited http://www.spineor.com</v>
      </c>
      <c r="L365" s="28">
        <v>10</v>
      </c>
      <c r="M365" s="28" t="str">
        <f>IF(טבלה1[[#This Row],[עמודה53]]&gt;2000,"Yes","No")</f>
        <v>No</v>
      </c>
      <c r="N365" s="28">
        <v>49</v>
      </c>
      <c r="O365" s="28">
        <f>AVERAGE(טבלה1[[#This Row],[עמודה52]:[עמודה53]])</f>
        <v>29.5</v>
      </c>
      <c r="P365" s="28" t="str">
        <f>IF(טבלה1[[#This Row],[עמודה4]]="&lt; $25 / hr","0$ - $25 / hr",טבלה1[[#This Row],[עמודה4]])</f>
        <v>$25 - $49 / hr</v>
      </c>
      <c r="Q365" s="12" t="str" cm="1">
        <f t="array" ref="Q365">INDEX(_xlfn.TEXTSPLIT(טבלה1[[#This Row],[עמודה55]],"-"),1)</f>
        <v xml:space="preserve">$25 </v>
      </c>
      <c r="R365" s="21" t="str" cm="1">
        <f t="array" ref="R365">INDEX(_xlfn.TEXTSPLIT(INDEX(_xlfn.TEXTSPLIT(טבלה1[[#This Row],[עמודה55]],"-"),2),"/"),1)</f>
        <v xml:space="preserve"> $49 </v>
      </c>
      <c r="S365" s="28">
        <f>AVERAGE(טבלה1[[#This Row],[עמודה59]:[עמודה60]])</f>
        <v>37</v>
      </c>
      <c r="T365" s="31">
        <f>VALUE(SUBSTITUTE(טבלה1[[#This Row],[עמודה56]],"$",""))</f>
        <v>25</v>
      </c>
      <c r="U365" s="31">
        <f>VALUE(SUBSTITUTE(טבלה1[[#This Row],[עמודה57]],"$",""))</f>
        <v>49</v>
      </c>
      <c r="V365" s="31" t="str">
        <f>IF(טבלה1[[#This Row],[עמודה58]]&gt;30,"Yes","No")</f>
        <v>Yes</v>
      </c>
    </row>
    <row r="366" spans="1:22" x14ac:dyDescent="0.15">
      <c r="A366" s="32" t="s">
        <v>939</v>
      </c>
      <c r="B366" s="33" t="s">
        <v>940</v>
      </c>
      <c r="C366" s="33" t="s">
        <v>159</v>
      </c>
      <c r="D366" s="44">
        <v>10000</v>
      </c>
      <c r="E366" s="33" t="s">
        <v>14</v>
      </c>
      <c r="F366" s="33" t="s">
        <v>10</v>
      </c>
      <c r="G366" s="36" t="str">
        <f t="shared" si="5"/>
        <v>Low</v>
      </c>
      <c r="H366" s="34">
        <v>0.1</v>
      </c>
      <c r="I366" s="11" t="str" cm="1">
        <f t="array" ref="I366">INDEX(_xlfn.TEXTSPLIT(טבלה1[[#This Row],[עמודה2]],","),1)</f>
        <v>Poland</v>
      </c>
      <c r="J366" s="12" t="e" cm="1">
        <f t="array" ref="J366">INDEX(_xlfn.TEXTSPLIT(טבלה1[[#This Row],[עמודה2]],","),2)</f>
        <v>#REF!</v>
      </c>
      <c r="K366" s="37" t="str">
        <f>_xlfn.CONCAT(טבלה1[[#This Row],[AI_Companies]]," ",טבלה1[[#This Row],[עמודה1]])</f>
        <v>OpenTangerineSoftwareHouse http://opentangerine.com</v>
      </c>
      <c r="L366" s="36">
        <v>50</v>
      </c>
      <c r="M366" s="36" t="str">
        <f>IF(טבלה1[[#This Row],[עמודה53]]&gt;2000,"Yes","No")</f>
        <v>No</v>
      </c>
      <c r="N366" s="36">
        <v>249</v>
      </c>
      <c r="O366" s="36">
        <f>AVERAGE(טבלה1[[#This Row],[עמודה52]:[עמודה53]])</f>
        <v>29.5</v>
      </c>
      <c r="P366" s="36" t="str">
        <f>IF(טבלה1[[#This Row],[עמודה4]]="&lt; $25 / hr","0$ - $25 / hr",טבלה1[[#This Row],[עמודה4]])</f>
        <v>$50 - $99 / hr</v>
      </c>
      <c r="Q366" s="12" t="str" cm="1">
        <f t="array" ref="Q366">INDEX(_xlfn.TEXTSPLIT(טבלה1[[#This Row],[עמודה55]],"-"),1)</f>
        <v xml:space="preserve">$50 </v>
      </c>
      <c r="R366" s="21" t="str" cm="1">
        <f t="array" ref="R366">INDEX(_xlfn.TEXTSPLIT(INDEX(_xlfn.TEXTSPLIT(טבלה1[[#This Row],[עמודה55]],"-"),2),"/"),1)</f>
        <v xml:space="preserve"> $99 </v>
      </c>
      <c r="S366" s="36">
        <f>AVERAGE(טבלה1[[#This Row],[עמודה59]:[עמודה60]])</f>
        <v>74.5</v>
      </c>
      <c r="T366" s="38">
        <f>VALUE(SUBSTITUTE(טבלה1[[#This Row],[עמודה56]],"$",""))</f>
        <v>50</v>
      </c>
      <c r="U366" s="38">
        <f>VALUE(SUBSTITUTE(טבלה1[[#This Row],[עמודה57]],"$",""))</f>
        <v>99</v>
      </c>
      <c r="V366" s="38" t="str">
        <f>IF(טבלה1[[#This Row],[עמודה58]]&gt;30,"Yes","No")</f>
        <v>Yes</v>
      </c>
    </row>
    <row r="367" spans="1:22" x14ac:dyDescent="0.15">
      <c r="A367" s="32" t="s">
        <v>941</v>
      </c>
      <c r="B367" s="39" t="s">
        <v>942</v>
      </c>
      <c r="C367" s="39" t="s">
        <v>289</v>
      </c>
      <c r="D367" s="40">
        <v>5000</v>
      </c>
      <c r="E367" s="39" t="s">
        <v>33</v>
      </c>
      <c r="F367" s="39" t="s">
        <v>29</v>
      </c>
      <c r="G367" s="36" t="str">
        <f t="shared" si="5"/>
        <v>Low</v>
      </c>
      <c r="H367" s="41">
        <v>0.15</v>
      </c>
      <c r="I367" s="11" t="str" cm="1">
        <f t="array" ref="I367">INDEX(_xlfn.TEXTSPLIT(טבלה1[[#This Row],[עמודה2]],","),1)</f>
        <v>Hanoi</v>
      </c>
      <c r="J367" s="12" t="str" cm="1">
        <f t="array" ref="J367">INDEX(_xlfn.TEXTSPLIT(טבלה1[[#This Row],[עמודה2]],","),2)</f>
        <v xml:space="preserve"> Vietnam</v>
      </c>
      <c r="K367" s="43" t="str">
        <f>_xlfn.CONCAT(טבלה1[[#This Row],[AI_Companies]]," ",טבלה1[[#This Row],[עמודה1]])</f>
        <v>BHSOFT http://www.bachasoftware.com</v>
      </c>
      <c r="L367" s="28">
        <v>10</v>
      </c>
      <c r="M367" s="28" t="str">
        <f>IF(טבלה1[[#This Row],[עמודה53]]&gt;2000,"Yes","No")</f>
        <v>No</v>
      </c>
      <c r="N367" s="28">
        <v>49</v>
      </c>
      <c r="O367" s="28">
        <f>AVERAGE(טבלה1[[#This Row],[עמודה52]:[עמודה53]])</f>
        <v>149.5</v>
      </c>
      <c r="P367" s="28" t="str">
        <f>IF(טבלה1[[#This Row],[עמודה4]]="&lt; $25 / hr","0$ - $25 / hr",טבלה1[[#This Row],[עמודה4]])</f>
        <v>0$ - $25 / hr</v>
      </c>
      <c r="Q367" s="12" t="str" cm="1">
        <f t="array" ref="Q367">INDEX(_xlfn.TEXTSPLIT(טבלה1[[#This Row],[עמודה55]],"-"),1)</f>
        <v xml:space="preserve">0$ </v>
      </c>
      <c r="R367" s="21" t="str" cm="1">
        <f t="array" ref="R367">INDEX(_xlfn.TEXTSPLIT(INDEX(_xlfn.TEXTSPLIT(טבלה1[[#This Row],[עמודה55]],"-"),2),"/"),1)</f>
        <v xml:space="preserve"> $25 </v>
      </c>
      <c r="S367" s="28">
        <f>AVERAGE(טבלה1[[#This Row],[עמודה59]:[עמודה60]])</f>
        <v>12.5</v>
      </c>
      <c r="T367" s="31">
        <f>VALUE(SUBSTITUTE(טבלה1[[#This Row],[עמודה56]],"$",""))</f>
        <v>0</v>
      </c>
      <c r="U367" s="31">
        <f>VALUE(SUBSTITUTE(טבלה1[[#This Row],[עמודה57]],"$",""))</f>
        <v>25</v>
      </c>
      <c r="V367" s="31" t="str">
        <f>IF(טבלה1[[#This Row],[עמודה58]]&gt;30,"Yes","No")</f>
        <v>No</v>
      </c>
    </row>
    <row r="368" spans="1:22" x14ac:dyDescent="0.15">
      <c r="A368" s="32" t="s">
        <v>943</v>
      </c>
      <c r="B368" s="33" t="s">
        <v>944</v>
      </c>
      <c r="C368" s="33" t="s">
        <v>945</v>
      </c>
      <c r="D368" s="33" t="s">
        <v>4</v>
      </c>
      <c r="E368" s="33" t="s">
        <v>33</v>
      </c>
      <c r="F368" s="33" t="s">
        <v>29</v>
      </c>
      <c r="G368" s="36" t="str">
        <f t="shared" si="5"/>
        <v>Low</v>
      </c>
      <c r="H368" s="34">
        <v>0.2</v>
      </c>
      <c r="I368" s="11" t="str" cm="1">
        <f t="array" ref="I368">INDEX(_xlfn.TEXTSPLIT(טבלה1[[#This Row],[עמודה2]],","),1)</f>
        <v>Mumbai</v>
      </c>
      <c r="J368" s="12" t="str" cm="1">
        <f t="array" ref="J368">INDEX(_xlfn.TEXTSPLIT(טבלה1[[#This Row],[עמודה2]],","),2)</f>
        <v xml:space="preserve"> India</v>
      </c>
      <c r="K368" s="37" t="str">
        <f>_xlfn.CONCAT(טבלה1[[#This Row],[AI_Companies]]," ",טבלה1[[#This Row],[עמודה1]])</f>
        <v>OnetureTechnologies https://oneture.com/</v>
      </c>
      <c r="L368" s="36">
        <v>10</v>
      </c>
      <c r="M368" s="36" t="str">
        <f>IF(טבלה1[[#This Row],[עמודה53]]&gt;2000,"Yes","No")</f>
        <v>No</v>
      </c>
      <c r="N368" s="36">
        <v>49</v>
      </c>
      <c r="O368" s="36">
        <f>AVERAGE(טבלה1[[#This Row],[עמודה52]:[עמודה53]])</f>
        <v>29.5</v>
      </c>
      <c r="P368" s="36" t="str">
        <f>IF(טבלה1[[#This Row],[עמודה4]]="&lt; $25 / hr","0$ - $25 / hr",טבלה1[[#This Row],[עמודה4]])</f>
        <v>$25 - $49 / hr</v>
      </c>
      <c r="Q368" s="12" t="str" cm="1">
        <f t="array" ref="Q368">INDEX(_xlfn.TEXTSPLIT(טבלה1[[#This Row],[עמודה55]],"-"),1)</f>
        <v xml:space="preserve">$25 </v>
      </c>
      <c r="R368" s="21" t="str" cm="1">
        <f t="array" ref="R368">INDEX(_xlfn.TEXTSPLIT(INDEX(_xlfn.TEXTSPLIT(טבלה1[[#This Row],[עמודה55]],"-"),2),"/"),1)</f>
        <v xml:space="preserve"> $49 </v>
      </c>
      <c r="S368" s="36">
        <f>AVERAGE(טבלה1[[#This Row],[עמודה59]:[עמודה60]])</f>
        <v>37</v>
      </c>
      <c r="T368" s="38">
        <f>VALUE(SUBSTITUTE(טבלה1[[#This Row],[עמודה56]],"$",""))</f>
        <v>25</v>
      </c>
      <c r="U368" s="38">
        <f>VALUE(SUBSTITUTE(טבלה1[[#This Row],[עמודה57]],"$",""))</f>
        <v>49</v>
      </c>
      <c r="V368" s="38" t="str">
        <f>IF(טבלה1[[#This Row],[עמודה58]]&gt;30,"Yes","No")</f>
        <v>Yes</v>
      </c>
    </row>
    <row r="369" spans="1:22" x14ac:dyDescent="0.15">
      <c r="A369" s="32" t="s">
        <v>946</v>
      </c>
      <c r="B369" s="39" t="s">
        <v>947</v>
      </c>
      <c r="C369" s="39" t="s">
        <v>948</v>
      </c>
      <c r="D369" s="40">
        <v>25000</v>
      </c>
      <c r="E369" s="39" t="s">
        <v>9</v>
      </c>
      <c r="F369" s="39" t="s">
        <v>29</v>
      </c>
      <c r="G369" s="36" t="str">
        <f t="shared" si="5"/>
        <v>Low</v>
      </c>
      <c r="H369" s="41">
        <v>0.3</v>
      </c>
      <c r="I369" s="11" t="str" cm="1">
        <f t="array" ref="I369">INDEX(_xlfn.TEXTSPLIT(טבלה1[[#This Row],[עמודה2]],","),1)</f>
        <v>Ürümqi</v>
      </c>
      <c r="J369" s="12" t="str" cm="1">
        <f t="array" ref="J369">INDEX(_xlfn.TEXTSPLIT(טבלה1[[#This Row],[עמודה2]],","),2)</f>
        <v xml:space="preserve"> China</v>
      </c>
      <c r="K369" s="43" t="str">
        <f>_xlfn.CONCAT(טבלה1[[#This Row],[AI_Companies]]," ",טבלה1[[#This Row],[עמודה1]])</f>
        <v>AwakeningVectorInc. https://awkvect.com</v>
      </c>
      <c r="L369" s="28">
        <v>10</v>
      </c>
      <c r="M369" s="28" t="str">
        <f>IF(טבלה1[[#This Row],[עמודה53]]&gt;2000,"Yes","No")</f>
        <v>No</v>
      </c>
      <c r="N369" s="28">
        <v>49</v>
      </c>
      <c r="O369" s="28">
        <f>AVERAGE(טבלה1[[#This Row],[עמודה52]:[עמודה53]])</f>
        <v>29.5</v>
      </c>
      <c r="P369" s="28" t="str">
        <f>IF(טבלה1[[#This Row],[עמודה4]]="&lt; $25 / hr","0$ - $25 / hr",טבלה1[[#This Row],[עמודה4]])</f>
        <v>$25 - $49 / hr</v>
      </c>
      <c r="Q369" s="12" t="str" cm="1">
        <f t="array" ref="Q369">INDEX(_xlfn.TEXTSPLIT(טבלה1[[#This Row],[עמודה55]],"-"),1)</f>
        <v xml:space="preserve">$25 </v>
      </c>
      <c r="R369" s="21" t="str" cm="1">
        <f t="array" ref="R369">INDEX(_xlfn.TEXTSPLIT(INDEX(_xlfn.TEXTSPLIT(טבלה1[[#This Row],[עמודה55]],"-"),2),"/"),1)</f>
        <v xml:space="preserve"> $49 </v>
      </c>
      <c r="S369" s="28">
        <f>AVERAGE(טבלה1[[#This Row],[עמודה59]:[עמודה60]])</f>
        <v>37</v>
      </c>
      <c r="T369" s="31">
        <f>VALUE(SUBSTITUTE(טבלה1[[#This Row],[עמודה56]],"$",""))</f>
        <v>25</v>
      </c>
      <c r="U369" s="31">
        <f>VALUE(SUBSTITUTE(טבלה1[[#This Row],[עמודה57]],"$",""))</f>
        <v>49</v>
      </c>
      <c r="V369" s="31" t="str">
        <f>IF(טבלה1[[#This Row],[עמודה58]]&gt;30,"Yes","No")</f>
        <v>Yes</v>
      </c>
    </row>
    <row r="370" spans="1:22" x14ac:dyDescent="0.15">
      <c r="A370" s="32" t="s">
        <v>949</v>
      </c>
      <c r="B370" s="33" t="s">
        <v>950</v>
      </c>
      <c r="C370" s="33" t="s">
        <v>604</v>
      </c>
      <c r="D370" s="44">
        <v>1000</v>
      </c>
      <c r="E370" s="33" t="s">
        <v>14</v>
      </c>
      <c r="F370" s="33" t="s">
        <v>29</v>
      </c>
      <c r="G370" s="36" t="str">
        <f t="shared" si="5"/>
        <v>Low</v>
      </c>
      <c r="H370" s="34">
        <v>0.1</v>
      </c>
      <c r="I370" s="11" t="str" cm="1">
        <f t="array" ref="I370">INDEX(_xlfn.TEXTSPLIT(טבלה1[[#This Row],[עמודה2]],","),1)</f>
        <v>Overland Park</v>
      </c>
      <c r="J370" s="12" t="str" cm="1">
        <f t="array" ref="J370">INDEX(_xlfn.TEXTSPLIT(טבלה1[[#This Row],[עמודה2]],","),2)</f>
        <v xml:space="preserve"> KS</v>
      </c>
      <c r="K370" s="37" t="str">
        <f>_xlfn.CONCAT(טבלה1[[#This Row],[AI_Companies]]," ",טבלה1[[#This Row],[עמודה1]])</f>
        <v>HippalusTechnologies http://hippalustek.com/</v>
      </c>
      <c r="L370" s="36">
        <v>10</v>
      </c>
      <c r="M370" s="36" t="str">
        <f>IF(טבלה1[[#This Row],[עמודה53]]&gt;2000,"Yes","No")</f>
        <v>No</v>
      </c>
      <c r="N370" s="36">
        <v>49</v>
      </c>
      <c r="O370" s="36">
        <f>AVERAGE(טבלה1[[#This Row],[עמודה52]:[עמודה53]])</f>
        <v>29.5</v>
      </c>
      <c r="P370" s="36" t="str">
        <f>IF(טבלה1[[#This Row],[עמודה4]]="&lt; $25 / hr","0$ - $25 / hr",טבלה1[[#This Row],[עמודה4]])</f>
        <v>$50 - $99 / hr</v>
      </c>
      <c r="Q370" s="12" t="str" cm="1">
        <f t="array" ref="Q370">INDEX(_xlfn.TEXTSPLIT(טבלה1[[#This Row],[עמודה55]],"-"),1)</f>
        <v xml:space="preserve">$50 </v>
      </c>
      <c r="R370" s="21" t="str" cm="1">
        <f t="array" ref="R370">INDEX(_xlfn.TEXTSPLIT(INDEX(_xlfn.TEXTSPLIT(טבלה1[[#This Row],[עמודה55]],"-"),2),"/"),1)</f>
        <v xml:space="preserve"> $99 </v>
      </c>
      <c r="S370" s="36">
        <f>AVERAGE(טבלה1[[#This Row],[עמודה59]:[עמודה60]])</f>
        <v>74.5</v>
      </c>
      <c r="T370" s="38">
        <f>VALUE(SUBSTITUTE(טבלה1[[#This Row],[עמודה56]],"$",""))</f>
        <v>50</v>
      </c>
      <c r="U370" s="38">
        <f>VALUE(SUBSTITUTE(טבלה1[[#This Row],[עמודה57]],"$",""))</f>
        <v>99</v>
      </c>
      <c r="V370" s="38" t="str">
        <f>IF(טבלה1[[#This Row],[עמודה58]]&gt;30,"Yes","No")</f>
        <v>Yes</v>
      </c>
    </row>
    <row r="371" spans="1:22" x14ac:dyDescent="0.15">
      <c r="A371" s="32" t="s">
        <v>951</v>
      </c>
      <c r="B371" s="39" t="s">
        <v>952</v>
      </c>
      <c r="C371" s="39" t="s">
        <v>366</v>
      </c>
      <c r="D371" s="40">
        <v>10000</v>
      </c>
      <c r="E371" s="39" t="s">
        <v>33</v>
      </c>
      <c r="F371" s="39" t="s">
        <v>29</v>
      </c>
      <c r="G371" s="36" t="str">
        <f t="shared" si="5"/>
        <v>Low</v>
      </c>
      <c r="H371" s="41">
        <v>0.1</v>
      </c>
      <c r="I371" s="11" t="str" cm="1">
        <f t="array" ref="I371">INDEX(_xlfn.TEXTSPLIT(טבלה1[[#This Row],[עמודה2]],","),1)</f>
        <v>New Delhi</v>
      </c>
      <c r="J371" s="12" t="str" cm="1">
        <f t="array" ref="J371">INDEX(_xlfn.TEXTSPLIT(טבלה1[[#This Row],[עמודה2]],","),2)</f>
        <v xml:space="preserve"> India</v>
      </c>
      <c r="K371" s="43" t="str">
        <f>_xlfn.CONCAT(טבלה1[[#This Row],[AI_Companies]]," ",טבלה1[[#This Row],[עמודה1]])</f>
        <v>KodeGlobeTechnologies https://www.kodeglobe.com/</v>
      </c>
      <c r="L371" s="28">
        <v>10</v>
      </c>
      <c r="M371" s="28" t="str">
        <f>IF(טבלה1[[#This Row],[עמודה53]]&gt;2000,"Yes","No")</f>
        <v>No</v>
      </c>
      <c r="N371" s="28">
        <v>49</v>
      </c>
      <c r="O371" s="28">
        <f>AVERAGE(טבלה1[[#This Row],[עמודה52]:[עמודה53]])</f>
        <v>29.5</v>
      </c>
      <c r="P371" s="28" t="str">
        <f>IF(טבלה1[[#This Row],[עמודה4]]="&lt; $25 / hr","0$ - $25 / hr",טבלה1[[#This Row],[עמודה4]])</f>
        <v>0$ - $25 / hr</v>
      </c>
      <c r="Q371" s="12" t="str" cm="1">
        <f t="array" ref="Q371">INDEX(_xlfn.TEXTSPLIT(טבלה1[[#This Row],[עמודה55]],"-"),1)</f>
        <v xml:space="preserve">0$ </v>
      </c>
      <c r="R371" s="21" t="str" cm="1">
        <f t="array" ref="R371">INDEX(_xlfn.TEXTSPLIT(INDEX(_xlfn.TEXTSPLIT(טבלה1[[#This Row],[עמודה55]],"-"),2),"/"),1)</f>
        <v xml:space="preserve"> $25 </v>
      </c>
      <c r="S371" s="28">
        <f>AVERAGE(טבלה1[[#This Row],[עמודה59]:[עמודה60]])</f>
        <v>12.5</v>
      </c>
      <c r="T371" s="31">
        <f>VALUE(SUBSTITUTE(טבלה1[[#This Row],[עמודה56]],"$",""))</f>
        <v>0</v>
      </c>
      <c r="U371" s="31">
        <f>VALUE(SUBSTITUTE(טבלה1[[#This Row],[עמודה57]],"$",""))</f>
        <v>25</v>
      </c>
      <c r="V371" s="31" t="str">
        <f>IF(טבלה1[[#This Row],[עמודה58]]&gt;30,"Yes","No")</f>
        <v>No</v>
      </c>
    </row>
    <row r="372" spans="1:22" x14ac:dyDescent="0.15">
      <c r="A372" s="32" t="s">
        <v>953</v>
      </c>
      <c r="B372" s="33" t="s">
        <v>954</v>
      </c>
      <c r="C372" s="33" t="s">
        <v>955</v>
      </c>
      <c r="D372" s="44">
        <v>5000</v>
      </c>
      <c r="E372" s="33" t="s">
        <v>33</v>
      </c>
      <c r="F372" s="33" t="s">
        <v>29</v>
      </c>
      <c r="G372" s="36" t="str">
        <f t="shared" si="5"/>
        <v>Low</v>
      </c>
      <c r="H372" s="34">
        <v>0.1</v>
      </c>
      <c r="I372" s="11" t="str" cm="1">
        <f t="array" ref="I372">INDEX(_xlfn.TEXTSPLIT(טבלה1[[#This Row],[עמודה2]],","),1)</f>
        <v>Skopje</v>
      </c>
      <c r="J372" s="12" t="str" cm="1">
        <f t="array" ref="J372">INDEX(_xlfn.TEXTSPLIT(טבלה1[[#This Row],[עמודה2]],","),2)</f>
        <v xml:space="preserve"> North Macedonia</v>
      </c>
      <c r="K372" s="37" t="str">
        <f>_xlfn.CONCAT(טבלה1[[#This Row],[AI_Companies]]," ",טבלה1[[#This Row],[עמודה1]])</f>
        <v>CodeWell http://www.codewell.is</v>
      </c>
      <c r="L372" s="36">
        <v>10</v>
      </c>
      <c r="M372" s="36" t="str">
        <f>IF(טבלה1[[#This Row],[עמודה53]]&gt;2000,"Yes","No")</f>
        <v>No</v>
      </c>
      <c r="N372" s="36">
        <v>49</v>
      </c>
      <c r="O372" s="36">
        <f>AVERAGE(טבלה1[[#This Row],[עמודה52]:[עמודה53]])</f>
        <v>29.5</v>
      </c>
      <c r="P372" s="36" t="str">
        <f>IF(טבלה1[[#This Row],[עמודה4]]="&lt; $25 / hr","0$ - $25 / hr",טבלה1[[#This Row],[עמודה4]])</f>
        <v>$25 - $49 / hr</v>
      </c>
      <c r="Q372" s="12" t="str" cm="1">
        <f t="array" ref="Q372">INDEX(_xlfn.TEXTSPLIT(טבלה1[[#This Row],[עמודה55]],"-"),1)</f>
        <v xml:space="preserve">$25 </v>
      </c>
      <c r="R372" s="21" t="str" cm="1">
        <f t="array" ref="R372">INDEX(_xlfn.TEXTSPLIT(INDEX(_xlfn.TEXTSPLIT(טבלה1[[#This Row],[עמודה55]],"-"),2),"/"),1)</f>
        <v xml:space="preserve"> $49 </v>
      </c>
      <c r="S372" s="36">
        <f>AVERAGE(טבלה1[[#This Row],[עמודה59]:[עמודה60]])</f>
        <v>37</v>
      </c>
      <c r="T372" s="38">
        <f>VALUE(SUBSTITUTE(טבלה1[[#This Row],[עמודה56]],"$",""))</f>
        <v>25</v>
      </c>
      <c r="U372" s="38">
        <f>VALUE(SUBSTITUTE(טבלה1[[#This Row],[עמודה57]],"$",""))</f>
        <v>49</v>
      </c>
      <c r="V372" s="38" t="str">
        <f>IF(טבלה1[[#This Row],[עמודה58]]&gt;30,"Yes","No")</f>
        <v>Yes</v>
      </c>
    </row>
    <row r="373" spans="1:22" x14ac:dyDescent="0.15">
      <c r="A373" s="32" t="s">
        <v>956</v>
      </c>
      <c r="B373" s="39" t="s">
        <v>957</v>
      </c>
      <c r="C373" s="39" t="s">
        <v>958</v>
      </c>
      <c r="D373" s="40">
        <v>1000</v>
      </c>
      <c r="E373" s="39" t="s">
        <v>33</v>
      </c>
      <c r="F373" s="39" t="s">
        <v>29</v>
      </c>
      <c r="G373" s="36" t="str">
        <f t="shared" si="5"/>
        <v>Low</v>
      </c>
      <c r="H373" s="41">
        <v>0.3</v>
      </c>
      <c r="I373" s="11" t="str" cm="1">
        <f t="array" ref="I373">INDEX(_xlfn.TEXTSPLIT(טבלה1[[#This Row],[עמודה2]],","),1)</f>
        <v>Bhopal</v>
      </c>
      <c r="J373" s="12" t="str" cm="1">
        <f t="array" ref="J373">INDEX(_xlfn.TEXTSPLIT(טבלה1[[#This Row],[עמודה2]],","),2)</f>
        <v xml:space="preserve"> India</v>
      </c>
      <c r="K373" s="43" t="str">
        <f>_xlfn.CONCAT(טבלה1[[#This Row],[AI_Companies]]," ",טבלה1[[#This Row],[עמודה1]])</f>
        <v>Milestone http://www.milestonedevelopers.com</v>
      </c>
      <c r="L373" s="28">
        <v>10</v>
      </c>
      <c r="M373" s="28" t="str">
        <f>IF(טבלה1[[#This Row],[עמודה53]]&gt;2000,"Yes","No")</f>
        <v>No</v>
      </c>
      <c r="N373" s="28">
        <v>49</v>
      </c>
      <c r="O373" s="28">
        <f>AVERAGE(טבלה1[[#This Row],[עמודה52]:[עמודה53]])</f>
        <v>29.5</v>
      </c>
      <c r="P373" s="28" t="str">
        <f>IF(טבלה1[[#This Row],[עמודה4]]="&lt; $25 / hr","0$ - $25 / hr",טבלה1[[#This Row],[עמודה4]])</f>
        <v>$25 - $49 / hr</v>
      </c>
      <c r="Q373" s="12" t="str" cm="1">
        <f t="array" ref="Q373">INDEX(_xlfn.TEXTSPLIT(טבלה1[[#This Row],[עמודה55]],"-"),1)</f>
        <v xml:space="preserve">$25 </v>
      </c>
      <c r="R373" s="21" t="str" cm="1">
        <f t="array" ref="R373">INDEX(_xlfn.TEXTSPLIT(INDEX(_xlfn.TEXTSPLIT(טבלה1[[#This Row],[עמודה55]],"-"),2),"/"),1)</f>
        <v xml:space="preserve"> $49 </v>
      </c>
      <c r="S373" s="28">
        <f>AVERAGE(טבלה1[[#This Row],[עמודה59]:[עמודה60]])</f>
        <v>37</v>
      </c>
      <c r="T373" s="31">
        <f>VALUE(SUBSTITUTE(טבלה1[[#This Row],[עמודה56]],"$",""))</f>
        <v>25</v>
      </c>
      <c r="U373" s="31">
        <f>VALUE(SUBSTITUTE(טבלה1[[#This Row],[עמודה57]],"$",""))</f>
        <v>49</v>
      </c>
      <c r="V373" s="31" t="str">
        <f>IF(טבלה1[[#This Row],[עמודה58]]&gt;30,"Yes","No")</f>
        <v>Yes</v>
      </c>
    </row>
    <row r="374" spans="1:22" x14ac:dyDescent="0.15">
      <c r="A374" s="32" t="s">
        <v>959</v>
      </c>
      <c r="B374" s="33" t="s">
        <v>960</v>
      </c>
      <c r="C374" s="33" t="s">
        <v>961</v>
      </c>
      <c r="D374" s="44">
        <v>25000</v>
      </c>
      <c r="E374" s="33" t="s">
        <v>21</v>
      </c>
      <c r="F374" s="33" t="s">
        <v>117</v>
      </c>
      <c r="G374" s="36" t="str">
        <f t="shared" si="5"/>
        <v>Low</v>
      </c>
      <c r="H374" s="34">
        <v>0.25</v>
      </c>
      <c r="I374" s="11" t="str" cm="1">
        <f t="array" ref="I374">INDEX(_xlfn.TEXTSPLIT(טבלה1[[#This Row],[עמודה2]],","),1)</f>
        <v>Houten</v>
      </c>
      <c r="J374" s="12" t="str" cm="1">
        <f t="array" ref="J374">INDEX(_xlfn.TEXTSPLIT(טבלה1[[#This Row],[עמודה2]],","),2)</f>
        <v xml:space="preserve"> Netherlands</v>
      </c>
      <c r="K374" s="37" t="str">
        <f>_xlfn.CONCAT(טבלה1[[#This Row],[AI_Companies]]," ",טבלה1[[#This Row],[עמודה1]])</f>
        <v>smartenit https://smartenitco.com/</v>
      </c>
      <c r="L374" s="36">
        <v>2</v>
      </c>
      <c r="M374" s="36" t="str">
        <f>IF(טבלה1[[#This Row],[עמודה53]]&gt;2000,"Yes","No")</f>
        <v>No</v>
      </c>
      <c r="N374" s="36">
        <v>9</v>
      </c>
      <c r="O374" s="36">
        <f>AVERAGE(טבלה1[[#This Row],[עמודה52]:[עמודה53]])</f>
        <v>29.5</v>
      </c>
      <c r="P374" s="36" t="str">
        <f>IF(טבלה1[[#This Row],[עמודה4]]="&lt; $25 / hr","0$ - $25 / hr",טבלה1[[#This Row],[עמודה4]])</f>
        <v>$25 - $49 / hr</v>
      </c>
      <c r="Q374" s="12" t="str" cm="1">
        <f t="array" ref="Q374">INDEX(_xlfn.TEXTSPLIT(טבלה1[[#This Row],[עמודה55]],"-"),1)</f>
        <v xml:space="preserve">$25 </v>
      </c>
      <c r="R374" s="21" t="str" cm="1">
        <f t="array" ref="R374">INDEX(_xlfn.TEXTSPLIT(INDEX(_xlfn.TEXTSPLIT(טבלה1[[#This Row],[עמודה55]],"-"),2),"/"),1)</f>
        <v xml:space="preserve"> $49 </v>
      </c>
      <c r="S374" s="36">
        <f>AVERAGE(טבלה1[[#This Row],[עמודה59]:[עמודה60]])</f>
        <v>37</v>
      </c>
      <c r="T374" s="38">
        <f>VALUE(SUBSTITUTE(טבלה1[[#This Row],[עמודה56]],"$",""))</f>
        <v>25</v>
      </c>
      <c r="U374" s="38">
        <f>VALUE(SUBSTITUTE(טבלה1[[#This Row],[עמודה57]],"$",""))</f>
        <v>49</v>
      </c>
      <c r="V374" s="38" t="str">
        <f>IF(טבלה1[[#This Row],[עמודה58]]&gt;30,"Yes","No")</f>
        <v>Yes</v>
      </c>
    </row>
    <row r="375" spans="1:22" x14ac:dyDescent="0.15">
      <c r="A375" s="32" t="s">
        <v>962</v>
      </c>
      <c r="B375" s="39" t="s">
        <v>963</v>
      </c>
      <c r="C375" s="39" t="s">
        <v>53</v>
      </c>
      <c r="D375" s="40">
        <v>10000</v>
      </c>
      <c r="E375" s="39" t="s">
        <v>33</v>
      </c>
      <c r="F375" s="39" t="s">
        <v>117</v>
      </c>
      <c r="G375" s="36" t="str">
        <f t="shared" si="5"/>
        <v>Low</v>
      </c>
      <c r="H375" s="41">
        <v>0.1</v>
      </c>
      <c r="I375" s="11" t="str" cm="1">
        <f t="array" ref="I375">INDEX(_xlfn.TEXTSPLIT(טבלה1[[#This Row],[עמודה2]],","),1)</f>
        <v>Peterborough</v>
      </c>
      <c r="J375" s="12" t="str" cm="1">
        <f t="array" ref="J375">INDEX(_xlfn.TEXTSPLIT(טבלה1[[#This Row],[עמודה2]],","),2)</f>
        <v xml:space="preserve"> Canada</v>
      </c>
      <c r="K375" s="43" t="str">
        <f>_xlfn.CONCAT(טבלה1[[#This Row],[AI_Companies]]," ",טבלה1[[#This Row],[עמודה1]])</f>
        <v>Gyroscopic https://gyroscopic.ca/</v>
      </c>
      <c r="L375" s="28">
        <v>2</v>
      </c>
      <c r="M375" s="28" t="str">
        <f>IF(טבלה1[[#This Row],[עמודה53]]&gt;2000,"Yes","No")</f>
        <v>No</v>
      </c>
      <c r="N375" s="28">
        <v>9</v>
      </c>
      <c r="O375" s="28">
        <f>AVERAGE(טבלה1[[#This Row],[עמודה52]:[עמודה53]])</f>
        <v>5.5</v>
      </c>
      <c r="P375" s="28" t="str">
        <f>IF(טבלה1[[#This Row],[עמודה4]]="&lt; $25 / hr","0$ - $25 / hr",טבלה1[[#This Row],[עמודה4]])</f>
        <v>$100 - $149 / hr</v>
      </c>
      <c r="Q375" s="12" t="str" cm="1">
        <f t="array" ref="Q375">INDEX(_xlfn.TEXTSPLIT(טבלה1[[#This Row],[עמודה55]],"-"),1)</f>
        <v xml:space="preserve">$100 </v>
      </c>
      <c r="R375" s="21" t="str" cm="1">
        <f t="array" ref="R375">INDEX(_xlfn.TEXTSPLIT(INDEX(_xlfn.TEXTSPLIT(טבלה1[[#This Row],[עמודה55]],"-"),2),"/"),1)</f>
        <v xml:space="preserve"> $149 </v>
      </c>
      <c r="S375" s="28">
        <f>AVERAGE(טבלה1[[#This Row],[עמודה59]:[עמודה60]])</f>
        <v>124.5</v>
      </c>
      <c r="T375" s="31">
        <f>VALUE(SUBSTITUTE(טבלה1[[#This Row],[עמודה56]],"$",""))</f>
        <v>100</v>
      </c>
      <c r="U375" s="31">
        <f>VALUE(SUBSTITUTE(טבלה1[[#This Row],[עמודה57]],"$",""))</f>
        <v>149</v>
      </c>
      <c r="V375" s="31" t="str">
        <f>IF(טבלה1[[#This Row],[עמודה58]]&gt;30,"Yes","No")</f>
        <v>Yes</v>
      </c>
    </row>
    <row r="376" spans="1:22" x14ac:dyDescent="0.15">
      <c r="A376" s="32" t="s">
        <v>964</v>
      </c>
      <c r="B376" s="33" t="s">
        <v>965</v>
      </c>
      <c r="C376" s="33" t="s">
        <v>153</v>
      </c>
      <c r="D376" s="44">
        <v>5000</v>
      </c>
      <c r="E376" s="33" t="s">
        <v>33</v>
      </c>
      <c r="F376" s="33" t="s">
        <v>29</v>
      </c>
      <c r="G376" s="36" t="str">
        <f t="shared" si="5"/>
        <v>Low</v>
      </c>
      <c r="H376" s="34">
        <v>0.1</v>
      </c>
      <c r="I376" s="11" t="str" cm="1">
        <f t="array" ref="I376">INDEX(_xlfn.TEXTSPLIT(טבלה1[[#This Row],[עמודה2]],","),1)</f>
        <v>Kyiv</v>
      </c>
      <c r="J376" s="12" t="str" cm="1">
        <f t="array" ref="J376">INDEX(_xlfn.TEXTSPLIT(טבלה1[[#This Row],[עמודה2]],","),2)</f>
        <v xml:space="preserve"> Ukraine</v>
      </c>
      <c r="K376" s="37" t="str">
        <f>_xlfn.CONCAT(טבלה1[[#This Row],[AI_Companies]]," ",טבלה1[[#This Row],[עמודה1]])</f>
        <v>Prostir https://prostir.one/</v>
      </c>
      <c r="L376" s="36">
        <v>10</v>
      </c>
      <c r="M376" s="36" t="str">
        <f>IF(טבלה1[[#This Row],[עמודה53]]&gt;2000,"Yes","No")</f>
        <v>No</v>
      </c>
      <c r="N376" s="36">
        <v>49</v>
      </c>
      <c r="O376" s="36">
        <f>AVERAGE(טבלה1[[#This Row],[עמודה52]:[עמודה53]])</f>
        <v>5.5</v>
      </c>
      <c r="P376" s="36" t="str">
        <f>IF(טבלה1[[#This Row],[עמודה4]]="&lt; $25 / hr","0$ - $25 / hr",טבלה1[[#This Row],[עמודה4]])</f>
        <v>$25 - $49 / hr</v>
      </c>
      <c r="Q376" s="12" t="str" cm="1">
        <f t="array" ref="Q376">INDEX(_xlfn.TEXTSPLIT(טבלה1[[#This Row],[עמודה55]],"-"),1)</f>
        <v xml:space="preserve">$25 </v>
      </c>
      <c r="R376" s="21" t="str" cm="1">
        <f t="array" ref="R376">INDEX(_xlfn.TEXTSPLIT(INDEX(_xlfn.TEXTSPLIT(טבלה1[[#This Row],[עמודה55]],"-"),2),"/"),1)</f>
        <v xml:space="preserve"> $49 </v>
      </c>
      <c r="S376" s="36">
        <f>AVERAGE(טבלה1[[#This Row],[עמודה59]:[עמודה60]])</f>
        <v>37</v>
      </c>
      <c r="T376" s="38">
        <f>VALUE(SUBSTITUTE(טבלה1[[#This Row],[עמודה56]],"$",""))</f>
        <v>25</v>
      </c>
      <c r="U376" s="38">
        <f>VALUE(SUBSTITUTE(טבלה1[[#This Row],[עמודה57]],"$",""))</f>
        <v>49</v>
      </c>
      <c r="V376" s="38" t="str">
        <f>IF(טבלה1[[#This Row],[עמודה58]]&gt;30,"Yes","No")</f>
        <v>Yes</v>
      </c>
    </row>
    <row r="377" spans="1:22" x14ac:dyDescent="0.15">
      <c r="A377" s="32" t="s">
        <v>966</v>
      </c>
      <c r="B377" s="39" t="s">
        <v>967</v>
      </c>
      <c r="C377" s="39" t="s">
        <v>968</v>
      </c>
      <c r="D377" s="40">
        <v>1000</v>
      </c>
      <c r="E377" s="39" t="s">
        <v>14</v>
      </c>
      <c r="F377" s="39" t="s">
        <v>29</v>
      </c>
      <c r="G377" s="36" t="str">
        <f t="shared" si="5"/>
        <v>Low</v>
      </c>
      <c r="H377" s="41">
        <v>0.2</v>
      </c>
      <c r="I377" s="11" t="str" cm="1">
        <f t="array" ref="I377">INDEX(_xlfn.TEXTSPLIT(טבלה1[[#This Row],[עמודה2]],","),1)</f>
        <v>Aventura</v>
      </c>
      <c r="J377" s="12" t="str" cm="1">
        <f t="array" ref="J377">INDEX(_xlfn.TEXTSPLIT(טבלה1[[#This Row],[עמודה2]],","),2)</f>
        <v xml:space="preserve"> FL</v>
      </c>
      <c r="K377" s="43" t="str">
        <f>_xlfn.CONCAT(טבלה1[[#This Row],[AI_Companies]]," ",טבלה1[[#This Row],[עמודה1]])</f>
        <v>Genico https://genico.us</v>
      </c>
      <c r="L377" s="28">
        <v>10</v>
      </c>
      <c r="M377" s="28" t="str">
        <f>IF(טבלה1[[#This Row],[עמודה53]]&gt;2000,"Yes","No")</f>
        <v>No</v>
      </c>
      <c r="N377" s="28">
        <v>49</v>
      </c>
      <c r="O377" s="28">
        <f>AVERAGE(טבלה1[[#This Row],[עמודה52]:[עמודה53]])</f>
        <v>29.5</v>
      </c>
      <c r="P377" s="28" t="str">
        <f>IF(טבלה1[[#This Row],[עמודה4]]="&lt; $25 / hr","0$ - $25 / hr",טבלה1[[#This Row],[עמודה4]])</f>
        <v>$25 - $49 / hr</v>
      </c>
      <c r="Q377" s="12" t="str" cm="1">
        <f t="array" ref="Q377">INDEX(_xlfn.TEXTSPLIT(טבלה1[[#This Row],[עמודה55]],"-"),1)</f>
        <v xml:space="preserve">$25 </v>
      </c>
      <c r="R377" s="21" t="str" cm="1">
        <f t="array" ref="R377">INDEX(_xlfn.TEXTSPLIT(INDEX(_xlfn.TEXTSPLIT(טבלה1[[#This Row],[עמודה55]],"-"),2),"/"),1)</f>
        <v xml:space="preserve"> $49 </v>
      </c>
      <c r="S377" s="28">
        <f>AVERAGE(טבלה1[[#This Row],[עמודה59]:[עמודה60]])</f>
        <v>37</v>
      </c>
      <c r="T377" s="31">
        <f>VALUE(SUBSTITUTE(טבלה1[[#This Row],[עמודה56]],"$",""))</f>
        <v>25</v>
      </c>
      <c r="U377" s="31">
        <f>VALUE(SUBSTITUTE(טבלה1[[#This Row],[עמודה57]],"$",""))</f>
        <v>49</v>
      </c>
      <c r="V377" s="31" t="str">
        <f>IF(טבלה1[[#This Row],[עמודה58]]&gt;30,"Yes","No")</f>
        <v>Yes</v>
      </c>
    </row>
    <row r="378" spans="1:22" x14ac:dyDescent="0.15">
      <c r="A378" s="32" t="s">
        <v>969</v>
      </c>
      <c r="B378" s="33" t="s">
        <v>970</v>
      </c>
      <c r="C378" s="33" t="s">
        <v>694</v>
      </c>
      <c r="D378" s="33" t="s">
        <v>4</v>
      </c>
      <c r="E378" s="33" t="s">
        <v>4</v>
      </c>
      <c r="F378" s="33" t="s">
        <v>25</v>
      </c>
      <c r="G378" s="36" t="str">
        <f t="shared" si="5"/>
        <v>Low</v>
      </c>
      <c r="H378" s="34">
        <v>0.25</v>
      </c>
      <c r="I378" s="11" t="str" cm="1">
        <f t="array" ref="I378">INDEX(_xlfn.TEXTSPLIT(טבלה1[[#This Row],[עמודה2]],","),1)</f>
        <v>Sheffield</v>
      </c>
      <c r="J378" s="12" t="str" cm="1">
        <f t="array" ref="J378">INDEX(_xlfn.TEXTSPLIT(טבלה1[[#This Row],[עמודה2]],","),2)</f>
        <v xml:space="preserve"> United Kingdom</v>
      </c>
      <c r="K378" s="37" t="str">
        <f>_xlfn.CONCAT(טבלה1[[#This Row],[AI_Companies]]," ",טבלה1[[#This Row],[עמודה1]])</f>
        <v>DigitalCurveConsulting https://digitalcurveconsulting.co.uk/</v>
      </c>
      <c r="L378" s="46">
        <v>1000</v>
      </c>
      <c r="M378" s="36" t="str">
        <f>IF(טבלה1[[#This Row],[עמודה53]]&gt;2000,"Yes","No")</f>
        <v>No</v>
      </c>
      <c r="N378" s="46">
        <v>9999</v>
      </c>
      <c r="O378" s="36">
        <f>AVERAGE(טבלה1[[#This Row],[עמודה52]:[עמודה53]])</f>
        <v>29.5</v>
      </c>
      <c r="P378" s="36" t="str">
        <f>IF(טבלה1[[#This Row],[עמודה4]]="&lt; $25 / hr","0$ - $25 / hr",טבלה1[[#This Row],[עמודה4]])</f>
        <v>0$ - $25 / hr</v>
      </c>
      <c r="Q378" s="12" t="str" cm="1">
        <f t="array" ref="Q378">INDEX(_xlfn.TEXTSPLIT(טבלה1[[#This Row],[עמודה55]],"-"),1)</f>
        <v xml:space="preserve">0$ </v>
      </c>
      <c r="R378" s="21" t="str" cm="1">
        <f t="array" ref="R378">INDEX(_xlfn.TEXTSPLIT(INDEX(_xlfn.TEXTSPLIT(טבלה1[[#This Row],[עמודה55]],"-"),2),"/"),1)</f>
        <v xml:space="preserve"> $25 </v>
      </c>
      <c r="S378" s="36">
        <f>AVERAGE(טבלה1[[#This Row],[עמודה59]:[עמודה60]])</f>
        <v>12.5</v>
      </c>
      <c r="T378" s="38">
        <f>VALUE(SUBSTITUTE(טבלה1[[#This Row],[עמודה56]],"$",""))</f>
        <v>0</v>
      </c>
      <c r="U378" s="38">
        <f>VALUE(SUBSTITUTE(טבלה1[[#This Row],[עמודה57]],"$",""))</f>
        <v>25</v>
      </c>
      <c r="V378" s="38" t="str">
        <f>IF(טבלה1[[#This Row],[עמודה58]]&gt;30,"Yes","No")</f>
        <v>No</v>
      </c>
    </row>
    <row r="379" spans="1:22" x14ac:dyDescent="0.15">
      <c r="A379" s="32" t="s">
        <v>971</v>
      </c>
      <c r="B379" s="39" t="s">
        <v>972</v>
      </c>
      <c r="C379" s="39" t="s">
        <v>973</v>
      </c>
      <c r="D379" s="40">
        <v>1000</v>
      </c>
      <c r="E379" s="39" t="s">
        <v>14</v>
      </c>
      <c r="F379" s="39" t="s">
        <v>117</v>
      </c>
      <c r="G379" s="36" t="str">
        <f t="shared" si="5"/>
        <v>Low</v>
      </c>
      <c r="H379" s="41">
        <v>0.2</v>
      </c>
      <c r="I379" s="11" t="str" cm="1">
        <f t="array" ref="I379">INDEX(_xlfn.TEXTSPLIT(טבלה1[[#This Row],[עמודה2]],","),1)</f>
        <v>Beijing</v>
      </c>
      <c r="J379" s="12" t="str" cm="1">
        <f t="array" ref="J379">INDEX(_xlfn.TEXTSPLIT(טבלה1[[#This Row],[עמודה2]],","),2)</f>
        <v xml:space="preserve"> China</v>
      </c>
      <c r="K379" s="43" t="str">
        <f>_xlfn.CONCAT(טבלה1[[#This Row],[AI_Companies]]," ",טבלה1[[#This Row],[עמודה1]])</f>
        <v>TencentCloudComputing(Beijing)Co.,Ltd. https://intl.cloud.tencent.com/</v>
      </c>
      <c r="L379" s="28">
        <v>2</v>
      </c>
      <c r="M379" s="28" t="str">
        <f>IF(טבלה1[[#This Row],[עמודה53]]&gt;2000,"Yes","No")</f>
        <v>Yes</v>
      </c>
      <c r="N379" s="28">
        <v>9</v>
      </c>
      <c r="O379" s="28">
        <f>AVERAGE(טבלה1[[#This Row],[עמודה52]:[עמודה53]])</f>
        <v>5499.5</v>
      </c>
      <c r="P379" s="28" t="str">
        <f>IF(טבלה1[[#This Row],[עמודה4]]="&lt; $25 / hr","0$ - $25 / hr",טבלה1[[#This Row],[עמודה4]])</f>
        <v>Undisclosed</v>
      </c>
      <c r="Q379" s="12" t="str" cm="1">
        <f t="array" ref="Q379">INDEX(_xlfn.TEXTSPLIT(טבלה1[[#This Row],[עמודה55]],"-"),1)</f>
        <v>Undisclosed</v>
      </c>
      <c r="R379" s="21" t="e" cm="1">
        <f t="array" ref="R379">INDEX(_xlfn.TEXTSPLIT(INDEX(_xlfn.TEXTSPLIT(טבלה1[[#This Row],[עמודה55]],"-"),2),"/"),1)</f>
        <v>#REF!</v>
      </c>
      <c r="S379" s="28" t="e">
        <f>AVERAGE(טבלה1[[#This Row],[עמודה59]:[עמודה60]])</f>
        <v>#VALUE!</v>
      </c>
      <c r="T379" s="31" t="e">
        <f>VALUE(SUBSTITUTE(טבלה1[[#This Row],[עמודה56]],"$",""))</f>
        <v>#VALUE!</v>
      </c>
      <c r="U379" s="31" t="e">
        <f>VALUE(SUBSTITUTE(טבלה1[[#This Row],[עמודה57]],"$",""))</f>
        <v>#REF!</v>
      </c>
      <c r="V379" s="31" t="e">
        <f>IF(טבלה1[[#This Row],[עמודה58]]&gt;30,"Yes","No")</f>
        <v>#VALUE!</v>
      </c>
    </row>
    <row r="380" spans="1:22" x14ac:dyDescent="0.15">
      <c r="A380" s="32" t="s">
        <v>974</v>
      </c>
      <c r="B380" s="33" t="s">
        <v>975</v>
      </c>
      <c r="C380" s="33" t="s">
        <v>976</v>
      </c>
      <c r="D380" s="44">
        <v>1000</v>
      </c>
      <c r="E380" s="33" t="s">
        <v>9</v>
      </c>
      <c r="F380" s="33" t="s">
        <v>117</v>
      </c>
      <c r="G380" s="36" t="str">
        <f t="shared" si="5"/>
        <v>Low</v>
      </c>
      <c r="H380" s="34">
        <v>0.12</v>
      </c>
      <c r="I380" s="11" t="str" cm="1">
        <f t="array" ref="I380">INDEX(_xlfn.TEXTSPLIT(טבלה1[[#This Row],[עמודה2]],","),1)</f>
        <v>Medellin</v>
      </c>
      <c r="J380" s="12" t="str" cm="1">
        <f t="array" ref="J380">INDEX(_xlfn.TEXTSPLIT(טבלה1[[#This Row],[עמודה2]],","),2)</f>
        <v xml:space="preserve"> Colombia</v>
      </c>
      <c r="K380" s="37" t="str">
        <f>_xlfn.CONCAT(טבלה1[[#This Row],[AI_Companies]]," ",טבלה1[[#This Row],[עמודה1]])</f>
        <v>FASTCODE https://fastcodelab.com</v>
      </c>
      <c r="L380" s="36">
        <v>2</v>
      </c>
      <c r="M380" s="36" t="str">
        <f>IF(טבלה1[[#This Row],[עמודה53]]&gt;2000,"Yes","No")</f>
        <v>No</v>
      </c>
      <c r="N380" s="36">
        <v>9</v>
      </c>
      <c r="O380" s="36">
        <f>AVERAGE(טבלה1[[#This Row],[עמודה52]:[עמודה53]])</f>
        <v>5.5</v>
      </c>
      <c r="P380" s="36" t="str">
        <f>IF(טבלה1[[#This Row],[עמודה4]]="&lt; $25 / hr","0$ - $25 / hr",טבלה1[[#This Row],[עמודה4]])</f>
        <v>0$ - $25 / hr</v>
      </c>
      <c r="Q380" s="12" t="str" cm="1">
        <f t="array" ref="Q380">INDEX(_xlfn.TEXTSPLIT(טבלה1[[#This Row],[עמודה55]],"-"),1)</f>
        <v xml:space="preserve">0$ </v>
      </c>
      <c r="R380" s="21" t="str" cm="1">
        <f t="array" ref="R380">INDEX(_xlfn.TEXTSPLIT(INDEX(_xlfn.TEXTSPLIT(טבלה1[[#This Row],[עמודה55]],"-"),2),"/"),1)</f>
        <v xml:space="preserve"> $25 </v>
      </c>
      <c r="S380" s="36">
        <f>AVERAGE(טבלה1[[#This Row],[עמודה59]:[עמודה60]])</f>
        <v>12.5</v>
      </c>
      <c r="T380" s="38">
        <f>VALUE(SUBSTITUTE(טבלה1[[#This Row],[עמודה56]],"$",""))</f>
        <v>0</v>
      </c>
      <c r="U380" s="38">
        <f>VALUE(SUBSTITUTE(טבלה1[[#This Row],[עמודה57]],"$",""))</f>
        <v>25</v>
      </c>
      <c r="V380" s="38" t="str">
        <f>IF(טבלה1[[#This Row],[עמודה58]]&gt;30,"Yes","No")</f>
        <v>No</v>
      </c>
    </row>
    <row r="381" spans="1:22" x14ac:dyDescent="0.15">
      <c r="A381" s="32" t="s">
        <v>977</v>
      </c>
      <c r="B381" s="39" t="s">
        <v>978</v>
      </c>
      <c r="C381" s="39" t="s">
        <v>308</v>
      </c>
      <c r="D381" s="40">
        <v>25000</v>
      </c>
      <c r="E381" s="39" t="s">
        <v>33</v>
      </c>
      <c r="F381" s="39" t="s">
        <v>10</v>
      </c>
      <c r="G381" s="36" t="str">
        <f t="shared" si="5"/>
        <v>Low</v>
      </c>
      <c r="H381" s="41">
        <v>0.1</v>
      </c>
      <c r="I381" s="11" t="str" cm="1">
        <f t="array" ref="I381">INDEX(_xlfn.TEXTSPLIT(טבלה1[[#This Row],[עמודה2]],","),1)</f>
        <v>Karlsfeld</v>
      </c>
      <c r="J381" s="12" t="str" cm="1">
        <f t="array" ref="J381">INDEX(_xlfn.TEXTSPLIT(טבלה1[[#This Row],[עמודה2]],","),2)</f>
        <v xml:space="preserve"> Germany</v>
      </c>
      <c r="K381" s="43" t="str">
        <f>_xlfn.CONCAT(טבלה1[[#This Row],[AI_Companies]]," ",טבלה1[[#This Row],[עמודה1]])</f>
        <v>Chatwise.io http://www.chatwise.io</v>
      </c>
      <c r="L381" s="28">
        <v>50</v>
      </c>
      <c r="M381" s="28" t="str">
        <f>IF(טבלה1[[#This Row],[עמודה53]]&gt;2000,"Yes","No")</f>
        <v>No</v>
      </c>
      <c r="N381" s="28">
        <v>249</v>
      </c>
      <c r="O381" s="28">
        <f>AVERAGE(טבלה1[[#This Row],[עמודה52]:[עמודה53]])</f>
        <v>5.5</v>
      </c>
      <c r="P381" s="28" t="str">
        <f>IF(טבלה1[[#This Row],[עמודה4]]="&lt; $25 / hr","0$ - $25 / hr",טבלה1[[#This Row],[עמודה4]])</f>
        <v>$50 - $99 / hr</v>
      </c>
      <c r="Q381" s="12" t="str" cm="1">
        <f t="array" ref="Q381">INDEX(_xlfn.TEXTSPLIT(טבלה1[[#This Row],[עמודה55]],"-"),1)</f>
        <v xml:space="preserve">$50 </v>
      </c>
      <c r="R381" s="21" t="str" cm="1">
        <f t="array" ref="R381">INDEX(_xlfn.TEXTSPLIT(INDEX(_xlfn.TEXTSPLIT(טבלה1[[#This Row],[עמודה55]],"-"),2),"/"),1)</f>
        <v xml:space="preserve"> $99 </v>
      </c>
      <c r="S381" s="28">
        <f>AVERAGE(טבלה1[[#This Row],[עמודה59]:[עמודה60]])</f>
        <v>74.5</v>
      </c>
      <c r="T381" s="31">
        <f>VALUE(SUBSTITUTE(טבלה1[[#This Row],[עמודה56]],"$",""))</f>
        <v>50</v>
      </c>
      <c r="U381" s="31">
        <f>VALUE(SUBSTITUTE(טבלה1[[#This Row],[עמודה57]],"$",""))</f>
        <v>99</v>
      </c>
      <c r="V381" s="31" t="str">
        <f>IF(טבלה1[[#This Row],[עמודה58]]&gt;30,"Yes","No")</f>
        <v>Yes</v>
      </c>
    </row>
    <row r="382" spans="1:22" x14ac:dyDescent="0.15">
      <c r="A382" s="32" t="s">
        <v>979</v>
      </c>
      <c r="B382" s="33" t="s">
        <v>980</v>
      </c>
      <c r="C382" s="33" t="s">
        <v>810</v>
      </c>
      <c r="D382" s="44">
        <v>10000</v>
      </c>
      <c r="E382" s="33" t="s">
        <v>33</v>
      </c>
      <c r="F382" s="33" t="s">
        <v>10</v>
      </c>
      <c r="G382" s="36" t="str">
        <f t="shared" si="5"/>
        <v>Med</v>
      </c>
      <c r="H382" s="34">
        <v>0.5</v>
      </c>
      <c r="I382" s="11" t="str" cm="1">
        <f t="array" ref="I382">INDEX(_xlfn.TEXTSPLIT(טבלה1[[#This Row],[עמודה2]],","),1)</f>
        <v>Noida</v>
      </c>
      <c r="J382" s="12" t="str" cm="1">
        <f t="array" ref="J382">INDEX(_xlfn.TEXTSPLIT(טבלה1[[#This Row],[עמודה2]],","),2)</f>
        <v xml:space="preserve"> India</v>
      </c>
      <c r="K382" s="37" t="str">
        <f>_xlfn.CONCAT(טבלה1[[#This Row],[AI_Companies]]," ",טבלה1[[#This Row],[עמודה1]])</f>
        <v>Mckinley&amp;RiceInc. https://mckinleyrice.com</v>
      </c>
      <c r="L382" s="36">
        <v>50</v>
      </c>
      <c r="M382" s="36" t="str">
        <f>IF(טבלה1[[#This Row],[עמודה53]]&gt;2000,"Yes","No")</f>
        <v>No</v>
      </c>
      <c r="N382" s="36">
        <v>249</v>
      </c>
      <c r="O382" s="36">
        <f>AVERAGE(טבלה1[[#This Row],[עמודה52]:[עמודה53]])</f>
        <v>149.5</v>
      </c>
      <c r="P382" s="36" t="str">
        <f>IF(טבלה1[[#This Row],[עמודה4]]="&lt; $25 / hr","0$ - $25 / hr",טבלה1[[#This Row],[עמודה4]])</f>
        <v>$25 - $49 / hr</v>
      </c>
      <c r="Q382" s="12" t="str" cm="1">
        <f t="array" ref="Q382">INDEX(_xlfn.TEXTSPLIT(טבלה1[[#This Row],[עמודה55]],"-"),1)</f>
        <v xml:space="preserve">$25 </v>
      </c>
      <c r="R382" s="21" t="str" cm="1">
        <f t="array" ref="R382">INDEX(_xlfn.TEXTSPLIT(INDEX(_xlfn.TEXTSPLIT(טבלה1[[#This Row],[עמודה55]],"-"),2),"/"),1)</f>
        <v xml:space="preserve"> $49 </v>
      </c>
      <c r="S382" s="36">
        <f>AVERAGE(טבלה1[[#This Row],[עמודה59]:[עמודה60]])</f>
        <v>37</v>
      </c>
      <c r="T382" s="38">
        <f>VALUE(SUBSTITUTE(טבלה1[[#This Row],[עמודה56]],"$",""))</f>
        <v>25</v>
      </c>
      <c r="U382" s="38">
        <f>VALUE(SUBSTITUTE(טבלה1[[#This Row],[עמודה57]],"$",""))</f>
        <v>49</v>
      </c>
      <c r="V382" s="38" t="str">
        <f>IF(טבלה1[[#This Row],[עמודה58]]&gt;30,"Yes","No")</f>
        <v>Yes</v>
      </c>
    </row>
    <row r="383" spans="1:22" x14ac:dyDescent="0.15">
      <c r="A383" s="32" t="s">
        <v>981</v>
      </c>
      <c r="B383" s="39" t="s">
        <v>982</v>
      </c>
      <c r="C383" s="39" t="s">
        <v>32</v>
      </c>
      <c r="D383" s="40">
        <v>10000</v>
      </c>
      <c r="E383" s="39" t="s">
        <v>33</v>
      </c>
      <c r="F383" s="39" t="s">
        <v>29</v>
      </c>
      <c r="G383" s="36" t="str">
        <f t="shared" si="5"/>
        <v>Low</v>
      </c>
      <c r="H383" s="41">
        <v>0.1</v>
      </c>
      <c r="I383" s="11" t="str" cm="1">
        <f t="array" ref="I383">INDEX(_xlfn.TEXTSPLIT(טבלה1[[#This Row],[עמודה2]],","),1)</f>
        <v>Singapore</v>
      </c>
      <c r="J383" s="12" t="e" cm="1">
        <f t="array" ref="J383">INDEX(_xlfn.TEXTSPLIT(טבלה1[[#This Row],[עמודה2]],","),2)</f>
        <v>#REF!</v>
      </c>
      <c r="K383" s="43" t="str">
        <f>_xlfn.CONCAT(טבלה1[[#This Row],[AI_Companies]]," ",טבלה1[[#This Row],[עמודה1]])</f>
        <v>SpritleSoftware https://www.spritle.com/</v>
      </c>
      <c r="L383" s="28">
        <v>10</v>
      </c>
      <c r="M383" s="28" t="str">
        <f>IF(טבלה1[[#This Row],[עמודה53]]&gt;2000,"Yes","No")</f>
        <v>No</v>
      </c>
      <c r="N383" s="28">
        <v>49</v>
      </c>
      <c r="O383" s="28">
        <f>AVERAGE(טבלה1[[#This Row],[עמודה52]:[עמודה53]])</f>
        <v>149.5</v>
      </c>
      <c r="P383" s="28" t="str">
        <f>IF(טבלה1[[#This Row],[עמודה4]]="&lt; $25 / hr","0$ - $25 / hr",טבלה1[[#This Row],[עמודה4]])</f>
        <v>$25 - $49 / hr</v>
      </c>
      <c r="Q383" s="12" t="str" cm="1">
        <f t="array" ref="Q383">INDEX(_xlfn.TEXTSPLIT(טבלה1[[#This Row],[עמודה55]],"-"),1)</f>
        <v xml:space="preserve">$25 </v>
      </c>
      <c r="R383" s="21" t="str" cm="1">
        <f t="array" ref="R383">INDEX(_xlfn.TEXTSPLIT(INDEX(_xlfn.TEXTSPLIT(טבלה1[[#This Row],[עמודה55]],"-"),2),"/"),1)</f>
        <v xml:space="preserve"> $49 </v>
      </c>
      <c r="S383" s="28">
        <f>AVERAGE(טבלה1[[#This Row],[עמודה59]:[עמודה60]])</f>
        <v>37</v>
      </c>
      <c r="T383" s="31">
        <f>VALUE(SUBSTITUTE(טבלה1[[#This Row],[עמודה56]],"$",""))</f>
        <v>25</v>
      </c>
      <c r="U383" s="31">
        <f>VALUE(SUBSTITUTE(טבלה1[[#This Row],[עמודה57]],"$",""))</f>
        <v>49</v>
      </c>
      <c r="V383" s="31" t="str">
        <f>IF(טבלה1[[#This Row],[עמודה58]]&gt;30,"Yes","No")</f>
        <v>Yes</v>
      </c>
    </row>
    <row r="384" spans="1:22" x14ac:dyDescent="0.15">
      <c r="A384" s="32" t="s">
        <v>983</v>
      </c>
      <c r="B384" s="33" t="s">
        <v>984</v>
      </c>
      <c r="C384" s="33" t="s">
        <v>616</v>
      </c>
      <c r="D384" s="44">
        <v>10000</v>
      </c>
      <c r="E384" s="33" t="s">
        <v>33</v>
      </c>
      <c r="F384" s="33" t="s">
        <v>117</v>
      </c>
      <c r="G384" s="36" t="str">
        <f t="shared" si="5"/>
        <v>Low</v>
      </c>
      <c r="H384" s="34">
        <v>0.1</v>
      </c>
      <c r="I384" s="11" t="str" cm="1">
        <f t="array" ref="I384">INDEX(_xlfn.TEXTSPLIT(טבלה1[[#This Row],[עמודה2]],","),1)</f>
        <v>Islamabad</v>
      </c>
      <c r="J384" s="12" t="str" cm="1">
        <f t="array" ref="J384">INDEX(_xlfn.TEXTSPLIT(טבלה1[[#This Row],[עמודה2]],","),2)</f>
        <v xml:space="preserve"> Pakistan</v>
      </c>
      <c r="K384" s="37" t="str">
        <f>_xlfn.CONCAT(טבלה1[[#This Row],[AI_Companies]]," ",טבלה1[[#This Row],[עמודה1]])</f>
        <v>iOPTIME https://ioptime.com/</v>
      </c>
      <c r="L384" s="36">
        <v>2</v>
      </c>
      <c r="M384" s="36" t="str">
        <f>IF(טבלה1[[#This Row],[עמודה53]]&gt;2000,"Yes","No")</f>
        <v>No</v>
      </c>
      <c r="N384" s="36">
        <v>9</v>
      </c>
      <c r="O384" s="36">
        <f>AVERAGE(טבלה1[[#This Row],[עמודה52]:[עמודה53]])</f>
        <v>29.5</v>
      </c>
      <c r="P384" s="36" t="str">
        <f>IF(טבלה1[[#This Row],[עמודה4]]="&lt; $25 / hr","0$ - $25 / hr",טבלה1[[#This Row],[עמודה4]])</f>
        <v>$25 - $49 / hr</v>
      </c>
      <c r="Q384" s="12" t="str" cm="1">
        <f t="array" ref="Q384">INDEX(_xlfn.TEXTSPLIT(טבלה1[[#This Row],[עמודה55]],"-"),1)</f>
        <v xml:space="preserve">$25 </v>
      </c>
      <c r="R384" s="21" t="str" cm="1">
        <f t="array" ref="R384">INDEX(_xlfn.TEXTSPLIT(INDEX(_xlfn.TEXTSPLIT(טבלה1[[#This Row],[עמודה55]],"-"),2),"/"),1)</f>
        <v xml:space="preserve"> $49 </v>
      </c>
      <c r="S384" s="36">
        <f>AVERAGE(טבלה1[[#This Row],[עמודה59]:[עמודה60]])</f>
        <v>37</v>
      </c>
      <c r="T384" s="38">
        <f>VALUE(SUBSTITUTE(טבלה1[[#This Row],[עמודה56]],"$",""))</f>
        <v>25</v>
      </c>
      <c r="U384" s="38">
        <f>VALUE(SUBSTITUTE(טבלה1[[#This Row],[עמודה57]],"$",""))</f>
        <v>49</v>
      </c>
      <c r="V384" s="38" t="str">
        <f>IF(טבלה1[[#This Row],[עמודה58]]&gt;30,"Yes","No")</f>
        <v>Yes</v>
      </c>
    </row>
    <row r="385" spans="1:22" x14ac:dyDescent="0.15">
      <c r="A385" s="32" t="s">
        <v>985</v>
      </c>
      <c r="B385" s="39" t="s">
        <v>986</v>
      </c>
      <c r="C385" s="39" t="s">
        <v>987</v>
      </c>
      <c r="D385" s="39" t="s">
        <v>4</v>
      </c>
      <c r="E385" s="39" t="s">
        <v>4</v>
      </c>
      <c r="F385" s="39" t="s">
        <v>10</v>
      </c>
      <c r="G385" s="36" t="str">
        <f t="shared" si="5"/>
        <v>Low</v>
      </c>
      <c r="H385" s="41">
        <v>0.1</v>
      </c>
      <c r="I385" s="11" t="str" cm="1">
        <f t="array" ref="I385">INDEX(_xlfn.TEXTSPLIT(טבלה1[[#This Row],[עמודה2]],","),1)</f>
        <v>Zaporizhzhia</v>
      </c>
      <c r="J385" s="12" t="str" cm="1">
        <f t="array" ref="J385">INDEX(_xlfn.TEXTSPLIT(טבלה1[[#This Row],[עמודה2]],","),2)</f>
        <v xml:space="preserve"> Ukraine</v>
      </c>
      <c r="K385" s="43" t="str">
        <f>_xlfn.CONCAT(טבלה1[[#This Row],[AI_Companies]]," ",טבלה1[[#This Row],[עמודה1]])</f>
        <v>Acrovations https://www.acrovations.com/</v>
      </c>
      <c r="L385" s="28">
        <v>50</v>
      </c>
      <c r="M385" s="28" t="str">
        <f>IF(טבלה1[[#This Row],[עמודה53]]&gt;2000,"Yes","No")</f>
        <v>No</v>
      </c>
      <c r="N385" s="28">
        <v>249</v>
      </c>
      <c r="O385" s="28">
        <f>AVERAGE(טבלה1[[#This Row],[עמודה52]:[עמודה53]])</f>
        <v>5.5</v>
      </c>
      <c r="P385" s="28" t="str">
        <f>IF(טבלה1[[#This Row],[עמודה4]]="&lt; $25 / hr","0$ - $25 / hr",טבלה1[[#This Row],[עמודה4]])</f>
        <v>$25 - $49 / hr</v>
      </c>
      <c r="Q385" s="12" t="str" cm="1">
        <f t="array" ref="Q385">INDEX(_xlfn.TEXTSPLIT(טבלה1[[#This Row],[עמודה55]],"-"),1)</f>
        <v xml:space="preserve">$25 </v>
      </c>
      <c r="R385" s="21" t="str" cm="1">
        <f t="array" ref="R385">INDEX(_xlfn.TEXTSPLIT(INDEX(_xlfn.TEXTSPLIT(טבלה1[[#This Row],[עמודה55]],"-"),2),"/"),1)</f>
        <v xml:space="preserve"> $49 </v>
      </c>
      <c r="S385" s="28">
        <f>AVERAGE(טבלה1[[#This Row],[עמודה59]:[עמודה60]])</f>
        <v>37</v>
      </c>
      <c r="T385" s="31">
        <f>VALUE(SUBSTITUTE(טבלה1[[#This Row],[עמודה56]],"$",""))</f>
        <v>25</v>
      </c>
      <c r="U385" s="31">
        <f>VALUE(SUBSTITUTE(טבלה1[[#This Row],[עמודה57]],"$",""))</f>
        <v>49</v>
      </c>
      <c r="V385" s="31" t="str">
        <f>IF(טבלה1[[#This Row],[עמודה58]]&gt;30,"Yes","No")</f>
        <v>Yes</v>
      </c>
    </row>
    <row r="386" spans="1:22" x14ac:dyDescent="0.15">
      <c r="A386" s="32" t="s">
        <v>988</v>
      </c>
      <c r="B386" s="33" t="s">
        <v>989</v>
      </c>
      <c r="C386" s="33" t="s">
        <v>308</v>
      </c>
      <c r="D386" s="44">
        <v>10000</v>
      </c>
      <c r="E386" s="33" t="s">
        <v>14</v>
      </c>
      <c r="F386" s="33" t="s">
        <v>10</v>
      </c>
      <c r="G386" s="36" t="str">
        <f t="shared" si="5"/>
        <v>Low</v>
      </c>
      <c r="H386" s="34">
        <v>0.1</v>
      </c>
      <c r="I386" s="11" t="str" cm="1">
        <f t="array" ref="I386">INDEX(_xlfn.TEXTSPLIT(טבלה1[[#This Row],[עמודה2]],","),1)</f>
        <v>San Diego</v>
      </c>
      <c r="J386" s="12" t="str" cm="1">
        <f t="array" ref="J386">INDEX(_xlfn.TEXTSPLIT(טבלה1[[#This Row],[עמודה2]],","),2)</f>
        <v xml:space="preserve"> CA</v>
      </c>
      <c r="K386" s="37" t="str">
        <f>_xlfn.CONCAT(טבלה1[[#This Row],[AI_Companies]]," ",טבלה1[[#This Row],[עמודה1]])</f>
        <v>Verse.io https://verse.io/</v>
      </c>
      <c r="L386" s="36">
        <v>50</v>
      </c>
      <c r="M386" s="36" t="str">
        <f>IF(טבלה1[[#This Row],[עמודה53]]&gt;2000,"Yes","No")</f>
        <v>No</v>
      </c>
      <c r="N386" s="36">
        <v>249</v>
      </c>
      <c r="O386" s="36">
        <f>AVERAGE(טבלה1[[#This Row],[עמודה52]:[עמודה53]])</f>
        <v>149.5</v>
      </c>
      <c r="P386" s="36" t="str">
        <f>IF(טבלה1[[#This Row],[עמודה4]]="&lt; $25 / hr","0$ - $25 / hr",טבלה1[[#This Row],[עמודה4]])</f>
        <v>Undisclosed</v>
      </c>
      <c r="Q386" s="12" t="str" cm="1">
        <f t="array" ref="Q386">INDEX(_xlfn.TEXTSPLIT(טבלה1[[#This Row],[עמודה55]],"-"),1)</f>
        <v>Undisclosed</v>
      </c>
      <c r="R386" s="21" t="e" cm="1">
        <f t="array" ref="R386">INDEX(_xlfn.TEXTSPLIT(INDEX(_xlfn.TEXTSPLIT(טבלה1[[#This Row],[עמודה55]],"-"),2),"/"),1)</f>
        <v>#REF!</v>
      </c>
      <c r="S386" s="36" t="e">
        <f>AVERAGE(טבלה1[[#This Row],[עמודה59]:[עמודה60]])</f>
        <v>#VALUE!</v>
      </c>
      <c r="T386" s="38" t="e">
        <f>VALUE(SUBSTITUTE(טבלה1[[#This Row],[עמודה56]],"$",""))</f>
        <v>#VALUE!</v>
      </c>
      <c r="U386" s="38" t="e">
        <f>VALUE(SUBSTITUTE(טבלה1[[#This Row],[עמודה57]],"$",""))</f>
        <v>#REF!</v>
      </c>
      <c r="V386" s="38" t="e">
        <f>IF(טבלה1[[#This Row],[עמודה58]]&gt;30,"Yes","No")</f>
        <v>#VALUE!</v>
      </c>
    </row>
    <row r="387" spans="1:22" x14ac:dyDescent="0.15">
      <c r="A387" s="32" t="s">
        <v>990</v>
      </c>
      <c r="B387" s="39" t="s">
        <v>991</v>
      </c>
      <c r="C387" s="39" t="s">
        <v>992</v>
      </c>
      <c r="D387" s="40">
        <v>10000</v>
      </c>
      <c r="E387" s="39" t="s">
        <v>33</v>
      </c>
      <c r="F387" s="39" t="s">
        <v>10</v>
      </c>
      <c r="G387" s="36" t="str">
        <f t="shared" ref="G387:G450" si="6">IF(H387&gt;0.8,"High",IF(H387&gt;0.4,"Med","Low"))</f>
        <v>Low</v>
      </c>
      <c r="H387" s="41">
        <v>0.1</v>
      </c>
      <c r="I387" s="11" t="str" cm="1">
        <f t="array" ref="I387">INDEX(_xlfn.TEXTSPLIT(טבלה1[[#This Row],[עמודה2]],","),1)</f>
        <v>Noida</v>
      </c>
      <c r="J387" s="12" t="str" cm="1">
        <f t="array" ref="J387">INDEX(_xlfn.TEXTSPLIT(טבלה1[[#This Row],[עמודה2]],","),2)</f>
        <v xml:space="preserve"> India</v>
      </c>
      <c r="K387" s="43" t="str">
        <f>_xlfn.CONCAT(טבלה1[[#This Row],[AI_Companies]]," ",טבלה1[[#This Row],[עמודה1]])</f>
        <v>ClixLogix https://www.clixlogix.com/</v>
      </c>
      <c r="L387" s="28">
        <v>50</v>
      </c>
      <c r="M387" s="28" t="str">
        <f>IF(טבלה1[[#This Row],[עמודה53]]&gt;2000,"Yes","No")</f>
        <v>No</v>
      </c>
      <c r="N387" s="28">
        <v>249</v>
      </c>
      <c r="O387" s="28">
        <f>AVERAGE(טבלה1[[#This Row],[עמודה52]:[עמודה53]])</f>
        <v>149.5</v>
      </c>
      <c r="P387" s="28" t="str">
        <f>IF(טבלה1[[#This Row],[עמודה4]]="&lt; $25 / hr","0$ - $25 / hr",טבלה1[[#This Row],[עמודה4]])</f>
        <v>0$ - $25 / hr</v>
      </c>
      <c r="Q387" s="12" t="str" cm="1">
        <f t="array" ref="Q387">INDEX(_xlfn.TEXTSPLIT(טבלה1[[#This Row],[עמודה55]],"-"),1)</f>
        <v xml:space="preserve">0$ </v>
      </c>
      <c r="R387" s="21" t="str" cm="1">
        <f t="array" ref="R387">INDEX(_xlfn.TEXTSPLIT(INDEX(_xlfn.TEXTSPLIT(טבלה1[[#This Row],[עמודה55]],"-"),2),"/"),1)</f>
        <v xml:space="preserve"> $25 </v>
      </c>
      <c r="S387" s="28">
        <f>AVERAGE(טבלה1[[#This Row],[עמודה59]:[עמודה60]])</f>
        <v>12.5</v>
      </c>
      <c r="T387" s="31">
        <f>VALUE(SUBSTITUTE(טבלה1[[#This Row],[עמודה56]],"$",""))</f>
        <v>0</v>
      </c>
      <c r="U387" s="31">
        <f>VALUE(SUBSTITUTE(טבלה1[[#This Row],[עמודה57]],"$",""))</f>
        <v>25</v>
      </c>
      <c r="V387" s="31" t="str">
        <f>IF(טבלה1[[#This Row],[עמודה58]]&gt;30,"Yes","No")</f>
        <v>No</v>
      </c>
    </row>
    <row r="388" spans="1:22" x14ac:dyDescent="0.15">
      <c r="A388" s="32" t="s">
        <v>993</v>
      </c>
      <c r="B388" s="33" t="s">
        <v>994</v>
      </c>
      <c r="C388" s="33" t="s">
        <v>995</v>
      </c>
      <c r="D388" s="44">
        <v>1000</v>
      </c>
      <c r="E388" s="33" t="s">
        <v>33</v>
      </c>
      <c r="F388" s="33" t="s">
        <v>117</v>
      </c>
      <c r="G388" s="36" t="str">
        <f t="shared" si="6"/>
        <v>Low</v>
      </c>
      <c r="H388" s="34">
        <v>0.1</v>
      </c>
      <c r="I388" s="11" t="str" cm="1">
        <f t="array" ref="I388">INDEX(_xlfn.TEXTSPLIT(טבלה1[[#This Row],[עמודה2]],","),1)</f>
        <v>Mountain View</v>
      </c>
      <c r="J388" s="12" t="str" cm="1">
        <f t="array" ref="J388">INDEX(_xlfn.TEXTSPLIT(טבלה1[[#This Row],[עמודה2]],","),2)</f>
        <v xml:space="preserve"> CA</v>
      </c>
      <c r="K388" s="37" t="str">
        <f>_xlfn.CONCAT(טבלה1[[#This Row],[AI_Companies]]," ",טבלה1[[#This Row],[עמודה1]])</f>
        <v>ForgeaheadSolutionsInc. https://forgeahead.io/</v>
      </c>
      <c r="L388" s="36">
        <v>2</v>
      </c>
      <c r="M388" s="36" t="str">
        <f>IF(טבלה1[[#This Row],[עמודה53]]&gt;2000,"Yes","No")</f>
        <v>No</v>
      </c>
      <c r="N388" s="36">
        <v>9</v>
      </c>
      <c r="O388" s="36">
        <f>AVERAGE(טבלה1[[#This Row],[עמודה52]:[עמודה53]])</f>
        <v>149.5</v>
      </c>
      <c r="P388" s="36" t="str">
        <f>IF(טבלה1[[#This Row],[עמודה4]]="&lt; $25 / hr","0$ - $25 / hr",טבלה1[[#This Row],[עמודה4]])</f>
        <v>$25 - $49 / hr</v>
      </c>
      <c r="Q388" s="12" t="str" cm="1">
        <f t="array" ref="Q388">INDEX(_xlfn.TEXTSPLIT(טבלה1[[#This Row],[עמודה55]],"-"),1)</f>
        <v xml:space="preserve">$25 </v>
      </c>
      <c r="R388" s="21" t="str" cm="1">
        <f t="array" ref="R388">INDEX(_xlfn.TEXTSPLIT(INDEX(_xlfn.TEXTSPLIT(טבלה1[[#This Row],[עמודה55]],"-"),2),"/"),1)</f>
        <v xml:space="preserve"> $49 </v>
      </c>
      <c r="S388" s="36">
        <f>AVERAGE(טבלה1[[#This Row],[עמודה59]:[עמודה60]])</f>
        <v>37</v>
      </c>
      <c r="T388" s="38">
        <f>VALUE(SUBSTITUTE(טבלה1[[#This Row],[עמודה56]],"$",""))</f>
        <v>25</v>
      </c>
      <c r="U388" s="38">
        <f>VALUE(SUBSTITUTE(טבלה1[[#This Row],[עמודה57]],"$",""))</f>
        <v>49</v>
      </c>
      <c r="V388" s="38" t="str">
        <f>IF(טבלה1[[#This Row],[עמודה58]]&gt;30,"Yes","No")</f>
        <v>Yes</v>
      </c>
    </row>
    <row r="389" spans="1:22" x14ac:dyDescent="0.15">
      <c r="A389" s="32" t="s">
        <v>996</v>
      </c>
      <c r="B389" s="39" t="s">
        <v>997</v>
      </c>
      <c r="C389" s="39" t="s">
        <v>28</v>
      </c>
      <c r="D389" s="40">
        <v>1000</v>
      </c>
      <c r="E389" s="39" t="s">
        <v>33</v>
      </c>
      <c r="F389" s="39" t="s">
        <v>117</v>
      </c>
      <c r="G389" s="36" t="str">
        <f t="shared" si="6"/>
        <v>Low</v>
      </c>
      <c r="H389" s="41">
        <v>0.2</v>
      </c>
      <c r="I389" s="11" t="str" cm="1">
        <f t="array" ref="I389">INDEX(_xlfn.TEXTSPLIT(טבלה1[[#This Row],[עמודה2]],","),1)</f>
        <v>Alwar</v>
      </c>
      <c r="J389" s="12" t="str" cm="1">
        <f t="array" ref="J389">INDEX(_xlfn.TEXTSPLIT(טבלה1[[#This Row],[עמודה2]],","),2)</f>
        <v xml:space="preserve"> India</v>
      </c>
      <c r="K389" s="43" t="str">
        <f>_xlfn.CONCAT(טבלה1[[#This Row],[AI_Companies]]," ",טבלה1[[#This Row],[עמודה1]])</f>
        <v>Appsord http://www.appsord.com</v>
      </c>
      <c r="L389" s="28">
        <v>2</v>
      </c>
      <c r="M389" s="28" t="str">
        <f>IF(טבלה1[[#This Row],[עמודה53]]&gt;2000,"Yes","No")</f>
        <v>No</v>
      </c>
      <c r="N389" s="28">
        <v>9</v>
      </c>
      <c r="O389" s="28">
        <f>AVERAGE(טבלה1[[#This Row],[עמודה52]:[עמודה53]])</f>
        <v>5.5</v>
      </c>
      <c r="P389" s="28" t="str">
        <f>IF(טבלה1[[#This Row],[עמודה4]]="&lt; $25 / hr","0$ - $25 / hr",טבלה1[[#This Row],[עמודה4]])</f>
        <v>$25 - $49 / hr</v>
      </c>
      <c r="Q389" s="12" t="str" cm="1">
        <f t="array" ref="Q389">INDEX(_xlfn.TEXTSPLIT(טבלה1[[#This Row],[עמודה55]],"-"),1)</f>
        <v xml:space="preserve">$25 </v>
      </c>
      <c r="R389" s="21" t="str" cm="1">
        <f t="array" ref="R389">INDEX(_xlfn.TEXTSPLIT(INDEX(_xlfn.TEXTSPLIT(טבלה1[[#This Row],[עמודה55]],"-"),2),"/"),1)</f>
        <v xml:space="preserve"> $49 </v>
      </c>
      <c r="S389" s="28">
        <f>AVERAGE(טבלה1[[#This Row],[עמודה59]:[עמודה60]])</f>
        <v>37</v>
      </c>
      <c r="T389" s="31">
        <f>VALUE(SUBSTITUTE(טבלה1[[#This Row],[עמודה56]],"$",""))</f>
        <v>25</v>
      </c>
      <c r="U389" s="31">
        <f>VALUE(SUBSTITUTE(טבלה1[[#This Row],[עמודה57]],"$",""))</f>
        <v>49</v>
      </c>
      <c r="V389" s="31" t="str">
        <f>IF(טבלה1[[#This Row],[עמודה58]]&gt;30,"Yes","No")</f>
        <v>Yes</v>
      </c>
    </row>
    <row r="390" spans="1:22" x14ac:dyDescent="0.15">
      <c r="A390" s="32" t="s">
        <v>998</v>
      </c>
      <c r="B390" s="33" t="s">
        <v>999</v>
      </c>
      <c r="C390" s="33" t="s">
        <v>1000</v>
      </c>
      <c r="D390" s="44">
        <v>1000</v>
      </c>
      <c r="E390" s="33" t="s">
        <v>33</v>
      </c>
      <c r="F390" s="33" t="s">
        <v>117</v>
      </c>
      <c r="G390" s="36" t="str">
        <f t="shared" si="6"/>
        <v>Low</v>
      </c>
      <c r="H390" s="34">
        <v>0.15</v>
      </c>
      <c r="I390" s="11" t="str" cm="1">
        <f t="array" ref="I390">INDEX(_xlfn.TEXTSPLIT(טבלה1[[#This Row],[עמודה2]],","),1)</f>
        <v>Warszawa</v>
      </c>
      <c r="J390" s="12" t="str" cm="1">
        <f t="array" ref="J390">INDEX(_xlfn.TEXTSPLIT(טבלה1[[#This Row],[עמודה2]],","),2)</f>
        <v xml:space="preserve"> Poland</v>
      </c>
      <c r="K390" s="37" t="str">
        <f>_xlfn.CONCAT(טבלה1[[#This Row],[AI_Companies]]," ",טבלה1[[#This Row],[עמודה1]])</f>
        <v>Intelari http://www.intelari.pl/en</v>
      </c>
      <c r="L390" s="36">
        <v>2</v>
      </c>
      <c r="M390" s="36" t="str">
        <f>IF(טבלה1[[#This Row],[עמודה53]]&gt;2000,"Yes","No")</f>
        <v>No</v>
      </c>
      <c r="N390" s="36">
        <v>9</v>
      </c>
      <c r="O390" s="36">
        <f>AVERAGE(טבלה1[[#This Row],[עמודה52]:[עמודה53]])</f>
        <v>5.5</v>
      </c>
      <c r="P390" s="36" t="str">
        <f>IF(טבלה1[[#This Row],[עמודה4]]="&lt; $25 / hr","0$ - $25 / hr",טבלה1[[#This Row],[עמודה4]])</f>
        <v>$25 - $49 / hr</v>
      </c>
      <c r="Q390" s="12" t="str" cm="1">
        <f t="array" ref="Q390">INDEX(_xlfn.TEXTSPLIT(טבלה1[[#This Row],[עמודה55]],"-"),1)</f>
        <v xml:space="preserve">$25 </v>
      </c>
      <c r="R390" s="21" t="str" cm="1">
        <f t="array" ref="R390">INDEX(_xlfn.TEXTSPLIT(INDEX(_xlfn.TEXTSPLIT(טבלה1[[#This Row],[עמודה55]],"-"),2),"/"),1)</f>
        <v xml:space="preserve"> $49 </v>
      </c>
      <c r="S390" s="36">
        <f>AVERAGE(טבלה1[[#This Row],[עמודה59]:[עמודה60]])</f>
        <v>37</v>
      </c>
      <c r="T390" s="38">
        <f>VALUE(SUBSTITUTE(טבלה1[[#This Row],[עמודה56]],"$",""))</f>
        <v>25</v>
      </c>
      <c r="U390" s="38">
        <f>VALUE(SUBSTITUTE(טבלה1[[#This Row],[עמודה57]],"$",""))</f>
        <v>49</v>
      </c>
      <c r="V390" s="38" t="str">
        <f>IF(טבלה1[[#This Row],[עמודה58]]&gt;30,"Yes","No")</f>
        <v>Yes</v>
      </c>
    </row>
    <row r="391" spans="1:22" x14ac:dyDescent="0.15">
      <c r="A391" s="32" t="s">
        <v>1001</v>
      </c>
      <c r="B391" s="39" t="s">
        <v>1002</v>
      </c>
      <c r="C391" s="39" t="s">
        <v>1003</v>
      </c>
      <c r="D391" s="40">
        <v>1000</v>
      </c>
      <c r="E391" s="39" t="s">
        <v>63</v>
      </c>
      <c r="F391" s="39" t="s">
        <v>117</v>
      </c>
      <c r="G391" s="36" t="str">
        <f t="shared" si="6"/>
        <v>Low</v>
      </c>
      <c r="H391" s="41">
        <v>0.1</v>
      </c>
      <c r="I391" s="11" t="str" cm="1">
        <f t="array" ref="I391">INDEX(_xlfn.TEXTSPLIT(טבלה1[[#This Row],[עמודה2]],","),1)</f>
        <v>Poznań</v>
      </c>
      <c r="J391" s="12" t="str" cm="1">
        <f t="array" ref="J391">INDEX(_xlfn.TEXTSPLIT(טבלה1[[#This Row],[עמודה2]],","),2)</f>
        <v xml:space="preserve"> Poland</v>
      </c>
      <c r="K391" s="43" t="str">
        <f>_xlfn.CONCAT(טבלה1[[#This Row],[AI_Companies]]," ",טבלה1[[#This Row],[עמודה1]])</f>
        <v>codecreed https://www.codecreed.dev</v>
      </c>
      <c r="L391" s="28">
        <v>2</v>
      </c>
      <c r="M391" s="28" t="str">
        <f>IF(טבלה1[[#This Row],[עמודה53]]&gt;2000,"Yes","No")</f>
        <v>No</v>
      </c>
      <c r="N391" s="28">
        <v>9</v>
      </c>
      <c r="O391" s="28">
        <f>AVERAGE(טבלה1[[#This Row],[עמודה52]:[עמודה53]])</f>
        <v>5.5</v>
      </c>
      <c r="P391" s="28" t="str">
        <f>IF(טבלה1[[#This Row],[עמודה4]]="&lt; $25 / hr","0$ - $25 / hr",טבלה1[[#This Row],[עמודה4]])</f>
        <v>$25 - $49 / hr</v>
      </c>
      <c r="Q391" s="12" t="str" cm="1">
        <f t="array" ref="Q391">INDEX(_xlfn.TEXTSPLIT(טבלה1[[#This Row],[עמודה55]],"-"),1)</f>
        <v xml:space="preserve">$25 </v>
      </c>
      <c r="R391" s="21" t="str" cm="1">
        <f t="array" ref="R391">INDEX(_xlfn.TEXTSPLIT(INDEX(_xlfn.TEXTSPLIT(טבלה1[[#This Row],[עמודה55]],"-"),2),"/"),1)</f>
        <v xml:space="preserve"> $49 </v>
      </c>
      <c r="S391" s="28">
        <f>AVERAGE(טבלה1[[#This Row],[עמודה59]:[עמודה60]])</f>
        <v>37</v>
      </c>
      <c r="T391" s="31">
        <f>VALUE(SUBSTITUTE(טבלה1[[#This Row],[עמודה56]],"$",""))</f>
        <v>25</v>
      </c>
      <c r="U391" s="31">
        <f>VALUE(SUBSTITUTE(טבלה1[[#This Row],[עמודה57]],"$",""))</f>
        <v>49</v>
      </c>
      <c r="V391" s="31" t="str">
        <f>IF(טבלה1[[#This Row],[עמודה58]]&gt;30,"Yes","No")</f>
        <v>Yes</v>
      </c>
    </row>
    <row r="392" spans="1:22" x14ac:dyDescent="0.15">
      <c r="A392" s="32" t="s">
        <v>1004</v>
      </c>
      <c r="B392" s="33" t="s">
        <v>1005</v>
      </c>
      <c r="C392" s="33" t="s">
        <v>1000</v>
      </c>
      <c r="D392" s="44">
        <v>5000</v>
      </c>
      <c r="E392" s="33" t="s">
        <v>33</v>
      </c>
      <c r="F392" s="33" t="s">
        <v>29</v>
      </c>
      <c r="G392" s="36" t="str">
        <f t="shared" si="6"/>
        <v>Low</v>
      </c>
      <c r="H392" s="34">
        <v>0.1</v>
      </c>
      <c r="I392" s="11" t="str" cm="1">
        <f t="array" ref="I392">INDEX(_xlfn.TEXTSPLIT(טבלה1[[#This Row],[עמודה2]],","),1)</f>
        <v>San Clemente</v>
      </c>
      <c r="J392" s="12" t="str" cm="1">
        <f t="array" ref="J392">INDEX(_xlfn.TEXTSPLIT(טבלה1[[#This Row],[עמודה2]],","),2)</f>
        <v xml:space="preserve"> CA</v>
      </c>
      <c r="K392" s="37" t="str">
        <f>_xlfn.CONCAT(טבלה1[[#This Row],[AI_Companies]]," ",טבלה1[[#This Row],[עמודה1]])</f>
        <v>Convuent https://convuent.com</v>
      </c>
      <c r="L392" s="36">
        <v>10</v>
      </c>
      <c r="M392" s="36" t="str">
        <f>IF(טבלה1[[#This Row],[עמודה53]]&gt;2000,"Yes","No")</f>
        <v>No</v>
      </c>
      <c r="N392" s="36">
        <v>49</v>
      </c>
      <c r="O392" s="36">
        <f>AVERAGE(טבלה1[[#This Row],[עמודה52]:[עמודה53]])</f>
        <v>5.5</v>
      </c>
      <c r="P392" s="36" t="str">
        <f>IF(טבלה1[[#This Row],[עמודה4]]="&lt; $25 / hr","0$ - $25 / hr",טבלה1[[#This Row],[עמודה4]])</f>
        <v>$150 - $199 / hr</v>
      </c>
      <c r="Q392" s="12" t="str" cm="1">
        <f t="array" ref="Q392">INDEX(_xlfn.TEXTSPLIT(טבלה1[[#This Row],[עמודה55]],"-"),1)</f>
        <v xml:space="preserve">$150 </v>
      </c>
      <c r="R392" s="21" t="str" cm="1">
        <f t="array" ref="R392">INDEX(_xlfn.TEXTSPLIT(INDEX(_xlfn.TEXTSPLIT(טבלה1[[#This Row],[עמודה55]],"-"),2),"/"),1)</f>
        <v xml:space="preserve"> $199 </v>
      </c>
      <c r="S392" s="36">
        <f>AVERAGE(טבלה1[[#This Row],[עמודה59]:[עמודה60]])</f>
        <v>174.5</v>
      </c>
      <c r="T392" s="38">
        <f>VALUE(SUBSTITUTE(טבלה1[[#This Row],[עמודה56]],"$",""))</f>
        <v>150</v>
      </c>
      <c r="U392" s="38">
        <f>VALUE(SUBSTITUTE(טבלה1[[#This Row],[עמודה57]],"$",""))</f>
        <v>199</v>
      </c>
      <c r="V392" s="38" t="str">
        <f>IF(טבלה1[[#This Row],[עמודה58]]&gt;30,"Yes","No")</f>
        <v>Yes</v>
      </c>
    </row>
    <row r="393" spans="1:22" x14ac:dyDescent="0.15">
      <c r="A393" s="32" t="s">
        <v>1006</v>
      </c>
      <c r="B393" s="39" t="s">
        <v>1007</v>
      </c>
      <c r="C393" s="39" t="s">
        <v>1008</v>
      </c>
      <c r="D393" s="40">
        <v>5000</v>
      </c>
      <c r="E393" s="39" t="s">
        <v>9</v>
      </c>
      <c r="F393" s="39" t="s">
        <v>117</v>
      </c>
      <c r="G393" s="36" t="str">
        <f t="shared" si="6"/>
        <v>Low</v>
      </c>
      <c r="H393" s="41">
        <v>0.1</v>
      </c>
      <c r="I393" s="11" t="str" cm="1">
        <f t="array" ref="I393">INDEX(_xlfn.TEXTSPLIT(טבלה1[[#This Row],[עמודה2]],","),1)</f>
        <v>Poznań</v>
      </c>
      <c r="J393" s="12" t="str" cm="1">
        <f t="array" ref="J393">INDEX(_xlfn.TEXTSPLIT(טבלה1[[#This Row],[עמודה2]],","),2)</f>
        <v xml:space="preserve"> Poland</v>
      </c>
      <c r="K393" s="43" t="str">
        <f>_xlfn.CONCAT(טבלה1[[#This Row],[AI_Companies]]," ",טבלה1[[#This Row],[עמודה1]])</f>
        <v>innovAgile https://www.innovagile.com</v>
      </c>
      <c r="L393" s="28">
        <v>2</v>
      </c>
      <c r="M393" s="28" t="str">
        <f>IF(טבלה1[[#This Row],[עמודה53]]&gt;2000,"Yes","No")</f>
        <v>No</v>
      </c>
      <c r="N393" s="28">
        <v>9</v>
      </c>
      <c r="O393" s="28">
        <f>AVERAGE(טבלה1[[#This Row],[עמודה52]:[עמודה53]])</f>
        <v>29.5</v>
      </c>
      <c r="P393" s="28" t="str">
        <f>IF(טבלה1[[#This Row],[עמודה4]]="&lt; $25 / hr","0$ - $25 / hr",טבלה1[[#This Row],[עמודה4]])</f>
        <v>$25 - $49 / hr</v>
      </c>
      <c r="Q393" s="12" t="str" cm="1">
        <f t="array" ref="Q393">INDEX(_xlfn.TEXTSPLIT(טבלה1[[#This Row],[עמודה55]],"-"),1)</f>
        <v xml:space="preserve">$25 </v>
      </c>
      <c r="R393" s="21" t="str" cm="1">
        <f t="array" ref="R393">INDEX(_xlfn.TEXTSPLIT(INDEX(_xlfn.TEXTSPLIT(טבלה1[[#This Row],[עמודה55]],"-"),2),"/"),1)</f>
        <v xml:space="preserve"> $49 </v>
      </c>
      <c r="S393" s="28">
        <f>AVERAGE(טבלה1[[#This Row],[עמודה59]:[עמודה60]])</f>
        <v>37</v>
      </c>
      <c r="T393" s="31">
        <f>VALUE(SUBSTITUTE(טבלה1[[#This Row],[עמודה56]],"$",""))</f>
        <v>25</v>
      </c>
      <c r="U393" s="31">
        <f>VALUE(SUBSTITUTE(טבלה1[[#This Row],[עמודה57]],"$",""))</f>
        <v>49</v>
      </c>
      <c r="V393" s="31" t="str">
        <f>IF(טבלה1[[#This Row],[עמודה58]]&gt;30,"Yes","No")</f>
        <v>Yes</v>
      </c>
    </row>
    <row r="394" spans="1:22" x14ac:dyDescent="0.15">
      <c r="A394" s="32" t="s">
        <v>1009</v>
      </c>
      <c r="B394" s="33" t="s">
        <v>1010</v>
      </c>
      <c r="C394" s="33" t="s">
        <v>501</v>
      </c>
      <c r="D394" s="44">
        <v>5000</v>
      </c>
      <c r="E394" s="33" t="s">
        <v>33</v>
      </c>
      <c r="F394" s="33" t="s">
        <v>117</v>
      </c>
      <c r="G394" s="36" t="str">
        <f t="shared" si="6"/>
        <v>Low</v>
      </c>
      <c r="H394" s="34">
        <v>0.1</v>
      </c>
      <c r="I394" s="11" t="str" cm="1">
        <f t="array" ref="I394">INDEX(_xlfn.TEXTSPLIT(טבלה1[[#This Row],[עמודה2]],","),1)</f>
        <v>Paris</v>
      </c>
      <c r="J394" s="12" t="str" cm="1">
        <f t="array" ref="J394">INDEX(_xlfn.TEXTSPLIT(טבלה1[[#This Row],[עמודה2]],","),2)</f>
        <v xml:space="preserve"> France</v>
      </c>
      <c r="K394" s="37" t="str">
        <f>_xlfn.CONCAT(טבלה1[[#This Row],[AI_Companies]]," ",טבלה1[[#This Row],[עמודה1]])</f>
        <v>NapalInnovation https://www.napal-innovation.xyz/</v>
      </c>
      <c r="L394" s="36">
        <v>2</v>
      </c>
      <c r="M394" s="36" t="str">
        <f>IF(טבלה1[[#This Row],[עמודה53]]&gt;2000,"Yes","No")</f>
        <v>No</v>
      </c>
      <c r="N394" s="36">
        <v>9</v>
      </c>
      <c r="O394" s="36">
        <f>AVERAGE(טבלה1[[#This Row],[עמודה52]:[עמודה53]])</f>
        <v>5.5</v>
      </c>
      <c r="P394" s="36" t="str">
        <f>IF(טבלה1[[#This Row],[עמודה4]]="&lt; $25 / hr","0$ - $25 / hr",טבלה1[[#This Row],[עמודה4]])</f>
        <v>$50 - $99 / hr</v>
      </c>
      <c r="Q394" s="12" t="str" cm="1">
        <f t="array" ref="Q394">INDEX(_xlfn.TEXTSPLIT(טבלה1[[#This Row],[עמודה55]],"-"),1)</f>
        <v xml:space="preserve">$50 </v>
      </c>
      <c r="R394" s="21" t="str" cm="1">
        <f t="array" ref="R394">INDEX(_xlfn.TEXTSPLIT(INDEX(_xlfn.TEXTSPLIT(טבלה1[[#This Row],[עמודה55]],"-"),2),"/"),1)</f>
        <v xml:space="preserve"> $99 </v>
      </c>
      <c r="S394" s="36">
        <f>AVERAGE(טבלה1[[#This Row],[עמודה59]:[עמודה60]])</f>
        <v>74.5</v>
      </c>
      <c r="T394" s="38">
        <f>VALUE(SUBSTITUTE(טבלה1[[#This Row],[עמודה56]],"$",""))</f>
        <v>50</v>
      </c>
      <c r="U394" s="38">
        <f>VALUE(SUBSTITUTE(טבלה1[[#This Row],[עמודה57]],"$",""))</f>
        <v>99</v>
      </c>
      <c r="V394" s="38" t="str">
        <f>IF(טבלה1[[#This Row],[עמודה58]]&gt;30,"Yes","No")</f>
        <v>Yes</v>
      </c>
    </row>
    <row r="395" spans="1:22" x14ac:dyDescent="0.15">
      <c r="A395" s="32" t="s">
        <v>1011</v>
      </c>
      <c r="B395" s="39" t="s">
        <v>1012</v>
      </c>
      <c r="C395" s="39" t="s">
        <v>1013</v>
      </c>
      <c r="D395" s="40">
        <v>5000</v>
      </c>
      <c r="E395" s="39" t="s">
        <v>14</v>
      </c>
      <c r="F395" s="39" t="s">
        <v>117</v>
      </c>
      <c r="G395" s="36" t="str">
        <f t="shared" si="6"/>
        <v>Low</v>
      </c>
      <c r="H395" s="41">
        <v>0.1</v>
      </c>
      <c r="I395" s="11" t="str" cm="1">
        <f t="array" ref="I395">INDEX(_xlfn.TEXTSPLIT(טבלה1[[#This Row],[עמודה2]],","),1)</f>
        <v>Wrocław</v>
      </c>
      <c r="J395" s="12" t="str" cm="1">
        <f t="array" ref="J395">INDEX(_xlfn.TEXTSPLIT(טבלה1[[#This Row],[עמודה2]],","),2)</f>
        <v xml:space="preserve"> Poland</v>
      </c>
      <c r="K395" s="43" t="str">
        <f>_xlfn.CONCAT(טבלה1[[#This Row],[AI_Companies]]," ",טבלה1[[#This Row],[עמודה1]])</f>
        <v>VARUnit https://varunit.com</v>
      </c>
      <c r="L395" s="28">
        <v>2</v>
      </c>
      <c r="M395" s="28" t="str">
        <f>IF(טבלה1[[#This Row],[עמודה53]]&gt;2000,"Yes","No")</f>
        <v>No</v>
      </c>
      <c r="N395" s="28">
        <v>9</v>
      </c>
      <c r="O395" s="28">
        <f>AVERAGE(טבלה1[[#This Row],[עמודה52]:[עמודה53]])</f>
        <v>5.5</v>
      </c>
      <c r="P395" s="28" t="str">
        <f>IF(טבלה1[[#This Row],[עמודה4]]="&lt; $25 / hr","0$ - $25 / hr",טבלה1[[#This Row],[עמודה4]])</f>
        <v>$25 - $49 / hr</v>
      </c>
      <c r="Q395" s="12" t="str" cm="1">
        <f t="array" ref="Q395">INDEX(_xlfn.TEXTSPLIT(טבלה1[[#This Row],[עמודה55]],"-"),1)</f>
        <v xml:space="preserve">$25 </v>
      </c>
      <c r="R395" s="21" t="str" cm="1">
        <f t="array" ref="R395">INDEX(_xlfn.TEXTSPLIT(INDEX(_xlfn.TEXTSPLIT(טבלה1[[#This Row],[עמודה55]],"-"),2),"/"),1)</f>
        <v xml:space="preserve"> $49 </v>
      </c>
      <c r="S395" s="28">
        <f>AVERAGE(טבלה1[[#This Row],[עמודה59]:[עמודה60]])</f>
        <v>37</v>
      </c>
      <c r="T395" s="31">
        <f>VALUE(SUBSTITUTE(טבלה1[[#This Row],[עמודה56]],"$",""))</f>
        <v>25</v>
      </c>
      <c r="U395" s="31">
        <f>VALUE(SUBSTITUTE(טבלה1[[#This Row],[עמודה57]],"$",""))</f>
        <v>49</v>
      </c>
      <c r="V395" s="31" t="str">
        <f>IF(טבלה1[[#This Row],[עמודה58]]&gt;30,"Yes","No")</f>
        <v>Yes</v>
      </c>
    </row>
    <row r="396" spans="1:22" x14ac:dyDescent="0.15">
      <c r="A396" s="32" t="s">
        <v>1014</v>
      </c>
      <c r="B396" s="33" t="s">
        <v>1015</v>
      </c>
      <c r="C396" s="33" t="s">
        <v>177</v>
      </c>
      <c r="D396" s="44">
        <v>1000</v>
      </c>
      <c r="E396" s="33" t="s">
        <v>14</v>
      </c>
      <c r="F396" s="33" t="s">
        <v>117</v>
      </c>
      <c r="G396" s="36" t="str">
        <f t="shared" si="6"/>
        <v>Low</v>
      </c>
      <c r="H396" s="34">
        <v>0.1</v>
      </c>
      <c r="I396" s="11" t="str" cm="1">
        <f t="array" ref="I396">INDEX(_xlfn.TEXTSPLIT(טבלה1[[#This Row],[עמודה2]],","),1)</f>
        <v>Hisar</v>
      </c>
      <c r="J396" s="12" t="str" cm="1">
        <f t="array" ref="J396">INDEX(_xlfn.TEXTSPLIT(טבלה1[[#This Row],[עמודה2]],","),2)</f>
        <v xml:space="preserve"> India</v>
      </c>
      <c r="K396" s="37" t="str">
        <f>_xlfn.CONCAT(טבלה1[[#This Row],[AI_Companies]]," ",טבלה1[[#This Row],[עמודה1]])</f>
        <v>RepozitoryTechnologies http://repozitory.com</v>
      </c>
      <c r="L396" s="36">
        <v>2</v>
      </c>
      <c r="M396" s="36" t="str">
        <f>IF(טבלה1[[#This Row],[עמודה53]]&gt;2000,"Yes","No")</f>
        <v>No</v>
      </c>
      <c r="N396" s="36">
        <v>9</v>
      </c>
      <c r="O396" s="36">
        <f>AVERAGE(טבלה1[[#This Row],[עמודה52]:[עמודה53]])</f>
        <v>5.5</v>
      </c>
      <c r="P396" s="36" t="str">
        <f>IF(טבלה1[[#This Row],[עמודה4]]="&lt; $25 / hr","0$ - $25 / hr",טבלה1[[#This Row],[עמודה4]])</f>
        <v>0$ - $25 / hr</v>
      </c>
      <c r="Q396" s="12" t="str" cm="1">
        <f t="array" ref="Q396">INDEX(_xlfn.TEXTSPLIT(טבלה1[[#This Row],[עמודה55]],"-"),1)</f>
        <v xml:space="preserve">0$ </v>
      </c>
      <c r="R396" s="21" t="str" cm="1">
        <f t="array" ref="R396">INDEX(_xlfn.TEXTSPLIT(INDEX(_xlfn.TEXTSPLIT(טבלה1[[#This Row],[עמודה55]],"-"),2),"/"),1)</f>
        <v xml:space="preserve"> $25 </v>
      </c>
      <c r="S396" s="36">
        <f>AVERAGE(טבלה1[[#This Row],[עמודה59]:[עמודה60]])</f>
        <v>12.5</v>
      </c>
      <c r="T396" s="38">
        <f>VALUE(SUBSTITUTE(טבלה1[[#This Row],[עמודה56]],"$",""))</f>
        <v>0</v>
      </c>
      <c r="U396" s="38">
        <f>VALUE(SUBSTITUTE(טבלה1[[#This Row],[עמודה57]],"$",""))</f>
        <v>25</v>
      </c>
      <c r="V396" s="38" t="str">
        <f>IF(טבלה1[[#This Row],[עמודה58]]&gt;30,"Yes","No")</f>
        <v>No</v>
      </c>
    </row>
    <row r="397" spans="1:22" x14ac:dyDescent="0.15">
      <c r="A397" s="32" t="s">
        <v>1016</v>
      </c>
      <c r="B397" s="39" t="s">
        <v>1017</v>
      </c>
      <c r="C397" s="39" t="s">
        <v>1018</v>
      </c>
      <c r="D397" s="40">
        <v>5000</v>
      </c>
      <c r="E397" s="39" t="s">
        <v>63</v>
      </c>
      <c r="F397" s="39" t="s">
        <v>117</v>
      </c>
      <c r="G397" s="36" t="str">
        <f t="shared" si="6"/>
        <v>Low</v>
      </c>
      <c r="H397" s="41">
        <v>0.1</v>
      </c>
      <c r="I397" s="11" t="str" cm="1">
        <f t="array" ref="I397">INDEX(_xlfn.TEXTSPLIT(טבלה1[[#This Row],[עמודה2]],","),1)</f>
        <v>Sahibzada Ajit Singh Nagar</v>
      </c>
      <c r="J397" s="12" t="str" cm="1">
        <f t="array" ref="J397">INDEX(_xlfn.TEXTSPLIT(טבלה1[[#This Row],[עמודה2]],","),2)</f>
        <v xml:space="preserve"> India</v>
      </c>
      <c r="K397" s="43" t="str">
        <f>_xlfn.CONCAT(טבלה1[[#This Row],[AI_Companies]]," ",טבלה1[[#This Row],[עמודה1]])</f>
        <v>QuventixSolutions https://quventix.com/</v>
      </c>
      <c r="L397" s="28">
        <v>2</v>
      </c>
      <c r="M397" s="28" t="str">
        <f>IF(טבלה1[[#This Row],[עמודה53]]&gt;2000,"Yes","No")</f>
        <v>No</v>
      </c>
      <c r="N397" s="28">
        <v>9</v>
      </c>
      <c r="O397" s="28">
        <f>AVERAGE(טבלה1[[#This Row],[עמודה52]:[עמודה53]])</f>
        <v>5.5</v>
      </c>
      <c r="P397" s="28" t="str">
        <f>IF(טבלה1[[#This Row],[עמודה4]]="&lt; $25 / hr","0$ - $25 / hr",טבלה1[[#This Row],[עמודה4]])</f>
        <v>0$ - $25 / hr</v>
      </c>
      <c r="Q397" s="12" t="str" cm="1">
        <f t="array" ref="Q397">INDEX(_xlfn.TEXTSPLIT(טבלה1[[#This Row],[עמודה55]],"-"),1)</f>
        <v xml:space="preserve">0$ </v>
      </c>
      <c r="R397" s="21" t="str" cm="1">
        <f t="array" ref="R397">INDEX(_xlfn.TEXTSPLIT(INDEX(_xlfn.TEXTSPLIT(טבלה1[[#This Row],[עמודה55]],"-"),2),"/"),1)</f>
        <v xml:space="preserve"> $25 </v>
      </c>
      <c r="S397" s="28">
        <f>AVERAGE(טבלה1[[#This Row],[עמודה59]:[עמודה60]])</f>
        <v>12.5</v>
      </c>
      <c r="T397" s="31">
        <f>VALUE(SUBSTITUTE(טבלה1[[#This Row],[עמודה56]],"$",""))</f>
        <v>0</v>
      </c>
      <c r="U397" s="31">
        <f>VALUE(SUBSTITUTE(טבלה1[[#This Row],[עמודה57]],"$",""))</f>
        <v>25</v>
      </c>
      <c r="V397" s="31" t="str">
        <f>IF(טבלה1[[#This Row],[עמודה58]]&gt;30,"Yes","No")</f>
        <v>No</v>
      </c>
    </row>
    <row r="398" spans="1:22" x14ac:dyDescent="0.15">
      <c r="A398" s="32" t="s">
        <v>1019</v>
      </c>
      <c r="B398" s="33" t="s">
        <v>1020</v>
      </c>
      <c r="C398" s="33" t="s">
        <v>1021</v>
      </c>
      <c r="D398" s="44">
        <v>5000</v>
      </c>
      <c r="E398" s="33" t="s">
        <v>21</v>
      </c>
      <c r="F398" s="33" t="s">
        <v>29</v>
      </c>
      <c r="G398" s="36" t="str">
        <f t="shared" si="6"/>
        <v>Low</v>
      </c>
      <c r="H398" s="34">
        <v>0.1</v>
      </c>
      <c r="I398" s="11" t="str" cm="1">
        <f t="array" ref="I398">INDEX(_xlfn.TEXTSPLIT(טבלה1[[#This Row],[עמודה2]],","),1)</f>
        <v>Mexico</v>
      </c>
      <c r="J398" s="12" t="e" cm="1">
        <f t="array" ref="J398">INDEX(_xlfn.TEXTSPLIT(טבלה1[[#This Row],[עמודה2]],","),2)</f>
        <v>#REF!</v>
      </c>
      <c r="K398" s="37" t="str">
        <f>_xlfn.CONCAT(טבלה1[[#This Row],[AI_Companies]]," ",טבלה1[[#This Row],[עמודה1]])</f>
        <v>Acmex.co https://acmex.co/</v>
      </c>
      <c r="L398" s="36">
        <v>10</v>
      </c>
      <c r="M398" s="36" t="str">
        <f>IF(טבלה1[[#This Row],[עמודה53]]&gt;2000,"Yes","No")</f>
        <v>No</v>
      </c>
      <c r="N398" s="36">
        <v>49</v>
      </c>
      <c r="O398" s="36">
        <f>AVERAGE(טבלה1[[#This Row],[עמודה52]:[עמודה53]])</f>
        <v>5.5</v>
      </c>
      <c r="P398" s="36" t="str">
        <f>IF(טבלה1[[#This Row],[עמודה4]]="&lt; $25 / hr","0$ - $25 / hr",טבלה1[[#This Row],[עמודה4]])</f>
        <v>$150 - $199 / hr</v>
      </c>
      <c r="Q398" s="12" t="str" cm="1">
        <f t="array" ref="Q398">INDEX(_xlfn.TEXTSPLIT(טבלה1[[#This Row],[עמודה55]],"-"),1)</f>
        <v xml:space="preserve">$150 </v>
      </c>
      <c r="R398" s="21" t="str" cm="1">
        <f t="array" ref="R398">INDEX(_xlfn.TEXTSPLIT(INDEX(_xlfn.TEXTSPLIT(טבלה1[[#This Row],[עמודה55]],"-"),2),"/"),1)</f>
        <v xml:space="preserve"> $199 </v>
      </c>
      <c r="S398" s="36">
        <f>AVERAGE(טבלה1[[#This Row],[עמודה59]:[עמודה60]])</f>
        <v>174.5</v>
      </c>
      <c r="T398" s="38">
        <f>VALUE(SUBSTITUTE(טבלה1[[#This Row],[עמודה56]],"$",""))</f>
        <v>150</v>
      </c>
      <c r="U398" s="38">
        <f>VALUE(SUBSTITUTE(טבלה1[[#This Row],[עמודה57]],"$",""))</f>
        <v>199</v>
      </c>
      <c r="V398" s="38" t="str">
        <f>IF(טבלה1[[#This Row],[עמודה58]]&gt;30,"Yes","No")</f>
        <v>Yes</v>
      </c>
    </row>
    <row r="399" spans="1:22" x14ac:dyDescent="0.15">
      <c r="A399" s="32" t="s">
        <v>1022</v>
      </c>
      <c r="B399" s="39" t="s">
        <v>1023</v>
      </c>
      <c r="C399" s="39" t="s">
        <v>1024</v>
      </c>
      <c r="D399" s="40">
        <v>25000</v>
      </c>
      <c r="E399" s="39" t="s">
        <v>4</v>
      </c>
      <c r="F399" s="39" t="s">
        <v>29</v>
      </c>
      <c r="G399" s="36" t="str">
        <f t="shared" si="6"/>
        <v>Med</v>
      </c>
      <c r="H399" s="41">
        <v>0.8</v>
      </c>
      <c r="I399" s="11" t="str" cm="1">
        <f t="array" ref="I399">INDEX(_xlfn.TEXTSPLIT(טבלה1[[#This Row],[עמודה2]],","),1)</f>
        <v>Windsor</v>
      </c>
      <c r="J399" s="12" t="str" cm="1">
        <f t="array" ref="J399">INDEX(_xlfn.TEXTSPLIT(טבלה1[[#This Row],[עמודה2]],","),2)</f>
        <v xml:space="preserve"> Canada</v>
      </c>
      <c r="K399" s="43" t="str">
        <f>_xlfn.CONCAT(טבלה1[[#This Row],[AI_Companies]]," ",טבלה1[[#This Row],[עמודה1]])</f>
        <v>NYN https://www.nynweb.com/</v>
      </c>
      <c r="L399" s="28">
        <v>10</v>
      </c>
      <c r="M399" s="28" t="str">
        <f>IF(טבלה1[[#This Row],[עמודה53]]&gt;2000,"Yes","No")</f>
        <v>No</v>
      </c>
      <c r="N399" s="28">
        <v>49</v>
      </c>
      <c r="O399" s="28">
        <f>AVERAGE(טבלה1[[#This Row],[עמודה52]:[עמודה53]])</f>
        <v>29.5</v>
      </c>
      <c r="P399" s="28" t="str">
        <f>IF(טבלה1[[#This Row],[עמודה4]]="&lt; $25 / hr","0$ - $25 / hr",טבלה1[[#This Row],[עמודה4]])</f>
        <v>$100 - $149 / hr</v>
      </c>
      <c r="Q399" s="12" t="str" cm="1">
        <f t="array" ref="Q399">INDEX(_xlfn.TEXTSPLIT(טבלה1[[#This Row],[עמודה55]],"-"),1)</f>
        <v xml:space="preserve">$100 </v>
      </c>
      <c r="R399" s="21" t="str" cm="1">
        <f t="array" ref="R399">INDEX(_xlfn.TEXTSPLIT(INDEX(_xlfn.TEXTSPLIT(טבלה1[[#This Row],[עמודה55]],"-"),2),"/"),1)</f>
        <v xml:space="preserve"> $149 </v>
      </c>
      <c r="S399" s="28">
        <f>AVERAGE(טבלה1[[#This Row],[עמודה59]:[עמודה60]])</f>
        <v>124.5</v>
      </c>
      <c r="T399" s="31">
        <f>VALUE(SUBSTITUTE(טבלה1[[#This Row],[עמודה56]],"$",""))</f>
        <v>100</v>
      </c>
      <c r="U399" s="31">
        <f>VALUE(SUBSTITUTE(טבלה1[[#This Row],[עמודה57]],"$",""))</f>
        <v>149</v>
      </c>
      <c r="V399" s="31" t="str">
        <f>IF(טבלה1[[#This Row],[עמודה58]]&gt;30,"Yes","No")</f>
        <v>Yes</v>
      </c>
    </row>
    <row r="400" spans="1:22" x14ac:dyDescent="0.15">
      <c r="A400" s="32" t="s">
        <v>1025</v>
      </c>
      <c r="B400" s="33" t="s">
        <v>1026</v>
      </c>
      <c r="C400" s="33" t="s">
        <v>1027</v>
      </c>
      <c r="D400" s="44">
        <v>10000</v>
      </c>
      <c r="E400" s="33" t="s">
        <v>9</v>
      </c>
      <c r="F400" s="33" t="s">
        <v>29</v>
      </c>
      <c r="G400" s="36" t="str">
        <f t="shared" si="6"/>
        <v>Low</v>
      </c>
      <c r="H400" s="34">
        <v>0.1</v>
      </c>
      <c r="I400" s="11" t="str" cm="1">
        <f t="array" ref="I400">INDEX(_xlfn.TEXTSPLIT(טבלה1[[#This Row],[עמודה2]],","),1)</f>
        <v>Durham</v>
      </c>
      <c r="J400" s="12" t="str" cm="1">
        <f t="array" ref="J400">INDEX(_xlfn.TEXTSPLIT(טבלה1[[#This Row],[עמודה2]],","),2)</f>
        <v xml:space="preserve"> NC</v>
      </c>
      <c r="K400" s="37" t="str">
        <f>_xlfn.CONCAT(טבלה1[[#This Row],[AI_Companies]]," ",טבלה1[[#This Row],[עמודה1]])</f>
        <v>InfiniaML https://infiniaml.com/</v>
      </c>
      <c r="L400" s="36">
        <v>10</v>
      </c>
      <c r="M400" s="36" t="str">
        <f>IF(טבלה1[[#This Row],[עמודה53]]&gt;2000,"Yes","No")</f>
        <v>No</v>
      </c>
      <c r="N400" s="36">
        <v>49</v>
      </c>
      <c r="O400" s="36">
        <f>AVERAGE(טבלה1[[#This Row],[עמודה52]:[עמודה53]])</f>
        <v>29.5</v>
      </c>
      <c r="P400" s="36" t="str">
        <f>IF(טבלה1[[#This Row],[עמודה4]]="&lt; $25 / hr","0$ - $25 / hr",טבלה1[[#This Row],[עמודה4]])</f>
        <v>Undisclosed</v>
      </c>
      <c r="Q400" s="12" t="str" cm="1">
        <f t="array" ref="Q400">INDEX(_xlfn.TEXTSPLIT(טבלה1[[#This Row],[עמודה55]],"-"),1)</f>
        <v>Undisclosed</v>
      </c>
      <c r="R400" s="21" t="e" cm="1">
        <f t="array" ref="R400">INDEX(_xlfn.TEXTSPLIT(INDEX(_xlfn.TEXTSPLIT(טבלה1[[#This Row],[עמודה55]],"-"),2),"/"),1)</f>
        <v>#REF!</v>
      </c>
      <c r="S400" s="36" t="e">
        <f>AVERAGE(טבלה1[[#This Row],[עמודה59]:[עמודה60]])</f>
        <v>#VALUE!</v>
      </c>
      <c r="T400" s="38" t="e">
        <f>VALUE(SUBSTITUTE(טבלה1[[#This Row],[עמודה56]],"$",""))</f>
        <v>#VALUE!</v>
      </c>
      <c r="U400" s="38" t="e">
        <f>VALUE(SUBSTITUTE(טבלה1[[#This Row],[עמודה57]],"$",""))</f>
        <v>#REF!</v>
      </c>
      <c r="V400" s="38" t="e">
        <f>IF(טבלה1[[#This Row],[עמודה58]]&gt;30,"Yes","No")</f>
        <v>#VALUE!</v>
      </c>
    </row>
    <row r="401" spans="1:22" x14ac:dyDescent="0.15">
      <c r="A401" s="32" t="s">
        <v>1028</v>
      </c>
      <c r="B401" s="39" t="s">
        <v>1029</v>
      </c>
      <c r="C401" s="39" t="s">
        <v>308</v>
      </c>
      <c r="D401" s="40">
        <v>1000</v>
      </c>
      <c r="E401" s="39" t="s">
        <v>14</v>
      </c>
      <c r="F401" s="39" t="s">
        <v>10</v>
      </c>
      <c r="G401" s="36" t="str">
        <f t="shared" si="6"/>
        <v>Low</v>
      </c>
      <c r="H401" s="41">
        <v>0.1</v>
      </c>
      <c r="I401" s="11" t="str" cm="1">
        <f t="array" ref="I401">INDEX(_xlfn.TEXTSPLIT(טבלה1[[#This Row],[עמודה2]],","),1)</f>
        <v>Saskatoon</v>
      </c>
      <c r="J401" s="12" t="str" cm="1">
        <f t="array" ref="J401">INDEX(_xlfn.TEXTSPLIT(טבלה1[[#This Row],[עמודה2]],","),2)</f>
        <v xml:space="preserve"> Canada</v>
      </c>
      <c r="K401" s="43" t="str">
        <f>_xlfn.CONCAT(טבלה1[[#This Row],[AI_Companies]]," ",טבלה1[[#This Row],[עמודה1]])</f>
        <v>VELLGUS https://vellgus.ca</v>
      </c>
      <c r="L401" s="28">
        <v>50</v>
      </c>
      <c r="M401" s="28" t="str">
        <f>IF(טבלה1[[#This Row],[עמודה53]]&gt;2000,"Yes","No")</f>
        <v>No</v>
      </c>
      <c r="N401" s="28">
        <v>249</v>
      </c>
      <c r="O401" s="28">
        <f>AVERAGE(טבלה1[[#This Row],[עמודה52]:[עמודה53]])</f>
        <v>29.5</v>
      </c>
      <c r="P401" s="28" t="str">
        <f>IF(טבלה1[[#This Row],[עמודה4]]="&lt; $25 / hr","0$ - $25 / hr",טבלה1[[#This Row],[עמודה4]])</f>
        <v>$50 - $99 / hr</v>
      </c>
      <c r="Q401" s="12" t="str" cm="1">
        <f t="array" ref="Q401">INDEX(_xlfn.TEXTSPLIT(טבלה1[[#This Row],[עמודה55]],"-"),1)</f>
        <v xml:space="preserve">$50 </v>
      </c>
      <c r="R401" s="21" t="str" cm="1">
        <f t="array" ref="R401">INDEX(_xlfn.TEXTSPLIT(INDEX(_xlfn.TEXTSPLIT(טבלה1[[#This Row],[עמודה55]],"-"),2),"/"),1)</f>
        <v xml:space="preserve"> $99 </v>
      </c>
      <c r="S401" s="28">
        <f>AVERAGE(טבלה1[[#This Row],[עמודה59]:[עמודה60]])</f>
        <v>74.5</v>
      </c>
      <c r="T401" s="31">
        <f>VALUE(SUBSTITUTE(טבלה1[[#This Row],[עמודה56]],"$",""))</f>
        <v>50</v>
      </c>
      <c r="U401" s="31">
        <f>VALUE(SUBSTITUTE(טבלה1[[#This Row],[עמודה57]],"$",""))</f>
        <v>99</v>
      </c>
      <c r="V401" s="31" t="str">
        <f>IF(טבלה1[[#This Row],[עמודה58]]&gt;30,"Yes","No")</f>
        <v>Yes</v>
      </c>
    </row>
    <row r="402" spans="1:22" x14ac:dyDescent="0.15">
      <c r="A402" s="32" t="s">
        <v>1030</v>
      </c>
      <c r="B402" s="33" t="s">
        <v>1031</v>
      </c>
      <c r="C402" s="33" t="s">
        <v>91</v>
      </c>
      <c r="D402" s="44">
        <v>10000</v>
      </c>
      <c r="E402" s="33" t="s">
        <v>33</v>
      </c>
      <c r="F402" s="33" t="s">
        <v>5</v>
      </c>
      <c r="G402" s="36" t="str">
        <f t="shared" si="6"/>
        <v>Low</v>
      </c>
      <c r="H402" s="34">
        <v>0.15</v>
      </c>
      <c r="I402" s="11" t="str" cm="1">
        <f t="array" ref="I402">INDEX(_xlfn.TEXTSPLIT(טבלה1[[#This Row],[עמודה2]],","),1)</f>
        <v>Noida</v>
      </c>
      <c r="J402" s="12" t="str" cm="1">
        <f t="array" ref="J402">INDEX(_xlfn.TEXTSPLIT(טבלה1[[#This Row],[עמודה2]],","),2)</f>
        <v xml:space="preserve"> India</v>
      </c>
      <c r="K402" s="37" t="str">
        <f>_xlfn.CONCAT(טבלה1[[#This Row],[AI_Companies]]," ",טבלה1[[#This Row],[עמודה1]])</f>
        <v>BinaryInformatics http://binaryinformatics.com/</v>
      </c>
      <c r="L402" s="36">
        <v>250</v>
      </c>
      <c r="M402" s="36" t="str">
        <f>IF(טבלה1[[#This Row],[עמודה53]]&gt;2000,"Yes","No")</f>
        <v>No</v>
      </c>
      <c r="N402" s="36">
        <v>999</v>
      </c>
      <c r="O402" s="36">
        <f>AVERAGE(טבלה1[[#This Row],[עמודה52]:[עמודה53]])</f>
        <v>149.5</v>
      </c>
      <c r="P402" s="36" t="str">
        <f>IF(טבלה1[[#This Row],[עמודה4]]="&lt; $25 / hr","0$ - $25 / hr",טבלה1[[#This Row],[עמודה4]])</f>
        <v>0$ - $25 / hr</v>
      </c>
      <c r="Q402" s="12" t="str" cm="1">
        <f t="array" ref="Q402">INDEX(_xlfn.TEXTSPLIT(טבלה1[[#This Row],[עמודה55]],"-"),1)</f>
        <v xml:space="preserve">0$ </v>
      </c>
      <c r="R402" s="21" t="str" cm="1">
        <f t="array" ref="R402">INDEX(_xlfn.TEXTSPLIT(INDEX(_xlfn.TEXTSPLIT(טבלה1[[#This Row],[עמודה55]],"-"),2),"/"),1)</f>
        <v xml:space="preserve"> $25 </v>
      </c>
      <c r="S402" s="36">
        <f>AVERAGE(טבלה1[[#This Row],[עמודה59]:[עמודה60]])</f>
        <v>12.5</v>
      </c>
      <c r="T402" s="38">
        <f>VALUE(SUBSTITUTE(טבלה1[[#This Row],[עמודה56]],"$",""))</f>
        <v>0</v>
      </c>
      <c r="U402" s="38">
        <f>VALUE(SUBSTITUTE(טבלה1[[#This Row],[עמודה57]],"$",""))</f>
        <v>25</v>
      </c>
      <c r="V402" s="38" t="str">
        <f>IF(טבלה1[[#This Row],[עמודה58]]&gt;30,"Yes","No")</f>
        <v>No</v>
      </c>
    </row>
    <row r="403" spans="1:22" x14ac:dyDescent="0.15">
      <c r="A403" s="32" t="s">
        <v>1032</v>
      </c>
      <c r="B403" s="39" t="s">
        <v>1033</v>
      </c>
      <c r="C403" s="39" t="s">
        <v>501</v>
      </c>
      <c r="D403" s="40">
        <v>1000</v>
      </c>
      <c r="E403" s="39" t="s">
        <v>9</v>
      </c>
      <c r="F403" s="39" t="s">
        <v>117</v>
      </c>
      <c r="G403" s="36" t="str">
        <f t="shared" si="6"/>
        <v>Low</v>
      </c>
      <c r="H403" s="41">
        <v>0.15</v>
      </c>
      <c r="I403" s="11" t="str" cm="1">
        <f t="array" ref="I403">INDEX(_xlfn.TEXTSPLIT(טבלה1[[#This Row],[עמודה2]],","),1)</f>
        <v>Jaipur</v>
      </c>
      <c r="J403" s="12" t="str" cm="1">
        <f t="array" ref="J403">INDEX(_xlfn.TEXTSPLIT(טבלה1[[#This Row],[עמודה2]],","),2)</f>
        <v xml:space="preserve"> India</v>
      </c>
      <c r="K403" s="43" t="str">
        <f>_xlfn.CONCAT(טבלה1[[#This Row],[AI_Companies]]," ",טבלה1[[#This Row],[עמודה1]])</f>
        <v>AppsderITSolutions http://www.appsder.com</v>
      </c>
      <c r="L403" s="28">
        <v>2</v>
      </c>
      <c r="M403" s="28" t="str">
        <f>IF(טבלה1[[#This Row],[עמודה53]]&gt;2000,"Yes","No")</f>
        <v>No</v>
      </c>
      <c r="N403" s="28">
        <v>9</v>
      </c>
      <c r="O403" s="28">
        <f>AVERAGE(טבלה1[[#This Row],[עמודה52]:[עמודה53]])</f>
        <v>624.5</v>
      </c>
      <c r="P403" s="28" t="str">
        <f>IF(טבלה1[[#This Row],[עמודה4]]="&lt; $25 / hr","0$ - $25 / hr",טבלה1[[#This Row],[עמודה4]])</f>
        <v>$25 - $49 / hr</v>
      </c>
      <c r="Q403" s="12" t="str" cm="1">
        <f t="array" ref="Q403">INDEX(_xlfn.TEXTSPLIT(טבלה1[[#This Row],[עמודה55]],"-"),1)</f>
        <v xml:space="preserve">$25 </v>
      </c>
      <c r="R403" s="21" t="str" cm="1">
        <f t="array" ref="R403">INDEX(_xlfn.TEXTSPLIT(INDEX(_xlfn.TEXTSPLIT(טבלה1[[#This Row],[עמודה55]],"-"),2),"/"),1)</f>
        <v xml:space="preserve"> $49 </v>
      </c>
      <c r="S403" s="28">
        <f>AVERAGE(טבלה1[[#This Row],[עמודה59]:[עמודה60]])</f>
        <v>37</v>
      </c>
      <c r="T403" s="31">
        <f>VALUE(SUBSTITUTE(טבלה1[[#This Row],[עמודה56]],"$",""))</f>
        <v>25</v>
      </c>
      <c r="U403" s="31">
        <f>VALUE(SUBSTITUTE(טבלה1[[#This Row],[עמודה57]],"$",""))</f>
        <v>49</v>
      </c>
      <c r="V403" s="31" t="str">
        <f>IF(טבלה1[[#This Row],[עמודה58]]&gt;30,"Yes","No")</f>
        <v>Yes</v>
      </c>
    </row>
    <row r="404" spans="1:22" x14ac:dyDescent="0.15">
      <c r="A404" s="32" t="s">
        <v>1034</v>
      </c>
      <c r="B404" s="33" t="s">
        <v>1035</v>
      </c>
      <c r="C404" s="33" t="s">
        <v>56</v>
      </c>
      <c r="D404" s="44">
        <v>1000</v>
      </c>
      <c r="E404" s="33" t="s">
        <v>9</v>
      </c>
      <c r="F404" s="33" t="s">
        <v>117</v>
      </c>
      <c r="G404" s="36" t="str">
        <f t="shared" si="6"/>
        <v>Low</v>
      </c>
      <c r="H404" s="34">
        <v>0.2</v>
      </c>
      <c r="I404" s="11" t="str" cm="1">
        <f t="array" ref="I404">INDEX(_xlfn.TEXTSPLIT(טבלה1[[#This Row],[עמודה2]],","),1)</f>
        <v>Wrocław</v>
      </c>
      <c r="J404" s="12" t="str" cm="1">
        <f t="array" ref="J404">INDEX(_xlfn.TEXTSPLIT(טבלה1[[#This Row],[עמודה2]],","),2)</f>
        <v xml:space="preserve"> Poland</v>
      </c>
      <c r="K404" s="37" t="str">
        <f>_xlfn.CONCAT(טבלה1[[#This Row],[AI_Companies]]," ",טבלה1[[#This Row],[עמודה1]])</f>
        <v>RavingBots https://ravingbots.com</v>
      </c>
      <c r="L404" s="36">
        <v>2</v>
      </c>
      <c r="M404" s="36" t="str">
        <f>IF(טבלה1[[#This Row],[עמודה53]]&gt;2000,"Yes","No")</f>
        <v>No</v>
      </c>
      <c r="N404" s="36">
        <v>9</v>
      </c>
      <c r="O404" s="36">
        <f>AVERAGE(טבלה1[[#This Row],[עמודה52]:[עמודה53]])</f>
        <v>5.5</v>
      </c>
      <c r="P404" s="36" t="str">
        <f>IF(טבלה1[[#This Row],[עמודה4]]="&lt; $25 / hr","0$ - $25 / hr",טבלה1[[#This Row],[עמודה4]])</f>
        <v>$50 - $99 / hr</v>
      </c>
      <c r="Q404" s="12" t="str" cm="1">
        <f t="array" ref="Q404">INDEX(_xlfn.TEXTSPLIT(טבלה1[[#This Row],[עמודה55]],"-"),1)</f>
        <v xml:space="preserve">$50 </v>
      </c>
      <c r="R404" s="21" t="str" cm="1">
        <f t="array" ref="R404">INDEX(_xlfn.TEXTSPLIT(INDEX(_xlfn.TEXTSPLIT(טבלה1[[#This Row],[עמודה55]],"-"),2),"/"),1)</f>
        <v xml:space="preserve"> $99 </v>
      </c>
      <c r="S404" s="36">
        <f>AVERAGE(טבלה1[[#This Row],[עמודה59]:[עמודה60]])</f>
        <v>74.5</v>
      </c>
      <c r="T404" s="38">
        <f>VALUE(SUBSTITUTE(טבלה1[[#This Row],[עמודה56]],"$",""))</f>
        <v>50</v>
      </c>
      <c r="U404" s="38">
        <f>VALUE(SUBSTITUTE(טבלה1[[#This Row],[עמודה57]],"$",""))</f>
        <v>99</v>
      </c>
      <c r="V404" s="38" t="str">
        <f>IF(טבלה1[[#This Row],[עמודה58]]&gt;30,"Yes","No")</f>
        <v>Yes</v>
      </c>
    </row>
    <row r="405" spans="1:22" x14ac:dyDescent="0.15">
      <c r="A405" s="32" t="s">
        <v>1036</v>
      </c>
      <c r="B405" s="39" t="s">
        <v>1037</v>
      </c>
      <c r="C405" s="39" t="s">
        <v>342</v>
      </c>
      <c r="D405" s="40">
        <v>1000</v>
      </c>
      <c r="E405" s="39" t="s">
        <v>33</v>
      </c>
      <c r="F405" s="39" t="s">
        <v>117</v>
      </c>
      <c r="G405" s="36" t="str">
        <f t="shared" si="6"/>
        <v>Low</v>
      </c>
      <c r="H405" s="41">
        <v>0.15</v>
      </c>
      <c r="I405" s="11" t="str" cm="1">
        <f t="array" ref="I405">INDEX(_xlfn.TEXTSPLIT(טבלה1[[#This Row],[עמודה2]],","),1)</f>
        <v>Los Angeles</v>
      </c>
      <c r="J405" s="12" t="str" cm="1">
        <f t="array" ref="J405">INDEX(_xlfn.TEXTSPLIT(טבלה1[[#This Row],[עמודה2]],","),2)</f>
        <v xml:space="preserve"> CA</v>
      </c>
      <c r="K405" s="43" t="str">
        <f>_xlfn.CONCAT(טבלה1[[#This Row],[AI_Companies]]," ",טבלה1[[#This Row],[עמודה1]])</f>
        <v>ROIExpress https://roiexpress.com</v>
      </c>
      <c r="L405" s="28">
        <v>2</v>
      </c>
      <c r="M405" s="28" t="str">
        <f>IF(טבלה1[[#This Row],[עמודה53]]&gt;2000,"Yes","No")</f>
        <v>No</v>
      </c>
      <c r="N405" s="28">
        <v>9</v>
      </c>
      <c r="O405" s="28">
        <f>AVERAGE(טבלה1[[#This Row],[עמודה52]:[עמודה53]])</f>
        <v>5.5</v>
      </c>
      <c r="P405" s="28" t="str">
        <f>IF(טבלה1[[#This Row],[עמודה4]]="&lt; $25 / hr","0$ - $25 / hr",טבלה1[[#This Row],[עמודה4]])</f>
        <v>$50 - $99 / hr</v>
      </c>
      <c r="Q405" s="12" t="str" cm="1">
        <f t="array" ref="Q405">INDEX(_xlfn.TEXTSPLIT(טבלה1[[#This Row],[עמודה55]],"-"),1)</f>
        <v xml:space="preserve">$50 </v>
      </c>
      <c r="R405" s="21" t="str" cm="1">
        <f t="array" ref="R405">INDEX(_xlfn.TEXTSPLIT(INDEX(_xlfn.TEXTSPLIT(טבלה1[[#This Row],[עמודה55]],"-"),2),"/"),1)</f>
        <v xml:space="preserve"> $99 </v>
      </c>
      <c r="S405" s="28">
        <f>AVERAGE(טבלה1[[#This Row],[עמודה59]:[עמודה60]])</f>
        <v>74.5</v>
      </c>
      <c r="T405" s="31">
        <f>VALUE(SUBSTITUTE(טבלה1[[#This Row],[עמודה56]],"$",""))</f>
        <v>50</v>
      </c>
      <c r="U405" s="31">
        <f>VALUE(SUBSTITUTE(טבלה1[[#This Row],[עמודה57]],"$",""))</f>
        <v>99</v>
      </c>
      <c r="V405" s="31" t="str">
        <f>IF(טבלה1[[#This Row],[עמודה58]]&gt;30,"Yes","No")</f>
        <v>Yes</v>
      </c>
    </row>
    <row r="406" spans="1:22" x14ac:dyDescent="0.15">
      <c r="A406" s="32" t="s">
        <v>1038</v>
      </c>
      <c r="B406" s="33" t="s">
        <v>1039</v>
      </c>
      <c r="C406" s="33" t="s">
        <v>361</v>
      </c>
      <c r="D406" s="44">
        <v>10000</v>
      </c>
      <c r="E406" s="33" t="s">
        <v>33</v>
      </c>
      <c r="F406" s="33" t="s">
        <v>10</v>
      </c>
      <c r="G406" s="36" t="str">
        <f t="shared" si="6"/>
        <v>Low</v>
      </c>
      <c r="H406" s="34">
        <v>0.1</v>
      </c>
      <c r="I406" s="11" t="str" cm="1">
        <f t="array" ref="I406">INDEX(_xlfn.TEXTSPLIT(טבלה1[[#This Row],[עמודה2]],","),1)</f>
        <v>Montevideo</v>
      </c>
      <c r="J406" s="12" t="str" cm="1">
        <f t="array" ref="J406">INDEX(_xlfn.TEXTSPLIT(טבלה1[[#This Row],[עמודה2]],","),2)</f>
        <v xml:space="preserve"> Uruguay</v>
      </c>
      <c r="K406" s="37" t="str">
        <f>_xlfn.CONCAT(טבלה1[[#This Row],[AI_Companies]]," ",טבלה1[[#This Row],[עמודה1]])</f>
        <v>TerminusLabs https://terminuslabs.com.uy/</v>
      </c>
      <c r="L406" s="36">
        <v>50</v>
      </c>
      <c r="M406" s="36" t="str">
        <f>IF(טבלה1[[#This Row],[עמודה53]]&gt;2000,"Yes","No")</f>
        <v>No</v>
      </c>
      <c r="N406" s="36">
        <v>249</v>
      </c>
      <c r="O406" s="36">
        <f>AVERAGE(טבלה1[[#This Row],[עמודה52]:[עמודה53]])</f>
        <v>5.5</v>
      </c>
      <c r="P406" s="36" t="str">
        <f>IF(טבלה1[[#This Row],[עמודה4]]="&lt; $25 / hr","0$ - $25 / hr",טבלה1[[#This Row],[עמודה4]])</f>
        <v>$25 - $49 / hr</v>
      </c>
      <c r="Q406" s="12" t="str" cm="1">
        <f t="array" ref="Q406">INDEX(_xlfn.TEXTSPLIT(טבלה1[[#This Row],[עמודה55]],"-"),1)</f>
        <v xml:space="preserve">$25 </v>
      </c>
      <c r="R406" s="21" t="str" cm="1">
        <f t="array" ref="R406">INDEX(_xlfn.TEXTSPLIT(INDEX(_xlfn.TEXTSPLIT(טבלה1[[#This Row],[עמודה55]],"-"),2),"/"),1)</f>
        <v xml:space="preserve"> $49 </v>
      </c>
      <c r="S406" s="36">
        <f>AVERAGE(טבלה1[[#This Row],[עמודה59]:[עמודה60]])</f>
        <v>37</v>
      </c>
      <c r="T406" s="38">
        <f>VALUE(SUBSTITUTE(טבלה1[[#This Row],[עמודה56]],"$",""))</f>
        <v>25</v>
      </c>
      <c r="U406" s="38">
        <f>VALUE(SUBSTITUTE(טבלה1[[#This Row],[עמודה57]],"$",""))</f>
        <v>49</v>
      </c>
      <c r="V406" s="38" t="str">
        <f>IF(טבלה1[[#This Row],[עמודה58]]&gt;30,"Yes","No")</f>
        <v>Yes</v>
      </c>
    </row>
    <row r="407" spans="1:22" x14ac:dyDescent="0.15">
      <c r="A407" s="32" t="s">
        <v>1040</v>
      </c>
      <c r="B407" s="39" t="s">
        <v>1041</v>
      </c>
      <c r="C407" s="39" t="s">
        <v>102</v>
      </c>
      <c r="D407" s="40">
        <v>5000</v>
      </c>
      <c r="E407" s="39" t="s">
        <v>21</v>
      </c>
      <c r="F407" s="39" t="s">
        <v>117</v>
      </c>
      <c r="G407" s="36" t="str">
        <f t="shared" si="6"/>
        <v>Low</v>
      </c>
      <c r="H407" s="41">
        <v>0.15</v>
      </c>
      <c r="I407" s="11" t="str" cm="1">
        <f t="array" ref="I407">INDEX(_xlfn.TEXTSPLIT(טבלה1[[#This Row],[עמודה2]],","),1)</f>
        <v>Pune</v>
      </c>
      <c r="J407" s="12" t="str" cm="1">
        <f t="array" ref="J407">INDEX(_xlfn.TEXTSPLIT(טבלה1[[#This Row],[עמודה2]],","),2)</f>
        <v xml:space="preserve"> India</v>
      </c>
      <c r="K407" s="43" t="str">
        <f>_xlfn.CONCAT(טבלה1[[#This Row],[AI_Companies]]," ",טבלה1[[#This Row],[עמודה1]])</f>
        <v>Ecotech http://www.ecotechservices.com</v>
      </c>
      <c r="L407" s="28">
        <v>2</v>
      </c>
      <c r="M407" s="28" t="str">
        <f>IF(טבלה1[[#This Row],[עמודה53]]&gt;2000,"Yes","No")</f>
        <v>No</v>
      </c>
      <c r="N407" s="28">
        <v>9</v>
      </c>
      <c r="O407" s="28">
        <f>AVERAGE(טבלה1[[#This Row],[עמודה52]:[עמודה53]])</f>
        <v>149.5</v>
      </c>
      <c r="P407" s="28" t="str">
        <f>IF(טבלה1[[#This Row],[עמודה4]]="&lt; $25 / hr","0$ - $25 / hr",טבלה1[[#This Row],[עמודה4]])</f>
        <v>$25 - $49 / hr</v>
      </c>
      <c r="Q407" s="12" t="str" cm="1">
        <f t="array" ref="Q407">INDEX(_xlfn.TEXTSPLIT(טבלה1[[#This Row],[עמודה55]],"-"),1)</f>
        <v xml:space="preserve">$25 </v>
      </c>
      <c r="R407" s="21" t="str" cm="1">
        <f t="array" ref="R407">INDEX(_xlfn.TEXTSPLIT(INDEX(_xlfn.TEXTSPLIT(טבלה1[[#This Row],[עמודה55]],"-"),2),"/"),1)</f>
        <v xml:space="preserve"> $49 </v>
      </c>
      <c r="S407" s="28">
        <f>AVERAGE(טבלה1[[#This Row],[עמודה59]:[עמודה60]])</f>
        <v>37</v>
      </c>
      <c r="T407" s="31">
        <f>VALUE(SUBSTITUTE(טבלה1[[#This Row],[עמודה56]],"$",""))</f>
        <v>25</v>
      </c>
      <c r="U407" s="31">
        <f>VALUE(SUBSTITUTE(טבלה1[[#This Row],[עמודה57]],"$",""))</f>
        <v>49</v>
      </c>
      <c r="V407" s="31" t="str">
        <f>IF(טבלה1[[#This Row],[עמודה58]]&gt;30,"Yes","No")</f>
        <v>Yes</v>
      </c>
    </row>
    <row r="408" spans="1:22" x14ac:dyDescent="0.15">
      <c r="A408" s="32" t="s">
        <v>1042</v>
      </c>
      <c r="B408" s="33" t="s">
        <v>1043</v>
      </c>
      <c r="C408" s="33" t="s">
        <v>1044</v>
      </c>
      <c r="D408" s="33" t="s">
        <v>4</v>
      </c>
      <c r="E408" s="33" t="s">
        <v>4</v>
      </c>
      <c r="F408" s="33" t="s">
        <v>29</v>
      </c>
      <c r="G408" s="36" t="str">
        <f t="shared" si="6"/>
        <v>Low</v>
      </c>
      <c r="H408" s="34">
        <v>0.1</v>
      </c>
      <c r="I408" s="11" t="str" cm="1">
        <f t="array" ref="I408">INDEX(_xlfn.TEXTSPLIT(טבלה1[[#This Row],[עמודה2]],","),1)</f>
        <v>London</v>
      </c>
      <c r="J408" s="12" t="str" cm="1">
        <f t="array" ref="J408">INDEX(_xlfn.TEXTSPLIT(טבלה1[[#This Row],[עמודה2]],","),2)</f>
        <v xml:space="preserve"> United Kingdom</v>
      </c>
      <c r="K408" s="37" t="str">
        <f>_xlfn.CONCAT(טבלה1[[#This Row],[AI_Companies]]," ",טבלה1[[#This Row],[עמודה1]])</f>
        <v>PlankAI http://www.plank.ai</v>
      </c>
      <c r="L408" s="36">
        <v>10</v>
      </c>
      <c r="M408" s="36" t="str">
        <f>IF(טבלה1[[#This Row],[עמודה53]]&gt;2000,"Yes","No")</f>
        <v>No</v>
      </c>
      <c r="N408" s="36">
        <v>49</v>
      </c>
      <c r="O408" s="36">
        <f>AVERAGE(טבלה1[[#This Row],[עמודה52]:[עמודה53]])</f>
        <v>5.5</v>
      </c>
      <c r="P408" s="36" t="str">
        <f>IF(טבלה1[[#This Row],[עמודה4]]="&lt; $25 / hr","0$ - $25 / hr",טבלה1[[#This Row],[עמודה4]])</f>
        <v>$100 - $149 / hr</v>
      </c>
      <c r="Q408" s="12" t="str" cm="1">
        <f t="array" ref="Q408">INDEX(_xlfn.TEXTSPLIT(טבלה1[[#This Row],[עמודה55]],"-"),1)</f>
        <v xml:space="preserve">$100 </v>
      </c>
      <c r="R408" s="21" t="str" cm="1">
        <f t="array" ref="R408">INDEX(_xlfn.TEXTSPLIT(INDEX(_xlfn.TEXTSPLIT(טבלה1[[#This Row],[עמודה55]],"-"),2),"/"),1)</f>
        <v xml:space="preserve"> $149 </v>
      </c>
      <c r="S408" s="36">
        <f>AVERAGE(טבלה1[[#This Row],[עמודה59]:[עמודה60]])</f>
        <v>124.5</v>
      </c>
      <c r="T408" s="38">
        <f>VALUE(SUBSTITUTE(טבלה1[[#This Row],[עמודה56]],"$",""))</f>
        <v>100</v>
      </c>
      <c r="U408" s="38">
        <f>VALUE(SUBSTITUTE(טבלה1[[#This Row],[עמודה57]],"$",""))</f>
        <v>149</v>
      </c>
      <c r="V408" s="38" t="str">
        <f>IF(טבלה1[[#This Row],[עמודה58]]&gt;30,"Yes","No")</f>
        <v>Yes</v>
      </c>
    </row>
    <row r="409" spans="1:22" x14ac:dyDescent="0.15">
      <c r="A409" s="32" t="s">
        <v>1045</v>
      </c>
      <c r="B409" s="39" t="s">
        <v>1046</v>
      </c>
      <c r="C409" s="39" t="s">
        <v>168</v>
      </c>
      <c r="D409" s="40">
        <v>5000</v>
      </c>
      <c r="E409" s="39" t="s">
        <v>33</v>
      </c>
      <c r="F409" s="39" t="s">
        <v>29</v>
      </c>
      <c r="G409" s="36" t="str">
        <f t="shared" si="6"/>
        <v>Low</v>
      </c>
      <c r="H409" s="41">
        <v>0.1</v>
      </c>
      <c r="I409" s="11" t="str" cm="1">
        <f t="array" ref="I409">INDEX(_xlfn.TEXTSPLIT(טבלה1[[#This Row],[עמודה2]],","),1)</f>
        <v>València</v>
      </c>
      <c r="J409" s="12" t="str" cm="1">
        <f t="array" ref="J409">INDEX(_xlfn.TEXTSPLIT(טבלה1[[#This Row],[עמודה2]],","),2)</f>
        <v xml:space="preserve"> Spain</v>
      </c>
      <c r="K409" s="43" t="str">
        <f>_xlfn.CONCAT(טבלה1[[#This Row],[AI_Companies]]," ",טבלה1[[#This Row],[עמודה1]])</f>
        <v>KoukioSolutions https://koukio.com/</v>
      </c>
      <c r="L409" s="28">
        <v>10</v>
      </c>
      <c r="M409" s="28" t="str">
        <f>IF(טבלה1[[#This Row],[עמודה53]]&gt;2000,"Yes","No")</f>
        <v>No</v>
      </c>
      <c r="N409" s="28">
        <v>49</v>
      </c>
      <c r="O409" s="28">
        <f>AVERAGE(טבלה1[[#This Row],[עמודה52]:[עמודה53]])</f>
        <v>29.5</v>
      </c>
      <c r="P409" s="28" t="str">
        <f>IF(טבלה1[[#This Row],[עמודה4]]="&lt; $25 / hr","0$ - $25 / hr",טבלה1[[#This Row],[עמודה4]])</f>
        <v>Undisclosed</v>
      </c>
      <c r="Q409" s="12" t="str" cm="1">
        <f t="array" ref="Q409">INDEX(_xlfn.TEXTSPLIT(טבלה1[[#This Row],[עמודה55]],"-"),1)</f>
        <v>Undisclosed</v>
      </c>
      <c r="R409" s="21" t="e" cm="1">
        <f t="array" ref="R409">INDEX(_xlfn.TEXTSPLIT(INDEX(_xlfn.TEXTSPLIT(טבלה1[[#This Row],[עמודה55]],"-"),2),"/"),1)</f>
        <v>#REF!</v>
      </c>
      <c r="S409" s="28" t="e">
        <f>AVERAGE(טבלה1[[#This Row],[עמודה59]:[עמודה60]])</f>
        <v>#VALUE!</v>
      </c>
      <c r="T409" s="31" t="e">
        <f>VALUE(SUBSTITUTE(טבלה1[[#This Row],[עמודה56]],"$",""))</f>
        <v>#VALUE!</v>
      </c>
      <c r="U409" s="31" t="e">
        <f>VALUE(SUBSTITUTE(טבלה1[[#This Row],[עמודה57]],"$",""))</f>
        <v>#REF!</v>
      </c>
      <c r="V409" s="31" t="e">
        <f>IF(טבלה1[[#This Row],[עמודה58]]&gt;30,"Yes","No")</f>
        <v>#VALUE!</v>
      </c>
    </row>
    <row r="410" spans="1:22" x14ac:dyDescent="0.15">
      <c r="A410" s="32" t="s">
        <v>1047</v>
      </c>
      <c r="B410" s="33" t="s">
        <v>1048</v>
      </c>
      <c r="C410" s="33" t="s">
        <v>1049</v>
      </c>
      <c r="D410" s="44">
        <v>1000</v>
      </c>
      <c r="E410" s="33" t="s">
        <v>9</v>
      </c>
      <c r="F410" s="33" t="s">
        <v>29</v>
      </c>
      <c r="G410" s="36" t="str">
        <f t="shared" si="6"/>
        <v>Low</v>
      </c>
      <c r="H410" s="34">
        <v>0.15</v>
      </c>
      <c r="I410" s="11" t="str" cm="1">
        <f t="array" ref="I410">INDEX(_xlfn.TEXTSPLIT(טבלה1[[#This Row],[עמודה2]],","),1)</f>
        <v>Ahmedabad</v>
      </c>
      <c r="J410" s="12" t="str" cm="1">
        <f t="array" ref="J410">INDEX(_xlfn.TEXTSPLIT(טבלה1[[#This Row],[עמודה2]],","),2)</f>
        <v xml:space="preserve"> India</v>
      </c>
      <c r="K410" s="37" t="str">
        <f>_xlfn.CONCAT(טבלה1[[#This Row],[AI_Companies]]," ",טבלה1[[#This Row],[עמודה1]])</f>
        <v>KPITENG http://www.kpiteng.com</v>
      </c>
      <c r="L410" s="36">
        <v>10</v>
      </c>
      <c r="M410" s="36" t="str">
        <f>IF(טבלה1[[#This Row],[עמודה53]]&gt;2000,"Yes","No")</f>
        <v>No</v>
      </c>
      <c r="N410" s="36">
        <v>49</v>
      </c>
      <c r="O410" s="36">
        <f>AVERAGE(טבלה1[[#This Row],[עמודה52]:[עמודה53]])</f>
        <v>29.5</v>
      </c>
      <c r="P410" s="36" t="str">
        <f>IF(טבלה1[[#This Row],[עמודה4]]="&lt; $25 / hr","0$ - $25 / hr",טבלה1[[#This Row],[עמודה4]])</f>
        <v>$25 - $49 / hr</v>
      </c>
      <c r="Q410" s="12" t="str" cm="1">
        <f t="array" ref="Q410">INDEX(_xlfn.TEXTSPLIT(טבלה1[[#This Row],[עמודה55]],"-"),1)</f>
        <v xml:space="preserve">$25 </v>
      </c>
      <c r="R410" s="21" t="str" cm="1">
        <f t="array" ref="R410">INDEX(_xlfn.TEXTSPLIT(INDEX(_xlfn.TEXTSPLIT(טבלה1[[#This Row],[עמודה55]],"-"),2),"/"),1)</f>
        <v xml:space="preserve"> $49 </v>
      </c>
      <c r="S410" s="36">
        <f>AVERAGE(טבלה1[[#This Row],[עמודה59]:[עמודה60]])</f>
        <v>37</v>
      </c>
      <c r="T410" s="38">
        <f>VALUE(SUBSTITUTE(טבלה1[[#This Row],[עמודה56]],"$",""))</f>
        <v>25</v>
      </c>
      <c r="U410" s="38">
        <f>VALUE(SUBSTITUTE(טבלה1[[#This Row],[עמודה57]],"$",""))</f>
        <v>49</v>
      </c>
      <c r="V410" s="38" t="str">
        <f>IF(טבלה1[[#This Row],[עמודה58]]&gt;30,"Yes","No")</f>
        <v>Yes</v>
      </c>
    </row>
    <row r="411" spans="1:22" x14ac:dyDescent="0.15">
      <c r="A411" s="32" t="s">
        <v>1050</v>
      </c>
      <c r="B411" s="39" t="s">
        <v>1051</v>
      </c>
      <c r="C411" s="39" t="s">
        <v>342</v>
      </c>
      <c r="D411" s="39" t="s">
        <v>4</v>
      </c>
      <c r="E411" s="39" t="s">
        <v>21</v>
      </c>
      <c r="F411" s="39" t="s">
        <v>10</v>
      </c>
      <c r="G411" s="36" t="str">
        <f t="shared" si="6"/>
        <v>Low</v>
      </c>
      <c r="H411" s="41">
        <v>0.1</v>
      </c>
      <c r="I411" s="11" t="str" cm="1">
        <f t="array" ref="I411">INDEX(_xlfn.TEXTSPLIT(טבלה1[[#This Row],[עמודה2]],","),1)</f>
        <v>Mbabane</v>
      </c>
      <c r="J411" s="12" t="str" cm="1">
        <f t="array" ref="J411">INDEX(_xlfn.TEXTSPLIT(טבלה1[[#This Row],[עמודה2]],","),2)</f>
        <v xml:space="preserve"> Eswatini</v>
      </c>
      <c r="K411" s="43" t="str">
        <f>_xlfn.CONCAT(טבלה1[[#This Row],[AI_Companies]]," ",טבלה1[[#This Row],[עמודה1]])</f>
        <v>HopeMat https://www.hopemat.co.za</v>
      </c>
      <c r="L411" s="28">
        <v>50</v>
      </c>
      <c r="M411" s="28" t="str">
        <f>IF(טבלה1[[#This Row],[עמודה53]]&gt;2000,"Yes","No")</f>
        <v>No</v>
      </c>
      <c r="N411" s="28">
        <v>249</v>
      </c>
      <c r="O411" s="28">
        <f>AVERAGE(טבלה1[[#This Row],[עמודה52]:[עמודה53]])</f>
        <v>29.5</v>
      </c>
      <c r="P411" s="28" t="str">
        <f>IF(טבלה1[[#This Row],[עמודה4]]="&lt; $25 / hr","0$ - $25 / hr",טבלה1[[#This Row],[עמודה4]])</f>
        <v>$50 - $99 / hr</v>
      </c>
      <c r="Q411" s="12" t="str" cm="1">
        <f t="array" ref="Q411">INDEX(_xlfn.TEXTSPLIT(טבלה1[[#This Row],[עמודה55]],"-"),1)</f>
        <v xml:space="preserve">$50 </v>
      </c>
      <c r="R411" s="21" t="str" cm="1">
        <f t="array" ref="R411">INDEX(_xlfn.TEXTSPLIT(INDEX(_xlfn.TEXTSPLIT(טבלה1[[#This Row],[עמודה55]],"-"),2),"/"),1)</f>
        <v xml:space="preserve"> $99 </v>
      </c>
      <c r="S411" s="28">
        <f>AVERAGE(טבלה1[[#This Row],[עמודה59]:[עמודה60]])</f>
        <v>74.5</v>
      </c>
      <c r="T411" s="31">
        <f>VALUE(SUBSTITUTE(טבלה1[[#This Row],[עמודה56]],"$",""))</f>
        <v>50</v>
      </c>
      <c r="U411" s="31">
        <f>VALUE(SUBSTITUTE(טבלה1[[#This Row],[עמודה57]],"$",""))</f>
        <v>99</v>
      </c>
      <c r="V411" s="31" t="str">
        <f>IF(טבלה1[[#This Row],[עמודה58]]&gt;30,"Yes","No")</f>
        <v>Yes</v>
      </c>
    </row>
    <row r="412" spans="1:22" x14ac:dyDescent="0.15">
      <c r="A412" s="32" t="s">
        <v>1052</v>
      </c>
      <c r="B412" s="33" t="s">
        <v>1053</v>
      </c>
      <c r="C412" s="33" t="s">
        <v>1054</v>
      </c>
      <c r="D412" s="44">
        <v>10000</v>
      </c>
      <c r="E412" s="33" t="s">
        <v>21</v>
      </c>
      <c r="F412" s="33" t="s">
        <v>29</v>
      </c>
      <c r="G412" s="36" t="str">
        <f t="shared" si="6"/>
        <v>Low</v>
      </c>
      <c r="H412" s="34">
        <v>0.1</v>
      </c>
      <c r="I412" s="11" t="str" cm="1">
        <f t="array" ref="I412">INDEX(_xlfn.TEXTSPLIT(טבלה1[[#This Row],[עמודה2]],","),1)</f>
        <v>Montevideo</v>
      </c>
      <c r="J412" s="12" t="str" cm="1">
        <f t="array" ref="J412">INDEX(_xlfn.TEXTSPLIT(טבלה1[[#This Row],[עמודה2]],","),2)</f>
        <v xml:space="preserve"> Uruguay</v>
      </c>
      <c r="K412" s="37" t="str">
        <f>_xlfn.CONCAT(טבלה1[[#This Row],[AI_Companies]]," ",טבלה1[[#This Row],[עמודה1]])</f>
        <v>netlabs https://www.netlabsglobal.io</v>
      </c>
      <c r="L412" s="36">
        <v>10</v>
      </c>
      <c r="M412" s="36" t="str">
        <f>IF(טבלה1[[#This Row],[עמודה53]]&gt;2000,"Yes","No")</f>
        <v>No</v>
      </c>
      <c r="N412" s="36">
        <v>49</v>
      </c>
      <c r="O412" s="36">
        <f>AVERAGE(טבלה1[[#This Row],[עמודה52]:[עמודה53]])</f>
        <v>149.5</v>
      </c>
      <c r="P412" s="36" t="str">
        <f>IF(טבלה1[[#This Row],[עמודה4]]="&lt; $25 / hr","0$ - $25 / hr",טבלה1[[#This Row],[עמודה4]])</f>
        <v>$100 - $149 / hr</v>
      </c>
      <c r="Q412" s="12" t="str" cm="1">
        <f t="array" ref="Q412">INDEX(_xlfn.TEXTSPLIT(טבלה1[[#This Row],[עמודה55]],"-"),1)</f>
        <v xml:space="preserve">$100 </v>
      </c>
      <c r="R412" s="21" t="str" cm="1">
        <f t="array" ref="R412">INDEX(_xlfn.TEXTSPLIT(INDEX(_xlfn.TEXTSPLIT(טבלה1[[#This Row],[עמודה55]],"-"),2),"/"),1)</f>
        <v xml:space="preserve"> $149 </v>
      </c>
      <c r="S412" s="36">
        <f>AVERAGE(טבלה1[[#This Row],[עמודה59]:[עמודה60]])</f>
        <v>124.5</v>
      </c>
      <c r="T412" s="38">
        <f>VALUE(SUBSTITUTE(טבלה1[[#This Row],[עמודה56]],"$",""))</f>
        <v>100</v>
      </c>
      <c r="U412" s="38">
        <f>VALUE(SUBSTITUTE(טבלה1[[#This Row],[עמודה57]],"$",""))</f>
        <v>149</v>
      </c>
      <c r="V412" s="38" t="str">
        <f>IF(טבלה1[[#This Row],[עמודה58]]&gt;30,"Yes","No")</f>
        <v>Yes</v>
      </c>
    </row>
    <row r="413" spans="1:22" x14ac:dyDescent="0.15">
      <c r="A413" s="32" t="s">
        <v>1055</v>
      </c>
      <c r="B413" s="39" t="s">
        <v>1056</v>
      </c>
      <c r="C413" s="39" t="s">
        <v>1057</v>
      </c>
      <c r="D413" s="40">
        <v>50000</v>
      </c>
      <c r="E413" s="39" t="s">
        <v>14</v>
      </c>
      <c r="F413" s="39" t="s">
        <v>29</v>
      </c>
      <c r="G413" s="36" t="str">
        <f t="shared" si="6"/>
        <v>Low</v>
      </c>
      <c r="H413" s="41">
        <v>0.1</v>
      </c>
      <c r="I413" s="11" t="str" cm="1">
        <f t="array" ref="I413">INDEX(_xlfn.TEXTSPLIT(טבלה1[[#This Row],[עמודה2]],","),1)</f>
        <v>Edina</v>
      </c>
      <c r="J413" s="12" t="str" cm="1">
        <f t="array" ref="J413">INDEX(_xlfn.TEXTSPLIT(טבלה1[[#This Row],[עמודה2]],","),2)</f>
        <v xml:space="preserve"> MN</v>
      </c>
      <c r="K413" s="43" t="str">
        <f>_xlfn.CONCAT(טבלה1[[#This Row],[AI_Companies]]," ",טבלה1[[#This Row],[עמודה1]])</f>
        <v>Performix http://performixbiz.com</v>
      </c>
      <c r="L413" s="28">
        <v>10</v>
      </c>
      <c r="M413" s="28" t="str">
        <f>IF(טבלה1[[#This Row],[עמודה53]]&gt;2000,"Yes","No")</f>
        <v>No</v>
      </c>
      <c r="N413" s="28">
        <v>49</v>
      </c>
      <c r="O413" s="28">
        <f>AVERAGE(טבלה1[[#This Row],[עמודה52]:[עמודה53]])</f>
        <v>29.5</v>
      </c>
      <c r="P413" s="28" t="str">
        <f>IF(טבלה1[[#This Row],[עמודה4]]="&lt; $25 / hr","0$ - $25 / hr",טבלה1[[#This Row],[עמודה4]])</f>
        <v>$100 - $149 / hr</v>
      </c>
      <c r="Q413" s="12" t="str" cm="1">
        <f t="array" ref="Q413">INDEX(_xlfn.TEXTSPLIT(טבלה1[[#This Row],[עמודה55]],"-"),1)</f>
        <v xml:space="preserve">$100 </v>
      </c>
      <c r="R413" s="21" t="str" cm="1">
        <f t="array" ref="R413">INDEX(_xlfn.TEXTSPLIT(INDEX(_xlfn.TEXTSPLIT(טבלה1[[#This Row],[עמודה55]],"-"),2),"/"),1)</f>
        <v xml:space="preserve"> $149 </v>
      </c>
      <c r="S413" s="28">
        <f>AVERAGE(טבלה1[[#This Row],[עמודה59]:[עמודה60]])</f>
        <v>124.5</v>
      </c>
      <c r="T413" s="31">
        <f>VALUE(SUBSTITUTE(טבלה1[[#This Row],[עמודה56]],"$",""))</f>
        <v>100</v>
      </c>
      <c r="U413" s="31">
        <f>VALUE(SUBSTITUTE(טבלה1[[#This Row],[עמודה57]],"$",""))</f>
        <v>149</v>
      </c>
      <c r="V413" s="31" t="str">
        <f>IF(טבלה1[[#This Row],[עמודה58]]&gt;30,"Yes","No")</f>
        <v>Yes</v>
      </c>
    </row>
    <row r="414" spans="1:22" x14ac:dyDescent="0.15">
      <c r="A414" s="32" t="s">
        <v>1058</v>
      </c>
      <c r="B414" s="33" t="s">
        <v>1059</v>
      </c>
      <c r="C414" s="33" t="s">
        <v>156</v>
      </c>
      <c r="D414" s="44">
        <v>1000</v>
      </c>
      <c r="E414" s="33" t="s">
        <v>33</v>
      </c>
      <c r="F414" s="33" t="s">
        <v>29</v>
      </c>
      <c r="G414" s="36" t="str">
        <f t="shared" si="6"/>
        <v>Low</v>
      </c>
      <c r="H414" s="34">
        <v>0.2</v>
      </c>
      <c r="I414" s="11" t="str" cm="1">
        <f t="array" ref="I414">INDEX(_xlfn.TEXTSPLIT(טבלה1[[#This Row],[עמודה2]],","),1)</f>
        <v>Newark</v>
      </c>
      <c r="J414" s="12" t="str" cm="1">
        <f t="array" ref="J414">INDEX(_xlfn.TEXTSPLIT(טבלה1[[#This Row],[עמודה2]],","),2)</f>
        <v xml:space="preserve"> NJ</v>
      </c>
      <c r="K414" s="37" t="str">
        <f>_xlfn.CONCAT(טבלה1[[#This Row],[AI_Companies]]," ",טבלה1[[#This Row],[עמודה1]])</f>
        <v>AdstuckConsulting https://adstuck.com</v>
      </c>
      <c r="L414" s="36">
        <v>10</v>
      </c>
      <c r="M414" s="36" t="str">
        <f>IF(טבלה1[[#This Row],[עמודה53]]&gt;2000,"Yes","No")</f>
        <v>No</v>
      </c>
      <c r="N414" s="36">
        <v>49</v>
      </c>
      <c r="O414" s="36">
        <f>AVERAGE(טבלה1[[#This Row],[עמודה52]:[עמודה53]])</f>
        <v>29.5</v>
      </c>
      <c r="P414" s="36" t="str">
        <f>IF(טבלה1[[#This Row],[עמודה4]]="&lt; $25 / hr","0$ - $25 / hr",טבלה1[[#This Row],[עמודה4]])</f>
        <v>0$ - $25 / hr</v>
      </c>
      <c r="Q414" s="12" t="str" cm="1">
        <f t="array" ref="Q414">INDEX(_xlfn.TEXTSPLIT(טבלה1[[#This Row],[עמודה55]],"-"),1)</f>
        <v xml:space="preserve">0$ </v>
      </c>
      <c r="R414" s="21" t="str" cm="1">
        <f t="array" ref="R414">INDEX(_xlfn.TEXTSPLIT(INDEX(_xlfn.TEXTSPLIT(טבלה1[[#This Row],[עמודה55]],"-"),2),"/"),1)</f>
        <v xml:space="preserve"> $25 </v>
      </c>
      <c r="S414" s="36">
        <f>AVERAGE(טבלה1[[#This Row],[עמודה59]:[עמודה60]])</f>
        <v>12.5</v>
      </c>
      <c r="T414" s="38">
        <f>VALUE(SUBSTITUTE(טבלה1[[#This Row],[עמודה56]],"$",""))</f>
        <v>0</v>
      </c>
      <c r="U414" s="38">
        <f>VALUE(SUBSTITUTE(טבלה1[[#This Row],[עמודה57]],"$",""))</f>
        <v>25</v>
      </c>
      <c r="V414" s="38" t="str">
        <f>IF(טבלה1[[#This Row],[עמודה58]]&gt;30,"Yes","No")</f>
        <v>No</v>
      </c>
    </row>
    <row r="415" spans="1:22" x14ac:dyDescent="0.15">
      <c r="A415" s="32" t="s">
        <v>1060</v>
      </c>
      <c r="B415" s="39" t="s">
        <v>1061</v>
      </c>
      <c r="C415" s="39" t="s">
        <v>91</v>
      </c>
      <c r="D415" s="40">
        <v>1000</v>
      </c>
      <c r="E415" s="39" t="s">
        <v>33</v>
      </c>
      <c r="F415" s="39" t="s">
        <v>29</v>
      </c>
      <c r="G415" s="36" t="str">
        <f t="shared" si="6"/>
        <v>Low</v>
      </c>
      <c r="H415" s="41">
        <v>0.1</v>
      </c>
      <c r="I415" s="11" t="str" cm="1">
        <f t="array" ref="I415">INDEX(_xlfn.TEXTSPLIT(טבלה1[[#This Row],[עמודה2]],","),1)</f>
        <v>Chennai</v>
      </c>
      <c r="J415" s="12" t="str" cm="1">
        <f t="array" ref="J415">INDEX(_xlfn.TEXTSPLIT(טבלה1[[#This Row],[עמודה2]],","),2)</f>
        <v xml:space="preserve"> India</v>
      </c>
      <c r="K415" s="43" t="str">
        <f>_xlfn.CONCAT(טבלה1[[#This Row],[AI_Companies]]," ",טבלה1[[#This Row],[עמודה1]])</f>
        <v>HueintPvtLtd http://hueint.com</v>
      </c>
      <c r="L415" s="28">
        <v>10</v>
      </c>
      <c r="M415" s="28" t="str">
        <f>IF(טבלה1[[#This Row],[עמודה53]]&gt;2000,"Yes","No")</f>
        <v>No</v>
      </c>
      <c r="N415" s="28">
        <v>49</v>
      </c>
      <c r="O415" s="28">
        <f>AVERAGE(טבלה1[[#This Row],[עמודה52]:[עמודה53]])</f>
        <v>29.5</v>
      </c>
      <c r="P415" s="28" t="str">
        <f>IF(טבלה1[[#This Row],[עמודה4]]="&lt; $25 / hr","0$ - $25 / hr",טבלה1[[#This Row],[עמודה4]])</f>
        <v>$25 - $49 / hr</v>
      </c>
      <c r="Q415" s="12" t="str" cm="1">
        <f t="array" ref="Q415">INDEX(_xlfn.TEXTSPLIT(טבלה1[[#This Row],[עמודה55]],"-"),1)</f>
        <v xml:space="preserve">$25 </v>
      </c>
      <c r="R415" s="21" t="str" cm="1">
        <f t="array" ref="R415">INDEX(_xlfn.TEXTSPLIT(INDEX(_xlfn.TEXTSPLIT(טבלה1[[#This Row],[עמודה55]],"-"),2),"/"),1)</f>
        <v xml:space="preserve"> $49 </v>
      </c>
      <c r="S415" s="28">
        <f>AVERAGE(טבלה1[[#This Row],[עמודה59]:[עמודה60]])</f>
        <v>37</v>
      </c>
      <c r="T415" s="31">
        <f>VALUE(SUBSTITUTE(טבלה1[[#This Row],[עמודה56]],"$",""))</f>
        <v>25</v>
      </c>
      <c r="U415" s="31">
        <f>VALUE(SUBSTITUTE(טבלה1[[#This Row],[עמודה57]],"$",""))</f>
        <v>49</v>
      </c>
      <c r="V415" s="31" t="str">
        <f>IF(טבלה1[[#This Row],[עמודה58]]&gt;30,"Yes","No")</f>
        <v>Yes</v>
      </c>
    </row>
    <row r="416" spans="1:22" x14ac:dyDescent="0.15">
      <c r="A416" s="32" t="s">
        <v>1062</v>
      </c>
      <c r="B416" s="33" t="s">
        <v>1063</v>
      </c>
      <c r="C416" s="33" t="s">
        <v>331</v>
      </c>
      <c r="D416" s="44">
        <v>5000</v>
      </c>
      <c r="E416" s="33" t="s">
        <v>9</v>
      </c>
      <c r="F416" s="33" t="s">
        <v>29</v>
      </c>
      <c r="G416" s="36" t="str">
        <f t="shared" si="6"/>
        <v>Low</v>
      </c>
      <c r="H416" s="34">
        <v>0.1</v>
      </c>
      <c r="I416" s="11" t="str" cm="1">
        <f t="array" ref="I416">INDEX(_xlfn.TEXTSPLIT(טבלה1[[#This Row],[עמודה2]],","),1)</f>
        <v>Jaipur</v>
      </c>
      <c r="J416" s="12" t="str" cm="1">
        <f t="array" ref="J416">INDEX(_xlfn.TEXTSPLIT(טבלה1[[#This Row],[עמודה2]],","),2)</f>
        <v xml:space="preserve"> India</v>
      </c>
      <c r="K416" s="37" t="str">
        <f>_xlfn.CONCAT(טבלה1[[#This Row],[AI_Companies]]," ",טבלה1[[#This Row],[עמודה1]])</f>
        <v>ZumosunSoftInventionPvt.Ltd https://www.zumosun.com</v>
      </c>
      <c r="L416" s="36">
        <v>10</v>
      </c>
      <c r="M416" s="36" t="str">
        <f>IF(טבלה1[[#This Row],[עמודה53]]&gt;2000,"Yes","No")</f>
        <v>No</v>
      </c>
      <c r="N416" s="36">
        <v>49</v>
      </c>
      <c r="O416" s="36">
        <f>AVERAGE(טבלה1[[#This Row],[עמודה52]:[עמודה53]])</f>
        <v>29.5</v>
      </c>
      <c r="P416" s="36" t="str">
        <f>IF(טבלה1[[#This Row],[עמודה4]]="&lt; $25 / hr","0$ - $25 / hr",טבלה1[[#This Row],[עמודה4]])</f>
        <v>$25 - $49 / hr</v>
      </c>
      <c r="Q416" s="12" t="str" cm="1">
        <f t="array" ref="Q416">INDEX(_xlfn.TEXTSPLIT(טבלה1[[#This Row],[עמודה55]],"-"),1)</f>
        <v xml:space="preserve">$25 </v>
      </c>
      <c r="R416" s="21" t="str" cm="1">
        <f t="array" ref="R416">INDEX(_xlfn.TEXTSPLIT(INDEX(_xlfn.TEXTSPLIT(טבלה1[[#This Row],[עמודה55]],"-"),2),"/"),1)</f>
        <v xml:space="preserve"> $49 </v>
      </c>
      <c r="S416" s="36">
        <f>AVERAGE(טבלה1[[#This Row],[עמודה59]:[עמודה60]])</f>
        <v>37</v>
      </c>
      <c r="T416" s="38">
        <f>VALUE(SUBSTITUTE(טבלה1[[#This Row],[עמודה56]],"$",""))</f>
        <v>25</v>
      </c>
      <c r="U416" s="38">
        <f>VALUE(SUBSTITUTE(טבלה1[[#This Row],[עמודה57]],"$",""))</f>
        <v>49</v>
      </c>
      <c r="V416" s="38" t="str">
        <f>IF(טבלה1[[#This Row],[עמודה58]]&gt;30,"Yes","No")</f>
        <v>Yes</v>
      </c>
    </row>
    <row r="417" spans="1:22" x14ac:dyDescent="0.15">
      <c r="A417" s="32" t="s">
        <v>1064</v>
      </c>
      <c r="B417" s="39" t="s">
        <v>1065</v>
      </c>
      <c r="C417" s="39" t="s">
        <v>533</v>
      </c>
      <c r="D417" s="40">
        <v>75000</v>
      </c>
      <c r="E417" s="39" t="s">
        <v>4</v>
      </c>
      <c r="F417" s="39" t="s">
        <v>29</v>
      </c>
      <c r="G417" s="36" t="str">
        <f t="shared" si="6"/>
        <v>Low</v>
      </c>
      <c r="H417" s="41">
        <v>0.1</v>
      </c>
      <c r="I417" s="11" t="str" cm="1">
        <f t="array" ref="I417">INDEX(_xlfn.TEXTSPLIT(טבלה1[[#This Row],[עמודה2]],","),1)</f>
        <v>Hyderabad</v>
      </c>
      <c r="J417" s="12" t="str" cm="1">
        <f t="array" ref="J417">INDEX(_xlfn.TEXTSPLIT(טבלה1[[#This Row],[עמודה2]],","),2)</f>
        <v xml:space="preserve"> India</v>
      </c>
      <c r="K417" s="43" t="str">
        <f>_xlfn.CONCAT(טבלה1[[#This Row],[AI_Companies]]," ",טבלה1[[#This Row],[עמודה1]])</f>
        <v>TechTinderbox http://www.techtinderbox.com</v>
      </c>
      <c r="L417" s="28">
        <v>10</v>
      </c>
      <c r="M417" s="28" t="str">
        <f>IF(טבלה1[[#This Row],[עמודה53]]&gt;2000,"Yes","No")</f>
        <v>No</v>
      </c>
      <c r="N417" s="28">
        <v>49</v>
      </c>
      <c r="O417" s="28">
        <f>AVERAGE(טבלה1[[#This Row],[עמודה52]:[עמודה53]])</f>
        <v>29.5</v>
      </c>
      <c r="P417" s="28" t="str">
        <f>IF(טבלה1[[#This Row],[עמודה4]]="&lt; $25 / hr","0$ - $25 / hr",טבלה1[[#This Row],[עמודה4]])</f>
        <v>$50 - $99 / hr</v>
      </c>
      <c r="Q417" s="12" t="str" cm="1">
        <f t="array" ref="Q417">INDEX(_xlfn.TEXTSPLIT(טבלה1[[#This Row],[עמודה55]],"-"),1)</f>
        <v xml:space="preserve">$50 </v>
      </c>
      <c r="R417" s="21" t="str" cm="1">
        <f t="array" ref="R417">INDEX(_xlfn.TEXTSPLIT(INDEX(_xlfn.TEXTSPLIT(טבלה1[[#This Row],[עמודה55]],"-"),2),"/"),1)</f>
        <v xml:space="preserve"> $99 </v>
      </c>
      <c r="S417" s="28">
        <f>AVERAGE(טבלה1[[#This Row],[עמודה59]:[עמודה60]])</f>
        <v>74.5</v>
      </c>
      <c r="T417" s="31">
        <f>VALUE(SUBSTITUTE(טבלה1[[#This Row],[עמודה56]],"$",""))</f>
        <v>50</v>
      </c>
      <c r="U417" s="31">
        <f>VALUE(SUBSTITUTE(טבלה1[[#This Row],[עמודה57]],"$",""))</f>
        <v>99</v>
      </c>
      <c r="V417" s="31" t="str">
        <f>IF(טבלה1[[#This Row],[עמודה58]]&gt;30,"Yes","No")</f>
        <v>Yes</v>
      </c>
    </row>
    <row r="418" spans="1:22" x14ac:dyDescent="0.15">
      <c r="A418" s="32" t="s">
        <v>1066</v>
      </c>
      <c r="B418" s="33" t="s">
        <v>1067</v>
      </c>
      <c r="C418" s="33" t="s">
        <v>1068</v>
      </c>
      <c r="D418" s="44">
        <v>1000</v>
      </c>
      <c r="E418" s="33" t="s">
        <v>33</v>
      </c>
      <c r="F418" s="33" t="s">
        <v>29</v>
      </c>
      <c r="G418" s="36" t="str">
        <f t="shared" si="6"/>
        <v>Low</v>
      </c>
      <c r="H418" s="34">
        <v>0.25</v>
      </c>
      <c r="I418" s="11" t="str" cm="1">
        <f t="array" ref="I418">INDEX(_xlfn.TEXTSPLIT(טבלה1[[#This Row],[עמודה2]],","),1)</f>
        <v>Raleigh</v>
      </c>
      <c r="J418" s="12" t="str" cm="1">
        <f t="array" ref="J418">INDEX(_xlfn.TEXTSPLIT(טבלה1[[#This Row],[עמודה2]],","),2)</f>
        <v xml:space="preserve"> NC</v>
      </c>
      <c r="K418" s="37" t="str">
        <f>_xlfn.CONCAT(טבלה1[[#This Row],[AI_Companies]]," ",טבלה1[[#This Row],[עמודה1]])</f>
        <v>AmplifiLabs https://www.amplifilabs.com/</v>
      </c>
      <c r="L418" s="36">
        <v>10</v>
      </c>
      <c r="M418" s="36" t="str">
        <f>IF(טבלה1[[#This Row],[עמודה53]]&gt;2000,"Yes","No")</f>
        <v>No</v>
      </c>
      <c r="N418" s="36">
        <v>49</v>
      </c>
      <c r="O418" s="36">
        <f>AVERAGE(טבלה1[[#This Row],[עמודה52]:[עמודה53]])</f>
        <v>29.5</v>
      </c>
      <c r="P418" s="36" t="str">
        <f>IF(טבלה1[[#This Row],[עמודה4]]="&lt; $25 / hr","0$ - $25 / hr",טבלה1[[#This Row],[עמודה4]])</f>
        <v>Undisclosed</v>
      </c>
      <c r="Q418" s="12" t="str" cm="1">
        <f t="array" ref="Q418">INDEX(_xlfn.TEXTSPLIT(טבלה1[[#This Row],[עמודה55]],"-"),1)</f>
        <v>Undisclosed</v>
      </c>
      <c r="R418" s="21" t="e" cm="1">
        <f t="array" ref="R418">INDEX(_xlfn.TEXTSPLIT(INDEX(_xlfn.TEXTSPLIT(טבלה1[[#This Row],[עמודה55]],"-"),2),"/"),1)</f>
        <v>#REF!</v>
      </c>
      <c r="S418" s="36" t="e">
        <f>AVERAGE(טבלה1[[#This Row],[עמודה59]:[עמודה60]])</f>
        <v>#VALUE!</v>
      </c>
      <c r="T418" s="38" t="e">
        <f>VALUE(SUBSTITUTE(טבלה1[[#This Row],[עמודה56]],"$",""))</f>
        <v>#VALUE!</v>
      </c>
      <c r="U418" s="38" t="e">
        <f>VALUE(SUBSTITUTE(טבלה1[[#This Row],[עמודה57]],"$",""))</f>
        <v>#REF!</v>
      </c>
      <c r="V418" s="38" t="e">
        <f>IF(טבלה1[[#This Row],[עמודה58]]&gt;30,"Yes","No")</f>
        <v>#VALUE!</v>
      </c>
    </row>
    <row r="419" spans="1:22" x14ac:dyDescent="0.15">
      <c r="A419" s="32" t="s">
        <v>1069</v>
      </c>
      <c r="B419" s="39" t="s">
        <v>1070</v>
      </c>
      <c r="C419" s="39" t="s">
        <v>501</v>
      </c>
      <c r="D419" s="40">
        <v>10000</v>
      </c>
      <c r="E419" s="39" t="s">
        <v>33</v>
      </c>
      <c r="F419" s="39" t="s">
        <v>10</v>
      </c>
      <c r="G419" s="36" t="str">
        <f t="shared" si="6"/>
        <v>Low</v>
      </c>
      <c r="H419" s="41">
        <v>0.1</v>
      </c>
      <c r="I419" s="11" t="str" cm="1">
        <f t="array" ref="I419">INDEX(_xlfn.TEXTSPLIT(טבלה1[[#This Row],[עמודה2]],","),1)</f>
        <v>Gliwice</v>
      </c>
      <c r="J419" s="12" t="str" cm="1">
        <f t="array" ref="J419">INDEX(_xlfn.TEXTSPLIT(טבלה1[[#This Row],[עמודה2]],","),2)</f>
        <v xml:space="preserve"> Poland</v>
      </c>
      <c r="K419" s="43" t="str">
        <f>_xlfn.CONCAT(טבלה1[[#This Row],[AI_Companies]]," ",טבלה1[[#This Row],[עמודה1]])</f>
        <v>Skillforce.plSp.zo.o. http://skillforce.pl</v>
      </c>
      <c r="L419" s="28">
        <v>50</v>
      </c>
      <c r="M419" s="28" t="str">
        <f>IF(טבלה1[[#This Row],[עמודה53]]&gt;2000,"Yes","No")</f>
        <v>No</v>
      </c>
      <c r="N419" s="28">
        <v>249</v>
      </c>
      <c r="O419" s="28">
        <f>AVERAGE(טבלה1[[#This Row],[עמודה52]:[עמודה53]])</f>
        <v>29.5</v>
      </c>
      <c r="P419" s="28" t="str">
        <f>IF(טבלה1[[#This Row],[עמודה4]]="&lt; $25 / hr","0$ - $25 / hr",טבלה1[[#This Row],[עמודה4]])</f>
        <v>$25 - $49 / hr</v>
      </c>
      <c r="Q419" s="12" t="str" cm="1">
        <f t="array" ref="Q419">INDEX(_xlfn.TEXTSPLIT(טבלה1[[#This Row],[עמודה55]],"-"),1)</f>
        <v xml:space="preserve">$25 </v>
      </c>
      <c r="R419" s="21" t="str" cm="1">
        <f t="array" ref="R419">INDEX(_xlfn.TEXTSPLIT(INDEX(_xlfn.TEXTSPLIT(טבלה1[[#This Row],[עמודה55]],"-"),2),"/"),1)</f>
        <v xml:space="preserve"> $49 </v>
      </c>
      <c r="S419" s="28">
        <f>AVERAGE(טבלה1[[#This Row],[עמודה59]:[עמודה60]])</f>
        <v>37</v>
      </c>
      <c r="T419" s="31">
        <f>VALUE(SUBSTITUTE(טבלה1[[#This Row],[עמודה56]],"$",""))</f>
        <v>25</v>
      </c>
      <c r="U419" s="31">
        <f>VALUE(SUBSTITUTE(טבלה1[[#This Row],[עמודה57]],"$",""))</f>
        <v>49</v>
      </c>
      <c r="V419" s="31" t="str">
        <f>IF(טבלה1[[#This Row],[עמודה58]]&gt;30,"Yes","No")</f>
        <v>Yes</v>
      </c>
    </row>
    <row r="420" spans="1:22" x14ac:dyDescent="0.15">
      <c r="A420" s="32" t="s">
        <v>1071</v>
      </c>
      <c r="B420" s="33" t="s">
        <v>1072</v>
      </c>
      <c r="C420" s="33" t="s">
        <v>1073</v>
      </c>
      <c r="D420" s="44">
        <v>5000</v>
      </c>
      <c r="E420" s="33" t="s">
        <v>33</v>
      </c>
      <c r="F420" s="33" t="s">
        <v>29</v>
      </c>
      <c r="G420" s="36" t="str">
        <f t="shared" si="6"/>
        <v>Low</v>
      </c>
      <c r="H420" s="34">
        <v>0.3</v>
      </c>
      <c r="I420" s="11" t="str" cm="1">
        <f t="array" ref="I420">INDEX(_xlfn.TEXTSPLIT(טבלה1[[#This Row],[עמודה2]],","),1)</f>
        <v>Wrocław</v>
      </c>
      <c r="J420" s="12" t="str" cm="1">
        <f t="array" ref="J420">INDEX(_xlfn.TEXTSPLIT(טבלה1[[#This Row],[עמודה2]],","),2)</f>
        <v xml:space="preserve"> Poland</v>
      </c>
      <c r="K420" s="37" t="str">
        <f>_xlfn.CONCAT(טבלה1[[#This Row],[AI_Companies]]," ",טבלה1[[#This Row],[עמודה1]])</f>
        <v>SafetyHeadsIoTIMobile&amp;WebAppICyberSecurity https://safetyheads.com/</v>
      </c>
      <c r="L420" s="36">
        <v>10</v>
      </c>
      <c r="M420" s="36" t="str">
        <f>IF(טבלה1[[#This Row],[עמודה53]]&gt;2000,"Yes","No")</f>
        <v>No</v>
      </c>
      <c r="N420" s="36">
        <v>49</v>
      </c>
      <c r="O420" s="36">
        <f>AVERAGE(טבלה1[[#This Row],[עמודה52]:[עמודה53]])</f>
        <v>149.5</v>
      </c>
      <c r="P420" s="36" t="str">
        <f>IF(טבלה1[[#This Row],[עמודה4]]="&lt; $25 / hr","0$ - $25 / hr",טבלה1[[#This Row],[עמודה4]])</f>
        <v>$25 - $49 / hr</v>
      </c>
      <c r="Q420" s="12" t="str" cm="1">
        <f t="array" ref="Q420">INDEX(_xlfn.TEXTSPLIT(טבלה1[[#This Row],[עמודה55]],"-"),1)</f>
        <v xml:space="preserve">$25 </v>
      </c>
      <c r="R420" s="21" t="str" cm="1">
        <f t="array" ref="R420">INDEX(_xlfn.TEXTSPLIT(INDEX(_xlfn.TEXTSPLIT(טבלה1[[#This Row],[עמודה55]],"-"),2),"/"),1)</f>
        <v xml:space="preserve"> $49 </v>
      </c>
      <c r="S420" s="36">
        <f>AVERAGE(טבלה1[[#This Row],[עמודה59]:[עמודה60]])</f>
        <v>37</v>
      </c>
      <c r="T420" s="38">
        <f>VALUE(SUBSTITUTE(טבלה1[[#This Row],[עמודה56]],"$",""))</f>
        <v>25</v>
      </c>
      <c r="U420" s="38">
        <f>VALUE(SUBSTITUTE(טבלה1[[#This Row],[עמודה57]],"$",""))</f>
        <v>49</v>
      </c>
      <c r="V420" s="38" t="str">
        <f>IF(טבלה1[[#This Row],[עמודה58]]&gt;30,"Yes","No")</f>
        <v>Yes</v>
      </c>
    </row>
    <row r="421" spans="1:22" x14ac:dyDescent="0.15">
      <c r="A421" s="32" t="s">
        <v>1074</v>
      </c>
      <c r="B421" s="39" t="s">
        <v>1075</v>
      </c>
      <c r="C421" s="39" t="s">
        <v>102</v>
      </c>
      <c r="D421" s="40">
        <v>10000</v>
      </c>
      <c r="E421" s="39" t="s">
        <v>21</v>
      </c>
      <c r="F421" s="39" t="s">
        <v>117</v>
      </c>
      <c r="G421" s="36" t="str">
        <f t="shared" si="6"/>
        <v>Low</v>
      </c>
      <c r="H421" s="41">
        <v>0.1</v>
      </c>
      <c r="I421" s="11" t="str" cm="1">
        <f t="array" ref="I421">INDEX(_xlfn.TEXTSPLIT(טבלה1[[#This Row],[עמודה2]],","),1)</f>
        <v>Indore</v>
      </c>
      <c r="J421" s="12" t="str" cm="1">
        <f t="array" ref="J421">INDEX(_xlfn.TEXTSPLIT(טבלה1[[#This Row],[עמודה2]],","),2)</f>
        <v xml:space="preserve"> India</v>
      </c>
      <c r="K421" s="43" t="str">
        <f>_xlfn.CONCAT(טבלה1[[#This Row],[AI_Companies]]," ",טבלה1[[#This Row],[עמודה1]])</f>
        <v>TechreficTechnologiesPvt.Ltd. https://www.techrefic.com/</v>
      </c>
      <c r="L421" s="28">
        <v>2</v>
      </c>
      <c r="M421" s="28" t="str">
        <f>IF(טבלה1[[#This Row],[עמודה53]]&gt;2000,"Yes","No")</f>
        <v>No</v>
      </c>
      <c r="N421" s="28">
        <v>9</v>
      </c>
      <c r="O421" s="28">
        <f>AVERAGE(טבלה1[[#This Row],[עמודה52]:[עמודה53]])</f>
        <v>29.5</v>
      </c>
      <c r="P421" s="28" t="str">
        <f>IF(טבלה1[[#This Row],[עמודה4]]="&lt; $25 / hr","0$ - $25 / hr",טבלה1[[#This Row],[עמודה4]])</f>
        <v>$25 - $49 / hr</v>
      </c>
      <c r="Q421" s="12" t="str" cm="1">
        <f t="array" ref="Q421">INDEX(_xlfn.TEXTSPLIT(טבלה1[[#This Row],[עמודה55]],"-"),1)</f>
        <v xml:space="preserve">$25 </v>
      </c>
      <c r="R421" s="21" t="str" cm="1">
        <f t="array" ref="R421">INDEX(_xlfn.TEXTSPLIT(INDEX(_xlfn.TEXTSPLIT(טבלה1[[#This Row],[עמודה55]],"-"),2),"/"),1)</f>
        <v xml:space="preserve"> $49 </v>
      </c>
      <c r="S421" s="28">
        <f>AVERAGE(טבלה1[[#This Row],[עמודה59]:[עמודה60]])</f>
        <v>37</v>
      </c>
      <c r="T421" s="31">
        <f>VALUE(SUBSTITUTE(טבלה1[[#This Row],[עמודה56]],"$",""))</f>
        <v>25</v>
      </c>
      <c r="U421" s="31">
        <f>VALUE(SUBSTITUTE(טבלה1[[#This Row],[עמודה57]],"$",""))</f>
        <v>49</v>
      </c>
      <c r="V421" s="31" t="str">
        <f>IF(טבלה1[[#This Row],[עמודה58]]&gt;30,"Yes","No")</f>
        <v>Yes</v>
      </c>
    </row>
    <row r="422" spans="1:22" x14ac:dyDescent="0.15">
      <c r="A422" s="32" t="s">
        <v>1076</v>
      </c>
      <c r="B422" s="33" t="s">
        <v>1077</v>
      </c>
      <c r="C422" s="33" t="s">
        <v>53</v>
      </c>
      <c r="D422" s="44">
        <v>10000</v>
      </c>
      <c r="E422" s="33" t="s">
        <v>33</v>
      </c>
      <c r="F422" s="33" t="s">
        <v>29</v>
      </c>
      <c r="G422" s="36" t="str">
        <f t="shared" si="6"/>
        <v>Low</v>
      </c>
      <c r="H422" s="34">
        <v>0.1</v>
      </c>
      <c r="I422" s="11" t="str" cm="1">
        <f t="array" ref="I422">INDEX(_xlfn.TEXTSPLIT(טבלה1[[#This Row],[עמודה2]],","),1)</f>
        <v>London</v>
      </c>
      <c r="J422" s="12" t="str" cm="1">
        <f t="array" ref="J422">INDEX(_xlfn.TEXTSPLIT(טבלה1[[#This Row],[עמודה2]],","),2)</f>
        <v xml:space="preserve"> United Kingdom</v>
      </c>
      <c r="K422" s="37" t="str">
        <f>_xlfn.CONCAT(טבלה1[[#This Row],[AI_Companies]]," ",טבלה1[[#This Row],[עמודה1]])</f>
        <v>O'DwyerSoftware https://odwyer.software</v>
      </c>
      <c r="L422" s="36">
        <v>10</v>
      </c>
      <c r="M422" s="36" t="str">
        <f>IF(טבלה1[[#This Row],[עמודה53]]&gt;2000,"Yes","No")</f>
        <v>No</v>
      </c>
      <c r="N422" s="36">
        <v>49</v>
      </c>
      <c r="O422" s="36">
        <f>AVERAGE(טבלה1[[#This Row],[עמודה52]:[עמודה53]])</f>
        <v>5.5</v>
      </c>
      <c r="P422" s="36" t="str">
        <f>IF(טבלה1[[#This Row],[עמודה4]]="&lt; $25 / hr","0$ - $25 / hr",טבלה1[[#This Row],[עמודה4]])</f>
        <v>$100 - $149 / hr</v>
      </c>
      <c r="Q422" s="12" t="str" cm="1">
        <f t="array" ref="Q422">INDEX(_xlfn.TEXTSPLIT(טבלה1[[#This Row],[עמודה55]],"-"),1)</f>
        <v xml:space="preserve">$100 </v>
      </c>
      <c r="R422" s="21" t="str" cm="1">
        <f t="array" ref="R422">INDEX(_xlfn.TEXTSPLIT(INDEX(_xlfn.TEXTSPLIT(טבלה1[[#This Row],[עמודה55]],"-"),2),"/"),1)</f>
        <v xml:space="preserve"> $149 </v>
      </c>
      <c r="S422" s="36">
        <f>AVERAGE(טבלה1[[#This Row],[עמודה59]:[עמודה60]])</f>
        <v>124.5</v>
      </c>
      <c r="T422" s="38">
        <f>VALUE(SUBSTITUTE(טבלה1[[#This Row],[עמודה56]],"$",""))</f>
        <v>100</v>
      </c>
      <c r="U422" s="38">
        <f>VALUE(SUBSTITUTE(טבלה1[[#This Row],[עמודה57]],"$",""))</f>
        <v>149</v>
      </c>
      <c r="V422" s="38" t="str">
        <f>IF(טבלה1[[#This Row],[עמודה58]]&gt;30,"Yes","No")</f>
        <v>Yes</v>
      </c>
    </row>
    <row r="423" spans="1:22" x14ac:dyDescent="0.15">
      <c r="A423" s="32" t="s">
        <v>1078</v>
      </c>
      <c r="B423" s="39" t="s">
        <v>1079</v>
      </c>
      <c r="C423" s="39" t="s">
        <v>41</v>
      </c>
      <c r="D423" s="40">
        <v>10000</v>
      </c>
      <c r="E423" s="39" t="s">
        <v>33</v>
      </c>
      <c r="F423" s="39" t="s">
        <v>29</v>
      </c>
      <c r="G423" s="36" t="str">
        <f t="shared" si="6"/>
        <v>Low</v>
      </c>
      <c r="H423" s="41">
        <v>0.1</v>
      </c>
      <c r="I423" s="11" t="str" cm="1">
        <f t="array" ref="I423">INDEX(_xlfn.TEXTSPLIT(טבלה1[[#This Row],[עמודה2]],","),1)</f>
        <v>Kyiv</v>
      </c>
      <c r="J423" s="12" t="str" cm="1">
        <f t="array" ref="J423">INDEX(_xlfn.TEXTSPLIT(טבלה1[[#This Row],[עמודה2]],","),2)</f>
        <v xml:space="preserve"> Ukraine</v>
      </c>
      <c r="K423" s="43" t="str">
        <f>_xlfn.CONCAT(טבלה1[[#This Row],[AI_Companies]]," ",טבלה1[[#This Row],[עמודה1]])</f>
        <v>Ukrlogika https://ukrlogika.com/en/our-projects/</v>
      </c>
      <c r="L423" s="28">
        <v>10</v>
      </c>
      <c r="M423" s="28" t="str">
        <f>IF(טבלה1[[#This Row],[עמודה53]]&gt;2000,"Yes","No")</f>
        <v>No</v>
      </c>
      <c r="N423" s="28">
        <v>49</v>
      </c>
      <c r="O423" s="28">
        <f>AVERAGE(טבלה1[[#This Row],[עמודה52]:[עמודה53]])</f>
        <v>29.5</v>
      </c>
      <c r="P423" s="28" t="str">
        <f>IF(טבלה1[[#This Row],[עמודה4]]="&lt; $25 / hr","0$ - $25 / hr",טבלה1[[#This Row],[עמודה4]])</f>
        <v>$25 - $49 / hr</v>
      </c>
      <c r="Q423" s="12" t="str" cm="1">
        <f t="array" ref="Q423">INDEX(_xlfn.TEXTSPLIT(טבלה1[[#This Row],[עמודה55]],"-"),1)</f>
        <v xml:space="preserve">$25 </v>
      </c>
      <c r="R423" s="21" t="str" cm="1">
        <f t="array" ref="R423">INDEX(_xlfn.TEXTSPLIT(INDEX(_xlfn.TEXTSPLIT(טבלה1[[#This Row],[עמודה55]],"-"),2),"/"),1)</f>
        <v xml:space="preserve"> $49 </v>
      </c>
      <c r="S423" s="28">
        <f>AVERAGE(טבלה1[[#This Row],[עמודה59]:[עמודה60]])</f>
        <v>37</v>
      </c>
      <c r="T423" s="31">
        <f>VALUE(SUBSTITUTE(טבלה1[[#This Row],[עמודה56]],"$",""))</f>
        <v>25</v>
      </c>
      <c r="U423" s="31">
        <f>VALUE(SUBSTITUTE(טבלה1[[#This Row],[עמודה57]],"$",""))</f>
        <v>49</v>
      </c>
      <c r="V423" s="31" t="str">
        <f>IF(טבלה1[[#This Row],[עמודה58]]&gt;30,"Yes","No")</f>
        <v>Yes</v>
      </c>
    </row>
    <row r="424" spans="1:22" x14ac:dyDescent="0.15">
      <c r="A424" s="32" t="s">
        <v>1080</v>
      </c>
      <c r="B424" s="33" t="s">
        <v>1081</v>
      </c>
      <c r="C424" s="33" t="s">
        <v>168</v>
      </c>
      <c r="D424" s="44">
        <v>10000</v>
      </c>
      <c r="E424" s="33" t="s">
        <v>33</v>
      </c>
      <c r="F424" s="33" t="s">
        <v>29</v>
      </c>
      <c r="G424" s="36" t="str">
        <f t="shared" si="6"/>
        <v>Low</v>
      </c>
      <c r="H424" s="34">
        <v>0.15</v>
      </c>
      <c r="I424" s="11" t="str" cm="1">
        <f t="array" ref="I424">INDEX(_xlfn.TEXTSPLIT(טבלה1[[#This Row],[עמודה2]],","),1)</f>
        <v>Sofia</v>
      </c>
      <c r="J424" s="12" t="str" cm="1">
        <f t="array" ref="J424">INDEX(_xlfn.TEXTSPLIT(טבלה1[[#This Row],[עמודה2]],","),2)</f>
        <v xml:space="preserve"> Bulgaria</v>
      </c>
      <c r="K424" s="37" t="str">
        <f>_xlfn.CONCAT(טבלה1[[#This Row],[AI_Companies]]," ",טבלה1[[#This Row],[עמודה1]])</f>
        <v>GenericSoft https://genericsoft.eu/</v>
      </c>
      <c r="L424" s="36">
        <v>10</v>
      </c>
      <c r="M424" s="36" t="str">
        <f>IF(טבלה1[[#This Row],[עמודה53]]&gt;2000,"Yes","No")</f>
        <v>No</v>
      </c>
      <c r="N424" s="36">
        <v>49</v>
      </c>
      <c r="O424" s="36">
        <f>AVERAGE(טבלה1[[#This Row],[עמודה52]:[עמודה53]])</f>
        <v>29.5</v>
      </c>
      <c r="P424" s="36" t="str">
        <f>IF(טבלה1[[#This Row],[עמודה4]]="&lt; $25 / hr","0$ - $25 / hr",טבלה1[[#This Row],[עמודה4]])</f>
        <v>$25 - $49 / hr</v>
      </c>
      <c r="Q424" s="12" t="str" cm="1">
        <f t="array" ref="Q424">INDEX(_xlfn.TEXTSPLIT(טבלה1[[#This Row],[עמודה55]],"-"),1)</f>
        <v xml:space="preserve">$25 </v>
      </c>
      <c r="R424" s="21" t="str" cm="1">
        <f t="array" ref="R424">INDEX(_xlfn.TEXTSPLIT(INDEX(_xlfn.TEXTSPLIT(טבלה1[[#This Row],[עמודה55]],"-"),2),"/"),1)</f>
        <v xml:space="preserve"> $49 </v>
      </c>
      <c r="S424" s="36">
        <f>AVERAGE(טבלה1[[#This Row],[עמודה59]:[עמודה60]])</f>
        <v>37</v>
      </c>
      <c r="T424" s="38">
        <f>VALUE(SUBSTITUTE(טבלה1[[#This Row],[עמודה56]],"$",""))</f>
        <v>25</v>
      </c>
      <c r="U424" s="38">
        <f>VALUE(SUBSTITUTE(טבלה1[[#This Row],[עמודה57]],"$",""))</f>
        <v>49</v>
      </c>
      <c r="V424" s="38" t="str">
        <f>IF(טבלה1[[#This Row],[עמודה58]]&gt;30,"Yes","No")</f>
        <v>Yes</v>
      </c>
    </row>
    <row r="425" spans="1:22" x14ac:dyDescent="0.15">
      <c r="A425" s="32" t="s">
        <v>1082</v>
      </c>
      <c r="B425" s="39" t="s">
        <v>1083</v>
      </c>
      <c r="C425" s="39" t="s">
        <v>1084</v>
      </c>
      <c r="D425" s="40">
        <v>5000</v>
      </c>
      <c r="E425" s="39" t="s">
        <v>33</v>
      </c>
      <c r="F425" s="39" t="s">
        <v>117</v>
      </c>
      <c r="G425" s="36" t="str">
        <f t="shared" si="6"/>
        <v>Low</v>
      </c>
      <c r="H425" s="41">
        <v>0.1</v>
      </c>
      <c r="I425" s="11" t="str" cm="1">
        <f t="array" ref="I425">INDEX(_xlfn.TEXTSPLIT(טבלה1[[#This Row],[עמודה2]],","),1)</f>
        <v>Ahmedabad</v>
      </c>
      <c r="J425" s="12" t="str" cm="1">
        <f t="array" ref="J425">INDEX(_xlfn.TEXTSPLIT(טבלה1[[#This Row],[עמודה2]],","),2)</f>
        <v xml:space="preserve"> India</v>
      </c>
      <c r="K425" s="43" t="str">
        <f>_xlfn.CONCAT(טבלה1[[#This Row],[AI_Companies]]," ",טבלה1[[#This Row],[עמודה1]])</f>
        <v>SproutMatrix http://sproutmatrix.com</v>
      </c>
      <c r="L425" s="28">
        <v>2</v>
      </c>
      <c r="M425" s="28" t="str">
        <f>IF(טבלה1[[#This Row],[עמודה53]]&gt;2000,"Yes","No")</f>
        <v>No</v>
      </c>
      <c r="N425" s="28">
        <v>9</v>
      </c>
      <c r="O425" s="28">
        <f>AVERAGE(טבלה1[[#This Row],[עמודה52]:[עמודה53]])</f>
        <v>29.5</v>
      </c>
      <c r="P425" s="28" t="str">
        <f>IF(טבלה1[[#This Row],[עמודה4]]="&lt; $25 / hr","0$ - $25 / hr",טבלה1[[#This Row],[עמודה4]])</f>
        <v>$25 - $49 / hr</v>
      </c>
      <c r="Q425" s="12" t="str" cm="1">
        <f t="array" ref="Q425">INDEX(_xlfn.TEXTSPLIT(טבלה1[[#This Row],[עמודה55]],"-"),1)</f>
        <v xml:space="preserve">$25 </v>
      </c>
      <c r="R425" s="21" t="str" cm="1">
        <f t="array" ref="R425">INDEX(_xlfn.TEXTSPLIT(INDEX(_xlfn.TEXTSPLIT(טבלה1[[#This Row],[עמודה55]],"-"),2),"/"),1)</f>
        <v xml:space="preserve"> $49 </v>
      </c>
      <c r="S425" s="28">
        <f>AVERAGE(טבלה1[[#This Row],[עמודה59]:[עמודה60]])</f>
        <v>37</v>
      </c>
      <c r="T425" s="31">
        <f>VALUE(SUBSTITUTE(טבלה1[[#This Row],[עמודה56]],"$",""))</f>
        <v>25</v>
      </c>
      <c r="U425" s="31">
        <f>VALUE(SUBSTITUTE(טבלה1[[#This Row],[עמודה57]],"$",""))</f>
        <v>49</v>
      </c>
      <c r="V425" s="31" t="str">
        <f>IF(טבלה1[[#This Row],[עמודה58]]&gt;30,"Yes","No")</f>
        <v>Yes</v>
      </c>
    </row>
    <row r="426" spans="1:22" x14ac:dyDescent="0.15">
      <c r="A426" s="32" t="s">
        <v>1085</v>
      </c>
      <c r="B426" s="33" t="s">
        <v>1086</v>
      </c>
      <c r="C426" s="33" t="s">
        <v>1087</v>
      </c>
      <c r="D426" s="44">
        <v>10000</v>
      </c>
      <c r="E426" s="33" t="s">
        <v>63</v>
      </c>
      <c r="F426" s="33" t="s">
        <v>29</v>
      </c>
      <c r="G426" s="36" t="str">
        <f t="shared" si="6"/>
        <v>Low</v>
      </c>
      <c r="H426" s="34">
        <v>0.1</v>
      </c>
      <c r="I426" s="11" t="str" cm="1">
        <f t="array" ref="I426">INDEX(_xlfn.TEXTSPLIT(טבלה1[[#This Row],[עמודה2]],","),1)</f>
        <v>Singapore</v>
      </c>
      <c r="J426" s="12" t="str" cm="1">
        <f t="array" ref="J426">INDEX(_xlfn.TEXTSPLIT(טבלה1[[#This Row],[עמודה2]],","),2)</f>
        <v xml:space="preserve"> Singapore</v>
      </c>
      <c r="K426" s="37" t="str">
        <f>_xlfn.CONCAT(טבלה1[[#This Row],[AI_Companies]]," ",טבלה1[[#This Row],[עמודה1]])</f>
        <v>HermitcrabsTechnologies http://www.hermitcrabs.io</v>
      </c>
      <c r="L426" s="36">
        <v>10</v>
      </c>
      <c r="M426" s="36" t="str">
        <f>IF(טבלה1[[#This Row],[עמודה53]]&gt;2000,"Yes","No")</f>
        <v>No</v>
      </c>
      <c r="N426" s="36">
        <v>49</v>
      </c>
      <c r="O426" s="36">
        <f>AVERAGE(טבלה1[[#This Row],[עמודה52]:[עמודה53]])</f>
        <v>5.5</v>
      </c>
      <c r="P426" s="36" t="str">
        <f>IF(טבלה1[[#This Row],[עמודה4]]="&lt; $25 / hr","0$ - $25 / hr",טבלה1[[#This Row],[עמודה4]])</f>
        <v>$25 - $49 / hr</v>
      </c>
      <c r="Q426" s="12" t="str" cm="1">
        <f t="array" ref="Q426">INDEX(_xlfn.TEXTSPLIT(טבלה1[[#This Row],[עמודה55]],"-"),1)</f>
        <v xml:space="preserve">$25 </v>
      </c>
      <c r="R426" s="21" t="str" cm="1">
        <f t="array" ref="R426">INDEX(_xlfn.TEXTSPLIT(INDEX(_xlfn.TEXTSPLIT(טבלה1[[#This Row],[עמודה55]],"-"),2),"/"),1)</f>
        <v xml:space="preserve"> $49 </v>
      </c>
      <c r="S426" s="36">
        <f>AVERAGE(טבלה1[[#This Row],[עמודה59]:[עמודה60]])</f>
        <v>37</v>
      </c>
      <c r="T426" s="38">
        <f>VALUE(SUBSTITUTE(טבלה1[[#This Row],[עמודה56]],"$",""))</f>
        <v>25</v>
      </c>
      <c r="U426" s="38">
        <f>VALUE(SUBSTITUTE(טבלה1[[#This Row],[עמודה57]],"$",""))</f>
        <v>49</v>
      </c>
      <c r="V426" s="38" t="str">
        <f>IF(טבלה1[[#This Row],[עמודה58]]&gt;30,"Yes","No")</f>
        <v>Yes</v>
      </c>
    </row>
    <row r="427" spans="1:22" x14ac:dyDescent="0.15">
      <c r="A427" s="32" t="s">
        <v>1088</v>
      </c>
      <c r="B427" s="39" t="s">
        <v>1089</v>
      </c>
      <c r="C427" s="39" t="s">
        <v>351</v>
      </c>
      <c r="D427" s="40">
        <v>250000</v>
      </c>
      <c r="E427" s="39" t="s">
        <v>9</v>
      </c>
      <c r="F427" s="39" t="s">
        <v>117</v>
      </c>
      <c r="G427" s="36" t="str">
        <f t="shared" si="6"/>
        <v>Low</v>
      </c>
      <c r="H427" s="41">
        <v>0.1</v>
      </c>
      <c r="I427" s="11" t="str" cm="1">
        <f t="array" ref="I427">INDEX(_xlfn.TEXTSPLIT(טבלה1[[#This Row],[עמודה2]],","),1)</f>
        <v>Washington</v>
      </c>
      <c r="J427" s="12" t="str" cm="1">
        <f t="array" ref="J427">INDEX(_xlfn.TEXTSPLIT(טבלה1[[#This Row],[עמודה2]],","),2)</f>
        <v xml:space="preserve"> DC</v>
      </c>
      <c r="K427" s="43" t="str">
        <f>_xlfn.CONCAT(טבלה1[[#This Row],[AI_Companies]]," ",טבלה1[[#This Row],[עמודה1]])</f>
        <v>FastRopeLabs http://www.fastrope.in</v>
      </c>
      <c r="L427" s="28">
        <v>2</v>
      </c>
      <c r="M427" s="28" t="str">
        <f>IF(טבלה1[[#This Row],[עמודה53]]&gt;2000,"Yes","No")</f>
        <v>No</v>
      </c>
      <c r="N427" s="28">
        <v>9</v>
      </c>
      <c r="O427" s="28">
        <f>AVERAGE(טבלה1[[#This Row],[עמודה52]:[עמודה53]])</f>
        <v>29.5</v>
      </c>
      <c r="P427" s="28" t="str">
        <f>IF(טבלה1[[#This Row],[עמודה4]]="&lt; $25 / hr","0$ - $25 / hr",טבלה1[[#This Row],[עמודה4]])</f>
        <v>$150 - $199 / hr</v>
      </c>
      <c r="Q427" s="12" t="str" cm="1">
        <f t="array" ref="Q427">INDEX(_xlfn.TEXTSPLIT(טבלה1[[#This Row],[עמודה55]],"-"),1)</f>
        <v xml:space="preserve">$150 </v>
      </c>
      <c r="R427" s="21" t="str" cm="1">
        <f t="array" ref="R427">INDEX(_xlfn.TEXTSPLIT(INDEX(_xlfn.TEXTSPLIT(טבלה1[[#This Row],[עמודה55]],"-"),2),"/"),1)</f>
        <v xml:space="preserve"> $199 </v>
      </c>
      <c r="S427" s="28">
        <f>AVERAGE(טבלה1[[#This Row],[עמודה59]:[עמודה60]])</f>
        <v>174.5</v>
      </c>
      <c r="T427" s="31">
        <f>VALUE(SUBSTITUTE(טבלה1[[#This Row],[עמודה56]],"$",""))</f>
        <v>150</v>
      </c>
      <c r="U427" s="31">
        <f>VALUE(SUBSTITUTE(טבלה1[[#This Row],[עמודה57]],"$",""))</f>
        <v>199</v>
      </c>
      <c r="V427" s="31" t="str">
        <f>IF(טבלה1[[#This Row],[עמודה58]]&gt;30,"Yes","No")</f>
        <v>Yes</v>
      </c>
    </row>
    <row r="428" spans="1:22" x14ac:dyDescent="0.15">
      <c r="A428" s="32" t="s">
        <v>1090</v>
      </c>
      <c r="B428" s="33" t="s">
        <v>1091</v>
      </c>
      <c r="C428" s="33" t="s">
        <v>156</v>
      </c>
      <c r="D428" s="44">
        <v>1000</v>
      </c>
      <c r="E428" s="33" t="s">
        <v>33</v>
      </c>
      <c r="F428" s="33" t="s">
        <v>117</v>
      </c>
      <c r="G428" s="36" t="str">
        <f t="shared" si="6"/>
        <v>Low</v>
      </c>
      <c r="H428" s="34">
        <v>0.1</v>
      </c>
      <c r="I428" s="11" t="str" cm="1">
        <f t="array" ref="I428">INDEX(_xlfn.TEXTSPLIT(טבלה1[[#This Row],[עמודה2]],","),1)</f>
        <v>Cape Town</v>
      </c>
      <c r="J428" s="12" t="str" cm="1">
        <f t="array" ref="J428">INDEX(_xlfn.TEXTSPLIT(טבלה1[[#This Row],[עמודה2]],","),2)</f>
        <v xml:space="preserve"> South Africa</v>
      </c>
      <c r="K428" s="37" t="str">
        <f>_xlfn.CONCAT(טבלה1[[#This Row],[AI_Companies]]," ",טבלה1[[#This Row],[עמודה1]])</f>
        <v>Codenatics https://www.codenatics.co.za/</v>
      </c>
      <c r="L428" s="36">
        <v>2</v>
      </c>
      <c r="M428" s="36" t="str">
        <f>IF(טבלה1[[#This Row],[עמודה53]]&gt;2000,"Yes","No")</f>
        <v>No</v>
      </c>
      <c r="N428" s="36">
        <v>9</v>
      </c>
      <c r="O428" s="36">
        <f>AVERAGE(טבלה1[[#This Row],[עמודה52]:[עמודה53]])</f>
        <v>5.5</v>
      </c>
      <c r="P428" s="36" t="str">
        <f>IF(טבלה1[[#This Row],[עמודה4]]="&lt; $25 / hr","0$ - $25 / hr",טבלה1[[#This Row],[עמודה4]])</f>
        <v>$50 - $99 / hr</v>
      </c>
      <c r="Q428" s="12" t="str" cm="1">
        <f t="array" ref="Q428">INDEX(_xlfn.TEXTSPLIT(טבלה1[[#This Row],[עמודה55]],"-"),1)</f>
        <v xml:space="preserve">$50 </v>
      </c>
      <c r="R428" s="21" t="str" cm="1">
        <f t="array" ref="R428">INDEX(_xlfn.TEXTSPLIT(INDEX(_xlfn.TEXTSPLIT(טבלה1[[#This Row],[עמודה55]],"-"),2),"/"),1)</f>
        <v xml:space="preserve"> $99 </v>
      </c>
      <c r="S428" s="36">
        <f>AVERAGE(טבלה1[[#This Row],[עמודה59]:[עמודה60]])</f>
        <v>74.5</v>
      </c>
      <c r="T428" s="38">
        <f>VALUE(SUBSTITUTE(טבלה1[[#This Row],[עמודה56]],"$",""))</f>
        <v>50</v>
      </c>
      <c r="U428" s="38">
        <f>VALUE(SUBSTITUTE(טבלה1[[#This Row],[עמודה57]],"$",""))</f>
        <v>99</v>
      </c>
      <c r="V428" s="38" t="str">
        <f>IF(טבלה1[[#This Row],[עמודה58]]&gt;30,"Yes","No")</f>
        <v>Yes</v>
      </c>
    </row>
    <row r="429" spans="1:22" x14ac:dyDescent="0.15">
      <c r="A429" s="32" t="s">
        <v>1092</v>
      </c>
      <c r="B429" s="39" t="s">
        <v>1093</v>
      </c>
      <c r="C429" s="39" t="s">
        <v>464</v>
      </c>
      <c r="D429" s="40">
        <v>1000</v>
      </c>
      <c r="E429" s="39" t="s">
        <v>33</v>
      </c>
      <c r="F429" s="39" t="s">
        <v>29</v>
      </c>
      <c r="G429" s="36" t="str">
        <f t="shared" si="6"/>
        <v>Low</v>
      </c>
      <c r="H429" s="41">
        <v>0.1</v>
      </c>
      <c r="I429" s="11" t="str" cm="1">
        <f t="array" ref="I429">INDEX(_xlfn.TEXTSPLIT(טבלה1[[#This Row],[עמודה2]],","),1)</f>
        <v>Chennai</v>
      </c>
      <c r="J429" s="12" t="str" cm="1">
        <f t="array" ref="J429">INDEX(_xlfn.TEXTSPLIT(טבלה1[[#This Row],[עמודה2]],","),2)</f>
        <v xml:space="preserve"> India</v>
      </c>
      <c r="K429" s="43" t="str">
        <f>_xlfn.CONCAT(טבלה1[[#This Row],[AI_Companies]]," ",טבלה1[[#This Row],[עמודה1]])</f>
        <v>DreamsoftInnovationsPrivateLimited https://dreamsoftin.com</v>
      </c>
      <c r="L429" s="28">
        <v>10</v>
      </c>
      <c r="M429" s="28" t="str">
        <f>IF(טבלה1[[#This Row],[עמודה53]]&gt;2000,"Yes","No")</f>
        <v>No</v>
      </c>
      <c r="N429" s="28">
        <v>49</v>
      </c>
      <c r="O429" s="28">
        <f>AVERAGE(טבלה1[[#This Row],[עמודה52]:[עמודה53]])</f>
        <v>5.5</v>
      </c>
      <c r="P429" s="28" t="str">
        <f>IF(טבלה1[[#This Row],[עמודה4]]="&lt; $25 / hr","0$ - $25 / hr",טבלה1[[#This Row],[עמודה4]])</f>
        <v>$25 - $49 / hr</v>
      </c>
      <c r="Q429" s="12" t="str" cm="1">
        <f t="array" ref="Q429">INDEX(_xlfn.TEXTSPLIT(טבלה1[[#This Row],[עמודה55]],"-"),1)</f>
        <v xml:space="preserve">$25 </v>
      </c>
      <c r="R429" s="21" t="str" cm="1">
        <f t="array" ref="R429">INDEX(_xlfn.TEXTSPLIT(INDEX(_xlfn.TEXTSPLIT(טבלה1[[#This Row],[עמודה55]],"-"),2),"/"),1)</f>
        <v xml:space="preserve"> $49 </v>
      </c>
      <c r="S429" s="28">
        <f>AVERAGE(טבלה1[[#This Row],[עמודה59]:[עמודה60]])</f>
        <v>37</v>
      </c>
      <c r="T429" s="31">
        <f>VALUE(SUBSTITUTE(טבלה1[[#This Row],[עמודה56]],"$",""))</f>
        <v>25</v>
      </c>
      <c r="U429" s="31">
        <f>VALUE(SUBSTITUTE(טבלה1[[#This Row],[עמודה57]],"$",""))</f>
        <v>49</v>
      </c>
      <c r="V429" s="31" t="str">
        <f>IF(טבלה1[[#This Row],[עמודה58]]&gt;30,"Yes","No")</f>
        <v>Yes</v>
      </c>
    </row>
    <row r="430" spans="1:22" x14ac:dyDescent="0.15">
      <c r="A430" s="32" t="s">
        <v>1094</v>
      </c>
      <c r="B430" s="33" t="s">
        <v>1095</v>
      </c>
      <c r="C430" s="33" t="s">
        <v>987</v>
      </c>
      <c r="D430" s="44">
        <v>1000</v>
      </c>
      <c r="E430" s="33" t="s">
        <v>9</v>
      </c>
      <c r="F430" s="33" t="s">
        <v>117</v>
      </c>
      <c r="G430" s="36" t="str">
        <f t="shared" si="6"/>
        <v>Low</v>
      </c>
      <c r="H430" s="34">
        <v>0.15</v>
      </c>
      <c r="I430" s="11" t="str" cm="1">
        <f t="array" ref="I430">INDEX(_xlfn.TEXTSPLIT(טבלה1[[#This Row],[עמודה2]],","),1)</f>
        <v>Lahore</v>
      </c>
      <c r="J430" s="12" t="str" cm="1">
        <f t="array" ref="J430">INDEX(_xlfn.TEXTSPLIT(טבלה1[[#This Row],[עמודה2]],","),2)</f>
        <v xml:space="preserve"> Pakistan</v>
      </c>
      <c r="K430" s="37" t="str">
        <f>_xlfn.CONCAT(טבלה1[[#This Row],[AI_Companies]]," ",טבלה1[[#This Row],[עמודה1]])</f>
        <v>CogentLabs https://cogentlabs.co</v>
      </c>
      <c r="L430" s="36">
        <v>2</v>
      </c>
      <c r="M430" s="36" t="str">
        <f>IF(טבלה1[[#This Row],[עמודה53]]&gt;2000,"Yes","No")</f>
        <v>No</v>
      </c>
      <c r="N430" s="36">
        <v>9</v>
      </c>
      <c r="O430" s="36">
        <f>AVERAGE(טבלה1[[#This Row],[עמודה52]:[עמודה53]])</f>
        <v>29.5</v>
      </c>
      <c r="P430" s="36" t="str">
        <f>IF(טבלה1[[#This Row],[עמודה4]]="&lt; $25 / hr","0$ - $25 / hr",טבלה1[[#This Row],[עמודה4]])</f>
        <v>$25 - $49 / hr</v>
      </c>
      <c r="Q430" s="12" t="str" cm="1">
        <f t="array" ref="Q430">INDEX(_xlfn.TEXTSPLIT(טבלה1[[#This Row],[עמודה55]],"-"),1)</f>
        <v xml:space="preserve">$25 </v>
      </c>
      <c r="R430" s="21" t="str" cm="1">
        <f t="array" ref="R430">INDEX(_xlfn.TEXTSPLIT(INDEX(_xlfn.TEXTSPLIT(טבלה1[[#This Row],[עמודה55]],"-"),2),"/"),1)</f>
        <v xml:space="preserve"> $49 </v>
      </c>
      <c r="S430" s="36">
        <f>AVERAGE(טבלה1[[#This Row],[עמודה59]:[עמודה60]])</f>
        <v>37</v>
      </c>
      <c r="T430" s="38">
        <f>VALUE(SUBSTITUTE(טבלה1[[#This Row],[עמודה56]],"$",""))</f>
        <v>25</v>
      </c>
      <c r="U430" s="38">
        <f>VALUE(SUBSTITUTE(טבלה1[[#This Row],[עמודה57]],"$",""))</f>
        <v>49</v>
      </c>
      <c r="V430" s="38" t="str">
        <f>IF(טבלה1[[#This Row],[עמודה58]]&gt;30,"Yes","No")</f>
        <v>Yes</v>
      </c>
    </row>
    <row r="431" spans="1:22" x14ac:dyDescent="0.15">
      <c r="A431" s="32" t="s">
        <v>1096</v>
      </c>
      <c r="B431" s="39" t="s">
        <v>1097</v>
      </c>
      <c r="C431" s="39" t="s">
        <v>494</v>
      </c>
      <c r="D431" s="40">
        <v>5000</v>
      </c>
      <c r="E431" s="39" t="s">
        <v>33</v>
      </c>
      <c r="F431" s="39" t="s">
        <v>29</v>
      </c>
      <c r="G431" s="36" t="str">
        <f t="shared" si="6"/>
        <v>Low</v>
      </c>
      <c r="H431" s="41">
        <v>0.1</v>
      </c>
      <c r="I431" s="11" t="str" cm="1">
        <f t="array" ref="I431">INDEX(_xlfn.TEXTSPLIT(טבלה1[[#This Row],[עמודה2]],","),1)</f>
        <v>San Diego</v>
      </c>
      <c r="J431" s="12" t="str" cm="1">
        <f t="array" ref="J431">INDEX(_xlfn.TEXTSPLIT(טבלה1[[#This Row],[עמודה2]],","),2)</f>
        <v xml:space="preserve"> CA</v>
      </c>
      <c r="K431" s="43" t="str">
        <f>_xlfn.CONCAT(טבלה1[[#This Row],[AI_Companies]]," ",טבלה1[[#This Row],[עמודה1]])</f>
        <v>OpelLabs https://www.opellabs.com/</v>
      </c>
      <c r="L431" s="28">
        <v>10</v>
      </c>
      <c r="M431" s="28" t="str">
        <f>IF(טבלה1[[#This Row],[עמודה53]]&gt;2000,"Yes","No")</f>
        <v>No</v>
      </c>
      <c r="N431" s="28">
        <v>49</v>
      </c>
      <c r="O431" s="28">
        <f>AVERAGE(טבלה1[[#This Row],[עמודה52]:[עמודה53]])</f>
        <v>5.5</v>
      </c>
      <c r="P431" s="28" t="str">
        <f>IF(טבלה1[[#This Row],[עמודה4]]="&lt; $25 / hr","0$ - $25 / hr",טבלה1[[#This Row],[עמודה4]])</f>
        <v>$50 - $99 / hr</v>
      </c>
      <c r="Q431" s="12" t="str" cm="1">
        <f t="array" ref="Q431">INDEX(_xlfn.TEXTSPLIT(טבלה1[[#This Row],[עמודה55]],"-"),1)</f>
        <v xml:space="preserve">$50 </v>
      </c>
      <c r="R431" s="21" t="str" cm="1">
        <f t="array" ref="R431">INDEX(_xlfn.TEXTSPLIT(INDEX(_xlfn.TEXTSPLIT(טבלה1[[#This Row],[עמודה55]],"-"),2),"/"),1)</f>
        <v xml:space="preserve"> $99 </v>
      </c>
      <c r="S431" s="28">
        <f>AVERAGE(טבלה1[[#This Row],[עמודה59]:[עמודה60]])</f>
        <v>74.5</v>
      </c>
      <c r="T431" s="31">
        <f>VALUE(SUBSTITUTE(טבלה1[[#This Row],[עמודה56]],"$",""))</f>
        <v>50</v>
      </c>
      <c r="U431" s="31">
        <f>VALUE(SUBSTITUTE(טבלה1[[#This Row],[עמודה57]],"$",""))</f>
        <v>99</v>
      </c>
      <c r="V431" s="31" t="str">
        <f>IF(טבלה1[[#This Row],[עמודה58]]&gt;30,"Yes","No")</f>
        <v>Yes</v>
      </c>
    </row>
    <row r="432" spans="1:22" x14ac:dyDescent="0.15">
      <c r="A432" s="32" t="s">
        <v>1098</v>
      </c>
      <c r="B432" s="33" t="s">
        <v>1099</v>
      </c>
      <c r="C432" s="33" t="s">
        <v>1100</v>
      </c>
      <c r="D432" s="44">
        <v>5000</v>
      </c>
      <c r="E432" s="33" t="s">
        <v>33</v>
      </c>
      <c r="F432" s="33" t="s">
        <v>10</v>
      </c>
      <c r="G432" s="36" t="str">
        <f t="shared" si="6"/>
        <v>Low</v>
      </c>
      <c r="H432" s="34">
        <v>0.1</v>
      </c>
      <c r="I432" s="11" t="str" cm="1">
        <f t="array" ref="I432">INDEX(_xlfn.TEXTSPLIT(טבלה1[[#This Row],[עמודה2]],","),1)</f>
        <v>Istanbul</v>
      </c>
      <c r="J432" s="12" t="str" cm="1">
        <f t="array" ref="J432">INDEX(_xlfn.TEXTSPLIT(טבלה1[[#This Row],[עמודה2]],","),2)</f>
        <v xml:space="preserve"> Turkey</v>
      </c>
      <c r="K432" s="37" t="str">
        <f>_xlfn.CONCAT(טבלה1[[#This Row],[AI_Companies]]," ",טבלה1[[#This Row],[עמודה1]])</f>
        <v>Developtica https://www.developtica.com</v>
      </c>
      <c r="L432" s="36">
        <v>50</v>
      </c>
      <c r="M432" s="36" t="str">
        <f>IF(טבלה1[[#This Row],[עמודה53]]&gt;2000,"Yes","No")</f>
        <v>No</v>
      </c>
      <c r="N432" s="36">
        <v>249</v>
      </c>
      <c r="O432" s="36">
        <f>AVERAGE(טבלה1[[#This Row],[עמודה52]:[עמודה53]])</f>
        <v>29.5</v>
      </c>
      <c r="P432" s="36" t="str">
        <f>IF(טבלה1[[#This Row],[עמודה4]]="&lt; $25 / hr","0$ - $25 / hr",טבלה1[[#This Row],[עמודה4]])</f>
        <v>$25 - $49 / hr</v>
      </c>
      <c r="Q432" s="12" t="str" cm="1">
        <f t="array" ref="Q432">INDEX(_xlfn.TEXTSPLIT(טבלה1[[#This Row],[עמודה55]],"-"),1)</f>
        <v xml:space="preserve">$25 </v>
      </c>
      <c r="R432" s="21" t="str" cm="1">
        <f t="array" ref="R432">INDEX(_xlfn.TEXTSPLIT(INDEX(_xlfn.TEXTSPLIT(טבלה1[[#This Row],[עמודה55]],"-"),2),"/"),1)</f>
        <v xml:space="preserve"> $49 </v>
      </c>
      <c r="S432" s="36">
        <f>AVERAGE(טבלה1[[#This Row],[עמודה59]:[עמודה60]])</f>
        <v>37</v>
      </c>
      <c r="T432" s="38">
        <f>VALUE(SUBSTITUTE(טבלה1[[#This Row],[עמודה56]],"$",""))</f>
        <v>25</v>
      </c>
      <c r="U432" s="38">
        <f>VALUE(SUBSTITUTE(טבלה1[[#This Row],[עמודה57]],"$",""))</f>
        <v>49</v>
      </c>
      <c r="V432" s="38" t="str">
        <f>IF(טבלה1[[#This Row],[עמודה58]]&gt;30,"Yes","No")</f>
        <v>Yes</v>
      </c>
    </row>
    <row r="433" spans="1:22" x14ac:dyDescent="0.15">
      <c r="A433" s="32" t="s">
        <v>1101</v>
      </c>
      <c r="B433" s="39" t="s">
        <v>1102</v>
      </c>
      <c r="C433" s="39" t="s">
        <v>1103</v>
      </c>
      <c r="D433" s="40">
        <v>100000</v>
      </c>
      <c r="E433" s="39" t="s">
        <v>21</v>
      </c>
      <c r="F433" s="39" t="s">
        <v>29</v>
      </c>
      <c r="G433" s="36" t="str">
        <f t="shared" si="6"/>
        <v>Low</v>
      </c>
      <c r="H433" s="41">
        <v>0.1</v>
      </c>
      <c r="I433" s="11" t="str" cm="1">
        <f t="array" ref="I433">INDEX(_xlfn.TEXTSPLIT(טבלה1[[#This Row],[עמודה2]],","),1)</f>
        <v>Dorval</v>
      </c>
      <c r="J433" s="12" t="str" cm="1">
        <f t="array" ref="J433">INDEX(_xlfn.TEXTSPLIT(טבלה1[[#This Row],[עמודה2]],","),2)</f>
        <v xml:space="preserve"> Canada</v>
      </c>
      <c r="K433" s="43" t="str">
        <f>_xlfn.CONCAT(טבלה1[[#This Row],[AI_Companies]]," ",טבלה1[[#This Row],[עמודה1]])</f>
        <v>Blobstation https://blobstation.com/</v>
      </c>
      <c r="L433" s="28">
        <v>10</v>
      </c>
      <c r="M433" s="28" t="str">
        <f>IF(טבלה1[[#This Row],[עמודה53]]&gt;2000,"Yes","No")</f>
        <v>No</v>
      </c>
      <c r="N433" s="28">
        <v>49</v>
      </c>
      <c r="O433" s="28">
        <f>AVERAGE(טבלה1[[#This Row],[עמודה52]:[עמודה53]])</f>
        <v>149.5</v>
      </c>
      <c r="P433" s="28" t="str">
        <f>IF(טבלה1[[#This Row],[עמודה4]]="&lt; $25 / hr","0$ - $25 / hr",טבלה1[[#This Row],[עמודה4]])</f>
        <v>$25 - $49 / hr</v>
      </c>
      <c r="Q433" s="12" t="str" cm="1">
        <f t="array" ref="Q433">INDEX(_xlfn.TEXTSPLIT(טבלה1[[#This Row],[עמודה55]],"-"),1)</f>
        <v xml:space="preserve">$25 </v>
      </c>
      <c r="R433" s="21" t="str" cm="1">
        <f t="array" ref="R433">INDEX(_xlfn.TEXTSPLIT(INDEX(_xlfn.TEXTSPLIT(טבלה1[[#This Row],[עמודה55]],"-"),2),"/"),1)</f>
        <v xml:space="preserve"> $49 </v>
      </c>
      <c r="S433" s="28">
        <f>AVERAGE(טבלה1[[#This Row],[עמודה59]:[עמודה60]])</f>
        <v>37</v>
      </c>
      <c r="T433" s="31">
        <f>VALUE(SUBSTITUTE(טבלה1[[#This Row],[עמודה56]],"$",""))</f>
        <v>25</v>
      </c>
      <c r="U433" s="31">
        <f>VALUE(SUBSTITUTE(טבלה1[[#This Row],[עמודה57]],"$",""))</f>
        <v>49</v>
      </c>
      <c r="V433" s="31" t="str">
        <f>IF(טבלה1[[#This Row],[עמודה58]]&gt;30,"Yes","No")</f>
        <v>Yes</v>
      </c>
    </row>
    <row r="434" spans="1:22" x14ac:dyDescent="0.15">
      <c r="A434" s="32" t="s">
        <v>1104</v>
      </c>
      <c r="B434" s="33" t="s">
        <v>1105</v>
      </c>
      <c r="C434" s="33" t="s">
        <v>1106</v>
      </c>
      <c r="D434" s="44">
        <v>5000</v>
      </c>
      <c r="E434" s="33" t="s">
        <v>9</v>
      </c>
      <c r="F434" s="33" t="s">
        <v>117</v>
      </c>
      <c r="G434" s="36" t="str">
        <f t="shared" si="6"/>
        <v>Low</v>
      </c>
      <c r="H434" s="34">
        <v>0.15</v>
      </c>
      <c r="I434" s="11" t="str" cm="1">
        <f t="array" ref="I434">INDEX(_xlfn.TEXTSPLIT(טבלה1[[#This Row],[עמודה2]],","),1)</f>
        <v>Khmelnytskyi</v>
      </c>
      <c r="J434" s="12" t="str" cm="1">
        <f t="array" ref="J434">INDEX(_xlfn.TEXTSPLIT(טבלה1[[#This Row],[עמודה2]],","),2)</f>
        <v xml:space="preserve"> Ukraine</v>
      </c>
      <c r="K434" s="37" t="str">
        <f>_xlfn.CONCAT(טבלה1[[#This Row],[AI_Companies]]," ",טבלה1[[#This Row],[עמודה1]])</f>
        <v>Nolttechnologies https://nolt-technologies.com/</v>
      </c>
      <c r="L434" s="36">
        <v>2</v>
      </c>
      <c r="M434" s="36" t="str">
        <f>IF(טבלה1[[#This Row],[עמודה53]]&gt;2000,"Yes","No")</f>
        <v>No</v>
      </c>
      <c r="N434" s="36">
        <v>9</v>
      </c>
      <c r="O434" s="36">
        <f>AVERAGE(טבלה1[[#This Row],[עמודה52]:[עמודה53]])</f>
        <v>29.5</v>
      </c>
      <c r="P434" s="36" t="str">
        <f>IF(טבלה1[[#This Row],[עמודה4]]="&lt; $25 / hr","0$ - $25 / hr",טבלה1[[#This Row],[עמודה4]])</f>
        <v>$100 - $149 / hr</v>
      </c>
      <c r="Q434" s="12" t="str" cm="1">
        <f t="array" ref="Q434">INDEX(_xlfn.TEXTSPLIT(טבלה1[[#This Row],[עמודה55]],"-"),1)</f>
        <v xml:space="preserve">$100 </v>
      </c>
      <c r="R434" s="21" t="str" cm="1">
        <f t="array" ref="R434">INDEX(_xlfn.TEXTSPLIT(INDEX(_xlfn.TEXTSPLIT(טבלה1[[#This Row],[עמודה55]],"-"),2),"/"),1)</f>
        <v xml:space="preserve"> $149 </v>
      </c>
      <c r="S434" s="36">
        <f>AVERAGE(טבלה1[[#This Row],[עמודה59]:[עמודה60]])</f>
        <v>124.5</v>
      </c>
      <c r="T434" s="38">
        <f>VALUE(SUBSTITUTE(טבלה1[[#This Row],[עמודה56]],"$",""))</f>
        <v>100</v>
      </c>
      <c r="U434" s="38">
        <f>VALUE(SUBSTITUTE(טבלה1[[#This Row],[עמודה57]],"$",""))</f>
        <v>149</v>
      </c>
      <c r="V434" s="38" t="str">
        <f>IF(טבלה1[[#This Row],[עמודה58]]&gt;30,"Yes","No")</f>
        <v>Yes</v>
      </c>
    </row>
    <row r="435" spans="1:22" x14ac:dyDescent="0.15">
      <c r="A435" s="32" t="s">
        <v>1107</v>
      </c>
      <c r="B435" s="39" t="s">
        <v>1108</v>
      </c>
      <c r="C435" s="39" t="s">
        <v>28</v>
      </c>
      <c r="D435" s="40">
        <v>25000</v>
      </c>
      <c r="E435" s="39" t="s">
        <v>9</v>
      </c>
      <c r="F435" s="39" t="s">
        <v>10</v>
      </c>
      <c r="G435" s="36" t="str">
        <f t="shared" si="6"/>
        <v>Low</v>
      </c>
      <c r="H435" s="41">
        <v>0.1</v>
      </c>
      <c r="I435" s="11" t="str" cm="1">
        <f t="array" ref="I435">INDEX(_xlfn.TEXTSPLIT(טבלה1[[#This Row],[עמודה2]],","),1)</f>
        <v>Shrewsbury</v>
      </c>
      <c r="J435" s="12" t="str" cm="1">
        <f t="array" ref="J435">INDEX(_xlfn.TEXTSPLIT(טבלה1[[#This Row],[עמודה2]],","),2)</f>
        <v xml:space="preserve"> United Kingdom</v>
      </c>
      <c r="K435" s="43" t="str">
        <f>_xlfn.CONCAT(טבלה1[[#This Row],[AI_Companies]]," ",טבלה1[[#This Row],[עמודה1]])</f>
        <v>WolfLogicLtd. https://wolflogic.co.uk/contact-us/</v>
      </c>
      <c r="L435" s="28">
        <v>50</v>
      </c>
      <c r="M435" s="28" t="str">
        <f>IF(טבלה1[[#This Row],[עמודה53]]&gt;2000,"Yes","No")</f>
        <v>No</v>
      </c>
      <c r="N435" s="28">
        <v>249</v>
      </c>
      <c r="O435" s="28">
        <f>AVERAGE(טבלה1[[#This Row],[עמודה52]:[עמודה53]])</f>
        <v>5.5</v>
      </c>
      <c r="P435" s="28" t="str">
        <f>IF(טבלה1[[#This Row],[עמודה4]]="&lt; $25 / hr","0$ - $25 / hr",טבלה1[[#This Row],[עמודה4]])</f>
        <v>$50 - $99 / hr</v>
      </c>
      <c r="Q435" s="12" t="str" cm="1">
        <f t="array" ref="Q435">INDEX(_xlfn.TEXTSPLIT(טבלה1[[#This Row],[עמודה55]],"-"),1)</f>
        <v xml:space="preserve">$50 </v>
      </c>
      <c r="R435" s="21" t="str" cm="1">
        <f t="array" ref="R435">INDEX(_xlfn.TEXTSPLIT(INDEX(_xlfn.TEXTSPLIT(טבלה1[[#This Row],[עמודה55]],"-"),2),"/"),1)</f>
        <v xml:space="preserve"> $99 </v>
      </c>
      <c r="S435" s="28">
        <f>AVERAGE(טבלה1[[#This Row],[עמודה59]:[עמודה60]])</f>
        <v>74.5</v>
      </c>
      <c r="T435" s="31">
        <f>VALUE(SUBSTITUTE(טבלה1[[#This Row],[עמודה56]],"$",""))</f>
        <v>50</v>
      </c>
      <c r="U435" s="31">
        <f>VALUE(SUBSTITUTE(טבלה1[[#This Row],[עמודה57]],"$",""))</f>
        <v>99</v>
      </c>
      <c r="V435" s="31" t="str">
        <f>IF(טבלה1[[#This Row],[עמודה58]]&gt;30,"Yes","No")</f>
        <v>Yes</v>
      </c>
    </row>
    <row r="436" spans="1:22" x14ac:dyDescent="0.15">
      <c r="A436" s="32" t="s">
        <v>1109</v>
      </c>
      <c r="B436" s="33" t="s">
        <v>1110</v>
      </c>
      <c r="C436" s="33" t="s">
        <v>1111</v>
      </c>
      <c r="D436" s="44">
        <v>10000</v>
      </c>
      <c r="E436" s="33" t="s">
        <v>33</v>
      </c>
      <c r="F436" s="33" t="s">
        <v>29</v>
      </c>
      <c r="G436" s="36" t="str">
        <f t="shared" si="6"/>
        <v>Low</v>
      </c>
      <c r="H436" s="34">
        <v>0.1</v>
      </c>
      <c r="I436" s="11" t="str" cm="1">
        <f t="array" ref="I436">INDEX(_xlfn.TEXTSPLIT(טבלה1[[#This Row],[עמודה2]],","),1)</f>
        <v>Warszawa</v>
      </c>
      <c r="J436" s="12" t="str" cm="1">
        <f t="array" ref="J436">INDEX(_xlfn.TEXTSPLIT(טבלה1[[#This Row],[עמודה2]],","),2)</f>
        <v xml:space="preserve"> Poland</v>
      </c>
      <c r="K436" s="37" t="str">
        <f>_xlfn.CONCAT(טבלה1[[#This Row],[AI_Companies]]," ",טבלה1[[#This Row],[עמודה1]])</f>
        <v>9LivesData http://9livesdata.com</v>
      </c>
      <c r="L436" s="36">
        <v>10</v>
      </c>
      <c r="M436" s="36" t="str">
        <f>IF(טבלה1[[#This Row],[עמודה53]]&gt;2000,"Yes","No")</f>
        <v>No</v>
      </c>
      <c r="N436" s="36">
        <v>49</v>
      </c>
      <c r="O436" s="36">
        <f>AVERAGE(טבלה1[[#This Row],[עמודה52]:[עמודה53]])</f>
        <v>149.5</v>
      </c>
      <c r="P436" s="36" t="str">
        <f>IF(טבלה1[[#This Row],[עמודה4]]="&lt; $25 / hr","0$ - $25 / hr",טבלה1[[#This Row],[עמודה4]])</f>
        <v>$50 - $99 / hr</v>
      </c>
      <c r="Q436" s="12" t="str" cm="1">
        <f t="array" ref="Q436">INDEX(_xlfn.TEXTSPLIT(טבלה1[[#This Row],[עמודה55]],"-"),1)</f>
        <v xml:space="preserve">$50 </v>
      </c>
      <c r="R436" s="21" t="str" cm="1">
        <f t="array" ref="R436">INDEX(_xlfn.TEXTSPLIT(INDEX(_xlfn.TEXTSPLIT(טבלה1[[#This Row],[עמודה55]],"-"),2),"/"),1)</f>
        <v xml:space="preserve"> $99 </v>
      </c>
      <c r="S436" s="36">
        <f>AVERAGE(טבלה1[[#This Row],[עמודה59]:[עמודה60]])</f>
        <v>74.5</v>
      </c>
      <c r="T436" s="38">
        <f>VALUE(SUBSTITUTE(טבלה1[[#This Row],[עמודה56]],"$",""))</f>
        <v>50</v>
      </c>
      <c r="U436" s="38">
        <f>VALUE(SUBSTITUTE(טבלה1[[#This Row],[עמודה57]],"$",""))</f>
        <v>99</v>
      </c>
      <c r="V436" s="38" t="str">
        <f>IF(טבלה1[[#This Row],[עמודה58]]&gt;30,"Yes","No")</f>
        <v>Yes</v>
      </c>
    </row>
    <row r="437" spans="1:22" x14ac:dyDescent="0.15">
      <c r="A437" s="32" t="s">
        <v>1112</v>
      </c>
      <c r="B437" s="39" t="s">
        <v>1113</v>
      </c>
      <c r="C437" s="39" t="s">
        <v>20</v>
      </c>
      <c r="D437" s="40">
        <v>100000</v>
      </c>
      <c r="E437" s="39" t="s">
        <v>57</v>
      </c>
      <c r="F437" s="39" t="s">
        <v>29</v>
      </c>
      <c r="G437" s="36" t="str">
        <f t="shared" si="6"/>
        <v>Low</v>
      </c>
      <c r="H437" s="41">
        <v>0.1</v>
      </c>
      <c r="I437" s="11" t="str" cm="1">
        <f t="array" ref="I437">INDEX(_xlfn.TEXTSPLIT(טבלה1[[#This Row],[עמודה2]],","),1)</f>
        <v>Bangkok</v>
      </c>
      <c r="J437" s="12" t="str" cm="1">
        <f t="array" ref="J437">INDEX(_xlfn.TEXTSPLIT(טבלה1[[#This Row],[עמודה2]],","),2)</f>
        <v xml:space="preserve"> Thailand</v>
      </c>
      <c r="K437" s="43" t="str">
        <f>_xlfn.CONCAT(טבלה1[[#This Row],[AI_Companies]]," ",טבלה1[[#This Row],[עמודה1]])</f>
        <v>CODEMONDAY https://codemonday.com</v>
      </c>
      <c r="L437" s="28">
        <v>10</v>
      </c>
      <c r="M437" s="28" t="str">
        <f>IF(טבלה1[[#This Row],[עמודה53]]&gt;2000,"Yes","No")</f>
        <v>No</v>
      </c>
      <c r="N437" s="28">
        <v>49</v>
      </c>
      <c r="O437" s="28">
        <f>AVERAGE(טבלה1[[#This Row],[עמודה52]:[עמודה53]])</f>
        <v>29.5</v>
      </c>
      <c r="P437" s="28" t="str">
        <f>IF(טבלה1[[#This Row],[עמודה4]]="&lt; $25 / hr","0$ - $25 / hr",טבלה1[[#This Row],[עמודה4]])</f>
        <v>$25 - $49 / hr</v>
      </c>
      <c r="Q437" s="12" t="str" cm="1">
        <f t="array" ref="Q437">INDEX(_xlfn.TEXTSPLIT(טבלה1[[#This Row],[עמודה55]],"-"),1)</f>
        <v xml:space="preserve">$25 </v>
      </c>
      <c r="R437" s="21" t="str" cm="1">
        <f t="array" ref="R437">INDEX(_xlfn.TEXTSPLIT(INDEX(_xlfn.TEXTSPLIT(טבלה1[[#This Row],[עמודה55]],"-"),2),"/"),1)</f>
        <v xml:space="preserve"> $49 </v>
      </c>
      <c r="S437" s="28">
        <f>AVERAGE(טבלה1[[#This Row],[עמודה59]:[עמודה60]])</f>
        <v>37</v>
      </c>
      <c r="T437" s="31">
        <f>VALUE(SUBSTITUTE(טבלה1[[#This Row],[עמודה56]],"$",""))</f>
        <v>25</v>
      </c>
      <c r="U437" s="31">
        <f>VALUE(SUBSTITUTE(טבלה1[[#This Row],[עמודה57]],"$",""))</f>
        <v>49</v>
      </c>
      <c r="V437" s="31" t="str">
        <f>IF(טבלה1[[#This Row],[עמודה58]]&gt;30,"Yes","No")</f>
        <v>Yes</v>
      </c>
    </row>
    <row r="438" spans="1:22" x14ac:dyDescent="0.15">
      <c r="A438" s="32" t="s">
        <v>1114</v>
      </c>
      <c r="B438" s="33" t="s">
        <v>1115</v>
      </c>
      <c r="C438" s="33" t="s">
        <v>102</v>
      </c>
      <c r="D438" s="44">
        <v>25000</v>
      </c>
      <c r="E438" s="33" t="s">
        <v>33</v>
      </c>
      <c r="F438" s="33" t="s">
        <v>117</v>
      </c>
      <c r="G438" s="36" t="str">
        <f t="shared" si="6"/>
        <v>Low</v>
      </c>
      <c r="H438" s="34">
        <v>0.15</v>
      </c>
      <c r="I438" s="11" t="str" cm="1">
        <f t="array" ref="I438">INDEX(_xlfn.TEXTSPLIT(טבלה1[[#This Row],[עמודה2]],","),1)</f>
        <v>New York</v>
      </c>
      <c r="J438" s="12" t="str" cm="1">
        <f t="array" ref="J438">INDEX(_xlfn.TEXTSPLIT(טבלה1[[#This Row],[עמודה2]],","),2)</f>
        <v xml:space="preserve"> NY</v>
      </c>
      <c r="K438" s="37" t="str">
        <f>_xlfn.CONCAT(טבלה1[[#This Row],[AI_Companies]]," ",טבלה1[[#This Row],[עמודה1]])</f>
        <v>REKALL http://www.rekall.ai</v>
      </c>
      <c r="L438" s="36">
        <v>2</v>
      </c>
      <c r="M438" s="36" t="str">
        <f>IF(טבלה1[[#This Row],[עמודה53]]&gt;2000,"Yes","No")</f>
        <v>No</v>
      </c>
      <c r="N438" s="36">
        <v>9</v>
      </c>
      <c r="O438" s="36">
        <f>AVERAGE(טבלה1[[#This Row],[עמודה52]:[עמודה53]])</f>
        <v>29.5</v>
      </c>
      <c r="P438" s="36" t="str">
        <f>IF(טבלה1[[#This Row],[עמודה4]]="&lt; $25 / hr","0$ - $25 / hr",טבלה1[[#This Row],[עמודה4]])</f>
        <v>$200 - $300 / hr</v>
      </c>
      <c r="Q438" s="12" t="str" cm="1">
        <f t="array" ref="Q438">INDEX(_xlfn.TEXTSPLIT(טבלה1[[#This Row],[עמודה55]],"-"),1)</f>
        <v xml:space="preserve">$200 </v>
      </c>
      <c r="R438" s="21" t="str" cm="1">
        <f t="array" ref="R438">INDEX(_xlfn.TEXTSPLIT(INDEX(_xlfn.TEXTSPLIT(טבלה1[[#This Row],[עמודה55]],"-"),2),"/"),1)</f>
        <v xml:space="preserve"> $300 </v>
      </c>
      <c r="S438" s="36">
        <f>AVERAGE(טבלה1[[#This Row],[עמודה59]:[עמודה60]])</f>
        <v>250</v>
      </c>
      <c r="T438" s="38">
        <f>VALUE(SUBSTITUTE(טבלה1[[#This Row],[עמודה56]],"$",""))</f>
        <v>200</v>
      </c>
      <c r="U438" s="38">
        <f>VALUE(SUBSTITUTE(טבלה1[[#This Row],[עמודה57]],"$",""))</f>
        <v>300</v>
      </c>
      <c r="V438" s="38" t="str">
        <f>IF(טבלה1[[#This Row],[עמודה58]]&gt;30,"Yes","No")</f>
        <v>Yes</v>
      </c>
    </row>
    <row r="439" spans="1:22" x14ac:dyDescent="0.15">
      <c r="A439" s="32" t="s">
        <v>1116</v>
      </c>
      <c r="B439" s="39" t="s">
        <v>1117</v>
      </c>
      <c r="C439" s="39" t="s">
        <v>1118</v>
      </c>
      <c r="D439" s="40">
        <v>10000</v>
      </c>
      <c r="E439" s="39" t="s">
        <v>33</v>
      </c>
      <c r="F439" s="39" t="s">
        <v>117</v>
      </c>
      <c r="G439" s="36" t="str">
        <f t="shared" si="6"/>
        <v>Low</v>
      </c>
      <c r="H439" s="41">
        <v>0.1</v>
      </c>
      <c r="I439" s="11" t="str" cm="1">
        <f t="array" ref="I439">INDEX(_xlfn.TEXTSPLIT(טבלה1[[#This Row],[עמודה2]],","),1)</f>
        <v>London</v>
      </c>
      <c r="J439" s="12" t="str" cm="1">
        <f t="array" ref="J439">INDEX(_xlfn.TEXTSPLIT(טבלה1[[#This Row],[עמודה2]],","),2)</f>
        <v xml:space="preserve"> United Kingdom</v>
      </c>
      <c r="K439" s="43" t="str">
        <f>_xlfn.CONCAT(טבלה1[[#This Row],[AI_Companies]]," ",טבלה1[[#This Row],[עמודה1]])</f>
        <v>PrudensioDigital https://prudensio.co.uk</v>
      </c>
      <c r="L439" s="28">
        <v>2</v>
      </c>
      <c r="M439" s="28" t="str">
        <f>IF(טבלה1[[#This Row],[עמודה53]]&gt;2000,"Yes","No")</f>
        <v>No</v>
      </c>
      <c r="N439" s="28">
        <v>9</v>
      </c>
      <c r="O439" s="28">
        <f>AVERAGE(טבלה1[[#This Row],[עמודה52]:[עמודה53]])</f>
        <v>5.5</v>
      </c>
      <c r="P439" s="28" t="str">
        <f>IF(טבלה1[[#This Row],[עמודה4]]="&lt; $25 / hr","0$ - $25 / hr",טבלה1[[#This Row],[עמודה4]])</f>
        <v>$25 - $49 / hr</v>
      </c>
      <c r="Q439" s="12" t="str" cm="1">
        <f t="array" ref="Q439">INDEX(_xlfn.TEXTSPLIT(טבלה1[[#This Row],[עמודה55]],"-"),1)</f>
        <v xml:space="preserve">$25 </v>
      </c>
      <c r="R439" s="21" t="str" cm="1">
        <f t="array" ref="R439">INDEX(_xlfn.TEXTSPLIT(INDEX(_xlfn.TEXTSPLIT(טבלה1[[#This Row],[עמודה55]],"-"),2),"/"),1)</f>
        <v xml:space="preserve"> $49 </v>
      </c>
      <c r="S439" s="28">
        <f>AVERAGE(טבלה1[[#This Row],[עמודה59]:[עמודה60]])</f>
        <v>37</v>
      </c>
      <c r="T439" s="31">
        <f>VALUE(SUBSTITUTE(טבלה1[[#This Row],[עמודה56]],"$",""))</f>
        <v>25</v>
      </c>
      <c r="U439" s="31">
        <f>VALUE(SUBSTITUTE(טבלה1[[#This Row],[עמודה57]],"$",""))</f>
        <v>49</v>
      </c>
      <c r="V439" s="31" t="str">
        <f>IF(טבלה1[[#This Row],[עמודה58]]&gt;30,"Yes","No")</f>
        <v>Yes</v>
      </c>
    </row>
    <row r="440" spans="1:22" x14ac:dyDescent="0.15">
      <c r="A440" s="32" t="s">
        <v>1119</v>
      </c>
      <c r="B440" s="33" t="s">
        <v>1120</v>
      </c>
      <c r="C440" s="33" t="s">
        <v>361</v>
      </c>
      <c r="D440" s="44">
        <v>5000</v>
      </c>
      <c r="E440" s="33" t="s">
        <v>14</v>
      </c>
      <c r="F440" s="33" t="s">
        <v>10</v>
      </c>
      <c r="G440" s="36" t="str">
        <f t="shared" si="6"/>
        <v>Low</v>
      </c>
      <c r="H440" s="34">
        <v>0.1</v>
      </c>
      <c r="I440" s="11" t="str" cm="1">
        <f t="array" ref="I440">INDEX(_xlfn.TEXTSPLIT(טבלה1[[#This Row],[עמודה2]],","),1)</f>
        <v>Den Haag</v>
      </c>
      <c r="J440" s="12" t="str" cm="1">
        <f t="array" ref="J440">INDEX(_xlfn.TEXTSPLIT(טבלה1[[#This Row],[עמודה2]],","),2)</f>
        <v xml:space="preserve"> Netherlands</v>
      </c>
      <c r="K440" s="37" t="str">
        <f>_xlfn.CONCAT(טבלה1[[#This Row],[AI_Companies]]," ",טבלה1[[#This Row],[עמודה1]])</f>
        <v>Eastsource https://www.eastsource.tech/</v>
      </c>
      <c r="L440" s="36">
        <v>50</v>
      </c>
      <c r="M440" s="36" t="str">
        <f>IF(טבלה1[[#This Row],[עמודה53]]&gt;2000,"Yes","No")</f>
        <v>No</v>
      </c>
      <c r="N440" s="36">
        <v>249</v>
      </c>
      <c r="O440" s="36">
        <f>AVERAGE(טבלה1[[#This Row],[עמודה52]:[עמודה53]])</f>
        <v>5.5</v>
      </c>
      <c r="P440" s="36" t="str">
        <f>IF(טבלה1[[#This Row],[עמודה4]]="&lt; $25 / hr","0$ - $25 / hr",טבלה1[[#This Row],[עמודה4]])</f>
        <v>$25 - $49 / hr</v>
      </c>
      <c r="Q440" s="12" t="str" cm="1">
        <f t="array" ref="Q440">INDEX(_xlfn.TEXTSPLIT(טבלה1[[#This Row],[עמודה55]],"-"),1)</f>
        <v xml:space="preserve">$25 </v>
      </c>
      <c r="R440" s="21" t="str" cm="1">
        <f t="array" ref="R440">INDEX(_xlfn.TEXTSPLIT(INDEX(_xlfn.TEXTSPLIT(טבלה1[[#This Row],[עמודה55]],"-"),2),"/"),1)</f>
        <v xml:space="preserve"> $49 </v>
      </c>
      <c r="S440" s="36">
        <f>AVERAGE(טבלה1[[#This Row],[עמודה59]:[עמודה60]])</f>
        <v>37</v>
      </c>
      <c r="T440" s="38">
        <f>VALUE(SUBSTITUTE(טבלה1[[#This Row],[עמודה56]],"$",""))</f>
        <v>25</v>
      </c>
      <c r="U440" s="38">
        <f>VALUE(SUBSTITUTE(טבלה1[[#This Row],[עמודה57]],"$",""))</f>
        <v>49</v>
      </c>
      <c r="V440" s="38" t="str">
        <f>IF(טבלה1[[#This Row],[עמודה58]]&gt;30,"Yes","No")</f>
        <v>Yes</v>
      </c>
    </row>
    <row r="441" spans="1:22" x14ac:dyDescent="0.15">
      <c r="A441" s="32" t="s">
        <v>1121</v>
      </c>
      <c r="B441" s="39" t="s">
        <v>1122</v>
      </c>
      <c r="C441" s="39" t="s">
        <v>69</v>
      </c>
      <c r="D441" s="40">
        <v>25000</v>
      </c>
      <c r="E441" s="39" t="s">
        <v>33</v>
      </c>
      <c r="F441" s="39" t="s">
        <v>29</v>
      </c>
      <c r="G441" s="36" t="str">
        <f t="shared" si="6"/>
        <v>Low</v>
      </c>
      <c r="H441" s="41">
        <v>0.1</v>
      </c>
      <c r="I441" s="11" t="str" cm="1">
        <f t="array" ref="I441">INDEX(_xlfn.TEXTSPLIT(טבלה1[[#This Row],[עמודה2]],","),1)</f>
        <v>Pune</v>
      </c>
      <c r="J441" s="12" t="str" cm="1">
        <f t="array" ref="J441">INDEX(_xlfn.TEXTSPLIT(טבלה1[[#This Row],[עמודה2]],","),2)</f>
        <v xml:space="preserve"> India</v>
      </c>
      <c r="K441" s="43" t="str">
        <f>_xlfn.CONCAT(טבלה1[[#This Row],[AI_Companies]]," ",טבלה1[[#This Row],[עמודה1]])</f>
        <v>Apptware https://apptware.com/</v>
      </c>
      <c r="L441" s="28">
        <v>10</v>
      </c>
      <c r="M441" s="28" t="str">
        <f>IF(טבלה1[[#This Row],[עמודה53]]&gt;2000,"Yes","No")</f>
        <v>No</v>
      </c>
      <c r="N441" s="28">
        <v>49</v>
      </c>
      <c r="O441" s="28">
        <f>AVERAGE(טבלה1[[#This Row],[עמודה52]:[עמודה53]])</f>
        <v>149.5</v>
      </c>
      <c r="P441" s="28" t="str">
        <f>IF(טבלה1[[#This Row],[עמודה4]]="&lt; $25 / hr","0$ - $25 / hr",טבלה1[[#This Row],[עמודה4]])</f>
        <v>0$ - $25 / hr</v>
      </c>
      <c r="Q441" s="12" t="str" cm="1">
        <f t="array" ref="Q441">INDEX(_xlfn.TEXTSPLIT(טבלה1[[#This Row],[עמודה55]],"-"),1)</f>
        <v xml:space="preserve">0$ </v>
      </c>
      <c r="R441" s="21" t="str" cm="1">
        <f t="array" ref="R441">INDEX(_xlfn.TEXTSPLIT(INDEX(_xlfn.TEXTSPLIT(טבלה1[[#This Row],[עמודה55]],"-"),2),"/"),1)</f>
        <v xml:space="preserve"> $25 </v>
      </c>
      <c r="S441" s="28">
        <f>AVERAGE(טבלה1[[#This Row],[עמודה59]:[עמודה60]])</f>
        <v>12.5</v>
      </c>
      <c r="T441" s="31">
        <f>VALUE(SUBSTITUTE(טבלה1[[#This Row],[עמודה56]],"$",""))</f>
        <v>0</v>
      </c>
      <c r="U441" s="31">
        <f>VALUE(SUBSTITUTE(טבלה1[[#This Row],[עמודה57]],"$",""))</f>
        <v>25</v>
      </c>
      <c r="V441" s="31" t="str">
        <f>IF(טבלה1[[#This Row],[עמודה58]]&gt;30,"Yes","No")</f>
        <v>No</v>
      </c>
    </row>
    <row r="442" spans="1:22" x14ac:dyDescent="0.15">
      <c r="A442" s="32" t="s">
        <v>1123</v>
      </c>
      <c r="B442" s="33" t="s">
        <v>1124</v>
      </c>
      <c r="C442" s="33" t="s">
        <v>32</v>
      </c>
      <c r="D442" s="44">
        <v>1000</v>
      </c>
      <c r="E442" s="33" t="s">
        <v>33</v>
      </c>
      <c r="F442" s="33" t="s">
        <v>29</v>
      </c>
      <c r="G442" s="36" t="str">
        <f t="shared" si="6"/>
        <v>Low</v>
      </c>
      <c r="H442" s="34">
        <v>0.2</v>
      </c>
      <c r="I442" s="11" t="str" cm="1">
        <f t="array" ref="I442">INDEX(_xlfn.TEXTSPLIT(טבלה1[[#This Row],[עמודה2]],","),1)</f>
        <v>Bengaluru</v>
      </c>
      <c r="J442" s="12" t="str" cm="1">
        <f t="array" ref="J442">INDEX(_xlfn.TEXTSPLIT(טבלה1[[#This Row],[עמודה2]],","),2)</f>
        <v xml:space="preserve"> India</v>
      </c>
      <c r="K442" s="37" t="str">
        <f>_xlfn.CONCAT(טבלה1[[#This Row],[AI_Companies]]," ",טבלה1[[#This Row],[עמודה1]])</f>
        <v>Metafic https://metafic.co/</v>
      </c>
      <c r="L442" s="36">
        <v>10</v>
      </c>
      <c r="M442" s="36" t="str">
        <f>IF(טבלה1[[#This Row],[עמודה53]]&gt;2000,"Yes","No")</f>
        <v>No</v>
      </c>
      <c r="N442" s="36">
        <v>49</v>
      </c>
      <c r="O442" s="36">
        <f>AVERAGE(טבלה1[[#This Row],[עמודה52]:[עמודה53]])</f>
        <v>29.5</v>
      </c>
      <c r="P442" s="36" t="str">
        <f>IF(טבלה1[[#This Row],[עמודה4]]="&lt; $25 / hr","0$ - $25 / hr",טבלה1[[#This Row],[עמודה4]])</f>
        <v>$25 - $49 / hr</v>
      </c>
      <c r="Q442" s="12" t="str" cm="1">
        <f t="array" ref="Q442">INDEX(_xlfn.TEXTSPLIT(טבלה1[[#This Row],[עמודה55]],"-"),1)</f>
        <v xml:space="preserve">$25 </v>
      </c>
      <c r="R442" s="21" t="str" cm="1">
        <f t="array" ref="R442">INDEX(_xlfn.TEXTSPLIT(INDEX(_xlfn.TEXTSPLIT(טבלה1[[#This Row],[עמודה55]],"-"),2),"/"),1)</f>
        <v xml:space="preserve"> $49 </v>
      </c>
      <c r="S442" s="36">
        <f>AVERAGE(טבלה1[[#This Row],[עמודה59]:[עמודה60]])</f>
        <v>37</v>
      </c>
      <c r="T442" s="38">
        <f>VALUE(SUBSTITUTE(טבלה1[[#This Row],[עמודה56]],"$",""))</f>
        <v>25</v>
      </c>
      <c r="U442" s="38">
        <f>VALUE(SUBSTITUTE(טבלה1[[#This Row],[עמודה57]],"$",""))</f>
        <v>49</v>
      </c>
      <c r="V442" s="38" t="str">
        <f>IF(טבלה1[[#This Row],[עמודה58]]&gt;30,"Yes","No")</f>
        <v>Yes</v>
      </c>
    </row>
    <row r="443" spans="1:22" x14ac:dyDescent="0.15">
      <c r="A443" s="32" t="s">
        <v>1125</v>
      </c>
      <c r="B443" s="39" t="s">
        <v>1126</v>
      </c>
      <c r="C443" s="39" t="s">
        <v>1127</v>
      </c>
      <c r="D443" s="40">
        <v>1000</v>
      </c>
      <c r="E443" s="39" t="s">
        <v>33</v>
      </c>
      <c r="F443" s="39" t="s">
        <v>117</v>
      </c>
      <c r="G443" s="36" t="str">
        <f t="shared" si="6"/>
        <v>Low</v>
      </c>
      <c r="H443" s="41">
        <v>0.1</v>
      </c>
      <c r="I443" s="11" t="str" cm="1">
        <f t="array" ref="I443">INDEX(_xlfn.TEXTSPLIT(טבלה1[[#This Row],[עמודה2]],","),1)</f>
        <v>Islamabad</v>
      </c>
      <c r="J443" s="12" t="str" cm="1">
        <f t="array" ref="J443">INDEX(_xlfn.TEXTSPLIT(טבלה1[[#This Row],[עמודה2]],","),2)</f>
        <v xml:space="preserve"> Pakistan</v>
      </c>
      <c r="K443" s="43" t="str">
        <f>_xlfn.CONCAT(טבלה1[[#This Row],[AI_Companies]]," ",טבלה1[[#This Row],[עמודה1]])</f>
        <v>SkyTether http://skytether.tech</v>
      </c>
      <c r="L443" s="28">
        <v>2</v>
      </c>
      <c r="M443" s="28" t="str">
        <f>IF(טבלה1[[#This Row],[עמודה53]]&gt;2000,"Yes","No")</f>
        <v>No</v>
      </c>
      <c r="N443" s="28">
        <v>9</v>
      </c>
      <c r="O443" s="28">
        <f>AVERAGE(טבלה1[[#This Row],[עמודה52]:[עמודה53]])</f>
        <v>29.5</v>
      </c>
      <c r="P443" s="28" t="str">
        <f>IF(טבלה1[[#This Row],[עמודה4]]="&lt; $25 / hr","0$ - $25 / hr",טבלה1[[#This Row],[עמודה4]])</f>
        <v>$25 - $49 / hr</v>
      </c>
      <c r="Q443" s="12" t="str" cm="1">
        <f t="array" ref="Q443">INDEX(_xlfn.TEXTSPLIT(טבלה1[[#This Row],[עמודה55]],"-"),1)</f>
        <v xml:space="preserve">$25 </v>
      </c>
      <c r="R443" s="21" t="str" cm="1">
        <f t="array" ref="R443">INDEX(_xlfn.TEXTSPLIT(INDEX(_xlfn.TEXTSPLIT(טבלה1[[#This Row],[עמודה55]],"-"),2),"/"),1)</f>
        <v xml:space="preserve"> $49 </v>
      </c>
      <c r="S443" s="28">
        <f>AVERAGE(טבלה1[[#This Row],[עמודה59]:[עמודה60]])</f>
        <v>37</v>
      </c>
      <c r="T443" s="31">
        <f>VALUE(SUBSTITUTE(טבלה1[[#This Row],[עמודה56]],"$",""))</f>
        <v>25</v>
      </c>
      <c r="U443" s="31">
        <f>VALUE(SUBSTITUTE(טבלה1[[#This Row],[עמודה57]],"$",""))</f>
        <v>49</v>
      </c>
      <c r="V443" s="31" t="str">
        <f>IF(טבלה1[[#This Row],[עמודה58]]&gt;30,"Yes","No")</f>
        <v>Yes</v>
      </c>
    </row>
    <row r="444" spans="1:22" x14ac:dyDescent="0.15">
      <c r="A444" s="32" t="s">
        <v>1128</v>
      </c>
      <c r="B444" s="33" t="s">
        <v>1129</v>
      </c>
      <c r="C444" s="33" t="s">
        <v>168</v>
      </c>
      <c r="D444" s="44">
        <v>1000</v>
      </c>
      <c r="E444" s="33" t="s">
        <v>14</v>
      </c>
      <c r="F444" s="33" t="s">
        <v>29</v>
      </c>
      <c r="G444" s="36" t="str">
        <f t="shared" si="6"/>
        <v>Low</v>
      </c>
      <c r="H444" s="34">
        <v>0.1</v>
      </c>
      <c r="I444" s="11" t="str" cm="1">
        <f t="array" ref="I444">INDEX(_xlfn.TEXTSPLIT(טבלה1[[#This Row],[עמודה2]],","),1)</f>
        <v>CABA</v>
      </c>
      <c r="J444" s="12" t="str" cm="1">
        <f t="array" ref="J444">INDEX(_xlfn.TEXTSPLIT(טבלה1[[#This Row],[עמודה2]],","),2)</f>
        <v xml:space="preserve"> Argentina</v>
      </c>
      <c r="K444" s="37" t="str">
        <f>_xlfn.CONCAT(טבלה1[[#This Row],[AI_Companies]]," ",טבלה1[[#This Row],[עמודה1]])</f>
        <v>NewBitCrew https://newbitcrew.com/en</v>
      </c>
      <c r="L444" s="36">
        <v>10</v>
      </c>
      <c r="M444" s="36" t="str">
        <f>IF(טבלה1[[#This Row],[עמודה53]]&gt;2000,"Yes","No")</f>
        <v>No</v>
      </c>
      <c r="N444" s="36">
        <v>49</v>
      </c>
      <c r="O444" s="36">
        <f>AVERAGE(טבלה1[[#This Row],[עמודה52]:[עמודה53]])</f>
        <v>5.5</v>
      </c>
      <c r="P444" s="36" t="str">
        <f>IF(טבלה1[[#This Row],[עמודה4]]="&lt; $25 / hr","0$ - $25 / hr",טבלה1[[#This Row],[עמודה4]])</f>
        <v>$25 - $49 / hr</v>
      </c>
      <c r="Q444" s="12" t="str" cm="1">
        <f t="array" ref="Q444">INDEX(_xlfn.TEXTSPLIT(טבלה1[[#This Row],[עמודה55]],"-"),1)</f>
        <v xml:space="preserve">$25 </v>
      </c>
      <c r="R444" s="21" t="str" cm="1">
        <f t="array" ref="R444">INDEX(_xlfn.TEXTSPLIT(INDEX(_xlfn.TEXTSPLIT(טבלה1[[#This Row],[עמודה55]],"-"),2),"/"),1)</f>
        <v xml:space="preserve"> $49 </v>
      </c>
      <c r="S444" s="36">
        <f>AVERAGE(טבלה1[[#This Row],[עמודה59]:[עמודה60]])</f>
        <v>37</v>
      </c>
      <c r="T444" s="38">
        <f>VALUE(SUBSTITUTE(טבלה1[[#This Row],[עמודה56]],"$",""))</f>
        <v>25</v>
      </c>
      <c r="U444" s="38">
        <f>VALUE(SUBSTITUTE(טבלה1[[#This Row],[עמודה57]],"$",""))</f>
        <v>49</v>
      </c>
      <c r="V444" s="38" t="str">
        <f>IF(טבלה1[[#This Row],[עמודה58]]&gt;30,"Yes","No")</f>
        <v>Yes</v>
      </c>
    </row>
    <row r="445" spans="1:22" x14ac:dyDescent="0.15">
      <c r="A445" s="32" t="s">
        <v>1130</v>
      </c>
      <c r="B445" s="39" t="s">
        <v>1131</v>
      </c>
      <c r="C445" s="39" t="s">
        <v>464</v>
      </c>
      <c r="D445" s="40">
        <v>5000</v>
      </c>
      <c r="E445" s="39" t="s">
        <v>33</v>
      </c>
      <c r="F445" s="39" t="s">
        <v>29</v>
      </c>
      <c r="G445" s="36" t="str">
        <f t="shared" si="6"/>
        <v>Low</v>
      </c>
      <c r="H445" s="41">
        <v>0.1</v>
      </c>
      <c r="I445" s="11" t="str" cm="1">
        <f t="array" ref="I445">INDEX(_xlfn.TEXTSPLIT(טבלה1[[#This Row],[עמודה2]],","),1)</f>
        <v>Ahmedabad</v>
      </c>
      <c r="J445" s="12" t="str" cm="1">
        <f t="array" ref="J445">INDEX(_xlfn.TEXTSPLIT(טבלה1[[#This Row],[עמודה2]],","),2)</f>
        <v xml:space="preserve"> India</v>
      </c>
      <c r="K445" s="43" t="str">
        <f>_xlfn.CONCAT(טבלה1[[#This Row],[AI_Companies]]," ",טבלה1[[#This Row],[עמודה1]])</f>
        <v>SAYYESMEDIASOLUTIONS-SYMSWEB https://www.symsweb.com/</v>
      </c>
      <c r="L445" s="28">
        <v>10</v>
      </c>
      <c r="M445" s="28" t="str">
        <f>IF(טבלה1[[#This Row],[עמודה53]]&gt;2000,"Yes","No")</f>
        <v>No</v>
      </c>
      <c r="N445" s="28">
        <v>49</v>
      </c>
      <c r="O445" s="28">
        <f>AVERAGE(טבלה1[[#This Row],[עמודה52]:[עמודה53]])</f>
        <v>29.5</v>
      </c>
      <c r="P445" s="28" t="str">
        <f>IF(טבלה1[[#This Row],[עמודה4]]="&lt; $25 / hr","0$ - $25 / hr",טבלה1[[#This Row],[עמודה4]])</f>
        <v>0$ - $25 / hr</v>
      </c>
      <c r="Q445" s="12" t="str" cm="1">
        <f t="array" ref="Q445">INDEX(_xlfn.TEXTSPLIT(טבלה1[[#This Row],[עמודה55]],"-"),1)</f>
        <v xml:space="preserve">0$ </v>
      </c>
      <c r="R445" s="21" t="str" cm="1">
        <f t="array" ref="R445">INDEX(_xlfn.TEXTSPLIT(INDEX(_xlfn.TEXTSPLIT(טבלה1[[#This Row],[עמודה55]],"-"),2),"/"),1)</f>
        <v xml:space="preserve"> $25 </v>
      </c>
      <c r="S445" s="28">
        <f>AVERAGE(טבלה1[[#This Row],[עמודה59]:[עמודה60]])</f>
        <v>12.5</v>
      </c>
      <c r="T445" s="31">
        <f>VALUE(SUBSTITUTE(טבלה1[[#This Row],[עמודה56]],"$",""))</f>
        <v>0</v>
      </c>
      <c r="U445" s="31">
        <f>VALUE(SUBSTITUTE(טבלה1[[#This Row],[עמודה57]],"$",""))</f>
        <v>25</v>
      </c>
      <c r="V445" s="31" t="str">
        <f>IF(טבלה1[[#This Row],[עמודה58]]&gt;30,"Yes","No")</f>
        <v>No</v>
      </c>
    </row>
    <row r="446" spans="1:22" x14ac:dyDescent="0.15">
      <c r="A446" s="32" t="s">
        <v>1132</v>
      </c>
      <c r="B446" s="33" t="s">
        <v>1133</v>
      </c>
      <c r="C446" s="33" t="s">
        <v>1134</v>
      </c>
      <c r="D446" s="44">
        <v>10000</v>
      </c>
      <c r="E446" s="33" t="s">
        <v>4</v>
      </c>
      <c r="F446" s="33" t="s">
        <v>29</v>
      </c>
      <c r="G446" s="36" t="str">
        <f t="shared" si="6"/>
        <v>Low</v>
      </c>
      <c r="H446" s="34">
        <v>0.15</v>
      </c>
      <c r="I446" s="11" t="str" cm="1">
        <f t="array" ref="I446">INDEX(_xlfn.TEXTSPLIT(טבלה1[[#This Row],[עמודה2]],","),1)</f>
        <v>Lahore</v>
      </c>
      <c r="J446" s="12" t="str" cm="1">
        <f t="array" ref="J446">INDEX(_xlfn.TEXTSPLIT(טבלה1[[#This Row],[עמודה2]],","),2)</f>
        <v xml:space="preserve"> Pakistan</v>
      </c>
      <c r="K446" s="37" t="str">
        <f>_xlfn.CONCAT(טבלה1[[#This Row],[AI_Companies]]," ",טבלה1[[#This Row],[עמודה1]])</f>
        <v>nullBrainer https://nullbrainer.io</v>
      </c>
      <c r="L446" s="36">
        <v>10</v>
      </c>
      <c r="M446" s="36" t="str">
        <f>IF(טבלה1[[#This Row],[עמודה53]]&gt;2000,"Yes","No")</f>
        <v>No</v>
      </c>
      <c r="N446" s="36">
        <v>49</v>
      </c>
      <c r="O446" s="36">
        <f>AVERAGE(טבלה1[[#This Row],[עמודה52]:[עמודה53]])</f>
        <v>29.5</v>
      </c>
      <c r="P446" s="36" t="str">
        <f>IF(טבלה1[[#This Row],[עמודה4]]="&lt; $25 / hr","0$ - $25 / hr",טבלה1[[#This Row],[עמודה4]])</f>
        <v>$25 - $49 / hr</v>
      </c>
      <c r="Q446" s="12" t="str" cm="1">
        <f t="array" ref="Q446">INDEX(_xlfn.TEXTSPLIT(טבלה1[[#This Row],[עמודה55]],"-"),1)</f>
        <v xml:space="preserve">$25 </v>
      </c>
      <c r="R446" s="21" t="str" cm="1">
        <f t="array" ref="R446">INDEX(_xlfn.TEXTSPLIT(INDEX(_xlfn.TEXTSPLIT(טבלה1[[#This Row],[עמודה55]],"-"),2),"/"),1)</f>
        <v xml:space="preserve"> $49 </v>
      </c>
      <c r="S446" s="36">
        <f>AVERAGE(טבלה1[[#This Row],[עמודה59]:[עמודה60]])</f>
        <v>37</v>
      </c>
      <c r="T446" s="38">
        <f>VALUE(SUBSTITUTE(טבלה1[[#This Row],[עמודה56]],"$",""))</f>
        <v>25</v>
      </c>
      <c r="U446" s="38">
        <f>VALUE(SUBSTITUTE(טבלה1[[#This Row],[עמודה57]],"$",""))</f>
        <v>49</v>
      </c>
      <c r="V446" s="38" t="str">
        <f>IF(טבלה1[[#This Row],[עמודה58]]&gt;30,"Yes","No")</f>
        <v>Yes</v>
      </c>
    </row>
    <row r="447" spans="1:22" x14ac:dyDescent="0.15">
      <c r="A447" s="32" t="s">
        <v>1135</v>
      </c>
      <c r="B447" s="39" t="s">
        <v>1136</v>
      </c>
      <c r="C447" s="39" t="s">
        <v>1137</v>
      </c>
      <c r="D447" s="40">
        <v>1000</v>
      </c>
      <c r="E447" s="39" t="s">
        <v>33</v>
      </c>
      <c r="F447" s="39" t="s">
        <v>29</v>
      </c>
      <c r="G447" s="36" t="str">
        <f t="shared" si="6"/>
        <v>Low</v>
      </c>
      <c r="H447" s="41">
        <v>0.25</v>
      </c>
      <c r="I447" s="11" t="str" cm="1">
        <f t="array" ref="I447">INDEX(_xlfn.TEXTSPLIT(טבלה1[[#This Row],[עמודה2]],","),1)</f>
        <v>Ciudad de México</v>
      </c>
      <c r="J447" s="12" t="str" cm="1">
        <f t="array" ref="J447">INDEX(_xlfn.TEXTSPLIT(טבלה1[[#This Row],[עמודה2]],","),2)</f>
        <v xml:space="preserve"> Mexico</v>
      </c>
      <c r="K447" s="43" t="str">
        <f>_xlfn.CONCAT(טבלה1[[#This Row],[AI_Companies]]," ",טבלה1[[#This Row],[עמודה1]])</f>
        <v>Konfront http://www.konfront.co/</v>
      </c>
      <c r="L447" s="28">
        <v>10</v>
      </c>
      <c r="M447" s="28" t="str">
        <f>IF(טבלה1[[#This Row],[עמודה53]]&gt;2000,"Yes","No")</f>
        <v>No</v>
      </c>
      <c r="N447" s="28">
        <v>49</v>
      </c>
      <c r="O447" s="28">
        <f>AVERAGE(טבלה1[[#This Row],[עמודה52]:[עמודה53]])</f>
        <v>29.5</v>
      </c>
      <c r="P447" s="28" t="str">
        <f>IF(טבלה1[[#This Row],[עמודה4]]="&lt; $25 / hr","0$ - $25 / hr",טבלה1[[#This Row],[עמודה4]])</f>
        <v>Undisclosed</v>
      </c>
      <c r="Q447" s="12" t="str" cm="1">
        <f t="array" ref="Q447">INDEX(_xlfn.TEXTSPLIT(טבלה1[[#This Row],[עמודה55]],"-"),1)</f>
        <v>Undisclosed</v>
      </c>
      <c r="R447" s="21" t="e" cm="1">
        <f t="array" ref="R447">INDEX(_xlfn.TEXTSPLIT(INDEX(_xlfn.TEXTSPLIT(טבלה1[[#This Row],[עמודה55]],"-"),2),"/"),1)</f>
        <v>#REF!</v>
      </c>
      <c r="S447" s="28" t="e">
        <f>AVERAGE(טבלה1[[#This Row],[עמודה59]:[עמודה60]])</f>
        <v>#VALUE!</v>
      </c>
      <c r="T447" s="31" t="e">
        <f>VALUE(SUBSTITUTE(טבלה1[[#This Row],[עמודה56]],"$",""))</f>
        <v>#VALUE!</v>
      </c>
      <c r="U447" s="31" t="e">
        <f>VALUE(SUBSTITUTE(טבלה1[[#This Row],[עמודה57]],"$",""))</f>
        <v>#REF!</v>
      </c>
      <c r="V447" s="31" t="e">
        <f>IF(טבלה1[[#This Row],[עמודה58]]&gt;30,"Yes","No")</f>
        <v>#VALUE!</v>
      </c>
    </row>
    <row r="448" spans="1:22" x14ac:dyDescent="0.15">
      <c r="A448" s="32" t="s">
        <v>1138</v>
      </c>
      <c r="B448" s="33" t="s">
        <v>1139</v>
      </c>
      <c r="C448" s="33" t="s">
        <v>240</v>
      </c>
      <c r="D448" s="44">
        <v>5000</v>
      </c>
      <c r="E448" s="33" t="s">
        <v>33</v>
      </c>
      <c r="F448" s="33" t="s">
        <v>29</v>
      </c>
      <c r="G448" s="36" t="str">
        <f t="shared" si="6"/>
        <v>Low</v>
      </c>
      <c r="H448" s="34">
        <v>0.1</v>
      </c>
      <c r="I448" s="11" t="str" cm="1">
        <f t="array" ref="I448">INDEX(_xlfn.TEXTSPLIT(טבלה1[[#This Row],[עמודה2]],","),1)</f>
        <v>Al Bataeh</v>
      </c>
      <c r="J448" s="12" t="str" cm="1">
        <f t="array" ref="J448">INDEX(_xlfn.TEXTSPLIT(טבלה1[[#This Row],[עמודה2]],","),2)</f>
        <v xml:space="preserve"> United Arab Emirates</v>
      </c>
      <c r="K448" s="37" t="str">
        <f>_xlfn.CONCAT(טבלה1[[#This Row],[AI_Companies]]," ",טבלה1[[#This Row],[עמודה1]])</f>
        <v>TechnoGroupOriginator http://www.technogroupit.com/</v>
      </c>
      <c r="L448" s="36">
        <v>10</v>
      </c>
      <c r="M448" s="36" t="str">
        <f>IF(טבלה1[[#This Row],[עמודה53]]&gt;2000,"Yes","No")</f>
        <v>No</v>
      </c>
      <c r="N448" s="36">
        <v>49</v>
      </c>
      <c r="O448" s="36">
        <f>AVERAGE(טבלה1[[#This Row],[עמודה52]:[עמודה53]])</f>
        <v>29.5</v>
      </c>
      <c r="P448" s="36" t="str">
        <f>IF(טבלה1[[#This Row],[עמודה4]]="&lt; $25 / hr","0$ - $25 / hr",טבלה1[[#This Row],[עמודה4]])</f>
        <v>$25 - $49 / hr</v>
      </c>
      <c r="Q448" s="12" t="str" cm="1">
        <f t="array" ref="Q448">INDEX(_xlfn.TEXTSPLIT(טבלה1[[#This Row],[עמודה55]],"-"),1)</f>
        <v xml:space="preserve">$25 </v>
      </c>
      <c r="R448" s="21" t="str" cm="1">
        <f t="array" ref="R448">INDEX(_xlfn.TEXTSPLIT(INDEX(_xlfn.TEXTSPLIT(טבלה1[[#This Row],[עמודה55]],"-"),2),"/"),1)</f>
        <v xml:space="preserve"> $49 </v>
      </c>
      <c r="S448" s="36">
        <f>AVERAGE(טבלה1[[#This Row],[עמודה59]:[עמודה60]])</f>
        <v>37</v>
      </c>
      <c r="T448" s="38">
        <f>VALUE(SUBSTITUTE(טבלה1[[#This Row],[עמודה56]],"$",""))</f>
        <v>25</v>
      </c>
      <c r="U448" s="38">
        <f>VALUE(SUBSTITUTE(טבלה1[[#This Row],[עמודה57]],"$",""))</f>
        <v>49</v>
      </c>
      <c r="V448" s="38" t="str">
        <f>IF(טבלה1[[#This Row],[עמודה58]]&gt;30,"Yes","No")</f>
        <v>Yes</v>
      </c>
    </row>
    <row r="449" spans="1:22" x14ac:dyDescent="0.15">
      <c r="A449" s="32" t="s">
        <v>1140</v>
      </c>
      <c r="B449" s="39" t="s">
        <v>1141</v>
      </c>
      <c r="C449" s="39" t="s">
        <v>1142</v>
      </c>
      <c r="D449" s="40">
        <v>10000</v>
      </c>
      <c r="E449" s="39" t="s">
        <v>14</v>
      </c>
      <c r="F449" s="39" t="s">
        <v>10</v>
      </c>
      <c r="G449" s="36" t="str">
        <f t="shared" si="6"/>
        <v>Low</v>
      </c>
      <c r="H449" s="41">
        <v>0.1</v>
      </c>
      <c r="I449" s="11" t="str" cm="1">
        <f t="array" ref="I449">INDEX(_xlfn.TEXTSPLIT(טבלה1[[#This Row],[עמודה2]],","),1)</f>
        <v>San Jose</v>
      </c>
      <c r="J449" s="12" t="str" cm="1">
        <f t="array" ref="J449">INDEX(_xlfn.TEXTSPLIT(טבלה1[[#This Row],[עמודה2]],","),2)</f>
        <v xml:space="preserve"> CA</v>
      </c>
      <c r="K449" s="43" t="str">
        <f>_xlfn.CONCAT(טבלה1[[#This Row],[AI_Companies]]," ",טבלה1[[#This Row],[עמודה1]])</f>
        <v>Grayphite https://grayphite.com</v>
      </c>
      <c r="L449" s="28">
        <v>50</v>
      </c>
      <c r="M449" s="28" t="str">
        <f>IF(טבלה1[[#This Row],[עמודה53]]&gt;2000,"Yes","No")</f>
        <v>No</v>
      </c>
      <c r="N449" s="28">
        <v>249</v>
      </c>
      <c r="O449" s="28">
        <f>AVERAGE(טבלה1[[#This Row],[עמודה52]:[עמודה53]])</f>
        <v>29.5</v>
      </c>
      <c r="P449" s="28" t="str">
        <f>IF(טבלה1[[#This Row],[עמודה4]]="&lt; $25 / hr","0$ - $25 / hr",טבלה1[[#This Row],[עמודה4]])</f>
        <v>$25 - $49 / hr</v>
      </c>
      <c r="Q449" s="12" t="str" cm="1">
        <f t="array" ref="Q449">INDEX(_xlfn.TEXTSPLIT(טבלה1[[#This Row],[עמודה55]],"-"),1)</f>
        <v xml:space="preserve">$25 </v>
      </c>
      <c r="R449" s="21" t="str" cm="1">
        <f t="array" ref="R449">INDEX(_xlfn.TEXTSPLIT(INDEX(_xlfn.TEXTSPLIT(טבלה1[[#This Row],[עמודה55]],"-"),2),"/"),1)</f>
        <v xml:space="preserve"> $49 </v>
      </c>
      <c r="S449" s="28">
        <f>AVERAGE(טבלה1[[#This Row],[עמודה59]:[עמודה60]])</f>
        <v>37</v>
      </c>
      <c r="T449" s="31">
        <f>VALUE(SUBSTITUTE(טבלה1[[#This Row],[עמודה56]],"$",""))</f>
        <v>25</v>
      </c>
      <c r="U449" s="31">
        <f>VALUE(SUBSTITUTE(טבלה1[[#This Row],[עמודה57]],"$",""))</f>
        <v>49</v>
      </c>
      <c r="V449" s="31" t="str">
        <f>IF(טבלה1[[#This Row],[עמודה58]]&gt;30,"Yes","No")</f>
        <v>Yes</v>
      </c>
    </row>
    <row r="450" spans="1:22" x14ac:dyDescent="0.15">
      <c r="A450" s="32" t="s">
        <v>1143</v>
      </c>
      <c r="B450" s="33" t="s">
        <v>1144</v>
      </c>
      <c r="C450" s="35"/>
      <c r="D450" s="44">
        <v>10000</v>
      </c>
      <c r="E450" s="33" t="s">
        <v>9</v>
      </c>
      <c r="F450" s="33" t="s">
        <v>10</v>
      </c>
      <c r="G450" s="36" t="str">
        <f t="shared" si="6"/>
        <v>Low</v>
      </c>
      <c r="H450" s="34">
        <v>0.1</v>
      </c>
      <c r="I450" s="11" t="str" cm="1">
        <f t="array" ref="I450">INDEX(_xlfn.TEXTSPLIT(טבלה1[[#This Row],[עמודה2]],","),1)</f>
        <v>Dhaka</v>
      </c>
      <c r="J450" s="12" t="str" cm="1">
        <f t="array" ref="J450">INDEX(_xlfn.TEXTSPLIT(טבלה1[[#This Row],[עמודה2]],","),2)</f>
        <v xml:space="preserve"> Bangladesh</v>
      </c>
      <c r="K450" s="37" t="str">
        <f>_xlfn.CONCAT(טבלה1[[#This Row],[AI_Companies]]," ",טבלה1[[#This Row],[עמודה1]])</f>
        <v>BatteryLowInteractiveLtd http://batterylowinteractive.com/</v>
      </c>
      <c r="L450" s="36">
        <v>50</v>
      </c>
      <c r="M450" s="36" t="str">
        <f>IF(טבלה1[[#This Row],[עמודה53]]&gt;2000,"Yes","No")</f>
        <v>No</v>
      </c>
      <c r="N450" s="36">
        <v>249</v>
      </c>
      <c r="O450" s="36">
        <f>AVERAGE(טבלה1[[#This Row],[עמודה52]:[עמודה53]])</f>
        <v>149.5</v>
      </c>
      <c r="P450" s="36" t="str">
        <f>IF(טבלה1[[#This Row],[עמודה4]]="&lt; $25 / hr","0$ - $25 / hr",טבלה1[[#This Row],[עמודה4]])</f>
        <v>0$ - $25 / hr</v>
      </c>
      <c r="Q450" s="12" t="str" cm="1">
        <f t="array" ref="Q450">INDEX(_xlfn.TEXTSPLIT(טבלה1[[#This Row],[עמודה55]],"-"),1)</f>
        <v xml:space="preserve">0$ </v>
      </c>
      <c r="R450" s="21" t="str" cm="1">
        <f t="array" ref="R450">INDEX(_xlfn.TEXTSPLIT(INDEX(_xlfn.TEXTSPLIT(טבלה1[[#This Row],[עמודה55]],"-"),2),"/"),1)</f>
        <v xml:space="preserve"> $25 </v>
      </c>
      <c r="S450" s="36">
        <f>AVERAGE(טבלה1[[#This Row],[עמודה59]:[עמודה60]])</f>
        <v>12.5</v>
      </c>
      <c r="T450" s="38">
        <f>VALUE(SUBSTITUTE(טבלה1[[#This Row],[עמודה56]],"$",""))</f>
        <v>0</v>
      </c>
      <c r="U450" s="38">
        <f>VALUE(SUBSTITUTE(טבלה1[[#This Row],[עמודה57]],"$",""))</f>
        <v>25</v>
      </c>
      <c r="V450" s="38" t="str">
        <f>IF(טבלה1[[#This Row],[עמודה58]]&gt;30,"Yes","No")</f>
        <v>No</v>
      </c>
    </row>
    <row r="451" spans="1:22" x14ac:dyDescent="0.15">
      <c r="A451" s="32" t="s">
        <v>1145</v>
      </c>
      <c r="B451" s="39" t="s">
        <v>1146</v>
      </c>
      <c r="C451" s="39" t="s">
        <v>20</v>
      </c>
      <c r="D451" s="40">
        <v>25000</v>
      </c>
      <c r="E451" s="39" t="s">
        <v>4</v>
      </c>
      <c r="F451" s="39" t="s">
        <v>117</v>
      </c>
      <c r="G451" s="36" t="str">
        <f t="shared" ref="G451:G514" si="7">IF(H451&gt;0.8,"High",IF(H451&gt;0.4,"Med","Low"))</f>
        <v>Low</v>
      </c>
      <c r="H451" s="41">
        <v>0.1</v>
      </c>
      <c r="I451" s="11" t="e" cm="1">
        <f t="array" ref="I451">INDEX(_xlfn.TEXTSPLIT(טבלה1[[#This Row],[עמודה2]],","),1)</f>
        <v>#VALUE!</v>
      </c>
      <c r="J451" s="12" t="e" cm="1">
        <f t="array" ref="J451">INDEX(_xlfn.TEXTSPLIT(טבלה1[[#This Row],[עמודה2]],","),2)</f>
        <v>#VALUE!</v>
      </c>
      <c r="K451" s="43" t="str">
        <f>_xlfn.CONCAT(טבלה1[[#This Row],[AI_Companies]]," ",טבלה1[[#This Row],[עמודה1]])</f>
        <v>Aterise http://www.aterise.com</v>
      </c>
      <c r="L451" s="28">
        <v>2</v>
      </c>
      <c r="M451" s="28" t="str">
        <f>IF(טבלה1[[#This Row],[עמודה53]]&gt;2000,"Yes","No")</f>
        <v>No</v>
      </c>
      <c r="N451" s="28">
        <v>9</v>
      </c>
      <c r="O451" s="28">
        <f>AVERAGE(טבלה1[[#This Row],[עמודה52]:[עמודה53]])</f>
        <v>149.5</v>
      </c>
      <c r="P451" s="28" t="str">
        <f>IF(טבלה1[[#This Row],[עמודה4]]="&lt; $25 / hr","0$ - $25 / hr",טבלה1[[#This Row],[עמודה4]])</f>
        <v>$50 - $99 / hr</v>
      </c>
      <c r="Q451" s="12" t="str" cm="1">
        <f t="array" ref="Q451">INDEX(_xlfn.TEXTSPLIT(טבלה1[[#This Row],[עמודה55]],"-"),1)</f>
        <v xml:space="preserve">$50 </v>
      </c>
      <c r="R451" s="21" t="str" cm="1">
        <f t="array" ref="R451">INDEX(_xlfn.TEXTSPLIT(INDEX(_xlfn.TEXTSPLIT(טבלה1[[#This Row],[עמודה55]],"-"),2),"/"),1)</f>
        <v xml:space="preserve"> $99 </v>
      </c>
      <c r="S451" s="28">
        <f>AVERAGE(טבלה1[[#This Row],[עמודה59]:[עמודה60]])</f>
        <v>74.5</v>
      </c>
      <c r="T451" s="31">
        <f>VALUE(SUBSTITUTE(טבלה1[[#This Row],[עמודה56]],"$",""))</f>
        <v>50</v>
      </c>
      <c r="U451" s="31">
        <f>VALUE(SUBSTITUTE(טבלה1[[#This Row],[עמודה57]],"$",""))</f>
        <v>99</v>
      </c>
      <c r="V451" s="31" t="str">
        <f>IF(טבלה1[[#This Row],[עמודה58]]&gt;30,"Yes","No")</f>
        <v>Yes</v>
      </c>
    </row>
    <row r="452" spans="1:22" x14ac:dyDescent="0.15">
      <c r="A452" s="32" t="s">
        <v>1147</v>
      </c>
      <c r="B452" s="33" t="s">
        <v>1148</v>
      </c>
      <c r="C452" s="33" t="s">
        <v>102</v>
      </c>
      <c r="D452" s="44">
        <v>5000</v>
      </c>
      <c r="E452" s="33" t="s">
        <v>33</v>
      </c>
      <c r="F452" s="33" t="s">
        <v>29</v>
      </c>
      <c r="G452" s="36" t="str">
        <f t="shared" si="7"/>
        <v>Low</v>
      </c>
      <c r="H452" s="34">
        <v>0.1</v>
      </c>
      <c r="I452" s="11" t="str" cm="1">
        <f t="array" ref="I452">INDEX(_xlfn.TEXTSPLIT(טבלה1[[#This Row],[עמודה2]],","),1)</f>
        <v>New York</v>
      </c>
      <c r="J452" s="12" t="str" cm="1">
        <f t="array" ref="J452">INDEX(_xlfn.TEXTSPLIT(טבלה1[[#This Row],[עמודה2]],","),2)</f>
        <v xml:space="preserve"> NY</v>
      </c>
      <c r="K452" s="37" t="str">
        <f>_xlfn.CONCAT(טבלה1[[#This Row],[AI_Companies]]," ",טבלה1[[#This Row],[עמודה1]])</f>
        <v>YoJonesy https://yojonesy.com/</v>
      </c>
      <c r="L452" s="36">
        <v>10</v>
      </c>
      <c r="M452" s="36" t="str">
        <f>IF(טבלה1[[#This Row],[עמודה53]]&gt;2000,"Yes","No")</f>
        <v>No</v>
      </c>
      <c r="N452" s="36">
        <v>49</v>
      </c>
      <c r="O452" s="36">
        <f>AVERAGE(טבלה1[[#This Row],[עמודה52]:[עמודה53]])</f>
        <v>5.5</v>
      </c>
      <c r="P452" s="36" t="str">
        <f>IF(טבלה1[[#This Row],[עמודה4]]="&lt; $25 / hr","0$ - $25 / hr",טבלה1[[#This Row],[עמודה4]])</f>
        <v>Undisclosed</v>
      </c>
      <c r="Q452" s="12" t="str" cm="1">
        <f t="array" ref="Q452">INDEX(_xlfn.TEXTSPLIT(טבלה1[[#This Row],[עמודה55]],"-"),1)</f>
        <v>Undisclosed</v>
      </c>
      <c r="R452" s="21" t="e" cm="1">
        <f t="array" ref="R452">INDEX(_xlfn.TEXTSPLIT(INDEX(_xlfn.TEXTSPLIT(טבלה1[[#This Row],[עמודה55]],"-"),2),"/"),1)</f>
        <v>#REF!</v>
      </c>
      <c r="S452" s="36" t="e">
        <f>AVERAGE(טבלה1[[#This Row],[עמודה59]:[עמודה60]])</f>
        <v>#VALUE!</v>
      </c>
      <c r="T452" s="38" t="e">
        <f>VALUE(SUBSTITUTE(טבלה1[[#This Row],[עמודה56]],"$",""))</f>
        <v>#VALUE!</v>
      </c>
      <c r="U452" s="38" t="e">
        <f>VALUE(SUBSTITUTE(טבלה1[[#This Row],[עמודה57]],"$",""))</f>
        <v>#REF!</v>
      </c>
      <c r="V452" s="38" t="e">
        <f>IF(טבלה1[[#This Row],[עמודה58]]&gt;30,"Yes","No")</f>
        <v>#VALUE!</v>
      </c>
    </row>
    <row r="453" spans="1:22" x14ac:dyDescent="0.15">
      <c r="A453" s="32" t="s">
        <v>1149</v>
      </c>
      <c r="B453" s="39" t="s">
        <v>1150</v>
      </c>
      <c r="C453" s="39" t="s">
        <v>563</v>
      </c>
      <c r="D453" s="40">
        <v>1000</v>
      </c>
      <c r="E453" s="39" t="s">
        <v>9</v>
      </c>
      <c r="F453" s="39" t="s">
        <v>29</v>
      </c>
      <c r="G453" s="36" t="str">
        <f t="shared" si="7"/>
        <v>Low</v>
      </c>
      <c r="H453" s="41">
        <v>0.1</v>
      </c>
      <c r="I453" s="11" t="str" cm="1">
        <f t="array" ref="I453">INDEX(_xlfn.TEXTSPLIT(טבלה1[[#This Row],[עמודה2]],","),1)</f>
        <v>London</v>
      </c>
      <c r="J453" s="12" t="str" cm="1">
        <f t="array" ref="J453">INDEX(_xlfn.TEXTSPLIT(טבלה1[[#This Row],[עמודה2]],","),2)</f>
        <v xml:space="preserve"> United Kingdom</v>
      </c>
      <c r="K453" s="43" t="str">
        <f>_xlfn.CONCAT(טבלה1[[#This Row],[AI_Companies]]," ",טבלה1[[#This Row],[עמודה1]])</f>
        <v>OraxTechnologiesLtd https://oraxtech.com</v>
      </c>
      <c r="L453" s="28">
        <v>10</v>
      </c>
      <c r="M453" s="28" t="str">
        <f>IF(טבלה1[[#This Row],[עמודה53]]&gt;2000,"Yes","No")</f>
        <v>No</v>
      </c>
      <c r="N453" s="28">
        <v>49</v>
      </c>
      <c r="O453" s="28">
        <f>AVERAGE(טבלה1[[#This Row],[עמודה52]:[עמודה53]])</f>
        <v>29.5</v>
      </c>
      <c r="P453" s="28" t="str">
        <f>IF(טבלה1[[#This Row],[עמודה4]]="&lt; $25 / hr","0$ - $25 / hr",טבלה1[[#This Row],[עמודה4]])</f>
        <v>$25 - $49 / hr</v>
      </c>
      <c r="Q453" s="12" t="str" cm="1">
        <f t="array" ref="Q453">INDEX(_xlfn.TEXTSPLIT(טבלה1[[#This Row],[עמודה55]],"-"),1)</f>
        <v xml:space="preserve">$25 </v>
      </c>
      <c r="R453" s="21" t="str" cm="1">
        <f t="array" ref="R453">INDEX(_xlfn.TEXTSPLIT(INDEX(_xlfn.TEXTSPLIT(טבלה1[[#This Row],[עמודה55]],"-"),2),"/"),1)</f>
        <v xml:space="preserve"> $49 </v>
      </c>
      <c r="S453" s="28">
        <f>AVERAGE(טבלה1[[#This Row],[עמודה59]:[עמודה60]])</f>
        <v>37</v>
      </c>
      <c r="T453" s="31">
        <f>VALUE(SUBSTITUTE(טבלה1[[#This Row],[עמודה56]],"$",""))</f>
        <v>25</v>
      </c>
      <c r="U453" s="31">
        <f>VALUE(SUBSTITUTE(טבלה1[[#This Row],[עמודה57]],"$",""))</f>
        <v>49</v>
      </c>
      <c r="V453" s="31" t="str">
        <f>IF(טבלה1[[#This Row],[עמודה58]]&gt;30,"Yes","No")</f>
        <v>Yes</v>
      </c>
    </row>
    <row r="454" spans="1:22" x14ac:dyDescent="0.15">
      <c r="A454" s="32" t="s">
        <v>1151</v>
      </c>
      <c r="B454" s="33" t="s">
        <v>1152</v>
      </c>
      <c r="C454" s="33" t="s">
        <v>102</v>
      </c>
      <c r="D454" s="44">
        <v>1000</v>
      </c>
      <c r="E454" s="33" t="s">
        <v>9</v>
      </c>
      <c r="F454" s="33" t="s">
        <v>29</v>
      </c>
      <c r="G454" s="36" t="str">
        <f t="shared" si="7"/>
        <v>Low</v>
      </c>
      <c r="H454" s="34">
        <v>0.1</v>
      </c>
      <c r="I454" s="11" t="str" cm="1">
        <f t="array" ref="I454">INDEX(_xlfn.TEXTSPLIT(טבלה1[[#This Row],[עמודה2]],","),1)</f>
        <v>Karachi</v>
      </c>
      <c r="J454" s="12" t="str" cm="1">
        <f t="array" ref="J454">INDEX(_xlfn.TEXTSPLIT(טבלה1[[#This Row],[עמודה2]],","),2)</f>
        <v xml:space="preserve"> Pakistan</v>
      </c>
      <c r="K454" s="37" t="str">
        <f>_xlfn.CONCAT(טבלה1[[#This Row],[AI_Companies]]," ",טבלה1[[#This Row],[עמודה1]])</f>
        <v>RegexDotPvtLtd https://regex.global/</v>
      </c>
      <c r="L454" s="36">
        <v>10</v>
      </c>
      <c r="M454" s="36" t="str">
        <f>IF(טבלה1[[#This Row],[עמודה53]]&gt;2000,"Yes","No")</f>
        <v>No</v>
      </c>
      <c r="N454" s="36">
        <v>49</v>
      </c>
      <c r="O454" s="36">
        <f>AVERAGE(טבלה1[[#This Row],[עמודה52]:[עמודה53]])</f>
        <v>29.5</v>
      </c>
      <c r="P454" s="36" t="str">
        <f>IF(טבלה1[[#This Row],[עמודה4]]="&lt; $25 / hr","0$ - $25 / hr",טבלה1[[#This Row],[עמודה4]])</f>
        <v>$50 - $99 / hr</v>
      </c>
      <c r="Q454" s="12" t="str" cm="1">
        <f t="array" ref="Q454">INDEX(_xlfn.TEXTSPLIT(טבלה1[[#This Row],[עמודה55]],"-"),1)</f>
        <v xml:space="preserve">$50 </v>
      </c>
      <c r="R454" s="21" t="str" cm="1">
        <f t="array" ref="R454">INDEX(_xlfn.TEXTSPLIT(INDEX(_xlfn.TEXTSPLIT(טבלה1[[#This Row],[עמודה55]],"-"),2),"/"),1)</f>
        <v xml:space="preserve"> $99 </v>
      </c>
      <c r="S454" s="36">
        <f>AVERAGE(טבלה1[[#This Row],[עמודה59]:[עמודה60]])</f>
        <v>74.5</v>
      </c>
      <c r="T454" s="38">
        <f>VALUE(SUBSTITUTE(טבלה1[[#This Row],[עמודה56]],"$",""))</f>
        <v>50</v>
      </c>
      <c r="U454" s="38">
        <f>VALUE(SUBSTITUTE(טבלה1[[#This Row],[עמודה57]],"$",""))</f>
        <v>99</v>
      </c>
      <c r="V454" s="38" t="str">
        <f>IF(טבלה1[[#This Row],[עמודה58]]&gt;30,"Yes","No")</f>
        <v>Yes</v>
      </c>
    </row>
    <row r="455" spans="1:22" x14ac:dyDescent="0.15">
      <c r="A455" s="32" t="s">
        <v>1153</v>
      </c>
      <c r="B455" s="39" t="s">
        <v>1154</v>
      </c>
      <c r="C455" s="39" t="s">
        <v>311</v>
      </c>
      <c r="D455" s="40">
        <v>10000</v>
      </c>
      <c r="E455" s="39" t="s">
        <v>21</v>
      </c>
      <c r="F455" s="39" t="s">
        <v>10</v>
      </c>
      <c r="G455" s="36" t="str">
        <f t="shared" si="7"/>
        <v>Low</v>
      </c>
      <c r="H455" s="41">
        <v>0.1</v>
      </c>
      <c r="I455" s="11" t="str" cm="1">
        <f t="array" ref="I455">INDEX(_xlfn.TEXTSPLIT(טבלה1[[#This Row],[עמודה2]],","),1)</f>
        <v>London</v>
      </c>
      <c r="J455" s="12" t="str" cm="1">
        <f t="array" ref="J455">INDEX(_xlfn.TEXTSPLIT(טבלה1[[#This Row],[עמודה2]],","),2)</f>
        <v xml:space="preserve"> United Kingdom</v>
      </c>
      <c r="K455" s="43" t="str">
        <f>_xlfn.CONCAT(טבלה1[[#This Row],[AI_Companies]]," ",טבלה1[[#This Row],[עמודה1]])</f>
        <v>WealaxLTD https://www.wealax.com</v>
      </c>
      <c r="L455" s="28">
        <v>50</v>
      </c>
      <c r="M455" s="28" t="str">
        <f>IF(טבלה1[[#This Row],[עמודה53]]&gt;2000,"Yes","No")</f>
        <v>No</v>
      </c>
      <c r="N455" s="28">
        <v>249</v>
      </c>
      <c r="O455" s="28">
        <f>AVERAGE(טבלה1[[#This Row],[עמודה52]:[עמודה53]])</f>
        <v>29.5</v>
      </c>
      <c r="P455" s="28" t="str">
        <f>IF(טבלה1[[#This Row],[עמודה4]]="&lt; $25 / hr","0$ - $25 / hr",טבלה1[[#This Row],[עמודה4]])</f>
        <v>$50 - $99 / hr</v>
      </c>
      <c r="Q455" s="12" t="str" cm="1">
        <f t="array" ref="Q455">INDEX(_xlfn.TEXTSPLIT(טבלה1[[#This Row],[עמודה55]],"-"),1)</f>
        <v xml:space="preserve">$50 </v>
      </c>
      <c r="R455" s="21" t="str" cm="1">
        <f t="array" ref="R455">INDEX(_xlfn.TEXTSPLIT(INDEX(_xlfn.TEXTSPLIT(טבלה1[[#This Row],[עמודה55]],"-"),2),"/"),1)</f>
        <v xml:space="preserve"> $99 </v>
      </c>
      <c r="S455" s="28">
        <f>AVERAGE(טבלה1[[#This Row],[עמודה59]:[עמודה60]])</f>
        <v>74.5</v>
      </c>
      <c r="T455" s="31">
        <f>VALUE(SUBSTITUTE(טבלה1[[#This Row],[עמודה56]],"$",""))</f>
        <v>50</v>
      </c>
      <c r="U455" s="31">
        <f>VALUE(SUBSTITUTE(טבלה1[[#This Row],[עמודה57]],"$",""))</f>
        <v>99</v>
      </c>
      <c r="V455" s="31" t="str">
        <f>IF(טבלה1[[#This Row],[עמודה58]]&gt;30,"Yes","No")</f>
        <v>Yes</v>
      </c>
    </row>
    <row r="456" spans="1:22" x14ac:dyDescent="0.15">
      <c r="A456" s="32" t="s">
        <v>1155</v>
      </c>
      <c r="B456" s="33" t="s">
        <v>1156</v>
      </c>
      <c r="C456" s="33" t="s">
        <v>955</v>
      </c>
      <c r="D456" s="44">
        <v>10000</v>
      </c>
      <c r="E456" s="33" t="s">
        <v>14</v>
      </c>
      <c r="F456" s="33" t="s">
        <v>29</v>
      </c>
      <c r="G456" s="36" t="str">
        <f t="shared" si="7"/>
        <v>Low</v>
      </c>
      <c r="H456" s="34">
        <v>0.1</v>
      </c>
      <c r="I456" s="11" t="str" cm="1">
        <f t="array" ref="I456">INDEX(_xlfn.TEXTSPLIT(טבלה1[[#This Row],[עמודה2]],","),1)</f>
        <v>Vancouver</v>
      </c>
      <c r="J456" s="12" t="str" cm="1">
        <f t="array" ref="J456">INDEX(_xlfn.TEXTSPLIT(טבלה1[[#This Row],[עמודה2]],","),2)</f>
        <v xml:space="preserve"> Canada</v>
      </c>
      <c r="K456" s="37" t="str">
        <f>_xlfn.CONCAT(טבלה1[[#This Row],[AI_Companies]]," ",טבלה1[[#This Row],[עמודה1]])</f>
        <v>DigitalistNorthAmerica https://www.digitalistgroup.ca/</v>
      </c>
      <c r="L456" s="36">
        <v>10</v>
      </c>
      <c r="M456" s="36" t="str">
        <f>IF(טבלה1[[#This Row],[עמודה53]]&gt;2000,"Yes","No")</f>
        <v>No</v>
      </c>
      <c r="N456" s="36">
        <v>49</v>
      </c>
      <c r="O456" s="36">
        <f>AVERAGE(טבלה1[[#This Row],[עמודה52]:[עמודה53]])</f>
        <v>149.5</v>
      </c>
      <c r="P456" s="36" t="str">
        <f>IF(טבלה1[[#This Row],[עמודה4]]="&lt; $25 / hr","0$ - $25 / hr",טבלה1[[#This Row],[עמודה4]])</f>
        <v>$100 - $149 / hr</v>
      </c>
      <c r="Q456" s="12" t="str" cm="1">
        <f t="array" ref="Q456">INDEX(_xlfn.TEXTSPLIT(טבלה1[[#This Row],[עמודה55]],"-"),1)</f>
        <v xml:space="preserve">$100 </v>
      </c>
      <c r="R456" s="21" t="str" cm="1">
        <f t="array" ref="R456">INDEX(_xlfn.TEXTSPLIT(INDEX(_xlfn.TEXTSPLIT(טבלה1[[#This Row],[עמודה55]],"-"),2),"/"),1)</f>
        <v xml:space="preserve"> $149 </v>
      </c>
      <c r="S456" s="36">
        <f>AVERAGE(טבלה1[[#This Row],[עמודה59]:[עמודה60]])</f>
        <v>124.5</v>
      </c>
      <c r="T456" s="38">
        <f>VALUE(SUBSTITUTE(טבלה1[[#This Row],[עמודה56]],"$",""))</f>
        <v>100</v>
      </c>
      <c r="U456" s="38">
        <f>VALUE(SUBSTITUTE(טבלה1[[#This Row],[עמודה57]],"$",""))</f>
        <v>149</v>
      </c>
      <c r="V456" s="38" t="str">
        <f>IF(טבלה1[[#This Row],[עמודה58]]&gt;30,"Yes","No")</f>
        <v>Yes</v>
      </c>
    </row>
    <row r="457" spans="1:22" x14ac:dyDescent="0.15">
      <c r="A457" s="32" t="s">
        <v>1157</v>
      </c>
      <c r="B457" s="39" t="s">
        <v>1158</v>
      </c>
      <c r="C457" s="39" t="s">
        <v>1159</v>
      </c>
      <c r="D457" s="40">
        <v>5000</v>
      </c>
      <c r="E457" s="39" t="s">
        <v>33</v>
      </c>
      <c r="F457" s="39" t="s">
        <v>29</v>
      </c>
      <c r="G457" s="36" t="str">
        <f t="shared" si="7"/>
        <v>Low</v>
      </c>
      <c r="H457" s="41">
        <v>0.2</v>
      </c>
      <c r="I457" s="11" t="str" cm="1">
        <f t="array" ref="I457">INDEX(_xlfn.TEXTSPLIT(טבלה1[[#This Row],[עמודה2]],","),1)</f>
        <v>Bhopal</v>
      </c>
      <c r="J457" s="12" t="str" cm="1">
        <f t="array" ref="J457">INDEX(_xlfn.TEXTSPLIT(טבלה1[[#This Row],[עמודה2]],","),2)</f>
        <v xml:space="preserve"> India</v>
      </c>
      <c r="K457" s="43" t="str">
        <f>_xlfn.CONCAT(טבלה1[[#This Row],[AI_Companies]]," ",טבלה1[[#This Row],[עמודה1]])</f>
        <v>InMinz https://inminz.com/requirement.php</v>
      </c>
      <c r="L457" s="28">
        <v>10</v>
      </c>
      <c r="M457" s="28" t="str">
        <f>IF(טבלה1[[#This Row],[עמודה53]]&gt;2000,"Yes","No")</f>
        <v>No</v>
      </c>
      <c r="N457" s="28">
        <v>49</v>
      </c>
      <c r="O457" s="28">
        <f>AVERAGE(טבלה1[[#This Row],[עמודה52]:[עמודה53]])</f>
        <v>29.5</v>
      </c>
      <c r="P457" s="28" t="str">
        <f>IF(טבלה1[[#This Row],[עמודה4]]="&lt; $25 / hr","0$ - $25 / hr",טבלה1[[#This Row],[עמודה4]])</f>
        <v>0$ - $25 / hr</v>
      </c>
      <c r="Q457" s="12" t="str" cm="1">
        <f t="array" ref="Q457">INDEX(_xlfn.TEXTSPLIT(טבלה1[[#This Row],[עמודה55]],"-"),1)</f>
        <v xml:space="preserve">0$ </v>
      </c>
      <c r="R457" s="21" t="str" cm="1">
        <f t="array" ref="R457">INDEX(_xlfn.TEXTSPLIT(INDEX(_xlfn.TEXTSPLIT(טבלה1[[#This Row],[עמודה55]],"-"),2),"/"),1)</f>
        <v xml:space="preserve"> $25 </v>
      </c>
      <c r="S457" s="28">
        <f>AVERAGE(טבלה1[[#This Row],[עמודה59]:[עמודה60]])</f>
        <v>12.5</v>
      </c>
      <c r="T457" s="31">
        <f>VALUE(SUBSTITUTE(טבלה1[[#This Row],[עמודה56]],"$",""))</f>
        <v>0</v>
      </c>
      <c r="U457" s="31">
        <f>VALUE(SUBSTITUTE(טבלה1[[#This Row],[עמודה57]],"$",""))</f>
        <v>25</v>
      </c>
      <c r="V457" s="31" t="str">
        <f>IF(טבלה1[[#This Row],[עמודה58]]&gt;30,"Yes","No")</f>
        <v>No</v>
      </c>
    </row>
    <row r="458" spans="1:22" x14ac:dyDescent="0.15">
      <c r="A458" s="32" t="s">
        <v>1160</v>
      </c>
      <c r="B458" s="33" t="s">
        <v>1161</v>
      </c>
      <c r="C458" s="33" t="s">
        <v>1162</v>
      </c>
      <c r="D458" s="44">
        <v>5000</v>
      </c>
      <c r="E458" s="33" t="s">
        <v>33</v>
      </c>
      <c r="F458" s="33" t="s">
        <v>29</v>
      </c>
      <c r="G458" s="36" t="str">
        <f t="shared" si="7"/>
        <v>Low</v>
      </c>
      <c r="H458" s="34">
        <v>0.1</v>
      </c>
      <c r="I458" s="11" t="str" cm="1">
        <f t="array" ref="I458">INDEX(_xlfn.TEXTSPLIT(טבלה1[[#This Row],[עמודה2]],","),1)</f>
        <v>Buenos Aires</v>
      </c>
      <c r="J458" s="12" t="str" cm="1">
        <f t="array" ref="J458">INDEX(_xlfn.TEXTSPLIT(טבלה1[[#This Row],[עמודה2]],","),2)</f>
        <v xml:space="preserve"> Argentina</v>
      </c>
      <c r="K458" s="37" t="str">
        <f>_xlfn.CONCAT(טבלה1[[#This Row],[AI_Companies]]," ",טבלה1[[#This Row],[עמודה1]])</f>
        <v>Lömo https://wearelomo.com/</v>
      </c>
      <c r="L458" s="36">
        <v>10</v>
      </c>
      <c r="M458" s="36" t="str">
        <f>IF(טבלה1[[#This Row],[עמודה53]]&gt;2000,"Yes","No")</f>
        <v>No</v>
      </c>
      <c r="N458" s="36">
        <v>49</v>
      </c>
      <c r="O458" s="36">
        <f>AVERAGE(טבלה1[[#This Row],[עמודה52]:[עמודה53]])</f>
        <v>29.5</v>
      </c>
      <c r="P458" s="36" t="str">
        <f>IF(טבלה1[[#This Row],[עמודה4]]="&lt; $25 / hr","0$ - $25 / hr",טבלה1[[#This Row],[עמודה4]])</f>
        <v>$25 - $49 / hr</v>
      </c>
      <c r="Q458" s="12" t="str" cm="1">
        <f t="array" ref="Q458">INDEX(_xlfn.TEXTSPLIT(טבלה1[[#This Row],[עמודה55]],"-"),1)</f>
        <v xml:space="preserve">$25 </v>
      </c>
      <c r="R458" s="21" t="str" cm="1">
        <f t="array" ref="R458">INDEX(_xlfn.TEXTSPLIT(INDEX(_xlfn.TEXTSPLIT(טבלה1[[#This Row],[עמודה55]],"-"),2),"/"),1)</f>
        <v xml:space="preserve"> $49 </v>
      </c>
      <c r="S458" s="36">
        <f>AVERAGE(טבלה1[[#This Row],[עמודה59]:[עמודה60]])</f>
        <v>37</v>
      </c>
      <c r="T458" s="38">
        <f>VALUE(SUBSTITUTE(טבלה1[[#This Row],[עמודה56]],"$",""))</f>
        <v>25</v>
      </c>
      <c r="U458" s="38">
        <f>VALUE(SUBSTITUTE(טבלה1[[#This Row],[עמודה57]],"$",""))</f>
        <v>49</v>
      </c>
      <c r="V458" s="38" t="str">
        <f>IF(טבלה1[[#This Row],[עמודה58]]&gt;30,"Yes","No")</f>
        <v>Yes</v>
      </c>
    </row>
    <row r="459" spans="1:22" x14ac:dyDescent="0.15">
      <c r="A459" s="32" t="s">
        <v>1163</v>
      </c>
      <c r="B459" s="39" t="s">
        <v>1164</v>
      </c>
      <c r="C459" s="39" t="s">
        <v>1165</v>
      </c>
      <c r="D459" s="40">
        <v>50000</v>
      </c>
      <c r="E459" s="39" t="s">
        <v>9</v>
      </c>
      <c r="F459" s="39" t="s">
        <v>117</v>
      </c>
      <c r="G459" s="36" t="str">
        <f t="shared" si="7"/>
        <v>Low</v>
      </c>
      <c r="H459" s="41">
        <v>0.1</v>
      </c>
      <c r="I459" s="11" t="str" cm="1">
        <f t="array" ref="I459">INDEX(_xlfn.TEXTSPLIT(טבלה1[[#This Row],[עמודה2]],","),1)</f>
        <v>Palsana</v>
      </c>
      <c r="J459" s="12" t="str" cm="1">
        <f t="array" ref="J459">INDEX(_xlfn.TEXTSPLIT(טבלה1[[#This Row],[עמודה2]],","),2)</f>
        <v xml:space="preserve"> India</v>
      </c>
      <c r="K459" s="43" t="str">
        <f>_xlfn.CONCAT(טבלה1[[#This Row],[AI_Companies]]," ",טבלה1[[#This Row],[עמודה1]])</f>
        <v>NSJSoftware http://www.nsjsoftware.com</v>
      </c>
      <c r="L459" s="28">
        <v>2</v>
      </c>
      <c r="M459" s="28" t="str">
        <f>IF(טבלה1[[#This Row],[עמודה53]]&gt;2000,"Yes","No")</f>
        <v>No</v>
      </c>
      <c r="N459" s="28">
        <v>9</v>
      </c>
      <c r="O459" s="28">
        <f>AVERAGE(טבלה1[[#This Row],[עמודה52]:[עמודה53]])</f>
        <v>29.5</v>
      </c>
      <c r="P459" s="28" t="str">
        <f>IF(טבלה1[[#This Row],[עמודה4]]="&lt; $25 / hr","0$ - $25 / hr",טבלה1[[#This Row],[עמודה4]])</f>
        <v>$25 - $49 / hr</v>
      </c>
      <c r="Q459" s="12" t="str" cm="1">
        <f t="array" ref="Q459">INDEX(_xlfn.TEXTSPLIT(טבלה1[[#This Row],[עמודה55]],"-"),1)</f>
        <v xml:space="preserve">$25 </v>
      </c>
      <c r="R459" s="21" t="str" cm="1">
        <f t="array" ref="R459">INDEX(_xlfn.TEXTSPLIT(INDEX(_xlfn.TEXTSPLIT(טבלה1[[#This Row],[עמודה55]],"-"),2),"/"),1)</f>
        <v xml:space="preserve"> $49 </v>
      </c>
      <c r="S459" s="28">
        <f>AVERAGE(טבלה1[[#This Row],[עמודה59]:[עמודה60]])</f>
        <v>37</v>
      </c>
      <c r="T459" s="31">
        <f>VALUE(SUBSTITUTE(טבלה1[[#This Row],[עמודה56]],"$",""))</f>
        <v>25</v>
      </c>
      <c r="U459" s="31">
        <f>VALUE(SUBSTITUTE(טבלה1[[#This Row],[עמודה57]],"$",""))</f>
        <v>49</v>
      </c>
      <c r="V459" s="31" t="str">
        <f>IF(טבלה1[[#This Row],[עמודה58]]&gt;30,"Yes","No")</f>
        <v>Yes</v>
      </c>
    </row>
    <row r="460" spans="1:22" x14ac:dyDescent="0.15">
      <c r="A460" s="32" t="s">
        <v>1166</v>
      </c>
      <c r="B460" s="33" t="s">
        <v>1167</v>
      </c>
      <c r="C460" s="33" t="s">
        <v>185</v>
      </c>
      <c r="D460" s="44">
        <v>5000</v>
      </c>
      <c r="E460" s="33" t="s">
        <v>33</v>
      </c>
      <c r="F460" s="33" t="s">
        <v>29</v>
      </c>
      <c r="G460" s="36" t="str">
        <f t="shared" si="7"/>
        <v>Low</v>
      </c>
      <c r="H460" s="34">
        <v>0.1</v>
      </c>
      <c r="I460" s="11" t="str" cm="1">
        <f t="array" ref="I460">INDEX(_xlfn.TEXTSPLIT(טבלה1[[#This Row],[עמודה2]],","),1)</f>
        <v>Centennial</v>
      </c>
      <c r="J460" s="12" t="str" cm="1">
        <f t="array" ref="J460">INDEX(_xlfn.TEXTSPLIT(טבלה1[[#This Row],[עמודה2]],","),2)</f>
        <v xml:space="preserve"> CO</v>
      </c>
      <c r="K460" s="37" t="str">
        <f>_xlfn.CONCAT(טבלה1[[#This Row],[AI_Companies]]," ",טבלה1[[#This Row],[עמודה1]])</f>
        <v>Stratorsoft http://www.stratorsoft.com</v>
      </c>
      <c r="L460" s="36">
        <v>10</v>
      </c>
      <c r="M460" s="36" t="str">
        <f>IF(טבלה1[[#This Row],[עמודה53]]&gt;2000,"Yes","No")</f>
        <v>No</v>
      </c>
      <c r="N460" s="36">
        <v>49</v>
      </c>
      <c r="O460" s="36">
        <f>AVERAGE(טבלה1[[#This Row],[עמודה52]:[עמודה53]])</f>
        <v>5.5</v>
      </c>
      <c r="P460" s="36" t="str">
        <f>IF(טבלה1[[#This Row],[עמודה4]]="&lt; $25 / hr","0$ - $25 / hr",טבלה1[[#This Row],[עמודה4]])</f>
        <v>$50 - $99 / hr</v>
      </c>
      <c r="Q460" s="12" t="str" cm="1">
        <f t="array" ref="Q460">INDEX(_xlfn.TEXTSPLIT(טבלה1[[#This Row],[עמודה55]],"-"),1)</f>
        <v xml:space="preserve">$50 </v>
      </c>
      <c r="R460" s="21" t="str" cm="1">
        <f t="array" ref="R460">INDEX(_xlfn.TEXTSPLIT(INDEX(_xlfn.TEXTSPLIT(טבלה1[[#This Row],[עמודה55]],"-"),2),"/"),1)</f>
        <v xml:space="preserve"> $99 </v>
      </c>
      <c r="S460" s="36">
        <f>AVERAGE(טבלה1[[#This Row],[עמודה59]:[עמודה60]])</f>
        <v>74.5</v>
      </c>
      <c r="T460" s="38">
        <f>VALUE(SUBSTITUTE(טבלה1[[#This Row],[עמודה56]],"$",""))</f>
        <v>50</v>
      </c>
      <c r="U460" s="38">
        <f>VALUE(SUBSTITUTE(טבלה1[[#This Row],[עמודה57]],"$",""))</f>
        <v>99</v>
      </c>
      <c r="V460" s="38" t="str">
        <f>IF(טבלה1[[#This Row],[עמודה58]]&gt;30,"Yes","No")</f>
        <v>Yes</v>
      </c>
    </row>
    <row r="461" spans="1:22" x14ac:dyDescent="0.15">
      <c r="A461" s="32" t="s">
        <v>1168</v>
      </c>
      <c r="B461" s="39" t="s">
        <v>1169</v>
      </c>
      <c r="C461" s="39" t="s">
        <v>1170</v>
      </c>
      <c r="D461" s="40">
        <v>5000</v>
      </c>
      <c r="E461" s="39" t="s">
        <v>33</v>
      </c>
      <c r="F461" s="39" t="s">
        <v>117</v>
      </c>
      <c r="G461" s="36" t="str">
        <f t="shared" si="7"/>
        <v>Low</v>
      </c>
      <c r="H461" s="41">
        <v>0.1</v>
      </c>
      <c r="I461" s="11" t="str" cm="1">
        <f t="array" ref="I461">INDEX(_xlfn.TEXTSPLIT(טבלה1[[#This Row],[עמודה2]],","),1)</f>
        <v>Kharkiv</v>
      </c>
      <c r="J461" s="12" t="str" cm="1">
        <f t="array" ref="J461">INDEX(_xlfn.TEXTSPLIT(טבלה1[[#This Row],[עמודה2]],","),2)</f>
        <v xml:space="preserve"> Ukraine</v>
      </c>
      <c r="K461" s="43" t="str">
        <f>_xlfn.CONCAT(טבלה1[[#This Row],[AI_Companies]]," ",טבלה1[[#This Row],[עמודה1]])</f>
        <v>BusinessAutomaticsJSC http://ba-devlab.com</v>
      </c>
      <c r="L461" s="28">
        <v>2</v>
      </c>
      <c r="M461" s="28" t="str">
        <f>IF(טבלה1[[#This Row],[עמודה53]]&gt;2000,"Yes","No")</f>
        <v>No</v>
      </c>
      <c r="N461" s="28">
        <v>9</v>
      </c>
      <c r="O461" s="28">
        <f>AVERAGE(טבלה1[[#This Row],[עמודה52]:[עמודה53]])</f>
        <v>29.5</v>
      </c>
      <c r="P461" s="28" t="str">
        <f>IF(טבלה1[[#This Row],[עמודה4]]="&lt; $25 / hr","0$ - $25 / hr",טבלה1[[#This Row],[עמודה4]])</f>
        <v>$25 - $49 / hr</v>
      </c>
      <c r="Q461" s="12" t="str" cm="1">
        <f t="array" ref="Q461">INDEX(_xlfn.TEXTSPLIT(טבלה1[[#This Row],[עמודה55]],"-"),1)</f>
        <v xml:space="preserve">$25 </v>
      </c>
      <c r="R461" s="21" t="str" cm="1">
        <f t="array" ref="R461">INDEX(_xlfn.TEXTSPLIT(INDEX(_xlfn.TEXTSPLIT(טבלה1[[#This Row],[עמודה55]],"-"),2),"/"),1)</f>
        <v xml:space="preserve"> $49 </v>
      </c>
      <c r="S461" s="28">
        <f>AVERAGE(טבלה1[[#This Row],[עמודה59]:[עמודה60]])</f>
        <v>37</v>
      </c>
      <c r="T461" s="31">
        <f>VALUE(SUBSTITUTE(טבלה1[[#This Row],[עמודה56]],"$",""))</f>
        <v>25</v>
      </c>
      <c r="U461" s="31">
        <f>VALUE(SUBSTITUTE(טבלה1[[#This Row],[עמודה57]],"$",""))</f>
        <v>49</v>
      </c>
      <c r="V461" s="31" t="str">
        <f>IF(טבלה1[[#This Row],[עמודה58]]&gt;30,"Yes","No")</f>
        <v>Yes</v>
      </c>
    </row>
    <row r="462" spans="1:22" x14ac:dyDescent="0.15">
      <c r="A462" s="32" t="s">
        <v>1171</v>
      </c>
      <c r="B462" s="33" t="s">
        <v>1172</v>
      </c>
      <c r="C462" s="33" t="s">
        <v>28</v>
      </c>
      <c r="D462" s="44">
        <v>10000</v>
      </c>
      <c r="E462" s="33" t="s">
        <v>9</v>
      </c>
      <c r="F462" s="33" t="s">
        <v>117</v>
      </c>
      <c r="G462" s="36" t="str">
        <f t="shared" si="7"/>
        <v>Low</v>
      </c>
      <c r="H462" s="34">
        <v>0.1</v>
      </c>
      <c r="I462" s="11" t="str" cm="1">
        <f t="array" ref="I462">INDEX(_xlfn.TEXTSPLIT(טבלה1[[#This Row],[עמודה2]],","),1)</f>
        <v>Udaipur</v>
      </c>
      <c r="J462" s="12" t="str" cm="1">
        <f t="array" ref="J462">INDEX(_xlfn.TEXTSPLIT(טבלה1[[#This Row],[עמודה2]],","),2)</f>
        <v xml:space="preserve"> India</v>
      </c>
      <c r="K462" s="37" t="str">
        <f>_xlfn.CONCAT(טבלה1[[#This Row],[AI_Companies]]," ",טבלה1[[#This Row],[עמודה1]])</f>
        <v>TheStraightUpTechnologies https://www.thestraightuptech.com</v>
      </c>
      <c r="L462" s="36">
        <v>2</v>
      </c>
      <c r="M462" s="36" t="str">
        <f>IF(טבלה1[[#This Row],[עמודה53]]&gt;2000,"Yes","No")</f>
        <v>No</v>
      </c>
      <c r="N462" s="36">
        <v>9</v>
      </c>
      <c r="O462" s="36">
        <f>AVERAGE(טבלה1[[#This Row],[עמודה52]:[עמודה53]])</f>
        <v>5.5</v>
      </c>
      <c r="P462" s="36" t="str">
        <f>IF(טבלה1[[#This Row],[עמודה4]]="&lt; $25 / hr","0$ - $25 / hr",טבלה1[[#This Row],[עמודה4]])</f>
        <v>$25 - $49 / hr</v>
      </c>
      <c r="Q462" s="12" t="str" cm="1">
        <f t="array" ref="Q462">INDEX(_xlfn.TEXTSPLIT(טבלה1[[#This Row],[עמודה55]],"-"),1)</f>
        <v xml:space="preserve">$25 </v>
      </c>
      <c r="R462" s="21" t="str" cm="1">
        <f t="array" ref="R462">INDEX(_xlfn.TEXTSPLIT(INDEX(_xlfn.TEXTSPLIT(טבלה1[[#This Row],[עמודה55]],"-"),2),"/"),1)</f>
        <v xml:space="preserve"> $49 </v>
      </c>
      <c r="S462" s="36">
        <f>AVERAGE(טבלה1[[#This Row],[עמודה59]:[עמודה60]])</f>
        <v>37</v>
      </c>
      <c r="T462" s="38">
        <f>VALUE(SUBSTITUTE(טבלה1[[#This Row],[עמודה56]],"$",""))</f>
        <v>25</v>
      </c>
      <c r="U462" s="38">
        <f>VALUE(SUBSTITUTE(טבלה1[[#This Row],[עמודה57]],"$",""))</f>
        <v>49</v>
      </c>
      <c r="V462" s="38" t="str">
        <f>IF(טבלה1[[#This Row],[עמודה58]]&gt;30,"Yes","No")</f>
        <v>Yes</v>
      </c>
    </row>
    <row r="463" spans="1:22" x14ac:dyDescent="0.15">
      <c r="A463" s="32" t="s">
        <v>1173</v>
      </c>
      <c r="B463" s="39" t="s">
        <v>1174</v>
      </c>
      <c r="C463" s="39" t="s">
        <v>308</v>
      </c>
      <c r="D463" s="40">
        <v>1000</v>
      </c>
      <c r="E463" s="39" t="s">
        <v>33</v>
      </c>
      <c r="F463" s="39" t="s">
        <v>117</v>
      </c>
      <c r="G463" s="36" t="str">
        <f t="shared" si="7"/>
        <v>Low</v>
      </c>
      <c r="H463" s="41">
        <v>0.22</v>
      </c>
      <c r="I463" s="11" t="str" cm="1">
        <f t="array" ref="I463">INDEX(_xlfn.TEXTSPLIT(טבלה1[[#This Row],[עמודה2]],","),1)</f>
        <v>Warszawa</v>
      </c>
      <c r="J463" s="12" t="str" cm="1">
        <f t="array" ref="J463">INDEX(_xlfn.TEXTSPLIT(טבלה1[[#This Row],[עמודה2]],","),2)</f>
        <v xml:space="preserve"> Poland</v>
      </c>
      <c r="K463" s="43" t="str">
        <f>_xlfn.CONCAT(טבלה1[[#This Row],[AI_Companies]]," ",טבלה1[[#This Row],[עמודה1]])</f>
        <v>Nebulic https://nebulic.com</v>
      </c>
      <c r="L463" s="28">
        <v>2</v>
      </c>
      <c r="M463" s="28" t="str">
        <f>IF(טבלה1[[#This Row],[עמודה53]]&gt;2000,"Yes","No")</f>
        <v>No</v>
      </c>
      <c r="N463" s="28">
        <v>9</v>
      </c>
      <c r="O463" s="28">
        <f>AVERAGE(טבלה1[[#This Row],[עמודה52]:[עמודה53]])</f>
        <v>5.5</v>
      </c>
      <c r="P463" s="28" t="str">
        <f>IF(טבלה1[[#This Row],[עמודה4]]="&lt; $25 / hr","0$ - $25 / hr",טבלה1[[#This Row],[עמודה4]])</f>
        <v>$50 - $99 / hr</v>
      </c>
      <c r="Q463" s="12" t="str" cm="1">
        <f t="array" ref="Q463">INDEX(_xlfn.TEXTSPLIT(טבלה1[[#This Row],[עמודה55]],"-"),1)</f>
        <v xml:space="preserve">$50 </v>
      </c>
      <c r="R463" s="21" t="str" cm="1">
        <f t="array" ref="R463">INDEX(_xlfn.TEXTSPLIT(INDEX(_xlfn.TEXTSPLIT(טבלה1[[#This Row],[עמודה55]],"-"),2),"/"),1)</f>
        <v xml:space="preserve"> $99 </v>
      </c>
      <c r="S463" s="28">
        <f>AVERAGE(טבלה1[[#This Row],[עמודה59]:[עמודה60]])</f>
        <v>74.5</v>
      </c>
      <c r="T463" s="31">
        <f>VALUE(SUBSTITUTE(טבלה1[[#This Row],[עמודה56]],"$",""))</f>
        <v>50</v>
      </c>
      <c r="U463" s="31">
        <f>VALUE(SUBSTITUTE(טבלה1[[#This Row],[עמודה57]],"$",""))</f>
        <v>99</v>
      </c>
      <c r="V463" s="31" t="str">
        <f>IF(טבלה1[[#This Row],[עמודה58]]&gt;30,"Yes","No")</f>
        <v>Yes</v>
      </c>
    </row>
    <row r="464" spans="1:22" x14ac:dyDescent="0.15">
      <c r="A464" s="32" t="s">
        <v>1175</v>
      </c>
      <c r="B464" s="33" t="s">
        <v>1176</v>
      </c>
      <c r="C464" s="33" t="s">
        <v>308</v>
      </c>
      <c r="D464" s="44">
        <v>1000</v>
      </c>
      <c r="E464" s="33" t="s">
        <v>14</v>
      </c>
      <c r="F464" s="33" t="s">
        <v>10</v>
      </c>
      <c r="G464" s="36" t="str">
        <f t="shared" si="7"/>
        <v>Low</v>
      </c>
      <c r="H464" s="34">
        <v>0.1</v>
      </c>
      <c r="I464" s="11" t="str" cm="1">
        <f t="array" ref="I464">INDEX(_xlfn.TEXTSPLIT(טבלה1[[#This Row],[עמודה2]],","),1)</f>
        <v>Noida</v>
      </c>
      <c r="J464" s="12" t="str" cm="1">
        <f t="array" ref="J464">INDEX(_xlfn.TEXTSPLIT(טבלה1[[#This Row],[עמודה2]],","),2)</f>
        <v xml:space="preserve"> India</v>
      </c>
      <c r="K464" s="37" t="str">
        <f>_xlfn.CONCAT(טבלה1[[#This Row],[AI_Companies]]," ",טבלה1[[#This Row],[עמודה1]])</f>
        <v>Project42Labs https://www.project42labs.com/</v>
      </c>
      <c r="L464" s="36">
        <v>50</v>
      </c>
      <c r="M464" s="36" t="str">
        <f>IF(טבלה1[[#This Row],[עמודה53]]&gt;2000,"Yes","No")</f>
        <v>No</v>
      </c>
      <c r="N464" s="36">
        <v>249</v>
      </c>
      <c r="O464" s="36">
        <f>AVERAGE(טבלה1[[#This Row],[עמודה52]:[עמודה53]])</f>
        <v>5.5</v>
      </c>
      <c r="P464" s="36" t="str">
        <f>IF(טבלה1[[#This Row],[עמודה4]]="&lt; $25 / hr","0$ - $25 / hr",טבלה1[[#This Row],[עמודה4]])</f>
        <v>$25 - $49 / hr</v>
      </c>
      <c r="Q464" s="12" t="str" cm="1">
        <f t="array" ref="Q464">INDEX(_xlfn.TEXTSPLIT(טבלה1[[#This Row],[עמודה55]],"-"),1)</f>
        <v xml:space="preserve">$25 </v>
      </c>
      <c r="R464" s="21" t="str" cm="1">
        <f t="array" ref="R464">INDEX(_xlfn.TEXTSPLIT(INDEX(_xlfn.TEXTSPLIT(טבלה1[[#This Row],[עמודה55]],"-"),2),"/"),1)</f>
        <v xml:space="preserve"> $49 </v>
      </c>
      <c r="S464" s="36">
        <f>AVERAGE(טבלה1[[#This Row],[עמודה59]:[עמודה60]])</f>
        <v>37</v>
      </c>
      <c r="T464" s="38">
        <f>VALUE(SUBSTITUTE(טבלה1[[#This Row],[עמודה56]],"$",""))</f>
        <v>25</v>
      </c>
      <c r="U464" s="38">
        <f>VALUE(SUBSTITUTE(טבלה1[[#This Row],[עמודה57]],"$",""))</f>
        <v>49</v>
      </c>
      <c r="V464" s="38" t="str">
        <f>IF(טבלה1[[#This Row],[עמודה58]]&gt;30,"Yes","No")</f>
        <v>Yes</v>
      </c>
    </row>
    <row r="465" spans="1:22" x14ac:dyDescent="0.15">
      <c r="A465" s="32" t="s">
        <v>1177</v>
      </c>
      <c r="B465" s="39" t="s">
        <v>1178</v>
      </c>
      <c r="C465" s="39" t="s">
        <v>1179</v>
      </c>
      <c r="D465" s="39" t="s">
        <v>4</v>
      </c>
      <c r="E465" s="39" t="s">
        <v>33</v>
      </c>
      <c r="F465" s="39" t="s">
        <v>29</v>
      </c>
      <c r="G465" s="36" t="str">
        <f t="shared" si="7"/>
        <v>Low</v>
      </c>
      <c r="H465" s="41">
        <v>0.15</v>
      </c>
      <c r="I465" s="11" t="str" cm="1">
        <f t="array" ref="I465">INDEX(_xlfn.TEXTSPLIT(טבלה1[[#This Row],[עמודה2]],","),1)</f>
        <v>Noida</v>
      </c>
      <c r="J465" s="12" t="str" cm="1">
        <f t="array" ref="J465">INDEX(_xlfn.TEXTSPLIT(טבלה1[[#This Row],[עמודה2]],","),2)</f>
        <v xml:space="preserve"> India</v>
      </c>
      <c r="K465" s="43" t="str">
        <f>_xlfn.CONCAT(טבלה1[[#This Row],[AI_Companies]]," ",טבלה1[[#This Row],[עמודה1]])</f>
        <v>ChawtechSolutionsPvt.Ltd. https://www.chawtechsolutions.com/</v>
      </c>
      <c r="L465" s="28">
        <v>10</v>
      </c>
      <c r="M465" s="28" t="str">
        <f>IF(טבלה1[[#This Row],[עמודה53]]&gt;2000,"Yes","No")</f>
        <v>No</v>
      </c>
      <c r="N465" s="28">
        <v>49</v>
      </c>
      <c r="O465" s="28">
        <f>AVERAGE(טבלה1[[#This Row],[עמודה52]:[עמודה53]])</f>
        <v>149.5</v>
      </c>
      <c r="P465" s="28" t="str">
        <f>IF(טבלה1[[#This Row],[עמודה4]]="&lt; $25 / hr","0$ - $25 / hr",טבלה1[[#This Row],[עמודה4]])</f>
        <v>0$ - $25 / hr</v>
      </c>
      <c r="Q465" s="12" t="str" cm="1">
        <f t="array" ref="Q465">INDEX(_xlfn.TEXTSPLIT(טבלה1[[#This Row],[עמודה55]],"-"),1)</f>
        <v xml:space="preserve">0$ </v>
      </c>
      <c r="R465" s="21" t="str" cm="1">
        <f t="array" ref="R465">INDEX(_xlfn.TEXTSPLIT(INDEX(_xlfn.TEXTSPLIT(טבלה1[[#This Row],[עמודה55]],"-"),2),"/"),1)</f>
        <v xml:space="preserve"> $25 </v>
      </c>
      <c r="S465" s="28">
        <f>AVERAGE(טבלה1[[#This Row],[עמודה59]:[עמודה60]])</f>
        <v>12.5</v>
      </c>
      <c r="T465" s="31">
        <f>VALUE(SUBSTITUTE(טבלה1[[#This Row],[עמודה56]],"$",""))</f>
        <v>0</v>
      </c>
      <c r="U465" s="31">
        <f>VALUE(SUBSTITUTE(טבלה1[[#This Row],[עמודה57]],"$",""))</f>
        <v>25</v>
      </c>
      <c r="V465" s="31" t="str">
        <f>IF(טבלה1[[#This Row],[עמודה58]]&gt;30,"Yes","No")</f>
        <v>No</v>
      </c>
    </row>
    <row r="466" spans="1:22" x14ac:dyDescent="0.15">
      <c r="A466" s="32" t="s">
        <v>1180</v>
      </c>
      <c r="B466" s="33" t="s">
        <v>1181</v>
      </c>
      <c r="C466" s="33" t="s">
        <v>190</v>
      </c>
      <c r="D466" s="44">
        <v>5000</v>
      </c>
      <c r="E466" s="33" t="s">
        <v>63</v>
      </c>
      <c r="F466" s="33" t="s">
        <v>117</v>
      </c>
      <c r="G466" s="36" t="str">
        <f t="shared" si="7"/>
        <v>Low</v>
      </c>
      <c r="H466" s="34">
        <v>0.1</v>
      </c>
      <c r="I466" s="11" t="str" cm="1">
        <f t="array" ref="I466">INDEX(_xlfn.TEXTSPLIT(טבלה1[[#This Row],[עמודה2]],","),1)</f>
        <v>Bogotá</v>
      </c>
      <c r="J466" s="12" t="str" cm="1">
        <f t="array" ref="J466">INDEX(_xlfn.TEXTSPLIT(טבלה1[[#This Row],[עמודה2]],","),2)</f>
        <v xml:space="preserve"> Colombia</v>
      </c>
      <c r="K466" s="37" t="str">
        <f>_xlfn.CONCAT(טבלה1[[#This Row],[AI_Companies]]," ",טבלה1[[#This Row],[עמודה1]])</f>
        <v>TekbeesInc https://www.tekbees.com/</v>
      </c>
      <c r="L466" s="36">
        <v>2</v>
      </c>
      <c r="M466" s="36" t="str">
        <f>IF(טבלה1[[#This Row],[עמודה53]]&gt;2000,"Yes","No")</f>
        <v>No</v>
      </c>
      <c r="N466" s="36">
        <v>9</v>
      </c>
      <c r="O466" s="36">
        <f>AVERAGE(טבלה1[[#This Row],[עמודה52]:[עמודה53]])</f>
        <v>29.5</v>
      </c>
      <c r="P466" s="36" t="str">
        <f>IF(טבלה1[[#This Row],[עמודה4]]="&lt; $25 / hr","0$ - $25 / hr",טבלה1[[#This Row],[עמודה4]])</f>
        <v>$25 - $49 / hr</v>
      </c>
      <c r="Q466" s="12" t="str" cm="1">
        <f t="array" ref="Q466">INDEX(_xlfn.TEXTSPLIT(טבלה1[[#This Row],[עמודה55]],"-"),1)</f>
        <v xml:space="preserve">$25 </v>
      </c>
      <c r="R466" s="21" t="str" cm="1">
        <f t="array" ref="R466">INDEX(_xlfn.TEXTSPLIT(INDEX(_xlfn.TEXTSPLIT(טבלה1[[#This Row],[עמודה55]],"-"),2),"/"),1)</f>
        <v xml:space="preserve"> $49 </v>
      </c>
      <c r="S466" s="36">
        <f>AVERAGE(טבלה1[[#This Row],[עמודה59]:[עמודה60]])</f>
        <v>37</v>
      </c>
      <c r="T466" s="38">
        <f>VALUE(SUBSTITUTE(טבלה1[[#This Row],[עמודה56]],"$",""))</f>
        <v>25</v>
      </c>
      <c r="U466" s="38">
        <f>VALUE(SUBSTITUTE(טבלה1[[#This Row],[עמודה57]],"$",""))</f>
        <v>49</v>
      </c>
      <c r="V466" s="38" t="str">
        <f>IF(טבלה1[[#This Row],[עמודה58]]&gt;30,"Yes","No")</f>
        <v>Yes</v>
      </c>
    </row>
    <row r="467" spans="1:22" x14ac:dyDescent="0.15">
      <c r="A467" s="32" t="s">
        <v>1182</v>
      </c>
      <c r="B467" s="39" t="s">
        <v>1183</v>
      </c>
      <c r="C467" s="39" t="s">
        <v>292</v>
      </c>
      <c r="D467" s="40">
        <v>1000</v>
      </c>
      <c r="E467" s="39" t="s">
        <v>33</v>
      </c>
      <c r="F467" s="39" t="s">
        <v>117</v>
      </c>
      <c r="G467" s="36" t="str">
        <f t="shared" si="7"/>
        <v>Low</v>
      </c>
      <c r="H467" s="41">
        <v>0.1</v>
      </c>
      <c r="I467" s="11" t="str" cm="1">
        <f t="array" ref="I467">INDEX(_xlfn.TEXTSPLIT(טבלה1[[#This Row],[עמודה2]],","),1)</f>
        <v>Nashville</v>
      </c>
      <c r="J467" s="12" t="str" cm="1">
        <f t="array" ref="J467">INDEX(_xlfn.TEXTSPLIT(טבלה1[[#This Row],[עמודה2]],","),2)</f>
        <v xml:space="preserve"> TN</v>
      </c>
      <c r="K467" s="43" t="str">
        <f>_xlfn.CONCAT(טבלה1[[#This Row],[AI_Companies]]," ",טבלה1[[#This Row],[עמודה1]])</f>
        <v>Levogy https://levogy.com</v>
      </c>
      <c r="L467" s="28">
        <v>2</v>
      </c>
      <c r="M467" s="28" t="str">
        <f>IF(טבלה1[[#This Row],[עמודה53]]&gt;2000,"Yes","No")</f>
        <v>No</v>
      </c>
      <c r="N467" s="28">
        <v>9</v>
      </c>
      <c r="O467" s="28">
        <f>AVERAGE(טבלה1[[#This Row],[עמודה52]:[עמודה53]])</f>
        <v>5.5</v>
      </c>
      <c r="P467" s="28" t="str">
        <f>IF(טבלה1[[#This Row],[עמודה4]]="&lt; $25 / hr","0$ - $25 / hr",טבלה1[[#This Row],[עמודה4]])</f>
        <v>$150 - $199 / hr</v>
      </c>
      <c r="Q467" s="12" t="str" cm="1">
        <f t="array" ref="Q467">INDEX(_xlfn.TEXTSPLIT(טבלה1[[#This Row],[עמודה55]],"-"),1)</f>
        <v xml:space="preserve">$150 </v>
      </c>
      <c r="R467" s="21" t="str" cm="1">
        <f t="array" ref="R467">INDEX(_xlfn.TEXTSPLIT(INDEX(_xlfn.TEXTSPLIT(טבלה1[[#This Row],[עמודה55]],"-"),2),"/"),1)</f>
        <v xml:space="preserve"> $199 </v>
      </c>
      <c r="S467" s="28">
        <f>AVERAGE(טבלה1[[#This Row],[עמודה59]:[עמודה60]])</f>
        <v>174.5</v>
      </c>
      <c r="T467" s="31">
        <f>VALUE(SUBSTITUTE(טבלה1[[#This Row],[עמודה56]],"$",""))</f>
        <v>150</v>
      </c>
      <c r="U467" s="31">
        <f>VALUE(SUBSTITUTE(טבלה1[[#This Row],[עמודה57]],"$",""))</f>
        <v>199</v>
      </c>
      <c r="V467" s="31" t="str">
        <f>IF(טבלה1[[#This Row],[עמודה58]]&gt;30,"Yes","No")</f>
        <v>Yes</v>
      </c>
    </row>
    <row r="468" spans="1:22" x14ac:dyDescent="0.15">
      <c r="A468" s="32" t="s">
        <v>1184</v>
      </c>
      <c r="B468" s="33" t="s">
        <v>1185</v>
      </c>
      <c r="C468" s="33" t="s">
        <v>1186</v>
      </c>
      <c r="D468" s="44">
        <v>5000</v>
      </c>
      <c r="E468" s="33" t="s">
        <v>14</v>
      </c>
      <c r="F468" s="33" t="s">
        <v>10</v>
      </c>
      <c r="G468" s="36" t="str">
        <f t="shared" si="7"/>
        <v>Low</v>
      </c>
      <c r="H468" s="34">
        <v>0.1</v>
      </c>
      <c r="I468" s="11" t="str" cm="1">
        <f t="array" ref="I468">INDEX(_xlfn.TEXTSPLIT(טבלה1[[#This Row],[עמודה2]],","),1)</f>
        <v>Kochi</v>
      </c>
      <c r="J468" s="12" t="str" cm="1">
        <f t="array" ref="J468">INDEX(_xlfn.TEXTSPLIT(טבלה1[[#This Row],[עמודה2]],","),2)</f>
        <v xml:space="preserve"> India</v>
      </c>
      <c r="K468" s="37" t="str">
        <f>_xlfn.CONCAT(טבלה1[[#This Row],[AI_Companies]]," ",טבלה1[[#This Row],[עמודה1]])</f>
        <v>RIGHTVOWSTECHNOLOGIES https://rightvowstech.com</v>
      </c>
      <c r="L468" s="36">
        <v>50</v>
      </c>
      <c r="M468" s="36" t="str">
        <f>IF(טבלה1[[#This Row],[עמודה53]]&gt;2000,"Yes","No")</f>
        <v>No</v>
      </c>
      <c r="N468" s="36">
        <v>249</v>
      </c>
      <c r="O468" s="36">
        <f>AVERAGE(טבלה1[[#This Row],[עמודה52]:[עמודה53]])</f>
        <v>5.5</v>
      </c>
      <c r="P468" s="36" t="str">
        <f>IF(טבלה1[[#This Row],[עמודה4]]="&lt; $25 / hr","0$ - $25 / hr",טבלה1[[#This Row],[עמודה4]])</f>
        <v>$25 - $49 / hr</v>
      </c>
      <c r="Q468" s="12" t="str" cm="1">
        <f t="array" ref="Q468">INDEX(_xlfn.TEXTSPLIT(טבלה1[[#This Row],[עמודה55]],"-"),1)</f>
        <v xml:space="preserve">$25 </v>
      </c>
      <c r="R468" s="21" t="str" cm="1">
        <f t="array" ref="R468">INDEX(_xlfn.TEXTSPLIT(INDEX(_xlfn.TEXTSPLIT(טבלה1[[#This Row],[עמודה55]],"-"),2),"/"),1)</f>
        <v xml:space="preserve"> $49 </v>
      </c>
      <c r="S468" s="36">
        <f>AVERAGE(טבלה1[[#This Row],[עמודה59]:[עמודה60]])</f>
        <v>37</v>
      </c>
      <c r="T468" s="38">
        <f>VALUE(SUBSTITUTE(טבלה1[[#This Row],[עמודה56]],"$",""))</f>
        <v>25</v>
      </c>
      <c r="U468" s="38">
        <f>VALUE(SUBSTITUTE(טבלה1[[#This Row],[עמודה57]],"$",""))</f>
        <v>49</v>
      </c>
      <c r="V468" s="38" t="str">
        <f>IF(טבלה1[[#This Row],[עמודה58]]&gt;30,"Yes","No")</f>
        <v>Yes</v>
      </c>
    </row>
    <row r="469" spans="1:22" x14ac:dyDescent="0.15">
      <c r="A469" s="32" t="s">
        <v>1187</v>
      </c>
      <c r="B469" s="39" t="s">
        <v>1188</v>
      </c>
      <c r="C469" s="39" t="s">
        <v>1068</v>
      </c>
      <c r="D469" s="40">
        <v>5000</v>
      </c>
      <c r="E469" s="39" t="s">
        <v>9</v>
      </c>
      <c r="F469" s="39" t="s">
        <v>117</v>
      </c>
      <c r="G469" s="36" t="str">
        <f t="shared" si="7"/>
        <v>Low</v>
      </c>
      <c r="H469" s="41">
        <v>0.1</v>
      </c>
      <c r="I469" s="11" t="str" cm="1">
        <f t="array" ref="I469">INDEX(_xlfn.TEXTSPLIT(טבלה1[[#This Row],[עמודה2]],","),1)</f>
        <v>Penha de França</v>
      </c>
      <c r="J469" s="12" t="str" cm="1">
        <f t="array" ref="J469">INDEX(_xlfn.TEXTSPLIT(טבלה1[[#This Row],[עמודה2]],","),2)</f>
        <v xml:space="preserve"> India</v>
      </c>
      <c r="K469" s="43" t="str">
        <f>_xlfn.CONCAT(טבלה1[[#This Row],[AI_Companies]]," ",טבלה1[[#This Row],[עמודה1]])</f>
        <v>NineStack https://ninestack.com/</v>
      </c>
      <c r="L469" s="28">
        <v>2</v>
      </c>
      <c r="M469" s="28" t="str">
        <f>IF(טבלה1[[#This Row],[עמודה53]]&gt;2000,"Yes","No")</f>
        <v>No</v>
      </c>
      <c r="N469" s="28">
        <v>9</v>
      </c>
      <c r="O469" s="28">
        <f>AVERAGE(טבלה1[[#This Row],[עמודה52]:[עמודה53]])</f>
        <v>149.5</v>
      </c>
      <c r="P469" s="28" t="str">
        <f>IF(טבלה1[[#This Row],[עמודה4]]="&lt; $25 / hr","0$ - $25 / hr",טבלה1[[#This Row],[עמודה4]])</f>
        <v>0$ - $25 / hr</v>
      </c>
      <c r="Q469" s="12" t="str" cm="1">
        <f t="array" ref="Q469">INDEX(_xlfn.TEXTSPLIT(טבלה1[[#This Row],[עמודה55]],"-"),1)</f>
        <v xml:space="preserve">0$ </v>
      </c>
      <c r="R469" s="21" t="str" cm="1">
        <f t="array" ref="R469">INDEX(_xlfn.TEXTSPLIT(INDEX(_xlfn.TEXTSPLIT(טבלה1[[#This Row],[עמודה55]],"-"),2),"/"),1)</f>
        <v xml:space="preserve"> $25 </v>
      </c>
      <c r="S469" s="28">
        <f>AVERAGE(טבלה1[[#This Row],[עמודה59]:[עמודה60]])</f>
        <v>12.5</v>
      </c>
      <c r="T469" s="31">
        <f>VALUE(SUBSTITUTE(טבלה1[[#This Row],[עמודה56]],"$",""))</f>
        <v>0</v>
      </c>
      <c r="U469" s="31">
        <f>VALUE(SUBSTITUTE(טבלה1[[#This Row],[עמודה57]],"$",""))</f>
        <v>25</v>
      </c>
      <c r="V469" s="31" t="str">
        <f>IF(טבלה1[[#This Row],[עמודה58]]&gt;30,"Yes","No")</f>
        <v>No</v>
      </c>
    </row>
    <row r="470" spans="1:22" x14ac:dyDescent="0.15">
      <c r="A470" s="32" t="s">
        <v>1189</v>
      </c>
      <c r="B470" s="33" t="s">
        <v>1190</v>
      </c>
      <c r="C470" s="33" t="s">
        <v>440</v>
      </c>
      <c r="D470" s="33" t="s">
        <v>4</v>
      </c>
      <c r="E470" s="33" t="s">
        <v>4</v>
      </c>
      <c r="F470" s="33" t="s">
        <v>117</v>
      </c>
      <c r="G470" s="36" t="str">
        <f t="shared" si="7"/>
        <v>Low</v>
      </c>
      <c r="H470" s="34">
        <v>0.1</v>
      </c>
      <c r="I470" s="11" t="str" cm="1">
        <f t="array" ref="I470">INDEX(_xlfn.TEXTSPLIT(טבלה1[[#This Row],[עמודה2]],","),1)</f>
        <v>Gliwice</v>
      </c>
      <c r="J470" s="12" t="str" cm="1">
        <f t="array" ref="J470">INDEX(_xlfn.TEXTSPLIT(טבלה1[[#This Row],[עמודה2]],","),2)</f>
        <v xml:space="preserve"> Poland</v>
      </c>
      <c r="K470" s="37" t="str">
        <f>_xlfn.CONCAT(טבלה1[[#This Row],[AI_Companies]]," ",טבלה1[[#This Row],[עמודה1]])</f>
        <v>DoITSoftware https://www.doitsoftware.pl/en/</v>
      </c>
      <c r="L470" s="36">
        <v>2</v>
      </c>
      <c r="M470" s="36" t="str">
        <f>IF(טבלה1[[#This Row],[עמודה53]]&gt;2000,"Yes","No")</f>
        <v>No</v>
      </c>
      <c r="N470" s="36">
        <v>9</v>
      </c>
      <c r="O470" s="36">
        <f>AVERAGE(טבלה1[[#This Row],[עמודה52]:[עמודה53]])</f>
        <v>5.5</v>
      </c>
      <c r="P470" s="36" t="str">
        <f>IF(טבלה1[[#This Row],[עמודה4]]="&lt; $25 / hr","0$ - $25 / hr",טבלה1[[#This Row],[עמודה4]])</f>
        <v>$50 - $99 / hr</v>
      </c>
      <c r="Q470" s="12" t="str" cm="1">
        <f t="array" ref="Q470">INDEX(_xlfn.TEXTSPLIT(טבלה1[[#This Row],[עמודה55]],"-"),1)</f>
        <v xml:space="preserve">$50 </v>
      </c>
      <c r="R470" s="21" t="str" cm="1">
        <f t="array" ref="R470">INDEX(_xlfn.TEXTSPLIT(INDEX(_xlfn.TEXTSPLIT(טבלה1[[#This Row],[עמודה55]],"-"),2),"/"),1)</f>
        <v xml:space="preserve"> $99 </v>
      </c>
      <c r="S470" s="36">
        <f>AVERAGE(טבלה1[[#This Row],[עמודה59]:[עמודה60]])</f>
        <v>74.5</v>
      </c>
      <c r="T470" s="38">
        <f>VALUE(SUBSTITUTE(טבלה1[[#This Row],[עמודה56]],"$",""))</f>
        <v>50</v>
      </c>
      <c r="U470" s="38">
        <f>VALUE(SUBSTITUTE(טבלה1[[#This Row],[עמודה57]],"$",""))</f>
        <v>99</v>
      </c>
      <c r="V470" s="38" t="str">
        <f>IF(טבלה1[[#This Row],[עמודה58]]&gt;30,"Yes","No")</f>
        <v>Yes</v>
      </c>
    </row>
    <row r="471" spans="1:22" x14ac:dyDescent="0.15">
      <c r="A471" s="32" t="s">
        <v>1191</v>
      </c>
      <c r="B471" s="39" t="s">
        <v>1192</v>
      </c>
      <c r="C471" s="39" t="s">
        <v>1193</v>
      </c>
      <c r="D471" s="40">
        <v>10000</v>
      </c>
      <c r="E471" s="39" t="s">
        <v>9</v>
      </c>
      <c r="F471" s="39" t="s">
        <v>117</v>
      </c>
      <c r="G471" s="36" t="str">
        <f t="shared" si="7"/>
        <v>Low</v>
      </c>
      <c r="H471" s="41">
        <v>0.1</v>
      </c>
      <c r="I471" s="11" t="str" cm="1">
        <f t="array" ref="I471">INDEX(_xlfn.TEXTSPLIT(טבלה1[[#This Row],[עמודה2]],","),1)</f>
        <v>Sarajevo</v>
      </c>
      <c r="J471" s="12" t="str" cm="1">
        <f t="array" ref="J471">INDEX(_xlfn.TEXTSPLIT(טבלה1[[#This Row],[עמודה2]],","),2)</f>
        <v xml:space="preserve"> Bosnia and Herzegovina</v>
      </c>
      <c r="K471" s="43" t="str">
        <f>_xlfn.CONCAT(טבלה1[[#This Row],[AI_Companies]]," ",טבלה1[[#This Row],[עמודה1]])</f>
        <v>Saburly http://saburly.com</v>
      </c>
      <c r="L471" s="28">
        <v>2</v>
      </c>
      <c r="M471" s="28" t="str">
        <f>IF(טבלה1[[#This Row],[עמודה53]]&gt;2000,"Yes","No")</f>
        <v>No</v>
      </c>
      <c r="N471" s="28">
        <v>9</v>
      </c>
      <c r="O471" s="28">
        <f>AVERAGE(טבלה1[[#This Row],[עמודה52]:[עמודה53]])</f>
        <v>5.5</v>
      </c>
      <c r="P471" s="28" t="str">
        <f>IF(טבלה1[[#This Row],[עמודה4]]="&lt; $25 / hr","0$ - $25 / hr",טבלה1[[#This Row],[עמודה4]])</f>
        <v>Undisclosed</v>
      </c>
      <c r="Q471" s="12" t="str" cm="1">
        <f t="array" ref="Q471">INDEX(_xlfn.TEXTSPLIT(טבלה1[[#This Row],[עמודה55]],"-"),1)</f>
        <v>Undisclosed</v>
      </c>
      <c r="R471" s="21" t="e" cm="1">
        <f t="array" ref="R471">INDEX(_xlfn.TEXTSPLIT(INDEX(_xlfn.TEXTSPLIT(טבלה1[[#This Row],[עמודה55]],"-"),2),"/"),1)</f>
        <v>#REF!</v>
      </c>
      <c r="S471" s="28" t="e">
        <f>AVERAGE(טבלה1[[#This Row],[עמודה59]:[עמודה60]])</f>
        <v>#VALUE!</v>
      </c>
      <c r="T471" s="31" t="e">
        <f>VALUE(SUBSTITUTE(טבלה1[[#This Row],[עמודה56]],"$",""))</f>
        <v>#VALUE!</v>
      </c>
      <c r="U471" s="31" t="e">
        <f>VALUE(SUBSTITUTE(טבלה1[[#This Row],[עמודה57]],"$",""))</f>
        <v>#REF!</v>
      </c>
      <c r="V471" s="31" t="e">
        <f>IF(טבלה1[[#This Row],[עמודה58]]&gt;30,"Yes","No")</f>
        <v>#VALUE!</v>
      </c>
    </row>
    <row r="472" spans="1:22" x14ac:dyDescent="0.15">
      <c r="A472" s="32" t="s">
        <v>1194</v>
      </c>
      <c r="B472" s="33" t="s">
        <v>1195</v>
      </c>
      <c r="C472" s="33" t="s">
        <v>464</v>
      </c>
      <c r="D472" s="44">
        <v>5000</v>
      </c>
      <c r="E472" s="33" t="s">
        <v>14</v>
      </c>
      <c r="F472" s="33" t="s">
        <v>560</v>
      </c>
      <c r="G472" s="36" t="str">
        <f t="shared" si="7"/>
        <v>Low</v>
      </c>
      <c r="H472" s="34">
        <v>0.1</v>
      </c>
      <c r="I472" s="11" t="str" cm="1">
        <f t="array" ref="I472">INDEX(_xlfn.TEXTSPLIT(טבלה1[[#This Row],[עמודה2]],","),1)</f>
        <v>Odry</v>
      </c>
      <c r="J472" s="12" t="str" cm="1">
        <f t="array" ref="J472">INDEX(_xlfn.TEXTSPLIT(טבלה1[[#This Row],[עמודה2]],","),2)</f>
        <v xml:space="preserve"> Czech Republic</v>
      </c>
      <c r="K472" s="37" t="str">
        <f>_xlfn.CONCAT(טבלה1[[#This Row],[AI_Companies]]," ",טבלה1[[#This Row],[עמודה1]])</f>
        <v>Bartonova https://bartonova.solutions</v>
      </c>
      <c r="L472" s="36" t="s">
        <v>560</v>
      </c>
      <c r="M472" s="36" t="str">
        <f>IF(טבלה1[[#This Row],[עמודה53]]&gt;2000,"Yes","No")</f>
        <v>No</v>
      </c>
      <c r="N472" s="36"/>
      <c r="O472" s="36">
        <f>AVERAGE(טבלה1[[#This Row],[עמודה52]:[עמודה53]])</f>
        <v>5.5</v>
      </c>
      <c r="P472" s="36" t="str">
        <f>IF(טבלה1[[#This Row],[עמודה4]]="&lt; $25 / hr","0$ - $25 / hr",טבלה1[[#This Row],[עמודה4]])</f>
        <v>$50 - $99 / hr</v>
      </c>
      <c r="Q472" s="12" t="str" cm="1">
        <f t="array" ref="Q472">INDEX(_xlfn.TEXTSPLIT(טבלה1[[#This Row],[עמודה55]],"-"),1)</f>
        <v xml:space="preserve">$50 </v>
      </c>
      <c r="R472" s="21" t="str" cm="1">
        <f t="array" ref="R472">INDEX(_xlfn.TEXTSPLIT(INDEX(_xlfn.TEXTSPLIT(טבלה1[[#This Row],[עמודה55]],"-"),2),"/"),1)</f>
        <v xml:space="preserve"> $99 </v>
      </c>
      <c r="S472" s="36">
        <f>AVERAGE(טבלה1[[#This Row],[עמודה59]:[עמודה60]])</f>
        <v>74.5</v>
      </c>
      <c r="T472" s="38">
        <f>VALUE(SUBSTITUTE(טבלה1[[#This Row],[עמודה56]],"$",""))</f>
        <v>50</v>
      </c>
      <c r="U472" s="38">
        <f>VALUE(SUBSTITUTE(טבלה1[[#This Row],[עמודה57]],"$",""))</f>
        <v>99</v>
      </c>
      <c r="V472" s="38" t="str">
        <f>IF(טבלה1[[#This Row],[עמודה58]]&gt;30,"Yes","No")</f>
        <v>Yes</v>
      </c>
    </row>
    <row r="473" spans="1:22" x14ac:dyDescent="0.15">
      <c r="A473" s="32" t="s">
        <v>1196</v>
      </c>
      <c r="B473" s="39" t="s">
        <v>1197</v>
      </c>
      <c r="C473" s="39" t="s">
        <v>47</v>
      </c>
      <c r="D473" s="40">
        <v>5000</v>
      </c>
      <c r="E473" s="39" t="s">
        <v>33</v>
      </c>
      <c r="F473" s="39" t="s">
        <v>29</v>
      </c>
      <c r="G473" s="36" t="str">
        <f t="shared" si="7"/>
        <v>Low</v>
      </c>
      <c r="H473" s="41">
        <v>0.1</v>
      </c>
      <c r="I473" s="11" t="str" cm="1">
        <f t="array" ref="I473">INDEX(_xlfn.TEXTSPLIT(טבלה1[[#This Row],[עמודה2]],","),1)</f>
        <v>Lahore</v>
      </c>
      <c r="J473" s="12" t="str" cm="1">
        <f t="array" ref="J473">INDEX(_xlfn.TEXTSPLIT(טבלה1[[#This Row],[עמודה2]],","),2)</f>
        <v xml:space="preserve"> Pakistan</v>
      </c>
      <c r="K473" s="43" t="str">
        <f>_xlfn.CONCAT(טבלה1[[#This Row],[AI_Companies]]," ",טבלה1[[#This Row],[עמודה1]])</f>
        <v>CodersRegion http://www.codersregion.com</v>
      </c>
      <c r="L473" s="28">
        <v>10</v>
      </c>
      <c r="M473" s="28" t="str">
        <f>IF(טבלה1[[#This Row],[עמודה53]]&gt;2000,"Yes","No")</f>
        <v>No</v>
      </c>
      <c r="N473" s="28">
        <v>49</v>
      </c>
      <c r="O473" s="28" t="e">
        <f>AVERAGE(טבלה1[[#This Row],[עמודה52]:[עמודה53]])</f>
        <v>#DIV/0!</v>
      </c>
      <c r="P473" s="28" t="str">
        <f>IF(טבלה1[[#This Row],[עמודה4]]="&lt; $25 / hr","0$ - $25 / hr",טבלה1[[#This Row],[עמודה4]])</f>
        <v>0$ - $25 / hr</v>
      </c>
      <c r="Q473" s="12" t="str" cm="1">
        <f t="array" ref="Q473">INDEX(_xlfn.TEXTSPLIT(טבלה1[[#This Row],[עמודה55]],"-"),1)</f>
        <v xml:space="preserve">0$ </v>
      </c>
      <c r="R473" s="21" t="str" cm="1">
        <f t="array" ref="R473">INDEX(_xlfn.TEXTSPLIT(INDEX(_xlfn.TEXTSPLIT(טבלה1[[#This Row],[עמודה55]],"-"),2),"/"),1)</f>
        <v xml:space="preserve"> $25 </v>
      </c>
      <c r="S473" s="28">
        <f>AVERAGE(טבלה1[[#This Row],[עמודה59]:[עמודה60]])</f>
        <v>12.5</v>
      </c>
      <c r="T473" s="31">
        <f>VALUE(SUBSTITUTE(טבלה1[[#This Row],[עמודה56]],"$",""))</f>
        <v>0</v>
      </c>
      <c r="U473" s="31">
        <f>VALUE(SUBSTITUTE(טבלה1[[#This Row],[עמודה57]],"$",""))</f>
        <v>25</v>
      </c>
      <c r="V473" s="31" t="str">
        <f>IF(טבלה1[[#This Row],[עמודה58]]&gt;30,"Yes","No")</f>
        <v>No</v>
      </c>
    </row>
    <row r="474" spans="1:22" x14ac:dyDescent="0.15">
      <c r="A474" s="32" t="s">
        <v>1198</v>
      </c>
      <c r="B474" s="33" t="s">
        <v>1199</v>
      </c>
      <c r="C474" s="33" t="s">
        <v>1008</v>
      </c>
      <c r="D474" s="44">
        <v>1000</v>
      </c>
      <c r="E474" s="33" t="s">
        <v>9</v>
      </c>
      <c r="F474" s="33" t="s">
        <v>29</v>
      </c>
      <c r="G474" s="36" t="str">
        <f t="shared" si="7"/>
        <v>Low</v>
      </c>
      <c r="H474" s="34">
        <v>0.1</v>
      </c>
      <c r="I474" s="11" t="str" cm="1">
        <f t="array" ref="I474">INDEX(_xlfn.TEXTSPLIT(טבלה1[[#This Row],[עמודה2]],","),1)</f>
        <v>Gurugram</v>
      </c>
      <c r="J474" s="12" t="str" cm="1">
        <f t="array" ref="J474">INDEX(_xlfn.TEXTSPLIT(טבלה1[[#This Row],[עמודה2]],","),2)</f>
        <v xml:space="preserve"> India</v>
      </c>
      <c r="K474" s="37" t="str">
        <f>_xlfn.CONCAT(טבלה1[[#This Row],[AI_Companies]]," ",טבלה1[[#This Row],[עמודה1]])</f>
        <v>TechBridgeConsultancyServicesLLP http://www.tech-bridge.biz</v>
      </c>
      <c r="L474" s="36">
        <v>10</v>
      </c>
      <c r="M474" s="36" t="str">
        <f>IF(טבלה1[[#This Row],[עמודה53]]&gt;2000,"Yes","No")</f>
        <v>No</v>
      </c>
      <c r="N474" s="36">
        <v>49</v>
      </c>
      <c r="O474" s="36">
        <f>AVERAGE(טבלה1[[#This Row],[עמודה52]:[עמודה53]])</f>
        <v>29.5</v>
      </c>
      <c r="P474" s="36" t="str">
        <f>IF(טבלה1[[#This Row],[עמודה4]]="&lt; $25 / hr","0$ - $25 / hr",טבלה1[[#This Row],[עמודה4]])</f>
        <v>$25 - $49 / hr</v>
      </c>
      <c r="Q474" s="12" t="str" cm="1">
        <f t="array" ref="Q474">INDEX(_xlfn.TEXTSPLIT(טבלה1[[#This Row],[עמודה55]],"-"),1)</f>
        <v xml:space="preserve">$25 </v>
      </c>
      <c r="R474" s="21" t="str" cm="1">
        <f t="array" ref="R474">INDEX(_xlfn.TEXTSPLIT(INDEX(_xlfn.TEXTSPLIT(טבלה1[[#This Row],[עמודה55]],"-"),2),"/"),1)</f>
        <v xml:space="preserve"> $49 </v>
      </c>
      <c r="S474" s="36">
        <f>AVERAGE(טבלה1[[#This Row],[עמודה59]:[עמודה60]])</f>
        <v>37</v>
      </c>
      <c r="T474" s="38">
        <f>VALUE(SUBSTITUTE(טבלה1[[#This Row],[עמודה56]],"$",""))</f>
        <v>25</v>
      </c>
      <c r="U474" s="38">
        <f>VALUE(SUBSTITUTE(טבלה1[[#This Row],[עמודה57]],"$",""))</f>
        <v>49</v>
      </c>
      <c r="V474" s="38" t="str">
        <f>IF(טבלה1[[#This Row],[עמודה58]]&gt;30,"Yes","No")</f>
        <v>Yes</v>
      </c>
    </row>
    <row r="475" spans="1:22" x14ac:dyDescent="0.15">
      <c r="A475" s="32" t="s">
        <v>1200</v>
      </c>
      <c r="B475" s="39" t="s">
        <v>1201</v>
      </c>
      <c r="C475" s="39" t="s">
        <v>212</v>
      </c>
      <c r="D475" s="40">
        <v>5000</v>
      </c>
      <c r="E475" s="39" t="s">
        <v>33</v>
      </c>
      <c r="F475" s="39" t="s">
        <v>29</v>
      </c>
      <c r="G475" s="36" t="str">
        <f t="shared" si="7"/>
        <v>Low</v>
      </c>
      <c r="H475" s="41">
        <v>0.1</v>
      </c>
      <c r="I475" s="11" t="str" cm="1">
        <f t="array" ref="I475">INDEX(_xlfn.TEXTSPLIT(טבלה1[[#This Row],[עמודה2]],","),1)</f>
        <v>Paris</v>
      </c>
      <c r="J475" s="12" t="str" cm="1">
        <f t="array" ref="J475">INDEX(_xlfn.TEXTSPLIT(טבלה1[[#This Row],[עמודה2]],","),2)</f>
        <v xml:space="preserve"> France</v>
      </c>
      <c r="K475" s="43" t="str">
        <f>_xlfn.CONCAT(טבלה1[[#This Row],[AI_Companies]]," ",טבלה1[[#This Row],[עמודה1]])</f>
        <v>BAPits http://www.bapits.com</v>
      </c>
      <c r="L475" s="28">
        <v>10</v>
      </c>
      <c r="M475" s="28" t="str">
        <f>IF(טבלה1[[#This Row],[עמודה53]]&gt;2000,"Yes","No")</f>
        <v>No</v>
      </c>
      <c r="N475" s="28">
        <v>49</v>
      </c>
      <c r="O475" s="28">
        <f>AVERAGE(טבלה1[[#This Row],[עמודה52]:[עמודה53]])</f>
        <v>29.5</v>
      </c>
      <c r="P475" s="28" t="str">
        <f>IF(טבלה1[[#This Row],[עמודה4]]="&lt; $25 / hr","0$ - $25 / hr",טבלה1[[#This Row],[עמודה4]])</f>
        <v>$50 - $99 / hr</v>
      </c>
      <c r="Q475" s="12" t="str" cm="1">
        <f t="array" ref="Q475">INDEX(_xlfn.TEXTSPLIT(טבלה1[[#This Row],[עמודה55]],"-"),1)</f>
        <v xml:space="preserve">$50 </v>
      </c>
      <c r="R475" s="21" t="str" cm="1">
        <f t="array" ref="R475">INDEX(_xlfn.TEXTSPLIT(INDEX(_xlfn.TEXTSPLIT(טבלה1[[#This Row],[עמודה55]],"-"),2),"/"),1)</f>
        <v xml:space="preserve"> $99 </v>
      </c>
      <c r="S475" s="28">
        <f>AVERAGE(טבלה1[[#This Row],[עמודה59]:[עמודה60]])</f>
        <v>74.5</v>
      </c>
      <c r="T475" s="31">
        <f>VALUE(SUBSTITUTE(טבלה1[[#This Row],[עמודה56]],"$",""))</f>
        <v>50</v>
      </c>
      <c r="U475" s="31">
        <f>VALUE(SUBSTITUTE(טבלה1[[#This Row],[עמודה57]],"$",""))</f>
        <v>99</v>
      </c>
      <c r="V475" s="31" t="str">
        <f>IF(טבלה1[[#This Row],[עמודה58]]&gt;30,"Yes","No")</f>
        <v>Yes</v>
      </c>
    </row>
    <row r="476" spans="1:22" x14ac:dyDescent="0.15">
      <c r="A476" s="32" t="s">
        <v>1202</v>
      </c>
      <c r="B476" s="33" t="s">
        <v>1203</v>
      </c>
      <c r="C476" s="33" t="s">
        <v>1204</v>
      </c>
      <c r="D476" s="44">
        <v>10000</v>
      </c>
      <c r="E476" s="33" t="s">
        <v>33</v>
      </c>
      <c r="F476" s="33" t="s">
        <v>10</v>
      </c>
      <c r="G476" s="36" t="str">
        <f t="shared" si="7"/>
        <v>Low</v>
      </c>
      <c r="H476" s="34">
        <v>0.25</v>
      </c>
      <c r="I476" s="11" t="str" cm="1">
        <f t="array" ref="I476">INDEX(_xlfn.TEXTSPLIT(טבלה1[[#This Row],[עמודה2]],","),1)</f>
        <v>San Francisco</v>
      </c>
      <c r="J476" s="12" t="str" cm="1">
        <f t="array" ref="J476">INDEX(_xlfn.TEXTSPLIT(טבלה1[[#This Row],[עמודה2]],","),2)</f>
        <v xml:space="preserve"> CA</v>
      </c>
      <c r="K476" s="37" t="str">
        <f>_xlfn.CONCAT(טבלה1[[#This Row],[AI_Companies]]," ",טבלה1[[#This Row],[עמודה1]])</f>
        <v>Zuccotech https://zucco.tech</v>
      </c>
      <c r="L476" s="36">
        <v>50</v>
      </c>
      <c r="M476" s="36" t="str">
        <f>IF(טבלה1[[#This Row],[עמודה53]]&gt;2000,"Yes","No")</f>
        <v>No</v>
      </c>
      <c r="N476" s="36">
        <v>249</v>
      </c>
      <c r="O476" s="36">
        <f>AVERAGE(טבלה1[[#This Row],[עמודה52]:[עמודה53]])</f>
        <v>29.5</v>
      </c>
      <c r="P476" s="36" t="str">
        <f>IF(טבלה1[[#This Row],[עמודה4]]="&lt; $25 / hr","0$ - $25 / hr",טבלה1[[#This Row],[עמודה4]])</f>
        <v>$25 - $49 / hr</v>
      </c>
      <c r="Q476" s="12" t="str" cm="1">
        <f t="array" ref="Q476">INDEX(_xlfn.TEXTSPLIT(טבלה1[[#This Row],[עמודה55]],"-"),1)</f>
        <v xml:space="preserve">$25 </v>
      </c>
      <c r="R476" s="21" t="str" cm="1">
        <f t="array" ref="R476">INDEX(_xlfn.TEXTSPLIT(INDEX(_xlfn.TEXTSPLIT(טבלה1[[#This Row],[עמודה55]],"-"),2),"/"),1)</f>
        <v xml:space="preserve"> $49 </v>
      </c>
      <c r="S476" s="36">
        <f>AVERAGE(טבלה1[[#This Row],[עמודה59]:[עמודה60]])</f>
        <v>37</v>
      </c>
      <c r="T476" s="38">
        <f>VALUE(SUBSTITUTE(טבלה1[[#This Row],[עמודה56]],"$",""))</f>
        <v>25</v>
      </c>
      <c r="U476" s="38">
        <f>VALUE(SUBSTITUTE(טבלה1[[#This Row],[עמודה57]],"$",""))</f>
        <v>49</v>
      </c>
      <c r="V476" s="38" t="str">
        <f>IF(טבלה1[[#This Row],[עמודה58]]&gt;30,"Yes","No")</f>
        <v>Yes</v>
      </c>
    </row>
    <row r="477" spans="1:22" x14ac:dyDescent="0.15">
      <c r="A477" s="32" t="s">
        <v>1205</v>
      </c>
      <c r="B477" s="39" t="s">
        <v>1206</v>
      </c>
      <c r="C477" s="39" t="s">
        <v>1207</v>
      </c>
      <c r="D477" s="40">
        <v>1000</v>
      </c>
      <c r="E477" s="39" t="s">
        <v>14</v>
      </c>
      <c r="F477" s="39" t="s">
        <v>10</v>
      </c>
      <c r="G477" s="36" t="str">
        <f t="shared" si="7"/>
        <v>Low</v>
      </c>
      <c r="H477" s="41">
        <v>0.25</v>
      </c>
      <c r="I477" s="11" t="str" cm="1">
        <f t="array" ref="I477">INDEX(_xlfn.TEXTSPLIT(טבלה1[[#This Row],[עמודה2]],","),1)</f>
        <v>Claymont</v>
      </c>
      <c r="J477" s="12" t="str" cm="1">
        <f t="array" ref="J477">INDEX(_xlfn.TEXTSPLIT(טבלה1[[#This Row],[עמודה2]],","),2)</f>
        <v xml:space="preserve"> DE</v>
      </c>
      <c r="K477" s="43" t="str">
        <f>_xlfn.CONCAT(טבלה1[[#This Row],[AI_Companies]]," ",טבלה1[[#This Row],[עמודה1]])</f>
        <v>FrshrTechnologies https://www.frshr.tech/</v>
      </c>
      <c r="L477" s="28">
        <v>50</v>
      </c>
      <c r="M477" s="28" t="str">
        <f>IF(טבלה1[[#This Row],[עמודה53]]&gt;2000,"Yes","No")</f>
        <v>No</v>
      </c>
      <c r="N477" s="28">
        <v>249</v>
      </c>
      <c r="O477" s="28">
        <f>AVERAGE(טבלה1[[#This Row],[עמודה52]:[עמודה53]])</f>
        <v>149.5</v>
      </c>
      <c r="P477" s="28" t="str">
        <f>IF(טבלה1[[#This Row],[עמודה4]]="&lt; $25 / hr","0$ - $25 / hr",טבלה1[[#This Row],[עמודה4]])</f>
        <v>$25 - $49 / hr</v>
      </c>
      <c r="Q477" s="12" t="str" cm="1">
        <f t="array" ref="Q477">INDEX(_xlfn.TEXTSPLIT(טבלה1[[#This Row],[עמודה55]],"-"),1)</f>
        <v xml:space="preserve">$25 </v>
      </c>
      <c r="R477" s="21" t="str" cm="1">
        <f t="array" ref="R477">INDEX(_xlfn.TEXTSPLIT(INDEX(_xlfn.TEXTSPLIT(טבלה1[[#This Row],[עמודה55]],"-"),2),"/"),1)</f>
        <v xml:space="preserve"> $49 </v>
      </c>
      <c r="S477" s="28">
        <f>AVERAGE(טבלה1[[#This Row],[עמודה59]:[עמודה60]])</f>
        <v>37</v>
      </c>
      <c r="T477" s="31">
        <f>VALUE(SUBSTITUTE(טבלה1[[#This Row],[עמודה56]],"$",""))</f>
        <v>25</v>
      </c>
      <c r="U477" s="31">
        <f>VALUE(SUBSTITUTE(טבלה1[[#This Row],[עמודה57]],"$",""))</f>
        <v>49</v>
      </c>
      <c r="V477" s="31" t="str">
        <f>IF(טבלה1[[#This Row],[עמודה58]]&gt;30,"Yes","No")</f>
        <v>Yes</v>
      </c>
    </row>
    <row r="478" spans="1:22" x14ac:dyDescent="0.15">
      <c r="A478" s="32" t="s">
        <v>1208</v>
      </c>
      <c r="B478" s="33" t="s">
        <v>1209</v>
      </c>
      <c r="C478" s="33" t="s">
        <v>453</v>
      </c>
      <c r="D478" s="44">
        <v>250000</v>
      </c>
      <c r="E478" s="33" t="s">
        <v>9</v>
      </c>
      <c r="F478" s="33" t="s">
        <v>5</v>
      </c>
      <c r="G478" s="36" t="str">
        <f t="shared" si="7"/>
        <v>Low</v>
      </c>
      <c r="H478" s="34">
        <v>0.1</v>
      </c>
      <c r="I478" s="11" t="str" cm="1">
        <f t="array" ref="I478">INDEX(_xlfn.TEXTSPLIT(טבלה1[[#This Row],[עמודה2]],","),1)</f>
        <v>Medellín</v>
      </c>
      <c r="J478" s="12" t="str" cm="1">
        <f t="array" ref="J478">INDEX(_xlfn.TEXTSPLIT(טבלה1[[#This Row],[עמודה2]],","),2)</f>
        <v xml:space="preserve"> Colombia</v>
      </c>
      <c r="K478" s="37" t="str">
        <f>_xlfn.CONCAT(טבלה1[[#This Row],[AI_Companies]]," ",טבלה1[[#This Row],[עמודה1]])</f>
        <v>IGERENCIA https://eng.igerencia.com</v>
      </c>
      <c r="L478" s="36">
        <v>250</v>
      </c>
      <c r="M478" s="36" t="str">
        <f>IF(טבלה1[[#This Row],[עמודה53]]&gt;2000,"Yes","No")</f>
        <v>No</v>
      </c>
      <c r="N478" s="36">
        <v>999</v>
      </c>
      <c r="O478" s="36">
        <f>AVERAGE(טבלה1[[#This Row],[עמודה52]:[עמודה53]])</f>
        <v>149.5</v>
      </c>
      <c r="P478" s="36" t="str">
        <f>IF(טבלה1[[#This Row],[עמודה4]]="&lt; $25 / hr","0$ - $25 / hr",טבלה1[[#This Row],[עמודה4]])</f>
        <v>0$ - $25 / hr</v>
      </c>
      <c r="Q478" s="12" t="str" cm="1">
        <f t="array" ref="Q478">INDEX(_xlfn.TEXTSPLIT(טבלה1[[#This Row],[עמודה55]],"-"),1)</f>
        <v xml:space="preserve">0$ </v>
      </c>
      <c r="R478" s="21" t="str" cm="1">
        <f t="array" ref="R478">INDEX(_xlfn.TEXTSPLIT(INDEX(_xlfn.TEXTSPLIT(טבלה1[[#This Row],[עמודה55]],"-"),2),"/"),1)</f>
        <v xml:space="preserve"> $25 </v>
      </c>
      <c r="S478" s="36">
        <f>AVERAGE(טבלה1[[#This Row],[עמודה59]:[עמודה60]])</f>
        <v>12.5</v>
      </c>
      <c r="T478" s="38">
        <f>VALUE(SUBSTITUTE(טבלה1[[#This Row],[עמודה56]],"$",""))</f>
        <v>0</v>
      </c>
      <c r="U478" s="38">
        <f>VALUE(SUBSTITUTE(טבלה1[[#This Row],[עמודה57]],"$",""))</f>
        <v>25</v>
      </c>
      <c r="V478" s="38" t="str">
        <f>IF(טבלה1[[#This Row],[עמודה58]]&gt;30,"Yes","No")</f>
        <v>No</v>
      </c>
    </row>
    <row r="479" spans="1:22" x14ac:dyDescent="0.15">
      <c r="A479" s="32" t="s">
        <v>1210</v>
      </c>
      <c r="B479" s="39" t="s">
        <v>1211</v>
      </c>
      <c r="C479" s="39" t="s">
        <v>1212</v>
      </c>
      <c r="D479" s="40">
        <v>5000</v>
      </c>
      <c r="E479" s="39" t="s">
        <v>9</v>
      </c>
      <c r="F479" s="39" t="s">
        <v>29</v>
      </c>
      <c r="G479" s="36" t="str">
        <f t="shared" si="7"/>
        <v>Low</v>
      </c>
      <c r="H479" s="41">
        <v>0.1</v>
      </c>
      <c r="I479" s="11" t="str" cm="1">
        <f t="array" ref="I479">INDEX(_xlfn.TEXTSPLIT(טבלה1[[#This Row],[עמודה2]],","),1)</f>
        <v>Prague</v>
      </c>
      <c r="J479" s="12" t="str" cm="1">
        <f t="array" ref="J479">INDEX(_xlfn.TEXTSPLIT(טבלה1[[#This Row],[עמודה2]],","),2)</f>
        <v xml:space="preserve"> Czech Republic</v>
      </c>
      <c r="K479" s="43" t="str">
        <f>_xlfn.CONCAT(טבלה1[[#This Row],[AI_Companies]]," ",טבלה1[[#This Row],[עמודה1]])</f>
        <v>Profinit https://profinit.eu/</v>
      </c>
      <c r="L479" s="28">
        <v>10</v>
      </c>
      <c r="M479" s="28" t="str">
        <f>IF(טבלה1[[#This Row],[עמודה53]]&gt;2000,"Yes","No")</f>
        <v>No</v>
      </c>
      <c r="N479" s="28">
        <v>49</v>
      </c>
      <c r="O479" s="28">
        <f>AVERAGE(טבלה1[[#This Row],[עמודה52]:[עמודה53]])</f>
        <v>624.5</v>
      </c>
      <c r="P479" s="28" t="str">
        <f>IF(טבלה1[[#This Row],[עמודה4]]="&lt; $25 / hr","0$ - $25 / hr",טבלה1[[#This Row],[עמודה4]])</f>
        <v>$50 - $99 / hr</v>
      </c>
      <c r="Q479" s="12" t="str" cm="1">
        <f t="array" ref="Q479">INDEX(_xlfn.TEXTSPLIT(טבלה1[[#This Row],[עמודה55]],"-"),1)</f>
        <v xml:space="preserve">$50 </v>
      </c>
      <c r="R479" s="21" t="str" cm="1">
        <f t="array" ref="R479">INDEX(_xlfn.TEXTSPLIT(INDEX(_xlfn.TEXTSPLIT(טבלה1[[#This Row],[עמודה55]],"-"),2),"/"),1)</f>
        <v xml:space="preserve"> $99 </v>
      </c>
      <c r="S479" s="28">
        <f>AVERAGE(טבלה1[[#This Row],[עמודה59]:[עמודה60]])</f>
        <v>74.5</v>
      </c>
      <c r="T479" s="31">
        <f>VALUE(SUBSTITUTE(טבלה1[[#This Row],[עמודה56]],"$",""))</f>
        <v>50</v>
      </c>
      <c r="U479" s="31">
        <f>VALUE(SUBSTITUTE(טבלה1[[#This Row],[עמודה57]],"$",""))</f>
        <v>99</v>
      </c>
      <c r="V479" s="31" t="str">
        <f>IF(טבלה1[[#This Row],[עמודה58]]&gt;30,"Yes","No")</f>
        <v>Yes</v>
      </c>
    </row>
    <row r="480" spans="1:22" x14ac:dyDescent="0.15">
      <c r="A480" s="32" t="s">
        <v>1213</v>
      </c>
      <c r="B480" s="33" t="s">
        <v>1214</v>
      </c>
      <c r="C480" s="33" t="s">
        <v>1000</v>
      </c>
      <c r="D480" s="44">
        <v>10000</v>
      </c>
      <c r="E480" s="33" t="s">
        <v>33</v>
      </c>
      <c r="F480" s="33" t="s">
        <v>117</v>
      </c>
      <c r="G480" s="36" t="str">
        <f t="shared" si="7"/>
        <v>Low</v>
      </c>
      <c r="H480" s="34">
        <v>0.1</v>
      </c>
      <c r="I480" s="11" t="str" cm="1">
        <f t="array" ref="I480">INDEX(_xlfn.TEXTSPLIT(טבלה1[[#This Row],[עמודה2]],","),1)</f>
        <v>Wilmington</v>
      </c>
      <c r="J480" s="12" t="str" cm="1">
        <f t="array" ref="J480">INDEX(_xlfn.TEXTSPLIT(טבלה1[[#This Row],[עמודה2]],","),2)</f>
        <v xml:space="preserve"> DE</v>
      </c>
      <c r="K480" s="37" t="str">
        <f>_xlfn.CONCAT(טבלה1[[#This Row],[AI_Companies]]," ",טבלה1[[#This Row],[עמודה1]])</f>
        <v>AppsWiseTechnologies https://appswise.com</v>
      </c>
      <c r="L480" s="36">
        <v>2</v>
      </c>
      <c r="M480" s="36" t="str">
        <f>IF(טבלה1[[#This Row],[עמודה53]]&gt;2000,"Yes","No")</f>
        <v>No</v>
      </c>
      <c r="N480" s="36">
        <v>9</v>
      </c>
      <c r="O480" s="36">
        <f>AVERAGE(טבלה1[[#This Row],[עמודה52]:[עמודה53]])</f>
        <v>29.5</v>
      </c>
      <c r="P480" s="36" t="str">
        <f>IF(טבלה1[[#This Row],[עמודה4]]="&lt; $25 / hr","0$ - $25 / hr",טבלה1[[#This Row],[עמודה4]])</f>
        <v>$50 - $99 / hr</v>
      </c>
      <c r="Q480" s="12" t="str" cm="1">
        <f t="array" ref="Q480">INDEX(_xlfn.TEXTSPLIT(טבלה1[[#This Row],[עמודה55]],"-"),1)</f>
        <v xml:space="preserve">$50 </v>
      </c>
      <c r="R480" s="21" t="str" cm="1">
        <f t="array" ref="R480">INDEX(_xlfn.TEXTSPLIT(INDEX(_xlfn.TEXTSPLIT(טבלה1[[#This Row],[עמודה55]],"-"),2),"/"),1)</f>
        <v xml:space="preserve"> $99 </v>
      </c>
      <c r="S480" s="36">
        <f>AVERAGE(טבלה1[[#This Row],[עמודה59]:[עמודה60]])</f>
        <v>74.5</v>
      </c>
      <c r="T480" s="38">
        <f>VALUE(SUBSTITUTE(טבלה1[[#This Row],[עמודה56]],"$",""))</f>
        <v>50</v>
      </c>
      <c r="U480" s="38">
        <f>VALUE(SUBSTITUTE(טבלה1[[#This Row],[עמודה57]],"$",""))</f>
        <v>99</v>
      </c>
      <c r="V480" s="38" t="str">
        <f>IF(טבלה1[[#This Row],[עמודה58]]&gt;30,"Yes","No")</f>
        <v>Yes</v>
      </c>
    </row>
    <row r="481" spans="1:22" x14ac:dyDescent="0.15">
      <c r="A481" s="32" t="s">
        <v>1215</v>
      </c>
      <c r="B481" s="39" t="s">
        <v>1216</v>
      </c>
      <c r="C481" s="39" t="s">
        <v>102</v>
      </c>
      <c r="D481" s="40">
        <v>5000</v>
      </c>
      <c r="E481" s="39" t="s">
        <v>14</v>
      </c>
      <c r="F481" s="39" t="s">
        <v>5</v>
      </c>
      <c r="G481" s="36" t="str">
        <f t="shared" si="7"/>
        <v>Low</v>
      </c>
      <c r="H481" s="41">
        <v>0.1</v>
      </c>
      <c r="I481" s="11" t="str" cm="1">
        <f t="array" ref="I481">INDEX(_xlfn.TEXTSPLIT(טבלה1[[#This Row],[עמודה2]],","),1)</f>
        <v>Poznań</v>
      </c>
      <c r="J481" s="12" t="str" cm="1">
        <f t="array" ref="J481">INDEX(_xlfn.TEXTSPLIT(טבלה1[[#This Row],[עמודה2]],","),2)</f>
        <v xml:space="preserve"> Poland</v>
      </c>
      <c r="K481" s="43" t="str">
        <f>_xlfn.CONCAT(טבלה1[[#This Row],[AI_Companies]]," ",טבלה1[[#This Row],[עמודה1]])</f>
        <v>KivySoftware https://kivy.pl</v>
      </c>
      <c r="L481" s="28">
        <v>250</v>
      </c>
      <c r="M481" s="28" t="str">
        <f>IF(טבלה1[[#This Row],[עמודה53]]&gt;2000,"Yes","No")</f>
        <v>No</v>
      </c>
      <c r="N481" s="28">
        <v>999</v>
      </c>
      <c r="O481" s="28">
        <f>AVERAGE(טבלה1[[#This Row],[עמודה52]:[עמודה53]])</f>
        <v>5.5</v>
      </c>
      <c r="P481" s="28" t="str">
        <f>IF(טבלה1[[#This Row],[עמודה4]]="&lt; $25 / hr","0$ - $25 / hr",טבלה1[[#This Row],[עמודה4]])</f>
        <v>$25 - $49 / hr</v>
      </c>
      <c r="Q481" s="12" t="str" cm="1">
        <f t="array" ref="Q481">INDEX(_xlfn.TEXTSPLIT(טבלה1[[#This Row],[עמודה55]],"-"),1)</f>
        <v xml:space="preserve">$25 </v>
      </c>
      <c r="R481" s="21" t="str" cm="1">
        <f t="array" ref="R481">INDEX(_xlfn.TEXTSPLIT(INDEX(_xlfn.TEXTSPLIT(טבלה1[[#This Row],[עמודה55]],"-"),2),"/"),1)</f>
        <v xml:space="preserve"> $49 </v>
      </c>
      <c r="S481" s="28">
        <f>AVERAGE(טבלה1[[#This Row],[עמודה59]:[עמודה60]])</f>
        <v>37</v>
      </c>
      <c r="T481" s="31">
        <f>VALUE(SUBSTITUTE(טבלה1[[#This Row],[עמודה56]],"$",""))</f>
        <v>25</v>
      </c>
      <c r="U481" s="31">
        <f>VALUE(SUBSTITUTE(טבלה1[[#This Row],[עמודה57]],"$",""))</f>
        <v>49</v>
      </c>
      <c r="V481" s="31" t="str">
        <f>IF(טבלה1[[#This Row],[עמודה58]]&gt;30,"Yes","No")</f>
        <v>Yes</v>
      </c>
    </row>
    <row r="482" spans="1:22" x14ac:dyDescent="0.15">
      <c r="A482" s="32" t="s">
        <v>1217</v>
      </c>
      <c r="B482" s="33" t="s">
        <v>1218</v>
      </c>
      <c r="C482" s="33" t="s">
        <v>361</v>
      </c>
      <c r="D482" s="44">
        <v>5000</v>
      </c>
      <c r="E482" s="33" t="s">
        <v>33</v>
      </c>
      <c r="F482" s="33" t="s">
        <v>29</v>
      </c>
      <c r="G482" s="36" t="str">
        <f t="shared" si="7"/>
        <v>Low</v>
      </c>
      <c r="H482" s="34">
        <v>0.1</v>
      </c>
      <c r="I482" s="11" t="str" cm="1">
        <f t="array" ref="I482">INDEX(_xlfn.TEXTSPLIT(טבלה1[[#This Row],[עמודה2]],","),1)</f>
        <v>London</v>
      </c>
      <c r="J482" s="12" t="str" cm="1">
        <f t="array" ref="J482">INDEX(_xlfn.TEXTSPLIT(טבלה1[[#This Row],[עמודה2]],","),2)</f>
        <v xml:space="preserve"> United Kingdom</v>
      </c>
      <c r="K482" s="37" t="str">
        <f>_xlfn.CONCAT(טבלה1[[#This Row],[AI_Companies]]," ",טבלה1[[#This Row],[עמודה1]])</f>
        <v>Builder.ai https://www.builder.ai/</v>
      </c>
      <c r="L482" s="36">
        <v>10</v>
      </c>
      <c r="M482" s="36" t="str">
        <f>IF(טבלה1[[#This Row],[עמודה53]]&gt;2000,"Yes","No")</f>
        <v>No</v>
      </c>
      <c r="N482" s="36">
        <v>49</v>
      </c>
      <c r="O482" s="36">
        <f>AVERAGE(טבלה1[[#This Row],[עמודה52]:[עמודה53]])</f>
        <v>624.5</v>
      </c>
      <c r="P482" s="36" t="str">
        <f>IF(טבלה1[[#This Row],[עמודה4]]="&lt; $25 / hr","0$ - $25 / hr",טבלה1[[#This Row],[עמודה4]])</f>
        <v>0$ - $25 / hr</v>
      </c>
      <c r="Q482" s="12" t="str" cm="1">
        <f t="array" ref="Q482">INDEX(_xlfn.TEXTSPLIT(טבלה1[[#This Row],[עמודה55]],"-"),1)</f>
        <v xml:space="preserve">0$ </v>
      </c>
      <c r="R482" s="21" t="str" cm="1">
        <f t="array" ref="R482">INDEX(_xlfn.TEXTSPLIT(INDEX(_xlfn.TEXTSPLIT(טבלה1[[#This Row],[עמודה55]],"-"),2),"/"),1)</f>
        <v xml:space="preserve"> $25 </v>
      </c>
      <c r="S482" s="36">
        <f>AVERAGE(טבלה1[[#This Row],[עמודה59]:[עמודה60]])</f>
        <v>12.5</v>
      </c>
      <c r="T482" s="38">
        <f>VALUE(SUBSTITUTE(טבלה1[[#This Row],[עמודה56]],"$",""))</f>
        <v>0</v>
      </c>
      <c r="U482" s="38">
        <f>VALUE(SUBSTITUTE(טבלה1[[#This Row],[עמודה57]],"$",""))</f>
        <v>25</v>
      </c>
      <c r="V482" s="38" t="str">
        <f>IF(טבלה1[[#This Row],[עמודה58]]&gt;30,"Yes","No")</f>
        <v>No</v>
      </c>
    </row>
    <row r="483" spans="1:22" x14ac:dyDescent="0.15">
      <c r="A483" s="32" t="s">
        <v>1219</v>
      </c>
      <c r="B483" s="39" t="s">
        <v>1220</v>
      </c>
      <c r="C483" s="39" t="s">
        <v>168</v>
      </c>
      <c r="D483" s="40">
        <v>1000</v>
      </c>
      <c r="E483" s="39" t="s">
        <v>33</v>
      </c>
      <c r="F483" s="39" t="s">
        <v>29</v>
      </c>
      <c r="G483" s="36" t="str">
        <f t="shared" si="7"/>
        <v>Low</v>
      </c>
      <c r="H483" s="41">
        <v>0.1</v>
      </c>
      <c r="I483" s="11" t="str" cm="1">
        <f t="array" ref="I483">INDEX(_xlfn.TEXTSPLIT(טבלה1[[#This Row],[עמודה2]],","),1)</f>
        <v>Pune</v>
      </c>
      <c r="J483" s="12" t="str" cm="1">
        <f t="array" ref="J483">INDEX(_xlfn.TEXTSPLIT(טבלה1[[#This Row],[עמודה2]],","),2)</f>
        <v xml:space="preserve"> India</v>
      </c>
      <c r="K483" s="43" t="str">
        <f>_xlfn.CONCAT(טבלה1[[#This Row],[AI_Companies]]," ",טבלה1[[#This Row],[עמודה1]])</f>
        <v>TopographixSolutions https://topographixequipments.com/</v>
      </c>
      <c r="L483" s="28">
        <v>10</v>
      </c>
      <c r="M483" s="28" t="str">
        <f>IF(טבלה1[[#This Row],[עמודה53]]&gt;2000,"Yes","No")</f>
        <v>No</v>
      </c>
      <c r="N483" s="28">
        <v>49</v>
      </c>
      <c r="O483" s="28">
        <f>AVERAGE(טבלה1[[#This Row],[עמודה52]:[עמודה53]])</f>
        <v>29.5</v>
      </c>
      <c r="P483" s="28" t="str">
        <f>IF(טבלה1[[#This Row],[עמודה4]]="&lt; $25 / hr","0$ - $25 / hr",טבלה1[[#This Row],[עמודה4]])</f>
        <v>$25 - $49 / hr</v>
      </c>
      <c r="Q483" s="12" t="str" cm="1">
        <f t="array" ref="Q483">INDEX(_xlfn.TEXTSPLIT(טבלה1[[#This Row],[עמודה55]],"-"),1)</f>
        <v xml:space="preserve">$25 </v>
      </c>
      <c r="R483" s="21" t="str" cm="1">
        <f t="array" ref="R483">INDEX(_xlfn.TEXTSPLIT(INDEX(_xlfn.TEXTSPLIT(טבלה1[[#This Row],[עמודה55]],"-"),2),"/"),1)</f>
        <v xml:space="preserve"> $49 </v>
      </c>
      <c r="S483" s="28">
        <f>AVERAGE(טבלה1[[#This Row],[עמודה59]:[עמודה60]])</f>
        <v>37</v>
      </c>
      <c r="T483" s="31">
        <f>VALUE(SUBSTITUTE(טבלה1[[#This Row],[עמודה56]],"$",""))</f>
        <v>25</v>
      </c>
      <c r="U483" s="31">
        <f>VALUE(SUBSTITUTE(טבלה1[[#This Row],[עמודה57]],"$",""))</f>
        <v>49</v>
      </c>
      <c r="V483" s="31" t="str">
        <f>IF(טבלה1[[#This Row],[עמודה58]]&gt;30,"Yes","No")</f>
        <v>Yes</v>
      </c>
    </row>
    <row r="484" spans="1:22" x14ac:dyDescent="0.15">
      <c r="A484" s="32" t="s">
        <v>1221</v>
      </c>
      <c r="B484" s="33" t="s">
        <v>1222</v>
      </c>
      <c r="C484" s="33" t="s">
        <v>69</v>
      </c>
      <c r="D484" s="44">
        <v>1000</v>
      </c>
      <c r="E484" s="33" t="s">
        <v>14</v>
      </c>
      <c r="F484" s="33" t="s">
        <v>29</v>
      </c>
      <c r="G484" s="36" t="str">
        <f t="shared" si="7"/>
        <v>Low</v>
      </c>
      <c r="H484" s="34">
        <v>0.1</v>
      </c>
      <c r="I484" s="11" t="str" cm="1">
        <f t="array" ref="I484">INDEX(_xlfn.TEXTSPLIT(טבלה1[[#This Row],[עמודה2]],","),1)</f>
        <v>Ahmedabad</v>
      </c>
      <c r="J484" s="12" t="str" cm="1">
        <f t="array" ref="J484">INDEX(_xlfn.TEXTSPLIT(טבלה1[[#This Row],[עמודה2]],","),2)</f>
        <v xml:space="preserve"> India</v>
      </c>
      <c r="K484" s="37" t="str">
        <f>_xlfn.CONCAT(טבלה1[[#This Row],[AI_Companies]]," ",טבלה1[[#This Row],[עמודה1]])</f>
        <v>LinearloopPvt.LTD https://linearloop.io</v>
      </c>
      <c r="L484" s="36">
        <v>10</v>
      </c>
      <c r="M484" s="36" t="str">
        <f>IF(טבלה1[[#This Row],[עמודה53]]&gt;2000,"Yes","No")</f>
        <v>No</v>
      </c>
      <c r="N484" s="36">
        <v>49</v>
      </c>
      <c r="O484" s="36">
        <f>AVERAGE(טבלה1[[#This Row],[עמודה52]:[עמודה53]])</f>
        <v>29.5</v>
      </c>
      <c r="P484" s="36" t="str">
        <f>IF(טבלה1[[#This Row],[עמודה4]]="&lt; $25 / hr","0$ - $25 / hr",טבלה1[[#This Row],[עמודה4]])</f>
        <v>$25 - $49 / hr</v>
      </c>
      <c r="Q484" s="12" t="str" cm="1">
        <f t="array" ref="Q484">INDEX(_xlfn.TEXTSPLIT(טבלה1[[#This Row],[עמודה55]],"-"),1)</f>
        <v xml:space="preserve">$25 </v>
      </c>
      <c r="R484" s="21" t="str" cm="1">
        <f t="array" ref="R484">INDEX(_xlfn.TEXTSPLIT(INDEX(_xlfn.TEXTSPLIT(טבלה1[[#This Row],[עמודה55]],"-"),2),"/"),1)</f>
        <v xml:space="preserve"> $49 </v>
      </c>
      <c r="S484" s="36">
        <f>AVERAGE(טבלה1[[#This Row],[עמודה59]:[עמודה60]])</f>
        <v>37</v>
      </c>
      <c r="T484" s="38">
        <f>VALUE(SUBSTITUTE(טבלה1[[#This Row],[עמודה56]],"$",""))</f>
        <v>25</v>
      </c>
      <c r="U484" s="38">
        <f>VALUE(SUBSTITUTE(טבלה1[[#This Row],[עמודה57]],"$",""))</f>
        <v>49</v>
      </c>
      <c r="V484" s="38" t="str">
        <f>IF(טבלה1[[#This Row],[עמודה58]]&gt;30,"Yes","No")</f>
        <v>Yes</v>
      </c>
    </row>
    <row r="485" spans="1:22" x14ac:dyDescent="0.15">
      <c r="A485" s="32" t="s">
        <v>1223</v>
      </c>
      <c r="B485" s="39" t="s">
        <v>1224</v>
      </c>
      <c r="C485" s="39" t="s">
        <v>28</v>
      </c>
      <c r="D485" s="40">
        <v>5000</v>
      </c>
      <c r="E485" s="39" t="s">
        <v>33</v>
      </c>
      <c r="F485" s="39" t="s">
        <v>117</v>
      </c>
      <c r="G485" s="36" t="str">
        <f t="shared" si="7"/>
        <v>Low</v>
      </c>
      <c r="H485" s="41">
        <v>0.1</v>
      </c>
      <c r="I485" s="11" t="str" cm="1">
        <f t="array" ref="I485">INDEX(_xlfn.TEXTSPLIT(טבלה1[[#This Row],[עמודה2]],","),1)</f>
        <v>Bengaluru</v>
      </c>
      <c r="J485" s="12" t="str" cm="1">
        <f t="array" ref="J485">INDEX(_xlfn.TEXTSPLIT(טבלה1[[#This Row],[עמודה2]],","),2)</f>
        <v xml:space="preserve"> India</v>
      </c>
      <c r="K485" s="43" t="str">
        <f>_xlfn.CONCAT(טבלה1[[#This Row],[AI_Companies]]," ",טבלה1[[#This Row],[עמודה1]])</f>
        <v>AgrelloTechnologyPrivateLimited https://agrellotech.com/</v>
      </c>
      <c r="L485" s="28">
        <v>2</v>
      </c>
      <c r="M485" s="28" t="str">
        <f>IF(טבלה1[[#This Row],[עמודה53]]&gt;2000,"Yes","No")</f>
        <v>No</v>
      </c>
      <c r="N485" s="28">
        <v>9</v>
      </c>
      <c r="O485" s="28">
        <f>AVERAGE(טבלה1[[#This Row],[עמודה52]:[עמודה53]])</f>
        <v>29.5</v>
      </c>
      <c r="P485" s="28" t="str">
        <f>IF(טבלה1[[#This Row],[עמודה4]]="&lt; $25 / hr","0$ - $25 / hr",טבלה1[[#This Row],[עמודה4]])</f>
        <v>0$ - $25 / hr</v>
      </c>
      <c r="Q485" s="12" t="str" cm="1">
        <f t="array" ref="Q485">INDEX(_xlfn.TEXTSPLIT(טבלה1[[#This Row],[עמודה55]],"-"),1)</f>
        <v xml:space="preserve">0$ </v>
      </c>
      <c r="R485" s="21" t="str" cm="1">
        <f t="array" ref="R485">INDEX(_xlfn.TEXTSPLIT(INDEX(_xlfn.TEXTSPLIT(טבלה1[[#This Row],[עמודה55]],"-"),2),"/"),1)</f>
        <v xml:space="preserve"> $25 </v>
      </c>
      <c r="S485" s="28">
        <f>AVERAGE(טבלה1[[#This Row],[עמודה59]:[עמודה60]])</f>
        <v>12.5</v>
      </c>
      <c r="T485" s="31">
        <f>VALUE(SUBSTITUTE(טבלה1[[#This Row],[עמודה56]],"$",""))</f>
        <v>0</v>
      </c>
      <c r="U485" s="31">
        <f>VALUE(SUBSTITUTE(טבלה1[[#This Row],[עמודה57]],"$",""))</f>
        <v>25</v>
      </c>
      <c r="V485" s="31" t="str">
        <f>IF(טבלה1[[#This Row],[עמודה58]]&gt;30,"Yes","No")</f>
        <v>No</v>
      </c>
    </row>
    <row r="486" spans="1:22" x14ac:dyDescent="0.15">
      <c r="A486" s="32" t="s">
        <v>1225</v>
      </c>
      <c r="B486" s="33" t="s">
        <v>1226</v>
      </c>
      <c r="C486" s="33" t="s">
        <v>1212</v>
      </c>
      <c r="D486" s="44">
        <v>50000</v>
      </c>
      <c r="E486" s="33" t="s">
        <v>21</v>
      </c>
      <c r="F486" s="33" t="s">
        <v>5</v>
      </c>
      <c r="G486" s="36" t="str">
        <f t="shared" si="7"/>
        <v>Low</v>
      </c>
      <c r="H486" s="34">
        <v>0.25</v>
      </c>
      <c r="I486" s="11" t="str" cm="1">
        <f t="array" ref="I486">INDEX(_xlfn.TEXTSPLIT(טבלה1[[#This Row],[עמודה2]],","),1)</f>
        <v>Warszawa</v>
      </c>
      <c r="J486" s="12" t="str" cm="1">
        <f t="array" ref="J486">INDEX(_xlfn.TEXTSPLIT(טבלה1[[#This Row],[עמודה2]],","),2)</f>
        <v xml:space="preserve"> Poland</v>
      </c>
      <c r="K486" s="37" t="str">
        <f>_xlfn.CONCAT(טבלה1[[#This Row],[AI_Companies]]," ",טבלה1[[#This Row],[עמודה1]])</f>
        <v>AppWish https://www.appwish.pl</v>
      </c>
      <c r="L486" s="36">
        <v>250</v>
      </c>
      <c r="M486" s="36" t="str">
        <f>IF(טבלה1[[#This Row],[עמודה53]]&gt;2000,"Yes","No")</f>
        <v>No</v>
      </c>
      <c r="N486" s="36">
        <v>999</v>
      </c>
      <c r="O486" s="36">
        <f>AVERAGE(טבלה1[[#This Row],[עמודה52]:[עמודה53]])</f>
        <v>5.5</v>
      </c>
      <c r="P486" s="36" t="str">
        <f>IF(טבלה1[[#This Row],[עמודה4]]="&lt; $25 / hr","0$ - $25 / hr",טבלה1[[#This Row],[עמודה4]])</f>
        <v>$25 - $49 / hr</v>
      </c>
      <c r="Q486" s="12" t="str" cm="1">
        <f t="array" ref="Q486">INDEX(_xlfn.TEXTSPLIT(טבלה1[[#This Row],[עמודה55]],"-"),1)</f>
        <v xml:space="preserve">$25 </v>
      </c>
      <c r="R486" s="21" t="str" cm="1">
        <f t="array" ref="R486">INDEX(_xlfn.TEXTSPLIT(INDEX(_xlfn.TEXTSPLIT(טבלה1[[#This Row],[עמודה55]],"-"),2),"/"),1)</f>
        <v xml:space="preserve"> $49 </v>
      </c>
      <c r="S486" s="36">
        <f>AVERAGE(טבלה1[[#This Row],[עמודה59]:[עמודה60]])</f>
        <v>37</v>
      </c>
      <c r="T486" s="38">
        <f>VALUE(SUBSTITUTE(טבלה1[[#This Row],[עמודה56]],"$",""))</f>
        <v>25</v>
      </c>
      <c r="U486" s="38">
        <f>VALUE(SUBSTITUTE(טבלה1[[#This Row],[עמודה57]],"$",""))</f>
        <v>49</v>
      </c>
      <c r="V486" s="38" t="str">
        <f>IF(טבלה1[[#This Row],[עמודה58]]&gt;30,"Yes","No")</f>
        <v>Yes</v>
      </c>
    </row>
    <row r="487" spans="1:22" x14ac:dyDescent="0.15">
      <c r="A487" s="32" t="s">
        <v>1227</v>
      </c>
      <c r="B487" s="39" t="s">
        <v>1228</v>
      </c>
      <c r="C487" s="39" t="s">
        <v>1229</v>
      </c>
      <c r="D487" s="40">
        <v>5000</v>
      </c>
      <c r="E487" s="39" t="s">
        <v>33</v>
      </c>
      <c r="F487" s="39" t="s">
        <v>29</v>
      </c>
      <c r="G487" s="36" t="str">
        <f t="shared" si="7"/>
        <v>Low</v>
      </c>
      <c r="H487" s="41">
        <v>0.1</v>
      </c>
      <c r="I487" s="11" t="str" cm="1">
        <f t="array" ref="I487">INDEX(_xlfn.TEXTSPLIT(טבלה1[[#This Row],[עמודה2]],","),1)</f>
        <v>Wilmington</v>
      </c>
      <c r="J487" s="12" t="str" cm="1">
        <f t="array" ref="J487">INDEX(_xlfn.TEXTSPLIT(טבלה1[[#This Row],[עמודה2]],","),2)</f>
        <v xml:space="preserve"> DE</v>
      </c>
      <c r="K487" s="43" t="str">
        <f>_xlfn.CONCAT(טבלה1[[#This Row],[AI_Companies]]," ",טבלה1[[#This Row],[עמודה1]])</f>
        <v>TangentiaInc https://www.tangentia.com/</v>
      </c>
      <c r="L487" s="28">
        <v>10</v>
      </c>
      <c r="M487" s="28" t="str">
        <f>IF(טבלה1[[#This Row],[עמודה53]]&gt;2000,"Yes","No")</f>
        <v>No</v>
      </c>
      <c r="N487" s="28">
        <v>49</v>
      </c>
      <c r="O487" s="28">
        <f>AVERAGE(טבלה1[[#This Row],[עמודה52]:[עמודה53]])</f>
        <v>624.5</v>
      </c>
      <c r="P487" s="28" t="str">
        <f>IF(טבלה1[[#This Row],[עמודה4]]="&lt; $25 / hr","0$ - $25 / hr",טבלה1[[#This Row],[עמודה4]])</f>
        <v>$100 - $149 / hr</v>
      </c>
      <c r="Q487" s="12" t="str" cm="1">
        <f t="array" ref="Q487">INDEX(_xlfn.TEXTSPLIT(טבלה1[[#This Row],[עמודה55]],"-"),1)</f>
        <v xml:space="preserve">$100 </v>
      </c>
      <c r="R487" s="21" t="str" cm="1">
        <f t="array" ref="R487">INDEX(_xlfn.TEXTSPLIT(INDEX(_xlfn.TEXTSPLIT(טבלה1[[#This Row],[עמודה55]],"-"),2),"/"),1)</f>
        <v xml:space="preserve"> $149 </v>
      </c>
      <c r="S487" s="28">
        <f>AVERAGE(טבלה1[[#This Row],[עמודה59]:[עמודה60]])</f>
        <v>124.5</v>
      </c>
      <c r="T487" s="31">
        <f>VALUE(SUBSTITUTE(טבלה1[[#This Row],[עמודה56]],"$",""))</f>
        <v>100</v>
      </c>
      <c r="U487" s="31">
        <f>VALUE(SUBSTITUTE(טבלה1[[#This Row],[עמודה57]],"$",""))</f>
        <v>149</v>
      </c>
      <c r="V487" s="31" t="str">
        <f>IF(טבלה1[[#This Row],[עמודה58]]&gt;30,"Yes","No")</f>
        <v>Yes</v>
      </c>
    </row>
    <row r="488" spans="1:22" x14ac:dyDescent="0.15">
      <c r="A488" s="32" t="s">
        <v>1230</v>
      </c>
      <c r="B488" s="33" t="s">
        <v>1231</v>
      </c>
      <c r="C488" s="35"/>
      <c r="D488" s="44">
        <v>5000</v>
      </c>
      <c r="E488" s="33" t="s">
        <v>14</v>
      </c>
      <c r="F488" s="33" t="s">
        <v>117</v>
      </c>
      <c r="G488" s="36" t="str">
        <f t="shared" si="7"/>
        <v>Low</v>
      </c>
      <c r="H488" s="34">
        <v>0.1</v>
      </c>
      <c r="I488" s="11" t="str" cm="1">
        <f t="array" ref="I488">INDEX(_xlfn.TEXTSPLIT(טבלה1[[#This Row],[עמודה2]],","),1)</f>
        <v>Wroclaw</v>
      </c>
      <c r="J488" s="12" t="str" cm="1">
        <f t="array" ref="J488">INDEX(_xlfn.TEXTSPLIT(טבלה1[[#This Row],[עמודה2]],","),2)</f>
        <v xml:space="preserve"> Poland</v>
      </c>
      <c r="K488" s="37" t="str">
        <f>_xlfn.CONCAT(טבלה1[[#This Row],[AI_Companies]]," ",טבלה1[[#This Row],[עמודה1]])</f>
        <v>RevCode. https://revcode.it</v>
      </c>
      <c r="L488" s="36">
        <v>2</v>
      </c>
      <c r="M488" s="36" t="str">
        <f>IF(טבלה1[[#This Row],[עמודה53]]&gt;2000,"Yes","No")</f>
        <v>No</v>
      </c>
      <c r="N488" s="36">
        <v>9</v>
      </c>
      <c r="O488" s="36">
        <f>AVERAGE(טבלה1[[#This Row],[עמודה52]:[עמודה53]])</f>
        <v>29.5</v>
      </c>
      <c r="P488" s="36" t="str">
        <f>IF(טבלה1[[#This Row],[עמודה4]]="&lt; $25 / hr","0$ - $25 / hr",טבלה1[[#This Row],[עמודה4]])</f>
        <v>$25 - $49 / hr</v>
      </c>
      <c r="Q488" s="12" t="str" cm="1">
        <f t="array" ref="Q488">INDEX(_xlfn.TEXTSPLIT(טבלה1[[#This Row],[עמודה55]],"-"),1)</f>
        <v xml:space="preserve">$25 </v>
      </c>
      <c r="R488" s="21" t="str" cm="1">
        <f t="array" ref="R488">INDEX(_xlfn.TEXTSPLIT(INDEX(_xlfn.TEXTSPLIT(טבלה1[[#This Row],[עמודה55]],"-"),2),"/"),1)</f>
        <v xml:space="preserve"> $49 </v>
      </c>
      <c r="S488" s="36">
        <f>AVERAGE(טבלה1[[#This Row],[עמודה59]:[עמודה60]])</f>
        <v>37</v>
      </c>
      <c r="T488" s="38">
        <f>VALUE(SUBSTITUTE(טבלה1[[#This Row],[עמודה56]],"$",""))</f>
        <v>25</v>
      </c>
      <c r="U488" s="38">
        <f>VALUE(SUBSTITUTE(טבלה1[[#This Row],[עמודה57]],"$",""))</f>
        <v>49</v>
      </c>
      <c r="V488" s="38" t="str">
        <f>IF(טבלה1[[#This Row],[עמודה58]]&gt;30,"Yes","No")</f>
        <v>Yes</v>
      </c>
    </row>
    <row r="489" spans="1:22" x14ac:dyDescent="0.15">
      <c r="A489" s="32" t="s">
        <v>1232</v>
      </c>
      <c r="B489" s="39" t="s">
        <v>1233</v>
      </c>
      <c r="C489" s="39" t="s">
        <v>1234</v>
      </c>
      <c r="D489" s="40">
        <v>1000</v>
      </c>
      <c r="E489" s="39" t="s">
        <v>14</v>
      </c>
      <c r="F489" s="39" t="s">
        <v>117</v>
      </c>
      <c r="G489" s="36" t="str">
        <f t="shared" si="7"/>
        <v>Low</v>
      </c>
      <c r="H489" s="41">
        <v>0.1</v>
      </c>
      <c r="I489" s="11" t="e" cm="1">
        <f t="array" ref="I489">INDEX(_xlfn.TEXTSPLIT(טבלה1[[#This Row],[עמודה2]],","),1)</f>
        <v>#VALUE!</v>
      </c>
      <c r="J489" s="12" t="e" cm="1">
        <f t="array" ref="J489">INDEX(_xlfn.TEXTSPLIT(טבלה1[[#This Row],[עמודה2]],","),2)</f>
        <v>#VALUE!</v>
      </c>
      <c r="K489" s="43" t="str">
        <f>_xlfn.CONCAT(טבלה1[[#This Row],[AI_Companies]]," ",טבלה1[[#This Row],[עמודה1]])</f>
        <v>BlazingTrailPvtLtd http://www.blazingtrail.in</v>
      </c>
      <c r="L489" s="28">
        <v>2</v>
      </c>
      <c r="M489" s="28" t="str">
        <f>IF(טבלה1[[#This Row],[עמודה53]]&gt;2000,"Yes","No")</f>
        <v>No</v>
      </c>
      <c r="N489" s="28">
        <v>9</v>
      </c>
      <c r="O489" s="28">
        <f>AVERAGE(טבלה1[[#This Row],[עמודה52]:[עמודה53]])</f>
        <v>5.5</v>
      </c>
      <c r="P489" s="28" t="str">
        <f>IF(טבלה1[[#This Row],[עמודה4]]="&lt; $25 / hr","0$ - $25 / hr",טבלה1[[#This Row],[עמודה4]])</f>
        <v>0$ - $25 / hr</v>
      </c>
      <c r="Q489" s="12" t="str" cm="1">
        <f t="array" ref="Q489">INDEX(_xlfn.TEXTSPLIT(טבלה1[[#This Row],[עמודה55]],"-"),1)</f>
        <v xml:space="preserve">0$ </v>
      </c>
      <c r="R489" s="21" t="str" cm="1">
        <f t="array" ref="R489">INDEX(_xlfn.TEXTSPLIT(INDEX(_xlfn.TEXTSPLIT(טבלה1[[#This Row],[עמודה55]],"-"),2),"/"),1)</f>
        <v xml:space="preserve"> $25 </v>
      </c>
      <c r="S489" s="28">
        <f>AVERAGE(טבלה1[[#This Row],[עמודה59]:[עמודה60]])</f>
        <v>12.5</v>
      </c>
      <c r="T489" s="31">
        <f>VALUE(SUBSTITUTE(טבלה1[[#This Row],[עמודה56]],"$",""))</f>
        <v>0</v>
      </c>
      <c r="U489" s="31">
        <f>VALUE(SUBSTITUTE(טבלה1[[#This Row],[עמודה57]],"$",""))</f>
        <v>25</v>
      </c>
      <c r="V489" s="31" t="str">
        <f>IF(טבלה1[[#This Row],[עמודה58]]&gt;30,"Yes","No")</f>
        <v>No</v>
      </c>
    </row>
    <row r="490" spans="1:22" x14ac:dyDescent="0.15">
      <c r="A490" s="32" t="s">
        <v>1235</v>
      </c>
      <c r="B490" s="33" t="s">
        <v>1236</v>
      </c>
      <c r="C490" s="33" t="s">
        <v>102</v>
      </c>
      <c r="D490" s="44">
        <v>1000</v>
      </c>
      <c r="E490" s="33" t="s">
        <v>21</v>
      </c>
      <c r="F490" s="33" t="s">
        <v>117</v>
      </c>
      <c r="G490" s="36" t="str">
        <f t="shared" si="7"/>
        <v>Med</v>
      </c>
      <c r="H490" s="34">
        <v>0.7</v>
      </c>
      <c r="I490" s="11" t="str" cm="1">
        <f t="array" ref="I490">INDEX(_xlfn.TEXTSPLIT(טבלה1[[#This Row],[עמודה2]],","),1)</f>
        <v>Jalgaon</v>
      </c>
      <c r="J490" s="12" t="str" cm="1">
        <f t="array" ref="J490">INDEX(_xlfn.TEXTSPLIT(טבלה1[[#This Row],[עמודה2]],","),2)</f>
        <v xml:space="preserve"> India</v>
      </c>
      <c r="K490" s="37" t="str">
        <f>_xlfn.CONCAT(טבלה1[[#This Row],[AI_Companies]]," ",טבלה1[[#This Row],[עמודה1]])</f>
        <v>UtterCodeSoftware&amp;Services https://uttercode.com/</v>
      </c>
      <c r="L490" s="36">
        <v>2</v>
      </c>
      <c r="M490" s="36" t="str">
        <f>IF(טבלה1[[#This Row],[עמודה53]]&gt;2000,"Yes","No")</f>
        <v>No</v>
      </c>
      <c r="N490" s="36">
        <v>9</v>
      </c>
      <c r="O490" s="36">
        <f>AVERAGE(טבלה1[[#This Row],[עמודה52]:[עמודה53]])</f>
        <v>5.5</v>
      </c>
      <c r="P490" s="36" t="str">
        <f>IF(טבלה1[[#This Row],[עמודה4]]="&lt; $25 / hr","0$ - $25 / hr",טבלה1[[#This Row],[עמודה4]])</f>
        <v>0$ - $25 / hr</v>
      </c>
      <c r="Q490" s="12" t="str" cm="1">
        <f t="array" ref="Q490">INDEX(_xlfn.TEXTSPLIT(טבלה1[[#This Row],[עמודה55]],"-"),1)</f>
        <v xml:space="preserve">0$ </v>
      </c>
      <c r="R490" s="21" t="str" cm="1">
        <f t="array" ref="R490">INDEX(_xlfn.TEXTSPLIT(INDEX(_xlfn.TEXTSPLIT(טבלה1[[#This Row],[עמודה55]],"-"),2),"/"),1)</f>
        <v xml:space="preserve"> $25 </v>
      </c>
      <c r="S490" s="36">
        <f>AVERAGE(טבלה1[[#This Row],[עמודה59]:[עמודה60]])</f>
        <v>12.5</v>
      </c>
      <c r="T490" s="38">
        <f>VALUE(SUBSTITUTE(טבלה1[[#This Row],[עמודה56]],"$",""))</f>
        <v>0</v>
      </c>
      <c r="U490" s="38">
        <f>VALUE(SUBSTITUTE(טבלה1[[#This Row],[עמודה57]],"$",""))</f>
        <v>25</v>
      </c>
      <c r="V490" s="38" t="str">
        <f>IF(טבלה1[[#This Row],[עמודה58]]&gt;30,"Yes","No")</f>
        <v>No</v>
      </c>
    </row>
    <row r="491" spans="1:22" x14ac:dyDescent="0.15">
      <c r="A491" s="32" t="s">
        <v>1237</v>
      </c>
      <c r="B491" s="39" t="s">
        <v>1238</v>
      </c>
      <c r="C491" s="39" t="s">
        <v>20</v>
      </c>
      <c r="D491" s="40">
        <v>5000</v>
      </c>
      <c r="E491" s="39" t="s">
        <v>9</v>
      </c>
      <c r="F491" s="39" t="s">
        <v>117</v>
      </c>
      <c r="G491" s="36" t="str">
        <f t="shared" si="7"/>
        <v>Med</v>
      </c>
      <c r="H491" s="41">
        <v>0.7</v>
      </c>
      <c r="I491" s="11" t="str" cm="1">
        <f t="array" ref="I491">INDEX(_xlfn.TEXTSPLIT(טבלה1[[#This Row],[עמודה2]],","),1)</f>
        <v>London</v>
      </c>
      <c r="J491" s="12" t="str" cm="1">
        <f t="array" ref="J491">INDEX(_xlfn.TEXTSPLIT(טבלה1[[#This Row],[עמודה2]],","),2)</f>
        <v xml:space="preserve"> United Kingdom</v>
      </c>
      <c r="K491" s="43" t="str">
        <f>_xlfn.CONCAT(טבלה1[[#This Row],[AI_Companies]]," ",טבלה1[[#This Row],[עמודה1]])</f>
        <v>GatesWeb https://www.gatesweb.it/</v>
      </c>
      <c r="L491" s="28">
        <v>2</v>
      </c>
      <c r="M491" s="28" t="str">
        <f>IF(טבלה1[[#This Row],[עמודה53]]&gt;2000,"Yes","No")</f>
        <v>No</v>
      </c>
      <c r="N491" s="28">
        <v>9</v>
      </c>
      <c r="O491" s="28">
        <f>AVERAGE(טבלה1[[#This Row],[עמודה52]:[עמודה53]])</f>
        <v>5.5</v>
      </c>
      <c r="P491" s="28" t="str">
        <f>IF(טבלה1[[#This Row],[עמודה4]]="&lt; $25 / hr","0$ - $25 / hr",טבלה1[[#This Row],[עמודה4]])</f>
        <v>$100 - $149 / hr</v>
      </c>
      <c r="Q491" s="12" t="str" cm="1">
        <f t="array" ref="Q491">INDEX(_xlfn.TEXTSPLIT(טבלה1[[#This Row],[עמודה55]],"-"),1)</f>
        <v xml:space="preserve">$100 </v>
      </c>
      <c r="R491" s="21" t="str" cm="1">
        <f t="array" ref="R491">INDEX(_xlfn.TEXTSPLIT(INDEX(_xlfn.TEXTSPLIT(טבלה1[[#This Row],[עמודה55]],"-"),2),"/"),1)</f>
        <v xml:space="preserve"> $149 </v>
      </c>
      <c r="S491" s="28">
        <f>AVERAGE(טבלה1[[#This Row],[עמודה59]:[עמודה60]])</f>
        <v>124.5</v>
      </c>
      <c r="T491" s="31">
        <f>VALUE(SUBSTITUTE(טבלה1[[#This Row],[עמודה56]],"$",""))</f>
        <v>100</v>
      </c>
      <c r="U491" s="31">
        <f>VALUE(SUBSTITUTE(טבלה1[[#This Row],[עמודה57]],"$",""))</f>
        <v>149</v>
      </c>
      <c r="V491" s="31" t="str">
        <f>IF(טבלה1[[#This Row],[עמודה58]]&gt;30,"Yes","No")</f>
        <v>Yes</v>
      </c>
    </row>
    <row r="492" spans="1:22" x14ac:dyDescent="0.15">
      <c r="A492" s="32" t="s">
        <v>1239</v>
      </c>
      <c r="B492" s="33" t="s">
        <v>1240</v>
      </c>
      <c r="C492" s="33" t="s">
        <v>1241</v>
      </c>
      <c r="D492" s="44">
        <v>5000</v>
      </c>
      <c r="E492" s="33" t="s">
        <v>21</v>
      </c>
      <c r="F492" s="33" t="s">
        <v>117</v>
      </c>
      <c r="G492" s="36" t="str">
        <f t="shared" si="7"/>
        <v>High</v>
      </c>
      <c r="H492" s="34">
        <v>0.9</v>
      </c>
      <c r="I492" s="11" t="str" cm="1">
        <f t="array" ref="I492">INDEX(_xlfn.TEXTSPLIT(טבלה1[[#This Row],[עמודה2]],","),1)</f>
        <v>New York</v>
      </c>
      <c r="J492" s="12" t="str" cm="1">
        <f t="array" ref="J492">INDEX(_xlfn.TEXTSPLIT(טבלה1[[#This Row],[עמודה2]],","),2)</f>
        <v xml:space="preserve"> NY</v>
      </c>
      <c r="K492" s="37" t="str">
        <f>_xlfn.CONCAT(טבלה1[[#This Row],[AI_Companies]]," ",טבלה1[[#This Row],[עמודה1]])</f>
        <v>Cognitiva https://www.cognitiva.dev/</v>
      </c>
      <c r="L492" s="36">
        <v>2</v>
      </c>
      <c r="M492" s="36" t="str">
        <f>IF(טבלה1[[#This Row],[עמודה53]]&gt;2000,"Yes","No")</f>
        <v>No</v>
      </c>
      <c r="N492" s="36">
        <v>9</v>
      </c>
      <c r="O492" s="36">
        <f>AVERAGE(טבלה1[[#This Row],[עמודה52]:[עמודה53]])</f>
        <v>5.5</v>
      </c>
      <c r="P492" s="36" t="str">
        <f>IF(טבלה1[[#This Row],[עמודה4]]="&lt; $25 / hr","0$ - $25 / hr",טבלה1[[#This Row],[עמודה4]])</f>
        <v>$50 - $99 / hr</v>
      </c>
      <c r="Q492" s="12" t="str" cm="1">
        <f t="array" ref="Q492">INDEX(_xlfn.TEXTSPLIT(טבלה1[[#This Row],[עמודה55]],"-"),1)</f>
        <v xml:space="preserve">$50 </v>
      </c>
      <c r="R492" s="21" t="str" cm="1">
        <f t="array" ref="R492">INDEX(_xlfn.TEXTSPLIT(INDEX(_xlfn.TEXTSPLIT(טבלה1[[#This Row],[עמודה55]],"-"),2),"/"),1)</f>
        <v xml:space="preserve"> $99 </v>
      </c>
      <c r="S492" s="36">
        <f>AVERAGE(טבלה1[[#This Row],[עמודה59]:[עמודה60]])</f>
        <v>74.5</v>
      </c>
      <c r="T492" s="38">
        <f>VALUE(SUBSTITUTE(טבלה1[[#This Row],[עמודה56]],"$",""))</f>
        <v>50</v>
      </c>
      <c r="U492" s="38">
        <f>VALUE(SUBSTITUTE(טבלה1[[#This Row],[עמודה57]],"$",""))</f>
        <v>99</v>
      </c>
      <c r="V492" s="38" t="str">
        <f>IF(טבלה1[[#This Row],[עמודה58]]&gt;30,"Yes","No")</f>
        <v>Yes</v>
      </c>
    </row>
    <row r="493" spans="1:22" x14ac:dyDescent="0.15">
      <c r="A493" s="32" t="s">
        <v>1242</v>
      </c>
      <c r="B493" s="39" t="s">
        <v>1243</v>
      </c>
      <c r="C493" s="39" t="s">
        <v>102</v>
      </c>
      <c r="D493" s="39" t="s">
        <v>4</v>
      </c>
      <c r="E493" s="39" t="s">
        <v>4</v>
      </c>
      <c r="F493" s="39" t="s">
        <v>29</v>
      </c>
      <c r="G493" s="36" t="str">
        <f t="shared" si="7"/>
        <v>Med</v>
      </c>
      <c r="H493" s="41">
        <v>0.8</v>
      </c>
      <c r="I493" s="11" t="str" cm="1">
        <f t="array" ref="I493">INDEX(_xlfn.TEXTSPLIT(טבלה1[[#This Row],[עמודה2]],","),1)</f>
        <v>Saint-Augustin-de-Desmaures</v>
      </c>
      <c r="J493" s="12" t="str" cm="1">
        <f t="array" ref="J493">INDEX(_xlfn.TEXTSPLIT(טבלה1[[#This Row],[עמודה2]],","),2)</f>
        <v xml:space="preserve"> Canada</v>
      </c>
      <c r="K493" s="43" t="str">
        <f>_xlfn.CONCAT(טבלה1[[#This Row],[AI_Companies]]," ",טבלה1[[#This Row],[עמודה1]])</f>
        <v>NeuraxioInc. https://www.neuraxio.com/</v>
      </c>
      <c r="L493" s="28">
        <v>10</v>
      </c>
      <c r="M493" s="28" t="str">
        <f>IF(טבלה1[[#This Row],[עמודה53]]&gt;2000,"Yes","No")</f>
        <v>No</v>
      </c>
      <c r="N493" s="28">
        <v>49</v>
      </c>
      <c r="O493" s="28">
        <f>AVERAGE(טבלה1[[#This Row],[עמודה52]:[עמודה53]])</f>
        <v>5.5</v>
      </c>
      <c r="P493" s="28" t="str">
        <f>IF(טבלה1[[#This Row],[עמודה4]]="&lt; $25 / hr","0$ - $25 / hr",טבלה1[[#This Row],[עמודה4]])</f>
        <v>$100 - $149 / hr</v>
      </c>
      <c r="Q493" s="12" t="str" cm="1">
        <f t="array" ref="Q493">INDEX(_xlfn.TEXTSPLIT(טבלה1[[#This Row],[עמודה55]],"-"),1)</f>
        <v xml:space="preserve">$100 </v>
      </c>
      <c r="R493" s="21" t="str" cm="1">
        <f t="array" ref="R493">INDEX(_xlfn.TEXTSPLIT(INDEX(_xlfn.TEXTSPLIT(טבלה1[[#This Row],[עמודה55]],"-"),2),"/"),1)</f>
        <v xml:space="preserve"> $149 </v>
      </c>
      <c r="S493" s="28">
        <f>AVERAGE(טבלה1[[#This Row],[עמודה59]:[עמודה60]])</f>
        <v>124.5</v>
      </c>
      <c r="T493" s="31">
        <f>VALUE(SUBSTITUTE(טבלה1[[#This Row],[עמודה56]],"$",""))</f>
        <v>100</v>
      </c>
      <c r="U493" s="31">
        <f>VALUE(SUBSTITUTE(טבלה1[[#This Row],[עמודה57]],"$",""))</f>
        <v>149</v>
      </c>
      <c r="V493" s="31" t="str">
        <f>IF(טבלה1[[#This Row],[עמודה58]]&gt;30,"Yes","No")</f>
        <v>Yes</v>
      </c>
    </row>
    <row r="494" spans="1:22" x14ac:dyDescent="0.15">
      <c r="A494" s="32" t="s">
        <v>1244</v>
      </c>
      <c r="B494" s="33" t="s">
        <v>1245</v>
      </c>
      <c r="C494" s="33" t="s">
        <v>72</v>
      </c>
      <c r="D494" s="44">
        <v>50000</v>
      </c>
      <c r="E494" s="33" t="s">
        <v>9</v>
      </c>
      <c r="F494" s="33" t="s">
        <v>10</v>
      </c>
      <c r="G494" s="36" t="str">
        <f t="shared" si="7"/>
        <v>Low</v>
      </c>
      <c r="H494" s="34">
        <v>0.4</v>
      </c>
      <c r="I494" s="11" t="str" cm="1">
        <f t="array" ref="I494">INDEX(_xlfn.TEXTSPLIT(טבלה1[[#This Row],[עמודה2]],","),1)</f>
        <v>London</v>
      </c>
      <c r="J494" s="12" t="str" cm="1">
        <f t="array" ref="J494">INDEX(_xlfn.TEXTSPLIT(טבלה1[[#This Row],[עמודה2]],","),2)</f>
        <v xml:space="preserve"> United Kingdom</v>
      </c>
      <c r="K494" s="37" t="str">
        <f>_xlfn.CONCAT(טבלה1[[#This Row],[AI_Companies]]," ",טבלה1[[#This Row],[עמודה1]])</f>
        <v>Factmata https://factmata.com/</v>
      </c>
      <c r="L494" s="36">
        <v>50</v>
      </c>
      <c r="M494" s="36" t="str">
        <f>IF(טבלה1[[#This Row],[עמודה53]]&gt;2000,"Yes","No")</f>
        <v>No</v>
      </c>
      <c r="N494" s="36">
        <v>249</v>
      </c>
      <c r="O494" s="36">
        <f>AVERAGE(טבלה1[[#This Row],[עמודה52]:[עמודה53]])</f>
        <v>29.5</v>
      </c>
      <c r="P494" s="36" t="str">
        <f>IF(טבלה1[[#This Row],[עמודה4]]="&lt; $25 / hr","0$ - $25 / hr",טבלה1[[#This Row],[עמודה4]])</f>
        <v>Undisclosed</v>
      </c>
      <c r="Q494" s="12" t="str" cm="1">
        <f t="array" ref="Q494">INDEX(_xlfn.TEXTSPLIT(טבלה1[[#This Row],[עמודה55]],"-"),1)</f>
        <v>Undisclosed</v>
      </c>
      <c r="R494" s="21" t="e" cm="1">
        <f t="array" ref="R494">INDEX(_xlfn.TEXTSPLIT(INDEX(_xlfn.TEXTSPLIT(טבלה1[[#This Row],[עמודה55]],"-"),2),"/"),1)</f>
        <v>#REF!</v>
      </c>
      <c r="S494" s="36" t="e">
        <f>AVERAGE(טבלה1[[#This Row],[עמודה59]:[עמודה60]])</f>
        <v>#VALUE!</v>
      </c>
      <c r="T494" s="38" t="e">
        <f>VALUE(SUBSTITUTE(טבלה1[[#This Row],[עמודה56]],"$",""))</f>
        <v>#VALUE!</v>
      </c>
      <c r="U494" s="38" t="e">
        <f>VALUE(SUBSTITUTE(טבלה1[[#This Row],[עמודה57]],"$",""))</f>
        <v>#REF!</v>
      </c>
      <c r="V494" s="38" t="e">
        <f>IF(טבלה1[[#This Row],[עמודה58]]&gt;30,"Yes","No")</f>
        <v>#VALUE!</v>
      </c>
    </row>
    <row r="495" spans="1:22" x14ac:dyDescent="0.15">
      <c r="A495" s="32" t="s">
        <v>1246</v>
      </c>
      <c r="B495" s="39" t="s">
        <v>1247</v>
      </c>
      <c r="C495" s="39" t="s">
        <v>1248</v>
      </c>
      <c r="D495" s="40">
        <v>25000</v>
      </c>
      <c r="E495" s="39" t="s">
        <v>9</v>
      </c>
      <c r="F495" s="39" t="s">
        <v>29</v>
      </c>
      <c r="G495" s="36" t="str">
        <f t="shared" si="7"/>
        <v>Med</v>
      </c>
      <c r="H495" s="41">
        <v>0.5</v>
      </c>
      <c r="I495" s="11" t="str" cm="1">
        <f t="array" ref="I495">INDEX(_xlfn.TEXTSPLIT(טבלה1[[#This Row],[עמודה2]],","),1)</f>
        <v>L'viv</v>
      </c>
      <c r="J495" s="12" t="str" cm="1">
        <f t="array" ref="J495">INDEX(_xlfn.TEXTSPLIT(טבלה1[[#This Row],[עמודה2]],","),2)</f>
        <v xml:space="preserve"> Ukraine</v>
      </c>
      <c r="K495" s="43" t="str">
        <f>_xlfn.CONCAT(טבלה1[[#This Row],[AI_Companies]]," ",טבלה1[[#This Row],[עמודה1]])</f>
        <v>Intelliarts https://intelliarts.com</v>
      </c>
      <c r="L495" s="28">
        <v>10</v>
      </c>
      <c r="M495" s="28" t="str">
        <f>IF(טבלה1[[#This Row],[עמודה53]]&gt;2000,"Yes","No")</f>
        <v>No</v>
      </c>
      <c r="N495" s="28">
        <v>49</v>
      </c>
      <c r="O495" s="28">
        <f>AVERAGE(טבלה1[[#This Row],[עמודה52]:[עמודה53]])</f>
        <v>149.5</v>
      </c>
      <c r="P495" s="28" t="str">
        <f>IF(טבלה1[[#This Row],[עמודה4]]="&lt; $25 / hr","0$ - $25 / hr",טבלה1[[#This Row],[עמודה4]])</f>
        <v>$50 - $99 / hr</v>
      </c>
      <c r="Q495" s="12" t="str" cm="1">
        <f t="array" ref="Q495">INDEX(_xlfn.TEXTSPLIT(טבלה1[[#This Row],[עמודה55]],"-"),1)</f>
        <v xml:space="preserve">$50 </v>
      </c>
      <c r="R495" s="21" t="str" cm="1">
        <f t="array" ref="R495">INDEX(_xlfn.TEXTSPLIT(INDEX(_xlfn.TEXTSPLIT(טבלה1[[#This Row],[עמודה55]],"-"),2),"/"),1)</f>
        <v xml:space="preserve"> $99 </v>
      </c>
      <c r="S495" s="28">
        <f>AVERAGE(טבלה1[[#This Row],[עמודה59]:[עמודה60]])</f>
        <v>74.5</v>
      </c>
      <c r="T495" s="31">
        <f>VALUE(SUBSTITUTE(טבלה1[[#This Row],[עמודה56]],"$",""))</f>
        <v>50</v>
      </c>
      <c r="U495" s="31">
        <f>VALUE(SUBSTITUTE(טבלה1[[#This Row],[עמודה57]],"$",""))</f>
        <v>99</v>
      </c>
      <c r="V495" s="31" t="str">
        <f>IF(טבלה1[[#This Row],[עמודה58]]&gt;30,"Yes","No")</f>
        <v>Yes</v>
      </c>
    </row>
    <row r="496" spans="1:22" x14ac:dyDescent="0.15">
      <c r="A496" s="32" t="s">
        <v>1249</v>
      </c>
      <c r="B496" s="33" t="s">
        <v>1250</v>
      </c>
      <c r="C496" s="33" t="s">
        <v>916</v>
      </c>
      <c r="D496" s="44">
        <v>5000</v>
      </c>
      <c r="E496" s="33" t="s">
        <v>33</v>
      </c>
      <c r="F496" s="33" t="s">
        <v>29</v>
      </c>
      <c r="G496" s="36" t="str">
        <f t="shared" si="7"/>
        <v>Low</v>
      </c>
      <c r="H496" s="34">
        <v>0.4</v>
      </c>
      <c r="I496" s="11" t="str" cm="1">
        <f t="array" ref="I496">INDEX(_xlfn.TEXTSPLIT(טבלה1[[#This Row],[עמודה2]],","),1)</f>
        <v>Maharashtra</v>
      </c>
      <c r="J496" s="12" t="str" cm="1">
        <f t="array" ref="J496">INDEX(_xlfn.TEXTSPLIT(טבלה1[[#This Row],[עמודה2]],","),2)</f>
        <v xml:space="preserve"> India</v>
      </c>
      <c r="K496" s="37" t="str">
        <f>_xlfn.CONCAT(טבלה1[[#This Row],[AI_Companies]]," ",טבלה1[[#This Row],[עמודה1]])</f>
        <v>VegavidTechnology https://vegavid.com</v>
      </c>
      <c r="L496" s="36">
        <v>10</v>
      </c>
      <c r="M496" s="36" t="str">
        <f>IF(טבלה1[[#This Row],[עמודה53]]&gt;2000,"Yes","No")</f>
        <v>No</v>
      </c>
      <c r="N496" s="36">
        <v>49</v>
      </c>
      <c r="O496" s="36">
        <f>AVERAGE(טבלה1[[#This Row],[עמודה52]:[עמודה53]])</f>
        <v>29.5</v>
      </c>
      <c r="P496" s="36" t="str">
        <f>IF(טבלה1[[#This Row],[עמודה4]]="&lt; $25 / hr","0$ - $25 / hr",טבלה1[[#This Row],[עמודה4]])</f>
        <v>$50 - $99 / hr</v>
      </c>
      <c r="Q496" s="12" t="str" cm="1">
        <f t="array" ref="Q496">INDEX(_xlfn.TEXTSPLIT(טבלה1[[#This Row],[עמודה55]],"-"),1)</f>
        <v xml:space="preserve">$50 </v>
      </c>
      <c r="R496" s="21" t="str" cm="1">
        <f t="array" ref="R496">INDEX(_xlfn.TEXTSPLIT(INDEX(_xlfn.TEXTSPLIT(טבלה1[[#This Row],[עמודה55]],"-"),2),"/"),1)</f>
        <v xml:space="preserve"> $99 </v>
      </c>
      <c r="S496" s="36">
        <f>AVERAGE(טבלה1[[#This Row],[עמודה59]:[עמודה60]])</f>
        <v>74.5</v>
      </c>
      <c r="T496" s="38">
        <f>VALUE(SUBSTITUTE(טבלה1[[#This Row],[עמודה56]],"$",""))</f>
        <v>50</v>
      </c>
      <c r="U496" s="38">
        <f>VALUE(SUBSTITUTE(טבלה1[[#This Row],[עמודה57]],"$",""))</f>
        <v>99</v>
      </c>
      <c r="V496" s="38" t="str">
        <f>IF(טבלה1[[#This Row],[עמודה58]]&gt;30,"Yes","No")</f>
        <v>Yes</v>
      </c>
    </row>
    <row r="497" spans="1:22" x14ac:dyDescent="0.15">
      <c r="A497" s="32" t="s">
        <v>1251</v>
      </c>
      <c r="B497" s="39" t="s">
        <v>1252</v>
      </c>
      <c r="C497" s="39" t="s">
        <v>28</v>
      </c>
      <c r="D497" s="40">
        <v>10000</v>
      </c>
      <c r="E497" s="39" t="s">
        <v>9</v>
      </c>
      <c r="F497" s="39" t="s">
        <v>10</v>
      </c>
      <c r="G497" s="36" t="str">
        <f t="shared" si="7"/>
        <v>Low</v>
      </c>
      <c r="H497" s="41">
        <v>0.25</v>
      </c>
      <c r="I497" s="11" t="str" cm="1">
        <f t="array" ref="I497">INDEX(_xlfn.TEXTSPLIT(טבלה1[[#This Row],[עמודה2]],","),1)</f>
        <v>Colombo</v>
      </c>
      <c r="J497" s="12" t="str" cm="1">
        <f t="array" ref="J497">INDEX(_xlfn.TEXTSPLIT(טבלה1[[#This Row],[עמודה2]],","),2)</f>
        <v xml:space="preserve"> Sri Lanka</v>
      </c>
      <c r="K497" s="43" t="str">
        <f>_xlfn.CONCAT(טבלה1[[#This Row],[AI_Companies]]," ",טבלה1[[#This Row],[עמודה1]])</f>
        <v>Senzmate https://www.senzmate.com/</v>
      </c>
      <c r="L497" s="28">
        <v>50</v>
      </c>
      <c r="M497" s="28" t="str">
        <f>IF(טבלה1[[#This Row],[עמודה53]]&gt;2000,"Yes","No")</f>
        <v>No</v>
      </c>
      <c r="N497" s="28">
        <v>249</v>
      </c>
      <c r="O497" s="28">
        <f>AVERAGE(טבלה1[[#This Row],[עמודה52]:[עמודה53]])</f>
        <v>29.5</v>
      </c>
      <c r="P497" s="28" t="str">
        <f>IF(טבלה1[[#This Row],[עמודה4]]="&lt; $25 / hr","0$ - $25 / hr",טבלה1[[#This Row],[עמודה4]])</f>
        <v>$25 - $49 / hr</v>
      </c>
      <c r="Q497" s="12" t="str" cm="1">
        <f t="array" ref="Q497">INDEX(_xlfn.TEXTSPLIT(טבלה1[[#This Row],[עמודה55]],"-"),1)</f>
        <v xml:space="preserve">$25 </v>
      </c>
      <c r="R497" s="21" t="str" cm="1">
        <f t="array" ref="R497">INDEX(_xlfn.TEXTSPLIT(INDEX(_xlfn.TEXTSPLIT(טבלה1[[#This Row],[עמודה55]],"-"),2),"/"),1)</f>
        <v xml:space="preserve"> $49 </v>
      </c>
      <c r="S497" s="28">
        <f>AVERAGE(טבלה1[[#This Row],[עמודה59]:[עמודה60]])</f>
        <v>37</v>
      </c>
      <c r="T497" s="31">
        <f>VALUE(SUBSTITUTE(טבלה1[[#This Row],[עמודה56]],"$",""))</f>
        <v>25</v>
      </c>
      <c r="U497" s="31">
        <f>VALUE(SUBSTITUTE(טבלה1[[#This Row],[עמודה57]],"$",""))</f>
        <v>49</v>
      </c>
      <c r="V497" s="31" t="str">
        <f>IF(טבלה1[[#This Row],[עמודה58]]&gt;30,"Yes","No")</f>
        <v>Yes</v>
      </c>
    </row>
    <row r="498" spans="1:22" x14ac:dyDescent="0.15">
      <c r="A498" s="32" t="s">
        <v>1253</v>
      </c>
      <c r="B498" s="33" t="s">
        <v>1254</v>
      </c>
      <c r="C498" s="33" t="s">
        <v>8</v>
      </c>
      <c r="D498" s="44">
        <v>50000</v>
      </c>
      <c r="E498" s="33" t="s">
        <v>4</v>
      </c>
      <c r="F498" s="33" t="s">
        <v>29</v>
      </c>
      <c r="G498" s="36" t="str">
        <f t="shared" si="7"/>
        <v>Med</v>
      </c>
      <c r="H498" s="34">
        <v>0.5</v>
      </c>
      <c r="I498" s="11" t="str" cm="1">
        <f t="array" ref="I498">INDEX(_xlfn.TEXTSPLIT(טבלה1[[#This Row],[עמודה2]],","),1)</f>
        <v>Warszawa</v>
      </c>
      <c r="J498" s="12" t="str" cm="1">
        <f t="array" ref="J498">INDEX(_xlfn.TEXTSPLIT(טבלה1[[#This Row],[עמודה2]],","),2)</f>
        <v xml:space="preserve"> Poland</v>
      </c>
      <c r="K498" s="37" t="str">
        <f>_xlfn.CONCAT(טבלה1[[#This Row],[AI_Companies]]," ",טבלה1[[#This Row],[עמודה1]])</f>
        <v>FirstBridge https://firstbridge.io/</v>
      </c>
      <c r="L498" s="36">
        <v>10</v>
      </c>
      <c r="M498" s="36" t="str">
        <f>IF(טבלה1[[#This Row],[עמודה53]]&gt;2000,"Yes","No")</f>
        <v>No</v>
      </c>
      <c r="N498" s="36">
        <v>49</v>
      </c>
      <c r="O498" s="36">
        <f>AVERAGE(טבלה1[[#This Row],[עמודה52]:[עמודה53]])</f>
        <v>149.5</v>
      </c>
      <c r="P498" s="36" t="str">
        <f>IF(טבלה1[[#This Row],[עמודה4]]="&lt; $25 / hr","0$ - $25 / hr",טבלה1[[#This Row],[עמודה4]])</f>
        <v>$50 - $99 / hr</v>
      </c>
      <c r="Q498" s="12" t="str" cm="1">
        <f t="array" ref="Q498">INDEX(_xlfn.TEXTSPLIT(טבלה1[[#This Row],[עמודה55]],"-"),1)</f>
        <v xml:space="preserve">$50 </v>
      </c>
      <c r="R498" s="21" t="str" cm="1">
        <f t="array" ref="R498">INDEX(_xlfn.TEXTSPLIT(INDEX(_xlfn.TEXTSPLIT(טבלה1[[#This Row],[עמודה55]],"-"),2),"/"),1)</f>
        <v xml:space="preserve"> $99 </v>
      </c>
      <c r="S498" s="36">
        <f>AVERAGE(טבלה1[[#This Row],[עמודה59]:[עמודה60]])</f>
        <v>74.5</v>
      </c>
      <c r="T498" s="38">
        <f>VALUE(SUBSTITUTE(טבלה1[[#This Row],[עמודה56]],"$",""))</f>
        <v>50</v>
      </c>
      <c r="U498" s="38">
        <f>VALUE(SUBSTITUTE(טבלה1[[#This Row],[עמודה57]],"$",""))</f>
        <v>99</v>
      </c>
      <c r="V498" s="38" t="str">
        <f>IF(טבלה1[[#This Row],[עמודה58]]&gt;30,"Yes","No")</f>
        <v>Yes</v>
      </c>
    </row>
    <row r="499" spans="1:22" x14ac:dyDescent="0.15">
      <c r="A499" s="32" t="s">
        <v>1255</v>
      </c>
      <c r="B499" s="39" t="s">
        <v>1256</v>
      </c>
      <c r="C499" s="39" t="s">
        <v>264</v>
      </c>
      <c r="D499" s="40">
        <v>5000</v>
      </c>
      <c r="E499" s="39" t="s">
        <v>14</v>
      </c>
      <c r="F499" s="39" t="s">
        <v>29</v>
      </c>
      <c r="G499" s="36" t="str">
        <f t="shared" si="7"/>
        <v>Low</v>
      </c>
      <c r="H499" s="41">
        <v>0.15</v>
      </c>
      <c r="I499" s="11" t="str" cm="1">
        <f t="array" ref="I499">INDEX(_xlfn.TEXTSPLIT(טבלה1[[#This Row],[עמודה2]],","),1)</f>
        <v>Austin</v>
      </c>
      <c r="J499" s="12" t="str" cm="1">
        <f t="array" ref="J499">INDEX(_xlfn.TEXTSPLIT(טבלה1[[#This Row],[עמודה2]],","),2)</f>
        <v xml:space="preserve"> TX</v>
      </c>
      <c r="K499" s="43" t="str">
        <f>_xlfn.CONCAT(טבלה1[[#This Row],[AI_Companies]]," ",טבלה1[[#This Row],[עמודה1]])</f>
        <v>KUNGFU.AI https://www.kungfu.ai/</v>
      </c>
      <c r="L499" s="28">
        <v>10</v>
      </c>
      <c r="M499" s="28" t="str">
        <f>IF(טבלה1[[#This Row],[עמודה53]]&gt;2000,"Yes","No")</f>
        <v>No</v>
      </c>
      <c r="N499" s="28">
        <v>49</v>
      </c>
      <c r="O499" s="28">
        <f>AVERAGE(טבלה1[[#This Row],[עמודה52]:[עמודה53]])</f>
        <v>29.5</v>
      </c>
      <c r="P499" s="28" t="str">
        <f>IF(טבלה1[[#This Row],[עמודה4]]="&lt; $25 / hr","0$ - $25 / hr",טבלה1[[#This Row],[עמודה4]])</f>
        <v>Undisclosed</v>
      </c>
      <c r="Q499" s="12" t="str" cm="1">
        <f t="array" ref="Q499">INDEX(_xlfn.TEXTSPLIT(טבלה1[[#This Row],[עמודה55]],"-"),1)</f>
        <v>Undisclosed</v>
      </c>
      <c r="R499" s="21" t="e" cm="1">
        <f t="array" ref="R499">INDEX(_xlfn.TEXTSPLIT(INDEX(_xlfn.TEXTSPLIT(טבלה1[[#This Row],[עמודה55]],"-"),2),"/"),1)</f>
        <v>#REF!</v>
      </c>
      <c r="S499" s="28" t="e">
        <f>AVERAGE(טבלה1[[#This Row],[עמודה59]:[עמודה60]])</f>
        <v>#VALUE!</v>
      </c>
      <c r="T499" s="31" t="e">
        <f>VALUE(SUBSTITUTE(טבלה1[[#This Row],[עמודה56]],"$",""))</f>
        <v>#VALUE!</v>
      </c>
      <c r="U499" s="31" t="e">
        <f>VALUE(SUBSTITUTE(טבלה1[[#This Row],[עמודה57]],"$",""))</f>
        <v>#REF!</v>
      </c>
      <c r="V499" s="31" t="e">
        <f>IF(טבלה1[[#This Row],[עמודה58]]&gt;30,"Yes","No")</f>
        <v>#VALUE!</v>
      </c>
    </row>
    <row r="500" spans="1:22" x14ac:dyDescent="0.15">
      <c r="A500" s="32" t="s">
        <v>1257</v>
      </c>
      <c r="B500" s="33" t="s">
        <v>1258</v>
      </c>
      <c r="C500" s="33" t="s">
        <v>1259</v>
      </c>
      <c r="D500" s="44">
        <v>25000</v>
      </c>
      <c r="E500" s="33" t="s">
        <v>21</v>
      </c>
      <c r="F500" s="33" t="s">
        <v>10</v>
      </c>
      <c r="G500" s="36" t="str">
        <f t="shared" si="7"/>
        <v>Low</v>
      </c>
      <c r="H500" s="34">
        <v>0.1</v>
      </c>
      <c r="I500" s="11" t="str" cm="1">
        <f t="array" ref="I500">INDEX(_xlfn.TEXTSPLIT(טבלה1[[#This Row],[עמודה2]],","),1)</f>
        <v>Yerevan</v>
      </c>
      <c r="J500" s="12" t="str" cm="1">
        <f t="array" ref="J500">INDEX(_xlfn.TEXTSPLIT(טבלה1[[#This Row],[עמודה2]],","),2)</f>
        <v xml:space="preserve"> Armenia</v>
      </c>
      <c r="K500" s="37" t="str">
        <f>_xlfn.CONCAT(טבלה1[[#This Row],[AI_Companies]]," ",טבלה1[[#This Row],[עמודה1]])</f>
        <v>INSCOPE https://www.inscope-llc.com/</v>
      </c>
      <c r="L500" s="36">
        <v>50</v>
      </c>
      <c r="M500" s="36" t="str">
        <f>IF(טבלה1[[#This Row],[עמודה53]]&gt;2000,"Yes","No")</f>
        <v>No</v>
      </c>
      <c r="N500" s="36">
        <v>249</v>
      </c>
      <c r="O500" s="36">
        <f>AVERAGE(טבלה1[[#This Row],[עמודה52]:[עמודה53]])</f>
        <v>29.5</v>
      </c>
      <c r="P500" s="36" t="str">
        <f>IF(טבלה1[[#This Row],[עמודה4]]="&lt; $25 / hr","0$ - $25 / hr",טבלה1[[#This Row],[עמודה4]])</f>
        <v>0$ - $25 / hr</v>
      </c>
      <c r="Q500" s="12" t="str" cm="1">
        <f t="array" ref="Q500">INDEX(_xlfn.TEXTSPLIT(טבלה1[[#This Row],[עמודה55]],"-"),1)</f>
        <v xml:space="preserve">0$ </v>
      </c>
      <c r="R500" s="21" t="str" cm="1">
        <f t="array" ref="R500">INDEX(_xlfn.TEXTSPLIT(INDEX(_xlfn.TEXTSPLIT(טבלה1[[#This Row],[עמודה55]],"-"),2),"/"),1)</f>
        <v xml:space="preserve"> $25 </v>
      </c>
      <c r="S500" s="36">
        <f>AVERAGE(טבלה1[[#This Row],[עמודה59]:[עמודה60]])</f>
        <v>12.5</v>
      </c>
      <c r="T500" s="38">
        <f>VALUE(SUBSTITUTE(טבלה1[[#This Row],[עמודה56]],"$",""))</f>
        <v>0</v>
      </c>
      <c r="U500" s="38">
        <f>VALUE(SUBSTITUTE(טבלה1[[#This Row],[עמודה57]],"$",""))</f>
        <v>25</v>
      </c>
      <c r="V500" s="38" t="str">
        <f>IF(טבלה1[[#This Row],[עמודה58]]&gt;30,"Yes","No")</f>
        <v>No</v>
      </c>
    </row>
    <row r="501" spans="1:22" x14ac:dyDescent="0.15">
      <c r="A501" s="32" t="s">
        <v>1260</v>
      </c>
      <c r="B501" s="39" t="s">
        <v>1261</v>
      </c>
      <c r="C501" s="39" t="s">
        <v>554</v>
      </c>
      <c r="D501" s="39" t="s">
        <v>4</v>
      </c>
      <c r="E501" s="39" t="s">
        <v>14</v>
      </c>
      <c r="F501" s="39" t="s">
        <v>10</v>
      </c>
      <c r="G501" s="36" t="str">
        <f t="shared" si="7"/>
        <v>Low</v>
      </c>
      <c r="H501" s="41">
        <v>0.1</v>
      </c>
      <c r="I501" s="11" t="str" cm="1">
        <f t="array" ref="I501">INDEX(_xlfn.TEXTSPLIT(טבלה1[[#This Row],[עמודה2]],","),1)</f>
        <v>Chantilly</v>
      </c>
      <c r="J501" s="12" t="str" cm="1">
        <f t="array" ref="J501">INDEX(_xlfn.TEXTSPLIT(טבלה1[[#This Row],[עמודה2]],","),2)</f>
        <v xml:space="preserve"> VA</v>
      </c>
      <c r="K501" s="43" t="str">
        <f>_xlfn.CONCAT(טבלה1[[#This Row],[AI_Companies]]," ",טבלה1[[#This Row],[עמודה1]])</f>
        <v>iENGINEERINGCorporation https://www.iengineering.com/</v>
      </c>
      <c r="L501" s="28">
        <v>50</v>
      </c>
      <c r="M501" s="28" t="str">
        <f>IF(טבלה1[[#This Row],[עמודה53]]&gt;2000,"Yes","No")</f>
        <v>No</v>
      </c>
      <c r="N501" s="28">
        <v>249</v>
      </c>
      <c r="O501" s="28">
        <f>AVERAGE(טבלה1[[#This Row],[עמודה52]:[עמודה53]])</f>
        <v>149.5</v>
      </c>
      <c r="P501" s="28" t="str">
        <f>IF(טבלה1[[#This Row],[עמודה4]]="&lt; $25 / hr","0$ - $25 / hr",טבלה1[[#This Row],[עמודה4]])</f>
        <v>$100 - $149 / hr</v>
      </c>
      <c r="Q501" s="12" t="str" cm="1">
        <f t="array" ref="Q501">INDEX(_xlfn.TEXTSPLIT(טבלה1[[#This Row],[עמודה55]],"-"),1)</f>
        <v xml:space="preserve">$100 </v>
      </c>
      <c r="R501" s="21" t="str" cm="1">
        <f t="array" ref="R501">INDEX(_xlfn.TEXTSPLIT(INDEX(_xlfn.TEXTSPLIT(טבלה1[[#This Row],[עמודה55]],"-"),2),"/"),1)</f>
        <v xml:space="preserve"> $149 </v>
      </c>
      <c r="S501" s="28">
        <f>AVERAGE(טבלה1[[#This Row],[עמודה59]:[עמודה60]])</f>
        <v>124.5</v>
      </c>
      <c r="T501" s="31">
        <f>VALUE(SUBSTITUTE(טבלה1[[#This Row],[עמודה56]],"$",""))</f>
        <v>100</v>
      </c>
      <c r="U501" s="31">
        <f>VALUE(SUBSTITUTE(טבלה1[[#This Row],[עמודה57]],"$",""))</f>
        <v>149</v>
      </c>
      <c r="V501" s="31" t="str">
        <f>IF(טבלה1[[#This Row],[עמודה58]]&gt;30,"Yes","No")</f>
        <v>Yes</v>
      </c>
    </row>
    <row r="502" spans="1:22" x14ac:dyDescent="0.15">
      <c r="A502" s="32" t="s">
        <v>1262</v>
      </c>
      <c r="B502" s="33" t="s">
        <v>1263</v>
      </c>
      <c r="C502" s="33" t="s">
        <v>1264</v>
      </c>
      <c r="D502" s="44">
        <v>10000</v>
      </c>
      <c r="E502" s="33" t="s">
        <v>21</v>
      </c>
      <c r="F502" s="33" t="s">
        <v>29</v>
      </c>
      <c r="G502" s="36" t="str">
        <f t="shared" si="7"/>
        <v>Low</v>
      </c>
      <c r="H502" s="34">
        <v>0.4</v>
      </c>
      <c r="I502" s="11" t="str" cm="1">
        <f t="array" ref="I502">INDEX(_xlfn.TEXTSPLIT(טבלה1[[#This Row],[עמודה2]],","),1)</f>
        <v>Kolkata</v>
      </c>
      <c r="J502" s="12" t="str" cm="1">
        <f t="array" ref="J502">INDEX(_xlfn.TEXTSPLIT(טבלה1[[#This Row],[עמודה2]],","),2)</f>
        <v xml:space="preserve"> India</v>
      </c>
      <c r="K502" s="37" t="str">
        <f>_xlfn.CONCAT(טבלה1[[#This Row],[AI_Companies]]," ",טבלה1[[#This Row],[עמודה1]])</f>
        <v>WebSpiders(India)Pvt.Ltd. http://www.webspiders.com/</v>
      </c>
      <c r="L502" s="36">
        <v>10</v>
      </c>
      <c r="M502" s="36" t="str">
        <f>IF(טבלה1[[#This Row],[עמודה53]]&gt;2000,"Yes","No")</f>
        <v>No</v>
      </c>
      <c r="N502" s="36">
        <v>49</v>
      </c>
      <c r="O502" s="36">
        <f>AVERAGE(טבלה1[[#This Row],[עמודה52]:[עמודה53]])</f>
        <v>149.5</v>
      </c>
      <c r="P502" s="36" t="str">
        <f>IF(טבלה1[[#This Row],[עמודה4]]="&lt; $25 / hr","0$ - $25 / hr",טבלה1[[#This Row],[עמודה4]])</f>
        <v>0$ - $25 / hr</v>
      </c>
      <c r="Q502" s="12" t="str" cm="1">
        <f t="array" ref="Q502">INDEX(_xlfn.TEXTSPLIT(טבלה1[[#This Row],[עמודה55]],"-"),1)</f>
        <v xml:space="preserve">0$ </v>
      </c>
      <c r="R502" s="21" t="str" cm="1">
        <f t="array" ref="R502">INDEX(_xlfn.TEXTSPLIT(INDEX(_xlfn.TEXTSPLIT(טבלה1[[#This Row],[עמודה55]],"-"),2),"/"),1)</f>
        <v xml:space="preserve"> $25 </v>
      </c>
      <c r="S502" s="36">
        <f>AVERAGE(טבלה1[[#This Row],[עמודה59]:[עמודה60]])</f>
        <v>12.5</v>
      </c>
      <c r="T502" s="38">
        <f>VALUE(SUBSTITUTE(טבלה1[[#This Row],[עמודה56]],"$",""))</f>
        <v>0</v>
      </c>
      <c r="U502" s="38">
        <f>VALUE(SUBSTITUTE(טבלה1[[#This Row],[עמודה57]],"$",""))</f>
        <v>25</v>
      </c>
      <c r="V502" s="38" t="str">
        <f>IF(טבלה1[[#This Row],[עמודה58]]&gt;30,"Yes","No")</f>
        <v>No</v>
      </c>
    </row>
    <row r="503" spans="1:22" x14ac:dyDescent="0.15">
      <c r="A503" s="32" t="s">
        <v>1265</v>
      </c>
      <c r="B503" s="39" t="s">
        <v>1266</v>
      </c>
      <c r="C503" s="39" t="s">
        <v>1267</v>
      </c>
      <c r="D503" s="40">
        <v>25000</v>
      </c>
      <c r="E503" s="39" t="s">
        <v>33</v>
      </c>
      <c r="F503" s="39" t="s">
        <v>10</v>
      </c>
      <c r="G503" s="36" t="str">
        <f t="shared" si="7"/>
        <v>Low</v>
      </c>
      <c r="H503" s="41">
        <v>0.1</v>
      </c>
      <c r="I503" s="11" t="str" cm="1">
        <f t="array" ref="I503">INDEX(_xlfn.TEXTSPLIT(טבלה1[[#This Row],[עמודה2]],","),1)</f>
        <v>Trento</v>
      </c>
      <c r="J503" s="12" t="str" cm="1">
        <f t="array" ref="J503">INDEX(_xlfn.TEXTSPLIT(טבלה1[[#This Row],[עמודה2]],","),2)</f>
        <v xml:space="preserve"> Italy</v>
      </c>
      <c r="K503" s="43" t="str">
        <f>_xlfn.CONCAT(טבלה1[[#This Row],[AI_Companies]]," ",טבלה1[[#This Row],[עמודה1]])</f>
        <v>U-HopperSrl https://www.u-hopper.com/big-data-analytics/</v>
      </c>
      <c r="L503" s="28">
        <v>50</v>
      </c>
      <c r="M503" s="28" t="str">
        <f>IF(טבלה1[[#This Row],[עמודה53]]&gt;2000,"Yes","No")</f>
        <v>No</v>
      </c>
      <c r="N503" s="28">
        <v>249</v>
      </c>
      <c r="O503" s="28">
        <f>AVERAGE(טבלה1[[#This Row],[עמודה52]:[עמודה53]])</f>
        <v>29.5</v>
      </c>
      <c r="P503" s="28" t="str">
        <f>IF(טבלה1[[#This Row],[עמודה4]]="&lt; $25 / hr","0$ - $25 / hr",טבלה1[[#This Row],[עמודה4]])</f>
        <v>$100 - $149 / hr</v>
      </c>
      <c r="Q503" s="12" t="str" cm="1">
        <f t="array" ref="Q503">INDEX(_xlfn.TEXTSPLIT(טבלה1[[#This Row],[עמודה55]],"-"),1)</f>
        <v xml:space="preserve">$100 </v>
      </c>
      <c r="R503" s="21" t="str" cm="1">
        <f t="array" ref="R503">INDEX(_xlfn.TEXTSPLIT(INDEX(_xlfn.TEXTSPLIT(טבלה1[[#This Row],[עמודה55]],"-"),2),"/"),1)</f>
        <v xml:space="preserve"> $149 </v>
      </c>
      <c r="S503" s="28">
        <f>AVERAGE(טבלה1[[#This Row],[עמודה59]:[עמודה60]])</f>
        <v>124.5</v>
      </c>
      <c r="T503" s="31">
        <f>VALUE(SUBSTITUTE(טבלה1[[#This Row],[עמודה56]],"$",""))</f>
        <v>100</v>
      </c>
      <c r="U503" s="31">
        <f>VALUE(SUBSTITUTE(טבלה1[[#This Row],[עמודה57]],"$",""))</f>
        <v>149</v>
      </c>
      <c r="V503" s="31" t="str">
        <f>IF(טבלה1[[#This Row],[עמודה58]]&gt;30,"Yes","No")</f>
        <v>Yes</v>
      </c>
    </row>
    <row r="504" spans="1:22" x14ac:dyDescent="0.15">
      <c r="A504" s="32" t="s">
        <v>1268</v>
      </c>
      <c r="B504" s="33" t="s">
        <v>1269</v>
      </c>
      <c r="C504" s="33" t="s">
        <v>1270</v>
      </c>
      <c r="D504" s="33" t="s">
        <v>4</v>
      </c>
      <c r="E504" s="33" t="s">
        <v>4</v>
      </c>
      <c r="F504" s="33" t="s">
        <v>25</v>
      </c>
      <c r="G504" s="36" t="str">
        <f t="shared" si="7"/>
        <v>Low</v>
      </c>
      <c r="H504" s="34">
        <v>0.4</v>
      </c>
      <c r="I504" s="11" t="str" cm="1">
        <f t="array" ref="I504">INDEX(_xlfn.TEXTSPLIT(טבלה1[[#This Row],[עמודה2]],","),1)</f>
        <v>Dallas</v>
      </c>
      <c r="J504" s="12" t="str" cm="1">
        <f t="array" ref="J504">INDEX(_xlfn.TEXTSPLIT(טבלה1[[#This Row],[עמודה2]],","),2)</f>
        <v xml:space="preserve"> TX</v>
      </c>
      <c r="K504" s="37" t="str">
        <f>_xlfn.CONCAT(טבלה1[[#This Row],[AI_Companies]]," ",טבלה1[[#This Row],[עמודה1]])</f>
        <v>SSDBTechServices http://www.ssdbtech.com/</v>
      </c>
      <c r="L504" s="46">
        <v>1000</v>
      </c>
      <c r="M504" s="36" t="str">
        <f>IF(טבלה1[[#This Row],[עמודה53]]&gt;2000,"Yes","No")</f>
        <v>No</v>
      </c>
      <c r="N504" s="46">
        <v>9999</v>
      </c>
      <c r="O504" s="36">
        <f>AVERAGE(טבלה1[[#This Row],[עמודה52]:[עמודה53]])</f>
        <v>149.5</v>
      </c>
      <c r="P504" s="36" t="str">
        <f>IF(טבלה1[[#This Row],[עמודה4]]="&lt; $25 / hr","0$ - $25 / hr",טבלה1[[#This Row],[עמודה4]])</f>
        <v>$25 - $49 / hr</v>
      </c>
      <c r="Q504" s="12" t="str" cm="1">
        <f t="array" ref="Q504">INDEX(_xlfn.TEXTSPLIT(טבלה1[[#This Row],[עמודה55]],"-"),1)</f>
        <v xml:space="preserve">$25 </v>
      </c>
      <c r="R504" s="21" t="str" cm="1">
        <f t="array" ref="R504">INDEX(_xlfn.TEXTSPLIT(INDEX(_xlfn.TEXTSPLIT(טבלה1[[#This Row],[עמודה55]],"-"),2),"/"),1)</f>
        <v xml:space="preserve"> $49 </v>
      </c>
      <c r="S504" s="36">
        <f>AVERAGE(טבלה1[[#This Row],[עמודה59]:[עמודה60]])</f>
        <v>37</v>
      </c>
      <c r="T504" s="38">
        <f>VALUE(SUBSTITUTE(טבלה1[[#This Row],[עמודה56]],"$",""))</f>
        <v>25</v>
      </c>
      <c r="U504" s="38">
        <f>VALUE(SUBSTITUTE(טבלה1[[#This Row],[עמודה57]],"$",""))</f>
        <v>49</v>
      </c>
      <c r="V504" s="38" t="str">
        <f>IF(טבלה1[[#This Row],[עמודה58]]&gt;30,"Yes","No")</f>
        <v>Yes</v>
      </c>
    </row>
    <row r="505" spans="1:22" x14ac:dyDescent="0.15">
      <c r="A505" s="32" t="s">
        <v>1271</v>
      </c>
      <c r="B505" s="39" t="s">
        <v>1272</v>
      </c>
      <c r="C505" s="39" t="s">
        <v>361</v>
      </c>
      <c r="D505" s="40">
        <v>10000</v>
      </c>
      <c r="E505" s="39" t="s">
        <v>4</v>
      </c>
      <c r="F505" s="39" t="s">
        <v>10</v>
      </c>
      <c r="G505" s="36" t="str">
        <f t="shared" si="7"/>
        <v>High</v>
      </c>
      <c r="H505" s="41">
        <v>1</v>
      </c>
      <c r="I505" s="11" t="str" cm="1">
        <f t="array" ref="I505">INDEX(_xlfn.TEXTSPLIT(טבלה1[[#This Row],[עמודה2]],","),1)</f>
        <v>Seoul</v>
      </c>
      <c r="J505" s="12" t="str" cm="1">
        <f t="array" ref="J505">INDEX(_xlfn.TEXTSPLIT(טבלה1[[#This Row],[עמודה2]],","),2)</f>
        <v xml:space="preserve"> South Korea</v>
      </c>
      <c r="K505" s="43" t="str">
        <f>_xlfn.CONCAT(טבלה1[[#This Row],[AI_Companies]]," ",טבלה1[[#This Row],[עמודה1]])</f>
        <v>MegazoneAICenter https://www.megazone.com/us/</v>
      </c>
      <c r="L505" s="28">
        <v>50</v>
      </c>
      <c r="M505" s="28" t="str">
        <f>IF(טבלה1[[#This Row],[עמודה53]]&gt;2000,"Yes","No")</f>
        <v>Yes</v>
      </c>
      <c r="N505" s="28">
        <v>249</v>
      </c>
      <c r="O505" s="28">
        <f>AVERAGE(טבלה1[[#This Row],[עמודה52]:[עמודה53]])</f>
        <v>5499.5</v>
      </c>
      <c r="P505" s="28" t="str">
        <f>IF(טבלה1[[#This Row],[עמודה4]]="&lt; $25 / hr","0$ - $25 / hr",טבלה1[[#This Row],[עמודה4]])</f>
        <v>Undisclosed</v>
      </c>
      <c r="Q505" s="12" t="str" cm="1">
        <f t="array" ref="Q505">INDEX(_xlfn.TEXTSPLIT(טבלה1[[#This Row],[עמודה55]],"-"),1)</f>
        <v>Undisclosed</v>
      </c>
      <c r="R505" s="21" t="e" cm="1">
        <f t="array" ref="R505">INDEX(_xlfn.TEXTSPLIT(INDEX(_xlfn.TEXTSPLIT(טבלה1[[#This Row],[עמודה55]],"-"),2),"/"),1)</f>
        <v>#REF!</v>
      </c>
      <c r="S505" s="28" t="e">
        <f>AVERAGE(טבלה1[[#This Row],[עמודה59]:[עמודה60]])</f>
        <v>#VALUE!</v>
      </c>
      <c r="T505" s="31" t="e">
        <f>VALUE(SUBSTITUTE(טבלה1[[#This Row],[עמודה56]],"$",""))</f>
        <v>#VALUE!</v>
      </c>
      <c r="U505" s="31" t="e">
        <f>VALUE(SUBSTITUTE(טבלה1[[#This Row],[עמודה57]],"$",""))</f>
        <v>#REF!</v>
      </c>
      <c r="V505" s="31" t="e">
        <f>IF(טבלה1[[#This Row],[עמודה58]]&gt;30,"Yes","No")</f>
        <v>#VALUE!</v>
      </c>
    </row>
    <row r="506" spans="1:22" x14ac:dyDescent="0.15">
      <c r="A506" s="32" t="s">
        <v>1273</v>
      </c>
      <c r="B506" s="33" t="s">
        <v>1274</v>
      </c>
      <c r="C506" s="33" t="s">
        <v>1057</v>
      </c>
      <c r="D506" s="44">
        <v>25000</v>
      </c>
      <c r="E506" s="33" t="s">
        <v>4</v>
      </c>
      <c r="F506" s="33" t="s">
        <v>117</v>
      </c>
      <c r="G506" s="36" t="str">
        <f t="shared" si="7"/>
        <v>Med</v>
      </c>
      <c r="H506" s="34">
        <v>0.5</v>
      </c>
      <c r="I506" s="11" t="str" cm="1">
        <f t="array" ref="I506">INDEX(_xlfn.TEXTSPLIT(טבלה1[[#This Row],[עמודה2]],","),1)</f>
        <v>Pune</v>
      </c>
      <c r="J506" s="12" t="str" cm="1">
        <f t="array" ref="J506">INDEX(_xlfn.TEXTSPLIT(טבלה1[[#This Row],[עמודה2]],","),2)</f>
        <v xml:space="preserve"> India</v>
      </c>
      <c r="K506" s="37" t="str">
        <f>_xlfn.CONCAT(טבלה1[[#This Row],[AI_Companies]]," ",טבלה1[[#This Row],[עמודה1]])</f>
        <v>E42 https://www.e42.ai</v>
      </c>
      <c r="L506" s="36">
        <v>2</v>
      </c>
      <c r="M506" s="36" t="str">
        <f>IF(טבלה1[[#This Row],[עמודה53]]&gt;2000,"Yes","No")</f>
        <v>No</v>
      </c>
      <c r="N506" s="36">
        <v>9</v>
      </c>
      <c r="O506" s="36">
        <f>AVERAGE(טבלה1[[#This Row],[עמודה52]:[עמודה53]])</f>
        <v>149.5</v>
      </c>
      <c r="P506" s="36" t="str">
        <f>IF(טבלה1[[#This Row],[עמודה4]]="&lt; $25 / hr","0$ - $25 / hr",טבלה1[[#This Row],[עמודה4]])</f>
        <v>Undisclosed</v>
      </c>
      <c r="Q506" s="12" t="str" cm="1">
        <f t="array" ref="Q506">INDEX(_xlfn.TEXTSPLIT(טבלה1[[#This Row],[עמודה55]],"-"),1)</f>
        <v>Undisclosed</v>
      </c>
      <c r="R506" s="21" t="e" cm="1">
        <f t="array" ref="R506">INDEX(_xlfn.TEXTSPLIT(INDEX(_xlfn.TEXTSPLIT(טבלה1[[#This Row],[עמודה55]],"-"),2),"/"),1)</f>
        <v>#REF!</v>
      </c>
      <c r="S506" s="36" t="e">
        <f>AVERAGE(טבלה1[[#This Row],[עמודה59]:[עמודה60]])</f>
        <v>#VALUE!</v>
      </c>
      <c r="T506" s="38" t="e">
        <f>VALUE(SUBSTITUTE(טבלה1[[#This Row],[עמודה56]],"$",""))</f>
        <v>#VALUE!</v>
      </c>
      <c r="U506" s="38" t="e">
        <f>VALUE(SUBSTITUTE(טבלה1[[#This Row],[עמודה57]],"$",""))</f>
        <v>#REF!</v>
      </c>
      <c r="V506" s="38" t="e">
        <f>IF(טבלה1[[#This Row],[עמודה58]]&gt;30,"Yes","No")</f>
        <v>#VALUE!</v>
      </c>
    </row>
    <row r="507" spans="1:22" x14ac:dyDescent="0.15">
      <c r="A507" s="32" t="s">
        <v>1275</v>
      </c>
      <c r="B507" s="39" t="s">
        <v>1276</v>
      </c>
      <c r="C507" s="39" t="s">
        <v>28</v>
      </c>
      <c r="D507" s="40">
        <v>5000</v>
      </c>
      <c r="E507" s="39" t="s">
        <v>21</v>
      </c>
      <c r="F507" s="39" t="s">
        <v>117</v>
      </c>
      <c r="G507" s="36" t="str">
        <f t="shared" si="7"/>
        <v>Med</v>
      </c>
      <c r="H507" s="41">
        <v>0.5</v>
      </c>
      <c r="I507" s="11" t="str" cm="1">
        <f t="array" ref="I507">INDEX(_xlfn.TEXTSPLIT(טבלה1[[#This Row],[עמודה2]],","),1)</f>
        <v>Newark</v>
      </c>
      <c r="J507" s="12" t="str" cm="1">
        <f t="array" ref="J507">INDEX(_xlfn.TEXTSPLIT(טבלה1[[#This Row],[עמודה2]],","),2)</f>
        <v xml:space="preserve"> NJ</v>
      </c>
      <c r="K507" s="43" t="str">
        <f>_xlfn.CONCAT(טבלה1[[#This Row],[AI_Companies]]," ",טבלה1[[#This Row],[עמודה1]])</f>
        <v>AITechnologies https://aitechnologies.co</v>
      </c>
      <c r="L507" s="28">
        <v>2</v>
      </c>
      <c r="M507" s="28" t="str">
        <f>IF(טבלה1[[#This Row],[עמודה53]]&gt;2000,"Yes","No")</f>
        <v>No</v>
      </c>
      <c r="N507" s="28">
        <v>9</v>
      </c>
      <c r="O507" s="28">
        <f>AVERAGE(טבלה1[[#This Row],[עמודה52]:[עמודה53]])</f>
        <v>5.5</v>
      </c>
      <c r="P507" s="28" t="str">
        <f>IF(טבלה1[[#This Row],[עמודה4]]="&lt; $25 / hr","0$ - $25 / hr",טבלה1[[#This Row],[עמודה4]])</f>
        <v>Undisclosed</v>
      </c>
      <c r="Q507" s="12" t="str" cm="1">
        <f t="array" ref="Q507">INDEX(_xlfn.TEXTSPLIT(טבלה1[[#This Row],[עמודה55]],"-"),1)</f>
        <v>Undisclosed</v>
      </c>
      <c r="R507" s="21" t="e" cm="1">
        <f t="array" ref="R507">INDEX(_xlfn.TEXTSPLIT(INDEX(_xlfn.TEXTSPLIT(טבלה1[[#This Row],[עמודה55]],"-"),2),"/"),1)</f>
        <v>#REF!</v>
      </c>
      <c r="S507" s="28" t="e">
        <f>AVERAGE(טבלה1[[#This Row],[עמודה59]:[עמודה60]])</f>
        <v>#VALUE!</v>
      </c>
      <c r="T507" s="31" t="e">
        <f>VALUE(SUBSTITUTE(טבלה1[[#This Row],[עמודה56]],"$",""))</f>
        <v>#VALUE!</v>
      </c>
      <c r="U507" s="31" t="e">
        <f>VALUE(SUBSTITUTE(טבלה1[[#This Row],[עמודה57]],"$",""))</f>
        <v>#REF!</v>
      </c>
      <c r="V507" s="31" t="e">
        <f>IF(טבלה1[[#This Row],[עמודה58]]&gt;30,"Yes","No")</f>
        <v>#VALUE!</v>
      </c>
    </row>
    <row r="508" spans="1:22" x14ac:dyDescent="0.15">
      <c r="A508" s="32" t="s">
        <v>1277</v>
      </c>
      <c r="B508" s="33" t="s">
        <v>1278</v>
      </c>
      <c r="C508" s="33" t="s">
        <v>464</v>
      </c>
      <c r="D508" s="44">
        <v>5000</v>
      </c>
      <c r="E508" s="33" t="s">
        <v>9</v>
      </c>
      <c r="F508" s="33" t="s">
        <v>29</v>
      </c>
      <c r="G508" s="36" t="str">
        <f t="shared" si="7"/>
        <v>Med</v>
      </c>
      <c r="H508" s="34">
        <v>0.7</v>
      </c>
      <c r="I508" s="11" t="str" cm="1">
        <f t="array" ref="I508">INDEX(_xlfn.TEXTSPLIT(טבלה1[[#This Row],[עמודה2]],","),1)</f>
        <v>Warszawa</v>
      </c>
      <c r="J508" s="12" t="str" cm="1">
        <f t="array" ref="J508">INDEX(_xlfn.TEXTSPLIT(טבלה1[[#This Row],[עמודה2]],","),2)</f>
        <v xml:space="preserve"> Poland</v>
      </c>
      <c r="K508" s="37" t="str">
        <f>_xlfn.CONCAT(טבלה1[[#This Row],[AI_Companies]]," ",טבלה1[[#This Row],[עמודה1]])</f>
        <v>Inceite https://inceite.com</v>
      </c>
      <c r="L508" s="36">
        <v>10</v>
      </c>
      <c r="M508" s="36" t="str">
        <f>IF(טבלה1[[#This Row],[עמודה53]]&gt;2000,"Yes","No")</f>
        <v>No</v>
      </c>
      <c r="N508" s="36">
        <v>49</v>
      </c>
      <c r="O508" s="36">
        <f>AVERAGE(טבלה1[[#This Row],[עמודה52]:[עמודה53]])</f>
        <v>5.5</v>
      </c>
      <c r="P508" s="36" t="str">
        <f>IF(טבלה1[[#This Row],[עמודה4]]="&lt; $25 / hr","0$ - $25 / hr",טבלה1[[#This Row],[עמודה4]])</f>
        <v>$100 - $149 / hr</v>
      </c>
      <c r="Q508" s="12" t="str" cm="1">
        <f t="array" ref="Q508">INDEX(_xlfn.TEXTSPLIT(טבלה1[[#This Row],[עמודה55]],"-"),1)</f>
        <v xml:space="preserve">$100 </v>
      </c>
      <c r="R508" s="21" t="str" cm="1">
        <f t="array" ref="R508">INDEX(_xlfn.TEXTSPLIT(INDEX(_xlfn.TEXTSPLIT(טבלה1[[#This Row],[עמודה55]],"-"),2),"/"),1)</f>
        <v xml:space="preserve"> $149 </v>
      </c>
      <c r="S508" s="36">
        <f>AVERAGE(טבלה1[[#This Row],[עמודה59]:[עמודה60]])</f>
        <v>124.5</v>
      </c>
      <c r="T508" s="38">
        <f>VALUE(SUBSTITUTE(טבלה1[[#This Row],[עמודה56]],"$",""))</f>
        <v>100</v>
      </c>
      <c r="U508" s="38">
        <f>VALUE(SUBSTITUTE(טבלה1[[#This Row],[עמודה57]],"$",""))</f>
        <v>149</v>
      </c>
      <c r="V508" s="38" t="str">
        <f>IF(טבלה1[[#This Row],[עמודה58]]&gt;30,"Yes","No")</f>
        <v>Yes</v>
      </c>
    </row>
    <row r="509" spans="1:22" x14ac:dyDescent="0.15">
      <c r="A509" s="32" t="s">
        <v>1279</v>
      </c>
      <c r="B509" s="39" t="s">
        <v>1280</v>
      </c>
      <c r="C509" s="39" t="s">
        <v>1281</v>
      </c>
      <c r="D509" s="40">
        <v>5000</v>
      </c>
      <c r="E509" s="39" t="s">
        <v>14</v>
      </c>
      <c r="F509" s="39" t="s">
        <v>25</v>
      </c>
      <c r="G509" s="36" t="str">
        <f t="shared" si="7"/>
        <v>Low</v>
      </c>
      <c r="H509" s="41">
        <v>0.4</v>
      </c>
      <c r="I509" s="11" t="str" cm="1">
        <f t="array" ref="I509">INDEX(_xlfn.TEXTSPLIT(טבלה1[[#This Row],[עמודה2]],","),1)</f>
        <v>Lahore</v>
      </c>
      <c r="J509" s="12" t="str" cm="1">
        <f t="array" ref="J509">INDEX(_xlfn.TEXTSPLIT(טבלה1[[#This Row],[עמודה2]],","),2)</f>
        <v xml:space="preserve"> Pakistan</v>
      </c>
      <c r="K509" s="43" t="str">
        <f>_xlfn.CONCAT(טבלה1[[#This Row],[AI_Companies]]," ",טבלה1[[#This Row],[עמודה1]])</f>
        <v>SensViz https://sensviz.com</v>
      </c>
      <c r="L509" s="45">
        <v>1000</v>
      </c>
      <c r="M509" s="28" t="str">
        <f>IF(טבלה1[[#This Row],[עמודה53]]&gt;2000,"Yes","No")</f>
        <v>No</v>
      </c>
      <c r="N509" s="45">
        <v>9999</v>
      </c>
      <c r="O509" s="28">
        <f>AVERAGE(טבלה1[[#This Row],[עמודה52]:[עמודה53]])</f>
        <v>29.5</v>
      </c>
      <c r="P509" s="28" t="str">
        <f>IF(טבלה1[[#This Row],[עמודה4]]="&lt; $25 / hr","0$ - $25 / hr",טבלה1[[#This Row],[עמודה4]])</f>
        <v>$50 - $99 / hr</v>
      </c>
      <c r="Q509" s="12" t="str" cm="1">
        <f t="array" ref="Q509">INDEX(_xlfn.TEXTSPLIT(טבלה1[[#This Row],[עמודה55]],"-"),1)</f>
        <v xml:space="preserve">$50 </v>
      </c>
      <c r="R509" s="21" t="str" cm="1">
        <f t="array" ref="R509">INDEX(_xlfn.TEXTSPLIT(INDEX(_xlfn.TEXTSPLIT(טבלה1[[#This Row],[עמודה55]],"-"),2),"/"),1)</f>
        <v xml:space="preserve"> $99 </v>
      </c>
      <c r="S509" s="28">
        <f>AVERAGE(טבלה1[[#This Row],[עמודה59]:[עמודה60]])</f>
        <v>74.5</v>
      </c>
      <c r="T509" s="31">
        <f>VALUE(SUBSTITUTE(טבלה1[[#This Row],[עמודה56]],"$",""))</f>
        <v>50</v>
      </c>
      <c r="U509" s="31">
        <f>VALUE(SUBSTITUTE(טבלה1[[#This Row],[עמודה57]],"$",""))</f>
        <v>99</v>
      </c>
      <c r="V509" s="31" t="str">
        <f>IF(טבלה1[[#This Row],[עמודה58]]&gt;30,"Yes","No")</f>
        <v>Yes</v>
      </c>
    </row>
    <row r="510" spans="1:22" x14ac:dyDescent="0.15">
      <c r="A510" s="32" t="s">
        <v>1282</v>
      </c>
      <c r="B510" s="33" t="s">
        <v>1283</v>
      </c>
      <c r="C510" s="33" t="s">
        <v>1259</v>
      </c>
      <c r="D510" s="44">
        <v>10000</v>
      </c>
      <c r="E510" s="33" t="s">
        <v>4</v>
      </c>
      <c r="F510" s="33" t="s">
        <v>5</v>
      </c>
      <c r="G510" s="36" t="str">
        <f t="shared" si="7"/>
        <v>Med</v>
      </c>
      <c r="H510" s="34">
        <v>0.5</v>
      </c>
      <c r="I510" s="11" t="str" cm="1">
        <f t="array" ref="I510">INDEX(_xlfn.TEXTSPLIT(טבלה1[[#This Row],[עמודה2]],","),1)</f>
        <v>Levittown</v>
      </c>
      <c r="J510" s="12" t="str" cm="1">
        <f t="array" ref="J510">INDEX(_xlfn.TEXTSPLIT(טבלה1[[#This Row],[עמודה2]],","),2)</f>
        <v xml:space="preserve"> NY</v>
      </c>
      <c r="K510" s="37" t="str">
        <f>_xlfn.CONCAT(טבלה1[[#This Row],[AI_Companies]]," ",טבלה1[[#This Row],[עמודה1]])</f>
        <v>CogitoTechLLC http://www.cogitotech.com</v>
      </c>
      <c r="L510" s="36">
        <v>250</v>
      </c>
      <c r="M510" s="36" t="str">
        <f>IF(טבלה1[[#This Row],[עמודה53]]&gt;2000,"Yes","No")</f>
        <v>Yes</v>
      </c>
      <c r="N510" s="36">
        <v>999</v>
      </c>
      <c r="O510" s="36">
        <f>AVERAGE(טבלה1[[#This Row],[עמודה52]:[עמודה53]])</f>
        <v>5499.5</v>
      </c>
      <c r="P510" s="36" t="str">
        <f>IF(טבלה1[[#This Row],[עמודה4]]="&lt; $25 / hr","0$ - $25 / hr",טבלה1[[#This Row],[עמודה4]])</f>
        <v>0$ - $25 / hr</v>
      </c>
      <c r="Q510" s="12" t="str" cm="1">
        <f t="array" ref="Q510">INDEX(_xlfn.TEXTSPLIT(טבלה1[[#This Row],[עמודה55]],"-"),1)</f>
        <v xml:space="preserve">0$ </v>
      </c>
      <c r="R510" s="21" t="str" cm="1">
        <f t="array" ref="R510">INDEX(_xlfn.TEXTSPLIT(INDEX(_xlfn.TEXTSPLIT(טבלה1[[#This Row],[עמודה55]],"-"),2),"/"),1)</f>
        <v xml:space="preserve"> $25 </v>
      </c>
      <c r="S510" s="36">
        <f>AVERAGE(טבלה1[[#This Row],[עמודה59]:[עמודה60]])</f>
        <v>12.5</v>
      </c>
      <c r="T510" s="38">
        <f>VALUE(SUBSTITUTE(טבלה1[[#This Row],[עמודה56]],"$",""))</f>
        <v>0</v>
      </c>
      <c r="U510" s="38">
        <f>VALUE(SUBSTITUTE(טבלה1[[#This Row],[עמודה57]],"$",""))</f>
        <v>25</v>
      </c>
      <c r="V510" s="38" t="str">
        <f>IF(טבלה1[[#This Row],[עמודה58]]&gt;30,"Yes","No")</f>
        <v>No</v>
      </c>
    </row>
    <row r="511" spans="1:22" x14ac:dyDescent="0.15">
      <c r="A511" s="32" t="s">
        <v>1284</v>
      </c>
      <c r="B511" s="39" t="s">
        <v>1285</v>
      </c>
      <c r="C511" s="39" t="s">
        <v>504</v>
      </c>
      <c r="D511" s="39" t="s">
        <v>4</v>
      </c>
      <c r="E511" s="39" t="s">
        <v>4</v>
      </c>
      <c r="F511" s="39" t="s">
        <v>29</v>
      </c>
      <c r="G511" s="36" t="str">
        <f t="shared" si="7"/>
        <v>Med</v>
      </c>
      <c r="H511" s="41">
        <v>0.8</v>
      </c>
      <c r="I511" s="11" t="str" cm="1">
        <f t="array" ref="I511">INDEX(_xlfn.TEXTSPLIT(טבלה1[[#This Row],[עמודה2]],","),1)</f>
        <v>Chantilly</v>
      </c>
      <c r="J511" s="12" t="str" cm="1">
        <f t="array" ref="J511">INDEX(_xlfn.TEXTSPLIT(טבלה1[[#This Row],[עמודה2]],","),2)</f>
        <v xml:space="preserve"> VA</v>
      </c>
      <c r="K511" s="43" t="str">
        <f>_xlfn.CONCAT(טבלה1[[#This Row],[AI_Companies]]," ",טבלה1[[#This Row],[עמודה1]])</f>
        <v>USMBusinessSystems https://www.usmsystems.com/</v>
      </c>
      <c r="L511" s="28">
        <v>10</v>
      </c>
      <c r="M511" s="28" t="str">
        <f>IF(טבלה1[[#This Row],[עמודה53]]&gt;2000,"Yes","No")</f>
        <v>No</v>
      </c>
      <c r="N511" s="28">
        <v>49</v>
      </c>
      <c r="O511" s="28">
        <f>AVERAGE(טבלה1[[#This Row],[עמודה52]:[עמודה53]])</f>
        <v>624.5</v>
      </c>
      <c r="P511" s="28" t="str">
        <f>IF(טבלה1[[#This Row],[עמודה4]]="&lt; $25 / hr","0$ - $25 / hr",טבלה1[[#This Row],[עמודה4]])</f>
        <v>Undisclosed</v>
      </c>
      <c r="Q511" s="12" t="str" cm="1">
        <f t="array" ref="Q511">INDEX(_xlfn.TEXTSPLIT(טבלה1[[#This Row],[עמודה55]],"-"),1)</f>
        <v>Undisclosed</v>
      </c>
      <c r="R511" s="21" t="e" cm="1">
        <f t="array" ref="R511">INDEX(_xlfn.TEXTSPLIT(INDEX(_xlfn.TEXTSPLIT(טבלה1[[#This Row],[עמודה55]],"-"),2),"/"),1)</f>
        <v>#REF!</v>
      </c>
      <c r="S511" s="28" t="e">
        <f>AVERAGE(טבלה1[[#This Row],[עמודה59]:[עמודה60]])</f>
        <v>#VALUE!</v>
      </c>
      <c r="T511" s="31" t="e">
        <f>VALUE(SUBSTITUTE(טבלה1[[#This Row],[עמודה56]],"$",""))</f>
        <v>#VALUE!</v>
      </c>
      <c r="U511" s="31" t="e">
        <f>VALUE(SUBSTITUTE(טבלה1[[#This Row],[עמודה57]],"$",""))</f>
        <v>#REF!</v>
      </c>
      <c r="V511" s="31" t="e">
        <f>IF(טבלה1[[#This Row],[עמודה58]]&gt;30,"Yes","No")</f>
        <v>#VALUE!</v>
      </c>
    </row>
    <row r="512" spans="1:22" x14ac:dyDescent="0.15">
      <c r="A512" s="32" t="s">
        <v>1286</v>
      </c>
      <c r="B512" s="33" t="s">
        <v>1287</v>
      </c>
      <c r="C512" s="33" t="s">
        <v>180</v>
      </c>
      <c r="D512" s="44">
        <v>25000</v>
      </c>
      <c r="E512" s="33" t="s">
        <v>4</v>
      </c>
      <c r="F512" s="33" t="s">
        <v>10</v>
      </c>
      <c r="G512" s="36" t="str">
        <f t="shared" si="7"/>
        <v>Med</v>
      </c>
      <c r="H512" s="34">
        <v>0.5</v>
      </c>
      <c r="I512" s="11" t="str" cm="1">
        <f t="array" ref="I512">INDEX(_xlfn.TEXTSPLIT(טבלה1[[#This Row],[עמודה2]],","),1)</f>
        <v>Auckland</v>
      </c>
      <c r="J512" s="12" t="str" cm="1">
        <f t="array" ref="J512">INDEX(_xlfn.TEXTSPLIT(טבלה1[[#This Row],[עמודה2]],","),2)</f>
        <v xml:space="preserve"> New Zealand</v>
      </c>
      <c r="K512" s="37" t="str">
        <f>_xlfn.CONCAT(טבלה1[[#This Row],[AI_Companies]]," ",טבלה1[[#This Row],[עמודה1]])</f>
        <v>AmbitAILimited https://www.ambit.ai/</v>
      </c>
      <c r="L512" s="36">
        <v>50</v>
      </c>
      <c r="M512" s="36" t="str">
        <f>IF(טבלה1[[#This Row],[עמודה53]]&gt;2000,"Yes","No")</f>
        <v>No</v>
      </c>
      <c r="N512" s="36">
        <v>249</v>
      </c>
      <c r="O512" s="36">
        <f>AVERAGE(טבלה1[[#This Row],[עמודה52]:[עמודה53]])</f>
        <v>29.5</v>
      </c>
      <c r="P512" s="36" t="str">
        <f>IF(טבלה1[[#This Row],[עמודה4]]="&lt; $25 / hr","0$ - $25 / hr",טבלה1[[#This Row],[עמודה4]])</f>
        <v>Undisclosed</v>
      </c>
      <c r="Q512" s="12" t="str" cm="1">
        <f t="array" ref="Q512">INDEX(_xlfn.TEXTSPLIT(טבלה1[[#This Row],[עמודה55]],"-"),1)</f>
        <v>Undisclosed</v>
      </c>
      <c r="R512" s="21" t="e" cm="1">
        <f t="array" ref="R512">INDEX(_xlfn.TEXTSPLIT(INDEX(_xlfn.TEXTSPLIT(טבלה1[[#This Row],[עמודה55]],"-"),2),"/"),1)</f>
        <v>#REF!</v>
      </c>
      <c r="S512" s="36" t="e">
        <f>AVERAGE(טבלה1[[#This Row],[עמודה59]:[עמודה60]])</f>
        <v>#VALUE!</v>
      </c>
      <c r="T512" s="38" t="e">
        <f>VALUE(SUBSTITUTE(טבלה1[[#This Row],[עמודה56]],"$",""))</f>
        <v>#VALUE!</v>
      </c>
      <c r="U512" s="38" t="e">
        <f>VALUE(SUBSTITUTE(טבלה1[[#This Row],[עמודה57]],"$",""))</f>
        <v>#REF!</v>
      </c>
      <c r="V512" s="38" t="e">
        <f>IF(טבלה1[[#This Row],[עמודה58]]&gt;30,"Yes","No")</f>
        <v>#VALUE!</v>
      </c>
    </row>
    <row r="513" spans="1:22" x14ac:dyDescent="0.15">
      <c r="A513" s="32" t="s">
        <v>1288</v>
      </c>
      <c r="B513" s="39" t="s">
        <v>1289</v>
      </c>
      <c r="C513" s="39" t="s">
        <v>20</v>
      </c>
      <c r="D513" s="40">
        <v>5000</v>
      </c>
      <c r="E513" s="39" t="s">
        <v>21</v>
      </c>
      <c r="F513" s="39" t="s">
        <v>5</v>
      </c>
      <c r="G513" s="36" t="str">
        <f t="shared" si="7"/>
        <v>Low</v>
      </c>
      <c r="H513" s="41">
        <v>0.35</v>
      </c>
      <c r="I513" s="11" t="str" cm="1">
        <f t="array" ref="I513">INDEX(_xlfn.TEXTSPLIT(טבלה1[[#This Row],[עמודה2]],","),1)</f>
        <v>Atlanta</v>
      </c>
      <c r="J513" s="12" t="str" cm="1">
        <f t="array" ref="J513">INDEX(_xlfn.TEXTSPLIT(טבלה1[[#This Row],[עמודה2]],","),2)</f>
        <v xml:space="preserve"> GA</v>
      </c>
      <c r="K513" s="43" t="str">
        <f>_xlfn.CONCAT(טבלה1[[#This Row],[AI_Companies]]," ",טבלה1[[#This Row],[עמודה1]])</f>
        <v>AnswerRocket https://www.answerrocket.com/</v>
      </c>
      <c r="L513" s="28">
        <v>250</v>
      </c>
      <c r="M513" s="28" t="str">
        <f>IF(טבלה1[[#This Row],[עמודה53]]&gt;2000,"Yes","No")</f>
        <v>No</v>
      </c>
      <c r="N513" s="28">
        <v>999</v>
      </c>
      <c r="O513" s="28">
        <f>AVERAGE(טבלה1[[#This Row],[עמודה52]:[עמודה53]])</f>
        <v>149.5</v>
      </c>
      <c r="P513" s="28" t="str">
        <f>IF(טבלה1[[#This Row],[עמודה4]]="&lt; $25 / hr","0$ - $25 / hr",טבלה1[[#This Row],[עמודה4]])</f>
        <v>Undisclosed</v>
      </c>
      <c r="Q513" s="12" t="str" cm="1">
        <f t="array" ref="Q513">INDEX(_xlfn.TEXTSPLIT(טבלה1[[#This Row],[עמודה55]],"-"),1)</f>
        <v>Undisclosed</v>
      </c>
      <c r="R513" s="21" t="e" cm="1">
        <f t="array" ref="R513">INDEX(_xlfn.TEXTSPLIT(INDEX(_xlfn.TEXTSPLIT(טבלה1[[#This Row],[עמודה55]],"-"),2),"/"),1)</f>
        <v>#REF!</v>
      </c>
      <c r="S513" s="28" t="e">
        <f>AVERAGE(טבלה1[[#This Row],[עמודה59]:[עמודה60]])</f>
        <v>#VALUE!</v>
      </c>
      <c r="T513" s="31" t="e">
        <f>VALUE(SUBSTITUTE(טבלה1[[#This Row],[עמודה56]],"$",""))</f>
        <v>#VALUE!</v>
      </c>
      <c r="U513" s="31" t="e">
        <f>VALUE(SUBSTITUTE(טבלה1[[#This Row],[עמודה57]],"$",""))</f>
        <v>#REF!</v>
      </c>
      <c r="V513" s="31" t="e">
        <f>IF(טבלה1[[#This Row],[עמודה58]]&gt;30,"Yes","No")</f>
        <v>#VALUE!</v>
      </c>
    </row>
    <row r="514" spans="1:22" x14ac:dyDescent="0.15">
      <c r="A514" s="32" t="s">
        <v>1290</v>
      </c>
      <c r="B514" s="33" t="s">
        <v>1291</v>
      </c>
      <c r="C514" s="33" t="s">
        <v>20</v>
      </c>
      <c r="D514" s="44">
        <v>1000</v>
      </c>
      <c r="E514" s="33" t="s">
        <v>14</v>
      </c>
      <c r="F514" s="46">
        <v>10000</v>
      </c>
      <c r="G514" s="36" t="str">
        <f t="shared" si="7"/>
        <v>Low</v>
      </c>
      <c r="H514" s="34">
        <v>0.2</v>
      </c>
      <c r="I514" s="11" t="str" cm="1">
        <f t="array" ref="I514">INDEX(_xlfn.TEXTSPLIT(טבלה1[[#This Row],[עמודה2]],","),1)</f>
        <v>New York</v>
      </c>
      <c r="J514" s="12" t="str" cm="1">
        <f t="array" ref="J514">INDEX(_xlfn.TEXTSPLIT(טבלה1[[#This Row],[עמודה2]],","),2)</f>
        <v xml:space="preserve"> NY</v>
      </c>
      <c r="K514" s="37" t="str">
        <f>_xlfn.CONCAT(טבלה1[[#This Row],[AI_Companies]]," ",טבלה1[[#This Row],[עמודה1]])</f>
        <v>Magnetic https://www.magnetic.com/</v>
      </c>
      <c r="L514" s="36">
        <v>10000</v>
      </c>
      <c r="M514" s="36" t="str">
        <f>IF(טבלה1[[#This Row],[עמודה53]]&gt;2000,"Yes","No")</f>
        <v>No</v>
      </c>
      <c r="N514" s="36"/>
      <c r="O514" s="36">
        <f>AVERAGE(טבלה1[[#This Row],[עמודה52]:[עמודה53]])</f>
        <v>624.5</v>
      </c>
      <c r="P514" s="36" t="str">
        <f>IF(טבלה1[[#This Row],[עמודה4]]="&lt; $25 / hr","0$ - $25 / hr",טבלה1[[#This Row],[עמודה4]])</f>
        <v>$100 - $149 / hr</v>
      </c>
      <c r="Q514" s="12" t="str" cm="1">
        <f t="array" ref="Q514">INDEX(_xlfn.TEXTSPLIT(טבלה1[[#This Row],[עמודה55]],"-"),1)</f>
        <v xml:space="preserve">$100 </v>
      </c>
      <c r="R514" s="21" t="str" cm="1">
        <f t="array" ref="R514">INDEX(_xlfn.TEXTSPLIT(INDEX(_xlfn.TEXTSPLIT(טבלה1[[#This Row],[עמודה55]],"-"),2),"/"),1)</f>
        <v xml:space="preserve"> $149 </v>
      </c>
      <c r="S514" s="36">
        <f>AVERAGE(טבלה1[[#This Row],[עמודה59]:[עמודה60]])</f>
        <v>124.5</v>
      </c>
      <c r="T514" s="38">
        <f>VALUE(SUBSTITUTE(טבלה1[[#This Row],[עמודה56]],"$",""))</f>
        <v>100</v>
      </c>
      <c r="U514" s="38">
        <f>VALUE(SUBSTITUTE(טבלה1[[#This Row],[עמודה57]],"$",""))</f>
        <v>149</v>
      </c>
      <c r="V514" s="38" t="str">
        <f>IF(טבלה1[[#This Row],[עמודה58]]&gt;30,"Yes","No")</f>
        <v>Yes</v>
      </c>
    </row>
    <row r="515" spans="1:22" x14ac:dyDescent="0.15">
      <c r="A515" s="32" t="s">
        <v>1292</v>
      </c>
      <c r="B515" s="39" t="s">
        <v>1293</v>
      </c>
      <c r="C515" s="39" t="s">
        <v>102</v>
      </c>
      <c r="D515" s="40">
        <v>5000</v>
      </c>
      <c r="E515" s="39" t="s">
        <v>21</v>
      </c>
      <c r="F515" s="39" t="s">
        <v>25</v>
      </c>
      <c r="G515" s="36" t="str">
        <f t="shared" ref="G515:G578" si="8">IF(H515&gt;0.8,"High",IF(H515&gt;0.4,"Med","Low"))</f>
        <v>Low</v>
      </c>
      <c r="H515" s="41">
        <v>0.25</v>
      </c>
      <c r="I515" s="11" t="str" cm="1">
        <f t="array" ref="I515">INDEX(_xlfn.TEXTSPLIT(טבלה1[[#This Row],[עמודה2]],","),1)</f>
        <v>New York</v>
      </c>
      <c r="J515" s="12" t="str" cm="1">
        <f t="array" ref="J515">INDEX(_xlfn.TEXTSPLIT(טבלה1[[#This Row],[עמודה2]],","),2)</f>
        <v xml:space="preserve"> NY</v>
      </c>
      <c r="K515" s="43" t="str">
        <f>_xlfn.CONCAT(טבלה1[[#This Row],[AI_Companies]]," ",טבלה1[[#This Row],[עמודה1]])</f>
        <v>Genpact http://www.genpact.com/</v>
      </c>
      <c r="L515" s="45">
        <v>1000</v>
      </c>
      <c r="M515" s="28" t="str">
        <f>IF(טבלה1[[#This Row],[עמודה53]]&gt;2000,"Yes","No")</f>
        <v>No</v>
      </c>
      <c r="N515" s="45">
        <v>9999</v>
      </c>
      <c r="O515" s="28">
        <f>AVERAGE(טבלה1[[#This Row],[עמודה52]:[עמודה53]])</f>
        <v>10000</v>
      </c>
      <c r="P515" s="28" t="str">
        <f>IF(טבלה1[[#This Row],[עמודה4]]="&lt; $25 / hr","0$ - $25 / hr",טבלה1[[#This Row],[עמודה4]])</f>
        <v>0$ - $25 / hr</v>
      </c>
      <c r="Q515" s="12" t="str" cm="1">
        <f t="array" ref="Q515">INDEX(_xlfn.TEXTSPLIT(טבלה1[[#This Row],[עמודה55]],"-"),1)</f>
        <v xml:space="preserve">0$ </v>
      </c>
      <c r="R515" s="21" t="str" cm="1">
        <f t="array" ref="R515">INDEX(_xlfn.TEXTSPLIT(INDEX(_xlfn.TEXTSPLIT(טבלה1[[#This Row],[עמודה55]],"-"),2),"/"),1)</f>
        <v xml:space="preserve"> $25 </v>
      </c>
      <c r="S515" s="28">
        <f>AVERAGE(טבלה1[[#This Row],[עמודה59]:[עמודה60]])</f>
        <v>12.5</v>
      </c>
      <c r="T515" s="31">
        <f>VALUE(SUBSTITUTE(טבלה1[[#This Row],[עמודה56]],"$",""))</f>
        <v>0</v>
      </c>
      <c r="U515" s="31">
        <f>VALUE(SUBSTITUTE(טבלה1[[#This Row],[עמודה57]],"$",""))</f>
        <v>25</v>
      </c>
      <c r="V515" s="31" t="str">
        <f>IF(טבלה1[[#This Row],[עמודה58]]&gt;30,"Yes","No")</f>
        <v>No</v>
      </c>
    </row>
    <row r="516" spans="1:22" x14ac:dyDescent="0.15">
      <c r="A516" s="32" t="s">
        <v>1294</v>
      </c>
      <c r="B516" s="33" t="s">
        <v>1295</v>
      </c>
      <c r="C516" s="33" t="s">
        <v>102</v>
      </c>
      <c r="D516" s="33" t="s">
        <v>4</v>
      </c>
      <c r="E516" s="33" t="s">
        <v>4</v>
      </c>
      <c r="F516" s="33" t="s">
        <v>10</v>
      </c>
      <c r="G516" s="36" t="str">
        <f t="shared" si="8"/>
        <v>Med</v>
      </c>
      <c r="H516" s="34">
        <v>0.6</v>
      </c>
      <c r="I516" s="11" t="str" cm="1">
        <f t="array" ref="I516">INDEX(_xlfn.TEXTSPLIT(טבלה1[[#This Row],[עמודה2]],","),1)</f>
        <v>London</v>
      </c>
      <c r="J516" s="12" t="str" cm="1">
        <f t="array" ref="J516">INDEX(_xlfn.TEXTSPLIT(טבלה1[[#This Row],[עמודה2]],","),2)</f>
        <v xml:space="preserve"> United Kingdom</v>
      </c>
      <c r="K516" s="37" t="str">
        <f>_xlfn.CONCAT(טבלה1[[#This Row],[AI_Companies]]," ",טבלה1[[#This Row],[עמודה1]])</f>
        <v>Reply http://www.reply.com/it/</v>
      </c>
      <c r="L516" s="36">
        <v>50</v>
      </c>
      <c r="M516" s="36" t="str">
        <f>IF(טבלה1[[#This Row],[עמודה53]]&gt;2000,"Yes","No")</f>
        <v>Yes</v>
      </c>
      <c r="N516" s="36">
        <v>249</v>
      </c>
      <c r="O516" s="36">
        <f>AVERAGE(טבלה1[[#This Row],[עמודה52]:[עמודה53]])</f>
        <v>5499.5</v>
      </c>
      <c r="P516" s="36" t="str">
        <f>IF(טבלה1[[#This Row],[עמודה4]]="&lt; $25 / hr","0$ - $25 / hr",טבלה1[[#This Row],[עמודה4]])</f>
        <v>$100 - $149 / hr</v>
      </c>
      <c r="Q516" s="12" t="str" cm="1">
        <f t="array" ref="Q516">INDEX(_xlfn.TEXTSPLIT(טבלה1[[#This Row],[עמודה55]],"-"),1)</f>
        <v xml:space="preserve">$100 </v>
      </c>
      <c r="R516" s="21" t="str" cm="1">
        <f t="array" ref="R516">INDEX(_xlfn.TEXTSPLIT(INDEX(_xlfn.TEXTSPLIT(טבלה1[[#This Row],[עמודה55]],"-"),2),"/"),1)</f>
        <v xml:space="preserve"> $149 </v>
      </c>
      <c r="S516" s="36">
        <f>AVERAGE(טבלה1[[#This Row],[עמודה59]:[עמודה60]])</f>
        <v>124.5</v>
      </c>
      <c r="T516" s="38">
        <f>VALUE(SUBSTITUTE(טבלה1[[#This Row],[עמודה56]],"$",""))</f>
        <v>100</v>
      </c>
      <c r="U516" s="38">
        <f>VALUE(SUBSTITUTE(טבלה1[[#This Row],[עמודה57]],"$",""))</f>
        <v>149</v>
      </c>
      <c r="V516" s="38" t="str">
        <f>IF(טבלה1[[#This Row],[עמודה58]]&gt;30,"Yes","No")</f>
        <v>Yes</v>
      </c>
    </row>
    <row r="517" spans="1:22" x14ac:dyDescent="0.15">
      <c r="A517" s="32" t="s">
        <v>1296</v>
      </c>
      <c r="B517" s="39" t="s">
        <v>1297</v>
      </c>
      <c r="C517" s="39" t="s">
        <v>1298</v>
      </c>
      <c r="D517" s="39" t="s">
        <v>4</v>
      </c>
      <c r="E517" s="39" t="s">
        <v>4</v>
      </c>
      <c r="F517" s="39" t="s">
        <v>5</v>
      </c>
      <c r="G517" s="36" t="str">
        <f t="shared" si="8"/>
        <v>High</v>
      </c>
      <c r="H517" s="41">
        <v>1</v>
      </c>
      <c r="I517" s="11" t="str" cm="1">
        <f t="array" ref="I517">INDEX(_xlfn.TEXTSPLIT(טבלה1[[#This Row],[עמודה2]],","),1)</f>
        <v>London</v>
      </c>
      <c r="J517" s="12" t="str" cm="1">
        <f t="array" ref="J517">INDEX(_xlfn.TEXTSPLIT(טבלה1[[#This Row],[עמודה2]],","),2)</f>
        <v xml:space="preserve"> United Kingdom</v>
      </c>
      <c r="K517" s="43" t="str">
        <f>_xlfn.CONCAT(טבלה1[[#This Row],[AI_Companies]]," ",טבלה1[[#This Row],[עמודה1]])</f>
        <v>Blippar https://www.blippar.com/</v>
      </c>
      <c r="L517" s="28">
        <v>250</v>
      </c>
      <c r="M517" s="28" t="str">
        <f>IF(טבלה1[[#This Row],[עמודה53]]&gt;2000,"Yes","No")</f>
        <v>No</v>
      </c>
      <c r="N517" s="28">
        <v>999</v>
      </c>
      <c r="O517" s="28">
        <f>AVERAGE(טבלה1[[#This Row],[עמודה52]:[עמודה53]])</f>
        <v>149.5</v>
      </c>
      <c r="P517" s="28" t="str">
        <f>IF(טבלה1[[#This Row],[עמודה4]]="&lt; $25 / hr","0$ - $25 / hr",טבלה1[[#This Row],[עמודה4]])</f>
        <v>Undisclosed</v>
      </c>
      <c r="Q517" s="12" t="str" cm="1">
        <f t="array" ref="Q517">INDEX(_xlfn.TEXTSPLIT(טבלה1[[#This Row],[עמודה55]],"-"),1)</f>
        <v>Undisclosed</v>
      </c>
      <c r="R517" s="21" t="e" cm="1">
        <f t="array" ref="R517">INDEX(_xlfn.TEXTSPLIT(INDEX(_xlfn.TEXTSPLIT(טבלה1[[#This Row],[עמודה55]],"-"),2),"/"),1)</f>
        <v>#REF!</v>
      </c>
      <c r="S517" s="28" t="e">
        <f>AVERAGE(טבלה1[[#This Row],[עמודה59]:[עמודה60]])</f>
        <v>#VALUE!</v>
      </c>
      <c r="T517" s="31" t="e">
        <f>VALUE(SUBSTITUTE(טבלה1[[#This Row],[עמודה56]],"$",""))</f>
        <v>#VALUE!</v>
      </c>
      <c r="U517" s="31" t="e">
        <f>VALUE(SUBSTITUTE(טבלה1[[#This Row],[עמודה57]],"$",""))</f>
        <v>#REF!</v>
      </c>
      <c r="V517" s="31" t="e">
        <f>IF(טבלה1[[#This Row],[עמודה58]]&gt;30,"Yes","No")</f>
        <v>#VALUE!</v>
      </c>
    </row>
    <row r="518" spans="1:22" x14ac:dyDescent="0.15">
      <c r="A518" s="32" t="s">
        <v>1299</v>
      </c>
      <c r="B518" s="33" t="s">
        <v>1300</v>
      </c>
      <c r="C518" s="33" t="s">
        <v>102</v>
      </c>
      <c r="D518" s="33" t="s">
        <v>4</v>
      </c>
      <c r="E518" s="33" t="s">
        <v>4</v>
      </c>
      <c r="F518" s="33" t="s">
        <v>5</v>
      </c>
      <c r="G518" s="36" t="str">
        <f t="shared" si="8"/>
        <v>High</v>
      </c>
      <c r="H518" s="34">
        <v>1</v>
      </c>
      <c r="I518" s="11" t="str" cm="1">
        <f t="array" ref="I518">INDEX(_xlfn.TEXTSPLIT(טבלה1[[#This Row],[עמודה2]],","),1)</f>
        <v>London</v>
      </c>
      <c r="J518" s="12" t="str" cm="1">
        <f t="array" ref="J518">INDEX(_xlfn.TEXTSPLIT(טבלה1[[#This Row],[עמודה2]],","),2)</f>
        <v xml:space="preserve"> United States Minor Outlying Islands</v>
      </c>
      <c r="K518" s="37" t="str">
        <f>_xlfn.CONCAT(טבלה1[[#This Row],[AI_Companies]]," ",טבלה1[[#This Row],[עמודה1]])</f>
        <v>BabylonHealth https://www.babylonhealth.com/</v>
      </c>
      <c r="L518" s="36">
        <v>250</v>
      </c>
      <c r="M518" s="36" t="str">
        <f>IF(טבלה1[[#This Row],[עמודה53]]&gt;2000,"Yes","No")</f>
        <v>No</v>
      </c>
      <c r="N518" s="36">
        <v>999</v>
      </c>
      <c r="O518" s="36">
        <f>AVERAGE(טבלה1[[#This Row],[עמודה52]:[עמודה53]])</f>
        <v>624.5</v>
      </c>
      <c r="P518" s="36" t="str">
        <f>IF(טבלה1[[#This Row],[עמודה4]]="&lt; $25 / hr","0$ - $25 / hr",טבלה1[[#This Row],[עמודה4]])</f>
        <v>Undisclosed</v>
      </c>
      <c r="Q518" s="12" t="str" cm="1">
        <f t="array" ref="Q518">INDEX(_xlfn.TEXTSPLIT(טבלה1[[#This Row],[עמודה55]],"-"),1)</f>
        <v>Undisclosed</v>
      </c>
      <c r="R518" s="21" t="e" cm="1">
        <f t="array" ref="R518">INDEX(_xlfn.TEXTSPLIT(INDEX(_xlfn.TEXTSPLIT(טבלה1[[#This Row],[עמודה55]],"-"),2),"/"),1)</f>
        <v>#REF!</v>
      </c>
      <c r="S518" s="36" t="e">
        <f>AVERAGE(טבלה1[[#This Row],[עמודה59]:[עמודה60]])</f>
        <v>#VALUE!</v>
      </c>
      <c r="T518" s="38" t="e">
        <f>VALUE(SUBSTITUTE(טבלה1[[#This Row],[עמודה56]],"$",""))</f>
        <v>#VALUE!</v>
      </c>
      <c r="U518" s="38" t="e">
        <f>VALUE(SUBSTITUTE(טבלה1[[#This Row],[עמודה57]],"$",""))</f>
        <v>#REF!</v>
      </c>
      <c r="V518" s="38" t="e">
        <f>IF(טבלה1[[#This Row],[עמודה58]]&gt;30,"Yes","No")</f>
        <v>#VALUE!</v>
      </c>
    </row>
    <row r="519" spans="1:22" x14ac:dyDescent="0.15">
      <c r="A519" s="32" t="s">
        <v>1301</v>
      </c>
      <c r="B519" s="39" t="s">
        <v>1302</v>
      </c>
      <c r="C519" s="39" t="s">
        <v>102</v>
      </c>
      <c r="D519" s="39" t="s">
        <v>4</v>
      </c>
      <c r="E519" s="39" t="s">
        <v>4</v>
      </c>
      <c r="F519" s="39" t="s">
        <v>10</v>
      </c>
      <c r="G519" s="36" t="str">
        <f t="shared" si="8"/>
        <v>High</v>
      </c>
      <c r="H519" s="41">
        <v>1</v>
      </c>
      <c r="I519" s="11" t="str" cm="1">
        <f t="array" ref="I519">INDEX(_xlfn.TEXTSPLIT(טבלה1[[#This Row],[עמודה2]],","),1)</f>
        <v>London</v>
      </c>
      <c r="J519" s="12" t="str" cm="1">
        <f t="array" ref="J519">INDEX(_xlfn.TEXTSPLIT(טבלה1[[#This Row],[עמודה2]],","),2)</f>
        <v xml:space="preserve"> United Kingdom</v>
      </c>
      <c r="K519" s="43" t="str">
        <f>_xlfn.CONCAT(טבלה1[[#This Row],[AI_Companies]]," ",טבלה1[[#This Row],[עמודה1]])</f>
        <v>DeepMind https://deepmind.com/</v>
      </c>
      <c r="L519" s="28">
        <v>50</v>
      </c>
      <c r="M519" s="28" t="str">
        <f>IF(טבלה1[[#This Row],[עמודה53]]&gt;2000,"Yes","No")</f>
        <v>No</v>
      </c>
      <c r="N519" s="28">
        <v>249</v>
      </c>
      <c r="O519" s="28">
        <f>AVERAGE(טבלה1[[#This Row],[עמודה52]:[עמודה53]])</f>
        <v>624.5</v>
      </c>
      <c r="P519" s="28" t="str">
        <f>IF(טבלה1[[#This Row],[עמודה4]]="&lt; $25 / hr","0$ - $25 / hr",טבלה1[[#This Row],[עמודה4]])</f>
        <v>Undisclosed</v>
      </c>
      <c r="Q519" s="12" t="str" cm="1">
        <f t="array" ref="Q519">INDEX(_xlfn.TEXTSPLIT(טבלה1[[#This Row],[עמודה55]],"-"),1)</f>
        <v>Undisclosed</v>
      </c>
      <c r="R519" s="21" t="e" cm="1">
        <f t="array" ref="R519">INDEX(_xlfn.TEXTSPLIT(INDEX(_xlfn.TEXTSPLIT(טבלה1[[#This Row],[עמודה55]],"-"),2),"/"),1)</f>
        <v>#REF!</v>
      </c>
      <c r="S519" s="28" t="e">
        <f>AVERAGE(טבלה1[[#This Row],[עמודה59]:[עמודה60]])</f>
        <v>#VALUE!</v>
      </c>
      <c r="T519" s="31" t="e">
        <f>VALUE(SUBSTITUTE(טבלה1[[#This Row],[עמודה56]],"$",""))</f>
        <v>#VALUE!</v>
      </c>
      <c r="U519" s="31" t="e">
        <f>VALUE(SUBSTITUTE(טבלה1[[#This Row],[עמודה57]],"$",""))</f>
        <v>#REF!</v>
      </c>
      <c r="V519" s="31" t="e">
        <f>IF(טבלה1[[#This Row],[עמודה58]]&gt;30,"Yes","No")</f>
        <v>#VALUE!</v>
      </c>
    </row>
    <row r="520" spans="1:22" x14ac:dyDescent="0.15">
      <c r="A520" s="32" t="s">
        <v>1303</v>
      </c>
      <c r="B520" s="33" t="s">
        <v>1304</v>
      </c>
      <c r="C520" s="33" t="s">
        <v>765</v>
      </c>
      <c r="D520" s="33" t="s">
        <v>4</v>
      </c>
      <c r="E520" s="33" t="s">
        <v>4</v>
      </c>
      <c r="F520" s="33" t="s">
        <v>25</v>
      </c>
      <c r="G520" s="36" t="str">
        <f t="shared" si="8"/>
        <v>Med</v>
      </c>
      <c r="H520" s="34">
        <v>0.6</v>
      </c>
      <c r="I520" s="11" t="str" cm="1">
        <f t="array" ref="I520">INDEX(_xlfn.TEXTSPLIT(טבלה1[[#This Row],[עמודה2]],","),1)</f>
        <v>London</v>
      </c>
      <c r="J520" s="12" t="str" cm="1">
        <f t="array" ref="J520">INDEX(_xlfn.TEXTSPLIT(טבלה1[[#This Row],[עמודה2]],","),2)</f>
        <v xml:space="preserve"> United Kingdom</v>
      </c>
      <c r="K520" s="37" t="str">
        <f>_xlfn.CONCAT(טבלה1[[#This Row],[AI_Companies]]," ",טבלה1[[#This Row],[עמודה1]])</f>
        <v>StarshipTechnologies https://www.starship.xyz/</v>
      </c>
      <c r="L520" s="46">
        <v>1000</v>
      </c>
      <c r="M520" s="36" t="str">
        <f>IF(טבלה1[[#This Row],[עמודה53]]&gt;2000,"Yes","No")</f>
        <v>No</v>
      </c>
      <c r="N520" s="46">
        <v>9999</v>
      </c>
      <c r="O520" s="36">
        <f>AVERAGE(טבלה1[[#This Row],[עמודה52]:[עמודה53]])</f>
        <v>149.5</v>
      </c>
      <c r="P520" s="36" t="str">
        <f>IF(טבלה1[[#This Row],[עמודה4]]="&lt; $25 / hr","0$ - $25 / hr",טבלה1[[#This Row],[עמודה4]])</f>
        <v>Undisclosed</v>
      </c>
      <c r="Q520" s="12" t="str" cm="1">
        <f t="array" ref="Q520">INDEX(_xlfn.TEXTSPLIT(טבלה1[[#This Row],[עמודה55]],"-"),1)</f>
        <v>Undisclosed</v>
      </c>
      <c r="R520" s="21" t="e" cm="1">
        <f t="array" ref="R520">INDEX(_xlfn.TEXTSPLIT(INDEX(_xlfn.TEXTSPLIT(טבלה1[[#This Row],[עמודה55]],"-"),2),"/"),1)</f>
        <v>#REF!</v>
      </c>
      <c r="S520" s="36" t="e">
        <f>AVERAGE(טבלה1[[#This Row],[עמודה59]:[עמודה60]])</f>
        <v>#VALUE!</v>
      </c>
      <c r="T520" s="38" t="e">
        <f>VALUE(SUBSTITUTE(טבלה1[[#This Row],[עמודה56]],"$",""))</f>
        <v>#VALUE!</v>
      </c>
      <c r="U520" s="38" t="e">
        <f>VALUE(SUBSTITUTE(טבלה1[[#This Row],[עמודה57]],"$",""))</f>
        <v>#REF!</v>
      </c>
      <c r="V520" s="38" t="e">
        <f>IF(טבלה1[[#This Row],[עמודה58]]&gt;30,"Yes","No")</f>
        <v>#VALUE!</v>
      </c>
    </row>
    <row r="521" spans="1:22" x14ac:dyDescent="0.15">
      <c r="A521" s="32" t="s">
        <v>1305</v>
      </c>
      <c r="B521" s="39" t="s">
        <v>1306</v>
      </c>
      <c r="C521" s="39" t="s">
        <v>1307</v>
      </c>
      <c r="D521" s="39" t="s">
        <v>4</v>
      </c>
      <c r="E521" s="39" t="s">
        <v>4</v>
      </c>
      <c r="F521" s="39" t="s">
        <v>25</v>
      </c>
      <c r="G521" s="36" t="str">
        <f t="shared" si="8"/>
        <v>Low</v>
      </c>
      <c r="H521" s="41">
        <v>0.3</v>
      </c>
      <c r="I521" s="11" t="str" cm="1">
        <f t="array" ref="I521">INDEX(_xlfn.TEXTSPLIT(טבלה1[[#This Row],[עמודה2]],","),1)</f>
        <v>München</v>
      </c>
      <c r="J521" s="12" t="str" cm="1">
        <f t="array" ref="J521">INDEX(_xlfn.TEXTSPLIT(טבלה1[[#This Row],[עמודה2]],","),2)</f>
        <v xml:space="preserve"> Germany</v>
      </c>
      <c r="K521" s="43" t="str">
        <f>_xlfn.CONCAT(טבלה1[[#This Row],[AI_Companies]]," ",טבלה1[[#This Row],[עמודה1]])</f>
        <v>Dynatrace http://dynatrace.com</v>
      </c>
      <c r="L521" s="45">
        <v>1000</v>
      </c>
      <c r="M521" s="28" t="str">
        <f>IF(טבלה1[[#This Row],[עמודה53]]&gt;2000,"Yes","No")</f>
        <v>Yes</v>
      </c>
      <c r="N521" s="45">
        <v>9999</v>
      </c>
      <c r="O521" s="28">
        <f>AVERAGE(טבלה1[[#This Row],[עמודה52]:[עמודה53]])</f>
        <v>5499.5</v>
      </c>
      <c r="P521" s="28" t="str">
        <f>IF(טבלה1[[#This Row],[עמודה4]]="&lt; $25 / hr","0$ - $25 / hr",טבלה1[[#This Row],[עמודה4]])</f>
        <v>Undisclosed</v>
      </c>
      <c r="Q521" s="12" t="str" cm="1">
        <f t="array" ref="Q521">INDEX(_xlfn.TEXTSPLIT(טבלה1[[#This Row],[עמודה55]],"-"),1)</f>
        <v>Undisclosed</v>
      </c>
      <c r="R521" s="21" t="e" cm="1">
        <f t="array" ref="R521">INDEX(_xlfn.TEXTSPLIT(INDEX(_xlfn.TEXTSPLIT(טבלה1[[#This Row],[עמודה55]],"-"),2),"/"),1)</f>
        <v>#REF!</v>
      </c>
      <c r="S521" s="28" t="e">
        <f>AVERAGE(טבלה1[[#This Row],[עמודה59]:[עמודה60]])</f>
        <v>#VALUE!</v>
      </c>
      <c r="T521" s="31" t="e">
        <f>VALUE(SUBSTITUTE(טבלה1[[#This Row],[עמודה56]],"$",""))</f>
        <v>#VALUE!</v>
      </c>
      <c r="U521" s="31" t="e">
        <f>VALUE(SUBSTITUTE(טבלה1[[#This Row],[עמודה57]],"$",""))</f>
        <v>#REF!</v>
      </c>
      <c r="V521" s="31" t="e">
        <f>IF(טבלה1[[#This Row],[עמודה58]]&gt;30,"Yes","No")</f>
        <v>#VALUE!</v>
      </c>
    </row>
    <row r="522" spans="1:22" x14ac:dyDescent="0.15">
      <c r="A522" s="32" t="s">
        <v>1308</v>
      </c>
      <c r="B522" s="33" t="s">
        <v>1309</v>
      </c>
      <c r="C522" s="33" t="s">
        <v>102</v>
      </c>
      <c r="D522" s="33" t="s">
        <v>4</v>
      </c>
      <c r="E522" s="33" t="s">
        <v>4</v>
      </c>
      <c r="F522" s="33" t="s">
        <v>29</v>
      </c>
      <c r="G522" s="36" t="str">
        <f t="shared" si="8"/>
        <v>High</v>
      </c>
      <c r="H522" s="34">
        <v>1</v>
      </c>
      <c r="I522" s="11" t="str" cm="1">
        <f t="array" ref="I522">INDEX(_xlfn.TEXTSPLIT(טבלה1[[#This Row],[עמודה2]],","),1)</f>
        <v>Waltham</v>
      </c>
      <c r="J522" s="12" t="str" cm="1">
        <f t="array" ref="J522">INDEX(_xlfn.TEXTSPLIT(טבלה1[[#This Row],[עמודה2]],","),2)</f>
        <v xml:space="preserve"> MA</v>
      </c>
      <c r="K522" s="37" t="str">
        <f>_xlfn.CONCAT(טבלה1[[#This Row],[AI_Companies]]," ",טבלה1[[#This Row],[עמודה1]])</f>
        <v>Lionbridge http://lionbridge.com</v>
      </c>
      <c r="L522" s="36">
        <v>10</v>
      </c>
      <c r="M522" s="36" t="str">
        <f>IF(טבלה1[[#This Row],[עמודה53]]&gt;2000,"Yes","No")</f>
        <v>Yes</v>
      </c>
      <c r="N522" s="36">
        <v>49</v>
      </c>
      <c r="O522" s="36">
        <f>AVERAGE(טבלה1[[#This Row],[עמודה52]:[עמודה53]])</f>
        <v>5499.5</v>
      </c>
      <c r="P522" s="36" t="str">
        <f>IF(טבלה1[[#This Row],[עמודה4]]="&lt; $25 / hr","0$ - $25 / hr",טבלה1[[#This Row],[עמודה4]])</f>
        <v>Undisclosed</v>
      </c>
      <c r="Q522" s="12" t="str" cm="1">
        <f t="array" ref="Q522">INDEX(_xlfn.TEXTSPLIT(טבלה1[[#This Row],[עמודה55]],"-"),1)</f>
        <v>Undisclosed</v>
      </c>
      <c r="R522" s="21" t="e" cm="1">
        <f t="array" ref="R522">INDEX(_xlfn.TEXTSPLIT(INDEX(_xlfn.TEXTSPLIT(טבלה1[[#This Row],[עמודה55]],"-"),2),"/"),1)</f>
        <v>#REF!</v>
      </c>
      <c r="S522" s="36" t="e">
        <f>AVERAGE(טבלה1[[#This Row],[עמודה59]:[עמודה60]])</f>
        <v>#VALUE!</v>
      </c>
      <c r="T522" s="38" t="e">
        <f>VALUE(SUBSTITUTE(טבלה1[[#This Row],[עמודה56]],"$",""))</f>
        <v>#VALUE!</v>
      </c>
      <c r="U522" s="38" t="e">
        <f>VALUE(SUBSTITUTE(טבלה1[[#This Row],[עמודה57]],"$",""))</f>
        <v>#REF!</v>
      </c>
      <c r="V522" s="38" t="e">
        <f>IF(טבלה1[[#This Row],[עמודה58]]&gt;30,"Yes","No")</f>
        <v>#VALUE!</v>
      </c>
    </row>
    <row r="523" spans="1:22" x14ac:dyDescent="0.15">
      <c r="A523" s="32" t="s">
        <v>1310</v>
      </c>
      <c r="B523" s="39" t="s">
        <v>1311</v>
      </c>
      <c r="C523" s="39" t="s">
        <v>271</v>
      </c>
      <c r="D523" s="39" t="s">
        <v>4</v>
      </c>
      <c r="E523" s="39" t="s">
        <v>4</v>
      </c>
      <c r="F523" s="39" t="s">
        <v>5</v>
      </c>
      <c r="G523" s="36" t="str">
        <f t="shared" si="8"/>
        <v>High</v>
      </c>
      <c r="H523" s="41">
        <v>1</v>
      </c>
      <c r="I523" s="11" t="str" cm="1">
        <f t="array" ref="I523">INDEX(_xlfn.TEXTSPLIT(טבלה1[[#This Row],[עמודה2]],","),1)</f>
        <v>London</v>
      </c>
      <c r="J523" s="12" t="str" cm="1">
        <f t="array" ref="J523">INDEX(_xlfn.TEXTSPLIT(טבלה1[[#This Row],[עמודה2]],","),2)</f>
        <v xml:space="preserve"> United Kingdom</v>
      </c>
      <c r="K523" s="43" t="str">
        <f>_xlfn.CONCAT(טבלה1[[#This Row],[AI_Companies]]," ",טבלה1[[#This Row],[עמודה1]])</f>
        <v>MoleyRobotics http://www.moley.com/</v>
      </c>
      <c r="L523" s="28">
        <v>250</v>
      </c>
      <c r="M523" s="28" t="str">
        <f>IF(טבלה1[[#This Row],[עמודה53]]&gt;2000,"Yes","No")</f>
        <v>No</v>
      </c>
      <c r="N523" s="28">
        <v>999</v>
      </c>
      <c r="O523" s="28">
        <f>AVERAGE(טבלה1[[#This Row],[עמודה52]:[עמודה53]])</f>
        <v>29.5</v>
      </c>
      <c r="P523" s="28" t="str">
        <f>IF(טבלה1[[#This Row],[עמודה4]]="&lt; $25 / hr","0$ - $25 / hr",טבלה1[[#This Row],[עמודה4]])</f>
        <v>Undisclosed</v>
      </c>
      <c r="Q523" s="12" t="str" cm="1">
        <f t="array" ref="Q523">INDEX(_xlfn.TEXTSPLIT(טבלה1[[#This Row],[עמודה55]],"-"),1)</f>
        <v>Undisclosed</v>
      </c>
      <c r="R523" s="21" t="e" cm="1">
        <f t="array" ref="R523">INDEX(_xlfn.TEXTSPLIT(INDEX(_xlfn.TEXTSPLIT(טבלה1[[#This Row],[עמודה55]],"-"),2),"/"),1)</f>
        <v>#REF!</v>
      </c>
      <c r="S523" s="28" t="e">
        <f>AVERAGE(טבלה1[[#This Row],[עמודה59]:[עמודה60]])</f>
        <v>#VALUE!</v>
      </c>
      <c r="T523" s="31" t="e">
        <f>VALUE(SUBSTITUTE(טבלה1[[#This Row],[עמודה56]],"$",""))</f>
        <v>#VALUE!</v>
      </c>
      <c r="U523" s="31" t="e">
        <f>VALUE(SUBSTITUTE(טבלה1[[#This Row],[עמודה57]],"$",""))</f>
        <v>#REF!</v>
      </c>
      <c r="V523" s="31" t="e">
        <f>IF(טבלה1[[#This Row],[עמודה58]]&gt;30,"Yes","No")</f>
        <v>#VALUE!</v>
      </c>
    </row>
    <row r="524" spans="1:22" x14ac:dyDescent="0.15">
      <c r="A524" s="32" t="s">
        <v>1312</v>
      </c>
      <c r="B524" s="33" t="s">
        <v>1313</v>
      </c>
      <c r="C524" s="33" t="s">
        <v>1314</v>
      </c>
      <c r="D524" s="33" t="s">
        <v>4</v>
      </c>
      <c r="E524" s="33" t="s">
        <v>4</v>
      </c>
      <c r="F524" s="33" t="s">
        <v>29</v>
      </c>
      <c r="G524" s="36" t="str">
        <f t="shared" si="8"/>
        <v>High</v>
      </c>
      <c r="H524" s="34">
        <v>1</v>
      </c>
      <c r="I524" s="11" t="str" cm="1">
        <f t="array" ref="I524">INDEX(_xlfn.TEXTSPLIT(טבלה1[[#This Row],[עמודה2]],","),1)</f>
        <v>Cambridge</v>
      </c>
      <c r="J524" s="12" t="str" cm="1">
        <f t="array" ref="J524">INDEX(_xlfn.TEXTSPLIT(טבלה1[[#This Row],[עמודה2]],","),2)</f>
        <v xml:space="preserve"> MA</v>
      </c>
      <c r="K524" s="37" t="str">
        <f>_xlfn.CONCAT(טבלה1[[#This Row],[AI_Companies]]," ",טבלה1[[#This Row],[עמודה1]])</f>
        <v>CSAIL-MIT https://www.csail.mit.edu/</v>
      </c>
      <c r="L524" s="36">
        <v>10</v>
      </c>
      <c r="M524" s="36" t="str">
        <f>IF(טבלה1[[#This Row],[עמודה53]]&gt;2000,"Yes","No")</f>
        <v>No</v>
      </c>
      <c r="N524" s="36">
        <v>49</v>
      </c>
      <c r="O524" s="36">
        <f>AVERAGE(טבלה1[[#This Row],[עמודה52]:[עמודה53]])</f>
        <v>624.5</v>
      </c>
      <c r="P524" s="36" t="str">
        <f>IF(טבלה1[[#This Row],[עמודה4]]="&lt; $25 / hr","0$ - $25 / hr",טבלה1[[#This Row],[עמודה4]])</f>
        <v>Undisclosed</v>
      </c>
      <c r="Q524" s="12" t="str" cm="1">
        <f t="array" ref="Q524">INDEX(_xlfn.TEXTSPLIT(טבלה1[[#This Row],[עמודה55]],"-"),1)</f>
        <v>Undisclosed</v>
      </c>
      <c r="R524" s="21" t="e" cm="1">
        <f t="array" ref="R524">INDEX(_xlfn.TEXTSPLIT(INDEX(_xlfn.TEXTSPLIT(טבלה1[[#This Row],[עמודה55]],"-"),2),"/"),1)</f>
        <v>#REF!</v>
      </c>
      <c r="S524" s="36" t="e">
        <f>AVERAGE(טבלה1[[#This Row],[עמודה59]:[עמודה60]])</f>
        <v>#VALUE!</v>
      </c>
      <c r="T524" s="38" t="e">
        <f>VALUE(SUBSTITUTE(טבלה1[[#This Row],[עמודה56]],"$",""))</f>
        <v>#VALUE!</v>
      </c>
      <c r="U524" s="38" t="e">
        <f>VALUE(SUBSTITUTE(טבלה1[[#This Row],[עמודה57]],"$",""))</f>
        <v>#REF!</v>
      </c>
      <c r="V524" s="38" t="e">
        <f>IF(טבלה1[[#This Row],[עמודה58]]&gt;30,"Yes","No")</f>
        <v>#VALUE!</v>
      </c>
    </row>
    <row r="525" spans="1:22" x14ac:dyDescent="0.15">
      <c r="A525" s="32" t="s">
        <v>1315</v>
      </c>
      <c r="B525" s="39" t="s">
        <v>1316</v>
      </c>
      <c r="C525" s="39" t="s">
        <v>1317</v>
      </c>
      <c r="D525" s="39" t="s">
        <v>4</v>
      </c>
      <c r="E525" s="39" t="s">
        <v>4</v>
      </c>
      <c r="F525" s="39" t="s">
        <v>29</v>
      </c>
      <c r="G525" s="36" t="str">
        <f t="shared" si="8"/>
        <v>High</v>
      </c>
      <c r="H525" s="41">
        <v>1</v>
      </c>
      <c r="I525" s="11" t="str" cm="1">
        <f t="array" ref="I525">INDEX(_xlfn.TEXTSPLIT(טבלה1[[#This Row],[עמודה2]],","),1)</f>
        <v>Kitchener</v>
      </c>
      <c r="J525" s="12" t="str" cm="1">
        <f t="array" ref="J525">INDEX(_xlfn.TEXTSPLIT(טבלה1[[#This Row],[עמודה2]],","),2)</f>
        <v xml:space="preserve"> Canada</v>
      </c>
      <c r="K525" s="43" t="str">
        <f>_xlfn.CONCAT(טבלה1[[#This Row],[AI_Companies]]," ",טבלה1[[#This Row],[עמודה1]])</f>
        <v>ClearpathRobotics. https://www.clearpathrobotics.com/</v>
      </c>
      <c r="L525" s="28">
        <v>10</v>
      </c>
      <c r="M525" s="28" t="str">
        <f>IF(טבלה1[[#This Row],[עמודה53]]&gt;2000,"Yes","No")</f>
        <v>No</v>
      </c>
      <c r="N525" s="28">
        <v>49</v>
      </c>
      <c r="O525" s="28">
        <f>AVERAGE(טבלה1[[#This Row],[עמודה52]:[עמודה53]])</f>
        <v>29.5</v>
      </c>
      <c r="P525" s="28" t="str">
        <f>IF(טבלה1[[#This Row],[עמודה4]]="&lt; $25 / hr","0$ - $25 / hr",טבלה1[[#This Row],[עמודה4]])</f>
        <v>Undisclosed</v>
      </c>
      <c r="Q525" s="12" t="str" cm="1">
        <f t="array" ref="Q525">INDEX(_xlfn.TEXTSPLIT(טבלה1[[#This Row],[עמודה55]],"-"),1)</f>
        <v>Undisclosed</v>
      </c>
      <c r="R525" s="21" t="e" cm="1">
        <f t="array" ref="R525">INDEX(_xlfn.TEXTSPLIT(INDEX(_xlfn.TEXTSPLIT(טבלה1[[#This Row],[עמודה55]],"-"),2),"/"),1)</f>
        <v>#REF!</v>
      </c>
      <c r="S525" s="28" t="e">
        <f>AVERAGE(טבלה1[[#This Row],[עמודה59]:[עמודה60]])</f>
        <v>#VALUE!</v>
      </c>
      <c r="T525" s="31" t="e">
        <f>VALUE(SUBSTITUTE(טבלה1[[#This Row],[עמודה56]],"$",""))</f>
        <v>#VALUE!</v>
      </c>
      <c r="U525" s="31" t="e">
        <f>VALUE(SUBSTITUTE(טבלה1[[#This Row],[עמודה57]],"$",""))</f>
        <v>#REF!</v>
      </c>
      <c r="V525" s="31" t="e">
        <f>IF(טבלה1[[#This Row],[עמודה58]]&gt;30,"Yes","No")</f>
        <v>#VALUE!</v>
      </c>
    </row>
    <row r="526" spans="1:22" x14ac:dyDescent="0.15">
      <c r="A526" s="32" t="s">
        <v>1318</v>
      </c>
      <c r="B526" s="33" t="s">
        <v>1319</v>
      </c>
      <c r="C526" s="33" t="s">
        <v>1320</v>
      </c>
      <c r="D526" s="33" t="s">
        <v>4</v>
      </c>
      <c r="E526" s="33" t="s">
        <v>4</v>
      </c>
      <c r="F526" s="33" t="s">
        <v>29</v>
      </c>
      <c r="G526" s="36" t="str">
        <f t="shared" si="8"/>
        <v>High</v>
      </c>
      <c r="H526" s="34">
        <v>1</v>
      </c>
      <c r="I526" s="11" t="str" cm="1">
        <f t="array" ref="I526">INDEX(_xlfn.TEXTSPLIT(טבלה1[[#This Row],[עמודה2]],","),1)</f>
        <v>Sydney</v>
      </c>
      <c r="J526" s="12" t="str" cm="1">
        <f t="array" ref="J526">INDEX(_xlfn.TEXTSPLIT(טבלה1[[#This Row],[עמודה2]],","),2)</f>
        <v xml:space="preserve"> Australia</v>
      </c>
      <c r="K526" s="37" t="str">
        <f>_xlfn.CONCAT(טבלה1[[#This Row],[AI_Companies]]," ",טבלה1[[#This Row],[עמודה1]])</f>
        <v>H2ventures https://h2.vc/</v>
      </c>
      <c r="L526" s="36">
        <v>10</v>
      </c>
      <c r="M526" s="36" t="str">
        <f>IF(טבלה1[[#This Row],[עמודה53]]&gt;2000,"Yes","No")</f>
        <v>No</v>
      </c>
      <c r="N526" s="36">
        <v>49</v>
      </c>
      <c r="O526" s="36">
        <f>AVERAGE(טבלה1[[#This Row],[עמודה52]:[עמודה53]])</f>
        <v>29.5</v>
      </c>
      <c r="P526" s="36" t="str">
        <f>IF(טבלה1[[#This Row],[עמודה4]]="&lt; $25 / hr","0$ - $25 / hr",טבלה1[[#This Row],[עמודה4]])</f>
        <v>Undisclosed</v>
      </c>
      <c r="Q526" s="12" t="str" cm="1">
        <f t="array" ref="Q526">INDEX(_xlfn.TEXTSPLIT(טבלה1[[#This Row],[עמודה55]],"-"),1)</f>
        <v>Undisclosed</v>
      </c>
      <c r="R526" s="21" t="e" cm="1">
        <f t="array" ref="R526">INDEX(_xlfn.TEXTSPLIT(INDEX(_xlfn.TEXTSPLIT(טבלה1[[#This Row],[עמודה55]],"-"),2),"/"),1)</f>
        <v>#REF!</v>
      </c>
      <c r="S526" s="36" t="e">
        <f>AVERAGE(טבלה1[[#This Row],[עמודה59]:[עמודה60]])</f>
        <v>#VALUE!</v>
      </c>
      <c r="T526" s="38" t="e">
        <f>VALUE(SUBSTITUTE(טבלה1[[#This Row],[עמודה56]],"$",""))</f>
        <v>#VALUE!</v>
      </c>
      <c r="U526" s="38" t="e">
        <f>VALUE(SUBSTITUTE(טבלה1[[#This Row],[עמודה57]],"$",""))</f>
        <v>#REF!</v>
      </c>
      <c r="V526" s="38" t="e">
        <f>IF(טבלה1[[#This Row],[עמודה58]]&gt;30,"Yes","No")</f>
        <v>#VALUE!</v>
      </c>
    </row>
    <row r="527" spans="1:22" x14ac:dyDescent="0.15">
      <c r="A527" s="32" t="s">
        <v>1321</v>
      </c>
      <c r="B527" s="39" t="s">
        <v>1322</v>
      </c>
      <c r="C527" s="39" t="s">
        <v>20</v>
      </c>
      <c r="D527" s="39" t="s">
        <v>4</v>
      </c>
      <c r="E527" s="39" t="s">
        <v>4</v>
      </c>
      <c r="F527" s="39" t="s">
        <v>10</v>
      </c>
      <c r="G527" s="36" t="str">
        <f t="shared" si="8"/>
        <v>High</v>
      </c>
      <c r="H527" s="41">
        <v>1</v>
      </c>
      <c r="I527" s="11" t="str" cm="1">
        <f t="array" ref="I527">INDEX(_xlfn.TEXTSPLIT(טבלה1[[#This Row],[עמודה2]],","),1)</f>
        <v>Rockville</v>
      </c>
      <c r="J527" s="12" t="str" cm="1">
        <f t="array" ref="J527">INDEX(_xlfn.TEXTSPLIT(טבלה1[[#This Row],[עמודה2]],","),2)</f>
        <v xml:space="preserve"> MD</v>
      </c>
      <c r="K527" s="43" t="str">
        <f>_xlfn.CONCAT(טבלה1[[#This Row],[AI_Companies]]," ",טבלה1[[#This Row],[עמודה1]])</f>
        <v>InsilicoMedicine,Inc https://insilico.com/</v>
      </c>
      <c r="L527" s="28">
        <v>50</v>
      </c>
      <c r="M527" s="28" t="str">
        <f>IF(טבלה1[[#This Row],[עמודה53]]&gt;2000,"Yes","No")</f>
        <v>No</v>
      </c>
      <c r="N527" s="28">
        <v>249</v>
      </c>
      <c r="O527" s="28">
        <f>AVERAGE(טבלה1[[#This Row],[עמודה52]:[עמודה53]])</f>
        <v>29.5</v>
      </c>
      <c r="P527" s="28" t="str">
        <f>IF(טבלה1[[#This Row],[עמודה4]]="&lt; $25 / hr","0$ - $25 / hr",טבלה1[[#This Row],[עמודה4]])</f>
        <v>Undisclosed</v>
      </c>
      <c r="Q527" s="12" t="str" cm="1">
        <f t="array" ref="Q527">INDEX(_xlfn.TEXTSPLIT(טבלה1[[#This Row],[עמודה55]],"-"),1)</f>
        <v>Undisclosed</v>
      </c>
      <c r="R527" s="21" t="e" cm="1">
        <f t="array" ref="R527">INDEX(_xlfn.TEXTSPLIT(INDEX(_xlfn.TEXTSPLIT(טבלה1[[#This Row],[עמודה55]],"-"),2),"/"),1)</f>
        <v>#REF!</v>
      </c>
      <c r="S527" s="28" t="e">
        <f>AVERAGE(טבלה1[[#This Row],[עמודה59]:[עמודה60]])</f>
        <v>#VALUE!</v>
      </c>
      <c r="T527" s="31" t="e">
        <f>VALUE(SUBSTITUTE(טבלה1[[#This Row],[עמודה56]],"$",""))</f>
        <v>#VALUE!</v>
      </c>
      <c r="U527" s="31" t="e">
        <f>VALUE(SUBSTITUTE(טבלה1[[#This Row],[עמודה57]],"$",""))</f>
        <v>#REF!</v>
      </c>
      <c r="V527" s="31" t="e">
        <f>IF(טבלה1[[#This Row],[עמודה58]]&gt;30,"Yes","No")</f>
        <v>#VALUE!</v>
      </c>
    </row>
    <row r="528" spans="1:22" x14ac:dyDescent="0.15">
      <c r="A528" s="32" t="s">
        <v>1323</v>
      </c>
      <c r="B528" s="33" t="s">
        <v>1324</v>
      </c>
      <c r="C528" s="35"/>
      <c r="D528" s="33" t="s">
        <v>4</v>
      </c>
      <c r="E528" s="33" t="s">
        <v>4</v>
      </c>
      <c r="F528" s="33" t="s">
        <v>29</v>
      </c>
      <c r="G528" s="36" t="str">
        <f t="shared" si="8"/>
        <v>High</v>
      </c>
      <c r="H528" s="34">
        <v>1</v>
      </c>
      <c r="I528" s="11" t="str" cm="1">
        <f t="array" ref="I528">INDEX(_xlfn.TEXTSPLIT(טבלה1[[#This Row],[עמודה2]],","),1)</f>
        <v>New York</v>
      </c>
      <c r="J528" s="12" t="str" cm="1">
        <f t="array" ref="J528">INDEX(_xlfn.TEXTSPLIT(טבלה1[[#This Row],[עמודה2]],","),2)</f>
        <v xml:space="preserve"> NY</v>
      </c>
      <c r="K528" s="37" t="str">
        <f>_xlfn.CONCAT(טבלה1[[#This Row],[AI_Companies]]," ",טבלה1[[#This Row],[עמודה1]])</f>
        <v>EnigmaTechnologies,Inc. https://www.enigma.com/</v>
      </c>
      <c r="L528" s="36">
        <v>10</v>
      </c>
      <c r="M528" s="36" t="str">
        <f>IF(טבלה1[[#This Row],[עמודה53]]&gt;2000,"Yes","No")</f>
        <v>No</v>
      </c>
      <c r="N528" s="36">
        <v>49</v>
      </c>
      <c r="O528" s="36">
        <f>AVERAGE(טבלה1[[#This Row],[עמודה52]:[עמודה53]])</f>
        <v>149.5</v>
      </c>
      <c r="P528" s="36" t="str">
        <f>IF(טבלה1[[#This Row],[עמודה4]]="&lt; $25 / hr","0$ - $25 / hr",טבלה1[[#This Row],[עמודה4]])</f>
        <v>Undisclosed</v>
      </c>
      <c r="Q528" s="12" t="str" cm="1">
        <f t="array" ref="Q528">INDEX(_xlfn.TEXTSPLIT(טבלה1[[#This Row],[עמודה55]],"-"),1)</f>
        <v>Undisclosed</v>
      </c>
      <c r="R528" s="21" t="e" cm="1">
        <f t="array" ref="R528">INDEX(_xlfn.TEXTSPLIT(INDEX(_xlfn.TEXTSPLIT(טבלה1[[#This Row],[עמודה55]],"-"),2),"/"),1)</f>
        <v>#REF!</v>
      </c>
      <c r="S528" s="36" t="e">
        <f>AVERAGE(טבלה1[[#This Row],[עמודה59]:[עמודה60]])</f>
        <v>#VALUE!</v>
      </c>
      <c r="T528" s="38" t="e">
        <f>VALUE(SUBSTITUTE(טבלה1[[#This Row],[עמודה56]],"$",""))</f>
        <v>#VALUE!</v>
      </c>
      <c r="U528" s="38" t="e">
        <f>VALUE(SUBSTITUTE(טבלה1[[#This Row],[עמודה57]],"$",""))</f>
        <v>#REF!</v>
      </c>
      <c r="V528" s="38" t="e">
        <f>IF(טבלה1[[#This Row],[עמודה58]]&gt;30,"Yes","No")</f>
        <v>#VALUE!</v>
      </c>
    </row>
    <row r="529" spans="1:22" x14ac:dyDescent="0.15">
      <c r="A529" s="32" t="s">
        <v>1325</v>
      </c>
      <c r="B529" s="39" t="s">
        <v>1326</v>
      </c>
      <c r="C529" s="39" t="s">
        <v>212</v>
      </c>
      <c r="D529" s="39" t="s">
        <v>4</v>
      </c>
      <c r="E529" s="39" t="s">
        <v>4</v>
      </c>
      <c r="F529" s="39" t="s">
        <v>5</v>
      </c>
      <c r="G529" s="36" t="str">
        <f t="shared" si="8"/>
        <v>High</v>
      </c>
      <c r="H529" s="41">
        <v>1</v>
      </c>
      <c r="I529" s="11" t="e" cm="1">
        <f t="array" ref="I529">INDEX(_xlfn.TEXTSPLIT(טבלה1[[#This Row],[עמודה2]],","),1)</f>
        <v>#VALUE!</v>
      </c>
      <c r="J529" s="12" t="e" cm="1">
        <f t="array" ref="J529">INDEX(_xlfn.TEXTSPLIT(טבלה1[[#This Row],[עמודה2]],","),2)</f>
        <v>#VALUE!</v>
      </c>
      <c r="K529" s="43" t="str">
        <f>_xlfn.CONCAT(טבלה1[[#This Row],[AI_Companies]]," ",טבלה1[[#This Row],[עמודה1]])</f>
        <v>Dialogflow https://dialogflow.com/</v>
      </c>
      <c r="L529" s="28">
        <v>250</v>
      </c>
      <c r="M529" s="28" t="str">
        <f>IF(טבלה1[[#This Row],[עמודה53]]&gt;2000,"Yes","No")</f>
        <v>No</v>
      </c>
      <c r="N529" s="28">
        <v>999</v>
      </c>
      <c r="O529" s="28">
        <f>AVERAGE(טבלה1[[#This Row],[עמודה52]:[עמודה53]])</f>
        <v>29.5</v>
      </c>
      <c r="P529" s="28" t="str">
        <f>IF(טבלה1[[#This Row],[עמודה4]]="&lt; $25 / hr","0$ - $25 / hr",טבלה1[[#This Row],[עמודה4]])</f>
        <v>Undisclosed</v>
      </c>
      <c r="Q529" s="12" t="str" cm="1">
        <f t="array" ref="Q529">INDEX(_xlfn.TEXTSPLIT(טבלה1[[#This Row],[עמודה55]],"-"),1)</f>
        <v>Undisclosed</v>
      </c>
      <c r="R529" s="21" t="e" cm="1">
        <f t="array" ref="R529">INDEX(_xlfn.TEXTSPLIT(INDEX(_xlfn.TEXTSPLIT(טבלה1[[#This Row],[עמודה55]],"-"),2),"/"),1)</f>
        <v>#REF!</v>
      </c>
      <c r="S529" s="28" t="e">
        <f>AVERAGE(טבלה1[[#This Row],[עמודה59]:[עמודה60]])</f>
        <v>#VALUE!</v>
      </c>
      <c r="T529" s="31" t="e">
        <f>VALUE(SUBSTITUTE(טבלה1[[#This Row],[עמודה56]],"$",""))</f>
        <v>#VALUE!</v>
      </c>
      <c r="U529" s="31" t="e">
        <f>VALUE(SUBSTITUTE(טבלה1[[#This Row],[עמודה57]],"$",""))</f>
        <v>#REF!</v>
      </c>
      <c r="V529" s="31" t="e">
        <f>IF(טבלה1[[#This Row],[עמודה58]]&gt;30,"Yes","No")</f>
        <v>#VALUE!</v>
      </c>
    </row>
    <row r="530" spans="1:22" x14ac:dyDescent="0.15">
      <c r="A530" s="32" t="s">
        <v>1327</v>
      </c>
      <c r="B530" s="33" t="s">
        <v>1328</v>
      </c>
      <c r="C530" s="35"/>
      <c r="D530" s="33" t="s">
        <v>4</v>
      </c>
      <c r="E530" s="33" t="s">
        <v>4</v>
      </c>
      <c r="F530" s="33" t="s">
        <v>5</v>
      </c>
      <c r="G530" s="36" t="str">
        <f t="shared" si="8"/>
        <v>High</v>
      </c>
      <c r="H530" s="34">
        <v>1</v>
      </c>
      <c r="I530" s="11" t="str" cm="1">
        <f t="array" ref="I530">INDEX(_xlfn.TEXTSPLIT(טבלה1[[#This Row],[עמודה2]],","),1)</f>
        <v>San Francisco</v>
      </c>
      <c r="J530" s="12" t="str" cm="1">
        <f t="array" ref="J530">INDEX(_xlfn.TEXTSPLIT(טבלה1[[#This Row],[עמודה2]],","),2)</f>
        <v xml:space="preserve"> CA</v>
      </c>
      <c r="K530" s="37" t="str">
        <f>_xlfn.CONCAT(טבלה1[[#This Row],[AI_Companies]]," ",טבלה1[[#This Row],[עמודה1]])</f>
        <v>Databricks https://databricks.com/</v>
      </c>
      <c r="L530" s="36">
        <v>250</v>
      </c>
      <c r="M530" s="36" t="str">
        <f>IF(טבלה1[[#This Row],[עמודה53]]&gt;2000,"Yes","No")</f>
        <v>No</v>
      </c>
      <c r="N530" s="36">
        <v>999</v>
      </c>
      <c r="O530" s="36">
        <f>AVERAGE(טבלה1[[#This Row],[עמודה52]:[עמודה53]])</f>
        <v>624.5</v>
      </c>
      <c r="P530" s="36" t="str">
        <f>IF(טבלה1[[#This Row],[עמודה4]]="&lt; $25 / hr","0$ - $25 / hr",טבלה1[[#This Row],[עמודה4]])</f>
        <v>Undisclosed</v>
      </c>
      <c r="Q530" s="12" t="str" cm="1">
        <f t="array" ref="Q530">INDEX(_xlfn.TEXTSPLIT(טבלה1[[#This Row],[עמודה55]],"-"),1)</f>
        <v>Undisclosed</v>
      </c>
      <c r="R530" s="21" t="e" cm="1">
        <f t="array" ref="R530">INDEX(_xlfn.TEXTSPLIT(INDEX(_xlfn.TEXTSPLIT(טבלה1[[#This Row],[עמודה55]],"-"),2),"/"),1)</f>
        <v>#REF!</v>
      </c>
      <c r="S530" s="36" t="e">
        <f>AVERAGE(טבלה1[[#This Row],[עמודה59]:[עמודה60]])</f>
        <v>#VALUE!</v>
      </c>
      <c r="T530" s="38" t="e">
        <f>VALUE(SUBSTITUTE(טבלה1[[#This Row],[עמודה56]],"$",""))</f>
        <v>#VALUE!</v>
      </c>
      <c r="U530" s="38" t="e">
        <f>VALUE(SUBSTITUTE(טבלה1[[#This Row],[עמודה57]],"$",""))</f>
        <v>#REF!</v>
      </c>
      <c r="V530" s="38" t="e">
        <f>IF(טבלה1[[#This Row],[עמודה58]]&gt;30,"Yes","No")</f>
        <v>#VALUE!</v>
      </c>
    </row>
    <row r="531" spans="1:22" x14ac:dyDescent="0.15">
      <c r="A531" s="32" t="s">
        <v>1329</v>
      </c>
      <c r="B531" s="39" t="s">
        <v>1330</v>
      </c>
      <c r="C531" s="39" t="s">
        <v>224</v>
      </c>
      <c r="D531" s="39" t="s">
        <v>4</v>
      </c>
      <c r="E531" s="39" t="s">
        <v>4</v>
      </c>
      <c r="F531" s="39" t="s">
        <v>5</v>
      </c>
      <c r="G531" s="36" t="str">
        <f t="shared" si="8"/>
        <v>High</v>
      </c>
      <c r="H531" s="41">
        <v>1</v>
      </c>
      <c r="I531" s="11" t="e" cm="1">
        <f t="array" ref="I531">INDEX(_xlfn.TEXTSPLIT(טבלה1[[#This Row],[עמודה2]],","),1)</f>
        <v>#VALUE!</v>
      </c>
      <c r="J531" s="12" t="e" cm="1">
        <f t="array" ref="J531">INDEX(_xlfn.TEXTSPLIT(טבלה1[[#This Row],[עמודה2]],","),2)</f>
        <v>#VALUE!</v>
      </c>
      <c r="K531" s="43" t="str">
        <f>_xlfn.CONCAT(טבלה1[[#This Row],[AI_Companies]]," ",טבלה1[[#This Row],[עמודה1]])</f>
        <v>MorganStanley https://www.techstars.com</v>
      </c>
      <c r="L531" s="28">
        <v>250</v>
      </c>
      <c r="M531" s="28" t="str">
        <f>IF(טבלה1[[#This Row],[עמודה53]]&gt;2000,"Yes","No")</f>
        <v>No</v>
      </c>
      <c r="N531" s="28">
        <v>999</v>
      </c>
      <c r="O531" s="28">
        <f>AVERAGE(טבלה1[[#This Row],[עמודה52]:[עמודה53]])</f>
        <v>624.5</v>
      </c>
      <c r="P531" s="28" t="str">
        <f>IF(טבלה1[[#This Row],[עמודה4]]="&lt; $25 / hr","0$ - $25 / hr",טבלה1[[#This Row],[עמודה4]])</f>
        <v>Undisclosed</v>
      </c>
      <c r="Q531" s="12" t="str" cm="1">
        <f t="array" ref="Q531">INDEX(_xlfn.TEXTSPLIT(טבלה1[[#This Row],[עמודה55]],"-"),1)</f>
        <v>Undisclosed</v>
      </c>
      <c r="R531" s="21" t="e" cm="1">
        <f t="array" ref="R531">INDEX(_xlfn.TEXTSPLIT(INDEX(_xlfn.TEXTSPLIT(טבלה1[[#This Row],[עמודה55]],"-"),2),"/"),1)</f>
        <v>#REF!</v>
      </c>
      <c r="S531" s="28" t="e">
        <f>AVERAGE(טבלה1[[#This Row],[עמודה59]:[עמודה60]])</f>
        <v>#VALUE!</v>
      </c>
      <c r="T531" s="31" t="e">
        <f>VALUE(SUBSTITUTE(טבלה1[[#This Row],[עמודה56]],"$",""))</f>
        <v>#VALUE!</v>
      </c>
      <c r="U531" s="31" t="e">
        <f>VALUE(SUBSTITUTE(טבלה1[[#This Row],[עמודה57]],"$",""))</f>
        <v>#REF!</v>
      </c>
      <c r="V531" s="31" t="e">
        <f>IF(טבלה1[[#This Row],[עמודה58]]&gt;30,"Yes","No")</f>
        <v>#VALUE!</v>
      </c>
    </row>
    <row r="532" spans="1:22" x14ac:dyDescent="0.15">
      <c r="A532" s="32" t="s">
        <v>1331</v>
      </c>
      <c r="B532" s="33" t="s">
        <v>1332</v>
      </c>
      <c r="C532" s="33" t="s">
        <v>251</v>
      </c>
      <c r="D532" s="33" t="s">
        <v>4</v>
      </c>
      <c r="E532" s="33" t="s">
        <v>4</v>
      </c>
      <c r="F532" s="33" t="s">
        <v>29</v>
      </c>
      <c r="G532" s="36" t="str">
        <f t="shared" si="8"/>
        <v>High</v>
      </c>
      <c r="H532" s="34">
        <v>1</v>
      </c>
      <c r="I532" s="11" t="str" cm="1">
        <f t="array" ref="I532">INDEX(_xlfn.TEXTSPLIT(טבלה1[[#This Row],[עמודה2]],","),1)</f>
        <v>Redwood City</v>
      </c>
      <c r="J532" s="12" t="str" cm="1">
        <f t="array" ref="J532">INDEX(_xlfn.TEXTSPLIT(טבלה1[[#This Row],[עמודה2]],","),2)</f>
        <v xml:space="preserve"> CA</v>
      </c>
      <c r="K532" s="37" t="str">
        <f>_xlfn.CONCAT(טבלה1[[#This Row],[AI_Companies]]," ",טבלה1[[#This Row],[עמודה1]])</f>
        <v>C3.ai https://c3.ai/</v>
      </c>
      <c r="L532" s="36">
        <v>10</v>
      </c>
      <c r="M532" s="36" t="str">
        <f>IF(טבלה1[[#This Row],[עמודה53]]&gt;2000,"Yes","No")</f>
        <v>No</v>
      </c>
      <c r="N532" s="36">
        <v>49</v>
      </c>
      <c r="O532" s="36">
        <f>AVERAGE(טבלה1[[#This Row],[עמודה52]:[עמודה53]])</f>
        <v>624.5</v>
      </c>
      <c r="P532" s="36" t="str">
        <f>IF(טבלה1[[#This Row],[עמודה4]]="&lt; $25 / hr","0$ - $25 / hr",טבלה1[[#This Row],[עמודה4]])</f>
        <v>Undisclosed</v>
      </c>
      <c r="Q532" s="12" t="str" cm="1">
        <f t="array" ref="Q532">INDEX(_xlfn.TEXTSPLIT(טבלה1[[#This Row],[עמודה55]],"-"),1)</f>
        <v>Undisclosed</v>
      </c>
      <c r="R532" s="21" t="e" cm="1">
        <f t="array" ref="R532">INDEX(_xlfn.TEXTSPLIT(INDEX(_xlfn.TEXTSPLIT(טבלה1[[#This Row],[עמודה55]],"-"),2),"/"),1)</f>
        <v>#REF!</v>
      </c>
      <c r="S532" s="36" t="e">
        <f>AVERAGE(טבלה1[[#This Row],[עמודה59]:[עמודה60]])</f>
        <v>#VALUE!</v>
      </c>
      <c r="T532" s="38" t="e">
        <f>VALUE(SUBSTITUTE(טבלה1[[#This Row],[עמודה56]],"$",""))</f>
        <v>#VALUE!</v>
      </c>
      <c r="U532" s="38" t="e">
        <f>VALUE(SUBSTITUTE(טבלה1[[#This Row],[עמודה57]],"$",""))</f>
        <v>#REF!</v>
      </c>
      <c r="V532" s="38" t="e">
        <f>IF(טבלה1[[#This Row],[עמודה58]]&gt;30,"Yes","No")</f>
        <v>#VALUE!</v>
      </c>
    </row>
    <row r="533" spans="1:22" x14ac:dyDescent="0.15">
      <c r="A533" s="32" t="s">
        <v>1333</v>
      </c>
      <c r="B533" s="39" t="s">
        <v>1334</v>
      </c>
      <c r="C533" s="39" t="s">
        <v>212</v>
      </c>
      <c r="D533" s="39" t="s">
        <v>4</v>
      </c>
      <c r="E533" s="39" t="s">
        <v>4</v>
      </c>
      <c r="F533" s="39" t="s">
        <v>29</v>
      </c>
      <c r="G533" s="36" t="str">
        <f t="shared" si="8"/>
        <v>High</v>
      </c>
      <c r="H533" s="41">
        <v>1</v>
      </c>
      <c r="I533" s="11" t="str" cm="1">
        <f t="array" ref="I533">INDEX(_xlfn.TEXTSPLIT(טבלה1[[#This Row],[עמודה2]],","),1)</f>
        <v>Seattle</v>
      </c>
      <c r="J533" s="12" t="str" cm="1">
        <f t="array" ref="J533">INDEX(_xlfn.TEXTSPLIT(טבלה1[[#This Row],[עמודה2]],","),2)</f>
        <v xml:space="preserve"> WA</v>
      </c>
      <c r="K533" s="43" t="str">
        <f>_xlfn.CONCAT(טבלה1[[#This Row],[AI_Companies]]," ",טבלה1[[#This Row],[עמודה1]])</f>
        <v>Algorithmia https://algorithmia.com/</v>
      </c>
      <c r="L533" s="28">
        <v>10</v>
      </c>
      <c r="M533" s="28" t="str">
        <f>IF(טבלה1[[#This Row],[עמודה53]]&gt;2000,"Yes","No")</f>
        <v>No</v>
      </c>
      <c r="N533" s="28">
        <v>49</v>
      </c>
      <c r="O533" s="28">
        <f>AVERAGE(טבלה1[[#This Row],[עמודה52]:[עמודה53]])</f>
        <v>29.5</v>
      </c>
      <c r="P533" s="28" t="str">
        <f>IF(טבלה1[[#This Row],[עמודה4]]="&lt; $25 / hr","0$ - $25 / hr",טבלה1[[#This Row],[עמודה4]])</f>
        <v>Undisclosed</v>
      </c>
      <c r="Q533" s="12" t="str" cm="1">
        <f t="array" ref="Q533">INDEX(_xlfn.TEXTSPLIT(טבלה1[[#This Row],[עמודה55]],"-"),1)</f>
        <v>Undisclosed</v>
      </c>
      <c r="R533" s="21" t="e" cm="1">
        <f t="array" ref="R533">INDEX(_xlfn.TEXTSPLIT(INDEX(_xlfn.TEXTSPLIT(טבלה1[[#This Row],[עמודה55]],"-"),2),"/"),1)</f>
        <v>#REF!</v>
      </c>
      <c r="S533" s="28" t="e">
        <f>AVERAGE(טבלה1[[#This Row],[עמודה59]:[עמודה60]])</f>
        <v>#VALUE!</v>
      </c>
      <c r="T533" s="31" t="e">
        <f>VALUE(SUBSTITUTE(טבלה1[[#This Row],[עמודה56]],"$",""))</f>
        <v>#VALUE!</v>
      </c>
      <c r="U533" s="31" t="e">
        <f>VALUE(SUBSTITUTE(טבלה1[[#This Row],[עמודה57]],"$",""))</f>
        <v>#REF!</v>
      </c>
      <c r="V533" s="31" t="e">
        <f>IF(טבלה1[[#This Row],[עמודה58]]&gt;30,"Yes","No")</f>
        <v>#VALUE!</v>
      </c>
    </row>
    <row r="534" spans="1:22" x14ac:dyDescent="0.15">
      <c r="A534" s="32" t="s">
        <v>1335</v>
      </c>
      <c r="B534" s="33" t="s">
        <v>1336</v>
      </c>
      <c r="C534" s="33" t="s">
        <v>637</v>
      </c>
      <c r="D534" s="33" t="s">
        <v>4</v>
      </c>
      <c r="E534" s="33" t="s">
        <v>4</v>
      </c>
      <c r="F534" s="33" t="s">
        <v>10</v>
      </c>
      <c r="G534" s="36" t="str">
        <f t="shared" si="8"/>
        <v>High</v>
      </c>
      <c r="H534" s="34">
        <v>1</v>
      </c>
      <c r="I534" s="11" t="str" cm="1">
        <f t="array" ref="I534">INDEX(_xlfn.TEXTSPLIT(טבלה1[[#This Row],[עמודה2]],","),1)</f>
        <v>San Francisco</v>
      </c>
      <c r="J534" s="12" t="str" cm="1">
        <f t="array" ref="J534">INDEX(_xlfn.TEXTSPLIT(טבלה1[[#This Row],[עמודה2]],","),2)</f>
        <v xml:space="preserve"> CA</v>
      </c>
      <c r="K534" s="37" t="str">
        <f>_xlfn.CONCAT(טבלה1[[#This Row],[AI_Companies]]," ",טבלה1[[#This Row],[עמודה1]])</f>
        <v>UnanimousAI https://unanimous.ai/</v>
      </c>
      <c r="L534" s="36">
        <v>50</v>
      </c>
      <c r="M534" s="36" t="str">
        <f>IF(טבלה1[[#This Row],[עמודה53]]&gt;2000,"Yes","No")</f>
        <v>No</v>
      </c>
      <c r="N534" s="36">
        <v>249</v>
      </c>
      <c r="O534" s="36">
        <f>AVERAGE(טבלה1[[#This Row],[עמודה52]:[עמודה53]])</f>
        <v>29.5</v>
      </c>
      <c r="P534" s="36" t="str">
        <f>IF(טבלה1[[#This Row],[עמודה4]]="&lt; $25 / hr","0$ - $25 / hr",טבלה1[[#This Row],[עמודה4]])</f>
        <v>Undisclosed</v>
      </c>
      <c r="Q534" s="12" t="str" cm="1">
        <f t="array" ref="Q534">INDEX(_xlfn.TEXTSPLIT(טבלה1[[#This Row],[עמודה55]],"-"),1)</f>
        <v>Undisclosed</v>
      </c>
      <c r="R534" s="21" t="e" cm="1">
        <f t="array" ref="R534">INDEX(_xlfn.TEXTSPLIT(INDEX(_xlfn.TEXTSPLIT(טבלה1[[#This Row],[עמודה55]],"-"),2),"/"),1)</f>
        <v>#REF!</v>
      </c>
      <c r="S534" s="36" t="e">
        <f>AVERAGE(טבלה1[[#This Row],[עמודה59]:[עמודה60]])</f>
        <v>#VALUE!</v>
      </c>
      <c r="T534" s="38" t="e">
        <f>VALUE(SUBSTITUTE(טבלה1[[#This Row],[עמודה56]],"$",""))</f>
        <v>#VALUE!</v>
      </c>
      <c r="U534" s="38" t="e">
        <f>VALUE(SUBSTITUTE(טבלה1[[#This Row],[עמודה57]],"$",""))</f>
        <v>#REF!</v>
      </c>
      <c r="V534" s="38" t="e">
        <f>IF(טבלה1[[#This Row],[עמודה58]]&gt;30,"Yes","No")</f>
        <v>#VALUE!</v>
      </c>
    </row>
    <row r="535" spans="1:22" x14ac:dyDescent="0.15">
      <c r="A535" s="32" t="s">
        <v>1337</v>
      </c>
      <c r="B535" s="39" t="s">
        <v>1338</v>
      </c>
      <c r="C535" s="39" t="s">
        <v>1339</v>
      </c>
      <c r="D535" s="39" t="s">
        <v>4</v>
      </c>
      <c r="E535" s="39" t="s">
        <v>4</v>
      </c>
      <c r="F535" s="39" t="s">
        <v>5</v>
      </c>
      <c r="G535" s="36" t="str">
        <f t="shared" si="8"/>
        <v>Med</v>
      </c>
      <c r="H535" s="41">
        <v>0.5</v>
      </c>
      <c r="I535" s="11" t="str" cm="1">
        <f t="array" ref="I535">INDEX(_xlfn.TEXTSPLIT(טבלה1[[#This Row],[עמודה2]],","),1)</f>
        <v>Boston</v>
      </c>
      <c r="J535" s="12" t="str" cm="1">
        <f t="array" ref="J535">INDEX(_xlfn.TEXTSPLIT(טבלה1[[#This Row],[עמודה2]],","),2)</f>
        <v xml:space="preserve"> MA</v>
      </c>
      <c r="K535" s="43" t="str">
        <f>_xlfn.CONCAT(טבלה1[[#This Row],[AI_Companies]]," ",טבלה1[[#This Row],[עמודה1]])</f>
        <v>RStudio,Inc. https://rstudio.com/</v>
      </c>
      <c r="L535" s="28">
        <v>250</v>
      </c>
      <c r="M535" s="28" t="str">
        <f>IF(טבלה1[[#This Row],[עמודה53]]&gt;2000,"Yes","No")</f>
        <v>No</v>
      </c>
      <c r="N535" s="28">
        <v>999</v>
      </c>
      <c r="O535" s="28">
        <f>AVERAGE(טבלה1[[#This Row],[עמודה52]:[עמודה53]])</f>
        <v>149.5</v>
      </c>
      <c r="P535" s="28" t="str">
        <f>IF(טבלה1[[#This Row],[עמודה4]]="&lt; $25 / hr","0$ - $25 / hr",טבלה1[[#This Row],[עמודה4]])</f>
        <v>Undisclosed</v>
      </c>
      <c r="Q535" s="12" t="str" cm="1">
        <f t="array" ref="Q535">INDEX(_xlfn.TEXTSPLIT(טבלה1[[#This Row],[עמודה55]],"-"),1)</f>
        <v>Undisclosed</v>
      </c>
      <c r="R535" s="21" t="e" cm="1">
        <f t="array" ref="R535">INDEX(_xlfn.TEXTSPLIT(INDEX(_xlfn.TEXTSPLIT(טבלה1[[#This Row],[עמודה55]],"-"),2),"/"),1)</f>
        <v>#REF!</v>
      </c>
      <c r="S535" s="28" t="e">
        <f>AVERAGE(טבלה1[[#This Row],[עמודה59]:[עמודה60]])</f>
        <v>#VALUE!</v>
      </c>
      <c r="T535" s="31" t="e">
        <f>VALUE(SUBSTITUTE(טבלה1[[#This Row],[עמודה56]],"$",""))</f>
        <v>#VALUE!</v>
      </c>
      <c r="U535" s="31" t="e">
        <f>VALUE(SUBSTITUTE(טבלה1[[#This Row],[עמודה57]],"$",""))</f>
        <v>#REF!</v>
      </c>
      <c r="V535" s="31" t="e">
        <f>IF(טבלה1[[#This Row],[עמודה58]]&gt;30,"Yes","No")</f>
        <v>#VALUE!</v>
      </c>
    </row>
    <row r="536" spans="1:22" x14ac:dyDescent="0.15">
      <c r="A536" s="32" t="s">
        <v>1340</v>
      </c>
      <c r="B536" s="33" t="s">
        <v>1341</v>
      </c>
      <c r="C536" s="33" t="s">
        <v>1339</v>
      </c>
      <c r="D536" s="33" t="s">
        <v>4</v>
      </c>
      <c r="E536" s="33" t="s">
        <v>4</v>
      </c>
      <c r="F536" s="33" t="s">
        <v>10</v>
      </c>
      <c r="G536" s="36" t="str">
        <f t="shared" si="8"/>
        <v>Med</v>
      </c>
      <c r="H536" s="34">
        <v>0.5</v>
      </c>
      <c r="I536" s="11" t="str" cm="1">
        <f t="array" ref="I536">INDEX(_xlfn.TEXTSPLIT(טבלה1[[#This Row],[עמודה2]],","),1)</f>
        <v>Somerville</v>
      </c>
      <c r="J536" s="12" t="str" cm="1">
        <f t="array" ref="J536">INDEX(_xlfn.TEXTSPLIT(טבלה1[[#This Row],[עמודה2]],","),2)</f>
        <v xml:space="preserve"> MA</v>
      </c>
      <c r="K536" s="37" t="str">
        <f>_xlfn.CONCAT(טבלה1[[#This Row],[AI_Companies]]," ",טבלה1[[#This Row],[עמודה1]])</f>
        <v>RecordedFuture https://www.recordedfuture.com/</v>
      </c>
      <c r="L536" s="36">
        <v>50</v>
      </c>
      <c r="M536" s="36" t="str">
        <f>IF(טבלה1[[#This Row],[עמודה53]]&gt;2000,"Yes","No")</f>
        <v>No</v>
      </c>
      <c r="N536" s="36">
        <v>249</v>
      </c>
      <c r="O536" s="36">
        <f>AVERAGE(טבלה1[[#This Row],[עמודה52]:[עמודה53]])</f>
        <v>624.5</v>
      </c>
      <c r="P536" s="36" t="str">
        <f>IF(טבלה1[[#This Row],[עמודה4]]="&lt; $25 / hr","0$ - $25 / hr",טבלה1[[#This Row],[עמודה4]])</f>
        <v>Undisclosed</v>
      </c>
      <c r="Q536" s="12" t="str" cm="1">
        <f t="array" ref="Q536">INDEX(_xlfn.TEXTSPLIT(טבלה1[[#This Row],[עמודה55]],"-"),1)</f>
        <v>Undisclosed</v>
      </c>
      <c r="R536" s="21" t="e" cm="1">
        <f t="array" ref="R536">INDEX(_xlfn.TEXTSPLIT(INDEX(_xlfn.TEXTSPLIT(טבלה1[[#This Row],[עמודה55]],"-"),2),"/"),1)</f>
        <v>#REF!</v>
      </c>
      <c r="S536" s="36" t="e">
        <f>AVERAGE(טבלה1[[#This Row],[עמודה59]:[עמודה60]])</f>
        <v>#VALUE!</v>
      </c>
      <c r="T536" s="38" t="e">
        <f>VALUE(SUBSTITUTE(טבלה1[[#This Row],[עמודה56]],"$",""))</f>
        <v>#VALUE!</v>
      </c>
      <c r="U536" s="38" t="e">
        <f>VALUE(SUBSTITUTE(טבלה1[[#This Row],[עמודה57]],"$",""))</f>
        <v>#REF!</v>
      </c>
      <c r="V536" s="38" t="e">
        <f>IF(טבלה1[[#This Row],[עמודה58]]&gt;30,"Yes","No")</f>
        <v>#VALUE!</v>
      </c>
    </row>
    <row r="537" spans="1:22" x14ac:dyDescent="0.15">
      <c r="A537" s="32" t="s">
        <v>1342</v>
      </c>
      <c r="B537" s="39" t="s">
        <v>1343</v>
      </c>
      <c r="C537" s="39" t="s">
        <v>1344</v>
      </c>
      <c r="D537" s="39" t="s">
        <v>4</v>
      </c>
      <c r="E537" s="39" t="s">
        <v>4</v>
      </c>
      <c r="F537" s="39" t="s">
        <v>10</v>
      </c>
      <c r="G537" s="36" t="str">
        <f t="shared" si="8"/>
        <v>High</v>
      </c>
      <c r="H537" s="41">
        <v>1</v>
      </c>
      <c r="I537" s="11" t="str" cm="1">
        <f t="array" ref="I537">INDEX(_xlfn.TEXTSPLIT(טבלה1[[#This Row],[עמודה2]],","),1)</f>
        <v>Somerville</v>
      </c>
      <c r="J537" s="12" t="str" cm="1">
        <f t="array" ref="J537">INDEX(_xlfn.TEXTSPLIT(טבלה1[[#This Row],[עמודה2]],","),2)</f>
        <v xml:space="preserve"> MA</v>
      </c>
      <c r="K537" s="43" t="str">
        <f>_xlfn.CONCAT(טבלה1[[#This Row],[AI_Companies]]," ",טבלה1[[#This Row],[עמודה1]])</f>
        <v>Evergage https://www.evergage.com/</v>
      </c>
      <c r="L537" s="28">
        <v>50</v>
      </c>
      <c r="M537" s="28" t="str">
        <f>IF(טבלה1[[#This Row],[עמודה53]]&gt;2000,"Yes","No")</f>
        <v>No</v>
      </c>
      <c r="N537" s="28">
        <v>249</v>
      </c>
      <c r="O537" s="28">
        <f>AVERAGE(טבלה1[[#This Row],[עמודה52]:[עמודה53]])</f>
        <v>149.5</v>
      </c>
      <c r="P537" s="28" t="str">
        <f>IF(טבלה1[[#This Row],[עמודה4]]="&lt; $25 / hr","0$ - $25 / hr",טבלה1[[#This Row],[עמודה4]])</f>
        <v>Undisclosed</v>
      </c>
      <c r="Q537" s="12" t="str" cm="1">
        <f t="array" ref="Q537">INDEX(_xlfn.TEXTSPLIT(טבלה1[[#This Row],[עמודה55]],"-"),1)</f>
        <v>Undisclosed</v>
      </c>
      <c r="R537" s="21" t="e" cm="1">
        <f t="array" ref="R537">INDEX(_xlfn.TEXTSPLIT(INDEX(_xlfn.TEXTSPLIT(טבלה1[[#This Row],[עמודה55]],"-"),2),"/"),1)</f>
        <v>#REF!</v>
      </c>
      <c r="S537" s="28" t="e">
        <f>AVERAGE(טבלה1[[#This Row],[עמודה59]:[עמודה60]])</f>
        <v>#VALUE!</v>
      </c>
      <c r="T537" s="31" t="e">
        <f>VALUE(SUBSTITUTE(טבלה1[[#This Row],[עמודה56]],"$",""))</f>
        <v>#VALUE!</v>
      </c>
      <c r="U537" s="31" t="e">
        <f>VALUE(SUBSTITUTE(טבלה1[[#This Row],[עמודה57]],"$",""))</f>
        <v>#REF!</v>
      </c>
      <c r="V537" s="31" t="e">
        <f>IF(טבלה1[[#This Row],[עמודה58]]&gt;30,"Yes","No")</f>
        <v>#VALUE!</v>
      </c>
    </row>
    <row r="538" spans="1:22" x14ac:dyDescent="0.15">
      <c r="A538" s="32" t="s">
        <v>1345</v>
      </c>
      <c r="B538" s="33" t="s">
        <v>1346</v>
      </c>
      <c r="C538" s="33" t="s">
        <v>546</v>
      </c>
      <c r="D538" s="33" t="s">
        <v>4</v>
      </c>
      <c r="E538" s="33" t="s">
        <v>4</v>
      </c>
      <c r="F538" s="33" t="s">
        <v>5</v>
      </c>
      <c r="G538" s="36" t="str">
        <f t="shared" si="8"/>
        <v>Med</v>
      </c>
      <c r="H538" s="34">
        <v>0.5</v>
      </c>
      <c r="I538" s="11" t="str" cm="1">
        <f t="array" ref="I538">INDEX(_xlfn.TEXTSPLIT(טבלה1[[#This Row],[עמודה2]],","),1)</f>
        <v>Auburn Hills</v>
      </c>
      <c r="J538" s="12" t="str" cm="1">
        <f t="array" ref="J538">INDEX(_xlfn.TEXTSPLIT(טבלה1[[#This Row],[עמודה2]],","),2)</f>
        <v xml:space="preserve"> MI</v>
      </c>
      <c r="K538" s="37" t="str">
        <f>_xlfn.CONCAT(טבלה1[[#This Row],[AI_Companies]]," ",טבלה1[[#This Row],[עמודה1]])</f>
        <v>DELMIAGlobalOperations https://www.3ds.com</v>
      </c>
      <c r="L538" s="36">
        <v>250</v>
      </c>
      <c r="M538" s="36" t="str">
        <f>IF(טבלה1[[#This Row],[עמודה53]]&gt;2000,"Yes","No")</f>
        <v>No</v>
      </c>
      <c r="N538" s="36">
        <v>999</v>
      </c>
      <c r="O538" s="36">
        <f>AVERAGE(טבלה1[[#This Row],[עמודה52]:[עמודה53]])</f>
        <v>149.5</v>
      </c>
      <c r="P538" s="36" t="str">
        <f>IF(טבלה1[[#This Row],[עמודה4]]="&lt; $25 / hr","0$ - $25 / hr",טבלה1[[#This Row],[עמודה4]])</f>
        <v>Undisclosed</v>
      </c>
      <c r="Q538" s="12" t="str" cm="1">
        <f t="array" ref="Q538">INDEX(_xlfn.TEXTSPLIT(טבלה1[[#This Row],[עמודה55]],"-"),1)</f>
        <v>Undisclosed</v>
      </c>
      <c r="R538" s="21" t="e" cm="1">
        <f t="array" ref="R538">INDEX(_xlfn.TEXTSPLIT(INDEX(_xlfn.TEXTSPLIT(טבלה1[[#This Row],[עמודה55]],"-"),2),"/"),1)</f>
        <v>#REF!</v>
      </c>
      <c r="S538" s="36" t="e">
        <f>AVERAGE(טבלה1[[#This Row],[עמודה59]:[עמודה60]])</f>
        <v>#VALUE!</v>
      </c>
      <c r="T538" s="38" t="e">
        <f>VALUE(SUBSTITUTE(טבלה1[[#This Row],[עמודה56]],"$",""))</f>
        <v>#VALUE!</v>
      </c>
      <c r="U538" s="38" t="e">
        <f>VALUE(SUBSTITUTE(טבלה1[[#This Row],[עמודה57]],"$",""))</f>
        <v>#REF!</v>
      </c>
      <c r="V538" s="38" t="e">
        <f>IF(טבלה1[[#This Row],[עמודה58]]&gt;30,"Yes","No")</f>
        <v>#VALUE!</v>
      </c>
    </row>
    <row r="539" spans="1:22" x14ac:dyDescent="0.15">
      <c r="A539" s="32" t="s">
        <v>1347</v>
      </c>
      <c r="B539" s="39" t="s">
        <v>1348</v>
      </c>
      <c r="C539" s="39" t="s">
        <v>1349</v>
      </c>
      <c r="D539" s="39" t="s">
        <v>4</v>
      </c>
      <c r="E539" s="39" t="s">
        <v>4</v>
      </c>
      <c r="F539" s="39" t="s">
        <v>10</v>
      </c>
      <c r="G539" s="36" t="str">
        <f t="shared" si="8"/>
        <v>Med</v>
      </c>
      <c r="H539" s="41">
        <v>0.5</v>
      </c>
      <c r="I539" s="11" t="str" cm="1">
        <f t="array" ref="I539">INDEX(_xlfn.TEXTSPLIT(טבלה1[[#This Row],[עמודה2]],","),1)</f>
        <v>Chicago</v>
      </c>
      <c r="J539" s="12" t="str" cm="1">
        <f t="array" ref="J539">INDEX(_xlfn.TEXTSPLIT(טבלה1[[#This Row],[עמודה2]],","),2)</f>
        <v xml:space="preserve"> IL</v>
      </c>
      <c r="K539" s="43" t="str">
        <f>_xlfn.CONCAT(טבלה1[[#This Row],[AI_Companies]]," ",טבלה1[[#This Row],[עמודה1]])</f>
        <v>GumGum https://gumgum.com/</v>
      </c>
      <c r="L539" s="28">
        <v>50</v>
      </c>
      <c r="M539" s="28" t="str">
        <f>IF(טבלה1[[#This Row],[עמודה53]]&gt;2000,"Yes","No")</f>
        <v>No</v>
      </c>
      <c r="N539" s="28">
        <v>249</v>
      </c>
      <c r="O539" s="28">
        <f>AVERAGE(טבלה1[[#This Row],[עמודה52]:[עמודה53]])</f>
        <v>624.5</v>
      </c>
      <c r="P539" s="28" t="str">
        <f>IF(טבלה1[[#This Row],[עמודה4]]="&lt; $25 / hr","0$ - $25 / hr",טבלה1[[#This Row],[עמודה4]])</f>
        <v>Undisclosed</v>
      </c>
      <c r="Q539" s="12" t="str" cm="1">
        <f t="array" ref="Q539">INDEX(_xlfn.TEXTSPLIT(טבלה1[[#This Row],[עמודה55]],"-"),1)</f>
        <v>Undisclosed</v>
      </c>
      <c r="R539" s="21" t="e" cm="1">
        <f t="array" ref="R539">INDEX(_xlfn.TEXTSPLIT(INDEX(_xlfn.TEXTSPLIT(טבלה1[[#This Row],[עמודה55]],"-"),2),"/"),1)</f>
        <v>#REF!</v>
      </c>
      <c r="S539" s="28" t="e">
        <f>AVERAGE(טבלה1[[#This Row],[עמודה59]:[עמודה60]])</f>
        <v>#VALUE!</v>
      </c>
      <c r="T539" s="31" t="e">
        <f>VALUE(SUBSTITUTE(טבלה1[[#This Row],[עמודה56]],"$",""))</f>
        <v>#VALUE!</v>
      </c>
      <c r="U539" s="31" t="e">
        <f>VALUE(SUBSTITUTE(טבלה1[[#This Row],[עמודה57]],"$",""))</f>
        <v>#REF!</v>
      </c>
      <c r="V539" s="31" t="e">
        <f>IF(טבלה1[[#This Row],[עמודה58]]&gt;30,"Yes","No")</f>
        <v>#VALUE!</v>
      </c>
    </row>
    <row r="540" spans="1:22" x14ac:dyDescent="0.15">
      <c r="A540" s="32" t="s">
        <v>1350</v>
      </c>
      <c r="B540" s="33" t="s">
        <v>1351</v>
      </c>
      <c r="C540" s="33" t="s">
        <v>224</v>
      </c>
      <c r="D540" s="33" t="s">
        <v>4</v>
      </c>
      <c r="E540" s="33" t="s">
        <v>4</v>
      </c>
      <c r="F540" s="33" t="s">
        <v>29</v>
      </c>
      <c r="G540" s="36" t="str">
        <f t="shared" si="8"/>
        <v>High</v>
      </c>
      <c r="H540" s="34">
        <v>1</v>
      </c>
      <c r="I540" s="11" t="str" cm="1">
        <f t="array" ref="I540">INDEX(_xlfn.TEXTSPLIT(טבלה1[[#This Row],[עמודה2]],","),1)</f>
        <v>Menlo Park</v>
      </c>
      <c r="J540" s="12" t="str" cm="1">
        <f t="array" ref="J540">INDEX(_xlfn.TEXTSPLIT(טבלה1[[#This Row],[עמודה2]],","),2)</f>
        <v xml:space="preserve"> CA</v>
      </c>
      <c r="K540" s="37" t="str">
        <f>_xlfn.CONCAT(טבלה1[[#This Row],[AI_Companies]]," ",טבלה1[[#This Row],[עמודה1]])</f>
        <v>SymphonyAyasdiAI https://www.ayasdi.com/</v>
      </c>
      <c r="L540" s="36">
        <v>10</v>
      </c>
      <c r="M540" s="36" t="str">
        <f>IF(טבלה1[[#This Row],[עמודה53]]&gt;2000,"Yes","No")</f>
        <v>No</v>
      </c>
      <c r="N540" s="36">
        <v>49</v>
      </c>
      <c r="O540" s="36">
        <f>AVERAGE(טבלה1[[#This Row],[עמודה52]:[עמודה53]])</f>
        <v>149.5</v>
      </c>
      <c r="P540" s="36" t="str">
        <f>IF(טבלה1[[#This Row],[עמודה4]]="&lt; $25 / hr","0$ - $25 / hr",טבלה1[[#This Row],[עמודה4]])</f>
        <v>Undisclosed</v>
      </c>
      <c r="Q540" s="12" t="str" cm="1">
        <f t="array" ref="Q540">INDEX(_xlfn.TEXTSPLIT(טבלה1[[#This Row],[עמודה55]],"-"),1)</f>
        <v>Undisclosed</v>
      </c>
      <c r="R540" s="21" t="e" cm="1">
        <f t="array" ref="R540">INDEX(_xlfn.TEXTSPLIT(INDEX(_xlfn.TEXTSPLIT(טבלה1[[#This Row],[עמודה55]],"-"),2),"/"),1)</f>
        <v>#REF!</v>
      </c>
      <c r="S540" s="36" t="e">
        <f>AVERAGE(טבלה1[[#This Row],[עמודה59]:[עמודה60]])</f>
        <v>#VALUE!</v>
      </c>
      <c r="T540" s="38" t="e">
        <f>VALUE(SUBSTITUTE(טבלה1[[#This Row],[עמודה56]],"$",""))</f>
        <v>#VALUE!</v>
      </c>
      <c r="U540" s="38" t="e">
        <f>VALUE(SUBSTITUTE(טבלה1[[#This Row],[עמודה57]],"$",""))</f>
        <v>#REF!</v>
      </c>
      <c r="V540" s="38" t="e">
        <f>IF(טבלה1[[#This Row],[עמודה58]]&gt;30,"Yes","No")</f>
        <v>#VALUE!</v>
      </c>
    </row>
    <row r="541" spans="1:22" x14ac:dyDescent="0.15">
      <c r="A541" s="32" t="s">
        <v>1352</v>
      </c>
      <c r="B541" s="39" t="s">
        <v>1353</v>
      </c>
      <c r="C541" s="39" t="s">
        <v>20</v>
      </c>
      <c r="D541" s="39" t="s">
        <v>4</v>
      </c>
      <c r="E541" s="39" t="s">
        <v>4</v>
      </c>
      <c r="F541" s="39" t="s">
        <v>10</v>
      </c>
      <c r="G541" s="36" t="str">
        <f t="shared" si="8"/>
        <v>High</v>
      </c>
      <c r="H541" s="41">
        <v>1</v>
      </c>
      <c r="I541" s="11" t="str" cm="1">
        <f t="array" ref="I541">INDEX(_xlfn.TEXTSPLIT(טבלה1[[#This Row],[עמודה2]],","),1)</f>
        <v>Redwood City</v>
      </c>
      <c r="J541" s="12" t="str" cm="1">
        <f t="array" ref="J541">INDEX(_xlfn.TEXTSPLIT(טבלה1[[#This Row],[עמודה2]],","),2)</f>
        <v xml:space="preserve"> CA</v>
      </c>
      <c r="K541" s="43" t="str">
        <f>_xlfn.CONCAT(טבלה1[[#This Row],[AI_Companies]]," ",טבלה1[[#This Row],[עמודה1]])</f>
        <v>Numenta https://numenta.com/</v>
      </c>
      <c r="L541" s="28">
        <v>50</v>
      </c>
      <c r="M541" s="28" t="str">
        <f>IF(טבלה1[[#This Row],[עמודה53]]&gt;2000,"Yes","No")</f>
        <v>No</v>
      </c>
      <c r="N541" s="28">
        <v>249</v>
      </c>
      <c r="O541" s="28">
        <f>AVERAGE(טבלה1[[#This Row],[עמודה52]:[עמודה53]])</f>
        <v>29.5</v>
      </c>
      <c r="P541" s="28" t="str">
        <f>IF(טבלה1[[#This Row],[עמודה4]]="&lt; $25 / hr","0$ - $25 / hr",טבלה1[[#This Row],[עמודה4]])</f>
        <v>Undisclosed</v>
      </c>
      <c r="Q541" s="12" t="str" cm="1">
        <f t="array" ref="Q541">INDEX(_xlfn.TEXTSPLIT(טבלה1[[#This Row],[עמודה55]],"-"),1)</f>
        <v>Undisclosed</v>
      </c>
      <c r="R541" s="21" t="e" cm="1">
        <f t="array" ref="R541">INDEX(_xlfn.TEXTSPLIT(INDEX(_xlfn.TEXTSPLIT(טבלה1[[#This Row],[עמודה55]],"-"),2),"/"),1)</f>
        <v>#REF!</v>
      </c>
      <c r="S541" s="28" t="e">
        <f>AVERAGE(טבלה1[[#This Row],[עמודה59]:[עמודה60]])</f>
        <v>#VALUE!</v>
      </c>
      <c r="T541" s="31" t="e">
        <f>VALUE(SUBSTITUTE(טבלה1[[#This Row],[עמודה56]],"$",""))</f>
        <v>#VALUE!</v>
      </c>
      <c r="U541" s="31" t="e">
        <f>VALUE(SUBSTITUTE(טבלה1[[#This Row],[עמודה57]],"$",""))</f>
        <v>#REF!</v>
      </c>
      <c r="V541" s="31" t="e">
        <f>IF(טבלה1[[#This Row],[עמודה58]]&gt;30,"Yes","No")</f>
        <v>#VALUE!</v>
      </c>
    </row>
    <row r="542" spans="1:22" x14ac:dyDescent="0.15">
      <c r="A542" s="32" t="s">
        <v>1354</v>
      </c>
      <c r="B542" s="33" t="s">
        <v>1355</v>
      </c>
      <c r="C542" s="33" t="s">
        <v>1356</v>
      </c>
      <c r="D542" s="33" t="s">
        <v>4</v>
      </c>
      <c r="E542" s="33" t="s">
        <v>4</v>
      </c>
      <c r="F542" s="46">
        <v>10000</v>
      </c>
      <c r="G542" s="36" t="str">
        <f t="shared" si="8"/>
        <v>Low</v>
      </c>
      <c r="H542" s="34">
        <v>0.25</v>
      </c>
      <c r="I542" s="11" t="str" cm="1">
        <f t="array" ref="I542">INDEX(_xlfn.TEXTSPLIT(טבלה1[[#This Row],[עמודה2]],","),1)</f>
        <v>New York</v>
      </c>
      <c r="J542" s="12" t="str" cm="1">
        <f t="array" ref="J542">INDEX(_xlfn.TEXTSPLIT(טבלה1[[#This Row],[עמודה2]],","),2)</f>
        <v xml:space="preserve"> NY</v>
      </c>
      <c r="K542" s="37" t="str">
        <f>_xlfn.CONCAT(טבלה1[[#This Row],[AI_Companies]]," ",טבלה1[[#This Row],[עמודה1]])</f>
        <v>Persado http://www.persado.com</v>
      </c>
      <c r="L542" s="36">
        <v>10000</v>
      </c>
      <c r="M542" s="36" t="str">
        <f>IF(טבלה1[[#This Row],[עמודה53]]&gt;2000,"Yes","No")</f>
        <v>No</v>
      </c>
      <c r="N542" s="36"/>
      <c r="O542" s="36">
        <f>AVERAGE(טבלה1[[#This Row],[עמודה52]:[עמודה53]])</f>
        <v>149.5</v>
      </c>
      <c r="P542" s="36" t="str">
        <f>IF(טבלה1[[#This Row],[עמודה4]]="&lt; $25 / hr","0$ - $25 / hr",טבלה1[[#This Row],[עמודה4]])</f>
        <v>Undisclosed</v>
      </c>
      <c r="Q542" s="12" t="str" cm="1">
        <f t="array" ref="Q542">INDEX(_xlfn.TEXTSPLIT(טבלה1[[#This Row],[עמודה55]],"-"),1)</f>
        <v>Undisclosed</v>
      </c>
      <c r="R542" s="21" t="e" cm="1">
        <f t="array" ref="R542">INDEX(_xlfn.TEXTSPLIT(INDEX(_xlfn.TEXTSPLIT(טבלה1[[#This Row],[עמודה55]],"-"),2),"/"),1)</f>
        <v>#REF!</v>
      </c>
      <c r="S542" s="36" t="e">
        <f>AVERAGE(טבלה1[[#This Row],[עמודה59]:[עמודה60]])</f>
        <v>#VALUE!</v>
      </c>
      <c r="T542" s="38" t="e">
        <f>VALUE(SUBSTITUTE(טבלה1[[#This Row],[עמודה56]],"$",""))</f>
        <v>#VALUE!</v>
      </c>
      <c r="U542" s="38" t="e">
        <f>VALUE(SUBSTITUTE(טבלה1[[#This Row],[עמודה57]],"$",""))</f>
        <v>#REF!</v>
      </c>
      <c r="V542" s="38" t="e">
        <f>IF(טבלה1[[#This Row],[עמודה58]]&gt;30,"Yes","No")</f>
        <v>#VALUE!</v>
      </c>
    </row>
    <row r="543" spans="1:22" x14ac:dyDescent="0.15">
      <c r="A543" s="32" t="s">
        <v>1357</v>
      </c>
      <c r="B543" s="39" t="s">
        <v>1358</v>
      </c>
      <c r="C543" s="39" t="s">
        <v>1359</v>
      </c>
      <c r="D543" s="39" t="s">
        <v>4</v>
      </c>
      <c r="E543" s="39" t="s">
        <v>4</v>
      </c>
      <c r="F543" s="39" t="s">
        <v>25</v>
      </c>
      <c r="G543" s="36" t="str">
        <f t="shared" si="8"/>
        <v>Low</v>
      </c>
      <c r="H543" s="41">
        <v>0.35</v>
      </c>
      <c r="I543" s="11" t="str" cm="1">
        <f t="array" ref="I543">INDEX(_xlfn.TEXTSPLIT(טבלה1[[#This Row],[עמודה2]],","),1)</f>
        <v>Cuautitlan Izcalli</v>
      </c>
      <c r="J543" s="12" t="str" cm="1">
        <f t="array" ref="J543">INDEX(_xlfn.TEXTSPLIT(טבלה1[[#This Row],[עמודה2]],","),2)</f>
        <v xml:space="preserve"> Mexico</v>
      </c>
      <c r="K543" s="43" t="str">
        <f>_xlfn.CONCAT(טבלה1[[#This Row],[AI_Companies]]," ",טבלה1[[#This Row],[עמודה1]])</f>
        <v>SamsungSdsMéxico http://www.samsungsds.com/</v>
      </c>
      <c r="L543" s="45">
        <v>1000</v>
      </c>
      <c r="M543" s="28" t="str">
        <f>IF(טבלה1[[#This Row],[עמודה53]]&gt;2000,"Yes","No")</f>
        <v>No</v>
      </c>
      <c r="N543" s="45">
        <v>9999</v>
      </c>
      <c r="O543" s="28">
        <f>AVERAGE(טבלה1[[#This Row],[עמודה52]:[עמודה53]])</f>
        <v>10000</v>
      </c>
      <c r="P543" s="28" t="str">
        <f>IF(טבלה1[[#This Row],[עמודה4]]="&lt; $25 / hr","0$ - $25 / hr",טבלה1[[#This Row],[עמודה4]])</f>
        <v>Undisclosed</v>
      </c>
      <c r="Q543" s="12" t="str" cm="1">
        <f t="array" ref="Q543">INDEX(_xlfn.TEXTSPLIT(טבלה1[[#This Row],[עמודה55]],"-"),1)</f>
        <v>Undisclosed</v>
      </c>
      <c r="R543" s="21" t="e" cm="1">
        <f t="array" ref="R543">INDEX(_xlfn.TEXTSPLIT(INDEX(_xlfn.TEXTSPLIT(טבלה1[[#This Row],[עמודה55]],"-"),2),"/"),1)</f>
        <v>#REF!</v>
      </c>
      <c r="S543" s="28" t="e">
        <f>AVERAGE(טבלה1[[#This Row],[עמודה59]:[עמודה60]])</f>
        <v>#VALUE!</v>
      </c>
      <c r="T543" s="31" t="e">
        <f>VALUE(SUBSTITUTE(טבלה1[[#This Row],[עמודה56]],"$",""))</f>
        <v>#VALUE!</v>
      </c>
      <c r="U543" s="31" t="e">
        <f>VALUE(SUBSTITUTE(טבלה1[[#This Row],[עמודה57]],"$",""))</f>
        <v>#REF!</v>
      </c>
      <c r="V543" s="31" t="e">
        <f>IF(טבלה1[[#This Row],[עמודה58]]&gt;30,"Yes","No")</f>
        <v>#VALUE!</v>
      </c>
    </row>
    <row r="544" spans="1:22" x14ac:dyDescent="0.15">
      <c r="A544" s="32" t="s">
        <v>1360</v>
      </c>
      <c r="B544" s="33" t="s">
        <v>1361</v>
      </c>
      <c r="C544" s="33" t="s">
        <v>1362</v>
      </c>
      <c r="D544" s="33" t="s">
        <v>4</v>
      </c>
      <c r="E544" s="33" t="s">
        <v>4</v>
      </c>
      <c r="F544" s="33" t="s">
        <v>10</v>
      </c>
      <c r="G544" s="36" t="str">
        <f t="shared" si="8"/>
        <v>High</v>
      </c>
      <c r="H544" s="34">
        <v>1</v>
      </c>
      <c r="I544" s="11" t="str" cm="1">
        <f t="array" ref="I544">INDEX(_xlfn.TEXTSPLIT(טבלה1[[#This Row],[עמודה2]],","),1)</f>
        <v>Wan Chai</v>
      </c>
      <c r="J544" s="12" t="str" cm="1">
        <f t="array" ref="J544">INDEX(_xlfn.TEXTSPLIT(טבלה1[[#This Row],[עמודה2]],","),2)</f>
        <v xml:space="preserve"> Hong Kong</v>
      </c>
      <c r="K544" s="37" t="str">
        <f>_xlfn.CONCAT(טבלה1[[#This Row],[AI_Companies]]," ",טבלה1[[#This Row],[עמודה1]])</f>
        <v>ABBYY http://www.abbyy.com/</v>
      </c>
      <c r="L544" s="36">
        <v>50</v>
      </c>
      <c r="M544" s="36" t="str">
        <f>IF(טבלה1[[#This Row],[עמודה53]]&gt;2000,"Yes","No")</f>
        <v>Yes</v>
      </c>
      <c r="N544" s="36">
        <v>249</v>
      </c>
      <c r="O544" s="36">
        <f>AVERAGE(טבלה1[[#This Row],[עמודה52]:[עמודה53]])</f>
        <v>5499.5</v>
      </c>
      <c r="P544" s="36" t="str">
        <f>IF(טבלה1[[#This Row],[עמודה4]]="&lt; $25 / hr","0$ - $25 / hr",טבלה1[[#This Row],[עמודה4]])</f>
        <v>Undisclosed</v>
      </c>
      <c r="Q544" s="12" t="str" cm="1">
        <f t="array" ref="Q544">INDEX(_xlfn.TEXTSPLIT(טבלה1[[#This Row],[עמודה55]],"-"),1)</f>
        <v>Undisclosed</v>
      </c>
      <c r="R544" s="21" t="e" cm="1">
        <f t="array" ref="R544">INDEX(_xlfn.TEXTSPLIT(INDEX(_xlfn.TEXTSPLIT(טבלה1[[#This Row],[עמודה55]],"-"),2),"/"),1)</f>
        <v>#REF!</v>
      </c>
      <c r="S544" s="36" t="e">
        <f>AVERAGE(טבלה1[[#This Row],[עמודה59]:[עמודה60]])</f>
        <v>#VALUE!</v>
      </c>
      <c r="T544" s="38" t="e">
        <f>VALUE(SUBSTITUTE(טבלה1[[#This Row],[עמודה56]],"$",""))</f>
        <v>#VALUE!</v>
      </c>
      <c r="U544" s="38" t="e">
        <f>VALUE(SUBSTITUTE(טבלה1[[#This Row],[עמודה57]],"$",""))</f>
        <v>#REF!</v>
      </c>
      <c r="V544" s="38" t="e">
        <f>IF(טבלה1[[#This Row],[עמודה58]]&gt;30,"Yes","No")</f>
        <v>#VALUE!</v>
      </c>
    </row>
    <row r="545" spans="1:22" x14ac:dyDescent="0.15">
      <c r="A545" s="32" t="s">
        <v>1363</v>
      </c>
      <c r="B545" s="39" t="s">
        <v>1364</v>
      </c>
      <c r="C545" s="39" t="s">
        <v>1365</v>
      </c>
      <c r="D545" s="40">
        <v>10000</v>
      </c>
      <c r="E545" s="39" t="s">
        <v>14</v>
      </c>
      <c r="F545" s="39" t="s">
        <v>5</v>
      </c>
      <c r="G545" s="36" t="str">
        <f t="shared" si="8"/>
        <v>Low</v>
      </c>
      <c r="H545" s="41">
        <v>0.2</v>
      </c>
      <c r="I545" s="11" t="str" cm="1">
        <f t="array" ref="I545">INDEX(_xlfn.TEXTSPLIT(טבלה1[[#This Row],[עמודה2]],","),1)</f>
        <v>Costa Mesa</v>
      </c>
      <c r="J545" s="12" t="str" cm="1">
        <f t="array" ref="J545">INDEX(_xlfn.TEXTSPLIT(טבלה1[[#This Row],[עמודה2]],","),2)</f>
        <v xml:space="preserve"> CA</v>
      </c>
      <c r="K545" s="43" t="str">
        <f>_xlfn.CONCAT(טבלה1[[#This Row],[AI_Companies]]," ",טבלה1[[#This Row],[עמודה1]])</f>
        <v>Veritone https://www.veritone.com/</v>
      </c>
      <c r="L545" s="28">
        <v>250</v>
      </c>
      <c r="M545" s="28" t="str">
        <f>IF(טבלה1[[#This Row],[עמודה53]]&gt;2000,"Yes","No")</f>
        <v>No</v>
      </c>
      <c r="N545" s="28">
        <v>999</v>
      </c>
      <c r="O545" s="28">
        <f>AVERAGE(טבלה1[[#This Row],[עמודה52]:[עמודה53]])</f>
        <v>149.5</v>
      </c>
      <c r="P545" s="28" t="str">
        <f>IF(טבלה1[[#This Row],[עמודה4]]="&lt; $25 / hr","0$ - $25 / hr",טבלה1[[#This Row],[עמודה4]])</f>
        <v>Undisclosed</v>
      </c>
      <c r="Q545" s="12" t="str" cm="1">
        <f t="array" ref="Q545">INDEX(_xlfn.TEXTSPLIT(טבלה1[[#This Row],[עמודה55]],"-"),1)</f>
        <v>Undisclosed</v>
      </c>
      <c r="R545" s="21" t="e" cm="1">
        <f t="array" ref="R545">INDEX(_xlfn.TEXTSPLIT(INDEX(_xlfn.TEXTSPLIT(טבלה1[[#This Row],[עמודה55]],"-"),2),"/"),1)</f>
        <v>#REF!</v>
      </c>
      <c r="S545" s="28" t="e">
        <f>AVERAGE(טבלה1[[#This Row],[עמודה59]:[עמודה60]])</f>
        <v>#VALUE!</v>
      </c>
      <c r="T545" s="31" t="e">
        <f>VALUE(SUBSTITUTE(טבלה1[[#This Row],[עמודה56]],"$",""))</f>
        <v>#VALUE!</v>
      </c>
      <c r="U545" s="31" t="e">
        <f>VALUE(SUBSTITUTE(טבלה1[[#This Row],[עמודה57]],"$",""))</f>
        <v>#REF!</v>
      </c>
      <c r="V545" s="31" t="e">
        <f>IF(טבלה1[[#This Row],[עמודה58]]&gt;30,"Yes","No")</f>
        <v>#VALUE!</v>
      </c>
    </row>
    <row r="546" spans="1:22" x14ac:dyDescent="0.15">
      <c r="A546" s="32" t="s">
        <v>1366</v>
      </c>
      <c r="B546" s="33" t="s">
        <v>1367</v>
      </c>
      <c r="C546" s="33" t="s">
        <v>20</v>
      </c>
      <c r="D546" s="44">
        <v>10000</v>
      </c>
      <c r="E546" s="33" t="s">
        <v>9</v>
      </c>
      <c r="F546" s="33" t="s">
        <v>25</v>
      </c>
      <c r="G546" s="36" t="str">
        <f t="shared" si="8"/>
        <v>Low</v>
      </c>
      <c r="H546" s="34">
        <v>0.25</v>
      </c>
      <c r="I546" s="11" t="str" cm="1">
        <f t="array" ref="I546">INDEX(_xlfn.TEXTSPLIT(טבלה1[[#This Row],[עמודה2]],","),1)</f>
        <v>Walpole</v>
      </c>
      <c r="J546" s="12" t="str" cm="1">
        <f t="array" ref="J546">INDEX(_xlfn.TEXTSPLIT(טבלה1[[#This Row],[עמודה2]],","),2)</f>
        <v xml:space="preserve"> MA</v>
      </c>
      <c r="K546" s="37" t="str">
        <f>_xlfn.CONCAT(טבלה1[[#This Row],[AI_Companies]]," ",טבלה1[[#This Row],[עמודה1]])</f>
        <v>Q3Technologies http://www.q3tech.com</v>
      </c>
      <c r="L546" s="46">
        <v>1000</v>
      </c>
      <c r="M546" s="36" t="str">
        <f>IF(טבלה1[[#This Row],[עמודה53]]&gt;2000,"Yes","No")</f>
        <v>No</v>
      </c>
      <c r="N546" s="46">
        <v>9999</v>
      </c>
      <c r="O546" s="36">
        <f>AVERAGE(טבלה1[[#This Row],[עמודה52]:[עמודה53]])</f>
        <v>624.5</v>
      </c>
      <c r="P546" s="36" t="str">
        <f>IF(טבלה1[[#This Row],[עמודה4]]="&lt; $25 / hr","0$ - $25 / hr",טבלה1[[#This Row],[עמודה4]])</f>
        <v>0$ - $25 / hr</v>
      </c>
      <c r="Q546" s="12" t="str" cm="1">
        <f t="array" ref="Q546">INDEX(_xlfn.TEXTSPLIT(טבלה1[[#This Row],[עמודה55]],"-"),1)</f>
        <v xml:space="preserve">0$ </v>
      </c>
      <c r="R546" s="21" t="str" cm="1">
        <f t="array" ref="R546">INDEX(_xlfn.TEXTSPLIT(INDEX(_xlfn.TEXTSPLIT(טבלה1[[#This Row],[עמודה55]],"-"),2),"/"),1)</f>
        <v xml:space="preserve"> $25 </v>
      </c>
      <c r="S546" s="36">
        <f>AVERAGE(טבלה1[[#This Row],[עמודה59]:[עמודה60]])</f>
        <v>12.5</v>
      </c>
      <c r="T546" s="38">
        <f>VALUE(SUBSTITUTE(טבלה1[[#This Row],[עמודה56]],"$",""))</f>
        <v>0</v>
      </c>
      <c r="U546" s="38">
        <f>VALUE(SUBSTITUTE(טבלה1[[#This Row],[עמודה57]],"$",""))</f>
        <v>25</v>
      </c>
      <c r="V546" s="38" t="str">
        <f>IF(טבלה1[[#This Row],[עמודה58]]&gt;30,"Yes","No")</f>
        <v>No</v>
      </c>
    </row>
    <row r="547" spans="1:22" x14ac:dyDescent="0.15">
      <c r="A547" s="32" t="s">
        <v>1368</v>
      </c>
      <c r="B547" s="39" t="s">
        <v>1369</v>
      </c>
      <c r="C547" s="39" t="s">
        <v>1370</v>
      </c>
      <c r="D547" s="40">
        <v>10000</v>
      </c>
      <c r="E547" s="39" t="s">
        <v>33</v>
      </c>
      <c r="F547" s="39" t="s">
        <v>5</v>
      </c>
      <c r="G547" s="36" t="str">
        <f t="shared" si="8"/>
        <v>Low</v>
      </c>
      <c r="H547" s="41">
        <v>0.4</v>
      </c>
      <c r="I547" s="11" t="str" cm="1">
        <f t="array" ref="I547">INDEX(_xlfn.TEXTSPLIT(טבלה1[[#This Row],[עמודה2]],","),1)</f>
        <v>New York</v>
      </c>
      <c r="J547" s="12" t="str" cm="1">
        <f t="array" ref="J547">INDEX(_xlfn.TEXTSPLIT(טבלה1[[#This Row],[עמודה2]],","),2)</f>
        <v xml:space="preserve"> NY</v>
      </c>
      <c r="K547" s="43" t="str">
        <f>_xlfn.CONCAT(טבלה1[[#This Row],[AI_Companies]]," ",טבלה1[[#This Row],[עמודה1]])</f>
        <v>Synechron https://www.synechron.com/</v>
      </c>
      <c r="L547" s="28">
        <v>250</v>
      </c>
      <c r="M547" s="28" t="str">
        <f>IF(טבלה1[[#This Row],[עמודה53]]&gt;2000,"Yes","No")</f>
        <v>Yes</v>
      </c>
      <c r="N547" s="28">
        <v>999</v>
      </c>
      <c r="O547" s="28">
        <f>AVERAGE(טבלה1[[#This Row],[עמודה52]:[עמודה53]])</f>
        <v>5499.5</v>
      </c>
      <c r="P547" s="28" t="str">
        <f>IF(טבלה1[[#This Row],[עמודה4]]="&lt; $25 / hr","0$ - $25 / hr",טבלה1[[#This Row],[עמודה4]])</f>
        <v>$50 - $99 / hr</v>
      </c>
      <c r="Q547" s="12" t="str" cm="1">
        <f t="array" ref="Q547">INDEX(_xlfn.TEXTSPLIT(טבלה1[[#This Row],[עמודה55]],"-"),1)</f>
        <v xml:space="preserve">$50 </v>
      </c>
      <c r="R547" s="21" t="str" cm="1">
        <f t="array" ref="R547">INDEX(_xlfn.TEXTSPLIT(INDEX(_xlfn.TEXTSPLIT(טבלה1[[#This Row],[עמודה55]],"-"),2),"/"),1)</f>
        <v xml:space="preserve"> $99 </v>
      </c>
      <c r="S547" s="28">
        <f>AVERAGE(טבלה1[[#This Row],[עמודה59]:[עמודה60]])</f>
        <v>74.5</v>
      </c>
      <c r="T547" s="31">
        <f>VALUE(SUBSTITUTE(טבלה1[[#This Row],[עמודה56]],"$",""))</f>
        <v>50</v>
      </c>
      <c r="U547" s="31">
        <f>VALUE(SUBSTITUTE(טבלה1[[#This Row],[עמודה57]],"$",""))</f>
        <v>99</v>
      </c>
      <c r="V547" s="31" t="str">
        <f>IF(טבלה1[[#This Row],[עמודה58]]&gt;30,"Yes","No")</f>
        <v>Yes</v>
      </c>
    </row>
    <row r="548" spans="1:22" x14ac:dyDescent="0.15">
      <c r="A548" s="32" t="s">
        <v>1371</v>
      </c>
      <c r="B548" s="33" t="s">
        <v>1372</v>
      </c>
      <c r="C548" s="33" t="s">
        <v>1373</v>
      </c>
      <c r="D548" s="33" t="s">
        <v>4</v>
      </c>
      <c r="E548" s="33" t="s">
        <v>4</v>
      </c>
      <c r="F548" s="33" t="s">
        <v>29</v>
      </c>
      <c r="G548" s="36" t="str">
        <f t="shared" si="8"/>
        <v>High</v>
      </c>
      <c r="H548" s="34">
        <v>1</v>
      </c>
      <c r="I548" s="11" t="str" cm="1">
        <f t="array" ref="I548">INDEX(_xlfn.TEXTSPLIT(טבלה1[[#This Row],[עמודה2]],","),1)</f>
        <v>Romford</v>
      </c>
      <c r="J548" s="12" t="str" cm="1">
        <f t="array" ref="J548">INDEX(_xlfn.TEXTSPLIT(טבלה1[[#This Row],[עמודה2]],","),2)</f>
        <v xml:space="preserve"> United Kingdom</v>
      </c>
      <c r="K548" s="37" t="str">
        <f>_xlfn.CONCAT(טבלה1[[#This Row],[AI_Companies]]," ",טבלה1[[#This Row],[עמודה1]])</f>
        <v>MitosisTechnologies https://www.mitosistech.com</v>
      </c>
      <c r="L548" s="36">
        <v>10</v>
      </c>
      <c r="M548" s="36" t="str">
        <f>IF(טבלה1[[#This Row],[עמודה53]]&gt;2000,"Yes","No")</f>
        <v>No</v>
      </c>
      <c r="N548" s="36">
        <v>49</v>
      </c>
      <c r="O548" s="36">
        <f>AVERAGE(טבלה1[[#This Row],[עמודה52]:[עמודה53]])</f>
        <v>624.5</v>
      </c>
      <c r="P548" s="36" t="str">
        <f>IF(טבלה1[[#This Row],[עמודה4]]="&lt; $25 / hr","0$ - $25 / hr",טבלה1[[#This Row],[עמודה4]])</f>
        <v>$25 - $49 / hr</v>
      </c>
      <c r="Q548" s="12" t="str" cm="1">
        <f t="array" ref="Q548">INDEX(_xlfn.TEXTSPLIT(טבלה1[[#This Row],[עמודה55]],"-"),1)</f>
        <v xml:space="preserve">$25 </v>
      </c>
      <c r="R548" s="21" t="str" cm="1">
        <f t="array" ref="R548">INDEX(_xlfn.TEXTSPLIT(INDEX(_xlfn.TEXTSPLIT(טבלה1[[#This Row],[עמודה55]],"-"),2),"/"),1)</f>
        <v xml:space="preserve"> $49 </v>
      </c>
      <c r="S548" s="36">
        <f>AVERAGE(טבלה1[[#This Row],[עמודה59]:[עמודה60]])</f>
        <v>37</v>
      </c>
      <c r="T548" s="38">
        <f>VALUE(SUBSTITUTE(טבלה1[[#This Row],[עמודה56]],"$",""))</f>
        <v>25</v>
      </c>
      <c r="U548" s="38">
        <f>VALUE(SUBSTITUTE(טבלה1[[#This Row],[עמודה57]],"$",""))</f>
        <v>49</v>
      </c>
      <c r="V548" s="38" t="str">
        <f>IF(טבלה1[[#This Row],[עמודה58]]&gt;30,"Yes","No")</f>
        <v>Yes</v>
      </c>
    </row>
    <row r="549" spans="1:22" x14ac:dyDescent="0.15">
      <c r="A549" s="32" t="s">
        <v>1374</v>
      </c>
      <c r="B549" s="39" t="s">
        <v>1375</v>
      </c>
      <c r="C549" s="39" t="s">
        <v>686</v>
      </c>
      <c r="D549" s="39" t="s">
        <v>4</v>
      </c>
      <c r="E549" s="39" t="s">
        <v>4</v>
      </c>
      <c r="F549" s="39" t="s">
        <v>10</v>
      </c>
      <c r="G549" s="36" t="str">
        <f t="shared" si="8"/>
        <v>High</v>
      </c>
      <c r="H549" s="41">
        <v>1</v>
      </c>
      <c r="I549" s="11" t="str" cm="1">
        <f t="array" ref="I549">INDEX(_xlfn.TEXTSPLIT(טבלה1[[#This Row],[עמודה2]],","),1)</f>
        <v>Dublin 2</v>
      </c>
      <c r="J549" s="12" t="str" cm="1">
        <f t="array" ref="J549">INDEX(_xlfn.TEXTSPLIT(טבלה1[[#This Row],[עמודה2]],","),2)</f>
        <v xml:space="preserve"> Ireland</v>
      </c>
      <c r="K549" s="43" t="str">
        <f>_xlfn.CONCAT(טבלה1[[#This Row],[AI_Companies]]," ",טבלה1[[#This Row],[עמודה1]])</f>
        <v>AYLIEN https://aylien.com/</v>
      </c>
      <c r="L549" s="28">
        <v>50</v>
      </c>
      <c r="M549" s="28" t="str">
        <f>IF(טבלה1[[#This Row],[עמודה53]]&gt;2000,"Yes","No")</f>
        <v>No</v>
      </c>
      <c r="N549" s="28">
        <v>249</v>
      </c>
      <c r="O549" s="28">
        <f>AVERAGE(טבלה1[[#This Row],[עמודה52]:[עמודה53]])</f>
        <v>29.5</v>
      </c>
      <c r="P549" s="28" t="str">
        <f>IF(טבלה1[[#This Row],[עמודה4]]="&lt; $25 / hr","0$ - $25 / hr",טבלה1[[#This Row],[עמודה4]])</f>
        <v>Undisclosed</v>
      </c>
      <c r="Q549" s="12" t="str" cm="1">
        <f t="array" ref="Q549">INDEX(_xlfn.TEXTSPLIT(טבלה1[[#This Row],[עמודה55]],"-"),1)</f>
        <v>Undisclosed</v>
      </c>
      <c r="R549" s="21" t="e" cm="1">
        <f t="array" ref="R549">INDEX(_xlfn.TEXTSPLIT(INDEX(_xlfn.TEXTSPLIT(טבלה1[[#This Row],[עמודה55]],"-"),2),"/"),1)</f>
        <v>#REF!</v>
      </c>
      <c r="S549" s="28" t="e">
        <f>AVERAGE(טבלה1[[#This Row],[עמודה59]:[עמודה60]])</f>
        <v>#VALUE!</v>
      </c>
      <c r="T549" s="31" t="e">
        <f>VALUE(SUBSTITUTE(טבלה1[[#This Row],[עמודה56]],"$",""))</f>
        <v>#VALUE!</v>
      </c>
      <c r="U549" s="31" t="e">
        <f>VALUE(SUBSTITUTE(טבלה1[[#This Row],[עמודה57]],"$",""))</f>
        <v>#REF!</v>
      </c>
      <c r="V549" s="31" t="e">
        <f>IF(טבלה1[[#This Row],[עמודה58]]&gt;30,"Yes","No")</f>
        <v>#VALUE!</v>
      </c>
    </row>
    <row r="550" spans="1:22" x14ac:dyDescent="0.15">
      <c r="A550" s="32" t="s">
        <v>1376</v>
      </c>
      <c r="B550" s="33" t="s">
        <v>1377</v>
      </c>
      <c r="C550" s="33" t="s">
        <v>102</v>
      </c>
      <c r="D550" s="33" t="s">
        <v>4</v>
      </c>
      <c r="E550" s="33" t="s">
        <v>4</v>
      </c>
      <c r="F550" s="33" t="s">
        <v>10</v>
      </c>
      <c r="G550" s="36" t="str">
        <f t="shared" si="8"/>
        <v>Med</v>
      </c>
      <c r="H550" s="34">
        <v>0.5</v>
      </c>
      <c r="I550" s="11" t="str" cm="1">
        <f t="array" ref="I550">INDEX(_xlfn.TEXTSPLIT(טבלה1[[#This Row],[עמודה2]],","),1)</f>
        <v>Québec</v>
      </c>
      <c r="J550" s="12" t="str" cm="1">
        <f t="array" ref="J550">INDEX(_xlfn.TEXTSPLIT(טבלה1[[#This Row],[עמודה2]],","),2)</f>
        <v xml:space="preserve"> Canada</v>
      </c>
      <c r="K550" s="37" t="str">
        <f>_xlfn.CONCAT(טבלה1[[#This Row],[AI_Companies]]," ",טבלה1[[#This Row],[עמודה1]])</f>
        <v>Coveo https://www.coveo.com/en</v>
      </c>
      <c r="L550" s="36">
        <v>50</v>
      </c>
      <c r="M550" s="36" t="str">
        <f>IF(טבלה1[[#This Row],[עמודה53]]&gt;2000,"Yes","No")</f>
        <v>No</v>
      </c>
      <c r="N550" s="36">
        <v>249</v>
      </c>
      <c r="O550" s="36">
        <f>AVERAGE(טבלה1[[#This Row],[עמודה52]:[עמודה53]])</f>
        <v>149.5</v>
      </c>
      <c r="P550" s="36" t="str">
        <f>IF(טבלה1[[#This Row],[עמודה4]]="&lt; $25 / hr","0$ - $25 / hr",טבלה1[[#This Row],[עמודה4]])</f>
        <v>Undisclosed</v>
      </c>
      <c r="Q550" s="12" t="str" cm="1">
        <f t="array" ref="Q550">INDEX(_xlfn.TEXTSPLIT(טבלה1[[#This Row],[עמודה55]],"-"),1)</f>
        <v>Undisclosed</v>
      </c>
      <c r="R550" s="21" t="e" cm="1">
        <f t="array" ref="R550">INDEX(_xlfn.TEXTSPLIT(INDEX(_xlfn.TEXTSPLIT(טבלה1[[#This Row],[עמודה55]],"-"),2),"/"),1)</f>
        <v>#REF!</v>
      </c>
      <c r="S550" s="36" t="e">
        <f>AVERAGE(טבלה1[[#This Row],[עמודה59]:[עמודה60]])</f>
        <v>#VALUE!</v>
      </c>
      <c r="T550" s="38" t="e">
        <f>VALUE(SUBSTITUTE(טבלה1[[#This Row],[עמודה56]],"$",""))</f>
        <v>#VALUE!</v>
      </c>
      <c r="U550" s="38" t="e">
        <f>VALUE(SUBSTITUTE(טבלה1[[#This Row],[עמודה57]],"$",""))</f>
        <v>#REF!</v>
      </c>
      <c r="V550" s="38" t="e">
        <f>IF(טבלה1[[#This Row],[עמודה58]]&gt;30,"Yes","No")</f>
        <v>#VALUE!</v>
      </c>
    </row>
    <row r="551" spans="1:22" x14ac:dyDescent="0.15">
      <c r="A551" s="32" t="s">
        <v>1378</v>
      </c>
      <c r="B551" s="39" t="s">
        <v>1379</v>
      </c>
      <c r="C551" s="39" t="s">
        <v>102</v>
      </c>
      <c r="D551" s="39" t="s">
        <v>4</v>
      </c>
      <c r="E551" s="39" t="s">
        <v>4</v>
      </c>
      <c r="F551" s="39" t="s">
        <v>29</v>
      </c>
      <c r="G551" s="36" t="str">
        <f t="shared" si="8"/>
        <v>High</v>
      </c>
      <c r="H551" s="41">
        <v>1</v>
      </c>
      <c r="I551" s="11" t="str" cm="1">
        <f t="array" ref="I551">INDEX(_xlfn.TEXTSPLIT(טבלה1[[#This Row],[עמודה2]],","),1)</f>
        <v>London</v>
      </c>
      <c r="J551" s="12" t="str" cm="1">
        <f t="array" ref="J551">INDEX(_xlfn.TEXTSPLIT(טבלה1[[#This Row],[עמודה2]],","),2)</f>
        <v xml:space="preserve"> United Kingdom</v>
      </c>
      <c r="K551" s="43" t="str">
        <f>_xlfn.CONCAT(טבלה1[[#This Row],[AI_Companies]]," ",טבלה1[[#This Row],[עמודה1]])</f>
        <v>LoopMe https://loopme.com/</v>
      </c>
      <c r="L551" s="28">
        <v>10</v>
      </c>
      <c r="M551" s="28" t="str">
        <f>IF(טבלה1[[#This Row],[עמודה53]]&gt;2000,"Yes","No")</f>
        <v>No</v>
      </c>
      <c r="N551" s="28">
        <v>49</v>
      </c>
      <c r="O551" s="28">
        <f>AVERAGE(טבלה1[[#This Row],[עמודה52]:[עמודה53]])</f>
        <v>149.5</v>
      </c>
      <c r="P551" s="28" t="str">
        <f>IF(טבלה1[[#This Row],[עמודה4]]="&lt; $25 / hr","0$ - $25 / hr",טבלה1[[#This Row],[עמודה4]])</f>
        <v>Undisclosed</v>
      </c>
      <c r="Q551" s="12" t="str" cm="1">
        <f t="array" ref="Q551">INDEX(_xlfn.TEXTSPLIT(טבלה1[[#This Row],[עמודה55]],"-"),1)</f>
        <v>Undisclosed</v>
      </c>
      <c r="R551" s="21" t="e" cm="1">
        <f t="array" ref="R551">INDEX(_xlfn.TEXTSPLIT(INDEX(_xlfn.TEXTSPLIT(טבלה1[[#This Row],[עמודה55]],"-"),2),"/"),1)</f>
        <v>#REF!</v>
      </c>
      <c r="S551" s="28" t="e">
        <f>AVERAGE(טבלה1[[#This Row],[עמודה59]:[עמודה60]])</f>
        <v>#VALUE!</v>
      </c>
      <c r="T551" s="31" t="e">
        <f>VALUE(SUBSTITUTE(טבלה1[[#This Row],[עמודה56]],"$",""))</f>
        <v>#VALUE!</v>
      </c>
      <c r="U551" s="31" t="e">
        <f>VALUE(SUBSTITUTE(טבלה1[[#This Row],[עמודה57]],"$",""))</f>
        <v>#REF!</v>
      </c>
      <c r="V551" s="31" t="e">
        <f>IF(טבלה1[[#This Row],[עמודה58]]&gt;30,"Yes","No")</f>
        <v>#VALUE!</v>
      </c>
    </row>
    <row r="552" spans="1:22" x14ac:dyDescent="0.15">
      <c r="A552" s="32" t="s">
        <v>1380</v>
      </c>
      <c r="B552" s="33" t="s">
        <v>1381</v>
      </c>
      <c r="C552" s="33" t="s">
        <v>102</v>
      </c>
      <c r="D552" s="33" t="s">
        <v>4</v>
      </c>
      <c r="E552" s="33" t="s">
        <v>4</v>
      </c>
      <c r="F552" s="33" t="s">
        <v>10</v>
      </c>
      <c r="G552" s="36" t="str">
        <f t="shared" si="8"/>
        <v>Med</v>
      </c>
      <c r="H552" s="34">
        <v>0.75</v>
      </c>
      <c r="I552" s="11" t="str" cm="1">
        <f t="array" ref="I552">INDEX(_xlfn.TEXTSPLIT(טבלה1[[#This Row],[עמודה2]],","),1)</f>
        <v>London</v>
      </c>
      <c r="J552" s="12" t="str" cm="1">
        <f t="array" ref="J552">INDEX(_xlfn.TEXTSPLIT(טבלה1[[#This Row],[עמודה2]],","),2)</f>
        <v xml:space="preserve"> United Kingdom</v>
      </c>
      <c r="K552" s="37" t="str">
        <f>_xlfn.CONCAT(טבלה1[[#This Row],[AI_Companies]]," ",טבלה1[[#This Row],[עמודה1]])</f>
        <v>DesktopGenetics https://www.deskgen.com/</v>
      </c>
      <c r="L552" s="36">
        <v>50</v>
      </c>
      <c r="M552" s="36" t="str">
        <f>IF(טבלה1[[#This Row],[עמודה53]]&gt;2000,"Yes","No")</f>
        <v>No</v>
      </c>
      <c r="N552" s="36">
        <v>249</v>
      </c>
      <c r="O552" s="36">
        <f>AVERAGE(טבלה1[[#This Row],[עמודה52]:[עמודה53]])</f>
        <v>29.5</v>
      </c>
      <c r="P552" s="36" t="str">
        <f>IF(טבלה1[[#This Row],[עמודה4]]="&lt; $25 / hr","0$ - $25 / hr",טבלה1[[#This Row],[עמודה4]])</f>
        <v>Undisclosed</v>
      </c>
      <c r="Q552" s="12" t="str" cm="1">
        <f t="array" ref="Q552">INDEX(_xlfn.TEXTSPLIT(טבלה1[[#This Row],[עמודה55]],"-"),1)</f>
        <v>Undisclosed</v>
      </c>
      <c r="R552" s="21" t="e" cm="1">
        <f t="array" ref="R552">INDEX(_xlfn.TEXTSPLIT(INDEX(_xlfn.TEXTSPLIT(טבלה1[[#This Row],[עמודה55]],"-"),2),"/"),1)</f>
        <v>#REF!</v>
      </c>
      <c r="S552" s="36" t="e">
        <f>AVERAGE(טבלה1[[#This Row],[עמודה59]:[עמודה60]])</f>
        <v>#VALUE!</v>
      </c>
      <c r="T552" s="38" t="e">
        <f>VALUE(SUBSTITUTE(טבלה1[[#This Row],[עמודה56]],"$",""))</f>
        <v>#VALUE!</v>
      </c>
      <c r="U552" s="38" t="e">
        <f>VALUE(SUBSTITUTE(טבלה1[[#This Row],[עמודה57]],"$",""))</f>
        <v>#REF!</v>
      </c>
      <c r="V552" s="38" t="e">
        <f>IF(טבלה1[[#This Row],[עמודה58]]&gt;30,"Yes","No")</f>
        <v>#VALUE!</v>
      </c>
    </row>
    <row r="553" spans="1:22" x14ac:dyDescent="0.15">
      <c r="A553" s="32" t="s">
        <v>1382</v>
      </c>
      <c r="B553" s="39" t="s">
        <v>1383</v>
      </c>
      <c r="C553" s="39" t="s">
        <v>102</v>
      </c>
      <c r="D553" s="39" t="s">
        <v>4</v>
      </c>
      <c r="E553" s="39" t="s">
        <v>4</v>
      </c>
      <c r="F553" s="39" t="s">
        <v>10</v>
      </c>
      <c r="G553" s="36" t="str">
        <f t="shared" si="8"/>
        <v>High</v>
      </c>
      <c r="H553" s="41">
        <v>1</v>
      </c>
      <c r="I553" s="11" t="str" cm="1">
        <f t="array" ref="I553">INDEX(_xlfn.TEXTSPLIT(טבלה1[[#This Row],[עמודה2]],","),1)</f>
        <v>London</v>
      </c>
      <c r="J553" s="12" t="str" cm="1">
        <f t="array" ref="J553">INDEX(_xlfn.TEXTSPLIT(טבלה1[[#This Row],[עמודה2]],","),2)</f>
        <v xml:space="preserve"> United Kingdom</v>
      </c>
      <c r="K553" s="43" t="str">
        <f>_xlfn.CONCAT(טבלה1[[#This Row],[AI_Companies]]," ",טבלה1[[#This Row],[עמודה1]])</f>
        <v>Featurespace https://www.featurespace.com/</v>
      </c>
      <c r="L553" s="28">
        <v>50</v>
      </c>
      <c r="M553" s="28" t="str">
        <f>IF(טבלה1[[#This Row],[עמודה53]]&gt;2000,"Yes","No")</f>
        <v>No</v>
      </c>
      <c r="N553" s="28">
        <v>249</v>
      </c>
      <c r="O553" s="28">
        <f>AVERAGE(טבלה1[[#This Row],[עמודה52]:[עמודה53]])</f>
        <v>149.5</v>
      </c>
      <c r="P553" s="28" t="str">
        <f>IF(טבלה1[[#This Row],[עמודה4]]="&lt; $25 / hr","0$ - $25 / hr",טבלה1[[#This Row],[עמודה4]])</f>
        <v>Undisclosed</v>
      </c>
      <c r="Q553" s="12" t="str" cm="1">
        <f t="array" ref="Q553">INDEX(_xlfn.TEXTSPLIT(טבלה1[[#This Row],[עמודה55]],"-"),1)</f>
        <v>Undisclosed</v>
      </c>
      <c r="R553" s="21" t="e" cm="1">
        <f t="array" ref="R553">INDEX(_xlfn.TEXTSPLIT(INDEX(_xlfn.TEXTSPLIT(טבלה1[[#This Row],[עמודה55]],"-"),2),"/"),1)</f>
        <v>#REF!</v>
      </c>
      <c r="S553" s="28" t="e">
        <f>AVERAGE(טבלה1[[#This Row],[עמודה59]:[עמודה60]])</f>
        <v>#VALUE!</v>
      </c>
      <c r="T553" s="31" t="e">
        <f>VALUE(SUBSTITUTE(טבלה1[[#This Row],[עמודה56]],"$",""))</f>
        <v>#VALUE!</v>
      </c>
      <c r="U553" s="31" t="e">
        <f>VALUE(SUBSTITUTE(טבלה1[[#This Row],[עמודה57]],"$",""))</f>
        <v>#REF!</v>
      </c>
      <c r="V553" s="31" t="e">
        <f>IF(טבלה1[[#This Row],[עמודה58]]&gt;30,"Yes","No")</f>
        <v>#VALUE!</v>
      </c>
    </row>
    <row r="554" spans="1:22" x14ac:dyDescent="0.15">
      <c r="A554" s="32" t="s">
        <v>1384</v>
      </c>
      <c r="B554" s="33" t="s">
        <v>1385</v>
      </c>
      <c r="C554" s="33" t="s">
        <v>8</v>
      </c>
      <c r="D554" s="33" t="s">
        <v>4</v>
      </c>
      <c r="E554" s="33" t="s">
        <v>4</v>
      </c>
      <c r="F554" s="33" t="s">
        <v>10</v>
      </c>
      <c r="G554" s="36" t="str">
        <f t="shared" si="8"/>
        <v>Med</v>
      </c>
      <c r="H554" s="34">
        <v>0.6</v>
      </c>
      <c r="I554" s="11" t="str" cm="1">
        <f t="array" ref="I554">INDEX(_xlfn.TEXTSPLIT(טבלה1[[#This Row],[עמודה2]],","),1)</f>
        <v>London</v>
      </c>
      <c r="J554" s="12" t="str" cm="1">
        <f t="array" ref="J554">INDEX(_xlfn.TEXTSPLIT(טבלה1[[#This Row],[עמודה2]],","),2)</f>
        <v xml:space="preserve"> United Kingdom</v>
      </c>
      <c r="K554" s="37" t="str">
        <f>_xlfn.CONCAT(טבלה1[[#This Row],[AI_Companies]]," ",טבלה1[[#This Row],[עמודה1]])</f>
        <v>WIREWAX https://www.wirewax.com/</v>
      </c>
      <c r="L554" s="36">
        <v>50</v>
      </c>
      <c r="M554" s="36" t="str">
        <f>IF(טבלה1[[#This Row],[עמודה53]]&gt;2000,"Yes","No")</f>
        <v>No</v>
      </c>
      <c r="N554" s="36">
        <v>249</v>
      </c>
      <c r="O554" s="36">
        <f>AVERAGE(טבלה1[[#This Row],[עמודה52]:[עמודה53]])</f>
        <v>149.5</v>
      </c>
      <c r="P554" s="36" t="str">
        <f>IF(טבלה1[[#This Row],[עמודה4]]="&lt; $25 / hr","0$ - $25 / hr",טבלה1[[#This Row],[עמודה4]])</f>
        <v>Undisclosed</v>
      </c>
      <c r="Q554" s="12" t="str" cm="1">
        <f t="array" ref="Q554">INDEX(_xlfn.TEXTSPLIT(טבלה1[[#This Row],[עמודה55]],"-"),1)</f>
        <v>Undisclosed</v>
      </c>
      <c r="R554" s="21" t="e" cm="1">
        <f t="array" ref="R554">INDEX(_xlfn.TEXTSPLIT(INDEX(_xlfn.TEXTSPLIT(טבלה1[[#This Row],[עמודה55]],"-"),2),"/"),1)</f>
        <v>#REF!</v>
      </c>
      <c r="S554" s="36" t="e">
        <f>AVERAGE(טבלה1[[#This Row],[עמודה59]:[עמודה60]])</f>
        <v>#VALUE!</v>
      </c>
      <c r="T554" s="38" t="e">
        <f>VALUE(SUBSTITUTE(טבלה1[[#This Row],[עמודה56]],"$",""))</f>
        <v>#VALUE!</v>
      </c>
      <c r="U554" s="38" t="e">
        <f>VALUE(SUBSTITUTE(טבלה1[[#This Row],[עמודה57]],"$",""))</f>
        <v>#REF!</v>
      </c>
      <c r="V554" s="38" t="e">
        <f>IF(טבלה1[[#This Row],[עמודה58]]&gt;30,"Yes","No")</f>
        <v>#VALUE!</v>
      </c>
    </row>
    <row r="555" spans="1:22" x14ac:dyDescent="0.15">
      <c r="A555" s="32" t="s">
        <v>1386</v>
      </c>
      <c r="B555" s="39" t="s">
        <v>1387</v>
      </c>
      <c r="C555" s="39" t="s">
        <v>218</v>
      </c>
      <c r="D555" s="40">
        <v>50000</v>
      </c>
      <c r="E555" s="39" t="s">
        <v>21</v>
      </c>
      <c r="F555" s="39" t="s">
        <v>10</v>
      </c>
      <c r="G555" s="36" t="str">
        <f t="shared" si="8"/>
        <v>Med</v>
      </c>
      <c r="H555" s="41">
        <v>0.8</v>
      </c>
      <c r="I555" s="11" t="str" cm="1">
        <f t="array" ref="I555">INDEX(_xlfn.TEXTSPLIT(טבלה1[[#This Row],[עמודה2]],","),1)</f>
        <v>Austin</v>
      </c>
      <c r="J555" s="12" t="str" cm="1">
        <f t="array" ref="J555">INDEX(_xlfn.TEXTSPLIT(טבלה1[[#This Row],[עמודה2]],","),2)</f>
        <v xml:space="preserve"> TX</v>
      </c>
      <c r="K555" s="43" t="str">
        <f>_xlfn.CONCAT(טבלה1[[#This Row],[AI_Companies]]," ",טבלה1[[#This Row],[עמודה1]])</f>
        <v>Cycorp http://www.cyc.com/</v>
      </c>
      <c r="L555" s="28">
        <v>50</v>
      </c>
      <c r="M555" s="28" t="str">
        <f>IF(טבלה1[[#This Row],[עמודה53]]&gt;2000,"Yes","No")</f>
        <v>No</v>
      </c>
      <c r="N555" s="28">
        <v>249</v>
      </c>
      <c r="O555" s="28">
        <f>AVERAGE(טבלה1[[#This Row],[עמודה52]:[עמודה53]])</f>
        <v>149.5</v>
      </c>
      <c r="P555" s="28" t="str">
        <f>IF(טבלה1[[#This Row],[עמודה4]]="&lt; $25 / hr","0$ - $25 / hr",טבלה1[[#This Row],[עמודה4]])</f>
        <v>Undisclosed</v>
      </c>
      <c r="Q555" s="12" t="str" cm="1">
        <f t="array" ref="Q555">INDEX(_xlfn.TEXTSPLIT(טבלה1[[#This Row],[עמודה55]],"-"),1)</f>
        <v>Undisclosed</v>
      </c>
      <c r="R555" s="21" t="e" cm="1">
        <f t="array" ref="R555">INDEX(_xlfn.TEXTSPLIT(INDEX(_xlfn.TEXTSPLIT(טבלה1[[#This Row],[עמודה55]],"-"),2),"/"),1)</f>
        <v>#REF!</v>
      </c>
      <c r="S555" s="28" t="e">
        <f>AVERAGE(טבלה1[[#This Row],[עמודה59]:[עמודה60]])</f>
        <v>#VALUE!</v>
      </c>
      <c r="T555" s="31" t="e">
        <f>VALUE(SUBSTITUTE(טבלה1[[#This Row],[עמודה56]],"$",""))</f>
        <v>#VALUE!</v>
      </c>
      <c r="U555" s="31" t="e">
        <f>VALUE(SUBSTITUTE(טבלה1[[#This Row],[עמודה57]],"$",""))</f>
        <v>#REF!</v>
      </c>
      <c r="V555" s="31" t="e">
        <f>IF(טבלה1[[#This Row],[עמודה58]]&gt;30,"Yes","No")</f>
        <v>#VALUE!</v>
      </c>
    </row>
    <row r="556" spans="1:22" x14ac:dyDescent="0.15">
      <c r="A556" s="32" t="s">
        <v>1388</v>
      </c>
      <c r="B556" s="33" t="s">
        <v>1389</v>
      </c>
      <c r="C556" s="33" t="s">
        <v>134</v>
      </c>
      <c r="D556" s="33" t="s">
        <v>4</v>
      </c>
      <c r="E556" s="33" t="s">
        <v>4</v>
      </c>
      <c r="F556" s="33" t="s">
        <v>10</v>
      </c>
      <c r="G556" s="36" t="str">
        <f t="shared" si="8"/>
        <v>Med</v>
      </c>
      <c r="H556" s="34">
        <v>0.5</v>
      </c>
      <c r="I556" s="11" t="str" cm="1">
        <f t="array" ref="I556">INDEX(_xlfn.TEXTSPLIT(טבלה1[[#This Row],[עמודה2]],","),1)</f>
        <v>Warsaw</v>
      </c>
      <c r="J556" s="12" t="str" cm="1">
        <f t="array" ref="J556">INDEX(_xlfn.TEXTSPLIT(טבלה1[[#This Row],[עמודה2]],","),2)</f>
        <v xml:space="preserve"> Poland</v>
      </c>
      <c r="K556" s="37" t="str">
        <f>_xlfn.CONCAT(טבלה1[[#This Row],[AI_Companies]]," ",טבלה1[[#This Row],[עמודה1]])</f>
        <v>deepsense.ai http://www.deepsense.ai</v>
      </c>
      <c r="L556" s="36">
        <v>50</v>
      </c>
      <c r="M556" s="36" t="str">
        <f>IF(טבלה1[[#This Row],[עמודה53]]&gt;2000,"Yes","No")</f>
        <v>No</v>
      </c>
      <c r="N556" s="36">
        <v>249</v>
      </c>
      <c r="O556" s="36">
        <f>AVERAGE(טבלה1[[#This Row],[עמודה52]:[עמודה53]])</f>
        <v>149.5</v>
      </c>
      <c r="P556" s="36" t="str">
        <f>IF(טבלה1[[#This Row],[עמודה4]]="&lt; $25 / hr","0$ - $25 / hr",טבלה1[[#This Row],[עמודה4]])</f>
        <v>$100 - $149 / hr</v>
      </c>
      <c r="Q556" s="12" t="str" cm="1">
        <f t="array" ref="Q556">INDEX(_xlfn.TEXTSPLIT(טבלה1[[#This Row],[עמודה55]],"-"),1)</f>
        <v xml:space="preserve">$100 </v>
      </c>
      <c r="R556" s="21" t="str" cm="1">
        <f t="array" ref="R556">INDEX(_xlfn.TEXTSPLIT(INDEX(_xlfn.TEXTSPLIT(טבלה1[[#This Row],[עמודה55]],"-"),2),"/"),1)</f>
        <v xml:space="preserve"> $149 </v>
      </c>
      <c r="S556" s="36">
        <f>AVERAGE(טבלה1[[#This Row],[עמודה59]:[עמודה60]])</f>
        <v>124.5</v>
      </c>
      <c r="T556" s="38">
        <f>VALUE(SUBSTITUTE(טבלה1[[#This Row],[עמודה56]],"$",""))</f>
        <v>100</v>
      </c>
      <c r="U556" s="38">
        <f>VALUE(SUBSTITUTE(טבלה1[[#This Row],[עמודה57]],"$",""))</f>
        <v>149</v>
      </c>
      <c r="V556" s="38" t="str">
        <f>IF(טבלה1[[#This Row],[עמודה58]]&gt;30,"Yes","No")</f>
        <v>Yes</v>
      </c>
    </row>
    <row r="557" spans="1:22" x14ac:dyDescent="0.15">
      <c r="A557" s="32" t="s">
        <v>1390</v>
      </c>
      <c r="B557" s="39" t="s">
        <v>1391</v>
      </c>
      <c r="C557" s="39" t="s">
        <v>1317</v>
      </c>
      <c r="D557" s="39" t="s">
        <v>4</v>
      </c>
      <c r="E557" s="39" t="s">
        <v>4</v>
      </c>
      <c r="F557" s="39" t="s">
        <v>29</v>
      </c>
      <c r="G557" s="36" t="str">
        <f t="shared" si="8"/>
        <v>High</v>
      </c>
      <c r="H557" s="41">
        <v>1</v>
      </c>
      <c r="I557" s="11" t="str" cm="1">
        <f t="array" ref="I557">INDEX(_xlfn.TEXTSPLIT(טבלה1[[#This Row],[עמודה2]],","),1)</f>
        <v>Alpharetta</v>
      </c>
      <c r="J557" s="12" t="str" cm="1">
        <f t="array" ref="J557">INDEX(_xlfn.TEXTSPLIT(טבלה1[[#This Row],[עמודה2]],","),2)</f>
        <v xml:space="preserve"> GA</v>
      </c>
      <c r="K557" s="43" t="str">
        <f>_xlfn.CONCAT(טבלה1[[#This Row],[AI_Companies]]," ",טבלה1[[#This Row],[עמודה1]])</f>
        <v>Jacada https://www.jacada.com/</v>
      </c>
      <c r="L557" s="28">
        <v>10</v>
      </c>
      <c r="M557" s="28" t="str">
        <f>IF(טבלה1[[#This Row],[עמודה53]]&gt;2000,"Yes","No")</f>
        <v>No</v>
      </c>
      <c r="N557" s="28">
        <v>49</v>
      </c>
      <c r="O557" s="28">
        <f>AVERAGE(טבלה1[[#This Row],[עמודה52]:[עמודה53]])</f>
        <v>149.5</v>
      </c>
      <c r="P557" s="28" t="str">
        <f>IF(טבלה1[[#This Row],[עמודה4]]="&lt; $25 / hr","0$ - $25 / hr",טבלה1[[#This Row],[עמודה4]])</f>
        <v>Undisclosed</v>
      </c>
      <c r="Q557" s="12" t="str" cm="1">
        <f t="array" ref="Q557">INDEX(_xlfn.TEXTSPLIT(טבלה1[[#This Row],[עמודה55]],"-"),1)</f>
        <v>Undisclosed</v>
      </c>
      <c r="R557" s="21" t="e" cm="1">
        <f t="array" ref="R557">INDEX(_xlfn.TEXTSPLIT(INDEX(_xlfn.TEXTSPLIT(טבלה1[[#This Row],[עמודה55]],"-"),2),"/"),1)</f>
        <v>#REF!</v>
      </c>
      <c r="S557" s="28" t="e">
        <f>AVERAGE(טבלה1[[#This Row],[עמודה59]:[עמודה60]])</f>
        <v>#VALUE!</v>
      </c>
      <c r="T557" s="31" t="e">
        <f>VALUE(SUBSTITUTE(טבלה1[[#This Row],[עמודה56]],"$",""))</f>
        <v>#VALUE!</v>
      </c>
      <c r="U557" s="31" t="e">
        <f>VALUE(SUBSTITUTE(טבלה1[[#This Row],[עמודה57]],"$",""))</f>
        <v>#REF!</v>
      </c>
      <c r="V557" s="31" t="e">
        <f>IF(טבלה1[[#This Row],[עמודה58]]&gt;30,"Yes","No")</f>
        <v>#VALUE!</v>
      </c>
    </row>
    <row r="558" spans="1:22" x14ac:dyDescent="0.15">
      <c r="A558" s="32" t="s">
        <v>1392</v>
      </c>
      <c r="B558" s="33" t="s">
        <v>1393</v>
      </c>
      <c r="C558" s="33" t="s">
        <v>1394</v>
      </c>
      <c r="D558" s="33" t="s">
        <v>4</v>
      </c>
      <c r="E558" s="33" t="s">
        <v>4</v>
      </c>
      <c r="F558" s="33" t="s">
        <v>29</v>
      </c>
      <c r="G558" s="36" t="str">
        <f t="shared" si="8"/>
        <v>High</v>
      </c>
      <c r="H558" s="34">
        <v>1</v>
      </c>
      <c r="I558" s="11" t="str" cm="1">
        <f t="array" ref="I558">INDEX(_xlfn.TEXTSPLIT(טבלה1[[#This Row],[עמודה2]],","),1)</f>
        <v>Sydney</v>
      </c>
      <c r="J558" s="12" t="str" cm="1">
        <f t="array" ref="J558">INDEX(_xlfn.TEXTSPLIT(טבלה1[[#This Row],[עמודה2]],","),2)</f>
        <v xml:space="preserve"> Australia</v>
      </c>
      <c r="K558" s="37" t="str">
        <f>_xlfn.CONCAT(טבלה1[[#This Row],[AI_Companies]]," ",טבלה1[[#This Row],[עמודה1]])</f>
        <v>BetaSharesETFs https://www.betashares.com.au/</v>
      </c>
      <c r="L558" s="36">
        <v>10</v>
      </c>
      <c r="M558" s="36" t="str">
        <f>IF(טבלה1[[#This Row],[עמודה53]]&gt;2000,"Yes","No")</f>
        <v>No</v>
      </c>
      <c r="N558" s="36">
        <v>49</v>
      </c>
      <c r="O558" s="36">
        <f>AVERAGE(טבלה1[[#This Row],[עמודה52]:[עמודה53]])</f>
        <v>29.5</v>
      </c>
      <c r="P558" s="36" t="str">
        <f>IF(טבלה1[[#This Row],[עמודה4]]="&lt; $25 / hr","0$ - $25 / hr",טבלה1[[#This Row],[עמודה4]])</f>
        <v>Undisclosed</v>
      </c>
      <c r="Q558" s="12" t="str" cm="1">
        <f t="array" ref="Q558">INDEX(_xlfn.TEXTSPLIT(טבלה1[[#This Row],[עמודה55]],"-"),1)</f>
        <v>Undisclosed</v>
      </c>
      <c r="R558" s="21" t="e" cm="1">
        <f t="array" ref="R558">INDEX(_xlfn.TEXTSPLIT(INDEX(_xlfn.TEXTSPLIT(טבלה1[[#This Row],[עמודה55]],"-"),2),"/"),1)</f>
        <v>#REF!</v>
      </c>
      <c r="S558" s="36" t="e">
        <f>AVERAGE(טבלה1[[#This Row],[עמודה59]:[עמודה60]])</f>
        <v>#VALUE!</v>
      </c>
      <c r="T558" s="38" t="e">
        <f>VALUE(SUBSTITUTE(טבלה1[[#This Row],[עמודה56]],"$",""))</f>
        <v>#VALUE!</v>
      </c>
      <c r="U558" s="38" t="e">
        <f>VALUE(SUBSTITUTE(טבלה1[[#This Row],[עמודה57]],"$",""))</f>
        <v>#REF!</v>
      </c>
      <c r="V558" s="38" t="e">
        <f>IF(טבלה1[[#This Row],[עמודה58]]&gt;30,"Yes","No")</f>
        <v>#VALUE!</v>
      </c>
    </row>
    <row r="559" spans="1:22" x14ac:dyDescent="0.15">
      <c r="A559" s="32" t="s">
        <v>1395</v>
      </c>
      <c r="B559" s="39" t="s">
        <v>1396</v>
      </c>
      <c r="C559" s="39" t="s">
        <v>1397</v>
      </c>
      <c r="D559" s="39" t="s">
        <v>4</v>
      </c>
      <c r="E559" s="39" t="s">
        <v>4</v>
      </c>
      <c r="F559" s="39" t="s">
        <v>5</v>
      </c>
      <c r="G559" s="36" t="str">
        <f t="shared" si="8"/>
        <v>High</v>
      </c>
      <c r="H559" s="41">
        <v>1</v>
      </c>
      <c r="I559" s="11" t="str" cm="1">
        <f t="array" ref="I559">INDEX(_xlfn.TEXTSPLIT(טבלה1[[#This Row],[עמודה2]],","),1)</f>
        <v>Pasadena</v>
      </c>
      <c r="J559" s="12" t="str" cm="1">
        <f t="array" ref="J559">INDEX(_xlfn.TEXTSPLIT(טבלה1[[#This Row],[עמודה2]],","),2)</f>
        <v xml:space="preserve"> CA</v>
      </c>
      <c r="K559" s="43" t="str">
        <f>_xlfn.CONCAT(טבלה1[[#This Row],[AI_Companies]]," ",טבלה1[[#This Row],[עמודה1]])</f>
        <v>ObEN https://oben.me/</v>
      </c>
      <c r="L559" s="28">
        <v>250</v>
      </c>
      <c r="M559" s="28" t="str">
        <f>IF(טבלה1[[#This Row],[עמודה53]]&gt;2000,"Yes","No")</f>
        <v>No</v>
      </c>
      <c r="N559" s="28">
        <v>999</v>
      </c>
      <c r="O559" s="28">
        <f>AVERAGE(טבלה1[[#This Row],[עמודה52]:[עמודה53]])</f>
        <v>29.5</v>
      </c>
      <c r="P559" s="28" t="str">
        <f>IF(טבלה1[[#This Row],[עמודה4]]="&lt; $25 / hr","0$ - $25 / hr",טבלה1[[#This Row],[עמודה4]])</f>
        <v>Undisclosed</v>
      </c>
      <c r="Q559" s="12" t="str" cm="1">
        <f t="array" ref="Q559">INDEX(_xlfn.TEXTSPLIT(טבלה1[[#This Row],[עמודה55]],"-"),1)</f>
        <v>Undisclosed</v>
      </c>
      <c r="R559" s="21" t="e" cm="1">
        <f t="array" ref="R559">INDEX(_xlfn.TEXTSPLIT(INDEX(_xlfn.TEXTSPLIT(טבלה1[[#This Row],[עמודה55]],"-"),2),"/"),1)</f>
        <v>#REF!</v>
      </c>
      <c r="S559" s="28" t="e">
        <f>AVERAGE(טבלה1[[#This Row],[עמודה59]:[עמודה60]])</f>
        <v>#VALUE!</v>
      </c>
      <c r="T559" s="31" t="e">
        <f>VALUE(SUBSTITUTE(טבלה1[[#This Row],[עמודה56]],"$",""))</f>
        <v>#VALUE!</v>
      </c>
      <c r="U559" s="31" t="e">
        <f>VALUE(SUBSTITUTE(טבלה1[[#This Row],[עמודה57]],"$",""))</f>
        <v>#REF!</v>
      </c>
      <c r="V559" s="31" t="e">
        <f>IF(טבלה1[[#This Row],[עמודה58]]&gt;30,"Yes","No")</f>
        <v>#VALUE!</v>
      </c>
    </row>
    <row r="560" spans="1:22" x14ac:dyDescent="0.15">
      <c r="A560" s="32" t="s">
        <v>1398</v>
      </c>
      <c r="B560" s="33" t="s">
        <v>1399</v>
      </c>
      <c r="C560" s="33" t="s">
        <v>992</v>
      </c>
      <c r="D560" s="33" t="s">
        <v>4</v>
      </c>
      <c r="E560" s="33" t="s">
        <v>4</v>
      </c>
      <c r="F560" s="33" t="s">
        <v>29</v>
      </c>
      <c r="G560" s="36" t="str">
        <f t="shared" si="8"/>
        <v>High</v>
      </c>
      <c r="H560" s="34">
        <v>1</v>
      </c>
      <c r="I560" s="11" t="str" cm="1">
        <f t="array" ref="I560">INDEX(_xlfn.TEXTSPLIT(טבלה1[[#This Row],[עמודה2]],","),1)</f>
        <v>Pittsburgh</v>
      </c>
      <c r="J560" s="12" t="str" cm="1">
        <f t="array" ref="J560">INDEX(_xlfn.TEXTSPLIT(טבלה1[[#This Row],[עמודה2]],","),2)</f>
        <v xml:space="preserve"> PA</v>
      </c>
      <c r="K560" s="37" t="str">
        <f>_xlfn.CONCAT(טבלה1[[#This Row],[AI_Companies]]," ",טבלה1[[#This Row],[עמודה1]])</f>
        <v>ArgoAI https://www.argo.ai/</v>
      </c>
      <c r="L560" s="36">
        <v>10</v>
      </c>
      <c r="M560" s="36" t="str">
        <f>IF(טבלה1[[#This Row],[עמודה53]]&gt;2000,"Yes","No")</f>
        <v>No</v>
      </c>
      <c r="N560" s="36">
        <v>49</v>
      </c>
      <c r="O560" s="36">
        <f>AVERAGE(טבלה1[[#This Row],[עמודה52]:[עמודה53]])</f>
        <v>624.5</v>
      </c>
      <c r="P560" s="36" t="str">
        <f>IF(טבלה1[[#This Row],[עמודה4]]="&lt; $25 / hr","0$ - $25 / hr",טבלה1[[#This Row],[עמודה4]])</f>
        <v>Undisclosed</v>
      </c>
      <c r="Q560" s="12" t="str" cm="1">
        <f t="array" ref="Q560">INDEX(_xlfn.TEXTSPLIT(טבלה1[[#This Row],[עמודה55]],"-"),1)</f>
        <v>Undisclosed</v>
      </c>
      <c r="R560" s="21" t="e" cm="1">
        <f t="array" ref="R560">INDEX(_xlfn.TEXTSPLIT(INDEX(_xlfn.TEXTSPLIT(טבלה1[[#This Row],[עמודה55]],"-"),2),"/"),1)</f>
        <v>#REF!</v>
      </c>
      <c r="S560" s="36" t="e">
        <f>AVERAGE(טבלה1[[#This Row],[עמודה59]:[עמודה60]])</f>
        <v>#VALUE!</v>
      </c>
      <c r="T560" s="38" t="e">
        <f>VALUE(SUBSTITUTE(טבלה1[[#This Row],[עמודה56]],"$",""))</f>
        <v>#VALUE!</v>
      </c>
      <c r="U560" s="38" t="e">
        <f>VALUE(SUBSTITUTE(טבלה1[[#This Row],[עמודה57]],"$",""))</f>
        <v>#REF!</v>
      </c>
      <c r="V560" s="38" t="e">
        <f>IF(טבלה1[[#This Row],[עמודה58]]&gt;30,"Yes","No")</f>
        <v>#VALUE!</v>
      </c>
    </row>
    <row r="561" spans="1:22" x14ac:dyDescent="0.15">
      <c r="A561" s="32" t="s">
        <v>1400</v>
      </c>
      <c r="B561" s="39" t="s">
        <v>1401</v>
      </c>
      <c r="C561" s="39" t="s">
        <v>1402</v>
      </c>
      <c r="D561" s="39" t="s">
        <v>4</v>
      </c>
      <c r="E561" s="39" t="s">
        <v>4</v>
      </c>
      <c r="F561" s="39" t="s">
        <v>29</v>
      </c>
      <c r="G561" s="36" t="str">
        <f t="shared" si="8"/>
        <v>High</v>
      </c>
      <c r="H561" s="41">
        <v>1</v>
      </c>
      <c r="I561" s="11" t="str" cm="1">
        <f t="array" ref="I561">INDEX(_xlfn.TEXTSPLIT(טבלה1[[#This Row],[עמודה2]],","),1)</f>
        <v>Mountain View</v>
      </c>
      <c r="J561" s="12" t="str" cm="1">
        <f t="array" ref="J561">INDEX(_xlfn.TEXTSPLIT(טבלה1[[#This Row],[עמודה2]],","),2)</f>
        <v xml:space="preserve"> CA</v>
      </c>
      <c r="K561" s="43" t="str">
        <f>_xlfn.CONCAT(טבלה1[[#This Row],[AI_Companies]]," ",טבלה1[[#This Row],[עמודה1]])</f>
        <v>AImotive https://aimotive.com</v>
      </c>
      <c r="L561" s="28">
        <v>10</v>
      </c>
      <c r="M561" s="28" t="str">
        <f>IF(טבלה1[[#This Row],[עמודה53]]&gt;2000,"Yes","No")</f>
        <v>No</v>
      </c>
      <c r="N561" s="28">
        <v>49</v>
      </c>
      <c r="O561" s="28">
        <f>AVERAGE(טבלה1[[#This Row],[עמודה52]:[עמודה53]])</f>
        <v>29.5</v>
      </c>
      <c r="P561" s="28" t="str">
        <f>IF(טבלה1[[#This Row],[עמודה4]]="&lt; $25 / hr","0$ - $25 / hr",טבלה1[[#This Row],[עמודה4]])</f>
        <v>Undisclosed</v>
      </c>
      <c r="Q561" s="12" t="str" cm="1">
        <f t="array" ref="Q561">INDEX(_xlfn.TEXTSPLIT(טבלה1[[#This Row],[עמודה55]],"-"),1)</f>
        <v>Undisclosed</v>
      </c>
      <c r="R561" s="21" t="e" cm="1">
        <f t="array" ref="R561">INDEX(_xlfn.TEXTSPLIT(INDEX(_xlfn.TEXTSPLIT(טבלה1[[#This Row],[עמודה55]],"-"),2),"/"),1)</f>
        <v>#REF!</v>
      </c>
      <c r="S561" s="28" t="e">
        <f>AVERAGE(טבלה1[[#This Row],[עמודה59]:[עמודה60]])</f>
        <v>#VALUE!</v>
      </c>
      <c r="T561" s="31" t="e">
        <f>VALUE(SUBSTITUTE(טבלה1[[#This Row],[עמודה56]],"$",""))</f>
        <v>#VALUE!</v>
      </c>
      <c r="U561" s="31" t="e">
        <f>VALUE(SUBSTITUTE(טבלה1[[#This Row],[עמודה57]],"$",""))</f>
        <v>#REF!</v>
      </c>
      <c r="V561" s="31" t="e">
        <f>IF(טבלה1[[#This Row],[עמודה58]]&gt;30,"Yes","No")</f>
        <v>#VALUE!</v>
      </c>
    </row>
    <row r="562" spans="1:22" x14ac:dyDescent="0.15">
      <c r="A562" s="32" t="s">
        <v>1403</v>
      </c>
      <c r="B562" s="33" t="s">
        <v>1404</v>
      </c>
      <c r="C562" s="33" t="s">
        <v>1405</v>
      </c>
      <c r="D562" s="33" t="s">
        <v>4</v>
      </c>
      <c r="E562" s="33" t="s">
        <v>4</v>
      </c>
      <c r="F562" s="33" t="s">
        <v>10</v>
      </c>
      <c r="G562" s="36" t="str">
        <f t="shared" si="8"/>
        <v>High</v>
      </c>
      <c r="H562" s="34">
        <v>1</v>
      </c>
      <c r="I562" s="11" t="str" cm="1">
        <f t="array" ref="I562">INDEX(_xlfn.TEXTSPLIT(טבלה1[[#This Row],[עמודה2]],","),1)</f>
        <v>San Francisco</v>
      </c>
      <c r="J562" s="12" t="str" cm="1">
        <f t="array" ref="J562">INDEX(_xlfn.TEXTSPLIT(טבלה1[[#This Row],[עמודה2]],","),2)</f>
        <v xml:space="preserve"> </v>
      </c>
      <c r="K562" s="37" t="str">
        <f>_xlfn.CONCAT(טבלה1[[#This Row],[AI_Companies]]," ",טבלה1[[#This Row],[עמודה1]])</f>
        <v>Primer https://primer.ai</v>
      </c>
      <c r="L562" s="36">
        <v>50</v>
      </c>
      <c r="M562" s="36" t="str">
        <f>IF(טבלה1[[#This Row],[עמודה53]]&gt;2000,"Yes","No")</f>
        <v>No</v>
      </c>
      <c r="N562" s="36">
        <v>249</v>
      </c>
      <c r="O562" s="36">
        <f>AVERAGE(טבלה1[[#This Row],[עמודה52]:[עמודה53]])</f>
        <v>29.5</v>
      </c>
      <c r="P562" s="36" t="str">
        <f>IF(טבלה1[[#This Row],[עמודה4]]="&lt; $25 / hr","0$ - $25 / hr",טבלה1[[#This Row],[עמודה4]])</f>
        <v>Undisclosed</v>
      </c>
      <c r="Q562" s="12" t="str" cm="1">
        <f t="array" ref="Q562">INDEX(_xlfn.TEXTSPLIT(טבלה1[[#This Row],[עמודה55]],"-"),1)</f>
        <v>Undisclosed</v>
      </c>
      <c r="R562" s="21" t="e" cm="1">
        <f t="array" ref="R562">INDEX(_xlfn.TEXTSPLIT(INDEX(_xlfn.TEXTSPLIT(טבלה1[[#This Row],[עמודה55]],"-"),2),"/"),1)</f>
        <v>#REF!</v>
      </c>
      <c r="S562" s="36" t="e">
        <f>AVERAGE(טבלה1[[#This Row],[עמודה59]:[עמודה60]])</f>
        <v>#VALUE!</v>
      </c>
      <c r="T562" s="38" t="e">
        <f>VALUE(SUBSTITUTE(טבלה1[[#This Row],[עמודה56]],"$",""))</f>
        <v>#VALUE!</v>
      </c>
      <c r="U562" s="38" t="e">
        <f>VALUE(SUBSTITUTE(טבלה1[[#This Row],[עמודה57]],"$",""))</f>
        <v>#REF!</v>
      </c>
      <c r="V562" s="38" t="e">
        <f>IF(טבלה1[[#This Row],[עמודה58]]&gt;30,"Yes","No")</f>
        <v>#VALUE!</v>
      </c>
    </row>
    <row r="563" spans="1:22" x14ac:dyDescent="0.15">
      <c r="A563" s="32" t="s">
        <v>1406</v>
      </c>
      <c r="B563" s="39" t="s">
        <v>1407</v>
      </c>
      <c r="C563" s="39" t="s">
        <v>1408</v>
      </c>
      <c r="D563" s="39" t="s">
        <v>4</v>
      </c>
      <c r="E563" s="39" t="s">
        <v>4</v>
      </c>
      <c r="F563" s="39" t="s">
        <v>29</v>
      </c>
      <c r="G563" s="36" t="str">
        <f t="shared" si="8"/>
        <v>High</v>
      </c>
      <c r="H563" s="41">
        <v>1</v>
      </c>
      <c r="I563" s="11" t="str" cm="1">
        <f t="array" ref="I563">INDEX(_xlfn.TEXTSPLIT(טבלה1[[#This Row],[עמודה2]],","),1)</f>
        <v>Columbus</v>
      </c>
      <c r="J563" s="12" t="str" cm="1">
        <f t="array" ref="J563">INDEX(_xlfn.TEXTSPLIT(טבלה1[[#This Row],[עמודה2]],","),2)</f>
        <v xml:space="preserve"> OH</v>
      </c>
      <c r="K563" s="43" t="str">
        <f>_xlfn.CONCAT(טבלה1[[#This Row],[AI_Companies]]," ",טבלה1[[#This Row],[עמודה1]])</f>
        <v>Olive https://oliveai.com/</v>
      </c>
      <c r="L563" s="28">
        <v>10</v>
      </c>
      <c r="M563" s="28" t="str">
        <f>IF(טבלה1[[#This Row],[עמודה53]]&gt;2000,"Yes","No")</f>
        <v>No</v>
      </c>
      <c r="N563" s="28">
        <v>49</v>
      </c>
      <c r="O563" s="28">
        <f>AVERAGE(טבלה1[[#This Row],[עמודה52]:[עמודה53]])</f>
        <v>149.5</v>
      </c>
      <c r="P563" s="28" t="str">
        <f>IF(טבלה1[[#This Row],[עמודה4]]="&lt; $25 / hr","0$ - $25 / hr",טבלה1[[#This Row],[עמודה4]])</f>
        <v>Undisclosed</v>
      </c>
      <c r="Q563" s="12" t="str" cm="1">
        <f t="array" ref="Q563">INDEX(_xlfn.TEXTSPLIT(טבלה1[[#This Row],[עמודה55]],"-"),1)</f>
        <v>Undisclosed</v>
      </c>
      <c r="R563" s="21" t="e" cm="1">
        <f t="array" ref="R563">INDEX(_xlfn.TEXTSPLIT(INDEX(_xlfn.TEXTSPLIT(טבלה1[[#This Row],[עמודה55]],"-"),2),"/"),1)</f>
        <v>#REF!</v>
      </c>
      <c r="S563" s="28" t="e">
        <f>AVERAGE(טבלה1[[#This Row],[עמודה59]:[עמודה60]])</f>
        <v>#VALUE!</v>
      </c>
      <c r="T563" s="31" t="e">
        <f>VALUE(SUBSTITUTE(טבלה1[[#This Row],[עמודה56]],"$",""))</f>
        <v>#VALUE!</v>
      </c>
      <c r="U563" s="31" t="e">
        <f>VALUE(SUBSTITUTE(טבלה1[[#This Row],[עמודה57]],"$",""))</f>
        <v>#REF!</v>
      </c>
      <c r="V563" s="31" t="e">
        <f>IF(טבלה1[[#This Row],[עמודה58]]&gt;30,"Yes","No")</f>
        <v>#VALUE!</v>
      </c>
    </row>
    <row r="564" spans="1:22" x14ac:dyDescent="0.15">
      <c r="A564" s="32" t="s">
        <v>1409</v>
      </c>
      <c r="B564" s="33" t="s">
        <v>1410</v>
      </c>
      <c r="C564" s="33" t="s">
        <v>271</v>
      </c>
      <c r="D564" s="33" t="s">
        <v>4</v>
      </c>
      <c r="E564" s="33" t="s">
        <v>4</v>
      </c>
      <c r="F564" s="33" t="s">
        <v>10</v>
      </c>
      <c r="G564" s="36" t="str">
        <f t="shared" si="8"/>
        <v>Med</v>
      </c>
      <c r="H564" s="34">
        <v>0.5</v>
      </c>
      <c r="I564" s="11" t="str" cm="1">
        <f t="array" ref="I564">INDEX(_xlfn.TEXTSPLIT(טבלה1[[#This Row],[עמודה2]],","),1)</f>
        <v>Berkeley</v>
      </c>
      <c r="J564" s="12" t="str" cm="1">
        <f t="array" ref="J564">INDEX(_xlfn.TEXTSPLIT(טבלה1[[#This Row],[עמודה2]],","),2)</f>
        <v xml:space="preserve"> CA</v>
      </c>
      <c r="K564" s="37" t="str">
        <f>_xlfn.CONCAT(טבלה1[[#This Row],[AI_Companies]]," ",טבלה1[[#This Row],[עמודה1]])</f>
        <v>Bonsai https://www.bons.ai/</v>
      </c>
      <c r="L564" s="36">
        <v>50</v>
      </c>
      <c r="M564" s="36" t="str">
        <f>IF(טבלה1[[#This Row],[עמודה53]]&gt;2000,"Yes","No")</f>
        <v>No</v>
      </c>
      <c r="N564" s="36">
        <v>249</v>
      </c>
      <c r="O564" s="36">
        <f>AVERAGE(טבלה1[[#This Row],[עמודה52]:[עמודה53]])</f>
        <v>29.5</v>
      </c>
      <c r="P564" s="36" t="str">
        <f>IF(טבלה1[[#This Row],[עמודה4]]="&lt; $25 / hr","0$ - $25 / hr",טבלה1[[#This Row],[עמודה4]])</f>
        <v>Undisclosed</v>
      </c>
      <c r="Q564" s="12" t="str" cm="1">
        <f t="array" ref="Q564">INDEX(_xlfn.TEXTSPLIT(טבלה1[[#This Row],[עמודה55]],"-"),1)</f>
        <v>Undisclosed</v>
      </c>
      <c r="R564" s="21" t="e" cm="1">
        <f t="array" ref="R564">INDEX(_xlfn.TEXTSPLIT(INDEX(_xlfn.TEXTSPLIT(טבלה1[[#This Row],[עמודה55]],"-"),2),"/"),1)</f>
        <v>#REF!</v>
      </c>
      <c r="S564" s="36" t="e">
        <f>AVERAGE(טבלה1[[#This Row],[עמודה59]:[עמודה60]])</f>
        <v>#VALUE!</v>
      </c>
      <c r="T564" s="38" t="e">
        <f>VALUE(SUBSTITUTE(טבלה1[[#This Row],[עמודה56]],"$",""))</f>
        <v>#VALUE!</v>
      </c>
      <c r="U564" s="38" t="e">
        <f>VALUE(SUBSTITUTE(טבלה1[[#This Row],[עמודה57]],"$",""))</f>
        <v>#REF!</v>
      </c>
      <c r="V564" s="38" t="e">
        <f>IF(טבלה1[[#This Row],[עמודה58]]&gt;30,"Yes","No")</f>
        <v>#VALUE!</v>
      </c>
    </row>
    <row r="565" spans="1:22" x14ac:dyDescent="0.15">
      <c r="A565" s="32" t="s">
        <v>1411</v>
      </c>
      <c r="B565" s="39" t="s">
        <v>1412</v>
      </c>
      <c r="C565" s="39" t="s">
        <v>224</v>
      </c>
      <c r="D565" s="39" t="s">
        <v>4</v>
      </c>
      <c r="E565" s="39" t="s">
        <v>4</v>
      </c>
      <c r="F565" s="39" t="s">
        <v>5</v>
      </c>
      <c r="G565" s="36" t="str">
        <f t="shared" si="8"/>
        <v>Med</v>
      </c>
      <c r="H565" s="41">
        <v>0.5</v>
      </c>
      <c r="I565" s="11" t="str" cm="1">
        <f t="array" ref="I565">INDEX(_xlfn.TEXTSPLIT(טבלה1[[#This Row],[עמודה2]],","),1)</f>
        <v>Cambridge</v>
      </c>
      <c r="J565" s="12" t="str" cm="1">
        <f t="array" ref="J565">INDEX(_xlfn.TEXTSPLIT(טבלה1[[#This Row],[עמודה2]],","),2)</f>
        <v xml:space="preserve"> MA</v>
      </c>
      <c r="K565" s="43" t="str">
        <f>_xlfn.CONCAT(טבלה1[[#This Row],[AI_Companies]]," ",טבלה1[[#This Row],[עמודה1]])</f>
        <v>TamrInc. https://www.tamr.com/</v>
      </c>
      <c r="L565" s="28">
        <v>250</v>
      </c>
      <c r="M565" s="28" t="str">
        <f>IF(טבלה1[[#This Row],[עמודה53]]&gt;2000,"Yes","No")</f>
        <v>No</v>
      </c>
      <c r="N565" s="28">
        <v>999</v>
      </c>
      <c r="O565" s="28">
        <f>AVERAGE(טבלה1[[#This Row],[עמודה52]:[עמודה53]])</f>
        <v>149.5</v>
      </c>
      <c r="P565" s="28" t="str">
        <f>IF(טבלה1[[#This Row],[עמודה4]]="&lt; $25 / hr","0$ - $25 / hr",טבלה1[[#This Row],[עמודה4]])</f>
        <v>Undisclosed</v>
      </c>
      <c r="Q565" s="12" t="str" cm="1">
        <f t="array" ref="Q565">INDEX(_xlfn.TEXTSPLIT(טבלה1[[#This Row],[עמודה55]],"-"),1)</f>
        <v>Undisclosed</v>
      </c>
      <c r="R565" s="21" t="e" cm="1">
        <f t="array" ref="R565">INDEX(_xlfn.TEXTSPLIT(INDEX(_xlfn.TEXTSPLIT(טבלה1[[#This Row],[עמודה55]],"-"),2),"/"),1)</f>
        <v>#REF!</v>
      </c>
      <c r="S565" s="28" t="e">
        <f>AVERAGE(טבלה1[[#This Row],[עמודה59]:[עמודה60]])</f>
        <v>#VALUE!</v>
      </c>
      <c r="T565" s="31" t="e">
        <f>VALUE(SUBSTITUTE(טבלה1[[#This Row],[עמודה56]],"$",""))</f>
        <v>#VALUE!</v>
      </c>
      <c r="U565" s="31" t="e">
        <f>VALUE(SUBSTITUTE(טבלה1[[#This Row],[עמודה57]],"$",""))</f>
        <v>#REF!</v>
      </c>
      <c r="V565" s="31" t="e">
        <f>IF(טבלה1[[#This Row],[עמודה58]]&gt;30,"Yes","No")</f>
        <v>#VALUE!</v>
      </c>
    </row>
    <row r="566" spans="1:22" x14ac:dyDescent="0.15">
      <c r="A566" s="32" t="s">
        <v>1413</v>
      </c>
      <c r="B566" s="33" t="s">
        <v>1414</v>
      </c>
      <c r="C566" s="33" t="s">
        <v>637</v>
      </c>
      <c r="D566" s="33" t="s">
        <v>4</v>
      </c>
      <c r="E566" s="33" t="s">
        <v>4</v>
      </c>
      <c r="F566" s="33" t="s">
        <v>10</v>
      </c>
      <c r="G566" s="36" t="str">
        <f t="shared" si="8"/>
        <v>Med</v>
      </c>
      <c r="H566" s="34">
        <v>0.5</v>
      </c>
      <c r="I566" s="11" t="str" cm="1">
        <f t="array" ref="I566">INDEX(_xlfn.TEXTSPLIT(טבלה1[[#This Row],[עמודה2]],","),1)</f>
        <v>Redwood City</v>
      </c>
      <c r="J566" s="12" t="str" cm="1">
        <f t="array" ref="J566">INDEX(_xlfn.TEXTSPLIT(טבלה1[[#This Row],[עמודה2]],","),2)</f>
        <v xml:space="preserve"> CA</v>
      </c>
      <c r="K566" s="37" t="str">
        <f>_xlfn.CONCAT(טבלה1[[#This Row],[AI_Companies]]," ",טבלה1[[#This Row],[עמודה1]])</f>
        <v>Alation https://www.alation.com/</v>
      </c>
      <c r="L566" s="36">
        <v>50</v>
      </c>
      <c r="M566" s="36" t="str">
        <f>IF(טבלה1[[#This Row],[עמודה53]]&gt;2000,"Yes","No")</f>
        <v>No</v>
      </c>
      <c r="N566" s="36">
        <v>249</v>
      </c>
      <c r="O566" s="36">
        <f>AVERAGE(טבלה1[[#This Row],[עמודה52]:[עמודה53]])</f>
        <v>624.5</v>
      </c>
      <c r="P566" s="36" t="str">
        <f>IF(טבלה1[[#This Row],[עמודה4]]="&lt; $25 / hr","0$ - $25 / hr",טבלה1[[#This Row],[עמודה4]])</f>
        <v>Undisclosed</v>
      </c>
      <c r="Q566" s="12" t="str" cm="1">
        <f t="array" ref="Q566">INDEX(_xlfn.TEXTSPLIT(טבלה1[[#This Row],[עמודה55]],"-"),1)</f>
        <v>Undisclosed</v>
      </c>
      <c r="R566" s="21" t="e" cm="1">
        <f t="array" ref="R566">INDEX(_xlfn.TEXTSPLIT(INDEX(_xlfn.TEXTSPLIT(טבלה1[[#This Row],[עמודה55]],"-"),2),"/"),1)</f>
        <v>#REF!</v>
      </c>
      <c r="S566" s="36" t="e">
        <f>AVERAGE(טבלה1[[#This Row],[עמודה59]:[עמודה60]])</f>
        <v>#VALUE!</v>
      </c>
      <c r="T566" s="38" t="e">
        <f>VALUE(SUBSTITUTE(טבלה1[[#This Row],[עמודה56]],"$",""))</f>
        <v>#VALUE!</v>
      </c>
      <c r="U566" s="38" t="e">
        <f>VALUE(SUBSTITUTE(טבלה1[[#This Row],[עמודה57]],"$",""))</f>
        <v>#REF!</v>
      </c>
      <c r="V566" s="38" t="e">
        <f>IF(טבלה1[[#This Row],[עמודה58]]&gt;30,"Yes","No")</f>
        <v>#VALUE!</v>
      </c>
    </row>
    <row r="567" spans="1:22" x14ac:dyDescent="0.15">
      <c r="A567" s="32" t="s">
        <v>1415</v>
      </c>
      <c r="B567" s="39" t="s">
        <v>1416</v>
      </c>
      <c r="C567" s="39" t="s">
        <v>1417</v>
      </c>
      <c r="D567" s="39" t="s">
        <v>4</v>
      </c>
      <c r="E567" s="39" t="s">
        <v>4</v>
      </c>
      <c r="F567" s="39" t="s">
        <v>10</v>
      </c>
      <c r="G567" s="36" t="str">
        <f t="shared" si="8"/>
        <v>Med</v>
      </c>
      <c r="H567" s="41">
        <v>0.5</v>
      </c>
      <c r="I567" s="11" t="str" cm="1">
        <f t="array" ref="I567">INDEX(_xlfn.TEXTSPLIT(טבלה1[[#This Row],[עמודה2]],","),1)</f>
        <v>Boston</v>
      </c>
      <c r="J567" s="12" t="str" cm="1">
        <f t="array" ref="J567">INDEX(_xlfn.TEXTSPLIT(טבלה1[[#This Row],[עמודה2]],","),2)</f>
        <v xml:space="preserve"> MA</v>
      </c>
      <c r="K567" s="43" t="str">
        <f>_xlfn.CONCAT(טבלה1[[#This Row],[AI_Companies]]," ",טבלה1[[#This Row],[עמודה1]])</f>
        <v>Attivio https://www.attivio.com/</v>
      </c>
      <c r="L567" s="28">
        <v>50</v>
      </c>
      <c r="M567" s="28" t="str">
        <f>IF(טבלה1[[#This Row],[עמודה53]]&gt;2000,"Yes","No")</f>
        <v>No</v>
      </c>
      <c r="N567" s="28">
        <v>249</v>
      </c>
      <c r="O567" s="28">
        <f>AVERAGE(טבלה1[[#This Row],[עמודה52]:[עמודה53]])</f>
        <v>149.5</v>
      </c>
      <c r="P567" s="28" t="str">
        <f>IF(טבלה1[[#This Row],[עמודה4]]="&lt; $25 / hr","0$ - $25 / hr",טבלה1[[#This Row],[עמודה4]])</f>
        <v>Undisclosed</v>
      </c>
      <c r="Q567" s="12" t="str" cm="1">
        <f t="array" ref="Q567">INDEX(_xlfn.TEXTSPLIT(טבלה1[[#This Row],[עמודה55]],"-"),1)</f>
        <v>Undisclosed</v>
      </c>
      <c r="R567" s="21" t="e" cm="1">
        <f t="array" ref="R567">INDEX(_xlfn.TEXTSPLIT(INDEX(_xlfn.TEXTSPLIT(טבלה1[[#This Row],[עמודה55]],"-"),2),"/"),1)</f>
        <v>#REF!</v>
      </c>
      <c r="S567" s="28" t="e">
        <f>AVERAGE(טבלה1[[#This Row],[עמודה59]:[עמודה60]])</f>
        <v>#VALUE!</v>
      </c>
      <c r="T567" s="31" t="e">
        <f>VALUE(SUBSTITUTE(טבלה1[[#This Row],[עמודה56]],"$",""))</f>
        <v>#VALUE!</v>
      </c>
      <c r="U567" s="31" t="e">
        <f>VALUE(SUBSTITUTE(טבלה1[[#This Row],[עמודה57]],"$",""))</f>
        <v>#REF!</v>
      </c>
      <c r="V567" s="31" t="e">
        <f>IF(טבלה1[[#This Row],[עמודה58]]&gt;30,"Yes","No")</f>
        <v>#VALUE!</v>
      </c>
    </row>
    <row r="568" spans="1:22" x14ac:dyDescent="0.15">
      <c r="A568" s="32" t="s">
        <v>1418</v>
      </c>
      <c r="B568" s="33" t="s">
        <v>1419</v>
      </c>
      <c r="C568" s="33" t="s">
        <v>1420</v>
      </c>
      <c r="D568" s="33" t="s">
        <v>4</v>
      </c>
      <c r="E568" s="33" t="s">
        <v>4</v>
      </c>
      <c r="F568" s="33" t="s">
        <v>10</v>
      </c>
      <c r="G568" s="36" t="str">
        <f t="shared" si="8"/>
        <v>High</v>
      </c>
      <c r="H568" s="34">
        <v>1</v>
      </c>
      <c r="I568" s="11" t="str" cm="1">
        <f t="array" ref="I568">INDEX(_xlfn.TEXTSPLIT(טבלה1[[#This Row],[עמודה2]],","),1)</f>
        <v>San Ramon</v>
      </c>
      <c r="J568" s="12" t="str" cm="1">
        <f t="array" ref="J568">INDEX(_xlfn.TEXTSPLIT(טבלה1[[#This Row],[עמודה2]],","),2)</f>
        <v xml:space="preserve"> CA</v>
      </c>
      <c r="K568" s="37" t="str">
        <f>_xlfn.CONCAT(טבלה1[[#This Row],[AI_Companies]]," ",טבלה1[[#This Row],[עמודה1]])</f>
        <v>RChilliInc https://www.rchilli.com/</v>
      </c>
      <c r="L568" s="36">
        <v>50</v>
      </c>
      <c r="M568" s="36" t="str">
        <f>IF(טבלה1[[#This Row],[עמודה53]]&gt;2000,"Yes","No")</f>
        <v>No</v>
      </c>
      <c r="N568" s="36">
        <v>249</v>
      </c>
      <c r="O568" s="36">
        <f>AVERAGE(טבלה1[[#This Row],[עמודה52]:[עמודה53]])</f>
        <v>149.5</v>
      </c>
      <c r="P568" s="36" t="str">
        <f>IF(טבלה1[[#This Row],[עמודה4]]="&lt; $25 / hr","0$ - $25 / hr",טבלה1[[#This Row],[עמודה4]])</f>
        <v>Undisclosed</v>
      </c>
      <c r="Q568" s="12" t="str" cm="1">
        <f t="array" ref="Q568">INDEX(_xlfn.TEXTSPLIT(טבלה1[[#This Row],[עמודה55]],"-"),1)</f>
        <v>Undisclosed</v>
      </c>
      <c r="R568" s="21" t="e" cm="1">
        <f t="array" ref="R568">INDEX(_xlfn.TEXTSPLIT(INDEX(_xlfn.TEXTSPLIT(טבלה1[[#This Row],[עמודה55]],"-"),2),"/"),1)</f>
        <v>#REF!</v>
      </c>
      <c r="S568" s="36" t="e">
        <f>AVERAGE(טבלה1[[#This Row],[עמודה59]:[עמודה60]])</f>
        <v>#VALUE!</v>
      </c>
      <c r="T568" s="38" t="e">
        <f>VALUE(SUBSTITUTE(טבלה1[[#This Row],[עמודה56]],"$",""))</f>
        <v>#VALUE!</v>
      </c>
      <c r="U568" s="38" t="e">
        <f>VALUE(SUBSTITUTE(טבלה1[[#This Row],[עמודה57]],"$",""))</f>
        <v>#REF!</v>
      </c>
      <c r="V568" s="38" t="e">
        <f>IF(טבלה1[[#This Row],[עמודה58]]&gt;30,"Yes","No")</f>
        <v>#VALUE!</v>
      </c>
    </row>
    <row r="569" spans="1:22" x14ac:dyDescent="0.15">
      <c r="A569" s="32" t="s">
        <v>1421</v>
      </c>
      <c r="B569" s="39" t="s">
        <v>1422</v>
      </c>
      <c r="C569" s="39" t="s">
        <v>1423</v>
      </c>
      <c r="D569" s="40">
        <v>5000</v>
      </c>
      <c r="E569" s="39" t="s">
        <v>4</v>
      </c>
      <c r="F569" s="39" t="s">
        <v>29</v>
      </c>
      <c r="G569" s="36" t="str">
        <f t="shared" si="8"/>
        <v>Med</v>
      </c>
      <c r="H569" s="41">
        <v>0.6</v>
      </c>
      <c r="I569" s="11" t="str" cm="1">
        <f t="array" ref="I569">INDEX(_xlfn.TEXTSPLIT(טבלה1[[#This Row],[עמודה2]],","),1)</f>
        <v>Zürich</v>
      </c>
      <c r="J569" s="12" t="str" cm="1">
        <f t="array" ref="J569">INDEX(_xlfn.TEXTSPLIT(טבלה1[[#This Row],[עמודה2]],","),2)</f>
        <v xml:space="preserve"> Switzerland</v>
      </c>
      <c r="K569" s="43" t="str">
        <f>_xlfn.CONCAT(טבלה1[[#This Row],[AI_Companies]]," ",טבלה1[[#This Row],[עמודה1]])</f>
        <v>ANYbotics http://www.anybotics.com/</v>
      </c>
      <c r="L569" s="28">
        <v>10</v>
      </c>
      <c r="M569" s="28" t="str">
        <f>IF(טבלה1[[#This Row],[עמודה53]]&gt;2000,"Yes","No")</f>
        <v>No</v>
      </c>
      <c r="N569" s="28">
        <v>49</v>
      </c>
      <c r="O569" s="28">
        <f>AVERAGE(טבלה1[[#This Row],[עמודה52]:[עמודה53]])</f>
        <v>149.5</v>
      </c>
      <c r="P569" s="28" t="str">
        <f>IF(טבלה1[[#This Row],[עמודה4]]="&lt; $25 / hr","0$ - $25 / hr",טבלה1[[#This Row],[עמודה4]])</f>
        <v>Undisclosed</v>
      </c>
      <c r="Q569" s="12" t="str" cm="1">
        <f t="array" ref="Q569">INDEX(_xlfn.TEXTSPLIT(טבלה1[[#This Row],[עמודה55]],"-"),1)</f>
        <v>Undisclosed</v>
      </c>
      <c r="R569" s="21" t="e" cm="1">
        <f t="array" ref="R569">INDEX(_xlfn.TEXTSPLIT(INDEX(_xlfn.TEXTSPLIT(טבלה1[[#This Row],[עמודה55]],"-"),2),"/"),1)</f>
        <v>#REF!</v>
      </c>
      <c r="S569" s="28" t="e">
        <f>AVERAGE(טבלה1[[#This Row],[עמודה59]:[עמודה60]])</f>
        <v>#VALUE!</v>
      </c>
      <c r="T569" s="31" t="e">
        <f>VALUE(SUBSTITUTE(טבלה1[[#This Row],[עמודה56]],"$",""))</f>
        <v>#VALUE!</v>
      </c>
      <c r="U569" s="31" t="e">
        <f>VALUE(SUBSTITUTE(טבלה1[[#This Row],[עמודה57]],"$",""))</f>
        <v>#REF!</v>
      </c>
      <c r="V569" s="31" t="e">
        <f>IF(טבלה1[[#This Row],[עמודה58]]&gt;30,"Yes","No")</f>
        <v>#VALUE!</v>
      </c>
    </row>
    <row r="570" spans="1:22" x14ac:dyDescent="0.15">
      <c r="A570" s="32" t="s">
        <v>1424</v>
      </c>
      <c r="B570" s="33" t="s">
        <v>1425</v>
      </c>
      <c r="C570" s="33" t="s">
        <v>1426</v>
      </c>
      <c r="D570" s="44">
        <v>1000</v>
      </c>
      <c r="E570" s="33" t="s">
        <v>9</v>
      </c>
      <c r="F570" s="33" t="s">
        <v>117</v>
      </c>
      <c r="G570" s="36" t="str">
        <f t="shared" si="8"/>
        <v>Med</v>
      </c>
      <c r="H570" s="34">
        <v>0.7</v>
      </c>
      <c r="I570" s="11" t="str" cm="1">
        <f t="array" ref="I570">INDEX(_xlfn.TEXTSPLIT(טבלה1[[#This Row],[עמודה2]],","),1)</f>
        <v>Brno</v>
      </c>
      <c r="J570" s="12" t="str" cm="1">
        <f t="array" ref="J570">INDEX(_xlfn.TEXTSPLIT(טבלה1[[#This Row],[עמודה2]],","),2)</f>
        <v xml:space="preserve"> Czech Republic</v>
      </c>
      <c r="K570" s="37" t="str">
        <f>_xlfn.CONCAT(טבלה1[[#This Row],[AI_Companies]]," ",טבלה1[[#This Row],[עמודה1]])</f>
        <v>GaussAlgorithmic https://www.gaussalgo.com</v>
      </c>
      <c r="L570" s="36">
        <v>2</v>
      </c>
      <c r="M570" s="36" t="str">
        <f>IF(טבלה1[[#This Row],[עמודה53]]&gt;2000,"Yes","No")</f>
        <v>No</v>
      </c>
      <c r="N570" s="36">
        <v>9</v>
      </c>
      <c r="O570" s="36">
        <f>AVERAGE(טבלה1[[#This Row],[עמודה52]:[עמודה53]])</f>
        <v>29.5</v>
      </c>
      <c r="P570" s="36" t="str">
        <f>IF(טבלה1[[#This Row],[עמודה4]]="&lt; $25 / hr","0$ - $25 / hr",טבלה1[[#This Row],[עמודה4]])</f>
        <v>Undisclosed</v>
      </c>
      <c r="Q570" s="12" t="str" cm="1">
        <f t="array" ref="Q570">INDEX(_xlfn.TEXTSPLIT(טבלה1[[#This Row],[עמודה55]],"-"),1)</f>
        <v>Undisclosed</v>
      </c>
      <c r="R570" s="21" t="e" cm="1">
        <f t="array" ref="R570">INDEX(_xlfn.TEXTSPLIT(INDEX(_xlfn.TEXTSPLIT(טבלה1[[#This Row],[עמודה55]],"-"),2),"/"),1)</f>
        <v>#REF!</v>
      </c>
      <c r="S570" s="36" t="e">
        <f>AVERAGE(טבלה1[[#This Row],[עמודה59]:[עמודה60]])</f>
        <v>#VALUE!</v>
      </c>
      <c r="T570" s="38" t="e">
        <f>VALUE(SUBSTITUTE(טבלה1[[#This Row],[עמודה56]],"$",""))</f>
        <v>#VALUE!</v>
      </c>
      <c r="U570" s="38" t="e">
        <f>VALUE(SUBSTITUTE(טבלה1[[#This Row],[עמודה57]],"$",""))</f>
        <v>#REF!</v>
      </c>
      <c r="V570" s="38" t="e">
        <f>IF(טבלה1[[#This Row],[עמודה58]]&gt;30,"Yes","No")</f>
        <v>#VALUE!</v>
      </c>
    </row>
    <row r="571" spans="1:22" x14ac:dyDescent="0.15">
      <c r="A571" s="32" t="s">
        <v>1427</v>
      </c>
      <c r="B571" s="39" t="s">
        <v>1428</v>
      </c>
      <c r="C571" s="39" t="s">
        <v>1429</v>
      </c>
      <c r="D571" s="40">
        <v>1000</v>
      </c>
      <c r="E571" s="39" t="s">
        <v>9</v>
      </c>
      <c r="F571" s="39" t="s">
        <v>10</v>
      </c>
      <c r="G571" s="36" t="str">
        <f t="shared" si="8"/>
        <v>Med</v>
      </c>
      <c r="H571" s="41">
        <v>0.5</v>
      </c>
      <c r="I571" s="11" t="str" cm="1">
        <f t="array" ref="I571">INDEX(_xlfn.TEXTSPLIT(טבלה1[[#This Row],[עמודה2]],","),1)</f>
        <v>Camposampiero</v>
      </c>
      <c r="J571" s="12" t="str" cm="1">
        <f t="array" ref="J571">INDEX(_xlfn.TEXTSPLIT(טבלה1[[#This Row],[עמודה2]],","),2)</f>
        <v xml:space="preserve"> Italy</v>
      </c>
      <c r="K571" s="43" t="str">
        <f>_xlfn.CONCAT(טבלה1[[#This Row],[AI_Companies]]," ",טבלה1[[#This Row],[עמודה1]])</f>
        <v>Logirobotix https://logirobotix.com/</v>
      </c>
      <c r="L571" s="28">
        <v>50</v>
      </c>
      <c r="M571" s="28" t="str">
        <f>IF(טבלה1[[#This Row],[עמודה53]]&gt;2000,"Yes","No")</f>
        <v>No</v>
      </c>
      <c r="N571" s="28">
        <v>249</v>
      </c>
      <c r="O571" s="28">
        <f>AVERAGE(טבלה1[[#This Row],[עמודה52]:[עמודה53]])</f>
        <v>5.5</v>
      </c>
      <c r="P571" s="28" t="str">
        <f>IF(טבלה1[[#This Row],[עמודה4]]="&lt; $25 / hr","0$ - $25 / hr",טבלה1[[#This Row],[עמודה4]])</f>
        <v>$50 - $99 / hr</v>
      </c>
      <c r="Q571" s="12" t="str" cm="1">
        <f t="array" ref="Q571">INDEX(_xlfn.TEXTSPLIT(טבלה1[[#This Row],[עמודה55]],"-"),1)</f>
        <v xml:space="preserve">$50 </v>
      </c>
      <c r="R571" s="21" t="str" cm="1">
        <f t="array" ref="R571">INDEX(_xlfn.TEXTSPLIT(INDEX(_xlfn.TEXTSPLIT(טבלה1[[#This Row],[עמודה55]],"-"),2),"/"),1)</f>
        <v xml:space="preserve"> $99 </v>
      </c>
      <c r="S571" s="28">
        <f>AVERAGE(טבלה1[[#This Row],[עמודה59]:[עמודה60]])</f>
        <v>74.5</v>
      </c>
      <c r="T571" s="31">
        <f>VALUE(SUBSTITUTE(טבלה1[[#This Row],[עמודה56]],"$",""))</f>
        <v>50</v>
      </c>
      <c r="U571" s="31">
        <f>VALUE(SUBSTITUTE(טבלה1[[#This Row],[עמודה57]],"$",""))</f>
        <v>99</v>
      </c>
      <c r="V571" s="31" t="str">
        <f>IF(טבלה1[[#This Row],[עמודה58]]&gt;30,"Yes","No")</f>
        <v>Yes</v>
      </c>
    </row>
    <row r="572" spans="1:22" x14ac:dyDescent="0.15">
      <c r="A572" s="32" t="s">
        <v>1430</v>
      </c>
      <c r="B572" s="33" t="s">
        <v>1431</v>
      </c>
      <c r="C572" s="33" t="s">
        <v>1432</v>
      </c>
      <c r="D572" s="44">
        <v>5000</v>
      </c>
      <c r="E572" s="33" t="s">
        <v>21</v>
      </c>
      <c r="F572" s="33" t="s">
        <v>10</v>
      </c>
      <c r="G572" s="36" t="str">
        <f t="shared" si="8"/>
        <v>Med</v>
      </c>
      <c r="H572" s="34">
        <v>0.8</v>
      </c>
      <c r="I572" s="11" t="str" cm="1">
        <f t="array" ref="I572">INDEX(_xlfn.TEXTSPLIT(טבלה1[[#This Row],[עמודה2]],","),1)</f>
        <v>Santa Clara</v>
      </c>
      <c r="J572" s="12" t="str" cm="1">
        <f t="array" ref="J572">INDEX(_xlfn.TEXTSPLIT(טבלה1[[#This Row],[עמודה2]],","),2)</f>
        <v xml:space="preserve"> CA</v>
      </c>
      <c r="K572" s="37" t="str">
        <f>_xlfn.CONCAT(טבלה1[[#This Row],[AI_Companies]]," ",טבלה1[[#This Row],[עמודה1]])</f>
        <v>CloudMindsTechnologyInc. http://www.en.cloudminds.com/</v>
      </c>
      <c r="L572" s="36">
        <v>50</v>
      </c>
      <c r="M572" s="36" t="str">
        <f>IF(טבלה1[[#This Row],[עמודה53]]&gt;2000,"Yes","No")</f>
        <v>No</v>
      </c>
      <c r="N572" s="36">
        <v>249</v>
      </c>
      <c r="O572" s="36">
        <f>AVERAGE(טבלה1[[#This Row],[עמודה52]:[עמודה53]])</f>
        <v>149.5</v>
      </c>
      <c r="P572" s="36" t="str">
        <f>IF(טבלה1[[#This Row],[עמודה4]]="&lt; $25 / hr","0$ - $25 / hr",טבלה1[[#This Row],[עמודה4]])</f>
        <v>$50 - $99 / hr</v>
      </c>
      <c r="Q572" s="12" t="str" cm="1">
        <f t="array" ref="Q572">INDEX(_xlfn.TEXTSPLIT(טבלה1[[#This Row],[עמודה55]],"-"),1)</f>
        <v xml:space="preserve">$50 </v>
      </c>
      <c r="R572" s="21" t="str" cm="1">
        <f t="array" ref="R572">INDEX(_xlfn.TEXTSPLIT(INDEX(_xlfn.TEXTSPLIT(טבלה1[[#This Row],[עמודה55]],"-"),2),"/"),1)</f>
        <v xml:space="preserve"> $99 </v>
      </c>
      <c r="S572" s="36">
        <f>AVERAGE(טבלה1[[#This Row],[עמודה59]:[עמודה60]])</f>
        <v>74.5</v>
      </c>
      <c r="T572" s="38">
        <f>VALUE(SUBSTITUTE(טבלה1[[#This Row],[עמודה56]],"$",""))</f>
        <v>50</v>
      </c>
      <c r="U572" s="38">
        <f>VALUE(SUBSTITUTE(טבלה1[[#This Row],[עמודה57]],"$",""))</f>
        <v>99</v>
      </c>
      <c r="V572" s="38" t="str">
        <f>IF(טבלה1[[#This Row],[עמודה58]]&gt;30,"Yes","No")</f>
        <v>Yes</v>
      </c>
    </row>
    <row r="573" spans="1:22" x14ac:dyDescent="0.15">
      <c r="A573" s="32" t="s">
        <v>1433</v>
      </c>
      <c r="B573" s="39" t="s">
        <v>1434</v>
      </c>
      <c r="C573" s="39" t="s">
        <v>694</v>
      </c>
      <c r="D573" s="40">
        <v>5000</v>
      </c>
      <c r="E573" s="39" t="s">
        <v>9</v>
      </c>
      <c r="F573" s="39" t="s">
        <v>29</v>
      </c>
      <c r="G573" s="36" t="str">
        <f t="shared" si="8"/>
        <v>Med</v>
      </c>
      <c r="H573" s="41">
        <v>0.6</v>
      </c>
      <c r="I573" s="11" t="str" cm="1">
        <f t="array" ref="I573">INDEX(_xlfn.TEXTSPLIT(טבלה1[[#This Row],[עמודה2]],","),1)</f>
        <v>Shanghai</v>
      </c>
      <c r="J573" s="12" t="str" cm="1">
        <f t="array" ref="J573">INDEX(_xlfn.TEXTSPLIT(טבלה1[[#This Row],[עמודה2]],","),2)</f>
        <v xml:space="preserve"> China</v>
      </c>
      <c r="K573" s="43" t="str">
        <f>_xlfn.CONCAT(טבלה1[[#This Row],[AI_Companies]]," ",טבלה1[[#This Row],[עמודה1]])</f>
        <v>YITU http://www.yitutech.com/en/</v>
      </c>
      <c r="L573" s="28">
        <v>10</v>
      </c>
      <c r="M573" s="28" t="str">
        <f>IF(טבלה1[[#This Row],[עמודה53]]&gt;2000,"Yes","No")</f>
        <v>No</v>
      </c>
      <c r="N573" s="28">
        <v>49</v>
      </c>
      <c r="O573" s="28">
        <f>AVERAGE(טבלה1[[#This Row],[עמודה52]:[עמודה53]])</f>
        <v>149.5</v>
      </c>
      <c r="P573" s="28" t="str">
        <f>IF(טבלה1[[#This Row],[עמודה4]]="&lt; $25 / hr","0$ - $25 / hr",טבלה1[[#This Row],[עמודה4]])</f>
        <v>$100 - $149 / hr</v>
      </c>
      <c r="Q573" s="12" t="str" cm="1">
        <f t="array" ref="Q573">INDEX(_xlfn.TEXTSPLIT(טבלה1[[#This Row],[עמודה55]],"-"),1)</f>
        <v xml:space="preserve">$100 </v>
      </c>
      <c r="R573" s="21" t="str" cm="1">
        <f t="array" ref="R573">INDEX(_xlfn.TEXTSPLIT(INDEX(_xlfn.TEXTSPLIT(טבלה1[[#This Row],[עמודה55]],"-"),2),"/"),1)</f>
        <v xml:space="preserve"> $149 </v>
      </c>
      <c r="S573" s="28">
        <f>AVERAGE(טבלה1[[#This Row],[עמודה59]:[עמודה60]])</f>
        <v>124.5</v>
      </c>
      <c r="T573" s="31">
        <f>VALUE(SUBSTITUTE(טבלה1[[#This Row],[עמודה56]],"$",""))</f>
        <v>100</v>
      </c>
      <c r="U573" s="31">
        <f>VALUE(SUBSTITUTE(טבלה1[[#This Row],[עמודה57]],"$",""))</f>
        <v>149</v>
      </c>
      <c r="V573" s="31" t="str">
        <f>IF(טבלה1[[#This Row],[עמודה58]]&gt;30,"Yes","No")</f>
        <v>Yes</v>
      </c>
    </row>
    <row r="574" spans="1:22" x14ac:dyDescent="0.15">
      <c r="A574" s="32" t="s">
        <v>1435</v>
      </c>
      <c r="B574" s="33" t="s">
        <v>1436</v>
      </c>
      <c r="C574" s="33" t="s">
        <v>694</v>
      </c>
      <c r="D574" s="44">
        <v>5000</v>
      </c>
      <c r="E574" s="33" t="s">
        <v>9</v>
      </c>
      <c r="F574" s="33" t="s">
        <v>10</v>
      </c>
      <c r="G574" s="36" t="str">
        <f t="shared" si="8"/>
        <v>Med</v>
      </c>
      <c r="H574" s="34">
        <v>0.6</v>
      </c>
      <c r="I574" s="11" t="str" cm="1">
        <f t="array" ref="I574">INDEX(_xlfn.TEXTSPLIT(טבלה1[[#This Row],[עמודה2]],","),1)</f>
        <v>Beijing</v>
      </c>
      <c r="J574" s="12" t="str" cm="1">
        <f t="array" ref="J574">INDEX(_xlfn.TEXTSPLIT(טבלה1[[#This Row],[עמודה2]],","),2)</f>
        <v xml:space="preserve"> China</v>
      </c>
      <c r="K574" s="37" t="str">
        <f>_xlfn.CONCAT(טבלה1[[#This Row],[AI_Companies]]," ",טבלה1[[#This Row],[עמודה1]])</f>
        <v>HorizonRobotics http://en.horizon.ai/</v>
      </c>
      <c r="L574" s="36">
        <v>50</v>
      </c>
      <c r="M574" s="36" t="str">
        <f>IF(טבלה1[[#This Row],[עמודה53]]&gt;2000,"Yes","No")</f>
        <v>No</v>
      </c>
      <c r="N574" s="36">
        <v>249</v>
      </c>
      <c r="O574" s="36">
        <f>AVERAGE(טבלה1[[#This Row],[עמודה52]:[עמודה53]])</f>
        <v>29.5</v>
      </c>
      <c r="P574" s="36" t="str">
        <f>IF(טבלה1[[#This Row],[עמודה4]]="&lt; $25 / hr","0$ - $25 / hr",טבלה1[[#This Row],[עמודה4]])</f>
        <v>$50 - $99 / hr</v>
      </c>
      <c r="Q574" s="12" t="str" cm="1">
        <f t="array" ref="Q574">INDEX(_xlfn.TEXTSPLIT(טבלה1[[#This Row],[עמודה55]],"-"),1)</f>
        <v xml:space="preserve">$50 </v>
      </c>
      <c r="R574" s="21" t="str" cm="1">
        <f t="array" ref="R574">INDEX(_xlfn.TEXTSPLIT(INDEX(_xlfn.TEXTSPLIT(טבלה1[[#This Row],[עמודה55]],"-"),2),"/"),1)</f>
        <v xml:space="preserve"> $99 </v>
      </c>
      <c r="S574" s="36">
        <f>AVERAGE(טבלה1[[#This Row],[עמודה59]:[עמודה60]])</f>
        <v>74.5</v>
      </c>
      <c r="T574" s="38">
        <f>VALUE(SUBSTITUTE(טבלה1[[#This Row],[עמודה56]],"$",""))</f>
        <v>50</v>
      </c>
      <c r="U574" s="38">
        <f>VALUE(SUBSTITUTE(טבלה1[[#This Row],[עמודה57]],"$",""))</f>
        <v>99</v>
      </c>
      <c r="V574" s="38" t="str">
        <f>IF(טבלה1[[#This Row],[עמודה58]]&gt;30,"Yes","No")</f>
        <v>Yes</v>
      </c>
    </row>
    <row r="575" spans="1:22" x14ac:dyDescent="0.15">
      <c r="A575" s="32" t="s">
        <v>1437</v>
      </c>
      <c r="B575" s="39" t="s">
        <v>1438</v>
      </c>
      <c r="C575" s="39" t="s">
        <v>102</v>
      </c>
      <c r="D575" s="39" t="s">
        <v>4</v>
      </c>
      <c r="E575" s="39" t="s">
        <v>4</v>
      </c>
      <c r="F575" s="39" t="s">
        <v>10</v>
      </c>
      <c r="G575" s="36" t="str">
        <f t="shared" si="8"/>
        <v>High</v>
      </c>
      <c r="H575" s="41">
        <v>1</v>
      </c>
      <c r="I575" s="11" t="str" cm="1">
        <f t="array" ref="I575">INDEX(_xlfn.TEXTSPLIT(טבלה1[[#This Row],[עמודה2]],","),1)</f>
        <v>Beijing</v>
      </c>
      <c r="J575" s="12" t="str" cm="1">
        <f t="array" ref="J575">INDEX(_xlfn.TEXTSPLIT(טבלה1[[#This Row],[עמודה2]],","),2)</f>
        <v xml:space="preserve"> China</v>
      </c>
      <c r="K575" s="43" t="str">
        <f>_xlfn.CONCAT(טבלה1[[#This Row],[AI_Companies]]," ",טבלה1[[#This Row],[עמודה1]])</f>
        <v>WATRIX http://www.watrix.ai/en/about-watrix/</v>
      </c>
      <c r="L575" s="28">
        <v>50</v>
      </c>
      <c r="M575" s="28" t="str">
        <f>IF(טבלה1[[#This Row],[עמודה53]]&gt;2000,"Yes","No")</f>
        <v>No</v>
      </c>
      <c r="N575" s="28">
        <v>249</v>
      </c>
      <c r="O575" s="28">
        <f>AVERAGE(טבלה1[[#This Row],[עמודה52]:[עמודה53]])</f>
        <v>149.5</v>
      </c>
      <c r="P575" s="28" t="str">
        <f>IF(טבלה1[[#This Row],[עמודה4]]="&lt; $25 / hr","0$ - $25 / hr",טבלה1[[#This Row],[עמודה4]])</f>
        <v>$50 - $99 / hr</v>
      </c>
      <c r="Q575" s="12" t="str" cm="1">
        <f t="array" ref="Q575">INDEX(_xlfn.TEXTSPLIT(טבלה1[[#This Row],[עמודה55]],"-"),1)</f>
        <v xml:space="preserve">$50 </v>
      </c>
      <c r="R575" s="21" t="str" cm="1">
        <f t="array" ref="R575">INDEX(_xlfn.TEXTSPLIT(INDEX(_xlfn.TEXTSPLIT(טבלה1[[#This Row],[עמודה55]],"-"),2),"/"),1)</f>
        <v xml:space="preserve"> $99 </v>
      </c>
      <c r="S575" s="28">
        <f>AVERAGE(טבלה1[[#This Row],[עמודה59]:[עמודה60]])</f>
        <v>74.5</v>
      </c>
      <c r="T575" s="31">
        <f>VALUE(SUBSTITUTE(טבלה1[[#This Row],[עמודה56]],"$",""))</f>
        <v>50</v>
      </c>
      <c r="U575" s="31">
        <f>VALUE(SUBSTITUTE(טבלה1[[#This Row],[עמודה57]],"$",""))</f>
        <v>99</v>
      </c>
      <c r="V575" s="31" t="str">
        <f>IF(טבלה1[[#This Row],[עמודה58]]&gt;30,"Yes","No")</f>
        <v>Yes</v>
      </c>
    </row>
    <row r="576" spans="1:22" x14ac:dyDescent="0.15">
      <c r="A576" s="32" t="s">
        <v>1439</v>
      </c>
      <c r="B576" s="33" t="s">
        <v>1440</v>
      </c>
      <c r="C576" s="33" t="s">
        <v>1441</v>
      </c>
      <c r="D576" s="33" t="s">
        <v>4</v>
      </c>
      <c r="E576" s="33" t="s">
        <v>4</v>
      </c>
      <c r="F576" s="33" t="s">
        <v>10</v>
      </c>
      <c r="G576" s="36" t="str">
        <f t="shared" si="8"/>
        <v>High</v>
      </c>
      <c r="H576" s="34">
        <v>1</v>
      </c>
      <c r="I576" s="11" t="str" cm="1">
        <f t="array" ref="I576">INDEX(_xlfn.TEXTSPLIT(טבלה1[[#This Row],[עמודה2]],","),1)</f>
        <v>London</v>
      </c>
      <c r="J576" s="12" t="str" cm="1">
        <f t="array" ref="J576">INDEX(_xlfn.TEXTSPLIT(טבלה1[[#This Row],[עמודה2]],","),2)</f>
        <v xml:space="preserve"> United Kingdom</v>
      </c>
      <c r="K576" s="37" t="str">
        <f>_xlfn.CONCAT(טבלה1[[#This Row],[AI_Companies]]," ",טבלה1[[#This Row],[עמודה1]])</f>
        <v>Onfido https://onfido.com/</v>
      </c>
      <c r="L576" s="36">
        <v>50</v>
      </c>
      <c r="M576" s="36" t="str">
        <f>IF(טבלה1[[#This Row],[עמודה53]]&gt;2000,"Yes","No")</f>
        <v>No</v>
      </c>
      <c r="N576" s="36">
        <v>249</v>
      </c>
      <c r="O576" s="36">
        <f>AVERAGE(טבלה1[[#This Row],[עמודה52]:[עמודה53]])</f>
        <v>149.5</v>
      </c>
      <c r="P576" s="36" t="str">
        <f>IF(טבלה1[[#This Row],[עמודה4]]="&lt; $25 / hr","0$ - $25 / hr",טבלה1[[#This Row],[עמודה4]])</f>
        <v>Undisclosed</v>
      </c>
      <c r="Q576" s="12" t="str" cm="1">
        <f t="array" ref="Q576">INDEX(_xlfn.TEXTSPLIT(טבלה1[[#This Row],[עמודה55]],"-"),1)</f>
        <v>Undisclosed</v>
      </c>
      <c r="R576" s="21" t="e" cm="1">
        <f t="array" ref="R576">INDEX(_xlfn.TEXTSPLIT(INDEX(_xlfn.TEXTSPLIT(טבלה1[[#This Row],[עמודה55]],"-"),2),"/"),1)</f>
        <v>#REF!</v>
      </c>
      <c r="S576" s="36" t="e">
        <f>AVERAGE(טבלה1[[#This Row],[עמודה59]:[עמודה60]])</f>
        <v>#VALUE!</v>
      </c>
      <c r="T576" s="38" t="e">
        <f>VALUE(SUBSTITUTE(טבלה1[[#This Row],[עמודה56]],"$",""))</f>
        <v>#VALUE!</v>
      </c>
      <c r="U576" s="38" t="e">
        <f>VALUE(SUBSTITUTE(טבלה1[[#This Row],[עמודה57]],"$",""))</f>
        <v>#REF!</v>
      </c>
      <c r="V576" s="38" t="e">
        <f>IF(טבלה1[[#This Row],[עמודה58]]&gt;30,"Yes","No")</f>
        <v>#VALUE!</v>
      </c>
    </row>
    <row r="577" spans="1:22" x14ac:dyDescent="0.15">
      <c r="A577" s="32" t="s">
        <v>1442</v>
      </c>
      <c r="B577" s="39" t="s">
        <v>1443</v>
      </c>
      <c r="C577" s="39" t="s">
        <v>102</v>
      </c>
      <c r="D577" s="39" t="s">
        <v>4</v>
      </c>
      <c r="E577" s="39" t="s">
        <v>4</v>
      </c>
      <c r="F577" s="39" t="s">
        <v>117</v>
      </c>
      <c r="G577" s="36" t="str">
        <f t="shared" si="8"/>
        <v>High</v>
      </c>
      <c r="H577" s="41">
        <v>1</v>
      </c>
      <c r="I577" s="11" t="str" cm="1">
        <f t="array" ref="I577">INDEX(_xlfn.TEXTSPLIT(טבלה1[[#This Row],[עמודה2]],","),1)</f>
        <v>Toronto</v>
      </c>
      <c r="J577" s="12" t="str" cm="1">
        <f t="array" ref="J577">INDEX(_xlfn.TEXTSPLIT(טבלה1[[#This Row],[עמודה2]],","),2)</f>
        <v xml:space="preserve"> ON</v>
      </c>
      <c r="K577" s="43" t="str">
        <f>_xlfn.CONCAT(טבלה1[[#This Row],[AI_Companies]]," ",טבלה1[[#This Row],[עמודה1]])</f>
        <v>BorealisAI https://www.borealisai.com/</v>
      </c>
      <c r="L577" s="28">
        <v>2</v>
      </c>
      <c r="M577" s="28" t="str">
        <f>IF(טבלה1[[#This Row],[עמודה53]]&gt;2000,"Yes","No")</f>
        <v>No</v>
      </c>
      <c r="N577" s="28">
        <v>9</v>
      </c>
      <c r="O577" s="28">
        <f>AVERAGE(טבלה1[[#This Row],[עמודה52]:[עמודה53]])</f>
        <v>149.5</v>
      </c>
      <c r="P577" s="28" t="str">
        <f>IF(טבלה1[[#This Row],[עמודה4]]="&lt; $25 / hr","0$ - $25 / hr",טבלה1[[#This Row],[עמודה4]])</f>
        <v>Undisclosed</v>
      </c>
      <c r="Q577" s="12" t="str" cm="1">
        <f t="array" ref="Q577">INDEX(_xlfn.TEXTSPLIT(טבלה1[[#This Row],[עמודה55]],"-"),1)</f>
        <v>Undisclosed</v>
      </c>
      <c r="R577" s="21" t="e" cm="1">
        <f t="array" ref="R577">INDEX(_xlfn.TEXTSPLIT(INDEX(_xlfn.TEXTSPLIT(טבלה1[[#This Row],[עמודה55]],"-"),2),"/"),1)</f>
        <v>#REF!</v>
      </c>
      <c r="S577" s="28" t="e">
        <f>AVERAGE(טבלה1[[#This Row],[עמודה59]:[עמודה60]])</f>
        <v>#VALUE!</v>
      </c>
      <c r="T577" s="31" t="e">
        <f>VALUE(SUBSTITUTE(טבלה1[[#This Row],[עמודה56]],"$",""))</f>
        <v>#VALUE!</v>
      </c>
      <c r="U577" s="31" t="e">
        <f>VALUE(SUBSTITUTE(טבלה1[[#This Row],[עמודה57]],"$",""))</f>
        <v>#REF!</v>
      </c>
      <c r="V577" s="31" t="e">
        <f>IF(טבלה1[[#This Row],[עמודה58]]&gt;30,"Yes","No")</f>
        <v>#VALUE!</v>
      </c>
    </row>
    <row r="578" spans="1:22" x14ac:dyDescent="0.15">
      <c r="A578" s="32" t="s">
        <v>1444</v>
      </c>
      <c r="B578" s="33" t="s">
        <v>1445</v>
      </c>
      <c r="C578" s="33" t="s">
        <v>1446</v>
      </c>
      <c r="D578" s="33" t="s">
        <v>4</v>
      </c>
      <c r="E578" s="33" t="s">
        <v>4</v>
      </c>
      <c r="F578" s="33" t="s">
        <v>10</v>
      </c>
      <c r="G578" s="36" t="str">
        <f t="shared" si="8"/>
        <v>High</v>
      </c>
      <c r="H578" s="34">
        <v>1</v>
      </c>
      <c r="I578" s="11" t="str" cm="1">
        <f t="array" ref="I578">INDEX(_xlfn.TEXTSPLIT(טבלה1[[#This Row],[עמודה2]],","),1)</f>
        <v>London</v>
      </c>
      <c r="J578" s="12" t="str" cm="1">
        <f t="array" ref="J578">INDEX(_xlfn.TEXTSPLIT(טבלה1[[#This Row],[עמודה2]],","),2)</f>
        <v xml:space="preserve"> United Kingdom</v>
      </c>
      <c r="K578" s="37" t="str">
        <f>_xlfn.CONCAT(טבלה1[[#This Row],[AI_Companies]]," ",טבלה1[[#This Row],[עמודה1]])</f>
        <v>MogeesLtd https://www.mogees.co.uk/</v>
      </c>
      <c r="L578" s="36">
        <v>50</v>
      </c>
      <c r="M578" s="36" t="str">
        <f>IF(טבלה1[[#This Row],[עמודה53]]&gt;2000,"Yes","No")</f>
        <v>No</v>
      </c>
      <c r="N578" s="36">
        <v>249</v>
      </c>
      <c r="O578" s="36">
        <f>AVERAGE(טבלה1[[#This Row],[עמודה52]:[עמודה53]])</f>
        <v>5.5</v>
      </c>
      <c r="P578" s="36" t="str">
        <f>IF(טבלה1[[#This Row],[עמודה4]]="&lt; $25 / hr","0$ - $25 / hr",טבלה1[[#This Row],[עמודה4]])</f>
        <v>Undisclosed</v>
      </c>
      <c r="Q578" s="12" t="str" cm="1">
        <f t="array" ref="Q578">INDEX(_xlfn.TEXTSPLIT(טבלה1[[#This Row],[עמודה55]],"-"),1)</f>
        <v>Undisclosed</v>
      </c>
      <c r="R578" s="21" t="e" cm="1">
        <f t="array" ref="R578">INDEX(_xlfn.TEXTSPLIT(INDEX(_xlfn.TEXTSPLIT(טבלה1[[#This Row],[עמודה55]],"-"),2),"/"),1)</f>
        <v>#REF!</v>
      </c>
      <c r="S578" s="36" t="e">
        <f>AVERAGE(טבלה1[[#This Row],[עמודה59]:[עמודה60]])</f>
        <v>#VALUE!</v>
      </c>
      <c r="T578" s="38" t="e">
        <f>VALUE(SUBSTITUTE(טבלה1[[#This Row],[עמודה56]],"$",""))</f>
        <v>#VALUE!</v>
      </c>
      <c r="U578" s="38" t="e">
        <f>VALUE(SUBSTITUTE(טבלה1[[#This Row],[עמודה57]],"$",""))</f>
        <v>#REF!</v>
      </c>
      <c r="V578" s="38" t="e">
        <f>IF(טבלה1[[#This Row],[עמודה58]]&gt;30,"Yes","No")</f>
        <v>#VALUE!</v>
      </c>
    </row>
    <row r="579" spans="1:22" x14ac:dyDescent="0.15">
      <c r="A579" s="32" t="s">
        <v>1447</v>
      </c>
      <c r="B579" s="39" t="s">
        <v>1448</v>
      </c>
      <c r="C579" s="39" t="s">
        <v>1449</v>
      </c>
      <c r="D579" s="39" t="s">
        <v>4</v>
      </c>
      <c r="E579" s="39" t="s">
        <v>4</v>
      </c>
      <c r="F579" s="39" t="s">
        <v>10</v>
      </c>
      <c r="G579" s="36" t="str">
        <f t="shared" ref="G579:G642" si="9">IF(H579&gt;0.8,"High",IF(H579&gt;0.4,"Med","Low"))</f>
        <v>High</v>
      </c>
      <c r="H579" s="41">
        <v>1</v>
      </c>
      <c r="I579" s="11" t="str" cm="1">
        <f t="array" ref="I579">INDEX(_xlfn.TEXTSPLIT(טבלה1[[#This Row],[עמודה2]],","),1)</f>
        <v>London</v>
      </c>
      <c r="J579" s="12" t="str" cm="1">
        <f t="array" ref="J579">INDEX(_xlfn.TEXTSPLIT(טבלה1[[#This Row],[עמודה2]],","),2)</f>
        <v xml:space="preserve"> </v>
      </c>
      <c r="K579" s="43" t="str">
        <f>_xlfn.CONCAT(טבלה1[[#This Row],[AI_Companies]]," ",טבלה1[[#This Row],[עמודה1]])</f>
        <v>Tractable https://tractable.ai/</v>
      </c>
      <c r="L579" s="28">
        <v>50</v>
      </c>
      <c r="M579" s="28" t="str">
        <f>IF(טבלה1[[#This Row],[עמודה53]]&gt;2000,"Yes","No")</f>
        <v>No</v>
      </c>
      <c r="N579" s="28">
        <v>249</v>
      </c>
      <c r="O579" s="28">
        <f>AVERAGE(טבלה1[[#This Row],[עמודה52]:[עמודה53]])</f>
        <v>149.5</v>
      </c>
      <c r="P579" s="28" t="str">
        <f>IF(טבלה1[[#This Row],[עמודה4]]="&lt; $25 / hr","0$ - $25 / hr",טבלה1[[#This Row],[עמודה4]])</f>
        <v>Undisclosed</v>
      </c>
      <c r="Q579" s="12" t="str" cm="1">
        <f t="array" ref="Q579">INDEX(_xlfn.TEXTSPLIT(טבלה1[[#This Row],[עמודה55]],"-"),1)</f>
        <v>Undisclosed</v>
      </c>
      <c r="R579" s="21" t="e" cm="1">
        <f t="array" ref="R579">INDEX(_xlfn.TEXTSPLIT(INDEX(_xlfn.TEXTSPLIT(טבלה1[[#This Row],[עמודה55]],"-"),2),"/"),1)</f>
        <v>#REF!</v>
      </c>
      <c r="S579" s="28" t="e">
        <f>AVERAGE(טבלה1[[#This Row],[עמודה59]:[עמודה60]])</f>
        <v>#VALUE!</v>
      </c>
      <c r="T579" s="31" t="e">
        <f>VALUE(SUBSTITUTE(טבלה1[[#This Row],[עמודה56]],"$",""))</f>
        <v>#VALUE!</v>
      </c>
      <c r="U579" s="31" t="e">
        <f>VALUE(SUBSTITUTE(טבלה1[[#This Row],[עמודה57]],"$",""))</f>
        <v>#REF!</v>
      </c>
      <c r="V579" s="31" t="e">
        <f>IF(טבלה1[[#This Row],[עמודה58]]&gt;30,"Yes","No")</f>
        <v>#VALUE!</v>
      </c>
    </row>
    <row r="580" spans="1:22" x14ac:dyDescent="0.15">
      <c r="A580" s="32" t="s">
        <v>1450</v>
      </c>
      <c r="B580" s="33" t="s">
        <v>1451</v>
      </c>
      <c r="C580" s="33" t="s">
        <v>102</v>
      </c>
      <c r="D580" s="33" t="s">
        <v>4</v>
      </c>
      <c r="E580" s="33" t="s">
        <v>4</v>
      </c>
      <c r="F580" s="33" t="s">
        <v>29</v>
      </c>
      <c r="G580" s="36" t="str">
        <f t="shared" si="9"/>
        <v>High</v>
      </c>
      <c r="H580" s="34">
        <v>1</v>
      </c>
      <c r="I580" s="11" t="str" cm="1">
        <f t="array" ref="I580">INDEX(_xlfn.TEXTSPLIT(טבלה1[[#This Row],[עמודה2]],","),1)</f>
        <v>Cambridge</v>
      </c>
      <c r="J580" s="12" t="str" cm="1">
        <f t="array" ref="J580">INDEX(_xlfn.TEXTSPLIT(טבלה1[[#This Row],[עמודה2]],","),2)</f>
        <v xml:space="preserve"> United Kingdom</v>
      </c>
      <c r="K580" s="37" t="str">
        <f>_xlfn.CONCAT(טבלה1[[#This Row],[AI_Companies]]," ",טבלה1[[#This Row],[עמודה1]])</f>
        <v>Linguamatics http://deepzen.io/</v>
      </c>
      <c r="L580" s="36">
        <v>10</v>
      </c>
      <c r="M580" s="36" t="str">
        <f>IF(טבלה1[[#This Row],[עמודה53]]&gt;2000,"Yes","No")</f>
        <v>No</v>
      </c>
      <c r="N580" s="36">
        <v>49</v>
      </c>
      <c r="O580" s="36">
        <f>AVERAGE(טבלה1[[#This Row],[עמודה52]:[עמודה53]])</f>
        <v>149.5</v>
      </c>
      <c r="P580" s="36" t="str">
        <f>IF(טבלה1[[#This Row],[עמודה4]]="&lt; $25 / hr","0$ - $25 / hr",טבלה1[[#This Row],[עמודה4]])</f>
        <v>Undisclosed</v>
      </c>
      <c r="Q580" s="12" t="str" cm="1">
        <f t="array" ref="Q580">INDEX(_xlfn.TEXTSPLIT(טבלה1[[#This Row],[עמודה55]],"-"),1)</f>
        <v>Undisclosed</v>
      </c>
      <c r="R580" s="21" t="e" cm="1">
        <f t="array" ref="R580">INDEX(_xlfn.TEXTSPLIT(INDEX(_xlfn.TEXTSPLIT(טבלה1[[#This Row],[עמודה55]],"-"),2),"/"),1)</f>
        <v>#REF!</v>
      </c>
      <c r="S580" s="36" t="e">
        <f>AVERAGE(טבלה1[[#This Row],[עמודה59]:[עמודה60]])</f>
        <v>#VALUE!</v>
      </c>
      <c r="T580" s="38" t="e">
        <f>VALUE(SUBSTITUTE(טבלה1[[#This Row],[עמודה56]],"$",""))</f>
        <v>#VALUE!</v>
      </c>
      <c r="U580" s="38" t="e">
        <f>VALUE(SUBSTITUTE(טבלה1[[#This Row],[עמודה57]],"$",""))</f>
        <v>#REF!</v>
      </c>
      <c r="V580" s="38" t="e">
        <f>IF(טבלה1[[#This Row],[עמודה58]]&gt;30,"Yes","No")</f>
        <v>#VALUE!</v>
      </c>
    </row>
    <row r="581" spans="1:22" x14ac:dyDescent="0.15">
      <c r="A581" s="32" t="s">
        <v>1452</v>
      </c>
      <c r="B581" s="39" t="s">
        <v>1453</v>
      </c>
      <c r="C581" s="39" t="s">
        <v>180</v>
      </c>
      <c r="D581" s="39" t="s">
        <v>4</v>
      </c>
      <c r="E581" s="39" t="s">
        <v>4</v>
      </c>
      <c r="F581" s="39" t="s">
        <v>10</v>
      </c>
      <c r="G581" s="36" t="str">
        <f t="shared" si="9"/>
        <v>Med</v>
      </c>
      <c r="H581" s="41">
        <v>0.5</v>
      </c>
      <c r="I581" s="11" t="str" cm="1">
        <f t="array" ref="I581">INDEX(_xlfn.TEXTSPLIT(טבלה1[[#This Row],[עמודה2]],","),1)</f>
        <v>London</v>
      </c>
      <c r="J581" s="12" t="str" cm="1">
        <f t="array" ref="J581">INDEX(_xlfn.TEXTSPLIT(טבלה1[[#This Row],[עמודה2]],","),2)</f>
        <v xml:space="preserve"> United Kingdom</v>
      </c>
      <c r="K581" s="43" t="str">
        <f>_xlfn.CONCAT(טבלה1[[#This Row],[AI_Companies]]," ",טבלה1[[#This Row],[עמודה1]])</f>
        <v>ShadowRobotCompany https://www.shadowrobot.com/</v>
      </c>
      <c r="L581" s="28">
        <v>50</v>
      </c>
      <c r="M581" s="28" t="str">
        <f>IF(טבלה1[[#This Row],[עמודה53]]&gt;2000,"Yes","No")</f>
        <v>No</v>
      </c>
      <c r="N581" s="28">
        <v>249</v>
      </c>
      <c r="O581" s="28">
        <f>AVERAGE(טבלה1[[#This Row],[עמודה52]:[עמודה53]])</f>
        <v>29.5</v>
      </c>
      <c r="P581" s="28" t="str">
        <f>IF(טבלה1[[#This Row],[עמודה4]]="&lt; $25 / hr","0$ - $25 / hr",טבלה1[[#This Row],[עמודה4]])</f>
        <v>Undisclosed</v>
      </c>
      <c r="Q581" s="12" t="str" cm="1">
        <f t="array" ref="Q581">INDEX(_xlfn.TEXTSPLIT(טבלה1[[#This Row],[עמודה55]],"-"),1)</f>
        <v>Undisclosed</v>
      </c>
      <c r="R581" s="21" t="e" cm="1">
        <f t="array" ref="R581">INDEX(_xlfn.TEXTSPLIT(INDEX(_xlfn.TEXTSPLIT(טבלה1[[#This Row],[עמודה55]],"-"),2),"/"),1)</f>
        <v>#REF!</v>
      </c>
      <c r="S581" s="28" t="e">
        <f>AVERAGE(טבלה1[[#This Row],[עמודה59]:[עמודה60]])</f>
        <v>#VALUE!</v>
      </c>
      <c r="T581" s="31" t="e">
        <f>VALUE(SUBSTITUTE(טבלה1[[#This Row],[עמודה56]],"$",""))</f>
        <v>#VALUE!</v>
      </c>
      <c r="U581" s="31" t="e">
        <f>VALUE(SUBSTITUTE(טבלה1[[#This Row],[עמודה57]],"$",""))</f>
        <v>#REF!</v>
      </c>
      <c r="V581" s="31" t="e">
        <f>IF(טבלה1[[#This Row],[עמודה58]]&gt;30,"Yes","No")</f>
        <v>#VALUE!</v>
      </c>
    </row>
    <row r="582" spans="1:22" x14ac:dyDescent="0.15">
      <c r="A582" s="32" t="s">
        <v>1454</v>
      </c>
      <c r="B582" s="33" t="s">
        <v>1455</v>
      </c>
      <c r="C582" s="33" t="s">
        <v>1456</v>
      </c>
      <c r="D582" s="33" t="s">
        <v>4</v>
      </c>
      <c r="E582" s="33" t="s">
        <v>4</v>
      </c>
      <c r="F582" s="33" t="s">
        <v>29</v>
      </c>
      <c r="G582" s="36" t="str">
        <f t="shared" si="9"/>
        <v>High</v>
      </c>
      <c r="H582" s="34">
        <v>1</v>
      </c>
      <c r="I582" s="11" t="str" cm="1">
        <f t="array" ref="I582">INDEX(_xlfn.TEXTSPLIT(טבלה1[[#This Row],[עמודה2]],","),1)</f>
        <v>Atlanta</v>
      </c>
      <c r="J582" s="12" t="str" cm="1">
        <f t="array" ref="J582">INDEX(_xlfn.TEXTSPLIT(טבלה1[[#This Row],[עמודה2]],","),2)</f>
        <v xml:space="preserve"> GA</v>
      </c>
      <c r="K582" s="37" t="str">
        <f>_xlfn.CONCAT(טבלה1[[#This Row],[AI_Companies]]," ",טבלה1[[#This Row],[עמודה1]])</f>
        <v>Nexidia http://www.nexidia.com/</v>
      </c>
      <c r="L582" s="36">
        <v>10</v>
      </c>
      <c r="M582" s="36" t="str">
        <f>IF(טבלה1[[#This Row],[עמודה53]]&gt;2000,"Yes","No")</f>
        <v>No</v>
      </c>
      <c r="N582" s="36">
        <v>49</v>
      </c>
      <c r="O582" s="36">
        <f>AVERAGE(טבלה1[[#This Row],[עמודה52]:[עמודה53]])</f>
        <v>149.5</v>
      </c>
      <c r="P582" s="36" t="str">
        <f>IF(טבלה1[[#This Row],[עמודה4]]="&lt; $25 / hr","0$ - $25 / hr",טבלה1[[#This Row],[עמודה4]])</f>
        <v>Undisclosed</v>
      </c>
      <c r="Q582" s="12" t="str" cm="1">
        <f t="array" ref="Q582">INDEX(_xlfn.TEXTSPLIT(טבלה1[[#This Row],[עמודה55]],"-"),1)</f>
        <v>Undisclosed</v>
      </c>
      <c r="R582" s="21" t="e" cm="1">
        <f t="array" ref="R582">INDEX(_xlfn.TEXTSPLIT(INDEX(_xlfn.TEXTSPLIT(טבלה1[[#This Row],[עמודה55]],"-"),2),"/"),1)</f>
        <v>#REF!</v>
      </c>
      <c r="S582" s="36" t="e">
        <f>AVERAGE(טבלה1[[#This Row],[עמודה59]:[עמודה60]])</f>
        <v>#VALUE!</v>
      </c>
      <c r="T582" s="38" t="e">
        <f>VALUE(SUBSTITUTE(טבלה1[[#This Row],[עמודה56]],"$",""))</f>
        <v>#VALUE!</v>
      </c>
      <c r="U582" s="38" t="e">
        <f>VALUE(SUBSTITUTE(טבלה1[[#This Row],[עמודה57]],"$",""))</f>
        <v>#REF!</v>
      </c>
      <c r="V582" s="38" t="e">
        <f>IF(טבלה1[[#This Row],[עמודה58]]&gt;30,"Yes","No")</f>
        <v>#VALUE!</v>
      </c>
    </row>
    <row r="583" spans="1:22" x14ac:dyDescent="0.15">
      <c r="A583" s="32" t="s">
        <v>1457</v>
      </c>
      <c r="B583" s="39" t="s">
        <v>1458</v>
      </c>
      <c r="C583" s="39" t="s">
        <v>1459</v>
      </c>
      <c r="D583" s="39" t="s">
        <v>4</v>
      </c>
      <c r="E583" s="39" t="s">
        <v>4</v>
      </c>
      <c r="F583" s="39" t="s">
        <v>10</v>
      </c>
      <c r="G583" s="36" t="str">
        <f t="shared" si="9"/>
        <v>High</v>
      </c>
      <c r="H583" s="41">
        <v>1</v>
      </c>
      <c r="I583" s="11" t="str" cm="1">
        <f t="array" ref="I583">INDEX(_xlfn.TEXTSPLIT(טבלה1[[#This Row],[עמודה2]],","),1)</f>
        <v>Australia</v>
      </c>
      <c r="J583" s="12" t="e" cm="1">
        <f t="array" ref="J583">INDEX(_xlfn.TEXTSPLIT(טבלה1[[#This Row],[עמודה2]],","),2)</f>
        <v>#REF!</v>
      </c>
      <c r="K583" s="43" t="str">
        <f>_xlfn.CONCAT(טבלה1[[#This Row],[AI_Companies]]," ",טבלה1[[#This Row],[עמודה1]])</f>
        <v>Botsify https://botsify.com</v>
      </c>
      <c r="L583" s="28">
        <v>50</v>
      </c>
      <c r="M583" s="28" t="str">
        <f>IF(טבלה1[[#This Row],[עמודה53]]&gt;2000,"Yes","No")</f>
        <v>No</v>
      </c>
      <c r="N583" s="28">
        <v>249</v>
      </c>
      <c r="O583" s="28">
        <f>AVERAGE(טבלה1[[#This Row],[עמודה52]:[עמודה53]])</f>
        <v>29.5</v>
      </c>
      <c r="P583" s="28" t="str">
        <f>IF(טבלה1[[#This Row],[עמודה4]]="&lt; $25 / hr","0$ - $25 / hr",טבלה1[[#This Row],[עמודה4]])</f>
        <v>Undisclosed</v>
      </c>
      <c r="Q583" s="12" t="str" cm="1">
        <f t="array" ref="Q583">INDEX(_xlfn.TEXTSPLIT(טבלה1[[#This Row],[עמודה55]],"-"),1)</f>
        <v>Undisclosed</v>
      </c>
      <c r="R583" s="21" t="e" cm="1">
        <f t="array" ref="R583">INDEX(_xlfn.TEXTSPLIT(INDEX(_xlfn.TEXTSPLIT(טבלה1[[#This Row],[עמודה55]],"-"),2),"/"),1)</f>
        <v>#REF!</v>
      </c>
      <c r="S583" s="28" t="e">
        <f>AVERAGE(טבלה1[[#This Row],[עמודה59]:[עמודה60]])</f>
        <v>#VALUE!</v>
      </c>
      <c r="T583" s="31" t="e">
        <f>VALUE(SUBSTITUTE(טבלה1[[#This Row],[עמודה56]],"$",""))</f>
        <v>#VALUE!</v>
      </c>
      <c r="U583" s="31" t="e">
        <f>VALUE(SUBSTITUTE(טבלה1[[#This Row],[עמודה57]],"$",""))</f>
        <v>#REF!</v>
      </c>
      <c r="V583" s="31" t="e">
        <f>IF(טבלה1[[#This Row],[עמודה58]]&gt;30,"Yes","No")</f>
        <v>#VALUE!</v>
      </c>
    </row>
    <row r="584" spans="1:22" x14ac:dyDescent="0.15">
      <c r="A584" s="32" t="s">
        <v>1460</v>
      </c>
      <c r="B584" s="33" t="s">
        <v>1461</v>
      </c>
      <c r="C584" s="33" t="s">
        <v>1462</v>
      </c>
      <c r="D584" s="33" t="s">
        <v>4</v>
      </c>
      <c r="E584" s="33" t="s">
        <v>4</v>
      </c>
      <c r="F584" s="33" t="s">
        <v>29</v>
      </c>
      <c r="G584" s="36" t="str">
        <f t="shared" si="9"/>
        <v>High</v>
      </c>
      <c r="H584" s="34">
        <v>1</v>
      </c>
      <c r="I584" s="11" t="str" cm="1">
        <f t="array" ref="I584">INDEX(_xlfn.TEXTSPLIT(טבלה1[[#This Row],[עמודה2]],","),1)</f>
        <v>Baltimore</v>
      </c>
      <c r="J584" s="12" t="str" cm="1">
        <f t="array" ref="J584">INDEX(_xlfn.TEXTSPLIT(טבלה1[[#This Row],[עמודה2]],","),2)</f>
        <v xml:space="preserve"> MD</v>
      </c>
      <c r="K584" s="37" t="str">
        <f>_xlfn.CONCAT(טבלה1[[#This Row],[AI_Companies]]," ",טבלה1[[#This Row],[עמודה1]])</f>
        <v>Protenus https://www.protenus.com/</v>
      </c>
      <c r="L584" s="36">
        <v>10</v>
      </c>
      <c r="M584" s="36" t="str">
        <f>IF(טבלה1[[#This Row],[עמודה53]]&gt;2000,"Yes","No")</f>
        <v>No</v>
      </c>
      <c r="N584" s="36">
        <v>49</v>
      </c>
      <c r="O584" s="36">
        <f>AVERAGE(טבלה1[[#This Row],[עמודה52]:[עמודה53]])</f>
        <v>149.5</v>
      </c>
      <c r="P584" s="36" t="str">
        <f>IF(טבלה1[[#This Row],[עמודה4]]="&lt; $25 / hr","0$ - $25 / hr",טבלה1[[#This Row],[עמודה4]])</f>
        <v>Undisclosed</v>
      </c>
      <c r="Q584" s="12" t="str" cm="1">
        <f t="array" ref="Q584">INDEX(_xlfn.TEXTSPLIT(טבלה1[[#This Row],[עמודה55]],"-"),1)</f>
        <v>Undisclosed</v>
      </c>
      <c r="R584" s="21" t="e" cm="1">
        <f t="array" ref="R584">INDEX(_xlfn.TEXTSPLIT(INDEX(_xlfn.TEXTSPLIT(טבלה1[[#This Row],[עמודה55]],"-"),2),"/"),1)</f>
        <v>#REF!</v>
      </c>
      <c r="S584" s="36" t="e">
        <f>AVERAGE(טבלה1[[#This Row],[עמודה59]:[עמודה60]])</f>
        <v>#VALUE!</v>
      </c>
      <c r="T584" s="38" t="e">
        <f>VALUE(SUBSTITUTE(טבלה1[[#This Row],[עמודה56]],"$",""))</f>
        <v>#VALUE!</v>
      </c>
      <c r="U584" s="38" t="e">
        <f>VALUE(SUBSTITUTE(טבלה1[[#This Row],[עמודה57]],"$",""))</f>
        <v>#REF!</v>
      </c>
      <c r="V584" s="38" t="e">
        <f>IF(טבלה1[[#This Row],[עמודה58]]&gt;30,"Yes","No")</f>
        <v>#VALUE!</v>
      </c>
    </row>
    <row r="585" spans="1:22" x14ac:dyDescent="0.15">
      <c r="A585" s="32" t="s">
        <v>1463</v>
      </c>
      <c r="B585" s="39" t="s">
        <v>1464</v>
      </c>
      <c r="C585" s="39" t="s">
        <v>204</v>
      </c>
      <c r="D585" s="39" t="s">
        <v>4</v>
      </c>
      <c r="E585" s="39" t="s">
        <v>4</v>
      </c>
      <c r="F585" s="39" t="s">
        <v>29</v>
      </c>
      <c r="G585" s="36" t="str">
        <f t="shared" si="9"/>
        <v>High</v>
      </c>
      <c r="H585" s="41">
        <v>1</v>
      </c>
      <c r="I585" s="11" t="str" cm="1">
        <f t="array" ref="I585">INDEX(_xlfn.TEXTSPLIT(טבלה1[[#This Row],[עמודה2]],","),1)</f>
        <v>Ann Arbor</v>
      </c>
      <c r="J585" s="12" t="str" cm="1">
        <f t="array" ref="J585">INDEX(_xlfn.TEXTSPLIT(טבלה1[[#This Row],[עמודה2]],","),2)</f>
        <v xml:space="preserve"> MI</v>
      </c>
      <c r="K585" s="43" t="str">
        <f>_xlfn.CONCAT(טבלה1[[#This Row],[AI_Companies]]," ",טבלה1[[#This Row],[עמודה1]])</f>
        <v>Clinc,Inc. https://clinc.com/</v>
      </c>
      <c r="L585" s="28">
        <v>10</v>
      </c>
      <c r="M585" s="28" t="str">
        <f>IF(טבלה1[[#This Row],[עמודה53]]&gt;2000,"Yes","No")</f>
        <v>No</v>
      </c>
      <c r="N585" s="28">
        <v>49</v>
      </c>
      <c r="O585" s="28">
        <f>AVERAGE(טבלה1[[#This Row],[עמודה52]:[עמודה53]])</f>
        <v>29.5</v>
      </c>
      <c r="P585" s="28" t="str">
        <f>IF(טבלה1[[#This Row],[עמודה4]]="&lt; $25 / hr","0$ - $25 / hr",טבלה1[[#This Row],[עמודה4]])</f>
        <v>Undisclosed</v>
      </c>
      <c r="Q585" s="12" t="str" cm="1">
        <f t="array" ref="Q585">INDEX(_xlfn.TEXTSPLIT(טבלה1[[#This Row],[עמודה55]],"-"),1)</f>
        <v>Undisclosed</v>
      </c>
      <c r="R585" s="21" t="e" cm="1">
        <f t="array" ref="R585">INDEX(_xlfn.TEXTSPLIT(INDEX(_xlfn.TEXTSPLIT(טבלה1[[#This Row],[עמודה55]],"-"),2),"/"),1)</f>
        <v>#REF!</v>
      </c>
      <c r="S585" s="28" t="e">
        <f>AVERAGE(טבלה1[[#This Row],[עמודה59]:[עמודה60]])</f>
        <v>#VALUE!</v>
      </c>
      <c r="T585" s="31" t="e">
        <f>VALUE(SUBSTITUTE(טבלה1[[#This Row],[עמודה56]],"$",""))</f>
        <v>#VALUE!</v>
      </c>
      <c r="U585" s="31" t="e">
        <f>VALUE(SUBSTITUTE(טבלה1[[#This Row],[עמודה57]],"$",""))</f>
        <v>#REF!</v>
      </c>
      <c r="V585" s="31" t="e">
        <f>IF(טבלה1[[#This Row],[עמודה58]]&gt;30,"Yes","No")</f>
        <v>#VALUE!</v>
      </c>
    </row>
    <row r="586" spans="1:22" x14ac:dyDescent="0.15">
      <c r="A586" s="32" t="s">
        <v>1465</v>
      </c>
      <c r="B586" s="33" t="s">
        <v>1466</v>
      </c>
      <c r="C586" s="33" t="s">
        <v>1467</v>
      </c>
      <c r="D586" s="33" t="s">
        <v>4</v>
      </c>
      <c r="E586" s="33" t="s">
        <v>4</v>
      </c>
      <c r="F586" s="33" t="s">
        <v>29</v>
      </c>
      <c r="G586" s="36" t="str">
        <f t="shared" si="9"/>
        <v>High</v>
      </c>
      <c r="H586" s="34">
        <v>1</v>
      </c>
      <c r="I586" s="11" t="str" cm="1">
        <f t="array" ref="I586">INDEX(_xlfn.TEXTSPLIT(טבלה1[[#This Row],[עמודה2]],","),1)</f>
        <v>Palo Alto</v>
      </c>
      <c r="J586" s="12" t="str" cm="1">
        <f t="array" ref="J586">INDEX(_xlfn.TEXTSPLIT(טבלה1[[#This Row],[עמודה2]],","),2)</f>
        <v xml:space="preserve"> CA</v>
      </c>
      <c r="K586" s="37" t="str">
        <f>_xlfn.CONCAT(טבלה1[[#This Row],[AI_Companies]]," ",טבלה1[[#This Row],[עמודה1]])</f>
        <v>LandingAI https://landing.ai</v>
      </c>
      <c r="L586" s="36">
        <v>10</v>
      </c>
      <c r="M586" s="36" t="str">
        <f>IF(טבלה1[[#This Row],[עמודה53]]&gt;2000,"Yes","No")</f>
        <v>No</v>
      </c>
      <c r="N586" s="36">
        <v>49</v>
      </c>
      <c r="O586" s="36">
        <f>AVERAGE(טבלה1[[#This Row],[עמודה52]:[עמודה53]])</f>
        <v>29.5</v>
      </c>
      <c r="P586" s="36" t="str">
        <f>IF(טבלה1[[#This Row],[עמודה4]]="&lt; $25 / hr","0$ - $25 / hr",טבלה1[[#This Row],[עמודה4]])</f>
        <v>Undisclosed</v>
      </c>
      <c r="Q586" s="12" t="str" cm="1">
        <f t="array" ref="Q586">INDEX(_xlfn.TEXTSPLIT(טבלה1[[#This Row],[עמודה55]],"-"),1)</f>
        <v>Undisclosed</v>
      </c>
      <c r="R586" s="21" t="e" cm="1">
        <f t="array" ref="R586">INDEX(_xlfn.TEXTSPLIT(INDEX(_xlfn.TEXTSPLIT(טבלה1[[#This Row],[עמודה55]],"-"),2),"/"),1)</f>
        <v>#REF!</v>
      </c>
      <c r="S586" s="36" t="e">
        <f>AVERAGE(טבלה1[[#This Row],[עמודה59]:[עמודה60]])</f>
        <v>#VALUE!</v>
      </c>
      <c r="T586" s="38" t="e">
        <f>VALUE(SUBSTITUTE(טבלה1[[#This Row],[עמודה56]],"$",""))</f>
        <v>#VALUE!</v>
      </c>
      <c r="U586" s="38" t="e">
        <f>VALUE(SUBSTITUTE(טבלה1[[#This Row],[עמודה57]],"$",""))</f>
        <v>#REF!</v>
      </c>
      <c r="V586" s="38" t="e">
        <f>IF(טבלה1[[#This Row],[עמודה58]]&gt;30,"Yes","No")</f>
        <v>#VALUE!</v>
      </c>
    </row>
    <row r="587" spans="1:22" x14ac:dyDescent="0.15">
      <c r="A587" s="32" t="s">
        <v>1468</v>
      </c>
      <c r="B587" s="39" t="s">
        <v>1469</v>
      </c>
      <c r="C587" s="39" t="s">
        <v>1470</v>
      </c>
      <c r="D587" s="39" t="s">
        <v>4</v>
      </c>
      <c r="E587" s="39" t="s">
        <v>4</v>
      </c>
      <c r="F587" s="39" t="s">
        <v>5</v>
      </c>
      <c r="G587" s="36" t="str">
        <f t="shared" si="9"/>
        <v>High</v>
      </c>
      <c r="H587" s="41">
        <v>1</v>
      </c>
      <c r="I587" s="11" t="str" cm="1">
        <f t="array" ref="I587">INDEX(_xlfn.TEXTSPLIT(טבלה1[[#This Row],[עמודה2]],","),1)</f>
        <v>Frisco</v>
      </c>
      <c r="J587" s="12" t="str" cm="1">
        <f t="array" ref="J587">INDEX(_xlfn.TEXTSPLIT(טבלה1[[#This Row],[עמודה2]],","),2)</f>
        <v xml:space="preserve"> TX</v>
      </c>
      <c r="K587" s="43" t="str">
        <f>_xlfn.CONCAT(טבלה1[[#This Row],[AI_Companies]]," ",טבלה1[[#This Row],[עמודה1]])</f>
        <v>Haptik https://haptik.ai</v>
      </c>
      <c r="L587" s="28">
        <v>250</v>
      </c>
      <c r="M587" s="28" t="str">
        <f>IF(טבלה1[[#This Row],[עמודה53]]&gt;2000,"Yes","No")</f>
        <v>No</v>
      </c>
      <c r="N587" s="28">
        <v>999</v>
      </c>
      <c r="O587" s="28">
        <f>AVERAGE(טבלה1[[#This Row],[עמודה52]:[עמודה53]])</f>
        <v>29.5</v>
      </c>
      <c r="P587" s="28" t="str">
        <f>IF(טבלה1[[#This Row],[עמודה4]]="&lt; $25 / hr","0$ - $25 / hr",טבלה1[[#This Row],[עמודה4]])</f>
        <v>Undisclosed</v>
      </c>
      <c r="Q587" s="12" t="str" cm="1">
        <f t="array" ref="Q587">INDEX(_xlfn.TEXTSPLIT(טבלה1[[#This Row],[עמודה55]],"-"),1)</f>
        <v>Undisclosed</v>
      </c>
      <c r="R587" s="21" t="e" cm="1">
        <f t="array" ref="R587">INDEX(_xlfn.TEXTSPLIT(INDEX(_xlfn.TEXTSPLIT(טבלה1[[#This Row],[עמודה55]],"-"),2),"/"),1)</f>
        <v>#REF!</v>
      </c>
      <c r="S587" s="28" t="e">
        <f>AVERAGE(טבלה1[[#This Row],[עמודה59]:[עמודה60]])</f>
        <v>#VALUE!</v>
      </c>
      <c r="T587" s="31" t="e">
        <f>VALUE(SUBSTITUTE(טבלה1[[#This Row],[עמודה56]],"$",""))</f>
        <v>#VALUE!</v>
      </c>
      <c r="U587" s="31" t="e">
        <f>VALUE(SUBSTITUTE(טבלה1[[#This Row],[עמודה57]],"$",""))</f>
        <v>#REF!</v>
      </c>
      <c r="V587" s="31" t="e">
        <f>IF(טבלה1[[#This Row],[עמודה58]]&gt;30,"Yes","No")</f>
        <v>#VALUE!</v>
      </c>
    </row>
    <row r="588" spans="1:22" x14ac:dyDescent="0.15">
      <c r="A588" s="32" t="s">
        <v>1471</v>
      </c>
      <c r="B588" s="33" t="s">
        <v>1472</v>
      </c>
      <c r="C588" s="33" t="s">
        <v>1397</v>
      </c>
      <c r="D588" s="33" t="s">
        <v>4</v>
      </c>
      <c r="E588" s="33" t="s">
        <v>4</v>
      </c>
      <c r="F588" s="33" t="s">
        <v>10</v>
      </c>
      <c r="G588" s="36" t="str">
        <f t="shared" si="9"/>
        <v>High</v>
      </c>
      <c r="H588" s="34">
        <v>1</v>
      </c>
      <c r="I588" s="11" t="str" cm="1">
        <f t="array" ref="I588">INDEX(_xlfn.TEXTSPLIT(טבלה1[[#This Row],[עמודה2]],","),1)</f>
        <v>Orlando</v>
      </c>
      <c r="J588" s="12" t="str" cm="1">
        <f t="array" ref="J588">INDEX(_xlfn.TEXTSPLIT(טבלה1[[#This Row],[עמודה2]],","),2)</f>
        <v xml:space="preserve"> FL</v>
      </c>
      <c r="K588" s="37" t="str">
        <f>_xlfn.CONCAT(טבלה1[[#This Row],[AI_Companies]]," ",טבלה1[[#This Row],[עמודה1]])</f>
        <v>Kore.ai https://kore.ai</v>
      </c>
      <c r="L588" s="36">
        <v>50</v>
      </c>
      <c r="M588" s="36" t="str">
        <f>IF(טבלה1[[#This Row],[עמודה53]]&gt;2000,"Yes","No")</f>
        <v>No</v>
      </c>
      <c r="N588" s="36">
        <v>249</v>
      </c>
      <c r="O588" s="36">
        <f>AVERAGE(טבלה1[[#This Row],[עמודה52]:[עמודה53]])</f>
        <v>624.5</v>
      </c>
      <c r="P588" s="36" t="str">
        <f>IF(טבלה1[[#This Row],[עמודה4]]="&lt; $25 / hr","0$ - $25 / hr",טבלה1[[#This Row],[עמודה4]])</f>
        <v>Undisclosed</v>
      </c>
      <c r="Q588" s="12" t="str" cm="1">
        <f t="array" ref="Q588">INDEX(_xlfn.TEXTSPLIT(טבלה1[[#This Row],[עמודה55]],"-"),1)</f>
        <v>Undisclosed</v>
      </c>
      <c r="R588" s="21" t="e" cm="1">
        <f t="array" ref="R588">INDEX(_xlfn.TEXTSPLIT(INDEX(_xlfn.TEXTSPLIT(טבלה1[[#This Row],[עמודה55]],"-"),2),"/"),1)</f>
        <v>#REF!</v>
      </c>
      <c r="S588" s="36" t="e">
        <f>AVERAGE(טבלה1[[#This Row],[עמודה59]:[עמודה60]])</f>
        <v>#VALUE!</v>
      </c>
      <c r="T588" s="38" t="e">
        <f>VALUE(SUBSTITUTE(טבלה1[[#This Row],[עמודה56]],"$",""))</f>
        <v>#VALUE!</v>
      </c>
      <c r="U588" s="38" t="e">
        <f>VALUE(SUBSTITUTE(טבלה1[[#This Row],[עמודה57]],"$",""))</f>
        <v>#REF!</v>
      </c>
      <c r="V588" s="38" t="e">
        <f>IF(טבלה1[[#This Row],[עמודה58]]&gt;30,"Yes","No")</f>
        <v>#VALUE!</v>
      </c>
    </row>
    <row r="589" spans="1:22" x14ac:dyDescent="0.15">
      <c r="A589" s="32" t="s">
        <v>1473</v>
      </c>
      <c r="B589" s="39" t="s">
        <v>1474</v>
      </c>
      <c r="C589" s="39" t="s">
        <v>1475</v>
      </c>
      <c r="D589" s="39" t="s">
        <v>4</v>
      </c>
      <c r="E589" s="39" t="s">
        <v>4</v>
      </c>
      <c r="F589" s="39" t="s">
        <v>29</v>
      </c>
      <c r="G589" s="36" t="str">
        <f t="shared" si="9"/>
        <v>Med</v>
      </c>
      <c r="H589" s="41">
        <v>0.75</v>
      </c>
      <c r="I589" s="11" t="str" cm="1">
        <f t="array" ref="I589">INDEX(_xlfn.TEXTSPLIT(טבלה1[[#This Row],[עמודה2]],","),1)</f>
        <v>Pittsburgh</v>
      </c>
      <c r="J589" s="12" t="str" cm="1">
        <f t="array" ref="J589">INDEX(_xlfn.TEXTSPLIT(טבלה1[[#This Row],[עמודה2]],","),2)</f>
        <v xml:space="preserve"> PA</v>
      </c>
      <c r="K589" s="43" t="str">
        <f>_xlfn.CONCAT(טבלה1[[#This Row],[AI_Companies]]," ",טבלה1[[#This Row],[עמודה1]])</f>
        <v>Petuum,Inc. https://petuum.com/</v>
      </c>
      <c r="L589" s="28">
        <v>10</v>
      </c>
      <c r="M589" s="28" t="str">
        <f>IF(טבלה1[[#This Row],[עמודה53]]&gt;2000,"Yes","No")</f>
        <v>No</v>
      </c>
      <c r="N589" s="28">
        <v>49</v>
      </c>
      <c r="O589" s="28">
        <f>AVERAGE(טבלה1[[#This Row],[עמודה52]:[עמודה53]])</f>
        <v>149.5</v>
      </c>
      <c r="P589" s="28" t="str">
        <f>IF(טבלה1[[#This Row],[עמודה4]]="&lt; $25 / hr","0$ - $25 / hr",טבלה1[[#This Row],[עמודה4]])</f>
        <v>Undisclosed</v>
      </c>
      <c r="Q589" s="12" t="str" cm="1">
        <f t="array" ref="Q589">INDEX(_xlfn.TEXTSPLIT(טבלה1[[#This Row],[עמודה55]],"-"),1)</f>
        <v>Undisclosed</v>
      </c>
      <c r="R589" s="21" t="e" cm="1">
        <f t="array" ref="R589">INDEX(_xlfn.TEXTSPLIT(INDEX(_xlfn.TEXTSPLIT(טבלה1[[#This Row],[עמודה55]],"-"),2),"/"),1)</f>
        <v>#REF!</v>
      </c>
      <c r="S589" s="28" t="e">
        <f>AVERAGE(טבלה1[[#This Row],[עמודה59]:[עמודה60]])</f>
        <v>#VALUE!</v>
      </c>
      <c r="T589" s="31" t="e">
        <f>VALUE(SUBSTITUTE(טבלה1[[#This Row],[עמודה56]],"$",""))</f>
        <v>#VALUE!</v>
      </c>
      <c r="U589" s="31" t="e">
        <f>VALUE(SUBSTITUTE(טבלה1[[#This Row],[עמודה57]],"$",""))</f>
        <v>#REF!</v>
      </c>
      <c r="V589" s="31" t="e">
        <f>IF(טבלה1[[#This Row],[עמודה58]]&gt;30,"Yes","No")</f>
        <v>#VALUE!</v>
      </c>
    </row>
    <row r="590" spans="1:22" x14ac:dyDescent="0.15">
      <c r="A590" s="32" t="s">
        <v>1476</v>
      </c>
      <c r="B590" s="33" t="s">
        <v>1477</v>
      </c>
      <c r="C590" s="33" t="s">
        <v>180</v>
      </c>
      <c r="D590" s="33" t="s">
        <v>4</v>
      </c>
      <c r="E590" s="33" t="s">
        <v>4</v>
      </c>
      <c r="F590" s="33" t="s">
        <v>10</v>
      </c>
      <c r="G590" s="36" t="str">
        <f t="shared" si="9"/>
        <v>High</v>
      </c>
      <c r="H590" s="34">
        <v>1</v>
      </c>
      <c r="I590" s="11" t="str" cm="1">
        <f t="array" ref="I590">INDEX(_xlfn.TEXTSPLIT(טבלה1[[#This Row],[עמודה2]],","),1)</f>
        <v>Newtown</v>
      </c>
      <c r="J590" s="12" t="str" cm="1">
        <f t="array" ref="J590">INDEX(_xlfn.TEXTSPLIT(טבלה1[[#This Row],[עמודה2]],","),2)</f>
        <v xml:space="preserve"> PA</v>
      </c>
      <c r="K590" s="37" t="str">
        <f>_xlfn.CONCAT(טבלה1[[#This Row],[AI_Companies]]," ",טבלה1[[#This Row],[עמודה1]])</f>
        <v>EnterraSolutions,LLC https://www.enterrasolutions.com/</v>
      </c>
      <c r="L590" s="36">
        <v>50</v>
      </c>
      <c r="M590" s="36" t="str">
        <f>IF(טבלה1[[#This Row],[עמודה53]]&gt;2000,"Yes","No")</f>
        <v>No</v>
      </c>
      <c r="N590" s="36">
        <v>249</v>
      </c>
      <c r="O590" s="36">
        <f>AVERAGE(טבלה1[[#This Row],[עמודה52]:[עמודה53]])</f>
        <v>29.5</v>
      </c>
      <c r="P590" s="36" t="str">
        <f>IF(טבלה1[[#This Row],[עמודה4]]="&lt; $25 / hr","0$ - $25 / hr",טבלה1[[#This Row],[עמודה4]])</f>
        <v>Undisclosed</v>
      </c>
      <c r="Q590" s="12" t="str" cm="1">
        <f t="array" ref="Q590">INDEX(_xlfn.TEXTSPLIT(טבלה1[[#This Row],[עמודה55]],"-"),1)</f>
        <v>Undisclosed</v>
      </c>
      <c r="R590" s="21" t="e" cm="1">
        <f t="array" ref="R590">INDEX(_xlfn.TEXTSPLIT(INDEX(_xlfn.TEXTSPLIT(טבלה1[[#This Row],[עמודה55]],"-"),2),"/"),1)</f>
        <v>#REF!</v>
      </c>
      <c r="S590" s="36" t="e">
        <f>AVERAGE(טבלה1[[#This Row],[עמודה59]:[עמודה60]])</f>
        <v>#VALUE!</v>
      </c>
      <c r="T590" s="38" t="e">
        <f>VALUE(SUBSTITUTE(טבלה1[[#This Row],[עמודה56]],"$",""))</f>
        <v>#VALUE!</v>
      </c>
      <c r="U590" s="38" t="e">
        <f>VALUE(SUBSTITUTE(טבלה1[[#This Row],[עמודה57]],"$",""))</f>
        <v>#REF!</v>
      </c>
      <c r="V590" s="38" t="e">
        <f>IF(טבלה1[[#This Row],[עמודה58]]&gt;30,"Yes","No")</f>
        <v>#VALUE!</v>
      </c>
    </row>
    <row r="591" spans="1:22" x14ac:dyDescent="0.15">
      <c r="A591" s="32" t="s">
        <v>1478</v>
      </c>
      <c r="B591" s="39" t="s">
        <v>1479</v>
      </c>
      <c r="C591" s="39" t="s">
        <v>271</v>
      </c>
      <c r="D591" s="39" t="s">
        <v>4</v>
      </c>
      <c r="E591" s="39" t="s">
        <v>4</v>
      </c>
      <c r="F591" s="39" t="s">
        <v>29</v>
      </c>
      <c r="G591" s="36" t="str">
        <f t="shared" si="9"/>
        <v>High</v>
      </c>
      <c r="H591" s="41">
        <v>1</v>
      </c>
      <c r="I591" s="11" t="str" cm="1">
        <f t="array" ref="I591">INDEX(_xlfn.TEXTSPLIT(טבלה1[[#This Row],[עמודה2]],","),1)</f>
        <v>Atlanta</v>
      </c>
      <c r="J591" s="12" t="str" cm="1">
        <f t="array" ref="J591">INDEX(_xlfn.TEXTSPLIT(טבלה1[[#This Row],[עמודה2]],","),2)</f>
        <v xml:space="preserve"> GA</v>
      </c>
      <c r="K591" s="43" t="str">
        <f>_xlfn.CONCAT(טבלה1[[#This Row],[AI_Companies]]," ",טבלה1[[#This Row],[עמודה1]])</f>
        <v>SoftWearAutomation,Inc http://softwearautomation.com/</v>
      </c>
      <c r="L591" s="28">
        <v>10</v>
      </c>
      <c r="M591" s="28" t="str">
        <f>IF(טבלה1[[#This Row],[עמודה53]]&gt;2000,"Yes","No")</f>
        <v>No</v>
      </c>
      <c r="N591" s="28">
        <v>49</v>
      </c>
      <c r="O591" s="28">
        <f>AVERAGE(טבלה1[[#This Row],[עמודה52]:[עמודה53]])</f>
        <v>149.5</v>
      </c>
      <c r="P591" s="28" t="str">
        <f>IF(טבלה1[[#This Row],[עמודה4]]="&lt; $25 / hr","0$ - $25 / hr",טבלה1[[#This Row],[עמודה4]])</f>
        <v>Undisclosed</v>
      </c>
      <c r="Q591" s="12" t="str" cm="1">
        <f t="array" ref="Q591">INDEX(_xlfn.TEXTSPLIT(טבלה1[[#This Row],[עמודה55]],"-"),1)</f>
        <v>Undisclosed</v>
      </c>
      <c r="R591" s="21" t="e" cm="1">
        <f t="array" ref="R591">INDEX(_xlfn.TEXTSPLIT(INDEX(_xlfn.TEXTSPLIT(טבלה1[[#This Row],[עמודה55]],"-"),2),"/"),1)</f>
        <v>#REF!</v>
      </c>
      <c r="S591" s="28" t="e">
        <f>AVERAGE(טבלה1[[#This Row],[עמודה59]:[עמודה60]])</f>
        <v>#VALUE!</v>
      </c>
      <c r="T591" s="31" t="e">
        <f>VALUE(SUBSTITUTE(טבלה1[[#This Row],[עמודה56]],"$",""))</f>
        <v>#VALUE!</v>
      </c>
      <c r="U591" s="31" t="e">
        <f>VALUE(SUBSTITUTE(טבלה1[[#This Row],[עמודה57]],"$",""))</f>
        <v>#REF!</v>
      </c>
      <c r="V591" s="31" t="e">
        <f>IF(טבלה1[[#This Row],[עמודה58]]&gt;30,"Yes","No")</f>
        <v>#VALUE!</v>
      </c>
    </row>
    <row r="592" spans="1:22" x14ac:dyDescent="0.15">
      <c r="A592" s="32" t="s">
        <v>1480</v>
      </c>
      <c r="B592" s="33" t="s">
        <v>1481</v>
      </c>
      <c r="C592" s="33" t="s">
        <v>1482</v>
      </c>
      <c r="D592" s="33" t="s">
        <v>4</v>
      </c>
      <c r="E592" s="33" t="s">
        <v>4</v>
      </c>
      <c r="F592" s="33" t="s">
        <v>5</v>
      </c>
      <c r="G592" s="36" t="str">
        <f t="shared" si="9"/>
        <v>High</v>
      </c>
      <c r="H592" s="34">
        <v>1</v>
      </c>
      <c r="I592" s="11" t="str" cm="1">
        <f t="array" ref="I592">INDEX(_xlfn.TEXTSPLIT(טבלה1[[#This Row],[עמודה2]],","),1)</f>
        <v>Cambridge</v>
      </c>
      <c r="J592" s="12" t="str" cm="1">
        <f t="array" ref="J592">INDEX(_xlfn.TEXTSPLIT(טבלה1[[#This Row],[עמודה2]],","),2)</f>
        <v xml:space="preserve"> MA</v>
      </c>
      <c r="K592" s="37" t="str">
        <f>_xlfn.CONCAT(טבלה1[[#This Row],[AI_Companies]]," ",טבלה1[[#This Row],[עמודה1]])</f>
        <v>Smartvid.io https://www.smartvid.io/</v>
      </c>
      <c r="L592" s="36">
        <v>250</v>
      </c>
      <c r="M592" s="36" t="str">
        <f>IF(טבלה1[[#This Row],[עמודה53]]&gt;2000,"Yes","No")</f>
        <v>No</v>
      </c>
      <c r="N592" s="36">
        <v>999</v>
      </c>
      <c r="O592" s="36">
        <f>AVERAGE(טבלה1[[#This Row],[עמודה52]:[עמודה53]])</f>
        <v>29.5</v>
      </c>
      <c r="P592" s="36" t="str">
        <f>IF(טבלה1[[#This Row],[עמודה4]]="&lt; $25 / hr","0$ - $25 / hr",טבלה1[[#This Row],[עמודה4]])</f>
        <v>Undisclosed</v>
      </c>
      <c r="Q592" s="12" t="str" cm="1">
        <f t="array" ref="Q592">INDEX(_xlfn.TEXTSPLIT(טבלה1[[#This Row],[עמודה55]],"-"),1)</f>
        <v>Undisclosed</v>
      </c>
      <c r="R592" s="21" t="e" cm="1">
        <f t="array" ref="R592">INDEX(_xlfn.TEXTSPLIT(INDEX(_xlfn.TEXTSPLIT(טבלה1[[#This Row],[עמודה55]],"-"),2),"/"),1)</f>
        <v>#REF!</v>
      </c>
      <c r="S592" s="36" t="e">
        <f>AVERAGE(טבלה1[[#This Row],[עמודה59]:[עמודה60]])</f>
        <v>#VALUE!</v>
      </c>
      <c r="T592" s="38" t="e">
        <f>VALUE(SUBSTITUTE(טבלה1[[#This Row],[עמודה56]],"$",""))</f>
        <v>#VALUE!</v>
      </c>
      <c r="U592" s="38" t="e">
        <f>VALUE(SUBSTITUTE(טבלה1[[#This Row],[עמודה57]],"$",""))</f>
        <v>#REF!</v>
      </c>
      <c r="V592" s="38" t="e">
        <f>IF(טבלה1[[#This Row],[עמודה58]]&gt;30,"Yes","No")</f>
        <v>#VALUE!</v>
      </c>
    </row>
    <row r="593" spans="1:22" x14ac:dyDescent="0.15">
      <c r="A593" s="32" t="s">
        <v>1483</v>
      </c>
      <c r="B593" s="39" t="s">
        <v>1484</v>
      </c>
      <c r="C593" s="39" t="s">
        <v>1485</v>
      </c>
      <c r="D593" s="39" t="s">
        <v>4</v>
      </c>
      <c r="E593" s="39" t="s">
        <v>4</v>
      </c>
      <c r="F593" s="39" t="s">
        <v>10</v>
      </c>
      <c r="G593" s="36" t="str">
        <f t="shared" si="9"/>
        <v>Med</v>
      </c>
      <c r="H593" s="41">
        <v>0.5</v>
      </c>
      <c r="I593" s="11" t="str" cm="1">
        <f t="array" ref="I593">INDEX(_xlfn.TEXTSPLIT(טבלה1[[#This Row],[עמודה2]],","),1)</f>
        <v>Greensboro</v>
      </c>
      <c r="J593" s="12" t="str" cm="1">
        <f t="array" ref="J593">INDEX(_xlfn.TEXTSPLIT(טבלה1[[#This Row],[עמודה2]],","),2)</f>
        <v xml:space="preserve"> NC</v>
      </c>
      <c r="K593" s="43" t="str">
        <f>_xlfn.CONCAT(טבלה1[[#This Row],[AI_Companies]]," ",טבלה1[[#This Row],[עמודה1]])</f>
        <v>CrossCompany https://www.crossco.com/</v>
      </c>
      <c r="L593" s="28">
        <v>50</v>
      </c>
      <c r="M593" s="28" t="str">
        <f>IF(טבלה1[[#This Row],[עמודה53]]&gt;2000,"Yes","No")</f>
        <v>No</v>
      </c>
      <c r="N593" s="28">
        <v>249</v>
      </c>
      <c r="O593" s="28">
        <f>AVERAGE(טבלה1[[#This Row],[עמודה52]:[עמודה53]])</f>
        <v>624.5</v>
      </c>
      <c r="P593" s="28" t="str">
        <f>IF(טבלה1[[#This Row],[עמודה4]]="&lt; $25 / hr","0$ - $25 / hr",טבלה1[[#This Row],[עמודה4]])</f>
        <v>Undisclosed</v>
      </c>
      <c r="Q593" s="12" t="str" cm="1">
        <f t="array" ref="Q593">INDEX(_xlfn.TEXTSPLIT(טבלה1[[#This Row],[עמודה55]],"-"),1)</f>
        <v>Undisclosed</v>
      </c>
      <c r="R593" s="21" t="e" cm="1">
        <f t="array" ref="R593">INDEX(_xlfn.TEXTSPLIT(INDEX(_xlfn.TEXTSPLIT(טבלה1[[#This Row],[עמודה55]],"-"),2),"/"),1)</f>
        <v>#REF!</v>
      </c>
      <c r="S593" s="28" t="e">
        <f>AVERAGE(טבלה1[[#This Row],[עמודה59]:[עמודה60]])</f>
        <v>#VALUE!</v>
      </c>
      <c r="T593" s="31" t="e">
        <f>VALUE(SUBSTITUTE(טבלה1[[#This Row],[עמודה56]],"$",""))</f>
        <v>#VALUE!</v>
      </c>
      <c r="U593" s="31" t="e">
        <f>VALUE(SUBSTITUTE(טבלה1[[#This Row],[עמודה57]],"$",""))</f>
        <v>#REF!</v>
      </c>
      <c r="V593" s="31" t="e">
        <f>IF(טבלה1[[#This Row],[עמודה58]]&gt;30,"Yes","No")</f>
        <v>#VALUE!</v>
      </c>
    </row>
    <row r="594" spans="1:22" x14ac:dyDescent="0.15">
      <c r="A594" s="32" t="s">
        <v>1486</v>
      </c>
      <c r="B594" s="33" t="s">
        <v>1487</v>
      </c>
      <c r="C594" s="33" t="s">
        <v>212</v>
      </c>
      <c r="D594" s="33" t="s">
        <v>4</v>
      </c>
      <c r="E594" s="33" t="s">
        <v>4</v>
      </c>
      <c r="F594" s="33" t="s">
        <v>10</v>
      </c>
      <c r="G594" s="36" t="str">
        <f t="shared" si="9"/>
        <v>Med</v>
      </c>
      <c r="H594" s="34">
        <v>0.5</v>
      </c>
      <c r="I594" s="11" t="str" cm="1">
        <f t="array" ref="I594">INDEX(_xlfn.TEXTSPLIT(טבלה1[[#This Row],[עמודה2]],","),1)</f>
        <v>Wilmington</v>
      </c>
      <c r="J594" s="12" t="str" cm="1">
        <f t="array" ref="J594">INDEX(_xlfn.TEXTSPLIT(טבלה1[[#This Row],[עמודה2]],","),2)</f>
        <v xml:space="preserve"> MA</v>
      </c>
      <c r="K594" s="37" t="str">
        <f>_xlfn.CONCAT(טבלה1[[#This Row],[AI_Companies]]," ",טבלה1[[#This Row],[עמודה1]])</f>
        <v>LocusRobotics https://locusrobotics.com/</v>
      </c>
      <c r="L594" s="36">
        <v>50</v>
      </c>
      <c r="M594" s="36" t="str">
        <f>IF(טבלה1[[#This Row],[עמודה53]]&gt;2000,"Yes","No")</f>
        <v>No</v>
      </c>
      <c r="N594" s="36">
        <v>249</v>
      </c>
      <c r="O594" s="36">
        <f>AVERAGE(טבלה1[[#This Row],[עמודה52]:[עמודה53]])</f>
        <v>149.5</v>
      </c>
      <c r="P594" s="36" t="str">
        <f>IF(טבלה1[[#This Row],[עמודה4]]="&lt; $25 / hr","0$ - $25 / hr",טבלה1[[#This Row],[עמודה4]])</f>
        <v>Undisclosed</v>
      </c>
      <c r="Q594" s="12" t="str" cm="1">
        <f t="array" ref="Q594">INDEX(_xlfn.TEXTSPLIT(טבלה1[[#This Row],[עמודה55]],"-"),1)</f>
        <v>Undisclosed</v>
      </c>
      <c r="R594" s="21" t="e" cm="1">
        <f t="array" ref="R594">INDEX(_xlfn.TEXTSPLIT(INDEX(_xlfn.TEXTSPLIT(טבלה1[[#This Row],[עמודה55]],"-"),2),"/"),1)</f>
        <v>#REF!</v>
      </c>
      <c r="S594" s="36" t="e">
        <f>AVERAGE(טבלה1[[#This Row],[עמודה59]:[עמודה60]])</f>
        <v>#VALUE!</v>
      </c>
      <c r="T594" s="38" t="e">
        <f>VALUE(SUBSTITUTE(טבלה1[[#This Row],[עמודה56]],"$",""))</f>
        <v>#VALUE!</v>
      </c>
      <c r="U594" s="38" t="e">
        <f>VALUE(SUBSTITUTE(טבלה1[[#This Row],[עמודה57]],"$",""))</f>
        <v>#REF!</v>
      </c>
      <c r="V594" s="38" t="e">
        <f>IF(טבלה1[[#This Row],[עמודה58]]&gt;30,"Yes","No")</f>
        <v>#VALUE!</v>
      </c>
    </row>
    <row r="595" spans="1:22" x14ac:dyDescent="0.15">
      <c r="A595" s="32" t="s">
        <v>1488</v>
      </c>
      <c r="B595" s="39" t="s">
        <v>1489</v>
      </c>
      <c r="C595" s="39" t="s">
        <v>102</v>
      </c>
      <c r="D595" s="39" t="s">
        <v>4</v>
      </c>
      <c r="E595" s="39" t="s">
        <v>4</v>
      </c>
      <c r="F595" s="39" t="s">
        <v>10</v>
      </c>
      <c r="G595" s="36" t="str">
        <f t="shared" si="9"/>
        <v>High</v>
      </c>
      <c r="H595" s="41">
        <v>1</v>
      </c>
      <c r="I595" s="11" t="str" cm="1">
        <f t="array" ref="I595">INDEX(_xlfn.TEXTSPLIT(טבלה1[[#This Row],[עמודה2]],","),1)</f>
        <v>San Francisco</v>
      </c>
      <c r="J595" s="12" t="str" cm="1">
        <f t="array" ref="J595">INDEX(_xlfn.TEXTSPLIT(טבלה1[[#This Row],[עמודה2]],","),2)</f>
        <v xml:space="preserve"> CA</v>
      </c>
      <c r="K595" s="43" t="str">
        <f>_xlfn.CONCAT(טבלה1[[#This Row],[AI_Companies]]," ",טבלה1[[#This Row],[עמודה1]])</f>
        <v>HouseCanary https://www.housecanary.com/</v>
      </c>
      <c r="L595" s="28">
        <v>50</v>
      </c>
      <c r="M595" s="28" t="str">
        <f>IF(טבלה1[[#This Row],[עמודה53]]&gt;2000,"Yes","No")</f>
        <v>No</v>
      </c>
      <c r="N595" s="28">
        <v>249</v>
      </c>
      <c r="O595" s="28">
        <f>AVERAGE(טבלה1[[#This Row],[עמודה52]:[עמודה53]])</f>
        <v>149.5</v>
      </c>
      <c r="P595" s="28" t="str">
        <f>IF(טבלה1[[#This Row],[עמודה4]]="&lt; $25 / hr","0$ - $25 / hr",טבלה1[[#This Row],[עמודה4]])</f>
        <v>Undisclosed</v>
      </c>
      <c r="Q595" s="12" t="str" cm="1">
        <f t="array" ref="Q595">INDEX(_xlfn.TEXTSPLIT(טבלה1[[#This Row],[עמודה55]],"-"),1)</f>
        <v>Undisclosed</v>
      </c>
      <c r="R595" s="21" t="e" cm="1">
        <f t="array" ref="R595">INDEX(_xlfn.TEXTSPLIT(INDEX(_xlfn.TEXTSPLIT(טבלה1[[#This Row],[עמודה55]],"-"),2),"/"),1)</f>
        <v>#REF!</v>
      </c>
      <c r="S595" s="28" t="e">
        <f>AVERAGE(טבלה1[[#This Row],[עמודה59]:[עמודה60]])</f>
        <v>#VALUE!</v>
      </c>
      <c r="T595" s="31" t="e">
        <f>VALUE(SUBSTITUTE(טבלה1[[#This Row],[עמודה56]],"$",""))</f>
        <v>#VALUE!</v>
      </c>
      <c r="U595" s="31" t="e">
        <f>VALUE(SUBSTITUTE(טבלה1[[#This Row],[עמודה57]],"$",""))</f>
        <v>#REF!</v>
      </c>
      <c r="V595" s="31" t="e">
        <f>IF(טבלה1[[#This Row],[עמודה58]]&gt;30,"Yes","No")</f>
        <v>#VALUE!</v>
      </c>
    </row>
    <row r="596" spans="1:22" x14ac:dyDescent="0.15">
      <c r="A596" s="32" t="s">
        <v>1490</v>
      </c>
      <c r="B596" s="33" t="s">
        <v>1491</v>
      </c>
      <c r="C596" s="33" t="s">
        <v>47</v>
      </c>
      <c r="D596" s="44">
        <v>1000</v>
      </c>
      <c r="E596" s="33" t="s">
        <v>4</v>
      </c>
      <c r="F596" s="33" t="s">
        <v>5</v>
      </c>
      <c r="G596" s="36" t="str">
        <f t="shared" si="9"/>
        <v>Med</v>
      </c>
      <c r="H596" s="34">
        <v>0.6</v>
      </c>
      <c r="I596" s="11" t="str" cm="1">
        <f t="array" ref="I596">INDEX(_xlfn.TEXTSPLIT(טבלה1[[#This Row],[עמודה2]],","),1)</f>
        <v>London</v>
      </c>
      <c r="J596" s="12" t="str" cm="1">
        <f t="array" ref="J596">INDEX(_xlfn.TEXTSPLIT(טבלה1[[#This Row],[עמודה2]],","),2)</f>
        <v xml:space="preserve"> United Kingdom</v>
      </c>
      <c r="K596" s="37" t="str">
        <f>_xlfn.CONCAT(טבלה1[[#This Row],[AI_Companies]]," ",טבלה1[[#This Row],[עמודה1]])</f>
        <v>ElderResearch https://www.elderresearch.com/</v>
      </c>
      <c r="L596" s="36">
        <v>250</v>
      </c>
      <c r="M596" s="36" t="str">
        <f>IF(טבלה1[[#This Row],[עמודה53]]&gt;2000,"Yes","No")</f>
        <v>No</v>
      </c>
      <c r="N596" s="36">
        <v>999</v>
      </c>
      <c r="O596" s="36">
        <f>AVERAGE(טבלה1[[#This Row],[עמודה52]:[עמודה53]])</f>
        <v>149.5</v>
      </c>
      <c r="P596" s="36" t="str">
        <f>IF(טבלה1[[#This Row],[עמודה4]]="&lt; $25 / hr","0$ - $25 / hr",טבלה1[[#This Row],[עמודה4]])</f>
        <v>Undisclosed</v>
      </c>
      <c r="Q596" s="12" t="str" cm="1">
        <f t="array" ref="Q596">INDEX(_xlfn.TEXTSPLIT(טבלה1[[#This Row],[עמודה55]],"-"),1)</f>
        <v>Undisclosed</v>
      </c>
      <c r="R596" s="21" t="e" cm="1">
        <f t="array" ref="R596">INDEX(_xlfn.TEXTSPLIT(INDEX(_xlfn.TEXTSPLIT(טבלה1[[#This Row],[עמודה55]],"-"),2),"/"),1)</f>
        <v>#REF!</v>
      </c>
      <c r="S596" s="36" t="e">
        <f>AVERAGE(טבלה1[[#This Row],[עמודה59]:[עמודה60]])</f>
        <v>#VALUE!</v>
      </c>
      <c r="T596" s="38" t="e">
        <f>VALUE(SUBSTITUTE(טבלה1[[#This Row],[עמודה56]],"$",""))</f>
        <v>#VALUE!</v>
      </c>
      <c r="U596" s="38" t="e">
        <f>VALUE(SUBSTITUTE(טבלה1[[#This Row],[עמודה57]],"$",""))</f>
        <v>#REF!</v>
      </c>
      <c r="V596" s="38" t="e">
        <f>IF(טבלה1[[#This Row],[עמודה58]]&gt;30,"Yes","No")</f>
        <v>#VALUE!</v>
      </c>
    </row>
    <row r="597" spans="1:22" x14ac:dyDescent="0.15">
      <c r="A597" s="32" t="s">
        <v>1492</v>
      </c>
      <c r="B597" s="39" t="s">
        <v>1493</v>
      </c>
      <c r="C597" s="39" t="s">
        <v>162</v>
      </c>
      <c r="D597" s="39" t="s">
        <v>4</v>
      </c>
      <c r="E597" s="39" t="s">
        <v>4</v>
      </c>
      <c r="F597" s="39" t="s">
        <v>5</v>
      </c>
      <c r="G597" s="36" t="str">
        <f t="shared" si="9"/>
        <v>Med</v>
      </c>
      <c r="H597" s="41">
        <v>0.5</v>
      </c>
      <c r="I597" s="11" t="str" cm="1">
        <f t="array" ref="I597">INDEX(_xlfn.TEXTSPLIT(טבלה1[[#This Row],[עמודה2]],","),1)</f>
        <v>Gurugram</v>
      </c>
      <c r="J597" s="12" t="str" cm="1">
        <f t="array" ref="J597">INDEX(_xlfn.TEXTSPLIT(טבלה1[[#This Row],[עמודה2]],","),2)</f>
        <v xml:space="preserve"> India</v>
      </c>
      <c r="K597" s="43" t="str">
        <f>_xlfn.CONCAT(טבלה1[[#This Row],[AI_Companies]]," ",טבלה1[[#This Row],[עמודה1]])</f>
        <v>Knowlarity https://www.knowlarity.com/</v>
      </c>
      <c r="L597" s="28">
        <v>250</v>
      </c>
      <c r="M597" s="28" t="str">
        <f>IF(טבלה1[[#This Row],[עמודה53]]&gt;2000,"Yes","No")</f>
        <v>No</v>
      </c>
      <c r="N597" s="28">
        <v>999</v>
      </c>
      <c r="O597" s="28">
        <f>AVERAGE(טבלה1[[#This Row],[עמודה52]:[עמודה53]])</f>
        <v>624.5</v>
      </c>
      <c r="P597" s="28" t="str">
        <f>IF(טבלה1[[#This Row],[עמודה4]]="&lt; $25 / hr","0$ - $25 / hr",טבלה1[[#This Row],[עמודה4]])</f>
        <v>Undisclosed</v>
      </c>
      <c r="Q597" s="12" t="str" cm="1">
        <f t="array" ref="Q597">INDEX(_xlfn.TEXTSPLIT(טבלה1[[#This Row],[עמודה55]],"-"),1)</f>
        <v>Undisclosed</v>
      </c>
      <c r="R597" s="21" t="e" cm="1">
        <f t="array" ref="R597">INDEX(_xlfn.TEXTSPLIT(INDEX(_xlfn.TEXTSPLIT(טבלה1[[#This Row],[עמודה55]],"-"),2),"/"),1)</f>
        <v>#REF!</v>
      </c>
      <c r="S597" s="28" t="e">
        <f>AVERAGE(טבלה1[[#This Row],[עמודה59]:[עמודה60]])</f>
        <v>#VALUE!</v>
      </c>
      <c r="T597" s="31" t="e">
        <f>VALUE(SUBSTITUTE(טבלה1[[#This Row],[עמודה56]],"$",""))</f>
        <v>#VALUE!</v>
      </c>
      <c r="U597" s="31" t="e">
        <f>VALUE(SUBSTITUTE(טבלה1[[#This Row],[עמודה57]],"$",""))</f>
        <v>#REF!</v>
      </c>
      <c r="V597" s="31" t="e">
        <f>IF(טבלה1[[#This Row],[עמודה58]]&gt;30,"Yes","No")</f>
        <v>#VALUE!</v>
      </c>
    </row>
    <row r="598" spans="1:22" x14ac:dyDescent="0.15">
      <c r="A598" s="32" t="s">
        <v>1494</v>
      </c>
      <c r="B598" s="33" t="s">
        <v>1495</v>
      </c>
      <c r="C598" s="33" t="s">
        <v>649</v>
      </c>
      <c r="D598" s="44">
        <v>10000</v>
      </c>
      <c r="E598" s="33" t="s">
        <v>63</v>
      </c>
      <c r="F598" s="33" t="s">
        <v>29</v>
      </c>
      <c r="G598" s="36" t="str">
        <f t="shared" si="9"/>
        <v>Med</v>
      </c>
      <c r="H598" s="34">
        <v>0.6</v>
      </c>
      <c r="I598" s="11" t="str" cm="1">
        <f t="array" ref="I598">INDEX(_xlfn.TEXTSPLIT(טבלה1[[#This Row],[עמודה2]],","),1)</f>
        <v>București</v>
      </c>
      <c r="J598" s="12" t="str" cm="1">
        <f t="array" ref="J598">INDEX(_xlfn.TEXTSPLIT(טבלה1[[#This Row],[עמודה2]],","),2)</f>
        <v xml:space="preserve"> Romania</v>
      </c>
      <c r="K598" s="37" t="str">
        <f>_xlfn.CONCAT(טבלה1[[#This Row],[AI_Companies]]," ",טבלה1[[#This Row],[עמודה1]])</f>
        <v>Exiger http://www.exiger.com/</v>
      </c>
      <c r="L598" s="36">
        <v>10</v>
      </c>
      <c r="M598" s="36" t="str">
        <f>IF(טבלה1[[#This Row],[עמודה53]]&gt;2000,"Yes","No")</f>
        <v>No</v>
      </c>
      <c r="N598" s="36">
        <v>49</v>
      </c>
      <c r="O598" s="36">
        <f>AVERAGE(טבלה1[[#This Row],[עמודה52]:[עמודה53]])</f>
        <v>624.5</v>
      </c>
      <c r="P598" s="36" t="str">
        <f>IF(טבלה1[[#This Row],[עמודה4]]="&lt; $25 / hr","0$ - $25 / hr",טבלה1[[#This Row],[עמודה4]])</f>
        <v>Undisclosed</v>
      </c>
      <c r="Q598" s="12" t="str" cm="1">
        <f t="array" ref="Q598">INDEX(_xlfn.TEXTSPLIT(טבלה1[[#This Row],[עמודה55]],"-"),1)</f>
        <v>Undisclosed</v>
      </c>
      <c r="R598" s="21" t="e" cm="1">
        <f t="array" ref="R598">INDEX(_xlfn.TEXTSPLIT(INDEX(_xlfn.TEXTSPLIT(טבלה1[[#This Row],[עמודה55]],"-"),2),"/"),1)</f>
        <v>#REF!</v>
      </c>
      <c r="S598" s="36" t="e">
        <f>AVERAGE(טבלה1[[#This Row],[עמודה59]:[עמודה60]])</f>
        <v>#VALUE!</v>
      </c>
      <c r="T598" s="38" t="e">
        <f>VALUE(SUBSTITUTE(טבלה1[[#This Row],[עמודה56]],"$",""))</f>
        <v>#VALUE!</v>
      </c>
      <c r="U598" s="38" t="e">
        <f>VALUE(SUBSTITUTE(טבלה1[[#This Row],[עמודה57]],"$",""))</f>
        <v>#REF!</v>
      </c>
      <c r="V598" s="38" t="e">
        <f>IF(טבלה1[[#This Row],[עמודה58]]&gt;30,"Yes","No")</f>
        <v>#VALUE!</v>
      </c>
    </row>
    <row r="599" spans="1:22" x14ac:dyDescent="0.15">
      <c r="A599" s="32" t="s">
        <v>1496</v>
      </c>
      <c r="B599" s="39" t="s">
        <v>1497</v>
      </c>
      <c r="C599" s="39" t="s">
        <v>177</v>
      </c>
      <c r="D599" s="40">
        <v>1000</v>
      </c>
      <c r="E599" s="39" t="s">
        <v>14</v>
      </c>
      <c r="F599" s="39" t="s">
        <v>10</v>
      </c>
      <c r="G599" s="36" t="str">
        <f t="shared" si="9"/>
        <v>Med</v>
      </c>
      <c r="H599" s="41">
        <v>0.5</v>
      </c>
      <c r="I599" s="11" t="str" cm="1">
        <f t="array" ref="I599">INDEX(_xlfn.TEXTSPLIT(טבלה1[[#This Row],[עמודה2]],","),1)</f>
        <v>Boulder</v>
      </c>
      <c r="J599" s="12" t="str" cm="1">
        <f t="array" ref="J599">INDEX(_xlfn.TEXTSPLIT(טבלה1[[#This Row],[עמודה2]],","),2)</f>
        <v xml:space="preserve"> CO</v>
      </c>
      <c r="K599" s="43" t="str">
        <f>_xlfn.CONCAT(טבלה1[[#This Row],[AI_Companies]]," ",טבלה1[[#This Row],[עמודה1]])</f>
        <v>PickNik http://picknik.ai/</v>
      </c>
      <c r="L599" s="28">
        <v>50</v>
      </c>
      <c r="M599" s="28" t="str">
        <f>IF(טבלה1[[#This Row],[עמודה53]]&gt;2000,"Yes","No")</f>
        <v>No</v>
      </c>
      <c r="N599" s="28">
        <v>249</v>
      </c>
      <c r="O599" s="28">
        <f>AVERAGE(טבלה1[[#This Row],[עמודה52]:[עמודה53]])</f>
        <v>29.5</v>
      </c>
      <c r="P599" s="28" t="str">
        <f>IF(טבלה1[[#This Row],[עמודה4]]="&lt; $25 / hr","0$ - $25 / hr",טבלה1[[#This Row],[עמודה4]])</f>
        <v>$150 - $199 / hr</v>
      </c>
      <c r="Q599" s="12" t="str" cm="1">
        <f t="array" ref="Q599">INDEX(_xlfn.TEXTSPLIT(טבלה1[[#This Row],[עמודה55]],"-"),1)</f>
        <v xml:space="preserve">$150 </v>
      </c>
      <c r="R599" s="21" t="str" cm="1">
        <f t="array" ref="R599">INDEX(_xlfn.TEXTSPLIT(INDEX(_xlfn.TEXTSPLIT(טבלה1[[#This Row],[עמודה55]],"-"),2),"/"),1)</f>
        <v xml:space="preserve"> $199 </v>
      </c>
      <c r="S599" s="28">
        <f>AVERAGE(טבלה1[[#This Row],[עמודה59]:[עמודה60]])</f>
        <v>174.5</v>
      </c>
      <c r="T599" s="31">
        <f>VALUE(SUBSTITUTE(טבלה1[[#This Row],[עמודה56]],"$",""))</f>
        <v>150</v>
      </c>
      <c r="U599" s="31">
        <f>VALUE(SUBSTITUTE(טבלה1[[#This Row],[עמודה57]],"$",""))</f>
        <v>199</v>
      </c>
      <c r="V599" s="31" t="str">
        <f>IF(טבלה1[[#This Row],[עמודה58]]&gt;30,"Yes","No")</f>
        <v>Yes</v>
      </c>
    </row>
    <row r="600" spans="1:22" x14ac:dyDescent="0.15">
      <c r="A600" s="32" t="s">
        <v>1498</v>
      </c>
      <c r="B600" s="33" t="s">
        <v>1499</v>
      </c>
      <c r="C600" s="33" t="s">
        <v>3</v>
      </c>
      <c r="D600" s="44">
        <v>10000</v>
      </c>
      <c r="E600" s="33" t="s">
        <v>21</v>
      </c>
      <c r="F600" s="33" t="s">
        <v>29</v>
      </c>
      <c r="G600" s="36" t="str">
        <f t="shared" si="9"/>
        <v>Med</v>
      </c>
      <c r="H600" s="34">
        <v>0.6</v>
      </c>
      <c r="I600" s="11" t="str" cm="1">
        <f t="array" ref="I600">INDEX(_xlfn.TEXTSPLIT(טבלה1[[#This Row],[עמודה2]],","),1)</f>
        <v>Sahibzada Ajit Singh Nagar</v>
      </c>
      <c r="J600" s="12" t="str" cm="1">
        <f t="array" ref="J600">INDEX(_xlfn.TEXTSPLIT(טבלה1[[#This Row],[עמודה2]],","),2)</f>
        <v xml:space="preserve"> India</v>
      </c>
      <c r="K600" s="37" t="str">
        <f>_xlfn.CONCAT(טבלה1[[#This Row],[AI_Companies]]," ",טבלה1[[#This Row],[עמודה1]])</f>
        <v>WebtunixAI https://www.webtunix.com</v>
      </c>
      <c r="L600" s="36">
        <v>10</v>
      </c>
      <c r="M600" s="36" t="str">
        <f>IF(טבלה1[[#This Row],[עמודה53]]&gt;2000,"Yes","No")</f>
        <v>No</v>
      </c>
      <c r="N600" s="36">
        <v>49</v>
      </c>
      <c r="O600" s="36">
        <f>AVERAGE(טבלה1[[#This Row],[עמודה52]:[עמודה53]])</f>
        <v>149.5</v>
      </c>
      <c r="P600" s="36" t="str">
        <f>IF(טבלה1[[#This Row],[עמודה4]]="&lt; $25 / hr","0$ - $25 / hr",טבלה1[[#This Row],[עמודה4]])</f>
        <v>0$ - $25 / hr</v>
      </c>
      <c r="Q600" s="12" t="str" cm="1">
        <f t="array" ref="Q600">INDEX(_xlfn.TEXTSPLIT(טבלה1[[#This Row],[עמודה55]],"-"),1)</f>
        <v xml:space="preserve">0$ </v>
      </c>
      <c r="R600" s="21" t="str" cm="1">
        <f t="array" ref="R600">INDEX(_xlfn.TEXTSPLIT(INDEX(_xlfn.TEXTSPLIT(טבלה1[[#This Row],[עמודה55]],"-"),2),"/"),1)</f>
        <v xml:space="preserve"> $25 </v>
      </c>
      <c r="S600" s="36">
        <f>AVERAGE(טבלה1[[#This Row],[עמודה59]:[עמודה60]])</f>
        <v>12.5</v>
      </c>
      <c r="T600" s="38">
        <f>VALUE(SUBSTITUTE(טבלה1[[#This Row],[עמודה56]],"$",""))</f>
        <v>0</v>
      </c>
      <c r="U600" s="38">
        <f>VALUE(SUBSTITUTE(טבלה1[[#This Row],[עמודה57]],"$",""))</f>
        <v>25</v>
      </c>
      <c r="V600" s="38" t="str">
        <f>IF(טבלה1[[#This Row],[עמודה58]]&gt;30,"Yes","No")</f>
        <v>No</v>
      </c>
    </row>
    <row r="601" spans="1:22" x14ac:dyDescent="0.15">
      <c r="A601" s="32" t="s">
        <v>1500</v>
      </c>
      <c r="B601" s="39" t="s">
        <v>1501</v>
      </c>
      <c r="C601" s="39" t="s">
        <v>1502</v>
      </c>
      <c r="D601" s="40">
        <v>5000</v>
      </c>
      <c r="E601" s="39" t="s">
        <v>33</v>
      </c>
      <c r="F601" s="39" t="s">
        <v>10</v>
      </c>
      <c r="G601" s="36" t="str">
        <f t="shared" si="9"/>
        <v>Med</v>
      </c>
      <c r="H601" s="41">
        <v>0.5</v>
      </c>
      <c r="I601" s="11" t="str" cm="1">
        <f t="array" ref="I601">INDEX(_xlfn.TEXTSPLIT(טבלה1[[#This Row],[עמודה2]],","),1)</f>
        <v>Los Altos</v>
      </c>
      <c r="J601" s="12" t="str" cm="1">
        <f t="array" ref="J601">INDEX(_xlfn.TEXTSPLIT(טבלה1[[#This Row],[עמודה2]],","),2)</f>
        <v xml:space="preserve"> CA</v>
      </c>
      <c r="K601" s="43" t="str">
        <f>_xlfn.CONCAT(טבלה1[[#This Row],[AI_Companies]]," ",טבלה1[[#This Row],[עמודה1]])</f>
        <v>Avaamo http://www.avaamo.ai/</v>
      </c>
      <c r="L601" s="28">
        <v>50</v>
      </c>
      <c r="M601" s="28" t="str">
        <f>IF(טבלה1[[#This Row],[עמודה53]]&gt;2000,"Yes","No")</f>
        <v>No</v>
      </c>
      <c r="N601" s="28">
        <v>249</v>
      </c>
      <c r="O601" s="28">
        <f>AVERAGE(טבלה1[[#This Row],[עמודה52]:[עמודה53]])</f>
        <v>29.5</v>
      </c>
      <c r="P601" s="28" t="str">
        <f>IF(טבלה1[[#This Row],[עמודה4]]="&lt; $25 / hr","0$ - $25 / hr",טבלה1[[#This Row],[עמודה4]])</f>
        <v>$100 - $149 / hr</v>
      </c>
      <c r="Q601" s="12" t="str" cm="1">
        <f t="array" ref="Q601">INDEX(_xlfn.TEXTSPLIT(טבלה1[[#This Row],[עמודה55]],"-"),1)</f>
        <v xml:space="preserve">$100 </v>
      </c>
      <c r="R601" s="21" t="str" cm="1">
        <f t="array" ref="R601">INDEX(_xlfn.TEXTSPLIT(INDEX(_xlfn.TEXTSPLIT(טבלה1[[#This Row],[עמודה55]],"-"),2),"/"),1)</f>
        <v xml:space="preserve"> $149 </v>
      </c>
      <c r="S601" s="28">
        <f>AVERAGE(טבלה1[[#This Row],[עמודה59]:[עמודה60]])</f>
        <v>124.5</v>
      </c>
      <c r="T601" s="31">
        <f>VALUE(SUBSTITUTE(טבלה1[[#This Row],[עמודה56]],"$",""))</f>
        <v>100</v>
      </c>
      <c r="U601" s="31">
        <f>VALUE(SUBSTITUTE(טבלה1[[#This Row],[עמודה57]],"$",""))</f>
        <v>149</v>
      </c>
      <c r="V601" s="31" t="str">
        <f>IF(טבלה1[[#This Row],[עמודה58]]&gt;30,"Yes","No")</f>
        <v>Yes</v>
      </c>
    </row>
    <row r="602" spans="1:22" x14ac:dyDescent="0.15">
      <c r="A602" s="32" t="s">
        <v>1503</v>
      </c>
      <c r="B602" s="33" t="s">
        <v>1504</v>
      </c>
      <c r="C602" s="33" t="s">
        <v>28</v>
      </c>
      <c r="D602" s="44">
        <v>25000</v>
      </c>
      <c r="E602" s="33" t="s">
        <v>9</v>
      </c>
      <c r="F602" s="33" t="s">
        <v>10</v>
      </c>
      <c r="G602" s="36" t="str">
        <f t="shared" si="9"/>
        <v>Low</v>
      </c>
      <c r="H602" s="34">
        <v>0.1</v>
      </c>
      <c r="I602" s="11" t="str" cm="1">
        <f t="array" ref="I602">INDEX(_xlfn.TEXTSPLIT(טבלה1[[#This Row],[עמודה2]],","),1)</f>
        <v>San Juan</v>
      </c>
      <c r="J602" s="12" t="str" cm="1">
        <f t="array" ref="J602">INDEX(_xlfn.TEXTSPLIT(טבלה1[[#This Row],[עמודה2]],","),2)</f>
        <v xml:space="preserve"> Puerto Rico</v>
      </c>
      <c r="K602" s="37" t="str">
        <f>_xlfn.CONCAT(טבלה1[[#This Row],[AI_Companies]]," ",טבלה1[[#This Row],[עמודה1]])</f>
        <v>Wovenware https://www.wovenware.com/</v>
      </c>
      <c r="L602" s="36">
        <v>50</v>
      </c>
      <c r="M602" s="36" t="str">
        <f>IF(טבלה1[[#This Row],[עמודה53]]&gt;2000,"Yes","No")</f>
        <v>No</v>
      </c>
      <c r="N602" s="36">
        <v>249</v>
      </c>
      <c r="O602" s="36">
        <f>AVERAGE(טבלה1[[#This Row],[עמודה52]:[עמודה53]])</f>
        <v>149.5</v>
      </c>
      <c r="P602" s="36" t="str">
        <f>IF(טבלה1[[#This Row],[עמודה4]]="&lt; $25 / hr","0$ - $25 / hr",טבלה1[[#This Row],[עמודה4]])</f>
        <v>$25 - $49 / hr</v>
      </c>
      <c r="Q602" s="12" t="str" cm="1">
        <f t="array" ref="Q602">INDEX(_xlfn.TEXTSPLIT(טבלה1[[#This Row],[עמודה55]],"-"),1)</f>
        <v xml:space="preserve">$25 </v>
      </c>
      <c r="R602" s="21" t="str" cm="1">
        <f t="array" ref="R602">INDEX(_xlfn.TEXTSPLIT(INDEX(_xlfn.TEXTSPLIT(טבלה1[[#This Row],[עמודה55]],"-"),2),"/"),1)</f>
        <v xml:space="preserve"> $49 </v>
      </c>
      <c r="S602" s="36">
        <f>AVERAGE(טבלה1[[#This Row],[עמודה59]:[עמודה60]])</f>
        <v>37</v>
      </c>
      <c r="T602" s="38">
        <f>VALUE(SUBSTITUTE(טבלה1[[#This Row],[עמודה56]],"$",""))</f>
        <v>25</v>
      </c>
      <c r="U602" s="38">
        <f>VALUE(SUBSTITUTE(טבלה1[[#This Row],[עמודה57]],"$",""))</f>
        <v>49</v>
      </c>
      <c r="V602" s="38" t="str">
        <f>IF(טבלה1[[#This Row],[עמודה58]]&gt;30,"Yes","No")</f>
        <v>Yes</v>
      </c>
    </row>
    <row r="603" spans="1:22" x14ac:dyDescent="0.15">
      <c r="A603" s="32" t="s">
        <v>1505</v>
      </c>
      <c r="B603" s="39" t="s">
        <v>1506</v>
      </c>
      <c r="C603" s="39" t="s">
        <v>126</v>
      </c>
      <c r="D603" s="40">
        <v>25000</v>
      </c>
      <c r="E603" s="39" t="s">
        <v>9</v>
      </c>
      <c r="F603" s="39" t="s">
        <v>5</v>
      </c>
      <c r="G603" s="36" t="str">
        <f t="shared" si="9"/>
        <v>Low</v>
      </c>
      <c r="H603" s="41">
        <v>0.1</v>
      </c>
      <c r="I603" s="11" t="str" cm="1">
        <f t="array" ref="I603">INDEX(_xlfn.TEXTSPLIT(טבלה1[[#This Row],[עמודה2]],","),1)</f>
        <v>Warszawa</v>
      </c>
      <c r="J603" s="12" t="str" cm="1">
        <f t="array" ref="J603">INDEX(_xlfn.TEXTSPLIT(טבלה1[[#This Row],[עמודה2]],","),2)</f>
        <v xml:space="preserve"> Poland</v>
      </c>
      <c r="K603" s="43" t="str">
        <f>_xlfn.CONCAT(טבלה1[[#This Row],[AI_Companies]]," ",טבלה1[[#This Row],[עמודה1]])</f>
        <v>SoftwareMill http://softwaremill.com</v>
      </c>
      <c r="L603" s="28">
        <v>250</v>
      </c>
      <c r="M603" s="28" t="str">
        <f>IF(טבלה1[[#This Row],[עמודה53]]&gt;2000,"Yes","No")</f>
        <v>No</v>
      </c>
      <c r="N603" s="28">
        <v>999</v>
      </c>
      <c r="O603" s="28">
        <f>AVERAGE(טבלה1[[#This Row],[עמודה52]:[עמודה53]])</f>
        <v>149.5</v>
      </c>
      <c r="P603" s="28" t="str">
        <f>IF(טבלה1[[#This Row],[עמודה4]]="&lt; $25 / hr","0$ - $25 / hr",טבלה1[[#This Row],[עמודה4]])</f>
        <v>$50 - $99 / hr</v>
      </c>
      <c r="Q603" s="12" t="str" cm="1">
        <f t="array" ref="Q603">INDEX(_xlfn.TEXTSPLIT(טבלה1[[#This Row],[עמודה55]],"-"),1)</f>
        <v xml:space="preserve">$50 </v>
      </c>
      <c r="R603" s="21" t="str" cm="1">
        <f t="array" ref="R603">INDEX(_xlfn.TEXTSPLIT(INDEX(_xlfn.TEXTSPLIT(טבלה1[[#This Row],[עמודה55]],"-"),2),"/"),1)</f>
        <v xml:space="preserve"> $99 </v>
      </c>
      <c r="S603" s="28">
        <f>AVERAGE(טבלה1[[#This Row],[עמודה59]:[עמודה60]])</f>
        <v>74.5</v>
      </c>
      <c r="T603" s="31">
        <f>VALUE(SUBSTITUTE(טבלה1[[#This Row],[עמודה56]],"$",""))</f>
        <v>50</v>
      </c>
      <c r="U603" s="31">
        <f>VALUE(SUBSTITUTE(טבלה1[[#This Row],[עמודה57]],"$",""))</f>
        <v>99</v>
      </c>
      <c r="V603" s="31" t="str">
        <f>IF(טבלה1[[#This Row],[עמודה58]]&gt;30,"Yes","No")</f>
        <v>Yes</v>
      </c>
    </row>
    <row r="604" spans="1:22" x14ac:dyDescent="0.15">
      <c r="A604" s="32" t="s">
        <v>1507</v>
      </c>
      <c r="B604" s="33" t="s">
        <v>1508</v>
      </c>
      <c r="C604" s="33" t="s">
        <v>308</v>
      </c>
      <c r="D604" s="44">
        <v>10000</v>
      </c>
      <c r="E604" s="33" t="s">
        <v>21</v>
      </c>
      <c r="F604" s="33" t="s">
        <v>29</v>
      </c>
      <c r="G604" s="36" t="str">
        <f t="shared" si="9"/>
        <v>Med</v>
      </c>
      <c r="H604" s="34">
        <v>0.5</v>
      </c>
      <c r="I604" s="11" t="str" cm="1">
        <f t="array" ref="I604">INDEX(_xlfn.TEXTSPLIT(טבלה1[[#This Row],[עמודה2]],","),1)</f>
        <v>Amsterdam</v>
      </c>
      <c r="J604" s="12" t="str" cm="1">
        <f t="array" ref="J604">INDEX(_xlfn.TEXTSPLIT(טבלה1[[#This Row],[עמודה2]],","),2)</f>
        <v xml:space="preserve"> Netherlands</v>
      </c>
      <c r="K604" s="37" t="str">
        <f>_xlfn.CONCAT(טבלה1[[#This Row],[AI_Companies]]," ",טבלה1[[#This Row],[עמודה1]])</f>
        <v>SymphonySolutions https://symphony-solutions.com/</v>
      </c>
      <c r="L604" s="36">
        <v>10</v>
      </c>
      <c r="M604" s="36" t="str">
        <f>IF(טבלה1[[#This Row],[עמודה53]]&gt;2000,"Yes","No")</f>
        <v>No</v>
      </c>
      <c r="N604" s="36">
        <v>49</v>
      </c>
      <c r="O604" s="36">
        <f>AVERAGE(טבלה1[[#This Row],[עמודה52]:[עמודה53]])</f>
        <v>624.5</v>
      </c>
      <c r="P604" s="36" t="str">
        <f>IF(טבלה1[[#This Row],[עמודה4]]="&lt; $25 / hr","0$ - $25 / hr",טבלה1[[#This Row],[עמודה4]])</f>
        <v>$50 - $99 / hr</v>
      </c>
      <c r="Q604" s="12" t="str" cm="1">
        <f t="array" ref="Q604">INDEX(_xlfn.TEXTSPLIT(טבלה1[[#This Row],[עמודה55]],"-"),1)</f>
        <v xml:space="preserve">$50 </v>
      </c>
      <c r="R604" s="21" t="str" cm="1">
        <f t="array" ref="R604">INDEX(_xlfn.TEXTSPLIT(INDEX(_xlfn.TEXTSPLIT(טבלה1[[#This Row],[עמודה55]],"-"),2),"/"),1)</f>
        <v xml:space="preserve"> $99 </v>
      </c>
      <c r="S604" s="36">
        <f>AVERAGE(טבלה1[[#This Row],[עמודה59]:[עמודה60]])</f>
        <v>74.5</v>
      </c>
      <c r="T604" s="38">
        <f>VALUE(SUBSTITUTE(טבלה1[[#This Row],[עמודה56]],"$",""))</f>
        <v>50</v>
      </c>
      <c r="U604" s="38">
        <f>VALUE(SUBSTITUTE(טבלה1[[#This Row],[עמודה57]],"$",""))</f>
        <v>99</v>
      </c>
      <c r="V604" s="38" t="str">
        <f>IF(טבלה1[[#This Row],[עמודה58]]&gt;30,"Yes","No")</f>
        <v>Yes</v>
      </c>
    </row>
    <row r="605" spans="1:22" x14ac:dyDescent="0.15">
      <c r="A605" s="32" t="s">
        <v>1509</v>
      </c>
      <c r="B605" s="39" t="s">
        <v>1510</v>
      </c>
      <c r="C605" s="39" t="s">
        <v>1207</v>
      </c>
      <c r="D605" s="40">
        <v>75000</v>
      </c>
      <c r="E605" s="39" t="s">
        <v>9</v>
      </c>
      <c r="F605" s="39" t="s">
        <v>5</v>
      </c>
      <c r="G605" s="36" t="str">
        <f t="shared" si="9"/>
        <v>Low</v>
      </c>
      <c r="H605" s="41">
        <v>0.15</v>
      </c>
      <c r="I605" s="11" t="str" cm="1">
        <f t="array" ref="I605">INDEX(_xlfn.TEXTSPLIT(טבלה1[[#This Row],[עמודה2]],","),1)</f>
        <v>Noida</v>
      </c>
      <c r="J605" s="12" t="str" cm="1">
        <f t="array" ref="J605">INDEX(_xlfn.TEXTSPLIT(טבלה1[[#This Row],[עמודה2]],","),2)</f>
        <v xml:space="preserve"> India</v>
      </c>
      <c r="K605" s="43" t="str">
        <f>_xlfn.CONCAT(טבלה1[[#This Row],[AI_Companies]]," ",טבלה1[[#This Row],[עמודה1]])</f>
        <v>ValianceSolutions http://www.valiancesolutions.com</v>
      </c>
      <c r="L605" s="28">
        <v>250</v>
      </c>
      <c r="M605" s="28" t="str">
        <f>IF(טבלה1[[#This Row],[עמודה53]]&gt;2000,"Yes","No")</f>
        <v>No</v>
      </c>
      <c r="N605" s="28">
        <v>999</v>
      </c>
      <c r="O605" s="28">
        <f>AVERAGE(טבלה1[[#This Row],[עמודה52]:[עמודה53]])</f>
        <v>29.5</v>
      </c>
      <c r="P605" s="28" t="str">
        <f>IF(טבלה1[[#This Row],[עמודה4]]="&lt; $25 / hr","0$ - $25 / hr",טבלה1[[#This Row],[עמודה4]])</f>
        <v>$100 - $149 / hr</v>
      </c>
      <c r="Q605" s="12" t="str" cm="1">
        <f t="array" ref="Q605">INDEX(_xlfn.TEXTSPLIT(טבלה1[[#This Row],[עמודה55]],"-"),1)</f>
        <v xml:space="preserve">$100 </v>
      </c>
      <c r="R605" s="21" t="str" cm="1">
        <f t="array" ref="R605">INDEX(_xlfn.TEXTSPLIT(INDEX(_xlfn.TEXTSPLIT(טבלה1[[#This Row],[עמודה55]],"-"),2),"/"),1)</f>
        <v xml:space="preserve"> $149 </v>
      </c>
      <c r="S605" s="28">
        <f>AVERAGE(טבלה1[[#This Row],[עמודה59]:[עמודה60]])</f>
        <v>124.5</v>
      </c>
      <c r="T605" s="31">
        <f>VALUE(SUBSTITUTE(טבלה1[[#This Row],[עמודה56]],"$",""))</f>
        <v>100</v>
      </c>
      <c r="U605" s="31">
        <f>VALUE(SUBSTITUTE(טבלה1[[#This Row],[עמודה57]],"$",""))</f>
        <v>149</v>
      </c>
      <c r="V605" s="31" t="str">
        <f>IF(טבלה1[[#This Row],[עמודה58]]&gt;30,"Yes","No")</f>
        <v>Yes</v>
      </c>
    </row>
    <row r="606" spans="1:22" x14ac:dyDescent="0.15">
      <c r="A606" s="32" t="s">
        <v>1511</v>
      </c>
      <c r="B606" s="33" t="s">
        <v>1512</v>
      </c>
      <c r="C606" s="33" t="s">
        <v>56</v>
      </c>
      <c r="D606" s="44">
        <v>25000</v>
      </c>
      <c r="E606" s="33" t="s">
        <v>63</v>
      </c>
      <c r="F606" s="33" t="s">
        <v>29</v>
      </c>
      <c r="G606" s="36" t="str">
        <f t="shared" si="9"/>
        <v>Low</v>
      </c>
      <c r="H606" s="34">
        <v>0.4</v>
      </c>
      <c r="I606" s="11" t="str" cm="1">
        <f t="array" ref="I606">INDEX(_xlfn.TEXTSPLIT(טבלה1[[#This Row],[עמודה2]],","),1)</f>
        <v>Medellín</v>
      </c>
      <c r="J606" s="12" t="str" cm="1">
        <f t="array" ref="J606">INDEX(_xlfn.TEXTSPLIT(טבלה1[[#This Row],[עמודה2]],","),2)</f>
        <v xml:space="preserve"> Colombia</v>
      </c>
      <c r="K606" s="37" t="str">
        <f>_xlfn.CONCAT(טבלה1[[#This Row],[AI_Companies]]," ",טבלה1[[#This Row],[עמודה1]])</f>
        <v>PerficientLatinAmerica https://nearshore.perficient.com/</v>
      </c>
      <c r="L606" s="36">
        <v>10</v>
      </c>
      <c r="M606" s="36" t="str">
        <f>IF(טבלה1[[#This Row],[עמודה53]]&gt;2000,"Yes","No")</f>
        <v>No</v>
      </c>
      <c r="N606" s="36">
        <v>49</v>
      </c>
      <c r="O606" s="36">
        <f>AVERAGE(טבלה1[[#This Row],[עמודה52]:[עמודה53]])</f>
        <v>624.5</v>
      </c>
      <c r="P606" s="36" t="str">
        <f>IF(טבלה1[[#This Row],[עמודה4]]="&lt; $25 / hr","0$ - $25 / hr",טבלה1[[#This Row],[עמודה4]])</f>
        <v>$50 - $99 / hr</v>
      </c>
      <c r="Q606" s="12" t="str" cm="1">
        <f t="array" ref="Q606">INDEX(_xlfn.TEXTSPLIT(טבלה1[[#This Row],[עמודה55]],"-"),1)</f>
        <v xml:space="preserve">$50 </v>
      </c>
      <c r="R606" s="21" t="str" cm="1">
        <f t="array" ref="R606">INDEX(_xlfn.TEXTSPLIT(INDEX(_xlfn.TEXTSPLIT(טבלה1[[#This Row],[עמודה55]],"-"),2),"/"),1)</f>
        <v xml:space="preserve"> $99 </v>
      </c>
      <c r="S606" s="36">
        <f>AVERAGE(טבלה1[[#This Row],[עמודה59]:[עמודה60]])</f>
        <v>74.5</v>
      </c>
      <c r="T606" s="38">
        <f>VALUE(SUBSTITUTE(טבלה1[[#This Row],[עמודה56]],"$",""))</f>
        <v>50</v>
      </c>
      <c r="U606" s="38">
        <f>VALUE(SUBSTITUTE(טבלה1[[#This Row],[עמודה57]],"$",""))</f>
        <v>99</v>
      </c>
      <c r="V606" s="38" t="str">
        <f>IF(טבלה1[[#This Row],[עמודה58]]&gt;30,"Yes","No")</f>
        <v>Yes</v>
      </c>
    </row>
    <row r="607" spans="1:22" x14ac:dyDescent="0.15">
      <c r="A607" s="32" t="s">
        <v>1513</v>
      </c>
      <c r="B607" s="39" t="s">
        <v>1514</v>
      </c>
      <c r="C607" s="39" t="s">
        <v>1515</v>
      </c>
      <c r="D607" s="40">
        <v>100000</v>
      </c>
      <c r="E607" s="39" t="s">
        <v>9</v>
      </c>
      <c r="F607" s="39" t="s">
        <v>5</v>
      </c>
      <c r="G607" s="36" t="str">
        <f t="shared" si="9"/>
        <v>Low</v>
      </c>
      <c r="H607" s="41">
        <v>0.1</v>
      </c>
      <c r="I607" s="11" t="str" cm="1">
        <f t="array" ref="I607">INDEX(_xlfn.TEXTSPLIT(טבלה1[[#This Row],[עמודה2]],","),1)</f>
        <v>Los Angeles</v>
      </c>
      <c r="J607" s="12" t="str" cm="1">
        <f t="array" ref="J607">INDEX(_xlfn.TEXTSPLIT(טבלה1[[#This Row],[עמודה2]],","),2)</f>
        <v xml:space="preserve"> CA</v>
      </c>
      <c r="K607" s="43" t="str">
        <f>_xlfn.CONCAT(טבלה1[[#This Row],[AI_Companies]]," ",טבלה1[[#This Row],[עמודה1]])</f>
        <v>UniwebbSoftware https://www.uniwebb.com</v>
      </c>
      <c r="L607" s="28">
        <v>250</v>
      </c>
      <c r="M607" s="28" t="str">
        <f>IF(טבלה1[[#This Row],[עמודה53]]&gt;2000,"Yes","No")</f>
        <v>No</v>
      </c>
      <c r="N607" s="28">
        <v>999</v>
      </c>
      <c r="O607" s="28">
        <f>AVERAGE(טבלה1[[#This Row],[עמודה52]:[עמודה53]])</f>
        <v>29.5</v>
      </c>
      <c r="P607" s="28" t="str">
        <f>IF(טבלה1[[#This Row],[עמודה4]]="&lt; $25 / hr","0$ - $25 / hr",טבלה1[[#This Row],[עמודה4]])</f>
        <v>$150 - $199 / hr</v>
      </c>
      <c r="Q607" s="12" t="str" cm="1">
        <f t="array" ref="Q607">INDEX(_xlfn.TEXTSPLIT(טבלה1[[#This Row],[עמודה55]],"-"),1)</f>
        <v xml:space="preserve">$150 </v>
      </c>
      <c r="R607" s="21" t="str" cm="1">
        <f t="array" ref="R607">INDEX(_xlfn.TEXTSPLIT(INDEX(_xlfn.TEXTSPLIT(טבלה1[[#This Row],[עמודה55]],"-"),2),"/"),1)</f>
        <v xml:space="preserve"> $199 </v>
      </c>
      <c r="S607" s="28">
        <f>AVERAGE(טבלה1[[#This Row],[עמודה59]:[עמודה60]])</f>
        <v>174.5</v>
      </c>
      <c r="T607" s="31">
        <f>VALUE(SUBSTITUTE(טבלה1[[#This Row],[עמודה56]],"$",""))</f>
        <v>150</v>
      </c>
      <c r="U607" s="31">
        <f>VALUE(SUBSTITUTE(טבלה1[[#This Row],[עמודה57]],"$",""))</f>
        <v>199</v>
      </c>
      <c r="V607" s="31" t="str">
        <f>IF(טבלה1[[#This Row],[עמודה58]]&gt;30,"Yes","No")</f>
        <v>Yes</v>
      </c>
    </row>
    <row r="608" spans="1:22" x14ac:dyDescent="0.15">
      <c r="A608" s="32" t="s">
        <v>1516</v>
      </c>
      <c r="B608" s="33" t="s">
        <v>1517</v>
      </c>
      <c r="C608" s="33" t="s">
        <v>44</v>
      </c>
      <c r="D608" s="44">
        <v>75000</v>
      </c>
      <c r="E608" s="33" t="s">
        <v>4</v>
      </c>
      <c r="F608" s="33" t="s">
        <v>5</v>
      </c>
      <c r="G608" s="36" t="str">
        <f t="shared" si="9"/>
        <v>Low</v>
      </c>
      <c r="H608" s="34">
        <v>0.1</v>
      </c>
      <c r="I608" s="11" t="str" cm="1">
        <f t="array" ref="I608">INDEX(_xlfn.TEXTSPLIT(טבלה1[[#This Row],[עמודה2]],","),1)</f>
        <v>Oslo</v>
      </c>
      <c r="J608" s="12" t="str" cm="1">
        <f t="array" ref="J608">INDEX(_xlfn.TEXTSPLIT(טבלה1[[#This Row],[עמודה2]],","),2)</f>
        <v xml:space="preserve"> Norway</v>
      </c>
      <c r="K608" s="37" t="str">
        <f>_xlfn.CONCAT(טבלה1[[#This Row],[AI_Companies]]," ",טבלה1[[#This Row],[עמודה1]])</f>
        <v>99x https://www.99x.io/</v>
      </c>
      <c r="L608" s="36">
        <v>250</v>
      </c>
      <c r="M608" s="36" t="str">
        <f>IF(טבלה1[[#This Row],[עמודה53]]&gt;2000,"Yes","No")</f>
        <v>No</v>
      </c>
      <c r="N608" s="36">
        <v>999</v>
      </c>
      <c r="O608" s="36">
        <f>AVERAGE(טבלה1[[#This Row],[עמודה52]:[עמודה53]])</f>
        <v>624.5</v>
      </c>
      <c r="P608" s="36" t="str">
        <f>IF(טבלה1[[#This Row],[עמודה4]]="&lt; $25 / hr","0$ - $25 / hr",טבלה1[[#This Row],[עמודה4]])</f>
        <v>$50 - $99 / hr</v>
      </c>
      <c r="Q608" s="12" t="str" cm="1">
        <f t="array" ref="Q608">INDEX(_xlfn.TEXTSPLIT(טבלה1[[#This Row],[עמודה55]],"-"),1)</f>
        <v xml:space="preserve">$50 </v>
      </c>
      <c r="R608" s="21" t="str" cm="1">
        <f t="array" ref="R608">INDEX(_xlfn.TEXTSPLIT(INDEX(_xlfn.TEXTSPLIT(טבלה1[[#This Row],[עמודה55]],"-"),2),"/"),1)</f>
        <v xml:space="preserve"> $99 </v>
      </c>
      <c r="S608" s="36">
        <f>AVERAGE(טבלה1[[#This Row],[עמודה59]:[עמודה60]])</f>
        <v>74.5</v>
      </c>
      <c r="T608" s="38">
        <f>VALUE(SUBSTITUTE(טבלה1[[#This Row],[עמודה56]],"$",""))</f>
        <v>50</v>
      </c>
      <c r="U608" s="38">
        <f>VALUE(SUBSTITUTE(טבלה1[[#This Row],[עמודה57]],"$",""))</f>
        <v>99</v>
      </c>
      <c r="V608" s="38" t="str">
        <f>IF(טבלה1[[#This Row],[עמודה58]]&gt;30,"Yes","No")</f>
        <v>Yes</v>
      </c>
    </row>
    <row r="609" spans="1:22" x14ac:dyDescent="0.15">
      <c r="A609" s="32" t="s">
        <v>1518</v>
      </c>
      <c r="B609" s="39" t="s">
        <v>1519</v>
      </c>
      <c r="C609" s="39" t="s">
        <v>501</v>
      </c>
      <c r="D609" s="40">
        <v>10000</v>
      </c>
      <c r="E609" s="39" t="s">
        <v>9</v>
      </c>
      <c r="F609" s="39" t="s">
        <v>10</v>
      </c>
      <c r="G609" s="36" t="str">
        <f t="shared" si="9"/>
        <v>Low</v>
      </c>
      <c r="H609" s="41">
        <v>0.1</v>
      </c>
      <c r="I609" s="11" t="str" cm="1">
        <f t="array" ref="I609">INDEX(_xlfn.TEXTSPLIT(טבלה1[[#This Row],[עמודה2]],","),1)</f>
        <v>Charlotte</v>
      </c>
      <c r="J609" s="12" t="str" cm="1">
        <f t="array" ref="J609">INDEX(_xlfn.TEXTSPLIT(טבלה1[[#This Row],[עמודה2]],","),2)</f>
        <v xml:space="preserve"> NC</v>
      </c>
      <c r="K609" s="43" t="str">
        <f>_xlfn.CONCAT(טבלה1[[#This Row],[AI_Companies]]," ",טבלה1[[#This Row],[עמודה1]])</f>
        <v>DualbootPartners https://dualbootpartners.com/</v>
      </c>
      <c r="L609" s="28">
        <v>50</v>
      </c>
      <c r="M609" s="28" t="str">
        <f>IF(טבלה1[[#This Row],[עמודה53]]&gt;2000,"Yes","No")</f>
        <v>No</v>
      </c>
      <c r="N609" s="28">
        <v>249</v>
      </c>
      <c r="O609" s="28">
        <f>AVERAGE(טבלה1[[#This Row],[עמודה52]:[עמודה53]])</f>
        <v>624.5</v>
      </c>
      <c r="P609" s="28" t="str">
        <f>IF(טבלה1[[#This Row],[עמודה4]]="&lt; $25 / hr","0$ - $25 / hr",טבלה1[[#This Row],[עמודה4]])</f>
        <v>Undisclosed</v>
      </c>
      <c r="Q609" s="12" t="str" cm="1">
        <f t="array" ref="Q609">INDEX(_xlfn.TEXTSPLIT(טבלה1[[#This Row],[עמודה55]],"-"),1)</f>
        <v>Undisclosed</v>
      </c>
      <c r="R609" s="21" t="e" cm="1">
        <f t="array" ref="R609">INDEX(_xlfn.TEXTSPLIT(INDEX(_xlfn.TEXTSPLIT(טבלה1[[#This Row],[עמודה55]],"-"),2),"/"),1)</f>
        <v>#REF!</v>
      </c>
      <c r="S609" s="28" t="e">
        <f>AVERAGE(טבלה1[[#This Row],[עמודה59]:[עמודה60]])</f>
        <v>#VALUE!</v>
      </c>
      <c r="T609" s="31" t="e">
        <f>VALUE(SUBSTITUTE(טבלה1[[#This Row],[עמודה56]],"$",""))</f>
        <v>#VALUE!</v>
      </c>
      <c r="U609" s="31" t="e">
        <f>VALUE(SUBSTITUTE(טבלה1[[#This Row],[עמודה57]],"$",""))</f>
        <v>#REF!</v>
      </c>
      <c r="V609" s="31" t="e">
        <f>IF(טבלה1[[#This Row],[עמודה58]]&gt;30,"Yes","No")</f>
        <v>#VALUE!</v>
      </c>
    </row>
    <row r="610" spans="1:22" x14ac:dyDescent="0.15">
      <c r="A610" s="32" t="s">
        <v>1520</v>
      </c>
      <c r="B610" s="33" t="s">
        <v>1521</v>
      </c>
      <c r="C610" s="33" t="s">
        <v>1522</v>
      </c>
      <c r="D610" s="44">
        <v>10000</v>
      </c>
      <c r="E610" s="33" t="s">
        <v>14</v>
      </c>
      <c r="F610" s="33" t="s">
        <v>5</v>
      </c>
      <c r="G610" s="36" t="str">
        <f t="shared" si="9"/>
        <v>Low</v>
      </c>
      <c r="H610" s="34">
        <v>0.1</v>
      </c>
      <c r="I610" s="11" t="str" cm="1">
        <f t="array" ref="I610">INDEX(_xlfn.TEXTSPLIT(טבלה1[[#This Row],[עמודה2]],","),1)</f>
        <v>Wrocław</v>
      </c>
      <c r="J610" s="12" t="str" cm="1">
        <f t="array" ref="J610">INDEX(_xlfn.TEXTSPLIT(טבלה1[[#This Row],[עמודה2]],","),2)</f>
        <v xml:space="preserve"> Poland</v>
      </c>
      <c r="K610" s="37" t="str">
        <f>_xlfn.CONCAT(טבלה1[[#This Row],[AI_Companies]]," ",טבלה1[[#This Row],[עמודה1]])</f>
        <v>4soft http://www.4soft.co/</v>
      </c>
      <c r="L610" s="36">
        <v>250</v>
      </c>
      <c r="M610" s="36" t="str">
        <f>IF(טבלה1[[#This Row],[עמודה53]]&gt;2000,"Yes","No")</f>
        <v>No</v>
      </c>
      <c r="N610" s="36">
        <v>999</v>
      </c>
      <c r="O610" s="36">
        <f>AVERAGE(טבלה1[[#This Row],[עמודה52]:[עמודה53]])</f>
        <v>149.5</v>
      </c>
      <c r="P610" s="36" t="str">
        <f>IF(טבלה1[[#This Row],[עמודה4]]="&lt; $25 / hr","0$ - $25 / hr",טבלה1[[#This Row],[עמודה4]])</f>
        <v>$50 - $99 / hr</v>
      </c>
      <c r="Q610" s="12" t="str" cm="1">
        <f t="array" ref="Q610">INDEX(_xlfn.TEXTSPLIT(טבלה1[[#This Row],[עמודה55]],"-"),1)</f>
        <v xml:space="preserve">$50 </v>
      </c>
      <c r="R610" s="21" t="str" cm="1">
        <f t="array" ref="R610">INDEX(_xlfn.TEXTSPLIT(INDEX(_xlfn.TEXTSPLIT(טבלה1[[#This Row],[עמודה55]],"-"),2),"/"),1)</f>
        <v xml:space="preserve"> $99 </v>
      </c>
      <c r="S610" s="36">
        <f>AVERAGE(טבלה1[[#This Row],[עמודה59]:[עמודה60]])</f>
        <v>74.5</v>
      </c>
      <c r="T610" s="38">
        <f>VALUE(SUBSTITUTE(טבלה1[[#This Row],[עמודה56]],"$",""))</f>
        <v>50</v>
      </c>
      <c r="U610" s="38">
        <f>VALUE(SUBSTITUTE(טבלה1[[#This Row],[עמודה57]],"$",""))</f>
        <v>99</v>
      </c>
      <c r="V610" s="38" t="str">
        <f>IF(טבלה1[[#This Row],[עמודה58]]&gt;30,"Yes","No")</f>
        <v>Yes</v>
      </c>
    </row>
    <row r="611" spans="1:22" x14ac:dyDescent="0.15">
      <c r="A611" s="32" t="s">
        <v>1523</v>
      </c>
      <c r="B611" s="39" t="s">
        <v>1524</v>
      </c>
      <c r="C611" s="39" t="s">
        <v>28</v>
      </c>
      <c r="D611" s="40">
        <v>5000</v>
      </c>
      <c r="E611" s="39" t="s">
        <v>4</v>
      </c>
      <c r="F611" s="39" t="s">
        <v>10</v>
      </c>
      <c r="G611" s="36" t="str">
        <f t="shared" si="9"/>
        <v>Low</v>
      </c>
      <c r="H611" s="41">
        <v>0.2</v>
      </c>
      <c r="I611" s="11" t="str" cm="1">
        <f t="array" ref="I611">INDEX(_xlfn.TEXTSPLIT(טבלה1[[#This Row],[עמודה2]],","),1)</f>
        <v>Tianjin</v>
      </c>
      <c r="J611" s="12" t="str" cm="1">
        <f t="array" ref="J611">INDEX(_xlfn.TEXTSPLIT(טבלה1[[#This Row],[עמודה2]],","),2)</f>
        <v xml:space="preserve"> China</v>
      </c>
      <c r="K611" s="43" t="str">
        <f>_xlfn.CONCAT(טבלה1[[#This Row],[AI_Companies]]," ",טבלה1[[#This Row],[עמודה1]])</f>
        <v>NorthernLightsTechnologyDevelopment(TIANJIN)CO.,LTD. http://www.nltd.com/</v>
      </c>
      <c r="L611" s="28">
        <v>50</v>
      </c>
      <c r="M611" s="28" t="str">
        <f>IF(טבלה1[[#This Row],[עמודה53]]&gt;2000,"Yes","No")</f>
        <v>No</v>
      </c>
      <c r="N611" s="28">
        <v>249</v>
      </c>
      <c r="O611" s="28">
        <f>AVERAGE(טבלה1[[#This Row],[עמודה52]:[עמודה53]])</f>
        <v>624.5</v>
      </c>
      <c r="P611" s="28" t="str">
        <f>IF(טבלה1[[#This Row],[עמודה4]]="&lt; $25 / hr","0$ - $25 / hr",טבלה1[[#This Row],[עמודה4]])</f>
        <v>0$ - $25 / hr</v>
      </c>
      <c r="Q611" s="12" t="str" cm="1">
        <f t="array" ref="Q611">INDEX(_xlfn.TEXTSPLIT(טבלה1[[#This Row],[עמודה55]],"-"),1)</f>
        <v xml:space="preserve">0$ </v>
      </c>
      <c r="R611" s="21" t="str" cm="1">
        <f t="array" ref="R611">INDEX(_xlfn.TEXTSPLIT(INDEX(_xlfn.TEXTSPLIT(טבלה1[[#This Row],[עמודה55]],"-"),2),"/"),1)</f>
        <v xml:space="preserve"> $25 </v>
      </c>
      <c r="S611" s="28">
        <f>AVERAGE(טבלה1[[#This Row],[עמודה59]:[עמודה60]])</f>
        <v>12.5</v>
      </c>
      <c r="T611" s="31">
        <f>VALUE(SUBSTITUTE(טבלה1[[#This Row],[עמודה56]],"$",""))</f>
        <v>0</v>
      </c>
      <c r="U611" s="31">
        <f>VALUE(SUBSTITUTE(טבלה1[[#This Row],[עמודה57]],"$",""))</f>
        <v>25</v>
      </c>
      <c r="V611" s="31" t="str">
        <f>IF(טבלה1[[#This Row],[עמודה58]]&gt;30,"Yes","No")</f>
        <v>No</v>
      </c>
    </row>
    <row r="612" spans="1:22" x14ac:dyDescent="0.15">
      <c r="A612" s="32" t="s">
        <v>1525</v>
      </c>
      <c r="B612" s="33" t="s">
        <v>1526</v>
      </c>
      <c r="C612" s="33" t="s">
        <v>1527</v>
      </c>
      <c r="D612" s="44">
        <v>10000</v>
      </c>
      <c r="E612" s="33" t="s">
        <v>33</v>
      </c>
      <c r="F612" s="33" t="s">
        <v>10</v>
      </c>
      <c r="G612" s="36" t="str">
        <f t="shared" si="9"/>
        <v>Med</v>
      </c>
      <c r="H612" s="34">
        <v>0.55000000000000004</v>
      </c>
      <c r="I612" s="11" t="str" cm="1">
        <f t="array" ref="I612">INDEX(_xlfn.TEXTSPLIT(טבלה1[[#This Row],[עמודה2]],","),1)</f>
        <v>Warszawa</v>
      </c>
      <c r="J612" s="12" t="str" cm="1">
        <f t="array" ref="J612">INDEX(_xlfn.TEXTSPLIT(טבלה1[[#This Row],[עמודה2]],","),2)</f>
        <v xml:space="preserve"> Poland</v>
      </c>
      <c r="K612" s="37" t="str">
        <f>_xlfn.CONCAT(טבלה1[[#This Row],[AI_Companies]]," ",טבלה1[[#This Row],[עמודה1]])</f>
        <v>GetInData https://getindata.com/</v>
      </c>
      <c r="L612" s="36">
        <v>50</v>
      </c>
      <c r="M612" s="36" t="str">
        <f>IF(טבלה1[[#This Row],[עמודה53]]&gt;2000,"Yes","No")</f>
        <v>No</v>
      </c>
      <c r="N612" s="36">
        <v>249</v>
      </c>
      <c r="O612" s="36">
        <f>AVERAGE(טבלה1[[#This Row],[עמודה52]:[עמודה53]])</f>
        <v>149.5</v>
      </c>
      <c r="P612" s="36" t="str">
        <f>IF(טבלה1[[#This Row],[עמודה4]]="&lt; $25 / hr","0$ - $25 / hr",טבלה1[[#This Row],[עמודה4]])</f>
        <v>Undisclosed</v>
      </c>
      <c r="Q612" s="12" t="str" cm="1">
        <f t="array" ref="Q612">INDEX(_xlfn.TEXTSPLIT(טבלה1[[#This Row],[עמודה55]],"-"),1)</f>
        <v>Undisclosed</v>
      </c>
      <c r="R612" s="21" t="e" cm="1">
        <f t="array" ref="R612">INDEX(_xlfn.TEXTSPLIT(INDEX(_xlfn.TEXTSPLIT(טבלה1[[#This Row],[עמודה55]],"-"),2),"/"),1)</f>
        <v>#REF!</v>
      </c>
      <c r="S612" s="36" t="e">
        <f>AVERAGE(טבלה1[[#This Row],[עמודה59]:[עמודה60]])</f>
        <v>#VALUE!</v>
      </c>
      <c r="T612" s="38" t="e">
        <f>VALUE(SUBSTITUTE(טבלה1[[#This Row],[עמודה56]],"$",""))</f>
        <v>#VALUE!</v>
      </c>
      <c r="U612" s="38" t="e">
        <f>VALUE(SUBSTITUTE(טבלה1[[#This Row],[עמודה57]],"$",""))</f>
        <v>#REF!</v>
      </c>
      <c r="V612" s="38" t="e">
        <f>IF(טבלה1[[#This Row],[עמודה58]]&gt;30,"Yes","No")</f>
        <v>#VALUE!</v>
      </c>
    </row>
    <row r="613" spans="1:22" x14ac:dyDescent="0.15">
      <c r="A613" s="32" t="s">
        <v>1528</v>
      </c>
      <c r="B613" s="39" t="s">
        <v>1529</v>
      </c>
      <c r="C613" s="39" t="s">
        <v>81</v>
      </c>
      <c r="D613" s="40">
        <v>25000</v>
      </c>
      <c r="E613" s="39" t="s">
        <v>9</v>
      </c>
      <c r="F613" s="39" t="s">
        <v>10</v>
      </c>
      <c r="G613" s="36" t="str">
        <f t="shared" si="9"/>
        <v>Low</v>
      </c>
      <c r="H613" s="41">
        <v>0.15</v>
      </c>
      <c r="I613" s="11" t="str" cm="1">
        <f t="array" ref="I613">INDEX(_xlfn.TEXTSPLIT(טבלה1[[#This Row],[עמודה2]],","),1)</f>
        <v>Dnipropetrovs'k</v>
      </c>
      <c r="J613" s="12" t="str" cm="1">
        <f t="array" ref="J613">INDEX(_xlfn.TEXTSPLIT(טבלה1[[#This Row],[עמודה2]],","),2)</f>
        <v xml:space="preserve"> Ukraine</v>
      </c>
      <c r="K613" s="43" t="str">
        <f>_xlfn.CONCAT(טבלה1[[#This Row],[AI_Companies]]," ",טבלה1[[#This Row],[עמודה1]])</f>
        <v>SOLVVE https://solvve.com</v>
      </c>
      <c r="L613" s="28">
        <v>50</v>
      </c>
      <c r="M613" s="28" t="str">
        <f>IF(טבלה1[[#This Row],[עמודה53]]&gt;2000,"Yes","No")</f>
        <v>No</v>
      </c>
      <c r="N613" s="28">
        <v>249</v>
      </c>
      <c r="O613" s="28">
        <f>AVERAGE(טבלה1[[#This Row],[עמודה52]:[עמודה53]])</f>
        <v>149.5</v>
      </c>
      <c r="P613" s="28" t="str">
        <f>IF(טבלה1[[#This Row],[עמודה4]]="&lt; $25 / hr","0$ - $25 / hr",טבלה1[[#This Row],[עמודה4]])</f>
        <v>$25 - $49 / hr</v>
      </c>
      <c r="Q613" s="12" t="str" cm="1">
        <f t="array" ref="Q613">INDEX(_xlfn.TEXTSPLIT(טבלה1[[#This Row],[עמודה55]],"-"),1)</f>
        <v xml:space="preserve">$25 </v>
      </c>
      <c r="R613" s="21" t="str" cm="1">
        <f t="array" ref="R613">INDEX(_xlfn.TEXTSPLIT(INDEX(_xlfn.TEXTSPLIT(טבלה1[[#This Row],[עמודה55]],"-"),2),"/"),1)</f>
        <v xml:space="preserve"> $49 </v>
      </c>
      <c r="S613" s="28">
        <f>AVERAGE(טבלה1[[#This Row],[עמודה59]:[עמודה60]])</f>
        <v>37</v>
      </c>
      <c r="T613" s="31">
        <f>VALUE(SUBSTITUTE(טבלה1[[#This Row],[עמודה56]],"$",""))</f>
        <v>25</v>
      </c>
      <c r="U613" s="31">
        <f>VALUE(SUBSTITUTE(טבלה1[[#This Row],[עמודה57]],"$",""))</f>
        <v>49</v>
      </c>
      <c r="V613" s="31" t="str">
        <f>IF(טבלה1[[#This Row],[עמודה58]]&gt;30,"Yes","No")</f>
        <v>Yes</v>
      </c>
    </row>
    <row r="614" spans="1:22" x14ac:dyDescent="0.15">
      <c r="A614" s="32" t="s">
        <v>1530</v>
      </c>
      <c r="B614" s="33" t="s">
        <v>1531</v>
      </c>
      <c r="C614" s="33" t="s">
        <v>1532</v>
      </c>
      <c r="D614" s="44">
        <v>25000</v>
      </c>
      <c r="E614" s="33" t="s">
        <v>33</v>
      </c>
      <c r="F614" s="33" t="s">
        <v>5</v>
      </c>
      <c r="G614" s="36" t="str">
        <f t="shared" si="9"/>
        <v>Med</v>
      </c>
      <c r="H614" s="34">
        <v>0.5</v>
      </c>
      <c r="I614" s="11" t="str" cm="1">
        <f t="array" ref="I614">INDEX(_xlfn.TEXTSPLIT(טבלה1[[#This Row],[עמודה2]],","),1)</f>
        <v>Kraków</v>
      </c>
      <c r="J614" s="12" t="str" cm="1">
        <f t="array" ref="J614">INDEX(_xlfn.TEXTSPLIT(טבלה1[[#This Row],[עמודה2]],","),2)</f>
        <v xml:space="preserve"> Poland</v>
      </c>
      <c r="K614" s="37" t="str">
        <f>_xlfn.CONCAT(טבלה1[[#This Row],[AI_Companies]]," ",טבלה1[[#This Row],[עמודה1]])</f>
        <v>Sitech https://www.sitech.me</v>
      </c>
      <c r="L614" s="36">
        <v>250</v>
      </c>
      <c r="M614" s="36" t="str">
        <f>IF(טבלה1[[#This Row],[עמודה53]]&gt;2000,"Yes","No")</f>
        <v>No</v>
      </c>
      <c r="N614" s="36">
        <v>999</v>
      </c>
      <c r="O614" s="36">
        <f>AVERAGE(טבלה1[[#This Row],[עמודה52]:[עמודה53]])</f>
        <v>149.5</v>
      </c>
      <c r="P614" s="36" t="str">
        <f>IF(טבלה1[[#This Row],[עמודה4]]="&lt; $25 / hr","0$ - $25 / hr",טבלה1[[#This Row],[עמודה4]])</f>
        <v>$50 - $99 / hr</v>
      </c>
      <c r="Q614" s="12" t="str" cm="1">
        <f t="array" ref="Q614">INDEX(_xlfn.TEXTSPLIT(טבלה1[[#This Row],[עמודה55]],"-"),1)</f>
        <v xml:space="preserve">$50 </v>
      </c>
      <c r="R614" s="21" t="str" cm="1">
        <f t="array" ref="R614">INDEX(_xlfn.TEXTSPLIT(INDEX(_xlfn.TEXTSPLIT(טבלה1[[#This Row],[עמודה55]],"-"),2),"/"),1)</f>
        <v xml:space="preserve"> $99 </v>
      </c>
      <c r="S614" s="36">
        <f>AVERAGE(טבלה1[[#This Row],[עמודה59]:[עמודה60]])</f>
        <v>74.5</v>
      </c>
      <c r="T614" s="38">
        <f>VALUE(SUBSTITUTE(טבלה1[[#This Row],[עמודה56]],"$",""))</f>
        <v>50</v>
      </c>
      <c r="U614" s="38">
        <f>VALUE(SUBSTITUTE(טבלה1[[#This Row],[עמודה57]],"$",""))</f>
        <v>99</v>
      </c>
      <c r="V614" s="38" t="str">
        <f>IF(טבלה1[[#This Row],[עמודה58]]&gt;30,"Yes","No")</f>
        <v>Yes</v>
      </c>
    </row>
    <row r="615" spans="1:22" x14ac:dyDescent="0.15">
      <c r="A615" s="32" t="s">
        <v>1533</v>
      </c>
      <c r="B615" s="39" t="s">
        <v>1534</v>
      </c>
      <c r="C615" s="39" t="s">
        <v>201</v>
      </c>
      <c r="D615" s="40">
        <v>5000</v>
      </c>
      <c r="E615" s="39" t="s">
        <v>9</v>
      </c>
      <c r="F615" s="39" t="s">
        <v>10</v>
      </c>
      <c r="G615" s="36" t="str">
        <f t="shared" si="9"/>
        <v>Low</v>
      </c>
      <c r="H615" s="41">
        <v>0.3</v>
      </c>
      <c r="I615" s="11" t="str" cm="1">
        <f t="array" ref="I615">INDEX(_xlfn.TEXTSPLIT(טבלה1[[#This Row],[עמודה2]],","),1)</f>
        <v>West Bloomfield</v>
      </c>
      <c r="J615" s="12" t="str" cm="1">
        <f t="array" ref="J615">INDEX(_xlfn.TEXTSPLIT(טבלה1[[#This Row],[עמודה2]],","),2)</f>
        <v xml:space="preserve"> MI</v>
      </c>
      <c r="K615" s="43" t="str">
        <f>_xlfn.CONCAT(טבלה1[[#This Row],[AI_Companies]]," ",טבלה1[[#This Row],[עמודה1]])</f>
        <v>AzilenTechnologies https://www.azilen.com/services/artificial-intelligence/</v>
      </c>
      <c r="L615" s="28">
        <v>50</v>
      </c>
      <c r="M615" s="28" t="str">
        <f>IF(טבלה1[[#This Row],[עמודה53]]&gt;2000,"Yes","No")</f>
        <v>No</v>
      </c>
      <c r="N615" s="28">
        <v>249</v>
      </c>
      <c r="O615" s="28">
        <f>AVERAGE(טבלה1[[#This Row],[עמודה52]:[עמודה53]])</f>
        <v>624.5</v>
      </c>
      <c r="P615" s="28" t="str">
        <f>IF(טבלה1[[#This Row],[עמודה4]]="&lt; $25 / hr","0$ - $25 / hr",טבלה1[[#This Row],[עמודה4]])</f>
        <v>$25 - $49 / hr</v>
      </c>
      <c r="Q615" s="12" t="str" cm="1">
        <f t="array" ref="Q615">INDEX(_xlfn.TEXTSPLIT(טבלה1[[#This Row],[עמודה55]],"-"),1)</f>
        <v xml:space="preserve">$25 </v>
      </c>
      <c r="R615" s="21" t="str" cm="1">
        <f t="array" ref="R615">INDEX(_xlfn.TEXTSPLIT(INDEX(_xlfn.TEXTSPLIT(טבלה1[[#This Row],[עמודה55]],"-"),2),"/"),1)</f>
        <v xml:space="preserve"> $49 </v>
      </c>
      <c r="S615" s="28">
        <f>AVERAGE(טבלה1[[#This Row],[עמודה59]:[עמודה60]])</f>
        <v>37</v>
      </c>
      <c r="T615" s="31">
        <f>VALUE(SUBSTITUTE(טבלה1[[#This Row],[עמודה56]],"$",""))</f>
        <v>25</v>
      </c>
      <c r="U615" s="31">
        <f>VALUE(SUBSTITUTE(טבלה1[[#This Row],[עמודה57]],"$",""))</f>
        <v>49</v>
      </c>
      <c r="V615" s="31" t="str">
        <f>IF(טבלה1[[#This Row],[עמודה58]]&gt;30,"Yes","No")</f>
        <v>Yes</v>
      </c>
    </row>
    <row r="616" spans="1:22" x14ac:dyDescent="0.15">
      <c r="A616" s="32" t="s">
        <v>1535</v>
      </c>
      <c r="B616" s="33" t="s">
        <v>1536</v>
      </c>
      <c r="C616" s="33" t="s">
        <v>86</v>
      </c>
      <c r="D616" s="44">
        <v>5000</v>
      </c>
      <c r="E616" s="33" t="s">
        <v>33</v>
      </c>
      <c r="F616" s="33" t="s">
        <v>29</v>
      </c>
      <c r="G616" s="36" t="str">
        <f t="shared" si="9"/>
        <v>Low</v>
      </c>
      <c r="H616" s="34">
        <v>0.2</v>
      </c>
      <c r="I616" s="11" t="str" cm="1">
        <f t="array" ref="I616">INDEX(_xlfn.TEXTSPLIT(טבלה1[[#This Row],[עמודה2]],","),1)</f>
        <v>Київ</v>
      </c>
      <c r="J616" s="12" t="str" cm="1">
        <f t="array" ref="J616">INDEX(_xlfn.TEXTSPLIT(טבלה1[[#This Row],[עמודה2]],","),2)</f>
        <v xml:space="preserve"> Ukraine</v>
      </c>
      <c r="K616" s="37" t="str">
        <f>_xlfn.CONCAT(טבלה1[[#This Row],[AI_Companies]]," ",טבלה1[[#This Row],[עמודה1]])</f>
        <v>WeAreBrain https://www.wearebrain.com</v>
      </c>
      <c r="L616" s="36">
        <v>10</v>
      </c>
      <c r="M616" s="36" t="str">
        <f>IF(טבלה1[[#This Row],[עמודה53]]&gt;2000,"Yes","No")</f>
        <v>No</v>
      </c>
      <c r="N616" s="36">
        <v>49</v>
      </c>
      <c r="O616" s="36">
        <f>AVERAGE(טבלה1[[#This Row],[עמודה52]:[עמודה53]])</f>
        <v>149.5</v>
      </c>
      <c r="P616" s="36" t="str">
        <f>IF(טבלה1[[#This Row],[עמודה4]]="&lt; $25 / hr","0$ - $25 / hr",טבלה1[[#This Row],[עמודה4]])</f>
        <v>$50 - $99 / hr</v>
      </c>
      <c r="Q616" s="12" t="str" cm="1">
        <f t="array" ref="Q616">INDEX(_xlfn.TEXTSPLIT(טבלה1[[#This Row],[עמודה55]],"-"),1)</f>
        <v xml:space="preserve">$50 </v>
      </c>
      <c r="R616" s="21" t="str" cm="1">
        <f t="array" ref="R616">INDEX(_xlfn.TEXTSPLIT(INDEX(_xlfn.TEXTSPLIT(טבלה1[[#This Row],[עמודה55]],"-"),2),"/"),1)</f>
        <v xml:space="preserve"> $99 </v>
      </c>
      <c r="S616" s="36">
        <f>AVERAGE(טבלה1[[#This Row],[עמודה59]:[עמודה60]])</f>
        <v>74.5</v>
      </c>
      <c r="T616" s="38">
        <f>VALUE(SUBSTITUTE(טבלה1[[#This Row],[עמודה56]],"$",""))</f>
        <v>50</v>
      </c>
      <c r="U616" s="38">
        <f>VALUE(SUBSTITUTE(טבלה1[[#This Row],[עמודה57]],"$",""))</f>
        <v>99</v>
      </c>
      <c r="V616" s="38" t="str">
        <f>IF(טבלה1[[#This Row],[עמודה58]]&gt;30,"Yes","No")</f>
        <v>Yes</v>
      </c>
    </row>
    <row r="617" spans="1:22" x14ac:dyDescent="0.15">
      <c r="A617" s="32" t="s">
        <v>1537</v>
      </c>
      <c r="B617" s="39" t="s">
        <v>1538</v>
      </c>
      <c r="C617" s="39" t="s">
        <v>300</v>
      </c>
      <c r="D617" s="40">
        <v>10000</v>
      </c>
      <c r="E617" s="39" t="s">
        <v>9</v>
      </c>
      <c r="F617" s="39" t="s">
        <v>5</v>
      </c>
      <c r="G617" s="36" t="str">
        <f t="shared" si="9"/>
        <v>Low</v>
      </c>
      <c r="H617" s="41">
        <v>0.15</v>
      </c>
      <c r="I617" s="11" t="str" cm="1">
        <f t="array" ref="I617">INDEX(_xlfn.TEXTSPLIT(טבלה1[[#This Row],[עמודה2]],","),1)</f>
        <v>Gdańsk</v>
      </c>
      <c r="J617" s="12" t="str" cm="1">
        <f t="array" ref="J617">INDEX(_xlfn.TEXTSPLIT(טבלה1[[#This Row],[עמודה2]],","),2)</f>
        <v xml:space="preserve"> Poland</v>
      </c>
      <c r="K617" s="43" t="str">
        <f>_xlfn.CONCAT(טבלה1[[#This Row],[AI_Companies]]," ",טבלה1[[#This Row],[עמודה1]])</f>
        <v>ToucanSystems https://www.toucan-systems.pl/en/</v>
      </c>
      <c r="L617" s="28">
        <v>250</v>
      </c>
      <c r="M617" s="28" t="str">
        <f>IF(טבלה1[[#This Row],[עמודה53]]&gt;2000,"Yes","No")</f>
        <v>No</v>
      </c>
      <c r="N617" s="28">
        <v>999</v>
      </c>
      <c r="O617" s="28">
        <f>AVERAGE(טבלה1[[#This Row],[עמודה52]:[עמודה53]])</f>
        <v>29.5</v>
      </c>
      <c r="P617" s="28" t="str">
        <f>IF(טבלה1[[#This Row],[עמודה4]]="&lt; $25 / hr","0$ - $25 / hr",טבלה1[[#This Row],[עמודה4]])</f>
        <v>$25 - $49 / hr</v>
      </c>
      <c r="Q617" s="12" t="str" cm="1">
        <f t="array" ref="Q617">INDEX(_xlfn.TEXTSPLIT(טבלה1[[#This Row],[עמודה55]],"-"),1)</f>
        <v xml:space="preserve">$25 </v>
      </c>
      <c r="R617" s="21" t="str" cm="1">
        <f t="array" ref="R617">INDEX(_xlfn.TEXTSPLIT(INDEX(_xlfn.TEXTSPLIT(טבלה1[[#This Row],[עמודה55]],"-"),2),"/"),1)</f>
        <v xml:space="preserve"> $49 </v>
      </c>
      <c r="S617" s="28">
        <f>AVERAGE(טבלה1[[#This Row],[עמודה59]:[עמודה60]])</f>
        <v>37</v>
      </c>
      <c r="T617" s="31">
        <f>VALUE(SUBSTITUTE(טבלה1[[#This Row],[עמודה56]],"$",""))</f>
        <v>25</v>
      </c>
      <c r="U617" s="31">
        <f>VALUE(SUBSTITUTE(טבלה1[[#This Row],[עמודה57]],"$",""))</f>
        <v>49</v>
      </c>
      <c r="V617" s="31" t="str">
        <f>IF(טבלה1[[#This Row],[עמודה58]]&gt;30,"Yes","No")</f>
        <v>Yes</v>
      </c>
    </row>
    <row r="618" spans="1:22" x14ac:dyDescent="0.15">
      <c r="A618" s="32" t="s">
        <v>1539</v>
      </c>
      <c r="B618" s="33" t="s">
        <v>1540</v>
      </c>
      <c r="C618" s="33" t="s">
        <v>94</v>
      </c>
      <c r="D618" s="44">
        <v>50000</v>
      </c>
      <c r="E618" s="33" t="s">
        <v>21</v>
      </c>
      <c r="F618" s="33" t="s">
        <v>29</v>
      </c>
      <c r="G618" s="36" t="str">
        <f t="shared" si="9"/>
        <v>Low</v>
      </c>
      <c r="H618" s="34">
        <v>0.25</v>
      </c>
      <c r="I618" s="11" t="str" cm="1">
        <f t="array" ref="I618">INDEX(_xlfn.TEXTSPLIT(טבלה1[[#This Row],[עמודה2]],","),1)</f>
        <v>Kaunas</v>
      </c>
      <c r="J618" s="12" t="str" cm="1">
        <f t="array" ref="J618">INDEX(_xlfn.TEXTSPLIT(טבלה1[[#This Row],[עמודה2]],","),2)</f>
        <v xml:space="preserve"> Lithuania</v>
      </c>
      <c r="K618" s="37" t="str">
        <f>_xlfn.CONCAT(טבלה1[[#This Row],[AI_Companies]]," ",טבלה1[[#This Row],[עמודה1]])</f>
        <v>TeleSoftas https://telesoftas.com/</v>
      </c>
      <c r="L618" s="36">
        <v>10</v>
      </c>
      <c r="M618" s="36" t="str">
        <f>IF(טבלה1[[#This Row],[עמודה53]]&gt;2000,"Yes","No")</f>
        <v>No</v>
      </c>
      <c r="N618" s="36">
        <v>49</v>
      </c>
      <c r="O618" s="36">
        <f>AVERAGE(טבלה1[[#This Row],[עמודה52]:[עמודה53]])</f>
        <v>624.5</v>
      </c>
      <c r="P618" s="36" t="str">
        <f>IF(טבלה1[[#This Row],[עמודה4]]="&lt; $25 / hr","0$ - $25 / hr",טבלה1[[#This Row],[עמודה4]])</f>
        <v>$50 - $99 / hr</v>
      </c>
      <c r="Q618" s="12" t="str" cm="1">
        <f t="array" ref="Q618">INDEX(_xlfn.TEXTSPLIT(טבלה1[[#This Row],[עמודה55]],"-"),1)</f>
        <v xml:space="preserve">$50 </v>
      </c>
      <c r="R618" s="21" t="str" cm="1">
        <f t="array" ref="R618">INDEX(_xlfn.TEXTSPLIT(INDEX(_xlfn.TEXTSPLIT(טבלה1[[#This Row],[עמודה55]],"-"),2),"/"),1)</f>
        <v xml:space="preserve"> $99 </v>
      </c>
      <c r="S618" s="36">
        <f>AVERAGE(טבלה1[[#This Row],[עמודה59]:[עמודה60]])</f>
        <v>74.5</v>
      </c>
      <c r="T618" s="38">
        <f>VALUE(SUBSTITUTE(טבלה1[[#This Row],[עמודה56]],"$",""))</f>
        <v>50</v>
      </c>
      <c r="U618" s="38">
        <f>VALUE(SUBSTITUTE(טבלה1[[#This Row],[עמודה57]],"$",""))</f>
        <v>99</v>
      </c>
      <c r="V618" s="38" t="str">
        <f>IF(טבלה1[[#This Row],[עמודה58]]&gt;30,"Yes","No")</f>
        <v>Yes</v>
      </c>
    </row>
    <row r="619" spans="1:22" x14ac:dyDescent="0.15">
      <c r="A619" s="32" t="s">
        <v>1541</v>
      </c>
      <c r="B619" s="39" t="s">
        <v>1542</v>
      </c>
      <c r="C619" s="39" t="s">
        <v>1543</v>
      </c>
      <c r="D619" s="40">
        <v>25000</v>
      </c>
      <c r="E619" s="39" t="s">
        <v>33</v>
      </c>
      <c r="F619" s="39" t="s">
        <v>10</v>
      </c>
      <c r="G619" s="36" t="str">
        <f t="shared" si="9"/>
        <v>Low</v>
      </c>
      <c r="H619" s="41">
        <v>0.35</v>
      </c>
      <c r="I619" s="11" t="str" cm="1">
        <f t="array" ref="I619">INDEX(_xlfn.TEXTSPLIT(טבלה1[[#This Row],[עמודה2]],","),1)</f>
        <v>Miami</v>
      </c>
      <c r="J619" s="12" t="str" cm="1">
        <f t="array" ref="J619">INDEX(_xlfn.TEXTSPLIT(טבלה1[[#This Row],[עמודה2]],","),2)</f>
        <v xml:space="preserve"> FL</v>
      </c>
      <c r="K619" s="43" t="str">
        <f>_xlfn.CONCAT(טבלה1[[#This Row],[AI_Companies]]," ",טבלה1[[#This Row],[עמודה1]])</f>
        <v>CobuildLabInc https://cobuildlab.com/</v>
      </c>
      <c r="L619" s="28">
        <v>50</v>
      </c>
      <c r="M619" s="28" t="str">
        <f>IF(טבלה1[[#This Row],[עמודה53]]&gt;2000,"Yes","No")</f>
        <v>No</v>
      </c>
      <c r="N619" s="28">
        <v>249</v>
      </c>
      <c r="O619" s="28">
        <f>AVERAGE(טבלה1[[#This Row],[עמודה52]:[עמודה53]])</f>
        <v>29.5</v>
      </c>
      <c r="P619" s="28" t="str">
        <f>IF(טבלה1[[#This Row],[עמודה4]]="&lt; $25 / hr","0$ - $25 / hr",טבלה1[[#This Row],[עמודה4]])</f>
        <v>$100 - $149 / hr</v>
      </c>
      <c r="Q619" s="12" t="str" cm="1">
        <f t="array" ref="Q619">INDEX(_xlfn.TEXTSPLIT(טבלה1[[#This Row],[עמודה55]],"-"),1)</f>
        <v xml:space="preserve">$100 </v>
      </c>
      <c r="R619" s="21" t="str" cm="1">
        <f t="array" ref="R619">INDEX(_xlfn.TEXTSPLIT(INDEX(_xlfn.TEXTSPLIT(טבלה1[[#This Row],[עמודה55]],"-"),2),"/"),1)</f>
        <v xml:space="preserve"> $149 </v>
      </c>
      <c r="S619" s="28">
        <f>AVERAGE(טבלה1[[#This Row],[עמודה59]:[עמודה60]])</f>
        <v>124.5</v>
      </c>
      <c r="T619" s="31">
        <f>VALUE(SUBSTITUTE(טבלה1[[#This Row],[עמודה56]],"$",""))</f>
        <v>100</v>
      </c>
      <c r="U619" s="31">
        <f>VALUE(SUBSTITUTE(טבלה1[[#This Row],[עמודה57]],"$",""))</f>
        <v>149</v>
      </c>
      <c r="V619" s="31" t="str">
        <f>IF(טבלה1[[#This Row],[עמודה58]]&gt;30,"Yes","No")</f>
        <v>Yes</v>
      </c>
    </row>
    <row r="620" spans="1:22" x14ac:dyDescent="0.15">
      <c r="A620" s="32" t="s">
        <v>1544</v>
      </c>
      <c r="B620" s="33" t="s">
        <v>1545</v>
      </c>
      <c r="C620" s="33" t="s">
        <v>546</v>
      </c>
      <c r="D620" s="44">
        <v>5000</v>
      </c>
      <c r="E620" s="33" t="s">
        <v>9</v>
      </c>
      <c r="F620" s="33" t="s">
        <v>10</v>
      </c>
      <c r="G620" s="36" t="str">
        <f t="shared" si="9"/>
        <v>Low</v>
      </c>
      <c r="H620" s="34">
        <v>0.35</v>
      </c>
      <c r="I620" s="11" t="str" cm="1">
        <f t="array" ref="I620">INDEX(_xlfn.TEXTSPLIT(טבלה1[[#This Row],[עמודה2]],","),1)</f>
        <v>Alexandria</v>
      </c>
      <c r="J620" s="12" t="str" cm="1">
        <f t="array" ref="J620">INDEX(_xlfn.TEXTSPLIT(טבלה1[[#This Row],[עמודה2]],","),2)</f>
        <v xml:space="preserve"> VA</v>
      </c>
      <c r="K620" s="37" t="str">
        <f>_xlfn.CONCAT(טבלה1[[#This Row],[AI_Companies]]," ",טבלה1[[#This Row],[עמודה1]])</f>
        <v>SoftarexTechnologies https://softarex.com/</v>
      </c>
      <c r="L620" s="36">
        <v>50</v>
      </c>
      <c r="M620" s="36" t="str">
        <f>IF(טבלה1[[#This Row],[עמודה53]]&gt;2000,"Yes","No")</f>
        <v>No</v>
      </c>
      <c r="N620" s="36">
        <v>249</v>
      </c>
      <c r="O620" s="36">
        <f>AVERAGE(טבלה1[[#This Row],[עמודה52]:[עמודה53]])</f>
        <v>149.5</v>
      </c>
      <c r="P620" s="36" t="str">
        <f>IF(טבלה1[[#This Row],[עמודה4]]="&lt; $25 / hr","0$ - $25 / hr",טבלה1[[#This Row],[עמודה4]])</f>
        <v>$25 - $49 / hr</v>
      </c>
      <c r="Q620" s="12" t="str" cm="1">
        <f t="array" ref="Q620">INDEX(_xlfn.TEXTSPLIT(טבלה1[[#This Row],[עמודה55]],"-"),1)</f>
        <v xml:space="preserve">$25 </v>
      </c>
      <c r="R620" s="21" t="str" cm="1">
        <f t="array" ref="R620">INDEX(_xlfn.TEXTSPLIT(INDEX(_xlfn.TEXTSPLIT(טבלה1[[#This Row],[עמודה55]],"-"),2),"/"),1)</f>
        <v xml:space="preserve"> $49 </v>
      </c>
      <c r="S620" s="36">
        <f>AVERAGE(טבלה1[[#This Row],[עמודה59]:[עמודה60]])</f>
        <v>37</v>
      </c>
      <c r="T620" s="38">
        <f>VALUE(SUBSTITUTE(טבלה1[[#This Row],[עמודה56]],"$",""))</f>
        <v>25</v>
      </c>
      <c r="U620" s="38">
        <f>VALUE(SUBSTITUTE(טבלה1[[#This Row],[עמודה57]],"$",""))</f>
        <v>49</v>
      </c>
      <c r="V620" s="38" t="str">
        <f>IF(טבלה1[[#This Row],[עמודה58]]&gt;30,"Yes","No")</f>
        <v>Yes</v>
      </c>
    </row>
    <row r="621" spans="1:22" x14ac:dyDescent="0.15">
      <c r="A621" s="32" t="s">
        <v>1546</v>
      </c>
      <c r="B621" s="39" t="s">
        <v>1547</v>
      </c>
      <c r="C621" s="39" t="s">
        <v>342</v>
      </c>
      <c r="D621" s="40">
        <v>5000</v>
      </c>
      <c r="E621" s="39" t="s">
        <v>9</v>
      </c>
      <c r="F621" s="39" t="s">
        <v>117</v>
      </c>
      <c r="G621" s="36" t="str">
        <f t="shared" si="9"/>
        <v>High</v>
      </c>
      <c r="H621" s="41">
        <v>1</v>
      </c>
      <c r="I621" s="11" t="str" cm="1">
        <f t="array" ref="I621">INDEX(_xlfn.TEXTSPLIT(טבלה1[[#This Row],[עמודה2]],","),1)</f>
        <v>Chicago</v>
      </c>
      <c r="J621" s="12" t="str" cm="1">
        <f t="array" ref="J621">INDEX(_xlfn.TEXTSPLIT(טבלה1[[#This Row],[עמודה2]],","),2)</f>
        <v xml:space="preserve"> IL</v>
      </c>
      <c r="K621" s="43" t="str">
        <f>_xlfn.CONCAT(טבלה1[[#This Row],[AI_Companies]]," ",טבלה1[[#This Row],[עמודה1]])</f>
        <v>INTERSOG https://intersog.com/</v>
      </c>
      <c r="L621" s="28">
        <v>2</v>
      </c>
      <c r="M621" s="28" t="str">
        <f>IF(טבלה1[[#This Row],[עמודה53]]&gt;2000,"Yes","No")</f>
        <v>No</v>
      </c>
      <c r="N621" s="28">
        <v>9</v>
      </c>
      <c r="O621" s="28">
        <f>AVERAGE(טבלה1[[#This Row],[עמודה52]:[עמודה53]])</f>
        <v>149.5</v>
      </c>
      <c r="P621" s="28" t="str">
        <f>IF(טבלה1[[#This Row],[עמודה4]]="&lt; $25 / hr","0$ - $25 / hr",טבלה1[[#This Row],[עמודה4]])</f>
        <v>$50 - $99 / hr</v>
      </c>
      <c r="Q621" s="12" t="str" cm="1">
        <f t="array" ref="Q621">INDEX(_xlfn.TEXTSPLIT(טבלה1[[#This Row],[עמודה55]],"-"),1)</f>
        <v xml:space="preserve">$50 </v>
      </c>
      <c r="R621" s="21" t="str" cm="1">
        <f t="array" ref="R621">INDEX(_xlfn.TEXTSPLIT(INDEX(_xlfn.TEXTSPLIT(טבלה1[[#This Row],[עמודה55]],"-"),2),"/"),1)</f>
        <v xml:space="preserve"> $99 </v>
      </c>
      <c r="S621" s="28">
        <f>AVERAGE(טבלה1[[#This Row],[עמודה59]:[עמודה60]])</f>
        <v>74.5</v>
      </c>
      <c r="T621" s="31">
        <f>VALUE(SUBSTITUTE(טבלה1[[#This Row],[עמודה56]],"$",""))</f>
        <v>50</v>
      </c>
      <c r="U621" s="31">
        <f>VALUE(SUBSTITUTE(טבלה1[[#This Row],[עמודה57]],"$",""))</f>
        <v>99</v>
      </c>
      <c r="V621" s="31" t="str">
        <f>IF(טבלה1[[#This Row],[עמודה58]]&gt;30,"Yes","No")</f>
        <v>Yes</v>
      </c>
    </row>
    <row r="622" spans="1:22" x14ac:dyDescent="0.15">
      <c r="A622" s="32" t="s">
        <v>1548</v>
      </c>
      <c r="B622" s="33" t="s">
        <v>1549</v>
      </c>
      <c r="C622" s="33" t="s">
        <v>1550</v>
      </c>
      <c r="D622" s="44">
        <v>25000</v>
      </c>
      <c r="E622" s="33" t="s">
        <v>21</v>
      </c>
      <c r="F622" s="33" t="s">
        <v>29</v>
      </c>
      <c r="G622" s="36" t="str">
        <f t="shared" si="9"/>
        <v>Low</v>
      </c>
      <c r="H622" s="34">
        <v>0.3</v>
      </c>
      <c r="I622" s="11" t="str" cm="1">
        <f t="array" ref="I622">INDEX(_xlfn.TEXTSPLIT(טבלה1[[#This Row],[עמודה2]],","),1)</f>
        <v>Montevideo</v>
      </c>
      <c r="J622" s="12" t="str" cm="1">
        <f t="array" ref="J622">INDEX(_xlfn.TEXTSPLIT(טבלה1[[#This Row],[עמודה2]],","),2)</f>
        <v xml:space="preserve"> Uruguay</v>
      </c>
      <c r="K622" s="37" t="str">
        <f>_xlfn.CONCAT(טבלה1[[#This Row],[AI_Companies]]," ",טבלה1[[#This Row],[עמודה1]])</f>
        <v>DynamindLabs https://dynamindlabs.ai</v>
      </c>
      <c r="L622" s="36">
        <v>10</v>
      </c>
      <c r="M622" s="36" t="str">
        <f>IF(טבלה1[[#This Row],[עמודה53]]&gt;2000,"Yes","No")</f>
        <v>No</v>
      </c>
      <c r="N622" s="36">
        <v>49</v>
      </c>
      <c r="O622" s="36">
        <f>AVERAGE(טבלה1[[#This Row],[עמודה52]:[עמודה53]])</f>
        <v>5.5</v>
      </c>
      <c r="P622" s="36" t="str">
        <f>IF(טבלה1[[#This Row],[עמודה4]]="&lt; $25 / hr","0$ - $25 / hr",טבלה1[[#This Row],[עמודה4]])</f>
        <v>$50 - $99 / hr</v>
      </c>
      <c r="Q622" s="12" t="str" cm="1">
        <f t="array" ref="Q622">INDEX(_xlfn.TEXTSPLIT(טבלה1[[#This Row],[עמודה55]],"-"),1)</f>
        <v xml:space="preserve">$50 </v>
      </c>
      <c r="R622" s="21" t="str" cm="1">
        <f t="array" ref="R622">INDEX(_xlfn.TEXTSPLIT(INDEX(_xlfn.TEXTSPLIT(טבלה1[[#This Row],[עמודה55]],"-"),2),"/"),1)</f>
        <v xml:space="preserve"> $99 </v>
      </c>
      <c r="S622" s="36">
        <f>AVERAGE(טבלה1[[#This Row],[עמודה59]:[עמודה60]])</f>
        <v>74.5</v>
      </c>
      <c r="T622" s="38">
        <f>VALUE(SUBSTITUTE(טבלה1[[#This Row],[עמודה56]],"$",""))</f>
        <v>50</v>
      </c>
      <c r="U622" s="38">
        <f>VALUE(SUBSTITUTE(טבלה1[[#This Row],[עמודה57]],"$",""))</f>
        <v>99</v>
      </c>
      <c r="V622" s="38" t="str">
        <f>IF(טבלה1[[#This Row],[עמודה58]]&gt;30,"Yes","No")</f>
        <v>Yes</v>
      </c>
    </row>
    <row r="623" spans="1:22" x14ac:dyDescent="0.15">
      <c r="A623" s="32" t="s">
        <v>1551</v>
      </c>
      <c r="B623" s="39" t="s">
        <v>1552</v>
      </c>
      <c r="C623" s="39" t="s">
        <v>464</v>
      </c>
      <c r="D623" s="40">
        <v>10000</v>
      </c>
      <c r="E623" s="39" t="s">
        <v>33</v>
      </c>
      <c r="F623" s="39" t="s">
        <v>10</v>
      </c>
      <c r="G623" s="36" t="str">
        <f t="shared" si="9"/>
        <v>Low</v>
      </c>
      <c r="H623" s="41">
        <v>0.1</v>
      </c>
      <c r="I623" s="11" t="str" cm="1">
        <f t="array" ref="I623">INDEX(_xlfn.TEXTSPLIT(טבלה1[[#This Row],[עמודה2]],","),1)</f>
        <v>Szczecin</v>
      </c>
      <c r="J623" s="12" t="str" cm="1">
        <f t="array" ref="J623">INDEX(_xlfn.TEXTSPLIT(טבלה1[[#This Row],[עמודה2]],","),2)</f>
        <v xml:space="preserve"> Poland</v>
      </c>
      <c r="K623" s="43" t="str">
        <f>_xlfn.CONCAT(טבלה1[[#This Row],[AI_Companies]]," ",טבלה1[[#This Row],[עמודה1]])</f>
        <v>TEONITE https://teonite.com</v>
      </c>
      <c r="L623" s="28">
        <v>50</v>
      </c>
      <c r="M623" s="28" t="str">
        <f>IF(טבלה1[[#This Row],[עמודה53]]&gt;2000,"Yes","No")</f>
        <v>No</v>
      </c>
      <c r="N623" s="28">
        <v>249</v>
      </c>
      <c r="O623" s="28">
        <f>AVERAGE(טבלה1[[#This Row],[עמודה52]:[עמודה53]])</f>
        <v>29.5</v>
      </c>
      <c r="P623" s="28" t="str">
        <f>IF(טבלה1[[#This Row],[עמודה4]]="&lt; $25 / hr","0$ - $25 / hr",טבלה1[[#This Row],[עמודה4]])</f>
        <v>$100 - $149 / hr</v>
      </c>
      <c r="Q623" s="12" t="str" cm="1">
        <f t="array" ref="Q623">INDEX(_xlfn.TEXTSPLIT(טבלה1[[#This Row],[עמודה55]],"-"),1)</f>
        <v xml:space="preserve">$100 </v>
      </c>
      <c r="R623" s="21" t="str" cm="1">
        <f t="array" ref="R623">INDEX(_xlfn.TEXTSPLIT(INDEX(_xlfn.TEXTSPLIT(טבלה1[[#This Row],[עמודה55]],"-"),2),"/"),1)</f>
        <v xml:space="preserve"> $149 </v>
      </c>
      <c r="S623" s="28">
        <f>AVERAGE(טבלה1[[#This Row],[עמודה59]:[עמודה60]])</f>
        <v>124.5</v>
      </c>
      <c r="T623" s="31">
        <f>VALUE(SUBSTITUTE(טבלה1[[#This Row],[עמודה56]],"$",""))</f>
        <v>100</v>
      </c>
      <c r="U623" s="31">
        <f>VALUE(SUBSTITUTE(טבלה1[[#This Row],[עמודה57]],"$",""))</f>
        <v>149</v>
      </c>
      <c r="V623" s="31" t="str">
        <f>IF(טבלה1[[#This Row],[עמודה58]]&gt;30,"Yes","No")</f>
        <v>Yes</v>
      </c>
    </row>
    <row r="624" spans="1:22" x14ac:dyDescent="0.15">
      <c r="A624" s="32" t="s">
        <v>1553</v>
      </c>
      <c r="B624" s="33" t="s">
        <v>1554</v>
      </c>
      <c r="C624" s="33" t="s">
        <v>303</v>
      </c>
      <c r="D624" s="44">
        <v>10000</v>
      </c>
      <c r="E624" s="33" t="s">
        <v>21</v>
      </c>
      <c r="F624" s="33" t="s">
        <v>29</v>
      </c>
      <c r="G624" s="36" t="str">
        <f t="shared" si="9"/>
        <v>Med</v>
      </c>
      <c r="H624" s="34">
        <v>0.5</v>
      </c>
      <c r="I624" s="11" t="str" cm="1">
        <f t="array" ref="I624">INDEX(_xlfn.TEXTSPLIT(טבלה1[[#This Row],[עמודה2]],","),1)</f>
        <v>Lahore</v>
      </c>
      <c r="J624" s="12" t="str" cm="1">
        <f t="array" ref="J624">INDEX(_xlfn.TEXTSPLIT(טבלה1[[#This Row],[עמודה2]],","),2)</f>
        <v xml:space="preserve"> Pakistan</v>
      </c>
      <c r="K624" s="37" t="str">
        <f>_xlfn.CONCAT(טבלה1[[#This Row],[AI_Companies]]," ",טבלה1[[#This Row],[עמודה1]])</f>
        <v>XevenSolutions http://www.xevensolutions.com</v>
      </c>
      <c r="L624" s="36">
        <v>10</v>
      </c>
      <c r="M624" s="36" t="str">
        <f>IF(טבלה1[[#This Row],[עמודה53]]&gt;2000,"Yes","No")</f>
        <v>No</v>
      </c>
      <c r="N624" s="36">
        <v>49</v>
      </c>
      <c r="O624" s="36">
        <f>AVERAGE(טבלה1[[#This Row],[עמודה52]:[עמודה53]])</f>
        <v>149.5</v>
      </c>
      <c r="P624" s="36" t="str">
        <f>IF(טבלה1[[#This Row],[עמודה4]]="&lt; $25 / hr","0$ - $25 / hr",טבלה1[[#This Row],[עמודה4]])</f>
        <v>$25 - $49 / hr</v>
      </c>
      <c r="Q624" s="12" t="str" cm="1">
        <f t="array" ref="Q624">INDEX(_xlfn.TEXTSPLIT(טבלה1[[#This Row],[עמודה55]],"-"),1)</f>
        <v xml:space="preserve">$25 </v>
      </c>
      <c r="R624" s="21" t="str" cm="1">
        <f t="array" ref="R624">INDEX(_xlfn.TEXTSPLIT(INDEX(_xlfn.TEXTSPLIT(טבלה1[[#This Row],[עמודה55]],"-"),2),"/"),1)</f>
        <v xml:space="preserve"> $49 </v>
      </c>
      <c r="S624" s="36">
        <f>AVERAGE(טבלה1[[#This Row],[עמודה59]:[עמודה60]])</f>
        <v>37</v>
      </c>
      <c r="T624" s="38">
        <f>VALUE(SUBSTITUTE(טבלה1[[#This Row],[עמודה56]],"$",""))</f>
        <v>25</v>
      </c>
      <c r="U624" s="38">
        <f>VALUE(SUBSTITUTE(טבלה1[[#This Row],[עמודה57]],"$",""))</f>
        <v>49</v>
      </c>
      <c r="V624" s="38" t="str">
        <f>IF(טבלה1[[#This Row],[עמודה58]]&gt;30,"Yes","No")</f>
        <v>Yes</v>
      </c>
    </row>
    <row r="625" spans="1:22" x14ac:dyDescent="0.15">
      <c r="A625" s="32" t="s">
        <v>1555</v>
      </c>
      <c r="B625" s="39" t="s">
        <v>1556</v>
      </c>
      <c r="C625" s="39" t="s">
        <v>1557</v>
      </c>
      <c r="D625" s="40">
        <v>10000</v>
      </c>
      <c r="E625" s="39" t="s">
        <v>21</v>
      </c>
      <c r="F625" s="39" t="s">
        <v>29</v>
      </c>
      <c r="G625" s="36" t="str">
        <f t="shared" si="9"/>
        <v>Med</v>
      </c>
      <c r="H625" s="41">
        <v>0.5</v>
      </c>
      <c r="I625" s="11" t="str" cm="1">
        <f t="array" ref="I625">INDEX(_xlfn.TEXTSPLIT(טבלה1[[#This Row],[עמודה2]],","),1)</f>
        <v>Zagreb</v>
      </c>
      <c r="J625" s="12" t="str" cm="1">
        <f t="array" ref="J625">INDEX(_xlfn.TEXTSPLIT(טבלה1[[#This Row],[עמודה2]],","),2)</f>
        <v xml:space="preserve"> Croatia</v>
      </c>
      <c r="K625" s="43" t="str">
        <f>_xlfn.CONCAT(טבלה1[[#This Row],[AI_Companies]]," ",טבלה1[[#This Row],[עמודה1]])</f>
        <v>bonsai.tech https://bonsai.tech</v>
      </c>
      <c r="L625" s="28">
        <v>10</v>
      </c>
      <c r="M625" s="28" t="str">
        <f>IF(טבלה1[[#This Row],[עמודה53]]&gt;2000,"Yes","No")</f>
        <v>No</v>
      </c>
      <c r="N625" s="28">
        <v>49</v>
      </c>
      <c r="O625" s="28">
        <f>AVERAGE(טבלה1[[#This Row],[עמודה52]:[עמודה53]])</f>
        <v>29.5</v>
      </c>
      <c r="P625" s="28" t="str">
        <f>IF(טבלה1[[#This Row],[עמודה4]]="&lt; $25 / hr","0$ - $25 / hr",טבלה1[[#This Row],[עמודה4]])</f>
        <v>$100 - $149 / hr</v>
      </c>
      <c r="Q625" s="12" t="str" cm="1">
        <f t="array" ref="Q625">INDEX(_xlfn.TEXTSPLIT(טבלה1[[#This Row],[עמודה55]],"-"),1)</f>
        <v xml:space="preserve">$100 </v>
      </c>
      <c r="R625" s="21" t="str" cm="1">
        <f t="array" ref="R625">INDEX(_xlfn.TEXTSPLIT(INDEX(_xlfn.TEXTSPLIT(טבלה1[[#This Row],[עמודה55]],"-"),2),"/"),1)</f>
        <v xml:space="preserve"> $149 </v>
      </c>
      <c r="S625" s="28">
        <f>AVERAGE(טבלה1[[#This Row],[עמודה59]:[עמודה60]])</f>
        <v>124.5</v>
      </c>
      <c r="T625" s="31">
        <f>VALUE(SUBSTITUTE(טבלה1[[#This Row],[עמודה56]],"$",""))</f>
        <v>100</v>
      </c>
      <c r="U625" s="31">
        <f>VALUE(SUBSTITUTE(טבלה1[[#This Row],[עמודה57]],"$",""))</f>
        <v>149</v>
      </c>
      <c r="V625" s="31" t="str">
        <f>IF(טבלה1[[#This Row],[עמודה58]]&gt;30,"Yes","No")</f>
        <v>Yes</v>
      </c>
    </row>
    <row r="626" spans="1:22" x14ac:dyDescent="0.15">
      <c r="A626" s="32" t="s">
        <v>1558</v>
      </c>
      <c r="B626" s="33" t="s">
        <v>1559</v>
      </c>
      <c r="C626" s="33" t="s">
        <v>1560</v>
      </c>
      <c r="D626" s="44">
        <v>1000</v>
      </c>
      <c r="E626" s="33" t="s">
        <v>21</v>
      </c>
      <c r="F626" s="33" t="s">
        <v>10</v>
      </c>
      <c r="G626" s="36" t="str">
        <f t="shared" si="9"/>
        <v>Low</v>
      </c>
      <c r="H626" s="34">
        <v>0.1</v>
      </c>
      <c r="I626" s="11" t="str" cm="1">
        <f t="array" ref="I626">INDEX(_xlfn.TEXTSPLIT(טבלה1[[#This Row],[עמודה2]],","),1)</f>
        <v>Brampton</v>
      </c>
      <c r="J626" s="12" t="str" cm="1">
        <f t="array" ref="J626">INDEX(_xlfn.TEXTSPLIT(טבלה1[[#This Row],[עמודה2]],","),2)</f>
        <v xml:space="preserve"> Canada</v>
      </c>
      <c r="K626" s="37" t="str">
        <f>_xlfn.CONCAT(טבלה1[[#This Row],[AI_Companies]]," ",טבלה1[[#This Row],[עמודה1]])</f>
        <v>AmpleInsight https://www.ampleinsight.com</v>
      </c>
      <c r="L626" s="36">
        <v>50</v>
      </c>
      <c r="M626" s="36" t="str">
        <f>IF(טבלה1[[#This Row],[עמודה53]]&gt;2000,"Yes","No")</f>
        <v>No</v>
      </c>
      <c r="N626" s="36">
        <v>249</v>
      </c>
      <c r="O626" s="36">
        <f>AVERAGE(טבלה1[[#This Row],[עמודה52]:[עמודה53]])</f>
        <v>29.5</v>
      </c>
      <c r="P626" s="36" t="str">
        <f>IF(טבלה1[[#This Row],[עמודה4]]="&lt; $25 / hr","0$ - $25 / hr",טבלה1[[#This Row],[עמודה4]])</f>
        <v>$100 - $149 / hr</v>
      </c>
      <c r="Q626" s="12" t="str" cm="1">
        <f t="array" ref="Q626">INDEX(_xlfn.TEXTSPLIT(טבלה1[[#This Row],[עמודה55]],"-"),1)</f>
        <v xml:space="preserve">$100 </v>
      </c>
      <c r="R626" s="21" t="str" cm="1">
        <f t="array" ref="R626">INDEX(_xlfn.TEXTSPLIT(INDEX(_xlfn.TEXTSPLIT(טבלה1[[#This Row],[עמודה55]],"-"),2),"/"),1)</f>
        <v xml:space="preserve"> $149 </v>
      </c>
      <c r="S626" s="36">
        <f>AVERAGE(טבלה1[[#This Row],[עמודה59]:[עמודה60]])</f>
        <v>124.5</v>
      </c>
      <c r="T626" s="38">
        <f>VALUE(SUBSTITUTE(טבלה1[[#This Row],[עמודה56]],"$",""))</f>
        <v>100</v>
      </c>
      <c r="U626" s="38">
        <f>VALUE(SUBSTITUTE(טבלה1[[#This Row],[עמודה57]],"$",""))</f>
        <v>149</v>
      </c>
      <c r="V626" s="38" t="str">
        <f>IF(טבלה1[[#This Row],[עמודה58]]&gt;30,"Yes","No")</f>
        <v>Yes</v>
      </c>
    </row>
    <row r="627" spans="1:22" x14ac:dyDescent="0.15">
      <c r="A627" s="32" t="s">
        <v>1561</v>
      </c>
      <c r="B627" s="39" t="s">
        <v>1562</v>
      </c>
      <c r="C627" s="39" t="s">
        <v>264</v>
      </c>
      <c r="D627" s="40">
        <v>5000</v>
      </c>
      <c r="E627" s="39" t="s">
        <v>33</v>
      </c>
      <c r="F627" s="39" t="s">
        <v>29</v>
      </c>
      <c r="G627" s="36" t="str">
        <f t="shared" si="9"/>
        <v>Low</v>
      </c>
      <c r="H627" s="41">
        <v>0.1</v>
      </c>
      <c r="I627" s="11" t="str" cm="1">
        <f t="array" ref="I627">INDEX(_xlfn.TEXTSPLIT(טבלה1[[#This Row],[עמודה2]],","),1)</f>
        <v>Scottsdale</v>
      </c>
      <c r="J627" s="12" t="str" cm="1">
        <f t="array" ref="J627">INDEX(_xlfn.TEXTSPLIT(טבלה1[[#This Row],[עמודה2]],","),2)</f>
        <v xml:space="preserve"> AZ</v>
      </c>
      <c r="K627" s="43" t="str">
        <f>_xlfn.CONCAT(טבלה1[[#This Row],[AI_Companies]]," ",טבלה1[[#This Row],[עמודה1]])</f>
        <v>BugendaiTechPvtLtd https://bugendaitech.com/</v>
      </c>
      <c r="L627" s="28">
        <v>10</v>
      </c>
      <c r="M627" s="28" t="str">
        <f>IF(טבלה1[[#This Row],[עמודה53]]&gt;2000,"Yes","No")</f>
        <v>No</v>
      </c>
      <c r="N627" s="28">
        <v>49</v>
      </c>
      <c r="O627" s="28">
        <f>AVERAGE(טבלה1[[#This Row],[עמודה52]:[עמודה53]])</f>
        <v>149.5</v>
      </c>
      <c r="P627" s="28" t="str">
        <f>IF(טבלה1[[#This Row],[עמודה4]]="&lt; $25 / hr","0$ - $25 / hr",טבלה1[[#This Row],[עמודה4]])</f>
        <v>$100 - $149 / hr</v>
      </c>
      <c r="Q627" s="12" t="str" cm="1">
        <f t="array" ref="Q627">INDEX(_xlfn.TEXTSPLIT(טבלה1[[#This Row],[עמודה55]],"-"),1)</f>
        <v xml:space="preserve">$100 </v>
      </c>
      <c r="R627" s="21" t="str" cm="1">
        <f t="array" ref="R627">INDEX(_xlfn.TEXTSPLIT(INDEX(_xlfn.TEXTSPLIT(טבלה1[[#This Row],[עמודה55]],"-"),2),"/"),1)</f>
        <v xml:space="preserve"> $149 </v>
      </c>
      <c r="S627" s="28">
        <f>AVERAGE(טבלה1[[#This Row],[עמודה59]:[עמודה60]])</f>
        <v>124.5</v>
      </c>
      <c r="T627" s="31">
        <f>VALUE(SUBSTITUTE(טבלה1[[#This Row],[עמודה56]],"$",""))</f>
        <v>100</v>
      </c>
      <c r="U627" s="31">
        <f>VALUE(SUBSTITUTE(טבלה1[[#This Row],[עמודה57]],"$",""))</f>
        <v>149</v>
      </c>
      <c r="V627" s="31" t="str">
        <f>IF(טבלה1[[#This Row],[עמודה58]]&gt;30,"Yes","No")</f>
        <v>Yes</v>
      </c>
    </row>
    <row r="628" spans="1:22" x14ac:dyDescent="0.15">
      <c r="A628" s="32" t="s">
        <v>1563</v>
      </c>
      <c r="B628" s="33" t="s">
        <v>1564</v>
      </c>
      <c r="C628" s="33" t="s">
        <v>28</v>
      </c>
      <c r="D628" s="44">
        <v>25000</v>
      </c>
      <c r="E628" s="33" t="s">
        <v>33</v>
      </c>
      <c r="F628" s="33" t="s">
        <v>29</v>
      </c>
      <c r="G628" s="36" t="str">
        <f t="shared" si="9"/>
        <v>Low</v>
      </c>
      <c r="H628" s="34">
        <v>0.2</v>
      </c>
      <c r="I628" s="11" t="str" cm="1">
        <f t="array" ref="I628">INDEX(_xlfn.TEXTSPLIT(טבלה1[[#This Row],[עמודה2]],","),1)</f>
        <v>Yerevan</v>
      </c>
      <c r="J628" s="12" t="str" cm="1">
        <f t="array" ref="J628">INDEX(_xlfn.TEXTSPLIT(טבלה1[[#This Row],[עמודה2]],","),2)</f>
        <v xml:space="preserve"> Armenia</v>
      </c>
      <c r="K628" s="37" t="str">
        <f>_xlfn.CONCAT(טבלה1[[#This Row],[AI_Companies]]," ",טבלה1[[#This Row],[עמודה1]])</f>
        <v>Addevice http://addevice.io/</v>
      </c>
      <c r="L628" s="36">
        <v>10</v>
      </c>
      <c r="M628" s="36" t="str">
        <f>IF(טבלה1[[#This Row],[עמודה53]]&gt;2000,"Yes","No")</f>
        <v>No</v>
      </c>
      <c r="N628" s="36">
        <v>49</v>
      </c>
      <c r="O628" s="36">
        <f>AVERAGE(טבלה1[[#This Row],[עמודה52]:[עמודה53]])</f>
        <v>29.5</v>
      </c>
      <c r="P628" s="36" t="str">
        <f>IF(טבלה1[[#This Row],[עמודה4]]="&lt; $25 / hr","0$ - $25 / hr",טבלה1[[#This Row],[עמודה4]])</f>
        <v>$25 - $49 / hr</v>
      </c>
      <c r="Q628" s="12" t="str" cm="1">
        <f t="array" ref="Q628">INDEX(_xlfn.TEXTSPLIT(טבלה1[[#This Row],[עמודה55]],"-"),1)</f>
        <v xml:space="preserve">$25 </v>
      </c>
      <c r="R628" s="21" t="str" cm="1">
        <f t="array" ref="R628">INDEX(_xlfn.TEXTSPLIT(INDEX(_xlfn.TEXTSPLIT(טבלה1[[#This Row],[עמודה55]],"-"),2),"/"),1)</f>
        <v xml:space="preserve"> $49 </v>
      </c>
      <c r="S628" s="36">
        <f>AVERAGE(טבלה1[[#This Row],[עמודה59]:[עמודה60]])</f>
        <v>37</v>
      </c>
      <c r="T628" s="38">
        <f>VALUE(SUBSTITUTE(טבלה1[[#This Row],[עמודה56]],"$",""))</f>
        <v>25</v>
      </c>
      <c r="U628" s="38">
        <f>VALUE(SUBSTITUTE(טבלה1[[#This Row],[עמודה57]],"$",""))</f>
        <v>49</v>
      </c>
      <c r="V628" s="38" t="str">
        <f>IF(טבלה1[[#This Row],[עמודה58]]&gt;30,"Yes","No")</f>
        <v>Yes</v>
      </c>
    </row>
    <row r="629" spans="1:22" x14ac:dyDescent="0.15">
      <c r="A629" s="32" t="s">
        <v>1565</v>
      </c>
      <c r="B629" s="39" t="s">
        <v>1566</v>
      </c>
      <c r="C629" s="39" t="s">
        <v>168</v>
      </c>
      <c r="D629" s="40">
        <v>10000</v>
      </c>
      <c r="E629" s="39" t="s">
        <v>33</v>
      </c>
      <c r="F629" s="39" t="s">
        <v>5</v>
      </c>
      <c r="G629" s="36" t="str">
        <f t="shared" si="9"/>
        <v>Low</v>
      </c>
      <c r="H629" s="41">
        <v>0.1</v>
      </c>
      <c r="I629" s="11" t="str" cm="1">
        <f t="array" ref="I629">INDEX(_xlfn.TEXTSPLIT(טבלה1[[#This Row],[עמודה2]],","),1)</f>
        <v>Warszawa</v>
      </c>
      <c r="J629" s="12" t="str" cm="1">
        <f t="array" ref="J629">INDEX(_xlfn.TEXTSPLIT(טבלה1[[#This Row],[עמודה2]],","),2)</f>
        <v xml:space="preserve"> Poland</v>
      </c>
      <c r="K629" s="43" t="str">
        <f>_xlfn.CONCAT(טבלה1[[#This Row],[AI_Companies]]," ",טבלה1[[#This Row],[עמודה1]])</f>
        <v>NVT https://nvt.pl/</v>
      </c>
      <c r="L629" s="28">
        <v>250</v>
      </c>
      <c r="M629" s="28" t="str">
        <f>IF(טבלה1[[#This Row],[עמודה53]]&gt;2000,"Yes","No")</f>
        <v>No</v>
      </c>
      <c r="N629" s="28">
        <v>999</v>
      </c>
      <c r="O629" s="28">
        <f>AVERAGE(טבלה1[[#This Row],[עמודה52]:[עמודה53]])</f>
        <v>29.5</v>
      </c>
      <c r="P629" s="28" t="str">
        <f>IF(טבלה1[[#This Row],[עמודה4]]="&lt; $25 / hr","0$ - $25 / hr",טבלה1[[#This Row],[עמודה4]])</f>
        <v>$25 - $49 / hr</v>
      </c>
      <c r="Q629" s="12" t="str" cm="1">
        <f t="array" ref="Q629">INDEX(_xlfn.TEXTSPLIT(טבלה1[[#This Row],[עמודה55]],"-"),1)</f>
        <v xml:space="preserve">$25 </v>
      </c>
      <c r="R629" s="21" t="str" cm="1">
        <f t="array" ref="R629">INDEX(_xlfn.TEXTSPLIT(INDEX(_xlfn.TEXTSPLIT(טבלה1[[#This Row],[עמודה55]],"-"),2),"/"),1)</f>
        <v xml:space="preserve"> $49 </v>
      </c>
      <c r="S629" s="28">
        <f>AVERAGE(טבלה1[[#This Row],[עמודה59]:[עמודה60]])</f>
        <v>37</v>
      </c>
      <c r="T629" s="31">
        <f>VALUE(SUBSTITUTE(טבלה1[[#This Row],[עמודה56]],"$",""))</f>
        <v>25</v>
      </c>
      <c r="U629" s="31">
        <f>VALUE(SUBSTITUTE(טבלה1[[#This Row],[עמודה57]],"$",""))</f>
        <v>49</v>
      </c>
      <c r="V629" s="31" t="str">
        <f>IF(טבלה1[[#This Row],[עמודה58]]&gt;30,"Yes","No")</f>
        <v>Yes</v>
      </c>
    </row>
    <row r="630" spans="1:22" x14ac:dyDescent="0.15">
      <c r="A630" s="32" t="s">
        <v>1567</v>
      </c>
      <c r="B630" s="33" t="s">
        <v>1568</v>
      </c>
      <c r="C630" s="33" t="s">
        <v>53</v>
      </c>
      <c r="D630" s="44">
        <v>5000</v>
      </c>
      <c r="E630" s="33" t="s">
        <v>33</v>
      </c>
      <c r="F630" s="33" t="s">
        <v>10</v>
      </c>
      <c r="G630" s="36" t="str">
        <f t="shared" si="9"/>
        <v>Low</v>
      </c>
      <c r="H630" s="34">
        <v>0.3</v>
      </c>
      <c r="I630" s="11" t="str" cm="1">
        <f t="array" ref="I630">INDEX(_xlfn.TEXTSPLIT(טבלה1[[#This Row],[עמודה2]],","),1)</f>
        <v>Ahmedabad</v>
      </c>
      <c r="J630" s="12" t="str" cm="1">
        <f t="array" ref="J630">INDEX(_xlfn.TEXTSPLIT(טבלה1[[#This Row],[עמודה2]],","),2)</f>
        <v xml:space="preserve"> India</v>
      </c>
      <c r="K630" s="37" t="str">
        <f>_xlfn.CONCAT(טבלה1[[#This Row],[AI_Companies]]," ",טבלה1[[#This Row],[עמודה1]])</f>
        <v>HiddenBrainsInfoTech https://www.hiddenbrains.com</v>
      </c>
      <c r="L630" s="36">
        <v>50</v>
      </c>
      <c r="M630" s="36" t="str">
        <f>IF(טבלה1[[#This Row],[עמודה53]]&gt;2000,"Yes","No")</f>
        <v>No</v>
      </c>
      <c r="N630" s="36">
        <v>249</v>
      </c>
      <c r="O630" s="36">
        <f>AVERAGE(טבלה1[[#This Row],[עמודה52]:[עמודה53]])</f>
        <v>624.5</v>
      </c>
      <c r="P630" s="36" t="str">
        <f>IF(טבלה1[[#This Row],[עמודה4]]="&lt; $25 / hr","0$ - $25 / hr",טבלה1[[#This Row],[עמודה4]])</f>
        <v>$25 - $49 / hr</v>
      </c>
      <c r="Q630" s="12" t="str" cm="1">
        <f t="array" ref="Q630">INDEX(_xlfn.TEXTSPLIT(טבלה1[[#This Row],[עמודה55]],"-"),1)</f>
        <v xml:space="preserve">$25 </v>
      </c>
      <c r="R630" s="21" t="str" cm="1">
        <f t="array" ref="R630">INDEX(_xlfn.TEXTSPLIT(INDEX(_xlfn.TEXTSPLIT(טבלה1[[#This Row],[עמודה55]],"-"),2),"/"),1)</f>
        <v xml:space="preserve"> $49 </v>
      </c>
      <c r="S630" s="36">
        <f>AVERAGE(טבלה1[[#This Row],[עמודה59]:[עמודה60]])</f>
        <v>37</v>
      </c>
      <c r="T630" s="38">
        <f>VALUE(SUBSTITUTE(טבלה1[[#This Row],[עמודה56]],"$",""))</f>
        <v>25</v>
      </c>
      <c r="U630" s="38">
        <f>VALUE(SUBSTITUTE(טבלה1[[#This Row],[עמודה57]],"$",""))</f>
        <v>49</v>
      </c>
      <c r="V630" s="38" t="str">
        <f>IF(טבלה1[[#This Row],[עמודה58]]&gt;30,"Yes","No")</f>
        <v>Yes</v>
      </c>
    </row>
    <row r="631" spans="1:22" x14ac:dyDescent="0.15">
      <c r="A631" s="32" t="s">
        <v>1569</v>
      </c>
      <c r="B631" s="39" t="s">
        <v>1570</v>
      </c>
      <c r="C631" s="39" t="s">
        <v>102</v>
      </c>
      <c r="D631" s="40">
        <v>10000</v>
      </c>
      <c r="E631" s="39" t="s">
        <v>33</v>
      </c>
      <c r="F631" s="39" t="s">
        <v>10</v>
      </c>
      <c r="G631" s="36" t="str">
        <f t="shared" si="9"/>
        <v>Low</v>
      </c>
      <c r="H631" s="41">
        <v>0.1</v>
      </c>
      <c r="I631" s="11" t="str" cm="1">
        <f t="array" ref="I631">INDEX(_xlfn.TEXTSPLIT(טבלה1[[#This Row],[עמודה2]],","),1)</f>
        <v>Kyiv</v>
      </c>
      <c r="J631" s="12" t="str" cm="1">
        <f t="array" ref="J631">INDEX(_xlfn.TEXTSPLIT(טבלה1[[#This Row],[עמודה2]],","),2)</f>
        <v xml:space="preserve"> Ukraine</v>
      </c>
      <c r="K631" s="43" t="str">
        <f>_xlfn.CONCAT(טבלה1[[#This Row],[AI_Companies]]," ",טבלה1[[#This Row],[עמודה1]])</f>
        <v>ServReality http://www.servreality.com</v>
      </c>
      <c r="L631" s="28">
        <v>50</v>
      </c>
      <c r="M631" s="28" t="str">
        <f>IF(טבלה1[[#This Row],[עמודה53]]&gt;2000,"Yes","No")</f>
        <v>No</v>
      </c>
      <c r="N631" s="28">
        <v>249</v>
      </c>
      <c r="O631" s="28">
        <f>AVERAGE(טבלה1[[#This Row],[עמודה52]:[עמודה53]])</f>
        <v>149.5</v>
      </c>
      <c r="P631" s="28" t="str">
        <f>IF(טבלה1[[#This Row],[עמודה4]]="&lt; $25 / hr","0$ - $25 / hr",טבלה1[[#This Row],[עמודה4]])</f>
        <v>$25 - $49 / hr</v>
      </c>
      <c r="Q631" s="12" t="str" cm="1">
        <f t="array" ref="Q631">INDEX(_xlfn.TEXTSPLIT(טבלה1[[#This Row],[עמודה55]],"-"),1)</f>
        <v xml:space="preserve">$25 </v>
      </c>
      <c r="R631" s="21" t="str" cm="1">
        <f t="array" ref="R631">INDEX(_xlfn.TEXTSPLIT(INDEX(_xlfn.TEXTSPLIT(טבלה1[[#This Row],[עמודה55]],"-"),2),"/"),1)</f>
        <v xml:space="preserve"> $49 </v>
      </c>
      <c r="S631" s="28">
        <f>AVERAGE(טבלה1[[#This Row],[עמודה59]:[עמודה60]])</f>
        <v>37</v>
      </c>
      <c r="T631" s="31">
        <f>VALUE(SUBSTITUTE(טבלה1[[#This Row],[עמודה56]],"$",""))</f>
        <v>25</v>
      </c>
      <c r="U631" s="31">
        <f>VALUE(SUBSTITUTE(טבלה1[[#This Row],[עמודה57]],"$",""))</f>
        <v>49</v>
      </c>
      <c r="V631" s="31" t="str">
        <f>IF(טבלה1[[#This Row],[עמודה58]]&gt;30,"Yes","No")</f>
        <v>Yes</v>
      </c>
    </row>
    <row r="632" spans="1:22" x14ac:dyDescent="0.15">
      <c r="A632" s="32" t="s">
        <v>1571</v>
      </c>
      <c r="B632" s="33" t="s">
        <v>1572</v>
      </c>
      <c r="C632" s="33" t="s">
        <v>1573</v>
      </c>
      <c r="D632" s="44">
        <v>5000</v>
      </c>
      <c r="E632" s="33" t="s">
        <v>9</v>
      </c>
      <c r="F632" s="33" t="s">
        <v>10</v>
      </c>
      <c r="G632" s="36" t="str">
        <f t="shared" si="9"/>
        <v>Low</v>
      </c>
      <c r="H632" s="34">
        <v>0.1</v>
      </c>
      <c r="I632" s="11" t="str" cm="1">
        <f t="array" ref="I632">INDEX(_xlfn.TEXTSPLIT(טבלה1[[#This Row],[עמודה2]],","),1)</f>
        <v>London</v>
      </c>
      <c r="J632" s="12" t="str" cm="1">
        <f t="array" ref="J632">INDEX(_xlfn.TEXTSPLIT(טבלה1[[#This Row],[עמודה2]],","),2)</f>
        <v xml:space="preserve"> United Kingdom</v>
      </c>
      <c r="K632" s="37" t="str">
        <f>_xlfn.CONCAT(טבלה1[[#This Row],[AI_Companies]]," ",טבלה1[[#This Row],[עמודה1]])</f>
        <v>HoneycombSoftware http://www.honeycombsoft.com/</v>
      </c>
      <c r="L632" s="36">
        <v>50</v>
      </c>
      <c r="M632" s="36" t="str">
        <f>IF(טבלה1[[#This Row],[עמודה53]]&gt;2000,"Yes","No")</f>
        <v>No</v>
      </c>
      <c r="N632" s="36">
        <v>249</v>
      </c>
      <c r="O632" s="36">
        <f>AVERAGE(טבלה1[[#This Row],[עמודה52]:[עמודה53]])</f>
        <v>149.5</v>
      </c>
      <c r="P632" s="36" t="str">
        <f>IF(טבלה1[[#This Row],[עמודה4]]="&lt; $25 / hr","0$ - $25 / hr",טבלה1[[#This Row],[עמודה4]])</f>
        <v>$25 - $49 / hr</v>
      </c>
      <c r="Q632" s="12" t="str" cm="1">
        <f t="array" ref="Q632">INDEX(_xlfn.TEXTSPLIT(טבלה1[[#This Row],[עמודה55]],"-"),1)</f>
        <v xml:space="preserve">$25 </v>
      </c>
      <c r="R632" s="21" t="str" cm="1">
        <f t="array" ref="R632">INDEX(_xlfn.TEXTSPLIT(INDEX(_xlfn.TEXTSPLIT(טבלה1[[#This Row],[עמודה55]],"-"),2),"/"),1)</f>
        <v xml:space="preserve"> $49 </v>
      </c>
      <c r="S632" s="36">
        <f>AVERAGE(טבלה1[[#This Row],[עמודה59]:[עמודה60]])</f>
        <v>37</v>
      </c>
      <c r="T632" s="38">
        <f>VALUE(SUBSTITUTE(טבלה1[[#This Row],[עמודה56]],"$",""))</f>
        <v>25</v>
      </c>
      <c r="U632" s="38">
        <f>VALUE(SUBSTITUTE(טבלה1[[#This Row],[עמודה57]],"$",""))</f>
        <v>49</v>
      </c>
      <c r="V632" s="38" t="str">
        <f>IF(טבלה1[[#This Row],[עמודה58]]&gt;30,"Yes","No")</f>
        <v>Yes</v>
      </c>
    </row>
    <row r="633" spans="1:22" x14ac:dyDescent="0.15">
      <c r="A633" s="32" t="s">
        <v>1574</v>
      </c>
      <c r="B633" s="39" t="s">
        <v>1575</v>
      </c>
      <c r="C633" s="39" t="s">
        <v>1576</v>
      </c>
      <c r="D633" s="40">
        <v>10000</v>
      </c>
      <c r="E633" s="39" t="s">
        <v>33</v>
      </c>
      <c r="F633" s="39" t="s">
        <v>10</v>
      </c>
      <c r="G633" s="36" t="str">
        <f t="shared" si="9"/>
        <v>Low</v>
      </c>
      <c r="H633" s="41">
        <v>0.1</v>
      </c>
      <c r="I633" s="11" t="str" cm="1">
        <f t="array" ref="I633">INDEX(_xlfn.TEXTSPLIT(טבלה1[[#This Row],[עמודה2]],","),1)</f>
        <v>Toruń</v>
      </c>
      <c r="J633" s="12" t="str" cm="1">
        <f t="array" ref="J633">INDEX(_xlfn.TEXTSPLIT(טבלה1[[#This Row],[עמודה2]],","),2)</f>
        <v xml:space="preserve"> Poland</v>
      </c>
      <c r="K633" s="43" t="str">
        <f>_xlfn.CONCAT(טבלה1[[#This Row],[AI_Companies]]," ",טבלה1[[#This Row],[עמודה1]])</f>
        <v>Leaware https://www.leaware.com/</v>
      </c>
      <c r="L633" s="28">
        <v>50</v>
      </c>
      <c r="M633" s="28" t="str">
        <f>IF(טבלה1[[#This Row],[עמודה53]]&gt;2000,"Yes","No")</f>
        <v>No</v>
      </c>
      <c r="N633" s="28">
        <v>249</v>
      </c>
      <c r="O633" s="28">
        <f>AVERAGE(טבלה1[[#This Row],[עמודה52]:[עמודה53]])</f>
        <v>149.5</v>
      </c>
      <c r="P633" s="28" t="str">
        <f>IF(טבלה1[[#This Row],[עמודה4]]="&lt; $25 / hr","0$ - $25 / hr",טבלה1[[#This Row],[עמודה4]])</f>
        <v>$50 - $99 / hr</v>
      </c>
      <c r="Q633" s="12" t="str" cm="1">
        <f t="array" ref="Q633">INDEX(_xlfn.TEXTSPLIT(טבלה1[[#This Row],[עמודה55]],"-"),1)</f>
        <v xml:space="preserve">$50 </v>
      </c>
      <c r="R633" s="21" t="str" cm="1">
        <f t="array" ref="R633">INDEX(_xlfn.TEXTSPLIT(INDEX(_xlfn.TEXTSPLIT(טבלה1[[#This Row],[עמודה55]],"-"),2),"/"),1)</f>
        <v xml:space="preserve"> $99 </v>
      </c>
      <c r="S633" s="28">
        <f>AVERAGE(טבלה1[[#This Row],[עמודה59]:[עמודה60]])</f>
        <v>74.5</v>
      </c>
      <c r="T633" s="31">
        <f>VALUE(SUBSTITUTE(טבלה1[[#This Row],[עמודה56]],"$",""))</f>
        <v>50</v>
      </c>
      <c r="U633" s="31">
        <f>VALUE(SUBSTITUTE(טבלה1[[#This Row],[עמודה57]],"$",""))</f>
        <v>99</v>
      </c>
      <c r="V633" s="31" t="str">
        <f>IF(טבלה1[[#This Row],[עמודה58]]&gt;30,"Yes","No")</f>
        <v>Yes</v>
      </c>
    </row>
    <row r="634" spans="1:22" x14ac:dyDescent="0.15">
      <c r="A634" s="32" t="s">
        <v>1577</v>
      </c>
      <c r="B634" s="33" t="s">
        <v>1578</v>
      </c>
      <c r="C634" s="33" t="s">
        <v>53</v>
      </c>
      <c r="D634" s="44">
        <v>10000</v>
      </c>
      <c r="E634" s="33" t="s">
        <v>9</v>
      </c>
      <c r="F634" s="33" t="s">
        <v>29</v>
      </c>
      <c r="G634" s="36" t="str">
        <f t="shared" si="9"/>
        <v>Med</v>
      </c>
      <c r="H634" s="34">
        <v>0.5</v>
      </c>
      <c r="I634" s="11" t="str" cm="1">
        <f t="array" ref="I634">INDEX(_xlfn.TEXTSPLIT(טבלה1[[#This Row],[עמודה2]],","),1)</f>
        <v>Ho Chi Minh</v>
      </c>
      <c r="J634" s="12" t="str" cm="1">
        <f t="array" ref="J634">INDEX(_xlfn.TEXTSPLIT(טבלה1[[#This Row],[עמודה2]],","),2)</f>
        <v xml:space="preserve"> Vietnam</v>
      </c>
      <c r="K634" s="37" t="str">
        <f>_xlfn.CONCAT(טבלה1[[#This Row],[AI_Companies]]," ",טבלה1[[#This Row],[עמודה1]])</f>
        <v>KyanonDigital http://kyanon.digital</v>
      </c>
      <c r="L634" s="36">
        <v>10</v>
      </c>
      <c r="M634" s="36" t="str">
        <f>IF(טבלה1[[#This Row],[עמודה53]]&gt;2000,"Yes","No")</f>
        <v>No</v>
      </c>
      <c r="N634" s="36">
        <v>49</v>
      </c>
      <c r="O634" s="36">
        <f>AVERAGE(טבלה1[[#This Row],[עמודה52]:[עמודה53]])</f>
        <v>149.5</v>
      </c>
      <c r="P634" s="36" t="str">
        <f>IF(טבלה1[[#This Row],[עמודה4]]="&lt; $25 / hr","0$ - $25 / hr",טבלה1[[#This Row],[עמודה4]])</f>
        <v>$25 - $49 / hr</v>
      </c>
      <c r="Q634" s="12" t="str" cm="1">
        <f t="array" ref="Q634">INDEX(_xlfn.TEXTSPLIT(טבלה1[[#This Row],[עמודה55]],"-"),1)</f>
        <v xml:space="preserve">$25 </v>
      </c>
      <c r="R634" s="21" t="str" cm="1">
        <f t="array" ref="R634">INDEX(_xlfn.TEXTSPLIT(INDEX(_xlfn.TEXTSPLIT(טבלה1[[#This Row],[עמודה55]],"-"),2),"/"),1)</f>
        <v xml:space="preserve"> $49 </v>
      </c>
      <c r="S634" s="36">
        <f>AVERAGE(טבלה1[[#This Row],[עמודה59]:[עמודה60]])</f>
        <v>37</v>
      </c>
      <c r="T634" s="38">
        <f>VALUE(SUBSTITUTE(טבלה1[[#This Row],[עמודה56]],"$",""))</f>
        <v>25</v>
      </c>
      <c r="U634" s="38">
        <f>VALUE(SUBSTITUTE(טבלה1[[#This Row],[עמודה57]],"$",""))</f>
        <v>49</v>
      </c>
      <c r="V634" s="38" t="str">
        <f>IF(טבלה1[[#This Row],[עמודה58]]&gt;30,"Yes","No")</f>
        <v>Yes</v>
      </c>
    </row>
    <row r="635" spans="1:22" x14ac:dyDescent="0.15">
      <c r="A635" s="32" t="s">
        <v>1579</v>
      </c>
      <c r="B635" s="39" t="s">
        <v>1580</v>
      </c>
      <c r="C635" s="39" t="s">
        <v>86</v>
      </c>
      <c r="D635" s="40">
        <v>10000</v>
      </c>
      <c r="E635" s="39" t="s">
        <v>9</v>
      </c>
      <c r="F635" s="39" t="s">
        <v>29</v>
      </c>
      <c r="G635" s="36" t="str">
        <f t="shared" si="9"/>
        <v>High</v>
      </c>
      <c r="H635" s="41">
        <v>1</v>
      </c>
      <c r="I635" s="11" t="str" cm="1">
        <f t="array" ref="I635">INDEX(_xlfn.TEXTSPLIT(טבלה1[[#This Row],[עמודה2]],","),1)</f>
        <v>Kyiv</v>
      </c>
      <c r="J635" s="12" t="str" cm="1">
        <f t="array" ref="J635">INDEX(_xlfn.TEXTSPLIT(טבלה1[[#This Row],[עמודה2]],","),2)</f>
        <v xml:space="preserve"> Ukraine</v>
      </c>
      <c r="K635" s="43" t="str">
        <f>_xlfn.CONCAT(טבלה1[[#This Row],[AI_Companies]]," ",טבלה1[[#This Row],[עמודה1]])</f>
        <v>ProVisionLab https://provisionlab.com/</v>
      </c>
      <c r="L635" s="28">
        <v>10</v>
      </c>
      <c r="M635" s="28" t="str">
        <f>IF(טבלה1[[#This Row],[עמודה53]]&gt;2000,"Yes","No")</f>
        <v>No</v>
      </c>
      <c r="N635" s="28">
        <v>49</v>
      </c>
      <c r="O635" s="28">
        <f>AVERAGE(טבלה1[[#This Row],[עמודה52]:[עמודה53]])</f>
        <v>29.5</v>
      </c>
      <c r="P635" s="28" t="str">
        <f>IF(טבלה1[[#This Row],[עמודה4]]="&lt; $25 / hr","0$ - $25 / hr",טבלה1[[#This Row],[עמודה4]])</f>
        <v>$50 - $99 / hr</v>
      </c>
      <c r="Q635" s="12" t="str" cm="1">
        <f t="array" ref="Q635">INDEX(_xlfn.TEXTSPLIT(טבלה1[[#This Row],[עמודה55]],"-"),1)</f>
        <v xml:space="preserve">$50 </v>
      </c>
      <c r="R635" s="21" t="str" cm="1">
        <f t="array" ref="R635">INDEX(_xlfn.TEXTSPLIT(INDEX(_xlfn.TEXTSPLIT(טבלה1[[#This Row],[עמודה55]],"-"),2),"/"),1)</f>
        <v xml:space="preserve"> $99 </v>
      </c>
      <c r="S635" s="28">
        <f>AVERAGE(טבלה1[[#This Row],[עמודה59]:[עמודה60]])</f>
        <v>74.5</v>
      </c>
      <c r="T635" s="31">
        <f>VALUE(SUBSTITUTE(טבלה1[[#This Row],[עמודה56]],"$",""))</f>
        <v>50</v>
      </c>
      <c r="U635" s="31">
        <f>VALUE(SUBSTITUTE(טבלה1[[#This Row],[עמודה57]],"$",""))</f>
        <v>99</v>
      </c>
      <c r="V635" s="31" t="str">
        <f>IF(טבלה1[[#This Row],[עמודה58]]&gt;30,"Yes","No")</f>
        <v>Yes</v>
      </c>
    </row>
    <row r="636" spans="1:22" x14ac:dyDescent="0.15">
      <c r="A636" s="32" t="s">
        <v>1581</v>
      </c>
      <c r="B636" s="33" t="s">
        <v>1582</v>
      </c>
      <c r="C636" s="33" t="s">
        <v>1583</v>
      </c>
      <c r="D636" s="44">
        <v>10000</v>
      </c>
      <c r="E636" s="33" t="s">
        <v>33</v>
      </c>
      <c r="F636" s="33" t="s">
        <v>10</v>
      </c>
      <c r="G636" s="36" t="str">
        <f t="shared" si="9"/>
        <v>Low</v>
      </c>
      <c r="H636" s="34">
        <v>0.2</v>
      </c>
      <c r="I636" s="11" t="str" cm="1">
        <f t="array" ref="I636">INDEX(_xlfn.TEXTSPLIT(טבלה1[[#This Row],[עמודה2]],","),1)</f>
        <v>Gdańsk</v>
      </c>
      <c r="J636" s="12" t="str" cm="1">
        <f t="array" ref="J636">INDEX(_xlfn.TEXTSPLIT(טבלה1[[#This Row],[עמודה2]],","),2)</f>
        <v xml:space="preserve"> Poland</v>
      </c>
      <c r="K636" s="37" t="str">
        <f>_xlfn.CONCAT(טבלה1[[#This Row],[AI_Companies]]," ",טבלה1[[#This Row],[עמודה1]])</f>
        <v>DLabs.AI https://dlabs.ai/</v>
      </c>
      <c r="L636" s="36">
        <v>50</v>
      </c>
      <c r="M636" s="36" t="str">
        <f>IF(טבלה1[[#This Row],[עמודה53]]&gt;2000,"Yes","No")</f>
        <v>No</v>
      </c>
      <c r="N636" s="36">
        <v>249</v>
      </c>
      <c r="O636" s="36">
        <f>AVERAGE(טבלה1[[#This Row],[עמודה52]:[עמודה53]])</f>
        <v>29.5</v>
      </c>
      <c r="P636" s="36" t="str">
        <f>IF(טבלה1[[#This Row],[עמודה4]]="&lt; $25 / hr","0$ - $25 / hr",טבלה1[[#This Row],[עמודה4]])</f>
        <v>$50 - $99 / hr</v>
      </c>
      <c r="Q636" s="12" t="str" cm="1">
        <f t="array" ref="Q636">INDEX(_xlfn.TEXTSPLIT(טבלה1[[#This Row],[עמודה55]],"-"),1)</f>
        <v xml:space="preserve">$50 </v>
      </c>
      <c r="R636" s="21" t="str" cm="1">
        <f t="array" ref="R636">INDEX(_xlfn.TEXTSPLIT(INDEX(_xlfn.TEXTSPLIT(טבלה1[[#This Row],[עמודה55]],"-"),2),"/"),1)</f>
        <v xml:space="preserve"> $99 </v>
      </c>
      <c r="S636" s="36">
        <f>AVERAGE(טבלה1[[#This Row],[עמודה59]:[עמודה60]])</f>
        <v>74.5</v>
      </c>
      <c r="T636" s="38">
        <f>VALUE(SUBSTITUTE(טבלה1[[#This Row],[עמודה56]],"$",""))</f>
        <v>50</v>
      </c>
      <c r="U636" s="38">
        <f>VALUE(SUBSTITUTE(טבלה1[[#This Row],[עמודה57]],"$",""))</f>
        <v>99</v>
      </c>
      <c r="V636" s="38" t="str">
        <f>IF(טבלה1[[#This Row],[עמודה58]]&gt;30,"Yes","No")</f>
        <v>Yes</v>
      </c>
    </row>
    <row r="637" spans="1:22" x14ac:dyDescent="0.15">
      <c r="A637" s="32" t="s">
        <v>1584</v>
      </c>
      <c r="B637" s="39" t="s">
        <v>1585</v>
      </c>
      <c r="C637" s="39" t="s">
        <v>212</v>
      </c>
      <c r="D637" s="40">
        <v>10000</v>
      </c>
      <c r="E637" s="39" t="s">
        <v>33</v>
      </c>
      <c r="F637" s="39" t="s">
        <v>10</v>
      </c>
      <c r="G637" s="36" t="str">
        <f t="shared" si="9"/>
        <v>Low</v>
      </c>
      <c r="H637" s="41">
        <v>0.25</v>
      </c>
      <c r="I637" s="11" t="str" cm="1">
        <f t="array" ref="I637">INDEX(_xlfn.TEXTSPLIT(טבלה1[[#This Row],[עמודה2]],","),1)</f>
        <v>T'bilisi</v>
      </c>
      <c r="J637" s="12" t="str" cm="1">
        <f t="array" ref="J637">INDEX(_xlfn.TEXTSPLIT(טבלה1[[#This Row],[עמודה2]],","),2)</f>
        <v xml:space="preserve"> Georgia</v>
      </c>
      <c r="K637" s="43" t="str">
        <f>_xlfn.CONCAT(טבלה1[[#This Row],[AI_Companies]]," ",טבלה1[[#This Row],[עמודה1]])</f>
        <v>Arttteo https://www.arttteo.com/</v>
      </c>
      <c r="L637" s="28">
        <v>50</v>
      </c>
      <c r="M637" s="28" t="str">
        <f>IF(טבלה1[[#This Row],[עמודה53]]&gt;2000,"Yes","No")</f>
        <v>No</v>
      </c>
      <c r="N637" s="28">
        <v>249</v>
      </c>
      <c r="O637" s="28">
        <f>AVERAGE(טבלה1[[#This Row],[עמודה52]:[עמודה53]])</f>
        <v>149.5</v>
      </c>
      <c r="P637" s="28" t="str">
        <f>IF(טבלה1[[#This Row],[עמודה4]]="&lt; $25 / hr","0$ - $25 / hr",טבלה1[[#This Row],[עמודה4]])</f>
        <v>$25 - $49 / hr</v>
      </c>
      <c r="Q637" s="12" t="str" cm="1">
        <f t="array" ref="Q637">INDEX(_xlfn.TEXTSPLIT(טבלה1[[#This Row],[עמודה55]],"-"),1)</f>
        <v xml:space="preserve">$25 </v>
      </c>
      <c r="R637" s="21" t="str" cm="1">
        <f t="array" ref="R637">INDEX(_xlfn.TEXTSPLIT(INDEX(_xlfn.TEXTSPLIT(טבלה1[[#This Row],[עמודה55]],"-"),2),"/"),1)</f>
        <v xml:space="preserve"> $49 </v>
      </c>
      <c r="S637" s="28">
        <f>AVERAGE(טבלה1[[#This Row],[עמודה59]:[עמודה60]])</f>
        <v>37</v>
      </c>
      <c r="T637" s="31">
        <f>VALUE(SUBSTITUTE(טבלה1[[#This Row],[עמודה56]],"$",""))</f>
        <v>25</v>
      </c>
      <c r="U637" s="31">
        <f>VALUE(SUBSTITUTE(טבלה1[[#This Row],[עמודה57]],"$",""))</f>
        <v>49</v>
      </c>
      <c r="V637" s="31" t="str">
        <f>IF(טבלה1[[#This Row],[עמודה58]]&gt;30,"Yes","No")</f>
        <v>Yes</v>
      </c>
    </row>
    <row r="638" spans="1:22" x14ac:dyDescent="0.15">
      <c r="A638" s="32" t="s">
        <v>1586</v>
      </c>
      <c r="B638" s="33" t="s">
        <v>1587</v>
      </c>
      <c r="C638" s="33" t="s">
        <v>66</v>
      </c>
      <c r="D638" s="44">
        <v>1000</v>
      </c>
      <c r="E638" s="33" t="s">
        <v>33</v>
      </c>
      <c r="F638" s="33" t="s">
        <v>10</v>
      </c>
      <c r="G638" s="36" t="str">
        <f t="shared" si="9"/>
        <v>Low</v>
      </c>
      <c r="H638" s="34">
        <v>0.1</v>
      </c>
      <c r="I638" s="11" t="str" cm="1">
        <f t="array" ref="I638">INDEX(_xlfn.TEXTSPLIT(טבלה1[[#This Row],[עמודה2]],","),1)</f>
        <v>San Francisco</v>
      </c>
      <c r="J638" s="12" t="str" cm="1">
        <f t="array" ref="J638">INDEX(_xlfn.TEXTSPLIT(טבלה1[[#This Row],[עמודה2]],","),2)</f>
        <v xml:space="preserve"> CA</v>
      </c>
      <c r="K638" s="37" t="str">
        <f>_xlfn.CONCAT(טבלה1[[#This Row],[AI_Companies]]," ",טבלה1[[#This Row],[עמודה1]])</f>
        <v>Zensoft.io https://zensoft.io/</v>
      </c>
      <c r="L638" s="36">
        <v>50</v>
      </c>
      <c r="M638" s="36" t="str">
        <f>IF(טבלה1[[#This Row],[עמודה53]]&gt;2000,"Yes","No")</f>
        <v>No</v>
      </c>
      <c r="N638" s="36">
        <v>249</v>
      </c>
      <c r="O638" s="36">
        <f>AVERAGE(טבלה1[[#This Row],[עמודה52]:[עמודה53]])</f>
        <v>149.5</v>
      </c>
      <c r="P638" s="36" t="str">
        <f>IF(טבלה1[[#This Row],[עמודה4]]="&lt; $25 / hr","0$ - $25 / hr",טבלה1[[#This Row],[עמודה4]])</f>
        <v>$25 - $49 / hr</v>
      </c>
      <c r="Q638" s="12" t="str" cm="1">
        <f t="array" ref="Q638">INDEX(_xlfn.TEXTSPLIT(טבלה1[[#This Row],[עמודה55]],"-"),1)</f>
        <v xml:space="preserve">$25 </v>
      </c>
      <c r="R638" s="21" t="str" cm="1">
        <f t="array" ref="R638">INDEX(_xlfn.TEXTSPLIT(INDEX(_xlfn.TEXTSPLIT(טבלה1[[#This Row],[עמודה55]],"-"),2),"/"),1)</f>
        <v xml:space="preserve"> $49 </v>
      </c>
      <c r="S638" s="36">
        <f>AVERAGE(טבלה1[[#This Row],[עמודה59]:[עמודה60]])</f>
        <v>37</v>
      </c>
      <c r="T638" s="38">
        <f>VALUE(SUBSTITUTE(טבלה1[[#This Row],[עמודה56]],"$",""))</f>
        <v>25</v>
      </c>
      <c r="U638" s="38">
        <f>VALUE(SUBSTITUTE(טבלה1[[#This Row],[עמודה57]],"$",""))</f>
        <v>49</v>
      </c>
      <c r="V638" s="38" t="str">
        <f>IF(טבלה1[[#This Row],[עמודה58]]&gt;30,"Yes","No")</f>
        <v>Yes</v>
      </c>
    </row>
    <row r="639" spans="1:22" x14ac:dyDescent="0.15">
      <c r="A639" s="32" t="s">
        <v>1588</v>
      </c>
      <c r="B639" s="39" t="s">
        <v>1589</v>
      </c>
      <c r="C639" s="39" t="s">
        <v>168</v>
      </c>
      <c r="D639" s="40">
        <v>1000</v>
      </c>
      <c r="E639" s="39" t="s">
        <v>14</v>
      </c>
      <c r="F639" s="39" t="s">
        <v>10</v>
      </c>
      <c r="G639" s="36" t="str">
        <f t="shared" si="9"/>
        <v>Med</v>
      </c>
      <c r="H639" s="41">
        <v>0.6</v>
      </c>
      <c r="I639" s="11" t="str" cm="1">
        <f t="array" ref="I639">INDEX(_xlfn.TEXTSPLIT(טבלה1[[#This Row],[עמודה2]],","),1)</f>
        <v>Toronto</v>
      </c>
      <c r="J639" s="12" t="str" cm="1">
        <f t="array" ref="J639">INDEX(_xlfn.TEXTSPLIT(טבלה1[[#This Row],[עמודה2]],","),2)</f>
        <v xml:space="preserve"> Canada</v>
      </c>
      <c r="K639" s="43" t="str">
        <f>_xlfn.CONCAT(טבלה1[[#This Row],[AI_Companies]]," ",טבלה1[[#This Row],[עמודה1]])</f>
        <v>ICanInfotech https://icaninfotech.com/</v>
      </c>
      <c r="L639" s="28">
        <v>50</v>
      </c>
      <c r="M639" s="28" t="str">
        <f>IF(טבלה1[[#This Row],[עמודה53]]&gt;2000,"Yes","No")</f>
        <v>No</v>
      </c>
      <c r="N639" s="28">
        <v>249</v>
      </c>
      <c r="O639" s="28">
        <f>AVERAGE(טבלה1[[#This Row],[עמודה52]:[עמודה53]])</f>
        <v>149.5</v>
      </c>
      <c r="P639" s="28" t="str">
        <f>IF(טבלה1[[#This Row],[עמודה4]]="&lt; $25 / hr","0$ - $25 / hr",טבלה1[[#This Row],[עמודה4]])</f>
        <v>$25 - $49 / hr</v>
      </c>
      <c r="Q639" s="12" t="str" cm="1">
        <f t="array" ref="Q639">INDEX(_xlfn.TEXTSPLIT(טבלה1[[#This Row],[עמודה55]],"-"),1)</f>
        <v xml:space="preserve">$25 </v>
      </c>
      <c r="R639" s="21" t="str" cm="1">
        <f t="array" ref="R639">INDEX(_xlfn.TEXTSPLIT(INDEX(_xlfn.TEXTSPLIT(טבלה1[[#This Row],[עמודה55]],"-"),2),"/"),1)</f>
        <v xml:space="preserve"> $49 </v>
      </c>
      <c r="S639" s="28">
        <f>AVERAGE(טבלה1[[#This Row],[עמודה59]:[עמודה60]])</f>
        <v>37</v>
      </c>
      <c r="T639" s="31">
        <f>VALUE(SUBSTITUTE(טבלה1[[#This Row],[עמודה56]],"$",""))</f>
        <v>25</v>
      </c>
      <c r="U639" s="31">
        <f>VALUE(SUBSTITUTE(טבלה1[[#This Row],[עמודה57]],"$",""))</f>
        <v>49</v>
      </c>
      <c r="V639" s="31" t="str">
        <f>IF(טבלה1[[#This Row],[עמודה58]]&gt;30,"Yes","No")</f>
        <v>Yes</v>
      </c>
    </row>
    <row r="640" spans="1:22" x14ac:dyDescent="0.15">
      <c r="A640" s="32" t="s">
        <v>1590</v>
      </c>
      <c r="B640" s="33" t="s">
        <v>1591</v>
      </c>
      <c r="C640" s="33" t="s">
        <v>787</v>
      </c>
      <c r="D640" s="44">
        <v>5000</v>
      </c>
      <c r="E640" s="33" t="s">
        <v>33</v>
      </c>
      <c r="F640" s="33" t="s">
        <v>29</v>
      </c>
      <c r="G640" s="36" t="str">
        <f t="shared" si="9"/>
        <v>Low</v>
      </c>
      <c r="H640" s="34">
        <v>0.4</v>
      </c>
      <c r="I640" s="11" t="str" cm="1">
        <f t="array" ref="I640">INDEX(_xlfn.TEXTSPLIT(טבלה1[[#This Row],[עמודה2]],","),1)</f>
        <v>Ahmedabad</v>
      </c>
      <c r="J640" s="12" t="str" cm="1">
        <f t="array" ref="J640">INDEX(_xlfn.TEXTSPLIT(טבלה1[[#This Row],[עמודה2]],","),2)</f>
        <v xml:space="preserve"> India</v>
      </c>
      <c r="K640" s="37" t="str">
        <f>_xlfn.CONCAT(טבלה1[[#This Row],[AI_Companies]]," ",טבלה1[[#This Row],[עמודה1]])</f>
        <v>WebOccultTechnologies https://www.weboccult.com/</v>
      </c>
      <c r="L640" s="36">
        <v>10</v>
      </c>
      <c r="M640" s="36" t="str">
        <f>IF(טבלה1[[#This Row],[עמודה53]]&gt;2000,"Yes","No")</f>
        <v>No</v>
      </c>
      <c r="N640" s="36">
        <v>49</v>
      </c>
      <c r="O640" s="36">
        <f>AVERAGE(טבלה1[[#This Row],[עמודה52]:[עמודה53]])</f>
        <v>149.5</v>
      </c>
      <c r="P640" s="36" t="str">
        <f>IF(טבלה1[[#This Row],[עמודה4]]="&lt; $25 / hr","0$ - $25 / hr",טבלה1[[#This Row],[עמודה4]])</f>
        <v>0$ - $25 / hr</v>
      </c>
      <c r="Q640" s="12" t="str" cm="1">
        <f t="array" ref="Q640">INDEX(_xlfn.TEXTSPLIT(טבלה1[[#This Row],[עמודה55]],"-"),1)</f>
        <v xml:space="preserve">0$ </v>
      </c>
      <c r="R640" s="21" t="str" cm="1">
        <f t="array" ref="R640">INDEX(_xlfn.TEXTSPLIT(INDEX(_xlfn.TEXTSPLIT(טבלה1[[#This Row],[עמודה55]],"-"),2),"/"),1)</f>
        <v xml:space="preserve"> $25 </v>
      </c>
      <c r="S640" s="36">
        <f>AVERAGE(טבלה1[[#This Row],[עמודה59]:[עמודה60]])</f>
        <v>12.5</v>
      </c>
      <c r="T640" s="38">
        <f>VALUE(SUBSTITUTE(טבלה1[[#This Row],[עמודה56]],"$",""))</f>
        <v>0</v>
      </c>
      <c r="U640" s="38">
        <f>VALUE(SUBSTITUTE(טבלה1[[#This Row],[עמודה57]],"$",""))</f>
        <v>25</v>
      </c>
      <c r="V640" s="38" t="str">
        <f>IF(טבלה1[[#This Row],[עמודה58]]&gt;30,"Yes","No")</f>
        <v>No</v>
      </c>
    </row>
    <row r="641" spans="1:22" x14ac:dyDescent="0.15">
      <c r="A641" s="32" t="s">
        <v>1592</v>
      </c>
      <c r="B641" s="39" t="s">
        <v>1593</v>
      </c>
      <c r="C641" s="39" t="s">
        <v>1594</v>
      </c>
      <c r="D641" s="40">
        <v>5000</v>
      </c>
      <c r="E641" s="39" t="s">
        <v>21</v>
      </c>
      <c r="F641" s="39" t="s">
        <v>29</v>
      </c>
      <c r="G641" s="36" t="str">
        <f t="shared" si="9"/>
        <v>Low</v>
      </c>
      <c r="H641" s="41">
        <v>0.1</v>
      </c>
      <c r="I641" s="11" t="str" cm="1">
        <f t="array" ref="I641">INDEX(_xlfn.TEXTSPLIT(טבלה1[[#This Row],[עמודה2]],","),1)</f>
        <v>Budapest</v>
      </c>
      <c r="J641" s="12" t="str" cm="1">
        <f t="array" ref="J641">INDEX(_xlfn.TEXTSPLIT(טבלה1[[#This Row],[עמודה2]],","),2)</f>
        <v xml:space="preserve"> Hungary</v>
      </c>
      <c r="K641" s="43" t="str">
        <f>_xlfn.CONCAT(טבלה1[[#This Row],[AI_Companies]]," ",טבלה1[[#This Row],[עמודה1]])</f>
        <v>Lexunit http://www.lexunit.hu/en</v>
      </c>
      <c r="L641" s="28">
        <v>10</v>
      </c>
      <c r="M641" s="28" t="str">
        <f>IF(טבלה1[[#This Row],[עמודה53]]&gt;2000,"Yes","No")</f>
        <v>No</v>
      </c>
      <c r="N641" s="28">
        <v>49</v>
      </c>
      <c r="O641" s="28">
        <f>AVERAGE(טבלה1[[#This Row],[עמודה52]:[עמודה53]])</f>
        <v>29.5</v>
      </c>
      <c r="P641" s="28" t="str">
        <f>IF(טבלה1[[#This Row],[עמודה4]]="&lt; $25 / hr","0$ - $25 / hr",טבלה1[[#This Row],[עמודה4]])</f>
        <v>$25 - $49 / hr</v>
      </c>
      <c r="Q641" s="12" t="str" cm="1">
        <f t="array" ref="Q641">INDEX(_xlfn.TEXTSPLIT(טבלה1[[#This Row],[עמודה55]],"-"),1)</f>
        <v xml:space="preserve">$25 </v>
      </c>
      <c r="R641" s="21" t="str" cm="1">
        <f t="array" ref="R641">INDEX(_xlfn.TEXTSPLIT(INDEX(_xlfn.TEXTSPLIT(טבלה1[[#This Row],[עמודה55]],"-"),2),"/"),1)</f>
        <v xml:space="preserve"> $49 </v>
      </c>
      <c r="S641" s="28">
        <f>AVERAGE(טבלה1[[#This Row],[עמודה59]:[עמודה60]])</f>
        <v>37</v>
      </c>
      <c r="T641" s="31">
        <f>VALUE(SUBSTITUTE(טבלה1[[#This Row],[עמודה56]],"$",""))</f>
        <v>25</v>
      </c>
      <c r="U641" s="31">
        <f>VALUE(SUBSTITUTE(טבלה1[[#This Row],[עמודה57]],"$",""))</f>
        <v>49</v>
      </c>
      <c r="V641" s="31" t="str">
        <f>IF(טבלה1[[#This Row],[עמודה58]]&gt;30,"Yes","No")</f>
        <v>Yes</v>
      </c>
    </row>
    <row r="642" spans="1:22" x14ac:dyDescent="0.15">
      <c r="A642" s="32" t="s">
        <v>1595</v>
      </c>
      <c r="B642" s="33" t="s">
        <v>1596</v>
      </c>
      <c r="C642" s="33" t="s">
        <v>342</v>
      </c>
      <c r="D642" s="44">
        <v>10000</v>
      </c>
      <c r="E642" s="33" t="s">
        <v>9</v>
      </c>
      <c r="F642" s="33" t="s">
        <v>29</v>
      </c>
      <c r="G642" s="36" t="str">
        <f t="shared" si="9"/>
        <v>High</v>
      </c>
      <c r="H642" s="34">
        <v>0.85</v>
      </c>
      <c r="I642" s="11" t="str" cm="1">
        <f t="array" ref="I642">INDEX(_xlfn.TEXTSPLIT(טבלה1[[#This Row],[עמודה2]],","),1)</f>
        <v>Great Baddow</v>
      </c>
      <c r="J642" s="12" t="str" cm="1">
        <f t="array" ref="J642">INDEX(_xlfn.TEXTSPLIT(טבלה1[[#This Row],[עמודה2]],","),2)</f>
        <v xml:space="preserve"> United Kingdom</v>
      </c>
      <c r="K642" s="37" t="str">
        <f>_xlfn.CONCAT(טבלה1[[#This Row],[AI_Companies]]," ",טבלה1[[#This Row],[עמודה1]])</f>
        <v>Objective https://www.objectiveit.com</v>
      </c>
      <c r="L642" s="36">
        <v>10</v>
      </c>
      <c r="M642" s="36" t="str">
        <f>IF(טבלה1[[#This Row],[עמודה53]]&gt;2000,"Yes","No")</f>
        <v>No</v>
      </c>
      <c r="N642" s="36">
        <v>49</v>
      </c>
      <c r="O642" s="36">
        <f>AVERAGE(טבלה1[[#This Row],[עמודה52]:[עמודה53]])</f>
        <v>29.5</v>
      </c>
      <c r="P642" s="36" t="str">
        <f>IF(טבלה1[[#This Row],[עמודה4]]="&lt; $25 / hr","0$ - $25 / hr",טבלה1[[#This Row],[עמודה4]])</f>
        <v>$100 - $149 / hr</v>
      </c>
      <c r="Q642" s="12" t="str" cm="1">
        <f t="array" ref="Q642">INDEX(_xlfn.TEXTSPLIT(טבלה1[[#This Row],[עמודה55]],"-"),1)</f>
        <v xml:space="preserve">$100 </v>
      </c>
      <c r="R642" s="21" t="str" cm="1">
        <f t="array" ref="R642">INDEX(_xlfn.TEXTSPLIT(INDEX(_xlfn.TEXTSPLIT(טבלה1[[#This Row],[עמודה55]],"-"),2),"/"),1)</f>
        <v xml:space="preserve"> $149 </v>
      </c>
      <c r="S642" s="36">
        <f>AVERAGE(טבלה1[[#This Row],[עמודה59]:[עמודה60]])</f>
        <v>124.5</v>
      </c>
      <c r="T642" s="38">
        <f>VALUE(SUBSTITUTE(טבלה1[[#This Row],[עמודה56]],"$",""))</f>
        <v>100</v>
      </c>
      <c r="U642" s="38">
        <f>VALUE(SUBSTITUTE(טבלה1[[#This Row],[עמודה57]],"$",""))</f>
        <v>149</v>
      </c>
      <c r="V642" s="38" t="str">
        <f>IF(טבלה1[[#This Row],[עמודה58]]&gt;30,"Yes","No")</f>
        <v>Yes</v>
      </c>
    </row>
    <row r="643" spans="1:22" x14ac:dyDescent="0.15">
      <c r="A643" s="32" t="s">
        <v>1597</v>
      </c>
      <c r="B643" s="39" t="s">
        <v>1598</v>
      </c>
      <c r="C643" s="39" t="s">
        <v>862</v>
      </c>
      <c r="D643" s="40">
        <v>75000</v>
      </c>
      <c r="E643" s="39" t="s">
        <v>9</v>
      </c>
      <c r="F643" s="39" t="s">
        <v>5</v>
      </c>
      <c r="G643" s="36" t="str">
        <f t="shared" ref="G643:G706" si="10">IF(H643&gt;0.8,"High",IF(H643&gt;0.4,"Med","Low"))</f>
        <v>Low</v>
      </c>
      <c r="H643" s="41">
        <v>0.15</v>
      </c>
      <c r="I643" s="11" t="str" cm="1">
        <f t="array" ref="I643">INDEX(_xlfn.TEXTSPLIT(טבלה1[[#This Row],[עמודה2]],","),1)</f>
        <v>Montevideo</v>
      </c>
      <c r="J643" s="12" t="str" cm="1">
        <f t="array" ref="J643">INDEX(_xlfn.TEXTSPLIT(טבלה1[[#This Row],[עמודה2]],","),2)</f>
        <v xml:space="preserve"> Uruguay</v>
      </c>
      <c r="K643" s="43" t="str">
        <f>_xlfn.CONCAT(טבלה1[[#This Row],[AI_Companies]]," ",טבלה1[[#This Row],[עמודה1]])</f>
        <v>eidos.ai https://eidos.ai/</v>
      </c>
      <c r="L643" s="28">
        <v>250</v>
      </c>
      <c r="M643" s="28" t="str">
        <f>IF(טבלה1[[#This Row],[עמודה53]]&gt;2000,"Yes","No")</f>
        <v>No</v>
      </c>
      <c r="N643" s="28">
        <v>999</v>
      </c>
      <c r="O643" s="28">
        <f>AVERAGE(טבלה1[[#This Row],[עמודה52]:[עמודה53]])</f>
        <v>29.5</v>
      </c>
      <c r="P643" s="28" t="str">
        <f>IF(טבלה1[[#This Row],[עמודה4]]="&lt; $25 / hr","0$ - $25 / hr",טבלה1[[#This Row],[עמודה4]])</f>
        <v>$50 - $99 / hr</v>
      </c>
      <c r="Q643" s="12" t="str" cm="1">
        <f t="array" ref="Q643">INDEX(_xlfn.TEXTSPLIT(טבלה1[[#This Row],[עמודה55]],"-"),1)</f>
        <v xml:space="preserve">$50 </v>
      </c>
      <c r="R643" s="21" t="str" cm="1">
        <f t="array" ref="R643">INDEX(_xlfn.TEXTSPLIT(INDEX(_xlfn.TEXTSPLIT(טבלה1[[#This Row],[עמודה55]],"-"),2),"/"),1)</f>
        <v xml:space="preserve"> $99 </v>
      </c>
      <c r="S643" s="28">
        <f>AVERAGE(טבלה1[[#This Row],[עמודה59]:[עמודה60]])</f>
        <v>74.5</v>
      </c>
      <c r="T643" s="31">
        <f>VALUE(SUBSTITUTE(טבלה1[[#This Row],[עמודה56]],"$",""))</f>
        <v>50</v>
      </c>
      <c r="U643" s="31">
        <f>VALUE(SUBSTITUTE(טבלה1[[#This Row],[עמודה57]],"$",""))</f>
        <v>99</v>
      </c>
      <c r="V643" s="31" t="str">
        <f>IF(טבלה1[[#This Row],[עמודה58]]&gt;30,"Yes","No")</f>
        <v>Yes</v>
      </c>
    </row>
    <row r="644" spans="1:22" x14ac:dyDescent="0.15">
      <c r="A644" s="32" t="s">
        <v>1599</v>
      </c>
      <c r="B644" s="33" t="s">
        <v>1600</v>
      </c>
      <c r="C644" s="33" t="s">
        <v>311</v>
      </c>
      <c r="D644" s="44">
        <v>50000</v>
      </c>
      <c r="E644" s="33" t="s">
        <v>21</v>
      </c>
      <c r="F644" s="33" t="s">
        <v>29</v>
      </c>
      <c r="G644" s="36" t="str">
        <f t="shared" si="10"/>
        <v>Low</v>
      </c>
      <c r="H644" s="34">
        <v>0.1</v>
      </c>
      <c r="I644" s="11" t="str" cm="1">
        <f t="array" ref="I644">INDEX(_xlfn.TEXTSPLIT(טבלה1[[#This Row],[עמודה2]],","),1)</f>
        <v>Mississauga</v>
      </c>
      <c r="J644" s="12" t="str" cm="1">
        <f t="array" ref="J644">INDEX(_xlfn.TEXTSPLIT(טבלה1[[#This Row],[עמודה2]],","),2)</f>
        <v xml:space="preserve"> Canada</v>
      </c>
      <c r="K644" s="37" t="str">
        <f>_xlfn.CONCAT(טבלה1[[#This Row],[AI_Companies]]," ",טבלה1[[#This Row],[עמודה1]])</f>
        <v>KnoldusInc. https://www.knoldus.com/connect/contact-us</v>
      </c>
      <c r="L644" s="36">
        <v>10</v>
      </c>
      <c r="M644" s="36" t="str">
        <f>IF(טבלה1[[#This Row],[עמודה53]]&gt;2000,"Yes","No")</f>
        <v>No</v>
      </c>
      <c r="N644" s="36">
        <v>49</v>
      </c>
      <c r="O644" s="36">
        <f>AVERAGE(טבלה1[[#This Row],[עמודה52]:[עמודה53]])</f>
        <v>624.5</v>
      </c>
      <c r="P644" s="36" t="str">
        <f>IF(טבלה1[[#This Row],[עמודה4]]="&lt; $25 / hr","0$ - $25 / hr",טבלה1[[#This Row],[עמודה4]])</f>
        <v>$50 - $99 / hr</v>
      </c>
      <c r="Q644" s="12" t="str" cm="1">
        <f t="array" ref="Q644">INDEX(_xlfn.TEXTSPLIT(טבלה1[[#This Row],[עמודה55]],"-"),1)</f>
        <v xml:space="preserve">$50 </v>
      </c>
      <c r="R644" s="21" t="str" cm="1">
        <f t="array" ref="R644">INDEX(_xlfn.TEXTSPLIT(INDEX(_xlfn.TEXTSPLIT(טבלה1[[#This Row],[עמודה55]],"-"),2),"/"),1)</f>
        <v xml:space="preserve"> $99 </v>
      </c>
      <c r="S644" s="36">
        <f>AVERAGE(טבלה1[[#This Row],[עמודה59]:[עמודה60]])</f>
        <v>74.5</v>
      </c>
      <c r="T644" s="38">
        <f>VALUE(SUBSTITUTE(טבלה1[[#This Row],[עמודה56]],"$",""))</f>
        <v>50</v>
      </c>
      <c r="U644" s="38">
        <f>VALUE(SUBSTITUTE(טבלה1[[#This Row],[עמודה57]],"$",""))</f>
        <v>99</v>
      </c>
      <c r="V644" s="38" t="str">
        <f>IF(טבלה1[[#This Row],[עמודה58]]&gt;30,"Yes","No")</f>
        <v>Yes</v>
      </c>
    </row>
    <row r="645" spans="1:22" x14ac:dyDescent="0.15">
      <c r="A645" s="32" t="s">
        <v>1601</v>
      </c>
      <c r="B645" s="39" t="s">
        <v>1602</v>
      </c>
      <c r="C645" s="39" t="s">
        <v>102</v>
      </c>
      <c r="D645" s="40">
        <v>10000</v>
      </c>
      <c r="E645" s="39" t="s">
        <v>21</v>
      </c>
      <c r="F645" s="39" t="s">
        <v>29</v>
      </c>
      <c r="G645" s="36" t="str">
        <f t="shared" si="10"/>
        <v>Med</v>
      </c>
      <c r="H645" s="41">
        <v>0.65</v>
      </c>
      <c r="I645" s="11" t="str" cm="1">
        <f t="array" ref="I645">INDEX(_xlfn.TEXTSPLIT(טבלה1[[#This Row],[עמודה2]],","),1)</f>
        <v>Vancouver</v>
      </c>
      <c r="J645" s="12" t="str" cm="1">
        <f t="array" ref="J645">INDEX(_xlfn.TEXTSPLIT(טבלה1[[#This Row],[עמודה2]],","),2)</f>
        <v xml:space="preserve"> Canada</v>
      </c>
      <c r="K645" s="43" t="str">
        <f>_xlfn.CONCAT(טבלה1[[#This Row],[AI_Companies]]," ",טבלה1[[#This Row],[עמודה1]])</f>
        <v>Convergence https://cctech.io</v>
      </c>
      <c r="L645" s="28">
        <v>10</v>
      </c>
      <c r="M645" s="28" t="str">
        <f>IF(טבלה1[[#This Row],[עמודה53]]&gt;2000,"Yes","No")</f>
        <v>No</v>
      </c>
      <c r="N645" s="28">
        <v>49</v>
      </c>
      <c r="O645" s="28">
        <f>AVERAGE(טבלה1[[#This Row],[עמודה52]:[עמודה53]])</f>
        <v>29.5</v>
      </c>
      <c r="P645" s="28" t="str">
        <f>IF(טבלה1[[#This Row],[עמודה4]]="&lt; $25 / hr","0$ - $25 / hr",טבלה1[[#This Row],[עמודה4]])</f>
        <v>$100 - $149 / hr</v>
      </c>
      <c r="Q645" s="12" t="str" cm="1">
        <f t="array" ref="Q645">INDEX(_xlfn.TEXTSPLIT(טבלה1[[#This Row],[עמודה55]],"-"),1)</f>
        <v xml:space="preserve">$100 </v>
      </c>
      <c r="R645" s="21" t="str" cm="1">
        <f t="array" ref="R645">INDEX(_xlfn.TEXTSPLIT(INDEX(_xlfn.TEXTSPLIT(טבלה1[[#This Row],[עמודה55]],"-"),2),"/"),1)</f>
        <v xml:space="preserve"> $149 </v>
      </c>
      <c r="S645" s="28">
        <f>AVERAGE(טבלה1[[#This Row],[עמודה59]:[עמודה60]])</f>
        <v>124.5</v>
      </c>
      <c r="T645" s="31">
        <f>VALUE(SUBSTITUTE(טבלה1[[#This Row],[עמודה56]],"$",""))</f>
        <v>100</v>
      </c>
      <c r="U645" s="31">
        <f>VALUE(SUBSTITUTE(טבלה1[[#This Row],[עמודה57]],"$",""))</f>
        <v>149</v>
      </c>
      <c r="V645" s="31" t="str">
        <f>IF(טבלה1[[#This Row],[עמודה58]]&gt;30,"Yes","No")</f>
        <v>Yes</v>
      </c>
    </row>
    <row r="646" spans="1:22" x14ac:dyDescent="0.15">
      <c r="A646" s="32" t="s">
        <v>1603</v>
      </c>
      <c r="B646" s="33" t="s">
        <v>1604</v>
      </c>
      <c r="C646" s="33" t="s">
        <v>1605</v>
      </c>
      <c r="D646" s="44">
        <v>5000</v>
      </c>
      <c r="E646" s="33" t="s">
        <v>9</v>
      </c>
      <c r="F646" s="33" t="s">
        <v>10</v>
      </c>
      <c r="G646" s="36" t="str">
        <f t="shared" si="10"/>
        <v>Low</v>
      </c>
      <c r="H646" s="34">
        <v>0.1</v>
      </c>
      <c r="I646" s="11" t="str" cm="1">
        <f t="array" ref="I646">INDEX(_xlfn.TEXTSPLIT(טבלה1[[#This Row],[עמודה2]],","),1)</f>
        <v>London</v>
      </c>
      <c r="J646" s="12" t="str" cm="1">
        <f t="array" ref="J646">INDEX(_xlfn.TEXTSPLIT(טבלה1[[#This Row],[עמודה2]],","),2)</f>
        <v xml:space="preserve"> United Kingdom</v>
      </c>
      <c r="K646" s="37" t="str">
        <f>_xlfn.CONCAT(טבלה1[[#This Row],[AI_Companies]]," ",טבלה1[[#This Row],[עמודה1]])</f>
        <v>TheDataAnalysisBureau https://www.t-dab.com</v>
      </c>
      <c r="L646" s="36">
        <v>50</v>
      </c>
      <c r="M646" s="36" t="str">
        <f>IF(טבלה1[[#This Row],[עמודה53]]&gt;2000,"Yes","No")</f>
        <v>No</v>
      </c>
      <c r="N646" s="36">
        <v>249</v>
      </c>
      <c r="O646" s="36">
        <f>AVERAGE(טבלה1[[#This Row],[עמודה52]:[עמודה53]])</f>
        <v>29.5</v>
      </c>
      <c r="P646" s="36" t="str">
        <f>IF(טבלה1[[#This Row],[עמודה4]]="&lt; $25 / hr","0$ - $25 / hr",טבלה1[[#This Row],[עמודה4]])</f>
        <v>$100 - $149 / hr</v>
      </c>
      <c r="Q646" s="12" t="str" cm="1">
        <f t="array" ref="Q646">INDEX(_xlfn.TEXTSPLIT(טבלה1[[#This Row],[עמודה55]],"-"),1)</f>
        <v xml:space="preserve">$100 </v>
      </c>
      <c r="R646" s="21" t="str" cm="1">
        <f t="array" ref="R646">INDEX(_xlfn.TEXTSPLIT(INDEX(_xlfn.TEXTSPLIT(טבלה1[[#This Row],[עמודה55]],"-"),2),"/"),1)</f>
        <v xml:space="preserve"> $149 </v>
      </c>
      <c r="S646" s="36">
        <f>AVERAGE(טבלה1[[#This Row],[עמודה59]:[עמודה60]])</f>
        <v>124.5</v>
      </c>
      <c r="T646" s="38">
        <f>VALUE(SUBSTITUTE(טבלה1[[#This Row],[עמודה56]],"$",""))</f>
        <v>100</v>
      </c>
      <c r="U646" s="38">
        <f>VALUE(SUBSTITUTE(טבלה1[[#This Row],[עמודה57]],"$",""))</f>
        <v>149</v>
      </c>
      <c r="V646" s="38" t="str">
        <f>IF(טבלה1[[#This Row],[עמודה58]]&gt;30,"Yes","No")</f>
        <v>Yes</v>
      </c>
    </row>
    <row r="647" spans="1:22" x14ac:dyDescent="0.15">
      <c r="A647" s="32" t="s">
        <v>1606</v>
      </c>
      <c r="B647" s="39" t="s">
        <v>1607</v>
      </c>
      <c r="C647" s="39" t="s">
        <v>464</v>
      </c>
      <c r="D647" s="40">
        <v>5000</v>
      </c>
      <c r="E647" s="39" t="s">
        <v>33</v>
      </c>
      <c r="F647" s="39" t="s">
        <v>29</v>
      </c>
      <c r="G647" s="36" t="str">
        <f t="shared" si="10"/>
        <v>Low</v>
      </c>
      <c r="H647" s="41">
        <v>0.2</v>
      </c>
      <c r="I647" s="11" t="str" cm="1">
        <f t="array" ref="I647">INDEX(_xlfn.TEXTSPLIT(טבלה1[[#This Row],[עמודה2]],","),1)</f>
        <v>Dammam</v>
      </c>
      <c r="J647" s="12" t="str" cm="1">
        <f t="array" ref="J647">INDEX(_xlfn.TEXTSPLIT(טבלה1[[#This Row],[עמודה2]],","),2)</f>
        <v xml:space="preserve"> Saudi Arabia</v>
      </c>
      <c r="K647" s="43" t="str">
        <f>_xlfn.CONCAT(טבלה1[[#This Row],[AI_Companies]]," ",טבלה1[[#This Row],[עמודה1]])</f>
        <v>OneTeamUSLLC https://oneteam.us</v>
      </c>
      <c r="L647" s="28">
        <v>10</v>
      </c>
      <c r="M647" s="28" t="str">
        <f>IF(טבלה1[[#This Row],[עמודה53]]&gt;2000,"Yes","No")</f>
        <v>No</v>
      </c>
      <c r="N647" s="28">
        <v>49</v>
      </c>
      <c r="O647" s="28">
        <f>AVERAGE(טבלה1[[#This Row],[עמודה52]:[עמודה53]])</f>
        <v>149.5</v>
      </c>
      <c r="P647" s="28" t="str">
        <f>IF(טבלה1[[#This Row],[עמודה4]]="&lt; $25 / hr","0$ - $25 / hr",טבלה1[[#This Row],[עמודה4]])</f>
        <v>$50 - $99 / hr</v>
      </c>
      <c r="Q647" s="12" t="str" cm="1">
        <f t="array" ref="Q647">INDEX(_xlfn.TEXTSPLIT(טבלה1[[#This Row],[עמודה55]],"-"),1)</f>
        <v xml:space="preserve">$50 </v>
      </c>
      <c r="R647" s="21" t="str" cm="1">
        <f t="array" ref="R647">INDEX(_xlfn.TEXTSPLIT(INDEX(_xlfn.TEXTSPLIT(טבלה1[[#This Row],[עמודה55]],"-"),2),"/"),1)</f>
        <v xml:space="preserve"> $99 </v>
      </c>
      <c r="S647" s="28">
        <f>AVERAGE(טבלה1[[#This Row],[עמודה59]:[עמודה60]])</f>
        <v>74.5</v>
      </c>
      <c r="T647" s="31">
        <f>VALUE(SUBSTITUTE(טבלה1[[#This Row],[עמודה56]],"$",""))</f>
        <v>50</v>
      </c>
      <c r="U647" s="31">
        <f>VALUE(SUBSTITUTE(טבלה1[[#This Row],[עמודה57]],"$",""))</f>
        <v>99</v>
      </c>
      <c r="V647" s="31" t="str">
        <f>IF(טבלה1[[#This Row],[עמודה58]]&gt;30,"Yes","No")</f>
        <v>Yes</v>
      </c>
    </row>
    <row r="648" spans="1:22" x14ac:dyDescent="0.15">
      <c r="A648" s="32" t="s">
        <v>1608</v>
      </c>
      <c r="B648" s="33" t="s">
        <v>1609</v>
      </c>
      <c r="C648" s="33" t="s">
        <v>1610</v>
      </c>
      <c r="D648" s="44">
        <v>50000</v>
      </c>
      <c r="E648" s="33" t="s">
        <v>57</v>
      </c>
      <c r="F648" s="33" t="s">
        <v>25</v>
      </c>
      <c r="G648" s="36" t="str">
        <f t="shared" si="10"/>
        <v>Low</v>
      </c>
      <c r="H648" s="34">
        <v>0.1</v>
      </c>
      <c r="I648" s="11" t="str" cm="1">
        <f t="array" ref="I648">INDEX(_xlfn.TEXTSPLIT(טבלה1[[#This Row],[עמודה2]],","),1)</f>
        <v>Lahore</v>
      </c>
      <c r="J648" s="12" t="str" cm="1">
        <f t="array" ref="J648">INDEX(_xlfn.TEXTSPLIT(טבלה1[[#This Row],[עמודה2]],","),2)</f>
        <v xml:space="preserve"> Pakistan</v>
      </c>
      <c r="K648" s="37" t="str">
        <f>_xlfn.CONCAT(טבלה1[[#This Row],[AI_Companies]]," ",טבלה1[[#This Row],[עמודה1]])</f>
        <v>TechmateTechLLC https://techmatetech.com/</v>
      </c>
      <c r="L648" s="46">
        <v>1000</v>
      </c>
      <c r="M648" s="36" t="str">
        <f>IF(טבלה1[[#This Row],[עמודה53]]&gt;2000,"Yes","No")</f>
        <v>No</v>
      </c>
      <c r="N648" s="46">
        <v>9999</v>
      </c>
      <c r="O648" s="36">
        <f>AVERAGE(טבלה1[[#This Row],[עמודה52]:[עמודה53]])</f>
        <v>29.5</v>
      </c>
      <c r="P648" s="36" t="str">
        <f>IF(טבלה1[[#This Row],[עמודה4]]="&lt; $25 / hr","0$ - $25 / hr",טבלה1[[#This Row],[עמודה4]])</f>
        <v>$25 - $49 / hr</v>
      </c>
      <c r="Q648" s="12" t="str" cm="1">
        <f t="array" ref="Q648">INDEX(_xlfn.TEXTSPLIT(טבלה1[[#This Row],[עמודה55]],"-"),1)</f>
        <v xml:space="preserve">$25 </v>
      </c>
      <c r="R648" s="21" t="str" cm="1">
        <f t="array" ref="R648">INDEX(_xlfn.TEXTSPLIT(INDEX(_xlfn.TEXTSPLIT(טבלה1[[#This Row],[עמודה55]],"-"),2),"/"),1)</f>
        <v xml:space="preserve"> $49 </v>
      </c>
      <c r="S648" s="36">
        <f>AVERAGE(טבלה1[[#This Row],[עמודה59]:[עמודה60]])</f>
        <v>37</v>
      </c>
      <c r="T648" s="38">
        <f>VALUE(SUBSTITUTE(טבלה1[[#This Row],[עמודה56]],"$",""))</f>
        <v>25</v>
      </c>
      <c r="U648" s="38">
        <f>VALUE(SUBSTITUTE(טבלה1[[#This Row],[עמודה57]],"$",""))</f>
        <v>49</v>
      </c>
      <c r="V648" s="38" t="str">
        <f>IF(טבלה1[[#This Row],[עמודה58]]&gt;30,"Yes","No")</f>
        <v>Yes</v>
      </c>
    </row>
    <row r="649" spans="1:22" x14ac:dyDescent="0.15">
      <c r="A649" s="32" t="s">
        <v>1611</v>
      </c>
      <c r="B649" s="39" t="s">
        <v>1612</v>
      </c>
      <c r="C649" s="39" t="s">
        <v>1613</v>
      </c>
      <c r="D649" s="40">
        <v>25000</v>
      </c>
      <c r="E649" s="39" t="s">
        <v>9</v>
      </c>
      <c r="F649" s="39" t="s">
        <v>25</v>
      </c>
      <c r="G649" s="36" t="str">
        <f t="shared" si="10"/>
        <v>Low</v>
      </c>
      <c r="H649" s="41">
        <v>0.1</v>
      </c>
      <c r="I649" s="11" t="str" cm="1">
        <f t="array" ref="I649">INDEX(_xlfn.TEXTSPLIT(טבלה1[[#This Row],[עמודה2]],","),1)</f>
        <v>Leeds</v>
      </c>
      <c r="J649" s="12" t="str" cm="1">
        <f t="array" ref="J649">INDEX(_xlfn.TEXTSPLIT(טבלה1[[#This Row],[עמודה2]],","),2)</f>
        <v xml:space="preserve"> United Kingdom</v>
      </c>
      <c r="K649" s="43" t="str">
        <f>_xlfn.CONCAT(טבלה1[[#This Row],[AI_Companies]]," ",טבלה1[[#This Row],[עמודה1]])</f>
        <v>BJSS https://www.bjss.com/</v>
      </c>
      <c r="L649" s="45">
        <v>1000</v>
      </c>
      <c r="M649" s="28" t="str">
        <f>IF(טבלה1[[#This Row],[עמודה53]]&gt;2000,"Yes","No")</f>
        <v>Yes</v>
      </c>
      <c r="N649" s="45">
        <v>9999</v>
      </c>
      <c r="O649" s="28">
        <f>AVERAGE(טבלה1[[#This Row],[עמודה52]:[עמודה53]])</f>
        <v>5499.5</v>
      </c>
      <c r="P649" s="28" t="str">
        <f>IF(טבלה1[[#This Row],[עמודה4]]="&lt; $25 / hr","0$ - $25 / hr",טבלה1[[#This Row],[עמודה4]])</f>
        <v>$200 - $300 / hr</v>
      </c>
      <c r="Q649" s="12" t="str" cm="1">
        <f t="array" ref="Q649">INDEX(_xlfn.TEXTSPLIT(טבלה1[[#This Row],[עמודה55]],"-"),1)</f>
        <v xml:space="preserve">$200 </v>
      </c>
      <c r="R649" s="21" t="str" cm="1">
        <f t="array" ref="R649">INDEX(_xlfn.TEXTSPLIT(INDEX(_xlfn.TEXTSPLIT(טבלה1[[#This Row],[עמודה55]],"-"),2),"/"),1)</f>
        <v xml:space="preserve"> $300 </v>
      </c>
      <c r="S649" s="28">
        <f>AVERAGE(טבלה1[[#This Row],[עמודה59]:[עמודה60]])</f>
        <v>250</v>
      </c>
      <c r="T649" s="31">
        <f>VALUE(SUBSTITUTE(טבלה1[[#This Row],[עמודה56]],"$",""))</f>
        <v>200</v>
      </c>
      <c r="U649" s="31">
        <f>VALUE(SUBSTITUTE(טבלה1[[#This Row],[עמודה57]],"$",""))</f>
        <v>300</v>
      </c>
      <c r="V649" s="31" t="str">
        <f>IF(טבלה1[[#This Row],[עמודה58]]&gt;30,"Yes","No")</f>
        <v>Yes</v>
      </c>
    </row>
    <row r="650" spans="1:22" x14ac:dyDescent="0.15">
      <c r="A650" s="32" t="s">
        <v>1614</v>
      </c>
      <c r="B650" s="33" t="s">
        <v>1615</v>
      </c>
      <c r="C650" s="33" t="s">
        <v>1616</v>
      </c>
      <c r="D650" s="44">
        <v>10000</v>
      </c>
      <c r="E650" s="33" t="s">
        <v>33</v>
      </c>
      <c r="F650" s="33" t="s">
        <v>29</v>
      </c>
      <c r="G650" s="36" t="str">
        <f t="shared" si="10"/>
        <v>Low</v>
      </c>
      <c r="H650" s="34">
        <v>0.15</v>
      </c>
      <c r="I650" s="11" t="str" cm="1">
        <f t="array" ref="I650">INDEX(_xlfn.TEXTSPLIT(טבלה1[[#This Row],[עמודה2]],","),1)</f>
        <v>Saint Petersburg</v>
      </c>
      <c r="J650" s="12" t="str" cm="1">
        <f t="array" ref="J650">INDEX(_xlfn.TEXTSPLIT(טבלה1[[#This Row],[עמודה2]],","),2)</f>
        <v xml:space="preserve"> FL</v>
      </c>
      <c r="K650" s="37" t="str">
        <f>_xlfn.CONCAT(טבלה1[[#This Row],[AI_Companies]]," ",טבלה1[[#This Row],[עמודה1]])</f>
        <v>NIX https://nix-united.com/services/business-intelligence-services-bi/</v>
      </c>
      <c r="L650" s="36">
        <v>10</v>
      </c>
      <c r="M650" s="36" t="str">
        <f>IF(טבלה1[[#This Row],[עמודה53]]&gt;2000,"Yes","No")</f>
        <v>Yes</v>
      </c>
      <c r="N650" s="36">
        <v>49</v>
      </c>
      <c r="O650" s="36">
        <f>AVERAGE(טבלה1[[#This Row],[עמודה52]:[עמודה53]])</f>
        <v>5499.5</v>
      </c>
      <c r="P650" s="36" t="str">
        <f>IF(טבלה1[[#This Row],[עמודה4]]="&lt; $25 / hr","0$ - $25 / hr",טבלה1[[#This Row],[עמודה4]])</f>
        <v>$50 - $99 / hr</v>
      </c>
      <c r="Q650" s="12" t="str" cm="1">
        <f t="array" ref="Q650">INDEX(_xlfn.TEXTSPLIT(טבלה1[[#This Row],[עמודה55]],"-"),1)</f>
        <v xml:space="preserve">$50 </v>
      </c>
      <c r="R650" s="21" t="str" cm="1">
        <f t="array" ref="R650">INDEX(_xlfn.TEXTSPLIT(INDEX(_xlfn.TEXTSPLIT(טבלה1[[#This Row],[עמודה55]],"-"),2),"/"),1)</f>
        <v xml:space="preserve"> $99 </v>
      </c>
      <c r="S650" s="36">
        <f>AVERAGE(טבלה1[[#This Row],[עמודה59]:[עמודה60]])</f>
        <v>74.5</v>
      </c>
      <c r="T650" s="38">
        <f>VALUE(SUBSTITUTE(טבלה1[[#This Row],[עמודה56]],"$",""))</f>
        <v>50</v>
      </c>
      <c r="U650" s="38">
        <f>VALUE(SUBSTITUTE(טבלה1[[#This Row],[עמודה57]],"$",""))</f>
        <v>99</v>
      </c>
      <c r="V650" s="38" t="str">
        <f>IF(טבלה1[[#This Row],[עמודה58]]&gt;30,"Yes","No")</f>
        <v>Yes</v>
      </c>
    </row>
    <row r="651" spans="1:22" x14ac:dyDescent="0.15">
      <c r="A651" s="32" t="s">
        <v>1617</v>
      </c>
      <c r="B651" s="39" t="s">
        <v>1618</v>
      </c>
      <c r="C651" s="39" t="s">
        <v>102</v>
      </c>
      <c r="D651" s="40">
        <v>10000</v>
      </c>
      <c r="E651" s="39" t="s">
        <v>9</v>
      </c>
      <c r="F651" s="39" t="s">
        <v>117</v>
      </c>
      <c r="G651" s="36" t="str">
        <f t="shared" si="10"/>
        <v>Low</v>
      </c>
      <c r="H651" s="41">
        <v>0.25</v>
      </c>
      <c r="I651" s="11" t="str" cm="1">
        <f t="array" ref="I651">INDEX(_xlfn.TEXTSPLIT(טבלה1[[#This Row],[עמודה2]],","),1)</f>
        <v>Jersey City</v>
      </c>
      <c r="J651" s="12" t="str" cm="1">
        <f t="array" ref="J651">INDEX(_xlfn.TEXTSPLIT(טבלה1[[#This Row],[עמודה2]],","),2)</f>
        <v xml:space="preserve"> NJ</v>
      </c>
      <c r="K651" s="43" t="str">
        <f>_xlfn.CONCAT(טבלה1[[#This Row],[AI_Companies]]," ",טבלה1[[#This Row],[עמודה1]])</f>
        <v>OyelabsTechnologies http://oyelabs.com/</v>
      </c>
      <c r="L651" s="28">
        <v>2</v>
      </c>
      <c r="M651" s="28" t="str">
        <f>IF(טבלה1[[#This Row],[עמודה53]]&gt;2000,"Yes","No")</f>
        <v>No</v>
      </c>
      <c r="N651" s="28">
        <v>9</v>
      </c>
      <c r="O651" s="28">
        <f>AVERAGE(טבלה1[[#This Row],[עמודה52]:[עמודה53]])</f>
        <v>29.5</v>
      </c>
      <c r="P651" s="28" t="str">
        <f>IF(טבלה1[[#This Row],[עמודה4]]="&lt; $25 / hr","0$ - $25 / hr",טבלה1[[#This Row],[עמודה4]])</f>
        <v>$25 - $49 / hr</v>
      </c>
      <c r="Q651" s="12" t="str" cm="1">
        <f t="array" ref="Q651">INDEX(_xlfn.TEXTSPLIT(טבלה1[[#This Row],[עמודה55]],"-"),1)</f>
        <v xml:space="preserve">$25 </v>
      </c>
      <c r="R651" s="21" t="str" cm="1">
        <f t="array" ref="R651">INDEX(_xlfn.TEXTSPLIT(INDEX(_xlfn.TEXTSPLIT(טבלה1[[#This Row],[עמודה55]],"-"),2),"/"),1)</f>
        <v xml:space="preserve"> $49 </v>
      </c>
      <c r="S651" s="28">
        <f>AVERAGE(טבלה1[[#This Row],[עמודה59]:[עמודה60]])</f>
        <v>37</v>
      </c>
      <c r="T651" s="31">
        <f>VALUE(SUBSTITUTE(טבלה1[[#This Row],[עמודה56]],"$",""))</f>
        <v>25</v>
      </c>
      <c r="U651" s="31">
        <f>VALUE(SUBSTITUTE(טבלה1[[#This Row],[עמודה57]],"$",""))</f>
        <v>49</v>
      </c>
      <c r="V651" s="31" t="str">
        <f>IF(טבלה1[[#This Row],[עמודה58]]&gt;30,"Yes","No")</f>
        <v>Yes</v>
      </c>
    </row>
    <row r="652" spans="1:22" x14ac:dyDescent="0.15">
      <c r="A652" s="32" t="s">
        <v>1619</v>
      </c>
      <c r="B652" s="33" t="s">
        <v>1620</v>
      </c>
      <c r="C652" s="33" t="s">
        <v>102</v>
      </c>
      <c r="D652" s="33" t="s">
        <v>4</v>
      </c>
      <c r="E652" s="33" t="s">
        <v>4</v>
      </c>
      <c r="F652" s="33" t="s">
        <v>29</v>
      </c>
      <c r="G652" s="36" t="str">
        <f t="shared" si="10"/>
        <v>High</v>
      </c>
      <c r="H652" s="34">
        <v>1</v>
      </c>
      <c r="I652" s="11" t="str" cm="1">
        <f t="array" ref="I652">INDEX(_xlfn.TEXTSPLIT(טבלה1[[#This Row],[עמודה2]],","),1)</f>
        <v>London</v>
      </c>
      <c r="J652" s="12" t="str" cm="1">
        <f t="array" ref="J652">INDEX(_xlfn.TEXTSPLIT(טבלה1[[#This Row],[עמודה2]],","),2)</f>
        <v xml:space="preserve"> United Kingdom</v>
      </c>
      <c r="K652" s="37" t="str">
        <f>_xlfn.CONCAT(טבלה1[[#This Row],[AI_Companies]]," ",טבלה1[[#This Row],[עמודה1]])</f>
        <v>SprintInnovations https://www.sprint-in.com/</v>
      </c>
      <c r="L652" s="36">
        <v>10</v>
      </c>
      <c r="M652" s="36" t="str">
        <f>IF(טבלה1[[#This Row],[עמודה53]]&gt;2000,"Yes","No")</f>
        <v>No</v>
      </c>
      <c r="N652" s="36">
        <v>49</v>
      </c>
      <c r="O652" s="36">
        <f>AVERAGE(טבלה1[[#This Row],[עמודה52]:[עמודה53]])</f>
        <v>5.5</v>
      </c>
      <c r="P652" s="36" t="str">
        <f>IF(טבלה1[[#This Row],[עמודה4]]="&lt; $25 / hr","0$ - $25 / hr",טבלה1[[#This Row],[עמודה4]])</f>
        <v>$50 - $99 / hr</v>
      </c>
      <c r="Q652" s="12" t="str" cm="1">
        <f t="array" ref="Q652">INDEX(_xlfn.TEXTSPLIT(טבלה1[[#This Row],[עמודה55]],"-"),1)</f>
        <v xml:space="preserve">$50 </v>
      </c>
      <c r="R652" s="21" t="str" cm="1">
        <f t="array" ref="R652">INDEX(_xlfn.TEXTSPLIT(INDEX(_xlfn.TEXTSPLIT(טבלה1[[#This Row],[עמודה55]],"-"),2),"/"),1)</f>
        <v xml:space="preserve"> $99 </v>
      </c>
      <c r="S652" s="36">
        <f>AVERAGE(טבלה1[[#This Row],[עמודה59]:[עמודה60]])</f>
        <v>74.5</v>
      </c>
      <c r="T652" s="38">
        <f>VALUE(SUBSTITUTE(טבלה1[[#This Row],[עמודה56]],"$",""))</f>
        <v>50</v>
      </c>
      <c r="U652" s="38">
        <f>VALUE(SUBSTITUTE(טבלה1[[#This Row],[עמודה57]],"$",""))</f>
        <v>99</v>
      </c>
      <c r="V652" s="38" t="str">
        <f>IF(טבלה1[[#This Row],[עמודה58]]&gt;30,"Yes","No")</f>
        <v>Yes</v>
      </c>
    </row>
    <row r="653" spans="1:22" x14ac:dyDescent="0.15">
      <c r="A653" s="32" t="s">
        <v>1621</v>
      </c>
      <c r="B653" s="39" t="s">
        <v>1622</v>
      </c>
      <c r="C653" s="39" t="s">
        <v>1623</v>
      </c>
      <c r="D653" s="39" t="s">
        <v>4</v>
      </c>
      <c r="E653" s="39" t="s">
        <v>4</v>
      </c>
      <c r="F653" s="39" t="s">
        <v>10</v>
      </c>
      <c r="G653" s="36" t="str">
        <f t="shared" si="10"/>
        <v>High</v>
      </c>
      <c r="H653" s="41">
        <v>1</v>
      </c>
      <c r="I653" s="11" t="str" cm="1">
        <f t="array" ref="I653">INDEX(_xlfn.TEXTSPLIT(טבלה1[[#This Row],[עמודה2]],","),1)</f>
        <v>London</v>
      </c>
      <c r="J653" s="12" t="str" cm="1">
        <f t="array" ref="J653">INDEX(_xlfn.TEXTSPLIT(טבלה1[[#This Row],[עמודה2]],","),2)</f>
        <v xml:space="preserve"> United Kingdom</v>
      </c>
      <c r="K653" s="43" t="str">
        <f>_xlfn.CONCAT(טבלה1[[#This Row],[AI_Companies]]," ",טבלה1[[#This Row],[עמודה1]])</f>
        <v>ubisend https://www.ubisend.com</v>
      </c>
      <c r="L653" s="28">
        <v>50</v>
      </c>
      <c r="M653" s="28" t="str">
        <f>IF(טבלה1[[#This Row],[עמודה53]]&gt;2000,"Yes","No")</f>
        <v>No</v>
      </c>
      <c r="N653" s="28">
        <v>249</v>
      </c>
      <c r="O653" s="28">
        <f>AVERAGE(טבלה1[[#This Row],[עמודה52]:[עמודה53]])</f>
        <v>29.5</v>
      </c>
      <c r="P653" s="28" t="str">
        <f>IF(טבלה1[[#This Row],[עמודה4]]="&lt; $25 / hr","0$ - $25 / hr",טבלה1[[#This Row],[עמודה4]])</f>
        <v>Undisclosed</v>
      </c>
      <c r="Q653" s="12" t="str" cm="1">
        <f t="array" ref="Q653">INDEX(_xlfn.TEXTSPLIT(טבלה1[[#This Row],[עמודה55]],"-"),1)</f>
        <v>Undisclosed</v>
      </c>
      <c r="R653" s="21" t="e" cm="1">
        <f t="array" ref="R653">INDEX(_xlfn.TEXTSPLIT(INDEX(_xlfn.TEXTSPLIT(טבלה1[[#This Row],[עמודה55]],"-"),2),"/"),1)</f>
        <v>#REF!</v>
      </c>
      <c r="S653" s="28" t="e">
        <f>AVERAGE(טבלה1[[#This Row],[עמודה59]:[עמודה60]])</f>
        <v>#VALUE!</v>
      </c>
      <c r="T653" s="31" t="e">
        <f>VALUE(SUBSTITUTE(טבלה1[[#This Row],[עמודה56]],"$",""))</f>
        <v>#VALUE!</v>
      </c>
      <c r="U653" s="31" t="e">
        <f>VALUE(SUBSTITUTE(טבלה1[[#This Row],[עמודה57]],"$",""))</f>
        <v>#REF!</v>
      </c>
      <c r="V653" s="31" t="e">
        <f>IF(טבלה1[[#This Row],[עמודה58]]&gt;30,"Yes","No")</f>
        <v>#VALUE!</v>
      </c>
    </row>
    <row r="654" spans="1:22" x14ac:dyDescent="0.15">
      <c r="A654" s="32" t="s">
        <v>1624</v>
      </c>
      <c r="B654" s="33" t="s">
        <v>1625</v>
      </c>
      <c r="C654" s="33" t="s">
        <v>66</v>
      </c>
      <c r="D654" s="33" t="s">
        <v>4</v>
      </c>
      <c r="E654" s="33" t="s">
        <v>4</v>
      </c>
      <c r="F654" s="33" t="s">
        <v>10</v>
      </c>
      <c r="G654" s="36" t="str">
        <f t="shared" si="10"/>
        <v>High</v>
      </c>
      <c r="H654" s="34">
        <v>1</v>
      </c>
      <c r="I654" s="11" t="str" cm="1">
        <f t="array" ref="I654">INDEX(_xlfn.TEXTSPLIT(טבלה1[[#This Row],[עמודה2]],","),1)</f>
        <v>Montreal</v>
      </c>
      <c r="J654" s="12" t="str" cm="1">
        <f t="array" ref="J654">INDEX(_xlfn.TEXTSPLIT(טבלה1[[#This Row],[עמודה2]],","),2)</f>
        <v xml:space="preserve"> Canada</v>
      </c>
      <c r="K654" s="37" t="str">
        <f>_xlfn.CONCAT(טבלה1[[#This Row],[AI_Companies]]," ",טבלה1[[#This Row],[עמודה1]])</f>
        <v>ElementAI https://www.elementai.com/en/</v>
      </c>
      <c r="L654" s="36">
        <v>50</v>
      </c>
      <c r="M654" s="36" t="str">
        <f>IF(טבלה1[[#This Row],[עמודה53]]&gt;2000,"Yes","No")</f>
        <v>No</v>
      </c>
      <c r="N654" s="36">
        <v>249</v>
      </c>
      <c r="O654" s="36">
        <f>AVERAGE(טבלה1[[#This Row],[עמודה52]:[עמודה53]])</f>
        <v>149.5</v>
      </c>
      <c r="P654" s="36" t="str">
        <f>IF(טבלה1[[#This Row],[עמודה4]]="&lt; $25 / hr","0$ - $25 / hr",טבלה1[[#This Row],[עמודה4]])</f>
        <v>Undisclosed</v>
      </c>
      <c r="Q654" s="12" t="str" cm="1">
        <f t="array" ref="Q654">INDEX(_xlfn.TEXTSPLIT(טבלה1[[#This Row],[עמודה55]],"-"),1)</f>
        <v>Undisclosed</v>
      </c>
      <c r="R654" s="21" t="e" cm="1">
        <f t="array" ref="R654">INDEX(_xlfn.TEXTSPLIT(INDEX(_xlfn.TEXTSPLIT(טבלה1[[#This Row],[עמודה55]],"-"),2),"/"),1)</f>
        <v>#REF!</v>
      </c>
      <c r="S654" s="36" t="e">
        <f>AVERAGE(טבלה1[[#This Row],[עמודה59]:[עמודה60]])</f>
        <v>#VALUE!</v>
      </c>
      <c r="T654" s="38" t="e">
        <f>VALUE(SUBSTITUTE(טבלה1[[#This Row],[עמודה56]],"$",""))</f>
        <v>#VALUE!</v>
      </c>
      <c r="U654" s="38" t="e">
        <f>VALUE(SUBSTITUTE(טבלה1[[#This Row],[עמודה57]],"$",""))</f>
        <v>#REF!</v>
      </c>
      <c r="V654" s="38" t="e">
        <f>IF(טבלה1[[#This Row],[עמודה58]]&gt;30,"Yes","No")</f>
        <v>#VALUE!</v>
      </c>
    </row>
    <row r="655" spans="1:22" x14ac:dyDescent="0.15">
      <c r="A655" s="32" t="s">
        <v>1626</v>
      </c>
      <c r="B655" s="39" t="s">
        <v>1627</v>
      </c>
      <c r="C655" s="39" t="s">
        <v>1628</v>
      </c>
      <c r="D655" s="39" t="s">
        <v>4</v>
      </c>
      <c r="E655" s="39" t="s">
        <v>4</v>
      </c>
      <c r="F655" s="39" t="s">
        <v>29</v>
      </c>
      <c r="G655" s="36" t="str">
        <f t="shared" si="10"/>
        <v>High</v>
      </c>
      <c r="H655" s="41">
        <v>1</v>
      </c>
      <c r="I655" s="11" t="str" cm="1">
        <f t="array" ref="I655">INDEX(_xlfn.TEXTSPLIT(טבלה1[[#This Row],[עמודה2]],","),1)</f>
        <v>Toronto</v>
      </c>
      <c r="J655" s="12" t="str" cm="1">
        <f t="array" ref="J655">INDEX(_xlfn.TEXTSPLIT(טבלה1[[#This Row],[עמודה2]],","),2)</f>
        <v xml:space="preserve"> Canada</v>
      </c>
      <c r="K655" s="43" t="str">
        <f>_xlfn.CONCAT(טבלה1[[#This Row],[AI_Companies]]," ",טבלה1[[#This Row],[עמודה1]])</f>
        <v>DatawatchAngoss http://www.angoss.com/</v>
      </c>
      <c r="L655" s="28">
        <v>10</v>
      </c>
      <c r="M655" s="28" t="str">
        <f>IF(טבלה1[[#This Row],[עמודה53]]&gt;2000,"Yes","No")</f>
        <v>No</v>
      </c>
      <c r="N655" s="28">
        <v>49</v>
      </c>
      <c r="O655" s="28">
        <f>AVERAGE(טבלה1[[#This Row],[עמודה52]:[עמודה53]])</f>
        <v>149.5</v>
      </c>
      <c r="P655" s="28" t="str">
        <f>IF(טבלה1[[#This Row],[עמודה4]]="&lt; $25 / hr","0$ - $25 / hr",טבלה1[[#This Row],[עמודה4]])</f>
        <v>Undisclosed</v>
      </c>
      <c r="Q655" s="12" t="str" cm="1">
        <f t="array" ref="Q655">INDEX(_xlfn.TEXTSPLIT(טבלה1[[#This Row],[עמודה55]],"-"),1)</f>
        <v>Undisclosed</v>
      </c>
      <c r="R655" s="21" t="e" cm="1">
        <f t="array" ref="R655">INDEX(_xlfn.TEXTSPLIT(INDEX(_xlfn.TEXTSPLIT(טבלה1[[#This Row],[עמודה55]],"-"),2),"/"),1)</f>
        <v>#REF!</v>
      </c>
      <c r="S655" s="28" t="e">
        <f>AVERAGE(טבלה1[[#This Row],[עמודה59]:[עמודה60]])</f>
        <v>#VALUE!</v>
      </c>
      <c r="T655" s="31" t="e">
        <f>VALUE(SUBSTITUTE(טבלה1[[#This Row],[עמודה56]],"$",""))</f>
        <v>#VALUE!</v>
      </c>
      <c r="U655" s="31" t="e">
        <f>VALUE(SUBSTITUTE(טבלה1[[#This Row],[עמודה57]],"$",""))</f>
        <v>#REF!</v>
      </c>
      <c r="V655" s="31" t="e">
        <f>IF(טבלה1[[#This Row],[עמודה58]]&gt;30,"Yes","No")</f>
        <v>#VALUE!</v>
      </c>
    </row>
    <row r="656" spans="1:22" x14ac:dyDescent="0.15">
      <c r="A656" s="32" t="s">
        <v>1629</v>
      </c>
      <c r="B656" s="33" t="s">
        <v>1630</v>
      </c>
      <c r="C656" s="33" t="s">
        <v>8</v>
      </c>
      <c r="D656" s="33" t="s">
        <v>4</v>
      </c>
      <c r="E656" s="33" t="s">
        <v>4</v>
      </c>
      <c r="F656" s="33" t="s">
        <v>10</v>
      </c>
      <c r="G656" s="36" t="str">
        <f t="shared" si="10"/>
        <v>High</v>
      </c>
      <c r="H656" s="34">
        <v>1</v>
      </c>
      <c r="I656" s="11" t="str" cm="1">
        <f t="array" ref="I656">INDEX(_xlfn.TEXTSPLIT(טבלה1[[#This Row],[עמודה2]],","),1)</f>
        <v>Dublin 8</v>
      </c>
      <c r="J656" s="12" t="str" cm="1">
        <f t="array" ref="J656">INDEX(_xlfn.TEXTSPLIT(טבלה1[[#This Row],[עמודה2]],","),2)</f>
        <v xml:space="preserve"> Ireland</v>
      </c>
      <c r="K656" s="37" t="str">
        <f>_xlfn.CONCAT(טבלה1[[#This Row],[AI_Companies]]," ",טבלה1[[#This Row],[עמודה1]])</f>
        <v>SoapBoxLabs http://www.soapboxlabs.com/</v>
      </c>
      <c r="L656" s="36">
        <v>50</v>
      </c>
      <c r="M656" s="36" t="str">
        <f>IF(טבלה1[[#This Row],[עמודה53]]&gt;2000,"Yes","No")</f>
        <v>No</v>
      </c>
      <c r="N656" s="36">
        <v>249</v>
      </c>
      <c r="O656" s="36">
        <f>AVERAGE(טבלה1[[#This Row],[עמודה52]:[עמודה53]])</f>
        <v>29.5</v>
      </c>
      <c r="P656" s="36" t="str">
        <f>IF(טבלה1[[#This Row],[עמודה4]]="&lt; $25 / hr","0$ - $25 / hr",טבלה1[[#This Row],[עמודה4]])</f>
        <v>Undisclosed</v>
      </c>
      <c r="Q656" s="12" t="str" cm="1">
        <f t="array" ref="Q656">INDEX(_xlfn.TEXTSPLIT(טבלה1[[#This Row],[עמודה55]],"-"),1)</f>
        <v>Undisclosed</v>
      </c>
      <c r="R656" s="21" t="e" cm="1">
        <f t="array" ref="R656">INDEX(_xlfn.TEXTSPLIT(INDEX(_xlfn.TEXTSPLIT(טבלה1[[#This Row],[עמודה55]],"-"),2),"/"),1)</f>
        <v>#REF!</v>
      </c>
      <c r="S656" s="36" t="e">
        <f>AVERAGE(טבלה1[[#This Row],[עמודה59]:[עמודה60]])</f>
        <v>#VALUE!</v>
      </c>
      <c r="T656" s="38" t="e">
        <f>VALUE(SUBSTITUTE(טבלה1[[#This Row],[עמודה56]],"$",""))</f>
        <v>#VALUE!</v>
      </c>
      <c r="U656" s="38" t="e">
        <f>VALUE(SUBSTITUTE(טבלה1[[#This Row],[עמודה57]],"$",""))</f>
        <v>#REF!</v>
      </c>
      <c r="V656" s="38" t="e">
        <f>IF(טבלה1[[#This Row],[עמודה58]]&gt;30,"Yes","No")</f>
        <v>#VALUE!</v>
      </c>
    </row>
    <row r="657" spans="1:22" x14ac:dyDescent="0.15">
      <c r="A657" s="32" t="s">
        <v>1631</v>
      </c>
      <c r="B657" s="39" t="s">
        <v>1632</v>
      </c>
      <c r="C657" s="39" t="s">
        <v>102</v>
      </c>
      <c r="D657" s="39" t="s">
        <v>4</v>
      </c>
      <c r="E657" s="39" t="s">
        <v>4</v>
      </c>
      <c r="F657" s="39" t="s">
        <v>10</v>
      </c>
      <c r="G657" s="36" t="str">
        <f t="shared" si="10"/>
        <v>Med</v>
      </c>
      <c r="H657" s="41">
        <v>0.6</v>
      </c>
      <c r="I657" s="11" t="str" cm="1">
        <f t="array" ref="I657">INDEX(_xlfn.TEXTSPLIT(טבלה1[[#This Row],[עמודה2]],","),1)</f>
        <v>Austin</v>
      </c>
      <c r="J657" s="12" t="str" cm="1">
        <f t="array" ref="J657">INDEX(_xlfn.TEXTSPLIT(טבלה1[[#This Row],[עמודה2]],","),2)</f>
        <v xml:space="preserve"> TX</v>
      </c>
      <c r="K657" s="43" t="str">
        <f>_xlfn.CONCAT(טבלה1[[#This Row],[AI_Companies]]," ",טבלה1[[#This Row],[עמודה1]])</f>
        <v>SparkCognition,Inc. https://www.sparkcognition.com/</v>
      </c>
      <c r="L657" s="28">
        <v>50</v>
      </c>
      <c r="M657" s="28" t="str">
        <f>IF(טבלה1[[#This Row],[עמודה53]]&gt;2000,"Yes","No")</f>
        <v>No</v>
      </c>
      <c r="N657" s="28">
        <v>249</v>
      </c>
      <c r="O657" s="28">
        <f>AVERAGE(טבלה1[[#This Row],[עמודה52]:[עמודה53]])</f>
        <v>149.5</v>
      </c>
      <c r="P657" s="28" t="str">
        <f>IF(טבלה1[[#This Row],[עמודה4]]="&lt; $25 / hr","0$ - $25 / hr",טבלה1[[#This Row],[עמודה4]])</f>
        <v>Undisclosed</v>
      </c>
      <c r="Q657" s="12" t="str" cm="1">
        <f t="array" ref="Q657">INDEX(_xlfn.TEXTSPLIT(טבלה1[[#This Row],[עמודה55]],"-"),1)</f>
        <v>Undisclosed</v>
      </c>
      <c r="R657" s="21" t="e" cm="1">
        <f t="array" ref="R657">INDEX(_xlfn.TEXTSPLIT(INDEX(_xlfn.TEXTSPLIT(טבלה1[[#This Row],[עמודה55]],"-"),2),"/"),1)</f>
        <v>#REF!</v>
      </c>
      <c r="S657" s="28" t="e">
        <f>AVERAGE(טבלה1[[#This Row],[עמודה59]:[עמודה60]])</f>
        <v>#VALUE!</v>
      </c>
      <c r="T657" s="31" t="e">
        <f>VALUE(SUBSTITUTE(טבלה1[[#This Row],[עמודה56]],"$",""))</f>
        <v>#VALUE!</v>
      </c>
      <c r="U657" s="31" t="e">
        <f>VALUE(SUBSTITUTE(טבלה1[[#This Row],[עמודה57]],"$",""))</f>
        <v>#REF!</v>
      </c>
      <c r="V657" s="31" t="e">
        <f>IF(טבלה1[[#This Row],[עמודה58]]&gt;30,"Yes","No")</f>
        <v>#VALUE!</v>
      </c>
    </row>
    <row r="658" spans="1:22" x14ac:dyDescent="0.15">
      <c r="A658" s="32" t="s">
        <v>1633</v>
      </c>
      <c r="B658" s="33" t="s">
        <v>1634</v>
      </c>
      <c r="C658" s="33" t="s">
        <v>102</v>
      </c>
      <c r="D658" s="33" t="s">
        <v>4</v>
      </c>
      <c r="E658" s="33" t="s">
        <v>4</v>
      </c>
      <c r="F658" s="33" t="s">
        <v>10</v>
      </c>
      <c r="G658" s="36" t="str">
        <f t="shared" si="10"/>
        <v>Med</v>
      </c>
      <c r="H658" s="34">
        <v>0.6</v>
      </c>
      <c r="I658" s="11" t="str" cm="1">
        <f t="array" ref="I658">INDEX(_xlfn.TEXTSPLIT(טבלה1[[#This Row],[עמודה2]],","),1)</f>
        <v>London</v>
      </c>
      <c r="J658" s="12" t="str" cm="1">
        <f t="array" ref="J658">INDEX(_xlfn.TEXTSPLIT(טבלה1[[#This Row],[עמודה2]],","),2)</f>
        <v xml:space="preserve"> United Kingdom</v>
      </c>
      <c r="K658" s="37" t="str">
        <f>_xlfn.CONCAT(טבלה1[[#This Row],[AI_Companies]]," ",טבלה1[[#This Row],[עמודה1]])</f>
        <v>BenevolentAI https://benevolent.ai/</v>
      </c>
      <c r="L658" s="36">
        <v>50</v>
      </c>
      <c r="M658" s="36" t="str">
        <f>IF(טבלה1[[#This Row],[עמודה53]]&gt;2000,"Yes","No")</f>
        <v>No</v>
      </c>
      <c r="N658" s="36">
        <v>249</v>
      </c>
      <c r="O658" s="36">
        <f>AVERAGE(טבלה1[[#This Row],[עמודה52]:[עמודה53]])</f>
        <v>149.5</v>
      </c>
      <c r="P658" s="36" t="str">
        <f>IF(טבלה1[[#This Row],[עמודה4]]="&lt; $25 / hr","0$ - $25 / hr",טבלה1[[#This Row],[עמודה4]])</f>
        <v>Undisclosed</v>
      </c>
      <c r="Q658" s="12" t="str" cm="1">
        <f t="array" ref="Q658">INDEX(_xlfn.TEXTSPLIT(טבלה1[[#This Row],[עמודה55]],"-"),1)</f>
        <v>Undisclosed</v>
      </c>
      <c r="R658" s="21" t="e" cm="1">
        <f t="array" ref="R658">INDEX(_xlfn.TEXTSPLIT(INDEX(_xlfn.TEXTSPLIT(טבלה1[[#This Row],[עמודה55]],"-"),2),"/"),1)</f>
        <v>#REF!</v>
      </c>
      <c r="S658" s="36" t="e">
        <f>AVERAGE(טבלה1[[#This Row],[עמודה59]:[עמודה60]])</f>
        <v>#VALUE!</v>
      </c>
      <c r="T658" s="38" t="e">
        <f>VALUE(SUBSTITUTE(טבלה1[[#This Row],[עמודה56]],"$",""))</f>
        <v>#VALUE!</v>
      </c>
      <c r="U658" s="38" t="e">
        <f>VALUE(SUBSTITUTE(טבלה1[[#This Row],[עמודה57]],"$",""))</f>
        <v>#REF!</v>
      </c>
      <c r="V658" s="38" t="e">
        <f>IF(טבלה1[[#This Row],[עמודה58]]&gt;30,"Yes","No")</f>
        <v>#VALUE!</v>
      </c>
    </row>
    <row r="659" spans="1:22" x14ac:dyDescent="0.15">
      <c r="A659" s="32" t="s">
        <v>1635</v>
      </c>
      <c r="B659" s="39" t="s">
        <v>1636</v>
      </c>
      <c r="C659" s="39" t="s">
        <v>1441</v>
      </c>
      <c r="D659" s="39" t="s">
        <v>4</v>
      </c>
      <c r="E659" s="39" t="s">
        <v>4</v>
      </c>
      <c r="F659" s="39" t="s">
        <v>10</v>
      </c>
      <c r="G659" s="36" t="str">
        <f t="shared" si="10"/>
        <v>High</v>
      </c>
      <c r="H659" s="41">
        <v>1</v>
      </c>
      <c r="I659" s="11" t="str" cm="1">
        <f t="array" ref="I659">INDEX(_xlfn.TEXTSPLIT(טבלה1[[#This Row],[עמודה2]],","),1)</f>
        <v>London</v>
      </c>
      <c r="J659" s="12" t="str" cm="1">
        <f t="array" ref="J659">INDEX(_xlfn.TEXTSPLIT(טבלה1[[#This Row],[עמודה2]],","),2)</f>
        <v xml:space="preserve"> United Kingdom</v>
      </c>
      <c r="K659" s="43" t="str">
        <f>_xlfn.CONCAT(טבלה1[[#This Row],[AI_Companies]]," ",טבלה1[[#This Row],[עמודה1]])</f>
        <v>Callsign https://www.callsign.com/</v>
      </c>
      <c r="L659" s="28">
        <v>50</v>
      </c>
      <c r="M659" s="28" t="str">
        <f>IF(טבלה1[[#This Row],[עמודה53]]&gt;2000,"Yes","No")</f>
        <v>No</v>
      </c>
      <c r="N659" s="28">
        <v>249</v>
      </c>
      <c r="O659" s="28">
        <f>AVERAGE(טבלה1[[#This Row],[עמודה52]:[עמודה53]])</f>
        <v>149.5</v>
      </c>
      <c r="P659" s="28" t="str">
        <f>IF(טבלה1[[#This Row],[עמודה4]]="&lt; $25 / hr","0$ - $25 / hr",טבלה1[[#This Row],[עמודה4]])</f>
        <v>Undisclosed</v>
      </c>
      <c r="Q659" s="12" t="str" cm="1">
        <f t="array" ref="Q659">INDEX(_xlfn.TEXTSPLIT(טבלה1[[#This Row],[עמודה55]],"-"),1)</f>
        <v>Undisclosed</v>
      </c>
      <c r="R659" s="21" t="e" cm="1">
        <f t="array" ref="R659">INDEX(_xlfn.TEXTSPLIT(INDEX(_xlfn.TEXTSPLIT(טבלה1[[#This Row],[עמודה55]],"-"),2),"/"),1)</f>
        <v>#REF!</v>
      </c>
      <c r="S659" s="28" t="e">
        <f>AVERAGE(טבלה1[[#This Row],[עמודה59]:[עמודה60]])</f>
        <v>#VALUE!</v>
      </c>
      <c r="T659" s="31" t="e">
        <f>VALUE(SUBSTITUTE(טבלה1[[#This Row],[עמודה56]],"$",""))</f>
        <v>#VALUE!</v>
      </c>
      <c r="U659" s="31" t="e">
        <f>VALUE(SUBSTITUTE(טבלה1[[#This Row],[עמודה57]],"$",""))</f>
        <v>#REF!</v>
      </c>
      <c r="V659" s="31" t="e">
        <f>IF(טבלה1[[#This Row],[עמודה58]]&gt;30,"Yes","No")</f>
        <v>#VALUE!</v>
      </c>
    </row>
    <row r="660" spans="1:22" x14ac:dyDescent="0.15">
      <c r="A660" s="32" t="s">
        <v>1637</v>
      </c>
      <c r="B660" s="33" t="s">
        <v>1638</v>
      </c>
      <c r="C660" s="33" t="s">
        <v>102</v>
      </c>
      <c r="D660" s="33" t="s">
        <v>4</v>
      </c>
      <c r="E660" s="33" t="s">
        <v>4</v>
      </c>
      <c r="F660" s="33" t="s">
        <v>29</v>
      </c>
      <c r="G660" s="36" t="str">
        <f t="shared" si="10"/>
        <v>High</v>
      </c>
      <c r="H660" s="34">
        <v>1</v>
      </c>
      <c r="I660" s="11" t="str" cm="1">
        <f t="array" ref="I660">INDEX(_xlfn.TEXTSPLIT(טבלה1[[#This Row],[עמודה2]],","),1)</f>
        <v>Toronto</v>
      </c>
      <c r="J660" s="12" t="str" cm="1">
        <f t="array" ref="J660">INDEX(_xlfn.TEXTSPLIT(טבלה1[[#This Row],[עמודה2]],","),2)</f>
        <v xml:space="preserve"> ON</v>
      </c>
      <c r="K660" s="37" t="str">
        <f>_xlfn.CONCAT(טבלה1[[#This Row],[AI_Companies]]," ",טבלה1[[#This Row],[עמודה1]])</f>
        <v>Dessa https://www.dessa.com</v>
      </c>
      <c r="L660" s="36">
        <v>10</v>
      </c>
      <c r="M660" s="36" t="str">
        <f>IF(טבלה1[[#This Row],[עמודה53]]&gt;2000,"Yes","No")</f>
        <v>No</v>
      </c>
      <c r="N660" s="36">
        <v>49</v>
      </c>
      <c r="O660" s="36">
        <f>AVERAGE(טבלה1[[#This Row],[עמודה52]:[עמודה53]])</f>
        <v>149.5</v>
      </c>
      <c r="P660" s="36" t="str">
        <f>IF(טבלה1[[#This Row],[עמודה4]]="&lt; $25 / hr","0$ - $25 / hr",טבלה1[[#This Row],[עמודה4]])</f>
        <v>Undisclosed</v>
      </c>
      <c r="Q660" s="12" t="str" cm="1">
        <f t="array" ref="Q660">INDEX(_xlfn.TEXTSPLIT(טבלה1[[#This Row],[עמודה55]],"-"),1)</f>
        <v>Undisclosed</v>
      </c>
      <c r="R660" s="21" t="e" cm="1">
        <f t="array" ref="R660">INDEX(_xlfn.TEXTSPLIT(INDEX(_xlfn.TEXTSPLIT(טבלה1[[#This Row],[עמודה55]],"-"),2),"/"),1)</f>
        <v>#REF!</v>
      </c>
      <c r="S660" s="36" t="e">
        <f>AVERAGE(טבלה1[[#This Row],[עמודה59]:[עמודה60]])</f>
        <v>#VALUE!</v>
      </c>
      <c r="T660" s="38" t="e">
        <f>VALUE(SUBSTITUTE(טבלה1[[#This Row],[עמודה56]],"$",""))</f>
        <v>#VALUE!</v>
      </c>
      <c r="U660" s="38" t="e">
        <f>VALUE(SUBSTITUTE(טבלה1[[#This Row],[עמודה57]],"$",""))</f>
        <v>#REF!</v>
      </c>
      <c r="V660" s="38" t="e">
        <f>IF(טבלה1[[#This Row],[עמודה58]]&gt;30,"Yes","No")</f>
        <v>#VALUE!</v>
      </c>
    </row>
    <row r="661" spans="1:22" x14ac:dyDescent="0.15">
      <c r="A661" s="32" t="s">
        <v>1639</v>
      </c>
      <c r="B661" s="39" t="s">
        <v>1640</v>
      </c>
      <c r="C661" s="39" t="s">
        <v>102</v>
      </c>
      <c r="D661" s="39" t="s">
        <v>4</v>
      </c>
      <c r="E661" s="39" t="s">
        <v>4</v>
      </c>
      <c r="F661" s="39" t="s">
        <v>29</v>
      </c>
      <c r="G661" s="36" t="str">
        <f t="shared" si="10"/>
        <v>High</v>
      </c>
      <c r="H661" s="41">
        <v>1</v>
      </c>
      <c r="I661" s="11" t="str" cm="1">
        <f t="array" ref="I661">INDEX(_xlfn.TEXTSPLIT(טבלה1[[#This Row],[עמודה2]],","),1)</f>
        <v>London</v>
      </c>
      <c r="J661" s="12" t="str" cm="1">
        <f t="array" ref="J661">INDEX(_xlfn.TEXTSPLIT(טבלה1[[#This Row],[עמודה2]],","),2)</f>
        <v xml:space="preserve"> United Kingdom</v>
      </c>
      <c r="K661" s="43" t="str">
        <f>_xlfn.CONCAT(טבלה1[[#This Row],[AI_Companies]]," ",טבלה1[[#This Row],[עמודה1]])</f>
        <v>GraknLabs https://grakn.ai/</v>
      </c>
      <c r="L661" s="28">
        <v>10</v>
      </c>
      <c r="M661" s="28" t="str">
        <f>IF(טבלה1[[#This Row],[עמודה53]]&gt;2000,"Yes","No")</f>
        <v>No</v>
      </c>
      <c r="N661" s="28">
        <v>49</v>
      </c>
      <c r="O661" s="28">
        <f>AVERAGE(טבלה1[[#This Row],[עמודה52]:[עמודה53]])</f>
        <v>29.5</v>
      </c>
      <c r="P661" s="28" t="str">
        <f>IF(טבלה1[[#This Row],[עמודה4]]="&lt; $25 / hr","0$ - $25 / hr",טבלה1[[#This Row],[עמודה4]])</f>
        <v>Undisclosed</v>
      </c>
      <c r="Q661" s="12" t="str" cm="1">
        <f t="array" ref="Q661">INDEX(_xlfn.TEXTSPLIT(טבלה1[[#This Row],[עמודה55]],"-"),1)</f>
        <v>Undisclosed</v>
      </c>
      <c r="R661" s="21" t="e" cm="1">
        <f t="array" ref="R661">INDEX(_xlfn.TEXTSPLIT(INDEX(_xlfn.TEXTSPLIT(טבלה1[[#This Row],[עמודה55]],"-"),2),"/"),1)</f>
        <v>#REF!</v>
      </c>
      <c r="S661" s="28" t="e">
        <f>AVERAGE(טבלה1[[#This Row],[עמודה59]:[עמודה60]])</f>
        <v>#VALUE!</v>
      </c>
      <c r="T661" s="31" t="e">
        <f>VALUE(SUBSTITUTE(טבלה1[[#This Row],[עמודה56]],"$",""))</f>
        <v>#VALUE!</v>
      </c>
      <c r="U661" s="31" t="e">
        <f>VALUE(SUBSTITUTE(טבלה1[[#This Row],[עמודה57]],"$",""))</f>
        <v>#REF!</v>
      </c>
      <c r="V661" s="31" t="e">
        <f>IF(טבלה1[[#This Row],[עמודה58]]&gt;30,"Yes","No")</f>
        <v>#VALUE!</v>
      </c>
    </row>
    <row r="662" spans="1:22" x14ac:dyDescent="0.15">
      <c r="A662" s="32" t="s">
        <v>1641</v>
      </c>
      <c r="B662" s="33" t="s">
        <v>1642</v>
      </c>
      <c r="C662" s="33" t="s">
        <v>102</v>
      </c>
      <c r="D662" s="33" t="s">
        <v>4</v>
      </c>
      <c r="E662" s="33" t="s">
        <v>4</v>
      </c>
      <c r="F662" s="33" t="s">
        <v>29</v>
      </c>
      <c r="G662" s="36" t="str">
        <f t="shared" si="10"/>
        <v>Med</v>
      </c>
      <c r="H662" s="34">
        <v>0.7</v>
      </c>
      <c r="I662" s="11" t="str" cm="1">
        <f t="array" ref="I662">INDEX(_xlfn.TEXTSPLIT(טבלה1[[#This Row],[עמודה2]],","),1)</f>
        <v>London</v>
      </c>
      <c r="J662" s="12" t="str" cm="1">
        <f t="array" ref="J662">INDEX(_xlfn.TEXTSPLIT(טבלה1[[#This Row],[עמודה2]],","),2)</f>
        <v xml:space="preserve"> United Kingdom</v>
      </c>
      <c r="K662" s="37" t="str">
        <f>_xlfn.CONCAT(טבלה1[[#This Row],[AI_Companies]]," ",טבלה1[[#This Row],[עמודה1]])</f>
        <v>CleoAI-we'rehiring https://www.meetcleo.com/</v>
      </c>
      <c r="L662" s="36">
        <v>10</v>
      </c>
      <c r="M662" s="36" t="str">
        <f>IF(טבלה1[[#This Row],[עמודה53]]&gt;2000,"Yes","No")</f>
        <v>No</v>
      </c>
      <c r="N662" s="36">
        <v>49</v>
      </c>
      <c r="O662" s="36">
        <f>AVERAGE(טבלה1[[#This Row],[עמודה52]:[עמודה53]])</f>
        <v>29.5</v>
      </c>
      <c r="P662" s="36" t="str">
        <f>IF(טבלה1[[#This Row],[עמודה4]]="&lt; $25 / hr","0$ - $25 / hr",טבלה1[[#This Row],[עמודה4]])</f>
        <v>Undisclosed</v>
      </c>
      <c r="Q662" s="12" t="str" cm="1">
        <f t="array" ref="Q662">INDEX(_xlfn.TEXTSPLIT(טבלה1[[#This Row],[עמודה55]],"-"),1)</f>
        <v>Undisclosed</v>
      </c>
      <c r="R662" s="21" t="e" cm="1">
        <f t="array" ref="R662">INDEX(_xlfn.TEXTSPLIT(INDEX(_xlfn.TEXTSPLIT(טבלה1[[#This Row],[עמודה55]],"-"),2),"/"),1)</f>
        <v>#REF!</v>
      </c>
      <c r="S662" s="36" t="e">
        <f>AVERAGE(טבלה1[[#This Row],[עמודה59]:[עמודה60]])</f>
        <v>#VALUE!</v>
      </c>
      <c r="T662" s="38" t="e">
        <f>VALUE(SUBSTITUTE(טבלה1[[#This Row],[עמודה56]],"$",""))</f>
        <v>#VALUE!</v>
      </c>
      <c r="U662" s="38" t="e">
        <f>VALUE(SUBSTITUTE(טבלה1[[#This Row],[עמודה57]],"$",""))</f>
        <v>#REF!</v>
      </c>
      <c r="V662" s="38" t="e">
        <f>IF(טבלה1[[#This Row],[עמודה58]]&gt;30,"Yes","No")</f>
        <v>#VALUE!</v>
      </c>
    </row>
    <row r="663" spans="1:22" x14ac:dyDescent="0.15">
      <c r="A663" s="32" t="s">
        <v>1643</v>
      </c>
      <c r="B663" s="39" t="s">
        <v>1644</v>
      </c>
      <c r="C663" s="39" t="s">
        <v>1645</v>
      </c>
      <c r="D663" s="39" t="s">
        <v>4</v>
      </c>
      <c r="E663" s="39" t="s">
        <v>4</v>
      </c>
      <c r="F663" s="39" t="s">
        <v>10</v>
      </c>
      <c r="G663" s="36" t="str">
        <f t="shared" si="10"/>
        <v>High</v>
      </c>
      <c r="H663" s="41">
        <v>1</v>
      </c>
      <c r="I663" s="11" t="str" cm="1">
        <f t="array" ref="I663">INDEX(_xlfn.TEXTSPLIT(טבלה1[[#This Row],[עמודה2]],","),1)</f>
        <v>London</v>
      </c>
      <c r="J663" s="12" t="str" cm="1">
        <f t="array" ref="J663">INDEX(_xlfn.TEXTSPLIT(טבלה1[[#This Row],[עמודה2]],","),2)</f>
        <v xml:space="preserve"> United Kingdom</v>
      </c>
      <c r="K663" s="43" t="str">
        <f>_xlfn.CONCAT(טבלה1[[#This Row],[AI_Companies]]," ",טבלה1[[#This Row],[עמודה1]])</f>
        <v>Sparrho https://www.sparrho.com/</v>
      </c>
      <c r="L663" s="28">
        <v>50</v>
      </c>
      <c r="M663" s="28" t="str">
        <f>IF(טבלה1[[#This Row],[עמודה53]]&gt;2000,"Yes","No")</f>
        <v>No</v>
      </c>
      <c r="N663" s="28">
        <v>249</v>
      </c>
      <c r="O663" s="28">
        <f>AVERAGE(טבלה1[[#This Row],[עמודה52]:[עמודה53]])</f>
        <v>29.5</v>
      </c>
      <c r="P663" s="28" t="str">
        <f>IF(טבלה1[[#This Row],[עמודה4]]="&lt; $25 / hr","0$ - $25 / hr",טבלה1[[#This Row],[עמודה4]])</f>
        <v>Undisclosed</v>
      </c>
      <c r="Q663" s="12" t="str" cm="1">
        <f t="array" ref="Q663">INDEX(_xlfn.TEXTSPLIT(טבלה1[[#This Row],[עמודה55]],"-"),1)</f>
        <v>Undisclosed</v>
      </c>
      <c r="R663" s="21" t="e" cm="1">
        <f t="array" ref="R663">INDEX(_xlfn.TEXTSPLIT(INDEX(_xlfn.TEXTSPLIT(טבלה1[[#This Row],[עמודה55]],"-"),2),"/"),1)</f>
        <v>#REF!</v>
      </c>
      <c r="S663" s="28" t="e">
        <f>AVERAGE(טבלה1[[#This Row],[עמודה59]:[עמודה60]])</f>
        <v>#VALUE!</v>
      </c>
      <c r="T663" s="31" t="e">
        <f>VALUE(SUBSTITUTE(טבלה1[[#This Row],[עמודה56]],"$",""))</f>
        <v>#VALUE!</v>
      </c>
      <c r="U663" s="31" t="e">
        <f>VALUE(SUBSTITUTE(טבלה1[[#This Row],[עמודה57]],"$",""))</f>
        <v>#REF!</v>
      </c>
      <c r="V663" s="31" t="e">
        <f>IF(טבלה1[[#This Row],[עמודה58]]&gt;30,"Yes","No")</f>
        <v>#VALUE!</v>
      </c>
    </row>
    <row r="664" spans="1:22" x14ac:dyDescent="0.15">
      <c r="A664" s="32" t="s">
        <v>1646</v>
      </c>
      <c r="B664" s="33" t="s">
        <v>1647</v>
      </c>
      <c r="C664" s="33" t="s">
        <v>102</v>
      </c>
      <c r="D664" s="33" t="s">
        <v>4</v>
      </c>
      <c r="E664" s="33" t="s">
        <v>4</v>
      </c>
      <c r="F664" s="33" t="s">
        <v>10</v>
      </c>
      <c r="G664" s="36" t="str">
        <f t="shared" si="10"/>
        <v>High</v>
      </c>
      <c r="H664" s="34">
        <v>1</v>
      </c>
      <c r="I664" s="11" t="str" cm="1">
        <f t="array" ref="I664">INDEX(_xlfn.TEXTSPLIT(טבלה1[[#This Row],[עמודה2]],","),1)</f>
        <v>Bristol</v>
      </c>
      <c r="J664" s="12" t="str" cm="1">
        <f t="array" ref="J664">INDEX(_xlfn.TEXTSPLIT(טבלה1[[#This Row],[עמודה2]],","),2)</f>
        <v xml:space="preserve"> United Kingdom</v>
      </c>
      <c r="K664" s="37" t="str">
        <f>_xlfn.CONCAT(טבלה1[[#This Row],[AI_Companies]]," ",טבלה1[[#This Row],[עמודה1]])</f>
        <v>Graphcore https://www.graphcore.ai</v>
      </c>
      <c r="L664" s="36">
        <v>50</v>
      </c>
      <c r="M664" s="36" t="str">
        <f>IF(טבלה1[[#This Row],[עמודה53]]&gt;2000,"Yes","No")</f>
        <v>No</v>
      </c>
      <c r="N664" s="36">
        <v>249</v>
      </c>
      <c r="O664" s="36">
        <f>AVERAGE(טבלה1[[#This Row],[עמודה52]:[עמודה53]])</f>
        <v>149.5</v>
      </c>
      <c r="P664" s="36" t="str">
        <f>IF(טבלה1[[#This Row],[עמודה4]]="&lt; $25 / hr","0$ - $25 / hr",טבלה1[[#This Row],[עמודה4]])</f>
        <v>Undisclosed</v>
      </c>
      <c r="Q664" s="12" t="str" cm="1">
        <f t="array" ref="Q664">INDEX(_xlfn.TEXTSPLIT(טבלה1[[#This Row],[עמודה55]],"-"),1)</f>
        <v>Undisclosed</v>
      </c>
      <c r="R664" s="21" t="e" cm="1">
        <f t="array" ref="R664">INDEX(_xlfn.TEXTSPLIT(INDEX(_xlfn.TEXTSPLIT(טבלה1[[#This Row],[עמודה55]],"-"),2),"/"),1)</f>
        <v>#REF!</v>
      </c>
      <c r="S664" s="36" t="e">
        <f>AVERAGE(טבלה1[[#This Row],[עמודה59]:[עמודה60]])</f>
        <v>#VALUE!</v>
      </c>
      <c r="T664" s="38" t="e">
        <f>VALUE(SUBSTITUTE(טבלה1[[#This Row],[עמודה56]],"$",""))</f>
        <v>#VALUE!</v>
      </c>
      <c r="U664" s="38" t="e">
        <f>VALUE(SUBSTITUTE(טבלה1[[#This Row],[עמודה57]],"$",""))</f>
        <v>#REF!</v>
      </c>
      <c r="V664" s="38" t="e">
        <f>IF(טבלה1[[#This Row],[עמודה58]]&gt;30,"Yes","No")</f>
        <v>#VALUE!</v>
      </c>
    </row>
    <row r="665" spans="1:22" x14ac:dyDescent="0.15">
      <c r="A665" s="32" t="s">
        <v>1648</v>
      </c>
      <c r="B665" s="39" t="s">
        <v>1649</v>
      </c>
      <c r="C665" s="39" t="s">
        <v>102</v>
      </c>
      <c r="D665" s="39" t="s">
        <v>4</v>
      </c>
      <c r="E665" s="39" t="s">
        <v>4</v>
      </c>
      <c r="F665" s="39" t="s">
        <v>10</v>
      </c>
      <c r="G665" s="36" t="str">
        <f t="shared" si="10"/>
        <v>Med</v>
      </c>
      <c r="H665" s="41">
        <v>0.5</v>
      </c>
      <c r="I665" s="11" t="str" cm="1">
        <f t="array" ref="I665">INDEX(_xlfn.TEXTSPLIT(טבלה1[[#This Row],[עמודה2]],","),1)</f>
        <v>London</v>
      </c>
      <c r="J665" s="12" t="str" cm="1">
        <f t="array" ref="J665">INDEX(_xlfn.TEXTSPLIT(טבלה1[[#This Row],[עמודה2]],","),2)</f>
        <v xml:space="preserve"> United Kingdom</v>
      </c>
      <c r="K665" s="43" t="str">
        <f>_xlfn.CONCAT(טבלה1[[#This Row],[AI_Companies]]," ",טבלה1[[#This Row],[עמודה1]])</f>
        <v>DigitalGenius https://www.digitalgenius.com/</v>
      </c>
      <c r="L665" s="28">
        <v>50</v>
      </c>
      <c r="M665" s="28" t="str">
        <f>IF(טבלה1[[#This Row],[עמודה53]]&gt;2000,"Yes","No")</f>
        <v>No</v>
      </c>
      <c r="N665" s="28">
        <v>249</v>
      </c>
      <c r="O665" s="28">
        <f>AVERAGE(טבלה1[[#This Row],[עמודה52]:[עמודה53]])</f>
        <v>149.5</v>
      </c>
      <c r="P665" s="28" t="str">
        <f>IF(טבלה1[[#This Row],[עמודה4]]="&lt; $25 / hr","0$ - $25 / hr",טבלה1[[#This Row],[עמודה4]])</f>
        <v>Undisclosed</v>
      </c>
      <c r="Q665" s="12" t="str" cm="1">
        <f t="array" ref="Q665">INDEX(_xlfn.TEXTSPLIT(טבלה1[[#This Row],[עמודה55]],"-"),1)</f>
        <v>Undisclosed</v>
      </c>
      <c r="R665" s="21" t="e" cm="1">
        <f t="array" ref="R665">INDEX(_xlfn.TEXTSPLIT(INDEX(_xlfn.TEXTSPLIT(טבלה1[[#This Row],[עמודה55]],"-"),2),"/"),1)</f>
        <v>#REF!</v>
      </c>
      <c r="S665" s="28" t="e">
        <f>AVERAGE(טבלה1[[#This Row],[עמודה59]:[עמודה60]])</f>
        <v>#VALUE!</v>
      </c>
      <c r="T665" s="31" t="e">
        <f>VALUE(SUBSTITUTE(טבלה1[[#This Row],[עמודה56]],"$",""))</f>
        <v>#VALUE!</v>
      </c>
      <c r="U665" s="31" t="e">
        <f>VALUE(SUBSTITUTE(טבלה1[[#This Row],[עמודה57]],"$",""))</f>
        <v>#REF!</v>
      </c>
      <c r="V665" s="31" t="e">
        <f>IF(טבלה1[[#This Row],[עמודה58]]&gt;30,"Yes","No")</f>
        <v>#VALUE!</v>
      </c>
    </row>
    <row r="666" spans="1:22" x14ac:dyDescent="0.15">
      <c r="A666" s="32" t="s">
        <v>1650</v>
      </c>
      <c r="B666" s="33" t="s">
        <v>1651</v>
      </c>
      <c r="C666" s="33" t="s">
        <v>102</v>
      </c>
      <c r="D666" s="33" t="s">
        <v>4</v>
      </c>
      <c r="E666" s="33" t="s">
        <v>4</v>
      </c>
      <c r="F666" s="33" t="s">
        <v>29</v>
      </c>
      <c r="G666" s="36" t="str">
        <f t="shared" si="10"/>
        <v>High</v>
      </c>
      <c r="H666" s="34">
        <v>1</v>
      </c>
      <c r="I666" s="11" t="str" cm="1">
        <f t="array" ref="I666">INDEX(_xlfn.TEXTSPLIT(טבלה1[[#This Row],[עמודה2]],","),1)</f>
        <v>London</v>
      </c>
      <c r="J666" s="12" t="str" cm="1">
        <f t="array" ref="J666">INDEX(_xlfn.TEXTSPLIT(טבלה1[[#This Row],[עמודה2]],","),2)</f>
        <v xml:space="preserve"> United Kingdom</v>
      </c>
      <c r="K666" s="37" t="str">
        <f>_xlfn.CONCAT(טבלה1[[#This Row],[AI_Companies]]," ",טבלה1[[#This Row],[עמודה1]])</f>
        <v>RavelinTechnology https://www.ravelin.com/</v>
      </c>
      <c r="L666" s="36">
        <v>10</v>
      </c>
      <c r="M666" s="36" t="str">
        <f>IF(טבלה1[[#This Row],[עמודה53]]&gt;2000,"Yes","No")</f>
        <v>No</v>
      </c>
      <c r="N666" s="36">
        <v>49</v>
      </c>
      <c r="O666" s="36">
        <f>AVERAGE(טבלה1[[#This Row],[עמודה52]:[עמודה53]])</f>
        <v>149.5</v>
      </c>
      <c r="P666" s="36" t="str">
        <f>IF(טבלה1[[#This Row],[עמודה4]]="&lt; $25 / hr","0$ - $25 / hr",טבלה1[[#This Row],[עמודה4]])</f>
        <v>Undisclosed</v>
      </c>
      <c r="Q666" s="12" t="str" cm="1">
        <f t="array" ref="Q666">INDEX(_xlfn.TEXTSPLIT(טבלה1[[#This Row],[עמודה55]],"-"),1)</f>
        <v>Undisclosed</v>
      </c>
      <c r="R666" s="21" t="e" cm="1">
        <f t="array" ref="R666">INDEX(_xlfn.TEXTSPLIT(INDEX(_xlfn.TEXTSPLIT(טבלה1[[#This Row],[עמודה55]],"-"),2),"/"),1)</f>
        <v>#REF!</v>
      </c>
      <c r="S666" s="36" t="e">
        <f>AVERAGE(טבלה1[[#This Row],[עמודה59]:[עמודה60]])</f>
        <v>#VALUE!</v>
      </c>
      <c r="T666" s="38" t="e">
        <f>VALUE(SUBSTITUTE(טבלה1[[#This Row],[עמודה56]],"$",""))</f>
        <v>#VALUE!</v>
      </c>
      <c r="U666" s="38" t="e">
        <f>VALUE(SUBSTITUTE(טבלה1[[#This Row],[עמודה57]],"$",""))</f>
        <v>#REF!</v>
      </c>
      <c r="V666" s="38" t="e">
        <f>IF(טבלה1[[#This Row],[עמודה58]]&gt;30,"Yes","No")</f>
        <v>#VALUE!</v>
      </c>
    </row>
    <row r="667" spans="1:22" x14ac:dyDescent="0.15">
      <c r="A667" s="32" t="s">
        <v>1652</v>
      </c>
      <c r="B667" s="39" t="s">
        <v>1653</v>
      </c>
      <c r="C667" s="39" t="s">
        <v>102</v>
      </c>
      <c r="D667" s="39" t="s">
        <v>4</v>
      </c>
      <c r="E667" s="39" t="s">
        <v>4</v>
      </c>
      <c r="F667" s="39" t="s">
        <v>5</v>
      </c>
      <c r="G667" s="36" t="str">
        <f t="shared" si="10"/>
        <v>Med</v>
      </c>
      <c r="H667" s="41">
        <v>0.5</v>
      </c>
      <c r="I667" s="11" t="str" cm="1">
        <f t="array" ref="I667">INDEX(_xlfn.TEXTSPLIT(טבלה1[[#This Row],[עמודה2]],","),1)</f>
        <v>London</v>
      </c>
      <c r="J667" s="12" t="str" cm="1">
        <f t="array" ref="J667">INDEX(_xlfn.TEXTSPLIT(טבלה1[[#This Row],[עמודה2]],","),2)</f>
        <v xml:space="preserve"> United Kingdom</v>
      </c>
      <c r="K667" s="43" t="str">
        <f>_xlfn.CONCAT(טבלה1[[#This Row],[AI_Companies]]," ",טבלה1[[#This Row],[עמודה1]])</f>
        <v>Wefarm https://wefarm.org/</v>
      </c>
      <c r="L667" s="28">
        <v>250</v>
      </c>
      <c r="M667" s="28" t="str">
        <f>IF(טבלה1[[#This Row],[עמודה53]]&gt;2000,"Yes","No")</f>
        <v>No</v>
      </c>
      <c r="N667" s="28">
        <v>999</v>
      </c>
      <c r="O667" s="28">
        <f>AVERAGE(טבלה1[[#This Row],[עמודה52]:[עמודה53]])</f>
        <v>29.5</v>
      </c>
      <c r="P667" s="28" t="str">
        <f>IF(טבלה1[[#This Row],[עמודה4]]="&lt; $25 / hr","0$ - $25 / hr",טבלה1[[#This Row],[עמודה4]])</f>
        <v>Undisclosed</v>
      </c>
      <c r="Q667" s="12" t="str" cm="1">
        <f t="array" ref="Q667">INDEX(_xlfn.TEXTSPLIT(טבלה1[[#This Row],[עמודה55]],"-"),1)</f>
        <v>Undisclosed</v>
      </c>
      <c r="R667" s="21" t="e" cm="1">
        <f t="array" ref="R667">INDEX(_xlfn.TEXTSPLIT(INDEX(_xlfn.TEXTSPLIT(טבלה1[[#This Row],[עמודה55]],"-"),2),"/"),1)</f>
        <v>#REF!</v>
      </c>
      <c r="S667" s="28" t="e">
        <f>AVERAGE(טבלה1[[#This Row],[עמודה59]:[עמודה60]])</f>
        <v>#VALUE!</v>
      </c>
      <c r="T667" s="31" t="e">
        <f>VALUE(SUBSTITUTE(טבלה1[[#This Row],[עמודה56]],"$",""))</f>
        <v>#VALUE!</v>
      </c>
      <c r="U667" s="31" t="e">
        <f>VALUE(SUBSTITUTE(טבלה1[[#This Row],[עמודה57]],"$",""))</f>
        <v>#REF!</v>
      </c>
      <c r="V667" s="31" t="e">
        <f>IF(טבלה1[[#This Row],[עמודה58]]&gt;30,"Yes","No")</f>
        <v>#VALUE!</v>
      </c>
    </row>
    <row r="668" spans="1:22" x14ac:dyDescent="0.15">
      <c r="A668" s="32" t="s">
        <v>1654</v>
      </c>
      <c r="B668" s="33" t="s">
        <v>1655</v>
      </c>
      <c r="C668" s="33" t="s">
        <v>1656</v>
      </c>
      <c r="D668" s="33" t="s">
        <v>4</v>
      </c>
      <c r="E668" s="33" t="s">
        <v>4</v>
      </c>
      <c r="F668" s="33" t="s">
        <v>117</v>
      </c>
      <c r="G668" s="36" t="str">
        <f t="shared" si="10"/>
        <v>High</v>
      </c>
      <c r="H668" s="34">
        <v>1</v>
      </c>
      <c r="I668" s="11" t="str" cm="1">
        <f t="array" ref="I668">INDEX(_xlfn.TEXTSPLIT(טבלה1[[#This Row],[עמודה2]],","),1)</f>
        <v>London</v>
      </c>
      <c r="J668" s="12" t="str" cm="1">
        <f t="array" ref="J668">INDEX(_xlfn.TEXTSPLIT(טבלה1[[#This Row],[עמודה2]],","),2)</f>
        <v xml:space="preserve"> United Kingdom</v>
      </c>
      <c r="K668" s="37" t="str">
        <f>_xlfn.CONCAT(טבלה1[[#This Row],[AI_Companies]]," ",טבלה1[[#This Row],[עמודה1]])</f>
        <v>BBOXX https://www.bboxx.co.uk/</v>
      </c>
      <c r="L668" s="36">
        <v>2</v>
      </c>
      <c r="M668" s="36" t="str">
        <f>IF(טבלה1[[#This Row],[עמודה53]]&gt;2000,"Yes","No")</f>
        <v>No</v>
      </c>
      <c r="N668" s="36">
        <v>9</v>
      </c>
      <c r="O668" s="36">
        <f>AVERAGE(טבלה1[[#This Row],[עמודה52]:[עמודה53]])</f>
        <v>624.5</v>
      </c>
      <c r="P668" s="36" t="str">
        <f>IF(טבלה1[[#This Row],[עמודה4]]="&lt; $25 / hr","0$ - $25 / hr",טבלה1[[#This Row],[עמודה4]])</f>
        <v>Undisclosed</v>
      </c>
      <c r="Q668" s="12" t="str" cm="1">
        <f t="array" ref="Q668">INDEX(_xlfn.TEXTSPLIT(טבלה1[[#This Row],[עמודה55]],"-"),1)</f>
        <v>Undisclosed</v>
      </c>
      <c r="R668" s="21" t="e" cm="1">
        <f t="array" ref="R668">INDEX(_xlfn.TEXTSPLIT(INDEX(_xlfn.TEXTSPLIT(טבלה1[[#This Row],[עמודה55]],"-"),2),"/"),1)</f>
        <v>#REF!</v>
      </c>
      <c r="S668" s="36" t="e">
        <f>AVERAGE(טבלה1[[#This Row],[עמודה59]:[עמודה60]])</f>
        <v>#VALUE!</v>
      </c>
      <c r="T668" s="38" t="e">
        <f>VALUE(SUBSTITUTE(טבלה1[[#This Row],[עמודה56]],"$",""))</f>
        <v>#VALUE!</v>
      </c>
      <c r="U668" s="38" t="e">
        <f>VALUE(SUBSTITUTE(טבלה1[[#This Row],[עמודה57]],"$",""))</f>
        <v>#REF!</v>
      </c>
      <c r="V668" s="38" t="e">
        <f>IF(טבלה1[[#This Row],[עמודה58]]&gt;30,"Yes","No")</f>
        <v>#VALUE!</v>
      </c>
    </row>
    <row r="669" spans="1:22" x14ac:dyDescent="0.15">
      <c r="A669" s="32" t="s">
        <v>1657</v>
      </c>
      <c r="B669" s="39" t="s">
        <v>1658</v>
      </c>
      <c r="C669" s="39" t="s">
        <v>1659</v>
      </c>
      <c r="D669" s="39" t="s">
        <v>4</v>
      </c>
      <c r="E669" s="39" t="s">
        <v>4</v>
      </c>
      <c r="F669" s="39" t="s">
        <v>29</v>
      </c>
      <c r="G669" s="36" t="str">
        <f t="shared" si="10"/>
        <v>High</v>
      </c>
      <c r="H669" s="41">
        <v>1</v>
      </c>
      <c r="I669" s="11" t="str" cm="1">
        <f t="array" ref="I669">INDEX(_xlfn.TEXTSPLIT(טבלה1[[#This Row],[עמודה2]],","),1)</f>
        <v>West Sussex</v>
      </c>
      <c r="J669" s="12" t="str" cm="1">
        <f t="array" ref="J669">INDEX(_xlfn.TEXTSPLIT(טבלה1[[#This Row],[עמודה2]],","),2)</f>
        <v xml:space="preserve"> </v>
      </c>
      <c r="K669" s="43" t="str">
        <f>_xlfn.CONCAT(טבלה1[[#This Row],[AI_Companies]]," ",טבלה1[[#This Row],[עמודה1]])</f>
        <v>AcademyofRobotics http://www.academyofrobotics.co.uk/</v>
      </c>
      <c r="L669" s="28">
        <v>10</v>
      </c>
      <c r="M669" s="28" t="str">
        <f>IF(טבלה1[[#This Row],[עמודה53]]&gt;2000,"Yes","No")</f>
        <v>No</v>
      </c>
      <c r="N669" s="28">
        <v>49</v>
      </c>
      <c r="O669" s="28">
        <f>AVERAGE(טבלה1[[#This Row],[עמודה52]:[עמודה53]])</f>
        <v>5.5</v>
      </c>
      <c r="P669" s="28" t="str">
        <f>IF(טבלה1[[#This Row],[עמודה4]]="&lt; $25 / hr","0$ - $25 / hr",טבלה1[[#This Row],[עמודה4]])</f>
        <v>Undisclosed</v>
      </c>
      <c r="Q669" s="12" t="str" cm="1">
        <f t="array" ref="Q669">INDEX(_xlfn.TEXTSPLIT(טבלה1[[#This Row],[עמודה55]],"-"),1)</f>
        <v>Undisclosed</v>
      </c>
      <c r="R669" s="21" t="e" cm="1">
        <f t="array" ref="R669">INDEX(_xlfn.TEXTSPLIT(INDEX(_xlfn.TEXTSPLIT(טבלה1[[#This Row],[עמודה55]],"-"),2),"/"),1)</f>
        <v>#REF!</v>
      </c>
      <c r="S669" s="28" t="e">
        <f>AVERAGE(טבלה1[[#This Row],[עמודה59]:[עמודה60]])</f>
        <v>#VALUE!</v>
      </c>
      <c r="T669" s="31" t="e">
        <f>VALUE(SUBSTITUTE(טבלה1[[#This Row],[עמודה56]],"$",""))</f>
        <v>#VALUE!</v>
      </c>
      <c r="U669" s="31" t="e">
        <f>VALUE(SUBSTITUTE(טבלה1[[#This Row],[עמודה57]],"$",""))</f>
        <v>#REF!</v>
      </c>
      <c r="V669" s="31" t="e">
        <f>IF(טבלה1[[#This Row],[עמודה58]]&gt;30,"Yes","No")</f>
        <v>#VALUE!</v>
      </c>
    </row>
    <row r="670" spans="1:22" x14ac:dyDescent="0.15">
      <c r="A670" s="32" t="s">
        <v>1660</v>
      </c>
      <c r="B670" s="33" t="s">
        <v>1661</v>
      </c>
      <c r="C670" s="33" t="s">
        <v>1662</v>
      </c>
      <c r="D670" s="33" t="s">
        <v>4</v>
      </c>
      <c r="E670" s="33" t="s">
        <v>4</v>
      </c>
      <c r="F670" s="33" t="s">
        <v>29</v>
      </c>
      <c r="G670" s="36" t="str">
        <f t="shared" si="10"/>
        <v>High</v>
      </c>
      <c r="H670" s="34">
        <v>1</v>
      </c>
      <c r="I670" s="11" t="str" cm="1">
        <f t="array" ref="I670">INDEX(_xlfn.TEXTSPLIT(טבלה1[[#This Row],[עמודה2]],","),1)</f>
        <v>Pyrmont</v>
      </c>
      <c r="J670" s="12" t="str" cm="1">
        <f t="array" ref="J670">INDEX(_xlfn.TEXTSPLIT(טבלה1[[#This Row],[עמודה2]],","),2)</f>
        <v xml:space="preserve"> Australia</v>
      </c>
      <c r="K670" s="37" t="str">
        <f>_xlfn.CONCAT(טבלה1[[#This Row],[AI_Companies]]," ",טבלה1[[#This Row],[עמודה1]])</f>
        <v>HyperAnna https://hyperanna.com/</v>
      </c>
      <c r="L670" s="36">
        <v>10</v>
      </c>
      <c r="M670" s="36" t="str">
        <f>IF(טבלה1[[#This Row],[עמודה53]]&gt;2000,"Yes","No")</f>
        <v>No</v>
      </c>
      <c r="N670" s="36">
        <v>49</v>
      </c>
      <c r="O670" s="36">
        <f>AVERAGE(טבלה1[[#This Row],[עמודה52]:[עמודה53]])</f>
        <v>29.5</v>
      </c>
      <c r="P670" s="36" t="str">
        <f>IF(טבלה1[[#This Row],[עמודה4]]="&lt; $25 / hr","0$ - $25 / hr",טבלה1[[#This Row],[עמודה4]])</f>
        <v>Undisclosed</v>
      </c>
      <c r="Q670" s="12" t="str" cm="1">
        <f t="array" ref="Q670">INDEX(_xlfn.TEXTSPLIT(טבלה1[[#This Row],[עמודה55]],"-"),1)</f>
        <v>Undisclosed</v>
      </c>
      <c r="R670" s="21" t="e" cm="1">
        <f t="array" ref="R670">INDEX(_xlfn.TEXTSPLIT(INDEX(_xlfn.TEXTSPLIT(טבלה1[[#This Row],[עמודה55]],"-"),2),"/"),1)</f>
        <v>#REF!</v>
      </c>
      <c r="S670" s="36" t="e">
        <f>AVERAGE(טבלה1[[#This Row],[עמודה59]:[עמודה60]])</f>
        <v>#VALUE!</v>
      </c>
      <c r="T670" s="38" t="e">
        <f>VALUE(SUBSTITUTE(טבלה1[[#This Row],[עמודה56]],"$",""))</f>
        <v>#VALUE!</v>
      </c>
      <c r="U670" s="38" t="e">
        <f>VALUE(SUBSTITUTE(טבלה1[[#This Row],[עמודה57]],"$",""))</f>
        <v>#REF!</v>
      </c>
      <c r="V670" s="38" t="e">
        <f>IF(טבלה1[[#This Row],[עמודה58]]&gt;30,"Yes","No")</f>
        <v>#VALUE!</v>
      </c>
    </row>
    <row r="671" spans="1:22" x14ac:dyDescent="0.15">
      <c r="A671" s="32" t="s">
        <v>1663</v>
      </c>
      <c r="B671" s="39" t="s">
        <v>1664</v>
      </c>
      <c r="C671" s="39" t="s">
        <v>1317</v>
      </c>
      <c r="D671" s="39" t="s">
        <v>4</v>
      </c>
      <c r="E671" s="39" t="s">
        <v>4</v>
      </c>
      <c r="F671" s="39" t="s">
        <v>29</v>
      </c>
      <c r="G671" s="36" t="str">
        <f t="shared" si="10"/>
        <v>High</v>
      </c>
      <c r="H671" s="41">
        <v>1</v>
      </c>
      <c r="I671" s="11" t="str" cm="1">
        <f t="array" ref="I671">INDEX(_xlfn.TEXTSPLIT(טבלה1[[#This Row],[עמודה2]],","),1)</f>
        <v>Brisbane City</v>
      </c>
      <c r="J671" s="12" t="str" cm="1">
        <f t="array" ref="J671">INDEX(_xlfn.TEXTSPLIT(טבלה1[[#This Row],[עמודה2]],","),2)</f>
        <v xml:space="preserve"> Australia</v>
      </c>
      <c r="K671" s="43" t="str">
        <f>_xlfn.CONCAT(טבלה1[[#This Row],[AI_Companies]]," ",טבלה1[[#This Row],[עמודה1]])</f>
        <v>MaxwellPlus https://maxwellplus.com/</v>
      </c>
      <c r="L671" s="28">
        <v>10</v>
      </c>
      <c r="M671" s="28" t="str">
        <f>IF(טבלה1[[#This Row],[עמודה53]]&gt;2000,"Yes","No")</f>
        <v>No</v>
      </c>
      <c r="N671" s="28">
        <v>49</v>
      </c>
      <c r="O671" s="28">
        <f>AVERAGE(טבלה1[[#This Row],[עמודה52]:[עמודה53]])</f>
        <v>29.5</v>
      </c>
      <c r="P671" s="28" t="str">
        <f>IF(טבלה1[[#This Row],[עמודה4]]="&lt; $25 / hr","0$ - $25 / hr",טבלה1[[#This Row],[עמודה4]])</f>
        <v>Undisclosed</v>
      </c>
      <c r="Q671" s="12" t="str" cm="1">
        <f t="array" ref="Q671">INDEX(_xlfn.TEXTSPLIT(טבלה1[[#This Row],[עמודה55]],"-"),1)</f>
        <v>Undisclosed</v>
      </c>
      <c r="R671" s="21" t="e" cm="1">
        <f t="array" ref="R671">INDEX(_xlfn.TEXTSPLIT(INDEX(_xlfn.TEXTSPLIT(טבלה1[[#This Row],[עמודה55]],"-"),2),"/"),1)</f>
        <v>#REF!</v>
      </c>
      <c r="S671" s="28" t="e">
        <f>AVERAGE(טבלה1[[#This Row],[עמודה59]:[עמודה60]])</f>
        <v>#VALUE!</v>
      </c>
      <c r="T671" s="31" t="e">
        <f>VALUE(SUBSTITUTE(טבלה1[[#This Row],[עמודה56]],"$",""))</f>
        <v>#VALUE!</v>
      </c>
      <c r="U671" s="31" t="e">
        <f>VALUE(SUBSTITUTE(טבלה1[[#This Row],[עמודה57]],"$",""))</f>
        <v>#REF!</v>
      </c>
      <c r="V671" s="31" t="e">
        <f>IF(טבלה1[[#This Row],[עמודה58]]&gt;30,"Yes","No")</f>
        <v>#VALUE!</v>
      </c>
    </row>
    <row r="672" spans="1:22" x14ac:dyDescent="0.15">
      <c r="A672" s="32" t="s">
        <v>1665</v>
      </c>
      <c r="B672" s="33" t="s">
        <v>1666</v>
      </c>
      <c r="C672" s="33" t="s">
        <v>1084</v>
      </c>
      <c r="D672" s="33" t="s">
        <v>4</v>
      </c>
      <c r="E672" s="33" t="s">
        <v>4</v>
      </c>
      <c r="F672" s="33" t="s">
        <v>29</v>
      </c>
      <c r="G672" s="36" t="str">
        <f t="shared" si="10"/>
        <v>High</v>
      </c>
      <c r="H672" s="34">
        <v>1</v>
      </c>
      <c r="I672" s="11" t="str" cm="1">
        <f t="array" ref="I672">INDEX(_xlfn.TEXTSPLIT(טבלה1[[#This Row],[עמודה2]],","),1)</f>
        <v>Sydney</v>
      </c>
      <c r="J672" s="12" t="str" cm="1">
        <f t="array" ref="J672">INDEX(_xlfn.TEXTSPLIT(טבלה1[[#This Row],[עמודה2]],","),2)</f>
        <v xml:space="preserve"> Australia</v>
      </c>
      <c r="K672" s="37" t="str">
        <f>_xlfn.CONCAT(טבלה1[[#This Row],[AI_Companies]]," ",טבלה1[[#This Row],[עמודה1]])</f>
        <v>Faethm https://faethm.ai/</v>
      </c>
      <c r="L672" s="36">
        <v>10</v>
      </c>
      <c r="M672" s="36" t="str">
        <f>IF(טבלה1[[#This Row],[עמודה53]]&gt;2000,"Yes","No")</f>
        <v>No</v>
      </c>
      <c r="N672" s="36">
        <v>49</v>
      </c>
      <c r="O672" s="36">
        <f>AVERAGE(טבלה1[[#This Row],[עמודה52]:[עמודה53]])</f>
        <v>29.5</v>
      </c>
      <c r="P672" s="36" t="str">
        <f>IF(טבלה1[[#This Row],[עמודה4]]="&lt; $25 / hr","0$ - $25 / hr",טבלה1[[#This Row],[עמודה4]])</f>
        <v>Undisclosed</v>
      </c>
      <c r="Q672" s="12" t="str" cm="1">
        <f t="array" ref="Q672">INDEX(_xlfn.TEXTSPLIT(טבלה1[[#This Row],[עמודה55]],"-"),1)</f>
        <v>Undisclosed</v>
      </c>
      <c r="R672" s="21" t="e" cm="1">
        <f t="array" ref="R672">INDEX(_xlfn.TEXTSPLIT(INDEX(_xlfn.TEXTSPLIT(טבלה1[[#This Row],[עמודה55]],"-"),2),"/"),1)</f>
        <v>#REF!</v>
      </c>
      <c r="S672" s="36" t="e">
        <f>AVERAGE(טבלה1[[#This Row],[עמודה59]:[עמודה60]])</f>
        <v>#VALUE!</v>
      </c>
      <c r="T672" s="38" t="e">
        <f>VALUE(SUBSTITUTE(טבלה1[[#This Row],[עמודה56]],"$",""))</f>
        <v>#VALUE!</v>
      </c>
      <c r="U672" s="38" t="e">
        <f>VALUE(SUBSTITUTE(טבלה1[[#This Row],[עמודה57]],"$",""))</f>
        <v>#REF!</v>
      </c>
      <c r="V672" s="38" t="e">
        <f>IF(טבלה1[[#This Row],[עמודה58]]&gt;30,"Yes","No")</f>
        <v>#VALUE!</v>
      </c>
    </row>
    <row r="673" spans="1:22" x14ac:dyDescent="0.15">
      <c r="A673" s="32" t="s">
        <v>1667</v>
      </c>
      <c r="B673" s="39" t="s">
        <v>1668</v>
      </c>
      <c r="C673" s="39" t="s">
        <v>1669</v>
      </c>
      <c r="D673" s="39" t="s">
        <v>4</v>
      </c>
      <c r="E673" s="39" t="s">
        <v>4</v>
      </c>
      <c r="F673" s="39" t="s">
        <v>29</v>
      </c>
      <c r="G673" s="36" t="str">
        <f t="shared" si="10"/>
        <v>High</v>
      </c>
      <c r="H673" s="41">
        <v>1</v>
      </c>
      <c r="I673" s="11" t="str" cm="1">
        <f t="array" ref="I673">INDEX(_xlfn.TEXTSPLIT(טבלה1[[#This Row],[עמודה2]],","),1)</f>
        <v>Singapore</v>
      </c>
      <c r="J673" s="12" t="str" cm="1">
        <f t="array" ref="J673">INDEX(_xlfn.TEXTSPLIT(טבלה1[[#This Row],[עמודה2]],","),2)</f>
        <v xml:space="preserve"> Singapore</v>
      </c>
      <c r="K673" s="43" t="str">
        <f>_xlfn.CONCAT(טבלה1[[#This Row],[AI_Companies]]," ",טבלה1[[#This Row],[עמודה1]])</f>
        <v>Active.ai https://active.ai</v>
      </c>
      <c r="L673" s="28">
        <v>10</v>
      </c>
      <c r="M673" s="28" t="str">
        <f>IF(טבלה1[[#This Row],[עמודה53]]&gt;2000,"Yes","No")</f>
        <v>No</v>
      </c>
      <c r="N673" s="28">
        <v>49</v>
      </c>
      <c r="O673" s="28">
        <f>AVERAGE(טבלה1[[#This Row],[עמודה52]:[עמודה53]])</f>
        <v>29.5</v>
      </c>
      <c r="P673" s="28" t="str">
        <f>IF(טבלה1[[#This Row],[עמודה4]]="&lt; $25 / hr","0$ - $25 / hr",טבלה1[[#This Row],[עמודה4]])</f>
        <v>Undisclosed</v>
      </c>
      <c r="Q673" s="12" t="str" cm="1">
        <f t="array" ref="Q673">INDEX(_xlfn.TEXTSPLIT(טבלה1[[#This Row],[עמודה55]],"-"),1)</f>
        <v>Undisclosed</v>
      </c>
      <c r="R673" s="21" t="e" cm="1">
        <f t="array" ref="R673">INDEX(_xlfn.TEXTSPLIT(INDEX(_xlfn.TEXTSPLIT(טבלה1[[#This Row],[עמודה55]],"-"),2),"/"),1)</f>
        <v>#REF!</v>
      </c>
      <c r="S673" s="28" t="e">
        <f>AVERAGE(טבלה1[[#This Row],[עמודה59]:[עמודה60]])</f>
        <v>#VALUE!</v>
      </c>
      <c r="T673" s="31" t="e">
        <f>VALUE(SUBSTITUTE(טבלה1[[#This Row],[עמודה56]],"$",""))</f>
        <v>#VALUE!</v>
      </c>
      <c r="U673" s="31" t="e">
        <f>VALUE(SUBSTITUTE(טבלה1[[#This Row],[עמודה57]],"$",""))</f>
        <v>#REF!</v>
      </c>
      <c r="V673" s="31" t="e">
        <f>IF(טבלה1[[#This Row],[עמודה58]]&gt;30,"Yes","No")</f>
        <v>#VALUE!</v>
      </c>
    </row>
    <row r="674" spans="1:22" x14ac:dyDescent="0.15">
      <c r="A674" s="32" t="s">
        <v>1670</v>
      </c>
      <c r="B674" s="33" t="s">
        <v>1671</v>
      </c>
      <c r="C674" s="35"/>
      <c r="D674" s="33" t="s">
        <v>4</v>
      </c>
      <c r="E674" s="33" t="s">
        <v>4</v>
      </c>
      <c r="F674" s="33" t="s">
        <v>29</v>
      </c>
      <c r="G674" s="36" t="str">
        <f t="shared" si="10"/>
        <v>High</v>
      </c>
      <c r="H674" s="34">
        <v>1</v>
      </c>
      <c r="I674" s="11" t="str" cm="1">
        <f t="array" ref="I674">INDEX(_xlfn.TEXTSPLIT(טבלה1[[#This Row],[עמודה2]],","),1)</f>
        <v>Zug</v>
      </c>
      <c r="J674" s="12" t="str" cm="1">
        <f t="array" ref="J674">INDEX(_xlfn.TEXTSPLIT(טבלה1[[#This Row],[עמודה2]],","),2)</f>
        <v xml:space="preserve"> </v>
      </c>
      <c r="K674" s="37" t="str">
        <f>_xlfn.CONCAT(טבלה1[[#This Row],[AI_Companies]]," ",טבלה1[[#This Row],[עמודה1]])</f>
        <v>EnterpriseBot https://enterprisebot.ai/</v>
      </c>
      <c r="L674" s="36">
        <v>10</v>
      </c>
      <c r="M674" s="36" t="str">
        <f>IF(טבלה1[[#This Row],[עמודה53]]&gt;2000,"Yes","No")</f>
        <v>No</v>
      </c>
      <c r="N674" s="36">
        <v>49</v>
      </c>
      <c r="O674" s="36">
        <f>AVERAGE(טבלה1[[#This Row],[עמודה52]:[עמודה53]])</f>
        <v>29.5</v>
      </c>
      <c r="P674" s="36" t="str">
        <f>IF(טבלה1[[#This Row],[עמודה4]]="&lt; $25 / hr","0$ - $25 / hr",טבלה1[[#This Row],[עמודה4]])</f>
        <v>Undisclosed</v>
      </c>
      <c r="Q674" s="12" t="str" cm="1">
        <f t="array" ref="Q674">INDEX(_xlfn.TEXTSPLIT(טבלה1[[#This Row],[עמודה55]],"-"),1)</f>
        <v>Undisclosed</v>
      </c>
      <c r="R674" s="21" t="e" cm="1">
        <f t="array" ref="R674">INDEX(_xlfn.TEXTSPLIT(INDEX(_xlfn.TEXTSPLIT(טבלה1[[#This Row],[עמודה55]],"-"),2),"/"),1)</f>
        <v>#REF!</v>
      </c>
      <c r="S674" s="36" t="e">
        <f>AVERAGE(טבלה1[[#This Row],[עמודה59]:[עמודה60]])</f>
        <v>#VALUE!</v>
      </c>
      <c r="T674" s="38" t="e">
        <f>VALUE(SUBSTITUTE(טבלה1[[#This Row],[עמודה56]],"$",""))</f>
        <v>#VALUE!</v>
      </c>
      <c r="U674" s="38" t="e">
        <f>VALUE(SUBSTITUTE(טבלה1[[#This Row],[עמודה57]],"$",""))</f>
        <v>#REF!</v>
      </c>
      <c r="V674" s="38" t="e">
        <f>IF(טבלה1[[#This Row],[עמודה58]]&gt;30,"Yes","No")</f>
        <v>#VALUE!</v>
      </c>
    </row>
    <row r="675" spans="1:22" x14ac:dyDescent="0.15">
      <c r="A675" s="32" t="s">
        <v>1672</v>
      </c>
      <c r="B675" s="39" t="s">
        <v>1673</v>
      </c>
      <c r="C675" s="42"/>
      <c r="D675" s="39" t="s">
        <v>4</v>
      </c>
      <c r="E675" s="39" t="s">
        <v>4</v>
      </c>
      <c r="F675" s="39" t="s">
        <v>29</v>
      </c>
      <c r="G675" s="36" t="str">
        <f t="shared" si="10"/>
        <v>High</v>
      </c>
      <c r="H675" s="41">
        <v>1</v>
      </c>
      <c r="I675" s="11" t="e" cm="1">
        <f t="array" ref="I675">INDEX(_xlfn.TEXTSPLIT(טבלה1[[#This Row],[עמודה2]],","),1)</f>
        <v>#VALUE!</v>
      </c>
      <c r="J675" s="12" t="e" cm="1">
        <f t="array" ref="J675">INDEX(_xlfn.TEXTSPLIT(טבלה1[[#This Row],[עמודה2]],","),2)</f>
        <v>#VALUE!</v>
      </c>
      <c r="K675" s="43" t="str">
        <f>_xlfn.CONCAT(טבלה1[[#This Row],[AI_Companies]]," ",טבלה1[[#This Row],[עמודה1]])</f>
        <v>ChatBot https://www.chatbot.com/</v>
      </c>
      <c r="L675" s="28">
        <v>10</v>
      </c>
      <c r="M675" s="28" t="str">
        <f>IF(טבלה1[[#This Row],[עמודה53]]&gt;2000,"Yes","No")</f>
        <v>No</v>
      </c>
      <c r="N675" s="28">
        <v>49</v>
      </c>
      <c r="O675" s="28">
        <f>AVERAGE(טבלה1[[#This Row],[עמודה52]:[עמודה53]])</f>
        <v>29.5</v>
      </c>
      <c r="P675" s="28" t="str">
        <f>IF(טבלה1[[#This Row],[עמודה4]]="&lt; $25 / hr","0$ - $25 / hr",טבלה1[[#This Row],[עמודה4]])</f>
        <v>Undisclosed</v>
      </c>
      <c r="Q675" s="12" t="str" cm="1">
        <f t="array" ref="Q675">INDEX(_xlfn.TEXTSPLIT(טבלה1[[#This Row],[עמודה55]],"-"),1)</f>
        <v>Undisclosed</v>
      </c>
      <c r="R675" s="21" t="e" cm="1">
        <f t="array" ref="R675">INDEX(_xlfn.TEXTSPLIT(INDEX(_xlfn.TEXTSPLIT(טבלה1[[#This Row],[עמודה55]],"-"),2),"/"),1)</f>
        <v>#REF!</v>
      </c>
      <c r="S675" s="28" t="e">
        <f>AVERAGE(טבלה1[[#This Row],[עמודה59]:[עמודה60]])</f>
        <v>#VALUE!</v>
      </c>
      <c r="T675" s="31" t="e">
        <f>VALUE(SUBSTITUTE(טבלה1[[#This Row],[עמודה56]],"$",""))</f>
        <v>#VALUE!</v>
      </c>
      <c r="U675" s="31" t="e">
        <f>VALUE(SUBSTITUTE(טבלה1[[#This Row],[עמודה57]],"$",""))</f>
        <v>#REF!</v>
      </c>
      <c r="V675" s="31" t="e">
        <f>IF(טבלה1[[#This Row],[עמודה58]]&gt;30,"Yes","No")</f>
        <v>#VALUE!</v>
      </c>
    </row>
    <row r="676" spans="1:22" x14ac:dyDescent="0.15">
      <c r="A676" s="32" t="s">
        <v>1674</v>
      </c>
      <c r="B676" s="33" t="s">
        <v>1675</v>
      </c>
      <c r="C676" s="33" t="s">
        <v>20</v>
      </c>
      <c r="D676" s="33" t="s">
        <v>4</v>
      </c>
      <c r="E676" s="33" t="s">
        <v>4</v>
      </c>
      <c r="F676" s="33" t="s">
        <v>10</v>
      </c>
      <c r="G676" s="36" t="str">
        <f t="shared" si="10"/>
        <v>High</v>
      </c>
      <c r="H676" s="34">
        <v>1</v>
      </c>
      <c r="I676" s="11" t="e" cm="1">
        <f t="array" ref="I676">INDEX(_xlfn.TEXTSPLIT(טבלה1[[#This Row],[עמודה2]],","),1)</f>
        <v>#VALUE!</v>
      </c>
      <c r="J676" s="12" t="e" cm="1">
        <f t="array" ref="J676">INDEX(_xlfn.TEXTSPLIT(טבלה1[[#This Row],[עמודה2]],","),2)</f>
        <v>#VALUE!</v>
      </c>
      <c r="K676" s="37" t="str">
        <f>_xlfn.CONCAT(טבלה1[[#This Row],[AI_Companies]]," ",טבלה1[[#This Row],[עמודה1]])</f>
        <v>ShieldAI https://www.shield.ai</v>
      </c>
      <c r="L676" s="36">
        <v>50</v>
      </c>
      <c r="M676" s="36" t="str">
        <f>IF(טבלה1[[#This Row],[עמודה53]]&gt;2000,"Yes","No")</f>
        <v>No</v>
      </c>
      <c r="N676" s="36">
        <v>249</v>
      </c>
      <c r="O676" s="36">
        <f>AVERAGE(טבלה1[[#This Row],[עמודה52]:[עמודה53]])</f>
        <v>29.5</v>
      </c>
      <c r="P676" s="36" t="str">
        <f>IF(טבלה1[[#This Row],[עמודה4]]="&lt; $25 / hr","0$ - $25 / hr",טבלה1[[#This Row],[עמודה4]])</f>
        <v>Undisclosed</v>
      </c>
      <c r="Q676" s="12" t="str" cm="1">
        <f t="array" ref="Q676">INDEX(_xlfn.TEXTSPLIT(טבלה1[[#This Row],[עמודה55]],"-"),1)</f>
        <v>Undisclosed</v>
      </c>
      <c r="R676" s="21" t="e" cm="1">
        <f t="array" ref="R676">INDEX(_xlfn.TEXTSPLIT(INDEX(_xlfn.TEXTSPLIT(טבלה1[[#This Row],[עמודה55]],"-"),2),"/"),1)</f>
        <v>#REF!</v>
      </c>
      <c r="S676" s="36" t="e">
        <f>AVERAGE(טבלה1[[#This Row],[עמודה59]:[עמודה60]])</f>
        <v>#VALUE!</v>
      </c>
      <c r="T676" s="38" t="e">
        <f>VALUE(SUBSTITUTE(טבלה1[[#This Row],[עמודה56]],"$",""))</f>
        <v>#VALUE!</v>
      </c>
      <c r="U676" s="38" t="e">
        <f>VALUE(SUBSTITUTE(טבלה1[[#This Row],[עמודה57]],"$",""))</f>
        <v>#REF!</v>
      </c>
      <c r="V676" s="38" t="e">
        <f>IF(טבלה1[[#This Row],[עמודה58]]&gt;30,"Yes","No")</f>
        <v>#VALUE!</v>
      </c>
    </row>
    <row r="677" spans="1:22" x14ac:dyDescent="0.15">
      <c r="A677" s="32" t="s">
        <v>1676</v>
      </c>
      <c r="B677" s="39" t="s">
        <v>1677</v>
      </c>
      <c r="C677" s="39" t="s">
        <v>1678</v>
      </c>
      <c r="D677" s="39" t="s">
        <v>4</v>
      </c>
      <c r="E677" s="39" t="s">
        <v>4</v>
      </c>
      <c r="F677" s="39" t="s">
        <v>10</v>
      </c>
      <c r="G677" s="36" t="str">
        <f t="shared" si="10"/>
        <v>High</v>
      </c>
      <c r="H677" s="41">
        <v>1</v>
      </c>
      <c r="I677" s="11" t="str" cm="1">
        <f t="array" ref="I677">INDEX(_xlfn.TEXTSPLIT(טבלה1[[#This Row],[עמודה2]],","),1)</f>
        <v>New York</v>
      </c>
      <c r="J677" s="12" t="str" cm="1">
        <f t="array" ref="J677">INDEX(_xlfn.TEXTSPLIT(טבלה1[[#This Row],[עמודה2]],","),2)</f>
        <v xml:space="preserve"> NY</v>
      </c>
      <c r="K677" s="43" t="str">
        <f>_xlfn.CONCAT(טבלה1[[#This Row],[AI_Companies]]," ",טבלה1[[#This Row],[עמודה1]])</f>
        <v>LEVERTON https://www.leverton.ai</v>
      </c>
      <c r="L677" s="28">
        <v>50</v>
      </c>
      <c r="M677" s="28" t="str">
        <f>IF(טבלה1[[#This Row],[עמודה53]]&gt;2000,"Yes","No")</f>
        <v>No</v>
      </c>
      <c r="N677" s="28">
        <v>249</v>
      </c>
      <c r="O677" s="28">
        <f>AVERAGE(טבלה1[[#This Row],[עמודה52]:[עמודה53]])</f>
        <v>149.5</v>
      </c>
      <c r="P677" s="28" t="str">
        <f>IF(טבלה1[[#This Row],[עמודה4]]="&lt; $25 / hr","0$ - $25 / hr",טבלה1[[#This Row],[עמודה4]])</f>
        <v>Undisclosed</v>
      </c>
      <c r="Q677" s="12" t="str" cm="1">
        <f t="array" ref="Q677">INDEX(_xlfn.TEXTSPLIT(טבלה1[[#This Row],[עמודה55]],"-"),1)</f>
        <v>Undisclosed</v>
      </c>
      <c r="R677" s="21" t="e" cm="1">
        <f t="array" ref="R677">INDEX(_xlfn.TEXTSPLIT(INDEX(_xlfn.TEXTSPLIT(טבלה1[[#This Row],[עמודה55]],"-"),2),"/"),1)</f>
        <v>#REF!</v>
      </c>
      <c r="S677" s="28" t="e">
        <f>AVERAGE(טבלה1[[#This Row],[עמודה59]:[עמודה60]])</f>
        <v>#VALUE!</v>
      </c>
      <c r="T677" s="31" t="e">
        <f>VALUE(SUBSTITUTE(טבלה1[[#This Row],[עמודה56]],"$",""))</f>
        <v>#VALUE!</v>
      </c>
      <c r="U677" s="31" t="e">
        <f>VALUE(SUBSTITUTE(טבלה1[[#This Row],[עמודה57]],"$",""))</f>
        <v>#REF!</v>
      </c>
      <c r="V677" s="31" t="e">
        <f>IF(טבלה1[[#This Row],[עמודה58]]&gt;30,"Yes","No")</f>
        <v>#VALUE!</v>
      </c>
    </row>
    <row r="678" spans="1:22" x14ac:dyDescent="0.15">
      <c r="A678" s="32" t="s">
        <v>1679</v>
      </c>
      <c r="B678" s="33" t="s">
        <v>1680</v>
      </c>
      <c r="C678" s="33" t="s">
        <v>1681</v>
      </c>
      <c r="D678" s="33" t="s">
        <v>4</v>
      </c>
      <c r="E678" s="33" t="s">
        <v>4</v>
      </c>
      <c r="F678" s="33" t="s">
        <v>29</v>
      </c>
      <c r="G678" s="36" t="str">
        <f t="shared" si="10"/>
        <v>High</v>
      </c>
      <c r="H678" s="34">
        <v>1</v>
      </c>
      <c r="I678" s="11" t="str" cm="1">
        <f t="array" ref="I678">INDEX(_xlfn.TEXTSPLIT(טבלה1[[#This Row],[עמודה2]],","),1)</f>
        <v>Minneapolis</v>
      </c>
      <c r="J678" s="12" t="str" cm="1">
        <f t="array" ref="J678">INDEX(_xlfn.TEXTSPLIT(טבלה1[[#This Row],[עמודה2]],","),2)</f>
        <v xml:space="preserve"> MN</v>
      </c>
      <c r="K678" s="37" t="str">
        <f>_xlfn.CONCAT(טבלה1[[#This Row],[AI_Companies]]," ",טבלה1[[#This Row],[עמודה1]])</f>
        <v>INSPECTORIO https://www.inspectorio.com</v>
      </c>
      <c r="L678" s="36">
        <v>10</v>
      </c>
      <c r="M678" s="36" t="str">
        <f>IF(טבלה1[[#This Row],[עמודה53]]&gt;2000,"Yes","No")</f>
        <v>No</v>
      </c>
      <c r="N678" s="36">
        <v>49</v>
      </c>
      <c r="O678" s="36">
        <f>AVERAGE(טבלה1[[#This Row],[עמודה52]:[עמודה53]])</f>
        <v>149.5</v>
      </c>
      <c r="P678" s="36" t="str">
        <f>IF(טבלה1[[#This Row],[עמודה4]]="&lt; $25 / hr","0$ - $25 / hr",טבלה1[[#This Row],[עמודה4]])</f>
        <v>Undisclosed</v>
      </c>
      <c r="Q678" s="12" t="str" cm="1">
        <f t="array" ref="Q678">INDEX(_xlfn.TEXTSPLIT(טבלה1[[#This Row],[עמודה55]],"-"),1)</f>
        <v>Undisclosed</v>
      </c>
      <c r="R678" s="21" t="e" cm="1">
        <f t="array" ref="R678">INDEX(_xlfn.TEXTSPLIT(INDEX(_xlfn.TEXTSPLIT(טבלה1[[#This Row],[עמודה55]],"-"),2),"/"),1)</f>
        <v>#REF!</v>
      </c>
      <c r="S678" s="36" t="e">
        <f>AVERAGE(טבלה1[[#This Row],[עמודה59]:[עמודה60]])</f>
        <v>#VALUE!</v>
      </c>
      <c r="T678" s="38" t="e">
        <f>VALUE(SUBSTITUTE(טבלה1[[#This Row],[עמודה56]],"$",""))</f>
        <v>#VALUE!</v>
      </c>
      <c r="U678" s="38" t="e">
        <f>VALUE(SUBSTITUTE(טבלה1[[#This Row],[עמודה57]],"$",""))</f>
        <v>#REF!</v>
      </c>
      <c r="V678" s="38" t="e">
        <f>IF(טבלה1[[#This Row],[עמודה58]]&gt;30,"Yes","No")</f>
        <v>#VALUE!</v>
      </c>
    </row>
    <row r="679" spans="1:22" x14ac:dyDescent="0.15">
      <c r="A679" s="32" t="s">
        <v>1682</v>
      </c>
      <c r="B679" s="39" t="s">
        <v>1683</v>
      </c>
      <c r="C679" s="39" t="s">
        <v>1684</v>
      </c>
      <c r="D679" s="39" t="s">
        <v>4</v>
      </c>
      <c r="E679" s="39" t="s">
        <v>4</v>
      </c>
      <c r="F679" s="39" t="s">
        <v>29</v>
      </c>
      <c r="G679" s="36" t="str">
        <f t="shared" si="10"/>
        <v>High</v>
      </c>
      <c r="H679" s="41">
        <v>1</v>
      </c>
      <c r="I679" s="11" t="str" cm="1">
        <f t="array" ref="I679">INDEX(_xlfn.TEXTSPLIT(טבלה1[[#This Row],[עמודה2]],","),1)</f>
        <v>Burnsville</v>
      </c>
      <c r="J679" s="12" t="str" cm="1">
        <f t="array" ref="J679">INDEX(_xlfn.TEXTSPLIT(טבלה1[[#This Row],[עמודה2]],","),2)</f>
        <v xml:space="preserve"> MN</v>
      </c>
      <c r="K679" s="43" t="str">
        <f>_xlfn.CONCAT(טבלה1[[#This Row],[AI_Companies]]," ",טבלה1[[#This Row],[עמודה1]])</f>
        <v>Analysts https://analysts.com</v>
      </c>
      <c r="L679" s="28">
        <v>10</v>
      </c>
      <c r="M679" s="28" t="str">
        <f>IF(טבלה1[[#This Row],[עמודה53]]&gt;2000,"Yes","No")</f>
        <v>No</v>
      </c>
      <c r="N679" s="28">
        <v>49</v>
      </c>
      <c r="O679" s="28">
        <f>AVERAGE(טבלה1[[#This Row],[עמודה52]:[עמודה53]])</f>
        <v>29.5</v>
      </c>
      <c r="P679" s="28" t="str">
        <f>IF(טבלה1[[#This Row],[עמודה4]]="&lt; $25 / hr","0$ - $25 / hr",טבלה1[[#This Row],[עמודה4]])</f>
        <v>Undisclosed</v>
      </c>
      <c r="Q679" s="12" t="str" cm="1">
        <f t="array" ref="Q679">INDEX(_xlfn.TEXTSPLIT(טבלה1[[#This Row],[עמודה55]],"-"),1)</f>
        <v>Undisclosed</v>
      </c>
      <c r="R679" s="21" t="e" cm="1">
        <f t="array" ref="R679">INDEX(_xlfn.TEXTSPLIT(INDEX(_xlfn.TEXTSPLIT(טבלה1[[#This Row],[עמודה55]],"-"),2),"/"),1)</f>
        <v>#REF!</v>
      </c>
      <c r="S679" s="28" t="e">
        <f>AVERAGE(טבלה1[[#This Row],[עמודה59]:[עמודה60]])</f>
        <v>#VALUE!</v>
      </c>
      <c r="T679" s="31" t="e">
        <f>VALUE(SUBSTITUTE(טבלה1[[#This Row],[עמודה56]],"$",""))</f>
        <v>#VALUE!</v>
      </c>
      <c r="U679" s="31" t="e">
        <f>VALUE(SUBSTITUTE(טבלה1[[#This Row],[עמודה57]],"$",""))</f>
        <v>#REF!</v>
      </c>
      <c r="V679" s="31" t="e">
        <f>IF(טבלה1[[#This Row],[עמודה58]]&gt;30,"Yes","No")</f>
        <v>#VALUE!</v>
      </c>
    </row>
    <row r="680" spans="1:22" x14ac:dyDescent="0.15">
      <c r="A680" s="32" t="s">
        <v>1685</v>
      </c>
      <c r="B680" s="33" t="s">
        <v>1686</v>
      </c>
      <c r="C680" s="33" t="s">
        <v>8</v>
      </c>
      <c r="D680" s="33" t="s">
        <v>4</v>
      </c>
      <c r="E680" s="33" t="s">
        <v>4</v>
      </c>
      <c r="F680" s="33" t="s">
        <v>10</v>
      </c>
      <c r="G680" s="36" t="str">
        <f t="shared" si="10"/>
        <v>High</v>
      </c>
      <c r="H680" s="34">
        <v>1</v>
      </c>
      <c r="I680" s="11" t="str" cm="1">
        <f t="array" ref="I680">INDEX(_xlfn.TEXTSPLIT(טבלה1[[#This Row],[עמודה2]],","),1)</f>
        <v>Helsingfors</v>
      </c>
      <c r="J680" s="12" t="str" cm="1">
        <f t="array" ref="J680">INDEX(_xlfn.TEXTSPLIT(טבלה1[[#This Row],[עמודה2]],","),2)</f>
        <v xml:space="preserve"> Finland</v>
      </c>
      <c r="K680" s="37" t="str">
        <f>_xlfn.CONCAT(טבלה1[[#This Row],[AI_Companies]]," ",טבלה1[[#This Row],[עמודה1]])</f>
        <v>CuriousAI https://thecuriousaicompany.com/</v>
      </c>
      <c r="L680" s="36">
        <v>50</v>
      </c>
      <c r="M680" s="36" t="str">
        <f>IF(טבלה1[[#This Row],[עמודה53]]&gt;2000,"Yes","No")</f>
        <v>No</v>
      </c>
      <c r="N680" s="36">
        <v>249</v>
      </c>
      <c r="O680" s="36">
        <f>AVERAGE(טבלה1[[#This Row],[עמודה52]:[עמודה53]])</f>
        <v>29.5</v>
      </c>
      <c r="P680" s="36" t="str">
        <f>IF(טבלה1[[#This Row],[עמודה4]]="&lt; $25 / hr","0$ - $25 / hr",טבלה1[[#This Row],[עמודה4]])</f>
        <v>Undisclosed</v>
      </c>
      <c r="Q680" s="12" t="str" cm="1">
        <f t="array" ref="Q680">INDEX(_xlfn.TEXTSPLIT(טבלה1[[#This Row],[עמודה55]],"-"),1)</f>
        <v>Undisclosed</v>
      </c>
      <c r="R680" s="21" t="e" cm="1">
        <f t="array" ref="R680">INDEX(_xlfn.TEXTSPLIT(INDEX(_xlfn.TEXTSPLIT(טבלה1[[#This Row],[עמודה55]],"-"),2),"/"),1)</f>
        <v>#REF!</v>
      </c>
      <c r="S680" s="36" t="e">
        <f>AVERAGE(טבלה1[[#This Row],[עמודה59]:[עמודה60]])</f>
        <v>#VALUE!</v>
      </c>
      <c r="T680" s="38" t="e">
        <f>VALUE(SUBSTITUTE(טבלה1[[#This Row],[עמודה56]],"$",""))</f>
        <v>#VALUE!</v>
      </c>
      <c r="U680" s="38" t="e">
        <f>VALUE(SUBSTITUTE(טבלה1[[#This Row],[עמודה57]],"$",""))</f>
        <v>#REF!</v>
      </c>
      <c r="V680" s="38" t="e">
        <f>IF(טבלה1[[#This Row],[עמודה58]]&gt;30,"Yes","No")</f>
        <v>#VALUE!</v>
      </c>
    </row>
    <row r="681" spans="1:22" x14ac:dyDescent="0.15">
      <c r="A681" s="32" t="s">
        <v>1687</v>
      </c>
      <c r="B681" s="39" t="s">
        <v>1688</v>
      </c>
      <c r="C681" s="39" t="s">
        <v>240</v>
      </c>
      <c r="D681" s="39" t="s">
        <v>4</v>
      </c>
      <c r="E681" s="39" t="s">
        <v>4</v>
      </c>
      <c r="F681" s="39" t="s">
        <v>25</v>
      </c>
      <c r="G681" s="36" t="str">
        <f t="shared" si="10"/>
        <v>Low</v>
      </c>
      <c r="H681" s="41">
        <v>0.25</v>
      </c>
      <c r="I681" s="11" t="str" cm="1">
        <f t="array" ref="I681">INDEX(_xlfn.TEXTSPLIT(טבלה1[[#This Row],[עמודה2]],","),1)</f>
        <v>Austin</v>
      </c>
      <c r="J681" s="12" t="str" cm="1">
        <f t="array" ref="J681">INDEX(_xlfn.TEXTSPLIT(טבלה1[[#This Row],[עמודה2]],","),2)</f>
        <v xml:space="preserve"> TX</v>
      </c>
      <c r="K681" s="43" t="str">
        <f>_xlfn.CONCAT(טבלה1[[#This Row],[AI_Companies]]," ",טבלה1[[#This Row],[עמודה1]])</f>
        <v>Hypergiant https://www.hypergiant.com/</v>
      </c>
      <c r="L681" s="45">
        <v>1000</v>
      </c>
      <c r="M681" s="28" t="str">
        <f>IF(טבלה1[[#This Row],[עמודה53]]&gt;2000,"Yes","No")</f>
        <v>No</v>
      </c>
      <c r="N681" s="45">
        <v>9999</v>
      </c>
      <c r="O681" s="28">
        <f>AVERAGE(טבלה1[[#This Row],[עמודה52]:[עמודה53]])</f>
        <v>149.5</v>
      </c>
      <c r="P681" s="28" t="str">
        <f>IF(טבלה1[[#This Row],[עמודה4]]="&lt; $25 / hr","0$ - $25 / hr",טבלה1[[#This Row],[עמודה4]])</f>
        <v>Undisclosed</v>
      </c>
      <c r="Q681" s="12" t="str" cm="1">
        <f t="array" ref="Q681">INDEX(_xlfn.TEXTSPLIT(טבלה1[[#This Row],[עמודה55]],"-"),1)</f>
        <v>Undisclosed</v>
      </c>
      <c r="R681" s="21" t="e" cm="1">
        <f t="array" ref="R681">INDEX(_xlfn.TEXTSPLIT(INDEX(_xlfn.TEXTSPLIT(טבלה1[[#This Row],[עמודה55]],"-"),2),"/"),1)</f>
        <v>#REF!</v>
      </c>
      <c r="S681" s="28" t="e">
        <f>AVERAGE(טבלה1[[#This Row],[עמודה59]:[עמודה60]])</f>
        <v>#VALUE!</v>
      </c>
      <c r="T681" s="31" t="e">
        <f>VALUE(SUBSTITUTE(טבלה1[[#This Row],[עמודה56]],"$",""))</f>
        <v>#VALUE!</v>
      </c>
      <c r="U681" s="31" t="e">
        <f>VALUE(SUBSTITUTE(טבלה1[[#This Row],[עמודה57]],"$",""))</f>
        <v>#REF!</v>
      </c>
      <c r="V681" s="31" t="e">
        <f>IF(טבלה1[[#This Row],[עמודה58]]&gt;30,"Yes","No")</f>
        <v>#VALUE!</v>
      </c>
    </row>
    <row r="682" spans="1:22" x14ac:dyDescent="0.15">
      <c r="A682" s="32" t="s">
        <v>1689</v>
      </c>
      <c r="B682" s="33" t="s">
        <v>1690</v>
      </c>
      <c r="C682" s="33" t="s">
        <v>1691</v>
      </c>
      <c r="D682" s="33" t="s">
        <v>4</v>
      </c>
      <c r="E682" s="33" t="s">
        <v>4</v>
      </c>
      <c r="F682" s="33" t="s">
        <v>10</v>
      </c>
      <c r="G682" s="36" t="str">
        <f t="shared" si="10"/>
        <v>Med</v>
      </c>
      <c r="H682" s="34">
        <v>0.5</v>
      </c>
      <c r="I682" s="11" t="str" cm="1">
        <f t="array" ref="I682">INDEX(_xlfn.TEXTSPLIT(טבלה1[[#This Row],[עמודה2]],","),1)</f>
        <v>San Jose</v>
      </c>
      <c r="J682" s="12" t="str" cm="1">
        <f t="array" ref="J682">INDEX(_xlfn.TEXTSPLIT(טבלה1[[#This Row],[עמודה2]],","),2)</f>
        <v xml:space="preserve"> CA</v>
      </c>
      <c r="K682" s="37" t="str">
        <f>_xlfn.CONCAT(טבלה1[[#This Row],[AI_Companies]]," ",טבלה1[[#This Row],[עמודה1]])</f>
        <v>VVDNTechnologies https://www.vvdntech.com/</v>
      </c>
      <c r="L682" s="36">
        <v>50</v>
      </c>
      <c r="M682" s="36" t="str">
        <f>IF(טבלה1[[#This Row],[עמודה53]]&gt;2000,"Yes","No")</f>
        <v>Yes</v>
      </c>
      <c r="N682" s="36">
        <v>249</v>
      </c>
      <c r="O682" s="36">
        <f>AVERAGE(טבלה1[[#This Row],[עמודה52]:[עמודה53]])</f>
        <v>5499.5</v>
      </c>
      <c r="P682" s="36" t="str">
        <f>IF(טבלה1[[#This Row],[עמודה4]]="&lt; $25 / hr","0$ - $25 / hr",טבלה1[[#This Row],[עמודה4]])</f>
        <v>Undisclosed</v>
      </c>
      <c r="Q682" s="12" t="str" cm="1">
        <f t="array" ref="Q682">INDEX(_xlfn.TEXTSPLIT(טבלה1[[#This Row],[עמודה55]],"-"),1)</f>
        <v>Undisclosed</v>
      </c>
      <c r="R682" s="21" t="e" cm="1">
        <f t="array" ref="R682">INDEX(_xlfn.TEXTSPLIT(INDEX(_xlfn.TEXTSPLIT(טבלה1[[#This Row],[עמודה55]],"-"),2),"/"),1)</f>
        <v>#REF!</v>
      </c>
      <c r="S682" s="36" t="e">
        <f>AVERAGE(טבלה1[[#This Row],[עמודה59]:[עמודה60]])</f>
        <v>#VALUE!</v>
      </c>
      <c r="T682" s="38" t="e">
        <f>VALUE(SUBSTITUTE(טבלה1[[#This Row],[עמודה56]],"$",""))</f>
        <v>#VALUE!</v>
      </c>
      <c r="U682" s="38" t="e">
        <f>VALUE(SUBSTITUTE(טבלה1[[#This Row],[עמודה57]],"$",""))</f>
        <v>#REF!</v>
      </c>
      <c r="V682" s="38" t="e">
        <f>IF(טבלה1[[#This Row],[עמודה58]]&gt;30,"Yes","No")</f>
        <v>#VALUE!</v>
      </c>
    </row>
    <row r="683" spans="1:22" x14ac:dyDescent="0.15">
      <c r="A683" s="32" t="s">
        <v>1692</v>
      </c>
      <c r="B683" s="39" t="s">
        <v>1693</v>
      </c>
      <c r="C683" s="39" t="s">
        <v>311</v>
      </c>
      <c r="D683" s="39" t="s">
        <v>4</v>
      </c>
      <c r="E683" s="39" t="s">
        <v>4</v>
      </c>
      <c r="F683" s="39" t="s">
        <v>29</v>
      </c>
      <c r="G683" s="36" t="str">
        <f t="shared" si="10"/>
        <v>High</v>
      </c>
      <c r="H683" s="41">
        <v>1</v>
      </c>
      <c r="I683" s="11" t="str" cm="1">
        <f t="array" ref="I683">INDEX(_xlfn.TEXTSPLIT(טבלה1[[#This Row],[עמודה2]],","),1)</f>
        <v>Sandy Springs</v>
      </c>
      <c r="J683" s="12" t="str" cm="1">
        <f t="array" ref="J683">INDEX(_xlfn.TEXTSPLIT(טבלה1[[#This Row],[עמודה2]],","),2)</f>
        <v xml:space="preserve"> GA</v>
      </c>
      <c r="K683" s="43" t="str">
        <f>_xlfn.CONCAT(טבלה1[[#This Row],[AI_Companies]]," ",טבלה1[[#This Row],[עמודה1]])</f>
        <v>GTSoftware https://www.gtsoftware.com/</v>
      </c>
      <c r="L683" s="28">
        <v>10</v>
      </c>
      <c r="M683" s="28" t="str">
        <f>IF(טבלה1[[#This Row],[עמודה53]]&gt;2000,"Yes","No")</f>
        <v>No</v>
      </c>
      <c r="N683" s="28">
        <v>49</v>
      </c>
      <c r="O683" s="28">
        <f>AVERAGE(טבלה1[[#This Row],[עמודה52]:[עמודה53]])</f>
        <v>149.5</v>
      </c>
      <c r="P683" s="28" t="str">
        <f>IF(טבלה1[[#This Row],[עמודה4]]="&lt; $25 / hr","0$ - $25 / hr",טבלה1[[#This Row],[עמודה4]])</f>
        <v>Undisclosed</v>
      </c>
      <c r="Q683" s="12" t="str" cm="1">
        <f t="array" ref="Q683">INDEX(_xlfn.TEXTSPLIT(טבלה1[[#This Row],[עמודה55]],"-"),1)</f>
        <v>Undisclosed</v>
      </c>
      <c r="R683" s="21" t="e" cm="1">
        <f t="array" ref="R683">INDEX(_xlfn.TEXTSPLIT(INDEX(_xlfn.TEXTSPLIT(טבלה1[[#This Row],[עמודה55]],"-"),2),"/"),1)</f>
        <v>#REF!</v>
      </c>
      <c r="S683" s="28" t="e">
        <f>AVERAGE(טבלה1[[#This Row],[עמודה59]:[עמודה60]])</f>
        <v>#VALUE!</v>
      </c>
      <c r="T683" s="31" t="e">
        <f>VALUE(SUBSTITUTE(טבלה1[[#This Row],[עמודה56]],"$",""))</f>
        <v>#VALUE!</v>
      </c>
      <c r="U683" s="31" t="e">
        <f>VALUE(SUBSTITUTE(טבלה1[[#This Row],[עמודה57]],"$",""))</f>
        <v>#REF!</v>
      </c>
      <c r="V683" s="31" t="e">
        <f>IF(טבלה1[[#This Row],[עמודה58]]&gt;30,"Yes","No")</f>
        <v>#VALUE!</v>
      </c>
    </row>
    <row r="684" spans="1:22" x14ac:dyDescent="0.15">
      <c r="A684" s="32" t="s">
        <v>1694</v>
      </c>
      <c r="B684" s="33" t="s">
        <v>1695</v>
      </c>
      <c r="C684" s="33" t="s">
        <v>1696</v>
      </c>
      <c r="D684" s="33" t="s">
        <v>4</v>
      </c>
      <c r="E684" s="33" t="s">
        <v>4</v>
      </c>
      <c r="F684" s="33" t="s">
        <v>29</v>
      </c>
      <c r="G684" s="36" t="str">
        <f t="shared" si="10"/>
        <v>High</v>
      </c>
      <c r="H684" s="34">
        <v>1</v>
      </c>
      <c r="I684" s="11" t="str" cm="1">
        <f t="array" ref="I684">INDEX(_xlfn.TEXTSPLIT(טבלה1[[#This Row],[עמודה2]],","),1)</f>
        <v>Vancouver</v>
      </c>
      <c r="J684" s="12" t="str" cm="1">
        <f t="array" ref="J684">INDEX(_xlfn.TEXTSPLIT(טבלה1[[#This Row],[עמודה2]],","),2)</f>
        <v xml:space="preserve"> Canada</v>
      </c>
      <c r="K684" s="37" t="str">
        <f>_xlfn.CONCAT(טבלה1[[#This Row],[AI_Companies]]," ",טבלה1[[#This Row],[עמודה1]])</f>
        <v>Klue https://klue.com/</v>
      </c>
      <c r="L684" s="36">
        <v>10</v>
      </c>
      <c r="M684" s="36" t="str">
        <f>IF(טבלה1[[#This Row],[עמודה53]]&gt;2000,"Yes","No")</f>
        <v>No</v>
      </c>
      <c r="N684" s="36">
        <v>49</v>
      </c>
      <c r="O684" s="36">
        <f>AVERAGE(טבלה1[[#This Row],[עמודה52]:[עמודה53]])</f>
        <v>29.5</v>
      </c>
      <c r="P684" s="36" t="str">
        <f>IF(טבלה1[[#This Row],[עמודה4]]="&lt; $25 / hr","0$ - $25 / hr",טבלה1[[#This Row],[עמודה4]])</f>
        <v>Undisclosed</v>
      </c>
      <c r="Q684" s="12" t="str" cm="1">
        <f t="array" ref="Q684">INDEX(_xlfn.TEXTSPLIT(טבלה1[[#This Row],[עמודה55]],"-"),1)</f>
        <v>Undisclosed</v>
      </c>
      <c r="R684" s="21" t="e" cm="1">
        <f t="array" ref="R684">INDEX(_xlfn.TEXTSPLIT(INDEX(_xlfn.TEXTSPLIT(טבלה1[[#This Row],[עמודה55]],"-"),2),"/"),1)</f>
        <v>#REF!</v>
      </c>
      <c r="S684" s="36" t="e">
        <f>AVERAGE(טבלה1[[#This Row],[עמודה59]:[עמודה60]])</f>
        <v>#VALUE!</v>
      </c>
      <c r="T684" s="38" t="e">
        <f>VALUE(SUBSTITUTE(טבלה1[[#This Row],[עמודה56]],"$",""))</f>
        <v>#VALUE!</v>
      </c>
      <c r="U684" s="38" t="e">
        <f>VALUE(SUBSTITUTE(טבלה1[[#This Row],[עמודה57]],"$",""))</f>
        <v>#REF!</v>
      </c>
      <c r="V684" s="38" t="e">
        <f>IF(טבלה1[[#This Row],[עמודה58]]&gt;30,"Yes","No")</f>
        <v>#VALUE!</v>
      </c>
    </row>
    <row r="685" spans="1:22" x14ac:dyDescent="0.15">
      <c r="A685" s="32" t="s">
        <v>1697</v>
      </c>
      <c r="B685" s="39" t="s">
        <v>1698</v>
      </c>
      <c r="C685" s="39" t="s">
        <v>1699</v>
      </c>
      <c r="D685" s="39" t="s">
        <v>4</v>
      </c>
      <c r="E685" s="39" t="s">
        <v>4</v>
      </c>
      <c r="F685" s="39" t="s">
        <v>10</v>
      </c>
      <c r="G685" s="36" t="str">
        <f t="shared" si="10"/>
        <v>High</v>
      </c>
      <c r="H685" s="41">
        <v>1</v>
      </c>
      <c r="I685" s="11" t="str" cm="1">
        <f t="array" ref="I685">INDEX(_xlfn.TEXTSPLIT(טבלה1[[#This Row],[עמודה2]],","),1)</f>
        <v>Santa Monica</v>
      </c>
      <c r="J685" s="12" t="str" cm="1">
        <f t="array" ref="J685">INDEX(_xlfn.TEXTSPLIT(טבלה1[[#This Row],[עמודה2]],","),2)</f>
        <v xml:space="preserve"> CA</v>
      </c>
      <c r="K685" s="43" t="str">
        <f>_xlfn.CONCAT(טבלה1[[#This Row],[AI_Companies]]," ",טבלה1[[#This Row],[עמודה1]])</f>
        <v>FanAIInc. https://www.fanai.io/</v>
      </c>
      <c r="L685" s="28">
        <v>50</v>
      </c>
      <c r="M685" s="28" t="str">
        <f>IF(טבלה1[[#This Row],[עמודה53]]&gt;2000,"Yes","No")</f>
        <v>No</v>
      </c>
      <c r="N685" s="28">
        <v>249</v>
      </c>
      <c r="O685" s="28">
        <f>AVERAGE(טבלה1[[#This Row],[עמודה52]:[עמודה53]])</f>
        <v>29.5</v>
      </c>
      <c r="P685" s="28" t="str">
        <f>IF(טבלה1[[#This Row],[עמודה4]]="&lt; $25 / hr","0$ - $25 / hr",טבלה1[[#This Row],[עמודה4]])</f>
        <v>Undisclosed</v>
      </c>
      <c r="Q685" s="12" t="str" cm="1">
        <f t="array" ref="Q685">INDEX(_xlfn.TEXTSPLIT(טבלה1[[#This Row],[עמודה55]],"-"),1)</f>
        <v>Undisclosed</v>
      </c>
      <c r="R685" s="21" t="e" cm="1">
        <f t="array" ref="R685">INDEX(_xlfn.TEXTSPLIT(INDEX(_xlfn.TEXTSPLIT(טבלה1[[#This Row],[עמודה55]],"-"),2),"/"),1)</f>
        <v>#REF!</v>
      </c>
      <c r="S685" s="28" t="e">
        <f>AVERAGE(טבלה1[[#This Row],[עמודה59]:[עמודה60]])</f>
        <v>#VALUE!</v>
      </c>
      <c r="T685" s="31" t="e">
        <f>VALUE(SUBSTITUTE(טבלה1[[#This Row],[עמודה56]],"$",""))</f>
        <v>#VALUE!</v>
      </c>
      <c r="U685" s="31" t="e">
        <f>VALUE(SUBSTITUTE(טבלה1[[#This Row],[עמודה57]],"$",""))</f>
        <v>#REF!</v>
      </c>
      <c r="V685" s="31" t="e">
        <f>IF(טבלה1[[#This Row],[עמודה58]]&gt;30,"Yes","No")</f>
        <v>#VALUE!</v>
      </c>
    </row>
    <row r="686" spans="1:22" x14ac:dyDescent="0.15">
      <c r="A686" s="32" t="s">
        <v>1700</v>
      </c>
      <c r="B686" s="33" t="s">
        <v>1701</v>
      </c>
      <c r="C686" s="33" t="s">
        <v>212</v>
      </c>
      <c r="D686" s="33" t="s">
        <v>4</v>
      </c>
      <c r="E686" s="33" t="s">
        <v>4</v>
      </c>
      <c r="F686" s="33" t="s">
        <v>117</v>
      </c>
      <c r="G686" s="36" t="str">
        <f t="shared" si="10"/>
        <v>High</v>
      </c>
      <c r="H686" s="34">
        <v>1</v>
      </c>
      <c r="I686" s="11" t="str" cm="1">
        <f t="array" ref="I686">INDEX(_xlfn.TEXTSPLIT(טבלה1[[#This Row],[עמודה2]],","),1)</f>
        <v>Sunnyvale</v>
      </c>
      <c r="J686" s="12" t="str" cm="1">
        <f t="array" ref="J686">INDEX(_xlfn.TEXTSPLIT(טבלה1[[#This Row],[עמודה2]],","),2)</f>
        <v xml:space="preserve"> CA</v>
      </c>
      <c r="K686" s="37" t="str">
        <f>_xlfn.CONCAT(טבלה1[[#This Row],[AI_Companies]]," ",טבלה1[[#This Row],[עמודה1]])</f>
        <v>Falkonry https://falkonry.com/</v>
      </c>
      <c r="L686" s="36">
        <v>2</v>
      </c>
      <c r="M686" s="36" t="str">
        <f>IF(טבלה1[[#This Row],[עמודה53]]&gt;2000,"Yes","No")</f>
        <v>No</v>
      </c>
      <c r="N686" s="36">
        <v>9</v>
      </c>
      <c r="O686" s="36">
        <f>AVERAGE(טבלה1[[#This Row],[עמודה52]:[עמודה53]])</f>
        <v>149.5</v>
      </c>
      <c r="P686" s="36" t="str">
        <f>IF(טבלה1[[#This Row],[עמודה4]]="&lt; $25 / hr","0$ - $25 / hr",טבלה1[[#This Row],[עמודה4]])</f>
        <v>Undisclosed</v>
      </c>
      <c r="Q686" s="12" t="str" cm="1">
        <f t="array" ref="Q686">INDEX(_xlfn.TEXTSPLIT(טבלה1[[#This Row],[עמודה55]],"-"),1)</f>
        <v>Undisclosed</v>
      </c>
      <c r="R686" s="21" t="e" cm="1">
        <f t="array" ref="R686">INDEX(_xlfn.TEXTSPLIT(INDEX(_xlfn.TEXTSPLIT(טבלה1[[#This Row],[עמודה55]],"-"),2),"/"),1)</f>
        <v>#REF!</v>
      </c>
      <c r="S686" s="36" t="e">
        <f>AVERAGE(טבלה1[[#This Row],[עמודה59]:[עמודה60]])</f>
        <v>#VALUE!</v>
      </c>
      <c r="T686" s="38" t="e">
        <f>VALUE(SUBSTITUTE(טבלה1[[#This Row],[עמודה56]],"$",""))</f>
        <v>#VALUE!</v>
      </c>
      <c r="U686" s="38" t="e">
        <f>VALUE(SUBSTITUTE(טבלה1[[#This Row],[עמודה57]],"$",""))</f>
        <v>#REF!</v>
      </c>
      <c r="V686" s="38" t="e">
        <f>IF(טבלה1[[#This Row],[עמודה58]]&gt;30,"Yes","No")</f>
        <v>#VALUE!</v>
      </c>
    </row>
    <row r="687" spans="1:22" x14ac:dyDescent="0.15">
      <c r="A687" s="32" t="s">
        <v>1702</v>
      </c>
      <c r="B687" s="39" t="s">
        <v>1703</v>
      </c>
      <c r="C687" s="39" t="s">
        <v>126</v>
      </c>
      <c r="D687" s="39" t="s">
        <v>4</v>
      </c>
      <c r="E687" s="39" t="s">
        <v>4</v>
      </c>
      <c r="F687" s="39" t="s">
        <v>10</v>
      </c>
      <c r="G687" s="36" t="str">
        <f t="shared" si="10"/>
        <v>Med</v>
      </c>
      <c r="H687" s="41">
        <v>0.5</v>
      </c>
      <c r="I687" s="11" t="str" cm="1">
        <f t="array" ref="I687">INDEX(_xlfn.TEXTSPLIT(טבלה1[[#This Row],[עמודה2]],","),1)</f>
        <v>San Francisco</v>
      </c>
      <c r="J687" s="12" t="str" cm="1">
        <f t="array" ref="J687">INDEX(_xlfn.TEXTSPLIT(טבלה1[[#This Row],[עמודה2]],","),2)</f>
        <v xml:space="preserve"> CA</v>
      </c>
      <c r="K687" s="43" t="str">
        <f>_xlfn.CONCAT(טבלה1[[#This Row],[AI_Companies]]," ",טבלה1[[#This Row],[עמודה1]])</f>
        <v>MyraLabs https://www.myralabs.com/</v>
      </c>
      <c r="L687" s="28">
        <v>50</v>
      </c>
      <c r="M687" s="28" t="str">
        <f>IF(טבלה1[[#This Row],[עמודה53]]&gt;2000,"Yes","No")</f>
        <v>No</v>
      </c>
      <c r="N687" s="28">
        <v>249</v>
      </c>
      <c r="O687" s="28">
        <f>AVERAGE(טבלה1[[#This Row],[עמודה52]:[עמודה53]])</f>
        <v>5.5</v>
      </c>
      <c r="P687" s="28" t="str">
        <f>IF(טבלה1[[#This Row],[עמודה4]]="&lt; $25 / hr","0$ - $25 / hr",טבלה1[[#This Row],[עמודה4]])</f>
        <v>Undisclosed</v>
      </c>
      <c r="Q687" s="12" t="str" cm="1">
        <f t="array" ref="Q687">INDEX(_xlfn.TEXTSPLIT(טבלה1[[#This Row],[עמודה55]],"-"),1)</f>
        <v>Undisclosed</v>
      </c>
      <c r="R687" s="21" t="e" cm="1">
        <f t="array" ref="R687">INDEX(_xlfn.TEXTSPLIT(INDEX(_xlfn.TEXTSPLIT(טבלה1[[#This Row],[עמודה55]],"-"),2),"/"),1)</f>
        <v>#REF!</v>
      </c>
      <c r="S687" s="28" t="e">
        <f>AVERAGE(טבלה1[[#This Row],[עמודה59]:[עמודה60]])</f>
        <v>#VALUE!</v>
      </c>
      <c r="T687" s="31" t="e">
        <f>VALUE(SUBSTITUTE(טבלה1[[#This Row],[עמודה56]],"$",""))</f>
        <v>#VALUE!</v>
      </c>
      <c r="U687" s="31" t="e">
        <f>VALUE(SUBSTITUTE(טבלה1[[#This Row],[עמודה57]],"$",""))</f>
        <v>#REF!</v>
      </c>
      <c r="V687" s="31" t="e">
        <f>IF(טבלה1[[#This Row],[עמודה58]]&gt;30,"Yes","No")</f>
        <v>#VALUE!</v>
      </c>
    </row>
    <row r="688" spans="1:22" x14ac:dyDescent="0.15">
      <c r="A688" s="32" t="s">
        <v>1704</v>
      </c>
      <c r="B688" s="33" t="s">
        <v>1705</v>
      </c>
      <c r="C688" s="33" t="s">
        <v>1706</v>
      </c>
      <c r="D688" s="33" t="s">
        <v>4</v>
      </c>
      <c r="E688" s="33" t="s">
        <v>4</v>
      </c>
      <c r="F688" s="33" t="s">
        <v>5</v>
      </c>
      <c r="G688" s="36" t="str">
        <f t="shared" si="10"/>
        <v>High</v>
      </c>
      <c r="H688" s="34">
        <v>1</v>
      </c>
      <c r="I688" s="11" t="str" cm="1">
        <f t="array" ref="I688">INDEX(_xlfn.TEXTSPLIT(טבלה1[[#This Row],[עמודה2]],","),1)</f>
        <v>Amsterdam</v>
      </c>
      <c r="J688" s="12" t="str" cm="1">
        <f t="array" ref="J688">INDEX(_xlfn.TEXTSPLIT(טבלה1[[#This Row],[עמודה2]],","),2)</f>
        <v xml:space="preserve"> Netherlands</v>
      </c>
      <c r="K688" s="37" t="str">
        <f>_xlfn.CONCAT(טבלה1[[#This Row],[AI_Companies]]," ",טבלה1[[#This Row],[עמודה1]])</f>
        <v>Dashmote https://www.dashmote.com/</v>
      </c>
      <c r="L688" s="36">
        <v>250</v>
      </c>
      <c r="M688" s="36" t="str">
        <f>IF(טבלה1[[#This Row],[עמודה53]]&gt;2000,"Yes","No")</f>
        <v>No</v>
      </c>
      <c r="N688" s="36">
        <v>999</v>
      </c>
      <c r="O688" s="36">
        <f>AVERAGE(טבלה1[[#This Row],[עמודה52]:[עמודה53]])</f>
        <v>149.5</v>
      </c>
      <c r="P688" s="36" t="str">
        <f>IF(טבלה1[[#This Row],[עמודה4]]="&lt; $25 / hr","0$ - $25 / hr",טבלה1[[#This Row],[עמודה4]])</f>
        <v>Undisclosed</v>
      </c>
      <c r="Q688" s="12" t="str" cm="1">
        <f t="array" ref="Q688">INDEX(_xlfn.TEXTSPLIT(טבלה1[[#This Row],[עמודה55]],"-"),1)</f>
        <v>Undisclosed</v>
      </c>
      <c r="R688" s="21" t="e" cm="1">
        <f t="array" ref="R688">INDEX(_xlfn.TEXTSPLIT(INDEX(_xlfn.TEXTSPLIT(טבלה1[[#This Row],[עמודה55]],"-"),2),"/"),1)</f>
        <v>#REF!</v>
      </c>
      <c r="S688" s="36" t="e">
        <f>AVERAGE(טבלה1[[#This Row],[עמודה59]:[עמודה60]])</f>
        <v>#VALUE!</v>
      </c>
      <c r="T688" s="38" t="e">
        <f>VALUE(SUBSTITUTE(טבלה1[[#This Row],[עמודה56]],"$",""))</f>
        <v>#VALUE!</v>
      </c>
      <c r="U688" s="38" t="e">
        <f>VALUE(SUBSTITUTE(טבלה1[[#This Row],[עמודה57]],"$",""))</f>
        <v>#REF!</v>
      </c>
      <c r="V688" s="38" t="e">
        <f>IF(טבלה1[[#This Row],[עמודה58]]&gt;30,"Yes","No")</f>
        <v>#VALUE!</v>
      </c>
    </row>
    <row r="689" spans="1:22" x14ac:dyDescent="0.15">
      <c r="A689" s="32" t="s">
        <v>1707</v>
      </c>
      <c r="B689" s="39" t="s">
        <v>1708</v>
      </c>
      <c r="C689" s="39" t="s">
        <v>1709</v>
      </c>
      <c r="D689" s="39" t="s">
        <v>4</v>
      </c>
      <c r="E689" s="39" t="s">
        <v>4</v>
      </c>
      <c r="F689" s="39" t="s">
        <v>29</v>
      </c>
      <c r="G689" s="36" t="str">
        <f t="shared" si="10"/>
        <v>High</v>
      </c>
      <c r="H689" s="41">
        <v>1</v>
      </c>
      <c r="I689" s="11" t="str" cm="1">
        <f t="array" ref="I689">INDEX(_xlfn.TEXTSPLIT(טבלה1[[#This Row],[עמודה2]],","),1)</f>
        <v>San Antonio</v>
      </c>
      <c r="J689" s="12" t="str" cm="1">
        <f t="array" ref="J689">INDEX(_xlfn.TEXTSPLIT(טבלה1[[#This Row],[עמודה2]],","),2)</f>
        <v xml:space="preserve"> TX</v>
      </c>
      <c r="K689" s="43" t="str">
        <f>_xlfn.CONCAT(טבלה1[[#This Row],[AI_Companies]]," ",טבלה1[[#This Row],[עמודה1]])</f>
        <v>Pro-VigilSurveillanceServices https://pro-vigil.com/</v>
      </c>
      <c r="L689" s="28">
        <v>10</v>
      </c>
      <c r="M689" s="28" t="str">
        <f>IF(טבלה1[[#This Row],[עמודה53]]&gt;2000,"Yes","No")</f>
        <v>No</v>
      </c>
      <c r="N689" s="28">
        <v>49</v>
      </c>
      <c r="O689" s="28">
        <f>AVERAGE(טבלה1[[#This Row],[עמודה52]:[עמודה53]])</f>
        <v>624.5</v>
      </c>
      <c r="P689" s="28" t="str">
        <f>IF(טבלה1[[#This Row],[עמודה4]]="&lt; $25 / hr","0$ - $25 / hr",טבלה1[[#This Row],[עמודה4]])</f>
        <v>Undisclosed</v>
      </c>
      <c r="Q689" s="12" t="str" cm="1">
        <f t="array" ref="Q689">INDEX(_xlfn.TEXTSPLIT(טבלה1[[#This Row],[עמודה55]],"-"),1)</f>
        <v>Undisclosed</v>
      </c>
      <c r="R689" s="21" t="e" cm="1">
        <f t="array" ref="R689">INDEX(_xlfn.TEXTSPLIT(INDEX(_xlfn.TEXTSPLIT(טבלה1[[#This Row],[עמודה55]],"-"),2),"/"),1)</f>
        <v>#REF!</v>
      </c>
      <c r="S689" s="28" t="e">
        <f>AVERAGE(טבלה1[[#This Row],[עמודה59]:[עמודה60]])</f>
        <v>#VALUE!</v>
      </c>
      <c r="T689" s="31" t="e">
        <f>VALUE(SUBSTITUTE(טבלה1[[#This Row],[עמודה56]],"$",""))</f>
        <v>#VALUE!</v>
      </c>
      <c r="U689" s="31" t="e">
        <f>VALUE(SUBSTITUTE(טבלה1[[#This Row],[עמודה57]],"$",""))</f>
        <v>#REF!</v>
      </c>
      <c r="V689" s="31" t="e">
        <f>IF(טבלה1[[#This Row],[עמודה58]]&gt;30,"Yes","No")</f>
        <v>#VALUE!</v>
      </c>
    </row>
    <row r="690" spans="1:22" x14ac:dyDescent="0.15">
      <c r="A690" s="32" t="s">
        <v>1710</v>
      </c>
      <c r="B690" s="33" t="s">
        <v>1711</v>
      </c>
      <c r="C690" s="33" t="s">
        <v>1712</v>
      </c>
      <c r="D690" s="33" t="s">
        <v>4</v>
      </c>
      <c r="E690" s="33" t="s">
        <v>4</v>
      </c>
      <c r="F690" s="46">
        <v>10000</v>
      </c>
      <c r="G690" s="36" t="str">
        <f t="shared" si="10"/>
        <v>Low</v>
      </c>
      <c r="H690" s="34">
        <v>0.2</v>
      </c>
      <c r="I690" s="11" t="str" cm="1">
        <f t="array" ref="I690">INDEX(_xlfn.TEXTSPLIT(טבלה1[[#This Row],[עמודה2]],","),1)</f>
        <v>Dublin</v>
      </c>
      <c r="J690" s="12" t="str" cm="1">
        <f t="array" ref="J690">INDEX(_xlfn.TEXTSPLIT(טבלה1[[#This Row],[עמודה2]],","),2)</f>
        <v xml:space="preserve"> Ireland</v>
      </c>
      <c r="K690" s="37" t="str">
        <f>_xlfn.CONCAT(טבלה1[[#This Row],[AI_Companies]]," ",טבלה1[[#This Row],[עמודה1]])</f>
        <v>VISUA http://Visua.com</v>
      </c>
      <c r="L690" s="36">
        <v>10000</v>
      </c>
      <c r="M690" s="36" t="str">
        <f>IF(טבלה1[[#This Row],[עמודה53]]&gt;2000,"Yes","No")</f>
        <v>No</v>
      </c>
      <c r="N690" s="36"/>
      <c r="O690" s="36">
        <f>AVERAGE(טבלה1[[#This Row],[עמודה52]:[עמודה53]])</f>
        <v>29.5</v>
      </c>
      <c r="P690" s="36" t="str">
        <f>IF(טבלה1[[#This Row],[עמודה4]]="&lt; $25 / hr","0$ - $25 / hr",טבלה1[[#This Row],[עמודה4]])</f>
        <v>Undisclosed</v>
      </c>
      <c r="Q690" s="12" t="str" cm="1">
        <f t="array" ref="Q690">INDEX(_xlfn.TEXTSPLIT(טבלה1[[#This Row],[עמודה55]],"-"),1)</f>
        <v>Undisclosed</v>
      </c>
      <c r="R690" s="21" t="e" cm="1">
        <f t="array" ref="R690">INDEX(_xlfn.TEXTSPLIT(INDEX(_xlfn.TEXTSPLIT(טבלה1[[#This Row],[עמודה55]],"-"),2),"/"),1)</f>
        <v>#REF!</v>
      </c>
      <c r="S690" s="36" t="e">
        <f>AVERAGE(טבלה1[[#This Row],[עמודה59]:[עמודה60]])</f>
        <v>#VALUE!</v>
      </c>
      <c r="T690" s="38" t="e">
        <f>VALUE(SUBSTITUTE(טבלה1[[#This Row],[עמודה56]],"$",""))</f>
        <v>#VALUE!</v>
      </c>
      <c r="U690" s="38" t="e">
        <f>VALUE(SUBSTITUTE(טבלה1[[#This Row],[עמודה57]],"$",""))</f>
        <v>#REF!</v>
      </c>
      <c r="V690" s="38" t="e">
        <f>IF(טבלה1[[#This Row],[עמודה58]]&gt;30,"Yes","No")</f>
        <v>#VALUE!</v>
      </c>
    </row>
    <row r="691" spans="1:22" x14ac:dyDescent="0.15">
      <c r="A691" s="32" t="s">
        <v>1713</v>
      </c>
      <c r="B691" s="39" t="s">
        <v>1714</v>
      </c>
      <c r="C691" s="39" t="s">
        <v>47</v>
      </c>
      <c r="D691" s="40">
        <v>1000</v>
      </c>
      <c r="E691" s="39" t="s">
        <v>14</v>
      </c>
      <c r="F691" s="39" t="s">
        <v>10</v>
      </c>
      <c r="G691" s="36" t="str">
        <f t="shared" si="10"/>
        <v>High</v>
      </c>
      <c r="H691" s="41">
        <v>1</v>
      </c>
      <c r="I691" s="11" t="str" cm="1">
        <f t="array" ref="I691">INDEX(_xlfn.TEXTSPLIT(טבלה1[[#This Row],[עמודה2]],","),1)</f>
        <v>Lisle</v>
      </c>
      <c r="J691" s="12" t="str" cm="1">
        <f t="array" ref="J691">INDEX(_xlfn.TEXTSPLIT(טבלה1[[#This Row],[עמודה2]],","),2)</f>
        <v xml:space="preserve"> IL</v>
      </c>
      <c r="K691" s="43" t="str">
        <f>_xlfn.CONCAT(טבלה1[[#This Row],[AI_Companies]]," ",טבלה1[[#This Row],[עמודה1]])</f>
        <v>HGS-HindujaGlobalSolutions https://hgs.cx/</v>
      </c>
      <c r="L691" s="28">
        <v>50</v>
      </c>
      <c r="M691" s="28" t="str">
        <f>IF(טבלה1[[#This Row],[עמודה53]]&gt;2000,"Yes","No")</f>
        <v>No</v>
      </c>
      <c r="N691" s="28">
        <v>249</v>
      </c>
      <c r="O691" s="28">
        <f>AVERAGE(טבלה1[[#This Row],[עמודה52]:[עמודה53]])</f>
        <v>10000</v>
      </c>
      <c r="P691" s="28" t="str">
        <f>IF(טבלה1[[#This Row],[עמודה4]]="&lt; $25 / hr","0$ - $25 / hr",טבלה1[[#This Row],[עמודה4]])</f>
        <v>Undisclosed</v>
      </c>
      <c r="Q691" s="12" t="str" cm="1">
        <f t="array" ref="Q691">INDEX(_xlfn.TEXTSPLIT(טבלה1[[#This Row],[עמודה55]],"-"),1)</f>
        <v>Undisclosed</v>
      </c>
      <c r="R691" s="21" t="e" cm="1">
        <f t="array" ref="R691">INDEX(_xlfn.TEXTSPLIT(INDEX(_xlfn.TEXTSPLIT(טבלה1[[#This Row],[עמודה55]],"-"),2),"/"),1)</f>
        <v>#REF!</v>
      </c>
      <c r="S691" s="28" t="e">
        <f>AVERAGE(טבלה1[[#This Row],[עמודה59]:[עמודה60]])</f>
        <v>#VALUE!</v>
      </c>
      <c r="T691" s="31" t="e">
        <f>VALUE(SUBSTITUTE(טבלה1[[#This Row],[עמודה56]],"$",""))</f>
        <v>#VALUE!</v>
      </c>
      <c r="U691" s="31" t="e">
        <f>VALUE(SUBSTITUTE(טבלה1[[#This Row],[עמודה57]],"$",""))</f>
        <v>#REF!</v>
      </c>
      <c r="V691" s="31" t="e">
        <f>IF(טבלה1[[#This Row],[עמודה58]]&gt;30,"Yes","No")</f>
        <v>#VALUE!</v>
      </c>
    </row>
    <row r="692" spans="1:22" x14ac:dyDescent="0.15">
      <c r="A692" s="32" t="s">
        <v>1715</v>
      </c>
      <c r="B692" s="33" t="s">
        <v>1716</v>
      </c>
      <c r="C692" s="33" t="s">
        <v>1717</v>
      </c>
      <c r="D692" s="33" t="s">
        <v>4</v>
      </c>
      <c r="E692" s="33" t="s">
        <v>4</v>
      </c>
      <c r="F692" s="33" t="s">
        <v>117</v>
      </c>
      <c r="G692" s="36" t="str">
        <f t="shared" si="10"/>
        <v>High</v>
      </c>
      <c r="H692" s="34">
        <v>1</v>
      </c>
      <c r="I692" s="11" t="str" cm="1">
        <f t="array" ref="I692">INDEX(_xlfn.TEXTSPLIT(טבלה1[[#This Row],[עמודה2]],","),1)</f>
        <v>Gurugram</v>
      </c>
      <c r="J692" s="12" t="str" cm="1">
        <f t="array" ref="J692">INDEX(_xlfn.TEXTSPLIT(טבלה1[[#This Row],[עמודה2]],","),2)</f>
        <v xml:space="preserve"> India</v>
      </c>
      <c r="K692" s="37" t="str">
        <f>_xlfn.CONCAT(טבלה1[[#This Row],[AI_Companies]]," ",טבלה1[[#This Row],[עמודה1]])</f>
        <v>Spyne https://www.spyne.ai/</v>
      </c>
      <c r="L692" s="36">
        <v>2</v>
      </c>
      <c r="M692" s="36" t="str">
        <f>IF(טבלה1[[#This Row],[עמודה53]]&gt;2000,"Yes","No")</f>
        <v>No</v>
      </c>
      <c r="N692" s="36">
        <v>9</v>
      </c>
      <c r="O692" s="36">
        <f>AVERAGE(טבלה1[[#This Row],[עמודה52]:[עמודה53]])</f>
        <v>149.5</v>
      </c>
      <c r="P692" s="36" t="str">
        <f>IF(טבלה1[[#This Row],[עמודה4]]="&lt; $25 / hr","0$ - $25 / hr",טבלה1[[#This Row],[עמודה4]])</f>
        <v>0$ - $25 / hr</v>
      </c>
      <c r="Q692" s="12" t="str" cm="1">
        <f t="array" ref="Q692">INDEX(_xlfn.TEXTSPLIT(טבלה1[[#This Row],[עמודה55]],"-"),1)</f>
        <v xml:space="preserve">0$ </v>
      </c>
      <c r="R692" s="21" t="str" cm="1">
        <f t="array" ref="R692">INDEX(_xlfn.TEXTSPLIT(INDEX(_xlfn.TEXTSPLIT(טבלה1[[#This Row],[עמודה55]],"-"),2),"/"),1)</f>
        <v xml:space="preserve"> $25 </v>
      </c>
      <c r="S692" s="36">
        <f>AVERAGE(טבלה1[[#This Row],[עמודה59]:[עמודה60]])</f>
        <v>12.5</v>
      </c>
      <c r="T692" s="38">
        <f>VALUE(SUBSTITUTE(טבלה1[[#This Row],[עמודה56]],"$",""))</f>
        <v>0</v>
      </c>
      <c r="U692" s="38">
        <f>VALUE(SUBSTITUTE(טבלה1[[#This Row],[עמודה57]],"$",""))</f>
        <v>25</v>
      </c>
      <c r="V692" s="38" t="str">
        <f>IF(טבלה1[[#This Row],[עמודה58]]&gt;30,"Yes","No")</f>
        <v>No</v>
      </c>
    </row>
    <row r="693" spans="1:22" x14ac:dyDescent="0.15">
      <c r="A693" s="32" t="s">
        <v>1718</v>
      </c>
      <c r="B693" s="39" t="s">
        <v>1719</v>
      </c>
      <c r="C693" s="39" t="s">
        <v>1720</v>
      </c>
      <c r="D693" s="39" t="s">
        <v>4</v>
      </c>
      <c r="E693" s="39" t="s">
        <v>4</v>
      </c>
      <c r="F693" s="39" t="s">
        <v>29</v>
      </c>
      <c r="G693" s="36" t="str">
        <f t="shared" si="10"/>
        <v>High</v>
      </c>
      <c r="H693" s="41">
        <v>1</v>
      </c>
      <c r="I693" s="11" t="str" cm="1">
        <f t="array" ref="I693">INDEX(_xlfn.TEXTSPLIT(טבלה1[[#This Row],[עמודה2]],","),1)</f>
        <v>Hoboken</v>
      </c>
      <c r="J693" s="12" t="str" cm="1">
        <f t="array" ref="J693">INDEX(_xlfn.TEXTSPLIT(טבלה1[[#This Row],[עמודה2]],","),2)</f>
        <v xml:space="preserve"> NJ</v>
      </c>
      <c r="K693" s="43" t="str">
        <f>_xlfn.CONCAT(טבלה1[[#This Row],[AI_Companies]]," ",טבלה1[[#This Row],[עמודה1]])</f>
        <v>Klangoo https://klangoo.com</v>
      </c>
      <c r="L693" s="28">
        <v>10</v>
      </c>
      <c r="M693" s="28" t="str">
        <f>IF(טבלה1[[#This Row],[עמודה53]]&gt;2000,"Yes","No")</f>
        <v>No</v>
      </c>
      <c r="N693" s="28">
        <v>49</v>
      </c>
      <c r="O693" s="28">
        <f>AVERAGE(טבלה1[[#This Row],[עמודה52]:[עמודה53]])</f>
        <v>5.5</v>
      </c>
      <c r="P693" s="28" t="str">
        <f>IF(טבלה1[[#This Row],[עמודה4]]="&lt; $25 / hr","0$ - $25 / hr",טבלה1[[#This Row],[עמודה4]])</f>
        <v>Undisclosed</v>
      </c>
      <c r="Q693" s="12" t="str" cm="1">
        <f t="array" ref="Q693">INDEX(_xlfn.TEXTSPLIT(טבלה1[[#This Row],[עמודה55]],"-"),1)</f>
        <v>Undisclosed</v>
      </c>
      <c r="R693" s="21" t="e" cm="1">
        <f t="array" ref="R693">INDEX(_xlfn.TEXTSPLIT(INDEX(_xlfn.TEXTSPLIT(טבלה1[[#This Row],[עמודה55]],"-"),2),"/"),1)</f>
        <v>#REF!</v>
      </c>
      <c r="S693" s="28" t="e">
        <f>AVERAGE(טבלה1[[#This Row],[עמודה59]:[עמודה60]])</f>
        <v>#VALUE!</v>
      </c>
      <c r="T693" s="31" t="e">
        <f>VALUE(SUBSTITUTE(טבלה1[[#This Row],[עמודה56]],"$",""))</f>
        <v>#VALUE!</v>
      </c>
      <c r="U693" s="31" t="e">
        <f>VALUE(SUBSTITUTE(טבלה1[[#This Row],[עמודה57]],"$",""))</f>
        <v>#REF!</v>
      </c>
      <c r="V693" s="31" t="e">
        <f>IF(טבלה1[[#This Row],[עמודה58]]&gt;30,"Yes","No")</f>
        <v>#VALUE!</v>
      </c>
    </row>
    <row r="694" spans="1:22" x14ac:dyDescent="0.15">
      <c r="A694" s="32" t="s">
        <v>1721</v>
      </c>
      <c r="B694" s="33" t="s">
        <v>1722</v>
      </c>
      <c r="C694" s="33" t="s">
        <v>311</v>
      </c>
      <c r="D694" s="44">
        <v>10000</v>
      </c>
      <c r="E694" s="33" t="s">
        <v>4</v>
      </c>
      <c r="F694" s="33" t="s">
        <v>29</v>
      </c>
      <c r="G694" s="36" t="str">
        <f t="shared" si="10"/>
        <v>High</v>
      </c>
      <c r="H694" s="34">
        <v>1</v>
      </c>
      <c r="I694" s="11" t="str" cm="1">
        <f t="array" ref="I694">INDEX(_xlfn.TEXTSPLIT(טבלה1[[#This Row],[עמודה2]],","),1)</f>
        <v>Saint-Sulpice</v>
      </c>
      <c r="J694" s="12" t="str" cm="1">
        <f t="array" ref="J694">INDEX(_xlfn.TEXTSPLIT(טבלה1[[#This Row],[עמודה2]],","),2)</f>
        <v xml:space="preserve"> Switzerland</v>
      </c>
      <c r="K694" s="37" t="str">
        <f>_xlfn.CONCAT(טבלה1[[#This Row],[AI_Companies]]," ",טבלה1[[#This Row],[עמודה1]])</f>
        <v>BlueBotics http://www.bluebotics.com/</v>
      </c>
      <c r="L694" s="36">
        <v>10</v>
      </c>
      <c r="M694" s="36" t="str">
        <f>IF(טבלה1[[#This Row],[עמודה53]]&gt;2000,"Yes","No")</f>
        <v>No</v>
      </c>
      <c r="N694" s="36">
        <v>49</v>
      </c>
      <c r="O694" s="36">
        <f>AVERAGE(טבלה1[[#This Row],[עמודה52]:[עמודה53]])</f>
        <v>29.5</v>
      </c>
      <c r="P694" s="36" t="str">
        <f>IF(טבלה1[[#This Row],[עמודה4]]="&lt; $25 / hr","0$ - $25 / hr",טבלה1[[#This Row],[עמודה4]])</f>
        <v>Undisclosed</v>
      </c>
      <c r="Q694" s="12" t="str" cm="1">
        <f t="array" ref="Q694">INDEX(_xlfn.TEXTSPLIT(טבלה1[[#This Row],[עמודה55]],"-"),1)</f>
        <v>Undisclosed</v>
      </c>
      <c r="R694" s="21" t="e" cm="1">
        <f t="array" ref="R694">INDEX(_xlfn.TEXTSPLIT(INDEX(_xlfn.TEXTSPLIT(טבלה1[[#This Row],[עמודה55]],"-"),2),"/"),1)</f>
        <v>#REF!</v>
      </c>
      <c r="S694" s="36" t="e">
        <f>AVERAGE(טבלה1[[#This Row],[עמודה59]:[עמודה60]])</f>
        <v>#VALUE!</v>
      </c>
      <c r="T694" s="38" t="e">
        <f>VALUE(SUBSTITUTE(טבלה1[[#This Row],[עמודה56]],"$",""))</f>
        <v>#VALUE!</v>
      </c>
      <c r="U694" s="38" t="e">
        <f>VALUE(SUBSTITUTE(טבלה1[[#This Row],[עמודה57]],"$",""))</f>
        <v>#REF!</v>
      </c>
      <c r="V694" s="38" t="e">
        <f>IF(טבלה1[[#This Row],[עמודה58]]&gt;30,"Yes","No")</f>
        <v>#VALUE!</v>
      </c>
    </row>
    <row r="695" spans="1:22" x14ac:dyDescent="0.15">
      <c r="A695" s="32" t="s">
        <v>1723</v>
      </c>
      <c r="B695" s="39" t="s">
        <v>1724</v>
      </c>
      <c r="C695" s="39" t="s">
        <v>366</v>
      </c>
      <c r="D695" s="40">
        <v>10000</v>
      </c>
      <c r="E695" s="39" t="s">
        <v>9</v>
      </c>
      <c r="F695" s="39" t="s">
        <v>29</v>
      </c>
      <c r="G695" s="36" t="str">
        <f t="shared" si="10"/>
        <v>Med</v>
      </c>
      <c r="H695" s="41">
        <v>0.6</v>
      </c>
      <c r="I695" s="11" t="str" cm="1">
        <f t="array" ref="I695">INDEX(_xlfn.TEXTSPLIT(טבלה1[[#This Row],[עמודה2]],","),1)</f>
        <v>Vancouver</v>
      </c>
      <c r="J695" s="12" t="str" cm="1">
        <f t="array" ref="J695">INDEX(_xlfn.TEXTSPLIT(טבלה1[[#This Row],[עמודה2]],","),2)</f>
        <v xml:space="preserve"> Canada</v>
      </c>
      <c r="K695" s="43" t="str">
        <f>_xlfn.CONCAT(טבלה1[[#This Row],[AI_Companies]]," ",טבלה1[[#This Row],[עמודה1]])</f>
        <v>Picovoice https://picovoice.ai</v>
      </c>
      <c r="L695" s="28">
        <v>10</v>
      </c>
      <c r="M695" s="28" t="str">
        <f>IF(טבלה1[[#This Row],[עמודה53]]&gt;2000,"Yes","No")</f>
        <v>No</v>
      </c>
      <c r="N695" s="28">
        <v>49</v>
      </c>
      <c r="O695" s="28">
        <f>AVERAGE(טבלה1[[#This Row],[עמודה52]:[עמודה53]])</f>
        <v>29.5</v>
      </c>
      <c r="P695" s="28" t="str">
        <f>IF(טבלה1[[#This Row],[עמודה4]]="&lt; $25 / hr","0$ - $25 / hr",טבלה1[[#This Row],[עמודה4]])</f>
        <v>Undisclosed</v>
      </c>
      <c r="Q695" s="12" t="str" cm="1">
        <f t="array" ref="Q695">INDEX(_xlfn.TEXTSPLIT(טבלה1[[#This Row],[עמודה55]],"-"),1)</f>
        <v>Undisclosed</v>
      </c>
      <c r="R695" s="21" t="e" cm="1">
        <f t="array" ref="R695">INDEX(_xlfn.TEXTSPLIT(INDEX(_xlfn.TEXTSPLIT(טבלה1[[#This Row],[עמודה55]],"-"),2),"/"),1)</f>
        <v>#REF!</v>
      </c>
      <c r="S695" s="28" t="e">
        <f>AVERAGE(טבלה1[[#This Row],[עמודה59]:[עמודה60]])</f>
        <v>#VALUE!</v>
      </c>
      <c r="T695" s="31" t="e">
        <f>VALUE(SUBSTITUTE(טבלה1[[#This Row],[עמודה56]],"$",""))</f>
        <v>#VALUE!</v>
      </c>
      <c r="U695" s="31" t="e">
        <f>VALUE(SUBSTITUTE(טבלה1[[#This Row],[עמודה57]],"$",""))</f>
        <v>#REF!</v>
      </c>
      <c r="V695" s="31" t="e">
        <f>IF(טבלה1[[#This Row],[עמודה58]]&gt;30,"Yes","No")</f>
        <v>#VALUE!</v>
      </c>
    </row>
    <row r="696" spans="1:22" x14ac:dyDescent="0.15">
      <c r="A696" s="32" t="s">
        <v>1725</v>
      </c>
      <c r="B696" s="33" t="s">
        <v>1726</v>
      </c>
      <c r="C696" s="33" t="s">
        <v>1727</v>
      </c>
      <c r="D696" s="44">
        <v>50000</v>
      </c>
      <c r="E696" s="33" t="s">
        <v>9</v>
      </c>
      <c r="F696" s="33" t="s">
        <v>29</v>
      </c>
      <c r="G696" s="36" t="str">
        <f t="shared" si="10"/>
        <v>Med</v>
      </c>
      <c r="H696" s="34">
        <v>0.6</v>
      </c>
      <c r="I696" s="11" t="str" cm="1">
        <f t="array" ref="I696">INDEX(_xlfn.TEXTSPLIT(טבלה1[[#This Row],[עמודה2]],","),1)</f>
        <v>Skopje</v>
      </c>
      <c r="J696" s="12" t="str" cm="1">
        <f t="array" ref="J696">INDEX(_xlfn.TEXTSPLIT(טבלה1[[#This Row],[עמודה2]],","),2)</f>
        <v xml:space="preserve"> North Macedonia</v>
      </c>
      <c r="K696" s="37" t="str">
        <f>_xlfn.CONCAT(טבלה1[[#This Row],[AI_Companies]]," ",טבלה1[[#This Row],[עמודה1]])</f>
        <v>Elevate-Global https://www.elevate-global.biz</v>
      </c>
      <c r="L696" s="36">
        <v>10</v>
      </c>
      <c r="M696" s="36" t="str">
        <f>IF(טבלה1[[#This Row],[עמודה53]]&gt;2000,"Yes","No")</f>
        <v>No</v>
      </c>
      <c r="N696" s="36">
        <v>49</v>
      </c>
      <c r="O696" s="36">
        <f>AVERAGE(טבלה1[[#This Row],[עמודה52]:[עמודה53]])</f>
        <v>29.5</v>
      </c>
      <c r="P696" s="36" t="str">
        <f>IF(טבלה1[[#This Row],[עמודה4]]="&lt; $25 / hr","0$ - $25 / hr",טבלה1[[#This Row],[עמודה4]])</f>
        <v>$50 - $99 / hr</v>
      </c>
      <c r="Q696" s="12" t="str" cm="1">
        <f t="array" ref="Q696">INDEX(_xlfn.TEXTSPLIT(טבלה1[[#This Row],[עמודה55]],"-"),1)</f>
        <v xml:space="preserve">$50 </v>
      </c>
      <c r="R696" s="21" t="str" cm="1">
        <f t="array" ref="R696">INDEX(_xlfn.TEXTSPLIT(INDEX(_xlfn.TEXTSPLIT(טבלה1[[#This Row],[עמודה55]],"-"),2),"/"),1)</f>
        <v xml:space="preserve"> $99 </v>
      </c>
      <c r="S696" s="36">
        <f>AVERAGE(טבלה1[[#This Row],[עמודה59]:[עמודה60]])</f>
        <v>74.5</v>
      </c>
      <c r="T696" s="38">
        <f>VALUE(SUBSTITUTE(טבלה1[[#This Row],[עמודה56]],"$",""))</f>
        <v>50</v>
      </c>
      <c r="U696" s="38">
        <f>VALUE(SUBSTITUTE(טבלה1[[#This Row],[עמודה57]],"$",""))</f>
        <v>99</v>
      </c>
      <c r="V696" s="38" t="str">
        <f>IF(טבלה1[[#This Row],[עמודה58]]&gt;30,"Yes","No")</f>
        <v>Yes</v>
      </c>
    </row>
    <row r="697" spans="1:22" x14ac:dyDescent="0.15">
      <c r="A697" s="32" t="s">
        <v>1728</v>
      </c>
      <c r="B697" s="39" t="s">
        <v>1729</v>
      </c>
      <c r="C697" s="39" t="s">
        <v>1730</v>
      </c>
      <c r="D697" s="39" t="s">
        <v>4</v>
      </c>
      <c r="E697" s="39" t="s">
        <v>4</v>
      </c>
      <c r="F697" s="39" t="s">
        <v>10</v>
      </c>
      <c r="G697" s="36" t="str">
        <f t="shared" si="10"/>
        <v>Med</v>
      </c>
      <c r="H697" s="41">
        <v>0.5</v>
      </c>
      <c r="I697" s="11" t="str" cm="1">
        <f t="array" ref="I697">INDEX(_xlfn.TEXTSPLIT(טבלה1[[#This Row],[עמודה2]],","),1)</f>
        <v>Almaty</v>
      </c>
      <c r="J697" s="12" t="str" cm="1">
        <f t="array" ref="J697">INDEX(_xlfn.TEXTSPLIT(טבלה1[[#This Row],[עמודה2]],","),2)</f>
        <v xml:space="preserve"> Kazakhstan</v>
      </c>
      <c r="K697" s="43" t="str">
        <f>_xlfn.CONCAT(טבלה1[[#This Row],[AI_Companies]]," ",טבלה1[[#This Row],[עמודה1]])</f>
        <v>AlemResearch https://alem.kz/</v>
      </c>
      <c r="L697" s="28">
        <v>50</v>
      </c>
      <c r="M697" s="28" t="str">
        <f>IF(טבלה1[[#This Row],[עמודה53]]&gt;2000,"Yes","No")</f>
        <v>No</v>
      </c>
      <c r="N697" s="28">
        <v>249</v>
      </c>
      <c r="O697" s="28">
        <f>AVERAGE(טבלה1[[#This Row],[עמודה52]:[עמודה53]])</f>
        <v>29.5</v>
      </c>
      <c r="P697" s="28" t="str">
        <f>IF(טבלה1[[#This Row],[עמודה4]]="&lt; $25 / hr","0$ - $25 / hr",טבלה1[[#This Row],[עמודה4]])</f>
        <v>$50 - $99 / hr</v>
      </c>
      <c r="Q697" s="12" t="str" cm="1">
        <f t="array" ref="Q697">INDEX(_xlfn.TEXTSPLIT(טבלה1[[#This Row],[עמודה55]],"-"),1)</f>
        <v xml:space="preserve">$50 </v>
      </c>
      <c r="R697" s="21" t="str" cm="1">
        <f t="array" ref="R697">INDEX(_xlfn.TEXTSPLIT(INDEX(_xlfn.TEXTSPLIT(טבלה1[[#This Row],[עמודה55]],"-"),2),"/"),1)</f>
        <v xml:space="preserve"> $99 </v>
      </c>
      <c r="S697" s="28">
        <f>AVERAGE(טבלה1[[#This Row],[עמודה59]:[עמודה60]])</f>
        <v>74.5</v>
      </c>
      <c r="T697" s="31">
        <f>VALUE(SUBSTITUTE(טבלה1[[#This Row],[עמודה56]],"$",""))</f>
        <v>50</v>
      </c>
      <c r="U697" s="31">
        <f>VALUE(SUBSTITUTE(טבלה1[[#This Row],[עמודה57]],"$",""))</f>
        <v>99</v>
      </c>
      <c r="V697" s="31" t="str">
        <f>IF(טבלה1[[#This Row],[עמודה58]]&gt;30,"Yes","No")</f>
        <v>Yes</v>
      </c>
    </row>
    <row r="698" spans="1:22" x14ac:dyDescent="0.15">
      <c r="A698" s="32" t="s">
        <v>1731</v>
      </c>
      <c r="B698" s="33" t="s">
        <v>1732</v>
      </c>
      <c r="C698" s="33" t="s">
        <v>289</v>
      </c>
      <c r="D698" s="44">
        <v>5000</v>
      </c>
      <c r="E698" s="33" t="s">
        <v>33</v>
      </c>
      <c r="F698" s="33" t="s">
        <v>25</v>
      </c>
      <c r="G698" s="36" t="str">
        <f t="shared" si="10"/>
        <v>Med</v>
      </c>
      <c r="H698" s="34">
        <v>0.6</v>
      </c>
      <c r="I698" s="11" t="str" cm="1">
        <f t="array" ref="I698">INDEX(_xlfn.TEXTSPLIT(טבלה1[[#This Row],[עמודה2]],","),1)</f>
        <v>Fukuoka</v>
      </c>
      <c r="J698" s="12" t="str" cm="1">
        <f t="array" ref="J698">INDEX(_xlfn.TEXTSPLIT(טבלה1[[#This Row],[עמודה2]],","),2)</f>
        <v xml:space="preserve"> Japan</v>
      </c>
      <c r="K698" s="37" t="str">
        <f>_xlfn.CONCAT(טבלה1[[#This Row],[AI_Companies]]," ",טבלה1[[#This Row],[עמודה1]])</f>
        <v>NEXT-SYSTEMCo.,Ltd. https://www.next-system.com/en</v>
      </c>
      <c r="L698" s="46">
        <v>1000</v>
      </c>
      <c r="M698" s="36" t="str">
        <f>IF(טבלה1[[#This Row],[עמודה53]]&gt;2000,"Yes","No")</f>
        <v>No</v>
      </c>
      <c r="N698" s="46">
        <v>9999</v>
      </c>
      <c r="O698" s="36">
        <f>AVERAGE(טבלה1[[#This Row],[עמודה52]:[עמודה53]])</f>
        <v>149.5</v>
      </c>
      <c r="P698" s="36" t="str">
        <f>IF(טבלה1[[#This Row],[עמודה4]]="&lt; $25 / hr","0$ - $25 / hr",טבלה1[[#This Row],[עמודה4]])</f>
        <v>Undisclosed</v>
      </c>
      <c r="Q698" s="12" t="str" cm="1">
        <f t="array" ref="Q698">INDEX(_xlfn.TEXTSPLIT(טבלה1[[#This Row],[עמודה55]],"-"),1)</f>
        <v>Undisclosed</v>
      </c>
      <c r="R698" s="21" t="e" cm="1">
        <f t="array" ref="R698">INDEX(_xlfn.TEXTSPLIT(INDEX(_xlfn.TEXTSPLIT(טבלה1[[#This Row],[עמודה55]],"-"),2),"/"),1)</f>
        <v>#REF!</v>
      </c>
      <c r="S698" s="36" t="e">
        <f>AVERAGE(טבלה1[[#This Row],[עמודה59]:[עמודה60]])</f>
        <v>#VALUE!</v>
      </c>
      <c r="T698" s="38" t="e">
        <f>VALUE(SUBSTITUTE(טבלה1[[#This Row],[עמודה56]],"$",""))</f>
        <v>#VALUE!</v>
      </c>
      <c r="U698" s="38" t="e">
        <f>VALUE(SUBSTITUTE(טבלה1[[#This Row],[עמודה57]],"$",""))</f>
        <v>#REF!</v>
      </c>
      <c r="V698" s="38" t="e">
        <f>IF(טבלה1[[#This Row],[עמודה58]]&gt;30,"Yes","No")</f>
        <v>#VALUE!</v>
      </c>
    </row>
    <row r="699" spans="1:22" x14ac:dyDescent="0.15">
      <c r="A699" s="32" t="s">
        <v>1733</v>
      </c>
      <c r="B699" s="39" t="s">
        <v>1734</v>
      </c>
      <c r="C699" s="39" t="s">
        <v>66</v>
      </c>
      <c r="D699" s="39" t="s">
        <v>4</v>
      </c>
      <c r="E699" s="39" t="s">
        <v>4</v>
      </c>
      <c r="F699" s="39" t="s">
        <v>5</v>
      </c>
      <c r="G699" s="36" t="str">
        <f t="shared" si="10"/>
        <v>Med</v>
      </c>
      <c r="H699" s="41">
        <v>0.6</v>
      </c>
      <c r="I699" s="11" t="str" cm="1">
        <f t="array" ref="I699">INDEX(_xlfn.TEXTSPLIT(טבלה1[[#This Row],[עמודה2]],","),1)</f>
        <v>Mumbai</v>
      </c>
      <c r="J699" s="12" t="str" cm="1">
        <f t="array" ref="J699">INDEX(_xlfn.TEXTSPLIT(טבלה1[[#This Row],[עמודה2]],","),2)</f>
        <v xml:space="preserve"> India</v>
      </c>
      <c r="K699" s="43" t="str">
        <f>_xlfn.CONCAT(טבלה1[[#This Row],[AI_Companies]]," ",טבלה1[[#This Row],[עמודה1]])</f>
        <v>CloverInfotech https://www.cloverinfotech.com</v>
      </c>
      <c r="L699" s="28">
        <v>250</v>
      </c>
      <c r="M699" s="28" t="str">
        <f>IF(טבלה1[[#This Row],[עמודה53]]&gt;2000,"Yes","No")</f>
        <v>Yes</v>
      </c>
      <c r="N699" s="28">
        <v>999</v>
      </c>
      <c r="O699" s="28">
        <f>AVERAGE(טבלה1[[#This Row],[עמודה52]:[עמודה53]])</f>
        <v>5499.5</v>
      </c>
      <c r="P699" s="28" t="str">
        <f>IF(טבלה1[[#This Row],[עמודה4]]="&lt; $25 / hr","0$ - $25 / hr",טבלה1[[#This Row],[עמודה4]])</f>
        <v>$25 - $49 / hr</v>
      </c>
      <c r="Q699" s="12" t="str" cm="1">
        <f t="array" ref="Q699">INDEX(_xlfn.TEXTSPLIT(טבלה1[[#This Row],[עמודה55]],"-"),1)</f>
        <v xml:space="preserve">$25 </v>
      </c>
      <c r="R699" s="21" t="str" cm="1">
        <f t="array" ref="R699">INDEX(_xlfn.TEXTSPLIT(INDEX(_xlfn.TEXTSPLIT(טבלה1[[#This Row],[עמודה55]],"-"),2),"/"),1)</f>
        <v xml:space="preserve"> $49 </v>
      </c>
      <c r="S699" s="28">
        <f>AVERAGE(טבלה1[[#This Row],[עמודה59]:[עמודה60]])</f>
        <v>37</v>
      </c>
      <c r="T699" s="31">
        <f>VALUE(SUBSTITUTE(טבלה1[[#This Row],[עמודה56]],"$",""))</f>
        <v>25</v>
      </c>
      <c r="U699" s="31">
        <f>VALUE(SUBSTITUTE(טבלה1[[#This Row],[עמודה57]],"$",""))</f>
        <v>49</v>
      </c>
      <c r="V699" s="31" t="str">
        <f>IF(טבלה1[[#This Row],[עמודה58]]&gt;30,"Yes","No")</f>
        <v>Yes</v>
      </c>
    </row>
    <row r="700" spans="1:22" x14ac:dyDescent="0.15">
      <c r="A700" s="32" t="s">
        <v>1735</v>
      </c>
      <c r="B700" s="33" t="s">
        <v>1736</v>
      </c>
      <c r="C700" s="33" t="s">
        <v>1737</v>
      </c>
      <c r="D700" s="33" t="s">
        <v>4</v>
      </c>
      <c r="E700" s="33" t="s">
        <v>4</v>
      </c>
      <c r="F700" s="33" t="s">
        <v>29</v>
      </c>
      <c r="G700" s="36" t="str">
        <f t="shared" si="10"/>
        <v>Med</v>
      </c>
      <c r="H700" s="34">
        <v>0.7</v>
      </c>
      <c r="I700" s="11" t="str" cm="1">
        <f t="array" ref="I700">INDEX(_xlfn.TEXTSPLIT(טבלה1[[#This Row],[עמודה2]],","),1)</f>
        <v>Toronto</v>
      </c>
      <c r="J700" s="12" t="str" cm="1">
        <f t="array" ref="J700">INDEX(_xlfn.TEXTSPLIT(טבלה1[[#This Row],[עמודה2]],","),2)</f>
        <v xml:space="preserve"> Canada</v>
      </c>
      <c r="K700" s="37" t="str">
        <f>_xlfn.CONCAT(טבלה1[[#This Row],[AI_Companies]]," ",טבלה1[[#This Row],[עמודה1]])</f>
        <v>T4GLimited https://www.t4g.com/</v>
      </c>
      <c r="L700" s="36">
        <v>10</v>
      </c>
      <c r="M700" s="36" t="str">
        <f>IF(טבלה1[[#This Row],[עמודה53]]&gt;2000,"Yes","No")</f>
        <v>No</v>
      </c>
      <c r="N700" s="36">
        <v>49</v>
      </c>
      <c r="O700" s="36">
        <f>AVERAGE(טבלה1[[#This Row],[עמודה52]:[עמודה53]])</f>
        <v>624.5</v>
      </c>
      <c r="P700" s="36" t="str">
        <f>IF(טבלה1[[#This Row],[עמודה4]]="&lt; $25 / hr","0$ - $25 / hr",טבלה1[[#This Row],[עמודה4]])</f>
        <v>Undisclosed</v>
      </c>
      <c r="Q700" s="12" t="str" cm="1">
        <f t="array" ref="Q700">INDEX(_xlfn.TEXTSPLIT(טבלה1[[#This Row],[עמודה55]],"-"),1)</f>
        <v>Undisclosed</v>
      </c>
      <c r="R700" s="21" t="e" cm="1">
        <f t="array" ref="R700">INDEX(_xlfn.TEXTSPLIT(INDEX(_xlfn.TEXTSPLIT(טבלה1[[#This Row],[עמודה55]],"-"),2),"/"),1)</f>
        <v>#REF!</v>
      </c>
      <c r="S700" s="36" t="e">
        <f>AVERAGE(טבלה1[[#This Row],[עמודה59]:[עמודה60]])</f>
        <v>#VALUE!</v>
      </c>
      <c r="T700" s="38" t="e">
        <f>VALUE(SUBSTITUTE(טבלה1[[#This Row],[עמודה56]],"$",""))</f>
        <v>#VALUE!</v>
      </c>
      <c r="U700" s="38" t="e">
        <f>VALUE(SUBSTITUTE(טבלה1[[#This Row],[עמודה57]],"$",""))</f>
        <v>#REF!</v>
      </c>
      <c r="V700" s="38" t="e">
        <f>IF(טבלה1[[#This Row],[עמודה58]]&gt;30,"Yes","No")</f>
        <v>#VALUE!</v>
      </c>
    </row>
    <row r="701" spans="1:22" x14ac:dyDescent="0.15">
      <c r="A701" s="32" t="s">
        <v>1738</v>
      </c>
      <c r="B701" s="39" t="s">
        <v>1739</v>
      </c>
      <c r="C701" s="39" t="s">
        <v>1740</v>
      </c>
      <c r="D701" s="39" t="s">
        <v>4</v>
      </c>
      <c r="E701" s="39" t="s">
        <v>4</v>
      </c>
      <c r="F701" s="39" t="s">
        <v>5</v>
      </c>
      <c r="G701" s="36" t="str">
        <f t="shared" si="10"/>
        <v>Low</v>
      </c>
      <c r="H701" s="41">
        <v>0.4</v>
      </c>
      <c r="I701" s="11" t="str" cm="1">
        <f t="array" ref="I701">INDEX(_xlfn.TEXTSPLIT(טבלה1[[#This Row],[עמודה2]],","),1)</f>
        <v>Edinburgh</v>
      </c>
      <c r="J701" s="12" t="str" cm="1">
        <f t="array" ref="J701">INDEX(_xlfn.TEXTSPLIT(טבלה1[[#This Row],[עמודה2]],","),2)</f>
        <v xml:space="preserve"> United Kingdom</v>
      </c>
      <c r="K701" s="43" t="str">
        <f>_xlfn.CONCAT(טבלה1[[#This Row],[AI_Companies]]," ",טבלה1[[#This Row],[עמודה1]])</f>
        <v>ZoneFox https://www.zonefox.com</v>
      </c>
      <c r="L701" s="28">
        <v>250</v>
      </c>
      <c r="M701" s="28" t="str">
        <f>IF(טבלה1[[#This Row],[עמודה53]]&gt;2000,"Yes","No")</f>
        <v>No</v>
      </c>
      <c r="N701" s="28">
        <v>999</v>
      </c>
      <c r="O701" s="28">
        <f>AVERAGE(טבלה1[[#This Row],[עמודה52]:[עמודה53]])</f>
        <v>29.5</v>
      </c>
      <c r="P701" s="28" t="str">
        <f>IF(טבלה1[[#This Row],[עמודה4]]="&lt; $25 / hr","0$ - $25 / hr",טבלה1[[#This Row],[עמודה4]])</f>
        <v>Undisclosed</v>
      </c>
      <c r="Q701" s="12" t="str" cm="1">
        <f t="array" ref="Q701">INDEX(_xlfn.TEXTSPLIT(טבלה1[[#This Row],[עמודה55]],"-"),1)</f>
        <v>Undisclosed</v>
      </c>
      <c r="R701" s="21" t="e" cm="1">
        <f t="array" ref="R701">INDEX(_xlfn.TEXTSPLIT(INDEX(_xlfn.TEXTSPLIT(טבלה1[[#This Row],[עמודה55]],"-"),2),"/"),1)</f>
        <v>#REF!</v>
      </c>
      <c r="S701" s="28" t="e">
        <f>AVERAGE(טבלה1[[#This Row],[עמודה59]:[עמודה60]])</f>
        <v>#VALUE!</v>
      </c>
      <c r="T701" s="31" t="e">
        <f>VALUE(SUBSTITUTE(טבלה1[[#This Row],[עמודה56]],"$",""))</f>
        <v>#VALUE!</v>
      </c>
      <c r="U701" s="31" t="e">
        <f>VALUE(SUBSTITUTE(טבלה1[[#This Row],[עמודה57]],"$",""))</f>
        <v>#REF!</v>
      </c>
      <c r="V701" s="31" t="e">
        <f>IF(טבלה1[[#This Row],[עמודה58]]&gt;30,"Yes","No")</f>
        <v>#VALUE!</v>
      </c>
    </row>
    <row r="702" spans="1:22" x14ac:dyDescent="0.15">
      <c r="A702" s="32" t="s">
        <v>1741</v>
      </c>
      <c r="B702" s="33" t="s">
        <v>1742</v>
      </c>
      <c r="C702" s="33" t="s">
        <v>1743</v>
      </c>
      <c r="D702" s="33" t="s">
        <v>4</v>
      </c>
      <c r="E702" s="33" t="s">
        <v>4</v>
      </c>
      <c r="F702" s="33" t="s">
        <v>10</v>
      </c>
      <c r="G702" s="36" t="str">
        <f t="shared" si="10"/>
        <v>Med</v>
      </c>
      <c r="H702" s="34">
        <v>0.5</v>
      </c>
      <c r="I702" s="11" t="str" cm="1">
        <f t="array" ref="I702">INDEX(_xlfn.TEXTSPLIT(טבלה1[[#This Row],[עמודה2]],","),1)</f>
        <v>Ottawa</v>
      </c>
      <c r="J702" s="12" t="str" cm="1">
        <f t="array" ref="J702">INDEX(_xlfn.TEXTSPLIT(טבלה1[[#This Row],[עמודה2]],","),2)</f>
        <v xml:space="preserve"> Canada</v>
      </c>
      <c r="K702" s="37" t="str">
        <f>_xlfn.CONCAT(טבלה1[[#This Row],[AI_Companies]]," ",טבלה1[[#This Row],[עמודה1]])</f>
        <v>LixarIT https://lixar.com/</v>
      </c>
      <c r="L702" s="36">
        <v>50</v>
      </c>
      <c r="M702" s="36" t="str">
        <f>IF(טבלה1[[#This Row],[עמודה53]]&gt;2000,"Yes","No")</f>
        <v>No</v>
      </c>
      <c r="N702" s="36">
        <v>249</v>
      </c>
      <c r="O702" s="36">
        <f>AVERAGE(טבלה1[[#This Row],[עמודה52]:[עמודה53]])</f>
        <v>624.5</v>
      </c>
      <c r="P702" s="36" t="str">
        <f>IF(טבלה1[[#This Row],[עמודה4]]="&lt; $25 / hr","0$ - $25 / hr",טבלה1[[#This Row],[עמודה4]])</f>
        <v>Undisclosed</v>
      </c>
      <c r="Q702" s="12" t="str" cm="1">
        <f t="array" ref="Q702">INDEX(_xlfn.TEXTSPLIT(טבלה1[[#This Row],[עמודה55]],"-"),1)</f>
        <v>Undisclosed</v>
      </c>
      <c r="R702" s="21" t="e" cm="1">
        <f t="array" ref="R702">INDEX(_xlfn.TEXTSPLIT(INDEX(_xlfn.TEXTSPLIT(טבלה1[[#This Row],[עמודה55]],"-"),2),"/"),1)</f>
        <v>#REF!</v>
      </c>
      <c r="S702" s="36" t="e">
        <f>AVERAGE(טבלה1[[#This Row],[עמודה59]:[עמודה60]])</f>
        <v>#VALUE!</v>
      </c>
      <c r="T702" s="38" t="e">
        <f>VALUE(SUBSTITUTE(טבלה1[[#This Row],[עמודה56]],"$",""))</f>
        <v>#VALUE!</v>
      </c>
      <c r="U702" s="38" t="e">
        <f>VALUE(SUBSTITUTE(טבלה1[[#This Row],[עמודה57]],"$",""))</f>
        <v>#REF!</v>
      </c>
      <c r="V702" s="38" t="e">
        <f>IF(טבלה1[[#This Row],[עמודה58]]&gt;30,"Yes","No")</f>
        <v>#VALUE!</v>
      </c>
    </row>
    <row r="703" spans="1:22" x14ac:dyDescent="0.15">
      <c r="A703" s="32" t="s">
        <v>1744</v>
      </c>
      <c r="B703" s="39" t="s">
        <v>1745</v>
      </c>
      <c r="C703" s="39" t="s">
        <v>102</v>
      </c>
      <c r="D703" s="39" t="s">
        <v>4</v>
      </c>
      <c r="E703" s="39" t="s">
        <v>4</v>
      </c>
      <c r="F703" s="39" t="s">
        <v>29</v>
      </c>
      <c r="G703" s="36" t="str">
        <f t="shared" si="10"/>
        <v>Med</v>
      </c>
      <c r="H703" s="41">
        <v>0.6</v>
      </c>
      <c r="I703" s="11" t="str" cm="1">
        <f t="array" ref="I703">INDEX(_xlfn.TEXTSPLIT(טבלה1[[#This Row],[עמודה2]],","),1)</f>
        <v>Westmount</v>
      </c>
      <c r="J703" s="12" t="str" cm="1">
        <f t="array" ref="J703">INDEX(_xlfn.TEXTSPLIT(טבלה1[[#This Row],[עמודה2]],","),2)</f>
        <v xml:space="preserve"> Canada</v>
      </c>
      <c r="K703" s="43" t="str">
        <f>_xlfn.CONCAT(טבלה1[[#This Row],[AI_Companies]]," ",טבלה1[[#This Row],[עמודה1]])</f>
        <v>MayaHeatTransferTechnologies https://www.mayahtt.com/</v>
      </c>
      <c r="L703" s="28">
        <v>10</v>
      </c>
      <c r="M703" s="28" t="str">
        <f>IF(טבלה1[[#This Row],[עמודה53]]&gt;2000,"Yes","No")</f>
        <v>No</v>
      </c>
      <c r="N703" s="28">
        <v>49</v>
      </c>
      <c r="O703" s="28">
        <f>AVERAGE(טבלה1[[#This Row],[עמודה52]:[עמודה53]])</f>
        <v>149.5</v>
      </c>
      <c r="P703" s="28" t="str">
        <f>IF(טבלה1[[#This Row],[עמודה4]]="&lt; $25 / hr","0$ - $25 / hr",טבלה1[[#This Row],[עמודה4]])</f>
        <v>Undisclosed</v>
      </c>
      <c r="Q703" s="12" t="str" cm="1">
        <f t="array" ref="Q703">INDEX(_xlfn.TEXTSPLIT(טבלה1[[#This Row],[עמודה55]],"-"),1)</f>
        <v>Undisclosed</v>
      </c>
      <c r="R703" s="21" t="e" cm="1">
        <f t="array" ref="R703">INDEX(_xlfn.TEXTSPLIT(INDEX(_xlfn.TEXTSPLIT(טבלה1[[#This Row],[עמודה55]],"-"),2),"/"),1)</f>
        <v>#REF!</v>
      </c>
      <c r="S703" s="28" t="e">
        <f>AVERAGE(טבלה1[[#This Row],[עמודה59]:[עמודה60]])</f>
        <v>#VALUE!</v>
      </c>
      <c r="T703" s="31" t="e">
        <f>VALUE(SUBSTITUTE(טבלה1[[#This Row],[עמודה56]],"$",""))</f>
        <v>#VALUE!</v>
      </c>
      <c r="U703" s="31" t="e">
        <f>VALUE(SUBSTITUTE(טבלה1[[#This Row],[עמודה57]],"$",""))</f>
        <v>#REF!</v>
      </c>
      <c r="V703" s="31" t="e">
        <f>IF(טבלה1[[#This Row],[עמודה58]]&gt;30,"Yes","No")</f>
        <v>#VALUE!</v>
      </c>
    </row>
    <row r="704" spans="1:22" x14ac:dyDescent="0.15">
      <c r="A704" s="32" t="s">
        <v>1746</v>
      </c>
      <c r="B704" s="33" t="s">
        <v>1747</v>
      </c>
      <c r="C704" s="33" t="s">
        <v>102</v>
      </c>
      <c r="D704" s="33" t="s">
        <v>4</v>
      </c>
      <c r="E704" s="33" t="s">
        <v>4</v>
      </c>
      <c r="F704" s="33" t="s">
        <v>29</v>
      </c>
      <c r="G704" s="36" t="str">
        <f t="shared" si="10"/>
        <v>High</v>
      </c>
      <c r="H704" s="34">
        <v>1</v>
      </c>
      <c r="I704" s="11" t="str" cm="1">
        <f t="array" ref="I704">INDEX(_xlfn.TEXTSPLIT(טבלה1[[#This Row],[עמודה2]],","),1)</f>
        <v>London</v>
      </c>
      <c r="J704" s="12" t="str" cm="1">
        <f t="array" ref="J704">INDEX(_xlfn.TEXTSPLIT(טבלה1[[#This Row],[עמודה2]],","),2)</f>
        <v xml:space="preserve"> United Kingdom</v>
      </c>
      <c r="K704" s="37" t="str">
        <f>_xlfn.CONCAT(טבלה1[[#This Row],[AI_Companies]]," ",טבלה1[[#This Row],[עמודה1]])</f>
        <v>Traydstream https://www.traydstream.com/</v>
      </c>
      <c r="L704" s="36">
        <v>10</v>
      </c>
      <c r="M704" s="36" t="str">
        <f>IF(טבלה1[[#This Row],[עמודה53]]&gt;2000,"Yes","No")</f>
        <v>No</v>
      </c>
      <c r="N704" s="36">
        <v>49</v>
      </c>
      <c r="O704" s="36">
        <f>AVERAGE(טבלה1[[#This Row],[עמודה52]:[עמודה53]])</f>
        <v>29.5</v>
      </c>
      <c r="P704" s="36" t="str">
        <f>IF(טבלה1[[#This Row],[עמודה4]]="&lt; $25 / hr","0$ - $25 / hr",טבלה1[[#This Row],[עמודה4]])</f>
        <v>Undisclosed</v>
      </c>
      <c r="Q704" s="12" t="str" cm="1">
        <f t="array" ref="Q704">INDEX(_xlfn.TEXTSPLIT(טבלה1[[#This Row],[עמודה55]],"-"),1)</f>
        <v>Undisclosed</v>
      </c>
      <c r="R704" s="21" t="e" cm="1">
        <f t="array" ref="R704">INDEX(_xlfn.TEXTSPLIT(INDEX(_xlfn.TEXTSPLIT(טבלה1[[#This Row],[עמודה55]],"-"),2),"/"),1)</f>
        <v>#REF!</v>
      </c>
      <c r="S704" s="36" t="e">
        <f>AVERAGE(טבלה1[[#This Row],[עמודה59]:[עמודה60]])</f>
        <v>#VALUE!</v>
      </c>
      <c r="T704" s="38" t="e">
        <f>VALUE(SUBSTITUTE(טבלה1[[#This Row],[עמודה56]],"$",""))</f>
        <v>#VALUE!</v>
      </c>
      <c r="U704" s="38" t="e">
        <f>VALUE(SUBSTITUTE(טבלה1[[#This Row],[עמודה57]],"$",""))</f>
        <v>#REF!</v>
      </c>
      <c r="V704" s="38" t="e">
        <f>IF(טבלה1[[#This Row],[עמודה58]]&gt;30,"Yes","No")</f>
        <v>#VALUE!</v>
      </c>
    </row>
    <row r="705" spans="1:22" x14ac:dyDescent="0.15">
      <c r="A705" s="32" t="s">
        <v>1748</v>
      </c>
      <c r="B705" s="39" t="s">
        <v>1749</v>
      </c>
      <c r="C705" s="39" t="s">
        <v>1750</v>
      </c>
      <c r="D705" s="39" t="s">
        <v>4</v>
      </c>
      <c r="E705" s="39" t="s">
        <v>4</v>
      </c>
      <c r="F705" s="39" t="s">
        <v>29</v>
      </c>
      <c r="G705" s="36" t="str">
        <f t="shared" si="10"/>
        <v>High</v>
      </c>
      <c r="H705" s="41">
        <v>1</v>
      </c>
      <c r="I705" s="11" t="str" cm="1">
        <f t="array" ref="I705">INDEX(_xlfn.TEXTSPLIT(טבלה1[[#This Row],[עמודה2]],","),1)</f>
        <v>London</v>
      </c>
      <c r="J705" s="12" t="str" cm="1">
        <f t="array" ref="J705">INDEX(_xlfn.TEXTSPLIT(טבלה1[[#This Row],[עמודה2]],","),2)</f>
        <v xml:space="preserve"> United Kingdom</v>
      </c>
      <c r="K705" s="43" t="str">
        <f>_xlfn.CONCAT(טבלה1[[#This Row],[AI_Companies]]," ",טבלה1[[#This Row],[עמודה1]])</f>
        <v>Adbrain https://www.adbrain.com/</v>
      </c>
      <c r="L705" s="28">
        <v>10</v>
      </c>
      <c r="M705" s="28" t="str">
        <f>IF(טבלה1[[#This Row],[עמודה53]]&gt;2000,"Yes","No")</f>
        <v>No</v>
      </c>
      <c r="N705" s="28">
        <v>49</v>
      </c>
      <c r="O705" s="28">
        <f>AVERAGE(טבלה1[[#This Row],[עמודה52]:[עמודה53]])</f>
        <v>29.5</v>
      </c>
      <c r="P705" s="28" t="str">
        <f>IF(טבלה1[[#This Row],[עמודה4]]="&lt; $25 / hr","0$ - $25 / hr",טבלה1[[#This Row],[עמודה4]])</f>
        <v>Undisclosed</v>
      </c>
      <c r="Q705" s="12" t="str" cm="1">
        <f t="array" ref="Q705">INDEX(_xlfn.TEXTSPLIT(טבלה1[[#This Row],[עמודה55]],"-"),1)</f>
        <v>Undisclosed</v>
      </c>
      <c r="R705" s="21" t="e" cm="1">
        <f t="array" ref="R705">INDEX(_xlfn.TEXTSPLIT(INDEX(_xlfn.TEXTSPLIT(טבלה1[[#This Row],[עמודה55]],"-"),2),"/"),1)</f>
        <v>#REF!</v>
      </c>
      <c r="S705" s="28" t="e">
        <f>AVERAGE(טבלה1[[#This Row],[עמודה59]:[עמודה60]])</f>
        <v>#VALUE!</v>
      </c>
      <c r="T705" s="31" t="e">
        <f>VALUE(SUBSTITUTE(טבלה1[[#This Row],[עמודה56]],"$",""))</f>
        <v>#VALUE!</v>
      </c>
      <c r="U705" s="31" t="e">
        <f>VALUE(SUBSTITUTE(טבלה1[[#This Row],[עמודה57]],"$",""))</f>
        <v>#REF!</v>
      </c>
      <c r="V705" s="31" t="e">
        <f>IF(טבלה1[[#This Row],[עמודה58]]&gt;30,"Yes","No")</f>
        <v>#VALUE!</v>
      </c>
    </row>
    <row r="706" spans="1:22" x14ac:dyDescent="0.15">
      <c r="A706" s="32" t="s">
        <v>1751</v>
      </c>
      <c r="B706" s="33" t="s">
        <v>1752</v>
      </c>
      <c r="C706" s="33" t="s">
        <v>1753</v>
      </c>
      <c r="D706" s="33" t="s">
        <v>4</v>
      </c>
      <c r="E706" s="33" t="s">
        <v>4</v>
      </c>
      <c r="F706" s="33" t="s">
        <v>10</v>
      </c>
      <c r="G706" s="36" t="str">
        <f t="shared" si="10"/>
        <v>Med</v>
      </c>
      <c r="H706" s="34">
        <v>0.7</v>
      </c>
      <c r="I706" s="11" t="str" cm="1">
        <f t="array" ref="I706">INDEX(_xlfn.TEXTSPLIT(טבלה1[[#This Row],[עמודה2]],","),1)</f>
        <v>Toronto</v>
      </c>
      <c r="J706" s="12" t="str" cm="1">
        <f t="array" ref="J706">INDEX(_xlfn.TEXTSPLIT(טבלה1[[#This Row],[עמודה2]],","),2)</f>
        <v xml:space="preserve"> ON</v>
      </c>
      <c r="K706" s="37" t="str">
        <f>_xlfn.CONCAT(טבלה1[[#This Row],[AI_Companies]]," ",טבלה1[[#This Row],[עמודה1]])</f>
        <v>Layer6AI https://layer6.ai/</v>
      </c>
      <c r="L706" s="36">
        <v>50</v>
      </c>
      <c r="M706" s="36" t="str">
        <f>IF(טבלה1[[#This Row],[עמודה53]]&gt;2000,"Yes","No")</f>
        <v>No</v>
      </c>
      <c r="N706" s="36">
        <v>249</v>
      </c>
      <c r="O706" s="36">
        <f>AVERAGE(טבלה1[[#This Row],[עמודה52]:[עמודה53]])</f>
        <v>29.5</v>
      </c>
      <c r="P706" s="36" t="str">
        <f>IF(טבלה1[[#This Row],[עמודה4]]="&lt; $25 / hr","0$ - $25 / hr",טבלה1[[#This Row],[עמודה4]])</f>
        <v>Undisclosed</v>
      </c>
      <c r="Q706" s="12" t="str" cm="1">
        <f t="array" ref="Q706">INDEX(_xlfn.TEXTSPLIT(טבלה1[[#This Row],[עמודה55]],"-"),1)</f>
        <v>Undisclosed</v>
      </c>
      <c r="R706" s="21" t="e" cm="1">
        <f t="array" ref="R706">INDEX(_xlfn.TEXTSPLIT(INDEX(_xlfn.TEXTSPLIT(טבלה1[[#This Row],[עמודה55]],"-"),2),"/"),1)</f>
        <v>#REF!</v>
      </c>
      <c r="S706" s="36" t="e">
        <f>AVERAGE(טבלה1[[#This Row],[עמודה59]:[עמודה60]])</f>
        <v>#VALUE!</v>
      </c>
      <c r="T706" s="38" t="e">
        <f>VALUE(SUBSTITUTE(טבלה1[[#This Row],[עמודה56]],"$",""))</f>
        <v>#VALUE!</v>
      </c>
      <c r="U706" s="38" t="e">
        <f>VALUE(SUBSTITUTE(טבלה1[[#This Row],[עמודה57]],"$",""))</f>
        <v>#REF!</v>
      </c>
      <c r="V706" s="38" t="e">
        <f>IF(טבלה1[[#This Row],[עמודה58]]&gt;30,"Yes","No")</f>
        <v>#VALUE!</v>
      </c>
    </row>
    <row r="707" spans="1:22" x14ac:dyDescent="0.15">
      <c r="A707" s="32" t="s">
        <v>1754</v>
      </c>
      <c r="B707" s="39" t="s">
        <v>1755</v>
      </c>
      <c r="C707" s="39" t="s">
        <v>102</v>
      </c>
      <c r="D707" s="39" t="s">
        <v>4</v>
      </c>
      <c r="E707" s="39" t="s">
        <v>4</v>
      </c>
      <c r="F707" s="39" t="s">
        <v>29</v>
      </c>
      <c r="G707" s="36" t="str">
        <f t="shared" ref="G707:G770" si="11">IF(H707&gt;0.8,"High",IF(H707&gt;0.4,"Med","Low"))</f>
        <v>High</v>
      </c>
      <c r="H707" s="41">
        <v>1</v>
      </c>
      <c r="I707" s="11" t="str" cm="1">
        <f t="array" ref="I707">INDEX(_xlfn.TEXTSPLIT(טבלה1[[#This Row],[עמודה2]],","),1)</f>
        <v>Londres</v>
      </c>
      <c r="J707" s="12" t="str" cm="1">
        <f t="array" ref="J707">INDEX(_xlfn.TEXTSPLIT(טבלה1[[#This Row],[עמודה2]],","),2)</f>
        <v xml:space="preserve"> United Kingdom</v>
      </c>
      <c r="K707" s="43" t="str">
        <f>_xlfn.CONCAT(טבלה1[[#This Row],[AI_Companies]]," ",טבלה1[[#This Row],[עמודה1]])</f>
        <v>ArriaNLGplc https://www.arria.com</v>
      </c>
      <c r="L707" s="28">
        <v>10</v>
      </c>
      <c r="M707" s="28" t="str">
        <f>IF(טבלה1[[#This Row],[עמודה53]]&gt;2000,"Yes","No")</f>
        <v>No</v>
      </c>
      <c r="N707" s="28">
        <v>49</v>
      </c>
      <c r="O707" s="28">
        <f>AVERAGE(טבלה1[[#This Row],[עמודה52]:[עמודה53]])</f>
        <v>149.5</v>
      </c>
      <c r="P707" s="28" t="str">
        <f>IF(טבלה1[[#This Row],[עמודה4]]="&lt; $25 / hr","0$ - $25 / hr",טבלה1[[#This Row],[עמודה4]])</f>
        <v>Undisclosed</v>
      </c>
      <c r="Q707" s="12" t="str" cm="1">
        <f t="array" ref="Q707">INDEX(_xlfn.TEXTSPLIT(טבלה1[[#This Row],[עמודה55]],"-"),1)</f>
        <v>Undisclosed</v>
      </c>
      <c r="R707" s="21" t="e" cm="1">
        <f t="array" ref="R707">INDEX(_xlfn.TEXTSPLIT(INDEX(_xlfn.TEXTSPLIT(טבלה1[[#This Row],[עמודה55]],"-"),2),"/"),1)</f>
        <v>#REF!</v>
      </c>
      <c r="S707" s="28" t="e">
        <f>AVERAGE(טבלה1[[#This Row],[עמודה59]:[עמודה60]])</f>
        <v>#VALUE!</v>
      </c>
      <c r="T707" s="31" t="e">
        <f>VALUE(SUBSTITUTE(טבלה1[[#This Row],[עמודה56]],"$",""))</f>
        <v>#VALUE!</v>
      </c>
      <c r="U707" s="31" t="e">
        <f>VALUE(SUBSTITUTE(טבלה1[[#This Row],[עמודה57]],"$",""))</f>
        <v>#REF!</v>
      </c>
      <c r="V707" s="31" t="e">
        <f>IF(טבלה1[[#This Row],[עמודה58]]&gt;30,"Yes","No")</f>
        <v>#VALUE!</v>
      </c>
    </row>
    <row r="708" spans="1:22" x14ac:dyDescent="0.15">
      <c r="A708" s="32" t="s">
        <v>1756</v>
      </c>
      <c r="B708" s="33" t="s">
        <v>1757</v>
      </c>
      <c r="C708" s="33" t="s">
        <v>102</v>
      </c>
      <c r="D708" s="33" t="s">
        <v>4</v>
      </c>
      <c r="E708" s="33" t="s">
        <v>4</v>
      </c>
      <c r="F708" s="33" t="s">
        <v>29</v>
      </c>
      <c r="G708" s="36" t="str">
        <f t="shared" si="11"/>
        <v>Med</v>
      </c>
      <c r="H708" s="34">
        <v>0.7</v>
      </c>
      <c r="I708" s="11" t="str" cm="1">
        <f t="array" ref="I708">INDEX(_xlfn.TEXTSPLIT(טבלה1[[#This Row],[עמודה2]],","),1)</f>
        <v>London</v>
      </c>
      <c r="J708" s="12" t="str" cm="1">
        <f t="array" ref="J708">INDEX(_xlfn.TEXTSPLIT(טבלה1[[#This Row],[עמודה2]],","),2)</f>
        <v xml:space="preserve"> United Kingdom</v>
      </c>
      <c r="K708" s="37" t="str">
        <f>_xlfn.CONCAT(טבלה1[[#This Row],[AI_Companies]]," ",טבלה1[[#This Row],[עמודה1]])</f>
        <v>BioBeats https://biobeats.com/</v>
      </c>
      <c r="L708" s="36">
        <v>10</v>
      </c>
      <c r="M708" s="36" t="str">
        <f>IF(טבלה1[[#This Row],[עמודה53]]&gt;2000,"Yes","No")</f>
        <v>No</v>
      </c>
      <c r="N708" s="36">
        <v>49</v>
      </c>
      <c r="O708" s="36">
        <f>AVERAGE(טבלה1[[#This Row],[עמודה52]:[עמודה53]])</f>
        <v>29.5</v>
      </c>
      <c r="P708" s="36" t="str">
        <f>IF(טבלה1[[#This Row],[עמודה4]]="&lt; $25 / hr","0$ - $25 / hr",טבלה1[[#This Row],[עמודה4]])</f>
        <v>Undisclosed</v>
      </c>
      <c r="Q708" s="12" t="str" cm="1">
        <f t="array" ref="Q708">INDEX(_xlfn.TEXTSPLIT(טבלה1[[#This Row],[עמודה55]],"-"),1)</f>
        <v>Undisclosed</v>
      </c>
      <c r="R708" s="21" t="e" cm="1">
        <f t="array" ref="R708">INDEX(_xlfn.TEXTSPLIT(INDEX(_xlfn.TEXTSPLIT(טבלה1[[#This Row],[עמודה55]],"-"),2),"/"),1)</f>
        <v>#REF!</v>
      </c>
      <c r="S708" s="36" t="e">
        <f>AVERAGE(טבלה1[[#This Row],[עמודה59]:[עמודה60]])</f>
        <v>#VALUE!</v>
      </c>
      <c r="T708" s="38" t="e">
        <f>VALUE(SUBSTITUTE(טבלה1[[#This Row],[עמודה56]],"$",""))</f>
        <v>#VALUE!</v>
      </c>
      <c r="U708" s="38" t="e">
        <f>VALUE(SUBSTITUTE(טבלה1[[#This Row],[עמודה57]],"$",""))</f>
        <v>#REF!</v>
      </c>
      <c r="V708" s="38" t="e">
        <f>IF(טבלה1[[#This Row],[עמודה58]]&gt;30,"Yes","No")</f>
        <v>#VALUE!</v>
      </c>
    </row>
    <row r="709" spans="1:22" x14ac:dyDescent="0.15">
      <c r="A709" s="32" t="s">
        <v>1758</v>
      </c>
      <c r="B709" s="39" t="s">
        <v>1759</v>
      </c>
      <c r="C709" s="39" t="s">
        <v>102</v>
      </c>
      <c r="D709" s="39" t="s">
        <v>4</v>
      </c>
      <c r="E709" s="39" t="s">
        <v>4</v>
      </c>
      <c r="F709" s="39" t="s">
        <v>117</v>
      </c>
      <c r="G709" s="36" t="str">
        <f t="shared" si="11"/>
        <v>High</v>
      </c>
      <c r="H709" s="41">
        <v>1</v>
      </c>
      <c r="I709" s="11" t="str" cm="1">
        <f t="array" ref="I709">INDEX(_xlfn.TEXTSPLIT(טבלה1[[#This Row],[עמודה2]],","),1)</f>
        <v>London</v>
      </c>
      <c r="J709" s="12" t="str" cm="1">
        <f t="array" ref="J709">INDEX(_xlfn.TEXTSPLIT(טבלה1[[#This Row],[עמודה2]],","),2)</f>
        <v xml:space="preserve"> United Kingdom</v>
      </c>
      <c r="K709" s="43" t="str">
        <f>_xlfn.CONCAT(טבלה1[[#This Row],[AI_Companies]]," ",טבלה1[[#This Row],[עמודה1]])</f>
        <v>re:infer https://reinfer.io/</v>
      </c>
      <c r="L709" s="28">
        <v>2</v>
      </c>
      <c r="M709" s="28" t="str">
        <f>IF(טבלה1[[#This Row],[עמודה53]]&gt;2000,"Yes","No")</f>
        <v>No</v>
      </c>
      <c r="N709" s="28">
        <v>9</v>
      </c>
      <c r="O709" s="28">
        <f>AVERAGE(טבלה1[[#This Row],[עמודה52]:[עמודה53]])</f>
        <v>29.5</v>
      </c>
      <c r="P709" s="28" t="str">
        <f>IF(טבלה1[[#This Row],[עמודה4]]="&lt; $25 / hr","0$ - $25 / hr",טבלה1[[#This Row],[עמודה4]])</f>
        <v>Undisclosed</v>
      </c>
      <c r="Q709" s="12" t="str" cm="1">
        <f t="array" ref="Q709">INDEX(_xlfn.TEXTSPLIT(טבלה1[[#This Row],[עמודה55]],"-"),1)</f>
        <v>Undisclosed</v>
      </c>
      <c r="R709" s="21" t="e" cm="1">
        <f t="array" ref="R709">INDEX(_xlfn.TEXTSPLIT(INDEX(_xlfn.TEXTSPLIT(טבלה1[[#This Row],[עמודה55]],"-"),2),"/"),1)</f>
        <v>#REF!</v>
      </c>
      <c r="S709" s="28" t="e">
        <f>AVERAGE(טבלה1[[#This Row],[עמודה59]:[עמודה60]])</f>
        <v>#VALUE!</v>
      </c>
      <c r="T709" s="31" t="e">
        <f>VALUE(SUBSTITUTE(טבלה1[[#This Row],[עמודה56]],"$",""))</f>
        <v>#VALUE!</v>
      </c>
      <c r="U709" s="31" t="e">
        <f>VALUE(SUBSTITUTE(טבלה1[[#This Row],[עמודה57]],"$",""))</f>
        <v>#REF!</v>
      </c>
      <c r="V709" s="31" t="e">
        <f>IF(טבלה1[[#This Row],[עמודה58]]&gt;30,"Yes","No")</f>
        <v>#VALUE!</v>
      </c>
    </row>
    <row r="710" spans="1:22" x14ac:dyDescent="0.15">
      <c r="A710" s="32" t="s">
        <v>1760</v>
      </c>
      <c r="B710" s="33" t="s">
        <v>1761</v>
      </c>
      <c r="C710" s="33" t="s">
        <v>102</v>
      </c>
      <c r="D710" s="33" t="s">
        <v>4</v>
      </c>
      <c r="E710" s="33" t="s">
        <v>4</v>
      </c>
      <c r="F710" s="33" t="s">
        <v>117</v>
      </c>
      <c r="G710" s="36" t="str">
        <f t="shared" si="11"/>
        <v>Med</v>
      </c>
      <c r="H710" s="34">
        <v>0.7</v>
      </c>
      <c r="I710" s="11" t="str" cm="1">
        <f t="array" ref="I710">INDEX(_xlfn.TEXTSPLIT(טבלה1[[#This Row],[עמודה2]],","),1)</f>
        <v>London</v>
      </c>
      <c r="J710" s="12" t="str" cm="1">
        <f t="array" ref="J710">INDEX(_xlfn.TEXTSPLIT(טבלה1[[#This Row],[עמודה2]],","),2)</f>
        <v xml:space="preserve"> United Kingdom</v>
      </c>
      <c r="K710" s="37" t="str">
        <f>_xlfn.CONCAT(טבלה1[[#This Row],[AI_Companies]]," ",טבלה1[[#This Row],[עמודה1]])</f>
        <v>JCLARITYLIMITED https://www.jclarity.com/</v>
      </c>
      <c r="L710" s="36">
        <v>2</v>
      </c>
      <c r="M710" s="36" t="str">
        <f>IF(טבלה1[[#This Row],[עמודה53]]&gt;2000,"Yes","No")</f>
        <v>No</v>
      </c>
      <c r="N710" s="36">
        <v>9</v>
      </c>
      <c r="O710" s="36">
        <f>AVERAGE(טבלה1[[#This Row],[עמודה52]:[עמודה53]])</f>
        <v>5.5</v>
      </c>
      <c r="P710" s="36" t="str">
        <f>IF(טבלה1[[#This Row],[עמודה4]]="&lt; $25 / hr","0$ - $25 / hr",טבלה1[[#This Row],[עמודה4]])</f>
        <v>Undisclosed</v>
      </c>
      <c r="Q710" s="12" t="str" cm="1">
        <f t="array" ref="Q710">INDEX(_xlfn.TEXTSPLIT(טבלה1[[#This Row],[עמודה55]],"-"),1)</f>
        <v>Undisclosed</v>
      </c>
      <c r="R710" s="21" t="e" cm="1">
        <f t="array" ref="R710">INDEX(_xlfn.TEXTSPLIT(INDEX(_xlfn.TEXTSPLIT(טבלה1[[#This Row],[עמודה55]],"-"),2),"/"),1)</f>
        <v>#REF!</v>
      </c>
      <c r="S710" s="36" t="e">
        <f>AVERAGE(טבלה1[[#This Row],[עמודה59]:[עמודה60]])</f>
        <v>#VALUE!</v>
      </c>
      <c r="T710" s="38" t="e">
        <f>VALUE(SUBSTITUTE(טבלה1[[#This Row],[עמודה56]],"$",""))</f>
        <v>#VALUE!</v>
      </c>
      <c r="U710" s="38" t="e">
        <f>VALUE(SUBSTITUTE(טבלה1[[#This Row],[עמודה57]],"$",""))</f>
        <v>#REF!</v>
      </c>
      <c r="V710" s="38" t="e">
        <f>IF(טבלה1[[#This Row],[עמודה58]]&gt;30,"Yes","No")</f>
        <v>#VALUE!</v>
      </c>
    </row>
    <row r="711" spans="1:22" x14ac:dyDescent="0.15">
      <c r="A711" s="32" t="s">
        <v>1762</v>
      </c>
      <c r="B711" s="39" t="s">
        <v>1763</v>
      </c>
      <c r="C711" s="39" t="s">
        <v>102</v>
      </c>
      <c r="D711" s="39" t="s">
        <v>4</v>
      </c>
      <c r="E711" s="39" t="s">
        <v>4</v>
      </c>
      <c r="F711" s="39" t="s">
        <v>29</v>
      </c>
      <c r="G711" s="36" t="str">
        <f t="shared" si="11"/>
        <v>High</v>
      </c>
      <c r="H711" s="41">
        <v>1</v>
      </c>
      <c r="I711" s="11" t="str" cm="1">
        <f t="array" ref="I711">INDEX(_xlfn.TEXTSPLIT(טבלה1[[#This Row],[עמודה2]],","),1)</f>
        <v>London</v>
      </c>
      <c r="J711" s="12" t="str" cm="1">
        <f t="array" ref="J711">INDEX(_xlfn.TEXTSPLIT(טבלה1[[#This Row],[עמודה2]],","),2)</f>
        <v xml:space="preserve"> United Kingdom</v>
      </c>
      <c r="K711" s="43" t="str">
        <f>_xlfn.CONCAT(טבלה1[[#This Row],[AI_Companies]]," ",טבלה1[[#This Row],[עמודה1]])</f>
        <v>KlusterIntelligence https://kluster.com/</v>
      </c>
      <c r="L711" s="28">
        <v>10</v>
      </c>
      <c r="M711" s="28" t="str">
        <f>IF(טבלה1[[#This Row],[עמודה53]]&gt;2000,"Yes","No")</f>
        <v>No</v>
      </c>
      <c r="N711" s="28">
        <v>49</v>
      </c>
      <c r="O711" s="28">
        <f>AVERAGE(טבלה1[[#This Row],[עמודה52]:[עמודה53]])</f>
        <v>5.5</v>
      </c>
      <c r="P711" s="28" t="str">
        <f>IF(טבלה1[[#This Row],[עמודה4]]="&lt; $25 / hr","0$ - $25 / hr",טבלה1[[#This Row],[עמודה4]])</f>
        <v>Undisclosed</v>
      </c>
      <c r="Q711" s="12" t="str" cm="1">
        <f t="array" ref="Q711">INDEX(_xlfn.TEXTSPLIT(טבלה1[[#This Row],[עמודה55]],"-"),1)</f>
        <v>Undisclosed</v>
      </c>
      <c r="R711" s="21" t="e" cm="1">
        <f t="array" ref="R711">INDEX(_xlfn.TEXTSPLIT(INDEX(_xlfn.TEXTSPLIT(טבלה1[[#This Row],[עמודה55]],"-"),2),"/"),1)</f>
        <v>#REF!</v>
      </c>
      <c r="S711" s="28" t="e">
        <f>AVERAGE(טבלה1[[#This Row],[עמודה59]:[עמודה60]])</f>
        <v>#VALUE!</v>
      </c>
      <c r="T711" s="31" t="e">
        <f>VALUE(SUBSTITUTE(טבלה1[[#This Row],[עמודה56]],"$",""))</f>
        <v>#VALUE!</v>
      </c>
      <c r="U711" s="31" t="e">
        <f>VALUE(SUBSTITUTE(טבלה1[[#This Row],[עמודה57]],"$",""))</f>
        <v>#REF!</v>
      </c>
      <c r="V711" s="31" t="e">
        <f>IF(טבלה1[[#This Row],[עמודה58]]&gt;30,"Yes","No")</f>
        <v>#VALUE!</v>
      </c>
    </row>
    <row r="712" spans="1:22" x14ac:dyDescent="0.15">
      <c r="A712" s="32" t="s">
        <v>1764</v>
      </c>
      <c r="B712" s="33" t="s">
        <v>1765</v>
      </c>
      <c r="C712" s="33" t="s">
        <v>1766</v>
      </c>
      <c r="D712" s="33" t="s">
        <v>4</v>
      </c>
      <c r="E712" s="33" t="s">
        <v>4</v>
      </c>
      <c r="F712" s="33" t="s">
        <v>10</v>
      </c>
      <c r="G712" s="36" t="str">
        <f t="shared" si="11"/>
        <v>Med</v>
      </c>
      <c r="H712" s="34">
        <v>0.5</v>
      </c>
      <c r="I712" s="11" t="str" cm="1">
        <f t="array" ref="I712">INDEX(_xlfn.TEXTSPLIT(טבלה1[[#This Row],[עמודה2]],","),1)</f>
        <v>London</v>
      </c>
      <c r="J712" s="12" t="str" cm="1">
        <f t="array" ref="J712">INDEX(_xlfn.TEXTSPLIT(טבלה1[[#This Row],[עמודה2]],","),2)</f>
        <v xml:space="preserve"> United Kingdom</v>
      </c>
      <c r="K712" s="37" t="str">
        <f>_xlfn.CONCAT(טבלה1[[#This Row],[AI_Companies]]," ",טבלה1[[#This Row],[עמודה1]])</f>
        <v>Seldon https://www.seldon.io/</v>
      </c>
      <c r="L712" s="36">
        <v>50</v>
      </c>
      <c r="M712" s="36" t="str">
        <f>IF(טבלה1[[#This Row],[עמודה53]]&gt;2000,"Yes","No")</f>
        <v>No</v>
      </c>
      <c r="N712" s="36">
        <v>249</v>
      </c>
      <c r="O712" s="36">
        <f>AVERAGE(טבלה1[[#This Row],[עמודה52]:[עמודה53]])</f>
        <v>29.5</v>
      </c>
      <c r="P712" s="36" t="str">
        <f>IF(טבלה1[[#This Row],[עמודה4]]="&lt; $25 / hr","0$ - $25 / hr",טבלה1[[#This Row],[עמודה4]])</f>
        <v>Undisclosed</v>
      </c>
      <c r="Q712" s="12" t="str" cm="1">
        <f t="array" ref="Q712">INDEX(_xlfn.TEXTSPLIT(טבלה1[[#This Row],[עמודה55]],"-"),1)</f>
        <v>Undisclosed</v>
      </c>
      <c r="R712" s="21" t="e" cm="1">
        <f t="array" ref="R712">INDEX(_xlfn.TEXTSPLIT(INDEX(_xlfn.TEXTSPLIT(טבלה1[[#This Row],[עמודה55]],"-"),2),"/"),1)</f>
        <v>#REF!</v>
      </c>
      <c r="S712" s="36" t="e">
        <f>AVERAGE(טבלה1[[#This Row],[עמודה59]:[עמודה60]])</f>
        <v>#VALUE!</v>
      </c>
      <c r="T712" s="38" t="e">
        <f>VALUE(SUBSTITUTE(טבלה1[[#This Row],[עמודה56]],"$",""))</f>
        <v>#VALUE!</v>
      </c>
      <c r="U712" s="38" t="e">
        <f>VALUE(SUBSTITUTE(טבלה1[[#This Row],[עמודה57]],"$",""))</f>
        <v>#REF!</v>
      </c>
      <c r="V712" s="38" t="e">
        <f>IF(טבלה1[[#This Row],[עמודה58]]&gt;30,"Yes","No")</f>
        <v>#VALUE!</v>
      </c>
    </row>
    <row r="713" spans="1:22" x14ac:dyDescent="0.15">
      <c r="A713" s="32" t="s">
        <v>1767</v>
      </c>
      <c r="B713" s="39" t="s">
        <v>1768</v>
      </c>
      <c r="C713" s="39" t="s">
        <v>102</v>
      </c>
      <c r="D713" s="39" t="s">
        <v>4</v>
      </c>
      <c r="E713" s="39" t="s">
        <v>4</v>
      </c>
      <c r="F713" s="39" t="s">
        <v>10</v>
      </c>
      <c r="G713" s="36" t="str">
        <f t="shared" si="11"/>
        <v>High</v>
      </c>
      <c r="H713" s="41">
        <v>1</v>
      </c>
      <c r="I713" s="11" t="str" cm="1">
        <f t="array" ref="I713">INDEX(_xlfn.TEXTSPLIT(טבלה1[[#This Row],[עמודה2]],","),1)</f>
        <v>Glasgow</v>
      </c>
      <c r="J713" s="12" t="str" cm="1">
        <f t="array" ref="J713">INDEX(_xlfn.TEXTSPLIT(טבלה1[[#This Row],[עמודה2]],","),2)</f>
        <v xml:space="preserve"> United Kingdom</v>
      </c>
      <c r="K713" s="43" t="str">
        <f>_xlfn.CONCAT(טבלה1[[#This Row],[AI_Companies]]," ",טבלה1[[#This Row],[עמודה1]])</f>
        <v>encompass https://www.encompasscorporation.com/</v>
      </c>
      <c r="L713" s="28">
        <v>50</v>
      </c>
      <c r="M713" s="28" t="str">
        <f>IF(טבלה1[[#This Row],[עמודה53]]&gt;2000,"Yes","No")</f>
        <v>No</v>
      </c>
      <c r="N713" s="28">
        <v>249</v>
      </c>
      <c r="O713" s="28">
        <f>AVERAGE(טבלה1[[#This Row],[עמודה52]:[עמודה53]])</f>
        <v>149.5</v>
      </c>
      <c r="P713" s="28" t="str">
        <f>IF(טבלה1[[#This Row],[עמודה4]]="&lt; $25 / hr","0$ - $25 / hr",טבלה1[[#This Row],[עמודה4]])</f>
        <v>Undisclosed</v>
      </c>
      <c r="Q713" s="12" t="str" cm="1">
        <f t="array" ref="Q713">INDEX(_xlfn.TEXTSPLIT(טבלה1[[#This Row],[עמודה55]],"-"),1)</f>
        <v>Undisclosed</v>
      </c>
      <c r="R713" s="21" t="e" cm="1">
        <f t="array" ref="R713">INDEX(_xlfn.TEXTSPLIT(INDEX(_xlfn.TEXTSPLIT(טבלה1[[#This Row],[עמודה55]],"-"),2),"/"),1)</f>
        <v>#REF!</v>
      </c>
      <c r="S713" s="28" t="e">
        <f>AVERAGE(טבלה1[[#This Row],[עמודה59]:[עמודה60]])</f>
        <v>#VALUE!</v>
      </c>
      <c r="T713" s="31" t="e">
        <f>VALUE(SUBSTITUTE(טבלה1[[#This Row],[עמודה56]],"$",""))</f>
        <v>#VALUE!</v>
      </c>
      <c r="U713" s="31" t="e">
        <f>VALUE(SUBSTITUTE(טבלה1[[#This Row],[עמודה57]],"$",""))</f>
        <v>#REF!</v>
      </c>
      <c r="V713" s="31" t="e">
        <f>IF(טבלה1[[#This Row],[עמודה58]]&gt;30,"Yes","No")</f>
        <v>#VALUE!</v>
      </c>
    </row>
    <row r="714" spans="1:22" x14ac:dyDescent="0.15">
      <c r="A714" s="32" t="s">
        <v>1769</v>
      </c>
      <c r="B714" s="33" t="s">
        <v>1770</v>
      </c>
      <c r="C714" s="33" t="s">
        <v>102</v>
      </c>
      <c r="D714" s="33" t="s">
        <v>4</v>
      </c>
      <c r="E714" s="33" t="s">
        <v>4</v>
      </c>
      <c r="F714" s="33" t="s">
        <v>29</v>
      </c>
      <c r="G714" s="36" t="str">
        <f t="shared" si="11"/>
        <v>Med</v>
      </c>
      <c r="H714" s="34">
        <v>0.6</v>
      </c>
      <c r="I714" s="11" t="str" cm="1">
        <f t="array" ref="I714">INDEX(_xlfn.TEXTSPLIT(טבלה1[[#This Row],[עמודה2]],","),1)</f>
        <v>London</v>
      </c>
      <c r="J714" s="12" t="str" cm="1">
        <f t="array" ref="J714">INDEX(_xlfn.TEXTSPLIT(טבלה1[[#This Row],[עמודה2]],","),2)</f>
        <v xml:space="preserve"> United Kingdom</v>
      </c>
      <c r="K714" s="37" t="str">
        <f>_xlfn.CONCAT(טבלה1[[#This Row],[AI_Companies]]," ",טבלה1[[#This Row],[עמודה1]])</f>
        <v>FiveAI https://five.ai/</v>
      </c>
      <c r="L714" s="36">
        <v>10</v>
      </c>
      <c r="M714" s="36" t="str">
        <f>IF(טבלה1[[#This Row],[עמודה53]]&gt;2000,"Yes","No")</f>
        <v>No</v>
      </c>
      <c r="N714" s="36">
        <v>49</v>
      </c>
      <c r="O714" s="36">
        <f>AVERAGE(טבלה1[[#This Row],[עמודה52]:[עמודה53]])</f>
        <v>149.5</v>
      </c>
      <c r="P714" s="36" t="str">
        <f>IF(טבלה1[[#This Row],[עמודה4]]="&lt; $25 / hr","0$ - $25 / hr",טבלה1[[#This Row],[עמודה4]])</f>
        <v>Undisclosed</v>
      </c>
      <c r="Q714" s="12" t="str" cm="1">
        <f t="array" ref="Q714">INDEX(_xlfn.TEXTSPLIT(טבלה1[[#This Row],[עמודה55]],"-"),1)</f>
        <v>Undisclosed</v>
      </c>
      <c r="R714" s="21" t="e" cm="1">
        <f t="array" ref="R714">INDEX(_xlfn.TEXTSPLIT(INDEX(_xlfn.TEXTSPLIT(טבלה1[[#This Row],[עמודה55]],"-"),2),"/"),1)</f>
        <v>#REF!</v>
      </c>
      <c r="S714" s="36" t="e">
        <f>AVERAGE(טבלה1[[#This Row],[עמודה59]:[עמודה60]])</f>
        <v>#VALUE!</v>
      </c>
      <c r="T714" s="38" t="e">
        <f>VALUE(SUBSTITUTE(טבלה1[[#This Row],[עמודה56]],"$",""))</f>
        <v>#VALUE!</v>
      </c>
      <c r="U714" s="38" t="e">
        <f>VALUE(SUBSTITUTE(טבלה1[[#This Row],[עמודה57]],"$",""))</f>
        <v>#REF!</v>
      </c>
      <c r="V714" s="38" t="e">
        <f>IF(טבלה1[[#This Row],[עמודה58]]&gt;30,"Yes","No")</f>
        <v>#VALUE!</v>
      </c>
    </row>
    <row r="715" spans="1:22" x14ac:dyDescent="0.15">
      <c r="A715" s="32" t="s">
        <v>1771</v>
      </c>
      <c r="B715" s="39" t="s">
        <v>1772</v>
      </c>
      <c r="C715" s="39" t="s">
        <v>1737</v>
      </c>
      <c r="D715" s="39" t="s">
        <v>4</v>
      </c>
      <c r="E715" s="39" t="s">
        <v>4</v>
      </c>
      <c r="F715" s="39" t="s">
        <v>10</v>
      </c>
      <c r="G715" s="36" t="str">
        <f t="shared" si="11"/>
        <v>Med</v>
      </c>
      <c r="H715" s="41">
        <v>0.5</v>
      </c>
      <c r="I715" s="11" t="str" cm="1">
        <f t="array" ref="I715">INDEX(_xlfn.TEXTSPLIT(טבלה1[[#This Row],[עמודה2]],","),1)</f>
        <v>London</v>
      </c>
      <c r="J715" s="12" t="str" cm="1">
        <f t="array" ref="J715">INDEX(_xlfn.TEXTSPLIT(טבלה1[[#This Row],[עמודה2]],","),2)</f>
        <v xml:space="preserve"> United Kingdom</v>
      </c>
      <c r="K715" s="43" t="str">
        <f>_xlfn.CONCAT(טבלה1[[#This Row],[AI_Companies]]," ",טבלה1[[#This Row],[עמודה1]])</f>
        <v>Popsa https://popsa.com/</v>
      </c>
      <c r="L715" s="28">
        <v>50</v>
      </c>
      <c r="M715" s="28" t="str">
        <f>IF(טבלה1[[#This Row],[עמודה53]]&gt;2000,"Yes","No")</f>
        <v>No</v>
      </c>
      <c r="N715" s="28">
        <v>249</v>
      </c>
      <c r="O715" s="28">
        <f>AVERAGE(טבלה1[[#This Row],[עמודה52]:[עמודה53]])</f>
        <v>29.5</v>
      </c>
      <c r="P715" s="28" t="str">
        <f>IF(טבלה1[[#This Row],[עמודה4]]="&lt; $25 / hr","0$ - $25 / hr",טבלה1[[#This Row],[עמודה4]])</f>
        <v>Undisclosed</v>
      </c>
      <c r="Q715" s="12" t="str" cm="1">
        <f t="array" ref="Q715">INDEX(_xlfn.TEXTSPLIT(טבלה1[[#This Row],[עמודה55]],"-"),1)</f>
        <v>Undisclosed</v>
      </c>
      <c r="R715" s="21" t="e" cm="1">
        <f t="array" ref="R715">INDEX(_xlfn.TEXTSPLIT(INDEX(_xlfn.TEXTSPLIT(טבלה1[[#This Row],[עמודה55]],"-"),2),"/"),1)</f>
        <v>#REF!</v>
      </c>
      <c r="S715" s="28" t="e">
        <f>AVERAGE(טבלה1[[#This Row],[עמודה59]:[עמודה60]])</f>
        <v>#VALUE!</v>
      </c>
      <c r="T715" s="31" t="e">
        <f>VALUE(SUBSTITUTE(טבלה1[[#This Row],[עמודה56]],"$",""))</f>
        <v>#VALUE!</v>
      </c>
      <c r="U715" s="31" t="e">
        <f>VALUE(SUBSTITUTE(טבלה1[[#This Row],[עמודה57]],"$",""))</f>
        <v>#REF!</v>
      </c>
      <c r="V715" s="31" t="e">
        <f>IF(טבלה1[[#This Row],[עמודה58]]&gt;30,"Yes","No")</f>
        <v>#VALUE!</v>
      </c>
    </row>
    <row r="716" spans="1:22" x14ac:dyDescent="0.15">
      <c r="A716" s="32" t="s">
        <v>1773</v>
      </c>
      <c r="B716" s="33" t="s">
        <v>1774</v>
      </c>
      <c r="C716" s="33" t="s">
        <v>1775</v>
      </c>
      <c r="D716" s="33" t="s">
        <v>4</v>
      </c>
      <c r="E716" s="33" t="s">
        <v>4</v>
      </c>
      <c r="F716" s="33" t="s">
        <v>10</v>
      </c>
      <c r="G716" s="36" t="str">
        <f t="shared" si="11"/>
        <v>Med</v>
      </c>
      <c r="H716" s="34">
        <v>0.5</v>
      </c>
      <c r="I716" s="11" t="str" cm="1">
        <f t="array" ref="I716">INDEX(_xlfn.TEXTSPLIT(טבלה1[[#This Row],[עמודה2]],","),1)</f>
        <v>Edinburgh</v>
      </c>
      <c r="J716" s="12" t="str" cm="1">
        <f t="array" ref="J716">INDEX(_xlfn.TEXTSPLIT(טבלה1[[#This Row],[עמודה2]],","),2)</f>
        <v xml:space="preserve"> United Kingdom</v>
      </c>
      <c r="K716" s="37" t="str">
        <f>_xlfn.CONCAT(טבלה1[[#This Row],[AI_Companies]]," ",טבלה1[[#This Row],[עמודה1]])</f>
        <v>Seebyte http://www.seebyte.com/</v>
      </c>
      <c r="L716" s="36">
        <v>50</v>
      </c>
      <c r="M716" s="36" t="str">
        <f>IF(טבלה1[[#This Row],[עמודה53]]&gt;2000,"Yes","No")</f>
        <v>No</v>
      </c>
      <c r="N716" s="36">
        <v>249</v>
      </c>
      <c r="O716" s="36">
        <f>AVERAGE(טבלה1[[#This Row],[עמודה52]:[עמודה53]])</f>
        <v>149.5</v>
      </c>
      <c r="P716" s="36" t="str">
        <f>IF(טבלה1[[#This Row],[עמודה4]]="&lt; $25 / hr","0$ - $25 / hr",טבלה1[[#This Row],[עמודה4]])</f>
        <v>Undisclosed</v>
      </c>
      <c r="Q716" s="12" t="str" cm="1">
        <f t="array" ref="Q716">INDEX(_xlfn.TEXTSPLIT(טבלה1[[#This Row],[עמודה55]],"-"),1)</f>
        <v>Undisclosed</v>
      </c>
      <c r="R716" s="21" t="e" cm="1">
        <f t="array" ref="R716">INDEX(_xlfn.TEXTSPLIT(INDEX(_xlfn.TEXTSPLIT(טבלה1[[#This Row],[עמודה55]],"-"),2),"/"),1)</f>
        <v>#REF!</v>
      </c>
      <c r="S716" s="36" t="e">
        <f>AVERAGE(טבלה1[[#This Row],[עמודה59]:[עמודה60]])</f>
        <v>#VALUE!</v>
      </c>
      <c r="T716" s="38" t="e">
        <f>VALUE(SUBSTITUTE(טבלה1[[#This Row],[עמודה56]],"$",""))</f>
        <v>#VALUE!</v>
      </c>
      <c r="U716" s="38" t="e">
        <f>VALUE(SUBSTITUTE(טבלה1[[#This Row],[עמודה57]],"$",""))</f>
        <v>#REF!</v>
      </c>
      <c r="V716" s="38" t="e">
        <f>IF(טבלה1[[#This Row],[עמודה58]]&gt;30,"Yes","No")</f>
        <v>#VALUE!</v>
      </c>
    </row>
    <row r="717" spans="1:22" x14ac:dyDescent="0.15">
      <c r="A717" s="32" t="s">
        <v>1776</v>
      </c>
      <c r="B717" s="39" t="s">
        <v>1777</v>
      </c>
      <c r="C717" s="42"/>
      <c r="D717" s="39" t="s">
        <v>4</v>
      </c>
      <c r="E717" s="39" t="s">
        <v>4</v>
      </c>
      <c r="F717" s="39" t="s">
        <v>10</v>
      </c>
      <c r="G717" s="36" t="str">
        <f t="shared" si="11"/>
        <v>High</v>
      </c>
      <c r="H717" s="41">
        <v>1</v>
      </c>
      <c r="I717" s="11" t="str" cm="1">
        <f t="array" ref="I717">INDEX(_xlfn.TEXTSPLIT(טבלה1[[#This Row],[עמודה2]],","),1)</f>
        <v>Bishop’s Stortford</v>
      </c>
      <c r="J717" s="12" t="str" cm="1">
        <f t="array" ref="J717">INDEX(_xlfn.TEXTSPLIT(טבלה1[[#This Row],[עמודה2]],","),2)</f>
        <v xml:space="preserve"> United Kingdom</v>
      </c>
      <c r="K717" s="43" t="str">
        <f>_xlfn.CONCAT(טבלה1[[#This Row],[AI_Companies]]," ",טבלה1[[#This Row],[עמודה1]])</f>
        <v>SeceonInc. http://seceon.com</v>
      </c>
      <c r="L717" s="28">
        <v>50</v>
      </c>
      <c r="M717" s="28" t="str">
        <f>IF(טבלה1[[#This Row],[עמודה53]]&gt;2000,"Yes","No")</f>
        <v>No</v>
      </c>
      <c r="N717" s="28">
        <v>249</v>
      </c>
      <c r="O717" s="28">
        <f>AVERAGE(טבלה1[[#This Row],[עמודה52]:[עמודה53]])</f>
        <v>149.5</v>
      </c>
      <c r="P717" s="28" t="str">
        <f>IF(טבלה1[[#This Row],[עמודה4]]="&lt; $25 / hr","0$ - $25 / hr",טבלה1[[#This Row],[עמודה4]])</f>
        <v>Undisclosed</v>
      </c>
      <c r="Q717" s="12" t="str" cm="1">
        <f t="array" ref="Q717">INDEX(_xlfn.TEXTSPLIT(טבלה1[[#This Row],[עמודה55]],"-"),1)</f>
        <v>Undisclosed</v>
      </c>
      <c r="R717" s="21" t="e" cm="1">
        <f t="array" ref="R717">INDEX(_xlfn.TEXTSPLIT(INDEX(_xlfn.TEXTSPLIT(טבלה1[[#This Row],[עמודה55]],"-"),2),"/"),1)</f>
        <v>#REF!</v>
      </c>
      <c r="S717" s="28" t="e">
        <f>AVERAGE(טבלה1[[#This Row],[עמודה59]:[עמודה60]])</f>
        <v>#VALUE!</v>
      </c>
      <c r="T717" s="31" t="e">
        <f>VALUE(SUBSTITUTE(טבלה1[[#This Row],[עמודה56]],"$",""))</f>
        <v>#VALUE!</v>
      </c>
      <c r="U717" s="31" t="e">
        <f>VALUE(SUBSTITUTE(טבלה1[[#This Row],[עמודה57]],"$",""))</f>
        <v>#REF!</v>
      </c>
      <c r="V717" s="31" t="e">
        <f>IF(טבלה1[[#This Row],[עמודה58]]&gt;30,"Yes","No")</f>
        <v>#VALUE!</v>
      </c>
    </row>
    <row r="718" spans="1:22" x14ac:dyDescent="0.15">
      <c r="A718" s="32" t="s">
        <v>1778</v>
      </c>
      <c r="B718" s="33" t="s">
        <v>1779</v>
      </c>
      <c r="C718" s="33" t="s">
        <v>1780</v>
      </c>
      <c r="D718" s="33" t="s">
        <v>4</v>
      </c>
      <c r="E718" s="33" t="s">
        <v>4</v>
      </c>
      <c r="F718" s="33" t="s">
        <v>5</v>
      </c>
      <c r="G718" s="36" t="str">
        <f t="shared" si="11"/>
        <v>Med</v>
      </c>
      <c r="H718" s="34">
        <v>0.5</v>
      </c>
      <c r="I718" s="11" t="e" cm="1">
        <f t="array" ref="I718">INDEX(_xlfn.TEXTSPLIT(טבלה1[[#This Row],[עמודה2]],","),1)</f>
        <v>#VALUE!</v>
      </c>
      <c r="J718" s="12" t="e" cm="1">
        <f t="array" ref="J718">INDEX(_xlfn.TEXTSPLIT(טבלה1[[#This Row],[עמודה2]],","),2)</f>
        <v>#VALUE!</v>
      </c>
      <c r="K718" s="37" t="str">
        <f>_xlfn.CONCAT(טבלה1[[#This Row],[AI_Companies]]," ",טבלה1[[#This Row],[עמודה1]])</f>
        <v>Synchrogenix https://www.synchrogenix.com/technology-innovation/ai</v>
      </c>
      <c r="L718" s="36">
        <v>250</v>
      </c>
      <c r="M718" s="36" t="str">
        <f>IF(טבלה1[[#This Row],[עמודה53]]&gt;2000,"Yes","No")</f>
        <v>No</v>
      </c>
      <c r="N718" s="36">
        <v>999</v>
      </c>
      <c r="O718" s="36">
        <f>AVERAGE(טבלה1[[#This Row],[עמודה52]:[עמודה53]])</f>
        <v>149.5</v>
      </c>
      <c r="P718" s="36" t="str">
        <f>IF(טבלה1[[#This Row],[עמודה4]]="&lt; $25 / hr","0$ - $25 / hr",טבלה1[[#This Row],[עמודה4]])</f>
        <v>Undisclosed</v>
      </c>
      <c r="Q718" s="12" t="str" cm="1">
        <f t="array" ref="Q718">INDEX(_xlfn.TEXTSPLIT(טבלה1[[#This Row],[עמודה55]],"-"),1)</f>
        <v>Undisclosed</v>
      </c>
      <c r="R718" s="21" t="e" cm="1">
        <f t="array" ref="R718">INDEX(_xlfn.TEXTSPLIT(INDEX(_xlfn.TEXTSPLIT(טבלה1[[#This Row],[עמודה55]],"-"),2),"/"),1)</f>
        <v>#REF!</v>
      </c>
      <c r="S718" s="36" t="e">
        <f>AVERAGE(טבלה1[[#This Row],[עמודה59]:[עמודה60]])</f>
        <v>#VALUE!</v>
      </c>
      <c r="T718" s="38" t="e">
        <f>VALUE(SUBSTITUTE(טבלה1[[#This Row],[עמודה56]],"$",""))</f>
        <v>#VALUE!</v>
      </c>
      <c r="U718" s="38" t="e">
        <f>VALUE(SUBSTITUTE(טבלה1[[#This Row],[עמודה57]],"$",""))</f>
        <v>#REF!</v>
      </c>
      <c r="V718" s="38" t="e">
        <f>IF(טבלה1[[#This Row],[עמודה58]]&gt;30,"Yes","No")</f>
        <v>#VALUE!</v>
      </c>
    </row>
    <row r="719" spans="1:22" x14ac:dyDescent="0.15">
      <c r="A719" s="32" t="s">
        <v>1781</v>
      </c>
      <c r="B719" s="39" t="s">
        <v>1782</v>
      </c>
      <c r="C719" s="39" t="s">
        <v>8</v>
      </c>
      <c r="D719" s="40">
        <v>100000</v>
      </c>
      <c r="E719" s="39" t="s">
        <v>4</v>
      </c>
      <c r="F719" s="39" t="s">
        <v>29</v>
      </c>
      <c r="G719" s="36" t="str">
        <f t="shared" si="11"/>
        <v>High</v>
      </c>
      <c r="H719" s="41">
        <v>1</v>
      </c>
      <c r="I719" s="11" t="str" cm="1">
        <f t="array" ref="I719">INDEX(_xlfn.TEXTSPLIT(טבלה1[[#This Row],[עמודה2]],","),1)</f>
        <v>Ashland</v>
      </c>
      <c r="J719" s="12" t="str" cm="1">
        <f t="array" ref="J719">INDEX(_xlfn.TEXTSPLIT(טבלה1[[#This Row],[עמודה2]],","),2)</f>
        <v xml:space="preserve"> MA</v>
      </c>
      <c r="K719" s="43" t="str">
        <f>_xlfn.CONCAT(טבלה1[[#This Row],[AI_Companies]]," ",טבלה1[[#This Row],[עמודה1]])</f>
        <v>OnProcessTechnology http://onprocess.com</v>
      </c>
      <c r="L719" s="28">
        <v>10</v>
      </c>
      <c r="M719" s="28" t="str">
        <f>IF(טבלה1[[#This Row],[עמודה53]]&gt;2000,"Yes","No")</f>
        <v>No</v>
      </c>
      <c r="N719" s="28">
        <v>49</v>
      </c>
      <c r="O719" s="28">
        <f>AVERAGE(טבלה1[[#This Row],[עמודה52]:[עמודה53]])</f>
        <v>624.5</v>
      </c>
      <c r="P719" s="28" t="str">
        <f>IF(טבלה1[[#This Row],[עמודה4]]="&lt; $25 / hr","0$ - $25 / hr",טבלה1[[#This Row],[עמודה4]])</f>
        <v>Undisclosed</v>
      </c>
      <c r="Q719" s="12" t="str" cm="1">
        <f t="array" ref="Q719">INDEX(_xlfn.TEXTSPLIT(טבלה1[[#This Row],[עמודה55]],"-"),1)</f>
        <v>Undisclosed</v>
      </c>
      <c r="R719" s="21" t="e" cm="1">
        <f t="array" ref="R719">INDEX(_xlfn.TEXTSPLIT(INDEX(_xlfn.TEXTSPLIT(טבלה1[[#This Row],[עמודה55]],"-"),2),"/"),1)</f>
        <v>#REF!</v>
      </c>
      <c r="S719" s="28" t="e">
        <f>AVERAGE(טבלה1[[#This Row],[עמודה59]:[עמודה60]])</f>
        <v>#VALUE!</v>
      </c>
      <c r="T719" s="31" t="e">
        <f>VALUE(SUBSTITUTE(טבלה1[[#This Row],[עמודה56]],"$",""))</f>
        <v>#VALUE!</v>
      </c>
      <c r="U719" s="31" t="e">
        <f>VALUE(SUBSTITUTE(טבלה1[[#This Row],[עמודה57]],"$",""))</f>
        <v>#REF!</v>
      </c>
      <c r="V719" s="31" t="e">
        <f>IF(טבלה1[[#This Row],[עמודה58]]&gt;30,"Yes","No")</f>
        <v>#VALUE!</v>
      </c>
    </row>
    <row r="720" spans="1:22" x14ac:dyDescent="0.15">
      <c r="A720" s="32" t="s">
        <v>1783</v>
      </c>
      <c r="B720" s="33" t="s">
        <v>1784</v>
      </c>
      <c r="C720" s="33" t="s">
        <v>1785</v>
      </c>
      <c r="D720" s="33" t="s">
        <v>4</v>
      </c>
      <c r="E720" s="33" t="s">
        <v>4</v>
      </c>
      <c r="F720" s="33" t="s">
        <v>10</v>
      </c>
      <c r="G720" s="36" t="str">
        <f t="shared" si="11"/>
        <v>High</v>
      </c>
      <c r="H720" s="34">
        <v>1</v>
      </c>
      <c r="I720" s="11" t="str" cm="1">
        <f t="array" ref="I720">INDEX(_xlfn.TEXTSPLIT(טבלה1[[#This Row],[עמודה2]],","),1)</f>
        <v>Austin</v>
      </c>
      <c r="J720" s="12" t="str" cm="1">
        <f t="array" ref="J720">INDEX(_xlfn.TEXTSPLIT(טבלה1[[#This Row],[עמודה2]],","),2)</f>
        <v xml:space="preserve"> TX</v>
      </c>
      <c r="K720" s="37" t="str">
        <f>_xlfn.CONCAT(טבלה1[[#This Row],[AI_Companies]]," ",טבלה1[[#This Row],[עמודה1]])</f>
        <v>ValkyrieIntelligence https://www.valkyrie.ai/</v>
      </c>
      <c r="L720" s="36">
        <v>50</v>
      </c>
      <c r="M720" s="36" t="str">
        <f>IF(טבלה1[[#This Row],[עמודה53]]&gt;2000,"Yes","No")</f>
        <v>No</v>
      </c>
      <c r="N720" s="36">
        <v>249</v>
      </c>
      <c r="O720" s="36">
        <f>AVERAGE(טבלה1[[#This Row],[עמודה52]:[עמודה53]])</f>
        <v>29.5</v>
      </c>
      <c r="P720" s="36" t="str">
        <f>IF(טבלה1[[#This Row],[עמודה4]]="&lt; $25 / hr","0$ - $25 / hr",טבלה1[[#This Row],[עמודה4]])</f>
        <v>Undisclosed</v>
      </c>
      <c r="Q720" s="12" t="str" cm="1">
        <f t="array" ref="Q720">INDEX(_xlfn.TEXTSPLIT(טבלה1[[#This Row],[עמודה55]],"-"),1)</f>
        <v>Undisclosed</v>
      </c>
      <c r="R720" s="21" t="e" cm="1">
        <f t="array" ref="R720">INDEX(_xlfn.TEXTSPLIT(INDEX(_xlfn.TEXTSPLIT(טבלה1[[#This Row],[עמודה55]],"-"),2),"/"),1)</f>
        <v>#REF!</v>
      </c>
      <c r="S720" s="36" t="e">
        <f>AVERAGE(טבלה1[[#This Row],[עמודה59]:[עמודה60]])</f>
        <v>#VALUE!</v>
      </c>
      <c r="T720" s="38" t="e">
        <f>VALUE(SUBSTITUTE(טבלה1[[#This Row],[עמודה56]],"$",""))</f>
        <v>#VALUE!</v>
      </c>
      <c r="U720" s="38" t="e">
        <f>VALUE(SUBSTITUTE(טבלה1[[#This Row],[עמודה57]],"$",""))</f>
        <v>#REF!</v>
      </c>
      <c r="V720" s="38" t="e">
        <f>IF(טבלה1[[#This Row],[עמודה58]]&gt;30,"Yes","No")</f>
        <v>#VALUE!</v>
      </c>
    </row>
    <row r="721" spans="1:22" x14ac:dyDescent="0.15">
      <c r="A721" s="32" t="s">
        <v>1786</v>
      </c>
      <c r="B721" s="39" t="s">
        <v>1787</v>
      </c>
      <c r="C721" s="39" t="s">
        <v>1317</v>
      </c>
      <c r="D721" s="39" t="s">
        <v>4</v>
      </c>
      <c r="E721" s="39" t="s">
        <v>4</v>
      </c>
      <c r="F721" s="39" t="s">
        <v>29</v>
      </c>
      <c r="G721" s="36" t="str">
        <f t="shared" si="11"/>
        <v>High</v>
      </c>
      <c r="H721" s="41">
        <v>1</v>
      </c>
      <c r="I721" s="11" t="str" cm="1">
        <f t="array" ref="I721">INDEX(_xlfn.TEXTSPLIT(טבלה1[[#This Row],[עמודה2]],","),1)</f>
        <v>Duluth</v>
      </c>
      <c r="J721" s="12" t="str" cm="1">
        <f t="array" ref="J721">INDEX(_xlfn.TEXTSPLIT(טבלה1[[#This Row],[עמודה2]],","),2)</f>
        <v xml:space="preserve"> GA</v>
      </c>
      <c r="K721" s="43" t="str">
        <f>_xlfn.CONCAT(טבלה1[[#This Row],[AI_Companies]]," ",טבלה1[[#This Row],[עמודה1]])</f>
        <v>Jvion https://jvion.com/</v>
      </c>
      <c r="L721" s="28">
        <v>10</v>
      </c>
      <c r="M721" s="28" t="str">
        <f>IF(טבלה1[[#This Row],[עמודה53]]&gt;2000,"Yes","No")</f>
        <v>No</v>
      </c>
      <c r="N721" s="28">
        <v>49</v>
      </c>
      <c r="O721" s="28">
        <f>AVERAGE(טבלה1[[#This Row],[עמודה52]:[עמודה53]])</f>
        <v>149.5</v>
      </c>
      <c r="P721" s="28" t="str">
        <f>IF(טבלה1[[#This Row],[עמודה4]]="&lt; $25 / hr","0$ - $25 / hr",טבלה1[[#This Row],[עמודה4]])</f>
        <v>Undisclosed</v>
      </c>
      <c r="Q721" s="12" t="str" cm="1">
        <f t="array" ref="Q721">INDEX(_xlfn.TEXTSPLIT(טבלה1[[#This Row],[עמודה55]],"-"),1)</f>
        <v>Undisclosed</v>
      </c>
      <c r="R721" s="21" t="e" cm="1">
        <f t="array" ref="R721">INDEX(_xlfn.TEXTSPLIT(INDEX(_xlfn.TEXTSPLIT(טבלה1[[#This Row],[עמודה55]],"-"),2),"/"),1)</f>
        <v>#REF!</v>
      </c>
      <c r="S721" s="28" t="e">
        <f>AVERAGE(טבלה1[[#This Row],[עמודה59]:[עמודה60]])</f>
        <v>#VALUE!</v>
      </c>
      <c r="T721" s="31" t="e">
        <f>VALUE(SUBSTITUTE(טבלה1[[#This Row],[עמודה56]],"$",""))</f>
        <v>#VALUE!</v>
      </c>
      <c r="U721" s="31" t="e">
        <f>VALUE(SUBSTITUTE(טבלה1[[#This Row],[עמודה57]],"$",""))</f>
        <v>#REF!</v>
      </c>
      <c r="V721" s="31" t="e">
        <f>IF(טבלה1[[#This Row],[עמודה58]]&gt;30,"Yes","No")</f>
        <v>#VALUE!</v>
      </c>
    </row>
    <row r="722" spans="1:22" x14ac:dyDescent="0.15">
      <c r="A722" s="32" t="s">
        <v>1788</v>
      </c>
      <c r="B722" s="33" t="s">
        <v>1789</v>
      </c>
      <c r="C722" s="33" t="s">
        <v>1317</v>
      </c>
      <c r="D722" s="33" t="s">
        <v>4</v>
      </c>
      <c r="E722" s="33" t="s">
        <v>4</v>
      </c>
      <c r="F722" s="33" t="s">
        <v>117</v>
      </c>
      <c r="G722" s="36" t="str">
        <f t="shared" si="11"/>
        <v>High</v>
      </c>
      <c r="H722" s="34">
        <v>1</v>
      </c>
      <c r="I722" s="11" t="str" cm="1">
        <f t="array" ref="I722">INDEX(_xlfn.TEXTSPLIT(טבלה1[[#This Row],[עמודה2]],","),1)</f>
        <v>Sydney</v>
      </c>
      <c r="J722" s="12" t="str" cm="1">
        <f t="array" ref="J722">INDEX(_xlfn.TEXTSPLIT(טבלה1[[#This Row],[עמודה2]],","),2)</f>
        <v xml:space="preserve"> Australia</v>
      </c>
      <c r="K722" s="37" t="str">
        <f>_xlfn.CONCAT(טבלה1[[#This Row],[AI_Companies]]," ",טבלה1[[#This Row],[עמודה1]])</f>
        <v>Oovvuu http://oovvuu.com/</v>
      </c>
      <c r="L722" s="36">
        <v>2</v>
      </c>
      <c r="M722" s="36" t="str">
        <f>IF(טבלה1[[#This Row],[עמודה53]]&gt;2000,"Yes","No")</f>
        <v>No</v>
      </c>
      <c r="N722" s="36">
        <v>9</v>
      </c>
      <c r="O722" s="36">
        <f>AVERAGE(טבלה1[[#This Row],[עמודה52]:[עמודה53]])</f>
        <v>29.5</v>
      </c>
      <c r="P722" s="36" t="str">
        <f>IF(טבלה1[[#This Row],[עמודה4]]="&lt; $25 / hr","0$ - $25 / hr",טבלה1[[#This Row],[עמודה4]])</f>
        <v>Undisclosed</v>
      </c>
      <c r="Q722" s="12" t="str" cm="1">
        <f t="array" ref="Q722">INDEX(_xlfn.TEXTSPLIT(טבלה1[[#This Row],[עמודה55]],"-"),1)</f>
        <v>Undisclosed</v>
      </c>
      <c r="R722" s="21" t="e" cm="1">
        <f t="array" ref="R722">INDEX(_xlfn.TEXTSPLIT(INDEX(_xlfn.TEXTSPLIT(טבלה1[[#This Row],[עמודה55]],"-"),2),"/"),1)</f>
        <v>#REF!</v>
      </c>
      <c r="S722" s="36" t="e">
        <f>AVERAGE(טבלה1[[#This Row],[עמודה59]:[עמודה60]])</f>
        <v>#VALUE!</v>
      </c>
      <c r="T722" s="38" t="e">
        <f>VALUE(SUBSTITUTE(טבלה1[[#This Row],[עמודה56]],"$",""))</f>
        <v>#VALUE!</v>
      </c>
      <c r="U722" s="38" t="e">
        <f>VALUE(SUBSTITUTE(טבלה1[[#This Row],[עמודה57]],"$",""))</f>
        <v>#REF!</v>
      </c>
      <c r="V722" s="38" t="e">
        <f>IF(טבלה1[[#This Row],[עמודה58]]&gt;30,"Yes","No")</f>
        <v>#VALUE!</v>
      </c>
    </row>
    <row r="723" spans="1:22" x14ac:dyDescent="0.15">
      <c r="A723" s="32" t="s">
        <v>1790</v>
      </c>
      <c r="B723" s="39" t="s">
        <v>1791</v>
      </c>
      <c r="C723" s="39" t="s">
        <v>1792</v>
      </c>
      <c r="D723" s="39" t="s">
        <v>4</v>
      </c>
      <c r="E723" s="39" t="s">
        <v>4</v>
      </c>
      <c r="F723" s="39" t="s">
        <v>117</v>
      </c>
      <c r="G723" s="36" t="str">
        <f t="shared" si="11"/>
        <v>High</v>
      </c>
      <c r="H723" s="41">
        <v>1</v>
      </c>
      <c r="I723" s="11" t="str" cm="1">
        <f t="array" ref="I723">INDEX(_xlfn.TEXTSPLIT(טבלה1[[#This Row],[עמודה2]],","),1)</f>
        <v>Sydney</v>
      </c>
      <c r="J723" s="12" t="str" cm="1">
        <f t="array" ref="J723">INDEX(_xlfn.TEXTSPLIT(טבלה1[[#This Row],[עמודה2]],","),2)</f>
        <v xml:space="preserve"> Australia</v>
      </c>
      <c r="K723" s="43" t="str">
        <f>_xlfn.CONCAT(טבלה1[[#This Row],[AI_Companies]]," ",טבלה1[[#This Row],[עמודה1]])</f>
        <v>Metigy https://metigy.com/</v>
      </c>
      <c r="L723" s="28">
        <v>2</v>
      </c>
      <c r="M723" s="28" t="str">
        <f>IF(טבלה1[[#This Row],[עמודה53]]&gt;2000,"Yes","No")</f>
        <v>No</v>
      </c>
      <c r="N723" s="28">
        <v>9</v>
      </c>
      <c r="O723" s="28">
        <f>AVERAGE(טבלה1[[#This Row],[עמודה52]:[עמודה53]])</f>
        <v>5.5</v>
      </c>
      <c r="P723" s="28" t="str">
        <f>IF(טבלה1[[#This Row],[עמודה4]]="&lt; $25 / hr","0$ - $25 / hr",טבלה1[[#This Row],[עמודה4]])</f>
        <v>Undisclosed</v>
      </c>
      <c r="Q723" s="12" t="str" cm="1">
        <f t="array" ref="Q723">INDEX(_xlfn.TEXTSPLIT(טבלה1[[#This Row],[עמודה55]],"-"),1)</f>
        <v>Undisclosed</v>
      </c>
      <c r="R723" s="21" t="e" cm="1">
        <f t="array" ref="R723">INDEX(_xlfn.TEXTSPLIT(INDEX(_xlfn.TEXTSPLIT(טבלה1[[#This Row],[עמודה55]],"-"),2),"/"),1)</f>
        <v>#REF!</v>
      </c>
      <c r="S723" s="28" t="e">
        <f>AVERAGE(טבלה1[[#This Row],[עמודה59]:[עמודה60]])</f>
        <v>#VALUE!</v>
      </c>
      <c r="T723" s="31" t="e">
        <f>VALUE(SUBSTITUTE(טבלה1[[#This Row],[עמודה56]],"$",""))</f>
        <v>#VALUE!</v>
      </c>
      <c r="U723" s="31" t="e">
        <f>VALUE(SUBSTITUTE(טבלה1[[#This Row],[עמודה57]],"$",""))</f>
        <v>#REF!</v>
      </c>
      <c r="V723" s="31" t="e">
        <f>IF(טבלה1[[#This Row],[עמודה58]]&gt;30,"Yes","No")</f>
        <v>#VALUE!</v>
      </c>
    </row>
    <row r="724" spans="1:22" x14ac:dyDescent="0.15">
      <c r="A724" s="32" t="s">
        <v>1793</v>
      </c>
      <c r="B724" s="33" t="s">
        <v>1794</v>
      </c>
      <c r="C724" s="33" t="s">
        <v>1459</v>
      </c>
      <c r="D724" s="33" t="s">
        <v>4</v>
      </c>
      <c r="E724" s="33" t="s">
        <v>4</v>
      </c>
      <c r="F724" s="33" t="s">
        <v>5</v>
      </c>
      <c r="G724" s="36" t="str">
        <f t="shared" si="11"/>
        <v>High</v>
      </c>
      <c r="H724" s="34">
        <v>1</v>
      </c>
      <c r="I724" s="11" t="str" cm="1">
        <f t="array" ref="I724">INDEX(_xlfn.TEXTSPLIT(טבלה1[[#This Row],[עמודה2]],","),1)</f>
        <v>Melbourne</v>
      </c>
      <c r="J724" s="12" t="str" cm="1">
        <f t="array" ref="J724">INDEX(_xlfn.TEXTSPLIT(טבלה1[[#This Row],[עמודה2]],","),2)</f>
        <v xml:space="preserve"> Australia</v>
      </c>
      <c r="K724" s="37" t="str">
        <f>_xlfn.CONCAT(טבלה1[[#This Row],[AI_Companies]]," ",טבלה1[[#This Row],[עמודה1]])</f>
        <v>AOS http://aosgrp.com/</v>
      </c>
      <c r="L724" s="36">
        <v>250</v>
      </c>
      <c r="M724" s="36" t="str">
        <f>IF(טבלה1[[#This Row],[עמודה53]]&gt;2000,"Yes","No")</f>
        <v>No</v>
      </c>
      <c r="N724" s="36">
        <v>999</v>
      </c>
      <c r="O724" s="36">
        <f>AVERAGE(טבלה1[[#This Row],[עמודה52]:[עמודה53]])</f>
        <v>5.5</v>
      </c>
      <c r="P724" s="36" t="str">
        <f>IF(טבלה1[[#This Row],[עמודה4]]="&lt; $25 / hr","0$ - $25 / hr",טבלה1[[#This Row],[עמודה4]])</f>
        <v>Undisclosed</v>
      </c>
      <c r="Q724" s="12" t="str" cm="1">
        <f t="array" ref="Q724">INDEX(_xlfn.TEXTSPLIT(טבלה1[[#This Row],[עמודה55]],"-"),1)</f>
        <v>Undisclosed</v>
      </c>
      <c r="R724" s="21" t="e" cm="1">
        <f t="array" ref="R724">INDEX(_xlfn.TEXTSPLIT(INDEX(_xlfn.TEXTSPLIT(טבלה1[[#This Row],[עמודה55]],"-"),2),"/"),1)</f>
        <v>#REF!</v>
      </c>
      <c r="S724" s="36" t="e">
        <f>AVERAGE(טבלה1[[#This Row],[עמודה59]:[עמודה60]])</f>
        <v>#VALUE!</v>
      </c>
      <c r="T724" s="38" t="e">
        <f>VALUE(SUBSTITUTE(טבלה1[[#This Row],[עמודה56]],"$",""))</f>
        <v>#VALUE!</v>
      </c>
      <c r="U724" s="38" t="e">
        <f>VALUE(SUBSTITUTE(טבלה1[[#This Row],[עמודה57]],"$",""))</f>
        <v>#REF!</v>
      </c>
      <c r="V724" s="38" t="e">
        <f>IF(טבלה1[[#This Row],[עמודה58]]&gt;30,"Yes","No")</f>
        <v>#VALUE!</v>
      </c>
    </row>
    <row r="725" spans="1:22" x14ac:dyDescent="0.15">
      <c r="A725" s="32" t="s">
        <v>1795</v>
      </c>
      <c r="B725" s="39" t="s">
        <v>1796</v>
      </c>
      <c r="C725" s="39" t="s">
        <v>20</v>
      </c>
      <c r="D725" s="39" t="s">
        <v>4</v>
      </c>
      <c r="E725" s="39" t="s">
        <v>4</v>
      </c>
      <c r="F725" s="39" t="s">
        <v>29</v>
      </c>
      <c r="G725" s="36" t="str">
        <f t="shared" si="11"/>
        <v>High</v>
      </c>
      <c r="H725" s="41">
        <v>1</v>
      </c>
      <c r="I725" s="11" t="str" cm="1">
        <f t="array" ref="I725">INDEX(_xlfn.TEXTSPLIT(טבלה1[[#This Row],[עמודה2]],","),1)</f>
        <v>Baltimore</v>
      </c>
      <c r="J725" s="12" t="str" cm="1">
        <f t="array" ref="J725">INDEX(_xlfn.TEXTSPLIT(טבלה1[[#This Row],[עמודה2]],","),2)</f>
        <v xml:space="preserve"> MD</v>
      </c>
      <c r="K725" s="43" t="str">
        <f>_xlfn.CONCAT(טבלה1[[#This Row],[AI_Companies]]," ",טבלה1[[#This Row],[עמודה1]])</f>
        <v>Catalyte https://catalyte.io</v>
      </c>
      <c r="L725" s="28">
        <v>10</v>
      </c>
      <c r="M725" s="28" t="str">
        <f>IF(טבלה1[[#This Row],[עמודה53]]&gt;2000,"Yes","No")</f>
        <v>No</v>
      </c>
      <c r="N725" s="28">
        <v>49</v>
      </c>
      <c r="O725" s="28">
        <f>AVERAGE(טבלה1[[#This Row],[עמודה52]:[עמודה53]])</f>
        <v>624.5</v>
      </c>
      <c r="P725" s="28" t="str">
        <f>IF(טבלה1[[#This Row],[עמודה4]]="&lt; $25 / hr","0$ - $25 / hr",טבלה1[[#This Row],[עמודה4]])</f>
        <v>Undisclosed</v>
      </c>
      <c r="Q725" s="12" t="str" cm="1">
        <f t="array" ref="Q725">INDEX(_xlfn.TEXTSPLIT(טבלה1[[#This Row],[עמודה55]],"-"),1)</f>
        <v>Undisclosed</v>
      </c>
      <c r="R725" s="21" t="e" cm="1">
        <f t="array" ref="R725">INDEX(_xlfn.TEXTSPLIT(INDEX(_xlfn.TEXTSPLIT(טבלה1[[#This Row],[עמודה55]],"-"),2),"/"),1)</f>
        <v>#REF!</v>
      </c>
      <c r="S725" s="28" t="e">
        <f>AVERAGE(טבלה1[[#This Row],[עמודה59]:[עמודה60]])</f>
        <v>#VALUE!</v>
      </c>
      <c r="T725" s="31" t="e">
        <f>VALUE(SUBSTITUTE(טבלה1[[#This Row],[עמודה56]],"$",""))</f>
        <v>#VALUE!</v>
      </c>
      <c r="U725" s="31" t="e">
        <f>VALUE(SUBSTITUTE(טבלה1[[#This Row],[עמודה57]],"$",""))</f>
        <v>#REF!</v>
      </c>
      <c r="V725" s="31" t="e">
        <f>IF(טבלה1[[#This Row],[עמודה58]]&gt;30,"Yes","No")</f>
        <v>#VALUE!</v>
      </c>
    </row>
    <row r="726" spans="1:22" x14ac:dyDescent="0.15">
      <c r="A726" s="32" t="s">
        <v>1797</v>
      </c>
      <c r="B726" s="33" t="s">
        <v>1798</v>
      </c>
      <c r="C726" s="33" t="s">
        <v>1799</v>
      </c>
      <c r="D726" s="33" t="s">
        <v>4</v>
      </c>
      <c r="E726" s="33" t="s">
        <v>4</v>
      </c>
      <c r="F726" s="33" t="s">
        <v>117</v>
      </c>
      <c r="G726" s="36" t="str">
        <f t="shared" si="11"/>
        <v>High</v>
      </c>
      <c r="H726" s="34">
        <v>1</v>
      </c>
      <c r="I726" s="11" t="str" cm="1">
        <f t="array" ref="I726">INDEX(_xlfn.TEXTSPLIT(טבלה1[[#This Row],[עמודה2]],","),1)</f>
        <v>New York</v>
      </c>
      <c r="J726" s="12" t="str" cm="1">
        <f t="array" ref="J726">INDEX(_xlfn.TEXTSPLIT(טבלה1[[#This Row],[עמודה2]],","),2)</f>
        <v xml:space="preserve"> NY</v>
      </c>
      <c r="K726" s="37" t="str">
        <f>_xlfn.CONCAT(טבלה1[[#This Row],[AI_Companies]]," ",טבלה1[[#This Row],[עמודה1]])</f>
        <v>SkylineAI https://www.skyline.ai/</v>
      </c>
      <c r="L726" s="36">
        <v>2</v>
      </c>
      <c r="M726" s="36" t="str">
        <f>IF(טבלה1[[#This Row],[עמודה53]]&gt;2000,"Yes","No")</f>
        <v>No</v>
      </c>
      <c r="N726" s="36">
        <v>9</v>
      </c>
      <c r="O726" s="36">
        <f>AVERAGE(טבלה1[[#This Row],[עמודה52]:[עמודה53]])</f>
        <v>29.5</v>
      </c>
      <c r="P726" s="36" t="str">
        <f>IF(טבלה1[[#This Row],[עמודה4]]="&lt; $25 / hr","0$ - $25 / hr",טבלה1[[#This Row],[עמודה4]])</f>
        <v>Undisclosed</v>
      </c>
      <c r="Q726" s="12" t="str" cm="1">
        <f t="array" ref="Q726">INDEX(_xlfn.TEXTSPLIT(טבלה1[[#This Row],[עמודה55]],"-"),1)</f>
        <v>Undisclosed</v>
      </c>
      <c r="R726" s="21" t="e" cm="1">
        <f t="array" ref="R726">INDEX(_xlfn.TEXTSPLIT(INDEX(_xlfn.TEXTSPLIT(טבלה1[[#This Row],[עמודה55]],"-"),2),"/"),1)</f>
        <v>#REF!</v>
      </c>
      <c r="S726" s="36" t="e">
        <f>AVERAGE(טבלה1[[#This Row],[עמודה59]:[עמודה60]])</f>
        <v>#VALUE!</v>
      </c>
      <c r="T726" s="38" t="e">
        <f>VALUE(SUBSTITUTE(טבלה1[[#This Row],[עמודה56]],"$",""))</f>
        <v>#VALUE!</v>
      </c>
      <c r="U726" s="38" t="e">
        <f>VALUE(SUBSTITUTE(טבלה1[[#This Row],[עמודה57]],"$",""))</f>
        <v>#REF!</v>
      </c>
      <c r="V726" s="38" t="e">
        <f>IF(טבלה1[[#This Row],[עמודה58]]&gt;30,"Yes","No")</f>
        <v>#VALUE!</v>
      </c>
    </row>
    <row r="727" spans="1:22" x14ac:dyDescent="0.15">
      <c r="A727" s="32" t="s">
        <v>1800</v>
      </c>
      <c r="B727" s="39" t="s">
        <v>1801</v>
      </c>
      <c r="C727" s="39" t="s">
        <v>20</v>
      </c>
      <c r="D727" s="39" t="s">
        <v>4</v>
      </c>
      <c r="E727" s="39" t="s">
        <v>4</v>
      </c>
      <c r="F727" s="39" t="s">
        <v>117</v>
      </c>
      <c r="G727" s="36" t="str">
        <f t="shared" si="11"/>
        <v>High</v>
      </c>
      <c r="H727" s="41">
        <v>1</v>
      </c>
      <c r="I727" s="11" t="str" cm="1">
        <f t="array" ref="I727">INDEX(_xlfn.TEXTSPLIT(טבלה1[[#This Row],[עמודה2]],","),1)</f>
        <v>Cincinnati</v>
      </c>
      <c r="J727" s="12" t="str" cm="1">
        <f t="array" ref="J727">INDEX(_xlfn.TEXTSPLIT(טבלה1[[#This Row],[עמודה2]],","),2)</f>
        <v xml:space="preserve"> OH</v>
      </c>
      <c r="K727" s="43" t="str">
        <f>_xlfn.CONCAT(טבלה1[[#This Row],[AI_Companies]]," ",טבלה1[[#This Row],[עמודה1]])</f>
        <v>Spatial.AI https://spatial.ai/</v>
      </c>
      <c r="L727" s="28">
        <v>2</v>
      </c>
      <c r="M727" s="28" t="str">
        <f>IF(טבלה1[[#This Row],[עמודה53]]&gt;2000,"Yes","No")</f>
        <v>No</v>
      </c>
      <c r="N727" s="28">
        <v>9</v>
      </c>
      <c r="O727" s="28">
        <f>AVERAGE(טבלה1[[#This Row],[עמודה52]:[עמודה53]])</f>
        <v>5.5</v>
      </c>
      <c r="P727" s="28" t="str">
        <f>IF(טבלה1[[#This Row],[עמודה4]]="&lt; $25 / hr","0$ - $25 / hr",טבלה1[[#This Row],[עמודה4]])</f>
        <v>Undisclosed</v>
      </c>
      <c r="Q727" s="12" t="str" cm="1">
        <f t="array" ref="Q727">INDEX(_xlfn.TEXTSPLIT(טבלה1[[#This Row],[עמודה55]],"-"),1)</f>
        <v>Undisclosed</v>
      </c>
      <c r="R727" s="21" t="e" cm="1">
        <f t="array" ref="R727">INDEX(_xlfn.TEXTSPLIT(INDEX(_xlfn.TEXTSPLIT(טבלה1[[#This Row],[עמודה55]],"-"),2),"/"),1)</f>
        <v>#REF!</v>
      </c>
      <c r="S727" s="28" t="e">
        <f>AVERAGE(טבלה1[[#This Row],[עמודה59]:[עמודה60]])</f>
        <v>#VALUE!</v>
      </c>
      <c r="T727" s="31" t="e">
        <f>VALUE(SUBSTITUTE(טבלה1[[#This Row],[עמודה56]],"$",""))</f>
        <v>#VALUE!</v>
      </c>
      <c r="U727" s="31" t="e">
        <f>VALUE(SUBSTITUTE(טבלה1[[#This Row],[עמודה57]],"$",""))</f>
        <v>#REF!</v>
      </c>
      <c r="V727" s="31" t="e">
        <f>IF(טבלה1[[#This Row],[עמודה58]]&gt;30,"Yes","No")</f>
        <v>#VALUE!</v>
      </c>
    </row>
    <row r="728" spans="1:22" x14ac:dyDescent="0.15">
      <c r="A728" s="32" t="s">
        <v>1802</v>
      </c>
      <c r="B728" s="33" t="s">
        <v>1803</v>
      </c>
      <c r="C728" s="33" t="s">
        <v>992</v>
      </c>
      <c r="D728" s="33" t="s">
        <v>4</v>
      </c>
      <c r="E728" s="33" t="s">
        <v>4</v>
      </c>
      <c r="F728" s="33" t="s">
        <v>29</v>
      </c>
      <c r="G728" s="36" t="str">
        <f t="shared" si="11"/>
        <v>High</v>
      </c>
      <c r="H728" s="34">
        <v>1</v>
      </c>
      <c r="I728" s="11" t="str" cm="1">
        <f t="array" ref="I728">INDEX(_xlfn.TEXTSPLIT(טבלה1[[#This Row],[עמודה2]],","),1)</f>
        <v>New York</v>
      </c>
      <c r="J728" s="12" t="str" cm="1">
        <f t="array" ref="J728">INDEX(_xlfn.TEXTSPLIT(טבלה1[[#This Row],[עמודה2]],","),2)</f>
        <v xml:space="preserve"> NY</v>
      </c>
      <c r="K728" s="37" t="str">
        <f>_xlfn.CONCAT(טבלה1[[#This Row],[AI_Companies]]," ",טבלה1[[#This Row],[עמודה1]])</f>
        <v>Welcome.AI https://www.welcome.ai/avikaido</v>
      </c>
      <c r="L728" s="36">
        <v>10</v>
      </c>
      <c r="M728" s="36" t="str">
        <f>IF(טבלה1[[#This Row],[עמודה53]]&gt;2000,"Yes","No")</f>
        <v>No</v>
      </c>
      <c r="N728" s="36">
        <v>49</v>
      </c>
      <c r="O728" s="36">
        <f>AVERAGE(טבלה1[[#This Row],[עמודה52]:[עמודה53]])</f>
        <v>5.5</v>
      </c>
      <c r="P728" s="36" t="str">
        <f>IF(טבלה1[[#This Row],[עמודה4]]="&lt; $25 / hr","0$ - $25 / hr",טבלה1[[#This Row],[עמודה4]])</f>
        <v>Undisclosed</v>
      </c>
      <c r="Q728" s="12" t="str" cm="1">
        <f t="array" ref="Q728">INDEX(_xlfn.TEXTSPLIT(טבלה1[[#This Row],[עמודה55]],"-"),1)</f>
        <v>Undisclosed</v>
      </c>
      <c r="R728" s="21" t="e" cm="1">
        <f t="array" ref="R728">INDEX(_xlfn.TEXTSPLIT(INDEX(_xlfn.TEXTSPLIT(טבלה1[[#This Row],[עמודה55]],"-"),2),"/"),1)</f>
        <v>#REF!</v>
      </c>
      <c r="S728" s="36" t="e">
        <f>AVERAGE(טבלה1[[#This Row],[עמודה59]:[עמודה60]])</f>
        <v>#VALUE!</v>
      </c>
      <c r="T728" s="38" t="e">
        <f>VALUE(SUBSTITUTE(טבלה1[[#This Row],[עמודה56]],"$",""))</f>
        <v>#VALUE!</v>
      </c>
      <c r="U728" s="38" t="e">
        <f>VALUE(SUBSTITUTE(טבלה1[[#This Row],[עמודה57]],"$",""))</f>
        <v>#REF!</v>
      </c>
      <c r="V728" s="38" t="e">
        <f>IF(טבלה1[[#This Row],[עמודה58]]&gt;30,"Yes","No")</f>
        <v>#VALUE!</v>
      </c>
    </row>
    <row r="729" spans="1:22" x14ac:dyDescent="0.15">
      <c r="A729" s="32" t="s">
        <v>1804</v>
      </c>
      <c r="B729" s="39" t="s">
        <v>1805</v>
      </c>
      <c r="C729" s="39" t="s">
        <v>1459</v>
      </c>
      <c r="D729" s="39" t="s">
        <v>4</v>
      </c>
      <c r="E729" s="39" t="s">
        <v>4</v>
      </c>
      <c r="F729" s="39" t="s">
        <v>29</v>
      </c>
      <c r="G729" s="36" t="str">
        <f t="shared" si="11"/>
        <v>High</v>
      </c>
      <c r="H729" s="41">
        <v>1</v>
      </c>
      <c r="I729" s="11" t="str" cm="1">
        <f t="array" ref="I729">INDEX(_xlfn.TEXTSPLIT(טבלה1[[#This Row],[עמודה2]],","),1)</f>
        <v>Mountain View</v>
      </c>
      <c r="J729" s="12" t="str" cm="1">
        <f t="array" ref="J729">INDEX(_xlfn.TEXTSPLIT(טבלה1[[#This Row],[עמודה2]],","),2)</f>
        <v xml:space="preserve"> CA</v>
      </c>
      <c r="K729" s="43" t="str">
        <f>_xlfn.CONCAT(טבלה1[[#This Row],[AI_Companies]]," ",טבלה1[[#This Row],[עמודה1]])</f>
        <v>PassageAI https://passage.ai</v>
      </c>
      <c r="L729" s="28">
        <v>10</v>
      </c>
      <c r="M729" s="28" t="str">
        <f>IF(טבלה1[[#This Row],[עמודה53]]&gt;2000,"Yes","No")</f>
        <v>No</v>
      </c>
      <c r="N729" s="28">
        <v>49</v>
      </c>
      <c r="O729" s="28">
        <f>AVERAGE(טבלה1[[#This Row],[עמודה52]:[עמודה53]])</f>
        <v>29.5</v>
      </c>
      <c r="P729" s="28" t="str">
        <f>IF(טבלה1[[#This Row],[עמודה4]]="&lt; $25 / hr","0$ - $25 / hr",טבלה1[[#This Row],[עמודה4]])</f>
        <v>Undisclosed</v>
      </c>
      <c r="Q729" s="12" t="str" cm="1">
        <f t="array" ref="Q729">INDEX(_xlfn.TEXTSPLIT(טבלה1[[#This Row],[עמודה55]],"-"),1)</f>
        <v>Undisclosed</v>
      </c>
      <c r="R729" s="21" t="e" cm="1">
        <f t="array" ref="R729">INDEX(_xlfn.TEXTSPLIT(INDEX(_xlfn.TEXTSPLIT(טבלה1[[#This Row],[עמודה55]],"-"),2),"/"),1)</f>
        <v>#REF!</v>
      </c>
      <c r="S729" s="28" t="e">
        <f>AVERAGE(טבלה1[[#This Row],[עמודה59]:[עמודה60]])</f>
        <v>#VALUE!</v>
      </c>
      <c r="T729" s="31" t="e">
        <f>VALUE(SUBSTITUTE(טבלה1[[#This Row],[עמודה56]],"$",""))</f>
        <v>#VALUE!</v>
      </c>
      <c r="U729" s="31" t="e">
        <f>VALUE(SUBSTITUTE(טבלה1[[#This Row],[עמודה57]],"$",""))</f>
        <v>#REF!</v>
      </c>
      <c r="V729" s="31" t="e">
        <f>IF(טבלה1[[#This Row],[עמודה58]]&gt;30,"Yes","No")</f>
        <v>#VALUE!</v>
      </c>
    </row>
    <row r="730" spans="1:22" x14ac:dyDescent="0.15">
      <c r="A730" s="32" t="s">
        <v>1806</v>
      </c>
      <c r="B730" s="33" t="s">
        <v>1807</v>
      </c>
      <c r="C730" s="33" t="s">
        <v>1808</v>
      </c>
      <c r="D730" s="33" t="s">
        <v>4</v>
      </c>
      <c r="E730" s="33" t="s">
        <v>4</v>
      </c>
      <c r="F730" s="33" t="s">
        <v>29</v>
      </c>
      <c r="G730" s="36" t="str">
        <f t="shared" si="11"/>
        <v>High</v>
      </c>
      <c r="H730" s="34">
        <v>1</v>
      </c>
      <c r="I730" s="11" t="str" cm="1">
        <f t="array" ref="I730">INDEX(_xlfn.TEXTSPLIT(טבלה1[[#This Row],[עמודה2]],","),1)</f>
        <v>Baltimore</v>
      </c>
      <c r="J730" s="12" t="str" cm="1">
        <f t="array" ref="J730">INDEX(_xlfn.TEXTSPLIT(טבלה1[[#This Row],[עמודה2]],","),2)</f>
        <v xml:space="preserve"> MD</v>
      </c>
      <c r="K730" s="37" t="str">
        <f>_xlfn.CONCAT(טבלה1[[#This Row],[AI_Companies]]," ",טבלה1[[#This Row],[עמודה1]])</f>
        <v>Arena https://www.arena.io</v>
      </c>
      <c r="L730" s="36">
        <v>10</v>
      </c>
      <c r="M730" s="36" t="str">
        <f>IF(טבלה1[[#This Row],[עמודה53]]&gt;2000,"Yes","No")</f>
        <v>No</v>
      </c>
      <c r="N730" s="36">
        <v>49</v>
      </c>
      <c r="O730" s="36">
        <f>AVERAGE(טבלה1[[#This Row],[עמודה52]:[עמודה53]])</f>
        <v>29.5</v>
      </c>
      <c r="P730" s="36" t="str">
        <f>IF(טבלה1[[#This Row],[עמודה4]]="&lt; $25 / hr","0$ - $25 / hr",טבלה1[[#This Row],[עמודה4]])</f>
        <v>Undisclosed</v>
      </c>
      <c r="Q730" s="12" t="str" cm="1">
        <f t="array" ref="Q730">INDEX(_xlfn.TEXTSPLIT(טבלה1[[#This Row],[עמודה55]],"-"),1)</f>
        <v>Undisclosed</v>
      </c>
      <c r="R730" s="21" t="e" cm="1">
        <f t="array" ref="R730">INDEX(_xlfn.TEXTSPLIT(INDEX(_xlfn.TEXTSPLIT(טבלה1[[#This Row],[עמודה55]],"-"),2),"/"),1)</f>
        <v>#REF!</v>
      </c>
      <c r="S730" s="36" t="e">
        <f>AVERAGE(טבלה1[[#This Row],[עמודה59]:[עמודה60]])</f>
        <v>#VALUE!</v>
      </c>
      <c r="T730" s="38" t="e">
        <f>VALUE(SUBSTITUTE(טבלה1[[#This Row],[עמודה56]],"$",""))</f>
        <v>#VALUE!</v>
      </c>
      <c r="U730" s="38" t="e">
        <f>VALUE(SUBSTITUTE(טבלה1[[#This Row],[עמודה57]],"$",""))</f>
        <v>#REF!</v>
      </c>
      <c r="V730" s="38" t="e">
        <f>IF(טבלה1[[#This Row],[עמודה58]]&gt;30,"Yes","No")</f>
        <v>#VALUE!</v>
      </c>
    </row>
    <row r="731" spans="1:22" x14ac:dyDescent="0.15">
      <c r="A731" s="32" t="s">
        <v>1809</v>
      </c>
      <c r="B731" s="39" t="s">
        <v>1810</v>
      </c>
      <c r="C731" s="39" t="s">
        <v>8</v>
      </c>
      <c r="D731" s="39" t="s">
        <v>4</v>
      </c>
      <c r="E731" s="39" t="s">
        <v>4</v>
      </c>
      <c r="F731" s="39" t="s">
        <v>10</v>
      </c>
      <c r="G731" s="36" t="str">
        <f t="shared" si="11"/>
        <v>High</v>
      </c>
      <c r="H731" s="41">
        <v>1</v>
      </c>
      <c r="I731" s="11" t="str" cm="1">
        <f t="array" ref="I731">INDEX(_xlfn.TEXTSPLIT(טבלה1[[#This Row],[עמודה2]],","),1)</f>
        <v>Hong Kong</v>
      </c>
      <c r="J731" s="12" t="str" cm="1">
        <f t="array" ref="J731">INDEX(_xlfn.TEXTSPLIT(טבלה1[[#This Row],[עמודה2]],","),2)</f>
        <v xml:space="preserve"> China</v>
      </c>
      <c r="K731" s="43" t="str">
        <f>_xlfn.CONCAT(טבלה1[[#This Row],[AI_Companies]]," ",טבלה1[[#This Row],[עמודה1]])</f>
        <v>Clare.AI https://www.clare.ai/</v>
      </c>
      <c r="L731" s="28">
        <v>50</v>
      </c>
      <c r="M731" s="28" t="str">
        <f>IF(טבלה1[[#This Row],[עמודה53]]&gt;2000,"Yes","No")</f>
        <v>No</v>
      </c>
      <c r="N731" s="28">
        <v>249</v>
      </c>
      <c r="O731" s="28">
        <f>AVERAGE(טבלה1[[#This Row],[עמודה52]:[עמודה53]])</f>
        <v>29.5</v>
      </c>
      <c r="P731" s="28" t="str">
        <f>IF(טבלה1[[#This Row],[עמודה4]]="&lt; $25 / hr","0$ - $25 / hr",טבלה1[[#This Row],[עמודה4]])</f>
        <v>Undisclosed</v>
      </c>
      <c r="Q731" s="12" t="str" cm="1">
        <f t="array" ref="Q731">INDEX(_xlfn.TEXTSPLIT(טבלה1[[#This Row],[עמודה55]],"-"),1)</f>
        <v>Undisclosed</v>
      </c>
      <c r="R731" s="21" t="e" cm="1">
        <f t="array" ref="R731">INDEX(_xlfn.TEXTSPLIT(INDEX(_xlfn.TEXTSPLIT(טבלה1[[#This Row],[עמודה55]],"-"),2),"/"),1)</f>
        <v>#REF!</v>
      </c>
      <c r="S731" s="28" t="e">
        <f>AVERAGE(טבלה1[[#This Row],[עמודה59]:[עמודה60]])</f>
        <v>#VALUE!</v>
      </c>
      <c r="T731" s="31" t="e">
        <f>VALUE(SUBSTITUTE(טבלה1[[#This Row],[עמודה56]],"$",""))</f>
        <v>#VALUE!</v>
      </c>
      <c r="U731" s="31" t="e">
        <f>VALUE(SUBSTITUTE(טבלה1[[#This Row],[עמודה57]],"$",""))</f>
        <v>#REF!</v>
      </c>
      <c r="V731" s="31" t="e">
        <f>IF(טבלה1[[#This Row],[עמודה58]]&gt;30,"Yes","No")</f>
        <v>#VALUE!</v>
      </c>
    </row>
    <row r="732" spans="1:22" x14ac:dyDescent="0.15">
      <c r="A732" s="32" t="s">
        <v>1811</v>
      </c>
      <c r="B732" s="33" t="s">
        <v>1812</v>
      </c>
      <c r="C732" s="33" t="s">
        <v>1813</v>
      </c>
      <c r="D732" s="33" t="s">
        <v>4</v>
      </c>
      <c r="E732" s="33" t="s">
        <v>4</v>
      </c>
      <c r="F732" s="33" t="s">
        <v>29</v>
      </c>
      <c r="G732" s="36" t="str">
        <f t="shared" si="11"/>
        <v>High</v>
      </c>
      <c r="H732" s="34">
        <v>1</v>
      </c>
      <c r="I732" s="11" t="str" cm="1">
        <f t="array" ref="I732">INDEX(_xlfn.TEXTSPLIT(טבלה1[[#This Row],[עמודה2]],","),1)</f>
        <v>Austin</v>
      </c>
      <c r="J732" s="12" t="str" cm="1">
        <f t="array" ref="J732">INDEX(_xlfn.TEXTSPLIT(טבלה1[[#This Row],[עמודה2]],","),2)</f>
        <v xml:space="preserve"> TX</v>
      </c>
      <c r="K732" s="37" t="str">
        <f>_xlfn.CONCAT(טבלה1[[#This Row],[AI_Companies]]," ",טבלה1[[#This Row],[עמודה1]])</f>
        <v>Tethr https://tethr.com</v>
      </c>
      <c r="L732" s="36">
        <v>10</v>
      </c>
      <c r="M732" s="36" t="str">
        <f>IF(טבלה1[[#This Row],[עמודה53]]&gt;2000,"Yes","No")</f>
        <v>No</v>
      </c>
      <c r="N732" s="36">
        <v>49</v>
      </c>
      <c r="O732" s="36">
        <f>AVERAGE(טבלה1[[#This Row],[עמודה52]:[עמודה53]])</f>
        <v>149.5</v>
      </c>
      <c r="P732" s="36" t="str">
        <f>IF(טבלה1[[#This Row],[עמודה4]]="&lt; $25 / hr","0$ - $25 / hr",טבלה1[[#This Row],[עמודה4]])</f>
        <v>Undisclosed</v>
      </c>
      <c r="Q732" s="12" t="str" cm="1">
        <f t="array" ref="Q732">INDEX(_xlfn.TEXTSPLIT(טבלה1[[#This Row],[עמודה55]],"-"),1)</f>
        <v>Undisclosed</v>
      </c>
      <c r="R732" s="21" t="e" cm="1">
        <f t="array" ref="R732">INDEX(_xlfn.TEXTSPLIT(INDEX(_xlfn.TEXTSPLIT(טבלה1[[#This Row],[עמודה55]],"-"),2),"/"),1)</f>
        <v>#REF!</v>
      </c>
      <c r="S732" s="36" t="e">
        <f>AVERAGE(טבלה1[[#This Row],[עמודה59]:[עמודה60]])</f>
        <v>#VALUE!</v>
      </c>
      <c r="T732" s="38" t="e">
        <f>VALUE(SUBSTITUTE(טבלה1[[#This Row],[עמודה56]],"$",""))</f>
        <v>#VALUE!</v>
      </c>
      <c r="U732" s="38" t="e">
        <f>VALUE(SUBSTITUTE(טבלה1[[#This Row],[עמודה57]],"$",""))</f>
        <v>#REF!</v>
      </c>
      <c r="V732" s="38" t="e">
        <f>IF(טבלה1[[#This Row],[עמודה58]]&gt;30,"Yes","No")</f>
        <v>#VALUE!</v>
      </c>
    </row>
    <row r="733" spans="1:22" x14ac:dyDescent="0.15">
      <c r="A733" s="32" t="s">
        <v>1814</v>
      </c>
      <c r="B733" s="39" t="s">
        <v>1815</v>
      </c>
      <c r="C733" s="39" t="s">
        <v>251</v>
      </c>
      <c r="D733" s="39" t="s">
        <v>4</v>
      </c>
      <c r="E733" s="39" t="s">
        <v>4</v>
      </c>
      <c r="F733" s="39" t="s">
        <v>10</v>
      </c>
      <c r="G733" s="36" t="str">
        <f t="shared" si="11"/>
        <v>High</v>
      </c>
      <c r="H733" s="41">
        <v>1</v>
      </c>
      <c r="I733" s="11" t="str" cm="1">
        <f t="array" ref="I733">INDEX(_xlfn.TEXTSPLIT(טבלה1[[#This Row],[עמודה2]],","),1)</f>
        <v>St. Louis Park</v>
      </c>
      <c r="J733" s="12" t="str" cm="1">
        <f t="array" ref="J733">INDEX(_xlfn.TEXTSPLIT(טבלה1[[#This Row],[עמודה2]],","),2)</f>
        <v xml:space="preserve"> MN</v>
      </c>
      <c r="K733" s="43" t="str">
        <f>_xlfn.CONCAT(טבלה1[[#This Row],[AI_Companies]]," ",טבלה1[[#This Row],[עמודה1]])</f>
        <v>Equals3 http://www.equals3.ai</v>
      </c>
      <c r="L733" s="28">
        <v>50</v>
      </c>
      <c r="M733" s="28" t="str">
        <f>IF(טבלה1[[#This Row],[עמודה53]]&gt;2000,"Yes","No")</f>
        <v>No</v>
      </c>
      <c r="N733" s="28">
        <v>249</v>
      </c>
      <c r="O733" s="28">
        <f>AVERAGE(טבלה1[[#This Row],[עמודה52]:[עמודה53]])</f>
        <v>29.5</v>
      </c>
      <c r="P733" s="28" t="str">
        <f>IF(טבלה1[[#This Row],[עמודה4]]="&lt; $25 / hr","0$ - $25 / hr",טבלה1[[#This Row],[עמודה4]])</f>
        <v>Undisclosed</v>
      </c>
      <c r="Q733" s="12" t="str" cm="1">
        <f t="array" ref="Q733">INDEX(_xlfn.TEXTSPLIT(טבלה1[[#This Row],[עמודה55]],"-"),1)</f>
        <v>Undisclosed</v>
      </c>
      <c r="R733" s="21" t="e" cm="1">
        <f t="array" ref="R733">INDEX(_xlfn.TEXTSPLIT(INDEX(_xlfn.TEXTSPLIT(טבלה1[[#This Row],[עמודה55]],"-"),2),"/"),1)</f>
        <v>#REF!</v>
      </c>
      <c r="S733" s="28" t="e">
        <f>AVERAGE(טבלה1[[#This Row],[עמודה59]:[עמודה60]])</f>
        <v>#VALUE!</v>
      </c>
      <c r="T733" s="31" t="e">
        <f>VALUE(SUBSTITUTE(טבלה1[[#This Row],[עמודה56]],"$",""))</f>
        <v>#VALUE!</v>
      </c>
      <c r="U733" s="31" t="e">
        <f>VALUE(SUBSTITUTE(טבלה1[[#This Row],[עמודה57]],"$",""))</f>
        <v>#REF!</v>
      </c>
      <c r="V733" s="31" t="e">
        <f>IF(טבלה1[[#This Row],[עמודה58]]&gt;30,"Yes","No")</f>
        <v>#VALUE!</v>
      </c>
    </row>
    <row r="734" spans="1:22" x14ac:dyDescent="0.15">
      <c r="A734" s="32" t="s">
        <v>1816</v>
      </c>
      <c r="B734" s="33" t="s">
        <v>1817</v>
      </c>
      <c r="C734" s="33" t="s">
        <v>251</v>
      </c>
      <c r="D734" s="33" t="s">
        <v>4</v>
      </c>
      <c r="E734" s="33" t="s">
        <v>4</v>
      </c>
      <c r="F734" s="33" t="s">
        <v>29</v>
      </c>
      <c r="G734" s="36" t="str">
        <f t="shared" si="11"/>
        <v>Med</v>
      </c>
      <c r="H734" s="34">
        <v>0.8</v>
      </c>
      <c r="I734" s="11" t="str" cm="1">
        <f t="array" ref="I734">INDEX(_xlfn.TEXTSPLIT(טבלה1[[#This Row],[עמודה2]],","),1)</f>
        <v>Seattle</v>
      </c>
      <c r="J734" s="12" t="str" cm="1">
        <f t="array" ref="J734">INDEX(_xlfn.TEXTSPLIT(טבלה1[[#This Row],[עמודה2]],","),2)</f>
        <v xml:space="preserve"> WA</v>
      </c>
      <c r="K734" s="37" t="str">
        <f>_xlfn.CONCAT(טבלה1[[#This Row],[AI_Companies]]," ",טבלה1[[#This Row],[עמודה1]])</f>
        <v>KenSci https://www.kensci.com</v>
      </c>
      <c r="L734" s="36">
        <v>10</v>
      </c>
      <c r="M734" s="36" t="str">
        <f>IF(טבלה1[[#This Row],[עמודה53]]&gt;2000,"Yes","No")</f>
        <v>No</v>
      </c>
      <c r="N734" s="36">
        <v>49</v>
      </c>
      <c r="O734" s="36">
        <f>AVERAGE(טבלה1[[#This Row],[עמודה52]:[עמודה53]])</f>
        <v>149.5</v>
      </c>
      <c r="P734" s="36" t="str">
        <f>IF(טבלה1[[#This Row],[עמודה4]]="&lt; $25 / hr","0$ - $25 / hr",טבלה1[[#This Row],[עמודה4]])</f>
        <v>Undisclosed</v>
      </c>
      <c r="Q734" s="12" t="str" cm="1">
        <f t="array" ref="Q734">INDEX(_xlfn.TEXTSPLIT(טבלה1[[#This Row],[עמודה55]],"-"),1)</f>
        <v>Undisclosed</v>
      </c>
      <c r="R734" s="21" t="e" cm="1">
        <f t="array" ref="R734">INDEX(_xlfn.TEXTSPLIT(INDEX(_xlfn.TEXTSPLIT(טבלה1[[#This Row],[עמודה55]],"-"),2),"/"),1)</f>
        <v>#REF!</v>
      </c>
      <c r="S734" s="36" t="e">
        <f>AVERAGE(טבלה1[[#This Row],[עמודה59]:[עמודה60]])</f>
        <v>#VALUE!</v>
      </c>
      <c r="T734" s="38" t="e">
        <f>VALUE(SUBSTITUTE(טבלה1[[#This Row],[עמודה56]],"$",""))</f>
        <v>#VALUE!</v>
      </c>
      <c r="U734" s="38" t="e">
        <f>VALUE(SUBSTITUTE(טבלה1[[#This Row],[עמודה57]],"$",""))</f>
        <v>#REF!</v>
      </c>
      <c r="V734" s="38" t="e">
        <f>IF(טבלה1[[#This Row],[עמודה58]]&gt;30,"Yes","No")</f>
        <v>#VALUE!</v>
      </c>
    </row>
    <row r="735" spans="1:22" x14ac:dyDescent="0.15">
      <c r="A735" s="32" t="s">
        <v>1818</v>
      </c>
      <c r="B735" s="39" t="s">
        <v>1819</v>
      </c>
      <c r="C735" s="42"/>
      <c r="D735" s="39" t="s">
        <v>4</v>
      </c>
      <c r="E735" s="39" t="s">
        <v>4</v>
      </c>
      <c r="F735" s="39" t="s">
        <v>29</v>
      </c>
      <c r="G735" s="36" t="str">
        <f t="shared" si="11"/>
        <v>High</v>
      </c>
      <c r="H735" s="41">
        <v>1</v>
      </c>
      <c r="I735" s="11" t="str" cm="1">
        <f t="array" ref="I735">INDEX(_xlfn.TEXTSPLIT(טבלה1[[#This Row],[עמודה2]],","),1)</f>
        <v>Seattle</v>
      </c>
      <c r="J735" s="12" t="str" cm="1">
        <f t="array" ref="J735">INDEX(_xlfn.TEXTSPLIT(טבלה1[[#This Row],[עמודה2]],","),2)</f>
        <v xml:space="preserve"> WA</v>
      </c>
      <c r="K735" s="43" t="str">
        <f>_xlfn.CONCAT(טבלה1[[#This Row],[AI_Companies]]," ",טבלה1[[#This Row],[עמודה1]])</f>
        <v>Saykara https://www.saykara.com/</v>
      </c>
      <c r="L735" s="28">
        <v>10</v>
      </c>
      <c r="M735" s="28" t="str">
        <f>IF(טבלה1[[#This Row],[עמודה53]]&gt;2000,"Yes","No")</f>
        <v>No</v>
      </c>
      <c r="N735" s="28">
        <v>49</v>
      </c>
      <c r="O735" s="28">
        <f>AVERAGE(טבלה1[[#This Row],[עמודה52]:[עמודה53]])</f>
        <v>29.5</v>
      </c>
      <c r="P735" s="28" t="str">
        <f>IF(טבלה1[[#This Row],[עמודה4]]="&lt; $25 / hr","0$ - $25 / hr",טבלה1[[#This Row],[עמודה4]])</f>
        <v>Undisclosed</v>
      </c>
      <c r="Q735" s="12" t="str" cm="1">
        <f t="array" ref="Q735">INDEX(_xlfn.TEXTSPLIT(טבלה1[[#This Row],[עמודה55]],"-"),1)</f>
        <v>Undisclosed</v>
      </c>
      <c r="R735" s="21" t="e" cm="1">
        <f t="array" ref="R735">INDEX(_xlfn.TEXTSPLIT(INDEX(_xlfn.TEXTSPLIT(טבלה1[[#This Row],[עמודה55]],"-"),2),"/"),1)</f>
        <v>#REF!</v>
      </c>
      <c r="S735" s="28" t="e">
        <f>AVERAGE(טבלה1[[#This Row],[עמודה59]:[עמודה60]])</f>
        <v>#VALUE!</v>
      </c>
      <c r="T735" s="31" t="e">
        <f>VALUE(SUBSTITUTE(טבלה1[[#This Row],[עמודה56]],"$",""))</f>
        <v>#VALUE!</v>
      </c>
      <c r="U735" s="31" t="e">
        <f>VALUE(SUBSTITUTE(טבלה1[[#This Row],[עמודה57]],"$",""))</f>
        <v>#REF!</v>
      </c>
      <c r="V735" s="31" t="e">
        <f>IF(טבלה1[[#This Row],[עמודה58]]&gt;30,"Yes","No")</f>
        <v>#VALUE!</v>
      </c>
    </row>
    <row r="736" spans="1:22" x14ac:dyDescent="0.15">
      <c r="A736" s="32" t="s">
        <v>1820</v>
      </c>
      <c r="B736" s="33" t="s">
        <v>1821</v>
      </c>
      <c r="C736" s="33" t="s">
        <v>251</v>
      </c>
      <c r="D736" s="33" t="s">
        <v>4</v>
      </c>
      <c r="E736" s="33" t="s">
        <v>4</v>
      </c>
      <c r="F736" s="33" t="s">
        <v>29</v>
      </c>
      <c r="G736" s="36" t="str">
        <f t="shared" si="11"/>
        <v>High</v>
      </c>
      <c r="H736" s="34">
        <v>1</v>
      </c>
      <c r="I736" s="11" t="e" cm="1">
        <f t="array" ref="I736">INDEX(_xlfn.TEXTSPLIT(טבלה1[[#This Row],[עמודה2]],","),1)</f>
        <v>#VALUE!</v>
      </c>
      <c r="J736" s="12" t="e" cm="1">
        <f t="array" ref="J736">INDEX(_xlfn.TEXTSPLIT(טבלה1[[#This Row],[עמודה2]],","),2)</f>
        <v>#VALUE!</v>
      </c>
      <c r="K736" s="37" t="str">
        <f>_xlfn.CONCAT(טבלה1[[#This Row],[AI_Companies]]," ",טבלה1[[#This Row],[עמודה1]])</f>
        <v>MINDAI https://www.mind.ai/</v>
      </c>
      <c r="L736" s="36">
        <v>10</v>
      </c>
      <c r="M736" s="36" t="str">
        <f>IF(טבלה1[[#This Row],[עמודה53]]&gt;2000,"Yes","No")</f>
        <v>No</v>
      </c>
      <c r="N736" s="36">
        <v>49</v>
      </c>
      <c r="O736" s="36">
        <f>AVERAGE(טבלה1[[#This Row],[עמודה52]:[עמודה53]])</f>
        <v>29.5</v>
      </c>
      <c r="P736" s="36" t="str">
        <f>IF(טבלה1[[#This Row],[עמודה4]]="&lt; $25 / hr","0$ - $25 / hr",טבלה1[[#This Row],[עמודה4]])</f>
        <v>Undisclosed</v>
      </c>
      <c r="Q736" s="12" t="str" cm="1">
        <f t="array" ref="Q736">INDEX(_xlfn.TEXTSPLIT(טבלה1[[#This Row],[עמודה55]],"-"),1)</f>
        <v>Undisclosed</v>
      </c>
      <c r="R736" s="21" t="e" cm="1">
        <f t="array" ref="R736">INDEX(_xlfn.TEXTSPLIT(INDEX(_xlfn.TEXTSPLIT(טבלה1[[#This Row],[עמודה55]],"-"),2),"/"),1)</f>
        <v>#REF!</v>
      </c>
      <c r="S736" s="36" t="e">
        <f>AVERAGE(טבלה1[[#This Row],[עמודה59]:[עמודה60]])</f>
        <v>#VALUE!</v>
      </c>
      <c r="T736" s="38" t="e">
        <f>VALUE(SUBSTITUTE(טבלה1[[#This Row],[עמודה56]],"$",""))</f>
        <v>#VALUE!</v>
      </c>
      <c r="U736" s="38" t="e">
        <f>VALUE(SUBSTITUTE(טבלה1[[#This Row],[עמודה57]],"$",""))</f>
        <v>#REF!</v>
      </c>
      <c r="V736" s="38" t="e">
        <f>IF(טבלה1[[#This Row],[עמודה58]]&gt;30,"Yes","No")</f>
        <v>#VALUE!</v>
      </c>
    </row>
    <row r="737" spans="1:22" x14ac:dyDescent="0.15">
      <c r="A737" s="32" t="s">
        <v>1822</v>
      </c>
      <c r="B737" s="39" t="s">
        <v>1823</v>
      </c>
      <c r="C737" s="39" t="s">
        <v>134</v>
      </c>
      <c r="D737" s="39" t="s">
        <v>4</v>
      </c>
      <c r="E737" s="39" t="s">
        <v>4</v>
      </c>
      <c r="F737" s="39" t="s">
        <v>5</v>
      </c>
      <c r="G737" s="36" t="str">
        <f t="shared" si="11"/>
        <v>Med</v>
      </c>
      <c r="H737" s="41">
        <v>0.5</v>
      </c>
      <c r="I737" s="11" t="str" cm="1">
        <f t="array" ref="I737">INDEX(_xlfn.TEXTSPLIT(טבלה1[[#This Row],[עמודה2]],","),1)</f>
        <v>Seattle</v>
      </c>
      <c r="J737" s="12" t="str" cm="1">
        <f t="array" ref="J737">INDEX(_xlfn.TEXTSPLIT(טבלה1[[#This Row],[עמודה2]],","),2)</f>
        <v xml:space="preserve"> WA</v>
      </c>
      <c r="K737" s="43" t="str">
        <f>_xlfn.CONCAT(טבלה1[[#This Row],[AI_Companies]]," ",טבלה1[[#This Row],[עמודה1]])</f>
        <v>CityBldr https://www.citybldr.com/</v>
      </c>
      <c r="L737" s="28">
        <v>250</v>
      </c>
      <c r="M737" s="28" t="str">
        <f>IF(טבלה1[[#This Row],[עמודה53]]&gt;2000,"Yes","No")</f>
        <v>No</v>
      </c>
      <c r="N737" s="28">
        <v>999</v>
      </c>
      <c r="O737" s="28">
        <f>AVERAGE(טבלה1[[#This Row],[עמודה52]:[עמודה53]])</f>
        <v>29.5</v>
      </c>
      <c r="P737" s="28" t="str">
        <f>IF(טבלה1[[#This Row],[עמודה4]]="&lt; $25 / hr","0$ - $25 / hr",טבלה1[[#This Row],[עמודה4]])</f>
        <v>Undisclosed</v>
      </c>
      <c r="Q737" s="12" t="str" cm="1">
        <f t="array" ref="Q737">INDEX(_xlfn.TEXTSPLIT(טבלה1[[#This Row],[עמודה55]],"-"),1)</f>
        <v>Undisclosed</v>
      </c>
      <c r="R737" s="21" t="e" cm="1">
        <f t="array" ref="R737">INDEX(_xlfn.TEXTSPLIT(INDEX(_xlfn.TEXTSPLIT(טבלה1[[#This Row],[עמודה55]],"-"),2),"/"),1)</f>
        <v>#REF!</v>
      </c>
      <c r="S737" s="28" t="e">
        <f>AVERAGE(טבלה1[[#This Row],[עמודה59]:[עמודה60]])</f>
        <v>#VALUE!</v>
      </c>
      <c r="T737" s="31" t="e">
        <f>VALUE(SUBSTITUTE(טבלה1[[#This Row],[עמודה56]],"$",""))</f>
        <v>#VALUE!</v>
      </c>
      <c r="U737" s="31" t="e">
        <f>VALUE(SUBSTITUTE(טבלה1[[#This Row],[עמודה57]],"$",""))</f>
        <v>#REF!</v>
      </c>
      <c r="V737" s="31" t="e">
        <f>IF(טבלה1[[#This Row],[עמודה58]]&gt;30,"Yes","No")</f>
        <v>#VALUE!</v>
      </c>
    </row>
    <row r="738" spans="1:22" x14ac:dyDescent="0.15">
      <c r="A738" s="32" t="s">
        <v>1824</v>
      </c>
      <c r="B738" s="33" t="s">
        <v>1825</v>
      </c>
      <c r="C738" s="33" t="s">
        <v>1826</v>
      </c>
      <c r="D738" s="33" t="s">
        <v>4</v>
      </c>
      <c r="E738" s="33" t="s">
        <v>4</v>
      </c>
      <c r="F738" s="33" t="s">
        <v>10</v>
      </c>
      <c r="G738" s="36" t="str">
        <f t="shared" si="11"/>
        <v>Med</v>
      </c>
      <c r="H738" s="34">
        <v>0.5</v>
      </c>
      <c r="I738" s="11" t="str" cm="1">
        <f t="array" ref="I738">INDEX(_xlfn.TEXTSPLIT(טבלה1[[#This Row],[עמודה2]],","),1)</f>
        <v>Alpharetta</v>
      </c>
      <c r="J738" s="12" t="str" cm="1">
        <f t="array" ref="J738">INDEX(_xlfn.TEXTSPLIT(טבלה1[[#This Row],[עמודה2]],","),2)</f>
        <v xml:space="preserve"> GA</v>
      </c>
      <c r="K738" s="37" t="str">
        <f>_xlfn.CONCAT(טבלה1[[#This Row],[AI_Companies]]," ",טבלה1[[#This Row],[עמודה1]])</f>
        <v>ObjectFrontierSoftware(OFS) http://www.objectfrontier.com/</v>
      </c>
      <c r="L738" s="36">
        <v>50</v>
      </c>
      <c r="M738" s="36" t="str">
        <f>IF(טבלה1[[#This Row],[עמודה53]]&gt;2000,"Yes","No")</f>
        <v>No</v>
      </c>
      <c r="N738" s="36">
        <v>249</v>
      </c>
      <c r="O738" s="36">
        <f>AVERAGE(טבלה1[[#This Row],[עמודה52]:[עמודה53]])</f>
        <v>624.5</v>
      </c>
      <c r="P738" s="36" t="str">
        <f>IF(טבלה1[[#This Row],[עמודה4]]="&lt; $25 / hr","0$ - $25 / hr",טבלה1[[#This Row],[עמודה4]])</f>
        <v>Undisclosed</v>
      </c>
      <c r="Q738" s="12" t="str" cm="1">
        <f t="array" ref="Q738">INDEX(_xlfn.TEXTSPLIT(טבלה1[[#This Row],[עמודה55]],"-"),1)</f>
        <v>Undisclosed</v>
      </c>
      <c r="R738" s="21" t="e" cm="1">
        <f t="array" ref="R738">INDEX(_xlfn.TEXTSPLIT(INDEX(_xlfn.TEXTSPLIT(טבלה1[[#This Row],[עמודה55]],"-"),2),"/"),1)</f>
        <v>#REF!</v>
      </c>
      <c r="S738" s="36" t="e">
        <f>AVERAGE(טבלה1[[#This Row],[עמודה59]:[עמודה60]])</f>
        <v>#VALUE!</v>
      </c>
      <c r="T738" s="38" t="e">
        <f>VALUE(SUBSTITUTE(טבלה1[[#This Row],[עמודה56]],"$",""))</f>
        <v>#VALUE!</v>
      </c>
      <c r="U738" s="38" t="e">
        <f>VALUE(SUBSTITUTE(טבלה1[[#This Row],[עמודה57]],"$",""))</f>
        <v>#REF!</v>
      </c>
      <c r="V738" s="38" t="e">
        <f>IF(טבלה1[[#This Row],[עמודה58]]&gt;30,"Yes","No")</f>
        <v>#VALUE!</v>
      </c>
    </row>
    <row r="739" spans="1:22" x14ac:dyDescent="0.15">
      <c r="A739" s="32" t="s">
        <v>1827</v>
      </c>
      <c r="B739" s="39" t="s">
        <v>1828</v>
      </c>
      <c r="C739" s="39" t="s">
        <v>47</v>
      </c>
      <c r="D739" s="40">
        <v>5000</v>
      </c>
      <c r="E739" s="39" t="s">
        <v>14</v>
      </c>
      <c r="F739" s="39" t="s">
        <v>5</v>
      </c>
      <c r="G739" s="36" t="str">
        <f t="shared" si="11"/>
        <v>High</v>
      </c>
      <c r="H739" s="41">
        <v>1</v>
      </c>
      <c r="I739" s="11" t="str" cm="1">
        <f t="array" ref="I739">INDEX(_xlfn.TEXTSPLIT(טבלה1[[#This Row],[עמודה2]],","),1)</f>
        <v>South Plainfield</v>
      </c>
      <c r="J739" s="12" t="str" cm="1">
        <f t="array" ref="J739">INDEX(_xlfn.TEXTSPLIT(טבלה1[[#This Row],[עמודה2]],","),2)</f>
        <v xml:space="preserve"> NJ</v>
      </c>
      <c r="K739" s="43" t="str">
        <f>_xlfn.CONCAT(טבלה1[[#This Row],[AI_Companies]]," ",טבלה1[[#This Row],[עמודה1]])</f>
        <v>RadiantSystemsInc http://www.radiants.com</v>
      </c>
      <c r="L739" s="28">
        <v>250</v>
      </c>
      <c r="M739" s="28" t="str">
        <f>IF(טבלה1[[#This Row],[עמודה53]]&gt;2000,"Yes","No")</f>
        <v>No</v>
      </c>
      <c r="N739" s="28">
        <v>999</v>
      </c>
      <c r="O739" s="28">
        <f>AVERAGE(טבלה1[[#This Row],[עמודה52]:[עמודה53]])</f>
        <v>149.5</v>
      </c>
      <c r="P739" s="28" t="str">
        <f>IF(טבלה1[[#This Row],[עמודה4]]="&lt; $25 / hr","0$ - $25 / hr",טבלה1[[#This Row],[עמודה4]])</f>
        <v>Undisclosed</v>
      </c>
      <c r="Q739" s="12" t="str" cm="1">
        <f t="array" ref="Q739">INDEX(_xlfn.TEXTSPLIT(טבלה1[[#This Row],[עמודה55]],"-"),1)</f>
        <v>Undisclosed</v>
      </c>
      <c r="R739" s="21" t="e" cm="1">
        <f t="array" ref="R739">INDEX(_xlfn.TEXTSPLIT(INDEX(_xlfn.TEXTSPLIT(טבלה1[[#This Row],[עמודה55]],"-"),2),"/"),1)</f>
        <v>#REF!</v>
      </c>
      <c r="S739" s="28" t="e">
        <f>AVERAGE(טבלה1[[#This Row],[עמודה59]:[עמודה60]])</f>
        <v>#VALUE!</v>
      </c>
      <c r="T739" s="31" t="e">
        <f>VALUE(SUBSTITUTE(טבלה1[[#This Row],[עמודה56]],"$",""))</f>
        <v>#VALUE!</v>
      </c>
      <c r="U739" s="31" t="e">
        <f>VALUE(SUBSTITUTE(טבלה1[[#This Row],[עמודה57]],"$",""))</f>
        <v>#REF!</v>
      </c>
      <c r="V739" s="31" t="e">
        <f>IF(טבלה1[[#This Row],[עמודה58]]&gt;30,"Yes","No")</f>
        <v>#VALUE!</v>
      </c>
    </row>
    <row r="740" spans="1:22" x14ac:dyDescent="0.15">
      <c r="A740" s="32" t="s">
        <v>1829</v>
      </c>
      <c r="B740" s="33" t="s">
        <v>1830</v>
      </c>
      <c r="C740" s="33" t="s">
        <v>1831</v>
      </c>
      <c r="D740" s="33" t="s">
        <v>4</v>
      </c>
      <c r="E740" s="33" t="s">
        <v>4</v>
      </c>
      <c r="F740" s="33" t="s">
        <v>29</v>
      </c>
      <c r="G740" s="36" t="str">
        <f t="shared" si="11"/>
        <v>High</v>
      </c>
      <c r="H740" s="34">
        <v>1</v>
      </c>
      <c r="I740" s="11" t="str" cm="1">
        <f t="array" ref="I740">INDEX(_xlfn.TEXTSPLIT(טבלה1[[#This Row],[עמודה2]],","),1)</f>
        <v>Gurugram</v>
      </c>
      <c r="J740" s="12" t="str" cm="1">
        <f t="array" ref="J740">INDEX(_xlfn.TEXTSPLIT(טבלה1[[#This Row],[עמודה2]],","),2)</f>
        <v xml:space="preserve"> India</v>
      </c>
      <c r="K740" s="37" t="str">
        <f>_xlfn.CONCAT(טבלה1[[#This Row],[AI_Companies]]," ",טבלה1[[#This Row],[עמודה1]])</f>
        <v>OodlesAI-ArtificialIntelligenceServices https://artificialintelligence.oodles.io/</v>
      </c>
      <c r="L740" s="36">
        <v>10</v>
      </c>
      <c r="M740" s="36" t="str">
        <f>IF(טבלה1[[#This Row],[עמודה53]]&gt;2000,"Yes","No")</f>
        <v>No</v>
      </c>
      <c r="N740" s="36">
        <v>49</v>
      </c>
      <c r="O740" s="36">
        <f>AVERAGE(טבלה1[[#This Row],[עמודה52]:[עמודה53]])</f>
        <v>624.5</v>
      </c>
      <c r="P740" s="36" t="str">
        <f>IF(טבלה1[[#This Row],[עמודה4]]="&lt; $25 / hr","0$ - $25 / hr",טבלה1[[#This Row],[עמודה4]])</f>
        <v>0$ - $25 / hr</v>
      </c>
      <c r="Q740" s="12" t="str" cm="1">
        <f t="array" ref="Q740">INDEX(_xlfn.TEXTSPLIT(טבלה1[[#This Row],[עמודה55]],"-"),1)</f>
        <v xml:space="preserve">0$ </v>
      </c>
      <c r="R740" s="21" t="str" cm="1">
        <f t="array" ref="R740">INDEX(_xlfn.TEXTSPLIT(INDEX(_xlfn.TEXTSPLIT(טבלה1[[#This Row],[עמודה55]],"-"),2),"/"),1)</f>
        <v xml:space="preserve"> $25 </v>
      </c>
      <c r="S740" s="36">
        <f>AVERAGE(טבלה1[[#This Row],[עמודה59]:[עמודה60]])</f>
        <v>12.5</v>
      </c>
      <c r="T740" s="38">
        <f>VALUE(SUBSTITUTE(טבלה1[[#This Row],[עמודה56]],"$",""))</f>
        <v>0</v>
      </c>
      <c r="U740" s="38">
        <f>VALUE(SUBSTITUTE(טבלה1[[#This Row],[עמודה57]],"$",""))</f>
        <v>25</v>
      </c>
      <c r="V740" s="38" t="str">
        <f>IF(טבלה1[[#This Row],[עמודה58]]&gt;30,"Yes","No")</f>
        <v>No</v>
      </c>
    </row>
    <row r="741" spans="1:22" x14ac:dyDescent="0.15">
      <c r="A741" s="32" t="s">
        <v>1832</v>
      </c>
      <c r="B741" s="39" t="s">
        <v>1833</v>
      </c>
      <c r="C741" s="39" t="s">
        <v>224</v>
      </c>
      <c r="D741" s="39" t="s">
        <v>4</v>
      </c>
      <c r="E741" s="39" t="s">
        <v>4</v>
      </c>
      <c r="F741" s="39" t="s">
        <v>29</v>
      </c>
      <c r="G741" s="36" t="str">
        <f t="shared" si="11"/>
        <v>High</v>
      </c>
      <c r="H741" s="41">
        <v>1</v>
      </c>
      <c r="I741" s="11" t="str" cm="1">
        <f t="array" ref="I741">INDEX(_xlfn.TEXTSPLIT(טבלה1[[#This Row],[עמודה2]],","),1)</f>
        <v>Redondo Beach</v>
      </c>
      <c r="J741" s="12" t="str" cm="1">
        <f t="array" ref="J741">INDEX(_xlfn.TEXTSPLIT(טבלה1[[#This Row],[עמודה2]],","),2)</f>
        <v xml:space="preserve"> CA</v>
      </c>
      <c r="K741" s="43" t="str">
        <f>_xlfn.CONCAT(טבלה1[[#This Row],[AI_Companies]]," ",טבלה1[[#This Row],[עמודה1]])</f>
        <v>Aigo.ai https://www.aigo.ai/</v>
      </c>
      <c r="L741" s="28">
        <v>10</v>
      </c>
      <c r="M741" s="28" t="str">
        <f>IF(טבלה1[[#This Row],[עמודה53]]&gt;2000,"Yes","No")</f>
        <v>No</v>
      </c>
      <c r="N741" s="28">
        <v>49</v>
      </c>
      <c r="O741" s="28">
        <f>AVERAGE(טבלה1[[#This Row],[עמודה52]:[עמודה53]])</f>
        <v>29.5</v>
      </c>
      <c r="P741" s="28" t="str">
        <f>IF(טבלה1[[#This Row],[עמודה4]]="&lt; $25 / hr","0$ - $25 / hr",טבלה1[[#This Row],[עמודה4]])</f>
        <v>Undisclosed</v>
      </c>
      <c r="Q741" s="12" t="str" cm="1">
        <f t="array" ref="Q741">INDEX(_xlfn.TEXTSPLIT(טבלה1[[#This Row],[עמודה55]],"-"),1)</f>
        <v>Undisclosed</v>
      </c>
      <c r="R741" s="21" t="e" cm="1">
        <f t="array" ref="R741">INDEX(_xlfn.TEXTSPLIT(INDEX(_xlfn.TEXTSPLIT(טבלה1[[#This Row],[עמודה55]],"-"),2),"/"),1)</f>
        <v>#REF!</v>
      </c>
      <c r="S741" s="28" t="e">
        <f>AVERAGE(טבלה1[[#This Row],[עמודה59]:[עמודה60]])</f>
        <v>#VALUE!</v>
      </c>
      <c r="T741" s="31" t="e">
        <f>VALUE(SUBSTITUTE(טבלה1[[#This Row],[עמודה56]],"$",""))</f>
        <v>#VALUE!</v>
      </c>
      <c r="U741" s="31" t="e">
        <f>VALUE(SUBSTITUTE(טבלה1[[#This Row],[עמודה57]],"$",""))</f>
        <v>#REF!</v>
      </c>
      <c r="V741" s="31" t="e">
        <f>IF(טבלה1[[#This Row],[עמודה58]]&gt;30,"Yes","No")</f>
        <v>#VALUE!</v>
      </c>
    </row>
    <row r="742" spans="1:22" x14ac:dyDescent="0.15">
      <c r="A742" s="32" t="s">
        <v>1834</v>
      </c>
      <c r="B742" s="33" t="s">
        <v>1835</v>
      </c>
      <c r="C742" s="33" t="s">
        <v>1349</v>
      </c>
      <c r="D742" s="33" t="s">
        <v>4</v>
      </c>
      <c r="E742" s="33" t="s">
        <v>4</v>
      </c>
      <c r="F742" s="33" t="s">
        <v>29</v>
      </c>
      <c r="G742" s="36" t="str">
        <f t="shared" si="11"/>
        <v>High</v>
      </c>
      <c r="H742" s="34">
        <v>1</v>
      </c>
      <c r="I742" s="11" t="str" cm="1">
        <f t="array" ref="I742">INDEX(_xlfn.TEXTSPLIT(טבלה1[[#This Row],[עמודה2]],","),1)</f>
        <v>Redwood City</v>
      </c>
      <c r="J742" s="12" t="str" cm="1">
        <f t="array" ref="J742">INDEX(_xlfn.TEXTSPLIT(טבלה1[[#This Row],[עמודה2]],","),2)</f>
        <v xml:space="preserve"> CA</v>
      </c>
      <c r="K742" s="37" t="str">
        <f>_xlfn.CONCAT(טבלה1[[#This Row],[AI_Companies]]," ",טבלה1[[#This Row],[עמודה1]])</f>
        <v>Opsani https://www.opsani.com/</v>
      </c>
      <c r="L742" s="36">
        <v>10</v>
      </c>
      <c r="M742" s="36" t="str">
        <f>IF(טבלה1[[#This Row],[עמודה53]]&gt;2000,"Yes","No")</f>
        <v>No</v>
      </c>
      <c r="N742" s="36">
        <v>49</v>
      </c>
      <c r="O742" s="36">
        <f>AVERAGE(טבלה1[[#This Row],[עמודה52]:[עמודה53]])</f>
        <v>29.5</v>
      </c>
      <c r="P742" s="36" t="str">
        <f>IF(טבלה1[[#This Row],[עמודה4]]="&lt; $25 / hr","0$ - $25 / hr",טבלה1[[#This Row],[עמודה4]])</f>
        <v>Undisclosed</v>
      </c>
      <c r="Q742" s="12" t="str" cm="1">
        <f t="array" ref="Q742">INDEX(_xlfn.TEXTSPLIT(טבלה1[[#This Row],[עמודה55]],"-"),1)</f>
        <v>Undisclosed</v>
      </c>
      <c r="R742" s="21" t="e" cm="1">
        <f t="array" ref="R742">INDEX(_xlfn.TEXTSPLIT(INDEX(_xlfn.TEXTSPLIT(טבלה1[[#This Row],[עמודה55]],"-"),2),"/"),1)</f>
        <v>#REF!</v>
      </c>
      <c r="S742" s="36" t="e">
        <f>AVERAGE(טבלה1[[#This Row],[עמודה59]:[עמודה60]])</f>
        <v>#VALUE!</v>
      </c>
      <c r="T742" s="38" t="e">
        <f>VALUE(SUBSTITUTE(טבלה1[[#This Row],[עמודה56]],"$",""))</f>
        <v>#VALUE!</v>
      </c>
      <c r="U742" s="38" t="e">
        <f>VALUE(SUBSTITUTE(טבלה1[[#This Row],[עמודה57]],"$",""))</f>
        <v>#REF!</v>
      </c>
      <c r="V742" s="38" t="e">
        <f>IF(טבלה1[[#This Row],[עמודה58]]&gt;30,"Yes","No")</f>
        <v>#VALUE!</v>
      </c>
    </row>
    <row r="743" spans="1:22" x14ac:dyDescent="0.15">
      <c r="A743" s="32" t="s">
        <v>1836</v>
      </c>
      <c r="B743" s="39" t="s">
        <v>1837</v>
      </c>
      <c r="C743" s="39" t="s">
        <v>156</v>
      </c>
      <c r="D743" s="39" t="s">
        <v>4</v>
      </c>
      <c r="E743" s="39" t="s">
        <v>4</v>
      </c>
      <c r="F743" s="39" t="s">
        <v>5</v>
      </c>
      <c r="G743" s="36" t="str">
        <f t="shared" si="11"/>
        <v>Low</v>
      </c>
      <c r="H743" s="41">
        <v>0.4</v>
      </c>
      <c r="I743" s="11" t="str" cm="1">
        <f t="array" ref="I743">INDEX(_xlfn.TEXTSPLIT(טבלה1[[#This Row],[עמודה2]],","),1)</f>
        <v>Menlo Park</v>
      </c>
      <c r="J743" s="12" t="str" cm="1">
        <f t="array" ref="J743">INDEX(_xlfn.TEXTSPLIT(טבלה1[[#This Row],[עמודה2]],","),2)</f>
        <v xml:space="preserve"> CA</v>
      </c>
      <c r="K743" s="43" t="str">
        <f>_xlfn.CONCAT(טבלה1[[#This Row],[AI_Companies]]," ",טבלה1[[#This Row],[עמודה1]])</f>
        <v>xBrain https://satisfaction.ai/</v>
      </c>
      <c r="L743" s="28">
        <v>250</v>
      </c>
      <c r="M743" s="28" t="str">
        <f>IF(טבלה1[[#This Row],[עמודה53]]&gt;2000,"Yes","No")</f>
        <v>No</v>
      </c>
      <c r="N743" s="28">
        <v>999</v>
      </c>
      <c r="O743" s="28">
        <f>AVERAGE(טבלה1[[#This Row],[עמודה52]:[עמודה53]])</f>
        <v>29.5</v>
      </c>
      <c r="P743" s="28" t="str">
        <f>IF(טבלה1[[#This Row],[עמודה4]]="&lt; $25 / hr","0$ - $25 / hr",טבלה1[[#This Row],[עמודה4]])</f>
        <v>Undisclosed</v>
      </c>
      <c r="Q743" s="12" t="str" cm="1">
        <f t="array" ref="Q743">INDEX(_xlfn.TEXTSPLIT(טבלה1[[#This Row],[עמודה55]],"-"),1)</f>
        <v>Undisclosed</v>
      </c>
      <c r="R743" s="21" t="e" cm="1">
        <f t="array" ref="R743">INDEX(_xlfn.TEXTSPLIT(INDEX(_xlfn.TEXTSPLIT(טבלה1[[#This Row],[עמודה55]],"-"),2),"/"),1)</f>
        <v>#REF!</v>
      </c>
      <c r="S743" s="28" t="e">
        <f>AVERAGE(טבלה1[[#This Row],[עמודה59]:[עמודה60]])</f>
        <v>#VALUE!</v>
      </c>
      <c r="T743" s="31" t="e">
        <f>VALUE(SUBSTITUTE(טבלה1[[#This Row],[עמודה56]],"$",""))</f>
        <v>#VALUE!</v>
      </c>
      <c r="U743" s="31" t="e">
        <f>VALUE(SUBSTITUTE(טבלה1[[#This Row],[עמודה57]],"$",""))</f>
        <v>#REF!</v>
      </c>
      <c r="V743" s="31" t="e">
        <f>IF(טבלה1[[#This Row],[עמודה58]]&gt;30,"Yes","No")</f>
        <v>#VALUE!</v>
      </c>
    </row>
    <row r="744" spans="1:22" x14ac:dyDescent="0.15">
      <c r="A744" s="32" t="s">
        <v>1838</v>
      </c>
      <c r="B744" s="33" t="s">
        <v>1839</v>
      </c>
      <c r="C744" s="33" t="s">
        <v>694</v>
      </c>
      <c r="D744" s="33" t="s">
        <v>4</v>
      </c>
      <c r="E744" s="33" t="s">
        <v>4</v>
      </c>
      <c r="F744" s="33" t="s">
        <v>25</v>
      </c>
      <c r="G744" s="36" t="str">
        <f t="shared" si="11"/>
        <v>Low</v>
      </c>
      <c r="H744" s="34">
        <v>0.3</v>
      </c>
      <c r="I744" s="11" t="str" cm="1">
        <f t="array" ref="I744">INDEX(_xlfn.TEXTSPLIT(טבלה1[[#This Row],[עמודה2]],","),1)</f>
        <v>Chennai</v>
      </c>
      <c r="J744" s="12" t="str" cm="1">
        <f t="array" ref="J744">INDEX(_xlfn.TEXTSPLIT(טבלה1[[#This Row],[עמודה2]],","),2)</f>
        <v xml:space="preserve"> India</v>
      </c>
      <c r="K744" s="37" t="str">
        <f>_xlfn.CONCAT(טבלה1[[#This Row],[AI_Companies]]," ",טבלה1[[#This Row],[עמודה1]])</f>
        <v>InfosearchBPO https://www.infosearchbpo.com/</v>
      </c>
      <c r="L744" s="46">
        <v>1000</v>
      </c>
      <c r="M744" s="36" t="str">
        <f>IF(טבלה1[[#This Row],[עמודה53]]&gt;2000,"Yes","No")</f>
        <v>No</v>
      </c>
      <c r="N744" s="46">
        <v>9999</v>
      </c>
      <c r="O744" s="36">
        <f>AVERAGE(טבלה1[[#This Row],[עמודה52]:[עמודה53]])</f>
        <v>624.5</v>
      </c>
      <c r="P744" s="36" t="str">
        <f>IF(טבלה1[[#This Row],[עמודה4]]="&lt; $25 / hr","0$ - $25 / hr",טבלה1[[#This Row],[עמודה4]])</f>
        <v>Undisclosed</v>
      </c>
      <c r="Q744" s="12" t="str" cm="1">
        <f t="array" ref="Q744">INDEX(_xlfn.TEXTSPLIT(טבלה1[[#This Row],[עמודה55]],"-"),1)</f>
        <v>Undisclosed</v>
      </c>
      <c r="R744" s="21" t="e" cm="1">
        <f t="array" ref="R744">INDEX(_xlfn.TEXTSPLIT(INDEX(_xlfn.TEXTSPLIT(טבלה1[[#This Row],[עמודה55]],"-"),2),"/"),1)</f>
        <v>#REF!</v>
      </c>
      <c r="S744" s="36" t="e">
        <f>AVERAGE(טבלה1[[#This Row],[עמודה59]:[עמודה60]])</f>
        <v>#VALUE!</v>
      </c>
      <c r="T744" s="38" t="e">
        <f>VALUE(SUBSTITUTE(טבלה1[[#This Row],[עמודה56]],"$",""))</f>
        <v>#VALUE!</v>
      </c>
      <c r="U744" s="38" t="e">
        <f>VALUE(SUBSTITUTE(טבלה1[[#This Row],[עמודה57]],"$",""))</f>
        <v>#REF!</v>
      </c>
      <c r="V744" s="38" t="e">
        <f>IF(טבלה1[[#This Row],[עמודה58]]&gt;30,"Yes","No")</f>
        <v>#VALUE!</v>
      </c>
    </row>
    <row r="745" spans="1:22" x14ac:dyDescent="0.15">
      <c r="A745" s="32" t="s">
        <v>1840</v>
      </c>
      <c r="B745" s="39" t="s">
        <v>1841</v>
      </c>
      <c r="C745" s="39" t="s">
        <v>1842</v>
      </c>
      <c r="D745" s="40">
        <v>10000</v>
      </c>
      <c r="E745" s="39" t="s">
        <v>57</v>
      </c>
      <c r="F745" s="39" t="s">
        <v>117</v>
      </c>
      <c r="G745" s="36" t="str">
        <f t="shared" si="11"/>
        <v>High</v>
      </c>
      <c r="H745" s="41">
        <v>1</v>
      </c>
      <c r="I745" s="11" t="str" cm="1">
        <f t="array" ref="I745">INDEX(_xlfn.TEXTSPLIT(טבלה1[[#This Row],[עמודה2]],","),1)</f>
        <v>Beijing</v>
      </c>
      <c r="J745" s="12" t="str" cm="1">
        <f t="array" ref="J745">INDEX(_xlfn.TEXTSPLIT(טבלה1[[#This Row],[עמודה2]],","),2)</f>
        <v xml:space="preserve"> China</v>
      </c>
      <c r="K745" s="43" t="str">
        <f>_xlfn.CONCAT(טבלה1[[#This Row],[AI_Companies]]," ",טבלה1[[#This Row],[עמודה1]])</f>
        <v>BeijingKingsoftCloudNetworkTechnologyCo.,Ltd. https://www.ksyun.com/</v>
      </c>
      <c r="L745" s="28">
        <v>2</v>
      </c>
      <c r="M745" s="28" t="str">
        <f>IF(טבלה1[[#This Row],[עמודה53]]&gt;2000,"Yes","No")</f>
        <v>Yes</v>
      </c>
      <c r="N745" s="28">
        <v>9</v>
      </c>
      <c r="O745" s="28">
        <f>AVERAGE(טבלה1[[#This Row],[עמודה52]:[עמודה53]])</f>
        <v>5499.5</v>
      </c>
      <c r="P745" s="28" t="str">
        <f>IF(טבלה1[[#This Row],[עמודה4]]="&lt; $25 / hr","0$ - $25 / hr",טבלה1[[#This Row],[עמודה4]])</f>
        <v>Undisclosed</v>
      </c>
      <c r="Q745" s="12" t="str" cm="1">
        <f t="array" ref="Q745">INDEX(_xlfn.TEXTSPLIT(טבלה1[[#This Row],[עמודה55]],"-"),1)</f>
        <v>Undisclosed</v>
      </c>
      <c r="R745" s="21" t="e" cm="1">
        <f t="array" ref="R745">INDEX(_xlfn.TEXTSPLIT(INDEX(_xlfn.TEXTSPLIT(טבלה1[[#This Row],[עמודה55]],"-"),2),"/"),1)</f>
        <v>#REF!</v>
      </c>
      <c r="S745" s="28" t="e">
        <f>AVERAGE(טבלה1[[#This Row],[עמודה59]:[עמודה60]])</f>
        <v>#VALUE!</v>
      </c>
      <c r="T745" s="31" t="e">
        <f>VALUE(SUBSTITUTE(טבלה1[[#This Row],[עמודה56]],"$",""))</f>
        <v>#VALUE!</v>
      </c>
      <c r="U745" s="31" t="e">
        <f>VALUE(SUBSTITUTE(טבלה1[[#This Row],[עמודה57]],"$",""))</f>
        <v>#REF!</v>
      </c>
      <c r="V745" s="31" t="e">
        <f>IF(טבלה1[[#This Row],[עמודה58]]&gt;30,"Yes","No")</f>
        <v>#VALUE!</v>
      </c>
    </row>
    <row r="746" spans="1:22" x14ac:dyDescent="0.15">
      <c r="A746" s="32" t="s">
        <v>1843</v>
      </c>
      <c r="B746" s="33" t="s">
        <v>1844</v>
      </c>
      <c r="C746" s="33" t="s">
        <v>264</v>
      </c>
      <c r="D746" s="33" t="s">
        <v>4</v>
      </c>
      <c r="E746" s="33" t="s">
        <v>4</v>
      </c>
      <c r="F746" s="33" t="s">
        <v>10</v>
      </c>
      <c r="G746" s="36" t="str">
        <f t="shared" si="11"/>
        <v>High</v>
      </c>
      <c r="H746" s="34">
        <v>1</v>
      </c>
      <c r="I746" s="11" t="str" cm="1">
        <f t="array" ref="I746">INDEX(_xlfn.TEXTSPLIT(טבלה1[[#This Row],[עמודה2]],","),1)</f>
        <v>Harrogate</v>
      </c>
      <c r="J746" s="12" t="str" cm="1">
        <f t="array" ref="J746">INDEX(_xlfn.TEXTSPLIT(טבלה1[[#This Row],[עמודה2]],","),2)</f>
        <v xml:space="preserve"> United Kingdom</v>
      </c>
      <c r="K746" s="37" t="str">
        <f>_xlfn.CONCAT(טבלה1[[#This Row],[AI_Companies]]," ",טבלה1[[#This Row],[עמודה1]])</f>
        <v>VUXWorld https://vux.world</v>
      </c>
      <c r="L746" s="36">
        <v>50</v>
      </c>
      <c r="M746" s="36" t="str">
        <f>IF(טבלה1[[#This Row],[עמודה53]]&gt;2000,"Yes","No")</f>
        <v>No</v>
      </c>
      <c r="N746" s="36">
        <v>249</v>
      </c>
      <c r="O746" s="36">
        <f>AVERAGE(טבלה1[[#This Row],[עמודה52]:[עמודה53]])</f>
        <v>5.5</v>
      </c>
      <c r="P746" s="36" t="str">
        <f>IF(טבלה1[[#This Row],[עמודה4]]="&lt; $25 / hr","0$ - $25 / hr",טבלה1[[#This Row],[עמודה4]])</f>
        <v>$200 - $300 / hr</v>
      </c>
      <c r="Q746" s="12" t="str" cm="1">
        <f t="array" ref="Q746">INDEX(_xlfn.TEXTSPLIT(טבלה1[[#This Row],[עמודה55]],"-"),1)</f>
        <v xml:space="preserve">$200 </v>
      </c>
      <c r="R746" s="21" t="str" cm="1">
        <f t="array" ref="R746">INDEX(_xlfn.TEXTSPLIT(INDEX(_xlfn.TEXTSPLIT(טבלה1[[#This Row],[עמודה55]],"-"),2),"/"),1)</f>
        <v xml:space="preserve"> $300 </v>
      </c>
      <c r="S746" s="36">
        <f>AVERAGE(טבלה1[[#This Row],[עמודה59]:[עמודה60]])</f>
        <v>250</v>
      </c>
      <c r="T746" s="38">
        <f>VALUE(SUBSTITUTE(טבלה1[[#This Row],[עמודה56]],"$",""))</f>
        <v>200</v>
      </c>
      <c r="U746" s="38">
        <f>VALUE(SUBSTITUTE(טבלה1[[#This Row],[עמודה57]],"$",""))</f>
        <v>300</v>
      </c>
      <c r="V746" s="38" t="str">
        <f>IF(טבלה1[[#This Row],[עמודה58]]&gt;30,"Yes","No")</f>
        <v>Yes</v>
      </c>
    </row>
    <row r="747" spans="1:22" x14ac:dyDescent="0.15">
      <c r="A747" s="32" t="s">
        <v>1845</v>
      </c>
      <c r="B747" s="39" t="s">
        <v>1846</v>
      </c>
      <c r="C747" s="39" t="s">
        <v>1847</v>
      </c>
      <c r="D747" s="39" t="s">
        <v>4</v>
      </c>
      <c r="E747" s="39" t="s">
        <v>4</v>
      </c>
      <c r="F747" s="39" t="s">
        <v>10</v>
      </c>
      <c r="G747" s="36" t="str">
        <f t="shared" si="11"/>
        <v>Med</v>
      </c>
      <c r="H747" s="41">
        <v>0.5</v>
      </c>
      <c r="I747" s="11" t="str" cm="1">
        <f t="array" ref="I747">INDEX(_xlfn.TEXTSPLIT(טבלה1[[#This Row],[עמודה2]],","),1)</f>
        <v>Yerevan</v>
      </c>
      <c r="J747" s="12" t="str" cm="1">
        <f t="array" ref="J747">INDEX(_xlfn.TEXTSPLIT(טבלה1[[#This Row],[עמודה2]],","),2)</f>
        <v xml:space="preserve"> Armenia</v>
      </c>
      <c r="K747" s="43" t="str">
        <f>_xlfn.CONCAT(טבלה1[[#This Row],[AI_Companies]]," ",טבלה1[[#This Row],[עמודה1]])</f>
        <v>SmartClick https://smartclick.ai/</v>
      </c>
      <c r="L747" s="28">
        <v>50</v>
      </c>
      <c r="M747" s="28" t="str">
        <f>IF(טבלה1[[#This Row],[עמודה53]]&gt;2000,"Yes","No")</f>
        <v>No</v>
      </c>
      <c r="N747" s="28">
        <v>249</v>
      </c>
      <c r="O747" s="28">
        <f>AVERAGE(טבלה1[[#This Row],[עמודה52]:[עמודה53]])</f>
        <v>149.5</v>
      </c>
      <c r="P747" s="28" t="str">
        <f>IF(טבלה1[[#This Row],[עמודה4]]="&lt; $25 / hr","0$ - $25 / hr",טבלה1[[#This Row],[עמודה4]])</f>
        <v>Undisclosed</v>
      </c>
      <c r="Q747" s="12" t="str" cm="1">
        <f t="array" ref="Q747">INDEX(_xlfn.TEXTSPLIT(טבלה1[[#This Row],[עמודה55]],"-"),1)</f>
        <v>Undisclosed</v>
      </c>
      <c r="R747" s="21" t="e" cm="1">
        <f t="array" ref="R747">INDEX(_xlfn.TEXTSPLIT(INDEX(_xlfn.TEXTSPLIT(טבלה1[[#This Row],[עמודה55]],"-"),2),"/"),1)</f>
        <v>#REF!</v>
      </c>
      <c r="S747" s="28" t="e">
        <f>AVERAGE(טבלה1[[#This Row],[עמודה59]:[עמודה60]])</f>
        <v>#VALUE!</v>
      </c>
      <c r="T747" s="31" t="e">
        <f>VALUE(SUBSTITUTE(טבלה1[[#This Row],[עמודה56]],"$",""))</f>
        <v>#VALUE!</v>
      </c>
      <c r="U747" s="31" t="e">
        <f>VALUE(SUBSTITUTE(טבלה1[[#This Row],[עמודה57]],"$",""))</f>
        <v>#REF!</v>
      </c>
      <c r="V747" s="31" t="e">
        <f>IF(טבלה1[[#This Row],[עמודה58]]&gt;30,"Yes","No")</f>
        <v>#VALUE!</v>
      </c>
    </row>
    <row r="748" spans="1:22" x14ac:dyDescent="0.15">
      <c r="A748" s="32" t="s">
        <v>1848</v>
      </c>
      <c r="B748" s="33" t="s">
        <v>1849</v>
      </c>
      <c r="C748" s="33" t="s">
        <v>342</v>
      </c>
      <c r="D748" s="44">
        <v>25000</v>
      </c>
      <c r="E748" s="33" t="s">
        <v>9</v>
      </c>
      <c r="F748" s="33" t="s">
        <v>29</v>
      </c>
      <c r="G748" s="36" t="str">
        <f t="shared" si="11"/>
        <v>Med</v>
      </c>
      <c r="H748" s="34">
        <v>0.8</v>
      </c>
      <c r="I748" s="11" t="str" cm="1">
        <f t="array" ref="I748">INDEX(_xlfn.TEXTSPLIT(טבלה1[[#This Row],[עמודה2]],","),1)</f>
        <v>Fort Mill</v>
      </c>
      <c r="J748" s="12" t="str" cm="1">
        <f t="array" ref="J748">INDEX(_xlfn.TEXTSPLIT(טבלה1[[#This Row],[עמודה2]],","),2)</f>
        <v xml:space="preserve"> SC</v>
      </c>
      <c r="K748" s="37" t="str">
        <f>_xlfn.CONCAT(טבלה1[[#This Row],[AI_Companies]]," ",טבלה1[[#This Row],[עמודה1]])</f>
        <v>IntelliSite https://www.intellisite.io/</v>
      </c>
      <c r="L748" s="36">
        <v>10</v>
      </c>
      <c r="M748" s="36" t="str">
        <f>IF(טבלה1[[#This Row],[עמודה53]]&gt;2000,"Yes","No")</f>
        <v>No</v>
      </c>
      <c r="N748" s="36">
        <v>49</v>
      </c>
      <c r="O748" s="36">
        <f>AVERAGE(טבלה1[[#This Row],[עמודה52]:[עמודה53]])</f>
        <v>149.5</v>
      </c>
      <c r="P748" s="36" t="str">
        <f>IF(טבלה1[[#This Row],[עמודה4]]="&lt; $25 / hr","0$ - $25 / hr",טבלה1[[#This Row],[עמודה4]])</f>
        <v>Undisclosed</v>
      </c>
      <c r="Q748" s="12" t="str" cm="1">
        <f t="array" ref="Q748">INDEX(_xlfn.TEXTSPLIT(טבלה1[[#This Row],[עמודה55]],"-"),1)</f>
        <v>Undisclosed</v>
      </c>
      <c r="R748" s="21" t="e" cm="1">
        <f t="array" ref="R748">INDEX(_xlfn.TEXTSPLIT(INDEX(_xlfn.TEXTSPLIT(טבלה1[[#This Row],[עמודה55]],"-"),2),"/"),1)</f>
        <v>#REF!</v>
      </c>
      <c r="S748" s="36" t="e">
        <f>AVERAGE(טבלה1[[#This Row],[עמודה59]:[עמודה60]])</f>
        <v>#VALUE!</v>
      </c>
      <c r="T748" s="38" t="e">
        <f>VALUE(SUBSTITUTE(טבלה1[[#This Row],[עמודה56]],"$",""))</f>
        <v>#VALUE!</v>
      </c>
      <c r="U748" s="38" t="e">
        <f>VALUE(SUBSTITUTE(טבלה1[[#This Row],[עמודה57]],"$",""))</f>
        <v>#REF!</v>
      </c>
      <c r="V748" s="38" t="e">
        <f>IF(טבלה1[[#This Row],[עמודה58]]&gt;30,"Yes","No")</f>
        <v>#VALUE!</v>
      </c>
    </row>
    <row r="749" spans="1:22" x14ac:dyDescent="0.15">
      <c r="A749" s="32" t="s">
        <v>1850</v>
      </c>
      <c r="B749" s="39" t="s">
        <v>1851</v>
      </c>
      <c r="C749" s="39" t="s">
        <v>1852</v>
      </c>
      <c r="D749" s="40">
        <v>25000</v>
      </c>
      <c r="E749" s="39" t="s">
        <v>33</v>
      </c>
      <c r="F749" s="39" t="s">
        <v>10</v>
      </c>
      <c r="G749" s="36" t="str">
        <f t="shared" si="11"/>
        <v>Med</v>
      </c>
      <c r="H749" s="41">
        <v>0.5</v>
      </c>
      <c r="I749" s="11" t="str" cm="1">
        <f t="array" ref="I749">INDEX(_xlfn.TEXTSPLIT(טבלה1[[#This Row],[עמודה2]],","),1)</f>
        <v>Montevideo</v>
      </c>
      <c r="J749" s="12" t="str" cm="1">
        <f t="array" ref="J749">INDEX(_xlfn.TEXTSPLIT(טבלה1[[#This Row],[עמודה2]],","),2)</f>
        <v xml:space="preserve"> Uruguay</v>
      </c>
      <c r="K749" s="43" t="str">
        <f>_xlfn.CONCAT(טבלה1[[#This Row],[AI_Companies]]," ",טבלה1[[#This Row],[עמודה1]])</f>
        <v>DigitalSense http://www.digitalsense.ai</v>
      </c>
      <c r="L749" s="28">
        <v>50</v>
      </c>
      <c r="M749" s="28" t="str">
        <f>IF(טבלה1[[#This Row],[עמודה53]]&gt;2000,"Yes","No")</f>
        <v>No</v>
      </c>
      <c r="N749" s="28">
        <v>249</v>
      </c>
      <c r="O749" s="28">
        <f>AVERAGE(טבלה1[[#This Row],[עמודה52]:[עמודה53]])</f>
        <v>29.5</v>
      </c>
      <c r="P749" s="28" t="str">
        <f>IF(טבלה1[[#This Row],[עמודה4]]="&lt; $25 / hr","0$ - $25 / hr",טבלה1[[#This Row],[עמודה4]])</f>
        <v>$50 - $99 / hr</v>
      </c>
      <c r="Q749" s="12" t="str" cm="1">
        <f t="array" ref="Q749">INDEX(_xlfn.TEXTSPLIT(טבלה1[[#This Row],[עמודה55]],"-"),1)</f>
        <v xml:space="preserve">$50 </v>
      </c>
      <c r="R749" s="21" t="str" cm="1">
        <f t="array" ref="R749">INDEX(_xlfn.TEXTSPLIT(INDEX(_xlfn.TEXTSPLIT(טבלה1[[#This Row],[עמודה55]],"-"),2),"/"),1)</f>
        <v xml:space="preserve"> $99 </v>
      </c>
      <c r="S749" s="28">
        <f>AVERAGE(טבלה1[[#This Row],[עמודה59]:[עמודה60]])</f>
        <v>74.5</v>
      </c>
      <c r="T749" s="31">
        <f>VALUE(SUBSTITUTE(טבלה1[[#This Row],[עמודה56]],"$",""))</f>
        <v>50</v>
      </c>
      <c r="U749" s="31">
        <f>VALUE(SUBSTITUTE(טבלה1[[#This Row],[עמודה57]],"$",""))</f>
        <v>99</v>
      </c>
      <c r="V749" s="31" t="str">
        <f>IF(טבלה1[[#This Row],[עמודה58]]&gt;30,"Yes","No")</f>
        <v>Yes</v>
      </c>
    </row>
    <row r="750" spans="1:22" x14ac:dyDescent="0.15">
      <c r="A750" s="32" t="s">
        <v>1853</v>
      </c>
      <c r="B750" s="33" t="s">
        <v>1854</v>
      </c>
      <c r="C750" s="33" t="s">
        <v>102</v>
      </c>
      <c r="D750" s="44">
        <v>1000</v>
      </c>
      <c r="E750" s="33" t="s">
        <v>21</v>
      </c>
      <c r="F750" s="33" t="s">
        <v>117</v>
      </c>
      <c r="G750" s="36" t="str">
        <f t="shared" si="11"/>
        <v>High</v>
      </c>
      <c r="H750" s="34">
        <v>1</v>
      </c>
      <c r="I750" s="11" t="str" cm="1">
        <f t="array" ref="I750">INDEX(_xlfn.TEXTSPLIT(טבלה1[[#This Row],[עמודה2]],","),1)</f>
        <v>Layton</v>
      </c>
      <c r="J750" s="12" t="str" cm="1">
        <f t="array" ref="J750">INDEX(_xlfn.TEXTSPLIT(טבלה1[[#This Row],[עמודה2]],","),2)</f>
        <v xml:space="preserve"> UT</v>
      </c>
      <c r="K750" s="37" t="str">
        <f>_xlfn.CONCAT(טבלה1[[#This Row],[AI_Companies]]," ",טבלה1[[#This Row],[עמודה1]])</f>
        <v>OSI https://www.objectsystems.com</v>
      </c>
      <c r="L750" s="36">
        <v>2</v>
      </c>
      <c r="M750" s="36" t="str">
        <f>IF(טבלה1[[#This Row],[עמודה53]]&gt;2000,"Yes","No")</f>
        <v>No</v>
      </c>
      <c r="N750" s="36">
        <v>9</v>
      </c>
      <c r="O750" s="36">
        <f>AVERAGE(טבלה1[[#This Row],[עמודה52]:[עמודה53]])</f>
        <v>149.5</v>
      </c>
      <c r="P750" s="36" t="str">
        <f>IF(טבלה1[[#This Row],[עמודה4]]="&lt; $25 / hr","0$ - $25 / hr",טבלה1[[#This Row],[עמודה4]])</f>
        <v>$25 - $49 / hr</v>
      </c>
      <c r="Q750" s="12" t="str" cm="1">
        <f t="array" ref="Q750">INDEX(_xlfn.TEXTSPLIT(טבלה1[[#This Row],[עמודה55]],"-"),1)</f>
        <v xml:space="preserve">$25 </v>
      </c>
      <c r="R750" s="21" t="str" cm="1">
        <f t="array" ref="R750">INDEX(_xlfn.TEXTSPLIT(INDEX(_xlfn.TEXTSPLIT(טבלה1[[#This Row],[עמודה55]],"-"),2),"/"),1)</f>
        <v xml:space="preserve"> $49 </v>
      </c>
      <c r="S750" s="36">
        <f>AVERAGE(טבלה1[[#This Row],[עמודה59]:[עמודה60]])</f>
        <v>37</v>
      </c>
      <c r="T750" s="38">
        <f>VALUE(SUBSTITUTE(טבלה1[[#This Row],[עמודה56]],"$",""))</f>
        <v>25</v>
      </c>
      <c r="U750" s="38">
        <f>VALUE(SUBSTITUTE(טבלה1[[#This Row],[עמודה57]],"$",""))</f>
        <v>49</v>
      </c>
      <c r="V750" s="38" t="str">
        <f>IF(טבלה1[[#This Row],[עמודה58]]&gt;30,"Yes","No")</f>
        <v>Yes</v>
      </c>
    </row>
    <row r="751" spans="1:22" x14ac:dyDescent="0.15">
      <c r="A751" s="32" t="s">
        <v>1855</v>
      </c>
      <c r="B751" s="39" t="s">
        <v>1856</v>
      </c>
      <c r="C751" s="39" t="s">
        <v>1696</v>
      </c>
      <c r="D751" s="39" t="s">
        <v>4</v>
      </c>
      <c r="E751" s="39" t="s">
        <v>4</v>
      </c>
      <c r="F751" s="39" t="s">
        <v>117</v>
      </c>
      <c r="G751" s="36" t="str">
        <f t="shared" si="11"/>
        <v>High</v>
      </c>
      <c r="H751" s="41">
        <v>1</v>
      </c>
      <c r="I751" s="11" t="str" cm="1">
        <f t="array" ref="I751">INDEX(_xlfn.TEXTSPLIT(טבלה1[[#This Row],[עמודה2]],","),1)</f>
        <v>London</v>
      </c>
      <c r="J751" s="12" t="str" cm="1">
        <f t="array" ref="J751">INDEX(_xlfn.TEXTSPLIT(טבלה1[[#This Row],[עמודה2]],","),2)</f>
        <v xml:space="preserve"> United Kingdom</v>
      </c>
      <c r="K751" s="43" t="str">
        <f>_xlfn.CONCAT(טבלה1[[#This Row],[AI_Companies]]," ",טבלה1[[#This Row],[עמודה1]])</f>
        <v>Kortical http://kortical.com</v>
      </c>
      <c r="L751" s="28">
        <v>2</v>
      </c>
      <c r="M751" s="28" t="str">
        <f>IF(טבלה1[[#This Row],[עמודה53]]&gt;2000,"Yes","No")</f>
        <v>No</v>
      </c>
      <c r="N751" s="28">
        <v>9</v>
      </c>
      <c r="O751" s="28">
        <f>AVERAGE(טבלה1[[#This Row],[עמודה52]:[עמודה53]])</f>
        <v>5.5</v>
      </c>
      <c r="P751" s="28" t="str">
        <f>IF(טבלה1[[#This Row],[עמודה4]]="&lt; $25 / hr","0$ - $25 / hr",טבלה1[[#This Row],[עמודה4]])</f>
        <v>$100 - $149 / hr</v>
      </c>
      <c r="Q751" s="12" t="str" cm="1">
        <f t="array" ref="Q751">INDEX(_xlfn.TEXTSPLIT(טבלה1[[#This Row],[עמודה55]],"-"),1)</f>
        <v xml:space="preserve">$100 </v>
      </c>
      <c r="R751" s="21" t="str" cm="1">
        <f t="array" ref="R751">INDEX(_xlfn.TEXTSPLIT(INDEX(_xlfn.TEXTSPLIT(טבלה1[[#This Row],[עמודה55]],"-"),2),"/"),1)</f>
        <v xml:space="preserve"> $149 </v>
      </c>
      <c r="S751" s="28">
        <f>AVERAGE(טבלה1[[#This Row],[עמודה59]:[עמודה60]])</f>
        <v>124.5</v>
      </c>
      <c r="T751" s="31">
        <f>VALUE(SUBSTITUTE(טבלה1[[#This Row],[עמודה56]],"$",""))</f>
        <v>100</v>
      </c>
      <c r="U751" s="31">
        <f>VALUE(SUBSTITUTE(טבלה1[[#This Row],[עמודה57]],"$",""))</f>
        <v>149</v>
      </c>
      <c r="V751" s="31" t="str">
        <f>IF(טבלה1[[#This Row],[עמודה58]]&gt;30,"Yes","No")</f>
        <v>Yes</v>
      </c>
    </row>
    <row r="752" spans="1:22" x14ac:dyDescent="0.15">
      <c r="A752" s="32" t="s">
        <v>1857</v>
      </c>
      <c r="B752" s="33" t="s">
        <v>1858</v>
      </c>
      <c r="C752" s="33" t="s">
        <v>66</v>
      </c>
      <c r="D752" s="33" t="s">
        <v>4</v>
      </c>
      <c r="E752" s="33" t="s">
        <v>4</v>
      </c>
      <c r="F752" s="33" t="s">
        <v>10</v>
      </c>
      <c r="G752" s="36" t="str">
        <f t="shared" si="11"/>
        <v>Med</v>
      </c>
      <c r="H752" s="34">
        <v>0.5</v>
      </c>
      <c r="I752" s="11" t="str" cm="1">
        <f t="array" ref="I752">INDEX(_xlfn.TEXTSPLIT(טבלה1[[#This Row],[עמודה2]],","),1)</f>
        <v>Santa Monica</v>
      </c>
      <c r="J752" s="12" t="str" cm="1">
        <f t="array" ref="J752">INDEX(_xlfn.TEXTSPLIT(טבלה1[[#This Row],[עמודה2]],","),2)</f>
        <v xml:space="preserve"> CA</v>
      </c>
      <c r="K752" s="37" t="str">
        <f>_xlfn.CONCAT(טבלה1[[#This Row],[AI_Companies]]," ",טבלה1[[#This Row],[עמודה1]])</f>
        <v>Botcopy https://www.botcopy.com/</v>
      </c>
      <c r="L752" s="36">
        <v>50</v>
      </c>
      <c r="M752" s="36" t="str">
        <f>IF(טבלה1[[#This Row],[עמודה53]]&gt;2000,"Yes","No")</f>
        <v>No</v>
      </c>
      <c r="N752" s="36">
        <v>249</v>
      </c>
      <c r="O752" s="36">
        <f>AVERAGE(טבלה1[[#This Row],[עמודה52]:[עמודה53]])</f>
        <v>5.5</v>
      </c>
      <c r="P752" s="36" t="str">
        <f>IF(טבלה1[[#This Row],[עמודה4]]="&lt; $25 / hr","0$ - $25 / hr",טבלה1[[#This Row],[עמודה4]])</f>
        <v>Undisclosed</v>
      </c>
      <c r="Q752" s="12" t="str" cm="1">
        <f t="array" ref="Q752">INDEX(_xlfn.TEXTSPLIT(טבלה1[[#This Row],[עמודה55]],"-"),1)</f>
        <v>Undisclosed</v>
      </c>
      <c r="R752" s="21" t="e" cm="1">
        <f t="array" ref="R752">INDEX(_xlfn.TEXTSPLIT(INDEX(_xlfn.TEXTSPLIT(טבלה1[[#This Row],[עמודה55]],"-"),2),"/"),1)</f>
        <v>#REF!</v>
      </c>
      <c r="S752" s="36" t="e">
        <f>AVERAGE(טבלה1[[#This Row],[עמודה59]:[עמודה60]])</f>
        <v>#VALUE!</v>
      </c>
      <c r="T752" s="38" t="e">
        <f>VALUE(SUBSTITUTE(טבלה1[[#This Row],[עמודה56]],"$",""))</f>
        <v>#VALUE!</v>
      </c>
      <c r="U752" s="38" t="e">
        <f>VALUE(SUBSTITUTE(טבלה1[[#This Row],[עמודה57]],"$",""))</f>
        <v>#REF!</v>
      </c>
      <c r="V752" s="38" t="e">
        <f>IF(טבלה1[[#This Row],[עמודה58]]&gt;30,"Yes","No")</f>
        <v>#VALUE!</v>
      </c>
    </row>
    <row r="753" spans="1:22" x14ac:dyDescent="0.15">
      <c r="A753" s="32" t="s">
        <v>1859</v>
      </c>
      <c r="B753" s="39" t="s">
        <v>1860</v>
      </c>
      <c r="C753" s="39" t="s">
        <v>546</v>
      </c>
      <c r="D753" s="39" t="s">
        <v>4</v>
      </c>
      <c r="E753" s="39" t="s">
        <v>4</v>
      </c>
      <c r="F753" s="39" t="s">
        <v>29</v>
      </c>
      <c r="G753" s="36" t="str">
        <f t="shared" si="11"/>
        <v>High</v>
      </c>
      <c r="H753" s="41">
        <v>1</v>
      </c>
      <c r="I753" s="11" t="str" cm="1">
        <f t="array" ref="I753">INDEX(_xlfn.TEXTSPLIT(טבלה1[[#This Row],[עמודה2]],","),1)</f>
        <v>Toronto</v>
      </c>
      <c r="J753" s="12" t="str" cm="1">
        <f t="array" ref="J753">INDEX(_xlfn.TEXTSPLIT(טבלה1[[#This Row],[עמודה2]],","),2)</f>
        <v xml:space="preserve"> Canada</v>
      </c>
      <c r="K753" s="43" t="str">
        <f>_xlfn.CONCAT(טבלה1[[#This Row],[AI_Companies]]," ",טבלה1[[#This Row],[עמודה1]])</f>
        <v>CINCO http://www.wearecinco.com/</v>
      </c>
      <c r="L753" s="28">
        <v>10</v>
      </c>
      <c r="M753" s="28" t="str">
        <f>IF(טבלה1[[#This Row],[עמודה53]]&gt;2000,"Yes","No")</f>
        <v>No</v>
      </c>
      <c r="N753" s="28">
        <v>49</v>
      </c>
      <c r="O753" s="28">
        <f>AVERAGE(טבלה1[[#This Row],[עמודה52]:[עמודה53]])</f>
        <v>149.5</v>
      </c>
      <c r="P753" s="28" t="str">
        <f>IF(טבלה1[[#This Row],[עמודה4]]="&lt; $25 / hr","0$ - $25 / hr",טבלה1[[#This Row],[עמודה4]])</f>
        <v>Undisclosed</v>
      </c>
      <c r="Q753" s="12" t="str" cm="1">
        <f t="array" ref="Q753">INDEX(_xlfn.TEXTSPLIT(טבלה1[[#This Row],[עמודה55]],"-"),1)</f>
        <v>Undisclosed</v>
      </c>
      <c r="R753" s="21" t="e" cm="1">
        <f t="array" ref="R753">INDEX(_xlfn.TEXTSPLIT(INDEX(_xlfn.TEXTSPLIT(טבלה1[[#This Row],[עמודה55]],"-"),2),"/"),1)</f>
        <v>#REF!</v>
      </c>
      <c r="S753" s="28" t="e">
        <f>AVERAGE(טבלה1[[#This Row],[עמודה59]:[עמודה60]])</f>
        <v>#VALUE!</v>
      </c>
      <c r="T753" s="31" t="e">
        <f>VALUE(SUBSTITUTE(טבלה1[[#This Row],[עמודה56]],"$",""))</f>
        <v>#VALUE!</v>
      </c>
      <c r="U753" s="31" t="e">
        <f>VALUE(SUBSTITUTE(טבלה1[[#This Row],[עמודה57]],"$",""))</f>
        <v>#REF!</v>
      </c>
      <c r="V753" s="31" t="e">
        <f>IF(טבלה1[[#This Row],[עמודה58]]&gt;30,"Yes","No")</f>
        <v>#VALUE!</v>
      </c>
    </row>
    <row r="754" spans="1:22" x14ac:dyDescent="0.15">
      <c r="A754" s="32" t="s">
        <v>1861</v>
      </c>
      <c r="B754" s="33" t="s">
        <v>1862</v>
      </c>
      <c r="C754" s="33" t="s">
        <v>102</v>
      </c>
      <c r="D754" s="44">
        <v>25000</v>
      </c>
      <c r="E754" s="33" t="s">
        <v>63</v>
      </c>
      <c r="F754" s="33" t="s">
        <v>10</v>
      </c>
      <c r="G754" s="36" t="str">
        <f t="shared" si="11"/>
        <v>Med</v>
      </c>
      <c r="H754" s="34">
        <v>0.6</v>
      </c>
      <c r="I754" s="11" t="str" cm="1">
        <f t="array" ref="I754">INDEX(_xlfn.TEXTSPLIT(טבלה1[[#This Row],[עמודה2]],","),1)</f>
        <v>Chicago</v>
      </c>
      <c r="J754" s="12" t="str" cm="1">
        <f t="array" ref="J754">INDEX(_xlfn.TEXTSPLIT(טבלה1[[#This Row],[עמודה2]],","),2)</f>
        <v xml:space="preserve"> IL</v>
      </c>
      <c r="K754" s="37" t="str">
        <f>_xlfn.CONCAT(טבלה1[[#This Row],[AI_Companies]]," ",טבלה1[[#This Row],[עמודה1]])</f>
        <v>simMachines https://simmachines.com/</v>
      </c>
      <c r="L754" s="36">
        <v>50</v>
      </c>
      <c r="M754" s="36" t="str">
        <f>IF(טבלה1[[#This Row],[עמודה53]]&gt;2000,"Yes","No")</f>
        <v>No</v>
      </c>
      <c r="N754" s="36">
        <v>249</v>
      </c>
      <c r="O754" s="36">
        <f>AVERAGE(טבלה1[[#This Row],[עמודה52]:[עמודה53]])</f>
        <v>29.5</v>
      </c>
      <c r="P754" s="36" t="str">
        <f>IF(טבלה1[[#This Row],[עמודה4]]="&lt; $25 / hr","0$ - $25 / hr",טבלה1[[#This Row],[עמודה4]])</f>
        <v>Undisclosed</v>
      </c>
      <c r="Q754" s="12" t="str" cm="1">
        <f t="array" ref="Q754">INDEX(_xlfn.TEXTSPLIT(טבלה1[[#This Row],[עמודה55]],"-"),1)</f>
        <v>Undisclosed</v>
      </c>
      <c r="R754" s="21" t="e" cm="1">
        <f t="array" ref="R754">INDEX(_xlfn.TEXTSPLIT(INDEX(_xlfn.TEXTSPLIT(טבלה1[[#This Row],[עמודה55]],"-"),2),"/"),1)</f>
        <v>#REF!</v>
      </c>
      <c r="S754" s="36" t="e">
        <f>AVERAGE(טבלה1[[#This Row],[עמודה59]:[עמודה60]])</f>
        <v>#VALUE!</v>
      </c>
      <c r="T754" s="38" t="e">
        <f>VALUE(SUBSTITUTE(טבלה1[[#This Row],[עמודה56]],"$",""))</f>
        <v>#VALUE!</v>
      </c>
      <c r="U754" s="38" t="e">
        <f>VALUE(SUBSTITUTE(טבלה1[[#This Row],[עמודה57]],"$",""))</f>
        <v>#REF!</v>
      </c>
      <c r="V754" s="38" t="e">
        <f>IF(טבלה1[[#This Row],[עמודה58]]&gt;30,"Yes","No")</f>
        <v>#VALUE!</v>
      </c>
    </row>
    <row r="755" spans="1:22" x14ac:dyDescent="0.15">
      <c r="A755" s="32" t="s">
        <v>1863</v>
      </c>
      <c r="B755" s="39" t="s">
        <v>1864</v>
      </c>
      <c r="C755" s="39" t="s">
        <v>1865</v>
      </c>
      <c r="D755" s="39" t="s">
        <v>4</v>
      </c>
      <c r="E755" s="39" t="s">
        <v>4</v>
      </c>
      <c r="F755" s="39" t="s">
        <v>29</v>
      </c>
      <c r="G755" s="36" t="str">
        <f t="shared" si="11"/>
        <v>High</v>
      </c>
      <c r="H755" s="41">
        <v>1</v>
      </c>
      <c r="I755" s="11" t="str" cm="1">
        <f t="array" ref="I755">INDEX(_xlfn.TEXTSPLIT(טבלה1[[#This Row],[עמודה2]],","),1)</f>
        <v>London</v>
      </c>
      <c r="J755" s="12" t="str" cm="1">
        <f t="array" ref="J755">INDEX(_xlfn.TEXTSPLIT(טבלה1[[#This Row],[עמודה2]],","),2)</f>
        <v xml:space="preserve"> United Kingdom</v>
      </c>
      <c r="K755" s="43" t="str">
        <f>_xlfn.CONCAT(טבלה1[[#This Row],[AI_Companies]]," ",טבלה1[[#This Row],[עמודה1]])</f>
        <v>2021.AI https://2021.ai/</v>
      </c>
      <c r="L755" s="28">
        <v>10</v>
      </c>
      <c r="M755" s="28" t="str">
        <f>IF(טבלה1[[#This Row],[עמודה53]]&gt;2000,"Yes","No")</f>
        <v>No</v>
      </c>
      <c r="N755" s="28">
        <v>49</v>
      </c>
      <c r="O755" s="28">
        <f>AVERAGE(טבלה1[[#This Row],[עמודה52]:[עמודה53]])</f>
        <v>149.5</v>
      </c>
      <c r="P755" s="28" t="str">
        <f>IF(טבלה1[[#This Row],[עמודה4]]="&lt; $25 / hr","0$ - $25 / hr",טבלה1[[#This Row],[עמודה4]])</f>
        <v>$150 - $199 / hr</v>
      </c>
      <c r="Q755" s="12" t="str" cm="1">
        <f t="array" ref="Q755">INDEX(_xlfn.TEXTSPLIT(טבלה1[[#This Row],[עמודה55]],"-"),1)</f>
        <v xml:space="preserve">$150 </v>
      </c>
      <c r="R755" s="21" t="str" cm="1">
        <f t="array" ref="R755">INDEX(_xlfn.TEXTSPLIT(INDEX(_xlfn.TEXTSPLIT(טבלה1[[#This Row],[עמודה55]],"-"),2),"/"),1)</f>
        <v xml:space="preserve"> $199 </v>
      </c>
      <c r="S755" s="28">
        <f>AVERAGE(טבלה1[[#This Row],[עמודה59]:[עמודה60]])</f>
        <v>174.5</v>
      </c>
      <c r="T755" s="31">
        <f>VALUE(SUBSTITUTE(טבלה1[[#This Row],[עמודה56]],"$",""))</f>
        <v>150</v>
      </c>
      <c r="U755" s="31">
        <f>VALUE(SUBSTITUTE(טבלה1[[#This Row],[עמודה57]],"$",""))</f>
        <v>199</v>
      </c>
      <c r="V755" s="31" t="str">
        <f>IF(טבלה1[[#This Row],[עמודה58]]&gt;30,"Yes","No")</f>
        <v>Yes</v>
      </c>
    </row>
    <row r="756" spans="1:22" x14ac:dyDescent="0.15">
      <c r="A756" s="32" t="s">
        <v>1866</v>
      </c>
      <c r="B756" s="33" t="s">
        <v>1867</v>
      </c>
      <c r="C756" s="33" t="s">
        <v>1865</v>
      </c>
      <c r="D756" s="33" t="s">
        <v>4</v>
      </c>
      <c r="E756" s="33" t="s">
        <v>4</v>
      </c>
      <c r="F756" s="33" t="s">
        <v>29</v>
      </c>
      <c r="G756" s="36" t="str">
        <f t="shared" si="11"/>
        <v>High</v>
      </c>
      <c r="H756" s="34">
        <v>1</v>
      </c>
      <c r="I756" s="11" t="str" cm="1">
        <f t="array" ref="I756">INDEX(_xlfn.TEXTSPLIT(טבלה1[[#This Row],[עמודה2]],","),1)</f>
        <v>Montréal</v>
      </c>
      <c r="J756" s="12" t="str" cm="1">
        <f t="array" ref="J756">INDEX(_xlfn.TEXTSPLIT(טבלה1[[#This Row],[עמודה2]],","),2)</f>
        <v xml:space="preserve"> Canada</v>
      </c>
      <c r="K756" s="37" t="str">
        <f>_xlfn.CONCAT(טבלה1[[#This Row],[AI_Companies]]," ",טבלה1[[#This Row],[עמודה1]])</f>
        <v>Automat.ai https://www.automat.ai/</v>
      </c>
      <c r="L756" s="36">
        <v>10</v>
      </c>
      <c r="M756" s="36" t="str">
        <f>IF(טבלה1[[#This Row],[עמודה53]]&gt;2000,"Yes","No")</f>
        <v>No</v>
      </c>
      <c r="N756" s="36">
        <v>49</v>
      </c>
      <c r="O756" s="36">
        <f>AVERAGE(טבלה1[[#This Row],[עמודה52]:[עמודה53]])</f>
        <v>29.5</v>
      </c>
      <c r="P756" s="36" t="str">
        <f>IF(טבלה1[[#This Row],[עמודה4]]="&lt; $25 / hr","0$ - $25 / hr",טבלה1[[#This Row],[עמודה4]])</f>
        <v>Undisclosed</v>
      </c>
      <c r="Q756" s="12" t="str" cm="1">
        <f t="array" ref="Q756">INDEX(_xlfn.TEXTSPLIT(טבלה1[[#This Row],[עמודה55]],"-"),1)</f>
        <v>Undisclosed</v>
      </c>
      <c r="R756" s="21" t="e" cm="1">
        <f t="array" ref="R756">INDEX(_xlfn.TEXTSPLIT(INDEX(_xlfn.TEXTSPLIT(טבלה1[[#This Row],[עמודה55]],"-"),2),"/"),1)</f>
        <v>#REF!</v>
      </c>
      <c r="S756" s="36" t="e">
        <f>AVERAGE(טבלה1[[#This Row],[עמודה59]:[עמודה60]])</f>
        <v>#VALUE!</v>
      </c>
      <c r="T756" s="38" t="e">
        <f>VALUE(SUBSTITUTE(טבלה1[[#This Row],[עמודה56]],"$",""))</f>
        <v>#VALUE!</v>
      </c>
      <c r="U756" s="38" t="e">
        <f>VALUE(SUBSTITUTE(טבלה1[[#This Row],[עמודה57]],"$",""))</f>
        <v>#REF!</v>
      </c>
      <c r="V756" s="38" t="e">
        <f>IF(טבלה1[[#This Row],[עמודה58]]&gt;30,"Yes","No")</f>
        <v>#VALUE!</v>
      </c>
    </row>
    <row r="757" spans="1:22" x14ac:dyDescent="0.15">
      <c r="A757" s="32" t="s">
        <v>1868</v>
      </c>
      <c r="B757" s="39" t="s">
        <v>1869</v>
      </c>
      <c r="C757" s="39" t="s">
        <v>1865</v>
      </c>
      <c r="D757" s="39" t="s">
        <v>4</v>
      </c>
      <c r="E757" s="39" t="s">
        <v>4</v>
      </c>
      <c r="F757" s="39" t="s">
        <v>10</v>
      </c>
      <c r="G757" s="36" t="str">
        <f t="shared" si="11"/>
        <v>High</v>
      </c>
      <c r="H757" s="41">
        <v>1</v>
      </c>
      <c r="I757" s="11" t="str" cm="1">
        <f t="array" ref="I757">INDEX(_xlfn.TEXTSPLIT(טבלה1[[#This Row],[עמודה2]],","),1)</f>
        <v>Montréal</v>
      </c>
      <c r="J757" s="12" t="str" cm="1">
        <f t="array" ref="J757">INDEX(_xlfn.TEXTSPLIT(טבלה1[[#This Row],[עמודה2]],","),2)</f>
        <v xml:space="preserve"> Canada</v>
      </c>
      <c r="K757" s="43" t="str">
        <f>_xlfn.CONCAT(טבלה1[[#This Row],[AI_Companies]]," ",טבלה1[[#This Row],[עמודה1]])</f>
        <v>CyberPublicity https://www.cyberpublicity.com/</v>
      </c>
      <c r="L757" s="28">
        <v>50</v>
      </c>
      <c r="M757" s="28" t="str">
        <f>IF(טבלה1[[#This Row],[עמודה53]]&gt;2000,"Yes","No")</f>
        <v>No</v>
      </c>
      <c r="N757" s="28">
        <v>249</v>
      </c>
      <c r="O757" s="28">
        <f>AVERAGE(טבלה1[[#This Row],[עמודה52]:[עמודה53]])</f>
        <v>29.5</v>
      </c>
      <c r="P757" s="28" t="str">
        <f>IF(טבלה1[[#This Row],[עמודה4]]="&lt; $25 / hr","0$ - $25 / hr",טבלה1[[#This Row],[עמודה4]])</f>
        <v>Undisclosed</v>
      </c>
      <c r="Q757" s="12" t="str" cm="1">
        <f t="array" ref="Q757">INDEX(_xlfn.TEXTSPLIT(טבלה1[[#This Row],[עמודה55]],"-"),1)</f>
        <v>Undisclosed</v>
      </c>
      <c r="R757" s="21" t="e" cm="1">
        <f t="array" ref="R757">INDEX(_xlfn.TEXTSPLIT(INDEX(_xlfn.TEXTSPLIT(טבלה1[[#This Row],[עמודה55]],"-"),2),"/"),1)</f>
        <v>#REF!</v>
      </c>
      <c r="S757" s="28" t="e">
        <f>AVERAGE(טבלה1[[#This Row],[עמודה59]:[עמודה60]])</f>
        <v>#VALUE!</v>
      </c>
      <c r="T757" s="31" t="e">
        <f>VALUE(SUBSTITUTE(טבלה1[[#This Row],[עמודה56]],"$",""))</f>
        <v>#VALUE!</v>
      </c>
      <c r="U757" s="31" t="e">
        <f>VALUE(SUBSTITUTE(טבלה1[[#This Row],[עמודה57]],"$",""))</f>
        <v>#REF!</v>
      </c>
      <c r="V757" s="31" t="e">
        <f>IF(טבלה1[[#This Row],[עמודה58]]&gt;30,"Yes","No")</f>
        <v>#VALUE!</v>
      </c>
    </row>
    <row r="758" spans="1:22" x14ac:dyDescent="0.15">
      <c r="A758" s="32" t="s">
        <v>1870</v>
      </c>
      <c r="B758" s="33" t="s">
        <v>1871</v>
      </c>
      <c r="C758" s="33" t="s">
        <v>1872</v>
      </c>
      <c r="D758" s="44">
        <v>5000</v>
      </c>
      <c r="E758" s="33" t="s">
        <v>928</v>
      </c>
      <c r="F758" s="33" t="s">
        <v>10</v>
      </c>
      <c r="G758" s="36" t="str">
        <f t="shared" si="11"/>
        <v>Med</v>
      </c>
      <c r="H758" s="34">
        <v>0.8</v>
      </c>
      <c r="I758" s="11" t="str" cm="1">
        <f t="array" ref="I758">INDEX(_xlfn.TEXTSPLIT(טבלה1[[#This Row],[עמודה2]],","),1)</f>
        <v>Montréal</v>
      </c>
      <c r="J758" s="12" t="str" cm="1">
        <f t="array" ref="J758">INDEX(_xlfn.TEXTSPLIT(טבלה1[[#This Row],[עמודה2]],","),2)</f>
        <v xml:space="preserve"> Canada</v>
      </c>
      <c r="K758" s="37" t="str">
        <f>_xlfn.CONCAT(טבלה1[[#This Row],[AI_Companies]]," ",טבלה1[[#This Row],[עמודה1]])</f>
        <v>SPORTLOGiQ http://sportlogiq.com/en/</v>
      </c>
      <c r="L758" s="36">
        <v>50</v>
      </c>
      <c r="M758" s="36" t="str">
        <f>IF(טבלה1[[#This Row],[עמודה53]]&gt;2000,"Yes","No")</f>
        <v>No</v>
      </c>
      <c r="N758" s="36">
        <v>249</v>
      </c>
      <c r="O758" s="36">
        <f>AVERAGE(טבלה1[[#This Row],[עמודה52]:[עמודה53]])</f>
        <v>149.5</v>
      </c>
      <c r="P758" s="36" t="str">
        <f>IF(טבלה1[[#This Row],[עמודה4]]="&lt; $25 / hr","0$ - $25 / hr",טבלה1[[#This Row],[עמודה4]])</f>
        <v>Undisclosed</v>
      </c>
      <c r="Q758" s="12" t="str" cm="1">
        <f t="array" ref="Q758">INDEX(_xlfn.TEXTSPLIT(טבלה1[[#This Row],[עמודה55]],"-"),1)</f>
        <v>Undisclosed</v>
      </c>
      <c r="R758" s="21" t="e" cm="1">
        <f t="array" ref="R758">INDEX(_xlfn.TEXTSPLIT(INDEX(_xlfn.TEXTSPLIT(טבלה1[[#This Row],[עמודה55]],"-"),2),"/"),1)</f>
        <v>#REF!</v>
      </c>
      <c r="S758" s="36" t="e">
        <f>AVERAGE(טבלה1[[#This Row],[עמודה59]:[עמודה60]])</f>
        <v>#VALUE!</v>
      </c>
      <c r="T758" s="38" t="e">
        <f>VALUE(SUBSTITUTE(טבלה1[[#This Row],[עמודה56]],"$",""))</f>
        <v>#VALUE!</v>
      </c>
      <c r="U758" s="38" t="e">
        <f>VALUE(SUBSTITUTE(טבלה1[[#This Row],[עמודה57]],"$",""))</f>
        <v>#REF!</v>
      </c>
      <c r="V758" s="38" t="e">
        <f>IF(טבלה1[[#This Row],[עמודה58]]&gt;30,"Yes","No")</f>
        <v>#VALUE!</v>
      </c>
    </row>
    <row r="759" spans="1:22" x14ac:dyDescent="0.15">
      <c r="A759" s="32" t="s">
        <v>1873</v>
      </c>
      <c r="B759" s="39" t="s">
        <v>1874</v>
      </c>
      <c r="C759" s="39" t="s">
        <v>1865</v>
      </c>
      <c r="D759" s="39" t="s">
        <v>4</v>
      </c>
      <c r="E759" s="39" t="s">
        <v>4</v>
      </c>
      <c r="F759" s="39" t="s">
        <v>29</v>
      </c>
      <c r="G759" s="36" t="str">
        <f t="shared" si="11"/>
        <v>High</v>
      </c>
      <c r="H759" s="41">
        <v>1</v>
      </c>
      <c r="I759" s="11" t="str" cm="1">
        <f t="array" ref="I759">INDEX(_xlfn.TEXTSPLIT(טבלה1[[#This Row],[עמודה2]],","),1)</f>
        <v>Bentonville</v>
      </c>
      <c r="J759" s="12" t="str" cm="1">
        <f t="array" ref="J759">INDEX(_xlfn.TEXTSPLIT(טבלה1[[#This Row],[עמודה2]],","),2)</f>
        <v xml:space="preserve"> AR</v>
      </c>
      <c r="K759" s="43" t="str">
        <f>_xlfn.CONCAT(טבלה1[[#This Row],[AI_Companies]]," ",טבלה1[[#This Row],[עמודה1]])</f>
        <v>MalongTechnologies https://www.malongtech.com/</v>
      </c>
      <c r="L759" s="28">
        <v>10</v>
      </c>
      <c r="M759" s="28" t="str">
        <f>IF(טבלה1[[#This Row],[עמודה53]]&gt;2000,"Yes","No")</f>
        <v>No</v>
      </c>
      <c r="N759" s="28">
        <v>49</v>
      </c>
      <c r="O759" s="28">
        <f>AVERAGE(טבלה1[[#This Row],[עמודה52]:[עמודה53]])</f>
        <v>149.5</v>
      </c>
      <c r="P759" s="28" t="str">
        <f>IF(טבלה1[[#This Row],[עמודה4]]="&lt; $25 / hr","0$ - $25 / hr",טבלה1[[#This Row],[עמודה4]])</f>
        <v>$300+ / hr</v>
      </c>
      <c r="Q759" s="12" t="str" cm="1">
        <f t="array" ref="Q759">INDEX(_xlfn.TEXTSPLIT(טבלה1[[#This Row],[עמודה55]],"-"),1)</f>
        <v>$300+ / hr</v>
      </c>
      <c r="R759" s="21" t="e" cm="1">
        <f t="array" ref="R759">INDEX(_xlfn.TEXTSPLIT(INDEX(_xlfn.TEXTSPLIT(טבלה1[[#This Row],[עמודה55]],"-"),2),"/"),1)</f>
        <v>#REF!</v>
      </c>
      <c r="S759" s="28" t="e">
        <f>AVERAGE(טבלה1[[#This Row],[עמודה59]:[עמודה60]])</f>
        <v>#VALUE!</v>
      </c>
      <c r="T759" s="31" t="e">
        <f>VALUE(SUBSTITUTE(טבלה1[[#This Row],[עמודה56]],"$",""))</f>
        <v>#VALUE!</v>
      </c>
      <c r="U759" s="31" t="e">
        <f>VALUE(SUBSTITUTE(טבלה1[[#This Row],[עמודה57]],"$",""))</f>
        <v>#REF!</v>
      </c>
      <c r="V759" s="31" t="e">
        <f>IF(טבלה1[[#This Row],[עמודה58]]&gt;30,"Yes","No")</f>
        <v>#VALUE!</v>
      </c>
    </row>
    <row r="760" spans="1:22" x14ac:dyDescent="0.15">
      <c r="A760" s="32" t="s">
        <v>1875</v>
      </c>
      <c r="B760" s="33" t="s">
        <v>1876</v>
      </c>
      <c r="C760" s="33" t="s">
        <v>8</v>
      </c>
      <c r="D760" s="33" t="s">
        <v>4</v>
      </c>
      <c r="E760" s="33" t="s">
        <v>4</v>
      </c>
      <c r="F760" s="33" t="s">
        <v>10</v>
      </c>
      <c r="G760" s="36" t="str">
        <f t="shared" si="11"/>
        <v>High</v>
      </c>
      <c r="H760" s="34">
        <v>1</v>
      </c>
      <c r="I760" s="11" t="str" cm="1">
        <f t="array" ref="I760">INDEX(_xlfn.TEXTSPLIT(טבלה1[[#This Row],[עמודה2]],","),1)</f>
        <v>Montréal</v>
      </c>
      <c r="J760" s="12" t="str" cm="1">
        <f t="array" ref="J760">INDEX(_xlfn.TEXTSPLIT(טבלה1[[#This Row],[עמודה2]],","),2)</f>
        <v xml:space="preserve"> Canada</v>
      </c>
      <c r="K760" s="37" t="str">
        <f>_xlfn.CONCAT(טבלה1[[#This Row],[AI_Companies]]," ",טבלה1[[#This Row],[עמודה1]])</f>
        <v>Algolux https://algolux.com/</v>
      </c>
      <c r="L760" s="36">
        <v>50</v>
      </c>
      <c r="M760" s="36" t="str">
        <f>IF(טבלה1[[#This Row],[עמודה53]]&gt;2000,"Yes","No")</f>
        <v>No</v>
      </c>
      <c r="N760" s="36">
        <v>249</v>
      </c>
      <c r="O760" s="36">
        <f>AVERAGE(טבלה1[[#This Row],[עמודה52]:[עמודה53]])</f>
        <v>29.5</v>
      </c>
      <c r="P760" s="36" t="str">
        <f>IF(טבלה1[[#This Row],[עמודה4]]="&lt; $25 / hr","0$ - $25 / hr",טבלה1[[#This Row],[עמודה4]])</f>
        <v>Undisclosed</v>
      </c>
      <c r="Q760" s="12" t="str" cm="1">
        <f t="array" ref="Q760">INDEX(_xlfn.TEXTSPLIT(טבלה1[[#This Row],[עמודה55]],"-"),1)</f>
        <v>Undisclosed</v>
      </c>
      <c r="R760" s="21" t="e" cm="1">
        <f t="array" ref="R760">INDEX(_xlfn.TEXTSPLIT(INDEX(_xlfn.TEXTSPLIT(טבלה1[[#This Row],[עמודה55]],"-"),2),"/"),1)</f>
        <v>#REF!</v>
      </c>
      <c r="S760" s="36" t="e">
        <f>AVERAGE(טבלה1[[#This Row],[עמודה59]:[עמודה60]])</f>
        <v>#VALUE!</v>
      </c>
      <c r="T760" s="38" t="e">
        <f>VALUE(SUBSTITUTE(טבלה1[[#This Row],[עמודה56]],"$",""))</f>
        <v>#VALUE!</v>
      </c>
      <c r="U760" s="38" t="e">
        <f>VALUE(SUBSTITUTE(טבלה1[[#This Row],[עמודה57]],"$",""))</f>
        <v>#REF!</v>
      </c>
      <c r="V760" s="38" t="e">
        <f>IF(טבלה1[[#This Row],[עמודה58]]&gt;30,"Yes","No")</f>
        <v>#VALUE!</v>
      </c>
    </row>
    <row r="761" spans="1:22" x14ac:dyDescent="0.15">
      <c r="A761" s="32" t="s">
        <v>1877</v>
      </c>
      <c r="B761" s="39" t="s">
        <v>1878</v>
      </c>
      <c r="C761" s="39" t="s">
        <v>8</v>
      </c>
      <c r="D761" s="39" t="s">
        <v>4</v>
      </c>
      <c r="E761" s="39" t="s">
        <v>4</v>
      </c>
      <c r="F761" s="39" t="s">
        <v>10</v>
      </c>
      <c r="G761" s="36" t="str">
        <f t="shared" si="11"/>
        <v>High</v>
      </c>
      <c r="H761" s="41">
        <v>1</v>
      </c>
      <c r="I761" s="11" t="str" cm="1">
        <f t="array" ref="I761">INDEX(_xlfn.TEXTSPLIT(טבלה1[[#This Row],[עמודה2]],","),1)</f>
        <v>Austin</v>
      </c>
      <c r="J761" s="12" t="str" cm="1">
        <f t="array" ref="J761">INDEX(_xlfn.TEXTSPLIT(טבלה1[[#This Row],[עמודה2]],","),2)</f>
        <v xml:space="preserve"> TX</v>
      </c>
      <c r="K761" s="43" t="str">
        <f>_xlfn.CONCAT(טבלה1[[#This Row],[AI_Companies]]," ",טבלה1[[#This Row],[עמודה1]])</f>
        <v>Mythic,Inc. https://www.mythic-ai.com/</v>
      </c>
      <c r="L761" s="28">
        <v>50</v>
      </c>
      <c r="M761" s="28" t="str">
        <f>IF(טבלה1[[#This Row],[עמודה53]]&gt;2000,"Yes","No")</f>
        <v>No</v>
      </c>
      <c r="N761" s="28">
        <v>249</v>
      </c>
      <c r="O761" s="28">
        <f>AVERAGE(טבלה1[[#This Row],[עמודה52]:[עמודה53]])</f>
        <v>149.5</v>
      </c>
      <c r="P761" s="28" t="str">
        <f>IF(טבלה1[[#This Row],[עמודה4]]="&lt; $25 / hr","0$ - $25 / hr",טבלה1[[#This Row],[עמודה4]])</f>
        <v>Undisclosed</v>
      </c>
      <c r="Q761" s="12" t="str" cm="1">
        <f t="array" ref="Q761">INDEX(_xlfn.TEXTSPLIT(טבלה1[[#This Row],[עמודה55]],"-"),1)</f>
        <v>Undisclosed</v>
      </c>
      <c r="R761" s="21" t="e" cm="1">
        <f t="array" ref="R761">INDEX(_xlfn.TEXTSPLIT(INDEX(_xlfn.TEXTSPLIT(טבלה1[[#This Row],[עמודה55]],"-"),2),"/"),1)</f>
        <v>#REF!</v>
      </c>
      <c r="S761" s="28" t="e">
        <f>AVERAGE(טבלה1[[#This Row],[עמודה59]:[עמודה60]])</f>
        <v>#VALUE!</v>
      </c>
      <c r="T761" s="31" t="e">
        <f>VALUE(SUBSTITUTE(טבלה1[[#This Row],[עמודה56]],"$",""))</f>
        <v>#VALUE!</v>
      </c>
      <c r="U761" s="31" t="e">
        <f>VALUE(SUBSTITUTE(טבלה1[[#This Row],[עמודה57]],"$",""))</f>
        <v>#REF!</v>
      </c>
      <c r="V761" s="31" t="e">
        <f>IF(טבלה1[[#This Row],[עמודה58]]&gt;30,"Yes","No")</f>
        <v>#VALUE!</v>
      </c>
    </row>
    <row r="762" spans="1:22" x14ac:dyDescent="0.15">
      <c r="A762" s="32" t="s">
        <v>1879</v>
      </c>
      <c r="B762" s="33" t="s">
        <v>1880</v>
      </c>
      <c r="C762" s="33" t="s">
        <v>102</v>
      </c>
      <c r="D762" s="33" t="s">
        <v>4</v>
      </c>
      <c r="E762" s="33" t="s">
        <v>4</v>
      </c>
      <c r="F762" s="33" t="s">
        <v>29</v>
      </c>
      <c r="G762" s="36" t="str">
        <f t="shared" si="11"/>
        <v>Med</v>
      </c>
      <c r="H762" s="34">
        <v>0.7</v>
      </c>
      <c r="I762" s="11" t="str" cm="1">
        <f t="array" ref="I762">INDEX(_xlfn.TEXTSPLIT(טבלה1[[#This Row],[עמודה2]],","),1)</f>
        <v>Austin</v>
      </c>
      <c r="J762" s="12" t="str" cm="1">
        <f t="array" ref="J762">INDEX(_xlfn.TEXTSPLIT(טבלה1[[#This Row],[עמודה2]],","),2)</f>
        <v xml:space="preserve"> TX</v>
      </c>
      <c r="K762" s="37" t="str">
        <f>_xlfn.CONCAT(טבלה1[[#This Row],[AI_Companies]]," ",טבלה1[[#This Row],[עמודה1]])</f>
        <v>CognitiveScale https://www.cognitivescale.com/</v>
      </c>
      <c r="L762" s="36">
        <v>10</v>
      </c>
      <c r="M762" s="36" t="str">
        <f>IF(טבלה1[[#This Row],[עמודה53]]&gt;2000,"Yes","No")</f>
        <v>No</v>
      </c>
      <c r="N762" s="36">
        <v>49</v>
      </c>
      <c r="O762" s="36">
        <f>AVERAGE(טבלה1[[#This Row],[עמודה52]:[עמודה53]])</f>
        <v>149.5</v>
      </c>
      <c r="P762" s="36" t="str">
        <f>IF(טבלה1[[#This Row],[עמודה4]]="&lt; $25 / hr","0$ - $25 / hr",טבלה1[[#This Row],[עמודה4]])</f>
        <v>Undisclosed</v>
      </c>
      <c r="Q762" s="12" t="str" cm="1">
        <f t="array" ref="Q762">INDEX(_xlfn.TEXTSPLIT(טבלה1[[#This Row],[עמודה55]],"-"),1)</f>
        <v>Undisclosed</v>
      </c>
      <c r="R762" s="21" t="e" cm="1">
        <f t="array" ref="R762">INDEX(_xlfn.TEXTSPLIT(INDEX(_xlfn.TEXTSPLIT(טבלה1[[#This Row],[עמודה55]],"-"),2),"/"),1)</f>
        <v>#REF!</v>
      </c>
      <c r="S762" s="36" t="e">
        <f>AVERAGE(טבלה1[[#This Row],[עמודה59]:[עמודה60]])</f>
        <v>#VALUE!</v>
      </c>
      <c r="T762" s="38" t="e">
        <f>VALUE(SUBSTITUTE(טבלה1[[#This Row],[עמודה56]],"$",""))</f>
        <v>#VALUE!</v>
      </c>
      <c r="U762" s="38" t="e">
        <f>VALUE(SUBSTITUTE(טבלה1[[#This Row],[עמודה57]],"$",""))</f>
        <v>#REF!</v>
      </c>
      <c r="V762" s="38" t="e">
        <f>IF(טבלה1[[#This Row],[עמודה58]]&gt;30,"Yes","No")</f>
        <v>#VALUE!</v>
      </c>
    </row>
    <row r="763" spans="1:22" x14ac:dyDescent="0.15">
      <c r="A763" s="32" t="s">
        <v>1881</v>
      </c>
      <c r="B763" s="39" t="s">
        <v>1882</v>
      </c>
      <c r="C763" s="39" t="s">
        <v>102</v>
      </c>
      <c r="D763" s="39" t="s">
        <v>4</v>
      </c>
      <c r="E763" s="39" t="s">
        <v>4</v>
      </c>
      <c r="F763" s="39" t="s">
        <v>29</v>
      </c>
      <c r="G763" s="36" t="str">
        <f t="shared" si="11"/>
        <v>Med</v>
      </c>
      <c r="H763" s="41">
        <v>0.8</v>
      </c>
      <c r="I763" s="11" t="str" cm="1">
        <f t="array" ref="I763">INDEX(_xlfn.TEXTSPLIT(טבלה1[[#This Row],[עמודה2]],","),1)</f>
        <v>London</v>
      </c>
      <c r="J763" s="12" t="str" cm="1">
        <f t="array" ref="J763">INDEX(_xlfn.TEXTSPLIT(טבלה1[[#This Row],[עמודה2]],","),2)</f>
        <v xml:space="preserve"> United Kingdom</v>
      </c>
      <c r="K763" s="43" t="str">
        <f>_xlfn.CONCAT(טבלה1[[#This Row],[AI_Companies]]," ",טבלה1[[#This Row],[עמודה1]])</f>
        <v>AimBrain https://www.lexicom.io/</v>
      </c>
      <c r="L763" s="28">
        <v>10</v>
      </c>
      <c r="M763" s="28" t="str">
        <f>IF(טבלה1[[#This Row],[עמודה53]]&gt;2000,"Yes","No")</f>
        <v>No</v>
      </c>
      <c r="N763" s="28">
        <v>49</v>
      </c>
      <c r="O763" s="28">
        <f>AVERAGE(טבלה1[[#This Row],[עמודה52]:[עמודה53]])</f>
        <v>29.5</v>
      </c>
      <c r="P763" s="28" t="str">
        <f>IF(טבלה1[[#This Row],[עמודה4]]="&lt; $25 / hr","0$ - $25 / hr",טבלה1[[#This Row],[עמודה4]])</f>
        <v>Undisclosed</v>
      </c>
      <c r="Q763" s="12" t="str" cm="1">
        <f t="array" ref="Q763">INDEX(_xlfn.TEXTSPLIT(טבלה1[[#This Row],[עמודה55]],"-"),1)</f>
        <v>Undisclosed</v>
      </c>
      <c r="R763" s="21" t="e" cm="1">
        <f t="array" ref="R763">INDEX(_xlfn.TEXTSPLIT(INDEX(_xlfn.TEXTSPLIT(טבלה1[[#This Row],[עמודה55]],"-"),2),"/"),1)</f>
        <v>#REF!</v>
      </c>
      <c r="S763" s="28" t="e">
        <f>AVERAGE(טבלה1[[#This Row],[עמודה59]:[עמודה60]])</f>
        <v>#VALUE!</v>
      </c>
      <c r="T763" s="31" t="e">
        <f>VALUE(SUBSTITUTE(טבלה1[[#This Row],[עמודה56]],"$",""))</f>
        <v>#VALUE!</v>
      </c>
      <c r="U763" s="31" t="e">
        <f>VALUE(SUBSTITUTE(טבלה1[[#This Row],[עמודה57]],"$",""))</f>
        <v>#REF!</v>
      </c>
      <c r="V763" s="31" t="e">
        <f>IF(טבלה1[[#This Row],[עמודה58]]&gt;30,"Yes","No")</f>
        <v>#VALUE!</v>
      </c>
    </row>
    <row r="764" spans="1:22" x14ac:dyDescent="0.15">
      <c r="A764" s="32" t="s">
        <v>1883</v>
      </c>
      <c r="B764" s="33" t="s">
        <v>1884</v>
      </c>
      <c r="C764" s="33" t="s">
        <v>1623</v>
      </c>
      <c r="D764" s="33" t="s">
        <v>4</v>
      </c>
      <c r="E764" s="33" t="s">
        <v>4</v>
      </c>
      <c r="F764" s="33" t="s">
        <v>10</v>
      </c>
      <c r="G764" s="36" t="str">
        <f t="shared" si="11"/>
        <v>High</v>
      </c>
      <c r="H764" s="34">
        <v>1</v>
      </c>
      <c r="I764" s="11" t="str" cm="1">
        <f t="array" ref="I764">INDEX(_xlfn.TEXTSPLIT(טבלה1[[#This Row],[עמודה2]],","),1)</f>
        <v>London</v>
      </c>
      <c r="J764" s="12" t="str" cm="1">
        <f t="array" ref="J764">INDEX(_xlfn.TEXTSPLIT(טבלה1[[#This Row],[עמודה2]],","),2)</f>
        <v xml:space="preserve"> United Kingdom</v>
      </c>
      <c r="K764" s="37" t="str">
        <f>_xlfn.CONCAT(טבלה1[[#This Row],[AI_Companies]]," ",טבלה1[[#This Row],[עמודה1]])</f>
        <v>AireLabs https://aire.io/</v>
      </c>
      <c r="L764" s="36">
        <v>50</v>
      </c>
      <c r="M764" s="36" t="str">
        <f>IF(טבלה1[[#This Row],[עמודה53]]&gt;2000,"Yes","No")</f>
        <v>No</v>
      </c>
      <c r="N764" s="36">
        <v>249</v>
      </c>
      <c r="O764" s="36">
        <f>AVERAGE(טבלה1[[#This Row],[עמודה52]:[עמודה53]])</f>
        <v>29.5</v>
      </c>
      <c r="P764" s="36" t="str">
        <f>IF(טבלה1[[#This Row],[עמודה4]]="&lt; $25 / hr","0$ - $25 / hr",טבלה1[[#This Row],[עמודה4]])</f>
        <v>Undisclosed</v>
      </c>
      <c r="Q764" s="12" t="str" cm="1">
        <f t="array" ref="Q764">INDEX(_xlfn.TEXTSPLIT(טבלה1[[#This Row],[עמודה55]],"-"),1)</f>
        <v>Undisclosed</v>
      </c>
      <c r="R764" s="21" t="e" cm="1">
        <f t="array" ref="R764">INDEX(_xlfn.TEXTSPLIT(INDEX(_xlfn.TEXTSPLIT(טבלה1[[#This Row],[עמודה55]],"-"),2),"/"),1)</f>
        <v>#REF!</v>
      </c>
      <c r="S764" s="36" t="e">
        <f>AVERAGE(טבלה1[[#This Row],[עמודה59]:[עמודה60]])</f>
        <v>#VALUE!</v>
      </c>
      <c r="T764" s="38" t="e">
        <f>VALUE(SUBSTITUTE(טבלה1[[#This Row],[עמודה56]],"$",""))</f>
        <v>#VALUE!</v>
      </c>
      <c r="U764" s="38" t="e">
        <f>VALUE(SUBSTITUTE(טבלה1[[#This Row],[עמודה57]],"$",""))</f>
        <v>#REF!</v>
      </c>
      <c r="V764" s="38" t="e">
        <f>IF(טבלה1[[#This Row],[עמודה58]]&gt;30,"Yes","No")</f>
        <v>#VALUE!</v>
      </c>
    </row>
    <row r="765" spans="1:22" x14ac:dyDescent="0.15">
      <c r="A765" s="32" t="s">
        <v>1885</v>
      </c>
      <c r="B765" s="39" t="s">
        <v>1886</v>
      </c>
      <c r="C765" s="39" t="s">
        <v>1887</v>
      </c>
      <c r="D765" s="39" t="s">
        <v>4</v>
      </c>
      <c r="E765" s="39" t="s">
        <v>4</v>
      </c>
      <c r="F765" s="39" t="s">
        <v>29</v>
      </c>
      <c r="G765" s="36" t="str">
        <f t="shared" si="11"/>
        <v>High</v>
      </c>
      <c r="H765" s="41">
        <v>1</v>
      </c>
      <c r="I765" s="11" t="str" cm="1">
        <f t="array" ref="I765">INDEX(_xlfn.TEXTSPLIT(טבלה1[[#This Row],[עמודה2]],","),1)</f>
        <v>Montreal</v>
      </c>
      <c r="J765" s="12" t="str" cm="1">
        <f t="array" ref="J765">INDEX(_xlfn.TEXTSPLIT(טבלה1[[#This Row],[עמודה2]],","),2)</f>
        <v xml:space="preserve"> Canada</v>
      </c>
      <c r="K765" s="43" t="str">
        <f>_xlfn.CONCAT(טבלה1[[#This Row],[AI_Companies]]," ",טבלה1[[#This Row],[עמודה1]])</f>
        <v>NuEchoInc. https://www.nuecho.com/en/</v>
      </c>
      <c r="L765" s="28">
        <v>10</v>
      </c>
      <c r="M765" s="28" t="str">
        <f>IF(טבלה1[[#This Row],[עמודה53]]&gt;2000,"Yes","No")</f>
        <v>No</v>
      </c>
      <c r="N765" s="28">
        <v>49</v>
      </c>
      <c r="O765" s="28">
        <f>AVERAGE(טבלה1[[#This Row],[עמודה52]:[עמודה53]])</f>
        <v>149.5</v>
      </c>
      <c r="P765" s="28" t="str">
        <f>IF(טבלה1[[#This Row],[עמודה4]]="&lt; $25 / hr","0$ - $25 / hr",טבלה1[[#This Row],[עמודה4]])</f>
        <v>Undisclosed</v>
      </c>
      <c r="Q765" s="12" t="str" cm="1">
        <f t="array" ref="Q765">INDEX(_xlfn.TEXTSPLIT(טבלה1[[#This Row],[עמודה55]],"-"),1)</f>
        <v>Undisclosed</v>
      </c>
      <c r="R765" s="21" t="e" cm="1">
        <f t="array" ref="R765">INDEX(_xlfn.TEXTSPLIT(INDEX(_xlfn.TEXTSPLIT(טבלה1[[#This Row],[עמודה55]],"-"),2),"/"),1)</f>
        <v>#REF!</v>
      </c>
      <c r="S765" s="28" t="e">
        <f>AVERAGE(טבלה1[[#This Row],[עמודה59]:[עמודה60]])</f>
        <v>#VALUE!</v>
      </c>
      <c r="T765" s="31" t="e">
        <f>VALUE(SUBSTITUTE(טבלה1[[#This Row],[עמודה56]],"$",""))</f>
        <v>#VALUE!</v>
      </c>
      <c r="U765" s="31" t="e">
        <f>VALUE(SUBSTITUTE(טבלה1[[#This Row],[עמודה57]],"$",""))</f>
        <v>#REF!</v>
      </c>
      <c r="V765" s="31" t="e">
        <f>IF(טבלה1[[#This Row],[עמודה58]]&gt;30,"Yes","No")</f>
        <v>#VALUE!</v>
      </c>
    </row>
    <row r="766" spans="1:22" x14ac:dyDescent="0.15">
      <c r="A766" s="32" t="s">
        <v>1888</v>
      </c>
      <c r="B766" s="33" t="s">
        <v>1889</v>
      </c>
      <c r="C766" s="33" t="s">
        <v>102</v>
      </c>
      <c r="D766" s="33" t="s">
        <v>4</v>
      </c>
      <c r="E766" s="33" t="s">
        <v>4</v>
      </c>
      <c r="F766" s="33" t="s">
        <v>29</v>
      </c>
      <c r="G766" s="36" t="str">
        <f t="shared" si="11"/>
        <v>High</v>
      </c>
      <c r="H766" s="34">
        <v>1</v>
      </c>
      <c r="I766" s="11" t="str" cm="1">
        <f t="array" ref="I766">INDEX(_xlfn.TEXTSPLIT(טבלה1[[#This Row],[עמודה2]],","),1)</f>
        <v>Buckinghamshire</v>
      </c>
      <c r="J766" s="12" t="str" cm="1">
        <f t="array" ref="J766">INDEX(_xlfn.TEXTSPLIT(טבלה1[[#This Row],[עמודה2]],","),2)</f>
        <v xml:space="preserve"> United Kingdom</v>
      </c>
      <c r="K766" s="37" t="str">
        <f>_xlfn.CONCAT(טבלה1[[#This Row],[AI_Companies]]," ",טבלה1[[#This Row],[עמודה1]])</f>
        <v>Celaton http://www.celaton.com/</v>
      </c>
      <c r="L766" s="36">
        <v>10</v>
      </c>
      <c r="M766" s="36" t="str">
        <f>IF(טבלה1[[#This Row],[עמודה53]]&gt;2000,"Yes","No")</f>
        <v>No</v>
      </c>
      <c r="N766" s="36">
        <v>49</v>
      </c>
      <c r="O766" s="36">
        <f>AVERAGE(טבלה1[[#This Row],[עמודה52]:[עמודה53]])</f>
        <v>29.5</v>
      </c>
      <c r="P766" s="36" t="str">
        <f>IF(טבלה1[[#This Row],[עמודה4]]="&lt; $25 / hr","0$ - $25 / hr",טבלה1[[#This Row],[עמודה4]])</f>
        <v>Undisclosed</v>
      </c>
      <c r="Q766" s="12" t="str" cm="1">
        <f t="array" ref="Q766">INDEX(_xlfn.TEXTSPLIT(טבלה1[[#This Row],[עמודה55]],"-"),1)</f>
        <v>Undisclosed</v>
      </c>
      <c r="R766" s="21" t="e" cm="1">
        <f t="array" ref="R766">INDEX(_xlfn.TEXTSPLIT(INDEX(_xlfn.TEXTSPLIT(טבלה1[[#This Row],[עמודה55]],"-"),2),"/"),1)</f>
        <v>#REF!</v>
      </c>
      <c r="S766" s="36" t="e">
        <f>AVERAGE(טבלה1[[#This Row],[עמודה59]:[עמודה60]])</f>
        <v>#VALUE!</v>
      </c>
      <c r="T766" s="38" t="e">
        <f>VALUE(SUBSTITUTE(טבלה1[[#This Row],[עמודה56]],"$",""))</f>
        <v>#VALUE!</v>
      </c>
      <c r="U766" s="38" t="e">
        <f>VALUE(SUBSTITUTE(טבלה1[[#This Row],[עמודה57]],"$",""))</f>
        <v>#REF!</v>
      </c>
      <c r="V766" s="38" t="e">
        <f>IF(טבלה1[[#This Row],[עמודה58]]&gt;30,"Yes","No")</f>
        <v>#VALUE!</v>
      </c>
    </row>
    <row r="767" spans="1:22" x14ac:dyDescent="0.15">
      <c r="A767" s="32" t="s">
        <v>1890</v>
      </c>
      <c r="B767" s="39" t="s">
        <v>1891</v>
      </c>
      <c r="C767" s="39" t="s">
        <v>102</v>
      </c>
      <c r="D767" s="39" t="s">
        <v>4</v>
      </c>
      <c r="E767" s="39" t="s">
        <v>4</v>
      </c>
      <c r="F767" s="39" t="s">
        <v>117</v>
      </c>
      <c r="G767" s="36" t="str">
        <f t="shared" si="11"/>
        <v>Med</v>
      </c>
      <c r="H767" s="41">
        <v>0.7</v>
      </c>
      <c r="I767" s="11" t="str" cm="1">
        <f t="array" ref="I767">INDEX(_xlfn.TEXTSPLIT(טבלה1[[#This Row],[עמודה2]],","),1)</f>
        <v>London</v>
      </c>
      <c r="J767" s="12" t="str" cm="1">
        <f t="array" ref="J767">INDEX(_xlfn.TEXTSPLIT(טבלה1[[#This Row],[עמודה2]],","),2)</f>
        <v xml:space="preserve"> United Kingdom</v>
      </c>
      <c r="K767" s="43" t="str">
        <f>_xlfn.CONCAT(טבלה1[[#This Row],[AI_Companies]]," ",טבלה1[[#This Row],[עמודה1]])</f>
        <v>RainbirdTechnologies https://rainbird.ai/</v>
      </c>
      <c r="L767" s="28">
        <v>2</v>
      </c>
      <c r="M767" s="28" t="str">
        <f>IF(טבלה1[[#This Row],[עמודה53]]&gt;2000,"Yes","No")</f>
        <v>No</v>
      </c>
      <c r="N767" s="28">
        <v>9</v>
      </c>
      <c r="O767" s="28">
        <f>AVERAGE(טבלה1[[#This Row],[עמודה52]:[עמודה53]])</f>
        <v>29.5</v>
      </c>
      <c r="P767" s="28" t="str">
        <f>IF(טבלה1[[#This Row],[עמודה4]]="&lt; $25 / hr","0$ - $25 / hr",טבלה1[[#This Row],[עמודה4]])</f>
        <v>Undisclosed</v>
      </c>
      <c r="Q767" s="12" t="str" cm="1">
        <f t="array" ref="Q767">INDEX(_xlfn.TEXTSPLIT(טבלה1[[#This Row],[עמודה55]],"-"),1)</f>
        <v>Undisclosed</v>
      </c>
      <c r="R767" s="21" t="e" cm="1">
        <f t="array" ref="R767">INDEX(_xlfn.TEXTSPLIT(INDEX(_xlfn.TEXTSPLIT(טבלה1[[#This Row],[עמודה55]],"-"),2),"/"),1)</f>
        <v>#REF!</v>
      </c>
      <c r="S767" s="28" t="e">
        <f>AVERAGE(טבלה1[[#This Row],[עמודה59]:[עמודה60]])</f>
        <v>#VALUE!</v>
      </c>
      <c r="T767" s="31" t="e">
        <f>VALUE(SUBSTITUTE(טבלה1[[#This Row],[עמודה56]],"$",""))</f>
        <v>#VALUE!</v>
      </c>
      <c r="U767" s="31" t="e">
        <f>VALUE(SUBSTITUTE(טבלה1[[#This Row],[עמודה57]],"$",""))</f>
        <v>#REF!</v>
      </c>
      <c r="V767" s="31" t="e">
        <f>IF(טבלה1[[#This Row],[עמודה58]]&gt;30,"Yes","No")</f>
        <v>#VALUE!</v>
      </c>
    </row>
    <row r="768" spans="1:22" x14ac:dyDescent="0.15">
      <c r="A768" s="32" t="s">
        <v>1892</v>
      </c>
      <c r="B768" s="33" t="s">
        <v>1893</v>
      </c>
      <c r="C768" s="33" t="s">
        <v>102</v>
      </c>
      <c r="D768" s="33" t="s">
        <v>4</v>
      </c>
      <c r="E768" s="33" t="s">
        <v>4</v>
      </c>
      <c r="F768" s="33" t="s">
        <v>10</v>
      </c>
      <c r="G768" s="36" t="str">
        <f t="shared" si="11"/>
        <v>High</v>
      </c>
      <c r="H768" s="34">
        <v>1</v>
      </c>
      <c r="I768" s="11" t="str" cm="1">
        <f t="array" ref="I768">INDEX(_xlfn.TEXTSPLIT(טבלה1[[#This Row],[עמודה2]],","),1)</f>
        <v>London</v>
      </c>
      <c r="J768" s="12" t="str" cm="1">
        <f t="array" ref="J768">INDEX(_xlfn.TEXTSPLIT(טבלה1[[#This Row],[עמודה2]],","),2)</f>
        <v xml:space="preserve"> United Kingdom</v>
      </c>
      <c r="K768" s="37" t="str">
        <f>_xlfn.CONCAT(טבלה1[[#This Row],[AI_Companies]]," ",טבלה1[[#This Row],[עמודה1]])</f>
        <v>CrowdEmotion https://www.crowdemotion.co.uk/</v>
      </c>
      <c r="L768" s="36">
        <v>50</v>
      </c>
      <c r="M768" s="36" t="str">
        <f>IF(טבלה1[[#This Row],[עמודה53]]&gt;2000,"Yes","No")</f>
        <v>No</v>
      </c>
      <c r="N768" s="36">
        <v>249</v>
      </c>
      <c r="O768" s="36">
        <f>AVERAGE(טבלה1[[#This Row],[עמודה52]:[עמודה53]])</f>
        <v>5.5</v>
      </c>
      <c r="P768" s="36" t="str">
        <f>IF(טבלה1[[#This Row],[עמודה4]]="&lt; $25 / hr","0$ - $25 / hr",טבלה1[[#This Row],[עמודה4]])</f>
        <v>Undisclosed</v>
      </c>
      <c r="Q768" s="12" t="str" cm="1">
        <f t="array" ref="Q768">INDEX(_xlfn.TEXTSPLIT(טבלה1[[#This Row],[עמודה55]],"-"),1)</f>
        <v>Undisclosed</v>
      </c>
      <c r="R768" s="21" t="e" cm="1">
        <f t="array" ref="R768">INDEX(_xlfn.TEXTSPLIT(INDEX(_xlfn.TEXTSPLIT(טבלה1[[#This Row],[עמודה55]],"-"),2),"/"),1)</f>
        <v>#REF!</v>
      </c>
      <c r="S768" s="36" t="e">
        <f>AVERAGE(טבלה1[[#This Row],[עמודה59]:[עמודה60]])</f>
        <v>#VALUE!</v>
      </c>
      <c r="T768" s="38" t="e">
        <f>VALUE(SUBSTITUTE(טבלה1[[#This Row],[עמודה56]],"$",""))</f>
        <v>#VALUE!</v>
      </c>
      <c r="U768" s="38" t="e">
        <f>VALUE(SUBSTITUTE(טבלה1[[#This Row],[עמודה57]],"$",""))</f>
        <v>#REF!</v>
      </c>
      <c r="V768" s="38" t="e">
        <f>IF(טבלה1[[#This Row],[עמודה58]]&gt;30,"Yes","No")</f>
        <v>#VALUE!</v>
      </c>
    </row>
    <row r="769" spans="1:22" x14ac:dyDescent="0.15">
      <c r="A769" s="32" t="s">
        <v>1894</v>
      </c>
      <c r="B769" s="39" t="s">
        <v>1895</v>
      </c>
      <c r="C769" s="39" t="s">
        <v>227</v>
      </c>
      <c r="D769" s="39" t="s">
        <v>4</v>
      </c>
      <c r="E769" s="39" t="s">
        <v>4</v>
      </c>
      <c r="F769" s="39" t="s">
        <v>10</v>
      </c>
      <c r="G769" s="36" t="str">
        <f t="shared" si="11"/>
        <v>Med</v>
      </c>
      <c r="H769" s="41">
        <v>0.6</v>
      </c>
      <c r="I769" s="11" t="str" cm="1">
        <f t="array" ref="I769">INDEX(_xlfn.TEXTSPLIT(טבלה1[[#This Row],[עמודה2]],","),1)</f>
        <v>London</v>
      </c>
      <c r="J769" s="12" t="str" cm="1">
        <f t="array" ref="J769">INDEX(_xlfn.TEXTSPLIT(טבלה1[[#This Row],[עמודה2]],","),2)</f>
        <v xml:space="preserve"> United Kingdom</v>
      </c>
      <c r="K769" s="43" t="str">
        <f>_xlfn.CONCAT(טבלה1[[#This Row],[AI_Companies]]," ",טבלה1[[#This Row],[עמודה1]])</f>
        <v>Cytora https://cytora.com/</v>
      </c>
      <c r="L769" s="28">
        <v>50</v>
      </c>
      <c r="M769" s="28" t="str">
        <f>IF(טבלה1[[#This Row],[עמודה53]]&gt;2000,"Yes","No")</f>
        <v>No</v>
      </c>
      <c r="N769" s="28">
        <v>249</v>
      </c>
      <c r="O769" s="28">
        <f>AVERAGE(טבלה1[[#This Row],[עמודה52]:[עמודה53]])</f>
        <v>149.5</v>
      </c>
      <c r="P769" s="28" t="str">
        <f>IF(טבלה1[[#This Row],[עמודה4]]="&lt; $25 / hr","0$ - $25 / hr",טבלה1[[#This Row],[עמודה4]])</f>
        <v>Undisclosed</v>
      </c>
      <c r="Q769" s="12" t="str" cm="1">
        <f t="array" ref="Q769">INDEX(_xlfn.TEXTSPLIT(טבלה1[[#This Row],[עמודה55]],"-"),1)</f>
        <v>Undisclosed</v>
      </c>
      <c r="R769" s="21" t="e" cm="1">
        <f t="array" ref="R769">INDEX(_xlfn.TEXTSPLIT(INDEX(_xlfn.TEXTSPLIT(טבלה1[[#This Row],[עמודה55]],"-"),2),"/"),1)</f>
        <v>#REF!</v>
      </c>
      <c r="S769" s="28" t="e">
        <f>AVERAGE(טבלה1[[#This Row],[עמודה59]:[עמודה60]])</f>
        <v>#VALUE!</v>
      </c>
      <c r="T769" s="31" t="e">
        <f>VALUE(SUBSTITUTE(טבלה1[[#This Row],[עמודה56]],"$",""))</f>
        <v>#VALUE!</v>
      </c>
      <c r="U769" s="31" t="e">
        <f>VALUE(SUBSTITUTE(טבלה1[[#This Row],[עמודה57]],"$",""))</f>
        <v>#REF!</v>
      </c>
      <c r="V769" s="31" t="e">
        <f>IF(טבלה1[[#This Row],[עמודה58]]&gt;30,"Yes","No")</f>
        <v>#VALUE!</v>
      </c>
    </row>
    <row r="770" spans="1:22" x14ac:dyDescent="0.15">
      <c r="A770" s="32" t="s">
        <v>1896</v>
      </c>
      <c r="B770" s="33" t="s">
        <v>1897</v>
      </c>
      <c r="C770" s="33" t="s">
        <v>1449</v>
      </c>
      <c r="D770" s="33" t="s">
        <v>4</v>
      </c>
      <c r="E770" s="33" t="s">
        <v>4</v>
      </c>
      <c r="F770" s="33" t="s">
        <v>10</v>
      </c>
      <c r="G770" s="36" t="str">
        <f t="shared" si="11"/>
        <v>High</v>
      </c>
      <c r="H770" s="34">
        <v>1</v>
      </c>
      <c r="I770" s="11" t="str" cm="1">
        <f t="array" ref="I770">INDEX(_xlfn.TEXTSPLIT(טבלה1[[#This Row],[עמודה2]],","),1)</f>
        <v>Oxford</v>
      </c>
      <c r="J770" s="12" t="str" cm="1">
        <f t="array" ref="J770">INDEX(_xlfn.TEXTSPLIT(טבלה1[[#This Row],[עמודה2]],","),2)</f>
        <v xml:space="preserve"> United Kingdom</v>
      </c>
      <c r="K770" s="37" t="str">
        <f>_xlfn.CONCAT(טבלה1[[#This Row],[AI_Companies]]," ",טבלה1[[#This Row],[עמודה1]])</f>
        <v>Diffblue https://www.diffblue.com/</v>
      </c>
      <c r="L770" s="36">
        <v>50</v>
      </c>
      <c r="M770" s="36" t="str">
        <f>IF(טבלה1[[#This Row],[עמודה53]]&gt;2000,"Yes","No")</f>
        <v>No</v>
      </c>
      <c r="N770" s="36">
        <v>249</v>
      </c>
      <c r="O770" s="36">
        <f>AVERAGE(טבלה1[[#This Row],[עמודה52]:[עמודה53]])</f>
        <v>149.5</v>
      </c>
      <c r="P770" s="36" t="str">
        <f>IF(טבלה1[[#This Row],[עמודה4]]="&lt; $25 / hr","0$ - $25 / hr",טבלה1[[#This Row],[עמודה4]])</f>
        <v>Undisclosed</v>
      </c>
      <c r="Q770" s="12" t="str" cm="1">
        <f t="array" ref="Q770">INDEX(_xlfn.TEXTSPLIT(טבלה1[[#This Row],[עמודה55]],"-"),1)</f>
        <v>Undisclosed</v>
      </c>
      <c r="R770" s="21" t="e" cm="1">
        <f t="array" ref="R770">INDEX(_xlfn.TEXTSPLIT(INDEX(_xlfn.TEXTSPLIT(טבלה1[[#This Row],[עמודה55]],"-"),2),"/"),1)</f>
        <v>#REF!</v>
      </c>
      <c r="S770" s="36" t="e">
        <f>AVERAGE(טבלה1[[#This Row],[עמודה59]:[עמודה60]])</f>
        <v>#VALUE!</v>
      </c>
      <c r="T770" s="38" t="e">
        <f>VALUE(SUBSTITUTE(טבלה1[[#This Row],[עמודה56]],"$",""))</f>
        <v>#VALUE!</v>
      </c>
      <c r="U770" s="38" t="e">
        <f>VALUE(SUBSTITUTE(טבלה1[[#This Row],[עמודה57]],"$",""))</f>
        <v>#REF!</v>
      </c>
      <c r="V770" s="38" t="e">
        <f>IF(טבלה1[[#This Row],[עמודה58]]&gt;30,"Yes","No")</f>
        <v>#VALUE!</v>
      </c>
    </row>
    <row r="771" spans="1:22" x14ac:dyDescent="0.15">
      <c r="A771" s="32" t="s">
        <v>1898</v>
      </c>
      <c r="B771" s="39" t="s">
        <v>1899</v>
      </c>
      <c r="C771" s="39" t="s">
        <v>102</v>
      </c>
      <c r="D771" s="39" t="s">
        <v>4</v>
      </c>
      <c r="E771" s="39" t="s">
        <v>4</v>
      </c>
      <c r="F771" s="39" t="s">
        <v>10</v>
      </c>
      <c r="G771" s="36" t="str">
        <f t="shared" ref="G771:G834" si="12">IF(H771&gt;0.8,"High",IF(H771&gt;0.4,"Med","Low"))</f>
        <v>High</v>
      </c>
      <c r="H771" s="41">
        <v>1</v>
      </c>
      <c r="I771" s="11" t="str" cm="1">
        <f t="array" ref="I771">INDEX(_xlfn.TEXTSPLIT(טבלה1[[#This Row],[עמודה2]],","),1)</f>
        <v>Cambridge</v>
      </c>
      <c r="J771" s="12" t="str" cm="1">
        <f t="array" ref="J771">INDEX(_xlfn.TEXTSPLIT(טבלה1[[#This Row],[עמודה2]],","),2)</f>
        <v xml:space="preserve"> United Kingdom</v>
      </c>
      <c r="K771" s="43" t="str">
        <f>_xlfn.CONCAT(טבלה1[[#This Row],[AI_Companies]]," ",טבלה1[[#This Row],[עמודה1]])</f>
        <v>PROWLER.io https://www.prowler.io/</v>
      </c>
      <c r="L771" s="28">
        <v>50</v>
      </c>
      <c r="M771" s="28" t="str">
        <f>IF(טבלה1[[#This Row],[עמודה53]]&gt;2000,"Yes","No")</f>
        <v>No</v>
      </c>
      <c r="N771" s="28">
        <v>249</v>
      </c>
      <c r="O771" s="28">
        <f>AVERAGE(טבלה1[[#This Row],[עמודה52]:[עמודה53]])</f>
        <v>149.5</v>
      </c>
      <c r="P771" s="28" t="str">
        <f>IF(טבלה1[[#This Row],[עמודה4]]="&lt; $25 / hr","0$ - $25 / hr",טבלה1[[#This Row],[עמודה4]])</f>
        <v>Undisclosed</v>
      </c>
      <c r="Q771" s="12" t="str" cm="1">
        <f t="array" ref="Q771">INDEX(_xlfn.TEXTSPLIT(טבלה1[[#This Row],[עמודה55]],"-"),1)</f>
        <v>Undisclosed</v>
      </c>
      <c r="R771" s="21" t="e" cm="1">
        <f t="array" ref="R771">INDEX(_xlfn.TEXTSPLIT(INDEX(_xlfn.TEXTSPLIT(טבלה1[[#This Row],[עמודה55]],"-"),2),"/"),1)</f>
        <v>#REF!</v>
      </c>
      <c r="S771" s="28" t="e">
        <f>AVERAGE(טבלה1[[#This Row],[עמודה59]:[עמודה60]])</f>
        <v>#VALUE!</v>
      </c>
      <c r="T771" s="31" t="e">
        <f>VALUE(SUBSTITUTE(טבלה1[[#This Row],[עמודה56]],"$",""))</f>
        <v>#VALUE!</v>
      </c>
      <c r="U771" s="31" t="e">
        <f>VALUE(SUBSTITUTE(טבלה1[[#This Row],[עמודה57]],"$",""))</f>
        <v>#REF!</v>
      </c>
      <c r="V771" s="31" t="e">
        <f>IF(טבלה1[[#This Row],[עמודה58]]&gt;30,"Yes","No")</f>
        <v>#VALUE!</v>
      </c>
    </row>
    <row r="772" spans="1:22" x14ac:dyDescent="0.15">
      <c r="A772" s="32" t="s">
        <v>1900</v>
      </c>
      <c r="B772" s="33" t="s">
        <v>1901</v>
      </c>
      <c r="C772" s="33" t="s">
        <v>102</v>
      </c>
      <c r="D772" s="33" t="s">
        <v>4</v>
      </c>
      <c r="E772" s="33" t="s">
        <v>4</v>
      </c>
      <c r="F772" s="33" t="s">
        <v>10</v>
      </c>
      <c r="G772" s="36" t="str">
        <f t="shared" si="12"/>
        <v>Med</v>
      </c>
      <c r="H772" s="34">
        <v>0.5</v>
      </c>
      <c r="I772" s="11" t="str" cm="1">
        <f t="array" ref="I772">INDEX(_xlfn.TEXTSPLIT(טבלה1[[#This Row],[עמודה2]],","),1)</f>
        <v>London</v>
      </c>
      <c r="J772" s="12" t="str" cm="1">
        <f t="array" ref="J772">INDEX(_xlfn.TEXTSPLIT(טבלה1[[#This Row],[עמודה2]],","),2)</f>
        <v xml:space="preserve"> United Kingdom</v>
      </c>
      <c r="K772" s="37" t="str">
        <f>_xlfn.CONCAT(טבלה1[[#This Row],[AI_Companies]]," ",טבלה1[[#This Row],[עמודה1]])</f>
        <v>SentiSum https://sentisum.com/</v>
      </c>
      <c r="L772" s="36">
        <v>50</v>
      </c>
      <c r="M772" s="36" t="str">
        <f>IF(טבלה1[[#This Row],[עמודה53]]&gt;2000,"Yes","No")</f>
        <v>No</v>
      </c>
      <c r="N772" s="36">
        <v>249</v>
      </c>
      <c r="O772" s="36">
        <f>AVERAGE(טבלה1[[#This Row],[עמודה52]:[עמודה53]])</f>
        <v>149.5</v>
      </c>
      <c r="P772" s="36" t="str">
        <f>IF(טבלה1[[#This Row],[עמודה4]]="&lt; $25 / hr","0$ - $25 / hr",טבלה1[[#This Row],[עמודה4]])</f>
        <v>Undisclosed</v>
      </c>
      <c r="Q772" s="12" t="str" cm="1">
        <f t="array" ref="Q772">INDEX(_xlfn.TEXTSPLIT(טבלה1[[#This Row],[עמודה55]],"-"),1)</f>
        <v>Undisclosed</v>
      </c>
      <c r="R772" s="21" t="e" cm="1">
        <f t="array" ref="R772">INDEX(_xlfn.TEXTSPLIT(INDEX(_xlfn.TEXTSPLIT(טבלה1[[#This Row],[עמודה55]],"-"),2),"/"),1)</f>
        <v>#REF!</v>
      </c>
      <c r="S772" s="36" t="e">
        <f>AVERAGE(טבלה1[[#This Row],[עמודה59]:[עמודה60]])</f>
        <v>#VALUE!</v>
      </c>
      <c r="T772" s="38" t="e">
        <f>VALUE(SUBSTITUTE(טבלה1[[#This Row],[עמודה56]],"$",""))</f>
        <v>#VALUE!</v>
      </c>
      <c r="U772" s="38" t="e">
        <f>VALUE(SUBSTITUTE(טבלה1[[#This Row],[עמודה57]],"$",""))</f>
        <v>#REF!</v>
      </c>
      <c r="V772" s="38" t="e">
        <f>IF(טבלה1[[#This Row],[עמודה58]]&gt;30,"Yes","No")</f>
        <v>#VALUE!</v>
      </c>
    </row>
    <row r="773" spans="1:22" x14ac:dyDescent="0.15">
      <c r="A773" s="32" t="s">
        <v>1902</v>
      </c>
      <c r="B773" s="39" t="s">
        <v>1903</v>
      </c>
      <c r="C773" s="39" t="s">
        <v>102</v>
      </c>
      <c r="D773" s="39" t="s">
        <v>4</v>
      </c>
      <c r="E773" s="39" t="s">
        <v>4</v>
      </c>
      <c r="F773" s="39" t="s">
        <v>29</v>
      </c>
      <c r="G773" s="36" t="str">
        <f t="shared" si="12"/>
        <v>High</v>
      </c>
      <c r="H773" s="41">
        <v>1</v>
      </c>
      <c r="I773" s="11" t="str" cm="1">
        <f t="array" ref="I773">INDEX(_xlfn.TEXTSPLIT(טבלה1[[#This Row],[עמודה2]],","),1)</f>
        <v>London</v>
      </c>
      <c r="J773" s="12" t="str" cm="1">
        <f t="array" ref="J773">INDEX(_xlfn.TEXTSPLIT(טבלה1[[#This Row],[עמודה2]],","),2)</f>
        <v xml:space="preserve"> United Kingdom</v>
      </c>
      <c r="K773" s="43" t="str">
        <f>_xlfn.CONCAT(טבלה1[[#This Row],[AI_Companies]]," ",טבלה1[[#This Row],[עמודה1]])</f>
        <v>ASIDataScience https://www.asidatascience.com/</v>
      </c>
      <c r="L773" s="28">
        <v>10</v>
      </c>
      <c r="M773" s="28" t="str">
        <f>IF(טבלה1[[#This Row],[עמודה53]]&gt;2000,"Yes","No")</f>
        <v>No</v>
      </c>
      <c r="N773" s="28">
        <v>49</v>
      </c>
      <c r="O773" s="28">
        <f>AVERAGE(טבלה1[[#This Row],[עמודה52]:[עמודה53]])</f>
        <v>149.5</v>
      </c>
      <c r="P773" s="28" t="str">
        <f>IF(טבלה1[[#This Row],[עמודה4]]="&lt; $25 / hr","0$ - $25 / hr",טבלה1[[#This Row],[עמודה4]])</f>
        <v>Undisclosed</v>
      </c>
      <c r="Q773" s="12" t="str" cm="1">
        <f t="array" ref="Q773">INDEX(_xlfn.TEXTSPLIT(טבלה1[[#This Row],[עמודה55]],"-"),1)</f>
        <v>Undisclosed</v>
      </c>
      <c r="R773" s="21" t="e" cm="1">
        <f t="array" ref="R773">INDEX(_xlfn.TEXTSPLIT(INDEX(_xlfn.TEXTSPLIT(טבלה1[[#This Row],[עמודה55]],"-"),2),"/"),1)</f>
        <v>#REF!</v>
      </c>
      <c r="S773" s="28" t="e">
        <f>AVERAGE(טבלה1[[#This Row],[עמודה59]:[עמודה60]])</f>
        <v>#VALUE!</v>
      </c>
      <c r="T773" s="31" t="e">
        <f>VALUE(SUBSTITUTE(טבלה1[[#This Row],[עמודה56]],"$",""))</f>
        <v>#VALUE!</v>
      </c>
      <c r="U773" s="31" t="e">
        <f>VALUE(SUBSTITUTE(טבלה1[[#This Row],[עמודה57]],"$",""))</f>
        <v>#REF!</v>
      </c>
      <c r="V773" s="31" t="e">
        <f>IF(טבלה1[[#This Row],[עמודה58]]&gt;30,"Yes","No")</f>
        <v>#VALUE!</v>
      </c>
    </row>
    <row r="774" spans="1:22" x14ac:dyDescent="0.15">
      <c r="A774" s="32" t="s">
        <v>1904</v>
      </c>
      <c r="B774" s="33" t="s">
        <v>1905</v>
      </c>
      <c r="C774" s="33" t="s">
        <v>102</v>
      </c>
      <c r="D774" s="33" t="s">
        <v>4</v>
      </c>
      <c r="E774" s="33" t="s">
        <v>4</v>
      </c>
      <c r="F774" s="33" t="s">
        <v>29</v>
      </c>
      <c r="G774" s="36" t="str">
        <f t="shared" si="12"/>
        <v>Med</v>
      </c>
      <c r="H774" s="34">
        <v>0.6</v>
      </c>
      <c r="I774" s="11" t="str" cm="1">
        <f t="array" ref="I774">INDEX(_xlfn.TEXTSPLIT(טבלה1[[#This Row],[עמודה2]],","),1)</f>
        <v>London</v>
      </c>
      <c r="J774" s="12" t="str" cm="1">
        <f t="array" ref="J774">INDEX(_xlfn.TEXTSPLIT(טבלה1[[#This Row],[עמודה2]],","),2)</f>
        <v xml:space="preserve"> United Kingdom</v>
      </c>
      <c r="K774" s="37" t="str">
        <f>_xlfn.CONCAT(טבלה1[[#This Row],[AI_Companies]]," ",טבלה1[[#This Row],[עמודה1]])</f>
        <v>LabGenius https://www.labgeni.us/</v>
      </c>
      <c r="L774" s="36">
        <v>10</v>
      </c>
      <c r="M774" s="36" t="str">
        <f>IF(טבלה1[[#This Row],[עמודה53]]&gt;2000,"Yes","No")</f>
        <v>No</v>
      </c>
      <c r="N774" s="36">
        <v>49</v>
      </c>
      <c r="O774" s="36">
        <f>AVERAGE(טבלה1[[#This Row],[עמודה52]:[עמודה53]])</f>
        <v>29.5</v>
      </c>
      <c r="P774" s="36" t="str">
        <f>IF(טבלה1[[#This Row],[עמודה4]]="&lt; $25 / hr","0$ - $25 / hr",טבלה1[[#This Row],[עמודה4]])</f>
        <v>Undisclosed</v>
      </c>
      <c r="Q774" s="12" t="str" cm="1">
        <f t="array" ref="Q774">INDEX(_xlfn.TEXTSPLIT(טבלה1[[#This Row],[עמודה55]],"-"),1)</f>
        <v>Undisclosed</v>
      </c>
      <c r="R774" s="21" t="e" cm="1">
        <f t="array" ref="R774">INDEX(_xlfn.TEXTSPLIT(INDEX(_xlfn.TEXTSPLIT(טבלה1[[#This Row],[עמודה55]],"-"),2),"/"),1)</f>
        <v>#REF!</v>
      </c>
      <c r="S774" s="36" t="e">
        <f>AVERAGE(טבלה1[[#This Row],[עמודה59]:[עמודה60]])</f>
        <v>#VALUE!</v>
      </c>
      <c r="T774" s="38" t="e">
        <f>VALUE(SUBSTITUTE(טבלה1[[#This Row],[עמודה56]],"$",""))</f>
        <v>#VALUE!</v>
      </c>
      <c r="U774" s="38" t="e">
        <f>VALUE(SUBSTITUTE(טבלה1[[#This Row],[עמודה57]],"$",""))</f>
        <v>#REF!</v>
      </c>
      <c r="V774" s="38" t="e">
        <f>IF(טבלה1[[#This Row],[עמודה58]]&gt;30,"Yes","No")</f>
        <v>#VALUE!</v>
      </c>
    </row>
    <row r="775" spans="1:22" x14ac:dyDescent="0.15">
      <c r="A775" s="32" t="s">
        <v>1906</v>
      </c>
      <c r="B775" s="39" t="s">
        <v>1907</v>
      </c>
      <c r="C775" s="39" t="s">
        <v>102</v>
      </c>
      <c r="D775" s="39" t="s">
        <v>4</v>
      </c>
      <c r="E775" s="39" t="s">
        <v>4</v>
      </c>
      <c r="F775" s="39" t="s">
        <v>10</v>
      </c>
      <c r="G775" s="36" t="str">
        <f t="shared" si="12"/>
        <v>Med</v>
      </c>
      <c r="H775" s="41">
        <v>0.5</v>
      </c>
      <c r="I775" s="11" t="str" cm="1">
        <f t="array" ref="I775">INDEX(_xlfn.TEXTSPLIT(טבלה1[[#This Row],[עמודה2]],","),1)</f>
        <v>London</v>
      </c>
      <c r="J775" s="12" t="str" cm="1">
        <f t="array" ref="J775">INDEX(_xlfn.TEXTSPLIT(טבלה1[[#This Row],[עמודה2]],","),2)</f>
        <v xml:space="preserve"> United Kingdom</v>
      </c>
      <c r="K775" s="43" t="str">
        <f>_xlfn.CONCAT(טבלה1[[#This Row],[AI_Companies]]," ",טבלה1[[#This Row],[עמודה1]])</f>
        <v>ProFinda https://www.profinda.com/</v>
      </c>
      <c r="L775" s="28">
        <v>50</v>
      </c>
      <c r="M775" s="28" t="str">
        <f>IF(טבלה1[[#This Row],[עמודה53]]&gt;2000,"Yes","No")</f>
        <v>No</v>
      </c>
      <c r="N775" s="28">
        <v>249</v>
      </c>
      <c r="O775" s="28">
        <f>AVERAGE(טבלה1[[#This Row],[עמודה52]:[עמודה53]])</f>
        <v>29.5</v>
      </c>
      <c r="P775" s="28" t="str">
        <f>IF(טבלה1[[#This Row],[עמודה4]]="&lt; $25 / hr","0$ - $25 / hr",טבלה1[[#This Row],[עמודה4]])</f>
        <v>Undisclosed</v>
      </c>
      <c r="Q775" s="12" t="str" cm="1">
        <f t="array" ref="Q775">INDEX(_xlfn.TEXTSPLIT(טבלה1[[#This Row],[עמודה55]],"-"),1)</f>
        <v>Undisclosed</v>
      </c>
      <c r="R775" s="21" t="e" cm="1">
        <f t="array" ref="R775">INDEX(_xlfn.TEXTSPLIT(INDEX(_xlfn.TEXTSPLIT(טבלה1[[#This Row],[עמודה55]],"-"),2),"/"),1)</f>
        <v>#REF!</v>
      </c>
      <c r="S775" s="28" t="e">
        <f>AVERAGE(טבלה1[[#This Row],[עמודה59]:[עמודה60]])</f>
        <v>#VALUE!</v>
      </c>
      <c r="T775" s="31" t="e">
        <f>VALUE(SUBSTITUTE(טבלה1[[#This Row],[עמודה56]],"$",""))</f>
        <v>#VALUE!</v>
      </c>
      <c r="U775" s="31" t="e">
        <f>VALUE(SUBSTITUTE(טבלה1[[#This Row],[עמודה57]],"$",""))</f>
        <v>#REF!</v>
      </c>
      <c r="V775" s="31" t="e">
        <f>IF(טבלה1[[#This Row],[עמודה58]]&gt;30,"Yes","No")</f>
        <v>#VALUE!</v>
      </c>
    </row>
    <row r="776" spans="1:22" x14ac:dyDescent="0.15">
      <c r="A776" s="32" t="s">
        <v>1908</v>
      </c>
      <c r="B776" s="33" t="s">
        <v>1909</v>
      </c>
      <c r="C776" s="33" t="s">
        <v>44</v>
      </c>
      <c r="D776" s="33" t="s">
        <v>4</v>
      </c>
      <c r="E776" s="33" t="s">
        <v>4</v>
      </c>
      <c r="F776" s="33" t="s">
        <v>29</v>
      </c>
      <c r="G776" s="36" t="str">
        <f t="shared" si="12"/>
        <v>Med</v>
      </c>
      <c r="H776" s="34">
        <v>0.6</v>
      </c>
      <c r="I776" s="11" t="str" cm="1">
        <f t="array" ref="I776">INDEX(_xlfn.TEXTSPLIT(טבלה1[[#This Row],[עמודה2]],","),1)</f>
        <v>London</v>
      </c>
      <c r="J776" s="12" t="str" cm="1">
        <f t="array" ref="J776">INDEX(_xlfn.TEXTSPLIT(טבלה1[[#This Row],[עמודה2]],","),2)</f>
        <v xml:space="preserve"> United Kingdom</v>
      </c>
      <c r="K776" s="37" t="str">
        <f>_xlfn.CONCAT(טבלה1[[#This Row],[AI_Companies]]," ",טבלה1[[#This Row],[עמודה1]])</f>
        <v>DigitalCatapult https://www.digicatapult.org.uk/</v>
      </c>
      <c r="L776" s="36">
        <v>10</v>
      </c>
      <c r="M776" s="36" t="str">
        <f>IF(טבלה1[[#This Row],[עמודה53]]&gt;2000,"Yes","No")</f>
        <v>No</v>
      </c>
      <c r="N776" s="36">
        <v>49</v>
      </c>
      <c r="O776" s="36">
        <f>AVERAGE(טבלה1[[#This Row],[עמודה52]:[עמודה53]])</f>
        <v>149.5</v>
      </c>
      <c r="P776" s="36" t="str">
        <f>IF(טבלה1[[#This Row],[עמודה4]]="&lt; $25 / hr","0$ - $25 / hr",טבלה1[[#This Row],[עמודה4]])</f>
        <v>Undisclosed</v>
      </c>
      <c r="Q776" s="12" t="str" cm="1">
        <f t="array" ref="Q776">INDEX(_xlfn.TEXTSPLIT(טבלה1[[#This Row],[עמודה55]],"-"),1)</f>
        <v>Undisclosed</v>
      </c>
      <c r="R776" s="21" t="e" cm="1">
        <f t="array" ref="R776">INDEX(_xlfn.TEXTSPLIT(INDEX(_xlfn.TEXTSPLIT(טבלה1[[#This Row],[עמודה55]],"-"),2),"/"),1)</f>
        <v>#REF!</v>
      </c>
      <c r="S776" s="36" t="e">
        <f>AVERAGE(טבלה1[[#This Row],[עמודה59]:[עמודה60]])</f>
        <v>#VALUE!</v>
      </c>
      <c r="T776" s="38" t="e">
        <f>VALUE(SUBSTITUTE(טבלה1[[#This Row],[עמודה56]],"$",""))</f>
        <v>#VALUE!</v>
      </c>
      <c r="U776" s="38" t="e">
        <f>VALUE(SUBSTITUTE(טבלה1[[#This Row],[עמודה57]],"$",""))</f>
        <v>#REF!</v>
      </c>
      <c r="V776" s="38" t="e">
        <f>IF(טבלה1[[#This Row],[עמודה58]]&gt;30,"Yes","No")</f>
        <v>#VALUE!</v>
      </c>
    </row>
    <row r="777" spans="1:22" x14ac:dyDescent="0.15">
      <c r="A777" s="32" t="s">
        <v>1910</v>
      </c>
      <c r="B777" s="39" t="s">
        <v>1911</v>
      </c>
      <c r="C777" s="39" t="s">
        <v>180</v>
      </c>
      <c r="D777" s="39" t="s">
        <v>4</v>
      </c>
      <c r="E777" s="39" t="s">
        <v>4</v>
      </c>
      <c r="F777" s="39" t="s">
        <v>29</v>
      </c>
      <c r="G777" s="36" t="str">
        <f t="shared" si="12"/>
        <v>High</v>
      </c>
      <c r="H777" s="41">
        <v>1</v>
      </c>
      <c r="I777" s="11" t="str" cm="1">
        <f t="array" ref="I777">INDEX(_xlfn.TEXTSPLIT(טבלה1[[#This Row],[עמודה2]],","),1)</f>
        <v>Charlotte</v>
      </c>
      <c r="J777" s="12" t="str" cm="1">
        <f t="array" ref="J777">INDEX(_xlfn.TEXTSPLIT(טבלה1[[#This Row],[עמודה2]],","),2)</f>
        <v xml:space="preserve"> NC</v>
      </c>
      <c r="K777" s="43" t="str">
        <f>_xlfn.CONCAT(טבלה1[[#This Row],[AI_Companies]]," ",טבלה1[[#This Row],[עמודה1]])</f>
        <v>Stratifyd https://www.stratifyd.com/</v>
      </c>
      <c r="L777" s="28">
        <v>10</v>
      </c>
      <c r="M777" s="28" t="str">
        <f>IF(טבלה1[[#This Row],[עמודה53]]&gt;2000,"Yes","No")</f>
        <v>No</v>
      </c>
      <c r="N777" s="28">
        <v>49</v>
      </c>
      <c r="O777" s="28">
        <f>AVERAGE(טבלה1[[#This Row],[עמודה52]:[עמודה53]])</f>
        <v>29.5</v>
      </c>
      <c r="P777" s="28" t="str">
        <f>IF(טבלה1[[#This Row],[עמודה4]]="&lt; $25 / hr","0$ - $25 / hr",טבלה1[[#This Row],[עמודה4]])</f>
        <v>Undisclosed</v>
      </c>
      <c r="Q777" s="12" t="str" cm="1">
        <f t="array" ref="Q777">INDEX(_xlfn.TEXTSPLIT(טבלה1[[#This Row],[עמודה55]],"-"),1)</f>
        <v>Undisclosed</v>
      </c>
      <c r="R777" s="21" t="e" cm="1">
        <f t="array" ref="R777">INDEX(_xlfn.TEXTSPLIT(INDEX(_xlfn.TEXTSPLIT(טבלה1[[#This Row],[עמודה55]],"-"),2),"/"),1)</f>
        <v>#REF!</v>
      </c>
      <c r="S777" s="28" t="e">
        <f>AVERAGE(טבלה1[[#This Row],[עמודה59]:[עמודה60]])</f>
        <v>#VALUE!</v>
      </c>
      <c r="T777" s="31" t="e">
        <f>VALUE(SUBSTITUTE(טבלה1[[#This Row],[עמודה56]],"$",""))</f>
        <v>#VALUE!</v>
      </c>
      <c r="U777" s="31" t="e">
        <f>VALUE(SUBSTITUTE(טבלה1[[#This Row],[עמודה57]],"$",""))</f>
        <v>#REF!</v>
      </c>
      <c r="V777" s="31" t="e">
        <f>IF(טבלה1[[#This Row],[עמודה58]]&gt;30,"Yes","No")</f>
        <v>#VALUE!</v>
      </c>
    </row>
    <row r="778" spans="1:22" x14ac:dyDescent="0.15">
      <c r="A778" s="32" t="s">
        <v>1912</v>
      </c>
      <c r="B778" s="33" t="s">
        <v>1913</v>
      </c>
      <c r="C778" s="33" t="s">
        <v>102</v>
      </c>
      <c r="D778" s="33" t="s">
        <v>4</v>
      </c>
      <c r="E778" s="33" t="s">
        <v>4</v>
      </c>
      <c r="F778" s="33" t="s">
        <v>560</v>
      </c>
      <c r="G778" s="36" t="str">
        <f t="shared" si="12"/>
        <v>High</v>
      </c>
      <c r="H778" s="34">
        <v>1</v>
      </c>
      <c r="I778" s="11" t="str" cm="1">
        <f t="array" ref="I778">INDEX(_xlfn.TEXTSPLIT(טבלה1[[#This Row],[עמודה2]],","),1)</f>
        <v>Atlanta</v>
      </c>
      <c r="J778" s="12" t="str" cm="1">
        <f t="array" ref="J778">INDEX(_xlfn.TEXTSPLIT(טבלה1[[#This Row],[עמודה2]],","),2)</f>
        <v xml:space="preserve"> GA</v>
      </c>
      <c r="K778" s="37" t="str">
        <f>_xlfn.CONCAT(טבלה1[[#This Row],[AI_Companies]]," ",טבלה1[[#This Row],[עמודה1]])</f>
        <v>LucenaResearch,Inc. https://lucenaresearch.com/</v>
      </c>
      <c r="L778" s="36" t="s">
        <v>560</v>
      </c>
      <c r="M778" s="36" t="str">
        <f>IF(טבלה1[[#This Row],[עמודה53]]&gt;2000,"Yes","No")</f>
        <v>No</v>
      </c>
      <c r="N778" s="36"/>
      <c r="O778" s="36">
        <f>AVERAGE(טבלה1[[#This Row],[עמודה52]:[עמודה53]])</f>
        <v>29.5</v>
      </c>
      <c r="P778" s="36" t="str">
        <f>IF(טבלה1[[#This Row],[עמודה4]]="&lt; $25 / hr","0$ - $25 / hr",טבלה1[[#This Row],[עמודה4]])</f>
        <v>Undisclosed</v>
      </c>
      <c r="Q778" s="12" t="str" cm="1">
        <f t="array" ref="Q778">INDEX(_xlfn.TEXTSPLIT(טבלה1[[#This Row],[עמודה55]],"-"),1)</f>
        <v>Undisclosed</v>
      </c>
      <c r="R778" s="21" t="e" cm="1">
        <f t="array" ref="R778">INDEX(_xlfn.TEXTSPLIT(INDEX(_xlfn.TEXTSPLIT(טבלה1[[#This Row],[עמודה55]],"-"),2),"/"),1)</f>
        <v>#REF!</v>
      </c>
      <c r="S778" s="36" t="e">
        <f>AVERAGE(טבלה1[[#This Row],[עמודה59]:[עמודה60]])</f>
        <v>#VALUE!</v>
      </c>
      <c r="T778" s="38" t="e">
        <f>VALUE(SUBSTITUTE(טבלה1[[#This Row],[עמודה56]],"$",""))</f>
        <v>#VALUE!</v>
      </c>
      <c r="U778" s="38" t="e">
        <f>VALUE(SUBSTITUTE(טבלה1[[#This Row],[עמודה57]],"$",""))</f>
        <v>#REF!</v>
      </c>
      <c r="V778" s="38" t="e">
        <f>IF(טבלה1[[#This Row],[עמודה58]]&gt;30,"Yes","No")</f>
        <v>#VALUE!</v>
      </c>
    </row>
    <row r="779" spans="1:22" x14ac:dyDescent="0.15">
      <c r="A779" s="32" t="s">
        <v>1914</v>
      </c>
      <c r="B779" s="39" t="s">
        <v>1915</v>
      </c>
      <c r="C779" s="39" t="s">
        <v>102</v>
      </c>
      <c r="D779" s="39" t="s">
        <v>4</v>
      </c>
      <c r="E779" s="39" t="s">
        <v>4</v>
      </c>
      <c r="F779" s="39" t="s">
        <v>117</v>
      </c>
      <c r="G779" s="36" t="str">
        <f t="shared" si="12"/>
        <v>High</v>
      </c>
      <c r="H779" s="41">
        <v>1</v>
      </c>
      <c r="I779" s="11" t="str" cm="1">
        <f t="array" ref="I779">INDEX(_xlfn.TEXTSPLIT(טבלה1[[#This Row],[עמודה2]],","),1)</f>
        <v>London</v>
      </c>
      <c r="J779" s="12" t="str" cm="1">
        <f t="array" ref="J779">INDEX(_xlfn.TEXTSPLIT(טבלה1[[#This Row],[עמודה2]],","),2)</f>
        <v xml:space="preserve"> United Kingdom</v>
      </c>
      <c r="K779" s="43" t="str">
        <f>_xlfn.CONCAT(טבלה1[[#This Row],[AI_Companies]]," ",טבלה1[[#This Row],[עמודה1]])</f>
        <v>AppliedAILtd http://applied.ai/</v>
      </c>
      <c r="L779" s="28">
        <v>2</v>
      </c>
      <c r="M779" s="28" t="str">
        <f>IF(טבלה1[[#This Row],[עמודה53]]&gt;2000,"Yes","No")</f>
        <v>No</v>
      </c>
      <c r="N779" s="28">
        <v>9</v>
      </c>
      <c r="O779" s="28" t="e">
        <f>AVERAGE(טבלה1[[#This Row],[עמודה52]:[עמודה53]])</f>
        <v>#DIV/0!</v>
      </c>
      <c r="P779" s="28" t="str">
        <f>IF(טבלה1[[#This Row],[עמודה4]]="&lt; $25 / hr","0$ - $25 / hr",טבלה1[[#This Row],[עמודה4]])</f>
        <v>Undisclosed</v>
      </c>
      <c r="Q779" s="12" t="str" cm="1">
        <f t="array" ref="Q779">INDEX(_xlfn.TEXTSPLIT(טבלה1[[#This Row],[עמודה55]],"-"),1)</f>
        <v>Undisclosed</v>
      </c>
      <c r="R779" s="21" t="e" cm="1">
        <f t="array" ref="R779">INDEX(_xlfn.TEXTSPLIT(INDEX(_xlfn.TEXTSPLIT(טבלה1[[#This Row],[עמודה55]],"-"),2),"/"),1)</f>
        <v>#REF!</v>
      </c>
      <c r="S779" s="28" t="e">
        <f>AVERAGE(טבלה1[[#This Row],[עמודה59]:[עמודה60]])</f>
        <v>#VALUE!</v>
      </c>
      <c r="T779" s="31" t="e">
        <f>VALUE(SUBSTITUTE(טבלה1[[#This Row],[עמודה56]],"$",""))</f>
        <v>#VALUE!</v>
      </c>
      <c r="U779" s="31" t="e">
        <f>VALUE(SUBSTITUTE(טבלה1[[#This Row],[עמודה57]],"$",""))</f>
        <v>#REF!</v>
      </c>
      <c r="V779" s="31" t="e">
        <f>IF(טבלה1[[#This Row],[עמודה58]]&gt;30,"Yes","No")</f>
        <v>#VALUE!</v>
      </c>
    </row>
    <row r="780" spans="1:22" x14ac:dyDescent="0.15">
      <c r="A780" s="32" t="s">
        <v>1916</v>
      </c>
      <c r="B780" s="33" t="s">
        <v>1917</v>
      </c>
      <c r="C780" s="33" t="s">
        <v>102</v>
      </c>
      <c r="D780" s="33" t="s">
        <v>4</v>
      </c>
      <c r="E780" s="33" t="s">
        <v>4</v>
      </c>
      <c r="F780" s="33" t="s">
        <v>29</v>
      </c>
      <c r="G780" s="36" t="str">
        <f t="shared" si="12"/>
        <v>High</v>
      </c>
      <c r="H780" s="34">
        <v>1</v>
      </c>
      <c r="I780" s="11" t="str" cm="1">
        <f t="array" ref="I780">INDEX(_xlfn.TEXTSPLIT(טבלה1[[#This Row],[עמודה2]],","),1)</f>
        <v>London</v>
      </c>
      <c r="J780" s="12" t="str" cm="1">
        <f t="array" ref="J780">INDEX(_xlfn.TEXTSPLIT(טבלה1[[#This Row],[עמודה2]],","),2)</f>
        <v xml:space="preserve"> United Kingdom</v>
      </c>
      <c r="K780" s="37" t="str">
        <f>_xlfn.CONCAT(טבלה1[[#This Row],[AI_Companies]]," ",טבלה1[[#This Row],[עמודה1]])</f>
        <v>AiBuild http://ai-build.com/</v>
      </c>
      <c r="L780" s="36">
        <v>10</v>
      </c>
      <c r="M780" s="36" t="str">
        <f>IF(טבלה1[[#This Row],[עמודה53]]&gt;2000,"Yes","No")</f>
        <v>No</v>
      </c>
      <c r="N780" s="36">
        <v>49</v>
      </c>
      <c r="O780" s="36">
        <f>AVERAGE(טבלה1[[#This Row],[עמודה52]:[עמודה53]])</f>
        <v>5.5</v>
      </c>
      <c r="P780" s="36" t="str">
        <f>IF(טבלה1[[#This Row],[עמודה4]]="&lt; $25 / hr","0$ - $25 / hr",טבלה1[[#This Row],[עמודה4]])</f>
        <v>Undisclosed</v>
      </c>
      <c r="Q780" s="12" t="str" cm="1">
        <f t="array" ref="Q780">INDEX(_xlfn.TEXTSPLIT(טבלה1[[#This Row],[עמודה55]],"-"),1)</f>
        <v>Undisclosed</v>
      </c>
      <c r="R780" s="21" t="e" cm="1">
        <f t="array" ref="R780">INDEX(_xlfn.TEXTSPLIT(INDEX(_xlfn.TEXTSPLIT(טבלה1[[#This Row],[עמודה55]],"-"),2),"/"),1)</f>
        <v>#REF!</v>
      </c>
      <c r="S780" s="36" t="e">
        <f>AVERAGE(טבלה1[[#This Row],[עמודה59]:[עמודה60]])</f>
        <v>#VALUE!</v>
      </c>
      <c r="T780" s="38" t="e">
        <f>VALUE(SUBSTITUTE(טבלה1[[#This Row],[עמודה56]],"$",""))</f>
        <v>#VALUE!</v>
      </c>
      <c r="U780" s="38" t="e">
        <f>VALUE(SUBSTITUTE(טבלה1[[#This Row],[עמודה57]],"$",""))</f>
        <v>#REF!</v>
      </c>
      <c r="V780" s="38" t="e">
        <f>IF(טבלה1[[#This Row],[עמודה58]]&gt;30,"Yes","No")</f>
        <v>#VALUE!</v>
      </c>
    </row>
    <row r="781" spans="1:22" x14ac:dyDescent="0.15">
      <c r="A781" s="32" t="s">
        <v>1918</v>
      </c>
      <c r="B781" s="39" t="s">
        <v>1919</v>
      </c>
      <c r="C781" s="39" t="s">
        <v>102</v>
      </c>
      <c r="D781" s="39" t="s">
        <v>4</v>
      </c>
      <c r="E781" s="39" t="s">
        <v>4</v>
      </c>
      <c r="F781" s="39" t="s">
        <v>29</v>
      </c>
      <c r="G781" s="36" t="str">
        <f t="shared" si="12"/>
        <v>High</v>
      </c>
      <c r="H781" s="41">
        <v>1</v>
      </c>
      <c r="I781" s="11" t="str" cm="1">
        <f t="array" ref="I781">INDEX(_xlfn.TEXTSPLIT(טבלה1[[#This Row],[עמודה2]],","),1)</f>
        <v>London</v>
      </c>
      <c r="J781" s="12" t="str" cm="1">
        <f t="array" ref="J781">INDEX(_xlfn.TEXTSPLIT(טבלה1[[#This Row],[עמודה2]],","),2)</f>
        <v xml:space="preserve"> United Kingdom</v>
      </c>
      <c r="K781" s="43" t="str">
        <f>_xlfn.CONCAT(טבלה1[[#This Row],[AI_Companies]]," ",טבלה1[[#This Row],[עמודה1]])</f>
        <v>TheBotPlatform https://thebotplatform.com/</v>
      </c>
      <c r="L781" s="28">
        <v>10</v>
      </c>
      <c r="M781" s="28" t="str">
        <f>IF(טבלה1[[#This Row],[עמודה53]]&gt;2000,"Yes","No")</f>
        <v>No</v>
      </c>
      <c r="N781" s="28">
        <v>49</v>
      </c>
      <c r="O781" s="28">
        <f>AVERAGE(טבלה1[[#This Row],[עמודה52]:[עמודה53]])</f>
        <v>29.5</v>
      </c>
      <c r="P781" s="28" t="str">
        <f>IF(טבלה1[[#This Row],[עמודה4]]="&lt; $25 / hr","0$ - $25 / hr",טבלה1[[#This Row],[עמודה4]])</f>
        <v>Undisclosed</v>
      </c>
      <c r="Q781" s="12" t="str" cm="1">
        <f t="array" ref="Q781">INDEX(_xlfn.TEXTSPLIT(טבלה1[[#This Row],[עמודה55]],"-"),1)</f>
        <v>Undisclosed</v>
      </c>
      <c r="R781" s="21" t="e" cm="1">
        <f t="array" ref="R781">INDEX(_xlfn.TEXTSPLIT(INDEX(_xlfn.TEXTSPLIT(טבלה1[[#This Row],[עמודה55]],"-"),2),"/"),1)</f>
        <v>#REF!</v>
      </c>
      <c r="S781" s="28" t="e">
        <f>AVERAGE(טבלה1[[#This Row],[עמודה59]:[עמודה60]])</f>
        <v>#VALUE!</v>
      </c>
      <c r="T781" s="31" t="e">
        <f>VALUE(SUBSTITUTE(טבלה1[[#This Row],[עמודה56]],"$",""))</f>
        <v>#VALUE!</v>
      </c>
      <c r="U781" s="31" t="e">
        <f>VALUE(SUBSTITUTE(טבלה1[[#This Row],[עמודה57]],"$",""))</f>
        <v>#REF!</v>
      </c>
      <c r="V781" s="31" t="e">
        <f>IF(טבלה1[[#This Row],[עמודה58]]&gt;30,"Yes","No")</f>
        <v>#VALUE!</v>
      </c>
    </row>
    <row r="782" spans="1:22" x14ac:dyDescent="0.15">
      <c r="A782" s="32" t="s">
        <v>1920</v>
      </c>
      <c r="B782" s="33" t="s">
        <v>1921</v>
      </c>
      <c r="C782" s="33" t="s">
        <v>1645</v>
      </c>
      <c r="D782" s="33" t="s">
        <v>4</v>
      </c>
      <c r="E782" s="33" t="s">
        <v>4</v>
      </c>
      <c r="F782" s="33" t="s">
        <v>117</v>
      </c>
      <c r="G782" s="36" t="str">
        <f t="shared" si="12"/>
        <v>High</v>
      </c>
      <c r="H782" s="34">
        <v>1</v>
      </c>
      <c r="I782" s="11" t="str" cm="1">
        <f t="array" ref="I782">INDEX(_xlfn.TEXTSPLIT(טבלה1[[#This Row],[עמודה2]],","),1)</f>
        <v>London</v>
      </c>
      <c r="J782" s="12" t="str" cm="1">
        <f t="array" ref="J782">INDEX(_xlfn.TEXTSPLIT(טבלה1[[#This Row],[עמודה2]],","),2)</f>
        <v xml:space="preserve"> United Kingdom</v>
      </c>
      <c r="K782" s="37" t="str">
        <f>_xlfn.CONCAT(טבלה1[[#This Row],[AI_Companies]]," ",טבלה1[[#This Row],[עמודה1]])</f>
        <v>EmotechLTD https://heyolly.com/</v>
      </c>
      <c r="L782" s="36">
        <v>2</v>
      </c>
      <c r="M782" s="36" t="str">
        <f>IF(טבלה1[[#This Row],[עמודה53]]&gt;2000,"Yes","No")</f>
        <v>No</v>
      </c>
      <c r="N782" s="36">
        <v>9</v>
      </c>
      <c r="O782" s="36">
        <f>AVERAGE(טבלה1[[#This Row],[עמודה52]:[עמודה53]])</f>
        <v>29.5</v>
      </c>
      <c r="P782" s="36" t="str">
        <f>IF(טבלה1[[#This Row],[עמודה4]]="&lt; $25 / hr","0$ - $25 / hr",טבלה1[[#This Row],[עמודה4]])</f>
        <v>Undisclosed</v>
      </c>
      <c r="Q782" s="12" t="str" cm="1">
        <f t="array" ref="Q782">INDEX(_xlfn.TEXTSPLIT(טבלה1[[#This Row],[עמודה55]],"-"),1)</f>
        <v>Undisclosed</v>
      </c>
      <c r="R782" s="21" t="e" cm="1">
        <f t="array" ref="R782">INDEX(_xlfn.TEXTSPLIT(INDEX(_xlfn.TEXTSPLIT(טבלה1[[#This Row],[עמודה55]],"-"),2),"/"),1)</f>
        <v>#REF!</v>
      </c>
      <c r="S782" s="36" t="e">
        <f>AVERAGE(טבלה1[[#This Row],[עמודה59]:[עמודה60]])</f>
        <v>#VALUE!</v>
      </c>
      <c r="T782" s="38" t="e">
        <f>VALUE(SUBSTITUTE(טבלה1[[#This Row],[עמודה56]],"$",""))</f>
        <v>#VALUE!</v>
      </c>
      <c r="U782" s="38" t="e">
        <f>VALUE(SUBSTITUTE(טבלה1[[#This Row],[עמודה57]],"$",""))</f>
        <v>#REF!</v>
      </c>
      <c r="V782" s="38" t="e">
        <f>IF(טבלה1[[#This Row],[עמודה58]]&gt;30,"Yes","No")</f>
        <v>#VALUE!</v>
      </c>
    </row>
    <row r="783" spans="1:22" x14ac:dyDescent="0.15">
      <c r="A783" s="32" t="s">
        <v>1922</v>
      </c>
      <c r="B783" s="39" t="s">
        <v>1923</v>
      </c>
      <c r="C783" s="39" t="s">
        <v>1924</v>
      </c>
      <c r="D783" s="39" t="s">
        <v>4</v>
      </c>
      <c r="E783" s="39" t="s">
        <v>4</v>
      </c>
      <c r="F783" s="39" t="s">
        <v>29</v>
      </c>
      <c r="G783" s="36" t="str">
        <f t="shared" si="12"/>
        <v>High</v>
      </c>
      <c r="H783" s="41">
        <v>1</v>
      </c>
      <c r="I783" s="11" t="str" cm="1">
        <f t="array" ref="I783">INDEX(_xlfn.TEXTSPLIT(טבלה1[[#This Row],[עמודה2]],","),1)</f>
        <v>Bristol</v>
      </c>
      <c r="J783" s="12" t="str" cm="1">
        <f t="array" ref="J783">INDEX(_xlfn.TEXTSPLIT(טבלה1[[#This Row],[עמודה2]],","),2)</f>
        <v xml:space="preserve"> United Kingdom</v>
      </c>
      <c r="K783" s="43" t="str">
        <f>_xlfn.CONCAT(טבלה1[[#This Row],[AI_Companies]]," ",טבלה1[[#This Row],[עמודה1]])</f>
        <v>PerceptualRobotics https://www.perceptual-robotics.com/</v>
      </c>
      <c r="L783" s="28">
        <v>10</v>
      </c>
      <c r="M783" s="28" t="str">
        <f>IF(טבלה1[[#This Row],[עמודה53]]&gt;2000,"Yes","No")</f>
        <v>No</v>
      </c>
      <c r="N783" s="28">
        <v>49</v>
      </c>
      <c r="O783" s="28">
        <f>AVERAGE(טבלה1[[#This Row],[עמודה52]:[עמודה53]])</f>
        <v>5.5</v>
      </c>
      <c r="P783" s="28" t="str">
        <f>IF(טבלה1[[#This Row],[עמודה4]]="&lt; $25 / hr","0$ - $25 / hr",טבלה1[[#This Row],[עמודה4]])</f>
        <v>Undisclosed</v>
      </c>
      <c r="Q783" s="12" t="str" cm="1">
        <f t="array" ref="Q783">INDEX(_xlfn.TEXTSPLIT(טבלה1[[#This Row],[עמודה55]],"-"),1)</f>
        <v>Undisclosed</v>
      </c>
      <c r="R783" s="21" t="e" cm="1">
        <f t="array" ref="R783">INDEX(_xlfn.TEXTSPLIT(INDEX(_xlfn.TEXTSPLIT(טבלה1[[#This Row],[עמודה55]],"-"),2),"/"),1)</f>
        <v>#REF!</v>
      </c>
      <c r="S783" s="28" t="e">
        <f>AVERAGE(טבלה1[[#This Row],[עמודה59]:[עמודה60]])</f>
        <v>#VALUE!</v>
      </c>
      <c r="T783" s="31" t="e">
        <f>VALUE(SUBSTITUTE(טבלה1[[#This Row],[עמודה56]],"$",""))</f>
        <v>#VALUE!</v>
      </c>
      <c r="U783" s="31" t="e">
        <f>VALUE(SUBSTITUTE(טבלה1[[#This Row],[עמודה57]],"$",""))</f>
        <v>#REF!</v>
      </c>
      <c r="V783" s="31" t="e">
        <f>IF(טבלה1[[#This Row],[עמודה58]]&gt;30,"Yes","No")</f>
        <v>#VALUE!</v>
      </c>
    </row>
    <row r="784" spans="1:22" x14ac:dyDescent="0.15">
      <c r="A784" s="32" t="s">
        <v>1925</v>
      </c>
      <c r="B784" s="33" t="s">
        <v>1926</v>
      </c>
      <c r="C784" s="33" t="s">
        <v>1927</v>
      </c>
      <c r="D784" s="33" t="s">
        <v>4</v>
      </c>
      <c r="E784" s="33" t="s">
        <v>4</v>
      </c>
      <c r="F784" s="33" t="s">
        <v>117</v>
      </c>
      <c r="G784" s="36" t="str">
        <f t="shared" si="12"/>
        <v>High</v>
      </c>
      <c r="H784" s="34">
        <v>1</v>
      </c>
      <c r="I784" s="11" t="str" cm="1">
        <f t="array" ref="I784">INDEX(_xlfn.TEXTSPLIT(טבלה1[[#This Row],[עמודה2]],","),1)</f>
        <v>Liverpool</v>
      </c>
      <c r="J784" s="12" t="str" cm="1">
        <f t="array" ref="J784">INDEX(_xlfn.TEXTSPLIT(טבלה1[[#This Row],[עמודה2]],","),2)</f>
        <v xml:space="preserve"> United Kingdom</v>
      </c>
      <c r="K784" s="37" t="str">
        <f>_xlfn.CONCAT(טבלה1[[#This Row],[AI_Companies]]," ",טבלה1[[#This Row],[עמודה1]])</f>
        <v>CNCRoboticsLtd http://www.cncrobotics.co.uk/</v>
      </c>
      <c r="L784" s="36">
        <v>2</v>
      </c>
      <c r="M784" s="36" t="str">
        <f>IF(טבלה1[[#This Row],[עמודה53]]&gt;2000,"Yes","No")</f>
        <v>No</v>
      </c>
      <c r="N784" s="36">
        <v>9</v>
      </c>
      <c r="O784" s="36">
        <f>AVERAGE(טבלה1[[#This Row],[עמודה52]:[עמודה53]])</f>
        <v>29.5</v>
      </c>
      <c r="P784" s="36" t="str">
        <f>IF(טבלה1[[#This Row],[עמודה4]]="&lt; $25 / hr","0$ - $25 / hr",טבלה1[[#This Row],[עמודה4]])</f>
        <v>Undisclosed</v>
      </c>
      <c r="Q784" s="12" t="str" cm="1">
        <f t="array" ref="Q784">INDEX(_xlfn.TEXTSPLIT(טבלה1[[#This Row],[עמודה55]],"-"),1)</f>
        <v>Undisclosed</v>
      </c>
      <c r="R784" s="21" t="e" cm="1">
        <f t="array" ref="R784">INDEX(_xlfn.TEXTSPLIT(INDEX(_xlfn.TEXTSPLIT(טבלה1[[#This Row],[עמודה55]],"-"),2),"/"),1)</f>
        <v>#REF!</v>
      </c>
      <c r="S784" s="36" t="e">
        <f>AVERAGE(טבלה1[[#This Row],[עמודה59]:[עמודה60]])</f>
        <v>#VALUE!</v>
      </c>
      <c r="T784" s="38" t="e">
        <f>VALUE(SUBSTITUTE(טבלה1[[#This Row],[עמודה56]],"$",""))</f>
        <v>#VALUE!</v>
      </c>
      <c r="U784" s="38" t="e">
        <f>VALUE(SUBSTITUTE(טבלה1[[#This Row],[עמודה57]],"$",""))</f>
        <v>#REF!</v>
      </c>
      <c r="V784" s="38" t="e">
        <f>IF(טבלה1[[#This Row],[עמודה58]]&gt;30,"Yes","No")</f>
        <v>#VALUE!</v>
      </c>
    </row>
    <row r="785" spans="1:22" x14ac:dyDescent="0.15">
      <c r="A785" s="32" t="s">
        <v>1928</v>
      </c>
      <c r="B785" s="39" t="s">
        <v>1929</v>
      </c>
      <c r="C785" s="39" t="s">
        <v>1930</v>
      </c>
      <c r="D785" s="39" t="s">
        <v>4</v>
      </c>
      <c r="E785" s="39" t="s">
        <v>4</v>
      </c>
      <c r="F785" s="39" t="s">
        <v>117</v>
      </c>
      <c r="G785" s="36" t="str">
        <f t="shared" si="12"/>
        <v>High</v>
      </c>
      <c r="H785" s="41">
        <v>1</v>
      </c>
      <c r="I785" s="11" t="str" cm="1">
        <f t="array" ref="I785">INDEX(_xlfn.TEXTSPLIT(טבלה1[[#This Row],[עמודה2]],","),1)</f>
        <v>Welwyn Garden City</v>
      </c>
      <c r="J785" s="12" t="str" cm="1">
        <f t="array" ref="J785">INDEX(_xlfn.TEXTSPLIT(טבלה1[[#This Row],[עמודה2]],","),2)</f>
        <v xml:space="preserve"> United Kingdom</v>
      </c>
      <c r="K785" s="43" t="str">
        <f>_xlfn.CONCAT(טבלה1[[#This Row],[AI_Companies]]," ",טבלה1[[#This Row],[עמודה1]])</f>
        <v>TMRobotics https://www.tmrobotics.com/</v>
      </c>
      <c r="L785" s="28">
        <v>2</v>
      </c>
      <c r="M785" s="28" t="str">
        <f>IF(טבלה1[[#This Row],[עמודה53]]&gt;2000,"Yes","No")</f>
        <v>No</v>
      </c>
      <c r="N785" s="28">
        <v>9</v>
      </c>
      <c r="O785" s="28">
        <f>AVERAGE(טבלה1[[#This Row],[עמודה52]:[עמודה53]])</f>
        <v>5.5</v>
      </c>
      <c r="P785" s="28" t="str">
        <f>IF(טבלה1[[#This Row],[עמודה4]]="&lt; $25 / hr","0$ - $25 / hr",טבלה1[[#This Row],[עמודה4]])</f>
        <v>Undisclosed</v>
      </c>
      <c r="Q785" s="12" t="str" cm="1">
        <f t="array" ref="Q785">INDEX(_xlfn.TEXTSPLIT(טבלה1[[#This Row],[עמודה55]],"-"),1)</f>
        <v>Undisclosed</v>
      </c>
      <c r="R785" s="21" t="e" cm="1">
        <f t="array" ref="R785">INDEX(_xlfn.TEXTSPLIT(INDEX(_xlfn.TEXTSPLIT(טבלה1[[#This Row],[עמודה55]],"-"),2),"/"),1)</f>
        <v>#REF!</v>
      </c>
      <c r="S785" s="28" t="e">
        <f>AVERAGE(טבלה1[[#This Row],[עמודה59]:[עמודה60]])</f>
        <v>#VALUE!</v>
      </c>
      <c r="T785" s="31" t="e">
        <f>VALUE(SUBSTITUTE(טבלה1[[#This Row],[עמודה56]],"$",""))</f>
        <v>#VALUE!</v>
      </c>
      <c r="U785" s="31" t="e">
        <f>VALUE(SUBSTITUTE(טבלה1[[#This Row],[עמודה57]],"$",""))</f>
        <v>#REF!</v>
      </c>
      <c r="V785" s="31" t="e">
        <f>IF(טבלה1[[#This Row],[עמודה58]]&gt;30,"Yes","No")</f>
        <v>#VALUE!</v>
      </c>
    </row>
    <row r="786" spans="1:22" x14ac:dyDescent="0.15">
      <c r="A786" s="32" t="s">
        <v>1931</v>
      </c>
      <c r="B786" s="33" t="s">
        <v>1932</v>
      </c>
      <c r="C786" s="33" t="s">
        <v>1933</v>
      </c>
      <c r="D786" s="33" t="s">
        <v>4</v>
      </c>
      <c r="E786" s="33" t="s">
        <v>4</v>
      </c>
      <c r="F786" s="33" t="s">
        <v>117</v>
      </c>
      <c r="G786" s="36" t="str">
        <f t="shared" si="12"/>
        <v>High</v>
      </c>
      <c r="H786" s="34">
        <v>1</v>
      </c>
      <c r="I786" s="11" t="str" cm="1">
        <f t="array" ref="I786">INDEX(_xlfn.TEXTSPLIT(טבלה1[[#This Row],[עמודה2]],","),1)</f>
        <v>Adelaide</v>
      </c>
      <c r="J786" s="12" t="str" cm="1">
        <f t="array" ref="J786">INDEX(_xlfn.TEXTSPLIT(טבלה1[[#This Row],[עמודה2]],","),2)</f>
        <v xml:space="preserve"> Australia</v>
      </c>
      <c r="K786" s="37" t="str">
        <f>_xlfn.CONCAT(טבלה1[[#This Row],[AI_Companies]]," ",טבלה1[[#This Row],[עמודה1]])</f>
        <v>Presagen https://www.presagen.com/</v>
      </c>
      <c r="L786" s="36">
        <v>2</v>
      </c>
      <c r="M786" s="36" t="str">
        <f>IF(טבלה1[[#This Row],[עמודה53]]&gt;2000,"Yes","No")</f>
        <v>No</v>
      </c>
      <c r="N786" s="36">
        <v>9</v>
      </c>
      <c r="O786" s="36">
        <f>AVERAGE(טבלה1[[#This Row],[עמודה52]:[עמודה53]])</f>
        <v>5.5</v>
      </c>
      <c r="P786" s="36" t="str">
        <f>IF(טבלה1[[#This Row],[עמודה4]]="&lt; $25 / hr","0$ - $25 / hr",טבלה1[[#This Row],[עמודה4]])</f>
        <v>Undisclosed</v>
      </c>
      <c r="Q786" s="12" t="str" cm="1">
        <f t="array" ref="Q786">INDEX(_xlfn.TEXTSPLIT(טבלה1[[#This Row],[עמודה55]],"-"),1)</f>
        <v>Undisclosed</v>
      </c>
      <c r="R786" s="21" t="e" cm="1">
        <f t="array" ref="R786">INDEX(_xlfn.TEXTSPLIT(INDEX(_xlfn.TEXTSPLIT(טבלה1[[#This Row],[עמודה55]],"-"),2),"/"),1)</f>
        <v>#REF!</v>
      </c>
      <c r="S786" s="36" t="e">
        <f>AVERAGE(טבלה1[[#This Row],[עמודה59]:[עמודה60]])</f>
        <v>#VALUE!</v>
      </c>
      <c r="T786" s="38" t="e">
        <f>VALUE(SUBSTITUTE(טבלה1[[#This Row],[עמודה56]],"$",""))</f>
        <v>#VALUE!</v>
      </c>
      <c r="U786" s="38" t="e">
        <f>VALUE(SUBSTITUTE(טבלה1[[#This Row],[עמודה57]],"$",""))</f>
        <v>#REF!</v>
      </c>
      <c r="V786" s="38" t="e">
        <f>IF(טבלה1[[#This Row],[עמודה58]]&gt;30,"Yes","No")</f>
        <v>#VALUE!</v>
      </c>
    </row>
    <row r="787" spans="1:22" x14ac:dyDescent="0.15">
      <c r="A787" s="32" t="s">
        <v>1934</v>
      </c>
      <c r="B787" s="39" t="s">
        <v>1935</v>
      </c>
      <c r="C787" s="39" t="s">
        <v>1933</v>
      </c>
      <c r="D787" s="39" t="s">
        <v>4</v>
      </c>
      <c r="E787" s="39" t="s">
        <v>4</v>
      </c>
      <c r="F787" s="39" t="s">
        <v>29</v>
      </c>
      <c r="G787" s="36" t="str">
        <f t="shared" si="12"/>
        <v>High</v>
      </c>
      <c r="H787" s="41">
        <v>1</v>
      </c>
      <c r="I787" s="11" t="str" cm="1">
        <f t="array" ref="I787">INDEX(_xlfn.TEXTSPLIT(טבלה1[[#This Row],[עמודה2]],","),1)</f>
        <v>Surry Hills</v>
      </c>
      <c r="J787" s="12" t="str" cm="1">
        <f t="array" ref="J787">INDEX(_xlfn.TEXTSPLIT(טבלה1[[#This Row],[עמודה2]],","),2)</f>
        <v xml:space="preserve"> Australia</v>
      </c>
      <c r="K787" s="43" t="str">
        <f>_xlfn.CONCAT(טבלה1[[#This Row],[AI_Companies]]," ",טבלה1[[#This Row],[עמודה1]])</f>
        <v>Ambiata https://ambiata.com</v>
      </c>
      <c r="L787" s="28">
        <v>10</v>
      </c>
      <c r="M787" s="28" t="str">
        <f>IF(טבלה1[[#This Row],[עמודה53]]&gt;2000,"Yes","No")</f>
        <v>No</v>
      </c>
      <c r="N787" s="28">
        <v>49</v>
      </c>
      <c r="O787" s="28">
        <f>AVERAGE(טבלה1[[#This Row],[עמודה52]:[עמודה53]])</f>
        <v>5.5</v>
      </c>
      <c r="P787" s="28" t="str">
        <f>IF(טבלה1[[#This Row],[עמודה4]]="&lt; $25 / hr","0$ - $25 / hr",טבלה1[[#This Row],[עמודה4]])</f>
        <v>Undisclosed</v>
      </c>
      <c r="Q787" s="12" t="str" cm="1">
        <f t="array" ref="Q787">INDEX(_xlfn.TEXTSPLIT(טבלה1[[#This Row],[עמודה55]],"-"),1)</f>
        <v>Undisclosed</v>
      </c>
      <c r="R787" s="21" t="e" cm="1">
        <f t="array" ref="R787">INDEX(_xlfn.TEXTSPLIT(INDEX(_xlfn.TEXTSPLIT(טבלה1[[#This Row],[עמודה55]],"-"),2),"/"),1)</f>
        <v>#REF!</v>
      </c>
      <c r="S787" s="28" t="e">
        <f>AVERAGE(טבלה1[[#This Row],[עמודה59]:[עמודה60]])</f>
        <v>#VALUE!</v>
      </c>
      <c r="T787" s="31" t="e">
        <f>VALUE(SUBSTITUTE(טבלה1[[#This Row],[עמודה56]],"$",""))</f>
        <v>#VALUE!</v>
      </c>
      <c r="U787" s="31" t="e">
        <f>VALUE(SUBSTITUTE(טבלה1[[#This Row],[עמודה57]],"$",""))</f>
        <v>#REF!</v>
      </c>
      <c r="V787" s="31" t="e">
        <f>IF(טבלה1[[#This Row],[עמודה58]]&gt;30,"Yes","No")</f>
        <v>#VALUE!</v>
      </c>
    </row>
    <row r="788" spans="1:22" x14ac:dyDescent="0.15">
      <c r="A788" s="32" t="s">
        <v>1936</v>
      </c>
      <c r="B788" s="33" t="s">
        <v>1937</v>
      </c>
      <c r="C788" s="33" t="s">
        <v>1938</v>
      </c>
      <c r="D788" s="33" t="s">
        <v>4</v>
      </c>
      <c r="E788" s="33" t="s">
        <v>4</v>
      </c>
      <c r="F788" s="33" t="s">
        <v>29</v>
      </c>
      <c r="G788" s="36" t="str">
        <f t="shared" si="12"/>
        <v>High</v>
      </c>
      <c r="H788" s="34">
        <v>1</v>
      </c>
      <c r="I788" s="11" t="str" cm="1">
        <f t="array" ref="I788">INDEX(_xlfn.TEXTSPLIT(טבלה1[[#This Row],[עמודה2]],","),1)</f>
        <v>Surry Hills</v>
      </c>
      <c r="J788" s="12" t="str" cm="1">
        <f t="array" ref="J788">INDEX(_xlfn.TEXTSPLIT(טבלה1[[#This Row],[עמודה2]],","),2)</f>
        <v xml:space="preserve"> Australia</v>
      </c>
      <c r="K788" s="37" t="str">
        <f>_xlfn.CONCAT(טבלה1[[#This Row],[AI_Companies]]," ",טבלה1[[#This Row],[עמודה1]])</f>
        <v>HIVERY https://www.hivery.com</v>
      </c>
      <c r="L788" s="36">
        <v>10</v>
      </c>
      <c r="M788" s="36" t="str">
        <f>IF(טבלה1[[#This Row],[עמודה53]]&gt;2000,"Yes","No")</f>
        <v>No</v>
      </c>
      <c r="N788" s="36">
        <v>49</v>
      </c>
      <c r="O788" s="36">
        <f>AVERAGE(טבלה1[[#This Row],[עמודה52]:[עמודה53]])</f>
        <v>29.5</v>
      </c>
      <c r="P788" s="36" t="str">
        <f>IF(טבלה1[[#This Row],[עמודה4]]="&lt; $25 / hr","0$ - $25 / hr",טבלה1[[#This Row],[עמודה4]])</f>
        <v>Undisclosed</v>
      </c>
      <c r="Q788" s="12" t="str" cm="1">
        <f t="array" ref="Q788">INDEX(_xlfn.TEXTSPLIT(טבלה1[[#This Row],[עמודה55]],"-"),1)</f>
        <v>Undisclosed</v>
      </c>
      <c r="R788" s="21" t="e" cm="1">
        <f t="array" ref="R788">INDEX(_xlfn.TEXTSPLIT(INDEX(_xlfn.TEXTSPLIT(טבלה1[[#This Row],[עמודה55]],"-"),2),"/"),1)</f>
        <v>#REF!</v>
      </c>
      <c r="S788" s="36" t="e">
        <f>AVERAGE(טבלה1[[#This Row],[עמודה59]:[עמודה60]])</f>
        <v>#VALUE!</v>
      </c>
      <c r="T788" s="38" t="e">
        <f>VALUE(SUBSTITUTE(טבלה1[[#This Row],[עמודה56]],"$",""))</f>
        <v>#VALUE!</v>
      </c>
      <c r="U788" s="38" t="e">
        <f>VALUE(SUBSTITUTE(טבלה1[[#This Row],[עמודה57]],"$",""))</f>
        <v>#REF!</v>
      </c>
      <c r="V788" s="38" t="e">
        <f>IF(טבלה1[[#This Row],[עמודה58]]&gt;30,"Yes","No")</f>
        <v>#VALUE!</v>
      </c>
    </row>
    <row r="789" spans="1:22" x14ac:dyDescent="0.15">
      <c r="A789" s="32" t="s">
        <v>1939</v>
      </c>
      <c r="B789" s="39" t="s">
        <v>1940</v>
      </c>
      <c r="C789" s="39" t="s">
        <v>1456</v>
      </c>
      <c r="D789" s="39" t="s">
        <v>4</v>
      </c>
      <c r="E789" s="39" t="s">
        <v>4</v>
      </c>
      <c r="F789" s="39" t="s">
        <v>29</v>
      </c>
      <c r="G789" s="36" t="str">
        <f t="shared" si="12"/>
        <v>High</v>
      </c>
      <c r="H789" s="41">
        <v>1</v>
      </c>
      <c r="I789" s="11" t="str" cm="1">
        <f t="array" ref="I789">INDEX(_xlfn.TEXTSPLIT(טבלה1[[#This Row],[עמודה2]],","),1)</f>
        <v>Perth</v>
      </c>
      <c r="J789" s="12" t="str" cm="1">
        <f t="array" ref="J789">INDEX(_xlfn.TEXTSPLIT(טבלה1[[#This Row],[עמודה2]],","),2)</f>
        <v xml:space="preserve"> Australia</v>
      </c>
      <c r="K789" s="43" t="str">
        <f>_xlfn.CONCAT(טבלה1[[#This Row],[AI_Companies]]," ",טבלה1[[#This Row],[עמודה1]])</f>
        <v>StartDigital https://startdigital.com.au</v>
      </c>
      <c r="L789" s="28">
        <v>10</v>
      </c>
      <c r="M789" s="28" t="str">
        <f>IF(טבלה1[[#This Row],[עמודה53]]&gt;2000,"Yes","No")</f>
        <v>No</v>
      </c>
      <c r="N789" s="28">
        <v>49</v>
      </c>
      <c r="O789" s="28">
        <f>AVERAGE(טבלה1[[#This Row],[עמודה52]:[עמודה53]])</f>
        <v>29.5</v>
      </c>
      <c r="P789" s="28" t="str">
        <f>IF(טבלה1[[#This Row],[עמודה4]]="&lt; $25 / hr","0$ - $25 / hr",טבלה1[[#This Row],[עמודה4]])</f>
        <v>Undisclosed</v>
      </c>
      <c r="Q789" s="12" t="str" cm="1">
        <f t="array" ref="Q789">INDEX(_xlfn.TEXTSPLIT(טבלה1[[#This Row],[עמודה55]],"-"),1)</f>
        <v>Undisclosed</v>
      </c>
      <c r="R789" s="21" t="e" cm="1">
        <f t="array" ref="R789">INDEX(_xlfn.TEXTSPLIT(INDEX(_xlfn.TEXTSPLIT(טבלה1[[#This Row],[עמודה55]],"-"),2),"/"),1)</f>
        <v>#REF!</v>
      </c>
      <c r="S789" s="28" t="e">
        <f>AVERAGE(טבלה1[[#This Row],[עמודה59]:[עמודה60]])</f>
        <v>#VALUE!</v>
      </c>
      <c r="T789" s="31" t="e">
        <f>VALUE(SUBSTITUTE(טבלה1[[#This Row],[עמודה56]],"$",""))</f>
        <v>#VALUE!</v>
      </c>
      <c r="U789" s="31" t="e">
        <f>VALUE(SUBSTITUTE(טבלה1[[#This Row],[עמודה57]],"$",""))</f>
        <v>#REF!</v>
      </c>
      <c r="V789" s="31" t="e">
        <f>IF(טבלה1[[#This Row],[עמודה58]]&gt;30,"Yes","No")</f>
        <v>#VALUE!</v>
      </c>
    </row>
    <row r="790" spans="1:22" x14ac:dyDescent="0.15">
      <c r="A790" s="32" t="s">
        <v>1941</v>
      </c>
      <c r="B790" s="33" t="s">
        <v>1942</v>
      </c>
      <c r="C790" s="33" t="s">
        <v>8</v>
      </c>
      <c r="D790" s="33" t="s">
        <v>4</v>
      </c>
      <c r="E790" s="33" t="s">
        <v>4</v>
      </c>
      <c r="F790" s="33" t="s">
        <v>117</v>
      </c>
      <c r="G790" s="36" t="str">
        <f t="shared" si="12"/>
        <v>High</v>
      </c>
      <c r="H790" s="34">
        <v>1</v>
      </c>
      <c r="I790" s="11" t="str" cm="1">
        <f t="array" ref="I790">INDEX(_xlfn.TEXTSPLIT(טבלה1[[#This Row],[עמודה2]],","),1)</f>
        <v>Australia</v>
      </c>
      <c r="J790" s="12" t="e" cm="1">
        <f t="array" ref="J790">INDEX(_xlfn.TEXTSPLIT(טבלה1[[#This Row],[עמודה2]],","),2)</f>
        <v>#REF!</v>
      </c>
      <c r="K790" s="37" t="str">
        <f>_xlfn.CONCAT(טבלה1[[#This Row],[AI_Companies]]," ",טבלה1[[#This Row],[עמודה1]])</f>
        <v>Inspiro https://www.inspiro.com</v>
      </c>
      <c r="L790" s="36">
        <v>2</v>
      </c>
      <c r="M790" s="36" t="str">
        <f>IF(טבלה1[[#This Row],[עמודה53]]&gt;2000,"Yes","No")</f>
        <v>No</v>
      </c>
      <c r="N790" s="36">
        <v>9</v>
      </c>
      <c r="O790" s="36">
        <f>AVERAGE(טבלה1[[#This Row],[עמודה52]:[עמודה53]])</f>
        <v>29.5</v>
      </c>
      <c r="P790" s="36" t="str">
        <f>IF(טבלה1[[#This Row],[עמודה4]]="&lt; $25 / hr","0$ - $25 / hr",טבלה1[[#This Row],[עמודה4]])</f>
        <v>Undisclosed</v>
      </c>
      <c r="Q790" s="12" t="str" cm="1">
        <f t="array" ref="Q790">INDEX(_xlfn.TEXTSPLIT(טבלה1[[#This Row],[עמודה55]],"-"),1)</f>
        <v>Undisclosed</v>
      </c>
      <c r="R790" s="21" t="e" cm="1">
        <f t="array" ref="R790">INDEX(_xlfn.TEXTSPLIT(INDEX(_xlfn.TEXTSPLIT(טבלה1[[#This Row],[עמודה55]],"-"),2),"/"),1)</f>
        <v>#REF!</v>
      </c>
      <c r="S790" s="36" t="e">
        <f>AVERAGE(טבלה1[[#This Row],[עמודה59]:[עמודה60]])</f>
        <v>#VALUE!</v>
      </c>
      <c r="T790" s="38" t="e">
        <f>VALUE(SUBSTITUTE(טבלה1[[#This Row],[עמודה56]],"$",""))</f>
        <v>#VALUE!</v>
      </c>
      <c r="U790" s="38" t="e">
        <f>VALUE(SUBSTITUTE(טבלה1[[#This Row],[עמודה57]],"$",""))</f>
        <v>#REF!</v>
      </c>
      <c r="V790" s="38" t="e">
        <f>IF(טבלה1[[#This Row],[עמודה58]]&gt;30,"Yes","No")</f>
        <v>#VALUE!</v>
      </c>
    </row>
    <row r="791" spans="1:22" x14ac:dyDescent="0.15">
      <c r="A791" s="32" t="s">
        <v>1943</v>
      </c>
      <c r="B791" s="39" t="s">
        <v>1944</v>
      </c>
      <c r="C791" s="39" t="s">
        <v>1945</v>
      </c>
      <c r="D791" s="39" t="s">
        <v>4</v>
      </c>
      <c r="E791" s="39" t="s">
        <v>4</v>
      </c>
      <c r="F791" s="39" t="s">
        <v>29</v>
      </c>
      <c r="G791" s="36" t="str">
        <f t="shared" si="12"/>
        <v>High</v>
      </c>
      <c r="H791" s="41">
        <v>1</v>
      </c>
      <c r="I791" s="11" t="str" cm="1">
        <f t="array" ref="I791">INDEX(_xlfn.TEXTSPLIT(טבלה1[[#This Row],[עמודה2]],","),1)</f>
        <v>Austin</v>
      </c>
      <c r="J791" s="12" t="str" cm="1">
        <f t="array" ref="J791">INDEX(_xlfn.TEXTSPLIT(טבלה1[[#This Row],[עמודה2]],","),2)</f>
        <v xml:space="preserve"> TX</v>
      </c>
      <c r="K791" s="43" t="str">
        <f>_xlfn.CONCAT(טבלה1[[#This Row],[AI_Companies]]," ",טבלה1[[#This Row],[עמודה1]])</f>
        <v>Leadsurance https://leadsurance.com</v>
      </c>
      <c r="L791" s="28">
        <v>10</v>
      </c>
      <c r="M791" s="28" t="str">
        <f>IF(טבלה1[[#This Row],[עמודה53]]&gt;2000,"Yes","No")</f>
        <v>No</v>
      </c>
      <c r="N791" s="28">
        <v>49</v>
      </c>
      <c r="O791" s="28">
        <f>AVERAGE(טבלה1[[#This Row],[עמודה52]:[עמודה53]])</f>
        <v>5.5</v>
      </c>
      <c r="P791" s="28" t="str">
        <f>IF(טבלה1[[#This Row],[עמודה4]]="&lt; $25 / hr","0$ - $25 / hr",טבלה1[[#This Row],[עמודה4]])</f>
        <v>Undisclosed</v>
      </c>
      <c r="Q791" s="12" t="str" cm="1">
        <f t="array" ref="Q791">INDEX(_xlfn.TEXTSPLIT(טבלה1[[#This Row],[עמודה55]],"-"),1)</f>
        <v>Undisclosed</v>
      </c>
      <c r="R791" s="21" t="e" cm="1">
        <f t="array" ref="R791">INDEX(_xlfn.TEXTSPLIT(INDEX(_xlfn.TEXTSPLIT(טבלה1[[#This Row],[עמודה55]],"-"),2),"/"),1)</f>
        <v>#REF!</v>
      </c>
      <c r="S791" s="28" t="e">
        <f>AVERAGE(טבלה1[[#This Row],[עמודה59]:[עמודה60]])</f>
        <v>#VALUE!</v>
      </c>
      <c r="T791" s="31" t="e">
        <f>VALUE(SUBSTITUTE(טבלה1[[#This Row],[עמודה56]],"$",""))</f>
        <v>#VALUE!</v>
      </c>
      <c r="U791" s="31" t="e">
        <f>VALUE(SUBSTITUTE(טבלה1[[#This Row],[עמודה57]],"$",""))</f>
        <v>#REF!</v>
      </c>
      <c r="V791" s="31" t="e">
        <f>IF(טבלה1[[#This Row],[עמודה58]]&gt;30,"Yes","No")</f>
        <v>#VALUE!</v>
      </c>
    </row>
    <row r="792" spans="1:22" x14ac:dyDescent="0.15">
      <c r="A792" s="32" t="s">
        <v>1946</v>
      </c>
      <c r="B792" s="33" t="s">
        <v>1947</v>
      </c>
      <c r="C792" s="33" t="s">
        <v>1948</v>
      </c>
      <c r="D792" s="33" t="s">
        <v>4</v>
      </c>
      <c r="E792" s="33" t="s">
        <v>4</v>
      </c>
      <c r="F792" s="33" t="s">
        <v>29</v>
      </c>
      <c r="G792" s="36" t="str">
        <f t="shared" si="12"/>
        <v>High</v>
      </c>
      <c r="H792" s="34">
        <v>1</v>
      </c>
      <c r="I792" s="11" t="str" cm="1">
        <f t="array" ref="I792">INDEX(_xlfn.TEXTSPLIT(טבלה1[[#This Row],[עמודה2]],","),1)</f>
        <v>Surrey Hills</v>
      </c>
      <c r="J792" s="12" t="str" cm="1">
        <f t="array" ref="J792">INDEX(_xlfn.TEXTSPLIT(טבלה1[[#This Row],[עמודה2]],","),2)</f>
        <v xml:space="preserve"> Australia</v>
      </c>
      <c r="K792" s="37" t="str">
        <f>_xlfn.CONCAT(טבלה1[[#This Row],[AI_Companies]]," ",טבלה1[[#This Row],[עמודה1]])</f>
        <v>FlinkLabs http://flinklabs.com/</v>
      </c>
      <c r="L792" s="36">
        <v>10</v>
      </c>
      <c r="M792" s="36" t="str">
        <f>IF(טבלה1[[#This Row],[עמודה53]]&gt;2000,"Yes","No")</f>
        <v>No</v>
      </c>
      <c r="N792" s="36">
        <v>49</v>
      </c>
      <c r="O792" s="36">
        <f>AVERAGE(טבלה1[[#This Row],[עמודה52]:[עמודה53]])</f>
        <v>29.5</v>
      </c>
      <c r="P792" s="36" t="str">
        <f>IF(טבלה1[[#This Row],[עמודה4]]="&lt; $25 / hr","0$ - $25 / hr",טבלה1[[#This Row],[עמודה4]])</f>
        <v>Undisclosed</v>
      </c>
      <c r="Q792" s="12" t="str" cm="1">
        <f t="array" ref="Q792">INDEX(_xlfn.TEXTSPLIT(טבלה1[[#This Row],[עמודה55]],"-"),1)</f>
        <v>Undisclosed</v>
      </c>
      <c r="R792" s="21" t="e" cm="1">
        <f t="array" ref="R792">INDEX(_xlfn.TEXTSPLIT(INDEX(_xlfn.TEXTSPLIT(טבלה1[[#This Row],[עמודה55]],"-"),2),"/"),1)</f>
        <v>#REF!</v>
      </c>
      <c r="S792" s="36" t="e">
        <f>AVERAGE(טבלה1[[#This Row],[עמודה59]:[עמודה60]])</f>
        <v>#VALUE!</v>
      </c>
      <c r="T792" s="38" t="e">
        <f>VALUE(SUBSTITUTE(טבלה1[[#This Row],[עמודה56]],"$",""))</f>
        <v>#VALUE!</v>
      </c>
      <c r="U792" s="38" t="e">
        <f>VALUE(SUBSTITUTE(טבלה1[[#This Row],[עמודה57]],"$",""))</f>
        <v>#REF!</v>
      </c>
      <c r="V792" s="38" t="e">
        <f>IF(טבלה1[[#This Row],[עמודה58]]&gt;30,"Yes","No")</f>
        <v>#VALUE!</v>
      </c>
    </row>
    <row r="793" spans="1:22" x14ac:dyDescent="0.15">
      <c r="A793" s="32" t="s">
        <v>1949</v>
      </c>
      <c r="B793" s="39" t="s">
        <v>1950</v>
      </c>
      <c r="C793" s="39" t="s">
        <v>1459</v>
      </c>
      <c r="D793" s="39" t="s">
        <v>4</v>
      </c>
      <c r="E793" s="39" t="s">
        <v>4</v>
      </c>
      <c r="F793" s="39" t="s">
        <v>29</v>
      </c>
      <c r="G793" s="36" t="str">
        <f t="shared" si="12"/>
        <v>High</v>
      </c>
      <c r="H793" s="41">
        <v>1</v>
      </c>
      <c r="I793" s="11" t="str" cm="1">
        <f t="array" ref="I793">INDEX(_xlfn.TEXTSPLIT(טבלה1[[#This Row],[עמודה2]],","),1)</f>
        <v>Singapore</v>
      </c>
      <c r="J793" s="12" t="str" cm="1">
        <f t="array" ref="J793">INDEX(_xlfn.TEXTSPLIT(טבלה1[[#This Row],[עמודה2]],","),2)</f>
        <v xml:space="preserve"> Australia</v>
      </c>
      <c r="K793" s="43" t="str">
        <f>_xlfn.CONCAT(טבלה1[[#This Row],[AI_Companies]]," ",טבלה1[[#This Row],[עמודה1]])</f>
        <v>OpenDNA https://opendna.ai/</v>
      </c>
      <c r="L793" s="28">
        <v>10</v>
      </c>
      <c r="M793" s="28" t="str">
        <f>IF(טבלה1[[#This Row],[עמודה53]]&gt;2000,"Yes","No")</f>
        <v>No</v>
      </c>
      <c r="N793" s="28">
        <v>49</v>
      </c>
      <c r="O793" s="28">
        <f>AVERAGE(טבלה1[[#This Row],[עמודה52]:[עמודה53]])</f>
        <v>29.5</v>
      </c>
      <c r="P793" s="28" t="str">
        <f>IF(טבלה1[[#This Row],[עמודה4]]="&lt; $25 / hr","0$ - $25 / hr",טבלה1[[#This Row],[עמודה4]])</f>
        <v>Undisclosed</v>
      </c>
      <c r="Q793" s="12" t="str" cm="1">
        <f t="array" ref="Q793">INDEX(_xlfn.TEXTSPLIT(טבלה1[[#This Row],[עמודה55]],"-"),1)</f>
        <v>Undisclosed</v>
      </c>
      <c r="R793" s="21" t="e" cm="1">
        <f t="array" ref="R793">INDEX(_xlfn.TEXTSPLIT(INDEX(_xlfn.TEXTSPLIT(טבלה1[[#This Row],[עמודה55]],"-"),2),"/"),1)</f>
        <v>#REF!</v>
      </c>
      <c r="S793" s="28" t="e">
        <f>AVERAGE(טבלה1[[#This Row],[עמודה59]:[עמודה60]])</f>
        <v>#VALUE!</v>
      </c>
      <c r="T793" s="31" t="e">
        <f>VALUE(SUBSTITUTE(טבלה1[[#This Row],[עמודה56]],"$",""))</f>
        <v>#VALUE!</v>
      </c>
      <c r="U793" s="31" t="e">
        <f>VALUE(SUBSTITUTE(טבלה1[[#This Row],[עמודה57]],"$",""))</f>
        <v>#REF!</v>
      </c>
      <c r="V793" s="31" t="e">
        <f>IF(טבלה1[[#This Row],[עמודה58]]&gt;30,"Yes","No")</f>
        <v>#VALUE!</v>
      </c>
    </row>
    <row r="794" spans="1:22" x14ac:dyDescent="0.15">
      <c r="A794" s="32" t="s">
        <v>1951</v>
      </c>
      <c r="B794" s="33" t="s">
        <v>1952</v>
      </c>
      <c r="C794" s="33" t="s">
        <v>1953</v>
      </c>
      <c r="D794" s="33" t="s">
        <v>4</v>
      </c>
      <c r="E794" s="33" t="s">
        <v>4</v>
      </c>
      <c r="F794" s="33" t="s">
        <v>29</v>
      </c>
      <c r="G794" s="36" t="str">
        <f t="shared" si="12"/>
        <v>High</v>
      </c>
      <c r="H794" s="34">
        <v>1</v>
      </c>
      <c r="I794" s="11" t="str" cm="1">
        <f t="array" ref="I794">INDEX(_xlfn.TEXTSPLIT(טבלה1[[#This Row],[עמודה2]],","),1)</f>
        <v>Baltimore</v>
      </c>
      <c r="J794" s="12" t="str" cm="1">
        <f t="array" ref="J794">INDEX(_xlfn.TEXTSPLIT(טבלה1[[#This Row],[עמודה2]],","),2)</f>
        <v xml:space="preserve"> MD</v>
      </c>
      <c r="K794" s="37" t="str">
        <f>_xlfn.CONCAT(טבלה1[[#This Row],[AI_Companies]]," ",טבלה1[[#This Row],[עמודה1]])</f>
        <v>Vizual.ai https://vizual.ai</v>
      </c>
      <c r="L794" s="36">
        <v>10</v>
      </c>
      <c r="M794" s="36" t="str">
        <f>IF(טבלה1[[#This Row],[עמודה53]]&gt;2000,"Yes","No")</f>
        <v>No</v>
      </c>
      <c r="N794" s="36">
        <v>49</v>
      </c>
      <c r="O794" s="36">
        <f>AVERAGE(טבלה1[[#This Row],[עמודה52]:[עמודה53]])</f>
        <v>29.5</v>
      </c>
      <c r="P794" s="36" t="str">
        <f>IF(טבלה1[[#This Row],[עמודה4]]="&lt; $25 / hr","0$ - $25 / hr",טבלה1[[#This Row],[עמודה4]])</f>
        <v>Undisclosed</v>
      </c>
      <c r="Q794" s="12" t="str" cm="1">
        <f t="array" ref="Q794">INDEX(_xlfn.TEXTSPLIT(טבלה1[[#This Row],[עמודה55]],"-"),1)</f>
        <v>Undisclosed</v>
      </c>
      <c r="R794" s="21" t="e" cm="1">
        <f t="array" ref="R794">INDEX(_xlfn.TEXTSPLIT(INDEX(_xlfn.TEXTSPLIT(טבלה1[[#This Row],[עמודה55]],"-"),2),"/"),1)</f>
        <v>#REF!</v>
      </c>
      <c r="S794" s="36" t="e">
        <f>AVERAGE(טבלה1[[#This Row],[עמודה59]:[עמודה60]])</f>
        <v>#VALUE!</v>
      </c>
      <c r="T794" s="38" t="e">
        <f>VALUE(SUBSTITUTE(טבלה1[[#This Row],[עמודה56]],"$",""))</f>
        <v>#VALUE!</v>
      </c>
      <c r="U794" s="38" t="e">
        <f>VALUE(SUBSTITUTE(טבלה1[[#This Row],[עמודה57]],"$",""))</f>
        <v>#REF!</v>
      </c>
      <c r="V794" s="38" t="e">
        <f>IF(טבלה1[[#This Row],[עמודה58]]&gt;30,"Yes","No")</f>
        <v>#VALUE!</v>
      </c>
    </row>
    <row r="795" spans="1:22" x14ac:dyDescent="0.15">
      <c r="A795" s="32" t="s">
        <v>1954</v>
      </c>
      <c r="B795" s="39" t="s">
        <v>1955</v>
      </c>
      <c r="C795" s="39" t="s">
        <v>1956</v>
      </c>
      <c r="D795" s="39" t="s">
        <v>4</v>
      </c>
      <c r="E795" s="39" t="s">
        <v>4</v>
      </c>
      <c r="F795" s="39" t="s">
        <v>117</v>
      </c>
      <c r="G795" s="36" t="str">
        <f t="shared" si="12"/>
        <v>High</v>
      </c>
      <c r="H795" s="41">
        <v>1</v>
      </c>
      <c r="I795" s="11" t="str" cm="1">
        <f t="array" ref="I795">INDEX(_xlfn.TEXTSPLIT(טבלה1[[#This Row],[עמודה2]],","),1)</f>
        <v>Baltimore</v>
      </c>
      <c r="J795" s="12" t="str" cm="1">
        <f t="array" ref="J795">INDEX(_xlfn.TEXTSPLIT(טבלה1[[#This Row],[עמודה2]],","),2)</f>
        <v xml:space="preserve"> </v>
      </c>
      <c r="K795" s="43" t="str">
        <f>_xlfn.CONCAT(טבלה1[[#This Row],[AI_Companies]]," ",טבלה1[[#This Row],[עמודה1]])</f>
        <v>Juvenescence.AI https://www.juvenescence.ai/</v>
      </c>
      <c r="L795" s="28">
        <v>2</v>
      </c>
      <c r="M795" s="28" t="str">
        <f>IF(טבלה1[[#This Row],[עמודה53]]&gt;2000,"Yes","No")</f>
        <v>No</v>
      </c>
      <c r="N795" s="28">
        <v>9</v>
      </c>
      <c r="O795" s="28">
        <f>AVERAGE(טבלה1[[#This Row],[עמודה52]:[עמודה53]])</f>
        <v>29.5</v>
      </c>
      <c r="P795" s="28" t="str">
        <f>IF(טבלה1[[#This Row],[עמודה4]]="&lt; $25 / hr","0$ - $25 / hr",טבלה1[[#This Row],[עמודה4]])</f>
        <v>Undisclosed</v>
      </c>
      <c r="Q795" s="12" t="str" cm="1">
        <f t="array" ref="Q795">INDEX(_xlfn.TEXTSPLIT(טבלה1[[#This Row],[עמודה55]],"-"),1)</f>
        <v>Undisclosed</v>
      </c>
      <c r="R795" s="21" t="e" cm="1">
        <f t="array" ref="R795">INDEX(_xlfn.TEXTSPLIT(INDEX(_xlfn.TEXTSPLIT(טבלה1[[#This Row],[עמודה55]],"-"),2),"/"),1)</f>
        <v>#REF!</v>
      </c>
      <c r="S795" s="28" t="e">
        <f>AVERAGE(טבלה1[[#This Row],[עמודה59]:[עמודה60]])</f>
        <v>#VALUE!</v>
      </c>
      <c r="T795" s="31" t="e">
        <f>VALUE(SUBSTITUTE(טבלה1[[#This Row],[עמודה56]],"$",""))</f>
        <v>#VALUE!</v>
      </c>
      <c r="U795" s="31" t="e">
        <f>VALUE(SUBSTITUTE(טבלה1[[#This Row],[עמודה57]],"$",""))</f>
        <v>#REF!</v>
      </c>
      <c r="V795" s="31" t="e">
        <f>IF(טבלה1[[#This Row],[עמודה58]]&gt;30,"Yes","No")</f>
        <v>#VALUE!</v>
      </c>
    </row>
    <row r="796" spans="1:22" x14ac:dyDescent="0.15">
      <c r="A796" s="32" t="s">
        <v>1957</v>
      </c>
      <c r="B796" s="33" t="s">
        <v>1958</v>
      </c>
      <c r="C796" s="33" t="s">
        <v>212</v>
      </c>
      <c r="D796" s="33" t="s">
        <v>4</v>
      </c>
      <c r="E796" s="33" t="s">
        <v>4</v>
      </c>
      <c r="F796" s="33" t="s">
        <v>29</v>
      </c>
      <c r="G796" s="36" t="str">
        <f t="shared" si="12"/>
        <v>High</v>
      </c>
      <c r="H796" s="34">
        <v>1</v>
      </c>
      <c r="I796" s="11" t="str" cm="1">
        <f t="array" ref="I796">INDEX(_xlfn.TEXTSPLIT(טבלה1[[#This Row],[עמודה2]],","),1)</f>
        <v>Germantown</v>
      </c>
      <c r="J796" s="12" t="str" cm="1">
        <f t="array" ref="J796">INDEX(_xlfn.TEXTSPLIT(טבלה1[[#This Row],[עמודה2]],","),2)</f>
        <v xml:space="preserve"> MD</v>
      </c>
      <c r="K796" s="37" t="str">
        <f>_xlfn.CONCAT(טבלה1[[#This Row],[AI_Companies]]," ",טבלה1[[#This Row],[עמודה1]])</f>
        <v>Machfu https://www.machfu.com</v>
      </c>
      <c r="L796" s="36">
        <v>10</v>
      </c>
      <c r="M796" s="36" t="str">
        <f>IF(טבלה1[[#This Row],[עמודה53]]&gt;2000,"Yes","No")</f>
        <v>No</v>
      </c>
      <c r="N796" s="36">
        <v>49</v>
      </c>
      <c r="O796" s="36">
        <f>AVERAGE(טבלה1[[#This Row],[עמודה52]:[עמודה53]])</f>
        <v>5.5</v>
      </c>
      <c r="P796" s="36" t="str">
        <f>IF(טבלה1[[#This Row],[עמודה4]]="&lt; $25 / hr","0$ - $25 / hr",טבלה1[[#This Row],[עמודה4]])</f>
        <v>Undisclosed</v>
      </c>
      <c r="Q796" s="12" t="str" cm="1">
        <f t="array" ref="Q796">INDEX(_xlfn.TEXTSPLIT(טבלה1[[#This Row],[עמודה55]],"-"),1)</f>
        <v>Undisclosed</v>
      </c>
      <c r="R796" s="21" t="e" cm="1">
        <f t="array" ref="R796">INDEX(_xlfn.TEXTSPLIT(INDEX(_xlfn.TEXTSPLIT(טבלה1[[#This Row],[עמודה55]],"-"),2),"/"),1)</f>
        <v>#REF!</v>
      </c>
      <c r="S796" s="36" t="e">
        <f>AVERAGE(טבלה1[[#This Row],[עמודה59]:[עמודה60]])</f>
        <v>#VALUE!</v>
      </c>
      <c r="T796" s="38" t="e">
        <f>VALUE(SUBSTITUTE(טבלה1[[#This Row],[עמודה56]],"$",""))</f>
        <v>#VALUE!</v>
      </c>
      <c r="U796" s="38" t="e">
        <f>VALUE(SUBSTITUTE(טבלה1[[#This Row],[עמודה57]],"$",""))</f>
        <v>#REF!</v>
      </c>
      <c r="V796" s="38" t="e">
        <f>IF(טבלה1[[#This Row],[עמודה58]]&gt;30,"Yes","No")</f>
        <v>#VALUE!</v>
      </c>
    </row>
    <row r="797" spans="1:22" x14ac:dyDescent="0.15">
      <c r="A797" s="32" t="s">
        <v>1959</v>
      </c>
      <c r="B797" s="39" t="s">
        <v>1960</v>
      </c>
      <c r="C797" s="39" t="s">
        <v>204</v>
      </c>
      <c r="D797" s="39" t="s">
        <v>4</v>
      </c>
      <c r="E797" s="39" t="s">
        <v>4</v>
      </c>
      <c r="F797" s="39" t="s">
        <v>10</v>
      </c>
      <c r="G797" s="36" t="str">
        <f t="shared" si="12"/>
        <v>High</v>
      </c>
      <c r="H797" s="41">
        <v>1</v>
      </c>
      <c r="I797" s="11" t="str" cm="1">
        <f t="array" ref="I797">INDEX(_xlfn.TEXTSPLIT(טבלה1[[#This Row],[עמודה2]],","),1)</f>
        <v>San Francisco</v>
      </c>
      <c r="J797" s="12" t="str" cm="1">
        <f t="array" ref="J797">INDEX(_xlfn.TEXTSPLIT(טבלה1[[#This Row],[עמודה2]],","),2)</f>
        <v xml:space="preserve"> CA</v>
      </c>
      <c r="K797" s="43" t="str">
        <f>_xlfn.CONCAT(טבלה1[[#This Row],[AI_Companies]]," ",טבלה1[[#This Row],[עמודה1]])</f>
        <v>GenusAI https://genus.ai/</v>
      </c>
      <c r="L797" s="28">
        <v>50</v>
      </c>
      <c r="M797" s="28" t="str">
        <f>IF(טבלה1[[#This Row],[עמודה53]]&gt;2000,"Yes","No")</f>
        <v>No</v>
      </c>
      <c r="N797" s="28">
        <v>249</v>
      </c>
      <c r="O797" s="28">
        <f>AVERAGE(טבלה1[[#This Row],[עמודה52]:[עמודה53]])</f>
        <v>29.5</v>
      </c>
      <c r="P797" s="28" t="str">
        <f>IF(טבלה1[[#This Row],[עמודה4]]="&lt; $25 / hr","0$ - $25 / hr",טבלה1[[#This Row],[עמודה4]])</f>
        <v>Undisclosed</v>
      </c>
      <c r="Q797" s="12" t="str" cm="1">
        <f t="array" ref="Q797">INDEX(_xlfn.TEXTSPLIT(טבלה1[[#This Row],[עמודה55]],"-"),1)</f>
        <v>Undisclosed</v>
      </c>
      <c r="R797" s="21" t="e" cm="1">
        <f t="array" ref="R797">INDEX(_xlfn.TEXTSPLIT(INDEX(_xlfn.TEXTSPLIT(טבלה1[[#This Row],[עמודה55]],"-"),2),"/"),1)</f>
        <v>#REF!</v>
      </c>
      <c r="S797" s="28" t="e">
        <f>AVERAGE(טבלה1[[#This Row],[עמודה59]:[עמודה60]])</f>
        <v>#VALUE!</v>
      </c>
      <c r="T797" s="31" t="e">
        <f>VALUE(SUBSTITUTE(טבלה1[[#This Row],[עמודה56]],"$",""))</f>
        <v>#VALUE!</v>
      </c>
      <c r="U797" s="31" t="e">
        <f>VALUE(SUBSTITUTE(טבלה1[[#This Row],[עמודה57]],"$",""))</f>
        <v>#REF!</v>
      </c>
      <c r="V797" s="31" t="e">
        <f>IF(טבלה1[[#This Row],[עמודה58]]&gt;30,"Yes","No")</f>
        <v>#VALUE!</v>
      </c>
    </row>
    <row r="798" spans="1:22" x14ac:dyDescent="0.15">
      <c r="A798" s="32" t="s">
        <v>1961</v>
      </c>
      <c r="B798" s="33" t="s">
        <v>1962</v>
      </c>
      <c r="C798" s="33" t="s">
        <v>212</v>
      </c>
      <c r="D798" s="33" t="s">
        <v>4</v>
      </c>
      <c r="E798" s="33" t="s">
        <v>4</v>
      </c>
      <c r="F798" s="33" t="s">
        <v>29</v>
      </c>
      <c r="G798" s="36" t="str">
        <f t="shared" si="12"/>
        <v>High</v>
      </c>
      <c r="H798" s="34">
        <v>1</v>
      </c>
      <c r="I798" s="11" t="str" cm="1">
        <f t="array" ref="I798">INDEX(_xlfn.TEXTSPLIT(טבלה1[[#This Row],[עמודה2]],","),1)</f>
        <v>Palo Alto</v>
      </c>
      <c r="J798" s="12" t="str" cm="1">
        <f t="array" ref="J798">INDEX(_xlfn.TEXTSPLIT(טבלה1[[#This Row],[עמודה2]],","),2)</f>
        <v xml:space="preserve"> CA</v>
      </c>
      <c r="K798" s="37" t="str">
        <f>_xlfn.CONCAT(טבלה1[[#This Row],[AI_Companies]]," ",טבלה1[[#This Row],[עמודה1]])</f>
        <v>LeenaAI https://leena.ai/</v>
      </c>
      <c r="L798" s="36">
        <v>10</v>
      </c>
      <c r="M798" s="36" t="str">
        <f>IF(טבלה1[[#This Row],[עמודה53]]&gt;2000,"Yes","No")</f>
        <v>No</v>
      </c>
      <c r="N798" s="36">
        <v>49</v>
      </c>
      <c r="O798" s="36">
        <f>AVERAGE(טבלה1[[#This Row],[עמודה52]:[עמודה53]])</f>
        <v>149.5</v>
      </c>
      <c r="P798" s="36" t="str">
        <f>IF(טבלה1[[#This Row],[עמודה4]]="&lt; $25 / hr","0$ - $25 / hr",טבלה1[[#This Row],[עמודה4]])</f>
        <v>Undisclosed</v>
      </c>
      <c r="Q798" s="12" t="str" cm="1">
        <f t="array" ref="Q798">INDEX(_xlfn.TEXTSPLIT(טבלה1[[#This Row],[עמודה55]],"-"),1)</f>
        <v>Undisclosed</v>
      </c>
      <c r="R798" s="21" t="e" cm="1">
        <f t="array" ref="R798">INDEX(_xlfn.TEXTSPLIT(INDEX(_xlfn.TEXTSPLIT(טבלה1[[#This Row],[עמודה55]],"-"),2),"/"),1)</f>
        <v>#REF!</v>
      </c>
      <c r="S798" s="36" t="e">
        <f>AVERAGE(טבלה1[[#This Row],[עמודה59]:[עמודה60]])</f>
        <v>#VALUE!</v>
      </c>
      <c r="T798" s="38" t="e">
        <f>VALUE(SUBSTITUTE(טבלה1[[#This Row],[עמודה56]],"$",""))</f>
        <v>#VALUE!</v>
      </c>
      <c r="U798" s="38" t="e">
        <f>VALUE(SUBSTITUTE(טבלה1[[#This Row],[עמודה57]],"$",""))</f>
        <v>#REF!</v>
      </c>
      <c r="V798" s="38" t="e">
        <f>IF(טבלה1[[#This Row],[עמודה58]]&gt;30,"Yes","No")</f>
        <v>#VALUE!</v>
      </c>
    </row>
    <row r="799" spans="1:22" x14ac:dyDescent="0.15">
      <c r="A799" s="32" t="s">
        <v>1963</v>
      </c>
      <c r="B799" s="39" t="s">
        <v>1964</v>
      </c>
      <c r="C799" s="39" t="s">
        <v>1965</v>
      </c>
      <c r="D799" s="39" t="s">
        <v>4</v>
      </c>
      <c r="E799" s="39" t="s">
        <v>4</v>
      </c>
      <c r="F799" s="39" t="s">
        <v>29</v>
      </c>
      <c r="G799" s="36" t="str">
        <f t="shared" si="12"/>
        <v>High</v>
      </c>
      <c r="H799" s="41">
        <v>1</v>
      </c>
      <c r="I799" s="11" t="str" cm="1">
        <f t="array" ref="I799">INDEX(_xlfn.TEXTSPLIT(טבלה1[[#This Row],[עמודה2]],","),1)</f>
        <v>San Francisco</v>
      </c>
      <c r="J799" s="12" t="str" cm="1">
        <f t="array" ref="J799">INDEX(_xlfn.TEXTSPLIT(טבלה1[[#This Row],[עמודה2]],","),2)</f>
        <v xml:space="preserve"> CA</v>
      </c>
      <c r="K799" s="43" t="str">
        <f>_xlfn.CONCAT(טבלה1[[#This Row],[AI_Companies]]," ",טבלה1[[#This Row],[עמודה1]])</f>
        <v>Yalochat https://www.yalochat.com/</v>
      </c>
      <c r="L799" s="28">
        <v>10</v>
      </c>
      <c r="M799" s="28" t="str">
        <f>IF(טבלה1[[#This Row],[עמודה53]]&gt;2000,"Yes","No")</f>
        <v>No</v>
      </c>
      <c r="N799" s="28">
        <v>49</v>
      </c>
      <c r="O799" s="28">
        <f>AVERAGE(טבלה1[[#This Row],[עמודה52]:[עמודה53]])</f>
        <v>29.5</v>
      </c>
      <c r="P799" s="28" t="str">
        <f>IF(טבלה1[[#This Row],[עמודה4]]="&lt; $25 / hr","0$ - $25 / hr",טבלה1[[#This Row],[עמודה4]])</f>
        <v>Undisclosed</v>
      </c>
      <c r="Q799" s="12" t="str" cm="1">
        <f t="array" ref="Q799">INDEX(_xlfn.TEXTSPLIT(טבלה1[[#This Row],[עמודה55]],"-"),1)</f>
        <v>Undisclosed</v>
      </c>
      <c r="R799" s="21" t="e" cm="1">
        <f t="array" ref="R799">INDEX(_xlfn.TEXTSPLIT(INDEX(_xlfn.TEXTSPLIT(טבלה1[[#This Row],[עמודה55]],"-"),2),"/"),1)</f>
        <v>#REF!</v>
      </c>
      <c r="S799" s="28" t="e">
        <f>AVERAGE(טבלה1[[#This Row],[עמודה59]:[עמודה60]])</f>
        <v>#VALUE!</v>
      </c>
      <c r="T799" s="31" t="e">
        <f>VALUE(SUBSTITUTE(טבלה1[[#This Row],[עמודה56]],"$",""))</f>
        <v>#VALUE!</v>
      </c>
      <c r="U799" s="31" t="e">
        <f>VALUE(SUBSTITUTE(טבלה1[[#This Row],[עמודה57]],"$",""))</f>
        <v>#REF!</v>
      </c>
      <c r="V799" s="31" t="e">
        <f>IF(טבלה1[[#This Row],[עמודה58]]&gt;30,"Yes","No")</f>
        <v>#VALUE!</v>
      </c>
    </row>
    <row r="800" spans="1:22" x14ac:dyDescent="0.15">
      <c r="A800" s="32" t="s">
        <v>1966</v>
      </c>
      <c r="B800" s="33" t="s">
        <v>1967</v>
      </c>
      <c r="C800" s="33" t="s">
        <v>1968</v>
      </c>
      <c r="D800" s="33" t="s">
        <v>4</v>
      </c>
      <c r="E800" s="33" t="s">
        <v>4</v>
      </c>
      <c r="F800" s="33" t="s">
        <v>29</v>
      </c>
      <c r="G800" s="36" t="str">
        <f t="shared" si="12"/>
        <v>High</v>
      </c>
      <c r="H800" s="34">
        <v>1</v>
      </c>
      <c r="I800" s="11" t="str" cm="1">
        <f t="array" ref="I800">INDEX(_xlfn.TEXTSPLIT(טבלה1[[#This Row],[עמודה2]],","),1)</f>
        <v>Göteborg</v>
      </c>
      <c r="J800" s="12" t="str" cm="1">
        <f t="array" ref="J800">INDEX(_xlfn.TEXTSPLIT(טבלה1[[#This Row],[עמודה2]],","),2)</f>
        <v xml:space="preserve"> Sweden</v>
      </c>
      <c r="K800" s="37" t="str">
        <f>_xlfn.CONCAT(טבלה1[[#This Row],[AI_Companies]]," ",טבלה1[[#This Row],[עמודה1]])</f>
        <v>AIInnovation https://www.ai.se</v>
      </c>
      <c r="L800" s="36">
        <v>10</v>
      </c>
      <c r="M800" s="36" t="str">
        <f>IF(טבלה1[[#This Row],[עמודה53]]&gt;2000,"Yes","No")</f>
        <v>No</v>
      </c>
      <c r="N800" s="36">
        <v>49</v>
      </c>
      <c r="O800" s="36">
        <f>AVERAGE(טבלה1[[#This Row],[עמודה52]:[עמודה53]])</f>
        <v>29.5</v>
      </c>
      <c r="P800" s="36" t="str">
        <f>IF(טבלה1[[#This Row],[עמודה4]]="&lt; $25 / hr","0$ - $25 / hr",טבלה1[[#This Row],[עמודה4]])</f>
        <v>Undisclosed</v>
      </c>
      <c r="Q800" s="12" t="str" cm="1">
        <f t="array" ref="Q800">INDEX(_xlfn.TEXTSPLIT(טבלה1[[#This Row],[עמודה55]],"-"),1)</f>
        <v>Undisclosed</v>
      </c>
      <c r="R800" s="21" t="e" cm="1">
        <f t="array" ref="R800">INDEX(_xlfn.TEXTSPLIT(INDEX(_xlfn.TEXTSPLIT(טבלה1[[#This Row],[עמודה55]],"-"),2),"/"),1)</f>
        <v>#REF!</v>
      </c>
      <c r="S800" s="36" t="e">
        <f>AVERAGE(טבלה1[[#This Row],[עמודה59]:[עמודה60]])</f>
        <v>#VALUE!</v>
      </c>
      <c r="T800" s="38" t="e">
        <f>VALUE(SUBSTITUTE(טבלה1[[#This Row],[עמודה56]],"$",""))</f>
        <v>#VALUE!</v>
      </c>
      <c r="U800" s="38" t="e">
        <f>VALUE(SUBSTITUTE(טבלה1[[#This Row],[עמודה57]],"$",""))</f>
        <v>#REF!</v>
      </c>
      <c r="V800" s="38" t="e">
        <f>IF(טבלה1[[#This Row],[עמודה58]]&gt;30,"Yes","No")</f>
        <v>#VALUE!</v>
      </c>
    </row>
    <row r="801" spans="1:22" x14ac:dyDescent="0.15">
      <c r="A801" s="32" t="s">
        <v>1969</v>
      </c>
      <c r="B801" s="39" t="s">
        <v>1970</v>
      </c>
      <c r="C801" s="39" t="s">
        <v>251</v>
      </c>
      <c r="D801" s="39" t="s">
        <v>4</v>
      </c>
      <c r="E801" s="39" t="s">
        <v>4</v>
      </c>
      <c r="F801" s="39" t="s">
        <v>29</v>
      </c>
      <c r="G801" s="36" t="str">
        <f t="shared" si="12"/>
        <v>High</v>
      </c>
      <c r="H801" s="41">
        <v>1</v>
      </c>
      <c r="I801" s="11" t="str" cm="1">
        <f t="array" ref="I801">INDEX(_xlfn.TEXTSPLIT(טבלה1[[#This Row],[עמודה2]],","),1)</f>
        <v>Bellevue</v>
      </c>
      <c r="J801" s="12" t="str" cm="1">
        <f t="array" ref="J801">INDEX(_xlfn.TEXTSPLIT(טבלה1[[#This Row],[עמודה2]],","),2)</f>
        <v xml:space="preserve"> WA</v>
      </c>
      <c r="K801" s="43" t="str">
        <f>_xlfn.CONCAT(טבלה1[[#This Row],[AI_Companies]]," ",טבלה1[[#This Row],[עמודה1]])</f>
        <v>AnswerIQ https://www.answeriq.com</v>
      </c>
      <c r="L801" s="28">
        <v>10</v>
      </c>
      <c r="M801" s="28" t="str">
        <f>IF(טבלה1[[#This Row],[עמודה53]]&gt;2000,"Yes","No")</f>
        <v>No</v>
      </c>
      <c r="N801" s="28">
        <v>49</v>
      </c>
      <c r="O801" s="28">
        <f>AVERAGE(טבלה1[[#This Row],[עמודה52]:[עמודה53]])</f>
        <v>29.5</v>
      </c>
      <c r="P801" s="28" t="str">
        <f>IF(טבלה1[[#This Row],[עמודה4]]="&lt; $25 / hr","0$ - $25 / hr",טבלה1[[#This Row],[עמודה4]])</f>
        <v>Undisclosed</v>
      </c>
      <c r="Q801" s="12" t="str" cm="1">
        <f t="array" ref="Q801">INDEX(_xlfn.TEXTSPLIT(טבלה1[[#This Row],[עמודה55]],"-"),1)</f>
        <v>Undisclosed</v>
      </c>
      <c r="R801" s="21" t="e" cm="1">
        <f t="array" ref="R801">INDEX(_xlfn.TEXTSPLIT(INDEX(_xlfn.TEXTSPLIT(טבלה1[[#This Row],[עמודה55]],"-"),2),"/"),1)</f>
        <v>#REF!</v>
      </c>
      <c r="S801" s="28" t="e">
        <f>AVERAGE(טבלה1[[#This Row],[עמודה59]:[עמודה60]])</f>
        <v>#VALUE!</v>
      </c>
      <c r="T801" s="31" t="e">
        <f>VALUE(SUBSTITUTE(טבלה1[[#This Row],[עמודה56]],"$",""))</f>
        <v>#VALUE!</v>
      </c>
      <c r="U801" s="31" t="e">
        <f>VALUE(SUBSTITUTE(טבלה1[[#This Row],[עמודה57]],"$",""))</f>
        <v>#REF!</v>
      </c>
      <c r="V801" s="31" t="e">
        <f>IF(טבלה1[[#This Row],[עמודה58]]&gt;30,"Yes","No")</f>
        <v>#VALUE!</v>
      </c>
    </row>
    <row r="802" spans="1:22" x14ac:dyDescent="0.15">
      <c r="A802" s="32" t="s">
        <v>1971</v>
      </c>
      <c r="B802" s="33" t="s">
        <v>1972</v>
      </c>
      <c r="C802" s="33" t="s">
        <v>1973</v>
      </c>
      <c r="D802" s="33" t="s">
        <v>4</v>
      </c>
      <c r="E802" s="33" t="s">
        <v>4</v>
      </c>
      <c r="F802" s="33" t="s">
        <v>10</v>
      </c>
      <c r="G802" s="36" t="str">
        <f t="shared" si="12"/>
        <v>High</v>
      </c>
      <c r="H802" s="34">
        <v>1</v>
      </c>
      <c r="I802" s="11" t="str" cm="1">
        <f t="array" ref="I802">INDEX(_xlfn.TEXTSPLIT(טבלה1[[#This Row],[עמודה2]],","),1)</f>
        <v>Seattle</v>
      </c>
      <c r="J802" s="12" t="str" cm="1">
        <f t="array" ref="J802">INDEX(_xlfn.TEXTSPLIT(טבלה1[[#This Row],[עמודה2]],","),2)</f>
        <v xml:space="preserve"> WA</v>
      </c>
      <c r="K802" s="37" t="str">
        <f>_xlfn.CONCAT(טבלה1[[#This Row],[AI_Companies]]," ",טבלה1[[#This Row],[עמודה1]])</f>
        <v>Pryon https://www.pryon.ai</v>
      </c>
      <c r="L802" s="36">
        <v>50</v>
      </c>
      <c r="M802" s="36" t="str">
        <f>IF(טבלה1[[#This Row],[עמודה53]]&gt;2000,"Yes","No")</f>
        <v>No</v>
      </c>
      <c r="N802" s="36">
        <v>249</v>
      </c>
      <c r="O802" s="36">
        <f>AVERAGE(טבלה1[[#This Row],[עמודה52]:[עמודה53]])</f>
        <v>29.5</v>
      </c>
      <c r="P802" s="36" t="str">
        <f>IF(טבלה1[[#This Row],[עמודה4]]="&lt; $25 / hr","0$ - $25 / hr",טבלה1[[#This Row],[עמודה4]])</f>
        <v>Undisclosed</v>
      </c>
      <c r="Q802" s="12" t="str" cm="1">
        <f t="array" ref="Q802">INDEX(_xlfn.TEXTSPLIT(טבלה1[[#This Row],[עמודה55]],"-"),1)</f>
        <v>Undisclosed</v>
      </c>
      <c r="R802" s="21" t="e" cm="1">
        <f t="array" ref="R802">INDEX(_xlfn.TEXTSPLIT(INDEX(_xlfn.TEXTSPLIT(טבלה1[[#This Row],[עמודה55]],"-"),2),"/"),1)</f>
        <v>#REF!</v>
      </c>
      <c r="S802" s="36" t="e">
        <f>AVERAGE(טבלה1[[#This Row],[עמודה59]:[עמודה60]])</f>
        <v>#VALUE!</v>
      </c>
      <c r="T802" s="38" t="e">
        <f>VALUE(SUBSTITUTE(טבלה1[[#This Row],[עמודה56]],"$",""))</f>
        <v>#VALUE!</v>
      </c>
      <c r="U802" s="38" t="e">
        <f>VALUE(SUBSTITUTE(טבלה1[[#This Row],[עמודה57]],"$",""))</f>
        <v>#REF!</v>
      </c>
      <c r="V802" s="38" t="e">
        <f>IF(טבלה1[[#This Row],[עמודה58]]&gt;30,"Yes","No")</f>
        <v>#VALUE!</v>
      </c>
    </row>
    <row r="803" spans="1:22" x14ac:dyDescent="0.15">
      <c r="A803" s="32" t="s">
        <v>1974</v>
      </c>
      <c r="B803" s="39" t="s">
        <v>1975</v>
      </c>
      <c r="C803" s="39" t="s">
        <v>1976</v>
      </c>
      <c r="D803" s="39" t="s">
        <v>4</v>
      </c>
      <c r="E803" s="39" t="s">
        <v>4</v>
      </c>
      <c r="F803" s="39" t="s">
        <v>29</v>
      </c>
      <c r="G803" s="36" t="str">
        <f t="shared" si="12"/>
        <v>Med</v>
      </c>
      <c r="H803" s="41">
        <v>0.7</v>
      </c>
      <c r="I803" s="11" t="str" cm="1">
        <f t="array" ref="I803">INDEX(_xlfn.TEXTSPLIT(טבלה1[[#This Row],[עמודה2]],","),1)</f>
        <v>Leawood</v>
      </c>
      <c r="J803" s="12" t="str" cm="1">
        <f t="array" ref="J803">INDEX(_xlfn.TEXTSPLIT(טבלה1[[#This Row],[עמודה2]],","),2)</f>
        <v xml:space="preserve"> KS</v>
      </c>
      <c r="K803" s="43" t="str">
        <f>_xlfn.CONCAT(טבלה1[[#This Row],[AI_Companies]]," ",טבלה1[[#This Row],[עמודה1]])</f>
        <v>Torch.ai https://torch.ai</v>
      </c>
      <c r="L803" s="28">
        <v>10</v>
      </c>
      <c r="M803" s="28" t="str">
        <f>IF(טבלה1[[#This Row],[עמודה53]]&gt;2000,"Yes","No")</f>
        <v>No</v>
      </c>
      <c r="N803" s="28">
        <v>49</v>
      </c>
      <c r="O803" s="28">
        <f>AVERAGE(טבלה1[[#This Row],[עמודה52]:[עמודה53]])</f>
        <v>149.5</v>
      </c>
      <c r="P803" s="28" t="str">
        <f>IF(טבלה1[[#This Row],[עמודה4]]="&lt; $25 / hr","0$ - $25 / hr",טבלה1[[#This Row],[עמודה4]])</f>
        <v>Undisclosed</v>
      </c>
      <c r="Q803" s="12" t="str" cm="1">
        <f t="array" ref="Q803">INDEX(_xlfn.TEXTSPLIT(טבלה1[[#This Row],[עמודה55]],"-"),1)</f>
        <v>Undisclosed</v>
      </c>
      <c r="R803" s="21" t="e" cm="1">
        <f t="array" ref="R803">INDEX(_xlfn.TEXTSPLIT(INDEX(_xlfn.TEXTSPLIT(טבלה1[[#This Row],[עמודה55]],"-"),2),"/"),1)</f>
        <v>#REF!</v>
      </c>
      <c r="S803" s="28" t="e">
        <f>AVERAGE(טבלה1[[#This Row],[עמודה59]:[עמודה60]])</f>
        <v>#VALUE!</v>
      </c>
      <c r="T803" s="31" t="e">
        <f>VALUE(SUBSTITUTE(טבלה1[[#This Row],[עמודה56]],"$",""))</f>
        <v>#VALUE!</v>
      </c>
      <c r="U803" s="31" t="e">
        <f>VALUE(SUBSTITUTE(טבלה1[[#This Row],[עמודה57]],"$",""))</f>
        <v>#REF!</v>
      </c>
      <c r="V803" s="31" t="e">
        <f>IF(טבלה1[[#This Row],[עמודה58]]&gt;30,"Yes","No")</f>
        <v>#VALUE!</v>
      </c>
    </row>
    <row r="804" spans="1:22" x14ac:dyDescent="0.15">
      <c r="A804" s="32" t="s">
        <v>1977</v>
      </c>
      <c r="B804" s="33" t="s">
        <v>1978</v>
      </c>
      <c r="C804" s="33" t="s">
        <v>1979</v>
      </c>
      <c r="D804" s="33" t="s">
        <v>4</v>
      </c>
      <c r="E804" s="33" t="s">
        <v>4</v>
      </c>
      <c r="F804" s="33" t="s">
        <v>29</v>
      </c>
      <c r="G804" s="36" t="str">
        <f t="shared" si="12"/>
        <v>High</v>
      </c>
      <c r="H804" s="34">
        <v>1</v>
      </c>
      <c r="I804" s="11" t="str" cm="1">
        <f t="array" ref="I804">INDEX(_xlfn.TEXTSPLIT(טבלה1[[#This Row],[עמודה2]],","),1)</f>
        <v>Princeton</v>
      </c>
      <c r="J804" s="12" t="str" cm="1">
        <f t="array" ref="J804">INDEX(_xlfn.TEXTSPLIT(טבלה1[[#This Row],[עמודה2]],","),2)</f>
        <v xml:space="preserve"> NJ</v>
      </c>
      <c r="K804" s="37" t="str">
        <f>_xlfn.CONCAT(טבלה1[[#This Row],[AI_Companies]]," ",טבלה1[[#This Row],[עמודה1]])</f>
        <v>MicroAgility http://www.MicroAgility.com</v>
      </c>
      <c r="L804" s="36">
        <v>10</v>
      </c>
      <c r="M804" s="36" t="str">
        <f>IF(טבלה1[[#This Row],[עמודה53]]&gt;2000,"Yes","No")</f>
        <v>No</v>
      </c>
      <c r="N804" s="36">
        <v>49</v>
      </c>
      <c r="O804" s="36">
        <f>AVERAGE(טבלה1[[#This Row],[עמודה52]:[עמודה53]])</f>
        <v>29.5</v>
      </c>
      <c r="P804" s="36" t="str">
        <f>IF(טבלה1[[#This Row],[עמודה4]]="&lt; $25 / hr","0$ - $25 / hr",טבלה1[[#This Row],[עמודה4]])</f>
        <v>Undisclosed</v>
      </c>
      <c r="Q804" s="12" t="str" cm="1">
        <f t="array" ref="Q804">INDEX(_xlfn.TEXTSPLIT(טבלה1[[#This Row],[עמודה55]],"-"),1)</f>
        <v>Undisclosed</v>
      </c>
      <c r="R804" s="21" t="e" cm="1">
        <f t="array" ref="R804">INDEX(_xlfn.TEXTSPLIT(INDEX(_xlfn.TEXTSPLIT(טבלה1[[#This Row],[עמודה55]],"-"),2),"/"),1)</f>
        <v>#REF!</v>
      </c>
      <c r="S804" s="36" t="e">
        <f>AVERAGE(טבלה1[[#This Row],[עמודה59]:[עמודה60]])</f>
        <v>#VALUE!</v>
      </c>
      <c r="T804" s="38" t="e">
        <f>VALUE(SUBSTITUTE(טבלה1[[#This Row],[עמודה56]],"$",""))</f>
        <v>#VALUE!</v>
      </c>
      <c r="U804" s="38" t="e">
        <f>VALUE(SUBSTITUTE(טבלה1[[#This Row],[עמודה57]],"$",""))</f>
        <v>#REF!</v>
      </c>
      <c r="V804" s="38" t="e">
        <f>IF(טבלה1[[#This Row],[עמודה58]]&gt;30,"Yes","No")</f>
        <v>#VALUE!</v>
      </c>
    </row>
    <row r="805" spans="1:22" x14ac:dyDescent="0.15">
      <c r="A805" s="32" t="s">
        <v>1980</v>
      </c>
      <c r="B805" s="39" t="s">
        <v>1981</v>
      </c>
      <c r="C805" s="39" t="s">
        <v>1982</v>
      </c>
      <c r="D805" s="39" t="s">
        <v>4</v>
      </c>
      <c r="E805" s="39" t="s">
        <v>4</v>
      </c>
      <c r="F805" s="39" t="s">
        <v>29</v>
      </c>
      <c r="G805" s="36" t="str">
        <f t="shared" si="12"/>
        <v>High</v>
      </c>
      <c r="H805" s="41">
        <v>1</v>
      </c>
      <c r="I805" s="11" t="str" cm="1">
        <f t="array" ref="I805">INDEX(_xlfn.TEXTSPLIT(טבלה1[[#This Row],[עמודה2]],","),1)</f>
        <v>Santiago</v>
      </c>
      <c r="J805" s="12" t="str" cm="1">
        <f t="array" ref="J805">INDEX(_xlfn.TEXTSPLIT(טבלה1[[#This Row],[עמודה2]],","),2)</f>
        <v xml:space="preserve"> Chile</v>
      </c>
      <c r="K805" s="43" t="str">
        <f>_xlfn.CONCAT(טבלה1[[#This Row],[AI_Companies]]," ",טבלה1[[#This Row],[עמודה1]])</f>
        <v>Colektia https://colektia.com/</v>
      </c>
      <c r="L805" s="28">
        <v>10</v>
      </c>
      <c r="M805" s="28" t="str">
        <f>IF(טבלה1[[#This Row],[עמודה53]]&gt;2000,"Yes","No")</f>
        <v>No</v>
      </c>
      <c r="N805" s="28">
        <v>49</v>
      </c>
      <c r="O805" s="28">
        <f>AVERAGE(טבלה1[[#This Row],[עמודה52]:[עמודה53]])</f>
        <v>29.5</v>
      </c>
      <c r="P805" s="28" t="str">
        <f>IF(טבלה1[[#This Row],[עמודה4]]="&lt; $25 / hr","0$ - $25 / hr",טבלה1[[#This Row],[עמודה4]])</f>
        <v>Undisclosed</v>
      </c>
      <c r="Q805" s="12" t="str" cm="1">
        <f t="array" ref="Q805">INDEX(_xlfn.TEXTSPLIT(טבלה1[[#This Row],[עמודה55]],"-"),1)</f>
        <v>Undisclosed</v>
      </c>
      <c r="R805" s="21" t="e" cm="1">
        <f t="array" ref="R805">INDEX(_xlfn.TEXTSPLIT(INDEX(_xlfn.TEXTSPLIT(טבלה1[[#This Row],[עמודה55]],"-"),2),"/"),1)</f>
        <v>#REF!</v>
      </c>
      <c r="S805" s="28" t="e">
        <f>AVERAGE(טבלה1[[#This Row],[עמודה59]:[עמודה60]])</f>
        <v>#VALUE!</v>
      </c>
      <c r="T805" s="31" t="e">
        <f>VALUE(SUBSTITUTE(טבלה1[[#This Row],[עמודה56]],"$",""))</f>
        <v>#VALUE!</v>
      </c>
      <c r="U805" s="31" t="e">
        <f>VALUE(SUBSTITUTE(טבלה1[[#This Row],[עמודה57]],"$",""))</f>
        <v>#REF!</v>
      </c>
      <c r="V805" s="31" t="e">
        <f>IF(טבלה1[[#This Row],[עמודה58]]&gt;30,"Yes","No")</f>
        <v>#VALUE!</v>
      </c>
    </row>
    <row r="806" spans="1:22" x14ac:dyDescent="0.15">
      <c r="A806" s="32" t="s">
        <v>1983</v>
      </c>
      <c r="B806" s="33" t="s">
        <v>1984</v>
      </c>
      <c r="C806" s="33" t="s">
        <v>1985</v>
      </c>
      <c r="D806" s="33" t="s">
        <v>4</v>
      </c>
      <c r="E806" s="33" t="s">
        <v>4</v>
      </c>
      <c r="F806" s="33" t="s">
        <v>10</v>
      </c>
      <c r="G806" s="36" t="str">
        <f t="shared" si="12"/>
        <v>High</v>
      </c>
      <c r="H806" s="34">
        <v>1</v>
      </c>
      <c r="I806" s="11" t="str" cm="1">
        <f t="array" ref="I806">INDEX(_xlfn.TEXTSPLIT(טבלה1[[#This Row],[עמודה2]],","),1)</f>
        <v>Edison</v>
      </c>
      <c r="J806" s="12" t="str" cm="1">
        <f t="array" ref="J806">INDEX(_xlfn.TEXTSPLIT(טבלה1[[#This Row],[עמודה2]],","),2)</f>
        <v xml:space="preserve"> NJ</v>
      </c>
      <c r="K806" s="37" t="str">
        <f>_xlfn.CONCAT(טבלה1[[#This Row],[AI_Companies]]," ",טבלה1[[#This Row],[עמודה1]])</f>
        <v>AccelirateInc. https://www.accelirate.com</v>
      </c>
      <c r="L806" s="36">
        <v>50</v>
      </c>
      <c r="M806" s="36" t="str">
        <f>IF(טבלה1[[#This Row],[עמודה53]]&gt;2000,"Yes","No")</f>
        <v>No</v>
      </c>
      <c r="N806" s="36">
        <v>249</v>
      </c>
      <c r="O806" s="36">
        <f>AVERAGE(טבלה1[[#This Row],[עמודה52]:[עמודה53]])</f>
        <v>29.5</v>
      </c>
      <c r="P806" s="36" t="str">
        <f>IF(טבלה1[[#This Row],[עמודה4]]="&lt; $25 / hr","0$ - $25 / hr",טבלה1[[#This Row],[עמודה4]])</f>
        <v>Undisclosed</v>
      </c>
      <c r="Q806" s="12" t="str" cm="1">
        <f t="array" ref="Q806">INDEX(_xlfn.TEXTSPLIT(טבלה1[[#This Row],[עמודה55]],"-"),1)</f>
        <v>Undisclosed</v>
      </c>
      <c r="R806" s="21" t="e" cm="1">
        <f t="array" ref="R806">INDEX(_xlfn.TEXTSPLIT(INDEX(_xlfn.TEXTSPLIT(טבלה1[[#This Row],[עמודה55]],"-"),2),"/"),1)</f>
        <v>#REF!</v>
      </c>
      <c r="S806" s="36" t="e">
        <f>AVERAGE(טבלה1[[#This Row],[עמודה59]:[עמודה60]])</f>
        <v>#VALUE!</v>
      </c>
      <c r="T806" s="38" t="e">
        <f>VALUE(SUBSTITUTE(טבלה1[[#This Row],[עמודה56]],"$",""))</f>
        <v>#VALUE!</v>
      </c>
      <c r="U806" s="38" t="e">
        <f>VALUE(SUBSTITUTE(טבלה1[[#This Row],[עמודה57]],"$",""))</f>
        <v>#REF!</v>
      </c>
      <c r="V806" s="38" t="e">
        <f>IF(טבלה1[[#This Row],[עמודה58]]&gt;30,"Yes","No")</f>
        <v>#VALUE!</v>
      </c>
    </row>
    <row r="807" spans="1:22" x14ac:dyDescent="0.15">
      <c r="A807" s="32" t="s">
        <v>1986</v>
      </c>
      <c r="B807" s="39" t="s">
        <v>1987</v>
      </c>
      <c r="C807" s="39" t="s">
        <v>1988</v>
      </c>
      <c r="D807" s="39" t="s">
        <v>4</v>
      </c>
      <c r="E807" s="39" t="s">
        <v>4</v>
      </c>
      <c r="F807" s="39" t="s">
        <v>10</v>
      </c>
      <c r="G807" s="36" t="str">
        <f t="shared" si="12"/>
        <v>High</v>
      </c>
      <c r="H807" s="41">
        <v>1</v>
      </c>
      <c r="I807" s="11" t="str" cm="1">
        <f t="array" ref="I807">INDEX(_xlfn.TEXTSPLIT(טבלה1[[#This Row],[עמודה2]],","),1)</f>
        <v>San Mateo</v>
      </c>
      <c r="J807" s="12" t="str" cm="1">
        <f t="array" ref="J807">INDEX(_xlfn.TEXTSPLIT(טבלה1[[#This Row],[עמודה2]],","),2)</f>
        <v xml:space="preserve"> CA</v>
      </c>
      <c r="K807" s="43" t="str">
        <f>_xlfn.CONCAT(טבלה1[[#This Row],[AI_Companies]]," ",טבלה1[[#This Row],[עמודה1]])</f>
        <v>Ople https://ople.ai/</v>
      </c>
      <c r="L807" s="28">
        <v>50</v>
      </c>
      <c r="M807" s="28" t="str">
        <f>IF(טבלה1[[#This Row],[עמודה53]]&gt;2000,"Yes","No")</f>
        <v>No</v>
      </c>
      <c r="N807" s="28">
        <v>249</v>
      </c>
      <c r="O807" s="28">
        <f>AVERAGE(טבלה1[[#This Row],[עמודה52]:[עמודה53]])</f>
        <v>149.5</v>
      </c>
      <c r="P807" s="28" t="str">
        <f>IF(טבלה1[[#This Row],[עמודה4]]="&lt; $25 / hr","0$ - $25 / hr",טבלה1[[#This Row],[עמודה4]])</f>
        <v>Undisclosed</v>
      </c>
      <c r="Q807" s="12" t="str" cm="1">
        <f t="array" ref="Q807">INDEX(_xlfn.TEXTSPLIT(טבלה1[[#This Row],[עמודה55]],"-"),1)</f>
        <v>Undisclosed</v>
      </c>
      <c r="R807" s="21" t="e" cm="1">
        <f t="array" ref="R807">INDEX(_xlfn.TEXTSPLIT(INDEX(_xlfn.TEXTSPLIT(טבלה1[[#This Row],[עמודה55]],"-"),2),"/"),1)</f>
        <v>#REF!</v>
      </c>
      <c r="S807" s="28" t="e">
        <f>AVERAGE(טבלה1[[#This Row],[עמודה59]:[עמודה60]])</f>
        <v>#VALUE!</v>
      </c>
      <c r="T807" s="31" t="e">
        <f>VALUE(SUBSTITUTE(טבלה1[[#This Row],[עמודה56]],"$",""))</f>
        <v>#VALUE!</v>
      </c>
      <c r="U807" s="31" t="e">
        <f>VALUE(SUBSTITUTE(טבלה1[[#This Row],[עמודה57]],"$",""))</f>
        <v>#REF!</v>
      </c>
      <c r="V807" s="31" t="e">
        <f>IF(טבלה1[[#This Row],[עמודה58]]&gt;30,"Yes","No")</f>
        <v>#VALUE!</v>
      </c>
    </row>
    <row r="808" spans="1:22" x14ac:dyDescent="0.15">
      <c r="A808" s="32" t="s">
        <v>1989</v>
      </c>
      <c r="B808" s="33" t="s">
        <v>1990</v>
      </c>
      <c r="C808" s="33" t="s">
        <v>1991</v>
      </c>
      <c r="D808" s="33" t="s">
        <v>4</v>
      </c>
      <c r="E808" s="33" t="s">
        <v>4</v>
      </c>
      <c r="F808" s="33" t="s">
        <v>29</v>
      </c>
      <c r="G808" s="36" t="str">
        <f t="shared" si="12"/>
        <v>High</v>
      </c>
      <c r="H808" s="34">
        <v>1</v>
      </c>
      <c r="I808" s="11" t="str" cm="1">
        <f t="array" ref="I808">INDEX(_xlfn.TEXTSPLIT(טבלה1[[#This Row],[עמודה2]],","),1)</f>
        <v>El Dorado Hills</v>
      </c>
      <c r="J808" s="12" t="str" cm="1">
        <f t="array" ref="J808">INDEX(_xlfn.TEXTSPLIT(טבלה1[[#This Row],[עמודה2]],","),2)</f>
        <v xml:space="preserve"> CA</v>
      </c>
      <c r="K808" s="37" t="str">
        <f>_xlfn.CONCAT(טבלה1[[#This Row],[AI_Companies]]," ",טבלה1[[#This Row],[עמודה1]])</f>
        <v>Thinci https://www.blaize.com/</v>
      </c>
      <c r="L808" s="36">
        <v>10</v>
      </c>
      <c r="M808" s="36" t="str">
        <f>IF(טבלה1[[#This Row],[עמודה53]]&gt;2000,"Yes","No")</f>
        <v>No</v>
      </c>
      <c r="N808" s="36">
        <v>49</v>
      </c>
      <c r="O808" s="36">
        <f>AVERAGE(טבלה1[[#This Row],[עמודה52]:[עמודה53]])</f>
        <v>149.5</v>
      </c>
      <c r="P808" s="36" t="str">
        <f>IF(טבלה1[[#This Row],[עמודה4]]="&lt; $25 / hr","0$ - $25 / hr",טבלה1[[#This Row],[עמודה4]])</f>
        <v>Undisclosed</v>
      </c>
      <c r="Q808" s="12" t="str" cm="1">
        <f t="array" ref="Q808">INDEX(_xlfn.TEXTSPLIT(טבלה1[[#This Row],[עמודה55]],"-"),1)</f>
        <v>Undisclosed</v>
      </c>
      <c r="R808" s="21" t="e" cm="1">
        <f t="array" ref="R808">INDEX(_xlfn.TEXTSPLIT(INDEX(_xlfn.TEXTSPLIT(טבלה1[[#This Row],[עמודה55]],"-"),2),"/"),1)</f>
        <v>#REF!</v>
      </c>
      <c r="S808" s="36" t="e">
        <f>AVERAGE(טבלה1[[#This Row],[עמודה59]:[עמודה60]])</f>
        <v>#VALUE!</v>
      </c>
      <c r="T808" s="38" t="e">
        <f>VALUE(SUBSTITUTE(טבלה1[[#This Row],[עמודה56]],"$",""))</f>
        <v>#VALUE!</v>
      </c>
      <c r="U808" s="38" t="e">
        <f>VALUE(SUBSTITUTE(טבלה1[[#This Row],[עמודה57]],"$",""))</f>
        <v>#REF!</v>
      </c>
      <c r="V808" s="38" t="e">
        <f>IF(טבלה1[[#This Row],[עמודה58]]&gt;30,"Yes","No")</f>
        <v>#VALUE!</v>
      </c>
    </row>
    <row r="809" spans="1:22" x14ac:dyDescent="0.15">
      <c r="A809" s="32" t="s">
        <v>1992</v>
      </c>
      <c r="B809" s="39" t="s">
        <v>1993</v>
      </c>
      <c r="C809" s="39" t="s">
        <v>740</v>
      </c>
      <c r="D809" s="39" t="s">
        <v>4</v>
      </c>
      <c r="E809" s="39" t="s">
        <v>4</v>
      </c>
      <c r="F809" s="39" t="s">
        <v>29</v>
      </c>
      <c r="G809" s="36" t="str">
        <f t="shared" si="12"/>
        <v>High</v>
      </c>
      <c r="H809" s="41">
        <v>1</v>
      </c>
      <c r="I809" s="11" t="str" cm="1">
        <f t="array" ref="I809">INDEX(_xlfn.TEXTSPLIT(טבלה1[[#This Row],[עמודה2]],","),1)</f>
        <v>Glen Allen</v>
      </c>
      <c r="J809" s="12" t="str" cm="1">
        <f t="array" ref="J809">INDEX(_xlfn.TEXTSPLIT(טבלה1[[#This Row],[עמודה2]],","),2)</f>
        <v xml:space="preserve"> VA</v>
      </c>
      <c r="K809" s="43" t="str">
        <f>_xlfn.CONCAT(טבלה1[[#This Row],[AI_Companies]]," ",טבלה1[[#This Row],[עמודה1]])</f>
        <v>FenrisDigital https://fenrisd.com/</v>
      </c>
      <c r="L809" s="28">
        <v>10</v>
      </c>
      <c r="M809" s="28" t="str">
        <f>IF(טבלה1[[#This Row],[עמודה53]]&gt;2000,"Yes","No")</f>
        <v>No</v>
      </c>
      <c r="N809" s="28">
        <v>49</v>
      </c>
      <c r="O809" s="28">
        <f>AVERAGE(טבלה1[[#This Row],[עמודה52]:[עמודה53]])</f>
        <v>29.5</v>
      </c>
      <c r="P809" s="28" t="str">
        <f>IF(טבלה1[[#This Row],[עמודה4]]="&lt; $25 / hr","0$ - $25 / hr",טבלה1[[#This Row],[עמודה4]])</f>
        <v>Undisclosed</v>
      </c>
      <c r="Q809" s="12" t="str" cm="1">
        <f t="array" ref="Q809">INDEX(_xlfn.TEXTSPLIT(טבלה1[[#This Row],[עמודה55]],"-"),1)</f>
        <v>Undisclosed</v>
      </c>
      <c r="R809" s="21" t="e" cm="1">
        <f t="array" ref="R809">INDEX(_xlfn.TEXTSPLIT(INDEX(_xlfn.TEXTSPLIT(טבלה1[[#This Row],[עמודה55]],"-"),2),"/"),1)</f>
        <v>#REF!</v>
      </c>
      <c r="S809" s="28" t="e">
        <f>AVERAGE(טבלה1[[#This Row],[עמודה59]:[עמודה60]])</f>
        <v>#VALUE!</v>
      </c>
      <c r="T809" s="31" t="e">
        <f>VALUE(SUBSTITUTE(טבלה1[[#This Row],[עמודה56]],"$",""))</f>
        <v>#VALUE!</v>
      </c>
      <c r="U809" s="31" t="e">
        <f>VALUE(SUBSTITUTE(טבלה1[[#This Row],[עמודה57]],"$",""))</f>
        <v>#REF!</v>
      </c>
      <c r="V809" s="31" t="e">
        <f>IF(טבלה1[[#This Row],[עמודה58]]&gt;30,"Yes","No")</f>
        <v>#VALUE!</v>
      </c>
    </row>
    <row r="810" spans="1:22" x14ac:dyDescent="0.15">
      <c r="A810" s="32" t="s">
        <v>1994</v>
      </c>
      <c r="B810" s="33" t="s">
        <v>1995</v>
      </c>
      <c r="C810" s="33" t="s">
        <v>174</v>
      </c>
      <c r="D810" s="33" t="s">
        <v>4</v>
      </c>
      <c r="E810" s="33" t="s">
        <v>928</v>
      </c>
      <c r="F810" s="33" t="s">
        <v>10</v>
      </c>
      <c r="G810" s="36" t="str">
        <f t="shared" si="12"/>
        <v>Med</v>
      </c>
      <c r="H810" s="34">
        <v>0.5</v>
      </c>
      <c r="I810" s="11" t="str" cm="1">
        <f t="array" ref="I810">INDEX(_xlfn.TEXTSPLIT(טבלה1[[#This Row],[עמודה2]],","),1)</f>
        <v>Phoenix</v>
      </c>
      <c r="J810" s="12" t="str" cm="1">
        <f t="array" ref="J810">INDEX(_xlfn.TEXTSPLIT(טבלה1[[#This Row],[עמודה2]],","),2)</f>
        <v xml:space="preserve"> AZ</v>
      </c>
      <c r="K810" s="37" t="str">
        <f>_xlfn.CONCAT(טבלה1[[#This Row],[AI_Companies]]," ",טבלה1[[#This Row],[עמודה1]])</f>
        <v>qBoticaInc. https://qbotica.com/</v>
      </c>
      <c r="L810" s="36">
        <v>50</v>
      </c>
      <c r="M810" s="36" t="str">
        <f>IF(טבלה1[[#This Row],[עמודה53]]&gt;2000,"Yes","No")</f>
        <v>No</v>
      </c>
      <c r="N810" s="36">
        <v>249</v>
      </c>
      <c r="O810" s="36">
        <f>AVERAGE(טבלה1[[#This Row],[עמודה52]:[עמודה53]])</f>
        <v>29.5</v>
      </c>
      <c r="P810" s="36" t="str">
        <f>IF(טבלה1[[#This Row],[עמודה4]]="&lt; $25 / hr","0$ - $25 / hr",טבלה1[[#This Row],[עמודה4]])</f>
        <v>Undisclosed</v>
      </c>
      <c r="Q810" s="12" t="str" cm="1">
        <f t="array" ref="Q810">INDEX(_xlfn.TEXTSPLIT(טבלה1[[#This Row],[עמודה55]],"-"),1)</f>
        <v>Undisclosed</v>
      </c>
      <c r="R810" s="21" t="e" cm="1">
        <f t="array" ref="R810">INDEX(_xlfn.TEXTSPLIT(INDEX(_xlfn.TEXTSPLIT(טבלה1[[#This Row],[עמודה55]],"-"),2),"/"),1)</f>
        <v>#REF!</v>
      </c>
      <c r="S810" s="36" t="e">
        <f>AVERAGE(טבלה1[[#This Row],[עמודה59]:[עמודה60]])</f>
        <v>#VALUE!</v>
      </c>
      <c r="T810" s="38" t="e">
        <f>VALUE(SUBSTITUTE(טבלה1[[#This Row],[עמודה56]],"$",""))</f>
        <v>#VALUE!</v>
      </c>
      <c r="U810" s="38" t="e">
        <f>VALUE(SUBSTITUTE(טבלה1[[#This Row],[עמודה57]],"$",""))</f>
        <v>#REF!</v>
      </c>
      <c r="V810" s="38" t="e">
        <f>IF(טבלה1[[#This Row],[עמודה58]]&gt;30,"Yes","No")</f>
        <v>#VALUE!</v>
      </c>
    </row>
    <row r="811" spans="1:22" x14ac:dyDescent="0.15">
      <c r="A811" s="32" t="s">
        <v>1996</v>
      </c>
      <c r="B811" s="39" t="s">
        <v>1997</v>
      </c>
      <c r="C811" s="39" t="s">
        <v>102</v>
      </c>
      <c r="D811" s="40">
        <v>10000</v>
      </c>
      <c r="E811" s="39" t="s">
        <v>4</v>
      </c>
      <c r="F811" s="39" t="s">
        <v>10</v>
      </c>
      <c r="G811" s="36" t="str">
        <f t="shared" si="12"/>
        <v>Med</v>
      </c>
      <c r="H811" s="41">
        <v>0.7</v>
      </c>
      <c r="I811" s="11" t="str" cm="1">
        <f t="array" ref="I811">INDEX(_xlfn.TEXTSPLIT(טבלה1[[#This Row],[עמודה2]],","),1)</f>
        <v>Berlin</v>
      </c>
      <c r="J811" s="12" t="str" cm="1">
        <f t="array" ref="J811">INDEX(_xlfn.TEXTSPLIT(טבלה1[[#This Row],[עמודה2]],","),2)</f>
        <v xml:space="preserve"> Germany</v>
      </c>
      <c r="K811" s="43" t="str">
        <f>_xlfn.CONCAT(טבלה1[[#This Row],[AI_Companies]]," ",טבלה1[[#This Row],[עמודה1]])</f>
        <v>AVA https://ava.info</v>
      </c>
      <c r="L811" s="28">
        <v>50</v>
      </c>
      <c r="M811" s="28" t="str">
        <f>IF(טבלה1[[#This Row],[עמודה53]]&gt;2000,"Yes","No")</f>
        <v>No</v>
      </c>
      <c r="N811" s="28">
        <v>249</v>
      </c>
      <c r="O811" s="28">
        <f>AVERAGE(טבלה1[[#This Row],[עמודה52]:[עמודה53]])</f>
        <v>149.5</v>
      </c>
      <c r="P811" s="28" t="str">
        <f>IF(טבלה1[[#This Row],[עמודה4]]="&lt; $25 / hr","0$ - $25 / hr",טבלה1[[#This Row],[עמודה4]])</f>
        <v>$300+ / hr</v>
      </c>
      <c r="Q811" s="12" t="str" cm="1">
        <f t="array" ref="Q811">INDEX(_xlfn.TEXTSPLIT(טבלה1[[#This Row],[עמודה55]],"-"),1)</f>
        <v>$300+ / hr</v>
      </c>
      <c r="R811" s="21" t="e" cm="1">
        <f t="array" ref="R811">INDEX(_xlfn.TEXTSPLIT(INDEX(_xlfn.TEXTSPLIT(טבלה1[[#This Row],[עמודה55]],"-"),2),"/"),1)</f>
        <v>#REF!</v>
      </c>
      <c r="S811" s="28" t="e">
        <f>AVERAGE(טבלה1[[#This Row],[עמודה59]:[עמודה60]])</f>
        <v>#VALUE!</v>
      </c>
      <c r="T811" s="31" t="e">
        <f>VALUE(SUBSTITUTE(טבלה1[[#This Row],[עמודה56]],"$",""))</f>
        <v>#VALUE!</v>
      </c>
      <c r="U811" s="31" t="e">
        <f>VALUE(SUBSTITUTE(טבלה1[[#This Row],[עמודה57]],"$",""))</f>
        <v>#REF!</v>
      </c>
      <c r="V811" s="31" t="e">
        <f>IF(טבלה1[[#This Row],[עמודה58]]&gt;30,"Yes","No")</f>
        <v>#VALUE!</v>
      </c>
    </row>
    <row r="812" spans="1:22" x14ac:dyDescent="0.15">
      <c r="A812" s="32" t="s">
        <v>1998</v>
      </c>
      <c r="B812" s="33" t="s">
        <v>1999</v>
      </c>
      <c r="C812" s="33" t="s">
        <v>1281</v>
      </c>
      <c r="D812" s="44">
        <v>1000</v>
      </c>
      <c r="E812" s="33" t="s">
        <v>33</v>
      </c>
      <c r="F812" s="33" t="s">
        <v>5</v>
      </c>
      <c r="G812" s="36" t="str">
        <f t="shared" si="12"/>
        <v>High</v>
      </c>
      <c r="H812" s="34">
        <v>1</v>
      </c>
      <c r="I812" s="11" t="str" cm="1">
        <f t="array" ref="I812">INDEX(_xlfn.TEXTSPLIT(טבלה1[[#This Row],[עמודה2]],","),1)</f>
        <v>London</v>
      </c>
      <c r="J812" s="12" t="str" cm="1">
        <f t="array" ref="J812">INDEX(_xlfn.TEXTSPLIT(טבלה1[[#This Row],[עמודה2]],","),2)</f>
        <v xml:space="preserve"> United Kingdom</v>
      </c>
      <c r="K812" s="37" t="str">
        <f>_xlfn.CONCAT(טבלה1[[#This Row],[AI_Companies]]," ",טבלה1[[#This Row],[עמודה1]])</f>
        <v>NexusFrontierTechLtd. https://nexusfrontier.tech</v>
      </c>
      <c r="L812" s="36">
        <v>250</v>
      </c>
      <c r="M812" s="36" t="str">
        <f>IF(טבלה1[[#This Row],[עמודה53]]&gt;2000,"Yes","No")</f>
        <v>No</v>
      </c>
      <c r="N812" s="36">
        <v>999</v>
      </c>
      <c r="O812" s="36">
        <f>AVERAGE(טבלה1[[#This Row],[עמודה52]:[עמודה53]])</f>
        <v>149.5</v>
      </c>
      <c r="P812" s="36" t="str">
        <f>IF(טבלה1[[#This Row],[עמודה4]]="&lt; $25 / hr","0$ - $25 / hr",טבלה1[[#This Row],[עמודה4]])</f>
        <v>Undisclosed</v>
      </c>
      <c r="Q812" s="12" t="str" cm="1">
        <f t="array" ref="Q812">INDEX(_xlfn.TEXTSPLIT(טבלה1[[#This Row],[עמודה55]],"-"),1)</f>
        <v>Undisclosed</v>
      </c>
      <c r="R812" s="21" t="e" cm="1">
        <f t="array" ref="R812">INDEX(_xlfn.TEXTSPLIT(INDEX(_xlfn.TEXTSPLIT(טבלה1[[#This Row],[עמודה55]],"-"),2),"/"),1)</f>
        <v>#REF!</v>
      </c>
      <c r="S812" s="36" t="e">
        <f>AVERAGE(טבלה1[[#This Row],[עמודה59]:[עמודה60]])</f>
        <v>#VALUE!</v>
      </c>
      <c r="T812" s="38" t="e">
        <f>VALUE(SUBSTITUTE(טבלה1[[#This Row],[עמודה56]],"$",""))</f>
        <v>#VALUE!</v>
      </c>
      <c r="U812" s="38" t="e">
        <f>VALUE(SUBSTITUTE(טבלה1[[#This Row],[עמודה57]],"$",""))</f>
        <v>#REF!</v>
      </c>
      <c r="V812" s="38" t="e">
        <f>IF(טבלה1[[#This Row],[עמודה58]]&gt;30,"Yes","No")</f>
        <v>#VALUE!</v>
      </c>
    </row>
    <row r="813" spans="1:22" x14ac:dyDescent="0.15">
      <c r="A813" s="32" t="s">
        <v>2000</v>
      </c>
      <c r="B813" s="39" t="s">
        <v>2001</v>
      </c>
      <c r="C813" s="39" t="s">
        <v>1420</v>
      </c>
      <c r="D813" s="39" t="s">
        <v>4</v>
      </c>
      <c r="E813" s="39" t="s">
        <v>4</v>
      </c>
      <c r="F813" s="39" t="s">
        <v>29</v>
      </c>
      <c r="G813" s="36" t="str">
        <f t="shared" si="12"/>
        <v>High</v>
      </c>
      <c r="H813" s="41">
        <v>1</v>
      </c>
      <c r="I813" s="11" t="str" cm="1">
        <f t="array" ref="I813">INDEX(_xlfn.TEXTSPLIT(טבלה1[[#This Row],[עמודה2]],","),1)</f>
        <v>Levittown</v>
      </c>
      <c r="J813" s="12" t="str" cm="1">
        <f t="array" ref="J813">INDEX(_xlfn.TEXTSPLIT(טבלה1[[#This Row],[עמודה2]],","),2)</f>
        <v xml:space="preserve"> NY</v>
      </c>
      <c r="K813" s="43" t="str">
        <f>_xlfn.CONCAT(טבלה1[[#This Row],[AI_Companies]]," ",טבלה1[[#This Row],[עמודה1]])</f>
        <v>ANOLYTICS https://www.anolytics.ai/</v>
      </c>
      <c r="L813" s="28">
        <v>10</v>
      </c>
      <c r="M813" s="28" t="str">
        <f>IF(טבלה1[[#This Row],[עמודה53]]&gt;2000,"Yes","No")</f>
        <v>No</v>
      </c>
      <c r="N813" s="28">
        <v>49</v>
      </c>
      <c r="O813" s="28">
        <f>AVERAGE(טבלה1[[#This Row],[עמודה52]:[עמודה53]])</f>
        <v>624.5</v>
      </c>
      <c r="P813" s="28" t="str">
        <f>IF(טבלה1[[#This Row],[עמודה4]]="&lt; $25 / hr","0$ - $25 / hr",טבלה1[[#This Row],[עמודה4]])</f>
        <v>$25 - $49 / hr</v>
      </c>
      <c r="Q813" s="12" t="str" cm="1">
        <f t="array" ref="Q813">INDEX(_xlfn.TEXTSPLIT(טבלה1[[#This Row],[עמודה55]],"-"),1)</f>
        <v xml:space="preserve">$25 </v>
      </c>
      <c r="R813" s="21" t="str" cm="1">
        <f t="array" ref="R813">INDEX(_xlfn.TEXTSPLIT(INDEX(_xlfn.TEXTSPLIT(טבלה1[[#This Row],[עמודה55]],"-"),2),"/"),1)</f>
        <v xml:space="preserve"> $49 </v>
      </c>
      <c r="S813" s="28">
        <f>AVERAGE(טבלה1[[#This Row],[עמודה59]:[עמודה60]])</f>
        <v>37</v>
      </c>
      <c r="T813" s="31">
        <f>VALUE(SUBSTITUTE(טבלה1[[#This Row],[עמודה56]],"$",""))</f>
        <v>25</v>
      </c>
      <c r="U813" s="31">
        <f>VALUE(SUBSTITUTE(טבלה1[[#This Row],[עמודה57]],"$",""))</f>
        <v>49</v>
      </c>
      <c r="V813" s="31" t="str">
        <f>IF(טבלה1[[#This Row],[עמודה58]]&gt;30,"Yes","No")</f>
        <v>Yes</v>
      </c>
    </row>
    <row r="814" spans="1:22" x14ac:dyDescent="0.15">
      <c r="A814" s="32" t="s">
        <v>2002</v>
      </c>
      <c r="B814" s="33" t="s">
        <v>2003</v>
      </c>
      <c r="C814" s="33" t="s">
        <v>1008</v>
      </c>
      <c r="D814" s="33" t="s">
        <v>4</v>
      </c>
      <c r="E814" s="33" t="s">
        <v>4</v>
      </c>
      <c r="F814" s="33" t="s">
        <v>10</v>
      </c>
      <c r="G814" s="36" t="str">
        <f t="shared" si="12"/>
        <v>Med</v>
      </c>
      <c r="H814" s="34">
        <v>0.5</v>
      </c>
      <c r="I814" s="11" t="str" cm="1">
        <f t="array" ref="I814">INDEX(_xlfn.TEXTSPLIT(טבלה1[[#This Row],[עמודה2]],","),1)</f>
        <v>Zürich</v>
      </c>
      <c r="J814" s="12" t="str" cm="1">
        <f t="array" ref="J814">INDEX(_xlfn.TEXTSPLIT(טבלה1[[#This Row],[עמודה2]],","),2)</f>
        <v xml:space="preserve"> Switzerland</v>
      </c>
      <c r="K814" s="37" t="str">
        <f>_xlfn.CONCAT(טבלה1[[#This Row],[AI_Companies]]," ",טבלה1[[#This Row],[עמודה1]])</f>
        <v>SevensenseRobotics http://www.sevensense.ai/</v>
      </c>
      <c r="L814" s="36">
        <v>50</v>
      </c>
      <c r="M814" s="36" t="str">
        <f>IF(טבלה1[[#This Row],[עמודה53]]&gt;2000,"Yes","No")</f>
        <v>No</v>
      </c>
      <c r="N814" s="36">
        <v>249</v>
      </c>
      <c r="O814" s="36">
        <f>AVERAGE(טבלה1[[#This Row],[עמודה52]:[עמודה53]])</f>
        <v>29.5</v>
      </c>
      <c r="P814" s="36" t="str">
        <f>IF(טבלה1[[#This Row],[עמודה4]]="&lt; $25 / hr","0$ - $25 / hr",טבלה1[[#This Row],[עמודה4]])</f>
        <v>Undisclosed</v>
      </c>
      <c r="Q814" s="12" t="str" cm="1">
        <f t="array" ref="Q814">INDEX(_xlfn.TEXTSPLIT(טבלה1[[#This Row],[עמודה55]],"-"),1)</f>
        <v>Undisclosed</v>
      </c>
      <c r="R814" s="21" t="e" cm="1">
        <f t="array" ref="R814">INDEX(_xlfn.TEXTSPLIT(INDEX(_xlfn.TEXTSPLIT(טבלה1[[#This Row],[עמודה55]],"-"),2),"/"),1)</f>
        <v>#REF!</v>
      </c>
      <c r="S814" s="36" t="e">
        <f>AVERAGE(טבלה1[[#This Row],[עמודה59]:[עמודה60]])</f>
        <v>#VALUE!</v>
      </c>
      <c r="T814" s="38" t="e">
        <f>VALUE(SUBSTITUTE(טבלה1[[#This Row],[עמודה56]],"$",""))</f>
        <v>#VALUE!</v>
      </c>
      <c r="U814" s="38" t="e">
        <f>VALUE(SUBSTITUTE(טבלה1[[#This Row],[עמודה57]],"$",""))</f>
        <v>#REF!</v>
      </c>
      <c r="V814" s="38" t="e">
        <f>IF(טבלה1[[#This Row],[עמודה58]]&gt;30,"Yes","No")</f>
        <v>#VALUE!</v>
      </c>
    </row>
    <row r="815" spans="1:22" x14ac:dyDescent="0.15">
      <c r="A815" s="32" t="s">
        <v>2004</v>
      </c>
      <c r="B815" s="39" t="s">
        <v>2005</v>
      </c>
      <c r="C815" s="39" t="s">
        <v>1865</v>
      </c>
      <c r="D815" s="39" t="s">
        <v>4</v>
      </c>
      <c r="E815" s="39" t="s">
        <v>4</v>
      </c>
      <c r="F815" s="39" t="s">
        <v>117</v>
      </c>
      <c r="G815" s="36" t="str">
        <f t="shared" si="12"/>
        <v>High</v>
      </c>
      <c r="H815" s="41">
        <v>1</v>
      </c>
      <c r="I815" s="11" t="str" cm="1">
        <f t="array" ref="I815">INDEX(_xlfn.TEXTSPLIT(טבלה1[[#This Row],[עמודה2]],","),1)</f>
        <v>Paris</v>
      </c>
      <c r="J815" s="12" t="str" cm="1">
        <f t="array" ref="J815">INDEX(_xlfn.TEXTSPLIT(טבלה1[[#This Row],[עמודה2]],","),2)</f>
        <v xml:space="preserve"> France</v>
      </c>
      <c r="K815" s="43" t="str">
        <f>_xlfn.CONCAT(טבלה1[[#This Row],[AI_Companies]]," ",טבלה1[[#This Row],[עמודה1]])</f>
        <v>Axionable https://www.axionable.com/</v>
      </c>
      <c r="L815" s="28">
        <v>2</v>
      </c>
      <c r="M815" s="28" t="str">
        <f>IF(טבלה1[[#This Row],[עמודה53]]&gt;2000,"Yes","No")</f>
        <v>No</v>
      </c>
      <c r="N815" s="28">
        <v>9</v>
      </c>
      <c r="O815" s="28">
        <f>AVERAGE(טבלה1[[#This Row],[עמודה52]:[עמודה53]])</f>
        <v>149.5</v>
      </c>
      <c r="P815" s="28" t="str">
        <f>IF(טבלה1[[#This Row],[עמודה4]]="&lt; $25 / hr","0$ - $25 / hr",טבלה1[[#This Row],[עמודה4]])</f>
        <v>Undisclosed</v>
      </c>
      <c r="Q815" s="12" t="str" cm="1">
        <f t="array" ref="Q815">INDEX(_xlfn.TEXTSPLIT(טבלה1[[#This Row],[עמודה55]],"-"),1)</f>
        <v>Undisclosed</v>
      </c>
      <c r="R815" s="21" t="e" cm="1">
        <f t="array" ref="R815">INDEX(_xlfn.TEXTSPLIT(INDEX(_xlfn.TEXTSPLIT(טבלה1[[#This Row],[עמודה55]],"-"),2),"/"),1)</f>
        <v>#REF!</v>
      </c>
      <c r="S815" s="28" t="e">
        <f>AVERAGE(טבלה1[[#This Row],[עמודה59]:[עמודה60]])</f>
        <v>#VALUE!</v>
      </c>
      <c r="T815" s="31" t="e">
        <f>VALUE(SUBSTITUTE(טבלה1[[#This Row],[עמודה56]],"$",""))</f>
        <v>#VALUE!</v>
      </c>
      <c r="U815" s="31" t="e">
        <f>VALUE(SUBSTITUTE(טבלה1[[#This Row],[עמודה57]],"$",""))</f>
        <v>#REF!</v>
      </c>
      <c r="V815" s="31" t="e">
        <f>IF(טבלה1[[#This Row],[עמודה58]]&gt;30,"Yes","No")</f>
        <v>#VALUE!</v>
      </c>
    </row>
    <row r="816" spans="1:22" x14ac:dyDescent="0.15">
      <c r="A816" s="32" t="s">
        <v>2006</v>
      </c>
      <c r="B816" s="33" t="s">
        <v>2007</v>
      </c>
      <c r="C816" s="33" t="s">
        <v>102</v>
      </c>
      <c r="D816" s="33" t="s">
        <v>4</v>
      </c>
      <c r="E816" s="33" t="s">
        <v>4</v>
      </c>
      <c r="F816" s="33" t="s">
        <v>10</v>
      </c>
      <c r="G816" s="36" t="str">
        <f t="shared" si="12"/>
        <v>Med</v>
      </c>
      <c r="H816" s="34">
        <v>0.5</v>
      </c>
      <c r="I816" s="11" t="str" cm="1">
        <f t="array" ref="I816">INDEX(_xlfn.TEXTSPLIT(טבלה1[[#This Row],[עמודה2]],","),1)</f>
        <v>Montréal</v>
      </c>
      <c r="J816" s="12" t="str" cm="1">
        <f t="array" ref="J816">INDEX(_xlfn.TEXTSPLIT(טבלה1[[#This Row],[עמודה2]],","),2)</f>
        <v xml:space="preserve"> Canada</v>
      </c>
      <c r="K816" s="37" t="str">
        <f>_xlfn.CONCAT(טבלה1[[#This Row],[AI_Companies]]," ",טבלה1[[#This Row],[עמודה1]])</f>
        <v>WhaleSeeker http://www.whaleseeker.com/</v>
      </c>
      <c r="L816" s="36">
        <v>50</v>
      </c>
      <c r="M816" s="36" t="str">
        <f>IF(טבלה1[[#This Row],[עמודה53]]&gt;2000,"Yes","No")</f>
        <v>No</v>
      </c>
      <c r="N816" s="36">
        <v>249</v>
      </c>
      <c r="O816" s="36">
        <f>AVERAGE(טבלה1[[#This Row],[עמודה52]:[עמודה53]])</f>
        <v>5.5</v>
      </c>
      <c r="P816" s="36" t="str">
        <f>IF(טבלה1[[#This Row],[עמודה4]]="&lt; $25 / hr","0$ - $25 / hr",טבלה1[[#This Row],[עמודה4]])</f>
        <v>Undisclosed</v>
      </c>
      <c r="Q816" s="12" t="str" cm="1">
        <f t="array" ref="Q816">INDEX(_xlfn.TEXTSPLIT(טבלה1[[#This Row],[עמודה55]],"-"),1)</f>
        <v>Undisclosed</v>
      </c>
      <c r="R816" s="21" t="e" cm="1">
        <f t="array" ref="R816">INDEX(_xlfn.TEXTSPLIT(INDEX(_xlfn.TEXTSPLIT(טבלה1[[#This Row],[עמודה55]],"-"),2),"/"),1)</f>
        <v>#REF!</v>
      </c>
      <c r="S816" s="36" t="e">
        <f>AVERAGE(טבלה1[[#This Row],[עמודה59]:[עמודה60]])</f>
        <v>#VALUE!</v>
      </c>
      <c r="T816" s="38" t="e">
        <f>VALUE(SUBSTITUTE(טבלה1[[#This Row],[עמודה56]],"$",""))</f>
        <v>#VALUE!</v>
      </c>
      <c r="U816" s="38" t="e">
        <f>VALUE(SUBSTITUTE(טבלה1[[#This Row],[עמודה57]],"$",""))</f>
        <v>#REF!</v>
      </c>
      <c r="V816" s="38" t="e">
        <f>IF(טבלה1[[#This Row],[עמודה58]]&gt;30,"Yes","No")</f>
        <v>#VALUE!</v>
      </c>
    </row>
    <row r="817" spans="1:22" x14ac:dyDescent="0.15">
      <c r="A817" s="32" t="s">
        <v>2008</v>
      </c>
      <c r="B817" s="39" t="s">
        <v>2009</v>
      </c>
      <c r="C817" s="39" t="s">
        <v>2010</v>
      </c>
      <c r="D817" s="39" t="s">
        <v>4</v>
      </c>
      <c r="E817" s="39" t="s">
        <v>4</v>
      </c>
      <c r="F817" s="39" t="s">
        <v>10</v>
      </c>
      <c r="G817" s="36" t="str">
        <f t="shared" si="12"/>
        <v>Med</v>
      </c>
      <c r="H817" s="41">
        <v>0.5</v>
      </c>
      <c r="I817" s="11" t="str" cm="1">
        <f t="array" ref="I817">INDEX(_xlfn.TEXTSPLIT(טבלה1[[#This Row],[עמודה2]],","),1)</f>
        <v>London</v>
      </c>
      <c r="J817" s="12" t="str" cm="1">
        <f t="array" ref="J817">INDEX(_xlfn.TEXTSPLIT(טבלה1[[#This Row],[עמודה2]],","),2)</f>
        <v xml:space="preserve"> United Kingdom</v>
      </c>
      <c r="K817" s="43" t="str">
        <f>_xlfn.CONCAT(טבלה1[[#This Row],[AI_Companies]]," ",טבלה1[[#This Row],[עמודה1]])</f>
        <v>causaLens https://www.causalens.com</v>
      </c>
      <c r="L817" s="28">
        <v>50</v>
      </c>
      <c r="M817" s="28" t="str">
        <f>IF(טבלה1[[#This Row],[עמודה53]]&gt;2000,"Yes","No")</f>
        <v>No</v>
      </c>
      <c r="N817" s="28">
        <v>249</v>
      </c>
      <c r="O817" s="28">
        <f>AVERAGE(טבלה1[[#This Row],[עמודה52]:[עמודה53]])</f>
        <v>149.5</v>
      </c>
      <c r="P817" s="28" t="str">
        <f>IF(טבלה1[[#This Row],[עמודה4]]="&lt; $25 / hr","0$ - $25 / hr",טבלה1[[#This Row],[עמודה4]])</f>
        <v>Undisclosed</v>
      </c>
      <c r="Q817" s="12" t="str" cm="1">
        <f t="array" ref="Q817">INDEX(_xlfn.TEXTSPLIT(טבלה1[[#This Row],[עמודה55]],"-"),1)</f>
        <v>Undisclosed</v>
      </c>
      <c r="R817" s="21" t="e" cm="1">
        <f t="array" ref="R817">INDEX(_xlfn.TEXTSPLIT(INDEX(_xlfn.TEXTSPLIT(טבלה1[[#This Row],[עמודה55]],"-"),2),"/"),1)</f>
        <v>#REF!</v>
      </c>
      <c r="S817" s="28" t="e">
        <f>AVERAGE(טבלה1[[#This Row],[עמודה59]:[עמודה60]])</f>
        <v>#VALUE!</v>
      </c>
      <c r="T817" s="31" t="e">
        <f>VALUE(SUBSTITUTE(טבלה1[[#This Row],[עמודה56]],"$",""))</f>
        <v>#VALUE!</v>
      </c>
      <c r="U817" s="31" t="e">
        <f>VALUE(SUBSTITUTE(טבלה1[[#This Row],[עמודה57]],"$",""))</f>
        <v>#REF!</v>
      </c>
      <c r="V817" s="31" t="e">
        <f>IF(טבלה1[[#This Row],[עמודה58]]&gt;30,"Yes","No")</f>
        <v>#VALUE!</v>
      </c>
    </row>
    <row r="818" spans="1:22" x14ac:dyDescent="0.15">
      <c r="A818" s="32" t="s">
        <v>2011</v>
      </c>
      <c r="B818" s="33" t="s">
        <v>2012</v>
      </c>
      <c r="C818" s="33" t="s">
        <v>303</v>
      </c>
      <c r="D818" s="44">
        <v>5000</v>
      </c>
      <c r="E818" s="33" t="s">
        <v>9</v>
      </c>
      <c r="F818" s="33" t="s">
        <v>117</v>
      </c>
      <c r="G818" s="36" t="str">
        <f t="shared" si="12"/>
        <v>Med</v>
      </c>
      <c r="H818" s="34">
        <v>0.8</v>
      </c>
      <c r="I818" s="11" t="str" cm="1">
        <f t="array" ref="I818">INDEX(_xlfn.TEXTSPLIT(טבלה1[[#This Row],[עמודה2]],","),1)</f>
        <v>Edmonton</v>
      </c>
      <c r="J818" s="12" t="str" cm="1">
        <f t="array" ref="J818">INDEX(_xlfn.TEXTSPLIT(טבלה1[[#This Row],[עמודה2]],","),2)</f>
        <v xml:space="preserve"> Canada</v>
      </c>
      <c r="K818" s="37" t="str">
        <f>_xlfn.CONCAT(טבלה1[[#This Row],[AI_Companies]]," ",טבלה1[[#This Row],[עמודה1]])</f>
        <v>NanopreciseSciCorp https://nanoprecise.io/</v>
      </c>
      <c r="L818" s="36">
        <v>2</v>
      </c>
      <c r="M818" s="36" t="str">
        <f>IF(טבלה1[[#This Row],[עמודה53]]&gt;2000,"Yes","No")</f>
        <v>No</v>
      </c>
      <c r="N818" s="36">
        <v>9</v>
      </c>
      <c r="O818" s="36">
        <f>AVERAGE(טבלה1[[#This Row],[עמודה52]:[עמודה53]])</f>
        <v>149.5</v>
      </c>
      <c r="P818" s="36" t="str">
        <f>IF(טבלה1[[#This Row],[עמודה4]]="&lt; $25 / hr","0$ - $25 / hr",טבלה1[[#This Row],[עמודה4]])</f>
        <v>Undisclosed</v>
      </c>
      <c r="Q818" s="12" t="str" cm="1">
        <f t="array" ref="Q818">INDEX(_xlfn.TEXTSPLIT(טבלה1[[#This Row],[עמודה55]],"-"),1)</f>
        <v>Undisclosed</v>
      </c>
      <c r="R818" s="21" t="e" cm="1">
        <f t="array" ref="R818">INDEX(_xlfn.TEXTSPLIT(INDEX(_xlfn.TEXTSPLIT(טבלה1[[#This Row],[עמודה55]],"-"),2),"/"),1)</f>
        <v>#REF!</v>
      </c>
      <c r="S818" s="36" t="e">
        <f>AVERAGE(טבלה1[[#This Row],[עמודה59]:[עמודה60]])</f>
        <v>#VALUE!</v>
      </c>
      <c r="T818" s="38" t="e">
        <f>VALUE(SUBSTITUTE(טבלה1[[#This Row],[עמודה56]],"$",""))</f>
        <v>#VALUE!</v>
      </c>
      <c r="U818" s="38" t="e">
        <f>VALUE(SUBSTITUTE(טבלה1[[#This Row],[עמודה57]],"$",""))</f>
        <v>#REF!</v>
      </c>
      <c r="V818" s="38" t="e">
        <f>IF(טבלה1[[#This Row],[עמודה58]]&gt;30,"Yes","No")</f>
        <v>#VALUE!</v>
      </c>
    </row>
    <row r="819" spans="1:22" x14ac:dyDescent="0.15">
      <c r="A819" s="32" t="s">
        <v>2013</v>
      </c>
      <c r="B819" s="39" t="s">
        <v>2014</v>
      </c>
      <c r="C819" s="39" t="s">
        <v>342</v>
      </c>
      <c r="D819" s="40">
        <v>10000</v>
      </c>
      <c r="E819" s="39" t="s">
        <v>4</v>
      </c>
      <c r="F819" s="39" t="s">
        <v>10</v>
      </c>
      <c r="G819" s="36" t="str">
        <f t="shared" si="12"/>
        <v>Med</v>
      </c>
      <c r="H819" s="41">
        <v>0.6</v>
      </c>
      <c r="I819" s="11" t="str" cm="1">
        <f t="array" ref="I819">INDEX(_xlfn.TEXTSPLIT(טבלה1[[#This Row],[עמודה2]],","),1)</f>
        <v>Zagreb</v>
      </c>
      <c r="J819" s="12" t="str" cm="1">
        <f t="array" ref="J819">INDEX(_xlfn.TEXTSPLIT(טבלה1[[#This Row],[עמודה2]],","),2)</f>
        <v xml:space="preserve"> Croatia</v>
      </c>
      <c r="K819" s="43" t="str">
        <f>_xlfn.CONCAT(טבלה1[[#This Row],[AI_Companies]]," ",טבלה1[[#This Row],[עמודה1]])</f>
        <v>VelebitAI https://www.velebit.ai</v>
      </c>
      <c r="L819" s="28">
        <v>50</v>
      </c>
      <c r="M819" s="28" t="str">
        <f>IF(טבלה1[[#This Row],[עמודה53]]&gt;2000,"Yes","No")</f>
        <v>No</v>
      </c>
      <c r="N819" s="28">
        <v>249</v>
      </c>
      <c r="O819" s="28">
        <f>AVERAGE(טבלה1[[#This Row],[עמודה52]:[עמודה53]])</f>
        <v>5.5</v>
      </c>
      <c r="P819" s="28" t="str">
        <f>IF(טבלה1[[#This Row],[עמודה4]]="&lt; $25 / hr","0$ - $25 / hr",טבלה1[[#This Row],[עמודה4]])</f>
        <v>$50 - $99 / hr</v>
      </c>
      <c r="Q819" s="12" t="str" cm="1">
        <f t="array" ref="Q819">INDEX(_xlfn.TEXTSPLIT(טבלה1[[#This Row],[עמודה55]],"-"),1)</f>
        <v xml:space="preserve">$50 </v>
      </c>
      <c r="R819" s="21" t="str" cm="1">
        <f t="array" ref="R819">INDEX(_xlfn.TEXTSPLIT(INDEX(_xlfn.TEXTSPLIT(טבלה1[[#This Row],[עמודה55]],"-"),2),"/"),1)</f>
        <v xml:space="preserve"> $99 </v>
      </c>
      <c r="S819" s="28">
        <f>AVERAGE(טבלה1[[#This Row],[עמודה59]:[עמודה60]])</f>
        <v>74.5</v>
      </c>
      <c r="T819" s="31">
        <f>VALUE(SUBSTITUTE(טבלה1[[#This Row],[עמודה56]],"$",""))</f>
        <v>50</v>
      </c>
      <c r="U819" s="31">
        <f>VALUE(SUBSTITUTE(טבלה1[[#This Row],[עמודה57]],"$",""))</f>
        <v>99</v>
      </c>
      <c r="V819" s="31" t="str">
        <f>IF(טבלה1[[#This Row],[עמודה58]]&gt;30,"Yes","No")</f>
        <v>Yes</v>
      </c>
    </row>
    <row r="820" spans="1:22" x14ac:dyDescent="0.15">
      <c r="A820" s="32" t="s">
        <v>2015</v>
      </c>
      <c r="B820" s="33" t="s">
        <v>2016</v>
      </c>
      <c r="C820" s="33" t="s">
        <v>2017</v>
      </c>
      <c r="D820" s="44">
        <v>10000</v>
      </c>
      <c r="E820" s="33" t="s">
        <v>9</v>
      </c>
      <c r="F820" s="33" t="s">
        <v>29</v>
      </c>
      <c r="G820" s="36" t="str">
        <f t="shared" si="12"/>
        <v>Med</v>
      </c>
      <c r="H820" s="34">
        <v>0.7</v>
      </c>
      <c r="I820" s="11" t="str" cm="1">
        <f t="array" ref="I820">INDEX(_xlfn.TEXTSPLIT(טבלה1[[#This Row],[עמודה2]],","),1)</f>
        <v>Montevideo</v>
      </c>
      <c r="J820" s="12" t="str" cm="1">
        <f t="array" ref="J820">INDEX(_xlfn.TEXTSPLIT(טבלה1[[#This Row],[עמודה2]],","),2)</f>
        <v xml:space="preserve"> Uruguay</v>
      </c>
      <c r="K820" s="37" t="str">
        <f>_xlfn.CONCAT(טבלה1[[#This Row],[AI_Companies]]," ",טבלה1[[#This Row],[עמודה1]])</f>
        <v>Nerv(NowHikko) https://nerv.is/</v>
      </c>
      <c r="L820" s="36">
        <v>10</v>
      </c>
      <c r="M820" s="36" t="str">
        <f>IF(טבלה1[[#This Row],[עמודה53]]&gt;2000,"Yes","No")</f>
        <v>No</v>
      </c>
      <c r="N820" s="36">
        <v>49</v>
      </c>
      <c r="O820" s="36">
        <f>AVERAGE(טבלה1[[#This Row],[עמודה52]:[עמודה53]])</f>
        <v>149.5</v>
      </c>
      <c r="P820" s="36" t="str">
        <f>IF(טבלה1[[#This Row],[עמודה4]]="&lt; $25 / hr","0$ - $25 / hr",טבלה1[[#This Row],[עמודה4]])</f>
        <v>Undisclosed</v>
      </c>
      <c r="Q820" s="12" t="str" cm="1">
        <f t="array" ref="Q820">INDEX(_xlfn.TEXTSPLIT(טבלה1[[#This Row],[עמודה55]],"-"),1)</f>
        <v>Undisclosed</v>
      </c>
      <c r="R820" s="21" t="e" cm="1">
        <f t="array" ref="R820">INDEX(_xlfn.TEXTSPLIT(INDEX(_xlfn.TEXTSPLIT(טבלה1[[#This Row],[עמודה55]],"-"),2),"/"),1)</f>
        <v>#REF!</v>
      </c>
      <c r="S820" s="36" t="e">
        <f>AVERAGE(טבלה1[[#This Row],[עמודה59]:[עמודה60]])</f>
        <v>#VALUE!</v>
      </c>
      <c r="T820" s="38" t="e">
        <f>VALUE(SUBSTITUTE(טבלה1[[#This Row],[עמודה56]],"$",""))</f>
        <v>#VALUE!</v>
      </c>
      <c r="U820" s="38" t="e">
        <f>VALUE(SUBSTITUTE(טבלה1[[#This Row],[עמודה57]],"$",""))</f>
        <v>#REF!</v>
      </c>
      <c r="V820" s="38" t="e">
        <f>IF(טבלה1[[#This Row],[עמודה58]]&gt;30,"Yes","No")</f>
        <v>#VALUE!</v>
      </c>
    </row>
    <row r="821" spans="1:22" x14ac:dyDescent="0.15">
      <c r="A821" s="32" t="s">
        <v>2018</v>
      </c>
      <c r="B821" s="39" t="s">
        <v>2019</v>
      </c>
      <c r="C821" s="39" t="s">
        <v>2020</v>
      </c>
      <c r="D821" s="40">
        <v>25000</v>
      </c>
      <c r="E821" s="39" t="s">
        <v>4</v>
      </c>
      <c r="F821" s="39" t="s">
        <v>29</v>
      </c>
      <c r="G821" s="36" t="str">
        <f t="shared" si="12"/>
        <v>High</v>
      </c>
      <c r="H821" s="41">
        <v>1</v>
      </c>
      <c r="I821" s="11" t="str" cm="1">
        <f t="array" ref="I821">INDEX(_xlfn.TEXTSPLIT(טבלה1[[#This Row],[עמודה2]],","),1)</f>
        <v>Dublin 4</v>
      </c>
      <c r="J821" s="12" t="str" cm="1">
        <f t="array" ref="J821">INDEX(_xlfn.TEXTSPLIT(טבלה1[[#This Row],[עמודה2]],","),2)</f>
        <v xml:space="preserve"> Ireland</v>
      </c>
      <c r="K821" s="43" t="str">
        <f>_xlfn.CONCAT(טבלה1[[#This Row],[AI_Companies]]," ",טבלה1[[#This Row],[עמודה1]])</f>
        <v>Sparkd https://sparkd.ai/</v>
      </c>
      <c r="L821" s="28">
        <v>10</v>
      </c>
      <c r="M821" s="28" t="str">
        <f>IF(טבלה1[[#This Row],[עמודה53]]&gt;2000,"Yes","No")</f>
        <v>No</v>
      </c>
      <c r="N821" s="28">
        <v>49</v>
      </c>
      <c r="O821" s="28">
        <f>AVERAGE(טבלה1[[#This Row],[עמודה52]:[עמודה53]])</f>
        <v>29.5</v>
      </c>
      <c r="P821" s="28" t="str">
        <f>IF(טבלה1[[#This Row],[עמודה4]]="&lt; $25 / hr","0$ - $25 / hr",טבלה1[[#This Row],[עמודה4]])</f>
        <v>$50 - $99 / hr</v>
      </c>
      <c r="Q821" s="12" t="str" cm="1">
        <f t="array" ref="Q821">INDEX(_xlfn.TEXTSPLIT(טבלה1[[#This Row],[עמודה55]],"-"),1)</f>
        <v xml:space="preserve">$50 </v>
      </c>
      <c r="R821" s="21" t="str" cm="1">
        <f t="array" ref="R821">INDEX(_xlfn.TEXTSPLIT(INDEX(_xlfn.TEXTSPLIT(טבלה1[[#This Row],[עמודה55]],"-"),2),"/"),1)</f>
        <v xml:space="preserve"> $99 </v>
      </c>
      <c r="S821" s="28">
        <f>AVERAGE(טבלה1[[#This Row],[עמודה59]:[עמודה60]])</f>
        <v>74.5</v>
      </c>
      <c r="T821" s="31">
        <f>VALUE(SUBSTITUTE(טבלה1[[#This Row],[עמודה56]],"$",""))</f>
        <v>50</v>
      </c>
      <c r="U821" s="31">
        <f>VALUE(SUBSTITUTE(טבלה1[[#This Row],[עמודה57]],"$",""))</f>
        <v>99</v>
      </c>
      <c r="V821" s="31" t="str">
        <f>IF(טבלה1[[#This Row],[עמודה58]]&gt;30,"Yes","No")</f>
        <v>Yes</v>
      </c>
    </row>
    <row r="822" spans="1:22" x14ac:dyDescent="0.15">
      <c r="A822" s="32" t="s">
        <v>2021</v>
      </c>
      <c r="B822" s="33" t="s">
        <v>2022</v>
      </c>
      <c r="C822" s="33" t="s">
        <v>289</v>
      </c>
      <c r="D822" s="33" t="s">
        <v>4</v>
      </c>
      <c r="E822" s="33" t="s">
        <v>4</v>
      </c>
      <c r="F822" s="33" t="s">
        <v>29</v>
      </c>
      <c r="G822" s="36" t="str">
        <f t="shared" si="12"/>
        <v>High</v>
      </c>
      <c r="H822" s="34">
        <v>1</v>
      </c>
      <c r="I822" s="11" t="str" cm="1">
        <f t="array" ref="I822">INDEX(_xlfn.TEXTSPLIT(טבלה1[[#This Row],[עמודה2]],","),1)</f>
        <v>Ankara</v>
      </c>
      <c r="J822" s="12" t="str" cm="1">
        <f t="array" ref="J822">INDEX(_xlfn.TEXTSPLIT(טבלה1[[#This Row],[עמודה2]],","),2)</f>
        <v xml:space="preserve"> Turkey</v>
      </c>
      <c r="K822" s="37" t="str">
        <f>_xlfn.CONCAT(טבלה1[[#This Row],[AI_Companies]]," ",טבלה1[[#This Row],[עמודה1]])</f>
        <v>DECESoftware https://www.dece.com.tr/</v>
      </c>
      <c r="L822" s="36">
        <v>10</v>
      </c>
      <c r="M822" s="36" t="str">
        <f>IF(טבלה1[[#This Row],[עמודה53]]&gt;2000,"Yes","No")</f>
        <v>No</v>
      </c>
      <c r="N822" s="36">
        <v>49</v>
      </c>
      <c r="O822" s="36">
        <f>AVERAGE(טבלה1[[#This Row],[עמודה52]:[עמודה53]])</f>
        <v>29.5</v>
      </c>
      <c r="P822" s="36" t="str">
        <f>IF(טבלה1[[#This Row],[עמודה4]]="&lt; $25 / hr","0$ - $25 / hr",טבלה1[[#This Row],[עמודה4]])</f>
        <v>Undisclosed</v>
      </c>
      <c r="Q822" s="12" t="str" cm="1">
        <f t="array" ref="Q822">INDEX(_xlfn.TEXTSPLIT(טבלה1[[#This Row],[עמודה55]],"-"),1)</f>
        <v>Undisclosed</v>
      </c>
      <c r="R822" s="21" t="e" cm="1">
        <f t="array" ref="R822">INDEX(_xlfn.TEXTSPLIT(INDEX(_xlfn.TEXTSPLIT(טבלה1[[#This Row],[עמודה55]],"-"),2),"/"),1)</f>
        <v>#REF!</v>
      </c>
      <c r="S822" s="36" t="e">
        <f>AVERAGE(טבלה1[[#This Row],[עמודה59]:[עמודה60]])</f>
        <v>#VALUE!</v>
      </c>
      <c r="T822" s="38" t="e">
        <f>VALUE(SUBSTITUTE(טבלה1[[#This Row],[עמודה56]],"$",""))</f>
        <v>#VALUE!</v>
      </c>
      <c r="U822" s="38" t="e">
        <f>VALUE(SUBSTITUTE(טבלה1[[#This Row],[עמודה57]],"$",""))</f>
        <v>#REF!</v>
      </c>
      <c r="V822" s="38" t="e">
        <f>IF(טבלה1[[#This Row],[עמודה58]]&gt;30,"Yes","No")</f>
        <v>#VALUE!</v>
      </c>
    </row>
    <row r="823" spans="1:22" x14ac:dyDescent="0.15">
      <c r="A823" s="32" t="s">
        <v>2023</v>
      </c>
      <c r="B823" s="39" t="s">
        <v>2024</v>
      </c>
      <c r="C823" s="39" t="s">
        <v>2025</v>
      </c>
      <c r="D823" s="40">
        <v>5000</v>
      </c>
      <c r="E823" s="39" t="s">
        <v>33</v>
      </c>
      <c r="F823" s="39" t="s">
        <v>117</v>
      </c>
      <c r="G823" s="36" t="str">
        <f t="shared" si="12"/>
        <v>High</v>
      </c>
      <c r="H823" s="41">
        <v>0.9</v>
      </c>
      <c r="I823" s="11" t="str" cm="1">
        <f t="array" ref="I823">INDEX(_xlfn.TEXTSPLIT(טבלה1[[#This Row],[עמודה2]],","),1)</f>
        <v>Mumbai</v>
      </c>
      <c r="J823" s="12" t="str" cm="1">
        <f t="array" ref="J823">INDEX(_xlfn.TEXTSPLIT(טבלה1[[#This Row],[עמודה2]],","),2)</f>
        <v xml:space="preserve"> India</v>
      </c>
      <c r="K823" s="43" t="str">
        <f>_xlfn.CONCAT(טבלה1[[#This Row],[AI_Companies]]," ",טבלה1[[#This Row],[עמודה1]])</f>
        <v>FishEyeBox http://www.fisheyebox.com</v>
      </c>
      <c r="L823" s="28">
        <v>2</v>
      </c>
      <c r="M823" s="28" t="str">
        <f>IF(טבלה1[[#This Row],[עמודה53]]&gt;2000,"Yes","No")</f>
        <v>No</v>
      </c>
      <c r="N823" s="28">
        <v>9</v>
      </c>
      <c r="O823" s="28">
        <f>AVERAGE(טבלה1[[#This Row],[עמודה52]:[עמודה53]])</f>
        <v>29.5</v>
      </c>
      <c r="P823" s="28" t="str">
        <f>IF(טבלה1[[#This Row],[עמודה4]]="&lt; $25 / hr","0$ - $25 / hr",טבלה1[[#This Row],[עמודה4]])</f>
        <v>Undisclosed</v>
      </c>
      <c r="Q823" s="12" t="str" cm="1">
        <f t="array" ref="Q823">INDEX(_xlfn.TEXTSPLIT(טבלה1[[#This Row],[עמודה55]],"-"),1)</f>
        <v>Undisclosed</v>
      </c>
      <c r="R823" s="21" t="e" cm="1">
        <f t="array" ref="R823">INDEX(_xlfn.TEXTSPLIT(INDEX(_xlfn.TEXTSPLIT(טבלה1[[#This Row],[עמודה55]],"-"),2),"/"),1)</f>
        <v>#REF!</v>
      </c>
      <c r="S823" s="28" t="e">
        <f>AVERAGE(טבלה1[[#This Row],[עמודה59]:[עמודה60]])</f>
        <v>#VALUE!</v>
      </c>
      <c r="T823" s="31" t="e">
        <f>VALUE(SUBSTITUTE(טבלה1[[#This Row],[עמודה56]],"$",""))</f>
        <v>#VALUE!</v>
      </c>
      <c r="U823" s="31" t="e">
        <f>VALUE(SUBSTITUTE(טבלה1[[#This Row],[עמודה57]],"$",""))</f>
        <v>#REF!</v>
      </c>
      <c r="V823" s="31" t="e">
        <f>IF(טבלה1[[#This Row],[עמודה58]]&gt;30,"Yes","No")</f>
        <v>#VALUE!</v>
      </c>
    </row>
    <row r="824" spans="1:22" x14ac:dyDescent="0.15">
      <c r="A824" s="32" t="s">
        <v>2026</v>
      </c>
      <c r="B824" s="33" t="s">
        <v>2027</v>
      </c>
      <c r="C824" s="33" t="s">
        <v>94</v>
      </c>
      <c r="D824" s="44">
        <v>25000</v>
      </c>
      <c r="E824" s="33" t="s">
        <v>9</v>
      </c>
      <c r="F824" s="33" t="s">
        <v>25</v>
      </c>
      <c r="G824" s="36" t="str">
        <f t="shared" si="12"/>
        <v>Low</v>
      </c>
      <c r="H824" s="34">
        <v>0.1</v>
      </c>
      <c r="I824" s="11" t="str" cm="1">
        <f t="array" ref="I824">INDEX(_xlfn.TEXTSPLIT(טבלה1[[#This Row],[עמודה2]],","),1)</f>
        <v>Breda</v>
      </c>
      <c r="J824" s="12" t="str" cm="1">
        <f t="array" ref="J824">INDEX(_xlfn.TEXTSPLIT(טבלה1[[#This Row],[עמודה2]],","),2)</f>
        <v xml:space="preserve"> Netherlands</v>
      </c>
      <c r="K824" s="37" t="str">
        <f>_xlfn.CONCAT(טבלה1[[#This Row],[AI_Companies]]," ",טבלה1[[#This Row],[עמודה1]])</f>
        <v>FastPathAutomation-CoSobyArobs https://fastpathautomation.com/</v>
      </c>
      <c r="L824" s="46">
        <v>1000</v>
      </c>
      <c r="M824" s="36" t="str">
        <f>IF(טבלה1[[#This Row],[עמודה53]]&gt;2000,"Yes","No")</f>
        <v>No</v>
      </c>
      <c r="N824" s="46">
        <v>9999</v>
      </c>
      <c r="O824" s="36">
        <f>AVERAGE(טבלה1[[#This Row],[עמודה52]:[עמודה53]])</f>
        <v>5.5</v>
      </c>
      <c r="P824" s="36" t="str">
        <f>IF(טבלה1[[#This Row],[עמודה4]]="&lt; $25 / hr","0$ - $25 / hr",טבלה1[[#This Row],[עמודה4]])</f>
        <v>$25 - $49 / hr</v>
      </c>
      <c r="Q824" s="12" t="str" cm="1">
        <f t="array" ref="Q824">INDEX(_xlfn.TEXTSPLIT(טבלה1[[#This Row],[עמודה55]],"-"),1)</f>
        <v xml:space="preserve">$25 </v>
      </c>
      <c r="R824" s="21" t="str" cm="1">
        <f t="array" ref="R824">INDEX(_xlfn.TEXTSPLIT(INDEX(_xlfn.TEXTSPLIT(טבלה1[[#This Row],[עמודה55]],"-"),2),"/"),1)</f>
        <v xml:space="preserve"> $49 </v>
      </c>
      <c r="S824" s="36">
        <f>AVERAGE(טבלה1[[#This Row],[עמודה59]:[עמודה60]])</f>
        <v>37</v>
      </c>
      <c r="T824" s="38">
        <f>VALUE(SUBSTITUTE(טבלה1[[#This Row],[עמודה56]],"$",""))</f>
        <v>25</v>
      </c>
      <c r="U824" s="38">
        <f>VALUE(SUBSTITUTE(טבלה1[[#This Row],[עמודה57]],"$",""))</f>
        <v>49</v>
      </c>
      <c r="V824" s="38" t="str">
        <f>IF(טבלה1[[#This Row],[עמודה58]]&gt;30,"Yes","No")</f>
        <v>Yes</v>
      </c>
    </row>
    <row r="825" spans="1:22" x14ac:dyDescent="0.15">
      <c r="A825" s="32" t="s">
        <v>2028</v>
      </c>
      <c r="B825" s="39" t="s">
        <v>2029</v>
      </c>
      <c r="C825" s="39" t="s">
        <v>2030</v>
      </c>
      <c r="D825" s="40">
        <v>10000</v>
      </c>
      <c r="E825" s="39" t="s">
        <v>33</v>
      </c>
      <c r="F825" s="39" t="s">
        <v>10</v>
      </c>
      <c r="G825" s="36" t="str">
        <f t="shared" si="12"/>
        <v>High</v>
      </c>
      <c r="H825" s="41">
        <v>1</v>
      </c>
      <c r="I825" s="11" t="str" cm="1">
        <f t="array" ref="I825">INDEX(_xlfn.TEXTSPLIT(טבלה1[[#This Row],[עמודה2]],","),1)</f>
        <v>Miami</v>
      </c>
      <c r="J825" s="12" t="str" cm="1">
        <f t="array" ref="J825">INDEX(_xlfn.TEXTSPLIT(טבלה1[[#This Row],[עמודה2]],","),2)</f>
        <v xml:space="preserve"> FL</v>
      </c>
      <c r="K825" s="43" t="str">
        <f>_xlfn.CONCAT(טבלה1[[#This Row],[AI_Companies]]," ",טבלה1[[#This Row],[עמודה1]])</f>
        <v>NEORIS http://www.neoris.com</v>
      </c>
      <c r="L825" s="28">
        <v>50</v>
      </c>
      <c r="M825" s="28" t="str">
        <f>IF(טבלה1[[#This Row],[עמודה53]]&gt;2000,"Yes","No")</f>
        <v>Yes</v>
      </c>
      <c r="N825" s="28">
        <v>249</v>
      </c>
      <c r="O825" s="28">
        <f>AVERAGE(טבלה1[[#This Row],[עמודה52]:[עמודה53]])</f>
        <v>5499.5</v>
      </c>
      <c r="P825" s="28" t="str">
        <f>IF(טבלה1[[#This Row],[עמודה4]]="&lt; $25 / hr","0$ - $25 / hr",טבלה1[[#This Row],[עמודה4]])</f>
        <v>$50 - $99 / hr</v>
      </c>
      <c r="Q825" s="12" t="str" cm="1">
        <f t="array" ref="Q825">INDEX(_xlfn.TEXTSPLIT(טבלה1[[#This Row],[עמודה55]],"-"),1)</f>
        <v xml:space="preserve">$50 </v>
      </c>
      <c r="R825" s="21" t="str" cm="1">
        <f t="array" ref="R825">INDEX(_xlfn.TEXTSPLIT(INDEX(_xlfn.TEXTSPLIT(טבלה1[[#This Row],[עמודה55]],"-"),2),"/"),1)</f>
        <v xml:space="preserve"> $99 </v>
      </c>
      <c r="S825" s="28">
        <f>AVERAGE(טבלה1[[#This Row],[עמודה59]:[עמודה60]])</f>
        <v>74.5</v>
      </c>
      <c r="T825" s="31">
        <f>VALUE(SUBSTITUTE(טבלה1[[#This Row],[עמודה56]],"$",""))</f>
        <v>50</v>
      </c>
      <c r="U825" s="31">
        <f>VALUE(SUBSTITUTE(טבלה1[[#This Row],[עמודה57]],"$",""))</f>
        <v>99</v>
      </c>
      <c r="V825" s="31" t="str">
        <f>IF(טבלה1[[#This Row],[עמודה58]]&gt;30,"Yes","No")</f>
        <v>Yes</v>
      </c>
    </row>
    <row r="826" spans="1:22" x14ac:dyDescent="0.15">
      <c r="A826" s="32" t="s">
        <v>2031</v>
      </c>
      <c r="B826" s="33" t="s">
        <v>2032</v>
      </c>
      <c r="C826" s="33" t="s">
        <v>725</v>
      </c>
      <c r="D826" s="33" t="s">
        <v>4</v>
      </c>
      <c r="E826" s="33" t="s">
        <v>4</v>
      </c>
      <c r="F826" s="33" t="s">
        <v>5</v>
      </c>
      <c r="G826" s="36" t="str">
        <f t="shared" si="12"/>
        <v>Med</v>
      </c>
      <c r="H826" s="34">
        <v>0.8</v>
      </c>
      <c r="I826" s="11" t="str" cm="1">
        <f t="array" ref="I826">INDEX(_xlfn.TEXTSPLIT(טבלה1[[#This Row],[עמודה2]],","),1)</f>
        <v>Maceio</v>
      </c>
      <c r="J826" s="12" t="str" cm="1">
        <f t="array" ref="J826">INDEX(_xlfn.TEXTSPLIT(טבלה1[[#This Row],[עמודה2]],","),2)</f>
        <v xml:space="preserve"> Brazil</v>
      </c>
      <c r="K826" s="37" t="str">
        <f>_xlfn.CONCAT(טבלה1[[#This Row],[AI_Companies]]," ",טבלה1[[#This Row],[עמודה1]])</f>
        <v>Ilhasoft http://www.ilhasoft.com.br/en</v>
      </c>
      <c r="L826" s="36">
        <v>250</v>
      </c>
      <c r="M826" s="36" t="str">
        <f>IF(טבלה1[[#This Row],[עמודה53]]&gt;2000,"Yes","No")</f>
        <v>No</v>
      </c>
      <c r="N826" s="36">
        <v>999</v>
      </c>
      <c r="O826" s="36">
        <f>AVERAGE(טבלה1[[#This Row],[עמודה52]:[עמודה53]])</f>
        <v>149.5</v>
      </c>
      <c r="P826" s="36" t="str">
        <f>IF(טבלה1[[#This Row],[עמודה4]]="&lt; $25 / hr","0$ - $25 / hr",טבלה1[[#This Row],[עמודה4]])</f>
        <v>$25 - $49 / hr</v>
      </c>
      <c r="Q826" s="12" t="str" cm="1">
        <f t="array" ref="Q826">INDEX(_xlfn.TEXTSPLIT(טבלה1[[#This Row],[עמודה55]],"-"),1)</f>
        <v xml:space="preserve">$25 </v>
      </c>
      <c r="R826" s="21" t="str" cm="1">
        <f t="array" ref="R826">INDEX(_xlfn.TEXTSPLIT(INDEX(_xlfn.TEXTSPLIT(טבלה1[[#This Row],[עמודה55]],"-"),2),"/"),1)</f>
        <v xml:space="preserve"> $49 </v>
      </c>
      <c r="S826" s="36">
        <f>AVERAGE(טבלה1[[#This Row],[עמודה59]:[עמודה60]])</f>
        <v>37</v>
      </c>
      <c r="T826" s="38">
        <f>VALUE(SUBSTITUTE(טבלה1[[#This Row],[עמודה56]],"$",""))</f>
        <v>25</v>
      </c>
      <c r="U826" s="38">
        <f>VALUE(SUBSTITUTE(טבלה1[[#This Row],[עמודה57]],"$",""))</f>
        <v>49</v>
      </c>
      <c r="V826" s="38" t="str">
        <f>IF(טבלה1[[#This Row],[עמודה58]]&gt;30,"Yes","No")</f>
        <v>Yes</v>
      </c>
    </row>
    <row r="827" spans="1:22" x14ac:dyDescent="0.15">
      <c r="A827" s="32" t="s">
        <v>2033</v>
      </c>
      <c r="B827" s="39" t="s">
        <v>2034</v>
      </c>
      <c r="C827" s="39" t="s">
        <v>694</v>
      </c>
      <c r="D827" s="40">
        <v>5000</v>
      </c>
      <c r="E827" s="39" t="s">
        <v>9</v>
      </c>
      <c r="F827" s="39" t="s">
        <v>29</v>
      </c>
      <c r="G827" s="36" t="str">
        <f t="shared" si="12"/>
        <v>Med</v>
      </c>
      <c r="H827" s="41">
        <v>0.6</v>
      </c>
      <c r="I827" s="11" t="str" cm="1">
        <f t="array" ref="I827">INDEX(_xlfn.TEXTSPLIT(טבלה1[[#This Row],[עמודה2]],","),1)</f>
        <v>Recife</v>
      </c>
      <c r="J827" s="12" t="str" cm="1">
        <f t="array" ref="J827">INDEX(_xlfn.TEXTSPLIT(טבלה1[[#This Row],[עמודה2]],","),2)</f>
        <v xml:space="preserve"> Brazil</v>
      </c>
      <c r="K827" s="43" t="str">
        <f>_xlfn.CONCAT(טבלה1[[#This Row],[AI_Companies]]," ",טבלה1[[#This Row],[עמודה1]])</f>
        <v>Neurotech http://www.neurotech.com.br/</v>
      </c>
      <c r="L827" s="28">
        <v>10</v>
      </c>
      <c r="M827" s="28" t="str">
        <f>IF(טבלה1[[#This Row],[עמודה53]]&gt;2000,"Yes","No")</f>
        <v>No</v>
      </c>
      <c r="N827" s="28">
        <v>49</v>
      </c>
      <c r="O827" s="28">
        <f>AVERAGE(טבלה1[[#This Row],[עמודה52]:[עמודה53]])</f>
        <v>624.5</v>
      </c>
      <c r="P827" s="28" t="str">
        <f>IF(טבלה1[[#This Row],[עמודה4]]="&lt; $25 / hr","0$ - $25 / hr",טבלה1[[#This Row],[עמודה4]])</f>
        <v>Undisclosed</v>
      </c>
      <c r="Q827" s="12" t="str" cm="1">
        <f t="array" ref="Q827">INDEX(_xlfn.TEXTSPLIT(טבלה1[[#This Row],[עמודה55]],"-"),1)</f>
        <v>Undisclosed</v>
      </c>
      <c r="R827" s="21" t="e" cm="1">
        <f t="array" ref="R827">INDEX(_xlfn.TEXTSPLIT(INDEX(_xlfn.TEXTSPLIT(טבלה1[[#This Row],[עמודה55]],"-"),2),"/"),1)</f>
        <v>#REF!</v>
      </c>
      <c r="S827" s="28" t="e">
        <f>AVERAGE(טבלה1[[#This Row],[עמודה59]:[עמודה60]])</f>
        <v>#VALUE!</v>
      </c>
      <c r="T827" s="31" t="e">
        <f>VALUE(SUBSTITUTE(טבלה1[[#This Row],[עמודה56]],"$",""))</f>
        <v>#VALUE!</v>
      </c>
      <c r="U827" s="31" t="e">
        <f>VALUE(SUBSTITUTE(טבלה1[[#This Row],[עמודה57]],"$",""))</f>
        <v>#REF!</v>
      </c>
      <c r="V827" s="31" t="e">
        <f>IF(טבלה1[[#This Row],[עמודה58]]&gt;30,"Yes","No")</f>
        <v>#VALUE!</v>
      </c>
    </row>
    <row r="828" spans="1:22" x14ac:dyDescent="0.15">
      <c r="A828" s="32" t="s">
        <v>2035</v>
      </c>
      <c r="B828" s="33" t="s">
        <v>2036</v>
      </c>
      <c r="C828" s="33" t="s">
        <v>204</v>
      </c>
      <c r="D828" s="44">
        <v>5000</v>
      </c>
      <c r="E828" s="33" t="s">
        <v>9</v>
      </c>
      <c r="F828" s="33" t="s">
        <v>29</v>
      </c>
      <c r="G828" s="36" t="str">
        <f t="shared" si="12"/>
        <v>High</v>
      </c>
      <c r="H828" s="34">
        <v>1</v>
      </c>
      <c r="I828" s="11" t="str" cm="1">
        <f t="array" ref="I828">INDEX(_xlfn.TEXTSPLIT(טבלה1[[#This Row],[עמודה2]],","),1)</f>
        <v>Beijing</v>
      </c>
      <c r="J828" s="12" t="str" cm="1">
        <f t="array" ref="J828">INDEX(_xlfn.TEXTSPLIT(טבלה1[[#This Row],[עמודה2]],","),2)</f>
        <v xml:space="preserve"> China</v>
      </c>
      <c r="K828" s="37" t="str">
        <f>_xlfn.CONCAT(טבלה1[[#This Row],[AI_Companies]]," ",טבלה1[[#This Row],[עמודה1]])</f>
        <v>NovuMind https://www.novumind.com/</v>
      </c>
      <c r="L828" s="36">
        <v>10</v>
      </c>
      <c r="M828" s="36" t="str">
        <f>IF(טבלה1[[#This Row],[עמודה53]]&gt;2000,"Yes","No")</f>
        <v>No</v>
      </c>
      <c r="N828" s="36">
        <v>49</v>
      </c>
      <c r="O828" s="36">
        <f>AVERAGE(טבלה1[[#This Row],[עמודה52]:[עמודה53]])</f>
        <v>29.5</v>
      </c>
      <c r="P828" s="36" t="str">
        <f>IF(טבלה1[[#This Row],[עמודה4]]="&lt; $25 / hr","0$ - $25 / hr",טבלה1[[#This Row],[עמודה4]])</f>
        <v>$50 - $99 / hr</v>
      </c>
      <c r="Q828" s="12" t="str" cm="1">
        <f t="array" ref="Q828">INDEX(_xlfn.TEXTSPLIT(טבלה1[[#This Row],[עמודה55]],"-"),1)</f>
        <v xml:space="preserve">$50 </v>
      </c>
      <c r="R828" s="21" t="str" cm="1">
        <f t="array" ref="R828">INDEX(_xlfn.TEXTSPLIT(INDEX(_xlfn.TEXTSPLIT(טבלה1[[#This Row],[עמודה55]],"-"),2),"/"),1)</f>
        <v xml:space="preserve"> $99 </v>
      </c>
      <c r="S828" s="36">
        <f>AVERAGE(טבלה1[[#This Row],[עמודה59]:[עמודה60]])</f>
        <v>74.5</v>
      </c>
      <c r="T828" s="38">
        <f>VALUE(SUBSTITUTE(טבלה1[[#This Row],[עמודה56]],"$",""))</f>
        <v>50</v>
      </c>
      <c r="U828" s="38">
        <f>VALUE(SUBSTITUTE(טבלה1[[#This Row],[עמודה57]],"$",""))</f>
        <v>99</v>
      </c>
      <c r="V828" s="38" t="str">
        <f>IF(טבלה1[[#This Row],[עמודה58]]&gt;30,"Yes","No")</f>
        <v>Yes</v>
      </c>
    </row>
    <row r="829" spans="1:22" x14ac:dyDescent="0.15">
      <c r="A829" s="32" t="s">
        <v>2037</v>
      </c>
      <c r="B829" s="39" t="s">
        <v>2038</v>
      </c>
      <c r="C829" s="39" t="s">
        <v>2039</v>
      </c>
      <c r="D829" s="40">
        <v>5000</v>
      </c>
      <c r="E829" s="39" t="s">
        <v>9</v>
      </c>
      <c r="F829" s="39" t="s">
        <v>10</v>
      </c>
      <c r="G829" s="36" t="str">
        <f t="shared" si="12"/>
        <v>Med</v>
      </c>
      <c r="H829" s="41">
        <v>0.6</v>
      </c>
      <c r="I829" s="11" t="str" cm="1">
        <f t="array" ref="I829">INDEX(_xlfn.TEXTSPLIT(טבלה1[[#This Row],[עמודה2]],","),1)</f>
        <v>Palo Alto</v>
      </c>
      <c r="J829" s="12" t="str" cm="1">
        <f t="array" ref="J829">INDEX(_xlfn.TEXTSPLIT(טבלה1[[#This Row],[עמודה2]],","),2)</f>
        <v xml:space="preserve"> CA</v>
      </c>
      <c r="K829" s="43" t="str">
        <f>_xlfn.CONCAT(טבלה1[[#This Row],[AI_Companies]]," ",טבלה1[[#This Row],[עמודה1]])</f>
        <v>Aibee http://aibee.com/en/Default.html</v>
      </c>
      <c r="L829" s="28">
        <v>50</v>
      </c>
      <c r="M829" s="28" t="str">
        <f>IF(טבלה1[[#This Row],[עמודה53]]&gt;2000,"Yes","No")</f>
        <v>No</v>
      </c>
      <c r="N829" s="28">
        <v>249</v>
      </c>
      <c r="O829" s="28">
        <f>AVERAGE(טבלה1[[#This Row],[עמודה52]:[עמודה53]])</f>
        <v>29.5</v>
      </c>
      <c r="P829" s="28" t="str">
        <f>IF(טבלה1[[#This Row],[עמודה4]]="&lt; $25 / hr","0$ - $25 / hr",טבלה1[[#This Row],[עמודה4]])</f>
        <v>$50 - $99 / hr</v>
      </c>
      <c r="Q829" s="12" t="str" cm="1">
        <f t="array" ref="Q829">INDEX(_xlfn.TEXTSPLIT(טבלה1[[#This Row],[עמודה55]],"-"),1)</f>
        <v xml:space="preserve">$50 </v>
      </c>
      <c r="R829" s="21" t="str" cm="1">
        <f t="array" ref="R829">INDEX(_xlfn.TEXTSPLIT(INDEX(_xlfn.TEXTSPLIT(טבלה1[[#This Row],[עמודה55]],"-"),2),"/"),1)</f>
        <v xml:space="preserve"> $99 </v>
      </c>
      <c r="S829" s="28">
        <f>AVERAGE(טבלה1[[#This Row],[עמודה59]:[עמודה60]])</f>
        <v>74.5</v>
      </c>
      <c r="T829" s="31">
        <f>VALUE(SUBSTITUTE(טבלה1[[#This Row],[עמודה56]],"$",""))</f>
        <v>50</v>
      </c>
      <c r="U829" s="31">
        <f>VALUE(SUBSTITUTE(טבלה1[[#This Row],[עמודה57]],"$",""))</f>
        <v>99</v>
      </c>
      <c r="V829" s="31" t="str">
        <f>IF(טבלה1[[#This Row],[עמודה58]]&gt;30,"Yes","No")</f>
        <v>Yes</v>
      </c>
    </row>
    <row r="830" spans="1:22" x14ac:dyDescent="0.15">
      <c r="A830" s="32" t="s">
        <v>2040</v>
      </c>
      <c r="B830" s="33" t="s">
        <v>2041</v>
      </c>
      <c r="C830" s="33" t="s">
        <v>1737</v>
      </c>
      <c r="D830" s="33" t="s">
        <v>4</v>
      </c>
      <c r="E830" s="33" t="s">
        <v>4</v>
      </c>
      <c r="F830" s="33" t="s">
        <v>29</v>
      </c>
      <c r="G830" s="36" t="str">
        <f t="shared" si="12"/>
        <v>High</v>
      </c>
      <c r="H830" s="34">
        <v>1</v>
      </c>
      <c r="I830" s="11" t="str" cm="1">
        <f t="array" ref="I830">INDEX(_xlfn.TEXTSPLIT(טבלה1[[#This Row],[עמודה2]],","),1)</f>
        <v>Shenzhen Shi</v>
      </c>
      <c r="J830" s="12" t="str" cm="1">
        <f t="array" ref="J830">INDEX(_xlfn.TEXTSPLIT(טבלה1[[#This Row],[עמודה2]],","),2)</f>
        <v xml:space="preserve"> China</v>
      </c>
      <c r="K830" s="37" t="str">
        <f>_xlfn.CONCAT(טבלה1[[#This Row],[AI_Companies]]," ",טבלה1[[#This Row],[עמודה1]])</f>
        <v>Intellifusion http://www.intellif.com/</v>
      </c>
      <c r="L830" s="36">
        <v>10</v>
      </c>
      <c r="M830" s="36" t="str">
        <f>IF(טבלה1[[#This Row],[עמודה53]]&gt;2000,"Yes","No")</f>
        <v>No</v>
      </c>
      <c r="N830" s="36">
        <v>49</v>
      </c>
      <c r="O830" s="36">
        <f>AVERAGE(טבלה1[[#This Row],[עמודה52]:[עמודה53]])</f>
        <v>149.5</v>
      </c>
      <c r="P830" s="36" t="str">
        <f>IF(טבלה1[[#This Row],[עמודה4]]="&lt; $25 / hr","0$ - $25 / hr",טבלה1[[#This Row],[עמודה4]])</f>
        <v>$50 - $99 / hr</v>
      </c>
      <c r="Q830" s="12" t="str" cm="1">
        <f t="array" ref="Q830">INDEX(_xlfn.TEXTSPLIT(טבלה1[[#This Row],[עמודה55]],"-"),1)</f>
        <v xml:space="preserve">$50 </v>
      </c>
      <c r="R830" s="21" t="str" cm="1">
        <f t="array" ref="R830">INDEX(_xlfn.TEXTSPLIT(INDEX(_xlfn.TEXTSPLIT(טבלה1[[#This Row],[עמודה55]],"-"),2),"/"),1)</f>
        <v xml:space="preserve"> $99 </v>
      </c>
      <c r="S830" s="36">
        <f>AVERAGE(טבלה1[[#This Row],[עמודה59]:[עמודה60]])</f>
        <v>74.5</v>
      </c>
      <c r="T830" s="38">
        <f>VALUE(SUBSTITUTE(טבלה1[[#This Row],[עמודה56]],"$",""))</f>
        <v>50</v>
      </c>
      <c r="U830" s="38">
        <f>VALUE(SUBSTITUTE(טבלה1[[#This Row],[עמודה57]],"$",""))</f>
        <v>99</v>
      </c>
      <c r="V830" s="38" t="str">
        <f>IF(טבלה1[[#This Row],[עמודה58]]&gt;30,"Yes","No")</f>
        <v>Yes</v>
      </c>
    </row>
    <row r="831" spans="1:22" x14ac:dyDescent="0.15">
      <c r="A831" s="32" t="s">
        <v>2042</v>
      </c>
      <c r="B831" s="39" t="s">
        <v>2043</v>
      </c>
      <c r="C831" s="39" t="s">
        <v>1737</v>
      </c>
      <c r="D831" s="39" t="s">
        <v>4</v>
      </c>
      <c r="E831" s="39" t="s">
        <v>4</v>
      </c>
      <c r="F831" s="39" t="s">
        <v>29</v>
      </c>
      <c r="G831" s="36" t="str">
        <f t="shared" si="12"/>
        <v>Med</v>
      </c>
      <c r="H831" s="41">
        <v>0.8</v>
      </c>
      <c r="I831" s="11" t="str" cm="1">
        <f t="array" ref="I831">INDEX(_xlfn.TEXTSPLIT(טבלה1[[#This Row],[עמודה2]],","),1)</f>
        <v>Edinburgh</v>
      </c>
      <c r="J831" s="12" t="str" cm="1">
        <f t="array" ref="J831">INDEX(_xlfn.TEXTSPLIT(טבלה1[[#This Row],[עמודה2]],","),2)</f>
        <v xml:space="preserve"> United Kingdom</v>
      </c>
      <c r="K831" s="43" t="str">
        <f>_xlfn.CONCAT(טבלה1[[#This Row],[AI_Companies]]," ",טבלה1[[#This Row],[עמודה1]])</f>
        <v>BlackfordAnalysisLtd http://www.blackfordanalysis.com/</v>
      </c>
      <c r="L831" s="28">
        <v>10</v>
      </c>
      <c r="M831" s="28" t="str">
        <f>IF(טבלה1[[#This Row],[עמודה53]]&gt;2000,"Yes","No")</f>
        <v>No</v>
      </c>
      <c r="N831" s="28">
        <v>49</v>
      </c>
      <c r="O831" s="28">
        <f>AVERAGE(טבלה1[[#This Row],[עמודה52]:[עמודה53]])</f>
        <v>29.5</v>
      </c>
      <c r="P831" s="28" t="str">
        <f>IF(טבלה1[[#This Row],[עמודה4]]="&lt; $25 / hr","0$ - $25 / hr",טבלה1[[#This Row],[עמודה4]])</f>
        <v>Undisclosed</v>
      </c>
      <c r="Q831" s="12" t="str" cm="1">
        <f t="array" ref="Q831">INDEX(_xlfn.TEXTSPLIT(טבלה1[[#This Row],[עמודה55]],"-"),1)</f>
        <v>Undisclosed</v>
      </c>
      <c r="R831" s="21" t="e" cm="1">
        <f t="array" ref="R831">INDEX(_xlfn.TEXTSPLIT(INDEX(_xlfn.TEXTSPLIT(טבלה1[[#This Row],[עמודה55]],"-"),2),"/"),1)</f>
        <v>#REF!</v>
      </c>
      <c r="S831" s="28" t="e">
        <f>AVERAGE(טבלה1[[#This Row],[עמודה59]:[עמודה60]])</f>
        <v>#VALUE!</v>
      </c>
      <c r="T831" s="31" t="e">
        <f>VALUE(SUBSTITUTE(טבלה1[[#This Row],[עמודה56]],"$",""))</f>
        <v>#VALUE!</v>
      </c>
      <c r="U831" s="31" t="e">
        <f>VALUE(SUBSTITUTE(טבלה1[[#This Row],[עמודה57]],"$",""))</f>
        <v>#REF!</v>
      </c>
      <c r="V831" s="31" t="e">
        <f>IF(טבלה1[[#This Row],[עמודה58]]&gt;30,"Yes","No")</f>
        <v>#VALUE!</v>
      </c>
    </row>
    <row r="832" spans="1:22" x14ac:dyDescent="0.15">
      <c r="A832" s="32" t="s">
        <v>2044</v>
      </c>
      <c r="B832" s="33" t="s">
        <v>2045</v>
      </c>
      <c r="C832" s="33" t="s">
        <v>546</v>
      </c>
      <c r="D832" s="33" t="s">
        <v>4</v>
      </c>
      <c r="E832" s="33" t="s">
        <v>4</v>
      </c>
      <c r="F832" s="33" t="s">
        <v>29</v>
      </c>
      <c r="G832" s="36" t="str">
        <f t="shared" si="12"/>
        <v>High</v>
      </c>
      <c r="H832" s="34">
        <v>1</v>
      </c>
      <c r="I832" s="11" t="str" cm="1">
        <f t="array" ref="I832">INDEX(_xlfn.TEXTSPLIT(טבלה1[[#This Row],[עמודה2]],","),1)</f>
        <v>Edinburgh</v>
      </c>
      <c r="J832" s="12" t="str" cm="1">
        <f t="array" ref="J832">INDEX(_xlfn.TEXTSPLIT(טבלה1[[#This Row],[עמודה2]],","),2)</f>
        <v xml:space="preserve"> United Kingdom</v>
      </c>
      <c r="K832" s="37" t="str">
        <f>_xlfn.CONCAT(טבלה1[[#This Row],[AI_Companies]]," ",טבלה1[[#This Row],[עמודה1]])</f>
        <v>GlobalSurfaceIntelligence https://www.surfaceintelligence.com</v>
      </c>
      <c r="L832" s="36">
        <v>10</v>
      </c>
      <c r="M832" s="36" t="str">
        <f>IF(טבלה1[[#This Row],[עמודה53]]&gt;2000,"Yes","No")</f>
        <v>No</v>
      </c>
      <c r="N832" s="36">
        <v>49</v>
      </c>
      <c r="O832" s="36">
        <f>AVERAGE(טבלה1[[#This Row],[עמודה52]:[עמודה53]])</f>
        <v>29.5</v>
      </c>
      <c r="P832" s="36" t="str">
        <f>IF(טבלה1[[#This Row],[עמודה4]]="&lt; $25 / hr","0$ - $25 / hr",טבלה1[[#This Row],[עמודה4]])</f>
        <v>Undisclosed</v>
      </c>
      <c r="Q832" s="12" t="str" cm="1">
        <f t="array" ref="Q832">INDEX(_xlfn.TEXTSPLIT(טבלה1[[#This Row],[עמודה55]],"-"),1)</f>
        <v>Undisclosed</v>
      </c>
      <c r="R832" s="21" t="e" cm="1">
        <f t="array" ref="R832">INDEX(_xlfn.TEXTSPLIT(INDEX(_xlfn.TEXTSPLIT(טבלה1[[#This Row],[עמודה55]],"-"),2),"/"),1)</f>
        <v>#REF!</v>
      </c>
      <c r="S832" s="36" t="e">
        <f>AVERAGE(טבלה1[[#This Row],[עמודה59]:[עמודה60]])</f>
        <v>#VALUE!</v>
      </c>
      <c r="T832" s="38" t="e">
        <f>VALUE(SUBSTITUTE(טבלה1[[#This Row],[עמודה56]],"$",""))</f>
        <v>#VALUE!</v>
      </c>
      <c r="U832" s="38" t="e">
        <f>VALUE(SUBSTITUTE(טבלה1[[#This Row],[עמודה57]],"$",""))</f>
        <v>#REF!</v>
      </c>
      <c r="V832" s="38" t="e">
        <f>IF(טבלה1[[#This Row],[עמודה58]]&gt;30,"Yes","No")</f>
        <v>#VALUE!</v>
      </c>
    </row>
    <row r="833" spans="1:22" x14ac:dyDescent="0.15">
      <c r="A833" s="32" t="s">
        <v>2046</v>
      </c>
      <c r="B833" s="39" t="s">
        <v>2047</v>
      </c>
      <c r="C833" s="39" t="s">
        <v>801</v>
      </c>
      <c r="D833" s="39" t="s">
        <v>4</v>
      </c>
      <c r="E833" s="39" t="s">
        <v>4</v>
      </c>
      <c r="F833" s="39" t="s">
        <v>10</v>
      </c>
      <c r="G833" s="36" t="str">
        <f t="shared" si="12"/>
        <v>High</v>
      </c>
      <c r="H833" s="41">
        <v>1</v>
      </c>
      <c r="I833" s="11" t="str" cm="1">
        <f t="array" ref="I833">INDEX(_xlfn.TEXTSPLIT(טבלה1[[#This Row],[עמודה2]],","),1)</f>
        <v>Chicago</v>
      </c>
      <c r="J833" s="12" t="str" cm="1">
        <f t="array" ref="J833">INDEX(_xlfn.TEXTSPLIT(טבלה1[[#This Row],[עמודה2]],","),2)</f>
        <v xml:space="preserve"> IL</v>
      </c>
      <c r="K833" s="43" t="str">
        <f>_xlfn.CONCAT(טבלה1[[#This Row],[AI_Companies]]," ",טבלה1[[#This Row],[עמודה1]])</f>
        <v>SwiftIQ http://www.swiftiq.com/</v>
      </c>
      <c r="L833" s="28">
        <v>50</v>
      </c>
      <c r="M833" s="28" t="str">
        <f>IF(טבלה1[[#This Row],[עמודה53]]&gt;2000,"Yes","No")</f>
        <v>No</v>
      </c>
      <c r="N833" s="28">
        <v>249</v>
      </c>
      <c r="O833" s="28">
        <f>AVERAGE(טבלה1[[#This Row],[עמודה52]:[עמודה53]])</f>
        <v>29.5</v>
      </c>
      <c r="P833" s="28" t="str">
        <f>IF(טבלה1[[#This Row],[עמודה4]]="&lt; $25 / hr","0$ - $25 / hr",טבלה1[[#This Row],[עמודה4]])</f>
        <v>Undisclosed</v>
      </c>
      <c r="Q833" s="12" t="str" cm="1">
        <f t="array" ref="Q833">INDEX(_xlfn.TEXTSPLIT(טבלה1[[#This Row],[עמודה55]],"-"),1)</f>
        <v>Undisclosed</v>
      </c>
      <c r="R833" s="21" t="e" cm="1">
        <f t="array" ref="R833">INDEX(_xlfn.TEXTSPLIT(INDEX(_xlfn.TEXTSPLIT(טבלה1[[#This Row],[עמודה55]],"-"),2),"/"),1)</f>
        <v>#REF!</v>
      </c>
      <c r="S833" s="28" t="e">
        <f>AVERAGE(טבלה1[[#This Row],[עמודה59]:[עמודה60]])</f>
        <v>#VALUE!</v>
      </c>
      <c r="T833" s="31" t="e">
        <f>VALUE(SUBSTITUTE(טבלה1[[#This Row],[עמודה56]],"$",""))</f>
        <v>#VALUE!</v>
      </c>
      <c r="U833" s="31" t="e">
        <f>VALUE(SUBSTITUTE(טבלה1[[#This Row],[עמודה57]],"$",""))</f>
        <v>#REF!</v>
      </c>
      <c r="V833" s="31" t="e">
        <f>IF(טבלה1[[#This Row],[עמודה58]]&gt;30,"Yes","No")</f>
        <v>#VALUE!</v>
      </c>
    </row>
    <row r="834" spans="1:22" x14ac:dyDescent="0.15">
      <c r="A834" s="32" t="s">
        <v>2048</v>
      </c>
      <c r="B834" s="33" t="s">
        <v>2049</v>
      </c>
      <c r="C834" s="33" t="s">
        <v>1865</v>
      </c>
      <c r="D834" s="33" t="s">
        <v>4</v>
      </c>
      <c r="E834" s="33" t="s">
        <v>4</v>
      </c>
      <c r="F834" s="33" t="s">
        <v>10</v>
      </c>
      <c r="G834" s="36" t="str">
        <f t="shared" si="12"/>
        <v>Med</v>
      </c>
      <c r="H834" s="34">
        <v>0.7</v>
      </c>
      <c r="I834" s="11" t="str" cm="1">
        <f t="array" ref="I834">INDEX(_xlfn.TEXTSPLIT(טבלה1[[#This Row],[עמודה2]],","),1)</f>
        <v>Manchester</v>
      </c>
      <c r="J834" s="12" t="str" cm="1">
        <f t="array" ref="J834">INDEX(_xlfn.TEXTSPLIT(טבלה1[[#This Row],[עמודה2]],","),2)</f>
        <v xml:space="preserve"> United Kingdom</v>
      </c>
      <c r="K834" s="37" t="str">
        <f>_xlfn.CONCAT(טבלה1[[#This Row],[AI_Companies]]," ",טבלה1[[#This Row],[עמודה1]])</f>
        <v>Peak https://peak.ai/</v>
      </c>
      <c r="L834" s="36">
        <v>50</v>
      </c>
      <c r="M834" s="36" t="str">
        <f>IF(טבלה1[[#This Row],[עמודה53]]&gt;2000,"Yes","No")</f>
        <v>No</v>
      </c>
      <c r="N834" s="36">
        <v>249</v>
      </c>
      <c r="O834" s="36">
        <f>AVERAGE(טבלה1[[#This Row],[עמודה52]:[עמודה53]])</f>
        <v>149.5</v>
      </c>
      <c r="P834" s="36" t="str">
        <f>IF(טבלה1[[#This Row],[עמודה4]]="&lt; $25 / hr","0$ - $25 / hr",טבלה1[[#This Row],[עמודה4]])</f>
        <v>Undisclosed</v>
      </c>
      <c r="Q834" s="12" t="str" cm="1">
        <f t="array" ref="Q834">INDEX(_xlfn.TEXTSPLIT(טבלה1[[#This Row],[עמודה55]],"-"),1)</f>
        <v>Undisclosed</v>
      </c>
      <c r="R834" s="21" t="e" cm="1">
        <f t="array" ref="R834">INDEX(_xlfn.TEXTSPLIT(INDEX(_xlfn.TEXTSPLIT(טבלה1[[#This Row],[עמודה55]],"-"),2),"/"),1)</f>
        <v>#REF!</v>
      </c>
      <c r="S834" s="36" t="e">
        <f>AVERAGE(טבלה1[[#This Row],[עמודה59]:[עמודה60]])</f>
        <v>#VALUE!</v>
      </c>
      <c r="T834" s="38" t="e">
        <f>VALUE(SUBSTITUTE(טבלה1[[#This Row],[עמודה56]],"$",""))</f>
        <v>#VALUE!</v>
      </c>
      <c r="U834" s="38" t="e">
        <f>VALUE(SUBSTITUTE(טבלה1[[#This Row],[עמודה57]],"$",""))</f>
        <v>#REF!</v>
      </c>
      <c r="V834" s="38" t="e">
        <f>IF(טבלה1[[#This Row],[עמודה58]]&gt;30,"Yes","No")</f>
        <v>#VALUE!</v>
      </c>
    </row>
    <row r="835" spans="1:22" x14ac:dyDescent="0.15">
      <c r="A835" s="32" t="s">
        <v>2050</v>
      </c>
      <c r="B835" s="39" t="s">
        <v>2051</v>
      </c>
      <c r="C835" s="39" t="s">
        <v>1865</v>
      </c>
      <c r="D835" s="39" t="s">
        <v>4</v>
      </c>
      <c r="E835" s="39" t="s">
        <v>4</v>
      </c>
      <c r="F835" s="39" t="s">
        <v>117</v>
      </c>
      <c r="G835" s="36" t="str">
        <f t="shared" ref="G835:G898" si="13">IF(H835&gt;0.8,"High",IF(H835&gt;0.4,"Med","Low"))</f>
        <v>High</v>
      </c>
      <c r="H835" s="41">
        <v>1</v>
      </c>
      <c r="I835" s="11" t="str" cm="1">
        <f t="array" ref="I835">INDEX(_xlfn.TEXTSPLIT(טבלה1[[#This Row],[עמודה2]],","),1)</f>
        <v>Montréal</v>
      </c>
      <c r="J835" s="12" t="str" cm="1">
        <f t="array" ref="J835">INDEX(_xlfn.TEXTSPLIT(טבלה1[[#This Row],[עמודה2]],","),2)</f>
        <v xml:space="preserve"> Canada</v>
      </c>
      <c r="K835" s="43" t="str">
        <f>_xlfn.CONCAT(טבלה1[[#This Row],[AI_Companies]]," ",טבלה1[[#This Row],[עמודה1]])</f>
        <v>StradigiAI https://www.stradigi.ai/</v>
      </c>
      <c r="L835" s="28">
        <v>2</v>
      </c>
      <c r="M835" s="28" t="str">
        <f>IF(טבלה1[[#This Row],[עמודה53]]&gt;2000,"Yes","No")</f>
        <v>No</v>
      </c>
      <c r="N835" s="28">
        <v>9</v>
      </c>
      <c r="O835" s="28">
        <f>AVERAGE(טבלה1[[#This Row],[עמודה52]:[עמודה53]])</f>
        <v>149.5</v>
      </c>
      <c r="P835" s="28" t="str">
        <f>IF(טבלה1[[#This Row],[עמודה4]]="&lt; $25 / hr","0$ - $25 / hr",טבלה1[[#This Row],[עמודה4]])</f>
        <v>Undisclosed</v>
      </c>
      <c r="Q835" s="12" t="str" cm="1">
        <f t="array" ref="Q835">INDEX(_xlfn.TEXTSPLIT(טבלה1[[#This Row],[עמודה55]],"-"),1)</f>
        <v>Undisclosed</v>
      </c>
      <c r="R835" s="21" t="e" cm="1">
        <f t="array" ref="R835">INDEX(_xlfn.TEXTSPLIT(INDEX(_xlfn.TEXTSPLIT(טבלה1[[#This Row],[עמודה55]],"-"),2),"/"),1)</f>
        <v>#REF!</v>
      </c>
      <c r="S835" s="28" t="e">
        <f>AVERAGE(טבלה1[[#This Row],[עמודה59]:[עמודה60]])</f>
        <v>#VALUE!</v>
      </c>
      <c r="T835" s="31" t="e">
        <f>VALUE(SUBSTITUTE(טבלה1[[#This Row],[עמודה56]],"$",""))</f>
        <v>#VALUE!</v>
      </c>
      <c r="U835" s="31" t="e">
        <f>VALUE(SUBSTITUTE(טבלה1[[#This Row],[עמודה57]],"$",""))</f>
        <v>#REF!</v>
      </c>
      <c r="V835" s="31" t="e">
        <f>IF(טבלה1[[#This Row],[עמודה58]]&gt;30,"Yes","No")</f>
        <v>#VALUE!</v>
      </c>
    </row>
    <row r="836" spans="1:22" x14ac:dyDescent="0.15">
      <c r="A836" s="32" t="s">
        <v>2052</v>
      </c>
      <c r="B836" s="33" t="s">
        <v>2053</v>
      </c>
      <c r="C836" s="33" t="s">
        <v>2054</v>
      </c>
      <c r="D836" s="33" t="s">
        <v>4</v>
      </c>
      <c r="E836" s="33" t="s">
        <v>4</v>
      </c>
      <c r="F836" s="33" t="s">
        <v>5</v>
      </c>
      <c r="G836" s="36" t="str">
        <f t="shared" si="13"/>
        <v>Med</v>
      </c>
      <c r="H836" s="34">
        <v>0.6</v>
      </c>
      <c r="I836" s="11" t="str" cm="1">
        <f t="array" ref="I836">INDEX(_xlfn.TEXTSPLIT(טבלה1[[#This Row],[עמודה2]],","),1)</f>
        <v>Montréal</v>
      </c>
      <c r="J836" s="12" t="str" cm="1">
        <f t="array" ref="J836">INDEX(_xlfn.TEXTSPLIT(טבלה1[[#This Row],[עמודה2]],","),2)</f>
        <v xml:space="preserve"> Canada</v>
      </c>
      <c r="K836" s="37" t="str">
        <f>_xlfn.CONCAT(טבלה1[[#This Row],[AI_Companies]]," ",טבלה1[[#This Row],[עמודה1]])</f>
        <v>KnowledgeOne https://knowledgeone.ca/</v>
      </c>
      <c r="L836" s="36">
        <v>250</v>
      </c>
      <c r="M836" s="36" t="str">
        <f>IF(טבלה1[[#This Row],[עמודה53]]&gt;2000,"Yes","No")</f>
        <v>No</v>
      </c>
      <c r="N836" s="36">
        <v>999</v>
      </c>
      <c r="O836" s="36">
        <f>AVERAGE(טבלה1[[#This Row],[עמודה52]:[עמודה53]])</f>
        <v>5.5</v>
      </c>
      <c r="P836" s="36" t="str">
        <f>IF(טבלה1[[#This Row],[עמודה4]]="&lt; $25 / hr","0$ - $25 / hr",טבלה1[[#This Row],[עמודה4]])</f>
        <v>Undisclosed</v>
      </c>
      <c r="Q836" s="12" t="str" cm="1">
        <f t="array" ref="Q836">INDEX(_xlfn.TEXTSPLIT(טבלה1[[#This Row],[עמודה55]],"-"),1)</f>
        <v>Undisclosed</v>
      </c>
      <c r="R836" s="21" t="e" cm="1">
        <f t="array" ref="R836">INDEX(_xlfn.TEXTSPLIT(INDEX(_xlfn.TEXTSPLIT(טבלה1[[#This Row],[עמודה55]],"-"),2),"/"),1)</f>
        <v>#REF!</v>
      </c>
      <c r="S836" s="36" t="e">
        <f>AVERAGE(טבלה1[[#This Row],[עמודה59]:[עמודה60]])</f>
        <v>#VALUE!</v>
      </c>
      <c r="T836" s="38" t="e">
        <f>VALUE(SUBSTITUTE(טבלה1[[#This Row],[עמודה56]],"$",""))</f>
        <v>#VALUE!</v>
      </c>
      <c r="U836" s="38" t="e">
        <f>VALUE(SUBSTITUTE(טבלה1[[#This Row],[עמודה57]],"$",""))</f>
        <v>#REF!</v>
      </c>
      <c r="V836" s="38" t="e">
        <f>IF(טבלה1[[#This Row],[עמודה58]]&gt;30,"Yes","No")</f>
        <v>#VALUE!</v>
      </c>
    </row>
    <row r="837" spans="1:22" x14ac:dyDescent="0.15">
      <c r="A837" s="32" t="s">
        <v>2055</v>
      </c>
      <c r="B837" s="39" t="s">
        <v>2056</v>
      </c>
      <c r="C837" s="39" t="s">
        <v>694</v>
      </c>
      <c r="D837" s="40">
        <v>5000</v>
      </c>
      <c r="E837" s="39" t="s">
        <v>21</v>
      </c>
      <c r="F837" s="39" t="s">
        <v>29</v>
      </c>
      <c r="G837" s="36" t="str">
        <f t="shared" si="13"/>
        <v>Med</v>
      </c>
      <c r="H837" s="41">
        <v>0.8</v>
      </c>
      <c r="I837" s="11" t="str" cm="1">
        <f t="array" ref="I837">INDEX(_xlfn.TEXTSPLIT(טבלה1[[#This Row],[עמודה2]],","),1)</f>
        <v>Huntsville</v>
      </c>
      <c r="J837" s="12" t="str" cm="1">
        <f t="array" ref="J837">INDEX(_xlfn.TEXTSPLIT(טבלה1[[#This Row],[עמודה2]],","),2)</f>
        <v xml:space="preserve"> AL</v>
      </c>
      <c r="K837" s="43" t="str">
        <f>_xlfn.CONCAT(טבלה1[[#This Row],[AI_Companies]]," ",טבלה1[[#This Row],[עמודה1]])</f>
        <v>AISignalResearchInc.(ASRI) https://www.aisignal.com</v>
      </c>
      <c r="L837" s="28">
        <v>10</v>
      </c>
      <c r="M837" s="28" t="str">
        <f>IF(טבלה1[[#This Row],[עמודה53]]&gt;2000,"Yes","No")</f>
        <v>No</v>
      </c>
      <c r="N837" s="28">
        <v>49</v>
      </c>
      <c r="O837" s="28">
        <f>AVERAGE(טבלה1[[#This Row],[עמודה52]:[עמודה53]])</f>
        <v>624.5</v>
      </c>
      <c r="P837" s="28" t="str">
        <f>IF(טבלה1[[#This Row],[עמודה4]]="&lt; $25 / hr","0$ - $25 / hr",טבלה1[[#This Row],[עמודה4]])</f>
        <v>Undisclosed</v>
      </c>
      <c r="Q837" s="12" t="str" cm="1">
        <f t="array" ref="Q837">INDEX(_xlfn.TEXTSPLIT(טבלה1[[#This Row],[עמודה55]],"-"),1)</f>
        <v>Undisclosed</v>
      </c>
      <c r="R837" s="21" t="e" cm="1">
        <f t="array" ref="R837">INDEX(_xlfn.TEXTSPLIT(INDEX(_xlfn.TEXTSPLIT(טבלה1[[#This Row],[עמודה55]],"-"),2),"/"),1)</f>
        <v>#REF!</v>
      </c>
      <c r="S837" s="28" t="e">
        <f>AVERAGE(טבלה1[[#This Row],[עמודה59]:[עמודה60]])</f>
        <v>#VALUE!</v>
      </c>
      <c r="T837" s="31" t="e">
        <f>VALUE(SUBSTITUTE(טבלה1[[#This Row],[עמודה56]],"$",""))</f>
        <v>#VALUE!</v>
      </c>
      <c r="U837" s="31" t="e">
        <f>VALUE(SUBSTITUTE(טבלה1[[#This Row],[עמודה57]],"$",""))</f>
        <v>#REF!</v>
      </c>
      <c r="V837" s="31" t="e">
        <f>IF(טבלה1[[#This Row],[עמודה58]]&gt;30,"Yes","No")</f>
        <v>#VALUE!</v>
      </c>
    </row>
    <row r="838" spans="1:22" x14ac:dyDescent="0.15">
      <c r="A838" s="32" t="s">
        <v>2057</v>
      </c>
      <c r="B838" s="33" t="s">
        <v>2058</v>
      </c>
      <c r="C838" s="33" t="s">
        <v>102</v>
      </c>
      <c r="D838" s="33" t="s">
        <v>4</v>
      </c>
      <c r="E838" s="33" t="s">
        <v>4</v>
      </c>
      <c r="F838" s="33" t="s">
        <v>117</v>
      </c>
      <c r="G838" s="36" t="str">
        <f t="shared" si="13"/>
        <v>High</v>
      </c>
      <c r="H838" s="34">
        <v>1</v>
      </c>
      <c r="I838" s="11" t="str" cm="1">
        <f t="array" ref="I838">INDEX(_xlfn.TEXTSPLIT(טבלה1[[#This Row],[עמודה2]],","),1)</f>
        <v>Beijing</v>
      </c>
      <c r="J838" s="12" t="str" cm="1">
        <f t="array" ref="J838">INDEX(_xlfn.TEXTSPLIT(טבלה1[[#This Row],[עמודה2]],","),2)</f>
        <v xml:space="preserve"> China</v>
      </c>
      <c r="K838" s="37" t="str">
        <f>_xlfn.CONCAT(טבלה1[[#This Row],[AI_Companies]]," ",טבלה1[[#This Row],[עמודה1]])</f>
        <v>Trio.ai http://www.trio.ai/en/</v>
      </c>
      <c r="L838" s="36">
        <v>2</v>
      </c>
      <c r="M838" s="36" t="str">
        <f>IF(טבלה1[[#This Row],[עמודה53]]&gt;2000,"Yes","No")</f>
        <v>No</v>
      </c>
      <c r="N838" s="36">
        <v>9</v>
      </c>
      <c r="O838" s="36">
        <f>AVERAGE(טבלה1[[#This Row],[עמודה52]:[עמודה53]])</f>
        <v>29.5</v>
      </c>
      <c r="P838" s="36" t="str">
        <f>IF(טבלה1[[#This Row],[עמודה4]]="&lt; $25 / hr","0$ - $25 / hr",טבלה1[[#This Row],[עמודה4]])</f>
        <v>$100 - $149 / hr</v>
      </c>
      <c r="Q838" s="12" t="str" cm="1">
        <f t="array" ref="Q838">INDEX(_xlfn.TEXTSPLIT(טבלה1[[#This Row],[עמודה55]],"-"),1)</f>
        <v xml:space="preserve">$100 </v>
      </c>
      <c r="R838" s="21" t="str" cm="1">
        <f t="array" ref="R838">INDEX(_xlfn.TEXTSPLIT(INDEX(_xlfn.TEXTSPLIT(טבלה1[[#This Row],[עמודה55]],"-"),2),"/"),1)</f>
        <v xml:space="preserve"> $149 </v>
      </c>
      <c r="S838" s="36">
        <f>AVERAGE(טבלה1[[#This Row],[עמודה59]:[עמודה60]])</f>
        <v>124.5</v>
      </c>
      <c r="T838" s="38">
        <f>VALUE(SUBSTITUTE(טבלה1[[#This Row],[עמודה56]],"$",""))</f>
        <v>100</v>
      </c>
      <c r="U838" s="38">
        <f>VALUE(SUBSTITUTE(טבלה1[[#This Row],[עמודה57]],"$",""))</f>
        <v>149</v>
      </c>
      <c r="V838" s="38" t="str">
        <f>IF(טבלה1[[#This Row],[עמודה58]]&gt;30,"Yes","No")</f>
        <v>Yes</v>
      </c>
    </row>
    <row r="839" spans="1:22" x14ac:dyDescent="0.15">
      <c r="A839" s="32" t="s">
        <v>2059</v>
      </c>
      <c r="B839" s="39" t="s">
        <v>2060</v>
      </c>
      <c r="C839" s="39" t="s">
        <v>102</v>
      </c>
      <c r="D839" s="39" t="s">
        <v>4</v>
      </c>
      <c r="E839" s="39" t="s">
        <v>4</v>
      </c>
      <c r="F839" s="39" t="s">
        <v>29</v>
      </c>
      <c r="G839" s="36" t="str">
        <f t="shared" si="13"/>
        <v>Med</v>
      </c>
      <c r="H839" s="41">
        <v>0.7</v>
      </c>
      <c r="I839" s="11" t="str" cm="1">
        <f t="array" ref="I839">INDEX(_xlfn.TEXTSPLIT(טבלה1[[#This Row],[עמודה2]],","),1)</f>
        <v>London</v>
      </c>
      <c r="J839" s="12" t="str" cm="1">
        <f t="array" ref="J839">INDEX(_xlfn.TEXTSPLIT(טבלה1[[#This Row],[עמודה2]],","),2)</f>
        <v xml:space="preserve"> United Kingdom</v>
      </c>
      <c r="K839" s="43" t="str">
        <f>_xlfn.CONCAT(טבלה1[[#This Row],[AI_Companies]]," ",טבלה1[[#This Row],[עמודה1]])</f>
        <v>AlmaxAnalytics http://almaxanalytics.com/</v>
      </c>
      <c r="L839" s="28">
        <v>10</v>
      </c>
      <c r="M839" s="28" t="str">
        <f>IF(טבלה1[[#This Row],[עמודה53]]&gt;2000,"Yes","No")</f>
        <v>No</v>
      </c>
      <c r="N839" s="28">
        <v>49</v>
      </c>
      <c r="O839" s="28">
        <f>AVERAGE(טבלה1[[#This Row],[עמודה52]:[עמודה53]])</f>
        <v>5.5</v>
      </c>
      <c r="P839" s="28" t="str">
        <f>IF(טבלה1[[#This Row],[עמודה4]]="&lt; $25 / hr","0$ - $25 / hr",טבלה1[[#This Row],[עמודה4]])</f>
        <v>Undisclosed</v>
      </c>
      <c r="Q839" s="12" t="str" cm="1">
        <f t="array" ref="Q839">INDEX(_xlfn.TEXTSPLIT(טבלה1[[#This Row],[עמודה55]],"-"),1)</f>
        <v>Undisclosed</v>
      </c>
      <c r="R839" s="21" t="e" cm="1">
        <f t="array" ref="R839">INDEX(_xlfn.TEXTSPLIT(INDEX(_xlfn.TEXTSPLIT(טבלה1[[#This Row],[עמודה55]],"-"),2),"/"),1)</f>
        <v>#REF!</v>
      </c>
      <c r="S839" s="28" t="e">
        <f>AVERAGE(טבלה1[[#This Row],[עמודה59]:[עמודה60]])</f>
        <v>#VALUE!</v>
      </c>
      <c r="T839" s="31" t="e">
        <f>VALUE(SUBSTITUTE(טבלה1[[#This Row],[עמודה56]],"$",""))</f>
        <v>#VALUE!</v>
      </c>
      <c r="U839" s="31" t="e">
        <f>VALUE(SUBSTITUTE(טבלה1[[#This Row],[עמודה57]],"$",""))</f>
        <v>#REF!</v>
      </c>
      <c r="V839" s="31" t="e">
        <f>IF(טבלה1[[#This Row],[עמודה58]]&gt;30,"Yes","No")</f>
        <v>#VALUE!</v>
      </c>
    </row>
    <row r="840" spans="1:22" x14ac:dyDescent="0.15">
      <c r="A840" s="32" t="s">
        <v>2061</v>
      </c>
      <c r="B840" s="33" t="s">
        <v>2062</v>
      </c>
      <c r="C840" s="33" t="s">
        <v>102</v>
      </c>
      <c r="D840" s="33" t="s">
        <v>4</v>
      </c>
      <c r="E840" s="33" t="s">
        <v>4</v>
      </c>
      <c r="F840" s="33" t="s">
        <v>29</v>
      </c>
      <c r="G840" s="36" t="str">
        <f t="shared" si="13"/>
        <v>Med</v>
      </c>
      <c r="H840" s="34">
        <v>0.6</v>
      </c>
      <c r="I840" s="11" t="str" cm="1">
        <f t="array" ref="I840">INDEX(_xlfn.TEXTSPLIT(טבלה1[[#This Row],[עמודה2]],","),1)</f>
        <v>London</v>
      </c>
      <c r="J840" s="12" t="str" cm="1">
        <f t="array" ref="J840">INDEX(_xlfn.TEXTSPLIT(טבלה1[[#This Row],[עמודה2]],","),2)</f>
        <v xml:space="preserve"> United Kingdom</v>
      </c>
      <c r="K840" s="37" t="str">
        <f>_xlfn.CONCAT(טבלה1[[#This Row],[AI_Companies]]," ",טבלה1[[#This Row],[עמודה1]])</f>
        <v>DataSine https://datasine.com/</v>
      </c>
      <c r="L840" s="36">
        <v>10</v>
      </c>
      <c r="M840" s="36" t="str">
        <f>IF(טבלה1[[#This Row],[עמודה53]]&gt;2000,"Yes","No")</f>
        <v>No</v>
      </c>
      <c r="N840" s="36">
        <v>49</v>
      </c>
      <c r="O840" s="36">
        <f>AVERAGE(טבלה1[[#This Row],[עמודה52]:[עמודה53]])</f>
        <v>29.5</v>
      </c>
      <c r="P840" s="36" t="str">
        <f>IF(טבלה1[[#This Row],[עמודה4]]="&lt; $25 / hr","0$ - $25 / hr",טבלה1[[#This Row],[עמודה4]])</f>
        <v>Undisclosed</v>
      </c>
      <c r="Q840" s="12" t="str" cm="1">
        <f t="array" ref="Q840">INDEX(_xlfn.TEXTSPLIT(טבלה1[[#This Row],[עמודה55]],"-"),1)</f>
        <v>Undisclosed</v>
      </c>
      <c r="R840" s="21" t="e" cm="1">
        <f t="array" ref="R840">INDEX(_xlfn.TEXTSPLIT(INDEX(_xlfn.TEXTSPLIT(טבלה1[[#This Row],[עמודה55]],"-"),2),"/"),1)</f>
        <v>#REF!</v>
      </c>
      <c r="S840" s="36" t="e">
        <f>AVERAGE(טבלה1[[#This Row],[עמודה59]:[עמודה60]])</f>
        <v>#VALUE!</v>
      </c>
      <c r="T840" s="38" t="e">
        <f>VALUE(SUBSTITUTE(טבלה1[[#This Row],[עמודה56]],"$",""))</f>
        <v>#VALUE!</v>
      </c>
      <c r="U840" s="38" t="e">
        <f>VALUE(SUBSTITUTE(טבלה1[[#This Row],[עמודה57]],"$",""))</f>
        <v>#REF!</v>
      </c>
      <c r="V840" s="38" t="e">
        <f>IF(טבלה1[[#This Row],[עמודה58]]&gt;30,"Yes","No")</f>
        <v>#VALUE!</v>
      </c>
    </row>
    <row r="841" spans="1:22" x14ac:dyDescent="0.15">
      <c r="A841" s="32" t="s">
        <v>2063</v>
      </c>
      <c r="B841" s="39" t="s">
        <v>2064</v>
      </c>
      <c r="C841" s="39" t="s">
        <v>102</v>
      </c>
      <c r="D841" s="39" t="s">
        <v>4</v>
      </c>
      <c r="E841" s="39" t="s">
        <v>4</v>
      </c>
      <c r="F841" s="39" t="s">
        <v>29</v>
      </c>
      <c r="G841" s="36" t="str">
        <f t="shared" si="13"/>
        <v>Med</v>
      </c>
      <c r="H841" s="41">
        <v>0.75</v>
      </c>
      <c r="I841" s="11" t="str" cm="1">
        <f t="array" ref="I841">INDEX(_xlfn.TEXTSPLIT(טבלה1[[#This Row],[עמודה2]],","),1)</f>
        <v>London</v>
      </c>
      <c r="J841" s="12" t="str" cm="1">
        <f t="array" ref="J841">INDEX(_xlfn.TEXTSPLIT(טבלה1[[#This Row],[עמודה2]],","),2)</f>
        <v xml:space="preserve"> United Kingdom</v>
      </c>
      <c r="K841" s="43" t="str">
        <f>_xlfn.CONCAT(טבלה1[[#This Row],[AI_Companies]]," ",טבלה1[[#This Row],[עמודה1]])</f>
        <v>MediaGammaLimited https://www.mediagamma.com/</v>
      </c>
      <c r="L841" s="28">
        <v>10</v>
      </c>
      <c r="M841" s="28" t="str">
        <f>IF(טבלה1[[#This Row],[עמודה53]]&gt;2000,"Yes","No")</f>
        <v>No</v>
      </c>
      <c r="N841" s="28">
        <v>49</v>
      </c>
      <c r="O841" s="28">
        <f>AVERAGE(טבלה1[[#This Row],[עמודה52]:[עמודה53]])</f>
        <v>29.5</v>
      </c>
      <c r="P841" s="28" t="str">
        <f>IF(טבלה1[[#This Row],[עמודה4]]="&lt; $25 / hr","0$ - $25 / hr",טבלה1[[#This Row],[עמודה4]])</f>
        <v>Undisclosed</v>
      </c>
      <c r="Q841" s="12" t="str" cm="1">
        <f t="array" ref="Q841">INDEX(_xlfn.TEXTSPLIT(טבלה1[[#This Row],[עמודה55]],"-"),1)</f>
        <v>Undisclosed</v>
      </c>
      <c r="R841" s="21" t="e" cm="1">
        <f t="array" ref="R841">INDEX(_xlfn.TEXTSPLIT(INDEX(_xlfn.TEXTSPLIT(טבלה1[[#This Row],[עמודה55]],"-"),2),"/"),1)</f>
        <v>#REF!</v>
      </c>
      <c r="S841" s="28" t="e">
        <f>AVERAGE(טבלה1[[#This Row],[עמודה59]:[עמודה60]])</f>
        <v>#VALUE!</v>
      </c>
      <c r="T841" s="31" t="e">
        <f>VALUE(SUBSTITUTE(טבלה1[[#This Row],[עמודה56]],"$",""))</f>
        <v>#VALUE!</v>
      </c>
      <c r="U841" s="31" t="e">
        <f>VALUE(SUBSTITUTE(טבלה1[[#This Row],[עמודה57]],"$",""))</f>
        <v>#REF!</v>
      </c>
      <c r="V841" s="31" t="e">
        <f>IF(טבלה1[[#This Row],[עמודה58]]&gt;30,"Yes","No")</f>
        <v>#VALUE!</v>
      </c>
    </row>
    <row r="842" spans="1:22" x14ac:dyDescent="0.15">
      <c r="A842" s="32" t="s">
        <v>2065</v>
      </c>
      <c r="B842" s="33" t="s">
        <v>2066</v>
      </c>
      <c r="C842" s="33" t="s">
        <v>102</v>
      </c>
      <c r="D842" s="33" t="s">
        <v>4</v>
      </c>
      <c r="E842" s="33" t="s">
        <v>4</v>
      </c>
      <c r="F842" s="33" t="s">
        <v>117</v>
      </c>
      <c r="G842" s="36" t="str">
        <f t="shared" si="13"/>
        <v>High</v>
      </c>
      <c r="H842" s="34">
        <v>1</v>
      </c>
      <c r="I842" s="11" t="str" cm="1">
        <f t="array" ref="I842">INDEX(_xlfn.TEXTSPLIT(טבלה1[[#This Row],[עמודה2]],","),1)</f>
        <v>London</v>
      </c>
      <c r="J842" s="12" t="str" cm="1">
        <f t="array" ref="J842">INDEX(_xlfn.TEXTSPLIT(טבלה1[[#This Row],[עמודה2]],","),2)</f>
        <v xml:space="preserve"> United Kingdom</v>
      </c>
      <c r="K842" s="37" t="str">
        <f>_xlfn.CONCAT(טבלה1[[#This Row],[AI_Companies]]," ",טבלה1[[#This Row],[עמודה1]])</f>
        <v>SMAPEnergy https://smapenergy.com/</v>
      </c>
      <c r="L842" s="36">
        <v>2</v>
      </c>
      <c r="M842" s="36" t="str">
        <f>IF(טבלה1[[#This Row],[עמודה53]]&gt;2000,"Yes","No")</f>
        <v>No</v>
      </c>
      <c r="N842" s="36">
        <v>9</v>
      </c>
      <c r="O842" s="36">
        <f>AVERAGE(טבלה1[[#This Row],[עמודה52]:[עמודה53]])</f>
        <v>29.5</v>
      </c>
      <c r="P842" s="36" t="str">
        <f>IF(טבלה1[[#This Row],[עמודה4]]="&lt; $25 / hr","0$ - $25 / hr",טבלה1[[#This Row],[עמודה4]])</f>
        <v>Undisclosed</v>
      </c>
      <c r="Q842" s="12" t="str" cm="1">
        <f t="array" ref="Q842">INDEX(_xlfn.TEXTSPLIT(טבלה1[[#This Row],[עמודה55]],"-"),1)</f>
        <v>Undisclosed</v>
      </c>
      <c r="R842" s="21" t="e" cm="1">
        <f t="array" ref="R842">INDEX(_xlfn.TEXTSPLIT(INDEX(_xlfn.TEXTSPLIT(טבלה1[[#This Row],[עמודה55]],"-"),2),"/"),1)</f>
        <v>#REF!</v>
      </c>
      <c r="S842" s="36" t="e">
        <f>AVERAGE(טבלה1[[#This Row],[עמודה59]:[עמודה60]])</f>
        <v>#VALUE!</v>
      </c>
      <c r="T842" s="38" t="e">
        <f>VALUE(SUBSTITUTE(טבלה1[[#This Row],[עמודה56]],"$",""))</f>
        <v>#VALUE!</v>
      </c>
      <c r="U842" s="38" t="e">
        <f>VALUE(SUBSTITUTE(טבלה1[[#This Row],[עמודה57]],"$",""))</f>
        <v>#REF!</v>
      </c>
      <c r="V842" s="38" t="e">
        <f>IF(טבלה1[[#This Row],[עמודה58]]&gt;30,"Yes","No")</f>
        <v>#VALUE!</v>
      </c>
    </row>
    <row r="843" spans="1:22" x14ac:dyDescent="0.15">
      <c r="A843" s="32" t="s">
        <v>2067</v>
      </c>
      <c r="B843" s="39" t="s">
        <v>2068</v>
      </c>
      <c r="C843" s="39" t="s">
        <v>1766</v>
      </c>
      <c r="D843" s="39" t="s">
        <v>4</v>
      </c>
      <c r="E843" s="39" t="s">
        <v>4</v>
      </c>
      <c r="F843" s="39" t="s">
        <v>29</v>
      </c>
      <c r="G843" s="36" t="str">
        <f t="shared" si="13"/>
        <v>High</v>
      </c>
      <c r="H843" s="41">
        <v>1</v>
      </c>
      <c r="I843" s="11" t="str" cm="1">
        <f t="array" ref="I843">INDEX(_xlfn.TEXTSPLIT(טבלה1[[#This Row],[עמודה2]],","),1)</f>
        <v>London</v>
      </c>
      <c r="J843" s="12" t="str" cm="1">
        <f t="array" ref="J843">INDEX(_xlfn.TEXTSPLIT(טבלה1[[#This Row],[עמודה2]],","),2)</f>
        <v xml:space="preserve"> United Kingdom</v>
      </c>
      <c r="K843" s="43" t="str">
        <f>_xlfn.CONCAT(טבלה1[[#This Row],[AI_Companies]]," ",טבלה1[[#This Row],[עמודה1]])</f>
        <v>TrueAI https://trueai.io/</v>
      </c>
      <c r="L843" s="28">
        <v>10</v>
      </c>
      <c r="M843" s="28" t="str">
        <f>IF(טבלה1[[#This Row],[עמודה53]]&gt;2000,"Yes","No")</f>
        <v>No</v>
      </c>
      <c r="N843" s="28">
        <v>49</v>
      </c>
      <c r="O843" s="28">
        <f>AVERAGE(טבלה1[[#This Row],[עמודה52]:[עמודה53]])</f>
        <v>5.5</v>
      </c>
      <c r="P843" s="28" t="str">
        <f>IF(טבלה1[[#This Row],[עמודה4]]="&lt; $25 / hr","0$ - $25 / hr",טבלה1[[#This Row],[עמודה4]])</f>
        <v>Undisclosed</v>
      </c>
      <c r="Q843" s="12" t="str" cm="1">
        <f t="array" ref="Q843">INDEX(_xlfn.TEXTSPLIT(טבלה1[[#This Row],[עמודה55]],"-"),1)</f>
        <v>Undisclosed</v>
      </c>
      <c r="R843" s="21" t="e" cm="1">
        <f t="array" ref="R843">INDEX(_xlfn.TEXTSPLIT(INDEX(_xlfn.TEXTSPLIT(טבלה1[[#This Row],[עמודה55]],"-"),2),"/"),1)</f>
        <v>#REF!</v>
      </c>
      <c r="S843" s="28" t="e">
        <f>AVERAGE(טבלה1[[#This Row],[עמודה59]:[עמודה60]])</f>
        <v>#VALUE!</v>
      </c>
      <c r="T843" s="31" t="e">
        <f>VALUE(SUBSTITUTE(טבלה1[[#This Row],[עמודה56]],"$",""))</f>
        <v>#VALUE!</v>
      </c>
      <c r="U843" s="31" t="e">
        <f>VALUE(SUBSTITUTE(טבלה1[[#This Row],[עמודה57]],"$",""))</f>
        <v>#REF!</v>
      </c>
      <c r="V843" s="31" t="e">
        <f>IF(טבלה1[[#This Row],[עמודה58]]&gt;30,"Yes","No")</f>
        <v>#VALUE!</v>
      </c>
    </row>
    <row r="844" spans="1:22" x14ac:dyDescent="0.15">
      <c r="A844" s="32" t="s">
        <v>2069</v>
      </c>
      <c r="B844" s="33" t="s">
        <v>2070</v>
      </c>
      <c r="C844" s="33" t="s">
        <v>102</v>
      </c>
      <c r="D844" s="33" t="s">
        <v>4</v>
      </c>
      <c r="E844" s="33" t="s">
        <v>4</v>
      </c>
      <c r="F844" s="33" t="s">
        <v>29</v>
      </c>
      <c r="G844" s="36" t="str">
        <f t="shared" si="13"/>
        <v>Med</v>
      </c>
      <c r="H844" s="34">
        <v>0.6</v>
      </c>
      <c r="I844" s="11" t="str" cm="1">
        <f t="array" ref="I844">INDEX(_xlfn.TEXTSPLIT(טבלה1[[#This Row],[עמודה2]],","),1)</f>
        <v>Glasgow</v>
      </c>
      <c r="J844" s="12" t="str" cm="1">
        <f t="array" ref="J844">INDEX(_xlfn.TEXTSPLIT(טבלה1[[#This Row],[עמודה2]],","),2)</f>
        <v xml:space="preserve"> United Kingdom</v>
      </c>
      <c r="K844" s="37" t="str">
        <f>_xlfn.CONCAT(טבלה1[[#This Row],[AI_Companies]]," ",טבלה1[[#This Row],[עמודה1]])</f>
        <v>Candidate.ID http://candidateid.com/</v>
      </c>
      <c r="L844" s="36">
        <v>10</v>
      </c>
      <c r="M844" s="36" t="str">
        <f>IF(טבלה1[[#This Row],[עמודה53]]&gt;2000,"Yes","No")</f>
        <v>No</v>
      </c>
      <c r="N844" s="36">
        <v>49</v>
      </c>
      <c r="O844" s="36">
        <f>AVERAGE(טבלה1[[#This Row],[עמודה52]:[עמודה53]])</f>
        <v>29.5</v>
      </c>
      <c r="P844" s="36" t="str">
        <f>IF(טבלה1[[#This Row],[עמודה4]]="&lt; $25 / hr","0$ - $25 / hr",טבלה1[[#This Row],[עמודה4]])</f>
        <v>Undisclosed</v>
      </c>
      <c r="Q844" s="12" t="str" cm="1">
        <f t="array" ref="Q844">INDEX(_xlfn.TEXTSPLIT(טבלה1[[#This Row],[עמודה55]],"-"),1)</f>
        <v>Undisclosed</v>
      </c>
      <c r="R844" s="21" t="e" cm="1">
        <f t="array" ref="R844">INDEX(_xlfn.TEXTSPLIT(INDEX(_xlfn.TEXTSPLIT(טבלה1[[#This Row],[עמודה55]],"-"),2),"/"),1)</f>
        <v>#REF!</v>
      </c>
      <c r="S844" s="36" t="e">
        <f>AVERAGE(טבלה1[[#This Row],[עמודה59]:[עמודה60]])</f>
        <v>#VALUE!</v>
      </c>
      <c r="T844" s="38" t="e">
        <f>VALUE(SUBSTITUTE(טבלה1[[#This Row],[עמודה56]],"$",""))</f>
        <v>#VALUE!</v>
      </c>
      <c r="U844" s="38" t="e">
        <f>VALUE(SUBSTITUTE(טבלה1[[#This Row],[עמודה57]],"$",""))</f>
        <v>#REF!</v>
      </c>
      <c r="V844" s="38" t="e">
        <f>IF(טבלה1[[#This Row],[עמודה58]]&gt;30,"Yes","No")</f>
        <v>#VALUE!</v>
      </c>
    </row>
    <row r="845" spans="1:22" x14ac:dyDescent="0.15">
      <c r="A845" s="32" t="s">
        <v>2071</v>
      </c>
      <c r="B845" s="39" t="s">
        <v>2072</v>
      </c>
      <c r="C845" s="39" t="s">
        <v>102</v>
      </c>
      <c r="D845" s="39" t="s">
        <v>4</v>
      </c>
      <c r="E845" s="39" t="s">
        <v>4</v>
      </c>
      <c r="F845" s="39" t="s">
        <v>10</v>
      </c>
      <c r="G845" s="36" t="str">
        <f t="shared" si="13"/>
        <v>High</v>
      </c>
      <c r="H845" s="41">
        <v>1</v>
      </c>
      <c r="I845" s="11" t="str" cm="1">
        <f t="array" ref="I845">INDEX(_xlfn.TEXTSPLIT(טבלה1[[#This Row],[עמודה2]],","),1)</f>
        <v>London</v>
      </c>
      <c r="J845" s="12" t="str" cm="1">
        <f t="array" ref="J845">INDEX(_xlfn.TEXTSPLIT(טבלה1[[#This Row],[עמודה2]],","),2)</f>
        <v xml:space="preserve"> United Kingdom</v>
      </c>
      <c r="K845" s="43" t="str">
        <f>_xlfn.CONCAT(טבלה1[[#This Row],[AI_Companies]]," ",טבלה1[[#This Row],[עמודה1]])</f>
        <v>VivacityLabs https://vivacitylabs.com/</v>
      </c>
      <c r="L845" s="28">
        <v>50</v>
      </c>
      <c r="M845" s="28" t="str">
        <f>IF(טבלה1[[#This Row],[עמודה53]]&gt;2000,"Yes","No")</f>
        <v>No</v>
      </c>
      <c r="N845" s="28">
        <v>249</v>
      </c>
      <c r="O845" s="28">
        <f>AVERAGE(טבלה1[[#This Row],[עמודה52]:[עמודה53]])</f>
        <v>29.5</v>
      </c>
      <c r="P845" s="28" t="str">
        <f>IF(טבלה1[[#This Row],[עמודה4]]="&lt; $25 / hr","0$ - $25 / hr",טבלה1[[#This Row],[עמודה4]])</f>
        <v>Undisclosed</v>
      </c>
      <c r="Q845" s="12" t="str" cm="1">
        <f t="array" ref="Q845">INDEX(_xlfn.TEXTSPLIT(טבלה1[[#This Row],[עמודה55]],"-"),1)</f>
        <v>Undisclosed</v>
      </c>
      <c r="R845" s="21" t="e" cm="1">
        <f t="array" ref="R845">INDEX(_xlfn.TEXTSPLIT(INDEX(_xlfn.TEXTSPLIT(טבלה1[[#This Row],[עמודה55]],"-"),2),"/"),1)</f>
        <v>#REF!</v>
      </c>
      <c r="S845" s="28" t="e">
        <f>AVERAGE(טבלה1[[#This Row],[עמודה59]:[עמודה60]])</f>
        <v>#VALUE!</v>
      </c>
      <c r="T845" s="31" t="e">
        <f>VALUE(SUBSTITUTE(טבלה1[[#This Row],[עמודה56]],"$",""))</f>
        <v>#VALUE!</v>
      </c>
      <c r="U845" s="31" t="e">
        <f>VALUE(SUBSTITUTE(טבלה1[[#This Row],[עמודה57]],"$",""))</f>
        <v>#REF!</v>
      </c>
      <c r="V845" s="31" t="e">
        <f>IF(טבלה1[[#This Row],[עמודה58]]&gt;30,"Yes","No")</f>
        <v>#VALUE!</v>
      </c>
    </row>
    <row r="846" spans="1:22" x14ac:dyDescent="0.15">
      <c r="A846" s="32" t="s">
        <v>2073</v>
      </c>
      <c r="B846" s="33" t="s">
        <v>2074</v>
      </c>
      <c r="C846" s="33" t="s">
        <v>102</v>
      </c>
      <c r="D846" s="33" t="s">
        <v>4</v>
      </c>
      <c r="E846" s="33" t="s">
        <v>4</v>
      </c>
      <c r="F846" s="33" t="s">
        <v>29</v>
      </c>
      <c r="G846" s="36" t="str">
        <f t="shared" si="13"/>
        <v>High</v>
      </c>
      <c r="H846" s="34">
        <v>1</v>
      </c>
      <c r="I846" s="11" t="str" cm="1">
        <f t="array" ref="I846">INDEX(_xlfn.TEXTSPLIT(טבלה1[[#This Row],[עמודה2]],","),1)</f>
        <v>London</v>
      </c>
      <c r="J846" s="12" t="str" cm="1">
        <f t="array" ref="J846">INDEX(_xlfn.TEXTSPLIT(טבלה1[[#This Row],[עמודה2]],","),2)</f>
        <v xml:space="preserve"> United Kingdom</v>
      </c>
      <c r="K846" s="37" t="str">
        <f>_xlfn.CONCAT(טבלה1[[#This Row],[AI_Companies]]," ",טבלה1[[#This Row],[עמודה1]])</f>
        <v>EigenTechnologies http://www.eigentech.com/</v>
      </c>
      <c r="L846" s="36">
        <v>10</v>
      </c>
      <c r="M846" s="36" t="str">
        <f>IF(טבלה1[[#This Row],[עמודה53]]&gt;2000,"Yes","No")</f>
        <v>No</v>
      </c>
      <c r="N846" s="36">
        <v>49</v>
      </c>
      <c r="O846" s="36">
        <f>AVERAGE(טבלה1[[#This Row],[עמודה52]:[עמודה53]])</f>
        <v>149.5</v>
      </c>
      <c r="P846" s="36" t="str">
        <f>IF(טבלה1[[#This Row],[עמודה4]]="&lt; $25 / hr","0$ - $25 / hr",טבלה1[[#This Row],[עמודה4]])</f>
        <v>Undisclosed</v>
      </c>
      <c r="Q846" s="12" t="str" cm="1">
        <f t="array" ref="Q846">INDEX(_xlfn.TEXTSPLIT(טבלה1[[#This Row],[עמודה55]],"-"),1)</f>
        <v>Undisclosed</v>
      </c>
      <c r="R846" s="21" t="e" cm="1">
        <f t="array" ref="R846">INDEX(_xlfn.TEXTSPLIT(INDEX(_xlfn.TEXTSPLIT(טבלה1[[#This Row],[עמודה55]],"-"),2),"/"),1)</f>
        <v>#REF!</v>
      </c>
      <c r="S846" s="36" t="e">
        <f>AVERAGE(טבלה1[[#This Row],[עמודה59]:[עמודה60]])</f>
        <v>#VALUE!</v>
      </c>
      <c r="T846" s="38" t="e">
        <f>VALUE(SUBSTITUTE(טבלה1[[#This Row],[עמודה56]],"$",""))</f>
        <v>#VALUE!</v>
      </c>
      <c r="U846" s="38" t="e">
        <f>VALUE(SUBSTITUTE(טבלה1[[#This Row],[עמודה57]],"$",""))</f>
        <v>#REF!</v>
      </c>
      <c r="V846" s="38" t="e">
        <f>IF(טבלה1[[#This Row],[עמודה58]]&gt;30,"Yes","No")</f>
        <v>#VALUE!</v>
      </c>
    </row>
    <row r="847" spans="1:22" x14ac:dyDescent="0.15">
      <c r="A847" s="32" t="s">
        <v>2075</v>
      </c>
      <c r="B847" s="39" t="s">
        <v>2076</v>
      </c>
      <c r="C847" s="39" t="s">
        <v>289</v>
      </c>
      <c r="D847" s="39" t="s">
        <v>4</v>
      </c>
      <c r="E847" s="39" t="s">
        <v>4</v>
      </c>
      <c r="F847" s="39" t="s">
        <v>5</v>
      </c>
      <c r="G847" s="36" t="str">
        <f t="shared" si="13"/>
        <v>Med</v>
      </c>
      <c r="H847" s="41">
        <v>0.5</v>
      </c>
      <c r="I847" s="11" t="str" cm="1">
        <f t="array" ref="I847">INDEX(_xlfn.TEXTSPLIT(טבלה1[[#This Row],[עמודה2]],","),1)</f>
        <v>London</v>
      </c>
      <c r="J847" s="12" t="str" cm="1">
        <f t="array" ref="J847">INDEX(_xlfn.TEXTSPLIT(טבלה1[[#This Row],[עמודה2]],","),2)</f>
        <v xml:space="preserve"> United Kingdom</v>
      </c>
      <c r="K847" s="43" t="str">
        <f>_xlfn.CONCAT(טבלה1[[#This Row],[AI_Companies]]," ",טבלה1[[#This Row],[עמודה1]])</f>
        <v>GTNLTD https://gtn.ai/</v>
      </c>
      <c r="L847" s="28">
        <v>250</v>
      </c>
      <c r="M847" s="28" t="str">
        <f>IF(טבלה1[[#This Row],[עמודה53]]&gt;2000,"Yes","No")</f>
        <v>No</v>
      </c>
      <c r="N847" s="28">
        <v>999</v>
      </c>
      <c r="O847" s="28">
        <f>AVERAGE(טבלה1[[#This Row],[עמודה52]:[עמודה53]])</f>
        <v>29.5</v>
      </c>
      <c r="P847" s="28" t="str">
        <f>IF(טבלה1[[#This Row],[עמודה4]]="&lt; $25 / hr","0$ - $25 / hr",טבלה1[[#This Row],[עמודה4]])</f>
        <v>Undisclosed</v>
      </c>
      <c r="Q847" s="12" t="str" cm="1">
        <f t="array" ref="Q847">INDEX(_xlfn.TEXTSPLIT(טבלה1[[#This Row],[עמודה55]],"-"),1)</f>
        <v>Undisclosed</v>
      </c>
      <c r="R847" s="21" t="e" cm="1">
        <f t="array" ref="R847">INDEX(_xlfn.TEXTSPLIT(INDEX(_xlfn.TEXTSPLIT(טבלה1[[#This Row],[עמודה55]],"-"),2),"/"),1)</f>
        <v>#REF!</v>
      </c>
      <c r="S847" s="28" t="e">
        <f>AVERAGE(טבלה1[[#This Row],[עמודה59]:[עמודה60]])</f>
        <v>#VALUE!</v>
      </c>
      <c r="T847" s="31" t="e">
        <f>VALUE(SUBSTITUTE(טבלה1[[#This Row],[עמודה56]],"$",""))</f>
        <v>#VALUE!</v>
      </c>
      <c r="U847" s="31" t="e">
        <f>VALUE(SUBSTITUTE(טבלה1[[#This Row],[עמודה57]],"$",""))</f>
        <v>#REF!</v>
      </c>
      <c r="V847" s="31" t="e">
        <f>IF(טבלה1[[#This Row],[עמודה58]]&gt;30,"Yes","No")</f>
        <v>#VALUE!</v>
      </c>
    </row>
    <row r="848" spans="1:22" x14ac:dyDescent="0.15">
      <c r="A848" s="32" t="s">
        <v>2077</v>
      </c>
      <c r="B848" s="33" t="s">
        <v>2078</v>
      </c>
      <c r="C848" s="33" t="s">
        <v>180</v>
      </c>
      <c r="D848" s="33" t="s">
        <v>4</v>
      </c>
      <c r="E848" s="33" t="s">
        <v>4</v>
      </c>
      <c r="F848" s="33" t="s">
        <v>10</v>
      </c>
      <c r="G848" s="36" t="str">
        <f t="shared" si="13"/>
        <v>Med</v>
      </c>
      <c r="H848" s="34">
        <v>0.6</v>
      </c>
      <c r="I848" s="11" t="str" cm="1">
        <f t="array" ref="I848">INDEX(_xlfn.TEXTSPLIT(טבלה1[[#This Row],[עמודה2]],","),1)</f>
        <v>Mumbai</v>
      </c>
      <c r="J848" s="12" t="str" cm="1">
        <f t="array" ref="J848">INDEX(_xlfn.TEXTSPLIT(טבלה1[[#This Row],[עמודה2]],","),2)</f>
        <v xml:space="preserve"> India</v>
      </c>
      <c r="K848" s="37" t="str">
        <f>_xlfn.CONCAT(טבלה1[[#This Row],[AI_Companies]]," ",טבלה1[[#This Row],[עמודה1]])</f>
        <v>AeriesTechnologyGroup https://www.aeriestechnology.com/</v>
      </c>
      <c r="L848" s="36">
        <v>50</v>
      </c>
      <c r="M848" s="36" t="str">
        <f>IF(טבלה1[[#This Row],[עמודה53]]&gt;2000,"Yes","No")</f>
        <v>No</v>
      </c>
      <c r="N848" s="36">
        <v>249</v>
      </c>
      <c r="O848" s="36">
        <f>AVERAGE(טבלה1[[#This Row],[עמודה52]:[עמודה53]])</f>
        <v>624.5</v>
      </c>
      <c r="P848" s="36" t="str">
        <f>IF(טבלה1[[#This Row],[עמודה4]]="&lt; $25 / hr","0$ - $25 / hr",טבלה1[[#This Row],[עמודה4]])</f>
        <v>Undisclosed</v>
      </c>
      <c r="Q848" s="12" t="str" cm="1">
        <f t="array" ref="Q848">INDEX(_xlfn.TEXTSPLIT(טבלה1[[#This Row],[עמודה55]],"-"),1)</f>
        <v>Undisclosed</v>
      </c>
      <c r="R848" s="21" t="e" cm="1">
        <f t="array" ref="R848">INDEX(_xlfn.TEXTSPLIT(INDEX(_xlfn.TEXTSPLIT(טבלה1[[#This Row],[עמודה55]],"-"),2),"/"),1)</f>
        <v>#REF!</v>
      </c>
      <c r="S848" s="36" t="e">
        <f>AVERAGE(טבלה1[[#This Row],[עמודה59]:[עמודה60]])</f>
        <v>#VALUE!</v>
      </c>
      <c r="T848" s="38" t="e">
        <f>VALUE(SUBSTITUTE(טבלה1[[#This Row],[עמודה56]],"$",""))</f>
        <v>#VALUE!</v>
      </c>
      <c r="U848" s="38" t="e">
        <f>VALUE(SUBSTITUTE(טבלה1[[#This Row],[עמודה57]],"$",""))</f>
        <v>#REF!</v>
      </c>
      <c r="V848" s="38" t="e">
        <f>IF(טבלה1[[#This Row],[עמודה58]]&gt;30,"Yes","No")</f>
        <v>#VALUE!</v>
      </c>
    </row>
    <row r="849" spans="1:22" x14ac:dyDescent="0.15">
      <c r="A849" s="32" t="s">
        <v>2079</v>
      </c>
      <c r="B849" s="39" t="s">
        <v>2080</v>
      </c>
      <c r="C849" s="39" t="s">
        <v>180</v>
      </c>
      <c r="D849" s="39" t="s">
        <v>4</v>
      </c>
      <c r="E849" s="39" t="s">
        <v>4</v>
      </c>
      <c r="F849" s="39" t="s">
        <v>117</v>
      </c>
      <c r="G849" s="36" t="str">
        <f t="shared" si="13"/>
        <v>High</v>
      </c>
      <c r="H849" s="41">
        <v>1</v>
      </c>
      <c r="I849" s="11" t="str" cm="1">
        <f t="array" ref="I849">INDEX(_xlfn.TEXTSPLIT(טבלה1[[#This Row],[עמודה2]],","),1)</f>
        <v>Atlanta</v>
      </c>
      <c r="J849" s="12" t="str" cm="1">
        <f t="array" ref="J849">INDEX(_xlfn.TEXTSPLIT(טבלה1[[#This Row],[עמודה2]],","),2)</f>
        <v xml:space="preserve"> GA</v>
      </c>
      <c r="K849" s="43" t="str">
        <f>_xlfn.CONCAT(טבלה1[[#This Row],[AI_Companies]]," ",טבלה1[[#This Row],[עמודה1]])</f>
        <v>Cybraics https://cybraics.com/</v>
      </c>
      <c r="L849" s="28">
        <v>2</v>
      </c>
      <c r="M849" s="28" t="str">
        <f>IF(טבלה1[[#This Row],[עמודה53]]&gt;2000,"Yes","No")</f>
        <v>No</v>
      </c>
      <c r="N849" s="28">
        <v>9</v>
      </c>
      <c r="O849" s="28">
        <f>AVERAGE(טבלה1[[#This Row],[עמודה52]:[עמודה53]])</f>
        <v>149.5</v>
      </c>
      <c r="P849" s="28" t="str">
        <f>IF(טבלה1[[#This Row],[עמודה4]]="&lt; $25 / hr","0$ - $25 / hr",טבלה1[[#This Row],[עמודה4]])</f>
        <v>Undisclosed</v>
      </c>
      <c r="Q849" s="12" t="str" cm="1">
        <f t="array" ref="Q849">INDEX(_xlfn.TEXTSPLIT(טבלה1[[#This Row],[עמודה55]],"-"),1)</f>
        <v>Undisclosed</v>
      </c>
      <c r="R849" s="21" t="e" cm="1">
        <f t="array" ref="R849">INDEX(_xlfn.TEXTSPLIT(INDEX(_xlfn.TEXTSPLIT(טבלה1[[#This Row],[עמודה55]],"-"),2),"/"),1)</f>
        <v>#REF!</v>
      </c>
      <c r="S849" s="28" t="e">
        <f>AVERAGE(טבלה1[[#This Row],[עמודה59]:[עמודה60]])</f>
        <v>#VALUE!</v>
      </c>
      <c r="T849" s="31" t="e">
        <f>VALUE(SUBSTITUTE(טבלה1[[#This Row],[עמודה56]],"$",""))</f>
        <v>#VALUE!</v>
      </c>
      <c r="U849" s="31" t="e">
        <f>VALUE(SUBSTITUTE(טבלה1[[#This Row],[עמודה57]],"$",""))</f>
        <v>#REF!</v>
      </c>
      <c r="V849" s="31" t="e">
        <f>IF(טבלה1[[#This Row],[עמודה58]]&gt;30,"Yes","No")</f>
        <v>#VALUE!</v>
      </c>
    </row>
    <row r="850" spans="1:22" x14ac:dyDescent="0.15">
      <c r="A850" s="32" t="s">
        <v>2081</v>
      </c>
      <c r="B850" s="33" t="s">
        <v>2082</v>
      </c>
      <c r="C850" s="33" t="s">
        <v>2083</v>
      </c>
      <c r="D850" s="33" t="s">
        <v>4</v>
      </c>
      <c r="E850" s="33" t="s">
        <v>4</v>
      </c>
      <c r="F850" s="33" t="s">
        <v>10</v>
      </c>
      <c r="G850" s="36" t="str">
        <f t="shared" si="13"/>
        <v>Med</v>
      </c>
      <c r="H850" s="34">
        <v>0.5</v>
      </c>
      <c r="I850" s="11" t="str" cm="1">
        <f t="array" ref="I850">INDEX(_xlfn.TEXTSPLIT(טבלה1[[#This Row],[עמודה2]],","),1)</f>
        <v>Atlanta</v>
      </c>
      <c r="J850" s="12" t="str" cm="1">
        <f t="array" ref="J850">INDEX(_xlfn.TEXTSPLIT(טבלה1[[#This Row],[עמודה2]],","),2)</f>
        <v xml:space="preserve"> GA</v>
      </c>
      <c r="K850" s="37" t="str">
        <f>_xlfn.CONCAT(טבלה1[[#This Row],[AI_Companies]]," ",טבלה1[[#This Row],[עמודה1]])</f>
        <v>Predikto https://www.predikto.com/</v>
      </c>
      <c r="L850" s="36">
        <v>50</v>
      </c>
      <c r="M850" s="36" t="str">
        <f>IF(טבלה1[[#This Row],[עמודה53]]&gt;2000,"Yes","No")</f>
        <v>No</v>
      </c>
      <c r="N850" s="36">
        <v>249</v>
      </c>
      <c r="O850" s="36">
        <f>AVERAGE(טבלה1[[#This Row],[עמודה52]:[עמודה53]])</f>
        <v>5.5</v>
      </c>
      <c r="P850" s="36" t="str">
        <f>IF(טבלה1[[#This Row],[עמודה4]]="&lt; $25 / hr","0$ - $25 / hr",טבלה1[[#This Row],[עמודה4]])</f>
        <v>Undisclosed</v>
      </c>
      <c r="Q850" s="12" t="str" cm="1">
        <f t="array" ref="Q850">INDEX(_xlfn.TEXTSPLIT(טבלה1[[#This Row],[עמודה55]],"-"),1)</f>
        <v>Undisclosed</v>
      </c>
      <c r="R850" s="21" t="e" cm="1">
        <f t="array" ref="R850">INDEX(_xlfn.TEXTSPLIT(INDEX(_xlfn.TEXTSPLIT(טבלה1[[#This Row],[עמודה55]],"-"),2),"/"),1)</f>
        <v>#REF!</v>
      </c>
      <c r="S850" s="36" t="e">
        <f>AVERAGE(טבלה1[[#This Row],[עמודה59]:[עמודה60]])</f>
        <v>#VALUE!</v>
      </c>
      <c r="T850" s="38" t="e">
        <f>VALUE(SUBSTITUTE(טבלה1[[#This Row],[עמודה56]],"$",""))</f>
        <v>#VALUE!</v>
      </c>
      <c r="U850" s="38" t="e">
        <f>VALUE(SUBSTITUTE(טבלה1[[#This Row],[עמודה57]],"$",""))</f>
        <v>#REF!</v>
      </c>
      <c r="V850" s="38" t="e">
        <f>IF(טבלה1[[#This Row],[עמודה58]]&gt;30,"Yes","No")</f>
        <v>#VALUE!</v>
      </c>
    </row>
    <row r="851" spans="1:22" x14ac:dyDescent="0.15">
      <c r="A851" s="32" t="s">
        <v>2084</v>
      </c>
      <c r="B851" s="39" t="s">
        <v>2085</v>
      </c>
      <c r="C851" s="39" t="s">
        <v>2086</v>
      </c>
      <c r="D851" s="39" t="s">
        <v>4</v>
      </c>
      <c r="E851" s="39" t="s">
        <v>4</v>
      </c>
      <c r="F851" s="39" t="s">
        <v>117</v>
      </c>
      <c r="G851" s="36" t="str">
        <f t="shared" si="13"/>
        <v>High</v>
      </c>
      <c r="H851" s="41">
        <v>1</v>
      </c>
      <c r="I851" s="11" t="str" cm="1">
        <f t="array" ref="I851">INDEX(_xlfn.TEXTSPLIT(טבלה1[[#This Row],[עמודה2]],","),1)</f>
        <v>West Des Moines</v>
      </c>
      <c r="J851" s="12" t="str" cm="1">
        <f t="array" ref="J851">INDEX(_xlfn.TEXTSPLIT(טבלה1[[#This Row],[עמודה2]],","),2)</f>
        <v xml:space="preserve"> IA</v>
      </c>
      <c r="K851" s="43" t="str">
        <f>_xlfn.CONCAT(טבלה1[[#This Row],[AI_Companies]]," ",טבלה1[[#This Row],[עמודה1]])</f>
        <v>Zirous https://www.zirous.com/</v>
      </c>
      <c r="L851" s="28">
        <v>2</v>
      </c>
      <c r="M851" s="28" t="str">
        <f>IF(טבלה1[[#This Row],[עמודה53]]&gt;2000,"Yes","No")</f>
        <v>No</v>
      </c>
      <c r="N851" s="28">
        <v>9</v>
      </c>
      <c r="O851" s="28">
        <f>AVERAGE(טבלה1[[#This Row],[עמודה52]:[עמודה53]])</f>
        <v>149.5</v>
      </c>
      <c r="P851" s="28" t="str">
        <f>IF(טבלה1[[#This Row],[עמודה4]]="&lt; $25 / hr","0$ - $25 / hr",טבלה1[[#This Row],[עמודה4]])</f>
        <v>Undisclosed</v>
      </c>
      <c r="Q851" s="12" t="str" cm="1">
        <f t="array" ref="Q851">INDEX(_xlfn.TEXTSPLIT(טבלה1[[#This Row],[עמודה55]],"-"),1)</f>
        <v>Undisclosed</v>
      </c>
      <c r="R851" s="21" t="e" cm="1">
        <f t="array" ref="R851">INDEX(_xlfn.TEXTSPLIT(INDEX(_xlfn.TEXTSPLIT(טבלה1[[#This Row],[עמודה55]],"-"),2),"/"),1)</f>
        <v>#REF!</v>
      </c>
      <c r="S851" s="28" t="e">
        <f>AVERAGE(טבלה1[[#This Row],[עמודה59]:[עמודה60]])</f>
        <v>#VALUE!</v>
      </c>
      <c r="T851" s="31" t="e">
        <f>VALUE(SUBSTITUTE(טבלה1[[#This Row],[עמודה56]],"$",""))</f>
        <v>#VALUE!</v>
      </c>
      <c r="U851" s="31" t="e">
        <f>VALUE(SUBSTITUTE(טבלה1[[#This Row],[עמודה57]],"$",""))</f>
        <v>#REF!</v>
      </c>
      <c r="V851" s="31" t="e">
        <f>IF(טבלה1[[#This Row],[עמודה58]]&gt;30,"Yes","No")</f>
        <v>#VALUE!</v>
      </c>
    </row>
    <row r="852" spans="1:22" x14ac:dyDescent="0.15">
      <c r="A852" s="32" t="s">
        <v>2087</v>
      </c>
      <c r="B852" s="33" t="s">
        <v>2088</v>
      </c>
      <c r="C852" s="33" t="s">
        <v>102</v>
      </c>
      <c r="D852" s="33" t="s">
        <v>4</v>
      </c>
      <c r="E852" s="33" t="s">
        <v>4</v>
      </c>
      <c r="F852" s="33" t="s">
        <v>117</v>
      </c>
      <c r="G852" s="36" t="str">
        <f t="shared" si="13"/>
        <v>High</v>
      </c>
      <c r="H852" s="34">
        <v>1</v>
      </c>
      <c r="I852" s="11" t="str" cm="1">
        <f t="array" ref="I852">INDEX(_xlfn.TEXTSPLIT(טבלה1[[#This Row],[עמודה2]],","),1)</f>
        <v>Kensington</v>
      </c>
      <c r="J852" s="12" t="str" cm="1">
        <f t="array" ref="J852">INDEX(_xlfn.TEXTSPLIT(טבלה1[[#This Row],[עמודה2]],","),2)</f>
        <v xml:space="preserve"> United Kingdom</v>
      </c>
      <c r="K852" s="37" t="str">
        <f>_xlfn.CONCAT(טבלה1[[#This Row],[AI_Companies]]," ",טבלה1[[#This Row],[עמודה1]])</f>
        <v>GenieAI https://www.ginie.ai/</v>
      </c>
      <c r="L852" s="36">
        <v>2</v>
      </c>
      <c r="M852" s="36" t="str">
        <f>IF(טבלה1[[#This Row],[עמודה53]]&gt;2000,"Yes","No")</f>
        <v>No</v>
      </c>
      <c r="N852" s="36">
        <v>9</v>
      </c>
      <c r="O852" s="36">
        <f>AVERAGE(טבלה1[[#This Row],[עמודה52]:[עמודה53]])</f>
        <v>5.5</v>
      </c>
      <c r="P852" s="36" t="str">
        <f>IF(טבלה1[[#This Row],[עמודה4]]="&lt; $25 / hr","0$ - $25 / hr",טבלה1[[#This Row],[עמודה4]])</f>
        <v>Undisclosed</v>
      </c>
      <c r="Q852" s="12" t="str" cm="1">
        <f t="array" ref="Q852">INDEX(_xlfn.TEXTSPLIT(טבלה1[[#This Row],[עמודה55]],"-"),1)</f>
        <v>Undisclosed</v>
      </c>
      <c r="R852" s="21" t="e" cm="1">
        <f t="array" ref="R852">INDEX(_xlfn.TEXTSPLIT(INDEX(_xlfn.TEXTSPLIT(טבלה1[[#This Row],[עמודה55]],"-"),2),"/"),1)</f>
        <v>#REF!</v>
      </c>
      <c r="S852" s="36" t="e">
        <f>AVERAGE(טבלה1[[#This Row],[עמודה59]:[עמודה60]])</f>
        <v>#VALUE!</v>
      </c>
      <c r="T852" s="38" t="e">
        <f>VALUE(SUBSTITUTE(טבלה1[[#This Row],[עמודה56]],"$",""))</f>
        <v>#VALUE!</v>
      </c>
      <c r="U852" s="38" t="e">
        <f>VALUE(SUBSTITUTE(טבלה1[[#This Row],[עמודה57]],"$",""))</f>
        <v>#REF!</v>
      </c>
      <c r="V852" s="38" t="e">
        <f>IF(טבלה1[[#This Row],[עמודה58]]&gt;30,"Yes","No")</f>
        <v>#VALUE!</v>
      </c>
    </row>
    <row r="853" spans="1:22" x14ac:dyDescent="0.15">
      <c r="A853" s="32" t="s">
        <v>2089</v>
      </c>
      <c r="B853" s="39" t="s">
        <v>2090</v>
      </c>
      <c r="C853" s="39" t="s">
        <v>102</v>
      </c>
      <c r="D853" s="39" t="s">
        <v>4</v>
      </c>
      <c r="E853" s="39" t="s">
        <v>4</v>
      </c>
      <c r="F853" s="39" t="s">
        <v>29</v>
      </c>
      <c r="G853" s="36" t="str">
        <f t="shared" si="13"/>
        <v>High</v>
      </c>
      <c r="H853" s="41">
        <v>1</v>
      </c>
      <c r="I853" s="11" t="str" cm="1">
        <f t="array" ref="I853">INDEX(_xlfn.TEXTSPLIT(טבלה1[[#This Row],[עמודה2]],","),1)</f>
        <v>London</v>
      </c>
      <c r="J853" s="12" t="str" cm="1">
        <f t="array" ref="J853">INDEX(_xlfn.TEXTSPLIT(טבלה1[[#This Row],[עמודה2]],","),2)</f>
        <v xml:space="preserve"> United Kingdom</v>
      </c>
      <c r="K853" s="43" t="str">
        <f>_xlfn.CONCAT(טבלה1[[#This Row],[AI_Companies]]," ",טבלה1[[#This Row],[עמודה1]])</f>
        <v>HeadlightAI http://www.headlight.ai/</v>
      </c>
      <c r="L853" s="28">
        <v>10</v>
      </c>
      <c r="M853" s="28" t="str">
        <f>IF(טבלה1[[#This Row],[עמודה53]]&gt;2000,"Yes","No")</f>
        <v>No</v>
      </c>
      <c r="N853" s="28">
        <v>49</v>
      </c>
      <c r="O853" s="28">
        <f>AVERAGE(טבלה1[[#This Row],[עמודה52]:[עמודה53]])</f>
        <v>5.5</v>
      </c>
      <c r="P853" s="28" t="str">
        <f>IF(טבלה1[[#This Row],[עמודה4]]="&lt; $25 / hr","0$ - $25 / hr",טבלה1[[#This Row],[עמודה4]])</f>
        <v>Undisclosed</v>
      </c>
      <c r="Q853" s="12" t="str" cm="1">
        <f t="array" ref="Q853">INDEX(_xlfn.TEXTSPLIT(טבלה1[[#This Row],[עמודה55]],"-"),1)</f>
        <v>Undisclosed</v>
      </c>
      <c r="R853" s="21" t="e" cm="1">
        <f t="array" ref="R853">INDEX(_xlfn.TEXTSPLIT(INDEX(_xlfn.TEXTSPLIT(טבלה1[[#This Row],[עמודה55]],"-"),2),"/"),1)</f>
        <v>#REF!</v>
      </c>
      <c r="S853" s="28" t="e">
        <f>AVERAGE(טבלה1[[#This Row],[עמודה59]:[עמודה60]])</f>
        <v>#VALUE!</v>
      </c>
      <c r="T853" s="31" t="e">
        <f>VALUE(SUBSTITUTE(טבלה1[[#This Row],[עמודה56]],"$",""))</f>
        <v>#VALUE!</v>
      </c>
      <c r="U853" s="31" t="e">
        <f>VALUE(SUBSTITUTE(טבלה1[[#This Row],[עמודה57]],"$",""))</f>
        <v>#REF!</v>
      </c>
      <c r="V853" s="31" t="e">
        <f>IF(טבלה1[[#This Row],[עמודה58]]&gt;30,"Yes","No")</f>
        <v>#VALUE!</v>
      </c>
    </row>
    <row r="854" spans="1:22" x14ac:dyDescent="0.15">
      <c r="A854" s="32" t="s">
        <v>2091</v>
      </c>
      <c r="B854" s="33" t="s">
        <v>2092</v>
      </c>
      <c r="C854" s="33" t="s">
        <v>102</v>
      </c>
      <c r="D854" s="33" t="s">
        <v>4</v>
      </c>
      <c r="E854" s="33" t="s">
        <v>4</v>
      </c>
      <c r="F854" s="33" t="s">
        <v>29</v>
      </c>
      <c r="G854" s="36" t="str">
        <f t="shared" si="13"/>
        <v>High</v>
      </c>
      <c r="H854" s="34">
        <v>1</v>
      </c>
      <c r="I854" s="11" t="str" cm="1">
        <f t="array" ref="I854">INDEX(_xlfn.TEXTSPLIT(טבלה1[[#This Row],[עמודה2]],","),1)</f>
        <v>London</v>
      </c>
      <c r="J854" s="12" t="str" cm="1">
        <f t="array" ref="J854">INDEX(_xlfn.TEXTSPLIT(טבלה1[[#This Row],[עמודה2]],","),2)</f>
        <v xml:space="preserve"> United Kingdom</v>
      </c>
      <c r="K854" s="37" t="str">
        <f>_xlfn.CONCAT(טבלה1[[#This Row],[AI_Companies]]," ",טבלה1[[#This Row],[עמודה1]])</f>
        <v>Xihelm https://www.xihelm.com/</v>
      </c>
      <c r="L854" s="36">
        <v>10</v>
      </c>
      <c r="M854" s="36" t="str">
        <f>IF(טבלה1[[#This Row],[עמודה53]]&gt;2000,"Yes","No")</f>
        <v>No</v>
      </c>
      <c r="N854" s="36">
        <v>49</v>
      </c>
      <c r="O854" s="36">
        <f>AVERAGE(טבלה1[[#This Row],[עמודה52]:[עמודה53]])</f>
        <v>29.5</v>
      </c>
      <c r="P854" s="36" t="str">
        <f>IF(טבלה1[[#This Row],[עמודה4]]="&lt; $25 / hr","0$ - $25 / hr",טבלה1[[#This Row],[עמודה4]])</f>
        <v>Undisclosed</v>
      </c>
      <c r="Q854" s="12" t="str" cm="1">
        <f t="array" ref="Q854">INDEX(_xlfn.TEXTSPLIT(טבלה1[[#This Row],[עמודה55]],"-"),1)</f>
        <v>Undisclosed</v>
      </c>
      <c r="R854" s="21" t="e" cm="1">
        <f t="array" ref="R854">INDEX(_xlfn.TEXTSPLIT(INDEX(_xlfn.TEXTSPLIT(טבלה1[[#This Row],[עמודה55]],"-"),2),"/"),1)</f>
        <v>#REF!</v>
      </c>
      <c r="S854" s="36" t="e">
        <f>AVERAGE(טבלה1[[#This Row],[עמודה59]:[עמודה60]])</f>
        <v>#VALUE!</v>
      </c>
      <c r="T854" s="38" t="e">
        <f>VALUE(SUBSTITUTE(טבלה1[[#This Row],[עמודה56]],"$",""))</f>
        <v>#VALUE!</v>
      </c>
      <c r="U854" s="38" t="e">
        <f>VALUE(SUBSTITUTE(טבלה1[[#This Row],[עמודה57]],"$",""))</f>
        <v>#REF!</v>
      </c>
      <c r="V854" s="38" t="e">
        <f>IF(טבלה1[[#This Row],[עמודה58]]&gt;30,"Yes","No")</f>
        <v>#VALUE!</v>
      </c>
    </row>
    <row r="855" spans="1:22" x14ac:dyDescent="0.15">
      <c r="A855" s="32" t="s">
        <v>2093</v>
      </c>
      <c r="B855" s="39" t="s">
        <v>2094</v>
      </c>
      <c r="C855" s="39" t="s">
        <v>102</v>
      </c>
      <c r="D855" s="39" t="s">
        <v>4</v>
      </c>
      <c r="E855" s="39" t="s">
        <v>4</v>
      </c>
      <c r="F855" s="39" t="s">
        <v>29</v>
      </c>
      <c r="G855" s="36" t="str">
        <f t="shared" si="13"/>
        <v>High</v>
      </c>
      <c r="H855" s="41">
        <v>1</v>
      </c>
      <c r="I855" s="11" t="str" cm="1">
        <f t="array" ref="I855">INDEX(_xlfn.TEXTSPLIT(טבלה1[[#This Row],[עמודה2]],","),1)</f>
        <v>London</v>
      </c>
      <c r="J855" s="12" t="str" cm="1">
        <f t="array" ref="J855">INDEX(_xlfn.TEXTSPLIT(טבלה1[[#This Row],[עמודה2]],","),2)</f>
        <v xml:space="preserve"> United Kingdom</v>
      </c>
      <c r="K855" s="43" t="str">
        <f>_xlfn.CONCAT(טבלה1[[#This Row],[AI_Companies]]," ",טבלה1[[#This Row],[עמודה1]])</f>
        <v>SpiritAI https://www.spiritai.com/</v>
      </c>
      <c r="L855" s="28">
        <v>10</v>
      </c>
      <c r="M855" s="28" t="str">
        <f>IF(טבלה1[[#This Row],[עמודה53]]&gt;2000,"Yes","No")</f>
        <v>No</v>
      </c>
      <c r="N855" s="28">
        <v>49</v>
      </c>
      <c r="O855" s="28">
        <f>AVERAGE(טבלה1[[#This Row],[עמודה52]:[עמודה53]])</f>
        <v>29.5</v>
      </c>
      <c r="P855" s="28" t="str">
        <f>IF(טבלה1[[#This Row],[עמודה4]]="&lt; $25 / hr","0$ - $25 / hr",טבלה1[[#This Row],[עמודה4]])</f>
        <v>Undisclosed</v>
      </c>
      <c r="Q855" s="12" t="str" cm="1">
        <f t="array" ref="Q855">INDEX(_xlfn.TEXTSPLIT(טבלה1[[#This Row],[עמודה55]],"-"),1)</f>
        <v>Undisclosed</v>
      </c>
      <c r="R855" s="21" t="e" cm="1">
        <f t="array" ref="R855">INDEX(_xlfn.TEXTSPLIT(INDEX(_xlfn.TEXTSPLIT(טבלה1[[#This Row],[עמודה55]],"-"),2),"/"),1)</f>
        <v>#REF!</v>
      </c>
      <c r="S855" s="28" t="e">
        <f>AVERAGE(טבלה1[[#This Row],[עמודה59]:[עמודה60]])</f>
        <v>#VALUE!</v>
      </c>
      <c r="T855" s="31" t="e">
        <f>VALUE(SUBSTITUTE(טבלה1[[#This Row],[עמודה56]],"$",""))</f>
        <v>#VALUE!</v>
      </c>
      <c r="U855" s="31" t="e">
        <f>VALUE(SUBSTITUTE(טבלה1[[#This Row],[עמודה57]],"$",""))</f>
        <v>#REF!</v>
      </c>
      <c r="V855" s="31" t="e">
        <f>IF(טבלה1[[#This Row],[עמודה58]]&gt;30,"Yes","No")</f>
        <v>#VALUE!</v>
      </c>
    </row>
    <row r="856" spans="1:22" x14ac:dyDescent="0.15">
      <c r="A856" s="32" t="s">
        <v>2095</v>
      </c>
      <c r="B856" s="33" t="s">
        <v>2096</v>
      </c>
      <c r="C856" s="33" t="s">
        <v>102</v>
      </c>
      <c r="D856" s="33" t="s">
        <v>4</v>
      </c>
      <c r="E856" s="33" t="s">
        <v>4</v>
      </c>
      <c r="F856" s="33" t="s">
        <v>10</v>
      </c>
      <c r="G856" s="36" t="str">
        <f t="shared" si="13"/>
        <v>Med</v>
      </c>
      <c r="H856" s="34">
        <v>0.5</v>
      </c>
      <c r="I856" s="11" t="str" cm="1">
        <f t="array" ref="I856">INDEX(_xlfn.TEXTSPLIT(טבלה1[[#This Row],[עמודה2]],","),1)</f>
        <v>London</v>
      </c>
      <c r="J856" s="12" t="str" cm="1">
        <f t="array" ref="J856">INDEX(_xlfn.TEXTSPLIT(טבלה1[[#This Row],[עמודה2]],","),2)</f>
        <v xml:space="preserve"> United Kingdom</v>
      </c>
      <c r="K856" s="37" t="str">
        <f>_xlfn.CONCAT(טבלה1[[#This Row],[AI_Companies]]," ",טבלה1[[#This Row],[עמודה1]])</f>
        <v>Lifebit https://lifebit.ai/</v>
      </c>
      <c r="L856" s="36">
        <v>50</v>
      </c>
      <c r="M856" s="36" t="str">
        <f>IF(טבלה1[[#This Row],[עמודה53]]&gt;2000,"Yes","No")</f>
        <v>No</v>
      </c>
      <c r="N856" s="36">
        <v>249</v>
      </c>
      <c r="O856" s="36">
        <f>AVERAGE(טבלה1[[#This Row],[עמודה52]:[עמודה53]])</f>
        <v>29.5</v>
      </c>
      <c r="P856" s="36" t="str">
        <f>IF(טבלה1[[#This Row],[עמודה4]]="&lt; $25 / hr","0$ - $25 / hr",טבלה1[[#This Row],[עמודה4]])</f>
        <v>Undisclosed</v>
      </c>
      <c r="Q856" s="12" t="str" cm="1">
        <f t="array" ref="Q856">INDEX(_xlfn.TEXTSPLIT(טבלה1[[#This Row],[עמודה55]],"-"),1)</f>
        <v>Undisclosed</v>
      </c>
      <c r="R856" s="21" t="e" cm="1">
        <f t="array" ref="R856">INDEX(_xlfn.TEXTSPLIT(INDEX(_xlfn.TEXTSPLIT(טבלה1[[#This Row],[עמודה55]],"-"),2),"/"),1)</f>
        <v>#REF!</v>
      </c>
      <c r="S856" s="36" t="e">
        <f>AVERAGE(טבלה1[[#This Row],[עמודה59]:[עמודה60]])</f>
        <v>#VALUE!</v>
      </c>
      <c r="T856" s="38" t="e">
        <f>VALUE(SUBSTITUTE(טבלה1[[#This Row],[עמודה56]],"$",""))</f>
        <v>#VALUE!</v>
      </c>
      <c r="U856" s="38" t="e">
        <f>VALUE(SUBSTITUTE(טבלה1[[#This Row],[עמודה57]],"$",""))</f>
        <v>#REF!</v>
      </c>
      <c r="V856" s="38" t="e">
        <f>IF(טבלה1[[#This Row],[עמודה58]]&gt;30,"Yes","No")</f>
        <v>#VALUE!</v>
      </c>
    </row>
    <row r="857" spans="1:22" x14ac:dyDescent="0.15">
      <c r="A857" s="32" t="s">
        <v>2097</v>
      </c>
      <c r="B857" s="39" t="s">
        <v>2098</v>
      </c>
      <c r="C857" s="39" t="s">
        <v>1792</v>
      </c>
      <c r="D857" s="39" t="s">
        <v>4</v>
      </c>
      <c r="E857" s="39" t="s">
        <v>4</v>
      </c>
      <c r="F857" s="39" t="s">
        <v>117</v>
      </c>
      <c r="G857" s="36" t="str">
        <f t="shared" si="13"/>
        <v>High</v>
      </c>
      <c r="H857" s="41">
        <v>1</v>
      </c>
      <c r="I857" s="11" t="str" cm="1">
        <f t="array" ref="I857">INDEX(_xlfn.TEXTSPLIT(טבלה1[[#This Row],[עמודה2]],","),1)</f>
        <v>London</v>
      </c>
      <c r="J857" s="12" t="str" cm="1">
        <f t="array" ref="J857">INDEX(_xlfn.TEXTSPLIT(טבלה1[[#This Row],[עמודה2]],","),2)</f>
        <v xml:space="preserve"> United Kingdom</v>
      </c>
      <c r="K857" s="43" t="str">
        <f>_xlfn.CONCAT(טבלה1[[#This Row],[AI_Companies]]," ",טבלה1[[#This Row],[עמודה1]])</f>
        <v>PredictX https://www.predictx.com/</v>
      </c>
      <c r="L857" s="28">
        <v>2</v>
      </c>
      <c r="M857" s="28" t="str">
        <f>IF(טבלה1[[#This Row],[עמודה53]]&gt;2000,"Yes","No")</f>
        <v>No</v>
      </c>
      <c r="N857" s="28">
        <v>9</v>
      </c>
      <c r="O857" s="28">
        <f>AVERAGE(טבלה1[[#This Row],[עמודה52]:[עמודה53]])</f>
        <v>149.5</v>
      </c>
      <c r="P857" s="28" t="str">
        <f>IF(טבלה1[[#This Row],[עמודה4]]="&lt; $25 / hr","0$ - $25 / hr",טבלה1[[#This Row],[עמודה4]])</f>
        <v>Undisclosed</v>
      </c>
      <c r="Q857" s="12" t="str" cm="1">
        <f t="array" ref="Q857">INDEX(_xlfn.TEXTSPLIT(טבלה1[[#This Row],[עמודה55]],"-"),1)</f>
        <v>Undisclosed</v>
      </c>
      <c r="R857" s="21" t="e" cm="1">
        <f t="array" ref="R857">INDEX(_xlfn.TEXTSPLIT(INDEX(_xlfn.TEXTSPLIT(טבלה1[[#This Row],[עמודה55]],"-"),2),"/"),1)</f>
        <v>#REF!</v>
      </c>
      <c r="S857" s="28" t="e">
        <f>AVERAGE(טבלה1[[#This Row],[עמודה59]:[עמודה60]])</f>
        <v>#VALUE!</v>
      </c>
      <c r="T857" s="31" t="e">
        <f>VALUE(SUBSTITUTE(טבלה1[[#This Row],[עמודה56]],"$",""))</f>
        <v>#VALUE!</v>
      </c>
      <c r="U857" s="31" t="e">
        <f>VALUE(SUBSTITUTE(טבלה1[[#This Row],[עמודה57]],"$",""))</f>
        <v>#REF!</v>
      </c>
      <c r="V857" s="31" t="e">
        <f>IF(טבלה1[[#This Row],[עמודה58]]&gt;30,"Yes","No")</f>
        <v>#VALUE!</v>
      </c>
    </row>
    <row r="858" spans="1:22" x14ac:dyDescent="0.15">
      <c r="A858" s="32" t="s">
        <v>2099</v>
      </c>
      <c r="B858" s="33" t="s">
        <v>2100</v>
      </c>
      <c r="C858" s="33" t="s">
        <v>1317</v>
      </c>
      <c r="D858" s="33" t="s">
        <v>4</v>
      </c>
      <c r="E858" s="33" t="s">
        <v>4</v>
      </c>
      <c r="F858" s="33" t="s">
        <v>29</v>
      </c>
      <c r="G858" s="36" t="str">
        <f t="shared" si="13"/>
        <v>High</v>
      </c>
      <c r="H858" s="34">
        <v>1</v>
      </c>
      <c r="I858" s="11" t="str" cm="1">
        <f t="array" ref="I858">INDEX(_xlfn.TEXTSPLIT(טבלה1[[#This Row],[עמודה2]],","),1)</f>
        <v>Melbourne</v>
      </c>
      <c r="J858" s="12" t="str" cm="1">
        <f t="array" ref="J858">INDEX(_xlfn.TEXTSPLIT(טבלה1[[#This Row],[עמודה2]],","),2)</f>
        <v xml:space="preserve"> Australia</v>
      </c>
      <c r="K858" s="37" t="str">
        <f>_xlfn.CONCAT(טבלה1[[#This Row],[AI_Companies]]," ",טבלה1[[#This Row],[עמודה1]])</f>
        <v>inGeniousAI https://ingenious.ai/</v>
      </c>
      <c r="L858" s="36">
        <v>10</v>
      </c>
      <c r="M858" s="36" t="str">
        <f>IF(טבלה1[[#This Row],[עמודה53]]&gt;2000,"Yes","No")</f>
        <v>No</v>
      </c>
      <c r="N858" s="36">
        <v>49</v>
      </c>
      <c r="O858" s="36">
        <f>AVERAGE(טבלה1[[#This Row],[עמודה52]:[עמודה53]])</f>
        <v>5.5</v>
      </c>
      <c r="P858" s="36" t="str">
        <f>IF(טבלה1[[#This Row],[עמודה4]]="&lt; $25 / hr","0$ - $25 / hr",טבלה1[[#This Row],[עמודה4]])</f>
        <v>Undisclosed</v>
      </c>
      <c r="Q858" s="12" t="str" cm="1">
        <f t="array" ref="Q858">INDEX(_xlfn.TEXTSPLIT(טבלה1[[#This Row],[עמודה55]],"-"),1)</f>
        <v>Undisclosed</v>
      </c>
      <c r="R858" s="21" t="e" cm="1">
        <f t="array" ref="R858">INDEX(_xlfn.TEXTSPLIT(INDEX(_xlfn.TEXTSPLIT(טבלה1[[#This Row],[עמודה55]],"-"),2),"/"),1)</f>
        <v>#REF!</v>
      </c>
      <c r="S858" s="36" t="e">
        <f>AVERAGE(טבלה1[[#This Row],[עמודה59]:[עמודה60]])</f>
        <v>#VALUE!</v>
      </c>
      <c r="T858" s="38" t="e">
        <f>VALUE(SUBSTITUTE(טבלה1[[#This Row],[עמודה56]],"$",""))</f>
        <v>#VALUE!</v>
      </c>
      <c r="U858" s="38" t="e">
        <f>VALUE(SUBSTITUTE(טבלה1[[#This Row],[עמודה57]],"$",""))</f>
        <v>#REF!</v>
      </c>
      <c r="V858" s="38" t="e">
        <f>IF(טבלה1[[#This Row],[עמודה58]]&gt;30,"Yes","No")</f>
        <v>#VALUE!</v>
      </c>
    </row>
    <row r="859" spans="1:22" x14ac:dyDescent="0.15">
      <c r="A859" s="32" t="s">
        <v>2101</v>
      </c>
      <c r="B859" s="39" t="s">
        <v>2102</v>
      </c>
      <c r="C859" s="39" t="s">
        <v>1456</v>
      </c>
      <c r="D859" s="39" t="s">
        <v>4</v>
      </c>
      <c r="E859" s="39" t="s">
        <v>4</v>
      </c>
      <c r="F859" s="39" t="s">
        <v>29</v>
      </c>
      <c r="G859" s="36" t="str">
        <f t="shared" si="13"/>
        <v>High</v>
      </c>
      <c r="H859" s="41">
        <v>1</v>
      </c>
      <c r="I859" s="11" t="str" cm="1">
        <f t="array" ref="I859">INDEX(_xlfn.TEXTSPLIT(טבלה1[[#This Row],[עמודה2]],","),1)</f>
        <v>Sydney</v>
      </c>
      <c r="J859" s="12" t="str" cm="1">
        <f t="array" ref="J859">INDEX(_xlfn.TEXTSPLIT(טבלה1[[#This Row],[עמודה2]],","),2)</f>
        <v xml:space="preserve"> Australia</v>
      </c>
      <c r="K859" s="43" t="str">
        <f>_xlfn.CONCAT(טבלה1[[#This Row],[AI_Companies]]," ",טבלה1[[#This Row],[עמודה1]])</f>
        <v>Intellify http://www.intellify.com.au/</v>
      </c>
      <c r="L859" s="28">
        <v>10</v>
      </c>
      <c r="M859" s="28" t="str">
        <f>IF(טבלה1[[#This Row],[עמודה53]]&gt;2000,"Yes","No")</f>
        <v>No</v>
      </c>
      <c r="N859" s="28">
        <v>49</v>
      </c>
      <c r="O859" s="28">
        <f>AVERAGE(טבלה1[[#This Row],[עמודה52]:[עמודה53]])</f>
        <v>29.5</v>
      </c>
      <c r="P859" s="28" t="str">
        <f>IF(טבלה1[[#This Row],[עמודה4]]="&lt; $25 / hr","0$ - $25 / hr",טבלה1[[#This Row],[עמודה4]])</f>
        <v>Undisclosed</v>
      </c>
      <c r="Q859" s="12" t="str" cm="1">
        <f t="array" ref="Q859">INDEX(_xlfn.TEXTSPLIT(טבלה1[[#This Row],[עמודה55]],"-"),1)</f>
        <v>Undisclosed</v>
      </c>
      <c r="R859" s="21" t="e" cm="1">
        <f t="array" ref="R859">INDEX(_xlfn.TEXTSPLIT(INDEX(_xlfn.TEXTSPLIT(טבלה1[[#This Row],[עמודה55]],"-"),2),"/"),1)</f>
        <v>#REF!</v>
      </c>
      <c r="S859" s="28" t="e">
        <f>AVERAGE(טבלה1[[#This Row],[עמודה59]:[עמודה60]])</f>
        <v>#VALUE!</v>
      </c>
      <c r="T859" s="31" t="e">
        <f>VALUE(SUBSTITUTE(טבלה1[[#This Row],[עמודה56]],"$",""))</f>
        <v>#VALUE!</v>
      </c>
      <c r="U859" s="31" t="e">
        <f>VALUE(SUBSTITUTE(טבלה1[[#This Row],[עמודה57]],"$",""))</f>
        <v>#REF!</v>
      </c>
      <c r="V859" s="31" t="e">
        <f>IF(טבלה1[[#This Row],[עמודה58]]&gt;30,"Yes","No")</f>
        <v>#VALUE!</v>
      </c>
    </row>
    <row r="860" spans="1:22" x14ac:dyDescent="0.15">
      <c r="A860" s="32" t="s">
        <v>2103</v>
      </c>
      <c r="B860" s="33" t="s">
        <v>2104</v>
      </c>
      <c r="C860" s="33" t="s">
        <v>2105</v>
      </c>
      <c r="D860" s="33" t="s">
        <v>4</v>
      </c>
      <c r="E860" s="33" t="s">
        <v>4</v>
      </c>
      <c r="F860" s="33" t="s">
        <v>29</v>
      </c>
      <c r="G860" s="36" t="str">
        <f t="shared" si="13"/>
        <v>High</v>
      </c>
      <c r="H860" s="34">
        <v>1</v>
      </c>
      <c r="I860" s="11" t="str" cm="1">
        <f t="array" ref="I860">INDEX(_xlfn.TEXTSPLIT(טבלה1[[#This Row],[עמודה2]],","),1)</f>
        <v>Australia</v>
      </c>
      <c r="J860" s="12" t="e" cm="1">
        <f t="array" ref="J860">INDEX(_xlfn.TEXTSPLIT(טבלה1[[#This Row],[עמודה2]],","),2)</f>
        <v>#REF!</v>
      </c>
      <c r="K860" s="37" t="str">
        <f>_xlfn.CONCAT(טבלה1[[#This Row],[AI_Companies]]," ",טבלה1[[#This Row],[עמודה1]])</f>
        <v>Aire https://www.getaire.com.au/</v>
      </c>
      <c r="L860" s="36">
        <v>10</v>
      </c>
      <c r="M860" s="36" t="str">
        <f>IF(טבלה1[[#This Row],[עמודה53]]&gt;2000,"Yes","No")</f>
        <v>No</v>
      </c>
      <c r="N860" s="36">
        <v>49</v>
      </c>
      <c r="O860" s="36">
        <f>AVERAGE(טבלה1[[#This Row],[עמודה52]:[עמודה53]])</f>
        <v>29.5</v>
      </c>
      <c r="P860" s="36" t="str">
        <f>IF(טבלה1[[#This Row],[עמודה4]]="&lt; $25 / hr","0$ - $25 / hr",טבלה1[[#This Row],[עמודה4]])</f>
        <v>Undisclosed</v>
      </c>
      <c r="Q860" s="12" t="str" cm="1">
        <f t="array" ref="Q860">INDEX(_xlfn.TEXTSPLIT(טבלה1[[#This Row],[עמודה55]],"-"),1)</f>
        <v>Undisclosed</v>
      </c>
      <c r="R860" s="21" t="e" cm="1">
        <f t="array" ref="R860">INDEX(_xlfn.TEXTSPLIT(INDEX(_xlfn.TEXTSPLIT(טבלה1[[#This Row],[עמודה55]],"-"),2),"/"),1)</f>
        <v>#REF!</v>
      </c>
      <c r="S860" s="36" t="e">
        <f>AVERAGE(טבלה1[[#This Row],[עמודה59]:[עמודה60]])</f>
        <v>#VALUE!</v>
      </c>
      <c r="T860" s="38" t="e">
        <f>VALUE(SUBSTITUTE(טבלה1[[#This Row],[עמודה56]],"$",""))</f>
        <v>#VALUE!</v>
      </c>
      <c r="U860" s="38" t="e">
        <f>VALUE(SUBSTITUTE(טבלה1[[#This Row],[עמודה57]],"$",""))</f>
        <v>#REF!</v>
      </c>
      <c r="V860" s="38" t="e">
        <f>IF(טבלה1[[#This Row],[עמודה58]]&gt;30,"Yes","No")</f>
        <v>#VALUE!</v>
      </c>
    </row>
    <row r="861" spans="1:22" x14ac:dyDescent="0.15">
      <c r="A861" s="32" t="s">
        <v>2106</v>
      </c>
      <c r="B861" s="39" t="s">
        <v>2107</v>
      </c>
      <c r="C861" s="39" t="s">
        <v>1456</v>
      </c>
      <c r="D861" s="39" t="s">
        <v>4</v>
      </c>
      <c r="E861" s="39" t="s">
        <v>4</v>
      </c>
      <c r="F861" s="39" t="s">
        <v>117</v>
      </c>
      <c r="G861" s="36" t="str">
        <f t="shared" si="13"/>
        <v>High</v>
      </c>
      <c r="H861" s="41">
        <v>1</v>
      </c>
      <c r="I861" s="11" t="str" cm="1">
        <f t="array" ref="I861">INDEX(_xlfn.TEXTSPLIT(טבלה1[[#This Row],[עמודה2]],","),1)</f>
        <v>Hallam</v>
      </c>
      <c r="J861" s="12" t="str" cm="1">
        <f t="array" ref="J861">INDEX(_xlfn.TEXTSPLIT(טבלה1[[#This Row],[עמודה2]],","),2)</f>
        <v xml:space="preserve"> Australia</v>
      </c>
      <c r="K861" s="43" t="str">
        <f>_xlfn.CONCAT(טבלה1[[#This Row],[AI_Companies]]," ",טבלה1[[#This Row],[עמודה1]])</f>
        <v>Nachi http://www.nachi.com.au</v>
      </c>
      <c r="L861" s="28">
        <v>2</v>
      </c>
      <c r="M861" s="28" t="str">
        <f>IF(טבלה1[[#This Row],[עמודה53]]&gt;2000,"Yes","No")</f>
        <v>No</v>
      </c>
      <c r="N861" s="28">
        <v>9</v>
      </c>
      <c r="O861" s="28">
        <f>AVERAGE(טבלה1[[#This Row],[עמודה52]:[עמודה53]])</f>
        <v>29.5</v>
      </c>
      <c r="P861" s="28" t="str">
        <f>IF(טבלה1[[#This Row],[עמודה4]]="&lt; $25 / hr","0$ - $25 / hr",טבלה1[[#This Row],[עמודה4]])</f>
        <v>Undisclosed</v>
      </c>
      <c r="Q861" s="12" t="str" cm="1">
        <f t="array" ref="Q861">INDEX(_xlfn.TEXTSPLIT(טבלה1[[#This Row],[עמודה55]],"-"),1)</f>
        <v>Undisclosed</v>
      </c>
      <c r="R861" s="21" t="e" cm="1">
        <f t="array" ref="R861">INDEX(_xlfn.TEXTSPLIT(INDEX(_xlfn.TEXTSPLIT(טבלה1[[#This Row],[עמודה55]],"-"),2),"/"),1)</f>
        <v>#REF!</v>
      </c>
      <c r="S861" s="28" t="e">
        <f>AVERAGE(טבלה1[[#This Row],[עמודה59]:[עמודה60]])</f>
        <v>#VALUE!</v>
      </c>
      <c r="T861" s="31" t="e">
        <f>VALUE(SUBSTITUTE(טבלה1[[#This Row],[עמודה56]],"$",""))</f>
        <v>#VALUE!</v>
      </c>
      <c r="U861" s="31" t="e">
        <f>VALUE(SUBSTITUTE(טבלה1[[#This Row],[עמודה57]],"$",""))</f>
        <v>#REF!</v>
      </c>
      <c r="V861" s="31" t="e">
        <f>IF(טבלה1[[#This Row],[עמודה58]]&gt;30,"Yes","No")</f>
        <v>#VALUE!</v>
      </c>
    </row>
    <row r="862" spans="1:22" x14ac:dyDescent="0.15">
      <c r="A862" s="32" t="s">
        <v>2108</v>
      </c>
      <c r="B862" s="33" t="s">
        <v>2109</v>
      </c>
      <c r="C862" s="33" t="s">
        <v>1792</v>
      </c>
      <c r="D862" s="33" t="s">
        <v>4</v>
      </c>
      <c r="E862" s="33" t="s">
        <v>4</v>
      </c>
      <c r="F862" s="33" t="s">
        <v>117</v>
      </c>
      <c r="G862" s="36" t="str">
        <f t="shared" si="13"/>
        <v>High</v>
      </c>
      <c r="H862" s="34">
        <v>1</v>
      </c>
      <c r="I862" s="11" t="str" cm="1">
        <f t="array" ref="I862">INDEX(_xlfn.TEXTSPLIT(טבלה1[[#This Row],[עמודה2]],","),1)</f>
        <v>Australia</v>
      </c>
      <c r="J862" s="12" t="e" cm="1">
        <f t="array" ref="J862">INDEX(_xlfn.TEXTSPLIT(טבלה1[[#This Row],[עמודה2]],","),2)</f>
        <v>#REF!</v>
      </c>
      <c r="K862" s="37" t="str">
        <f>_xlfn.CONCAT(טבלה1[[#This Row],[AI_Companies]]," ",טבלה1[[#This Row],[עמודה1]])</f>
        <v>HEORobotics https://www.heo-robotics.com/</v>
      </c>
      <c r="L862" s="36">
        <v>2</v>
      </c>
      <c r="M862" s="36" t="str">
        <f>IF(טבלה1[[#This Row],[עמודה53]]&gt;2000,"Yes","No")</f>
        <v>No</v>
      </c>
      <c r="N862" s="36">
        <v>9</v>
      </c>
      <c r="O862" s="36">
        <f>AVERAGE(טבלה1[[#This Row],[עמודה52]:[עמודה53]])</f>
        <v>5.5</v>
      </c>
      <c r="P862" s="36" t="str">
        <f>IF(טבלה1[[#This Row],[עמודה4]]="&lt; $25 / hr","0$ - $25 / hr",טבלה1[[#This Row],[עמודה4]])</f>
        <v>Undisclosed</v>
      </c>
      <c r="Q862" s="12" t="str" cm="1">
        <f t="array" ref="Q862">INDEX(_xlfn.TEXTSPLIT(טבלה1[[#This Row],[עמודה55]],"-"),1)</f>
        <v>Undisclosed</v>
      </c>
      <c r="R862" s="21" t="e" cm="1">
        <f t="array" ref="R862">INDEX(_xlfn.TEXTSPLIT(INDEX(_xlfn.TEXTSPLIT(טבלה1[[#This Row],[עמודה55]],"-"),2),"/"),1)</f>
        <v>#REF!</v>
      </c>
      <c r="S862" s="36" t="e">
        <f>AVERAGE(טבלה1[[#This Row],[עמודה59]:[עמודה60]])</f>
        <v>#VALUE!</v>
      </c>
      <c r="T862" s="38" t="e">
        <f>VALUE(SUBSTITUTE(טבלה1[[#This Row],[עמודה56]],"$",""))</f>
        <v>#VALUE!</v>
      </c>
      <c r="U862" s="38" t="e">
        <f>VALUE(SUBSTITUTE(טבלה1[[#This Row],[עמודה57]],"$",""))</f>
        <v>#REF!</v>
      </c>
      <c r="V862" s="38" t="e">
        <f>IF(טבלה1[[#This Row],[עמודה58]]&gt;30,"Yes","No")</f>
        <v>#VALUE!</v>
      </c>
    </row>
    <row r="863" spans="1:22" x14ac:dyDescent="0.15">
      <c r="A863" s="32" t="s">
        <v>2110</v>
      </c>
      <c r="B863" s="39" t="s">
        <v>2111</v>
      </c>
      <c r="C863" s="39" t="s">
        <v>2112</v>
      </c>
      <c r="D863" s="39" t="s">
        <v>4</v>
      </c>
      <c r="E863" s="39" t="s">
        <v>4</v>
      </c>
      <c r="F863" s="39" t="s">
        <v>29</v>
      </c>
      <c r="G863" s="36" t="str">
        <f t="shared" si="13"/>
        <v>High</v>
      </c>
      <c r="H863" s="41">
        <v>1</v>
      </c>
      <c r="I863" s="11" t="str" cm="1">
        <f t="array" ref="I863">INDEX(_xlfn.TEXTSPLIT(טבלה1[[#This Row],[עמודה2]],","),1)</f>
        <v>Melbourne</v>
      </c>
      <c r="J863" s="12" t="str" cm="1">
        <f t="array" ref="J863">INDEX(_xlfn.TEXTSPLIT(טבלה1[[#This Row],[עמודה2]],","),2)</f>
        <v xml:space="preserve"> Australia</v>
      </c>
      <c r="K863" s="43" t="str">
        <f>_xlfn.CONCAT(טבלה1[[#This Row],[AI_Companies]]," ",טבלה1[[#This Row],[עמודה1]])</f>
        <v>CXCentral https://cxcentral.com.au</v>
      </c>
      <c r="L863" s="28">
        <v>10</v>
      </c>
      <c r="M863" s="28" t="str">
        <f>IF(טבלה1[[#This Row],[עמודה53]]&gt;2000,"Yes","No")</f>
        <v>No</v>
      </c>
      <c r="N863" s="28">
        <v>49</v>
      </c>
      <c r="O863" s="28">
        <f>AVERAGE(טבלה1[[#This Row],[עמודה52]:[עמודה53]])</f>
        <v>5.5</v>
      </c>
      <c r="P863" s="28" t="str">
        <f>IF(טבלה1[[#This Row],[עמודה4]]="&lt; $25 / hr","0$ - $25 / hr",טבלה1[[#This Row],[עמודה4]])</f>
        <v>Undisclosed</v>
      </c>
      <c r="Q863" s="12" t="str" cm="1">
        <f t="array" ref="Q863">INDEX(_xlfn.TEXTSPLIT(טבלה1[[#This Row],[עמודה55]],"-"),1)</f>
        <v>Undisclosed</v>
      </c>
      <c r="R863" s="21" t="e" cm="1">
        <f t="array" ref="R863">INDEX(_xlfn.TEXTSPLIT(INDEX(_xlfn.TEXTSPLIT(טבלה1[[#This Row],[עמודה55]],"-"),2),"/"),1)</f>
        <v>#REF!</v>
      </c>
      <c r="S863" s="28" t="e">
        <f>AVERAGE(טבלה1[[#This Row],[עמודה59]:[עמודה60]])</f>
        <v>#VALUE!</v>
      </c>
      <c r="T863" s="31" t="e">
        <f>VALUE(SUBSTITUTE(טבלה1[[#This Row],[עמודה56]],"$",""))</f>
        <v>#VALUE!</v>
      </c>
      <c r="U863" s="31" t="e">
        <f>VALUE(SUBSTITUTE(טבלה1[[#This Row],[עמודה57]],"$",""))</f>
        <v>#REF!</v>
      </c>
      <c r="V863" s="31" t="e">
        <f>IF(טבלה1[[#This Row],[עמודה58]]&gt;30,"Yes","No")</f>
        <v>#VALUE!</v>
      </c>
    </row>
    <row r="864" spans="1:22" x14ac:dyDescent="0.15">
      <c r="A864" s="32" t="s">
        <v>2113</v>
      </c>
      <c r="B864" s="33" t="s">
        <v>2114</v>
      </c>
      <c r="C864" s="33" t="s">
        <v>2115</v>
      </c>
      <c r="D864" s="33" t="s">
        <v>4</v>
      </c>
      <c r="E864" s="33" t="s">
        <v>4</v>
      </c>
      <c r="F864" s="33" t="s">
        <v>29</v>
      </c>
      <c r="G864" s="36" t="str">
        <f t="shared" si="13"/>
        <v>High</v>
      </c>
      <c r="H864" s="34">
        <v>1</v>
      </c>
      <c r="I864" s="11" t="str" cm="1">
        <f t="array" ref="I864">INDEX(_xlfn.TEXTSPLIT(טבלה1[[#This Row],[עמודה2]],","),1)</f>
        <v>New York</v>
      </c>
      <c r="J864" s="12" t="str" cm="1">
        <f t="array" ref="J864">INDEX(_xlfn.TEXTSPLIT(טבלה1[[#This Row],[עמודה2]],","),2)</f>
        <v xml:space="preserve"> </v>
      </c>
      <c r="K864" s="37" t="str">
        <f>_xlfn.CONCAT(טבלה1[[#This Row],[AI_Companies]]," ",טבלה1[[#This Row],[עמודה1]])</f>
        <v>Agorai https://agorai.ai/</v>
      </c>
      <c r="L864" s="36">
        <v>10</v>
      </c>
      <c r="M864" s="36" t="str">
        <f>IF(טבלה1[[#This Row],[עמודה53]]&gt;2000,"Yes","No")</f>
        <v>No</v>
      </c>
      <c r="N864" s="36">
        <v>49</v>
      </c>
      <c r="O864" s="36">
        <f>AVERAGE(טבלה1[[#This Row],[עמודה52]:[עמודה53]])</f>
        <v>29.5</v>
      </c>
      <c r="P864" s="36" t="str">
        <f>IF(טבלה1[[#This Row],[עמודה4]]="&lt; $25 / hr","0$ - $25 / hr",טבלה1[[#This Row],[עמודה4]])</f>
        <v>Undisclosed</v>
      </c>
      <c r="Q864" s="12" t="str" cm="1">
        <f t="array" ref="Q864">INDEX(_xlfn.TEXTSPLIT(טבלה1[[#This Row],[עמודה55]],"-"),1)</f>
        <v>Undisclosed</v>
      </c>
      <c r="R864" s="21" t="e" cm="1">
        <f t="array" ref="R864">INDEX(_xlfn.TEXTSPLIT(INDEX(_xlfn.TEXTSPLIT(טבלה1[[#This Row],[עמודה55]],"-"),2),"/"),1)</f>
        <v>#REF!</v>
      </c>
      <c r="S864" s="36" t="e">
        <f>AVERAGE(טבלה1[[#This Row],[עמודה59]:[עמודה60]])</f>
        <v>#VALUE!</v>
      </c>
      <c r="T864" s="38" t="e">
        <f>VALUE(SUBSTITUTE(טבלה1[[#This Row],[עמודה56]],"$",""))</f>
        <v>#VALUE!</v>
      </c>
      <c r="U864" s="38" t="e">
        <f>VALUE(SUBSTITUTE(טבלה1[[#This Row],[עמודה57]],"$",""))</f>
        <v>#REF!</v>
      </c>
      <c r="V864" s="38" t="e">
        <f>IF(טבלה1[[#This Row],[עמודה58]]&gt;30,"Yes","No")</f>
        <v>#VALUE!</v>
      </c>
    </row>
    <row r="865" spans="1:22" x14ac:dyDescent="0.15">
      <c r="A865" s="32" t="s">
        <v>2116</v>
      </c>
      <c r="B865" s="39" t="s">
        <v>2117</v>
      </c>
      <c r="C865" s="39" t="s">
        <v>204</v>
      </c>
      <c r="D865" s="39" t="s">
        <v>4</v>
      </c>
      <c r="E865" s="39" t="s">
        <v>4</v>
      </c>
      <c r="F865" s="39" t="s">
        <v>29</v>
      </c>
      <c r="G865" s="36" t="str">
        <f t="shared" si="13"/>
        <v>High</v>
      </c>
      <c r="H865" s="41">
        <v>1</v>
      </c>
      <c r="I865" s="11" t="str" cm="1">
        <f t="array" ref="I865">INDEX(_xlfn.TEXTSPLIT(טבלה1[[#This Row],[עמודה2]],","),1)</f>
        <v>Melbourne</v>
      </c>
      <c r="J865" s="12" t="str" cm="1">
        <f t="array" ref="J865">INDEX(_xlfn.TEXTSPLIT(טבלה1[[#This Row],[עמודה2]],","),2)</f>
        <v xml:space="preserve"> </v>
      </c>
      <c r="K865" s="43" t="str">
        <f>_xlfn.CONCAT(טבלה1[[#This Row],[AI_Companies]]," ",טבלה1[[#This Row],[עמודה1]])</f>
        <v>Eliiza https://eliiza.com.au</v>
      </c>
      <c r="L865" s="28">
        <v>10</v>
      </c>
      <c r="M865" s="28" t="str">
        <f>IF(טבלה1[[#This Row],[עמודה53]]&gt;2000,"Yes","No")</f>
        <v>No</v>
      </c>
      <c r="N865" s="28">
        <v>49</v>
      </c>
      <c r="O865" s="28">
        <f>AVERAGE(טבלה1[[#This Row],[עמודה52]:[עמודה53]])</f>
        <v>29.5</v>
      </c>
      <c r="P865" s="28" t="str">
        <f>IF(טבלה1[[#This Row],[עמודה4]]="&lt; $25 / hr","0$ - $25 / hr",טבלה1[[#This Row],[עמודה4]])</f>
        <v>Undisclosed</v>
      </c>
      <c r="Q865" s="12" t="str" cm="1">
        <f t="array" ref="Q865">INDEX(_xlfn.TEXTSPLIT(טבלה1[[#This Row],[עמודה55]],"-"),1)</f>
        <v>Undisclosed</v>
      </c>
      <c r="R865" s="21" t="e" cm="1">
        <f t="array" ref="R865">INDEX(_xlfn.TEXTSPLIT(INDEX(_xlfn.TEXTSPLIT(טבלה1[[#This Row],[עמודה55]],"-"),2),"/"),1)</f>
        <v>#REF!</v>
      </c>
      <c r="S865" s="28" t="e">
        <f>AVERAGE(טבלה1[[#This Row],[עמודה59]:[עמודה60]])</f>
        <v>#VALUE!</v>
      </c>
      <c r="T865" s="31" t="e">
        <f>VALUE(SUBSTITUTE(טבלה1[[#This Row],[עמודה56]],"$",""))</f>
        <v>#VALUE!</v>
      </c>
      <c r="U865" s="31" t="e">
        <f>VALUE(SUBSTITUTE(טבלה1[[#This Row],[עמודה57]],"$",""))</f>
        <v>#REF!</v>
      </c>
      <c r="V865" s="31" t="e">
        <f>IF(טבלה1[[#This Row],[עמודה58]]&gt;30,"Yes","No")</f>
        <v>#VALUE!</v>
      </c>
    </row>
    <row r="866" spans="1:22" x14ac:dyDescent="0.15">
      <c r="A866" s="32" t="s">
        <v>2118</v>
      </c>
      <c r="B866" s="33" t="s">
        <v>2119</v>
      </c>
      <c r="C866" s="33" t="s">
        <v>2120</v>
      </c>
      <c r="D866" s="33" t="s">
        <v>4</v>
      </c>
      <c r="E866" s="33" t="s">
        <v>4</v>
      </c>
      <c r="F866" s="33" t="s">
        <v>29</v>
      </c>
      <c r="G866" s="36" t="str">
        <f t="shared" si="13"/>
        <v>High</v>
      </c>
      <c r="H866" s="34">
        <v>1</v>
      </c>
      <c r="I866" s="11" t="str" cm="1">
        <f t="array" ref="I866">INDEX(_xlfn.TEXTSPLIT(טבלה1[[#This Row],[עמודה2]],","),1)</f>
        <v>Palo Alto</v>
      </c>
      <c r="J866" s="12" t="str" cm="1">
        <f t="array" ref="J866">INDEX(_xlfn.TEXTSPLIT(טבלה1[[#This Row],[עמודה2]],","),2)</f>
        <v xml:space="preserve"> CA</v>
      </c>
      <c r="K866" s="37" t="str">
        <f>_xlfn.CONCAT(טבלה1[[#This Row],[AI_Companies]]," ",טבלה1[[#This Row],[עמודה1]])</f>
        <v>LYTICS https://lytics.ai/</v>
      </c>
      <c r="L866" s="36">
        <v>10</v>
      </c>
      <c r="M866" s="36" t="str">
        <f>IF(טבלה1[[#This Row],[עמודה53]]&gt;2000,"Yes","No")</f>
        <v>No</v>
      </c>
      <c r="N866" s="36">
        <v>49</v>
      </c>
      <c r="O866" s="36">
        <f>AVERAGE(טבלה1[[#This Row],[עמודה52]:[עמודה53]])</f>
        <v>29.5</v>
      </c>
      <c r="P866" s="36" t="str">
        <f>IF(טבלה1[[#This Row],[עמודה4]]="&lt; $25 / hr","0$ - $25 / hr",טבלה1[[#This Row],[עמודה4]])</f>
        <v>Undisclosed</v>
      </c>
      <c r="Q866" s="12" t="str" cm="1">
        <f t="array" ref="Q866">INDEX(_xlfn.TEXTSPLIT(טבלה1[[#This Row],[עמודה55]],"-"),1)</f>
        <v>Undisclosed</v>
      </c>
      <c r="R866" s="21" t="e" cm="1">
        <f t="array" ref="R866">INDEX(_xlfn.TEXTSPLIT(INDEX(_xlfn.TEXTSPLIT(טבלה1[[#This Row],[עמודה55]],"-"),2),"/"),1)</f>
        <v>#REF!</v>
      </c>
      <c r="S866" s="36" t="e">
        <f>AVERAGE(טבלה1[[#This Row],[עמודה59]:[עמודה60]])</f>
        <v>#VALUE!</v>
      </c>
      <c r="T866" s="38" t="e">
        <f>VALUE(SUBSTITUTE(טבלה1[[#This Row],[עמודה56]],"$",""))</f>
        <v>#VALUE!</v>
      </c>
      <c r="U866" s="38" t="e">
        <f>VALUE(SUBSTITUTE(טבלה1[[#This Row],[עמודה57]],"$",""))</f>
        <v>#REF!</v>
      </c>
      <c r="V866" s="38" t="e">
        <f>IF(טבלה1[[#This Row],[עמודה58]]&gt;30,"Yes","No")</f>
        <v>#VALUE!</v>
      </c>
    </row>
    <row r="867" spans="1:22" x14ac:dyDescent="0.15">
      <c r="A867" s="32" t="s">
        <v>2121</v>
      </c>
      <c r="B867" s="39" t="s">
        <v>2122</v>
      </c>
      <c r="C867" s="39" t="s">
        <v>66</v>
      </c>
      <c r="D867" s="39" t="s">
        <v>4</v>
      </c>
      <c r="E867" s="39" t="s">
        <v>4</v>
      </c>
      <c r="F867" s="39" t="s">
        <v>10</v>
      </c>
      <c r="G867" s="36" t="str">
        <f t="shared" si="13"/>
        <v>High</v>
      </c>
      <c r="H867" s="41">
        <v>1</v>
      </c>
      <c r="I867" s="11" t="str" cm="1">
        <f t="array" ref="I867">INDEX(_xlfn.TEXTSPLIT(טבלה1[[#This Row],[עמודה2]],","),1)</f>
        <v>Detroit</v>
      </c>
      <c r="J867" s="12" t="str" cm="1">
        <f t="array" ref="J867">INDEX(_xlfn.TEXTSPLIT(טבלה1[[#This Row],[עמודה2]],","),2)</f>
        <v xml:space="preserve"> </v>
      </c>
      <c r="K867" s="43" t="str">
        <f>_xlfn.CONCAT(טבלה1[[#This Row],[AI_Companies]]," ",טבלה1[[#This Row],[עמודה1]])</f>
        <v>BlackOps https://whoisblackops.com/</v>
      </c>
      <c r="L867" s="28">
        <v>50</v>
      </c>
      <c r="M867" s="28" t="str">
        <f>IF(טבלה1[[#This Row],[עמודה53]]&gt;2000,"Yes","No")</f>
        <v>No</v>
      </c>
      <c r="N867" s="28">
        <v>249</v>
      </c>
      <c r="O867" s="28">
        <f>AVERAGE(טבלה1[[#This Row],[עמודה52]:[עמודה53]])</f>
        <v>29.5</v>
      </c>
      <c r="P867" s="28" t="str">
        <f>IF(טבלה1[[#This Row],[עמודה4]]="&lt; $25 / hr","0$ - $25 / hr",טבלה1[[#This Row],[עמודה4]])</f>
        <v>Undisclosed</v>
      </c>
      <c r="Q867" s="12" t="str" cm="1">
        <f t="array" ref="Q867">INDEX(_xlfn.TEXTSPLIT(טבלה1[[#This Row],[עמודה55]],"-"),1)</f>
        <v>Undisclosed</v>
      </c>
      <c r="R867" s="21" t="e" cm="1">
        <f t="array" ref="R867">INDEX(_xlfn.TEXTSPLIT(INDEX(_xlfn.TEXTSPLIT(טבלה1[[#This Row],[עמודה55]],"-"),2),"/"),1)</f>
        <v>#REF!</v>
      </c>
      <c r="S867" s="28" t="e">
        <f>AVERAGE(טבלה1[[#This Row],[עמודה59]:[עמודה60]])</f>
        <v>#VALUE!</v>
      </c>
      <c r="T867" s="31" t="e">
        <f>VALUE(SUBSTITUTE(טבלה1[[#This Row],[עמודה56]],"$",""))</f>
        <v>#VALUE!</v>
      </c>
      <c r="U867" s="31" t="e">
        <f>VALUE(SUBSTITUTE(טבלה1[[#This Row],[עמודה57]],"$",""))</f>
        <v>#REF!</v>
      </c>
      <c r="V867" s="31" t="e">
        <f>IF(טבלה1[[#This Row],[עמודה58]]&gt;30,"Yes","No")</f>
        <v>#VALUE!</v>
      </c>
    </row>
    <row r="868" spans="1:22" x14ac:dyDescent="0.15">
      <c r="A868" s="32" t="s">
        <v>2123</v>
      </c>
      <c r="B868" s="33" t="s">
        <v>2124</v>
      </c>
      <c r="C868" s="33" t="s">
        <v>8</v>
      </c>
      <c r="D868" s="33" t="s">
        <v>4</v>
      </c>
      <c r="E868" s="33" t="s">
        <v>4</v>
      </c>
      <c r="F868" s="33" t="s">
        <v>29</v>
      </c>
      <c r="G868" s="36" t="str">
        <f t="shared" si="13"/>
        <v>High</v>
      </c>
      <c r="H868" s="34">
        <v>1</v>
      </c>
      <c r="I868" s="11" t="str" cm="1">
        <f t="array" ref="I868">INDEX(_xlfn.TEXTSPLIT(טבלה1[[#This Row],[עמודה2]],","),1)</f>
        <v>Toronto</v>
      </c>
      <c r="J868" s="12" t="str" cm="1">
        <f t="array" ref="J868">INDEX(_xlfn.TEXTSPLIT(טבלה1[[#This Row],[עמודה2]],","),2)</f>
        <v xml:space="preserve"> Canada</v>
      </c>
      <c r="K868" s="37" t="str">
        <f>_xlfn.CONCAT(טבלה1[[#This Row],[AI_Companies]]," ",טבלה1[[#This Row],[עמודה1]])</f>
        <v>AIM https://www.aim.ca</v>
      </c>
      <c r="L868" s="36">
        <v>10</v>
      </c>
      <c r="M868" s="36" t="str">
        <f>IF(טבלה1[[#This Row],[עמודה53]]&gt;2000,"Yes","No")</f>
        <v>No</v>
      </c>
      <c r="N868" s="36">
        <v>49</v>
      </c>
      <c r="O868" s="36">
        <f>AVERAGE(טבלה1[[#This Row],[עמודה52]:[עמודה53]])</f>
        <v>149.5</v>
      </c>
      <c r="P868" s="36" t="str">
        <f>IF(טבלה1[[#This Row],[עמודה4]]="&lt; $25 / hr","0$ - $25 / hr",טבלה1[[#This Row],[עמודה4]])</f>
        <v>Undisclosed</v>
      </c>
      <c r="Q868" s="12" t="str" cm="1">
        <f t="array" ref="Q868">INDEX(_xlfn.TEXTSPLIT(טבלה1[[#This Row],[עמודה55]],"-"),1)</f>
        <v>Undisclosed</v>
      </c>
      <c r="R868" s="21" t="e" cm="1">
        <f t="array" ref="R868">INDEX(_xlfn.TEXTSPLIT(INDEX(_xlfn.TEXTSPLIT(טבלה1[[#This Row],[עמודה55]],"-"),2),"/"),1)</f>
        <v>#REF!</v>
      </c>
      <c r="S868" s="36" t="e">
        <f>AVERAGE(טבלה1[[#This Row],[עמודה59]:[עמודה60]])</f>
        <v>#VALUE!</v>
      </c>
      <c r="T868" s="38" t="e">
        <f>VALUE(SUBSTITUTE(טבלה1[[#This Row],[עמודה56]],"$",""))</f>
        <v>#VALUE!</v>
      </c>
      <c r="U868" s="38" t="e">
        <f>VALUE(SUBSTITUTE(טבלה1[[#This Row],[עמודה57]],"$",""))</f>
        <v>#REF!</v>
      </c>
      <c r="V868" s="38" t="e">
        <f>IF(טבלה1[[#This Row],[עמודה58]]&gt;30,"Yes","No")</f>
        <v>#VALUE!</v>
      </c>
    </row>
    <row r="869" spans="1:22" x14ac:dyDescent="0.15">
      <c r="A869" s="32" t="s">
        <v>2125</v>
      </c>
      <c r="B869" s="39" t="s">
        <v>2126</v>
      </c>
      <c r="C869" s="39" t="s">
        <v>2127</v>
      </c>
      <c r="D869" s="39" t="s">
        <v>4</v>
      </c>
      <c r="E869" s="39" t="s">
        <v>4</v>
      </c>
      <c r="F869" s="39" t="s">
        <v>29</v>
      </c>
      <c r="G869" s="36" t="str">
        <f t="shared" si="13"/>
        <v>High</v>
      </c>
      <c r="H869" s="41">
        <v>1</v>
      </c>
      <c r="I869" s="11" t="str" cm="1">
        <f t="array" ref="I869">INDEX(_xlfn.TEXTSPLIT(טבלה1[[#This Row],[עמודה2]],","),1)</f>
        <v>Austin</v>
      </c>
      <c r="J869" s="12" t="str" cm="1">
        <f t="array" ref="J869">INDEX(_xlfn.TEXTSPLIT(טבלה1[[#This Row],[עמודה2]],","),2)</f>
        <v xml:space="preserve"> TX</v>
      </c>
      <c r="K869" s="43" t="str">
        <f>_xlfn.CONCAT(טבלה1[[#This Row],[AI_Companies]]," ",טבלה1[[#This Row],[עמודה1]])</f>
        <v>Solutia https://www.solutiaconsulting.com</v>
      </c>
      <c r="L869" s="28">
        <v>10</v>
      </c>
      <c r="M869" s="28" t="str">
        <f>IF(טבלה1[[#This Row],[עמודה53]]&gt;2000,"Yes","No")</f>
        <v>No</v>
      </c>
      <c r="N869" s="28">
        <v>49</v>
      </c>
      <c r="O869" s="28">
        <f>AVERAGE(טבלה1[[#This Row],[עמודה52]:[עמודה53]])</f>
        <v>29.5</v>
      </c>
      <c r="P869" s="28" t="str">
        <f>IF(טבלה1[[#This Row],[עמודה4]]="&lt; $25 / hr","0$ - $25 / hr",טבלה1[[#This Row],[עמודה4]])</f>
        <v>Undisclosed</v>
      </c>
      <c r="Q869" s="12" t="str" cm="1">
        <f t="array" ref="Q869">INDEX(_xlfn.TEXTSPLIT(טבלה1[[#This Row],[עמודה55]],"-"),1)</f>
        <v>Undisclosed</v>
      </c>
      <c r="R869" s="21" t="e" cm="1">
        <f t="array" ref="R869">INDEX(_xlfn.TEXTSPLIT(INDEX(_xlfn.TEXTSPLIT(טבלה1[[#This Row],[עמודה55]],"-"),2),"/"),1)</f>
        <v>#REF!</v>
      </c>
      <c r="S869" s="28" t="e">
        <f>AVERAGE(טבלה1[[#This Row],[עמודה59]:[עמודה60]])</f>
        <v>#VALUE!</v>
      </c>
      <c r="T869" s="31" t="e">
        <f>VALUE(SUBSTITUTE(טבלה1[[#This Row],[עמודה56]],"$",""))</f>
        <v>#VALUE!</v>
      </c>
      <c r="U869" s="31" t="e">
        <f>VALUE(SUBSTITUTE(טבלה1[[#This Row],[עמודה57]],"$",""))</f>
        <v>#REF!</v>
      </c>
      <c r="V869" s="31" t="e">
        <f>IF(טבלה1[[#This Row],[עמודה58]]&gt;30,"Yes","No")</f>
        <v>#VALUE!</v>
      </c>
    </row>
    <row r="870" spans="1:22" x14ac:dyDescent="0.15">
      <c r="A870" s="32" t="s">
        <v>2128</v>
      </c>
      <c r="B870" s="33" t="s">
        <v>2129</v>
      </c>
      <c r="C870" s="35"/>
      <c r="D870" s="33" t="s">
        <v>4</v>
      </c>
      <c r="E870" s="33" t="s">
        <v>4</v>
      </c>
      <c r="F870" s="33" t="s">
        <v>29</v>
      </c>
      <c r="G870" s="36" t="str">
        <f t="shared" si="13"/>
        <v>High</v>
      </c>
      <c r="H870" s="34">
        <v>1</v>
      </c>
      <c r="I870" s="11" t="str" cm="1">
        <f t="array" ref="I870">INDEX(_xlfn.TEXTSPLIT(טבלה1[[#This Row],[עמודה2]],","),1)</f>
        <v>Redmond</v>
      </c>
      <c r="J870" s="12" t="str" cm="1">
        <f t="array" ref="J870">INDEX(_xlfn.TEXTSPLIT(טבלה1[[#This Row],[עמודה2]],","),2)</f>
        <v xml:space="preserve"> WA</v>
      </c>
      <c r="K870" s="37" t="str">
        <f>_xlfn.CONCAT(טבלה1[[#This Row],[AI_Companies]]," ",טבלה1[[#This Row],[עמודה1]])</f>
        <v>EchoNous http://echonous.com</v>
      </c>
      <c r="L870" s="36">
        <v>10</v>
      </c>
      <c r="M870" s="36" t="str">
        <f>IF(טבלה1[[#This Row],[עמודה53]]&gt;2000,"Yes","No")</f>
        <v>No</v>
      </c>
      <c r="N870" s="36">
        <v>49</v>
      </c>
      <c r="O870" s="36">
        <f>AVERAGE(טבלה1[[#This Row],[עמודה52]:[עמודה53]])</f>
        <v>29.5</v>
      </c>
      <c r="P870" s="36" t="str">
        <f>IF(טבלה1[[#This Row],[עמודה4]]="&lt; $25 / hr","0$ - $25 / hr",טבלה1[[#This Row],[עמודה4]])</f>
        <v>Undisclosed</v>
      </c>
      <c r="Q870" s="12" t="str" cm="1">
        <f t="array" ref="Q870">INDEX(_xlfn.TEXTSPLIT(טבלה1[[#This Row],[עמודה55]],"-"),1)</f>
        <v>Undisclosed</v>
      </c>
      <c r="R870" s="21" t="e" cm="1">
        <f t="array" ref="R870">INDEX(_xlfn.TEXTSPLIT(INDEX(_xlfn.TEXTSPLIT(טבלה1[[#This Row],[עמודה55]],"-"),2),"/"),1)</f>
        <v>#REF!</v>
      </c>
      <c r="S870" s="36" t="e">
        <f>AVERAGE(טבלה1[[#This Row],[עמודה59]:[עמודה60]])</f>
        <v>#VALUE!</v>
      </c>
      <c r="T870" s="38" t="e">
        <f>VALUE(SUBSTITUTE(טבלה1[[#This Row],[עמודה56]],"$",""))</f>
        <v>#VALUE!</v>
      </c>
      <c r="U870" s="38" t="e">
        <f>VALUE(SUBSTITUTE(טבלה1[[#This Row],[עמודה57]],"$",""))</f>
        <v>#REF!</v>
      </c>
      <c r="V870" s="38" t="e">
        <f>IF(טבלה1[[#This Row],[עמודה58]]&gt;30,"Yes","No")</f>
        <v>#VALUE!</v>
      </c>
    </row>
    <row r="871" spans="1:22" x14ac:dyDescent="0.15">
      <c r="A871" s="32" t="s">
        <v>2130</v>
      </c>
      <c r="B871" s="39" t="s">
        <v>2131</v>
      </c>
      <c r="C871" s="39" t="s">
        <v>2132</v>
      </c>
      <c r="D871" s="39" t="s">
        <v>4</v>
      </c>
      <c r="E871" s="39" t="s">
        <v>4</v>
      </c>
      <c r="F871" s="39" t="s">
        <v>29</v>
      </c>
      <c r="G871" s="36" t="str">
        <f t="shared" si="13"/>
        <v>High</v>
      </c>
      <c r="H871" s="41">
        <v>1</v>
      </c>
      <c r="I871" s="11" t="e" cm="1">
        <f t="array" ref="I871">INDEX(_xlfn.TEXTSPLIT(טבלה1[[#This Row],[עמודה2]],","),1)</f>
        <v>#VALUE!</v>
      </c>
      <c r="J871" s="12" t="e" cm="1">
        <f t="array" ref="J871">INDEX(_xlfn.TEXTSPLIT(טבלה1[[#This Row],[עמודה2]],","),2)</f>
        <v>#VALUE!</v>
      </c>
      <c r="K871" s="43" t="str">
        <f>_xlfn.CONCAT(טבלה1[[#This Row],[AI_Companies]]," ",טבלה1[[#This Row],[עמודה1]])</f>
        <v>Synaptiq https://www.synaptiq.ai/</v>
      </c>
      <c r="L871" s="28">
        <v>10</v>
      </c>
      <c r="M871" s="28" t="str">
        <f>IF(טבלה1[[#This Row],[עמודה53]]&gt;2000,"Yes","No")</f>
        <v>No</v>
      </c>
      <c r="N871" s="28">
        <v>49</v>
      </c>
      <c r="O871" s="28">
        <f>AVERAGE(טבלה1[[#This Row],[עמודה52]:[עמודה53]])</f>
        <v>29.5</v>
      </c>
      <c r="P871" s="28" t="str">
        <f>IF(טבלה1[[#This Row],[עמודה4]]="&lt; $25 / hr","0$ - $25 / hr",טבלה1[[#This Row],[עמודה4]])</f>
        <v>Undisclosed</v>
      </c>
      <c r="Q871" s="12" t="str" cm="1">
        <f t="array" ref="Q871">INDEX(_xlfn.TEXTSPLIT(טבלה1[[#This Row],[עמודה55]],"-"),1)</f>
        <v>Undisclosed</v>
      </c>
      <c r="R871" s="21" t="e" cm="1">
        <f t="array" ref="R871">INDEX(_xlfn.TEXTSPLIT(INDEX(_xlfn.TEXTSPLIT(טבלה1[[#This Row],[עמודה55]],"-"),2),"/"),1)</f>
        <v>#REF!</v>
      </c>
      <c r="S871" s="28" t="e">
        <f>AVERAGE(טבלה1[[#This Row],[עמודה59]:[עמודה60]])</f>
        <v>#VALUE!</v>
      </c>
      <c r="T871" s="31" t="e">
        <f>VALUE(SUBSTITUTE(טבלה1[[#This Row],[עמודה56]],"$",""))</f>
        <v>#VALUE!</v>
      </c>
      <c r="U871" s="31" t="e">
        <f>VALUE(SUBSTITUTE(טבלה1[[#This Row],[עמודה57]],"$",""))</f>
        <v>#REF!</v>
      </c>
      <c r="V871" s="31" t="e">
        <f>IF(טבלה1[[#This Row],[עמודה58]]&gt;30,"Yes","No")</f>
        <v>#VALUE!</v>
      </c>
    </row>
    <row r="872" spans="1:22" x14ac:dyDescent="0.15">
      <c r="A872" s="32" t="s">
        <v>2133</v>
      </c>
      <c r="B872" s="33" t="s">
        <v>2134</v>
      </c>
      <c r="C872" s="33" t="s">
        <v>2135</v>
      </c>
      <c r="D872" s="33" t="s">
        <v>4</v>
      </c>
      <c r="E872" s="33" t="s">
        <v>4</v>
      </c>
      <c r="F872" s="33" t="s">
        <v>29</v>
      </c>
      <c r="G872" s="36" t="str">
        <f t="shared" si="13"/>
        <v>High</v>
      </c>
      <c r="H872" s="34">
        <v>1</v>
      </c>
      <c r="I872" s="11" t="str" cm="1">
        <f t="array" ref="I872">INDEX(_xlfn.TEXTSPLIT(טבלה1[[#This Row],[עמודה2]],","),1)</f>
        <v>Barcelona</v>
      </c>
      <c r="J872" s="12" t="str" cm="1">
        <f t="array" ref="J872">INDEX(_xlfn.TEXTSPLIT(טבלה1[[#This Row],[עמודה2]],","),2)</f>
        <v xml:space="preserve"> </v>
      </c>
      <c r="K872" s="37" t="str">
        <f>_xlfn.CONCAT(טבלה1[[#This Row],[AI_Companies]]," ",טבלה1[[#This Row],[עמודה1]])</f>
        <v>PlyzerTechnologies http://plyzertechnologies.com/</v>
      </c>
      <c r="L872" s="36">
        <v>10</v>
      </c>
      <c r="M872" s="36" t="str">
        <f>IF(טבלה1[[#This Row],[עמודה53]]&gt;2000,"Yes","No")</f>
        <v>No</v>
      </c>
      <c r="N872" s="36">
        <v>49</v>
      </c>
      <c r="O872" s="36">
        <f>AVERAGE(טבלה1[[#This Row],[עמודה52]:[עמודה53]])</f>
        <v>29.5</v>
      </c>
      <c r="P872" s="36" t="str">
        <f>IF(טבלה1[[#This Row],[עמודה4]]="&lt; $25 / hr","0$ - $25 / hr",טבלה1[[#This Row],[עמודה4]])</f>
        <v>Undisclosed</v>
      </c>
      <c r="Q872" s="12" t="str" cm="1">
        <f t="array" ref="Q872">INDEX(_xlfn.TEXTSPLIT(טבלה1[[#This Row],[עמודה55]],"-"),1)</f>
        <v>Undisclosed</v>
      </c>
      <c r="R872" s="21" t="e" cm="1">
        <f t="array" ref="R872">INDEX(_xlfn.TEXTSPLIT(INDEX(_xlfn.TEXTSPLIT(טבלה1[[#This Row],[עמודה55]],"-"),2),"/"),1)</f>
        <v>#REF!</v>
      </c>
      <c r="S872" s="36" t="e">
        <f>AVERAGE(טבלה1[[#This Row],[עמודה59]:[עמודה60]])</f>
        <v>#VALUE!</v>
      </c>
      <c r="T872" s="38" t="e">
        <f>VALUE(SUBSTITUTE(טבלה1[[#This Row],[עמודה56]],"$",""))</f>
        <v>#VALUE!</v>
      </c>
      <c r="U872" s="38" t="e">
        <f>VALUE(SUBSTITUTE(טבלה1[[#This Row],[עמודה57]],"$",""))</f>
        <v>#REF!</v>
      </c>
      <c r="V872" s="38" t="e">
        <f>IF(טבלה1[[#This Row],[עמודה58]]&gt;30,"Yes","No")</f>
        <v>#VALUE!</v>
      </c>
    </row>
    <row r="873" spans="1:22" x14ac:dyDescent="0.15">
      <c r="A873" s="32" t="s">
        <v>2136</v>
      </c>
      <c r="B873" s="39" t="s">
        <v>2137</v>
      </c>
      <c r="C873" s="39" t="s">
        <v>1968</v>
      </c>
      <c r="D873" s="39" t="s">
        <v>4</v>
      </c>
      <c r="E873" s="39" t="s">
        <v>4</v>
      </c>
      <c r="F873" s="39" t="s">
        <v>10</v>
      </c>
      <c r="G873" s="36" t="str">
        <f t="shared" si="13"/>
        <v>Med</v>
      </c>
      <c r="H873" s="41">
        <v>0.5</v>
      </c>
      <c r="I873" s="11" t="str" cm="1">
        <f t="array" ref="I873">INDEX(_xlfn.TEXTSPLIT(טבלה1[[#This Row],[עמודה2]],","),1)</f>
        <v>Seattle</v>
      </c>
      <c r="J873" s="12" t="str" cm="1">
        <f t="array" ref="J873">INDEX(_xlfn.TEXTSPLIT(טבלה1[[#This Row],[עמודה2]],","),2)</f>
        <v xml:space="preserve"> </v>
      </c>
      <c r="K873" s="43" t="str">
        <f>_xlfn.CONCAT(טבלה1[[#This Row],[AI_Companies]]," ",טבלה1[[#This Row],[עמודה1]])</f>
        <v>MAGICAI https://www.magicai.io/</v>
      </c>
      <c r="L873" s="28">
        <v>50</v>
      </c>
      <c r="M873" s="28" t="str">
        <f>IF(טבלה1[[#This Row],[עמודה53]]&gt;2000,"Yes","No")</f>
        <v>No</v>
      </c>
      <c r="N873" s="28">
        <v>249</v>
      </c>
      <c r="O873" s="28">
        <f>AVERAGE(טבלה1[[#This Row],[עמודה52]:[עמודה53]])</f>
        <v>29.5</v>
      </c>
      <c r="P873" s="28" t="str">
        <f>IF(טבלה1[[#This Row],[עמודה4]]="&lt; $25 / hr","0$ - $25 / hr",טבלה1[[#This Row],[עמודה4]])</f>
        <v>Undisclosed</v>
      </c>
      <c r="Q873" s="12" t="str" cm="1">
        <f t="array" ref="Q873">INDEX(_xlfn.TEXTSPLIT(טבלה1[[#This Row],[עמודה55]],"-"),1)</f>
        <v>Undisclosed</v>
      </c>
      <c r="R873" s="21" t="e" cm="1">
        <f t="array" ref="R873">INDEX(_xlfn.TEXTSPLIT(INDEX(_xlfn.TEXTSPLIT(טבלה1[[#This Row],[עמודה55]],"-"),2),"/"),1)</f>
        <v>#REF!</v>
      </c>
      <c r="S873" s="28" t="e">
        <f>AVERAGE(טבלה1[[#This Row],[עמודה59]:[עמודה60]])</f>
        <v>#VALUE!</v>
      </c>
      <c r="T873" s="31" t="e">
        <f>VALUE(SUBSTITUTE(טבלה1[[#This Row],[עמודה56]],"$",""))</f>
        <v>#VALUE!</v>
      </c>
      <c r="U873" s="31" t="e">
        <f>VALUE(SUBSTITUTE(טבלה1[[#This Row],[עמודה57]],"$",""))</f>
        <v>#REF!</v>
      </c>
      <c r="V873" s="31" t="e">
        <f>IF(טבלה1[[#This Row],[עמודה58]]&gt;30,"Yes","No")</f>
        <v>#VALUE!</v>
      </c>
    </row>
    <row r="874" spans="1:22" x14ac:dyDescent="0.15">
      <c r="A874" s="32" t="s">
        <v>2138</v>
      </c>
      <c r="B874" s="33" t="s">
        <v>2139</v>
      </c>
      <c r="C874" s="33" t="s">
        <v>546</v>
      </c>
      <c r="D874" s="33" t="s">
        <v>4</v>
      </c>
      <c r="E874" s="33" t="s">
        <v>4</v>
      </c>
      <c r="F874" s="33" t="s">
        <v>29</v>
      </c>
      <c r="G874" s="36" t="str">
        <f t="shared" si="13"/>
        <v>High</v>
      </c>
      <c r="H874" s="34">
        <v>1</v>
      </c>
      <c r="I874" s="11" t="str" cm="1">
        <f t="array" ref="I874">INDEX(_xlfn.TEXTSPLIT(טבלה1[[#This Row],[עמודה2]],","),1)</f>
        <v>Bellevue</v>
      </c>
      <c r="J874" s="12" t="str" cm="1">
        <f t="array" ref="J874">INDEX(_xlfn.TEXTSPLIT(טבלה1[[#This Row],[עמודה2]],","),2)</f>
        <v xml:space="preserve"> WA</v>
      </c>
      <c r="K874" s="37" t="str">
        <f>_xlfn.CONCAT(טבלה1[[#This Row],[AI_Companies]]," ",טבלה1[[#This Row],[עמודה1]])</f>
        <v>CoreScientific https://www.corescientific.com/</v>
      </c>
      <c r="L874" s="36">
        <v>10</v>
      </c>
      <c r="M874" s="36" t="str">
        <f>IF(טבלה1[[#This Row],[עמודה53]]&gt;2000,"Yes","No")</f>
        <v>No</v>
      </c>
      <c r="N874" s="36">
        <v>49</v>
      </c>
      <c r="O874" s="36">
        <f>AVERAGE(טבלה1[[#This Row],[עמודה52]:[עמודה53]])</f>
        <v>149.5</v>
      </c>
      <c r="P874" s="36" t="str">
        <f>IF(טבלה1[[#This Row],[עמודה4]]="&lt; $25 / hr","0$ - $25 / hr",טבלה1[[#This Row],[עמודה4]])</f>
        <v>Undisclosed</v>
      </c>
      <c r="Q874" s="12" t="str" cm="1">
        <f t="array" ref="Q874">INDEX(_xlfn.TEXTSPLIT(טבלה1[[#This Row],[עמודה55]],"-"),1)</f>
        <v>Undisclosed</v>
      </c>
      <c r="R874" s="21" t="e" cm="1">
        <f t="array" ref="R874">INDEX(_xlfn.TEXTSPLIT(INDEX(_xlfn.TEXTSPLIT(טבלה1[[#This Row],[עמודה55]],"-"),2),"/"),1)</f>
        <v>#REF!</v>
      </c>
      <c r="S874" s="36" t="e">
        <f>AVERAGE(טבלה1[[#This Row],[עמודה59]:[עמודה60]])</f>
        <v>#VALUE!</v>
      </c>
      <c r="T874" s="38" t="e">
        <f>VALUE(SUBSTITUTE(טבלה1[[#This Row],[עמודה56]],"$",""))</f>
        <v>#VALUE!</v>
      </c>
      <c r="U874" s="38" t="e">
        <f>VALUE(SUBSTITUTE(טבלה1[[#This Row],[עמודה57]],"$",""))</f>
        <v>#REF!</v>
      </c>
      <c r="V874" s="38" t="e">
        <f>IF(טבלה1[[#This Row],[עמודה58]]&gt;30,"Yes","No")</f>
        <v>#VALUE!</v>
      </c>
    </row>
    <row r="875" spans="1:22" x14ac:dyDescent="0.15">
      <c r="A875" s="32" t="s">
        <v>2140</v>
      </c>
      <c r="B875" s="39" t="s">
        <v>2141</v>
      </c>
      <c r="C875" s="39" t="s">
        <v>56</v>
      </c>
      <c r="D875" s="40">
        <v>10000</v>
      </c>
      <c r="E875" s="39" t="s">
        <v>4</v>
      </c>
      <c r="F875" s="39" t="s">
        <v>29</v>
      </c>
      <c r="G875" s="36" t="str">
        <f t="shared" si="13"/>
        <v>Med</v>
      </c>
      <c r="H875" s="41">
        <v>0.7</v>
      </c>
      <c r="I875" s="11" t="str" cm="1">
        <f t="array" ref="I875">INDEX(_xlfn.TEXTSPLIT(טבלה1[[#This Row],[עמודה2]],","),1)</f>
        <v>Chicago</v>
      </c>
      <c r="J875" s="12" t="str" cm="1">
        <f t="array" ref="J875">INDEX(_xlfn.TEXTSPLIT(טבלה1[[#This Row],[עמודה2]],","),2)</f>
        <v xml:space="preserve"> IL</v>
      </c>
      <c r="K875" s="43" t="str">
        <f>_xlfn.CONCAT(טבלה1[[#This Row],[AI_Companies]]," ",טבלה1[[#This Row],[עמודה1]])</f>
        <v>RoboticSystemsIntegration https://roboticsys.com/contact/</v>
      </c>
      <c r="L875" s="28">
        <v>10</v>
      </c>
      <c r="M875" s="28" t="str">
        <f>IF(טבלה1[[#This Row],[עמודה53]]&gt;2000,"Yes","No")</f>
        <v>No</v>
      </c>
      <c r="N875" s="28">
        <v>49</v>
      </c>
      <c r="O875" s="28">
        <f>AVERAGE(טבלה1[[#This Row],[עמודה52]:[עמודה53]])</f>
        <v>29.5</v>
      </c>
      <c r="P875" s="28" t="str">
        <f>IF(טבלה1[[#This Row],[עמודה4]]="&lt; $25 / hr","0$ - $25 / hr",טבלה1[[#This Row],[עמודה4]])</f>
        <v>Undisclosed</v>
      </c>
      <c r="Q875" s="12" t="str" cm="1">
        <f t="array" ref="Q875">INDEX(_xlfn.TEXTSPLIT(טבלה1[[#This Row],[עמודה55]],"-"),1)</f>
        <v>Undisclosed</v>
      </c>
      <c r="R875" s="21" t="e" cm="1">
        <f t="array" ref="R875">INDEX(_xlfn.TEXTSPLIT(INDEX(_xlfn.TEXTSPLIT(טבלה1[[#This Row],[עמודה55]],"-"),2),"/"),1)</f>
        <v>#REF!</v>
      </c>
      <c r="S875" s="28" t="e">
        <f>AVERAGE(טבלה1[[#This Row],[עמודה59]:[עמודה60]])</f>
        <v>#VALUE!</v>
      </c>
      <c r="T875" s="31" t="e">
        <f>VALUE(SUBSTITUTE(טבלה1[[#This Row],[עמודה56]],"$",""))</f>
        <v>#VALUE!</v>
      </c>
      <c r="U875" s="31" t="e">
        <f>VALUE(SUBSTITUTE(טבלה1[[#This Row],[עמודה57]],"$",""))</f>
        <v>#REF!</v>
      </c>
      <c r="V875" s="31" t="e">
        <f>IF(טבלה1[[#This Row],[עמודה58]]&gt;30,"Yes","No")</f>
        <v>#VALUE!</v>
      </c>
    </row>
    <row r="876" spans="1:22" x14ac:dyDescent="0.15">
      <c r="A876" s="32" t="s">
        <v>2142</v>
      </c>
      <c r="B876" s="33" t="s">
        <v>2143</v>
      </c>
      <c r="C876" s="33" t="s">
        <v>180</v>
      </c>
      <c r="D876" s="33" t="s">
        <v>4</v>
      </c>
      <c r="E876" s="33" t="s">
        <v>4</v>
      </c>
      <c r="F876" s="33" t="s">
        <v>117</v>
      </c>
      <c r="G876" s="36" t="str">
        <f t="shared" si="13"/>
        <v>High</v>
      </c>
      <c r="H876" s="34">
        <v>1</v>
      </c>
      <c r="I876" s="11" t="str" cm="1">
        <f t="array" ref="I876">INDEX(_xlfn.TEXTSPLIT(טבלה1[[#This Row],[עמודה2]],","),1)</f>
        <v>Los Angeles</v>
      </c>
      <c r="J876" s="12" t="str" cm="1">
        <f t="array" ref="J876">INDEX(_xlfn.TEXTSPLIT(טבלה1[[#This Row],[עמודה2]],","),2)</f>
        <v xml:space="preserve"> CA</v>
      </c>
      <c r="K876" s="37" t="str">
        <f>_xlfn.CONCAT(טבלה1[[#This Row],[AI_Companies]]," ",טבלה1[[#This Row],[עמודה1]])</f>
        <v>theDevMasters https://www.thedevmasters.com</v>
      </c>
      <c r="L876" s="36">
        <v>2</v>
      </c>
      <c r="M876" s="36" t="str">
        <f>IF(טבלה1[[#This Row],[עמודה53]]&gt;2000,"Yes","No")</f>
        <v>No</v>
      </c>
      <c r="N876" s="36">
        <v>9</v>
      </c>
      <c r="O876" s="36">
        <f>AVERAGE(טבלה1[[#This Row],[עמודה52]:[עמודה53]])</f>
        <v>29.5</v>
      </c>
      <c r="P876" s="36" t="str">
        <f>IF(טבלה1[[#This Row],[עמודה4]]="&lt; $25 / hr","0$ - $25 / hr",טבלה1[[#This Row],[עמודה4]])</f>
        <v>Undisclosed</v>
      </c>
      <c r="Q876" s="12" t="str" cm="1">
        <f t="array" ref="Q876">INDEX(_xlfn.TEXTSPLIT(טבלה1[[#This Row],[עמודה55]],"-"),1)</f>
        <v>Undisclosed</v>
      </c>
      <c r="R876" s="21" t="e" cm="1">
        <f t="array" ref="R876">INDEX(_xlfn.TEXTSPLIT(INDEX(_xlfn.TEXTSPLIT(טבלה1[[#This Row],[עמודה55]],"-"),2),"/"),1)</f>
        <v>#REF!</v>
      </c>
      <c r="S876" s="36" t="e">
        <f>AVERAGE(טבלה1[[#This Row],[עמודה59]:[עמודה60]])</f>
        <v>#VALUE!</v>
      </c>
      <c r="T876" s="38" t="e">
        <f>VALUE(SUBSTITUTE(טבלה1[[#This Row],[עמודה56]],"$",""))</f>
        <v>#VALUE!</v>
      </c>
      <c r="U876" s="38" t="e">
        <f>VALUE(SUBSTITUTE(טבלה1[[#This Row],[עמודה57]],"$",""))</f>
        <v>#REF!</v>
      </c>
      <c r="V876" s="38" t="e">
        <f>IF(טבלה1[[#This Row],[עמודה58]]&gt;30,"Yes","No")</f>
        <v>#VALUE!</v>
      </c>
    </row>
    <row r="877" spans="1:22" x14ac:dyDescent="0.15">
      <c r="A877" s="32" t="s">
        <v>2144</v>
      </c>
      <c r="B877" s="39" t="s">
        <v>2145</v>
      </c>
      <c r="C877" s="39" t="s">
        <v>2146</v>
      </c>
      <c r="D877" s="39" t="s">
        <v>4</v>
      </c>
      <c r="E877" s="39" t="s">
        <v>4</v>
      </c>
      <c r="F877" s="39" t="s">
        <v>117</v>
      </c>
      <c r="G877" s="36" t="str">
        <f t="shared" si="13"/>
        <v>High</v>
      </c>
      <c r="H877" s="41">
        <v>1</v>
      </c>
      <c r="I877" s="11" t="str" cm="1">
        <f t="array" ref="I877">INDEX(_xlfn.TEXTSPLIT(טבלה1[[#This Row],[עמודה2]],","),1)</f>
        <v>Atlanta</v>
      </c>
      <c r="J877" s="12" t="str" cm="1">
        <f t="array" ref="J877">INDEX(_xlfn.TEXTSPLIT(טבלה1[[#This Row],[עמודה2]],","),2)</f>
        <v xml:space="preserve"> GA</v>
      </c>
      <c r="K877" s="43" t="str">
        <f>_xlfn.CONCAT(טבלה1[[#This Row],[AI_Companies]]," ",טבלה1[[#This Row],[עמודה1]])</f>
        <v>RambleChat https://www.ramblechat.com/</v>
      </c>
      <c r="L877" s="28">
        <v>2</v>
      </c>
      <c r="M877" s="28" t="str">
        <f>IF(טבלה1[[#This Row],[עמודה53]]&gt;2000,"Yes","No")</f>
        <v>No</v>
      </c>
      <c r="N877" s="28">
        <v>9</v>
      </c>
      <c r="O877" s="28">
        <f>AVERAGE(טבלה1[[#This Row],[עמודה52]:[עמודה53]])</f>
        <v>5.5</v>
      </c>
      <c r="P877" s="28" t="str">
        <f>IF(טבלה1[[#This Row],[עמודה4]]="&lt; $25 / hr","0$ - $25 / hr",טבלה1[[#This Row],[עמודה4]])</f>
        <v>Undisclosed</v>
      </c>
      <c r="Q877" s="12" t="str" cm="1">
        <f t="array" ref="Q877">INDEX(_xlfn.TEXTSPLIT(טבלה1[[#This Row],[עמודה55]],"-"),1)</f>
        <v>Undisclosed</v>
      </c>
      <c r="R877" s="21" t="e" cm="1">
        <f t="array" ref="R877">INDEX(_xlfn.TEXTSPLIT(INDEX(_xlfn.TEXTSPLIT(טבלה1[[#This Row],[עמודה55]],"-"),2),"/"),1)</f>
        <v>#REF!</v>
      </c>
      <c r="S877" s="28" t="e">
        <f>AVERAGE(טבלה1[[#This Row],[עמודה59]:[עמודה60]])</f>
        <v>#VALUE!</v>
      </c>
      <c r="T877" s="31" t="e">
        <f>VALUE(SUBSTITUTE(טבלה1[[#This Row],[עמודה56]],"$",""))</f>
        <v>#VALUE!</v>
      </c>
      <c r="U877" s="31" t="e">
        <f>VALUE(SUBSTITUTE(טבלה1[[#This Row],[עמודה57]],"$",""))</f>
        <v>#REF!</v>
      </c>
      <c r="V877" s="31" t="e">
        <f>IF(טבלה1[[#This Row],[עמודה58]]&gt;30,"Yes","No")</f>
        <v>#VALUE!</v>
      </c>
    </row>
    <row r="878" spans="1:22" x14ac:dyDescent="0.15">
      <c r="A878" s="32" t="s">
        <v>2147</v>
      </c>
      <c r="B878" s="33" t="s">
        <v>2148</v>
      </c>
      <c r="C878" s="33" t="s">
        <v>2149</v>
      </c>
      <c r="D878" s="33" t="s">
        <v>4</v>
      </c>
      <c r="E878" s="33" t="s">
        <v>4</v>
      </c>
      <c r="F878" s="33" t="s">
        <v>29</v>
      </c>
      <c r="G878" s="36" t="str">
        <f t="shared" si="13"/>
        <v>High</v>
      </c>
      <c r="H878" s="34">
        <v>1</v>
      </c>
      <c r="I878" s="11" t="str" cm="1">
        <f t="array" ref="I878">INDEX(_xlfn.TEXTSPLIT(טבלה1[[#This Row],[עמודה2]],","),1)</f>
        <v>Wyckoff</v>
      </c>
      <c r="J878" s="12" t="str" cm="1">
        <f t="array" ref="J878">INDEX(_xlfn.TEXTSPLIT(טבלה1[[#This Row],[עמודה2]],","),2)</f>
        <v xml:space="preserve"> NJ</v>
      </c>
      <c r="K878" s="37" t="str">
        <f>_xlfn.CONCAT(טבלה1[[#This Row],[AI_Companies]]," ",טבלה1[[#This Row],[עמודה1]])</f>
        <v>GreenLionDigital http://www.greenliondigital.com</v>
      </c>
      <c r="L878" s="36">
        <v>10</v>
      </c>
      <c r="M878" s="36" t="str">
        <f>IF(טבלה1[[#This Row],[עמודה53]]&gt;2000,"Yes","No")</f>
        <v>No</v>
      </c>
      <c r="N878" s="36">
        <v>49</v>
      </c>
      <c r="O878" s="36">
        <f>AVERAGE(טבלה1[[#This Row],[עמודה52]:[עמודה53]])</f>
        <v>5.5</v>
      </c>
      <c r="P878" s="36" t="str">
        <f>IF(טבלה1[[#This Row],[עמודה4]]="&lt; $25 / hr","0$ - $25 / hr",טבלה1[[#This Row],[עמודה4]])</f>
        <v>Undisclosed</v>
      </c>
      <c r="Q878" s="12" t="str" cm="1">
        <f t="array" ref="Q878">INDEX(_xlfn.TEXTSPLIT(טבלה1[[#This Row],[עמודה55]],"-"),1)</f>
        <v>Undisclosed</v>
      </c>
      <c r="R878" s="21" t="e" cm="1">
        <f t="array" ref="R878">INDEX(_xlfn.TEXTSPLIT(INDEX(_xlfn.TEXTSPLIT(טבלה1[[#This Row],[עמודה55]],"-"),2),"/"),1)</f>
        <v>#REF!</v>
      </c>
      <c r="S878" s="36" t="e">
        <f>AVERAGE(טבלה1[[#This Row],[עמודה59]:[עמודה60]])</f>
        <v>#VALUE!</v>
      </c>
      <c r="T878" s="38" t="e">
        <f>VALUE(SUBSTITUTE(טבלה1[[#This Row],[עמודה56]],"$",""))</f>
        <v>#VALUE!</v>
      </c>
      <c r="U878" s="38" t="e">
        <f>VALUE(SUBSTITUTE(טבלה1[[#This Row],[עמודה57]],"$",""))</f>
        <v>#REF!</v>
      </c>
      <c r="V878" s="38" t="e">
        <f>IF(טבלה1[[#This Row],[עמודה58]]&gt;30,"Yes","No")</f>
        <v>#VALUE!</v>
      </c>
    </row>
    <row r="879" spans="1:22" x14ac:dyDescent="0.15">
      <c r="A879" s="32" t="s">
        <v>2150</v>
      </c>
      <c r="B879" s="39" t="s">
        <v>2151</v>
      </c>
      <c r="C879" s="39" t="s">
        <v>1134</v>
      </c>
      <c r="D879" s="39" t="s">
        <v>4</v>
      </c>
      <c r="E879" s="39" t="s">
        <v>4</v>
      </c>
      <c r="F879" s="39" t="s">
        <v>10</v>
      </c>
      <c r="G879" s="36" t="str">
        <f t="shared" si="13"/>
        <v>Med</v>
      </c>
      <c r="H879" s="41">
        <v>0.5</v>
      </c>
      <c r="I879" s="11" t="str" cm="1">
        <f t="array" ref="I879">INDEX(_xlfn.TEXTSPLIT(טבלה1[[#This Row],[עמודה2]],","),1)</f>
        <v>Solana Beach</v>
      </c>
      <c r="J879" s="12" t="str" cm="1">
        <f t="array" ref="J879">INDEX(_xlfn.TEXTSPLIT(טבלה1[[#This Row],[עמודה2]],","),2)</f>
        <v xml:space="preserve"> CA</v>
      </c>
      <c r="K879" s="43" t="str">
        <f>_xlfn.CONCAT(טבלה1[[#This Row],[AI_Companies]]," ",טבלה1[[#This Row],[עמודה1]])</f>
        <v>alwaysAI https://alwaysai.co/</v>
      </c>
      <c r="L879" s="28">
        <v>50</v>
      </c>
      <c r="M879" s="28" t="str">
        <f>IF(טבלה1[[#This Row],[עמודה53]]&gt;2000,"Yes","No")</f>
        <v>No</v>
      </c>
      <c r="N879" s="28">
        <v>249</v>
      </c>
      <c r="O879" s="28">
        <f>AVERAGE(טבלה1[[#This Row],[עמודה52]:[עמודה53]])</f>
        <v>29.5</v>
      </c>
      <c r="P879" s="28" t="str">
        <f>IF(טבלה1[[#This Row],[עמודה4]]="&lt; $25 / hr","0$ - $25 / hr",טבלה1[[#This Row],[עמודה4]])</f>
        <v>Undisclosed</v>
      </c>
      <c r="Q879" s="12" t="str" cm="1">
        <f t="array" ref="Q879">INDEX(_xlfn.TEXTSPLIT(טבלה1[[#This Row],[עמודה55]],"-"),1)</f>
        <v>Undisclosed</v>
      </c>
      <c r="R879" s="21" t="e" cm="1">
        <f t="array" ref="R879">INDEX(_xlfn.TEXTSPLIT(INDEX(_xlfn.TEXTSPLIT(טבלה1[[#This Row],[עמודה55]],"-"),2),"/"),1)</f>
        <v>#REF!</v>
      </c>
      <c r="S879" s="28" t="e">
        <f>AVERAGE(טבלה1[[#This Row],[עמודה59]:[עמודה60]])</f>
        <v>#VALUE!</v>
      </c>
      <c r="T879" s="31" t="e">
        <f>VALUE(SUBSTITUTE(טבלה1[[#This Row],[עמודה56]],"$",""))</f>
        <v>#VALUE!</v>
      </c>
      <c r="U879" s="31" t="e">
        <f>VALUE(SUBSTITUTE(טבלה1[[#This Row],[עמודה57]],"$",""))</f>
        <v>#REF!</v>
      </c>
      <c r="V879" s="31" t="e">
        <f>IF(טבלה1[[#This Row],[עמודה58]]&gt;30,"Yes","No")</f>
        <v>#VALUE!</v>
      </c>
    </row>
    <row r="880" spans="1:22" x14ac:dyDescent="0.15">
      <c r="A880" s="32" t="s">
        <v>2152</v>
      </c>
      <c r="B880" s="33" t="s">
        <v>2153</v>
      </c>
      <c r="C880" s="33" t="s">
        <v>1024</v>
      </c>
      <c r="D880" s="33" t="s">
        <v>4</v>
      </c>
      <c r="E880" s="33" t="s">
        <v>4</v>
      </c>
      <c r="F880" s="33" t="s">
        <v>29</v>
      </c>
      <c r="G880" s="36" t="str">
        <f t="shared" si="13"/>
        <v>High</v>
      </c>
      <c r="H880" s="34">
        <v>1</v>
      </c>
      <c r="I880" s="11" t="str" cm="1">
        <f t="array" ref="I880">INDEX(_xlfn.TEXTSPLIT(טבלה1[[#This Row],[עמודה2]],","),1)</f>
        <v>Ciudad de México</v>
      </c>
      <c r="J880" s="12" t="str" cm="1">
        <f t="array" ref="J880">INDEX(_xlfn.TEXTSPLIT(טבלה1[[#This Row],[עמודה2]],","),2)</f>
        <v xml:space="preserve"> Mexico</v>
      </c>
      <c r="K880" s="37" t="str">
        <f>_xlfn.CONCAT(טבלה1[[#This Row],[AI_Companies]]," ",טבלה1[[#This Row],[עמודה1]])</f>
        <v>Metrics http://metrics.digital/</v>
      </c>
      <c r="L880" s="36">
        <v>10</v>
      </c>
      <c r="M880" s="36" t="str">
        <f>IF(טבלה1[[#This Row],[עמודה53]]&gt;2000,"Yes","No")</f>
        <v>No</v>
      </c>
      <c r="N880" s="36">
        <v>49</v>
      </c>
      <c r="O880" s="36">
        <f>AVERAGE(טבלה1[[#This Row],[עמודה52]:[עמודה53]])</f>
        <v>149.5</v>
      </c>
      <c r="P880" s="36" t="str">
        <f>IF(טבלה1[[#This Row],[עמודה4]]="&lt; $25 / hr","0$ - $25 / hr",טבלה1[[#This Row],[עמודה4]])</f>
        <v>Undisclosed</v>
      </c>
      <c r="Q880" s="12" t="str" cm="1">
        <f t="array" ref="Q880">INDEX(_xlfn.TEXTSPLIT(טבלה1[[#This Row],[עמודה55]],"-"),1)</f>
        <v>Undisclosed</v>
      </c>
      <c r="R880" s="21" t="e" cm="1">
        <f t="array" ref="R880">INDEX(_xlfn.TEXTSPLIT(INDEX(_xlfn.TEXTSPLIT(טבלה1[[#This Row],[עמודה55]],"-"),2),"/"),1)</f>
        <v>#REF!</v>
      </c>
      <c r="S880" s="36" t="e">
        <f>AVERAGE(טבלה1[[#This Row],[עמודה59]:[עמודה60]])</f>
        <v>#VALUE!</v>
      </c>
      <c r="T880" s="38" t="e">
        <f>VALUE(SUBSTITUTE(טבלה1[[#This Row],[עמודה56]],"$",""))</f>
        <v>#VALUE!</v>
      </c>
      <c r="U880" s="38" t="e">
        <f>VALUE(SUBSTITUTE(טבלה1[[#This Row],[עמודה57]],"$",""))</f>
        <v>#REF!</v>
      </c>
      <c r="V880" s="38" t="e">
        <f>IF(טבלה1[[#This Row],[עמודה58]]&gt;30,"Yes","No")</f>
        <v>#VALUE!</v>
      </c>
    </row>
    <row r="881" spans="1:22" x14ac:dyDescent="0.15">
      <c r="A881" s="32" t="s">
        <v>2154</v>
      </c>
      <c r="B881" s="39" t="s">
        <v>2155</v>
      </c>
      <c r="C881" s="39" t="s">
        <v>2156</v>
      </c>
      <c r="D881" s="39" t="s">
        <v>4</v>
      </c>
      <c r="E881" s="39" t="s">
        <v>4</v>
      </c>
      <c r="F881" s="39" t="s">
        <v>10</v>
      </c>
      <c r="G881" s="36" t="str">
        <f t="shared" si="13"/>
        <v>High</v>
      </c>
      <c r="H881" s="41">
        <v>1</v>
      </c>
      <c r="I881" s="11" t="str" cm="1">
        <f t="array" ref="I881">INDEX(_xlfn.TEXTSPLIT(טבלה1[[#This Row],[עמודה2]],","),1)</f>
        <v>Durham</v>
      </c>
      <c r="J881" s="12" t="str" cm="1">
        <f t="array" ref="J881">INDEX(_xlfn.TEXTSPLIT(טבלה1[[#This Row],[עמודה2]],","),2)</f>
        <v xml:space="preserve"> NC</v>
      </c>
      <c r="K881" s="43" t="str">
        <f>_xlfn.CONCAT(טבלה1[[#This Row],[AI_Companies]]," ",טבלה1[[#This Row],[עמודה1]])</f>
        <v>IvyAI https://ivy.ai/</v>
      </c>
      <c r="L881" s="28">
        <v>50</v>
      </c>
      <c r="M881" s="28" t="str">
        <f>IF(טבלה1[[#This Row],[עמודה53]]&gt;2000,"Yes","No")</f>
        <v>No</v>
      </c>
      <c r="N881" s="28">
        <v>249</v>
      </c>
      <c r="O881" s="28">
        <f>AVERAGE(טבלה1[[#This Row],[עמודה52]:[עמודה53]])</f>
        <v>29.5</v>
      </c>
      <c r="P881" s="28" t="str">
        <f>IF(טבלה1[[#This Row],[עמודה4]]="&lt; $25 / hr","0$ - $25 / hr",טבלה1[[#This Row],[עמודה4]])</f>
        <v>Undisclosed</v>
      </c>
      <c r="Q881" s="12" t="str" cm="1">
        <f t="array" ref="Q881">INDEX(_xlfn.TEXTSPLIT(טבלה1[[#This Row],[עמודה55]],"-"),1)</f>
        <v>Undisclosed</v>
      </c>
      <c r="R881" s="21" t="e" cm="1">
        <f t="array" ref="R881">INDEX(_xlfn.TEXTSPLIT(INDEX(_xlfn.TEXTSPLIT(טבלה1[[#This Row],[עמודה55]],"-"),2),"/"),1)</f>
        <v>#REF!</v>
      </c>
      <c r="S881" s="28" t="e">
        <f>AVERAGE(טבלה1[[#This Row],[עמודה59]:[עמודה60]])</f>
        <v>#VALUE!</v>
      </c>
      <c r="T881" s="31" t="e">
        <f>VALUE(SUBSTITUTE(טבלה1[[#This Row],[עמודה56]],"$",""))</f>
        <v>#VALUE!</v>
      </c>
      <c r="U881" s="31" t="e">
        <f>VALUE(SUBSTITUTE(טבלה1[[#This Row],[עמודה57]],"$",""))</f>
        <v>#REF!</v>
      </c>
      <c r="V881" s="31" t="e">
        <f>IF(טבלה1[[#This Row],[עמודה58]]&gt;30,"Yes","No")</f>
        <v>#VALUE!</v>
      </c>
    </row>
    <row r="882" spans="1:22" x14ac:dyDescent="0.15">
      <c r="A882" s="32" t="s">
        <v>2157</v>
      </c>
      <c r="B882" s="33" t="s">
        <v>2158</v>
      </c>
      <c r="C882" s="33" t="s">
        <v>2159</v>
      </c>
      <c r="D882" s="33" t="s">
        <v>4</v>
      </c>
      <c r="E882" s="33" t="s">
        <v>4</v>
      </c>
      <c r="F882" s="33" t="s">
        <v>10</v>
      </c>
      <c r="G882" s="36" t="str">
        <f t="shared" si="13"/>
        <v>Med</v>
      </c>
      <c r="H882" s="34">
        <v>0.7</v>
      </c>
      <c r="I882" s="11" t="str" cm="1">
        <f t="array" ref="I882">INDEX(_xlfn.TEXTSPLIT(טבלה1[[#This Row],[עמודה2]],","),1)</f>
        <v>Round Rock</v>
      </c>
      <c r="J882" s="12" t="str" cm="1">
        <f t="array" ref="J882">INDEX(_xlfn.TEXTSPLIT(טבלה1[[#This Row],[עמודה2]],","),2)</f>
        <v xml:space="preserve"> TX</v>
      </c>
      <c r="K882" s="37" t="str">
        <f>_xlfn.CONCAT(טבלה1[[#This Row],[AI_Companies]]," ",טבלה1[[#This Row],[עמודה1]])</f>
        <v>Sisu https://www.sisu.us/</v>
      </c>
      <c r="L882" s="36">
        <v>50</v>
      </c>
      <c r="M882" s="36" t="str">
        <f>IF(טבלה1[[#This Row],[עמודה53]]&gt;2000,"Yes","No")</f>
        <v>No</v>
      </c>
      <c r="N882" s="36">
        <v>249</v>
      </c>
      <c r="O882" s="36">
        <f>AVERAGE(טבלה1[[#This Row],[עמודה52]:[עמודה53]])</f>
        <v>149.5</v>
      </c>
      <c r="P882" s="36" t="str">
        <f>IF(טבלה1[[#This Row],[עמודה4]]="&lt; $25 / hr","0$ - $25 / hr",טבלה1[[#This Row],[עמודה4]])</f>
        <v>Undisclosed</v>
      </c>
      <c r="Q882" s="12" t="str" cm="1">
        <f t="array" ref="Q882">INDEX(_xlfn.TEXTSPLIT(טבלה1[[#This Row],[עמודה55]],"-"),1)</f>
        <v>Undisclosed</v>
      </c>
      <c r="R882" s="21" t="e" cm="1">
        <f t="array" ref="R882">INDEX(_xlfn.TEXTSPLIT(INDEX(_xlfn.TEXTSPLIT(טבלה1[[#This Row],[עמודה55]],"-"),2),"/"),1)</f>
        <v>#REF!</v>
      </c>
      <c r="S882" s="36" t="e">
        <f>AVERAGE(טבלה1[[#This Row],[עמודה59]:[עמודה60]])</f>
        <v>#VALUE!</v>
      </c>
      <c r="T882" s="38" t="e">
        <f>VALUE(SUBSTITUTE(טבלה1[[#This Row],[עמודה56]],"$",""))</f>
        <v>#VALUE!</v>
      </c>
      <c r="U882" s="38" t="e">
        <f>VALUE(SUBSTITUTE(טבלה1[[#This Row],[עמודה57]],"$",""))</f>
        <v>#REF!</v>
      </c>
      <c r="V882" s="38" t="e">
        <f>IF(טבלה1[[#This Row],[עמודה58]]&gt;30,"Yes","No")</f>
        <v>#VALUE!</v>
      </c>
    </row>
    <row r="883" spans="1:22" x14ac:dyDescent="0.15">
      <c r="A883" s="32" t="s">
        <v>2160</v>
      </c>
      <c r="B883" s="39" t="s">
        <v>2161</v>
      </c>
      <c r="C883" s="39" t="s">
        <v>494</v>
      </c>
      <c r="D883" s="40">
        <v>100000</v>
      </c>
      <c r="E883" s="39" t="s">
        <v>4</v>
      </c>
      <c r="F883" s="39" t="s">
        <v>29</v>
      </c>
      <c r="G883" s="36" t="str">
        <f t="shared" si="13"/>
        <v>Med</v>
      </c>
      <c r="H883" s="41">
        <v>0.7</v>
      </c>
      <c r="I883" s="11" t="str" cm="1">
        <f t="array" ref="I883">INDEX(_xlfn.TEXTSPLIT(טבלה1[[#This Row],[עמודה2]],","),1)</f>
        <v>Milpitas</v>
      </c>
      <c r="J883" s="12" t="str" cm="1">
        <f t="array" ref="J883">INDEX(_xlfn.TEXTSPLIT(טבלה1[[#This Row],[עמודה2]],","),2)</f>
        <v xml:space="preserve"> CA</v>
      </c>
      <c r="K883" s="43" t="str">
        <f>_xlfn.CONCAT(טבלה1[[#This Row],[AI_Companies]]," ",טבלה1[[#This Row],[עמודה1]])</f>
        <v>AbzoobaInc. https://www.abzooba.com</v>
      </c>
      <c r="L883" s="28">
        <v>10</v>
      </c>
      <c r="M883" s="28" t="str">
        <f>IF(טבלה1[[#This Row],[עמודה53]]&gt;2000,"Yes","No")</f>
        <v>No</v>
      </c>
      <c r="N883" s="28">
        <v>49</v>
      </c>
      <c r="O883" s="28">
        <f>AVERAGE(טבלה1[[#This Row],[עמודה52]:[עמודה53]])</f>
        <v>149.5</v>
      </c>
      <c r="P883" s="28" t="str">
        <f>IF(טבלה1[[#This Row],[עמודה4]]="&lt; $25 / hr","0$ - $25 / hr",טבלה1[[#This Row],[עמודה4]])</f>
        <v>Undisclosed</v>
      </c>
      <c r="Q883" s="12" t="str" cm="1">
        <f t="array" ref="Q883">INDEX(_xlfn.TEXTSPLIT(טבלה1[[#This Row],[עמודה55]],"-"),1)</f>
        <v>Undisclosed</v>
      </c>
      <c r="R883" s="21" t="e" cm="1">
        <f t="array" ref="R883">INDEX(_xlfn.TEXTSPLIT(INDEX(_xlfn.TEXTSPLIT(טבלה1[[#This Row],[עמודה55]],"-"),2),"/"),1)</f>
        <v>#REF!</v>
      </c>
      <c r="S883" s="28" t="e">
        <f>AVERAGE(טבלה1[[#This Row],[עמודה59]:[עמודה60]])</f>
        <v>#VALUE!</v>
      </c>
      <c r="T883" s="31" t="e">
        <f>VALUE(SUBSTITUTE(טבלה1[[#This Row],[עמודה56]],"$",""))</f>
        <v>#VALUE!</v>
      </c>
      <c r="U883" s="31" t="e">
        <f>VALUE(SUBSTITUTE(טבלה1[[#This Row],[עמודה57]],"$",""))</f>
        <v>#REF!</v>
      </c>
      <c r="V883" s="31" t="e">
        <f>IF(טבלה1[[#This Row],[עמודה58]]&gt;30,"Yes","No")</f>
        <v>#VALUE!</v>
      </c>
    </row>
    <row r="884" spans="1:22" x14ac:dyDescent="0.15">
      <c r="A884" s="32" t="s">
        <v>2162</v>
      </c>
      <c r="B884" s="33" t="s">
        <v>2163</v>
      </c>
      <c r="C884" s="33" t="s">
        <v>20</v>
      </c>
      <c r="D884" s="44">
        <v>1000</v>
      </c>
      <c r="E884" s="33" t="s">
        <v>14</v>
      </c>
      <c r="F884" s="33" t="s">
        <v>29</v>
      </c>
      <c r="G884" s="36" t="str">
        <f t="shared" si="13"/>
        <v>High</v>
      </c>
      <c r="H884" s="34">
        <v>1</v>
      </c>
      <c r="I884" s="11" t="str" cm="1">
        <f t="array" ref="I884">INDEX(_xlfn.TEXTSPLIT(טבלה1[[#This Row],[עמודה2]],","),1)</f>
        <v>Istanbul</v>
      </c>
      <c r="J884" s="12" t="str" cm="1">
        <f t="array" ref="J884">INDEX(_xlfn.TEXTSPLIT(טבלה1[[#This Row],[עמודה2]],","),2)</f>
        <v xml:space="preserve"> Turkey</v>
      </c>
      <c r="K884" s="37" t="str">
        <f>_xlfn.CONCAT(טבלה1[[#This Row],[AI_Companies]]," ",טבלה1[[#This Row],[עמודה1]])</f>
        <v>YesilScienceAI|XR https://www.yesilscience.com</v>
      </c>
      <c r="L884" s="36">
        <v>10</v>
      </c>
      <c r="M884" s="36" t="str">
        <f>IF(טבלה1[[#This Row],[עמודה53]]&gt;2000,"Yes","No")</f>
        <v>No</v>
      </c>
      <c r="N884" s="36">
        <v>49</v>
      </c>
      <c r="O884" s="36">
        <f>AVERAGE(טבלה1[[#This Row],[עמודה52]:[עמודה53]])</f>
        <v>29.5</v>
      </c>
      <c r="P884" s="36" t="str">
        <f>IF(טבלה1[[#This Row],[עמודה4]]="&lt; $25 / hr","0$ - $25 / hr",טבלה1[[#This Row],[עמודה4]])</f>
        <v>Undisclosed</v>
      </c>
      <c r="Q884" s="12" t="str" cm="1">
        <f t="array" ref="Q884">INDEX(_xlfn.TEXTSPLIT(טבלה1[[#This Row],[עמודה55]],"-"),1)</f>
        <v>Undisclosed</v>
      </c>
      <c r="R884" s="21" t="e" cm="1">
        <f t="array" ref="R884">INDEX(_xlfn.TEXTSPLIT(INDEX(_xlfn.TEXTSPLIT(טבלה1[[#This Row],[עמודה55]],"-"),2),"/"),1)</f>
        <v>#REF!</v>
      </c>
      <c r="S884" s="36" t="e">
        <f>AVERAGE(טבלה1[[#This Row],[עמודה59]:[עמודה60]])</f>
        <v>#VALUE!</v>
      </c>
      <c r="T884" s="38" t="e">
        <f>VALUE(SUBSTITUTE(טבלה1[[#This Row],[עמודה56]],"$",""))</f>
        <v>#VALUE!</v>
      </c>
      <c r="U884" s="38" t="e">
        <f>VALUE(SUBSTITUTE(טבלה1[[#This Row],[עמודה57]],"$",""))</f>
        <v>#REF!</v>
      </c>
      <c r="V884" s="38" t="e">
        <f>IF(טבלה1[[#This Row],[עמודה58]]&gt;30,"Yes","No")</f>
        <v>#VALUE!</v>
      </c>
    </row>
    <row r="885" spans="1:22" x14ac:dyDescent="0.15">
      <c r="A885" s="32" t="s">
        <v>2164</v>
      </c>
      <c r="B885" s="39" t="s">
        <v>2165</v>
      </c>
      <c r="C885" s="39" t="s">
        <v>2166</v>
      </c>
      <c r="D885" s="40">
        <v>25000</v>
      </c>
      <c r="E885" s="39" t="s">
        <v>9</v>
      </c>
      <c r="F885" s="39" t="s">
        <v>117</v>
      </c>
      <c r="G885" s="36" t="str">
        <f t="shared" si="13"/>
        <v>Med</v>
      </c>
      <c r="H885" s="41">
        <v>0.75</v>
      </c>
      <c r="I885" s="11" t="str" cm="1">
        <f t="array" ref="I885">INDEX(_xlfn.TEXTSPLIT(טבלה1[[#This Row],[עמודה2]],","),1)</f>
        <v>New York</v>
      </c>
      <c r="J885" s="12" t="str" cm="1">
        <f t="array" ref="J885">INDEX(_xlfn.TEXTSPLIT(טבלה1[[#This Row],[עמודה2]],","),2)</f>
        <v xml:space="preserve"> NY</v>
      </c>
      <c r="K885" s="43" t="str">
        <f>_xlfn.CONCAT(טבלה1[[#This Row],[AI_Companies]]," ",טבלה1[[#This Row],[עמודה1]])</f>
        <v>Querlo https://www.querlo.com/</v>
      </c>
      <c r="L885" s="28">
        <v>2</v>
      </c>
      <c r="M885" s="28" t="str">
        <f>IF(טבלה1[[#This Row],[עמודה53]]&gt;2000,"Yes","No")</f>
        <v>No</v>
      </c>
      <c r="N885" s="28">
        <v>9</v>
      </c>
      <c r="O885" s="28">
        <f>AVERAGE(טבלה1[[#This Row],[עמודה52]:[עמודה53]])</f>
        <v>29.5</v>
      </c>
      <c r="P885" s="28" t="str">
        <f>IF(טבלה1[[#This Row],[עמודה4]]="&lt; $25 / hr","0$ - $25 / hr",טבלה1[[#This Row],[עמודה4]])</f>
        <v>0$ - $25 / hr</v>
      </c>
      <c r="Q885" s="12" t="str" cm="1">
        <f t="array" ref="Q885">INDEX(_xlfn.TEXTSPLIT(טבלה1[[#This Row],[עמודה55]],"-"),1)</f>
        <v xml:space="preserve">0$ </v>
      </c>
      <c r="R885" s="21" t="str" cm="1">
        <f t="array" ref="R885">INDEX(_xlfn.TEXTSPLIT(INDEX(_xlfn.TEXTSPLIT(טבלה1[[#This Row],[עמודה55]],"-"),2),"/"),1)</f>
        <v xml:space="preserve"> $25 </v>
      </c>
      <c r="S885" s="28">
        <f>AVERAGE(טבלה1[[#This Row],[עמודה59]:[עמודה60]])</f>
        <v>12.5</v>
      </c>
      <c r="T885" s="31">
        <f>VALUE(SUBSTITUTE(טבלה1[[#This Row],[עמודה56]],"$",""))</f>
        <v>0</v>
      </c>
      <c r="U885" s="31">
        <f>VALUE(SUBSTITUTE(טבלה1[[#This Row],[עמודה57]],"$",""))</f>
        <v>25</v>
      </c>
      <c r="V885" s="31" t="str">
        <f>IF(טבלה1[[#This Row],[עמודה58]]&gt;30,"Yes","No")</f>
        <v>No</v>
      </c>
    </row>
    <row r="886" spans="1:22" x14ac:dyDescent="0.15">
      <c r="A886" s="32" t="s">
        <v>2167</v>
      </c>
      <c r="B886" s="33" t="s">
        <v>2168</v>
      </c>
      <c r="C886" s="33" t="s">
        <v>243</v>
      </c>
      <c r="D886" s="33" t="s">
        <v>4</v>
      </c>
      <c r="E886" s="33" t="s">
        <v>4</v>
      </c>
      <c r="F886" s="33" t="s">
        <v>10</v>
      </c>
      <c r="G886" s="36" t="str">
        <f t="shared" si="13"/>
        <v>Med</v>
      </c>
      <c r="H886" s="34">
        <v>0.5</v>
      </c>
      <c r="I886" s="11" t="str" cm="1">
        <f t="array" ref="I886">INDEX(_xlfn.TEXTSPLIT(טבלה1[[#This Row],[עמודה2]],","),1)</f>
        <v>Villamayor</v>
      </c>
      <c r="J886" s="12" t="str" cm="1">
        <f t="array" ref="J886">INDEX(_xlfn.TEXTSPLIT(טבלה1[[#This Row],[עמודה2]],","),2)</f>
        <v xml:space="preserve"> Spain</v>
      </c>
      <c r="K886" s="37" t="str">
        <f>_xlfn.CONCAT(טבלה1[[#This Row],[AI_Companies]]," ",טבלה1[[#This Row],[עמודה1]])</f>
        <v>ARTELNICS https://www.artelnics.com/</v>
      </c>
      <c r="L886" s="36">
        <v>50</v>
      </c>
      <c r="M886" s="36" t="str">
        <f>IF(טבלה1[[#This Row],[עמודה53]]&gt;2000,"Yes","No")</f>
        <v>No</v>
      </c>
      <c r="N886" s="36">
        <v>249</v>
      </c>
      <c r="O886" s="36">
        <f>AVERAGE(טבלה1[[#This Row],[עמודה52]:[עמודה53]])</f>
        <v>5.5</v>
      </c>
      <c r="P886" s="36" t="str">
        <f>IF(טבלה1[[#This Row],[עמודה4]]="&lt; $25 / hr","0$ - $25 / hr",טבלה1[[#This Row],[עמודה4]])</f>
        <v>$50 - $99 / hr</v>
      </c>
      <c r="Q886" s="12" t="str" cm="1">
        <f t="array" ref="Q886">INDEX(_xlfn.TEXTSPLIT(טבלה1[[#This Row],[עמודה55]],"-"),1)</f>
        <v xml:space="preserve">$50 </v>
      </c>
      <c r="R886" s="21" t="str" cm="1">
        <f t="array" ref="R886">INDEX(_xlfn.TEXTSPLIT(INDEX(_xlfn.TEXTSPLIT(טבלה1[[#This Row],[עמודה55]],"-"),2),"/"),1)</f>
        <v xml:space="preserve"> $99 </v>
      </c>
      <c r="S886" s="36">
        <f>AVERAGE(טבלה1[[#This Row],[עמודה59]:[עמודה60]])</f>
        <v>74.5</v>
      </c>
      <c r="T886" s="38">
        <f>VALUE(SUBSTITUTE(טבלה1[[#This Row],[עמודה56]],"$",""))</f>
        <v>50</v>
      </c>
      <c r="U886" s="38">
        <f>VALUE(SUBSTITUTE(טבלה1[[#This Row],[עמודה57]],"$",""))</f>
        <v>99</v>
      </c>
      <c r="V886" s="38" t="str">
        <f>IF(טבלה1[[#This Row],[עמודה58]]&gt;30,"Yes","No")</f>
        <v>Yes</v>
      </c>
    </row>
    <row r="887" spans="1:22" x14ac:dyDescent="0.15">
      <c r="A887" s="32" t="s">
        <v>2169</v>
      </c>
      <c r="B887" s="39" t="s">
        <v>2170</v>
      </c>
      <c r="C887" s="39" t="s">
        <v>1320</v>
      </c>
      <c r="D887" s="39" t="s">
        <v>4</v>
      </c>
      <c r="E887" s="39" t="s">
        <v>4</v>
      </c>
      <c r="F887" s="39" t="s">
        <v>10</v>
      </c>
      <c r="G887" s="36" t="str">
        <f t="shared" si="13"/>
        <v>Med</v>
      </c>
      <c r="H887" s="41">
        <v>0.5</v>
      </c>
      <c r="I887" s="11" t="str" cm="1">
        <f t="array" ref="I887">INDEX(_xlfn.TEXTSPLIT(טבלה1[[#This Row],[עמודה2]],","),1)</f>
        <v>Vienna</v>
      </c>
      <c r="J887" s="12" t="str" cm="1">
        <f t="array" ref="J887">INDEX(_xlfn.TEXTSPLIT(טבלה1[[#This Row],[עמודה2]],","),2)</f>
        <v xml:space="preserve"> VA</v>
      </c>
      <c r="K887" s="43" t="str">
        <f>_xlfn.CONCAT(טבלה1[[#This Row],[AI_Companies]]," ",טבלה1[[#This Row],[עמודה1]])</f>
        <v>DynamoTechnologiesLLC http://www.dynamotechnologies.com/</v>
      </c>
      <c r="L887" s="28">
        <v>50</v>
      </c>
      <c r="M887" s="28" t="str">
        <f>IF(טבלה1[[#This Row],[עמודה53]]&gt;2000,"Yes","No")</f>
        <v>No</v>
      </c>
      <c r="N887" s="28">
        <v>249</v>
      </c>
      <c r="O887" s="28">
        <f>AVERAGE(טבלה1[[#This Row],[עמודה52]:[עמודה53]])</f>
        <v>149.5</v>
      </c>
      <c r="P887" s="28" t="str">
        <f>IF(טבלה1[[#This Row],[עמודה4]]="&lt; $25 / hr","0$ - $25 / hr",טבלה1[[#This Row],[עמודה4]])</f>
        <v>Undisclosed</v>
      </c>
      <c r="Q887" s="12" t="str" cm="1">
        <f t="array" ref="Q887">INDEX(_xlfn.TEXTSPLIT(טבלה1[[#This Row],[עמודה55]],"-"),1)</f>
        <v>Undisclosed</v>
      </c>
      <c r="R887" s="21" t="e" cm="1">
        <f t="array" ref="R887">INDEX(_xlfn.TEXTSPLIT(INDEX(_xlfn.TEXTSPLIT(טבלה1[[#This Row],[עמודה55]],"-"),2),"/"),1)</f>
        <v>#REF!</v>
      </c>
      <c r="S887" s="28" t="e">
        <f>AVERAGE(טבלה1[[#This Row],[עמודה59]:[עמודה60]])</f>
        <v>#VALUE!</v>
      </c>
      <c r="T887" s="31" t="e">
        <f>VALUE(SUBSTITUTE(טבלה1[[#This Row],[עמודה56]],"$",""))</f>
        <v>#VALUE!</v>
      </c>
      <c r="U887" s="31" t="e">
        <f>VALUE(SUBSTITUTE(טבלה1[[#This Row],[עמודה57]],"$",""))</f>
        <v>#REF!</v>
      </c>
      <c r="V887" s="31" t="e">
        <f>IF(טבלה1[[#This Row],[עמודה58]]&gt;30,"Yes","No")</f>
        <v>#VALUE!</v>
      </c>
    </row>
    <row r="888" spans="1:22" x14ac:dyDescent="0.15">
      <c r="A888" s="32" t="s">
        <v>2171</v>
      </c>
      <c r="B888" s="33" t="s">
        <v>2172</v>
      </c>
      <c r="C888" s="33" t="s">
        <v>862</v>
      </c>
      <c r="D888" s="33" t="s">
        <v>4</v>
      </c>
      <c r="E888" s="33" t="s">
        <v>4</v>
      </c>
      <c r="F888" s="33" t="s">
        <v>29</v>
      </c>
      <c r="G888" s="36" t="str">
        <f t="shared" si="13"/>
        <v>Med</v>
      </c>
      <c r="H888" s="34">
        <v>0.8</v>
      </c>
      <c r="I888" s="11" t="str" cm="1">
        <f t="array" ref="I888">INDEX(_xlfn.TEXTSPLIT(טבלה1[[#This Row],[עמודה2]],","),1)</f>
        <v>Rockville</v>
      </c>
      <c r="J888" s="12" t="str" cm="1">
        <f t="array" ref="J888">INDEX(_xlfn.TEXTSPLIT(טבלה1[[#This Row],[עמודה2]],","),2)</f>
        <v xml:space="preserve"> MD</v>
      </c>
      <c r="K888" s="37" t="str">
        <f>_xlfn.CONCAT(טבלה1[[#This Row],[AI_Companies]]," ",טבלה1[[#This Row],[עמודה1]])</f>
        <v>TheElectronicOn-Ramp,Inc https://www.eor.us/</v>
      </c>
      <c r="L888" s="36">
        <v>10</v>
      </c>
      <c r="M888" s="36" t="str">
        <f>IF(טבלה1[[#This Row],[עמודה53]]&gt;2000,"Yes","No")</f>
        <v>No</v>
      </c>
      <c r="N888" s="36">
        <v>49</v>
      </c>
      <c r="O888" s="36">
        <f>AVERAGE(טבלה1[[#This Row],[עמודה52]:[עמודה53]])</f>
        <v>149.5</v>
      </c>
      <c r="P888" s="36" t="str">
        <f>IF(טבלה1[[#This Row],[עמודה4]]="&lt; $25 / hr","0$ - $25 / hr",טבלה1[[#This Row],[עמודה4]])</f>
        <v>Undisclosed</v>
      </c>
      <c r="Q888" s="12" t="str" cm="1">
        <f t="array" ref="Q888">INDEX(_xlfn.TEXTSPLIT(טבלה1[[#This Row],[עמודה55]],"-"),1)</f>
        <v>Undisclosed</v>
      </c>
      <c r="R888" s="21" t="e" cm="1">
        <f t="array" ref="R888">INDEX(_xlfn.TEXTSPLIT(INDEX(_xlfn.TEXTSPLIT(טבלה1[[#This Row],[עמודה55]],"-"),2),"/"),1)</f>
        <v>#REF!</v>
      </c>
      <c r="S888" s="36" t="e">
        <f>AVERAGE(טבלה1[[#This Row],[עמודה59]:[עמודה60]])</f>
        <v>#VALUE!</v>
      </c>
      <c r="T888" s="38" t="e">
        <f>VALUE(SUBSTITUTE(טבלה1[[#This Row],[עמודה56]],"$",""))</f>
        <v>#VALUE!</v>
      </c>
      <c r="U888" s="38" t="e">
        <f>VALUE(SUBSTITUTE(טבלה1[[#This Row],[עמודה57]],"$",""))</f>
        <v>#REF!</v>
      </c>
      <c r="V888" s="38" t="e">
        <f>IF(טבלה1[[#This Row],[עמודה58]]&gt;30,"Yes","No")</f>
        <v>#VALUE!</v>
      </c>
    </row>
    <row r="889" spans="1:22" x14ac:dyDescent="0.15">
      <c r="A889" s="32" t="s">
        <v>2173</v>
      </c>
      <c r="B889" s="39" t="s">
        <v>2174</v>
      </c>
      <c r="C889" s="39" t="s">
        <v>47</v>
      </c>
      <c r="D889" s="39" t="s">
        <v>4</v>
      </c>
      <c r="E889" s="39" t="s">
        <v>4</v>
      </c>
      <c r="F889" s="39" t="s">
        <v>10</v>
      </c>
      <c r="G889" s="36" t="str">
        <f t="shared" si="13"/>
        <v>High</v>
      </c>
      <c r="H889" s="41">
        <v>1</v>
      </c>
      <c r="I889" s="11" t="str" cm="1">
        <f t="array" ref="I889">INDEX(_xlfn.TEXTSPLIT(טבלה1[[#This Row],[עמודה2]],","),1)</f>
        <v>Mississauga</v>
      </c>
      <c r="J889" s="12" t="str" cm="1">
        <f t="array" ref="J889">INDEX(_xlfn.TEXTSPLIT(טבלה1[[#This Row],[עמודה2]],","),2)</f>
        <v xml:space="preserve"> Canada</v>
      </c>
      <c r="K889" s="43" t="str">
        <f>_xlfn.CONCAT(טבלה1[[#This Row],[AI_Companies]]," ",טבלה1[[#This Row],[עמודה1]])</f>
        <v>RetisoftInc https://retisoft.com/</v>
      </c>
      <c r="L889" s="28">
        <v>50</v>
      </c>
      <c r="M889" s="28" t="str">
        <f>IF(טבלה1[[#This Row],[עמודה53]]&gt;2000,"Yes","No")</f>
        <v>No</v>
      </c>
      <c r="N889" s="28">
        <v>249</v>
      </c>
      <c r="O889" s="28">
        <f>AVERAGE(טבלה1[[#This Row],[עמודה52]:[עמודה53]])</f>
        <v>29.5</v>
      </c>
      <c r="P889" s="28" t="str">
        <f>IF(טבלה1[[#This Row],[עמודה4]]="&lt; $25 / hr","0$ - $25 / hr",טבלה1[[#This Row],[עמודה4]])</f>
        <v>Undisclosed</v>
      </c>
      <c r="Q889" s="12" t="str" cm="1">
        <f t="array" ref="Q889">INDEX(_xlfn.TEXTSPLIT(טבלה1[[#This Row],[עמודה55]],"-"),1)</f>
        <v>Undisclosed</v>
      </c>
      <c r="R889" s="21" t="e" cm="1">
        <f t="array" ref="R889">INDEX(_xlfn.TEXTSPLIT(INDEX(_xlfn.TEXTSPLIT(טבלה1[[#This Row],[עמודה55]],"-"),2),"/"),1)</f>
        <v>#REF!</v>
      </c>
      <c r="S889" s="28" t="e">
        <f>AVERAGE(טבלה1[[#This Row],[עמודה59]:[עמודה60]])</f>
        <v>#VALUE!</v>
      </c>
      <c r="T889" s="31" t="e">
        <f>VALUE(SUBSTITUTE(טבלה1[[#This Row],[עמודה56]],"$",""))</f>
        <v>#VALUE!</v>
      </c>
      <c r="U889" s="31" t="e">
        <f>VALUE(SUBSTITUTE(טבלה1[[#This Row],[עמודה57]],"$",""))</f>
        <v>#REF!</v>
      </c>
      <c r="V889" s="31" t="e">
        <f>IF(טבלה1[[#This Row],[עמודה58]]&gt;30,"Yes","No")</f>
        <v>#VALUE!</v>
      </c>
    </row>
    <row r="890" spans="1:22" x14ac:dyDescent="0.15">
      <c r="A890" s="32" t="s">
        <v>2175</v>
      </c>
      <c r="B890" s="33" t="s">
        <v>2176</v>
      </c>
      <c r="C890" s="33" t="s">
        <v>1737</v>
      </c>
      <c r="D890" s="33" t="s">
        <v>4</v>
      </c>
      <c r="E890" s="33" t="s">
        <v>4</v>
      </c>
      <c r="F890" s="33" t="s">
        <v>10</v>
      </c>
      <c r="G890" s="36" t="str">
        <f t="shared" si="13"/>
        <v>Med</v>
      </c>
      <c r="H890" s="34">
        <v>0.5</v>
      </c>
      <c r="I890" s="11" t="str" cm="1">
        <f t="array" ref="I890">INDEX(_xlfn.TEXTSPLIT(טבלה1[[#This Row],[עמודה2]],","),1)</f>
        <v>Gurugram</v>
      </c>
      <c r="J890" s="12" t="str" cm="1">
        <f t="array" ref="J890">INDEX(_xlfn.TEXTSPLIT(טבלה1[[#This Row],[עמודה2]],","),2)</f>
        <v xml:space="preserve"> India</v>
      </c>
      <c r="K890" s="37" t="str">
        <f>_xlfn.CONCAT(טבלה1[[#This Row],[AI_Companies]]," ",טבלה1[[#This Row],[עמודה1]])</f>
        <v>DCMInfotechLimited http://www.dcminfotech.com</v>
      </c>
      <c r="L890" s="36">
        <v>50</v>
      </c>
      <c r="M890" s="36" t="str">
        <f>IF(טבלה1[[#This Row],[עמודה53]]&gt;2000,"Yes","No")</f>
        <v>No</v>
      </c>
      <c r="N890" s="36">
        <v>249</v>
      </c>
      <c r="O890" s="36">
        <f>AVERAGE(טבלה1[[#This Row],[עמודה52]:[עמודה53]])</f>
        <v>149.5</v>
      </c>
      <c r="P890" s="36" t="str">
        <f>IF(טבלה1[[#This Row],[עמודה4]]="&lt; $25 / hr","0$ - $25 / hr",טבלה1[[#This Row],[עמודה4]])</f>
        <v>Undisclosed</v>
      </c>
      <c r="Q890" s="12" t="str" cm="1">
        <f t="array" ref="Q890">INDEX(_xlfn.TEXTSPLIT(טבלה1[[#This Row],[עמודה55]],"-"),1)</f>
        <v>Undisclosed</v>
      </c>
      <c r="R890" s="21" t="e" cm="1">
        <f t="array" ref="R890">INDEX(_xlfn.TEXTSPLIT(INDEX(_xlfn.TEXTSPLIT(טבלה1[[#This Row],[עמודה55]],"-"),2),"/"),1)</f>
        <v>#REF!</v>
      </c>
      <c r="S890" s="36" t="e">
        <f>AVERAGE(טבלה1[[#This Row],[עמודה59]:[עמודה60]])</f>
        <v>#VALUE!</v>
      </c>
      <c r="T890" s="38" t="e">
        <f>VALUE(SUBSTITUTE(טבלה1[[#This Row],[עמודה56]],"$",""))</f>
        <v>#VALUE!</v>
      </c>
      <c r="U890" s="38" t="e">
        <f>VALUE(SUBSTITUTE(טבלה1[[#This Row],[עמודה57]],"$",""))</f>
        <v>#REF!</v>
      </c>
      <c r="V890" s="38" t="e">
        <f>IF(טבלה1[[#This Row],[עמודה58]]&gt;30,"Yes","No")</f>
        <v>#VALUE!</v>
      </c>
    </row>
    <row r="891" spans="1:22" x14ac:dyDescent="0.15">
      <c r="A891" s="32" t="s">
        <v>2177</v>
      </c>
      <c r="B891" s="39" t="s">
        <v>2178</v>
      </c>
      <c r="C891" s="39" t="s">
        <v>1420</v>
      </c>
      <c r="D891" s="40">
        <v>5000</v>
      </c>
      <c r="E891" s="39" t="s">
        <v>63</v>
      </c>
      <c r="F891" s="39" t="s">
        <v>29</v>
      </c>
      <c r="G891" s="36" t="str">
        <f t="shared" si="13"/>
        <v>Low</v>
      </c>
      <c r="H891" s="41">
        <v>0.3</v>
      </c>
      <c r="I891" s="11" t="str" cm="1">
        <f t="array" ref="I891">INDEX(_xlfn.TEXTSPLIT(טבלה1[[#This Row],[עמודה2]],","),1)</f>
        <v>Edinburgh</v>
      </c>
      <c r="J891" s="12" t="str" cm="1">
        <f t="array" ref="J891">INDEX(_xlfn.TEXTSPLIT(טבלה1[[#This Row],[עמודה2]],","),2)</f>
        <v xml:space="preserve"> United Kingdom</v>
      </c>
      <c r="K891" s="43" t="str">
        <f>_xlfn.CONCAT(טבלה1[[#This Row],[AI_Companies]]," ",טבלה1[[#This Row],[עמודה1]])</f>
        <v>Dayshape https://dayshape.com/</v>
      </c>
      <c r="L891" s="28">
        <v>10</v>
      </c>
      <c r="M891" s="28" t="str">
        <f>IF(טבלה1[[#This Row],[עמודה53]]&gt;2000,"Yes","No")</f>
        <v>No</v>
      </c>
      <c r="N891" s="28">
        <v>49</v>
      </c>
      <c r="O891" s="28">
        <f>AVERAGE(טבלה1[[#This Row],[עמודה52]:[עמודה53]])</f>
        <v>149.5</v>
      </c>
      <c r="P891" s="28" t="str">
        <f>IF(טבלה1[[#This Row],[עמודה4]]="&lt; $25 / hr","0$ - $25 / hr",טבלה1[[#This Row],[עמודה4]])</f>
        <v>Undisclosed</v>
      </c>
      <c r="Q891" s="12" t="str" cm="1">
        <f t="array" ref="Q891">INDEX(_xlfn.TEXTSPLIT(טבלה1[[#This Row],[עמודה55]],"-"),1)</f>
        <v>Undisclosed</v>
      </c>
      <c r="R891" s="21" t="e" cm="1">
        <f t="array" ref="R891">INDEX(_xlfn.TEXTSPLIT(INDEX(_xlfn.TEXTSPLIT(טבלה1[[#This Row],[עמודה55]],"-"),2),"/"),1)</f>
        <v>#REF!</v>
      </c>
      <c r="S891" s="28" t="e">
        <f>AVERAGE(טבלה1[[#This Row],[עמודה59]:[עמודה60]])</f>
        <v>#VALUE!</v>
      </c>
      <c r="T891" s="31" t="e">
        <f>VALUE(SUBSTITUTE(טבלה1[[#This Row],[עמודה56]],"$",""))</f>
        <v>#VALUE!</v>
      </c>
      <c r="U891" s="31" t="e">
        <f>VALUE(SUBSTITUTE(טבלה1[[#This Row],[עמודה57]],"$",""))</f>
        <v>#REF!</v>
      </c>
      <c r="V891" s="31" t="e">
        <f>IF(טבלה1[[#This Row],[עמודה58]]&gt;30,"Yes","No")</f>
        <v>#VALUE!</v>
      </c>
    </row>
    <row r="892" spans="1:22" x14ac:dyDescent="0.15">
      <c r="A892" s="32" t="s">
        <v>2179</v>
      </c>
      <c r="B892" s="33" t="s">
        <v>2180</v>
      </c>
      <c r="C892" s="33" t="s">
        <v>779</v>
      </c>
      <c r="D892" s="33" t="s">
        <v>4</v>
      </c>
      <c r="E892" s="33" t="s">
        <v>4</v>
      </c>
      <c r="F892" s="33" t="s">
        <v>10</v>
      </c>
      <c r="G892" s="36" t="str">
        <f t="shared" si="13"/>
        <v>Low</v>
      </c>
      <c r="H892" s="34">
        <v>0.3</v>
      </c>
      <c r="I892" s="11" t="str" cm="1">
        <f t="array" ref="I892">INDEX(_xlfn.TEXTSPLIT(טבלה1[[#This Row],[עמודה2]],","),1)</f>
        <v>Zürich</v>
      </c>
      <c r="J892" s="12" t="str" cm="1">
        <f t="array" ref="J892">INDEX(_xlfn.TEXTSPLIT(טבלה1[[#This Row],[עמודה2]],","),2)</f>
        <v xml:space="preserve"> Switzerland</v>
      </c>
      <c r="K892" s="37" t="str">
        <f>_xlfn.CONCAT(טבלה1[[#This Row],[AI_Companies]]," ",טבלה1[[#This Row],[עמודה1]])</f>
        <v>zehnplus https://zehnplus.ch</v>
      </c>
      <c r="L892" s="36">
        <v>50</v>
      </c>
      <c r="M892" s="36" t="str">
        <f>IF(טבלה1[[#This Row],[עמודה53]]&gt;2000,"Yes","No")</f>
        <v>No</v>
      </c>
      <c r="N892" s="36">
        <v>249</v>
      </c>
      <c r="O892" s="36">
        <f>AVERAGE(טבלה1[[#This Row],[עמודה52]:[עמודה53]])</f>
        <v>29.5</v>
      </c>
      <c r="P892" s="36" t="str">
        <f>IF(טבלה1[[#This Row],[עמודה4]]="&lt; $25 / hr","0$ - $25 / hr",טבלה1[[#This Row],[עמודה4]])</f>
        <v>$150 - $199 / hr</v>
      </c>
      <c r="Q892" s="12" t="str" cm="1">
        <f t="array" ref="Q892">INDEX(_xlfn.TEXTSPLIT(טבלה1[[#This Row],[עמודה55]],"-"),1)</f>
        <v xml:space="preserve">$150 </v>
      </c>
      <c r="R892" s="21" t="str" cm="1">
        <f t="array" ref="R892">INDEX(_xlfn.TEXTSPLIT(INDEX(_xlfn.TEXTSPLIT(טבלה1[[#This Row],[עמודה55]],"-"),2),"/"),1)</f>
        <v xml:space="preserve"> $199 </v>
      </c>
      <c r="S892" s="36">
        <f>AVERAGE(טבלה1[[#This Row],[עמודה59]:[עמודה60]])</f>
        <v>174.5</v>
      </c>
      <c r="T892" s="38">
        <f>VALUE(SUBSTITUTE(טבלה1[[#This Row],[עמודה56]],"$",""))</f>
        <v>150</v>
      </c>
      <c r="U892" s="38">
        <f>VALUE(SUBSTITUTE(טבלה1[[#This Row],[עמודה57]],"$",""))</f>
        <v>199</v>
      </c>
      <c r="V892" s="38" t="str">
        <f>IF(טבלה1[[#This Row],[עמודה58]]&gt;30,"Yes","No")</f>
        <v>Yes</v>
      </c>
    </row>
    <row r="893" spans="1:22" x14ac:dyDescent="0.15">
      <c r="A893" s="32" t="s">
        <v>2181</v>
      </c>
      <c r="B893" s="39" t="s">
        <v>2182</v>
      </c>
      <c r="C893" s="39" t="s">
        <v>2183</v>
      </c>
      <c r="D893" s="40">
        <v>25000</v>
      </c>
      <c r="E893" s="39" t="s">
        <v>9</v>
      </c>
      <c r="F893" s="39" t="s">
        <v>29</v>
      </c>
      <c r="G893" s="36" t="str">
        <f t="shared" si="13"/>
        <v>High</v>
      </c>
      <c r="H893" s="41">
        <v>1</v>
      </c>
      <c r="I893" s="11" t="str" cm="1">
        <f t="array" ref="I893">INDEX(_xlfn.TEXTSPLIT(טבלה1[[#This Row],[עמודה2]],","),1)</f>
        <v>Antwerpen</v>
      </c>
      <c r="J893" s="12" t="str" cm="1">
        <f t="array" ref="J893">INDEX(_xlfn.TEXTSPLIT(טבלה1[[#This Row],[עמודה2]],","),2)</f>
        <v xml:space="preserve"> Belgium</v>
      </c>
      <c r="K893" s="43" t="str">
        <f>_xlfn.CONCAT(טבלה1[[#This Row],[AI_Companies]]," ",טבלה1[[#This Row],[עמודה1]])</f>
        <v>Sentiance https://www.sentiance.com/</v>
      </c>
      <c r="L893" s="28">
        <v>10</v>
      </c>
      <c r="M893" s="28" t="str">
        <f>IF(טבלה1[[#This Row],[עמודה53]]&gt;2000,"Yes","No")</f>
        <v>No</v>
      </c>
      <c r="N893" s="28">
        <v>49</v>
      </c>
      <c r="O893" s="28">
        <f>AVERAGE(טבלה1[[#This Row],[עמודה52]:[עמודה53]])</f>
        <v>149.5</v>
      </c>
      <c r="P893" s="28" t="str">
        <f>IF(טבלה1[[#This Row],[עמודה4]]="&lt; $25 / hr","0$ - $25 / hr",טבלה1[[#This Row],[עמודה4]])</f>
        <v>Undisclosed</v>
      </c>
      <c r="Q893" s="12" t="str" cm="1">
        <f t="array" ref="Q893">INDEX(_xlfn.TEXTSPLIT(טבלה1[[#This Row],[עמודה55]],"-"),1)</f>
        <v>Undisclosed</v>
      </c>
      <c r="R893" s="21" t="e" cm="1">
        <f t="array" ref="R893">INDEX(_xlfn.TEXTSPLIT(INDEX(_xlfn.TEXTSPLIT(טבלה1[[#This Row],[עמודה55]],"-"),2),"/"),1)</f>
        <v>#REF!</v>
      </c>
      <c r="S893" s="28" t="e">
        <f>AVERAGE(טבלה1[[#This Row],[עמודה59]:[עמודה60]])</f>
        <v>#VALUE!</v>
      </c>
      <c r="T893" s="31" t="e">
        <f>VALUE(SUBSTITUTE(טבלה1[[#This Row],[עמודה56]],"$",""))</f>
        <v>#VALUE!</v>
      </c>
      <c r="U893" s="31" t="e">
        <f>VALUE(SUBSTITUTE(טבלה1[[#This Row],[עמודה57]],"$",""))</f>
        <v>#REF!</v>
      </c>
      <c r="V893" s="31" t="e">
        <f>IF(טבלה1[[#This Row],[עמודה58]]&gt;30,"Yes","No")</f>
        <v>#VALUE!</v>
      </c>
    </row>
    <row r="894" spans="1:22" x14ac:dyDescent="0.15">
      <c r="A894" s="32" t="s">
        <v>2184</v>
      </c>
      <c r="B894" s="33" t="s">
        <v>2185</v>
      </c>
      <c r="C894" s="33" t="s">
        <v>300</v>
      </c>
      <c r="D894" s="44">
        <v>5000</v>
      </c>
      <c r="E894" s="33" t="s">
        <v>33</v>
      </c>
      <c r="F894" s="33" t="s">
        <v>10</v>
      </c>
      <c r="G894" s="36" t="str">
        <f t="shared" si="13"/>
        <v>Med</v>
      </c>
      <c r="H894" s="34">
        <v>0.8</v>
      </c>
      <c r="I894" s="11" t="str" cm="1">
        <f t="array" ref="I894">INDEX(_xlfn.TEXTSPLIT(טבלה1[[#This Row],[עמודה2]],","),1)</f>
        <v>Rīga</v>
      </c>
      <c r="J894" s="12" t="str" cm="1">
        <f t="array" ref="J894">INDEX(_xlfn.TEXTSPLIT(טבלה1[[#This Row],[עמודה2]],","),2)</f>
        <v xml:space="preserve"> Latvia</v>
      </c>
      <c r="K894" s="37" t="str">
        <f>_xlfn.CONCAT(טבלה1[[#This Row],[AI_Companies]]," ",טבלה1[[#This Row],[עמודה1]])</f>
        <v>XOresearch http://www.xoresearch.com</v>
      </c>
      <c r="L894" s="36">
        <v>50</v>
      </c>
      <c r="M894" s="36" t="str">
        <f>IF(טבלה1[[#This Row],[עמודה53]]&gt;2000,"Yes","No")</f>
        <v>No</v>
      </c>
      <c r="N894" s="36">
        <v>249</v>
      </c>
      <c r="O894" s="36">
        <f>AVERAGE(טבלה1[[#This Row],[עמודה52]:[עמודה53]])</f>
        <v>29.5</v>
      </c>
      <c r="P894" s="36" t="str">
        <f>IF(טבלה1[[#This Row],[עמודה4]]="&lt; $25 / hr","0$ - $25 / hr",טבלה1[[#This Row],[עמודה4]])</f>
        <v>$50 - $99 / hr</v>
      </c>
      <c r="Q894" s="12" t="str" cm="1">
        <f t="array" ref="Q894">INDEX(_xlfn.TEXTSPLIT(טבלה1[[#This Row],[עמודה55]],"-"),1)</f>
        <v xml:space="preserve">$50 </v>
      </c>
      <c r="R894" s="21" t="str" cm="1">
        <f t="array" ref="R894">INDEX(_xlfn.TEXTSPLIT(INDEX(_xlfn.TEXTSPLIT(טבלה1[[#This Row],[עמודה55]],"-"),2),"/"),1)</f>
        <v xml:space="preserve"> $99 </v>
      </c>
      <c r="S894" s="36">
        <f>AVERAGE(טבלה1[[#This Row],[עמודה59]:[עמודה60]])</f>
        <v>74.5</v>
      </c>
      <c r="T894" s="38">
        <f>VALUE(SUBSTITUTE(טבלה1[[#This Row],[עמודה56]],"$",""))</f>
        <v>50</v>
      </c>
      <c r="U894" s="38">
        <f>VALUE(SUBSTITUTE(טבלה1[[#This Row],[עמודה57]],"$",""))</f>
        <v>99</v>
      </c>
      <c r="V894" s="38" t="str">
        <f>IF(טבלה1[[#This Row],[עמודה58]]&gt;30,"Yes","No")</f>
        <v>Yes</v>
      </c>
    </row>
    <row r="895" spans="1:22" x14ac:dyDescent="0.15">
      <c r="A895" s="32" t="s">
        <v>2186</v>
      </c>
      <c r="B895" s="39" t="s">
        <v>2187</v>
      </c>
      <c r="C895" s="39" t="s">
        <v>2188</v>
      </c>
      <c r="D895" s="40">
        <v>50000</v>
      </c>
      <c r="E895" s="39" t="s">
        <v>4</v>
      </c>
      <c r="F895" s="39" t="s">
        <v>10</v>
      </c>
      <c r="G895" s="36" t="str">
        <f t="shared" si="13"/>
        <v>Med</v>
      </c>
      <c r="H895" s="41">
        <v>0.5</v>
      </c>
      <c r="I895" s="11" t="str" cm="1">
        <f t="array" ref="I895">INDEX(_xlfn.TEXTSPLIT(טבלה1[[#This Row],[עמודה2]],","),1)</f>
        <v>Kaunas</v>
      </c>
      <c r="J895" s="12" t="str" cm="1">
        <f t="array" ref="J895">INDEX(_xlfn.TEXTSPLIT(טבלה1[[#This Row],[עמודה2]],","),2)</f>
        <v xml:space="preserve"> Lithuania</v>
      </c>
      <c r="K895" s="43" t="str">
        <f>_xlfn.CONCAT(טבלה1[[#This Row],[AI_Companies]]," ",טבלה1[[#This Row],[עמודה1]])</f>
        <v>EasyFlow https://easyflow.biz/</v>
      </c>
      <c r="L895" s="28">
        <v>50</v>
      </c>
      <c r="M895" s="28" t="str">
        <f>IF(טבלה1[[#This Row],[עמודה53]]&gt;2000,"Yes","No")</f>
        <v>No</v>
      </c>
      <c r="N895" s="28">
        <v>249</v>
      </c>
      <c r="O895" s="28">
        <f>AVERAGE(טבלה1[[#This Row],[עמודה52]:[עמודה53]])</f>
        <v>149.5</v>
      </c>
      <c r="P895" s="28" t="str">
        <f>IF(טבלה1[[#This Row],[עמודה4]]="&lt; $25 / hr","0$ - $25 / hr",טבלה1[[#This Row],[עמודה4]])</f>
        <v>$25 - $49 / hr</v>
      </c>
      <c r="Q895" s="12" t="str" cm="1">
        <f t="array" ref="Q895">INDEX(_xlfn.TEXTSPLIT(טבלה1[[#This Row],[עמודה55]],"-"),1)</f>
        <v xml:space="preserve">$25 </v>
      </c>
      <c r="R895" s="21" t="str" cm="1">
        <f t="array" ref="R895">INDEX(_xlfn.TEXTSPLIT(INDEX(_xlfn.TEXTSPLIT(טבלה1[[#This Row],[עמודה55]],"-"),2),"/"),1)</f>
        <v xml:space="preserve"> $49 </v>
      </c>
      <c r="S895" s="28">
        <f>AVERAGE(טבלה1[[#This Row],[עמודה59]:[עמודה60]])</f>
        <v>37</v>
      </c>
      <c r="T895" s="31">
        <f>VALUE(SUBSTITUTE(טבלה1[[#This Row],[עמודה56]],"$",""))</f>
        <v>25</v>
      </c>
      <c r="U895" s="31">
        <f>VALUE(SUBSTITUTE(טבלה1[[#This Row],[עמודה57]],"$",""))</f>
        <v>49</v>
      </c>
      <c r="V895" s="31" t="str">
        <f>IF(טבלה1[[#This Row],[עמודה58]]&gt;30,"Yes","No")</f>
        <v>Yes</v>
      </c>
    </row>
    <row r="896" spans="1:22" x14ac:dyDescent="0.15">
      <c r="A896" s="32" t="s">
        <v>2189</v>
      </c>
      <c r="B896" s="33" t="s">
        <v>2190</v>
      </c>
      <c r="C896" s="33" t="s">
        <v>2191</v>
      </c>
      <c r="D896" s="44">
        <v>5000</v>
      </c>
      <c r="E896" s="33" t="s">
        <v>33</v>
      </c>
      <c r="F896" s="33" t="s">
        <v>29</v>
      </c>
      <c r="G896" s="36" t="str">
        <f t="shared" si="13"/>
        <v>Med</v>
      </c>
      <c r="H896" s="34">
        <v>0.6</v>
      </c>
      <c r="I896" s="11" t="str" cm="1">
        <f t="array" ref="I896">INDEX(_xlfn.TEXTSPLIT(טבלה1[[#This Row],[עמודה2]],","),1)</f>
        <v>Morges</v>
      </c>
      <c r="J896" s="12" t="str" cm="1">
        <f t="array" ref="J896">INDEX(_xlfn.TEXTSPLIT(טבלה1[[#This Row],[עמודה2]],","),2)</f>
        <v xml:space="preserve"> Switzerland</v>
      </c>
      <c r="K896" s="37" t="str">
        <f>_xlfn.CONCAT(טבלה1[[#This Row],[AI_Companies]]," ",טבלה1[[#This Row],[עמודה1]])</f>
        <v>Unit8SA https://unit8.com</v>
      </c>
      <c r="L896" s="36">
        <v>10</v>
      </c>
      <c r="M896" s="36" t="str">
        <f>IF(טבלה1[[#This Row],[עמודה53]]&gt;2000,"Yes","No")</f>
        <v>No</v>
      </c>
      <c r="N896" s="36">
        <v>49</v>
      </c>
      <c r="O896" s="36">
        <f>AVERAGE(טבלה1[[#This Row],[עמודה52]:[עמודה53]])</f>
        <v>149.5</v>
      </c>
      <c r="P896" s="36" t="str">
        <f>IF(טבלה1[[#This Row],[עמודה4]]="&lt; $25 / hr","0$ - $25 / hr",טבלה1[[#This Row],[עמודה4]])</f>
        <v>Undisclosed</v>
      </c>
      <c r="Q896" s="12" t="str" cm="1">
        <f t="array" ref="Q896">INDEX(_xlfn.TEXTSPLIT(טבלה1[[#This Row],[עמודה55]],"-"),1)</f>
        <v>Undisclosed</v>
      </c>
      <c r="R896" s="21" t="e" cm="1">
        <f t="array" ref="R896">INDEX(_xlfn.TEXTSPLIT(INDEX(_xlfn.TEXTSPLIT(טבלה1[[#This Row],[עמודה55]],"-"),2),"/"),1)</f>
        <v>#REF!</v>
      </c>
      <c r="S896" s="36" t="e">
        <f>AVERAGE(טבלה1[[#This Row],[עמודה59]:[עמודה60]])</f>
        <v>#VALUE!</v>
      </c>
      <c r="T896" s="38" t="e">
        <f>VALUE(SUBSTITUTE(טבלה1[[#This Row],[עמודה56]],"$",""))</f>
        <v>#VALUE!</v>
      </c>
      <c r="U896" s="38" t="e">
        <f>VALUE(SUBSTITUTE(טבלה1[[#This Row],[עמודה57]],"$",""))</f>
        <v>#REF!</v>
      </c>
      <c r="V896" s="38" t="e">
        <f>IF(טבלה1[[#This Row],[עמודה58]]&gt;30,"Yes","No")</f>
        <v>#VALUE!</v>
      </c>
    </row>
    <row r="897" spans="1:22" x14ac:dyDescent="0.15">
      <c r="A897" s="32" t="s">
        <v>2192</v>
      </c>
      <c r="B897" s="39" t="s">
        <v>2193</v>
      </c>
      <c r="C897" s="39" t="s">
        <v>41</v>
      </c>
      <c r="D897" s="40">
        <v>25000</v>
      </c>
      <c r="E897" s="39" t="s">
        <v>9</v>
      </c>
      <c r="F897" s="39" t="s">
        <v>10</v>
      </c>
      <c r="G897" s="36" t="str">
        <f t="shared" si="13"/>
        <v>High</v>
      </c>
      <c r="H897" s="41">
        <v>0.9</v>
      </c>
      <c r="I897" s="11" t="str" cm="1">
        <f t="array" ref="I897">INDEX(_xlfn.TEXTSPLIT(טבלה1[[#This Row],[עמודה2]],","),1)</f>
        <v>Dublin</v>
      </c>
      <c r="J897" s="12" t="str" cm="1">
        <f t="array" ref="J897">INDEX(_xlfn.TEXTSPLIT(טבלה1[[#This Row],[עמודה2]],","),2)</f>
        <v xml:space="preserve"> CA</v>
      </c>
      <c r="K897" s="43" t="str">
        <f>_xlfn.CONCAT(טבלה1[[#This Row],[AI_Companies]]," ",טבלה1[[#This Row],[עמודה1]])</f>
        <v>BayshoreIntelligenceSolutions https://bayshoreintel.com/</v>
      </c>
      <c r="L897" s="28">
        <v>50</v>
      </c>
      <c r="M897" s="28" t="str">
        <f>IF(טבלה1[[#This Row],[עמודה53]]&gt;2000,"Yes","No")</f>
        <v>No</v>
      </c>
      <c r="N897" s="28">
        <v>249</v>
      </c>
      <c r="O897" s="28">
        <f>AVERAGE(טבלה1[[#This Row],[עמודה52]:[עמודה53]])</f>
        <v>29.5</v>
      </c>
      <c r="P897" s="28" t="str">
        <f>IF(טבלה1[[#This Row],[עמודה4]]="&lt; $25 / hr","0$ - $25 / hr",טבלה1[[#This Row],[עמודה4]])</f>
        <v>$25 - $49 / hr</v>
      </c>
      <c r="Q897" s="12" t="str" cm="1">
        <f t="array" ref="Q897">INDEX(_xlfn.TEXTSPLIT(טבלה1[[#This Row],[עמודה55]],"-"),1)</f>
        <v xml:space="preserve">$25 </v>
      </c>
      <c r="R897" s="21" t="str" cm="1">
        <f t="array" ref="R897">INDEX(_xlfn.TEXTSPLIT(INDEX(_xlfn.TEXTSPLIT(טבלה1[[#This Row],[עמודה55]],"-"),2),"/"),1)</f>
        <v xml:space="preserve"> $49 </v>
      </c>
      <c r="S897" s="28">
        <f>AVERAGE(טבלה1[[#This Row],[עמודה59]:[עמודה60]])</f>
        <v>37</v>
      </c>
      <c r="T897" s="31">
        <f>VALUE(SUBSTITUTE(טבלה1[[#This Row],[עמודה56]],"$",""))</f>
        <v>25</v>
      </c>
      <c r="U897" s="31">
        <f>VALUE(SUBSTITUTE(טבלה1[[#This Row],[עמודה57]],"$",""))</f>
        <v>49</v>
      </c>
      <c r="V897" s="31" t="str">
        <f>IF(טבלה1[[#This Row],[עמודה58]]&gt;30,"Yes","No")</f>
        <v>Yes</v>
      </c>
    </row>
    <row r="898" spans="1:22" x14ac:dyDescent="0.15">
      <c r="A898" s="32" t="s">
        <v>2194</v>
      </c>
      <c r="B898" s="33" t="s">
        <v>2195</v>
      </c>
      <c r="C898" s="33" t="s">
        <v>156</v>
      </c>
      <c r="D898" s="44">
        <v>1000</v>
      </c>
      <c r="E898" s="33" t="s">
        <v>9</v>
      </c>
      <c r="F898" s="33" t="s">
        <v>29</v>
      </c>
      <c r="G898" s="36" t="str">
        <f t="shared" si="13"/>
        <v>High</v>
      </c>
      <c r="H898" s="34">
        <v>0.9</v>
      </c>
      <c r="I898" s="11" t="str" cm="1">
        <f t="array" ref="I898">INDEX(_xlfn.TEXTSPLIT(טבלה1[[#This Row],[עמודה2]],","),1)</f>
        <v>Sofia</v>
      </c>
      <c r="J898" s="12" t="str" cm="1">
        <f t="array" ref="J898">INDEX(_xlfn.TEXTSPLIT(טבלה1[[#This Row],[עמודה2]],","),2)</f>
        <v xml:space="preserve"> Bulgaria</v>
      </c>
      <c r="K898" s="37" t="str">
        <f>_xlfn.CONCAT(טבלה1[[#This Row],[AI_Companies]]," ",טבלה1[[#This Row],[עמודה1]])</f>
        <v>Centroida http://www.centroida.ai</v>
      </c>
      <c r="L898" s="36">
        <v>10</v>
      </c>
      <c r="M898" s="36" t="str">
        <f>IF(טבלה1[[#This Row],[עמודה53]]&gt;2000,"Yes","No")</f>
        <v>No</v>
      </c>
      <c r="N898" s="36">
        <v>49</v>
      </c>
      <c r="O898" s="36">
        <f>AVERAGE(טבלה1[[#This Row],[עמודה52]:[עמודה53]])</f>
        <v>149.5</v>
      </c>
      <c r="P898" s="36" t="str">
        <f>IF(טבלה1[[#This Row],[עמודה4]]="&lt; $25 / hr","0$ - $25 / hr",טבלה1[[#This Row],[עמודה4]])</f>
        <v>$50 - $99 / hr</v>
      </c>
      <c r="Q898" s="12" t="str" cm="1">
        <f t="array" ref="Q898">INDEX(_xlfn.TEXTSPLIT(טבלה1[[#This Row],[עמודה55]],"-"),1)</f>
        <v xml:space="preserve">$50 </v>
      </c>
      <c r="R898" s="21" t="str" cm="1">
        <f t="array" ref="R898">INDEX(_xlfn.TEXTSPLIT(INDEX(_xlfn.TEXTSPLIT(טבלה1[[#This Row],[עמודה55]],"-"),2),"/"),1)</f>
        <v xml:space="preserve"> $99 </v>
      </c>
      <c r="S898" s="36">
        <f>AVERAGE(טבלה1[[#This Row],[עמודה59]:[עמודה60]])</f>
        <v>74.5</v>
      </c>
      <c r="T898" s="38">
        <f>VALUE(SUBSTITUTE(טבלה1[[#This Row],[עמודה56]],"$",""))</f>
        <v>50</v>
      </c>
      <c r="U898" s="38">
        <f>VALUE(SUBSTITUTE(טבלה1[[#This Row],[עמודה57]],"$",""))</f>
        <v>99</v>
      </c>
      <c r="V898" s="38" t="str">
        <f>IF(טבלה1[[#This Row],[עמודה58]]&gt;30,"Yes","No")</f>
        <v>Yes</v>
      </c>
    </row>
    <row r="899" spans="1:22" x14ac:dyDescent="0.15">
      <c r="A899" s="32" t="s">
        <v>2196</v>
      </c>
      <c r="B899" s="39" t="s">
        <v>2197</v>
      </c>
      <c r="C899" s="39" t="s">
        <v>212</v>
      </c>
      <c r="D899" s="40">
        <v>1000</v>
      </c>
      <c r="E899" s="39" t="s">
        <v>9</v>
      </c>
      <c r="F899" s="39" t="s">
        <v>117</v>
      </c>
      <c r="G899" s="36" t="str">
        <f t="shared" ref="G899:G962" si="14">IF(H899&gt;0.8,"High",IF(H899&gt;0.4,"Med","Low"))</f>
        <v>Med</v>
      </c>
      <c r="H899" s="41">
        <v>0.75</v>
      </c>
      <c r="I899" s="11" t="str" cm="1">
        <f t="array" ref="I899">INDEX(_xlfn.TEXTSPLIT(טבלה1[[#This Row],[עמודה2]],","),1)</f>
        <v>Chennai</v>
      </c>
      <c r="J899" s="12" t="str" cm="1">
        <f t="array" ref="J899">INDEX(_xlfn.TEXTSPLIT(טבלה1[[#This Row],[עמודה2]],","),2)</f>
        <v xml:space="preserve"> India</v>
      </c>
      <c r="K899" s="43" t="str">
        <f>_xlfn.CONCAT(טבלה1[[#This Row],[AI_Companies]]," ",טבלה1[[#This Row],[עמודה1]])</f>
        <v>Yekaliva-InsanelySmartChatbot https://www.yekaliva.ai</v>
      </c>
      <c r="L899" s="28">
        <v>2</v>
      </c>
      <c r="M899" s="28" t="str">
        <f>IF(טבלה1[[#This Row],[עמודה53]]&gt;2000,"Yes","No")</f>
        <v>No</v>
      </c>
      <c r="N899" s="28">
        <v>9</v>
      </c>
      <c r="O899" s="28">
        <f>AVERAGE(טבלה1[[#This Row],[עמודה52]:[עמודה53]])</f>
        <v>29.5</v>
      </c>
      <c r="P899" s="28" t="str">
        <f>IF(טבלה1[[#This Row],[עמודה4]]="&lt; $25 / hr","0$ - $25 / hr",טבלה1[[#This Row],[עמודה4]])</f>
        <v>$50 - $99 / hr</v>
      </c>
      <c r="Q899" s="12" t="str" cm="1">
        <f t="array" ref="Q899">INDEX(_xlfn.TEXTSPLIT(טבלה1[[#This Row],[עמודה55]],"-"),1)</f>
        <v xml:space="preserve">$50 </v>
      </c>
      <c r="R899" s="21" t="str" cm="1">
        <f t="array" ref="R899">INDEX(_xlfn.TEXTSPLIT(INDEX(_xlfn.TEXTSPLIT(טבלה1[[#This Row],[עמודה55]],"-"),2),"/"),1)</f>
        <v xml:space="preserve"> $99 </v>
      </c>
      <c r="S899" s="28">
        <f>AVERAGE(טבלה1[[#This Row],[עמודה59]:[עמודה60]])</f>
        <v>74.5</v>
      </c>
      <c r="T899" s="31">
        <f>VALUE(SUBSTITUTE(טבלה1[[#This Row],[עמודה56]],"$",""))</f>
        <v>50</v>
      </c>
      <c r="U899" s="31">
        <f>VALUE(SUBSTITUTE(טבלה1[[#This Row],[עמודה57]],"$",""))</f>
        <v>99</v>
      </c>
      <c r="V899" s="31" t="str">
        <f>IF(טבלה1[[#This Row],[עמודה58]]&gt;30,"Yes","No")</f>
        <v>Yes</v>
      </c>
    </row>
    <row r="900" spans="1:22" x14ac:dyDescent="0.15">
      <c r="A900" s="32" t="s">
        <v>2198</v>
      </c>
      <c r="B900" s="33" t="s">
        <v>2199</v>
      </c>
      <c r="C900" s="33" t="s">
        <v>81</v>
      </c>
      <c r="D900" s="44">
        <v>1000</v>
      </c>
      <c r="E900" s="33" t="s">
        <v>9</v>
      </c>
      <c r="F900" s="33" t="s">
        <v>29</v>
      </c>
      <c r="G900" s="36" t="str">
        <f t="shared" si="14"/>
        <v>Med</v>
      </c>
      <c r="H900" s="34">
        <v>0.6</v>
      </c>
      <c r="I900" s="11" t="str" cm="1">
        <f t="array" ref="I900">INDEX(_xlfn.TEXTSPLIT(טבלה1[[#This Row],[עמודה2]],","),1)</f>
        <v>San Francisco</v>
      </c>
      <c r="J900" s="12" t="str" cm="1">
        <f t="array" ref="J900">INDEX(_xlfn.TEXTSPLIT(טבלה1[[#This Row],[עמודה2]],","),2)</f>
        <v xml:space="preserve"> CA</v>
      </c>
      <c r="K900" s="37" t="str">
        <f>_xlfn.CONCAT(טבלה1[[#This Row],[AI_Companies]]," ",טבלה1[[#This Row],[עמודה1]])</f>
        <v>CalculationConsulting http://calculationconsulting.com/</v>
      </c>
      <c r="L900" s="36">
        <v>10</v>
      </c>
      <c r="M900" s="36" t="str">
        <f>IF(טבלה1[[#This Row],[עמודה53]]&gt;2000,"Yes","No")</f>
        <v>No</v>
      </c>
      <c r="N900" s="36">
        <v>49</v>
      </c>
      <c r="O900" s="36">
        <f>AVERAGE(טבלה1[[#This Row],[עמודה52]:[עמודה53]])</f>
        <v>5.5</v>
      </c>
      <c r="P900" s="36" t="str">
        <f>IF(טבלה1[[#This Row],[עמודה4]]="&lt; $25 / hr","0$ - $25 / hr",טבלה1[[#This Row],[עמודה4]])</f>
        <v>$50 - $99 / hr</v>
      </c>
      <c r="Q900" s="12" t="str" cm="1">
        <f t="array" ref="Q900">INDEX(_xlfn.TEXTSPLIT(טבלה1[[#This Row],[עמודה55]],"-"),1)</f>
        <v xml:space="preserve">$50 </v>
      </c>
      <c r="R900" s="21" t="str" cm="1">
        <f t="array" ref="R900">INDEX(_xlfn.TEXTSPLIT(INDEX(_xlfn.TEXTSPLIT(טבלה1[[#This Row],[עמודה55]],"-"),2),"/"),1)</f>
        <v xml:space="preserve"> $99 </v>
      </c>
      <c r="S900" s="36">
        <f>AVERAGE(טבלה1[[#This Row],[עמודה59]:[עמודה60]])</f>
        <v>74.5</v>
      </c>
      <c r="T900" s="38">
        <f>VALUE(SUBSTITUTE(טבלה1[[#This Row],[עמודה56]],"$",""))</f>
        <v>50</v>
      </c>
      <c r="U900" s="38">
        <f>VALUE(SUBSTITUTE(טבלה1[[#This Row],[עמודה57]],"$",""))</f>
        <v>99</v>
      </c>
      <c r="V900" s="38" t="str">
        <f>IF(טבלה1[[#This Row],[עמודה58]]&gt;30,"Yes","No")</f>
        <v>Yes</v>
      </c>
    </row>
    <row r="901" spans="1:22" x14ac:dyDescent="0.15">
      <c r="A901" s="32" t="s">
        <v>2200</v>
      </c>
      <c r="B901" s="39" t="s">
        <v>2201</v>
      </c>
      <c r="C901" s="39" t="s">
        <v>2202</v>
      </c>
      <c r="D901" s="40">
        <v>10000</v>
      </c>
      <c r="E901" s="39" t="s">
        <v>4</v>
      </c>
      <c r="F901" s="39" t="s">
        <v>29</v>
      </c>
      <c r="G901" s="36" t="str">
        <f t="shared" si="14"/>
        <v>Med</v>
      </c>
      <c r="H901" s="41">
        <v>0.7</v>
      </c>
      <c r="I901" s="11" t="str" cm="1">
        <f t="array" ref="I901">INDEX(_xlfn.TEXTSPLIT(טבלה1[[#This Row],[עמודה2]],","),1)</f>
        <v>Kraków</v>
      </c>
      <c r="J901" s="12" t="str" cm="1">
        <f t="array" ref="J901">INDEX(_xlfn.TEXTSPLIT(טבלה1[[#This Row],[עמודה2]],","),2)</f>
        <v xml:space="preserve"> Poland</v>
      </c>
      <c r="K901" s="43" t="str">
        <f>_xlfn.CONCAT(טבלה1[[#This Row],[AI_Companies]]," ",טבלה1[[#This Row],[עמודה1]])</f>
        <v>Craftinity http://craftinity.com/</v>
      </c>
      <c r="L901" s="28">
        <v>10</v>
      </c>
      <c r="M901" s="28" t="str">
        <f>IF(טבלה1[[#This Row],[עמודה53]]&gt;2000,"Yes","No")</f>
        <v>No</v>
      </c>
      <c r="N901" s="28">
        <v>49</v>
      </c>
      <c r="O901" s="28">
        <f>AVERAGE(טבלה1[[#This Row],[עמודה52]:[עמודה53]])</f>
        <v>29.5</v>
      </c>
      <c r="P901" s="28" t="str">
        <f>IF(טבלה1[[#This Row],[עמודה4]]="&lt; $25 / hr","0$ - $25 / hr",טבלה1[[#This Row],[עמודה4]])</f>
        <v>$50 - $99 / hr</v>
      </c>
      <c r="Q901" s="12" t="str" cm="1">
        <f t="array" ref="Q901">INDEX(_xlfn.TEXTSPLIT(טבלה1[[#This Row],[עמודה55]],"-"),1)</f>
        <v xml:space="preserve">$50 </v>
      </c>
      <c r="R901" s="21" t="str" cm="1">
        <f t="array" ref="R901">INDEX(_xlfn.TEXTSPLIT(INDEX(_xlfn.TEXTSPLIT(טבלה1[[#This Row],[עמודה55]],"-"),2),"/"),1)</f>
        <v xml:space="preserve"> $99 </v>
      </c>
      <c r="S901" s="28">
        <f>AVERAGE(טבלה1[[#This Row],[עמודה59]:[עמודה60]])</f>
        <v>74.5</v>
      </c>
      <c r="T901" s="31">
        <f>VALUE(SUBSTITUTE(טבלה1[[#This Row],[עמודה56]],"$",""))</f>
        <v>50</v>
      </c>
      <c r="U901" s="31">
        <f>VALUE(SUBSTITUTE(טבלה1[[#This Row],[עמודה57]],"$",""))</f>
        <v>99</v>
      </c>
      <c r="V901" s="31" t="str">
        <f>IF(טבלה1[[#This Row],[עמודה58]]&gt;30,"Yes","No")</f>
        <v>Yes</v>
      </c>
    </row>
    <row r="902" spans="1:22" x14ac:dyDescent="0.15">
      <c r="A902" s="32" t="s">
        <v>2203</v>
      </c>
      <c r="B902" s="33" t="s">
        <v>2204</v>
      </c>
      <c r="C902" s="33" t="s">
        <v>1432</v>
      </c>
      <c r="D902" s="44">
        <v>1000</v>
      </c>
      <c r="E902" s="33" t="s">
        <v>33</v>
      </c>
      <c r="F902" s="33" t="s">
        <v>10</v>
      </c>
      <c r="G902" s="36" t="str">
        <f t="shared" si="14"/>
        <v>Med</v>
      </c>
      <c r="H902" s="34">
        <v>0.5</v>
      </c>
      <c r="I902" s="11" t="str" cm="1">
        <f t="array" ref="I902">INDEX(_xlfn.TEXTSPLIT(טבלה1[[#This Row],[עמודה2]],","),1)</f>
        <v>Quezon City</v>
      </c>
      <c r="J902" s="12" t="str" cm="1">
        <f t="array" ref="J902">INDEX(_xlfn.TEXTSPLIT(טבלה1[[#This Row],[עמודה2]],","),2)</f>
        <v xml:space="preserve"> Philippines</v>
      </c>
      <c r="K902" s="37" t="str">
        <f>_xlfn.CONCAT(טבלה1[[#This Row],[AI_Companies]]," ",טבלה1[[#This Row],[עמודה1]])</f>
        <v>ALFAFUSION http://alfafusion.com/</v>
      </c>
      <c r="L902" s="36">
        <v>50</v>
      </c>
      <c r="M902" s="36" t="str">
        <f>IF(טבלה1[[#This Row],[עמודה53]]&gt;2000,"Yes","No")</f>
        <v>No</v>
      </c>
      <c r="N902" s="36">
        <v>249</v>
      </c>
      <c r="O902" s="36">
        <f>AVERAGE(טבלה1[[#This Row],[עמודה52]:[עמודה53]])</f>
        <v>29.5</v>
      </c>
      <c r="P902" s="36" t="str">
        <f>IF(טבלה1[[#This Row],[עמודה4]]="&lt; $25 / hr","0$ - $25 / hr",טבלה1[[#This Row],[עמודה4]])</f>
        <v>Undisclosed</v>
      </c>
      <c r="Q902" s="12" t="str" cm="1">
        <f t="array" ref="Q902">INDEX(_xlfn.TEXTSPLIT(טבלה1[[#This Row],[עמודה55]],"-"),1)</f>
        <v>Undisclosed</v>
      </c>
      <c r="R902" s="21" t="e" cm="1">
        <f t="array" ref="R902">INDEX(_xlfn.TEXTSPLIT(INDEX(_xlfn.TEXTSPLIT(טבלה1[[#This Row],[עמודה55]],"-"),2),"/"),1)</f>
        <v>#REF!</v>
      </c>
      <c r="S902" s="36" t="e">
        <f>AVERAGE(טבלה1[[#This Row],[עמודה59]:[עמודה60]])</f>
        <v>#VALUE!</v>
      </c>
      <c r="T902" s="38" t="e">
        <f>VALUE(SUBSTITUTE(טבלה1[[#This Row],[עמודה56]],"$",""))</f>
        <v>#VALUE!</v>
      </c>
      <c r="U902" s="38" t="e">
        <f>VALUE(SUBSTITUTE(טבלה1[[#This Row],[עמודה57]],"$",""))</f>
        <v>#REF!</v>
      </c>
      <c r="V902" s="38" t="e">
        <f>IF(טבלה1[[#This Row],[עמודה58]]&gt;30,"Yes","No")</f>
        <v>#VALUE!</v>
      </c>
    </row>
    <row r="903" spans="1:22" x14ac:dyDescent="0.15">
      <c r="A903" s="32" t="s">
        <v>2205</v>
      </c>
      <c r="B903" s="39" t="s">
        <v>2206</v>
      </c>
      <c r="C903" s="39" t="s">
        <v>102</v>
      </c>
      <c r="D903" s="39" t="s">
        <v>4</v>
      </c>
      <c r="E903" s="39" t="s">
        <v>4</v>
      </c>
      <c r="F903" s="39" t="s">
        <v>10</v>
      </c>
      <c r="G903" s="36" t="str">
        <f t="shared" si="14"/>
        <v>Med</v>
      </c>
      <c r="H903" s="41">
        <v>0.5</v>
      </c>
      <c r="I903" s="11" t="str" cm="1">
        <f t="array" ref="I903">INDEX(_xlfn.TEXTSPLIT(טבלה1[[#This Row],[עמודה2]],","),1)</f>
        <v>Shanghai</v>
      </c>
      <c r="J903" s="12" t="str" cm="1">
        <f t="array" ref="J903">INDEX(_xlfn.TEXTSPLIT(טבלה1[[#This Row],[עמודה2]],","),2)</f>
        <v xml:space="preserve"> China</v>
      </c>
      <c r="K903" s="43" t="str">
        <f>_xlfn.CONCAT(טבלה1[[#This Row],[AI_Companies]]," ",טבלה1[[#This Row],[עמודה1]])</f>
        <v>VideoPlusPlus http://videojj.com/</v>
      </c>
      <c r="L903" s="28">
        <v>50</v>
      </c>
      <c r="M903" s="28" t="str">
        <f>IF(טבלה1[[#This Row],[עמודה53]]&gt;2000,"Yes","No")</f>
        <v>No</v>
      </c>
      <c r="N903" s="28">
        <v>249</v>
      </c>
      <c r="O903" s="28">
        <f>AVERAGE(טבלה1[[#This Row],[עמודה52]:[עמודה53]])</f>
        <v>149.5</v>
      </c>
      <c r="P903" s="28" t="str">
        <f>IF(טבלה1[[#This Row],[עמודה4]]="&lt; $25 / hr","0$ - $25 / hr",טבלה1[[#This Row],[עמודה4]])</f>
        <v>$25 - $49 / hr</v>
      </c>
      <c r="Q903" s="12" t="str" cm="1">
        <f t="array" ref="Q903">INDEX(_xlfn.TEXTSPLIT(טבלה1[[#This Row],[עמודה55]],"-"),1)</f>
        <v xml:space="preserve">$25 </v>
      </c>
      <c r="R903" s="21" t="str" cm="1">
        <f t="array" ref="R903">INDEX(_xlfn.TEXTSPLIT(INDEX(_xlfn.TEXTSPLIT(טבלה1[[#This Row],[עמודה55]],"-"),2),"/"),1)</f>
        <v xml:space="preserve"> $49 </v>
      </c>
      <c r="S903" s="28">
        <f>AVERAGE(טבלה1[[#This Row],[עמודה59]:[עמודה60]])</f>
        <v>37</v>
      </c>
      <c r="T903" s="31">
        <f>VALUE(SUBSTITUTE(טבלה1[[#This Row],[עמודה56]],"$",""))</f>
        <v>25</v>
      </c>
      <c r="U903" s="31">
        <f>VALUE(SUBSTITUTE(טבלה1[[#This Row],[עמודה57]],"$",""))</f>
        <v>49</v>
      </c>
      <c r="V903" s="31" t="str">
        <f>IF(טבלה1[[#This Row],[עמודה58]]&gt;30,"Yes","No")</f>
        <v>Yes</v>
      </c>
    </row>
    <row r="904" spans="1:22" x14ac:dyDescent="0.15">
      <c r="A904" s="32" t="s">
        <v>2207</v>
      </c>
      <c r="B904" s="33" t="s">
        <v>2208</v>
      </c>
      <c r="C904" s="33" t="s">
        <v>694</v>
      </c>
      <c r="D904" s="44">
        <v>5000</v>
      </c>
      <c r="E904" s="33" t="s">
        <v>9</v>
      </c>
      <c r="F904" s="33" t="s">
        <v>10</v>
      </c>
      <c r="G904" s="36" t="str">
        <f t="shared" si="14"/>
        <v>Med</v>
      </c>
      <c r="H904" s="34">
        <v>0.6</v>
      </c>
      <c r="I904" s="11" t="str" cm="1">
        <f t="array" ref="I904">INDEX(_xlfn.TEXTSPLIT(טבלה1[[#This Row],[עמודה2]],","),1)</f>
        <v>London</v>
      </c>
      <c r="J904" s="12" t="str" cm="1">
        <f t="array" ref="J904">INDEX(_xlfn.TEXTSPLIT(טבלה1[[#This Row],[עמודה2]],","),2)</f>
        <v xml:space="preserve"> United Kingdom</v>
      </c>
      <c r="K904" s="37" t="str">
        <f>_xlfn.CONCAT(טבלה1[[#This Row],[AI_Companies]]," ",טבלה1[[#This Row],[עמודה1]])</f>
        <v>Byte http://www.bytelondon.com/</v>
      </c>
      <c r="L904" s="36">
        <v>50</v>
      </c>
      <c r="M904" s="36" t="str">
        <f>IF(טבלה1[[#This Row],[עמודה53]]&gt;2000,"Yes","No")</f>
        <v>No</v>
      </c>
      <c r="N904" s="36">
        <v>249</v>
      </c>
      <c r="O904" s="36">
        <f>AVERAGE(טבלה1[[#This Row],[עמודה52]:[עמודה53]])</f>
        <v>149.5</v>
      </c>
      <c r="P904" s="36" t="str">
        <f>IF(טבלה1[[#This Row],[עמודה4]]="&lt; $25 / hr","0$ - $25 / hr",טבלה1[[#This Row],[עמודה4]])</f>
        <v>Undisclosed</v>
      </c>
      <c r="Q904" s="12" t="str" cm="1">
        <f t="array" ref="Q904">INDEX(_xlfn.TEXTSPLIT(טבלה1[[#This Row],[עמודה55]],"-"),1)</f>
        <v>Undisclosed</v>
      </c>
      <c r="R904" s="21" t="e" cm="1">
        <f t="array" ref="R904">INDEX(_xlfn.TEXTSPLIT(INDEX(_xlfn.TEXTSPLIT(טבלה1[[#This Row],[עמודה55]],"-"),2),"/"),1)</f>
        <v>#REF!</v>
      </c>
      <c r="S904" s="36" t="e">
        <f>AVERAGE(טבלה1[[#This Row],[עמודה59]:[עמודה60]])</f>
        <v>#VALUE!</v>
      </c>
      <c r="T904" s="38" t="e">
        <f>VALUE(SUBSTITUTE(טבלה1[[#This Row],[עמודה56]],"$",""))</f>
        <v>#VALUE!</v>
      </c>
      <c r="U904" s="38" t="e">
        <f>VALUE(SUBSTITUTE(טבלה1[[#This Row],[עמודה57]],"$",""))</f>
        <v>#REF!</v>
      </c>
      <c r="V904" s="38" t="e">
        <f>IF(טבלה1[[#This Row],[עמודה58]]&gt;30,"Yes","No")</f>
        <v>#VALUE!</v>
      </c>
    </row>
    <row r="905" spans="1:22" x14ac:dyDescent="0.15">
      <c r="A905" s="32" t="s">
        <v>2209</v>
      </c>
      <c r="B905" s="39" t="s">
        <v>2210</v>
      </c>
      <c r="C905" s="39" t="s">
        <v>2211</v>
      </c>
      <c r="D905" s="39" t="s">
        <v>4</v>
      </c>
      <c r="E905" s="39" t="s">
        <v>4</v>
      </c>
      <c r="F905" s="39" t="s">
        <v>117</v>
      </c>
      <c r="G905" s="36" t="str">
        <f t="shared" si="14"/>
        <v>High</v>
      </c>
      <c r="H905" s="41">
        <v>1</v>
      </c>
      <c r="I905" s="11" t="str" cm="1">
        <f t="array" ref="I905">INDEX(_xlfn.TEXTSPLIT(טבלה1[[#This Row],[עמודה2]],","),1)</f>
        <v>Beijing</v>
      </c>
      <c r="J905" s="12" t="str" cm="1">
        <f t="array" ref="J905">INDEX(_xlfn.TEXTSPLIT(טבלה1[[#This Row],[עמודה2]],","),2)</f>
        <v xml:space="preserve"> China</v>
      </c>
      <c r="K905" s="43" t="str">
        <f>_xlfn.CONCAT(טבלה1[[#This Row],[AI_Companies]]," ",טבלה1[[#This Row],[עמודה1]])</f>
        <v>51VR http://www.51hitech.com</v>
      </c>
      <c r="L905" s="28">
        <v>2</v>
      </c>
      <c r="M905" s="28" t="str">
        <f>IF(טבלה1[[#This Row],[עמודה53]]&gt;2000,"Yes","No")</f>
        <v>No</v>
      </c>
      <c r="N905" s="28">
        <v>9</v>
      </c>
      <c r="O905" s="28">
        <f>AVERAGE(טבלה1[[#This Row],[עמודה52]:[עמודה53]])</f>
        <v>149.5</v>
      </c>
      <c r="P905" s="28" t="str">
        <f>IF(טבלה1[[#This Row],[עמודה4]]="&lt; $25 / hr","0$ - $25 / hr",טבלה1[[#This Row],[עמודה4]])</f>
        <v>$50 - $99 / hr</v>
      </c>
      <c r="Q905" s="12" t="str" cm="1">
        <f t="array" ref="Q905">INDEX(_xlfn.TEXTSPLIT(טבלה1[[#This Row],[עמודה55]],"-"),1)</f>
        <v xml:space="preserve">$50 </v>
      </c>
      <c r="R905" s="21" t="str" cm="1">
        <f t="array" ref="R905">INDEX(_xlfn.TEXTSPLIT(INDEX(_xlfn.TEXTSPLIT(טבלה1[[#This Row],[עמודה55]],"-"),2),"/"),1)</f>
        <v xml:space="preserve"> $99 </v>
      </c>
      <c r="S905" s="28">
        <f>AVERAGE(טבלה1[[#This Row],[עמודה59]:[עמודה60]])</f>
        <v>74.5</v>
      </c>
      <c r="T905" s="31">
        <f>VALUE(SUBSTITUTE(טבלה1[[#This Row],[עמודה56]],"$",""))</f>
        <v>50</v>
      </c>
      <c r="U905" s="31">
        <f>VALUE(SUBSTITUTE(טבלה1[[#This Row],[עמודה57]],"$",""))</f>
        <v>99</v>
      </c>
      <c r="V905" s="31" t="str">
        <f>IF(טבלה1[[#This Row],[עמודה58]]&gt;30,"Yes","No")</f>
        <v>Yes</v>
      </c>
    </row>
    <row r="906" spans="1:22" x14ac:dyDescent="0.15">
      <c r="A906" s="32" t="s">
        <v>2212</v>
      </c>
      <c r="B906" s="33" t="s">
        <v>2213</v>
      </c>
      <c r="C906" s="33" t="s">
        <v>66</v>
      </c>
      <c r="D906" s="33" t="s">
        <v>4</v>
      </c>
      <c r="E906" s="33" t="s">
        <v>4</v>
      </c>
      <c r="F906" s="33" t="s">
        <v>117</v>
      </c>
      <c r="G906" s="36" t="str">
        <f t="shared" si="14"/>
        <v>High</v>
      </c>
      <c r="H906" s="34">
        <v>1</v>
      </c>
      <c r="I906" s="11" t="str" cm="1">
        <f t="array" ref="I906">INDEX(_xlfn.TEXTSPLIT(טבלה1[[#This Row],[עמודה2]],","),1)</f>
        <v>Cardiff</v>
      </c>
      <c r="J906" s="12" t="str" cm="1">
        <f t="array" ref="J906">INDEX(_xlfn.TEXTSPLIT(טבלה1[[#This Row],[עמודה2]],","),2)</f>
        <v xml:space="preserve"> United Kingdom</v>
      </c>
      <c r="K906" s="37" t="str">
        <f>_xlfn.CONCAT(טבלה1[[#This Row],[AI_Companies]]," ",טבלה1[[#This Row],[עמודה1]])</f>
        <v>Artimus https://www.artimus-uk.com/</v>
      </c>
      <c r="L906" s="36">
        <v>2</v>
      </c>
      <c r="M906" s="36" t="str">
        <f>IF(טבלה1[[#This Row],[עמודה53]]&gt;2000,"Yes","No")</f>
        <v>No</v>
      </c>
      <c r="N906" s="36">
        <v>9</v>
      </c>
      <c r="O906" s="36">
        <f>AVERAGE(טבלה1[[#This Row],[עמודה52]:[עמודה53]])</f>
        <v>5.5</v>
      </c>
      <c r="P906" s="36" t="str">
        <f>IF(טבלה1[[#This Row],[עמודה4]]="&lt; $25 / hr","0$ - $25 / hr",טבלה1[[#This Row],[עמודה4]])</f>
        <v>Undisclosed</v>
      </c>
      <c r="Q906" s="12" t="str" cm="1">
        <f t="array" ref="Q906">INDEX(_xlfn.TEXTSPLIT(טבלה1[[#This Row],[עמודה55]],"-"),1)</f>
        <v>Undisclosed</v>
      </c>
      <c r="R906" s="21" t="e" cm="1">
        <f t="array" ref="R906">INDEX(_xlfn.TEXTSPLIT(INDEX(_xlfn.TEXTSPLIT(טבלה1[[#This Row],[עמודה55]],"-"),2),"/"),1)</f>
        <v>#REF!</v>
      </c>
      <c r="S906" s="36" t="e">
        <f>AVERAGE(טבלה1[[#This Row],[עמודה59]:[עמודה60]])</f>
        <v>#VALUE!</v>
      </c>
      <c r="T906" s="38" t="e">
        <f>VALUE(SUBSTITUTE(טבלה1[[#This Row],[עמודה56]],"$",""))</f>
        <v>#VALUE!</v>
      </c>
      <c r="U906" s="38" t="e">
        <f>VALUE(SUBSTITUTE(טבלה1[[#This Row],[עמודה57]],"$",""))</f>
        <v>#REF!</v>
      </c>
      <c r="V906" s="38" t="e">
        <f>IF(טבלה1[[#This Row],[עמודה58]]&gt;30,"Yes","No")</f>
        <v>#VALUE!</v>
      </c>
    </row>
    <row r="907" spans="1:22" x14ac:dyDescent="0.15">
      <c r="A907" s="32" t="s">
        <v>2214</v>
      </c>
      <c r="B907" s="39" t="s">
        <v>2215</v>
      </c>
      <c r="C907" s="39" t="s">
        <v>2010</v>
      </c>
      <c r="D907" s="39" t="s">
        <v>4</v>
      </c>
      <c r="E907" s="39" t="s">
        <v>4</v>
      </c>
      <c r="F907" s="39" t="s">
        <v>29</v>
      </c>
      <c r="G907" s="36" t="str">
        <f t="shared" si="14"/>
        <v>Med</v>
      </c>
      <c r="H907" s="41">
        <v>0.6</v>
      </c>
      <c r="I907" s="11" t="str" cm="1">
        <f t="array" ref="I907">INDEX(_xlfn.TEXTSPLIT(טבלה1[[#This Row],[עמודה2]],","),1)</f>
        <v>Toronto</v>
      </c>
      <c r="J907" s="12" t="str" cm="1">
        <f t="array" ref="J907">INDEX(_xlfn.TEXTSPLIT(טבלה1[[#This Row],[עמודה2]],","),2)</f>
        <v xml:space="preserve"> Canada</v>
      </c>
      <c r="K907" s="43" t="str">
        <f>_xlfn.CONCAT(טבלה1[[#This Row],[AI_Companies]]," ",טבלה1[[#This Row],[עמודה1]])</f>
        <v>AtomicX https://atomicx.ai/</v>
      </c>
      <c r="L907" s="28">
        <v>10</v>
      </c>
      <c r="M907" s="28" t="str">
        <f>IF(טבלה1[[#This Row],[עמודה53]]&gt;2000,"Yes","No")</f>
        <v>No</v>
      </c>
      <c r="N907" s="28">
        <v>49</v>
      </c>
      <c r="O907" s="28">
        <f>AVERAGE(טבלה1[[#This Row],[עמודה52]:[עמודה53]])</f>
        <v>5.5</v>
      </c>
      <c r="P907" s="28" t="str">
        <f>IF(טבלה1[[#This Row],[עמודה4]]="&lt; $25 / hr","0$ - $25 / hr",טבלה1[[#This Row],[עמודה4]])</f>
        <v>Undisclosed</v>
      </c>
      <c r="Q907" s="12" t="str" cm="1">
        <f t="array" ref="Q907">INDEX(_xlfn.TEXTSPLIT(טבלה1[[#This Row],[עמודה55]],"-"),1)</f>
        <v>Undisclosed</v>
      </c>
      <c r="R907" s="21" t="e" cm="1">
        <f t="array" ref="R907">INDEX(_xlfn.TEXTSPLIT(INDEX(_xlfn.TEXTSPLIT(טבלה1[[#This Row],[עמודה55]],"-"),2),"/"),1)</f>
        <v>#REF!</v>
      </c>
      <c r="S907" s="28" t="e">
        <f>AVERAGE(טבלה1[[#This Row],[עמודה59]:[עמודה60]])</f>
        <v>#VALUE!</v>
      </c>
      <c r="T907" s="31" t="e">
        <f>VALUE(SUBSTITUTE(טבלה1[[#This Row],[עמודה56]],"$",""))</f>
        <v>#VALUE!</v>
      </c>
      <c r="U907" s="31" t="e">
        <f>VALUE(SUBSTITUTE(טבלה1[[#This Row],[עמודה57]],"$",""))</f>
        <v>#REF!</v>
      </c>
      <c r="V907" s="31" t="e">
        <f>IF(טבלה1[[#This Row],[עמודה58]]&gt;30,"Yes","No")</f>
        <v>#VALUE!</v>
      </c>
    </row>
    <row r="908" spans="1:22" x14ac:dyDescent="0.15">
      <c r="A908" s="32" t="s">
        <v>2216</v>
      </c>
      <c r="B908" s="33" t="s">
        <v>2217</v>
      </c>
      <c r="C908" s="33" t="s">
        <v>342</v>
      </c>
      <c r="D908" s="44">
        <v>5000</v>
      </c>
      <c r="E908" s="33" t="s">
        <v>33</v>
      </c>
      <c r="F908" s="33" t="s">
        <v>29</v>
      </c>
      <c r="G908" s="36" t="str">
        <f t="shared" si="14"/>
        <v>Med</v>
      </c>
      <c r="H908" s="34">
        <v>0.7</v>
      </c>
      <c r="I908" s="11" t="str" cm="1">
        <f t="array" ref="I908">INDEX(_xlfn.TEXTSPLIT(טבלה1[[#This Row],[עמודה2]],","),1)</f>
        <v>Edmonton</v>
      </c>
      <c r="J908" s="12" t="str" cm="1">
        <f t="array" ref="J908">INDEX(_xlfn.TEXTSPLIT(טבלה1[[#This Row],[עמודה2]],","),2)</f>
        <v xml:space="preserve"> Canada</v>
      </c>
      <c r="K908" s="37" t="str">
        <f>_xlfn.CONCAT(טבלה1[[#This Row],[AI_Companies]]," ",טבלה1[[#This Row],[עמודה1]])</f>
        <v>TestfireLabs https://www.testfirelabs.com/#intro</v>
      </c>
      <c r="L908" s="36">
        <v>10</v>
      </c>
      <c r="M908" s="36" t="str">
        <f>IF(טבלה1[[#This Row],[עמודה53]]&gt;2000,"Yes","No")</f>
        <v>No</v>
      </c>
      <c r="N908" s="36">
        <v>49</v>
      </c>
      <c r="O908" s="36">
        <f>AVERAGE(טבלה1[[#This Row],[עמודה52]:[עמודה53]])</f>
        <v>29.5</v>
      </c>
      <c r="P908" s="36" t="str">
        <f>IF(טבלה1[[#This Row],[עמודה4]]="&lt; $25 / hr","0$ - $25 / hr",טבלה1[[#This Row],[עמודה4]])</f>
        <v>Undisclosed</v>
      </c>
      <c r="Q908" s="12" t="str" cm="1">
        <f t="array" ref="Q908">INDEX(_xlfn.TEXTSPLIT(טבלה1[[#This Row],[עמודה55]],"-"),1)</f>
        <v>Undisclosed</v>
      </c>
      <c r="R908" s="21" t="e" cm="1">
        <f t="array" ref="R908">INDEX(_xlfn.TEXTSPLIT(INDEX(_xlfn.TEXTSPLIT(טבלה1[[#This Row],[עמודה55]],"-"),2),"/"),1)</f>
        <v>#REF!</v>
      </c>
      <c r="S908" s="36" t="e">
        <f>AVERAGE(טבלה1[[#This Row],[עמודה59]:[עמודה60]])</f>
        <v>#VALUE!</v>
      </c>
      <c r="T908" s="38" t="e">
        <f>VALUE(SUBSTITUTE(טבלה1[[#This Row],[עמודה56]],"$",""))</f>
        <v>#VALUE!</v>
      </c>
      <c r="U908" s="38" t="e">
        <f>VALUE(SUBSTITUTE(טבלה1[[#This Row],[עמודה57]],"$",""))</f>
        <v>#REF!</v>
      </c>
      <c r="V908" s="38" t="e">
        <f>IF(טבלה1[[#This Row],[עמודה58]]&gt;30,"Yes","No")</f>
        <v>#VALUE!</v>
      </c>
    </row>
    <row r="909" spans="1:22" x14ac:dyDescent="0.15">
      <c r="A909" s="32" t="s">
        <v>2218</v>
      </c>
      <c r="B909" s="39" t="s">
        <v>2219</v>
      </c>
      <c r="C909" s="39" t="s">
        <v>102</v>
      </c>
      <c r="D909" s="39" t="s">
        <v>4</v>
      </c>
      <c r="E909" s="39" t="s">
        <v>4</v>
      </c>
      <c r="F909" s="39" t="s">
        <v>29</v>
      </c>
      <c r="G909" s="36" t="str">
        <f t="shared" si="14"/>
        <v>Med</v>
      </c>
      <c r="H909" s="41">
        <v>0.7</v>
      </c>
      <c r="I909" s="11" t="str" cm="1">
        <f t="array" ref="I909">INDEX(_xlfn.TEXTSPLIT(טבלה1[[#This Row],[עמודה2]],","),1)</f>
        <v>Montevideo</v>
      </c>
      <c r="J909" s="12" t="str" cm="1">
        <f t="array" ref="J909">INDEX(_xlfn.TEXTSPLIT(טבלה1[[#This Row],[עמודה2]],","),2)</f>
        <v xml:space="preserve"> Uruguay</v>
      </c>
      <c r="K909" s="43" t="str">
        <f>_xlfn.CONCAT(טבלה1[[#This Row],[AI_Companies]]," ",טבלה1[[#This Row],[עמודה1]])</f>
        <v>Kona https://kona.tech/</v>
      </c>
      <c r="L909" s="28">
        <v>10</v>
      </c>
      <c r="M909" s="28" t="str">
        <f>IF(טבלה1[[#This Row],[עמודה53]]&gt;2000,"Yes","No")</f>
        <v>No</v>
      </c>
      <c r="N909" s="28">
        <v>49</v>
      </c>
      <c r="O909" s="28">
        <f>AVERAGE(טבלה1[[#This Row],[עמודה52]:[עמודה53]])</f>
        <v>29.5</v>
      </c>
      <c r="P909" s="28" t="str">
        <f>IF(טבלה1[[#This Row],[עמודה4]]="&lt; $25 / hr","0$ - $25 / hr",טבלה1[[#This Row],[עמודה4]])</f>
        <v>$25 - $49 / hr</v>
      </c>
      <c r="Q909" s="12" t="str" cm="1">
        <f t="array" ref="Q909">INDEX(_xlfn.TEXTSPLIT(טבלה1[[#This Row],[עמודה55]],"-"),1)</f>
        <v xml:space="preserve">$25 </v>
      </c>
      <c r="R909" s="21" t="str" cm="1">
        <f t="array" ref="R909">INDEX(_xlfn.TEXTSPLIT(INDEX(_xlfn.TEXTSPLIT(טבלה1[[#This Row],[עמודה55]],"-"),2),"/"),1)</f>
        <v xml:space="preserve"> $49 </v>
      </c>
      <c r="S909" s="28">
        <f>AVERAGE(טבלה1[[#This Row],[עמודה59]:[עמודה60]])</f>
        <v>37</v>
      </c>
      <c r="T909" s="31">
        <f>VALUE(SUBSTITUTE(טבלה1[[#This Row],[עמודה56]],"$",""))</f>
        <v>25</v>
      </c>
      <c r="U909" s="31">
        <f>VALUE(SUBSTITUTE(טבלה1[[#This Row],[עמודה57]],"$",""))</f>
        <v>49</v>
      </c>
      <c r="V909" s="31" t="str">
        <f>IF(טבלה1[[#This Row],[עמודה58]]&gt;30,"Yes","No")</f>
        <v>Yes</v>
      </c>
    </row>
    <row r="910" spans="1:22" x14ac:dyDescent="0.15">
      <c r="A910" s="32" t="s">
        <v>2220</v>
      </c>
      <c r="B910" s="33" t="s">
        <v>2221</v>
      </c>
      <c r="C910" s="33" t="s">
        <v>1753</v>
      </c>
      <c r="D910" s="33" t="s">
        <v>4</v>
      </c>
      <c r="E910" s="33" t="s">
        <v>4</v>
      </c>
      <c r="F910" s="33" t="s">
        <v>117</v>
      </c>
      <c r="G910" s="36" t="str">
        <f t="shared" si="14"/>
        <v>High</v>
      </c>
      <c r="H910" s="34">
        <v>1</v>
      </c>
      <c r="I910" s="11" t="str" cm="1">
        <f t="array" ref="I910">INDEX(_xlfn.TEXTSPLIT(טבלה1[[#This Row],[עמודה2]],","),1)</f>
        <v>London</v>
      </c>
      <c r="J910" s="12" t="str" cm="1">
        <f t="array" ref="J910">INDEX(_xlfn.TEXTSPLIT(טבלה1[[#This Row],[עמודה2]],","),2)</f>
        <v xml:space="preserve"> United Kingdom</v>
      </c>
      <c r="K910" s="37" t="str">
        <f>_xlfn.CONCAT(טבלה1[[#This Row],[AI_Companies]]," ",טבלה1[[#This Row],[עמודה1]])</f>
        <v>Cheerfy https://www.es.cheerfy.com/</v>
      </c>
      <c r="L910" s="36">
        <v>2</v>
      </c>
      <c r="M910" s="36" t="str">
        <f>IF(טבלה1[[#This Row],[עמודה53]]&gt;2000,"Yes","No")</f>
        <v>No</v>
      </c>
      <c r="N910" s="36">
        <v>9</v>
      </c>
      <c r="O910" s="36">
        <f>AVERAGE(טבלה1[[#This Row],[עמודה52]:[עמודה53]])</f>
        <v>29.5</v>
      </c>
      <c r="P910" s="36" t="str">
        <f>IF(טבלה1[[#This Row],[עמודה4]]="&lt; $25 / hr","0$ - $25 / hr",טבלה1[[#This Row],[עמודה4]])</f>
        <v>Undisclosed</v>
      </c>
      <c r="Q910" s="12" t="str" cm="1">
        <f t="array" ref="Q910">INDEX(_xlfn.TEXTSPLIT(טבלה1[[#This Row],[עמודה55]],"-"),1)</f>
        <v>Undisclosed</v>
      </c>
      <c r="R910" s="21" t="e" cm="1">
        <f t="array" ref="R910">INDEX(_xlfn.TEXTSPLIT(INDEX(_xlfn.TEXTSPLIT(טבלה1[[#This Row],[עמודה55]],"-"),2),"/"),1)</f>
        <v>#REF!</v>
      </c>
      <c r="S910" s="36" t="e">
        <f>AVERAGE(טבלה1[[#This Row],[עמודה59]:[עמודה60]])</f>
        <v>#VALUE!</v>
      </c>
      <c r="T910" s="38" t="e">
        <f>VALUE(SUBSTITUTE(טבלה1[[#This Row],[עמודה56]],"$",""))</f>
        <v>#VALUE!</v>
      </c>
      <c r="U910" s="38" t="e">
        <f>VALUE(SUBSTITUTE(טבלה1[[#This Row],[עמודה57]],"$",""))</f>
        <v>#REF!</v>
      </c>
      <c r="V910" s="38" t="e">
        <f>IF(טבלה1[[#This Row],[עמודה58]]&gt;30,"Yes","No")</f>
        <v>#VALUE!</v>
      </c>
    </row>
    <row r="911" spans="1:22" x14ac:dyDescent="0.15">
      <c r="A911" s="32" t="s">
        <v>2222</v>
      </c>
      <c r="B911" s="39" t="s">
        <v>2223</v>
      </c>
      <c r="C911" s="39" t="s">
        <v>102</v>
      </c>
      <c r="D911" s="39" t="s">
        <v>4</v>
      </c>
      <c r="E911" s="39" t="s">
        <v>4</v>
      </c>
      <c r="F911" s="39" t="s">
        <v>560</v>
      </c>
      <c r="G911" s="36" t="str">
        <f t="shared" si="14"/>
        <v>High</v>
      </c>
      <c r="H911" s="41">
        <v>1</v>
      </c>
      <c r="I911" s="11" t="str" cm="1">
        <f t="array" ref="I911">INDEX(_xlfn.TEXTSPLIT(טבלה1[[#This Row],[עמודה2]],","),1)</f>
        <v>Londres</v>
      </c>
      <c r="J911" s="12" t="str" cm="1">
        <f t="array" ref="J911">INDEX(_xlfn.TEXTSPLIT(טבלה1[[#This Row],[עמודה2]],","),2)</f>
        <v xml:space="preserve"> United Kingdom</v>
      </c>
      <c r="K911" s="43" t="str">
        <f>_xlfn.CONCAT(טבלה1[[#This Row],[AI_Companies]]," ",טבלה1[[#This Row],[עמודה1]])</f>
        <v>@AdamaRobotics https://adamarobotics.com/</v>
      </c>
      <c r="L911" s="28" t="s">
        <v>560</v>
      </c>
      <c r="M911" s="28" t="str">
        <f>IF(טבלה1[[#This Row],[עמודה53]]&gt;2000,"Yes","No")</f>
        <v>No</v>
      </c>
      <c r="N911" s="28"/>
      <c r="O911" s="28">
        <f>AVERAGE(טבלה1[[#This Row],[עמודה52]:[עמודה53]])</f>
        <v>5.5</v>
      </c>
      <c r="P911" s="28" t="str">
        <f>IF(טבלה1[[#This Row],[עמודה4]]="&lt; $25 / hr","0$ - $25 / hr",טבלה1[[#This Row],[עמודה4]])</f>
        <v>Undisclosed</v>
      </c>
      <c r="Q911" s="12" t="str" cm="1">
        <f t="array" ref="Q911">INDEX(_xlfn.TEXTSPLIT(טבלה1[[#This Row],[עמודה55]],"-"),1)</f>
        <v>Undisclosed</v>
      </c>
      <c r="R911" s="21" t="e" cm="1">
        <f t="array" ref="R911">INDEX(_xlfn.TEXTSPLIT(INDEX(_xlfn.TEXTSPLIT(טבלה1[[#This Row],[עמודה55]],"-"),2),"/"),1)</f>
        <v>#REF!</v>
      </c>
      <c r="S911" s="28" t="e">
        <f>AVERAGE(טבלה1[[#This Row],[עמודה59]:[עמודה60]])</f>
        <v>#VALUE!</v>
      </c>
      <c r="T911" s="31" t="e">
        <f>VALUE(SUBSTITUTE(טבלה1[[#This Row],[עמודה56]],"$",""))</f>
        <v>#VALUE!</v>
      </c>
      <c r="U911" s="31" t="e">
        <f>VALUE(SUBSTITUTE(טבלה1[[#This Row],[עמודה57]],"$",""))</f>
        <v>#REF!</v>
      </c>
      <c r="V911" s="31" t="e">
        <f>IF(טבלה1[[#This Row],[עמודה58]]&gt;30,"Yes","No")</f>
        <v>#VALUE!</v>
      </c>
    </row>
    <row r="912" spans="1:22" x14ac:dyDescent="0.15">
      <c r="A912" s="32" t="s">
        <v>2224</v>
      </c>
      <c r="B912" s="33" t="s">
        <v>2225</v>
      </c>
      <c r="C912" s="33" t="s">
        <v>102</v>
      </c>
      <c r="D912" s="33" t="s">
        <v>4</v>
      </c>
      <c r="E912" s="33" t="s">
        <v>4</v>
      </c>
      <c r="F912" s="33" t="s">
        <v>117</v>
      </c>
      <c r="G912" s="36" t="str">
        <f t="shared" si="14"/>
        <v>High</v>
      </c>
      <c r="H912" s="34">
        <v>1</v>
      </c>
      <c r="I912" s="11" t="str" cm="1">
        <f t="array" ref="I912">INDEX(_xlfn.TEXTSPLIT(טבלה1[[#This Row],[עמודה2]],","),1)</f>
        <v>London</v>
      </c>
      <c r="J912" s="12" t="str" cm="1">
        <f t="array" ref="J912">INDEX(_xlfn.TEXTSPLIT(טבלה1[[#This Row],[עמודה2]],","),2)</f>
        <v xml:space="preserve"> United Kingdom</v>
      </c>
      <c r="K912" s="37" t="str">
        <f>_xlfn.CONCAT(טבלה1[[#This Row],[AI_Companies]]," ",טבלה1[[#This Row],[עמודה1]])</f>
        <v>AJBurgessLtd https://ajburgess.com/</v>
      </c>
      <c r="L912" s="36">
        <v>2</v>
      </c>
      <c r="M912" s="36" t="str">
        <f>IF(טבלה1[[#This Row],[עמודה53]]&gt;2000,"Yes","No")</f>
        <v>No</v>
      </c>
      <c r="N912" s="36">
        <v>9</v>
      </c>
      <c r="O912" s="36" t="e">
        <f>AVERAGE(טבלה1[[#This Row],[עמודה52]:[עמודה53]])</f>
        <v>#DIV/0!</v>
      </c>
      <c r="P912" s="36" t="str">
        <f>IF(טבלה1[[#This Row],[עמודה4]]="&lt; $25 / hr","0$ - $25 / hr",טבלה1[[#This Row],[עמודה4]])</f>
        <v>Undisclosed</v>
      </c>
      <c r="Q912" s="12" t="str" cm="1">
        <f t="array" ref="Q912">INDEX(_xlfn.TEXTSPLIT(טבלה1[[#This Row],[עמודה55]],"-"),1)</f>
        <v>Undisclosed</v>
      </c>
      <c r="R912" s="21" t="e" cm="1">
        <f t="array" ref="R912">INDEX(_xlfn.TEXTSPLIT(INDEX(_xlfn.TEXTSPLIT(טבלה1[[#This Row],[עמודה55]],"-"),2),"/"),1)</f>
        <v>#REF!</v>
      </c>
      <c r="S912" s="36" t="e">
        <f>AVERAGE(טבלה1[[#This Row],[עמודה59]:[עמודה60]])</f>
        <v>#VALUE!</v>
      </c>
      <c r="T912" s="38" t="e">
        <f>VALUE(SUBSTITUTE(טבלה1[[#This Row],[עמודה56]],"$",""))</f>
        <v>#VALUE!</v>
      </c>
      <c r="U912" s="38" t="e">
        <f>VALUE(SUBSTITUTE(טבלה1[[#This Row],[עמודה57]],"$",""))</f>
        <v>#REF!</v>
      </c>
      <c r="V912" s="38" t="e">
        <f>IF(טבלה1[[#This Row],[עמודה58]]&gt;30,"Yes","No")</f>
        <v>#VALUE!</v>
      </c>
    </row>
    <row r="913" spans="1:22" x14ac:dyDescent="0.15">
      <c r="A913" s="32" t="s">
        <v>2226</v>
      </c>
      <c r="B913" s="39" t="s">
        <v>2227</v>
      </c>
      <c r="C913" s="39" t="s">
        <v>102</v>
      </c>
      <c r="D913" s="39" t="s">
        <v>4</v>
      </c>
      <c r="E913" s="39" t="s">
        <v>4</v>
      </c>
      <c r="F913" s="39" t="s">
        <v>117</v>
      </c>
      <c r="G913" s="36" t="str">
        <f t="shared" si="14"/>
        <v>Med</v>
      </c>
      <c r="H913" s="41">
        <v>0.8</v>
      </c>
      <c r="I913" s="11" t="str" cm="1">
        <f t="array" ref="I913">INDEX(_xlfn.TEXTSPLIT(טבלה1[[#This Row],[עמודה2]],","),1)</f>
        <v>London</v>
      </c>
      <c r="J913" s="12" t="str" cm="1">
        <f t="array" ref="J913">INDEX(_xlfn.TEXTSPLIT(טבלה1[[#This Row],[עמודה2]],","),2)</f>
        <v xml:space="preserve"> United Kingdom</v>
      </c>
      <c r="K913" s="43" t="str">
        <f>_xlfn.CONCAT(טבלה1[[#This Row],[AI_Companies]]," ",טבלה1[[#This Row],[עמודה1]])</f>
        <v>MarketsFlow https://www.marketsflow.com/</v>
      </c>
      <c r="L913" s="28">
        <v>2</v>
      </c>
      <c r="M913" s="28" t="str">
        <f>IF(טבלה1[[#This Row],[עמודה53]]&gt;2000,"Yes","No")</f>
        <v>No</v>
      </c>
      <c r="N913" s="28">
        <v>9</v>
      </c>
      <c r="O913" s="28">
        <f>AVERAGE(טבלה1[[#This Row],[עמודה52]:[עמודה53]])</f>
        <v>5.5</v>
      </c>
      <c r="P913" s="28" t="str">
        <f>IF(טבלה1[[#This Row],[עמודה4]]="&lt; $25 / hr","0$ - $25 / hr",טבלה1[[#This Row],[עמודה4]])</f>
        <v>Undisclosed</v>
      </c>
      <c r="Q913" s="12" t="str" cm="1">
        <f t="array" ref="Q913">INDEX(_xlfn.TEXTSPLIT(טבלה1[[#This Row],[עמודה55]],"-"),1)</f>
        <v>Undisclosed</v>
      </c>
      <c r="R913" s="21" t="e" cm="1">
        <f t="array" ref="R913">INDEX(_xlfn.TEXTSPLIT(INDEX(_xlfn.TEXTSPLIT(טבלה1[[#This Row],[עמודה55]],"-"),2),"/"),1)</f>
        <v>#REF!</v>
      </c>
      <c r="S913" s="28" t="e">
        <f>AVERAGE(טבלה1[[#This Row],[עמודה59]:[עמודה60]])</f>
        <v>#VALUE!</v>
      </c>
      <c r="T913" s="31" t="e">
        <f>VALUE(SUBSTITUTE(טבלה1[[#This Row],[עמודה56]],"$",""))</f>
        <v>#VALUE!</v>
      </c>
      <c r="U913" s="31" t="e">
        <f>VALUE(SUBSTITUTE(טבלה1[[#This Row],[עמודה57]],"$",""))</f>
        <v>#REF!</v>
      </c>
      <c r="V913" s="31" t="e">
        <f>IF(טבלה1[[#This Row],[עמודה58]]&gt;30,"Yes","No")</f>
        <v>#VALUE!</v>
      </c>
    </row>
    <row r="914" spans="1:22" x14ac:dyDescent="0.15">
      <c r="A914" s="32" t="s">
        <v>2228</v>
      </c>
      <c r="B914" s="33" t="s">
        <v>2229</v>
      </c>
      <c r="C914" s="33" t="s">
        <v>2230</v>
      </c>
      <c r="D914" s="33" t="s">
        <v>4</v>
      </c>
      <c r="E914" s="33" t="s">
        <v>4</v>
      </c>
      <c r="F914" s="33" t="s">
        <v>29</v>
      </c>
      <c r="G914" s="36" t="str">
        <f t="shared" si="14"/>
        <v>High</v>
      </c>
      <c r="H914" s="34">
        <v>1</v>
      </c>
      <c r="I914" s="11" t="str" cm="1">
        <f t="array" ref="I914">INDEX(_xlfn.TEXTSPLIT(טבלה1[[#This Row],[עמודה2]],","),1)</f>
        <v>London</v>
      </c>
      <c r="J914" s="12" t="str" cm="1">
        <f t="array" ref="J914">INDEX(_xlfn.TEXTSPLIT(טבלה1[[#This Row],[עמודה2]],","),2)</f>
        <v xml:space="preserve"> United Kingdom</v>
      </c>
      <c r="K914" s="37" t="str">
        <f>_xlfn.CONCAT(טבלה1[[#This Row],[AI_Companies]]," ",טבלה1[[#This Row],[עמודה1]])</f>
        <v>NumberEight https://www.numbereight.me/</v>
      </c>
      <c r="L914" s="36">
        <v>10</v>
      </c>
      <c r="M914" s="36" t="str">
        <f>IF(טבלה1[[#This Row],[עמודה53]]&gt;2000,"Yes","No")</f>
        <v>No</v>
      </c>
      <c r="N914" s="36">
        <v>49</v>
      </c>
      <c r="O914" s="36">
        <f>AVERAGE(טבלה1[[#This Row],[עמודה52]:[עמודה53]])</f>
        <v>5.5</v>
      </c>
      <c r="P914" s="36" t="str">
        <f>IF(טבלה1[[#This Row],[עמודה4]]="&lt; $25 / hr","0$ - $25 / hr",טבלה1[[#This Row],[עמודה4]])</f>
        <v>Undisclosed</v>
      </c>
      <c r="Q914" s="12" t="str" cm="1">
        <f t="array" ref="Q914">INDEX(_xlfn.TEXTSPLIT(טבלה1[[#This Row],[עמודה55]],"-"),1)</f>
        <v>Undisclosed</v>
      </c>
      <c r="R914" s="21" t="e" cm="1">
        <f t="array" ref="R914">INDEX(_xlfn.TEXTSPLIT(INDEX(_xlfn.TEXTSPLIT(טבלה1[[#This Row],[עמודה55]],"-"),2),"/"),1)</f>
        <v>#REF!</v>
      </c>
      <c r="S914" s="36" t="e">
        <f>AVERAGE(טבלה1[[#This Row],[עמודה59]:[עמודה60]])</f>
        <v>#VALUE!</v>
      </c>
      <c r="T914" s="38" t="e">
        <f>VALUE(SUBSTITUTE(טבלה1[[#This Row],[עמודה56]],"$",""))</f>
        <v>#VALUE!</v>
      </c>
      <c r="U914" s="38" t="e">
        <f>VALUE(SUBSTITUTE(טבלה1[[#This Row],[עמודה57]],"$",""))</f>
        <v>#REF!</v>
      </c>
      <c r="V914" s="38" t="e">
        <f>IF(טבלה1[[#This Row],[עמודה58]]&gt;30,"Yes","No")</f>
        <v>#VALUE!</v>
      </c>
    </row>
    <row r="915" spans="1:22" x14ac:dyDescent="0.15">
      <c r="A915" s="32" t="s">
        <v>2231</v>
      </c>
      <c r="B915" s="39" t="s">
        <v>2232</v>
      </c>
      <c r="C915" s="39" t="s">
        <v>180</v>
      </c>
      <c r="D915" s="39" t="s">
        <v>4</v>
      </c>
      <c r="E915" s="39" t="s">
        <v>4</v>
      </c>
      <c r="F915" s="39" t="s">
        <v>29</v>
      </c>
      <c r="G915" s="36" t="str">
        <f t="shared" si="14"/>
        <v>High</v>
      </c>
      <c r="H915" s="41">
        <v>1</v>
      </c>
      <c r="I915" s="11" t="str" cm="1">
        <f t="array" ref="I915">INDEX(_xlfn.TEXTSPLIT(טבלה1[[#This Row],[עמודה2]],","),1)</f>
        <v>Calgary</v>
      </c>
      <c r="J915" s="12" t="str" cm="1">
        <f t="array" ref="J915">INDEX(_xlfn.TEXTSPLIT(טבלה1[[#This Row],[עמודה2]],","),2)</f>
        <v xml:space="preserve"> Canada</v>
      </c>
      <c r="K915" s="43" t="str">
        <f>_xlfn.CONCAT(טבלה1[[#This Row],[AI_Companies]]," ",טבלה1[[#This Row],[עמודה1]])</f>
        <v>CoreData http://www.coredata.ca/</v>
      </c>
      <c r="L915" s="28">
        <v>10</v>
      </c>
      <c r="M915" s="28" t="str">
        <f>IF(טבלה1[[#This Row],[עמודה53]]&gt;2000,"Yes","No")</f>
        <v>No</v>
      </c>
      <c r="N915" s="28">
        <v>49</v>
      </c>
      <c r="O915" s="28">
        <f>AVERAGE(טבלה1[[#This Row],[עמודה52]:[עמודה53]])</f>
        <v>29.5</v>
      </c>
      <c r="P915" s="28" t="str">
        <f>IF(טבלה1[[#This Row],[עמודה4]]="&lt; $25 / hr","0$ - $25 / hr",טבלה1[[#This Row],[עמודה4]])</f>
        <v>Undisclosed</v>
      </c>
      <c r="Q915" s="12" t="str" cm="1">
        <f t="array" ref="Q915">INDEX(_xlfn.TEXTSPLIT(טבלה1[[#This Row],[עמודה55]],"-"),1)</f>
        <v>Undisclosed</v>
      </c>
      <c r="R915" s="21" t="e" cm="1">
        <f t="array" ref="R915">INDEX(_xlfn.TEXTSPLIT(INDEX(_xlfn.TEXTSPLIT(טבלה1[[#This Row],[עמודה55]],"-"),2),"/"),1)</f>
        <v>#REF!</v>
      </c>
      <c r="S915" s="28" t="e">
        <f>AVERAGE(טבלה1[[#This Row],[עמודה59]:[עמודה60]])</f>
        <v>#VALUE!</v>
      </c>
      <c r="T915" s="31" t="e">
        <f>VALUE(SUBSTITUTE(טבלה1[[#This Row],[עמודה56]],"$",""))</f>
        <v>#VALUE!</v>
      </c>
      <c r="U915" s="31" t="e">
        <f>VALUE(SUBSTITUTE(טבלה1[[#This Row],[עמודה57]],"$",""))</f>
        <v>#REF!</v>
      </c>
      <c r="V915" s="31" t="e">
        <f>IF(טבלה1[[#This Row],[עמודה58]]&gt;30,"Yes","No")</f>
        <v>#VALUE!</v>
      </c>
    </row>
    <row r="916" spans="1:22" x14ac:dyDescent="0.15">
      <c r="A916" s="32" t="s">
        <v>2233</v>
      </c>
      <c r="B916" s="33" t="s">
        <v>2234</v>
      </c>
      <c r="C916" s="33" t="s">
        <v>102</v>
      </c>
      <c r="D916" s="33" t="s">
        <v>4</v>
      </c>
      <c r="E916" s="33" t="s">
        <v>4</v>
      </c>
      <c r="F916" s="33" t="s">
        <v>29</v>
      </c>
      <c r="G916" s="36" t="str">
        <f t="shared" si="14"/>
        <v>High</v>
      </c>
      <c r="H916" s="34">
        <v>1</v>
      </c>
      <c r="I916" s="11" t="str" cm="1">
        <f t="array" ref="I916">INDEX(_xlfn.TEXTSPLIT(טבלה1[[#This Row],[עמודה2]],","),1)</f>
        <v>Atlanta</v>
      </c>
      <c r="J916" s="12" t="str" cm="1">
        <f t="array" ref="J916">INDEX(_xlfn.TEXTSPLIT(טבלה1[[#This Row],[עמודה2]],","),2)</f>
        <v xml:space="preserve"> GA</v>
      </c>
      <c r="K916" s="37" t="str">
        <f>_xlfn.CONCAT(טבלה1[[#This Row],[AI_Companies]]," ",טבלה1[[#This Row],[עמודה1]])</f>
        <v>Loyal https://loyalhealth.com/</v>
      </c>
      <c r="L916" s="36">
        <v>10</v>
      </c>
      <c r="M916" s="36" t="str">
        <f>IF(טבלה1[[#This Row],[עמודה53]]&gt;2000,"Yes","No")</f>
        <v>No</v>
      </c>
      <c r="N916" s="36">
        <v>49</v>
      </c>
      <c r="O916" s="36">
        <f>AVERAGE(טבלה1[[#This Row],[עמודה52]:[עמודה53]])</f>
        <v>29.5</v>
      </c>
      <c r="P916" s="36" t="str">
        <f>IF(טבלה1[[#This Row],[עמודה4]]="&lt; $25 / hr","0$ - $25 / hr",טבלה1[[#This Row],[עמודה4]])</f>
        <v>Undisclosed</v>
      </c>
      <c r="Q916" s="12" t="str" cm="1">
        <f t="array" ref="Q916">INDEX(_xlfn.TEXTSPLIT(טבלה1[[#This Row],[עמודה55]],"-"),1)</f>
        <v>Undisclosed</v>
      </c>
      <c r="R916" s="21" t="e" cm="1">
        <f t="array" ref="R916">INDEX(_xlfn.TEXTSPLIT(INDEX(_xlfn.TEXTSPLIT(טבלה1[[#This Row],[עמודה55]],"-"),2),"/"),1)</f>
        <v>#REF!</v>
      </c>
      <c r="S916" s="36" t="e">
        <f>AVERAGE(טבלה1[[#This Row],[עמודה59]:[עמודה60]])</f>
        <v>#VALUE!</v>
      </c>
      <c r="T916" s="38" t="e">
        <f>VALUE(SUBSTITUTE(טבלה1[[#This Row],[עמודה56]],"$",""))</f>
        <v>#VALUE!</v>
      </c>
      <c r="U916" s="38" t="e">
        <f>VALUE(SUBSTITUTE(טבלה1[[#This Row],[עמודה57]],"$",""))</f>
        <v>#REF!</v>
      </c>
      <c r="V916" s="38" t="e">
        <f>IF(טבלה1[[#This Row],[עמודה58]]&gt;30,"Yes","No")</f>
        <v>#VALUE!</v>
      </c>
    </row>
    <row r="917" spans="1:22" x14ac:dyDescent="0.15">
      <c r="A917" s="32" t="s">
        <v>2235</v>
      </c>
      <c r="B917" s="39" t="s">
        <v>2236</v>
      </c>
      <c r="C917" s="39" t="s">
        <v>102</v>
      </c>
      <c r="D917" s="39" t="s">
        <v>4</v>
      </c>
      <c r="E917" s="39" t="s">
        <v>4</v>
      </c>
      <c r="F917" s="39" t="s">
        <v>117</v>
      </c>
      <c r="G917" s="36" t="str">
        <f t="shared" si="14"/>
        <v>High</v>
      </c>
      <c r="H917" s="41">
        <v>1</v>
      </c>
      <c r="I917" s="11" t="str" cm="1">
        <f t="array" ref="I917">INDEX(_xlfn.TEXTSPLIT(טבלה1[[#This Row],[עמודה2]],","),1)</f>
        <v>London</v>
      </c>
      <c r="J917" s="12" t="str" cm="1">
        <f t="array" ref="J917">INDEX(_xlfn.TEXTSPLIT(טבלה1[[#This Row],[עמודה2]],","),2)</f>
        <v xml:space="preserve"> United Kingdom</v>
      </c>
      <c r="K917" s="43" t="str">
        <f>_xlfn.CONCAT(טבלה1[[#This Row],[AI_Companies]]," ",טבלה1[[#This Row],[עמודה1]])</f>
        <v>action.ai http://action.ai/</v>
      </c>
      <c r="L917" s="28">
        <v>2</v>
      </c>
      <c r="M917" s="28" t="str">
        <f>IF(טבלה1[[#This Row],[עמודה53]]&gt;2000,"Yes","No")</f>
        <v>No</v>
      </c>
      <c r="N917" s="28">
        <v>9</v>
      </c>
      <c r="O917" s="28">
        <f>AVERAGE(טבלה1[[#This Row],[עמודה52]:[עמודה53]])</f>
        <v>29.5</v>
      </c>
      <c r="P917" s="28" t="str">
        <f>IF(טבלה1[[#This Row],[עמודה4]]="&lt; $25 / hr","0$ - $25 / hr",טבלה1[[#This Row],[עמודה4]])</f>
        <v>Undisclosed</v>
      </c>
      <c r="Q917" s="12" t="str" cm="1">
        <f t="array" ref="Q917">INDEX(_xlfn.TEXTSPLIT(טבלה1[[#This Row],[עמודה55]],"-"),1)</f>
        <v>Undisclosed</v>
      </c>
      <c r="R917" s="21" t="e" cm="1">
        <f t="array" ref="R917">INDEX(_xlfn.TEXTSPLIT(INDEX(_xlfn.TEXTSPLIT(טבלה1[[#This Row],[עמודה55]],"-"),2),"/"),1)</f>
        <v>#REF!</v>
      </c>
      <c r="S917" s="28" t="e">
        <f>AVERAGE(טבלה1[[#This Row],[עמודה59]:[עמודה60]])</f>
        <v>#VALUE!</v>
      </c>
      <c r="T917" s="31" t="e">
        <f>VALUE(SUBSTITUTE(טבלה1[[#This Row],[עמודה56]],"$",""))</f>
        <v>#VALUE!</v>
      </c>
      <c r="U917" s="31" t="e">
        <f>VALUE(SUBSTITUTE(טבלה1[[#This Row],[עמודה57]],"$",""))</f>
        <v>#REF!</v>
      </c>
      <c r="V917" s="31" t="e">
        <f>IF(טבלה1[[#This Row],[עמודה58]]&gt;30,"Yes","No")</f>
        <v>#VALUE!</v>
      </c>
    </row>
    <row r="918" spans="1:22" x14ac:dyDescent="0.15">
      <c r="A918" s="32" t="s">
        <v>2237</v>
      </c>
      <c r="B918" s="33" t="s">
        <v>2238</v>
      </c>
      <c r="C918" s="33" t="s">
        <v>102</v>
      </c>
      <c r="D918" s="33" t="s">
        <v>4</v>
      </c>
      <c r="E918" s="33" t="s">
        <v>4</v>
      </c>
      <c r="F918" s="33" t="s">
        <v>29</v>
      </c>
      <c r="G918" s="36" t="str">
        <f t="shared" si="14"/>
        <v>High</v>
      </c>
      <c r="H918" s="34">
        <v>1</v>
      </c>
      <c r="I918" s="11" t="str" cm="1">
        <f t="array" ref="I918">INDEX(_xlfn.TEXTSPLIT(טבלה1[[#This Row],[עמודה2]],","),1)</f>
        <v>London</v>
      </c>
      <c r="J918" s="12" t="str" cm="1">
        <f t="array" ref="J918">INDEX(_xlfn.TEXTSPLIT(טבלה1[[#This Row],[עמודה2]],","),2)</f>
        <v xml:space="preserve"> United Kingdom</v>
      </c>
      <c r="K918" s="37" t="str">
        <f>_xlfn.CONCAT(טבלה1[[#This Row],[AI_Companies]]," ",טבלה1[[#This Row],[עמודה1]])</f>
        <v>UsAiLtd https://www.talktous.ai/</v>
      </c>
      <c r="L918" s="36">
        <v>10</v>
      </c>
      <c r="M918" s="36" t="str">
        <f>IF(טבלה1[[#This Row],[עמודה53]]&gt;2000,"Yes","No")</f>
        <v>No</v>
      </c>
      <c r="N918" s="36">
        <v>49</v>
      </c>
      <c r="O918" s="36">
        <f>AVERAGE(טבלה1[[#This Row],[עמודה52]:[עמודה53]])</f>
        <v>5.5</v>
      </c>
      <c r="P918" s="36" t="str">
        <f>IF(טבלה1[[#This Row],[עמודה4]]="&lt; $25 / hr","0$ - $25 / hr",טבלה1[[#This Row],[עמודה4]])</f>
        <v>Undisclosed</v>
      </c>
      <c r="Q918" s="12" t="str" cm="1">
        <f t="array" ref="Q918">INDEX(_xlfn.TEXTSPLIT(טבלה1[[#This Row],[עמודה55]],"-"),1)</f>
        <v>Undisclosed</v>
      </c>
      <c r="R918" s="21" t="e" cm="1">
        <f t="array" ref="R918">INDEX(_xlfn.TEXTSPLIT(INDEX(_xlfn.TEXTSPLIT(טבלה1[[#This Row],[עמודה55]],"-"),2),"/"),1)</f>
        <v>#REF!</v>
      </c>
      <c r="S918" s="36" t="e">
        <f>AVERAGE(טבלה1[[#This Row],[עמודה59]:[עמודה60]])</f>
        <v>#VALUE!</v>
      </c>
      <c r="T918" s="38" t="e">
        <f>VALUE(SUBSTITUTE(טבלה1[[#This Row],[עמודה56]],"$",""))</f>
        <v>#VALUE!</v>
      </c>
      <c r="U918" s="38" t="e">
        <f>VALUE(SUBSTITUTE(טבלה1[[#This Row],[עמודה57]],"$",""))</f>
        <v>#REF!</v>
      </c>
      <c r="V918" s="38" t="e">
        <f>IF(טבלה1[[#This Row],[עמודה58]]&gt;30,"Yes","No")</f>
        <v>#VALUE!</v>
      </c>
    </row>
    <row r="919" spans="1:22" x14ac:dyDescent="0.15">
      <c r="A919" s="32" t="s">
        <v>2239</v>
      </c>
      <c r="B919" s="39" t="s">
        <v>2240</v>
      </c>
      <c r="C919" s="39" t="s">
        <v>227</v>
      </c>
      <c r="D919" s="39" t="s">
        <v>4</v>
      </c>
      <c r="E919" s="39" t="s">
        <v>4</v>
      </c>
      <c r="F919" s="39" t="s">
        <v>29</v>
      </c>
      <c r="G919" s="36" t="str">
        <f t="shared" si="14"/>
        <v>High</v>
      </c>
      <c r="H919" s="41">
        <v>1</v>
      </c>
      <c r="I919" s="11" t="str" cm="1">
        <f t="array" ref="I919">INDEX(_xlfn.TEXTSPLIT(טבלה1[[#This Row],[עמודה2]],","),1)</f>
        <v>London</v>
      </c>
      <c r="J919" s="12" t="str" cm="1">
        <f t="array" ref="J919">INDEX(_xlfn.TEXTSPLIT(טבלה1[[#This Row],[עמודה2]],","),2)</f>
        <v xml:space="preserve"> United Kingdom</v>
      </c>
      <c r="K919" s="43" t="str">
        <f>_xlfn.CONCAT(טבלה1[[#This Row],[AI_Companies]]," ",טבלה1[[#This Row],[עמודה1]])</f>
        <v>Kami.ai https://www.creativeai.co.uk/</v>
      </c>
      <c r="L919" s="28">
        <v>10</v>
      </c>
      <c r="M919" s="28" t="str">
        <f>IF(טבלה1[[#This Row],[עמודה53]]&gt;2000,"Yes","No")</f>
        <v>No</v>
      </c>
      <c r="N919" s="28">
        <v>49</v>
      </c>
      <c r="O919" s="28">
        <f>AVERAGE(טבלה1[[#This Row],[עמודה52]:[עמודה53]])</f>
        <v>29.5</v>
      </c>
      <c r="P919" s="28" t="str">
        <f>IF(טבלה1[[#This Row],[עמודה4]]="&lt; $25 / hr","0$ - $25 / hr",טבלה1[[#This Row],[עמודה4]])</f>
        <v>Undisclosed</v>
      </c>
      <c r="Q919" s="12" t="str" cm="1">
        <f t="array" ref="Q919">INDEX(_xlfn.TEXTSPLIT(טבלה1[[#This Row],[עמודה55]],"-"),1)</f>
        <v>Undisclosed</v>
      </c>
      <c r="R919" s="21" t="e" cm="1">
        <f t="array" ref="R919">INDEX(_xlfn.TEXTSPLIT(INDEX(_xlfn.TEXTSPLIT(טבלה1[[#This Row],[עמודה55]],"-"),2),"/"),1)</f>
        <v>#REF!</v>
      </c>
      <c r="S919" s="28" t="e">
        <f>AVERAGE(טבלה1[[#This Row],[עמודה59]:[עמודה60]])</f>
        <v>#VALUE!</v>
      </c>
      <c r="T919" s="31" t="e">
        <f>VALUE(SUBSTITUTE(טבלה1[[#This Row],[עמודה56]],"$",""))</f>
        <v>#VALUE!</v>
      </c>
      <c r="U919" s="31" t="e">
        <f>VALUE(SUBSTITUTE(טבלה1[[#This Row],[עמודה57]],"$",""))</f>
        <v>#REF!</v>
      </c>
      <c r="V919" s="31" t="e">
        <f>IF(טבלה1[[#This Row],[עמודה58]]&gt;30,"Yes","No")</f>
        <v>#VALUE!</v>
      </c>
    </row>
    <row r="920" spans="1:22" x14ac:dyDescent="0.15">
      <c r="A920" s="32" t="s">
        <v>2241</v>
      </c>
      <c r="B920" s="33" t="s">
        <v>2242</v>
      </c>
      <c r="C920" s="33" t="s">
        <v>102</v>
      </c>
      <c r="D920" s="33" t="s">
        <v>4</v>
      </c>
      <c r="E920" s="33" t="s">
        <v>4</v>
      </c>
      <c r="F920" s="33" t="s">
        <v>117</v>
      </c>
      <c r="G920" s="36" t="str">
        <f t="shared" si="14"/>
        <v>High</v>
      </c>
      <c r="H920" s="34">
        <v>1</v>
      </c>
      <c r="I920" s="11" t="str" cm="1">
        <f t="array" ref="I920">INDEX(_xlfn.TEXTSPLIT(טבלה1[[#This Row],[עמודה2]],","),1)</f>
        <v>Oxford</v>
      </c>
      <c r="J920" s="12" t="str" cm="1">
        <f t="array" ref="J920">INDEX(_xlfn.TEXTSPLIT(טבלה1[[#This Row],[עמודה2]],","),2)</f>
        <v xml:space="preserve"> United Kingdom</v>
      </c>
      <c r="K920" s="37" t="str">
        <f>_xlfn.CONCAT(טבלה1[[#This Row],[AI_Companies]]," ",טבלה1[[#This Row],[עמודה1]])</f>
        <v>MindFoundry https://mindfoundry.ai/</v>
      </c>
      <c r="L920" s="36">
        <v>2</v>
      </c>
      <c r="M920" s="36" t="str">
        <f>IF(טבלה1[[#This Row],[עמודה53]]&gt;2000,"Yes","No")</f>
        <v>No</v>
      </c>
      <c r="N920" s="36">
        <v>9</v>
      </c>
      <c r="O920" s="36">
        <f>AVERAGE(טבלה1[[#This Row],[עמודה52]:[עמודה53]])</f>
        <v>29.5</v>
      </c>
      <c r="P920" s="36" t="str">
        <f>IF(טבלה1[[#This Row],[עמודה4]]="&lt; $25 / hr","0$ - $25 / hr",טבלה1[[#This Row],[עמודה4]])</f>
        <v>Undisclosed</v>
      </c>
      <c r="Q920" s="12" t="str" cm="1">
        <f t="array" ref="Q920">INDEX(_xlfn.TEXTSPLIT(טבלה1[[#This Row],[עמודה55]],"-"),1)</f>
        <v>Undisclosed</v>
      </c>
      <c r="R920" s="21" t="e" cm="1">
        <f t="array" ref="R920">INDEX(_xlfn.TEXTSPLIT(INDEX(_xlfn.TEXTSPLIT(טבלה1[[#This Row],[עמודה55]],"-"),2),"/"),1)</f>
        <v>#REF!</v>
      </c>
      <c r="S920" s="36" t="e">
        <f>AVERAGE(טבלה1[[#This Row],[עמודה59]:[עמודה60]])</f>
        <v>#VALUE!</v>
      </c>
      <c r="T920" s="38" t="e">
        <f>VALUE(SUBSTITUTE(טבלה1[[#This Row],[עמודה56]],"$",""))</f>
        <v>#VALUE!</v>
      </c>
      <c r="U920" s="38" t="e">
        <f>VALUE(SUBSTITUTE(טבלה1[[#This Row],[עמודה57]],"$",""))</f>
        <v>#REF!</v>
      </c>
      <c r="V920" s="38" t="e">
        <f>IF(טבלה1[[#This Row],[עמודה58]]&gt;30,"Yes","No")</f>
        <v>#VALUE!</v>
      </c>
    </row>
    <row r="921" spans="1:22" x14ac:dyDescent="0.15">
      <c r="A921" s="32" t="s">
        <v>2243</v>
      </c>
      <c r="B921" s="39" t="s">
        <v>2244</v>
      </c>
      <c r="C921" s="39" t="s">
        <v>102</v>
      </c>
      <c r="D921" s="39" t="s">
        <v>4</v>
      </c>
      <c r="E921" s="39" t="s">
        <v>4</v>
      </c>
      <c r="F921" s="39" t="s">
        <v>29</v>
      </c>
      <c r="G921" s="36" t="str">
        <f t="shared" si="14"/>
        <v>High</v>
      </c>
      <c r="H921" s="41">
        <v>1</v>
      </c>
      <c r="I921" s="11" t="str" cm="1">
        <f t="array" ref="I921">INDEX(_xlfn.TEXTSPLIT(טבלה1[[#This Row],[עמודה2]],","),1)</f>
        <v>London</v>
      </c>
      <c r="J921" s="12" t="str" cm="1">
        <f t="array" ref="J921">INDEX(_xlfn.TEXTSPLIT(טבלה1[[#This Row],[עמודה2]],","),2)</f>
        <v xml:space="preserve"> United Kingdom</v>
      </c>
      <c r="K921" s="43" t="str">
        <f>_xlfn.CONCAT(טבלה1[[#This Row],[AI_Companies]]," ",טבלה1[[#This Row],[עמודה1]])</f>
        <v>SPIXII https://www.spixii.com/</v>
      </c>
      <c r="L921" s="28">
        <v>10</v>
      </c>
      <c r="M921" s="28" t="str">
        <f>IF(טבלה1[[#This Row],[עמודה53]]&gt;2000,"Yes","No")</f>
        <v>No</v>
      </c>
      <c r="N921" s="28">
        <v>49</v>
      </c>
      <c r="O921" s="28">
        <f>AVERAGE(טבלה1[[#This Row],[עמודה52]:[עמודה53]])</f>
        <v>5.5</v>
      </c>
      <c r="P921" s="28" t="str">
        <f>IF(טבלה1[[#This Row],[עמודה4]]="&lt; $25 / hr","0$ - $25 / hr",טבלה1[[#This Row],[עמודה4]])</f>
        <v>Undisclosed</v>
      </c>
      <c r="Q921" s="12" t="str" cm="1">
        <f t="array" ref="Q921">INDEX(_xlfn.TEXTSPLIT(טבלה1[[#This Row],[עמודה55]],"-"),1)</f>
        <v>Undisclosed</v>
      </c>
      <c r="R921" s="21" t="e" cm="1">
        <f t="array" ref="R921">INDEX(_xlfn.TEXTSPLIT(INDEX(_xlfn.TEXTSPLIT(טבלה1[[#This Row],[עמודה55]],"-"),2),"/"),1)</f>
        <v>#REF!</v>
      </c>
      <c r="S921" s="28" t="e">
        <f>AVERAGE(טבלה1[[#This Row],[עמודה59]:[עמודה60]])</f>
        <v>#VALUE!</v>
      </c>
      <c r="T921" s="31" t="e">
        <f>VALUE(SUBSTITUTE(טבלה1[[#This Row],[עמודה56]],"$",""))</f>
        <v>#VALUE!</v>
      </c>
      <c r="U921" s="31" t="e">
        <f>VALUE(SUBSTITUTE(טבלה1[[#This Row],[עמודה57]],"$",""))</f>
        <v>#REF!</v>
      </c>
      <c r="V921" s="31" t="e">
        <f>IF(טבלה1[[#This Row],[עמודה58]]&gt;30,"Yes","No")</f>
        <v>#VALUE!</v>
      </c>
    </row>
    <row r="922" spans="1:22" x14ac:dyDescent="0.15">
      <c r="A922" s="32" t="s">
        <v>2245</v>
      </c>
      <c r="B922" s="33" t="s">
        <v>2246</v>
      </c>
      <c r="C922" s="33" t="s">
        <v>2247</v>
      </c>
      <c r="D922" s="33" t="s">
        <v>4</v>
      </c>
      <c r="E922" s="33" t="s">
        <v>4</v>
      </c>
      <c r="F922" s="33" t="s">
        <v>117</v>
      </c>
      <c r="G922" s="36" t="str">
        <f t="shared" si="14"/>
        <v>High</v>
      </c>
      <c r="H922" s="34">
        <v>1</v>
      </c>
      <c r="I922" s="11" t="str" cm="1">
        <f t="array" ref="I922">INDEX(_xlfn.TEXTSPLIT(טבלה1[[#This Row],[עמודה2]],","),1)</f>
        <v>London</v>
      </c>
      <c r="J922" s="12" t="str" cm="1">
        <f t="array" ref="J922">INDEX(_xlfn.TEXTSPLIT(טבלה1[[#This Row],[עמודה2]],","),2)</f>
        <v xml:space="preserve"> United Kingdom</v>
      </c>
      <c r="K922" s="37" t="str">
        <f>_xlfn.CONCAT(טבלה1[[#This Row],[AI_Companies]]," ",טבלה1[[#This Row],[עמודה1]])</f>
        <v>ChatterboxLabs http://chatterbox.co/</v>
      </c>
      <c r="L922" s="36">
        <v>2</v>
      </c>
      <c r="M922" s="36" t="str">
        <f>IF(טבלה1[[#This Row],[עמודה53]]&gt;2000,"Yes","No")</f>
        <v>No</v>
      </c>
      <c r="N922" s="36">
        <v>9</v>
      </c>
      <c r="O922" s="36">
        <f>AVERAGE(טבלה1[[#This Row],[עמודה52]:[עמודה53]])</f>
        <v>29.5</v>
      </c>
      <c r="P922" s="36" t="str">
        <f>IF(טבלה1[[#This Row],[עמודה4]]="&lt; $25 / hr","0$ - $25 / hr",טבלה1[[#This Row],[עמודה4]])</f>
        <v>Undisclosed</v>
      </c>
      <c r="Q922" s="12" t="str" cm="1">
        <f t="array" ref="Q922">INDEX(_xlfn.TEXTSPLIT(טבלה1[[#This Row],[עמודה55]],"-"),1)</f>
        <v>Undisclosed</v>
      </c>
      <c r="R922" s="21" t="e" cm="1">
        <f t="array" ref="R922">INDEX(_xlfn.TEXTSPLIT(INDEX(_xlfn.TEXTSPLIT(טבלה1[[#This Row],[עמודה55]],"-"),2),"/"),1)</f>
        <v>#REF!</v>
      </c>
      <c r="S922" s="36" t="e">
        <f>AVERAGE(טבלה1[[#This Row],[עמודה59]:[עמודה60]])</f>
        <v>#VALUE!</v>
      </c>
      <c r="T922" s="38" t="e">
        <f>VALUE(SUBSTITUTE(טבלה1[[#This Row],[עמודה56]],"$",""))</f>
        <v>#VALUE!</v>
      </c>
      <c r="U922" s="38" t="e">
        <f>VALUE(SUBSTITUTE(טבלה1[[#This Row],[עמודה57]],"$",""))</f>
        <v>#REF!</v>
      </c>
      <c r="V922" s="38" t="e">
        <f>IF(טבלה1[[#This Row],[עמודה58]]&gt;30,"Yes","No")</f>
        <v>#VALUE!</v>
      </c>
    </row>
    <row r="923" spans="1:22" x14ac:dyDescent="0.15">
      <c r="A923" s="32" t="s">
        <v>2248</v>
      </c>
      <c r="B923" s="39" t="s">
        <v>2249</v>
      </c>
      <c r="C923" s="39" t="s">
        <v>134</v>
      </c>
      <c r="D923" s="39" t="s">
        <v>4</v>
      </c>
      <c r="E923" s="39" t="s">
        <v>4</v>
      </c>
      <c r="F923" s="39" t="s">
        <v>29</v>
      </c>
      <c r="G923" s="36" t="str">
        <f t="shared" si="14"/>
        <v>Med</v>
      </c>
      <c r="H923" s="41">
        <v>0.6</v>
      </c>
      <c r="I923" s="11" t="str" cm="1">
        <f t="array" ref="I923">INDEX(_xlfn.TEXTSPLIT(טבלה1[[#This Row],[עמודה2]],","),1)</f>
        <v>Bracebridge</v>
      </c>
      <c r="J923" s="12" t="str" cm="1">
        <f t="array" ref="J923">INDEX(_xlfn.TEXTSPLIT(טבלה1[[#This Row],[עמודה2]],","),2)</f>
        <v xml:space="preserve"> United Kingdom</v>
      </c>
      <c r="K923" s="43" t="str">
        <f>_xlfn.CONCAT(טבלה1[[#This Row],[AI_Companies]]," ",טבלה1[[#This Row],[עמודה1]])</f>
        <v>ecoSUBRoboticsLtd https://www.ecosub.uk/</v>
      </c>
      <c r="L923" s="28">
        <v>10</v>
      </c>
      <c r="M923" s="28" t="str">
        <f>IF(טבלה1[[#This Row],[עמודה53]]&gt;2000,"Yes","No")</f>
        <v>No</v>
      </c>
      <c r="N923" s="28">
        <v>49</v>
      </c>
      <c r="O923" s="28">
        <f>AVERAGE(טבלה1[[#This Row],[עמודה52]:[עמודה53]])</f>
        <v>5.5</v>
      </c>
      <c r="P923" s="28" t="str">
        <f>IF(טבלה1[[#This Row],[עמודה4]]="&lt; $25 / hr","0$ - $25 / hr",טבלה1[[#This Row],[עמודה4]])</f>
        <v>Undisclosed</v>
      </c>
      <c r="Q923" s="12" t="str" cm="1">
        <f t="array" ref="Q923">INDEX(_xlfn.TEXTSPLIT(טבלה1[[#This Row],[עמודה55]],"-"),1)</f>
        <v>Undisclosed</v>
      </c>
      <c r="R923" s="21" t="e" cm="1">
        <f t="array" ref="R923">INDEX(_xlfn.TEXTSPLIT(INDEX(_xlfn.TEXTSPLIT(טבלה1[[#This Row],[עמודה55]],"-"),2),"/"),1)</f>
        <v>#REF!</v>
      </c>
      <c r="S923" s="28" t="e">
        <f>AVERAGE(טבלה1[[#This Row],[עמודה59]:[עמודה60]])</f>
        <v>#VALUE!</v>
      </c>
      <c r="T923" s="31" t="e">
        <f>VALUE(SUBSTITUTE(טבלה1[[#This Row],[עמודה56]],"$",""))</f>
        <v>#VALUE!</v>
      </c>
      <c r="U923" s="31" t="e">
        <f>VALUE(SUBSTITUTE(טבלה1[[#This Row],[עמודה57]],"$",""))</f>
        <v>#REF!</v>
      </c>
      <c r="V923" s="31" t="e">
        <f>IF(טבלה1[[#This Row],[עמודה58]]&gt;30,"Yes","No")</f>
        <v>#VALUE!</v>
      </c>
    </row>
    <row r="924" spans="1:22" x14ac:dyDescent="0.15">
      <c r="A924" s="32" t="s">
        <v>2250</v>
      </c>
      <c r="B924" s="33" t="s">
        <v>2251</v>
      </c>
      <c r="C924" s="33" t="s">
        <v>2252</v>
      </c>
      <c r="D924" s="33" t="s">
        <v>4</v>
      </c>
      <c r="E924" s="33" t="s">
        <v>4</v>
      </c>
      <c r="F924" s="33" t="s">
        <v>29</v>
      </c>
      <c r="G924" s="36" t="str">
        <f t="shared" si="14"/>
        <v>High</v>
      </c>
      <c r="H924" s="34">
        <v>1</v>
      </c>
      <c r="I924" s="11" t="str" cm="1">
        <f t="array" ref="I924">INDEX(_xlfn.TEXTSPLIT(טבלה1[[#This Row],[עמודה2]],","),1)</f>
        <v>Alpharetta</v>
      </c>
      <c r="J924" s="12" t="str" cm="1">
        <f t="array" ref="J924">INDEX(_xlfn.TEXTSPLIT(טבלה1[[#This Row],[עמודה2]],","),2)</f>
        <v xml:space="preserve"> GA</v>
      </c>
      <c r="K924" s="37" t="str">
        <f>_xlfn.CONCAT(טבלה1[[#This Row],[AI_Companies]]," ",טבלה1[[#This Row],[עמודה1]])</f>
        <v>FARMWAVE https://farmwave.io/</v>
      </c>
      <c r="L924" s="36">
        <v>10</v>
      </c>
      <c r="M924" s="36" t="str">
        <f>IF(טבלה1[[#This Row],[עמודה53]]&gt;2000,"Yes","No")</f>
        <v>No</v>
      </c>
      <c r="N924" s="36">
        <v>49</v>
      </c>
      <c r="O924" s="36">
        <f>AVERAGE(טבלה1[[#This Row],[עמודה52]:[עמודה53]])</f>
        <v>29.5</v>
      </c>
      <c r="P924" s="36" t="str">
        <f>IF(טבלה1[[#This Row],[עמודה4]]="&lt; $25 / hr","0$ - $25 / hr",טבלה1[[#This Row],[עמודה4]])</f>
        <v>Undisclosed</v>
      </c>
      <c r="Q924" s="12" t="str" cm="1">
        <f t="array" ref="Q924">INDEX(_xlfn.TEXTSPLIT(טבלה1[[#This Row],[עמודה55]],"-"),1)</f>
        <v>Undisclosed</v>
      </c>
      <c r="R924" s="21" t="e" cm="1">
        <f t="array" ref="R924">INDEX(_xlfn.TEXTSPLIT(INDEX(_xlfn.TEXTSPLIT(טבלה1[[#This Row],[עמודה55]],"-"),2),"/"),1)</f>
        <v>#REF!</v>
      </c>
      <c r="S924" s="36" t="e">
        <f>AVERAGE(טבלה1[[#This Row],[עמודה59]:[עמודה60]])</f>
        <v>#VALUE!</v>
      </c>
      <c r="T924" s="38" t="e">
        <f>VALUE(SUBSTITUTE(טבלה1[[#This Row],[עמודה56]],"$",""))</f>
        <v>#VALUE!</v>
      </c>
      <c r="U924" s="38" t="e">
        <f>VALUE(SUBSTITUTE(טבלה1[[#This Row],[עמודה57]],"$",""))</f>
        <v>#REF!</v>
      </c>
      <c r="V924" s="38" t="e">
        <f>IF(טבלה1[[#This Row],[עמודה58]]&gt;30,"Yes","No")</f>
        <v>#VALUE!</v>
      </c>
    </row>
    <row r="925" spans="1:22" x14ac:dyDescent="0.15">
      <c r="A925" s="32" t="s">
        <v>2253</v>
      </c>
      <c r="B925" s="39" t="s">
        <v>2254</v>
      </c>
      <c r="C925" s="39" t="s">
        <v>1938</v>
      </c>
      <c r="D925" s="39" t="s">
        <v>4</v>
      </c>
      <c r="E925" s="39" t="s">
        <v>4</v>
      </c>
      <c r="F925" s="39" t="s">
        <v>29</v>
      </c>
      <c r="G925" s="36" t="str">
        <f t="shared" si="14"/>
        <v>High</v>
      </c>
      <c r="H925" s="41">
        <v>1</v>
      </c>
      <c r="I925" s="11" t="str" cm="1">
        <f t="array" ref="I925">INDEX(_xlfn.TEXTSPLIT(טבלה1[[#This Row],[עמודה2]],","),1)</f>
        <v>Keilor Park</v>
      </c>
      <c r="J925" s="12" t="str" cm="1">
        <f t="array" ref="J925">INDEX(_xlfn.TEXTSPLIT(טבלה1[[#This Row],[עמודה2]],","),2)</f>
        <v xml:space="preserve"> Australia</v>
      </c>
      <c r="K925" s="43" t="str">
        <f>_xlfn.CONCAT(טבלה1[[#This Row],[AI_Companies]]," ",טבלה1[[#This Row],[עמודה1]])</f>
        <v>RTA https://www.robottechnologies.com.au</v>
      </c>
      <c r="L925" s="28">
        <v>10</v>
      </c>
      <c r="M925" s="28" t="str">
        <f>IF(טבלה1[[#This Row],[עמודה53]]&gt;2000,"Yes","No")</f>
        <v>No</v>
      </c>
      <c r="N925" s="28">
        <v>49</v>
      </c>
      <c r="O925" s="28">
        <f>AVERAGE(טבלה1[[#This Row],[עמודה52]:[עמודה53]])</f>
        <v>29.5</v>
      </c>
      <c r="P925" s="28" t="str">
        <f>IF(טבלה1[[#This Row],[עמודה4]]="&lt; $25 / hr","0$ - $25 / hr",טבלה1[[#This Row],[עמודה4]])</f>
        <v>Undisclosed</v>
      </c>
      <c r="Q925" s="12" t="str" cm="1">
        <f t="array" ref="Q925">INDEX(_xlfn.TEXTSPLIT(טבלה1[[#This Row],[עמודה55]],"-"),1)</f>
        <v>Undisclosed</v>
      </c>
      <c r="R925" s="21" t="e" cm="1">
        <f t="array" ref="R925">INDEX(_xlfn.TEXTSPLIT(INDEX(_xlfn.TEXTSPLIT(טבלה1[[#This Row],[עמודה55]],"-"),2),"/"),1)</f>
        <v>#REF!</v>
      </c>
      <c r="S925" s="28" t="e">
        <f>AVERAGE(טבלה1[[#This Row],[עמודה59]:[עמודה60]])</f>
        <v>#VALUE!</v>
      </c>
      <c r="T925" s="31" t="e">
        <f>VALUE(SUBSTITUTE(טבלה1[[#This Row],[עמודה56]],"$",""))</f>
        <v>#VALUE!</v>
      </c>
      <c r="U925" s="31" t="e">
        <f>VALUE(SUBSTITUTE(טבלה1[[#This Row],[עמודה57]],"$",""))</f>
        <v>#REF!</v>
      </c>
      <c r="V925" s="31" t="e">
        <f>IF(טבלה1[[#This Row],[עמודה58]]&gt;30,"Yes","No")</f>
        <v>#VALUE!</v>
      </c>
    </row>
    <row r="926" spans="1:22" x14ac:dyDescent="0.15">
      <c r="A926" s="32" t="s">
        <v>2255</v>
      </c>
      <c r="B926" s="33" t="s">
        <v>2256</v>
      </c>
      <c r="C926" s="33" t="s">
        <v>2257</v>
      </c>
      <c r="D926" s="33" t="s">
        <v>4</v>
      </c>
      <c r="E926" s="33" t="s">
        <v>4</v>
      </c>
      <c r="F926" s="33" t="s">
        <v>29</v>
      </c>
      <c r="G926" s="36" t="str">
        <f t="shared" si="14"/>
        <v>High</v>
      </c>
      <c r="H926" s="34">
        <v>1</v>
      </c>
      <c r="I926" s="11" t="str" cm="1">
        <f t="array" ref="I926">INDEX(_xlfn.TEXTSPLIT(טבלה1[[#This Row],[עמודה2]],","),1)</f>
        <v>Perth</v>
      </c>
      <c r="J926" s="12" t="str" cm="1">
        <f t="array" ref="J926">INDEX(_xlfn.TEXTSPLIT(טבלה1[[#This Row],[עמודה2]],","),2)</f>
        <v xml:space="preserve"> Australia</v>
      </c>
      <c r="K926" s="37" t="str">
        <f>_xlfn.CONCAT(טבלה1[[#This Row],[AI_Companies]]," ",טבלה1[[#This Row],[עמודה1]])</f>
        <v>MagiaSolutions http://magiacx.com</v>
      </c>
      <c r="L926" s="36">
        <v>10</v>
      </c>
      <c r="M926" s="36" t="str">
        <f>IF(טבלה1[[#This Row],[עמודה53]]&gt;2000,"Yes","No")</f>
        <v>No</v>
      </c>
      <c r="N926" s="36">
        <v>49</v>
      </c>
      <c r="O926" s="36">
        <f>AVERAGE(טבלה1[[#This Row],[עמודה52]:[עמודה53]])</f>
        <v>29.5</v>
      </c>
      <c r="P926" s="36" t="str">
        <f>IF(טבלה1[[#This Row],[עמודה4]]="&lt; $25 / hr","0$ - $25 / hr",טבלה1[[#This Row],[עמודה4]])</f>
        <v>Undisclosed</v>
      </c>
      <c r="Q926" s="12" t="str" cm="1">
        <f t="array" ref="Q926">INDEX(_xlfn.TEXTSPLIT(טבלה1[[#This Row],[עמודה55]],"-"),1)</f>
        <v>Undisclosed</v>
      </c>
      <c r="R926" s="21" t="e" cm="1">
        <f t="array" ref="R926">INDEX(_xlfn.TEXTSPLIT(INDEX(_xlfn.TEXTSPLIT(טבלה1[[#This Row],[עמודה55]],"-"),2),"/"),1)</f>
        <v>#REF!</v>
      </c>
      <c r="S926" s="36" t="e">
        <f>AVERAGE(טבלה1[[#This Row],[עמודה59]:[עמודה60]])</f>
        <v>#VALUE!</v>
      </c>
      <c r="T926" s="38" t="e">
        <f>VALUE(SUBSTITUTE(טבלה1[[#This Row],[עמודה56]],"$",""))</f>
        <v>#VALUE!</v>
      </c>
      <c r="U926" s="38" t="e">
        <f>VALUE(SUBSTITUTE(טבלה1[[#This Row],[עמודה57]],"$",""))</f>
        <v>#REF!</v>
      </c>
      <c r="V926" s="38" t="e">
        <f>IF(טבלה1[[#This Row],[עמודה58]]&gt;30,"Yes","No")</f>
        <v>#VALUE!</v>
      </c>
    </row>
    <row r="927" spans="1:22" x14ac:dyDescent="0.15">
      <c r="A927" s="32" t="s">
        <v>2258</v>
      </c>
      <c r="B927" s="39" t="s">
        <v>2259</v>
      </c>
      <c r="C927" s="39" t="s">
        <v>1459</v>
      </c>
      <c r="D927" s="39" t="s">
        <v>4</v>
      </c>
      <c r="E927" s="39" t="s">
        <v>4</v>
      </c>
      <c r="F927" s="39" t="s">
        <v>29</v>
      </c>
      <c r="G927" s="36" t="str">
        <f t="shared" si="14"/>
        <v>High</v>
      </c>
      <c r="H927" s="41">
        <v>1</v>
      </c>
      <c r="I927" s="11" t="str" cm="1">
        <f t="array" ref="I927">INDEX(_xlfn.TEXTSPLIT(טבלה1[[#This Row],[עמודה2]],","),1)</f>
        <v>Parramatta</v>
      </c>
      <c r="J927" s="12" t="str" cm="1">
        <f t="array" ref="J927">INDEX(_xlfn.TEXTSPLIT(טבלה1[[#This Row],[עמודה2]],","),2)</f>
        <v xml:space="preserve"> Australia</v>
      </c>
      <c r="K927" s="43" t="str">
        <f>_xlfn.CONCAT(טבלה1[[#This Row],[AI_Companies]]," ",טבלה1[[#This Row],[עמודה1]])</f>
        <v>EARTHAI http://www.earth-ai.com</v>
      </c>
      <c r="L927" s="28">
        <v>10</v>
      </c>
      <c r="M927" s="28" t="str">
        <f>IF(טבלה1[[#This Row],[עמודה53]]&gt;2000,"Yes","No")</f>
        <v>No</v>
      </c>
      <c r="N927" s="28">
        <v>49</v>
      </c>
      <c r="O927" s="28">
        <f>AVERAGE(טבלה1[[#This Row],[עמודה52]:[עמודה53]])</f>
        <v>29.5</v>
      </c>
      <c r="P927" s="28" t="str">
        <f>IF(טבלה1[[#This Row],[עמודה4]]="&lt; $25 / hr","0$ - $25 / hr",טבלה1[[#This Row],[עמודה4]])</f>
        <v>Undisclosed</v>
      </c>
      <c r="Q927" s="12" t="str" cm="1">
        <f t="array" ref="Q927">INDEX(_xlfn.TEXTSPLIT(טבלה1[[#This Row],[עמודה55]],"-"),1)</f>
        <v>Undisclosed</v>
      </c>
      <c r="R927" s="21" t="e" cm="1">
        <f t="array" ref="R927">INDEX(_xlfn.TEXTSPLIT(INDEX(_xlfn.TEXTSPLIT(טבלה1[[#This Row],[עמודה55]],"-"),2),"/"),1)</f>
        <v>#REF!</v>
      </c>
      <c r="S927" s="28" t="e">
        <f>AVERAGE(טבלה1[[#This Row],[עמודה59]:[עמודה60]])</f>
        <v>#VALUE!</v>
      </c>
      <c r="T927" s="31" t="e">
        <f>VALUE(SUBSTITUTE(טבלה1[[#This Row],[עמודה56]],"$",""))</f>
        <v>#VALUE!</v>
      </c>
      <c r="U927" s="31" t="e">
        <f>VALUE(SUBSTITUTE(טבלה1[[#This Row],[עמודה57]],"$",""))</f>
        <v>#REF!</v>
      </c>
      <c r="V927" s="31" t="e">
        <f>IF(טבלה1[[#This Row],[עמודה58]]&gt;30,"Yes","No")</f>
        <v>#VALUE!</v>
      </c>
    </row>
    <row r="928" spans="1:22" x14ac:dyDescent="0.15">
      <c r="A928" s="32" t="s">
        <v>2260</v>
      </c>
      <c r="B928" s="33" t="s">
        <v>2261</v>
      </c>
      <c r="C928" s="33" t="s">
        <v>2262</v>
      </c>
      <c r="D928" s="33" t="s">
        <v>4</v>
      </c>
      <c r="E928" s="33" t="s">
        <v>4</v>
      </c>
      <c r="F928" s="33" t="s">
        <v>29</v>
      </c>
      <c r="G928" s="36" t="str">
        <f t="shared" si="14"/>
        <v>High</v>
      </c>
      <c r="H928" s="34">
        <v>1</v>
      </c>
      <c r="I928" s="11" t="str" cm="1">
        <f t="array" ref="I928">INDEX(_xlfn.TEXTSPLIT(טבלה1[[#This Row],[עמודה2]],","),1)</f>
        <v>Baltimore</v>
      </c>
      <c r="J928" s="12" t="str" cm="1">
        <f t="array" ref="J928">INDEX(_xlfn.TEXTSPLIT(טבלה1[[#This Row],[עמודה2]],","),2)</f>
        <v xml:space="preserve"> MD</v>
      </c>
      <c r="K928" s="37" t="str">
        <f>_xlfn.CONCAT(טבלה1[[#This Row],[AI_Companies]]," ",טבלה1[[#This Row],[עמודה1]])</f>
        <v>Cortx https://cortx.com</v>
      </c>
      <c r="L928" s="36">
        <v>10</v>
      </c>
      <c r="M928" s="36" t="str">
        <f>IF(טבלה1[[#This Row],[עמודה53]]&gt;2000,"Yes","No")</f>
        <v>No</v>
      </c>
      <c r="N928" s="36">
        <v>49</v>
      </c>
      <c r="O928" s="36">
        <f>AVERAGE(טבלה1[[#This Row],[עמודה52]:[עמודה53]])</f>
        <v>29.5</v>
      </c>
      <c r="P928" s="36" t="str">
        <f>IF(טבלה1[[#This Row],[עמודה4]]="&lt; $25 / hr","0$ - $25 / hr",טבלה1[[#This Row],[עמודה4]])</f>
        <v>Undisclosed</v>
      </c>
      <c r="Q928" s="12" t="str" cm="1">
        <f t="array" ref="Q928">INDEX(_xlfn.TEXTSPLIT(טבלה1[[#This Row],[עמודה55]],"-"),1)</f>
        <v>Undisclosed</v>
      </c>
      <c r="R928" s="21" t="e" cm="1">
        <f t="array" ref="R928">INDEX(_xlfn.TEXTSPLIT(INDEX(_xlfn.TEXTSPLIT(טבלה1[[#This Row],[עמודה55]],"-"),2),"/"),1)</f>
        <v>#REF!</v>
      </c>
      <c r="S928" s="36" t="e">
        <f>AVERAGE(טבלה1[[#This Row],[עמודה59]:[עמודה60]])</f>
        <v>#VALUE!</v>
      </c>
      <c r="T928" s="38" t="e">
        <f>VALUE(SUBSTITUTE(טבלה1[[#This Row],[עמודה56]],"$",""))</f>
        <v>#VALUE!</v>
      </c>
      <c r="U928" s="38" t="e">
        <f>VALUE(SUBSTITUTE(טבלה1[[#This Row],[עמודה57]],"$",""))</f>
        <v>#REF!</v>
      </c>
      <c r="V928" s="38" t="e">
        <f>IF(טבלה1[[#This Row],[עמודה58]]&gt;30,"Yes","No")</f>
        <v>#VALUE!</v>
      </c>
    </row>
    <row r="929" spans="1:22" x14ac:dyDescent="0.15">
      <c r="A929" s="32" t="s">
        <v>2263</v>
      </c>
      <c r="B929" s="39" t="s">
        <v>2264</v>
      </c>
      <c r="C929" s="39" t="s">
        <v>2265</v>
      </c>
      <c r="D929" s="39" t="s">
        <v>4</v>
      </c>
      <c r="E929" s="39" t="s">
        <v>4</v>
      </c>
      <c r="F929" s="39" t="s">
        <v>29</v>
      </c>
      <c r="G929" s="36" t="str">
        <f t="shared" si="14"/>
        <v>High</v>
      </c>
      <c r="H929" s="41">
        <v>1</v>
      </c>
      <c r="I929" s="11" t="str" cm="1">
        <f t="array" ref="I929">INDEX(_xlfn.TEXTSPLIT(טבלה1[[#This Row],[עמודה2]],","),1)</f>
        <v>Beltsville</v>
      </c>
      <c r="J929" s="12" t="str" cm="1">
        <f t="array" ref="J929">INDEX(_xlfn.TEXTSPLIT(טבלה1[[#This Row],[עמודה2]],","),2)</f>
        <v xml:space="preserve"> MD</v>
      </c>
      <c r="K929" s="43" t="str">
        <f>_xlfn.CONCAT(טבלה1[[#This Row],[AI_Companies]]," ",טבלה1[[#This Row],[עמודה1]])</f>
        <v>AiNET http://www.ai.net</v>
      </c>
      <c r="L929" s="28">
        <v>10</v>
      </c>
      <c r="M929" s="28" t="str">
        <f>IF(טבלה1[[#This Row],[עמודה53]]&gt;2000,"Yes","No")</f>
        <v>No</v>
      </c>
      <c r="N929" s="28">
        <v>49</v>
      </c>
      <c r="O929" s="28">
        <f>AVERAGE(טבלה1[[#This Row],[עמודה52]:[עמודה53]])</f>
        <v>29.5</v>
      </c>
      <c r="P929" s="28" t="str">
        <f>IF(טבלה1[[#This Row],[עמודה4]]="&lt; $25 / hr","0$ - $25 / hr",טבלה1[[#This Row],[עמודה4]])</f>
        <v>Undisclosed</v>
      </c>
      <c r="Q929" s="12" t="str" cm="1">
        <f t="array" ref="Q929">INDEX(_xlfn.TEXTSPLIT(טבלה1[[#This Row],[עמודה55]],"-"),1)</f>
        <v>Undisclosed</v>
      </c>
      <c r="R929" s="21" t="e" cm="1">
        <f t="array" ref="R929">INDEX(_xlfn.TEXTSPLIT(INDEX(_xlfn.TEXTSPLIT(טבלה1[[#This Row],[עמודה55]],"-"),2),"/"),1)</f>
        <v>#REF!</v>
      </c>
      <c r="S929" s="28" t="e">
        <f>AVERAGE(טבלה1[[#This Row],[עמודה59]:[עמודה60]])</f>
        <v>#VALUE!</v>
      </c>
      <c r="T929" s="31" t="e">
        <f>VALUE(SUBSTITUTE(טבלה1[[#This Row],[עמודה56]],"$",""))</f>
        <v>#VALUE!</v>
      </c>
      <c r="U929" s="31" t="e">
        <f>VALUE(SUBSTITUTE(טבלה1[[#This Row],[עמודה57]],"$",""))</f>
        <v>#REF!</v>
      </c>
      <c r="V929" s="31" t="e">
        <f>IF(טבלה1[[#This Row],[עמודה58]]&gt;30,"Yes","No")</f>
        <v>#VALUE!</v>
      </c>
    </row>
    <row r="930" spans="1:22" x14ac:dyDescent="0.15">
      <c r="A930" s="32" t="s">
        <v>2266</v>
      </c>
      <c r="B930" s="33" t="s">
        <v>2267</v>
      </c>
      <c r="C930" s="33" t="s">
        <v>20</v>
      </c>
      <c r="D930" s="33" t="s">
        <v>4</v>
      </c>
      <c r="E930" s="33" t="s">
        <v>4</v>
      </c>
      <c r="F930" s="33" t="s">
        <v>10</v>
      </c>
      <c r="G930" s="36" t="str">
        <f t="shared" si="14"/>
        <v>High</v>
      </c>
      <c r="H930" s="34">
        <v>1</v>
      </c>
      <c r="I930" s="11" t="str" cm="1">
        <f t="array" ref="I930">INDEX(_xlfn.TEXTSPLIT(טבלה1[[#This Row],[עמודה2]],","),1)</f>
        <v>Norcross</v>
      </c>
      <c r="J930" s="12" t="str" cm="1">
        <f t="array" ref="J930">INDEX(_xlfn.TEXTSPLIT(טבלה1[[#This Row],[עמודה2]],","),2)</f>
        <v xml:space="preserve"> GA</v>
      </c>
      <c r="K930" s="37" t="str">
        <f>_xlfn.CONCAT(טבלה1[[#This Row],[AI_Companies]]," ",טבלה1[[#This Row],[עמודה1]])</f>
        <v>ViZZ https://www.vizz3d.com/</v>
      </c>
      <c r="L930" s="36">
        <v>50</v>
      </c>
      <c r="M930" s="36" t="str">
        <f>IF(טבלה1[[#This Row],[עמודה53]]&gt;2000,"Yes","No")</f>
        <v>No</v>
      </c>
      <c r="N930" s="36">
        <v>249</v>
      </c>
      <c r="O930" s="36">
        <f>AVERAGE(טבלה1[[#This Row],[עמודה52]:[עמודה53]])</f>
        <v>29.5</v>
      </c>
      <c r="P930" s="36" t="str">
        <f>IF(טבלה1[[#This Row],[עמודה4]]="&lt; $25 / hr","0$ - $25 / hr",טבלה1[[#This Row],[עמודה4]])</f>
        <v>Undisclosed</v>
      </c>
      <c r="Q930" s="12" t="str" cm="1">
        <f t="array" ref="Q930">INDEX(_xlfn.TEXTSPLIT(טבלה1[[#This Row],[עמודה55]],"-"),1)</f>
        <v>Undisclosed</v>
      </c>
      <c r="R930" s="21" t="e" cm="1">
        <f t="array" ref="R930">INDEX(_xlfn.TEXTSPLIT(INDEX(_xlfn.TEXTSPLIT(טבלה1[[#This Row],[עמודה55]],"-"),2),"/"),1)</f>
        <v>#REF!</v>
      </c>
      <c r="S930" s="36" t="e">
        <f>AVERAGE(טבלה1[[#This Row],[עמודה59]:[עמודה60]])</f>
        <v>#VALUE!</v>
      </c>
      <c r="T930" s="38" t="e">
        <f>VALUE(SUBSTITUTE(טבלה1[[#This Row],[עמודה56]],"$",""))</f>
        <v>#VALUE!</v>
      </c>
      <c r="U930" s="38" t="e">
        <f>VALUE(SUBSTITUTE(טבלה1[[#This Row],[עמודה57]],"$",""))</f>
        <v>#REF!</v>
      </c>
      <c r="V930" s="38" t="e">
        <f>IF(טבלה1[[#This Row],[עמודה58]]&gt;30,"Yes","No")</f>
        <v>#VALUE!</v>
      </c>
    </row>
    <row r="931" spans="1:22" x14ac:dyDescent="0.15">
      <c r="A931" s="32" t="s">
        <v>2268</v>
      </c>
      <c r="B931" s="39" t="s">
        <v>2269</v>
      </c>
      <c r="C931" s="39" t="s">
        <v>1623</v>
      </c>
      <c r="D931" s="39" t="s">
        <v>4</v>
      </c>
      <c r="E931" s="39" t="s">
        <v>4</v>
      </c>
      <c r="F931" s="39" t="s">
        <v>29</v>
      </c>
      <c r="G931" s="36" t="str">
        <f t="shared" si="14"/>
        <v>High</v>
      </c>
      <c r="H931" s="41">
        <v>1</v>
      </c>
      <c r="I931" s="11" t="str" cm="1">
        <f t="array" ref="I931">INDEX(_xlfn.TEXTSPLIT(טבלה1[[#This Row],[עמודה2]],","),1)</f>
        <v>New York</v>
      </c>
      <c r="J931" s="12" t="str" cm="1">
        <f t="array" ref="J931">INDEX(_xlfn.TEXTSPLIT(טבלה1[[#This Row],[עמודה2]],","),2)</f>
        <v xml:space="preserve"> NY</v>
      </c>
      <c r="K931" s="43" t="str">
        <f>_xlfn.CONCAT(טבלה1[[#This Row],[AI_Companies]]," ",טבלה1[[#This Row],[עמודה1]])</f>
        <v>Graphen http://www.graphen.ai</v>
      </c>
      <c r="L931" s="28">
        <v>10</v>
      </c>
      <c r="M931" s="28" t="str">
        <f>IF(טבלה1[[#This Row],[עמודה53]]&gt;2000,"Yes","No")</f>
        <v>No</v>
      </c>
      <c r="N931" s="28">
        <v>49</v>
      </c>
      <c r="O931" s="28">
        <f>AVERAGE(טבלה1[[#This Row],[עמודה52]:[עמודה53]])</f>
        <v>149.5</v>
      </c>
      <c r="P931" s="28" t="str">
        <f>IF(טבלה1[[#This Row],[עמודה4]]="&lt; $25 / hr","0$ - $25 / hr",טבלה1[[#This Row],[עמודה4]])</f>
        <v>Undisclosed</v>
      </c>
      <c r="Q931" s="12" t="str" cm="1">
        <f t="array" ref="Q931">INDEX(_xlfn.TEXTSPLIT(טבלה1[[#This Row],[עמודה55]],"-"),1)</f>
        <v>Undisclosed</v>
      </c>
      <c r="R931" s="21" t="e" cm="1">
        <f t="array" ref="R931">INDEX(_xlfn.TEXTSPLIT(INDEX(_xlfn.TEXTSPLIT(טבלה1[[#This Row],[עמודה55]],"-"),2),"/"),1)</f>
        <v>#REF!</v>
      </c>
      <c r="S931" s="28" t="e">
        <f>AVERAGE(טבלה1[[#This Row],[עמודה59]:[עמודה60]])</f>
        <v>#VALUE!</v>
      </c>
      <c r="T931" s="31" t="e">
        <f>VALUE(SUBSTITUTE(טבלה1[[#This Row],[עמודה56]],"$",""))</f>
        <v>#VALUE!</v>
      </c>
      <c r="U931" s="31" t="e">
        <f>VALUE(SUBSTITUTE(טבלה1[[#This Row],[עמודה57]],"$",""))</f>
        <v>#REF!</v>
      </c>
      <c r="V931" s="31" t="e">
        <f>IF(טבלה1[[#This Row],[עמודה58]]&gt;30,"Yes","No")</f>
        <v>#VALUE!</v>
      </c>
    </row>
    <row r="932" spans="1:22" x14ac:dyDescent="0.15">
      <c r="A932" s="32" t="s">
        <v>2270</v>
      </c>
      <c r="B932" s="33" t="s">
        <v>2271</v>
      </c>
      <c r="C932" s="33" t="s">
        <v>1968</v>
      </c>
      <c r="D932" s="33" t="s">
        <v>4</v>
      </c>
      <c r="E932" s="33" t="s">
        <v>4</v>
      </c>
      <c r="F932" s="33" t="s">
        <v>29</v>
      </c>
      <c r="G932" s="36" t="str">
        <f t="shared" si="14"/>
        <v>High</v>
      </c>
      <c r="H932" s="34">
        <v>1</v>
      </c>
      <c r="I932" s="11" t="str" cm="1">
        <f t="array" ref="I932">INDEX(_xlfn.TEXTSPLIT(טבלה1[[#This Row],[עמודה2]],","),1)</f>
        <v>Montreal</v>
      </c>
      <c r="J932" s="12" t="str" cm="1">
        <f t="array" ref="J932">INDEX(_xlfn.TEXTSPLIT(טבלה1[[#This Row],[עמודה2]],","),2)</f>
        <v xml:space="preserve"> Canada</v>
      </c>
      <c r="K932" s="37" t="str">
        <f>_xlfn.CONCAT(טבלה1[[#This Row],[AI_Companies]]," ",טבלה1[[#This Row],[עמודה1]])</f>
        <v>Gazelle.ai https://gazelle.ai/</v>
      </c>
      <c r="L932" s="36">
        <v>10</v>
      </c>
      <c r="M932" s="36" t="str">
        <f>IF(טבלה1[[#This Row],[עמודה53]]&gt;2000,"Yes","No")</f>
        <v>No</v>
      </c>
      <c r="N932" s="36">
        <v>49</v>
      </c>
      <c r="O932" s="36">
        <f>AVERAGE(טבלה1[[#This Row],[עמודה52]:[עמודה53]])</f>
        <v>29.5</v>
      </c>
      <c r="P932" s="36" t="str">
        <f>IF(טבלה1[[#This Row],[עמודה4]]="&lt; $25 / hr","0$ - $25 / hr",טבלה1[[#This Row],[עמודה4]])</f>
        <v>Undisclosed</v>
      </c>
      <c r="Q932" s="12" t="str" cm="1">
        <f t="array" ref="Q932">INDEX(_xlfn.TEXTSPLIT(טבלה1[[#This Row],[עמודה55]],"-"),1)</f>
        <v>Undisclosed</v>
      </c>
      <c r="R932" s="21" t="e" cm="1">
        <f t="array" ref="R932">INDEX(_xlfn.TEXTSPLIT(INDEX(_xlfn.TEXTSPLIT(טבלה1[[#This Row],[עמודה55]],"-"),2),"/"),1)</f>
        <v>#REF!</v>
      </c>
      <c r="S932" s="36" t="e">
        <f>AVERAGE(טבלה1[[#This Row],[עמודה59]:[עמודה60]])</f>
        <v>#VALUE!</v>
      </c>
      <c r="T932" s="38" t="e">
        <f>VALUE(SUBSTITUTE(טבלה1[[#This Row],[עמודה56]],"$",""))</f>
        <v>#VALUE!</v>
      </c>
      <c r="U932" s="38" t="e">
        <f>VALUE(SUBSTITUTE(טבלה1[[#This Row],[עמודה57]],"$",""))</f>
        <v>#REF!</v>
      </c>
      <c r="V932" s="38" t="e">
        <f>IF(טבלה1[[#This Row],[עמודה58]]&gt;30,"Yes","No")</f>
        <v>#VALUE!</v>
      </c>
    </row>
    <row r="933" spans="1:22" x14ac:dyDescent="0.15">
      <c r="A933" s="32" t="s">
        <v>2272</v>
      </c>
      <c r="B933" s="39" t="s">
        <v>2273</v>
      </c>
      <c r="C933" s="39" t="s">
        <v>2274</v>
      </c>
      <c r="D933" s="39" t="s">
        <v>4</v>
      </c>
      <c r="E933" s="39" t="s">
        <v>4</v>
      </c>
      <c r="F933" s="39" t="s">
        <v>29</v>
      </c>
      <c r="G933" s="36" t="str">
        <f t="shared" si="14"/>
        <v>High</v>
      </c>
      <c r="H933" s="41">
        <v>1</v>
      </c>
      <c r="I933" s="11" t="str" cm="1">
        <f t="array" ref="I933">INDEX(_xlfn.TEXTSPLIT(טבלה1[[#This Row],[עמודה2]],","),1)</f>
        <v>Bellevue</v>
      </c>
      <c r="J933" s="12" t="str" cm="1">
        <f t="array" ref="J933">INDEX(_xlfn.TEXTSPLIT(טבלה1[[#This Row],[עמודה2]],","),2)</f>
        <v xml:space="preserve"> WA</v>
      </c>
      <c r="K933" s="43" t="str">
        <f>_xlfn.CONCAT(טבלה1[[#This Row],[AI_Companies]]," ",טבלה1[[#This Row],[עמודה1]])</f>
        <v>Eureka https://eureka.ai/</v>
      </c>
      <c r="L933" s="28">
        <v>10</v>
      </c>
      <c r="M933" s="28" t="str">
        <f>IF(טבלה1[[#This Row],[עמודה53]]&gt;2000,"Yes","No")</f>
        <v>No</v>
      </c>
      <c r="N933" s="28">
        <v>49</v>
      </c>
      <c r="O933" s="28">
        <f>AVERAGE(טבלה1[[#This Row],[עמודה52]:[עמודה53]])</f>
        <v>29.5</v>
      </c>
      <c r="P933" s="28" t="str">
        <f>IF(טבלה1[[#This Row],[עמודה4]]="&lt; $25 / hr","0$ - $25 / hr",טבלה1[[#This Row],[עמודה4]])</f>
        <v>Undisclosed</v>
      </c>
      <c r="Q933" s="12" t="str" cm="1">
        <f t="array" ref="Q933">INDEX(_xlfn.TEXTSPLIT(טבלה1[[#This Row],[עמודה55]],"-"),1)</f>
        <v>Undisclosed</v>
      </c>
      <c r="R933" s="21" t="e" cm="1">
        <f t="array" ref="R933">INDEX(_xlfn.TEXTSPLIT(INDEX(_xlfn.TEXTSPLIT(טבלה1[[#This Row],[עמודה55]],"-"),2),"/"),1)</f>
        <v>#REF!</v>
      </c>
      <c r="S933" s="28" t="e">
        <f>AVERAGE(טבלה1[[#This Row],[עמודה59]:[עמודה60]])</f>
        <v>#VALUE!</v>
      </c>
      <c r="T933" s="31" t="e">
        <f>VALUE(SUBSTITUTE(טבלה1[[#This Row],[עמודה56]],"$",""))</f>
        <v>#VALUE!</v>
      </c>
      <c r="U933" s="31" t="e">
        <f>VALUE(SUBSTITUTE(טבלה1[[#This Row],[עמודה57]],"$",""))</f>
        <v>#REF!</v>
      </c>
      <c r="V933" s="31" t="e">
        <f>IF(טבלה1[[#This Row],[עמודה58]]&gt;30,"Yes","No")</f>
        <v>#VALUE!</v>
      </c>
    </row>
    <row r="934" spans="1:22" x14ac:dyDescent="0.15">
      <c r="A934" s="32" t="s">
        <v>2275</v>
      </c>
      <c r="B934" s="33" t="s">
        <v>2276</v>
      </c>
      <c r="C934" s="33" t="s">
        <v>2277</v>
      </c>
      <c r="D934" s="33" t="s">
        <v>4</v>
      </c>
      <c r="E934" s="33" t="s">
        <v>4</v>
      </c>
      <c r="F934" s="33" t="s">
        <v>10</v>
      </c>
      <c r="G934" s="36" t="str">
        <f t="shared" si="14"/>
        <v>Med</v>
      </c>
      <c r="H934" s="34">
        <v>0.5</v>
      </c>
      <c r="I934" s="11" t="str" cm="1">
        <f t="array" ref="I934">INDEX(_xlfn.TEXTSPLIT(טבלה1[[#This Row],[עמודה2]],","),1)</f>
        <v>East Windsor</v>
      </c>
      <c r="J934" s="12" t="str" cm="1">
        <f t="array" ref="J934">INDEX(_xlfn.TEXTSPLIT(טבלה1[[#This Row],[עמודה2]],","),2)</f>
        <v xml:space="preserve"> NJ</v>
      </c>
      <c r="K934" s="37" t="str">
        <f>_xlfn.CONCAT(טבלה1[[#This Row],[AI_Companies]]," ",טבלה1[[#This Row],[עמודה1]])</f>
        <v>PALNAR http://www.palnar.com/</v>
      </c>
      <c r="L934" s="36">
        <v>50</v>
      </c>
      <c r="M934" s="36" t="str">
        <f>IF(טבלה1[[#This Row],[עמודה53]]&gt;2000,"Yes","No")</f>
        <v>No</v>
      </c>
      <c r="N934" s="36">
        <v>249</v>
      </c>
      <c r="O934" s="36">
        <f>AVERAGE(טבלה1[[#This Row],[עמודה52]:[עמודה53]])</f>
        <v>29.5</v>
      </c>
      <c r="P934" s="36" t="str">
        <f>IF(טבלה1[[#This Row],[עמודה4]]="&lt; $25 / hr","0$ - $25 / hr",טבלה1[[#This Row],[עמודה4]])</f>
        <v>Undisclosed</v>
      </c>
      <c r="Q934" s="12" t="str" cm="1">
        <f t="array" ref="Q934">INDEX(_xlfn.TEXTSPLIT(טבלה1[[#This Row],[עמודה55]],"-"),1)</f>
        <v>Undisclosed</v>
      </c>
      <c r="R934" s="21" t="e" cm="1">
        <f t="array" ref="R934">INDEX(_xlfn.TEXTSPLIT(INDEX(_xlfn.TEXTSPLIT(טבלה1[[#This Row],[עמודה55]],"-"),2),"/"),1)</f>
        <v>#REF!</v>
      </c>
      <c r="S934" s="36" t="e">
        <f>AVERAGE(טבלה1[[#This Row],[עמודה59]:[עמודה60]])</f>
        <v>#VALUE!</v>
      </c>
      <c r="T934" s="38" t="e">
        <f>VALUE(SUBSTITUTE(טבלה1[[#This Row],[עמודה56]],"$",""))</f>
        <v>#VALUE!</v>
      </c>
      <c r="U934" s="38" t="e">
        <f>VALUE(SUBSTITUTE(טבלה1[[#This Row],[עמודה57]],"$",""))</f>
        <v>#REF!</v>
      </c>
      <c r="V934" s="38" t="e">
        <f>IF(טבלה1[[#This Row],[עמודה58]]&gt;30,"Yes","No")</f>
        <v>#VALUE!</v>
      </c>
    </row>
    <row r="935" spans="1:22" x14ac:dyDescent="0.15">
      <c r="A935" s="32" t="s">
        <v>2278</v>
      </c>
      <c r="B935" s="39" t="s">
        <v>2279</v>
      </c>
      <c r="C935" s="39" t="s">
        <v>180</v>
      </c>
      <c r="D935" s="39" t="s">
        <v>4</v>
      </c>
      <c r="E935" s="39" t="s">
        <v>4</v>
      </c>
      <c r="F935" s="39" t="s">
        <v>10</v>
      </c>
      <c r="G935" s="36" t="str">
        <f t="shared" si="14"/>
        <v>Med</v>
      </c>
      <c r="H935" s="41">
        <v>0.5</v>
      </c>
      <c r="I935" s="11" t="str" cm="1">
        <f t="array" ref="I935">INDEX(_xlfn.TEXTSPLIT(טבלה1[[#This Row],[עמודה2]],","),1)</f>
        <v>Marietta</v>
      </c>
      <c r="J935" s="12" t="str" cm="1">
        <f t="array" ref="J935">INDEX(_xlfn.TEXTSPLIT(טבלה1[[#This Row],[עמודה2]],","),2)</f>
        <v xml:space="preserve"> GA</v>
      </c>
      <c r="K935" s="43" t="str">
        <f>_xlfn.CONCAT(טבלה1[[#This Row],[AI_Companies]]," ",טבלה1[[#This Row],[עמודה1]])</f>
        <v>ProArch https://www.proarch.com/</v>
      </c>
      <c r="L935" s="28">
        <v>50</v>
      </c>
      <c r="M935" s="28" t="str">
        <f>IF(טבלה1[[#This Row],[עמודה53]]&gt;2000,"Yes","No")</f>
        <v>No</v>
      </c>
      <c r="N935" s="28">
        <v>249</v>
      </c>
      <c r="O935" s="28">
        <f>AVERAGE(טבלה1[[#This Row],[עמודה52]:[עמודה53]])</f>
        <v>149.5</v>
      </c>
      <c r="P935" s="28" t="str">
        <f>IF(טבלה1[[#This Row],[עמודה4]]="&lt; $25 / hr","0$ - $25 / hr",טבלה1[[#This Row],[עמודה4]])</f>
        <v>Undisclosed</v>
      </c>
      <c r="Q935" s="12" t="str" cm="1">
        <f t="array" ref="Q935">INDEX(_xlfn.TEXTSPLIT(טבלה1[[#This Row],[עמודה55]],"-"),1)</f>
        <v>Undisclosed</v>
      </c>
      <c r="R935" s="21" t="e" cm="1">
        <f t="array" ref="R935">INDEX(_xlfn.TEXTSPLIT(INDEX(_xlfn.TEXTSPLIT(טבלה1[[#This Row],[עמודה55]],"-"),2),"/"),1)</f>
        <v>#REF!</v>
      </c>
      <c r="S935" s="28" t="e">
        <f>AVERAGE(טבלה1[[#This Row],[עמודה59]:[עמודה60]])</f>
        <v>#VALUE!</v>
      </c>
      <c r="T935" s="31" t="e">
        <f>VALUE(SUBSTITUTE(טבלה1[[#This Row],[עמודה56]],"$",""))</f>
        <v>#VALUE!</v>
      </c>
      <c r="U935" s="31" t="e">
        <f>VALUE(SUBSTITUTE(טבלה1[[#This Row],[עמודה57]],"$",""))</f>
        <v>#REF!</v>
      </c>
      <c r="V935" s="31" t="e">
        <f>IF(טבלה1[[#This Row],[עמודה58]]&gt;30,"Yes","No")</f>
        <v>#VALUE!</v>
      </c>
    </row>
    <row r="936" spans="1:22" x14ac:dyDescent="0.15">
      <c r="A936" s="32" t="s">
        <v>2280</v>
      </c>
      <c r="B936" s="33" t="s">
        <v>2281</v>
      </c>
      <c r="C936" s="33" t="s">
        <v>2282</v>
      </c>
      <c r="D936" s="33" t="s">
        <v>4</v>
      </c>
      <c r="E936" s="33" t="s">
        <v>4</v>
      </c>
      <c r="F936" s="33" t="s">
        <v>117</v>
      </c>
      <c r="G936" s="36" t="str">
        <f t="shared" si="14"/>
        <v>High</v>
      </c>
      <c r="H936" s="34">
        <v>1</v>
      </c>
      <c r="I936" s="11" t="str" cm="1">
        <f t="array" ref="I936">INDEX(_xlfn.TEXTSPLIT(טבלה1[[#This Row],[עמודה2]],","),1)</f>
        <v>Atlanta</v>
      </c>
      <c r="J936" s="12" t="str" cm="1">
        <f t="array" ref="J936">INDEX(_xlfn.TEXTSPLIT(טבלה1[[#This Row],[עמודה2]],","),2)</f>
        <v xml:space="preserve"> GA</v>
      </c>
      <c r="K936" s="37" t="str">
        <f>_xlfn.CONCAT(טבלה1[[#This Row],[AI_Companies]]," ",טבלה1[[#This Row],[עמודה1]])</f>
        <v>ZooxSmartData https://zooxsmart.com/</v>
      </c>
      <c r="L936" s="36">
        <v>2</v>
      </c>
      <c r="M936" s="36" t="str">
        <f>IF(טבלה1[[#This Row],[עמודה53]]&gt;2000,"Yes","No")</f>
        <v>No</v>
      </c>
      <c r="N936" s="36">
        <v>9</v>
      </c>
      <c r="O936" s="36">
        <f>AVERAGE(טבלה1[[#This Row],[עמודה52]:[עמודה53]])</f>
        <v>149.5</v>
      </c>
      <c r="P936" s="36" t="str">
        <f>IF(טבלה1[[#This Row],[עמודה4]]="&lt; $25 / hr","0$ - $25 / hr",טבלה1[[#This Row],[עמודה4]])</f>
        <v>Undisclosed</v>
      </c>
      <c r="Q936" s="12" t="str" cm="1">
        <f t="array" ref="Q936">INDEX(_xlfn.TEXTSPLIT(טבלה1[[#This Row],[עמודה55]],"-"),1)</f>
        <v>Undisclosed</v>
      </c>
      <c r="R936" s="21" t="e" cm="1">
        <f t="array" ref="R936">INDEX(_xlfn.TEXTSPLIT(INDEX(_xlfn.TEXTSPLIT(טבלה1[[#This Row],[עמודה55]],"-"),2),"/"),1)</f>
        <v>#REF!</v>
      </c>
      <c r="S936" s="36" t="e">
        <f>AVERAGE(טבלה1[[#This Row],[עמודה59]:[עמודה60]])</f>
        <v>#VALUE!</v>
      </c>
      <c r="T936" s="38" t="e">
        <f>VALUE(SUBSTITUTE(טבלה1[[#This Row],[עמודה56]],"$",""))</f>
        <v>#VALUE!</v>
      </c>
      <c r="U936" s="38" t="e">
        <f>VALUE(SUBSTITUTE(טבלה1[[#This Row],[עמודה57]],"$",""))</f>
        <v>#REF!</v>
      </c>
      <c r="V936" s="38" t="e">
        <f>IF(טבלה1[[#This Row],[עמודה58]]&gt;30,"Yes","No")</f>
        <v>#VALUE!</v>
      </c>
    </row>
    <row r="937" spans="1:22" x14ac:dyDescent="0.15">
      <c r="A937" s="32" t="s">
        <v>2283</v>
      </c>
      <c r="B937" s="39" t="s">
        <v>2284</v>
      </c>
      <c r="C937" s="39" t="s">
        <v>2285</v>
      </c>
      <c r="D937" s="39" t="s">
        <v>4</v>
      </c>
      <c r="E937" s="39" t="s">
        <v>4</v>
      </c>
      <c r="F937" s="39" t="s">
        <v>29</v>
      </c>
      <c r="G937" s="36" t="str">
        <f t="shared" si="14"/>
        <v>High</v>
      </c>
      <c r="H937" s="41">
        <v>1</v>
      </c>
      <c r="I937" s="11" t="str" cm="1">
        <f t="array" ref="I937">INDEX(_xlfn.TEXTSPLIT(טבלה1[[#This Row],[עמודה2]],","),1)</f>
        <v>New Providence</v>
      </c>
      <c r="J937" s="12" t="str" cm="1">
        <f t="array" ref="J937">INDEX(_xlfn.TEXTSPLIT(טבלה1[[#This Row],[עמודה2]],","),2)</f>
        <v xml:space="preserve"> NJ</v>
      </c>
      <c r="K937" s="43" t="str">
        <f>_xlfn.CONCAT(טבלה1[[#This Row],[AI_Companies]]," ",טבלה1[[#This Row],[עמודה1]])</f>
        <v>AllegroBusinessIntelligence http://www.allegro-bi.com</v>
      </c>
      <c r="L937" s="28">
        <v>10</v>
      </c>
      <c r="M937" s="28" t="str">
        <f>IF(טבלה1[[#This Row],[עמודה53]]&gt;2000,"Yes","No")</f>
        <v>No</v>
      </c>
      <c r="N937" s="28">
        <v>49</v>
      </c>
      <c r="O937" s="28">
        <f>AVERAGE(טבלה1[[#This Row],[עמודה52]:[עמודה53]])</f>
        <v>5.5</v>
      </c>
      <c r="P937" s="28" t="str">
        <f>IF(טבלה1[[#This Row],[עמודה4]]="&lt; $25 / hr","0$ - $25 / hr",טבלה1[[#This Row],[עמודה4]])</f>
        <v>Undisclosed</v>
      </c>
      <c r="Q937" s="12" t="str" cm="1">
        <f t="array" ref="Q937">INDEX(_xlfn.TEXTSPLIT(טבלה1[[#This Row],[עמודה55]],"-"),1)</f>
        <v>Undisclosed</v>
      </c>
      <c r="R937" s="21" t="e" cm="1">
        <f t="array" ref="R937">INDEX(_xlfn.TEXTSPLIT(INDEX(_xlfn.TEXTSPLIT(טבלה1[[#This Row],[עמודה55]],"-"),2),"/"),1)</f>
        <v>#REF!</v>
      </c>
      <c r="S937" s="28" t="e">
        <f>AVERAGE(טבלה1[[#This Row],[עמודה59]:[עמודה60]])</f>
        <v>#VALUE!</v>
      </c>
      <c r="T937" s="31" t="e">
        <f>VALUE(SUBSTITUTE(טבלה1[[#This Row],[עמודה56]],"$",""))</f>
        <v>#VALUE!</v>
      </c>
      <c r="U937" s="31" t="e">
        <f>VALUE(SUBSTITUTE(טבלה1[[#This Row],[עמודה57]],"$",""))</f>
        <v>#REF!</v>
      </c>
      <c r="V937" s="31" t="e">
        <f>IF(טבלה1[[#This Row],[עמודה58]]&gt;30,"Yes","No")</f>
        <v>#VALUE!</v>
      </c>
    </row>
    <row r="938" spans="1:22" x14ac:dyDescent="0.15">
      <c r="A938" s="32" t="s">
        <v>2286</v>
      </c>
      <c r="B938" s="33" t="s">
        <v>2287</v>
      </c>
      <c r="C938" s="33" t="s">
        <v>1982</v>
      </c>
      <c r="D938" s="33" t="s">
        <v>4</v>
      </c>
      <c r="E938" s="33" t="s">
        <v>4</v>
      </c>
      <c r="F938" s="33" t="s">
        <v>117</v>
      </c>
      <c r="G938" s="36" t="str">
        <f t="shared" si="14"/>
        <v>High</v>
      </c>
      <c r="H938" s="34">
        <v>1</v>
      </c>
      <c r="I938" s="11" t="str" cm="1">
        <f t="array" ref="I938">INDEX(_xlfn.TEXTSPLIT(טבלה1[[#This Row],[עמודה2]],","),1)</f>
        <v>Redlands</v>
      </c>
      <c r="J938" s="12" t="str" cm="1">
        <f t="array" ref="J938">INDEX(_xlfn.TEXTSPLIT(טבלה1[[#This Row],[עמודה2]],","),2)</f>
        <v xml:space="preserve"> CA</v>
      </c>
      <c r="K938" s="37" t="str">
        <f>_xlfn.CONCAT(טבלה1[[#This Row],[AI_Companies]]," ",טבלה1[[#This Row],[עמודה1]])</f>
        <v>VoyagerSearch https://www.voyagersearch.com/</v>
      </c>
      <c r="L938" s="36">
        <v>2</v>
      </c>
      <c r="M938" s="36" t="str">
        <f>IF(טבלה1[[#This Row],[עמודה53]]&gt;2000,"Yes","No")</f>
        <v>No</v>
      </c>
      <c r="N938" s="36">
        <v>9</v>
      </c>
      <c r="O938" s="36">
        <f>AVERAGE(טבלה1[[#This Row],[עמודה52]:[עמודה53]])</f>
        <v>29.5</v>
      </c>
      <c r="P938" s="36" t="str">
        <f>IF(טבלה1[[#This Row],[עמודה4]]="&lt; $25 / hr","0$ - $25 / hr",טבלה1[[#This Row],[עמודה4]])</f>
        <v>Undisclosed</v>
      </c>
      <c r="Q938" s="12" t="str" cm="1">
        <f t="array" ref="Q938">INDEX(_xlfn.TEXTSPLIT(טבלה1[[#This Row],[עמודה55]],"-"),1)</f>
        <v>Undisclosed</v>
      </c>
      <c r="R938" s="21" t="e" cm="1">
        <f t="array" ref="R938">INDEX(_xlfn.TEXTSPLIT(INDEX(_xlfn.TEXTSPLIT(טבלה1[[#This Row],[עמודה55]],"-"),2),"/"),1)</f>
        <v>#REF!</v>
      </c>
      <c r="S938" s="36" t="e">
        <f>AVERAGE(טבלה1[[#This Row],[עמודה59]:[עמודה60]])</f>
        <v>#VALUE!</v>
      </c>
      <c r="T938" s="38" t="e">
        <f>VALUE(SUBSTITUTE(טבלה1[[#This Row],[עמודה56]],"$",""))</f>
        <v>#VALUE!</v>
      </c>
      <c r="U938" s="38" t="e">
        <f>VALUE(SUBSTITUTE(טבלה1[[#This Row],[עמודה57]],"$",""))</f>
        <v>#REF!</v>
      </c>
      <c r="V938" s="38" t="e">
        <f>IF(טבלה1[[#This Row],[עמודה58]]&gt;30,"Yes","No")</f>
        <v>#VALUE!</v>
      </c>
    </row>
    <row r="939" spans="1:22" x14ac:dyDescent="0.15">
      <c r="A939" s="32" t="s">
        <v>2288</v>
      </c>
      <c r="B939" s="39" t="s">
        <v>2289</v>
      </c>
      <c r="C939" s="39" t="s">
        <v>2290</v>
      </c>
      <c r="D939" s="39" t="s">
        <v>4</v>
      </c>
      <c r="E939" s="39" t="s">
        <v>4</v>
      </c>
      <c r="F939" s="39" t="s">
        <v>29</v>
      </c>
      <c r="G939" s="36" t="str">
        <f t="shared" si="14"/>
        <v>High</v>
      </c>
      <c r="H939" s="41">
        <v>1</v>
      </c>
      <c r="I939" s="11" t="str" cm="1">
        <f t="array" ref="I939">INDEX(_xlfn.TEXTSPLIT(טבלה1[[#This Row],[עמודה2]],","),1)</f>
        <v>Edison</v>
      </c>
      <c r="J939" s="12" t="str" cm="1">
        <f t="array" ref="J939">INDEX(_xlfn.TEXTSPLIT(טבלה1[[#This Row],[עמודה2]],","),2)</f>
        <v xml:space="preserve"> NJ</v>
      </c>
      <c r="K939" s="43" t="str">
        <f>_xlfn.CONCAT(טבלה1[[#This Row],[AI_Companies]]," ",טבלה1[[#This Row],[עמודה1]])</f>
        <v>Instaknow http://www.instaknow.com</v>
      </c>
      <c r="L939" s="28">
        <v>10</v>
      </c>
      <c r="M939" s="28" t="str">
        <f>IF(טבלה1[[#This Row],[עמודה53]]&gt;2000,"Yes","No")</f>
        <v>No</v>
      </c>
      <c r="N939" s="28">
        <v>49</v>
      </c>
      <c r="O939" s="28">
        <f>AVERAGE(טבלה1[[#This Row],[עמודה52]:[עמודה53]])</f>
        <v>5.5</v>
      </c>
      <c r="P939" s="28" t="str">
        <f>IF(טבלה1[[#This Row],[עמודה4]]="&lt; $25 / hr","0$ - $25 / hr",טבלה1[[#This Row],[עמודה4]])</f>
        <v>Undisclosed</v>
      </c>
      <c r="Q939" s="12" t="str" cm="1">
        <f t="array" ref="Q939">INDEX(_xlfn.TEXTSPLIT(טבלה1[[#This Row],[עמודה55]],"-"),1)</f>
        <v>Undisclosed</v>
      </c>
      <c r="R939" s="21" t="e" cm="1">
        <f t="array" ref="R939">INDEX(_xlfn.TEXTSPLIT(INDEX(_xlfn.TEXTSPLIT(טבלה1[[#This Row],[עמודה55]],"-"),2),"/"),1)</f>
        <v>#REF!</v>
      </c>
      <c r="S939" s="28" t="e">
        <f>AVERAGE(טבלה1[[#This Row],[עמודה59]:[עמודה60]])</f>
        <v>#VALUE!</v>
      </c>
      <c r="T939" s="31" t="e">
        <f>VALUE(SUBSTITUTE(טבלה1[[#This Row],[עמודה56]],"$",""))</f>
        <v>#VALUE!</v>
      </c>
      <c r="U939" s="31" t="e">
        <f>VALUE(SUBSTITUTE(טבלה1[[#This Row],[עמודה57]],"$",""))</f>
        <v>#REF!</v>
      </c>
      <c r="V939" s="31" t="e">
        <f>IF(טבלה1[[#This Row],[עמודה58]]&gt;30,"Yes","No")</f>
        <v>#VALUE!</v>
      </c>
    </row>
    <row r="940" spans="1:22" x14ac:dyDescent="0.15">
      <c r="A940" s="32" t="s">
        <v>2291</v>
      </c>
      <c r="B940" s="33" t="s">
        <v>2292</v>
      </c>
      <c r="C940" s="33" t="s">
        <v>2293</v>
      </c>
      <c r="D940" s="33" t="s">
        <v>4</v>
      </c>
      <c r="E940" s="33" t="s">
        <v>4</v>
      </c>
      <c r="F940" s="33" t="s">
        <v>29</v>
      </c>
      <c r="G940" s="36" t="str">
        <f t="shared" si="14"/>
        <v>High</v>
      </c>
      <c r="H940" s="34">
        <v>1</v>
      </c>
      <c r="I940" s="11" t="str" cm="1">
        <f t="array" ref="I940">INDEX(_xlfn.TEXTSPLIT(טבלה1[[#This Row],[עמודה2]],","),1)</f>
        <v>Concord</v>
      </c>
      <c r="J940" s="12" t="str" cm="1">
        <f t="array" ref="J940">INDEX(_xlfn.TEXTSPLIT(טבלה1[[#This Row],[עמודה2]],","),2)</f>
        <v xml:space="preserve"> MA</v>
      </c>
      <c r="K940" s="37" t="str">
        <f>_xlfn.CONCAT(טבלה1[[#This Row],[AI_Companies]]," ",טבלה1[[#This Row],[עמודה1]])</f>
        <v>discourse.ai https://www.discourse.ai/</v>
      </c>
      <c r="L940" s="36">
        <v>10</v>
      </c>
      <c r="M940" s="36" t="str">
        <f>IF(טבלה1[[#This Row],[עמודה53]]&gt;2000,"Yes","No")</f>
        <v>No</v>
      </c>
      <c r="N940" s="36">
        <v>49</v>
      </c>
      <c r="O940" s="36">
        <f>AVERAGE(טבלה1[[#This Row],[עמודה52]:[עמודה53]])</f>
        <v>29.5</v>
      </c>
      <c r="P940" s="36" t="str">
        <f>IF(טבלה1[[#This Row],[עמודה4]]="&lt; $25 / hr","0$ - $25 / hr",טבלה1[[#This Row],[עמודה4]])</f>
        <v>Undisclosed</v>
      </c>
      <c r="Q940" s="12" t="str" cm="1">
        <f t="array" ref="Q940">INDEX(_xlfn.TEXTSPLIT(טבלה1[[#This Row],[עמודה55]],"-"),1)</f>
        <v>Undisclosed</v>
      </c>
      <c r="R940" s="21" t="e" cm="1">
        <f t="array" ref="R940">INDEX(_xlfn.TEXTSPLIT(INDEX(_xlfn.TEXTSPLIT(טבלה1[[#This Row],[עמודה55]],"-"),2),"/"),1)</f>
        <v>#REF!</v>
      </c>
      <c r="S940" s="36" t="e">
        <f>AVERAGE(טבלה1[[#This Row],[עמודה59]:[עמודה60]])</f>
        <v>#VALUE!</v>
      </c>
      <c r="T940" s="38" t="e">
        <f>VALUE(SUBSTITUTE(טבלה1[[#This Row],[עמודה56]],"$",""))</f>
        <v>#VALUE!</v>
      </c>
      <c r="U940" s="38" t="e">
        <f>VALUE(SUBSTITUTE(טבלה1[[#This Row],[עמודה57]],"$",""))</f>
        <v>#REF!</v>
      </c>
      <c r="V940" s="38" t="e">
        <f>IF(טבלה1[[#This Row],[עמודה58]]&gt;30,"Yes","No")</f>
        <v>#VALUE!</v>
      </c>
    </row>
    <row r="941" spans="1:22" x14ac:dyDescent="0.15">
      <c r="A941" s="32" t="s">
        <v>2294</v>
      </c>
      <c r="B941" s="39" t="s">
        <v>2295</v>
      </c>
      <c r="C941" s="39" t="s">
        <v>2296</v>
      </c>
      <c r="D941" s="40">
        <v>25000</v>
      </c>
      <c r="E941" s="39" t="s">
        <v>14</v>
      </c>
      <c r="F941" s="39" t="s">
        <v>25</v>
      </c>
      <c r="G941" s="36" t="str">
        <f t="shared" si="14"/>
        <v>High</v>
      </c>
      <c r="H941" s="41">
        <v>1</v>
      </c>
      <c r="I941" s="11" t="str" cm="1">
        <f t="array" ref="I941">INDEX(_xlfn.TEXTSPLIT(טבלה1[[#This Row],[עמודה2]],","),1)</f>
        <v>Waimauku</v>
      </c>
      <c r="J941" s="12" t="str" cm="1">
        <f t="array" ref="J941">INDEX(_xlfn.TEXTSPLIT(טבלה1[[#This Row],[עמודה2]],","),2)</f>
        <v xml:space="preserve"> New Zealand</v>
      </c>
      <c r="K941" s="43" t="str">
        <f>_xlfn.CONCAT(טבלה1[[#This Row],[AI_Companies]]," ",טבלה1[[#This Row],[עמודה1]])</f>
        <v>MotionDesignLtd(NZ) https://motiondesign.nz/</v>
      </c>
      <c r="L941" s="45">
        <v>1000</v>
      </c>
      <c r="M941" s="28" t="str">
        <f>IF(טבלה1[[#This Row],[עמודה53]]&gt;2000,"Yes","No")</f>
        <v>No</v>
      </c>
      <c r="N941" s="45">
        <v>9999</v>
      </c>
      <c r="O941" s="28">
        <f>AVERAGE(טבלה1[[#This Row],[עמודה52]:[עמודה53]])</f>
        <v>29.5</v>
      </c>
      <c r="P941" s="28" t="str">
        <f>IF(טבלה1[[#This Row],[עמודה4]]="&lt; $25 / hr","0$ - $25 / hr",טבלה1[[#This Row],[עמודה4]])</f>
        <v>Undisclosed</v>
      </c>
      <c r="Q941" s="12" t="str" cm="1">
        <f t="array" ref="Q941">INDEX(_xlfn.TEXTSPLIT(טבלה1[[#This Row],[עמודה55]],"-"),1)</f>
        <v>Undisclosed</v>
      </c>
      <c r="R941" s="21" t="e" cm="1">
        <f t="array" ref="R941">INDEX(_xlfn.TEXTSPLIT(INDEX(_xlfn.TEXTSPLIT(טבלה1[[#This Row],[עמודה55]],"-"),2),"/"),1)</f>
        <v>#REF!</v>
      </c>
      <c r="S941" s="28" t="e">
        <f>AVERAGE(טבלה1[[#This Row],[עמודה59]:[עמודה60]])</f>
        <v>#VALUE!</v>
      </c>
      <c r="T941" s="31" t="e">
        <f>VALUE(SUBSTITUTE(טבלה1[[#This Row],[עמודה56]],"$",""))</f>
        <v>#VALUE!</v>
      </c>
      <c r="U941" s="31" t="e">
        <f>VALUE(SUBSTITUTE(טבלה1[[#This Row],[עמודה57]],"$",""))</f>
        <v>#REF!</v>
      </c>
      <c r="V941" s="31" t="e">
        <f>IF(טבלה1[[#This Row],[עמודה58]]&gt;30,"Yes","No")</f>
        <v>#VALUE!</v>
      </c>
    </row>
    <row r="942" spans="1:22" x14ac:dyDescent="0.15">
      <c r="A942" s="32" t="s">
        <v>2297</v>
      </c>
      <c r="B942" s="33" t="s">
        <v>2298</v>
      </c>
      <c r="C942" s="33" t="s">
        <v>28</v>
      </c>
      <c r="D942" s="44">
        <v>5000</v>
      </c>
      <c r="E942" s="33" t="s">
        <v>4</v>
      </c>
      <c r="F942" s="33" t="s">
        <v>29</v>
      </c>
      <c r="G942" s="36" t="str">
        <f t="shared" si="14"/>
        <v>Med</v>
      </c>
      <c r="H942" s="34">
        <v>0.6</v>
      </c>
      <c r="I942" s="11" t="str" cm="1">
        <f t="array" ref="I942">INDEX(_xlfn.TEXTSPLIT(טבלה1[[#This Row],[עמודה2]],","),1)</f>
        <v>Nugegoda</v>
      </c>
      <c r="J942" s="12" t="str" cm="1">
        <f t="array" ref="J942">INDEX(_xlfn.TEXTSPLIT(טבלה1[[#This Row],[עמודה2]],","),2)</f>
        <v xml:space="preserve"> Sri Lanka</v>
      </c>
      <c r="K942" s="37" t="str">
        <f>_xlfn.CONCAT(טבלה1[[#This Row],[AI_Companies]]," ",טבלה1[[#This Row],[עמודה1]])</f>
        <v>OrelITPvtLtd https://orelit.com/</v>
      </c>
      <c r="L942" s="36">
        <v>10</v>
      </c>
      <c r="M942" s="36" t="str">
        <f>IF(טבלה1[[#This Row],[עמודה53]]&gt;2000,"Yes","No")</f>
        <v>Yes</v>
      </c>
      <c r="N942" s="36">
        <v>49</v>
      </c>
      <c r="O942" s="36">
        <f>AVERAGE(טבלה1[[#This Row],[עמודה52]:[עמודה53]])</f>
        <v>5499.5</v>
      </c>
      <c r="P942" s="36" t="str">
        <f>IF(טבלה1[[#This Row],[עמודה4]]="&lt; $25 / hr","0$ - $25 / hr",טבלה1[[#This Row],[עמודה4]])</f>
        <v>0$ - $25 / hr</v>
      </c>
      <c r="Q942" s="12" t="str" cm="1">
        <f t="array" ref="Q942">INDEX(_xlfn.TEXTSPLIT(טבלה1[[#This Row],[עמודה55]],"-"),1)</f>
        <v xml:space="preserve">0$ </v>
      </c>
      <c r="R942" s="21" t="str" cm="1">
        <f t="array" ref="R942">INDEX(_xlfn.TEXTSPLIT(INDEX(_xlfn.TEXTSPLIT(טבלה1[[#This Row],[עמודה55]],"-"),2),"/"),1)</f>
        <v xml:space="preserve"> $25 </v>
      </c>
      <c r="S942" s="36">
        <f>AVERAGE(טבלה1[[#This Row],[עמודה59]:[עמודה60]])</f>
        <v>12.5</v>
      </c>
      <c r="T942" s="38">
        <f>VALUE(SUBSTITUTE(טבלה1[[#This Row],[עמודה56]],"$",""))</f>
        <v>0</v>
      </c>
      <c r="U942" s="38">
        <f>VALUE(SUBSTITUTE(טבלה1[[#This Row],[עמודה57]],"$",""))</f>
        <v>25</v>
      </c>
      <c r="V942" s="38" t="str">
        <f>IF(טבלה1[[#This Row],[עמודה58]]&gt;30,"Yes","No")</f>
        <v>No</v>
      </c>
    </row>
    <row r="943" spans="1:22" x14ac:dyDescent="0.15">
      <c r="A943" s="32" t="s">
        <v>2299</v>
      </c>
      <c r="B943" s="39" t="s">
        <v>2300</v>
      </c>
      <c r="C943" s="39" t="s">
        <v>1979</v>
      </c>
      <c r="D943" s="39" t="s">
        <v>4</v>
      </c>
      <c r="E943" s="39" t="s">
        <v>4</v>
      </c>
      <c r="F943" s="39" t="s">
        <v>29</v>
      </c>
      <c r="G943" s="36" t="str">
        <f t="shared" si="14"/>
        <v>Med</v>
      </c>
      <c r="H943" s="41">
        <v>0.6</v>
      </c>
      <c r="I943" s="11" t="str" cm="1">
        <f t="array" ref="I943">INDEX(_xlfn.TEXTSPLIT(טבלה1[[#This Row],[עמודה2]],","),1)</f>
        <v>Warszawa</v>
      </c>
      <c r="J943" s="12" t="str" cm="1">
        <f t="array" ref="J943">INDEX(_xlfn.TEXTSPLIT(טבלה1[[#This Row],[עמודה2]],","),2)</f>
        <v xml:space="preserve"> Poland</v>
      </c>
      <c r="K943" s="43" t="str">
        <f>_xlfn.CONCAT(טבלה1[[#This Row],[AI_Companies]]," ",טבלה1[[#This Row],[עמודה1]])</f>
        <v>Algomine http://www.algomine.ai</v>
      </c>
      <c r="L943" s="28">
        <v>10</v>
      </c>
      <c r="M943" s="28" t="str">
        <f>IF(טבלה1[[#This Row],[עמודה53]]&gt;2000,"Yes","No")</f>
        <v>No</v>
      </c>
      <c r="N943" s="28">
        <v>49</v>
      </c>
      <c r="O943" s="28">
        <f>AVERAGE(טבלה1[[#This Row],[עמודה52]:[עמודה53]])</f>
        <v>29.5</v>
      </c>
      <c r="P943" s="28" t="str">
        <f>IF(טבלה1[[#This Row],[עמודה4]]="&lt; $25 / hr","0$ - $25 / hr",טבלה1[[#This Row],[עמודה4]])</f>
        <v>Undisclosed</v>
      </c>
      <c r="Q943" s="12" t="str" cm="1">
        <f t="array" ref="Q943">INDEX(_xlfn.TEXTSPLIT(טבלה1[[#This Row],[עמודה55]],"-"),1)</f>
        <v>Undisclosed</v>
      </c>
      <c r="R943" s="21" t="e" cm="1">
        <f t="array" ref="R943">INDEX(_xlfn.TEXTSPLIT(INDEX(_xlfn.TEXTSPLIT(טבלה1[[#This Row],[עמודה55]],"-"),2),"/"),1)</f>
        <v>#REF!</v>
      </c>
      <c r="S943" s="28" t="e">
        <f>AVERAGE(טבלה1[[#This Row],[עמודה59]:[עמודה60]])</f>
        <v>#VALUE!</v>
      </c>
      <c r="T943" s="31" t="e">
        <f>VALUE(SUBSTITUTE(טבלה1[[#This Row],[עמודה56]],"$",""))</f>
        <v>#VALUE!</v>
      </c>
      <c r="U943" s="31" t="e">
        <f>VALUE(SUBSTITUTE(טבלה1[[#This Row],[עמודה57]],"$",""))</f>
        <v>#REF!</v>
      </c>
      <c r="V943" s="31" t="e">
        <f>IF(טבלה1[[#This Row],[עמודה58]]&gt;30,"Yes","No")</f>
        <v>#VALUE!</v>
      </c>
    </row>
    <row r="944" spans="1:22" x14ac:dyDescent="0.15">
      <c r="A944" s="32" t="s">
        <v>2301</v>
      </c>
      <c r="B944" s="33" t="s">
        <v>2302</v>
      </c>
      <c r="C944" s="33" t="s">
        <v>1985</v>
      </c>
      <c r="D944" s="33" t="s">
        <v>4</v>
      </c>
      <c r="E944" s="33" t="s">
        <v>4</v>
      </c>
      <c r="F944" s="33" t="s">
        <v>5</v>
      </c>
      <c r="G944" s="36" t="str">
        <f t="shared" si="14"/>
        <v>Med</v>
      </c>
      <c r="H944" s="34">
        <v>0.5</v>
      </c>
      <c r="I944" s="11" t="str" cm="1">
        <f t="array" ref="I944">INDEX(_xlfn.TEXTSPLIT(טבלה1[[#This Row],[עמודה2]],","),1)</f>
        <v>Santiago</v>
      </c>
      <c r="J944" s="12" t="str" cm="1">
        <f t="array" ref="J944">INDEX(_xlfn.TEXTSPLIT(טבלה1[[#This Row],[עמודה2]],","),2)</f>
        <v xml:space="preserve"> Chile</v>
      </c>
      <c r="K944" s="37" t="str">
        <f>_xlfn.CONCAT(טבלה1[[#This Row],[AI_Companies]]," ",טבלה1[[#This Row],[עמודה1]])</f>
        <v>Alumbra https://www.alumbra.ai/</v>
      </c>
      <c r="L944" s="36">
        <v>250</v>
      </c>
      <c r="M944" s="36" t="str">
        <f>IF(טבלה1[[#This Row],[עמודה53]]&gt;2000,"Yes","No")</f>
        <v>No</v>
      </c>
      <c r="N944" s="36">
        <v>999</v>
      </c>
      <c r="O944" s="36">
        <f>AVERAGE(טבלה1[[#This Row],[עמודה52]:[עמודה53]])</f>
        <v>29.5</v>
      </c>
      <c r="P944" s="36" t="str">
        <f>IF(טבלה1[[#This Row],[עמודה4]]="&lt; $25 / hr","0$ - $25 / hr",טבלה1[[#This Row],[עמודה4]])</f>
        <v>Undisclosed</v>
      </c>
      <c r="Q944" s="12" t="str" cm="1">
        <f t="array" ref="Q944">INDEX(_xlfn.TEXTSPLIT(טבלה1[[#This Row],[עמודה55]],"-"),1)</f>
        <v>Undisclosed</v>
      </c>
      <c r="R944" s="21" t="e" cm="1">
        <f t="array" ref="R944">INDEX(_xlfn.TEXTSPLIT(INDEX(_xlfn.TEXTSPLIT(טבלה1[[#This Row],[עמודה55]],"-"),2),"/"),1)</f>
        <v>#REF!</v>
      </c>
      <c r="S944" s="36" t="e">
        <f>AVERAGE(טבלה1[[#This Row],[עמודה59]:[עמודה60]])</f>
        <v>#VALUE!</v>
      </c>
      <c r="T944" s="38" t="e">
        <f>VALUE(SUBSTITUTE(טבלה1[[#This Row],[עמודה56]],"$",""))</f>
        <v>#VALUE!</v>
      </c>
      <c r="U944" s="38" t="e">
        <f>VALUE(SUBSTITUTE(טבלה1[[#This Row],[עמודה57]],"$",""))</f>
        <v>#REF!</v>
      </c>
      <c r="V944" s="38" t="e">
        <f>IF(טבלה1[[#This Row],[עמודה58]]&gt;30,"Yes","No")</f>
        <v>#VALUE!</v>
      </c>
    </row>
    <row r="945" spans="1:22" x14ac:dyDescent="0.15">
      <c r="A945" s="32" t="s">
        <v>2303</v>
      </c>
      <c r="B945" s="39" t="s">
        <v>2304</v>
      </c>
      <c r="C945" s="39" t="s">
        <v>2305</v>
      </c>
      <c r="D945" s="39" t="s">
        <v>4</v>
      </c>
      <c r="E945" s="39" t="s">
        <v>4</v>
      </c>
      <c r="F945" s="39" t="s">
        <v>117</v>
      </c>
      <c r="G945" s="36" t="str">
        <f t="shared" si="14"/>
        <v>High</v>
      </c>
      <c r="H945" s="41">
        <v>1</v>
      </c>
      <c r="I945" s="11" t="str" cm="1">
        <f t="array" ref="I945">INDEX(_xlfn.TEXTSPLIT(טבלה1[[#This Row],[עמודה2]],","),1)</f>
        <v>San Mateo</v>
      </c>
      <c r="J945" s="12" t="str" cm="1">
        <f t="array" ref="J945">INDEX(_xlfn.TEXTSPLIT(טבלה1[[#This Row],[עמודה2]],","),2)</f>
        <v xml:space="preserve"> CA</v>
      </c>
      <c r="K945" s="43" t="str">
        <f>_xlfn.CONCAT(טבלה1[[#This Row],[AI_Companies]]," ",טבלה1[[#This Row],[עמודה1]])</f>
        <v>DataPure http://www.datapure.co/</v>
      </c>
      <c r="L945" s="28">
        <v>2</v>
      </c>
      <c r="M945" s="28" t="str">
        <f>IF(טבלה1[[#This Row],[עמודה53]]&gt;2000,"Yes","No")</f>
        <v>No</v>
      </c>
      <c r="N945" s="28">
        <v>9</v>
      </c>
      <c r="O945" s="28">
        <f>AVERAGE(טבלה1[[#This Row],[עמודה52]:[עמודה53]])</f>
        <v>624.5</v>
      </c>
      <c r="P945" s="28" t="str">
        <f>IF(טבלה1[[#This Row],[עמודה4]]="&lt; $25 / hr","0$ - $25 / hr",טבלה1[[#This Row],[עמודה4]])</f>
        <v>Undisclosed</v>
      </c>
      <c r="Q945" s="12" t="str" cm="1">
        <f t="array" ref="Q945">INDEX(_xlfn.TEXTSPLIT(טבלה1[[#This Row],[עמודה55]],"-"),1)</f>
        <v>Undisclosed</v>
      </c>
      <c r="R945" s="21" t="e" cm="1">
        <f t="array" ref="R945">INDEX(_xlfn.TEXTSPLIT(INDEX(_xlfn.TEXTSPLIT(טבלה1[[#This Row],[עמודה55]],"-"),2),"/"),1)</f>
        <v>#REF!</v>
      </c>
      <c r="S945" s="28" t="e">
        <f>AVERAGE(טבלה1[[#This Row],[עמודה59]:[עמודה60]])</f>
        <v>#VALUE!</v>
      </c>
      <c r="T945" s="31" t="e">
        <f>VALUE(SUBSTITUTE(טבלה1[[#This Row],[עמודה56]],"$",""))</f>
        <v>#VALUE!</v>
      </c>
      <c r="U945" s="31" t="e">
        <f>VALUE(SUBSTITUTE(טבלה1[[#This Row],[עמודה57]],"$",""))</f>
        <v>#REF!</v>
      </c>
      <c r="V945" s="31" t="e">
        <f>IF(טבלה1[[#This Row],[עמודה58]]&gt;30,"Yes","No")</f>
        <v>#VALUE!</v>
      </c>
    </row>
    <row r="946" spans="1:22" x14ac:dyDescent="0.15">
      <c r="A946" s="32" t="s">
        <v>2306</v>
      </c>
      <c r="B946" s="33" t="s">
        <v>2307</v>
      </c>
      <c r="C946" s="33" t="s">
        <v>2308</v>
      </c>
      <c r="D946" s="33" t="s">
        <v>4</v>
      </c>
      <c r="E946" s="33" t="s">
        <v>4</v>
      </c>
      <c r="F946" s="33" t="s">
        <v>10</v>
      </c>
      <c r="G946" s="36" t="str">
        <f t="shared" si="14"/>
        <v>Med</v>
      </c>
      <c r="H946" s="34">
        <v>0.6</v>
      </c>
      <c r="I946" s="11" t="str" cm="1">
        <f t="array" ref="I946">INDEX(_xlfn.TEXTSPLIT(טבלה1[[#This Row],[עמודה2]],","),1)</f>
        <v>Lausanne</v>
      </c>
      <c r="J946" s="12" t="str" cm="1">
        <f t="array" ref="J946">INDEX(_xlfn.TEXTSPLIT(טבלה1[[#This Row],[עמודה2]],","),2)</f>
        <v xml:space="preserve"> Switzerland</v>
      </c>
      <c r="K946" s="37" t="str">
        <f>_xlfn.CONCAT(טבלה1[[#This Row],[AI_Companies]]," ",טבלה1[[#This Row],[עמודה1]])</f>
        <v>AICA https://aica.tech/</v>
      </c>
      <c r="L946" s="36">
        <v>50</v>
      </c>
      <c r="M946" s="36" t="str">
        <f>IF(טבלה1[[#This Row],[עמודה53]]&gt;2000,"Yes","No")</f>
        <v>No</v>
      </c>
      <c r="N946" s="36">
        <v>249</v>
      </c>
      <c r="O946" s="36">
        <f>AVERAGE(טבלה1[[#This Row],[עמודה52]:[עמודה53]])</f>
        <v>5.5</v>
      </c>
      <c r="P946" s="36" t="str">
        <f>IF(טבלה1[[#This Row],[עמודה4]]="&lt; $25 / hr","0$ - $25 / hr",טבלה1[[#This Row],[עמודה4]])</f>
        <v>Undisclosed</v>
      </c>
      <c r="Q946" s="12" t="str" cm="1">
        <f t="array" ref="Q946">INDEX(_xlfn.TEXTSPLIT(טבלה1[[#This Row],[עמודה55]],"-"),1)</f>
        <v>Undisclosed</v>
      </c>
      <c r="R946" s="21" t="e" cm="1">
        <f t="array" ref="R946">INDEX(_xlfn.TEXTSPLIT(INDEX(_xlfn.TEXTSPLIT(טבלה1[[#This Row],[עמודה55]],"-"),2),"/"),1)</f>
        <v>#REF!</v>
      </c>
      <c r="S946" s="36" t="e">
        <f>AVERAGE(טבלה1[[#This Row],[עמודה59]:[עמודה60]])</f>
        <v>#VALUE!</v>
      </c>
      <c r="T946" s="38" t="e">
        <f>VALUE(SUBSTITUTE(טבלה1[[#This Row],[עמודה56]],"$",""))</f>
        <v>#VALUE!</v>
      </c>
      <c r="U946" s="38" t="e">
        <f>VALUE(SUBSTITUTE(טבלה1[[#This Row],[עמודה57]],"$",""))</f>
        <v>#REF!</v>
      </c>
      <c r="V946" s="38" t="e">
        <f>IF(טבלה1[[#This Row],[עמודה58]]&gt;30,"Yes","No")</f>
        <v>#VALUE!</v>
      </c>
    </row>
    <row r="947" spans="1:22" x14ac:dyDescent="0.15">
      <c r="A947" s="32" t="s">
        <v>2309</v>
      </c>
      <c r="B947" s="39" t="s">
        <v>2310</v>
      </c>
      <c r="C947" s="39" t="s">
        <v>159</v>
      </c>
      <c r="D947" s="40">
        <v>5000</v>
      </c>
      <c r="E947" s="39" t="s">
        <v>14</v>
      </c>
      <c r="F947" s="39" t="s">
        <v>29</v>
      </c>
      <c r="G947" s="36" t="str">
        <f t="shared" si="14"/>
        <v>Low</v>
      </c>
      <c r="H947" s="41">
        <v>0.1</v>
      </c>
      <c r="I947" s="11" t="str" cm="1">
        <f t="array" ref="I947">INDEX(_xlfn.TEXTSPLIT(טבלה1[[#This Row],[עמודה2]],","),1)</f>
        <v>MAHATMA SOCIETY</v>
      </c>
      <c r="J947" s="12" t="str" cm="1">
        <f t="array" ref="J947">INDEX(_xlfn.TEXTSPLIT(טבלה1[[#This Row],[עמודה2]],","),2)</f>
        <v xml:space="preserve"> India</v>
      </c>
      <c r="K947" s="43" t="str">
        <f>_xlfn.CONCAT(טבלה1[[#This Row],[AI_Companies]]," ",טבלה1[[#This Row],[עמודה1]])</f>
        <v>BestArtificialIntelligenceProjectsinIndia|Solicitous https://artificialintelligence.host/best-artificial-intelligence-projects-in-india/</v>
      </c>
      <c r="L947" s="28">
        <v>10</v>
      </c>
      <c r="M947" s="28" t="str">
        <f>IF(טבלה1[[#This Row],[עמודה53]]&gt;2000,"Yes","No")</f>
        <v>No</v>
      </c>
      <c r="N947" s="28">
        <v>49</v>
      </c>
      <c r="O947" s="28">
        <f>AVERAGE(טבלה1[[#This Row],[עמודה52]:[עמודה53]])</f>
        <v>149.5</v>
      </c>
      <c r="P947" s="28" t="str">
        <f>IF(טבלה1[[#This Row],[עמודה4]]="&lt; $25 / hr","0$ - $25 / hr",טבלה1[[#This Row],[עמודה4]])</f>
        <v>Undisclosed</v>
      </c>
      <c r="Q947" s="12" t="str" cm="1">
        <f t="array" ref="Q947">INDEX(_xlfn.TEXTSPLIT(טבלה1[[#This Row],[עמודה55]],"-"),1)</f>
        <v>Undisclosed</v>
      </c>
      <c r="R947" s="21" t="e" cm="1">
        <f t="array" ref="R947">INDEX(_xlfn.TEXTSPLIT(INDEX(_xlfn.TEXTSPLIT(טבלה1[[#This Row],[עמודה55]],"-"),2),"/"),1)</f>
        <v>#REF!</v>
      </c>
      <c r="S947" s="28" t="e">
        <f>AVERAGE(טבלה1[[#This Row],[עמודה59]:[עמודה60]])</f>
        <v>#VALUE!</v>
      </c>
      <c r="T947" s="31" t="e">
        <f>VALUE(SUBSTITUTE(טבלה1[[#This Row],[עמודה56]],"$",""))</f>
        <v>#VALUE!</v>
      </c>
      <c r="U947" s="31" t="e">
        <f>VALUE(SUBSTITUTE(טבלה1[[#This Row],[עמודה57]],"$",""))</f>
        <v>#REF!</v>
      </c>
      <c r="V947" s="31" t="e">
        <f>IF(טבלה1[[#This Row],[עמודה58]]&gt;30,"Yes","No")</f>
        <v>#VALUE!</v>
      </c>
    </row>
    <row r="948" spans="1:22" x14ac:dyDescent="0.15">
      <c r="A948" s="32" t="s">
        <v>2311</v>
      </c>
      <c r="B948" s="33" t="s">
        <v>2312</v>
      </c>
      <c r="C948" s="33" t="s">
        <v>2313</v>
      </c>
      <c r="D948" s="33" t="s">
        <v>4</v>
      </c>
      <c r="E948" s="33" t="s">
        <v>4</v>
      </c>
      <c r="F948" s="33" t="s">
        <v>117</v>
      </c>
      <c r="G948" s="36" t="str">
        <f t="shared" si="14"/>
        <v>Med</v>
      </c>
      <c r="H948" s="34">
        <v>0.45</v>
      </c>
      <c r="I948" s="11" t="str" cm="1">
        <f t="array" ref="I948">INDEX(_xlfn.TEXTSPLIT(טבלה1[[#This Row],[עמודה2]],","),1)</f>
        <v>Hanoi</v>
      </c>
      <c r="J948" s="12" t="str" cm="1">
        <f t="array" ref="J948">INDEX(_xlfn.TEXTSPLIT(טבלה1[[#This Row],[עמודה2]],","),2)</f>
        <v xml:space="preserve"> Vietnam</v>
      </c>
      <c r="K948" s="37" t="str">
        <f>_xlfn.CONCAT(טבלה1[[#This Row],[AI_Companies]]," ",טבלה1[[#This Row],[עמודה1]])</f>
        <v>ICTSCustomSoftware https://icts.io/</v>
      </c>
      <c r="L948" s="36">
        <v>2</v>
      </c>
      <c r="M948" s="36" t="str">
        <f>IF(טבלה1[[#This Row],[עמודה53]]&gt;2000,"Yes","No")</f>
        <v>No</v>
      </c>
      <c r="N948" s="36">
        <v>9</v>
      </c>
      <c r="O948" s="36">
        <f>AVERAGE(טבלה1[[#This Row],[עמודה52]:[עמודה53]])</f>
        <v>29.5</v>
      </c>
      <c r="P948" s="36" t="str">
        <f>IF(טבלה1[[#This Row],[עמודה4]]="&lt; $25 / hr","0$ - $25 / hr",טבלה1[[#This Row],[עמודה4]])</f>
        <v>0$ - $25 / hr</v>
      </c>
      <c r="Q948" s="12" t="str" cm="1">
        <f t="array" ref="Q948">INDEX(_xlfn.TEXTSPLIT(טבלה1[[#This Row],[עמודה55]],"-"),1)</f>
        <v xml:space="preserve">0$ </v>
      </c>
      <c r="R948" s="21" t="str" cm="1">
        <f t="array" ref="R948">INDEX(_xlfn.TEXTSPLIT(INDEX(_xlfn.TEXTSPLIT(טבלה1[[#This Row],[עמודה55]],"-"),2),"/"),1)</f>
        <v xml:space="preserve"> $25 </v>
      </c>
      <c r="S948" s="36">
        <f>AVERAGE(טבלה1[[#This Row],[עמודה59]:[עמודה60]])</f>
        <v>12.5</v>
      </c>
      <c r="T948" s="38">
        <f>VALUE(SUBSTITUTE(טבלה1[[#This Row],[עמודה56]],"$",""))</f>
        <v>0</v>
      </c>
      <c r="U948" s="38">
        <f>VALUE(SUBSTITUTE(טבלה1[[#This Row],[עמודה57]],"$",""))</f>
        <v>25</v>
      </c>
      <c r="V948" s="38" t="str">
        <f>IF(טבלה1[[#This Row],[עמודה58]]&gt;30,"Yes","No")</f>
        <v>No</v>
      </c>
    </row>
    <row r="949" spans="1:22" x14ac:dyDescent="0.15">
      <c r="A949" s="32" t="s">
        <v>2314</v>
      </c>
      <c r="B949" s="39" t="s">
        <v>2315</v>
      </c>
      <c r="C949" s="39" t="s">
        <v>251</v>
      </c>
      <c r="D949" s="39" t="s">
        <v>4</v>
      </c>
      <c r="E949" s="39" t="s">
        <v>4</v>
      </c>
      <c r="F949" s="39" t="s">
        <v>5</v>
      </c>
      <c r="G949" s="36" t="str">
        <f t="shared" si="14"/>
        <v>Low</v>
      </c>
      <c r="H949" s="41">
        <v>0.3</v>
      </c>
      <c r="I949" s="11" t="str" cm="1">
        <f t="array" ref="I949">INDEX(_xlfn.TEXTSPLIT(טבלה1[[#This Row],[עמודה2]],","),1)</f>
        <v>Barranquilla</v>
      </c>
      <c r="J949" s="12" t="str" cm="1">
        <f t="array" ref="J949">INDEX(_xlfn.TEXTSPLIT(טבלה1[[#This Row],[עמודה2]],","),2)</f>
        <v xml:space="preserve"> Colombia</v>
      </c>
      <c r="K949" s="43" t="str">
        <f>_xlfn.CONCAT(טבלה1[[#This Row],[AI_Companies]]," ",טבלה1[[#This Row],[עמודה1]])</f>
        <v>EbenezerTechnologies https://ebenezertechs.com/</v>
      </c>
      <c r="L949" s="28">
        <v>250</v>
      </c>
      <c r="M949" s="28" t="str">
        <f>IF(טבלה1[[#This Row],[עמודה53]]&gt;2000,"Yes","No")</f>
        <v>No</v>
      </c>
      <c r="N949" s="28">
        <v>999</v>
      </c>
      <c r="O949" s="28">
        <f>AVERAGE(טבלה1[[#This Row],[עמודה52]:[עמודה53]])</f>
        <v>5.5</v>
      </c>
      <c r="P949" s="28" t="str">
        <f>IF(טבלה1[[#This Row],[עמודה4]]="&lt; $25 / hr","0$ - $25 / hr",טבלה1[[#This Row],[עמודה4]])</f>
        <v>Undisclosed</v>
      </c>
      <c r="Q949" s="12" t="str" cm="1">
        <f t="array" ref="Q949">INDEX(_xlfn.TEXTSPLIT(טבלה1[[#This Row],[עמודה55]],"-"),1)</f>
        <v>Undisclosed</v>
      </c>
      <c r="R949" s="21" t="e" cm="1">
        <f t="array" ref="R949">INDEX(_xlfn.TEXTSPLIT(INDEX(_xlfn.TEXTSPLIT(טבלה1[[#This Row],[עמודה55]],"-"),2),"/"),1)</f>
        <v>#REF!</v>
      </c>
      <c r="S949" s="28" t="e">
        <f>AVERAGE(טבלה1[[#This Row],[עמודה59]:[עמודה60]])</f>
        <v>#VALUE!</v>
      </c>
      <c r="T949" s="31" t="e">
        <f>VALUE(SUBSTITUTE(טבלה1[[#This Row],[עמודה56]],"$",""))</f>
        <v>#VALUE!</v>
      </c>
      <c r="U949" s="31" t="e">
        <f>VALUE(SUBSTITUTE(טבלה1[[#This Row],[עמודה57]],"$",""))</f>
        <v>#REF!</v>
      </c>
      <c r="V949" s="31" t="e">
        <f>IF(טבלה1[[#This Row],[עמודה58]]&gt;30,"Yes","No")</f>
        <v>#VALUE!</v>
      </c>
    </row>
    <row r="950" spans="1:22" x14ac:dyDescent="0.15">
      <c r="A950" s="32" t="s">
        <v>2316</v>
      </c>
      <c r="B950" s="33" t="s">
        <v>2317</v>
      </c>
      <c r="C950" s="33" t="s">
        <v>69</v>
      </c>
      <c r="D950" s="44">
        <v>5000</v>
      </c>
      <c r="E950" s="33" t="s">
        <v>33</v>
      </c>
      <c r="F950" s="33" t="s">
        <v>29</v>
      </c>
      <c r="G950" s="36" t="str">
        <f t="shared" si="14"/>
        <v>Med</v>
      </c>
      <c r="H950" s="34">
        <v>0.7</v>
      </c>
      <c r="I950" s="11" t="str" cm="1">
        <f t="array" ref="I950">INDEX(_xlfn.TEXTSPLIT(טבלה1[[#This Row],[עמודה2]],","),1)</f>
        <v>Seattle</v>
      </c>
      <c r="J950" s="12" t="str" cm="1">
        <f t="array" ref="J950">INDEX(_xlfn.TEXTSPLIT(טבלה1[[#This Row],[עמודה2]],","),2)</f>
        <v xml:space="preserve"> WA</v>
      </c>
      <c r="K950" s="37" t="str">
        <f>_xlfn.CONCAT(טבלה1[[#This Row],[AI_Companies]]," ",טבלה1[[#This Row],[עמודה1]])</f>
        <v>Premise https://www.premise.com/</v>
      </c>
      <c r="L950" s="36">
        <v>10</v>
      </c>
      <c r="M950" s="36" t="str">
        <f>IF(טבלה1[[#This Row],[עמודה53]]&gt;2000,"Yes","No")</f>
        <v>No</v>
      </c>
      <c r="N950" s="36">
        <v>49</v>
      </c>
      <c r="O950" s="36">
        <f>AVERAGE(טבלה1[[#This Row],[עמודה52]:[עמודה53]])</f>
        <v>624.5</v>
      </c>
      <c r="P950" s="36" t="str">
        <f>IF(טבלה1[[#This Row],[עמודה4]]="&lt; $25 / hr","0$ - $25 / hr",טבלה1[[#This Row],[עמודה4]])</f>
        <v>Undisclosed</v>
      </c>
      <c r="Q950" s="12" t="str" cm="1">
        <f t="array" ref="Q950">INDEX(_xlfn.TEXTSPLIT(טבלה1[[#This Row],[עמודה55]],"-"),1)</f>
        <v>Undisclosed</v>
      </c>
      <c r="R950" s="21" t="e" cm="1">
        <f t="array" ref="R950">INDEX(_xlfn.TEXTSPLIT(INDEX(_xlfn.TEXTSPLIT(טבלה1[[#This Row],[עמודה55]],"-"),2),"/"),1)</f>
        <v>#REF!</v>
      </c>
      <c r="S950" s="36" t="e">
        <f>AVERAGE(טבלה1[[#This Row],[עמודה59]:[עמודה60]])</f>
        <v>#VALUE!</v>
      </c>
      <c r="T950" s="38" t="e">
        <f>VALUE(SUBSTITUTE(טבלה1[[#This Row],[עמודה56]],"$",""))</f>
        <v>#VALUE!</v>
      </c>
      <c r="U950" s="38" t="e">
        <f>VALUE(SUBSTITUTE(טבלה1[[#This Row],[עמודה57]],"$",""))</f>
        <v>#REF!</v>
      </c>
      <c r="V950" s="38" t="e">
        <f>IF(טבלה1[[#This Row],[עמודה58]]&gt;30,"Yes","No")</f>
        <v>#VALUE!</v>
      </c>
    </row>
    <row r="951" spans="1:22" x14ac:dyDescent="0.15">
      <c r="A951" s="32" t="s">
        <v>2318</v>
      </c>
      <c r="B951" s="39" t="s">
        <v>2319</v>
      </c>
      <c r="C951" s="39" t="s">
        <v>102</v>
      </c>
      <c r="D951" s="39" t="s">
        <v>4</v>
      </c>
      <c r="E951" s="39" t="s">
        <v>14</v>
      </c>
      <c r="F951" s="39" t="s">
        <v>10</v>
      </c>
      <c r="G951" s="36" t="str">
        <f t="shared" si="14"/>
        <v>Low</v>
      </c>
      <c r="H951" s="41">
        <v>0.4</v>
      </c>
      <c r="I951" s="11" t="str" cm="1">
        <f t="array" ref="I951">INDEX(_xlfn.TEXTSPLIT(טבלה1[[#This Row],[עמודה2]],","),1)</f>
        <v>Bengaluru</v>
      </c>
      <c r="J951" s="12" t="str" cm="1">
        <f t="array" ref="J951">INDEX(_xlfn.TEXTSPLIT(טבלה1[[#This Row],[עמודה2]],","),2)</f>
        <v xml:space="preserve"> India</v>
      </c>
      <c r="K951" s="43" t="str">
        <f>_xlfn.CONCAT(טבלה1[[#This Row],[AI_Companies]]," ",טבלה1[[#This Row],[עמודה1]])</f>
        <v>TenzaiSystems http://www.tenz.ai</v>
      </c>
      <c r="L951" s="28">
        <v>50</v>
      </c>
      <c r="M951" s="28" t="str">
        <f>IF(טבלה1[[#This Row],[עמודה53]]&gt;2000,"Yes","No")</f>
        <v>No</v>
      </c>
      <c r="N951" s="28">
        <v>249</v>
      </c>
      <c r="O951" s="28">
        <f>AVERAGE(טבלה1[[#This Row],[עמודה52]:[עמודה53]])</f>
        <v>29.5</v>
      </c>
      <c r="P951" s="28" t="str">
        <f>IF(טבלה1[[#This Row],[עמודה4]]="&lt; $25 / hr","0$ - $25 / hr",טבלה1[[#This Row],[עמודה4]])</f>
        <v>$25 - $49 / hr</v>
      </c>
      <c r="Q951" s="12" t="str" cm="1">
        <f t="array" ref="Q951">INDEX(_xlfn.TEXTSPLIT(טבלה1[[#This Row],[עמודה55]],"-"),1)</f>
        <v xml:space="preserve">$25 </v>
      </c>
      <c r="R951" s="21" t="str" cm="1">
        <f t="array" ref="R951">INDEX(_xlfn.TEXTSPLIT(INDEX(_xlfn.TEXTSPLIT(טבלה1[[#This Row],[עמודה55]],"-"),2),"/"),1)</f>
        <v xml:space="preserve"> $49 </v>
      </c>
      <c r="S951" s="28">
        <f>AVERAGE(טבלה1[[#This Row],[עמודה59]:[עמודה60]])</f>
        <v>37</v>
      </c>
      <c r="T951" s="31">
        <f>VALUE(SUBSTITUTE(טבלה1[[#This Row],[עמודה56]],"$",""))</f>
        <v>25</v>
      </c>
      <c r="U951" s="31">
        <f>VALUE(SUBSTITUTE(טבלה1[[#This Row],[עמודה57]],"$",""))</f>
        <v>49</v>
      </c>
      <c r="V951" s="31" t="str">
        <f>IF(טבלה1[[#This Row],[עמודה58]]&gt;30,"Yes","No")</f>
        <v>Yes</v>
      </c>
    </row>
    <row r="952" spans="1:22" x14ac:dyDescent="0.15">
      <c r="A952" s="32" t="s">
        <v>2320</v>
      </c>
      <c r="B952" s="33" t="s">
        <v>2321</v>
      </c>
      <c r="C952" s="33" t="s">
        <v>1212</v>
      </c>
      <c r="D952" s="33" t="s">
        <v>4</v>
      </c>
      <c r="E952" s="33" t="s">
        <v>33</v>
      </c>
      <c r="F952" s="33" t="s">
        <v>10</v>
      </c>
      <c r="G952" s="36" t="str">
        <f t="shared" si="14"/>
        <v>Low</v>
      </c>
      <c r="H952" s="34">
        <v>0.12</v>
      </c>
      <c r="I952" s="11" t="str" cm="1">
        <f t="array" ref="I952">INDEX(_xlfn.TEXTSPLIT(טבלה1[[#This Row],[עמודה2]],","),1)</f>
        <v>London</v>
      </c>
      <c r="J952" s="12" t="str" cm="1">
        <f t="array" ref="J952">INDEX(_xlfn.TEXTSPLIT(טבלה1[[#This Row],[עמודה2]],","),2)</f>
        <v xml:space="preserve"> United Kingdom</v>
      </c>
      <c r="K952" s="37" t="str">
        <f>_xlfn.CONCAT(טבלה1[[#This Row],[AI_Companies]]," ",טבלה1[[#This Row],[עמודה1]])</f>
        <v>Virtuoso https://www.virtuoso.qa</v>
      </c>
      <c r="L952" s="36">
        <v>50</v>
      </c>
      <c r="M952" s="36" t="str">
        <f>IF(טבלה1[[#This Row],[עמודה53]]&gt;2000,"Yes","No")</f>
        <v>No</v>
      </c>
      <c r="N952" s="36">
        <v>249</v>
      </c>
      <c r="O952" s="36">
        <f>AVERAGE(טבלה1[[#This Row],[עמודה52]:[עמודה53]])</f>
        <v>149.5</v>
      </c>
      <c r="P952" s="36" t="str">
        <f>IF(טבלה1[[#This Row],[עמודה4]]="&lt; $25 / hr","0$ - $25 / hr",טבלה1[[#This Row],[עמודה4]])</f>
        <v>0$ - $25 / hr</v>
      </c>
      <c r="Q952" s="12" t="str" cm="1">
        <f t="array" ref="Q952">INDEX(_xlfn.TEXTSPLIT(טבלה1[[#This Row],[עמודה55]],"-"),1)</f>
        <v xml:space="preserve">0$ </v>
      </c>
      <c r="R952" s="21" t="str" cm="1">
        <f t="array" ref="R952">INDEX(_xlfn.TEXTSPLIT(INDEX(_xlfn.TEXTSPLIT(טבלה1[[#This Row],[עמודה55]],"-"),2),"/"),1)</f>
        <v xml:space="preserve"> $25 </v>
      </c>
      <c r="S952" s="36">
        <f>AVERAGE(טבלה1[[#This Row],[עמודה59]:[עמודה60]])</f>
        <v>12.5</v>
      </c>
      <c r="T952" s="38">
        <f>VALUE(SUBSTITUTE(טבלה1[[#This Row],[עמודה56]],"$",""))</f>
        <v>0</v>
      </c>
      <c r="U952" s="38">
        <f>VALUE(SUBSTITUTE(טבלה1[[#This Row],[עמודה57]],"$",""))</f>
        <v>25</v>
      </c>
      <c r="V952" s="38" t="str">
        <f>IF(טבלה1[[#This Row],[עמודה58]]&gt;30,"Yes","No")</f>
        <v>No</v>
      </c>
    </row>
    <row r="953" spans="1:22" x14ac:dyDescent="0.15">
      <c r="A953" s="32" t="s">
        <v>2322</v>
      </c>
      <c r="B953" s="39" t="s">
        <v>2323</v>
      </c>
      <c r="C953" s="39" t="s">
        <v>204</v>
      </c>
      <c r="D953" s="39" t="s">
        <v>4</v>
      </c>
      <c r="E953" s="39" t="s">
        <v>4</v>
      </c>
      <c r="F953" s="39" t="s">
        <v>5</v>
      </c>
      <c r="G953" s="36" t="str">
        <f t="shared" si="14"/>
        <v>Low</v>
      </c>
      <c r="H953" s="41">
        <v>0.3</v>
      </c>
      <c r="I953" s="11" t="str" cm="1">
        <f t="array" ref="I953">INDEX(_xlfn.TEXTSPLIT(טבלה1[[#This Row],[עמודה2]],","),1)</f>
        <v>Wilmington</v>
      </c>
      <c r="J953" s="12" t="str" cm="1">
        <f t="array" ref="J953">INDEX(_xlfn.TEXTSPLIT(טבלה1[[#This Row],[עמודה2]],","),2)</f>
        <v xml:space="preserve"> DE</v>
      </c>
      <c r="K953" s="43" t="str">
        <f>_xlfn.CONCAT(טבלה1[[#This Row],[AI_Companies]]," ",טבלה1[[#This Row],[עמודה1]])</f>
        <v>PioneerLogics https://pioneerlogics.com/</v>
      </c>
      <c r="L953" s="28">
        <v>250</v>
      </c>
      <c r="M953" s="28" t="str">
        <f>IF(טבלה1[[#This Row],[עמודה53]]&gt;2000,"Yes","No")</f>
        <v>No</v>
      </c>
      <c r="N953" s="28">
        <v>999</v>
      </c>
      <c r="O953" s="28">
        <f>AVERAGE(טבלה1[[#This Row],[עמודה52]:[עמודה53]])</f>
        <v>149.5</v>
      </c>
      <c r="P953" s="28" t="str">
        <f>IF(טבלה1[[#This Row],[עמודה4]]="&lt; $25 / hr","0$ - $25 / hr",טבלה1[[#This Row],[עמודה4]])</f>
        <v>$25 - $49 / hr</v>
      </c>
      <c r="Q953" s="12" t="str" cm="1">
        <f t="array" ref="Q953">INDEX(_xlfn.TEXTSPLIT(טבלה1[[#This Row],[עמודה55]],"-"),1)</f>
        <v xml:space="preserve">$25 </v>
      </c>
      <c r="R953" s="21" t="str" cm="1">
        <f t="array" ref="R953">INDEX(_xlfn.TEXTSPLIT(INDEX(_xlfn.TEXTSPLIT(טבלה1[[#This Row],[עמודה55]],"-"),2),"/"),1)</f>
        <v xml:space="preserve"> $49 </v>
      </c>
      <c r="S953" s="28">
        <f>AVERAGE(טבלה1[[#This Row],[עמודה59]:[עמודה60]])</f>
        <v>37</v>
      </c>
      <c r="T953" s="31">
        <f>VALUE(SUBSTITUTE(טבלה1[[#This Row],[עמודה56]],"$",""))</f>
        <v>25</v>
      </c>
      <c r="U953" s="31">
        <f>VALUE(SUBSTITUTE(טבלה1[[#This Row],[עמודה57]],"$",""))</f>
        <v>49</v>
      </c>
      <c r="V953" s="31" t="str">
        <f>IF(טבלה1[[#This Row],[עמודה58]]&gt;30,"Yes","No")</f>
        <v>Yes</v>
      </c>
    </row>
    <row r="954" spans="1:22" x14ac:dyDescent="0.15">
      <c r="A954" s="32" t="s">
        <v>2324</v>
      </c>
      <c r="B954" s="33" t="s">
        <v>2325</v>
      </c>
      <c r="C954" s="33" t="s">
        <v>47</v>
      </c>
      <c r="D954" s="44">
        <v>1000</v>
      </c>
      <c r="E954" s="33" t="s">
        <v>14</v>
      </c>
      <c r="F954" s="33" t="s">
        <v>117</v>
      </c>
      <c r="G954" s="36" t="str">
        <f t="shared" si="14"/>
        <v>Med</v>
      </c>
      <c r="H954" s="34">
        <v>0.8</v>
      </c>
      <c r="I954" s="11" t="str" cm="1">
        <f t="array" ref="I954">INDEX(_xlfn.TEXTSPLIT(טבלה1[[#This Row],[עמודה2]],","),1)</f>
        <v>Palo Alto</v>
      </c>
      <c r="J954" s="12" t="str" cm="1">
        <f t="array" ref="J954">INDEX(_xlfn.TEXTSPLIT(טבלה1[[#This Row],[עמודה2]],","),2)</f>
        <v xml:space="preserve"> CA</v>
      </c>
      <c r="K954" s="37" t="str">
        <f>_xlfn.CONCAT(טבלה1[[#This Row],[AI_Companies]]," ",טבלה1[[#This Row],[עמודה1]])</f>
        <v>Denodo https://www.denodo.com/en</v>
      </c>
      <c r="L954" s="36">
        <v>2</v>
      </c>
      <c r="M954" s="36" t="str">
        <f>IF(טבלה1[[#This Row],[עמודה53]]&gt;2000,"Yes","No")</f>
        <v>No</v>
      </c>
      <c r="N954" s="36">
        <v>9</v>
      </c>
      <c r="O954" s="36">
        <f>AVERAGE(טבלה1[[#This Row],[עמודה52]:[עמודה53]])</f>
        <v>624.5</v>
      </c>
      <c r="P954" s="36" t="str">
        <f>IF(טבלה1[[#This Row],[עמודה4]]="&lt; $25 / hr","0$ - $25 / hr",טבלה1[[#This Row],[עמודה4]])</f>
        <v>Undisclosed</v>
      </c>
      <c r="Q954" s="12" t="str" cm="1">
        <f t="array" ref="Q954">INDEX(_xlfn.TEXTSPLIT(טבלה1[[#This Row],[עמודה55]],"-"),1)</f>
        <v>Undisclosed</v>
      </c>
      <c r="R954" s="21" t="e" cm="1">
        <f t="array" ref="R954">INDEX(_xlfn.TEXTSPLIT(INDEX(_xlfn.TEXTSPLIT(טבלה1[[#This Row],[עמודה55]],"-"),2),"/"),1)</f>
        <v>#REF!</v>
      </c>
      <c r="S954" s="36" t="e">
        <f>AVERAGE(טבלה1[[#This Row],[עמודה59]:[עמודה60]])</f>
        <v>#VALUE!</v>
      </c>
      <c r="T954" s="38" t="e">
        <f>VALUE(SUBSTITUTE(טבלה1[[#This Row],[עמודה56]],"$",""))</f>
        <v>#VALUE!</v>
      </c>
      <c r="U954" s="38" t="e">
        <f>VALUE(SUBSTITUTE(טבלה1[[#This Row],[עמודה57]],"$",""))</f>
        <v>#REF!</v>
      </c>
      <c r="V954" s="38" t="e">
        <f>IF(טבלה1[[#This Row],[עמודה58]]&gt;30,"Yes","No")</f>
        <v>#VALUE!</v>
      </c>
    </row>
    <row r="955" spans="1:22" x14ac:dyDescent="0.15">
      <c r="A955" s="32" t="s">
        <v>2326</v>
      </c>
      <c r="B955" s="39" t="s">
        <v>2327</v>
      </c>
      <c r="C955" s="39" t="s">
        <v>2183</v>
      </c>
      <c r="D955" s="40">
        <v>1000</v>
      </c>
      <c r="E955" s="39" t="s">
        <v>4</v>
      </c>
      <c r="F955" s="39" t="s">
        <v>117</v>
      </c>
      <c r="G955" s="36" t="str">
        <f t="shared" si="14"/>
        <v>Low</v>
      </c>
      <c r="H955" s="41">
        <v>0.1</v>
      </c>
      <c r="I955" s="11" t="str" cm="1">
        <f t="array" ref="I955">INDEX(_xlfn.TEXTSPLIT(טבלה1[[#This Row],[עמודה2]],","),1)</f>
        <v>Gurugram</v>
      </c>
      <c r="J955" s="12" t="str" cm="1">
        <f t="array" ref="J955">INDEX(_xlfn.TEXTSPLIT(טבלה1[[#This Row],[עמודה2]],","),2)</f>
        <v xml:space="preserve"> India</v>
      </c>
      <c r="K955" s="43" t="str">
        <f>_xlfn.CONCAT(טבלה1[[#This Row],[AI_Companies]]," ",טבלה1[[#This Row],[עמודה1]])</f>
        <v>IntelliTicks http://IntelliTicks.com</v>
      </c>
      <c r="L955" s="28">
        <v>2</v>
      </c>
      <c r="M955" s="28" t="str">
        <f>IF(טבלה1[[#This Row],[עמודה53]]&gt;2000,"Yes","No")</f>
        <v>No</v>
      </c>
      <c r="N955" s="28">
        <v>9</v>
      </c>
      <c r="O955" s="28">
        <f>AVERAGE(טבלה1[[#This Row],[עמודה52]:[עמודה53]])</f>
        <v>5.5</v>
      </c>
      <c r="P955" s="28" t="str">
        <f>IF(טבלה1[[#This Row],[עמודה4]]="&lt; $25 / hr","0$ - $25 / hr",טבלה1[[#This Row],[עמודה4]])</f>
        <v>0$ - $25 / hr</v>
      </c>
      <c r="Q955" s="12" t="str" cm="1">
        <f t="array" ref="Q955">INDEX(_xlfn.TEXTSPLIT(טבלה1[[#This Row],[עמודה55]],"-"),1)</f>
        <v xml:space="preserve">0$ </v>
      </c>
      <c r="R955" s="21" t="str" cm="1">
        <f t="array" ref="R955">INDEX(_xlfn.TEXTSPLIT(INDEX(_xlfn.TEXTSPLIT(טבלה1[[#This Row],[עמודה55]],"-"),2),"/"),1)</f>
        <v xml:space="preserve"> $25 </v>
      </c>
      <c r="S955" s="28">
        <f>AVERAGE(טבלה1[[#This Row],[עמודה59]:[עמודה60]])</f>
        <v>12.5</v>
      </c>
      <c r="T955" s="31">
        <f>VALUE(SUBSTITUTE(טבלה1[[#This Row],[עמודה56]],"$",""))</f>
        <v>0</v>
      </c>
      <c r="U955" s="31">
        <f>VALUE(SUBSTITUTE(טבלה1[[#This Row],[עמודה57]],"$",""))</f>
        <v>25</v>
      </c>
      <c r="V955" s="31" t="str">
        <f>IF(טבלה1[[#This Row],[עמודה58]]&gt;30,"Yes","No")</f>
        <v>No</v>
      </c>
    </row>
    <row r="956" spans="1:22" x14ac:dyDescent="0.15">
      <c r="A956" s="32" t="s">
        <v>2328</v>
      </c>
      <c r="B956" s="33" t="s">
        <v>2329</v>
      </c>
      <c r="C956" s="33" t="s">
        <v>2330</v>
      </c>
      <c r="D956" s="33" t="s">
        <v>4</v>
      </c>
      <c r="E956" s="33" t="s">
        <v>4</v>
      </c>
      <c r="F956" s="33" t="s">
        <v>29</v>
      </c>
      <c r="G956" s="36" t="str">
        <f t="shared" si="14"/>
        <v>Med</v>
      </c>
      <c r="H956" s="34">
        <v>0.5</v>
      </c>
      <c r="I956" s="11" t="str" cm="1">
        <f t="array" ref="I956">INDEX(_xlfn.TEXTSPLIT(טבלה1[[#This Row],[עמודה2]],","),1)</f>
        <v>Rīga</v>
      </c>
      <c r="J956" s="12" t="str" cm="1">
        <f t="array" ref="J956">INDEX(_xlfn.TEXTSPLIT(טבלה1[[#This Row],[עמודה2]],","),2)</f>
        <v xml:space="preserve"> Latvia</v>
      </c>
      <c r="K956" s="37" t="str">
        <f>_xlfn.CONCAT(טבלה1[[#This Row],[AI_Companies]]," ",טבלה1[[#This Row],[עמודה1]])</f>
        <v>Mājaslapuizstrāde-2410.lv https://2410.lv</v>
      </c>
      <c r="L956" s="36">
        <v>10</v>
      </c>
      <c r="M956" s="36" t="str">
        <f>IF(טבלה1[[#This Row],[עמודה53]]&gt;2000,"Yes","No")</f>
        <v>No</v>
      </c>
      <c r="N956" s="36">
        <v>49</v>
      </c>
      <c r="O956" s="36">
        <f>AVERAGE(טבלה1[[#This Row],[עמודה52]:[עמודה53]])</f>
        <v>5.5</v>
      </c>
      <c r="P956" s="36" t="str">
        <f>IF(טבלה1[[#This Row],[עמודה4]]="&lt; $25 / hr","0$ - $25 / hr",טבלה1[[#This Row],[עמודה4]])</f>
        <v>Undisclosed</v>
      </c>
      <c r="Q956" s="12" t="str" cm="1">
        <f t="array" ref="Q956">INDEX(_xlfn.TEXTSPLIT(טבלה1[[#This Row],[עמודה55]],"-"),1)</f>
        <v>Undisclosed</v>
      </c>
      <c r="R956" s="21" t="e" cm="1">
        <f t="array" ref="R956">INDEX(_xlfn.TEXTSPLIT(INDEX(_xlfn.TEXTSPLIT(טבלה1[[#This Row],[עמודה55]],"-"),2),"/"),1)</f>
        <v>#REF!</v>
      </c>
      <c r="S956" s="36" t="e">
        <f>AVERAGE(טבלה1[[#This Row],[עמודה59]:[עמודה60]])</f>
        <v>#VALUE!</v>
      </c>
      <c r="T956" s="38" t="e">
        <f>VALUE(SUBSTITUTE(טבלה1[[#This Row],[עמודה56]],"$",""))</f>
        <v>#VALUE!</v>
      </c>
      <c r="U956" s="38" t="e">
        <f>VALUE(SUBSTITUTE(טבלה1[[#This Row],[עמודה57]],"$",""))</f>
        <v>#REF!</v>
      </c>
      <c r="V956" s="38" t="e">
        <f>IF(טבלה1[[#This Row],[עמודה58]]&gt;30,"Yes","No")</f>
        <v>#VALUE!</v>
      </c>
    </row>
    <row r="957" spans="1:22" x14ac:dyDescent="0.15">
      <c r="A957" s="32" t="s">
        <v>2331</v>
      </c>
      <c r="B957" s="39" t="s">
        <v>2332</v>
      </c>
      <c r="C957" s="39" t="s">
        <v>20</v>
      </c>
      <c r="D957" s="39" t="s">
        <v>4</v>
      </c>
      <c r="E957" s="39" t="s">
        <v>4</v>
      </c>
      <c r="F957" s="39" t="s">
        <v>29</v>
      </c>
      <c r="G957" s="36" t="str">
        <f t="shared" si="14"/>
        <v>Med</v>
      </c>
      <c r="H957" s="41">
        <v>0.7</v>
      </c>
      <c r="I957" s="11" t="str" cm="1">
        <f t="array" ref="I957">INDEX(_xlfn.TEXTSPLIT(טבלה1[[#This Row],[עמודה2]],","),1)</f>
        <v>Essen</v>
      </c>
      <c r="J957" s="12" t="str" cm="1">
        <f t="array" ref="J957">INDEX(_xlfn.TEXTSPLIT(טבלה1[[#This Row],[עמודה2]],","),2)</f>
        <v xml:space="preserve"> Germany</v>
      </c>
      <c r="K957" s="43" t="str">
        <f>_xlfn.CONCAT(טבלה1[[#This Row],[AI_Companies]]," ",טבלה1[[#This Row],[עמודה1]])</f>
        <v>clickworker https://www.clickworker.com/</v>
      </c>
      <c r="L957" s="28">
        <v>10</v>
      </c>
      <c r="M957" s="28" t="str">
        <f>IF(טבלה1[[#This Row],[עמודה53]]&gt;2000,"Yes","No")</f>
        <v>No</v>
      </c>
      <c r="N957" s="28">
        <v>49</v>
      </c>
      <c r="O957" s="28">
        <f>AVERAGE(טבלה1[[#This Row],[עמודה52]:[עמודה53]])</f>
        <v>29.5</v>
      </c>
      <c r="P957" s="28" t="str">
        <f>IF(טבלה1[[#This Row],[עמודה4]]="&lt; $25 / hr","0$ - $25 / hr",טבלה1[[#This Row],[עמודה4]])</f>
        <v>Undisclosed</v>
      </c>
      <c r="Q957" s="12" t="str" cm="1">
        <f t="array" ref="Q957">INDEX(_xlfn.TEXTSPLIT(טבלה1[[#This Row],[עמודה55]],"-"),1)</f>
        <v>Undisclosed</v>
      </c>
      <c r="R957" s="21" t="e" cm="1">
        <f t="array" ref="R957">INDEX(_xlfn.TEXTSPLIT(INDEX(_xlfn.TEXTSPLIT(טבלה1[[#This Row],[עמודה55]],"-"),2),"/"),1)</f>
        <v>#REF!</v>
      </c>
      <c r="S957" s="28" t="e">
        <f>AVERAGE(טבלה1[[#This Row],[עמודה59]:[עמודה60]])</f>
        <v>#VALUE!</v>
      </c>
      <c r="T957" s="31" t="e">
        <f>VALUE(SUBSTITUTE(טבלה1[[#This Row],[עמודה56]],"$",""))</f>
        <v>#VALUE!</v>
      </c>
      <c r="U957" s="31" t="e">
        <f>VALUE(SUBSTITUTE(טבלה1[[#This Row],[עמודה57]],"$",""))</f>
        <v>#REF!</v>
      </c>
      <c r="V957" s="31" t="e">
        <f>IF(טבלה1[[#This Row],[עמודה58]]&gt;30,"Yes","No")</f>
        <v>#VALUE!</v>
      </c>
    </row>
    <row r="958" spans="1:22" x14ac:dyDescent="0.15">
      <c r="A958" s="32" t="s">
        <v>2333</v>
      </c>
      <c r="B958" s="33" t="s">
        <v>2334</v>
      </c>
      <c r="C958" s="33" t="s">
        <v>126</v>
      </c>
      <c r="D958" s="44">
        <v>1000</v>
      </c>
      <c r="E958" s="33" t="s">
        <v>21</v>
      </c>
      <c r="F958" s="33" t="s">
        <v>117</v>
      </c>
      <c r="G958" s="36" t="str">
        <f t="shared" si="14"/>
        <v>High</v>
      </c>
      <c r="H958" s="34">
        <v>1</v>
      </c>
      <c r="I958" s="11" t="str" cm="1">
        <f t="array" ref="I958">INDEX(_xlfn.TEXTSPLIT(טבלה1[[#This Row],[עמודה2]],","),1)</f>
        <v>New York</v>
      </c>
      <c r="J958" s="12" t="str" cm="1">
        <f t="array" ref="J958">INDEX(_xlfn.TEXTSPLIT(טבלה1[[#This Row],[עמודה2]],","),2)</f>
        <v xml:space="preserve"> NY</v>
      </c>
      <c r="K958" s="37" t="str">
        <f>_xlfn.CONCAT(טבלה1[[#This Row],[AI_Companies]]," ",טבלה1[[#This Row],[עמודה1]])</f>
        <v>NANOWEBGROUP http://www.nanowebgroup.com</v>
      </c>
      <c r="L958" s="36">
        <v>2</v>
      </c>
      <c r="M958" s="36" t="str">
        <f>IF(טבלה1[[#This Row],[עמודה53]]&gt;2000,"Yes","No")</f>
        <v>No</v>
      </c>
      <c r="N958" s="36">
        <v>9</v>
      </c>
      <c r="O958" s="36">
        <f>AVERAGE(טבלה1[[#This Row],[עמודה52]:[עמודה53]])</f>
        <v>29.5</v>
      </c>
      <c r="P958" s="36" t="str">
        <f>IF(טבלה1[[#This Row],[עמודה4]]="&lt; $25 / hr","0$ - $25 / hr",טבלה1[[#This Row],[עמודה4]])</f>
        <v>Undisclosed</v>
      </c>
      <c r="Q958" s="12" t="str" cm="1">
        <f t="array" ref="Q958">INDEX(_xlfn.TEXTSPLIT(טבלה1[[#This Row],[עמודה55]],"-"),1)</f>
        <v>Undisclosed</v>
      </c>
      <c r="R958" s="21" t="e" cm="1">
        <f t="array" ref="R958">INDEX(_xlfn.TEXTSPLIT(INDEX(_xlfn.TEXTSPLIT(טבלה1[[#This Row],[עמודה55]],"-"),2),"/"),1)</f>
        <v>#REF!</v>
      </c>
      <c r="S958" s="36" t="e">
        <f>AVERAGE(טבלה1[[#This Row],[עמודה59]:[עמודה60]])</f>
        <v>#VALUE!</v>
      </c>
      <c r="T958" s="38" t="e">
        <f>VALUE(SUBSTITUTE(טבלה1[[#This Row],[עמודה56]],"$",""))</f>
        <v>#VALUE!</v>
      </c>
      <c r="U958" s="38" t="e">
        <f>VALUE(SUBSTITUTE(טבלה1[[#This Row],[עמודה57]],"$",""))</f>
        <v>#REF!</v>
      </c>
      <c r="V958" s="38" t="e">
        <f>IF(טבלה1[[#This Row],[עמודה58]]&gt;30,"Yes","No")</f>
        <v>#VALUE!</v>
      </c>
    </row>
    <row r="959" spans="1:22" x14ac:dyDescent="0.15">
      <c r="A959" s="32" t="s">
        <v>2335</v>
      </c>
      <c r="B959" s="39" t="s">
        <v>2336</v>
      </c>
      <c r="C959" s="39" t="s">
        <v>251</v>
      </c>
      <c r="D959" s="40">
        <v>1000</v>
      </c>
      <c r="E959" s="39" t="s">
        <v>21</v>
      </c>
      <c r="F959" s="39" t="s">
        <v>117</v>
      </c>
      <c r="G959" s="36" t="str">
        <f t="shared" si="14"/>
        <v>Med</v>
      </c>
      <c r="H959" s="41">
        <v>0.75</v>
      </c>
      <c r="I959" s="11" t="str" cm="1">
        <f t="array" ref="I959">INDEX(_xlfn.TEXTSPLIT(טבלה1[[#This Row],[עמודה2]],","),1)</f>
        <v>Amsterdam</v>
      </c>
      <c r="J959" s="12" t="str" cm="1">
        <f t="array" ref="J959">INDEX(_xlfn.TEXTSPLIT(טבלה1[[#This Row],[עמודה2]],","),2)</f>
        <v xml:space="preserve"> Netherlands</v>
      </c>
      <c r="K959" s="43" t="str">
        <f>_xlfn.CONCAT(טבלה1[[#This Row],[AI_Companies]]," ",טבלה1[[#This Row],[עמודה1]])</f>
        <v>LeaderTelecomB.V. https://www.leadergpu.com</v>
      </c>
      <c r="L959" s="28">
        <v>2</v>
      </c>
      <c r="M959" s="28" t="str">
        <f>IF(טבלה1[[#This Row],[עמודה53]]&gt;2000,"Yes","No")</f>
        <v>No</v>
      </c>
      <c r="N959" s="28">
        <v>9</v>
      </c>
      <c r="O959" s="28">
        <f>AVERAGE(טבלה1[[#This Row],[עמודה52]:[עמודה53]])</f>
        <v>5.5</v>
      </c>
      <c r="P959" s="28" t="str">
        <f>IF(טבלה1[[#This Row],[עמודה4]]="&lt; $25 / hr","0$ - $25 / hr",טבלה1[[#This Row],[עמודה4]])</f>
        <v>$100 - $149 / hr</v>
      </c>
      <c r="Q959" s="12" t="str" cm="1">
        <f t="array" ref="Q959">INDEX(_xlfn.TEXTSPLIT(טבלה1[[#This Row],[עמודה55]],"-"),1)</f>
        <v xml:space="preserve">$100 </v>
      </c>
      <c r="R959" s="21" t="str" cm="1">
        <f t="array" ref="R959">INDEX(_xlfn.TEXTSPLIT(INDEX(_xlfn.TEXTSPLIT(טבלה1[[#This Row],[עמודה55]],"-"),2),"/"),1)</f>
        <v xml:space="preserve"> $149 </v>
      </c>
      <c r="S959" s="28">
        <f>AVERAGE(טבלה1[[#This Row],[עמודה59]:[עמודה60]])</f>
        <v>124.5</v>
      </c>
      <c r="T959" s="31">
        <f>VALUE(SUBSTITUTE(טבלה1[[#This Row],[עמודה56]],"$",""))</f>
        <v>100</v>
      </c>
      <c r="U959" s="31">
        <f>VALUE(SUBSTITUTE(טבלה1[[#This Row],[עמודה57]],"$",""))</f>
        <v>149</v>
      </c>
      <c r="V959" s="31" t="str">
        <f>IF(טבלה1[[#This Row],[עמודה58]]&gt;30,"Yes","No")</f>
        <v>Yes</v>
      </c>
    </row>
    <row r="960" spans="1:22" x14ac:dyDescent="0.15">
      <c r="A960" s="32" t="s">
        <v>2337</v>
      </c>
      <c r="B960" s="33" t="s">
        <v>2338</v>
      </c>
      <c r="C960" s="33" t="s">
        <v>2339</v>
      </c>
      <c r="D960" s="44">
        <v>5000</v>
      </c>
      <c r="E960" s="33" t="s">
        <v>33</v>
      </c>
      <c r="F960" s="33" t="s">
        <v>29</v>
      </c>
      <c r="G960" s="36" t="str">
        <f t="shared" si="14"/>
        <v>High</v>
      </c>
      <c r="H960" s="34">
        <v>1</v>
      </c>
      <c r="I960" s="11" t="str" cm="1">
        <f t="array" ref="I960">INDEX(_xlfn.TEXTSPLIT(טבלה1[[#This Row],[עמודה2]],","),1)</f>
        <v>Seattle</v>
      </c>
      <c r="J960" s="12" t="str" cm="1">
        <f t="array" ref="J960">INDEX(_xlfn.TEXTSPLIT(טבלה1[[#This Row],[עמודה2]],","),2)</f>
        <v xml:space="preserve"> WA</v>
      </c>
      <c r="K960" s="37" t="str">
        <f>_xlfn.CONCAT(טבלה1[[#This Row],[AI_Companies]]," ",טבלה1[[#This Row],[עמודה1]])</f>
        <v>DataCowboys http://www.data-cowboys.com</v>
      </c>
      <c r="L960" s="36">
        <v>10</v>
      </c>
      <c r="M960" s="36" t="str">
        <f>IF(טבלה1[[#This Row],[עמודה53]]&gt;2000,"Yes","No")</f>
        <v>No</v>
      </c>
      <c r="N960" s="36">
        <v>49</v>
      </c>
      <c r="O960" s="36">
        <f>AVERAGE(טבלה1[[#This Row],[עמודה52]:[עמודה53]])</f>
        <v>5.5</v>
      </c>
      <c r="P960" s="36" t="str">
        <f>IF(טבלה1[[#This Row],[עמודה4]]="&lt; $25 / hr","0$ - $25 / hr",טבלה1[[#This Row],[עמודה4]])</f>
        <v>$100 - $149 / hr</v>
      </c>
      <c r="Q960" s="12" t="str" cm="1">
        <f t="array" ref="Q960">INDEX(_xlfn.TEXTSPLIT(טבלה1[[#This Row],[עמודה55]],"-"),1)</f>
        <v xml:space="preserve">$100 </v>
      </c>
      <c r="R960" s="21" t="str" cm="1">
        <f t="array" ref="R960">INDEX(_xlfn.TEXTSPLIT(INDEX(_xlfn.TEXTSPLIT(טבלה1[[#This Row],[עמודה55]],"-"),2),"/"),1)</f>
        <v xml:space="preserve"> $149 </v>
      </c>
      <c r="S960" s="36">
        <f>AVERAGE(טבלה1[[#This Row],[עמודה59]:[עמודה60]])</f>
        <v>124.5</v>
      </c>
      <c r="T960" s="38">
        <f>VALUE(SUBSTITUTE(טבלה1[[#This Row],[עמודה56]],"$",""))</f>
        <v>100</v>
      </c>
      <c r="U960" s="38">
        <f>VALUE(SUBSTITUTE(טבלה1[[#This Row],[עמודה57]],"$",""))</f>
        <v>149</v>
      </c>
      <c r="V960" s="38" t="str">
        <f>IF(טבלה1[[#This Row],[עמודה58]]&gt;30,"Yes","No")</f>
        <v>Yes</v>
      </c>
    </row>
    <row r="961" spans="1:22" x14ac:dyDescent="0.15">
      <c r="A961" s="32" t="s">
        <v>2340</v>
      </c>
      <c r="B961" s="39" t="s">
        <v>2341</v>
      </c>
      <c r="C961" s="39" t="s">
        <v>2342</v>
      </c>
      <c r="D961" s="40">
        <v>5000</v>
      </c>
      <c r="E961" s="39" t="s">
        <v>33</v>
      </c>
      <c r="F961" s="39" t="s">
        <v>117</v>
      </c>
      <c r="G961" s="36" t="str">
        <f t="shared" si="14"/>
        <v>High</v>
      </c>
      <c r="H961" s="41">
        <v>1</v>
      </c>
      <c r="I961" s="11" t="str" cm="1">
        <f t="array" ref="I961">INDEX(_xlfn.TEXTSPLIT(טבלה1[[#This Row],[עמודה2]],","),1)</f>
        <v>Bogota</v>
      </c>
      <c r="J961" s="12" t="str" cm="1">
        <f t="array" ref="J961">INDEX(_xlfn.TEXTSPLIT(טבלה1[[#This Row],[עמודה2]],","),2)</f>
        <v xml:space="preserve"> Colombia</v>
      </c>
      <c r="K961" s="43" t="str">
        <f>_xlfn.CONCAT(טבלה1[[#This Row],[AI_Companies]]," ",טבלה1[[#This Row],[עמודה1]])</f>
        <v>Chat-bots https://chat-bots.co</v>
      </c>
      <c r="L961" s="28">
        <v>2</v>
      </c>
      <c r="M961" s="28" t="str">
        <f>IF(טבלה1[[#This Row],[עמודה53]]&gt;2000,"Yes","No")</f>
        <v>No</v>
      </c>
      <c r="N961" s="28">
        <v>9</v>
      </c>
      <c r="O961" s="28">
        <f>AVERAGE(טבלה1[[#This Row],[עמודה52]:[עמודה53]])</f>
        <v>29.5</v>
      </c>
      <c r="P961" s="28" t="str">
        <f>IF(טבלה1[[#This Row],[עמודה4]]="&lt; $25 / hr","0$ - $25 / hr",טבלה1[[#This Row],[עמודה4]])</f>
        <v>$25 - $49 / hr</v>
      </c>
      <c r="Q961" s="12" t="str" cm="1">
        <f t="array" ref="Q961">INDEX(_xlfn.TEXTSPLIT(טבלה1[[#This Row],[עמודה55]],"-"),1)</f>
        <v xml:space="preserve">$25 </v>
      </c>
      <c r="R961" s="21" t="str" cm="1">
        <f t="array" ref="R961">INDEX(_xlfn.TEXTSPLIT(INDEX(_xlfn.TEXTSPLIT(טבלה1[[#This Row],[עמודה55]],"-"),2),"/"),1)</f>
        <v xml:space="preserve"> $49 </v>
      </c>
      <c r="S961" s="28">
        <f>AVERAGE(טבלה1[[#This Row],[עמודה59]:[עמודה60]])</f>
        <v>37</v>
      </c>
      <c r="T961" s="31">
        <f>VALUE(SUBSTITUTE(טבלה1[[#This Row],[עמודה56]],"$",""))</f>
        <v>25</v>
      </c>
      <c r="U961" s="31">
        <f>VALUE(SUBSTITUTE(טבלה1[[#This Row],[עמודה57]],"$",""))</f>
        <v>49</v>
      </c>
      <c r="V961" s="31" t="str">
        <f>IF(טבלה1[[#This Row],[עמודה58]]&gt;30,"Yes","No")</f>
        <v>Yes</v>
      </c>
    </row>
    <row r="962" spans="1:22" x14ac:dyDescent="0.15">
      <c r="A962" s="32" t="s">
        <v>2343</v>
      </c>
      <c r="B962" s="33" t="s">
        <v>2344</v>
      </c>
      <c r="C962" s="33" t="s">
        <v>20</v>
      </c>
      <c r="D962" s="33" t="s">
        <v>4</v>
      </c>
      <c r="E962" s="33" t="s">
        <v>4</v>
      </c>
      <c r="F962" s="33" t="s">
        <v>117</v>
      </c>
      <c r="G962" s="36" t="str">
        <f t="shared" si="14"/>
        <v>High</v>
      </c>
      <c r="H962" s="34">
        <v>1</v>
      </c>
      <c r="I962" s="11" t="str" cm="1">
        <f t="array" ref="I962">INDEX(_xlfn.TEXTSPLIT(טבלה1[[#This Row],[עמודה2]],","),1)</f>
        <v>Curitiba</v>
      </c>
      <c r="J962" s="12" t="str" cm="1">
        <f t="array" ref="J962">INDEX(_xlfn.TEXTSPLIT(טבלה1[[#This Row],[עמודה2]],","),2)</f>
        <v xml:space="preserve"> Brazil</v>
      </c>
      <c r="K962" s="37" t="str">
        <f>_xlfn.CONCAT(טבלה1[[#This Row],[AI_Companies]]," ",טבלה1[[#This Row],[עמודה1]])</f>
        <v>Enfoca http://www.goenfoca.com.br/</v>
      </c>
      <c r="L962" s="36">
        <v>2</v>
      </c>
      <c r="M962" s="36" t="str">
        <f>IF(טבלה1[[#This Row],[עמודה53]]&gt;2000,"Yes","No")</f>
        <v>No</v>
      </c>
      <c r="N962" s="36">
        <v>9</v>
      </c>
      <c r="O962" s="36">
        <f>AVERAGE(טבלה1[[#This Row],[עמודה52]:[עמודה53]])</f>
        <v>5.5</v>
      </c>
      <c r="P962" s="36" t="str">
        <f>IF(טבלה1[[#This Row],[עמודה4]]="&lt; $25 / hr","0$ - $25 / hr",טבלה1[[#This Row],[עמודה4]])</f>
        <v>$25 - $49 / hr</v>
      </c>
      <c r="Q962" s="12" t="str" cm="1">
        <f t="array" ref="Q962">INDEX(_xlfn.TEXTSPLIT(טבלה1[[#This Row],[עמודה55]],"-"),1)</f>
        <v xml:space="preserve">$25 </v>
      </c>
      <c r="R962" s="21" t="str" cm="1">
        <f t="array" ref="R962">INDEX(_xlfn.TEXTSPLIT(INDEX(_xlfn.TEXTSPLIT(טבלה1[[#This Row],[עמודה55]],"-"),2),"/"),1)</f>
        <v xml:space="preserve"> $49 </v>
      </c>
      <c r="S962" s="36">
        <f>AVERAGE(טבלה1[[#This Row],[עמודה59]:[עמודה60]])</f>
        <v>37</v>
      </c>
      <c r="T962" s="38">
        <f>VALUE(SUBSTITUTE(טבלה1[[#This Row],[עמודה56]],"$",""))</f>
        <v>25</v>
      </c>
      <c r="U962" s="38">
        <f>VALUE(SUBSTITUTE(טבלה1[[#This Row],[עמודה57]],"$",""))</f>
        <v>49</v>
      </c>
      <c r="V962" s="38" t="str">
        <f>IF(טבלה1[[#This Row],[עמודה58]]&gt;30,"Yes","No")</f>
        <v>Yes</v>
      </c>
    </row>
    <row r="963" spans="1:22" x14ac:dyDescent="0.15">
      <c r="A963" s="32" t="s">
        <v>2345</v>
      </c>
      <c r="B963" s="39" t="s">
        <v>2346</v>
      </c>
      <c r="C963" s="39" t="s">
        <v>2347</v>
      </c>
      <c r="D963" s="39" t="s">
        <v>4</v>
      </c>
      <c r="E963" s="39" t="s">
        <v>4</v>
      </c>
      <c r="F963" s="39" t="s">
        <v>29</v>
      </c>
      <c r="G963" s="36" t="str">
        <f t="shared" ref="G963:G1026" si="15">IF(H963&gt;0.8,"High",IF(H963&gt;0.4,"Med","Low"))</f>
        <v>High</v>
      </c>
      <c r="H963" s="41">
        <v>1</v>
      </c>
      <c r="I963" s="11" t="str" cm="1">
        <f t="array" ref="I963">INDEX(_xlfn.TEXTSPLIT(טבלה1[[#This Row],[עמודה2]],","),1)</f>
        <v>New York</v>
      </c>
      <c r="J963" s="12" t="str" cm="1">
        <f t="array" ref="J963">INDEX(_xlfn.TEXTSPLIT(טבלה1[[#This Row],[עמודה2]],","),2)</f>
        <v xml:space="preserve"> NY</v>
      </c>
      <c r="K963" s="43" t="str">
        <f>_xlfn.CONCAT(טבלה1[[#This Row],[AI_Companies]]," ",טבלה1[[#This Row],[עמודה1]])</f>
        <v>BORNAI http://born-ai.com/</v>
      </c>
      <c r="L963" s="28">
        <v>10</v>
      </c>
      <c r="M963" s="28" t="str">
        <f>IF(טבלה1[[#This Row],[עמודה53]]&gt;2000,"Yes","No")</f>
        <v>No</v>
      </c>
      <c r="N963" s="28">
        <v>49</v>
      </c>
      <c r="O963" s="28">
        <f>AVERAGE(טבלה1[[#This Row],[עמודה52]:[עמודה53]])</f>
        <v>5.5</v>
      </c>
      <c r="P963" s="28" t="str">
        <f>IF(טבלה1[[#This Row],[עמודה4]]="&lt; $25 / hr","0$ - $25 / hr",טבלה1[[#This Row],[עמודה4]])</f>
        <v>Undisclosed</v>
      </c>
      <c r="Q963" s="12" t="str" cm="1">
        <f t="array" ref="Q963">INDEX(_xlfn.TEXTSPLIT(טבלה1[[#This Row],[עמודה55]],"-"),1)</f>
        <v>Undisclosed</v>
      </c>
      <c r="R963" s="21" t="e" cm="1">
        <f t="array" ref="R963">INDEX(_xlfn.TEXTSPLIT(INDEX(_xlfn.TEXTSPLIT(טבלה1[[#This Row],[עמודה55]],"-"),2),"/"),1)</f>
        <v>#REF!</v>
      </c>
      <c r="S963" s="28" t="e">
        <f>AVERAGE(טבלה1[[#This Row],[עמודה59]:[עמודה60]])</f>
        <v>#VALUE!</v>
      </c>
      <c r="T963" s="31" t="e">
        <f>VALUE(SUBSTITUTE(טבלה1[[#This Row],[עמודה56]],"$",""))</f>
        <v>#VALUE!</v>
      </c>
      <c r="U963" s="31" t="e">
        <f>VALUE(SUBSTITUTE(טבלה1[[#This Row],[עמודה57]],"$",""))</f>
        <v>#REF!</v>
      </c>
      <c r="V963" s="31" t="e">
        <f>IF(טבלה1[[#This Row],[עמודה58]]&gt;30,"Yes","No")</f>
        <v>#VALUE!</v>
      </c>
    </row>
    <row r="964" spans="1:22" x14ac:dyDescent="0.15">
      <c r="A964" s="32" t="s">
        <v>2348</v>
      </c>
      <c r="B964" s="33" t="s">
        <v>2349</v>
      </c>
      <c r="C964" s="33" t="s">
        <v>546</v>
      </c>
      <c r="D964" s="33" t="s">
        <v>4</v>
      </c>
      <c r="E964" s="33" t="s">
        <v>4</v>
      </c>
      <c r="F964" s="33" t="s">
        <v>29</v>
      </c>
      <c r="G964" s="36" t="str">
        <f t="shared" si="15"/>
        <v>High</v>
      </c>
      <c r="H964" s="34">
        <v>1</v>
      </c>
      <c r="I964" s="11" t="str" cm="1">
        <f t="array" ref="I964">INDEX(_xlfn.TEXTSPLIT(טבלה1[[#This Row],[עמודה2]],","),1)</f>
        <v>Queensway  Birmingham</v>
      </c>
      <c r="J964" s="12" t="str" cm="1">
        <f t="array" ref="J964">INDEX(_xlfn.TEXTSPLIT(טבלה1[[#This Row],[עמודה2]],","),2)</f>
        <v xml:space="preserve"> United Kingdom</v>
      </c>
      <c r="K964" s="37" t="str">
        <f>_xlfn.CONCAT(טבלה1[[#This Row],[AI_Companies]]," ",טבלה1[[#This Row],[עמודה1]])</f>
        <v>GridEdge http://www.gridedge.co.uk/</v>
      </c>
      <c r="L964" s="36">
        <v>10</v>
      </c>
      <c r="M964" s="36" t="str">
        <f>IF(טבלה1[[#This Row],[עמודה53]]&gt;2000,"Yes","No")</f>
        <v>No</v>
      </c>
      <c r="N964" s="36">
        <v>49</v>
      </c>
      <c r="O964" s="36">
        <f>AVERAGE(טבלה1[[#This Row],[עמודה52]:[עמודה53]])</f>
        <v>29.5</v>
      </c>
      <c r="P964" s="36" t="str">
        <f>IF(טבלה1[[#This Row],[עמודה4]]="&lt; $25 / hr","0$ - $25 / hr",טבלה1[[#This Row],[עמודה4]])</f>
        <v>Undisclosed</v>
      </c>
      <c r="Q964" s="12" t="str" cm="1">
        <f t="array" ref="Q964">INDEX(_xlfn.TEXTSPLIT(טבלה1[[#This Row],[עמודה55]],"-"),1)</f>
        <v>Undisclosed</v>
      </c>
      <c r="R964" s="21" t="e" cm="1">
        <f t="array" ref="R964">INDEX(_xlfn.TEXTSPLIT(INDEX(_xlfn.TEXTSPLIT(טבלה1[[#This Row],[עמודה55]],"-"),2),"/"),1)</f>
        <v>#REF!</v>
      </c>
      <c r="S964" s="36" t="e">
        <f>AVERAGE(טבלה1[[#This Row],[עמודה59]:[עמודה60]])</f>
        <v>#VALUE!</v>
      </c>
      <c r="T964" s="38" t="e">
        <f>VALUE(SUBSTITUTE(טבלה1[[#This Row],[עמודה56]],"$",""))</f>
        <v>#VALUE!</v>
      </c>
      <c r="U964" s="38" t="e">
        <f>VALUE(SUBSTITUTE(טבלה1[[#This Row],[עמודה57]],"$",""))</f>
        <v>#REF!</v>
      </c>
      <c r="V964" s="38" t="e">
        <f>IF(טבלה1[[#This Row],[עמודה58]]&gt;30,"Yes","No")</f>
        <v>#VALUE!</v>
      </c>
    </row>
    <row r="965" spans="1:22" x14ac:dyDescent="0.15">
      <c r="A965" s="32" t="s">
        <v>2350</v>
      </c>
      <c r="B965" s="39" t="s">
        <v>2351</v>
      </c>
      <c r="C965" s="39" t="s">
        <v>215</v>
      </c>
      <c r="D965" s="39" t="s">
        <v>4</v>
      </c>
      <c r="E965" s="39" t="s">
        <v>4</v>
      </c>
      <c r="F965" s="39" t="s">
        <v>29</v>
      </c>
      <c r="G965" s="36" t="str">
        <f t="shared" si="15"/>
        <v>Med</v>
      </c>
      <c r="H965" s="41">
        <v>0.6</v>
      </c>
      <c r="I965" s="11" t="str" cm="1">
        <f t="array" ref="I965">INDEX(_xlfn.TEXTSPLIT(טבלה1[[#This Row],[עמודה2]],","),1)</f>
        <v>Chicago</v>
      </c>
      <c r="J965" s="12" t="str" cm="1">
        <f t="array" ref="J965">INDEX(_xlfn.TEXTSPLIT(טבלה1[[#This Row],[עמודה2]],","),2)</f>
        <v xml:space="preserve"> IL</v>
      </c>
      <c r="K965" s="43" t="str">
        <f>_xlfn.CONCAT(טבלה1[[#This Row],[AI_Companies]]," ",טבלה1[[#This Row],[עמודה1]])</f>
        <v>Nousot https://nousot.com/</v>
      </c>
      <c r="L965" s="28">
        <v>10</v>
      </c>
      <c r="M965" s="28" t="str">
        <f>IF(טבלה1[[#This Row],[עמודה53]]&gt;2000,"Yes","No")</f>
        <v>No</v>
      </c>
      <c r="N965" s="28">
        <v>49</v>
      </c>
      <c r="O965" s="28">
        <f>AVERAGE(טבלה1[[#This Row],[עמודה52]:[עמודה53]])</f>
        <v>29.5</v>
      </c>
      <c r="P965" s="28" t="str">
        <f>IF(טבלה1[[#This Row],[עמודה4]]="&lt; $25 / hr","0$ - $25 / hr",טבלה1[[#This Row],[עמודה4]])</f>
        <v>Undisclosed</v>
      </c>
      <c r="Q965" s="12" t="str" cm="1">
        <f t="array" ref="Q965">INDEX(_xlfn.TEXTSPLIT(טבלה1[[#This Row],[עמודה55]],"-"),1)</f>
        <v>Undisclosed</v>
      </c>
      <c r="R965" s="21" t="e" cm="1">
        <f t="array" ref="R965">INDEX(_xlfn.TEXTSPLIT(INDEX(_xlfn.TEXTSPLIT(טבלה1[[#This Row],[עמודה55]],"-"),2),"/"),1)</f>
        <v>#REF!</v>
      </c>
      <c r="S965" s="28" t="e">
        <f>AVERAGE(טבלה1[[#This Row],[עמודה59]:[עמודה60]])</f>
        <v>#VALUE!</v>
      </c>
      <c r="T965" s="31" t="e">
        <f>VALUE(SUBSTITUTE(טבלה1[[#This Row],[עמודה56]],"$",""))</f>
        <v>#VALUE!</v>
      </c>
      <c r="U965" s="31" t="e">
        <f>VALUE(SUBSTITUTE(טבלה1[[#This Row],[עמודה57]],"$",""))</f>
        <v>#REF!</v>
      </c>
      <c r="V965" s="31" t="e">
        <f>IF(טבלה1[[#This Row],[עמודה58]]&gt;30,"Yes","No")</f>
        <v>#VALUE!</v>
      </c>
    </row>
    <row r="966" spans="1:22" x14ac:dyDescent="0.15">
      <c r="A966" s="32" t="s">
        <v>2352</v>
      </c>
      <c r="B966" s="33" t="s">
        <v>2353</v>
      </c>
      <c r="C966" s="33" t="s">
        <v>69</v>
      </c>
      <c r="D966" s="33" t="s">
        <v>4</v>
      </c>
      <c r="E966" s="33" t="s">
        <v>4</v>
      </c>
      <c r="F966" s="33" t="s">
        <v>117</v>
      </c>
      <c r="G966" s="36" t="str">
        <f t="shared" si="15"/>
        <v>Med</v>
      </c>
      <c r="H966" s="34">
        <v>0.8</v>
      </c>
      <c r="I966" s="11" t="str" cm="1">
        <f t="array" ref="I966">INDEX(_xlfn.TEXTSPLIT(טבלה1[[#This Row],[עמודה2]],","),1)</f>
        <v>Dubai</v>
      </c>
      <c r="J966" s="12" t="str" cm="1">
        <f t="array" ref="J966">INDEX(_xlfn.TEXTSPLIT(טבלה1[[#This Row],[עמודה2]],","),2)</f>
        <v xml:space="preserve"> United Arab Emirates</v>
      </c>
      <c r="K966" s="37" t="str">
        <f>_xlfn.CONCAT(טבלה1[[#This Row],[AI_Companies]]," ",טבלה1[[#This Row],[עמודה1]])</f>
        <v>AffaanTechnologies http://www.affaan.com/</v>
      </c>
      <c r="L966" s="36">
        <v>2</v>
      </c>
      <c r="M966" s="36" t="str">
        <f>IF(טבלה1[[#This Row],[עמודה53]]&gt;2000,"Yes","No")</f>
        <v>No</v>
      </c>
      <c r="N966" s="36">
        <v>9</v>
      </c>
      <c r="O966" s="36">
        <f>AVERAGE(טבלה1[[#This Row],[עמודה52]:[עמודה53]])</f>
        <v>29.5</v>
      </c>
      <c r="P966" s="36" t="str">
        <f>IF(טבלה1[[#This Row],[עמודה4]]="&lt; $25 / hr","0$ - $25 / hr",טבלה1[[#This Row],[עמודה4]])</f>
        <v>Undisclosed</v>
      </c>
      <c r="Q966" s="12" t="str" cm="1">
        <f t="array" ref="Q966">INDEX(_xlfn.TEXTSPLIT(טבלה1[[#This Row],[עמודה55]],"-"),1)</f>
        <v>Undisclosed</v>
      </c>
      <c r="R966" s="21" t="e" cm="1">
        <f t="array" ref="R966">INDEX(_xlfn.TEXTSPLIT(INDEX(_xlfn.TEXTSPLIT(טבלה1[[#This Row],[עמודה55]],"-"),2),"/"),1)</f>
        <v>#REF!</v>
      </c>
      <c r="S966" s="36" t="e">
        <f>AVERAGE(טבלה1[[#This Row],[עמודה59]:[עמודה60]])</f>
        <v>#VALUE!</v>
      </c>
      <c r="T966" s="38" t="e">
        <f>VALUE(SUBSTITUTE(טבלה1[[#This Row],[עמודה56]],"$",""))</f>
        <v>#VALUE!</v>
      </c>
      <c r="U966" s="38" t="e">
        <f>VALUE(SUBSTITUTE(טבלה1[[#This Row],[עמודה57]],"$",""))</f>
        <v>#REF!</v>
      </c>
      <c r="V966" s="38" t="e">
        <f>IF(טבלה1[[#This Row],[עמודה58]]&gt;30,"Yes","No")</f>
        <v>#VALUE!</v>
      </c>
    </row>
    <row r="967" spans="1:22" x14ac:dyDescent="0.15">
      <c r="A967" s="32" t="s">
        <v>2354</v>
      </c>
      <c r="B967" s="39" t="s">
        <v>2355</v>
      </c>
      <c r="C967" s="39" t="s">
        <v>694</v>
      </c>
      <c r="D967" s="40">
        <v>5000</v>
      </c>
      <c r="E967" s="39" t="s">
        <v>9</v>
      </c>
      <c r="F967" s="39" t="s">
        <v>5</v>
      </c>
      <c r="G967" s="36" t="str">
        <f t="shared" si="15"/>
        <v>High</v>
      </c>
      <c r="H967" s="41">
        <v>1</v>
      </c>
      <c r="I967" s="11" t="str" cm="1">
        <f t="array" ref="I967">INDEX(_xlfn.TEXTSPLIT(טבלה1[[#This Row],[עמודה2]],","),1)</f>
        <v>Bengaluru</v>
      </c>
      <c r="J967" s="12" t="str" cm="1">
        <f t="array" ref="J967">INDEX(_xlfn.TEXTSPLIT(טבלה1[[#This Row],[עמודה2]],","),2)</f>
        <v xml:space="preserve"> India</v>
      </c>
      <c r="K967" s="43" t="str">
        <f>_xlfn.CONCAT(טבלה1[[#This Row],[AI_Companies]]," ",טבלה1[[#This Row],[עמודה1]])</f>
        <v>CrowdShakti https://crowdshakti.com</v>
      </c>
      <c r="L967" s="28">
        <v>250</v>
      </c>
      <c r="M967" s="28" t="str">
        <f>IF(טבלה1[[#This Row],[עמודה53]]&gt;2000,"Yes","No")</f>
        <v>No</v>
      </c>
      <c r="N967" s="28">
        <v>999</v>
      </c>
      <c r="O967" s="28">
        <f>AVERAGE(טבלה1[[#This Row],[עמודה52]:[עמודה53]])</f>
        <v>5.5</v>
      </c>
      <c r="P967" s="28" t="str">
        <f>IF(טבלה1[[#This Row],[עמודה4]]="&lt; $25 / hr","0$ - $25 / hr",טבלה1[[#This Row],[עמודה4]])</f>
        <v>Undisclosed</v>
      </c>
      <c r="Q967" s="12" t="str" cm="1">
        <f t="array" ref="Q967">INDEX(_xlfn.TEXTSPLIT(טבלה1[[#This Row],[עמודה55]],"-"),1)</f>
        <v>Undisclosed</v>
      </c>
      <c r="R967" s="21" t="e" cm="1">
        <f t="array" ref="R967">INDEX(_xlfn.TEXTSPLIT(INDEX(_xlfn.TEXTSPLIT(טבלה1[[#This Row],[עמודה55]],"-"),2),"/"),1)</f>
        <v>#REF!</v>
      </c>
      <c r="S967" s="28" t="e">
        <f>AVERAGE(טבלה1[[#This Row],[עמודה59]:[עמודה60]])</f>
        <v>#VALUE!</v>
      </c>
      <c r="T967" s="31" t="e">
        <f>VALUE(SUBSTITUTE(טבלה1[[#This Row],[עמודה56]],"$",""))</f>
        <v>#VALUE!</v>
      </c>
      <c r="U967" s="31" t="e">
        <f>VALUE(SUBSTITUTE(טבלה1[[#This Row],[עמודה57]],"$",""))</f>
        <v>#REF!</v>
      </c>
      <c r="V967" s="31" t="e">
        <f>IF(טבלה1[[#This Row],[עמודה58]]&gt;30,"Yes","No")</f>
        <v>#VALUE!</v>
      </c>
    </row>
    <row r="968" spans="1:22" x14ac:dyDescent="0.15">
      <c r="A968" s="32" t="s">
        <v>2356</v>
      </c>
      <c r="B968" s="33" t="s">
        <v>2357</v>
      </c>
      <c r="C968" s="33" t="s">
        <v>694</v>
      </c>
      <c r="D968" s="44">
        <v>5000</v>
      </c>
      <c r="E968" s="33" t="s">
        <v>9</v>
      </c>
      <c r="F968" s="33" t="s">
        <v>10</v>
      </c>
      <c r="G968" s="36" t="str">
        <f t="shared" si="15"/>
        <v>Med</v>
      </c>
      <c r="H968" s="34">
        <v>0.7</v>
      </c>
      <c r="I968" s="11" t="str" cm="1">
        <f t="array" ref="I968">INDEX(_xlfn.TEXTSPLIT(טבלה1[[#This Row],[עמודה2]],","),1)</f>
        <v>Beijing</v>
      </c>
      <c r="J968" s="12" t="str" cm="1">
        <f t="array" ref="J968">INDEX(_xlfn.TEXTSPLIT(טבלה1[[#This Row],[עמודה2]],","),2)</f>
        <v xml:space="preserve"> China</v>
      </c>
      <c r="K968" s="37" t="str">
        <f>_xlfn.CONCAT(טבלה1[[#This Row],[AI_Companies]]," ",טבלה1[[#This Row],[עמודה1]])</f>
        <v>AqroseTechnology http://aqrose.com/</v>
      </c>
      <c r="L968" s="36">
        <v>50</v>
      </c>
      <c r="M968" s="36" t="str">
        <f>IF(טבלה1[[#This Row],[עמודה53]]&gt;2000,"Yes","No")</f>
        <v>No</v>
      </c>
      <c r="N968" s="36">
        <v>249</v>
      </c>
      <c r="O968" s="36">
        <f>AVERAGE(טבלה1[[#This Row],[עמודה52]:[עמודה53]])</f>
        <v>624.5</v>
      </c>
      <c r="P968" s="36" t="str">
        <f>IF(טבלה1[[#This Row],[עמודה4]]="&lt; $25 / hr","0$ - $25 / hr",טבלה1[[#This Row],[עמודה4]])</f>
        <v>$50 - $99 / hr</v>
      </c>
      <c r="Q968" s="12" t="str" cm="1">
        <f t="array" ref="Q968">INDEX(_xlfn.TEXTSPLIT(טבלה1[[#This Row],[עמודה55]],"-"),1)</f>
        <v xml:space="preserve">$50 </v>
      </c>
      <c r="R968" s="21" t="str" cm="1">
        <f t="array" ref="R968">INDEX(_xlfn.TEXTSPLIT(INDEX(_xlfn.TEXTSPLIT(טבלה1[[#This Row],[עמודה55]],"-"),2),"/"),1)</f>
        <v xml:space="preserve"> $99 </v>
      </c>
      <c r="S968" s="36">
        <f>AVERAGE(טבלה1[[#This Row],[עמודה59]:[עמודה60]])</f>
        <v>74.5</v>
      </c>
      <c r="T968" s="38">
        <f>VALUE(SUBSTITUTE(טבלה1[[#This Row],[עמודה56]],"$",""))</f>
        <v>50</v>
      </c>
      <c r="U968" s="38">
        <f>VALUE(SUBSTITUTE(טבלה1[[#This Row],[עמודה57]],"$",""))</f>
        <v>99</v>
      </c>
      <c r="V968" s="38" t="str">
        <f>IF(טבלה1[[#This Row],[עמודה58]]&gt;30,"Yes","No")</f>
        <v>Yes</v>
      </c>
    </row>
    <row r="969" spans="1:22" x14ac:dyDescent="0.15">
      <c r="A969" s="32" t="s">
        <v>2358</v>
      </c>
      <c r="B969" s="39" t="s">
        <v>2359</v>
      </c>
      <c r="C969" s="39" t="s">
        <v>2360</v>
      </c>
      <c r="D969" s="40">
        <v>5000</v>
      </c>
      <c r="E969" s="39" t="s">
        <v>9</v>
      </c>
      <c r="F969" s="39" t="s">
        <v>10</v>
      </c>
      <c r="G969" s="36" t="str">
        <f t="shared" si="15"/>
        <v>Med</v>
      </c>
      <c r="H969" s="41">
        <v>0.5</v>
      </c>
      <c r="I969" s="11" t="str" cm="1">
        <f t="array" ref="I969">INDEX(_xlfn.TEXTSPLIT(טבלה1[[#This Row],[עמודה2]],","),1)</f>
        <v>Beijing</v>
      </c>
      <c r="J969" s="12" t="str" cm="1">
        <f t="array" ref="J969">INDEX(_xlfn.TEXTSPLIT(טבלה1[[#This Row],[עמודה2]],","),2)</f>
        <v xml:space="preserve"> China</v>
      </c>
      <c r="K969" s="43" t="str">
        <f>_xlfn.CONCAT(טבלה1[[#This Row],[AI_Companies]]," ",טבלה1[[#This Row],[עמודה1]])</f>
        <v>PachiraInformationTechnology http://www.pachira.cn/</v>
      </c>
      <c r="L969" s="28">
        <v>50</v>
      </c>
      <c r="M969" s="28" t="str">
        <f>IF(טבלה1[[#This Row],[עמודה53]]&gt;2000,"Yes","No")</f>
        <v>No</v>
      </c>
      <c r="N969" s="28">
        <v>249</v>
      </c>
      <c r="O969" s="28">
        <f>AVERAGE(טבלה1[[#This Row],[עמודה52]:[עמודה53]])</f>
        <v>149.5</v>
      </c>
      <c r="P969" s="28" t="str">
        <f>IF(טבלה1[[#This Row],[עמודה4]]="&lt; $25 / hr","0$ - $25 / hr",טבלה1[[#This Row],[עמודה4]])</f>
        <v>$50 - $99 / hr</v>
      </c>
      <c r="Q969" s="12" t="str" cm="1">
        <f t="array" ref="Q969">INDEX(_xlfn.TEXTSPLIT(טבלה1[[#This Row],[עמודה55]],"-"),1)</f>
        <v xml:space="preserve">$50 </v>
      </c>
      <c r="R969" s="21" t="str" cm="1">
        <f t="array" ref="R969">INDEX(_xlfn.TEXTSPLIT(INDEX(_xlfn.TEXTSPLIT(טבלה1[[#This Row],[עמודה55]],"-"),2),"/"),1)</f>
        <v xml:space="preserve"> $99 </v>
      </c>
      <c r="S969" s="28">
        <f>AVERAGE(טבלה1[[#This Row],[עמודה59]:[עמודה60]])</f>
        <v>74.5</v>
      </c>
      <c r="T969" s="31">
        <f>VALUE(SUBSTITUTE(טבלה1[[#This Row],[עמודה56]],"$",""))</f>
        <v>50</v>
      </c>
      <c r="U969" s="31">
        <f>VALUE(SUBSTITUTE(טבלה1[[#This Row],[עמודה57]],"$",""))</f>
        <v>99</v>
      </c>
      <c r="V969" s="31" t="str">
        <f>IF(טבלה1[[#This Row],[עמודה58]]&gt;30,"Yes","No")</f>
        <v>Yes</v>
      </c>
    </row>
    <row r="970" spans="1:22" x14ac:dyDescent="0.15">
      <c r="A970" s="32" t="s">
        <v>2361</v>
      </c>
      <c r="B970" s="33" t="s">
        <v>2362</v>
      </c>
      <c r="C970" s="33" t="s">
        <v>102</v>
      </c>
      <c r="D970" s="33" t="s">
        <v>4</v>
      </c>
      <c r="E970" s="33" t="s">
        <v>4</v>
      </c>
      <c r="F970" s="33" t="s">
        <v>29</v>
      </c>
      <c r="G970" s="36" t="str">
        <f t="shared" si="15"/>
        <v>High</v>
      </c>
      <c r="H970" s="34">
        <v>1</v>
      </c>
      <c r="I970" s="11" t="str" cm="1">
        <f t="array" ref="I970">INDEX(_xlfn.TEXTSPLIT(טבלה1[[#This Row],[עמודה2]],","),1)</f>
        <v>Lone Tree</v>
      </c>
      <c r="J970" s="12" t="str" cm="1">
        <f t="array" ref="J970">INDEX(_xlfn.TEXTSPLIT(טבלה1[[#This Row],[עמודה2]],","),2)</f>
        <v xml:space="preserve"> CO</v>
      </c>
      <c r="K970" s="37" t="str">
        <f>_xlfn.CONCAT(טבלה1[[#This Row],[AI_Companies]]," ",טבלה1[[#This Row],[עמודה1]])</f>
        <v>YimianData http://www.yimian.io/</v>
      </c>
      <c r="L970" s="36">
        <v>10</v>
      </c>
      <c r="M970" s="36" t="str">
        <f>IF(טבלה1[[#This Row],[עמודה53]]&gt;2000,"Yes","No")</f>
        <v>No</v>
      </c>
      <c r="N970" s="36">
        <v>49</v>
      </c>
      <c r="O970" s="36">
        <f>AVERAGE(טבלה1[[#This Row],[עמודה52]:[עמודה53]])</f>
        <v>149.5</v>
      </c>
      <c r="P970" s="36" t="str">
        <f>IF(טבלה1[[#This Row],[עמודה4]]="&lt; $25 / hr","0$ - $25 / hr",טבלה1[[#This Row],[עמודה4]])</f>
        <v>$50 - $99 / hr</v>
      </c>
      <c r="Q970" s="12" t="str" cm="1">
        <f t="array" ref="Q970">INDEX(_xlfn.TEXTSPLIT(טבלה1[[#This Row],[עמודה55]],"-"),1)</f>
        <v xml:space="preserve">$50 </v>
      </c>
      <c r="R970" s="21" t="str" cm="1">
        <f t="array" ref="R970">INDEX(_xlfn.TEXTSPLIT(INDEX(_xlfn.TEXTSPLIT(טבלה1[[#This Row],[עמודה55]],"-"),2),"/"),1)</f>
        <v xml:space="preserve"> $99 </v>
      </c>
      <c r="S970" s="36">
        <f>AVERAGE(טבלה1[[#This Row],[עמודה59]:[עמודה60]])</f>
        <v>74.5</v>
      </c>
      <c r="T970" s="38">
        <f>VALUE(SUBSTITUTE(טבלה1[[#This Row],[עמודה56]],"$",""))</f>
        <v>50</v>
      </c>
      <c r="U970" s="38">
        <f>VALUE(SUBSTITUTE(טבלה1[[#This Row],[עמודה57]],"$",""))</f>
        <v>99</v>
      </c>
      <c r="V970" s="38" t="str">
        <f>IF(טבלה1[[#This Row],[עמודה58]]&gt;30,"Yes","No")</f>
        <v>Yes</v>
      </c>
    </row>
    <row r="971" spans="1:22" x14ac:dyDescent="0.15">
      <c r="A971" s="32" t="s">
        <v>2363</v>
      </c>
      <c r="B971" s="39" t="s">
        <v>2364</v>
      </c>
      <c r="C971" s="39" t="s">
        <v>102</v>
      </c>
      <c r="D971" s="39" t="s">
        <v>4</v>
      </c>
      <c r="E971" s="39" t="s">
        <v>4</v>
      </c>
      <c r="F971" s="39" t="s">
        <v>117</v>
      </c>
      <c r="G971" s="36" t="str">
        <f t="shared" si="15"/>
        <v>High</v>
      </c>
      <c r="H971" s="41">
        <v>1</v>
      </c>
      <c r="I971" s="11" t="str" cm="1">
        <f t="array" ref="I971">INDEX(_xlfn.TEXTSPLIT(טבלה1[[#This Row],[עמודה2]],","),1)</f>
        <v>London</v>
      </c>
      <c r="J971" s="12" t="str" cm="1">
        <f t="array" ref="J971">INDEX(_xlfn.TEXTSPLIT(טבלה1[[#This Row],[עמודה2]],","),2)</f>
        <v xml:space="preserve"> United Kingdom</v>
      </c>
      <c r="K971" s="43" t="str">
        <f>_xlfn.CONCAT(טבלה1[[#This Row],[AI_Companies]]," ",טבלה1[[#This Row],[עמודה1]])</f>
        <v>FintechOS http://fintech-os.com/</v>
      </c>
      <c r="L971" s="28">
        <v>2</v>
      </c>
      <c r="M971" s="28" t="str">
        <f>IF(טבלה1[[#This Row],[עמודה53]]&gt;2000,"Yes","No")</f>
        <v>No</v>
      </c>
      <c r="N971" s="28">
        <v>9</v>
      </c>
      <c r="O971" s="28">
        <f>AVERAGE(טבלה1[[#This Row],[עמודה52]:[עמודה53]])</f>
        <v>29.5</v>
      </c>
      <c r="P971" s="28" t="str">
        <f>IF(טבלה1[[#This Row],[עמודה4]]="&lt; $25 / hr","0$ - $25 / hr",טבלה1[[#This Row],[עמודה4]])</f>
        <v>Undisclosed</v>
      </c>
      <c r="Q971" s="12" t="str" cm="1">
        <f t="array" ref="Q971">INDEX(_xlfn.TEXTSPLIT(טבלה1[[#This Row],[עמודה55]],"-"),1)</f>
        <v>Undisclosed</v>
      </c>
      <c r="R971" s="21" t="e" cm="1">
        <f t="array" ref="R971">INDEX(_xlfn.TEXTSPLIT(INDEX(_xlfn.TEXTSPLIT(טבלה1[[#This Row],[עמודה55]],"-"),2),"/"),1)</f>
        <v>#REF!</v>
      </c>
      <c r="S971" s="28" t="e">
        <f>AVERAGE(טבלה1[[#This Row],[עמודה59]:[עמודה60]])</f>
        <v>#VALUE!</v>
      </c>
      <c r="T971" s="31" t="e">
        <f>VALUE(SUBSTITUTE(טבלה1[[#This Row],[עמודה56]],"$",""))</f>
        <v>#VALUE!</v>
      </c>
      <c r="U971" s="31" t="e">
        <f>VALUE(SUBSTITUTE(טבלה1[[#This Row],[עמודה57]],"$",""))</f>
        <v>#REF!</v>
      </c>
      <c r="V971" s="31" t="e">
        <f>IF(טבלה1[[#This Row],[עמודה58]]&gt;30,"Yes","No")</f>
        <v>#VALUE!</v>
      </c>
    </row>
    <row r="972" spans="1:22" x14ac:dyDescent="0.15">
      <c r="A972" s="32" t="s">
        <v>2365</v>
      </c>
      <c r="B972" s="33" t="s">
        <v>2366</v>
      </c>
      <c r="C972" s="33" t="s">
        <v>102</v>
      </c>
      <c r="D972" s="33" t="s">
        <v>4</v>
      </c>
      <c r="E972" s="33" t="s">
        <v>4</v>
      </c>
      <c r="F972" s="33" t="s">
        <v>29</v>
      </c>
      <c r="G972" s="36" t="str">
        <f t="shared" si="15"/>
        <v>Med</v>
      </c>
      <c r="H972" s="34">
        <v>0.6</v>
      </c>
      <c r="I972" s="11" t="str" cm="1">
        <f t="array" ref="I972">INDEX(_xlfn.TEXTSPLIT(טבלה1[[#This Row],[עמודה2]],","),1)</f>
        <v>London</v>
      </c>
      <c r="J972" s="12" t="str" cm="1">
        <f t="array" ref="J972">INDEX(_xlfn.TEXTSPLIT(טבלה1[[#This Row],[עמודה2]],","),2)</f>
        <v xml:space="preserve"> United Kingdom</v>
      </c>
      <c r="K972" s="37" t="str">
        <f>_xlfn.CONCAT(טבלה1[[#This Row],[AI_Companies]]," ",טבלה1[[#This Row],[עמודה1]])</f>
        <v>Wluper https://wluper.com/</v>
      </c>
      <c r="L972" s="36">
        <v>10</v>
      </c>
      <c r="M972" s="36" t="str">
        <f>IF(טבלה1[[#This Row],[עמודה53]]&gt;2000,"Yes","No")</f>
        <v>No</v>
      </c>
      <c r="N972" s="36">
        <v>49</v>
      </c>
      <c r="O972" s="36">
        <f>AVERAGE(טבלה1[[#This Row],[עמודה52]:[עמודה53]])</f>
        <v>5.5</v>
      </c>
      <c r="P972" s="36" t="str">
        <f>IF(טבלה1[[#This Row],[עמודה4]]="&lt; $25 / hr","0$ - $25 / hr",טבלה1[[#This Row],[עמודה4]])</f>
        <v>Undisclosed</v>
      </c>
      <c r="Q972" s="12" t="str" cm="1">
        <f t="array" ref="Q972">INDEX(_xlfn.TEXTSPLIT(טבלה1[[#This Row],[עמודה55]],"-"),1)</f>
        <v>Undisclosed</v>
      </c>
      <c r="R972" s="21" t="e" cm="1">
        <f t="array" ref="R972">INDEX(_xlfn.TEXTSPLIT(INDEX(_xlfn.TEXTSPLIT(טבלה1[[#This Row],[עמודה55]],"-"),2),"/"),1)</f>
        <v>#REF!</v>
      </c>
      <c r="S972" s="36" t="e">
        <f>AVERAGE(טבלה1[[#This Row],[עמודה59]:[עמודה60]])</f>
        <v>#VALUE!</v>
      </c>
      <c r="T972" s="38" t="e">
        <f>VALUE(SUBSTITUTE(טבלה1[[#This Row],[עמודה56]],"$",""))</f>
        <v>#VALUE!</v>
      </c>
      <c r="U972" s="38" t="e">
        <f>VALUE(SUBSTITUTE(טבלה1[[#This Row],[עמודה57]],"$",""))</f>
        <v>#REF!</v>
      </c>
      <c r="V972" s="38" t="e">
        <f>IF(טבלה1[[#This Row],[עמודה58]]&gt;30,"Yes","No")</f>
        <v>#VALUE!</v>
      </c>
    </row>
    <row r="973" spans="1:22" x14ac:dyDescent="0.15">
      <c r="A973" s="32" t="s">
        <v>2367</v>
      </c>
      <c r="B973" s="39" t="s">
        <v>2368</v>
      </c>
      <c r="C973" s="39" t="s">
        <v>102</v>
      </c>
      <c r="D973" s="39" t="s">
        <v>4</v>
      </c>
      <c r="E973" s="39" t="s">
        <v>4</v>
      </c>
      <c r="F973" s="39" t="s">
        <v>117</v>
      </c>
      <c r="G973" s="36" t="str">
        <f t="shared" si="15"/>
        <v>High</v>
      </c>
      <c r="H973" s="41">
        <v>1</v>
      </c>
      <c r="I973" s="11" t="str" cm="1">
        <f t="array" ref="I973">INDEX(_xlfn.TEXTSPLIT(טבלה1[[#This Row],[עמודה2]],","),1)</f>
        <v>London</v>
      </c>
      <c r="J973" s="12" t="str" cm="1">
        <f t="array" ref="J973">INDEX(_xlfn.TEXTSPLIT(טבלה1[[#This Row],[עמודה2]],","),2)</f>
        <v xml:space="preserve"> United Kingdom</v>
      </c>
      <c r="K973" s="43" t="str">
        <f>_xlfn.CONCAT(טבלה1[[#This Row],[AI_Companies]]," ",טבלה1[[#This Row],[עמודה1]])</f>
        <v>ReckonDigital https://reckondigital.com/</v>
      </c>
      <c r="L973" s="28">
        <v>2</v>
      </c>
      <c r="M973" s="28" t="str">
        <f>IF(טבלה1[[#This Row],[עמודה53]]&gt;2000,"Yes","No")</f>
        <v>No</v>
      </c>
      <c r="N973" s="28">
        <v>9</v>
      </c>
      <c r="O973" s="28">
        <f>AVERAGE(טבלה1[[#This Row],[עמודה52]:[עמודה53]])</f>
        <v>29.5</v>
      </c>
      <c r="P973" s="28" t="str">
        <f>IF(טבלה1[[#This Row],[עמודה4]]="&lt; $25 / hr","0$ - $25 / hr",טבלה1[[#This Row],[עמודה4]])</f>
        <v>Undisclosed</v>
      </c>
      <c r="Q973" s="12" t="str" cm="1">
        <f t="array" ref="Q973">INDEX(_xlfn.TEXTSPLIT(טבלה1[[#This Row],[עמודה55]],"-"),1)</f>
        <v>Undisclosed</v>
      </c>
      <c r="R973" s="21" t="e" cm="1">
        <f t="array" ref="R973">INDEX(_xlfn.TEXTSPLIT(INDEX(_xlfn.TEXTSPLIT(טבלה1[[#This Row],[עמודה55]],"-"),2),"/"),1)</f>
        <v>#REF!</v>
      </c>
      <c r="S973" s="28" t="e">
        <f>AVERAGE(טבלה1[[#This Row],[עמודה59]:[עמודה60]])</f>
        <v>#VALUE!</v>
      </c>
      <c r="T973" s="31" t="e">
        <f>VALUE(SUBSTITUTE(טבלה1[[#This Row],[עמודה56]],"$",""))</f>
        <v>#VALUE!</v>
      </c>
      <c r="U973" s="31" t="e">
        <f>VALUE(SUBSTITUTE(טבלה1[[#This Row],[עמודה57]],"$",""))</f>
        <v>#REF!</v>
      </c>
      <c r="V973" s="31" t="e">
        <f>IF(טבלה1[[#This Row],[עמודה58]]&gt;30,"Yes","No")</f>
        <v>#VALUE!</v>
      </c>
    </row>
    <row r="974" spans="1:22" x14ac:dyDescent="0.15">
      <c r="A974" s="32" t="s">
        <v>2369</v>
      </c>
      <c r="B974" s="33" t="s">
        <v>2370</v>
      </c>
      <c r="C974" s="33" t="s">
        <v>102</v>
      </c>
      <c r="D974" s="33" t="s">
        <v>4</v>
      </c>
      <c r="E974" s="33" t="s">
        <v>4</v>
      </c>
      <c r="F974" s="33" t="s">
        <v>117</v>
      </c>
      <c r="G974" s="36" t="str">
        <f t="shared" si="15"/>
        <v>High</v>
      </c>
      <c r="H974" s="34">
        <v>1</v>
      </c>
      <c r="I974" s="11" t="str" cm="1">
        <f t="array" ref="I974">INDEX(_xlfn.TEXTSPLIT(טבלה1[[#This Row],[עמודה2]],","),1)</f>
        <v>London</v>
      </c>
      <c r="J974" s="12" t="str" cm="1">
        <f t="array" ref="J974">INDEX(_xlfn.TEXTSPLIT(טבלה1[[#This Row],[עמודה2]],","),2)</f>
        <v xml:space="preserve"> United Kingdom</v>
      </c>
      <c r="K974" s="37" t="str">
        <f>_xlfn.CONCAT(טבלה1[[#This Row],[AI_Companies]]," ",טבלה1[[#This Row],[עמודה1]])</f>
        <v>Causaly https://www.causaly.com/</v>
      </c>
      <c r="L974" s="36">
        <v>2</v>
      </c>
      <c r="M974" s="36" t="str">
        <f>IF(טבלה1[[#This Row],[עמודה53]]&gt;2000,"Yes","No")</f>
        <v>No</v>
      </c>
      <c r="N974" s="36">
        <v>9</v>
      </c>
      <c r="O974" s="36">
        <f>AVERAGE(טבלה1[[#This Row],[עמודה52]:[עמודה53]])</f>
        <v>5.5</v>
      </c>
      <c r="P974" s="36" t="str">
        <f>IF(טבלה1[[#This Row],[עמודה4]]="&lt; $25 / hr","0$ - $25 / hr",טבלה1[[#This Row],[עמודה4]])</f>
        <v>Undisclosed</v>
      </c>
      <c r="Q974" s="12" t="str" cm="1">
        <f t="array" ref="Q974">INDEX(_xlfn.TEXTSPLIT(טבלה1[[#This Row],[עמודה55]],"-"),1)</f>
        <v>Undisclosed</v>
      </c>
      <c r="R974" s="21" t="e" cm="1">
        <f t="array" ref="R974">INDEX(_xlfn.TEXTSPLIT(INDEX(_xlfn.TEXTSPLIT(טבלה1[[#This Row],[עמודה55]],"-"),2),"/"),1)</f>
        <v>#REF!</v>
      </c>
      <c r="S974" s="36" t="e">
        <f>AVERAGE(טבלה1[[#This Row],[עמודה59]:[עמודה60]])</f>
        <v>#VALUE!</v>
      </c>
      <c r="T974" s="38" t="e">
        <f>VALUE(SUBSTITUTE(טבלה1[[#This Row],[עמודה56]],"$",""))</f>
        <v>#VALUE!</v>
      </c>
      <c r="U974" s="38" t="e">
        <f>VALUE(SUBSTITUTE(טבלה1[[#This Row],[עמודה57]],"$",""))</f>
        <v>#REF!</v>
      </c>
      <c r="V974" s="38" t="e">
        <f>IF(טבלה1[[#This Row],[עמודה58]]&gt;30,"Yes","No")</f>
        <v>#VALUE!</v>
      </c>
    </row>
    <row r="975" spans="1:22" x14ac:dyDescent="0.15">
      <c r="A975" s="32" t="s">
        <v>2371</v>
      </c>
      <c r="B975" s="39" t="s">
        <v>2372</v>
      </c>
      <c r="C975" s="39" t="s">
        <v>180</v>
      </c>
      <c r="D975" s="39" t="s">
        <v>4</v>
      </c>
      <c r="E975" s="39" t="s">
        <v>4</v>
      </c>
      <c r="F975" s="39" t="s">
        <v>29</v>
      </c>
      <c r="G975" s="36" t="str">
        <f t="shared" si="15"/>
        <v>Med</v>
      </c>
      <c r="H975" s="41">
        <v>0.6</v>
      </c>
      <c r="I975" s="11" t="str" cm="1">
        <f t="array" ref="I975">INDEX(_xlfn.TEXTSPLIT(טבלה1[[#This Row],[עמודה2]],","),1)</f>
        <v>London</v>
      </c>
      <c r="J975" s="12" t="str" cm="1">
        <f t="array" ref="J975">INDEX(_xlfn.TEXTSPLIT(טבלה1[[#This Row],[עמודה2]],","),2)</f>
        <v xml:space="preserve"> United Kingdom</v>
      </c>
      <c r="K975" s="43" t="str">
        <f>_xlfn.CONCAT(טבלה1[[#This Row],[AI_Companies]]," ",טבלה1[[#This Row],[עמודה1]])</f>
        <v>Humanise.AI https://humanise.ai/</v>
      </c>
      <c r="L975" s="28">
        <v>10</v>
      </c>
      <c r="M975" s="28" t="str">
        <f>IF(טבלה1[[#This Row],[עמודה53]]&gt;2000,"Yes","No")</f>
        <v>No</v>
      </c>
      <c r="N975" s="28">
        <v>49</v>
      </c>
      <c r="O975" s="28">
        <f>AVERAGE(טבלה1[[#This Row],[עמודה52]:[עמודה53]])</f>
        <v>5.5</v>
      </c>
      <c r="P975" s="28" t="str">
        <f>IF(טבלה1[[#This Row],[עמודה4]]="&lt; $25 / hr","0$ - $25 / hr",טבלה1[[#This Row],[עמודה4]])</f>
        <v>Undisclosed</v>
      </c>
      <c r="Q975" s="12" t="str" cm="1">
        <f t="array" ref="Q975">INDEX(_xlfn.TEXTSPLIT(טבלה1[[#This Row],[עמודה55]],"-"),1)</f>
        <v>Undisclosed</v>
      </c>
      <c r="R975" s="21" t="e" cm="1">
        <f t="array" ref="R975">INDEX(_xlfn.TEXTSPLIT(INDEX(_xlfn.TEXTSPLIT(טבלה1[[#This Row],[עמודה55]],"-"),2),"/"),1)</f>
        <v>#REF!</v>
      </c>
      <c r="S975" s="28" t="e">
        <f>AVERAGE(טבלה1[[#This Row],[עמודה59]:[עמודה60]])</f>
        <v>#VALUE!</v>
      </c>
      <c r="T975" s="31" t="e">
        <f>VALUE(SUBSTITUTE(טבלה1[[#This Row],[עמודה56]],"$",""))</f>
        <v>#VALUE!</v>
      </c>
      <c r="U975" s="31" t="e">
        <f>VALUE(SUBSTITUTE(טבלה1[[#This Row],[עמודה57]],"$",""))</f>
        <v>#REF!</v>
      </c>
      <c r="V975" s="31" t="e">
        <f>IF(טבלה1[[#This Row],[עמודה58]]&gt;30,"Yes","No")</f>
        <v>#VALUE!</v>
      </c>
    </row>
    <row r="976" spans="1:22" x14ac:dyDescent="0.15">
      <c r="A976" s="32" t="s">
        <v>2373</v>
      </c>
      <c r="B976" s="33" t="s">
        <v>2374</v>
      </c>
      <c r="C976" s="33" t="s">
        <v>102</v>
      </c>
      <c r="D976" s="33" t="s">
        <v>4</v>
      </c>
      <c r="E976" s="33" t="s">
        <v>4</v>
      </c>
      <c r="F976" s="33" t="s">
        <v>10</v>
      </c>
      <c r="G976" s="36" t="str">
        <f t="shared" si="15"/>
        <v>Med</v>
      </c>
      <c r="H976" s="34">
        <v>0.5</v>
      </c>
      <c r="I976" s="11" t="str" cm="1">
        <f t="array" ref="I976">INDEX(_xlfn.TEXTSPLIT(טבלה1[[#This Row],[עמודה2]],","),1)</f>
        <v>Atlanta</v>
      </c>
      <c r="J976" s="12" t="str" cm="1">
        <f t="array" ref="J976">INDEX(_xlfn.TEXTSPLIT(טבלה1[[#This Row],[עמודה2]],","),2)</f>
        <v xml:space="preserve"> GA</v>
      </c>
      <c r="K976" s="37" t="str">
        <f>_xlfn.CONCAT(טבלה1[[#This Row],[AI_Companies]]," ",טבלה1[[#This Row],[עמודה1]])</f>
        <v>TQIntelligence,Inc. https://tqintelligence.com/</v>
      </c>
      <c r="L976" s="36">
        <v>50</v>
      </c>
      <c r="M976" s="36" t="str">
        <f>IF(טבלה1[[#This Row],[עמודה53]]&gt;2000,"Yes","No")</f>
        <v>No</v>
      </c>
      <c r="N976" s="36">
        <v>249</v>
      </c>
      <c r="O976" s="36">
        <f>AVERAGE(טבלה1[[#This Row],[עמודה52]:[עמודה53]])</f>
        <v>29.5</v>
      </c>
      <c r="P976" s="36" t="str">
        <f>IF(טבלה1[[#This Row],[עמודה4]]="&lt; $25 / hr","0$ - $25 / hr",טבלה1[[#This Row],[עמודה4]])</f>
        <v>Undisclosed</v>
      </c>
      <c r="Q976" s="12" t="str" cm="1">
        <f t="array" ref="Q976">INDEX(_xlfn.TEXTSPLIT(טבלה1[[#This Row],[עמודה55]],"-"),1)</f>
        <v>Undisclosed</v>
      </c>
      <c r="R976" s="21" t="e" cm="1">
        <f t="array" ref="R976">INDEX(_xlfn.TEXTSPLIT(INDEX(_xlfn.TEXTSPLIT(טבלה1[[#This Row],[עמודה55]],"-"),2),"/"),1)</f>
        <v>#REF!</v>
      </c>
      <c r="S976" s="36" t="e">
        <f>AVERAGE(טבלה1[[#This Row],[עמודה59]:[עמודה60]])</f>
        <v>#VALUE!</v>
      </c>
      <c r="T976" s="38" t="e">
        <f>VALUE(SUBSTITUTE(טבלה1[[#This Row],[עמודה56]],"$",""))</f>
        <v>#VALUE!</v>
      </c>
      <c r="U976" s="38" t="e">
        <f>VALUE(SUBSTITUTE(טבלה1[[#This Row],[עמודה57]],"$",""))</f>
        <v>#REF!</v>
      </c>
      <c r="V976" s="38" t="e">
        <f>IF(טבלה1[[#This Row],[עמודה58]]&gt;30,"Yes","No")</f>
        <v>#VALUE!</v>
      </c>
    </row>
    <row r="977" spans="1:22" x14ac:dyDescent="0.15">
      <c r="A977" s="32" t="s">
        <v>2375</v>
      </c>
      <c r="B977" s="39" t="s">
        <v>2376</v>
      </c>
      <c r="C977" s="39" t="s">
        <v>102</v>
      </c>
      <c r="D977" s="39" t="s">
        <v>4</v>
      </c>
      <c r="E977" s="39" t="s">
        <v>4</v>
      </c>
      <c r="F977" s="39" t="s">
        <v>117</v>
      </c>
      <c r="G977" s="36" t="str">
        <f t="shared" si="15"/>
        <v>High</v>
      </c>
      <c r="H977" s="41">
        <v>1</v>
      </c>
      <c r="I977" s="11" t="str" cm="1">
        <f t="array" ref="I977">INDEX(_xlfn.TEXTSPLIT(טבלה1[[#This Row],[עמודה2]],","),1)</f>
        <v>London</v>
      </c>
      <c r="J977" s="12" t="str" cm="1">
        <f t="array" ref="J977">INDEX(_xlfn.TEXTSPLIT(טבלה1[[#This Row],[עמודה2]],","),2)</f>
        <v xml:space="preserve"> United Kingdom</v>
      </c>
      <c r="K977" s="43" t="str">
        <f>_xlfn.CONCAT(טבלה1[[#This Row],[AI_Companies]]," ",טבלה1[[#This Row],[עמודה1]])</f>
        <v>SignalAI https://www.signal-ai.com/</v>
      </c>
      <c r="L977" s="28">
        <v>2</v>
      </c>
      <c r="M977" s="28" t="str">
        <f>IF(טבלה1[[#This Row],[עמודה53]]&gt;2000,"Yes","No")</f>
        <v>No</v>
      </c>
      <c r="N977" s="28">
        <v>9</v>
      </c>
      <c r="O977" s="28">
        <f>AVERAGE(טבלה1[[#This Row],[עמודה52]:[עמודה53]])</f>
        <v>149.5</v>
      </c>
      <c r="P977" s="28" t="str">
        <f>IF(טבלה1[[#This Row],[עמודה4]]="&lt; $25 / hr","0$ - $25 / hr",טבלה1[[#This Row],[עמודה4]])</f>
        <v>Undisclosed</v>
      </c>
      <c r="Q977" s="12" t="str" cm="1">
        <f t="array" ref="Q977">INDEX(_xlfn.TEXTSPLIT(טבלה1[[#This Row],[עמודה55]],"-"),1)</f>
        <v>Undisclosed</v>
      </c>
      <c r="R977" s="21" t="e" cm="1">
        <f t="array" ref="R977">INDEX(_xlfn.TEXTSPLIT(INDEX(_xlfn.TEXTSPLIT(טבלה1[[#This Row],[עמודה55]],"-"),2),"/"),1)</f>
        <v>#REF!</v>
      </c>
      <c r="S977" s="28" t="e">
        <f>AVERAGE(טבלה1[[#This Row],[עמודה59]:[עמודה60]])</f>
        <v>#VALUE!</v>
      </c>
      <c r="T977" s="31" t="e">
        <f>VALUE(SUBSTITUTE(טבלה1[[#This Row],[עמודה56]],"$",""))</f>
        <v>#VALUE!</v>
      </c>
      <c r="U977" s="31" t="e">
        <f>VALUE(SUBSTITUTE(טבלה1[[#This Row],[עמודה57]],"$",""))</f>
        <v>#REF!</v>
      </c>
      <c r="V977" s="31" t="e">
        <f>IF(טבלה1[[#This Row],[עמודה58]]&gt;30,"Yes","No")</f>
        <v>#VALUE!</v>
      </c>
    </row>
    <row r="978" spans="1:22" x14ac:dyDescent="0.15">
      <c r="A978" s="32" t="s">
        <v>2377</v>
      </c>
      <c r="B978" s="33" t="s">
        <v>2378</v>
      </c>
      <c r="C978" s="33" t="s">
        <v>102</v>
      </c>
      <c r="D978" s="33" t="s">
        <v>4</v>
      </c>
      <c r="E978" s="33" t="s">
        <v>4</v>
      </c>
      <c r="F978" s="33" t="s">
        <v>117</v>
      </c>
      <c r="G978" s="36" t="str">
        <f t="shared" si="15"/>
        <v>High</v>
      </c>
      <c r="H978" s="34">
        <v>1</v>
      </c>
      <c r="I978" s="11" t="str" cm="1">
        <f t="array" ref="I978">INDEX(_xlfn.TEXTSPLIT(טבלה1[[#This Row],[עמודה2]],","),1)</f>
        <v>London</v>
      </c>
      <c r="J978" s="12" t="str" cm="1">
        <f t="array" ref="J978">INDEX(_xlfn.TEXTSPLIT(טבלה1[[#This Row],[עמודה2]],","),2)</f>
        <v xml:space="preserve"> United Kingdom</v>
      </c>
      <c r="K978" s="37" t="str">
        <f>_xlfn.CONCAT(טבלה1[[#This Row],[AI_Companies]]," ",טבלה1[[#This Row],[עמודה1]])</f>
        <v>HUMN.ai https://www.humn.ai/</v>
      </c>
      <c r="L978" s="36">
        <v>2</v>
      </c>
      <c r="M978" s="36" t="str">
        <f>IF(טבלה1[[#This Row],[עמודה53]]&gt;2000,"Yes","No")</f>
        <v>No</v>
      </c>
      <c r="N978" s="36">
        <v>9</v>
      </c>
      <c r="O978" s="36">
        <f>AVERAGE(טבלה1[[#This Row],[עמודה52]:[עמודה53]])</f>
        <v>5.5</v>
      </c>
      <c r="P978" s="36" t="str">
        <f>IF(טבלה1[[#This Row],[עמודה4]]="&lt; $25 / hr","0$ - $25 / hr",טבלה1[[#This Row],[עמודה4]])</f>
        <v>Undisclosed</v>
      </c>
      <c r="Q978" s="12" t="str" cm="1">
        <f t="array" ref="Q978">INDEX(_xlfn.TEXTSPLIT(טבלה1[[#This Row],[עמודה55]],"-"),1)</f>
        <v>Undisclosed</v>
      </c>
      <c r="R978" s="21" t="e" cm="1">
        <f t="array" ref="R978">INDEX(_xlfn.TEXTSPLIT(INDEX(_xlfn.TEXTSPLIT(טבלה1[[#This Row],[עמודה55]],"-"),2),"/"),1)</f>
        <v>#REF!</v>
      </c>
      <c r="S978" s="36" t="e">
        <f>AVERAGE(טבלה1[[#This Row],[עמודה59]:[עמודה60]])</f>
        <v>#VALUE!</v>
      </c>
      <c r="T978" s="38" t="e">
        <f>VALUE(SUBSTITUTE(טבלה1[[#This Row],[עמודה56]],"$",""))</f>
        <v>#VALUE!</v>
      </c>
      <c r="U978" s="38" t="e">
        <f>VALUE(SUBSTITUTE(טבלה1[[#This Row],[עמודה57]],"$",""))</f>
        <v>#REF!</v>
      </c>
      <c r="V978" s="38" t="e">
        <f>IF(טבלה1[[#This Row],[עמודה58]]&gt;30,"Yes","No")</f>
        <v>#VALUE!</v>
      </c>
    </row>
    <row r="979" spans="1:22" x14ac:dyDescent="0.15">
      <c r="A979" s="32" t="s">
        <v>2379</v>
      </c>
      <c r="B979" s="39" t="s">
        <v>2380</v>
      </c>
      <c r="C979" s="39" t="s">
        <v>2381</v>
      </c>
      <c r="D979" s="40">
        <v>10000</v>
      </c>
      <c r="E979" s="39" t="s">
        <v>9</v>
      </c>
      <c r="F979" s="39" t="s">
        <v>29</v>
      </c>
      <c r="G979" s="36" t="str">
        <f t="shared" si="15"/>
        <v>Med</v>
      </c>
      <c r="H979" s="41">
        <v>0.8</v>
      </c>
      <c r="I979" s="11" t="str" cm="1">
        <f t="array" ref="I979">INDEX(_xlfn.TEXTSPLIT(טבלה1[[#This Row],[עמודה2]],","),1)</f>
        <v>London</v>
      </c>
      <c r="J979" s="12" t="str" cm="1">
        <f t="array" ref="J979">INDEX(_xlfn.TEXTSPLIT(טבלה1[[#This Row],[עמודה2]],","),2)</f>
        <v xml:space="preserve"> United Kingdom</v>
      </c>
      <c r="K979" s="43" t="str">
        <f>_xlfn.CONCAT(טבלה1[[#This Row],[AI_Companies]]," ",טבלה1[[#This Row],[עמודה1]])</f>
        <v>FeedForwardAI https://feedforwardai.com/</v>
      </c>
      <c r="L979" s="28">
        <v>10</v>
      </c>
      <c r="M979" s="28" t="str">
        <f>IF(טבלה1[[#This Row],[עמודה53]]&gt;2000,"Yes","No")</f>
        <v>No</v>
      </c>
      <c r="N979" s="28">
        <v>49</v>
      </c>
      <c r="O979" s="28">
        <f>AVERAGE(טבלה1[[#This Row],[עמודה52]:[עמודה53]])</f>
        <v>5.5</v>
      </c>
      <c r="P979" s="28" t="str">
        <f>IF(טבלה1[[#This Row],[עמודה4]]="&lt; $25 / hr","0$ - $25 / hr",טבלה1[[#This Row],[עמודה4]])</f>
        <v>Undisclosed</v>
      </c>
      <c r="Q979" s="12" t="str" cm="1">
        <f t="array" ref="Q979">INDEX(_xlfn.TEXTSPLIT(טבלה1[[#This Row],[עמודה55]],"-"),1)</f>
        <v>Undisclosed</v>
      </c>
      <c r="R979" s="21" t="e" cm="1">
        <f t="array" ref="R979">INDEX(_xlfn.TEXTSPLIT(INDEX(_xlfn.TEXTSPLIT(טבלה1[[#This Row],[עמודה55]],"-"),2),"/"),1)</f>
        <v>#REF!</v>
      </c>
      <c r="S979" s="28" t="e">
        <f>AVERAGE(טבלה1[[#This Row],[עמודה59]:[עמודה60]])</f>
        <v>#VALUE!</v>
      </c>
      <c r="T979" s="31" t="e">
        <f>VALUE(SUBSTITUTE(טבלה1[[#This Row],[עמודה56]],"$",""))</f>
        <v>#VALUE!</v>
      </c>
      <c r="U979" s="31" t="e">
        <f>VALUE(SUBSTITUTE(טבלה1[[#This Row],[עמודה57]],"$",""))</f>
        <v>#REF!</v>
      </c>
      <c r="V979" s="31" t="e">
        <f>IF(טבלה1[[#This Row],[עמודה58]]&gt;30,"Yes","No")</f>
        <v>#VALUE!</v>
      </c>
    </row>
    <row r="980" spans="1:22" x14ac:dyDescent="0.15">
      <c r="A980" s="32" t="s">
        <v>2382</v>
      </c>
      <c r="B980" s="33" t="s">
        <v>2383</v>
      </c>
      <c r="C980" s="33" t="s">
        <v>1317</v>
      </c>
      <c r="D980" s="33" t="s">
        <v>4</v>
      </c>
      <c r="E980" s="33" t="s">
        <v>4</v>
      </c>
      <c r="F980" s="33" t="s">
        <v>29</v>
      </c>
      <c r="G980" s="36" t="str">
        <f t="shared" si="15"/>
        <v>High</v>
      </c>
      <c r="H980" s="34">
        <v>1</v>
      </c>
      <c r="I980" s="11" t="str" cm="1">
        <f t="array" ref="I980">INDEX(_xlfn.TEXTSPLIT(טבלה1[[#This Row],[עמודה2]],","),1)</f>
        <v>Bratislava</v>
      </c>
      <c r="J980" s="12" t="str" cm="1">
        <f t="array" ref="J980">INDEX(_xlfn.TEXTSPLIT(טבלה1[[#This Row],[עמודה2]],","),2)</f>
        <v xml:space="preserve"> Slovakia</v>
      </c>
      <c r="K980" s="37" t="str">
        <f>_xlfn.CONCAT(טבלה1[[#This Row],[AI_Companies]]," ",טבלה1[[#This Row],[עמודה1]])</f>
        <v>Cognexa https://www.cognexa.com/</v>
      </c>
      <c r="L980" s="36">
        <v>10</v>
      </c>
      <c r="M980" s="36" t="str">
        <f>IF(טבלה1[[#This Row],[עמודה53]]&gt;2000,"Yes","No")</f>
        <v>No</v>
      </c>
      <c r="N980" s="36">
        <v>49</v>
      </c>
      <c r="O980" s="36">
        <f>AVERAGE(טבלה1[[#This Row],[עמודה52]:[עמודה53]])</f>
        <v>29.5</v>
      </c>
      <c r="P980" s="36" t="str">
        <f>IF(טבלה1[[#This Row],[עמודה4]]="&lt; $25 / hr","0$ - $25 / hr",טבלה1[[#This Row],[עמודה4]])</f>
        <v>$50 - $99 / hr</v>
      </c>
      <c r="Q980" s="12" t="str" cm="1">
        <f t="array" ref="Q980">INDEX(_xlfn.TEXTSPLIT(טבלה1[[#This Row],[עמודה55]],"-"),1)</f>
        <v xml:space="preserve">$50 </v>
      </c>
      <c r="R980" s="21" t="str" cm="1">
        <f t="array" ref="R980">INDEX(_xlfn.TEXTSPLIT(INDEX(_xlfn.TEXTSPLIT(טבלה1[[#This Row],[עמודה55]],"-"),2),"/"),1)</f>
        <v xml:space="preserve"> $99 </v>
      </c>
      <c r="S980" s="36">
        <f>AVERAGE(טבלה1[[#This Row],[עמודה59]:[עמודה60]])</f>
        <v>74.5</v>
      </c>
      <c r="T980" s="38">
        <f>VALUE(SUBSTITUTE(טבלה1[[#This Row],[עמודה56]],"$",""))</f>
        <v>50</v>
      </c>
      <c r="U980" s="38">
        <f>VALUE(SUBSTITUTE(טבלה1[[#This Row],[עמודה57]],"$",""))</f>
        <v>99</v>
      </c>
      <c r="V980" s="38" t="str">
        <f>IF(טבלה1[[#This Row],[עמודה58]]&gt;30,"Yes","No")</f>
        <v>Yes</v>
      </c>
    </row>
    <row r="981" spans="1:22" x14ac:dyDescent="0.15">
      <c r="A981" s="32" t="s">
        <v>2384</v>
      </c>
      <c r="B981" s="39" t="s">
        <v>2385</v>
      </c>
      <c r="C981" s="39" t="s">
        <v>2386</v>
      </c>
      <c r="D981" s="39" t="s">
        <v>4</v>
      </c>
      <c r="E981" s="39" t="s">
        <v>4</v>
      </c>
      <c r="F981" s="39" t="s">
        <v>29</v>
      </c>
      <c r="G981" s="36" t="str">
        <f t="shared" si="15"/>
        <v>High</v>
      </c>
      <c r="H981" s="41">
        <v>1</v>
      </c>
      <c r="I981" s="11" t="str" cm="1">
        <f t="array" ref="I981">INDEX(_xlfn.TEXTSPLIT(טבלה1[[#This Row],[עמודה2]],","),1)</f>
        <v>Sydney</v>
      </c>
      <c r="J981" s="12" t="str" cm="1">
        <f t="array" ref="J981">INDEX(_xlfn.TEXTSPLIT(טבלה1[[#This Row],[עמודה2]],","),2)</f>
        <v xml:space="preserve"> Australia</v>
      </c>
      <c r="K981" s="43" t="str">
        <f>_xlfn.CONCAT(טבלה1[[#This Row],[AI_Companies]]," ",טבלה1[[#This Row],[עמודה1]])</f>
        <v>RobonomicsAI https://robonomicsai.com/</v>
      </c>
      <c r="L981" s="28">
        <v>10</v>
      </c>
      <c r="M981" s="28" t="str">
        <f>IF(טבלה1[[#This Row],[עמודה53]]&gt;2000,"Yes","No")</f>
        <v>No</v>
      </c>
      <c r="N981" s="28">
        <v>49</v>
      </c>
      <c r="O981" s="28">
        <f>AVERAGE(טבלה1[[#This Row],[עמודה52]:[עמודה53]])</f>
        <v>29.5</v>
      </c>
      <c r="P981" s="28" t="str">
        <f>IF(טבלה1[[#This Row],[עמודה4]]="&lt; $25 / hr","0$ - $25 / hr",טבלה1[[#This Row],[עמודה4]])</f>
        <v>Undisclosed</v>
      </c>
      <c r="Q981" s="12" t="str" cm="1">
        <f t="array" ref="Q981">INDEX(_xlfn.TEXTSPLIT(טבלה1[[#This Row],[עמודה55]],"-"),1)</f>
        <v>Undisclosed</v>
      </c>
      <c r="R981" s="21" t="e" cm="1">
        <f t="array" ref="R981">INDEX(_xlfn.TEXTSPLIT(INDEX(_xlfn.TEXTSPLIT(טבלה1[[#This Row],[עמודה55]],"-"),2),"/"),1)</f>
        <v>#REF!</v>
      </c>
      <c r="S981" s="28" t="e">
        <f>AVERAGE(טבלה1[[#This Row],[עמודה59]:[עמודה60]])</f>
        <v>#VALUE!</v>
      </c>
      <c r="T981" s="31" t="e">
        <f>VALUE(SUBSTITUTE(טבלה1[[#This Row],[עמודה56]],"$",""))</f>
        <v>#VALUE!</v>
      </c>
      <c r="U981" s="31" t="e">
        <f>VALUE(SUBSTITUTE(טבלה1[[#This Row],[עמודה57]],"$",""))</f>
        <v>#REF!</v>
      </c>
      <c r="V981" s="31" t="e">
        <f>IF(טבלה1[[#This Row],[עמודה58]]&gt;30,"Yes","No")</f>
        <v>#VALUE!</v>
      </c>
    </row>
    <row r="982" spans="1:22" x14ac:dyDescent="0.15">
      <c r="A982" s="32" t="s">
        <v>2387</v>
      </c>
      <c r="B982" s="33" t="s">
        <v>2388</v>
      </c>
      <c r="C982" s="33" t="s">
        <v>2389</v>
      </c>
      <c r="D982" s="33" t="s">
        <v>4</v>
      </c>
      <c r="E982" s="33" t="s">
        <v>4</v>
      </c>
      <c r="F982" s="33" t="s">
        <v>29</v>
      </c>
      <c r="G982" s="36" t="str">
        <f t="shared" si="15"/>
        <v>High</v>
      </c>
      <c r="H982" s="34">
        <v>1</v>
      </c>
      <c r="I982" s="11" t="str" cm="1">
        <f t="array" ref="I982">INDEX(_xlfn.TEXTSPLIT(טבלה1[[#This Row],[עמודה2]],","),1)</f>
        <v>Milsons Point</v>
      </c>
      <c r="J982" s="12" t="str" cm="1">
        <f t="array" ref="J982">INDEX(_xlfn.TEXTSPLIT(טבלה1[[#This Row],[עמודה2]],","),2)</f>
        <v xml:space="preserve"> Australia</v>
      </c>
      <c r="K982" s="37" t="str">
        <f>_xlfn.CONCAT(טבלה1[[#This Row],[AI_Companies]]," ",טבלה1[[#This Row],[עמודה1]])</f>
        <v>On_Msg https://onmsg.com.au</v>
      </c>
      <c r="L982" s="36">
        <v>10</v>
      </c>
      <c r="M982" s="36" t="str">
        <f>IF(טבלה1[[#This Row],[עמודה53]]&gt;2000,"Yes","No")</f>
        <v>No</v>
      </c>
      <c r="N982" s="36">
        <v>49</v>
      </c>
      <c r="O982" s="36">
        <f>AVERAGE(טבלה1[[#This Row],[עמודה52]:[עמודה53]])</f>
        <v>29.5</v>
      </c>
      <c r="P982" s="36" t="str">
        <f>IF(טבלה1[[#This Row],[עמודה4]]="&lt; $25 / hr","0$ - $25 / hr",טבלה1[[#This Row],[עמודה4]])</f>
        <v>Undisclosed</v>
      </c>
      <c r="Q982" s="12" t="str" cm="1">
        <f t="array" ref="Q982">INDEX(_xlfn.TEXTSPLIT(טבלה1[[#This Row],[עמודה55]],"-"),1)</f>
        <v>Undisclosed</v>
      </c>
      <c r="R982" s="21" t="e" cm="1">
        <f t="array" ref="R982">INDEX(_xlfn.TEXTSPLIT(INDEX(_xlfn.TEXTSPLIT(טבלה1[[#This Row],[עמודה55]],"-"),2),"/"),1)</f>
        <v>#REF!</v>
      </c>
      <c r="S982" s="36" t="e">
        <f>AVERAGE(טבלה1[[#This Row],[עמודה59]:[עמודה60]])</f>
        <v>#VALUE!</v>
      </c>
      <c r="T982" s="38" t="e">
        <f>VALUE(SUBSTITUTE(טבלה1[[#This Row],[עמודה56]],"$",""))</f>
        <v>#VALUE!</v>
      </c>
      <c r="U982" s="38" t="e">
        <f>VALUE(SUBSTITUTE(טבלה1[[#This Row],[עמודה57]],"$",""))</f>
        <v>#REF!</v>
      </c>
      <c r="V982" s="38" t="e">
        <f>IF(טבלה1[[#This Row],[עמודה58]]&gt;30,"Yes","No")</f>
        <v>#VALUE!</v>
      </c>
    </row>
    <row r="983" spans="1:22" x14ac:dyDescent="0.15">
      <c r="A983" s="32" t="s">
        <v>2390</v>
      </c>
      <c r="B983" s="39" t="s">
        <v>2391</v>
      </c>
      <c r="C983" s="39" t="s">
        <v>2392</v>
      </c>
      <c r="D983" s="39" t="s">
        <v>4</v>
      </c>
      <c r="E983" s="39" t="s">
        <v>4</v>
      </c>
      <c r="F983" s="39" t="s">
        <v>29</v>
      </c>
      <c r="G983" s="36" t="str">
        <f t="shared" si="15"/>
        <v>High</v>
      </c>
      <c r="H983" s="41">
        <v>1</v>
      </c>
      <c r="I983" s="11" t="str" cm="1">
        <f t="array" ref="I983">INDEX(_xlfn.TEXTSPLIT(טבלה1[[#This Row],[עמודה2]],","),1)</f>
        <v>Moorabbin</v>
      </c>
      <c r="J983" s="12" t="str" cm="1">
        <f t="array" ref="J983">INDEX(_xlfn.TEXTSPLIT(טבלה1[[#This Row],[עמודה2]],","),2)</f>
        <v xml:space="preserve"> Australia</v>
      </c>
      <c r="K983" s="43" t="str">
        <f>_xlfn.CONCAT(טבלה1[[#This Row],[AI_Companies]]," ",טבלה1[[#This Row],[עמודה1]])</f>
        <v>Buzzlink https://www.buzzlink.com.au</v>
      </c>
      <c r="L983" s="28">
        <v>10</v>
      </c>
      <c r="M983" s="28" t="str">
        <f>IF(טבלה1[[#This Row],[עמודה53]]&gt;2000,"Yes","No")</f>
        <v>No</v>
      </c>
      <c r="N983" s="28">
        <v>49</v>
      </c>
      <c r="O983" s="28">
        <f>AVERAGE(טבלה1[[#This Row],[עמודה52]:[עמודה53]])</f>
        <v>29.5</v>
      </c>
      <c r="P983" s="28" t="str">
        <f>IF(טבלה1[[#This Row],[עמודה4]]="&lt; $25 / hr","0$ - $25 / hr",טבלה1[[#This Row],[עמודה4]])</f>
        <v>Undisclosed</v>
      </c>
      <c r="Q983" s="12" t="str" cm="1">
        <f t="array" ref="Q983">INDEX(_xlfn.TEXTSPLIT(טבלה1[[#This Row],[עמודה55]],"-"),1)</f>
        <v>Undisclosed</v>
      </c>
      <c r="R983" s="21" t="e" cm="1">
        <f t="array" ref="R983">INDEX(_xlfn.TEXTSPLIT(INDEX(_xlfn.TEXTSPLIT(טבלה1[[#This Row],[עמודה55]],"-"),2),"/"),1)</f>
        <v>#REF!</v>
      </c>
      <c r="S983" s="28" t="e">
        <f>AVERAGE(טבלה1[[#This Row],[עמודה59]:[עמודה60]])</f>
        <v>#VALUE!</v>
      </c>
      <c r="T983" s="31" t="e">
        <f>VALUE(SUBSTITUTE(טבלה1[[#This Row],[עמודה56]],"$",""))</f>
        <v>#VALUE!</v>
      </c>
      <c r="U983" s="31" t="e">
        <f>VALUE(SUBSTITUTE(טבלה1[[#This Row],[עמודה57]],"$",""))</f>
        <v>#REF!</v>
      </c>
      <c r="V983" s="31" t="e">
        <f>IF(טבלה1[[#This Row],[עמודה58]]&gt;30,"Yes","No")</f>
        <v>#VALUE!</v>
      </c>
    </row>
    <row r="984" spans="1:22" x14ac:dyDescent="0.15">
      <c r="A984" s="32" t="s">
        <v>2393</v>
      </c>
      <c r="B984" s="33" t="s">
        <v>2394</v>
      </c>
      <c r="C984" s="33" t="s">
        <v>2395</v>
      </c>
      <c r="D984" s="33" t="s">
        <v>4</v>
      </c>
      <c r="E984" s="33" t="s">
        <v>4</v>
      </c>
      <c r="F984" s="33" t="s">
        <v>29</v>
      </c>
      <c r="G984" s="36" t="str">
        <f t="shared" si="15"/>
        <v>High</v>
      </c>
      <c r="H984" s="34">
        <v>1</v>
      </c>
      <c r="I984" s="11" t="str" cm="1">
        <f t="array" ref="I984">INDEX(_xlfn.TEXTSPLIT(טבלה1[[#This Row],[עמודה2]],","),1)</f>
        <v>Vale</v>
      </c>
      <c r="J984" s="12" t="str" cm="1">
        <f t="array" ref="J984">INDEX(_xlfn.TEXTSPLIT(טבלה1[[#This Row],[עמודה2]],","),2)</f>
        <v xml:space="preserve"> Australia</v>
      </c>
      <c r="K984" s="37" t="str">
        <f>_xlfn.CONCAT(טבלה1[[#This Row],[AI_Companies]]," ",טבלה1[[#This Row],[עמודה1]])</f>
        <v>RealEstateWebExperts https://www.realestatewebexperts.com</v>
      </c>
      <c r="L984" s="36">
        <v>10</v>
      </c>
      <c r="M984" s="36" t="str">
        <f>IF(טבלה1[[#This Row],[עמודה53]]&gt;2000,"Yes","No")</f>
        <v>No</v>
      </c>
      <c r="N984" s="36">
        <v>49</v>
      </c>
      <c r="O984" s="36">
        <f>AVERAGE(טבלה1[[#This Row],[עמודה52]:[עמודה53]])</f>
        <v>29.5</v>
      </c>
      <c r="P984" s="36" t="str">
        <f>IF(טבלה1[[#This Row],[עמודה4]]="&lt; $25 / hr","0$ - $25 / hr",טבלה1[[#This Row],[עמודה4]])</f>
        <v>Undisclosed</v>
      </c>
      <c r="Q984" s="12" t="str" cm="1">
        <f t="array" ref="Q984">INDEX(_xlfn.TEXTSPLIT(טבלה1[[#This Row],[עמודה55]],"-"),1)</f>
        <v>Undisclosed</v>
      </c>
      <c r="R984" s="21" t="e" cm="1">
        <f t="array" ref="R984">INDEX(_xlfn.TEXTSPLIT(INDEX(_xlfn.TEXTSPLIT(טבלה1[[#This Row],[עמודה55]],"-"),2),"/"),1)</f>
        <v>#REF!</v>
      </c>
      <c r="S984" s="36" t="e">
        <f>AVERAGE(טבלה1[[#This Row],[עמודה59]:[עמודה60]])</f>
        <v>#VALUE!</v>
      </c>
      <c r="T984" s="38" t="e">
        <f>VALUE(SUBSTITUTE(טבלה1[[#This Row],[עמודה56]],"$",""))</f>
        <v>#VALUE!</v>
      </c>
      <c r="U984" s="38" t="e">
        <f>VALUE(SUBSTITUTE(טבלה1[[#This Row],[עמודה57]],"$",""))</f>
        <v>#REF!</v>
      </c>
      <c r="V984" s="38" t="e">
        <f>IF(טבלה1[[#This Row],[עמודה58]]&gt;30,"Yes","No")</f>
        <v>#VALUE!</v>
      </c>
    </row>
    <row r="985" spans="1:22" x14ac:dyDescent="0.15">
      <c r="A985" s="32" t="s">
        <v>2396</v>
      </c>
      <c r="B985" s="39" t="s">
        <v>2397</v>
      </c>
      <c r="C985" s="39" t="s">
        <v>1317</v>
      </c>
      <c r="D985" s="39" t="s">
        <v>4</v>
      </c>
      <c r="E985" s="39" t="s">
        <v>4</v>
      </c>
      <c r="F985" s="39" t="s">
        <v>29</v>
      </c>
      <c r="G985" s="36" t="str">
        <f t="shared" si="15"/>
        <v>High</v>
      </c>
      <c r="H985" s="41">
        <v>1</v>
      </c>
      <c r="I985" s="11" t="str" cm="1">
        <f t="array" ref="I985">INDEX(_xlfn.TEXTSPLIT(טבלה1[[#This Row],[עמודה2]],","),1)</f>
        <v>West Perth</v>
      </c>
      <c r="J985" s="12" t="str" cm="1">
        <f t="array" ref="J985">INDEX(_xlfn.TEXTSPLIT(טבלה1[[#This Row],[עמודה2]],","),2)</f>
        <v xml:space="preserve"> Australia</v>
      </c>
      <c r="K985" s="43" t="str">
        <f>_xlfn.CONCAT(טבלה1[[#This Row],[AI_Companies]]," ",טבלה1[[#This Row],[עמודה1]])</f>
        <v>OptikaSolutions http://www.optikasolutions.com/</v>
      </c>
      <c r="L985" s="28">
        <v>10</v>
      </c>
      <c r="M985" s="28" t="str">
        <f>IF(טבלה1[[#This Row],[עמודה53]]&gt;2000,"Yes","No")</f>
        <v>No</v>
      </c>
      <c r="N985" s="28">
        <v>49</v>
      </c>
      <c r="O985" s="28">
        <f>AVERAGE(טבלה1[[#This Row],[עמודה52]:[עמודה53]])</f>
        <v>29.5</v>
      </c>
      <c r="P985" s="28" t="str">
        <f>IF(טבלה1[[#This Row],[עמודה4]]="&lt; $25 / hr","0$ - $25 / hr",טבלה1[[#This Row],[עמודה4]])</f>
        <v>Undisclosed</v>
      </c>
      <c r="Q985" s="12" t="str" cm="1">
        <f t="array" ref="Q985">INDEX(_xlfn.TEXTSPLIT(טבלה1[[#This Row],[עמודה55]],"-"),1)</f>
        <v>Undisclosed</v>
      </c>
      <c r="R985" s="21" t="e" cm="1">
        <f t="array" ref="R985">INDEX(_xlfn.TEXTSPLIT(INDEX(_xlfn.TEXTSPLIT(טבלה1[[#This Row],[עמודה55]],"-"),2),"/"),1)</f>
        <v>#REF!</v>
      </c>
      <c r="S985" s="28" t="e">
        <f>AVERAGE(טבלה1[[#This Row],[עמודה59]:[עמודה60]])</f>
        <v>#VALUE!</v>
      </c>
      <c r="T985" s="31" t="e">
        <f>VALUE(SUBSTITUTE(טבלה1[[#This Row],[עמודה56]],"$",""))</f>
        <v>#VALUE!</v>
      </c>
      <c r="U985" s="31" t="e">
        <f>VALUE(SUBSTITUTE(טבלה1[[#This Row],[עמודה57]],"$",""))</f>
        <v>#REF!</v>
      </c>
      <c r="V985" s="31" t="e">
        <f>IF(טבלה1[[#This Row],[עמודה58]]&gt;30,"Yes","No")</f>
        <v>#VALUE!</v>
      </c>
    </row>
    <row r="986" spans="1:22" x14ac:dyDescent="0.15">
      <c r="A986" s="32" t="s">
        <v>2398</v>
      </c>
      <c r="B986" s="33" t="s">
        <v>2399</v>
      </c>
      <c r="C986" s="33" t="s">
        <v>2400</v>
      </c>
      <c r="D986" s="33" t="s">
        <v>4</v>
      </c>
      <c r="E986" s="33" t="s">
        <v>4</v>
      </c>
      <c r="F986" s="33" t="s">
        <v>29</v>
      </c>
      <c r="G986" s="36" t="str">
        <f t="shared" si="15"/>
        <v>High</v>
      </c>
      <c r="H986" s="34">
        <v>1</v>
      </c>
      <c r="I986" s="11" t="str" cm="1">
        <f t="array" ref="I986">INDEX(_xlfn.TEXTSPLIT(טבלה1[[#This Row],[עמודה2]],","),1)</f>
        <v>Sydney</v>
      </c>
      <c r="J986" s="12" t="str" cm="1">
        <f t="array" ref="J986">INDEX(_xlfn.TEXTSPLIT(טבלה1[[#This Row],[עמודה2]],","),2)</f>
        <v xml:space="preserve"> Australia</v>
      </c>
      <c r="K986" s="37" t="str">
        <f>_xlfn.CONCAT(טבלה1[[#This Row],[AI_Companies]]," ",טבלה1[[#This Row],[עמודה1]])</f>
        <v>Averoft https://www.averoft.com</v>
      </c>
      <c r="L986" s="36">
        <v>10</v>
      </c>
      <c r="M986" s="36" t="str">
        <f>IF(טבלה1[[#This Row],[עמודה53]]&gt;2000,"Yes","No")</f>
        <v>No</v>
      </c>
      <c r="N986" s="36">
        <v>49</v>
      </c>
      <c r="O986" s="36">
        <f>AVERAGE(טבלה1[[#This Row],[עמודה52]:[עמודה53]])</f>
        <v>29.5</v>
      </c>
      <c r="P986" s="36" t="str">
        <f>IF(טבלה1[[#This Row],[עמודה4]]="&lt; $25 / hr","0$ - $25 / hr",טבלה1[[#This Row],[עמודה4]])</f>
        <v>Undisclosed</v>
      </c>
      <c r="Q986" s="12" t="str" cm="1">
        <f t="array" ref="Q986">INDEX(_xlfn.TEXTSPLIT(טבלה1[[#This Row],[עמודה55]],"-"),1)</f>
        <v>Undisclosed</v>
      </c>
      <c r="R986" s="21" t="e" cm="1">
        <f t="array" ref="R986">INDEX(_xlfn.TEXTSPLIT(INDEX(_xlfn.TEXTSPLIT(טבלה1[[#This Row],[עמודה55]],"-"),2),"/"),1)</f>
        <v>#REF!</v>
      </c>
      <c r="S986" s="36" t="e">
        <f>AVERAGE(טבלה1[[#This Row],[עמודה59]:[עמודה60]])</f>
        <v>#VALUE!</v>
      </c>
      <c r="T986" s="38" t="e">
        <f>VALUE(SUBSTITUTE(טבלה1[[#This Row],[עמודה56]],"$",""))</f>
        <v>#VALUE!</v>
      </c>
      <c r="U986" s="38" t="e">
        <f>VALUE(SUBSTITUTE(טבלה1[[#This Row],[עמודה57]],"$",""))</f>
        <v>#REF!</v>
      </c>
      <c r="V986" s="38" t="e">
        <f>IF(טבלה1[[#This Row],[עמודה58]]&gt;30,"Yes","No")</f>
        <v>#VALUE!</v>
      </c>
    </row>
    <row r="987" spans="1:22" x14ac:dyDescent="0.15">
      <c r="A987" s="32" t="s">
        <v>2401</v>
      </c>
      <c r="B987" s="39" t="s">
        <v>2402</v>
      </c>
      <c r="C987" s="39" t="s">
        <v>1462</v>
      </c>
      <c r="D987" s="39" t="s">
        <v>4</v>
      </c>
      <c r="E987" s="39" t="s">
        <v>4</v>
      </c>
      <c r="F987" s="39" t="s">
        <v>29</v>
      </c>
      <c r="G987" s="36" t="str">
        <f t="shared" si="15"/>
        <v>High</v>
      </c>
      <c r="H987" s="41">
        <v>1</v>
      </c>
      <c r="I987" s="11" t="str" cm="1">
        <f t="array" ref="I987">INDEX(_xlfn.TEXTSPLIT(טבלה1[[#This Row],[עמודה2]],","),1)</f>
        <v>Fortitude Valley</v>
      </c>
      <c r="J987" s="12" t="str" cm="1">
        <f t="array" ref="J987">INDEX(_xlfn.TEXTSPLIT(טבלה1[[#This Row],[עמודה2]],","),2)</f>
        <v xml:space="preserve"> Australia</v>
      </c>
      <c r="K987" s="43" t="str">
        <f>_xlfn.CONCAT(טבלה1[[#This Row],[AI_Companies]]," ",טבלה1[[#This Row],[עמודה1]])</f>
        <v>Mawson https://mawson.io</v>
      </c>
      <c r="L987" s="28">
        <v>10</v>
      </c>
      <c r="M987" s="28" t="str">
        <f>IF(טבלה1[[#This Row],[עמודה53]]&gt;2000,"Yes","No")</f>
        <v>No</v>
      </c>
      <c r="N987" s="28">
        <v>49</v>
      </c>
      <c r="O987" s="28">
        <f>AVERAGE(טבלה1[[#This Row],[עמודה52]:[עמודה53]])</f>
        <v>29.5</v>
      </c>
      <c r="P987" s="28" t="str">
        <f>IF(טבלה1[[#This Row],[עמודה4]]="&lt; $25 / hr","0$ - $25 / hr",טבלה1[[#This Row],[עמודה4]])</f>
        <v>Undisclosed</v>
      </c>
      <c r="Q987" s="12" t="str" cm="1">
        <f t="array" ref="Q987">INDEX(_xlfn.TEXTSPLIT(טבלה1[[#This Row],[עמודה55]],"-"),1)</f>
        <v>Undisclosed</v>
      </c>
      <c r="R987" s="21" t="e" cm="1">
        <f t="array" ref="R987">INDEX(_xlfn.TEXTSPLIT(INDEX(_xlfn.TEXTSPLIT(טבלה1[[#This Row],[עמודה55]],"-"),2),"/"),1)</f>
        <v>#REF!</v>
      </c>
      <c r="S987" s="28" t="e">
        <f>AVERAGE(טבלה1[[#This Row],[עמודה59]:[עמודה60]])</f>
        <v>#VALUE!</v>
      </c>
      <c r="T987" s="31" t="e">
        <f>VALUE(SUBSTITUTE(טבלה1[[#This Row],[עמודה56]],"$",""))</f>
        <v>#VALUE!</v>
      </c>
      <c r="U987" s="31" t="e">
        <f>VALUE(SUBSTITUTE(טבלה1[[#This Row],[עמודה57]],"$",""))</f>
        <v>#REF!</v>
      </c>
      <c r="V987" s="31" t="e">
        <f>IF(טבלה1[[#This Row],[עמודה58]]&gt;30,"Yes","No")</f>
        <v>#VALUE!</v>
      </c>
    </row>
    <row r="988" spans="1:22" x14ac:dyDescent="0.15">
      <c r="A988" s="32" t="s">
        <v>2403</v>
      </c>
      <c r="B988" s="33" t="s">
        <v>2404</v>
      </c>
      <c r="C988" s="33" t="s">
        <v>13</v>
      </c>
      <c r="D988" s="33" t="s">
        <v>4</v>
      </c>
      <c r="E988" s="33" t="s">
        <v>4</v>
      </c>
      <c r="F988" s="33" t="s">
        <v>29</v>
      </c>
      <c r="G988" s="36" t="str">
        <f t="shared" si="15"/>
        <v>High</v>
      </c>
      <c r="H988" s="34">
        <v>1</v>
      </c>
      <c r="I988" s="11" t="str" cm="1">
        <f t="array" ref="I988">INDEX(_xlfn.TEXTSPLIT(טבלה1[[#This Row],[עמודה2]],","),1)</f>
        <v>Ann Arbor</v>
      </c>
      <c r="J988" s="12" t="str" cm="1">
        <f t="array" ref="J988">INDEX(_xlfn.TEXTSPLIT(טבלה1[[#This Row],[עמודה2]],","),2)</f>
        <v xml:space="preserve"> MI</v>
      </c>
      <c r="K988" s="37" t="str">
        <f>_xlfn.CONCAT(טבלה1[[#This Row],[AI_Companies]]," ",טבלה1[[#This Row],[עמודה1]])</f>
        <v>RXA https://rxa.io</v>
      </c>
      <c r="L988" s="36">
        <v>10</v>
      </c>
      <c r="M988" s="36" t="str">
        <f>IF(טבלה1[[#This Row],[עמודה53]]&gt;2000,"Yes","No")</f>
        <v>No</v>
      </c>
      <c r="N988" s="36">
        <v>49</v>
      </c>
      <c r="O988" s="36">
        <f>AVERAGE(טבלה1[[#This Row],[עמודה52]:[עמודה53]])</f>
        <v>29.5</v>
      </c>
      <c r="P988" s="36" t="str">
        <f>IF(טבלה1[[#This Row],[עמודה4]]="&lt; $25 / hr","0$ - $25 / hr",טבלה1[[#This Row],[עמודה4]])</f>
        <v>Undisclosed</v>
      </c>
      <c r="Q988" s="12" t="str" cm="1">
        <f t="array" ref="Q988">INDEX(_xlfn.TEXTSPLIT(טבלה1[[#This Row],[עמודה55]],"-"),1)</f>
        <v>Undisclosed</v>
      </c>
      <c r="R988" s="21" t="e" cm="1">
        <f t="array" ref="R988">INDEX(_xlfn.TEXTSPLIT(INDEX(_xlfn.TEXTSPLIT(טבלה1[[#This Row],[עמודה55]],"-"),2),"/"),1)</f>
        <v>#REF!</v>
      </c>
      <c r="S988" s="36" t="e">
        <f>AVERAGE(טבלה1[[#This Row],[עמודה59]:[עמודה60]])</f>
        <v>#VALUE!</v>
      </c>
      <c r="T988" s="38" t="e">
        <f>VALUE(SUBSTITUTE(טבלה1[[#This Row],[עמודה56]],"$",""))</f>
        <v>#VALUE!</v>
      </c>
      <c r="U988" s="38" t="e">
        <f>VALUE(SUBSTITUTE(טבלה1[[#This Row],[עמודה57]],"$",""))</f>
        <v>#REF!</v>
      </c>
      <c r="V988" s="38" t="e">
        <f>IF(טבלה1[[#This Row],[עמודה58]]&gt;30,"Yes","No")</f>
        <v>#VALUE!</v>
      </c>
    </row>
    <row r="989" spans="1:22" x14ac:dyDescent="0.15">
      <c r="A989" s="32" t="s">
        <v>2405</v>
      </c>
      <c r="B989" s="39" t="s">
        <v>2406</v>
      </c>
      <c r="C989" s="39" t="s">
        <v>1968</v>
      </c>
      <c r="D989" s="39" t="s">
        <v>4</v>
      </c>
      <c r="E989" s="39" t="s">
        <v>4</v>
      </c>
      <c r="F989" s="39" t="s">
        <v>10</v>
      </c>
      <c r="G989" s="36" t="str">
        <f t="shared" si="15"/>
        <v>High</v>
      </c>
      <c r="H989" s="41">
        <v>1</v>
      </c>
      <c r="I989" s="11" t="str" cm="1">
        <f t="array" ref="I989">INDEX(_xlfn.TEXTSPLIT(טבלה1[[#This Row],[עמודה2]],","),1)</f>
        <v>Portland</v>
      </c>
      <c r="J989" s="12" t="str" cm="1">
        <f t="array" ref="J989">INDEX(_xlfn.TEXTSPLIT(טבלה1[[#This Row],[עמודה2]],","),2)</f>
        <v xml:space="preserve"> OR</v>
      </c>
      <c r="K989" s="43" t="str">
        <f>_xlfn.CONCAT(טבלה1[[#This Row],[AI_Companies]]," ",טבלה1[[#This Row],[עמודה1]])</f>
        <v>Snap2InsightInc https://snap2insight.com/</v>
      </c>
      <c r="L989" s="28">
        <v>50</v>
      </c>
      <c r="M989" s="28" t="str">
        <f>IF(טבלה1[[#This Row],[עמודה53]]&gt;2000,"Yes","No")</f>
        <v>No</v>
      </c>
      <c r="N989" s="28">
        <v>249</v>
      </c>
      <c r="O989" s="28">
        <f>AVERAGE(טבלה1[[#This Row],[עמודה52]:[עמודה53]])</f>
        <v>29.5</v>
      </c>
      <c r="P989" s="28" t="str">
        <f>IF(טבלה1[[#This Row],[עמודה4]]="&lt; $25 / hr","0$ - $25 / hr",טבלה1[[#This Row],[עמודה4]])</f>
        <v>Undisclosed</v>
      </c>
      <c r="Q989" s="12" t="str" cm="1">
        <f t="array" ref="Q989">INDEX(_xlfn.TEXTSPLIT(טבלה1[[#This Row],[עמודה55]],"-"),1)</f>
        <v>Undisclosed</v>
      </c>
      <c r="R989" s="21" t="e" cm="1">
        <f t="array" ref="R989">INDEX(_xlfn.TEXTSPLIT(INDEX(_xlfn.TEXTSPLIT(טבלה1[[#This Row],[עמודה55]],"-"),2),"/"),1)</f>
        <v>#REF!</v>
      </c>
      <c r="S989" s="28" t="e">
        <f>AVERAGE(טבלה1[[#This Row],[עמודה59]:[עמודה60]])</f>
        <v>#VALUE!</v>
      </c>
      <c r="T989" s="31" t="e">
        <f>VALUE(SUBSTITUTE(טבלה1[[#This Row],[עמודה56]],"$",""))</f>
        <v>#VALUE!</v>
      </c>
      <c r="U989" s="31" t="e">
        <f>VALUE(SUBSTITUTE(טבלה1[[#This Row],[עמודה57]],"$",""))</f>
        <v>#REF!</v>
      </c>
      <c r="V989" s="31" t="e">
        <f>IF(טבלה1[[#This Row],[עמודה58]]&gt;30,"Yes","No")</f>
        <v>#VALUE!</v>
      </c>
    </row>
    <row r="990" spans="1:22" x14ac:dyDescent="0.15">
      <c r="A990" s="32" t="s">
        <v>2407</v>
      </c>
      <c r="B990" s="33" t="s">
        <v>2408</v>
      </c>
      <c r="C990" s="33" t="s">
        <v>2409</v>
      </c>
      <c r="D990" s="44">
        <v>10000</v>
      </c>
      <c r="E990" s="33" t="s">
        <v>4</v>
      </c>
      <c r="F990" s="33" t="s">
        <v>29</v>
      </c>
      <c r="G990" s="36" t="str">
        <f t="shared" si="15"/>
        <v>Med</v>
      </c>
      <c r="H990" s="34">
        <v>0.7</v>
      </c>
      <c r="I990" s="11" t="str" cm="1">
        <f t="array" ref="I990">INDEX(_xlfn.TEXTSPLIT(טבלה1[[#This Row],[עמודה2]],","),1)</f>
        <v>Bellevue</v>
      </c>
      <c r="J990" s="12" t="str" cm="1">
        <f t="array" ref="J990">INDEX(_xlfn.TEXTSPLIT(טבלה1[[#This Row],[עמודה2]],","),2)</f>
        <v xml:space="preserve"> WA</v>
      </c>
      <c r="K990" s="37" t="str">
        <f>_xlfn.CONCAT(טבלה1[[#This Row],[AI_Companies]]," ",טבלה1[[#This Row],[עמודה1]])</f>
        <v>Senseforth.ai https://www.senseforth.ai/</v>
      </c>
      <c r="L990" s="36">
        <v>10</v>
      </c>
      <c r="M990" s="36" t="str">
        <f>IF(טבלה1[[#This Row],[עמודה53]]&gt;2000,"Yes","No")</f>
        <v>No</v>
      </c>
      <c r="N990" s="36">
        <v>49</v>
      </c>
      <c r="O990" s="36">
        <f>AVERAGE(טבלה1[[#This Row],[עמודה52]:[עמודה53]])</f>
        <v>149.5</v>
      </c>
      <c r="P990" s="36" t="str">
        <f>IF(טבלה1[[#This Row],[עמודה4]]="&lt; $25 / hr","0$ - $25 / hr",טבלה1[[#This Row],[עמודה4]])</f>
        <v>Undisclosed</v>
      </c>
      <c r="Q990" s="12" t="str" cm="1">
        <f t="array" ref="Q990">INDEX(_xlfn.TEXTSPLIT(טבלה1[[#This Row],[עמודה55]],"-"),1)</f>
        <v>Undisclosed</v>
      </c>
      <c r="R990" s="21" t="e" cm="1">
        <f t="array" ref="R990">INDEX(_xlfn.TEXTSPLIT(INDEX(_xlfn.TEXTSPLIT(טבלה1[[#This Row],[עמודה55]],"-"),2),"/"),1)</f>
        <v>#REF!</v>
      </c>
      <c r="S990" s="36" t="e">
        <f>AVERAGE(טבלה1[[#This Row],[עמודה59]:[עמודה60]])</f>
        <v>#VALUE!</v>
      </c>
      <c r="T990" s="38" t="e">
        <f>VALUE(SUBSTITUTE(טבלה1[[#This Row],[עמודה56]],"$",""))</f>
        <v>#VALUE!</v>
      </c>
      <c r="U990" s="38" t="e">
        <f>VALUE(SUBSTITUTE(טבלה1[[#This Row],[עמודה57]],"$",""))</f>
        <v>#REF!</v>
      </c>
      <c r="V990" s="38" t="e">
        <f>IF(טבלה1[[#This Row],[עמודה58]]&gt;30,"Yes","No")</f>
        <v>#VALUE!</v>
      </c>
    </row>
    <row r="991" spans="1:22" x14ac:dyDescent="0.15">
      <c r="A991" s="32" t="s">
        <v>2410</v>
      </c>
      <c r="B991" s="39" t="s">
        <v>2411</v>
      </c>
      <c r="C991" s="39" t="s">
        <v>2277</v>
      </c>
      <c r="D991" s="39" t="s">
        <v>4</v>
      </c>
      <c r="E991" s="39" t="s">
        <v>4</v>
      </c>
      <c r="F991" s="39" t="s">
        <v>117</v>
      </c>
      <c r="G991" s="36" t="str">
        <f t="shared" si="15"/>
        <v>High</v>
      </c>
      <c r="H991" s="41">
        <v>1</v>
      </c>
      <c r="I991" s="11" t="str" cm="1">
        <f t="array" ref="I991">INDEX(_xlfn.TEXTSPLIT(טבלה1[[#This Row],[עמודה2]],","),1)</f>
        <v>Elmwood Park</v>
      </c>
      <c r="J991" s="12" t="str" cm="1">
        <f t="array" ref="J991">INDEX(_xlfn.TEXTSPLIT(טבלה1[[#This Row],[עמודה2]],","),2)</f>
        <v xml:space="preserve"> NJ</v>
      </c>
      <c r="K991" s="43" t="str">
        <f>_xlfn.CONCAT(טבלה1[[#This Row],[AI_Companies]]," ",טבלה1[[#This Row],[עמודה1]])</f>
        <v>SigmoidGroup http://www.sigmoidgroup.com</v>
      </c>
      <c r="L991" s="28">
        <v>2</v>
      </c>
      <c r="M991" s="28" t="str">
        <f>IF(טבלה1[[#This Row],[עמודה53]]&gt;2000,"Yes","No")</f>
        <v>No</v>
      </c>
      <c r="N991" s="28">
        <v>9</v>
      </c>
      <c r="O991" s="28">
        <f>AVERAGE(טבלה1[[#This Row],[עמודה52]:[עמודה53]])</f>
        <v>29.5</v>
      </c>
      <c r="P991" s="28" t="str">
        <f>IF(טבלה1[[#This Row],[עמודה4]]="&lt; $25 / hr","0$ - $25 / hr",טבלה1[[#This Row],[עמודה4]])</f>
        <v>Undisclosed</v>
      </c>
      <c r="Q991" s="12" t="str" cm="1">
        <f t="array" ref="Q991">INDEX(_xlfn.TEXTSPLIT(טבלה1[[#This Row],[עמודה55]],"-"),1)</f>
        <v>Undisclosed</v>
      </c>
      <c r="R991" s="21" t="e" cm="1">
        <f t="array" ref="R991">INDEX(_xlfn.TEXTSPLIT(INDEX(_xlfn.TEXTSPLIT(טבלה1[[#This Row],[עמודה55]],"-"),2),"/"),1)</f>
        <v>#REF!</v>
      </c>
      <c r="S991" s="28" t="e">
        <f>AVERAGE(טבלה1[[#This Row],[עמודה59]:[עמודה60]])</f>
        <v>#VALUE!</v>
      </c>
      <c r="T991" s="31" t="e">
        <f>VALUE(SUBSTITUTE(טבלה1[[#This Row],[עמודה56]],"$",""))</f>
        <v>#VALUE!</v>
      </c>
      <c r="U991" s="31" t="e">
        <f>VALUE(SUBSTITUTE(טבלה1[[#This Row],[עמודה57]],"$",""))</f>
        <v>#REF!</v>
      </c>
      <c r="V991" s="31" t="e">
        <f>IF(טבלה1[[#This Row],[עמודה58]]&gt;30,"Yes","No")</f>
        <v>#VALUE!</v>
      </c>
    </row>
    <row r="992" spans="1:22" x14ac:dyDescent="0.15">
      <c r="A992" s="32" t="s">
        <v>2412</v>
      </c>
      <c r="B992" s="33" t="s">
        <v>2413</v>
      </c>
      <c r="C992" s="33" t="s">
        <v>1057</v>
      </c>
      <c r="D992" s="33" t="s">
        <v>4</v>
      </c>
      <c r="E992" s="33" t="s">
        <v>4</v>
      </c>
      <c r="F992" s="33" t="s">
        <v>29</v>
      </c>
      <c r="G992" s="36" t="str">
        <f t="shared" si="15"/>
        <v>High</v>
      </c>
      <c r="H992" s="34">
        <v>1</v>
      </c>
      <c r="I992" s="11" t="str" cm="1">
        <f t="array" ref="I992">INDEX(_xlfn.TEXTSPLIT(טבלה1[[#This Row],[עמודה2]],","),1)</f>
        <v>Marietta</v>
      </c>
      <c r="J992" s="12" t="str" cm="1">
        <f t="array" ref="J992">INDEX(_xlfn.TEXTSPLIT(טבלה1[[#This Row],[עמודה2]],","),2)</f>
        <v xml:space="preserve"> GA</v>
      </c>
      <c r="K992" s="37" t="str">
        <f>_xlfn.CONCAT(טבלה1[[#This Row],[AI_Companies]]," ",טבלה1[[#This Row],[עמודה1]])</f>
        <v>SmartConvos https://www.smartconvos.com/</v>
      </c>
      <c r="L992" s="36">
        <v>10</v>
      </c>
      <c r="M992" s="36" t="str">
        <f>IF(טבלה1[[#This Row],[עמודה53]]&gt;2000,"Yes","No")</f>
        <v>No</v>
      </c>
      <c r="N992" s="36">
        <v>49</v>
      </c>
      <c r="O992" s="36">
        <f>AVERAGE(טבלה1[[#This Row],[עמודה52]:[עמודה53]])</f>
        <v>5.5</v>
      </c>
      <c r="P992" s="36" t="str">
        <f>IF(טבלה1[[#This Row],[עמודה4]]="&lt; $25 / hr","0$ - $25 / hr",טבלה1[[#This Row],[עמודה4]])</f>
        <v>Undisclosed</v>
      </c>
      <c r="Q992" s="12" t="str" cm="1">
        <f t="array" ref="Q992">INDEX(_xlfn.TEXTSPLIT(טבלה1[[#This Row],[עמודה55]],"-"),1)</f>
        <v>Undisclosed</v>
      </c>
      <c r="R992" s="21" t="e" cm="1">
        <f t="array" ref="R992">INDEX(_xlfn.TEXTSPLIT(INDEX(_xlfn.TEXTSPLIT(טבלה1[[#This Row],[עמודה55]],"-"),2),"/"),1)</f>
        <v>#REF!</v>
      </c>
      <c r="S992" s="36" t="e">
        <f>AVERAGE(טבלה1[[#This Row],[עמודה59]:[עמודה60]])</f>
        <v>#VALUE!</v>
      </c>
      <c r="T992" s="38" t="e">
        <f>VALUE(SUBSTITUTE(טבלה1[[#This Row],[עמודה56]],"$",""))</f>
        <v>#VALUE!</v>
      </c>
      <c r="U992" s="38" t="e">
        <f>VALUE(SUBSTITUTE(טבלה1[[#This Row],[עמודה57]],"$",""))</f>
        <v>#REF!</v>
      </c>
      <c r="V992" s="38" t="e">
        <f>IF(טבלה1[[#This Row],[עמודה58]]&gt;30,"Yes","No")</f>
        <v>#VALUE!</v>
      </c>
    </row>
    <row r="993" spans="1:22" x14ac:dyDescent="0.15">
      <c r="A993" s="32" t="s">
        <v>2414</v>
      </c>
      <c r="B993" s="39" t="s">
        <v>2415</v>
      </c>
      <c r="C993" s="39" t="s">
        <v>2416</v>
      </c>
      <c r="D993" s="39" t="s">
        <v>4</v>
      </c>
      <c r="E993" s="39" t="s">
        <v>4</v>
      </c>
      <c r="F993" s="39" t="s">
        <v>117</v>
      </c>
      <c r="G993" s="36" t="str">
        <f t="shared" si="15"/>
        <v>High</v>
      </c>
      <c r="H993" s="41">
        <v>1</v>
      </c>
      <c r="I993" s="11" t="str" cm="1">
        <f t="array" ref="I993">INDEX(_xlfn.TEXTSPLIT(טבלה1[[#This Row],[עמודה2]],","),1)</f>
        <v>Newark</v>
      </c>
      <c r="J993" s="12" t="str" cm="1">
        <f t="array" ref="J993">INDEX(_xlfn.TEXTSPLIT(טבלה1[[#This Row],[עמודה2]],","),2)</f>
        <v xml:space="preserve"> NJ</v>
      </c>
      <c r="K993" s="43" t="str">
        <f>_xlfn.CONCAT(טבלה1[[#This Row],[AI_Companies]]," ",טבלה1[[#This Row],[עמודה1]])</f>
        <v>KLoBot,Inc https://www.klobot.ai/</v>
      </c>
      <c r="L993" s="28">
        <v>2</v>
      </c>
      <c r="M993" s="28" t="str">
        <f>IF(טבלה1[[#This Row],[עמודה53]]&gt;2000,"Yes","No")</f>
        <v>No</v>
      </c>
      <c r="N993" s="28">
        <v>9</v>
      </c>
      <c r="O993" s="28">
        <f>AVERAGE(טבלה1[[#This Row],[עמודה52]:[עמודה53]])</f>
        <v>29.5</v>
      </c>
      <c r="P993" s="28" t="str">
        <f>IF(טבלה1[[#This Row],[עמודה4]]="&lt; $25 / hr","0$ - $25 / hr",טבלה1[[#This Row],[עמודה4]])</f>
        <v>Undisclosed</v>
      </c>
      <c r="Q993" s="12" t="str" cm="1">
        <f t="array" ref="Q993">INDEX(_xlfn.TEXTSPLIT(טבלה1[[#This Row],[עמודה55]],"-"),1)</f>
        <v>Undisclosed</v>
      </c>
      <c r="R993" s="21" t="e" cm="1">
        <f t="array" ref="R993">INDEX(_xlfn.TEXTSPLIT(INDEX(_xlfn.TEXTSPLIT(טבלה1[[#This Row],[עמודה55]],"-"),2),"/"),1)</f>
        <v>#REF!</v>
      </c>
      <c r="S993" s="28" t="e">
        <f>AVERAGE(טבלה1[[#This Row],[עמודה59]:[עמודה60]])</f>
        <v>#VALUE!</v>
      </c>
      <c r="T993" s="31" t="e">
        <f>VALUE(SUBSTITUTE(טבלה1[[#This Row],[עמודה56]],"$",""))</f>
        <v>#VALUE!</v>
      </c>
      <c r="U993" s="31" t="e">
        <f>VALUE(SUBSTITUTE(טבלה1[[#This Row],[עמודה57]],"$",""))</f>
        <v>#REF!</v>
      </c>
      <c r="V993" s="31" t="e">
        <f>IF(טבלה1[[#This Row],[עמודה58]]&gt;30,"Yes","No")</f>
        <v>#VALUE!</v>
      </c>
    </row>
    <row r="994" spans="1:22" x14ac:dyDescent="0.15">
      <c r="A994" s="32" t="s">
        <v>2417</v>
      </c>
      <c r="B994" s="33" t="s">
        <v>2418</v>
      </c>
      <c r="C994" s="33" t="s">
        <v>47</v>
      </c>
      <c r="D994" s="44">
        <v>1000</v>
      </c>
      <c r="E994" s="33" t="s">
        <v>14</v>
      </c>
      <c r="F994" s="33" t="s">
        <v>10</v>
      </c>
      <c r="G994" s="36" t="str">
        <f t="shared" si="15"/>
        <v>High</v>
      </c>
      <c r="H994" s="34">
        <v>1</v>
      </c>
      <c r="I994" s="11" t="str" cm="1">
        <f t="array" ref="I994">INDEX(_xlfn.TEXTSPLIT(טבלה1[[#This Row],[עמודה2]],","),1)</f>
        <v>Piscataway</v>
      </c>
      <c r="J994" s="12" t="str" cm="1">
        <f t="array" ref="J994">INDEX(_xlfn.TEXTSPLIT(טבלה1[[#This Row],[עמודה2]],","),2)</f>
        <v xml:space="preserve"> NJ</v>
      </c>
      <c r="K994" s="37" t="str">
        <f>_xlfn.CONCAT(טבלה1[[#This Row],[AI_Companies]]," ",טבלה1[[#This Row],[עמודה1]])</f>
        <v>SoftwareProgrammingGroupLLC. http://www.spgamerica.com</v>
      </c>
      <c r="L994" s="36">
        <v>50</v>
      </c>
      <c r="M994" s="36" t="str">
        <f>IF(טבלה1[[#This Row],[עמודה53]]&gt;2000,"Yes","No")</f>
        <v>No</v>
      </c>
      <c r="N994" s="36">
        <v>249</v>
      </c>
      <c r="O994" s="36">
        <f>AVERAGE(טבלה1[[#This Row],[עמודה52]:[עמודה53]])</f>
        <v>5.5</v>
      </c>
      <c r="P994" s="36" t="str">
        <f>IF(טבלה1[[#This Row],[עמודה4]]="&lt; $25 / hr","0$ - $25 / hr",טבלה1[[#This Row],[עמודה4]])</f>
        <v>Undisclosed</v>
      </c>
      <c r="Q994" s="12" t="str" cm="1">
        <f t="array" ref="Q994">INDEX(_xlfn.TEXTSPLIT(טבלה1[[#This Row],[עמודה55]],"-"),1)</f>
        <v>Undisclosed</v>
      </c>
      <c r="R994" s="21" t="e" cm="1">
        <f t="array" ref="R994">INDEX(_xlfn.TEXTSPLIT(INDEX(_xlfn.TEXTSPLIT(טבלה1[[#This Row],[עמודה55]],"-"),2),"/"),1)</f>
        <v>#REF!</v>
      </c>
      <c r="S994" s="36" t="e">
        <f>AVERAGE(טבלה1[[#This Row],[עמודה59]:[עמודה60]])</f>
        <v>#VALUE!</v>
      </c>
      <c r="T994" s="38" t="e">
        <f>VALUE(SUBSTITUTE(טבלה1[[#This Row],[עמודה56]],"$",""))</f>
        <v>#VALUE!</v>
      </c>
      <c r="U994" s="38" t="e">
        <f>VALUE(SUBSTITUTE(טבלה1[[#This Row],[עמודה57]],"$",""))</f>
        <v>#REF!</v>
      </c>
      <c r="V994" s="38" t="e">
        <f>IF(טבלה1[[#This Row],[עמודה58]]&gt;30,"Yes","No")</f>
        <v>#VALUE!</v>
      </c>
    </row>
    <row r="995" spans="1:22" x14ac:dyDescent="0.15">
      <c r="A995" s="32" t="s">
        <v>2419</v>
      </c>
      <c r="B995" s="39" t="s">
        <v>2420</v>
      </c>
      <c r="C995" s="39" t="s">
        <v>2416</v>
      </c>
      <c r="D995" s="39" t="s">
        <v>4</v>
      </c>
      <c r="E995" s="39" t="s">
        <v>4</v>
      </c>
      <c r="F995" s="39" t="s">
        <v>117</v>
      </c>
      <c r="G995" s="36" t="str">
        <f t="shared" si="15"/>
        <v>High</v>
      </c>
      <c r="H995" s="41">
        <v>1</v>
      </c>
      <c r="I995" s="11" t="str" cm="1">
        <f t="array" ref="I995">INDEX(_xlfn.TEXTSPLIT(טבלה1[[#This Row],[עמודה2]],","),1)</f>
        <v>Gurugram</v>
      </c>
      <c r="J995" s="12" t="str" cm="1">
        <f t="array" ref="J995">INDEX(_xlfn.TEXTSPLIT(טבלה1[[#This Row],[עמודה2]],","),2)</f>
        <v xml:space="preserve"> India</v>
      </c>
      <c r="K995" s="43" t="str">
        <f>_xlfn.CONCAT(טבלה1[[#This Row],[AI_Companies]]," ",טבלה1[[#This Row],[עמודה1]])</f>
        <v>GlobalTechnologySolutions https://gts.ai/</v>
      </c>
      <c r="L995" s="28">
        <v>2</v>
      </c>
      <c r="M995" s="28" t="str">
        <f>IF(טבלה1[[#This Row],[עמודה53]]&gt;2000,"Yes","No")</f>
        <v>No</v>
      </c>
      <c r="N995" s="28">
        <v>9</v>
      </c>
      <c r="O995" s="28">
        <f>AVERAGE(טבלה1[[#This Row],[עמודה52]:[עמודה53]])</f>
        <v>149.5</v>
      </c>
      <c r="P995" s="28" t="str">
        <f>IF(טבלה1[[#This Row],[עמודה4]]="&lt; $25 / hr","0$ - $25 / hr",טבלה1[[#This Row],[עמודה4]])</f>
        <v>0$ - $25 / hr</v>
      </c>
      <c r="Q995" s="12" t="str" cm="1">
        <f t="array" ref="Q995">INDEX(_xlfn.TEXTSPLIT(טבלה1[[#This Row],[עמודה55]],"-"),1)</f>
        <v xml:space="preserve">0$ </v>
      </c>
      <c r="R995" s="21" t="str" cm="1">
        <f t="array" ref="R995">INDEX(_xlfn.TEXTSPLIT(INDEX(_xlfn.TEXTSPLIT(טבלה1[[#This Row],[עמודה55]],"-"),2),"/"),1)</f>
        <v xml:space="preserve"> $25 </v>
      </c>
      <c r="S995" s="28">
        <f>AVERAGE(טבלה1[[#This Row],[עמודה59]:[עמודה60]])</f>
        <v>12.5</v>
      </c>
      <c r="T995" s="31">
        <f>VALUE(SUBSTITUTE(טבלה1[[#This Row],[עמודה56]],"$",""))</f>
        <v>0</v>
      </c>
      <c r="U995" s="31">
        <f>VALUE(SUBSTITUTE(טבלה1[[#This Row],[עמודה57]],"$",""))</f>
        <v>25</v>
      </c>
      <c r="V995" s="31" t="str">
        <f>IF(טבלה1[[#This Row],[עמודה58]]&gt;30,"Yes","No")</f>
        <v>No</v>
      </c>
    </row>
    <row r="996" spans="1:22" x14ac:dyDescent="0.15">
      <c r="A996" s="32" t="s">
        <v>2421</v>
      </c>
      <c r="B996" s="33" t="s">
        <v>2422</v>
      </c>
      <c r="C996" s="33" t="s">
        <v>1976</v>
      </c>
      <c r="D996" s="33" t="s">
        <v>4</v>
      </c>
      <c r="E996" s="33" t="s">
        <v>4</v>
      </c>
      <c r="F996" s="33" t="s">
        <v>117</v>
      </c>
      <c r="G996" s="36" t="str">
        <f t="shared" si="15"/>
        <v>High</v>
      </c>
      <c r="H996" s="34">
        <v>1</v>
      </c>
      <c r="I996" s="11" t="str" cm="1">
        <f t="array" ref="I996">INDEX(_xlfn.TEXTSPLIT(טבלה1[[#This Row],[עמודה2]],","),1)</f>
        <v>Piscataway</v>
      </c>
      <c r="J996" s="12" t="str" cm="1">
        <f t="array" ref="J996">INDEX(_xlfn.TEXTSPLIT(טבלה1[[#This Row],[עמודה2]],","),2)</f>
        <v xml:space="preserve"> NJ</v>
      </c>
      <c r="K996" s="37" t="str">
        <f>_xlfn.CONCAT(טבלה1[[#This Row],[AI_Companies]]," ",טבלה1[[#This Row],[עמודה1]])</f>
        <v>PozentCorporation http://pozent.com/</v>
      </c>
      <c r="L996" s="36">
        <v>2</v>
      </c>
      <c r="M996" s="36" t="str">
        <f>IF(טבלה1[[#This Row],[עמודה53]]&gt;2000,"Yes","No")</f>
        <v>No</v>
      </c>
      <c r="N996" s="36">
        <v>9</v>
      </c>
      <c r="O996" s="36">
        <f>AVERAGE(טבלה1[[#This Row],[עמודה52]:[עמודה53]])</f>
        <v>5.5</v>
      </c>
      <c r="P996" s="36" t="str">
        <f>IF(טבלה1[[#This Row],[עמודה4]]="&lt; $25 / hr","0$ - $25 / hr",טבלה1[[#This Row],[עמודה4]])</f>
        <v>Undisclosed</v>
      </c>
      <c r="Q996" s="12" t="str" cm="1">
        <f t="array" ref="Q996">INDEX(_xlfn.TEXTSPLIT(טבלה1[[#This Row],[עמודה55]],"-"),1)</f>
        <v>Undisclosed</v>
      </c>
      <c r="R996" s="21" t="e" cm="1">
        <f t="array" ref="R996">INDEX(_xlfn.TEXTSPLIT(INDEX(_xlfn.TEXTSPLIT(טבלה1[[#This Row],[עמודה55]],"-"),2),"/"),1)</f>
        <v>#REF!</v>
      </c>
      <c r="S996" s="36" t="e">
        <f>AVERAGE(טבלה1[[#This Row],[עמודה59]:[עמודה60]])</f>
        <v>#VALUE!</v>
      </c>
      <c r="T996" s="38" t="e">
        <f>VALUE(SUBSTITUTE(טבלה1[[#This Row],[עמודה56]],"$",""))</f>
        <v>#VALUE!</v>
      </c>
      <c r="U996" s="38" t="e">
        <f>VALUE(SUBSTITUTE(טבלה1[[#This Row],[עמודה57]],"$",""))</f>
        <v>#REF!</v>
      </c>
      <c r="V996" s="38" t="e">
        <f>IF(טבלה1[[#This Row],[עמודה58]]&gt;30,"Yes","No")</f>
        <v>#VALUE!</v>
      </c>
    </row>
    <row r="997" spans="1:22" x14ac:dyDescent="0.15">
      <c r="A997" s="32" t="s">
        <v>2423</v>
      </c>
      <c r="B997" s="39" t="s">
        <v>2424</v>
      </c>
      <c r="C997" s="39" t="s">
        <v>2425</v>
      </c>
      <c r="D997" s="40">
        <v>10000</v>
      </c>
      <c r="E997" s="39" t="s">
        <v>4</v>
      </c>
      <c r="F997" s="39" t="s">
        <v>29</v>
      </c>
      <c r="G997" s="36" t="str">
        <f t="shared" si="15"/>
        <v>High</v>
      </c>
      <c r="H997" s="41">
        <v>1</v>
      </c>
      <c r="I997" s="11" t="str" cm="1">
        <f t="array" ref="I997">INDEX(_xlfn.TEXTSPLIT(טבלה1[[#This Row],[עמודה2]],","),1)</f>
        <v>Princeton</v>
      </c>
      <c r="J997" s="12" t="str" cm="1">
        <f t="array" ref="J997">INDEX(_xlfn.TEXTSPLIT(טבלה1[[#This Row],[עמודה2]],","),2)</f>
        <v xml:space="preserve"> NJ</v>
      </c>
      <c r="K997" s="43" t="str">
        <f>_xlfn.CONCAT(טבלה1[[#This Row],[AI_Companies]]," ",טבלה1[[#This Row],[עמודה1]])</f>
        <v>glasssquid.io https://www.glasssquid.io</v>
      </c>
      <c r="L997" s="28">
        <v>10</v>
      </c>
      <c r="M997" s="28" t="str">
        <f>IF(טבלה1[[#This Row],[עמודה53]]&gt;2000,"Yes","No")</f>
        <v>No</v>
      </c>
      <c r="N997" s="28">
        <v>49</v>
      </c>
      <c r="O997" s="28">
        <f>AVERAGE(טבלה1[[#This Row],[עמודה52]:[עמודה53]])</f>
        <v>5.5</v>
      </c>
      <c r="P997" s="28" t="str">
        <f>IF(טבלה1[[#This Row],[עמודה4]]="&lt; $25 / hr","0$ - $25 / hr",טבלה1[[#This Row],[עמודה4]])</f>
        <v>Undisclosed</v>
      </c>
      <c r="Q997" s="12" t="str" cm="1">
        <f t="array" ref="Q997">INDEX(_xlfn.TEXTSPLIT(טבלה1[[#This Row],[עמודה55]],"-"),1)</f>
        <v>Undisclosed</v>
      </c>
      <c r="R997" s="21" t="e" cm="1">
        <f t="array" ref="R997">INDEX(_xlfn.TEXTSPLIT(INDEX(_xlfn.TEXTSPLIT(טבלה1[[#This Row],[עמודה55]],"-"),2),"/"),1)</f>
        <v>#REF!</v>
      </c>
      <c r="S997" s="28" t="e">
        <f>AVERAGE(טבלה1[[#This Row],[עמודה59]:[עמודה60]])</f>
        <v>#VALUE!</v>
      </c>
      <c r="T997" s="31" t="e">
        <f>VALUE(SUBSTITUTE(טבלה1[[#This Row],[עמודה56]],"$",""))</f>
        <v>#VALUE!</v>
      </c>
      <c r="U997" s="31" t="e">
        <f>VALUE(SUBSTITUTE(טבלה1[[#This Row],[עמודה57]],"$",""))</f>
        <v>#REF!</v>
      </c>
      <c r="V997" s="31" t="e">
        <f>IF(טבלה1[[#This Row],[עמודה58]]&gt;30,"Yes","No")</f>
        <v>#VALUE!</v>
      </c>
    </row>
    <row r="998" spans="1:22" x14ac:dyDescent="0.15">
      <c r="A998" s="32" t="s">
        <v>2426</v>
      </c>
      <c r="B998" s="33" t="s">
        <v>2427</v>
      </c>
      <c r="C998" s="33" t="s">
        <v>361</v>
      </c>
      <c r="D998" s="33" t="s">
        <v>4</v>
      </c>
      <c r="E998" s="33" t="s">
        <v>4</v>
      </c>
      <c r="F998" s="33" t="s">
        <v>29</v>
      </c>
      <c r="G998" s="36" t="str">
        <f t="shared" si="15"/>
        <v>High</v>
      </c>
      <c r="H998" s="34">
        <v>1</v>
      </c>
      <c r="I998" s="11" t="str" cm="1">
        <f t="array" ref="I998">INDEX(_xlfn.TEXTSPLIT(טבלה1[[#This Row],[עמודה2]],","),1)</f>
        <v>København</v>
      </c>
      <c r="J998" s="12" t="str" cm="1">
        <f t="array" ref="J998">INDEX(_xlfn.TEXTSPLIT(טבלה1[[#This Row],[עמודה2]],","),2)</f>
        <v xml:space="preserve"> Denmark</v>
      </c>
      <c r="K998" s="37" t="str">
        <f>_xlfn.CONCAT(טבלה1[[#This Row],[AI_Companies]]," ",טבלה1[[#This Row],[עמודה1]])</f>
        <v>Abzu https://abzu.ai/</v>
      </c>
      <c r="L998" s="36">
        <v>10</v>
      </c>
      <c r="M998" s="36" t="str">
        <f>IF(טבלה1[[#This Row],[עמודה53]]&gt;2000,"Yes","No")</f>
        <v>No</v>
      </c>
      <c r="N998" s="36">
        <v>49</v>
      </c>
      <c r="O998" s="36">
        <f>AVERAGE(טבלה1[[#This Row],[עמודה52]:[עמודה53]])</f>
        <v>29.5</v>
      </c>
      <c r="P998" s="36" t="str">
        <f>IF(טבלה1[[#This Row],[עמודה4]]="&lt; $25 / hr","0$ - $25 / hr",טבלה1[[#This Row],[עמודה4]])</f>
        <v>Undisclosed</v>
      </c>
      <c r="Q998" s="12" t="str" cm="1">
        <f t="array" ref="Q998">INDEX(_xlfn.TEXTSPLIT(טבלה1[[#This Row],[עמודה55]],"-"),1)</f>
        <v>Undisclosed</v>
      </c>
      <c r="R998" s="21" t="e" cm="1">
        <f t="array" ref="R998">INDEX(_xlfn.TEXTSPLIT(INDEX(_xlfn.TEXTSPLIT(טבלה1[[#This Row],[עמודה55]],"-"),2),"/"),1)</f>
        <v>#REF!</v>
      </c>
      <c r="S998" s="36" t="e">
        <f>AVERAGE(טבלה1[[#This Row],[עמודה59]:[עמודה60]])</f>
        <v>#VALUE!</v>
      </c>
      <c r="T998" s="38" t="e">
        <f>VALUE(SUBSTITUTE(טבלה1[[#This Row],[עמודה56]],"$",""))</f>
        <v>#VALUE!</v>
      </c>
      <c r="U998" s="38" t="e">
        <f>VALUE(SUBSTITUTE(טבלה1[[#This Row],[עמודה57]],"$",""))</f>
        <v>#REF!</v>
      </c>
      <c r="V998" s="38" t="e">
        <f>IF(טבלה1[[#This Row],[עמודה58]]&gt;30,"Yes","No")</f>
        <v>#VALUE!</v>
      </c>
    </row>
    <row r="999" spans="1:22" x14ac:dyDescent="0.15">
      <c r="A999" s="32" t="s">
        <v>2428</v>
      </c>
      <c r="B999" s="39" t="s">
        <v>2429</v>
      </c>
      <c r="C999" s="39" t="s">
        <v>303</v>
      </c>
      <c r="D999" s="40">
        <v>10000</v>
      </c>
      <c r="E999" s="39" t="s">
        <v>9</v>
      </c>
      <c r="F999" s="39" t="s">
        <v>117</v>
      </c>
      <c r="G999" s="36" t="str">
        <f t="shared" si="15"/>
        <v>Med</v>
      </c>
      <c r="H999" s="41">
        <v>0.8</v>
      </c>
      <c r="I999" s="11" t="str" cm="1">
        <f t="array" ref="I999">INDEX(_xlfn.TEXTSPLIT(טבלה1[[#This Row],[עמודה2]],","),1)</f>
        <v>Pune</v>
      </c>
      <c r="J999" s="12" t="str" cm="1">
        <f t="array" ref="J999">INDEX(_xlfn.TEXTSPLIT(טבלה1[[#This Row],[עמודה2]],","),2)</f>
        <v xml:space="preserve"> India</v>
      </c>
      <c r="K999" s="43" t="str">
        <f>_xlfn.CONCAT(טבלה1[[#This Row],[AI_Companies]]," ",טבלה1[[#This Row],[עמודה1]])</f>
        <v>vElementITPrivateLimited https://velement.io/</v>
      </c>
      <c r="L999" s="28">
        <v>2</v>
      </c>
      <c r="M999" s="28" t="str">
        <f>IF(טבלה1[[#This Row],[עמודה53]]&gt;2000,"Yes","No")</f>
        <v>No</v>
      </c>
      <c r="N999" s="28">
        <v>9</v>
      </c>
      <c r="O999" s="28">
        <f>AVERAGE(טבלה1[[#This Row],[עמודה52]:[עמודה53]])</f>
        <v>29.5</v>
      </c>
      <c r="P999" s="28" t="str">
        <f>IF(טבלה1[[#This Row],[עמודה4]]="&lt; $25 / hr","0$ - $25 / hr",טבלה1[[#This Row],[עמודה4]])</f>
        <v>Undisclosed</v>
      </c>
      <c r="Q999" s="12" t="str" cm="1">
        <f t="array" ref="Q999">INDEX(_xlfn.TEXTSPLIT(טבלה1[[#This Row],[עמודה55]],"-"),1)</f>
        <v>Undisclosed</v>
      </c>
      <c r="R999" s="21" t="e" cm="1">
        <f t="array" ref="R999">INDEX(_xlfn.TEXTSPLIT(INDEX(_xlfn.TEXTSPLIT(טבלה1[[#This Row],[עמודה55]],"-"),2),"/"),1)</f>
        <v>#REF!</v>
      </c>
      <c r="S999" s="28" t="e">
        <f>AVERAGE(טבלה1[[#This Row],[עמודה59]:[עמודה60]])</f>
        <v>#VALUE!</v>
      </c>
      <c r="T999" s="31" t="e">
        <f>VALUE(SUBSTITUTE(טבלה1[[#This Row],[עמודה56]],"$",""))</f>
        <v>#VALUE!</v>
      </c>
      <c r="U999" s="31" t="e">
        <f>VALUE(SUBSTITUTE(טבלה1[[#This Row],[עמודה57]],"$",""))</f>
        <v>#REF!</v>
      </c>
      <c r="V999" s="31" t="e">
        <f>IF(טבלה1[[#This Row],[עמודה58]]&gt;30,"Yes","No")</f>
        <v>#VALUE!</v>
      </c>
    </row>
    <row r="1000" spans="1:22" x14ac:dyDescent="0.15">
      <c r="A1000" s="32" t="s">
        <v>2430</v>
      </c>
      <c r="B1000" s="33" t="s">
        <v>2431</v>
      </c>
      <c r="C1000" s="33" t="s">
        <v>1678</v>
      </c>
      <c r="D1000" s="33" t="s">
        <v>4</v>
      </c>
      <c r="E1000" s="33" t="s">
        <v>4</v>
      </c>
      <c r="F1000" s="33" t="s">
        <v>117</v>
      </c>
      <c r="G1000" s="36" t="str">
        <f t="shared" si="15"/>
        <v>High</v>
      </c>
      <c r="H1000" s="34">
        <v>1</v>
      </c>
      <c r="I1000" s="11" t="str" cm="1">
        <f t="array" ref="I1000">INDEX(_xlfn.TEXTSPLIT(טבלה1[[#This Row],[עמודה2]],","),1)</f>
        <v>Zagreb</v>
      </c>
      <c r="J1000" s="12" t="str" cm="1">
        <f t="array" ref="J1000">INDEX(_xlfn.TEXTSPLIT(טבלה1[[#This Row],[עמודה2]],","),2)</f>
        <v xml:space="preserve"> Croatia</v>
      </c>
      <c r="K1000" s="37" t="str">
        <f>_xlfn.CONCAT(טבלה1[[#This Row],[AI_Companies]]," ",טבלה1[[#This Row],[עמודה1]])</f>
        <v>PičuljanTechnologiesd.o.o. https://www.piculjantechnologies.ai/</v>
      </c>
      <c r="L1000" s="36">
        <v>2</v>
      </c>
      <c r="M1000" s="36" t="str">
        <f>IF(טבלה1[[#This Row],[עמודה53]]&gt;2000,"Yes","No")</f>
        <v>No</v>
      </c>
      <c r="N1000" s="36">
        <v>9</v>
      </c>
      <c r="O1000" s="36">
        <f>AVERAGE(טבלה1[[#This Row],[עמודה52]:[עמודה53]])</f>
        <v>5.5</v>
      </c>
      <c r="P1000" s="36" t="str">
        <f>IF(טבלה1[[#This Row],[עמודה4]]="&lt; $25 / hr","0$ - $25 / hr",טבלה1[[#This Row],[עמודה4]])</f>
        <v>$50 - $99 / hr</v>
      </c>
      <c r="Q1000" s="12" t="str" cm="1">
        <f t="array" ref="Q1000">INDEX(_xlfn.TEXTSPLIT(טבלה1[[#This Row],[עמודה55]],"-"),1)</f>
        <v xml:space="preserve">$50 </v>
      </c>
      <c r="R1000" s="21" t="str" cm="1">
        <f t="array" ref="R1000">INDEX(_xlfn.TEXTSPLIT(INDEX(_xlfn.TEXTSPLIT(טבלה1[[#This Row],[עמודה55]],"-"),2),"/"),1)</f>
        <v xml:space="preserve"> $99 </v>
      </c>
      <c r="S1000" s="36">
        <f>AVERAGE(טבלה1[[#This Row],[עמודה59]:[עמודה60]])</f>
        <v>74.5</v>
      </c>
      <c r="T1000" s="38">
        <f>VALUE(SUBSTITUTE(טבלה1[[#This Row],[עמודה56]],"$",""))</f>
        <v>50</v>
      </c>
      <c r="U1000" s="38">
        <f>VALUE(SUBSTITUTE(טבלה1[[#This Row],[עמודה57]],"$",""))</f>
        <v>99</v>
      </c>
      <c r="V1000" s="38" t="str">
        <f>IF(טבלה1[[#This Row],[עמודה58]]&gt;30,"Yes","No")</f>
        <v>Yes</v>
      </c>
    </row>
    <row r="1001" spans="1:22" x14ac:dyDescent="0.15">
      <c r="A1001" s="32" t="s">
        <v>2432</v>
      </c>
      <c r="B1001" s="39" t="s">
        <v>2433</v>
      </c>
      <c r="C1001" s="39" t="s">
        <v>2434</v>
      </c>
      <c r="D1001" s="39" t="s">
        <v>4</v>
      </c>
      <c r="E1001" s="39" t="s">
        <v>4</v>
      </c>
      <c r="F1001" s="39" t="s">
        <v>29</v>
      </c>
      <c r="G1001" s="36" t="str">
        <f t="shared" si="15"/>
        <v>High</v>
      </c>
      <c r="H1001" s="41">
        <v>1</v>
      </c>
      <c r="I1001" s="11" t="str" cm="1">
        <f t="array" ref="I1001">INDEX(_xlfn.TEXTSPLIT(טבלה1[[#This Row],[עמודה2]],","),1)</f>
        <v>Minneapolis</v>
      </c>
      <c r="J1001" s="12" t="str" cm="1">
        <f t="array" ref="J1001">INDEX(_xlfn.TEXTSPLIT(טבלה1[[#This Row],[עמודה2]],","),2)</f>
        <v xml:space="preserve"> MN</v>
      </c>
      <c r="K1001" s="43" t="str">
        <f>_xlfn.CONCAT(טבלה1[[#This Row],[AI_Companies]]," ",טבלה1[[#This Row],[עמודה1]])</f>
        <v>Chi'sResearchCorporation https://www.chisresearch.com/</v>
      </c>
      <c r="L1001" s="28">
        <v>10</v>
      </c>
      <c r="M1001" s="28" t="str">
        <f>IF(טבלה1[[#This Row],[עמודה53]]&gt;2000,"Yes","No")</f>
        <v>No</v>
      </c>
      <c r="N1001" s="28">
        <v>49</v>
      </c>
      <c r="O1001" s="28">
        <f>AVERAGE(טבלה1[[#This Row],[עמודה52]:[עמודה53]])</f>
        <v>5.5</v>
      </c>
      <c r="P1001" s="28" t="str">
        <f>IF(טבלה1[[#This Row],[עמודה4]]="&lt; $25 / hr","0$ - $25 / hr",טבלה1[[#This Row],[עמודה4]])</f>
        <v>Undisclosed</v>
      </c>
      <c r="Q1001" s="12" t="str" cm="1">
        <f t="array" ref="Q1001">INDEX(_xlfn.TEXTSPLIT(טבלה1[[#This Row],[עמודה55]],"-"),1)</f>
        <v>Undisclosed</v>
      </c>
      <c r="R1001" s="21" t="e" cm="1">
        <f t="array" ref="R1001">INDEX(_xlfn.TEXTSPLIT(INDEX(_xlfn.TEXTSPLIT(טבלה1[[#This Row],[עמודה55]],"-"),2),"/"),1)</f>
        <v>#REF!</v>
      </c>
      <c r="S1001" s="28" t="e">
        <f>AVERAGE(טבלה1[[#This Row],[עמודה59]:[עמודה60]])</f>
        <v>#VALUE!</v>
      </c>
      <c r="T1001" s="31" t="e">
        <f>VALUE(SUBSTITUTE(טבלה1[[#This Row],[עמודה56]],"$",""))</f>
        <v>#VALUE!</v>
      </c>
      <c r="U1001" s="31" t="e">
        <f>VALUE(SUBSTITUTE(טבלה1[[#This Row],[עמודה57]],"$",""))</f>
        <v>#REF!</v>
      </c>
      <c r="V1001" s="31" t="e">
        <f>IF(טבלה1[[#This Row],[עמודה58]]&gt;30,"Yes","No")</f>
        <v>#VALUE!</v>
      </c>
    </row>
    <row r="1002" spans="1:22" x14ac:dyDescent="0.15">
      <c r="A1002" s="32" t="s">
        <v>2435</v>
      </c>
      <c r="B1002" s="33" t="s">
        <v>2436</v>
      </c>
      <c r="C1002" s="33" t="s">
        <v>2437</v>
      </c>
      <c r="D1002" s="33" t="s">
        <v>4</v>
      </c>
      <c r="E1002" s="33" t="s">
        <v>4</v>
      </c>
      <c r="F1002" s="33" t="s">
        <v>29</v>
      </c>
      <c r="G1002" s="36" t="str">
        <f t="shared" si="15"/>
        <v>High</v>
      </c>
      <c r="H1002" s="34">
        <v>1</v>
      </c>
      <c r="I1002" s="11" t="str" cm="1">
        <f t="array" ref="I1002">INDEX(_xlfn.TEXTSPLIT(טבלה1[[#This Row],[עמודה2]],","),1)</f>
        <v>Santa Ana</v>
      </c>
      <c r="J1002" s="12" t="str" cm="1">
        <f t="array" ref="J1002">INDEX(_xlfn.TEXTSPLIT(טבלה1[[#This Row],[עמודה2]],","),2)</f>
        <v xml:space="preserve"> Costa Rica</v>
      </c>
      <c r="K1002" s="37" t="str">
        <f>_xlfn.CONCAT(טבלה1[[#This Row],[AI_Companies]]," ",טבלה1[[#This Row],[עמודה1]])</f>
        <v>ADARobotics https://adarobotics.com/</v>
      </c>
      <c r="L1002" s="36">
        <v>10</v>
      </c>
      <c r="M1002" s="36" t="str">
        <f>IF(טבלה1[[#This Row],[עמודה53]]&gt;2000,"Yes","No")</f>
        <v>No</v>
      </c>
      <c r="N1002" s="36">
        <v>49</v>
      </c>
      <c r="O1002" s="36">
        <f>AVERAGE(טבלה1[[#This Row],[עמודה52]:[עמודה53]])</f>
        <v>29.5</v>
      </c>
      <c r="P1002" s="36" t="str">
        <f>IF(טבלה1[[#This Row],[עמודה4]]="&lt; $25 / hr","0$ - $25 / hr",טבלה1[[#This Row],[עמודה4]])</f>
        <v>Undisclosed</v>
      </c>
      <c r="Q1002" s="12" t="str" cm="1">
        <f t="array" ref="Q1002">INDEX(_xlfn.TEXTSPLIT(טבלה1[[#This Row],[עמודה55]],"-"),1)</f>
        <v>Undisclosed</v>
      </c>
      <c r="R1002" s="21" t="e" cm="1">
        <f t="array" ref="R1002">INDEX(_xlfn.TEXTSPLIT(INDEX(_xlfn.TEXTSPLIT(טבלה1[[#This Row],[עמודה55]],"-"),2),"/"),1)</f>
        <v>#REF!</v>
      </c>
      <c r="S1002" s="36" t="e">
        <f>AVERAGE(טבלה1[[#This Row],[עמודה59]:[עמודה60]])</f>
        <v>#VALUE!</v>
      </c>
      <c r="T1002" s="38" t="e">
        <f>VALUE(SUBSTITUTE(טבלה1[[#This Row],[עמודה56]],"$",""))</f>
        <v>#VALUE!</v>
      </c>
      <c r="U1002" s="38" t="e">
        <f>VALUE(SUBSTITUTE(טבלה1[[#This Row],[עמודה57]],"$",""))</f>
        <v>#REF!</v>
      </c>
      <c r="V1002" s="38" t="e">
        <f>IF(טבלה1[[#This Row],[עמודה58]]&gt;30,"Yes","No")</f>
        <v>#VALUE!</v>
      </c>
    </row>
    <row r="1003" spans="1:22" x14ac:dyDescent="0.15">
      <c r="A1003" s="32" t="s">
        <v>2438</v>
      </c>
      <c r="B1003" s="39" t="s">
        <v>2439</v>
      </c>
      <c r="C1003" s="39" t="s">
        <v>356</v>
      </c>
      <c r="D1003" s="40">
        <v>10000</v>
      </c>
      <c r="E1003" s="39" t="s">
        <v>33</v>
      </c>
      <c r="F1003" s="39" t="s">
        <v>29</v>
      </c>
      <c r="G1003" s="36" t="str">
        <f t="shared" si="15"/>
        <v>Med</v>
      </c>
      <c r="H1003" s="41">
        <v>0.7</v>
      </c>
      <c r="I1003" s="11" t="str" cm="1">
        <f t="array" ref="I1003">INDEX(_xlfn.TEXTSPLIT(טבלה1[[#This Row],[עמודה2]],","),1)</f>
        <v>Curridabat</v>
      </c>
      <c r="J1003" s="12" t="str" cm="1">
        <f t="array" ref="J1003">INDEX(_xlfn.TEXTSPLIT(טבלה1[[#This Row],[עמודה2]],","),2)</f>
        <v xml:space="preserve"> Costa Rica</v>
      </c>
      <c r="K1003" s="43" t="str">
        <f>_xlfn.CONCAT(טבלה1[[#This Row],[AI_Companies]]," ",טבלה1[[#This Row],[עמודה1]])</f>
        <v>CallMaia https://callmaia.com/</v>
      </c>
      <c r="L1003" s="28">
        <v>10</v>
      </c>
      <c r="M1003" s="28" t="str">
        <f>IF(טבלה1[[#This Row],[עמודה53]]&gt;2000,"Yes","No")</f>
        <v>No</v>
      </c>
      <c r="N1003" s="28">
        <v>49</v>
      </c>
      <c r="O1003" s="28">
        <f>AVERAGE(טבלה1[[#This Row],[עמודה52]:[עמודה53]])</f>
        <v>29.5</v>
      </c>
      <c r="P1003" s="28" t="str">
        <f>IF(טבלה1[[#This Row],[עמודה4]]="&lt; $25 / hr","0$ - $25 / hr",טבלה1[[#This Row],[עמודה4]])</f>
        <v>Undisclosed</v>
      </c>
      <c r="Q1003" s="12" t="str" cm="1">
        <f t="array" ref="Q1003">INDEX(_xlfn.TEXTSPLIT(טבלה1[[#This Row],[עמודה55]],"-"),1)</f>
        <v>Undisclosed</v>
      </c>
      <c r="R1003" s="21" t="e" cm="1">
        <f t="array" ref="R1003">INDEX(_xlfn.TEXTSPLIT(INDEX(_xlfn.TEXTSPLIT(טבלה1[[#This Row],[עמודה55]],"-"),2),"/"),1)</f>
        <v>#REF!</v>
      </c>
      <c r="S1003" s="28" t="e">
        <f>AVERAGE(טבלה1[[#This Row],[עמודה59]:[עמודה60]])</f>
        <v>#VALUE!</v>
      </c>
      <c r="T1003" s="31" t="e">
        <f>VALUE(SUBSTITUTE(טבלה1[[#This Row],[עמודה56]],"$",""))</f>
        <v>#VALUE!</v>
      </c>
      <c r="U1003" s="31" t="e">
        <f>VALUE(SUBSTITUTE(טבלה1[[#This Row],[עמודה57]],"$",""))</f>
        <v>#REF!</v>
      </c>
      <c r="V1003" s="31" t="e">
        <f>IF(טבלה1[[#This Row],[עמודה58]]&gt;30,"Yes","No")</f>
        <v>#VALUE!</v>
      </c>
    </row>
    <row r="1004" spans="1:22" x14ac:dyDescent="0.15">
      <c r="A1004" s="32" t="s">
        <v>2440</v>
      </c>
      <c r="B1004" s="33" t="s">
        <v>2441</v>
      </c>
      <c r="C1004" s="33" t="s">
        <v>2442</v>
      </c>
      <c r="D1004" s="33" t="s">
        <v>4</v>
      </c>
      <c r="E1004" s="33" t="s">
        <v>4</v>
      </c>
      <c r="F1004" s="33" t="s">
        <v>10</v>
      </c>
      <c r="G1004" s="36" t="str">
        <f t="shared" si="15"/>
        <v>Med</v>
      </c>
      <c r="H1004" s="34">
        <v>0.5</v>
      </c>
      <c r="I1004" s="11" t="str" cm="1">
        <f t="array" ref="I1004">INDEX(_xlfn.TEXTSPLIT(טבלה1[[#This Row],[עמודה2]],","),1)</f>
        <v>Novi Sad</v>
      </c>
      <c r="J1004" s="12" t="str" cm="1">
        <f t="array" ref="J1004">INDEX(_xlfn.TEXTSPLIT(טבלה1[[#This Row],[עמודה2]],","),2)</f>
        <v xml:space="preserve"> Serbia</v>
      </c>
      <c r="K1004" s="37" t="str">
        <f>_xlfn.CONCAT(טבלה1[[#This Row],[AI_Companies]]," ",טבלה1[[#This Row],[עמודה1]])</f>
        <v>Protechd.o.o. http://protech.rs/</v>
      </c>
      <c r="L1004" s="36">
        <v>50</v>
      </c>
      <c r="M1004" s="36" t="str">
        <f>IF(טבלה1[[#This Row],[עמודה53]]&gt;2000,"Yes","No")</f>
        <v>No</v>
      </c>
      <c r="N1004" s="36">
        <v>249</v>
      </c>
      <c r="O1004" s="36">
        <f>AVERAGE(טבלה1[[#This Row],[עמודה52]:[עמודה53]])</f>
        <v>29.5</v>
      </c>
      <c r="P1004" s="36" t="str">
        <f>IF(טבלה1[[#This Row],[עמודה4]]="&lt; $25 / hr","0$ - $25 / hr",טבלה1[[#This Row],[עמודה4]])</f>
        <v>$25 - $49 / hr</v>
      </c>
      <c r="Q1004" s="12" t="str" cm="1">
        <f t="array" ref="Q1004">INDEX(_xlfn.TEXTSPLIT(טבלה1[[#This Row],[עמודה55]],"-"),1)</f>
        <v xml:space="preserve">$25 </v>
      </c>
      <c r="R1004" s="21" t="str" cm="1">
        <f t="array" ref="R1004">INDEX(_xlfn.TEXTSPLIT(INDEX(_xlfn.TEXTSPLIT(טבלה1[[#This Row],[עמודה55]],"-"),2),"/"),1)</f>
        <v xml:space="preserve"> $49 </v>
      </c>
      <c r="S1004" s="36">
        <f>AVERAGE(טבלה1[[#This Row],[עמודה59]:[עמודה60]])</f>
        <v>37</v>
      </c>
      <c r="T1004" s="38">
        <f>VALUE(SUBSTITUTE(טבלה1[[#This Row],[עמודה56]],"$",""))</f>
        <v>25</v>
      </c>
      <c r="U1004" s="38">
        <f>VALUE(SUBSTITUTE(טבלה1[[#This Row],[עמודה57]],"$",""))</f>
        <v>49</v>
      </c>
      <c r="V1004" s="38" t="str">
        <f>IF(טבלה1[[#This Row],[עמודה58]]&gt;30,"Yes","No")</f>
        <v>Yes</v>
      </c>
    </row>
    <row r="1005" spans="1:22" x14ac:dyDescent="0.15">
      <c r="A1005" s="32" t="s">
        <v>2443</v>
      </c>
      <c r="B1005" s="39" t="s">
        <v>2444</v>
      </c>
      <c r="C1005" s="39" t="s">
        <v>2339</v>
      </c>
      <c r="D1005" s="39" t="s">
        <v>4</v>
      </c>
      <c r="E1005" s="39" t="s">
        <v>4</v>
      </c>
      <c r="F1005" s="39" t="s">
        <v>10</v>
      </c>
      <c r="G1005" s="36" t="str">
        <f t="shared" si="15"/>
        <v>Med</v>
      </c>
      <c r="H1005" s="41">
        <v>0.5</v>
      </c>
      <c r="I1005" s="11" t="str" cm="1">
        <f t="array" ref="I1005">INDEX(_xlfn.TEXTSPLIT(טבלה1[[#This Row],[עמודה2]],","),1)</f>
        <v>Hangzhou Shi</v>
      </c>
      <c r="J1005" s="12" t="str" cm="1">
        <f t="array" ref="J1005">INDEX(_xlfn.TEXTSPLIT(טבלה1[[#This Row],[עמודה2]],","),2)</f>
        <v xml:space="preserve"> China</v>
      </c>
      <c r="K1005" s="43" t="str">
        <f>_xlfn.CONCAT(טבלה1[[#This Row],[AI_Companies]]," ",טבלה1[[#This Row],[עמודה1]])</f>
        <v>WeimaiTechnologyCo.,Ltd. https://www.myweimai.net/</v>
      </c>
      <c r="L1005" s="28">
        <v>50</v>
      </c>
      <c r="M1005" s="28" t="str">
        <f>IF(טבלה1[[#This Row],[עמודה53]]&gt;2000,"Yes","No")</f>
        <v>No</v>
      </c>
      <c r="N1005" s="28">
        <v>249</v>
      </c>
      <c r="O1005" s="28">
        <f>AVERAGE(טבלה1[[#This Row],[עמודה52]:[עמודה53]])</f>
        <v>149.5</v>
      </c>
      <c r="P1005" s="28" t="str">
        <f>IF(טבלה1[[#This Row],[עמודה4]]="&lt; $25 / hr","0$ - $25 / hr",טבלה1[[#This Row],[עמודה4]])</f>
        <v>Undisclosed</v>
      </c>
      <c r="Q1005" s="12" t="str" cm="1">
        <f t="array" ref="Q1005">INDEX(_xlfn.TEXTSPLIT(טבלה1[[#This Row],[עמודה55]],"-"),1)</f>
        <v>Undisclosed</v>
      </c>
      <c r="R1005" s="21" t="e" cm="1">
        <f t="array" ref="R1005">INDEX(_xlfn.TEXTSPLIT(INDEX(_xlfn.TEXTSPLIT(טבלה1[[#This Row],[עמודה55]],"-"),2),"/"),1)</f>
        <v>#REF!</v>
      </c>
      <c r="S1005" s="28" t="e">
        <f>AVERAGE(טבלה1[[#This Row],[עמודה59]:[עמודה60]])</f>
        <v>#VALUE!</v>
      </c>
      <c r="T1005" s="31" t="e">
        <f>VALUE(SUBSTITUTE(טבלה1[[#This Row],[עמודה56]],"$",""))</f>
        <v>#VALUE!</v>
      </c>
      <c r="U1005" s="31" t="e">
        <f>VALUE(SUBSTITUTE(טבלה1[[#This Row],[עמודה57]],"$",""))</f>
        <v>#REF!</v>
      </c>
      <c r="V1005" s="31" t="e">
        <f>IF(טבלה1[[#This Row],[עמודה58]]&gt;30,"Yes","No")</f>
        <v>#VALUE!</v>
      </c>
    </row>
    <row r="1006" spans="1:22" x14ac:dyDescent="0.15">
      <c r="A1006" s="32" t="s">
        <v>2445</v>
      </c>
      <c r="B1006" s="33" t="s">
        <v>2446</v>
      </c>
      <c r="C1006" s="33" t="s">
        <v>1179</v>
      </c>
      <c r="D1006" s="33" t="s">
        <v>4</v>
      </c>
      <c r="E1006" s="33" t="s">
        <v>4</v>
      </c>
      <c r="F1006" s="33" t="s">
        <v>10</v>
      </c>
      <c r="G1006" s="36" t="str">
        <f t="shared" si="15"/>
        <v>Med</v>
      </c>
      <c r="H1006" s="34">
        <v>0.5</v>
      </c>
      <c r="I1006" s="11" t="str" cm="1">
        <f t="array" ref="I1006">INDEX(_xlfn.TEXTSPLIT(טבלה1[[#This Row],[עמודה2]],","),1)</f>
        <v>Bogota</v>
      </c>
      <c r="J1006" s="12" t="str" cm="1">
        <f t="array" ref="J1006">INDEX(_xlfn.TEXTSPLIT(טבלה1[[#This Row],[עמודה2]],","),2)</f>
        <v xml:space="preserve"> Colombia</v>
      </c>
      <c r="K1006" s="37" t="str">
        <f>_xlfn.CONCAT(טבלה1[[#This Row],[AI_Companies]]," ",טבלה1[[#This Row],[עמודה1]])</f>
        <v>Mayasoft http://www.mayasoft.ai/</v>
      </c>
      <c r="L1006" s="36">
        <v>50</v>
      </c>
      <c r="M1006" s="36" t="str">
        <f>IF(טבלה1[[#This Row],[עמודה53]]&gt;2000,"Yes","No")</f>
        <v>No</v>
      </c>
      <c r="N1006" s="36">
        <v>249</v>
      </c>
      <c r="O1006" s="36">
        <f>AVERAGE(טבלה1[[#This Row],[עמודה52]:[עמודה53]])</f>
        <v>149.5</v>
      </c>
      <c r="P1006" s="36" t="str">
        <f>IF(טבלה1[[#This Row],[עמודה4]]="&lt; $25 / hr","0$ - $25 / hr",טבלה1[[#This Row],[עמודה4]])</f>
        <v>Undisclosed</v>
      </c>
      <c r="Q1006" s="12" t="str" cm="1">
        <f t="array" ref="Q1006">INDEX(_xlfn.TEXTSPLIT(טבלה1[[#This Row],[עמודה55]],"-"),1)</f>
        <v>Undisclosed</v>
      </c>
      <c r="R1006" s="21" t="e" cm="1">
        <f t="array" ref="R1006">INDEX(_xlfn.TEXTSPLIT(INDEX(_xlfn.TEXTSPLIT(טבלה1[[#This Row],[עמודה55]],"-"),2),"/"),1)</f>
        <v>#REF!</v>
      </c>
      <c r="S1006" s="36" t="e">
        <f>AVERAGE(טבלה1[[#This Row],[עמודה59]:[עמודה60]])</f>
        <v>#VALUE!</v>
      </c>
      <c r="T1006" s="38" t="e">
        <f>VALUE(SUBSTITUTE(טבלה1[[#This Row],[עמודה56]],"$",""))</f>
        <v>#VALUE!</v>
      </c>
      <c r="U1006" s="38" t="e">
        <f>VALUE(SUBSTITUTE(טבלה1[[#This Row],[עמודה57]],"$",""))</f>
        <v>#REF!</v>
      </c>
      <c r="V1006" s="38" t="e">
        <f>IF(טבלה1[[#This Row],[עמודה58]]&gt;30,"Yes","No")</f>
        <v>#VALUE!</v>
      </c>
    </row>
    <row r="1007" spans="1:22" x14ac:dyDescent="0.15">
      <c r="A1007" s="32" t="s">
        <v>2447</v>
      </c>
      <c r="B1007" s="39" t="s">
        <v>2448</v>
      </c>
      <c r="C1007" s="39" t="s">
        <v>1432</v>
      </c>
      <c r="D1007" s="39" t="s">
        <v>4</v>
      </c>
      <c r="E1007" s="39" t="s">
        <v>4</v>
      </c>
      <c r="F1007" s="39" t="s">
        <v>5</v>
      </c>
      <c r="G1007" s="36" t="str">
        <f t="shared" si="15"/>
        <v>Med</v>
      </c>
      <c r="H1007" s="41">
        <v>0.5</v>
      </c>
      <c r="I1007" s="11" t="str" cm="1">
        <f t="array" ref="I1007">INDEX(_xlfn.TEXTSPLIT(טבלה1[[#This Row],[עמודה2]],","),1)</f>
        <v>Bogotá</v>
      </c>
      <c r="J1007" s="12" t="str" cm="1">
        <f t="array" ref="J1007">INDEX(_xlfn.TEXTSPLIT(טבלה1[[#This Row],[עמודה2]],","),2)</f>
        <v xml:space="preserve"> Colombia</v>
      </c>
      <c r="K1007" s="43" t="str">
        <f>_xlfn.CONCAT(טבלה1[[#This Row],[AI_Companies]]," ",טבלה1[[#This Row],[עמודה1]])</f>
        <v>SolatiSAS http://www.solati.com.co/</v>
      </c>
      <c r="L1007" s="28">
        <v>250</v>
      </c>
      <c r="M1007" s="28" t="str">
        <f>IF(טבלה1[[#This Row],[עמודה53]]&gt;2000,"Yes","No")</f>
        <v>No</v>
      </c>
      <c r="N1007" s="28">
        <v>999</v>
      </c>
      <c r="O1007" s="28">
        <f>AVERAGE(טבלה1[[#This Row],[עמודה52]:[עמודה53]])</f>
        <v>149.5</v>
      </c>
      <c r="P1007" s="28" t="str">
        <f>IF(טבלה1[[#This Row],[עמודה4]]="&lt; $25 / hr","0$ - $25 / hr",טבלה1[[#This Row],[עמודה4]])</f>
        <v>Undisclosed</v>
      </c>
      <c r="Q1007" s="12" t="str" cm="1">
        <f t="array" ref="Q1007">INDEX(_xlfn.TEXTSPLIT(טבלה1[[#This Row],[עמודה55]],"-"),1)</f>
        <v>Undisclosed</v>
      </c>
      <c r="R1007" s="21" t="e" cm="1">
        <f t="array" ref="R1007">INDEX(_xlfn.TEXTSPLIT(INDEX(_xlfn.TEXTSPLIT(טבלה1[[#This Row],[עמודה55]],"-"),2),"/"),1)</f>
        <v>#REF!</v>
      </c>
      <c r="S1007" s="28" t="e">
        <f>AVERAGE(טבלה1[[#This Row],[עמודה59]:[עמודה60]])</f>
        <v>#VALUE!</v>
      </c>
      <c r="T1007" s="31" t="e">
        <f>VALUE(SUBSTITUTE(טבלה1[[#This Row],[עמודה56]],"$",""))</f>
        <v>#VALUE!</v>
      </c>
      <c r="U1007" s="31" t="e">
        <f>VALUE(SUBSTITUTE(טבלה1[[#This Row],[עמודה57]],"$",""))</f>
        <v>#REF!</v>
      </c>
      <c r="V1007" s="31" t="e">
        <f>IF(טבלה1[[#This Row],[עמודה58]]&gt;30,"Yes","No")</f>
        <v>#VALUE!</v>
      </c>
    </row>
    <row r="1008" spans="1:22" x14ac:dyDescent="0.15">
      <c r="A1008" s="32" t="s">
        <v>2449</v>
      </c>
      <c r="B1008" s="33" t="s">
        <v>2450</v>
      </c>
      <c r="C1008" s="33" t="s">
        <v>2451</v>
      </c>
      <c r="D1008" s="44">
        <v>5000</v>
      </c>
      <c r="E1008" s="33" t="s">
        <v>21</v>
      </c>
      <c r="F1008" s="33" t="s">
        <v>117</v>
      </c>
      <c r="G1008" s="36" t="str">
        <f t="shared" si="15"/>
        <v>Med</v>
      </c>
      <c r="H1008" s="34">
        <v>0.8</v>
      </c>
      <c r="I1008" s="11" t="str" cm="1">
        <f t="array" ref="I1008">INDEX(_xlfn.TEXTSPLIT(טבלה1[[#This Row],[עמודה2]],","),1)</f>
        <v>Shanghai</v>
      </c>
      <c r="J1008" s="12" t="str" cm="1">
        <f t="array" ref="J1008">INDEX(_xlfn.TEXTSPLIT(טבלה1[[#This Row],[עמודה2]],","),2)</f>
        <v xml:space="preserve"> China</v>
      </c>
      <c r="K1008" s="37" t="str">
        <f>_xlfn.CONCAT(טבלה1[[#This Row],[AI_Companies]]," ",טבלה1[[#This Row],[עמודה1]])</f>
        <v>IntSigInformationCo.,Ltd. https://www.intsig.us/</v>
      </c>
      <c r="L1008" s="36">
        <v>2</v>
      </c>
      <c r="M1008" s="36" t="str">
        <f>IF(טבלה1[[#This Row],[עמודה53]]&gt;2000,"Yes","No")</f>
        <v>No</v>
      </c>
      <c r="N1008" s="36">
        <v>9</v>
      </c>
      <c r="O1008" s="36">
        <f>AVERAGE(טבלה1[[#This Row],[עמודה52]:[עמודה53]])</f>
        <v>624.5</v>
      </c>
      <c r="P1008" s="36" t="str">
        <f>IF(טבלה1[[#This Row],[עמודה4]]="&lt; $25 / hr","0$ - $25 / hr",טבלה1[[#This Row],[עמודה4]])</f>
        <v>Undisclosed</v>
      </c>
      <c r="Q1008" s="12" t="str" cm="1">
        <f t="array" ref="Q1008">INDEX(_xlfn.TEXTSPLIT(טבלה1[[#This Row],[עמודה55]],"-"),1)</f>
        <v>Undisclosed</v>
      </c>
      <c r="R1008" s="21" t="e" cm="1">
        <f t="array" ref="R1008">INDEX(_xlfn.TEXTSPLIT(INDEX(_xlfn.TEXTSPLIT(טבלה1[[#This Row],[עמודה55]],"-"),2),"/"),1)</f>
        <v>#REF!</v>
      </c>
      <c r="S1008" s="36" t="e">
        <f>AVERAGE(טבלה1[[#This Row],[עמודה59]:[עמודה60]])</f>
        <v>#VALUE!</v>
      </c>
      <c r="T1008" s="38" t="e">
        <f>VALUE(SUBSTITUTE(טבלה1[[#This Row],[עמודה56]],"$",""))</f>
        <v>#VALUE!</v>
      </c>
      <c r="U1008" s="38" t="e">
        <f>VALUE(SUBSTITUTE(טבלה1[[#This Row],[עמודה57]],"$",""))</f>
        <v>#REF!</v>
      </c>
      <c r="V1008" s="38" t="e">
        <f>IF(טבלה1[[#This Row],[עמודה58]]&gt;30,"Yes","No")</f>
        <v>#VALUE!</v>
      </c>
    </row>
    <row r="1009" spans="1:22" x14ac:dyDescent="0.15">
      <c r="A1009" s="32" t="s">
        <v>2452</v>
      </c>
      <c r="B1009" s="39" t="s">
        <v>2453</v>
      </c>
      <c r="C1009" s="39" t="s">
        <v>461</v>
      </c>
      <c r="D1009" s="39" t="s">
        <v>4</v>
      </c>
      <c r="E1009" s="39" t="s">
        <v>4</v>
      </c>
      <c r="F1009" s="39" t="s">
        <v>10</v>
      </c>
      <c r="G1009" s="36" t="str">
        <f t="shared" si="15"/>
        <v>Med</v>
      </c>
      <c r="H1009" s="41">
        <v>0.6</v>
      </c>
      <c r="I1009" s="11" t="str" cm="1">
        <f t="array" ref="I1009">INDEX(_xlfn.TEXTSPLIT(טבלה1[[#This Row],[עמודה2]],","),1)</f>
        <v>Kefar Sava</v>
      </c>
      <c r="J1009" s="12" t="str" cm="1">
        <f t="array" ref="J1009">INDEX(_xlfn.TEXTSPLIT(טבלה1[[#This Row],[עמודה2]],","),2)</f>
        <v xml:space="preserve"> Israel</v>
      </c>
      <c r="K1009" s="43" t="str">
        <f>_xlfn.CONCAT(טבלה1[[#This Row],[AI_Companies]]," ",טבלה1[[#This Row],[עמודה1]])</f>
        <v>Diagsenseltd https://www.diagsense.com/</v>
      </c>
      <c r="L1009" s="28">
        <v>50</v>
      </c>
      <c r="M1009" s="28" t="str">
        <f>IF(טבלה1[[#This Row],[עמודה53]]&gt;2000,"Yes","No")</f>
        <v>No</v>
      </c>
      <c r="N1009" s="28">
        <v>249</v>
      </c>
      <c r="O1009" s="28">
        <f>AVERAGE(טבלה1[[#This Row],[עמודה52]:[עמודה53]])</f>
        <v>5.5</v>
      </c>
      <c r="P1009" s="28" t="str">
        <f>IF(טבלה1[[#This Row],[עמודה4]]="&lt; $25 / hr","0$ - $25 / hr",טבלה1[[#This Row],[עמודה4]])</f>
        <v>$100 - $149 / hr</v>
      </c>
      <c r="Q1009" s="12" t="str" cm="1">
        <f t="array" ref="Q1009">INDEX(_xlfn.TEXTSPLIT(טבלה1[[#This Row],[עמודה55]],"-"),1)</f>
        <v xml:space="preserve">$100 </v>
      </c>
      <c r="R1009" s="21" t="str" cm="1">
        <f t="array" ref="R1009">INDEX(_xlfn.TEXTSPLIT(INDEX(_xlfn.TEXTSPLIT(טבלה1[[#This Row],[עמודה55]],"-"),2),"/"),1)</f>
        <v xml:space="preserve"> $149 </v>
      </c>
      <c r="S1009" s="28">
        <f>AVERAGE(טבלה1[[#This Row],[עמודה59]:[עמודה60]])</f>
        <v>124.5</v>
      </c>
      <c r="T1009" s="31">
        <f>VALUE(SUBSTITUTE(טבלה1[[#This Row],[עמודה56]],"$",""))</f>
        <v>100</v>
      </c>
      <c r="U1009" s="31">
        <f>VALUE(SUBSTITUTE(טבלה1[[#This Row],[עמודה57]],"$",""))</f>
        <v>149</v>
      </c>
      <c r="V1009" s="31" t="str">
        <f>IF(טבלה1[[#This Row],[עמודה58]]&gt;30,"Yes","No")</f>
        <v>Yes</v>
      </c>
    </row>
    <row r="1010" spans="1:22" x14ac:dyDescent="0.15">
      <c r="A1010" s="32" t="s">
        <v>2454</v>
      </c>
      <c r="B1010" s="33" t="s">
        <v>2455</v>
      </c>
      <c r="C1010" s="33" t="s">
        <v>2456</v>
      </c>
      <c r="D1010" s="33" t="s">
        <v>4</v>
      </c>
      <c r="E1010" s="33" t="s">
        <v>4</v>
      </c>
      <c r="F1010" s="33" t="s">
        <v>25</v>
      </c>
      <c r="G1010" s="36" t="str">
        <f t="shared" si="15"/>
        <v>Med</v>
      </c>
      <c r="H1010" s="34">
        <v>0.5</v>
      </c>
      <c r="I1010" s="11" t="str" cm="1">
        <f t="array" ref="I1010">INDEX(_xlfn.TEXTSPLIT(טבלה1[[#This Row],[עמודה2]],","),1)</f>
        <v>Irvine</v>
      </c>
      <c r="J1010" s="12" t="str" cm="1">
        <f t="array" ref="J1010">INDEX(_xlfn.TEXTSPLIT(טבלה1[[#This Row],[עמודה2]],","),2)</f>
        <v xml:space="preserve"> CA</v>
      </c>
      <c r="K1010" s="37" t="str">
        <f>_xlfn.CONCAT(טבלה1[[#This Row],[AI_Companies]]," ",טבלה1[[#This Row],[עמודה1]])</f>
        <v>AritaWebInc. https://www.aritaweb.com</v>
      </c>
      <c r="L1010" s="46">
        <v>1000</v>
      </c>
      <c r="M1010" s="36" t="str">
        <f>IF(טבלה1[[#This Row],[עמודה53]]&gt;2000,"Yes","No")</f>
        <v>No</v>
      </c>
      <c r="N1010" s="46">
        <v>9999</v>
      </c>
      <c r="O1010" s="36">
        <f>AVERAGE(טבלה1[[#This Row],[עמודה52]:[עמודה53]])</f>
        <v>149.5</v>
      </c>
      <c r="P1010" s="36" t="str">
        <f>IF(טבלה1[[#This Row],[עמודה4]]="&lt; $25 / hr","0$ - $25 / hr",טבלה1[[#This Row],[עמודה4]])</f>
        <v>Undisclosed</v>
      </c>
      <c r="Q1010" s="12" t="str" cm="1">
        <f t="array" ref="Q1010">INDEX(_xlfn.TEXTSPLIT(טבלה1[[#This Row],[עמודה55]],"-"),1)</f>
        <v>Undisclosed</v>
      </c>
      <c r="R1010" s="21" t="e" cm="1">
        <f t="array" ref="R1010">INDEX(_xlfn.TEXTSPLIT(INDEX(_xlfn.TEXTSPLIT(טבלה1[[#This Row],[עמודה55]],"-"),2),"/"),1)</f>
        <v>#REF!</v>
      </c>
      <c r="S1010" s="36" t="e">
        <f>AVERAGE(טבלה1[[#This Row],[עמודה59]:[עמודה60]])</f>
        <v>#VALUE!</v>
      </c>
      <c r="T1010" s="38" t="e">
        <f>VALUE(SUBSTITUTE(טבלה1[[#This Row],[עמודה56]],"$",""))</f>
        <v>#VALUE!</v>
      </c>
      <c r="U1010" s="38" t="e">
        <f>VALUE(SUBSTITUTE(טבלה1[[#This Row],[עמודה57]],"$",""))</f>
        <v>#REF!</v>
      </c>
      <c r="V1010" s="38" t="e">
        <f>IF(טבלה1[[#This Row],[עמודה58]]&gt;30,"Yes","No")</f>
        <v>#VALUE!</v>
      </c>
    </row>
    <row r="1011" spans="1:22" x14ac:dyDescent="0.15">
      <c r="A1011" s="32" t="s">
        <v>2457</v>
      </c>
      <c r="B1011" s="39" t="s">
        <v>2458</v>
      </c>
      <c r="C1011" s="39" t="s">
        <v>694</v>
      </c>
      <c r="D1011" s="39" t="s">
        <v>4</v>
      </c>
      <c r="E1011" s="39" t="s">
        <v>4</v>
      </c>
      <c r="F1011" s="39" t="s">
        <v>25</v>
      </c>
      <c r="G1011" s="36" t="str">
        <f t="shared" si="15"/>
        <v>Low</v>
      </c>
      <c r="H1011" s="41">
        <v>0.25</v>
      </c>
      <c r="I1011" s="11" t="str" cm="1">
        <f t="array" ref="I1011">INDEX(_xlfn.TEXTSPLIT(טבלה1[[#This Row],[עמודה2]],","),1)</f>
        <v>Guang Zhou Shi</v>
      </c>
      <c r="J1011" s="12" t="str" cm="1">
        <f t="array" ref="J1011">INDEX(_xlfn.TEXTSPLIT(טבלה1[[#This Row],[עמודה2]],","),2)</f>
        <v xml:space="preserve"> China</v>
      </c>
      <c r="K1011" s="43" t="str">
        <f>_xlfn.CONCAT(טבלה1[[#This Row],[AI_Companies]]," ",טבלה1[[#This Row],[עמודה1]])</f>
        <v>PciTechnologyGroupCo.,Ltd. https://www.pcitech.com/</v>
      </c>
      <c r="L1011" s="45">
        <v>1000</v>
      </c>
      <c r="M1011" s="28" t="str">
        <f>IF(טבלה1[[#This Row],[עמודה53]]&gt;2000,"Yes","No")</f>
        <v>Yes</v>
      </c>
      <c r="N1011" s="45">
        <v>9999</v>
      </c>
      <c r="O1011" s="28">
        <f>AVERAGE(טבלה1[[#This Row],[עמודה52]:[עמודה53]])</f>
        <v>5499.5</v>
      </c>
      <c r="P1011" s="28" t="str">
        <f>IF(טבלה1[[#This Row],[עמודה4]]="&lt; $25 / hr","0$ - $25 / hr",טבלה1[[#This Row],[עמודה4]])</f>
        <v>Undisclosed</v>
      </c>
      <c r="Q1011" s="12" t="str" cm="1">
        <f t="array" ref="Q1011">INDEX(_xlfn.TEXTSPLIT(טבלה1[[#This Row],[עמודה55]],"-"),1)</f>
        <v>Undisclosed</v>
      </c>
      <c r="R1011" s="21" t="e" cm="1">
        <f t="array" ref="R1011">INDEX(_xlfn.TEXTSPLIT(INDEX(_xlfn.TEXTSPLIT(טבלה1[[#This Row],[עמודה55]],"-"),2),"/"),1)</f>
        <v>#REF!</v>
      </c>
      <c r="S1011" s="28" t="e">
        <f>AVERAGE(טבלה1[[#This Row],[עמודה59]:[עמודה60]])</f>
        <v>#VALUE!</v>
      </c>
      <c r="T1011" s="31" t="e">
        <f>VALUE(SUBSTITUTE(טבלה1[[#This Row],[עמודה56]],"$",""))</f>
        <v>#VALUE!</v>
      </c>
      <c r="U1011" s="31" t="e">
        <f>VALUE(SUBSTITUTE(טבלה1[[#This Row],[עמודה57]],"$",""))</f>
        <v>#REF!</v>
      </c>
      <c r="V1011" s="31" t="e">
        <f>IF(טבלה1[[#This Row],[עמודה58]]&gt;30,"Yes","No")</f>
        <v>#VALUE!</v>
      </c>
    </row>
    <row r="1012" spans="1:22" x14ac:dyDescent="0.15">
      <c r="A1012" s="32" t="s">
        <v>2459</v>
      </c>
      <c r="B1012" s="33" t="s">
        <v>2460</v>
      </c>
      <c r="C1012" s="33" t="s">
        <v>694</v>
      </c>
      <c r="D1012" s="33" t="s">
        <v>4</v>
      </c>
      <c r="E1012" s="33" t="s">
        <v>4</v>
      </c>
      <c r="F1012" s="33" t="s">
        <v>5</v>
      </c>
      <c r="G1012" s="36" t="str">
        <f t="shared" si="15"/>
        <v>High</v>
      </c>
      <c r="H1012" s="34">
        <v>1</v>
      </c>
      <c r="I1012" s="11" t="str" cm="1">
        <f t="array" ref="I1012">INDEX(_xlfn.TEXTSPLIT(טבלה1[[#This Row],[עמודה2]],","),1)</f>
        <v>Beijing</v>
      </c>
      <c r="J1012" s="12" t="str" cm="1">
        <f t="array" ref="J1012">INDEX(_xlfn.TEXTSPLIT(טבלה1[[#This Row],[עמודה2]],","),2)</f>
        <v xml:space="preserve"> China</v>
      </c>
      <c r="K1012" s="37" t="str">
        <f>_xlfn.CONCAT(טבלה1[[#This Row],[AI_Companies]]," ",טבלה1[[#This Row],[עמודה1]])</f>
        <v>Business-IntelligenceofOrientalNationsCorporationLtd. https://www.bonc.com.cn/</v>
      </c>
      <c r="L1012" s="36">
        <v>250</v>
      </c>
      <c r="M1012" s="36" t="str">
        <f>IF(טבלה1[[#This Row],[עמודה53]]&gt;2000,"Yes","No")</f>
        <v>Yes</v>
      </c>
      <c r="N1012" s="36">
        <v>999</v>
      </c>
      <c r="O1012" s="36">
        <f>AVERAGE(טבלה1[[#This Row],[עמודה52]:[עמודה53]])</f>
        <v>5499.5</v>
      </c>
      <c r="P1012" s="36" t="str">
        <f>IF(טבלה1[[#This Row],[עמודה4]]="&lt; $25 / hr","0$ - $25 / hr",טבלה1[[#This Row],[עמודה4]])</f>
        <v>Undisclosed</v>
      </c>
      <c r="Q1012" s="12" t="str" cm="1">
        <f t="array" ref="Q1012">INDEX(_xlfn.TEXTSPLIT(טבלה1[[#This Row],[עמודה55]],"-"),1)</f>
        <v>Undisclosed</v>
      </c>
      <c r="R1012" s="21" t="e" cm="1">
        <f t="array" ref="R1012">INDEX(_xlfn.TEXTSPLIT(INDEX(_xlfn.TEXTSPLIT(טבלה1[[#This Row],[עמודה55]],"-"),2),"/"),1)</f>
        <v>#REF!</v>
      </c>
      <c r="S1012" s="36" t="e">
        <f>AVERAGE(טבלה1[[#This Row],[עמודה59]:[עמודה60]])</f>
        <v>#VALUE!</v>
      </c>
      <c r="T1012" s="38" t="e">
        <f>VALUE(SUBSTITUTE(טבלה1[[#This Row],[עמודה56]],"$",""))</f>
        <v>#VALUE!</v>
      </c>
      <c r="U1012" s="38" t="e">
        <f>VALUE(SUBSTITUTE(טבלה1[[#This Row],[עמודה57]],"$",""))</f>
        <v>#REF!</v>
      </c>
      <c r="V1012" s="38" t="e">
        <f>IF(טבלה1[[#This Row],[עמודה58]]&gt;30,"Yes","No")</f>
        <v>#VALUE!</v>
      </c>
    </row>
    <row r="1013" spans="1:22" x14ac:dyDescent="0.15">
      <c r="A1013" s="32" t="s">
        <v>2461</v>
      </c>
      <c r="B1013" s="39" t="s">
        <v>2462</v>
      </c>
      <c r="C1013" s="39" t="s">
        <v>2463</v>
      </c>
      <c r="D1013" s="40">
        <v>25000</v>
      </c>
      <c r="E1013" s="39" t="s">
        <v>57</v>
      </c>
      <c r="F1013" s="39" t="s">
        <v>10</v>
      </c>
      <c r="G1013" s="36" t="str">
        <f t="shared" si="15"/>
        <v>Med</v>
      </c>
      <c r="H1013" s="41">
        <v>0.7</v>
      </c>
      <c r="I1013" s="11" t="str" cm="1">
        <f t="array" ref="I1013">INDEX(_xlfn.TEXTSPLIT(טבלה1[[#This Row],[עמודה2]],","),1)</f>
        <v>Beijing</v>
      </c>
      <c r="J1013" s="12" t="str" cm="1">
        <f t="array" ref="J1013">INDEX(_xlfn.TEXTSPLIT(טבלה1[[#This Row],[עמודה2]],","),2)</f>
        <v xml:space="preserve"> China</v>
      </c>
      <c r="K1013" s="43" t="str">
        <f>_xlfn.CONCAT(טבלה1[[#This Row],[AI_Companies]]," ",טבלה1[[#This Row],[עמודה1]])</f>
        <v>NetPosaTechnologiesLtd. https://www.netposa.com/</v>
      </c>
      <c r="L1013" s="28">
        <v>50</v>
      </c>
      <c r="M1013" s="28" t="str">
        <f>IF(טבלה1[[#This Row],[עמודה53]]&gt;2000,"Yes","No")</f>
        <v>No</v>
      </c>
      <c r="N1013" s="28">
        <v>249</v>
      </c>
      <c r="O1013" s="28">
        <f>AVERAGE(טבלה1[[#This Row],[עמודה52]:[עמודה53]])</f>
        <v>624.5</v>
      </c>
      <c r="P1013" s="28" t="str">
        <f>IF(טבלה1[[#This Row],[עמודה4]]="&lt; $25 / hr","0$ - $25 / hr",טבלה1[[#This Row],[עמודה4]])</f>
        <v>Undisclosed</v>
      </c>
      <c r="Q1013" s="12" t="str" cm="1">
        <f t="array" ref="Q1013">INDEX(_xlfn.TEXTSPLIT(טבלה1[[#This Row],[עמודה55]],"-"),1)</f>
        <v>Undisclosed</v>
      </c>
      <c r="R1013" s="21" t="e" cm="1">
        <f t="array" ref="R1013">INDEX(_xlfn.TEXTSPLIT(INDEX(_xlfn.TEXTSPLIT(טבלה1[[#This Row],[עמודה55]],"-"),2),"/"),1)</f>
        <v>#REF!</v>
      </c>
      <c r="S1013" s="28" t="e">
        <f>AVERAGE(טבלה1[[#This Row],[עמודה59]:[עמודה60]])</f>
        <v>#VALUE!</v>
      </c>
      <c r="T1013" s="31" t="e">
        <f>VALUE(SUBSTITUTE(טבלה1[[#This Row],[עמודה56]],"$",""))</f>
        <v>#VALUE!</v>
      </c>
      <c r="U1013" s="31" t="e">
        <f>VALUE(SUBSTITUTE(טבלה1[[#This Row],[עמודה57]],"$",""))</f>
        <v>#REF!</v>
      </c>
      <c r="V1013" s="31" t="e">
        <f>IF(טבלה1[[#This Row],[עמודה58]]&gt;30,"Yes","No")</f>
        <v>#VALUE!</v>
      </c>
    </row>
    <row r="1014" spans="1:22" x14ac:dyDescent="0.15">
      <c r="A1014" s="32" t="s">
        <v>2464</v>
      </c>
      <c r="B1014" s="33" t="s">
        <v>2465</v>
      </c>
      <c r="C1014" s="33" t="s">
        <v>2466</v>
      </c>
      <c r="D1014" s="44">
        <v>1000</v>
      </c>
      <c r="E1014" s="33" t="s">
        <v>14</v>
      </c>
      <c r="F1014" s="33" t="s">
        <v>10</v>
      </c>
      <c r="G1014" s="36" t="str">
        <f t="shared" si="15"/>
        <v>Med</v>
      </c>
      <c r="H1014" s="34">
        <v>0.5</v>
      </c>
      <c r="I1014" s="11" t="str" cm="1">
        <f t="array" ref="I1014">INDEX(_xlfn.TEXTSPLIT(טבלה1[[#This Row],[עמודה2]],","),1)</f>
        <v>Westford</v>
      </c>
      <c r="J1014" s="12" t="str" cm="1">
        <f t="array" ref="J1014">INDEX(_xlfn.TEXTSPLIT(טבלה1[[#This Row],[עמודה2]],","),2)</f>
        <v xml:space="preserve"> MA</v>
      </c>
      <c r="K1014" s="37" t="str">
        <f>_xlfn.CONCAT(טבלה1[[#This Row],[AI_Companies]]," ",טבלה1[[#This Row],[עמודה1]])</f>
        <v>CIMCONDigital https://cimcondigital.com/</v>
      </c>
      <c r="L1014" s="36">
        <v>50</v>
      </c>
      <c r="M1014" s="36" t="str">
        <f>IF(טבלה1[[#This Row],[עמודה53]]&gt;2000,"Yes","No")</f>
        <v>No</v>
      </c>
      <c r="N1014" s="36">
        <v>249</v>
      </c>
      <c r="O1014" s="36">
        <f>AVERAGE(טבלה1[[#This Row],[עמודה52]:[עמודה53]])</f>
        <v>149.5</v>
      </c>
      <c r="P1014" s="36" t="str">
        <f>IF(טבלה1[[#This Row],[עמודה4]]="&lt; $25 / hr","0$ - $25 / hr",טבלה1[[#This Row],[עמודה4]])</f>
        <v>$200 - $300 / hr</v>
      </c>
      <c r="Q1014" s="12" t="str" cm="1">
        <f t="array" ref="Q1014">INDEX(_xlfn.TEXTSPLIT(טבלה1[[#This Row],[עמודה55]],"-"),1)</f>
        <v xml:space="preserve">$200 </v>
      </c>
      <c r="R1014" s="21" t="str" cm="1">
        <f t="array" ref="R1014">INDEX(_xlfn.TEXTSPLIT(INDEX(_xlfn.TEXTSPLIT(טבלה1[[#This Row],[עמודה55]],"-"),2),"/"),1)</f>
        <v xml:space="preserve"> $300 </v>
      </c>
      <c r="S1014" s="36">
        <f>AVERAGE(טבלה1[[#This Row],[עמודה59]:[עמודה60]])</f>
        <v>250</v>
      </c>
      <c r="T1014" s="38">
        <f>VALUE(SUBSTITUTE(טבלה1[[#This Row],[עמודה56]],"$",""))</f>
        <v>200</v>
      </c>
      <c r="U1014" s="38">
        <f>VALUE(SUBSTITUTE(טבלה1[[#This Row],[עמודה57]],"$",""))</f>
        <v>300</v>
      </c>
      <c r="V1014" s="38" t="str">
        <f>IF(טבלה1[[#This Row],[עמודה58]]&gt;30,"Yes","No")</f>
        <v>Yes</v>
      </c>
    </row>
    <row r="1015" spans="1:22" x14ac:dyDescent="0.15">
      <c r="A1015" s="32" t="s">
        <v>2467</v>
      </c>
      <c r="B1015" s="39" t="s">
        <v>2468</v>
      </c>
      <c r="C1015" s="39" t="s">
        <v>2469</v>
      </c>
      <c r="D1015" s="40">
        <v>5000</v>
      </c>
      <c r="E1015" s="39" t="s">
        <v>21</v>
      </c>
      <c r="F1015" s="39" t="s">
        <v>117</v>
      </c>
      <c r="G1015" s="36" t="str">
        <f t="shared" si="15"/>
        <v>Med</v>
      </c>
      <c r="H1015" s="41">
        <v>0.6</v>
      </c>
      <c r="I1015" s="11" t="str" cm="1">
        <f t="array" ref="I1015">INDEX(_xlfn.TEXTSPLIT(טבלה1[[#This Row],[עמודה2]],","),1)</f>
        <v>Howrah</v>
      </c>
      <c r="J1015" s="12" t="str" cm="1">
        <f t="array" ref="J1015">INDEX(_xlfn.TEXTSPLIT(טבלה1[[#This Row],[עמודה2]],","),2)</f>
        <v xml:space="preserve"> India</v>
      </c>
      <c r="K1015" s="43" t="str">
        <f>_xlfn.CONCAT(טבלה1[[#This Row],[AI_Companies]]," ",טבלה1[[#This Row],[עמודה1]])</f>
        <v>NeurapsesTechnologiesPvtLtd https://neurapses.com/</v>
      </c>
      <c r="L1015" s="28">
        <v>2</v>
      </c>
      <c r="M1015" s="28" t="str">
        <f>IF(טבלה1[[#This Row],[עמודה53]]&gt;2000,"Yes","No")</f>
        <v>No</v>
      </c>
      <c r="N1015" s="28">
        <v>9</v>
      </c>
      <c r="O1015" s="28">
        <f>AVERAGE(טבלה1[[#This Row],[עמודה52]:[עמודה53]])</f>
        <v>149.5</v>
      </c>
      <c r="P1015" s="28" t="str">
        <f>IF(טבלה1[[#This Row],[עמודה4]]="&lt; $25 / hr","0$ - $25 / hr",טבלה1[[#This Row],[עמודה4]])</f>
        <v>0$ - $25 / hr</v>
      </c>
      <c r="Q1015" s="12" t="str" cm="1">
        <f t="array" ref="Q1015">INDEX(_xlfn.TEXTSPLIT(טבלה1[[#This Row],[עמודה55]],"-"),1)</f>
        <v xml:space="preserve">0$ </v>
      </c>
      <c r="R1015" s="21" t="str" cm="1">
        <f t="array" ref="R1015">INDEX(_xlfn.TEXTSPLIT(INDEX(_xlfn.TEXTSPLIT(טבלה1[[#This Row],[עמודה55]],"-"),2),"/"),1)</f>
        <v xml:space="preserve"> $25 </v>
      </c>
      <c r="S1015" s="28">
        <f>AVERAGE(טבלה1[[#This Row],[עמודה59]:[עמודה60]])</f>
        <v>12.5</v>
      </c>
      <c r="T1015" s="31">
        <f>VALUE(SUBSTITUTE(טבלה1[[#This Row],[עמודה56]],"$",""))</f>
        <v>0</v>
      </c>
      <c r="U1015" s="31">
        <f>VALUE(SUBSTITUTE(טבלה1[[#This Row],[עמודה57]],"$",""))</f>
        <v>25</v>
      </c>
      <c r="V1015" s="31" t="str">
        <f>IF(טבלה1[[#This Row],[עמודה58]]&gt;30,"Yes","No")</f>
        <v>No</v>
      </c>
    </row>
    <row r="1016" spans="1:22" x14ac:dyDescent="0.15">
      <c r="A1016" s="32" t="s">
        <v>2470</v>
      </c>
      <c r="B1016" s="33" t="s">
        <v>2471</v>
      </c>
      <c r="C1016" s="33" t="s">
        <v>102</v>
      </c>
      <c r="D1016" s="44">
        <v>10000</v>
      </c>
      <c r="E1016" s="33" t="s">
        <v>21</v>
      </c>
      <c r="F1016" s="33" t="s">
        <v>117</v>
      </c>
      <c r="G1016" s="36" t="str">
        <f t="shared" si="15"/>
        <v>Med</v>
      </c>
      <c r="H1016" s="34">
        <v>0.7</v>
      </c>
      <c r="I1016" s="11" t="str" cm="1">
        <f t="array" ref="I1016">INDEX(_xlfn.TEXTSPLIT(טבלה1[[#This Row],[עמודה2]],","),1)</f>
        <v>Frankfurt am Main</v>
      </c>
      <c r="J1016" s="12" t="str" cm="1">
        <f t="array" ref="J1016">INDEX(_xlfn.TEXTSPLIT(טבלה1[[#This Row],[עמודה2]],","),2)</f>
        <v xml:space="preserve"> Germany</v>
      </c>
      <c r="K1016" s="37" t="str">
        <f>_xlfn.CONCAT(טבלה1[[#This Row],[AI_Companies]]," ",טבלה1[[#This Row],[עמודה1]])</f>
        <v>AISOMAAG https://www.aisoma.de</v>
      </c>
      <c r="L1016" s="36">
        <v>2</v>
      </c>
      <c r="M1016" s="36" t="str">
        <f>IF(טבלה1[[#This Row],[עמודה53]]&gt;2000,"Yes","No")</f>
        <v>No</v>
      </c>
      <c r="N1016" s="36">
        <v>9</v>
      </c>
      <c r="O1016" s="36">
        <f>AVERAGE(טבלה1[[#This Row],[עמודה52]:[עמודה53]])</f>
        <v>5.5</v>
      </c>
      <c r="P1016" s="36" t="str">
        <f>IF(טבלה1[[#This Row],[עמודה4]]="&lt; $25 / hr","0$ - $25 / hr",טבלה1[[#This Row],[עמודה4]])</f>
        <v>$100 - $149 / hr</v>
      </c>
      <c r="Q1016" s="12" t="str" cm="1">
        <f t="array" ref="Q1016">INDEX(_xlfn.TEXTSPLIT(טבלה1[[#This Row],[עמודה55]],"-"),1)</f>
        <v xml:space="preserve">$100 </v>
      </c>
      <c r="R1016" s="21" t="str" cm="1">
        <f t="array" ref="R1016">INDEX(_xlfn.TEXTSPLIT(INDEX(_xlfn.TEXTSPLIT(טבלה1[[#This Row],[עמודה55]],"-"),2),"/"),1)</f>
        <v xml:space="preserve"> $149 </v>
      </c>
      <c r="S1016" s="36">
        <f>AVERAGE(טבלה1[[#This Row],[עמודה59]:[עמודה60]])</f>
        <v>124.5</v>
      </c>
      <c r="T1016" s="38">
        <f>VALUE(SUBSTITUTE(טבלה1[[#This Row],[עמודה56]],"$",""))</f>
        <v>100</v>
      </c>
      <c r="U1016" s="38">
        <f>VALUE(SUBSTITUTE(טבלה1[[#This Row],[עמודה57]],"$",""))</f>
        <v>149</v>
      </c>
      <c r="V1016" s="38" t="str">
        <f>IF(טבלה1[[#This Row],[עמודה58]]&gt;30,"Yes","No")</f>
        <v>Yes</v>
      </c>
    </row>
    <row r="1017" spans="1:22" x14ac:dyDescent="0.15">
      <c r="A1017" s="32" t="s">
        <v>2472</v>
      </c>
      <c r="B1017" s="39" t="s">
        <v>2473</v>
      </c>
      <c r="C1017" s="39" t="s">
        <v>47</v>
      </c>
      <c r="D1017" s="40">
        <v>10000</v>
      </c>
      <c r="E1017" s="39" t="s">
        <v>14</v>
      </c>
      <c r="F1017" s="39" t="s">
        <v>5</v>
      </c>
      <c r="G1017" s="36" t="str">
        <f t="shared" si="15"/>
        <v>Low</v>
      </c>
      <c r="H1017" s="41">
        <v>0.1</v>
      </c>
      <c r="I1017" s="11" t="str" cm="1">
        <f t="array" ref="I1017">INDEX(_xlfn.TEXTSPLIT(טבלה1[[#This Row],[עמודה2]],","),1)</f>
        <v>London</v>
      </c>
      <c r="J1017" s="12" t="str" cm="1">
        <f t="array" ref="J1017">INDEX(_xlfn.TEXTSPLIT(טבלה1[[#This Row],[עמודה2]],","),2)</f>
        <v xml:space="preserve"> United Kingdom</v>
      </c>
      <c r="K1017" s="43" t="str">
        <f>_xlfn.CONCAT(טבלה1[[#This Row],[AI_Companies]]," ",טבלה1[[#This Row],[עמודה1]])</f>
        <v>DataMettle http://datamettle.com</v>
      </c>
      <c r="L1017" s="28">
        <v>250</v>
      </c>
      <c r="M1017" s="28" t="str">
        <f>IF(טבלה1[[#This Row],[עמודה53]]&gt;2000,"Yes","No")</f>
        <v>No</v>
      </c>
      <c r="N1017" s="28">
        <v>999</v>
      </c>
      <c r="O1017" s="28">
        <f>AVERAGE(טבלה1[[#This Row],[עמודה52]:[עמודה53]])</f>
        <v>5.5</v>
      </c>
      <c r="P1017" s="28" t="str">
        <f>IF(טבלה1[[#This Row],[עמודה4]]="&lt; $25 / hr","0$ - $25 / hr",טבלה1[[#This Row],[עמודה4]])</f>
        <v>$100 - $149 / hr</v>
      </c>
      <c r="Q1017" s="12" t="str" cm="1">
        <f t="array" ref="Q1017">INDEX(_xlfn.TEXTSPLIT(טבלה1[[#This Row],[עמודה55]],"-"),1)</f>
        <v xml:space="preserve">$100 </v>
      </c>
      <c r="R1017" s="21" t="str" cm="1">
        <f t="array" ref="R1017">INDEX(_xlfn.TEXTSPLIT(INDEX(_xlfn.TEXTSPLIT(טבלה1[[#This Row],[עמודה55]],"-"),2),"/"),1)</f>
        <v xml:space="preserve"> $149 </v>
      </c>
      <c r="S1017" s="28">
        <f>AVERAGE(טבלה1[[#This Row],[עמודה59]:[עמודה60]])</f>
        <v>124.5</v>
      </c>
      <c r="T1017" s="31">
        <f>VALUE(SUBSTITUTE(טבלה1[[#This Row],[עמודה56]],"$",""))</f>
        <v>100</v>
      </c>
      <c r="U1017" s="31">
        <f>VALUE(SUBSTITUTE(טבלה1[[#This Row],[עמודה57]],"$",""))</f>
        <v>149</v>
      </c>
      <c r="V1017" s="31" t="str">
        <f>IF(טבלה1[[#This Row],[עמודה58]]&gt;30,"Yes","No")</f>
        <v>Yes</v>
      </c>
    </row>
    <row r="1018" spans="1:22" x14ac:dyDescent="0.15">
      <c r="A1018" s="32" t="s">
        <v>2474</v>
      </c>
      <c r="B1018" s="33" t="s">
        <v>2475</v>
      </c>
      <c r="C1018" s="33" t="s">
        <v>1573</v>
      </c>
      <c r="D1018" s="33" t="s">
        <v>4</v>
      </c>
      <c r="E1018" s="33" t="s">
        <v>21</v>
      </c>
      <c r="F1018" s="33" t="s">
        <v>29</v>
      </c>
      <c r="G1018" s="36" t="str">
        <f t="shared" si="15"/>
        <v>Med</v>
      </c>
      <c r="H1018" s="34">
        <v>0.8</v>
      </c>
      <c r="I1018" s="11" t="str" cm="1">
        <f t="array" ref="I1018">INDEX(_xlfn.TEXTSPLIT(טבלה1[[#This Row],[עמודה2]],","),1)</f>
        <v>Gurugram</v>
      </c>
      <c r="J1018" s="12" t="str" cm="1">
        <f t="array" ref="J1018">INDEX(_xlfn.TEXTSPLIT(טבלה1[[#This Row],[עמודה2]],","),2)</f>
        <v xml:space="preserve"> India</v>
      </c>
      <c r="K1018" s="37" t="str">
        <f>_xlfn.CONCAT(טבלה1[[#This Row],[AI_Companies]]," ",טבלה1[[#This Row],[עמודה1]])</f>
        <v>OodlesTechnologies https://www.oodlestechnologies.com/</v>
      </c>
      <c r="L1018" s="36">
        <v>10</v>
      </c>
      <c r="M1018" s="36" t="str">
        <f>IF(טבלה1[[#This Row],[עמודה53]]&gt;2000,"Yes","No")</f>
        <v>No</v>
      </c>
      <c r="N1018" s="36">
        <v>49</v>
      </c>
      <c r="O1018" s="36">
        <f>AVERAGE(טבלה1[[#This Row],[עמודה52]:[עמודה53]])</f>
        <v>624.5</v>
      </c>
      <c r="P1018" s="36" t="str">
        <f>IF(טבלה1[[#This Row],[עמודה4]]="&lt; $25 / hr","0$ - $25 / hr",טבלה1[[#This Row],[עמודה4]])</f>
        <v>0$ - $25 / hr</v>
      </c>
      <c r="Q1018" s="12" t="str" cm="1">
        <f t="array" ref="Q1018">INDEX(_xlfn.TEXTSPLIT(טבלה1[[#This Row],[עמודה55]],"-"),1)</f>
        <v xml:space="preserve">0$ </v>
      </c>
      <c r="R1018" s="21" t="str" cm="1">
        <f t="array" ref="R1018">INDEX(_xlfn.TEXTSPLIT(INDEX(_xlfn.TEXTSPLIT(טבלה1[[#This Row],[עמודה55]],"-"),2),"/"),1)</f>
        <v xml:space="preserve"> $25 </v>
      </c>
      <c r="S1018" s="36">
        <f>AVERAGE(טבלה1[[#This Row],[עמודה59]:[עמודה60]])</f>
        <v>12.5</v>
      </c>
      <c r="T1018" s="38">
        <f>VALUE(SUBSTITUTE(טבלה1[[#This Row],[עמודה56]],"$",""))</f>
        <v>0</v>
      </c>
      <c r="U1018" s="38">
        <f>VALUE(SUBSTITUTE(טבלה1[[#This Row],[עמודה57]],"$",""))</f>
        <v>25</v>
      </c>
      <c r="V1018" s="38" t="str">
        <f>IF(טבלה1[[#This Row],[עמודה58]]&gt;30,"Yes","No")</f>
        <v>No</v>
      </c>
    </row>
    <row r="1019" spans="1:22" x14ac:dyDescent="0.15">
      <c r="A1019" s="32" t="s">
        <v>2476</v>
      </c>
      <c r="B1019" s="39" t="s">
        <v>2477</v>
      </c>
      <c r="C1019" s="39" t="s">
        <v>24</v>
      </c>
      <c r="D1019" s="40">
        <v>5000</v>
      </c>
      <c r="E1019" s="39" t="s">
        <v>14</v>
      </c>
      <c r="F1019" s="39" t="s">
        <v>117</v>
      </c>
      <c r="G1019" s="36" t="str">
        <f t="shared" si="15"/>
        <v>Med</v>
      </c>
      <c r="H1019" s="41">
        <v>0.8</v>
      </c>
      <c r="I1019" s="11" t="str" cm="1">
        <f t="array" ref="I1019">INDEX(_xlfn.TEXTSPLIT(טבלה1[[#This Row],[עמודה2]],","),1)</f>
        <v>Toruń</v>
      </c>
      <c r="J1019" s="12" t="str" cm="1">
        <f t="array" ref="J1019">INDEX(_xlfn.TEXTSPLIT(טבלה1[[#This Row],[עמודה2]],","),2)</f>
        <v xml:space="preserve"> Poland</v>
      </c>
      <c r="K1019" s="43" t="str">
        <f>_xlfn.CONCAT(טבלה1[[#This Row],[AI_Companies]]," ",טבלה1[[#This Row],[עמודה1]])</f>
        <v>MORAI https://morai.eu/</v>
      </c>
      <c r="L1019" s="28">
        <v>2</v>
      </c>
      <c r="M1019" s="28" t="str">
        <f>IF(טבלה1[[#This Row],[עמודה53]]&gt;2000,"Yes","No")</f>
        <v>No</v>
      </c>
      <c r="N1019" s="28">
        <v>9</v>
      </c>
      <c r="O1019" s="28">
        <f>AVERAGE(טבלה1[[#This Row],[עמודה52]:[עמודה53]])</f>
        <v>29.5</v>
      </c>
      <c r="P1019" s="28" t="str">
        <f>IF(טבלה1[[#This Row],[עמודה4]]="&lt; $25 / hr","0$ - $25 / hr",טבלה1[[#This Row],[עמודה4]])</f>
        <v>$100 - $149 / hr</v>
      </c>
      <c r="Q1019" s="12" t="str" cm="1">
        <f t="array" ref="Q1019">INDEX(_xlfn.TEXTSPLIT(טבלה1[[#This Row],[עמודה55]],"-"),1)</f>
        <v xml:space="preserve">$100 </v>
      </c>
      <c r="R1019" s="21" t="str" cm="1">
        <f t="array" ref="R1019">INDEX(_xlfn.TEXTSPLIT(INDEX(_xlfn.TEXTSPLIT(טבלה1[[#This Row],[עמודה55]],"-"),2),"/"),1)</f>
        <v xml:space="preserve"> $149 </v>
      </c>
      <c r="S1019" s="28">
        <f>AVERAGE(טבלה1[[#This Row],[עמודה59]:[עמודה60]])</f>
        <v>124.5</v>
      </c>
      <c r="T1019" s="31">
        <f>VALUE(SUBSTITUTE(טבלה1[[#This Row],[עמודה56]],"$",""))</f>
        <v>100</v>
      </c>
      <c r="U1019" s="31">
        <f>VALUE(SUBSTITUTE(טבלה1[[#This Row],[עמודה57]],"$",""))</f>
        <v>149</v>
      </c>
      <c r="V1019" s="31" t="str">
        <f>IF(טבלה1[[#This Row],[עמודה58]]&gt;30,"Yes","No")</f>
        <v>Yes</v>
      </c>
    </row>
    <row r="1020" spans="1:22" x14ac:dyDescent="0.15">
      <c r="A1020" s="32" t="s">
        <v>2478</v>
      </c>
      <c r="B1020" s="33" t="s">
        <v>2479</v>
      </c>
      <c r="C1020" s="33" t="s">
        <v>2480</v>
      </c>
      <c r="D1020" s="33" t="s">
        <v>4</v>
      </c>
      <c r="E1020" s="33" t="s">
        <v>4</v>
      </c>
      <c r="F1020" s="33" t="s">
        <v>117</v>
      </c>
      <c r="G1020" s="36" t="str">
        <f t="shared" si="15"/>
        <v>Med</v>
      </c>
      <c r="H1020" s="34">
        <v>0.75</v>
      </c>
      <c r="I1020" s="11" t="str" cm="1">
        <f t="array" ref="I1020">INDEX(_xlfn.TEXTSPLIT(טבלה1[[#This Row],[עמודה2]],","),1)</f>
        <v>Tallinn</v>
      </c>
      <c r="J1020" s="12" t="str" cm="1">
        <f t="array" ref="J1020">INDEX(_xlfn.TEXTSPLIT(טבלה1[[#This Row],[עמודה2]],","),2)</f>
        <v xml:space="preserve"> Estonia</v>
      </c>
      <c r="K1020" s="37" t="str">
        <f>_xlfn.CONCAT(טבלה1[[#This Row],[AI_Companies]]," ",טבלה1[[#This Row],[עמודה1]])</f>
        <v>Recoshelf https://recoshelf.io/</v>
      </c>
      <c r="L1020" s="36">
        <v>2</v>
      </c>
      <c r="M1020" s="36" t="str">
        <f>IF(טבלה1[[#This Row],[עמודה53]]&gt;2000,"Yes","No")</f>
        <v>No</v>
      </c>
      <c r="N1020" s="36">
        <v>9</v>
      </c>
      <c r="O1020" s="36">
        <f>AVERAGE(טבלה1[[#This Row],[עמודה52]:[עמודה53]])</f>
        <v>5.5</v>
      </c>
      <c r="P1020" s="36" t="str">
        <f>IF(טבלה1[[#This Row],[עמודה4]]="&lt; $25 / hr","0$ - $25 / hr",טבלה1[[#This Row],[עמודה4]])</f>
        <v>0$ - $25 / hr</v>
      </c>
      <c r="Q1020" s="12" t="str" cm="1">
        <f t="array" ref="Q1020">INDEX(_xlfn.TEXTSPLIT(טבלה1[[#This Row],[עמודה55]],"-"),1)</f>
        <v xml:space="preserve">0$ </v>
      </c>
      <c r="R1020" s="21" t="str" cm="1">
        <f t="array" ref="R1020">INDEX(_xlfn.TEXTSPLIT(INDEX(_xlfn.TEXTSPLIT(טבלה1[[#This Row],[עמודה55]],"-"),2),"/"),1)</f>
        <v xml:space="preserve"> $25 </v>
      </c>
      <c r="S1020" s="36">
        <f>AVERAGE(טבלה1[[#This Row],[עמודה59]:[עמודה60]])</f>
        <v>12.5</v>
      </c>
      <c r="T1020" s="38">
        <f>VALUE(SUBSTITUTE(טבלה1[[#This Row],[עמודה56]],"$",""))</f>
        <v>0</v>
      </c>
      <c r="U1020" s="38">
        <f>VALUE(SUBSTITUTE(טבלה1[[#This Row],[עמודה57]],"$",""))</f>
        <v>25</v>
      </c>
      <c r="V1020" s="38" t="str">
        <f>IF(טבלה1[[#This Row],[עמודה58]]&gt;30,"Yes","No")</f>
        <v>No</v>
      </c>
    </row>
    <row r="1021" spans="1:22" x14ac:dyDescent="0.15">
      <c r="A1021" s="32" t="s">
        <v>2481</v>
      </c>
      <c r="B1021" s="39" t="s">
        <v>2482</v>
      </c>
      <c r="C1021" s="39" t="s">
        <v>2483</v>
      </c>
      <c r="D1021" s="40">
        <v>5000</v>
      </c>
      <c r="E1021" s="39" t="s">
        <v>33</v>
      </c>
      <c r="F1021" s="39" t="s">
        <v>117</v>
      </c>
      <c r="G1021" s="36" t="str">
        <f t="shared" si="15"/>
        <v>High</v>
      </c>
      <c r="H1021" s="41">
        <v>1</v>
      </c>
      <c r="I1021" s="11" t="str" cm="1">
        <f t="array" ref="I1021">INDEX(_xlfn.TEXTSPLIT(טבלה1[[#This Row],[עמודה2]],","),1)</f>
        <v>Basking Ridge</v>
      </c>
      <c r="J1021" s="12" t="str" cm="1">
        <f t="array" ref="J1021">INDEX(_xlfn.TEXTSPLIT(טבלה1[[#This Row],[עמודה2]],","),2)</f>
        <v xml:space="preserve"> NJ</v>
      </c>
      <c r="K1021" s="43" t="str">
        <f>_xlfn.CONCAT(טבלה1[[#This Row],[AI_Companies]]," ",טבלה1[[#This Row],[עמודה1]])</f>
        <v>WildFireForce https://wildfireforce.com/</v>
      </c>
      <c r="L1021" s="28">
        <v>2</v>
      </c>
      <c r="M1021" s="28" t="str">
        <f>IF(טבלה1[[#This Row],[עמודה53]]&gt;2000,"Yes","No")</f>
        <v>No</v>
      </c>
      <c r="N1021" s="28">
        <v>9</v>
      </c>
      <c r="O1021" s="28">
        <f>AVERAGE(טבלה1[[#This Row],[עמודה52]:[עמודה53]])</f>
        <v>5.5</v>
      </c>
      <c r="P1021" s="28" t="str">
        <f>IF(טבלה1[[#This Row],[עמודה4]]="&lt; $25 / hr","0$ - $25 / hr",טבלה1[[#This Row],[עמודה4]])</f>
        <v>Undisclosed</v>
      </c>
      <c r="Q1021" s="12" t="str" cm="1">
        <f t="array" ref="Q1021">INDEX(_xlfn.TEXTSPLIT(טבלה1[[#This Row],[עמודה55]],"-"),1)</f>
        <v>Undisclosed</v>
      </c>
      <c r="R1021" s="21" t="e" cm="1">
        <f t="array" ref="R1021">INDEX(_xlfn.TEXTSPLIT(INDEX(_xlfn.TEXTSPLIT(טבלה1[[#This Row],[עמודה55]],"-"),2),"/"),1)</f>
        <v>#REF!</v>
      </c>
      <c r="S1021" s="28" t="e">
        <f>AVERAGE(טבלה1[[#This Row],[עמודה59]:[עמודה60]])</f>
        <v>#VALUE!</v>
      </c>
      <c r="T1021" s="31" t="e">
        <f>VALUE(SUBSTITUTE(טבלה1[[#This Row],[עמודה56]],"$",""))</f>
        <v>#VALUE!</v>
      </c>
      <c r="U1021" s="31" t="e">
        <f>VALUE(SUBSTITUTE(טבלה1[[#This Row],[עמודה57]],"$",""))</f>
        <v>#REF!</v>
      </c>
      <c r="V1021" s="31" t="e">
        <f>IF(טבלה1[[#This Row],[עמודה58]]&gt;30,"Yes","No")</f>
        <v>#VALUE!</v>
      </c>
    </row>
    <row r="1022" spans="1:22" x14ac:dyDescent="0.15">
      <c r="A1022" s="32" t="s">
        <v>2484</v>
      </c>
      <c r="B1022" s="33" t="s">
        <v>2485</v>
      </c>
      <c r="C1022" s="33" t="s">
        <v>801</v>
      </c>
      <c r="D1022" s="33" t="s">
        <v>4</v>
      </c>
      <c r="E1022" s="33" t="s">
        <v>4</v>
      </c>
      <c r="F1022" s="33" t="s">
        <v>117</v>
      </c>
      <c r="G1022" s="36" t="str">
        <f t="shared" si="15"/>
        <v>High</v>
      </c>
      <c r="H1022" s="34">
        <v>1</v>
      </c>
      <c r="I1022" s="11" t="str" cm="1">
        <f t="array" ref="I1022">INDEX(_xlfn.TEXTSPLIT(טבלה1[[#This Row],[עמודה2]],","),1)</f>
        <v>Lima</v>
      </c>
      <c r="J1022" s="12" t="str" cm="1">
        <f t="array" ref="J1022">INDEX(_xlfn.TEXTSPLIT(טבלה1[[#This Row],[עמודה2]],","),2)</f>
        <v xml:space="preserve"> Peru</v>
      </c>
      <c r="K1022" s="37" t="str">
        <f>_xlfn.CONCAT(טבלה1[[#This Row],[AI_Companies]]," ",טבלה1[[#This Row],[עמודה1]])</f>
        <v>Reech http://reech.pe/</v>
      </c>
      <c r="L1022" s="36">
        <v>2</v>
      </c>
      <c r="M1022" s="36" t="str">
        <f>IF(טבלה1[[#This Row],[עמודה53]]&gt;2000,"Yes","No")</f>
        <v>No</v>
      </c>
      <c r="N1022" s="36">
        <v>9</v>
      </c>
      <c r="O1022" s="36">
        <f>AVERAGE(טבלה1[[#This Row],[עמודה52]:[עמודה53]])</f>
        <v>5.5</v>
      </c>
      <c r="P1022" s="36" t="str">
        <f>IF(טבלה1[[#This Row],[עמודה4]]="&lt; $25 / hr","0$ - $25 / hr",טבלה1[[#This Row],[עמודה4]])</f>
        <v>$25 - $49 / hr</v>
      </c>
      <c r="Q1022" s="12" t="str" cm="1">
        <f t="array" ref="Q1022">INDEX(_xlfn.TEXTSPLIT(טבלה1[[#This Row],[עמודה55]],"-"),1)</f>
        <v xml:space="preserve">$25 </v>
      </c>
      <c r="R1022" s="21" t="str" cm="1">
        <f t="array" ref="R1022">INDEX(_xlfn.TEXTSPLIT(INDEX(_xlfn.TEXTSPLIT(טבלה1[[#This Row],[עמודה55]],"-"),2),"/"),1)</f>
        <v xml:space="preserve"> $49 </v>
      </c>
      <c r="S1022" s="36">
        <f>AVERAGE(טבלה1[[#This Row],[עמודה59]:[עמודה60]])</f>
        <v>37</v>
      </c>
      <c r="T1022" s="38">
        <f>VALUE(SUBSTITUTE(טבלה1[[#This Row],[עמודה56]],"$",""))</f>
        <v>25</v>
      </c>
      <c r="U1022" s="38">
        <f>VALUE(SUBSTITUTE(טבלה1[[#This Row],[עמודה57]],"$",""))</f>
        <v>49</v>
      </c>
      <c r="V1022" s="38" t="str">
        <f>IF(טבלה1[[#This Row],[עמודה58]]&gt;30,"Yes","No")</f>
        <v>Yes</v>
      </c>
    </row>
    <row r="1023" spans="1:22" x14ac:dyDescent="0.15">
      <c r="A1023" s="32" t="s">
        <v>2486</v>
      </c>
      <c r="B1023" s="39" t="s">
        <v>2487</v>
      </c>
      <c r="C1023" s="39" t="s">
        <v>973</v>
      </c>
      <c r="D1023" s="40">
        <v>5000</v>
      </c>
      <c r="E1023" s="39" t="s">
        <v>33</v>
      </c>
      <c r="F1023" s="39" t="s">
        <v>117</v>
      </c>
      <c r="G1023" s="36" t="str">
        <f t="shared" si="15"/>
        <v>High</v>
      </c>
      <c r="H1023" s="41">
        <v>1</v>
      </c>
      <c r="I1023" s="11" t="str" cm="1">
        <f t="array" ref="I1023">INDEX(_xlfn.TEXTSPLIT(טבלה1[[#This Row],[עמודה2]],","),1)</f>
        <v>Manchester</v>
      </c>
      <c r="J1023" s="12" t="str" cm="1">
        <f t="array" ref="J1023">INDEX(_xlfn.TEXTSPLIT(טבלה1[[#This Row],[עמודה2]],","),2)</f>
        <v xml:space="preserve"> United Kingdom</v>
      </c>
      <c r="K1023" s="43" t="str">
        <f>_xlfn.CONCAT(טבלה1[[#This Row],[AI_Companies]]," ",טבלה1[[#This Row],[עמודה1]])</f>
        <v>AIDevelopers http://www.aidevelopers.co.uk/</v>
      </c>
      <c r="L1023" s="28">
        <v>2</v>
      </c>
      <c r="M1023" s="28" t="str">
        <f>IF(טבלה1[[#This Row],[עמודה53]]&gt;2000,"Yes","No")</f>
        <v>No</v>
      </c>
      <c r="N1023" s="28">
        <v>9</v>
      </c>
      <c r="O1023" s="28">
        <f>AVERAGE(טבלה1[[#This Row],[עמודה52]:[עמודה53]])</f>
        <v>5.5</v>
      </c>
      <c r="P1023" s="28" t="str">
        <f>IF(טבלה1[[#This Row],[עמודה4]]="&lt; $25 / hr","0$ - $25 / hr",טבלה1[[#This Row],[עמודה4]])</f>
        <v>Undisclosed</v>
      </c>
      <c r="Q1023" s="12" t="str" cm="1">
        <f t="array" ref="Q1023">INDEX(_xlfn.TEXTSPLIT(טבלה1[[#This Row],[עמודה55]],"-"),1)</f>
        <v>Undisclosed</v>
      </c>
      <c r="R1023" s="21" t="e" cm="1">
        <f t="array" ref="R1023">INDEX(_xlfn.TEXTSPLIT(INDEX(_xlfn.TEXTSPLIT(טבלה1[[#This Row],[עמודה55]],"-"),2),"/"),1)</f>
        <v>#REF!</v>
      </c>
      <c r="S1023" s="28" t="e">
        <f>AVERAGE(טבלה1[[#This Row],[עמודה59]:[עמודה60]])</f>
        <v>#VALUE!</v>
      </c>
      <c r="T1023" s="31" t="e">
        <f>VALUE(SUBSTITUTE(טבלה1[[#This Row],[עמודה56]],"$",""))</f>
        <v>#VALUE!</v>
      </c>
      <c r="U1023" s="31" t="e">
        <f>VALUE(SUBSTITUTE(טבלה1[[#This Row],[עמודה57]],"$",""))</f>
        <v>#REF!</v>
      </c>
      <c r="V1023" s="31" t="e">
        <f>IF(טבלה1[[#This Row],[עמודה58]]&gt;30,"Yes","No")</f>
        <v>#VALUE!</v>
      </c>
    </row>
    <row r="1024" spans="1:22" x14ac:dyDescent="0.15">
      <c r="A1024" s="32" t="s">
        <v>2488</v>
      </c>
      <c r="B1024" s="33" t="s">
        <v>2489</v>
      </c>
      <c r="C1024" s="33" t="s">
        <v>2442</v>
      </c>
      <c r="D1024" s="44">
        <v>5000</v>
      </c>
      <c r="E1024" s="33" t="s">
        <v>9</v>
      </c>
      <c r="F1024" s="33" t="s">
        <v>29</v>
      </c>
      <c r="G1024" s="36" t="str">
        <f t="shared" si="15"/>
        <v>Med</v>
      </c>
      <c r="H1024" s="34">
        <v>0.6</v>
      </c>
      <c r="I1024" s="11" t="str" cm="1">
        <f t="array" ref="I1024">INDEX(_xlfn.TEXTSPLIT(טבלה1[[#This Row],[עמודה2]],","),1)</f>
        <v>Medellin</v>
      </c>
      <c r="J1024" s="12" t="str" cm="1">
        <f t="array" ref="J1024">INDEX(_xlfn.TEXTSPLIT(טבלה1[[#This Row],[עמודה2]],","),2)</f>
        <v xml:space="preserve"> Colombia</v>
      </c>
      <c r="K1024" s="37" t="str">
        <f>_xlfn.CONCAT(טבלה1[[#This Row],[AI_Companies]]," ",טבלה1[[#This Row],[עמודה1]])</f>
        <v>Bionikron https://www.bionikron.com</v>
      </c>
      <c r="L1024" s="36">
        <v>10</v>
      </c>
      <c r="M1024" s="36" t="str">
        <f>IF(טבלה1[[#This Row],[עמודה53]]&gt;2000,"Yes","No")</f>
        <v>No</v>
      </c>
      <c r="N1024" s="36">
        <v>49</v>
      </c>
      <c r="O1024" s="36">
        <f>AVERAGE(טבלה1[[#This Row],[עמודה52]:[עמודה53]])</f>
        <v>5.5</v>
      </c>
      <c r="P1024" s="36" t="str">
        <f>IF(טבלה1[[#This Row],[עמודה4]]="&lt; $25 / hr","0$ - $25 / hr",טבלה1[[#This Row],[עמודה4]])</f>
        <v>$25 - $49 / hr</v>
      </c>
      <c r="Q1024" s="12" t="str" cm="1">
        <f t="array" ref="Q1024">INDEX(_xlfn.TEXTSPLIT(טבלה1[[#This Row],[עמודה55]],"-"),1)</f>
        <v xml:space="preserve">$25 </v>
      </c>
      <c r="R1024" s="21" t="str" cm="1">
        <f t="array" ref="R1024">INDEX(_xlfn.TEXTSPLIT(INDEX(_xlfn.TEXTSPLIT(טבלה1[[#This Row],[עמודה55]],"-"),2),"/"),1)</f>
        <v xml:space="preserve"> $49 </v>
      </c>
      <c r="S1024" s="36">
        <f>AVERAGE(טבלה1[[#This Row],[עמודה59]:[עמודה60]])</f>
        <v>37</v>
      </c>
      <c r="T1024" s="38">
        <f>VALUE(SUBSTITUTE(טבלה1[[#This Row],[עמודה56]],"$",""))</f>
        <v>25</v>
      </c>
      <c r="U1024" s="38">
        <f>VALUE(SUBSTITUTE(טבלה1[[#This Row],[עמודה57]],"$",""))</f>
        <v>49</v>
      </c>
      <c r="V1024" s="38" t="str">
        <f>IF(טבלה1[[#This Row],[עמודה58]]&gt;30,"Yes","No")</f>
        <v>Yes</v>
      </c>
    </row>
    <row r="1025" spans="1:22" x14ac:dyDescent="0.15">
      <c r="A1025" s="32" t="s">
        <v>2490</v>
      </c>
      <c r="B1025" s="39" t="s">
        <v>2491</v>
      </c>
      <c r="C1025" s="39" t="s">
        <v>8</v>
      </c>
      <c r="D1025" s="39" t="s">
        <v>4</v>
      </c>
      <c r="E1025" s="39" t="s">
        <v>4</v>
      </c>
      <c r="F1025" s="39" t="s">
        <v>10</v>
      </c>
      <c r="G1025" s="36" t="str">
        <f t="shared" si="15"/>
        <v>High</v>
      </c>
      <c r="H1025" s="41">
        <v>1</v>
      </c>
      <c r="I1025" s="11" t="str" cm="1">
        <f t="array" ref="I1025">INDEX(_xlfn.TEXTSPLIT(טבלה1[[#This Row],[עמודה2]],","),1)</f>
        <v>Hangzhou Shi</v>
      </c>
      <c r="J1025" s="12" t="str" cm="1">
        <f t="array" ref="J1025">INDEX(_xlfn.TEXTSPLIT(טבלה1[[#This Row],[עמודה2]],","),2)</f>
        <v xml:space="preserve"> China</v>
      </c>
      <c r="K1025" s="43" t="str">
        <f>_xlfn.CONCAT(טבלה1[[#This Row],[AI_Companies]]," ",טבלה1[[#This Row],[עמודה1]])</f>
        <v>eigen https://www.eigentech.ai/en/</v>
      </c>
      <c r="L1025" s="28">
        <v>50</v>
      </c>
      <c r="M1025" s="28" t="str">
        <f>IF(טבלה1[[#This Row],[עמודה53]]&gt;2000,"Yes","No")</f>
        <v>No</v>
      </c>
      <c r="N1025" s="28">
        <v>249</v>
      </c>
      <c r="O1025" s="28">
        <f>AVERAGE(טבלה1[[#This Row],[עמודה52]:[עמודה53]])</f>
        <v>29.5</v>
      </c>
      <c r="P1025" s="28" t="str">
        <f>IF(טבלה1[[#This Row],[עמודה4]]="&lt; $25 / hr","0$ - $25 / hr",טבלה1[[#This Row],[עמודה4]])</f>
        <v>$50 - $99 / hr</v>
      </c>
      <c r="Q1025" s="12" t="str" cm="1">
        <f t="array" ref="Q1025">INDEX(_xlfn.TEXTSPLIT(טבלה1[[#This Row],[עמודה55]],"-"),1)</f>
        <v xml:space="preserve">$50 </v>
      </c>
      <c r="R1025" s="21" t="str" cm="1">
        <f t="array" ref="R1025">INDEX(_xlfn.TEXTSPLIT(INDEX(_xlfn.TEXTSPLIT(טבלה1[[#This Row],[עמודה55]],"-"),2),"/"),1)</f>
        <v xml:space="preserve"> $99 </v>
      </c>
      <c r="S1025" s="28">
        <f>AVERAGE(טבלה1[[#This Row],[עמודה59]:[עמודה60]])</f>
        <v>74.5</v>
      </c>
      <c r="T1025" s="31">
        <f>VALUE(SUBSTITUTE(טבלה1[[#This Row],[עמודה56]],"$",""))</f>
        <v>50</v>
      </c>
      <c r="U1025" s="31">
        <f>VALUE(SUBSTITUTE(טבלה1[[#This Row],[עמודה57]],"$",""))</f>
        <v>99</v>
      </c>
      <c r="V1025" s="31" t="str">
        <f>IF(טבלה1[[#This Row],[עמודה58]]&gt;30,"Yes","No")</f>
        <v>Yes</v>
      </c>
    </row>
    <row r="1026" spans="1:22" x14ac:dyDescent="0.15">
      <c r="A1026" s="32" t="s">
        <v>2492</v>
      </c>
      <c r="B1026" s="33" t="s">
        <v>2493</v>
      </c>
      <c r="C1026" s="33" t="s">
        <v>694</v>
      </c>
      <c r="D1026" s="44">
        <v>5000</v>
      </c>
      <c r="E1026" s="33" t="s">
        <v>21</v>
      </c>
      <c r="F1026" s="33" t="s">
        <v>10</v>
      </c>
      <c r="G1026" s="36" t="str">
        <f t="shared" si="15"/>
        <v>Med</v>
      </c>
      <c r="H1026" s="34">
        <v>0.6</v>
      </c>
      <c r="I1026" s="11" t="str" cm="1">
        <f t="array" ref="I1026">INDEX(_xlfn.TEXTSPLIT(טבלה1[[#This Row],[עמודה2]],","),1)</f>
        <v>Austin</v>
      </c>
      <c r="J1026" s="12" t="str" cm="1">
        <f t="array" ref="J1026">INDEX(_xlfn.TEXTSPLIT(טבלה1[[#This Row],[עמודה2]],","),2)</f>
        <v xml:space="preserve"> TX</v>
      </c>
      <c r="K1026" s="37" t="str">
        <f>_xlfn.CONCAT(טבלה1[[#This Row],[AI_Companies]]," ",טבלה1[[#This Row],[עמודה1]])</f>
        <v>CerebriAI https://www.cerebriai.com/</v>
      </c>
      <c r="L1026" s="36">
        <v>50</v>
      </c>
      <c r="M1026" s="36" t="str">
        <f>IF(טבלה1[[#This Row],[עמודה53]]&gt;2000,"Yes","No")</f>
        <v>No</v>
      </c>
      <c r="N1026" s="36">
        <v>249</v>
      </c>
      <c r="O1026" s="36">
        <f>AVERAGE(טבלה1[[#This Row],[עמודה52]:[עמודה53]])</f>
        <v>149.5</v>
      </c>
      <c r="P1026" s="36" t="str">
        <f>IF(טבלה1[[#This Row],[עמודה4]]="&lt; $25 / hr","0$ - $25 / hr",טבלה1[[#This Row],[עמודה4]])</f>
        <v>Undisclosed</v>
      </c>
      <c r="Q1026" s="12" t="str" cm="1">
        <f t="array" ref="Q1026">INDEX(_xlfn.TEXTSPLIT(טבלה1[[#This Row],[עמודה55]],"-"),1)</f>
        <v>Undisclosed</v>
      </c>
      <c r="R1026" s="21" t="e" cm="1">
        <f t="array" ref="R1026">INDEX(_xlfn.TEXTSPLIT(INDEX(_xlfn.TEXTSPLIT(טבלה1[[#This Row],[עמודה55]],"-"),2),"/"),1)</f>
        <v>#REF!</v>
      </c>
      <c r="S1026" s="36" t="e">
        <f>AVERAGE(טבלה1[[#This Row],[עמודה59]:[עמודה60]])</f>
        <v>#VALUE!</v>
      </c>
      <c r="T1026" s="38" t="e">
        <f>VALUE(SUBSTITUTE(טבלה1[[#This Row],[עמודה56]],"$",""))</f>
        <v>#VALUE!</v>
      </c>
      <c r="U1026" s="38" t="e">
        <f>VALUE(SUBSTITUTE(טבלה1[[#This Row],[עמודה57]],"$",""))</f>
        <v>#REF!</v>
      </c>
      <c r="V1026" s="38" t="e">
        <f>IF(טבלה1[[#This Row],[עמודה58]]&gt;30,"Yes","No")</f>
        <v>#VALUE!</v>
      </c>
    </row>
    <row r="1027" spans="1:22" x14ac:dyDescent="0.15">
      <c r="A1027" s="32" t="s">
        <v>2494</v>
      </c>
      <c r="B1027" s="39" t="s">
        <v>2495</v>
      </c>
      <c r="C1027" s="39" t="s">
        <v>102</v>
      </c>
      <c r="D1027" s="39" t="s">
        <v>4</v>
      </c>
      <c r="E1027" s="39" t="s">
        <v>4</v>
      </c>
      <c r="F1027" s="39" t="s">
        <v>117</v>
      </c>
      <c r="G1027" s="36" t="str">
        <f t="shared" ref="G1027:G1090" si="16">IF(H1027&gt;0.8,"High",IF(H1027&gt;0.4,"Med","Low"))</f>
        <v>High</v>
      </c>
      <c r="H1027" s="41">
        <v>1</v>
      </c>
      <c r="I1027" s="11" t="str" cm="1">
        <f t="array" ref="I1027">INDEX(_xlfn.TEXTSPLIT(טבלה1[[#This Row],[עמודה2]],","),1)</f>
        <v>Beijing</v>
      </c>
      <c r="J1027" s="12" t="str" cm="1">
        <f t="array" ref="J1027">INDEX(_xlfn.TEXTSPLIT(טבלה1[[#This Row],[עמודה2]],","),2)</f>
        <v xml:space="preserve"> China</v>
      </c>
      <c r="K1027" s="43" t="str">
        <f>_xlfn.CONCAT(טבלה1[[#This Row],[AI_Companies]]," ",טבלה1[[#This Row],[עמודה1]])</f>
        <v>HuaRui.AI http://huarui.ai/</v>
      </c>
      <c r="L1027" s="28">
        <v>2</v>
      </c>
      <c r="M1027" s="28" t="str">
        <f>IF(טבלה1[[#This Row],[עמודה53]]&gt;2000,"Yes","No")</f>
        <v>No</v>
      </c>
      <c r="N1027" s="28">
        <v>9</v>
      </c>
      <c r="O1027" s="28">
        <f>AVERAGE(טבלה1[[#This Row],[עמודה52]:[עמודה53]])</f>
        <v>149.5</v>
      </c>
      <c r="P1027" s="28" t="str">
        <f>IF(טבלה1[[#This Row],[עמודה4]]="&lt; $25 / hr","0$ - $25 / hr",טבלה1[[#This Row],[עמודה4]])</f>
        <v>$100 - $149 / hr</v>
      </c>
      <c r="Q1027" s="12" t="str" cm="1">
        <f t="array" ref="Q1027">INDEX(_xlfn.TEXTSPLIT(טבלה1[[#This Row],[עמודה55]],"-"),1)</f>
        <v xml:space="preserve">$100 </v>
      </c>
      <c r="R1027" s="21" t="str" cm="1">
        <f t="array" ref="R1027">INDEX(_xlfn.TEXTSPLIT(INDEX(_xlfn.TEXTSPLIT(טבלה1[[#This Row],[עמודה55]],"-"),2),"/"),1)</f>
        <v xml:space="preserve"> $149 </v>
      </c>
      <c r="S1027" s="28">
        <f>AVERAGE(טבלה1[[#This Row],[עמודה59]:[עמודה60]])</f>
        <v>124.5</v>
      </c>
      <c r="T1027" s="31">
        <f>VALUE(SUBSTITUTE(טבלה1[[#This Row],[עמודה56]],"$",""))</f>
        <v>100</v>
      </c>
      <c r="U1027" s="31">
        <f>VALUE(SUBSTITUTE(טבלה1[[#This Row],[עמודה57]],"$",""))</f>
        <v>149</v>
      </c>
      <c r="V1027" s="31" t="str">
        <f>IF(טבלה1[[#This Row],[עמודה58]]&gt;30,"Yes","No")</f>
        <v>Yes</v>
      </c>
    </row>
    <row r="1028" spans="1:22" x14ac:dyDescent="0.15">
      <c r="A1028" s="32" t="s">
        <v>2496</v>
      </c>
      <c r="B1028" s="33" t="s">
        <v>2497</v>
      </c>
      <c r="C1028" s="33" t="s">
        <v>102</v>
      </c>
      <c r="D1028" s="33" t="s">
        <v>4</v>
      </c>
      <c r="E1028" s="33" t="s">
        <v>4</v>
      </c>
      <c r="F1028" s="33" t="s">
        <v>117</v>
      </c>
      <c r="G1028" s="36" t="str">
        <f t="shared" si="16"/>
        <v>High</v>
      </c>
      <c r="H1028" s="34">
        <v>1</v>
      </c>
      <c r="I1028" s="11" t="str" cm="1">
        <f t="array" ref="I1028">INDEX(_xlfn.TEXTSPLIT(טבלה1[[#This Row],[עמודה2]],","),1)</f>
        <v>London</v>
      </c>
      <c r="J1028" s="12" t="str" cm="1">
        <f t="array" ref="J1028">INDEX(_xlfn.TEXTSPLIT(טבלה1[[#This Row],[עמודה2]],","),2)</f>
        <v xml:space="preserve"> United Kingdom</v>
      </c>
      <c r="K1028" s="37" t="str">
        <f>_xlfn.CONCAT(טבלה1[[#This Row],[AI_Companies]]," ",טבלה1[[#This Row],[עמודה1]])</f>
        <v>Intelistyle https://www.intelistyle.com/</v>
      </c>
      <c r="L1028" s="36">
        <v>2</v>
      </c>
      <c r="M1028" s="36" t="str">
        <f>IF(טבלה1[[#This Row],[עמודה53]]&gt;2000,"Yes","No")</f>
        <v>No</v>
      </c>
      <c r="N1028" s="36">
        <v>9</v>
      </c>
      <c r="O1028" s="36">
        <f>AVERAGE(טבלה1[[#This Row],[עמודה52]:[עמודה53]])</f>
        <v>5.5</v>
      </c>
      <c r="P1028" s="36" t="str">
        <f>IF(טבלה1[[#This Row],[עמודה4]]="&lt; $25 / hr","0$ - $25 / hr",טבלה1[[#This Row],[עמודה4]])</f>
        <v>Undisclosed</v>
      </c>
      <c r="Q1028" s="12" t="str" cm="1">
        <f t="array" ref="Q1028">INDEX(_xlfn.TEXTSPLIT(טבלה1[[#This Row],[עמודה55]],"-"),1)</f>
        <v>Undisclosed</v>
      </c>
      <c r="R1028" s="21" t="e" cm="1">
        <f t="array" ref="R1028">INDEX(_xlfn.TEXTSPLIT(INDEX(_xlfn.TEXTSPLIT(טבלה1[[#This Row],[עמודה55]],"-"),2),"/"),1)</f>
        <v>#REF!</v>
      </c>
      <c r="S1028" s="36" t="e">
        <f>AVERAGE(טבלה1[[#This Row],[עמודה59]:[עמודה60]])</f>
        <v>#VALUE!</v>
      </c>
      <c r="T1028" s="38" t="e">
        <f>VALUE(SUBSTITUTE(טבלה1[[#This Row],[עמודה56]],"$",""))</f>
        <v>#VALUE!</v>
      </c>
      <c r="U1028" s="38" t="e">
        <f>VALUE(SUBSTITUTE(טבלה1[[#This Row],[עמודה57]],"$",""))</f>
        <v>#REF!</v>
      </c>
      <c r="V1028" s="38" t="e">
        <f>IF(טבלה1[[#This Row],[עמודה58]]&gt;30,"Yes","No")</f>
        <v>#VALUE!</v>
      </c>
    </row>
    <row r="1029" spans="1:22" x14ac:dyDescent="0.15">
      <c r="A1029" s="32" t="s">
        <v>2498</v>
      </c>
      <c r="B1029" s="39" t="s">
        <v>2499</v>
      </c>
      <c r="C1029" s="39" t="s">
        <v>694</v>
      </c>
      <c r="D1029" s="40">
        <v>5000</v>
      </c>
      <c r="E1029" s="39" t="s">
        <v>21</v>
      </c>
      <c r="F1029" s="39" t="s">
        <v>5</v>
      </c>
      <c r="G1029" s="36" t="str">
        <f t="shared" si="16"/>
        <v>Med</v>
      </c>
      <c r="H1029" s="41">
        <v>0.6</v>
      </c>
      <c r="I1029" s="11" t="str" cm="1">
        <f t="array" ref="I1029">INDEX(_xlfn.TEXTSPLIT(טבלה1[[#This Row],[עמודה2]],","),1)</f>
        <v>London</v>
      </c>
      <c r="J1029" s="12" t="str" cm="1">
        <f t="array" ref="J1029">INDEX(_xlfn.TEXTSPLIT(טבלה1[[#This Row],[עמודה2]],","),2)</f>
        <v xml:space="preserve"> United Kingdom</v>
      </c>
      <c r="K1029" s="43" t="str">
        <f>_xlfn.CONCAT(טבלה1[[#This Row],[AI_Companies]]," ",טבלה1[[#This Row],[עמודה1]])</f>
        <v>TimeMachineCapital https://www.timemachinecapital.com/</v>
      </c>
      <c r="L1029" s="28">
        <v>250</v>
      </c>
      <c r="M1029" s="28" t="str">
        <f>IF(טבלה1[[#This Row],[עמודה53]]&gt;2000,"Yes","No")</f>
        <v>No</v>
      </c>
      <c r="N1029" s="28">
        <v>999</v>
      </c>
      <c r="O1029" s="28">
        <f>AVERAGE(טבלה1[[#This Row],[עמודה52]:[עמודה53]])</f>
        <v>5.5</v>
      </c>
      <c r="P1029" s="28" t="str">
        <f>IF(טבלה1[[#This Row],[עמודה4]]="&lt; $25 / hr","0$ - $25 / hr",טבלה1[[#This Row],[עמודה4]])</f>
        <v>Undisclosed</v>
      </c>
      <c r="Q1029" s="12" t="str" cm="1">
        <f t="array" ref="Q1029">INDEX(_xlfn.TEXTSPLIT(טבלה1[[#This Row],[עמודה55]],"-"),1)</f>
        <v>Undisclosed</v>
      </c>
      <c r="R1029" s="21" t="e" cm="1">
        <f t="array" ref="R1029">INDEX(_xlfn.TEXTSPLIT(INDEX(_xlfn.TEXTSPLIT(טבלה1[[#This Row],[עמודה55]],"-"),2),"/"),1)</f>
        <v>#REF!</v>
      </c>
      <c r="S1029" s="28" t="e">
        <f>AVERAGE(טבלה1[[#This Row],[עמודה59]:[עמודה60]])</f>
        <v>#VALUE!</v>
      </c>
      <c r="T1029" s="31" t="e">
        <f>VALUE(SUBSTITUTE(טבלה1[[#This Row],[עמודה56]],"$",""))</f>
        <v>#VALUE!</v>
      </c>
      <c r="U1029" s="31" t="e">
        <f>VALUE(SUBSTITUTE(טבלה1[[#This Row],[עמודה57]],"$",""))</f>
        <v>#REF!</v>
      </c>
      <c r="V1029" s="31" t="e">
        <f>IF(טבלה1[[#This Row],[עמודה58]]&gt;30,"Yes","No")</f>
        <v>#VALUE!</v>
      </c>
    </row>
    <row r="1030" spans="1:22" x14ac:dyDescent="0.15">
      <c r="A1030" s="32" t="s">
        <v>2500</v>
      </c>
      <c r="B1030" s="33" t="s">
        <v>2501</v>
      </c>
      <c r="C1030" s="33" t="s">
        <v>134</v>
      </c>
      <c r="D1030" s="33" t="s">
        <v>4</v>
      </c>
      <c r="E1030" s="33" t="s">
        <v>4</v>
      </c>
      <c r="F1030" s="33" t="s">
        <v>117</v>
      </c>
      <c r="G1030" s="36" t="str">
        <f t="shared" si="16"/>
        <v>High</v>
      </c>
      <c r="H1030" s="34">
        <v>1</v>
      </c>
      <c r="I1030" s="11" t="str" cm="1">
        <f t="array" ref="I1030">INDEX(_xlfn.TEXTSPLIT(טבלה1[[#This Row],[עמודה2]],","),1)</f>
        <v>Beijing</v>
      </c>
      <c r="J1030" s="12" t="str" cm="1">
        <f t="array" ref="J1030">INDEX(_xlfn.TEXTSPLIT(טבלה1[[#This Row],[עמודה2]],","),2)</f>
        <v xml:space="preserve"> China</v>
      </c>
      <c r="K1030" s="37" t="str">
        <f>_xlfn.CONCAT(טבלה1[[#This Row],[AI_Companies]]," ",טבלה1[[#This Row],[עמודה1]])</f>
        <v>Simple&amp;SmartTechnologies,Inc. http://www.idatafa.com/english/index.html</v>
      </c>
      <c r="L1030" s="36">
        <v>2</v>
      </c>
      <c r="M1030" s="36" t="str">
        <f>IF(טבלה1[[#This Row],[עמודה53]]&gt;2000,"Yes","No")</f>
        <v>No</v>
      </c>
      <c r="N1030" s="36">
        <v>9</v>
      </c>
      <c r="O1030" s="36">
        <f>AVERAGE(טבלה1[[#This Row],[עמודה52]:[עמודה53]])</f>
        <v>624.5</v>
      </c>
      <c r="P1030" s="36" t="str">
        <f>IF(טבלה1[[#This Row],[עמודה4]]="&lt; $25 / hr","0$ - $25 / hr",טבלה1[[#This Row],[עמודה4]])</f>
        <v>$100 - $149 / hr</v>
      </c>
      <c r="Q1030" s="12" t="str" cm="1">
        <f t="array" ref="Q1030">INDEX(_xlfn.TEXTSPLIT(טבלה1[[#This Row],[עמודה55]],"-"),1)</f>
        <v xml:space="preserve">$100 </v>
      </c>
      <c r="R1030" s="21" t="str" cm="1">
        <f t="array" ref="R1030">INDEX(_xlfn.TEXTSPLIT(INDEX(_xlfn.TEXTSPLIT(טבלה1[[#This Row],[עמודה55]],"-"),2),"/"),1)</f>
        <v xml:space="preserve"> $149 </v>
      </c>
      <c r="S1030" s="36">
        <f>AVERAGE(טבלה1[[#This Row],[עמודה59]:[עמודה60]])</f>
        <v>124.5</v>
      </c>
      <c r="T1030" s="38">
        <f>VALUE(SUBSTITUTE(טבלה1[[#This Row],[עמודה56]],"$",""))</f>
        <v>100</v>
      </c>
      <c r="U1030" s="38">
        <f>VALUE(SUBSTITUTE(טבלה1[[#This Row],[עמודה57]],"$",""))</f>
        <v>149</v>
      </c>
      <c r="V1030" s="38" t="str">
        <f>IF(טבלה1[[#This Row],[עמודה58]]&gt;30,"Yes","No")</f>
        <v>Yes</v>
      </c>
    </row>
    <row r="1031" spans="1:22" x14ac:dyDescent="0.15">
      <c r="A1031" s="32" t="s">
        <v>2502</v>
      </c>
      <c r="B1031" s="39" t="s">
        <v>2503</v>
      </c>
      <c r="C1031" s="39" t="s">
        <v>102</v>
      </c>
      <c r="D1031" s="39" t="s">
        <v>4</v>
      </c>
      <c r="E1031" s="39" t="s">
        <v>4</v>
      </c>
      <c r="F1031" s="39" t="s">
        <v>29</v>
      </c>
      <c r="G1031" s="36" t="str">
        <f t="shared" si="16"/>
        <v>High</v>
      </c>
      <c r="H1031" s="41">
        <v>1</v>
      </c>
      <c r="I1031" s="11" t="str" cm="1">
        <f t="array" ref="I1031">INDEX(_xlfn.TEXTSPLIT(טבלה1[[#This Row],[עמודה2]],","),1)</f>
        <v>Alpharetta</v>
      </c>
      <c r="J1031" s="12" t="str" cm="1">
        <f t="array" ref="J1031">INDEX(_xlfn.TEXTSPLIT(טבלה1[[#This Row],[עמודה2]],","),2)</f>
        <v xml:space="preserve"> GA</v>
      </c>
      <c r="K1031" s="43" t="str">
        <f>_xlfn.CONCAT(טבלה1[[#This Row],[AI_Companies]]," ",טבלה1[[#This Row],[עמודה1]])</f>
        <v>AtlantaAppliedArtificialIntelligence http://www.atlanta.ai/</v>
      </c>
      <c r="L1031" s="28">
        <v>10</v>
      </c>
      <c r="M1031" s="28" t="str">
        <f>IF(טבלה1[[#This Row],[עמודה53]]&gt;2000,"Yes","No")</f>
        <v>No</v>
      </c>
      <c r="N1031" s="28">
        <v>49</v>
      </c>
      <c r="O1031" s="28">
        <f>AVERAGE(טבלה1[[#This Row],[עמודה52]:[עמודה53]])</f>
        <v>5.5</v>
      </c>
      <c r="P1031" s="28" t="str">
        <f>IF(טבלה1[[#This Row],[עמודה4]]="&lt; $25 / hr","0$ - $25 / hr",טבלה1[[#This Row],[עמודה4]])</f>
        <v>Undisclosed</v>
      </c>
      <c r="Q1031" s="12" t="str" cm="1">
        <f t="array" ref="Q1031">INDEX(_xlfn.TEXTSPLIT(טבלה1[[#This Row],[עמודה55]],"-"),1)</f>
        <v>Undisclosed</v>
      </c>
      <c r="R1031" s="21" t="e" cm="1">
        <f t="array" ref="R1031">INDEX(_xlfn.TEXTSPLIT(INDEX(_xlfn.TEXTSPLIT(טבלה1[[#This Row],[עמודה55]],"-"),2),"/"),1)</f>
        <v>#REF!</v>
      </c>
      <c r="S1031" s="28" t="e">
        <f>AVERAGE(טבלה1[[#This Row],[עמודה59]:[עמודה60]])</f>
        <v>#VALUE!</v>
      </c>
      <c r="T1031" s="31" t="e">
        <f>VALUE(SUBSTITUTE(טבלה1[[#This Row],[עמודה56]],"$",""))</f>
        <v>#VALUE!</v>
      </c>
      <c r="U1031" s="31" t="e">
        <f>VALUE(SUBSTITUTE(טבלה1[[#This Row],[עמודה57]],"$",""))</f>
        <v>#REF!</v>
      </c>
      <c r="V1031" s="31" t="e">
        <f>IF(טבלה1[[#This Row],[עמודה58]]&gt;30,"Yes","No")</f>
        <v>#VALUE!</v>
      </c>
    </row>
    <row r="1032" spans="1:22" x14ac:dyDescent="0.15">
      <c r="A1032" s="32" t="s">
        <v>2504</v>
      </c>
      <c r="B1032" s="33" t="s">
        <v>2505</v>
      </c>
      <c r="C1032" s="33" t="s">
        <v>2506</v>
      </c>
      <c r="D1032" s="44">
        <v>25000</v>
      </c>
      <c r="E1032" s="33" t="s">
        <v>4</v>
      </c>
      <c r="F1032" s="33" t="s">
        <v>117</v>
      </c>
      <c r="G1032" s="36" t="str">
        <f t="shared" si="16"/>
        <v>High</v>
      </c>
      <c r="H1032" s="34">
        <v>0.9</v>
      </c>
      <c r="I1032" s="11" t="str" cm="1">
        <f t="array" ref="I1032">INDEX(_xlfn.TEXTSPLIT(טבלה1[[#This Row],[עמודה2]],","),1)</f>
        <v>London</v>
      </c>
      <c r="J1032" s="12" t="str" cm="1">
        <f t="array" ref="J1032">INDEX(_xlfn.TEXTSPLIT(טבלה1[[#This Row],[עמודה2]],","),2)</f>
        <v xml:space="preserve"> United Kingdom</v>
      </c>
      <c r="K1032" s="37" t="str">
        <f>_xlfn.CONCAT(טבלה1[[#This Row],[AI_Companies]]," ",טבלה1[[#This Row],[עמודה1]])</f>
        <v>ConstellationAI https://constellation.ai/</v>
      </c>
      <c r="L1032" s="36">
        <v>2</v>
      </c>
      <c r="M1032" s="36" t="str">
        <f>IF(טבלה1[[#This Row],[עמודה53]]&gt;2000,"Yes","No")</f>
        <v>No</v>
      </c>
      <c r="N1032" s="36">
        <v>9</v>
      </c>
      <c r="O1032" s="36">
        <f>AVERAGE(טבלה1[[#This Row],[עמודה52]:[עמודה53]])</f>
        <v>29.5</v>
      </c>
      <c r="P1032" s="36" t="str">
        <f>IF(טבלה1[[#This Row],[עמודה4]]="&lt; $25 / hr","0$ - $25 / hr",טבלה1[[#This Row],[עמודה4]])</f>
        <v>Undisclosed</v>
      </c>
      <c r="Q1032" s="12" t="str" cm="1">
        <f t="array" ref="Q1032">INDEX(_xlfn.TEXTSPLIT(טבלה1[[#This Row],[עמודה55]],"-"),1)</f>
        <v>Undisclosed</v>
      </c>
      <c r="R1032" s="21" t="e" cm="1">
        <f t="array" ref="R1032">INDEX(_xlfn.TEXTSPLIT(INDEX(_xlfn.TEXTSPLIT(טבלה1[[#This Row],[עמודה55]],"-"),2),"/"),1)</f>
        <v>#REF!</v>
      </c>
      <c r="S1032" s="36" t="e">
        <f>AVERAGE(טבלה1[[#This Row],[עמודה59]:[עמודה60]])</f>
        <v>#VALUE!</v>
      </c>
      <c r="T1032" s="38" t="e">
        <f>VALUE(SUBSTITUTE(טבלה1[[#This Row],[עמודה56]],"$",""))</f>
        <v>#VALUE!</v>
      </c>
      <c r="U1032" s="38" t="e">
        <f>VALUE(SUBSTITUTE(טבלה1[[#This Row],[עמודה57]],"$",""))</f>
        <v>#REF!</v>
      </c>
      <c r="V1032" s="38" t="e">
        <f>IF(טבלה1[[#This Row],[עמודה58]]&gt;30,"Yes","No")</f>
        <v>#VALUE!</v>
      </c>
    </row>
    <row r="1033" spans="1:22" x14ac:dyDescent="0.15">
      <c r="A1033" s="32" t="s">
        <v>2507</v>
      </c>
      <c r="B1033" s="39" t="s">
        <v>2508</v>
      </c>
      <c r="C1033" s="39" t="s">
        <v>1662</v>
      </c>
      <c r="D1033" s="39" t="s">
        <v>4</v>
      </c>
      <c r="E1033" s="39" t="s">
        <v>4</v>
      </c>
      <c r="F1033" s="39" t="s">
        <v>29</v>
      </c>
      <c r="G1033" s="36" t="str">
        <f t="shared" si="16"/>
        <v>High</v>
      </c>
      <c r="H1033" s="41">
        <v>1</v>
      </c>
      <c r="I1033" s="11" t="str" cm="1">
        <f t="array" ref="I1033">INDEX(_xlfn.TEXTSPLIT(טבלה1[[#This Row],[עמודה2]],","),1)</f>
        <v>Getafe</v>
      </c>
      <c r="J1033" s="12" t="str" cm="1">
        <f t="array" ref="J1033">INDEX(_xlfn.TEXTSPLIT(טבלה1[[#This Row],[עמודה2]],","),2)</f>
        <v xml:space="preserve"> Spain</v>
      </c>
      <c r="K1033" s="43" t="str">
        <f>_xlfn.CONCAT(טבלה1[[#This Row],[AI_Companies]]," ",טבלה1[[#This Row],[עמודה1]])</f>
        <v>SerendeepiaResearch http://serendeepia.com</v>
      </c>
      <c r="L1033" s="28">
        <v>10</v>
      </c>
      <c r="M1033" s="28" t="str">
        <f>IF(טבלה1[[#This Row],[עמודה53]]&gt;2000,"Yes","No")</f>
        <v>No</v>
      </c>
      <c r="N1033" s="28">
        <v>49</v>
      </c>
      <c r="O1033" s="28">
        <f>AVERAGE(טבלה1[[#This Row],[עמודה52]:[עמודה53]])</f>
        <v>5.5</v>
      </c>
      <c r="P1033" s="28" t="str">
        <f>IF(טבלה1[[#This Row],[עמודה4]]="&lt; $25 / hr","0$ - $25 / hr",טבלה1[[#This Row],[עמודה4]])</f>
        <v>Undisclosed</v>
      </c>
      <c r="Q1033" s="12" t="str" cm="1">
        <f t="array" ref="Q1033">INDEX(_xlfn.TEXTSPLIT(טבלה1[[#This Row],[עמודה55]],"-"),1)</f>
        <v>Undisclosed</v>
      </c>
      <c r="R1033" s="21" t="e" cm="1">
        <f t="array" ref="R1033">INDEX(_xlfn.TEXTSPLIT(INDEX(_xlfn.TEXTSPLIT(טבלה1[[#This Row],[עמודה55]],"-"),2),"/"),1)</f>
        <v>#REF!</v>
      </c>
      <c r="S1033" s="28" t="e">
        <f>AVERAGE(טבלה1[[#This Row],[עמודה59]:[עמודה60]])</f>
        <v>#VALUE!</v>
      </c>
      <c r="T1033" s="31" t="e">
        <f>VALUE(SUBSTITUTE(טבלה1[[#This Row],[עמודה56]],"$",""))</f>
        <v>#VALUE!</v>
      </c>
      <c r="U1033" s="31" t="e">
        <f>VALUE(SUBSTITUTE(טבלה1[[#This Row],[עמודה57]],"$",""))</f>
        <v>#REF!</v>
      </c>
      <c r="V1033" s="31" t="e">
        <f>IF(טבלה1[[#This Row],[עמודה58]]&gt;30,"Yes","No")</f>
        <v>#VALUE!</v>
      </c>
    </row>
    <row r="1034" spans="1:22" x14ac:dyDescent="0.15">
      <c r="A1034" s="32" t="s">
        <v>2509</v>
      </c>
      <c r="B1034" s="33" t="s">
        <v>2510</v>
      </c>
      <c r="C1034" s="33" t="s">
        <v>1792</v>
      </c>
      <c r="D1034" s="33" t="s">
        <v>4</v>
      </c>
      <c r="E1034" s="33" t="s">
        <v>4</v>
      </c>
      <c r="F1034" s="33" t="s">
        <v>29</v>
      </c>
      <c r="G1034" s="36" t="str">
        <f t="shared" si="16"/>
        <v>High</v>
      </c>
      <c r="H1034" s="34">
        <v>1</v>
      </c>
      <c r="I1034" s="11" t="str" cm="1">
        <f t="array" ref="I1034">INDEX(_xlfn.TEXTSPLIT(טבלה1[[#This Row],[עמודה2]],","),1)</f>
        <v>Brisbane City</v>
      </c>
      <c r="J1034" s="12" t="str" cm="1">
        <f t="array" ref="J1034">INDEX(_xlfn.TEXTSPLIT(טבלה1[[#This Row],[עמודה2]],","),2)</f>
        <v xml:space="preserve"> Australia</v>
      </c>
      <c r="K1034" s="37" t="str">
        <f>_xlfn.CONCAT(טבלה1[[#This Row],[AI_Companies]]," ",טבלה1[[#This Row],[עמודה1]])</f>
        <v>AIBrisbane https://aibrisbane.com.au/</v>
      </c>
      <c r="L1034" s="36">
        <v>10</v>
      </c>
      <c r="M1034" s="36" t="str">
        <f>IF(טבלה1[[#This Row],[עמודה53]]&gt;2000,"Yes","No")</f>
        <v>No</v>
      </c>
      <c r="N1034" s="36">
        <v>49</v>
      </c>
      <c r="O1034" s="36">
        <f>AVERAGE(טבלה1[[#This Row],[עמודה52]:[עמודה53]])</f>
        <v>29.5</v>
      </c>
      <c r="P1034" s="36" t="str">
        <f>IF(טבלה1[[#This Row],[עמודה4]]="&lt; $25 / hr","0$ - $25 / hr",טבלה1[[#This Row],[עמודה4]])</f>
        <v>Undisclosed</v>
      </c>
      <c r="Q1034" s="12" t="str" cm="1">
        <f t="array" ref="Q1034">INDEX(_xlfn.TEXTSPLIT(טבלה1[[#This Row],[עמודה55]],"-"),1)</f>
        <v>Undisclosed</v>
      </c>
      <c r="R1034" s="21" t="e" cm="1">
        <f t="array" ref="R1034">INDEX(_xlfn.TEXTSPLIT(INDEX(_xlfn.TEXTSPLIT(טבלה1[[#This Row],[עמודה55]],"-"),2),"/"),1)</f>
        <v>#REF!</v>
      </c>
      <c r="S1034" s="36" t="e">
        <f>AVERAGE(טבלה1[[#This Row],[עמודה59]:[עמודה60]])</f>
        <v>#VALUE!</v>
      </c>
      <c r="T1034" s="38" t="e">
        <f>VALUE(SUBSTITUTE(טבלה1[[#This Row],[עמודה56]],"$",""))</f>
        <v>#VALUE!</v>
      </c>
      <c r="U1034" s="38" t="e">
        <f>VALUE(SUBSTITUTE(טבלה1[[#This Row],[עמודה57]],"$",""))</f>
        <v>#REF!</v>
      </c>
      <c r="V1034" s="38" t="e">
        <f>IF(טבלה1[[#This Row],[עמודה58]]&gt;30,"Yes","No")</f>
        <v>#VALUE!</v>
      </c>
    </row>
    <row r="1035" spans="1:22" x14ac:dyDescent="0.15">
      <c r="A1035" s="32" t="s">
        <v>2511</v>
      </c>
      <c r="B1035" s="39" t="s">
        <v>2512</v>
      </c>
      <c r="C1035" s="39" t="s">
        <v>1456</v>
      </c>
      <c r="D1035" s="39" t="s">
        <v>4</v>
      </c>
      <c r="E1035" s="39" t="s">
        <v>4</v>
      </c>
      <c r="F1035" s="39" t="s">
        <v>29</v>
      </c>
      <c r="G1035" s="36" t="str">
        <f t="shared" si="16"/>
        <v>High</v>
      </c>
      <c r="H1035" s="41">
        <v>1</v>
      </c>
      <c r="I1035" s="11" t="str" cm="1">
        <f t="array" ref="I1035">INDEX(_xlfn.TEXTSPLIT(טבלה1[[#This Row],[עמודה2]],","),1)</f>
        <v>Melbourne</v>
      </c>
      <c r="J1035" s="12" t="str" cm="1">
        <f t="array" ref="J1035">INDEX(_xlfn.TEXTSPLIT(טבלה1[[#This Row],[עמודה2]],","),2)</f>
        <v xml:space="preserve"> Australia</v>
      </c>
      <c r="K1035" s="43" t="str">
        <f>_xlfn.CONCAT(טבלה1[[#This Row],[AI_Companies]]," ",טבלה1[[#This Row],[עמודה1]])</f>
        <v>QuantumRobotics https://www.quantumrobotics.com.au/</v>
      </c>
      <c r="L1035" s="28">
        <v>10</v>
      </c>
      <c r="M1035" s="28" t="str">
        <f>IF(טבלה1[[#This Row],[עמודה53]]&gt;2000,"Yes","No")</f>
        <v>No</v>
      </c>
      <c r="N1035" s="28">
        <v>49</v>
      </c>
      <c r="O1035" s="28">
        <f>AVERAGE(טבלה1[[#This Row],[עמודה52]:[עמודה53]])</f>
        <v>29.5</v>
      </c>
      <c r="P1035" s="28" t="str">
        <f>IF(טבלה1[[#This Row],[עמודה4]]="&lt; $25 / hr","0$ - $25 / hr",טבלה1[[#This Row],[עמודה4]])</f>
        <v>Undisclosed</v>
      </c>
      <c r="Q1035" s="12" t="str" cm="1">
        <f t="array" ref="Q1035">INDEX(_xlfn.TEXTSPLIT(טבלה1[[#This Row],[עמודה55]],"-"),1)</f>
        <v>Undisclosed</v>
      </c>
      <c r="R1035" s="21" t="e" cm="1">
        <f t="array" ref="R1035">INDEX(_xlfn.TEXTSPLIT(INDEX(_xlfn.TEXTSPLIT(טבלה1[[#This Row],[עמודה55]],"-"),2),"/"),1)</f>
        <v>#REF!</v>
      </c>
      <c r="S1035" s="28" t="e">
        <f>AVERAGE(טבלה1[[#This Row],[עמודה59]:[עמודה60]])</f>
        <v>#VALUE!</v>
      </c>
      <c r="T1035" s="31" t="e">
        <f>VALUE(SUBSTITUTE(טבלה1[[#This Row],[עמודה56]],"$",""))</f>
        <v>#VALUE!</v>
      </c>
      <c r="U1035" s="31" t="e">
        <f>VALUE(SUBSTITUTE(טבלה1[[#This Row],[עמודה57]],"$",""))</f>
        <v>#REF!</v>
      </c>
      <c r="V1035" s="31" t="e">
        <f>IF(טבלה1[[#This Row],[עמודה58]]&gt;30,"Yes","No")</f>
        <v>#VALUE!</v>
      </c>
    </row>
    <row r="1036" spans="1:22" x14ac:dyDescent="0.15">
      <c r="A1036" s="32" t="s">
        <v>2513</v>
      </c>
      <c r="B1036" s="33" t="s">
        <v>2514</v>
      </c>
      <c r="C1036" s="33" t="s">
        <v>2515</v>
      </c>
      <c r="D1036" s="33" t="s">
        <v>4</v>
      </c>
      <c r="E1036" s="33" t="s">
        <v>4</v>
      </c>
      <c r="F1036" s="33" t="s">
        <v>29</v>
      </c>
      <c r="G1036" s="36" t="str">
        <f t="shared" si="16"/>
        <v>High</v>
      </c>
      <c r="H1036" s="34">
        <v>1</v>
      </c>
      <c r="I1036" s="11" t="str" cm="1">
        <f t="array" ref="I1036">INDEX(_xlfn.TEXTSPLIT(טבלה1[[#This Row],[עמודה2]],","),1)</f>
        <v>Australia</v>
      </c>
      <c r="J1036" s="12" t="e" cm="1">
        <f t="array" ref="J1036">INDEX(_xlfn.TEXTSPLIT(טבלה1[[#This Row],[עמודה2]],","),2)</f>
        <v>#REF!</v>
      </c>
      <c r="K1036" s="37" t="str">
        <f>_xlfn.CONCAT(טבלה1[[#This Row],[AI_Companies]]," ",טבלה1[[#This Row],[עמודה1]])</f>
        <v>TaxBot https://www.taxbot.ai</v>
      </c>
      <c r="L1036" s="36">
        <v>10</v>
      </c>
      <c r="M1036" s="36" t="str">
        <f>IF(טבלה1[[#This Row],[עמודה53]]&gt;2000,"Yes","No")</f>
        <v>No</v>
      </c>
      <c r="N1036" s="36">
        <v>49</v>
      </c>
      <c r="O1036" s="36">
        <f>AVERAGE(טבלה1[[#This Row],[עמודה52]:[עמודה53]])</f>
        <v>29.5</v>
      </c>
      <c r="P1036" s="36" t="str">
        <f>IF(טבלה1[[#This Row],[עמודה4]]="&lt; $25 / hr","0$ - $25 / hr",טבלה1[[#This Row],[עמודה4]])</f>
        <v>Undisclosed</v>
      </c>
      <c r="Q1036" s="12" t="str" cm="1">
        <f t="array" ref="Q1036">INDEX(_xlfn.TEXTSPLIT(טבלה1[[#This Row],[עמודה55]],"-"),1)</f>
        <v>Undisclosed</v>
      </c>
      <c r="R1036" s="21" t="e" cm="1">
        <f t="array" ref="R1036">INDEX(_xlfn.TEXTSPLIT(INDEX(_xlfn.TEXTSPLIT(טבלה1[[#This Row],[עמודה55]],"-"),2),"/"),1)</f>
        <v>#REF!</v>
      </c>
      <c r="S1036" s="36" t="e">
        <f>AVERAGE(טבלה1[[#This Row],[עמודה59]:[עמודה60]])</f>
        <v>#VALUE!</v>
      </c>
      <c r="T1036" s="38" t="e">
        <f>VALUE(SUBSTITUTE(טבלה1[[#This Row],[עמודה56]],"$",""))</f>
        <v>#VALUE!</v>
      </c>
      <c r="U1036" s="38" t="e">
        <f>VALUE(SUBSTITUTE(טבלה1[[#This Row],[עמודה57]],"$",""))</f>
        <v>#REF!</v>
      </c>
      <c r="V1036" s="38" t="e">
        <f>IF(טבלה1[[#This Row],[עמודה58]]&gt;30,"Yes","No")</f>
        <v>#VALUE!</v>
      </c>
    </row>
    <row r="1037" spans="1:22" x14ac:dyDescent="0.15">
      <c r="A1037" s="32" t="s">
        <v>2516</v>
      </c>
      <c r="B1037" s="39" t="s">
        <v>2517</v>
      </c>
      <c r="C1037" s="39" t="s">
        <v>2518</v>
      </c>
      <c r="D1037" s="39" t="s">
        <v>4</v>
      </c>
      <c r="E1037" s="39" t="s">
        <v>4</v>
      </c>
      <c r="F1037" s="39" t="s">
        <v>29</v>
      </c>
      <c r="G1037" s="36" t="str">
        <f t="shared" si="16"/>
        <v>High</v>
      </c>
      <c r="H1037" s="41">
        <v>1</v>
      </c>
      <c r="I1037" s="11" t="str" cm="1">
        <f t="array" ref="I1037">INDEX(_xlfn.TEXTSPLIT(טבלה1[[#This Row],[עמודה2]],","),1)</f>
        <v>Tarneit</v>
      </c>
      <c r="J1037" s="12" t="str" cm="1">
        <f t="array" ref="J1037">INDEX(_xlfn.TEXTSPLIT(טבלה1[[#This Row],[עמודה2]],","),2)</f>
        <v xml:space="preserve"> Australia</v>
      </c>
      <c r="K1037" s="43" t="str">
        <f>_xlfn.CONCAT(טבלה1[[#This Row],[AI_Companies]]," ",טבלה1[[#This Row],[עמודה1]])</f>
        <v>HostedBOTS https://www.hostedbots.com/</v>
      </c>
      <c r="L1037" s="28">
        <v>10</v>
      </c>
      <c r="M1037" s="28" t="str">
        <f>IF(טבלה1[[#This Row],[עמודה53]]&gt;2000,"Yes","No")</f>
        <v>No</v>
      </c>
      <c r="N1037" s="28">
        <v>49</v>
      </c>
      <c r="O1037" s="28">
        <f>AVERAGE(טבלה1[[#This Row],[עמודה52]:[עמודה53]])</f>
        <v>29.5</v>
      </c>
      <c r="P1037" s="28" t="str">
        <f>IF(טבלה1[[#This Row],[עמודה4]]="&lt; $25 / hr","0$ - $25 / hr",טבלה1[[#This Row],[עמודה4]])</f>
        <v>Undisclosed</v>
      </c>
      <c r="Q1037" s="12" t="str" cm="1">
        <f t="array" ref="Q1037">INDEX(_xlfn.TEXTSPLIT(טבלה1[[#This Row],[עמודה55]],"-"),1)</f>
        <v>Undisclosed</v>
      </c>
      <c r="R1037" s="21" t="e" cm="1">
        <f t="array" ref="R1037">INDEX(_xlfn.TEXTSPLIT(INDEX(_xlfn.TEXTSPLIT(טבלה1[[#This Row],[עמודה55]],"-"),2),"/"),1)</f>
        <v>#REF!</v>
      </c>
      <c r="S1037" s="28" t="e">
        <f>AVERAGE(טבלה1[[#This Row],[עמודה59]:[עמודה60]])</f>
        <v>#VALUE!</v>
      </c>
      <c r="T1037" s="31" t="e">
        <f>VALUE(SUBSTITUTE(טבלה1[[#This Row],[עמודה56]],"$",""))</f>
        <v>#VALUE!</v>
      </c>
      <c r="U1037" s="31" t="e">
        <f>VALUE(SUBSTITUTE(טבלה1[[#This Row],[עמודה57]],"$",""))</f>
        <v>#REF!</v>
      </c>
      <c r="V1037" s="31" t="e">
        <f>IF(טבלה1[[#This Row],[עמודה58]]&gt;30,"Yes","No")</f>
        <v>#VALUE!</v>
      </c>
    </row>
    <row r="1038" spans="1:22" x14ac:dyDescent="0.15">
      <c r="A1038" s="32" t="s">
        <v>2519</v>
      </c>
      <c r="B1038" s="33" t="s">
        <v>2520</v>
      </c>
      <c r="C1038" s="33" t="s">
        <v>2521</v>
      </c>
      <c r="D1038" s="33" t="s">
        <v>4</v>
      </c>
      <c r="E1038" s="33" t="s">
        <v>4</v>
      </c>
      <c r="F1038" s="33" t="s">
        <v>29</v>
      </c>
      <c r="G1038" s="36" t="str">
        <f t="shared" si="16"/>
        <v>High</v>
      </c>
      <c r="H1038" s="34">
        <v>1</v>
      </c>
      <c r="I1038" s="11" t="str" cm="1">
        <f t="array" ref="I1038">INDEX(_xlfn.TEXTSPLIT(טבלה1[[#This Row],[עמודה2]],","),1)</f>
        <v>Hendon</v>
      </c>
      <c r="J1038" s="12" t="str" cm="1">
        <f t="array" ref="J1038">INDEX(_xlfn.TEXTSPLIT(טבלה1[[#This Row],[עמודה2]],","),2)</f>
        <v xml:space="preserve"> Australia</v>
      </c>
      <c r="K1038" s="37" t="str">
        <f>_xlfn.CONCAT(טבלה1[[#This Row],[AI_Companies]]," ",טבלה1[[#This Row],[עמודה1]])</f>
        <v>Acacia https://www.acaciasystems.com.au/</v>
      </c>
      <c r="L1038" s="36">
        <v>10</v>
      </c>
      <c r="M1038" s="36" t="str">
        <f>IF(טבלה1[[#This Row],[עמודה53]]&gt;2000,"Yes","No")</f>
        <v>No</v>
      </c>
      <c r="N1038" s="36">
        <v>49</v>
      </c>
      <c r="O1038" s="36">
        <f>AVERAGE(טבלה1[[#This Row],[עמודה52]:[עמודה53]])</f>
        <v>29.5</v>
      </c>
      <c r="P1038" s="36" t="str">
        <f>IF(טבלה1[[#This Row],[עמודה4]]="&lt; $25 / hr","0$ - $25 / hr",טבלה1[[#This Row],[עמודה4]])</f>
        <v>Undisclosed</v>
      </c>
      <c r="Q1038" s="12" t="str" cm="1">
        <f t="array" ref="Q1038">INDEX(_xlfn.TEXTSPLIT(טבלה1[[#This Row],[עמודה55]],"-"),1)</f>
        <v>Undisclosed</v>
      </c>
      <c r="R1038" s="21" t="e" cm="1">
        <f t="array" ref="R1038">INDEX(_xlfn.TEXTSPLIT(INDEX(_xlfn.TEXTSPLIT(טבלה1[[#This Row],[עמודה55]],"-"),2),"/"),1)</f>
        <v>#REF!</v>
      </c>
      <c r="S1038" s="36" t="e">
        <f>AVERAGE(טבלה1[[#This Row],[עמודה59]:[עמודה60]])</f>
        <v>#VALUE!</v>
      </c>
      <c r="T1038" s="38" t="e">
        <f>VALUE(SUBSTITUTE(טבלה1[[#This Row],[עמודה56]],"$",""))</f>
        <v>#VALUE!</v>
      </c>
      <c r="U1038" s="38" t="e">
        <f>VALUE(SUBSTITUTE(טבלה1[[#This Row],[עמודה57]],"$",""))</f>
        <v>#REF!</v>
      </c>
      <c r="V1038" s="38" t="e">
        <f>IF(טבלה1[[#This Row],[עמודה58]]&gt;30,"Yes","No")</f>
        <v>#VALUE!</v>
      </c>
    </row>
    <row r="1039" spans="1:22" x14ac:dyDescent="0.15">
      <c r="A1039" s="32" t="s">
        <v>2522</v>
      </c>
      <c r="B1039" s="39" t="s">
        <v>2523</v>
      </c>
      <c r="C1039" s="39" t="s">
        <v>28</v>
      </c>
      <c r="D1039" s="39" t="s">
        <v>4</v>
      </c>
      <c r="E1039" s="39" t="s">
        <v>4</v>
      </c>
      <c r="F1039" s="39" t="s">
        <v>29</v>
      </c>
      <c r="G1039" s="36" t="str">
        <f t="shared" si="16"/>
        <v>High</v>
      </c>
      <c r="H1039" s="41">
        <v>1</v>
      </c>
      <c r="I1039" s="11" t="str" cm="1">
        <f t="array" ref="I1039">INDEX(_xlfn.TEXTSPLIT(טבלה1[[#This Row],[עמודה2]],","),1)</f>
        <v>Detroit</v>
      </c>
      <c r="J1039" s="12" t="str" cm="1">
        <f t="array" ref="J1039">INDEX(_xlfn.TEXTSPLIT(טבלה1[[#This Row],[עמודה2]],","),2)</f>
        <v xml:space="preserve"> MI</v>
      </c>
      <c r="K1039" s="43" t="str">
        <f>_xlfn.CONCAT(טבלה1[[#This Row],[AI_Companies]]," ",טבלה1[[#This Row],[עמודה1]])</f>
        <v>SixSents https://www.sixsents.com</v>
      </c>
      <c r="L1039" s="28">
        <v>10</v>
      </c>
      <c r="M1039" s="28" t="str">
        <f>IF(טבלה1[[#This Row],[עמודה53]]&gt;2000,"Yes","No")</f>
        <v>No</v>
      </c>
      <c r="N1039" s="28">
        <v>49</v>
      </c>
      <c r="O1039" s="28">
        <f>AVERAGE(טבלה1[[#This Row],[עמודה52]:[עמודה53]])</f>
        <v>29.5</v>
      </c>
      <c r="P1039" s="28" t="str">
        <f>IF(טבלה1[[#This Row],[עמודה4]]="&lt; $25 / hr","0$ - $25 / hr",טבלה1[[#This Row],[עמודה4]])</f>
        <v>Undisclosed</v>
      </c>
      <c r="Q1039" s="12" t="str" cm="1">
        <f t="array" ref="Q1039">INDEX(_xlfn.TEXTSPLIT(טבלה1[[#This Row],[עמודה55]],"-"),1)</f>
        <v>Undisclosed</v>
      </c>
      <c r="R1039" s="21" t="e" cm="1">
        <f t="array" ref="R1039">INDEX(_xlfn.TEXTSPLIT(INDEX(_xlfn.TEXTSPLIT(טבלה1[[#This Row],[עמודה55]],"-"),2),"/"),1)</f>
        <v>#REF!</v>
      </c>
      <c r="S1039" s="28" t="e">
        <f>AVERAGE(טבלה1[[#This Row],[עמודה59]:[עמודה60]])</f>
        <v>#VALUE!</v>
      </c>
      <c r="T1039" s="31" t="e">
        <f>VALUE(SUBSTITUTE(טבלה1[[#This Row],[עמודה56]],"$",""))</f>
        <v>#VALUE!</v>
      </c>
      <c r="U1039" s="31" t="e">
        <f>VALUE(SUBSTITUTE(טבלה1[[#This Row],[עמודה57]],"$",""))</f>
        <v>#REF!</v>
      </c>
      <c r="V1039" s="31" t="e">
        <f>IF(טבלה1[[#This Row],[עמודה58]]&gt;30,"Yes","No")</f>
        <v>#VALUE!</v>
      </c>
    </row>
    <row r="1040" spans="1:22" x14ac:dyDescent="0.15">
      <c r="A1040" s="32" t="s">
        <v>2524</v>
      </c>
      <c r="B1040" s="33" t="s">
        <v>2525</v>
      </c>
      <c r="C1040" s="33" t="s">
        <v>2526</v>
      </c>
      <c r="D1040" s="33" t="s">
        <v>4</v>
      </c>
      <c r="E1040" s="33" t="s">
        <v>4</v>
      </c>
      <c r="F1040" s="33" t="s">
        <v>29</v>
      </c>
      <c r="G1040" s="36" t="str">
        <f t="shared" si="16"/>
        <v>High</v>
      </c>
      <c r="H1040" s="34">
        <v>1</v>
      </c>
      <c r="I1040" s="11" t="str" cm="1">
        <f t="array" ref="I1040">INDEX(_xlfn.TEXTSPLIT(טבלה1[[#This Row],[עמודה2]],","),1)</f>
        <v>Warszawa</v>
      </c>
      <c r="J1040" s="12" t="str" cm="1">
        <f t="array" ref="J1040">INDEX(_xlfn.TEXTSPLIT(טבלה1[[#This Row],[עמודה2]],","),2)</f>
        <v xml:space="preserve"> Poland</v>
      </c>
      <c r="K1040" s="37" t="str">
        <f>_xlfn.CONCAT(טבלה1[[#This Row],[AI_Companies]]," ",טבלה1[[#This Row],[עמודה1]])</f>
        <v>IncredBots https://www.incredbots.com/</v>
      </c>
      <c r="L1040" s="36">
        <v>10</v>
      </c>
      <c r="M1040" s="36" t="str">
        <f>IF(טבלה1[[#This Row],[עמודה53]]&gt;2000,"Yes","No")</f>
        <v>No</v>
      </c>
      <c r="N1040" s="36">
        <v>49</v>
      </c>
      <c r="O1040" s="36">
        <f>AVERAGE(טבלה1[[#This Row],[עמודה52]:[עמודה53]])</f>
        <v>29.5</v>
      </c>
      <c r="P1040" s="36" t="str">
        <f>IF(טבלה1[[#This Row],[עמודה4]]="&lt; $25 / hr","0$ - $25 / hr",טבלה1[[#This Row],[עמודה4]])</f>
        <v>Undisclosed</v>
      </c>
      <c r="Q1040" s="12" t="str" cm="1">
        <f t="array" ref="Q1040">INDEX(_xlfn.TEXTSPLIT(טבלה1[[#This Row],[עמודה55]],"-"),1)</f>
        <v>Undisclosed</v>
      </c>
      <c r="R1040" s="21" t="e" cm="1">
        <f t="array" ref="R1040">INDEX(_xlfn.TEXTSPLIT(INDEX(_xlfn.TEXTSPLIT(טבלה1[[#This Row],[עמודה55]],"-"),2),"/"),1)</f>
        <v>#REF!</v>
      </c>
      <c r="S1040" s="36" t="e">
        <f>AVERAGE(טבלה1[[#This Row],[עמודה59]:[עמודה60]])</f>
        <v>#VALUE!</v>
      </c>
      <c r="T1040" s="38" t="e">
        <f>VALUE(SUBSTITUTE(טבלה1[[#This Row],[עמודה56]],"$",""))</f>
        <v>#VALUE!</v>
      </c>
      <c r="U1040" s="38" t="e">
        <f>VALUE(SUBSTITUTE(טבלה1[[#This Row],[עמודה57]],"$",""))</f>
        <v>#REF!</v>
      </c>
      <c r="V1040" s="38" t="e">
        <f>IF(טבלה1[[#This Row],[עמודה58]]&gt;30,"Yes","No")</f>
        <v>#VALUE!</v>
      </c>
    </row>
    <row r="1041" spans="1:22" x14ac:dyDescent="0.15">
      <c r="A1041" s="32" t="s">
        <v>2527</v>
      </c>
      <c r="B1041" s="39" t="s">
        <v>2528</v>
      </c>
      <c r="C1041" s="39" t="s">
        <v>251</v>
      </c>
      <c r="D1041" s="39" t="s">
        <v>4</v>
      </c>
      <c r="E1041" s="39" t="s">
        <v>4</v>
      </c>
      <c r="F1041" s="39" t="s">
        <v>29</v>
      </c>
      <c r="G1041" s="36" t="str">
        <f t="shared" si="16"/>
        <v>High</v>
      </c>
      <c r="H1041" s="41">
        <v>1</v>
      </c>
      <c r="I1041" s="11" t="str" cm="1">
        <f t="array" ref="I1041">INDEX(_xlfn.TEXTSPLIT(טבלה1[[#This Row],[עמודה2]],","),1)</f>
        <v>Tigard</v>
      </c>
      <c r="J1041" s="12" t="str" cm="1">
        <f t="array" ref="J1041">INDEX(_xlfn.TEXTSPLIT(טבלה1[[#This Row],[עמודה2]],","),2)</f>
        <v xml:space="preserve"> OR</v>
      </c>
      <c r="K1041" s="43" t="str">
        <f>_xlfn.CONCAT(טבלה1[[#This Row],[AI_Companies]]," ",טבלה1[[#This Row],[עמודה1]])</f>
        <v>MiddleGateIntelligence https://www.middlegate.ai/</v>
      </c>
      <c r="L1041" s="28">
        <v>10</v>
      </c>
      <c r="M1041" s="28" t="str">
        <f>IF(טבלה1[[#This Row],[עמודה53]]&gt;2000,"Yes","No")</f>
        <v>No</v>
      </c>
      <c r="N1041" s="28">
        <v>49</v>
      </c>
      <c r="O1041" s="28">
        <f>AVERAGE(טבלה1[[#This Row],[עמודה52]:[עמודה53]])</f>
        <v>29.5</v>
      </c>
      <c r="P1041" s="28" t="str">
        <f>IF(טבלה1[[#This Row],[עמודה4]]="&lt; $25 / hr","0$ - $25 / hr",טבלה1[[#This Row],[עמודה4]])</f>
        <v>Undisclosed</v>
      </c>
      <c r="Q1041" s="12" t="str" cm="1">
        <f t="array" ref="Q1041">INDEX(_xlfn.TEXTSPLIT(טבלה1[[#This Row],[עמודה55]],"-"),1)</f>
        <v>Undisclosed</v>
      </c>
      <c r="R1041" s="21" t="e" cm="1">
        <f t="array" ref="R1041">INDEX(_xlfn.TEXTSPLIT(INDEX(_xlfn.TEXTSPLIT(טבלה1[[#This Row],[עמודה55]],"-"),2),"/"),1)</f>
        <v>#REF!</v>
      </c>
      <c r="S1041" s="28" t="e">
        <f>AVERAGE(טבלה1[[#This Row],[עמודה59]:[עמודה60]])</f>
        <v>#VALUE!</v>
      </c>
      <c r="T1041" s="31" t="e">
        <f>VALUE(SUBSTITUTE(טבלה1[[#This Row],[עמודה56]],"$",""))</f>
        <v>#VALUE!</v>
      </c>
      <c r="U1041" s="31" t="e">
        <f>VALUE(SUBSTITUTE(טבלה1[[#This Row],[עמודה57]],"$",""))</f>
        <v>#REF!</v>
      </c>
      <c r="V1041" s="31" t="e">
        <f>IF(טבלה1[[#This Row],[עמודה58]]&gt;30,"Yes","No")</f>
        <v>#VALUE!</v>
      </c>
    </row>
    <row r="1042" spans="1:22" x14ac:dyDescent="0.15">
      <c r="A1042" s="32" t="s">
        <v>2529</v>
      </c>
      <c r="B1042" s="33" t="s">
        <v>2530</v>
      </c>
      <c r="C1042" s="33" t="s">
        <v>2531</v>
      </c>
      <c r="D1042" s="33" t="s">
        <v>4</v>
      </c>
      <c r="E1042" s="33" t="s">
        <v>4</v>
      </c>
      <c r="F1042" s="33" t="s">
        <v>117</v>
      </c>
      <c r="G1042" s="36" t="str">
        <f t="shared" si="16"/>
        <v>High</v>
      </c>
      <c r="H1042" s="34">
        <v>1</v>
      </c>
      <c r="I1042" s="11" t="str" cm="1">
        <f t="array" ref="I1042">INDEX(_xlfn.TEXTSPLIT(טבלה1[[#This Row],[עמודה2]],","),1)</f>
        <v>Seattle</v>
      </c>
      <c r="J1042" s="12" t="str" cm="1">
        <f t="array" ref="J1042">INDEX(_xlfn.TEXTSPLIT(טבלה1[[#This Row],[עמודה2]],","),2)</f>
        <v xml:space="preserve"> WA</v>
      </c>
      <c r="K1042" s="37" t="str">
        <f>_xlfn.CONCAT(טבלה1[[#This Row],[AI_Companies]]," ",טבלה1[[#This Row],[עמודה1]])</f>
        <v>DisasterIntelligence,Inc. https://www.disaster-ai.com</v>
      </c>
      <c r="L1042" s="36">
        <v>2</v>
      </c>
      <c r="M1042" s="36" t="str">
        <f>IF(טבלה1[[#This Row],[עמודה53]]&gt;2000,"Yes","No")</f>
        <v>No</v>
      </c>
      <c r="N1042" s="36">
        <v>9</v>
      </c>
      <c r="O1042" s="36">
        <f>AVERAGE(טבלה1[[#This Row],[עמודה52]:[עמודה53]])</f>
        <v>29.5</v>
      </c>
      <c r="P1042" s="36" t="str">
        <f>IF(טבלה1[[#This Row],[עמודה4]]="&lt; $25 / hr","0$ - $25 / hr",טבלה1[[#This Row],[עמודה4]])</f>
        <v>Undisclosed</v>
      </c>
      <c r="Q1042" s="12" t="str" cm="1">
        <f t="array" ref="Q1042">INDEX(_xlfn.TEXTSPLIT(טבלה1[[#This Row],[עמודה55]],"-"),1)</f>
        <v>Undisclosed</v>
      </c>
      <c r="R1042" s="21" t="e" cm="1">
        <f t="array" ref="R1042">INDEX(_xlfn.TEXTSPLIT(INDEX(_xlfn.TEXTSPLIT(טבלה1[[#This Row],[עמודה55]],"-"),2),"/"),1)</f>
        <v>#REF!</v>
      </c>
      <c r="S1042" s="36" t="e">
        <f>AVERAGE(טבלה1[[#This Row],[עמודה59]:[עמודה60]])</f>
        <v>#VALUE!</v>
      </c>
      <c r="T1042" s="38" t="e">
        <f>VALUE(SUBSTITUTE(טבלה1[[#This Row],[עמודה56]],"$",""))</f>
        <v>#VALUE!</v>
      </c>
      <c r="U1042" s="38" t="e">
        <f>VALUE(SUBSTITUTE(טבלה1[[#This Row],[עמודה57]],"$",""))</f>
        <v>#REF!</v>
      </c>
      <c r="V1042" s="38" t="e">
        <f>IF(טבלה1[[#This Row],[עמודה58]]&gt;30,"Yes","No")</f>
        <v>#VALUE!</v>
      </c>
    </row>
    <row r="1043" spans="1:22" x14ac:dyDescent="0.15">
      <c r="A1043" s="32" t="s">
        <v>2532</v>
      </c>
      <c r="B1043" s="39" t="s">
        <v>2533</v>
      </c>
      <c r="C1043" s="39" t="s">
        <v>240</v>
      </c>
      <c r="D1043" s="40">
        <v>1000</v>
      </c>
      <c r="E1043" s="39" t="s">
        <v>4</v>
      </c>
      <c r="F1043" s="39" t="s">
        <v>117</v>
      </c>
      <c r="G1043" s="36" t="str">
        <f t="shared" si="16"/>
        <v>High</v>
      </c>
      <c r="H1043" s="41">
        <v>1</v>
      </c>
      <c r="I1043" s="11" t="str" cm="1">
        <f t="array" ref="I1043">INDEX(_xlfn.TEXTSPLIT(טבלה1[[#This Row],[עמודה2]],","),1)</f>
        <v>Mullica Hill</v>
      </c>
      <c r="J1043" s="12" t="str" cm="1">
        <f t="array" ref="J1043">INDEX(_xlfn.TEXTSPLIT(טבלה1[[#This Row],[עמודה2]],","),2)</f>
        <v xml:space="preserve"> NJ</v>
      </c>
      <c r="K1043" s="43" t="str">
        <f>_xlfn.CONCAT(טבלה1[[#This Row],[AI_Companies]]," ",טבלה1[[#This Row],[עמודה1]])</f>
        <v>ISRIntelligenceSolutions,LLC http://www.isr-intelligencesolutions.biz/index.html</v>
      </c>
      <c r="L1043" s="28">
        <v>2</v>
      </c>
      <c r="M1043" s="28" t="str">
        <f>IF(טבלה1[[#This Row],[עמודה53]]&gt;2000,"Yes","No")</f>
        <v>No</v>
      </c>
      <c r="N1043" s="28">
        <v>9</v>
      </c>
      <c r="O1043" s="28">
        <f>AVERAGE(טבלה1[[#This Row],[עמודה52]:[עמודה53]])</f>
        <v>5.5</v>
      </c>
      <c r="P1043" s="28" t="str">
        <f>IF(טבלה1[[#This Row],[עמודה4]]="&lt; $25 / hr","0$ - $25 / hr",טבלה1[[#This Row],[עמודה4]])</f>
        <v>Undisclosed</v>
      </c>
      <c r="Q1043" s="12" t="str" cm="1">
        <f t="array" ref="Q1043">INDEX(_xlfn.TEXTSPLIT(טבלה1[[#This Row],[עמודה55]],"-"),1)</f>
        <v>Undisclosed</v>
      </c>
      <c r="R1043" s="21" t="e" cm="1">
        <f t="array" ref="R1043">INDEX(_xlfn.TEXTSPLIT(INDEX(_xlfn.TEXTSPLIT(טבלה1[[#This Row],[עמודה55]],"-"),2),"/"),1)</f>
        <v>#REF!</v>
      </c>
      <c r="S1043" s="28" t="e">
        <f>AVERAGE(טבלה1[[#This Row],[עמודה59]:[עמודה60]])</f>
        <v>#VALUE!</v>
      </c>
      <c r="T1043" s="31" t="e">
        <f>VALUE(SUBSTITUTE(טבלה1[[#This Row],[עמודה56]],"$",""))</f>
        <v>#VALUE!</v>
      </c>
      <c r="U1043" s="31" t="e">
        <f>VALUE(SUBSTITUTE(טבלה1[[#This Row],[עמודה57]],"$",""))</f>
        <v>#REF!</v>
      </c>
      <c r="V1043" s="31" t="e">
        <f>IF(טבלה1[[#This Row],[עמודה58]]&gt;30,"Yes","No")</f>
        <v>#VALUE!</v>
      </c>
    </row>
    <row r="1044" spans="1:22" x14ac:dyDescent="0.15">
      <c r="A1044" s="32" t="s">
        <v>2534</v>
      </c>
      <c r="B1044" s="33" t="s">
        <v>2535</v>
      </c>
      <c r="C1044" s="33" t="s">
        <v>2536</v>
      </c>
      <c r="D1044" s="33" t="s">
        <v>4</v>
      </c>
      <c r="E1044" s="33" t="s">
        <v>4</v>
      </c>
      <c r="F1044" s="33" t="s">
        <v>117</v>
      </c>
      <c r="G1044" s="36" t="str">
        <f t="shared" si="16"/>
        <v>High</v>
      </c>
      <c r="H1044" s="34">
        <v>1</v>
      </c>
      <c r="I1044" s="11" t="str" cm="1">
        <f t="array" ref="I1044">INDEX(_xlfn.TEXTSPLIT(טבלה1[[#This Row],[עמודה2]],","),1)</f>
        <v>San Jose</v>
      </c>
      <c r="J1044" s="12" t="str" cm="1">
        <f t="array" ref="J1044">INDEX(_xlfn.TEXTSPLIT(טבלה1[[#This Row],[עמודה2]],","),2)</f>
        <v xml:space="preserve"> CA</v>
      </c>
      <c r="K1044" s="37" t="str">
        <f>_xlfn.CONCAT(טבלה1[[#This Row],[AI_Companies]]," ",טבלה1[[#This Row],[עמודה1]])</f>
        <v>CaliberDataLabs https://www.caliberdatalabs.ai/</v>
      </c>
      <c r="L1044" s="36">
        <v>2</v>
      </c>
      <c r="M1044" s="36" t="str">
        <f>IF(טבלה1[[#This Row],[עמודה53]]&gt;2000,"Yes","No")</f>
        <v>No</v>
      </c>
      <c r="N1044" s="36">
        <v>9</v>
      </c>
      <c r="O1044" s="36">
        <f>AVERAGE(טבלה1[[#This Row],[עמודה52]:[עמודה53]])</f>
        <v>5.5</v>
      </c>
      <c r="P1044" s="36" t="str">
        <f>IF(טבלה1[[#This Row],[עמודה4]]="&lt; $25 / hr","0$ - $25 / hr",טבלה1[[#This Row],[עמודה4]])</f>
        <v>Undisclosed</v>
      </c>
      <c r="Q1044" s="12" t="str" cm="1">
        <f t="array" ref="Q1044">INDEX(_xlfn.TEXTSPLIT(טבלה1[[#This Row],[עמודה55]],"-"),1)</f>
        <v>Undisclosed</v>
      </c>
      <c r="R1044" s="21" t="e" cm="1">
        <f t="array" ref="R1044">INDEX(_xlfn.TEXTSPLIT(INDEX(_xlfn.TEXTSPLIT(טבלה1[[#This Row],[עמודה55]],"-"),2),"/"),1)</f>
        <v>#REF!</v>
      </c>
      <c r="S1044" s="36" t="e">
        <f>AVERAGE(טבלה1[[#This Row],[עמודה59]:[עמודה60]])</f>
        <v>#VALUE!</v>
      </c>
      <c r="T1044" s="38" t="e">
        <f>VALUE(SUBSTITUTE(טבלה1[[#This Row],[עמודה56]],"$",""))</f>
        <v>#VALUE!</v>
      </c>
      <c r="U1044" s="38" t="e">
        <f>VALUE(SUBSTITUTE(טבלה1[[#This Row],[עמודה57]],"$",""))</f>
        <v>#REF!</v>
      </c>
      <c r="V1044" s="38" t="e">
        <f>IF(טבלה1[[#This Row],[עמודה58]]&gt;30,"Yes","No")</f>
        <v>#VALUE!</v>
      </c>
    </row>
    <row r="1045" spans="1:22" x14ac:dyDescent="0.15">
      <c r="A1045" s="32" t="s">
        <v>2537</v>
      </c>
      <c r="B1045" s="39" t="s">
        <v>2538</v>
      </c>
      <c r="C1045" s="39" t="s">
        <v>461</v>
      </c>
      <c r="D1045" s="39" t="s">
        <v>4</v>
      </c>
      <c r="E1045" s="39" t="s">
        <v>4</v>
      </c>
      <c r="F1045" s="39" t="s">
        <v>10</v>
      </c>
      <c r="G1045" s="36" t="str">
        <f t="shared" si="16"/>
        <v>Med</v>
      </c>
      <c r="H1045" s="41">
        <v>0.5</v>
      </c>
      <c r="I1045" s="11" t="str" cm="1">
        <f t="array" ref="I1045">INDEX(_xlfn.TEXTSPLIT(טבלה1[[#This Row],[עמודה2]],","),1)</f>
        <v>Holmdel</v>
      </c>
      <c r="J1045" s="12" t="str" cm="1">
        <f t="array" ref="J1045">INDEX(_xlfn.TEXTSPLIT(טבלה1[[#This Row],[עמודה2]],","),2)</f>
        <v xml:space="preserve"> NJ</v>
      </c>
      <c r="K1045" s="43" t="str">
        <f>_xlfn.CONCAT(טבלה1[[#This Row],[AI_Companies]]," ",טבלה1[[#This Row],[עמודה1]])</f>
        <v>SmirtaInnovationsInc https://www.smirta.com</v>
      </c>
      <c r="L1045" s="28">
        <v>50</v>
      </c>
      <c r="M1045" s="28" t="str">
        <f>IF(טבלה1[[#This Row],[עמודה53]]&gt;2000,"Yes","No")</f>
        <v>No</v>
      </c>
      <c r="N1045" s="28">
        <v>249</v>
      </c>
      <c r="O1045" s="28">
        <f>AVERAGE(טבלה1[[#This Row],[עמודה52]:[עמודה53]])</f>
        <v>5.5</v>
      </c>
      <c r="P1045" s="28" t="str">
        <f>IF(טבלה1[[#This Row],[עמודה4]]="&lt; $25 / hr","0$ - $25 / hr",טבלה1[[#This Row],[עמודה4]])</f>
        <v>Undisclosed</v>
      </c>
      <c r="Q1045" s="12" t="str" cm="1">
        <f t="array" ref="Q1045">INDEX(_xlfn.TEXTSPLIT(טבלה1[[#This Row],[עמודה55]],"-"),1)</f>
        <v>Undisclosed</v>
      </c>
      <c r="R1045" s="21" t="e" cm="1">
        <f t="array" ref="R1045">INDEX(_xlfn.TEXTSPLIT(INDEX(_xlfn.TEXTSPLIT(טבלה1[[#This Row],[עמודה55]],"-"),2),"/"),1)</f>
        <v>#REF!</v>
      </c>
      <c r="S1045" s="28" t="e">
        <f>AVERAGE(טבלה1[[#This Row],[עמודה59]:[עמודה60]])</f>
        <v>#VALUE!</v>
      </c>
      <c r="T1045" s="31" t="e">
        <f>VALUE(SUBSTITUTE(טבלה1[[#This Row],[עמודה56]],"$",""))</f>
        <v>#VALUE!</v>
      </c>
      <c r="U1045" s="31" t="e">
        <f>VALUE(SUBSTITUTE(טבלה1[[#This Row],[עמודה57]],"$",""))</f>
        <v>#REF!</v>
      </c>
      <c r="V1045" s="31" t="e">
        <f>IF(טבלה1[[#This Row],[עמודה58]]&gt;30,"Yes","No")</f>
        <v>#VALUE!</v>
      </c>
    </row>
    <row r="1046" spans="1:22" x14ac:dyDescent="0.15">
      <c r="A1046" s="32" t="s">
        <v>2539</v>
      </c>
      <c r="B1046" s="33" t="s">
        <v>2540</v>
      </c>
      <c r="C1046" s="33" t="s">
        <v>2541</v>
      </c>
      <c r="D1046" s="44">
        <v>50000</v>
      </c>
      <c r="E1046" s="33" t="s">
        <v>33</v>
      </c>
      <c r="F1046" s="33" t="s">
        <v>117</v>
      </c>
      <c r="G1046" s="36" t="str">
        <f t="shared" si="16"/>
        <v>High</v>
      </c>
      <c r="H1046" s="34">
        <v>1</v>
      </c>
      <c r="I1046" s="11" t="str" cm="1">
        <f t="array" ref="I1046">INDEX(_xlfn.TEXTSPLIT(טבלה1[[#This Row],[עמודה2]],","),1)</f>
        <v>Irvine</v>
      </c>
      <c r="J1046" s="12" t="str" cm="1">
        <f t="array" ref="J1046">INDEX(_xlfn.TEXTSPLIT(טבלה1[[#This Row],[עמודה2]],","),2)</f>
        <v xml:space="preserve"> CA</v>
      </c>
      <c r="K1046" s="37" t="str">
        <f>_xlfn.CONCAT(טבלה1[[#This Row],[AI_Companies]]," ",טבלה1[[#This Row],[עמודה1]])</f>
        <v>Jobot https://jobot.com/</v>
      </c>
      <c r="L1046" s="36">
        <v>2</v>
      </c>
      <c r="M1046" s="36" t="str">
        <f>IF(טבלה1[[#This Row],[עמודה53]]&gt;2000,"Yes","No")</f>
        <v>No</v>
      </c>
      <c r="N1046" s="36">
        <v>9</v>
      </c>
      <c r="O1046" s="36">
        <f>AVERAGE(טבלה1[[#This Row],[עמודה52]:[עמודה53]])</f>
        <v>149.5</v>
      </c>
      <c r="P1046" s="36" t="str">
        <f>IF(טבלה1[[#This Row],[עמודה4]]="&lt; $25 / hr","0$ - $25 / hr",טבלה1[[#This Row],[עמודה4]])</f>
        <v>Undisclosed</v>
      </c>
      <c r="Q1046" s="12" t="str" cm="1">
        <f t="array" ref="Q1046">INDEX(_xlfn.TEXTSPLIT(טבלה1[[#This Row],[עמודה55]],"-"),1)</f>
        <v>Undisclosed</v>
      </c>
      <c r="R1046" s="21" t="e" cm="1">
        <f t="array" ref="R1046">INDEX(_xlfn.TEXTSPLIT(INDEX(_xlfn.TEXTSPLIT(טבלה1[[#This Row],[עמודה55]],"-"),2),"/"),1)</f>
        <v>#REF!</v>
      </c>
      <c r="S1046" s="36" t="e">
        <f>AVERAGE(טבלה1[[#This Row],[עמודה59]:[עמודה60]])</f>
        <v>#VALUE!</v>
      </c>
      <c r="T1046" s="38" t="e">
        <f>VALUE(SUBSTITUTE(טבלה1[[#This Row],[עמודה56]],"$",""))</f>
        <v>#VALUE!</v>
      </c>
      <c r="U1046" s="38" t="e">
        <f>VALUE(SUBSTITUTE(טבלה1[[#This Row],[עמודה57]],"$",""))</f>
        <v>#REF!</v>
      </c>
      <c r="V1046" s="38" t="e">
        <f>IF(טבלה1[[#This Row],[עמודה58]]&gt;30,"Yes","No")</f>
        <v>#VALUE!</v>
      </c>
    </row>
    <row r="1047" spans="1:22" x14ac:dyDescent="0.15">
      <c r="A1047" s="32" t="s">
        <v>2542</v>
      </c>
      <c r="B1047" s="39" t="s">
        <v>2543</v>
      </c>
      <c r="C1047" s="39" t="s">
        <v>1831</v>
      </c>
      <c r="D1047" s="39" t="s">
        <v>4</v>
      </c>
      <c r="E1047" s="39" t="s">
        <v>4</v>
      </c>
      <c r="F1047" s="39" t="s">
        <v>29</v>
      </c>
      <c r="G1047" s="36" t="str">
        <f t="shared" si="16"/>
        <v>High</v>
      </c>
      <c r="H1047" s="41">
        <v>1</v>
      </c>
      <c r="I1047" s="11" t="str" cm="1">
        <f t="array" ref="I1047">INDEX(_xlfn.TEXTSPLIT(טבלה1[[#This Row],[עמודה2]],","),1)</f>
        <v>Varna</v>
      </c>
      <c r="J1047" s="12" t="str" cm="1">
        <f t="array" ref="J1047">INDEX(_xlfn.TEXTSPLIT(טבלה1[[#This Row],[עמודה2]],","),2)</f>
        <v xml:space="preserve"> Bulgaria</v>
      </c>
      <c r="K1047" s="43" t="str">
        <f>_xlfn.CONCAT(טבלה1[[#This Row],[AI_Companies]]," ",טבלה1[[#This Row],[עמודה1]])</f>
        <v>HiLevelProjects https://hi-level-projects.com</v>
      </c>
      <c r="L1047" s="28">
        <v>10</v>
      </c>
      <c r="M1047" s="28" t="str">
        <f>IF(טבלה1[[#This Row],[עמודה53]]&gt;2000,"Yes","No")</f>
        <v>No</v>
      </c>
      <c r="N1047" s="28">
        <v>49</v>
      </c>
      <c r="O1047" s="28">
        <f>AVERAGE(טבלה1[[#This Row],[עמודה52]:[עמודה53]])</f>
        <v>5.5</v>
      </c>
      <c r="P1047" s="28" t="str">
        <f>IF(טבלה1[[#This Row],[עמודה4]]="&lt; $25 / hr","0$ - $25 / hr",טבלה1[[#This Row],[עמודה4]])</f>
        <v>$25 - $49 / hr</v>
      </c>
      <c r="Q1047" s="12" t="str" cm="1">
        <f t="array" ref="Q1047">INDEX(_xlfn.TEXTSPLIT(טבלה1[[#This Row],[עמודה55]],"-"),1)</f>
        <v xml:space="preserve">$25 </v>
      </c>
      <c r="R1047" s="21" t="str" cm="1">
        <f t="array" ref="R1047">INDEX(_xlfn.TEXTSPLIT(INDEX(_xlfn.TEXTSPLIT(טבלה1[[#This Row],[עמודה55]],"-"),2),"/"),1)</f>
        <v xml:space="preserve"> $49 </v>
      </c>
      <c r="S1047" s="28">
        <f>AVERAGE(טבלה1[[#This Row],[עמודה59]:[עמודה60]])</f>
        <v>37</v>
      </c>
      <c r="T1047" s="31">
        <f>VALUE(SUBSTITUTE(טבלה1[[#This Row],[עמודה56]],"$",""))</f>
        <v>25</v>
      </c>
      <c r="U1047" s="31">
        <f>VALUE(SUBSTITUTE(טבלה1[[#This Row],[עמודה57]],"$",""))</f>
        <v>49</v>
      </c>
      <c r="V1047" s="31" t="str">
        <f>IF(טבלה1[[#This Row],[עמודה58]]&gt;30,"Yes","No")</f>
        <v>Yes</v>
      </c>
    </row>
    <row r="1048" spans="1:22" x14ac:dyDescent="0.15">
      <c r="A1048" s="32" t="s">
        <v>2544</v>
      </c>
      <c r="B1048" s="33" t="s">
        <v>2545</v>
      </c>
      <c r="C1048" s="33" t="s">
        <v>1543</v>
      </c>
      <c r="D1048" s="33" t="s">
        <v>4</v>
      </c>
      <c r="E1048" s="33" t="s">
        <v>4</v>
      </c>
      <c r="F1048" s="33" t="s">
        <v>117</v>
      </c>
      <c r="G1048" s="36" t="str">
        <f t="shared" si="16"/>
        <v>High</v>
      </c>
      <c r="H1048" s="34">
        <v>1</v>
      </c>
      <c r="I1048" s="11" t="str" cm="1">
        <f t="array" ref="I1048">INDEX(_xlfn.TEXTSPLIT(טבלה1[[#This Row],[עמודה2]],","),1)</f>
        <v>Redondo Beach</v>
      </c>
      <c r="J1048" s="12" t="str" cm="1">
        <f t="array" ref="J1048">INDEX(_xlfn.TEXTSPLIT(טבלה1[[#This Row],[עמודה2]],","),2)</f>
        <v xml:space="preserve"> CA</v>
      </c>
      <c r="K1048" s="37" t="str">
        <f>_xlfn.CONCAT(טבלה1[[#This Row],[AI_Companies]]," ",טבלה1[[#This Row],[עמודה1]])</f>
        <v>AvenueiMedia http://www.avenueimedia.com/</v>
      </c>
      <c r="L1048" s="36">
        <v>2</v>
      </c>
      <c r="M1048" s="36" t="str">
        <f>IF(טבלה1[[#This Row],[עמודה53]]&gt;2000,"Yes","No")</f>
        <v>No</v>
      </c>
      <c r="N1048" s="36">
        <v>9</v>
      </c>
      <c r="O1048" s="36">
        <f>AVERAGE(טבלה1[[#This Row],[עמודה52]:[עמודה53]])</f>
        <v>29.5</v>
      </c>
      <c r="P1048" s="36" t="str">
        <f>IF(טבלה1[[#This Row],[עמודה4]]="&lt; $25 / hr","0$ - $25 / hr",טבלה1[[#This Row],[עמודה4]])</f>
        <v>Undisclosed</v>
      </c>
      <c r="Q1048" s="12" t="str" cm="1">
        <f t="array" ref="Q1048">INDEX(_xlfn.TEXTSPLIT(טבלה1[[#This Row],[עמודה55]],"-"),1)</f>
        <v>Undisclosed</v>
      </c>
      <c r="R1048" s="21" t="e" cm="1">
        <f t="array" ref="R1048">INDEX(_xlfn.TEXTSPLIT(INDEX(_xlfn.TEXTSPLIT(טבלה1[[#This Row],[עמודה55]],"-"),2),"/"),1)</f>
        <v>#REF!</v>
      </c>
      <c r="S1048" s="36" t="e">
        <f>AVERAGE(טבלה1[[#This Row],[עמודה59]:[עמודה60]])</f>
        <v>#VALUE!</v>
      </c>
      <c r="T1048" s="38" t="e">
        <f>VALUE(SUBSTITUTE(טבלה1[[#This Row],[עמודה56]],"$",""))</f>
        <v>#VALUE!</v>
      </c>
      <c r="U1048" s="38" t="e">
        <f>VALUE(SUBSTITUTE(טבלה1[[#This Row],[עמודה57]],"$",""))</f>
        <v>#REF!</v>
      </c>
      <c r="V1048" s="38" t="e">
        <f>IF(טבלה1[[#This Row],[עמודה58]]&gt;30,"Yes","No")</f>
        <v>#VALUE!</v>
      </c>
    </row>
    <row r="1049" spans="1:22" x14ac:dyDescent="0.15">
      <c r="A1049" s="32" t="s">
        <v>2546</v>
      </c>
      <c r="B1049" s="39" t="s">
        <v>2547</v>
      </c>
      <c r="C1049" s="39" t="s">
        <v>2548</v>
      </c>
      <c r="D1049" s="39" t="s">
        <v>4</v>
      </c>
      <c r="E1049" s="39" t="s">
        <v>4</v>
      </c>
      <c r="F1049" s="39" t="s">
        <v>29</v>
      </c>
      <c r="G1049" s="36" t="str">
        <f t="shared" si="16"/>
        <v>High</v>
      </c>
      <c r="H1049" s="41">
        <v>1</v>
      </c>
      <c r="I1049" s="11" t="str" cm="1">
        <f t="array" ref="I1049">INDEX(_xlfn.TEXTSPLIT(טבלה1[[#This Row],[עמודה2]],","),1)</f>
        <v>Alexandria</v>
      </c>
      <c r="J1049" s="12" t="str" cm="1">
        <f t="array" ref="J1049">INDEX(_xlfn.TEXTSPLIT(טבלה1[[#This Row],[עמודה2]],","),2)</f>
        <v xml:space="preserve"> VA</v>
      </c>
      <c r="K1049" s="43" t="str">
        <f>_xlfn.CONCAT(טבלה1[[#This Row],[AI_Companies]]," ",טבלה1[[#This Row],[עמודה1]])</f>
        <v>GlassRoomAdvisorsLLC https://www.glassroom.com/</v>
      </c>
      <c r="L1049" s="28">
        <v>10</v>
      </c>
      <c r="M1049" s="28" t="str">
        <f>IF(טבלה1[[#This Row],[עמודה53]]&gt;2000,"Yes","No")</f>
        <v>No</v>
      </c>
      <c r="N1049" s="28">
        <v>49</v>
      </c>
      <c r="O1049" s="28">
        <f>AVERAGE(טבלה1[[#This Row],[עמודה52]:[עמודה53]])</f>
        <v>5.5</v>
      </c>
      <c r="P1049" s="28" t="str">
        <f>IF(טבלה1[[#This Row],[עמודה4]]="&lt; $25 / hr","0$ - $25 / hr",טבלה1[[#This Row],[עמודה4]])</f>
        <v>Undisclosed</v>
      </c>
      <c r="Q1049" s="12" t="str" cm="1">
        <f t="array" ref="Q1049">INDEX(_xlfn.TEXTSPLIT(טבלה1[[#This Row],[עמודה55]],"-"),1)</f>
        <v>Undisclosed</v>
      </c>
      <c r="R1049" s="21" t="e" cm="1">
        <f t="array" ref="R1049">INDEX(_xlfn.TEXTSPLIT(INDEX(_xlfn.TEXTSPLIT(טבלה1[[#This Row],[עמודה55]],"-"),2),"/"),1)</f>
        <v>#REF!</v>
      </c>
      <c r="S1049" s="28" t="e">
        <f>AVERAGE(טבלה1[[#This Row],[עמודה59]:[עמודה60]])</f>
        <v>#VALUE!</v>
      </c>
      <c r="T1049" s="31" t="e">
        <f>VALUE(SUBSTITUTE(טבלה1[[#This Row],[עמודה56]],"$",""))</f>
        <v>#VALUE!</v>
      </c>
      <c r="U1049" s="31" t="e">
        <f>VALUE(SUBSTITUTE(טבלה1[[#This Row],[עמודה57]],"$",""))</f>
        <v>#REF!</v>
      </c>
      <c r="V1049" s="31" t="e">
        <f>IF(טבלה1[[#This Row],[עמודה58]]&gt;30,"Yes","No")</f>
        <v>#VALUE!</v>
      </c>
    </row>
    <row r="1050" spans="1:22" x14ac:dyDescent="0.15">
      <c r="A1050" s="32" t="s">
        <v>2549</v>
      </c>
      <c r="B1050" s="33" t="s">
        <v>2550</v>
      </c>
      <c r="C1050" s="33" t="s">
        <v>328</v>
      </c>
      <c r="D1050" s="44">
        <v>1000</v>
      </c>
      <c r="E1050" s="33" t="s">
        <v>14</v>
      </c>
      <c r="F1050" s="33" t="s">
        <v>5</v>
      </c>
      <c r="G1050" s="36" t="str">
        <f t="shared" si="16"/>
        <v>Med</v>
      </c>
      <c r="H1050" s="34">
        <v>0.5</v>
      </c>
      <c r="I1050" s="11" t="str" cm="1">
        <f t="array" ref="I1050">INDEX(_xlfn.TEXTSPLIT(טבלה1[[#This Row],[עמודה2]],","),1)</f>
        <v>Roseville</v>
      </c>
      <c r="J1050" s="12" t="str" cm="1">
        <f t="array" ref="J1050">INDEX(_xlfn.TEXTSPLIT(טבלה1[[#This Row],[עמודה2]],","),2)</f>
        <v xml:space="preserve"> CA</v>
      </c>
      <c r="K1050" s="37" t="str">
        <f>_xlfn.CONCAT(טבלה1[[#This Row],[AI_Companies]]," ",טבלה1[[#This Row],[עמודה1]])</f>
        <v>Xen.AI https://www.xen.ai/</v>
      </c>
      <c r="L1050" s="36">
        <v>250</v>
      </c>
      <c r="M1050" s="36" t="str">
        <f>IF(טבלה1[[#This Row],[עמודה53]]&gt;2000,"Yes","No")</f>
        <v>No</v>
      </c>
      <c r="N1050" s="36">
        <v>999</v>
      </c>
      <c r="O1050" s="36">
        <f>AVERAGE(טבלה1[[#This Row],[עמודה52]:[עמודה53]])</f>
        <v>29.5</v>
      </c>
      <c r="P1050" s="36" t="str">
        <f>IF(טבלה1[[#This Row],[עמודה4]]="&lt; $25 / hr","0$ - $25 / hr",טבלה1[[#This Row],[עמודה4]])</f>
        <v>Undisclosed</v>
      </c>
      <c r="Q1050" s="12" t="str" cm="1">
        <f t="array" ref="Q1050">INDEX(_xlfn.TEXTSPLIT(טבלה1[[#This Row],[עמודה55]],"-"),1)</f>
        <v>Undisclosed</v>
      </c>
      <c r="R1050" s="21" t="e" cm="1">
        <f t="array" ref="R1050">INDEX(_xlfn.TEXTSPLIT(INDEX(_xlfn.TEXTSPLIT(טבלה1[[#This Row],[עמודה55]],"-"),2),"/"),1)</f>
        <v>#REF!</v>
      </c>
      <c r="S1050" s="36" t="e">
        <f>AVERAGE(טבלה1[[#This Row],[עמודה59]:[עמודה60]])</f>
        <v>#VALUE!</v>
      </c>
      <c r="T1050" s="38" t="e">
        <f>VALUE(SUBSTITUTE(טבלה1[[#This Row],[עמודה56]],"$",""))</f>
        <v>#VALUE!</v>
      </c>
      <c r="U1050" s="38" t="e">
        <f>VALUE(SUBSTITUTE(טבלה1[[#This Row],[עמודה57]],"$",""))</f>
        <v>#REF!</v>
      </c>
      <c r="V1050" s="38" t="e">
        <f>IF(טבלה1[[#This Row],[עמודה58]]&gt;30,"Yes","No")</f>
        <v>#VALUE!</v>
      </c>
    </row>
    <row r="1051" spans="1:22" x14ac:dyDescent="0.15">
      <c r="A1051" s="32" t="s">
        <v>2551</v>
      </c>
      <c r="B1051" s="39" t="s">
        <v>2552</v>
      </c>
      <c r="C1051" s="39" t="s">
        <v>8</v>
      </c>
      <c r="D1051" s="39" t="s">
        <v>4</v>
      </c>
      <c r="E1051" s="39" t="s">
        <v>4</v>
      </c>
      <c r="F1051" s="39" t="s">
        <v>117</v>
      </c>
      <c r="G1051" s="36" t="str">
        <f t="shared" si="16"/>
        <v>High</v>
      </c>
      <c r="H1051" s="41">
        <v>1</v>
      </c>
      <c r="I1051" s="11" t="str" cm="1">
        <f t="array" ref="I1051">INDEX(_xlfn.TEXTSPLIT(טבלה1[[#This Row],[עמודה2]],","),1)</f>
        <v>Iselin</v>
      </c>
      <c r="J1051" s="12" t="str" cm="1">
        <f t="array" ref="J1051">INDEX(_xlfn.TEXTSPLIT(טבלה1[[#This Row],[עמודה2]],","),2)</f>
        <v xml:space="preserve"> NJ</v>
      </c>
      <c r="K1051" s="43" t="str">
        <f>_xlfn.CONCAT(טבלה1[[#This Row],[AI_Companies]]," ",טבלה1[[#This Row],[עמודה1]])</f>
        <v>Botomation https://www.botomation.io/</v>
      </c>
      <c r="L1051" s="28">
        <v>2</v>
      </c>
      <c r="M1051" s="28" t="str">
        <f>IF(טבלה1[[#This Row],[עמודה53]]&gt;2000,"Yes","No")</f>
        <v>No</v>
      </c>
      <c r="N1051" s="28">
        <v>9</v>
      </c>
      <c r="O1051" s="28">
        <f>AVERAGE(טבלה1[[#This Row],[עמודה52]:[עמודה53]])</f>
        <v>624.5</v>
      </c>
      <c r="P1051" s="28" t="str">
        <f>IF(טבלה1[[#This Row],[עמודה4]]="&lt; $25 / hr","0$ - $25 / hr",טבלה1[[#This Row],[עמודה4]])</f>
        <v>0$ - $25 / hr</v>
      </c>
      <c r="Q1051" s="12" t="str" cm="1">
        <f t="array" ref="Q1051">INDEX(_xlfn.TEXTSPLIT(טבלה1[[#This Row],[עמודה55]],"-"),1)</f>
        <v xml:space="preserve">0$ </v>
      </c>
      <c r="R1051" s="21" t="str" cm="1">
        <f t="array" ref="R1051">INDEX(_xlfn.TEXTSPLIT(INDEX(_xlfn.TEXTSPLIT(טבלה1[[#This Row],[עמודה55]],"-"),2),"/"),1)</f>
        <v xml:space="preserve"> $25 </v>
      </c>
      <c r="S1051" s="28">
        <f>AVERAGE(טבלה1[[#This Row],[עמודה59]:[עמודה60]])</f>
        <v>12.5</v>
      </c>
      <c r="T1051" s="31">
        <f>VALUE(SUBSTITUTE(טבלה1[[#This Row],[עמודה56]],"$",""))</f>
        <v>0</v>
      </c>
      <c r="U1051" s="31">
        <f>VALUE(SUBSTITUTE(טבלה1[[#This Row],[עמודה57]],"$",""))</f>
        <v>25</v>
      </c>
      <c r="V1051" s="31" t="str">
        <f>IF(טבלה1[[#This Row],[עמודה58]]&gt;30,"Yes","No")</f>
        <v>No</v>
      </c>
    </row>
    <row r="1052" spans="1:22" x14ac:dyDescent="0.15">
      <c r="A1052" s="32" t="s">
        <v>2553</v>
      </c>
      <c r="B1052" s="33" t="s">
        <v>2554</v>
      </c>
      <c r="C1052" s="33" t="s">
        <v>2555</v>
      </c>
      <c r="D1052" s="44">
        <v>10000</v>
      </c>
      <c r="E1052" s="33" t="s">
        <v>21</v>
      </c>
      <c r="F1052" s="33" t="s">
        <v>117</v>
      </c>
      <c r="G1052" s="36" t="str">
        <f t="shared" si="16"/>
        <v>Med</v>
      </c>
      <c r="H1052" s="34">
        <v>0.8</v>
      </c>
      <c r="I1052" s="11" t="str" cm="1">
        <f t="array" ref="I1052">INDEX(_xlfn.TEXTSPLIT(טבלה1[[#This Row],[עמודה2]],","),1)</f>
        <v>Austin</v>
      </c>
      <c r="J1052" s="12" t="str" cm="1">
        <f t="array" ref="J1052">INDEX(_xlfn.TEXTSPLIT(טבלה1[[#This Row],[עמודה2]],","),2)</f>
        <v xml:space="preserve"> TX</v>
      </c>
      <c r="K1052" s="37" t="str">
        <f>_xlfn.CONCAT(טבלה1[[#This Row],[AI_Companies]]," ",טבלה1[[#This Row],[עמודה1]])</f>
        <v>IAMECON https://www.iamecon.com/</v>
      </c>
      <c r="L1052" s="36">
        <v>2</v>
      </c>
      <c r="M1052" s="36" t="str">
        <f>IF(טבלה1[[#This Row],[עמודה53]]&gt;2000,"Yes","No")</f>
        <v>No</v>
      </c>
      <c r="N1052" s="36">
        <v>9</v>
      </c>
      <c r="O1052" s="36">
        <f>AVERAGE(טבלה1[[#This Row],[עמודה52]:[עמודה53]])</f>
        <v>5.5</v>
      </c>
      <c r="P1052" s="36" t="str">
        <f>IF(טבלה1[[#This Row],[עמודה4]]="&lt; $25 / hr","0$ - $25 / hr",טבלה1[[#This Row],[עמודה4]])</f>
        <v>Undisclosed</v>
      </c>
      <c r="Q1052" s="12" t="str" cm="1">
        <f t="array" ref="Q1052">INDEX(_xlfn.TEXTSPLIT(טבלה1[[#This Row],[עמודה55]],"-"),1)</f>
        <v>Undisclosed</v>
      </c>
      <c r="R1052" s="21" t="e" cm="1">
        <f t="array" ref="R1052">INDEX(_xlfn.TEXTSPLIT(INDEX(_xlfn.TEXTSPLIT(טבלה1[[#This Row],[עמודה55]],"-"),2),"/"),1)</f>
        <v>#REF!</v>
      </c>
      <c r="S1052" s="36" t="e">
        <f>AVERAGE(טבלה1[[#This Row],[עמודה59]:[עמודה60]])</f>
        <v>#VALUE!</v>
      </c>
      <c r="T1052" s="38" t="e">
        <f>VALUE(SUBSTITUTE(טבלה1[[#This Row],[עמודה56]],"$",""))</f>
        <v>#VALUE!</v>
      </c>
      <c r="U1052" s="38" t="e">
        <f>VALUE(SUBSTITUTE(טבלה1[[#This Row],[עמודה57]],"$",""))</f>
        <v>#REF!</v>
      </c>
      <c r="V1052" s="38" t="e">
        <f>IF(טבלה1[[#This Row],[עמודה58]]&gt;30,"Yes","No")</f>
        <v>#VALUE!</v>
      </c>
    </row>
    <row r="1053" spans="1:22" x14ac:dyDescent="0.15">
      <c r="A1053" s="32" t="s">
        <v>2556</v>
      </c>
      <c r="B1053" s="39" t="s">
        <v>2557</v>
      </c>
      <c r="C1053" s="39" t="s">
        <v>765</v>
      </c>
      <c r="D1053" s="40">
        <v>10000</v>
      </c>
      <c r="E1053" s="39" t="s">
        <v>33</v>
      </c>
      <c r="F1053" s="39" t="s">
        <v>10</v>
      </c>
      <c r="G1053" s="36" t="str">
        <f t="shared" si="16"/>
        <v>High</v>
      </c>
      <c r="H1053" s="41">
        <v>1</v>
      </c>
      <c r="I1053" s="11" t="str" cm="1">
        <f t="array" ref="I1053">INDEX(_xlfn.TEXTSPLIT(טבלה1[[#This Row],[עמודה2]],","),1)</f>
        <v>Swisher</v>
      </c>
      <c r="J1053" s="12" t="str" cm="1">
        <f t="array" ref="J1053">INDEX(_xlfn.TEXTSPLIT(טבלה1[[#This Row],[עמודה2]],","),2)</f>
        <v xml:space="preserve"> IA</v>
      </c>
      <c r="K1053" s="43" t="str">
        <f>_xlfn.CONCAT(טבלה1[[#This Row],[AI_Companies]]," ",טבלה1[[#This Row],[עמודה1]])</f>
        <v>AvemacConsulting https://www.avemacconsulting.com/</v>
      </c>
      <c r="L1053" s="28">
        <v>50</v>
      </c>
      <c r="M1053" s="28" t="str">
        <f>IF(טבלה1[[#This Row],[עמודה53]]&gt;2000,"Yes","No")</f>
        <v>No</v>
      </c>
      <c r="N1053" s="28">
        <v>249</v>
      </c>
      <c r="O1053" s="28">
        <f>AVERAGE(טבלה1[[#This Row],[עמודה52]:[עמודה53]])</f>
        <v>5.5</v>
      </c>
      <c r="P1053" s="28" t="str">
        <f>IF(טבלה1[[#This Row],[עמודה4]]="&lt; $25 / hr","0$ - $25 / hr",טבלה1[[#This Row],[עמודה4]])</f>
        <v>$100 - $149 / hr</v>
      </c>
      <c r="Q1053" s="12" t="str" cm="1">
        <f t="array" ref="Q1053">INDEX(_xlfn.TEXTSPLIT(טבלה1[[#This Row],[עמודה55]],"-"),1)</f>
        <v xml:space="preserve">$100 </v>
      </c>
      <c r="R1053" s="21" t="str" cm="1">
        <f t="array" ref="R1053">INDEX(_xlfn.TEXTSPLIT(INDEX(_xlfn.TEXTSPLIT(טבלה1[[#This Row],[עמודה55]],"-"),2),"/"),1)</f>
        <v xml:space="preserve"> $149 </v>
      </c>
      <c r="S1053" s="28">
        <f>AVERAGE(טבלה1[[#This Row],[עמודה59]:[עמודה60]])</f>
        <v>124.5</v>
      </c>
      <c r="T1053" s="31">
        <f>VALUE(SUBSTITUTE(טבלה1[[#This Row],[עמודה56]],"$",""))</f>
        <v>100</v>
      </c>
      <c r="U1053" s="31">
        <f>VALUE(SUBSTITUTE(טבלה1[[#This Row],[עמודה57]],"$",""))</f>
        <v>149</v>
      </c>
      <c r="V1053" s="31" t="str">
        <f>IF(טבלה1[[#This Row],[עמודה58]]&gt;30,"Yes","No")</f>
        <v>Yes</v>
      </c>
    </row>
    <row r="1054" spans="1:22" x14ac:dyDescent="0.15">
      <c r="A1054" s="32" t="s">
        <v>2558</v>
      </c>
      <c r="B1054" s="33" t="s">
        <v>2559</v>
      </c>
      <c r="C1054" s="33" t="s">
        <v>102</v>
      </c>
      <c r="D1054" s="44">
        <v>1000</v>
      </c>
      <c r="E1054" s="33" t="s">
        <v>33</v>
      </c>
      <c r="F1054" s="33" t="s">
        <v>29</v>
      </c>
      <c r="G1054" s="36" t="str">
        <f t="shared" si="16"/>
        <v>Med</v>
      </c>
      <c r="H1054" s="34">
        <v>0.8</v>
      </c>
      <c r="I1054" s="11" t="str" cm="1">
        <f t="array" ref="I1054">INDEX(_xlfn.TEXTSPLIT(טבלה1[[#This Row],[עמודה2]],","),1)</f>
        <v>München</v>
      </c>
      <c r="J1054" s="12" t="str" cm="1">
        <f t="array" ref="J1054">INDEX(_xlfn.TEXTSPLIT(טבלה1[[#This Row],[עמודה2]],","),2)</f>
        <v xml:space="preserve"> Germany</v>
      </c>
      <c r="K1054" s="37" t="str">
        <f>_xlfn.CONCAT(טבלה1[[#This Row],[AI_Companies]]," ",טבלה1[[#This Row],[עמודה1]])</f>
        <v>NeuralRaysAI https://neuralrays.ai/</v>
      </c>
      <c r="L1054" s="36">
        <v>10</v>
      </c>
      <c r="M1054" s="36" t="str">
        <f>IF(טבלה1[[#This Row],[עמודה53]]&gt;2000,"Yes","No")</f>
        <v>No</v>
      </c>
      <c r="N1054" s="36">
        <v>49</v>
      </c>
      <c r="O1054" s="36">
        <f>AVERAGE(טבלה1[[#This Row],[עמודה52]:[עמודה53]])</f>
        <v>149.5</v>
      </c>
      <c r="P1054" s="36" t="str">
        <f>IF(טבלה1[[#This Row],[עמודה4]]="&lt; $25 / hr","0$ - $25 / hr",טבלה1[[#This Row],[עמודה4]])</f>
        <v>$25 - $49 / hr</v>
      </c>
      <c r="Q1054" s="12" t="str" cm="1">
        <f t="array" ref="Q1054">INDEX(_xlfn.TEXTSPLIT(טבלה1[[#This Row],[עמודה55]],"-"),1)</f>
        <v xml:space="preserve">$25 </v>
      </c>
      <c r="R1054" s="21" t="str" cm="1">
        <f t="array" ref="R1054">INDEX(_xlfn.TEXTSPLIT(INDEX(_xlfn.TEXTSPLIT(טבלה1[[#This Row],[עמודה55]],"-"),2),"/"),1)</f>
        <v xml:space="preserve"> $49 </v>
      </c>
      <c r="S1054" s="36">
        <f>AVERAGE(טבלה1[[#This Row],[עמודה59]:[עמודה60]])</f>
        <v>37</v>
      </c>
      <c r="T1054" s="38">
        <f>VALUE(SUBSTITUTE(טבלה1[[#This Row],[עמודה56]],"$",""))</f>
        <v>25</v>
      </c>
      <c r="U1054" s="38">
        <f>VALUE(SUBSTITUTE(טבלה1[[#This Row],[עמודה57]],"$",""))</f>
        <v>49</v>
      </c>
      <c r="V1054" s="38" t="str">
        <f>IF(טבלה1[[#This Row],[עמודה58]]&gt;30,"Yes","No")</f>
        <v>Yes</v>
      </c>
    </row>
    <row r="1055" spans="1:22" x14ac:dyDescent="0.15">
      <c r="A1055" s="32" t="s">
        <v>2560</v>
      </c>
      <c r="B1055" s="39" t="s">
        <v>2561</v>
      </c>
      <c r="C1055" s="39" t="s">
        <v>215</v>
      </c>
      <c r="D1055" s="40">
        <v>1000</v>
      </c>
      <c r="E1055" s="39" t="s">
        <v>33</v>
      </c>
      <c r="F1055" s="39" t="s">
        <v>29</v>
      </c>
      <c r="G1055" s="36" t="str">
        <f t="shared" si="16"/>
        <v>Med</v>
      </c>
      <c r="H1055" s="41">
        <v>0.6</v>
      </c>
      <c r="I1055" s="11" t="str" cm="1">
        <f t="array" ref="I1055">INDEX(_xlfn.TEXTSPLIT(טבלה1[[#This Row],[עמודה2]],","),1)</f>
        <v>London</v>
      </c>
      <c r="J1055" s="12" t="str" cm="1">
        <f t="array" ref="J1055">INDEX(_xlfn.TEXTSPLIT(טבלה1[[#This Row],[עמודה2]],","),2)</f>
        <v xml:space="preserve"> United Kingdom</v>
      </c>
      <c r="K1055" s="43" t="str">
        <f>_xlfn.CONCAT(טבלה1[[#This Row],[AI_Companies]]," ",טבלה1[[#This Row],[עמודה1]])</f>
        <v>ProAi https://proai.co.uk</v>
      </c>
      <c r="L1055" s="28">
        <v>10</v>
      </c>
      <c r="M1055" s="28" t="str">
        <f>IF(טבלה1[[#This Row],[עמודה53]]&gt;2000,"Yes","No")</f>
        <v>No</v>
      </c>
      <c r="N1055" s="28">
        <v>49</v>
      </c>
      <c r="O1055" s="28">
        <f>AVERAGE(טבלה1[[#This Row],[עמודה52]:[עמודה53]])</f>
        <v>29.5</v>
      </c>
      <c r="P1055" s="28" t="str">
        <f>IF(טבלה1[[#This Row],[עמודה4]]="&lt; $25 / hr","0$ - $25 / hr",טבלה1[[#This Row],[עמודה4]])</f>
        <v>$25 - $49 / hr</v>
      </c>
      <c r="Q1055" s="12" t="str" cm="1">
        <f t="array" ref="Q1055">INDEX(_xlfn.TEXTSPLIT(טבלה1[[#This Row],[עמודה55]],"-"),1)</f>
        <v xml:space="preserve">$25 </v>
      </c>
      <c r="R1055" s="21" t="str" cm="1">
        <f t="array" ref="R1055">INDEX(_xlfn.TEXTSPLIT(INDEX(_xlfn.TEXTSPLIT(טבלה1[[#This Row],[עמודה55]],"-"),2),"/"),1)</f>
        <v xml:space="preserve"> $49 </v>
      </c>
      <c r="S1055" s="28">
        <f>AVERAGE(טבלה1[[#This Row],[עמודה59]:[עמודה60]])</f>
        <v>37</v>
      </c>
      <c r="T1055" s="31">
        <f>VALUE(SUBSTITUTE(טבלה1[[#This Row],[עמודה56]],"$",""))</f>
        <v>25</v>
      </c>
      <c r="U1055" s="31">
        <f>VALUE(SUBSTITUTE(טבלה1[[#This Row],[עמודה57]],"$",""))</f>
        <v>49</v>
      </c>
      <c r="V1055" s="31" t="str">
        <f>IF(טבלה1[[#This Row],[עמודה58]]&gt;30,"Yes","No")</f>
        <v>Yes</v>
      </c>
    </row>
    <row r="1056" spans="1:22" x14ac:dyDescent="0.15">
      <c r="A1056" s="32" t="s">
        <v>2562</v>
      </c>
      <c r="B1056" s="33" t="s">
        <v>2563</v>
      </c>
      <c r="C1056" s="33" t="s">
        <v>2564</v>
      </c>
      <c r="D1056" s="44">
        <v>10000</v>
      </c>
      <c r="E1056" s="33" t="s">
        <v>928</v>
      </c>
      <c r="F1056" s="33" t="s">
        <v>117</v>
      </c>
      <c r="G1056" s="36" t="str">
        <f t="shared" si="16"/>
        <v>Med</v>
      </c>
      <c r="H1056" s="34">
        <v>0.8</v>
      </c>
      <c r="I1056" s="11" t="str" cm="1">
        <f t="array" ref="I1056">INDEX(_xlfn.TEXTSPLIT(טבלה1[[#This Row],[עמודה2]],","),1)</f>
        <v>Dubai</v>
      </c>
      <c r="J1056" s="12" t="str" cm="1">
        <f t="array" ref="J1056">INDEX(_xlfn.TEXTSPLIT(טבלה1[[#This Row],[עמודה2]],","),2)</f>
        <v xml:space="preserve"> United Arab Emirates</v>
      </c>
      <c r="K1056" s="37" t="str">
        <f>_xlfn.CONCAT(טבלה1[[#This Row],[AI_Companies]]," ",טבלה1[[#This Row],[עמודה1]])</f>
        <v>TwerloAI https://twerlo.com/</v>
      </c>
      <c r="L1056" s="36">
        <v>2</v>
      </c>
      <c r="M1056" s="36" t="str">
        <f>IF(טבלה1[[#This Row],[עמודה53]]&gt;2000,"Yes","No")</f>
        <v>No</v>
      </c>
      <c r="N1056" s="36">
        <v>9</v>
      </c>
      <c r="O1056" s="36">
        <f>AVERAGE(טבלה1[[#This Row],[עמודה52]:[עמודה53]])</f>
        <v>29.5</v>
      </c>
      <c r="P1056" s="36" t="str">
        <f>IF(טבלה1[[#This Row],[עמודה4]]="&lt; $25 / hr","0$ - $25 / hr",טבלה1[[#This Row],[עמודה4]])</f>
        <v>$25 - $49 / hr</v>
      </c>
      <c r="Q1056" s="12" t="str" cm="1">
        <f t="array" ref="Q1056">INDEX(_xlfn.TEXTSPLIT(טבלה1[[#This Row],[עמודה55]],"-"),1)</f>
        <v xml:space="preserve">$25 </v>
      </c>
      <c r="R1056" s="21" t="str" cm="1">
        <f t="array" ref="R1056">INDEX(_xlfn.TEXTSPLIT(INDEX(_xlfn.TEXTSPLIT(טבלה1[[#This Row],[עמודה55]],"-"),2),"/"),1)</f>
        <v xml:space="preserve"> $49 </v>
      </c>
      <c r="S1056" s="36">
        <f>AVERAGE(טבלה1[[#This Row],[עמודה59]:[עמודה60]])</f>
        <v>37</v>
      </c>
      <c r="T1056" s="38">
        <f>VALUE(SUBSTITUTE(טבלה1[[#This Row],[עמודה56]],"$",""))</f>
        <v>25</v>
      </c>
      <c r="U1056" s="38">
        <f>VALUE(SUBSTITUTE(טבלה1[[#This Row],[עמודה57]],"$",""))</f>
        <v>49</v>
      </c>
      <c r="V1056" s="38" t="str">
        <f>IF(טבלה1[[#This Row],[עמודה58]]&gt;30,"Yes","No")</f>
        <v>Yes</v>
      </c>
    </row>
    <row r="1057" spans="1:22" x14ac:dyDescent="0.15">
      <c r="A1057" s="32" t="s">
        <v>2565</v>
      </c>
      <c r="B1057" s="39" t="s">
        <v>2566</v>
      </c>
      <c r="C1057" s="39" t="s">
        <v>2567</v>
      </c>
      <c r="D1057" s="40">
        <v>1000</v>
      </c>
      <c r="E1057" s="39" t="s">
        <v>21</v>
      </c>
      <c r="F1057" s="39" t="s">
        <v>117</v>
      </c>
      <c r="G1057" s="36" t="str">
        <f t="shared" si="16"/>
        <v>Med</v>
      </c>
      <c r="H1057" s="41">
        <v>0.8</v>
      </c>
      <c r="I1057" s="11" t="str" cm="1">
        <f t="array" ref="I1057">INDEX(_xlfn.TEXTSPLIT(טבלה1[[#This Row],[עמודה2]],","),1)</f>
        <v>Shibuya City</v>
      </c>
      <c r="J1057" s="12" t="str" cm="1">
        <f t="array" ref="J1057">INDEX(_xlfn.TEXTSPLIT(טבלה1[[#This Row],[עמודה2]],","),2)</f>
        <v xml:space="preserve"> Japan</v>
      </c>
      <c r="K1057" s="43" t="str">
        <f>_xlfn.CONCAT(טבלה1[[#This Row],[AI_Companies]]," ",טבלה1[[#This Row],[עמודה1]])</f>
        <v>Recursive https://recursiveai.co.jp/en</v>
      </c>
      <c r="L1057" s="28">
        <v>2</v>
      </c>
      <c r="M1057" s="28" t="str">
        <f>IF(טבלה1[[#This Row],[עמודה53]]&gt;2000,"Yes","No")</f>
        <v>No</v>
      </c>
      <c r="N1057" s="28">
        <v>9</v>
      </c>
      <c r="O1057" s="28">
        <f>AVERAGE(טבלה1[[#This Row],[עמודה52]:[עמודה53]])</f>
        <v>5.5</v>
      </c>
      <c r="P1057" s="28" t="str">
        <f>IF(טבלה1[[#This Row],[עמודה4]]="&lt; $25 / hr","0$ - $25 / hr",טבלה1[[#This Row],[עמודה4]])</f>
        <v>$300+ / hr</v>
      </c>
      <c r="Q1057" s="12" t="str" cm="1">
        <f t="array" ref="Q1057">INDEX(_xlfn.TEXTSPLIT(טבלה1[[#This Row],[עמודה55]],"-"),1)</f>
        <v>$300+ / hr</v>
      </c>
      <c r="R1057" s="21" t="e" cm="1">
        <f t="array" ref="R1057">INDEX(_xlfn.TEXTSPLIT(INDEX(_xlfn.TEXTSPLIT(טבלה1[[#This Row],[עמודה55]],"-"),2),"/"),1)</f>
        <v>#REF!</v>
      </c>
      <c r="S1057" s="28" t="e">
        <f>AVERAGE(טבלה1[[#This Row],[עמודה59]:[עמודה60]])</f>
        <v>#VALUE!</v>
      </c>
      <c r="T1057" s="31" t="e">
        <f>VALUE(SUBSTITUTE(טבלה1[[#This Row],[עמודה56]],"$",""))</f>
        <v>#VALUE!</v>
      </c>
      <c r="U1057" s="31" t="e">
        <f>VALUE(SUBSTITUTE(טבלה1[[#This Row],[עמודה57]],"$",""))</f>
        <v>#REF!</v>
      </c>
      <c r="V1057" s="31" t="e">
        <f>IF(טבלה1[[#This Row],[עמודה58]]&gt;30,"Yes","No")</f>
        <v>#VALUE!</v>
      </c>
    </row>
    <row r="1058" spans="1:22" x14ac:dyDescent="0.15">
      <c r="A1058" s="32" t="s">
        <v>2568</v>
      </c>
      <c r="B1058" s="33" t="s">
        <v>2569</v>
      </c>
      <c r="C1058" s="33" t="s">
        <v>2570</v>
      </c>
      <c r="D1058" s="33" t="s">
        <v>4</v>
      </c>
      <c r="E1058" s="33" t="s">
        <v>4</v>
      </c>
      <c r="F1058" s="33" t="s">
        <v>10</v>
      </c>
      <c r="G1058" s="36" t="str">
        <f t="shared" si="16"/>
        <v>Med</v>
      </c>
      <c r="H1058" s="34">
        <v>0.5</v>
      </c>
      <c r="I1058" s="11" t="str" cm="1">
        <f t="array" ref="I1058">INDEX(_xlfn.TEXTSPLIT(טבלה1[[#This Row],[עמודה2]],","),1)</f>
        <v>MacGregor</v>
      </c>
      <c r="J1058" s="12" t="str" cm="1">
        <f t="array" ref="J1058">INDEX(_xlfn.TEXTSPLIT(טבלה1[[#This Row],[עמודה2]],","),2)</f>
        <v xml:space="preserve"> Australia</v>
      </c>
      <c r="K1058" s="37" t="str">
        <f>_xlfn.CONCAT(טבלה1[[#This Row],[AI_Companies]]," ",טבלה1[[#This Row],[עמודה1]])</f>
        <v>SimpleMarketing.AI https://www.simplemarketing.ai</v>
      </c>
      <c r="L1058" s="36">
        <v>50</v>
      </c>
      <c r="M1058" s="36" t="str">
        <f>IF(טבלה1[[#This Row],[עמודה53]]&gt;2000,"Yes","No")</f>
        <v>No</v>
      </c>
      <c r="N1058" s="36">
        <v>249</v>
      </c>
      <c r="O1058" s="36">
        <f>AVERAGE(טבלה1[[#This Row],[עמודה52]:[עמודה53]])</f>
        <v>5.5</v>
      </c>
      <c r="P1058" s="36" t="str">
        <f>IF(טבלה1[[#This Row],[עמודה4]]="&lt; $25 / hr","0$ - $25 / hr",טבלה1[[#This Row],[עמודה4]])</f>
        <v>$100 - $149 / hr</v>
      </c>
      <c r="Q1058" s="12" t="str" cm="1">
        <f t="array" ref="Q1058">INDEX(_xlfn.TEXTSPLIT(טבלה1[[#This Row],[עמודה55]],"-"),1)</f>
        <v xml:space="preserve">$100 </v>
      </c>
      <c r="R1058" s="21" t="str" cm="1">
        <f t="array" ref="R1058">INDEX(_xlfn.TEXTSPLIT(INDEX(_xlfn.TEXTSPLIT(טבלה1[[#This Row],[עמודה55]],"-"),2),"/"),1)</f>
        <v xml:space="preserve"> $149 </v>
      </c>
      <c r="S1058" s="36">
        <f>AVERAGE(טבלה1[[#This Row],[עמודה59]:[עמודה60]])</f>
        <v>124.5</v>
      </c>
      <c r="T1058" s="38">
        <f>VALUE(SUBSTITUTE(טבלה1[[#This Row],[עמודה56]],"$",""))</f>
        <v>100</v>
      </c>
      <c r="U1058" s="38">
        <f>VALUE(SUBSTITUTE(טבלה1[[#This Row],[עמודה57]],"$",""))</f>
        <v>149</v>
      </c>
      <c r="V1058" s="38" t="str">
        <f>IF(טבלה1[[#This Row],[עמודה58]]&gt;30,"Yes","No")</f>
        <v>Yes</v>
      </c>
    </row>
    <row r="1059" spans="1:22" x14ac:dyDescent="0.15">
      <c r="A1059" s="32" t="s">
        <v>2571</v>
      </c>
      <c r="B1059" s="39" t="s">
        <v>2572</v>
      </c>
      <c r="C1059" s="39" t="s">
        <v>2573</v>
      </c>
      <c r="D1059" s="39" t="s">
        <v>4</v>
      </c>
      <c r="E1059" s="39" t="s">
        <v>4</v>
      </c>
      <c r="F1059" s="39" t="s">
        <v>10</v>
      </c>
      <c r="G1059" s="36" t="str">
        <f t="shared" si="16"/>
        <v>Med</v>
      </c>
      <c r="H1059" s="41">
        <v>0.5</v>
      </c>
      <c r="I1059" s="11" t="str" cm="1">
        <f t="array" ref="I1059">INDEX(_xlfn.TEXTSPLIT(טבלה1[[#This Row],[עמודה2]],","),1)</f>
        <v>Hangzhou</v>
      </c>
      <c r="J1059" s="12" t="str" cm="1">
        <f t="array" ref="J1059">INDEX(_xlfn.TEXTSPLIT(טבלה1[[#This Row],[עמודה2]],","),2)</f>
        <v xml:space="preserve"> China</v>
      </c>
      <c r="K1059" s="43" t="str">
        <f>_xlfn.CONCAT(טבלה1[[#This Row],[AI_Companies]]," ",טבלה1[[#This Row],[עמודה1]])</f>
        <v>HangzhouFanwenScienceandTechnologyCo.,Ltd. https://www.hzfanwen.com/</v>
      </c>
      <c r="L1059" s="28">
        <v>50</v>
      </c>
      <c r="M1059" s="28" t="str">
        <f>IF(טבלה1[[#This Row],[עמודה53]]&gt;2000,"Yes","No")</f>
        <v>No</v>
      </c>
      <c r="N1059" s="28">
        <v>249</v>
      </c>
      <c r="O1059" s="28">
        <f>AVERAGE(טבלה1[[#This Row],[עמודה52]:[עמודה53]])</f>
        <v>149.5</v>
      </c>
      <c r="P1059" s="28" t="str">
        <f>IF(טבלה1[[#This Row],[עמודה4]]="&lt; $25 / hr","0$ - $25 / hr",טבלה1[[#This Row],[עמודה4]])</f>
        <v>Undisclosed</v>
      </c>
      <c r="Q1059" s="12" t="str" cm="1">
        <f t="array" ref="Q1059">INDEX(_xlfn.TEXTSPLIT(טבלה1[[#This Row],[עמודה55]],"-"),1)</f>
        <v>Undisclosed</v>
      </c>
      <c r="R1059" s="21" t="e" cm="1">
        <f t="array" ref="R1059">INDEX(_xlfn.TEXTSPLIT(INDEX(_xlfn.TEXTSPLIT(טבלה1[[#This Row],[עמודה55]],"-"),2),"/"),1)</f>
        <v>#REF!</v>
      </c>
      <c r="S1059" s="28" t="e">
        <f>AVERAGE(טבלה1[[#This Row],[עמודה59]:[עמודה60]])</f>
        <v>#VALUE!</v>
      </c>
      <c r="T1059" s="31" t="e">
        <f>VALUE(SUBSTITUTE(טבלה1[[#This Row],[עמודה56]],"$",""))</f>
        <v>#VALUE!</v>
      </c>
      <c r="U1059" s="31" t="e">
        <f>VALUE(SUBSTITUTE(טבלה1[[#This Row],[עמודה57]],"$",""))</f>
        <v>#REF!</v>
      </c>
      <c r="V1059" s="31" t="e">
        <f>IF(טבלה1[[#This Row],[עמודה58]]&gt;30,"Yes","No")</f>
        <v>#VALUE!</v>
      </c>
    </row>
    <row r="1060" spans="1:22" x14ac:dyDescent="0.15">
      <c r="A1060" s="32" t="s">
        <v>2574</v>
      </c>
      <c r="B1060" s="33" t="s">
        <v>2575</v>
      </c>
      <c r="C1060" s="33" t="s">
        <v>694</v>
      </c>
      <c r="D1060" s="33" t="s">
        <v>4</v>
      </c>
      <c r="E1060" s="33" t="s">
        <v>4</v>
      </c>
      <c r="F1060" s="46">
        <v>10000</v>
      </c>
      <c r="G1060" s="36" t="str">
        <f t="shared" si="16"/>
        <v>Low</v>
      </c>
      <c r="H1060" s="34">
        <v>0.2</v>
      </c>
      <c r="I1060" s="11" t="str" cm="1">
        <f t="array" ref="I1060">INDEX(_xlfn.TEXTSPLIT(טבלה1[[#This Row],[עמודה2]],","),1)</f>
        <v>Xian Shi</v>
      </c>
      <c r="J1060" s="12" t="str" cm="1">
        <f t="array" ref="J1060">INDEX(_xlfn.TEXTSPLIT(טבלה1[[#This Row],[עמודה2]],","),2)</f>
        <v xml:space="preserve"> China</v>
      </c>
      <c r="K1060" s="37" t="str">
        <f>_xlfn.CONCAT(טבלה1[[#This Row],[AI_Companies]]," ",טבלה1[[#This Row],[עמודה1]])</f>
        <v>Xi'anChaoqianIntelligentTechnologyCo.,Ltd. http://www.chaoqiankeji.com</v>
      </c>
      <c r="L1060" s="36">
        <v>10000</v>
      </c>
      <c r="M1060" s="36" t="str">
        <f>IF(טבלה1[[#This Row],[עמודה53]]&gt;2000,"Yes","No")</f>
        <v>No</v>
      </c>
      <c r="N1060" s="36"/>
      <c r="O1060" s="36">
        <f>AVERAGE(טבלה1[[#This Row],[עמודה52]:[עמודה53]])</f>
        <v>149.5</v>
      </c>
      <c r="P1060" s="36" t="str">
        <f>IF(טבלה1[[#This Row],[עמודה4]]="&lt; $25 / hr","0$ - $25 / hr",טבלה1[[#This Row],[עמודה4]])</f>
        <v>Undisclosed</v>
      </c>
      <c r="Q1060" s="12" t="str" cm="1">
        <f t="array" ref="Q1060">INDEX(_xlfn.TEXTSPLIT(טבלה1[[#This Row],[עמודה55]],"-"),1)</f>
        <v>Undisclosed</v>
      </c>
      <c r="R1060" s="21" t="e" cm="1">
        <f t="array" ref="R1060">INDEX(_xlfn.TEXTSPLIT(INDEX(_xlfn.TEXTSPLIT(טבלה1[[#This Row],[עמודה55]],"-"),2),"/"),1)</f>
        <v>#REF!</v>
      </c>
      <c r="S1060" s="36" t="e">
        <f>AVERAGE(טבלה1[[#This Row],[עמודה59]:[עמודה60]])</f>
        <v>#VALUE!</v>
      </c>
      <c r="T1060" s="38" t="e">
        <f>VALUE(SUBSTITUTE(טבלה1[[#This Row],[עמודה56]],"$",""))</f>
        <v>#VALUE!</v>
      </c>
      <c r="U1060" s="38" t="e">
        <f>VALUE(SUBSTITUTE(טבלה1[[#This Row],[עמודה57]],"$",""))</f>
        <v>#REF!</v>
      </c>
      <c r="V1060" s="38" t="e">
        <f>IF(טבלה1[[#This Row],[עמודה58]]&gt;30,"Yes","No")</f>
        <v>#VALUE!</v>
      </c>
    </row>
    <row r="1061" spans="1:22" x14ac:dyDescent="0.15">
      <c r="A1061" s="32" t="s">
        <v>2576</v>
      </c>
      <c r="B1061" s="39" t="s">
        <v>2577</v>
      </c>
      <c r="C1061" s="39" t="s">
        <v>563</v>
      </c>
      <c r="D1061" s="40">
        <v>1000</v>
      </c>
      <c r="E1061" s="39" t="s">
        <v>33</v>
      </c>
      <c r="F1061" s="39" t="s">
        <v>29</v>
      </c>
      <c r="G1061" s="36" t="str">
        <f t="shared" si="16"/>
        <v>Med</v>
      </c>
      <c r="H1061" s="41">
        <v>0.7</v>
      </c>
      <c r="I1061" s="11" t="str" cm="1">
        <f t="array" ref="I1061">INDEX(_xlfn.TEXTSPLIT(טבלה1[[#This Row],[עמודה2]],","),1)</f>
        <v>Beijing</v>
      </c>
      <c r="J1061" s="12" t="str" cm="1">
        <f t="array" ref="J1061">INDEX(_xlfn.TEXTSPLIT(טבלה1[[#This Row],[עמודה2]],","),2)</f>
        <v xml:space="preserve"> China</v>
      </c>
      <c r="K1061" s="43" t="str">
        <f>_xlfn.CONCAT(טבלה1[[#This Row],[AI_Companies]]," ",טבלה1[[#This Row],[עמודה1]])</f>
        <v>DigitalChinaInformationServiceCompanyLtd. http://www.dcits.com/</v>
      </c>
      <c r="L1061" s="28">
        <v>10</v>
      </c>
      <c r="M1061" s="28" t="str">
        <f>IF(טבלה1[[#This Row],[עמודה53]]&gt;2000,"Yes","No")</f>
        <v>No</v>
      </c>
      <c r="N1061" s="28">
        <v>49</v>
      </c>
      <c r="O1061" s="28">
        <f>AVERAGE(טבלה1[[#This Row],[עמודה52]:[עמודה53]])</f>
        <v>10000</v>
      </c>
      <c r="P1061" s="28" t="str">
        <f>IF(טבלה1[[#This Row],[עמודה4]]="&lt; $25 / hr","0$ - $25 / hr",טבלה1[[#This Row],[עמודה4]])</f>
        <v>Undisclosed</v>
      </c>
      <c r="Q1061" s="12" t="str" cm="1">
        <f t="array" ref="Q1061">INDEX(_xlfn.TEXTSPLIT(טבלה1[[#This Row],[עמודה55]],"-"),1)</f>
        <v>Undisclosed</v>
      </c>
      <c r="R1061" s="21" t="e" cm="1">
        <f t="array" ref="R1061">INDEX(_xlfn.TEXTSPLIT(INDEX(_xlfn.TEXTSPLIT(טבלה1[[#This Row],[עמודה55]],"-"),2),"/"),1)</f>
        <v>#REF!</v>
      </c>
      <c r="S1061" s="28" t="e">
        <f>AVERAGE(טבלה1[[#This Row],[עמודה59]:[עמודה60]])</f>
        <v>#VALUE!</v>
      </c>
      <c r="T1061" s="31" t="e">
        <f>VALUE(SUBSTITUTE(טבלה1[[#This Row],[עמודה56]],"$",""))</f>
        <v>#VALUE!</v>
      </c>
      <c r="U1061" s="31" t="e">
        <f>VALUE(SUBSTITUTE(טבלה1[[#This Row],[עמודה57]],"$",""))</f>
        <v>#REF!</v>
      </c>
      <c r="V1061" s="31" t="e">
        <f>IF(טבלה1[[#This Row],[עמודה58]]&gt;30,"Yes","No")</f>
        <v>#VALUE!</v>
      </c>
    </row>
    <row r="1062" spans="1:22" x14ac:dyDescent="0.15">
      <c r="A1062" s="32" t="s">
        <v>2578</v>
      </c>
      <c r="B1062" s="33" t="s">
        <v>2579</v>
      </c>
      <c r="C1062" s="33" t="s">
        <v>102</v>
      </c>
      <c r="D1062" s="44">
        <v>50000</v>
      </c>
      <c r="E1062" s="33" t="s">
        <v>21</v>
      </c>
      <c r="F1062" s="33" t="s">
        <v>29</v>
      </c>
      <c r="G1062" s="36" t="str">
        <f t="shared" si="16"/>
        <v>Med</v>
      </c>
      <c r="H1062" s="34">
        <v>0.8</v>
      </c>
      <c r="I1062" s="11" t="str" cm="1">
        <f t="array" ref="I1062">INDEX(_xlfn.TEXTSPLIT(טבלה1[[#This Row],[עמודה2]],","),1)</f>
        <v>Karachi</v>
      </c>
      <c r="J1062" s="12" t="str" cm="1">
        <f t="array" ref="J1062">INDEX(_xlfn.TEXTSPLIT(טבלה1[[#This Row],[עמודה2]],","),2)</f>
        <v xml:space="preserve"> Pakistan</v>
      </c>
      <c r="K1062" s="37" t="str">
        <f>_xlfn.CONCAT(טבלה1[[#This Row],[AI_Companies]]," ",טבלה1[[#This Row],[עמודה1]])</f>
        <v>PROXIMA https://www.proxima.pk</v>
      </c>
      <c r="L1062" s="36">
        <v>10</v>
      </c>
      <c r="M1062" s="36" t="str">
        <f>IF(טבלה1[[#This Row],[עמודה53]]&gt;2000,"Yes","No")</f>
        <v>No</v>
      </c>
      <c r="N1062" s="36">
        <v>49</v>
      </c>
      <c r="O1062" s="36">
        <f>AVERAGE(טבלה1[[#This Row],[עמודה52]:[עמודה53]])</f>
        <v>29.5</v>
      </c>
      <c r="P1062" s="36" t="str">
        <f>IF(טבלה1[[#This Row],[עמודה4]]="&lt; $25 / hr","0$ - $25 / hr",טבלה1[[#This Row],[עמודה4]])</f>
        <v>$25 - $49 / hr</v>
      </c>
      <c r="Q1062" s="12" t="str" cm="1">
        <f t="array" ref="Q1062">INDEX(_xlfn.TEXTSPLIT(טבלה1[[#This Row],[עמודה55]],"-"),1)</f>
        <v xml:space="preserve">$25 </v>
      </c>
      <c r="R1062" s="21" t="str" cm="1">
        <f t="array" ref="R1062">INDEX(_xlfn.TEXTSPLIT(INDEX(_xlfn.TEXTSPLIT(טבלה1[[#This Row],[עמודה55]],"-"),2),"/"),1)</f>
        <v xml:space="preserve"> $49 </v>
      </c>
      <c r="S1062" s="36">
        <f>AVERAGE(טבלה1[[#This Row],[עמודה59]:[עמודה60]])</f>
        <v>37</v>
      </c>
      <c r="T1062" s="38">
        <f>VALUE(SUBSTITUTE(טבלה1[[#This Row],[עמודה56]],"$",""))</f>
        <v>25</v>
      </c>
      <c r="U1062" s="38">
        <f>VALUE(SUBSTITUTE(טבלה1[[#This Row],[עמודה57]],"$",""))</f>
        <v>49</v>
      </c>
      <c r="V1062" s="38" t="str">
        <f>IF(טבלה1[[#This Row],[עמודה58]]&gt;30,"Yes","No")</f>
        <v>Yes</v>
      </c>
    </row>
    <row r="1063" spans="1:22" x14ac:dyDescent="0.15">
      <c r="A1063" s="32" t="s">
        <v>2580</v>
      </c>
      <c r="B1063" s="39" t="s">
        <v>2581</v>
      </c>
      <c r="C1063" s="39" t="s">
        <v>2582</v>
      </c>
      <c r="D1063" s="39" t="s">
        <v>4</v>
      </c>
      <c r="E1063" s="39" t="s">
        <v>4</v>
      </c>
      <c r="F1063" s="39" t="s">
        <v>25</v>
      </c>
      <c r="G1063" s="36" t="str">
        <f t="shared" si="16"/>
        <v>Low</v>
      </c>
      <c r="H1063" s="41">
        <v>0.25</v>
      </c>
      <c r="I1063" s="11" t="str" cm="1">
        <f t="array" ref="I1063">INDEX(_xlfn.TEXTSPLIT(טבלה1[[#This Row],[עמודה2]],","),1)</f>
        <v>London</v>
      </c>
      <c r="J1063" s="12" t="str" cm="1">
        <f t="array" ref="J1063">INDEX(_xlfn.TEXTSPLIT(טבלה1[[#This Row],[עמודה2]],","),2)</f>
        <v xml:space="preserve"> United Kingdom</v>
      </c>
      <c r="K1063" s="43" t="str">
        <f>_xlfn.CONCAT(טבלה1[[#This Row],[AI_Companies]]," ",טבלה1[[#This Row],[עמודה1]])</f>
        <v>blackthorn.ai https://blackthorn.ai/</v>
      </c>
      <c r="L1063" s="45">
        <v>1000</v>
      </c>
      <c r="M1063" s="28" t="str">
        <f>IF(טבלה1[[#This Row],[עמודה53]]&gt;2000,"Yes","No")</f>
        <v>No</v>
      </c>
      <c r="N1063" s="45">
        <v>9999</v>
      </c>
      <c r="O1063" s="28">
        <f>AVERAGE(טבלה1[[#This Row],[עמודה52]:[עמודה53]])</f>
        <v>29.5</v>
      </c>
      <c r="P1063" s="28" t="str">
        <f>IF(טבלה1[[#This Row],[עמודה4]]="&lt; $25 / hr","0$ - $25 / hr",טבלה1[[#This Row],[עמודה4]])</f>
        <v>$100 - $149 / hr</v>
      </c>
      <c r="Q1063" s="12" t="str" cm="1">
        <f t="array" ref="Q1063">INDEX(_xlfn.TEXTSPLIT(טבלה1[[#This Row],[עמודה55]],"-"),1)</f>
        <v xml:space="preserve">$100 </v>
      </c>
      <c r="R1063" s="21" t="str" cm="1">
        <f t="array" ref="R1063">INDEX(_xlfn.TEXTSPLIT(INDEX(_xlfn.TEXTSPLIT(טבלה1[[#This Row],[עמודה55]],"-"),2),"/"),1)</f>
        <v xml:space="preserve"> $149 </v>
      </c>
      <c r="S1063" s="28">
        <f>AVERAGE(טבלה1[[#This Row],[עמודה59]:[עמודה60]])</f>
        <v>124.5</v>
      </c>
      <c r="T1063" s="31">
        <f>VALUE(SUBSTITUTE(טבלה1[[#This Row],[עמודה56]],"$",""))</f>
        <v>100</v>
      </c>
      <c r="U1063" s="31">
        <f>VALUE(SUBSTITUTE(טבלה1[[#This Row],[עמודה57]],"$",""))</f>
        <v>149</v>
      </c>
      <c r="V1063" s="31" t="str">
        <f>IF(טבלה1[[#This Row],[עמודה58]]&gt;30,"Yes","No")</f>
        <v>Yes</v>
      </c>
    </row>
    <row r="1064" spans="1:22" x14ac:dyDescent="0.15">
      <c r="A1064" s="32" t="s">
        <v>2583</v>
      </c>
      <c r="B1064" s="33" t="s">
        <v>2584</v>
      </c>
      <c r="C1064" s="33" t="s">
        <v>102</v>
      </c>
      <c r="D1064" s="33" t="s">
        <v>4</v>
      </c>
      <c r="E1064" s="33" t="s">
        <v>4</v>
      </c>
      <c r="F1064" s="33" t="s">
        <v>10</v>
      </c>
      <c r="G1064" s="36" t="str">
        <f t="shared" si="16"/>
        <v>High</v>
      </c>
      <c r="H1064" s="34">
        <v>1</v>
      </c>
      <c r="I1064" s="11" t="str" cm="1">
        <f t="array" ref="I1064">INDEX(_xlfn.TEXTSPLIT(טבלה1[[#This Row],[עמודה2]],","),1)</f>
        <v>Cheng Du Shi</v>
      </c>
      <c r="J1064" s="12" t="str" cm="1">
        <f t="array" ref="J1064">INDEX(_xlfn.TEXTSPLIT(טבלה1[[#This Row],[עמודה2]],","),2)</f>
        <v xml:space="preserve"> China</v>
      </c>
      <c r="K1064" s="37" t="str">
        <f>_xlfn.CONCAT(טבלה1[[#This Row],[AI_Companies]]," ",טבלה1[[#This Row],[עמודה1]])</f>
        <v>SichuanJiuyuanYinhaiSoftwareCo.,Ltd. https://www.yinhai.com/</v>
      </c>
      <c r="L1064" s="36">
        <v>50</v>
      </c>
      <c r="M1064" s="36" t="str">
        <f>IF(טבלה1[[#This Row],[עמודה53]]&gt;2000,"Yes","No")</f>
        <v>Yes</v>
      </c>
      <c r="N1064" s="36">
        <v>249</v>
      </c>
      <c r="O1064" s="36">
        <f>AVERAGE(טבלה1[[#This Row],[עמודה52]:[עמודה53]])</f>
        <v>5499.5</v>
      </c>
      <c r="P1064" s="36" t="str">
        <f>IF(טבלה1[[#This Row],[עמודה4]]="&lt; $25 / hr","0$ - $25 / hr",טבלה1[[#This Row],[עמודה4]])</f>
        <v>Undisclosed</v>
      </c>
      <c r="Q1064" s="12" t="str" cm="1">
        <f t="array" ref="Q1064">INDEX(_xlfn.TEXTSPLIT(טבלה1[[#This Row],[עמודה55]],"-"),1)</f>
        <v>Undisclosed</v>
      </c>
      <c r="R1064" s="21" t="e" cm="1">
        <f t="array" ref="R1064">INDEX(_xlfn.TEXTSPLIT(INDEX(_xlfn.TEXTSPLIT(טבלה1[[#This Row],[עמודה55]],"-"),2),"/"),1)</f>
        <v>#REF!</v>
      </c>
      <c r="S1064" s="36" t="e">
        <f>AVERAGE(טבלה1[[#This Row],[עמודה59]:[עמודה60]])</f>
        <v>#VALUE!</v>
      </c>
      <c r="T1064" s="38" t="e">
        <f>VALUE(SUBSTITUTE(טבלה1[[#This Row],[עמודה56]],"$",""))</f>
        <v>#VALUE!</v>
      </c>
      <c r="U1064" s="38" t="e">
        <f>VALUE(SUBSTITUTE(טבלה1[[#This Row],[עמודה57]],"$",""))</f>
        <v>#REF!</v>
      </c>
      <c r="V1064" s="38" t="e">
        <f>IF(טבלה1[[#This Row],[עמודה58]]&gt;30,"Yes","No")</f>
        <v>#VALUE!</v>
      </c>
    </row>
    <row r="1065" spans="1:22" x14ac:dyDescent="0.15">
      <c r="A1065" s="32" t="s">
        <v>2585</v>
      </c>
      <c r="B1065" s="39" t="s">
        <v>2586</v>
      </c>
      <c r="C1065" s="39" t="s">
        <v>2587</v>
      </c>
      <c r="D1065" s="39" t="s">
        <v>4</v>
      </c>
      <c r="E1065" s="39" t="s">
        <v>4</v>
      </c>
      <c r="F1065" s="39" t="s">
        <v>25</v>
      </c>
      <c r="G1065" s="36" t="str">
        <f t="shared" si="16"/>
        <v>Low</v>
      </c>
      <c r="H1065" s="41">
        <v>0.3</v>
      </c>
      <c r="I1065" s="11" t="str" cm="1">
        <f t="array" ref="I1065">INDEX(_xlfn.TEXTSPLIT(טבלה1[[#This Row],[עמודה2]],","),1)</f>
        <v>London</v>
      </c>
      <c r="J1065" s="12" t="str" cm="1">
        <f t="array" ref="J1065">INDEX(_xlfn.TEXTSPLIT(טבלה1[[#This Row],[עמודה2]],","),2)</f>
        <v xml:space="preserve"> United Kingdom</v>
      </c>
      <c r="K1065" s="43" t="str">
        <f>_xlfn.CONCAT(טבלה1[[#This Row],[AI_Companies]]," ",טבלה1[[#This Row],[עמודה1]])</f>
        <v>AyaData https://www.ayadata.ai/</v>
      </c>
      <c r="L1065" s="45">
        <v>1000</v>
      </c>
      <c r="M1065" s="28" t="str">
        <f>IF(טבלה1[[#This Row],[עמודה53]]&gt;2000,"Yes","No")</f>
        <v>No</v>
      </c>
      <c r="N1065" s="45">
        <v>9999</v>
      </c>
      <c r="O1065" s="28">
        <f>AVERAGE(טבלה1[[#This Row],[עמודה52]:[עמודה53]])</f>
        <v>149.5</v>
      </c>
      <c r="P1065" s="28" t="str">
        <f>IF(טבלה1[[#This Row],[עמודה4]]="&lt; $25 / hr","0$ - $25 / hr",טבלה1[[#This Row],[עמודה4]])</f>
        <v>Undisclosed</v>
      </c>
      <c r="Q1065" s="12" t="str" cm="1">
        <f t="array" ref="Q1065">INDEX(_xlfn.TEXTSPLIT(טבלה1[[#This Row],[עמודה55]],"-"),1)</f>
        <v>Undisclosed</v>
      </c>
      <c r="R1065" s="21" t="e" cm="1">
        <f t="array" ref="R1065">INDEX(_xlfn.TEXTSPLIT(INDEX(_xlfn.TEXTSPLIT(טבלה1[[#This Row],[עמודה55]],"-"),2),"/"),1)</f>
        <v>#REF!</v>
      </c>
      <c r="S1065" s="28" t="e">
        <f>AVERAGE(טבלה1[[#This Row],[עמודה59]:[עמודה60]])</f>
        <v>#VALUE!</v>
      </c>
      <c r="T1065" s="31" t="e">
        <f>VALUE(SUBSTITUTE(טבלה1[[#This Row],[עמודה56]],"$",""))</f>
        <v>#VALUE!</v>
      </c>
      <c r="U1065" s="31" t="e">
        <f>VALUE(SUBSTITUTE(טבלה1[[#This Row],[עמודה57]],"$",""))</f>
        <v>#REF!</v>
      </c>
      <c r="V1065" s="31" t="e">
        <f>IF(טבלה1[[#This Row],[עמודה58]]&gt;30,"Yes","No")</f>
        <v>#VALUE!</v>
      </c>
    </row>
    <row r="1066" spans="1:22" x14ac:dyDescent="0.15">
      <c r="A1066" s="32" t="s">
        <v>2588</v>
      </c>
      <c r="B1066" s="33" t="s">
        <v>2589</v>
      </c>
      <c r="C1066" s="33" t="s">
        <v>2590</v>
      </c>
      <c r="D1066" s="33" t="s">
        <v>4</v>
      </c>
      <c r="E1066" s="33" t="s">
        <v>4</v>
      </c>
      <c r="F1066" s="33" t="s">
        <v>25</v>
      </c>
      <c r="G1066" s="36" t="str">
        <f t="shared" si="16"/>
        <v>Low</v>
      </c>
      <c r="H1066" s="34">
        <v>0.25</v>
      </c>
      <c r="I1066" s="11" t="str" cm="1">
        <f t="array" ref="I1066">INDEX(_xlfn.TEXTSPLIT(טבלה1[[#This Row],[עמודה2]],","),1)</f>
        <v>Su Zhou Shi</v>
      </c>
      <c r="J1066" s="12" t="str" cm="1">
        <f t="array" ref="J1066">INDEX(_xlfn.TEXTSPLIT(טבלה1[[#This Row],[עמודה2]],","),2)</f>
        <v xml:space="preserve"> China</v>
      </c>
      <c r="K1066" s="37" t="str">
        <f>_xlfn.CONCAT(טבלה1[[#This Row],[AI_Companies]]," ",טבלה1[[#This Row],[עמודה1]])</f>
        <v>LinkageSoftwareCo.,Ltd. http://www.linkstec.com/</v>
      </c>
      <c r="L1066" s="46">
        <v>1000</v>
      </c>
      <c r="M1066" s="36" t="str">
        <f>IF(טבלה1[[#This Row],[עמודה53]]&gt;2000,"Yes","No")</f>
        <v>Yes</v>
      </c>
      <c r="N1066" s="46">
        <v>9999</v>
      </c>
      <c r="O1066" s="36">
        <f>AVERAGE(טבלה1[[#This Row],[עמודה52]:[עמודה53]])</f>
        <v>5499.5</v>
      </c>
      <c r="P1066" s="36" t="str">
        <f>IF(טבלה1[[#This Row],[עמודה4]]="&lt; $25 / hr","0$ - $25 / hr",טבלה1[[#This Row],[עמודה4]])</f>
        <v>Undisclosed</v>
      </c>
      <c r="Q1066" s="12" t="str" cm="1">
        <f t="array" ref="Q1066">INDEX(_xlfn.TEXTSPLIT(טבלה1[[#This Row],[עמודה55]],"-"),1)</f>
        <v>Undisclosed</v>
      </c>
      <c r="R1066" s="21" t="e" cm="1">
        <f t="array" ref="R1066">INDEX(_xlfn.TEXTSPLIT(INDEX(_xlfn.TEXTSPLIT(טבלה1[[#This Row],[עמודה55]],"-"),2),"/"),1)</f>
        <v>#REF!</v>
      </c>
      <c r="S1066" s="36" t="e">
        <f>AVERAGE(טבלה1[[#This Row],[עמודה59]:[עמודה60]])</f>
        <v>#VALUE!</v>
      </c>
      <c r="T1066" s="38" t="e">
        <f>VALUE(SUBSTITUTE(טבלה1[[#This Row],[עמודה56]],"$",""))</f>
        <v>#VALUE!</v>
      </c>
      <c r="U1066" s="38" t="e">
        <f>VALUE(SUBSTITUTE(טבלה1[[#This Row],[עמודה57]],"$",""))</f>
        <v>#REF!</v>
      </c>
      <c r="V1066" s="38" t="e">
        <f>IF(טבלה1[[#This Row],[עמודה58]]&gt;30,"Yes","No")</f>
        <v>#VALUE!</v>
      </c>
    </row>
    <row r="1067" spans="1:22" x14ac:dyDescent="0.15">
      <c r="A1067" s="32" t="s">
        <v>2591</v>
      </c>
      <c r="B1067" s="39" t="s">
        <v>2592</v>
      </c>
      <c r="C1067" s="39" t="s">
        <v>1737</v>
      </c>
      <c r="D1067" s="39" t="s">
        <v>4</v>
      </c>
      <c r="E1067" s="39" t="s">
        <v>4</v>
      </c>
      <c r="F1067" s="39" t="s">
        <v>117</v>
      </c>
      <c r="G1067" s="36" t="str">
        <f t="shared" si="16"/>
        <v>Med</v>
      </c>
      <c r="H1067" s="41">
        <v>0.8</v>
      </c>
      <c r="I1067" s="11" t="str" cm="1">
        <f t="array" ref="I1067">INDEX(_xlfn.TEXTSPLIT(טבלה1[[#This Row],[עמודה2]],","),1)</f>
        <v>He Fei Shi</v>
      </c>
      <c r="J1067" s="12" t="str" cm="1">
        <f t="array" ref="J1067">INDEX(_xlfn.TEXTSPLIT(טבלה1[[#This Row],[עמודה2]],","),2)</f>
        <v xml:space="preserve"> China</v>
      </c>
      <c r="K1067" s="43" t="str">
        <f>_xlfn.CONCAT(טבלה1[[#This Row],[AI_Companies]]," ",טבלה1[[#This Row],[עמודה1]])</f>
        <v>USTCSinovateSoftwareCo.,Ltd. http://www.kdgcsoft.com/</v>
      </c>
      <c r="L1067" s="28">
        <v>2</v>
      </c>
      <c r="M1067" s="28" t="str">
        <f>IF(טבלה1[[#This Row],[עמודה53]]&gt;2000,"Yes","No")</f>
        <v>Yes</v>
      </c>
      <c r="N1067" s="28">
        <v>9</v>
      </c>
      <c r="O1067" s="28">
        <f>AVERAGE(טבלה1[[#This Row],[עמודה52]:[עמודה53]])</f>
        <v>5499.5</v>
      </c>
      <c r="P1067" s="28" t="str">
        <f>IF(טבלה1[[#This Row],[עמודה4]]="&lt; $25 / hr","0$ - $25 / hr",טבלה1[[#This Row],[עמודה4]])</f>
        <v>Undisclosed</v>
      </c>
      <c r="Q1067" s="12" t="str" cm="1">
        <f t="array" ref="Q1067">INDEX(_xlfn.TEXTSPLIT(טבלה1[[#This Row],[עמודה55]],"-"),1)</f>
        <v>Undisclosed</v>
      </c>
      <c r="R1067" s="21" t="e" cm="1">
        <f t="array" ref="R1067">INDEX(_xlfn.TEXTSPLIT(INDEX(_xlfn.TEXTSPLIT(טבלה1[[#This Row],[עמודה55]],"-"),2),"/"),1)</f>
        <v>#REF!</v>
      </c>
      <c r="S1067" s="28" t="e">
        <f>AVERAGE(טבלה1[[#This Row],[עמודה59]:[עמודה60]])</f>
        <v>#VALUE!</v>
      </c>
      <c r="T1067" s="31" t="e">
        <f>VALUE(SUBSTITUTE(טבלה1[[#This Row],[עמודה56]],"$",""))</f>
        <v>#VALUE!</v>
      </c>
      <c r="U1067" s="31" t="e">
        <f>VALUE(SUBSTITUTE(טבלה1[[#This Row],[עמודה57]],"$",""))</f>
        <v>#REF!</v>
      </c>
      <c r="V1067" s="31" t="e">
        <f>IF(טבלה1[[#This Row],[עמודה58]]&gt;30,"Yes","No")</f>
        <v>#VALUE!</v>
      </c>
    </row>
    <row r="1068" spans="1:22" x14ac:dyDescent="0.15">
      <c r="A1068" s="32" t="s">
        <v>2593</v>
      </c>
      <c r="B1068" s="33" t="s">
        <v>2594</v>
      </c>
      <c r="C1068" s="33" t="s">
        <v>2595</v>
      </c>
      <c r="D1068" s="44">
        <v>1000</v>
      </c>
      <c r="E1068" s="33" t="s">
        <v>14</v>
      </c>
      <c r="F1068" s="33" t="s">
        <v>29</v>
      </c>
      <c r="G1068" s="36" t="str">
        <f t="shared" si="16"/>
        <v>High</v>
      </c>
      <c r="H1068" s="34">
        <v>1</v>
      </c>
      <c r="I1068" s="11" t="str" cm="1">
        <f t="array" ref="I1068">INDEX(_xlfn.TEXTSPLIT(טבלה1[[#This Row],[עמודה2]],","),1)</f>
        <v>Edinburgh</v>
      </c>
      <c r="J1068" s="12" t="str" cm="1">
        <f t="array" ref="J1068">INDEX(_xlfn.TEXTSPLIT(טבלה1[[#This Row],[עמודה2]],","),2)</f>
        <v xml:space="preserve"> United Kingdom</v>
      </c>
      <c r="K1068" s="37" t="str">
        <f>_xlfn.CONCAT(טבלה1[[#This Row],[AI_Companies]]," ",טבלה1[[#This Row],[עמודה1]])</f>
        <v>NelusAI https://nelus.co.uk/</v>
      </c>
      <c r="L1068" s="36">
        <v>10</v>
      </c>
      <c r="M1068" s="36" t="str">
        <f>IF(טבלה1[[#This Row],[עמודה53]]&gt;2000,"Yes","No")</f>
        <v>No</v>
      </c>
      <c r="N1068" s="36">
        <v>49</v>
      </c>
      <c r="O1068" s="36">
        <f>AVERAGE(טבלה1[[#This Row],[עמודה52]:[עמודה53]])</f>
        <v>5.5</v>
      </c>
      <c r="P1068" s="36" t="str">
        <f>IF(טבלה1[[#This Row],[עמודה4]]="&lt; $25 / hr","0$ - $25 / hr",טבלה1[[#This Row],[עמודה4]])</f>
        <v>Undisclosed</v>
      </c>
      <c r="Q1068" s="12" t="str" cm="1">
        <f t="array" ref="Q1068">INDEX(_xlfn.TEXTSPLIT(טבלה1[[#This Row],[עמודה55]],"-"),1)</f>
        <v>Undisclosed</v>
      </c>
      <c r="R1068" s="21" t="e" cm="1">
        <f t="array" ref="R1068">INDEX(_xlfn.TEXTSPLIT(INDEX(_xlfn.TEXTSPLIT(טבלה1[[#This Row],[עמודה55]],"-"),2),"/"),1)</f>
        <v>#REF!</v>
      </c>
      <c r="S1068" s="36" t="e">
        <f>AVERAGE(טבלה1[[#This Row],[עמודה59]:[עמודה60]])</f>
        <v>#VALUE!</v>
      </c>
      <c r="T1068" s="38" t="e">
        <f>VALUE(SUBSTITUTE(טבלה1[[#This Row],[עמודה56]],"$",""))</f>
        <v>#VALUE!</v>
      </c>
      <c r="U1068" s="38" t="e">
        <f>VALUE(SUBSTITUTE(טבלה1[[#This Row],[עמודה57]],"$",""))</f>
        <v>#REF!</v>
      </c>
      <c r="V1068" s="38" t="e">
        <f>IF(טבלה1[[#This Row],[עמודה58]]&gt;30,"Yes","No")</f>
        <v>#VALUE!</v>
      </c>
    </row>
    <row r="1069" spans="1:22" x14ac:dyDescent="0.15">
      <c r="A1069" s="32" t="s">
        <v>2596</v>
      </c>
      <c r="B1069" s="39" t="s">
        <v>2597</v>
      </c>
      <c r="C1069" s="39" t="s">
        <v>2598</v>
      </c>
      <c r="D1069" s="40">
        <v>5000</v>
      </c>
      <c r="E1069" s="39" t="s">
        <v>4</v>
      </c>
      <c r="F1069" s="39" t="s">
        <v>29</v>
      </c>
      <c r="G1069" s="36" t="str">
        <f t="shared" si="16"/>
        <v>Med</v>
      </c>
      <c r="H1069" s="41">
        <v>0.65</v>
      </c>
      <c r="I1069" s="11" t="str" cm="1">
        <f t="array" ref="I1069">INDEX(_xlfn.TEXTSPLIT(טבלה1[[#This Row],[עמודה2]],","),1)</f>
        <v>Rewa</v>
      </c>
      <c r="J1069" s="12" t="str" cm="1">
        <f t="array" ref="J1069">INDEX(_xlfn.TEXTSPLIT(טבלה1[[#This Row],[עמודה2]],","),2)</f>
        <v xml:space="preserve"> India</v>
      </c>
      <c r="K1069" s="43" t="str">
        <f>_xlfn.CONCAT(טבלה1[[#This Row],[AI_Companies]]," ",טבלה1[[#This Row],[עמודה1]])</f>
        <v>AxleWebTechnologies https://www.axlewebtech.com</v>
      </c>
      <c r="L1069" s="28">
        <v>10</v>
      </c>
      <c r="M1069" s="28" t="str">
        <f>IF(טבלה1[[#This Row],[עמודה53]]&gt;2000,"Yes","No")</f>
        <v>No</v>
      </c>
      <c r="N1069" s="28">
        <v>49</v>
      </c>
      <c r="O1069" s="28">
        <f>AVERAGE(טבלה1[[#This Row],[עמודה52]:[עמודה53]])</f>
        <v>29.5</v>
      </c>
      <c r="P1069" s="28" t="str">
        <f>IF(טבלה1[[#This Row],[עמודה4]]="&lt; $25 / hr","0$ - $25 / hr",טבלה1[[#This Row],[עמודה4]])</f>
        <v>0$ - $25 / hr</v>
      </c>
      <c r="Q1069" s="12" t="str" cm="1">
        <f t="array" ref="Q1069">INDEX(_xlfn.TEXTSPLIT(טבלה1[[#This Row],[עמודה55]],"-"),1)</f>
        <v xml:space="preserve">0$ </v>
      </c>
      <c r="R1069" s="21" t="str" cm="1">
        <f t="array" ref="R1069">INDEX(_xlfn.TEXTSPLIT(INDEX(_xlfn.TEXTSPLIT(טבלה1[[#This Row],[עמודה55]],"-"),2),"/"),1)</f>
        <v xml:space="preserve"> $25 </v>
      </c>
      <c r="S1069" s="28">
        <f>AVERAGE(טבלה1[[#This Row],[עמודה59]:[עמודה60]])</f>
        <v>12.5</v>
      </c>
      <c r="T1069" s="31">
        <f>VALUE(SUBSTITUTE(טבלה1[[#This Row],[עמודה56]],"$",""))</f>
        <v>0</v>
      </c>
      <c r="U1069" s="31">
        <f>VALUE(SUBSTITUTE(טבלה1[[#This Row],[עמודה57]],"$",""))</f>
        <v>25</v>
      </c>
      <c r="V1069" s="31" t="str">
        <f>IF(טבלה1[[#This Row],[עמודה58]]&gt;30,"Yes","No")</f>
        <v>No</v>
      </c>
    </row>
    <row r="1070" spans="1:22" x14ac:dyDescent="0.15">
      <c r="A1070" s="32" t="s">
        <v>2599</v>
      </c>
      <c r="B1070" s="33" t="s">
        <v>2600</v>
      </c>
      <c r="C1070" s="33" t="s">
        <v>1267</v>
      </c>
      <c r="D1070" s="33" t="s">
        <v>4</v>
      </c>
      <c r="E1070" s="33" t="s">
        <v>4</v>
      </c>
      <c r="F1070" s="33" t="s">
        <v>29</v>
      </c>
      <c r="G1070" s="36" t="str">
        <f t="shared" si="16"/>
        <v>High</v>
      </c>
      <c r="H1070" s="34">
        <v>1</v>
      </c>
      <c r="I1070" s="11" t="str" cm="1">
        <f t="array" ref="I1070">INDEX(_xlfn.TEXTSPLIT(טבלה1[[#This Row],[עמודה2]],","),1)</f>
        <v>Herne Bay</v>
      </c>
      <c r="J1070" s="12" t="str" cm="1">
        <f t="array" ref="J1070">INDEX(_xlfn.TEXTSPLIT(טבלה1[[#This Row],[עמודה2]],","),2)</f>
        <v xml:space="preserve"> United Kingdom</v>
      </c>
      <c r="K1070" s="37" t="str">
        <f>_xlfn.CONCAT(טבלה1[[#This Row],[AI_Companies]]," ",טבלה1[[#This Row],[עמודה1]])</f>
        <v>PrimeAI https://www.primeai.co.uk/</v>
      </c>
      <c r="L1070" s="36">
        <v>10</v>
      </c>
      <c r="M1070" s="36" t="str">
        <f>IF(טבלה1[[#This Row],[עמודה53]]&gt;2000,"Yes","No")</f>
        <v>No</v>
      </c>
      <c r="N1070" s="36">
        <v>49</v>
      </c>
      <c r="O1070" s="36">
        <f>AVERAGE(טבלה1[[#This Row],[עמודה52]:[עמודה53]])</f>
        <v>29.5</v>
      </c>
      <c r="P1070" s="36" t="str">
        <f>IF(טבלה1[[#This Row],[עמודה4]]="&lt; $25 / hr","0$ - $25 / hr",טבלה1[[#This Row],[עמודה4]])</f>
        <v>Undisclosed</v>
      </c>
      <c r="Q1070" s="12" t="str" cm="1">
        <f t="array" ref="Q1070">INDEX(_xlfn.TEXTSPLIT(טבלה1[[#This Row],[עמודה55]],"-"),1)</f>
        <v>Undisclosed</v>
      </c>
      <c r="R1070" s="21" t="e" cm="1">
        <f t="array" ref="R1070">INDEX(_xlfn.TEXTSPLIT(INDEX(_xlfn.TEXTSPLIT(טבלה1[[#This Row],[עמודה55]],"-"),2),"/"),1)</f>
        <v>#REF!</v>
      </c>
      <c r="S1070" s="36" t="e">
        <f>AVERAGE(טבלה1[[#This Row],[עמודה59]:[עמודה60]])</f>
        <v>#VALUE!</v>
      </c>
      <c r="T1070" s="38" t="e">
        <f>VALUE(SUBSTITUTE(טבלה1[[#This Row],[עמודה56]],"$",""))</f>
        <v>#VALUE!</v>
      </c>
      <c r="U1070" s="38" t="e">
        <f>VALUE(SUBSTITUTE(טבלה1[[#This Row],[עמודה57]],"$",""))</f>
        <v>#REF!</v>
      </c>
      <c r="V1070" s="38" t="e">
        <f>IF(טבלה1[[#This Row],[עמודה58]]&gt;30,"Yes","No")</f>
        <v>#VALUE!</v>
      </c>
    </row>
    <row r="1071" spans="1:22" x14ac:dyDescent="0.15">
      <c r="A1071" s="32" t="s">
        <v>2601</v>
      </c>
      <c r="B1071" s="39" t="s">
        <v>2602</v>
      </c>
      <c r="C1071" s="39" t="s">
        <v>501</v>
      </c>
      <c r="D1071" s="40">
        <v>10000</v>
      </c>
      <c r="E1071" s="39" t="s">
        <v>33</v>
      </c>
      <c r="F1071" s="39" t="s">
        <v>117</v>
      </c>
      <c r="G1071" s="36" t="str">
        <f t="shared" si="16"/>
        <v>Med</v>
      </c>
      <c r="H1071" s="41">
        <v>0.7</v>
      </c>
      <c r="I1071" s="11" t="str" cm="1">
        <f t="array" ref="I1071">INDEX(_xlfn.TEXTSPLIT(טבלה1[[#This Row],[עמודה2]],","),1)</f>
        <v>Dallas</v>
      </c>
      <c r="J1071" s="12" t="str" cm="1">
        <f t="array" ref="J1071">INDEX(_xlfn.TEXTSPLIT(טבלה1[[#This Row],[עמודה2]],","),2)</f>
        <v xml:space="preserve"> TX</v>
      </c>
      <c r="K1071" s="43" t="str">
        <f>_xlfn.CONCAT(טבלה1[[#This Row],[AI_Companies]]," ",טבלה1[[#This Row],[עמודה1]])</f>
        <v>Censius https://censius.ai/</v>
      </c>
      <c r="L1071" s="28">
        <v>2</v>
      </c>
      <c r="M1071" s="28" t="str">
        <f>IF(טבלה1[[#This Row],[עמודה53]]&gt;2000,"Yes","No")</f>
        <v>No</v>
      </c>
      <c r="N1071" s="28">
        <v>9</v>
      </c>
      <c r="O1071" s="28">
        <f>AVERAGE(טבלה1[[#This Row],[עמודה52]:[עמודה53]])</f>
        <v>29.5</v>
      </c>
      <c r="P1071" s="28" t="str">
        <f>IF(טבלה1[[#This Row],[עמודה4]]="&lt; $25 / hr","0$ - $25 / hr",טבלה1[[#This Row],[עמודה4]])</f>
        <v>Undisclosed</v>
      </c>
      <c r="Q1071" s="12" t="str" cm="1">
        <f t="array" ref="Q1071">INDEX(_xlfn.TEXTSPLIT(טבלה1[[#This Row],[עמודה55]],"-"),1)</f>
        <v>Undisclosed</v>
      </c>
      <c r="R1071" s="21" t="e" cm="1">
        <f t="array" ref="R1071">INDEX(_xlfn.TEXTSPLIT(INDEX(_xlfn.TEXTSPLIT(טבלה1[[#This Row],[עמודה55]],"-"),2),"/"),1)</f>
        <v>#REF!</v>
      </c>
      <c r="S1071" s="28" t="e">
        <f>AVERAGE(טבלה1[[#This Row],[עמודה59]:[עמודה60]])</f>
        <v>#VALUE!</v>
      </c>
      <c r="T1071" s="31" t="e">
        <f>VALUE(SUBSTITUTE(טבלה1[[#This Row],[עמודה56]],"$",""))</f>
        <v>#VALUE!</v>
      </c>
      <c r="U1071" s="31" t="e">
        <f>VALUE(SUBSTITUTE(טבלה1[[#This Row],[עמודה57]],"$",""))</f>
        <v>#REF!</v>
      </c>
      <c r="V1071" s="31" t="e">
        <f>IF(טבלה1[[#This Row],[עמודה58]]&gt;30,"Yes","No")</f>
        <v>#VALUE!</v>
      </c>
    </row>
    <row r="1072" spans="1:22" x14ac:dyDescent="0.15">
      <c r="A1072" s="32" t="s">
        <v>2603</v>
      </c>
      <c r="B1072" s="33" t="s">
        <v>2604</v>
      </c>
      <c r="C1072" s="33" t="s">
        <v>2605</v>
      </c>
      <c r="D1072" s="44">
        <v>5000</v>
      </c>
      <c r="E1072" s="33" t="s">
        <v>9</v>
      </c>
      <c r="F1072" s="33" t="s">
        <v>29</v>
      </c>
      <c r="G1072" s="36" t="str">
        <f t="shared" si="16"/>
        <v>Med</v>
      </c>
      <c r="H1072" s="34">
        <v>0.5</v>
      </c>
      <c r="I1072" s="11" t="str" cm="1">
        <f t="array" ref="I1072">INDEX(_xlfn.TEXTSPLIT(טבלה1[[#This Row],[עמודה2]],","),1)</f>
        <v>Wrocław</v>
      </c>
      <c r="J1072" s="12" t="str" cm="1">
        <f t="array" ref="J1072">INDEX(_xlfn.TEXTSPLIT(טבלה1[[#This Row],[עמודה2]],","),2)</f>
        <v xml:space="preserve"> Poland</v>
      </c>
      <c r="K1072" s="37" t="str">
        <f>_xlfn.CONCAT(טבלה1[[#This Row],[AI_Companies]]," ",טבלה1[[#This Row],[עמודה1]])</f>
        <v>bards.ai https://www.bards.ai</v>
      </c>
      <c r="L1072" s="36">
        <v>10</v>
      </c>
      <c r="M1072" s="36" t="str">
        <f>IF(טבלה1[[#This Row],[עמודה53]]&gt;2000,"Yes","No")</f>
        <v>No</v>
      </c>
      <c r="N1072" s="36">
        <v>49</v>
      </c>
      <c r="O1072" s="36">
        <f>AVERAGE(טבלה1[[#This Row],[עמודה52]:[עמודה53]])</f>
        <v>5.5</v>
      </c>
      <c r="P1072" s="36" t="str">
        <f>IF(טבלה1[[#This Row],[עמודה4]]="&lt; $25 / hr","0$ - $25 / hr",טבלה1[[#This Row],[עמודה4]])</f>
        <v>$25 - $49 / hr</v>
      </c>
      <c r="Q1072" s="12" t="str" cm="1">
        <f t="array" ref="Q1072">INDEX(_xlfn.TEXTSPLIT(טבלה1[[#This Row],[עמודה55]],"-"),1)</f>
        <v xml:space="preserve">$25 </v>
      </c>
      <c r="R1072" s="21" t="str" cm="1">
        <f t="array" ref="R1072">INDEX(_xlfn.TEXTSPLIT(INDEX(_xlfn.TEXTSPLIT(טבלה1[[#This Row],[עמודה55]],"-"),2),"/"),1)</f>
        <v xml:space="preserve"> $49 </v>
      </c>
      <c r="S1072" s="36">
        <f>AVERAGE(טבלה1[[#This Row],[עמודה59]:[עמודה60]])</f>
        <v>37</v>
      </c>
      <c r="T1072" s="38">
        <f>VALUE(SUBSTITUTE(טבלה1[[#This Row],[עמודה56]],"$",""))</f>
        <v>25</v>
      </c>
      <c r="U1072" s="38">
        <f>VALUE(SUBSTITUTE(טבלה1[[#This Row],[עמודה57]],"$",""))</f>
        <v>49</v>
      </c>
      <c r="V1072" s="38" t="str">
        <f>IF(טבלה1[[#This Row],[עמודה58]]&gt;30,"Yes","No")</f>
        <v>Yes</v>
      </c>
    </row>
    <row r="1073" spans="1:22" x14ac:dyDescent="0.15">
      <c r="A1073" s="32" t="s">
        <v>2606</v>
      </c>
      <c r="B1073" s="39" t="s">
        <v>2607</v>
      </c>
      <c r="C1073" s="39" t="s">
        <v>637</v>
      </c>
      <c r="D1073" s="39" t="s">
        <v>4</v>
      </c>
      <c r="E1073" s="39" t="s">
        <v>4</v>
      </c>
      <c r="F1073" s="39" t="s">
        <v>29</v>
      </c>
      <c r="G1073" s="36" t="str">
        <f t="shared" si="16"/>
        <v>Med</v>
      </c>
      <c r="H1073" s="41">
        <v>0.5</v>
      </c>
      <c r="I1073" s="11" t="str" cm="1">
        <f t="array" ref="I1073">INDEX(_xlfn.TEXTSPLIT(טבלה1[[#This Row],[עמודה2]],","),1)</f>
        <v>Planegg</v>
      </c>
      <c r="J1073" s="12" t="str" cm="1">
        <f t="array" ref="J1073">INDEX(_xlfn.TEXTSPLIT(טבלה1[[#This Row],[עמודה2]],","),2)</f>
        <v xml:space="preserve"> Germany</v>
      </c>
      <c r="K1073" s="43" t="str">
        <f>_xlfn.CONCAT(טבלה1[[#This Row],[AI_Companies]]," ",טבלה1[[#This Row],[עמודה1]])</f>
        <v>ADUKGmbH http://www.aduk.de</v>
      </c>
      <c r="L1073" s="28">
        <v>10</v>
      </c>
      <c r="M1073" s="28" t="str">
        <f>IF(טבלה1[[#This Row],[עמודה53]]&gt;2000,"Yes","No")</f>
        <v>No</v>
      </c>
      <c r="N1073" s="28">
        <v>49</v>
      </c>
      <c r="O1073" s="28">
        <f>AVERAGE(טבלה1[[#This Row],[עמודה52]:[עמודה53]])</f>
        <v>29.5</v>
      </c>
      <c r="P1073" s="28" t="str">
        <f>IF(טבלה1[[#This Row],[עמודה4]]="&lt; $25 / hr","0$ - $25 / hr",טבלה1[[#This Row],[עמודה4]])</f>
        <v>$50 - $99 / hr</v>
      </c>
      <c r="Q1073" s="12" t="str" cm="1">
        <f t="array" ref="Q1073">INDEX(_xlfn.TEXTSPLIT(טבלה1[[#This Row],[עמודה55]],"-"),1)</f>
        <v xml:space="preserve">$50 </v>
      </c>
      <c r="R1073" s="21" t="str" cm="1">
        <f t="array" ref="R1073">INDEX(_xlfn.TEXTSPLIT(INDEX(_xlfn.TEXTSPLIT(טבלה1[[#This Row],[עמודה55]],"-"),2),"/"),1)</f>
        <v xml:space="preserve"> $99 </v>
      </c>
      <c r="S1073" s="28">
        <f>AVERAGE(טבלה1[[#This Row],[עמודה59]:[עמודה60]])</f>
        <v>74.5</v>
      </c>
      <c r="T1073" s="31">
        <f>VALUE(SUBSTITUTE(טבלה1[[#This Row],[עמודה56]],"$",""))</f>
        <v>50</v>
      </c>
      <c r="U1073" s="31">
        <f>VALUE(SUBSTITUTE(טבלה1[[#This Row],[עמודה57]],"$",""))</f>
        <v>99</v>
      </c>
      <c r="V1073" s="31" t="str">
        <f>IF(טבלה1[[#This Row],[עמודה58]]&gt;30,"Yes","No")</f>
        <v>Yes</v>
      </c>
    </row>
    <row r="1074" spans="1:22" x14ac:dyDescent="0.15">
      <c r="A1074" s="32" t="s">
        <v>2608</v>
      </c>
      <c r="B1074" s="33" t="s">
        <v>2609</v>
      </c>
      <c r="C1074" s="33" t="s">
        <v>1307</v>
      </c>
      <c r="D1074" s="33" t="s">
        <v>4</v>
      </c>
      <c r="E1074" s="33" t="s">
        <v>4</v>
      </c>
      <c r="F1074" s="33" t="s">
        <v>29</v>
      </c>
      <c r="G1074" s="36" t="str">
        <f t="shared" si="16"/>
        <v>Med</v>
      </c>
      <c r="H1074" s="34">
        <v>0.5</v>
      </c>
      <c r="I1074" s="11" t="str" cm="1">
        <f t="array" ref="I1074">INDEX(_xlfn.TEXTSPLIT(טבלה1[[#This Row],[עמודה2]],","),1)</f>
        <v>Boston</v>
      </c>
      <c r="J1074" s="12" t="str" cm="1">
        <f t="array" ref="J1074">INDEX(_xlfn.TEXTSPLIT(טבלה1[[#This Row],[עמודה2]],","),2)</f>
        <v xml:space="preserve"> MA</v>
      </c>
      <c r="K1074" s="37" t="str">
        <f>_xlfn.CONCAT(טבלה1[[#This Row],[AI_Companies]]," ",טבלה1[[#This Row],[עמודה1]])</f>
        <v>Curata http://www.curata.com/</v>
      </c>
      <c r="L1074" s="36">
        <v>10</v>
      </c>
      <c r="M1074" s="36" t="str">
        <f>IF(טבלה1[[#This Row],[עמודה53]]&gt;2000,"Yes","No")</f>
        <v>No</v>
      </c>
      <c r="N1074" s="36">
        <v>49</v>
      </c>
      <c r="O1074" s="36">
        <f>AVERAGE(טבלה1[[#This Row],[עמודה52]:[עמודה53]])</f>
        <v>29.5</v>
      </c>
      <c r="P1074" s="36" t="str">
        <f>IF(טבלה1[[#This Row],[עמודה4]]="&lt; $25 / hr","0$ - $25 / hr",טבלה1[[#This Row],[עמודה4]])</f>
        <v>Undisclosed</v>
      </c>
      <c r="Q1074" s="12" t="str" cm="1">
        <f t="array" ref="Q1074">INDEX(_xlfn.TEXTSPLIT(טבלה1[[#This Row],[עמודה55]],"-"),1)</f>
        <v>Undisclosed</v>
      </c>
      <c r="R1074" s="21" t="e" cm="1">
        <f t="array" ref="R1074">INDEX(_xlfn.TEXTSPLIT(INDEX(_xlfn.TEXTSPLIT(טבלה1[[#This Row],[עמודה55]],"-"),2),"/"),1)</f>
        <v>#REF!</v>
      </c>
      <c r="S1074" s="36" t="e">
        <f>AVERAGE(טבלה1[[#This Row],[עמודה59]:[עמודה60]])</f>
        <v>#VALUE!</v>
      </c>
      <c r="T1074" s="38" t="e">
        <f>VALUE(SUBSTITUTE(טבלה1[[#This Row],[עמודה56]],"$",""))</f>
        <v>#VALUE!</v>
      </c>
      <c r="U1074" s="38" t="e">
        <f>VALUE(SUBSTITUTE(טבלה1[[#This Row],[עמודה57]],"$",""))</f>
        <v>#REF!</v>
      </c>
      <c r="V1074" s="38" t="e">
        <f>IF(טבלה1[[#This Row],[עמודה58]]&gt;30,"Yes","No")</f>
        <v>#VALUE!</v>
      </c>
    </row>
    <row r="1075" spans="1:22" x14ac:dyDescent="0.15">
      <c r="A1075" s="32" t="s">
        <v>2610</v>
      </c>
      <c r="B1075" s="39" t="s">
        <v>2611</v>
      </c>
      <c r="C1075" s="39" t="s">
        <v>204</v>
      </c>
      <c r="D1075" s="39" t="s">
        <v>4</v>
      </c>
      <c r="E1075" s="39" t="s">
        <v>4</v>
      </c>
      <c r="F1075" s="39" t="s">
        <v>29</v>
      </c>
      <c r="G1075" s="36" t="str">
        <f t="shared" si="16"/>
        <v>Med</v>
      </c>
      <c r="H1075" s="41">
        <v>0.5</v>
      </c>
      <c r="I1075" s="11" t="str" cm="1">
        <f t="array" ref="I1075">INDEX(_xlfn.TEXTSPLIT(טבלה1[[#This Row],[עמודה2]],","),1)</f>
        <v>Waltham</v>
      </c>
      <c r="J1075" s="12" t="str" cm="1">
        <f t="array" ref="J1075">INDEX(_xlfn.TEXTSPLIT(טבלה1[[#This Row],[עמודה2]],","),2)</f>
        <v xml:space="preserve"> MA</v>
      </c>
      <c r="K1075" s="43" t="str">
        <f>_xlfn.CONCAT(טבלה1[[#This Row],[AI_Companies]]," ",טבלה1[[#This Row],[עמודה1]])</f>
        <v>Adelphic https://www.adelphic.com/</v>
      </c>
      <c r="L1075" s="28">
        <v>10</v>
      </c>
      <c r="M1075" s="28" t="str">
        <f>IF(טבלה1[[#This Row],[עמודה53]]&gt;2000,"Yes","No")</f>
        <v>No</v>
      </c>
      <c r="N1075" s="28">
        <v>49</v>
      </c>
      <c r="O1075" s="28">
        <f>AVERAGE(טבלה1[[#This Row],[עמודה52]:[עמודה53]])</f>
        <v>29.5</v>
      </c>
      <c r="P1075" s="28" t="str">
        <f>IF(טבלה1[[#This Row],[עמודה4]]="&lt; $25 / hr","0$ - $25 / hr",טבלה1[[#This Row],[עמודה4]])</f>
        <v>Undisclosed</v>
      </c>
      <c r="Q1075" s="12" t="str" cm="1">
        <f t="array" ref="Q1075">INDEX(_xlfn.TEXTSPLIT(טבלה1[[#This Row],[עמודה55]],"-"),1)</f>
        <v>Undisclosed</v>
      </c>
      <c r="R1075" s="21" t="e" cm="1">
        <f t="array" ref="R1075">INDEX(_xlfn.TEXTSPLIT(INDEX(_xlfn.TEXTSPLIT(טבלה1[[#This Row],[עמודה55]],"-"),2),"/"),1)</f>
        <v>#REF!</v>
      </c>
      <c r="S1075" s="28" t="e">
        <f>AVERAGE(טבלה1[[#This Row],[עמודה59]:[עמודה60]])</f>
        <v>#VALUE!</v>
      </c>
      <c r="T1075" s="31" t="e">
        <f>VALUE(SUBSTITUTE(טבלה1[[#This Row],[עמודה56]],"$",""))</f>
        <v>#VALUE!</v>
      </c>
      <c r="U1075" s="31" t="e">
        <f>VALUE(SUBSTITUTE(טבלה1[[#This Row],[עמודה57]],"$",""))</f>
        <v>#REF!</v>
      </c>
      <c r="V1075" s="31" t="e">
        <f>IF(טבלה1[[#This Row],[עמודה58]]&gt;30,"Yes","No")</f>
        <v>#VALUE!</v>
      </c>
    </row>
    <row r="1076" spans="1:22" x14ac:dyDescent="0.15">
      <c r="A1076" s="32" t="s">
        <v>2612</v>
      </c>
      <c r="B1076" s="33" t="s">
        <v>2613</v>
      </c>
      <c r="C1076" s="33" t="s">
        <v>694</v>
      </c>
      <c r="D1076" s="33" t="s">
        <v>4</v>
      </c>
      <c r="E1076" s="33" t="s">
        <v>4</v>
      </c>
      <c r="F1076" s="33" t="s">
        <v>29</v>
      </c>
      <c r="G1076" s="36" t="str">
        <f t="shared" si="16"/>
        <v>Med</v>
      </c>
      <c r="H1076" s="34">
        <v>0.5</v>
      </c>
      <c r="I1076" s="11" t="str" cm="1">
        <f t="array" ref="I1076">INDEX(_xlfn.TEXTSPLIT(טבלה1[[#This Row],[עמודה2]],","),1)</f>
        <v>Palo Alto</v>
      </c>
      <c r="J1076" s="12" t="str" cm="1">
        <f t="array" ref="J1076">INDEX(_xlfn.TEXTSPLIT(טבלה1[[#This Row],[עמודה2]],","),2)</f>
        <v xml:space="preserve"> CA</v>
      </c>
      <c r="K1076" s="37" t="str">
        <f>_xlfn.CONCAT(טבלה1[[#This Row],[AI_Companies]]," ",טבלה1[[#This Row],[עמודה1]])</f>
        <v>InstrumentalInc. https://www.instrumental.com/</v>
      </c>
      <c r="L1076" s="36">
        <v>10</v>
      </c>
      <c r="M1076" s="36" t="str">
        <f>IF(טבלה1[[#This Row],[עמודה53]]&gt;2000,"Yes","No")</f>
        <v>No</v>
      </c>
      <c r="N1076" s="36">
        <v>49</v>
      </c>
      <c r="O1076" s="36">
        <f>AVERAGE(טבלה1[[#This Row],[עמודה52]:[עמודה53]])</f>
        <v>29.5</v>
      </c>
      <c r="P1076" s="36" t="str">
        <f>IF(טבלה1[[#This Row],[עמודה4]]="&lt; $25 / hr","0$ - $25 / hr",טבלה1[[#This Row],[עמודה4]])</f>
        <v>Undisclosed</v>
      </c>
      <c r="Q1076" s="12" t="str" cm="1">
        <f t="array" ref="Q1076">INDEX(_xlfn.TEXTSPLIT(טבלה1[[#This Row],[עמודה55]],"-"),1)</f>
        <v>Undisclosed</v>
      </c>
      <c r="R1076" s="21" t="e" cm="1">
        <f t="array" ref="R1076">INDEX(_xlfn.TEXTSPLIT(INDEX(_xlfn.TEXTSPLIT(טבלה1[[#This Row],[עמודה55]],"-"),2),"/"),1)</f>
        <v>#REF!</v>
      </c>
      <c r="S1076" s="36" t="e">
        <f>AVERAGE(טבלה1[[#This Row],[עמודה59]:[עמודה60]])</f>
        <v>#VALUE!</v>
      </c>
      <c r="T1076" s="38" t="e">
        <f>VALUE(SUBSTITUTE(טבלה1[[#This Row],[עמודה56]],"$",""))</f>
        <v>#VALUE!</v>
      </c>
      <c r="U1076" s="38" t="e">
        <f>VALUE(SUBSTITUTE(טבלה1[[#This Row],[עמודה57]],"$",""))</f>
        <v>#REF!</v>
      </c>
      <c r="V1076" s="38" t="e">
        <f>IF(טבלה1[[#This Row],[עמודה58]]&gt;30,"Yes","No")</f>
        <v>#VALUE!</v>
      </c>
    </row>
    <row r="1077" spans="1:22" x14ac:dyDescent="0.15">
      <c r="A1077" s="32" t="s">
        <v>2614</v>
      </c>
      <c r="B1077" s="39" t="s">
        <v>2615</v>
      </c>
      <c r="C1077" s="39" t="s">
        <v>2616</v>
      </c>
      <c r="D1077" s="40">
        <v>5000</v>
      </c>
      <c r="E1077" s="39" t="s">
        <v>21</v>
      </c>
      <c r="F1077" s="39" t="s">
        <v>29</v>
      </c>
      <c r="G1077" s="36" t="str">
        <f t="shared" si="16"/>
        <v>Low</v>
      </c>
      <c r="H1077" s="41">
        <v>0.2</v>
      </c>
      <c r="I1077" s="11" t="str" cm="1">
        <f t="array" ref="I1077">INDEX(_xlfn.TEXTSPLIT(טבלה1[[#This Row],[עמודה2]],","),1)</f>
        <v>Beijing</v>
      </c>
      <c r="J1077" s="12" t="str" cm="1">
        <f t="array" ref="J1077">INDEX(_xlfn.TEXTSPLIT(טבלה1[[#This Row],[עמודה2]],","),2)</f>
        <v xml:space="preserve"> China</v>
      </c>
      <c r="K1077" s="43" t="str">
        <f>_xlfn.CONCAT(טבלה1[[#This Row],[AI_Companies]]," ",טבלה1[[#This Row],[עמודה1]])</f>
        <v>BeijingCheetahMobileTechnologyCo.,Ltd. https://www.cmcm.com/</v>
      </c>
      <c r="L1077" s="28">
        <v>10</v>
      </c>
      <c r="M1077" s="28" t="str">
        <f>IF(טבלה1[[#This Row],[עמודה53]]&gt;2000,"Yes","No")</f>
        <v>No</v>
      </c>
      <c r="N1077" s="28">
        <v>49</v>
      </c>
      <c r="O1077" s="28">
        <f>AVERAGE(טבלה1[[#This Row],[עמודה52]:[עמודה53]])</f>
        <v>29.5</v>
      </c>
      <c r="P1077" s="28" t="str">
        <f>IF(טבלה1[[#This Row],[עמודה4]]="&lt; $25 / hr","0$ - $25 / hr",טבלה1[[#This Row],[עמודה4]])</f>
        <v>Undisclosed</v>
      </c>
      <c r="Q1077" s="12" t="str" cm="1">
        <f t="array" ref="Q1077">INDEX(_xlfn.TEXTSPLIT(טבלה1[[#This Row],[עמודה55]],"-"),1)</f>
        <v>Undisclosed</v>
      </c>
      <c r="R1077" s="21" t="e" cm="1">
        <f t="array" ref="R1077">INDEX(_xlfn.TEXTSPLIT(INDEX(_xlfn.TEXTSPLIT(טבלה1[[#This Row],[עמודה55]],"-"),2),"/"),1)</f>
        <v>#REF!</v>
      </c>
      <c r="S1077" s="28" t="e">
        <f>AVERAGE(טבלה1[[#This Row],[עמודה59]:[עמודה60]])</f>
        <v>#VALUE!</v>
      </c>
      <c r="T1077" s="31" t="e">
        <f>VALUE(SUBSTITUTE(טבלה1[[#This Row],[עמודה56]],"$",""))</f>
        <v>#VALUE!</v>
      </c>
      <c r="U1077" s="31" t="e">
        <f>VALUE(SUBSTITUTE(טבלה1[[#This Row],[עמודה57]],"$",""))</f>
        <v>#REF!</v>
      </c>
      <c r="V1077" s="31" t="e">
        <f>IF(טבלה1[[#This Row],[עמודה58]]&gt;30,"Yes","No")</f>
        <v>#VALUE!</v>
      </c>
    </row>
    <row r="1078" spans="1:22" x14ac:dyDescent="0.15">
      <c r="A1078" s="32" t="s">
        <v>2617</v>
      </c>
      <c r="B1078" s="33" t="s">
        <v>2618</v>
      </c>
      <c r="C1078" s="33" t="s">
        <v>1084</v>
      </c>
      <c r="D1078" s="33" t="s">
        <v>4</v>
      </c>
      <c r="E1078" s="33" t="s">
        <v>4</v>
      </c>
      <c r="F1078" s="33" t="s">
        <v>29</v>
      </c>
      <c r="G1078" s="36" t="str">
        <f t="shared" si="16"/>
        <v>Med</v>
      </c>
      <c r="H1078" s="34">
        <v>0.5</v>
      </c>
      <c r="I1078" s="11" t="str" cm="1">
        <f t="array" ref="I1078">INDEX(_xlfn.TEXTSPLIT(טבלה1[[#This Row],[עמודה2]],","),1)</f>
        <v>Santa Cruz de Tenerife</v>
      </c>
      <c r="J1078" s="12" t="str" cm="1">
        <f t="array" ref="J1078">INDEX(_xlfn.TEXTSPLIT(טבלה1[[#This Row],[עמודה2]],","),2)</f>
        <v xml:space="preserve"> Spain</v>
      </c>
      <c r="K1078" s="37" t="str">
        <f>_xlfn.CONCAT(טבלה1[[#This Row],[AI_Companies]]," ",טבלה1[[#This Row],[עמודה1]])</f>
        <v>Intelequia https://intelequia.com/</v>
      </c>
      <c r="L1078" s="36">
        <v>10</v>
      </c>
      <c r="M1078" s="36" t="str">
        <f>IF(טבלה1[[#This Row],[עמודה53]]&gt;2000,"Yes","No")</f>
        <v>No</v>
      </c>
      <c r="N1078" s="36">
        <v>49</v>
      </c>
      <c r="O1078" s="36">
        <f>AVERAGE(טבלה1[[#This Row],[עמודה52]:[עמודה53]])</f>
        <v>29.5</v>
      </c>
      <c r="P1078" s="36" t="str">
        <f>IF(טבלה1[[#This Row],[עמודה4]]="&lt; $25 / hr","0$ - $25 / hr",טבלה1[[#This Row],[עמודה4]])</f>
        <v>$100 - $149 / hr</v>
      </c>
      <c r="Q1078" s="12" t="str" cm="1">
        <f t="array" ref="Q1078">INDEX(_xlfn.TEXTSPLIT(טבלה1[[#This Row],[עמודה55]],"-"),1)</f>
        <v xml:space="preserve">$100 </v>
      </c>
      <c r="R1078" s="21" t="str" cm="1">
        <f t="array" ref="R1078">INDEX(_xlfn.TEXTSPLIT(INDEX(_xlfn.TEXTSPLIT(טבלה1[[#This Row],[עמודה55]],"-"),2),"/"),1)</f>
        <v xml:space="preserve"> $149 </v>
      </c>
      <c r="S1078" s="36">
        <f>AVERAGE(טבלה1[[#This Row],[עמודה59]:[עמודה60]])</f>
        <v>124.5</v>
      </c>
      <c r="T1078" s="38">
        <f>VALUE(SUBSTITUTE(טבלה1[[#This Row],[עמודה56]],"$",""))</f>
        <v>100</v>
      </c>
      <c r="U1078" s="38">
        <f>VALUE(SUBSTITUTE(טבלה1[[#This Row],[עמודה57]],"$",""))</f>
        <v>149</v>
      </c>
      <c r="V1078" s="38" t="str">
        <f>IF(טבלה1[[#This Row],[עמודה58]]&gt;30,"Yes","No")</f>
        <v>Yes</v>
      </c>
    </row>
    <row r="1079" spans="1:22" x14ac:dyDescent="0.15">
      <c r="A1079" s="32" t="s">
        <v>2619</v>
      </c>
      <c r="B1079" s="39" t="s">
        <v>2620</v>
      </c>
      <c r="C1079" s="39" t="s">
        <v>289</v>
      </c>
      <c r="D1079" s="39" t="s">
        <v>4</v>
      </c>
      <c r="E1079" s="39" t="s">
        <v>14</v>
      </c>
      <c r="F1079" s="39" t="s">
        <v>29</v>
      </c>
      <c r="G1079" s="36" t="str">
        <f t="shared" si="16"/>
        <v>Med</v>
      </c>
      <c r="H1079" s="41">
        <v>0.5</v>
      </c>
      <c r="I1079" s="11" t="str" cm="1">
        <f t="array" ref="I1079">INDEX(_xlfn.TEXTSPLIT(טבלה1[[#This Row],[עמודה2]],","),1)</f>
        <v>Singapore</v>
      </c>
      <c r="J1079" s="12" t="str" cm="1">
        <f t="array" ref="J1079">INDEX(_xlfn.TEXTSPLIT(טבלה1[[#This Row],[עמודה2]],","),2)</f>
        <v xml:space="preserve"> Singapore</v>
      </c>
      <c r="K1079" s="43" t="str">
        <f>_xlfn.CONCAT(טבלה1[[#This Row],[AI_Companies]]," ",טבלה1[[#This Row],[עמודה1]])</f>
        <v>UnifiedInbox http://unifiedinbox.com/</v>
      </c>
      <c r="L1079" s="28">
        <v>10</v>
      </c>
      <c r="M1079" s="28" t="str">
        <f>IF(טבלה1[[#This Row],[עמודה53]]&gt;2000,"Yes","No")</f>
        <v>No</v>
      </c>
      <c r="N1079" s="28">
        <v>49</v>
      </c>
      <c r="O1079" s="28">
        <f>AVERAGE(טבלה1[[#This Row],[עמודה52]:[עמודה53]])</f>
        <v>29.5</v>
      </c>
      <c r="P1079" s="28" t="str">
        <f>IF(טבלה1[[#This Row],[עמודה4]]="&lt; $25 / hr","0$ - $25 / hr",טבלה1[[#This Row],[עמודה4]])</f>
        <v>Undisclosed</v>
      </c>
      <c r="Q1079" s="12" t="str" cm="1">
        <f t="array" ref="Q1079">INDEX(_xlfn.TEXTSPLIT(טבלה1[[#This Row],[עמודה55]],"-"),1)</f>
        <v>Undisclosed</v>
      </c>
      <c r="R1079" s="21" t="e" cm="1">
        <f t="array" ref="R1079">INDEX(_xlfn.TEXTSPLIT(INDEX(_xlfn.TEXTSPLIT(טבלה1[[#This Row],[עמודה55]],"-"),2),"/"),1)</f>
        <v>#REF!</v>
      </c>
      <c r="S1079" s="28" t="e">
        <f>AVERAGE(טבלה1[[#This Row],[עמודה59]:[עמודה60]])</f>
        <v>#VALUE!</v>
      </c>
      <c r="T1079" s="31" t="e">
        <f>VALUE(SUBSTITUTE(טבלה1[[#This Row],[עמודה56]],"$",""))</f>
        <v>#VALUE!</v>
      </c>
      <c r="U1079" s="31" t="e">
        <f>VALUE(SUBSTITUTE(טבלה1[[#This Row],[עמודה57]],"$",""))</f>
        <v>#REF!</v>
      </c>
      <c r="V1079" s="31" t="e">
        <f>IF(טבלה1[[#This Row],[עמודה58]]&gt;30,"Yes","No")</f>
        <v>#VALUE!</v>
      </c>
    </row>
    <row r="1080" spans="1:22" x14ac:dyDescent="0.15">
      <c r="A1080" s="32" t="s">
        <v>2621</v>
      </c>
      <c r="B1080" s="33" t="s">
        <v>2622</v>
      </c>
      <c r="C1080" s="33" t="s">
        <v>2623</v>
      </c>
      <c r="D1080" s="44">
        <v>5000</v>
      </c>
      <c r="E1080" s="33" t="s">
        <v>9</v>
      </c>
      <c r="F1080" s="33" t="s">
        <v>117</v>
      </c>
      <c r="G1080" s="36" t="str">
        <f t="shared" si="16"/>
        <v>Med</v>
      </c>
      <c r="H1080" s="34">
        <v>0.45</v>
      </c>
      <c r="I1080" s="11" t="str" cm="1">
        <f t="array" ref="I1080">INDEX(_xlfn.TEXTSPLIT(טבלה1[[#This Row],[עמודה2]],","),1)</f>
        <v>Mumbai</v>
      </c>
      <c r="J1080" s="12" t="str" cm="1">
        <f t="array" ref="J1080">INDEX(_xlfn.TEXTSPLIT(טבלה1[[#This Row],[עמודה2]],","),2)</f>
        <v xml:space="preserve"> India</v>
      </c>
      <c r="K1080" s="37" t="str">
        <f>_xlfn.CONCAT(טבלה1[[#This Row],[AI_Companies]]," ",טבלה1[[#This Row],[עמודה1]])</f>
        <v>ImarticusLearning https://imarticus.org/</v>
      </c>
      <c r="L1080" s="36">
        <v>2</v>
      </c>
      <c r="M1080" s="36" t="str">
        <f>IF(טבלה1[[#This Row],[עמודה53]]&gt;2000,"Yes","No")</f>
        <v>No</v>
      </c>
      <c r="N1080" s="36">
        <v>9</v>
      </c>
      <c r="O1080" s="36">
        <f>AVERAGE(טבלה1[[#This Row],[עמודה52]:[עמודה53]])</f>
        <v>29.5</v>
      </c>
      <c r="P1080" s="36" t="str">
        <f>IF(טבלה1[[#This Row],[עמודה4]]="&lt; $25 / hr","0$ - $25 / hr",טבלה1[[#This Row],[עמודה4]])</f>
        <v>0$ - $25 / hr</v>
      </c>
      <c r="Q1080" s="12" t="str" cm="1">
        <f t="array" ref="Q1080">INDEX(_xlfn.TEXTSPLIT(טבלה1[[#This Row],[עמודה55]],"-"),1)</f>
        <v xml:space="preserve">0$ </v>
      </c>
      <c r="R1080" s="21" t="str" cm="1">
        <f t="array" ref="R1080">INDEX(_xlfn.TEXTSPLIT(INDEX(_xlfn.TEXTSPLIT(טבלה1[[#This Row],[עמודה55]],"-"),2),"/"),1)</f>
        <v xml:space="preserve"> $25 </v>
      </c>
      <c r="S1080" s="36">
        <f>AVERAGE(טבלה1[[#This Row],[עמודה59]:[עמודה60]])</f>
        <v>12.5</v>
      </c>
      <c r="T1080" s="38">
        <f>VALUE(SUBSTITUTE(טבלה1[[#This Row],[עמודה56]],"$",""))</f>
        <v>0</v>
      </c>
      <c r="U1080" s="38">
        <f>VALUE(SUBSTITUTE(טבלה1[[#This Row],[עמודה57]],"$",""))</f>
        <v>25</v>
      </c>
      <c r="V1080" s="38" t="str">
        <f>IF(טבלה1[[#This Row],[עמודה58]]&gt;30,"Yes","No")</f>
        <v>No</v>
      </c>
    </row>
    <row r="1081" spans="1:22" x14ac:dyDescent="0.15">
      <c r="A1081" s="32" t="s">
        <v>2624</v>
      </c>
      <c r="B1081" s="39" t="s">
        <v>2625</v>
      </c>
      <c r="C1081" s="39" t="s">
        <v>1737</v>
      </c>
      <c r="D1081" s="39" t="s">
        <v>4</v>
      </c>
      <c r="E1081" s="39" t="s">
        <v>4</v>
      </c>
      <c r="F1081" s="39" t="s">
        <v>117</v>
      </c>
      <c r="G1081" s="36" t="str">
        <f t="shared" si="16"/>
        <v>Med</v>
      </c>
      <c r="H1081" s="41">
        <v>0.6</v>
      </c>
      <c r="I1081" s="11" t="str" cm="1">
        <f t="array" ref="I1081">INDEX(_xlfn.TEXTSPLIT(טבלה1[[#This Row],[עמודה2]],","),1)</f>
        <v>Hong Kong</v>
      </c>
      <c r="J1081" s="12" t="str" cm="1">
        <f t="array" ref="J1081">INDEX(_xlfn.TEXTSPLIT(טבלה1[[#This Row],[עמודה2]],","),2)</f>
        <v xml:space="preserve"> Hong Kong</v>
      </c>
      <c r="K1081" s="43" t="str">
        <f>_xlfn.CONCAT(טבלה1[[#This Row],[AI_Companies]]," ",טבלה1[[#This Row],[עמודה1]])</f>
        <v>MidasAnalytics https://www.midasanalytics.ai/</v>
      </c>
      <c r="L1081" s="28">
        <v>2</v>
      </c>
      <c r="M1081" s="28" t="str">
        <f>IF(טבלה1[[#This Row],[עמודה53]]&gt;2000,"Yes","No")</f>
        <v>No</v>
      </c>
      <c r="N1081" s="28">
        <v>9</v>
      </c>
      <c r="O1081" s="28">
        <f>AVERAGE(טבלה1[[#This Row],[עמודה52]:[עמודה53]])</f>
        <v>5.5</v>
      </c>
      <c r="P1081" s="28" t="str">
        <f>IF(טבלה1[[#This Row],[עמודה4]]="&lt; $25 / hr","0$ - $25 / hr",טבלה1[[#This Row],[עמודה4]])</f>
        <v>$50 - $99 / hr</v>
      </c>
      <c r="Q1081" s="12" t="str" cm="1">
        <f t="array" ref="Q1081">INDEX(_xlfn.TEXTSPLIT(טבלה1[[#This Row],[עמודה55]],"-"),1)</f>
        <v xml:space="preserve">$50 </v>
      </c>
      <c r="R1081" s="21" t="str" cm="1">
        <f t="array" ref="R1081">INDEX(_xlfn.TEXTSPLIT(INDEX(_xlfn.TEXTSPLIT(טבלה1[[#This Row],[עמודה55]],"-"),2),"/"),1)</f>
        <v xml:space="preserve"> $99 </v>
      </c>
      <c r="S1081" s="28">
        <f>AVERAGE(טבלה1[[#This Row],[עמודה59]:[עמודה60]])</f>
        <v>74.5</v>
      </c>
      <c r="T1081" s="31">
        <f>VALUE(SUBSTITUTE(טבלה1[[#This Row],[עמודה56]],"$",""))</f>
        <v>50</v>
      </c>
      <c r="U1081" s="31">
        <f>VALUE(SUBSTITUTE(טבלה1[[#This Row],[עמודה57]],"$",""))</f>
        <v>99</v>
      </c>
      <c r="V1081" s="31" t="str">
        <f>IF(טבלה1[[#This Row],[עמודה58]]&gt;30,"Yes","No")</f>
        <v>Yes</v>
      </c>
    </row>
    <row r="1082" spans="1:22" x14ac:dyDescent="0.15">
      <c r="A1082" s="32" t="s">
        <v>2626</v>
      </c>
      <c r="B1082" s="33" t="s">
        <v>2627</v>
      </c>
      <c r="C1082" s="33" t="s">
        <v>1423</v>
      </c>
      <c r="D1082" s="44">
        <v>1000</v>
      </c>
      <c r="E1082" s="33" t="s">
        <v>21</v>
      </c>
      <c r="F1082" s="33" t="s">
        <v>29</v>
      </c>
      <c r="G1082" s="36" t="str">
        <f t="shared" si="16"/>
        <v>Med</v>
      </c>
      <c r="H1082" s="34">
        <v>0.5</v>
      </c>
      <c r="I1082" s="11" t="str" cm="1">
        <f t="array" ref="I1082">INDEX(_xlfn.TEXTSPLIT(טבלה1[[#This Row],[עמודה2]],","),1)</f>
        <v>Edinburgh</v>
      </c>
      <c r="J1082" s="12" t="str" cm="1">
        <f t="array" ref="J1082">INDEX(_xlfn.TEXTSPLIT(טבלה1[[#This Row],[עמודה2]],","),2)</f>
        <v xml:space="preserve"> United Kingdom</v>
      </c>
      <c r="K1082" s="37" t="str">
        <f>_xlfn.CONCAT(טבלה1[[#This Row],[AI_Companies]]," ",טבלה1[[#This Row],[עמודה1]])</f>
        <v>WinterwellAssociates https://www.winterwell.com/</v>
      </c>
      <c r="L1082" s="36">
        <v>10</v>
      </c>
      <c r="M1082" s="36" t="str">
        <f>IF(טבלה1[[#This Row],[עמודה53]]&gt;2000,"Yes","No")</f>
        <v>No</v>
      </c>
      <c r="N1082" s="36">
        <v>49</v>
      </c>
      <c r="O1082" s="36">
        <f>AVERAGE(טבלה1[[#This Row],[עמודה52]:[עמודה53]])</f>
        <v>5.5</v>
      </c>
      <c r="P1082" s="36" t="str">
        <f>IF(טבלה1[[#This Row],[עמודה4]]="&lt; $25 / hr","0$ - $25 / hr",טבלה1[[#This Row],[עמודה4]])</f>
        <v>Undisclosed</v>
      </c>
      <c r="Q1082" s="12" t="str" cm="1">
        <f t="array" ref="Q1082">INDEX(_xlfn.TEXTSPLIT(טבלה1[[#This Row],[עמודה55]],"-"),1)</f>
        <v>Undisclosed</v>
      </c>
      <c r="R1082" s="21" t="e" cm="1">
        <f t="array" ref="R1082">INDEX(_xlfn.TEXTSPLIT(INDEX(_xlfn.TEXTSPLIT(טבלה1[[#This Row],[עמודה55]],"-"),2),"/"),1)</f>
        <v>#REF!</v>
      </c>
      <c r="S1082" s="36" t="e">
        <f>AVERAGE(טבלה1[[#This Row],[עמודה59]:[עמודה60]])</f>
        <v>#VALUE!</v>
      </c>
      <c r="T1082" s="38" t="e">
        <f>VALUE(SUBSTITUTE(טבלה1[[#This Row],[עמודה56]],"$",""))</f>
        <v>#VALUE!</v>
      </c>
      <c r="U1082" s="38" t="e">
        <f>VALUE(SUBSTITUTE(טבלה1[[#This Row],[עמודה57]],"$",""))</f>
        <v>#REF!</v>
      </c>
      <c r="V1082" s="38" t="e">
        <f>IF(טבלה1[[#This Row],[עמודה58]]&gt;30,"Yes","No")</f>
        <v>#VALUE!</v>
      </c>
    </row>
    <row r="1083" spans="1:22" x14ac:dyDescent="0.15">
      <c r="A1083" s="32" t="s">
        <v>2628</v>
      </c>
      <c r="B1083" s="39" t="s">
        <v>2629</v>
      </c>
      <c r="C1083" s="39" t="s">
        <v>102</v>
      </c>
      <c r="D1083" s="39" t="s">
        <v>4</v>
      </c>
      <c r="E1083" s="39" t="s">
        <v>4</v>
      </c>
      <c r="F1083" s="39" t="s">
        <v>29</v>
      </c>
      <c r="G1083" s="36" t="str">
        <f t="shared" si="16"/>
        <v>Med</v>
      </c>
      <c r="H1083" s="41">
        <v>0.5</v>
      </c>
      <c r="I1083" s="11" t="str" cm="1">
        <f t="array" ref="I1083">INDEX(_xlfn.TEXTSPLIT(טבלה1[[#This Row],[עמודה2]],","),1)</f>
        <v>Brno</v>
      </c>
      <c r="J1083" s="12" t="str" cm="1">
        <f t="array" ref="J1083">INDEX(_xlfn.TEXTSPLIT(טבלה1[[#This Row],[עמודה2]],","),2)</f>
        <v xml:space="preserve"> Czech Republic</v>
      </c>
      <c r="K1083" s="43" t="str">
        <f>_xlfn.CONCAT(טבלה1[[#This Row],[AI_Companies]]," ",טבלה1[[#This Row],[עמודה1]])</f>
        <v>RaReTechnologies https://rare-technologies.com/</v>
      </c>
      <c r="L1083" s="28">
        <v>10</v>
      </c>
      <c r="M1083" s="28" t="str">
        <f>IF(טבלה1[[#This Row],[עמודה53]]&gt;2000,"Yes","No")</f>
        <v>No</v>
      </c>
      <c r="N1083" s="28">
        <v>49</v>
      </c>
      <c r="O1083" s="28">
        <f>AVERAGE(טבלה1[[#This Row],[עמודה52]:[עמודה53]])</f>
        <v>29.5</v>
      </c>
      <c r="P1083" s="28" t="str">
        <f>IF(טבלה1[[#This Row],[עמודה4]]="&lt; $25 / hr","0$ - $25 / hr",טבלה1[[#This Row],[עמודה4]])</f>
        <v>$100 - $149 / hr</v>
      </c>
      <c r="Q1083" s="12" t="str" cm="1">
        <f t="array" ref="Q1083">INDEX(_xlfn.TEXTSPLIT(טבלה1[[#This Row],[עמודה55]],"-"),1)</f>
        <v xml:space="preserve">$100 </v>
      </c>
      <c r="R1083" s="21" t="str" cm="1">
        <f t="array" ref="R1083">INDEX(_xlfn.TEXTSPLIT(INDEX(_xlfn.TEXTSPLIT(טבלה1[[#This Row],[עמודה55]],"-"),2),"/"),1)</f>
        <v xml:space="preserve"> $149 </v>
      </c>
      <c r="S1083" s="28">
        <f>AVERAGE(טבלה1[[#This Row],[עמודה59]:[עמודה60]])</f>
        <v>124.5</v>
      </c>
      <c r="T1083" s="31">
        <f>VALUE(SUBSTITUTE(טבלה1[[#This Row],[עמודה56]],"$",""))</f>
        <v>100</v>
      </c>
      <c r="U1083" s="31">
        <f>VALUE(SUBSTITUTE(טבלה1[[#This Row],[עמודה57]],"$",""))</f>
        <v>149</v>
      </c>
      <c r="V1083" s="31" t="str">
        <f>IF(טבלה1[[#This Row],[עמודה58]]&gt;30,"Yes","No")</f>
        <v>Yes</v>
      </c>
    </row>
    <row r="1084" spans="1:22" x14ac:dyDescent="0.15">
      <c r="A1084" s="32" t="s">
        <v>2630</v>
      </c>
      <c r="B1084" s="33" t="s">
        <v>2631</v>
      </c>
      <c r="C1084" s="33" t="s">
        <v>1307</v>
      </c>
      <c r="D1084" s="33" t="s">
        <v>4</v>
      </c>
      <c r="E1084" s="33" t="s">
        <v>4</v>
      </c>
      <c r="F1084" s="33" t="s">
        <v>29</v>
      </c>
      <c r="G1084" s="36" t="str">
        <f t="shared" si="16"/>
        <v>Med</v>
      </c>
      <c r="H1084" s="34">
        <v>0.5</v>
      </c>
      <c r="I1084" s="11" t="str" cm="1">
        <f t="array" ref="I1084">INDEX(_xlfn.TEXTSPLIT(טבלה1[[#This Row],[עמודה2]],","),1)</f>
        <v>London</v>
      </c>
      <c r="J1084" s="12" t="str" cm="1">
        <f t="array" ref="J1084">INDEX(_xlfn.TEXTSPLIT(טבלה1[[#This Row],[עמודה2]],","),2)</f>
        <v xml:space="preserve"> United Kingdom</v>
      </c>
      <c r="K1084" s="37" t="str">
        <f>_xlfn.CONCAT(טבלה1[[#This Row],[AI_Companies]]," ",טבלה1[[#This Row],[עמודה1]])</f>
        <v>Chirp https://chirp.io/</v>
      </c>
      <c r="L1084" s="36">
        <v>10</v>
      </c>
      <c r="M1084" s="36" t="str">
        <f>IF(טבלה1[[#This Row],[עמודה53]]&gt;2000,"Yes","No")</f>
        <v>No</v>
      </c>
      <c r="N1084" s="36">
        <v>49</v>
      </c>
      <c r="O1084" s="36">
        <f>AVERAGE(טבלה1[[#This Row],[עמודה52]:[עמודה53]])</f>
        <v>29.5</v>
      </c>
      <c r="P1084" s="36" t="str">
        <f>IF(טבלה1[[#This Row],[עמודה4]]="&lt; $25 / hr","0$ - $25 / hr",טבלה1[[#This Row],[עמודה4]])</f>
        <v>Undisclosed</v>
      </c>
      <c r="Q1084" s="12" t="str" cm="1">
        <f t="array" ref="Q1084">INDEX(_xlfn.TEXTSPLIT(טבלה1[[#This Row],[עמודה55]],"-"),1)</f>
        <v>Undisclosed</v>
      </c>
      <c r="R1084" s="21" t="e" cm="1">
        <f t="array" ref="R1084">INDEX(_xlfn.TEXTSPLIT(INDEX(_xlfn.TEXTSPLIT(טבלה1[[#This Row],[עמודה55]],"-"),2),"/"),1)</f>
        <v>#REF!</v>
      </c>
      <c r="S1084" s="36" t="e">
        <f>AVERAGE(טבלה1[[#This Row],[עמודה59]:[עמודה60]])</f>
        <v>#VALUE!</v>
      </c>
      <c r="T1084" s="38" t="e">
        <f>VALUE(SUBSTITUTE(טבלה1[[#This Row],[עמודה56]],"$",""))</f>
        <v>#VALUE!</v>
      </c>
      <c r="U1084" s="38" t="e">
        <f>VALUE(SUBSTITUTE(טבלה1[[#This Row],[עמודה57]],"$",""))</f>
        <v>#REF!</v>
      </c>
      <c r="V1084" s="38" t="e">
        <f>IF(טבלה1[[#This Row],[עמודה58]]&gt;30,"Yes","No")</f>
        <v>#VALUE!</v>
      </c>
    </row>
    <row r="1085" spans="1:22" x14ac:dyDescent="0.15">
      <c r="A1085" s="32" t="s">
        <v>2632</v>
      </c>
      <c r="B1085" s="39" t="s">
        <v>2633</v>
      </c>
      <c r="C1085" s="39" t="s">
        <v>102</v>
      </c>
      <c r="D1085" s="39" t="s">
        <v>4</v>
      </c>
      <c r="E1085" s="39" t="s">
        <v>4</v>
      </c>
      <c r="F1085" s="39" t="s">
        <v>29</v>
      </c>
      <c r="G1085" s="36" t="str">
        <f t="shared" si="16"/>
        <v>Med</v>
      </c>
      <c r="H1085" s="41">
        <v>0.5</v>
      </c>
      <c r="I1085" s="11" t="str" cm="1">
        <f t="array" ref="I1085">INDEX(_xlfn.TEXTSPLIT(טבלה1[[#This Row],[עמודה2]],","),1)</f>
        <v>Waltham</v>
      </c>
      <c r="J1085" s="12" t="str" cm="1">
        <f t="array" ref="J1085">INDEX(_xlfn.TEXTSPLIT(טבלה1[[#This Row],[עמודה2]],","),2)</f>
        <v xml:space="preserve"> MA</v>
      </c>
      <c r="K1085" s="43" t="str">
        <f>_xlfn.CONCAT(טבלה1[[#This Row],[AI_Companies]]," ",טבלה1[[#This Row],[עמודה1]])</f>
        <v>VeoRobotics,Inc. https://www.veobot.com</v>
      </c>
      <c r="L1085" s="28">
        <v>10</v>
      </c>
      <c r="M1085" s="28" t="str">
        <f>IF(טבלה1[[#This Row],[עמודה53]]&gt;2000,"Yes","No")</f>
        <v>No</v>
      </c>
      <c r="N1085" s="28">
        <v>49</v>
      </c>
      <c r="O1085" s="28">
        <f>AVERAGE(טבלה1[[#This Row],[עמודה52]:[עמודה53]])</f>
        <v>29.5</v>
      </c>
      <c r="P1085" s="28" t="str">
        <f>IF(טבלה1[[#This Row],[עמודה4]]="&lt; $25 / hr","0$ - $25 / hr",טבלה1[[#This Row],[עמודה4]])</f>
        <v>Undisclosed</v>
      </c>
      <c r="Q1085" s="12" t="str" cm="1">
        <f t="array" ref="Q1085">INDEX(_xlfn.TEXTSPLIT(טבלה1[[#This Row],[עמודה55]],"-"),1)</f>
        <v>Undisclosed</v>
      </c>
      <c r="R1085" s="21" t="e" cm="1">
        <f t="array" ref="R1085">INDEX(_xlfn.TEXTSPLIT(INDEX(_xlfn.TEXTSPLIT(טבלה1[[#This Row],[עמודה55]],"-"),2),"/"),1)</f>
        <v>#REF!</v>
      </c>
      <c r="S1085" s="28" t="e">
        <f>AVERAGE(טבלה1[[#This Row],[עמודה59]:[עמודה60]])</f>
        <v>#VALUE!</v>
      </c>
      <c r="T1085" s="31" t="e">
        <f>VALUE(SUBSTITUTE(טבלה1[[#This Row],[עמודה56]],"$",""))</f>
        <v>#VALUE!</v>
      </c>
      <c r="U1085" s="31" t="e">
        <f>VALUE(SUBSTITUTE(טבלה1[[#This Row],[עמודה57]],"$",""))</f>
        <v>#REF!</v>
      </c>
      <c r="V1085" s="31" t="e">
        <f>IF(טבלה1[[#This Row],[עמודה58]]&gt;30,"Yes","No")</f>
        <v>#VALUE!</v>
      </c>
    </row>
    <row r="1086" spans="1:22" x14ac:dyDescent="0.15">
      <c r="A1086" s="32" t="s">
        <v>2634</v>
      </c>
      <c r="B1086" s="33" t="s">
        <v>2635</v>
      </c>
      <c r="C1086" s="33" t="s">
        <v>522</v>
      </c>
      <c r="D1086" s="33" t="s">
        <v>4</v>
      </c>
      <c r="E1086" s="33" t="s">
        <v>4</v>
      </c>
      <c r="F1086" s="33" t="s">
        <v>29</v>
      </c>
      <c r="G1086" s="36" t="str">
        <f t="shared" si="16"/>
        <v>Med</v>
      </c>
      <c r="H1086" s="34">
        <v>0.5</v>
      </c>
      <c r="I1086" s="11" t="str" cm="1">
        <f t="array" ref="I1086">INDEX(_xlfn.TEXTSPLIT(טבלה1[[#This Row],[עמודה2]],","),1)</f>
        <v>London</v>
      </c>
      <c r="J1086" s="12" t="str" cm="1">
        <f t="array" ref="J1086">INDEX(_xlfn.TEXTSPLIT(טבלה1[[#This Row],[עמודה2]],","),2)</f>
        <v xml:space="preserve"> United Kingdom</v>
      </c>
      <c r="K1086" s="37" t="str">
        <f>_xlfn.CONCAT(טבלה1[[#This Row],[AI_Companies]]," ",טבלה1[[#This Row],[עמודה1]])</f>
        <v>Qutee https://www.qutee.com/</v>
      </c>
      <c r="L1086" s="36">
        <v>10</v>
      </c>
      <c r="M1086" s="36" t="str">
        <f>IF(טבלה1[[#This Row],[עמודה53]]&gt;2000,"Yes","No")</f>
        <v>No</v>
      </c>
      <c r="N1086" s="36">
        <v>49</v>
      </c>
      <c r="O1086" s="36">
        <f>AVERAGE(טבלה1[[#This Row],[עמודה52]:[עמודה53]])</f>
        <v>29.5</v>
      </c>
      <c r="P1086" s="36" t="str">
        <f>IF(טבלה1[[#This Row],[עמודה4]]="&lt; $25 / hr","0$ - $25 / hr",טבלה1[[#This Row],[עמודה4]])</f>
        <v>Undisclosed</v>
      </c>
      <c r="Q1086" s="12" t="str" cm="1">
        <f t="array" ref="Q1086">INDEX(_xlfn.TEXTSPLIT(טבלה1[[#This Row],[עמודה55]],"-"),1)</f>
        <v>Undisclosed</v>
      </c>
      <c r="R1086" s="21" t="e" cm="1">
        <f t="array" ref="R1086">INDEX(_xlfn.TEXTSPLIT(INDEX(_xlfn.TEXTSPLIT(טבלה1[[#This Row],[עמודה55]],"-"),2),"/"),1)</f>
        <v>#REF!</v>
      </c>
      <c r="S1086" s="36" t="e">
        <f>AVERAGE(טבלה1[[#This Row],[עמודה59]:[עמודה60]])</f>
        <v>#VALUE!</v>
      </c>
      <c r="T1086" s="38" t="e">
        <f>VALUE(SUBSTITUTE(טבלה1[[#This Row],[עמודה56]],"$",""))</f>
        <v>#VALUE!</v>
      </c>
      <c r="U1086" s="38" t="e">
        <f>VALUE(SUBSTITUTE(טבלה1[[#This Row],[עמודה57]],"$",""))</f>
        <v>#REF!</v>
      </c>
      <c r="V1086" s="38" t="e">
        <f>IF(טבלה1[[#This Row],[עמודה58]]&gt;30,"Yes","No")</f>
        <v>#VALUE!</v>
      </c>
    </row>
    <row r="1087" spans="1:22" x14ac:dyDescent="0.15">
      <c r="A1087" s="32" t="s">
        <v>2636</v>
      </c>
      <c r="B1087" s="39" t="s">
        <v>2637</v>
      </c>
      <c r="C1087" s="39" t="s">
        <v>251</v>
      </c>
      <c r="D1087" s="39" t="s">
        <v>4</v>
      </c>
      <c r="E1087" s="39" t="s">
        <v>4</v>
      </c>
      <c r="F1087" s="39" t="s">
        <v>29</v>
      </c>
      <c r="G1087" s="36" t="str">
        <f t="shared" si="16"/>
        <v>Med</v>
      </c>
      <c r="H1087" s="41">
        <v>0.5</v>
      </c>
      <c r="I1087" s="11" t="str" cm="1">
        <f t="array" ref="I1087">INDEX(_xlfn.TEXTSPLIT(טבלה1[[#This Row],[עמודה2]],","),1)</f>
        <v>Herndon</v>
      </c>
      <c r="J1087" s="12" t="str" cm="1">
        <f t="array" ref="J1087">INDEX(_xlfn.TEXTSPLIT(טבלה1[[#This Row],[עמודה2]],","),2)</f>
        <v xml:space="preserve"> VA</v>
      </c>
      <c r="K1087" s="43" t="str">
        <f>_xlfn.CONCAT(טבלה1[[#This Row],[AI_Companies]]," ",טבלה1[[#This Row],[עמודה1]])</f>
        <v>ZolonTech,Inc. https://www.zolontech.com</v>
      </c>
      <c r="L1087" s="28">
        <v>10</v>
      </c>
      <c r="M1087" s="28" t="str">
        <f>IF(טבלה1[[#This Row],[עמודה53]]&gt;2000,"Yes","No")</f>
        <v>No</v>
      </c>
      <c r="N1087" s="28">
        <v>49</v>
      </c>
      <c r="O1087" s="28">
        <f>AVERAGE(טבלה1[[#This Row],[עמודה52]:[עמודה53]])</f>
        <v>29.5</v>
      </c>
      <c r="P1087" s="28" t="str">
        <f>IF(טבלה1[[#This Row],[עמודה4]]="&lt; $25 / hr","0$ - $25 / hr",טבלה1[[#This Row],[עמודה4]])</f>
        <v>Undisclosed</v>
      </c>
      <c r="Q1087" s="12" t="str" cm="1">
        <f t="array" ref="Q1087">INDEX(_xlfn.TEXTSPLIT(טבלה1[[#This Row],[עמודה55]],"-"),1)</f>
        <v>Undisclosed</v>
      </c>
      <c r="R1087" s="21" t="e" cm="1">
        <f t="array" ref="R1087">INDEX(_xlfn.TEXTSPLIT(INDEX(_xlfn.TEXTSPLIT(טבלה1[[#This Row],[עמודה55]],"-"),2),"/"),1)</f>
        <v>#REF!</v>
      </c>
      <c r="S1087" s="28" t="e">
        <f>AVERAGE(טבלה1[[#This Row],[עמודה59]:[עמודה60]])</f>
        <v>#VALUE!</v>
      </c>
      <c r="T1087" s="31" t="e">
        <f>VALUE(SUBSTITUTE(טבלה1[[#This Row],[עמודה56]],"$",""))</f>
        <v>#VALUE!</v>
      </c>
      <c r="U1087" s="31" t="e">
        <f>VALUE(SUBSTITUTE(טבלה1[[#This Row],[עמודה57]],"$",""))</f>
        <v>#REF!</v>
      </c>
      <c r="V1087" s="31" t="e">
        <f>IF(טבלה1[[#This Row],[עמודה58]]&gt;30,"Yes","No")</f>
        <v>#VALUE!</v>
      </c>
    </row>
    <row r="1088" spans="1:22" x14ac:dyDescent="0.15">
      <c r="A1088" s="32" t="s">
        <v>2638</v>
      </c>
      <c r="B1088" s="33" t="s">
        <v>2639</v>
      </c>
      <c r="C1088" s="33" t="s">
        <v>56</v>
      </c>
      <c r="D1088" s="33" t="s">
        <v>4</v>
      </c>
      <c r="E1088" s="33" t="s">
        <v>4</v>
      </c>
      <c r="F1088" s="33" t="s">
        <v>29</v>
      </c>
      <c r="G1088" s="36" t="str">
        <f t="shared" si="16"/>
        <v>Med</v>
      </c>
      <c r="H1088" s="34">
        <v>0.5</v>
      </c>
      <c r="I1088" s="11" t="str" cm="1">
        <f t="array" ref="I1088">INDEX(_xlfn.TEXTSPLIT(טבלה1[[#This Row],[עמודה2]],","),1)</f>
        <v>Seattle</v>
      </c>
      <c r="J1088" s="12" t="str" cm="1">
        <f t="array" ref="J1088">INDEX(_xlfn.TEXTSPLIT(טבלה1[[#This Row],[עמודה2]],","),2)</f>
        <v xml:space="preserve"> WA</v>
      </c>
      <c r="K1088" s="37" t="str">
        <f>_xlfn.CONCAT(טבלה1[[#This Row],[AI_Companies]]," ",טבלה1[[#This Row],[עמודה1]])</f>
        <v>XnorAI https://www.xnor.ai</v>
      </c>
      <c r="L1088" s="36">
        <v>10</v>
      </c>
      <c r="M1088" s="36" t="str">
        <f>IF(טבלה1[[#This Row],[עמודה53]]&gt;2000,"Yes","No")</f>
        <v>No</v>
      </c>
      <c r="N1088" s="36">
        <v>49</v>
      </c>
      <c r="O1088" s="36">
        <f>AVERAGE(טבלה1[[#This Row],[עמודה52]:[עמודה53]])</f>
        <v>29.5</v>
      </c>
      <c r="P1088" s="36" t="str">
        <f>IF(טבלה1[[#This Row],[עמודה4]]="&lt; $25 / hr","0$ - $25 / hr",טבלה1[[#This Row],[עמודה4]])</f>
        <v>Undisclosed</v>
      </c>
      <c r="Q1088" s="12" t="str" cm="1">
        <f t="array" ref="Q1088">INDEX(_xlfn.TEXTSPLIT(טבלה1[[#This Row],[עמודה55]],"-"),1)</f>
        <v>Undisclosed</v>
      </c>
      <c r="R1088" s="21" t="e" cm="1">
        <f t="array" ref="R1088">INDEX(_xlfn.TEXTSPLIT(INDEX(_xlfn.TEXTSPLIT(טבלה1[[#This Row],[עמודה55]],"-"),2),"/"),1)</f>
        <v>#REF!</v>
      </c>
      <c r="S1088" s="36" t="e">
        <f>AVERAGE(טבלה1[[#This Row],[עמודה59]:[עמודה60]])</f>
        <v>#VALUE!</v>
      </c>
      <c r="T1088" s="38" t="e">
        <f>VALUE(SUBSTITUTE(טבלה1[[#This Row],[עמודה56]],"$",""))</f>
        <v>#VALUE!</v>
      </c>
      <c r="U1088" s="38" t="e">
        <f>VALUE(SUBSTITUTE(טבלה1[[#This Row],[עמודה57]],"$",""))</f>
        <v>#REF!</v>
      </c>
      <c r="V1088" s="38" t="e">
        <f>IF(טבלה1[[#This Row],[עמודה58]]&gt;30,"Yes","No")</f>
        <v>#VALUE!</v>
      </c>
    </row>
    <row r="1089" spans="1:22" x14ac:dyDescent="0.15">
      <c r="A1089" s="32" t="s">
        <v>2640</v>
      </c>
      <c r="B1089" s="39" t="s">
        <v>2641</v>
      </c>
      <c r="C1089" s="39" t="s">
        <v>1267</v>
      </c>
      <c r="D1089" s="39" t="s">
        <v>4</v>
      </c>
      <c r="E1089" s="39" t="s">
        <v>4</v>
      </c>
      <c r="F1089" s="39" t="s">
        <v>29</v>
      </c>
      <c r="G1089" s="36" t="str">
        <f t="shared" si="16"/>
        <v>Med</v>
      </c>
      <c r="H1089" s="41">
        <v>0.5</v>
      </c>
      <c r="I1089" s="11" t="str" cm="1">
        <f t="array" ref="I1089">INDEX(_xlfn.TEXTSPLIT(טבלה1[[#This Row],[עמודה2]],","),1)</f>
        <v>Los Angeles</v>
      </c>
      <c r="J1089" s="12" t="str" cm="1">
        <f t="array" ref="J1089">INDEX(_xlfn.TEXTSPLIT(טבלה1[[#This Row],[עמודה2]],","),2)</f>
        <v xml:space="preserve"> CA</v>
      </c>
      <c r="K1089" s="43" t="str">
        <f>_xlfn.CONCAT(טבלה1[[#This Row],[AI_Companies]]," ",טבלה1[[#This Row],[עמודה1]])</f>
        <v>IV.AI https://iv.ai/</v>
      </c>
      <c r="L1089" s="28">
        <v>10</v>
      </c>
      <c r="M1089" s="28" t="str">
        <f>IF(טבלה1[[#This Row],[עמודה53]]&gt;2000,"Yes","No")</f>
        <v>No</v>
      </c>
      <c r="N1089" s="28">
        <v>49</v>
      </c>
      <c r="O1089" s="28">
        <f>AVERAGE(טבלה1[[#This Row],[עמודה52]:[עמודה53]])</f>
        <v>29.5</v>
      </c>
      <c r="P1089" s="28" t="str">
        <f>IF(טבלה1[[#This Row],[עמודה4]]="&lt; $25 / hr","0$ - $25 / hr",טבלה1[[#This Row],[עמודה4]])</f>
        <v>Undisclosed</v>
      </c>
      <c r="Q1089" s="12" t="str" cm="1">
        <f t="array" ref="Q1089">INDEX(_xlfn.TEXTSPLIT(טבלה1[[#This Row],[עמודה55]],"-"),1)</f>
        <v>Undisclosed</v>
      </c>
      <c r="R1089" s="21" t="e" cm="1">
        <f t="array" ref="R1089">INDEX(_xlfn.TEXTSPLIT(INDEX(_xlfn.TEXTSPLIT(טבלה1[[#This Row],[עמודה55]],"-"),2),"/"),1)</f>
        <v>#REF!</v>
      </c>
      <c r="S1089" s="28" t="e">
        <f>AVERAGE(טבלה1[[#This Row],[עמודה59]:[עמודה60]])</f>
        <v>#VALUE!</v>
      </c>
      <c r="T1089" s="31" t="e">
        <f>VALUE(SUBSTITUTE(טבלה1[[#This Row],[עמודה56]],"$",""))</f>
        <v>#VALUE!</v>
      </c>
      <c r="U1089" s="31" t="e">
        <f>VALUE(SUBSTITUTE(טבלה1[[#This Row],[עמודה57]],"$",""))</f>
        <v>#REF!</v>
      </c>
      <c r="V1089" s="31" t="e">
        <f>IF(טבלה1[[#This Row],[עמודה58]]&gt;30,"Yes","No")</f>
        <v>#VALUE!</v>
      </c>
    </row>
    <row r="1090" spans="1:22" x14ac:dyDescent="0.15">
      <c r="A1090" s="32" t="s">
        <v>2642</v>
      </c>
      <c r="B1090" s="33" t="s">
        <v>2643</v>
      </c>
      <c r="C1090" s="33" t="s">
        <v>453</v>
      </c>
      <c r="D1090" s="44">
        <v>10000</v>
      </c>
      <c r="E1090" s="33" t="s">
        <v>33</v>
      </c>
      <c r="F1090" s="33" t="s">
        <v>29</v>
      </c>
      <c r="G1090" s="36" t="str">
        <f t="shared" si="16"/>
        <v>Med</v>
      </c>
      <c r="H1090" s="34">
        <v>0.5</v>
      </c>
      <c r="I1090" s="11" t="str" cm="1">
        <f t="array" ref="I1090">INDEX(_xlfn.TEXTSPLIT(טבלה1[[#This Row],[עמודה2]],","),1)</f>
        <v>Dallas</v>
      </c>
      <c r="J1090" s="12" t="str" cm="1">
        <f t="array" ref="J1090">INDEX(_xlfn.TEXTSPLIT(טבלה1[[#This Row],[עמודה2]],","),2)</f>
        <v xml:space="preserve"> TX</v>
      </c>
      <c r="K1090" s="37" t="str">
        <f>_xlfn.CONCAT(טבלה1[[#This Row],[AI_Companies]]," ",טבלה1[[#This Row],[עמודה1]])</f>
        <v>XMPro https://xmpro.com/</v>
      </c>
      <c r="L1090" s="36">
        <v>10</v>
      </c>
      <c r="M1090" s="36" t="str">
        <f>IF(טבלה1[[#This Row],[עמודה53]]&gt;2000,"Yes","No")</f>
        <v>No</v>
      </c>
      <c r="N1090" s="36">
        <v>49</v>
      </c>
      <c r="O1090" s="36">
        <f>AVERAGE(טבלה1[[#This Row],[עמודה52]:[עמודה53]])</f>
        <v>29.5</v>
      </c>
      <c r="P1090" s="36" t="str">
        <f>IF(טבלה1[[#This Row],[עמודה4]]="&lt; $25 / hr","0$ - $25 / hr",טבלה1[[#This Row],[עמודה4]])</f>
        <v>Undisclosed</v>
      </c>
      <c r="Q1090" s="12" t="str" cm="1">
        <f t="array" ref="Q1090">INDEX(_xlfn.TEXTSPLIT(טבלה1[[#This Row],[עמודה55]],"-"),1)</f>
        <v>Undisclosed</v>
      </c>
      <c r="R1090" s="21" t="e" cm="1">
        <f t="array" ref="R1090">INDEX(_xlfn.TEXTSPLIT(INDEX(_xlfn.TEXTSPLIT(טבלה1[[#This Row],[עמודה55]],"-"),2),"/"),1)</f>
        <v>#REF!</v>
      </c>
      <c r="S1090" s="36" t="e">
        <f>AVERAGE(טבלה1[[#This Row],[עמודה59]:[עמודה60]])</f>
        <v>#VALUE!</v>
      </c>
      <c r="T1090" s="38" t="e">
        <f>VALUE(SUBSTITUTE(טבלה1[[#This Row],[עמודה56]],"$",""))</f>
        <v>#VALUE!</v>
      </c>
      <c r="U1090" s="38" t="e">
        <f>VALUE(SUBSTITUTE(טבלה1[[#This Row],[עמודה57]],"$",""))</f>
        <v>#REF!</v>
      </c>
      <c r="V1090" s="38" t="e">
        <f>IF(טבלה1[[#This Row],[עמודה58]]&gt;30,"Yes","No")</f>
        <v>#VALUE!</v>
      </c>
    </row>
    <row r="1091" spans="1:22" x14ac:dyDescent="0.15">
      <c r="A1091" s="32" t="s">
        <v>2644</v>
      </c>
      <c r="B1091" s="39" t="s">
        <v>2645</v>
      </c>
      <c r="C1091" s="39" t="s">
        <v>66</v>
      </c>
      <c r="D1091" s="39" t="s">
        <v>4</v>
      </c>
      <c r="E1091" s="39" t="s">
        <v>4</v>
      </c>
      <c r="F1091" s="39" t="s">
        <v>29</v>
      </c>
      <c r="G1091" s="36" t="str">
        <f t="shared" ref="G1091:G1154" si="17">IF(H1091&gt;0.8,"High",IF(H1091&gt;0.4,"Med","Low"))</f>
        <v>Med</v>
      </c>
      <c r="H1091" s="41">
        <v>0.5</v>
      </c>
      <c r="I1091" s="11" t="str" cm="1">
        <f t="array" ref="I1091">INDEX(_xlfn.TEXTSPLIT(טבלה1[[#This Row],[עמודה2]],","),1)</f>
        <v>Prague</v>
      </c>
      <c r="J1091" s="12" t="str" cm="1">
        <f t="array" ref="J1091">INDEX(_xlfn.TEXTSPLIT(טבלה1[[#This Row],[עמודה2]],","),2)</f>
        <v xml:space="preserve"> Czech Republic</v>
      </c>
      <c r="K1091" s="43" t="str">
        <f>_xlfn.CONCAT(טבלה1[[#This Row],[AI_Companies]]," ",טבלה1[[#This Row],[עמודה1]])</f>
        <v>GeneeaAnalytics https://www.geneea.com/</v>
      </c>
      <c r="L1091" s="28">
        <v>10</v>
      </c>
      <c r="M1091" s="28" t="str">
        <f>IF(טבלה1[[#This Row],[עמודה53]]&gt;2000,"Yes","No")</f>
        <v>No</v>
      </c>
      <c r="N1091" s="28">
        <v>49</v>
      </c>
      <c r="O1091" s="28">
        <f>AVERAGE(טבלה1[[#This Row],[עמודה52]:[עמודה53]])</f>
        <v>29.5</v>
      </c>
      <c r="P1091" s="28" t="str">
        <f>IF(טבלה1[[#This Row],[עמודה4]]="&lt; $25 / hr","0$ - $25 / hr",טבלה1[[#This Row],[עמודה4]])</f>
        <v>$25 - $49 / hr</v>
      </c>
      <c r="Q1091" s="12" t="str" cm="1">
        <f t="array" ref="Q1091">INDEX(_xlfn.TEXTSPLIT(טבלה1[[#This Row],[עמודה55]],"-"),1)</f>
        <v xml:space="preserve">$25 </v>
      </c>
      <c r="R1091" s="21" t="str" cm="1">
        <f t="array" ref="R1091">INDEX(_xlfn.TEXTSPLIT(INDEX(_xlfn.TEXTSPLIT(טבלה1[[#This Row],[עמודה55]],"-"),2),"/"),1)</f>
        <v xml:space="preserve"> $49 </v>
      </c>
      <c r="S1091" s="28">
        <f>AVERAGE(טבלה1[[#This Row],[עמודה59]:[עמודה60]])</f>
        <v>37</v>
      </c>
      <c r="T1091" s="31">
        <f>VALUE(SUBSTITUTE(טבלה1[[#This Row],[עמודה56]],"$",""))</f>
        <v>25</v>
      </c>
      <c r="U1091" s="31">
        <f>VALUE(SUBSTITUTE(טבלה1[[#This Row],[עמודה57]],"$",""))</f>
        <v>49</v>
      </c>
      <c r="V1091" s="31" t="str">
        <f>IF(טבלה1[[#This Row],[עמודה58]]&gt;30,"Yes","No")</f>
        <v>Yes</v>
      </c>
    </row>
    <row r="1092" spans="1:22" x14ac:dyDescent="0.15">
      <c r="A1092" s="32" t="s">
        <v>2646</v>
      </c>
      <c r="B1092" s="33" t="s">
        <v>2647</v>
      </c>
      <c r="C1092" s="33" t="s">
        <v>2648</v>
      </c>
      <c r="D1092" s="33" t="s">
        <v>4</v>
      </c>
      <c r="E1092" s="33" t="s">
        <v>4</v>
      </c>
      <c r="F1092" s="33" t="s">
        <v>10</v>
      </c>
      <c r="G1092" s="36" t="str">
        <f t="shared" si="17"/>
        <v>Low</v>
      </c>
      <c r="H1092" s="34">
        <v>0.4</v>
      </c>
      <c r="I1092" s="11" t="str" cm="1">
        <f t="array" ref="I1092">INDEX(_xlfn.TEXTSPLIT(טבלה1[[#This Row],[עמודה2]],","),1)</f>
        <v>Toronto</v>
      </c>
      <c r="J1092" s="12" t="str" cm="1">
        <f t="array" ref="J1092">INDEX(_xlfn.TEXTSPLIT(טבלה1[[#This Row],[עמודה2]],","),2)</f>
        <v xml:space="preserve"> Canada</v>
      </c>
      <c r="K1092" s="37" t="str">
        <f>_xlfn.CONCAT(טבלה1[[#This Row],[AI_Companies]]," ",טבלה1[[#This Row],[עמודה1]])</f>
        <v>RepustateInc. https://www.repustate.com</v>
      </c>
      <c r="L1092" s="36">
        <v>50</v>
      </c>
      <c r="M1092" s="36" t="str">
        <f>IF(טבלה1[[#This Row],[עמודה53]]&gt;2000,"Yes","No")</f>
        <v>No</v>
      </c>
      <c r="N1092" s="36">
        <v>249</v>
      </c>
      <c r="O1092" s="36">
        <f>AVERAGE(טבלה1[[#This Row],[עמודה52]:[עמודה53]])</f>
        <v>29.5</v>
      </c>
      <c r="P1092" s="36" t="str">
        <f>IF(טבלה1[[#This Row],[עמודה4]]="&lt; $25 / hr","0$ - $25 / hr",טבלה1[[#This Row],[עמודה4]])</f>
        <v>Undisclosed</v>
      </c>
      <c r="Q1092" s="12" t="str" cm="1">
        <f t="array" ref="Q1092">INDEX(_xlfn.TEXTSPLIT(טבלה1[[#This Row],[עמודה55]],"-"),1)</f>
        <v>Undisclosed</v>
      </c>
      <c r="R1092" s="21" t="e" cm="1">
        <f t="array" ref="R1092">INDEX(_xlfn.TEXTSPLIT(INDEX(_xlfn.TEXTSPLIT(טבלה1[[#This Row],[עמודה55]],"-"),2),"/"),1)</f>
        <v>#REF!</v>
      </c>
      <c r="S1092" s="36" t="e">
        <f>AVERAGE(טבלה1[[#This Row],[עמודה59]:[עמודה60]])</f>
        <v>#VALUE!</v>
      </c>
      <c r="T1092" s="38" t="e">
        <f>VALUE(SUBSTITUTE(טבלה1[[#This Row],[עמודה56]],"$",""))</f>
        <v>#VALUE!</v>
      </c>
      <c r="U1092" s="38" t="e">
        <f>VALUE(SUBSTITUTE(טבלה1[[#This Row],[עמודה57]],"$",""))</f>
        <v>#REF!</v>
      </c>
      <c r="V1092" s="38" t="e">
        <f>IF(טבלה1[[#This Row],[עמודה58]]&gt;30,"Yes","No")</f>
        <v>#VALUE!</v>
      </c>
    </row>
    <row r="1093" spans="1:22" x14ac:dyDescent="0.15">
      <c r="A1093" s="32" t="s">
        <v>2649</v>
      </c>
      <c r="B1093" s="39" t="s">
        <v>2650</v>
      </c>
      <c r="C1093" s="39" t="s">
        <v>69</v>
      </c>
      <c r="D1093" s="40">
        <v>1000</v>
      </c>
      <c r="E1093" s="39" t="s">
        <v>21</v>
      </c>
      <c r="F1093" s="39" t="s">
        <v>117</v>
      </c>
      <c r="G1093" s="36" t="str">
        <f t="shared" si="17"/>
        <v>High</v>
      </c>
      <c r="H1093" s="41">
        <v>1</v>
      </c>
      <c r="I1093" s="11" t="str" cm="1">
        <f t="array" ref="I1093">INDEX(_xlfn.TEXTSPLIT(טבלה1[[#This Row],[עמודה2]],","),1)</f>
        <v>St. Louis</v>
      </c>
      <c r="J1093" s="12" t="str" cm="1">
        <f t="array" ref="J1093">INDEX(_xlfn.TEXTSPLIT(טבלה1[[#This Row],[עמודה2]],","),2)</f>
        <v xml:space="preserve"> MO</v>
      </c>
      <c r="K1093" s="43" t="str">
        <f>_xlfn.CONCAT(טבלה1[[#This Row],[AI_Companies]]," ",טבלה1[[#This Row],[עמודה1]])</f>
        <v>ObjectComputing,Inc. https://objectcomputing.com/</v>
      </c>
      <c r="L1093" s="28">
        <v>2</v>
      </c>
      <c r="M1093" s="28" t="str">
        <f>IF(טבלה1[[#This Row],[עמודה53]]&gt;2000,"Yes","No")</f>
        <v>No</v>
      </c>
      <c r="N1093" s="28">
        <v>9</v>
      </c>
      <c r="O1093" s="28">
        <f>AVERAGE(טבלה1[[#This Row],[עמודה52]:[עמודה53]])</f>
        <v>149.5</v>
      </c>
      <c r="P1093" s="28" t="str">
        <f>IF(טבלה1[[#This Row],[עמודה4]]="&lt; $25 / hr","0$ - $25 / hr",טבלה1[[#This Row],[עמודה4]])</f>
        <v>Undisclosed</v>
      </c>
      <c r="Q1093" s="12" t="str" cm="1">
        <f t="array" ref="Q1093">INDEX(_xlfn.TEXTSPLIT(טבלה1[[#This Row],[עמודה55]],"-"),1)</f>
        <v>Undisclosed</v>
      </c>
      <c r="R1093" s="21" t="e" cm="1">
        <f t="array" ref="R1093">INDEX(_xlfn.TEXTSPLIT(INDEX(_xlfn.TEXTSPLIT(טבלה1[[#This Row],[עמודה55]],"-"),2),"/"),1)</f>
        <v>#REF!</v>
      </c>
      <c r="S1093" s="28" t="e">
        <f>AVERAGE(טבלה1[[#This Row],[עמודה59]:[עמודה60]])</f>
        <v>#VALUE!</v>
      </c>
      <c r="T1093" s="31" t="e">
        <f>VALUE(SUBSTITUTE(טבלה1[[#This Row],[עמודה56]],"$",""))</f>
        <v>#VALUE!</v>
      </c>
      <c r="U1093" s="31" t="e">
        <f>VALUE(SUBSTITUTE(טבלה1[[#This Row],[עמודה57]],"$",""))</f>
        <v>#REF!</v>
      </c>
      <c r="V1093" s="31" t="e">
        <f>IF(טבלה1[[#This Row],[עמודה58]]&gt;30,"Yes","No")</f>
        <v>#VALUE!</v>
      </c>
    </row>
    <row r="1094" spans="1:22" x14ac:dyDescent="0.15">
      <c r="A1094" s="32" t="s">
        <v>2651</v>
      </c>
      <c r="B1094" s="33" t="s">
        <v>2652</v>
      </c>
      <c r="C1094" s="33" t="s">
        <v>992</v>
      </c>
      <c r="D1094" s="44">
        <v>5000</v>
      </c>
      <c r="E1094" s="33" t="s">
        <v>33</v>
      </c>
      <c r="F1094" s="33" t="s">
        <v>10</v>
      </c>
      <c r="G1094" s="36" t="str">
        <f t="shared" si="17"/>
        <v>Low</v>
      </c>
      <c r="H1094" s="34">
        <v>0.4</v>
      </c>
      <c r="I1094" s="11" t="str" cm="1">
        <f t="array" ref="I1094">INDEX(_xlfn.TEXTSPLIT(טבלה1[[#This Row],[עמודה2]],","),1)</f>
        <v>Bengaluru</v>
      </c>
      <c r="J1094" s="12" t="str" cm="1">
        <f t="array" ref="J1094">INDEX(_xlfn.TEXTSPLIT(טבלה1[[#This Row],[עמודה2]],","),2)</f>
        <v xml:space="preserve"> India</v>
      </c>
      <c r="K1094" s="37" t="str">
        <f>_xlfn.CONCAT(טבלה1[[#This Row],[AI_Companies]]," ",טבלה1[[#This Row],[עמודה1]])</f>
        <v>Smarter.Codes https://smarter.codes/</v>
      </c>
      <c r="L1094" s="36">
        <v>50</v>
      </c>
      <c r="M1094" s="36" t="str">
        <f>IF(טבלה1[[#This Row],[עמודה53]]&gt;2000,"Yes","No")</f>
        <v>No</v>
      </c>
      <c r="N1094" s="36">
        <v>249</v>
      </c>
      <c r="O1094" s="36">
        <f>AVERAGE(טבלה1[[#This Row],[עמודה52]:[עמודה53]])</f>
        <v>5.5</v>
      </c>
      <c r="P1094" s="36" t="str">
        <f>IF(טבלה1[[#This Row],[עמודה4]]="&lt; $25 / hr","0$ - $25 / hr",טבלה1[[#This Row],[עמודה4]])</f>
        <v>$100 - $149 / hr</v>
      </c>
      <c r="Q1094" s="12" t="str" cm="1">
        <f t="array" ref="Q1094">INDEX(_xlfn.TEXTSPLIT(טבלה1[[#This Row],[עמודה55]],"-"),1)</f>
        <v xml:space="preserve">$100 </v>
      </c>
      <c r="R1094" s="21" t="str" cm="1">
        <f t="array" ref="R1094">INDEX(_xlfn.TEXTSPLIT(INDEX(_xlfn.TEXTSPLIT(טבלה1[[#This Row],[עמודה55]],"-"),2),"/"),1)</f>
        <v xml:space="preserve"> $149 </v>
      </c>
      <c r="S1094" s="36">
        <f>AVERAGE(טבלה1[[#This Row],[עמודה59]:[עמודה60]])</f>
        <v>124.5</v>
      </c>
      <c r="T1094" s="38">
        <f>VALUE(SUBSTITUTE(טבלה1[[#This Row],[עמודה56]],"$",""))</f>
        <v>100</v>
      </c>
      <c r="U1094" s="38">
        <f>VALUE(SUBSTITUTE(טבלה1[[#This Row],[עמודה57]],"$",""))</f>
        <v>149</v>
      </c>
      <c r="V1094" s="38" t="str">
        <f>IF(טבלה1[[#This Row],[עמודה58]]&gt;30,"Yes","No")</f>
        <v>Yes</v>
      </c>
    </row>
    <row r="1095" spans="1:22" x14ac:dyDescent="0.15">
      <c r="A1095" s="32" t="s">
        <v>2653</v>
      </c>
      <c r="B1095" s="39" t="s">
        <v>2654</v>
      </c>
      <c r="C1095" s="39" t="s">
        <v>2442</v>
      </c>
      <c r="D1095" s="40">
        <v>5000</v>
      </c>
      <c r="E1095" s="39" t="s">
        <v>21</v>
      </c>
      <c r="F1095" s="39" t="s">
        <v>5</v>
      </c>
      <c r="G1095" s="36" t="str">
        <f t="shared" si="17"/>
        <v>Low</v>
      </c>
      <c r="H1095" s="41">
        <v>0.3</v>
      </c>
      <c r="I1095" s="11" t="str" cm="1">
        <f t="array" ref="I1095">INDEX(_xlfn.TEXTSPLIT(טבלה1[[#This Row],[עמודה2]],","),1)</f>
        <v>Mountain View</v>
      </c>
      <c r="J1095" s="12" t="str" cm="1">
        <f t="array" ref="J1095">INDEX(_xlfn.TEXTSPLIT(טבלה1[[#This Row],[עמודה2]],","),2)</f>
        <v xml:space="preserve"> CA</v>
      </c>
      <c r="K1095" s="43" t="str">
        <f>_xlfn.CONCAT(טבלה1[[#This Row],[AI_Companies]]," ",טבלה1[[#This Row],[עמודה1]])</f>
        <v>ArtificialSolutions https://www.artificial-solutions.com/</v>
      </c>
      <c r="L1095" s="28">
        <v>250</v>
      </c>
      <c r="M1095" s="28" t="str">
        <f>IF(טבלה1[[#This Row],[עמודה53]]&gt;2000,"Yes","No")</f>
        <v>No</v>
      </c>
      <c r="N1095" s="28">
        <v>999</v>
      </c>
      <c r="O1095" s="28">
        <f>AVERAGE(טבלה1[[#This Row],[עמודה52]:[עמודה53]])</f>
        <v>149.5</v>
      </c>
      <c r="P1095" s="28" t="str">
        <f>IF(טבלה1[[#This Row],[עמודה4]]="&lt; $25 / hr","0$ - $25 / hr",טבלה1[[#This Row],[עמודה4]])</f>
        <v>$25 - $49 / hr</v>
      </c>
      <c r="Q1095" s="12" t="str" cm="1">
        <f t="array" ref="Q1095">INDEX(_xlfn.TEXTSPLIT(טבלה1[[#This Row],[עמודה55]],"-"),1)</f>
        <v xml:space="preserve">$25 </v>
      </c>
      <c r="R1095" s="21" t="str" cm="1">
        <f t="array" ref="R1095">INDEX(_xlfn.TEXTSPLIT(INDEX(_xlfn.TEXTSPLIT(טבלה1[[#This Row],[עמודה55]],"-"),2),"/"),1)</f>
        <v xml:space="preserve"> $49 </v>
      </c>
      <c r="S1095" s="28">
        <f>AVERAGE(טבלה1[[#This Row],[עמודה59]:[עמודה60]])</f>
        <v>37</v>
      </c>
      <c r="T1095" s="31">
        <f>VALUE(SUBSTITUTE(טבלה1[[#This Row],[עמודה56]],"$",""))</f>
        <v>25</v>
      </c>
      <c r="U1095" s="31">
        <f>VALUE(SUBSTITUTE(טבלה1[[#This Row],[עמודה57]],"$",""))</f>
        <v>49</v>
      </c>
      <c r="V1095" s="31" t="str">
        <f>IF(טבלה1[[#This Row],[עמודה58]]&gt;30,"Yes","No")</f>
        <v>Yes</v>
      </c>
    </row>
    <row r="1096" spans="1:22" x14ac:dyDescent="0.15">
      <c r="A1096" s="32" t="s">
        <v>2655</v>
      </c>
      <c r="B1096" s="33" t="s">
        <v>2656</v>
      </c>
      <c r="C1096" s="33" t="s">
        <v>2657</v>
      </c>
      <c r="D1096" s="44">
        <v>5000</v>
      </c>
      <c r="E1096" s="33" t="s">
        <v>4</v>
      </c>
      <c r="F1096" s="33" t="s">
        <v>25</v>
      </c>
      <c r="G1096" s="36" t="str">
        <f t="shared" si="17"/>
        <v>Low</v>
      </c>
      <c r="H1096" s="34">
        <v>0.2</v>
      </c>
      <c r="I1096" s="11" t="str" cm="1">
        <f t="array" ref="I1096">INDEX(_xlfn.TEXTSPLIT(טבלה1[[#This Row],[עמודה2]],","),1)</f>
        <v>Hangzhou Shi</v>
      </c>
      <c r="J1096" s="12" t="str" cm="1">
        <f t="array" ref="J1096">INDEX(_xlfn.TEXTSPLIT(טבלה1[[#This Row],[עמודה2]],","),2)</f>
        <v xml:space="preserve"> China</v>
      </c>
      <c r="K1096" s="37" t="str">
        <f>_xlfn.CONCAT(טבלה1[[#This Row],[AI_Companies]]," ",טבלה1[[#This Row],[עמודה1]])</f>
        <v>Tongdun https://www.tongdun.cn/</v>
      </c>
      <c r="L1096" s="46">
        <v>1000</v>
      </c>
      <c r="M1096" s="36" t="str">
        <f>IF(טבלה1[[#This Row],[עמודה53]]&gt;2000,"Yes","No")</f>
        <v>No</v>
      </c>
      <c r="N1096" s="46">
        <v>9999</v>
      </c>
      <c r="O1096" s="36">
        <f>AVERAGE(טבלה1[[#This Row],[עמודה52]:[עמודה53]])</f>
        <v>624.5</v>
      </c>
      <c r="P1096" s="36" t="str">
        <f>IF(טבלה1[[#This Row],[עמודה4]]="&lt; $25 / hr","0$ - $25 / hr",טבלה1[[#This Row],[עמודה4]])</f>
        <v>$100 - $149 / hr</v>
      </c>
      <c r="Q1096" s="12" t="str" cm="1">
        <f t="array" ref="Q1096">INDEX(_xlfn.TEXTSPLIT(טבלה1[[#This Row],[עמודה55]],"-"),1)</f>
        <v xml:space="preserve">$100 </v>
      </c>
      <c r="R1096" s="21" t="str" cm="1">
        <f t="array" ref="R1096">INDEX(_xlfn.TEXTSPLIT(INDEX(_xlfn.TEXTSPLIT(טבלה1[[#This Row],[עמודה55]],"-"),2),"/"),1)</f>
        <v xml:space="preserve"> $149 </v>
      </c>
      <c r="S1096" s="36">
        <f>AVERAGE(טבלה1[[#This Row],[עמודה59]:[עמודה60]])</f>
        <v>124.5</v>
      </c>
      <c r="T1096" s="38">
        <f>VALUE(SUBSTITUTE(טבלה1[[#This Row],[עמודה56]],"$",""))</f>
        <v>100</v>
      </c>
      <c r="U1096" s="38">
        <f>VALUE(SUBSTITUTE(טבלה1[[#This Row],[עמודה57]],"$",""))</f>
        <v>149</v>
      </c>
      <c r="V1096" s="38" t="str">
        <f>IF(טבלה1[[#This Row],[עמודה58]]&gt;30,"Yes","No")</f>
        <v>Yes</v>
      </c>
    </row>
    <row r="1097" spans="1:22" x14ac:dyDescent="0.15">
      <c r="A1097" s="32" t="s">
        <v>2658</v>
      </c>
      <c r="B1097" s="39" t="s">
        <v>2659</v>
      </c>
      <c r="C1097" s="42"/>
      <c r="D1097" s="39" t="s">
        <v>4</v>
      </c>
      <c r="E1097" s="39" t="s">
        <v>4</v>
      </c>
      <c r="F1097" s="39" t="s">
        <v>10</v>
      </c>
      <c r="G1097" s="36" t="str">
        <f t="shared" si="17"/>
        <v>Low</v>
      </c>
      <c r="H1097" s="41">
        <v>0.4</v>
      </c>
      <c r="I1097" s="11" t="str" cm="1">
        <f t="array" ref="I1097">INDEX(_xlfn.TEXTSPLIT(טבלה1[[#This Row],[עמודה2]],","),1)</f>
        <v>Naples</v>
      </c>
      <c r="J1097" s="12" t="str" cm="1">
        <f t="array" ref="J1097">INDEX(_xlfn.TEXTSPLIT(טבלה1[[#This Row],[עמודה2]],","),2)</f>
        <v xml:space="preserve"> FL</v>
      </c>
      <c r="K1097" s="43" t="str">
        <f>_xlfn.CONCAT(טבלה1[[#This Row],[AI_Companies]]," ",טבלה1[[#This Row],[עמודה1]])</f>
        <v>ASGTECHNOLOGIES http://asg.com</v>
      </c>
      <c r="L1097" s="28">
        <v>50</v>
      </c>
      <c r="M1097" s="28" t="str">
        <f>IF(טבלה1[[#This Row],[עמודה53]]&gt;2000,"Yes","No")</f>
        <v>Yes</v>
      </c>
      <c r="N1097" s="28">
        <v>249</v>
      </c>
      <c r="O1097" s="28">
        <f>AVERAGE(טבלה1[[#This Row],[עמודה52]:[עמודה53]])</f>
        <v>5499.5</v>
      </c>
      <c r="P1097" s="28" t="str">
        <f>IF(טבלה1[[#This Row],[עמודה4]]="&lt; $25 / hr","0$ - $25 / hr",טבלה1[[#This Row],[עמודה4]])</f>
        <v>Undisclosed</v>
      </c>
      <c r="Q1097" s="12" t="str" cm="1">
        <f t="array" ref="Q1097">INDEX(_xlfn.TEXTSPLIT(טבלה1[[#This Row],[עמודה55]],"-"),1)</f>
        <v>Undisclosed</v>
      </c>
      <c r="R1097" s="21" t="e" cm="1">
        <f t="array" ref="R1097">INDEX(_xlfn.TEXTSPLIT(INDEX(_xlfn.TEXTSPLIT(טבלה1[[#This Row],[עמודה55]],"-"),2),"/"),1)</f>
        <v>#REF!</v>
      </c>
      <c r="S1097" s="28" t="e">
        <f>AVERAGE(טבלה1[[#This Row],[עמודה59]:[עמודה60]])</f>
        <v>#VALUE!</v>
      </c>
      <c r="T1097" s="31" t="e">
        <f>VALUE(SUBSTITUTE(טבלה1[[#This Row],[עמודה56]],"$",""))</f>
        <v>#VALUE!</v>
      </c>
      <c r="U1097" s="31" t="e">
        <f>VALUE(SUBSTITUTE(טבלה1[[#This Row],[עמודה57]],"$",""))</f>
        <v>#REF!</v>
      </c>
      <c r="V1097" s="31" t="e">
        <f>IF(טבלה1[[#This Row],[עמודה58]]&gt;30,"Yes","No")</f>
        <v>#VALUE!</v>
      </c>
    </row>
    <row r="1098" spans="1:22" x14ac:dyDescent="0.15">
      <c r="A1098" s="32" t="s">
        <v>2660</v>
      </c>
      <c r="B1098" s="33" t="s">
        <v>2661</v>
      </c>
      <c r="C1098" s="33" t="s">
        <v>180</v>
      </c>
      <c r="D1098" s="33" t="s">
        <v>4</v>
      </c>
      <c r="E1098" s="33" t="s">
        <v>4</v>
      </c>
      <c r="F1098" s="33" t="s">
        <v>10</v>
      </c>
      <c r="G1098" s="36" t="str">
        <f t="shared" si="17"/>
        <v>Low</v>
      </c>
      <c r="H1098" s="34">
        <v>0.4</v>
      </c>
      <c r="I1098" s="11" t="e" cm="1">
        <f t="array" ref="I1098">INDEX(_xlfn.TEXTSPLIT(טבלה1[[#This Row],[עמודה2]],","),1)</f>
        <v>#VALUE!</v>
      </c>
      <c r="J1098" s="12" t="e" cm="1">
        <f t="array" ref="J1098">INDEX(_xlfn.TEXTSPLIT(טבלה1[[#This Row],[עמודה2]],","),2)</f>
        <v>#VALUE!</v>
      </c>
      <c r="K1098" s="37" t="str">
        <f>_xlfn.CONCAT(טבלה1[[#This Row],[AI_Companies]]," ",טבלה1[[#This Row],[עמודה1]])</f>
        <v>LANDRAudioInc https://www.landr.com/en/</v>
      </c>
      <c r="L1098" s="36">
        <v>50</v>
      </c>
      <c r="M1098" s="36" t="str">
        <f>IF(טבלה1[[#This Row],[עמודה53]]&gt;2000,"Yes","No")</f>
        <v>No</v>
      </c>
      <c r="N1098" s="36">
        <v>249</v>
      </c>
      <c r="O1098" s="36">
        <f>AVERAGE(טבלה1[[#This Row],[עמודה52]:[עמודה53]])</f>
        <v>149.5</v>
      </c>
      <c r="P1098" s="36" t="str">
        <f>IF(טבלה1[[#This Row],[עמודה4]]="&lt; $25 / hr","0$ - $25 / hr",טבלה1[[#This Row],[עמודה4]])</f>
        <v>Undisclosed</v>
      </c>
      <c r="Q1098" s="12" t="str" cm="1">
        <f t="array" ref="Q1098">INDEX(_xlfn.TEXTSPLIT(טבלה1[[#This Row],[עמודה55]],"-"),1)</f>
        <v>Undisclosed</v>
      </c>
      <c r="R1098" s="21" t="e" cm="1">
        <f t="array" ref="R1098">INDEX(_xlfn.TEXTSPLIT(INDEX(_xlfn.TEXTSPLIT(טבלה1[[#This Row],[עמודה55]],"-"),2),"/"),1)</f>
        <v>#REF!</v>
      </c>
      <c r="S1098" s="36" t="e">
        <f>AVERAGE(טבלה1[[#This Row],[עמודה59]:[עמודה60]])</f>
        <v>#VALUE!</v>
      </c>
      <c r="T1098" s="38" t="e">
        <f>VALUE(SUBSTITUTE(טבלה1[[#This Row],[עמודה56]],"$",""))</f>
        <v>#VALUE!</v>
      </c>
      <c r="U1098" s="38" t="e">
        <f>VALUE(SUBSTITUTE(טבלה1[[#This Row],[עמודה57]],"$",""))</f>
        <v>#REF!</v>
      </c>
      <c r="V1098" s="38" t="e">
        <f>IF(טבלה1[[#This Row],[עמודה58]]&gt;30,"Yes","No")</f>
        <v>#VALUE!</v>
      </c>
    </row>
    <row r="1099" spans="1:22" x14ac:dyDescent="0.15">
      <c r="A1099" s="32" t="s">
        <v>2662</v>
      </c>
      <c r="B1099" s="39" t="s">
        <v>2663</v>
      </c>
      <c r="C1099" s="39" t="s">
        <v>1482</v>
      </c>
      <c r="D1099" s="39" t="s">
        <v>4</v>
      </c>
      <c r="E1099" s="39" t="s">
        <v>4</v>
      </c>
      <c r="F1099" s="39" t="s">
        <v>10</v>
      </c>
      <c r="G1099" s="36" t="str">
        <f t="shared" si="17"/>
        <v>Low</v>
      </c>
      <c r="H1099" s="41">
        <v>0.4</v>
      </c>
      <c r="I1099" s="11" t="str" cm="1">
        <f t="array" ref="I1099">INDEX(_xlfn.TEXTSPLIT(טבלה1[[#This Row],[עמודה2]],","),1)</f>
        <v>Atlanta</v>
      </c>
      <c r="J1099" s="12" t="str" cm="1">
        <f t="array" ref="J1099">INDEX(_xlfn.TEXTSPLIT(טבלה1[[#This Row],[עמודה2]],","),2)</f>
        <v xml:space="preserve"> GA</v>
      </c>
      <c r="K1099" s="43" t="str">
        <f>_xlfn.CONCAT(טבלה1[[#This Row],[AI_Companies]]," ",טבלה1[[#This Row],[עמודה1]])</f>
        <v>Mobilewalla https://www.mobilewalla.com/</v>
      </c>
      <c r="L1099" s="28">
        <v>50</v>
      </c>
      <c r="M1099" s="28" t="str">
        <f>IF(טבלה1[[#This Row],[עמודה53]]&gt;2000,"Yes","No")</f>
        <v>No</v>
      </c>
      <c r="N1099" s="28">
        <v>249</v>
      </c>
      <c r="O1099" s="28">
        <f>AVERAGE(טבלה1[[#This Row],[עמודה52]:[עמודה53]])</f>
        <v>149.5</v>
      </c>
      <c r="P1099" s="28" t="str">
        <f>IF(טבלה1[[#This Row],[עמודה4]]="&lt; $25 / hr","0$ - $25 / hr",טבלה1[[#This Row],[עמודה4]])</f>
        <v>Undisclosed</v>
      </c>
      <c r="Q1099" s="12" t="str" cm="1">
        <f t="array" ref="Q1099">INDEX(_xlfn.TEXTSPLIT(טבלה1[[#This Row],[עמודה55]],"-"),1)</f>
        <v>Undisclosed</v>
      </c>
      <c r="R1099" s="21" t="e" cm="1">
        <f t="array" ref="R1099">INDEX(_xlfn.TEXTSPLIT(INDEX(_xlfn.TEXTSPLIT(טבלה1[[#This Row],[עמודה55]],"-"),2),"/"),1)</f>
        <v>#REF!</v>
      </c>
      <c r="S1099" s="28" t="e">
        <f>AVERAGE(טבלה1[[#This Row],[עמודה59]:[עמודה60]])</f>
        <v>#VALUE!</v>
      </c>
      <c r="T1099" s="31" t="e">
        <f>VALUE(SUBSTITUTE(טבלה1[[#This Row],[עמודה56]],"$",""))</f>
        <v>#VALUE!</v>
      </c>
      <c r="U1099" s="31" t="e">
        <f>VALUE(SUBSTITUTE(טבלה1[[#This Row],[עמודה57]],"$",""))</f>
        <v>#REF!</v>
      </c>
      <c r="V1099" s="31" t="e">
        <f>IF(טבלה1[[#This Row],[עמודה58]]&gt;30,"Yes","No")</f>
        <v>#VALUE!</v>
      </c>
    </row>
    <row r="1100" spans="1:22" x14ac:dyDescent="0.15">
      <c r="A1100" s="32" t="s">
        <v>2664</v>
      </c>
      <c r="B1100" s="33" t="s">
        <v>2665</v>
      </c>
      <c r="C1100" s="33" t="s">
        <v>271</v>
      </c>
      <c r="D1100" s="33" t="s">
        <v>4</v>
      </c>
      <c r="E1100" s="33" t="s">
        <v>4</v>
      </c>
      <c r="F1100" s="33" t="s">
        <v>10</v>
      </c>
      <c r="G1100" s="36" t="str">
        <f t="shared" si="17"/>
        <v>Low</v>
      </c>
      <c r="H1100" s="34">
        <v>0.4</v>
      </c>
      <c r="I1100" s="11" t="str" cm="1">
        <f t="array" ref="I1100">INDEX(_xlfn.TEXTSPLIT(טבלה1[[#This Row],[עמודה2]],","),1)</f>
        <v>Greensboro</v>
      </c>
      <c r="J1100" s="12" t="str" cm="1">
        <f t="array" ref="J1100">INDEX(_xlfn.TEXTSPLIT(טבלה1[[#This Row],[עמודה2]],","),2)</f>
        <v xml:space="preserve"> NC</v>
      </c>
      <c r="K1100" s="37" t="str">
        <f>_xlfn.CONCAT(טבלה1[[#This Row],[AI_Companies]]," ",טבלה1[[#This Row],[עמודה1]])</f>
        <v>DatawatchCorporation https://www.datawatch.com/</v>
      </c>
      <c r="L1100" s="36">
        <v>50</v>
      </c>
      <c r="M1100" s="36" t="str">
        <f>IF(טבלה1[[#This Row],[עמודה53]]&gt;2000,"Yes","No")</f>
        <v>No</v>
      </c>
      <c r="N1100" s="36">
        <v>249</v>
      </c>
      <c r="O1100" s="36">
        <f>AVERAGE(טבלה1[[#This Row],[עמודה52]:[עמודה53]])</f>
        <v>149.5</v>
      </c>
      <c r="P1100" s="36" t="str">
        <f>IF(טבלה1[[#This Row],[עמודה4]]="&lt; $25 / hr","0$ - $25 / hr",טבלה1[[#This Row],[עמודה4]])</f>
        <v>Undisclosed</v>
      </c>
      <c r="Q1100" s="12" t="str" cm="1">
        <f t="array" ref="Q1100">INDEX(_xlfn.TEXTSPLIT(טבלה1[[#This Row],[עמודה55]],"-"),1)</f>
        <v>Undisclosed</v>
      </c>
      <c r="R1100" s="21" t="e" cm="1">
        <f t="array" ref="R1100">INDEX(_xlfn.TEXTSPLIT(INDEX(_xlfn.TEXTSPLIT(טבלה1[[#This Row],[עמודה55]],"-"),2),"/"),1)</f>
        <v>#REF!</v>
      </c>
      <c r="S1100" s="36" t="e">
        <f>AVERAGE(טבלה1[[#This Row],[עמודה59]:[עמודה60]])</f>
        <v>#VALUE!</v>
      </c>
      <c r="T1100" s="38" t="e">
        <f>VALUE(SUBSTITUTE(טבלה1[[#This Row],[עמודה56]],"$",""))</f>
        <v>#VALUE!</v>
      </c>
      <c r="U1100" s="38" t="e">
        <f>VALUE(SUBSTITUTE(טבלה1[[#This Row],[עמודה57]],"$",""))</f>
        <v>#REF!</v>
      </c>
      <c r="V1100" s="38" t="e">
        <f>IF(טבלה1[[#This Row],[עמודה58]]&gt;30,"Yes","No")</f>
        <v>#VALUE!</v>
      </c>
    </row>
    <row r="1101" spans="1:22" x14ac:dyDescent="0.15">
      <c r="A1101" s="32" t="s">
        <v>2666</v>
      </c>
      <c r="B1101" s="39" t="s">
        <v>2667</v>
      </c>
      <c r="C1101" s="39" t="s">
        <v>2668</v>
      </c>
      <c r="D1101" s="40">
        <v>5000</v>
      </c>
      <c r="E1101" s="39" t="s">
        <v>33</v>
      </c>
      <c r="F1101" s="39" t="s">
        <v>29</v>
      </c>
      <c r="G1101" s="36" t="str">
        <f t="shared" si="17"/>
        <v>Med</v>
      </c>
      <c r="H1101" s="41">
        <v>0.6</v>
      </c>
      <c r="I1101" s="11" t="str" cm="1">
        <f t="array" ref="I1101">INDEX(_xlfn.TEXTSPLIT(טבלה1[[#This Row],[עמודה2]],","),1)</f>
        <v>Cambridge</v>
      </c>
      <c r="J1101" s="12" t="str" cm="1">
        <f t="array" ref="J1101">INDEX(_xlfn.TEXTSPLIT(טבלה1[[#This Row],[עמודה2]],","),2)</f>
        <v xml:space="preserve"> MA</v>
      </c>
      <c r="K1101" s="43" t="str">
        <f>_xlfn.CONCAT(טבלה1[[#This Row],[AI_Companies]]," ",טבלה1[[#This Row],[עמודה1]])</f>
        <v>Jobcase,Inc. https://www.jobcase.com/</v>
      </c>
      <c r="L1101" s="28">
        <v>10</v>
      </c>
      <c r="M1101" s="28" t="str">
        <f>IF(טבלה1[[#This Row],[עמודה53]]&gt;2000,"Yes","No")</f>
        <v>No</v>
      </c>
      <c r="N1101" s="28">
        <v>49</v>
      </c>
      <c r="O1101" s="28">
        <f>AVERAGE(טבלה1[[#This Row],[עמודה52]:[עמודה53]])</f>
        <v>149.5</v>
      </c>
      <c r="P1101" s="28" t="str">
        <f>IF(טבלה1[[#This Row],[עמודה4]]="&lt; $25 / hr","0$ - $25 / hr",טבלה1[[#This Row],[עמודה4]])</f>
        <v>Undisclosed</v>
      </c>
      <c r="Q1101" s="12" t="str" cm="1">
        <f t="array" ref="Q1101">INDEX(_xlfn.TEXTSPLIT(טבלה1[[#This Row],[עמודה55]],"-"),1)</f>
        <v>Undisclosed</v>
      </c>
      <c r="R1101" s="21" t="e" cm="1">
        <f t="array" ref="R1101">INDEX(_xlfn.TEXTSPLIT(INDEX(_xlfn.TEXTSPLIT(טבלה1[[#This Row],[עמודה55]],"-"),2),"/"),1)</f>
        <v>#REF!</v>
      </c>
      <c r="S1101" s="28" t="e">
        <f>AVERAGE(טבלה1[[#This Row],[עמודה59]:[עמודה60]])</f>
        <v>#VALUE!</v>
      </c>
      <c r="T1101" s="31" t="e">
        <f>VALUE(SUBSTITUTE(טבלה1[[#This Row],[עמודה56]],"$",""))</f>
        <v>#VALUE!</v>
      </c>
      <c r="U1101" s="31" t="e">
        <f>VALUE(SUBSTITUTE(טבלה1[[#This Row],[עמודה57]],"$",""))</f>
        <v>#REF!</v>
      </c>
      <c r="V1101" s="31" t="e">
        <f>IF(טבלה1[[#This Row],[עמודה58]]&gt;30,"Yes","No")</f>
        <v>#VALUE!</v>
      </c>
    </row>
    <row r="1102" spans="1:22" x14ac:dyDescent="0.15">
      <c r="A1102" s="32" t="s">
        <v>2669</v>
      </c>
      <c r="B1102" s="33" t="s">
        <v>2670</v>
      </c>
      <c r="C1102" s="33" t="s">
        <v>180</v>
      </c>
      <c r="D1102" s="33" t="s">
        <v>4</v>
      </c>
      <c r="E1102" s="33" t="s">
        <v>4</v>
      </c>
      <c r="F1102" s="33" t="s">
        <v>10</v>
      </c>
      <c r="G1102" s="36" t="str">
        <f t="shared" si="17"/>
        <v>Low</v>
      </c>
      <c r="H1102" s="34">
        <v>0.4</v>
      </c>
      <c r="I1102" s="11" t="str" cm="1">
        <f t="array" ref="I1102">INDEX(_xlfn.TEXTSPLIT(טבלה1[[#This Row],[עמודה2]],","),1)</f>
        <v>Rajkot</v>
      </c>
      <c r="J1102" s="12" t="str" cm="1">
        <f t="array" ref="J1102">INDEX(_xlfn.TEXTSPLIT(טבלה1[[#This Row],[עמודה2]],","),2)</f>
        <v xml:space="preserve"> India</v>
      </c>
      <c r="K1102" s="37" t="str">
        <f>_xlfn.CONCAT(טבלה1[[#This Row],[AI_Companies]]," ",טבלה1[[#This Row],[עמודה1]])</f>
        <v>DataProphets https://dataprophets.in/</v>
      </c>
      <c r="L1102" s="36">
        <v>50</v>
      </c>
      <c r="M1102" s="36" t="str">
        <f>IF(טבלה1[[#This Row],[עמודה53]]&gt;2000,"Yes","No")</f>
        <v>No</v>
      </c>
      <c r="N1102" s="36">
        <v>249</v>
      </c>
      <c r="O1102" s="36">
        <f>AVERAGE(טבלה1[[#This Row],[עמודה52]:[עמודה53]])</f>
        <v>29.5</v>
      </c>
      <c r="P1102" s="36" t="str">
        <f>IF(טבלה1[[#This Row],[עמודה4]]="&lt; $25 / hr","0$ - $25 / hr",טבלה1[[#This Row],[עמודה4]])</f>
        <v>$25 - $49 / hr</v>
      </c>
      <c r="Q1102" s="12" t="str" cm="1">
        <f t="array" ref="Q1102">INDEX(_xlfn.TEXTSPLIT(טבלה1[[#This Row],[עמודה55]],"-"),1)</f>
        <v xml:space="preserve">$25 </v>
      </c>
      <c r="R1102" s="21" t="str" cm="1">
        <f t="array" ref="R1102">INDEX(_xlfn.TEXTSPLIT(INDEX(_xlfn.TEXTSPLIT(טבלה1[[#This Row],[עמודה55]],"-"),2),"/"),1)</f>
        <v xml:space="preserve"> $49 </v>
      </c>
      <c r="S1102" s="36">
        <f>AVERAGE(טבלה1[[#This Row],[עמודה59]:[עמודה60]])</f>
        <v>37</v>
      </c>
      <c r="T1102" s="38">
        <f>VALUE(SUBSTITUTE(טבלה1[[#This Row],[עמודה56]],"$",""))</f>
        <v>25</v>
      </c>
      <c r="U1102" s="38">
        <f>VALUE(SUBSTITUTE(טבלה1[[#This Row],[עמודה57]],"$",""))</f>
        <v>49</v>
      </c>
      <c r="V1102" s="38" t="str">
        <f>IF(טבלה1[[#This Row],[עמודה58]]&gt;30,"Yes","No")</f>
        <v>Yes</v>
      </c>
    </row>
    <row r="1103" spans="1:22" x14ac:dyDescent="0.15">
      <c r="A1103" s="32" t="s">
        <v>2671</v>
      </c>
      <c r="B1103" s="39" t="s">
        <v>2672</v>
      </c>
      <c r="C1103" s="39" t="s">
        <v>2673</v>
      </c>
      <c r="D1103" s="39" t="s">
        <v>4</v>
      </c>
      <c r="E1103" s="39" t="s">
        <v>4</v>
      </c>
      <c r="F1103" s="39" t="s">
        <v>10</v>
      </c>
      <c r="G1103" s="36" t="str">
        <f t="shared" si="17"/>
        <v>Low</v>
      </c>
      <c r="H1103" s="41">
        <v>0.4</v>
      </c>
      <c r="I1103" s="11" t="str" cm="1">
        <f t="array" ref="I1103">INDEX(_xlfn.TEXTSPLIT(טבלה1[[#This Row],[עמודה2]],","),1)</f>
        <v>Atlanta</v>
      </c>
      <c r="J1103" s="12" t="str" cm="1">
        <f t="array" ref="J1103">INDEX(_xlfn.TEXTSPLIT(טבלה1[[#This Row],[עמודה2]],","),2)</f>
        <v xml:space="preserve"> GA</v>
      </c>
      <c r="K1103" s="43" t="str">
        <f>_xlfn.CONCAT(טבלה1[[#This Row],[AI_Companies]]," ",טבלה1[[#This Row],[עמודה1]])</f>
        <v>SearchDiscovery https://www.searchdiscovery.com/</v>
      </c>
      <c r="L1103" s="28">
        <v>50</v>
      </c>
      <c r="M1103" s="28" t="str">
        <f>IF(טבלה1[[#This Row],[עמודה53]]&gt;2000,"Yes","No")</f>
        <v>No</v>
      </c>
      <c r="N1103" s="28">
        <v>249</v>
      </c>
      <c r="O1103" s="28">
        <f>AVERAGE(טבלה1[[#This Row],[עמודה52]:[עמודה53]])</f>
        <v>149.5</v>
      </c>
      <c r="P1103" s="28" t="str">
        <f>IF(טבלה1[[#This Row],[עמודה4]]="&lt; $25 / hr","0$ - $25 / hr",טבלה1[[#This Row],[עמודה4]])</f>
        <v>Undisclosed</v>
      </c>
      <c r="Q1103" s="12" t="str" cm="1">
        <f t="array" ref="Q1103">INDEX(_xlfn.TEXTSPLIT(טבלה1[[#This Row],[עמודה55]],"-"),1)</f>
        <v>Undisclosed</v>
      </c>
      <c r="R1103" s="21" t="e" cm="1">
        <f t="array" ref="R1103">INDEX(_xlfn.TEXTSPLIT(INDEX(_xlfn.TEXTSPLIT(טבלה1[[#This Row],[עמודה55]],"-"),2),"/"),1)</f>
        <v>#REF!</v>
      </c>
      <c r="S1103" s="28" t="e">
        <f>AVERAGE(טבלה1[[#This Row],[עמודה59]:[עמודה60]])</f>
        <v>#VALUE!</v>
      </c>
      <c r="T1103" s="31" t="e">
        <f>VALUE(SUBSTITUTE(טבלה1[[#This Row],[עמודה56]],"$",""))</f>
        <v>#VALUE!</v>
      </c>
      <c r="U1103" s="31" t="e">
        <f>VALUE(SUBSTITUTE(טבלה1[[#This Row],[עמודה57]],"$",""))</f>
        <v>#REF!</v>
      </c>
      <c r="V1103" s="31" t="e">
        <f>IF(טבלה1[[#This Row],[עמודה58]]&gt;30,"Yes","No")</f>
        <v>#VALUE!</v>
      </c>
    </row>
    <row r="1104" spans="1:22" x14ac:dyDescent="0.15">
      <c r="A1104" s="32" t="s">
        <v>2674</v>
      </c>
      <c r="B1104" s="33" t="s">
        <v>2675</v>
      </c>
      <c r="C1104" s="33" t="s">
        <v>810</v>
      </c>
      <c r="D1104" s="44">
        <v>250000</v>
      </c>
      <c r="E1104" s="33" t="s">
        <v>4</v>
      </c>
      <c r="F1104" s="46">
        <v>10000</v>
      </c>
      <c r="G1104" s="36" t="str">
        <f t="shared" si="17"/>
        <v>Low</v>
      </c>
      <c r="H1104" s="34">
        <v>0.1</v>
      </c>
      <c r="I1104" s="11" t="str" cm="1">
        <f t="array" ref="I1104">INDEX(_xlfn.TEXTSPLIT(טבלה1[[#This Row],[עמודה2]],","),1)</f>
        <v>Barcelona</v>
      </c>
      <c r="J1104" s="12" t="str" cm="1">
        <f t="array" ref="J1104">INDEX(_xlfn.TEXTSPLIT(טבלה1[[#This Row],[עמודה2]],","),2)</f>
        <v xml:space="preserve"> Spain</v>
      </c>
      <c r="K1104" s="37" t="str">
        <f>_xlfn.CONCAT(טבלה1[[#This Row],[AI_Companies]]," ",טבלה1[[#This Row],[עמודה1]])</f>
        <v>Bismart https://bismart.com</v>
      </c>
      <c r="L1104" s="36">
        <v>10000</v>
      </c>
      <c r="M1104" s="36" t="str">
        <f>IF(טבלה1[[#This Row],[עמודה53]]&gt;2000,"Yes","No")</f>
        <v>No</v>
      </c>
      <c r="N1104" s="36"/>
      <c r="O1104" s="36">
        <f>AVERAGE(טבלה1[[#This Row],[עמודה52]:[עמודה53]])</f>
        <v>149.5</v>
      </c>
      <c r="P1104" s="36" t="str">
        <f>IF(טבלה1[[#This Row],[עמודה4]]="&lt; $25 / hr","0$ - $25 / hr",טבלה1[[#This Row],[עמודה4]])</f>
        <v>Undisclosed</v>
      </c>
      <c r="Q1104" s="12" t="str" cm="1">
        <f t="array" ref="Q1104">INDEX(_xlfn.TEXTSPLIT(טבלה1[[#This Row],[עמודה55]],"-"),1)</f>
        <v>Undisclosed</v>
      </c>
      <c r="R1104" s="21" t="e" cm="1">
        <f t="array" ref="R1104">INDEX(_xlfn.TEXTSPLIT(INDEX(_xlfn.TEXTSPLIT(טבלה1[[#This Row],[עמודה55]],"-"),2),"/"),1)</f>
        <v>#REF!</v>
      </c>
      <c r="S1104" s="36" t="e">
        <f>AVERAGE(טבלה1[[#This Row],[עמודה59]:[עמודה60]])</f>
        <v>#VALUE!</v>
      </c>
      <c r="T1104" s="38" t="e">
        <f>VALUE(SUBSTITUTE(טבלה1[[#This Row],[עמודה56]],"$",""))</f>
        <v>#VALUE!</v>
      </c>
      <c r="U1104" s="38" t="e">
        <f>VALUE(SUBSTITUTE(טבלה1[[#This Row],[עמודה57]],"$",""))</f>
        <v>#REF!</v>
      </c>
      <c r="V1104" s="38" t="e">
        <f>IF(טבלה1[[#This Row],[עמודה58]]&gt;30,"Yes","No")</f>
        <v>#VALUE!</v>
      </c>
    </row>
    <row r="1105" spans="1:22" x14ac:dyDescent="0.15">
      <c r="A1105" s="32" t="s">
        <v>2676</v>
      </c>
      <c r="B1105" s="39" t="s">
        <v>2677</v>
      </c>
      <c r="C1105" s="39" t="s">
        <v>694</v>
      </c>
      <c r="D1105" s="40">
        <v>5000</v>
      </c>
      <c r="E1105" s="39" t="s">
        <v>9</v>
      </c>
      <c r="F1105" s="39" t="s">
        <v>10</v>
      </c>
      <c r="G1105" s="36" t="str">
        <f t="shared" si="17"/>
        <v>Low</v>
      </c>
      <c r="H1105" s="41">
        <v>0.4</v>
      </c>
      <c r="I1105" s="11" t="str" cm="1">
        <f t="array" ref="I1105">INDEX(_xlfn.TEXTSPLIT(טבלה1[[#This Row],[עמודה2]],","),1)</f>
        <v>Singapore</v>
      </c>
      <c r="J1105" s="12" t="e" cm="1">
        <f t="array" ref="J1105">INDEX(_xlfn.TEXTSPLIT(טבלה1[[#This Row],[עמודה2]],","),2)</f>
        <v>#REF!</v>
      </c>
      <c r="K1105" s="43" t="str">
        <f>_xlfn.CONCAT(טבלה1[[#This Row],[AI_Companies]]," ",טבלה1[[#This Row],[עמודה1]])</f>
        <v>Everise https://weareeverise.com/</v>
      </c>
      <c r="L1105" s="28">
        <v>50</v>
      </c>
      <c r="M1105" s="28" t="str">
        <f>IF(טבלה1[[#This Row],[עמודה53]]&gt;2000,"Yes","No")</f>
        <v>No</v>
      </c>
      <c r="N1105" s="28">
        <v>249</v>
      </c>
      <c r="O1105" s="28">
        <f>AVERAGE(טבלה1[[#This Row],[עמודה52]:[עמודה53]])</f>
        <v>10000</v>
      </c>
      <c r="P1105" s="28" t="str">
        <f>IF(טבלה1[[#This Row],[עמודה4]]="&lt; $25 / hr","0$ - $25 / hr",טבלה1[[#This Row],[עמודה4]])</f>
        <v>Undisclosed</v>
      </c>
      <c r="Q1105" s="12" t="str" cm="1">
        <f t="array" ref="Q1105">INDEX(_xlfn.TEXTSPLIT(טבלה1[[#This Row],[עמודה55]],"-"),1)</f>
        <v>Undisclosed</v>
      </c>
      <c r="R1105" s="21" t="e" cm="1">
        <f t="array" ref="R1105">INDEX(_xlfn.TEXTSPLIT(INDEX(_xlfn.TEXTSPLIT(טבלה1[[#This Row],[עמודה55]],"-"),2),"/"),1)</f>
        <v>#REF!</v>
      </c>
      <c r="S1105" s="28" t="e">
        <f>AVERAGE(טבלה1[[#This Row],[עמודה59]:[עמודה60]])</f>
        <v>#VALUE!</v>
      </c>
      <c r="T1105" s="31" t="e">
        <f>VALUE(SUBSTITUTE(טבלה1[[#This Row],[עמודה56]],"$",""))</f>
        <v>#VALUE!</v>
      </c>
      <c r="U1105" s="31" t="e">
        <f>VALUE(SUBSTITUTE(טבלה1[[#This Row],[עמודה57]],"$",""))</f>
        <v>#REF!</v>
      </c>
      <c r="V1105" s="31" t="e">
        <f>IF(טבלה1[[#This Row],[עמודה58]]&gt;30,"Yes","No")</f>
        <v>#VALUE!</v>
      </c>
    </row>
    <row r="1106" spans="1:22" x14ac:dyDescent="0.15">
      <c r="A1106" s="32" t="s">
        <v>2678</v>
      </c>
      <c r="B1106" s="33" t="s">
        <v>2679</v>
      </c>
      <c r="C1106" s="33" t="s">
        <v>180</v>
      </c>
      <c r="D1106" s="33" t="s">
        <v>4</v>
      </c>
      <c r="E1106" s="33" t="s">
        <v>4</v>
      </c>
      <c r="F1106" s="33" t="s">
        <v>10</v>
      </c>
      <c r="G1106" s="36" t="str">
        <f t="shared" si="17"/>
        <v>Low</v>
      </c>
      <c r="H1106" s="34">
        <v>0.4</v>
      </c>
      <c r="I1106" s="11" t="str" cm="1">
        <f t="array" ref="I1106">INDEX(_xlfn.TEXTSPLIT(טבלה1[[#This Row],[עמודה2]],","),1)</f>
        <v>Beijing</v>
      </c>
      <c r="J1106" s="12" t="str" cm="1">
        <f t="array" ref="J1106">INDEX(_xlfn.TEXTSPLIT(טבלה1[[#This Row],[עמודה2]],","),2)</f>
        <v xml:space="preserve"> China</v>
      </c>
      <c r="K1106" s="37" t="str">
        <f>_xlfn.CONCAT(טבלה1[[#This Row],[AI_Companies]]," ",טבלה1[[#This Row],[עמודה1]])</f>
        <v>TalkingData http://www.talkingdata.com/</v>
      </c>
      <c r="L1106" s="36">
        <v>50</v>
      </c>
      <c r="M1106" s="36" t="str">
        <f>IF(טבלה1[[#This Row],[עמודה53]]&gt;2000,"Yes","No")</f>
        <v>No</v>
      </c>
      <c r="N1106" s="36">
        <v>249</v>
      </c>
      <c r="O1106" s="36">
        <f>AVERAGE(טבלה1[[#This Row],[עמודה52]:[עמודה53]])</f>
        <v>149.5</v>
      </c>
      <c r="P1106" s="36" t="str">
        <f>IF(טבלה1[[#This Row],[עמודה4]]="&lt; $25 / hr","0$ - $25 / hr",טבלה1[[#This Row],[עמודה4]])</f>
        <v>$50 - $99 / hr</v>
      </c>
      <c r="Q1106" s="12" t="str" cm="1">
        <f t="array" ref="Q1106">INDEX(_xlfn.TEXTSPLIT(טבלה1[[#This Row],[עמודה55]],"-"),1)</f>
        <v xml:space="preserve">$50 </v>
      </c>
      <c r="R1106" s="21" t="str" cm="1">
        <f t="array" ref="R1106">INDEX(_xlfn.TEXTSPLIT(INDEX(_xlfn.TEXTSPLIT(טבלה1[[#This Row],[עמודה55]],"-"),2),"/"),1)</f>
        <v xml:space="preserve"> $99 </v>
      </c>
      <c r="S1106" s="36">
        <f>AVERAGE(טבלה1[[#This Row],[עמודה59]:[עמודה60]])</f>
        <v>74.5</v>
      </c>
      <c r="T1106" s="38">
        <f>VALUE(SUBSTITUTE(טבלה1[[#This Row],[עמודה56]],"$",""))</f>
        <v>50</v>
      </c>
      <c r="U1106" s="38">
        <f>VALUE(SUBSTITUTE(טבלה1[[#This Row],[עמודה57]],"$",""))</f>
        <v>99</v>
      </c>
      <c r="V1106" s="38" t="str">
        <f>IF(טבלה1[[#This Row],[עמודה58]]&gt;30,"Yes","No")</f>
        <v>Yes</v>
      </c>
    </row>
    <row r="1107" spans="1:22" x14ac:dyDescent="0.15">
      <c r="A1107" s="32" t="s">
        <v>2680</v>
      </c>
      <c r="B1107" s="39" t="s">
        <v>2681</v>
      </c>
      <c r="C1107" s="39" t="s">
        <v>102</v>
      </c>
      <c r="D1107" s="40">
        <v>5000</v>
      </c>
      <c r="E1107" s="39" t="s">
        <v>63</v>
      </c>
      <c r="F1107" s="39" t="s">
        <v>29</v>
      </c>
      <c r="G1107" s="36" t="str">
        <f t="shared" si="17"/>
        <v>Med</v>
      </c>
      <c r="H1107" s="41">
        <v>0.5</v>
      </c>
      <c r="I1107" s="11" t="str" cm="1">
        <f t="array" ref="I1107">INDEX(_xlfn.TEXTSPLIT(טבלה1[[#This Row],[עמודה2]],","),1)</f>
        <v>Atlanta</v>
      </c>
      <c r="J1107" s="12" t="str" cm="1">
        <f t="array" ref="J1107">INDEX(_xlfn.TEXTSPLIT(טבלה1[[#This Row],[עמודה2]],","),2)</f>
        <v xml:space="preserve"> GA</v>
      </c>
      <c r="K1107" s="43" t="str">
        <f>_xlfn.CONCAT(טבלה1[[#This Row],[AI_Companies]]," ",טבלה1[[#This Row],[עמודה1]])</f>
        <v>Springbot https://www.springbot.com/</v>
      </c>
      <c r="L1107" s="28">
        <v>10</v>
      </c>
      <c r="M1107" s="28" t="str">
        <f>IF(טבלה1[[#This Row],[עמודה53]]&gt;2000,"Yes","No")</f>
        <v>No</v>
      </c>
      <c r="N1107" s="28">
        <v>49</v>
      </c>
      <c r="O1107" s="28">
        <f>AVERAGE(טבלה1[[#This Row],[עמודה52]:[עמודה53]])</f>
        <v>149.5</v>
      </c>
      <c r="P1107" s="28" t="str">
        <f>IF(טבלה1[[#This Row],[עמודה4]]="&lt; $25 / hr","0$ - $25 / hr",טבלה1[[#This Row],[עמודה4]])</f>
        <v>Undisclosed</v>
      </c>
      <c r="Q1107" s="12" t="str" cm="1">
        <f t="array" ref="Q1107">INDEX(_xlfn.TEXTSPLIT(טבלה1[[#This Row],[עמודה55]],"-"),1)</f>
        <v>Undisclosed</v>
      </c>
      <c r="R1107" s="21" t="e" cm="1">
        <f t="array" ref="R1107">INDEX(_xlfn.TEXTSPLIT(INDEX(_xlfn.TEXTSPLIT(טבלה1[[#This Row],[עמודה55]],"-"),2),"/"),1)</f>
        <v>#REF!</v>
      </c>
      <c r="S1107" s="28" t="e">
        <f>AVERAGE(טבלה1[[#This Row],[עמודה59]:[עמודה60]])</f>
        <v>#VALUE!</v>
      </c>
      <c r="T1107" s="31" t="e">
        <f>VALUE(SUBSTITUTE(טבלה1[[#This Row],[עמודה56]],"$",""))</f>
        <v>#VALUE!</v>
      </c>
      <c r="U1107" s="31" t="e">
        <f>VALUE(SUBSTITUTE(טבלה1[[#This Row],[עמודה57]],"$",""))</f>
        <v>#REF!</v>
      </c>
      <c r="V1107" s="31" t="e">
        <f>IF(טבלה1[[#This Row],[עמודה58]]&gt;30,"Yes","No")</f>
        <v>#VALUE!</v>
      </c>
    </row>
    <row r="1108" spans="1:22" x14ac:dyDescent="0.15">
      <c r="A1108" s="32" t="s">
        <v>2682</v>
      </c>
      <c r="B1108" s="33" t="s">
        <v>2683</v>
      </c>
      <c r="C1108" s="33" t="s">
        <v>2684</v>
      </c>
      <c r="D1108" s="33" t="s">
        <v>4</v>
      </c>
      <c r="E1108" s="33" t="s">
        <v>4</v>
      </c>
      <c r="F1108" s="33" t="s">
        <v>29</v>
      </c>
      <c r="G1108" s="36" t="str">
        <f t="shared" si="17"/>
        <v>Med</v>
      </c>
      <c r="H1108" s="34">
        <v>0.5</v>
      </c>
      <c r="I1108" s="11" t="str" cm="1">
        <f t="array" ref="I1108">INDEX(_xlfn.TEXTSPLIT(טבלה1[[#This Row],[עמודה2]],","),1)</f>
        <v>London</v>
      </c>
      <c r="J1108" s="12" t="str" cm="1">
        <f t="array" ref="J1108">INDEX(_xlfn.TEXTSPLIT(טבלה1[[#This Row],[עמודה2]],","),2)</f>
        <v xml:space="preserve"> United Kingdom</v>
      </c>
      <c r="K1108" s="37" t="str">
        <f>_xlfn.CONCAT(טבלה1[[#This Row],[AI_Companies]]," ",טבלה1[[#This Row],[עמודה1]])</f>
        <v>FilamentAI https://www.filament.ai/</v>
      </c>
      <c r="L1108" s="36">
        <v>10</v>
      </c>
      <c r="M1108" s="36" t="str">
        <f>IF(טבלה1[[#This Row],[עמודה53]]&gt;2000,"Yes","No")</f>
        <v>No</v>
      </c>
      <c r="N1108" s="36">
        <v>49</v>
      </c>
      <c r="O1108" s="36">
        <f>AVERAGE(טבלה1[[#This Row],[עמודה52]:[עמודה53]])</f>
        <v>29.5</v>
      </c>
      <c r="P1108" s="36" t="str">
        <f>IF(טבלה1[[#This Row],[עמודה4]]="&lt; $25 / hr","0$ - $25 / hr",טבלה1[[#This Row],[עמודה4]])</f>
        <v>$150 - $199 / hr</v>
      </c>
      <c r="Q1108" s="12" t="str" cm="1">
        <f t="array" ref="Q1108">INDEX(_xlfn.TEXTSPLIT(טבלה1[[#This Row],[עמודה55]],"-"),1)</f>
        <v xml:space="preserve">$150 </v>
      </c>
      <c r="R1108" s="21" t="str" cm="1">
        <f t="array" ref="R1108">INDEX(_xlfn.TEXTSPLIT(INDEX(_xlfn.TEXTSPLIT(טבלה1[[#This Row],[עמודה55]],"-"),2),"/"),1)</f>
        <v xml:space="preserve"> $199 </v>
      </c>
      <c r="S1108" s="36">
        <f>AVERAGE(טבלה1[[#This Row],[עמודה59]:[עמודה60]])</f>
        <v>174.5</v>
      </c>
      <c r="T1108" s="38">
        <f>VALUE(SUBSTITUTE(טבלה1[[#This Row],[עמודה56]],"$",""))</f>
        <v>150</v>
      </c>
      <c r="U1108" s="38">
        <f>VALUE(SUBSTITUTE(טבלה1[[#This Row],[עמודה57]],"$",""))</f>
        <v>199</v>
      </c>
      <c r="V1108" s="38" t="str">
        <f>IF(טבלה1[[#This Row],[עמודה58]]&gt;30,"Yes","No")</f>
        <v>Yes</v>
      </c>
    </row>
    <row r="1109" spans="1:22" x14ac:dyDescent="0.15">
      <c r="A1109" s="32" t="s">
        <v>2685</v>
      </c>
      <c r="B1109" s="39" t="s">
        <v>2686</v>
      </c>
      <c r="C1109" s="39" t="s">
        <v>1737</v>
      </c>
      <c r="D1109" s="39" t="s">
        <v>4</v>
      </c>
      <c r="E1109" s="39" t="s">
        <v>4</v>
      </c>
      <c r="F1109" s="39" t="s">
        <v>29</v>
      </c>
      <c r="G1109" s="36" t="str">
        <f t="shared" si="17"/>
        <v>Med</v>
      </c>
      <c r="H1109" s="41">
        <v>0.5</v>
      </c>
      <c r="I1109" s="11" t="str" cm="1">
        <f t="array" ref="I1109">INDEX(_xlfn.TEXTSPLIT(טבלה1[[#This Row],[עמודה2]],","),1)</f>
        <v>Chilworth</v>
      </c>
      <c r="J1109" s="12" t="str" cm="1">
        <f t="array" ref="J1109">INDEX(_xlfn.TEXTSPLIT(טבלה1[[#This Row],[עמודה2]],","),2)</f>
        <v xml:space="preserve"> United Kingdom</v>
      </c>
      <c r="K1109" s="43" t="str">
        <f>_xlfn.CONCAT(טבלה1[[#This Row],[AI_Companies]]," ",טבלה1[[#This Row],[עמודה1]])</f>
        <v>Senseye https://www.senseye.io/</v>
      </c>
      <c r="L1109" s="28">
        <v>10</v>
      </c>
      <c r="M1109" s="28" t="str">
        <f>IF(טבלה1[[#This Row],[עמודה53]]&gt;2000,"Yes","No")</f>
        <v>No</v>
      </c>
      <c r="N1109" s="28">
        <v>49</v>
      </c>
      <c r="O1109" s="28">
        <f>AVERAGE(טבלה1[[#This Row],[עמודה52]:[עמודה53]])</f>
        <v>29.5</v>
      </c>
      <c r="P1109" s="28" t="str">
        <f>IF(טבלה1[[#This Row],[עמודה4]]="&lt; $25 / hr","0$ - $25 / hr",טבלה1[[#This Row],[עמודה4]])</f>
        <v>Undisclosed</v>
      </c>
      <c r="Q1109" s="12" t="str" cm="1">
        <f t="array" ref="Q1109">INDEX(_xlfn.TEXTSPLIT(טבלה1[[#This Row],[עמודה55]],"-"),1)</f>
        <v>Undisclosed</v>
      </c>
      <c r="R1109" s="21" t="e" cm="1">
        <f t="array" ref="R1109">INDEX(_xlfn.TEXTSPLIT(INDEX(_xlfn.TEXTSPLIT(טבלה1[[#This Row],[עמודה55]],"-"),2),"/"),1)</f>
        <v>#REF!</v>
      </c>
      <c r="S1109" s="28" t="e">
        <f>AVERAGE(טבלה1[[#This Row],[עמודה59]:[עמודה60]])</f>
        <v>#VALUE!</v>
      </c>
      <c r="T1109" s="31" t="e">
        <f>VALUE(SUBSTITUTE(טבלה1[[#This Row],[עמודה56]],"$",""))</f>
        <v>#VALUE!</v>
      </c>
      <c r="U1109" s="31" t="e">
        <f>VALUE(SUBSTITUTE(טבלה1[[#This Row],[עמודה57]],"$",""))</f>
        <v>#REF!</v>
      </c>
      <c r="V1109" s="31" t="e">
        <f>IF(טבלה1[[#This Row],[עמודה58]]&gt;30,"Yes","No")</f>
        <v>#VALUE!</v>
      </c>
    </row>
    <row r="1110" spans="1:22" x14ac:dyDescent="0.15">
      <c r="A1110" s="32" t="s">
        <v>2687</v>
      </c>
      <c r="B1110" s="33" t="s">
        <v>2688</v>
      </c>
      <c r="C1110" s="33" t="s">
        <v>2689</v>
      </c>
      <c r="D1110" s="33" t="s">
        <v>4</v>
      </c>
      <c r="E1110" s="33" t="s">
        <v>4</v>
      </c>
      <c r="F1110" s="33" t="s">
        <v>29</v>
      </c>
      <c r="G1110" s="36" t="str">
        <f t="shared" si="17"/>
        <v>Med</v>
      </c>
      <c r="H1110" s="34">
        <v>0.5</v>
      </c>
      <c r="I1110" s="11" t="str" cm="1">
        <f t="array" ref="I1110">INDEX(_xlfn.TEXTSPLIT(טבלה1[[#This Row],[עמודה2]],","),1)</f>
        <v>Edinburgh</v>
      </c>
      <c r="J1110" s="12" t="str" cm="1">
        <f t="array" ref="J1110">INDEX(_xlfn.TEXTSPLIT(טבלה1[[#This Row],[עמודה2]],","),2)</f>
        <v xml:space="preserve"> United Kingdom</v>
      </c>
      <c r="K1110" s="37" t="str">
        <f>_xlfn.CONCAT(טבלה1[[#This Row],[AI_Companies]]," ",טבלה1[[#This Row],[עמודה1]])</f>
        <v>Snap40 https://www.snap40.com/</v>
      </c>
      <c r="L1110" s="36">
        <v>10</v>
      </c>
      <c r="M1110" s="36" t="str">
        <f>IF(טבלה1[[#This Row],[עמודה53]]&gt;2000,"Yes","No")</f>
        <v>No</v>
      </c>
      <c r="N1110" s="36">
        <v>49</v>
      </c>
      <c r="O1110" s="36">
        <f>AVERAGE(טבלה1[[#This Row],[עמודה52]:[עמודה53]])</f>
        <v>29.5</v>
      </c>
      <c r="P1110" s="36" t="str">
        <f>IF(טבלה1[[#This Row],[עמודה4]]="&lt; $25 / hr","0$ - $25 / hr",טבלה1[[#This Row],[עמודה4]])</f>
        <v>Undisclosed</v>
      </c>
      <c r="Q1110" s="12" t="str" cm="1">
        <f t="array" ref="Q1110">INDEX(_xlfn.TEXTSPLIT(טבלה1[[#This Row],[עמודה55]],"-"),1)</f>
        <v>Undisclosed</v>
      </c>
      <c r="R1110" s="21" t="e" cm="1">
        <f t="array" ref="R1110">INDEX(_xlfn.TEXTSPLIT(INDEX(_xlfn.TEXTSPLIT(טבלה1[[#This Row],[עמודה55]],"-"),2),"/"),1)</f>
        <v>#REF!</v>
      </c>
      <c r="S1110" s="36" t="e">
        <f>AVERAGE(טבלה1[[#This Row],[עמודה59]:[עמודה60]])</f>
        <v>#VALUE!</v>
      </c>
      <c r="T1110" s="38" t="e">
        <f>VALUE(SUBSTITUTE(טבלה1[[#This Row],[עמודה56]],"$",""))</f>
        <v>#VALUE!</v>
      </c>
      <c r="U1110" s="38" t="e">
        <f>VALUE(SUBSTITUTE(טבלה1[[#This Row],[עמודה57]],"$",""))</f>
        <v>#REF!</v>
      </c>
      <c r="V1110" s="38" t="e">
        <f>IF(טבלה1[[#This Row],[עמודה58]]&gt;30,"Yes","No")</f>
        <v>#VALUE!</v>
      </c>
    </row>
    <row r="1111" spans="1:22" x14ac:dyDescent="0.15">
      <c r="A1111" s="32" t="s">
        <v>2690</v>
      </c>
      <c r="B1111" s="39" t="s">
        <v>2691</v>
      </c>
      <c r="C1111" s="39" t="s">
        <v>1057</v>
      </c>
      <c r="D1111" s="39" t="s">
        <v>4</v>
      </c>
      <c r="E1111" s="39" t="s">
        <v>4</v>
      </c>
      <c r="F1111" s="39" t="s">
        <v>29</v>
      </c>
      <c r="G1111" s="36" t="str">
        <f t="shared" si="17"/>
        <v>Med</v>
      </c>
      <c r="H1111" s="41">
        <v>0.5</v>
      </c>
      <c r="I1111" s="11" t="str" cm="1">
        <f t="array" ref="I1111">INDEX(_xlfn.TEXTSPLIT(טבלה1[[#This Row],[עמודה2]],","),1)</f>
        <v>Eveleigh</v>
      </c>
      <c r="J1111" s="12" t="str" cm="1">
        <f t="array" ref="J1111">INDEX(_xlfn.TEXTSPLIT(טבלה1[[#This Row],[עמודה2]],","),2)</f>
        <v xml:space="preserve"> Australia</v>
      </c>
      <c r="K1111" s="43" t="str">
        <f>_xlfn.CONCAT(טבלה1[[#This Row],[AI_Companies]]," ",טבלה1[[#This Row],[עמודה1]])</f>
        <v>FluroSat https://www.flurosat.com/</v>
      </c>
      <c r="L1111" s="28">
        <v>10</v>
      </c>
      <c r="M1111" s="28" t="str">
        <f>IF(טבלה1[[#This Row],[עמודה53]]&gt;2000,"Yes","No")</f>
        <v>No</v>
      </c>
      <c r="N1111" s="28">
        <v>49</v>
      </c>
      <c r="O1111" s="28">
        <f>AVERAGE(טבלה1[[#This Row],[עמודה52]:[עמודה53]])</f>
        <v>29.5</v>
      </c>
      <c r="P1111" s="28" t="str">
        <f>IF(טבלה1[[#This Row],[עמודה4]]="&lt; $25 / hr","0$ - $25 / hr",טבלה1[[#This Row],[עמודה4]])</f>
        <v>Undisclosed</v>
      </c>
      <c r="Q1111" s="12" t="str" cm="1">
        <f t="array" ref="Q1111">INDEX(_xlfn.TEXTSPLIT(טבלה1[[#This Row],[עמודה55]],"-"),1)</f>
        <v>Undisclosed</v>
      </c>
      <c r="R1111" s="21" t="e" cm="1">
        <f t="array" ref="R1111">INDEX(_xlfn.TEXTSPLIT(INDEX(_xlfn.TEXTSPLIT(טבלה1[[#This Row],[עמודה55]],"-"),2),"/"),1)</f>
        <v>#REF!</v>
      </c>
      <c r="S1111" s="28" t="e">
        <f>AVERAGE(טבלה1[[#This Row],[עמודה59]:[עמודה60]])</f>
        <v>#VALUE!</v>
      </c>
      <c r="T1111" s="31" t="e">
        <f>VALUE(SUBSTITUTE(טבלה1[[#This Row],[עמודה56]],"$",""))</f>
        <v>#VALUE!</v>
      </c>
      <c r="U1111" s="31" t="e">
        <f>VALUE(SUBSTITUTE(טבלה1[[#This Row],[עמודה57]],"$",""))</f>
        <v>#REF!</v>
      </c>
      <c r="V1111" s="31" t="e">
        <f>IF(טבלה1[[#This Row],[עמודה58]]&gt;30,"Yes","No")</f>
        <v>#VALUE!</v>
      </c>
    </row>
    <row r="1112" spans="1:22" x14ac:dyDescent="0.15">
      <c r="A1112" s="32" t="s">
        <v>2692</v>
      </c>
      <c r="B1112" s="33" t="s">
        <v>2693</v>
      </c>
      <c r="C1112" s="33" t="s">
        <v>2694</v>
      </c>
      <c r="D1112" s="33" t="s">
        <v>4</v>
      </c>
      <c r="E1112" s="33" t="s">
        <v>4</v>
      </c>
      <c r="F1112" s="33" t="s">
        <v>29</v>
      </c>
      <c r="G1112" s="36" t="str">
        <f t="shared" si="17"/>
        <v>Med</v>
      </c>
      <c r="H1112" s="34">
        <v>0.5</v>
      </c>
      <c r="I1112" s="11" t="str" cm="1">
        <f t="array" ref="I1112">INDEX(_xlfn.TEXTSPLIT(טבלה1[[#This Row],[עמודה2]],","),1)</f>
        <v>Newark</v>
      </c>
      <c r="J1112" s="12" t="str" cm="1">
        <f t="array" ref="J1112">INDEX(_xlfn.TEXTSPLIT(טבלה1[[#This Row],[עמודה2]],","),2)</f>
        <v xml:space="preserve"> NJ</v>
      </c>
      <c r="K1112" s="37" t="str">
        <f>_xlfn.CONCAT(טבלה1[[#This Row],[AI_Companies]]," ",טבלה1[[#This Row],[עמודה1]])</f>
        <v>SAMAI,Inc. https://www.sam.ai</v>
      </c>
      <c r="L1112" s="36">
        <v>10</v>
      </c>
      <c r="M1112" s="36" t="str">
        <f>IF(טבלה1[[#This Row],[עמודה53]]&gt;2000,"Yes","No")</f>
        <v>No</v>
      </c>
      <c r="N1112" s="36">
        <v>49</v>
      </c>
      <c r="O1112" s="36">
        <f>AVERAGE(טבלה1[[#This Row],[עמודה52]:[עמודה53]])</f>
        <v>29.5</v>
      </c>
      <c r="P1112" s="36" t="str">
        <f>IF(טבלה1[[#This Row],[עמודה4]]="&lt; $25 / hr","0$ - $25 / hr",טבלה1[[#This Row],[עמודה4]])</f>
        <v>Undisclosed</v>
      </c>
      <c r="Q1112" s="12" t="str" cm="1">
        <f t="array" ref="Q1112">INDEX(_xlfn.TEXTSPLIT(טבלה1[[#This Row],[עמודה55]],"-"),1)</f>
        <v>Undisclosed</v>
      </c>
      <c r="R1112" s="21" t="e" cm="1">
        <f t="array" ref="R1112">INDEX(_xlfn.TEXTSPLIT(INDEX(_xlfn.TEXTSPLIT(טבלה1[[#This Row],[עמודה55]],"-"),2),"/"),1)</f>
        <v>#REF!</v>
      </c>
      <c r="S1112" s="36" t="e">
        <f>AVERAGE(טבלה1[[#This Row],[עמודה59]:[עמודה60]])</f>
        <v>#VALUE!</v>
      </c>
      <c r="T1112" s="38" t="e">
        <f>VALUE(SUBSTITUTE(טבלה1[[#This Row],[עמודה56]],"$",""))</f>
        <v>#VALUE!</v>
      </c>
      <c r="U1112" s="38" t="e">
        <f>VALUE(SUBSTITUTE(טבלה1[[#This Row],[עמודה57]],"$",""))</f>
        <v>#REF!</v>
      </c>
      <c r="V1112" s="38" t="e">
        <f>IF(טבלה1[[#This Row],[עמודה58]]&gt;30,"Yes","No")</f>
        <v>#VALUE!</v>
      </c>
    </row>
    <row r="1113" spans="1:22" x14ac:dyDescent="0.15">
      <c r="A1113" s="32" t="s">
        <v>2695</v>
      </c>
      <c r="B1113" s="39" t="s">
        <v>2696</v>
      </c>
      <c r="C1113" s="39" t="s">
        <v>224</v>
      </c>
      <c r="D1113" s="39" t="s">
        <v>4</v>
      </c>
      <c r="E1113" s="39" t="s">
        <v>4</v>
      </c>
      <c r="F1113" s="39" t="s">
        <v>29</v>
      </c>
      <c r="G1113" s="36" t="str">
        <f t="shared" si="17"/>
        <v>Med</v>
      </c>
      <c r="H1113" s="41">
        <v>0.5</v>
      </c>
      <c r="I1113" s="11" t="str" cm="1">
        <f t="array" ref="I1113">INDEX(_xlfn.TEXTSPLIT(טבלה1[[#This Row],[עמודה2]],","),1)</f>
        <v>Quincy</v>
      </c>
      <c r="J1113" s="12" t="str" cm="1">
        <f t="array" ref="J1113">INDEX(_xlfn.TEXTSPLIT(טבלה1[[#This Row],[עמודה2]],","),2)</f>
        <v xml:space="preserve"> MA</v>
      </c>
      <c r="K1113" s="43" t="str">
        <f>_xlfn.CONCAT(טבלה1[[#This Row],[AI_Companies]]," ",טבלה1[[#This Row],[עמודה1]])</f>
        <v>Patheer https://patheer.com/</v>
      </c>
      <c r="L1113" s="28">
        <v>10</v>
      </c>
      <c r="M1113" s="28" t="str">
        <f>IF(טבלה1[[#This Row],[עמודה53]]&gt;2000,"Yes","No")</f>
        <v>No</v>
      </c>
      <c r="N1113" s="28">
        <v>49</v>
      </c>
      <c r="O1113" s="28">
        <f>AVERAGE(טבלה1[[#This Row],[עמודה52]:[עמודה53]])</f>
        <v>29.5</v>
      </c>
      <c r="P1113" s="28" t="str">
        <f>IF(טבלה1[[#This Row],[עמודה4]]="&lt; $25 / hr","0$ - $25 / hr",טבלה1[[#This Row],[עמודה4]])</f>
        <v>Undisclosed</v>
      </c>
      <c r="Q1113" s="12" t="str" cm="1">
        <f t="array" ref="Q1113">INDEX(_xlfn.TEXTSPLIT(טבלה1[[#This Row],[עמודה55]],"-"),1)</f>
        <v>Undisclosed</v>
      </c>
      <c r="R1113" s="21" t="e" cm="1">
        <f t="array" ref="R1113">INDEX(_xlfn.TEXTSPLIT(INDEX(_xlfn.TEXTSPLIT(טבלה1[[#This Row],[עמודה55]],"-"),2),"/"),1)</f>
        <v>#REF!</v>
      </c>
      <c r="S1113" s="28" t="e">
        <f>AVERAGE(טבלה1[[#This Row],[עמודה59]:[עמודה60]])</f>
        <v>#VALUE!</v>
      </c>
      <c r="T1113" s="31" t="e">
        <f>VALUE(SUBSTITUTE(טבלה1[[#This Row],[עמודה56]],"$",""))</f>
        <v>#VALUE!</v>
      </c>
      <c r="U1113" s="31" t="e">
        <f>VALUE(SUBSTITUTE(טבלה1[[#This Row],[עמודה57]],"$",""))</f>
        <v>#REF!</v>
      </c>
      <c r="V1113" s="31" t="e">
        <f>IF(טבלה1[[#This Row],[עמודה58]]&gt;30,"Yes","No")</f>
        <v>#VALUE!</v>
      </c>
    </row>
    <row r="1114" spans="1:22" x14ac:dyDescent="0.15">
      <c r="A1114" s="32" t="s">
        <v>2697</v>
      </c>
      <c r="B1114" s="33" t="s">
        <v>2698</v>
      </c>
      <c r="C1114" s="33" t="s">
        <v>2699</v>
      </c>
      <c r="D1114" s="33" t="s">
        <v>4</v>
      </c>
      <c r="E1114" s="33" t="s">
        <v>4</v>
      </c>
      <c r="F1114" s="33" t="s">
        <v>29</v>
      </c>
      <c r="G1114" s="36" t="str">
        <f t="shared" si="17"/>
        <v>Med</v>
      </c>
      <c r="H1114" s="34">
        <v>0.5</v>
      </c>
      <c r="I1114" s="11" t="str" cm="1">
        <f t="array" ref="I1114">INDEX(_xlfn.TEXTSPLIT(טבלה1[[#This Row],[עמודה2]],","),1)</f>
        <v>Redwood City</v>
      </c>
      <c r="J1114" s="12" t="str" cm="1">
        <f t="array" ref="J1114">INDEX(_xlfn.TEXTSPLIT(טבלה1[[#This Row],[עמודה2]],","),2)</f>
        <v xml:space="preserve"> CA</v>
      </c>
      <c r="K1114" s="37" t="str">
        <f>_xlfn.CONCAT(טבלה1[[#This Row],[AI_Companies]]," ",טבלה1[[#This Row],[עמודה1]])</f>
        <v>Pinn https://pinn.ai/</v>
      </c>
      <c r="L1114" s="36">
        <v>10</v>
      </c>
      <c r="M1114" s="36" t="str">
        <f>IF(טבלה1[[#This Row],[עמודה53]]&gt;2000,"Yes","No")</f>
        <v>No</v>
      </c>
      <c r="N1114" s="36">
        <v>49</v>
      </c>
      <c r="O1114" s="36">
        <f>AVERAGE(טבלה1[[#This Row],[עמודה52]:[עמודה53]])</f>
        <v>29.5</v>
      </c>
      <c r="P1114" s="36" t="str">
        <f>IF(טבלה1[[#This Row],[עמודה4]]="&lt; $25 / hr","0$ - $25 / hr",טבלה1[[#This Row],[עמודה4]])</f>
        <v>Undisclosed</v>
      </c>
      <c r="Q1114" s="12" t="str" cm="1">
        <f t="array" ref="Q1114">INDEX(_xlfn.TEXTSPLIT(טבלה1[[#This Row],[עמודה55]],"-"),1)</f>
        <v>Undisclosed</v>
      </c>
      <c r="R1114" s="21" t="e" cm="1">
        <f t="array" ref="R1114">INDEX(_xlfn.TEXTSPLIT(INDEX(_xlfn.TEXTSPLIT(טבלה1[[#This Row],[עמודה55]],"-"),2),"/"),1)</f>
        <v>#REF!</v>
      </c>
      <c r="S1114" s="36" t="e">
        <f>AVERAGE(טבלה1[[#This Row],[עמודה59]:[עמודה60]])</f>
        <v>#VALUE!</v>
      </c>
      <c r="T1114" s="38" t="e">
        <f>VALUE(SUBSTITUTE(טבלה1[[#This Row],[עמודה56]],"$",""))</f>
        <v>#VALUE!</v>
      </c>
      <c r="U1114" s="38" t="e">
        <f>VALUE(SUBSTITUTE(טבלה1[[#This Row],[עמודה57]],"$",""))</f>
        <v>#REF!</v>
      </c>
      <c r="V1114" s="38" t="e">
        <f>IF(טבלה1[[#This Row],[עמודה58]]&gt;30,"Yes","No")</f>
        <v>#VALUE!</v>
      </c>
    </row>
    <row r="1115" spans="1:22" x14ac:dyDescent="0.15">
      <c r="A1115" s="32" t="s">
        <v>2700</v>
      </c>
      <c r="B1115" s="39" t="s">
        <v>2701</v>
      </c>
      <c r="C1115" s="39" t="s">
        <v>2702</v>
      </c>
      <c r="D1115" s="39" t="s">
        <v>4</v>
      </c>
      <c r="E1115" s="39" t="s">
        <v>4</v>
      </c>
      <c r="F1115" s="39" t="s">
        <v>29</v>
      </c>
      <c r="G1115" s="36" t="str">
        <f t="shared" si="17"/>
        <v>Med</v>
      </c>
      <c r="H1115" s="41">
        <v>0.5</v>
      </c>
      <c r="I1115" s="11" t="str" cm="1">
        <f t="array" ref="I1115">INDEX(_xlfn.TEXTSPLIT(טבלה1[[#This Row],[עמודה2]],","),1)</f>
        <v>Campbell</v>
      </c>
      <c r="J1115" s="12" t="str" cm="1">
        <f t="array" ref="J1115">INDEX(_xlfn.TEXTSPLIT(טבלה1[[#This Row],[עמודה2]],","),2)</f>
        <v xml:space="preserve"> CA</v>
      </c>
      <c r="K1115" s="43" t="str">
        <f>_xlfn.CONCAT(טבלה1[[#This Row],[AI_Companies]]," ",טבלה1[[#This Row],[עמודה1]])</f>
        <v>Rulai,Inc. https://rul.ai/</v>
      </c>
      <c r="L1115" s="28">
        <v>10</v>
      </c>
      <c r="M1115" s="28" t="str">
        <f>IF(טבלה1[[#This Row],[עמודה53]]&gt;2000,"Yes","No")</f>
        <v>No</v>
      </c>
      <c r="N1115" s="28">
        <v>49</v>
      </c>
      <c r="O1115" s="28">
        <f>AVERAGE(טבלה1[[#This Row],[עמודה52]:[עמודה53]])</f>
        <v>29.5</v>
      </c>
      <c r="P1115" s="28" t="str">
        <f>IF(טבלה1[[#This Row],[עמודה4]]="&lt; $25 / hr","0$ - $25 / hr",טבלה1[[#This Row],[עמודה4]])</f>
        <v>Undisclosed</v>
      </c>
      <c r="Q1115" s="12" t="str" cm="1">
        <f t="array" ref="Q1115">INDEX(_xlfn.TEXTSPLIT(טבלה1[[#This Row],[עמודה55]],"-"),1)</f>
        <v>Undisclosed</v>
      </c>
      <c r="R1115" s="21" t="e" cm="1">
        <f t="array" ref="R1115">INDEX(_xlfn.TEXTSPLIT(INDEX(_xlfn.TEXTSPLIT(טבלה1[[#This Row],[עמודה55]],"-"),2),"/"),1)</f>
        <v>#REF!</v>
      </c>
      <c r="S1115" s="28" t="e">
        <f>AVERAGE(טבלה1[[#This Row],[עמודה59]:[עמודה60]])</f>
        <v>#VALUE!</v>
      </c>
      <c r="T1115" s="31" t="e">
        <f>VALUE(SUBSTITUTE(טבלה1[[#This Row],[עמודה56]],"$",""))</f>
        <v>#VALUE!</v>
      </c>
      <c r="U1115" s="31" t="e">
        <f>VALUE(SUBSTITUTE(טבלה1[[#This Row],[עמודה57]],"$",""))</f>
        <v>#REF!</v>
      </c>
      <c r="V1115" s="31" t="e">
        <f>IF(טבלה1[[#This Row],[עמודה58]]&gt;30,"Yes","No")</f>
        <v>#VALUE!</v>
      </c>
    </row>
    <row r="1116" spans="1:22" x14ac:dyDescent="0.15">
      <c r="A1116" s="32" t="s">
        <v>2703</v>
      </c>
      <c r="B1116" s="33" t="s">
        <v>2704</v>
      </c>
      <c r="C1116" s="33" t="s">
        <v>2705</v>
      </c>
      <c r="D1116" s="33" t="s">
        <v>4</v>
      </c>
      <c r="E1116" s="33" t="s">
        <v>4</v>
      </c>
      <c r="F1116" s="33" t="s">
        <v>29</v>
      </c>
      <c r="G1116" s="36" t="str">
        <f t="shared" si="17"/>
        <v>Med</v>
      </c>
      <c r="H1116" s="34">
        <v>0.5</v>
      </c>
      <c r="I1116" s="11" t="str" cm="1">
        <f t="array" ref="I1116">INDEX(_xlfn.TEXTSPLIT(טבלה1[[#This Row],[עמודה2]],","),1)</f>
        <v>Richmond</v>
      </c>
      <c r="J1116" s="12" t="str" cm="1">
        <f t="array" ref="J1116">INDEX(_xlfn.TEXTSPLIT(טבלה1[[#This Row],[עמודה2]],","),2)</f>
        <v xml:space="preserve"> VA</v>
      </c>
      <c r="K1116" s="37" t="str">
        <f>_xlfn.CONCAT(טבלה1[[#This Row],[AI_Companies]]," ",טבלה1[[#This Row],[עמודה1]])</f>
        <v>EdConnective https://www.edconnective.com/</v>
      </c>
      <c r="L1116" s="36">
        <v>10</v>
      </c>
      <c r="M1116" s="36" t="str">
        <f>IF(טבלה1[[#This Row],[עמודה53]]&gt;2000,"Yes","No")</f>
        <v>No</v>
      </c>
      <c r="N1116" s="36">
        <v>49</v>
      </c>
      <c r="O1116" s="36">
        <f>AVERAGE(טבלה1[[#This Row],[עמודה52]:[עמודה53]])</f>
        <v>29.5</v>
      </c>
      <c r="P1116" s="36" t="str">
        <f>IF(טבלה1[[#This Row],[עמודה4]]="&lt; $25 / hr","0$ - $25 / hr",טבלה1[[#This Row],[עמודה4]])</f>
        <v>Undisclosed</v>
      </c>
      <c r="Q1116" s="12" t="str" cm="1">
        <f t="array" ref="Q1116">INDEX(_xlfn.TEXTSPLIT(טבלה1[[#This Row],[עמודה55]],"-"),1)</f>
        <v>Undisclosed</v>
      </c>
      <c r="R1116" s="21" t="e" cm="1">
        <f t="array" ref="R1116">INDEX(_xlfn.TEXTSPLIT(INDEX(_xlfn.TEXTSPLIT(טבלה1[[#This Row],[עמודה55]],"-"),2),"/"),1)</f>
        <v>#REF!</v>
      </c>
      <c r="S1116" s="36" t="e">
        <f>AVERAGE(טבלה1[[#This Row],[עמודה59]:[עמודה60]])</f>
        <v>#VALUE!</v>
      </c>
      <c r="T1116" s="38" t="e">
        <f>VALUE(SUBSTITUTE(טבלה1[[#This Row],[עמודה56]],"$",""))</f>
        <v>#VALUE!</v>
      </c>
      <c r="U1116" s="38" t="e">
        <f>VALUE(SUBSTITUTE(טבלה1[[#This Row],[עמודה57]],"$",""))</f>
        <v>#REF!</v>
      </c>
      <c r="V1116" s="38" t="e">
        <f>IF(טבלה1[[#This Row],[עמודה58]]&gt;30,"Yes","No")</f>
        <v>#VALUE!</v>
      </c>
    </row>
    <row r="1117" spans="1:22" x14ac:dyDescent="0.15">
      <c r="A1117" s="32" t="s">
        <v>2706</v>
      </c>
      <c r="B1117" s="39" t="s">
        <v>2707</v>
      </c>
      <c r="C1117" s="39" t="s">
        <v>28</v>
      </c>
      <c r="D1117" s="40">
        <v>10000</v>
      </c>
      <c r="E1117" s="39" t="s">
        <v>9</v>
      </c>
      <c r="F1117" s="39" t="s">
        <v>5</v>
      </c>
      <c r="G1117" s="36" t="str">
        <f t="shared" si="17"/>
        <v>Low</v>
      </c>
      <c r="H1117" s="41">
        <v>0.3</v>
      </c>
      <c r="I1117" s="11" t="str" cm="1">
        <f t="array" ref="I1117">INDEX(_xlfn.TEXTSPLIT(טבלה1[[#This Row],[עמודה2]],","),1)</f>
        <v>Millers Point</v>
      </c>
      <c r="J1117" s="12" t="str" cm="1">
        <f t="array" ref="J1117">INDEX(_xlfn.TEXTSPLIT(טבלה1[[#This Row],[עמודה2]],","),2)</f>
        <v xml:space="preserve"> Australia</v>
      </c>
      <c r="K1117" s="43" t="str">
        <f>_xlfn.CONCAT(טבלה1[[#This Row],[AI_Companies]]," ",טבלה1[[#This Row],[עמודה1]])</f>
        <v>RemiAI https://www.remi.ai/</v>
      </c>
      <c r="L1117" s="28">
        <v>250</v>
      </c>
      <c r="M1117" s="28" t="str">
        <f>IF(טבלה1[[#This Row],[עמודה53]]&gt;2000,"Yes","No")</f>
        <v>No</v>
      </c>
      <c r="N1117" s="28">
        <v>999</v>
      </c>
      <c r="O1117" s="28">
        <f>AVERAGE(טבלה1[[#This Row],[עמודה52]:[עמודה53]])</f>
        <v>29.5</v>
      </c>
      <c r="P1117" s="28" t="str">
        <f>IF(טבלה1[[#This Row],[עמודה4]]="&lt; $25 / hr","0$ - $25 / hr",טבלה1[[#This Row],[עמודה4]])</f>
        <v>Undisclosed</v>
      </c>
      <c r="Q1117" s="12" t="str" cm="1">
        <f t="array" ref="Q1117">INDEX(_xlfn.TEXTSPLIT(טבלה1[[#This Row],[עמודה55]],"-"),1)</f>
        <v>Undisclosed</v>
      </c>
      <c r="R1117" s="21" t="e" cm="1">
        <f t="array" ref="R1117">INDEX(_xlfn.TEXTSPLIT(INDEX(_xlfn.TEXTSPLIT(טבלה1[[#This Row],[עמודה55]],"-"),2),"/"),1)</f>
        <v>#REF!</v>
      </c>
      <c r="S1117" s="28" t="e">
        <f>AVERAGE(טבלה1[[#This Row],[עמודה59]:[עמודה60]])</f>
        <v>#VALUE!</v>
      </c>
      <c r="T1117" s="31" t="e">
        <f>VALUE(SUBSTITUTE(טבלה1[[#This Row],[עמודה56]],"$",""))</f>
        <v>#VALUE!</v>
      </c>
      <c r="U1117" s="31" t="e">
        <f>VALUE(SUBSTITUTE(טבלה1[[#This Row],[עמודה57]],"$",""))</f>
        <v>#REF!</v>
      </c>
      <c r="V1117" s="31" t="e">
        <f>IF(טבלה1[[#This Row],[עמודה58]]&gt;30,"Yes","No")</f>
        <v>#VALUE!</v>
      </c>
    </row>
    <row r="1118" spans="1:22" x14ac:dyDescent="0.15">
      <c r="A1118" s="32" t="s">
        <v>2708</v>
      </c>
      <c r="B1118" s="33" t="s">
        <v>2709</v>
      </c>
      <c r="C1118" s="33" t="s">
        <v>361</v>
      </c>
      <c r="D1118" s="44">
        <v>10000</v>
      </c>
      <c r="E1118" s="33" t="s">
        <v>33</v>
      </c>
      <c r="F1118" s="33" t="s">
        <v>29</v>
      </c>
      <c r="G1118" s="36" t="str">
        <f t="shared" si="17"/>
        <v>Med</v>
      </c>
      <c r="H1118" s="34">
        <v>0.55000000000000004</v>
      </c>
      <c r="I1118" s="11" t="str" cm="1">
        <f t="array" ref="I1118">INDEX(_xlfn.TEXTSPLIT(טבלה1[[#This Row],[עמודה2]],","),1)</f>
        <v>Warszawa</v>
      </c>
      <c r="J1118" s="12" t="str" cm="1">
        <f t="array" ref="J1118">INDEX(_xlfn.TEXTSPLIT(טבלה1[[#This Row],[עמודה2]],","),2)</f>
        <v xml:space="preserve"> Poland</v>
      </c>
      <c r="K1118" s="37" t="str">
        <f>_xlfn.CONCAT(טבלה1[[#This Row],[AI_Companies]]," ",טבלה1[[#This Row],[עמודה1]])</f>
        <v>Finture https://www.finture.com/en/</v>
      </c>
      <c r="L1118" s="36">
        <v>10</v>
      </c>
      <c r="M1118" s="36" t="str">
        <f>IF(טבלה1[[#This Row],[עמודה53]]&gt;2000,"Yes","No")</f>
        <v>No</v>
      </c>
      <c r="N1118" s="36">
        <v>49</v>
      </c>
      <c r="O1118" s="36">
        <f>AVERAGE(טבלה1[[#This Row],[עמודה52]:[עמודה53]])</f>
        <v>624.5</v>
      </c>
      <c r="P1118" s="36" t="str">
        <f>IF(טבלה1[[#This Row],[עמודה4]]="&lt; $25 / hr","0$ - $25 / hr",טבלה1[[#This Row],[עמודה4]])</f>
        <v>$50 - $99 / hr</v>
      </c>
      <c r="Q1118" s="12" t="str" cm="1">
        <f t="array" ref="Q1118">INDEX(_xlfn.TEXTSPLIT(טבלה1[[#This Row],[עמודה55]],"-"),1)</f>
        <v xml:space="preserve">$50 </v>
      </c>
      <c r="R1118" s="21" t="str" cm="1">
        <f t="array" ref="R1118">INDEX(_xlfn.TEXTSPLIT(INDEX(_xlfn.TEXTSPLIT(טבלה1[[#This Row],[עמודה55]],"-"),2),"/"),1)</f>
        <v xml:space="preserve"> $99 </v>
      </c>
      <c r="S1118" s="36">
        <f>AVERAGE(טבלה1[[#This Row],[עמודה59]:[עמודה60]])</f>
        <v>74.5</v>
      </c>
      <c r="T1118" s="38">
        <f>VALUE(SUBSTITUTE(טבלה1[[#This Row],[עמודה56]],"$",""))</f>
        <v>50</v>
      </c>
      <c r="U1118" s="38">
        <f>VALUE(SUBSTITUTE(טבלה1[[#This Row],[עמודה57]],"$",""))</f>
        <v>99</v>
      </c>
      <c r="V1118" s="38" t="str">
        <f>IF(טבלה1[[#This Row],[עמודה58]]&gt;30,"Yes","No")</f>
        <v>Yes</v>
      </c>
    </row>
    <row r="1119" spans="1:22" x14ac:dyDescent="0.15">
      <c r="A1119" s="32" t="s">
        <v>2710</v>
      </c>
      <c r="B1119" s="39" t="s">
        <v>2711</v>
      </c>
      <c r="C1119" s="39" t="s">
        <v>2712</v>
      </c>
      <c r="D1119" s="39" t="s">
        <v>4</v>
      </c>
      <c r="E1119" s="39" t="s">
        <v>4</v>
      </c>
      <c r="F1119" s="39" t="s">
        <v>117</v>
      </c>
      <c r="G1119" s="36" t="str">
        <f t="shared" si="17"/>
        <v>Med</v>
      </c>
      <c r="H1119" s="41">
        <v>0.6</v>
      </c>
      <c r="I1119" s="11" t="str" cm="1">
        <f t="array" ref="I1119">INDEX(_xlfn.TEXTSPLIT(טבלה1[[#This Row],[עמודה2]],","),1)</f>
        <v>Pune</v>
      </c>
      <c r="J1119" s="12" t="str" cm="1">
        <f t="array" ref="J1119">INDEX(_xlfn.TEXTSPLIT(טבלה1[[#This Row],[עמודה2]],","),2)</f>
        <v xml:space="preserve"> India</v>
      </c>
      <c r="K1119" s="43" t="str">
        <f>_xlfn.CONCAT(טבלה1[[#This Row],[AI_Companies]]," ",טבלה1[[#This Row],[עמודה1]])</f>
        <v>ZerogonsIndiapvtLtd https://zerogons.com/</v>
      </c>
      <c r="L1119" s="28">
        <v>2</v>
      </c>
      <c r="M1119" s="28" t="str">
        <f>IF(טבלה1[[#This Row],[עמודה53]]&gt;2000,"Yes","No")</f>
        <v>No</v>
      </c>
      <c r="N1119" s="28">
        <v>9</v>
      </c>
      <c r="O1119" s="28">
        <f>AVERAGE(טבלה1[[#This Row],[עמודה52]:[עמודה53]])</f>
        <v>29.5</v>
      </c>
      <c r="P1119" s="28" t="str">
        <f>IF(טבלה1[[#This Row],[עמודה4]]="&lt; $25 / hr","0$ - $25 / hr",טבלה1[[#This Row],[עמודה4]])</f>
        <v>$25 - $49 / hr</v>
      </c>
      <c r="Q1119" s="12" t="str" cm="1">
        <f t="array" ref="Q1119">INDEX(_xlfn.TEXTSPLIT(טבלה1[[#This Row],[עמודה55]],"-"),1)</f>
        <v xml:space="preserve">$25 </v>
      </c>
      <c r="R1119" s="21" t="str" cm="1">
        <f t="array" ref="R1119">INDEX(_xlfn.TEXTSPLIT(INDEX(_xlfn.TEXTSPLIT(טבלה1[[#This Row],[עמודה55]],"-"),2),"/"),1)</f>
        <v xml:space="preserve"> $49 </v>
      </c>
      <c r="S1119" s="28">
        <f>AVERAGE(טבלה1[[#This Row],[עמודה59]:[עמודה60]])</f>
        <v>37</v>
      </c>
      <c r="T1119" s="31">
        <f>VALUE(SUBSTITUTE(טבלה1[[#This Row],[עמודה56]],"$",""))</f>
        <v>25</v>
      </c>
      <c r="U1119" s="31">
        <f>VALUE(SUBSTITUTE(טבלה1[[#This Row],[עמודה57]],"$",""))</f>
        <v>49</v>
      </c>
      <c r="V1119" s="31" t="str">
        <f>IF(טבלה1[[#This Row],[עמודה58]]&gt;30,"Yes","No")</f>
        <v>Yes</v>
      </c>
    </row>
    <row r="1120" spans="1:22" x14ac:dyDescent="0.15">
      <c r="A1120" s="32" t="s">
        <v>2713</v>
      </c>
      <c r="B1120" s="33" t="s">
        <v>2714</v>
      </c>
      <c r="C1120" s="33" t="s">
        <v>1766</v>
      </c>
      <c r="D1120" s="33" t="s">
        <v>4</v>
      </c>
      <c r="E1120" s="33" t="s">
        <v>4</v>
      </c>
      <c r="F1120" s="33" t="s">
        <v>25</v>
      </c>
      <c r="G1120" s="36" t="str">
        <f t="shared" si="17"/>
        <v>Low</v>
      </c>
      <c r="H1120" s="34">
        <v>0.2</v>
      </c>
      <c r="I1120" s="11" t="str" cm="1">
        <f t="array" ref="I1120">INDEX(_xlfn.TEXTSPLIT(טבלה1[[#This Row],[עמודה2]],","),1)</f>
        <v>Wabasso</v>
      </c>
      <c r="J1120" s="12" t="str" cm="1">
        <f t="array" ref="J1120">INDEX(_xlfn.TEXTSPLIT(טבלה1[[#This Row],[עמודה2]],","),2)</f>
        <v xml:space="preserve"> FL</v>
      </c>
      <c r="K1120" s="37" t="str">
        <f>_xlfn.CONCAT(טבלה1[[#This Row],[AI_Companies]]," ",טבלה1[[#This Row],[עמודה1]])</f>
        <v>PioneerConsultingServicesLLC http://www.pioneeritconsulting.com</v>
      </c>
      <c r="L1120" s="46">
        <v>1000</v>
      </c>
      <c r="M1120" s="36" t="str">
        <f>IF(טבלה1[[#This Row],[עמודה53]]&gt;2000,"Yes","No")</f>
        <v>No</v>
      </c>
      <c r="N1120" s="46">
        <v>9999</v>
      </c>
      <c r="O1120" s="36">
        <f>AVERAGE(טבלה1[[#This Row],[עמודה52]:[עמודה53]])</f>
        <v>5.5</v>
      </c>
      <c r="P1120" s="36" t="str">
        <f>IF(טבלה1[[#This Row],[עמודה4]]="&lt; $25 / hr","0$ - $25 / hr",טבלה1[[#This Row],[עמודה4]])</f>
        <v>Undisclosed</v>
      </c>
      <c r="Q1120" s="12" t="str" cm="1">
        <f t="array" ref="Q1120">INDEX(_xlfn.TEXTSPLIT(טבלה1[[#This Row],[עמודה55]],"-"),1)</f>
        <v>Undisclosed</v>
      </c>
      <c r="R1120" s="21" t="e" cm="1">
        <f t="array" ref="R1120">INDEX(_xlfn.TEXTSPLIT(INDEX(_xlfn.TEXTSPLIT(טבלה1[[#This Row],[עמודה55]],"-"),2),"/"),1)</f>
        <v>#REF!</v>
      </c>
      <c r="S1120" s="36" t="e">
        <f>AVERAGE(טבלה1[[#This Row],[עמודה59]:[עמודה60]])</f>
        <v>#VALUE!</v>
      </c>
      <c r="T1120" s="38" t="e">
        <f>VALUE(SUBSTITUTE(טבלה1[[#This Row],[עמודה56]],"$",""))</f>
        <v>#VALUE!</v>
      </c>
      <c r="U1120" s="38" t="e">
        <f>VALUE(SUBSTITUTE(טבלה1[[#This Row],[עמודה57]],"$",""))</f>
        <v>#REF!</v>
      </c>
      <c r="V1120" s="38" t="e">
        <f>IF(טבלה1[[#This Row],[עמודה58]]&gt;30,"Yes","No")</f>
        <v>#VALUE!</v>
      </c>
    </row>
    <row r="1121" spans="1:22" x14ac:dyDescent="0.15">
      <c r="A1121" s="32" t="s">
        <v>2715</v>
      </c>
      <c r="B1121" s="39" t="s">
        <v>2716</v>
      </c>
      <c r="C1121" s="39" t="s">
        <v>1142</v>
      </c>
      <c r="D1121" s="40">
        <v>1000</v>
      </c>
      <c r="E1121" s="39" t="s">
        <v>14</v>
      </c>
      <c r="F1121" s="39" t="s">
        <v>29</v>
      </c>
      <c r="G1121" s="36" t="str">
        <f t="shared" si="17"/>
        <v>Med</v>
      </c>
      <c r="H1121" s="41">
        <v>0.7</v>
      </c>
      <c r="I1121" s="11" t="str" cm="1">
        <f t="array" ref="I1121">INDEX(_xlfn.TEXTSPLIT(טבלה1[[#This Row],[עמודה2]],","),1)</f>
        <v>Glasgow</v>
      </c>
      <c r="J1121" s="12" t="str" cm="1">
        <f t="array" ref="J1121">INDEX(_xlfn.TEXTSPLIT(טבלה1[[#This Row],[עמודה2]],","),2)</f>
        <v xml:space="preserve"> United Kingdom</v>
      </c>
      <c r="K1121" s="43" t="str">
        <f>_xlfn.CONCAT(טבלה1[[#This Row],[AI_Companies]]," ",טבלה1[[#This Row],[עמודה1]])</f>
        <v>ITResearches http://itresearches.com/en/</v>
      </c>
      <c r="L1121" s="28">
        <v>10</v>
      </c>
      <c r="M1121" s="28" t="str">
        <f>IF(טבלה1[[#This Row],[עמודה53]]&gt;2000,"Yes","No")</f>
        <v>Yes</v>
      </c>
      <c r="N1121" s="28">
        <v>49</v>
      </c>
      <c r="O1121" s="28">
        <f>AVERAGE(טבלה1[[#This Row],[עמודה52]:[עמודה53]])</f>
        <v>5499.5</v>
      </c>
      <c r="P1121" s="28" t="str">
        <f>IF(טבלה1[[#This Row],[עמודה4]]="&lt; $25 / hr","0$ - $25 / hr",טבלה1[[#This Row],[עמודה4]])</f>
        <v>Undisclosed</v>
      </c>
      <c r="Q1121" s="12" t="str" cm="1">
        <f t="array" ref="Q1121">INDEX(_xlfn.TEXTSPLIT(טבלה1[[#This Row],[עמודה55]],"-"),1)</f>
        <v>Undisclosed</v>
      </c>
      <c r="R1121" s="21" t="e" cm="1">
        <f t="array" ref="R1121">INDEX(_xlfn.TEXTSPLIT(INDEX(_xlfn.TEXTSPLIT(טבלה1[[#This Row],[עמודה55]],"-"),2),"/"),1)</f>
        <v>#REF!</v>
      </c>
      <c r="S1121" s="28" t="e">
        <f>AVERAGE(טבלה1[[#This Row],[עמודה59]:[עמודה60]])</f>
        <v>#VALUE!</v>
      </c>
      <c r="T1121" s="31" t="e">
        <f>VALUE(SUBSTITUTE(טבלה1[[#This Row],[עמודה56]],"$",""))</f>
        <v>#VALUE!</v>
      </c>
      <c r="U1121" s="31" t="e">
        <f>VALUE(SUBSTITUTE(טבלה1[[#This Row],[עמודה57]],"$",""))</f>
        <v>#REF!</v>
      </c>
      <c r="V1121" s="31" t="e">
        <f>IF(טבלה1[[#This Row],[עמודה58]]&gt;30,"Yes","No")</f>
        <v>#VALUE!</v>
      </c>
    </row>
    <row r="1122" spans="1:22" x14ac:dyDescent="0.15">
      <c r="A1122" s="32" t="s">
        <v>2717</v>
      </c>
      <c r="B1122" s="33" t="s">
        <v>2718</v>
      </c>
      <c r="C1122" s="33" t="s">
        <v>1865</v>
      </c>
      <c r="D1122" s="33" t="s">
        <v>4</v>
      </c>
      <c r="E1122" s="33" t="s">
        <v>4</v>
      </c>
      <c r="F1122" s="33" t="s">
        <v>29</v>
      </c>
      <c r="G1122" s="36" t="str">
        <f t="shared" si="17"/>
        <v>Med</v>
      </c>
      <c r="H1122" s="34">
        <v>0.5</v>
      </c>
      <c r="I1122" s="11" t="str" cm="1">
        <f t="array" ref="I1122">INDEX(_xlfn.TEXTSPLIT(טבלה1[[#This Row],[עמודה2]],","),1)</f>
        <v>Dhaka</v>
      </c>
      <c r="J1122" s="12" t="str" cm="1">
        <f t="array" ref="J1122">INDEX(_xlfn.TEXTSPLIT(טבלה1[[#This Row],[עמודה2]],","),2)</f>
        <v xml:space="preserve"> Bangladesh</v>
      </c>
      <c r="K1122" s="37" t="str">
        <f>_xlfn.CONCAT(טבלה1[[#This Row],[AI_Companies]]," ",טבלה1[[#This Row],[עמודה1]])</f>
        <v>Dodeed https://dodeed.co/</v>
      </c>
      <c r="L1122" s="36">
        <v>10</v>
      </c>
      <c r="M1122" s="36" t="str">
        <f>IF(טבלה1[[#This Row],[עמודה53]]&gt;2000,"Yes","No")</f>
        <v>No</v>
      </c>
      <c r="N1122" s="36">
        <v>49</v>
      </c>
      <c r="O1122" s="36">
        <f>AVERAGE(טבלה1[[#This Row],[עמודה52]:[עמודה53]])</f>
        <v>29.5</v>
      </c>
      <c r="P1122" s="36" t="str">
        <f>IF(טבלה1[[#This Row],[עמודה4]]="&lt; $25 / hr","0$ - $25 / hr",טבלה1[[#This Row],[עמודה4]])</f>
        <v>0$ - $25 / hr</v>
      </c>
      <c r="Q1122" s="12" t="str" cm="1">
        <f t="array" ref="Q1122">INDEX(_xlfn.TEXTSPLIT(טבלה1[[#This Row],[עמודה55]],"-"),1)</f>
        <v xml:space="preserve">0$ </v>
      </c>
      <c r="R1122" s="21" t="str" cm="1">
        <f t="array" ref="R1122">INDEX(_xlfn.TEXTSPLIT(INDEX(_xlfn.TEXTSPLIT(טבלה1[[#This Row],[עמודה55]],"-"),2),"/"),1)</f>
        <v xml:space="preserve"> $25 </v>
      </c>
      <c r="S1122" s="36">
        <f>AVERAGE(טבלה1[[#This Row],[עמודה59]:[עמודה60]])</f>
        <v>12.5</v>
      </c>
      <c r="T1122" s="38">
        <f>VALUE(SUBSTITUTE(טבלה1[[#This Row],[עמודה56]],"$",""))</f>
        <v>0</v>
      </c>
      <c r="U1122" s="38">
        <f>VALUE(SUBSTITUTE(טבלה1[[#This Row],[עמודה57]],"$",""))</f>
        <v>25</v>
      </c>
      <c r="V1122" s="38" t="str">
        <f>IF(טבלה1[[#This Row],[עמודה58]]&gt;30,"Yes","No")</f>
        <v>No</v>
      </c>
    </row>
    <row r="1123" spans="1:22" x14ac:dyDescent="0.15">
      <c r="A1123" s="32" t="s">
        <v>2719</v>
      </c>
      <c r="B1123" s="39" t="s">
        <v>2720</v>
      </c>
      <c r="C1123" s="39" t="s">
        <v>102</v>
      </c>
      <c r="D1123" s="39" t="s">
        <v>4</v>
      </c>
      <c r="E1123" s="39" t="s">
        <v>4</v>
      </c>
      <c r="F1123" s="39" t="s">
        <v>29</v>
      </c>
      <c r="G1123" s="36" t="str">
        <f t="shared" si="17"/>
        <v>Med</v>
      </c>
      <c r="H1123" s="41">
        <v>0.5</v>
      </c>
      <c r="I1123" s="11" t="str" cm="1">
        <f t="array" ref="I1123">INDEX(_xlfn.TEXTSPLIT(טבלה1[[#This Row],[עמודה2]],","),1)</f>
        <v>Montréal</v>
      </c>
      <c r="J1123" s="12" t="str" cm="1">
        <f t="array" ref="J1123">INDEX(_xlfn.TEXTSPLIT(טבלה1[[#This Row],[עמודה2]],","),2)</f>
        <v xml:space="preserve"> Canada</v>
      </c>
      <c r="K1123" s="43" t="str">
        <f>_xlfn.CONCAT(טבלה1[[#This Row],[AI_Companies]]," ",טבלה1[[#This Row],[עמודה1]])</f>
        <v>AerialTechnologies https://www.aerial.ai/</v>
      </c>
      <c r="L1123" s="28">
        <v>10</v>
      </c>
      <c r="M1123" s="28" t="str">
        <f>IF(טבלה1[[#This Row],[עמודה53]]&gt;2000,"Yes","No")</f>
        <v>No</v>
      </c>
      <c r="N1123" s="28">
        <v>49</v>
      </c>
      <c r="O1123" s="28">
        <f>AVERAGE(טבלה1[[#This Row],[עמודה52]:[עמודה53]])</f>
        <v>29.5</v>
      </c>
      <c r="P1123" s="28" t="str">
        <f>IF(טבלה1[[#This Row],[עמודה4]]="&lt; $25 / hr","0$ - $25 / hr",טבלה1[[#This Row],[עמודה4]])</f>
        <v>Undisclosed</v>
      </c>
      <c r="Q1123" s="12" t="str" cm="1">
        <f t="array" ref="Q1123">INDEX(_xlfn.TEXTSPLIT(טבלה1[[#This Row],[עמודה55]],"-"),1)</f>
        <v>Undisclosed</v>
      </c>
      <c r="R1123" s="21" t="e" cm="1">
        <f t="array" ref="R1123">INDEX(_xlfn.TEXTSPLIT(INDEX(_xlfn.TEXTSPLIT(טבלה1[[#This Row],[עמודה55]],"-"),2),"/"),1)</f>
        <v>#REF!</v>
      </c>
      <c r="S1123" s="28" t="e">
        <f>AVERAGE(טבלה1[[#This Row],[עמודה59]:[עמודה60]])</f>
        <v>#VALUE!</v>
      </c>
      <c r="T1123" s="31" t="e">
        <f>VALUE(SUBSTITUTE(טבלה1[[#This Row],[עמודה56]],"$",""))</f>
        <v>#VALUE!</v>
      </c>
      <c r="U1123" s="31" t="e">
        <f>VALUE(SUBSTITUTE(טבלה1[[#This Row],[עמודה57]],"$",""))</f>
        <v>#REF!</v>
      </c>
      <c r="V1123" s="31" t="e">
        <f>IF(טבלה1[[#This Row],[עמודה58]]&gt;30,"Yes","No")</f>
        <v>#VALUE!</v>
      </c>
    </row>
    <row r="1124" spans="1:22" x14ac:dyDescent="0.15">
      <c r="A1124" s="32" t="s">
        <v>2721</v>
      </c>
      <c r="B1124" s="33" t="s">
        <v>2722</v>
      </c>
      <c r="C1124" s="33" t="s">
        <v>2723</v>
      </c>
      <c r="D1124" s="33" t="s">
        <v>4</v>
      </c>
      <c r="E1124" s="33" t="s">
        <v>4</v>
      </c>
      <c r="F1124" s="33" t="s">
        <v>29</v>
      </c>
      <c r="G1124" s="36" t="str">
        <f t="shared" si="17"/>
        <v>Med</v>
      </c>
      <c r="H1124" s="34">
        <v>0.5</v>
      </c>
      <c r="I1124" s="11" t="str" cm="1">
        <f t="array" ref="I1124">INDEX(_xlfn.TEXTSPLIT(טבלה1[[#This Row],[עמודה2]],","),1)</f>
        <v>London</v>
      </c>
      <c r="J1124" s="12" t="str" cm="1">
        <f t="array" ref="J1124">INDEX(_xlfn.TEXTSPLIT(טבלה1[[#This Row],[עמודה2]],","),2)</f>
        <v xml:space="preserve"> United Kingdom</v>
      </c>
      <c r="K1124" s="37" t="str">
        <f>_xlfn.CONCAT(טבלה1[[#This Row],[AI_Companies]]," ",טבלה1[[#This Row],[עמודה1]])</f>
        <v>CONCURED https://www.concured.com/</v>
      </c>
      <c r="L1124" s="36">
        <v>10</v>
      </c>
      <c r="M1124" s="36" t="str">
        <f>IF(טבלה1[[#This Row],[עמודה53]]&gt;2000,"Yes","No")</f>
        <v>No</v>
      </c>
      <c r="N1124" s="36">
        <v>49</v>
      </c>
      <c r="O1124" s="36">
        <f>AVERAGE(טבלה1[[#This Row],[עמודה52]:[עמודה53]])</f>
        <v>29.5</v>
      </c>
      <c r="P1124" s="36" t="str">
        <f>IF(טבלה1[[#This Row],[עמודה4]]="&lt; $25 / hr","0$ - $25 / hr",טבלה1[[#This Row],[עמודה4]])</f>
        <v>Undisclosed</v>
      </c>
      <c r="Q1124" s="12" t="str" cm="1">
        <f t="array" ref="Q1124">INDEX(_xlfn.TEXTSPLIT(טבלה1[[#This Row],[עמודה55]],"-"),1)</f>
        <v>Undisclosed</v>
      </c>
      <c r="R1124" s="21" t="e" cm="1">
        <f t="array" ref="R1124">INDEX(_xlfn.TEXTSPLIT(INDEX(_xlfn.TEXTSPLIT(טבלה1[[#This Row],[עמודה55]],"-"),2),"/"),1)</f>
        <v>#REF!</v>
      </c>
      <c r="S1124" s="36" t="e">
        <f>AVERAGE(טבלה1[[#This Row],[עמודה59]:[עמודה60]])</f>
        <v>#VALUE!</v>
      </c>
      <c r="T1124" s="38" t="e">
        <f>VALUE(SUBSTITUTE(טבלה1[[#This Row],[עמודה56]],"$",""))</f>
        <v>#VALUE!</v>
      </c>
      <c r="U1124" s="38" t="e">
        <f>VALUE(SUBSTITUTE(טבלה1[[#This Row],[עמודה57]],"$",""))</f>
        <v>#REF!</v>
      </c>
      <c r="V1124" s="38" t="e">
        <f>IF(טבלה1[[#This Row],[עמודה58]]&gt;30,"Yes","No")</f>
        <v>#VALUE!</v>
      </c>
    </row>
    <row r="1125" spans="1:22" x14ac:dyDescent="0.15">
      <c r="A1125" s="32" t="s">
        <v>2724</v>
      </c>
      <c r="B1125" s="39" t="s">
        <v>2725</v>
      </c>
      <c r="C1125" s="39" t="s">
        <v>102</v>
      </c>
      <c r="D1125" s="39" t="s">
        <v>4</v>
      </c>
      <c r="E1125" s="39" t="s">
        <v>4</v>
      </c>
      <c r="F1125" s="39" t="s">
        <v>29</v>
      </c>
      <c r="G1125" s="36" t="str">
        <f t="shared" si="17"/>
        <v>Med</v>
      </c>
      <c r="H1125" s="41">
        <v>0.5</v>
      </c>
      <c r="I1125" s="11" t="str" cm="1">
        <f t="array" ref="I1125">INDEX(_xlfn.TEXTSPLIT(טבלה1[[#This Row],[עמודה2]],","),1)</f>
        <v>Southborough</v>
      </c>
      <c r="J1125" s="12" t="str" cm="1">
        <f t="array" ref="J1125">INDEX(_xlfn.TEXTSPLIT(טבלה1[[#This Row],[עמודה2]],","),2)</f>
        <v xml:space="preserve"> MA</v>
      </c>
      <c r="K1125" s="43" t="str">
        <f>_xlfn.CONCAT(טבלה1[[#This Row],[AI_Companies]]," ",טבלה1[[#This Row],[עמודה1]])</f>
        <v>Newmine http://newmine.com</v>
      </c>
      <c r="L1125" s="28">
        <v>10</v>
      </c>
      <c r="M1125" s="28" t="str">
        <f>IF(טבלה1[[#This Row],[עמודה53]]&gt;2000,"Yes","No")</f>
        <v>No</v>
      </c>
      <c r="N1125" s="28">
        <v>49</v>
      </c>
      <c r="O1125" s="28">
        <f>AVERAGE(טבלה1[[#This Row],[עמודה52]:[עמודה53]])</f>
        <v>29.5</v>
      </c>
      <c r="P1125" s="28" t="str">
        <f>IF(טבלה1[[#This Row],[עמודה4]]="&lt; $25 / hr","0$ - $25 / hr",טבלה1[[#This Row],[עמודה4]])</f>
        <v>Undisclosed</v>
      </c>
      <c r="Q1125" s="12" t="str" cm="1">
        <f t="array" ref="Q1125">INDEX(_xlfn.TEXTSPLIT(טבלה1[[#This Row],[עמודה55]],"-"),1)</f>
        <v>Undisclosed</v>
      </c>
      <c r="R1125" s="21" t="e" cm="1">
        <f t="array" ref="R1125">INDEX(_xlfn.TEXTSPLIT(INDEX(_xlfn.TEXTSPLIT(טבלה1[[#This Row],[עמודה55]],"-"),2),"/"),1)</f>
        <v>#REF!</v>
      </c>
      <c r="S1125" s="28" t="e">
        <f>AVERAGE(טבלה1[[#This Row],[עמודה59]:[עמודה60]])</f>
        <v>#VALUE!</v>
      </c>
      <c r="T1125" s="31" t="e">
        <f>VALUE(SUBSTITUTE(טבלה1[[#This Row],[עמודה56]],"$",""))</f>
        <v>#VALUE!</v>
      </c>
      <c r="U1125" s="31" t="e">
        <f>VALUE(SUBSTITUTE(טבלה1[[#This Row],[עמודה57]],"$",""))</f>
        <v>#REF!</v>
      </c>
      <c r="V1125" s="31" t="e">
        <f>IF(טבלה1[[#This Row],[עמודה58]]&gt;30,"Yes","No")</f>
        <v>#VALUE!</v>
      </c>
    </row>
    <row r="1126" spans="1:22" x14ac:dyDescent="0.15">
      <c r="A1126" s="32" t="s">
        <v>2726</v>
      </c>
      <c r="B1126" s="33" t="s">
        <v>2727</v>
      </c>
      <c r="C1126" s="33" t="s">
        <v>180</v>
      </c>
      <c r="D1126" s="33" t="s">
        <v>4</v>
      </c>
      <c r="E1126" s="33" t="s">
        <v>4</v>
      </c>
      <c r="F1126" s="33" t="s">
        <v>29</v>
      </c>
      <c r="G1126" s="36" t="str">
        <f t="shared" si="17"/>
        <v>Med</v>
      </c>
      <c r="H1126" s="34">
        <v>0.5</v>
      </c>
      <c r="I1126" s="11" t="str" cm="1">
        <f t="array" ref="I1126">INDEX(_xlfn.TEXTSPLIT(טבלה1[[#This Row],[עמודה2]],","),1)</f>
        <v>London</v>
      </c>
      <c r="J1126" s="12" t="str" cm="1">
        <f t="array" ref="J1126">INDEX(_xlfn.TEXTSPLIT(טבלה1[[#This Row],[עמודה2]],","),2)</f>
        <v xml:space="preserve"> United Kingdom</v>
      </c>
      <c r="K1126" s="37" t="str">
        <f>_xlfn.CONCAT(טבלה1[[#This Row],[AI_Companies]]," ",טבלה1[[#This Row],[עמודה1]])</f>
        <v>PolyAI https://poly-ai.com/</v>
      </c>
      <c r="L1126" s="36">
        <v>10</v>
      </c>
      <c r="M1126" s="36" t="str">
        <f>IF(טבלה1[[#This Row],[עמודה53]]&gt;2000,"Yes","No")</f>
        <v>No</v>
      </c>
      <c r="N1126" s="36">
        <v>49</v>
      </c>
      <c r="O1126" s="36">
        <f>AVERAGE(טבלה1[[#This Row],[עמודה52]:[עמודה53]])</f>
        <v>29.5</v>
      </c>
      <c r="P1126" s="36" t="str">
        <f>IF(טבלה1[[#This Row],[עמודה4]]="&lt; $25 / hr","0$ - $25 / hr",טבלה1[[#This Row],[עמודה4]])</f>
        <v>Undisclosed</v>
      </c>
      <c r="Q1126" s="12" t="str" cm="1">
        <f t="array" ref="Q1126">INDEX(_xlfn.TEXTSPLIT(טבלה1[[#This Row],[עמודה55]],"-"),1)</f>
        <v>Undisclosed</v>
      </c>
      <c r="R1126" s="21" t="e" cm="1">
        <f t="array" ref="R1126">INDEX(_xlfn.TEXTSPLIT(INDEX(_xlfn.TEXTSPLIT(טבלה1[[#This Row],[עמודה55]],"-"),2),"/"),1)</f>
        <v>#REF!</v>
      </c>
      <c r="S1126" s="36" t="e">
        <f>AVERAGE(טבלה1[[#This Row],[עמודה59]:[עמודה60]])</f>
        <v>#VALUE!</v>
      </c>
      <c r="T1126" s="38" t="e">
        <f>VALUE(SUBSTITUTE(טבלה1[[#This Row],[עמודה56]],"$",""))</f>
        <v>#VALUE!</v>
      </c>
      <c r="U1126" s="38" t="e">
        <f>VALUE(SUBSTITUTE(טבלה1[[#This Row],[עמודה57]],"$",""))</f>
        <v>#REF!</v>
      </c>
      <c r="V1126" s="38" t="e">
        <f>IF(טבלה1[[#This Row],[עמודה58]]&gt;30,"Yes","No")</f>
        <v>#VALUE!</v>
      </c>
    </row>
    <row r="1127" spans="1:22" x14ac:dyDescent="0.15">
      <c r="A1127" s="32" t="s">
        <v>2728</v>
      </c>
      <c r="B1127" s="39" t="s">
        <v>2729</v>
      </c>
      <c r="C1127" s="39" t="s">
        <v>180</v>
      </c>
      <c r="D1127" s="40">
        <v>1000</v>
      </c>
      <c r="E1127" s="39" t="s">
        <v>4</v>
      </c>
      <c r="F1127" s="39" t="s">
        <v>29</v>
      </c>
      <c r="G1127" s="36" t="str">
        <f t="shared" si="17"/>
        <v>Med</v>
      </c>
      <c r="H1127" s="41">
        <v>0.5</v>
      </c>
      <c r="I1127" s="11" t="str" cm="1">
        <f t="array" ref="I1127">INDEX(_xlfn.TEXTSPLIT(טבלה1[[#This Row],[עמודה2]],","),1)</f>
        <v>Atlanta</v>
      </c>
      <c r="J1127" s="12" t="str" cm="1">
        <f t="array" ref="J1127">INDEX(_xlfn.TEXTSPLIT(טבלה1[[#This Row],[עמודה2]],","),2)</f>
        <v xml:space="preserve"> GA</v>
      </c>
      <c r="K1127" s="43" t="str">
        <f>_xlfn.CONCAT(טבלה1[[#This Row],[AI_Companies]]," ",טבלה1[[#This Row],[עמודה1]])</f>
        <v>Decooda http://www.decooda.com/</v>
      </c>
      <c r="L1127" s="28">
        <v>10</v>
      </c>
      <c r="M1127" s="28" t="str">
        <f>IF(טבלה1[[#This Row],[עמודה53]]&gt;2000,"Yes","No")</f>
        <v>No</v>
      </c>
      <c r="N1127" s="28">
        <v>49</v>
      </c>
      <c r="O1127" s="28">
        <f>AVERAGE(טבלה1[[#This Row],[עמודה52]:[עמודה53]])</f>
        <v>29.5</v>
      </c>
      <c r="P1127" s="28" t="str">
        <f>IF(טבלה1[[#This Row],[עמודה4]]="&lt; $25 / hr","0$ - $25 / hr",טבלה1[[#This Row],[עמודה4]])</f>
        <v>Undisclosed</v>
      </c>
      <c r="Q1127" s="12" t="str" cm="1">
        <f t="array" ref="Q1127">INDEX(_xlfn.TEXTSPLIT(טבלה1[[#This Row],[עמודה55]],"-"),1)</f>
        <v>Undisclosed</v>
      </c>
      <c r="R1127" s="21" t="e" cm="1">
        <f t="array" ref="R1127">INDEX(_xlfn.TEXTSPLIT(INDEX(_xlfn.TEXTSPLIT(טבלה1[[#This Row],[עמודה55]],"-"),2),"/"),1)</f>
        <v>#REF!</v>
      </c>
      <c r="S1127" s="28" t="e">
        <f>AVERAGE(טבלה1[[#This Row],[עמודה59]:[עמודה60]])</f>
        <v>#VALUE!</v>
      </c>
      <c r="T1127" s="31" t="e">
        <f>VALUE(SUBSTITUTE(טבלה1[[#This Row],[עמודה56]],"$",""))</f>
        <v>#VALUE!</v>
      </c>
      <c r="U1127" s="31" t="e">
        <f>VALUE(SUBSTITUTE(טבלה1[[#This Row],[עמודה57]],"$",""))</f>
        <v>#REF!</v>
      </c>
      <c r="V1127" s="31" t="e">
        <f>IF(טבלה1[[#This Row],[עמודה58]]&gt;30,"Yes","No")</f>
        <v>#VALUE!</v>
      </c>
    </row>
    <row r="1128" spans="1:22" x14ac:dyDescent="0.15">
      <c r="A1128" s="32" t="s">
        <v>2730</v>
      </c>
      <c r="B1128" s="33" t="s">
        <v>2731</v>
      </c>
      <c r="C1128" s="33" t="s">
        <v>2732</v>
      </c>
      <c r="D1128" s="33" t="s">
        <v>4</v>
      </c>
      <c r="E1128" s="33" t="s">
        <v>4</v>
      </c>
      <c r="F1128" s="33" t="s">
        <v>29</v>
      </c>
      <c r="G1128" s="36" t="str">
        <f t="shared" si="17"/>
        <v>Med</v>
      </c>
      <c r="H1128" s="34">
        <v>0.5</v>
      </c>
      <c r="I1128" s="11" t="str" cm="1">
        <f t="array" ref="I1128">INDEX(_xlfn.TEXTSPLIT(טבלה1[[#This Row],[עמודה2]],","),1)</f>
        <v>Atlanta</v>
      </c>
      <c r="J1128" s="12" t="str" cm="1">
        <f t="array" ref="J1128">INDEX(_xlfn.TEXTSPLIT(טבלה1[[#This Row],[עמודה2]],","),2)</f>
        <v xml:space="preserve"> GA</v>
      </c>
      <c r="K1128" s="37" t="str">
        <f>_xlfn.CONCAT(טבלה1[[#This Row],[AI_Companies]]," ",טבלה1[[#This Row],[עמודה1]])</f>
        <v>DecisionIQ,Inc. http://decisioniq.com</v>
      </c>
      <c r="L1128" s="36">
        <v>10</v>
      </c>
      <c r="M1128" s="36" t="str">
        <f>IF(טבלה1[[#This Row],[עמודה53]]&gt;2000,"Yes","No")</f>
        <v>No</v>
      </c>
      <c r="N1128" s="36">
        <v>49</v>
      </c>
      <c r="O1128" s="36">
        <f>AVERAGE(טבלה1[[#This Row],[עמודה52]:[עמודה53]])</f>
        <v>29.5</v>
      </c>
      <c r="P1128" s="36" t="str">
        <f>IF(טבלה1[[#This Row],[עמודה4]]="&lt; $25 / hr","0$ - $25 / hr",טבלה1[[#This Row],[עמודה4]])</f>
        <v>Undisclosed</v>
      </c>
      <c r="Q1128" s="12" t="str" cm="1">
        <f t="array" ref="Q1128">INDEX(_xlfn.TEXTSPLIT(טבלה1[[#This Row],[עמודה55]],"-"),1)</f>
        <v>Undisclosed</v>
      </c>
      <c r="R1128" s="21" t="e" cm="1">
        <f t="array" ref="R1128">INDEX(_xlfn.TEXTSPLIT(INDEX(_xlfn.TEXTSPLIT(טבלה1[[#This Row],[עמודה55]],"-"),2),"/"),1)</f>
        <v>#REF!</v>
      </c>
      <c r="S1128" s="36" t="e">
        <f>AVERAGE(טבלה1[[#This Row],[עמודה59]:[עמודה60]])</f>
        <v>#VALUE!</v>
      </c>
      <c r="T1128" s="38" t="e">
        <f>VALUE(SUBSTITUTE(טבלה1[[#This Row],[עמודה56]],"$",""))</f>
        <v>#VALUE!</v>
      </c>
      <c r="U1128" s="38" t="e">
        <f>VALUE(SUBSTITUTE(טבלה1[[#This Row],[עמודה57]],"$",""))</f>
        <v>#REF!</v>
      </c>
      <c r="V1128" s="38" t="e">
        <f>IF(טבלה1[[#This Row],[עמודה58]]&gt;30,"Yes","No")</f>
        <v>#VALUE!</v>
      </c>
    </row>
    <row r="1129" spans="1:22" x14ac:dyDescent="0.15">
      <c r="A1129" s="32" t="s">
        <v>2733</v>
      </c>
      <c r="B1129" s="39" t="s">
        <v>2734</v>
      </c>
      <c r="C1129" s="39" t="s">
        <v>251</v>
      </c>
      <c r="D1129" s="39" t="s">
        <v>4</v>
      </c>
      <c r="E1129" s="39" t="s">
        <v>4</v>
      </c>
      <c r="F1129" s="39" t="s">
        <v>29</v>
      </c>
      <c r="G1129" s="36" t="str">
        <f t="shared" si="17"/>
        <v>Med</v>
      </c>
      <c r="H1129" s="41">
        <v>0.5</v>
      </c>
      <c r="I1129" s="11" t="str" cm="1">
        <f t="array" ref="I1129">INDEX(_xlfn.TEXTSPLIT(טבלה1[[#This Row],[עמודה2]],","),1)</f>
        <v>Collingwood</v>
      </c>
      <c r="J1129" s="12" t="str" cm="1">
        <f t="array" ref="J1129">INDEX(_xlfn.TEXTSPLIT(טבלה1[[#This Row],[עמודה2]],","),2)</f>
        <v xml:space="preserve"> Australia</v>
      </c>
      <c r="K1129" s="43" t="str">
        <f>_xlfn.CONCAT(טבלה1[[#This Row],[AI_Companies]]," ",טבלה1[[#This Row],[עמודה1]])</f>
        <v>SalsaDigital https://salsadigital.com.au/</v>
      </c>
      <c r="L1129" s="28">
        <v>10</v>
      </c>
      <c r="M1129" s="28" t="str">
        <f>IF(טבלה1[[#This Row],[עמודה53]]&gt;2000,"Yes","No")</f>
        <v>No</v>
      </c>
      <c r="N1129" s="28">
        <v>49</v>
      </c>
      <c r="O1129" s="28">
        <f>AVERAGE(טבלה1[[#This Row],[עמודה52]:[עמודה53]])</f>
        <v>29.5</v>
      </c>
      <c r="P1129" s="28" t="str">
        <f>IF(טבלה1[[#This Row],[עמודה4]]="&lt; $25 / hr","0$ - $25 / hr",טבלה1[[#This Row],[עמודה4]])</f>
        <v>Undisclosed</v>
      </c>
      <c r="Q1129" s="12" t="str" cm="1">
        <f t="array" ref="Q1129">INDEX(_xlfn.TEXTSPLIT(טבלה1[[#This Row],[עמודה55]],"-"),1)</f>
        <v>Undisclosed</v>
      </c>
      <c r="R1129" s="21" t="e" cm="1">
        <f t="array" ref="R1129">INDEX(_xlfn.TEXTSPLIT(INDEX(_xlfn.TEXTSPLIT(טבלה1[[#This Row],[עמודה55]],"-"),2),"/"),1)</f>
        <v>#REF!</v>
      </c>
      <c r="S1129" s="28" t="e">
        <f>AVERAGE(טבלה1[[#This Row],[עמודה59]:[עמודה60]])</f>
        <v>#VALUE!</v>
      </c>
      <c r="T1129" s="31" t="e">
        <f>VALUE(SUBSTITUTE(טבלה1[[#This Row],[עמודה56]],"$",""))</f>
        <v>#VALUE!</v>
      </c>
      <c r="U1129" s="31" t="e">
        <f>VALUE(SUBSTITUTE(טבלה1[[#This Row],[עמודה57]],"$",""))</f>
        <v>#REF!</v>
      </c>
      <c r="V1129" s="31" t="e">
        <f>IF(טבלה1[[#This Row],[עמודה58]]&gt;30,"Yes","No")</f>
        <v>#VALUE!</v>
      </c>
    </row>
    <row r="1130" spans="1:22" x14ac:dyDescent="0.15">
      <c r="A1130" s="32" t="s">
        <v>2735</v>
      </c>
      <c r="B1130" s="33" t="s">
        <v>2736</v>
      </c>
      <c r="C1130" s="33" t="s">
        <v>2737</v>
      </c>
      <c r="D1130" s="44">
        <v>50000</v>
      </c>
      <c r="E1130" s="33" t="s">
        <v>33</v>
      </c>
      <c r="F1130" s="33" t="s">
        <v>29</v>
      </c>
      <c r="G1130" s="36" t="str">
        <f t="shared" si="17"/>
        <v>Med</v>
      </c>
      <c r="H1130" s="34">
        <v>0.5</v>
      </c>
      <c r="I1130" s="11" t="str" cm="1">
        <f t="array" ref="I1130">INDEX(_xlfn.TEXTSPLIT(טבלה1[[#This Row],[עמודה2]],","),1)</f>
        <v>Seattle</v>
      </c>
      <c r="J1130" s="12" t="str" cm="1">
        <f t="array" ref="J1130">INDEX(_xlfn.TEXTSPLIT(טבלה1[[#This Row],[עמודה2]],","),2)</f>
        <v xml:space="preserve"> WA</v>
      </c>
      <c r="K1130" s="37" t="str">
        <f>_xlfn.CONCAT(טבלה1[[#This Row],[AI_Companies]]," ",טבלה1[[#This Row],[עמודה1]])</f>
        <v>Elevat https://www.elevat-iot.com/</v>
      </c>
      <c r="L1130" s="36">
        <v>10</v>
      </c>
      <c r="M1130" s="36" t="str">
        <f>IF(טבלה1[[#This Row],[עמודה53]]&gt;2000,"Yes","No")</f>
        <v>No</v>
      </c>
      <c r="N1130" s="36">
        <v>49</v>
      </c>
      <c r="O1130" s="36">
        <f>AVERAGE(טבלה1[[#This Row],[עמודה52]:[עמודה53]])</f>
        <v>29.5</v>
      </c>
      <c r="P1130" s="36" t="str">
        <f>IF(טבלה1[[#This Row],[עמודה4]]="&lt; $25 / hr","0$ - $25 / hr",טבלה1[[#This Row],[עמודה4]])</f>
        <v>Undisclosed</v>
      </c>
      <c r="Q1130" s="12" t="str" cm="1">
        <f t="array" ref="Q1130">INDEX(_xlfn.TEXTSPLIT(טבלה1[[#This Row],[עמודה55]],"-"),1)</f>
        <v>Undisclosed</v>
      </c>
      <c r="R1130" s="21" t="e" cm="1">
        <f t="array" ref="R1130">INDEX(_xlfn.TEXTSPLIT(INDEX(_xlfn.TEXTSPLIT(טבלה1[[#This Row],[עמודה55]],"-"),2),"/"),1)</f>
        <v>#REF!</v>
      </c>
      <c r="S1130" s="36" t="e">
        <f>AVERAGE(טבלה1[[#This Row],[עמודה59]:[עמודה60]])</f>
        <v>#VALUE!</v>
      </c>
      <c r="T1130" s="38" t="e">
        <f>VALUE(SUBSTITUTE(טבלה1[[#This Row],[עמודה56]],"$",""))</f>
        <v>#VALUE!</v>
      </c>
      <c r="U1130" s="38" t="e">
        <f>VALUE(SUBSTITUTE(טבלה1[[#This Row],[עמודה57]],"$",""))</f>
        <v>#REF!</v>
      </c>
      <c r="V1130" s="38" t="e">
        <f>IF(טבלה1[[#This Row],[עמודה58]]&gt;30,"Yes","No")</f>
        <v>#VALUE!</v>
      </c>
    </row>
    <row r="1131" spans="1:22" x14ac:dyDescent="0.15">
      <c r="A1131" s="32" t="s">
        <v>2738</v>
      </c>
      <c r="B1131" s="39" t="s">
        <v>2739</v>
      </c>
      <c r="C1131" s="39" t="s">
        <v>1616</v>
      </c>
      <c r="D1131" s="39" t="s">
        <v>4</v>
      </c>
      <c r="E1131" s="39" t="s">
        <v>4</v>
      </c>
      <c r="F1131" s="39" t="s">
        <v>29</v>
      </c>
      <c r="G1131" s="36" t="str">
        <f t="shared" si="17"/>
        <v>Med</v>
      </c>
      <c r="H1131" s="41">
        <v>0.5</v>
      </c>
      <c r="I1131" s="11" t="str" cm="1">
        <f t="array" ref="I1131">INDEX(_xlfn.TEXTSPLIT(טבלה1[[#This Row],[עמודה2]],","),1)</f>
        <v>Iași</v>
      </c>
      <c r="J1131" s="12" t="str" cm="1">
        <f t="array" ref="J1131">INDEX(_xlfn.TEXTSPLIT(טבלה1[[#This Row],[עמודה2]],","),2)</f>
        <v xml:space="preserve"> Romania</v>
      </c>
      <c r="K1131" s="43" t="str">
        <f>_xlfn.CONCAT(טבלה1[[#This Row],[AI_Companies]]," ",טבלה1[[#This Row],[עמודה1]])</f>
        <v>StrongbytesConsulting https://strongbytes.ai/</v>
      </c>
      <c r="L1131" s="28">
        <v>10</v>
      </c>
      <c r="M1131" s="28" t="str">
        <f>IF(טבלה1[[#This Row],[עמודה53]]&gt;2000,"Yes","No")</f>
        <v>No</v>
      </c>
      <c r="N1131" s="28">
        <v>49</v>
      </c>
      <c r="O1131" s="28">
        <f>AVERAGE(טבלה1[[#This Row],[עמודה52]:[עמודה53]])</f>
        <v>29.5</v>
      </c>
      <c r="P1131" s="28" t="str">
        <f>IF(טבלה1[[#This Row],[עמודה4]]="&lt; $25 / hr","0$ - $25 / hr",טבלה1[[#This Row],[עמודה4]])</f>
        <v>$25 - $49 / hr</v>
      </c>
      <c r="Q1131" s="12" t="str" cm="1">
        <f t="array" ref="Q1131">INDEX(_xlfn.TEXTSPLIT(טבלה1[[#This Row],[עמודה55]],"-"),1)</f>
        <v xml:space="preserve">$25 </v>
      </c>
      <c r="R1131" s="21" t="str" cm="1">
        <f t="array" ref="R1131">INDEX(_xlfn.TEXTSPLIT(INDEX(_xlfn.TEXTSPLIT(טבלה1[[#This Row],[עמודה55]],"-"),2),"/"),1)</f>
        <v xml:space="preserve"> $49 </v>
      </c>
      <c r="S1131" s="28">
        <f>AVERAGE(טבלה1[[#This Row],[עמודה59]:[עמודה60]])</f>
        <v>37</v>
      </c>
      <c r="T1131" s="31">
        <f>VALUE(SUBSTITUTE(טבלה1[[#This Row],[עמודה56]],"$",""))</f>
        <v>25</v>
      </c>
      <c r="U1131" s="31">
        <f>VALUE(SUBSTITUTE(טבלה1[[#This Row],[עמודה57]],"$",""))</f>
        <v>49</v>
      </c>
      <c r="V1131" s="31" t="str">
        <f>IF(טבלה1[[#This Row],[עמודה58]]&gt;30,"Yes","No")</f>
        <v>Yes</v>
      </c>
    </row>
    <row r="1132" spans="1:22" x14ac:dyDescent="0.15">
      <c r="A1132" s="32" t="s">
        <v>2740</v>
      </c>
      <c r="B1132" s="33" t="s">
        <v>2741</v>
      </c>
      <c r="C1132" s="33" t="s">
        <v>212</v>
      </c>
      <c r="D1132" s="33" t="s">
        <v>4</v>
      </c>
      <c r="E1132" s="33" t="s">
        <v>4</v>
      </c>
      <c r="F1132" s="33" t="s">
        <v>29</v>
      </c>
      <c r="G1132" s="36" t="str">
        <f t="shared" si="17"/>
        <v>Med</v>
      </c>
      <c r="H1132" s="34">
        <v>0.5</v>
      </c>
      <c r="I1132" s="11" t="str" cm="1">
        <f t="array" ref="I1132">INDEX(_xlfn.TEXTSPLIT(טבלה1[[#This Row],[עמודה2]],","),1)</f>
        <v>Jersey City</v>
      </c>
      <c r="J1132" s="12" t="str" cm="1">
        <f t="array" ref="J1132">INDEX(_xlfn.TEXTSPLIT(טבלה1[[#This Row],[עמודה2]],","),2)</f>
        <v xml:space="preserve"> NJ</v>
      </c>
      <c r="K1132" s="37" t="str">
        <f>_xlfn.CONCAT(טבלה1[[#This Row],[AI_Companies]]," ",טבלה1[[#This Row],[עמודה1]])</f>
        <v>AristonTekInc http://www.aristontek.com</v>
      </c>
      <c r="L1132" s="36">
        <v>10</v>
      </c>
      <c r="M1132" s="36" t="str">
        <f>IF(טבלה1[[#This Row],[עמודה53]]&gt;2000,"Yes","No")</f>
        <v>No</v>
      </c>
      <c r="N1132" s="36">
        <v>49</v>
      </c>
      <c r="O1132" s="36">
        <f>AVERAGE(טבלה1[[#This Row],[עמודה52]:[עמודה53]])</f>
        <v>29.5</v>
      </c>
      <c r="P1132" s="36" t="str">
        <f>IF(טבלה1[[#This Row],[עמודה4]]="&lt; $25 / hr","0$ - $25 / hr",טבלה1[[#This Row],[עמודה4]])</f>
        <v>Undisclosed</v>
      </c>
      <c r="Q1132" s="12" t="str" cm="1">
        <f t="array" ref="Q1132">INDEX(_xlfn.TEXTSPLIT(טבלה1[[#This Row],[עמודה55]],"-"),1)</f>
        <v>Undisclosed</v>
      </c>
      <c r="R1132" s="21" t="e" cm="1">
        <f t="array" ref="R1132">INDEX(_xlfn.TEXTSPLIT(INDEX(_xlfn.TEXTSPLIT(טבלה1[[#This Row],[עמודה55]],"-"),2),"/"),1)</f>
        <v>#REF!</v>
      </c>
      <c r="S1132" s="36" t="e">
        <f>AVERAGE(טבלה1[[#This Row],[עמודה59]:[עמודה60]])</f>
        <v>#VALUE!</v>
      </c>
      <c r="T1132" s="38" t="e">
        <f>VALUE(SUBSTITUTE(טבלה1[[#This Row],[עמודה56]],"$",""))</f>
        <v>#VALUE!</v>
      </c>
      <c r="U1132" s="38" t="e">
        <f>VALUE(SUBSTITUTE(טבלה1[[#This Row],[עמודה57]],"$",""))</f>
        <v>#REF!</v>
      </c>
      <c r="V1132" s="38" t="e">
        <f>IF(טבלה1[[#This Row],[עמודה58]]&gt;30,"Yes","No")</f>
        <v>#VALUE!</v>
      </c>
    </row>
    <row r="1133" spans="1:22" x14ac:dyDescent="0.15">
      <c r="A1133" s="32" t="s">
        <v>2742</v>
      </c>
      <c r="B1133" s="39" t="s">
        <v>2743</v>
      </c>
      <c r="C1133" s="39" t="s">
        <v>1930</v>
      </c>
      <c r="D1133" s="40">
        <v>5000</v>
      </c>
      <c r="E1133" s="39" t="s">
        <v>928</v>
      </c>
      <c r="F1133" s="39" t="s">
        <v>29</v>
      </c>
      <c r="G1133" s="36" t="str">
        <f t="shared" si="17"/>
        <v>Med</v>
      </c>
      <c r="H1133" s="41">
        <v>0.5</v>
      </c>
      <c r="I1133" s="11" t="str" cm="1">
        <f t="array" ref="I1133">INDEX(_xlfn.TEXTSPLIT(טבלה1[[#This Row],[עמודה2]],","),1)</f>
        <v>San Francisco</v>
      </c>
      <c r="J1133" s="12" t="str" cm="1">
        <f t="array" ref="J1133">INDEX(_xlfn.TEXTSPLIT(טבלה1[[#This Row],[עמודה2]],","),2)</f>
        <v xml:space="preserve"> CA</v>
      </c>
      <c r="K1133" s="43" t="str">
        <f>_xlfn.CONCAT(טבלה1[[#This Row],[AI_Companies]]," ",טבלה1[[#This Row],[עמודה1]])</f>
        <v>TelegraphHillSoftware https://telegraphhillsoftware.com/</v>
      </c>
      <c r="L1133" s="28">
        <v>10</v>
      </c>
      <c r="M1133" s="28" t="str">
        <f>IF(טבלה1[[#This Row],[עמודה53]]&gt;2000,"Yes","No")</f>
        <v>No</v>
      </c>
      <c r="N1133" s="28">
        <v>49</v>
      </c>
      <c r="O1133" s="28">
        <f>AVERAGE(טבלה1[[#This Row],[עמודה52]:[עמודה53]])</f>
        <v>29.5</v>
      </c>
      <c r="P1133" s="28" t="str">
        <f>IF(טבלה1[[#This Row],[עמודה4]]="&lt; $25 / hr","0$ - $25 / hr",טבלה1[[#This Row],[עמודה4]])</f>
        <v>Undisclosed</v>
      </c>
      <c r="Q1133" s="12" t="str" cm="1">
        <f t="array" ref="Q1133">INDEX(_xlfn.TEXTSPLIT(טבלה1[[#This Row],[עמודה55]],"-"),1)</f>
        <v>Undisclosed</v>
      </c>
      <c r="R1133" s="21" t="e" cm="1">
        <f t="array" ref="R1133">INDEX(_xlfn.TEXTSPLIT(INDEX(_xlfn.TEXTSPLIT(טבלה1[[#This Row],[עמודה55]],"-"),2),"/"),1)</f>
        <v>#REF!</v>
      </c>
      <c r="S1133" s="28" t="e">
        <f>AVERAGE(טבלה1[[#This Row],[עמודה59]:[עמודה60]])</f>
        <v>#VALUE!</v>
      </c>
      <c r="T1133" s="31" t="e">
        <f>VALUE(SUBSTITUTE(טבלה1[[#This Row],[עמודה56]],"$",""))</f>
        <v>#VALUE!</v>
      </c>
      <c r="U1133" s="31" t="e">
        <f>VALUE(SUBSTITUTE(טבלה1[[#This Row],[עמודה57]],"$",""))</f>
        <v>#REF!</v>
      </c>
      <c r="V1133" s="31" t="e">
        <f>IF(טבלה1[[#This Row],[עמודה58]]&gt;30,"Yes","No")</f>
        <v>#VALUE!</v>
      </c>
    </row>
    <row r="1134" spans="1:22" x14ac:dyDescent="0.15">
      <c r="A1134" s="32" t="s">
        <v>2744</v>
      </c>
      <c r="B1134" s="33" t="s">
        <v>2745</v>
      </c>
      <c r="C1134" s="33" t="s">
        <v>2746</v>
      </c>
      <c r="D1134" s="33" t="s">
        <v>4</v>
      </c>
      <c r="E1134" s="33" t="s">
        <v>4</v>
      </c>
      <c r="F1134" s="33" t="s">
        <v>29</v>
      </c>
      <c r="G1134" s="36" t="str">
        <f t="shared" si="17"/>
        <v>Med</v>
      </c>
      <c r="H1134" s="34">
        <v>0.5</v>
      </c>
      <c r="I1134" s="11" t="str" cm="1">
        <f t="array" ref="I1134">INDEX(_xlfn.TEXTSPLIT(טבלה1[[#This Row],[עמודה2]],","),1)</f>
        <v>Adelaide</v>
      </c>
      <c r="J1134" s="12" t="str" cm="1">
        <f t="array" ref="J1134">INDEX(_xlfn.TEXTSPLIT(טבלה1[[#This Row],[עמודה2]],","),2)</f>
        <v xml:space="preserve"> Australia</v>
      </c>
      <c r="K1134" s="37" t="str">
        <f>_xlfn.CONCAT(טבלה1[[#This Row],[AI_Companies]]," ",טבלה1[[#This Row],[עמודה1]])</f>
        <v>Clevertar https://clevertar.com/</v>
      </c>
      <c r="L1134" s="36">
        <v>10</v>
      </c>
      <c r="M1134" s="36" t="str">
        <f>IF(טבלה1[[#This Row],[עמודה53]]&gt;2000,"Yes","No")</f>
        <v>No</v>
      </c>
      <c r="N1134" s="36">
        <v>49</v>
      </c>
      <c r="O1134" s="36">
        <f>AVERAGE(טבלה1[[#This Row],[עמודה52]:[עמודה53]])</f>
        <v>29.5</v>
      </c>
      <c r="P1134" s="36" t="str">
        <f>IF(טבלה1[[#This Row],[עמודה4]]="&lt; $25 / hr","0$ - $25 / hr",טבלה1[[#This Row],[עמודה4]])</f>
        <v>$300+ / hr</v>
      </c>
      <c r="Q1134" s="12" t="str" cm="1">
        <f t="array" ref="Q1134">INDEX(_xlfn.TEXTSPLIT(טבלה1[[#This Row],[עמודה55]],"-"),1)</f>
        <v>$300+ / hr</v>
      </c>
      <c r="R1134" s="21" t="e" cm="1">
        <f t="array" ref="R1134">INDEX(_xlfn.TEXTSPLIT(INDEX(_xlfn.TEXTSPLIT(טבלה1[[#This Row],[עמודה55]],"-"),2),"/"),1)</f>
        <v>#REF!</v>
      </c>
      <c r="S1134" s="36" t="e">
        <f>AVERAGE(טבלה1[[#This Row],[עמודה59]:[עמודה60]])</f>
        <v>#VALUE!</v>
      </c>
      <c r="T1134" s="38" t="e">
        <f>VALUE(SUBSTITUTE(טבלה1[[#This Row],[עמודה56]],"$",""))</f>
        <v>#VALUE!</v>
      </c>
      <c r="U1134" s="38" t="e">
        <f>VALUE(SUBSTITUTE(טבלה1[[#This Row],[עמודה57]],"$",""))</f>
        <v>#REF!</v>
      </c>
      <c r="V1134" s="38" t="e">
        <f>IF(טבלה1[[#This Row],[עמודה58]]&gt;30,"Yes","No")</f>
        <v>#VALUE!</v>
      </c>
    </row>
    <row r="1135" spans="1:22" x14ac:dyDescent="0.15">
      <c r="A1135" s="32" t="s">
        <v>2747</v>
      </c>
      <c r="B1135" s="39" t="s">
        <v>2748</v>
      </c>
      <c r="C1135" s="39" t="s">
        <v>637</v>
      </c>
      <c r="D1135" s="39" t="s">
        <v>4</v>
      </c>
      <c r="E1135" s="39" t="s">
        <v>4</v>
      </c>
      <c r="F1135" s="39" t="s">
        <v>29</v>
      </c>
      <c r="G1135" s="36" t="str">
        <f t="shared" si="17"/>
        <v>Med</v>
      </c>
      <c r="H1135" s="41">
        <v>0.5</v>
      </c>
      <c r="I1135" s="11" t="str" cm="1">
        <f t="array" ref="I1135">INDEX(_xlfn.TEXTSPLIT(טבלה1[[#This Row],[עמודה2]],","),1)</f>
        <v>Westminster</v>
      </c>
      <c r="J1135" s="12" t="str" cm="1">
        <f t="array" ref="J1135">INDEX(_xlfn.TEXTSPLIT(טבלה1[[#This Row],[עמודה2]],","),2)</f>
        <v xml:space="preserve"> CO</v>
      </c>
      <c r="K1135" s="43" t="str">
        <f>_xlfn.CONCAT(טבלה1[[#This Row],[AI_Companies]]," ",טבלה1[[#This Row],[עמודה1]])</f>
        <v>Visionify https://visionify.ai</v>
      </c>
      <c r="L1135" s="28">
        <v>10</v>
      </c>
      <c r="M1135" s="28" t="str">
        <f>IF(טבלה1[[#This Row],[עמודה53]]&gt;2000,"Yes","No")</f>
        <v>No</v>
      </c>
      <c r="N1135" s="28">
        <v>49</v>
      </c>
      <c r="O1135" s="28">
        <f>AVERAGE(טבלה1[[#This Row],[עמודה52]:[עמודה53]])</f>
        <v>29.5</v>
      </c>
      <c r="P1135" s="28" t="str">
        <f>IF(טבלה1[[#This Row],[עמודה4]]="&lt; $25 / hr","0$ - $25 / hr",טבלה1[[#This Row],[עמודה4]])</f>
        <v>Undisclosed</v>
      </c>
      <c r="Q1135" s="12" t="str" cm="1">
        <f t="array" ref="Q1135">INDEX(_xlfn.TEXTSPLIT(טבלה1[[#This Row],[עמודה55]],"-"),1)</f>
        <v>Undisclosed</v>
      </c>
      <c r="R1135" s="21" t="e" cm="1">
        <f t="array" ref="R1135">INDEX(_xlfn.TEXTSPLIT(INDEX(_xlfn.TEXTSPLIT(טבלה1[[#This Row],[עמודה55]],"-"),2),"/"),1)</f>
        <v>#REF!</v>
      </c>
      <c r="S1135" s="28" t="e">
        <f>AVERAGE(טבלה1[[#This Row],[עמודה59]:[עמודה60]])</f>
        <v>#VALUE!</v>
      </c>
      <c r="T1135" s="31" t="e">
        <f>VALUE(SUBSTITUTE(טבלה1[[#This Row],[עמודה56]],"$",""))</f>
        <v>#VALUE!</v>
      </c>
      <c r="U1135" s="31" t="e">
        <f>VALUE(SUBSTITUTE(טבלה1[[#This Row],[עמודה57]],"$",""))</f>
        <v>#REF!</v>
      </c>
      <c r="V1135" s="31" t="e">
        <f>IF(טבלה1[[#This Row],[עמודה58]]&gt;30,"Yes","No")</f>
        <v>#VALUE!</v>
      </c>
    </row>
    <row r="1136" spans="1:22" x14ac:dyDescent="0.15">
      <c r="A1136" s="32" t="s">
        <v>2749</v>
      </c>
      <c r="B1136" s="33" t="s">
        <v>2750</v>
      </c>
      <c r="C1136" s="33" t="s">
        <v>1737</v>
      </c>
      <c r="D1136" s="33" t="s">
        <v>4</v>
      </c>
      <c r="E1136" s="33" t="s">
        <v>4</v>
      </c>
      <c r="F1136" s="33" t="s">
        <v>29</v>
      </c>
      <c r="G1136" s="36" t="str">
        <f t="shared" si="17"/>
        <v>Med</v>
      </c>
      <c r="H1136" s="34">
        <v>0.5</v>
      </c>
      <c r="I1136" s="11" t="str" cm="1">
        <f t="array" ref="I1136">INDEX(_xlfn.TEXTSPLIT(טבלה1[[#This Row],[עמודה2]],","),1)</f>
        <v>Boston</v>
      </c>
      <c r="J1136" s="12" t="str" cm="1">
        <f t="array" ref="J1136">INDEX(_xlfn.TEXTSPLIT(טבלה1[[#This Row],[עמודה2]],","),2)</f>
        <v xml:space="preserve"> MA</v>
      </c>
      <c r="K1136" s="37" t="str">
        <f>_xlfn.CONCAT(טבלה1[[#This Row],[AI_Companies]]," ",טבלה1[[#This Row],[עמודה1]])</f>
        <v>Entromy http://www.entromy.com/</v>
      </c>
      <c r="L1136" s="36">
        <v>10</v>
      </c>
      <c r="M1136" s="36" t="str">
        <f>IF(טבלה1[[#This Row],[עמודה53]]&gt;2000,"Yes","No")</f>
        <v>No</v>
      </c>
      <c r="N1136" s="36">
        <v>49</v>
      </c>
      <c r="O1136" s="36">
        <f>AVERAGE(טבלה1[[#This Row],[עמודה52]:[עמודה53]])</f>
        <v>29.5</v>
      </c>
      <c r="P1136" s="36" t="str">
        <f>IF(טבלה1[[#This Row],[עמודה4]]="&lt; $25 / hr","0$ - $25 / hr",טבלה1[[#This Row],[עמודה4]])</f>
        <v>Undisclosed</v>
      </c>
      <c r="Q1136" s="12" t="str" cm="1">
        <f t="array" ref="Q1136">INDEX(_xlfn.TEXTSPLIT(טבלה1[[#This Row],[עמודה55]],"-"),1)</f>
        <v>Undisclosed</v>
      </c>
      <c r="R1136" s="21" t="e" cm="1">
        <f t="array" ref="R1136">INDEX(_xlfn.TEXTSPLIT(INDEX(_xlfn.TEXTSPLIT(טבלה1[[#This Row],[עמודה55]],"-"),2),"/"),1)</f>
        <v>#REF!</v>
      </c>
      <c r="S1136" s="36" t="e">
        <f>AVERAGE(טבלה1[[#This Row],[עמודה59]:[עמודה60]])</f>
        <v>#VALUE!</v>
      </c>
      <c r="T1136" s="38" t="e">
        <f>VALUE(SUBSTITUTE(טבלה1[[#This Row],[עמודה56]],"$",""))</f>
        <v>#VALUE!</v>
      </c>
      <c r="U1136" s="38" t="e">
        <f>VALUE(SUBSTITUTE(טבלה1[[#This Row],[עמודה57]],"$",""))</f>
        <v>#REF!</v>
      </c>
      <c r="V1136" s="38" t="e">
        <f>IF(טבלה1[[#This Row],[עמודה58]]&gt;30,"Yes","No")</f>
        <v>#VALUE!</v>
      </c>
    </row>
    <row r="1137" spans="1:22" x14ac:dyDescent="0.15">
      <c r="A1137" s="32" t="s">
        <v>2751</v>
      </c>
      <c r="B1137" s="39" t="s">
        <v>2752</v>
      </c>
      <c r="C1137" s="39" t="s">
        <v>694</v>
      </c>
      <c r="D1137" s="40">
        <v>5000</v>
      </c>
      <c r="E1137" s="39" t="s">
        <v>21</v>
      </c>
      <c r="F1137" s="39" t="s">
        <v>5</v>
      </c>
      <c r="G1137" s="36" t="str">
        <f t="shared" si="17"/>
        <v>Low</v>
      </c>
      <c r="H1137" s="41">
        <v>0.3</v>
      </c>
      <c r="I1137" s="11" t="str" cm="1">
        <f t="array" ref="I1137">INDEX(_xlfn.TEXTSPLIT(טבלה1[[#This Row],[עמודה2]],","),1)</f>
        <v>Edinburgh</v>
      </c>
      <c r="J1137" s="12" t="str" cm="1">
        <f t="array" ref="J1137">INDEX(_xlfn.TEXTSPLIT(טבלה1[[#This Row],[עמודה2]],","),2)</f>
        <v xml:space="preserve"> United Kingdom</v>
      </c>
      <c r="K1137" s="43" t="str">
        <f>_xlfn.CONCAT(טבלה1[[#This Row],[AI_Companies]]," ",טבלה1[[#This Row],[עמודה1]])</f>
        <v>ContinuumIndustries https://www.continuum.industries/</v>
      </c>
      <c r="L1137" s="28">
        <v>250</v>
      </c>
      <c r="M1137" s="28" t="str">
        <f>IF(טבלה1[[#This Row],[עמודה53]]&gt;2000,"Yes","No")</f>
        <v>No</v>
      </c>
      <c r="N1137" s="28">
        <v>999</v>
      </c>
      <c r="O1137" s="28">
        <f>AVERAGE(טבלה1[[#This Row],[עמודה52]:[עמודה53]])</f>
        <v>29.5</v>
      </c>
      <c r="P1137" s="28" t="str">
        <f>IF(טבלה1[[#This Row],[עמודה4]]="&lt; $25 / hr","0$ - $25 / hr",טבלה1[[#This Row],[עמודה4]])</f>
        <v>Undisclosed</v>
      </c>
      <c r="Q1137" s="12" t="str" cm="1">
        <f t="array" ref="Q1137">INDEX(_xlfn.TEXTSPLIT(טבלה1[[#This Row],[עמודה55]],"-"),1)</f>
        <v>Undisclosed</v>
      </c>
      <c r="R1137" s="21" t="e" cm="1">
        <f t="array" ref="R1137">INDEX(_xlfn.TEXTSPLIT(INDEX(_xlfn.TEXTSPLIT(טבלה1[[#This Row],[עמודה55]],"-"),2),"/"),1)</f>
        <v>#REF!</v>
      </c>
      <c r="S1137" s="28" t="e">
        <f>AVERAGE(טבלה1[[#This Row],[עמודה59]:[עמודה60]])</f>
        <v>#VALUE!</v>
      </c>
      <c r="T1137" s="31" t="e">
        <f>VALUE(SUBSTITUTE(טבלה1[[#This Row],[עמודה56]],"$",""))</f>
        <v>#VALUE!</v>
      </c>
      <c r="U1137" s="31" t="e">
        <f>VALUE(SUBSTITUTE(טבלה1[[#This Row],[עמודה57]],"$",""))</f>
        <v>#REF!</v>
      </c>
      <c r="V1137" s="31" t="e">
        <f>IF(טבלה1[[#This Row],[עמודה58]]&gt;30,"Yes","No")</f>
        <v>#VALUE!</v>
      </c>
    </row>
    <row r="1138" spans="1:22" x14ac:dyDescent="0.15">
      <c r="A1138" s="32" t="s">
        <v>2753</v>
      </c>
      <c r="B1138" s="33" t="s">
        <v>2754</v>
      </c>
      <c r="C1138" s="33" t="s">
        <v>1576</v>
      </c>
      <c r="D1138" s="44">
        <v>10000</v>
      </c>
      <c r="E1138" s="33" t="s">
        <v>14</v>
      </c>
      <c r="F1138" s="33" t="s">
        <v>5</v>
      </c>
      <c r="G1138" s="36" t="str">
        <f t="shared" si="17"/>
        <v>Low</v>
      </c>
      <c r="H1138" s="34">
        <v>0.3</v>
      </c>
      <c r="I1138" s="11" t="str" cm="1">
        <f t="array" ref="I1138">INDEX(_xlfn.TEXTSPLIT(טבלה1[[#This Row],[עמודה2]],","),1)</f>
        <v>Beijing</v>
      </c>
      <c r="J1138" s="12" t="str" cm="1">
        <f t="array" ref="J1138">INDEX(_xlfn.TEXTSPLIT(טבלה1[[#This Row],[עמודה2]],","),2)</f>
        <v xml:space="preserve"> China</v>
      </c>
      <c r="K1138" s="37" t="str">
        <f>_xlfn.CONCAT(טבלה1[[#This Row],[AI_Companies]]," ",טבלה1[[#This Row],[עמודה1]])</f>
        <v>Baifendian-Percent http://en.percent.cn/</v>
      </c>
      <c r="L1138" s="36">
        <v>250</v>
      </c>
      <c r="M1138" s="36" t="str">
        <f>IF(טבלה1[[#This Row],[עמודה53]]&gt;2000,"Yes","No")</f>
        <v>No</v>
      </c>
      <c r="N1138" s="36">
        <v>999</v>
      </c>
      <c r="O1138" s="36">
        <f>AVERAGE(טבלה1[[#This Row],[עמודה52]:[עמודה53]])</f>
        <v>624.5</v>
      </c>
      <c r="P1138" s="36" t="str">
        <f>IF(טבלה1[[#This Row],[עמודה4]]="&lt; $25 / hr","0$ - $25 / hr",טבלה1[[#This Row],[עמודה4]])</f>
        <v>$100 - $149 / hr</v>
      </c>
      <c r="Q1138" s="12" t="str" cm="1">
        <f t="array" ref="Q1138">INDEX(_xlfn.TEXTSPLIT(טבלה1[[#This Row],[עמודה55]],"-"),1)</f>
        <v xml:space="preserve">$100 </v>
      </c>
      <c r="R1138" s="21" t="str" cm="1">
        <f t="array" ref="R1138">INDEX(_xlfn.TEXTSPLIT(INDEX(_xlfn.TEXTSPLIT(טבלה1[[#This Row],[עמודה55]],"-"),2),"/"),1)</f>
        <v xml:space="preserve"> $149 </v>
      </c>
      <c r="S1138" s="36">
        <f>AVERAGE(טבלה1[[#This Row],[עמודה59]:[עמודה60]])</f>
        <v>124.5</v>
      </c>
      <c r="T1138" s="38">
        <f>VALUE(SUBSTITUTE(טבלה1[[#This Row],[עמודה56]],"$",""))</f>
        <v>100</v>
      </c>
      <c r="U1138" s="38">
        <f>VALUE(SUBSTITUTE(טבלה1[[#This Row],[עמודה57]],"$",""))</f>
        <v>149</v>
      </c>
      <c r="V1138" s="38" t="str">
        <f>IF(טבלה1[[#This Row],[עמודה58]]&gt;30,"Yes","No")</f>
        <v>Yes</v>
      </c>
    </row>
    <row r="1139" spans="1:22" x14ac:dyDescent="0.15">
      <c r="A1139" s="32" t="s">
        <v>2755</v>
      </c>
      <c r="B1139" s="39" t="s">
        <v>2756</v>
      </c>
      <c r="C1139" s="39" t="s">
        <v>1008</v>
      </c>
      <c r="D1139" s="39" t="s">
        <v>4</v>
      </c>
      <c r="E1139" s="39" t="s">
        <v>4</v>
      </c>
      <c r="F1139" s="39" t="s">
        <v>25</v>
      </c>
      <c r="G1139" s="36" t="str">
        <f t="shared" si="17"/>
        <v>Low</v>
      </c>
      <c r="H1139" s="41">
        <v>0.2</v>
      </c>
      <c r="I1139" s="11" t="str" cm="1">
        <f t="array" ref="I1139">INDEX(_xlfn.TEXTSPLIT(טבלה1[[#This Row],[עמודה2]],","),1)</f>
        <v>Ho Chi Minh</v>
      </c>
      <c r="J1139" s="12" t="str" cm="1">
        <f t="array" ref="J1139">INDEX(_xlfn.TEXTSPLIT(טבלה1[[#This Row],[עמודה2]],","),2)</f>
        <v xml:space="preserve"> Vietnam</v>
      </c>
      <c r="K1139" s="43" t="str">
        <f>_xlfn.CONCAT(טבלה1[[#This Row],[AI_Companies]]," ",טבלה1[[#This Row],[עמודה1]])</f>
        <v>TMAInnovation https://www.tmainnovation.com/</v>
      </c>
      <c r="L1139" s="45">
        <v>1000</v>
      </c>
      <c r="M1139" s="28" t="str">
        <f>IF(טבלה1[[#This Row],[עמודה53]]&gt;2000,"Yes","No")</f>
        <v>No</v>
      </c>
      <c r="N1139" s="45">
        <v>9999</v>
      </c>
      <c r="O1139" s="28">
        <f>AVERAGE(טבלה1[[#This Row],[עמודה52]:[עמודה53]])</f>
        <v>624.5</v>
      </c>
      <c r="P1139" s="28" t="str">
        <f>IF(טבלה1[[#This Row],[עמודה4]]="&lt; $25 / hr","0$ - $25 / hr",טבלה1[[#This Row],[עמודה4]])</f>
        <v>0$ - $25 / hr</v>
      </c>
      <c r="Q1139" s="12" t="str" cm="1">
        <f t="array" ref="Q1139">INDEX(_xlfn.TEXTSPLIT(טבלה1[[#This Row],[עמודה55]],"-"),1)</f>
        <v xml:space="preserve">0$ </v>
      </c>
      <c r="R1139" s="21" t="str" cm="1">
        <f t="array" ref="R1139">INDEX(_xlfn.TEXTSPLIT(INDEX(_xlfn.TEXTSPLIT(טבלה1[[#This Row],[עמודה55]],"-"),2),"/"),1)</f>
        <v xml:space="preserve"> $25 </v>
      </c>
      <c r="S1139" s="28">
        <f>AVERAGE(טבלה1[[#This Row],[עמודה59]:[עמודה60]])</f>
        <v>12.5</v>
      </c>
      <c r="T1139" s="31">
        <f>VALUE(SUBSTITUTE(טבלה1[[#This Row],[עמודה56]],"$",""))</f>
        <v>0</v>
      </c>
      <c r="U1139" s="31">
        <f>VALUE(SUBSTITUTE(טבלה1[[#This Row],[עמודה57]],"$",""))</f>
        <v>25</v>
      </c>
      <c r="V1139" s="31" t="str">
        <f>IF(טבלה1[[#This Row],[עמודה58]]&gt;30,"Yes","No")</f>
        <v>No</v>
      </c>
    </row>
    <row r="1140" spans="1:22" x14ac:dyDescent="0.15">
      <c r="A1140" s="32" t="s">
        <v>2757</v>
      </c>
      <c r="B1140" s="33" t="s">
        <v>2758</v>
      </c>
      <c r="C1140" s="33" t="s">
        <v>694</v>
      </c>
      <c r="D1140" s="44">
        <v>5000</v>
      </c>
      <c r="E1140" s="33" t="s">
        <v>33</v>
      </c>
      <c r="F1140" s="33" t="s">
        <v>10</v>
      </c>
      <c r="G1140" s="36" t="str">
        <f t="shared" si="17"/>
        <v>Low</v>
      </c>
      <c r="H1140" s="34">
        <v>0.4</v>
      </c>
      <c r="I1140" s="11" t="str" cm="1">
        <f t="array" ref="I1140">INDEX(_xlfn.TEXTSPLIT(טבלה1[[#This Row],[עמודה2]],","),1)</f>
        <v>Paris</v>
      </c>
      <c r="J1140" s="12" t="str" cm="1">
        <f t="array" ref="J1140">INDEX(_xlfn.TEXTSPLIT(טבלה1[[#This Row],[עמודה2]],","),2)</f>
        <v xml:space="preserve"> France</v>
      </c>
      <c r="K1140" s="37" t="str">
        <f>_xlfn.CONCAT(טבלה1[[#This Row],[AI_Companies]]," ",טבלה1[[#This Row],[עמודה1]])</f>
        <v>Artefact https://artefact.com/</v>
      </c>
      <c r="L1140" s="36">
        <v>50</v>
      </c>
      <c r="M1140" s="36" t="str">
        <f>IF(טבלה1[[#This Row],[עמודה53]]&gt;2000,"Yes","No")</f>
        <v>Yes</v>
      </c>
      <c r="N1140" s="36">
        <v>249</v>
      </c>
      <c r="O1140" s="36">
        <f>AVERAGE(טבלה1[[#This Row],[עמודה52]:[עמודה53]])</f>
        <v>5499.5</v>
      </c>
      <c r="P1140" s="36" t="str">
        <f>IF(טבלה1[[#This Row],[עמודה4]]="&lt; $25 / hr","0$ - $25 / hr",טבלה1[[#This Row],[עמודה4]])</f>
        <v>Undisclosed</v>
      </c>
      <c r="Q1140" s="12" t="str" cm="1">
        <f t="array" ref="Q1140">INDEX(_xlfn.TEXTSPLIT(טבלה1[[#This Row],[עמודה55]],"-"),1)</f>
        <v>Undisclosed</v>
      </c>
      <c r="R1140" s="21" t="e" cm="1">
        <f t="array" ref="R1140">INDEX(_xlfn.TEXTSPLIT(INDEX(_xlfn.TEXTSPLIT(טבלה1[[#This Row],[עמודה55]],"-"),2),"/"),1)</f>
        <v>#REF!</v>
      </c>
      <c r="S1140" s="36" t="e">
        <f>AVERAGE(טבלה1[[#This Row],[עמודה59]:[עמודה60]])</f>
        <v>#VALUE!</v>
      </c>
      <c r="T1140" s="38" t="e">
        <f>VALUE(SUBSTITUTE(טבלה1[[#This Row],[עמודה56]],"$",""))</f>
        <v>#VALUE!</v>
      </c>
      <c r="U1140" s="38" t="e">
        <f>VALUE(SUBSTITUTE(טבלה1[[#This Row],[עמודה57]],"$",""))</f>
        <v>#REF!</v>
      </c>
      <c r="V1140" s="38" t="e">
        <f>IF(טבלה1[[#This Row],[עמודה58]]&gt;30,"Yes","No")</f>
        <v>#VALUE!</v>
      </c>
    </row>
    <row r="1141" spans="1:22" x14ac:dyDescent="0.15">
      <c r="A1141" s="32" t="s">
        <v>2759</v>
      </c>
      <c r="B1141" s="39" t="s">
        <v>2760</v>
      </c>
      <c r="C1141" s="39" t="s">
        <v>168</v>
      </c>
      <c r="D1141" s="40">
        <v>10000</v>
      </c>
      <c r="E1141" s="39" t="s">
        <v>14</v>
      </c>
      <c r="F1141" s="39" t="s">
        <v>25</v>
      </c>
      <c r="G1141" s="36" t="str">
        <f t="shared" si="17"/>
        <v>Low</v>
      </c>
      <c r="H1141" s="41">
        <v>0.2</v>
      </c>
      <c r="I1141" s="11" t="str" cm="1">
        <f t="array" ref="I1141">INDEX(_xlfn.TEXTSPLIT(טבלה1[[#This Row],[עמודה2]],","),1)</f>
        <v>Beijing</v>
      </c>
      <c r="J1141" s="12" t="str" cm="1">
        <f t="array" ref="J1141">INDEX(_xlfn.TEXTSPLIT(טבלה1[[#This Row],[עמודה2]],","),2)</f>
        <v xml:space="preserve"> China</v>
      </c>
      <c r="K1141" s="43" t="str">
        <f>_xlfn.CONCAT(טבלה1[[#This Row],[AI_Companies]]," ",טבלה1[[#This Row],[עמודה1]])</f>
        <v>NewBornTown http://www.newborntown.com/en/</v>
      </c>
      <c r="L1141" s="45">
        <v>1000</v>
      </c>
      <c r="M1141" s="28" t="str">
        <f>IF(טבלה1[[#This Row],[עמודה53]]&gt;2000,"Yes","No")</f>
        <v>No</v>
      </c>
      <c r="N1141" s="45">
        <v>9999</v>
      </c>
      <c r="O1141" s="28">
        <f>AVERAGE(טבלה1[[#This Row],[עמודה52]:[עמודה53]])</f>
        <v>149.5</v>
      </c>
      <c r="P1141" s="28" t="str">
        <f>IF(טבלה1[[#This Row],[עמודה4]]="&lt; $25 / hr","0$ - $25 / hr",טבלה1[[#This Row],[עמודה4]])</f>
        <v>$25 - $49 / hr</v>
      </c>
      <c r="Q1141" s="12" t="str" cm="1">
        <f t="array" ref="Q1141">INDEX(_xlfn.TEXTSPLIT(טבלה1[[#This Row],[עמודה55]],"-"),1)</f>
        <v xml:space="preserve">$25 </v>
      </c>
      <c r="R1141" s="21" t="str" cm="1">
        <f t="array" ref="R1141">INDEX(_xlfn.TEXTSPLIT(INDEX(_xlfn.TEXTSPLIT(טבלה1[[#This Row],[עמודה55]],"-"),2),"/"),1)</f>
        <v xml:space="preserve"> $49 </v>
      </c>
      <c r="S1141" s="28">
        <f>AVERAGE(טבלה1[[#This Row],[עמודה59]:[עמודה60]])</f>
        <v>37</v>
      </c>
      <c r="T1141" s="31">
        <f>VALUE(SUBSTITUTE(טבלה1[[#This Row],[עמודה56]],"$",""))</f>
        <v>25</v>
      </c>
      <c r="U1141" s="31">
        <f>VALUE(SUBSTITUTE(טבלה1[[#This Row],[עמודה57]],"$",""))</f>
        <v>49</v>
      </c>
      <c r="V1141" s="31" t="str">
        <f>IF(טבלה1[[#This Row],[עמודה58]]&gt;30,"Yes","No")</f>
        <v>Yes</v>
      </c>
    </row>
    <row r="1142" spans="1:22" x14ac:dyDescent="0.15">
      <c r="A1142" s="32" t="s">
        <v>2761</v>
      </c>
      <c r="B1142" s="33" t="s">
        <v>2762</v>
      </c>
      <c r="C1142" s="33" t="s">
        <v>126</v>
      </c>
      <c r="D1142" s="33" t="s">
        <v>4</v>
      </c>
      <c r="E1142" s="33" t="s">
        <v>4</v>
      </c>
      <c r="F1142" s="33" t="s">
        <v>10</v>
      </c>
      <c r="G1142" s="36" t="str">
        <f t="shared" si="17"/>
        <v>Low</v>
      </c>
      <c r="H1142" s="34">
        <v>0.4</v>
      </c>
      <c r="I1142" s="11" t="str" cm="1">
        <f t="array" ref="I1142">INDEX(_xlfn.TEXTSPLIT(טבלה1[[#This Row],[עמודה2]],","),1)</f>
        <v>Ahmedabad</v>
      </c>
      <c r="J1142" s="12" t="str" cm="1">
        <f t="array" ref="J1142">INDEX(_xlfn.TEXTSPLIT(טבלה1[[#This Row],[עמודה2]],","),2)</f>
        <v xml:space="preserve"> India</v>
      </c>
      <c r="K1142" s="37" t="str">
        <f>_xlfn.CONCAT(טבלה1[[#This Row],[AI_Companies]]," ",טבלה1[[#This Row],[עמודה1]])</f>
        <v>Hi-TechiSolutions https://www.hitechdigital.com/</v>
      </c>
      <c r="L1142" s="36">
        <v>50</v>
      </c>
      <c r="M1142" s="36" t="str">
        <f>IF(טבלה1[[#This Row],[עמודה53]]&gt;2000,"Yes","No")</f>
        <v>Yes</v>
      </c>
      <c r="N1142" s="36">
        <v>249</v>
      </c>
      <c r="O1142" s="36">
        <f>AVERAGE(טבלה1[[#This Row],[עמודה52]:[עמודה53]])</f>
        <v>5499.5</v>
      </c>
      <c r="P1142" s="36" t="str">
        <f>IF(טבלה1[[#This Row],[עמודה4]]="&lt; $25 / hr","0$ - $25 / hr",טבלה1[[#This Row],[עמודה4]])</f>
        <v>0$ - $25 / hr</v>
      </c>
      <c r="Q1142" s="12" t="str" cm="1">
        <f t="array" ref="Q1142">INDEX(_xlfn.TEXTSPLIT(טבלה1[[#This Row],[עמודה55]],"-"),1)</f>
        <v xml:space="preserve">0$ </v>
      </c>
      <c r="R1142" s="21" t="str" cm="1">
        <f t="array" ref="R1142">INDEX(_xlfn.TEXTSPLIT(INDEX(_xlfn.TEXTSPLIT(טבלה1[[#This Row],[עמודה55]],"-"),2),"/"),1)</f>
        <v xml:space="preserve"> $25 </v>
      </c>
      <c r="S1142" s="36">
        <f>AVERAGE(טבלה1[[#This Row],[עמודה59]:[עמודה60]])</f>
        <v>12.5</v>
      </c>
      <c r="T1142" s="38">
        <f>VALUE(SUBSTITUTE(טבלה1[[#This Row],[עמודה56]],"$",""))</f>
        <v>0</v>
      </c>
      <c r="U1142" s="38">
        <f>VALUE(SUBSTITUTE(טבלה1[[#This Row],[עמודה57]],"$",""))</f>
        <v>25</v>
      </c>
      <c r="V1142" s="38" t="str">
        <f>IF(טבלה1[[#This Row],[עמודה58]]&gt;30,"Yes","No")</f>
        <v>No</v>
      </c>
    </row>
    <row r="1143" spans="1:22" x14ac:dyDescent="0.15">
      <c r="A1143" s="32" t="s">
        <v>2763</v>
      </c>
      <c r="B1143" s="39" t="s">
        <v>2764</v>
      </c>
      <c r="C1143" s="39" t="s">
        <v>2765</v>
      </c>
      <c r="D1143" s="39" t="s">
        <v>4</v>
      </c>
      <c r="E1143" s="39" t="s">
        <v>4</v>
      </c>
      <c r="F1143" s="39" t="s">
        <v>25</v>
      </c>
      <c r="G1143" s="36" t="str">
        <f t="shared" si="17"/>
        <v>Low</v>
      </c>
      <c r="H1143" s="41">
        <v>0.2</v>
      </c>
      <c r="I1143" s="11" t="str" cm="1">
        <f t="array" ref="I1143">INDEX(_xlfn.TEXTSPLIT(טבלה1[[#This Row],[עמודה2]],","),1)</f>
        <v>Amsterdam</v>
      </c>
      <c r="J1143" s="12" t="str" cm="1">
        <f t="array" ref="J1143">INDEX(_xlfn.TEXTSPLIT(טבלה1[[#This Row],[עמודה2]],","),2)</f>
        <v xml:space="preserve"> Netherlands</v>
      </c>
      <c r="K1143" s="43" t="str">
        <f>_xlfn.CONCAT(טבלה1[[#This Row],[AI_Companies]]," ",טבלה1[[#This Row],[עמודה1]])</f>
        <v>Owlin https://www.owlin.com/</v>
      </c>
      <c r="L1143" s="45">
        <v>1000</v>
      </c>
      <c r="M1143" s="28" t="str">
        <f>IF(טבלה1[[#This Row],[עמודה53]]&gt;2000,"Yes","No")</f>
        <v>No</v>
      </c>
      <c r="N1143" s="45">
        <v>9999</v>
      </c>
      <c r="O1143" s="28">
        <f>AVERAGE(טבלה1[[#This Row],[עמודה52]:[עמודה53]])</f>
        <v>149.5</v>
      </c>
      <c r="P1143" s="28" t="str">
        <f>IF(טבלה1[[#This Row],[עמודה4]]="&lt; $25 / hr","0$ - $25 / hr",טבלה1[[#This Row],[עמודה4]])</f>
        <v>Undisclosed</v>
      </c>
      <c r="Q1143" s="12" t="str" cm="1">
        <f t="array" ref="Q1143">INDEX(_xlfn.TEXTSPLIT(טבלה1[[#This Row],[עמודה55]],"-"),1)</f>
        <v>Undisclosed</v>
      </c>
      <c r="R1143" s="21" t="e" cm="1">
        <f t="array" ref="R1143">INDEX(_xlfn.TEXTSPLIT(INDEX(_xlfn.TEXTSPLIT(טבלה1[[#This Row],[עמודה55]],"-"),2),"/"),1)</f>
        <v>#REF!</v>
      </c>
      <c r="S1143" s="28" t="e">
        <f>AVERAGE(טבלה1[[#This Row],[עמודה59]:[עמודה60]])</f>
        <v>#VALUE!</v>
      </c>
      <c r="T1143" s="31" t="e">
        <f>VALUE(SUBSTITUTE(טבלה1[[#This Row],[עמודה56]],"$",""))</f>
        <v>#VALUE!</v>
      </c>
      <c r="U1143" s="31" t="e">
        <f>VALUE(SUBSTITUTE(טבלה1[[#This Row],[עמודה57]],"$",""))</f>
        <v>#REF!</v>
      </c>
      <c r="V1143" s="31" t="e">
        <f>IF(טבלה1[[#This Row],[עמודה58]]&gt;30,"Yes","No")</f>
        <v>#VALUE!</v>
      </c>
    </row>
    <row r="1144" spans="1:22" x14ac:dyDescent="0.15">
      <c r="A1144" s="32" t="s">
        <v>2766</v>
      </c>
      <c r="B1144" s="33" t="s">
        <v>2767</v>
      </c>
      <c r="C1144" s="33" t="s">
        <v>215</v>
      </c>
      <c r="D1144" s="44">
        <v>5000</v>
      </c>
      <c r="E1144" s="33" t="s">
        <v>57</v>
      </c>
      <c r="F1144" s="33" t="s">
        <v>29</v>
      </c>
      <c r="G1144" s="36" t="str">
        <f t="shared" si="17"/>
        <v>Med</v>
      </c>
      <c r="H1144" s="34">
        <v>0.6</v>
      </c>
      <c r="I1144" s="11" t="str" cm="1">
        <f t="array" ref="I1144">INDEX(_xlfn.TEXTSPLIT(טבלה1[[#This Row],[עמודה2]],","),1)</f>
        <v>Iowa City</v>
      </c>
      <c r="J1144" s="12" t="str" cm="1">
        <f t="array" ref="J1144">INDEX(_xlfn.TEXTSPLIT(טבלה1[[#This Row],[עמודה2]],","),2)</f>
        <v xml:space="preserve"> IA</v>
      </c>
      <c r="K1144" s="37" t="str">
        <f>_xlfn.CONCAT(טבלה1[[#This Row],[AI_Companies]]," ",טבלה1[[#This Row],[עמודה1]])</f>
        <v>MCI https://www.mci.world/</v>
      </c>
      <c r="L1144" s="36">
        <v>10</v>
      </c>
      <c r="M1144" s="36" t="str">
        <f>IF(טבלה1[[#This Row],[עמודה53]]&gt;2000,"Yes","No")</f>
        <v>Yes</v>
      </c>
      <c r="N1144" s="36">
        <v>49</v>
      </c>
      <c r="O1144" s="36">
        <f>AVERAGE(טבלה1[[#This Row],[עמודה52]:[עמודה53]])</f>
        <v>5499.5</v>
      </c>
      <c r="P1144" s="36" t="str">
        <f>IF(טבלה1[[#This Row],[עמודה4]]="&lt; $25 / hr","0$ - $25 / hr",טבלה1[[#This Row],[עמודה4]])</f>
        <v>Undisclosed</v>
      </c>
      <c r="Q1144" s="12" t="str" cm="1">
        <f t="array" ref="Q1144">INDEX(_xlfn.TEXTSPLIT(טבלה1[[#This Row],[עמודה55]],"-"),1)</f>
        <v>Undisclosed</v>
      </c>
      <c r="R1144" s="21" t="e" cm="1">
        <f t="array" ref="R1144">INDEX(_xlfn.TEXTSPLIT(INDEX(_xlfn.TEXTSPLIT(טבלה1[[#This Row],[עמודה55]],"-"),2),"/"),1)</f>
        <v>#REF!</v>
      </c>
      <c r="S1144" s="36" t="e">
        <f>AVERAGE(טבלה1[[#This Row],[עמודה59]:[עמודה60]])</f>
        <v>#VALUE!</v>
      </c>
      <c r="T1144" s="38" t="e">
        <f>VALUE(SUBSTITUTE(טבלה1[[#This Row],[עמודה56]],"$",""))</f>
        <v>#VALUE!</v>
      </c>
      <c r="U1144" s="38" t="e">
        <f>VALUE(SUBSTITUTE(טבלה1[[#This Row],[עמודה57]],"$",""))</f>
        <v>#REF!</v>
      </c>
      <c r="V1144" s="38" t="e">
        <f>IF(טבלה1[[#This Row],[עמודה58]]&gt;30,"Yes","No")</f>
        <v>#VALUE!</v>
      </c>
    </row>
    <row r="1145" spans="1:22" x14ac:dyDescent="0.15">
      <c r="A1145" s="32" t="s">
        <v>2768</v>
      </c>
      <c r="B1145" s="39" t="s">
        <v>2769</v>
      </c>
      <c r="C1145" s="39" t="s">
        <v>1470</v>
      </c>
      <c r="D1145" s="40">
        <v>1000</v>
      </c>
      <c r="E1145" s="39" t="s">
        <v>14</v>
      </c>
      <c r="F1145" s="39" t="s">
        <v>10</v>
      </c>
      <c r="G1145" s="36" t="str">
        <f t="shared" si="17"/>
        <v>Low</v>
      </c>
      <c r="H1145" s="41">
        <v>0.4</v>
      </c>
      <c r="I1145" s="11" t="str" cm="1">
        <f t="array" ref="I1145">INDEX(_xlfn.TEXTSPLIT(טבלה1[[#This Row],[עמודה2]],","),1)</f>
        <v>Dubai</v>
      </c>
      <c r="J1145" s="12" t="str" cm="1">
        <f t="array" ref="J1145">INDEX(_xlfn.TEXTSPLIT(טבלה1[[#This Row],[עמודה2]],","),2)</f>
        <v xml:space="preserve"> United Arab Emirates</v>
      </c>
      <c r="K1145" s="43" t="str">
        <f>_xlfn.CONCAT(טבלה1[[#This Row],[AI_Companies]]," ",טבלה1[[#This Row],[עמודה1]])</f>
        <v>ReliableRobotics https://reliablerobotics.ai/</v>
      </c>
      <c r="L1145" s="28">
        <v>50</v>
      </c>
      <c r="M1145" s="28" t="str">
        <f>IF(טבלה1[[#This Row],[עמודה53]]&gt;2000,"Yes","No")</f>
        <v>No</v>
      </c>
      <c r="N1145" s="28">
        <v>249</v>
      </c>
      <c r="O1145" s="28">
        <f>AVERAGE(טבלה1[[#This Row],[עמודה52]:[עמודה53]])</f>
        <v>29.5</v>
      </c>
      <c r="P1145" s="28" t="str">
        <f>IF(טבלה1[[#This Row],[עמודה4]]="&lt; $25 / hr","0$ - $25 / hr",טבלה1[[#This Row],[עמודה4]])</f>
        <v>$200 - $300 / hr</v>
      </c>
      <c r="Q1145" s="12" t="str" cm="1">
        <f t="array" ref="Q1145">INDEX(_xlfn.TEXTSPLIT(טבלה1[[#This Row],[עמודה55]],"-"),1)</f>
        <v xml:space="preserve">$200 </v>
      </c>
      <c r="R1145" s="21" t="str" cm="1">
        <f t="array" ref="R1145">INDEX(_xlfn.TEXTSPLIT(INDEX(_xlfn.TEXTSPLIT(טבלה1[[#This Row],[עמודה55]],"-"),2),"/"),1)</f>
        <v xml:space="preserve"> $300 </v>
      </c>
      <c r="S1145" s="28">
        <f>AVERAGE(טבלה1[[#This Row],[עמודה59]:[עמודה60]])</f>
        <v>250</v>
      </c>
      <c r="T1145" s="31">
        <f>VALUE(SUBSTITUTE(טבלה1[[#This Row],[עמודה56]],"$",""))</f>
        <v>200</v>
      </c>
      <c r="U1145" s="31">
        <f>VALUE(SUBSTITUTE(טבלה1[[#This Row],[עמודה57]],"$",""))</f>
        <v>300</v>
      </c>
      <c r="V1145" s="31" t="str">
        <f>IF(טבלה1[[#This Row],[עמודה58]]&gt;30,"Yes","No")</f>
        <v>Yes</v>
      </c>
    </row>
    <row r="1146" spans="1:22" x14ac:dyDescent="0.15">
      <c r="A1146" s="32" t="s">
        <v>2770</v>
      </c>
      <c r="B1146" s="33" t="s">
        <v>2771</v>
      </c>
      <c r="C1146" s="33" t="s">
        <v>992</v>
      </c>
      <c r="D1146" s="33" t="s">
        <v>4</v>
      </c>
      <c r="E1146" s="33" t="s">
        <v>4</v>
      </c>
      <c r="F1146" s="33" t="s">
        <v>5</v>
      </c>
      <c r="G1146" s="36" t="str">
        <f t="shared" si="17"/>
        <v>Low</v>
      </c>
      <c r="H1146" s="34">
        <v>0.25</v>
      </c>
      <c r="I1146" s="11" t="str" cm="1">
        <f t="array" ref="I1146">INDEX(_xlfn.TEXTSPLIT(טבלה1[[#This Row],[עמודה2]],","),1)</f>
        <v>Orlando</v>
      </c>
      <c r="J1146" s="12" t="str" cm="1">
        <f t="array" ref="J1146">INDEX(_xlfn.TEXTSPLIT(טבלה1[[#This Row],[עמודה2]],","),2)</f>
        <v xml:space="preserve"> FL</v>
      </c>
      <c r="K1146" s="37" t="str">
        <f>_xlfn.CONCAT(טבלה1[[#This Row],[AI_Companies]]," ",טבלה1[[#This Row],[עמודה1]])</f>
        <v>ONPASSIVE https://onpassive.com/</v>
      </c>
      <c r="L1146" s="36">
        <v>250</v>
      </c>
      <c r="M1146" s="36" t="str">
        <f>IF(טבלה1[[#This Row],[עמודה53]]&gt;2000,"Yes","No")</f>
        <v>No</v>
      </c>
      <c r="N1146" s="36">
        <v>999</v>
      </c>
      <c r="O1146" s="36">
        <f>AVERAGE(טבלה1[[#This Row],[עמודה52]:[עמודה53]])</f>
        <v>149.5</v>
      </c>
      <c r="P1146" s="36" t="str">
        <f>IF(טבלה1[[#This Row],[עמודה4]]="&lt; $25 / hr","0$ - $25 / hr",טבלה1[[#This Row],[עמודה4]])</f>
        <v>0$ - $25 / hr</v>
      </c>
      <c r="Q1146" s="12" t="str" cm="1">
        <f t="array" ref="Q1146">INDEX(_xlfn.TEXTSPLIT(טבלה1[[#This Row],[עמודה55]],"-"),1)</f>
        <v xml:space="preserve">0$ </v>
      </c>
      <c r="R1146" s="21" t="str" cm="1">
        <f t="array" ref="R1146">INDEX(_xlfn.TEXTSPLIT(INDEX(_xlfn.TEXTSPLIT(טבלה1[[#This Row],[עמודה55]],"-"),2),"/"),1)</f>
        <v xml:space="preserve"> $25 </v>
      </c>
      <c r="S1146" s="36">
        <f>AVERAGE(טבלה1[[#This Row],[עמודה59]:[עמודה60]])</f>
        <v>12.5</v>
      </c>
      <c r="T1146" s="38">
        <f>VALUE(SUBSTITUTE(טבלה1[[#This Row],[עמודה56]],"$",""))</f>
        <v>0</v>
      </c>
      <c r="U1146" s="38">
        <f>VALUE(SUBSTITUTE(טבלה1[[#This Row],[עמודה57]],"$",""))</f>
        <v>25</v>
      </c>
      <c r="V1146" s="38" t="str">
        <f>IF(טבלה1[[#This Row],[עמודה58]]&gt;30,"Yes","No")</f>
        <v>No</v>
      </c>
    </row>
    <row r="1147" spans="1:22" x14ac:dyDescent="0.15">
      <c r="A1147" s="32" t="s">
        <v>2772</v>
      </c>
      <c r="B1147" s="39" t="s">
        <v>2773</v>
      </c>
      <c r="C1147" s="39" t="s">
        <v>765</v>
      </c>
      <c r="D1147" s="40">
        <v>5000</v>
      </c>
      <c r="E1147" s="39" t="s">
        <v>33</v>
      </c>
      <c r="F1147" s="39" t="s">
        <v>10</v>
      </c>
      <c r="G1147" s="36" t="str">
        <f t="shared" si="17"/>
        <v>Med</v>
      </c>
      <c r="H1147" s="41">
        <v>0.45</v>
      </c>
      <c r="I1147" s="11" t="str" cm="1">
        <f t="array" ref="I1147">INDEX(_xlfn.TEXTSPLIT(טבלה1[[#This Row],[עמודה2]],","),1)</f>
        <v>Mountain View</v>
      </c>
      <c r="J1147" s="12" t="str" cm="1">
        <f t="array" ref="J1147">INDEX(_xlfn.TEXTSPLIT(טבלה1[[#This Row],[עמודה2]],","),2)</f>
        <v xml:space="preserve"> CA</v>
      </c>
      <c r="K1147" s="43" t="str">
        <f>_xlfn.CONCAT(טבלה1[[#This Row],[AI_Companies]]," ",טבלה1[[#This Row],[עמודה1]])</f>
        <v>RedisLabs https://redislabs.com/</v>
      </c>
      <c r="L1147" s="28">
        <v>50</v>
      </c>
      <c r="M1147" s="28" t="str">
        <f>IF(טבלה1[[#This Row],[עמודה53]]&gt;2000,"Yes","No")</f>
        <v>No</v>
      </c>
      <c r="N1147" s="28">
        <v>249</v>
      </c>
      <c r="O1147" s="28">
        <f>AVERAGE(טבלה1[[#This Row],[עמודה52]:[עמודה53]])</f>
        <v>624.5</v>
      </c>
      <c r="P1147" s="28" t="str">
        <f>IF(טבלה1[[#This Row],[עמודה4]]="&lt; $25 / hr","0$ - $25 / hr",טבלה1[[#This Row],[עמודה4]])</f>
        <v>Undisclosed</v>
      </c>
      <c r="Q1147" s="12" t="str" cm="1">
        <f t="array" ref="Q1147">INDEX(_xlfn.TEXTSPLIT(טבלה1[[#This Row],[עמודה55]],"-"),1)</f>
        <v>Undisclosed</v>
      </c>
      <c r="R1147" s="21" t="e" cm="1">
        <f t="array" ref="R1147">INDEX(_xlfn.TEXTSPLIT(INDEX(_xlfn.TEXTSPLIT(טבלה1[[#This Row],[עמודה55]],"-"),2),"/"),1)</f>
        <v>#REF!</v>
      </c>
      <c r="S1147" s="28" t="e">
        <f>AVERAGE(טבלה1[[#This Row],[עמודה59]:[עמודה60]])</f>
        <v>#VALUE!</v>
      </c>
      <c r="T1147" s="31" t="e">
        <f>VALUE(SUBSTITUTE(טבלה1[[#This Row],[עמודה56]],"$",""))</f>
        <v>#VALUE!</v>
      </c>
      <c r="U1147" s="31" t="e">
        <f>VALUE(SUBSTITUTE(טבלה1[[#This Row],[עמודה57]],"$",""))</f>
        <v>#REF!</v>
      </c>
      <c r="V1147" s="31" t="e">
        <f>IF(טבלה1[[#This Row],[עמודה58]]&gt;30,"Yes","No")</f>
        <v>#VALUE!</v>
      </c>
    </row>
    <row r="1148" spans="1:22" x14ac:dyDescent="0.15">
      <c r="A1148" s="32" t="s">
        <v>2774</v>
      </c>
      <c r="B1148" s="33" t="s">
        <v>2775</v>
      </c>
      <c r="C1148" s="33" t="s">
        <v>2776</v>
      </c>
      <c r="D1148" s="33" t="s">
        <v>4</v>
      </c>
      <c r="E1148" s="33" t="s">
        <v>4</v>
      </c>
      <c r="F1148" s="46">
        <v>10000</v>
      </c>
      <c r="G1148" s="36" t="str">
        <f t="shared" si="17"/>
        <v>Low</v>
      </c>
      <c r="H1148" s="34">
        <v>0.15</v>
      </c>
      <c r="I1148" s="11" t="str" cm="1">
        <f t="array" ref="I1148">INDEX(_xlfn.TEXTSPLIT(טבלה1[[#This Row],[עמודה2]],","),1)</f>
        <v>München</v>
      </c>
      <c r="J1148" s="12" t="str" cm="1">
        <f t="array" ref="J1148">INDEX(_xlfn.TEXTSPLIT(טבלה1[[#This Row],[עמודה2]],","),2)</f>
        <v xml:space="preserve"> Germany</v>
      </c>
      <c r="K1148" s="37" t="str">
        <f>_xlfn.CONCAT(טבלה1[[#This Row],[AI_Companies]]," ",טבלה1[[#This Row],[עמודה1]])</f>
        <v>NXDigitalGmbH http://www.nxdigital.de/</v>
      </c>
      <c r="L1148" s="36">
        <v>10000</v>
      </c>
      <c r="M1148" s="36" t="str">
        <f>IF(טבלה1[[#This Row],[עמודה53]]&gt;2000,"Yes","No")</f>
        <v>No</v>
      </c>
      <c r="N1148" s="36"/>
      <c r="O1148" s="36">
        <f>AVERAGE(טבלה1[[#This Row],[עמודה52]:[עמודה53]])</f>
        <v>149.5</v>
      </c>
      <c r="P1148" s="36" t="str">
        <f>IF(טבלה1[[#This Row],[עמודה4]]="&lt; $25 / hr","0$ - $25 / hr",טבלה1[[#This Row],[עמודה4]])</f>
        <v>$25 - $49 / hr</v>
      </c>
      <c r="Q1148" s="12" t="str" cm="1">
        <f t="array" ref="Q1148">INDEX(_xlfn.TEXTSPLIT(טבלה1[[#This Row],[עמודה55]],"-"),1)</f>
        <v xml:space="preserve">$25 </v>
      </c>
      <c r="R1148" s="21" t="str" cm="1">
        <f t="array" ref="R1148">INDEX(_xlfn.TEXTSPLIT(INDEX(_xlfn.TEXTSPLIT(טבלה1[[#This Row],[עמודה55]],"-"),2),"/"),1)</f>
        <v xml:space="preserve"> $49 </v>
      </c>
      <c r="S1148" s="36">
        <f>AVERAGE(טבלה1[[#This Row],[עמודה59]:[עמודה60]])</f>
        <v>37</v>
      </c>
      <c r="T1148" s="38">
        <f>VALUE(SUBSTITUTE(טבלה1[[#This Row],[עמודה56]],"$",""))</f>
        <v>25</v>
      </c>
      <c r="U1148" s="38">
        <f>VALUE(SUBSTITUTE(טבלה1[[#This Row],[עמודה57]],"$",""))</f>
        <v>49</v>
      </c>
      <c r="V1148" s="38" t="str">
        <f>IF(טבלה1[[#This Row],[עמודה58]]&gt;30,"Yes","No")</f>
        <v>Yes</v>
      </c>
    </row>
    <row r="1149" spans="1:22" x14ac:dyDescent="0.15">
      <c r="A1149" s="32" t="s">
        <v>2777</v>
      </c>
      <c r="B1149" s="39" t="s">
        <v>2778</v>
      </c>
      <c r="C1149" s="39" t="s">
        <v>737</v>
      </c>
      <c r="D1149" s="39" t="s">
        <v>4</v>
      </c>
      <c r="E1149" s="39" t="s">
        <v>4</v>
      </c>
      <c r="F1149" s="39" t="s">
        <v>29</v>
      </c>
      <c r="G1149" s="36" t="str">
        <f t="shared" si="17"/>
        <v>Med</v>
      </c>
      <c r="H1149" s="41">
        <v>0.5</v>
      </c>
      <c r="I1149" s="11" t="str" cm="1">
        <f t="array" ref="I1149">INDEX(_xlfn.TEXTSPLIT(טבלה1[[#This Row],[עמודה2]],","),1)</f>
        <v>Coralville</v>
      </c>
      <c r="J1149" s="12" t="str" cm="1">
        <f t="array" ref="J1149">INDEX(_xlfn.TEXTSPLIT(טבלה1[[#This Row],[עמודה2]],","),2)</f>
        <v xml:space="preserve"> IA</v>
      </c>
      <c r="K1149" s="43" t="str">
        <f>_xlfn.CONCAT(טבלה1[[#This Row],[AI_Companies]]," ",טבלה1[[#This Row],[עמודה1]])</f>
        <v>GeneralDynamicsInformationTechnology https://gdit.com/</v>
      </c>
      <c r="L1149" s="28">
        <v>10</v>
      </c>
      <c r="M1149" s="28" t="str">
        <f>IF(טבלה1[[#This Row],[עמודה53]]&gt;2000,"Yes","No")</f>
        <v>No</v>
      </c>
      <c r="N1149" s="28">
        <v>49</v>
      </c>
      <c r="O1149" s="28">
        <f>AVERAGE(טבלה1[[#This Row],[עמודה52]:[עמודה53]])</f>
        <v>10000</v>
      </c>
      <c r="P1149" s="28" t="str">
        <f>IF(טבלה1[[#This Row],[עמודה4]]="&lt; $25 / hr","0$ - $25 / hr",טבלה1[[#This Row],[עמודה4]])</f>
        <v>Undisclosed</v>
      </c>
      <c r="Q1149" s="12" t="str" cm="1">
        <f t="array" ref="Q1149">INDEX(_xlfn.TEXTSPLIT(טבלה1[[#This Row],[עמודה55]],"-"),1)</f>
        <v>Undisclosed</v>
      </c>
      <c r="R1149" s="21" t="e" cm="1">
        <f t="array" ref="R1149">INDEX(_xlfn.TEXTSPLIT(INDEX(_xlfn.TEXTSPLIT(טבלה1[[#This Row],[עמודה55]],"-"),2),"/"),1)</f>
        <v>#REF!</v>
      </c>
      <c r="S1149" s="28" t="e">
        <f>AVERAGE(טבלה1[[#This Row],[עמודה59]:[עמודה60]])</f>
        <v>#VALUE!</v>
      </c>
      <c r="T1149" s="31" t="e">
        <f>VALUE(SUBSTITUTE(טבלה1[[#This Row],[עמודה56]],"$",""))</f>
        <v>#VALUE!</v>
      </c>
      <c r="U1149" s="31" t="e">
        <f>VALUE(SUBSTITUTE(טבלה1[[#This Row],[עמודה57]],"$",""))</f>
        <v>#REF!</v>
      </c>
      <c r="V1149" s="31" t="e">
        <f>IF(טבלה1[[#This Row],[עמודה58]]&gt;30,"Yes","No")</f>
        <v>#VALUE!</v>
      </c>
    </row>
    <row r="1150" spans="1:22" x14ac:dyDescent="0.15">
      <c r="A1150" s="32" t="s">
        <v>2779</v>
      </c>
      <c r="B1150" s="33" t="s">
        <v>2780</v>
      </c>
      <c r="C1150" s="33" t="s">
        <v>2781</v>
      </c>
      <c r="D1150" s="33" t="s">
        <v>4</v>
      </c>
      <c r="E1150" s="33" t="s">
        <v>4</v>
      </c>
      <c r="F1150" s="33" t="s">
        <v>29</v>
      </c>
      <c r="G1150" s="36" t="str">
        <f t="shared" si="17"/>
        <v>Med</v>
      </c>
      <c r="H1150" s="34">
        <v>0.5</v>
      </c>
      <c r="I1150" s="11" t="str" cm="1">
        <f t="array" ref="I1150">INDEX(_xlfn.TEXTSPLIT(טבלה1[[#This Row],[עמודה2]],","),1)</f>
        <v>Thiruvananthapuram</v>
      </c>
      <c r="J1150" s="12" t="str" cm="1">
        <f t="array" ref="J1150">INDEX(_xlfn.TEXTSPLIT(טבלה1[[#This Row],[עמודה2]],","),2)</f>
        <v xml:space="preserve"> India</v>
      </c>
      <c r="K1150" s="37" t="str">
        <f>_xlfn.CONCAT(טבלה1[[#This Row],[AI_Companies]]," ",טבלה1[[#This Row],[עמודה1]])</f>
        <v>Techvantage https://www.techvantagesystems.com/</v>
      </c>
      <c r="L1150" s="36">
        <v>10</v>
      </c>
      <c r="M1150" s="36" t="str">
        <f>IF(טבלה1[[#This Row],[עמודה53]]&gt;2000,"Yes","No")</f>
        <v>No</v>
      </c>
      <c r="N1150" s="36">
        <v>49</v>
      </c>
      <c r="O1150" s="36">
        <f>AVERAGE(טבלה1[[#This Row],[עמודה52]:[עמודה53]])</f>
        <v>29.5</v>
      </c>
      <c r="P1150" s="36" t="str">
        <f>IF(טבלה1[[#This Row],[עמודה4]]="&lt; $25 / hr","0$ - $25 / hr",טבלה1[[#This Row],[עמודה4]])</f>
        <v>Undisclosed</v>
      </c>
      <c r="Q1150" s="12" t="str" cm="1">
        <f t="array" ref="Q1150">INDEX(_xlfn.TEXTSPLIT(טבלה1[[#This Row],[עמודה55]],"-"),1)</f>
        <v>Undisclosed</v>
      </c>
      <c r="R1150" s="21" t="e" cm="1">
        <f t="array" ref="R1150">INDEX(_xlfn.TEXTSPLIT(INDEX(_xlfn.TEXTSPLIT(טבלה1[[#This Row],[עמודה55]],"-"),2),"/"),1)</f>
        <v>#REF!</v>
      </c>
      <c r="S1150" s="36" t="e">
        <f>AVERAGE(טבלה1[[#This Row],[עמודה59]:[עמודה60]])</f>
        <v>#VALUE!</v>
      </c>
      <c r="T1150" s="38" t="e">
        <f>VALUE(SUBSTITUTE(טבלה1[[#This Row],[עמודה56]],"$",""))</f>
        <v>#VALUE!</v>
      </c>
      <c r="U1150" s="38" t="e">
        <f>VALUE(SUBSTITUTE(טבלה1[[#This Row],[עמודה57]],"$",""))</f>
        <v>#REF!</v>
      </c>
      <c r="V1150" s="38" t="e">
        <f>IF(טבלה1[[#This Row],[עמודה58]]&gt;30,"Yes","No")</f>
        <v>#VALUE!</v>
      </c>
    </row>
    <row r="1151" spans="1:22" x14ac:dyDescent="0.15">
      <c r="A1151" s="32" t="s">
        <v>2782</v>
      </c>
      <c r="B1151" s="39" t="s">
        <v>2783</v>
      </c>
      <c r="C1151" s="39" t="s">
        <v>694</v>
      </c>
      <c r="D1151" s="40">
        <v>5000</v>
      </c>
      <c r="E1151" s="39" t="s">
        <v>9</v>
      </c>
      <c r="F1151" s="39" t="s">
        <v>29</v>
      </c>
      <c r="G1151" s="36" t="str">
        <f t="shared" si="17"/>
        <v>Med</v>
      </c>
      <c r="H1151" s="41">
        <v>0.5</v>
      </c>
      <c r="I1151" s="11" t="str" cm="1">
        <f t="array" ref="I1151">INDEX(_xlfn.TEXTSPLIT(טבלה1[[#This Row],[עמודה2]],","),1)</f>
        <v>Dar es Salaam</v>
      </c>
      <c r="J1151" s="12" t="str" cm="1">
        <f t="array" ref="J1151">INDEX(_xlfn.TEXTSPLIT(טבלה1[[#This Row],[עמודה2]],","),2)</f>
        <v xml:space="preserve"> Tanzania</v>
      </c>
      <c r="K1151" s="43" t="str">
        <f>_xlfn.CONCAT(טבלה1[[#This Row],[AI_Companies]]," ",טבלה1[[#This Row],[עמודה1]])</f>
        <v>BongoLive https://www.bongolive.co.tz/</v>
      </c>
      <c r="L1151" s="28">
        <v>10</v>
      </c>
      <c r="M1151" s="28" t="str">
        <f>IF(טבלה1[[#This Row],[עמודה53]]&gt;2000,"Yes","No")</f>
        <v>No</v>
      </c>
      <c r="N1151" s="28">
        <v>49</v>
      </c>
      <c r="O1151" s="28">
        <f>AVERAGE(טבלה1[[#This Row],[עמודה52]:[עמודה53]])</f>
        <v>29.5</v>
      </c>
      <c r="P1151" s="28" t="str">
        <f>IF(טבלה1[[#This Row],[עמודה4]]="&lt; $25 / hr","0$ - $25 / hr",טבלה1[[#This Row],[עמודה4]])</f>
        <v>Undisclosed</v>
      </c>
      <c r="Q1151" s="12" t="str" cm="1">
        <f t="array" ref="Q1151">INDEX(_xlfn.TEXTSPLIT(טבלה1[[#This Row],[עמודה55]],"-"),1)</f>
        <v>Undisclosed</v>
      </c>
      <c r="R1151" s="21" t="e" cm="1">
        <f t="array" ref="R1151">INDEX(_xlfn.TEXTSPLIT(INDEX(_xlfn.TEXTSPLIT(טבלה1[[#This Row],[עמודה55]],"-"),2),"/"),1)</f>
        <v>#REF!</v>
      </c>
      <c r="S1151" s="28" t="e">
        <f>AVERAGE(טבלה1[[#This Row],[עמודה59]:[עמודה60]])</f>
        <v>#VALUE!</v>
      </c>
      <c r="T1151" s="31" t="e">
        <f>VALUE(SUBSTITUTE(טבלה1[[#This Row],[עמודה56]],"$",""))</f>
        <v>#VALUE!</v>
      </c>
      <c r="U1151" s="31" t="e">
        <f>VALUE(SUBSTITUTE(טבלה1[[#This Row],[עמודה57]],"$",""))</f>
        <v>#REF!</v>
      </c>
      <c r="V1151" s="31" t="e">
        <f>IF(טבלה1[[#This Row],[עמודה58]]&gt;30,"Yes","No")</f>
        <v>#VALUE!</v>
      </c>
    </row>
    <row r="1152" spans="1:22" x14ac:dyDescent="0.15">
      <c r="A1152" s="32" t="s">
        <v>2784</v>
      </c>
      <c r="B1152" s="33" t="s">
        <v>2785</v>
      </c>
      <c r="C1152" s="33" t="s">
        <v>53</v>
      </c>
      <c r="D1152" s="44">
        <v>10000</v>
      </c>
      <c r="E1152" s="33" t="s">
        <v>9</v>
      </c>
      <c r="F1152" s="33" t="s">
        <v>10</v>
      </c>
      <c r="G1152" s="36" t="str">
        <f t="shared" si="17"/>
        <v>Low</v>
      </c>
      <c r="H1152" s="34">
        <v>0.2</v>
      </c>
      <c r="I1152" s="11" t="str" cm="1">
        <f t="array" ref="I1152">INDEX(_xlfn.TEXTSPLIT(טבלה1[[#This Row],[עמודה2]],","),1)</f>
        <v>Beijing</v>
      </c>
      <c r="J1152" s="12" t="str" cm="1">
        <f t="array" ref="J1152">INDEX(_xlfn.TEXTSPLIT(טבלה1[[#This Row],[עמודה2]],","),2)</f>
        <v xml:space="preserve"> China</v>
      </c>
      <c r="K1152" s="37" t="str">
        <f>_xlfn.CONCAT(טבלה1[[#This Row],[AI_Companies]]," ",טבלה1[[#This Row],[עמודה1]])</f>
        <v>CardinalOperations https://www.shanshu.ai/introduction</v>
      </c>
      <c r="L1152" s="36">
        <v>50</v>
      </c>
      <c r="M1152" s="36" t="str">
        <f>IF(טבלה1[[#This Row],[עמודה53]]&gt;2000,"Yes","No")</f>
        <v>No</v>
      </c>
      <c r="N1152" s="36">
        <v>249</v>
      </c>
      <c r="O1152" s="36">
        <f>AVERAGE(טבלה1[[#This Row],[עמודה52]:[עמודה53]])</f>
        <v>29.5</v>
      </c>
      <c r="P1152" s="36" t="str">
        <f>IF(טבלה1[[#This Row],[עמודה4]]="&lt; $25 / hr","0$ - $25 / hr",טבלה1[[#This Row],[עמודה4]])</f>
        <v>$50 - $99 / hr</v>
      </c>
      <c r="Q1152" s="12" t="str" cm="1">
        <f t="array" ref="Q1152">INDEX(_xlfn.TEXTSPLIT(טבלה1[[#This Row],[עמודה55]],"-"),1)</f>
        <v xml:space="preserve">$50 </v>
      </c>
      <c r="R1152" s="21" t="str" cm="1">
        <f t="array" ref="R1152">INDEX(_xlfn.TEXTSPLIT(INDEX(_xlfn.TEXTSPLIT(טבלה1[[#This Row],[עמודה55]],"-"),2),"/"),1)</f>
        <v xml:space="preserve"> $99 </v>
      </c>
      <c r="S1152" s="36">
        <f>AVERAGE(טבלה1[[#This Row],[עמודה59]:[עמודה60]])</f>
        <v>74.5</v>
      </c>
      <c r="T1152" s="38">
        <f>VALUE(SUBSTITUTE(טבלה1[[#This Row],[עמודה56]],"$",""))</f>
        <v>50</v>
      </c>
      <c r="U1152" s="38">
        <f>VALUE(SUBSTITUTE(טבלה1[[#This Row],[עמודה57]],"$",""))</f>
        <v>99</v>
      </c>
      <c r="V1152" s="38" t="str">
        <f>IF(טבלה1[[#This Row],[עמודה58]]&gt;30,"Yes","No")</f>
        <v>Yes</v>
      </c>
    </row>
    <row r="1153" spans="1:22" x14ac:dyDescent="0.15">
      <c r="A1153" s="32" t="s">
        <v>2786</v>
      </c>
      <c r="B1153" s="39" t="s">
        <v>2787</v>
      </c>
      <c r="C1153" s="39" t="s">
        <v>501</v>
      </c>
      <c r="D1153" s="40">
        <v>25000</v>
      </c>
      <c r="E1153" s="39" t="s">
        <v>9</v>
      </c>
      <c r="F1153" s="39" t="s">
        <v>29</v>
      </c>
      <c r="G1153" s="36" t="str">
        <f t="shared" si="17"/>
        <v>High</v>
      </c>
      <c r="H1153" s="41">
        <v>1</v>
      </c>
      <c r="I1153" s="11" t="str" cm="1">
        <f t="array" ref="I1153">INDEX(_xlfn.TEXTSPLIT(טבלה1[[#This Row],[עמודה2]],","),1)</f>
        <v>Kyiv</v>
      </c>
      <c r="J1153" s="12" t="str" cm="1">
        <f t="array" ref="J1153">INDEX(_xlfn.TEXTSPLIT(טבלה1[[#This Row],[עמודה2]],","),2)</f>
        <v xml:space="preserve"> Ukraine</v>
      </c>
      <c r="K1153" s="43" t="str">
        <f>_xlfn.CONCAT(טבלה1[[#This Row],[AI_Companies]]," ",טבלה1[[#This Row],[עמודה1]])</f>
        <v>TheAPPSolutions https://theappsolutions.com</v>
      </c>
      <c r="L1153" s="28">
        <v>10</v>
      </c>
      <c r="M1153" s="28" t="str">
        <f>IF(טבלה1[[#This Row],[עמודה53]]&gt;2000,"Yes","No")</f>
        <v>No</v>
      </c>
      <c r="N1153" s="28">
        <v>49</v>
      </c>
      <c r="O1153" s="28">
        <f>AVERAGE(טבלה1[[#This Row],[עמודה52]:[עמודה53]])</f>
        <v>149.5</v>
      </c>
      <c r="P1153" s="28" t="str">
        <f>IF(טבלה1[[#This Row],[עמודה4]]="&lt; $25 / hr","0$ - $25 / hr",טבלה1[[#This Row],[עמודה4]])</f>
        <v>$50 - $99 / hr</v>
      </c>
      <c r="Q1153" s="12" t="str" cm="1">
        <f t="array" ref="Q1153">INDEX(_xlfn.TEXTSPLIT(טבלה1[[#This Row],[עמודה55]],"-"),1)</f>
        <v xml:space="preserve">$50 </v>
      </c>
      <c r="R1153" s="21" t="str" cm="1">
        <f t="array" ref="R1153">INDEX(_xlfn.TEXTSPLIT(INDEX(_xlfn.TEXTSPLIT(טבלה1[[#This Row],[עמודה55]],"-"),2),"/"),1)</f>
        <v xml:space="preserve"> $99 </v>
      </c>
      <c r="S1153" s="28">
        <f>AVERAGE(טבלה1[[#This Row],[עמודה59]:[עמודה60]])</f>
        <v>74.5</v>
      </c>
      <c r="T1153" s="31">
        <f>VALUE(SUBSTITUTE(טבלה1[[#This Row],[עמודה56]],"$",""))</f>
        <v>50</v>
      </c>
      <c r="U1153" s="31">
        <f>VALUE(SUBSTITUTE(טבלה1[[#This Row],[עמודה57]],"$",""))</f>
        <v>99</v>
      </c>
      <c r="V1153" s="31" t="str">
        <f>IF(טבלה1[[#This Row],[עמודה58]]&gt;30,"Yes","No")</f>
        <v>Yes</v>
      </c>
    </row>
    <row r="1154" spans="1:22" x14ac:dyDescent="0.15">
      <c r="A1154" s="32" t="s">
        <v>2788</v>
      </c>
      <c r="B1154" s="33" t="s">
        <v>2789</v>
      </c>
      <c r="C1154" s="33" t="s">
        <v>69</v>
      </c>
      <c r="D1154" s="44">
        <v>5000</v>
      </c>
      <c r="E1154" s="33" t="s">
        <v>9</v>
      </c>
      <c r="F1154" s="33" t="s">
        <v>10</v>
      </c>
      <c r="G1154" s="36" t="str">
        <f t="shared" si="17"/>
        <v>Low</v>
      </c>
      <c r="H1154" s="34">
        <v>0.1</v>
      </c>
      <c r="I1154" s="11" t="str" cm="1">
        <f t="array" ref="I1154">INDEX(_xlfn.TEXTSPLIT(טבלה1[[#This Row],[עמודה2]],","),1)</f>
        <v>Wrocław</v>
      </c>
      <c r="J1154" s="12" t="str" cm="1">
        <f t="array" ref="J1154">INDEX(_xlfn.TEXTSPLIT(טבלה1[[#This Row],[עמודה2]],","),2)</f>
        <v xml:space="preserve"> Poland</v>
      </c>
      <c r="K1154" s="37" t="str">
        <f>_xlfn.CONCAT(טבלה1[[#This Row],[AI_Companies]]," ",טבלה1[[#This Row],[עמודה1]])</f>
        <v>QuantUp http://quantup.pl</v>
      </c>
      <c r="L1154" s="36">
        <v>50</v>
      </c>
      <c r="M1154" s="36" t="str">
        <f>IF(טבלה1[[#This Row],[עמודה53]]&gt;2000,"Yes","No")</f>
        <v>No</v>
      </c>
      <c r="N1154" s="36">
        <v>249</v>
      </c>
      <c r="O1154" s="36">
        <f>AVERAGE(טבלה1[[#This Row],[עמודה52]:[עמודה53]])</f>
        <v>29.5</v>
      </c>
      <c r="P1154" s="36" t="str">
        <f>IF(טבלה1[[#This Row],[עמודה4]]="&lt; $25 / hr","0$ - $25 / hr",טבלה1[[#This Row],[עמודה4]])</f>
        <v>$50 - $99 / hr</v>
      </c>
      <c r="Q1154" s="12" t="str" cm="1">
        <f t="array" ref="Q1154">INDEX(_xlfn.TEXTSPLIT(טבלה1[[#This Row],[עמודה55]],"-"),1)</f>
        <v xml:space="preserve">$50 </v>
      </c>
      <c r="R1154" s="21" t="str" cm="1">
        <f t="array" ref="R1154">INDEX(_xlfn.TEXTSPLIT(INDEX(_xlfn.TEXTSPLIT(טבלה1[[#This Row],[עמודה55]],"-"),2),"/"),1)</f>
        <v xml:space="preserve"> $99 </v>
      </c>
      <c r="S1154" s="36">
        <f>AVERAGE(טבלה1[[#This Row],[עמודה59]:[עמודה60]])</f>
        <v>74.5</v>
      </c>
      <c r="T1154" s="38">
        <f>VALUE(SUBSTITUTE(טבלה1[[#This Row],[עמודה56]],"$",""))</f>
        <v>50</v>
      </c>
      <c r="U1154" s="38">
        <f>VALUE(SUBSTITUTE(טבלה1[[#This Row],[עמודה57]],"$",""))</f>
        <v>99</v>
      </c>
      <c r="V1154" s="38" t="str">
        <f>IF(טבלה1[[#This Row],[עמודה58]]&gt;30,"Yes","No")</f>
        <v>Yes</v>
      </c>
    </row>
    <row r="1155" spans="1:22" x14ac:dyDescent="0.15">
      <c r="A1155" s="32" t="s">
        <v>2790</v>
      </c>
      <c r="B1155" s="39" t="s">
        <v>2791</v>
      </c>
      <c r="C1155" s="39" t="s">
        <v>72</v>
      </c>
      <c r="D1155" s="40">
        <v>25000</v>
      </c>
      <c r="E1155" s="39" t="s">
        <v>33</v>
      </c>
      <c r="F1155" s="39" t="s">
        <v>10</v>
      </c>
      <c r="G1155" s="36" t="str">
        <f t="shared" ref="G1155:G1218" si="18">IF(H1155&gt;0.8,"High",IF(H1155&gt;0.4,"Med","Low"))</f>
        <v>Low</v>
      </c>
      <c r="H1155" s="41">
        <v>0.3</v>
      </c>
      <c r="I1155" s="11" t="str" cm="1">
        <f t="array" ref="I1155">INDEX(_xlfn.TEXTSPLIT(טבלה1[[#This Row],[עמודה2]],","),1)</f>
        <v>Bengaluru</v>
      </c>
      <c r="J1155" s="12" t="str" cm="1">
        <f t="array" ref="J1155">INDEX(_xlfn.TEXTSPLIT(טבלה1[[#This Row],[עמודה2]],","),2)</f>
        <v xml:space="preserve"> India</v>
      </c>
      <c r="K1155" s="43" t="str">
        <f>_xlfn.CONCAT(טבלה1[[#This Row],[AI_Companies]]," ",טבלה1[[#This Row],[עמודה1]])</f>
        <v>GoodWorkLabs http://www.goodworklabs.com</v>
      </c>
      <c r="L1155" s="28">
        <v>50</v>
      </c>
      <c r="M1155" s="28" t="str">
        <f>IF(טבלה1[[#This Row],[עמודה53]]&gt;2000,"Yes","No")</f>
        <v>No</v>
      </c>
      <c r="N1155" s="28">
        <v>249</v>
      </c>
      <c r="O1155" s="28">
        <f>AVERAGE(טבלה1[[#This Row],[עמודה52]:[עמודה53]])</f>
        <v>149.5</v>
      </c>
      <c r="P1155" s="28" t="str">
        <f>IF(טבלה1[[#This Row],[עמודה4]]="&lt; $25 / hr","0$ - $25 / hr",טבלה1[[#This Row],[עמודה4]])</f>
        <v>$50 - $99 / hr</v>
      </c>
      <c r="Q1155" s="12" t="str" cm="1">
        <f t="array" ref="Q1155">INDEX(_xlfn.TEXTSPLIT(טבלה1[[#This Row],[עמודה55]],"-"),1)</f>
        <v xml:space="preserve">$50 </v>
      </c>
      <c r="R1155" s="21" t="str" cm="1">
        <f t="array" ref="R1155">INDEX(_xlfn.TEXTSPLIT(INDEX(_xlfn.TEXTSPLIT(טבלה1[[#This Row],[עמודה55]],"-"),2),"/"),1)</f>
        <v xml:space="preserve"> $99 </v>
      </c>
      <c r="S1155" s="28">
        <f>AVERAGE(טבלה1[[#This Row],[עמודה59]:[עמודה60]])</f>
        <v>74.5</v>
      </c>
      <c r="T1155" s="31">
        <f>VALUE(SUBSTITUTE(טבלה1[[#This Row],[עמודה56]],"$",""))</f>
        <v>50</v>
      </c>
      <c r="U1155" s="31">
        <f>VALUE(SUBSTITUTE(טבלה1[[#This Row],[עמודה57]],"$",""))</f>
        <v>99</v>
      </c>
      <c r="V1155" s="31" t="str">
        <f>IF(טבלה1[[#This Row],[עמודה58]]&gt;30,"Yes","No")</f>
        <v>Yes</v>
      </c>
    </row>
    <row r="1156" spans="1:22" x14ac:dyDescent="0.15">
      <c r="A1156" s="32" t="s">
        <v>2792</v>
      </c>
      <c r="B1156" s="33" t="s">
        <v>2793</v>
      </c>
      <c r="C1156" s="33" t="s">
        <v>41</v>
      </c>
      <c r="D1156" s="44">
        <v>5000</v>
      </c>
      <c r="E1156" s="33" t="s">
        <v>33</v>
      </c>
      <c r="F1156" s="33" t="s">
        <v>29</v>
      </c>
      <c r="G1156" s="36" t="str">
        <f t="shared" si="18"/>
        <v>Low</v>
      </c>
      <c r="H1156" s="34">
        <v>0.1</v>
      </c>
      <c r="I1156" s="11" t="str" cm="1">
        <f t="array" ref="I1156">INDEX(_xlfn.TEXTSPLIT(טבלה1[[#This Row],[עמודה2]],","),1)</f>
        <v>L'viv</v>
      </c>
      <c r="J1156" s="12" t="str" cm="1">
        <f t="array" ref="J1156">INDEX(_xlfn.TEXTSPLIT(טבלה1[[#This Row],[עמודה2]],","),2)</f>
        <v xml:space="preserve"> Ukraine</v>
      </c>
      <c r="K1156" s="37" t="str">
        <f>_xlfn.CONCAT(טבלה1[[#This Row],[AI_Companies]]," ",טבלה1[[#This Row],[עמודה1]])</f>
        <v>42flows.tech https://42flows.tech</v>
      </c>
      <c r="L1156" s="36">
        <v>10</v>
      </c>
      <c r="M1156" s="36" t="str">
        <f>IF(טבלה1[[#This Row],[עמודה53]]&gt;2000,"Yes","No")</f>
        <v>No</v>
      </c>
      <c r="N1156" s="36">
        <v>49</v>
      </c>
      <c r="O1156" s="36">
        <f>AVERAGE(טבלה1[[#This Row],[עמודה52]:[עמודה53]])</f>
        <v>149.5</v>
      </c>
      <c r="P1156" s="36" t="str">
        <f>IF(טבלה1[[#This Row],[עמודה4]]="&lt; $25 / hr","0$ - $25 / hr",טבלה1[[#This Row],[עמודה4]])</f>
        <v>$25 - $49 / hr</v>
      </c>
      <c r="Q1156" s="12" t="str" cm="1">
        <f t="array" ref="Q1156">INDEX(_xlfn.TEXTSPLIT(טבלה1[[#This Row],[עמודה55]],"-"),1)</f>
        <v xml:space="preserve">$25 </v>
      </c>
      <c r="R1156" s="21" t="str" cm="1">
        <f t="array" ref="R1156">INDEX(_xlfn.TEXTSPLIT(INDEX(_xlfn.TEXTSPLIT(טבלה1[[#This Row],[עמודה55]],"-"),2),"/"),1)</f>
        <v xml:space="preserve"> $49 </v>
      </c>
      <c r="S1156" s="36">
        <f>AVERAGE(טבלה1[[#This Row],[עמודה59]:[עמודה60]])</f>
        <v>37</v>
      </c>
      <c r="T1156" s="38">
        <f>VALUE(SUBSTITUTE(טבלה1[[#This Row],[עמודה56]],"$",""))</f>
        <v>25</v>
      </c>
      <c r="U1156" s="38">
        <f>VALUE(SUBSTITUTE(טבלה1[[#This Row],[עמודה57]],"$",""))</f>
        <v>49</v>
      </c>
      <c r="V1156" s="38" t="str">
        <f>IF(טבלה1[[#This Row],[עמודה58]]&gt;30,"Yes","No")</f>
        <v>Yes</v>
      </c>
    </row>
    <row r="1157" spans="1:22" x14ac:dyDescent="0.15">
      <c r="A1157" s="32" t="s">
        <v>2794</v>
      </c>
      <c r="B1157" s="39" t="s">
        <v>2795</v>
      </c>
      <c r="C1157" s="39" t="s">
        <v>2796</v>
      </c>
      <c r="D1157" s="40">
        <v>25000</v>
      </c>
      <c r="E1157" s="39" t="s">
        <v>33</v>
      </c>
      <c r="F1157" s="39" t="s">
        <v>10</v>
      </c>
      <c r="G1157" s="36" t="str">
        <f t="shared" si="18"/>
        <v>Low</v>
      </c>
      <c r="H1157" s="41">
        <v>0.1</v>
      </c>
      <c r="I1157" s="11" t="str" cm="1">
        <f t="array" ref="I1157">INDEX(_xlfn.TEXTSPLIT(טבלה1[[#This Row],[עמודה2]],","),1)</f>
        <v>Sofia</v>
      </c>
      <c r="J1157" s="12" t="str" cm="1">
        <f t="array" ref="J1157">INDEX(_xlfn.TEXTSPLIT(טבלה1[[#This Row],[עמודה2]],","),2)</f>
        <v xml:space="preserve"> Bulgaria</v>
      </c>
      <c r="K1157" s="43" t="str">
        <f>_xlfn.CONCAT(טבלה1[[#This Row],[AI_Companies]]," ",טבלה1[[#This Row],[עמודה1]])</f>
        <v>WebMotion https://webmotion.bg/</v>
      </c>
      <c r="L1157" s="28">
        <v>50</v>
      </c>
      <c r="M1157" s="28" t="str">
        <f>IF(טבלה1[[#This Row],[עמודה53]]&gt;2000,"Yes","No")</f>
        <v>No</v>
      </c>
      <c r="N1157" s="28">
        <v>249</v>
      </c>
      <c r="O1157" s="28">
        <f>AVERAGE(טבלה1[[#This Row],[עמודה52]:[עמודה53]])</f>
        <v>29.5</v>
      </c>
      <c r="P1157" s="28" t="str">
        <f>IF(טבלה1[[#This Row],[עמודה4]]="&lt; $25 / hr","0$ - $25 / hr",טבלה1[[#This Row],[עמודה4]])</f>
        <v>$25 - $49 / hr</v>
      </c>
      <c r="Q1157" s="12" t="str" cm="1">
        <f t="array" ref="Q1157">INDEX(_xlfn.TEXTSPLIT(טבלה1[[#This Row],[עמודה55]],"-"),1)</f>
        <v xml:space="preserve">$25 </v>
      </c>
      <c r="R1157" s="21" t="str" cm="1">
        <f t="array" ref="R1157">INDEX(_xlfn.TEXTSPLIT(INDEX(_xlfn.TEXTSPLIT(טבלה1[[#This Row],[עמודה55]],"-"),2),"/"),1)</f>
        <v xml:space="preserve"> $49 </v>
      </c>
      <c r="S1157" s="28">
        <f>AVERAGE(טבלה1[[#This Row],[עמודה59]:[עמודה60]])</f>
        <v>37</v>
      </c>
      <c r="T1157" s="31">
        <f>VALUE(SUBSTITUTE(טבלה1[[#This Row],[עמודה56]],"$",""))</f>
        <v>25</v>
      </c>
      <c r="U1157" s="31">
        <f>VALUE(SUBSTITUTE(טבלה1[[#This Row],[עמודה57]],"$",""))</f>
        <v>49</v>
      </c>
      <c r="V1157" s="31" t="str">
        <f>IF(טבלה1[[#This Row],[עמודה58]]&gt;30,"Yes","No")</f>
        <v>Yes</v>
      </c>
    </row>
    <row r="1158" spans="1:22" x14ac:dyDescent="0.15">
      <c r="A1158" s="32" t="s">
        <v>2797</v>
      </c>
      <c r="B1158" s="33" t="s">
        <v>2798</v>
      </c>
      <c r="C1158" s="33" t="s">
        <v>501</v>
      </c>
      <c r="D1158" s="44">
        <v>10000</v>
      </c>
      <c r="E1158" s="33" t="s">
        <v>9</v>
      </c>
      <c r="F1158" s="33" t="s">
        <v>29</v>
      </c>
      <c r="G1158" s="36" t="str">
        <f t="shared" si="18"/>
        <v>Low</v>
      </c>
      <c r="H1158" s="34">
        <v>0.2</v>
      </c>
      <c r="I1158" s="11" t="str" cm="1">
        <f t="array" ref="I1158">INDEX(_xlfn.TEXTSPLIT(טבלה1[[#This Row],[עמודה2]],","),1)</f>
        <v>Kakkanad</v>
      </c>
      <c r="J1158" s="12" t="str" cm="1">
        <f t="array" ref="J1158">INDEX(_xlfn.TEXTSPLIT(טבלה1[[#This Row],[עמודה2]],","),2)</f>
        <v xml:space="preserve"> India</v>
      </c>
      <c r="K1158" s="37" t="str">
        <f>_xlfn.CONCAT(טבלה1[[#This Row],[AI_Companies]]," ",טבלה1[[#This Row],[עמודה1]])</f>
        <v>PiServe https://www.piserve.com</v>
      </c>
      <c r="L1158" s="36">
        <v>10</v>
      </c>
      <c r="M1158" s="36" t="str">
        <f>IF(טבלה1[[#This Row],[עמודה53]]&gt;2000,"Yes","No")</f>
        <v>No</v>
      </c>
      <c r="N1158" s="36">
        <v>49</v>
      </c>
      <c r="O1158" s="36">
        <f>AVERAGE(טבלה1[[#This Row],[עמודה52]:[עמודה53]])</f>
        <v>149.5</v>
      </c>
      <c r="P1158" s="36" t="str">
        <f>IF(טבלה1[[#This Row],[עמודה4]]="&lt; $25 / hr","0$ - $25 / hr",טבלה1[[#This Row],[עמודה4]])</f>
        <v>$25 - $49 / hr</v>
      </c>
      <c r="Q1158" s="12" t="str" cm="1">
        <f t="array" ref="Q1158">INDEX(_xlfn.TEXTSPLIT(טבלה1[[#This Row],[עמודה55]],"-"),1)</f>
        <v xml:space="preserve">$25 </v>
      </c>
      <c r="R1158" s="21" t="str" cm="1">
        <f t="array" ref="R1158">INDEX(_xlfn.TEXTSPLIT(INDEX(_xlfn.TEXTSPLIT(טבלה1[[#This Row],[עמודה55]],"-"),2),"/"),1)</f>
        <v xml:space="preserve"> $49 </v>
      </c>
      <c r="S1158" s="36">
        <f>AVERAGE(טבלה1[[#This Row],[עמודה59]:[עמודה60]])</f>
        <v>37</v>
      </c>
      <c r="T1158" s="38">
        <f>VALUE(SUBSTITUTE(טבלה1[[#This Row],[עמודה56]],"$",""))</f>
        <v>25</v>
      </c>
      <c r="U1158" s="38">
        <f>VALUE(SUBSTITUTE(טבלה1[[#This Row],[עמודה57]],"$",""))</f>
        <v>49</v>
      </c>
      <c r="V1158" s="38" t="str">
        <f>IF(טבלה1[[#This Row],[עמודה58]]&gt;30,"Yes","No")</f>
        <v>Yes</v>
      </c>
    </row>
    <row r="1159" spans="1:22" x14ac:dyDescent="0.15">
      <c r="A1159" s="32" t="s">
        <v>2799</v>
      </c>
      <c r="B1159" s="39" t="s">
        <v>2800</v>
      </c>
      <c r="C1159" s="39" t="s">
        <v>303</v>
      </c>
      <c r="D1159" s="40">
        <v>1000</v>
      </c>
      <c r="E1159" s="39" t="s">
        <v>33</v>
      </c>
      <c r="F1159" s="39" t="s">
        <v>10</v>
      </c>
      <c r="G1159" s="36" t="str">
        <f t="shared" si="18"/>
        <v>Low</v>
      </c>
      <c r="H1159" s="41">
        <v>0.1</v>
      </c>
      <c r="I1159" s="11" t="str" cm="1">
        <f t="array" ref="I1159">INDEX(_xlfn.TEXTSPLIT(טבלה1[[#This Row],[עמודה2]],","),1)</f>
        <v>Wrocław</v>
      </c>
      <c r="J1159" s="12" t="str" cm="1">
        <f t="array" ref="J1159">INDEX(_xlfn.TEXTSPLIT(טבלה1[[#This Row],[עמודה2]],","),2)</f>
        <v xml:space="preserve"> Poland</v>
      </c>
      <c r="K1159" s="43" t="str">
        <f>_xlfn.CONCAT(טבלה1[[#This Row],[AI_Companies]]," ",טבלה1[[#This Row],[עמודה1]])</f>
        <v>RightInformation http://www.rightinformation.com</v>
      </c>
      <c r="L1159" s="28">
        <v>50</v>
      </c>
      <c r="M1159" s="28" t="str">
        <f>IF(טבלה1[[#This Row],[עמודה53]]&gt;2000,"Yes","No")</f>
        <v>No</v>
      </c>
      <c r="N1159" s="28">
        <v>249</v>
      </c>
      <c r="O1159" s="28">
        <f>AVERAGE(טבלה1[[#This Row],[עמודה52]:[עמודה53]])</f>
        <v>29.5</v>
      </c>
      <c r="P1159" s="28" t="str">
        <f>IF(טבלה1[[#This Row],[עמודה4]]="&lt; $25 / hr","0$ - $25 / hr",טבלה1[[#This Row],[עמודה4]])</f>
        <v>$50 - $99 / hr</v>
      </c>
      <c r="Q1159" s="12" t="str" cm="1">
        <f t="array" ref="Q1159">INDEX(_xlfn.TEXTSPLIT(טבלה1[[#This Row],[עמודה55]],"-"),1)</f>
        <v xml:space="preserve">$50 </v>
      </c>
      <c r="R1159" s="21" t="str" cm="1">
        <f t="array" ref="R1159">INDEX(_xlfn.TEXTSPLIT(INDEX(_xlfn.TEXTSPLIT(טבלה1[[#This Row],[עמודה55]],"-"),2),"/"),1)</f>
        <v xml:space="preserve"> $99 </v>
      </c>
      <c r="S1159" s="28">
        <f>AVERAGE(טבלה1[[#This Row],[עמודה59]:[עמודה60]])</f>
        <v>74.5</v>
      </c>
      <c r="T1159" s="31">
        <f>VALUE(SUBSTITUTE(טבלה1[[#This Row],[עמודה56]],"$",""))</f>
        <v>50</v>
      </c>
      <c r="U1159" s="31">
        <f>VALUE(SUBSTITUTE(טבלה1[[#This Row],[עמודה57]],"$",""))</f>
        <v>99</v>
      </c>
      <c r="V1159" s="31" t="str">
        <f>IF(טבלה1[[#This Row],[עמודה58]]&gt;30,"Yes","No")</f>
        <v>Yes</v>
      </c>
    </row>
    <row r="1160" spans="1:22" x14ac:dyDescent="0.15">
      <c r="A1160" s="32" t="s">
        <v>2801</v>
      </c>
      <c r="B1160" s="33" t="s">
        <v>2802</v>
      </c>
      <c r="C1160" s="33" t="s">
        <v>162</v>
      </c>
      <c r="D1160" s="44">
        <v>25000</v>
      </c>
      <c r="E1160" s="33" t="s">
        <v>9</v>
      </c>
      <c r="F1160" s="33" t="s">
        <v>5</v>
      </c>
      <c r="G1160" s="36" t="str">
        <f t="shared" si="18"/>
        <v>Low</v>
      </c>
      <c r="H1160" s="34">
        <v>0.15</v>
      </c>
      <c r="I1160" s="11" t="str" cm="1">
        <f t="array" ref="I1160">INDEX(_xlfn.TEXTSPLIT(טבלה1[[#This Row],[עמודה2]],","),1)</f>
        <v>Zagreb</v>
      </c>
      <c r="J1160" s="12" t="str" cm="1">
        <f t="array" ref="J1160">INDEX(_xlfn.TEXTSPLIT(טבלה1[[#This Row],[עמודה2]],","),2)</f>
        <v xml:space="preserve"> Croatia</v>
      </c>
      <c r="K1160" s="37" t="str">
        <f>_xlfn.CONCAT(טבלה1[[#This Row],[AI_Companies]]," ",טבלה1[[#This Row],[עמודה1]])</f>
        <v>Serengeti http://www.serengetitech.com</v>
      </c>
      <c r="L1160" s="36">
        <v>250</v>
      </c>
      <c r="M1160" s="36" t="str">
        <f>IF(טבלה1[[#This Row],[עמודה53]]&gt;2000,"Yes","No")</f>
        <v>No</v>
      </c>
      <c r="N1160" s="36">
        <v>999</v>
      </c>
      <c r="O1160" s="36">
        <f>AVERAGE(טבלה1[[#This Row],[עמודה52]:[עמודה53]])</f>
        <v>149.5</v>
      </c>
      <c r="P1160" s="36" t="str">
        <f>IF(טבלה1[[#This Row],[עמודה4]]="&lt; $25 / hr","0$ - $25 / hr",טבלה1[[#This Row],[עמודה4]])</f>
        <v>$25 - $49 / hr</v>
      </c>
      <c r="Q1160" s="12" t="str" cm="1">
        <f t="array" ref="Q1160">INDEX(_xlfn.TEXTSPLIT(טבלה1[[#This Row],[עמודה55]],"-"),1)</f>
        <v xml:space="preserve">$25 </v>
      </c>
      <c r="R1160" s="21" t="str" cm="1">
        <f t="array" ref="R1160">INDEX(_xlfn.TEXTSPLIT(INDEX(_xlfn.TEXTSPLIT(טבלה1[[#This Row],[עמודה55]],"-"),2),"/"),1)</f>
        <v xml:space="preserve"> $49 </v>
      </c>
      <c r="S1160" s="36">
        <f>AVERAGE(טבלה1[[#This Row],[עמודה59]:[עמודה60]])</f>
        <v>37</v>
      </c>
      <c r="T1160" s="38">
        <f>VALUE(SUBSTITUTE(טבלה1[[#This Row],[עמודה56]],"$",""))</f>
        <v>25</v>
      </c>
      <c r="U1160" s="38">
        <f>VALUE(SUBSTITUTE(טבלה1[[#This Row],[עמודה57]],"$",""))</f>
        <v>49</v>
      </c>
      <c r="V1160" s="38" t="str">
        <f>IF(טבלה1[[#This Row],[עמודה58]]&gt;30,"Yes","No")</f>
        <v>Yes</v>
      </c>
    </row>
    <row r="1161" spans="1:22" x14ac:dyDescent="0.15">
      <c r="A1161" s="32" t="s">
        <v>2803</v>
      </c>
      <c r="B1161" s="39" t="s">
        <v>2804</v>
      </c>
      <c r="C1161" s="39" t="s">
        <v>20</v>
      </c>
      <c r="D1161" s="40">
        <v>10000</v>
      </c>
      <c r="E1161" s="39" t="s">
        <v>9</v>
      </c>
      <c r="F1161" s="39" t="s">
        <v>10</v>
      </c>
      <c r="G1161" s="36" t="str">
        <f t="shared" si="18"/>
        <v>Low</v>
      </c>
      <c r="H1161" s="41">
        <v>0.35</v>
      </c>
      <c r="I1161" s="11" t="str" cm="1">
        <f t="array" ref="I1161">INDEX(_xlfn.TEXTSPLIT(טבלה1[[#This Row],[עמודה2]],","),1)</f>
        <v>București</v>
      </c>
      <c r="J1161" s="12" t="str" cm="1">
        <f t="array" ref="J1161">INDEX(_xlfn.TEXTSPLIT(טבלה1[[#This Row],[עמודה2]],","),2)</f>
        <v xml:space="preserve"> Romania</v>
      </c>
      <c r="K1161" s="43" t="str">
        <f>_xlfn.CONCAT(טבלה1[[#This Row],[AI_Companies]]," ",טבלה1[[#This Row],[עמודה1]])</f>
        <v>HTSS https://htssgroup.eu/</v>
      </c>
      <c r="L1161" s="28">
        <v>50</v>
      </c>
      <c r="M1161" s="28" t="str">
        <f>IF(טבלה1[[#This Row],[עמודה53]]&gt;2000,"Yes","No")</f>
        <v>No</v>
      </c>
      <c r="N1161" s="28">
        <v>249</v>
      </c>
      <c r="O1161" s="28">
        <f>AVERAGE(טבלה1[[#This Row],[עמודה52]:[עמודה53]])</f>
        <v>624.5</v>
      </c>
      <c r="P1161" s="28" t="str">
        <f>IF(טבלה1[[#This Row],[עמודה4]]="&lt; $25 / hr","0$ - $25 / hr",טבלה1[[#This Row],[עמודה4]])</f>
        <v>$50 - $99 / hr</v>
      </c>
      <c r="Q1161" s="12" t="str" cm="1">
        <f t="array" ref="Q1161">INDEX(_xlfn.TEXTSPLIT(טבלה1[[#This Row],[עמודה55]],"-"),1)</f>
        <v xml:space="preserve">$50 </v>
      </c>
      <c r="R1161" s="21" t="str" cm="1">
        <f t="array" ref="R1161">INDEX(_xlfn.TEXTSPLIT(INDEX(_xlfn.TEXTSPLIT(טבלה1[[#This Row],[עמודה55]],"-"),2),"/"),1)</f>
        <v xml:space="preserve"> $99 </v>
      </c>
      <c r="S1161" s="28">
        <f>AVERAGE(טבלה1[[#This Row],[עמודה59]:[עמודה60]])</f>
        <v>74.5</v>
      </c>
      <c r="T1161" s="31">
        <f>VALUE(SUBSTITUTE(טבלה1[[#This Row],[עמודה56]],"$",""))</f>
        <v>50</v>
      </c>
      <c r="U1161" s="31">
        <f>VALUE(SUBSTITUTE(טבלה1[[#This Row],[עמודה57]],"$",""))</f>
        <v>99</v>
      </c>
      <c r="V1161" s="31" t="str">
        <f>IF(טבלה1[[#This Row],[עמודה58]]&gt;30,"Yes","No")</f>
        <v>Yes</v>
      </c>
    </row>
    <row r="1162" spans="1:22" x14ac:dyDescent="0.15">
      <c r="A1162" s="32" t="s">
        <v>2805</v>
      </c>
      <c r="B1162" s="33" t="s">
        <v>2806</v>
      </c>
      <c r="C1162" s="33" t="s">
        <v>1613</v>
      </c>
      <c r="D1162" s="44">
        <v>10000</v>
      </c>
      <c r="E1162" s="33" t="s">
        <v>9</v>
      </c>
      <c r="F1162" s="33" t="s">
        <v>10</v>
      </c>
      <c r="G1162" s="36" t="str">
        <f t="shared" si="18"/>
        <v>Low</v>
      </c>
      <c r="H1162" s="34">
        <v>0.3</v>
      </c>
      <c r="I1162" s="11" t="str" cm="1">
        <f t="array" ref="I1162">INDEX(_xlfn.TEXTSPLIT(טבלה1[[#This Row],[עמודה2]],","),1)</f>
        <v>New York</v>
      </c>
      <c r="J1162" s="12" t="str" cm="1">
        <f t="array" ref="J1162">INDEX(_xlfn.TEXTSPLIT(טבלה1[[#This Row],[עמודה2]],","),2)</f>
        <v xml:space="preserve"> NY</v>
      </c>
      <c r="K1162" s="37" t="str">
        <f>_xlfn.CONCAT(טבלה1[[#This Row],[AI_Companies]]," ",טבלה1[[#This Row],[עמודה1]])</f>
        <v>VanguardX https://vanguard-x.com/</v>
      </c>
      <c r="L1162" s="36">
        <v>50</v>
      </c>
      <c r="M1162" s="36" t="str">
        <f>IF(טבלה1[[#This Row],[עמודה53]]&gt;2000,"Yes","No")</f>
        <v>No</v>
      </c>
      <c r="N1162" s="36">
        <v>249</v>
      </c>
      <c r="O1162" s="36">
        <f>AVERAGE(טבלה1[[#This Row],[עמודה52]:[עמודה53]])</f>
        <v>149.5</v>
      </c>
      <c r="P1162" s="36" t="str">
        <f>IF(טבלה1[[#This Row],[עמודה4]]="&lt; $25 / hr","0$ - $25 / hr",טבלה1[[#This Row],[עמודה4]])</f>
        <v>$50 - $99 / hr</v>
      </c>
      <c r="Q1162" s="12" t="str" cm="1">
        <f t="array" ref="Q1162">INDEX(_xlfn.TEXTSPLIT(טבלה1[[#This Row],[עמודה55]],"-"),1)</f>
        <v xml:space="preserve">$50 </v>
      </c>
      <c r="R1162" s="21" t="str" cm="1">
        <f t="array" ref="R1162">INDEX(_xlfn.TEXTSPLIT(INDEX(_xlfn.TEXTSPLIT(טבלה1[[#This Row],[עמודה55]],"-"),2),"/"),1)</f>
        <v xml:space="preserve"> $99 </v>
      </c>
      <c r="S1162" s="36">
        <f>AVERAGE(טבלה1[[#This Row],[עמודה59]:[עמודה60]])</f>
        <v>74.5</v>
      </c>
      <c r="T1162" s="38">
        <f>VALUE(SUBSTITUTE(טבלה1[[#This Row],[עמודה56]],"$",""))</f>
        <v>50</v>
      </c>
      <c r="U1162" s="38">
        <f>VALUE(SUBSTITUTE(טבלה1[[#This Row],[עמודה57]],"$",""))</f>
        <v>99</v>
      </c>
      <c r="V1162" s="38" t="str">
        <f>IF(טבלה1[[#This Row],[עמודה58]]&gt;30,"Yes","No")</f>
        <v>Yes</v>
      </c>
    </row>
    <row r="1163" spans="1:22" x14ac:dyDescent="0.15">
      <c r="A1163" s="32" t="s">
        <v>2807</v>
      </c>
      <c r="B1163" s="39" t="s">
        <v>2808</v>
      </c>
      <c r="C1163" s="39" t="s">
        <v>2809</v>
      </c>
      <c r="D1163" s="40">
        <v>10000</v>
      </c>
      <c r="E1163" s="39" t="s">
        <v>33</v>
      </c>
      <c r="F1163" s="39" t="s">
        <v>10</v>
      </c>
      <c r="G1163" s="36" t="str">
        <f t="shared" si="18"/>
        <v>Low</v>
      </c>
      <c r="H1163" s="41">
        <v>0.2</v>
      </c>
      <c r="I1163" s="11" t="str" cm="1">
        <f t="array" ref="I1163">INDEX(_xlfn.TEXTSPLIT(טבלה1[[#This Row],[עמודה2]],","),1)</f>
        <v>Saint Petersburg</v>
      </c>
      <c r="J1163" s="12" t="str" cm="1">
        <f t="array" ref="J1163">INDEX(_xlfn.TEXTSPLIT(טבלה1[[#This Row],[עמודה2]],","),2)</f>
        <v xml:space="preserve"> FL</v>
      </c>
      <c r="K1163" s="43" t="str">
        <f>_xlfn.CONCAT(טבלה1[[#This Row],[AI_Companies]]," ",טבלה1[[#This Row],[עמודה1]])</f>
        <v>Roonyx http://roonyx.tech</v>
      </c>
      <c r="L1163" s="28">
        <v>50</v>
      </c>
      <c r="M1163" s="28" t="str">
        <f>IF(טבלה1[[#This Row],[עמודה53]]&gt;2000,"Yes","No")</f>
        <v>No</v>
      </c>
      <c r="N1163" s="28">
        <v>249</v>
      </c>
      <c r="O1163" s="28">
        <f>AVERAGE(טבלה1[[#This Row],[עמודה52]:[עמודה53]])</f>
        <v>149.5</v>
      </c>
      <c r="P1163" s="28" t="str">
        <f>IF(טבלה1[[#This Row],[עמודה4]]="&lt; $25 / hr","0$ - $25 / hr",טבלה1[[#This Row],[עמודה4]])</f>
        <v>$50 - $99 / hr</v>
      </c>
      <c r="Q1163" s="12" t="str" cm="1">
        <f t="array" ref="Q1163">INDEX(_xlfn.TEXTSPLIT(טבלה1[[#This Row],[עמודה55]],"-"),1)</f>
        <v xml:space="preserve">$50 </v>
      </c>
      <c r="R1163" s="21" t="str" cm="1">
        <f t="array" ref="R1163">INDEX(_xlfn.TEXTSPLIT(INDEX(_xlfn.TEXTSPLIT(טבלה1[[#This Row],[עמודה55]],"-"),2),"/"),1)</f>
        <v xml:space="preserve"> $99 </v>
      </c>
      <c r="S1163" s="28">
        <f>AVERAGE(טבלה1[[#This Row],[עמודה59]:[עמודה60]])</f>
        <v>74.5</v>
      </c>
      <c r="T1163" s="31">
        <f>VALUE(SUBSTITUTE(טבלה1[[#This Row],[עמודה56]],"$",""))</f>
        <v>50</v>
      </c>
      <c r="U1163" s="31">
        <f>VALUE(SUBSTITUTE(טבלה1[[#This Row],[עמודה57]],"$",""))</f>
        <v>99</v>
      </c>
      <c r="V1163" s="31" t="str">
        <f>IF(טבלה1[[#This Row],[עמודה58]]&gt;30,"Yes","No")</f>
        <v>Yes</v>
      </c>
    </row>
    <row r="1164" spans="1:22" x14ac:dyDescent="0.15">
      <c r="A1164" s="32" t="s">
        <v>2810</v>
      </c>
      <c r="B1164" s="33" t="s">
        <v>2811</v>
      </c>
      <c r="C1164" s="33" t="s">
        <v>2812</v>
      </c>
      <c r="D1164" s="44">
        <v>1000</v>
      </c>
      <c r="E1164" s="33" t="s">
        <v>9</v>
      </c>
      <c r="F1164" s="33" t="s">
        <v>5</v>
      </c>
      <c r="G1164" s="36" t="str">
        <f t="shared" si="18"/>
        <v>Low</v>
      </c>
      <c r="H1164" s="34">
        <v>0.17</v>
      </c>
      <c r="I1164" s="11" t="str" cm="1">
        <f t="array" ref="I1164">INDEX(_xlfn.TEXTSPLIT(טבלה1[[#This Row],[עמודה2]],","),1)</f>
        <v>India</v>
      </c>
      <c r="J1164" s="12" t="e" cm="1">
        <f t="array" ref="J1164">INDEX(_xlfn.TEXTSPLIT(טבלה1[[#This Row],[עמודה2]],","),2)</f>
        <v>#REF!</v>
      </c>
      <c r="K1164" s="37" t="str">
        <f>_xlfn.CONCAT(טבלה1[[#This Row],[AI_Companies]]," ",טבלה1[[#This Row],[עמודה1]])</f>
        <v>FusionInformaticsLimited http://alturl.com/a825b</v>
      </c>
      <c r="L1164" s="36">
        <v>250</v>
      </c>
      <c r="M1164" s="36" t="str">
        <f>IF(טבלה1[[#This Row],[עמודה53]]&gt;2000,"Yes","No")</f>
        <v>No</v>
      </c>
      <c r="N1164" s="36">
        <v>999</v>
      </c>
      <c r="O1164" s="36">
        <f>AVERAGE(טבלה1[[#This Row],[עמודה52]:[עמודה53]])</f>
        <v>149.5</v>
      </c>
      <c r="P1164" s="36" t="str">
        <f>IF(טבלה1[[#This Row],[עמודה4]]="&lt; $25 / hr","0$ - $25 / hr",טבלה1[[#This Row],[עמודה4]])</f>
        <v>$25 - $49 / hr</v>
      </c>
      <c r="Q1164" s="12" t="str" cm="1">
        <f t="array" ref="Q1164">INDEX(_xlfn.TEXTSPLIT(טבלה1[[#This Row],[עמודה55]],"-"),1)</f>
        <v xml:space="preserve">$25 </v>
      </c>
      <c r="R1164" s="21" t="str" cm="1">
        <f t="array" ref="R1164">INDEX(_xlfn.TEXTSPLIT(INDEX(_xlfn.TEXTSPLIT(טבלה1[[#This Row],[עמודה55]],"-"),2),"/"),1)</f>
        <v xml:space="preserve"> $49 </v>
      </c>
      <c r="S1164" s="36">
        <f>AVERAGE(טבלה1[[#This Row],[עמודה59]:[עמודה60]])</f>
        <v>37</v>
      </c>
      <c r="T1164" s="38">
        <f>VALUE(SUBSTITUTE(טבלה1[[#This Row],[עמודה56]],"$",""))</f>
        <v>25</v>
      </c>
      <c r="U1164" s="38">
        <f>VALUE(SUBSTITUTE(טבלה1[[#This Row],[עמודה57]],"$",""))</f>
        <v>49</v>
      </c>
      <c r="V1164" s="38" t="str">
        <f>IF(טבלה1[[#This Row],[עמודה58]]&gt;30,"Yes","No")</f>
        <v>Yes</v>
      </c>
    </row>
    <row r="1165" spans="1:22" x14ac:dyDescent="0.15">
      <c r="A1165" s="32" t="s">
        <v>2813</v>
      </c>
      <c r="B1165" s="39" t="s">
        <v>2814</v>
      </c>
      <c r="C1165" s="39" t="s">
        <v>102</v>
      </c>
      <c r="D1165" s="40">
        <v>10000</v>
      </c>
      <c r="E1165" s="39" t="s">
        <v>63</v>
      </c>
      <c r="F1165" s="39" t="s">
        <v>10</v>
      </c>
      <c r="G1165" s="36" t="str">
        <f t="shared" si="18"/>
        <v>Low</v>
      </c>
      <c r="H1165" s="41">
        <v>0.35</v>
      </c>
      <c r="I1165" s="11" t="str" cm="1">
        <f t="array" ref="I1165">INDEX(_xlfn.TEXTSPLIT(טבלה1[[#This Row],[עמודה2]],","),1)</f>
        <v>Hicksville</v>
      </c>
      <c r="J1165" s="12" t="str" cm="1">
        <f t="array" ref="J1165">INDEX(_xlfn.TEXTSPLIT(טבלה1[[#This Row],[עמודה2]],","),2)</f>
        <v xml:space="preserve"> NY</v>
      </c>
      <c r="K1165" s="43" t="str">
        <f>_xlfn.CONCAT(טבלה1[[#This Row],[AI_Companies]]," ",טבלה1[[#This Row],[עמודה1]])</f>
        <v>ReliableGroup https://www.reliablegroup.com</v>
      </c>
      <c r="L1165" s="28">
        <v>50</v>
      </c>
      <c r="M1165" s="28" t="str">
        <f>IF(טבלה1[[#This Row],[עמודה53]]&gt;2000,"Yes","No")</f>
        <v>No</v>
      </c>
      <c r="N1165" s="28">
        <v>249</v>
      </c>
      <c r="O1165" s="28">
        <f>AVERAGE(טבלה1[[#This Row],[עמודה52]:[עמודה53]])</f>
        <v>624.5</v>
      </c>
      <c r="P1165" s="28" t="str">
        <f>IF(טבלה1[[#This Row],[עמודה4]]="&lt; $25 / hr","0$ - $25 / hr",טבלה1[[#This Row],[עמודה4]])</f>
        <v>$50 - $99 / hr</v>
      </c>
      <c r="Q1165" s="12" t="str" cm="1">
        <f t="array" ref="Q1165">INDEX(_xlfn.TEXTSPLIT(טבלה1[[#This Row],[עמודה55]],"-"),1)</f>
        <v xml:space="preserve">$50 </v>
      </c>
      <c r="R1165" s="21" t="str" cm="1">
        <f t="array" ref="R1165">INDEX(_xlfn.TEXTSPLIT(INDEX(_xlfn.TEXTSPLIT(טבלה1[[#This Row],[עמודה55]],"-"),2),"/"),1)</f>
        <v xml:space="preserve"> $99 </v>
      </c>
      <c r="S1165" s="28">
        <f>AVERAGE(טבלה1[[#This Row],[עמודה59]:[עמודה60]])</f>
        <v>74.5</v>
      </c>
      <c r="T1165" s="31">
        <f>VALUE(SUBSTITUTE(טבלה1[[#This Row],[עמודה56]],"$",""))</f>
        <v>50</v>
      </c>
      <c r="U1165" s="31">
        <f>VALUE(SUBSTITUTE(טבלה1[[#This Row],[עמודה57]],"$",""))</f>
        <v>99</v>
      </c>
      <c r="V1165" s="31" t="str">
        <f>IF(טבלה1[[#This Row],[עמודה58]]&gt;30,"Yes","No")</f>
        <v>Yes</v>
      </c>
    </row>
    <row r="1166" spans="1:22" x14ac:dyDescent="0.15">
      <c r="A1166" s="32" t="s">
        <v>2815</v>
      </c>
      <c r="B1166" s="33" t="s">
        <v>2816</v>
      </c>
      <c r="C1166" s="33" t="s">
        <v>28</v>
      </c>
      <c r="D1166" s="44">
        <v>25000</v>
      </c>
      <c r="E1166" s="33" t="s">
        <v>9</v>
      </c>
      <c r="F1166" s="33" t="s">
        <v>10</v>
      </c>
      <c r="G1166" s="36" t="str">
        <f t="shared" si="18"/>
        <v>Med</v>
      </c>
      <c r="H1166" s="34">
        <v>0.6</v>
      </c>
      <c r="I1166" s="11" t="str" cm="1">
        <f t="array" ref="I1166">INDEX(_xlfn.TEXTSPLIT(טבלה1[[#This Row],[עמודה2]],","),1)</f>
        <v>London</v>
      </c>
      <c r="J1166" s="12" t="str" cm="1">
        <f t="array" ref="J1166">INDEX(_xlfn.TEXTSPLIT(טבלה1[[#This Row],[עמודה2]],","),2)</f>
        <v xml:space="preserve"> United Kingdom</v>
      </c>
      <c r="K1166" s="37" t="str">
        <f>_xlfn.CONCAT(טבלה1[[#This Row],[AI_Companies]]," ",טבלה1[[#This Row],[עמודה1]])</f>
        <v>BeyondAnalysis http://www.beyondanalysis.info</v>
      </c>
      <c r="L1166" s="36">
        <v>50</v>
      </c>
      <c r="M1166" s="36" t="str">
        <f>IF(טבלה1[[#This Row],[עמודה53]]&gt;2000,"Yes","No")</f>
        <v>No</v>
      </c>
      <c r="N1166" s="36">
        <v>249</v>
      </c>
      <c r="O1166" s="36">
        <f>AVERAGE(טבלה1[[#This Row],[עמודה52]:[עמודה53]])</f>
        <v>149.5</v>
      </c>
      <c r="P1166" s="36" t="str">
        <f>IF(טבלה1[[#This Row],[עמודה4]]="&lt; $25 / hr","0$ - $25 / hr",טבלה1[[#This Row],[עמודה4]])</f>
        <v>$150 - $199 / hr</v>
      </c>
      <c r="Q1166" s="12" t="str" cm="1">
        <f t="array" ref="Q1166">INDEX(_xlfn.TEXTSPLIT(טבלה1[[#This Row],[עמודה55]],"-"),1)</f>
        <v xml:space="preserve">$150 </v>
      </c>
      <c r="R1166" s="21" t="str" cm="1">
        <f t="array" ref="R1166">INDEX(_xlfn.TEXTSPLIT(INDEX(_xlfn.TEXTSPLIT(טבלה1[[#This Row],[עמודה55]],"-"),2),"/"),1)</f>
        <v xml:space="preserve"> $199 </v>
      </c>
      <c r="S1166" s="36">
        <f>AVERAGE(טבלה1[[#This Row],[עמודה59]:[עמודה60]])</f>
        <v>174.5</v>
      </c>
      <c r="T1166" s="38">
        <f>VALUE(SUBSTITUTE(טבלה1[[#This Row],[עמודה56]],"$",""))</f>
        <v>150</v>
      </c>
      <c r="U1166" s="38">
        <f>VALUE(SUBSTITUTE(טבלה1[[#This Row],[עמודה57]],"$",""))</f>
        <v>199</v>
      </c>
      <c r="V1166" s="38" t="str">
        <f>IF(טבלה1[[#This Row],[עמודה58]]&gt;30,"Yes","No")</f>
        <v>Yes</v>
      </c>
    </row>
    <row r="1167" spans="1:22" x14ac:dyDescent="0.15">
      <c r="A1167" s="32" t="s">
        <v>2817</v>
      </c>
      <c r="B1167" s="39" t="s">
        <v>2818</v>
      </c>
      <c r="C1167" s="39" t="s">
        <v>41</v>
      </c>
      <c r="D1167" s="40">
        <v>10000</v>
      </c>
      <c r="E1167" s="39" t="s">
        <v>9</v>
      </c>
      <c r="F1167" s="39" t="s">
        <v>29</v>
      </c>
      <c r="G1167" s="36" t="str">
        <f t="shared" si="18"/>
        <v>Low</v>
      </c>
      <c r="H1167" s="41">
        <v>0.2</v>
      </c>
      <c r="I1167" s="11" t="str" cm="1">
        <f t="array" ref="I1167">INDEX(_xlfn.TEXTSPLIT(טבלה1[[#This Row],[עמודה2]],","),1)</f>
        <v>Warszawa</v>
      </c>
      <c r="J1167" s="12" t="str" cm="1">
        <f t="array" ref="J1167">INDEX(_xlfn.TEXTSPLIT(טבלה1[[#This Row],[עמודה2]],","),2)</f>
        <v xml:space="preserve"> Poland</v>
      </c>
      <c r="K1167" s="43" t="str">
        <f>_xlfn.CONCAT(טבלה1[[#This Row],[AI_Companies]]," ",טבלה1[[#This Row],[עמודה1]])</f>
        <v>WEBSENSA https://websensa.com</v>
      </c>
      <c r="L1167" s="28">
        <v>10</v>
      </c>
      <c r="M1167" s="28" t="str">
        <f>IF(טבלה1[[#This Row],[עמודה53]]&gt;2000,"Yes","No")</f>
        <v>No</v>
      </c>
      <c r="N1167" s="28">
        <v>49</v>
      </c>
      <c r="O1167" s="28">
        <f>AVERAGE(טבלה1[[#This Row],[עמודה52]:[עמודה53]])</f>
        <v>149.5</v>
      </c>
      <c r="P1167" s="28" t="str">
        <f>IF(טבלה1[[#This Row],[עמודה4]]="&lt; $25 / hr","0$ - $25 / hr",טבלה1[[#This Row],[עמודה4]])</f>
        <v>$50 - $99 / hr</v>
      </c>
      <c r="Q1167" s="12" t="str" cm="1">
        <f t="array" ref="Q1167">INDEX(_xlfn.TEXTSPLIT(טבלה1[[#This Row],[עמודה55]],"-"),1)</f>
        <v xml:space="preserve">$50 </v>
      </c>
      <c r="R1167" s="21" t="str" cm="1">
        <f t="array" ref="R1167">INDEX(_xlfn.TEXTSPLIT(INDEX(_xlfn.TEXTSPLIT(טבלה1[[#This Row],[עמודה55]],"-"),2),"/"),1)</f>
        <v xml:space="preserve"> $99 </v>
      </c>
      <c r="S1167" s="28">
        <f>AVERAGE(טבלה1[[#This Row],[עמודה59]:[עמודה60]])</f>
        <v>74.5</v>
      </c>
      <c r="T1167" s="31">
        <f>VALUE(SUBSTITUTE(טבלה1[[#This Row],[עמודה56]],"$",""))</f>
        <v>50</v>
      </c>
      <c r="U1167" s="31">
        <f>VALUE(SUBSTITUTE(טבלה1[[#This Row],[עמודה57]],"$",""))</f>
        <v>99</v>
      </c>
      <c r="V1167" s="31" t="str">
        <f>IF(טבלה1[[#This Row],[עמודה58]]&gt;30,"Yes","No")</f>
        <v>Yes</v>
      </c>
    </row>
    <row r="1168" spans="1:22" x14ac:dyDescent="0.15">
      <c r="A1168" s="32" t="s">
        <v>2819</v>
      </c>
      <c r="B1168" s="33" t="s">
        <v>2820</v>
      </c>
      <c r="C1168" s="33" t="s">
        <v>86</v>
      </c>
      <c r="D1168" s="44">
        <v>10000</v>
      </c>
      <c r="E1168" s="33" t="s">
        <v>33</v>
      </c>
      <c r="F1168" s="33" t="s">
        <v>10</v>
      </c>
      <c r="G1168" s="36" t="str">
        <f t="shared" si="18"/>
        <v>Low</v>
      </c>
      <c r="H1168" s="34">
        <v>0.15</v>
      </c>
      <c r="I1168" s="11" t="str" cm="1">
        <f t="array" ref="I1168">INDEX(_xlfn.TEXTSPLIT(טבלה1[[#This Row],[עמודה2]],","),1)</f>
        <v>Sofia</v>
      </c>
      <c r="J1168" s="12" t="str" cm="1">
        <f t="array" ref="J1168">INDEX(_xlfn.TEXTSPLIT(טבלה1[[#This Row],[עמודה2]],","),2)</f>
        <v xml:space="preserve"> Bulgaria</v>
      </c>
      <c r="K1168" s="37" t="str">
        <f>_xlfn.CONCAT(טבלה1[[#This Row],[AI_Companies]]," ",טבלה1[[#This Row],[עמודה1]])</f>
        <v>MTRDesign https://mtr-design.com/</v>
      </c>
      <c r="L1168" s="36">
        <v>50</v>
      </c>
      <c r="M1168" s="36" t="str">
        <f>IF(טבלה1[[#This Row],[עמודה53]]&gt;2000,"Yes","No")</f>
        <v>No</v>
      </c>
      <c r="N1168" s="36">
        <v>249</v>
      </c>
      <c r="O1168" s="36">
        <f>AVERAGE(טבלה1[[#This Row],[עמודה52]:[עמודה53]])</f>
        <v>29.5</v>
      </c>
      <c r="P1168" s="36" t="str">
        <f>IF(טבלה1[[#This Row],[עמודה4]]="&lt; $25 / hr","0$ - $25 / hr",טבלה1[[#This Row],[עמודה4]])</f>
        <v>$50 - $99 / hr</v>
      </c>
      <c r="Q1168" s="12" t="str" cm="1">
        <f t="array" ref="Q1168">INDEX(_xlfn.TEXTSPLIT(טבלה1[[#This Row],[עמודה55]],"-"),1)</f>
        <v xml:space="preserve">$50 </v>
      </c>
      <c r="R1168" s="21" t="str" cm="1">
        <f t="array" ref="R1168">INDEX(_xlfn.TEXTSPLIT(INDEX(_xlfn.TEXTSPLIT(טבלה1[[#This Row],[עמודה55]],"-"),2),"/"),1)</f>
        <v xml:space="preserve"> $99 </v>
      </c>
      <c r="S1168" s="36">
        <f>AVERAGE(טבלה1[[#This Row],[עמודה59]:[עמודה60]])</f>
        <v>74.5</v>
      </c>
      <c r="T1168" s="38">
        <f>VALUE(SUBSTITUTE(טבלה1[[#This Row],[עמודה56]],"$",""))</f>
        <v>50</v>
      </c>
      <c r="U1168" s="38">
        <f>VALUE(SUBSTITUTE(טבלה1[[#This Row],[עמודה57]],"$",""))</f>
        <v>99</v>
      </c>
      <c r="V1168" s="38" t="str">
        <f>IF(טבלה1[[#This Row],[עמודה58]]&gt;30,"Yes","No")</f>
        <v>Yes</v>
      </c>
    </row>
    <row r="1169" spans="1:22" x14ac:dyDescent="0.15">
      <c r="A1169" s="32" t="s">
        <v>2821</v>
      </c>
      <c r="B1169" s="39" t="s">
        <v>2822</v>
      </c>
      <c r="C1169" s="39" t="s">
        <v>2823</v>
      </c>
      <c r="D1169" s="40">
        <v>25000</v>
      </c>
      <c r="E1169" s="39" t="s">
        <v>9</v>
      </c>
      <c r="F1169" s="39" t="s">
        <v>5</v>
      </c>
      <c r="G1169" s="36" t="str">
        <f t="shared" si="18"/>
        <v>Low</v>
      </c>
      <c r="H1169" s="41">
        <v>0.1</v>
      </c>
      <c r="I1169" s="11" t="str" cm="1">
        <f t="array" ref="I1169">INDEX(_xlfn.TEXTSPLIT(טבלה1[[#This Row],[עמודה2]],","),1)</f>
        <v>Gdańsk</v>
      </c>
      <c r="J1169" s="12" t="str" cm="1">
        <f t="array" ref="J1169">INDEX(_xlfn.TEXTSPLIT(טבלה1[[#This Row],[עמודה2]],","),2)</f>
        <v xml:space="preserve"> Poland</v>
      </c>
      <c r="K1169" s="43" t="str">
        <f>_xlfn.CONCAT(טבלה1[[#This Row],[AI_Companies]]," ",טבלה1[[#This Row],[עמודה1]])</f>
        <v>Digiteum http://www.digiteum.com</v>
      </c>
      <c r="L1169" s="28">
        <v>250</v>
      </c>
      <c r="M1169" s="28" t="str">
        <f>IF(טבלה1[[#This Row],[עמודה53]]&gt;2000,"Yes","No")</f>
        <v>No</v>
      </c>
      <c r="N1169" s="28">
        <v>999</v>
      </c>
      <c r="O1169" s="28">
        <f>AVERAGE(טבלה1[[#This Row],[עמודה52]:[עמודה53]])</f>
        <v>149.5</v>
      </c>
      <c r="P1169" s="28" t="str">
        <f>IF(טבלה1[[#This Row],[עמודה4]]="&lt; $25 / hr","0$ - $25 / hr",טבלה1[[#This Row],[עמודה4]])</f>
        <v>$25 - $49 / hr</v>
      </c>
      <c r="Q1169" s="12" t="str" cm="1">
        <f t="array" ref="Q1169">INDEX(_xlfn.TEXTSPLIT(טבלה1[[#This Row],[עמודה55]],"-"),1)</f>
        <v xml:space="preserve">$25 </v>
      </c>
      <c r="R1169" s="21" t="str" cm="1">
        <f t="array" ref="R1169">INDEX(_xlfn.TEXTSPLIT(INDEX(_xlfn.TEXTSPLIT(טבלה1[[#This Row],[עמודה55]],"-"),2),"/"),1)</f>
        <v xml:space="preserve"> $49 </v>
      </c>
      <c r="S1169" s="28">
        <f>AVERAGE(טבלה1[[#This Row],[עמודה59]:[עמודה60]])</f>
        <v>37</v>
      </c>
      <c r="T1169" s="31">
        <f>VALUE(SUBSTITUTE(טבלה1[[#This Row],[עמודה56]],"$",""))</f>
        <v>25</v>
      </c>
      <c r="U1169" s="31">
        <f>VALUE(SUBSTITUTE(טבלה1[[#This Row],[עמודה57]],"$",""))</f>
        <v>49</v>
      </c>
      <c r="V1169" s="31" t="str">
        <f>IF(טבלה1[[#This Row],[עמודה58]]&gt;30,"Yes","No")</f>
        <v>Yes</v>
      </c>
    </row>
    <row r="1170" spans="1:22" x14ac:dyDescent="0.15">
      <c r="A1170" s="32" t="s">
        <v>2824</v>
      </c>
      <c r="B1170" s="33" t="s">
        <v>2825</v>
      </c>
      <c r="C1170" s="33" t="s">
        <v>2826</v>
      </c>
      <c r="D1170" s="44">
        <v>25000</v>
      </c>
      <c r="E1170" s="33" t="s">
        <v>63</v>
      </c>
      <c r="F1170" s="33" t="s">
        <v>29</v>
      </c>
      <c r="G1170" s="36" t="str">
        <f t="shared" si="18"/>
        <v>Low</v>
      </c>
      <c r="H1170" s="34">
        <v>0.1</v>
      </c>
      <c r="I1170" s="11" t="str" cm="1">
        <f t="array" ref="I1170">INDEX(_xlfn.TEXTSPLIT(טבלה1[[#This Row],[עמודה2]],","),1)</f>
        <v>Ho Chi Minh City</v>
      </c>
      <c r="J1170" s="12" t="str" cm="1">
        <f t="array" ref="J1170">INDEX(_xlfn.TEXTSPLIT(טבלה1[[#This Row],[עמודה2]],","),2)</f>
        <v xml:space="preserve"> Vietnam</v>
      </c>
      <c r="K1170" s="37" t="str">
        <f>_xlfn.CONCAT(טבלה1[[#This Row],[AI_Companies]]," ",טבלה1[[#This Row],[עמודה1]])</f>
        <v>Elinext https://www.elinext.com/</v>
      </c>
      <c r="L1170" s="36">
        <v>10</v>
      </c>
      <c r="M1170" s="36" t="str">
        <f>IF(טבלה1[[#This Row],[עמודה53]]&gt;2000,"Yes","No")</f>
        <v>No</v>
      </c>
      <c r="N1170" s="36">
        <v>49</v>
      </c>
      <c r="O1170" s="36">
        <f>AVERAGE(טבלה1[[#This Row],[עמודה52]:[עמודה53]])</f>
        <v>624.5</v>
      </c>
      <c r="P1170" s="36" t="str">
        <f>IF(טבלה1[[#This Row],[עמודה4]]="&lt; $25 / hr","0$ - $25 / hr",טבלה1[[#This Row],[עמודה4]])</f>
        <v>$50 - $99 / hr</v>
      </c>
      <c r="Q1170" s="12" t="str" cm="1">
        <f t="array" ref="Q1170">INDEX(_xlfn.TEXTSPLIT(טבלה1[[#This Row],[עמודה55]],"-"),1)</f>
        <v xml:space="preserve">$50 </v>
      </c>
      <c r="R1170" s="21" t="str" cm="1">
        <f t="array" ref="R1170">INDEX(_xlfn.TEXTSPLIT(INDEX(_xlfn.TEXTSPLIT(טבלה1[[#This Row],[עמודה55]],"-"),2),"/"),1)</f>
        <v xml:space="preserve"> $99 </v>
      </c>
      <c r="S1170" s="36">
        <f>AVERAGE(טבלה1[[#This Row],[עמודה59]:[עמודה60]])</f>
        <v>74.5</v>
      </c>
      <c r="T1170" s="38">
        <f>VALUE(SUBSTITUTE(טבלה1[[#This Row],[עמודה56]],"$",""))</f>
        <v>50</v>
      </c>
      <c r="U1170" s="38">
        <f>VALUE(SUBSTITUTE(טבלה1[[#This Row],[עמודה57]],"$",""))</f>
        <v>99</v>
      </c>
      <c r="V1170" s="38" t="str">
        <f>IF(טבלה1[[#This Row],[עמודה58]]&gt;30,"Yes","No")</f>
        <v>Yes</v>
      </c>
    </row>
    <row r="1171" spans="1:22" x14ac:dyDescent="0.15">
      <c r="A1171" s="32" t="s">
        <v>2827</v>
      </c>
      <c r="B1171" s="39" t="s">
        <v>2828</v>
      </c>
      <c r="C1171" s="39" t="s">
        <v>456</v>
      </c>
      <c r="D1171" s="40">
        <v>50000</v>
      </c>
      <c r="E1171" s="39" t="s">
        <v>9</v>
      </c>
      <c r="F1171" s="39" t="s">
        <v>10</v>
      </c>
      <c r="G1171" s="36" t="str">
        <f t="shared" si="18"/>
        <v>Low</v>
      </c>
      <c r="H1171" s="41">
        <v>0.2</v>
      </c>
      <c r="I1171" s="11" t="str" cm="1">
        <f t="array" ref="I1171">INDEX(_xlfn.TEXTSPLIT(טבלה1[[#This Row],[עמודה2]],","),1)</f>
        <v>Holland</v>
      </c>
      <c r="J1171" s="12" t="str" cm="1">
        <f t="array" ref="J1171">INDEX(_xlfn.TEXTSPLIT(טבלה1[[#This Row],[עמודה2]],","),2)</f>
        <v xml:space="preserve"> MI</v>
      </c>
      <c r="K1171" s="43" t="str">
        <f>_xlfn.CONCAT(טבלה1[[#This Row],[AI_Companies]]," ",טבלה1[[#This Row],[עמודה1]])</f>
        <v>Twisthink http://www.twisthink.com</v>
      </c>
      <c r="L1171" s="28">
        <v>50</v>
      </c>
      <c r="M1171" s="28" t="str">
        <f>IF(טבלה1[[#This Row],[עמודה53]]&gt;2000,"Yes","No")</f>
        <v>No</v>
      </c>
      <c r="N1171" s="28">
        <v>249</v>
      </c>
      <c r="O1171" s="28">
        <f>AVERAGE(טבלה1[[#This Row],[עמודה52]:[עמודה53]])</f>
        <v>29.5</v>
      </c>
      <c r="P1171" s="28" t="str">
        <f>IF(טבלה1[[#This Row],[עמודה4]]="&lt; $25 / hr","0$ - $25 / hr",טבלה1[[#This Row],[עמודה4]])</f>
        <v>$150 - $199 / hr</v>
      </c>
      <c r="Q1171" s="12" t="str" cm="1">
        <f t="array" ref="Q1171">INDEX(_xlfn.TEXTSPLIT(טבלה1[[#This Row],[עמודה55]],"-"),1)</f>
        <v xml:space="preserve">$150 </v>
      </c>
      <c r="R1171" s="21" t="str" cm="1">
        <f t="array" ref="R1171">INDEX(_xlfn.TEXTSPLIT(INDEX(_xlfn.TEXTSPLIT(טבלה1[[#This Row],[עמודה55]],"-"),2),"/"),1)</f>
        <v xml:space="preserve"> $199 </v>
      </c>
      <c r="S1171" s="28">
        <f>AVERAGE(טבלה1[[#This Row],[עמודה59]:[עמודה60]])</f>
        <v>174.5</v>
      </c>
      <c r="T1171" s="31">
        <f>VALUE(SUBSTITUTE(טבלה1[[#This Row],[עמודה56]],"$",""))</f>
        <v>150</v>
      </c>
      <c r="U1171" s="31">
        <f>VALUE(SUBSTITUTE(טבלה1[[#This Row],[עמודה57]],"$",""))</f>
        <v>199</v>
      </c>
      <c r="V1171" s="31" t="str">
        <f>IF(טבלה1[[#This Row],[עמודה58]]&gt;30,"Yes","No")</f>
        <v>Yes</v>
      </c>
    </row>
    <row r="1172" spans="1:22" x14ac:dyDescent="0.15">
      <c r="A1172" s="32" t="s">
        <v>2829</v>
      </c>
      <c r="B1172" s="33" t="s">
        <v>2830</v>
      </c>
      <c r="C1172" s="33" t="s">
        <v>1317</v>
      </c>
      <c r="D1172" s="44">
        <v>1000</v>
      </c>
      <c r="E1172" s="33" t="s">
        <v>33</v>
      </c>
      <c r="F1172" s="33" t="s">
        <v>29</v>
      </c>
      <c r="G1172" s="36" t="str">
        <f t="shared" si="18"/>
        <v>Low</v>
      </c>
      <c r="H1172" s="34">
        <v>0.1</v>
      </c>
      <c r="I1172" s="11" t="str" cm="1">
        <f t="array" ref="I1172">INDEX(_xlfn.TEXTSPLIT(טבלה1[[#This Row],[עמודה2]],","),1)</f>
        <v>Lviv</v>
      </c>
      <c r="J1172" s="12" t="str" cm="1">
        <f t="array" ref="J1172">INDEX(_xlfn.TEXTSPLIT(טבלה1[[#This Row],[עמודה2]],","),2)</f>
        <v xml:space="preserve"> Ukraine</v>
      </c>
      <c r="K1172" s="37" t="str">
        <f>_xlfn.CONCAT(טבלה1[[#This Row],[AI_Companies]]," ",טבלה1[[#This Row],[עמודה1]])</f>
        <v>VITech https://vitechteam.com/</v>
      </c>
      <c r="L1172" s="36">
        <v>10</v>
      </c>
      <c r="M1172" s="36" t="str">
        <f>IF(טבלה1[[#This Row],[עמודה53]]&gt;2000,"Yes","No")</f>
        <v>No</v>
      </c>
      <c r="N1172" s="36">
        <v>49</v>
      </c>
      <c r="O1172" s="36">
        <f>AVERAGE(טבלה1[[#This Row],[עמודה52]:[עמודה53]])</f>
        <v>149.5</v>
      </c>
      <c r="P1172" s="36" t="str">
        <f>IF(טבלה1[[#This Row],[עמודה4]]="&lt; $25 / hr","0$ - $25 / hr",טבלה1[[#This Row],[עמודה4]])</f>
        <v>$50 - $99 / hr</v>
      </c>
      <c r="Q1172" s="12" t="str" cm="1">
        <f t="array" ref="Q1172">INDEX(_xlfn.TEXTSPLIT(טבלה1[[#This Row],[עמודה55]],"-"),1)</f>
        <v xml:space="preserve">$50 </v>
      </c>
      <c r="R1172" s="21" t="str" cm="1">
        <f t="array" ref="R1172">INDEX(_xlfn.TEXTSPLIT(INDEX(_xlfn.TEXTSPLIT(טבלה1[[#This Row],[עמודה55]],"-"),2),"/"),1)</f>
        <v xml:space="preserve"> $99 </v>
      </c>
      <c r="S1172" s="36">
        <f>AVERAGE(טבלה1[[#This Row],[עמודה59]:[עמודה60]])</f>
        <v>74.5</v>
      </c>
      <c r="T1172" s="38">
        <f>VALUE(SUBSTITUTE(טבלה1[[#This Row],[עמודה56]],"$",""))</f>
        <v>50</v>
      </c>
      <c r="U1172" s="38">
        <f>VALUE(SUBSTITUTE(טבלה1[[#This Row],[עמודה57]],"$",""))</f>
        <v>99</v>
      </c>
      <c r="V1172" s="38" t="str">
        <f>IF(טבלה1[[#This Row],[עמודה58]]&gt;30,"Yes","No")</f>
        <v>Yes</v>
      </c>
    </row>
    <row r="1173" spans="1:22" x14ac:dyDescent="0.15">
      <c r="A1173" s="32" t="s">
        <v>2831</v>
      </c>
      <c r="B1173" s="39" t="s">
        <v>2832</v>
      </c>
      <c r="C1173" s="39" t="s">
        <v>292</v>
      </c>
      <c r="D1173" s="40">
        <v>5000</v>
      </c>
      <c r="E1173" s="39" t="s">
        <v>14</v>
      </c>
      <c r="F1173" s="39" t="s">
        <v>10</v>
      </c>
      <c r="G1173" s="36" t="str">
        <f t="shared" si="18"/>
        <v>Low</v>
      </c>
      <c r="H1173" s="41">
        <v>0.1</v>
      </c>
      <c r="I1173" s="11" t="str" cm="1">
        <f t="array" ref="I1173">INDEX(_xlfn.TEXTSPLIT(טבלה1[[#This Row],[עמודה2]],","),1)</f>
        <v>Sydney</v>
      </c>
      <c r="J1173" s="12" t="str" cm="1">
        <f t="array" ref="J1173">INDEX(_xlfn.TEXTSPLIT(טבלה1[[#This Row],[עמודה2]],","),2)</f>
        <v xml:space="preserve"> Australia</v>
      </c>
      <c r="K1173" s="43" t="str">
        <f>_xlfn.CONCAT(טבלה1[[#This Row],[AI_Companies]]," ",טבלה1[[#This Row],[עמודה1]])</f>
        <v>ScaleupConsultingAustralia https://scaleupconsulting.com.au/</v>
      </c>
      <c r="L1173" s="28">
        <v>50</v>
      </c>
      <c r="M1173" s="28" t="str">
        <f>IF(טבלה1[[#This Row],[עמודה53]]&gt;2000,"Yes","No")</f>
        <v>No</v>
      </c>
      <c r="N1173" s="28">
        <v>249</v>
      </c>
      <c r="O1173" s="28">
        <f>AVERAGE(טבלה1[[#This Row],[עמודה52]:[עמודה53]])</f>
        <v>29.5</v>
      </c>
      <c r="P1173" s="28" t="str">
        <f>IF(טבלה1[[#This Row],[עמודה4]]="&lt; $25 / hr","0$ - $25 / hr",טבלה1[[#This Row],[עמודה4]])</f>
        <v>$25 - $49 / hr</v>
      </c>
      <c r="Q1173" s="12" t="str" cm="1">
        <f t="array" ref="Q1173">INDEX(_xlfn.TEXTSPLIT(טבלה1[[#This Row],[עמודה55]],"-"),1)</f>
        <v xml:space="preserve">$25 </v>
      </c>
      <c r="R1173" s="21" t="str" cm="1">
        <f t="array" ref="R1173">INDEX(_xlfn.TEXTSPLIT(INDEX(_xlfn.TEXTSPLIT(טבלה1[[#This Row],[עמודה55]],"-"),2),"/"),1)</f>
        <v xml:space="preserve"> $49 </v>
      </c>
      <c r="S1173" s="28">
        <f>AVERAGE(טבלה1[[#This Row],[עמודה59]:[עמודה60]])</f>
        <v>37</v>
      </c>
      <c r="T1173" s="31">
        <f>VALUE(SUBSTITUTE(טבלה1[[#This Row],[עמודה56]],"$",""))</f>
        <v>25</v>
      </c>
      <c r="U1173" s="31">
        <f>VALUE(SUBSTITUTE(טבלה1[[#This Row],[עמודה57]],"$",""))</f>
        <v>49</v>
      </c>
      <c r="V1173" s="31" t="str">
        <f>IF(טבלה1[[#This Row],[עמודה58]]&gt;30,"Yes","No")</f>
        <v>Yes</v>
      </c>
    </row>
    <row r="1174" spans="1:22" x14ac:dyDescent="0.15">
      <c r="A1174" s="32" t="s">
        <v>2833</v>
      </c>
      <c r="B1174" s="33" t="s">
        <v>2834</v>
      </c>
      <c r="C1174" s="33" t="s">
        <v>1267</v>
      </c>
      <c r="D1174" s="44">
        <v>50000</v>
      </c>
      <c r="E1174" s="33" t="s">
        <v>33</v>
      </c>
      <c r="F1174" s="33" t="s">
        <v>5</v>
      </c>
      <c r="G1174" s="36" t="str">
        <f t="shared" si="18"/>
        <v>Low</v>
      </c>
      <c r="H1174" s="34">
        <v>0.2</v>
      </c>
      <c r="I1174" s="11" t="str" cm="1">
        <f t="array" ref="I1174">INDEX(_xlfn.TEXTSPLIT(טבלה1[[#This Row],[עמודה2]],","),1)</f>
        <v>Kochi</v>
      </c>
      <c r="J1174" s="12" t="str" cm="1">
        <f t="array" ref="J1174">INDEX(_xlfn.TEXTSPLIT(טבלה1[[#This Row],[עמודה2]],","),2)</f>
        <v xml:space="preserve"> India</v>
      </c>
      <c r="K1174" s="37" t="str">
        <f>_xlfn.CONCAT(טבלה1[[#This Row],[AI_Companies]]," ",טבלה1[[#This Row],[עמודה1]])</f>
        <v>iLeafSolutionsPvt.Ltd. http://ileafsolutions.com</v>
      </c>
      <c r="L1174" s="36">
        <v>250</v>
      </c>
      <c r="M1174" s="36" t="str">
        <f>IF(טבלה1[[#This Row],[עמודה53]]&gt;2000,"Yes","No")</f>
        <v>No</v>
      </c>
      <c r="N1174" s="36">
        <v>999</v>
      </c>
      <c r="O1174" s="36">
        <f>AVERAGE(טבלה1[[#This Row],[עמודה52]:[עמודה53]])</f>
        <v>149.5</v>
      </c>
      <c r="P1174" s="36" t="str">
        <f>IF(טבלה1[[#This Row],[עמודה4]]="&lt; $25 / hr","0$ - $25 / hr",טבלה1[[#This Row],[עמודה4]])</f>
        <v>0$ - $25 / hr</v>
      </c>
      <c r="Q1174" s="12" t="str" cm="1">
        <f t="array" ref="Q1174">INDEX(_xlfn.TEXTSPLIT(טבלה1[[#This Row],[עמודה55]],"-"),1)</f>
        <v xml:space="preserve">0$ </v>
      </c>
      <c r="R1174" s="21" t="str" cm="1">
        <f t="array" ref="R1174">INDEX(_xlfn.TEXTSPLIT(INDEX(_xlfn.TEXTSPLIT(טבלה1[[#This Row],[עמודה55]],"-"),2),"/"),1)</f>
        <v xml:space="preserve"> $25 </v>
      </c>
      <c r="S1174" s="36">
        <f>AVERAGE(טבלה1[[#This Row],[עמודה59]:[עמודה60]])</f>
        <v>12.5</v>
      </c>
      <c r="T1174" s="38">
        <f>VALUE(SUBSTITUTE(טבלה1[[#This Row],[עמודה56]],"$",""))</f>
        <v>0</v>
      </c>
      <c r="U1174" s="38">
        <f>VALUE(SUBSTITUTE(טבלה1[[#This Row],[עמודה57]],"$",""))</f>
        <v>25</v>
      </c>
      <c r="V1174" s="38" t="str">
        <f>IF(טבלה1[[#This Row],[עמודה58]]&gt;30,"Yes","No")</f>
        <v>No</v>
      </c>
    </row>
    <row r="1175" spans="1:22" x14ac:dyDescent="0.15">
      <c r="A1175" s="32" t="s">
        <v>2835</v>
      </c>
      <c r="B1175" s="39" t="s">
        <v>2836</v>
      </c>
      <c r="C1175" s="39" t="s">
        <v>2837</v>
      </c>
      <c r="D1175" s="40">
        <v>5000</v>
      </c>
      <c r="E1175" s="39" t="s">
        <v>33</v>
      </c>
      <c r="F1175" s="39" t="s">
        <v>10</v>
      </c>
      <c r="G1175" s="36" t="str">
        <f t="shared" si="18"/>
        <v>Low</v>
      </c>
      <c r="H1175" s="41">
        <v>0.1</v>
      </c>
      <c r="I1175" s="11" t="str" cm="1">
        <f t="array" ref="I1175">INDEX(_xlfn.TEXTSPLIT(טבלה1[[#This Row],[עמודה2]],","),1)</f>
        <v>Dallas</v>
      </c>
      <c r="J1175" s="12" t="str" cm="1">
        <f t="array" ref="J1175">INDEX(_xlfn.TEXTSPLIT(טבלה1[[#This Row],[עמודה2]],","),2)</f>
        <v xml:space="preserve"> TX</v>
      </c>
      <c r="K1175" s="43" t="str">
        <f>_xlfn.CONCAT(טבלה1[[#This Row],[AI_Companies]]," ",טבלה1[[#This Row],[עמודה1]])</f>
        <v>Ideas2ITTechnologies https://www.ideas2it.com/</v>
      </c>
      <c r="L1175" s="28">
        <v>50</v>
      </c>
      <c r="M1175" s="28" t="str">
        <f>IF(טבלה1[[#This Row],[עמודה53]]&gt;2000,"Yes","No")</f>
        <v>No</v>
      </c>
      <c r="N1175" s="28">
        <v>249</v>
      </c>
      <c r="O1175" s="28">
        <f>AVERAGE(טבלה1[[#This Row],[עמודה52]:[עמודה53]])</f>
        <v>624.5</v>
      </c>
      <c r="P1175" s="28" t="str">
        <f>IF(טבלה1[[#This Row],[עמודה4]]="&lt; $25 / hr","0$ - $25 / hr",טבלה1[[#This Row],[עמודה4]])</f>
        <v>$25 - $49 / hr</v>
      </c>
      <c r="Q1175" s="12" t="str" cm="1">
        <f t="array" ref="Q1175">INDEX(_xlfn.TEXTSPLIT(טבלה1[[#This Row],[עמודה55]],"-"),1)</f>
        <v xml:space="preserve">$25 </v>
      </c>
      <c r="R1175" s="21" t="str" cm="1">
        <f t="array" ref="R1175">INDEX(_xlfn.TEXTSPLIT(INDEX(_xlfn.TEXTSPLIT(טבלה1[[#This Row],[עמודה55]],"-"),2),"/"),1)</f>
        <v xml:space="preserve"> $49 </v>
      </c>
      <c r="S1175" s="28">
        <f>AVERAGE(טבלה1[[#This Row],[עמודה59]:[עמודה60]])</f>
        <v>37</v>
      </c>
      <c r="T1175" s="31">
        <f>VALUE(SUBSTITUTE(טבלה1[[#This Row],[עמודה56]],"$",""))</f>
        <v>25</v>
      </c>
      <c r="U1175" s="31">
        <f>VALUE(SUBSTITUTE(טבלה1[[#This Row],[עמודה57]],"$",""))</f>
        <v>49</v>
      </c>
      <c r="V1175" s="31" t="str">
        <f>IF(טבלה1[[#This Row],[עמודה58]]&gt;30,"Yes","No")</f>
        <v>Yes</v>
      </c>
    </row>
    <row r="1176" spans="1:22" x14ac:dyDescent="0.15">
      <c r="A1176" s="32" t="s">
        <v>2838</v>
      </c>
      <c r="B1176" s="33" t="s">
        <v>2839</v>
      </c>
      <c r="C1176" s="33" t="s">
        <v>361</v>
      </c>
      <c r="D1176" s="33" t="s">
        <v>4</v>
      </c>
      <c r="E1176" s="33" t="s">
        <v>4</v>
      </c>
      <c r="F1176" s="33" t="s">
        <v>10</v>
      </c>
      <c r="G1176" s="36" t="str">
        <f t="shared" si="18"/>
        <v>Low</v>
      </c>
      <c r="H1176" s="34">
        <v>0.15</v>
      </c>
      <c r="I1176" s="11" t="str" cm="1">
        <f t="array" ref="I1176">INDEX(_xlfn.TEXTSPLIT(טבלה1[[#This Row],[עמודה2]],","),1)</f>
        <v>Batumi</v>
      </c>
      <c r="J1176" s="12" t="str" cm="1">
        <f t="array" ref="J1176">INDEX(_xlfn.TEXTSPLIT(טבלה1[[#This Row],[עמודה2]],","),2)</f>
        <v xml:space="preserve"> Georgia</v>
      </c>
      <c r="K1176" s="37" t="str">
        <f>_xlfn.CONCAT(טבלה1[[#This Row],[AI_Companies]]," ",טבלה1[[#This Row],[עמודה1]])</f>
        <v>FreshLimeSoft http://freshlimesoft.com/</v>
      </c>
      <c r="L1176" s="36">
        <v>50</v>
      </c>
      <c r="M1176" s="36" t="str">
        <f>IF(טבלה1[[#This Row],[עמודה53]]&gt;2000,"Yes","No")</f>
        <v>No</v>
      </c>
      <c r="N1176" s="36">
        <v>249</v>
      </c>
      <c r="O1176" s="36">
        <f>AVERAGE(טבלה1[[#This Row],[עמודה52]:[עמודה53]])</f>
        <v>149.5</v>
      </c>
      <c r="P1176" s="36" t="str">
        <f>IF(טבלה1[[#This Row],[עמודה4]]="&lt; $25 / hr","0$ - $25 / hr",טבלה1[[#This Row],[עמודה4]])</f>
        <v>$25 - $49 / hr</v>
      </c>
      <c r="Q1176" s="12" t="str" cm="1">
        <f t="array" ref="Q1176">INDEX(_xlfn.TEXTSPLIT(טבלה1[[#This Row],[עמודה55]],"-"),1)</f>
        <v xml:space="preserve">$25 </v>
      </c>
      <c r="R1176" s="21" t="str" cm="1">
        <f t="array" ref="R1176">INDEX(_xlfn.TEXTSPLIT(INDEX(_xlfn.TEXTSPLIT(טבלה1[[#This Row],[עמודה55]],"-"),2),"/"),1)</f>
        <v xml:space="preserve"> $49 </v>
      </c>
      <c r="S1176" s="36">
        <f>AVERAGE(טבלה1[[#This Row],[עמודה59]:[עמודה60]])</f>
        <v>37</v>
      </c>
      <c r="T1176" s="38">
        <f>VALUE(SUBSTITUTE(טבלה1[[#This Row],[עמודה56]],"$",""))</f>
        <v>25</v>
      </c>
      <c r="U1176" s="38">
        <f>VALUE(SUBSTITUTE(טבלה1[[#This Row],[עמודה57]],"$",""))</f>
        <v>49</v>
      </c>
      <c r="V1176" s="38" t="str">
        <f>IF(טבלה1[[#This Row],[עמודה58]]&gt;30,"Yes","No")</f>
        <v>Yes</v>
      </c>
    </row>
    <row r="1177" spans="1:22" x14ac:dyDescent="0.15">
      <c r="A1177" s="32" t="s">
        <v>2840</v>
      </c>
      <c r="B1177" s="39" t="s">
        <v>2841</v>
      </c>
      <c r="C1177" s="39" t="s">
        <v>24</v>
      </c>
      <c r="D1177" s="40">
        <v>5000</v>
      </c>
      <c r="E1177" s="39" t="s">
        <v>9</v>
      </c>
      <c r="F1177" s="39" t="s">
        <v>29</v>
      </c>
      <c r="G1177" s="36" t="str">
        <f t="shared" si="18"/>
        <v>Low</v>
      </c>
      <c r="H1177" s="41">
        <v>0.1</v>
      </c>
      <c r="I1177" s="11" t="str" cm="1">
        <f t="array" ref="I1177">INDEX(_xlfn.TEXTSPLIT(טבלה1[[#This Row],[עמודה2]],","),1)</f>
        <v>Pune</v>
      </c>
      <c r="J1177" s="12" t="str" cm="1">
        <f t="array" ref="J1177">INDEX(_xlfn.TEXTSPLIT(טבלה1[[#This Row],[עמודה2]],","),2)</f>
        <v xml:space="preserve"> India</v>
      </c>
      <c r="K1177" s="43" t="str">
        <f>_xlfn.CONCAT(טבלה1[[#This Row],[AI_Companies]]," ",טבלה1[[#This Row],[עמודה1]])</f>
        <v>SaviantConsulting http://www.saviantconsulting.com</v>
      </c>
      <c r="L1177" s="28">
        <v>10</v>
      </c>
      <c r="M1177" s="28" t="str">
        <f>IF(טבלה1[[#This Row],[עמודה53]]&gt;2000,"Yes","No")</f>
        <v>No</v>
      </c>
      <c r="N1177" s="28">
        <v>49</v>
      </c>
      <c r="O1177" s="28">
        <f>AVERAGE(טבלה1[[#This Row],[עמודה52]:[עמודה53]])</f>
        <v>149.5</v>
      </c>
      <c r="P1177" s="28" t="str">
        <f>IF(טבלה1[[#This Row],[עמודה4]]="&lt; $25 / hr","0$ - $25 / hr",טבלה1[[#This Row],[עמודה4]])</f>
        <v>Undisclosed</v>
      </c>
      <c r="Q1177" s="12" t="str" cm="1">
        <f t="array" ref="Q1177">INDEX(_xlfn.TEXTSPLIT(טבלה1[[#This Row],[עמודה55]],"-"),1)</f>
        <v>Undisclosed</v>
      </c>
      <c r="R1177" s="21" t="e" cm="1">
        <f t="array" ref="R1177">INDEX(_xlfn.TEXTSPLIT(INDEX(_xlfn.TEXTSPLIT(טבלה1[[#This Row],[עמודה55]],"-"),2),"/"),1)</f>
        <v>#REF!</v>
      </c>
      <c r="S1177" s="28" t="e">
        <f>AVERAGE(טבלה1[[#This Row],[עמודה59]:[עמודה60]])</f>
        <v>#VALUE!</v>
      </c>
      <c r="T1177" s="31" t="e">
        <f>VALUE(SUBSTITUTE(טבלה1[[#This Row],[עמודה56]],"$",""))</f>
        <v>#VALUE!</v>
      </c>
      <c r="U1177" s="31" t="e">
        <f>VALUE(SUBSTITUTE(טבלה1[[#This Row],[עמודה57]],"$",""))</f>
        <v>#REF!</v>
      </c>
      <c r="V1177" s="31" t="e">
        <f>IF(טבלה1[[#This Row],[עמודה58]]&gt;30,"Yes","No")</f>
        <v>#VALUE!</v>
      </c>
    </row>
    <row r="1178" spans="1:22" x14ac:dyDescent="0.15">
      <c r="A1178" s="32" t="s">
        <v>2842</v>
      </c>
      <c r="B1178" s="33" t="s">
        <v>2843</v>
      </c>
      <c r="C1178" s="33" t="s">
        <v>56</v>
      </c>
      <c r="D1178" s="44">
        <v>5000</v>
      </c>
      <c r="E1178" s="33" t="s">
        <v>9</v>
      </c>
      <c r="F1178" s="33" t="s">
        <v>29</v>
      </c>
      <c r="G1178" s="36" t="str">
        <f t="shared" si="18"/>
        <v>Med</v>
      </c>
      <c r="H1178" s="34">
        <v>0.7</v>
      </c>
      <c r="I1178" s="11" t="str" cm="1">
        <f t="array" ref="I1178">INDEX(_xlfn.TEXTSPLIT(טבלה1[[#This Row],[עמודה2]],","),1)</f>
        <v>Tallinn</v>
      </c>
      <c r="J1178" s="12" t="str" cm="1">
        <f t="array" ref="J1178">INDEX(_xlfn.TEXTSPLIT(טבלה1[[#This Row],[עמודה2]],","),2)</f>
        <v xml:space="preserve"> Estonia</v>
      </c>
      <c r="K1178" s="37" t="str">
        <f>_xlfn.CONCAT(טבלה1[[#This Row],[AI_Companies]]," ",טבלה1[[#This Row],[עמודה1]])</f>
        <v>Dysnix https://dysnix.com/</v>
      </c>
      <c r="L1178" s="36">
        <v>10</v>
      </c>
      <c r="M1178" s="36" t="str">
        <f>IF(טבלה1[[#This Row],[עמודה53]]&gt;2000,"Yes","No")</f>
        <v>No</v>
      </c>
      <c r="N1178" s="36">
        <v>49</v>
      </c>
      <c r="O1178" s="36">
        <f>AVERAGE(טבלה1[[#This Row],[עמודה52]:[עמודה53]])</f>
        <v>29.5</v>
      </c>
      <c r="P1178" s="36" t="str">
        <f>IF(טבלה1[[#This Row],[עמודה4]]="&lt; $25 / hr","0$ - $25 / hr",טבלה1[[#This Row],[עמודה4]])</f>
        <v>$50 - $99 / hr</v>
      </c>
      <c r="Q1178" s="12" t="str" cm="1">
        <f t="array" ref="Q1178">INDEX(_xlfn.TEXTSPLIT(טבלה1[[#This Row],[עמודה55]],"-"),1)</f>
        <v xml:space="preserve">$50 </v>
      </c>
      <c r="R1178" s="21" t="str" cm="1">
        <f t="array" ref="R1178">INDEX(_xlfn.TEXTSPLIT(INDEX(_xlfn.TEXTSPLIT(טבלה1[[#This Row],[עמודה55]],"-"),2),"/"),1)</f>
        <v xml:space="preserve"> $99 </v>
      </c>
      <c r="S1178" s="36">
        <f>AVERAGE(טבלה1[[#This Row],[עמודה59]:[עמודה60]])</f>
        <v>74.5</v>
      </c>
      <c r="T1178" s="38">
        <f>VALUE(SUBSTITUTE(טבלה1[[#This Row],[עמודה56]],"$",""))</f>
        <v>50</v>
      </c>
      <c r="U1178" s="38">
        <f>VALUE(SUBSTITUTE(טבלה1[[#This Row],[עמודה57]],"$",""))</f>
        <v>99</v>
      </c>
      <c r="V1178" s="38" t="str">
        <f>IF(טבלה1[[#This Row],[עמודה58]]&gt;30,"Yes","No")</f>
        <v>Yes</v>
      </c>
    </row>
    <row r="1179" spans="1:22" x14ac:dyDescent="0.15">
      <c r="A1179" s="32" t="s">
        <v>2844</v>
      </c>
      <c r="B1179" s="39" t="s">
        <v>2845</v>
      </c>
      <c r="C1179" s="39" t="s">
        <v>546</v>
      </c>
      <c r="D1179" s="40">
        <v>10000</v>
      </c>
      <c r="E1179" s="39" t="s">
        <v>63</v>
      </c>
      <c r="F1179" s="39" t="s">
        <v>29</v>
      </c>
      <c r="G1179" s="36" t="str">
        <f t="shared" si="18"/>
        <v>Low</v>
      </c>
      <c r="H1179" s="41">
        <v>0.15</v>
      </c>
      <c r="I1179" s="11" t="str" cm="1">
        <f t="array" ref="I1179">INDEX(_xlfn.TEXTSPLIT(טבלה1[[#This Row],[עמודה2]],","),1)</f>
        <v>Los Angeles</v>
      </c>
      <c r="J1179" s="12" t="str" cm="1">
        <f t="array" ref="J1179">INDEX(_xlfn.TEXTSPLIT(טבלה1[[#This Row],[עמודה2]],","),2)</f>
        <v xml:space="preserve"> CA</v>
      </c>
      <c r="K1179" s="43" t="str">
        <f>_xlfn.CONCAT(טבלה1[[#This Row],[AI_Companies]]," ",טבלה1[[#This Row],[עמודה1]])</f>
        <v>ArtLabs https://www.artlabs.tech</v>
      </c>
      <c r="L1179" s="28">
        <v>10</v>
      </c>
      <c r="M1179" s="28" t="str">
        <f>IF(טבלה1[[#This Row],[עמודה53]]&gt;2000,"Yes","No")</f>
        <v>No</v>
      </c>
      <c r="N1179" s="28">
        <v>49</v>
      </c>
      <c r="O1179" s="28">
        <f>AVERAGE(טבלה1[[#This Row],[עמודה52]:[עמודה53]])</f>
        <v>29.5</v>
      </c>
      <c r="P1179" s="28" t="str">
        <f>IF(טבלה1[[#This Row],[עמודה4]]="&lt; $25 / hr","0$ - $25 / hr",טבלה1[[#This Row],[עמודה4]])</f>
        <v>$50 - $99 / hr</v>
      </c>
      <c r="Q1179" s="12" t="str" cm="1">
        <f t="array" ref="Q1179">INDEX(_xlfn.TEXTSPLIT(טבלה1[[#This Row],[עמודה55]],"-"),1)</f>
        <v xml:space="preserve">$50 </v>
      </c>
      <c r="R1179" s="21" t="str" cm="1">
        <f t="array" ref="R1179">INDEX(_xlfn.TEXTSPLIT(INDEX(_xlfn.TEXTSPLIT(טבלה1[[#This Row],[עמודה55]],"-"),2),"/"),1)</f>
        <v xml:space="preserve"> $99 </v>
      </c>
      <c r="S1179" s="28">
        <f>AVERAGE(טבלה1[[#This Row],[עמודה59]:[עמודה60]])</f>
        <v>74.5</v>
      </c>
      <c r="T1179" s="31">
        <f>VALUE(SUBSTITUTE(טבלה1[[#This Row],[עמודה56]],"$",""))</f>
        <v>50</v>
      </c>
      <c r="U1179" s="31">
        <f>VALUE(SUBSTITUTE(טבלה1[[#This Row],[עמודה57]],"$",""))</f>
        <v>99</v>
      </c>
      <c r="V1179" s="31" t="str">
        <f>IF(טבלה1[[#This Row],[עמודה58]]&gt;30,"Yes","No")</f>
        <v>Yes</v>
      </c>
    </row>
    <row r="1180" spans="1:22" x14ac:dyDescent="0.15">
      <c r="A1180" s="32" t="s">
        <v>2846</v>
      </c>
      <c r="B1180" s="33" t="s">
        <v>2847</v>
      </c>
      <c r="C1180" s="33" t="s">
        <v>2848</v>
      </c>
      <c r="D1180" s="44">
        <v>50000</v>
      </c>
      <c r="E1180" s="33" t="s">
        <v>9</v>
      </c>
      <c r="F1180" s="33" t="s">
        <v>10</v>
      </c>
      <c r="G1180" s="36" t="str">
        <f t="shared" si="18"/>
        <v>Low</v>
      </c>
      <c r="H1180" s="34">
        <v>0.1</v>
      </c>
      <c r="I1180" s="11" t="str" cm="1">
        <f t="array" ref="I1180">INDEX(_xlfn.TEXTSPLIT(טבלה1[[#This Row],[עמודה2]],","),1)</f>
        <v>Chicago</v>
      </c>
      <c r="J1180" s="12" t="str" cm="1">
        <f t="array" ref="J1180">INDEX(_xlfn.TEXTSPLIT(טבלה1[[#This Row],[עמודה2]],","),2)</f>
        <v xml:space="preserve"> IL</v>
      </c>
      <c r="K1180" s="37" t="str">
        <f>_xlfn.CONCAT(טבלה1[[#This Row],[AI_Companies]]," ",טבלה1[[#This Row],[עמודה1]])</f>
        <v>Arcalea https://arcalea.com/</v>
      </c>
      <c r="L1180" s="36">
        <v>50</v>
      </c>
      <c r="M1180" s="36" t="str">
        <f>IF(טבלה1[[#This Row],[עמודה53]]&gt;2000,"Yes","No")</f>
        <v>No</v>
      </c>
      <c r="N1180" s="36">
        <v>249</v>
      </c>
      <c r="O1180" s="36">
        <f>AVERAGE(טבלה1[[#This Row],[עמודה52]:[עמודה53]])</f>
        <v>29.5</v>
      </c>
      <c r="P1180" s="36" t="str">
        <f>IF(טבלה1[[#This Row],[עמודה4]]="&lt; $25 / hr","0$ - $25 / hr",טבלה1[[#This Row],[עמודה4]])</f>
        <v>$150 - $199 / hr</v>
      </c>
      <c r="Q1180" s="12" t="str" cm="1">
        <f t="array" ref="Q1180">INDEX(_xlfn.TEXTSPLIT(טבלה1[[#This Row],[עמודה55]],"-"),1)</f>
        <v xml:space="preserve">$150 </v>
      </c>
      <c r="R1180" s="21" t="str" cm="1">
        <f t="array" ref="R1180">INDEX(_xlfn.TEXTSPLIT(INDEX(_xlfn.TEXTSPLIT(טבלה1[[#This Row],[עמודה55]],"-"),2),"/"),1)</f>
        <v xml:space="preserve"> $199 </v>
      </c>
      <c r="S1180" s="36">
        <f>AVERAGE(טבלה1[[#This Row],[עמודה59]:[עמודה60]])</f>
        <v>174.5</v>
      </c>
      <c r="T1180" s="38">
        <f>VALUE(SUBSTITUTE(טבלה1[[#This Row],[עמודה56]],"$",""))</f>
        <v>150</v>
      </c>
      <c r="U1180" s="38">
        <f>VALUE(SUBSTITUTE(טבלה1[[#This Row],[עמודה57]],"$",""))</f>
        <v>199</v>
      </c>
      <c r="V1180" s="38" t="str">
        <f>IF(טבלה1[[#This Row],[עמודה58]]&gt;30,"Yes","No")</f>
        <v>Yes</v>
      </c>
    </row>
    <row r="1181" spans="1:22" x14ac:dyDescent="0.15">
      <c r="A1181" s="32" t="s">
        <v>2849</v>
      </c>
      <c r="B1181" s="39" t="s">
        <v>2850</v>
      </c>
      <c r="C1181" s="39" t="s">
        <v>1408</v>
      </c>
      <c r="D1181" s="40">
        <v>10000</v>
      </c>
      <c r="E1181" s="39" t="s">
        <v>57</v>
      </c>
      <c r="F1181" s="39" t="s">
        <v>29</v>
      </c>
      <c r="G1181" s="36" t="str">
        <f t="shared" si="18"/>
        <v>Low</v>
      </c>
      <c r="H1181" s="41">
        <v>0.2</v>
      </c>
      <c r="I1181" s="11" t="str" cm="1">
        <f t="array" ref="I1181">INDEX(_xlfn.TEXTSPLIT(טבלה1[[#This Row],[עמודה2]],","),1)</f>
        <v>Guadalajara</v>
      </c>
      <c r="J1181" s="12" t="str" cm="1">
        <f t="array" ref="J1181">INDEX(_xlfn.TEXTSPLIT(טבלה1[[#This Row],[עמודה2]],","),2)</f>
        <v xml:space="preserve"> Mexico</v>
      </c>
      <c r="K1181" s="43" t="str">
        <f>_xlfn.CONCAT(טבלה1[[#This Row],[AI_Companies]]," ",טבלה1[[#This Row],[עמודה1]])</f>
        <v>INMEDIATUM https://inmediatum.com/</v>
      </c>
      <c r="L1181" s="28">
        <v>10</v>
      </c>
      <c r="M1181" s="28" t="str">
        <f>IF(טבלה1[[#This Row],[עמודה53]]&gt;2000,"Yes","No")</f>
        <v>No</v>
      </c>
      <c r="N1181" s="28">
        <v>49</v>
      </c>
      <c r="O1181" s="28">
        <f>AVERAGE(טבלה1[[#This Row],[עמודה52]:[עמודה53]])</f>
        <v>149.5</v>
      </c>
      <c r="P1181" s="28" t="str">
        <f>IF(טבלה1[[#This Row],[עמודה4]]="&lt; $25 / hr","0$ - $25 / hr",טבלה1[[#This Row],[עמודה4]])</f>
        <v>$50 - $99 / hr</v>
      </c>
      <c r="Q1181" s="12" t="str" cm="1">
        <f t="array" ref="Q1181">INDEX(_xlfn.TEXTSPLIT(טבלה1[[#This Row],[עמודה55]],"-"),1)</f>
        <v xml:space="preserve">$50 </v>
      </c>
      <c r="R1181" s="21" t="str" cm="1">
        <f t="array" ref="R1181">INDEX(_xlfn.TEXTSPLIT(INDEX(_xlfn.TEXTSPLIT(טבלה1[[#This Row],[עמודה55]],"-"),2),"/"),1)</f>
        <v xml:space="preserve"> $99 </v>
      </c>
      <c r="S1181" s="28">
        <f>AVERAGE(טבלה1[[#This Row],[עמודה59]:[עמודה60]])</f>
        <v>74.5</v>
      </c>
      <c r="T1181" s="31">
        <f>VALUE(SUBSTITUTE(טבלה1[[#This Row],[עמודה56]],"$",""))</f>
        <v>50</v>
      </c>
      <c r="U1181" s="31">
        <f>VALUE(SUBSTITUTE(טבלה1[[#This Row],[עמודה57]],"$",""))</f>
        <v>99</v>
      </c>
      <c r="V1181" s="31" t="str">
        <f>IF(טבלה1[[#This Row],[עמודה58]]&gt;30,"Yes","No")</f>
        <v>Yes</v>
      </c>
    </row>
    <row r="1182" spans="1:22" x14ac:dyDescent="0.15">
      <c r="A1182" s="32" t="s">
        <v>2851</v>
      </c>
      <c r="B1182" s="33" t="s">
        <v>2852</v>
      </c>
      <c r="C1182" s="33" t="s">
        <v>501</v>
      </c>
      <c r="D1182" s="44">
        <v>5000</v>
      </c>
      <c r="E1182" s="33" t="s">
        <v>9</v>
      </c>
      <c r="F1182" s="33" t="s">
        <v>10</v>
      </c>
      <c r="G1182" s="36" t="str">
        <f t="shared" si="18"/>
        <v>Low</v>
      </c>
      <c r="H1182" s="34">
        <v>0.25</v>
      </c>
      <c r="I1182" s="11" t="str" cm="1">
        <f t="array" ref="I1182">INDEX(_xlfn.TEXTSPLIT(טבלה1[[#This Row],[עמודה2]],","),1)</f>
        <v>Berkeley</v>
      </c>
      <c r="J1182" s="12" t="str" cm="1">
        <f t="array" ref="J1182">INDEX(_xlfn.TEXTSPLIT(טבלה1[[#This Row],[עמודה2]],","),2)</f>
        <v xml:space="preserve"> CA</v>
      </c>
      <c r="K1182" s="37" t="str">
        <f>_xlfn.CONCAT(טבלה1[[#This Row],[AI_Companies]]," ",טבלה1[[#This Row],[עמודה1]])</f>
        <v>BeyondtheArc http://beyondthearc.com</v>
      </c>
      <c r="L1182" s="36">
        <v>50</v>
      </c>
      <c r="M1182" s="36" t="str">
        <f>IF(טבלה1[[#This Row],[עמודה53]]&gt;2000,"Yes","No")</f>
        <v>No</v>
      </c>
      <c r="N1182" s="36">
        <v>249</v>
      </c>
      <c r="O1182" s="36">
        <f>AVERAGE(טבלה1[[#This Row],[עמודה52]:[עמודה53]])</f>
        <v>29.5</v>
      </c>
      <c r="P1182" s="36" t="str">
        <f>IF(טבלה1[[#This Row],[עמודה4]]="&lt; $25 / hr","0$ - $25 / hr",טבלה1[[#This Row],[עמודה4]])</f>
        <v>$200 - $300 / hr</v>
      </c>
      <c r="Q1182" s="12" t="str" cm="1">
        <f t="array" ref="Q1182">INDEX(_xlfn.TEXTSPLIT(טבלה1[[#This Row],[עמודה55]],"-"),1)</f>
        <v xml:space="preserve">$200 </v>
      </c>
      <c r="R1182" s="21" t="str" cm="1">
        <f t="array" ref="R1182">INDEX(_xlfn.TEXTSPLIT(INDEX(_xlfn.TEXTSPLIT(טבלה1[[#This Row],[עמודה55]],"-"),2),"/"),1)</f>
        <v xml:space="preserve"> $300 </v>
      </c>
      <c r="S1182" s="36">
        <f>AVERAGE(טבלה1[[#This Row],[עמודה59]:[עמודה60]])</f>
        <v>250</v>
      </c>
      <c r="T1182" s="38">
        <f>VALUE(SUBSTITUTE(טבלה1[[#This Row],[עמודה56]],"$",""))</f>
        <v>200</v>
      </c>
      <c r="U1182" s="38">
        <f>VALUE(SUBSTITUTE(טבלה1[[#This Row],[עמודה57]],"$",""))</f>
        <v>300</v>
      </c>
      <c r="V1182" s="38" t="str">
        <f>IF(טבלה1[[#This Row],[עמודה58]]&gt;30,"Yes","No")</f>
        <v>Yes</v>
      </c>
    </row>
    <row r="1183" spans="1:22" x14ac:dyDescent="0.15">
      <c r="A1183" s="32" t="s">
        <v>2853</v>
      </c>
      <c r="B1183" s="39" t="s">
        <v>2854</v>
      </c>
      <c r="C1183" s="39" t="s">
        <v>168</v>
      </c>
      <c r="D1183" s="40">
        <v>10000</v>
      </c>
      <c r="E1183" s="39" t="s">
        <v>33</v>
      </c>
      <c r="F1183" s="39" t="s">
        <v>5</v>
      </c>
      <c r="G1183" s="36" t="str">
        <f t="shared" si="18"/>
        <v>Low</v>
      </c>
      <c r="H1183" s="41">
        <v>0.3</v>
      </c>
      <c r="I1183" s="11" t="str" cm="1">
        <f t="array" ref="I1183">INDEX(_xlfn.TEXTSPLIT(טבלה1[[#This Row],[עמודה2]],","),1)</f>
        <v>Wrocław</v>
      </c>
      <c r="J1183" s="12" t="str" cm="1">
        <f t="array" ref="J1183">INDEX(_xlfn.TEXTSPLIT(טבלה1[[#This Row],[עמודה2]],","),2)</f>
        <v xml:space="preserve"> Poland</v>
      </c>
      <c r="K1183" s="43" t="str">
        <f>_xlfn.CONCAT(טבלה1[[#This Row],[AI_Companies]]," ",טבלה1[[#This Row],[עמודה1]])</f>
        <v>xBerryRemoteR&amp;DDepartment https://xberry.tech/</v>
      </c>
      <c r="L1183" s="28">
        <v>250</v>
      </c>
      <c r="M1183" s="28" t="str">
        <f>IF(טבלה1[[#This Row],[עמודה53]]&gt;2000,"Yes","No")</f>
        <v>No</v>
      </c>
      <c r="N1183" s="28">
        <v>999</v>
      </c>
      <c r="O1183" s="28">
        <f>AVERAGE(טבלה1[[#This Row],[עמודה52]:[עמודה53]])</f>
        <v>149.5</v>
      </c>
      <c r="P1183" s="28" t="str">
        <f>IF(טבלה1[[#This Row],[עמודה4]]="&lt; $25 / hr","0$ - $25 / hr",טבלה1[[#This Row],[עמודה4]])</f>
        <v>$50 - $99 / hr</v>
      </c>
      <c r="Q1183" s="12" t="str" cm="1">
        <f t="array" ref="Q1183">INDEX(_xlfn.TEXTSPLIT(טבלה1[[#This Row],[עמודה55]],"-"),1)</f>
        <v xml:space="preserve">$50 </v>
      </c>
      <c r="R1183" s="21" t="str" cm="1">
        <f t="array" ref="R1183">INDEX(_xlfn.TEXTSPLIT(INDEX(_xlfn.TEXTSPLIT(טבלה1[[#This Row],[עמודה55]],"-"),2),"/"),1)</f>
        <v xml:space="preserve"> $99 </v>
      </c>
      <c r="S1183" s="28">
        <f>AVERAGE(טבלה1[[#This Row],[עמודה59]:[עמודה60]])</f>
        <v>74.5</v>
      </c>
      <c r="T1183" s="31">
        <f>VALUE(SUBSTITUTE(טבלה1[[#This Row],[עמודה56]],"$",""))</f>
        <v>50</v>
      </c>
      <c r="U1183" s="31">
        <f>VALUE(SUBSTITUTE(טבלה1[[#This Row],[עמודה57]],"$",""))</f>
        <v>99</v>
      </c>
      <c r="V1183" s="31" t="str">
        <f>IF(טבלה1[[#This Row],[עמודה58]]&gt;30,"Yes","No")</f>
        <v>Yes</v>
      </c>
    </row>
    <row r="1184" spans="1:22" x14ac:dyDescent="0.15">
      <c r="A1184" s="32" t="s">
        <v>2855</v>
      </c>
      <c r="B1184" s="33" t="s">
        <v>2856</v>
      </c>
      <c r="C1184" s="33" t="s">
        <v>2857</v>
      </c>
      <c r="D1184" s="44">
        <v>10000</v>
      </c>
      <c r="E1184" s="33" t="s">
        <v>33</v>
      </c>
      <c r="F1184" s="33" t="s">
        <v>10</v>
      </c>
      <c r="G1184" s="36" t="str">
        <f t="shared" si="18"/>
        <v>Low</v>
      </c>
      <c r="H1184" s="34">
        <v>0.13</v>
      </c>
      <c r="I1184" s="11" t="str" cm="1">
        <f t="array" ref="I1184">INDEX(_xlfn.TEXTSPLIT(טבלה1[[#This Row],[עמודה2]],","),1)</f>
        <v>Ahmedabad</v>
      </c>
      <c r="J1184" s="12" t="str" cm="1">
        <f t="array" ref="J1184">INDEX(_xlfn.TEXTSPLIT(טבלה1[[#This Row],[עמודה2]],","),2)</f>
        <v xml:space="preserve"> India</v>
      </c>
      <c r="K1184" s="37" t="str">
        <f>_xlfn.CONCAT(טבלה1[[#This Row],[AI_Companies]]," ",טבלה1[[#This Row],[עמודה1]])</f>
        <v>TeksunInc https://teksun.com</v>
      </c>
      <c r="L1184" s="36">
        <v>50</v>
      </c>
      <c r="M1184" s="36" t="str">
        <f>IF(טבלה1[[#This Row],[עמודה53]]&gt;2000,"Yes","No")</f>
        <v>No</v>
      </c>
      <c r="N1184" s="36">
        <v>249</v>
      </c>
      <c r="O1184" s="36">
        <f>AVERAGE(טבלה1[[#This Row],[עמודה52]:[עמודה53]])</f>
        <v>624.5</v>
      </c>
      <c r="P1184" s="36" t="str">
        <f>IF(טבלה1[[#This Row],[עמודה4]]="&lt; $25 / hr","0$ - $25 / hr",טבלה1[[#This Row],[עמודה4]])</f>
        <v>$25 - $49 / hr</v>
      </c>
      <c r="Q1184" s="12" t="str" cm="1">
        <f t="array" ref="Q1184">INDEX(_xlfn.TEXTSPLIT(טבלה1[[#This Row],[עמודה55]],"-"),1)</f>
        <v xml:space="preserve">$25 </v>
      </c>
      <c r="R1184" s="21" t="str" cm="1">
        <f t="array" ref="R1184">INDEX(_xlfn.TEXTSPLIT(INDEX(_xlfn.TEXTSPLIT(טבלה1[[#This Row],[עמודה55]],"-"),2),"/"),1)</f>
        <v xml:space="preserve"> $49 </v>
      </c>
      <c r="S1184" s="36">
        <f>AVERAGE(טבלה1[[#This Row],[עמודה59]:[עמודה60]])</f>
        <v>37</v>
      </c>
      <c r="T1184" s="38">
        <f>VALUE(SUBSTITUTE(טבלה1[[#This Row],[עמודה56]],"$",""))</f>
        <v>25</v>
      </c>
      <c r="U1184" s="38">
        <f>VALUE(SUBSTITUTE(טבלה1[[#This Row],[עמודה57]],"$",""))</f>
        <v>49</v>
      </c>
      <c r="V1184" s="38" t="str">
        <f>IF(טבלה1[[#This Row],[עמודה58]]&gt;30,"Yes","No")</f>
        <v>Yes</v>
      </c>
    </row>
    <row r="1185" spans="1:22" x14ac:dyDescent="0.15">
      <c r="A1185" s="32" t="s">
        <v>2858</v>
      </c>
      <c r="B1185" s="39" t="s">
        <v>2859</v>
      </c>
      <c r="C1185" s="39" t="s">
        <v>174</v>
      </c>
      <c r="D1185" s="40">
        <v>100000</v>
      </c>
      <c r="E1185" s="39" t="s">
        <v>21</v>
      </c>
      <c r="F1185" s="39" t="s">
        <v>10</v>
      </c>
      <c r="G1185" s="36" t="str">
        <f t="shared" si="18"/>
        <v>Low</v>
      </c>
      <c r="H1185" s="41">
        <v>0.1</v>
      </c>
      <c r="I1185" s="11" t="str" cm="1">
        <f t="array" ref="I1185">INDEX(_xlfn.TEXTSPLIT(טבלה1[[#This Row],[עמודה2]],","),1)</f>
        <v>Fullerton</v>
      </c>
      <c r="J1185" s="12" t="str" cm="1">
        <f t="array" ref="J1185">INDEX(_xlfn.TEXTSPLIT(טבלה1[[#This Row],[עמודה2]],","),2)</f>
        <v xml:space="preserve"> CA</v>
      </c>
      <c r="K1185" s="43" t="str">
        <f>_xlfn.CONCAT(טבלה1[[#This Row],[AI_Companies]]," ",טבלה1[[#This Row],[עמודה1]])</f>
        <v>PegasusOne https://www.pegasusone.com/</v>
      </c>
      <c r="L1185" s="28">
        <v>50</v>
      </c>
      <c r="M1185" s="28" t="str">
        <f>IF(טבלה1[[#This Row],[עמודה53]]&gt;2000,"Yes","No")</f>
        <v>No</v>
      </c>
      <c r="N1185" s="28">
        <v>249</v>
      </c>
      <c r="O1185" s="28">
        <f>AVERAGE(טבלה1[[#This Row],[עמודה52]:[עמודה53]])</f>
        <v>149.5</v>
      </c>
      <c r="P1185" s="28" t="str">
        <f>IF(טבלה1[[#This Row],[עמודה4]]="&lt; $25 / hr","0$ - $25 / hr",טבלה1[[#This Row],[עמודה4]])</f>
        <v>$25 - $49 / hr</v>
      </c>
      <c r="Q1185" s="12" t="str" cm="1">
        <f t="array" ref="Q1185">INDEX(_xlfn.TEXTSPLIT(טבלה1[[#This Row],[עמודה55]],"-"),1)</f>
        <v xml:space="preserve">$25 </v>
      </c>
      <c r="R1185" s="21" t="str" cm="1">
        <f t="array" ref="R1185">INDEX(_xlfn.TEXTSPLIT(INDEX(_xlfn.TEXTSPLIT(טבלה1[[#This Row],[עמודה55]],"-"),2),"/"),1)</f>
        <v xml:space="preserve"> $49 </v>
      </c>
      <c r="S1185" s="28">
        <f>AVERAGE(טבלה1[[#This Row],[עמודה59]:[עמודה60]])</f>
        <v>37</v>
      </c>
      <c r="T1185" s="31">
        <f>VALUE(SUBSTITUTE(טבלה1[[#This Row],[עמודה56]],"$",""))</f>
        <v>25</v>
      </c>
      <c r="U1185" s="31">
        <f>VALUE(SUBSTITUTE(טבלה1[[#This Row],[עמודה57]],"$",""))</f>
        <v>49</v>
      </c>
      <c r="V1185" s="31" t="str">
        <f>IF(טבלה1[[#This Row],[עמודה58]]&gt;30,"Yes","No")</f>
        <v>Yes</v>
      </c>
    </row>
    <row r="1186" spans="1:22" x14ac:dyDescent="0.15">
      <c r="A1186" s="32" t="s">
        <v>2860</v>
      </c>
      <c r="B1186" s="33" t="s">
        <v>2861</v>
      </c>
      <c r="C1186" s="33" t="s">
        <v>464</v>
      </c>
      <c r="D1186" s="44">
        <v>50000</v>
      </c>
      <c r="E1186" s="33" t="s">
        <v>33</v>
      </c>
      <c r="F1186" s="33" t="s">
        <v>29</v>
      </c>
      <c r="G1186" s="36" t="str">
        <f t="shared" si="18"/>
        <v>Low</v>
      </c>
      <c r="H1186" s="34">
        <v>0.1</v>
      </c>
      <c r="I1186" s="11" t="str" cm="1">
        <f t="array" ref="I1186">INDEX(_xlfn.TEXTSPLIT(טבלה1[[#This Row],[עמודה2]],","),1)</f>
        <v>Berlin</v>
      </c>
      <c r="J1186" s="12" t="str" cm="1">
        <f t="array" ref="J1186">INDEX(_xlfn.TEXTSPLIT(טבלה1[[#This Row],[עמודה2]],","),2)</f>
        <v xml:space="preserve"> Germany</v>
      </c>
      <c r="K1186" s="37" t="str">
        <f>_xlfn.CONCAT(טבלה1[[#This Row],[AI_Companies]]," ",טבלה1[[#This Row],[עמודה1]])</f>
        <v>YND https://ynd.co/</v>
      </c>
      <c r="L1186" s="36">
        <v>10</v>
      </c>
      <c r="M1186" s="36" t="str">
        <f>IF(טבלה1[[#This Row],[עמודה53]]&gt;2000,"Yes","No")</f>
        <v>No</v>
      </c>
      <c r="N1186" s="36">
        <v>49</v>
      </c>
      <c r="O1186" s="36">
        <f>AVERAGE(טבלה1[[#This Row],[עמודה52]:[עמודה53]])</f>
        <v>149.5</v>
      </c>
      <c r="P1186" s="36" t="str">
        <f>IF(טבלה1[[#This Row],[עמודה4]]="&lt; $25 / hr","0$ - $25 / hr",טבלה1[[#This Row],[עמודה4]])</f>
        <v>$100 - $149 / hr</v>
      </c>
      <c r="Q1186" s="12" t="str" cm="1">
        <f t="array" ref="Q1186">INDEX(_xlfn.TEXTSPLIT(טבלה1[[#This Row],[עמודה55]],"-"),1)</f>
        <v xml:space="preserve">$100 </v>
      </c>
      <c r="R1186" s="21" t="str" cm="1">
        <f t="array" ref="R1186">INDEX(_xlfn.TEXTSPLIT(INDEX(_xlfn.TEXTSPLIT(טבלה1[[#This Row],[עמודה55]],"-"),2),"/"),1)</f>
        <v xml:space="preserve"> $149 </v>
      </c>
      <c r="S1186" s="36">
        <f>AVERAGE(טבלה1[[#This Row],[עמודה59]:[עמודה60]])</f>
        <v>124.5</v>
      </c>
      <c r="T1186" s="38">
        <f>VALUE(SUBSTITUTE(טבלה1[[#This Row],[עמודה56]],"$",""))</f>
        <v>100</v>
      </c>
      <c r="U1186" s="38">
        <f>VALUE(SUBSTITUTE(טבלה1[[#This Row],[עמודה57]],"$",""))</f>
        <v>149</v>
      </c>
      <c r="V1186" s="38" t="str">
        <f>IF(טבלה1[[#This Row],[עמודה58]]&gt;30,"Yes","No")</f>
        <v>Yes</v>
      </c>
    </row>
    <row r="1187" spans="1:22" x14ac:dyDescent="0.15">
      <c r="A1187" s="32" t="s">
        <v>2862</v>
      </c>
      <c r="B1187" s="39" t="s">
        <v>2863</v>
      </c>
      <c r="C1187" s="39" t="s">
        <v>1207</v>
      </c>
      <c r="D1187" s="39" t="s">
        <v>4</v>
      </c>
      <c r="E1187" s="39" t="s">
        <v>9</v>
      </c>
      <c r="F1187" s="39" t="s">
        <v>29</v>
      </c>
      <c r="G1187" s="36" t="str">
        <f t="shared" si="18"/>
        <v>High</v>
      </c>
      <c r="H1187" s="41">
        <v>1</v>
      </c>
      <c r="I1187" s="11" t="str" cm="1">
        <f t="array" ref="I1187">INDEX(_xlfn.TEXTSPLIT(טבלה1[[#This Row],[עמודה2]],","),1)</f>
        <v>Lahore</v>
      </c>
      <c r="J1187" s="12" t="str" cm="1">
        <f t="array" ref="J1187">INDEX(_xlfn.TEXTSPLIT(טבלה1[[#This Row],[עמודה2]],","),2)</f>
        <v xml:space="preserve"> Pakistan</v>
      </c>
      <c r="K1187" s="43" t="str">
        <f>_xlfn.CONCAT(טבלה1[[#This Row],[AI_Companies]]," ",טבלה1[[#This Row],[עמודה1]])</f>
        <v>Venturenox https://venturenox.com</v>
      </c>
      <c r="L1187" s="28">
        <v>10</v>
      </c>
      <c r="M1187" s="28" t="str">
        <f>IF(טבלה1[[#This Row],[עמודה53]]&gt;2000,"Yes","No")</f>
        <v>No</v>
      </c>
      <c r="N1187" s="28">
        <v>49</v>
      </c>
      <c r="O1187" s="28">
        <f>AVERAGE(טבלה1[[#This Row],[עמודה52]:[עמודה53]])</f>
        <v>29.5</v>
      </c>
      <c r="P1187" s="28" t="str">
        <f>IF(טבלה1[[#This Row],[עמודה4]]="&lt; $25 / hr","0$ - $25 / hr",טבלה1[[#This Row],[עמודה4]])</f>
        <v>$25 - $49 / hr</v>
      </c>
      <c r="Q1187" s="12" t="str" cm="1">
        <f t="array" ref="Q1187">INDEX(_xlfn.TEXTSPLIT(טבלה1[[#This Row],[עמודה55]],"-"),1)</f>
        <v xml:space="preserve">$25 </v>
      </c>
      <c r="R1187" s="21" t="str" cm="1">
        <f t="array" ref="R1187">INDEX(_xlfn.TEXTSPLIT(INDEX(_xlfn.TEXTSPLIT(טבלה1[[#This Row],[עמודה55]],"-"),2),"/"),1)</f>
        <v xml:space="preserve"> $49 </v>
      </c>
      <c r="S1187" s="28">
        <f>AVERAGE(טבלה1[[#This Row],[עמודה59]:[עמודה60]])</f>
        <v>37</v>
      </c>
      <c r="T1187" s="31">
        <f>VALUE(SUBSTITUTE(טבלה1[[#This Row],[עמודה56]],"$",""))</f>
        <v>25</v>
      </c>
      <c r="U1187" s="31">
        <f>VALUE(SUBSTITUTE(טבלה1[[#This Row],[עמודה57]],"$",""))</f>
        <v>49</v>
      </c>
      <c r="V1187" s="31" t="str">
        <f>IF(טבלה1[[#This Row],[עמודה58]]&gt;30,"Yes","No")</f>
        <v>Yes</v>
      </c>
    </row>
    <row r="1188" spans="1:22" x14ac:dyDescent="0.15">
      <c r="A1188" s="32" t="s">
        <v>2864</v>
      </c>
      <c r="B1188" s="33" t="s">
        <v>2865</v>
      </c>
      <c r="C1188" s="33" t="s">
        <v>501</v>
      </c>
      <c r="D1188" s="44">
        <v>10000</v>
      </c>
      <c r="E1188" s="33" t="s">
        <v>9</v>
      </c>
      <c r="F1188" s="33" t="s">
        <v>29</v>
      </c>
      <c r="G1188" s="36" t="str">
        <f t="shared" si="18"/>
        <v>Low</v>
      </c>
      <c r="H1188" s="34">
        <v>0.1</v>
      </c>
      <c r="I1188" s="11" t="str" cm="1">
        <f t="array" ref="I1188">INDEX(_xlfn.TEXTSPLIT(טבלה1[[#This Row],[עמודה2]],","),1)</f>
        <v>Medellín</v>
      </c>
      <c r="J1188" s="12" t="str" cm="1">
        <f t="array" ref="J1188">INDEX(_xlfn.TEXTSPLIT(טבלה1[[#This Row],[עמודה2]],","),2)</f>
        <v xml:space="preserve"> Colombia</v>
      </c>
      <c r="K1188" s="37" t="str">
        <f>_xlfn.CONCAT(טבלה1[[#This Row],[AI_Companies]]," ",טבלה1[[#This Row],[עמודה1]])</f>
        <v>IDATHA http://idatha.com/</v>
      </c>
      <c r="L1188" s="36">
        <v>10</v>
      </c>
      <c r="M1188" s="36" t="str">
        <f>IF(טבלה1[[#This Row],[עמודה53]]&gt;2000,"Yes","No")</f>
        <v>No</v>
      </c>
      <c r="N1188" s="36">
        <v>49</v>
      </c>
      <c r="O1188" s="36">
        <f>AVERAGE(טבלה1[[#This Row],[עמודה52]:[עמודה53]])</f>
        <v>29.5</v>
      </c>
      <c r="P1188" s="36" t="str">
        <f>IF(טבלה1[[#This Row],[עמודה4]]="&lt; $25 / hr","0$ - $25 / hr",טבלה1[[#This Row],[עמודה4]])</f>
        <v>$50 - $99 / hr</v>
      </c>
      <c r="Q1188" s="12" t="str" cm="1">
        <f t="array" ref="Q1188">INDEX(_xlfn.TEXTSPLIT(טבלה1[[#This Row],[עמודה55]],"-"),1)</f>
        <v xml:space="preserve">$50 </v>
      </c>
      <c r="R1188" s="21" t="str" cm="1">
        <f t="array" ref="R1188">INDEX(_xlfn.TEXTSPLIT(INDEX(_xlfn.TEXTSPLIT(טבלה1[[#This Row],[עמודה55]],"-"),2),"/"),1)</f>
        <v xml:space="preserve"> $99 </v>
      </c>
      <c r="S1188" s="36">
        <f>AVERAGE(טבלה1[[#This Row],[עמודה59]:[עמודה60]])</f>
        <v>74.5</v>
      </c>
      <c r="T1188" s="38">
        <f>VALUE(SUBSTITUTE(טבלה1[[#This Row],[עמודה56]],"$",""))</f>
        <v>50</v>
      </c>
      <c r="U1188" s="38">
        <f>VALUE(SUBSTITUTE(טבלה1[[#This Row],[עמודה57]],"$",""))</f>
        <v>99</v>
      </c>
      <c r="V1188" s="38" t="str">
        <f>IF(טבלה1[[#This Row],[עמודה58]]&gt;30,"Yes","No")</f>
        <v>Yes</v>
      </c>
    </row>
    <row r="1189" spans="1:22" x14ac:dyDescent="0.15">
      <c r="A1189" s="32" t="s">
        <v>2866</v>
      </c>
      <c r="B1189" s="39" t="s">
        <v>2867</v>
      </c>
      <c r="C1189" s="39" t="s">
        <v>168</v>
      </c>
      <c r="D1189" s="40">
        <v>10000</v>
      </c>
      <c r="E1189" s="39" t="s">
        <v>33</v>
      </c>
      <c r="F1189" s="39" t="s">
        <v>10</v>
      </c>
      <c r="G1189" s="36" t="str">
        <f t="shared" si="18"/>
        <v>Low</v>
      </c>
      <c r="H1189" s="41">
        <v>0.2</v>
      </c>
      <c r="I1189" s="11" t="str" cm="1">
        <f t="array" ref="I1189">INDEX(_xlfn.TEXTSPLIT(טבלה1[[#This Row],[עמודה2]],","),1)</f>
        <v>Wrocław</v>
      </c>
      <c r="J1189" s="12" t="str" cm="1">
        <f t="array" ref="J1189">INDEX(_xlfn.TEXTSPLIT(טבלה1[[#This Row],[עמודה2]],","),2)</f>
        <v xml:space="preserve"> Poland</v>
      </c>
      <c r="K1189" s="43" t="str">
        <f>_xlfn.CONCAT(טבלה1[[#This Row],[AI_Companies]]," ",טבלה1[[#This Row],[עמודה1]])</f>
        <v>CodeWave https://codewave.eu</v>
      </c>
      <c r="L1189" s="28">
        <v>50</v>
      </c>
      <c r="M1189" s="28" t="str">
        <f>IF(טבלה1[[#This Row],[עמודה53]]&gt;2000,"Yes","No")</f>
        <v>No</v>
      </c>
      <c r="N1189" s="28">
        <v>249</v>
      </c>
      <c r="O1189" s="28">
        <f>AVERAGE(טבלה1[[#This Row],[עמודה52]:[עמודה53]])</f>
        <v>29.5</v>
      </c>
      <c r="P1189" s="28" t="str">
        <f>IF(טבלה1[[#This Row],[עמודה4]]="&lt; $25 / hr","0$ - $25 / hr",טבלה1[[#This Row],[עמודה4]])</f>
        <v>$50 - $99 / hr</v>
      </c>
      <c r="Q1189" s="12" t="str" cm="1">
        <f t="array" ref="Q1189">INDEX(_xlfn.TEXTSPLIT(טבלה1[[#This Row],[עמודה55]],"-"),1)</f>
        <v xml:space="preserve">$50 </v>
      </c>
      <c r="R1189" s="21" t="str" cm="1">
        <f t="array" ref="R1189">INDEX(_xlfn.TEXTSPLIT(INDEX(_xlfn.TEXTSPLIT(טבלה1[[#This Row],[עמודה55]],"-"),2),"/"),1)</f>
        <v xml:space="preserve"> $99 </v>
      </c>
      <c r="S1189" s="28">
        <f>AVERAGE(טבלה1[[#This Row],[עמודה59]:[עמודה60]])</f>
        <v>74.5</v>
      </c>
      <c r="T1189" s="31">
        <f>VALUE(SUBSTITUTE(טבלה1[[#This Row],[עמודה56]],"$",""))</f>
        <v>50</v>
      </c>
      <c r="U1189" s="31">
        <f>VALUE(SUBSTITUTE(טבלה1[[#This Row],[עמודה57]],"$",""))</f>
        <v>99</v>
      </c>
      <c r="V1189" s="31" t="str">
        <f>IF(טבלה1[[#This Row],[עמודה58]]&gt;30,"Yes","No")</f>
        <v>Yes</v>
      </c>
    </row>
    <row r="1190" spans="1:22" x14ac:dyDescent="0.15">
      <c r="A1190" s="32" t="s">
        <v>2868</v>
      </c>
      <c r="B1190" s="33" t="s">
        <v>2869</v>
      </c>
      <c r="C1190" s="33" t="s">
        <v>8</v>
      </c>
      <c r="D1190" s="44">
        <v>50000</v>
      </c>
      <c r="E1190" s="33" t="s">
        <v>33</v>
      </c>
      <c r="F1190" s="33" t="s">
        <v>10</v>
      </c>
      <c r="G1190" s="36" t="str">
        <f t="shared" si="18"/>
        <v>Low</v>
      </c>
      <c r="H1190" s="34">
        <v>0.1</v>
      </c>
      <c r="I1190" s="11" t="str" cm="1">
        <f t="array" ref="I1190">INDEX(_xlfn.TEXTSPLIT(טבלה1[[#This Row],[עמודה2]],","),1)</f>
        <v>Ahmedabad</v>
      </c>
      <c r="J1190" s="12" t="str" cm="1">
        <f t="array" ref="J1190">INDEX(_xlfn.TEXTSPLIT(טבלה1[[#This Row],[עמודה2]],","),2)</f>
        <v xml:space="preserve"> India</v>
      </c>
      <c r="K1190" s="37" t="str">
        <f>_xlfn.CONCAT(טבלה1[[#This Row],[AI_Companies]]," ",טבלה1[[#This Row],[עמודה1]])</f>
        <v>FusionInformatics https://www.fusioninformatics.com/</v>
      </c>
      <c r="L1190" s="36">
        <v>50</v>
      </c>
      <c r="M1190" s="36" t="str">
        <f>IF(טבלה1[[#This Row],[עמודה53]]&gt;2000,"Yes","No")</f>
        <v>No</v>
      </c>
      <c r="N1190" s="36">
        <v>249</v>
      </c>
      <c r="O1190" s="36">
        <f>AVERAGE(טבלה1[[#This Row],[עמודה52]:[עמודה53]])</f>
        <v>149.5</v>
      </c>
      <c r="P1190" s="36" t="str">
        <f>IF(טבלה1[[#This Row],[עמודה4]]="&lt; $25 / hr","0$ - $25 / hr",טבלה1[[#This Row],[עמודה4]])</f>
        <v>$25 - $49 / hr</v>
      </c>
      <c r="Q1190" s="12" t="str" cm="1">
        <f t="array" ref="Q1190">INDEX(_xlfn.TEXTSPLIT(טבלה1[[#This Row],[עמודה55]],"-"),1)</f>
        <v xml:space="preserve">$25 </v>
      </c>
      <c r="R1190" s="21" t="str" cm="1">
        <f t="array" ref="R1190">INDEX(_xlfn.TEXTSPLIT(INDEX(_xlfn.TEXTSPLIT(טבלה1[[#This Row],[עמודה55]],"-"),2),"/"),1)</f>
        <v xml:space="preserve"> $49 </v>
      </c>
      <c r="S1190" s="36">
        <f>AVERAGE(טבלה1[[#This Row],[עמודה59]:[עמודה60]])</f>
        <v>37</v>
      </c>
      <c r="T1190" s="38">
        <f>VALUE(SUBSTITUTE(טבלה1[[#This Row],[עמודה56]],"$",""))</f>
        <v>25</v>
      </c>
      <c r="U1190" s="38">
        <f>VALUE(SUBSTITUTE(טבלה1[[#This Row],[עמודה57]],"$",""))</f>
        <v>49</v>
      </c>
      <c r="V1190" s="38" t="str">
        <f>IF(טבלה1[[#This Row],[עמודה58]]&gt;30,"Yes","No")</f>
        <v>Yes</v>
      </c>
    </row>
    <row r="1191" spans="1:22" x14ac:dyDescent="0.15">
      <c r="A1191" s="32" t="s">
        <v>2870</v>
      </c>
      <c r="B1191" s="39" t="s">
        <v>2871</v>
      </c>
      <c r="C1191" s="39" t="s">
        <v>533</v>
      </c>
      <c r="D1191" s="40">
        <v>25000</v>
      </c>
      <c r="E1191" s="39" t="s">
        <v>21</v>
      </c>
      <c r="F1191" s="39" t="s">
        <v>29</v>
      </c>
      <c r="G1191" s="36" t="str">
        <f t="shared" si="18"/>
        <v>Low</v>
      </c>
      <c r="H1191" s="41">
        <v>0.15</v>
      </c>
      <c r="I1191" s="11" t="str" cm="1">
        <f t="array" ref="I1191">INDEX(_xlfn.TEXTSPLIT(טבלה1[[#This Row],[עמודה2]],","),1)</f>
        <v>Austin</v>
      </c>
      <c r="J1191" s="12" t="str" cm="1">
        <f t="array" ref="J1191">INDEX(_xlfn.TEXTSPLIT(טבלה1[[#This Row],[עמודה2]],","),2)</f>
        <v xml:space="preserve"> TX</v>
      </c>
      <c r="K1191" s="43" t="str">
        <f>_xlfn.CONCAT(טבלה1[[#This Row],[AI_Companies]]," ",טבלה1[[#This Row],[עמודה1]])</f>
        <v>Agiliway https://agiliway.com/</v>
      </c>
      <c r="L1191" s="28">
        <v>10</v>
      </c>
      <c r="M1191" s="28" t="str">
        <f>IF(טבלה1[[#This Row],[עמודה53]]&gt;2000,"Yes","No")</f>
        <v>No</v>
      </c>
      <c r="N1191" s="28">
        <v>49</v>
      </c>
      <c r="O1191" s="28">
        <f>AVERAGE(טבלה1[[#This Row],[עמודה52]:[עמודה53]])</f>
        <v>149.5</v>
      </c>
      <c r="P1191" s="28" t="str">
        <f>IF(טבלה1[[#This Row],[עמודה4]]="&lt; $25 / hr","0$ - $25 / hr",טבלה1[[#This Row],[עמודה4]])</f>
        <v>$25 - $49 / hr</v>
      </c>
      <c r="Q1191" s="12" t="str" cm="1">
        <f t="array" ref="Q1191">INDEX(_xlfn.TEXTSPLIT(טבלה1[[#This Row],[עמודה55]],"-"),1)</f>
        <v xml:space="preserve">$25 </v>
      </c>
      <c r="R1191" s="21" t="str" cm="1">
        <f t="array" ref="R1191">INDEX(_xlfn.TEXTSPLIT(INDEX(_xlfn.TEXTSPLIT(טבלה1[[#This Row],[עמודה55]],"-"),2),"/"),1)</f>
        <v xml:space="preserve"> $49 </v>
      </c>
      <c r="S1191" s="28">
        <f>AVERAGE(טבלה1[[#This Row],[עמודה59]:[עמודה60]])</f>
        <v>37</v>
      </c>
      <c r="T1191" s="31">
        <f>VALUE(SUBSTITUTE(טבלה1[[#This Row],[עמודה56]],"$",""))</f>
        <v>25</v>
      </c>
      <c r="U1191" s="31">
        <f>VALUE(SUBSTITUTE(טבלה1[[#This Row],[עמודה57]],"$",""))</f>
        <v>49</v>
      </c>
      <c r="V1191" s="31" t="str">
        <f>IF(טבלה1[[#This Row],[עמודה58]]&gt;30,"Yes","No")</f>
        <v>Yes</v>
      </c>
    </row>
    <row r="1192" spans="1:22" x14ac:dyDescent="0.15">
      <c r="A1192" s="32" t="s">
        <v>2872</v>
      </c>
      <c r="B1192" s="33" t="s">
        <v>2873</v>
      </c>
      <c r="C1192" s="33" t="s">
        <v>494</v>
      </c>
      <c r="D1192" s="33" t="s">
        <v>4</v>
      </c>
      <c r="E1192" s="33" t="s">
        <v>4</v>
      </c>
      <c r="F1192" s="33" t="s">
        <v>29</v>
      </c>
      <c r="G1192" s="36" t="str">
        <f t="shared" si="18"/>
        <v>High</v>
      </c>
      <c r="H1192" s="34">
        <v>1</v>
      </c>
      <c r="I1192" s="11" t="str" cm="1">
        <f t="array" ref="I1192">INDEX(_xlfn.TEXTSPLIT(טבלה1[[#This Row],[עמודה2]],","),1)</f>
        <v>Raleigh</v>
      </c>
      <c r="J1192" s="12" t="str" cm="1">
        <f t="array" ref="J1192">INDEX(_xlfn.TEXTSPLIT(טבלה1[[#This Row],[עמודה2]],","),2)</f>
        <v xml:space="preserve"> NC</v>
      </c>
      <c r="K1192" s="37" t="str">
        <f>_xlfn.CONCAT(טבלה1[[#This Row],[AI_Companies]]," ",טבלה1[[#This Row],[עמודה1]])</f>
        <v>IconicSolutions http://www.iconic-solutions.com</v>
      </c>
      <c r="L1192" s="36">
        <v>10</v>
      </c>
      <c r="M1192" s="36" t="str">
        <f>IF(טבלה1[[#This Row],[עמודה53]]&gt;2000,"Yes","No")</f>
        <v>No</v>
      </c>
      <c r="N1192" s="36">
        <v>49</v>
      </c>
      <c r="O1192" s="36">
        <f>AVERAGE(טבלה1[[#This Row],[עמודה52]:[עמודה53]])</f>
        <v>29.5</v>
      </c>
      <c r="P1192" s="36" t="str">
        <f>IF(טבלה1[[#This Row],[עמודה4]]="&lt; $25 / hr","0$ - $25 / hr",טבלה1[[#This Row],[עמודה4]])</f>
        <v>$100 - $149 / hr</v>
      </c>
      <c r="Q1192" s="12" t="str" cm="1">
        <f t="array" ref="Q1192">INDEX(_xlfn.TEXTSPLIT(טבלה1[[#This Row],[עמודה55]],"-"),1)</f>
        <v xml:space="preserve">$100 </v>
      </c>
      <c r="R1192" s="21" t="str" cm="1">
        <f t="array" ref="R1192">INDEX(_xlfn.TEXTSPLIT(INDEX(_xlfn.TEXTSPLIT(טבלה1[[#This Row],[עמודה55]],"-"),2),"/"),1)</f>
        <v xml:space="preserve"> $149 </v>
      </c>
      <c r="S1192" s="36">
        <f>AVERAGE(טבלה1[[#This Row],[עמודה59]:[עמודה60]])</f>
        <v>124.5</v>
      </c>
      <c r="T1192" s="38">
        <f>VALUE(SUBSTITUTE(טבלה1[[#This Row],[עמודה56]],"$",""))</f>
        <v>100</v>
      </c>
      <c r="U1192" s="38">
        <f>VALUE(SUBSTITUTE(טבלה1[[#This Row],[עמודה57]],"$",""))</f>
        <v>149</v>
      </c>
      <c r="V1192" s="38" t="str">
        <f>IF(טבלה1[[#This Row],[עמודה58]]&gt;30,"Yes","No")</f>
        <v>Yes</v>
      </c>
    </row>
    <row r="1193" spans="1:22" x14ac:dyDescent="0.15">
      <c r="A1193" s="32" t="s">
        <v>2874</v>
      </c>
      <c r="B1193" s="39" t="s">
        <v>2875</v>
      </c>
      <c r="C1193" s="39" t="s">
        <v>53</v>
      </c>
      <c r="D1193" s="40">
        <v>10000</v>
      </c>
      <c r="E1193" s="39" t="s">
        <v>33</v>
      </c>
      <c r="F1193" s="39" t="s">
        <v>29</v>
      </c>
      <c r="G1193" s="36" t="str">
        <f t="shared" si="18"/>
        <v>Med</v>
      </c>
      <c r="H1193" s="41">
        <v>0.7</v>
      </c>
      <c r="I1193" s="11" t="str" cm="1">
        <f t="array" ref="I1193">INDEX(_xlfn.TEXTSPLIT(טבלה1[[#This Row],[עמודה2]],","),1)</f>
        <v>Istanbul</v>
      </c>
      <c r="J1193" s="12" t="str" cm="1">
        <f t="array" ref="J1193">INDEX(_xlfn.TEXTSPLIT(טבלה1[[#This Row],[עמודה2]],","),2)</f>
        <v xml:space="preserve"> Turkey</v>
      </c>
      <c r="K1193" s="43" t="str">
        <f>_xlfn.CONCAT(טבלה1[[#This Row],[AI_Companies]]," ",טבלה1[[#This Row],[עמודה1]])</f>
        <v>CBOT http://www.cbot.ai</v>
      </c>
      <c r="L1193" s="28">
        <v>10</v>
      </c>
      <c r="M1193" s="28" t="str">
        <f>IF(טבלה1[[#This Row],[עמודה53]]&gt;2000,"Yes","No")</f>
        <v>No</v>
      </c>
      <c r="N1193" s="28">
        <v>49</v>
      </c>
      <c r="O1193" s="28">
        <f>AVERAGE(טבלה1[[#This Row],[עמודה52]:[עמודה53]])</f>
        <v>29.5</v>
      </c>
      <c r="P1193" s="28" t="str">
        <f>IF(טבלה1[[#This Row],[עמודה4]]="&lt; $25 / hr","0$ - $25 / hr",טבלה1[[#This Row],[עמודה4]])</f>
        <v>Undisclosed</v>
      </c>
      <c r="Q1193" s="12" t="str" cm="1">
        <f t="array" ref="Q1193">INDEX(_xlfn.TEXTSPLIT(טבלה1[[#This Row],[עמודה55]],"-"),1)</f>
        <v>Undisclosed</v>
      </c>
      <c r="R1193" s="21" t="e" cm="1">
        <f t="array" ref="R1193">INDEX(_xlfn.TEXTSPLIT(INDEX(_xlfn.TEXTSPLIT(טבלה1[[#This Row],[עמודה55]],"-"),2),"/"),1)</f>
        <v>#REF!</v>
      </c>
      <c r="S1193" s="28" t="e">
        <f>AVERAGE(טבלה1[[#This Row],[עמודה59]:[עמודה60]])</f>
        <v>#VALUE!</v>
      </c>
      <c r="T1193" s="31" t="e">
        <f>VALUE(SUBSTITUTE(טבלה1[[#This Row],[עמודה56]],"$",""))</f>
        <v>#VALUE!</v>
      </c>
      <c r="U1193" s="31" t="e">
        <f>VALUE(SUBSTITUTE(טבלה1[[#This Row],[עמודה57]],"$",""))</f>
        <v>#REF!</v>
      </c>
      <c r="V1193" s="31" t="e">
        <f>IF(טבלה1[[#This Row],[עמודה58]]&gt;30,"Yes","No")</f>
        <v>#VALUE!</v>
      </c>
    </row>
    <row r="1194" spans="1:22" x14ac:dyDescent="0.15">
      <c r="A1194" s="32" t="s">
        <v>2876</v>
      </c>
      <c r="B1194" s="33" t="s">
        <v>2877</v>
      </c>
      <c r="C1194" s="33" t="s">
        <v>218</v>
      </c>
      <c r="D1194" s="44">
        <v>10000</v>
      </c>
      <c r="E1194" s="33" t="s">
        <v>9</v>
      </c>
      <c r="F1194" s="33" t="s">
        <v>29</v>
      </c>
      <c r="G1194" s="36" t="str">
        <f t="shared" si="18"/>
        <v>Med</v>
      </c>
      <c r="H1194" s="34">
        <v>0.6</v>
      </c>
      <c r="I1194" s="11" t="str" cm="1">
        <f t="array" ref="I1194">INDEX(_xlfn.TEXTSPLIT(טבלה1[[#This Row],[עמודה2]],","),1)</f>
        <v>Kyiv</v>
      </c>
      <c r="J1194" s="12" t="str" cm="1">
        <f t="array" ref="J1194">INDEX(_xlfn.TEXTSPLIT(טבלה1[[#This Row],[עמודה2]],","),2)</f>
        <v xml:space="preserve"> Ukraine</v>
      </c>
      <c r="K1194" s="37" t="str">
        <f>_xlfn.CONCAT(טבלה1[[#This Row],[AI_Companies]]," ",טבלה1[[#This Row],[עמודה1]])</f>
        <v>DataScienceUA https://data-science-ua.com/</v>
      </c>
      <c r="L1194" s="36">
        <v>10</v>
      </c>
      <c r="M1194" s="36" t="str">
        <f>IF(טבלה1[[#This Row],[עמודה53]]&gt;2000,"Yes","No")</f>
        <v>No</v>
      </c>
      <c r="N1194" s="36">
        <v>49</v>
      </c>
      <c r="O1194" s="36">
        <f>AVERAGE(טבלה1[[#This Row],[עמודה52]:[עמודה53]])</f>
        <v>29.5</v>
      </c>
      <c r="P1194" s="36" t="str">
        <f>IF(טבלה1[[#This Row],[עמודה4]]="&lt; $25 / hr","0$ - $25 / hr",טבלה1[[#This Row],[עמודה4]])</f>
        <v>$25 - $49 / hr</v>
      </c>
      <c r="Q1194" s="12" t="str" cm="1">
        <f t="array" ref="Q1194">INDEX(_xlfn.TEXTSPLIT(טבלה1[[#This Row],[עמודה55]],"-"),1)</f>
        <v xml:space="preserve">$25 </v>
      </c>
      <c r="R1194" s="21" t="str" cm="1">
        <f t="array" ref="R1194">INDEX(_xlfn.TEXTSPLIT(INDEX(_xlfn.TEXTSPLIT(טבלה1[[#This Row],[עמודה55]],"-"),2),"/"),1)</f>
        <v xml:space="preserve"> $49 </v>
      </c>
      <c r="S1194" s="36">
        <f>AVERAGE(טבלה1[[#This Row],[עמודה59]:[עמודה60]])</f>
        <v>37</v>
      </c>
      <c r="T1194" s="38">
        <f>VALUE(SUBSTITUTE(טבלה1[[#This Row],[עמודה56]],"$",""))</f>
        <v>25</v>
      </c>
      <c r="U1194" s="38">
        <f>VALUE(SUBSTITUTE(טבלה1[[#This Row],[עמודה57]],"$",""))</f>
        <v>49</v>
      </c>
      <c r="V1194" s="38" t="str">
        <f>IF(טבלה1[[#This Row],[עמודה58]]&gt;30,"Yes","No")</f>
        <v>Yes</v>
      </c>
    </row>
    <row r="1195" spans="1:22" x14ac:dyDescent="0.15">
      <c r="A1195" s="32" t="s">
        <v>2878</v>
      </c>
      <c r="B1195" s="39" t="s">
        <v>2879</v>
      </c>
      <c r="C1195" s="39" t="s">
        <v>102</v>
      </c>
      <c r="D1195" s="40">
        <v>25000</v>
      </c>
      <c r="E1195" s="39" t="s">
        <v>63</v>
      </c>
      <c r="F1195" s="39" t="s">
        <v>29</v>
      </c>
      <c r="G1195" s="36" t="str">
        <f t="shared" si="18"/>
        <v>Low</v>
      </c>
      <c r="H1195" s="41">
        <v>0.15</v>
      </c>
      <c r="I1195" s="11" t="str" cm="1">
        <f t="array" ref="I1195">INDEX(_xlfn.TEXTSPLIT(טבלה1[[#This Row],[עמודה2]],","),1)</f>
        <v>Warsaw</v>
      </c>
      <c r="J1195" s="12" t="str" cm="1">
        <f t="array" ref="J1195">INDEX(_xlfn.TEXTSPLIT(טבלה1[[#This Row],[עמודה2]],","),2)</f>
        <v xml:space="preserve"> Poland</v>
      </c>
      <c r="K1195" s="43" t="str">
        <f>_xlfn.CONCAT(טבלה1[[#This Row],[AI_Companies]]," ",טבלה1[[#This Row],[עמודה1]])</f>
        <v>MIMSolutions https://www.mim-solutions.ai/</v>
      </c>
      <c r="L1195" s="28">
        <v>10</v>
      </c>
      <c r="M1195" s="28" t="str">
        <f>IF(טבלה1[[#This Row],[עמודה53]]&gt;2000,"Yes","No")</f>
        <v>No</v>
      </c>
      <c r="N1195" s="28">
        <v>49</v>
      </c>
      <c r="O1195" s="28">
        <f>AVERAGE(טבלה1[[#This Row],[עמודה52]:[עמודה53]])</f>
        <v>29.5</v>
      </c>
      <c r="P1195" s="28" t="str">
        <f>IF(טבלה1[[#This Row],[עמודה4]]="&lt; $25 / hr","0$ - $25 / hr",טבלה1[[#This Row],[עמודה4]])</f>
        <v>$50 - $99 / hr</v>
      </c>
      <c r="Q1195" s="12" t="str" cm="1">
        <f t="array" ref="Q1195">INDEX(_xlfn.TEXTSPLIT(טבלה1[[#This Row],[עמודה55]],"-"),1)</f>
        <v xml:space="preserve">$50 </v>
      </c>
      <c r="R1195" s="21" t="str" cm="1">
        <f t="array" ref="R1195">INDEX(_xlfn.TEXTSPLIT(INDEX(_xlfn.TEXTSPLIT(טבלה1[[#This Row],[עמודה55]],"-"),2),"/"),1)</f>
        <v xml:space="preserve"> $99 </v>
      </c>
      <c r="S1195" s="28">
        <f>AVERAGE(טבלה1[[#This Row],[עמודה59]:[עמודה60]])</f>
        <v>74.5</v>
      </c>
      <c r="T1195" s="31">
        <f>VALUE(SUBSTITUTE(טבלה1[[#This Row],[עמודה56]],"$",""))</f>
        <v>50</v>
      </c>
      <c r="U1195" s="31">
        <f>VALUE(SUBSTITUTE(טבלה1[[#This Row],[עמודה57]],"$",""))</f>
        <v>99</v>
      </c>
      <c r="V1195" s="31" t="str">
        <f>IF(טבלה1[[#This Row],[עמודה58]]&gt;30,"Yes","No")</f>
        <v>Yes</v>
      </c>
    </row>
    <row r="1196" spans="1:22" x14ac:dyDescent="0.15">
      <c r="A1196" s="32" t="s">
        <v>2880</v>
      </c>
      <c r="B1196" s="33" t="s">
        <v>2881</v>
      </c>
      <c r="C1196" s="33" t="s">
        <v>356</v>
      </c>
      <c r="D1196" s="44">
        <v>50000</v>
      </c>
      <c r="E1196" s="33" t="s">
        <v>33</v>
      </c>
      <c r="F1196" s="33" t="s">
        <v>10</v>
      </c>
      <c r="G1196" s="36" t="str">
        <f t="shared" si="18"/>
        <v>Low</v>
      </c>
      <c r="H1196" s="34">
        <v>0.1</v>
      </c>
      <c r="I1196" s="11" t="str" cm="1">
        <f t="array" ref="I1196">INDEX(_xlfn.TEXTSPLIT(טבלה1[[#This Row],[עמודה2]],","),1)</f>
        <v>London</v>
      </c>
      <c r="J1196" s="12" t="str" cm="1">
        <f t="array" ref="J1196">INDEX(_xlfn.TEXTSPLIT(טבלה1[[#This Row],[עמודה2]],","),2)</f>
        <v xml:space="preserve"> United Kingdom</v>
      </c>
      <c r="K1196" s="37" t="str">
        <f>_xlfn.CONCAT(טבלה1[[#This Row],[AI_Companies]]," ",טבלה1[[#This Row],[עמודה1]])</f>
        <v>Synetec https://synetec.co.uk/contact-us/</v>
      </c>
      <c r="L1196" s="36">
        <v>50</v>
      </c>
      <c r="M1196" s="36" t="str">
        <f>IF(טבלה1[[#This Row],[עמודה53]]&gt;2000,"Yes","No")</f>
        <v>No</v>
      </c>
      <c r="N1196" s="36">
        <v>249</v>
      </c>
      <c r="O1196" s="36">
        <f>AVERAGE(טבלה1[[#This Row],[עמודה52]:[עמודה53]])</f>
        <v>29.5</v>
      </c>
      <c r="P1196" s="36" t="str">
        <f>IF(טבלה1[[#This Row],[עמודה4]]="&lt; $25 / hr","0$ - $25 / hr",טבלה1[[#This Row],[עמודה4]])</f>
        <v>$150 - $199 / hr</v>
      </c>
      <c r="Q1196" s="12" t="str" cm="1">
        <f t="array" ref="Q1196">INDEX(_xlfn.TEXTSPLIT(טבלה1[[#This Row],[עמודה55]],"-"),1)</f>
        <v xml:space="preserve">$150 </v>
      </c>
      <c r="R1196" s="21" t="str" cm="1">
        <f t="array" ref="R1196">INDEX(_xlfn.TEXTSPLIT(INDEX(_xlfn.TEXTSPLIT(טבלה1[[#This Row],[עמודה55]],"-"),2),"/"),1)</f>
        <v xml:space="preserve"> $199 </v>
      </c>
      <c r="S1196" s="36">
        <f>AVERAGE(טבלה1[[#This Row],[עמודה59]:[עמודה60]])</f>
        <v>174.5</v>
      </c>
      <c r="T1196" s="38">
        <f>VALUE(SUBSTITUTE(טבלה1[[#This Row],[עמודה56]],"$",""))</f>
        <v>150</v>
      </c>
      <c r="U1196" s="38">
        <f>VALUE(SUBSTITUTE(טבלה1[[#This Row],[עמודה57]],"$",""))</f>
        <v>199</v>
      </c>
      <c r="V1196" s="38" t="str">
        <f>IF(טבלה1[[#This Row],[עמודה58]]&gt;30,"Yes","No")</f>
        <v>Yes</v>
      </c>
    </row>
    <row r="1197" spans="1:22" x14ac:dyDescent="0.15">
      <c r="A1197" s="32" t="s">
        <v>2882</v>
      </c>
      <c r="B1197" s="39" t="s">
        <v>2883</v>
      </c>
      <c r="C1197" s="39" t="s">
        <v>212</v>
      </c>
      <c r="D1197" s="40">
        <v>10000</v>
      </c>
      <c r="E1197" s="39" t="s">
        <v>9</v>
      </c>
      <c r="F1197" s="39" t="s">
        <v>10</v>
      </c>
      <c r="G1197" s="36" t="str">
        <f t="shared" si="18"/>
        <v>Low</v>
      </c>
      <c r="H1197" s="41">
        <v>0.15</v>
      </c>
      <c r="I1197" s="11" t="str" cm="1">
        <f t="array" ref="I1197">INDEX(_xlfn.TEXTSPLIT(טבלה1[[#This Row],[עמודה2]],","),1)</f>
        <v>Novi Sad</v>
      </c>
      <c r="J1197" s="12" t="str" cm="1">
        <f t="array" ref="J1197">INDEX(_xlfn.TEXTSPLIT(טבלה1[[#This Row],[עמודה2]],","),2)</f>
        <v xml:space="preserve"> Serbia</v>
      </c>
      <c r="K1197" s="43" t="str">
        <f>_xlfn.CONCAT(טבלה1[[#This Row],[AI_Companies]]," ",טבלה1[[#This Row],[עמודה1]])</f>
        <v>ZESIUM http://zesium.com/</v>
      </c>
      <c r="L1197" s="28">
        <v>50</v>
      </c>
      <c r="M1197" s="28" t="str">
        <f>IF(טבלה1[[#This Row],[עמודה53]]&gt;2000,"Yes","No")</f>
        <v>No</v>
      </c>
      <c r="N1197" s="28">
        <v>249</v>
      </c>
      <c r="O1197" s="28">
        <f>AVERAGE(טבלה1[[#This Row],[עמודה52]:[עמודה53]])</f>
        <v>149.5</v>
      </c>
      <c r="P1197" s="28" t="str">
        <f>IF(טבלה1[[#This Row],[עמודה4]]="&lt; $25 / hr","0$ - $25 / hr",טבלה1[[#This Row],[עמודה4]])</f>
        <v>$25 - $49 / hr</v>
      </c>
      <c r="Q1197" s="12" t="str" cm="1">
        <f t="array" ref="Q1197">INDEX(_xlfn.TEXTSPLIT(טבלה1[[#This Row],[עמודה55]],"-"),1)</f>
        <v xml:space="preserve">$25 </v>
      </c>
      <c r="R1197" s="21" t="str" cm="1">
        <f t="array" ref="R1197">INDEX(_xlfn.TEXTSPLIT(INDEX(_xlfn.TEXTSPLIT(טבלה1[[#This Row],[עמודה55]],"-"),2),"/"),1)</f>
        <v xml:space="preserve"> $49 </v>
      </c>
      <c r="S1197" s="28">
        <f>AVERAGE(טבלה1[[#This Row],[עמודה59]:[עמודה60]])</f>
        <v>37</v>
      </c>
      <c r="T1197" s="31">
        <f>VALUE(SUBSTITUTE(טבלה1[[#This Row],[עמודה56]],"$",""))</f>
        <v>25</v>
      </c>
      <c r="U1197" s="31">
        <f>VALUE(SUBSTITUTE(טבלה1[[#This Row],[עמודה57]],"$",""))</f>
        <v>49</v>
      </c>
      <c r="V1197" s="31" t="str">
        <f>IF(טבלה1[[#This Row],[עמודה58]]&gt;30,"Yes","No")</f>
        <v>Yes</v>
      </c>
    </row>
    <row r="1198" spans="1:22" x14ac:dyDescent="0.15">
      <c r="A1198" s="32" t="s">
        <v>2884</v>
      </c>
      <c r="B1198" s="33" t="s">
        <v>2885</v>
      </c>
      <c r="C1198" s="33" t="s">
        <v>53</v>
      </c>
      <c r="D1198" s="44">
        <v>10000</v>
      </c>
      <c r="E1198" s="33" t="s">
        <v>9</v>
      </c>
      <c r="F1198" s="33" t="s">
        <v>117</v>
      </c>
      <c r="G1198" s="36" t="str">
        <f t="shared" si="18"/>
        <v>Med</v>
      </c>
      <c r="H1198" s="34">
        <v>0.8</v>
      </c>
      <c r="I1198" s="11" t="str" cm="1">
        <f t="array" ref="I1198">INDEX(_xlfn.TEXTSPLIT(טבלה1[[#This Row],[עמודה2]],","),1)</f>
        <v>San Francisco</v>
      </c>
      <c r="J1198" s="12" t="str" cm="1">
        <f t="array" ref="J1198">INDEX(_xlfn.TEXTSPLIT(טבלה1[[#This Row],[עמודה2]],","),2)</f>
        <v xml:space="preserve"> CA</v>
      </c>
      <c r="K1198" s="37" t="str">
        <f>_xlfn.CONCAT(טבלה1[[#This Row],[AI_Companies]]," ",טבלה1[[#This Row],[עמודה1]])</f>
        <v>LeewayHertz https://www.leewayhertz.com/</v>
      </c>
      <c r="L1198" s="36">
        <v>2</v>
      </c>
      <c r="M1198" s="36" t="str">
        <f>IF(טבלה1[[#This Row],[עמודה53]]&gt;2000,"Yes","No")</f>
        <v>No</v>
      </c>
      <c r="N1198" s="36">
        <v>9</v>
      </c>
      <c r="O1198" s="36">
        <f>AVERAGE(טבלה1[[#This Row],[עמודה52]:[עמודה53]])</f>
        <v>149.5</v>
      </c>
      <c r="P1198" s="36" t="str">
        <f>IF(טבלה1[[#This Row],[עמודה4]]="&lt; $25 / hr","0$ - $25 / hr",טבלה1[[#This Row],[עמודה4]])</f>
        <v>$50 - $99 / hr</v>
      </c>
      <c r="Q1198" s="12" t="str" cm="1">
        <f t="array" ref="Q1198">INDEX(_xlfn.TEXTSPLIT(טבלה1[[#This Row],[עמודה55]],"-"),1)</f>
        <v xml:space="preserve">$50 </v>
      </c>
      <c r="R1198" s="21" t="str" cm="1">
        <f t="array" ref="R1198">INDEX(_xlfn.TEXTSPLIT(INDEX(_xlfn.TEXTSPLIT(טבלה1[[#This Row],[עמודה55]],"-"),2),"/"),1)</f>
        <v xml:space="preserve"> $99 </v>
      </c>
      <c r="S1198" s="36">
        <f>AVERAGE(טבלה1[[#This Row],[עמודה59]:[עמודה60]])</f>
        <v>74.5</v>
      </c>
      <c r="T1198" s="38">
        <f>VALUE(SUBSTITUTE(טבלה1[[#This Row],[עמודה56]],"$",""))</f>
        <v>50</v>
      </c>
      <c r="U1198" s="38">
        <f>VALUE(SUBSTITUTE(טבלה1[[#This Row],[עמודה57]],"$",""))</f>
        <v>99</v>
      </c>
      <c r="V1198" s="38" t="str">
        <f>IF(טבלה1[[#This Row],[עמודה58]]&gt;30,"Yes","No")</f>
        <v>Yes</v>
      </c>
    </row>
    <row r="1199" spans="1:22" x14ac:dyDescent="0.15">
      <c r="A1199" s="32" t="s">
        <v>2886</v>
      </c>
      <c r="B1199" s="39" t="s">
        <v>2887</v>
      </c>
      <c r="C1199" s="47" t="s">
        <v>2888</v>
      </c>
      <c r="D1199" s="40">
        <v>25000</v>
      </c>
      <c r="E1199" s="39" t="s">
        <v>33</v>
      </c>
      <c r="F1199" s="39" t="s">
        <v>5</v>
      </c>
      <c r="G1199" s="36" t="str">
        <f t="shared" si="18"/>
        <v>Low</v>
      </c>
      <c r="H1199" s="41">
        <v>0.1</v>
      </c>
      <c r="I1199" s="11" t="str" cm="1">
        <f t="array" ref="I1199">INDEX(_xlfn.TEXTSPLIT(טבלה1[[#This Row],[עמודה2]],","),1)</f>
        <v>Kyiv</v>
      </c>
      <c r="J1199" s="12" t="str" cm="1">
        <f t="array" ref="J1199">INDEX(_xlfn.TEXTSPLIT(טבלה1[[#This Row],[עמודה2]],","),2)</f>
        <v xml:space="preserve"> Ukraine</v>
      </c>
      <c r="K1199" s="43" t="str">
        <f>_xlfn.CONCAT(טבלה1[[#This Row],[AI_Companies]]," ",טבלה1[[#This Row],[עמודה1]])</f>
        <v>Preste http://www.preste.ai</v>
      </c>
      <c r="L1199" s="28">
        <v>250</v>
      </c>
      <c r="M1199" s="28" t="str">
        <f>IF(טבלה1[[#This Row],[עמודה53]]&gt;2000,"Yes","No")</f>
        <v>No</v>
      </c>
      <c r="N1199" s="28">
        <v>999</v>
      </c>
      <c r="O1199" s="28">
        <f>AVERAGE(טבלה1[[#This Row],[עמודה52]:[עמודה53]])</f>
        <v>5.5</v>
      </c>
      <c r="P1199" s="28" t="str">
        <f>IF(טבלה1[[#This Row],[עמודה4]]="&lt; $25 / hr","0$ - $25 / hr",טבלה1[[#This Row],[עמודה4]])</f>
        <v>$50 - $99 / hr</v>
      </c>
      <c r="Q1199" s="12" t="str" cm="1">
        <f t="array" ref="Q1199">INDEX(_xlfn.TEXTSPLIT(טבלה1[[#This Row],[עמודה55]],"-"),1)</f>
        <v xml:space="preserve">$50 </v>
      </c>
      <c r="R1199" s="21" t="str" cm="1">
        <f t="array" ref="R1199">INDEX(_xlfn.TEXTSPLIT(INDEX(_xlfn.TEXTSPLIT(טבלה1[[#This Row],[עמודה55]],"-"),2),"/"),1)</f>
        <v xml:space="preserve"> $99 </v>
      </c>
      <c r="S1199" s="28">
        <f>AVERAGE(טבלה1[[#This Row],[עמודה59]:[עמודה60]])</f>
        <v>74.5</v>
      </c>
      <c r="T1199" s="31">
        <f>VALUE(SUBSTITUTE(טבלה1[[#This Row],[עמודה56]],"$",""))</f>
        <v>50</v>
      </c>
      <c r="U1199" s="31">
        <f>VALUE(SUBSTITUTE(טבלה1[[#This Row],[עמודה57]],"$",""))</f>
        <v>99</v>
      </c>
      <c r="V1199" s="31" t="str">
        <f>IF(טבלה1[[#This Row],[עמודה58]]&gt;30,"Yes","No")</f>
        <v>Yes</v>
      </c>
    </row>
    <row r="1200" spans="1:22" x14ac:dyDescent="0.15">
      <c r="A1200" s="32" t="s">
        <v>2889</v>
      </c>
      <c r="B1200" s="33" t="s">
        <v>2890</v>
      </c>
      <c r="C1200" s="33" t="s">
        <v>86</v>
      </c>
      <c r="D1200" s="44">
        <v>5000</v>
      </c>
      <c r="E1200" s="33" t="s">
        <v>9</v>
      </c>
      <c r="F1200" s="33" t="s">
        <v>29</v>
      </c>
      <c r="G1200" s="36" t="str">
        <f t="shared" si="18"/>
        <v>Low</v>
      </c>
      <c r="H1200" s="34">
        <v>0.3</v>
      </c>
      <c r="I1200" s="11" t="str" cm="1">
        <f t="array" ref="I1200">INDEX(_xlfn.TEXTSPLIT(טבלה1[[#This Row],[עמודה2]],","),1)</f>
        <v>رأس الخيمة</v>
      </c>
      <c r="J1200" s="12" t="str" cm="1">
        <f t="array" ref="J1200">INDEX(_xlfn.TEXTSPLIT(טבלה1[[#This Row],[עמודה2]],","),2)</f>
        <v xml:space="preserve"> United Arab Emirates</v>
      </c>
      <c r="K1200" s="37" t="str">
        <f>_xlfn.CONCAT(טבלה1[[#This Row],[AI_Companies]]," ",טבלה1[[#This Row],[עמודה1]])</f>
        <v>iSolveTechnologiesEuropeB.V. https://isolve.global/</v>
      </c>
      <c r="L1200" s="36">
        <v>10</v>
      </c>
      <c r="M1200" s="36" t="str">
        <f>IF(טבלה1[[#This Row],[עמודה53]]&gt;2000,"Yes","No")</f>
        <v>No</v>
      </c>
      <c r="N1200" s="36">
        <v>49</v>
      </c>
      <c r="O1200" s="36">
        <f>AVERAGE(טבלה1[[#This Row],[עמודה52]:[עמודה53]])</f>
        <v>624.5</v>
      </c>
      <c r="P1200" s="36" t="str">
        <f>IF(טבלה1[[#This Row],[עמודה4]]="&lt; $25 / hr","0$ - $25 / hr",טבלה1[[#This Row],[עמודה4]])</f>
        <v>$25 - $49 / hr</v>
      </c>
      <c r="Q1200" s="12" t="str" cm="1">
        <f t="array" ref="Q1200">INDEX(_xlfn.TEXTSPLIT(טבלה1[[#This Row],[עמודה55]],"-"),1)</f>
        <v xml:space="preserve">$25 </v>
      </c>
      <c r="R1200" s="21" t="str" cm="1">
        <f t="array" ref="R1200">INDEX(_xlfn.TEXTSPLIT(INDEX(_xlfn.TEXTSPLIT(טבלה1[[#This Row],[עמודה55]],"-"),2),"/"),1)</f>
        <v xml:space="preserve"> $49 </v>
      </c>
      <c r="S1200" s="36">
        <f>AVERAGE(טבלה1[[#This Row],[עמודה59]:[עמודה60]])</f>
        <v>37</v>
      </c>
      <c r="T1200" s="38">
        <f>VALUE(SUBSTITUTE(טבלה1[[#This Row],[עמודה56]],"$",""))</f>
        <v>25</v>
      </c>
      <c r="U1200" s="38">
        <f>VALUE(SUBSTITUTE(טבלה1[[#This Row],[עמודה57]],"$",""))</f>
        <v>49</v>
      </c>
      <c r="V1200" s="38" t="str">
        <f>IF(טבלה1[[#This Row],[עמודה58]]&gt;30,"Yes","No")</f>
        <v>Yes</v>
      </c>
    </row>
    <row r="1201" spans="1:22" x14ac:dyDescent="0.15">
      <c r="A1201" s="32" t="s">
        <v>2891</v>
      </c>
      <c r="B1201" s="39" t="s">
        <v>2892</v>
      </c>
      <c r="C1201" s="39" t="s">
        <v>44</v>
      </c>
      <c r="D1201" s="40">
        <v>100000</v>
      </c>
      <c r="E1201" s="39" t="s">
        <v>9</v>
      </c>
      <c r="F1201" s="39" t="s">
        <v>10</v>
      </c>
      <c r="G1201" s="36" t="str">
        <f t="shared" si="18"/>
        <v>Low</v>
      </c>
      <c r="H1201" s="41">
        <v>0.1</v>
      </c>
      <c r="I1201" s="11" t="str" cm="1">
        <f t="array" ref="I1201">INDEX(_xlfn.TEXTSPLIT(טבלה1[[#This Row],[עמודה2]],","),1)</f>
        <v>Gdańsk</v>
      </c>
      <c r="J1201" s="12" t="str" cm="1">
        <f t="array" ref="J1201">INDEX(_xlfn.TEXTSPLIT(טבלה1[[#This Row],[עמודה2]],","),2)</f>
        <v xml:space="preserve"> Poland</v>
      </c>
      <c r="K1201" s="43" t="str">
        <f>_xlfn.CONCAT(טבלה1[[#This Row],[AI_Companies]]," ",טבלה1[[#This Row],[עמודה1]])</f>
        <v>PirxonSA-RPAandHyperAutomationdevelopers-Microsoft&amp;UiPath https://www.pirxon.com</v>
      </c>
      <c r="L1201" s="28">
        <v>50</v>
      </c>
      <c r="M1201" s="28" t="str">
        <f>IF(טבלה1[[#This Row],[עמודה53]]&gt;2000,"Yes","No")</f>
        <v>No</v>
      </c>
      <c r="N1201" s="28">
        <v>249</v>
      </c>
      <c r="O1201" s="28">
        <f>AVERAGE(טבלה1[[#This Row],[עמודה52]:[עמודה53]])</f>
        <v>29.5</v>
      </c>
      <c r="P1201" s="28" t="str">
        <f>IF(טבלה1[[#This Row],[עמודה4]]="&lt; $25 / hr","0$ - $25 / hr",טבלה1[[#This Row],[עמודה4]])</f>
        <v>$50 - $99 / hr</v>
      </c>
      <c r="Q1201" s="12" t="str" cm="1">
        <f t="array" ref="Q1201">INDEX(_xlfn.TEXTSPLIT(טבלה1[[#This Row],[עמודה55]],"-"),1)</f>
        <v xml:space="preserve">$50 </v>
      </c>
      <c r="R1201" s="21" t="str" cm="1">
        <f t="array" ref="R1201">INDEX(_xlfn.TEXTSPLIT(INDEX(_xlfn.TEXTSPLIT(טבלה1[[#This Row],[עמודה55]],"-"),2),"/"),1)</f>
        <v xml:space="preserve"> $99 </v>
      </c>
      <c r="S1201" s="28">
        <f>AVERAGE(טבלה1[[#This Row],[עמודה59]:[עמודה60]])</f>
        <v>74.5</v>
      </c>
      <c r="T1201" s="31">
        <f>VALUE(SUBSTITUTE(טבלה1[[#This Row],[עמודה56]],"$",""))</f>
        <v>50</v>
      </c>
      <c r="U1201" s="31">
        <f>VALUE(SUBSTITUTE(טבלה1[[#This Row],[עמודה57]],"$",""))</f>
        <v>99</v>
      </c>
      <c r="V1201" s="31" t="str">
        <f>IF(טבלה1[[#This Row],[עמודה58]]&gt;30,"Yes","No")</f>
        <v>Yes</v>
      </c>
    </row>
    <row r="1202" spans="1:22" x14ac:dyDescent="0.15">
      <c r="A1202" s="32" t="s">
        <v>2893</v>
      </c>
      <c r="B1202" s="33" t="s">
        <v>2894</v>
      </c>
      <c r="C1202" s="33" t="s">
        <v>1766</v>
      </c>
      <c r="D1202" s="33" t="s">
        <v>4</v>
      </c>
      <c r="E1202" s="33" t="s">
        <v>4</v>
      </c>
      <c r="F1202" s="33" t="s">
        <v>29</v>
      </c>
      <c r="G1202" s="36" t="str">
        <f t="shared" si="18"/>
        <v>Med</v>
      </c>
      <c r="H1202" s="34">
        <v>0.5</v>
      </c>
      <c r="I1202" s="11" t="str" cm="1">
        <f t="array" ref="I1202">INDEX(_xlfn.TEXTSPLIT(טבלה1[[#This Row],[עמודה2]],","),1)</f>
        <v>Charlotte</v>
      </c>
      <c r="J1202" s="12" t="str" cm="1">
        <f t="array" ref="J1202">INDEX(_xlfn.TEXTSPLIT(טבלה1[[#This Row],[עמודה2]],","),2)</f>
        <v xml:space="preserve"> NC</v>
      </c>
      <c r="K1202" s="37" t="str">
        <f>_xlfn.CONCAT(טבלה1[[#This Row],[AI_Companies]]," ",טבלה1[[#This Row],[עמודה1]])</f>
        <v>Rapidops,Inc. https://www.rapidops.com/</v>
      </c>
      <c r="L1202" s="36">
        <v>10</v>
      </c>
      <c r="M1202" s="36" t="str">
        <f>IF(טבלה1[[#This Row],[עמודה53]]&gt;2000,"Yes","No")</f>
        <v>No</v>
      </c>
      <c r="N1202" s="36">
        <v>49</v>
      </c>
      <c r="O1202" s="36">
        <f>AVERAGE(טבלה1[[#This Row],[עמודה52]:[עמודה53]])</f>
        <v>149.5</v>
      </c>
      <c r="P1202" s="36" t="str">
        <f>IF(טבלה1[[#This Row],[עמודה4]]="&lt; $25 / hr","0$ - $25 / hr",טבלה1[[#This Row],[עמודה4]])</f>
        <v>$50 - $99 / hr</v>
      </c>
      <c r="Q1202" s="12" t="str" cm="1">
        <f t="array" ref="Q1202">INDEX(_xlfn.TEXTSPLIT(טבלה1[[#This Row],[עמודה55]],"-"),1)</f>
        <v xml:space="preserve">$50 </v>
      </c>
      <c r="R1202" s="21" t="str" cm="1">
        <f t="array" ref="R1202">INDEX(_xlfn.TEXTSPLIT(INDEX(_xlfn.TEXTSPLIT(טבלה1[[#This Row],[עמודה55]],"-"),2),"/"),1)</f>
        <v xml:space="preserve"> $99 </v>
      </c>
      <c r="S1202" s="36">
        <f>AVERAGE(טבלה1[[#This Row],[עמודה59]:[עמודה60]])</f>
        <v>74.5</v>
      </c>
      <c r="T1202" s="38">
        <f>VALUE(SUBSTITUTE(טבלה1[[#This Row],[עמודה56]],"$",""))</f>
        <v>50</v>
      </c>
      <c r="U1202" s="38">
        <f>VALUE(SUBSTITUTE(טבלה1[[#This Row],[עמודה57]],"$",""))</f>
        <v>99</v>
      </c>
      <c r="V1202" s="38" t="str">
        <f>IF(טבלה1[[#This Row],[עמודה58]]&gt;30,"Yes","No")</f>
        <v>Yes</v>
      </c>
    </row>
    <row r="1203" spans="1:22" x14ac:dyDescent="0.15">
      <c r="A1203" s="32" t="s">
        <v>2895</v>
      </c>
      <c r="B1203" s="39" t="s">
        <v>2896</v>
      </c>
      <c r="C1203" s="39" t="s">
        <v>1737</v>
      </c>
      <c r="D1203" s="39" t="s">
        <v>4</v>
      </c>
      <c r="E1203" s="39" t="s">
        <v>4</v>
      </c>
      <c r="F1203" s="39" t="s">
        <v>29</v>
      </c>
      <c r="G1203" s="36" t="str">
        <f t="shared" si="18"/>
        <v>Med</v>
      </c>
      <c r="H1203" s="41">
        <v>0.5</v>
      </c>
      <c r="I1203" s="11" t="str" cm="1">
        <f t="array" ref="I1203">INDEX(_xlfn.TEXTSPLIT(טבלה1[[#This Row],[עמודה2]],","),1)</f>
        <v>Glasgow</v>
      </c>
      <c r="J1203" s="12" t="str" cm="1">
        <f t="array" ref="J1203">INDEX(_xlfn.TEXTSPLIT(טבלה1[[#This Row],[עמודה2]],","),2)</f>
        <v xml:space="preserve"> United Kingdom</v>
      </c>
      <c r="K1203" s="43" t="str">
        <f>_xlfn.CONCAT(טבלה1[[#This Row],[AI_Companies]]," ",טבלה1[[#This Row],[עמודה1]])</f>
        <v>InisoftLtd. http://inisoft.com/</v>
      </c>
      <c r="L1203" s="28">
        <v>10</v>
      </c>
      <c r="M1203" s="28" t="str">
        <f>IF(טבלה1[[#This Row],[עמודה53]]&gt;2000,"Yes","No")</f>
        <v>No</v>
      </c>
      <c r="N1203" s="28">
        <v>49</v>
      </c>
      <c r="O1203" s="28">
        <f>AVERAGE(טבלה1[[#This Row],[עמודה52]:[עמודה53]])</f>
        <v>29.5</v>
      </c>
      <c r="P1203" s="28" t="str">
        <f>IF(טבלה1[[#This Row],[עמודה4]]="&lt; $25 / hr","0$ - $25 / hr",טבלה1[[#This Row],[עמודה4]])</f>
        <v>Undisclosed</v>
      </c>
      <c r="Q1203" s="12" t="str" cm="1">
        <f t="array" ref="Q1203">INDEX(_xlfn.TEXTSPLIT(טבלה1[[#This Row],[עמודה55]],"-"),1)</f>
        <v>Undisclosed</v>
      </c>
      <c r="R1203" s="21" t="e" cm="1">
        <f t="array" ref="R1203">INDEX(_xlfn.TEXTSPLIT(INDEX(_xlfn.TEXTSPLIT(טבלה1[[#This Row],[עמודה55]],"-"),2),"/"),1)</f>
        <v>#REF!</v>
      </c>
      <c r="S1203" s="28" t="e">
        <f>AVERAGE(טבלה1[[#This Row],[עמודה59]:[עמודה60]])</f>
        <v>#VALUE!</v>
      </c>
      <c r="T1203" s="31" t="e">
        <f>VALUE(SUBSTITUTE(טבלה1[[#This Row],[עמודה56]],"$",""))</f>
        <v>#VALUE!</v>
      </c>
      <c r="U1203" s="31" t="e">
        <f>VALUE(SUBSTITUTE(טבלה1[[#This Row],[עמודה57]],"$",""))</f>
        <v>#REF!</v>
      </c>
      <c r="V1203" s="31" t="e">
        <f>IF(טבלה1[[#This Row],[עמודה58]]&gt;30,"Yes","No")</f>
        <v>#VALUE!</v>
      </c>
    </row>
    <row r="1204" spans="1:22" x14ac:dyDescent="0.15">
      <c r="A1204" s="32" t="s">
        <v>2897</v>
      </c>
      <c r="B1204" s="33" t="s">
        <v>2898</v>
      </c>
      <c r="C1204" s="33" t="s">
        <v>1737</v>
      </c>
      <c r="D1204" s="33" t="s">
        <v>4</v>
      </c>
      <c r="E1204" s="33" t="s">
        <v>4</v>
      </c>
      <c r="F1204" s="33" t="s">
        <v>29</v>
      </c>
      <c r="G1204" s="36" t="str">
        <f t="shared" si="18"/>
        <v>Med</v>
      </c>
      <c r="H1204" s="34">
        <v>0.5</v>
      </c>
      <c r="I1204" s="11" t="str" cm="1">
        <f t="array" ref="I1204">INDEX(_xlfn.TEXTSPLIT(טבלה1[[#This Row],[עמודה2]],","),1)</f>
        <v>Edinburgh</v>
      </c>
      <c r="J1204" s="12" t="str" cm="1">
        <f t="array" ref="J1204">INDEX(_xlfn.TEXTSPLIT(טבלה1[[#This Row],[עמודה2]],","),2)</f>
        <v xml:space="preserve"> United Kingdom</v>
      </c>
      <c r="K1204" s="37" t="str">
        <f>_xlfn.CONCAT(טבלה1[[#This Row],[AI_Companies]]," ",טבלה1[[#This Row],[עמודה1]])</f>
        <v>CognitiveGeology https://www.cognitivegeology.com</v>
      </c>
      <c r="L1204" s="36">
        <v>10</v>
      </c>
      <c r="M1204" s="36" t="str">
        <f>IF(טבלה1[[#This Row],[עמודה53]]&gt;2000,"Yes","No")</f>
        <v>No</v>
      </c>
      <c r="N1204" s="36">
        <v>49</v>
      </c>
      <c r="O1204" s="36">
        <f>AVERAGE(טבלה1[[#This Row],[עמודה52]:[עמודה53]])</f>
        <v>29.5</v>
      </c>
      <c r="P1204" s="36" t="str">
        <f>IF(טבלה1[[#This Row],[עמודה4]]="&lt; $25 / hr","0$ - $25 / hr",טבלה1[[#This Row],[עמודה4]])</f>
        <v>Undisclosed</v>
      </c>
      <c r="Q1204" s="12" t="str" cm="1">
        <f t="array" ref="Q1204">INDEX(_xlfn.TEXTSPLIT(טבלה1[[#This Row],[עמודה55]],"-"),1)</f>
        <v>Undisclosed</v>
      </c>
      <c r="R1204" s="21" t="e" cm="1">
        <f t="array" ref="R1204">INDEX(_xlfn.TEXTSPLIT(INDEX(_xlfn.TEXTSPLIT(טבלה1[[#This Row],[עמודה55]],"-"),2),"/"),1)</f>
        <v>#REF!</v>
      </c>
      <c r="S1204" s="36" t="e">
        <f>AVERAGE(טבלה1[[#This Row],[עמודה59]:[עמודה60]])</f>
        <v>#VALUE!</v>
      </c>
      <c r="T1204" s="38" t="e">
        <f>VALUE(SUBSTITUTE(טבלה1[[#This Row],[עמודה56]],"$",""))</f>
        <v>#VALUE!</v>
      </c>
      <c r="U1204" s="38" t="e">
        <f>VALUE(SUBSTITUTE(טבלה1[[#This Row],[עמודה57]],"$",""))</f>
        <v>#REF!</v>
      </c>
      <c r="V1204" s="38" t="e">
        <f>IF(טבלה1[[#This Row],[עמודה58]]&gt;30,"Yes","No")</f>
        <v>#VALUE!</v>
      </c>
    </row>
    <row r="1205" spans="1:22" x14ac:dyDescent="0.15">
      <c r="A1205" s="32" t="s">
        <v>2899</v>
      </c>
      <c r="B1205" s="39" t="s">
        <v>2900</v>
      </c>
      <c r="C1205" s="39" t="s">
        <v>2277</v>
      </c>
      <c r="D1205" s="39" t="s">
        <v>4</v>
      </c>
      <c r="E1205" s="39" t="s">
        <v>4</v>
      </c>
      <c r="F1205" s="39" t="s">
        <v>29</v>
      </c>
      <c r="G1205" s="36" t="str">
        <f t="shared" si="18"/>
        <v>Med</v>
      </c>
      <c r="H1205" s="41">
        <v>0.5</v>
      </c>
      <c r="I1205" s="11" t="str" cm="1">
        <f t="array" ref="I1205">INDEX(_xlfn.TEXTSPLIT(טבלה1[[#This Row],[עמודה2]],","),1)</f>
        <v>Edinburgh</v>
      </c>
      <c r="J1205" s="12" t="str" cm="1">
        <f t="array" ref="J1205">INDEX(_xlfn.TEXTSPLIT(טבלה1[[#This Row],[עמודה2]],","),2)</f>
        <v xml:space="preserve"> United Kingdom</v>
      </c>
      <c r="K1205" s="43" t="str">
        <f>_xlfn.CONCAT(טבלה1[[#This Row],[AI_Companies]]," ",טבלה1[[#This Row],[עמודה1]])</f>
        <v>YakaraLtd http://www.yakara.com/</v>
      </c>
      <c r="L1205" s="28">
        <v>10</v>
      </c>
      <c r="M1205" s="28" t="str">
        <f>IF(טבלה1[[#This Row],[עמודה53]]&gt;2000,"Yes","No")</f>
        <v>No</v>
      </c>
      <c r="N1205" s="28">
        <v>49</v>
      </c>
      <c r="O1205" s="28">
        <f>AVERAGE(טבלה1[[#This Row],[עמודה52]:[עמודה53]])</f>
        <v>29.5</v>
      </c>
      <c r="P1205" s="28" t="str">
        <f>IF(טבלה1[[#This Row],[עמודה4]]="&lt; $25 / hr","0$ - $25 / hr",טבלה1[[#This Row],[עמודה4]])</f>
        <v>Undisclosed</v>
      </c>
      <c r="Q1205" s="12" t="str" cm="1">
        <f t="array" ref="Q1205">INDEX(_xlfn.TEXTSPLIT(טבלה1[[#This Row],[עמודה55]],"-"),1)</f>
        <v>Undisclosed</v>
      </c>
      <c r="R1205" s="21" t="e" cm="1">
        <f t="array" ref="R1205">INDEX(_xlfn.TEXTSPLIT(INDEX(_xlfn.TEXTSPLIT(טבלה1[[#This Row],[עמודה55]],"-"),2),"/"),1)</f>
        <v>#REF!</v>
      </c>
      <c r="S1205" s="28" t="e">
        <f>AVERAGE(טבלה1[[#This Row],[עמודה59]:[עמודה60]])</f>
        <v>#VALUE!</v>
      </c>
      <c r="T1205" s="31" t="e">
        <f>VALUE(SUBSTITUTE(טבלה1[[#This Row],[עמודה56]],"$",""))</f>
        <v>#VALUE!</v>
      </c>
      <c r="U1205" s="31" t="e">
        <f>VALUE(SUBSTITUTE(טבלה1[[#This Row],[עמודה57]],"$",""))</f>
        <v>#REF!</v>
      </c>
      <c r="V1205" s="31" t="e">
        <f>IF(טבלה1[[#This Row],[עמודה58]]&gt;30,"Yes","No")</f>
        <v>#VALUE!</v>
      </c>
    </row>
    <row r="1206" spans="1:22" x14ac:dyDescent="0.15">
      <c r="A1206" s="32" t="s">
        <v>2901</v>
      </c>
      <c r="B1206" s="33" t="s">
        <v>2902</v>
      </c>
      <c r="C1206" s="33" t="s">
        <v>102</v>
      </c>
      <c r="D1206" s="33" t="s">
        <v>4</v>
      </c>
      <c r="E1206" s="33" t="s">
        <v>4</v>
      </c>
      <c r="F1206" s="33" t="s">
        <v>29</v>
      </c>
      <c r="G1206" s="36" t="str">
        <f t="shared" si="18"/>
        <v>Med</v>
      </c>
      <c r="H1206" s="34">
        <v>0.5</v>
      </c>
      <c r="I1206" s="11" t="str" cm="1">
        <f t="array" ref="I1206">INDEX(_xlfn.TEXTSPLIT(טבלה1[[#This Row],[עמודה2]],","),1)</f>
        <v>Marietta</v>
      </c>
      <c r="J1206" s="12" t="str" cm="1">
        <f t="array" ref="J1206">INDEX(_xlfn.TEXTSPLIT(טבלה1[[#This Row],[עמודה2]],","),2)</f>
        <v xml:space="preserve"> GA</v>
      </c>
      <c r="K1206" s="37" t="str">
        <f>_xlfn.CONCAT(טבלה1[[#This Row],[AI_Companies]]," ",טבלה1[[#This Row],[עמודה1]])</f>
        <v>SequiumAssetSolutions,LLC http://www.sequium.com/</v>
      </c>
      <c r="L1206" s="36">
        <v>10</v>
      </c>
      <c r="M1206" s="36" t="str">
        <f>IF(טבלה1[[#This Row],[עמודה53]]&gt;2000,"Yes","No")</f>
        <v>No</v>
      </c>
      <c r="N1206" s="36">
        <v>49</v>
      </c>
      <c r="O1206" s="36">
        <f>AVERAGE(טבלה1[[#This Row],[עמודה52]:[עמודה53]])</f>
        <v>29.5</v>
      </c>
      <c r="P1206" s="36" t="str">
        <f>IF(טבלה1[[#This Row],[עמודה4]]="&lt; $25 / hr","0$ - $25 / hr",טבלה1[[#This Row],[עמודה4]])</f>
        <v>Undisclosed</v>
      </c>
      <c r="Q1206" s="12" t="str" cm="1">
        <f t="array" ref="Q1206">INDEX(_xlfn.TEXTSPLIT(טבלה1[[#This Row],[עמודה55]],"-"),1)</f>
        <v>Undisclosed</v>
      </c>
      <c r="R1206" s="21" t="e" cm="1">
        <f t="array" ref="R1206">INDEX(_xlfn.TEXTSPLIT(INDEX(_xlfn.TEXTSPLIT(טבלה1[[#This Row],[עמודה55]],"-"),2),"/"),1)</f>
        <v>#REF!</v>
      </c>
      <c r="S1206" s="36" t="e">
        <f>AVERAGE(טבלה1[[#This Row],[עמודה59]:[עמודה60]])</f>
        <v>#VALUE!</v>
      </c>
      <c r="T1206" s="38" t="e">
        <f>VALUE(SUBSTITUTE(טבלה1[[#This Row],[עמודה56]],"$",""))</f>
        <v>#VALUE!</v>
      </c>
      <c r="U1206" s="38" t="e">
        <f>VALUE(SUBSTITUTE(טבלה1[[#This Row],[עמודה57]],"$",""))</f>
        <v>#REF!</v>
      </c>
      <c r="V1206" s="38" t="e">
        <f>IF(טבלה1[[#This Row],[עמודה58]]&gt;30,"Yes","No")</f>
        <v>#VALUE!</v>
      </c>
    </row>
    <row r="1207" spans="1:22" x14ac:dyDescent="0.15">
      <c r="A1207" s="32" t="s">
        <v>2903</v>
      </c>
      <c r="B1207" s="39" t="s">
        <v>2904</v>
      </c>
      <c r="C1207" s="39" t="s">
        <v>2905</v>
      </c>
      <c r="D1207" s="39" t="s">
        <v>4</v>
      </c>
      <c r="E1207" s="39" t="s">
        <v>4</v>
      </c>
      <c r="F1207" s="39" t="s">
        <v>29</v>
      </c>
      <c r="G1207" s="36" t="str">
        <f t="shared" si="18"/>
        <v>Med</v>
      </c>
      <c r="H1207" s="41">
        <v>0.5</v>
      </c>
      <c r="I1207" s="11" t="str" cm="1">
        <f t="array" ref="I1207">INDEX(_xlfn.TEXTSPLIT(טבלה1[[#This Row],[עמודה2]],","),1)</f>
        <v>London</v>
      </c>
      <c r="J1207" s="12" t="str" cm="1">
        <f t="array" ref="J1207">INDEX(_xlfn.TEXTSPLIT(טבלה1[[#This Row],[עמודה2]],","),2)</f>
        <v xml:space="preserve"> United Kingdom</v>
      </c>
      <c r="K1207" s="43" t="str">
        <f>_xlfn.CONCAT(טבלה1[[#This Row],[AI_Companies]]," ",טבלה1[[#This Row],[עמודה1]])</f>
        <v>AVORA https://avora.com/</v>
      </c>
      <c r="L1207" s="28">
        <v>10</v>
      </c>
      <c r="M1207" s="28" t="str">
        <f>IF(טבלה1[[#This Row],[עמודה53]]&gt;2000,"Yes","No")</f>
        <v>No</v>
      </c>
      <c r="N1207" s="28">
        <v>49</v>
      </c>
      <c r="O1207" s="28">
        <f>AVERAGE(טבלה1[[#This Row],[עמודה52]:[עמודה53]])</f>
        <v>29.5</v>
      </c>
      <c r="P1207" s="28" t="str">
        <f>IF(טבלה1[[#This Row],[עמודה4]]="&lt; $25 / hr","0$ - $25 / hr",טבלה1[[#This Row],[עמודה4]])</f>
        <v>Undisclosed</v>
      </c>
      <c r="Q1207" s="12" t="str" cm="1">
        <f t="array" ref="Q1207">INDEX(_xlfn.TEXTSPLIT(טבלה1[[#This Row],[עמודה55]],"-"),1)</f>
        <v>Undisclosed</v>
      </c>
      <c r="R1207" s="21" t="e" cm="1">
        <f t="array" ref="R1207">INDEX(_xlfn.TEXTSPLIT(INDEX(_xlfn.TEXTSPLIT(טבלה1[[#This Row],[עמודה55]],"-"),2),"/"),1)</f>
        <v>#REF!</v>
      </c>
      <c r="S1207" s="28" t="e">
        <f>AVERAGE(טבלה1[[#This Row],[עמודה59]:[עמודה60]])</f>
        <v>#VALUE!</v>
      </c>
      <c r="T1207" s="31" t="e">
        <f>VALUE(SUBSTITUTE(טבלה1[[#This Row],[עמודה56]],"$",""))</f>
        <v>#VALUE!</v>
      </c>
      <c r="U1207" s="31" t="e">
        <f>VALUE(SUBSTITUTE(טבלה1[[#This Row],[עמודה57]],"$",""))</f>
        <v>#REF!</v>
      </c>
      <c r="V1207" s="31" t="e">
        <f>IF(טבלה1[[#This Row],[עמודה58]]&gt;30,"Yes","No")</f>
        <v>#VALUE!</v>
      </c>
    </row>
    <row r="1208" spans="1:22" x14ac:dyDescent="0.15">
      <c r="A1208" s="32" t="s">
        <v>2906</v>
      </c>
      <c r="B1208" s="33" t="s">
        <v>2907</v>
      </c>
      <c r="C1208" s="33" t="s">
        <v>102</v>
      </c>
      <c r="D1208" s="33" t="s">
        <v>4</v>
      </c>
      <c r="E1208" s="33" t="s">
        <v>4</v>
      </c>
      <c r="F1208" s="33" t="s">
        <v>29</v>
      </c>
      <c r="G1208" s="36" t="str">
        <f t="shared" si="18"/>
        <v>Med</v>
      </c>
      <c r="H1208" s="34">
        <v>0.5</v>
      </c>
      <c r="I1208" s="11" t="str" cm="1">
        <f t="array" ref="I1208">INDEX(_xlfn.TEXTSPLIT(טבלה1[[#This Row],[עמודה2]],","),1)</f>
        <v>Truro</v>
      </c>
      <c r="J1208" s="12" t="str" cm="1">
        <f t="array" ref="J1208">INDEX(_xlfn.TEXTSPLIT(טבלה1[[#This Row],[עמודה2]],","),2)</f>
        <v xml:space="preserve"> United Kingdom</v>
      </c>
      <c r="K1208" s="37" t="str">
        <f>_xlfn.CONCAT(טבלה1[[#This Row],[AI_Companies]]," ",טבלה1[[#This Row],[עמודה1]])</f>
        <v>Hertzian http://www.hertzian.co.uk/</v>
      </c>
      <c r="L1208" s="36">
        <v>10</v>
      </c>
      <c r="M1208" s="36" t="str">
        <f>IF(טבלה1[[#This Row],[עמודה53]]&gt;2000,"Yes","No")</f>
        <v>No</v>
      </c>
      <c r="N1208" s="36">
        <v>49</v>
      </c>
      <c r="O1208" s="36">
        <f>AVERAGE(טבלה1[[#This Row],[עמודה52]:[עמודה53]])</f>
        <v>29.5</v>
      </c>
      <c r="P1208" s="36" t="str">
        <f>IF(טבלה1[[#This Row],[עמודה4]]="&lt; $25 / hr","0$ - $25 / hr",טבלה1[[#This Row],[עמודה4]])</f>
        <v>Undisclosed</v>
      </c>
      <c r="Q1208" s="12" t="str" cm="1">
        <f t="array" ref="Q1208">INDEX(_xlfn.TEXTSPLIT(טבלה1[[#This Row],[עמודה55]],"-"),1)</f>
        <v>Undisclosed</v>
      </c>
      <c r="R1208" s="21" t="e" cm="1">
        <f t="array" ref="R1208">INDEX(_xlfn.TEXTSPLIT(INDEX(_xlfn.TEXTSPLIT(טבלה1[[#This Row],[עמודה55]],"-"),2),"/"),1)</f>
        <v>#REF!</v>
      </c>
      <c r="S1208" s="36" t="e">
        <f>AVERAGE(טבלה1[[#This Row],[עמודה59]:[עמודה60]])</f>
        <v>#VALUE!</v>
      </c>
      <c r="T1208" s="38" t="e">
        <f>VALUE(SUBSTITUTE(טבלה1[[#This Row],[עמודה56]],"$",""))</f>
        <v>#VALUE!</v>
      </c>
      <c r="U1208" s="38" t="e">
        <f>VALUE(SUBSTITUTE(טבלה1[[#This Row],[עמודה57]],"$",""))</f>
        <v>#REF!</v>
      </c>
      <c r="V1208" s="38" t="e">
        <f>IF(טבלה1[[#This Row],[עמודה58]]&gt;30,"Yes","No")</f>
        <v>#VALUE!</v>
      </c>
    </row>
    <row r="1209" spans="1:22" x14ac:dyDescent="0.15">
      <c r="A1209" s="32" t="s">
        <v>2908</v>
      </c>
      <c r="B1209" s="39" t="s">
        <v>2909</v>
      </c>
      <c r="C1209" s="39" t="s">
        <v>32</v>
      </c>
      <c r="D1209" s="39" t="s">
        <v>4</v>
      </c>
      <c r="E1209" s="39" t="s">
        <v>4</v>
      </c>
      <c r="F1209" s="39" t="s">
        <v>29</v>
      </c>
      <c r="G1209" s="36" t="str">
        <f t="shared" si="18"/>
        <v>Med</v>
      </c>
      <c r="H1209" s="41">
        <v>0.5</v>
      </c>
      <c r="I1209" s="11" t="str" cm="1">
        <f t="array" ref="I1209">INDEX(_xlfn.TEXTSPLIT(טבלה1[[#This Row],[עמודה2]],","),1)</f>
        <v>London</v>
      </c>
      <c r="J1209" s="12" t="str" cm="1">
        <f t="array" ref="J1209">INDEX(_xlfn.TEXTSPLIT(טבלה1[[#This Row],[עמודה2]],","),2)</f>
        <v xml:space="preserve"> United Kingdom</v>
      </c>
      <c r="K1209" s="43" t="str">
        <f>_xlfn.CONCAT(טבלה1[[#This Row],[AI_Companies]]," ",טבלה1[[#This Row],[עמודה1]])</f>
        <v>Cognitiv+ http://www.cognitivplus.com/</v>
      </c>
      <c r="L1209" s="28">
        <v>10</v>
      </c>
      <c r="M1209" s="28" t="str">
        <f>IF(טבלה1[[#This Row],[עמודה53]]&gt;2000,"Yes","No")</f>
        <v>No</v>
      </c>
      <c r="N1209" s="28">
        <v>49</v>
      </c>
      <c r="O1209" s="28">
        <f>AVERAGE(טבלה1[[#This Row],[עמודה52]:[עמודה53]])</f>
        <v>29.5</v>
      </c>
      <c r="P1209" s="28" t="str">
        <f>IF(טבלה1[[#This Row],[עמודה4]]="&lt; $25 / hr","0$ - $25 / hr",טבלה1[[#This Row],[עמודה4]])</f>
        <v>Undisclosed</v>
      </c>
      <c r="Q1209" s="12" t="str" cm="1">
        <f t="array" ref="Q1209">INDEX(_xlfn.TEXTSPLIT(טבלה1[[#This Row],[עמודה55]],"-"),1)</f>
        <v>Undisclosed</v>
      </c>
      <c r="R1209" s="21" t="e" cm="1">
        <f t="array" ref="R1209">INDEX(_xlfn.TEXTSPLIT(INDEX(_xlfn.TEXTSPLIT(טבלה1[[#This Row],[עמודה55]],"-"),2),"/"),1)</f>
        <v>#REF!</v>
      </c>
      <c r="S1209" s="28" t="e">
        <f>AVERAGE(טבלה1[[#This Row],[עמודה59]:[עמודה60]])</f>
        <v>#VALUE!</v>
      </c>
      <c r="T1209" s="31" t="e">
        <f>VALUE(SUBSTITUTE(טבלה1[[#This Row],[עמודה56]],"$",""))</f>
        <v>#VALUE!</v>
      </c>
      <c r="U1209" s="31" t="e">
        <f>VALUE(SUBSTITUTE(טבלה1[[#This Row],[עמודה57]],"$",""))</f>
        <v>#REF!</v>
      </c>
      <c r="V1209" s="31" t="e">
        <f>IF(טבלה1[[#This Row],[עמודה58]]&gt;30,"Yes","No")</f>
        <v>#VALUE!</v>
      </c>
    </row>
    <row r="1210" spans="1:22" x14ac:dyDescent="0.15">
      <c r="A1210" s="32" t="s">
        <v>2910</v>
      </c>
      <c r="B1210" s="33" t="s">
        <v>2911</v>
      </c>
      <c r="C1210" s="33" t="s">
        <v>2912</v>
      </c>
      <c r="D1210" s="33" t="s">
        <v>4</v>
      </c>
      <c r="E1210" s="33" t="s">
        <v>4</v>
      </c>
      <c r="F1210" s="33" t="s">
        <v>29</v>
      </c>
      <c r="G1210" s="36" t="str">
        <f t="shared" si="18"/>
        <v>Med</v>
      </c>
      <c r="H1210" s="34">
        <v>0.5</v>
      </c>
      <c r="I1210" s="11" t="str" cm="1">
        <f t="array" ref="I1210">INDEX(_xlfn.TEXTSPLIT(טבלה1[[#This Row],[עמודה2]],","),1)</f>
        <v>Islamabad</v>
      </c>
      <c r="J1210" s="12" t="str" cm="1">
        <f t="array" ref="J1210">INDEX(_xlfn.TEXTSPLIT(טבלה1[[#This Row],[עמודה2]],","),2)</f>
        <v xml:space="preserve"> Pakistan</v>
      </c>
      <c r="K1210" s="37" t="str">
        <f>_xlfn.CONCAT(טבלה1[[#This Row],[AI_Companies]]," ",טבלה1[[#This Row],[עמודה1]])</f>
        <v>VisionX https://visionx.io/</v>
      </c>
      <c r="L1210" s="36">
        <v>10</v>
      </c>
      <c r="M1210" s="36" t="str">
        <f>IF(טבלה1[[#This Row],[עמודה53]]&gt;2000,"Yes","No")</f>
        <v>No</v>
      </c>
      <c r="N1210" s="36">
        <v>49</v>
      </c>
      <c r="O1210" s="36">
        <f>AVERAGE(טבלה1[[#This Row],[עמודה52]:[עמודה53]])</f>
        <v>29.5</v>
      </c>
      <c r="P1210" s="36" t="str">
        <f>IF(טבלה1[[#This Row],[עמודה4]]="&lt; $25 / hr","0$ - $25 / hr",טבלה1[[#This Row],[עמודה4]])</f>
        <v>Undisclosed</v>
      </c>
      <c r="Q1210" s="12" t="str" cm="1">
        <f t="array" ref="Q1210">INDEX(_xlfn.TEXTSPLIT(טבלה1[[#This Row],[עמודה55]],"-"),1)</f>
        <v>Undisclosed</v>
      </c>
      <c r="R1210" s="21" t="e" cm="1">
        <f t="array" ref="R1210">INDEX(_xlfn.TEXTSPLIT(INDEX(_xlfn.TEXTSPLIT(טבלה1[[#This Row],[עמודה55]],"-"),2),"/"),1)</f>
        <v>#REF!</v>
      </c>
      <c r="S1210" s="36" t="e">
        <f>AVERAGE(טבלה1[[#This Row],[עמודה59]:[עמודה60]])</f>
        <v>#VALUE!</v>
      </c>
      <c r="T1210" s="38" t="e">
        <f>VALUE(SUBSTITUTE(טבלה1[[#This Row],[עמודה56]],"$",""))</f>
        <v>#VALUE!</v>
      </c>
      <c r="U1210" s="38" t="e">
        <f>VALUE(SUBSTITUTE(טבלה1[[#This Row],[עמודה57]],"$",""))</f>
        <v>#REF!</v>
      </c>
      <c r="V1210" s="38" t="e">
        <f>IF(טבלה1[[#This Row],[עמודה58]]&gt;30,"Yes","No")</f>
        <v>#VALUE!</v>
      </c>
    </row>
    <row r="1211" spans="1:22" x14ac:dyDescent="0.15">
      <c r="A1211" s="32" t="s">
        <v>2913</v>
      </c>
      <c r="B1211" s="39" t="s">
        <v>2914</v>
      </c>
      <c r="C1211" s="39" t="s">
        <v>361</v>
      </c>
      <c r="D1211" s="40">
        <v>1000</v>
      </c>
      <c r="E1211" s="39" t="s">
        <v>9</v>
      </c>
      <c r="F1211" s="39" t="s">
        <v>10</v>
      </c>
      <c r="G1211" s="36" t="str">
        <f t="shared" si="18"/>
        <v>Low</v>
      </c>
      <c r="H1211" s="41">
        <v>0.4</v>
      </c>
      <c r="I1211" s="11" t="str" cm="1">
        <f t="array" ref="I1211">INDEX(_xlfn.TEXTSPLIT(טבלה1[[#This Row],[עמודה2]],","),1)</f>
        <v>Winston-Salem</v>
      </c>
      <c r="J1211" s="12" t="str" cm="1">
        <f t="array" ref="J1211">INDEX(_xlfn.TEXTSPLIT(טבלה1[[#This Row],[עמודה2]],","),2)</f>
        <v xml:space="preserve"> NC</v>
      </c>
      <c r="K1211" s="43" t="str">
        <f>_xlfn.CONCAT(טבלה1[[#This Row],[AI_Companies]]," ",טבלה1[[#This Row],[עמודה1]])</f>
        <v>Cognistx https://www.cognistx.com/</v>
      </c>
      <c r="L1211" s="28">
        <v>50</v>
      </c>
      <c r="M1211" s="28" t="str">
        <f>IF(טבלה1[[#This Row],[עמודה53]]&gt;2000,"Yes","No")</f>
        <v>No</v>
      </c>
      <c r="N1211" s="28">
        <v>249</v>
      </c>
      <c r="O1211" s="28">
        <f>AVERAGE(טבלה1[[#This Row],[עמודה52]:[עמודה53]])</f>
        <v>29.5</v>
      </c>
      <c r="P1211" s="28" t="str">
        <f>IF(טבלה1[[#This Row],[עמודה4]]="&lt; $25 / hr","0$ - $25 / hr",טבלה1[[#This Row],[עמודה4]])</f>
        <v>Undisclosed</v>
      </c>
      <c r="Q1211" s="12" t="str" cm="1">
        <f t="array" ref="Q1211">INDEX(_xlfn.TEXTSPLIT(טבלה1[[#This Row],[עמודה55]],"-"),1)</f>
        <v>Undisclosed</v>
      </c>
      <c r="R1211" s="21" t="e" cm="1">
        <f t="array" ref="R1211">INDEX(_xlfn.TEXTSPLIT(INDEX(_xlfn.TEXTSPLIT(טבלה1[[#This Row],[עמודה55]],"-"),2),"/"),1)</f>
        <v>#REF!</v>
      </c>
      <c r="S1211" s="28" t="e">
        <f>AVERAGE(טבלה1[[#This Row],[עמודה59]:[עמודה60]])</f>
        <v>#VALUE!</v>
      </c>
      <c r="T1211" s="31" t="e">
        <f>VALUE(SUBSTITUTE(טבלה1[[#This Row],[עמודה56]],"$",""))</f>
        <v>#VALUE!</v>
      </c>
      <c r="U1211" s="31" t="e">
        <f>VALUE(SUBSTITUTE(טבלה1[[#This Row],[עמודה57]],"$",""))</f>
        <v>#REF!</v>
      </c>
      <c r="V1211" s="31" t="e">
        <f>IF(טבלה1[[#This Row],[עמודה58]]&gt;30,"Yes","No")</f>
        <v>#VALUE!</v>
      </c>
    </row>
    <row r="1212" spans="1:22" x14ac:dyDescent="0.15">
      <c r="A1212" s="32" t="s">
        <v>2915</v>
      </c>
      <c r="B1212" s="33" t="s">
        <v>2916</v>
      </c>
      <c r="C1212" s="33" t="s">
        <v>2694</v>
      </c>
      <c r="D1212" s="44">
        <v>25000</v>
      </c>
      <c r="E1212" s="33" t="s">
        <v>928</v>
      </c>
      <c r="F1212" s="33" t="s">
        <v>10</v>
      </c>
      <c r="G1212" s="36" t="str">
        <f t="shared" si="18"/>
        <v>Low</v>
      </c>
      <c r="H1212" s="34">
        <v>0.4</v>
      </c>
      <c r="I1212" s="11" t="str" cm="1">
        <f t="array" ref="I1212">INDEX(_xlfn.TEXTSPLIT(טבלה1[[#This Row],[עמודה2]],","),1)</f>
        <v>Pune</v>
      </c>
      <c r="J1212" s="12" t="str" cm="1">
        <f t="array" ref="J1212">INDEX(_xlfn.TEXTSPLIT(טבלה1[[#This Row],[עמודה2]],","),2)</f>
        <v xml:space="preserve"> India</v>
      </c>
      <c r="K1212" s="37" t="str">
        <f>_xlfn.CONCAT(טבלה1[[#This Row],[AI_Companies]]," ",טבלה1[[#This Row],[עמודה1]])</f>
        <v>CenturysoftPrivateLimited https://www.centurysoft.com/</v>
      </c>
      <c r="L1212" s="36">
        <v>50</v>
      </c>
      <c r="M1212" s="36" t="str">
        <f>IF(טבלה1[[#This Row],[עמודה53]]&gt;2000,"Yes","No")</f>
        <v>No</v>
      </c>
      <c r="N1212" s="36">
        <v>249</v>
      </c>
      <c r="O1212" s="36">
        <f>AVERAGE(טבלה1[[#This Row],[עמודה52]:[עמודה53]])</f>
        <v>149.5</v>
      </c>
      <c r="P1212" s="36" t="str">
        <f>IF(טבלה1[[#This Row],[עמודה4]]="&lt; $25 / hr","0$ - $25 / hr",טבלה1[[#This Row],[עמודה4]])</f>
        <v>$50 - $99 / hr</v>
      </c>
      <c r="Q1212" s="12" t="str" cm="1">
        <f t="array" ref="Q1212">INDEX(_xlfn.TEXTSPLIT(טבלה1[[#This Row],[עמודה55]],"-"),1)</f>
        <v xml:space="preserve">$50 </v>
      </c>
      <c r="R1212" s="21" t="str" cm="1">
        <f t="array" ref="R1212">INDEX(_xlfn.TEXTSPLIT(INDEX(_xlfn.TEXTSPLIT(טבלה1[[#This Row],[עמודה55]],"-"),2),"/"),1)</f>
        <v xml:space="preserve"> $99 </v>
      </c>
      <c r="S1212" s="36">
        <f>AVERAGE(טבלה1[[#This Row],[עמודה59]:[עמודה60]])</f>
        <v>74.5</v>
      </c>
      <c r="T1212" s="38">
        <f>VALUE(SUBSTITUTE(טבלה1[[#This Row],[עמודה56]],"$",""))</f>
        <v>50</v>
      </c>
      <c r="U1212" s="38">
        <f>VALUE(SUBSTITUTE(טבלה1[[#This Row],[עמודה57]],"$",""))</f>
        <v>99</v>
      </c>
      <c r="V1212" s="38" t="str">
        <f>IF(טבלה1[[#This Row],[עמודה58]]&gt;30,"Yes","No")</f>
        <v>Yes</v>
      </c>
    </row>
    <row r="1213" spans="1:22" x14ac:dyDescent="0.15">
      <c r="A1213" s="32" t="s">
        <v>2917</v>
      </c>
      <c r="B1213" s="39" t="s">
        <v>2918</v>
      </c>
      <c r="C1213" s="39" t="s">
        <v>2919</v>
      </c>
      <c r="D1213" s="40">
        <v>10000</v>
      </c>
      <c r="E1213" s="39" t="s">
        <v>21</v>
      </c>
      <c r="F1213" s="39" t="s">
        <v>5</v>
      </c>
      <c r="G1213" s="36" t="str">
        <f t="shared" si="18"/>
        <v>Low</v>
      </c>
      <c r="H1213" s="41">
        <v>0.25</v>
      </c>
      <c r="I1213" s="11" t="str" cm="1">
        <f t="array" ref="I1213">INDEX(_xlfn.TEXTSPLIT(טבלה1[[#This Row],[עמודה2]],","),1)</f>
        <v>Quincy</v>
      </c>
      <c r="J1213" s="12" t="str" cm="1">
        <f t="array" ref="J1213">INDEX(_xlfn.TEXTSPLIT(טבלה1[[#This Row],[עמודה2]],","),2)</f>
        <v xml:space="preserve"> MA</v>
      </c>
      <c r="K1213" s="43" t="str">
        <f>_xlfn.CONCAT(טבלה1[[#This Row],[AI_Companies]]," ",טבלה1[[#This Row],[עמודה1]])</f>
        <v>SFLScientific http://sflscientific.com</v>
      </c>
      <c r="L1213" s="28">
        <v>250</v>
      </c>
      <c r="M1213" s="28" t="str">
        <f>IF(טבלה1[[#This Row],[עמודה53]]&gt;2000,"Yes","No")</f>
        <v>No</v>
      </c>
      <c r="N1213" s="28">
        <v>999</v>
      </c>
      <c r="O1213" s="28">
        <f>AVERAGE(טבלה1[[#This Row],[עמודה52]:[עמודה53]])</f>
        <v>149.5</v>
      </c>
      <c r="P1213" s="28" t="str">
        <f>IF(טבלה1[[#This Row],[עמודה4]]="&lt; $25 / hr","0$ - $25 / hr",טבלה1[[#This Row],[עמודה4]])</f>
        <v>$300+ / hr</v>
      </c>
      <c r="Q1213" s="12" t="str" cm="1">
        <f t="array" ref="Q1213">INDEX(_xlfn.TEXTSPLIT(טבלה1[[#This Row],[עמודה55]],"-"),1)</f>
        <v>$300+ / hr</v>
      </c>
      <c r="R1213" s="21" t="e" cm="1">
        <f t="array" ref="R1213">INDEX(_xlfn.TEXTSPLIT(INDEX(_xlfn.TEXTSPLIT(טבלה1[[#This Row],[עמודה55]],"-"),2),"/"),1)</f>
        <v>#REF!</v>
      </c>
      <c r="S1213" s="28" t="e">
        <f>AVERAGE(טבלה1[[#This Row],[עמודה59]:[עמודה60]])</f>
        <v>#VALUE!</v>
      </c>
      <c r="T1213" s="31" t="e">
        <f>VALUE(SUBSTITUTE(טבלה1[[#This Row],[עמודה56]],"$",""))</f>
        <v>#VALUE!</v>
      </c>
      <c r="U1213" s="31" t="e">
        <f>VALUE(SUBSTITUTE(טבלה1[[#This Row],[עמודה57]],"$",""))</f>
        <v>#REF!</v>
      </c>
      <c r="V1213" s="31" t="e">
        <f>IF(טבלה1[[#This Row],[עמודה58]]&gt;30,"Yes","No")</f>
        <v>#VALUE!</v>
      </c>
    </row>
    <row r="1214" spans="1:22" x14ac:dyDescent="0.15">
      <c r="A1214" s="32" t="s">
        <v>2920</v>
      </c>
      <c r="B1214" s="33" t="s">
        <v>2921</v>
      </c>
      <c r="C1214" s="33" t="s">
        <v>8</v>
      </c>
      <c r="D1214" s="33" t="s">
        <v>4</v>
      </c>
      <c r="E1214" s="33" t="s">
        <v>4</v>
      </c>
      <c r="F1214" s="33" t="s">
        <v>29</v>
      </c>
      <c r="G1214" s="36" t="str">
        <f t="shared" si="18"/>
        <v>High</v>
      </c>
      <c r="H1214" s="34">
        <v>1</v>
      </c>
      <c r="I1214" s="11" t="str" cm="1">
        <f t="array" ref="I1214">INDEX(_xlfn.TEXTSPLIT(טבלה1[[#This Row],[עמודה2]],","),1)</f>
        <v>Alameda</v>
      </c>
      <c r="J1214" s="12" t="str" cm="1">
        <f t="array" ref="J1214">INDEX(_xlfn.TEXTSPLIT(טבלה1[[#This Row],[עמודה2]],","),2)</f>
        <v xml:space="preserve"> CA</v>
      </c>
      <c r="K1214" s="37" t="str">
        <f>_xlfn.CONCAT(טבלה1[[#This Row],[AI_Companies]]," ",טבלה1[[#This Row],[עמודה1]])</f>
        <v>AbsolutdataAnalytics https://www.absolutdata.com/</v>
      </c>
      <c r="L1214" s="36">
        <v>10</v>
      </c>
      <c r="M1214" s="36" t="str">
        <f>IF(טבלה1[[#This Row],[עמודה53]]&gt;2000,"Yes","No")</f>
        <v>No</v>
      </c>
      <c r="N1214" s="36">
        <v>49</v>
      </c>
      <c r="O1214" s="36">
        <f>AVERAGE(טבלה1[[#This Row],[עמודה52]:[עמודה53]])</f>
        <v>624.5</v>
      </c>
      <c r="P1214" s="36" t="str">
        <f>IF(טבלה1[[#This Row],[עמודה4]]="&lt; $25 / hr","0$ - $25 / hr",טבלה1[[#This Row],[עמודה4]])</f>
        <v>$100 - $149 / hr</v>
      </c>
      <c r="Q1214" s="12" t="str" cm="1">
        <f t="array" ref="Q1214">INDEX(_xlfn.TEXTSPLIT(טבלה1[[#This Row],[עמודה55]],"-"),1)</f>
        <v xml:space="preserve">$100 </v>
      </c>
      <c r="R1214" s="21" t="str" cm="1">
        <f t="array" ref="R1214">INDEX(_xlfn.TEXTSPLIT(INDEX(_xlfn.TEXTSPLIT(טבלה1[[#This Row],[עמודה55]],"-"),2),"/"),1)</f>
        <v xml:space="preserve"> $149 </v>
      </c>
      <c r="S1214" s="36">
        <f>AVERAGE(טבלה1[[#This Row],[עמודה59]:[עמודה60]])</f>
        <v>124.5</v>
      </c>
      <c r="T1214" s="38">
        <f>VALUE(SUBSTITUTE(טבלה1[[#This Row],[עמודה56]],"$",""))</f>
        <v>100</v>
      </c>
      <c r="U1214" s="38">
        <f>VALUE(SUBSTITUTE(טבלה1[[#This Row],[עמודה57]],"$",""))</f>
        <v>149</v>
      </c>
      <c r="V1214" s="38" t="str">
        <f>IF(טבלה1[[#This Row],[עמודה58]]&gt;30,"Yes","No")</f>
        <v>Yes</v>
      </c>
    </row>
    <row r="1215" spans="1:22" x14ac:dyDescent="0.15">
      <c r="A1215" s="32" t="s">
        <v>2922</v>
      </c>
      <c r="B1215" s="39" t="s">
        <v>2923</v>
      </c>
      <c r="C1215" s="39" t="s">
        <v>20</v>
      </c>
      <c r="D1215" s="39" t="s">
        <v>4</v>
      </c>
      <c r="E1215" s="39" t="s">
        <v>4</v>
      </c>
      <c r="F1215" s="39" t="s">
        <v>29</v>
      </c>
      <c r="G1215" s="36" t="str">
        <f t="shared" si="18"/>
        <v>High</v>
      </c>
      <c r="H1215" s="41">
        <v>1</v>
      </c>
      <c r="I1215" s="11" t="str" cm="1">
        <f t="array" ref="I1215">INDEX(_xlfn.TEXTSPLIT(טבלה1[[#This Row],[עמודה2]],","),1)</f>
        <v>Austin</v>
      </c>
      <c r="J1215" s="12" t="str" cm="1">
        <f t="array" ref="J1215">INDEX(_xlfn.TEXTSPLIT(טבלה1[[#This Row],[עמודה2]],","),2)</f>
        <v xml:space="preserve"> TX</v>
      </c>
      <c r="K1215" s="43" t="str">
        <f>_xlfn.CONCAT(טבלה1[[#This Row],[AI_Companies]]," ",טבלה1[[#This Row],[עמודה1]])</f>
        <v>PureCodeSoftware https://purecodesoftware.com</v>
      </c>
      <c r="L1215" s="28">
        <v>10</v>
      </c>
      <c r="M1215" s="28" t="str">
        <f>IF(טבלה1[[#This Row],[עמודה53]]&gt;2000,"Yes","No")</f>
        <v>No</v>
      </c>
      <c r="N1215" s="28">
        <v>49</v>
      </c>
      <c r="O1215" s="28">
        <f>AVERAGE(טבלה1[[#This Row],[עמודה52]:[עמודה53]])</f>
        <v>29.5</v>
      </c>
      <c r="P1215" s="28" t="str">
        <f>IF(טבלה1[[#This Row],[עמודה4]]="&lt; $25 / hr","0$ - $25 / hr",טבלה1[[#This Row],[עמודה4]])</f>
        <v>Undisclosed</v>
      </c>
      <c r="Q1215" s="12" t="str" cm="1">
        <f t="array" ref="Q1215">INDEX(_xlfn.TEXTSPLIT(טבלה1[[#This Row],[עמודה55]],"-"),1)</f>
        <v>Undisclosed</v>
      </c>
      <c r="R1215" s="21" t="e" cm="1">
        <f t="array" ref="R1215">INDEX(_xlfn.TEXTSPLIT(INDEX(_xlfn.TEXTSPLIT(טבלה1[[#This Row],[עמודה55]],"-"),2),"/"),1)</f>
        <v>#REF!</v>
      </c>
      <c r="S1215" s="28" t="e">
        <f>AVERAGE(טבלה1[[#This Row],[עמודה59]:[עמודה60]])</f>
        <v>#VALUE!</v>
      </c>
      <c r="T1215" s="31" t="e">
        <f>VALUE(SUBSTITUTE(טבלה1[[#This Row],[עמודה56]],"$",""))</f>
        <v>#VALUE!</v>
      </c>
      <c r="U1215" s="31" t="e">
        <f>VALUE(SUBSTITUTE(טבלה1[[#This Row],[עמודה57]],"$",""))</f>
        <v>#REF!</v>
      </c>
      <c r="V1215" s="31" t="e">
        <f>IF(טבלה1[[#This Row],[עמודה58]]&gt;30,"Yes","No")</f>
        <v>#VALUE!</v>
      </c>
    </row>
    <row r="1216" spans="1:22" x14ac:dyDescent="0.15">
      <c r="A1216" s="32" t="s">
        <v>2924</v>
      </c>
      <c r="B1216" s="33" t="s">
        <v>2925</v>
      </c>
      <c r="C1216" s="33" t="s">
        <v>987</v>
      </c>
      <c r="D1216" s="44">
        <v>50000</v>
      </c>
      <c r="E1216" s="33" t="s">
        <v>21</v>
      </c>
      <c r="F1216" s="33" t="s">
        <v>117</v>
      </c>
      <c r="G1216" s="36" t="str">
        <f t="shared" si="18"/>
        <v>Low</v>
      </c>
      <c r="H1216" s="34">
        <v>0.1</v>
      </c>
      <c r="I1216" s="11" t="str" cm="1">
        <f t="array" ref="I1216">INDEX(_xlfn.TEXTSPLIT(טבלה1[[#This Row],[עמודה2]],","),1)</f>
        <v>New York</v>
      </c>
      <c r="J1216" s="12" t="str" cm="1">
        <f t="array" ref="J1216">INDEX(_xlfn.TEXTSPLIT(טבלה1[[#This Row],[עמודה2]],","),2)</f>
        <v xml:space="preserve"> NY</v>
      </c>
      <c r="K1216" s="37" t="str">
        <f>_xlfn.CONCAT(טבלה1[[#This Row],[AI_Companies]]," ",טבלה1[[#This Row],[עמודה1]])</f>
        <v>WowAI https://wow-ai.com/</v>
      </c>
      <c r="L1216" s="36">
        <v>2</v>
      </c>
      <c r="M1216" s="36" t="str">
        <f>IF(טבלה1[[#This Row],[עמודה53]]&gt;2000,"Yes","No")</f>
        <v>No</v>
      </c>
      <c r="N1216" s="36">
        <v>9</v>
      </c>
      <c r="O1216" s="36">
        <f>AVERAGE(טבלה1[[#This Row],[עמודה52]:[עמודה53]])</f>
        <v>29.5</v>
      </c>
      <c r="P1216" s="36" t="str">
        <f>IF(טבלה1[[#This Row],[עמודה4]]="&lt; $25 / hr","0$ - $25 / hr",טבלה1[[#This Row],[עמודה4]])</f>
        <v>Undisclosed</v>
      </c>
      <c r="Q1216" s="12" t="str" cm="1">
        <f t="array" ref="Q1216">INDEX(_xlfn.TEXTSPLIT(טבלה1[[#This Row],[עמודה55]],"-"),1)</f>
        <v>Undisclosed</v>
      </c>
      <c r="R1216" s="21" t="e" cm="1">
        <f t="array" ref="R1216">INDEX(_xlfn.TEXTSPLIT(INDEX(_xlfn.TEXTSPLIT(טבלה1[[#This Row],[עמודה55]],"-"),2),"/"),1)</f>
        <v>#REF!</v>
      </c>
      <c r="S1216" s="36" t="e">
        <f>AVERAGE(טבלה1[[#This Row],[עמודה59]:[עמודה60]])</f>
        <v>#VALUE!</v>
      </c>
      <c r="T1216" s="38" t="e">
        <f>VALUE(SUBSTITUTE(טבלה1[[#This Row],[עמודה56]],"$",""))</f>
        <v>#VALUE!</v>
      </c>
      <c r="U1216" s="38" t="e">
        <f>VALUE(SUBSTITUTE(טבלה1[[#This Row],[עמודה57]],"$",""))</f>
        <v>#REF!</v>
      </c>
      <c r="V1216" s="38" t="e">
        <f>IF(טבלה1[[#This Row],[עמודה58]]&gt;30,"Yes","No")</f>
        <v>#VALUE!</v>
      </c>
    </row>
    <row r="1217" spans="1:22" x14ac:dyDescent="0.15">
      <c r="A1217" s="32" t="s">
        <v>2926</v>
      </c>
      <c r="B1217" s="39" t="s">
        <v>2927</v>
      </c>
      <c r="C1217" s="39" t="s">
        <v>916</v>
      </c>
      <c r="D1217" s="40">
        <v>25000</v>
      </c>
      <c r="E1217" s="39" t="s">
        <v>57</v>
      </c>
      <c r="F1217" s="39" t="s">
        <v>29</v>
      </c>
      <c r="G1217" s="36" t="str">
        <f t="shared" si="18"/>
        <v>Med</v>
      </c>
      <c r="H1217" s="41">
        <v>0.5</v>
      </c>
      <c r="I1217" s="11" t="str" cm="1">
        <f t="array" ref="I1217">INDEX(_xlfn.TEXTSPLIT(טבלה1[[#This Row],[עמודה2]],","),1)</f>
        <v>San Diego</v>
      </c>
      <c r="J1217" s="12" t="str" cm="1">
        <f t="array" ref="J1217">INDEX(_xlfn.TEXTSPLIT(טבלה1[[#This Row],[עמודה2]],","),2)</f>
        <v xml:space="preserve"> CA</v>
      </c>
      <c r="K1217" s="43" t="str">
        <f>_xlfn.CONCAT(טבלה1[[#This Row],[AI_Companies]]," ",טבלה1[[#This Row],[עמודה1]])</f>
        <v>MightyByte http://mightybyte.us/</v>
      </c>
      <c r="L1217" s="28">
        <v>10</v>
      </c>
      <c r="M1217" s="28" t="str">
        <f>IF(טבלה1[[#This Row],[עמודה53]]&gt;2000,"Yes","No")</f>
        <v>No</v>
      </c>
      <c r="N1217" s="28">
        <v>49</v>
      </c>
      <c r="O1217" s="28">
        <f>AVERAGE(טבלה1[[#This Row],[עמודה52]:[עמודה53]])</f>
        <v>5.5</v>
      </c>
      <c r="P1217" s="28" t="str">
        <f>IF(טבלה1[[#This Row],[עמודה4]]="&lt; $25 / hr","0$ - $25 / hr",טבלה1[[#This Row],[עמודה4]])</f>
        <v>$100 - $149 / hr</v>
      </c>
      <c r="Q1217" s="12" t="str" cm="1">
        <f t="array" ref="Q1217">INDEX(_xlfn.TEXTSPLIT(טבלה1[[#This Row],[עמודה55]],"-"),1)</f>
        <v xml:space="preserve">$100 </v>
      </c>
      <c r="R1217" s="21" t="str" cm="1">
        <f t="array" ref="R1217">INDEX(_xlfn.TEXTSPLIT(INDEX(_xlfn.TEXTSPLIT(טבלה1[[#This Row],[עמודה55]],"-"),2),"/"),1)</f>
        <v xml:space="preserve"> $149 </v>
      </c>
      <c r="S1217" s="28">
        <f>AVERAGE(טבלה1[[#This Row],[עמודה59]:[עמודה60]])</f>
        <v>124.5</v>
      </c>
      <c r="T1217" s="31">
        <f>VALUE(SUBSTITUTE(טבלה1[[#This Row],[עמודה56]],"$",""))</f>
        <v>100</v>
      </c>
      <c r="U1217" s="31">
        <f>VALUE(SUBSTITUTE(טבלה1[[#This Row],[עמודה57]],"$",""))</f>
        <v>149</v>
      </c>
      <c r="V1217" s="31" t="str">
        <f>IF(טבלה1[[#This Row],[עמודה58]]&gt;30,"Yes","No")</f>
        <v>Yes</v>
      </c>
    </row>
    <row r="1218" spans="1:22" x14ac:dyDescent="0.15">
      <c r="A1218" s="32" t="s">
        <v>2928</v>
      </c>
      <c r="B1218" s="33" t="s">
        <v>2929</v>
      </c>
      <c r="C1218" s="35"/>
      <c r="D1218" s="44">
        <v>25000</v>
      </c>
      <c r="E1218" s="33" t="s">
        <v>9</v>
      </c>
      <c r="F1218" s="33" t="s">
        <v>10</v>
      </c>
      <c r="G1218" s="36" t="str">
        <f t="shared" si="18"/>
        <v>Low</v>
      </c>
      <c r="H1218" s="34">
        <v>0.4</v>
      </c>
      <c r="I1218" s="11" t="str" cm="1">
        <f t="array" ref="I1218">INDEX(_xlfn.TEXTSPLIT(טבלה1[[#This Row],[עמודה2]],","),1)</f>
        <v>Colombo</v>
      </c>
      <c r="J1218" s="12" t="str" cm="1">
        <f t="array" ref="J1218">INDEX(_xlfn.TEXTSPLIT(טבלה1[[#This Row],[עמודה2]],","),2)</f>
        <v xml:space="preserve"> Sri Lanka</v>
      </c>
      <c r="K1218" s="37" t="str">
        <f>_xlfn.CONCAT(טבלה1[[#This Row],[AI_Companies]]," ",טבלה1[[#This Row],[עמודה1]])</f>
        <v>VeracityAI https://veracityai.com/en/</v>
      </c>
      <c r="L1218" s="36">
        <v>50</v>
      </c>
      <c r="M1218" s="36" t="str">
        <f>IF(טבלה1[[#This Row],[עמודה53]]&gt;2000,"Yes","No")</f>
        <v>No</v>
      </c>
      <c r="N1218" s="36">
        <v>249</v>
      </c>
      <c r="O1218" s="36">
        <f>AVERAGE(טבלה1[[#This Row],[עמודה52]:[עמודה53]])</f>
        <v>29.5</v>
      </c>
      <c r="P1218" s="36" t="str">
        <f>IF(טבלה1[[#This Row],[עמודה4]]="&lt; $25 / hr","0$ - $25 / hr",טבלה1[[#This Row],[עמודה4]])</f>
        <v>$200 - $300 / hr</v>
      </c>
      <c r="Q1218" s="12" t="str" cm="1">
        <f t="array" ref="Q1218">INDEX(_xlfn.TEXTSPLIT(טבלה1[[#This Row],[עמודה55]],"-"),1)</f>
        <v xml:space="preserve">$200 </v>
      </c>
      <c r="R1218" s="21" t="str" cm="1">
        <f t="array" ref="R1218">INDEX(_xlfn.TEXTSPLIT(INDEX(_xlfn.TEXTSPLIT(טבלה1[[#This Row],[עמודה55]],"-"),2),"/"),1)</f>
        <v xml:space="preserve"> $300 </v>
      </c>
      <c r="S1218" s="36">
        <f>AVERAGE(טבלה1[[#This Row],[עמודה59]:[עמודה60]])</f>
        <v>250</v>
      </c>
      <c r="T1218" s="38">
        <f>VALUE(SUBSTITUTE(טבלה1[[#This Row],[עמודה56]],"$",""))</f>
        <v>200</v>
      </c>
      <c r="U1218" s="38">
        <f>VALUE(SUBSTITUTE(טבלה1[[#This Row],[עמודה57]],"$",""))</f>
        <v>300</v>
      </c>
      <c r="V1218" s="38" t="str">
        <f>IF(טבלה1[[#This Row],[עמודה58]]&gt;30,"Yes","No")</f>
        <v>Yes</v>
      </c>
    </row>
    <row r="1219" spans="1:22" x14ac:dyDescent="0.15">
      <c r="A1219" s="32" t="s">
        <v>2930</v>
      </c>
      <c r="B1219" s="39" t="s">
        <v>2931</v>
      </c>
      <c r="C1219" s="39" t="s">
        <v>2932</v>
      </c>
      <c r="D1219" s="40">
        <v>10000</v>
      </c>
      <c r="E1219" s="39" t="s">
        <v>63</v>
      </c>
      <c r="F1219" s="39" t="s">
        <v>25</v>
      </c>
      <c r="G1219" s="36" t="str">
        <f t="shared" ref="G1219:G1282" si="19">IF(H1219&gt;0.8,"High",IF(H1219&gt;0.4,"Med","Low"))</f>
        <v>Low</v>
      </c>
      <c r="H1219" s="41">
        <v>0.2</v>
      </c>
      <c r="I1219" s="11" t="e" cm="1">
        <f t="array" ref="I1219">INDEX(_xlfn.TEXTSPLIT(טבלה1[[#This Row],[עמודה2]],","),1)</f>
        <v>#VALUE!</v>
      </c>
      <c r="J1219" s="12" t="e" cm="1">
        <f t="array" ref="J1219">INDEX(_xlfn.TEXTSPLIT(טבלה1[[#This Row],[עמודה2]],","),2)</f>
        <v>#VALUE!</v>
      </c>
      <c r="K1219" s="43" t="str">
        <f>_xlfn.CONCAT(טבלה1[[#This Row],[AI_Companies]]," ",טבלה1[[#This Row],[עמודה1]])</f>
        <v>PrediklyLLC http://www.predikly.com</v>
      </c>
      <c r="L1219" s="45">
        <v>1000</v>
      </c>
      <c r="M1219" s="28" t="str">
        <f>IF(טבלה1[[#This Row],[עמודה53]]&gt;2000,"Yes","No")</f>
        <v>No</v>
      </c>
      <c r="N1219" s="45">
        <v>9999</v>
      </c>
      <c r="O1219" s="28">
        <f>AVERAGE(טבלה1[[#This Row],[עמודה52]:[עמודה53]])</f>
        <v>149.5</v>
      </c>
      <c r="P1219" s="28" t="str">
        <f>IF(טבלה1[[#This Row],[עמודה4]]="&lt; $25 / hr","0$ - $25 / hr",טבלה1[[#This Row],[עמודה4]])</f>
        <v>$50 - $99 / hr</v>
      </c>
      <c r="Q1219" s="12" t="str" cm="1">
        <f t="array" ref="Q1219">INDEX(_xlfn.TEXTSPLIT(טבלה1[[#This Row],[עמודה55]],"-"),1)</f>
        <v xml:space="preserve">$50 </v>
      </c>
      <c r="R1219" s="21" t="str" cm="1">
        <f t="array" ref="R1219">INDEX(_xlfn.TEXTSPLIT(INDEX(_xlfn.TEXTSPLIT(טבלה1[[#This Row],[עמודה55]],"-"),2),"/"),1)</f>
        <v xml:space="preserve"> $99 </v>
      </c>
      <c r="S1219" s="28">
        <f>AVERAGE(טבלה1[[#This Row],[עמודה59]:[עמודה60]])</f>
        <v>74.5</v>
      </c>
      <c r="T1219" s="31">
        <f>VALUE(SUBSTITUTE(טבלה1[[#This Row],[עמודה56]],"$",""))</f>
        <v>50</v>
      </c>
      <c r="U1219" s="31">
        <f>VALUE(SUBSTITUTE(טבלה1[[#This Row],[עמודה57]],"$",""))</f>
        <v>99</v>
      </c>
      <c r="V1219" s="31" t="str">
        <f>IF(טבלה1[[#This Row],[עמודה58]]&gt;30,"Yes","No")</f>
        <v>Yes</v>
      </c>
    </row>
    <row r="1220" spans="1:22" x14ac:dyDescent="0.15">
      <c r="A1220" s="32" t="s">
        <v>2933</v>
      </c>
      <c r="B1220" s="33" t="s">
        <v>2934</v>
      </c>
      <c r="C1220" s="33" t="s">
        <v>2935</v>
      </c>
      <c r="D1220" s="33" t="s">
        <v>4</v>
      </c>
      <c r="E1220" s="33" t="s">
        <v>4</v>
      </c>
      <c r="F1220" s="33" t="s">
        <v>10</v>
      </c>
      <c r="G1220" s="36" t="str">
        <f t="shared" si="19"/>
        <v>Low</v>
      </c>
      <c r="H1220" s="34">
        <v>0.4</v>
      </c>
      <c r="I1220" s="11" t="str" cm="1">
        <f t="array" ref="I1220">INDEX(_xlfn.TEXTSPLIT(טבלה1[[#This Row],[עמודה2]],","),1)</f>
        <v>Córdoba</v>
      </c>
      <c r="J1220" s="12" t="str" cm="1">
        <f t="array" ref="J1220">INDEX(_xlfn.TEXTSPLIT(טבלה1[[#This Row],[עמודה2]],","),2)</f>
        <v xml:space="preserve"> Argentina</v>
      </c>
      <c r="K1220" s="37" t="str">
        <f>_xlfn.CONCAT(טבלה1[[#This Row],[AI_Companies]]," ",טבלה1[[#This Row],[עמודה1]])</f>
        <v>ApexAmerica https://www.apexamerica.com/</v>
      </c>
      <c r="L1220" s="36">
        <v>50</v>
      </c>
      <c r="M1220" s="36" t="str">
        <f>IF(טבלה1[[#This Row],[עמודה53]]&gt;2000,"Yes","No")</f>
        <v>Yes</v>
      </c>
      <c r="N1220" s="36">
        <v>249</v>
      </c>
      <c r="O1220" s="36">
        <f>AVERAGE(טבלה1[[#This Row],[עמודה52]:[עמודה53]])</f>
        <v>5499.5</v>
      </c>
      <c r="P1220" s="36" t="str">
        <f>IF(טבלה1[[#This Row],[עמודה4]]="&lt; $25 / hr","0$ - $25 / hr",טבלה1[[#This Row],[עמודה4]])</f>
        <v>$150 - $199 / hr</v>
      </c>
      <c r="Q1220" s="12" t="str" cm="1">
        <f t="array" ref="Q1220">INDEX(_xlfn.TEXTSPLIT(טבלה1[[#This Row],[עמודה55]],"-"),1)</f>
        <v xml:space="preserve">$150 </v>
      </c>
      <c r="R1220" s="21" t="str" cm="1">
        <f t="array" ref="R1220">INDEX(_xlfn.TEXTSPLIT(INDEX(_xlfn.TEXTSPLIT(טבלה1[[#This Row],[עמודה55]],"-"),2),"/"),1)</f>
        <v xml:space="preserve"> $199 </v>
      </c>
      <c r="S1220" s="36">
        <f>AVERAGE(טבלה1[[#This Row],[עמודה59]:[עמודה60]])</f>
        <v>174.5</v>
      </c>
      <c r="T1220" s="38">
        <f>VALUE(SUBSTITUTE(טבלה1[[#This Row],[עמודה56]],"$",""))</f>
        <v>150</v>
      </c>
      <c r="U1220" s="38">
        <f>VALUE(SUBSTITUTE(טבלה1[[#This Row],[עמודה57]],"$",""))</f>
        <v>199</v>
      </c>
      <c r="V1220" s="38" t="str">
        <f>IF(טבלה1[[#This Row],[עמודה58]]&gt;30,"Yes","No")</f>
        <v>Yes</v>
      </c>
    </row>
    <row r="1221" spans="1:22" x14ac:dyDescent="0.15">
      <c r="A1221" s="32" t="s">
        <v>2936</v>
      </c>
      <c r="B1221" s="39" t="s">
        <v>2937</v>
      </c>
      <c r="C1221" s="39" t="s">
        <v>2938</v>
      </c>
      <c r="D1221" s="39" t="s">
        <v>4</v>
      </c>
      <c r="E1221" s="39" t="s">
        <v>4</v>
      </c>
      <c r="F1221" s="39" t="s">
        <v>10</v>
      </c>
      <c r="G1221" s="36" t="str">
        <f t="shared" si="19"/>
        <v>Low</v>
      </c>
      <c r="H1221" s="41">
        <v>0.4</v>
      </c>
      <c r="I1221" s="11" t="str" cm="1">
        <f t="array" ref="I1221">INDEX(_xlfn.TEXTSPLIT(טבלה1[[#This Row],[עמודה2]],","),1)</f>
        <v>Gloucestershire</v>
      </c>
      <c r="J1221" s="12" t="str" cm="1">
        <f t="array" ref="J1221">INDEX(_xlfn.TEXTSPLIT(טבלה1[[#This Row],[עמודה2]],","),2)</f>
        <v xml:space="preserve"> United Kingdom</v>
      </c>
      <c r="K1221" s="43" t="str">
        <f>_xlfn.CONCAT(טבלה1[[#This Row],[AI_Companies]]," ",טבלה1[[#This Row],[עמודה1]])</f>
        <v>Ripjar https://ripjar.com/</v>
      </c>
      <c r="L1221" s="28">
        <v>50</v>
      </c>
      <c r="M1221" s="28" t="str">
        <f>IF(טבלה1[[#This Row],[עמודה53]]&gt;2000,"Yes","No")</f>
        <v>No</v>
      </c>
      <c r="N1221" s="28">
        <v>249</v>
      </c>
      <c r="O1221" s="28">
        <f>AVERAGE(טבלה1[[#This Row],[עמודה52]:[עמודה53]])</f>
        <v>149.5</v>
      </c>
      <c r="P1221" s="28" t="str">
        <f>IF(טבלה1[[#This Row],[עמודה4]]="&lt; $25 / hr","0$ - $25 / hr",טבלה1[[#This Row],[עמודה4]])</f>
        <v>Undisclosed</v>
      </c>
      <c r="Q1221" s="12" t="str" cm="1">
        <f t="array" ref="Q1221">INDEX(_xlfn.TEXTSPLIT(טבלה1[[#This Row],[עמודה55]],"-"),1)</f>
        <v>Undisclosed</v>
      </c>
      <c r="R1221" s="21" t="e" cm="1">
        <f t="array" ref="R1221">INDEX(_xlfn.TEXTSPLIT(INDEX(_xlfn.TEXTSPLIT(טבלה1[[#This Row],[עמודה55]],"-"),2),"/"),1)</f>
        <v>#REF!</v>
      </c>
      <c r="S1221" s="28" t="e">
        <f>AVERAGE(טבלה1[[#This Row],[עמודה59]:[עמודה60]])</f>
        <v>#VALUE!</v>
      </c>
      <c r="T1221" s="31" t="e">
        <f>VALUE(SUBSTITUTE(טבלה1[[#This Row],[עמודה56]],"$",""))</f>
        <v>#VALUE!</v>
      </c>
      <c r="U1221" s="31" t="e">
        <f>VALUE(SUBSTITUTE(טבלה1[[#This Row],[עמודה57]],"$",""))</f>
        <v>#REF!</v>
      </c>
      <c r="V1221" s="31" t="e">
        <f>IF(טבלה1[[#This Row],[עמודה58]]&gt;30,"Yes","No")</f>
        <v>#VALUE!</v>
      </c>
    </row>
    <row r="1222" spans="1:22" x14ac:dyDescent="0.15">
      <c r="A1222" s="32" t="s">
        <v>2939</v>
      </c>
      <c r="B1222" s="33" t="s">
        <v>2940</v>
      </c>
      <c r="C1222" s="33" t="s">
        <v>2941</v>
      </c>
      <c r="D1222" s="44">
        <v>10000</v>
      </c>
      <c r="E1222" s="33" t="s">
        <v>33</v>
      </c>
      <c r="F1222" s="33" t="s">
        <v>10</v>
      </c>
      <c r="G1222" s="36" t="str">
        <f t="shared" si="19"/>
        <v>Low</v>
      </c>
      <c r="H1222" s="34">
        <v>0.4</v>
      </c>
      <c r="I1222" s="11" t="str" cm="1">
        <f t="array" ref="I1222">INDEX(_xlfn.TEXTSPLIT(טבלה1[[#This Row],[עמודה2]],","),1)</f>
        <v>Abu Dhabi</v>
      </c>
      <c r="J1222" s="12" t="str" cm="1">
        <f t="array" ref="J1222">INDEX(_xlfn.TEXTSPLIT(טבלה1[[#This Row],[עמודה2]],","),2)</f>
        <v xml:space="preserve"> United Arab Emirates</v>
      </c>
      <c r="K1222" s="37" t="str">
        <f>_xlfn.CONCAT(טבלה1[[#This Row],[AI_Companies]]," ",טבלה1[[#This Row],[עמודה1]])</f>
        <v>10xDS-ExponentialDigitalSolutions https://www.10xds.com/</v>
      </c>
      <c r="L1222" s="36">
        <v>50</v>
      </c>
      <c r="M1222" s="36" t="str">
        <f>IF(טבלה1[[#This Row],[עמודה53]]&gt;2000,"Yes","No")</f>
        <v>No</v>
      </c>
      <c r="N1222" s="36">
        <v>249</v>
      </c>
      <c r="O1222" s="36">
        <f>AVERAGE(טבלה1[[#This Row],[עמודה52]:[עמודה53]])</f>
        <v>149.5</v>
      </c>
      <c r="P1222" s="36" t="str">
        <f>IF(טבלה1[[#This Row],[עמודה4]]="&lt; $25 / hr","0$ - $25 / hr",טבלה1[[#This Row],[עמודה4]])</f>
        <v>Undisclosed</v>
      </c>
      <c r="Q1222" s="12" t="str" cm="1">
        <f t="array" ref="Q1222">INDEX(_xlfn.TEXTSPLIT(טבלה1[[#This Row],[עמודה55]],"-"),1)</f>
        <v>Undisclosed</v>
      </c>
      <c r="R1222" s="21" t="e" cm="1">
        <f t="array" ref="R1222">INDEX(_xlfn.TEXTSPLIT(INDEX(_xlfn.TEXTSPLIT(טבלה1[[#This Row],[עמודה55]],"-"),2),"/"),1)</f>
        <v>#REF!</v>
      </c>
      <c r="S1222" s="36" t="e">
        <f>AVERAGE(טבלה1[[#This Row],[עמודה59]:[עמודה60]])</f>
        <v>#VALUE!</v>
      </c>
      <c r="T1222" s="38" t="e">
        <f>VALUE(SUBSTITUTE(טבלה1[[#This Row],[עמודה56]],"$",""))</f>
        <v>#VALUE!</v>
      </c>
      <c r="U1222" s="38" t="e">
        <f>VALUE(SUBSTITUTE(טבלה1[[#This Row],[עמודה57]],"$",""))</f>
        <v>#REF!</v>
      </c>
      <c r="V1222" s="38" t="e">
        <f>IF(טבלה1[[#This Row],[עמודה58]]&gt;30,"Yes","No")</f>
        <v>#VALUE!</v>
      </c>
    </row>
    <row r="1223" spans="1:22" x14ac:dyDescent="0.15">
      <c r="A1223" s="32" t="s">
        <v>2942</v>
      </c>
      <c r="B1223" s="39" t="s">
        <v>2943</v>
      </c>
      <c r="C1223" s="39" t="s">
        <v>694</v>
      </c>
      <c r="D1223" s="39" t="s">
        <v>4</v>
      </c>
      <c r="E1223" s="39" t="s">
        <v>4</v>
      </c>
      <c r="F1223" s="39" t="s">
        <v>5</v>
      </c>
      <c r="G1223" s="36" t="str">
        <f t="shared" si="19"/>
        <v>Low</v>
      </c>
      <c r="H1223" s="41">
        <v>0.25</v>
      </c>
      <c r="I1223" s="11" t="str" cm="1">
        <f t="array" ref="I1223">INDEX(_xlfn.TEXTSPLIT(טבלה1[[#This Row],[עמודה2]],","),1)</f>
        <v>New york</v>
      </c>
      <c r="J1223" s="12" t="str" cm="1">
        <f t="array" ref="J1223">INDEX(_xlfn.TEXTSPLIT(טבלה1[[#This Row],[עמודה2]],","),2)</f>
        <v xml:space="preserve"> NY</v>
      </c>
      <c r="K1223" s="43" t="str">
        <f>_xlfn.CONCAT(טבלה1[[#This Row],[AI_Companies]]," ",טבלה1[[#This Row],[עמודה1]])</f>
        <v>Appknock https://appknock.co/</v>
      </c>
      <c r="L1223" s="28">
        <v>250</v>
      </c>
      <c r="M1223" s="28" t="str">
        <f>IF(טבלה1[[#This Row],[עמודה53]]&gt;2000,"Yes","No")</f>
        <v>No</v>
      </c>
      <c r="N1223" s="28">
        <v>999</v>
      </c>
      <c r="O1223" s="28">
        <f>AVERAGE(טבלה1[[#This Row],[עמודה52]:[עמודה53]])</f>
        <v>149.5</v>
      </c>
      <c r="P1223" s="28" t="str">
        <f>IF(טבלה1[[#This Row],[עמודה4]]="&lt; $25 / hr","0$ - $25 / hr",טבלה1[[#This Row],[עמודה4]])</f>
        <v>$25 - $49 / hr</v>
      </c>
      <c r="Q1223" s="12" t="str" cm="1">
        <f t="array" ref="Q1223">INDEX(_xlfn.TEXTSPLIT(טבלה1[[#This Row],[עמודה55]],"-"),1)</f>
        <v xml:space="preserve">$25 </v>
      </c>
      <c r="R1223" s="21" t="str" cm="1">
        <f t="array" ref="R1223">INDEX(_xlfn.TEXTSPLIT(INDEX(_xlfn.TEXTSPLIT(טבלה1[[#This Row],[עמודה55]],"-"),2),"/"),1)</f>
        <v xml:space="preserve"> $49 </v>
      </c>
      <c r="S1223" s="28">
        <f>AVERAGE(טבלה1[[#This Row],[עמודה59]:[עמודה60]])</f>
        <v>37</v>
      </c>
      <c r="T1223" s="31">
        <f>VALUE(SUBSTITUTE(טבלה1[[#This Row],[עמודה56]],"$",""))</f>
        <v>25</v>
      </c>
      <c r="U1223" s="31">
        <f>VALUE(SUBSTITUTE(טבלה1[[#This Row],[עמודה57]],"$",""))</f>
        <v>49</v>
      </c>
      <c r="V1223" s="31" t="str">
        <f>IF(טבלה1[[#This Row],[עמודה58]]&gt;30,"Yes","No")</f>
        <v>Yes</v>
      </c>
    </row>
    <row r="1224" spans="1:22" x14ac:dyDescent="0.15">
      <c r="A1224" s="32" t="s">
        <v>2944</v>
      </c>
      <c r="B1224" s="33" t="s">
        <v>2945</v>
      </c>
      <c r="C1224" s="33" t="s">
        <v>2946</v>
      </c>
      <c r="D1224" s="44">
        <v>1000</v>
      </c>
      <c r="E1224" s="33" t="s">
        <v>9</v>
      </c>
      <c r="F1224" s="33" t="s">
        <v>29</v>
      </c>
      <c r="G1224" s="36" t="str">
        <f t="shared" si="19"/>
        <v>Med</v>
      </c>
      <c r="H1224" s="34">
        <v>0.7</v>
      </c>
      <c r="I1224" s="11" t="str" cm="1">
        <f t="array" ref="I1224">INDEX(_xlfn.TEXTSPLIT(טבלה1[[#This Row],[עמודה2]],","),1)</f>
        <v>Beijing</v>
      </c>
      <c r="J1224" s="12" t="str" cm="1">
        <f t="array" ref="J1224">INDEX(_xlfn.TEXTSPLIT(טבלה1[[#This Row],[עמודה2]],","),2)</f>
        <v xml:space="preserve"> China</v>
      </c>
      <c r="K1224" s="37" t="str">
        <f>_xlfn.CONCAT(טבלה1[[#This Row],[AI_Companies]]," ",טבלה1[[#This Row],[עמודה1]])</f>
        <v>MiaozhenSystemsBeijing https://www.miaozhen.com/</v>
      </c>
      <c r="L1224" s="36">
        <v>10</v>
      </c>
      <c r="M1224" s="36" t="str">
        <f>IF(טבלה1[[#This Row],[עמודה53]]&gt;2000,"Yes","No")</f>
        <v>No</v>
      </c>
      <c r="N1224" s="36">
        <v>49</v>
      </c>
      <c r="O1224" s="36">
        <f>AVERAGE(טבלה1[[#This Row],[עמודה52]:[עמודה53]])</f>
        <v>624.5</v>
      </c>
      <c r="P1224" s="36" t="str">
        <f>IF(טבלה1[[#This Row],[עמודה4]]="&lt; $25 / hr","0$ - $25 / hr",טבלה1[[#This Row],[עמודה4]])</f>
        <v>Undisclosed</v>
      </c>
      <c r="Q1224" s="12" t="str" cm="1">
        <f t="array" ref="Q1224">INDEX(_xlfn.TEXTSPLIT(טבלה1[[#This Row],[עמודה55]],"-"),1)</f>
        <v>Undisclosed</v>
      </c>
      <c r="R1224" s="21" t="e" cm="1">
        <f t="array" ref="R1224">INDEX(_xlfn.TEXTSPLIT(INDEX(_xlfn.TEXTSPLIT(טבלה1[[#This Row],[עמודה55]],"-"),2),"/"),1)</f>
        <v>#REF!</v>
      </c>
      <c r="S1224" s="36" t="e">
        <f>AVERAGE(טבלה1[[#This Row],[עמודה59]:[עמודה60]])</f>
        <v>#VALUE!</v>
      </c>
      <c r="T1224" s="38" t="e">
        <f>VALUE(SUBSTITUTE(טבלה1[[#This Row],[עמודה56]],"$",""))</f>
        <v>#VALUE!</v>
      </c>
      <c r="U1224" s="38" t="e">
        <f>VALUE(SUBSTITUTE(טבלה1[[#This Row],[עמודה57]],"$",""))</f>
        <v>#REF!</v>
      </c>
      <c r="V1224" s="38" t="e">
        <f>IF(טבלה1[[#This Row],[עמודה58]]&gt;30,"Yes","No")</f>
        <v>#VALUE!</v>
      </c>
    </row>
    <row r="1225" spans="1:22" x14ac:dyDescent="0.15">
      <c r="A1225" s="32" t="s">
        <v>2947</v>
      </c>
      <c r="B1225" s="39" t="s">
        <v>2948</v>
      </c>
      <c r="C1225" s="39" t="s">
        <v>2949</v>
      </c>
      <c r="D1225" s="39" t="s">
        <v>4</v>
      </c>
      <c r="E1225" s="39" t="s">
        <v>4</v>
      </c>
      <c r="F1225" s="39" t="s">
        <v>29</v>
      </c>
      <c r="G1225" s="36" t="str">
        <f t="shared" si="19"/>
        <v>Med</v>
      </c>
      <c r="H1225" s="41">
        <v>0.5</v>
      </c>
      <c r="I1225" s="11" t="str" cm="1">
        <f t="array" ref="I1225">INDEX(_xlfn.TEXTSPLIT(טבלה1[[#This Row],[עמודה2]],","),1)</f>
        <v>Faisalabad</v>
      </c>
      <c r="J1225" s="12" t="str" cm="1">
        <f t="array" ref="J1225">INDEX(_xlfn.TEXTSPLIT(טבלה1[[#This Row],[עמודה2]],","),2)</f>
        <v xml:space="preserve"> Pakistan</v>
      </c>
      <c r="K1225" s="43" t="str">
        <f>_xlfn.CONCAT(טבלה1[[#This Row],[AI_Companies]]," ",טבלה1[[#This Row],[עמודה1]])</f>
        <v>Neurobotx https://neurobotx.co/computer-vision-services/</v>
      </c>
      <c r="L1225" s="28">
        <v>10</v>
      </c>
      <c r="M1225" s="28" t="str">
        <f>IF(טבלה1[[#This Row],[עמודה53]]&gt;2000,"Yes","No")</f>
        <v>No</v>
      </c>
      <c r="N1225" s="28">
        <v>49</v>
      </c>
      <c r="O1225" s="28">
        <f>AVERAGE(טבלה1[[#This Row],[עמודה52]:[עמודה53]])</f>
        <v>29.5</v>
      </c>
      <c r="P1225" s="28" t="str">
        <f>IF(טבלה1[[#This Row],[עמודה4]]="&lt; $25 / hr","0$ - $25 / hr",טבלה1[[#This Row],[עמודה4]])</f>
        <v>$50 - $99 / hr</v>
      </c>
      <c r="Q1225" s="12" t="str" cm="1">
        <f t="array" ref="Q1225">INDEX(_xlfn.TEXTSPLIT(טבלה1[[#This Row],[עמודה55]],"-"),1)</f>
        <v xml:space="preserve">$50 </v>
      </c>
      <c r="R1225" s="21" t="str" cm="1">
        <f t="array" ref="R1225">INDEX(_xlfn.TEXTSPLIT(INDEX(_xlfn.TEXTSPLIT(טבלה1[[#This Row],[עמודה55]],"-"),2),"/"),1)</f>
        <v xml:space="preserve"> $99 </v>
      </c>
      <c r="S1225" s="28">
        <f>AVERAGE(טבלה1[[#This Row],[עמודה59]:[עמודה60]])</f>
        <v>74.5</v>
      </c>
      <c r="T1225" s="31">
        <f>VALUE(SUBSTITUTE(טבלה1[[#This Row],[עמודה56]],"$",""))</f>
        <v>50</v>
      </c>
      <c r="U1225" s="31">
        <f>VALUE(SUBSTITUTE(טבלה1[[#This Row],[עמודה57]],"$",""))</f>
        <v>99</v>
      </c>
      <c r="V1225" s="31" t="str">
        <f>IF(טבלה1[[#This Row],[עמודה58]]&gt;30,"Yes","No")</f>
        <v>Yes</v>
      </c>
    </row>
    <row r="1226" spans="1:22" x14ac:dyDescent="0.15">
      <c r="A1226" s="32" t="s">
        <v>2950</v>
      </c>
      <c r="B1226" s="33" t="s">
        <v>2951</v>
      </c>
      <c r="C1226" s="33" t="s">
        <v>1766</v>
      </c>
      <c r="D1226" s="33" t="s">
        <v>4</v>
      </c>
      <c r="E1226" s="33" t="s">
        <v>4</v>
      </c>
      <c r="F1226" s="33" t="s">
        <v>29</v>
      </c>
      <c r="G1226" s="36" t="str">
        <f t="shared" si="19"/>
        <v>Med</v>
      </c>
      <c r="H1226" s="34">
        <v>0.5</v>
      </c>
      <c r="I1226" s="11" t="str" cm="1">
        <f t="array" ref="I1226">INDEX(_xlfn.TEXTSPLIT(טבלה1[[#This Row],[עמודה2]],","),1)</f>
        <v>Florence</v>
      </c>
      <c r="J1226" s="12" t="str" cm="1">
        <f t="array" ref="J1226">INDEX(_xlfn.TEXTSPLIT(טבלה1[[#This Row],[עמודה2]],","),2)</f>
        <v xml:space="preserve"> AL</v>
      </c>
      <c r="K1226" s="37" t="str">
        <f>_xlfn.CONCAT(טבלה1[[#This Row],[AI_Companies]]," ",טבלה1[[#This Row],[עמודה1]])</f>
        <v>BrandPDQ https://www.brandpdq.com</v>
      </c>
      <c r="L1226" s="36">
        <v>10</v>
      </c>
      <c r="M1226" s="36" t="str">
        <f>IF(טבלה1[[#This Row],[עמודה53]]&gt;2000,"Yes","No")</f>
        <v>No</v>
      </c>
      <c r="N1226" s="36">
        <v>49</v>
      </c>
      <c r="O1226" s="36">
        <f>AVERAGE(טבלה1[[#This Row],[עמודה52]:[עמודה53]])</f>
        <v>29.5</v>
      </c>
      <c r="P1226" s="36" t="str">
        <f>IF(טבלה1[[#This Row],[עמודה4]]="&lt; $25 / hr","0$ - $25 / hr",טבלה1[[#This Row],[עמודה4]])</f>
        <v>Undisclosed</v>
      </c>
      <c r="Q1226" s="12" t="str" cm="1">
        <f t="array" ref="Q1226">INDEX(_xlfn.TEXTSPLIT(טבלה1[[#This Row],[עמודה55]],"-"),1)</f>
        <v>Undisclosed</v>
      </c>
      <c r="R1226" s="21" t="e" cm="1">
        <f t="array" ref="R1226">INDEX(_xlfn.TEXTSPLIT(INDEX(_xlfn.TEXTSPLIT(טבלה1[[#This Row],[עמודה55]],"-"),2),"/"),1)</f>
        <v>#REF!</v>
      </c>
      <c r="S1226" s="36" t="e">
        <f>AVERAGE(טבלה1[[#This Row],[עמודה59]:[עמודה60]])</f>
        <v>#VALUE!</v>
      </c>
      <c r="T1226" s="38" t="e">
        <f>VALUE(SUBSTITUTE(טבלה1[[#This Row],[עמודה56]],"$",""))</f>
        <v>#VALUE!</v>
      </c>
      <c r="U1226" s="38" t="e">
        <f>VALUE(SUBSTITUTE(טבלה1[[#This Row],[עמודה57]],"$",""))</f>
        <v>#REF!</v>
      </c>
      <c r="V1226" s="38" t="e">
        <f>IF(טבלה1[[#This Row],[עמודה58]]&gt;30,"Yes","No")</f>
        <v>#VALUE!</v>
      </c>
    </row>
    <row r="1227" spans="1:22" x14ac:dyDescent="0.15">
      <c r="A1227" s="32" t="s">
        <v>2952</v>
      </c>
      <c r="B1227" s="39" t="s">
        <v>2953</v>
      </c>
      <c r="C1227" s="39" t="s">
        <v>2954</v>
      </c>
      <c r="D1227" s="39" t="s">
        <v>4</v>
      </c>
      <c r="E1227" s="39" t="s">
        <v>4</v>
      </c>
      <c r="F1227" s="39" t="s">
        <v>29</v>
      </c>
      <c r="G1227" s="36" t="str">
        <f t="shared" si="19"/>
        <v>Med</v>
      </c>
      <c r="H1227" s="41">
        <v>0.5</v>
      </c>
      <c r="I1227" s="11" t="str" cm="1">
        <f t="array" ref="I1227">INDEX(_xlfn.TEXTSPLIT(טבלה1[[#This Row],[עמודה2]],","),1)</f>
        <v>Glasgow</v>
      </c>
      <c r="J1227" s="12" t="str" cm="1">
        <f t="array" ref="J1227">INDEX(_xlfn.TEXTSPLIT(טבלה1[[#This Row],[עמודה2]],","),2)</f>
        <v xml:space="preserve"> United Kingdom</v>
      </c>
      <c r="K1227" s="43" t="str">
        <f>_xlfn.CONCAT(טבלה1[[#This Row],[AI_Companies]]," ",טבלה1[[#This Row],[עמודה1]])</f>
        <v>CohesionMedical http://www.cohesionmedical.com/</v>
      </c>
      <c r="L1227" s="28">
        <v>10</v>
      </c>
      <c r="M1227" s="28" t="str">
        <f>IF(טבלה1[[#This Row],[עמודה53]]&gt;2000,"Yes","No")</f>
        <v>No</v>
      </c>
      <c r="N1227" s="28">
        <v>49</v>
      </c>
      <c r="O1227" s="28">
        <f>AVERAGE(טבלה1[[#This Row],[עמודה52]:[עמודה53]])</f>
        <v>29.5</v>
      </c>
      <c r="P1227" s="28" t="str">
        <f>IF(טבלה1[[#This Row],[עמודה4]]="&lt; $25 / hr","0$ - $25 / hr",טבלה1[[#This Row],[עמודה4]])</f>
        <v>Undisclosed</v>
      </c>
      <c r="Q1227" s="12" t="str" cm="1">
        <f t="array" ref="Q1227">INDEX(_xlfn.TEXTSPLIT(טבלה1[[#This Row],[עמודה55]],"-"),1)</f>
        <v>Undisclosed</v>
      </c>
      <c r="R1227" s="21" t="e" cm="1">
        <f t="array" ref="R1227">INDEX(_xlfn.TEXTSPLIT(INDEX(_xlfn.TEXTSPLIT(טבלה1[[#This Row],[עמודה55]],"-"),2),"/"),1)</f>
        <v>#REF!</v>
      </c>
      <c r="S1227" s="28" t="e">
        <f>AVERAGE(טבלה1[[#This Row],[עמודה59]:[עמודה60]])</f>
        <v>#VALUE!</v>
      </c>
      <c r="T1227" s="31" t="e">
        <f>VALUE(SUBSTITUTE(טבלה1[[#This Row],[עמודה56]],"$",""))</f>
        <v>#VALUE!</v>
      </c>
      <c r="U1227" s="31" t="e">
        <f>VALUE(SUBSTITUTE(טבלה1[[#This Row],[עמודה57]],"$",""))</f>
        <v>#REF!</v>
      </c>
      <c r="V1227" s="31" t="e">
        <f>IF(טבלה1[[#This Row],[עמודה58]]&gt;30,"Yes","No")</f>
        <v>#VALUE!</v>
      </c>
    </row>
    <row r="1228" spans="1:22" x14ac:dyDescent="0.15">
      <c r="A1228" s="32" t="s">
        <v>2955</v>
      </c>
      <c r="B1228" s="33" t="s">
        <v>2956</v>
      </c>
      <c r="C1228" s="33" t="s">
        <v>240</v>
      </c>
      <c r="D1228" s="33" t="s">
        <v>4</v>
      </c>
      <c r="E1228" s="33" t="s">
        <v>4</v>
      </c>
      <c r="F1228" s="33" t="s">
        <v>29</v>
      </c>
      <c r="G1228" s="36" t="str">
        <f t="shared" si="19"/>
        <v>Med</v>
      </c>
      <c r="H1228" s="34">
        <v>0.5</v>
      </c>
      <c r="I1228" s="11" t="str" cm="1">
        <f t="array" ref="I1228">INDEX(_xlfn.TEXTSPLIT(טבלה1[[#This Row],[עמודה2]],","),1)</f>
        <v>South Brisbane</v>
      </c>
      <c r="J1228" s="12" t="str" cm="1">
        <f t="array" ref="J1228">INDEX(_xlfn.TEXTSPLIT(טבלה1[[#This Row],[עמודה2]],","),2)</f>
        <v xml:space="preserve"> Australia</v>
      </c>
      <c r="K1228" s="37" t="str">
        <f>_xlfn.CONCAT(טבלה1[[#This Row],[AI_Companies]]," ",טבלה1[[#This Row],[עמודה1]])</f>
        <v>Blackbook.ai http://blackbook.ai/ai.html</v>
      </c>
      <c r="L1228" s="36">
        <v>10</v>
      </c>
      <c r="M1228" s="36" t="str">
        <f>IF(טבלה1[[#This Row],[עמודה53]]&gt;2000,"Yes","No")</f>
        <v>No</v>
      </c>
      <c r="N1228" s="36">
        <v>49</v>
      </c>
      <c r="O1228" s="36">
        <f>AVERAGE(טבלה1[[#This Row],[עמודה52]:[עמודה53]])</f>
        <v>29.5</v>
      </c>
      <c r="P1228" s="36" t="str">
        <f>IF(טבלה1[[#This Row],[עמודה4]]="&lt; $25 / hr","0$ - $25 / hr",טבלה1[[#This Row],[עמודה4]])</f>
        <v>Undisclosed</v>
      </c>
      <c r="Q1228" s="12" t="str" cm="1">
        <f t="array" ref="Q1228">INDEX(_xlfn.TEXTSPLIT(טבלה1[[#This Row],[עמודה55]],"-"),1)</f>
        <v>Undisclosed</v>
      </c>
      <c r="R1228" s="21" t="e" cm="1">
        <f t="array" ref="R1228">INDEX(_xlfn.TEXTSPLIT(INDEX(_xlfn.TEXTSPLIT(טבלה1[[#This Row],[עמודה55]],"-"),2),"/"),1)</f>
        <v>#REF!</v>
      </c>
      <c r="S1228" s="36" t="e">
        <f>AVERAGE(טבלה1[[#This Row],[עמודה59]:[עמודה60]])</f>
        <v>#VALUE!</v>
      </c>
      <c r="T1228" s="38" t="e">
        <f>VALUE(SUBSTITUTE(טבלה1[[#This Row],[עמודה56]],"$",""))</f>
        <v>#VALUE!</v>
      </c>
      <c r="U1228" s="38" t="e">
        <f>VALUE(SUBSTITUTE(טבלה1[[#This Row],[עמודה57]],"$",""))</f>
        <v>#REF!</v>
      </c>
      <c r="V1228" s="38" t="e">
        <f>IF(טבלה1[[#This Row],[עמודה58]]&gt;30,"Yes","No")</f>
        <v>#VALUE!</v>
      </c>
    </row>
    <row r="1229" spans="1:22" x14ac:dyDescent="0.15">
      <c r="A1229" s="32" t="s">
        <v>2957</v>
      </c>
      <c r="B1229" s="39" t="s">
        <v>2958</v>
      </c>
      <c r="C1229" s="39" t="s">
        <v>28</v>
      </c>
      <c r="D1229" s="40">
        <v>10000</v>
      </c>
      <c r="E1229" s="39" t="s">
        <v>9</v>
      </c>
      <c r="F1229" s="39" t="s">
        <v>29</v>
      </c>
      <c r="G1229" s="36" t="str">
        <f t="shared" si="19"/>
        <v>Med</v>
      </c>
      <c r="H1229" s="41">
        <v>0.5</v>
      </c>
      <c r="I1229" s="11" t="str" cm="1">
        <f t="array" ref="I1229">INDEX(_xlfn.TEXTSPLIT(טבלה1[[#This Row],[עמודה2]],","),1)</f>
        <v>San Jose</v>
      </c>
      <c r="J1229" s="12" t="str" cm="1">
        <f t="array" ref="J1229">INDEX(_xlfn.TEXTSPLIT(טבלה1[[#This Row],[עמודה2]],","),2)</f>
        <v xml:space="preserve"> CA</v>
      </c>
      <c r="K1229" s="43" t="str">
        <f>_xlfn.CONCAT(טבלה1[[#This Row],[AI_Companies]]," ",טבלה1[[#This Row],[עמודה1]])</f>
        <v>AiCare https://aicare.co</v>
      </c>
      <c r="L1229" s="28">
        <v>10</v>
      </c>
      <c r="M1229" s="28" t="str">
        <f>IF(טבלה1[[#This Row],[עמודה53]]&gt;2000,"Yes","No")</f>
        <v>No</v>
      </c>
      <c r="N1229" s="28">
        <v>49</v>
      </c>
      <c r="O1229" s="28">
        <f>AVERAGE(טבלה1[[#This Row],[עמודה52]:[עמודה53]])</f>
        <v>29.5</v>
      </c>
      <c r="P1229" s="28" t="str">
        <f>IF(טבלה1[[#This Row],[עמודה4]]="&lt; $25 / hr","0$ - $25 / hr",טבלה1[[#This Row],[עמודה4]])</f>
        <v>Undisclosed</v>
      </c>
      <c r="Q1229" s="12" t="str" cm="1">
        <f t="array" ref="Q1229">INDEX(_xlfn.TEXTSPLIT(טבלה1[[#This Row],[עמודה55]],"-"),1)</f>
        <v>Undisclosed</v>
      </c>
      <c r="R1229" s="21" t="e" cm="1">
        <f t="array" ref="R1229">INDEX(_xlfn.TEXTSPLIT(INDEX(_xlfn.TEXTSPLIT(טבלה1[[#This Row],[עמודה55]],"-"),2),"/"),1)</f>
        <v>#REF!</v>
      </c>
      <c r="S1229" s="28" t="e">
        <f>AVERAGE(טבלה1[[#This Row],[עמודה59]:[עמודה60]])</f>
        <v>#VALUE!</v>
      </c>
      <c r="T1229" s="31" t="e">
        <f>VALUE(SUBSTITUTE(טבלה1[[#This Row],[עמודה56]],"$",""))</f>
        <v>#VALUE!</v>
      </c>
      <c r="U1229" s="31" t="e">
        <f>VALUE(SUBSTITUTE(טבלה1[[#This Row],[עמודה57]],"$",""))</f>
        <v>#REF!</v>
      </c>
      <c r="V1229" s="31" t="e">
        <f>IF(טבלה1[[#This Row],[עמודה58]]&gt;30,"Yes","No")</f>
        <v>#VALUE!</v>
      </c>
    </row>
    <row r="1230" spans="1:22" x14ac:dyDescent="0.15">
      <c r="A1230" s="32" t="s">
        <v>2959</v>
      </c>
      <c r="B1230" s="33" t="s">
        <v>2960</v>
      </c>
      <c r="C1230" s="33" t="s">
        <v>987</v>
      </c>
      <c r="D1230" s="33" t="s">
        <v>4</v>
      </c>
      <c r="E1230" s="33" t="s">
        <v>4</v>
      </c>
      <c r="F1230" s="33" t="s">
        <v>29</v>
      </c>
      <c r="G1230" s="36" t="str">
        <f t="shared" si="19"/>
        <v>Med</v>
      </c>
      <c r="H1230" s="34">
        <v>0.5</v>
      </c>
      <c r="I1230" s="11" t="str" cm="1">
        <f t="array" ref="I1230">INDEX(_xlfn.TEXTSPLIT(טבלה1[[#This Row],[עמודה2]],","),1)</f>
        <v>Warszawa</v>
      </c>
      <c r="J1230" s="12" t="str" cm="1">
        <f t="array" ref="J1230">INDEX(_xlfn.TEXTSPLIT(טבלה1[[#This Row],[עמודה2]],","),2)</f>
        <v xml:space="preserve"> Poland</v>
      </c>
      <c r="K1230" s="37" t="str">
        <f>_xlfn.CONCAT(טבלה1[[#This Row],[AI_Companies]]," ",טבלה1[[#This Row],[עמודה1]])</f>
        <v>LogicAI http://logicai.io</v>
      </c>
      <c r="L1230" s="36">
        <v>10</v>
      </c>
      <c r="M1230" s="36" t="str">
        <f>IF(טבלה1[[#This Row],[עמודה53]]&gt;2000,"Yes","No")</f>
        <v>No</v>
      </c>
      <c r="N1230" s="36">
        <v>49</v>
      </c>
      <c r="O1230" s="36">
        <f>AVERAGE(טבלה1[[#This Row],[עמודה52]:[עמודה53]])</f>
        <v>29.5</v>
      </c>
      <c r="P1230" s="36" t="str">
        <f>IF(טבלה1[[#This Row],[עמודה4]]="&lt; $25 / hr","0$ - $25 / hr",טבלה1[[#This Row],[עמודה4]])</f>
        <v>$50 - $99 / hr</v>
      </c>
      <c r="Q1230" s="12" t="str" cm="1">
        <f t="array" ref="Q1230">INDEX(_xlfn.TEXTSPLIT(טבלה1[[#This Row],[עמודה55]],"-"),1)</f>
        <v xml:space="preserve">$50 </v>
      </c>
      <c r="R1230" s="21" t="str" cm="1">
        <f t="array" ref="R1230">INDEX(_xlfn.TEXTSPLIT(INDEX(_xlfn.TEXTSPLIT(טבלה1[[#This Row],[עמודה55]],"-"),2),"/"),1)</f>
        <v xml:space="preserve"> $99 </v>
      </c>
      <c r="S1230" s="36">
        <f>AVERAGE(טבלה1[[#This Row],[עמודה59]:[עמודה60]])</f>
        <v>74.5</v>
      </c>
      <c r="T1230" s="38">
        <f>VALUE(SUBSTITUTE(טבלה1[[#This Row],[עמודה56]],"$",""))</f>
        <v>50</v>
      </c>
      <c r="U1230" s="38">
        <f>VALUE(SUBSTITUTE(טבלה1[[#This Row],[עמודה57]],"$",""))</f>
        <v>99</v>
      </c>
      <c r="V1230" s="38" t="str">
        <f>IF(טבלה1[[#This Row],[עמודה58]]&gt;30,"Yes","No")</f>
        <v>Yes</v>
      </c>
    </row>
    <row r="1231" spans="1:22" x14ac:dyDescent="0.15">
      <c r="A1231" s="32" t="s">
        <v>2961</v>
      </c>
      <c r="B1231" s="39" t="s">
        <v>2962</v>
      </c>
      <c r="C1231" s="39" t="s">
        <v>2963</v>
      </c>
      <c r="D1231" s="39" t="s">
        <v>4</v>
      </c>
      <c r="E1231" s="39" t="s">
        <v>4</v>
      </c>
      <c r="F1231" s="39" t="s">
        <v>29</v>
      </c>
      <c r="G1231" s="36" t="str">
        <f t="shared" si="19"/>
        <v>Med</v>
      </c>
      <c r="H1231" s="41">
        <v>0.5</v>
      </c>
      <c r="I1231" s="11" t="str" cm="1">
        <f t="array" ref="I1231">INDEX(_xlfn.TEXTSPLIT(טבלה1[[#This Row],[עמודה2]],","),1)</f>
        <v>San Diego</v>
      </c>
      <c r="J1231" s="12" t="str" cm="1">
        <f t="array" ref="J1231">INDEX(_xlfn.TEXTSPLIT(טבלה1[[#This Row],[עמודה2]],","),2)</f>
        <v xml:space="preserve"> CA</v>
      </c>
      <c r="K1231" s="43" t="str">
        <f>_xlfn.CONCAT(טבלה1[[#This Row],[AI_Companies]]," ",טבלה1[[#This Row],[עמודה1]])</f>
        <v>SiOHub https://siohub.com/</v>
      </c>
      <c r="L1231" s="28">
        <v>10</v>
      </c>
      <c r="M1231" s="28" t="str">
        <f>IF(טבלה1[[#This Row],[עמודה53]]&gt;2000,"Yes","No")</f>
        <v>No</v>
      </c>
      <c r="N1231" s="28">
        <v>49</v>
      </c>
      <c r="O1231" s="28">
        <f>AVERAGE(טבלה1[[#This Row],[עמודה52]:[עמודה53]])</f>
        <v>29.5</v>
      </c>
      <c r="P1231" s="28" t="str">
        <f>IF(טבלה1[[#This Row],[עמודה4]]="&lt; $25 / hr","0$ - $25 / hr",טבלה1[[#This Row],[עמודה4]])</f>
        <v>Undisclosed</v>
      </c>
      <c r="Q1231" s="12" t="str" cm="1">
        <f t="array" ref="Q1231">INDEX(_xlfn.TEXTSPLIT(טבלה1[[#This Row],[עמודה55]],"-"),1)</f>
        <v>Undisclosed</v>
      </c>
      <c r="R1231" s="21" t="e" cm="1">
        <f t="array" ref="R1231">INDEX(_xlfn.TEXTSPLIT(INDEX(_xlfn.TEXTSPLIT(טבלה1[[#This Row],[עמודה55]],"-"),2),"/"),1)</f>
        <v>#REF!</v>
      </c>
      <c r="S1231" s="28" t="e">
        <f>AVERAGE(טבלה1[[#This Row],[עמודה59]:[עמודה60]])</f>
        <v>#VALUE!</v>
      </c>
      <c r="T1231" s="31" t="e">
        <f>VALUE(SUBSTITUTE(טבלה1[[#This Row],[עמודה56]],"$",""))</f>
        <v>#VALUE!</v>
      </c>
      <c r="U1231" s="31" t="e">
        <f>VALUE(SUBSTITUTE(טבלה1[[#This Row],[עמודה57]],"$",""))</f>
        <v>#REF!</v>
      </c>
      <c r="V1231" s="31" t="e">
        <f>IF(טבלה1[[#This Row],[עמודה58]]&gt;30,"Yes","No")</f>
        <v>#VALUE!</v>
      </c>
    </row>
    <row r="1232" spans="1:22" x14ac:dyDescent="0.15">
      <c r="A1232" s="32" t="s">
        <v>2964</v>
      </c>
      <c r="B1232" s="33" t="s">
        <v>2965</v>
      </c>
      <c r="C1232" s="33" t="s">
        <v>2966</v>
      </c>
      <c r="D1232" s="33" t="s">
        <v>4</v>
      </c>
      <c r="E1232" s="33" t="s">
        <v>4</v>
      </c>
      <c r="F1232" s="33" t="s">
        <v>29</v>
      </c>
      <c r="G1232" s="36" t="str">
        <f t="shared" si="19"/>
        <v>Med</v>
      </c>
      <c r="H1232" s="34">
        <v>0.5</v>
      </c>
      <c r="I1232" s="11" t="str" cm="1">
        <f t="array" ref="I1232">INDEX(_xlfn.TEXTSPLIT(טבלה1[[#This Row],[עמודה2]],","),1)</f>
        <v>Saratoga</v>
      </c>
      <c r="J1232" s="12" t="str" cm="1">
        <f t="array" ref="J1232">INDEX(_xlfn.TEXTSPLIT(טבלה1[[#This Row],[עמודה2]],","),2)</f>
        <v xml:space="preserve"> CA</v>
      </c>
      <c r="K1232" s="37" t="str">
        <f>_xlfn.CONCAT(טבלה1[[#This Row],[AI_Companies]]," ",טבלה1[[#This Row],[עמודה1]])</f>
        <v>PLMLogix http://www.plmlogix.com/</v>
      </c>
      <c r="L1232" s="36">
        <v>10</v>
      </c>
      <c r="M1232" s="36" t="str">
        <f>IF(טבלה1[[#This Row],[עמודה53]]&gt;2000,"Yes","No")</f>
        <v>No</v>
      </c>
      <c r="N1232" s="36">
        <v>49</v>
      </c>
      <c r="O1232" s="36">
        <f>AVERAGE(טבלה1[[#This Row],[עמודה52]:[עמודה53]])</f>
        <v>29.5</v>
      </c>
      <c r="P1232" s="36" t="str">
        <f>IF(טבלה1[[#This Row],[עמודה4]]="&lt; $25 / hr","0$ - $25 / hr",טבלה1[[#This Row],[עמודה4]])</f>
        <v>Undisclosed</v>
      </c>
      <c r="Q1232" s="12" t="str" cm="1">
        <f t="array" ref="Q1232">INDEX(_xlfn.TEXTSPLIT(טבלה1[[#This Row],[עמודה55]],"-"),1)</f>
        <v>Undisclosed</v>
      </c>
      <c r="R1232" s="21" t="e" cm="1">
        <f t="array" ref="R1232">INDEX(_xlfn.TEXTSPLIT(INDEX(_xlfn.TEXTSPLIT(טבלה1[[#This Row],[עמודה55]],"-"),2),"/"),1)</f>
        <v>#REF!</v>
      </c>
      <c r="S1232" s="36" t="e">
        <f>AVERAGE(טבלה1[[#This Row],[עמודה59]:[עמודה60]])</f>
        <v>#VALUE!</v>
      </c>
      <c r="T1232" s="38" t="e">
        <f>VALUE(SUBSTITUTE(טבלה1[[#This Row],[עמודה56]],"$",""))</f>
        <v>#VALUE!</v>
      </c>
      <c r="U1232" s="38" t="e">
        <f>VALUE(SUBSTITUTE(טבלה1[[#This Row],[עמודה57]],"$",""))</f>
        <v>#REF!</v>
      </c>
      <c r="V1232" s="38" t="e">
        <f>IF(טבלה1[[#This Row],[עמודה58]]&gt;30,"Yes","No")</f>
        <v>#VALUE!</v>
      </c>
    </row>
    <row r="1233" spans="1:22" x14ac:dyDescent="0.15">
      <c r="A1233" s="32" t="s">
        <v>2967</v>
      </c>
      <c r="B1233" s="39" t="s">
        <v>2968</v>
      </c>
      <c r="C1233" s="39" t="s">
        <v>1991</v>
      </c>
      <c r="D1233" s="39" t="s">
        <v>4</v>
      </c>
      <c r="E1233" s="39" t="s">
        <v>4</v>
      </c>
      <c r="F1233" s="39" t="s">
        <v>29</v>
      </c>
      <c r="G1233" s="36" t="str">
        <f t="shared" si="19"/>
        <v>Med</v>
      </c>
      <c r="H1233" s="41">
        <v>0.5</v>
      </c>
      <c r="I1233" s="11" t="str" cm="1">
        <f t="array" ref="I1233">INDEX(_xlfn.TEXTSPLIT(טבלה1[[#This Row],[עמודה2]],","),1)</f>
        <v>Fairfax</v>
      </c>
      <c r="J1233" s="12" t="str" cm="1">
        <f t="array" ref="J1233">INDEX(_xlfn.TEXTSPLIT(טבלה1[[#This Row],[עמודה2]],","),2)</f>
        <v xml:space="preserve"> VA</v>
      </c>
      <c r="K1233" s="43" t="str">
        <f>_xlfn.CONCAT(טבלה1[[#This Row],[AI_Companies]]," ",טבלה1[[#This Row],[עמודה1]])</f>
        <v>Nfinity https://nfinityllc.com/</v>
      </c>
      <c r="L1233" s="28">
        <v>10</v>
      </c>
      <c r="M1233" s="28" t="str">
        <f>IF(טבלה1[[#This Row],[עמודה53]]&gt;2000,"Yes","No")</f>
        <v>No</v>
      </c>
      <c r="N1233" s="28">
        <v>49</v>
      </c>
      <c r="O1233" s="28">
        <f>AVERAGE(טבלה1[[#This Row],[עמודה52]:[עמודה53]])</f>
        <v>29.5</v>
      </c>
      <c r="P1233" s="28" t="str">
        <f>IF(טבלה1[[#This Row],[עמודה4]]="&lt; $25 / hr","0$ - $25 / hr",טבלה1[[#This Row],[עמודה4]])</f>
        <v>Undisclosed</v>
      </c>
      <c r="Q1233" s="12" t="str" cm="1">
        <f t="array" ref="Q1233">INDEX(_xlfn.TEXTSPLIT(טבלה1[[#This Row],[עמודה55]],"-"),1)</f>
        <v>Undisclosed</v>
      </c>
      <c r="R1233" s="21" t="e" cm="1">
        <f t="array" ref="R1233">INDEX(_xlfn.TEXTSPLIT(INDEX(_xlfn.TEXTSPLIT(טבלה1[[#This Row],[עמודה55]],"-"),2),"/"),1)</f>
        <v>#REF!</v>
      </c>
      <c r="S1233" s="28" t="e">
        <f>AVERAGE(טבלה1[[#This Row],[עמודה59]:[עמודה60]])</f>
        <v>#VALUE!</v>
      </c>
      <c r="T1233" s="31" t="e">
        <f>VALUE(SUBSTITUTE(טבלה1[[#This Row],[עמודה56]],"$",""))</f>
        <v>#VALUE!</v>
      </c>
      <c r="U1233" s="31" t="e">
        <f>VALUE(SUBSTITUTE(טבלה1[[#This Row],[עמודה57]],"$",""))</f>
        <v>#REF!</v>
      </c>
      <c r="V1233" s="31" t="e">
        <f>IF(טבלה1[[#This Row],[עמודה58]]&gt;30,"Yes","No")</f>
        <v>#VALUE!</v>
      </c>
    </row>
    <row r="1234" spans="1:22" x14ac:dyDescent="0.15">
      <c r="A1234" s="32" t="s">
        <v>2969</v>
      </c>
      <c r="B1234" s="33" t="s">
        <v>2970</v>
      </c>
      <c r="C1234" s="33" t="s">
        <v>102</v>
      </c>
      <c r="D1234" s="44">
        <v>25000</v>
      </c>
      <c r="E1234" s="33" t="s">
        <v>4</v>
      </c>
      <c r="F1234" s="33" t="s">
        <v>29</v>
      </c>
      <c r="G1234" s="36" t="str">
        <f t="shared" si="19"/>
        <v>Med</v>
      </c>
      <c r="H1234" s="34">
        <v>0.5</v>
      </c>
      <c r="I1234" s="11" t="str" cm="1">
        <f t="array" ref="I1234">INDEX(_xlfn.TEXTSPLIT(טבלה1[[#This Row],[עמודה2]],","),1)</f>
        <v>Glen Allen</v>
      </c>
      <c r="J1234" s="12" t="str" cm="1">
        <f t="array" ref="J1234">INDEX(_xlfn.TEXTSPLIT(טבלה1[[#This Row],[עמודה2]],","),2)</f>
        <v xml:space="preserve"> VA</v>
      </c>
      <c r="K1234" s="37" t="str">
        <f>_xlfn.CONCAT(טבלה1[[#This Row],[AI_Companies]]," ",טבלה1[[#This Row],[עמודה1]])</f>
        <v>2ndOrderSolutions https://2os.com/</v>
      </c>
      <c r="L1234" s="36">
        <v>10</v>
      </c>
      <c r="M1234" s="36" t="str">
        <f>IF(טבלה1[[#This Row],[עמודה53]]&gt;2000,"Yes","No")</f>
        <v>No</v>
      </c>
      <c r="N1234" s="36">
        <v>49</v>
      </c>
      <c r="O1234" s="36">
        <f>AVERAGE(טבלה1[[#This Row],[עמודה52]:[עמודה53]])</f>
        <v>29.5</v>
      </c>
      <c r="P1234" s="36" t="str">
        <f>IF(טבלה1[[#This Row],[עמודה4]]="&lt; $25 / hr","0$ - $25 / hr",טבלה1[[#This Row],[עמודה4]])</f>
        <v>Undisclosed</v>
      </c>
      <c r="Q1234" s="12" t="str" cm="1">
        <f t="array" ref="Q1234">INDEX(_xlfn.TEXTSPLIT(טבלה1[[#This Row],[עמודה55]],"-"),1)</f>
        <v>Undisclosed</v>
      </c>
      <c r="R1234" s="21" t="e" cm="1">
        <f t="array" ref="R1234">INDEX(_xlfn.TEXTSPLIT(INDEX(_xlfn.TEXTSPLIT(טבלה1[[#This Row],[עמודה55]],"-"),2),"/"),1)</f>
        <v>#REF!</v>
      </c>
      <c r="S1234" s="36" t="e">
        <f>AVERAGE(טבלה1[[#This Row],[עמודה59]:[עמודה60]])</f>
        <v>#VALUE!</v>
      </c>
      <c r="T1234" s="38" t="e">
        <f>VALUE(SUBSTITUTE(טבלה1[[#This Row],[עמודה56]],"$",""))</f>
        <v>#VALUE!</v>
      </c>
      <c r="U1234" s="38" t="e">
        <f>VALUE(SUBSTITUTE(טבלה1[[#This Row],[עמודה57]],"$",""))</f>
        <v>#REF!</v>
      </c>
      <c r="V1234" s="38" t="e">
        <f>IF(טבלה1[[#This Row],[עמודה58]]&gt;30,"Yes","No")</f>
        <v>#VALUE!</v>
      </c>
    </row>
    <row r="1235" spans="1:22" x14ac:dyDescent="0.15">
      <c r="A1235" s="32" t="s">
        <v>2971</v>
      </c>
      <c r="B1235" s="39" t="s">
        <v>2972</v>
      </c>
      <c r="C1235" s="39" t="s">
        <v>69</v>
      </c>
      <c r="D1235" s="40">
        <v>1000</v>
      </c>
      <c r="E1235" s="39" t="s">
        <v>33</v>
      </c>
      <c r="F1235" s="39" t="s">
        <v>29</v>
      </c>
      <c r="G1235" s="36" t="str">
        <f t="shared" si="19"/>
        <v>Med</v>
      </c>
      <c r="H1235" s="41">
        <v>0.5</v>
      </c>
      <c r="I1235" s="11" t="str" cm="1">
        <f t="array" ref="I1235">INDEX(_xlfn.TEXTSPLIT(טבלה1[[#This Row],[עמודה2]],","),1)</f>
        <v>London</v>
      </c>
      <c r="J1235" s="12" t="str" cm="1">
        <f t="array" ref="J1235">INDEX(_xlfn.TEXTSPLIT(טבלה1[[#This Row],[עמודה2]],","),2)</f>
        <v xml:space="preserve"> United Kingdom</v>
      </c>
      <c r="K1235" s="43" t="str">
        <f>_xlfn.CONCAT(טבלה1[[#This Row],[AI_Companies]]," ",טבלה1[[#This Row],[עמודה1]])</f>
        <v>EMERGEiQ http://www.emergeiq.com</v>
      </c>
      <c r="L1235" s="28">
        <v>10</v>
      </c>
      <c r="M1235" s="28" t="str">
        <f>IF(טבלה1[[#This Row],[עמודה53]]&gt;2000,"Yes","No")</f>
        <v>No</v>
      </c>
      <c r="N1235" s="28">
        <v>49</v>
      </c>
      <c r="O1235" s="28">
        <f>AVERAGE(טבלה1[[#This Row],[עמודה52]:[עמודה53]])</f>
        <v>29.5</v>
      </c>
      <c r="P1235" s="28" t="str">
        <f>IF(טבלה1[[#This Row],[עמודה4]]="&lt; $25 / hr","0$ - $25 / hr",טבלה1[[#This Row],[עמודה4]])</f>
        <v>Undisclosed</v>
      </c>
      <c r="Q1235" s="12" t="str" cm="1">
        <f t="array" ref="Q1235">INDEX(_xlfn.TEXTSPLIT(טבלה1[[#This Row],[עמודה55]],"-"),1)</f>
        <v>Undisclosed</v>
      </c>
      <c r="R1235" s="21" t="e" cm="1">
        <f t="array" ref="R1235">INDEX(_xlfn.TEXTSPLIT(INDEX(_xlfn.TEXTSPLIT(טבלה1[[#This Row],[עמודה55]],"-"),2),"/"),1)</f>
        <v>#REF!</v>
      </c>
      <c r="S1235" s="28" t="e">
        <f>AVERAGE(טבלה1[[#This Row],[עמודה59]:[עמודה60]])</f>
        <v>#VALUE!</v>
      </c>
      <c r="T1235" s="31" t="e">
        <f>VALUE(SUBSTITUTE(טבלה1[[#This Row],[עמודה56]],"$",""))</f>
        <v>#VALUE!</v>
      </c>
      <c r="U1235" s="31" t="e">
        <f>VALUE(SUBSTITUTE(טבלה1[[#This Row],[עמודה57]],"$",""))</f>
        <v>#REF!</v>
      </c>
      <c r="V1235" s="31" t="e">
        <f>IF(טבלה1[[#This Row],[עמודה58]]&gt;30,"Yes","No")</f>
        <v>#VALUE!</v>
      </c>
    </row>
    <row r="1236" spans="1:22" x14ac:dyDescent="0.15">
      <c r="A1236" s="32" t="s">
        <v>2973</v>
      </c>
      <c r="B1236" s="33" t="s">
        <v>2974</v>
      </c>
      <c r="C1236" s="33" t="s">
        <v>2975</v>
      </c>
      <c r="D1236" s="33" t="s">
        <v>4</v>
      </c>
      <c r="E1236" s="33" t="s">
        <v>33</v>
      </c>
      <c r="F1236" s="33" t="s">
        <v>29</v>
      </c>
      <c r="G1236" s="36" t="str">
        <f t="shared" si="19"/>
        <v>Med</v>
      </c>
      <c r="H1236" s="34">
        <v>0.5</v>
      </c>
      <c r="I1236" s="11" t="str" cm="1">
        <f t="array" ref="I1236">INDEX(_xlfn.TEXTSPLIT(טבלה1[[#This Row],[עמודה2]],","),1)</f>
        <v>Bengaluru</v>
      </c>
      <c r="J1236" s="12" t="str" cm="1">
        <f t="array" ref="J1236">INDEX(_xlfn.TEXTSPLIT(טבלה1[[#This Row],[עמודה2]],","),2)</f>
        <v xml:space="preserve"> India</v>
      </c>
      <c r="K1236" s="37" t="str">
        <f>_xlfn.CONCAT(טבלה1[[#This Row],[AI_Companies]]," ",טבלה1[[#This Row],[עמודה1]])</f>
        <v>HappyMongo https://happymongo.com/</v>
      </c>
      <c r="L1236" s="36">
        <v>10</v>
      </c>
      <c r="M1236" s="36" t="str">
        <f>IF(טבלה1[[#This Row],[עמודה53]]&gt;2000,"Yes","No")</f>
        <v>No</v>
      </c>
      <c r="N1236" s="36">
        <v>49</v>
      </c>
      <c r="O1236" s="36">
        <f>AVERAGE(טבלה1[[#This Row],[עמודה52]:[עמודה53]])</f>
        <v>29.5</v>
      </c>
      <c r="P1236" s="36" t="str">
        <f>IF(טבלה1[[#This Row],[עמודה4]]="&lt; $25 / hr","0$ - $25 / hr",טבלה1[[#This Row],[עמודה4]])</f>
        <v>$25 - $49 / hr</v>
      </c>
      <c r="Q1236" s="12" t="str" cm="1">
        <f t="array" ref="Q1236">INDEX(_xlfn.TEXTSPLIT(טבלה1[[#This Row],[עמודה55]],"-"),1)</f>
        <v xml:space="preserve">$25 </v>
      </c>
      <c r="R1236" s="21" t="str" cm="1">
        <f t="array" ref="R1236">INDEX(_xlfn.TEXTSPLIT(INDEX(_xlfn.TEXTSPLIT(טבלה1[[#This Row],[עמודה55]],"-"),2),"/"),1)</f>
        <v xml:space="preserve"> $49 </v>
      </c>
      <c r="S1236" s="36">
        <f>AVERAGE(טבלה1[[#This Row],[עמודה59]:[עמודה60]])</f>
        <v>37</v>
      </c>
      <c r="T1236" s="38">
        <f>VALUE(SUBSTITUTE(טבלה1[[#This Row],[עמודה56]],"$",""))</f>
        <v>25</v>
      </c>
      <c r="U1236" s="38">
        <f>VALUE(SUBSTITUTE(טבלה1[[#This Row],[עמודה57]],"$",""))</f>
        <v>49</v>
      </c>
      <c r="V1236" s="38" t="str">
        <f>IF(טבלה1[[#This Row],[עמודה58]]&gt;30,"Yes","No")</f>
        <v>Yes</v>
      </c>
    </row>
    <row r="1237" spans="1:22" x14ac:dyDescent="0.15">
      <c r="A1237" s="32" t="s">
        <v>2976</v>
      </c>
      <c r="B1237" s="39" t="s">
        <v>2977</v>
      </c>
      <c r="C1237" s="39" t="s">
        <v>156</v>
      </c>
      <c r="D1237" s="40">
        <v>5000</v>
      </c>
      <c r="E1237" s="39" t="s">
        <v>33</v>
      </c>
      <c r="F1237" s="39" t="s">
        <v>117</v>
      </c>
      <c r="G1237" s="36" t="str">
        <f t="shared" si="19"/>
        <v>Med</v>
      </c>
      <c r="H1237" s="41">
        <v>0.75</v>
      </c>
      <c r="I1237" s="11" t="str" cm="1">
        <f t="array" ref="I1237">INDEX(_xlfn.TEXTSPLIT(טבלה1[[#This Row],[עמודה2]],","),1)</f>
        <v>Da Nang</v>
      </c>
      <c r="J1237" s="12" t="str" cm="1">
        <f t="array" ref="J1237">INDEX(_xlfn.TEXTSPLIT(טבלה1[[#This Row],[עמודה2]],","),2)</f>
        <v xml:space="preserve"> Vietnam</v>
      </c>
      <c r="K1237" s="43" t="str">
        <f>_xlfn.CONCAT(טבלה1[[#This Row],[AI_Companies]]," ",טבלה1[[#This Row],[עמודה1]])</f>
        <v>NeurondAI https://neurond.com/</v>
      </c>
      <c r="L1237" s="28">
        <v>2</v>
      </c>
      <c r="M1237" s="28" t="str">
        <f>IF(טבלה1[[#This Row],[עמודה53]]&gt;2000,"Yes","No")</f>
        <v>No</v>
      </c>
      <c r="N1237" s="28">
        <v>9</v>
      </c>
      <c r="O1237" s="28">
        <f>AVERAGE(טבלה1[[#This Row],[עמודה52]:[עמודה53]])</f>
        <v>29.5</v>
      </c>
      <c r="P1237" s="28" t="str">
        <f>IF(טבלה1[[#This Row],[עמודה4]]="&lt; $25 / hr","0$ - $25 / hr",טבלה1[[#This Row],[עמודה4]])</f>
        <v>$25 - $49 / hr</v>
      </c>
      <c r="Q1237" s="12" t="str" cm="1">
        <f t="array" ref="Q1237">INDEX(_xlfn.TEXTSPLIT(טבלה1[[#This Row],[עמודה55]],"-"),1)</f>
        <v xml:space="preserve">$25 </v>
      </c>
      <c r="R1237" s="21" t="str" cm="1">
        <f t="array" ref="R1237">INDEX(_xlfn.TEXTSPLIT(INDEX(_xlfn.TEXTSPLIT(טבלה1[[#This Row],[עמודה55]],"-"),2),"/"),1)</f>
        <v xml:space="preserve"> $49 </v>
      </c>
      <c r="S1237" s="28">
        <f>AVERAGE(טבלה1[[#This Row],[עמודה59]:[עמודה60]])</f>
        <v>37</v>
      </c>
      <c r="T1237" s="31">
        <f>VALUE(SUBSTITUTE(טבלה1[[#This Row],[עמודה56]],"$",""))</f>
        <v>25</v>
      </c>
      <c r="U1237" s="31">
        <f>VALUE(SUBSTITUTE(טבלה1[[#This Row],[עמודה57]],"$",""))</f>
        <v>49</v>
      </c>
      <c r="V1237" s="31" t="str">
        <f>IF(טבלה1[[#This Row],[עמודה58]]&gt;30,"Yes","No")</f>
        <v>Yes</v>
      </c>
    </row>
    <row r="1238" spans="1:22" x14ac:dyDescent="0.15">
      <c r="A1238" s="32" t="s">
        <v>2978</v>
      </c>
      <c r="B1238" s="33" t="s">
        <v>2979</v>
      </c>
      <c r="C1238" s="33" t="s">
        <v>563</v>
      </c>
      <c r="D1238" s="44">
        <v>1000</v>
      </c>
      <c r="E1238" s="33" t="s">
        <v>33</v>
      </c>
      <c r="F1238" s="33" t="s">
        <v>29</v>
      </c>
      <c r="G1238" s="36" t="str">
        <f t="shared" si="19"/>
        <v>Med</v>
      </c>
      <c r="H1238" s="34">
        <v>0.6</v>
      </c>
      <c r="I1238" s="11" t="str" cm="1">
        <f t="array" ref="I1238">INDEX(_xlfn.TEXTSPLIT(טבלה1[[#This Row],[עמודה2]],","),1)</f>
        <v>Chennai</v>
      </c>
      <c r="J1238" s="12" t="str" cm="1">
        <f t="array" ref="J1238">INDEX(_xlfn.TEXTSPLIT(טבלה1[[#This Row],[עמודה2]],","),2)</f>
        <v xml:space="preserve"> India</v>
      </c>
      <c r="K1238" s="37" t="str">
        <f>_xlfn.CONCAT(טבלה1[[#This Row],[AI_Companies]]," ",טבלה1[[#This Row],[עמודה1]])</f>
        <v>DataMooAI https://datamoo.ai/</v>
      </c>
      <c r="L1238" s="36">
        <v>10</v>
      </c>
      <c r="M1238" s="36" t="str">
        <f>IF(טבלה1[[#This Row],[עמודה53]]&gt;2000,"Yes","No")</f>
        <v>No</v>
      </c>
      <c r="N1238" s="36">
        <v>49</v>
      </c>
      <c r="O1238" s="36">
        <f>AVERAGE(טבלה1[[#This Row],[עמודה52]:[עמודה53]])</f>
        <v>5.5</v>
      </c>
      <c r="P1238" s="36" t="str">
        <f>IF(טבלה1[[#This Row],[עמודה4]]="&lt; $25 / hr","0$ - $25 / hr",טבלה1[[#This Row],[עמודה4]])</f>
        <v>$25 - $49 / hr</v>
      </c>
      <c r="Q1238" s="12" t="str" cm="1">
        <f t="array" ref="Q1238">INDEX(_xlfn.TEXTSPLIT(טבלה1[[#This Row],[עמודה55]],"-"),1)</f>
        <v xml:space="preserve">$25 </v>
      </c>
      <c r="R1238" s="21" t="str" cm="1">
        <f t="array" ref="R1238">INDEX(_xlfn.TEXTSPLIT(INDEX(_xlfn.TEXTSPLIT(טבלה1[[#This Row],[עמודה55]],"-"),2),"/"),1)</f>
        <v xml:space="preserve"> $49 </v>
      </c>
      <c r="S1238" s="36">
        <f>AVERAGE(טבלה1[[#This Row],[עמודה59]:[עמודה60]])</f>
        <v>37</v>
      </c>
      <c r="T1238" s="38">
        <f>VALUE(SUBSTITUTE(טבלה1[[#This Row],[עמודה56]],"$",""))</f>
        <v>25</v>
      </c>
      <c r="U1238" s="38">
        <f>VALUE(SUBSTITUTE(טבלה1[[#This Row],[עמודה57]],"$",""))</f>
        <v>49</v>
      </c>
      <c r="V1238" s="38" t="str">
        <f>IF(טבלה1[[#This Row],[עמודה58]]&gt;30,"Yes","No")</f>
        <v>Yes</v>
      </c>
    </row>
    <row r="1239" spans="1:22" x14ac:dyDescent="0.15">
      <c r="A1239" s="32" t="s">
        <v>2980</v>
      </c>
      <c r="B1239" s="39" t="s">
        <v>2981</v>
      </c>
      <c r="C1239" s="39" t="s">
        <v>2982</v>
      </c>
      <c r="D1239" s="39" t="s">
        <v>4</v>
      </c>
      <c r="E1239" s="39" t="s">
        <v>4</v>
      </c>
      <c r="F1239" s="39" t="s">
        <v>5</v>
      </c>
      <c r="G1239" s="36" t="str">
        <f t="shared" si="19"/>
        <v>Low</v>
      </c>
      <c r="H1239" s="41">
        <v>0.25</v>
      </c>
      <c r="I1239" s="11" t="str" cm="1">
        <f t="array" ref="I1239">INDEX(_xlfn.TEXTSPLIT(טבלה1[[#This Row],[עמודה2]],","),1)</f>
        <v>Karachi</v>
      </c>
      <c r="J1239" s="12" t="str" cm="1">
        <f t="array" ref="J1239">INDEX(_xlfn.TEXTSPLIT(טבלה1[[#This Row],[עמודה2]],","),2)</f>
        <v xml:space="preserve"> Pakistan</v>
      </c>
      <c r="K1239" s="43" t="str">
        <f>_xlfn.CONCAT(טבלה1[[#This Row],[AI_Companies]]," ",טבלה1[[#This Row],[עמודה1]])</f>
        <v>Tezeract https://tezeract.ai/</v>
      </c>
      <c r="L1239" s="28">
        <v>250</v>
      </c>
      <c r="M1239" s="28" t="str">
        <f>IF(טבלה1[[#This Row],[עמודה53]]&gt;2000,"Yes","No")</f>
        <v>No</v>
      </c>
      <c r="N1239" s="28">
        <v>999</v>
      </c>
      <c r="O1239" s="28">
        <f>AVERAGE(טבלה1[[#This Row],[עמודה52]:[עמודה53]])</f>
        <v>29.5</v>
      </c>
      <c r="P1239" s="28" t="str">
        <f>IF(טבלה1[[#This Row],[עמודה4]]="&lt; $25 / hr","0$ - $25 / hr",טבלה1[[#This Row],[עמודה4]])</f>
        <v>$25 - $49 / hr</v>
      </c>
      <c r="Q1239" s="12" t="str" cm="1">
        <f t="array" ref="Q1239">INDEX(_xlfn.TEXTSPLIT(טבלה1[[#This Row],[עמודה55]],"-"),1)</f>
        <v xml:space="preserve">$25 </v>
      </c>
      <c r="R1239" s="21" t="str" cm="1">
        <f t="array" ref="R1239">INDEX(_xlfn.TEXTSPLIT(INDEX(_xlfn.TEXTSPLIT(טבלה1[[#This Row],[עמודה55]],"-"),2),"/"),1)</f>
        <v xml:space="preserve"> $49 </v>
      </c>
      <c r="S1239" s="28">
        <f>AVERAGE(טבלה1[[#This Row],[עמודה59]:[עמודה60]])</f>
        <v>37</v>
      </c>
      <c r="T1239" s="31">
        <f>VALUE(SUBSTITUTE(טבלה1[[#This Row],[עמודה56]],"$",""))</f>
        <v>25</v>
      </c>
      <c r="U1239" s="31">
        <f>VALUE(SUBSTITUTE(טבלה1[[#This Row],[עמודה57]],"$",""))</f>
        <v>49</v>
      </c>
      <c r="V1239" s="31" t="str">
        <f>IF(טבלה1[[#This Row],[עמודה58]]&gt;30,"Yes","No")</f>
        <v>Yes</v>
      </c>
    </row>
    <row r="1240" spans="1:22" x14ac:dyDescent="0.15">
      <c r="A1240" s="32" t="s">
        <v>2983</v>
      </c>
      <c r="B1240" s="33" t="s">
        <v>2984</v>
      </c>
      <c r="C1240" s="33" t="s">
        <v>168</v>
      </c>
      <c r="D1240" s="44">
        <v>1000</v>
      </c>
      <c r="E1240" s="33" t="s">
        <v>33</v>
      </c>
      <c r="F1240" s="33" t="s">
        <v>117</v>
      </c>
      <c r="G1240" s="36" t="str">
        <f t="shared" si="19"/>
        <v>Med</v>
      </c>
      <c r="H1240" s="34">
        <v>0.6</v>
      </c>
      <c r="I1240" s="11" t="str" cm="1">
        <f t="array" ref="I1240">INDEX(_xlfn.TEXTSPLIT(טבלה1[[#This Row],[עמודה2]],","),1)</f>
        <v>Elkridge</v>
      </c>
      <c r="J1240" s="12" t="str" cm="1">
        <f t="array" ref="J1240">INDEX(_xlfn.TEXTSPLIT(טבלה1[[#This Row],[עמודה2]],","),2)</f>
        <v xml:space="preserve"> MD</v>
      </c>
      <c r="K1240" s="37" t="str">
        <f>_xlfn.CONCAT(טבלה1[[#This Row],[AI_Companies]]," ",טבלה1[[#This Row],[עמודה1]])</f>
        <v>NewWaveTelecom&amp;Technologies,Inc. https://newwave.io/</v>
      </c>
      <c r="L1240" s="36">
        <v>2</v>
      </c>
      <c r="M1240" s="36" t="str">
        <f>IF(טבלה1[[#This Row],[עמודה53]]&gt;2000,"Yes","No")</f>
        <v>No</v>
      </c>
      <c r="N1240" s="36">
        <v>9</v>
      </c>
      <c r="O1240" s="36">
        <f>AVERAGE(טבלה1[[#This Row],[עמודה52]:[עמודה53]])</f>
        <v>624.5</v>
      </c>
      <c r="P1240" s="36" t="str">
        <f>IF(טבלה1[[#This Row],[עמודה4]]="&lt; $25 / hr","0$ - $25 / hr",טבלה1[[#This Row],[עמודה4]])</f>
        <v>Undisclosed</v>
      </c>
      <c r="Q1240" s="12" t="str" cm="1">
        <f t="array" ref="Q1240">INDEX(_xlfn.TEXTSPLIT(טבלה1[[#This Row],[עמודה55]],"-"),1)</f>
        <v>Undisclosed</v>
      </c>
      <c r="R1240" s="21" t="e" cm="1">
        <f t="array" ref="R1240">INDEX(_xlfn.TEXTSPLIT(INDEX(_xlfn.TEXTSPLIT(טבלה1[[#This Row],[עמודה55]],"-"),2),"/"),1)</f>
        <v>#REF!</v>
      </c>
      <c r="S1240" s="36" t="e">
        <f>AVERAGE(טבלה1[[#This Row],[עמודה59]:[עמודה60]])</f>
        <v>#VALUE!</v>
      </c>
      <c r="T1240" s="38" t="e">
        <f>VALUE(SUBSTITUTE(טבלה1[[#This Row],[עמודה56]],"$",""))</f>
        <v>#VALUE!</v>
      </c>
      <c r="U1240" s="38" t="e">
        <f>VALUE(SUBSTITUTE(טבלה1[[#This Row],[עמודה57]],"$",""))</f>
        <v>#REF!</v>
      </c>
      <c r="V1240" s="38" t="e">
        <f>IF(טבלה1[[#This Row],[עמודה58]]&gt;30,"Yes","No")</f>
        <v>#VALUE!</v>
      </c>
    </row>
    <row r="1241" spans="1:22" x14ac:dyDescent="0.15">
      <c r="A1241" s="32" t="s">
        <v>2985</v>
      </c>
      <c r="B1241" s="39" t="s">
        <v>2986</v>
      </c>
      <c r="C1241" s="39" t="s">
        <v>2987</v>
      </c>
      <c r="D1241" s="40">
        <v>5000</v>
      </c>
      <c r="E1241" s="39" t="s">
        <v>9</v>
      </c>
      <c r="F1241" s="39" t="s">
        <v>10</v>
      </c>
      <c r="G1241" s="36" t="str">
        <f t="shared" si="19"/>
        <v>Low</v>
      </c>
      <c r="H1241" s="41">
        <v>0.4</v>
      </c>
      <c r="I1241" s="11" t="str" cm="1">
        <f t="array" ref="I1241">INDEX(_xlfn.TEXTSPLIT(טבלה1[[#This Row],[עמודה2]],","),1)</f>
        <v>Ahmedabad</v>
      </c>
      <c r="J1241" s="12" t="str" cm="1">
        <f t="array" ref="J1241">INDEX(_xlfn.TEXTSPLIT(טבלה1[[#This Row],[עמודה2]],","),2)</f>
        <v xml:space="preserve"> India</v>
      </c>
      <c r="K1241" s="43" t="str">
        <f>_xlfn.CONCAT(טבלה1[[#This Row],[AI_Companies]]," ",טבלה1[[#This Row],[עמודה1]])</f>
        <v>EnpactoTechnologies https://www.enpacto.tech</v>
      </c>
      <c r="L1241" s="28">
        <v>50</v>
      </c>
      <c r="M1241" s="28" t="str">
        <f>IF(טבלה1[[#This Row],[עמודה53]]&gt;2000,"Yes","No")</f>
        <v>No</v>
      </c>
      <c r="N1241" s="28">
        <v>249</v>
      </c>
      <c r="O1241" s="28">
        <f>AVERAGE(טבלה1[[#This Row],[עמודה52]:[עמודה53]])</f>
        <v>5.5</v>
      </c>
      <c r="P1241" s="28" t="str">
        <f>IF(טבלה1[[#This Row],[עמודה4]]="&lt; $25 / hr","0$ - $25 / hr",טבלה1[[#This Row],[עמודה4]])</f>
        <v>$25 - $49 / hr</v>
      </c>
      <c r="Q1241" s="12" t="str" cm="1">
        <f t="array" ref="Q1241">INDEX(_xlfn.TEXTSPLIT(טבלה1[[#This Row],[עמודה55]],"-"),1)</f>
        <v xml:space="preserve">$25 </v>
      </c>
      <c r="R1241" s="21" t="str" cm="1">
        <f t="array" ref="R1241">INDEX(_xlfn.TEXTSPLIT(INDEX(_xlfn.TEXTSPLIT(טבלה1[[#This Row],[עמודה55]],"-"),2),"/"),1)</f>
        <v xml:space="preserve"> $49 </v>
      </c>
      <c r="S1241" s="28">
        <f>AVERAGE(טבלה1[[#This Row],[עמודה59]:[עמודה60]])</f>
        <v>37</v>
      </c>
      <c r="T1241" s="31">
        <f>VALUE(SUBSTITUTE(טבלה1[[#This Row],[עמודה56]],"$",""))</f>
        <v>25</v>
      </c>
      <c r="U1241" s="31">
        <f>VALUE(SUBSTITUTE(טבלה1[[#This Row],[עמודה57]],"$",""))</f>
        <v>49</v>
      </c>
      <c r="V1241" s="31" t="str">
        <f>IF(טבלה1[[#This Row],[עמודה58]]&gt;30,"Yes","No")</f>
        <v>Yes</v>
      </c>
    </row>
    <row r="1242" spans="1:22" x14ac:dyDescent="0.15">
      <c r="A1242" s="32" t="s">
        <v>2988</v>
      </c>
      <c r="B1242" s="33" t="s">
        <v>2989</v>
      </c>
      <c r="C1242" s="33" t="s">
        <v>2990</v>
      </c>
      <c r="D1242" s="33" t="s">
        <v>4</v>
      </c>
      <c r="E1242" s="33" t="s">
        <v>4</v>
      </c>
      <c r="F1242" s="33" t="s">
        <v>117</v>
      </c>
      <c r="G1242" s="36" t="str">
        <f t="shared" si="19"/>
        <v>Med</v>
      </c>
      <c r="H1242" s="34">
        <v>0.5</v>
      </c>
      <c r="I1242" s="11" t="str" cm="1">
        <f t="array" ref="I1242">INDEX(_xlfn.TEXTSPLIT(טבלה1[[#This Row],[עמודה2]],","),1)</f>
        <v>Lisboa</v>
      </c>
      <c r="J1242" s="12" t="str" cm="1">
        <f t="array" ref="J1242">INDEX(_xlfn.TEXTSPLIT(טבלה1[[#This Row],[עמודה2]],","),2)</f>
        <v xml:space="preserve"> Portugal</v>
      </c>
      <c r="K1242" s="37" t="str">
        <f>_xlfn.CONCAT(טבלה1[[#This Row],[AI_Companies]]," ",טבלה1[[#This Row],[עמודה1]])</f>
        <v>Dixtior http://www.dixtior.com</v>
      </c>
      <c r="L1242" s="36">
        <v>2</v>
      </c>
      <c r="M1242" s="36" t="str">
        <f>IF(טבלה1[[#This Row],[עמודה53]]&gt;2000,"Yes","No")</f>
        <v>No</v>
      </c>
      <c r="N1242" s="36">
        <v>9</v>
      </c>
      <c r="O1242" s="36">
        <f>AVERAGE(טבלה1[[#This Row],[עמודה52]:[עמודה53]])</f>
        <v>149.5</v>
      </c>
      <c r="P1242" s="36" t="str">
        <f>IF(טבלה1[[#This Row],[עמודה4]]="&lt; $25 / hr","0$ - $25 / hr",טבלה1[[#This Row],[עמודה4]])</f>
        <v>$50 - $99 / hr</v>
      </c>
      <c r="Q1242" s="12" t="str" cm="1">
        <f t="array" ref="Q1242">INDEX(_xlfn.TEXTSPLIT(טבלה1[[#This Row],[עמודה55]],"-"),1)</f>
        <v xml:space="preserve">$50 </v>
      </c>
      <c r="R1242" s="21" t="str" cm="1">
        <f t="array" ref="R1242">INDEX(_xlfn.TEXTSPLIT(INDEX(_xlfn.TEXTSPLIT(טבלה1[[#This Row],[עמודה55]],"-"),2),"/"),1)</f>
        <v xml:space="preserve"> $99 </v>
      </c>
      <c r="S1242" s="36">
        <f>AVERAGE(טבלה1[[#This Row],[עמודה59]:[עמודה60]])</f>
        <v>74.5</v>
      </c>
      <c r="T1242" s="38">
        <f>VALUE(SUBSTITUTE(טבלה1[[#This Row],[עמודה56]],"$",""))</f>
        <v>50</v>
      </c>
      <c r="U1242" s="38">
        <f>VALUE(SUBSTITUTE(טבלה1[[#This Row],[עמודה57]],"$",""))</f>
        <v>99</v>
      </c>
      <c r="V1242" s="38" t="str">
        <f>IF(טבלה1[[#This Row],[עמודה58]]&gt;30,"Yes","No")</f>
        <v>Yes</v>
      </c>
    </row>
    <row r="1243" spans="1:22" x14ac:dyDescent="0.15">
      <c r="A1243" s="32" t="s">
        <v>2991</v>
      </c>
      <c r="B1243" s="39" t="s">
        <v>2992</v>
      </c>
      <c r="C1243" s="39" t="s">
        <v>2993</v>
      </c>
      <c r="D1243" s="39" t="s">
        <v>4</v>
      </c>
      <c r="E1243" s="39" t="s">
        <v>4</v>
      </c>
      <c r="F1243" s="39" t="s">
        <v>25</v>
      </c>
      <c r="G1243" s="36" t="str">
        <f t="shared" si="19"/>
        <v>Low</v>
      </c>
      <c r="H1243" s="41">
        <v>0.2</v>
      </c>
      <c r="I1243" s="11" t="str" cm="1">
        <f t="array" ref="I1243">INDEX(_xlfn.TEXTSPLIT(טבלה1[[#This Row],[עמודה2]],","),1)</f>
        <v>Canberra</v>
      </c>
      <c r="J1243" s="12" t="str" cm="1">
        <f t="array" ref="J1243">INDEX(_xlfn.TEXTSPLIT(טבלה1[[#This Row],[עמודה2]],","),2)</f>
        <v xml:space="preserve"> Australia</v>
      </c>
      <c r="K1243" s="43" t="str">
        <f>_xlfn.CONCAT(טבלה1[[#This Row],[AI_Companies]]," ",טבלה1[[#This Row],[עמודה1]])</f>
        <v>CSIRO https://www.csiro.au</v>
      </c>
      <c r="L1243" s="45">
        <v>1000</v>
      </c>
      <c r="M1243" s="28" t="str">
        <f>IF(טבלה1[[#This Row],[עמודה53]]&gt;2000,"Yes","No")</f>
        <v>No</v>
      </c>
      <c r="N1243" s="45">
        <v>9999</v>
      </c>
      <c r="O1243" s="28">
        <f>AVERAGE(טבלה1[[#This Row],[עמודה52]:[עמודה53]])</f>
        <v>5.5</v>
      </c>
      <c r="P1243" s="28" t="str">
        <f>IF(טבלה1[[#This Row],[עמודה4]]="&lt; $25 / hr","0$ - $25 / hr",טבלה1[[#This Row],[עמודה4]])</f>
        <v>Undisclosed</v>
      </c>
      <c r="Q1243" s="12" t="str" cm="1">
        <f t="array" ref="Q1243">INDEX(_xlfn.TEXTSPLIT(טבלה1[[#This Row],[עמודה55]],"-"),1)</f>
        <v>Undisclosed</v>
      </c>
      <c r="R1243" s="21" t="e" cm="1">
        <f t="array" ref="R1243">INDEX(_xlfn.TEXTSPLIT(INDEX(_xlfn.TEXTSPLIT(טבלה1[[#This Row],[עמודה55]],"-"),2),"/"),1)</f>
        <v>#REF!</v>
      </c>
      <c r="S1243" s="28" t="e">
        <f>AVERAGE(טבלה1[[#This Row],[עמודה59]:[עמודה60]])</f>
        <v>#VALUE!</v>
      </c>
      <c r="T1243" s="31" t="e">
        <f>VALUE(SUBSTITUTE(טבלה1[[#This Row],[עמודה56]],"$",""))</f>
        <v>#VALUE!</v>
      </c>
      <c r="U1243" s="31" t="e">
        <f>VALUE(SUBSTITUTE(טבלה1[[#This Row],[עמודה57]],"$",""))</f>
        <v>#REF!</v>
      </c>
      <c r="V1243" s="31" t="e">
        <f>IF(טבלה1[[#This Row],[עמודה58]]&gt;30,"Yes","No")</f>
        <v>#VALUE!</v>
      </c>
    </row>
    <row r="1244" spans="1:22" x14ac:dyDescent="0.15">
      <c r="A1244" s="32" t="s">
        <v>2994</v>
      </c>
      <c r="B1244" s="33" t="s">
        <v>2995</v>
      </c>
      <c r="C1244" s="33" t="s">
        <v>102</v>
      </c>
      <c r="D1244" s="44">
        <v>5000</v>
      </c>
      <c r="E1244" s="33" t="s">
        <v>33</v>
      </c>
      <c r="F1244" s="33" t="s">
        <v>29</v>
      </c>
      <c r="G1244" s="36" t="str">
        <f t="shared" si="19"/>
        <v>Med</v>
      </c>
      <c r="H1244" s="34">
        <v>0.5</v>
      </c>
      <c r="I1244" s="11" t="str" cm="1">
        <f t="array" ref="I1244">INDEX(_xlfn.TEXTSPLIT(טבלה1[[#This Row],[עמודה2]],","),1)</f>
        <v>Amman</v>
      </c>
      <c r="J1244" s="12" t="str" cm="1">
        <f t="array" ref="J1244">INDEX(_xlfn.TEXTSPLIT(טבלה1[[#This Row],[עמודה2]],","),2)</f>
        <v xml:space="preserve"> Jordan</v>
      </c>
      <c r="K1244" s="37" t="str">
        <f>_xlfn.CONCAT(טבלה1[[#This Row],[AI_Companies]]," ",טבלה1[[#This Row],[עמודה1]])</f>
        <v>Extensya https://www.extensya.com/</v>
      </c>
      <c r="L1244" s="36">
        <v>10</v>
      </c>
      <c r="M1244" s="36" t="str">
        <f>IF(טבלה1[[#This Row],[עמודה53]]&gt;2000,"Yes","No")</f>
        <v>Yes</v>
      </c>
      <c r="N1244" s="36">
        <v>49</v>
      </c>
      <c r="O1244" s="36">
        <f>AVERAGE(טבלה1[[#This Row],[עמודה52]:[עמודה53]])</f>
        <v>5499.5</v>
      </c>
      <c r="P1244" s="36" t="str">
        <f>IF(טבלה1[[#This Row],[עמודה4]]="&lt; $25 / hr","0$ - $25 / hr",טבלה1[[#This Row],[עמודה4]])</f>
        <v>Undisclosed</v>
      </c>
      <c r="Q1244" s="12" t="str" cm="1">
        <f t="array" ref="Q1244">INDEX(_xlfn.TEXTSPLIT(טבלה1[[#This Row],[עמודה55]],"-"),1)</f>
        <v>Undisclosed</v>
      </c>
      <c r="R1244" s="21" t="e" cm="1">
        <f t="array" ref="R1244">INDEX(_xlfn.TEXTSPLIT(INDEX(_xlfn.TEXTSPLIT(טבלה1[[#This Row],[עמודה55]],"-"),2),"/"),1)</f>
        <v>#REF!</v>
      </c>
      <c r="S1244" s="36" t="e">
        <f>AVERAGE(טבלה1[[#This Row],[עמודה59]:[עמודה60]])</f>
        <v>#VALUE!</v>
      </c>
      <c r="T1244" s="38" t="e">
        <f>VALUE(SUBSTITUTE(טבלה1[[#This Row],[עמודה56]],"$",""))</f>
        <v>#VALUE!</v>
      </c>
      <c r="U1244" s="38" t="e">
        <f>VALUE(SUBSTITUTE(טבלה1[[#This Row],[עמודה57]],"$",""))</f>
        <v>#REF!</v>
      </c>
      <c r="V1244" s="38" t="e">
        <f>IF(טבלה1[[#This Row],[עמודה58]]&gt;30,"Yes","No")</f>
        <v>#VALUE!</v>
      </c>
    </row>
    <row r="1245" spans="1:22" x14ac:dyDescent="0.15">
      <c r="A1245" s="32" t="s">
        <v>2996</v>
      </c>
      <c r="B1245" s="39" t="s">
        <v>2997</v>
      </c>
      <c r="C1245" s="39" t="s">
        <v>1134</v>
      </c>
      <c r="D1245" s="40">
        <v>5000</v>
      </c>
      <c r="E1245" s="39" t="s">
        <v>4</v>
      </c>
      <c r="F1245" s="39" t="s">
        <v>29</v>
      </c>
      <c r="G1245" s="36" t="str">
        <f t="shared" si="19"/>
        <v>Med</v>
      </c>
      <c r="H1245" s="41">
        <v>0.7</v>
      </c>
      <c r="I1245" s="11" t="str" cm="1">
        <f t="array" ref="I1245">INDEX(_xlfn.TEXTSPLIT(טבלה1[[#This Row],[עמודה2]],","),1)</f>
        <v>London</v>
      </c>
      <c r="J1245" s="12" t="str" cm="1">
        <f t="array" ref="J1245">INDEX(_xlfn.TEXTSPLIT(טבלה1[[#This Row],[עמודה2]],","),2)</f>
        <v xml:space="preserve"> United Kingdom</v>
      </c>
      <c r="K1245" s="43" t="str">
        <f>_xlfn.CONCAT(טבלה1[[#This Row],[AI_Companies]]," ",טבלה1[[#This Row],[עמודה1]])</f>
        <v>EscalateAILtd https://escalateai.com</v>
      </c>
      <c r="L1245" s="28">
        <v>10</v>
      </c>
      <c r="M1245" s="28" t="str">
        <f>IF(טבלה1[[#This Row],[עמודה53]]&gt;2000,"Yes","No")</f>
        <v>No</v>
      </c>
      <c r="N1245" s="28">
        <v>49</v>
      </c>
      <c r="O1245" s="28">
        <f>AVERAGE(טבלה1[[#This Row],[עמודה52]:[עמודה53]])</f>
        <v>29.5</v>
      </c>
      <c r="P1245" s="28" t="str">
        <f>IF(טבלה1[[#This Row],[עמודה4]]="&lt; $25 / hr","0$ - $25 / hr",טבלה1[[#This Row],[עמודה4]])</f>
        <v>$25 - $49 / hr</v>
      </c>
      <c r="Q1245" s="12" t="str" cm="1">
        <f t="array" ref="Q1245">INDEX(_xlfn.TEXTSPLIT(טבלה1[[#This Row],[עמודה55]],"-"),1)</f>
        <v xml:space="preserve">$25 </v>
      </c>
      <c r="R1245" s="21" t="str" cm="1">
        <f t="array" ref="R1245">INDEX(_xlfn.TEXTSPLIT(INDEX(_xlfn.TEXTSPLIT(טבלה1[[#This Row],[עמודה55]],"-"),2),"/"),1)</f>
        <v xml:space="preserve"> $49 </v>
      </c>
      <c r="S1245" s="28">
        <f>AVERAGE(טבלה1[[#This Row],[עמודה59]:[עמודה60]])</f>
        <v>37</v>
      </c>
      <c r="T1245" s="31">
        <f>VALUE(SUBSTITUTE(טבלה1[[#This Row],[עמודה56]],"$",""))</f>
        <v>25</v>
      </c>
      <c r="U1245" s="31">
        <f>VALUE(SUBSTITUTE(טבלה1[[#This Row],[עמודה57]],"$",""))</f>
        <v>49</v>
      </c>
      <c r="V1245" s="31" t="str">
        <f>IF(טבלה1[[#This Row],[עמודה58]]&gt;30,"Yes","No")</f>
        <v>Yes</v>
      </c>
    </row>
    <row r="1246" spans="1:22" x14ac:dyDescent="0.15">
      <c r="A1246" s="32" t="s">
        <v>2998</v>
      </c>
      <c r="B1246" s="33" t="s">
        <v>2999</v>
      </c>
      <c r="C1246" s="33" t="s">
        <v>2987</v>
      </c>
      <c r="D1246" s="44">
        <v>25000</v>
      </c>
      <c r="E1246" s="33" t="s">
        <v>21</v>
      </c>
      <c r="F1246" s="33" t="s">
        <v>117</v>
      </c>
      <c r="G1246" s="36" t="str">
        <f t="shared" si="19"/>
        <v>Med</v>
      </c>
      <c r="H1246" s="34">
        <v>0.8</v>
      </c>
      <c r="I1246" s="11" t="str" cm="1">
        <f t="array" ref="I1246">INDEX(_xlfn.TEXTSPLIT(טבלה1[[#This Row],[עמודה2]],","),1)</f>
        <v>Ciudad de México</v>
      </c>
      <c r="J1246" s="12" t="str" cm="1">
        <f t="array" ref="J1246">INDEX(_xlfn.TEXTSPLIT(טבלה1[[#This Row],[עמודה2]],","),2)</f>
        <v xml:space="preserve"> Mexico</v>
      </c>
      <c r="K1246" s="37" t="str">
        <f>_xlfn.CONCAT(טבלה1[[#This Row],[AI_Companies]]," ",טבלה1[[#This Row],[עמודה1]])</f>
        <v>GO-SHARP http://www.go-sharp.com</v>
      </c>
      <c r="L1246" s="36">
        <v>2</v>
      </c>
      <c r="M1246" s="36" t="str">
        <f>IF(טבלה1[[#This Row],[עמודה53]]&gt;2000,"Yes","No")</f>
        <v>No</v>
      </c>
      <c r="N1246" s="36">
        <v>9</v>
      </c>
      <c r="O1246" s="36">
        <f>AVERAGE(טבלה1[[#This Row],[עמודה52]:[עמודה53]])</f>
        <v>29.5</v>
      </c>
      <c r="P1246" s="36" t="str">
        <f>IF(טבלה1[[#This Row],[עמודה4]]="&lt; $25 / hr","0$ - $25 / hr",טבלה1[[#This Row],[עמודה4]])</f>
        <v>Undisclosed</v>
      </c>
      <c r="Q1246" s="12" t="str" cm="1">
        <f t="array" ref="Q1246">INDEX(_xlfn.TEXTSPLIT(טבלה1[[#This Row],[עמודה55]],"-"),1)</f>
        <v>Undisclosed</v>
      </c>
      <c r="R1246" s="21" t="e" cm="1">
        <f t="array" ref="R1246">INDEX(_xlfn.TEXTSPLIT(INDEX(_xlfn.TEXTSPLIT(טבלה1[[#This Row],[עמודה55]],"-"),2),"/"),1)</f>
        <v>#REF!</v>
      </c>
      <c r="S1246" s="36" t="e">
        <f>AVERAGE(טבלה1[[#This Row],[עמודה59]:[עמודה60]])</f>
        <v>#VALUE!</v>
      </c>
      <c r="T1246" s="38" t="e">
        <f>VALUE(SUBSTITUTE(טבלה1[[#This Row],[עמודה56]],"$",""))</f>
        <v>#VALUE!</v>
      </c>
      <c r="U1246" s="38" t="e">
        <f>VALUE(SUBSTITUTE(טבלה1[[#This Row],[עמודה57]],"$",""))</f>
        <v>#REF!</v>
      </c>
      <c r="V1246" s="38" t="e">
        <f>IF(טבלה1[[#This Row],[עמודה58]]&gt;30,"Yes","No")</f>
        <v>#VALUE!</v>
      </c>
    </row>
    <row r="1247" spans="1:22" x14ac:dyDescent="0.15">
      <c r="A1247" s="32" t="s">
        <v>3000</v>
      </c>
      <c r="B1247" s="39" t="s">
        <v>3001</v>
      </c>
      <c r="C1247" s="39" t="s">
        <v>3002</v>
      </c>
      <c r="D1247" s="40">
        <v>5000</v>
      </c>
      <c r="E1247" s="39" t="s">
        <v>9</v>
      </c>
      <c r="F1247" s="39" t="s">
        <v>117</v>
      </c>
      <c r="G1247" s="36" t="str">
        <f t="shared" si="19"/>
        <v>Med</v>
      </c>
      <c r="H1247" s="41">
        <v>0.7</v>
      </c>
      <c r="I1247" s="11" t="str" cm="1">
        <f t="array" ref="I1247">INDEX(_xlfn.TEXTSPLIT(טבלה1[[#This Row],[עמודה2]],","),1)</f>
        <v>Lisboa</v>
      </c>
      <c r="J1247" s="12" t="str" cm="1">
        <f t="array" ref="J1247">INDEX(_xlfn.TEXTSPLIT(טבלה1[[#This Row],[עמודה2]],","),2)</f>
        <v xml:space="preserve"> Portugal</v>
      </c>
      <c r="K1247" s="43" t="str">
        <f>_xlfn.CONCAT(טבלה1[[#This Row],[AI_Companies]]," ",טבלה1[[#This Row],[עמודה1]])</f>
        <v>MoonshotVentures http://www.moonshot-ventures.biz</v>
      </c>
      <c r="L1247" s="28">
        <v>2</v>
      </c>
      <c r="M1247" s="28" t="str">
        <f>IF(טבלה1[[#This Row],[עמודה53]]&gt;2000,"Yes","No")</f>
        <v>No</v>
      </c>
      <c r="N1247" s="28">
        <v>9</v>
      </c>
      <c r="O1247" s="28">
        <f>AVERAGE(טבלה1[[#This Row],[עמודה52]:[עמודה53]])</f>
        <v>5.5</v>
      </c>
      <c r="P1247" s="28" t="str">
        <f>IF(טבלה1[[#This Row],[עמודה4]]="&lt; $25 / hr","0$ - $25 / hr",טבלה1[[#This Row],[עמודה4]])</f>
        <v>$100 - $149 / hr</v>
      </c>
      <c r="Q1247" s="12" t="str" cm="1">
        <f t="array" ref="Q1247">INDEX(_xlfn.TEXTSPLIT(טבלה1[[#This Row],[עמודה55]],"-"),1)</f>
        <v xml:space="preserve">$100 </v>
      </c>
      <c r="R1247" s="21" t="str" cm="1">
        <f t="array" ref="R1247">INDEX(_xlfn.TEXTSPLIT(INDEX(_xlfn.TEXTSPLIT(טבלה1[[#This Row],[עמודה55]],"-"),2),"/"),1)</f>
        <v xml:space="preserve"> $149 </v>
      </c>
      <c r="S1247" s="28">
        <f>AVERAGE(טבלה1[[#This Row],[עמודה59]:[עמודה60]])</f>
        <v>124.5</v>
      </c>
      <c r="T1247" s="31">
        <f>VALUE(SUBSTITUTE(טבלה1[[#This Row],[עמודה56]],"$",""))</f>
        <v>100</v>
      </c>
      <c r="U1247" s="31">
        <f>VALUE(SUBSTITUTE(טבלה1[[#This Row],[עמודה57]],"$",""))</f>
        <v>149</v>
      </c>
      <c r="V1247" s="31" t="str">
        <f>IF(טבלה1[[#This Row],[עמודה58]]&gt;30,"Yes","No")</f>
        <v>Yes</v>
      </c>
    </row>
    <row r="1248" spans="1:22" x14ac:dyDescent="0.15">
      <c r="A1248" s="32" t="s">
        <v>3003</v>
      </c>
      <c r="B1248" s="33" t="s">
        <v>3004</v>
      </c>
      <c r="C1248" s="33" t="s">
        <v>28</v>
      </c>
      <c r="D1248" s="44">
        <v>10000</v>
      </c>
      <c r="E1248" s="33" t="s">
        <v>9</v>
      </c>
      <c r="F1248" s="33" t="s">
        <v>29</v>
      </c>
      <c r="G1248" s="36" t="str">
        <f t="shared" si="19"/>
        <v>Med</v>
      </c>
      <c r="H1248" s="34">
        <v>0.6</v>
      </c>
      <c r="I1248" s="11" t="str" cm="1">
        <f t="array" ref="I1248">INDEX(_xlfn.TEXTSPLIT(טבלה1[[#This Row],[עמודה2]],","),1)</f>
        <v>Ancona</v>
      </c>
      <c r="J1248" s="12" t="str" cm="1">
        <f t="array" ref="J1248">INDEX(_xlfn.TEXTSPLIT(טבלה1[[#This Row],[עמודה2]],","),2)</f>
        <v xml:space="preserve"> Italy</v>
      </c>
      <c r="K1248" s="37" t="str">
        <f>_xlfn.CONCAT(טבלה1[[#This Row],[AI_Companies]]," ",טבלה1[[#This Row],[עמודה1]])</f>
        <v>FocusBots http://www.botsareboring.com</v>
      </c>
      <c r="L1248" s="36">
        <v>10</v>
      </c>
      <c r="M1248" s="36" t="str">
        <f>IF(טבלה1[[#This Row],[עמודה53]]&gt;2000,"Yes","No")</f>
        <v>No</v>
      </c>
      <c r="N1248" s="36">
        <v>49</v>
      </c>
      <c r="O1248" s="36">
        <f>AVERAGE(טבלה1[[#This Row],[עמודה52]:[עמודה53]])</f>
        <v>5.5</v>
      </c>
      <c r="P1248" s="36" t="str">
        <f>IF(טבלה1[[#This Row],[עמודה4]]="&lt; $25 / hr","0$ - $25 / hr",טבלה1[[#This Row],[עמודה4]])</f>
        <v>$50 - $99 / hr</v>
      </c>
      <c r="Q1248" s="12" t="str" cm="1">
        <f t="array" ref="Q1248">INDEX(_xlfn.TEXTSPLIT(טבלה1[[#This Row],[עמודה55]],"-"),1)</f>
        <v xml:space="preserve">$50 </v>
      </c>
      <c r="R1248" s="21" t="str" cm="1">
        <f t="array" ref="R1248">INDEX(_xlfn.TEXTSPLIT(INDEX(_xlfn.TEXTSPLIT(טבלה1[[#This Row],[עמודה55]],"-"),2),"/"),1)</f>
        <v xml:space="preserve"> $99 </v>
      </c>
      <c r="S1248" s="36">
        <f>AVERAGE(טבלה1[[#This Row],[עמודה59]:[עמודה60]])</f>
        <v>74.5</v>
      </c>
      <c r="T1248" s="38">
        <f>VALUE(SUBSTITUTE(טבלה1[[#This Row],[עמודה56]],"$",""))</f>
        <v>50</v>
      </c>
      <c r="U1248" s="38">
        <f>VALUE(SUBSTITUTE(טבלה1[[#This Row],[עמודה57]],"$",""))</f>
        <v>99</v>
      </c>
      <c r="V1248" s="38" t="str">
        <f>IF(טבלה1[[#This Row],[עמודה58]]&gt;30,"Yes","No")</f>
        <v>Yes</v>
      </c>
    </row>
    <row r="1249" spans="1:22" x14ac:dyDescent="0.15">
      <c r="A1249" s="32" t="s">
        <v>3005</v>
      </c>
      <c r="B1249" s="39" t="s">
        <v>3006</v>
      </c>
      <c r="C1249" s="39" t="s">
        <v>456</v>
      </c>
      <c r="D1249" s="40">
        <v>5000</v>
      </c>
      <c r="E1249" s="39" t="s">
        <v>9</v>
      </c>
      <c r="F1249" s="39" t="s">
        <v>29</v>
      </c>
      <c r="G1249" s="36" t="str">
        <f t="shared" si="19"/>
        <v>Med</v>
      </c>
      <c r="H1249" s="41">
        <v>0.6</v>
      </c>
      <c r="I1249" s="11" t="str" cm="1">
        <f t="array" ref="I1249">INDEX(_xlfn.TEXTSPLIT(טבלה1[[#This Row],[עמודה2]],","),1)</f>
        <v>Warszawa</v>
      </c>
      <c r="J1249" s="12" t="str" cm="1">
        <f t="array" ref="J1249">INDEX(_xlfn.TEXTSPLIT(טבלה1[[#This Row],[עמודה2]],","),2)</f>
        <v xml:space="preserve"> Poland</v>
      </c>
      <c r="K1249" s="43" t="str">
        <f>_xlfn.CONCAT(טבלה1[[#This Row],[AI_Companies]]," ",טבלה1[[#This Row],[עמודה1]])</f>
        <v>DataForceGroup https://dataforce.com.ai</v>
      </c>
      <c r="L1249" s="28">
        <v>10</v>
      </c>
      <c r="M1249" s="28" t="str">
        <f>IF(טבלה1[[#This Row],[עמודה53]]&gt;2000,"Yes","No")</f>
        <v>No</v>
      </c>
      <c r="N1249" s="28">
        <v>49</v>
      </c>
      <c r="O1249" s="28">
        <f>AVERAGE(טבלה1[[#This Row],[עמודה52]:[עמודה53]])</f>
        <v>29.5</v>
      </c>
      <c r="P1249" s="28" t="str">
        <f>IF(טבלה1[[#This Row],[עמודה4]]="&lt; $25 / hr","0$ - $25 / hr",טבלה1[[#This Row],[עמודה4]])</f>
        <v>$50 - $99 / hr</v>
      </c>
      <c r="Q1249" s="12" t="str" cm="1">
        <f t="array" ref="Q1249">INDEX(_xlfn.TEXTSPLIT(טבלה1[[#This Row],[עמודה55]],"-"),1)</f>
        <v xml:space="preserve">$50 </v>
      </c>
      <c r="R1249" s="21" t="str" cm="1">
        <f t="array" ref="R1249">INDEX(_xlfn.TEXTSPLIT(INDEX(_xlfn.TEXTSPLIT(טבלה1[[#This Row],[עמודה55]],"-"),2),"/"),1)</f>
        <v xml:space="preserve"> $99 </v>
      </c>
      <c r="S1249" s="28">
        <f>AVERAGE(טבלה1[[#This Row],[עמודה59]:[עמודה60]])</f>
        <v>74.5</v>
      </c>
      <c r="T1249" s="31">
        <f>VALUE(SUBSTITUTE(טבלה1[[#This Row],[עמודה56]],"$",""))</f>
        <v>50</v>
      </c>
      <c r="U1249" s="31">
        <f>VALUE(SUBSTITUTE(טבלה1[[#This Row],[עמודה57]],"$",""))</f>
        <v>99</v>
      </c>
      <c r="V1249" s="31" t="str">
        <f>IF(טבלה1[[#This Row],[עמודה58]]&gt;30,"Yes","No")</f>
        <v>Yes</v>
      </c>
    </row>
    <row r="1250" spans="1:22" x14ac:dyDescent="0.15">
      <c r="A1250" s="32" t="s">
        <v>3007</v>
      </c>
      <c r="B1250" s="33" t="s">
        <v>3008</v>
      </c>
      <c r="C1250" s="33" t="s">
        <v>331</v>
      </c>
      <c r="D1250" s="33" t="s">
        <v>4</v>
      </c>
      <c r="E1250" s="33" t="s">
        <v>4</v>
      </c>
      <c r="F1250" s="33" t="s">
        <v>25</v>
      </c>
      <c r="G1250" s="36" t="str">
        <f t="shared" si="19"/>
        <v>Low</v>
      </c>
      <c r="H1250" s="34">
        <v>0.25</v>
      </c>
      <c r="I1250" s="11" t="str" cm="1">
        <f t="array" ref="I1250">INDEX(_xlfn.TEXTSPLIT(טבלה1[[#This Row],[עמודה2]],","),1)</f>
        <v>Lviv</v>
      </c>
      <c r="J1250" s="12" t="str" cm="1">
        <f t="array" ref="J1250">INDEX(_xlfn.TEXTSPLIT(טבלה1[[#This Row],[עמודה2]],","),2)</f>
        <v xml:space="preserve"> Ukraine</v>
      </c>
      <c r="K1250" s="37" t="str">
        <f>_xlfn.CONCAT(טבלה1[[#This Row],[AI_Companies]]," ",טבלה1[[#This Row],[עמודה1]])</f>
        <v>LET'SDATA https://www.letsdata.net</v>
      </c>
      <c r="L1250" s="46">
        <v>1000</v>
      </c>
      <c r="M1250" s="36" t="str">
        <f>IF(טבלה1[[#This Row],[עמודה53]]&gt;2000,"Yes","No")</f>
        <v>No</v>
      </c>
      <c r="N1250" s="46">
        <v>9999</v>
      </c>
      <c r="O1250" s="36">
        <f>AVERAGE(טבלה1[[#This Row],[עמודה52]:[עמודה53]])</f>
        <v>29.5</v>
      </c>
      <c r="P1250" s="36" t="str">
        <f>IF(טבלה1[[#This Row],[עמודה4]]="&lt; $25 / hr","0$ - $25 / hr",טבלה1[[#This Row],[עמודה4]])</f>
        <v>$50 - $99 / hr</v>
      </c>
      <c r="Q1250" s="12" t="str" cm="1">
        <f t="array" ref="Q1250">INDEX(_xlfn.TEXTSPLIT(טבלה1[[#This Row],[עמודה55]],"-"),1)</f>
        <v xml:space="preserve">$50 </v>
      </c>
      <c r="R1250" s="21" t="str" cm="1">
        <f t="array" ref="R1250">INDEX(_xlfn.TEXTSPLIT(INDEX(_xlfn.TEXTSPLIT(טבלה1[[#This Row],[עמודה55]],"-"),2),"/"),1)</f>
        <v xml:space="preserve"> $99 </v>
      </c>
      <c r="S1250" s="36">
        <f>AVERAGE(טבלה1[[#This Row],[עמודה59]:[עמודה60]])</f>
        <v>74.5</v>
      </c>
      <c r="T1250" s="38">
        <f>VALUE(SUBSTITUTE(טבלה1[[#This Row],[עמודה56]],"$",""))</f>
        <v>50</v>
      </c>
      <c r="U1250" s="38">
        <f>VALUE(SUBSTITUTE(טבלה1[[#This Row],[עמודה57]],"$",""))</f>
        <v>99</v>
      </c>
      <c r="V1250" s="38" t="str">
        <f>IF(טבלה1[[#This Row],[עמודה58]]&gt;30,"Yes","No")</f>
        <v>Yes</v>
      </c>
    </row>
    <row r="1251" spans="1:22" x14ac:dyDescent="0.15">
      <c r="A1251" s="32" t="s">
        <v>3009</v>
      </c>
      <c r="B1251" s="39" t="s">
        <v>3010</v>
      </c>
      <c r="C1251" s="39" t="s">
        <v>3011</v>
      </c>
      <c r="D1251" s="40">
        <v>5000</v>
      </c>
      <c r="E1251" s="39" t="s">
        <v>9</v>
      </c>
      <c r="F1251" s="39" t="s">
        <v>10</v>
      </c>
      <c r="G1251" s="36" t="str">
        <f t="shared" si="19"/>
        <v>High</v>
      </c>
      <c r="H1251" s="41">
        <v>1</v>
      </c>
      <c r="I1251" s="11" t="str" cm="1">
        <f t="array" ref="I1251">INDEX(_xlfn.TEXTSPLIT(טבלה1[[#This Row],[עמודה2]],","),1)</f>
        <v>Hyderabad</v>
      </c>
      <c r="J1251" s="12" t="str" cm="1">
        <f t="array" ref="J1251">INDEX(_xlfn.TEXTSPLIT(טבלה1[[#This Row],[עמודה2]],","),2)</f>
        <v xml:space="preserve"> India</v>
      </c>
      <c r="K1251" s="43" t="str">
        <f>_xlfn.CONCAT(טבלה1[[#This Row],[AI_Companies]]," ",טבלה1[[#This Row],[עמודה1]])</f>
        <v>Hyena https://www.hyena.ai/</v>
      </c>
      <c r="L1251" s="28">
        <v>50</v>
      </c>
      <c r="M1251" s="28" t="str">
        <f>IF(טבלה1[[#This Row],[עמודה53]]&gt;2000,"Yes","No")</f>
        <v>Yes</v>
      </c>
      <c r="N1251" s="28">
        <v>249</v>
      </c>
      <c r="O1251" s="28">
        <f>AVERAGE(טבלה1[[#This Row],[עמודה52]:[עמודה53]])</f>
        <v>5499.5</v>
      </c>
      <c r="P1251" s="28" t="str">
        <f>IF(טבלה1[[#This Row],[עמודה4]]="&lt; $25 / hr","0$ - $25 / hr",טבלה1[[#This Row],[עמודה4]])</f>
        <v>Undisclosed</v>
      </c>
      <c r="Q1251" s="12" t="str" cm="1">
        <f t="array" ref="Q1251">INDEX(_xlfn.TEXTSPLIT(טבלה1[[#This Row],[עמודה55]],"-"),1)</f>
        <v>Undisclosed</v>
      </c>
      <c r="R1251" s="21" t="e" cm="1">
        <f t="array" ref="R1251">INDEX(_xlfn.TEXTSPLIT(INDEX(_xlfn.TEXTSPLIT(טבלה1[[#This Row],[עמודה55]],"-"),2),"/"),1)</f>
        <v>#REF!</v>
      </c>
      <c r="S1251" s="28" t="e">
        <f>AVERAGE(טבלה1[[#This Row],[עמודה59]:[עמודה60]])</f>
        <v>#VALUE!</v>
      </c>
      <c r="T1251" s="31" t="e">
        <f>VALUE(SUBSTITUTE(טבלה1[[#This Row],[עמודה56]],"$",""))</f>
        <v>#VALUE!</v>
      </c>
      <c r="U1251" s="31" t="e">
        <f>VALUE(SUBSTITUTE(טבלה1[[#This Row],[עמודה57]],"$",""))</f>
        <v>#REF!</v>
      </c>
      <c r="V1251" s="31" t="e">
        <f>IF(טבלה1[[#This Row],[עמודה58]]&gt;30,"Yes","No")</f>
        <v>#VALUE!</v>
      </c>
    </row>
    <row r="1252" spans="1:22" x14ac:dyDescent="0.15">
      <c r="A1252" s="32" t="s">
        <v>3012</v>
      </c>
      <c r="B1252" s="33" t="s">
        <v>3013</v>
      </c>
      <c r="C1252" s="33" t="s">
        <v>102</v>
      </c>
      <c r="D1252" s="33" t="s">
        <v>4</v>
      </c>
      <c r="E1252" s="33" t="s">
        <v>4</v>
      </c>
      <c r="F1252" s="33" t="s">
        <v>117</v>
      </c>
      <c r="G1252" s="36" t="str">
        <f t="shared" si="19"/>
        <v>Med</v>
      </c>
      <c r="H1252" s="34">
        <v>0.5</v>
      </c>
      <c r="I1252" s="11" t="str" cm="1">
        <f t="array" ref="I1252">INDEX(_xlfn.TEXTSPLIT(טבלה1[[#This Row],[עמודה2]],","),1)</f>
        <v>Delhi</v>
      </c>
      <c r="J1252" s="12" t="str" cm="1">
        <f t="array" ref="J1252">INDEX(_xlfn.TEXTSPLIT(טבלה1[[#This Row],[עמודה2]],","),2)</f>
        <v xml:space="preserve"> India</v>
      </c>
      <c r="K1252" s="37" t="str">
        <f>_xlfn.CONCAT(טבלה1[[#This Row],[AI_Companies]]," ",טבלה1[[#This Row],[עמודה1]])</f>
        <v>TheInsights https://www.theinsights.co.in/</v>
      </c>
      <c r="L1252" s="36">
        <v>2</v>
      </c>
      <c r="M1252" s="36" t="str">
        <f>IF(טבלה1[[#This Row],[עמודה53]]&gt;2000,"Yes","No")</f>
        <v>No</v>
      </c>
      <c r="N1252" s="36">
        <v>9</v>
      </c>
      <c r="O1252" s="36">
        <f>AVERAGE(טבלה1[[#This Row],[עמודה52]:[עמודה53]])</f>
        <v>149.5</v>
      </c>
      <c r="P1252" s="36" t="str">
        <f>IF(טבלה1[[#This Row],[עמודה4]]="&lt; $25 / hr","0$ - $25 / hr",טבלה1[[#This Row],[עמודה4]])</f>
        <v>$50 - $99 / hr</v>
      </c>
      <c r="Q1252" s="12" t="str" cm="1">
        <f t="array" ref="Q1252">INDEX(_xlfn.TEXTSPLIT(טבלה1[[#This Row],[עמודה55]],"-"),1)</f>
        <v xml:space="preserve">$50 </v>
      </c>
      <c r="R1252" s="21" t="str" cm="1">
        <f t="array" ref="R1252">INDEX(_xlfn.TEXTSPLIT(INDEX(_xlfn.TEXTSPLIT(טבלה1[[#This Row],[עמודה55]],"-"),2),"/"),1)</f>
        <v xml:space="preserve"> $99 </v>
      </c>
      <c r="S1252" s="36">
        <f>AVERAGE(טבלה1[[#This Row],[עמודה59]:[עמודה60]])</f>
        <v>74.5</v>
      </c>
      <c r="T1252" s="38">
        <f>VALUE(SUBSTITUTE(טבלה1[[#This Row],[עמודה56]],"$",""))</f>
        <v>50</v>
      </c>
      <c r="U1252" s="38">
        <f>VALUE(SUBSTITUTE(טבלה1[[#This Row],[עמודה57]],"$",""))</f>
        <v>99</v>
      </c>
      <c r="V1252" s="38" t="str">
        <f>IF(טבלה1[[#This Row],[עמודה58]]&gt;30,"Yes","No")</f>
        <v>Yes</v>
      </c>
    </row>
    <row r="1253" spans="1:22" x14ac:dyDescent="0.15">
      <c r="A1253" s="32" t="s">
        <v>3014</v>
      </c>
      <c r="B1253" s="39" t="s">
        <v>3015</v>
      </c>
      <c r="C1253" s="39" t="s">
        <v>3016</v>
      </c>
      <c r="D1253" s="39" t="s">
        <v>4</v>
      </c>
      <c r="E1253" s="39" t="s">
        <v>4</v>
      </c>
      <c r="F1253" s="39" t="s">
        <v>117</v>
      </c>
      <c r="G1253" s="36" t="str">
        <f t="shared" si="19"/>
        <v>Med</v>
      </c>
      <c r="H1253" s="41">
        <v>0.5</v>
      </c>
      <c r="I1253" s="11" t="str" cm="1">
        <f t="array" ref="I1253">INDEX(_xlfn.TEXTSPLIT(טבלה1[[#This Row],[עמודה2]],","),1)</f>
        <v>London</v>
      </c>
      <c r="J1253" s="12" t="str" cm="1">
        <f t="array" ref="J1253">INDEX(_xlfn.TEXTSPLIT(טבלה1[[#This Row],[עמודה2]],","),2)</f>
        <v xml:space="preserve"> United Kingdom</v>
      </c>
      <c r="K1253" s="43" t="str">
        <f>_xlfn.CONCAT(טבלה1[[#This Row],[AI_Companies]]," ",טבלה1[[#This Row],[עמודה1]])</f>
        <v>Mindzilla https://mindzilla.com/</v>
      </c>
      <c r="L1253" s="28">
        <v>2</v>
      </c>
      <c r="M1253" s="28" t="str">
        <f>IF(טבלה1[[#This Row],[עמודה53]]&gt;2000,"Yes","No")</f>
        <v>No</v>
      </c>
      <c r="N1253" s="28">
        <v>9</v>
      </c>
      <c r="O1253" s="28">
        <f>AVERAGE(טבלה1[[#This Row],[עמודה52]:[עמודה53]])</f>
        <v>5.5</v>
      </c>
      <c r="P1253" s="28" t="str">
        <f>IF(טבלה1[[#This Row],[עמודה4]]="&lt; $25 / hr","0$ - $25 / hr",טבלה1[[#This Row],[עמודה4]])</f>
        <v>Undisclosed</v>
      </c>
      <c r="Q1253" s="12" t="str" cm="1">
        <f t="array" ref="Q1253">INDEX(_xlfn.TEXTSPLIT(טבלה1[[#This Row],[עמודה55]],"-"),1)</f>
        <v>Undisclosed</v>
      </c>
      <c r="R1253" s="21" t="e" cm="1">
        <f t="array" ref="R1253">INDEX(_xlfn.TEXTSPLIT(INDEX(_xlfn.TEXTSPLIT(טבלה1[[#This Row],[עמודה55]],"-"),2),"/"),1)</f>
        <v>#REF!</v>
      </c>
      <c r="S1253" s="28" t="e">
        <f>AVERAGE(טבלה1[[#This Row],[עמודה59]:[עמודה60]])</f>
        <v>#VALUE!</v>
      </c>
      <c r="T1253" s="31" t="e">
        <f>VALUE(SUBSTITUTE(טבלה1[[#This Row],[עמודה56]],"$",""))</f>
        <v>#VALUE!</v>
      </c>
      <c r="U1253" s="31" t="e">
        <f>VALUE(SUBSTITUTE(טבלה1[[#This Row],[עמודה57]],"$",""))</f>
        <v>#REF!</v>
      </c>
      <c r="V1253" s="31" t="e">
        <f>IF(טבלה1[[#This Row],[עמודה58]]&gt;30,"Yes","No")</f>
        <v>#VALUE!</v>
      </c>
    </row>
    <row r="1254" spans="1:22" x14ac:dyDescent="0.15">
      <c r="A1254" s="32" t="s">
        <v>3017</v>
      </c>
      <c r="B1254" s="33" t="s">
        <v>3018</v>
      </c>
      <c r="C1254" s="33" t="s">
        <v>461</v>
      </c>
      <c r="D1254" s="44">
        <v>5000</v>
      </c>
      <c r="E1254" s="33" t="s">
        <v>21</v>
      </c>
      <c r="F1254" s="33" t="s">
        <v>5</v>
      </c>
      <c r="G1254" s="36" t="str">
        <f t="shared" si="19"/>
        <v>Low</v>
      </c>
      <c r="H1254" s="34">
        <v>0.25</v>
      </c>
      <c r="I1254" s="11" t="str" cm="1">
        <f t="array" ref="I1254">INDEX(_xlfn.TEXTSPLIT(טבלה1[[#This Row],[עמודה2]],","),1)</f>
        <v>Woolloomooloo</v>
      </c>
      <c r="J1254" s="12" t="str" cm="1">
        <f t="array" ref="J1254">INDEX(_xlfn.TEXTSPLIT(טבלה1[[#This Row],[עמודה2]],","),2)</f>
        <v xml:space="preserve"> Australia</v>
      </c>
      <c r="K1254" s="37" t="str">
        <f>_xlfn.CONCAT(טבלה1[[#This Row],[AI_Companies]]," ",טבלה1[[#This Row],[עמודה1]])</f>
        <v>ChronoBank https://chronobank.io/</v>
      </c>
      <c r="L1254" s="36">
        <v>250</v>
      </c>
      <c r="M1254" s="36" t="str">
        <f>IF(טבלה1[[#This Row],[עמודה53]]&gt;2000,"Yes","No")</f>
        <v>No</v>
      </c>
      <c r="N1254" s="36">
        <v>999</v>
      </c>
      <c r="O1254" s="36">
        <f>AVERAGE(טבלה1[[#This Row],[עמודה52]:[עמודה53]])</f>
        <v>5.5</v>
      </c>
      <c r="P1254" s="36" t="str">
        <f>IF(טבלה1[[#This Row],[עמודה4]]="&lt; $25 / hr","0$ - $25 / hr",טבלה1[[#This Row],[עמודה4]])</f>
        <v>Undisclosed</v>
      </c>
      <c r="Q1254" s="12" t="str" cm="1">
        <f t="array" ref="Q1254">INDEX(_xlfn.TEXTSPLIT(טבלה1[[#This Row],[עמודה55]],"-"),1)</f>
        <v>Undisclosed</v>
      </c>
      <c r="R1254" s="21" t="e" cm="1">
        <f t="array" ref="R1254">INDEX(_xlfn.TEXTSPLIT(INDEX(_xlfn.TEXTSPLIT(טבלה1[[#This Row],[עמודה55]],"-"),2),"/"),1)</f>
        <v>#REF!</v>
      </c>
      <c r="S1254" s="36" t="e">
        <f>AVERAGE(טבלה1[[#This Row],[עמודה59]:[עמודה60]])</f>
        <v>#VALUE!</v>
      </c>
      <c r="T1254" s="38" t="e">
        <f>VALUE(SUBSTITUTE(טבלה1[[#This Row],[עמודה56]],"$",""))</f>
        <v>#VALUE!</v>
      </c>
      <c r="U1254" s="38" t="e">
        <f>VALUE(SUBSTITUTE(טבלה1[[#This Row],[עמודה57]],"$",""))</f>
        <v>#REF!</v>
      </c>
      <c r="V1254" s="38" t="e">
        <f>IF(טבלה1[[#This Row],[עמודה58]]&gt;30,"Yes","No")</f>
        <v>#VALUE!</v>
      </c>
    </row>
    <row r="1255" spans="1:22" x14ac:dyDescent="0.15">
      <c r="A1255" s="32" t="s">
        <v>3019</v>
      </c>
      <c r="B1255" s="39" t="s">
        <v>3020</v>
      </c>
      <c r="C1255" s="39" t="s">
        <v>3021</v>
      </c>
      <c r="D1255" s="39" t="s">
        <v>4</v>
      </c>
      <c r="E1255" s="39" t="s">
        <v>4</v>
      </c>
      <c r="F1255" s="39" t="s">
        <v>5</v>
      </c>
      <c r="G1255" s="36" t="str">
        <f t="shared" si="19"/>
        <v>Low</v>
      </c>
      <c r="H1255" s="41">
        <v>0.25</v>
      </c>
      <c r="I1255" s="11" t="str" cm="1">
        <f t="array" ref="I1255">INDEX(_xlfn.TEXTSPLIT(טבלה1[[#This Row],[עמודה2]],","),1)</f>
        <v>Irvine</v>
      </c>
      <c r="J1255" s="12" t="str" cm="1">
        <f t="array" ref="J1255">INDEX(_xlfn.TEXTSPLIT(טבלה1[[#This Row],[עמודה2]],","),2)</f>
        <v xml:space="preserve"> CA</v>
      </c>
      <c r="K1255" s="43" t="str">
        <f>_xlfn.CONCAT(טבלה1[[#This Row],[AI_Companies]]," ",טבלה1[[#This Row],[עמודה1]])</f>
        <v>PreludeSys https://www.preludesys.com</v>
      </c>
      <c r="L1255" s="28">
        <v>250</v>
      </c>
      <c r="M1255" s="28" t="str">
        <f>IF(טבלה1[[#This Row],[עמודה53]]&gt;2000,"Yes","No")</f>
        <v>No</v>
      </c>
      <c r="N1255" s="28">
        <v>999</v>
      </c>
      <c r="O1255" s="28">
        <f>AVERAGE(טבלה1[[#This Row],[עמודה52]:[עמודה53]])</f>
        <v>624.5</v>
      </c>
      <c r="P1255" s="28" t="str">
        <f>IF(טבלה1[[#This Row],[עמודה4]]="&lt; $25 / hr","0$ - $25 / hr",טבלה1[[#This Row],[עמודה4]])</f>
        <v>$100 - $149 / hr</v>
      </c>
      <c r="Q1255" s="12" t="str" cm="1">
        <f t="array" ref="Q1255">INDEX(_xlfn.TEXTSPLIT(טבלה1[[#This Row],[עמודה55]],"-"),1)</f>
        <v xml:space="preserve">$100 </v>
      </c>
      <c r="R1255" s="21" t="str" cm="1">
        <f t="array" ref="R1255">INDEX(_xlfn.TEXTSPLIT(INDEX(_xlfn.TEXTSPLIT(טבלה1[[#This Row],[עמודה55]],"-"),2),"/"),1)</f>
        <v xml:space="preserve"> $149 </v>
      </c>
      <c r="S1255" s="28">
        <f>AVERAGE(טבלה1[[#This Row],[עמודה59]:[עמודה60]])</f>
        <v>124.5</v>
      </c>
      <c r="T1255" s="31">
        <f>VALUE(SUBSTITUTE(טבלה1[[#This Row],[עמודה56]],"$",""))</f>
        <v>100</v>
      </c>
      <c r="U1255" s="31">
        <f>VALUE(SUBSTITUTE(טבלה1[[#This Row],[עמודה57]],"$",""))</f>
        <v>149</v>
      </c>
      <c r="V1255" s="31" t="str">
        <f>IF(טבלה1[[#This Row],[עמודה58]]&gt;30,"Yes","No")</f>
        <v>Yes</v>
      </c>
    </row>
    <row r="1256" spans="1:22" x14ac:dyDescent="0.15">
      <c r="A1256" s="32" t="s">
        <v>3022</v>
      </c>
      <c r="B1256" s="33" t="s">
        <v>3023</v>
      </c>
      <c r="C1256" s="33" t="s">
        <v>162</v>
      </c>
      <c r="D1256" s="44">
        <v>10000</v>
      </c>
      <c r="E1256" s="33" t="s">
        <v>9</v>
      </c>
      <c r="F1256" s="33" t="s">
        <v>29</v>
      </c>
      <c r="G1256" s="36" t="str">
        <f t="shared" si="19"/>
        <v>Med</v>
      </c>
      <c r="H1256" s="34">
        <v>0.7</v>
      </c>
      <c r="I1256" s="11" t="str" cm="1">
        <f t="array" ref="I1256">INDEX(_xlfn.TEXTSPLIT(טבלה1[[#This Row],[עמודה2]],","),1)</f>
        <v>Roma</v>
      </c>
      <c r="J1256" s="12" t="str" cm="1">
        <f t="array" ref="J1256">INDEX(_xlfn.TEXTSPLIT(טבלה1[[#This Row],[עמודה2]],","),2)</f>
        <v xml:space="preserve"> Italy</v>
      </c>
      <c r="K1256" s="37" t="str">
        <f>_xlfn.CONCAT(טבלה1[[#This Row],[AI_Companies]]," ",טבלה1[[#This Row],[עמודה1]])</f>
        <v>TopnetworkS.p.A. https://www.topnetwork.it/</v>
      </c>
      <c r="L1256" s="36">
        <v>10</v>
      </c>
      <c r="M1256" s="36" t="str">
        <f>IF(טבלה1[[#This Row],[עמודה53]]&gt;2000,"Yes","No")</f>
        <v>No</v>
      </c>
      <c r="N1256" s="36">
        <v>49</v>
      </c>
      <c r="O1256" s="36">
        <f>AVERAGE(טבלה1[[#This Row],[עמודה52]:[עמודה53]])</f>
        <v>624.5</v>
      </c>
      <c r="P1256" s="36" t="str">
        <f>IF(טבלה1[[#This Row],[עמודה4]]="&lt; $25 / hr","0$ - $25 / hr",טבלה1[[#This Row],[עמודה4]])</f>
        <v>Undisclosed</v>
      </c>
      <c r="Q1256" s="12" t="str" cm="1">
        <f t="array" ref="Q1256">INDEX(_xlfn.TEXTSPLIT(טבלה1[[#This Row],[עמודה55]],"-"),1)</f>
        <v>Undisclosed</v>
      </c>
      <c r="R1256" s="21" t="e" cm="1">
        <f t="array" ref="R1256">INDEX(_xlfn.TEXTSPLIT(INDEX(_xlfn.TEXTSPLIT(טבלה1[[#This Row],[עמודה55]],"-"),2),"/"),1)</f>
        <v>#REF!</v>
      </c>
      <c r="S1256" s="36" t="e">
        <f>AVERAGE(טבלה1[[#This Row],[עמודה59]:[עמודה60]])</f>
        <v>#VALUE!</v>
      </c>
      <c r="T1256" s="38" t="e">
        <f>VALUE(SUBSTITUTE(טבלה1[[#This Row],[עמודה56]],"$",""))</f>
        <v>#VALUE!</v>
      </c>
      <c r="U1256" s="38" t="e">
        <f>VALUE(SUBSTITUTE(טבלה1[[#This Row],[עמודה57]],"$",""))</f>
        <v>#REF!</v>
      </c>
      <c r="V1256" s="38" t="e">
        <f>IF(טבלה1[[#This Row],[עמודה58]]&gt;30,"Yes","No")</f>
        <v>#VALUE!</v>
      </c>
    </row>
    <row r="1257" spans="1:22" x14ac:dyDescent="0.15">
      <c r="A1257" s="32" t="s">
        <v>3024</v>
      </c>
      <c r="B1257" s="39" t="s">
        <v>3025</v>
      </c>
      <c r="C1257" s="39" t="s">
        <v>3026</v>
      </c>
      <c r="D1257" s="39" t="s">
        <v>4</v>
      </c>
      <c r="E1257" s="39" t="s">
        <v>928</v>
      </c>
      <c r="F1257" s="39" t="s">
        <v>117</v>
      </c>
      <c r="G1257" s="36" t="str">
        <f t="shared" si="19"/>
        <v>Med</v>
      </c>
      <c r="H1257" s="41">
        <v>0.75</v>
      </c>
      <c r="I1257" s="11" t="str" cm="1">
        <f t="array" ref="I1257">INDEX(_xlfn.TEXTSPLIT(טבלה1[[#This Row],[עמודה2]],","),1)</f>
        <v>București</v>
      </c>
      <c r="J1257" s="12" t="str" cm="1">
        <f t="array" ref="J1257">INDEX(_xlfn.TEXTSPLIT(טבלה1[[#This Row],[עמודה2]],","),2)</f>
        <v xml:space="preserve"> Romania</v>
      </c>
      <c r="K1257" s="43" t="str">
        <f>_xlfn.CONCAT(טבלה1[[#This Row],[AI_Companies]]," ",טבלה1[[#This Row],[עמודה1]])</f>
        <v>deqod https://www.deqod.com</v>
      </c>
      <c r="L1257" s="28">
        <v>2</v>
      </c>
      <c r="M1257" s="28" t="str">
        <f>IF(טבלה1[[#This Row],[עמודה53]]&gt;2000,"Yes","No")</f>
        <v>No</v>
      </c>
      <c r="N1257" s="28">
        <v>9</v>
      </c>
      <c r="O1257" s="28">
        <f>AVERAGE(טבלה1[[#This Row],[עמודה52]:[עמודה53]])</f>
        <v>29.5</v>
      </c>
      <c r="P1257" s="28" t="str">
        <f>IF(טבלה1[[#This Row],[עמודה4]]="&lt; $25 / hr","0$ - $25 / hr",טבלה1[[#This Row],[עמודה4]])</f>
        <v>$50 - $99 / hr</v>
      </c>
      <c r="Q1257" s="12" t="str" cm="1">
        <f t="array" ref="Q1257">INDEX(_xlfn.TEXTSPLIT(טבלה1[[#This Row],[עמודה55]],"-"),1)</f>
        <v xml:space="preserve">$50 </v>
      </c>
      <c r="R1257" s="21" t="str" cm="1">
        <f t="array" ref="R1257">INDEX(_xlfn.TEXTSPLIT(INDEX(_xlfn.TEXTSPLIT(טבלה1[[#This Row],[עמודה55]],"-"),2),"/"),1)</f>
        <v xml:space="preserve"> $99 </v>
      </c>
      <c r="S1257" s="28">
        <f>AVERAGE(טבלה1[[#This Row],[עמודה59]:[עמודה60]])</f>
        <v>74.5</v>
      </c>
      <c r="T1257" s="31">
        <f>VALUE(SUBSTITUTE(טבלה1[[#This Row],[עמודה56]],"$",""))</f>
        <v>50</v>
      </c>
      <c r="U1257" s="31">
        <f>VALUE(SUBSTITUTE(טבלה1[[#This Row],[עמודה57]],"$",""))</f>
        <v>99</v>
      </c>
      <c r="V1257" s="31" t="str">
        <f>IF(טבלה1[[#This Row],[עמודה58]]&gt;30,"Yes","No")</f>
        <v>Yes</v>
      </c>
    </row>
    <row r="1258" spans="1:22" x14ac:dyDescent="0.15">
      <c r="A1258" s="32" t="s">
        <v>3027</v>
      </c>
      <c r="B1258" s="33" t="s">
        <v>3028</v>
      </c>
      <c r="C1258" s="33" t="s">
        <v>1979</v>
      </c>
      <c r="D1258" s="44">
        <v>5000</v>
      </c>
      <c r="E1258" s="33" t="s">
        <v>33</v>
      </c>
      <c r="F1258" s="33" t="s">
        <v>117</v>
      </c>
      <c r="G1258" s="36" t="str">
        <f t="shared" si="19"/>
        <v>High</v>
      </c>
      <c r="H1258" s="34">
        <v>1</v>
      </c>
      <c r="I1258" s="11" t="str" cm="1">
        <f t="array" ref="I1258">INDEX(_xlfn.TEXTSPLIT(טבלה1[[#This Row],[עמודה2]],","),1)</f>
        <v>Des Plaines</v>
      </c>
      <c r="J1258" s="12" t="str" cm="1">
        <f t="array" ref="J1258">INDEX(_xlfn.TEXTSPLIT(טבלה1[[#This Row],[עמודה2]],","),2)</f>
        <v xml:space="preserve"> IL</v>
      </c>
      <c r="K1258" s="37" t="str">
        <f>_xlfn.CONCAT(טבלה1[[#This Row],[AI_Companies]]," ",טבלה1[[#This Row],[עמודה1]])</f>
        <v>IntelligenceAuthentic http://intelauthentic.com</v>
      </c>
      <c r="L1258" s="36">
        <v>2</v>
      </c>
      <c r="M1258" s="36" t="str">
        <f>IF(טבלה1[[#This Row],[עמודה53]]&gt;2000,"Yes","No")</f>
        <v>No</v>
      </c>
      <c r="N1258" s="36">
        <v>9</v>
      </c>
      <c r="O1258" s="36">
        <f>AVERAGE(טבלה1[[#This Row],[עמודה52]:[עמודה53]])</f>
        <v>5.5</v>
      </c>
      <c r="P1258" s="36" t="str">
        <f>IF(טבלה1[[#This Row],[עמודה4]]="&lt; $25 / hr","0$ - $25 / hr",טבלה1[[#This Row],[עמודה4]])</f>
        <v>$300+ / hr</v>
      </c>
      <c r="Q1258" s="12" t="str" cm="1">
        <f t="array" ref="Q1258">INDEX(_xlfn.TEXTSPLIT(טבלה1[[#This Row],[עמודה55]],"-"),1)</f>
        <v>$300+ / hr</v>
      </c>
      <c r="R1258" s="21" t="e" cm="1">
        <f t="array" ref="R1258">INDEX(_xlfn.TEXTSPLIT(INDEX(_xlfn.TEXTSPLIT(טבלה1[[#This Row],[עמודה55]],"-"),2),"/"),1)</f>
        <v>#REF!</v>
      </c>
      <c r="S1258" s="36" t="e">
        <f>AVERAGE(טבלה1[[#This Row],[עמודה59]:[עמודה60]])</f>
        <v>#VALUE!</v>
      </c>
      <c r="T1258" s="38" t="e">
        <f>VALUE(SUBSTITUTE(טבלה1[[#This Row],[עמודה56]],"$",""))</f>
        <v>#VALUE!</v>
      </c>
      <c r="U1258" s="38" t="e">
        <f>VALUE(SUBSTITUTE(טבלה1[[#This Row],[עמודה57]],"$",""))</f>
        <v>#REF!</v>
      </c>
      <c r="V1258" s="38" t="e">
        <f>IF(טבלה1[[#This Row],[עמודה58]]&gt;30,"Yes","No")</f>
        <v>#VALUE!</v>
      </c>
    </row>
    <row r="1259" spans="1:22" x14ac:dyDescent="0.15">
      <c r="A1259" s="32" t="s">
        <v>3029</v>
      </c>
      <c r="B1259" s="39" t="s">
        <v>3030</v>
      </c>
      <c r="C1259" s="39" t="s">
        <v>3031</v>
      </c>
      <c r="D1259" s="40">
        <v>5000</v>
      </c>
      <c r="E1259" s="39" t="s">
        <v>33</v>
      </c>
      <c r="F1259" s="39" t="s">
        <v>117</v>
      </c>
      <c r="G1259" s="36" t="str">
        <f t="shared" si="19"/>
        <v>High</v>
      </c>
      <c r="H1259" s="41">
        <v>1</v>
      </c>
      <c r="I1259" s="11" t="str" cm="1">
        <f t="array" ref="I1259">INDEX(_xlfn.TEXTSPLIT(טבלה1[[#This Row],[עמודה2]],","),1)</f>
        <v>Santiago</v>
      </c>
      <c r="J1259" s="12" t="str" cm="1">
        <f t="array" ref="J1259">INDEX(_xlfn.TEXTSPLIT(טבלה1[[#This Row],[עמודה2]],","),2)</f>
        <v xml:space="preserve"> Chile</v>
      </c>
      <c r="K1259" s="43" t="str">
        <f>_xlfn.CONCAT(טבלה1[[#This Row],[AI_Companies]]," ",טבלה1[[#This Row],[עמודה1]])</f>
        <v>Robotia https://robotia.cl/</v>
      </c>
      <c r="L1259" s="28">
        <v>2</v>
      </c>
      <c r="M1259" s="28" t="str">
        <f>IF(טבלה1[[#This Row],[עמודה53]]&gt;2000,"Yes","No")</f>
        <v>No</v>
      </c>
      <c r="N1259" s="28">
        <v>9</v>
      </c>
      <c r="O1259" s="28">
        <f>AVERAGE(טבלה1[[#This Row],[עמודה52]:[עמודה53]])</f>
        <v>5.5</v>
      </c>
      <c r="P1259" s="28" t="str">
        <f>IF(טבלה1[[#This Row],[עמודה4]]="&lt; $25 / hr","0$ - $25 / hr",טבלה1[[#This Row],[עמודה4]])</f>
        <v>$25 - $49 / hr</v>
      </c>
      <c r="Q1259" s="12" t="str" cm="1">
        <f t="array" ref="Q1259">INDEX(_xlfn.TEXTSPLIT(טבלה1[[#This Row],[עמודה55]],"-"),1)</f>
        <v xml:space="preserve">$25 </v>
      </c>
      <c r="R1259" s="21" t="str" cm="1">
        <f t="array" ref="R1259">INDEX(_xlfn.TEXTSPLIT(INDEX(_xlfn.TEXTSPLIT(טבלה1[[#This Row],[עמודה55]],"-"),2),"/"),1)</f>
        <v xml:space="preserve"> $49 </v>
      </c>
      <c r="S1259" s="28">
        <f>AVERAGE(טבלה1[[#This Row],[עמודה59]:[עמודה60]])</f>
        <v>37</v>
      </c>
      <c r="T1259" s="31">
        <f>VALUE(SUBSTITUTE(טבלה1[[#This Row],[עמודה56]],"$",""))</f>
        <v>25</v>
      </c>
      <c r="U1259" s="31">
        <f>VALUE(SUBSTITUTE(טבלה1[[#This Row],[עמודה57]],"$",""))</f>
        <v>49</v>
      </c>
      <c r="V1259" s="31" t="str">
        <f>IF(טבלה1[[#This Row],[עמודה58]]&gt;30,"Yes","No")</f>
        <v>Yes</v>
      </c>
    </row>
    <row r="1260" spans="1:22" x14ac:dyDescent="0.15">
      <c r="A1260" s="32" t="s">
        <v>3032</v>
      </c>
      <c r="B1260" s="33" t="s">
        <v>3033</v>
      </c>
      <c r="C1260" s="33" t="s">
        <v>47</v>
      </c>
      <c r="D1260" s="44">
        <v>1000</v>
      </c>
      <c r="E1260" s="33" t="s">
        <v>33</v>
      </c>
      <c r="F1260" s="33" t="s">
        <v>117</v>
      </c>
      <c r="G1260" s="36" t="str">
        <f t="shared" si="19"/>
        <v>High</v>
      </c>
      <c r="H1260" s="34">
        <v>1</v>
      </c>
      <c r="I1260" s="11" t="str" cm="1">
        <f t="array" ref="I1260">INDEX(_xlfn.TEXTSPLIT(טבלה1[[#This Row],[עמודה2]],","),1)</f>
        <v>Mexico City</v>
      </c>
      <c r="J1260" s="12" t="str" cm="1">
        <f t="array" ref="J1260">INDEX(_xlfn.TEXTSPLIT(טבלה1[[#This Row],[עמודה2]],","),2)</f>
        <v xml:space="preserve"> Mexico</v>
      </c>
      <c r="K1260" s="37" t="str">
        <f>_xlfn.CONCAT(טבלה1[[#This Row],[AI_Companies]]," ",טבלה1[[#This Row],[עמודה1]])</f>
        <v>Diego.ai https://www.diego.ai/</v>
      </c>
      <c r="L1260" s="36">
        <v>2</v>
      </c>
      <c r="M1260" s="36" t="str">
        <f>IF(טבלה1[[#This Row],[עמודה53]]&gt;2000,"Yes","No")</f>
        <v>No</v>
      </c>
      <c r="N1260" s="36">
        <v>9</v>
      </c>
      <c r="O1260" s="36">
        <f>AVERAGE(טבלה1[[#This Row],[עמודה52]:[עמודה53]])</f>
        <v>5.5</v>
      </c>
      <c r="P1260" s="36" t="str">
        <f>IF(טבלה1[[#This Row],[עמודה4]]="&lt; $25 / hr","0$ - $25 / hr",טבלה1[[#This Row],[עמודה4]])</f>
        <v>$25 - $49 / hr</v>
      </c>
      <c r="Q1260" s="12" t="str" cm="1">
        <f t="array" ref="Q1260">INDEX(_xlfn.TEXTSPLIT(טבלה1[[#This Row],[עמודה55]],"-"),1)</f>
        <v xml:space="preserve">$25 </v>
      </c>
      <c r="R1260" s="21" t="str" cm="1">
        <f t="array" ref="R1260">INDEX(_xlfn.TEXTSPLIT(INDEX(_xlfn.TEXTSPLIT(טבלה1[[#This Row],[עמודה55]],"-"),2),"/"),1)</f>
        <v xml:space="preserve"> $49 </v>
      </c>
      <c r="S1260" s="36">
        <f>AVERAGE(טבלה1[[#This Row],[עמודה59]:[עמודה60]])</f>
        <v>37</v>
      </c>
      <c r="T1260" s="38">
        <f>VALUE(SUBSTITUTE(טבלה1[[#This Row],[עמודה56]],"$",""))</f>
        <v>25</v>
      </c>
      <c r="U1260" s="38">
        <f>VALUE(SUBSTITUTE(טבלה1[[#This Row],[עמודה57]],"$",""))</f>
        <v>49</v>
      </c>
      <c r="V1260" s="38" t="str">
        <f>IF(טבלה1[[#This Row],[עמודה58]]&gt;30,"Yes","No")</f>
        <v>Yes</v>
      </c>
    </row>
    <row r="1261" spans="1:22" x14ac:dyDescent="0.15">
      <c r="A1261" s="32" t="s">
        <v>3034</v>
      </c>
      <c r="B1261" s="39" t="s">
        <v>3035</v>
      </c>
      <c r="C1261" s="39" t="s">
        <v>637</v>
      </c>
      <c r="D1261" s="39" t="s">
        <v>4</v>
      </c>
      <c r="E1261" s="39" t="s">
        <v>4</v>
      </c>
      <c r="F1261" s="39" t="s">
        <v>117</v>
      </c>
      <c r="G1261" s="36" t="str">
        <f t="shared" si="19"/>
        <v>High</v>
      </c>
      <c r="H1261" s="41">
        <v>1</v>
      </c>
      <c r="I1261" s="11" t="str" cm="1">
        <f t="array" ref="I1261">INDEX(_xlfn.TEXTSPLIT(טבלה1[[#This Row],[עמודה2]],","),1)</f>
        <v>Gurugram</v>
      </c>
      <c r="J1261" s="12" t="str" cm="1">
        <f t="array" ref="J1261">INDEX(_xlfn.TEXTSPLIT(טבלה1[[#This Row],[עמודה2]],","),2)</f>
        <v xml:space="preserve"> India</v>
      </c>
      <c r="K1261" s="43" t="str">
        <f>_xlfn.CONCAT(טבלה1[[#This Row],[AI_Companies]]," ",טבלה1[[#This Row],[עמודה1]])</f>
        <v>LynetteTechnologies https://www.lynetteai.com</v>
      </c>
      <c r="L1261" s="28">
        <v>2</v>
      </c>
      <c r="M1261" s="28" t="str">
        <f>IF(טבלה1[[#This Row],[עמודה53]]&gt;2000,"Yes","No")</f>
        <v>No</v>
      </c>
      <c r="N1261" s="28">
        <v>9</v>
      </c>
      <c r="O1261" s="28">
        <f>AVERAGE(טבלה1[[#This Row],[עמודה52]:[עמודה53]])</f>
        <v>5.5</v>
      </c>
      <c r="P1261" s="28" t="str">
        <f>IF(טבלה1[[#This Row],[עמודה4]]="&lt; $25 / hr","0$ - $25 / hr",טבלה1[[#This Row],[עמודה4]])</f>
        <v>$25 - $49 / hr</v>
      </c>
      <c r="Q1261" s="12" t="str" cm="1">
        <f t="array" ref="Q1261">INDEX(_xlfn.TEXTSPLIT(טבלה1[[#This Row],[עמודה55]],"-"),1)</f>
        <v xml:space="preserve">$25 </v>
      </c>
      <c r="R1261" s="21" t="str" cm="1">
        <f t="array" ref="R1261">INDEX(_xlfn.TEXTSPLIT(INDEX(_xlfn.TEXTSPLIT(טבלה1[[#This Row],[עמודה55]],"-"),2),"/"),1)</f>
        <v xml:space="preserve"> $49 </v>
      </c>
      <c r="S1261" s="28">
        <f>AVERAGE(טבלה1[[#This Row],[עמודה59]:[עמודה60]])</f>
        <v>37</v>
      </c>
      <c r="T1261" s="31">
        <f>VALUE(SUBSTITUTE(טבלה1[[#This Row],[עמודה56]],"$",""))</f>
        <v>25</v>
      </c>
      <c r="U1261" s="31">
        <f>VALUE(SUBSTITUTE(טבלה1[[#This Row],[עמודה57]],"$",""))</f>
        <v>49</v>
      </c>
      <c r="V1261" s="31" t="str">
        <f>IF(טבלה1[[#This Row],[עמודה58]]&gt;30,"Yes","No")</f>
        <v>Yes</v>
      </c>
    </row>
    <row r="1262" spans="1:22" x14ac:dyDescent="0.15">
      <c r="A1262" s="32" t="s">
        <v>3036</v>
      </c>
      <c r="B1262" s="33" t="s">
        <v>3037</v>
      </c>
      <c r="C1262" s="33" t="s">
        <v>456</v>
      </c>
      <c r="D1262" s="44">
        <v>5000</v>
      </c>
      <c r="E1262" s="33" t="s">
        <v>33</v>
      </c>
      <c r="F1262" s="33" t="s">
        <v>117</v>
      </c>
      <c r="G1262" s="36" t="str">
        <f t="shared" si="19"/>
        <v>High</v>
      </c>
      <c r="H1262" s="34">
        <v>1</v>
      </c>
      <c r="I1262" s="11" t="str" cm="1">
        <f t="array" ref="I1262">INDEX(_xlfn.TEXTSPLIT(טבלה1[[#This Row],[עמודה2]],","),1)</f>
        <v>Boston</v>
      </c>
      <c r="J1262" s="12" t="str" cm="1">
        <f t="array" ref="J1262">INDEX(_xlfn.TEXTSPLIT(טבלה1[[#This Row],[עמודה2]],","),2)</f>
        <v xml:space="preserve"> MA</v>
      </c>
      <c r="K1262" s="37" t="str">
        <f>_xlfn.CONCAT(טבלה1[[#This Row],[AI_Companies]]," ",טבלה1[[#This Row],[עמודה1]])</f>
        <v>WorkingKnowledgeLLC http://workingknowledge.ai</v>
      </c>
      <c r="L1262" s="36">
        <v>2</v>
      </c>
      <c r="M1262" s="36" t="str">
        <f>IF(טבלה1[[#This Row],[עמודה53]]&gt;2000,"Yes","No")</f>
        <v>No</v>
      </c>
      <c r="N1262" s="36">
        <v>9</v>
      </c>
      <c r="O1262" s="36">
        <f>AVERAGE(טבלה1[[#This Row],[עמודה52]:[עמודה53]])</f>
        <v>5.5</v>
      </c>
      <c r="P1262" s="36" t="str">
        <f>IF(טבלה1[[#This Row],[עמודה4]]="&lt; $25 / hr","0$ - $25 / hr",טבלה1[[#This Row],[עמודה4]])</f>
        <v>Undisclosed</v>
      </c>
      <c r="Q1262" s="12" t="str" cm="1">
        <f t="array" ref="Q1262">INDEX(_xlfn.TEXTSPLIT(טבלה1[[#This Row],[עמודה55]],"-"),1)</f>
        <v>Undisclosed</v>
      </c>
      <c r="R1262" s="21" t="e" cm="1">
        <f t="array" ref="R1262">INDEX(_xlfn.TEXTSPLIT(INDEX(_xlfn.TEXTSPLIT(טבלה1[[#This Row],[עמודה55]],"-"),2),"/"),1)</f>
        <v>#REF!</v>
      </c>
      <c r="S1262" s="36" t="e">
        <f>AVERAGE(טבלה1[[#This Row],[עמודה59]:[עמודה60]])</f>
        <v>#VALUE!</v>
      </c>
      <c r="T1262" s="38" t="e">
        <f>VALUE(SUBSTITUTE(טבלה1[[#This Row],[עמודה56]],"$",""))</f>
        <v>#VALUE!</v>
      </c>
      <c r="U1262" s="38" t="e">
        <f>VALUE(SUBSTITUTE(טבלה1[[#This Row],[עמודה57]],"$",""))</f>
        <v>#REF!</v>
      </c>
      <c r="V1262" s="38" t="e">
        <f>IF(טבלה1[[#This Row],[עמודה58]]&gt;30,"Yes","No")</f>
        <v>#VALUE!</v>
      </c>
    </row>
    <row r="1263" spans="1:22" x14ac:dyDescent="0.15">
      <c r="A1263" s="32" t="s">
        <v>3038</v>
      </c>
      <c r="B1263" s="39" t="s">
        <v>3039</v>
      </c>
      <c r="C1263" s="39" t="s">
        <v>53</v>
      </c>
      <c r="D1263" s="40">
        <v>1000</v>
      </c>
      <c r="E1263" s="39" t="s">
        <v>33</v>
      </c>
      <c r="F1263" s="39" t="s">
        <v>29</v>
      </c>
      <c r="G1263" s="36" t="str">
        <f t="shared" si="19"/>
        <v>Med</v>
      </c>
      <c r="H1263" s="41">
        <v>0.7</v>
      </c>
      <c r="I1263" s="11" t="str" cm="1">
        <f t="array" ref="I1263">INDEX(_xlfn.TEXTSPLIT(טבלה1[[#This Row],[עמודה2]],","),1)</f>
        <v>Lviv</v>
      </c>
      <c r="J1263" s="12" t="str" cm="1">
        <f t="array" ref="J1263">INDEX(_xlfn.TEXTSPLIT(טבלה1[[#This Row],[עמודה2]],","),2)</f>
        <v xml:space="preserve"> Ukraine</v>
      </c>
      <c r="K1263" s="43" t="str">
        <f>_xlfn.CONCAT(טבלה1[[#This Row],[AI_Companies]]," ",טבלה1[[#This Row],[עמודה1]])</f>
        <v>MaryBot http://marybot.agency</v>
      </c>
      <c r="L1263" s="28">
        <v>10</v>
      </c>
      <c r="M1263" s="28" t="str">
        <f>IF(טבלה1[[#This Row],[עמודה53]]&gt;2000,"Yes","No")</f>
        <v>No</v>
      </c>
      <c r="N1263" s="28">
        <v>49</v>
      </c>
      <c r="O1263" s="28">
        <f>AVERAGE(טבלה1[[#This Row],[עמודה52]:[עמודה53]])</f>
        <v>5.5</v>
      </c>
      <c r="P1263" s="28" t="str">
        <f>IF(טבלה1[[#This Row],[עמודה4]]="&lt; $25 / hr","0$ - $25 / hr",טבלה1[[#This Row],[עמודה4]])</f>
        <v>$25 - $49 / hr</v>
      </c>
      <c r="Q1263" s="12" t="str" cm="1">
        <f t="array" ref="Q1263">INDEX(_xlfn.TEXTSPLIT(טבלה1[[#This Row],[עמודה55]],"-"),1)</f>
        <v xml:space="preserve">$25 </v>
      </c>
      <c r="R1263" s="21" t="str" cm="1">
        <f t="array" ref="R1263">INDEX(_xlfn.TEXTSPLIT(INDEX(_xlfn.TEXTSPLIT(טבלה1[[#This Row],[עמודה55]],"-"),2),"/"),1)</f>
        <v xml:space="preserve"> $49 </v>
      </c>
      <c r="S1263" s="28">
        <f>AVERAGE(טבלה1[[#This Row],[עמודה59]:[עמודה60]])</f>
        <v>37</v>
      </c>
      <c r="T1263" s="31">
        <f>VALUE(SUBSTITUTE(טבלה1[[#This Row],[עמודה56]],"$",""))</f>
        <v>25</v>
      </c>
      <c r="U1263" s="31">
        <f>VALUE(SUBSTITUTE(טבלה1[[#This Row],[עמודה57]],"$",""))</f>
        <v>49</v>
      </c>
      <c r="V1263" s="31" t="str">
        <f>IF(טבלה1[[#This Row],[עמודה58]]&gt;30,"Yes","No")</f>
        <v>Yes</v>
      </c>
    </row>
    <row r="1264" spans="1:22" x14ac:dyDescent="0.15">
      <c r="A1264" s="32" t="s">
        <v>3040</v>
      </c>
      <c r="B1264" s="33" t="s">
        <v>3041</v>
      </c>
      <c r="C1264" s="33" t="s">
        <v>50</v>
      </c>
      <c r="D1264" s="33" t="s">
        <v>4</v>
      </c>
      <c r="E1264" s="33" t="s">
        <v>4</v>
      </c>
      <c r="F1264" s="33" t="s">
        <v>29</v>
      </c>
      <c r="G1264" s="36" t="str">
        <f t="shared" si="19"/>
        <v>High</v>
      </c>
      <c r="H1264" s="34">
        <v>1</v>
      </c>
      <c r="I1264" s="11" t="str" cm="1">
        <f t="array" ref="I1264">INDEX(_xlfn.TEXTSPLIT(טבלה1[[#This Row],[עמודה2]],","),1)</f>
        <v>Kyiv</v>
      </c>
      <c r="J1264" s="12" t="str" cm="1">
        <f t="array" ref="J1264">INDEX(_xlfn.TEXTSPLIT(טבלה1[[#This Row],[עמודה2]],","),2)</f>
        <v xml:space="preserve"> Ukraine</v>
      </c>
      <c r="K1264" s="37" t="str">
        <f>_xlfn.CONCAT(טבלה1[[#This Row],[AI_Companies]]," ",טבלה1[[#This Row],[עמודה1]])</f>
        <v>Widelogics http://widelogics.com</v>
      </c>
      <c r="L1264" s="36">
        <v>10</v>
      </c>
      <c r="M1264" s="36" t="str">
        <f>IF(טבלה1[[#This Row],[עמודה53]]&gt;2000,"Yes","No")</f>
        <v>No</v>
      </c>
      <c r="N1264" s="36">
        <v>49</v>
      </c>
      <c r="O1264" s="36">
        <f>AVERAGE(טבלה1[[#This Row],[עמודה52]:[עמודה53]])</f>
        <v>29.5</v>
      </c>
      <c r="P1264" s="36" t="str">
        <f>IF(טבלה1[[#This Row],[עמודה4]]="&lt; $25 / hr","0$ - $25 / hr",טבלה1[[#This Row],[עמודה4]])</f>
        <v>$25 - $49 / hr</v>
      </c>
      <c r="Q1264" s="12" t="str" cm="1">
        <f t="array" ref="Q1264">INDEX(_xlfn.TEXTSPLIT(טבלה1[[#This Row],[עמודה55]],"-"),1)</f>
        <v xml:space="preserve">$25 </v>
      </c>
      <c r="R1264" s="21" t="str" cm="1">
        <f t="array" ref="R1264">INDEX(_xlfn.TEXTSPLIT(INDEX(_xlfn.TEXTSPLIT(טבלה1[[#This Row],[עמודה55]],"-"),2),"/"),1)</f>
        <v xml:space="preserve"> $49 </v>
      </c>
      <c r="S1264" s="36">
        <f>AVERAGE(טבלה1[[#This Row],[עמודה59]:[עמודה60]])</f>
        <v>37</v>
      </c>
      <c r="T1264" s="38">
        <f>VALUE(SUBSTITUTE(טבלה1[[#This Row],[עמודה56]],"$",""))</f>
        <v>25</v>
      </c>
      <c r="U1264" s="38">
        <f>VALUE(SUBSTITUTE(טבלה1[[#This Row],[עמודה57]],"$",""))</f>
        <v>49</v>
      </c>
      <c r="V1264" s="38" t="str">
        <f>IF(טבלה1[[#This Row],[עמודה58]]&gt;30,"Yes","No")</f>
        <v>Yes</v>
      </c>
    </row>
    <row r="1265" spans="1:22" x14ac:dyDescent="0.15">
      <c r="A1265" s="32" t="s">
        <v>3042</v>
      </c>
      <c r="B1265" s="39" t="s">
        <v>3043</v>
      </c>
      <c r="C1265" s="39" t="s">
        <v>41</v>
      </c>
      <c r="D1265" s="40">
        <v>1000</v>
      </c>
      <c r="E1265" s="39" t="s">
        <v>9</v>
      </c>
      <c r="F1265" s="39" t="s">
        <v>117</v>
      </c>
      <c r="G1265" s="36" t="str">
        <f t="shared" si="19"/>
        <v>Med</v>
      </c>
      <c r="H1265" s="41">
        <v>0.8</v>
      </c>
      <c r="I1265" s="11" t="str" cm="1">
        <f t="array" ref="I1265">INDEX(_xlfn.TEXTSPLIT(טבלה1[[#This Row],[עמודה2]],","),1)</f>
        <v>Milton</v>
      </c>
      <c r="J1265" s="12" t="str" cm="1">
        <f t="array" ref="J1265">INDEX(_xlfn.TEXTSPLIT(טבלה1[[#This Row],[עמודה2]],","),2)</f>
        <v xml:space="preserve"> Australia</v>
      </c>
      <c r="K1265" s="43" t="str">
        <f>_xlfn.CONCAT(טבלה1[[#This Row],[AI_Companies]]," ",טבלה1[[#This Row],[עמודה1]])</f>
        <v>Metrica https://www.metrica.com.au/</v>
      </c>
      <c r="L1265" s="28">
        <v>2</v>
      </c>
      <c r="M1265" s="28" t="str">
        <f>IF(טבלה1[[#This Row],[עמודה53]]&gt;2000,"Yes","No")</f>
        <v>No</v>
      </c>
      <c r="N1265" s="28">
        <v>9</v>
      </c>
      <c r="O1265" s="28">
        <f>AVERAGE(טבלה1[[#This Row],[עמודה52]:[עמודה53]])</f>
        <v>29.5</v>
      </c>
      <c r="P1265" s="28" t="str">
        <f>IF(טבלה1[[#This Row],[עמודה4]]="&lt; $25 / hr","0$ - $25 / hr",טבלה1[[#This Row],[עמודה4]])</f>
        <v>Undisclosed</v>
      </c>
      <c r="Q1265" s="12" t="str" cm="1">
        <f t="array" ref="Q1265">INDEX(_xlfn.TEXTSPLIT(טבלה1[[#This Row],[עמודה55]],"-"),1)</f>
        <v>Undisclosed</v>
      </c>
      <c r="R1265" s="21" t="e" cm="1">
        <f t="array" ref="R1265">INDEX(_xlfn.TEXTSPLIT(INDEX(_xlfn.TEXTSPLIT(טבלה1[[#This Row],[עמודה55]],"-"),2),"/"),1)</f>
        <v>#REF!</v>
      </c>
      <c r="S1265" s="28" t="e">
        <f>AVERAGE(טבלה1[[#This Row],[עמודה59]:[עמודה60]])</f>
        <v>#VALUE!</v>
      </c>
      <c r="T1265" s="31" t="e">
        <f>VALUE(SUBSTITUTE(טבלה1[[#This Row],[עמודה56]],"$",""))</f>
        <v>#VALUE!</v>
      </c>
      <c r="U1265" s="31" t="e">
        <f>VALUE(SUBSTITUTE(טבלה1[[#This Row],[עמודה57]],"$",""))</f>
        <v>#REF!</v>
      </c>
      <c r="V1265" s="31" t="e">
        <f>IF(טבלה1[[#This Row],[עמודה58]]&gt;30,"Yes","No")</f>
        <v>#VALUE!</v>
      </c>
    </row>
    <row r="1266" spans="1:22" x14ac:dyDescent="0.15">
      <c r="A1266" s="32" t="s">
        <v>3044</v>
      </c>
      <c r="B1266" s="33" t="s">
        <v>3045</v>
      </c>
      <c r="C1266" s="33" t="s">
        <v>734</v>
      </c>
      <c r="D1266" s="44">
        <v>50000</v>
      </c>
      <c r="E1266" s="33" t="s">
        <v>63</v>
      </c>
      <c r="F1266" s="33" t="s">
        <v>29</v>
      </c>
      <c r="G1266" s="36" t="str">
        <f t="shared" si="19"/>
        <v>Med</v>
      </c>
      <c r="H1266" s="34">
        <v>0.6</v>
      </c>
      <c r="I1266" s="11" t="str" cm="1">
        <f t="array" ref="I1266">INDEX(_xlfn.TEXTSPLIT(טבלה1[[#This Row],[עמודה2]],","),1)</f>
        <v>Sofia</v>
      </c>
      <c r="J1266" s="12" t="str" cm="1">
        <f t="array" ref="J1266">INDEX(_xlfn.TEXTSPLIT(טבלה1[[#This Row],[עמודה2]],","),2)</f>
        <v xml:space="preserve"> Bulgaria</v>
      </c>
      <c r="K1266" s="37" t="str">
        <f>_xlfn.CONCAT(טבלה1[[#This Row],[AI_Companies]]," ",טבלה1[[#This Row],[עמודה1]])</f>
        <v>Netlyt https://netlyt.io/</v>
      </c>
      <c r="L1266" s="36">
        <v>10</v>
      </c>
      <c r="M1266" s="36" t="str">
        <f>IF(טבלה1[[#This Row],[עמודה53]]&gt;2000,"Yes","No")</f>
        <v>No</v>
      </c>
      <c r="N1266" s="36">
        <v>49</v>
      </c>
      <c r="O1266" s="36">
        <f>AVERAGE(טבלה1[[#This Row],[עמודה52]:[עמודה53]])</f>
        <v>5.5</v>
      </c>
      <c r="P1266" s="36" t="str">
        <f>IF(טבלה1[[#This Row],[עמודה4]]="&lt; $25 / hr","0$ - $25 / hr",טבלה1[[#This Row],[עמודה4]])</f>
        <v>$50 - $99 / hr</v>
      </c>
      <c r="Q1266" s="12" t="str" cm="1">
        <f t="array" ref="Q1266">INDEX(_xlfn.TEXTSPLIT(טבלה1[[#This Row],[עמודה55]],"-"),1)</f>
        <v xml:space="preserve">$50 </v>
      </c>
      <c r="R1266" s="21" t="str" cm="1">
        <f t="array" ref="R1266">INDEX(_xlfn.TEXTSPLIT(INDEX(_xlfn.TEXTSPLIT(טבלה1[[#This Row],[עמודה55]],"-"),2),"/"),1)</f>
        <v xml:space="preserve"> $99 </v>
      </c>
      <c r="S1266" s="36">
        <f>AVERAGE(טבלה1[[#This Row],[עמודה59]:[עמודה60]])</f>
        <v>74.5</v>
      </c>
      <c r="T1266" s="38">
        <f>VALUE(SUBSTITUTE(טבלה1[[#This Row],[עמודה56]],"$",""))</f>
        <v>50</v>
      </c>
      <c r="U1266" s="38">
        <f>VALUE(SUBSTITUTE(טבלה1[[#This Row],[עמודה57]],"$",""))</f>
        <v>99</v>
      </c>
      <c r="V1266" s="38" t="str">
        <f>IF(טבלה1[[#This Row],[עמודה58]]&gt;30,"Yes","No")</f>
        <v>Yes</v>
      </c>
    </row>
    <row r="1267" spans="1:22" x14ac:dyDescent="0.15">
      <c r="A1267" s="32" t="s">
        <v>3046</v>
      </c>
      <c r="B1267" s="39" t="s">
        <v>3047</v>
      </c>
      <c r="C1267" s="39" t="s">
        <v>41</v>
      </c>
      <c r="D1267" s="40">
        <v>50000</v>
      </c>
      <c r="E1267" s="39" t="s">
        <v>4</v>
      </c>
      <c r="F1267" s="39" t="s">
        <v>117</v>
      </c>
      <c r="G1267" s="36" t="str">
        <f t="shared" si="19"/>
        <v>Med</v>
      </c>
      <c r="H1267" s="41">
        <v>0.8</v>
      </c>
      <c r="I1267" s="11" t="str" cm="1">
        <f t="array" ref="I1267">INDEX(_xlfn.TEXTSPLIT(טבלה1[[#This Row],[עמודה2]],","),1)</f>
        <v>Madrid</v>
      </c>
      <c r="J1267" s="12" t="str" cm="1">
        <f t="array" ref="J1267">INDEX(_xlfn.TEXTSPLIT(טבלה1[[#This Row],[עמודה2]],","),2)</f>
        <v xml:space="preserve"> Spain</v>
      </c>
      <c r="K1267" s="43" t="str">
        <f>_xlfn.CONCAT(טבלה1[[#This Row],[AI_Companies]]," ",טבלה1[[#This Row],[עמודה1]])</f>
        <v>ArusDefence http://www.arusdefence.com</v>
      </c>
      <c r="L1267" s="28">
        <v>2</v>
      </c>
      <c r="M1267" s="28" t="str">
        <f>IF(טבלה1[[#This Row],[עמודה53]]&gt;2000,"Yes","No")</f>
        <v>No</v>
      </c>
      <c r="N1267" s="28">
        <v>9</v>
      </c>
      <c r="O1267" s="28">
        <f>AVERAGE(טבלה1[[#This Row],[עמודה52]:[עמודה53]])</f>
        <v>29.5</v>
      </c>
      <c r="P1267" s="28" t="str">
        <f>IF(טבלה1[[#This Row],[עמודה4]]="&lt; $25 / hr","0$ - $25 / hr",טבלה1[[#This Row],[עמודה4]])</f>
        <v>$150 - $199 / hr</v>
      </c>
      <c r="Q1267" s="12" t="str" cm="1">
        <f t="array" ref="Q1267">INDEX(_xlfn.TEXTSPLIT(טבלה1[[#This Row],[עמודה55]],"-"),1)</f>
        <v xml:space="preserve">$150 </v>
      </c>
      <c r="R1267" s="21" t="str" cm="1">
        <f t="array" ref="R1267">INDEX(_xlfn.TEXTSPLIT(INDEX(_xlfn.TEXTSPLIT(טבלה1[[#This Row],[עמודה55]],"-"),2),"/"),1)</f>
        <v xml:space="preserve"> $199 </v>
      </c>
      <c r="S1267" s="28">
        <f>AVERAGE(טבלה1[[#This Row],[עמודה59]:[עמודה60]])</f>
        <v>174.5</v>
      </c>
      <c r="T1267" s="31">
        <f>VALUE(SUBSTITUTE(טבלה1[[#This Row],[עמודה56]],"$",""))</f>
        <v>150</v>
      </c>
      <c r="U1267" s="31">
        <f>VALUE(SUBSTITUTE(טבלה1[[#This Row],[עמודה57]],"$",""))</f>
        <v>199</v>
      </c>
      <c r="V1267" s="31" t="str">
        <f>IF(טבלה1[[#This Row],[עמודה58]]&gt;30,"Yes","No")</f>
        <v>Yes</v>
      </c>
    </row>
    <row r="1268" spans="1:22" x14ac:dyDescent="0.15">
      <c r="A1268" s="32" t="s">
        <v>3048</v>
      </c>
      <c r="B1268" s="33" t="s">
        <v>3049</v>
      </c>
      <c r="C1268" s="33" t="s">
        <v>2274</v>
      </c>
      <c r="D1268" s="33" t="s">
        <v>4</v>
      </c>
      <c r="E1268" s="33" t="s">
        <v>4</v>
      </c>
      <c r="F1268" s="33" t="s">
        <v>117</v>
      </c>
      <c r="G1268" s="36" t="str">
        <f t="shared" si="19"/>
        <v>High</v>
      </c>
      <c r="H1268" s="34">
        <v>1</v>
      </c>
      <c r="I1268" s="11" t="str" cm="1">
        <f t="array" ref="I1268">INDEX(_xlfn.TEXTSPLIT(טבלה1[[#This Row],[עמודה2]],","),1)</f>
        <v>Sofia</v>
      </c>
      <c r="J1268" s="12" t="str" cm="1">
        <f t="array" ref="J1268">INDEX(_xlfn.TEXTSPLIT(טבלה1[[#This Row],[עמודה2]],","),2)</f>
        <v xml:space="preserve"> Bulgaria</v>
      </c>
      <c r="K1268" s="37" t="str">
        <f>_xlfn.CONCAT(טבלה1[[#This Row],[AI_Companies]]," ",טבלה1[[#This Row],[עמודה1]])</f>
        <v>CentricTechnologiesLTD https://centric.bg</v>
      </c>
      <c r="L1268" s="36">
        <v>2</v>
      </c>
      <c r="M1268" s="36" t="str">
        <f>IF(טבלה1[[#This Row],[עמודה53]]&gt;2000,"Yes","No")</f>
        <v>No</v>
      </c>
      <c r="N1268" s="36">
        <v>9</v>
      </c>
      <c r="O1268" s="36">
        <f>AVERAGE(טבלה1[[#This Row],[עמודה52]:[עמודה53]])</f>
        <v>5.5</v>
      </c>
      <c r="P1268" s="36" t="str">
        <f>IF(טבלה1[[#This Row],[עמודה4]]="&lt; $25 / hr","0$ - $25 / hr",טבלה1[[#This Row],[עמודה4]])</f>
        <v>Undisclosed</v>
      </c>
      <c r="Q1268" s="12" t="str" cm="1">
        <f t="array" ref="Q1268">INDEX(_xlfn.TEXTSPLIT(טבלה1[[#This Row],[עמודה55]],"-"),1)</f>
        <v>Undisclosed</v>
      </c>
      <c r="R1268" s="21" t="e" cm="1">
        <f t="array" ref="R1268">INDEX(_xlfn.TEXTSPLIT(INDEX(_xlfn.TEXTSPLIT(טבלה1[[#This Row],[עמודה55]],"-"),2),"/"),1)</f>
        <v>#REF!</v>
      </c>
      <c r="S1268" s="36" t="e">
        <f>AVERAGE(טבלה1[[#This Row],[עמודה59]:[עמודה60]])</f>
        <v>#VALUE!</v>
      </c>
      <c r="T1268" s="38" t="e">
        <f>VALUE(SUBSTITUTE(טבלה1[[#This Row],[עמודה56]],"$",""))</f>
        <v>#VALUE!</v>
      </c>
      <c r="U1268" s="38" t="e">
        <f>VALUE(SUBSTITUTE(טבלה1[[#This Row],[עמודה57]],"$",""))</f>
        <v>#REF!</v>
      </c>
      <c r="V1268" s="38" t="e">
        <f>IF(טבלה1[[#This Row],[עמודה58]]&gt;30,"Yes","No")</f>
        <v>#VALUE!</v>
      </c>
    </row>
    <row r="1269" spans="1:22" x14ac:dyDescent="0.15">
      <c r="A1269" s="32" t="s">
        <v>3050</v>
      </c>
      <c r="B1269" s="39" t="s">
        <v>3051</v>
      </c>
      <c r="C1269" s="39" t="s">
        <v>120</v>
      </c>
      <c r="D1269" s="39" t="s">
        <v>4</v>
      </c>
      <c r="E1269" s="39" t="s">
        <v>4</v>
      </c>
      <c r="F1269" s="39" t="s">
        <v>117</v>
      </c>
      <c r="G1269" s="36" t="str">
        <f t="shared" si="19"/>
        <v>High</v>
      </c>
      <c r="H1269" s="41">
        <v>1</v>
      </c>
      <c r="I1269" s="11" t="str" cm="1">
        <f t="array" ref="I1269">INDEX(_xlfn.TEXTSPLIT(טבלה1[[#This Row],[עמודה2]],","),1)</f>
        <v>East Windsor</v>
      </c>
      <c r="J1269" s="12" t="str" cm="1">
        <f t="array" ref="J1269">INDEX(_xlfn.TEXTSPLIT(טבלה1[[#This Row],[עמודה2]],","),2)</f>
        <v xml:space="preserve"> NJ</v>
      </c>
      <c r="K1269" s="43" t="str">
        <f>_xlfn.CONCAT(טבלה1[[#This Row],[AI_Companies]]," ",טבלה1[[#This Row],[עמודה1]])</f>
        <v>BeaconFireSolutionInc. http://www.beaconfiresolution.com</v>
      </c>
      <c r="L1269" s="28">
        <v>2</v>
      </c>
      <c r="M1269" s="28" t="str">
        <f>IF(טבלה1[[#This Row],[עמודה53]]&gt;2000,"Yes","No")</f>
        <v>No</v>
      </c>
      <c r="N1269" s="28">
        <v>9</v>
      </c>
      <c r="O1269" s="28">
        <f>AVERAGE(טבלה1[[#This Row],[עמודה52]:[עמודה53]])</f>
        <v>5.5</v>
      </c>
      <c r="P1269" s="28" t="str">
        <f>IF(טבלה1[[#This Row],[עמודה4]]="&lt; $25 / hr","0$ - $25 / hr",טבלה1[[#This Row],[עמודה4]])</f>
        <v>Undisclosed</v>
      </c>
      <c r="Q1269" s="12" t="str" cm="1">
        <f t="array" ref="Q1269">INDEX(_xlfn.TEXTSPLIT(טבלה1[[#This Row],[עמודה55]],"-"),1)</f>
        <v>Undisclosed</v>
      </c>
      <c r="R1269" s="21" t="e" cm="1">
        <f t="array" ref="R1269">INDEX(_xlfn.TEXTSPLIT(INDEX(_xlfn.TEXTSPLIT(טבלה1[[#This Row],[עמודה55]],"-"),2),"/"),1)</f>
        <v>#REF!</v>
      </c>
      <c r="S1269" s="28" t="e">
        <f>AVERAGE(טבלה1[[#This Row],[עמודה59]:[עמודה60]])</f>
        <v>#VALUE!</v>
      </c>
      <c r="T1269" s="31" t="e">
        <f>VALUE(SUBSTITUTE(טבלה1[[#This Row],[עמודה56]],"$",""))</f>
        <v>#VALUE!</v>
      </c>
      <c r="U1269" s="31" t="e">
        <f>VALUE(SUBSTITUTE(טבלה1[[#This Row],[עמודה57]],"$",""))</f>
        <v>#REF!</v>
      </c>
      <c r="V1269" s="31" t="e">
        <f>IF(טבלה1[[#This Row],[עמודה58]]&gt;30,"Yes","No")</f>
        <v>#VALUE!</v>
      </c>
    </row>
    <row r="1270" spans="1:22" x14ac:dyDescent="0.15">
      <c r="A1270" s="32" t="s">
        <v>3052</v>
      </c>
      <c r="B1270" s="33" t="s">
        <v>3053</v>
      </c>
      <c r="C1270" s="33" t="s">
        <v>2156</v>
      </c>
      <c r="D1270" s="33" t="s">
        <v>4</v>
      </c>
      <c r="E1270" s="33" t="s">
        <v>4</v>
      </c>
      <c r="F1270" s="33" t="s">
        <v>117</v>
      </c>
      <c r="G1270" s="36" t="str">
        <f t="shared" si="19"/>
        <v>High</v>
      </c>
      <c r="H1270" s="34">
        <v>1</v>
      </c>
      <c r="I1270" s="11" t="str" cm="1">
        <f t="array" ref="I1270">INDEX(_xlfn.TEXTSPLIT(טבלה1[[#This Row],[עמודה2]],","),1)</f>
        <v>Addison</v>
      </c>
      <c r="J1270" s="12" t="str" cm="1">
        <f t="array" ref="J1270">INDEX(_xlfn.TEXTSPLIT(טבלה1[[#This Row],[עמודה2]],","),2)</f>
        <v xml:space="preserve"> TX</v>
      </c>
      <c r="K1270" s="37" t="str">
        <f>_xlfn.CONCAT(טבלה1[[#This Row],[AI_Companies]]," ",טבלה1[[#This Row],[עמודה1]])</f>
        <v>Divergence.ai https://divergence.ai/</v>
      </c>
      <c r="L1270" s="36">
        <v>2</v>
      </c>
      <c r="M1270" s="36" t="str">
        <f>IF(טבלה1[[#This Row],[עמודה53]]&gt;2000,"Yes","No")</f>
        <v>No</v>
      </c>
      <c r="N1270" s="36">
        <v>9</v>
      </c>
      <c r="O1270" s="36">
        <f>AVERAGE(טבלה1[[#This Row],[עמודה52]:[עמודה53]])</f>
        <v>5.5</v>
      </c>
      <c r="P1270" s="36" t="str">
        <f>IF(טבלה1[[#This Row],[עמודה4]]="&lt; $25 / hr","0$ - $25 / hr",טבלה1[[#This Row],[עמודה4]])</f>
        <v>Undisclosed</v>
      </c>
      <c r="Q1270" s="12" t="str" cm="1">
        <f t="array" ref="Q1270">INDEX(_xlfn.TEXTSPLIT(טבלה1[[#This Row],[עמודה55]],"-"),1)</f>
        <v>Undisclosed</v>
      </c>
      <c r="R1270" s="21" t="e" cm="1">
        <f t="array" ref="R1270">INDEX(_xlfn.TEXTSPLIT(INDEX(_xlfn.TEXTSPLIT(טבלה1[[#This Row],[עמודה55]],"-"),2),"/"),1)</f>
        <v>#REF!</v>
      </c>
      <c r="S1270" s="36" t="e">
        <f>AVERAGE(טבלה1[[#This Row],[עמודה59]:[עמודה60]])</f>
        <v>#VALUE!</v>
      </c>
      <c r="T1270" s="38" t="e">
        <f>VALUE(SUBSTITUTE(טבלה1[[#This Row],[עמודה56]],"$",""))</f>
        <v>#VALUE!</v>
      </c>
      <c r="U1270" s="38" t="e">
        <f>VALUE(SUBSTITUTE(טבלה1[[#This Row],[עמודה57]],"$",""))</f>
        <v>#REF!</v>
      </c>
      <c r="V1270" s="38" t="e">
        <f>IF(טבלה1[[#This Row],[עמודה58]]&gt;30,"Yes","No")</f>
        <v>#VALUE!</v>
      </c>
    </row>
    <row r="1271" spans="1:22" x14ac:dyDescent="0.15">
      <c r="A1271" s="32" t="s">
        <v>3054</v>
      </c>
      <c r="B1271" s="39" t="s">
        <v>3055</v>
      </c>
      <c r="C1271" s="39" t="s">
        <v>3056</v>
      </c>
      <c r="D1271" s="39" t="s">
        <v>4</v>
      </c>
      <c r="E1271" s="39" t="s">
        <v>4</v>
      </c>
      <c r="F1271" s="39" t="s">
        <v>117</v>
      </c>
      <c r="G1271" s="36" t="str">
        <f t="shared" si="19"/>
        <v>High</v>
      </c>
      <c r="H1271" s="41">
        <v>1</v>
      </c>
      <c r="I1271" s="11" t="str" cm="1">
        <f t="array" ref="I1271">INDEX(_xlfn.TEXTSPLIT(טבלה1[[#This Row],[עמודה2]],","),1)</f>
        <v>Round Rock</v>
      </c>
      <c r="J1271" s="12" t="str" cm="1">
        <f t="array" ref="J1271">INDEX(_xlfn.TEXTSPLIT(טבלה1[[#This Row],[עמודה2]],","),2)</f>
        <v xml:space="preserve"> TX</v>
      </c>
      <c r="K1271" s="43" t="str">
        <f>_xlfn.CONCAT(טבלה1[[#This Row],[AI_Companies]]," ",טבלה1[[#This Row],[עמודה1]])</f>
        <v>concretely.ai https://www.concretely.ai/</v>
      </c>
      <c r="L1271" s="28">
        <v>2</v>
      </c>
      <c r="M1271" s="28" t="str">
        <f>IF(טבלה1[[#This Row],[עמודה53]]&gt;2000,"Yes","No")</f>
        <v>No</v>
      </c>
      <c r="N1271" s="28">
        <v>9</v>
      </c>
      <c r="O1271" s="28">
        <f>AVERAGE(טבלה1[[#This Row],[עמודה52]:[עמודה53]])</f>
        <v>5.5</v>
      </c>
      <c r="P1271" s="28" t="str">
        <f>IF(טבלה1[[#This Row],[עמודה4]]="&lt; $25 / hr","0$ - $25 / hr",טבלה1[[#This Row],[עמודה4]])</f>
        <v>Undisclosed</v>
      </c>
      <c r="Q1271" s="12" t="str" cm="1">
        <f t="array" ref="Q1271">INDEX(_xlfn.TEXTSPLIT(טבלה1[[#This Row],[עמודה55]],"-"),1)</f>
        <v>Undisclosed</v>
      </c>
      <c r="R1271" s="21" t="e" cm="1">
        <f t="array" ref="R1271">INDEX(_xlfn.TEXTSPLIT(INDEX(_xlfn.TEXTSPLIT(טבלה1[[#This Row],[עמודה55]],"-"),2),"/"),1)</f>
        <v>#REF!</v>
      </c>
      <c r="S1271" s="28" t="e">
        <f>AVERAGE(טבלה1[[#This Row],[עמודה59]:[עמודה60]])</f>
        <v>#VALUE!</v>
      </c>
      <c r="T1271" s="31" t="e">
        <f>VALUE(SUBSTITUTE(טבלה1[[#This Row],[עמודה56]],"$",""))</f>
        <v>#VALUE!</v>
      </c>
      <c r="U1271" s="31" t="e">
        <f>VALUE(SUBSTITUTE(טבלה1[[#This Row],[עמודה57]],"$",""))</f>
        <v>#REF!</v>
      </c>
      <c r="V1271" s="31" t="e">
        <f>IF(טבלה1[[#This Row],[עמודה58]]&gt;30,"Yes","No")</f>
        <v>#VALUE!</v>
      </c>
    </row>
    <row r="1272" spans="1:22" x14ac:dyDescent="0.15">
      <c r="A1272" s="32" t="s">
        <v>3057</v>
      </c>
      <c r="B1272" s="33" t="s">
        <v>3058</v>
      </c>
      <c r="C1272" s="33" t="s">
        <v>311</v>
      </c>
      <c r="D1272" s="33" t="s">
        <v>4</v>
      </c>
      <c r="E1272" s="33" t="s">
        <v>4</v>
      </c>
      <c r="F1272" s="33" t="s">
        <v>117</v>
      </c>
      <c r="G1272" s="36" t="str">
        <f t="shared" si="19"/>
        <v>Med</v>
      </c>
      <c r="H1272" s="34">
        <v>0.7</v>
      </c>
      <c r="I1272" s="11" t="str" cm="1">
        <f t="array" ref="I1272">INDEX(_xlfn.TEXTSPLIT(טבלה1[[#This Row],[עמודה2]],","),1)</f>
        <v>Newton</v>
      </c>
      <c r="J1272" s="12" t="str" cm="1">
        <f t="array" ref="J1272">INDEX(_xlfn.TEXTSPLIT(טבלה1[[#This Row],[עמודה2]],","),2)</f>
        <v xml:space="preserve"> MA</v>
      </c>
      <c r="K1272" s="37" t="str">
        <f>_xlfn.CONCAT(טבלה1[[#This Row],[AI_Companies]]," ",טבלה1[[#This Row],[עמודה1]])</f>
        <v>Teranalytics http://www.teranalytics.com/</v>
      </c>
      <c r="L1272" s="36">
        <v>2</v>
      </c>
      <c r="M1272" s="36" t="str">
        <f>IF(טבלה1[[#This Row],[עמודה53]]&gt;2000,"Yes","No")</f>
        <v>No</v>
      </c>
      <c r="N1272" s="36">
        <v>9</v>
      </c>
      <c r="O1272" s="36">
        <f>AVERAGE(טבלה1[[#This Row],[עמודה52]:[עמודה53]])</f>
        <v>5.5</v>
      </c>
      <c r="P1272" s="36" t="str">
        <f>IF(טבלה1[[#This Row],[עמודה4]]="&lt; $25 / hr","0$ - $25 / hr",טבלה1[[#This Row],[עמודה4]])</f>
        <v>Undisclosed</v>
      </c>
      <c r="Q1272" s="12" t="str" cm="1">
        <f t="array" ref="Q1272">INDEX(_xlfn.TEXTSPLIT(טבלה1[[#This Row],[עמודה55]],"-"),1)</f>
        <v>Undisclosed</v>
      </c>
      <c r="R1272" s="21" t="e" cm="1">
        <f t="array" ref="R1272">INDEX(_xlfn.TEXTSPLIT(INDEX(_xlfn.TEXTSPLIT(טבלה1[[#This Row],[עמודה55]],"-"),2),"/"),1)</f>
        <v>#REF!</v>
      </c>
      <c r="S1272" s="36" t="e">
        <f>AVERAGE(טבלה1[[#This Row],[עמודה59]:[עמודה60]])</f>
        <v>#VALUE!</v>
      </c>
      <c r="T1272" s="38" t="e">
        <f>VALUE(SUBSTITUTE(טבלה1[[#This Row],[עמודה56]],"$",""))</f>
        <v>#VALUE!</v>
      </c>
      <c r="U1272" s="38" t="e">
        <f>VALUE(SUBSTITUTE(טבלה1[[#This Row],[עמודה57]],"$",""))</f>
        <v>#REF!</v>
      </c>
      <c r="V1272" s="38" t="e">
        <f>IF(טבלה1[[#This Row],[עמודה58]]&gt;30,"Yes","No")</f>
        <v>#VALUE!</v>
      </c>
    </row>
    <row r="1273" spans="1:22" x14ac:dyDescent="0.15">
      <c r="A1273" s="32" t="s">
        <v>3059</v>
      </c>
      <c r="B1273" s="39" t="s">
        <v>3060</v>
      </c>
      <c r="C1273" s="39" t="s">
        <v>1740</v>
      </c>
      <c r="D1273" s="40">
        <v>5000</v>
      </c>
      <c r="E1273" s="39" t="s">
        <v>9</v>
      </c>
      <c r="F1273" s="39" t="s">
        <v>117</v>
      </c>
      <c r="G1273" s="36" t="str">
        <f t="shared" si="19"/>
        <v>High</v>
      </c>
      <c r="H1273" s="41">
        <v>1</v>
      </c>
      <c r="I1273" s="11" t="str" cm="1">
        <f t="array" ref="I1273">INDEX(_xlfn.TEXTSPLIT(טבלה1[[#This Row],[עמודה2]],","),1)</f>
        <v>Vancouver</v>
      </c>
      <c r="J1273" s="12" t="str" cm="1">
        <f t="array" ref="J1273">INDEX(_xlfn.TEXTSPLIT(טבלה1[[#This Row],[עמודה2]],","),2)</f>
        <v xml:space="preserve"> Canada</v>
      </c>
      <c r="K1273" s="43" t="str">
        <f>_xlfn.CONCAT(טבלה1[[#This Row],[AI_Companies]]," ",טבלה1[[#This Row],[עמודה1]])</f>
        <v>SensoAISystems http://sensoai.com</v>
      </c>
      <c r="L1273" s="28">
        <v>2</v>
      </c>
      <c r="M1273" s="28" t="str">
        <f>IF(טבלה1[[#This Row],[עמודה53]]&gt;2000,"Yes","No")</f>
        <v>No</v>
      </c>
      <c r="N1273" s="28">
        <v>9</v>
      </c>
      <c r="O1273" s="28">
        <f>AVERAGE(טבלה1[[#This Row],[עמודה52]:[עמודה53]])</f>
        <v>5.5</v>
      </c>
      <c r="P1273" s="28" t="str">
        <f>IF(טבלה1[[#This Row],[עמודה4]]="&lt; $25 / hr","0$ - $25 / hr",טבלה1[[#This Row],[עמודה4]])</f>
        <v>Undisclosed</v>
      </c>
      <c r="Q1273" s="12" t="str" cm="1">
        <f t="array" ref="Q1273">INDEX(_xlfn.TEXTSPLIT(טבלה1[[#This Row],[עמודה55]],"-"),1)</f>
        <v>Undisclosed</v>
      </c>
      <c r="R1273" s="21" t="e" cm="1">
        <f t="array" ref="R1273">INDEX(_xlfn.TEXTSPLIT(INDEX(_xlfn.TEXTSPLIT(טבלה1[[#This Row],[עמודה55]],"-"),2),"/"),1)</f>
        <v>#REF!</v>
      </c>
      <c r="S1273" s="28" t="e">
        <f>AVERAGE(טבלה1[[#This Row],[עמודה59]:[עמודה60]])</f>
        <v>#VALUE!</v>
      </c>
      <c r="T1273" s="31" t="e">
        <f>VALUE(SUBSTITUTE(טבלה1[[#This Row],[עמודה56]],"$",""))</f>
        <v>#VALUE!</v>
      </c>
      <c r="U1273" s="31" t="e">
        <f>VALUE(SUBSTITUTE(טבלה1[[#This Row],[עמודה57]],"$",""))</f>
        <v>#REF!</v>
      </c>
      <c r="V1273" s="31" t="e">
        <f>IF(טבלה1[[#This Row],[עמודה58]]&gt;30,"Yes","No")</f>
        <v>#VALUE!</v>
      </c>
    </row>
    <row r="1274" spans="1:22" x14ac:dyDescent="0.15">
      <c r="A1274" s="32" t="s">
        <v>3061</v>
      </c>
      <c r="B1274" s="33" t="s">
        <v>3062</v>
      </c>
      <c r="C1274" s="33" t="s">
        <v>159</v>
      </c>
      <c r="D1274" s="44">
        <v>10000</v>
      </c>
      <c r="E1274" s="33" t="s">
        <v>9</v>
      </c>
      <c r="F1274" s="33" t="s">
        <v>117</v>
      </c>
      <c r="G1274" s="36" t="str">
        <f t="shared" si="19"/>
        <v>Med</v>
      </c>
      <c r="H1274" s="34">
        <v>0.75</v>
      </c>
      <c r="I1274" s="11" t="str" cm="1">
        <f t="array" ref="I1274">INDEX(_xlfn.TEXTSPLIT(טבלה1[[#This Row],[עמודה2]],","),1)</f>
        <v>Ottawa</v>
      </c>
      <c r="J1274" s="12" t="str" cm="1">
        <f t="array" ref="J1274">INDEX(_xlfn.TEXTSPLIT(טבלה1[[#This Row],[עמודה2]],","),2)</f>
        <v xml:space="preserve"> Canada</v>
      </c>
      <c r="K1274" s="37" t="str">
        <f>_xlfn.CONCAT(טבלה1[[#This Row],[AI_Companies]]," ",טבלה1[[#This Row],[עמודה1]])</f>
        <v>NovaceneAI https://novaceneai.com/</v>
      </c>
      <c r="L1274" s="36">
        <v>2</v>
      </c>
      <c r="M1274" s="36" t="str">
        <f>IF(טבלה1[[#This Row],[עמודה53]]&gt;2000,"Yes","No")</f>
        <v>No</v>
      </c>
      <c r="N1274" s="36">
        <v>9</v>
      </c>
      <c r="O1274" s="36">
        <f>AVERAGE(טבלה1[[#This Row],[עמודה52]:[עמודה53]])</f>
        <v>5.5</v>
      </c>
      <c r="P1274" s="36" t="str">
        <f>IF(טבלה1[[#This Row],[עמודה4]]="&lt; $25 / hr","0$ - $25 / hr",טבלה1[[#This Row],[עמודה4]])</f>
        <v>$50 - $99 / hr</v>
      </c>
      <c r="Q1274" s="12" t="str" cm="1">
        <f t="array" ref="Q1274">INDEX(_xlfn.TEXTSPLIT(טבלה1[[#This Row],[עמודה55]],"-"),1)</f>
        <v xml:space="preserve">$50 </v>
      </c>
      <c r="R1274" s="21" t="str" cm="1">
        <f t="array" ref="R1274">INDEX(_xlfn.TEXTSPLIT(INDEX(_xlfn.TEXTSPLIT(טבלה1[[#This Row],[עמודה55]],"-"),2),"/"),1)</f>
        <v xml:space="preserve"> $99 </v>
      </c>
      <c r="S1274" s="36">
        <f>AVERAGE(טבלה1[[#This Row],[עמודה59]:[עמודה60]])</f>
        <v>74.5</v>
      </c>
      <c r="T1274" s="38">
        <f>VALUE(SUBSTITUTE(טבלה1[[#This Row],[עמודה56]],"$",""))</f>
        <v>50</v>
      </c>
      <c r="U1274" s="38">
        <f>VALUE(SUBSTITUTE(טבלה1[[#This Row],[עמודה57]],"$",""))</f>
        <v>99</v>
      </c>
      <c r="V1274" s="38" t="str">
        <f>IF(טבלה1[[#This Row],[עמודה58]]&gt;30,"Yes","No")</f>
        <v>Yes</v>
      </c>
    </row>
    <row r="1275" spans="1:22" x14ac:dyDescent="0.15">
      <c r="A1275" s="32" t="s">
        <v>3063</v>
      </c>
      <c r="B1275" s="39" t="s">
        <v>3064</v>
      </c>
      <c r="C1275" s="39" t="s">
        <v>69</v>
      </c>
      <c r="D1275" s="39" t="s">
        <v>4</v>
      </c>
      <c r="E1275" s="39" t="s">
        <v>4</v>
      </c>
      <c r="F1275" s="39" t="s">
        <v>117</v>
      </c>
      <c r="G1275" s="36" t="str">
        <f t="shared" si="19"/>
        <v>High</v>
      </c>
      <c r="H1275" s="41">
        <v>1</v>
      </c>
      <c r="I1275" s="11" t="str" cm="1">
        <f t="array" ref="I1275">INDEX(_xlfn.TEXTSPLIT(טבלה1[[#This Row],[עמודה2]],","),1)</f>
        <v>Hanoi</v>
      </c>
      <c r="J1275" s="12" t="str" cm="1">
        <f t="array" ref="J1275">INDEX(_xlfn.TEXTSPLIT(טבלה1[[#This Row],[עמודה2]],","),2)</f>
        <v xml:space="preserve"> Vietnam</v>
      </c>
      <c r="K1275" s="43" t="str">
        <f>_xlfn.CONCAT(טבלה1[[#This Row],[AI_Companies]]," ",טבלה1[[#This Row],[עמודה1]])</f>
        <v>Aigenexpert https://aigenexpert.com</v>
      </c>
      <c r="L1275" s="28">
        <v>2</v>
      </c>
      <c r="M1275" s="28" t="str">
        <f>IF(טבלה1[[#This Row],[עמודה53]]&gt;2000,"Yes","No")</f>
        <v>No</v>
      </c>
      <c r="N1275" s="28">
        <v>9</v>
      </c>
      <c r="O1275" s="28">
        <f>AVERAGE(טבלה1[[#This Row],[עמודה52]:[עמודה53]])</f>
        <v>5.5</v>
      </c>
      <c r="P1275" s="28" t="str">
        <f>IF(טבלה1[[#This Row],[עמודה4]]="&lt; $25 / hr","0$ - $25 / hr",טבלה1[[#This Row],[עמודה4]])</f>
        <v>$50 - $99 / hr</v>
      </c>
      <c r="Q1275" s="12" t="str" cm="1">
        <f t="array" ref="Q1275">INDEX(_xlfn.TEXTSPLIT(טבלה1[[#This Row],[עמודה55]],"-"),1)</f>
        <v xml:space="preserve">$50 </v>
      </c>
      <c r="R1275" s="21" t="str" cm="1">
        <f t="array" ref="R1275">INDEX(_xlfn.TEXTSPLIT(INDEX(_xlfn.TEXTSPLIT(טבלה1[[#This Row],[עמודה55]],"-"),2),"/"),1)</f>
        <v xml:space="preserve"> $99 </v>
      </c>
      <c r="S1275" s="28">
        <f>AVERAGE(טבלה1[[#This Row],[עמודה59]:[עמודה60]])</f>
        <v>74.5</v>
      </c>
      <c r="T1275" s="31">
        <f>VALUE(SUBSTITUTE(טבלה1[[#This Row],[עמודה56]],"$",""))</f>
        <v>50</v>
      </c>
      <c r="U1275" s="31">
        <f>VALUE(SUBSTITUTE(טבלה1[[#This Row],[עמודה57]],"$",""))</f>
        <v>99</v>
      </c>
      <c r="V1275" s="31" t="str">
        <f>IF(טבלה1[[#This Row],[עמודה58]]&gt;30,"Yes","No")</f>
        <v>Yes</v>
      </c>
    </row>
    <row r="1276" spans="1:22" x14ac:dyDescent="0.15">
      <c r="A1276" s="32" t="s">
        <v>3065</v>
      </c>
      <c r="B1276" s="33" t="s">
        <v>3066</v>
      </c>
      <c r="C1276" s="33" t="s">
        <v>3067</v>
      </c>
      <c r="D1276" s="44">
        <v>1000</v>
      </c>
      <c r="E1276" s="33" t="s">
        <v>14</v>
      </c>
      <c r="F1276" s="33" t="s">
        <v>117</v>
      </c>
      <c r="G1276" s="36" t="str">
        <f t="shared" si="19"/>
        <v>Med</v>
      </c>
      <c r="H1276" s="34">
        <v>0.8</v>
      </c>
      <c r="I1276" s="11" t="str" cm="1">
        <f t="array" ref="I1276">INDEX(_xlfn.TEXTSPLIT(טבלה1[[#This Row],[עמודה2]],","),1)</f>
        <v>Bengaluru</v>
      </c>
      <c r="J1276" s="12" t="str" cm="1">
        <f t="array" ref="J1276">INDEX(_xlfn.TEXTSPLIT(טבלה1[[#This Row],[עמודה2]],","),2)</f>
        <v xml:space="preserve"> India</v>
      </c>
      <c r="K1276" s="37" t="str">
        <f>_xlfn.CONCAT(טבלה1[[#This Row],[AI_Companies]]," ",טבלה1[[#This Row],[עמודה1]])</f>
        <v>NALTAnalytics https://www.naltanalytics.ai/</v>
      </c>
      <c r="L1276" s="36">
        <v>2</v>
      </c>
      <c r="M1276" s="36" t="str">
        <f>IF(טבלה1[[#This Row],[עמודה53]]&gt;2000,"Yes","No")</f>
        <v>No</v>
      </c>
      <c r="N1276" s="36">
        <v>9</v>
      </c>
      <c r="O1276" s="36">
        <f>AVERAGE(טבלה1[[#This Row],[עמודה52]:[עמודה53]])</f>
        <v>5.5</v>
      </c>
      <c r="P1276" s="36" t="str">
        <f>IF(טבלה1[[#This Row],[עמודה4]]="&lt; $25 / hr","0$ - $25 / hr",טבלה1[[#This Row],[עמודה4]])</f>
        <v>Undisclosed</v>
      </c>
      <c r="Q1276" s="12" t="str" cm="1">
        <f t="array" ref="Q1276">INDEX(_xlfn.TEXTSPLIT(טבלה1[[#This Row],[עמודה55]],"-"),1)</f>
        <v>Undisclosed</v>
      </c>
      <c r="R1276" s="21" t="e" cm="1">
        <f t="array" ref="R1276">INDEX(_xlfn.TEXTSPLIT(INDEX(_xlfn.TEXTSPLIT(טבלה1[[#This Row],[עמודה55]],"-"),2),"/"),1)</f>
        <v>#REF!</v>
      </c>
      <c r="S1276" s="36" t="e">
        <f>AVERAGE(טבלה1[[#This Row],[עמודה59]:[עמודה60]])</f>
        <v>#VALUE!</v>
      </c>
      <c r="T1276" s="38" t="e">
        <f>VALUE(SUBSTITUTE(טבלה1[[#This Row],[עמודה56]],"$",""))</f>
        <v>#VALUE!</v>
      </c>
      <c r="U1276" s="38" t="e">
        <f>VALUE(SUBSTITUTE(טבלה1[[#This Row],[עמודה57]],"$",""))</f>
        <v>#REF!</v>
      </c>
      <c r="V1276" s="38" t="e">
        <f>IF(טבלה1[[#This Row],[עמודה58]]&gt;30,"Yes","No")</f>
        <v>#VALUE!</v>
      </c>
    </row>
    <row r="1277" spans="1:22" x14ac:dyDescent="0.15">
      <c r="A1277" s="32" t="s">
        <v>3068</v>
      </c>
      <c r="B1277" s="39" t="s">
        <v>3069</v>
      </c>
      <c r="C1277" s="39" t="s">
        <v>563</v>
      </c>
      <c r="D1277" s="40">
        <v>5000</v>
      </c>
      <c r="E1277" s="39" t="s">
        <v>9</v>
      </c>
      <c r="F1277" s="39" t="s">
        <v>117</v>
      </c>
      <c r="G1277" s="36" t="str">
        <f t="shared" si="19"/>
        <v>High</v>
      </c>
      <c r="H1277" s="41">
        <v>1</v>
      </c>
      <c r="I1277" s="11" t="str" cm="1">
        <f t="array" ref="I1277">INDEX(_xlfn.TEXTSPLIT(טבלה1[[#This Row],[עמודה2]],","),1)</f>
        <v>Chișinău</v>
      </c>
      <c r="J1277" s="12" t="str" cm="1">
        <f t="array" ref="J1277">INDEX(_xlfn.TEXTSPLIT(טבלה1[[#This Row],[עמודה2]],","),2)</f>
        <v xml:space="preserve"> Moldova</v>
      </c>
      <c r="K1277" s="43" t="str">
        <f>_xlfn.CONCAT(טבלה1[[#This Row],[AI_Companies]]," ",טבלה1[[#This Row],[עמודה1]])</f>
        <v>Cortex http://cortexdl.com</v>
      </c>
      <c r="L1277" s="28">
        <v>2</v>
      </c>
      <c r="M1277" s="28" t="str">
        <f>IF(טבלה1[[#This Row],[עמודה53]]&gt;2000,"Yes","No")</f>
        <v>No</v>
      </c>
      <c r="N1277" s="28">
        <v>9</v>
      </c>
      <c r="O1277" s="28">
        <f>AVERAGE(טבלה1[[#This Row],[עמודה52]:[עמודה53]])</f>
        <v>5.5</v>
      </c>
      <c r="P1277" s="28" t="str">
        <f>IF(טבלה1[[#This Row],[עמודה4]]="&lt; $25 / hr","0$ - $25 / hr",טבלה1[[#This Row],[עמודה4]])</f>
        <v>0$ - $25 / hr</v>
      </c>
      <c r="Q1277" s="12" t="str" cm="1">
        <f t="array" ref="Q1277">INDEX(_xlfn.TEXTSPLIT(טבלה1[[#This Row],[עמודה55]],"-"),1)</f>
        <v xml:space="preserve">0$ </v>
      </c>
      <c r="R1277" s="21" t="str" cm="1">
        <f t="array" ref="R1277">INDEX(_xlfn.TEXTSPLIT(INDEX(_xlfn.TEXTSPLIT(טבלה1[[#This Row],[עמודה55]],"-"),2),"/"),1)</f>
        <v xml:space="preserve"> $25 </v>
      </c>
      <c r="S1277" s="28">
        <f>AVERAGE(טבלה1[[#This Row],[עמודה59]:[עמודה60]])</f>
        <v>12.5</v>
      </c>
      <c r="T1277" s="31">
        <f>VALUE(SUBSTITUTE(טבלה1[[#This Row],[עמודה56]],"$",""))</f>
        <v>0</v>
      </c>
      <c r="U1277" s="31">
        <f>VALUE(SUBSTITUTE(טבלה1[[#This Row],[עמודה57]],"$",""))</f>
        <v>25</v>
      </c>
      <c r="V1277" s="31" t="str">
        <f>IF(טבלה1[[#This Row],[עמודה58]]&gt;30,"Yes","No")</f>
        <v>No</v>
      </c>
    </row>
    <row r="1278" spans="1:22" x14ac:dyDescent="0.15">
      <c r="A1278" s="32" t="s">
        <v>3070</v>
      </c>
      <c r="B1278" s="33" t="s">
        <v>3071</v>
      </c>
      <c r="C1278" s="33" t="s">
        <v>185</v>
      </c>
      <c r="D1278" s="33" t="s">
        <v>4</v>
      </c>
      <c r="E1278" s="33" t="s">
        <v>4</v>
      </c>
      <c r="F1278" s="33" t="s">
        <v>117</v>
      </c>
      <c r="G1278" s="36" t="str">
        <f t="shared" si="19"/>
        <v>High</v>
      </c>
      <c r="H1278" s="34">
        <v>1</v>
      </c>
      <c r="I1278" s="11" t="str" cm="1">
        <f t="array" ref="I1278">INDEX(_xlfn.TEXTSPLIT(טבלה1[[#This Row],[עמודה2]],","),1)</f>
        <v>Karachi</v>
      </c>
      <c r="J1278" s="12" t="str" cm="1">
        <f t="array" ref="J1278">INDEX(_xlfn.TEXTSPLIT(טבלה1[[#This Row],[עמודה2]],","),2)</f>
        <v xml:space="preserve"> Pakistan</v>
      </c>
      <c r="K1278" s="37" t="str">
        <f>_xlfn.CONCAT(טבלה1[[#This Row],[AI_Companies]]," ",טבלה1[[#This Row],[עמודה1]])</f>
        <v>Xehen https://xehen.ai/</v>
      </c>
      <c r="L1278" s="36">
        <v>2</v>
      </c>
      <c r="M1278" s="36" t="str">
        <f>IF(טבלה1[[#This Row],[עמודה53]]&gt;2000,"Yes","No")</f>
        <v>No</v>
      </c>
      <c r="N1278" s="36">
        <v>9</v>
      </c>
      <c r="O1278" s="36">
        <f>AVERAGE(טבלה1[[#This Row],[עמודה52]:[עמודה53]])</f>
        <v>5.5</v>
      </c>
      <c r="P1278" s="36" t="str">
        <f>IF(טבלה1[[#This Row],[עמודה4]]="&lt; $25 / hr","0$ - $25 / hr",טבלה1[[#This Row],[עמודה4]])</f>
        <v>$50 - $99 / hr</v>
      </c>
      <c r="Q1278" s="12" t="str" cm="1">
        <f t="array" ref="Q1278">INDEX(_xlfn.TEXTSPLIT(טבלה1[[#This Row],[עמודה55]],"-"),1)</f>
        <v xml:space="preserve">$50 </v>
      </c>
      <c r="R1278" s="21" t="str" cm="1">
        <f t="array" ref="R1278">INDEX(_xlfn.TEXTSPLIT(INDEX(_xlfn.TEXTSPLIT(טבלה1[[#This Row],[עמודה55]],"-"),2),"/"),1)</f>
        <v xml:space="preserve"> $99 </v>
      </c>
      <c r="S1278" s="36">
        <f>AVERAGE(טבלה1[[#This Row],[עמודה59]:[עמודה60]])</f>
        <v>74.5</v>
      </c>
      <c r="T1278" s="38">
        <f>VALUE(SUBSTITUTE(טבלה1[[#This Row],[עמודה56]],"$",""))</f>
        <v>50</v>
      </c>
      <c r="U1278" s="38">
        <f>VALUE(SUBSTITUTE(טבלה1[[#This Row],[עמודה57]],"$",""))</f>
        <v>99</v>
      </c>
      <c r="V1278" s="38" t="str">
        <f>IF(טבלה1[[#This Row],[עמודה58]]&gt;30,"Yes","No")</f>
        <v>Yes</v>
      </c>
    </row>
    <row r="1279" spans="1:22" x14ac:dyDescent="0.15">
      <c r="A1279" s="32" t="s">
        <v>3072</v>
      </c>
      <c r="B1279" s="39" t="s">
        <v>3073</v>
      </c>
      <c r="C1279" s="39" t="s">
        <v>876</v>
      </c>
      <c r="D1279" s="40">
        <v>1000</v>
      </c>
      <c r="E1279" s="39" t="s">
        <v>33</v>
      </c>
      <c r="F1279" s="39" t="s">
        <v>117</v>
      </c>
      <c r="G1279" s="36" t="str">
        <f t="shared" si="19"/>
        <v>Med</v>
      </c>
      <c r="H1279" s="41">
        <v>0.7</v>
      </c>
      <c r="I1279" s="11" t="str" cm="1">
        <f t="array" ref="I1279">INDEX(_xlfn.TEXTSPLIT(טבלה1[[#This Row],[עמודה2]],","),1)</f>
        <v>Kharkiv</v>
      </c>
      <c r="J1279" s="12" t="str" cm="1">
        <f t="array" ref="J1279">INDEX(_xlfn.TEXTSPLIT(טבלה1[[#This Row],[עמודה2]],","),2)</f>
        <v xml:space="preserve"> Ukraine</v>
      </c>
      <c r="K1279" s="43" t="str">
        <f>_xlfn.CONCAT(טבלה1[[#This Row],[AI_Companies]]," ",טבלה1[[#This Row],[עמודה1]])</f>
        <v>BigBrain http://bigbrain.pro/</v>
      </c>
      <c r="L1279" s="28">
        <v>2</v>
      </c>
      <c r="M1279" s="28" t="str">
        <f>IF(טבלה1[[#This Row],[עמודה53]]&gt;2000,"Yes","No")</f>
        <v>No</v>
      </c>
      <c r="N1279" s="28">
        <v>9</v>
      </c>
      <c r="O1279" s="28">
        <f>AVERAGE(טבלה1[[#This Row],[עמודה52]:[עמודה53]])</f>
        <v>5.5</v>
      </c>
      <c r="P1279" s="28" t="str">
        <f>IF(טבלה1[[#This Row],[עמודה4]]="&lt; $25 / hr","0$ - $25 / hr",טבלה1[[#This Row],[עמודה4]])</f>
        <v>Undisclosed</v>
      </c>
      <c r="Q1279" s="12" t="str" cm="1">
        <f t="array" ref="Q1279">INDEX(_xlfn.TEXTSPLIT(טבלה1[[#This Row],[עמודה55]],"-"),1)</f>
        <v>Undisclosed</v>
      </c>
      <c r="R1279" s="21" t="e" cm="1">
        <f t="array" ref="R1279">INDEX(_xlfn.TEXTSPLIT(INDEX(_xlfn.TEXTSPLIT(טבלה1[[#This Row],[עמודה55]],"-"),2),"/"),1)</f>
        <v>#REF!</v>
      </c>
      <c r="S1279" s="28" t="e">
        <f>AVERAGE(טבלה1[[#This Row],[עמודה59]:[עמודה60]])</f>
        <v>#VALUE!</v>
      </c>
      <c r="T1279" s="31" t="e">
        <f>VALUE(SUBSTITUTE(טבלה1[[#This Row],[עמודה56]],"$",""))</f>
        <v>#VALUE!</v>
      </c>
      <c r="U1279" s="31" t="e">
        <f>VALUE(SUBSTITUTE(טבלה1[[#This Row],[עמודה57]],"$",""))</f>
        <v>#REF!</v>
      </c>
      <c r="V1279" s="31" t="e">
        <f>IF(טבלה1[[#This Row],[עמודה58]]&gt;30,"Yes","No")</f>
        <v>#VALUE!</v>
      </c>
    </row>
    <row r="1280" spans="1:22" x14ac:dyDescent="0.15">
      <c r="A1280" s="32" t="s">
        <v>3074</v>
      </c>
      <c r="B1280" s="33" t="s">
        <v>3075</v>
      </c>
      <c r="C1280" s="33" t="s">
        <v>28</v>
      </c>
      <c r="D1280" s="33" t="s">
        <v>4</v>
      </c>
      <c r="E1280" s="33" t="s">
        <v>4</v>
      </c>
      <c r="F1280" s="33" t="s">
        <v>117</v>
      </c>
      <c r="G1280" s="36" t="str">
        <f t="shared" si="19"/>
        <v>High</v>
      </c>
      <c r="H1280" s="34">
        <v>1</v>
      </c>
      <c r="I1280" s="11" t="str" cm="1">
        <f t="array" ref="I1280">INDEX(_xlfn.TEXTSPLIT(טבלה1[[#This Row],[עמודה2]],","),1)</f>
        <v>São Paulo</v>
      </c>
      <c r="J1280" s="12" t="str" cm="1">
        <f t="array" ref="J1280">INDEX(_xlfn.TEXTSPLIT(טבלה1[[#This Row],[עמודה2]],","),2)</f>
        <v xml:space="preserve"> Brazil</v>
      </c>
      <c r="K1280" s="37" t="str">
        <f>_xlfn.CONCAT(טבלה1[[#This Row],[AI_Companies]]," ",טבלה1[[#This Row],[עמודה1]])</f>
        <v>Memorelab http://www.memorelab.com/</v>
      </c>
      <c r="L1280" s="36">
        <v>2</v>
      </c>
      <c r="M1280" s="36" t="str">
        <f>IF(טבלה1[[#This Row],[עמודה53]]&gt;2000,"Yes","No")</f>
        <v>No</v>
      </c>
      <c r="N1280" s="36">
        <v>9</v>
      </c>
      <c r="O1280" s="36">
        <f>AVERAGE(טבלה1[[#This Row],[עמודה52]:[עמודה53]])</f>
        <v>5.5</v>
      </c>
      <c r="P1280" s="36" t="str">
        <f>IF(טבלה1[[#This Row],[עמודה4]]="&lt; $25 / hr","0$ - $25 / hr",טבלה1[[#This Row],[עמודה4]])</f>
        <v>$25 - $49 / hr</v>
      </c>
      <c r="Q1280" s="12" t="str" cm="1">
        <f t="array" ref="Q1280">INDEX(_xlfn.TEXTSPLIT(טבלה1[[#This Row],[עמודה55]],"-"),1)</f>
        <v xml:space="preserve">$25 </v>
      </c>
      <c r="R1280" s="21" t="str" cm="1">
        <f t="array" ref="R1280">INDEX(_xlfn.TEXTSPLIT(INDEX(_xlfn.TEXTSPLIT(טבלה1[[#This Row],[עמודה55]],"-"),2),"/"),1)</f>
        <v xml:space="preserve"> $49 </v>
      </c>
      <c r="S1280" s="36">
        <f>AVERAGE(טבלה1[[#This Row],[עמודה59]:[עמודה60]])</f>
        <v>37</v>
      </c>
      <c r="T1280" s="38">
        <f>VALUE(SUBSTITUTE(טבלה1[[#This Row],[עמודה56]],"$",""))</f>
        <v>25</v>
      </c>
      <c r="U1280" s="38">
        <f>VALUE(SUBSTITUTE(טבלה1[[#This Row],[עמודה57]],"$",""))</f>
        <v>49</v>
      </c>
      <c r="V1280" s="38" t="str">
        <f>IF(טבלה1[[#This Row],[עמודה58]]&gt;30,"Yes","No")</f>
        <v>Yes</v>
      </c>
    </row>
    <row r="1281" spans="1:22" x14ac:dyDescent="0.15">
      <c r="A1281" s="32" t="s">
        <v>3076</v>
      </c>
      <c r="B1281" s="39" t="s">
        <v>3077</v>
      </c>
      <c r="C1281" s="39" t="s">
        <v>461</v>
      </c>
      <c r="D1281" s="40">
        <v>250000</v>
      </c>
      <c r="E1281" s="39" t="s">
        <v>57</v>
      </c>
      <c r="F1281" s="39" t="s">
        <v>29</v>
      </c>
      <c r="G1281" s="36" t="str">
        <f t="shared" si="19"/>
        <v>Med</v>
      </c>
      <c r="H1281" s="41">
        <v>0.7</v>
      </c>
      <c r="I1281" s="11" t="str" cm="1">
        <f t="array" ref="I1281">INDEX(_xlfn.TEXTSPLIT(טבלה1[[#This Row],[עמודה2]],","),1)</f>
        <v>Warszawa</v>
      </c>
      <c r="J1281" s="12" t="str" cm="1">
        <f t="array" ref="J1281">INDEX(_xlfn.TEXTSPLIT(טבלה1[[#This Row],[עמודה2]],","),2)</f>
        <v xml:space="preserve"> Poland</v>
      </c>
      <c r="K1281" s="43" t="str">
        <f>_xlfn.CONCAT(טבלה1[[#This Row],[AI_Companies]]," ",טבלה1[[#This Row],[עמודה1]])</f>
        <v>Syndicai https://syndicai.co/</v>
      </c>
      <c r="L1281" s="28">
        <v>10</v>
      </c>
      <c r="M1281" s="28" t="str">
        <f>IF(טבלה1[[#This Row],[עמודה53]]&gt;2000,"Yes","No")</f>
        <v>No</v>
      </c>
      <c r="N1281" s="28">
        <v>49</v>
      </c>
      <c r="O1281" s="28">
        <f>AVERAGE(טבלה1[[#This Row],[עמודה52]:[עמודה53]])</f>
        <v>5.5</v>
      </c>
      <c r="P1281" s="28" t="str">
        <f>IF(טבלה1[[#This Row],[עמודה4]]="&lt; $25 / hr","0$ - $25 / hr",טבלה1[[#This Row],[עמודה4]])</f>
        <v>Undisclosed</v>
      </c>
      <c r="Q1281" s="12" t="str" cm="1">
        <f t="array" ref="Q1281">INDEX(_xlfn.TEXTSPLIT(טבלה1[[#This Row],[עמודה55]],"-"),1)</f>
        <v>Undisclosed</v>
      </c>
      <c r="R1281" s="21" t="e" cm="1">
        <f t="array" ref="R1281">INDEX(_xlfn.TEXTSPLIT(INDEX(_xlfn.TEXTSPLIT(טבלה1[[#This Row],[עמודה55]],"-"),2),"/"),1)</f>
        <v>#REF!</v>
      </c>
      <c r="S1281" s="28" t="e">
        <f>AVERAGE(טבלה1[[#This Row],[עמודה59]:[עמודה60]])</f>
        <v>#VALUE!</v>
      </c>
      <c r="T1281" s="31" t="e">
        <f>VALUE(SUBSTITUTE(טבלה1[[#This Row],[עמודה56]],"$",""))</f>
        <v>#VALUE!</v>
      </c>
      <c r="U1281" s="31" t="e">
        <f>VALUE(SUBSTITUTE(טבלה1[[#This Row],[עמודה57]],"$",""))</f>
        <v>#REF!</v>
      </c>
      <c r="V1281" s="31" t="e">
        <f>IF(טבלה1[[#This Row],[עמודה58]]&gt;30,"Yes","No")</f>
        <v>#VALUE!</v>
      </c>
    </row>
    <row r="1282" spans="1:22" x14ac:dyDescent="0.15">
      <c r="A1282" s="32" t="s">
        <v>3078</v>
      </c>
      <c r="B1282" s="33" t="s">
        <v>3079</v>
      </c>
      <c r="C1282" s="33" t="s">
        <v>3080</v>
      </c>
      <c r="D1282" s="44">
        <v>10000</v>
      </c>
      <c r="E1282" s="33" t="s">
        <v>33</v>
      </c>
      <c r="F1282" s="33" t="s">
        <v>29</v>
      </c>
      <c r="G1282" s="36" t="str">
        <f t="shared" si="19"/>
        <v>High</v>
      </c>
      <c r="H1282" s="34">
        <v>1</v>
      </c>
      <c r="I1282" s="11" t="str" cm="1">
        <f t="array" ref="I1282">INDEX(_xlfn.TEXTSPLIT(טבלה1[[#This Row],[עמודה2]],","),1)</f>
        <v>Irvine</v>
      </c>
      <c r="J1282" s="12" t="str" cm="1">
        <f t="array" ref="J1282">INDEX(_xlfn.TEXTSPLIT(טבלה1[[#This Row],[עמודה2]],","),2)</f>
        <v xml:space="preserve"> CA</v>
      </c>
      <c r="K1282" s="37" t="str">
        <f>_xlfn.CONCAT(טבלה1[[#This Row],[AI_Companies]]," ",טבלה1[[#This Row],[עמודה1]])</f>
        <v>VitruAIConsulting http://www.vitru.ai</v>
      </c>
      <c r="L1282" s="36">
        <v>10</v>
      </c>
      <c r="M1282" s="36" t="str">
        <f>IF(טבלה1[[#This Row],[עמודה53]]&gt;2000,"Yes","No")</f>
        <v>No</v>
      </c>
      <c r="N1282" s="36">
        <v>49</v>
      </c>
      <c r="O1282" s="36">
        <f>AVERAGE(טבלה1[[#This Row],[עמודה52]:[עמודה53]])</f>
        <v>29.5</v>
      </c>
      <c r="P1282" s="36" t="str">
        <f>IF(טבלה1[[#This Row],[עמודה4]]="&lt; $25 / hr","0$ - $25 / hr",טבלה1[[#This Row],[עמודה4]])</f>
        <v>$200 - $300 / hr</v>
      </c>
      <c r="Q1282" s="12" t="str" cm="1">
        <f t="array" ref="Q1282">INDEX(_xlfn.TEXTSPLIT(טבלה1[[#This Row],[עמודה55]],"-"),1)</f>
        <v xml:space="preserve">$200 </v>
      </c>
      <c r="R1282" s="21" t="str" cm="1">
        <f t="array" ref="R1282">INDEX(_xlfn.TEXTSPLIT(INDEX(_xlfn.TEXTSPLIT(טבלה1[[#This Row],[עמודה55]],"-"),2),"/"),1)</f>
        <v xml:space="preserve"> $300 </v>
      </c>
      <c r="S1282" s="36">
        <f>AVERAGE(טבלה1[[#This Row],[עמודה59]:[עמודה60]])</f>
        <v>250</v>
      </c>
      <c r="T1282" s="38">
        <f>VALUE(SUBSTITUTE(טבלה1[[#This Row],[עמודה56]],"$",""))</f>
        <v>200</v>
      </c>
      <c r="U1282" s="38">
        <f>VALUE(SUBSTITUTE(טבלה1[[#This Row],[עמודה57]],"$",""))</f>
        <v>300</v>
      </c>
      <c r="V1282" s="38" t="str">
        <f>IF(טבלה1[[#This Row],[עמודה58]]&gt;30,"Yes","No")</f>
        <v>Yes</v>
      </c>
    </row>
    <row r="1283" spans="1:22" x14ac:dyDescent="0.15">
      <c r="A1283" s="32" t="s">
        <v>3081</v>
      </c>
      <c r="B1283" s="39" t="s">
        <v>3082</v>
      </c>
      <c r="C1283" s="39" t="s">
        <v>1267</v>
      </c>
      <c r="D1283" s="40">
        <v>5000</v>
      </c>
      <c r="E1283" s="39" t="s">
        <v>63</v>
      </c>
      <c r="F1283" s="39" t="s">
        <v>117</v>
      </c>
      <c r="G1283" s="36" t="str">
        <f t="shared" ref="G1283:G1346" si="20">IF(H1283&gt;0.8,"High",IF(H1283&gt;0.4,"Med","Low"))</f>
        <v>Med</v>
      </c>
      <c r="H1283" s="41">
        <v>0.7</v>
      </c>
      <c r="I1283" s="11" t="str" cm="1">
        <f t="array" ref="I1283">INDEX(_xlfn.TEXTSPLIT(טבלה1[[#This Row],[עמודה2]],","),1)</f>
        <v>Mira Bhayandar</v>
      </c>
      <c r="J1283" s="12" t="str" cm="1">
        <f t="array" ref="J1283">INDEX(_xlfn.TEXTSPLIT(טבלה1[[#This Row],[עמודה2]],","),2)</f>
        <v xml:space="preserve"> India</v>
      </c>
      <c r="K1283" s="43" t="str">
        <f>_xlfn.CONCAT(טבלה1[[#This Row],[AI_Companies]]," ",טבלה1[[#This Row],[עמודה1]])</f>
        <v>Daten&amp;Wissen https://datenwissen.com/</v>
      </c>
      <c r="L1283" s="28">
        <v>2</v>
      </c>
      <c r="M1283" s="28" t="str">
        <f>IF(טבלה1[[#This Row],[עמודה53]]&gt;2000,"Yes","No")</f>
        <v>No</v>
      </c>
      <c r="N1283" s="28">
        <v>9</v>
      </c>
      <c r="O1283" s="28">
        <f>AVERAGE(טבלה1[[#This Row],[עמודה52]:[עמודה53]])</f>
        <v>29.5</v>
      </c>
      <c r="P1283" s="28" t="str">
        <f>IF(טבלה1[[#This Row],[עמודה4]]="&lt; $25 / hr","0$ - $25 / hr",טבלה1[[#This Row],[עמודה4]])</f>
        <v>$25 - $49 / hr</v>
      </c>
      <c r="Q1283" s="12" t="str" cm="1">
        <f t="array" ref="Q1283">INDEX(_xlfn.TEXTSPLIT(טבלה1[[#This Row],[עמודה55]],"-"),1)</f>
        <v xml:space="preserve">$25 </v>
      </c>
      <c r="R1283" s="21" t="str" cm="1">
        <f t="array" ref="R1283">INDEX(_xlfn.TEXTSPLIT(INDEX(_xlfn.TEXTSPLIT(טבלה1[[#This Row],[עמודה55]],"-"),2),"/"),1)</f>
        <v xml:space="preserve"> $49 </v>
      </c>
      <c r="S1283" s="28">
        <f>AVERAGE(טבלה1[[#This Row],[עמודה59]:[עמודה60]])</f>
        <v>37</v>
      </c>
      <c r="T1283" s="31">
        <f>VALUE(SUBSTITUTE(טבלה1[[#This Row],[עמודה56]],"$",""))</f>
        <v>25</v>
      </c>
      <c r="U1283" s="31">
        <f>VALUE(SUBSTITUTE(טבלה1[[#This Row],[עמודה57]],"$",""))</f>
        <v>49</v>
      </c>
      <c r="V1283" s="31" t="str">
        <f>IF(טבלה1[[#This Row],[עמודה58]]&gt;30,"Yes","No")</f>
        <v>Yes</v>
      </c>
    </row>
    <row r="1284" spans="1:22" x14ac:dyDescent="0.15">
      <c r="A1284" s="32" t="s">
        <v>3083</v>
      </c>
      <c r="B1284" s="33" t="s">
        <v>3084</v>
      </c>
      <c r="C1284" s="33" t="s">
        <v>3085</v>
      </c>
      <c r="D1284" s="44">
        <v>1000</v>
      </c>
      <c r="E1284" s="33" t="s">
        <v>33</v>
      </c>
      <c r="F1284" s="33" t="s">
        <v>117</v>
      </c>
      <c r="G1284" s="36" t="str">
        <f t="shared" si="20"/>
        <v>High</v>
      </c>
      <c r="H1284" s="34">
        <v>1</v>
      </c>
      <c r="I1284" s="11" t="str" cm="1">
        <f t="array" ref="I1284">INDEX(_xlfn.TEXTSPLIT(טבלה1[[#This Row],[עמודה2]],","),1)</f>
        <v>Dallas</v>
      </c>
      <c r="J1284" s="12" t="str" cm="1">
        <f t="array" ref="J1284">INDEX(_xlfn.TEXTSPLIT(טבלה1[[#This Row],[עמודה2]],","),2)</f>
        <v xml:space="preserve"> TX</v>
      </c>
      <c r="K1284" s="37" t="str">
        <f>_xlfn.CONCAT(טבלה1[[#This Row],[AI_Companies]]," ",טבלה1[[#This Row],[עמודה1]])</f>
        <v>Attri-AnOpenAIPlatform,Services&amp;SolutionsProvider https://www.attri.ai/</v>
      </c>
      <c r="L1284" s="36">
        <v>2</v>
      </c>
      <c r="M1284" s="36" t="str">
        <f>IF(טבלה1[[#This Row],[עמודה53]]&gt;2000,"Yes","No")</f>
        <v>No</v>
      </c>
      <c r="N1284" s="36">
        <v>9</v>
      </c>
      <c r="O1284" s="36">
        <f>AVERAGE(טבלה1[[#This Row],[עמודה52]:[עמודה53]])</f>
        <v>5.5</v>
      </c>
      <c r="P1284" s="36" t="str">
        <f>IF(טבלה1[[#This Row],[עמודה4]]="&lt; $25 / hr","0$ - $25 / hr",טבלה1[[#This Row],[עמודה4]])</f>
        <v>$150 - $199 / hr</v>
      </c>
      <c r="Q1284" s="12" t="str" cm="1">
        <f t="array" ref="Q1284">INDEX(_xlfn.TEXTSPLIT(טבלה1[[#This Row],[עמודה55]],"-"),1)</f>
        <v xml:space="preserve">$150 </v>
      </c>
      <c r="R1284" s="21" t="str" cm="1">
        <f t="array" ref="R1284">INDEX(_xlfn.TEXTSPLIT(INDEX(_xlfn.TEXTSPLIT(טבלה1[[#This Row],[עמודה55]],"-"),2),"/"),1)</f>
        <v xml:space="preserve"> $199 </v>
      </c>
      <c r="S1284" s="36">
        <f>AVERAGE(טבלה1[[#This Row],[עמודה59]:[עמודה60]])</f>
        <v>174.5</v>
      </c>
      <c r="T1284" s="38">
        <f>VALUE(SUBSTITUTE(טבלה1[[#This Row],[עמודה56]],"$",""))</f>
        <v>150</v>
      </c>
      <c r="U1284" s="38">
        <f>VALUE(SUBSTITUTE(טבלה1[[#This Row],[עמודה57]],"$",""))</f>
        <v>199</v>
      </c>
      <c r="V1284" s="38" t="str">
        <f>IF(טבלה1[[#This Row],[עמודה58]]&gt;30,"Yes","No")</f>
        <v>Yes</v>
      </c>
    </row>
    <row r="1285" spans="1:22" x14ac:dyDescent="0.15">
      <c r="A1285" s="32" t="s">
        <v>3086</v>
      </c>
      <c r="B1285" s="39" t="s">
        <v>3087</v>
      </c>
      <c r="C1285" s="39" t="s">
        <v>916</v>
      </c>
      <c r="D1285" s="40">
        <v>5000</v>
      </c>
      <c r="E1285" s="39" t="s">
        <v>9</v>
      </c>
      <c r="F1285" s="39" t="s">
        <v>29</v>
      </c>
      <c r="G1285" s="36" t="str">
        <f t="shared" si="20"/>
        <v>High</v>
      </c>
      <c r="H1285" s="41">
        <v>0.9</v>
      </c>
      <c r="I1285" s="11" t="str" cm="1">
        <f t="array" ref="I1285">INDEX(_xlfn.TEXTSPLIT(טבלה1[[#This Row],[עמודה2]],","),1)</f>
        <v>Thrissur</v>
      </c>
      <c r="J1285" s="12" t="str" cm="1">
        <f t="array" ref="J1285">INDEX(_xlfn.TEXTSPLIT(טבלה1[[#This Row],[עמודה2]],","),2)</f>
        <v xml:space="preserve"> India</v>
      </c>
      <c r="K1285" s="43" t="str">
        <f>_xlfn.CONCAT(טבלה1[[#This Row],[AI_Companies]]," ",טבלה1[[#This Row],[עמודה1]])</f>
        <v>Chatveda https://chatveda.com/</v>
      </c>
      <c r="L1285" s="28">
        <v>10</v>
      </c>
      <c r="M1285" s="28" t="str">
        <f>IF(טבלה1[[#This Row],[עמודה53]]&gt;2000,"Yes","No")</f>
        <v>No</v>
      </c>
      <c r="N1285" s="28">
        <v>49</v>
      </c>
      <c r="O1285" s="28">
        <f>AVERAGE(טבלה1[[#This Row],[עמודה52]:[עמודה53]])</f>
        <v>5.5</v>
      </c>
      <c r="P1285" s="28" t="str">
        <f>IF(טבלה1[[#This Row],[עמודה4]]="&lt; $25 / hr","0$ - $25 / hr",טבלה1[[#This Row],[עמודה4]])</f>
        <v>$25 - $49 / hr</v>
      </c>
      <c r="Q1285" s="12" t="str" cm="1">
        <f t="array" ref="Q1285">INDEX(_xlfn.TEXTSPLIT(טבלה1[[#This Row],[עמודה55]],"-"),1)</f>
        <v xml:space="preserve">$25 </v>
      </c>
      <c r="R1285" s="21" t="str" cm="1">
        <f t="array" ref="R1285">INDEX(_xlfn.TEXTSPLIT(INDEX(_xlfn.TEXTSPLIT(טבלה1[[#This Row],[עמודה55]],"-"),2),"/"),1)</f>
        <v xml:space="preserve"> $49 </v>
      </c>
      <c r="S1285" s="28">
        <f>AVERAGE(טבלה1[[#This Row],[עמודה59]:[עמודה60]])</f>
        <v>37</v>
      </c>
      <c r="T1285" s="31">
        <f>VALUE(SUBSTITUTE(טבלה1[[#This Row],[עמודה56]],"$",""))</f>
        <v>25</v>
      </c>
      <c r="U1285" s="31">
        <f>VALUE(SUBSTITUTE(טבלה1[[#This Row],[עמודה57]],"$",""))</f>
        <v>49</v>
      </c>
      <c r="V1285" s="31" t="str">
        <f>IF(טבלה1[[#This Row],[עמודה58]]&gt;30,"Yes","No")</f>
        <v>Yes</v>
      </c>
    </row>
    <row r="1286" spans="1:22" x14ac:dyDescent="0.15">
      <c r="A1286" s="32" t="s">
        <v>3088</v>
      </c>
      <c r="B1286" s="33" t="s">
        <v>3089</v>
      </c>
      <c r="C1286" s="33" t="s">
        <v>1432</v>
      </c>
      <c r="D1286" s="44">
        <v>5000</v>
      </c>
      <c r="E1286" s="33" t="s">
        <v>9</v>
      </c>
      <c r="F1286" s="33" t="s">
        <v>25</v>
      </c>
      <c r="G1286" s="36" t="str">
        <f t="shared" si="20"/>
        <v>Low</v>
      </c>
      <c r="H1286" s="34">
        <v>0.25</v>
      </c>
      <c r="I1286" s="11" t="str" cm="1">
        <f t="array" ref="I1286">INDEX(_xlfn.TEXTSPLIT(טבלה1[[#This Row],[עמודה2]],","),1)</f>
        <v>Colombo</v>
      </c>
      <c r="J1286" s="12" t="str" cm="1">
        <f t="array" ref="J1286">INDEX(_xlfn.TEXTSPLIT(טבלה1[[#This Row],[עמודה2]],","),2)</f>
        <v xml:space="preserve"> Sri Lanka</v>
      </c>
      <c r="K1286" s="37" t="str">
        <f>_xlfn.CONCAT(טבלה1[[#This Row],[AI_Companies]]," ",טבלה1[[#This Row],[עמודה1]])</f>
        <v>EngenuityAI https://engenuityai.com/</v>
      </c>
      <c r="L1286" s="46">
        <v>1000</v>
      </c>
      <c r="M1286" s="36" t="str">
        <f>IF(טבלה1[[#This Row],[עמודה53]]&gt;2000,"Yes","No")</f>
        <v>No</v>
      </c>
      <c r="N1286" s="46">
        <v>9999</v>
      </c>
      <c r="O1286" s="36">
        <f>AVERAGE(טבלה1[[#This Row],[עמודה52]:[עמודה53]])</f>
        <v>29.5</v>
      </c>
      <c r="P1286" s="36" t="str">
        <f>IF(טבלה1[[#This Row],[עמודה4]]="&lt; $25 / hr","0$ - $25 / hr",טבלה1[[#This Row],[עמודה4]])</f>
        <v>$50 - $99 / hr</v>
      </c>
      <c r="Q1286" s="12" t="str" cm="1">
        <f t="array" ref="Q1286">INDEX(_xlfn.TEXTSPLIT(טבלה1[[#This Row],[עמודה55]],"-"),1)</f>
        <v xml:space="preserve">$50 </v>
      </c>
      <c r="R1286" s="21" t="str" cm="1">
        <f t="array" ref="R1286">INDEX(_xlfn.TEXTSPLIT(INDEX(_xlfn.TEXTSPLIT(טבלה1[[#This Row],[עמודה55]],"-"),2),"/"),1)</f>
        <v xml:space="preserve"> $99 </v>
      </c>
      <c r="S1286" s="36">
        <f>AVERAGE(טבלה1[[#This Row],[עמודה59]:[עמודה60]])</f>
        <v>74.5</v>
      </c>
      <c r="T1286" s="38">
        <f>VALUE(SUBSTITUTE(טבלה1[[#This Row],[עמודה56]],"$",""))</f>
        <v>50</v>
      </c>
      <c r="U1286" s="38">
        <f>VALUE(SUBSTITUTE(טבלה1[[#This Row],[עמודה57]],"$",""))</f>
        <v>99</v>
      </c>
      <c r="V1286" s="38" t="str">
        <f>IF(טבלה1[[#This Row],[עמודה58]]&gt;30,"Yes","No")</f>
        <v>Yes</v>
      </c>
    </row>
    <row r="1287" spans="1:22" x14ac:dyDescent="0.15">
      <c r="A1287" s="32" t="s">
        <v>3090</v>
      </c>
      <c r="B1287" s="39" t="s">
        <v>3091</v>
      </c>
      <c r="C1287" s="39" t="s">
        <v>41</v>
      </c>
      <c r="D1287" s="40">
        <v>10000</v>
      </c>
      <c r="E1287" s="39" t="s">
        <v>4</v>
      </c>
      <c r="F1287" s="39" t="s">
        <v>117</v>
      </c>
      <c r="G1287" s="36" t="str">
        <f t="shared" si="20"/>
        <v>Med</v>
      </c>
      <c r="H1287" s="41">
        <v>0.8</v>
      </c>
      <c r="I1287" s="11" t="str" cm="1">
        <f t="array" ref="I1287">INDEX(_xlfn.TEXTSPLIT(טבלה1[[#This Row],[עמודה2]],","),1)</f>
        <v>Shanghai</v>
      </c>
      <c r="J1287" s="12" t="str" cm="1">
        <f t="array" ref="J1287">INDEX(_xlfn.TEXTSPLIT(טבלה1[[#This Row],[עמודה2]],","),2)</f>
        <v xml:space="preserve"> China</v>
      </c>
      <c r="K1287" s="43" t="str">
        <f>_xlfn.CONCAT(טבלה1[[#This Row],[AI_Companies]]," ",טבלה1[[#This Row],[עמודה1]])</f>
        <v>Vision-XEnterpriseManagement,Ltd. http://www.vxichina.cn</v>
      </c>
      <c r="L1287" s="28">
        <v>2</v>
      </c>
      <c r="M1287" s="28" t="str">
        <f>IF(טבלה1[[#This Row],[עמודה53]]&gt;2000,"Yes","No")</f>
        <v>Yes</v>
      </c>
      <c r="N1287" s="28">
        <v>9</v>
      </c>
      <c r="O1287" s="28">
        <f>AVERAGE(טבלה1[[#This Row],[עמודה52]:[עמודה53]])</f>
        <v>5499.5</v>
      </c>
      <c r="P1287" s="28" t="str">
        <f>IF(טבלה1[[#This Row],[עמודה4]]="&lt; $25 / hr","0$ - $25 / hr",טבלה1[[#This Row],[עמודה4]])</f>
        <v>$50 - $99 / hr</v>
      </c>
      <c r="Q1287" s="12" t="str" cm="1">
        <f t="array" ref="Q1287">INDEX(_xlfn.TEXTSPLIT(טבלה1[[#This Row],[עמודה55]],"-"),1)</f>
        <v xml:space="preserve">$50 </v>
      </c>
      <c r="R1287" s="21" t="str" cm="1">
        <f t="array" ref="R1287">INDEX(_xlfn.TEXTSPLIT(INDEX(_xlfn.TEXTSPLIT(טבלה1[[#This Row],[עמודה55]],"-"),2),"/"),1)</f>
        <v xml:space="preserve"> $99 </v>
      </c>
      <c r="S1287" s="28">
        <f>AVERAGE(טבלה1[[#This Row],[עמודה59]:[עמודה60]])</f>
        <v>74.5</v>
      </c>
      <c r="T1287" s="31">
        <f>VALUE(SUBSTITUTE(טבלה1[[#This Row],[עמודה56]],"$",""))</f>
        <v>50</v>
      </c>
      <c r="U1287" s="31">
        <f>VALUE(SUBSTITUTE(טבלה1[[#This Row],[עמודה57]],"$",""))</f>
        <v>99</v>
      </c>
      <c r="V1287" s="31" t="str">
        <f>IF(טבלה1[[#This Row],[עמודה58]]&gt;30,"Yes","No")</f>
        <v>Yes</v>
      </c>
    </row>
    <row r="1288" spans="1:22" x14ac:dyDescent="0.15">
      <c r="A1288" s="32" t="s">
        <v>3092</v>
      </c>
      <c r="B1288" s="33" t="s">
        <v>3093</v>
      </c>
      <c r="C1288" s="33" t="s">
        <v>3094</v>
      </c>
      <c r="D1288" s="33" t="s">
        <v>4</v>
      </c>
      <c r="E1288" s="33" t="s">
        <v>4</v>
      </c>
      <c r="F1288" s="46">
        <v>10000</v>
      </c>
      <c r="G1288" s="36" t="str">
        <f t="shared" si="20"/>
        <v>Low</v>
      </c>
      <c r="H1288" s="34">
        <v>0.25</v>
      </c>
      <c r="I1288" s="11" t="str" cm="1">
        <f t="array" ref="I1288">INDEX(_xlfn.TEXTSPLIT(טבלה1[[#This Row],[עמודה2]],","),1)</f>
        <v>Sofia</v>
      </c>
      <c r="J1288" s="12" t="str" cm="1">
        <f t="array" ref="J1288">INDEX(_xlfn.TEXTSPLIT(טבלה1[[#This Row],[עמודה2]],","),2)</f>
        <v xml:space="preserve"> Bulgaria</v>
      </c>
      <c r="K1288" s="37" t="str">
        <f>_xlfn.CONCAT(טבלה1[[#This Row],[AI_Companies]]," ",טבלה1[[#This Row],[עמודה1]])</f>
        <v>MiracleStarLtd. https://miraclestar.info/</v>
      </c>
      <c r="L1288" s="36">
        <v>10000</v>
      </c>
      <c r="M1288" s="36" t="str">
        <f>IF(טבלה1[[#This Row],[עמודה53]]&gt;2000,"Yes","No")</f>
        <v>No</v>
      </c>
      <c r="N1288" s="36"/>
      <c r="O1288" s="36">
        <f>AVERAGE(טבלה1[[#This Row],[עמודה52]:[עמודה53]])</f>
        <v>5.5</v>
      </c>
      <c r="P1288" s="36" t="str">
        <f>IF(טבלה1[[#This Row],[עמודה4]]="&lt; $25 / hr","0$ - $25 / hr",טבלה1[[#This Row],[עמודה4]])</f>
        <v>Undisclosed</v>
      </c>
      <c r="Q1288" s="12" t="str" cm="1">
        <f t="array" ref="Q1288">INDEX(_xlfn.TEXTSPLIT(טבלה1[[#This Row],[עמודה55]],"-"),1)</f>
        <v>Undisclosed</v>
      </c>
      <c r="R1288" s="21" t="e" cm="1">
        <f t="array" ref="R1288">INDEX(_xlfn.TEXTSPLIT(INDEX(_xlfn.TEXTSPLIT(טבלה1[[#This Row],[עמודה55]],"-"),2),"/"),1)</f>
        <v>#REF!</v>
      </c>
      <c r="S1288" s="36" t="e">
        <f>AVERAGE(טבלה1[[#This Row],[עמודה59]:[עמודה60]])</f>
        <v>#VALUE!</v>
      </c>
      <c r="T1288" s="38" t="e">
        <f>VALUE(SUBSTITUTE(טבלה1[[#This Row],[עמודה56]],"$",""))</f>
        <v>#VALUE!</v>
      </c>
      <c r="U1288" s="38" t="e">
        <f>VALUE(SUBSTITUTE(טבלה1[[#This Row],[עמודה57]],"$",""))</f>
        <v>#REF!</v>
      </c>
      <c r="V1288" s="38" t="e">
        <f>IF(טבלה1[[#This Row],[עמודה58]]&gt;30,"Yes","No")</f>
        <v>#VALUE!</v>
      </c>
    </row>
    <row r="1289" spans="1:22" x14ac:dyDescent="0.15">
      <c r="A1289" s="32" t="s">
        <v>3095</v>
      </c>
      <c r="B1289" s="39" t="s">
        <v>3096</v>
      </c>
      <c r="C1289" s="39" t="s">
        <v>563</v>
      </c>
      <c r="D1289" s="40">
        <v>10000</v>
      </c>
      <c r="E1289" s="39" t="s">
        <v>14</v>
      </c>
      <c r="F1289" s="39" t="s">
        <v>29</v>
      </c>
      <c r="G1289" s="36" t="str">
        <f t="shared" si="20"/>
        <v>High</v>
      </c>
      <c r="H1289" s="41">
        <v>1</v>
      </c>
      <c r="I1289" s="11" t="str" cm="1">
        <f t="array" ref="I1289">INDEX(_xlfn.TEXTSPLIT(טבלה1[[#This Row],[עמודה2]],","),1)</f>
        <v>Chengdu</v>
      </c>
      <c r="J1289" s="12" t="str" cm="1">
        <f t="array" ref="J1289">INDEX(_xlfn.TEXTSPLIT(טבלה1[[#This Row],[עמודה2]],","),2)</f>
        <v xml:space="preserve"> China</v>
      </c>
      <c r="K1289" s="43" t="str">
        <f>_xlfn.CONCAT(טבלה1[[#This Row],[AI_Companies]]," ",טבלה1[[#This Row],[עמודה1]])</f>
        <v>QinFinanceTechnologyCo.,Ltd. http://www.qinweigroup.cn/</v>
      </c>
      <c r="L1289" s="28">
        <v>10</v>
      </c>
      <c r="M1289" s="28" t="str">
        <f>IF(טבלה1[[#This Row],[עמודה53]]&gt;2000,"Yes","No")</f>
        <v>No</v>
      </c>
      <c r="N1289" s="28">
        <v>49</v>
      </c>
      <c r="O1289" s="28">
        <f>AVERAGE(טבלה1[[#This Row],[עמודה52]:[עמודה53]])</f>
        <v>10000</v>
      </c>
      <c r="P1289" s="28" t="str">
        <f>IF(טבלה1[[#This Row],[עמודה4]]="&lt; $25 / hr","0$ - $25 / hr",טבלה1[[#This Row],[עמודה4]])</f>
        <v>Undisclosed</v>
      </c>
      <c r="Q1289" s="12" t="str" cm="1">
        <f t="array" ref="Q1289">INDEX(_xlfn.TEXTSPLIT(טבלה1[[#This Row],[עמודה55]],"-"),1)</f>
        <v>Undisclosed</v>
      </c>
      <c r="R1289" s="21" t="e" cm="1">
        <f t="array" ref="R1289">INDEX(_xlfn.TEXTSPLIT(INDEX(_xlfn.TEXTSPLIT(טבלה1[[#This Row],[עמודה55]],"-"),2),"/"),1)</f>
        <v>#REF!</v>
      </c>
      <c r="S1289" s="28" t="e">
        <f>AVERAGE(טבלה1[[#This Row],[עמודה59]:[עמודה60]])</f>
        <v>#VALUE!</v>
      </c>
      <c r="T1289" s="31" t="e">
        <f>VALUE(SUBSTITUTE(טבלה1[[#This Row],[עמודה56]],"$",""))</f>
        <v>#VALUE!</v>
      </c>
      <c r="U1289" s="31" t="e">
        <f>VALUE(SUBSTITUTE(טבלה1[[#This Row],[עמודה57]],"$",""))</f>
        <v>#REF!</v>
      </c>
      <c r="V1289" s="31" t="e">
        <f>IF(טבלה1[[#This Row],[עמודה58]]&gt;30,"Yes","No")</f>
        <v>#VALUE!</v>
      </c>
    </row>
    <row r="1290" spans="1:22" x14ac:dyDescent="0.15">
      <c r="A1290" s="32" t="s">
        <v>3097</v>
      </c>
      <c r="B1290" s="33" t="s">
        <v>3098</v>
      </c>
      <c r="C1290" s="33" t="s">
        <v>28</v>
      </c>
      <c r="D1290" s="33" t="s">
        <v>4</v>
      </c>
      <c r="E1290" s="33" t="s">
        <v>4</v>
      </c>
      <c r="F1290" s="33" t="s">
        <v>117</v>
      </c>
      <c r="G1290" s="36" t="str">
        <f t="shared" si="20"/>
        <v>Med</v>
      </c>
      <c r="H1290" s="34">
        <v>0.75</v>
      </c>
      <c r="I1290" s="11" t="str" cm="1">
        <f t="array" ref="I1290">INDEX(_xlfn.TEXTSPLIT(טבלה1[[#This Row],[עמודה2]],","),1)</f>
        <v>Karachi</v>
      </c>
      <c r="J1290" s="12" t="str" cm="1">
        <f t="array" ref="J1290">INDEX(_xlfn.TEXTSPLIT(טבלה1[[#This Row],[עמודה2]],","),2)</f>
        <v xml:space="preserve"> Pakistan</v>
      </c>
      <c r="K1290" s="37" t="str">
        <f>_xlfn.CONCAT(טבלה1[[#This Row],[AI_Companies]]," ",טבלה1[[#This Row],[עמודה1]])</f>
        <v>Valsium https://www.valsium.com</v>
      </c>
      <c r="L1290" s="36">
        <v>2</v>
      </c>
      <c r="M1290" s="36" t="str">
        <f>IF(טבלה1[[#This Row],[עמודה53]]&gt;2000,"Yes","No")</f>
        <v>No</v>
      </c>
      <c r="N1290" s="36">
        <v>9</v>
      </c>
      <c r="O1290" s="36">
        <f>AVERAGE(טבלה1[[#This Row],[עמודה52]:[עמודה53]])</f>
        <v>29.5</v>
      </c>
      <c r="P1290" s="36" t="str">
        <f>IF(טבלה1[[#This Row],[עמודה4]]="&lt; $25 / hr","0$ - $25 / hr",טבלה1[[#This Row],[עמודה4]])</f>
        <v>0$ - $25 / hr</v>
      </c>
      <c r="Q1290" s="12" t="str" cm="1">
        <f t="array" ref="Q1290">INDEX(_xlfn.TEXTSPLIT(טבלה1[[#This Row],[עמודה55]],"-"),1)</f>
        <v xml:space="preserve">0$ </v>
      </c>
      <c r="R1290" s="21" t="str" cm="1">
        <f t="array" ref="R1290">INDEX(_xlfn.TEXTSPLIT(INDEX(_xlfn.TEXTSPLIT(טבלה1[[#This Row],[עמודה55]],"-"),2),"/"),1)</f>
        <v xml:space="preserve"> $25 </v>
      </c>
      <c r="S1290" s="36">
        <f>AVERAGE(טבלה1[[#This Row],[עמודה59]:[עמודה60]])</f>
        <v>12.5</v>
      </c>
      <c r="T1290" s="38">
        <f>VALUE(SUBSTITUTE(טבלה1[[#This Row],[עמודה56]],"$",""))</f>
        <v>0</v>
      </c>
      <c r="U1290" s="38">
        <f>VALUE(SUBSTITUTE(טבלה1[[#This Row],[עמודה57]],"$",""))</f>
        <v>25</v>
      </c>
      <c r="V1290" s="38" t="str">
        <f>IF(טבלה1[[#This Row],[עמודה58]]&gt;30,"Yes","No")</f>
        <v>No</v>
      </c>
    </row>
    <row r="1291" spans="1:22" x14ac:dyDescent="0.15">
      <c r="A1291" s="32" t="s">
        <v>3099</v>
      </c>
      <c r="B1291" s="39" t="s">
        <v>3100</v>
      </c>
      <c r="C1291" s="39" t="s">
        <v>331</v>
      </c>
      <c r="D1291" s="40">
        <v>1000</v>
      </c>
      <c r="E1291" s="39" t="s">
        <v>14</v>
      </c>
      <c r="F1291" s="39" t="s">
        <v>29</v>
      </c>
      <c r="G1291" s="36" t="str">
        <f t="shared" si="20"/>
        <v>High</v>
      </c>
      <c r="H1291" s="41">
        <v>1</v>
      </c>
      <c r="I1291" s="11" t="str" cm="1">
        <f t="array" ref="I1291">INDEX(_xlfn.TEXTSPLIT(טבלה1[[#This Row],[עמודה2]],","),1)</f>
        <v>Warszawa</v>
      </c>
      <c r="J1291" s="12" t="str" cm="1">
        <f t="array" ref="J1291">INDEX(_xlfn.TEXTSPLIT(טבלה1[[#This Row],[עמודה2]],","),2)</f>
        <v xml:space="preserve"> Poland</v>
      </c>
      <c r="K1291" s="43" t="str">
        <f>_xlfn.CONCAT(טבלה1[[#This Row],[AI_Companies]]," ",טבלה1[[#This Row],[עמודה1]])</f>
        <v>Veturai http://veturai.com/</v>
      </c>
      <c r="L1291" s="28">
        <v>10</v>
      </c>
      <c r="M1291" s="28" t="str">
        <f>IF(טבלה1[[#This Row],[עמודה53]]&gt;2000,"Yes","No")</f>
        <v>No</v>
      </c>
      <c r="N1291" s="28">
        <v>49</v>
      </c>
      <c r="O1291" s="28">
        <f>AVERAGE(טבלה1[[#This Row],[עמודה52]:[עמודה53]])</f>
        <v>5.5</v>
      </c>
      <c r="P1291" s="28" t="str">
        <f>IF(טבלה1[[#This Row],[עמודה4]]="&lt; $25 / hr","0$ - $25 / hr",טבלה1[[#This Row],[עמודה4]])</f>
        <v>Undisclosed</v>
      </c>
      <c r="Q1291" s="12" t="str" cm="1">
        <f t="array" ref="Q1291">INDEX(_xlfn.TEXTSPLIT(טבלה1[[#This Row],[עמודה55]],"-"),1)</f>
        <v>Undisclosed</v>
      </c>
      <c r="R1291" s="21" t="e" cm="1">
        <f t="array" ref="R1291">INDEX(_xlfn.TEXTSPLIT(INDEX(_xlfn.TEXTSPLIT(טבלה1[[#This Row],[עמודה55]],"-"),2),"/"),1)</f>
        <v>#REF!</v>
      </c>
      <c r="S1291" s="28" t="e">
        <f>AVERAGE(טבלה1[[#This Row],[עמודה59]:[עמודה60]])</f>
        <v>#VALUE!</v>
      </c>
      <c r="T1291" s="31" t="e">
        <f>VALUE(SUBSTITUTE(טבלה1[[#This Row],[עמודה56]],"$",""))</f>
        <v>#VALUE!</v>
      </c>
      <c r="U1291" s="31" t="e">
        <f>VALUE(SUBSTITUTE(טבלה1[[#This Row],[עמודה57]],"$",""))</f>
        <v>#REF!</v>
      </c>
      <c r="V1291" s="31" t="e">
        <f>IF(טבלה1[[#This Row],[עמודה58]]&gt;30,"Yes","No")</f>
        <v>#VALUE!</v>
      </c>
    </row>
    <row r="1292" spans="1:22" x14ac:dyDescent="0.15">
      <c r="A1292" s="32" t="s">
        <v>3101</v>
      </c>
      <c r="B1292" s="33" t="s">
        <v>3102</v>
      </c>
      <c r="C1292" s="33" t="s">
        <v>69</v>
      </c>
      <c r="D1292" s="44">
        <v>75000</v>
      </c>
      <c r="E1292" s="33" t="s">
        <v>14</v>
      </c>
      <c r="F1292" s="33" t="s">
        <v>10</v>
      </c>
      <c r="G1292" s="36" t="str">
        <f t="shared" si="20"/>
        <v>High</v>
      </c>
      <c r="H1292" s="34">
        <v>1</v>
      </c>
      <c r="I1292" s="11" t="str" cm="1">
        <f t="array" ref="I1292">INDEX(_xlfn.TEXTSPLIT(טבלה1[[#This Row],[עמודה2]],","),1)</f>
        <v>Hyderabad</v>
      </c>
      <c r="J1292" s="12" t="str" cm="1">
        <f t="array" ref="J1292">INDEX(_xlfn.TEXTSPLIT(טבלה1[[#This Row],[עמודה2]],","),2)</f>
        <v xml:space="preserve"> India</v>
      </c>
      <c r="K1292" s="37" t="str">
        <f>_xlfn.CONCAT(טבלה1[[#This Row],[AI_Companies]]," ",טבלה1[[#This Row],[עמודה1]])</f>
        <v>NanyattDataSolutions https://www.nanyatt.com/</v>
      </c>
      <c r="L1292" s="36">
        <v>50</v>
      </c>
      <c r="M1292" s="36" t="str">
        <f>IF(טבלה1[[#This Row],[עמודה53]]&gt;2000,"Yes","No")</f>
        <v>No</v>
      </c>
      <c r="N1292" s="36">
        <v>249</v>
      </c>
      <c r="O1292" s="36">
        <f>AVERAGE(טבלה1[[#This Row],[עמודה52]:[עמודה53]])</f>
        <v>29.5</v>
      </c>
      <c r="P1292" s="36" t="str">
        <f>IF(טבלה1[[#This Row],[עמודה4]]="&lt; $25 / hr","0$ - $25 / hr",טבלה1[[#This Row],[עמודה4]])</f>
        <v>0$ - $25 / hr</v>
      </c>
      <c r="Q1292" s="12" t="str" cm="1">
        <f t="array" ref="Q1292">INDEX(_xlfn.TEXTSPLIT(טבלה1[[#This Row],[עמודה55]],"-"),1)</f>
        <v xml:space="preserve">0$ </v>
      </c>
      <c r="R1292" s="21" t="str" cm="1">
        <f t="array" ref="R1292">INDEX(_xlfn.TEXTSPLIT(INDEX(_xlfn.TEXTSPLIT(טבלה1[[#This Row],[עמודה55]],"-"),2),"/"),1)</f>
        <v xml:space="preserve"> $25 </v>
      </c>
      <c r="S1292" s="36">
        <f>AVERAGE(טבלה1[[#This Row],[עמודה59]:[עמודה60]])</f>
        <v>12.5</v>
      </c>
      <c r="T1292" s="38">
        <f>VALUE(SUBSTITUTE(טבלה1[[#This Row],[עמודה56]],"$",""))</f>
        <v>0</v>
      </c>
      <c r="U1292" s="38">
        <f>VALUE(SUBSTITUTE(טבלה1[[#This Row],[עמודה57]],"$",""))</f>
        <v>25</v>
      </c>
      <c r="V1292" s="38" t="str">
        <f>IF(טבלה1[[#This Row],[עמודה58]]&gt;30,"Yes","No")</f>
        <v>No</v>
      </c>
    </row>
    <row r="1293" spans="1:22" x14ac:dyDescent="0.15">
      <c r="A1293" s="32" t="s">
        <v>3103</v>
      </c>
      <c r="B1293" s="39" t="s">
        <v>3104</v>
      </c>
      <c r="C1293" s="39" t="s">
        <v>126</v>
      </c>
      <c r="D1293" s="40">
        <v>5000</v>
      </c>
      <c r="E1293" s="39" t="s">
        <v>21</v>
      </c>
      <c r="F1293" s="39" t="s">
        <v>29</v>
      </c>
      <c r="G1293" s="36" t="str">
        <f t="shared" si="20"/>
        <v>Med</v>
      </c>
      <c r="H1293" s="41">
        <v>0.8</v>
      </c>
      <c r="I1293" s="11" t="str" cm="1">
        <f t="array" ref="I1293">INDEX(_xlfn.TEXTSPLIT(טבלה1[[#This Row],[עמודה2]],","),1)</f>
        <v>Bengaluru</v>
      </c>
      <c r="J1293" s="12" t="str" cm="1">
        <f t="array" ref="J1293">INDEX(_xlfn.TEXTSPLIT(טבלה1[[#This Row],[עמודה2]],","),2)</f>
        <v xml:space="preserve"> India</v>
      </c>
      <c r="K1293" s="43" t="str">
        <f>_xlfn.CONCAT(טבלה1[[#This Row],[AI_Companies]]," ",טבלה1[[#This Row],[עמודה1]])</f>
        <v>SandLogicTechnologies https://www.sandlogic.com/</v>
      </c>
      <c r="L1293" s="28">
        <v>10</v>
      </c>
      <c r="M1293" s="28" t="str">
        <f>IF(טבלה1[[#This Row],[עמודה53]]&gt;2000,"Yes","No")</f>
        <v>No</v>
      </c>
      <c r="N1293" s="28">
        <v>49</v>
      </c>
      <c r="O1293" s="28">
        <f>AVERAGE(טבלה1[[#This Row],[עמודה52]:[עמודה53]])</f>
        <v>149.5</v>
      </c>
      <c r="P1293" s="28" t="str">
        <f>IF(טבלה1[[#This Row],[עמודה4]]="&lt; $25 / hr","0$ - $25 / hr",טבלה1[[#This Row],[עמודה4]])</f>
        <v>0$ - $25 / hr</v>
      </c>
      <c r="Q1293" s="12" t="str" cm="1">
        <f t="array" ref="Q1293">INDEX(_xlfn.TEXTSPLIT(טבלה1[[#This Row],[עמודה55]],"-"),1)</f>
        <v xml:space="preserve">0$ </v>
      </c>
      <c r="R1293" s="21" t="str" cm="1">
        <f t="array" ref="R1293">INDEX(_xlfn.TEXTSPLIT(INDEX(_xlfn.TEXTSPLIT(טבלה1[[#This Row],[עמודה55]],"-"),2),"/"),1)</f>
        <v xml:space="preserve"> $25 </v>
      </c>
      <c r="S1293" s="28">
        <f>AVERAGE(טבלה1[[#This Row],[עמודה59]:[עמודה60]])</f>
        <v>12.5</v>
      </c>
      <c r="T1293" s="31">
        <f>VALUE(SUBSTITUTE(טבלה1[[#This Row],[עמודה56]],"$",""))</f>
        <v>0</v>
      </c>
      <c r="U1293" s="31">
        <f>VALUE(SUBSTITUTE(טבלה1[[#This Row],[עמודה57]],"$",""))</f>
        <v>25</v>
      </c>
      <c r="V1293" s="31" t="str">
        <f>IF(טבלה1[[#This Row],[עמודה58]]&gt;30,"Yes","No")</f>
        <v>No</v>
      </c>
    </row>
    <row r="1294" spans="1:22" x14ac:dyDescent="0.15">
      <c r="A1294" s="32" t="s">
        <v>3105</v>
      </c>
      <c r="B1294" s="33" t="s">
        <v>3106</v>
      </c>
      <c r="C1294" s="33" t="s">
        <v>987</v>
      </c>
      <c r="D1294" s="33" t="s">
        <v>4</v>
      </c>
      <c r="E1294" s="33" t="s">
        <v>4</v>
      </c>
      <c r="F1294" s="33" t="s">
        <v>10</v>
      </c>
      <c r="G1294" s="36" t="str">
        <f t="shared" si="20"/>
        <v>Med</v>
      </c>
      <c r="H1294" s="34">
        <v>0.6</v>
      </c>
      <c r="I1294" s="11" t="str" cm="1">
        <f t="array" ref="I1294">INDEX(_xlfn.TEXTSPLIT(טבלה1[[#This Row],[עמודה2]],","),1)</f>
        <v>Amsterdam</v>
      </c>
      <c r="J1294" s="12" t="str" cm="1">
        <f t="array" ref="J1294">INDEX(_xlfn.TEXTSPLIT(טבלה1[[#This Row],[עמודה2]],","),2)</f>
        <v xml:space="preserve"> Netherlands</v>
      </c>
      <c r="K1294" s="37" t="str">
        <f>_xlfn.CONCAT(טבלה1[[#This Row],[AI_Companies]]," ",טבלה1[[#This Row],[עמודה1]])</f>
        <v>AIHeroes https://aiheroes.io</v>
      </c>
      <c r="L1294" s="36">
        <v>50</v>
      </c>
      <c r="M1294" s="36" t="str">
        <f>IF(טבלה1[[#This Row],[עמודה53]]&gt;2000,"Yes","No")</f>
        <v>No</v>
      </c>
      <c r="N1294" s="36">
        <v>249</v>
      </c>
      <c r="O1294" s="36">
        <f>AVERAGE(טבלה1[[#This Row],[עמודה52]:[עמודה53]])</f>
        <v>29.5</v>
      </c>
      <c r="P1294" s="36" t="str">
        <f>IF(טבלה1[[#This Row],[עמודה4]]="&lt; $25 / hr","0$ - $25 / hr",טבלה1[[#This Row],[עמודה4]])</f>
        <v>$100 - $149 / hr</v>
      </c>
      <c r="Q1294" s="12" t="str" cm="1">
        <f t="array" ref="Q1294">INDEX(_xlfn.TEXTSPLIT(טבלה1[[#This Row],[עמודה55]],"-"),1)</f>
        <v xml:space="preserve">$100 </v>
      </c>
      <c r="R1294" s="21" t="str" cm="1">
        <f t="array" ref="R1294">INDEX(_xlfn.TEXTSPLIT(INDEX(_xlfn.TEXTSPLIT(טבלה1[[#This Row],[עמודה55]],"-"),2),"/"),1)</f>
        <v xml:space="preserve"> $149 </v>
      </c>
      <c r="S1294" s="36">
        <f>AVERAGE(טבלה1[[#This Row],[עמודה59]:[עמודה60]])</f>
        <v>124.5</v>
      </c>
      <c r="T1294" s="38">
        <f>VALUE(SUBSTITUTE(טבלה1[[#This Row],[עמודה56]],"$",""))</f>
        <v>100</v>
      </c>
      <c r="U1294" s="38">
        <f>VALUE(SUBSTITUTE(טבלה1[[#This Row],[עמודה57]],"$",""))</f>
        <v>149</v>
      </c>
      <c r="V1294" s="38" t="str">
        <f>IF(טבלה1[[#This Row],[עמודה58]]&gt;30,"Yes","No")</f>
        <v>Yes</v>
      </c>
    </row>
    <row r="1295" spans="1:22" x14ac:dyDescent="0.15">
      <c r="A1295" s="32" t="s">
        <v>3107</v>
      </c>
      <c r="B1295" s="39" t="s">
        <v>3108</v>
      </c>
      <c r="C1295" s="39" t="s">
        <v>3109</v>
      </c>
      <c r="D1295" s="40">
        <v>5000</v>
      </c>
      <c r="E1295" s="39" t="s">
        <v>4</v>
      </c>
      <c r="F1295" s="39" t="s">
        <v>29</v>
      </c>
      <c r="G1295" s="36" t="str">
        <f t="shared" si="20"/>
        <v>High</v>
      </c>
      <c r="H1295" s="41">
        <v>1</v>
      </c>
      <c r="I1295" s="11" t="str" cm="1">
        <f t="array" ref="I1295">INDEX(_xlfn.TEXTSPLIT(טבלה1[[#This Row],[עמודה2]],","),1)</f>
        <v>San Diego</v>
      </c>
      <c r="J1295" s="12" t="str" cm="1">
        <f t="array" ref="J1295">INDEX(_xlfn.TEXTSPLIT(טבלה1[[#This Row],[עמודה2]],","),2)</f>
        <v xml:space="preserve"> CA</v>
      </c>
      <c r="K1295" s="43" t="str">
        <f>_xlfn.CONCAT(טבלה1[[#This Row],[AI_Companies]]," ",טבלה1[[#This Row],[עמודה1]])</f>
        <v>PrediqTank https://www.prediqtank.com/</v>
      </c>
      <c r="L1295" s="28">
        <v>10</v>
      </c>
      <c r="M1295" s="28" t="str">
        <f>IF(טבלה1[[#This Row],[עמודה53]]&gt;2000,"Yes","No")</f>
        <v>No</v>
      </c>
      <c r="N1295" s="28">
        <v>49</v>
      </c>
      <c r="O1295" s="28">
        <f>AVERAGE(טבלה1[[#This Row],[עמודה52]:[עמודה53]])</f>
        <v>149.5</v>
      </c>
      <c r="P1295" s="28" t="str">
        <f>IF(טבלה1[[#This Row],[עמודה4]]="&lt; $25 / hr","0$ - $25 / hr",טבלה1[[#This Row],[עמודה4]])</f>
        <v>Undisclosed</v>
      </c>
      <c r="Q1295" s="12" t="str" cm="1">
        <f t="array" ref="Q1295">INDEX(_xlfn.TEXTSPLIT(טבלה1[[#This Row],[עמודה55]],"-"),1)</f>
        <v>Undisclosed</v>
      </c>
      <c r="R1295" s="21" t="e" cm="1">
        <f t="array" ref="R1295">INDEX(_xlfn.TEXTSPLIT(INDEX(_xlfn.TEXTSPLIT(טבלה1[[#This Row],[עמודה55]],"-"),2),"/"),1)</f>
        <v>#REF!</v>
      </c>
      <c r="S1295" s="28" t="e">
        <f>AVERAGE(טבלה1[[#This Row],[עמודה59]:[עמודה60]])</f>
        <v>#VALUE!</v>
      </c>
      <c r="T1295" s="31" t="e">
        <f>VALUE(SUBSTITUTE(טבלה1[[#This Row],[עמודה56]],"$",""))</f>
        <v>#VALUE!</v>
      </c>
      <c r="U1295" s="31" t="e">
        <f>VALUE(SUBSTITUTE(טבלה1[[#This Row],[עמודה57]],"$",""))</f>
        <v>#REF!</v>
      </c>
      <c r="V1295" s="31" t="e">
        <f>IF(טבלה1[[#This Row],[עמודה58]]&gt;30,"Yes","No")</f>
        <v>#VALUE!</v>
      </c>
    </row>
    <row r="1296" spans="1:22" x14ac:dyDescent="0.15">
      <c r="A1296" s="32" t="s">
        <v>3110</v>
      </c>
      <c r="B1296" s="33" t="s">
        <v>3111</v>
      </c>
      <c r="C1296" s="33" t="s">
        <v>102</v>
      </c>
      <c r="D1296" s="44">
        <v>10000</v>
      </c>
      <c r="E1296" s="33" t="s">
        <v>21</v>
      </c>
      <c r="F1296" s="33" t="s">
        <v>29</v>
      </c>
      <c r="G1296" s="36" t="str">
        <f t="shared" si="20"/>
        <v>High</v>
      </c>
      <c r="H1296" s="34">
        <v>1</v>
      </c>
      <c r="I1296" s="11" t="str" cm="1">
        <f t="array" ref="I1296">INDEX(_xlfn.TEXTSPLIT(טבלה1[[#This Row],[עמודה2]],","),1)</f>
        <v>Pleasanton</v>
      </c>
      <c r="J1296" s="12" t="str" cm="1">
        <f t="array" ref="J1296">INDEX(_xlfn.TEXTSPLIT(טבלה1[[#This Row],[עמודה2]],","),2)</f>
        <v xml:space="preserve"> CA</v>
      </c>
      <c r="K1296" s="37" t="str">
        <f>_xlfn.CONCAT(טבלה1[[#This Row],[AI_Companies]]," ",טבלה1[[#This Row],[עמודה1]])</f>
        <v>SmartAnswers https://smartanswers.io/</v>
      </c>
      <c r="L1296" s="36">
        <v>10</v>
      </c>
      <c r="M1296" s="36" t="str">
        <f>IF(טבלה1[[#This Row],[עמודה53]]&gt;2000,"Yes","No")</f>
        <v>No</v>
      </c>
      <c r="N1296" s="36">
        <v>49</v>
      </c>
      <c r="O1296" s="36">
        <f>AVERAGE(טבלה1[[#This Row],[עמודה52]:[עמודה53]])</f>
        <v>29.5</v>
      </c>
      <c r="P1296" s="36" t="str">
        <f>IF(טבלה1[[#This Row],[עמודה4]]="&lt; $25 / hr","0$ - $25 / hr",טבלה1[[#This Row],[עמודה4]])</f>
        <v>Undisclosed</v>
      </c>
      <c r="Q1296" s="12" t="str" cm="1">
        <f t="array" ref="Q1296">INDEX(_xlfn.TEXTSPLIT(טבלה1[[#This Row],[עמודה55]],"-"),1)</f>
        <v>Undisclosed</v>
      </c>
      <c r="R1296" s="21" t="e" cm="1">
        <f t="array" ref="R1296">INDEX(_xlfn.TEXTSPLIT(INDEX(_xlfn.TEXTSPLIT(טבלה1[[#This Row],[עמודה55]],"-"),2),"/"),1)</f>
        <v>#REF!</v>
      </c>
      <c r="S1296" s="36" t="e">
        <f>AVERAGE(טבלה1[[#This Row],[עמודה59]:[עמודה60]])</f>
        <v>#VALUE!</v>
      </c>
      <c r="T1296" s="38" t="e">
        <f>VALUE(SUBSTITUTE(טבלה1[[#This Row],[עמודה56]],"$",""))</f>
        <v>#VALUE!</v>
      </c>
      <c r="U1296" s="38" t="e">
        <f>VALUE(SUBSTITUTE(טבלה1[[#This Row],[עמודה57]],"$",""))</f>
        <v>#REF!</v>
      </c>
      <c r="V1296" s="38" t="e">
        <f>IF(טבלה1[[#This Row],[עמודה58]]&gt;30,"Yes","No")</f>
        <v>#VALUE!</v>
      </c>
    </row>
    <row r="1297" spans="1:22" x14ac:dyDescent="0.15">
      <c r="A1297" s="32" t="s">
        <v>3112</v>
      </c>
      <c r="B1297" s="39" t="s">
        <v>3113</v>
      </c>
      <c r="C1297" s="39" t="s">
        <v>3114</v>
      </c>
      <c r="D1297" s="39" t="s">
        <v>4</v>
      </c>
      <c r="E1297" s="39" t="s">
        <v>928</v>
      </c>
      <c r="F1297" s="39" t="s">
        <v>29</v>
      </c>
      <c r="G1297" s="36" t="str">
        <f t="shared" si="20"/>
        <v>High</v>
      </c>
      <c r="H1297" s="41">
        <v>1</v>
      </c>
      <c r="I1297" s="11" t="str" cm="1">
        <f t="array" ref="I1297">INDEX(_xlfn.TEXTSPLIT(טבלה1[[#This Row],[עמודה2]],","),1)</f>
        <v>London</v>
      </c>
      <c r="J1297" s="12" t="str" cm="1">
        <f t="array" ref="J1297">INDEX(_xlfn.TEXTSPLIT(טבלה1[[#This Row],[עמודה2]],","),2)</f>
        <v xml:space="preserve"> United Kingdom</v>
      </c>
      <c r="K1297" s="43" t="str">
        <f>_xlfn.CONCAT(טבלה1[[#This Row],[AI_Companies]]," ",טבלה1[[#This Row],[עמודה1]])</f>
        <v>SerendipityAI https://serendipityai.com</v>
      </c>
      <c r="L1297" s="28">
        <v>10</v>
      </c>
      <c r="M1297" s="28" t="str">
        <f>IF(טבלה1[[#This Row],[עמודה53]]&gt;2000,"Yes","No")</f>
        <v>No</v>
      </c>
      <c r="N1297" s="28">
        <v>49</v>
      </c>
      <c r="O1297" s="28">
        <f>AVERAGE(טבלה1[[#This Row],[עמודה52]:[עמודה53]])</f>
        <v>29.5</v>
      </c>
      <c r="P1297" s="28" t="str">
        <f>IF(טבלה1[[#This Row],[עמודה4]]="&lt; $25 / hr","0$ - $25 / hr",טבלה1[[#This Row],[עמודה4]])</f>
        <v>$100 - $149 / hr</v>
      </c>
      <c r="Q1297" s="12" t="str" cm="1">
        <f t="array" ref="Q1297">INDEX(_xlfn.TEXTSPLIT(טבלה1[[#This Row],[עמודה55]],"-"),1)</f>
        <v xml:space="preserve">$100 </v>
      </c>
      <c r="R1297" s="21" t="str" cm="1">
        <f t="array" ref="R1297">INDEX(_xlfn.TEXTSPLIT(INDEX(_xlfn.TEXTSPLIT(טבלה1[[#This Row],[עמודה55]],"-"),2),"/"),1)</f>
        <v xml:space="preserve"> $149 </v>
      </c>
      <c r="S1297" s="28">
        <f>AVERAGE(טבלה1[[#This Row],[עמודה59]:[עמודה60]])</f>
        <v>124.5</v>
      </c>
      <c r="T1297" s="31">
        <f>VALUE(SUBSTITUTE(טבלה1[[#This Row],[עמודה56]],"$",""))</f>
        <v>100</v>
      </c>
      <c r="U1297" s="31">
        <f>VALUE(SUBSTITUTE(טבלה1[[#This Row],[עמודה57]],"$",""))</f>
        <v>149</v>
      </c>
      <c r="V1297" s="31" t="str">
        <f>IF(טבלה1[[#This Row],[עמודה58]]&gt;30,"Yes","No")</f>
        <v>Yes</v>
      </c>
    </row>
    <row r="1298" spans="1:22" x14ac:dyDescent="0.15">
      <c r="A1298" s="32" t="s">
        <v>3115</v>
      </c>
      <c r="B1298" s="33" t="s">
        <v>3116</v>
      </c>
      <c r="C1298" s="33" t="s">
        <v>3117</v>
      </c>
      <c r="D1298" s="44">
        <v>10000</v>
      </c>
      <c r="E1298" s="33" t="s">
        <v>33</v>
      </c>
      <c r="F1298" s="33" t="s">
        <v>10</v>
      </c>
      <c r="G1298" s="36" t="str">
        <f t="shared" si="20"/>
        <v>High</v>
      </c>
      <c r="H1298" s="34">
        <v>0.9</v>
      </c>
      <c r="I1298" s="11" t="str" cm="1">
        <f t="array" ref="I1298">INDEX(_xlfn.TEXTSPLIT(טבלה1[[#This Row],[עמודה2]],","),1)</f>
        <v>Central</v>
      </c>
      <c r="J1298" s="12" t="str" cm="1">
        <f t="array" ref="J1298">INDEX(_xlfn.TEXTSPLIT(טבלה1[[#This Row],[עמודה2]],","),2)</f>
        <v xml:space="preserve"> Hong Kong</v>
      </c>
      <c r="K1298" s="37" t="str">
        <f>_xlfn.CONCAT(טבלה1[[#This Row],[AI_Companies]]," ",טבלה1[[#This Row],[עמודה1]])</f>
        <v>Aimpro"Project4Good" http://aimpro.info</v>
      </c>
      <c r="L1298" s="36">
        <v>50</v>
      </c>
      <c r="M1298" s="36" t="str">
        <f>IF(טבלה1[[#This Row],[עמודה53]]&gt;2000,"Yes","No")</f>
        <v>No</v>
      </c>
      <c r="N1298" s="36">
        <v>249</v>
      </c>
      <c r="O1298" s="36">
        <f>AVERAGE(טבלה1[[#This Row],[עמודה52]:[עמודה53]])</f>
        <v>29.5</v>
      </c>
      <c r="P1298" s="36" t="str">
        <f>IF(טבלה1[[#This Row],[עמודה4]]="&lt; $25 / hr","0$ - $25 / hr",טבלה1[[#This Row],[עמודה4]])</f>
        <v>$300+ / hr</v>
      </c>
      <c r="Q1298" s="12" t="str" cm="1">
        <f t="array" ref="Q1298">INDEX(_xlfn.TEXTSPLIT(טבלה1[[#This Row],[עמודה55]],"-"),1)</f>
        <v>$300+ / hr</v>
      </c>
      <c r="R1298" s="21" t="e" cm="1">
        <f t="array" ref="R1298">INDEX(_xlfn.TEXTSPLIT(INDEX(_xlfn.TEXTSPLIT(טבלה1[[#This Row],[עמודה55]],"-"),2),"/"),1)</f>
        <v>#REF!</v>
      </c>
      <c r="S1298" s="36" t="e">
        <f>AVERAGE(טבלה1[[#This Row],[עמודה59]:[עמודה60]])</f>
        <v>#VALUE!</v>
      </c>
      <c r="T1298" s="38" t="e">
        <f>VALUE(SUBSTITUTE(טבלה1[[#This Row],[עמודה56]],"$",""))</f>
        <v>#VALUE!</v>
      </c>
      <c r="U1298" s="38" t="e">
        <f>VALUE(SUBSTITUTE(טבלה1[[#This Row],[עמודה57]],"$",""))</f>
        <v>#REF!</v>
      </c>
      <c r="V1298" s="38" t="e">
        <f>IF(טבלה1[[#This Row],[עמודה58]]&gt;30,"Yes","No")</f>
        <v>#VALUE!</v>
      </c>
    </row>
    <row r="1299" spans="1:22" x14ac:dyDescent="0.15">
      <c r="A1299" s="32" t="s">
        <v>3118</v>
      </c>
      <c r="B1299" s="39" t="s">
        <v>3119</v>
      </c>
      <c r="C1299" s="39" t="s">
        <v>1317</v>
      </c>
      <c r="D1299" s="40">
        <v>50000</v>
      </c>
      <c r="E1299" s="39" t="s">
        <v>928</v>
      </c>
      <c r="F1299" s="39" t="s">
        <v>117</v>
      </c>
      <c r="G1299" s="36" t="str">
        <f t="shared" si="20"/>
        <v>Med</v>
      </c>
      <c r="H1299" s="41">
        <v>0.7</v>
      </c>
      <c r="I1299" s="11" t="str" cm="1">
        <f t="array" ref="I1299">INDEX(_xlfn.TEXTSPLIT(טבלה1[[#This Row],[עמודה2]],","),1)</f>
        <v>Newark</v>
      </c>
      <c r="J1299" s="12" t="str" cm="1">
        <f t="array" ref="J1299">INDEX(_xlfn.TEXTSPLIT(טבלה1[[#This Row],[עמודה2]],","),2)</f>
        <v xml:space="preserve"> DE</v>
      </c>
      <c r="K1299" s="43" t="str">
        <f>_xlfn.CONCAT(טבלה1[[#This Row],[AI_Companies]]," ",טבלה1[[#This Row],[עמודה1]])</f>
        <v>ZummitAfrica https://zummitafrica.com</v>
      </c>
      <c r="L1299" s="28">
        <v>2</v>
      </c>
      <c r="M1299" s="28" t="str">
        <f>IF(טבלה1[[#This Row],[עמודה53]]&gt;2000,"Yes","No")</f>
        <v>No</v>
      </c>
      <c r="N1299" s="28">
        <v>9</v>
      </c>
      <c r="O1299" s="28">
        <f>AVERAGE(טבלה1[[#This Row],[עמודה52]:[עמודה53]])</f>
        <v>149.5</v>
      </c>
      <c r="P1299" s="28" t="str">
        <f>IF(טבלה1[[#This Row],[עמודה4]]="&lt; $25 / hr","0$ - $25 / hr",טבלה1[[#This Row],[עמודה4]])</f>
        <v>$25 - $49 / hr</v>
      </c>
      <c r="Q1299" s="12" t="str" cm="1">
        <f t="array" ref="Q1299">INDEX(_xlfn.TEXTSPLIT(טבלה1[[#This Row],[עמודה55]],"-"),1)</f>
        <v xml:space="preserve">$25 </v>
      </c>
      <c r="R1299" s="21" t="str" cm="1">
        <f t="array" ref="R1299">INDEX(_xlfn.TEXTSPLIT(INDEX(_xlfn.TEXTSPLIT(טבלה1[[#This Row],[עמודה55]],"-"),2),"/"),1)</f>
        <v xml:space="preserve"> $49 </v>
      </c>
      <c r="S1299" s="28">
        <f>AVERAGE(טבלה1[[#This Row],[עמודה59]:[עמודה60]])</f>
        <v>37</v>
      </c>
      <c r="T1299" s="31">
        <f>VALUE(SUBSTITUTE(טבלה1[[#This Row],[עמודה56]],"$",""))</f>
        <v>25</v>
      </c>
      <c r="U1299" s="31">
        <f>VALUE(SUBSTITUTE(טבלה1[[#This Row],[עמודה57]],"$",""))</f>
        <v>49</v>
      </c>
      <c r="V1299" s="31" t="str">
        <f>IF(טבלה1[[#This Row],[עמודה58]]&gt;30,"Yes","No")</f>
        <v>Yes</v>
      </c>
    </row>
    <row r="1300" spans="1:22" x14ac:dyDescent="0.15">
      <c r="A1300" s="32" t="s">
        <v>3120</v>
      </c>
      <c r="B1300" s="33" t="s">
        <v>3121</v>
      </c>
      <c r="C1300" s="33" t="s">
        <v>3122</v>
      </c>
      <c r="D1300" s="44">
        <v>50000</v>
      </c>
      <c r="E1300" s="33" t="s">
        <v>9</v>
      </c>
      <c r="F1300" s="33" t="s">
        <v>117</v>
      </c>
      <c r="G1300" s="36" t="str">
        <f t="shared" si="20"/>
        <v>Med</v>
      </c>
      <c r="H1300" s="34">
        <v>0.7</v>
      </c>
      <c r="I1300" s="11" t="str" cm="1">
        <f t="array" ref="I1300">INDEX(_xlfn.TEXTSPLIT(טבלה1[[#This Row],[עמודה2]],","),1)</f>
        <v>Sydney</v>
      </c>
      <c r="J1300" s="12" t="str" cm="1">
        <f t="array" ref="J1300">INDEX(_xlfn.TEXTSPLIT(טבלה1[[#This Row],[עמודה2]],","),2)</f>
        <v xml:space="preserve"> Australia</v>
      </c>
      <c r="K1300" s="37" t="str">
        <f>_xlfn.CONCAT(טבלה1[[#This Row],[AI_Companies]]," ",טבלה1[[#This Row],[עמודה1]])</f>
        <v>SydneyAI https://www.sydneyai.com</v>
      </c>
      <c r="L1300" s="36">
        <v>2</v>
      </c>
      <c r="M1300" s="36" t="str">
        <f>IF(טבלה1[[#This Row],[עמודה53]]&gt;2000,"Yes","No")</f>
        <v>No</v>
      </c>
      <c r="N1300" s="36">
        <v>9</v>
      </c>
      <c r="O1300" s="36">
        <f>AVERAGE(טבלה1[[#This Row],[עמודה52]:[עמודה53]])</f>
        <v>5.5</v>
      </c>
      <c r="P1300" s="36" t="str">
        <f>IF(טבלה1[[#This Row],[עמודה4]]="&lt; $25 / hr","0$ - $25 / hr",טבלה1[[#This Row],[עמודה4]])</f>
        <v>$300+ / hr</v>
      </c>
      <c r="Q1300" s="12" t="str" cm="1">
        <f t="array" ref="Q1300">INDEX(_xlfn.TEXTSPLIT(טבלה1[[#This Row],[עמודה55]],"-"),1)</f>
        <v>$300+ / hr</v>
      </c>
      <c r="R1300" s="21" t="e" cm="1">
        <f t="array" ref="R1300">INDEX(_xlfn.TEXTSPLIT(INDEX(_xlfn.TEXTSPLIT(טבלה1[[#This Row],[עמודה55]],"-"),2),"/"),1)</f>
        <v>#REF!</v>
      </c>
      <c r="S1300" s="36" t="e">
        <f>AVERAGE(טבלה1[[#This Row],[עמודה59]:[עמודה60]])</f>
        <v>#VALUE!</v>
      </c>
      <c r="T1300" s="38" t="e">
        <f>VALUE(SUBSTITUTE(טבלה1[[#This Row],[עמודה56]],"$",""))</f>
        <v>#VALUE!</v>
      </c>
      <c r="U1300" s="38" t="e">
        <f>VALUE(SUBSTITUTE(טבלה1[[#This Row],[עמודה57]],"$",""))</f>
        <v>#REF!</v>
      </c>
      <c r="V1300" s="38" t="e">
        <f>IF(טבלה1[[#This Row],[עמודה58]]&gt;30,"Yes","No")</f>
        <v>#VALUE!</v>
      </c>
    </row>
    <row r="1301" spans="1:22" x14ac:dyDescent="0.15">
      <c r="A1301" s="32" t="s">
        <v>3123</v>
      </c>
      <c r="B1301" s="39" t="s">
        <v>3124</v>
      </c>
      <c r="C1301" s="39" t="s">
        <v>56</v>
      </c>
      <c r="D1301" s="40">
        <v>5000</v>
      </c>
      <c r="E1301" s="39" t="s">
        <v>21</v>
      </c>
      <c r="F1301" s="39" t="s">
        <v>29</v>
      </c>
      <c r="G1301" s="36" t="str">
        <f t="shared" si="20"/>
        <v>Med</v>
      </c>
      <c r="H1301" s="41">
        <v>0.7</v>
      </c>
      <c r="I1301" s="11" t="str" cm="1">
        <f t="array" ref="I1301">INDEX(_xlfn.TEXTSPLIT(טבלה1[[#This Row],[עמודה2]],","),1)</f>
        <v>Ljubljana</v>
      </c>
      <c r="J1301" s="12" t="str" cm="1">
        <f t="array" ref="J1301">INDEX(_xlfn.TEXTSPLIT(טבלה1[[#This Row],[עמודה2]],","),2)</f>
        <v xml:space="preserve"> Slovenia</v>
      </c>
      <c r="K1301" s="43" t="str">
        <f>_xlfn.CONCAT(טבלה1[[#This Row],[AI_Companies]]," ",טבלה1[[#This Row],[עמודה1]])</f>
        <v>ParetoAI https://pareto.si/</v>
      </c>
      <c r="L1301" s="28">
        <v>10</v>
      </c>
      <c r="M1301" s="28" t="str">
        <f>IF(טבלה1[[#This Row],[עמודה53]]&gt;2000,"Yes","No")</f>
        <v>No</v>
      </c>
      <c r="N1301" s="28">
        <v>49</v>
      </c>
      <c r="O1301" s="28">
        <f>AVERAGE(טבלה1[[#This Row],[עמודה52]:[עמודה53]])</f>
        <v>5.5</v>
      </c>
      <c r="P1301" s="28" t="str">
        <f>IF(טבלה1[[#This Row],[עמודה4]]="&lt; $25 / hr","0$ - $25 / hr",טבלה1[[#This Row],[עמודה4]])</f>
        <v>$50 - $99 / hr</v>
      </c>
      <c r="Q1301" s="12" t="str" cm="1">
        <f t="array" ref="Q1301">INDEX(_xlfn.TEXTSPLIT(טבלה1[[#This Row],[עמודה55]],"-"),1)</f>
        <v xml:space="preserve">$50 </v>
      </c>
      <c r="R1301" s="21" t="str" cm="1">
        <f t="array" ref="R1301">INDEX(_xlfn.TEXTSPLIT(INDEX(_xlfn.TEXTSPLIT(טבלה1[[#This Row],[עמודה55]],"-"),2),"/"),1)</f>
        <v xml:space="preserve"> $99 </v>
      </c>
      <c r="S1301" s="28">
        <f>AVERAGE(טבלה1[[#This Row],[עמודה59]:[עמודה60]])</f>
        <v>74.5</v>
      </c>
      <c r="T1301" s="31">
        <f>VALUE(SUBSTITUTE(טבלה1[[#This Row],[עמודה56]],"$",""))</f>
        <v>50</v>
      </c>
      <c r="U1301" s="31">
        <f>VALUE(SUBSTITUTE(טבלה1[[#This Row],[עמודה57]],"$",""))</f>
        <v>99</v>
      </c>
      <c r="V1301" s="31" t="str">
        <f>IF(טבלה1[[#This Row],[עמודה58]]&gt;30,"Yes","No")</f>
        <v>Yes</v>
      </c>
    </row>
    <row r="1302" spans="1:22" x14ac:dyDescent="0.15">
      <c r="A1302" s="32" t="s">
        <v>3125</v>
      </c>
      <c r="B1302" s="33" t="s">
        <v>3126</v>
      </c>
      <c r="C1302" s="33" t="s">
        <v>53</v>
      </c>
      <c r="D1302" s="33" t="s">
        <v>4</v>
      </c>
      <c r="E1302" s="33" t="s">
        <v>4</v>
      </c>
      <c r="F1302" s="33" t="s">
        <v>29</v>
      </c>
      <c r="G1302" s="36" t="str">
        <f t="shared" si="20"/>
        <v>Med</v>
      </c>
      <c r="H1302" s="34">
        <v>0.45</v>
      </c>
      <c r="I1302" s="11" t="str" cm="1">
        <f t="array" ref="I1302">INDEX(_xlfn.TEXTSPLIT(טבלה1[[#This Row],[עמודה2]],","),1)</f>
        <v>Los Angeles</v>
      </c>
      <c r="J1302" s="12" t="str" cm="1">
        <f t="array" ref="J1302">INDEX(_xlfn.TEXTSPLIT(טבלה1[[#This Row],[עמודה2]],","),2)</f>
        <v xml:space="preserve"> CA</v>
      </c>
      <c r="K1302" s="37" t="str">
        <f>_xlfn.CONCAT(טבלה1[[#This Row],[AI_Companies]]," ",טבלה1[[#This Row],[עמודה1]])</f>
        <v>JatorsLLC https://jators.com/</v>
      </c>
      <c r="L1302" s="36">
        <v>10</v>
      </c>
      <c r="M1302" s="36" t="str">
        <f>IF(טבלה1[[#This Row],[עמודה53]]&gt;2000,"Yes","No")</f>
        <v>No</v>
      </c>
      <c r="N1302" s="36">
        <v>49</v>
      </c>
      <c r="O1302" s="36">
        <f>AVERAGE(טבלה1[[#This Row],[עמודה52]:[עמודה53]])</f>
        <v>29.5</v>
      </c>
      <c r="P1302" s="36" t="str">
        <f>IF(טבלה1[[#This Row],[עמודה4]]="&lt; $25 / hr","0$ - $25 / hr",טבלה1[[#This Row],[עמודה4]])</f>
        <v>$100 - $149 / hr</v>
      </c>
      <c r="Q1302" s="12" t="str" cm="1">
        <f t="array" ref="Q1302">INDEX(_xlfn.TEXTSPLIT(טבלה1[[#This Row],[עמודה55]],"-"),1)</f>
        <v xml:space="preserve">$100 </v>
      </c>
      <c r="R1302" s="21" t="str" cm="1">
        <f t="array" ref="R1302">INDEX(_xlfn.TEXTSPLIT(INDEX(_xlfn.TEXTSPLIT(טבלה1[[#This Row],[עמודה55]],"-"),2),"/"),1)</f>
        <v xml:space="preserve"> $149 </v>
      </c>
      <c r="S1302" s="36">
        <f>AVERAGE(טבלה1[[#This Row],[עמודה59]:[עמודה60]])</f>
        <v>124.5</v>
      </c>
      <c r="T1302" s="38">
        <f>VALUE(SUBSTITUTE(טבלה1[[#This Row],[עמודה56]],"$",""))</f>
        <v>100</v>
      </c>
      <c r="U1302" s="38">
        <f>VALUE(SUBSTITUTE(טבלה1[[#This Row],[עמודה57]],"$",""))</f>
        <v>149</v>
      </c>
      <c r="V1302" s="38" t="str">
        <f>IF(טבלה1[[#This Row],[עמודה58]]&gt;30,"Yes","No")</f>
        <v>Yes</v>
      </c>
    </row>
    <row r="1303" spans="1:22" x14ac:dyDescent="0.15">
      <c r="A1303" s="32" t="s">
        <v>3127</v>
      </c>
      <c r="B1303" s="39" t="s">
        <v>3128</v>
      </c>
      <c r="C1303" s="39" t="s">
        <v>102</v>
      </c>
      <c r="D1303" s="40">
        <v>50000</v>
      </c>
      <c r="E1303" s="39" t="s">
        <v>21</v>
      </c>
      <c r="F1303" s="39" t="s">
        <v>117</v>
      </c>
      <c r="G1303" s="36" t="str">
        <f t="shared" si="20"/>
        <v>Med</v>
      </c>
      <c r="H1303" s="41">
        <v>0.5</v>
      </c>
      <c r="I1303" s="11" t="str" cm="1">
        <f t="array" ref="I1303">INDEX(_xlfn.TEXTSPLIT(טבלה1[[#This Row],[עמודה2]],","),1)</f>
        <v>Kyiv</v>
      </c>
      <c r="J1303" s="12" t="str" cm="1">
        <f t="array" ref="J1303">INDEX(_xlfn.TEXTSPLIT(טבלה1[[#This Row],[עמודה2]],","),2)</f>
        <v xml:space="preserve"> Ukraine</v>
      </c>
      <c r="K1303" s="43" t="str">
        <f>_xlfn.CONCAT(טבלה1[[#This Row],[AI_Companies]]," ",טבלה1[[#This Row],[עמודה1]])</f>
        <v>Semantrum https://expo.semantrum.net/</v>
      </c>
      <c r="L1303" s="28">
        <v>2</v>
      </c>
      <c r="M1303" s="28" t="str">
        <f>IF(טבלה1[[#This Row],[עמודה53]]&gt;2000,"Yes","No")</f>
        <v>No</v>
      </c>
      <c r="N1303" s="28">
        <v>9</v>
      </c>
      <c r="O1303" s="28">
        <f>AVERAGE(טבלה1[[#This Row],[עמודה52]:[עמודה53]])</f>
        <v>29.5</v>
      </c>
      <c r="P1303" s="28" t="str">
        <f>IF(טבלה1[[#This Row],[עמודה4]]="&lt; $25 / hr","0$ - $25 / hr",טבלה1[[#This Row],[עמודה4]])</f>
        <v>Undisclosed</v>
      </c>
      <c r="Q1303" s="12" t="str" cm="1">
        <f t="array" ref="Q1303">INDEX(_xlfn.TEXTSPLIT(טבלה1[[#This Row],[עמודה55]],"-"),1)</f>
        <v>Undisclosed</v>
      </c>
      <c r="R1303" s="21" t="e" cm="1">
        <f t="array" ref="R1303">INDEX(_xlfn.TEXTSPLIT(INDEX(_xlfn.TEXTSPLIT(טבלה1[[#This Row],[עמודה55]],"-"),2),"/"),1)</f>
        <v>#REF!</v>
      </c>
      <c r="S1303" s="28" t="e">
        <f>AVERAGE(טבלה1[[#This Row],[עמודה59]:[עמודה60]])</f>
        <v>#VALUE!</v>
      </c>
      <c r="T1303" s="31" t="e">
        <f>VALUE(SUBSTITUTE(טבלה1[[#This Row],[עמודה56]],"$",""))</f>
        <v>#VALUE!</v>
      </c>
      <c r="U1303" s="31" t="e">
        <f>VALUE(SUBSTITUTE(טבלה1[[#This Row],[עמודה57]],"$",""))</f>
        <v>#REF!</v>
      </c>
      <c r="V1303" s="31" t="e">
        <f>IF(טבלה1[[#This Row],[עמודה58]]&gt;30,"Yes","No")</f>
        <v>#VALUE!</v>
      </c>
    </row>
    <row r="1304" spans="1:22" x14ac:dyDescent="0.15">
      <c r="A1304" s="32" t="s">
        <v>3129</v>
      </c>
      <c r="B1304" s="33" t="s">
        <v>3130</v>
      </c>
      <c r="C1304" s="33" t="s">
        <v>2030</v>
      </c>
      <c r="D1304" s="44">
        <v>5000</v>
      </c>
      <c r="E1304" s="33" t="s">
        <v>33</v>
      </c>
      <c r="F1304" s="33" t="s">
        <v>29</v>
      </c>
      <c r="G1304" s="36" t="str">
        <f t="shared" si="20"/>
        <v>Med</v>
      </c>
      <c r="H1304" s="34">
        <v>0.5</v>
      </c>
      <c r="I1304" s="11" t="str" cm="1">
        <f t="array" ref="I1304">INDEX(_xlfn.TEXTSPLIT(טבלה1[[#This Row],[עמודה2]],","),1)</f>
        <v>London</v>
      </c>
      <c r="J1304" s="12" t="str" cm="1">
        <f t="array" ref="J1304">INDEX(_xlfn.TEXTSPLIT(טבלה1[[#This Row],[עמודה2]],","),2)</f>
        <v xml:space="preserve"> United Kingdom</v>
      </c>
      <c r="K1304" s="37" t="str">
        <f>_xlfn.CONCAT(טבלה1[[#This Row],[AI_Companies]]," ",טבלה1[[#This Row],[עמודה1]])</f>
        <v>Atchai:DataScienceandAppliedAI https://atchai.com/</v>
      </c>
      <c r="L1304" s="36">
        <v>10</v>
      </c>
      <c r="M1304" s="36" t="str">
        <f>IF(טבלה1[[#This Row],[עמודה53]]&gt;2000,"Yes","No")</f>
        <v>No</v>
      </c>
      <c r="N1304" s="36">
        <v>49</v>
      </c>
      <c r="O1304" s="36">
        <f>AVERAGE(טבלה1[[#This Row],[עמודה52]:[עמודה53]])</f>
        <v>5.5</v>
      </c>
      <c r="P1304" s="36" t="str">
        <f>IF(טבלה1[[#This Row],[עמודה4]]="&lt; $25 / hr","0$ - $25 / hr",טבלה1[[#This Row],[עמודה4]])</f>
        <v>$100 - $149 / hr</v>
      </c>
      <c r="Q1304" s="12" t="str" cm="1">
        <f t="array" ref="Q1304">INDEX(_xlfn.TEXTSPLIT(טבלה1[[#This Row],[עמודה55]],"-"),1)</f>
        <v xml:space="preserve">$100 </v>
      </c>
      <c r="R1304" s="21" t="str" cm="1">
        <f t="array" ref="R1304">INDEX(_xlfn.TEXTSPLIT(INDEX(_xlfn.TEXTSPLIT(טבלה1[[#This Row],[עמודה55]],"-"),2),"/"),1)</f>
        <v xml:space="preserve"> $149 </v>
      </c>
      <c r="S1304" s="36">
        <f>AVERAGE(טבלה1[[#This Row],[עמודה59]:[עמודה60]])</f>
        <v>124.5</v>
      </c>
      <c r="T1304" s="38">
        <f>VALUE(SUBSTITUTE(טבלה1[[#This Row],[עמודה56]],"$",""))</f>
        <v>100</v>
      </c>
      <c r="U1304" s="38">
        <f>VALUE(SUBSTITUTE(טבלה1[[#This Row],[עמודה57]],"$",""))</f>
        <v>149</v>
      </c>
      <c r="V1304" s="38" t="str">
        <f>IF(טבלה1[[#This Row],[עמודה58]]&gt;30,"Yes","No")</f>
        <v>Yes</v>
      </c>
    </row>
    <row r="1305" spans="1:22" x14ac:dyDescent="0.15">
      <c r="A1305" s="32" t="s">
        <v>3131</v>
      </c>
      <c r="B1305" s="39" t="s">
        <v>3132</v>
      </c>
      <c r="C1305" s="39" t="s">
        <v>3133</v>
      </c>
      <c r="D1305" s="40">
        <v>5000</v>
      </c>
      <c r="E1305" s="39" t="s">
        <v>33</v>
      </c>
      <c r="F1305" s="39" t="s">
        <v>10</v>
      </c>
      <c r="G1305" s="36" t="str">
        <f t="shared" si="20"/>
        <v>Low</v>
      </c>
      <c r="H1305" s="41">
        <v>0.4</v>
      </c>
      <c r="I1305" s="11" t="str" cm="1">
        <f t="array" ref="I1305">INDEX(_xlfn.TEXTSPLIT(טבלה1[[#This Row],[עמודה2]],","),1)</f>
        <v>Maceio</v>
      </c>
      <c r="J1305" s="12" t="str" cm="1">
        <f t="array" ref="J1305">INDEX(_xlfn.TEXTSPLIT(טבלה1[[#This Row],[עמודה2]],","),2)</f>
        <v xml:space="preserve"> Brazil</v>
      </c>
      <c r="K1305" s="43" t="str">
        <f>_xlfn.CONCAT(טבלה1[[#This Row],[AI_Companies]]," ",טבלה1[[#This Row],[עמודה1]])</f>
        <v>Push-Chatbot http://www.push.al</v>
      </c>
      <c r="L1305" s="28">
        <v>50</v>
      </c>
      <c r="M1305" s="28" t="str">
        <f>IF(טבלה1[[#This Row],[עמודה53]]&gt;2000,"Yes","No")</f>
        <v>No</v>
      </c>
      <c r="N1305" s="28">
        <v>249</v>
      </c>
      <c r="O1305" s="28">
        <f>AVERAGE(טבלה1[[#This Row],[עמודה52]:[עמודה53]])</f>
        <v>29.5</v>
      </c>
      <c r="P1305" s="28" t="str">
        <f>IF(טבלה1[[#This Row],[עמודה4]]="&lt; $25 / hr","0$ - $25 / hr",טבלה1[[#This Row],[עמודה4]])</f>
        <v>$25 - $49 / hr</v>
      </c>
      <c r="Q1305" s="12" t="str" cm="1">
        <f t="array" ref="Q1305">INDEX(_xlfn.TEXTSPLIT(טבלה1[[#This Row],[עמודה55]],"-"),1)</f>
        <v xml:space="preserve">$25 </v>
      </c>
      <c r="R1305" s="21" t="str" cm="1">
        <f t="array" ref="R1305">INDEX(_xlfn.TEXTSPLIT(INDEX(_xlfn.TEXTSPLIT(טבלה1[[#This Row],[עמודה55]],"-"),2),"/"),1)</f>
        <v xml:space="preserve"> $49 </v>
      </c>
      <c r="S1305" s="28">
        <f>AVERAGE(טבלה1[[#This Row],[עמודה59]:[עמודה60]])</f>
        <v>37</v>
      </c>
      <c r="T1305" s="31">
        <f>VALUE(SUBSTITUTE(טבלה1[[#This Row],[עמודה56]],"$",""))</f>
        <v>25</v>
      </c>
      <c r="U1305" s="31">
        <f>VALUE(SUBSTITUTE(טבלה1[[#This Row],[עמודה57]],"$",""))</f>
        <v>49</v>
      </c>
      <c r="V1305" s="31" t="str">
        <f>IF(טבלה1[[#This Row],[עמודה58]]&gt;30,"Yes","No")</f>
        <v>Yes</v>
      </c>
    </row>
    <row r="1306" spans="1:22" x14ac:dyDescent="0.15">
      <c r="A1306" s="32" t="s">
        <v>3134</v>
      </c>
      <c r="B1306" s="33" t="s">
        <v>3135</v>
      </c>
      <c r="C1306" s="33" t="s">
        <v>546</v>
      </c>
      <c r="D1306" s="33" t="s">
        <v>4</v>
      </c>
      <c r="E1306" s="33" t="s">
        <v>4</v>
      </c>
      <c r="F1306" s="33" t="s">
        <v>29</v>
      </c>
      <c r="G1306" s="36" t="str">
        <f t="shared" si="20"/>
        <v>Med</v>
      </c>
      <c r="H1306" s="34">
        <v>0.5</v>
      </c>
      <c r="I1306" s="11" t="str" cm="1">
        <f t="array" ref="I1306">INDEX(_xlfn.TEXTSPLIT(טבלה1[[#This Row],[עמודה2]],","),1)</f>
        <v>Amravati</v>
      </c>
      <c r="J1306" s="12" t="str" cm="1">
        <f t="array" ref="J1306">INDEX(_xlfn.TEXTSPLIT(טבלה1[[#This Row],[עמודה2]],","),2)</f>
        <v xml:space="preserve"> India</v>
      </c>
      <c r="K1306" s="37" t="str">
        <f>_xlfn.CONCAT(טבלה1[[#This Row],[AI_Companies]]," ",טבלה1[[#This Row],[עמודה1]])</f>
        <v>A.I.M.S.Technology https://aimstechnology.com</v>
      </c>
      <c r="L1306" s="36">
        <v>10</v>
      </c>
      <c r="M1306" s="36" t="str">
        <f>IF(טבלה1[[#This Row],[עמודה53]]&gt;2000,"Yes","No")</f>
        <v>No</v>
      </c>
      <c r="N1306" s="36">
        <v>49</v>
      </c>
      <c r="O1306" s="36">
        <f>AVERAGE(טבלה1[[#This Row],[עמודה52]:[עמודה53]])</f>
        <v>149.5</v>
      </c>
      <c r="P1306" s="36" t="str">
        <f>IF(טבלה1[[#This Row],[עמודה4]]="&lt; $25 / hr","0$ - $25 / hr",טבלה1[[#This Row],[עמודה4]])</f>
        <v>$25 - $49 / hr</v>
      </c>
      <c r="Q1306" s="12" t="str" cm="1">
        <f t="array" ref="Q1306">INDEX(_xlfn.TEXTSPLIT(טבלה1[[#This Row],[עמודה55]],"-"),1)</f>
        <v xml:space="preserve">$25 </v>
      </c>
      <c r="R1306" s="21" t="str" cm="1">
        <f t="array" ref="R1306">INDEX(_xlfn.TEXTSPLIT(INDEX(_xlfn.TEXTSPLIT(טבלה1[[#This Row],[עמודה55]],"-"),2),"/"),1)</f>
        <v xml:space="preserve"> $49 </v>
      </c>
      <c r="S1306" s="36">
        <f>AVERAGE(טבלה1[[#This Row],[עמודה59]:[עמודה60]])</f>
        <v>37</v>
      </c>
      <c r="T1306" s="38">
        <f>VALUE(SUBSTITUTE(טבלה1[[#This Row],[עמודה56]],"$",""))</f>
        <v>25</v>
      </c>
      <c r="U1306" s="38">
        <f>VALUE(SUBSTITUTE(טבלה1[[#This Row],[עמודה57]],"$",""))</f>
        <v>49</v>
      </c>
      <c r="V1306" s="38" t="str">
        <f>IF(טבלה1[[#This Row],[עמודה58]]&gt;30,"Yes","No")</f>
        <v>Yes</v>
      </c>
    </row>
    <row r="1307" spans="1:22" x14ac:dyDescent="0.15">
      <c r="A1307" s="32" t="s">
        <v>3136</v>
      </c>
      <c r="B1307" s="39" t="s">
        <v>3137</v>
      </c>
      <c r="C1307" s="39" t="s">
        <v>2010</v>
      </c>
      <c r="D1307" s="39" t="s">
        <v>4</v>
      </c>
      <c r="E1307" s="39" t="s">
        <v>4</v>
      </c>
      <c r="F1307" s="39" t="s">
        <v>29</v>
      </c>
      <c r="G1307" s="36" t="str">
        <f t="shared" si="20"/>
        <v>Med</v>
      </c>
      <c r="H1307" s="41">
        <v>0.5</v>
      </c>
      <c r="I1307" s="11" t="str" cm="1">
        <f t="array" ref="I1307">INDEX(_xlfn.TEXTSPLIT(טבלה1[[#This Row],[עמודה2]],","),1)</f>
        <v>Chicago</v>
      </c>
      <c r="J1307" s="12" t="str" cm="1">
        <f t="array" ref="J1307">INDEX(_xlfn.TEXTSPLIT(טבלה1[[#This Row],[עמודה2]],","),2)</f>
        <v xml:space="preserve"> IL</v>
      </c>
      <c r="K1307" s="43" t="str">
        <f>_xlfn.CONCAT(טבלה1[[#This Row],[AI_Companies]]," ",טבלה1[[#This Row],[עמודה1]])</f>
        <v>MoonshotbyPacteraDigital https://www.moonshotio.com/</v>
      </c>
      <c r="L1307" s="28">
        <v>10</v>
      </c>
      <c r="M1307" s="28" t="str">
        <f>IF(טבלה1[[#This Row],[עמודה53]]&gt;2000,"Yes","No")</f>
        <v>No</v>
      </c>
      <c r="N1307" s="28">
        <v>49</v>
      </c>
      <c r="O1307" s="28">
        <f>AVERAGE(טבלה1[[#This Row],[עמודה52]:[עמודה53]])</f>
        <v>29.5</v>
      </c>
      <c r="P1307" s="28" t="str">
        <f>IF(טבלה1[[#This Row],[עמודה4]]="&lt; $25 / hr","0$ - $25 / hr",טבלה1[[#This Row],[עמודה4]])</f>
        <v>Undisclosed</v>
      </c>
      <c r="Q1307" s="12" t="str" cm="1">
        <f t="array" ref="Q1307">INDEX(_xlfn.TEXTSPLIT(טבלה1[[#This Row],[עמודה55]],"-"),1)</f>
        <v>Undisclosed</v>
      </c>
      <c r="R1307" s="21" t="e" cm="1">
        <f t="array" ref="R1307">INDEX(_xlfn.TEXTSPLIT(INDEX(_xlfn.TEXTSPLIT(טבלה1[[#This Row],[עמודה55]],"-"),2),"/"),1)</f>
        <v>#REF!</v>
      </c>
      <c r="S1307" s="28" t="e">
        <f>AVERAGE(טבלה1[[#This Row],[עמודה59]:[עמודה60]])</f>
        <v>#VALUE!</v>
      </c>
      <c r="T1307" s="31" t="e">
        <f>VALUE(SUBSTITUTE(טבלה1[[#This Row],[עמודה56]],"$",""))</f>
        <v>#VALUE!</v>
      </c>
      <c r="U1307" s="31" t="e">
        <f>VALUE(SUBSTITUTE(טבלה1[[#This Row],[עמודה57]],"$",""))</f>
        <v>#REF!</v>
      </c>
      <c r="V1307" s="31" t="e">
        <f>IF(טבלה1[[#This Row],[עמודה58]]&gt;30,"Yes","No")</f>
        <v>#VALUE!</v>
      </c>
    </row>
    <row r="1308" spans="1:22" x14ac:dyDescent="0.15">
      <c r="A1308" s="32" t="s">
        <v>3138</v>
      </c>
      <c r="B1308" s="33" t="s">
        <v>3139</v>
      </c>
      <c r="C1308" s="33" t="s">
        <v>2265</v>
      </c>
      <c r="D1308" s="33" t="s">
        <v>4</v>
      </c>
      <c r="E1308" s="33" t="s">
        <v>4</v>
      </c>
      <c r="F1308" s="33" t="s">
        <v>29</v>
      </c>
      <c r="G1308" s="36" t="str">
        <f t="shared" si="20"/>
        <v>Med</v>
      </c>
      <c r="H1308" s="34">
        <v>0.5</v>
      </c>
      <c r="I1308" s="11" t="str" cm="1">
        <f t="array" ref="I1308">INDEX(_xlfn.TEXTSPLIT(טבלה1[[#This Row],[עמודה2]],","),1)</f>
        <v>Edmonton</v>
      </c>
      <c r="J1308" s="12" t="str" cm="1">
        <f t="array" ref="J1308">INDEX(_xlfn.TEXTSPLIT(טבלה1[[#This Row],[עמודה2]],","),2)</f>
        <v xml:space="preserve"> Canada</v>
      </c>
      <c r="K1308" s="37" t="str">
        <f>_xlfn.CONCAT(טבלה1[[#This Row],[AI_Companies]]," ",טבלה1[[#This Row],[עמודה1]])</f>
        <v>AltaMLInc. http://altaml.com/</v>
      </c>
      <c r="L1308" s="36">
        <v>10</v>
      </c>
      <c r="M1308" s="36" t="str">
        <f>IF(טבלה1[[#This Row],[עמודה53]]&gt;2000,"Yes","No")</f>
        <v>No</v>
      </c>
      <c r="N1308" s="36">
        <v>49</v>
      </c>
      <c r="O1308" s="36">
        <f>AVERAGE(טבלה1[[#This Row],[עמודה52]:[עמודה53]])</f>
        <v>29.5</v>
      </c>
      <c r="P1308" s="36" t="str">
        <f>IF(טבלה1[[#This Row],[עמודה4]]="&lt; $25 / hr","0$ - $25 / hr",טבלה1[[#This Row],[עמודה4]])</f>
        <v>Undisclosed</v>
      </c>
      <c r="Q1308" s="12" t="str" cm="1">
        <f t="array" ref="Q1308">INDEX(_xlfn.TEXTSPLIT(טבלה1[[#This Row],[עמודה55]],"-"),1)</f>
        <v>Undisclosed</v>
      </c>
      <c r="R1308" s="21" t="e" cm="1">
        <f t="array" ref="R1308">INDEX(_xlfn.TEXTSPLIT(INDEX(_xlfn.TEXTSPLIT(טבלה1[[#This Row],[עמודה55]],"-"),2),"/"),1)</f>
        <v>#REF!</v>
      </c>
      <c r="S1308" s="36" t="e">
        <f>AVERAGE(טבלה1[[#This Row],[עמודה59]:[עמודה60]])</f>
        <v>#VALUE!</v>
      </c>
      <c r="T1308" s="38" t="e">
        <f>VALUE(SUBSTITUTE(טבלה1[[#This Row],[עמודה56]],"$",""))</f>
        <v>#VALUE!</v>
      </c>
      <c r="U1308" s="38" t="e">
        <f>VALUE(SUBSTITUTE(טבלה1[[#This Row],[עמודה57]],"$",""))</f>
        <v>#REF!</v>
      </c>
      <c r="V1308" s="38" t="e">
        <f>IF(טבלה1[[#This Row],[עמודה58]]&gt;30,"Yes","No")</f>
        <v>#VALUE!</v>
      </c>
    </row>
    <row r="1309" spans="1:22" x14ac:dyDescent="0.15">
      <c r="A1309" s="32" t="s">
        <v>3140</v>
      </c>
      <c r="B1309" s="39" t="s">
        <v>3141</v>
      </c>
      <c r="C1309" s="39" t="s">
        <v>281</v>
      </c>
      <c r="D1309" s="39" t="s">
        <v>4</v>
      </c>
      <c r="E1309" s="39" t="s">
        <v>4</v>
      </c>
      <c r="F1309" s="39" t="s">
        <v>29</v>
      </c>
      <c r="G1309" s="36" t="str">
        <f t="shared" si="20"/>
        <v>Med</v>
      </c>
      <c r="H1309" s="41">
        <v>0.5</v>
      </c>
      <c r="I1309" s="11" t="str" cm="1">
        <f t="array" ref="I1309">INDEX(_xlfn.TEXTSPLIT(טבלה1[[#This Row],[עמודה2]],","),1)</f>
        <v>Norcross</v>
      </c>
      <c r="J1309" s="12" t="str" cm="1">
        <f t="array" ref="J1309">INDEX(_xlfn.TEXTSPLIT(טבלה1[[#This Row],[עמודה2]],","),2)</f>
        <v xml:space="preserve"> GA</v>
      </c>
      <c r="K1309" s="43" t="str">
        <f>_xlfn.CONCAT(טבלה1[[#This Row],[AI_Companies]]," ",טבלה1[[#This Row],[עמודה1]])</f>
        <v>KnexInc. http://www.knexinc.com/</v>
      </c>
      <c r="L1309" s="28">
        <v>10</v>
      </c>
      <c r="M1309" s="28" t="str">
        <f>IF(טבלה1[[#This Row],[עמודה53]]&gt;2000,"Yes","No")</f>
        <v>No</v>
      </c>
      <c r="N1309" s="28">
        <v>49</v>
      </c>
      <c r="O1309" s="28">
        <f>AVERAGE(טבלה1[[#This Row],[עמודה52]:[עמודה53]])</f>
        <v>29.5</v>
      </c>
      <c r="P1309" s="28" t="str">
        <f>IF(טבלה1[[#This Row],[עמודה4]]="&lt; $25 / hr","0$ - $25 / hr",טבלה1[[#This Row],[עמודה4]])</f>
        <v>Undisclosed</v>
      </c>
      <c r="Q1309" s="12" t="str" cm="1">
        <f t="array" ref="Q1309">INDEX(_xlfn.TEXTSPLIT(טבלה1[[#This Row],[עמודה55]],"-"),1)</f>
        <v>Undisclosed</v>
      </c>
      <c r="R1309" s="21" t="e" cm="1">
        <f t="array" ref="R1309">INDEX(_xlfn.TEXTSPLIT(INDEX(_xlfn.TEXTSPLIT(טבלה1[[#This Row],[עמודה55]],"-"),2),"/"),1)</f>
        <v>#REF!</v>
      </c>
      <c r="S1309" s="28" t="e">
        <f>AVERAGE(טבלה1[[#This Row],[עמודה59]:[עמודה60]])</f>
        <v>#VALUE!</v>
      </c>
      <c r="T1309" s="31" t="e">
        <f>VALUE(SUBSTITUTE(טבלה1[[#This Row],[עמודה56]],"$",""))</f>
        <v>#VALUE!</v>
      </c>
      <c r="U1309" s="31" t="e">
        <f>VALUE(SUBSTITUTE(טבלה1[[#This Row],[עמודה57]],"$",""))</f>
        <v>#REF!</v>
      </c>
      <c r="V1309" s="31" t="e">
        <f>IF(טבלה1[[#This Row],[עמודה58]]&gt;30,"Yes","No")</f>
        <v>#VALUE!</v>
      </c>
    </row>
    <row r="1310" spans="1:22" x14ac:dyDescent="0.15">
      <c r="A1310" s="32" t="s">
        <v>3142</v>
      </c>
      <c r="B1310" s="33" t="s">
        <v>3143</v>
      </c>
      <c r="C1310" s="33" t="s">
        <v>3144</v>
      </c>
      <c r="D1310" s="44">
        <v>5000</v>
      </c>
      <c r="E1310" s="33" t="s">
        <v>9</v>
      </c>
      <c r="F1310" s="33" t="s">
        <v>29</v>
      </c>
      <c r="G1310" s="36" t="str">
        <f t="shared" si="20"/>
        <v>Med</v>
      </c>
      <c r="H1310" s="34">
        <v>0.5</v>
      </c>
      <c r="I1310" s="11" t="str" cm="1">
        <f t="array" ref="I1310">INDEX(_xlfn.TEXTSPLIT(טבלה1[[#This Row],[עמודה2]],","),1)</f>
        <v>San Salvador</v>
      </c>
      <c r="J1310" s="12" t="str" cm="1">
        <f t="array" ref="J1310">INDEX(_xlfn.TEXTSPLIT(טבלה1[[#This Row],[עמודה2]],","),2)</f>
        <v xml:space="preserve"> El Salvador</v>
      </c>
      <c r="K1310" s="37" t="str">
        <f>_xlfn.CONCAT(טבלה1[[#This Row],[AI_Companies]]," ",טבלה1[[#This Row],[עמודה1]])</f>
        <v>TreeCloud https://www.treecloud.co/</v>
      </c>
      <c r="L1310" s="36">
        <v>10</v>
      </c>
      <c r="M1310" s="36" t="str">
        <f>IF(טבלה1[[#This Row],[עמודה53]]&gt;2000,"Yes","No")</f>
        <v>No</v>
      </c>
      <c r="N1310" s="36">
        <v>49</v>
      </c>
      <c r="O1310" s="36">
        <f>AVERAGE(טבלה1[[#This Row],[עמודה52]:[עמודה53]])</f>
        <v>29.5</v>
      </c>
      <c r="P1310" s="36" t="str">
        <f>IF(טבלה1[[#This Row],[עמודה4]]="&lt; $25 / hr","0$ - $25 / hr",טבלה1[[#This Row],[עמודה4]])</f>
        <v>Undisclosed</v>
      </c>
      <c r="Q1310" s="12" t="str" cm="1">
        <f t="array" ref="Q1310">INDEX(_xlfn.TEXTSPLIT(טבלה1[[#This Row],[עמודה55]],"-"),1)</f>
        <v>Undisclosed</v>
      </c>
      <c r="R1310" s="21" t="e" cm="1">
        <f t="array" ref="R1310">INDEX(_xlfn.TEXTSPLIT(INDEX(_xlfn.TEXTSPLIT(טבלה1[[#This Row],[עמודה55]],"-"),2),"/"),1)</f>
        <v>#REF!</v>
      </c>
      <c r="S1310" s="36" t="e">
        <f>AVERAGE(טבלה1[[#This Row],[עמודה59]:[עמודה60]])</f>
        <v>#VALUE!</v>
      </c>
      <c r="T1310" s="38" t="e">
        <f>VALUE(SUBSTITUTE(טבלה1[[#This Row],[עמודה56]],"$",""))</f>
        <v>#VALUE!</v>
      </c>
      <c r="U1310" s="38" t="e">
        <f>VALUE(SUBSTITUTE(טבלה1[[#This Row],[עמודה57]],"$",""))</f>
        <v>#REF!</v>
      </c>
      <c r="V1310" s="38" t="e">
        <f>IF(טבלה1[[#This Row],[עמודה58]]&gt;30,"Yes","No")</f>
        <v>#VALUE!</v>
      </c>
    </row>
    <row r="1311" spans="1:22" x14ac:dyDescent="0.15">
      <c r="A1311" s="32" t="s">
        <v>3145</v>
      </c>
      <c r="B1311" s="39" t="s">
        <v>3146</v>
      </c>
      <c r="C1311" s="39" t="s">
        <v>3147</v>
      </c>
      <c r="D1311" s="39" t="s">
        <v>4</v>
      </c>
      <c r="E1311" s="39" t="s">
        <v>4</v>
      </c>
      <c r="F1311" s="39" t="s">
        <v>29</v>
      </c>
      <c r="G1311" s="36" t="str">
        <f t="shared" si="20"/>
        <v>Med</v>
      </c>
      <c r="H1311" s="41">
        <v>0.5</v>
      </c>
      <c r="I1311" s="11" t="str" cm="1">
        <f t="array" ref="I1311">INDEX(_xlfn.TEXTSPLIT(טבלה1[[#This Row],[עמודה2]],","),1)</f>
        <v>Częstochowa</v>
      </c>
      <c r="J1311" s="12" t="str" cm="1">
        <f t="array" ref="J1311">INDEX(_xlfn.TEXTSPLIT(טבלה1[[#This Row],[עמודה2]],","),2)</f>
        <v xml:space="preserve"> Poland</v>
      </c>
      <c r="K1311" s="43" t="str">
        <f>_xlfn.CONCAT(טבלה1[[#This Row],[AI_Companies]]," ",טבלה1[[#This Row],[עמודה1]])</f>
        <v>Evorain https://www.evorain.com</v>
      </c>
      <c r="L1311" s="28">
        <v>10</v>
      </c>
      <c r="M1311" s="28" t="str">
        <f>IF(טבלה1[[#This Row],[עמודה53]]&gt;2000,"Yes","No")</f>
        <v>No</v>
      </c>
      <c r="N1311" s="28">
        <v>49</v>
      </c>
      <c r="O1311" s="28">
        <f>AVERAGE(טבלה1[[#This Row],[עמודה52]:[עמודה53]])</f>
        <v>29.5</v>
      </c>
      <c r="P1311" s="28" t="str">
        <f>IF(טבלה1[[#This Row],[עמודה4]]="&lt; $25 / hr","0$ - $25 / hr",טבלה1[[#This Row],[עמודה4]])</f>
        <v>$50 - $99 / hr</v>
      </c>
      <c r="Q1311" s="12" t="str" cm="1">
        <f t="array" ref="Q1311">INDEX(_xlfn.TEXTSPLIT(טבלה1[[#This Row],[עמודה55]],"-"),1)</f>
        <v xml:space="preserve">$50 </v>
      </c>
      <c r="R1311" s="21" t="str" cm="1">
        <f t="array" ref="R1311">INDEX(_xlfn.TEXTSPLIT(INDEX(_xlfn.TEXTSPLIT(טבלה1[[#This Row],[עמודה55]],"-"),2),"/"),1)</f>
        <v xml:space="preserve"> $99 </v>
      </c>
      <c r="S1311" s="28">
        <f>AVERAGE(טבלה1[[#This Row],[עמודה59]:[עמודה60]])</f>
        <v>74.5</v>
      </c>
      <c r="T1311" s="31">
        <f>VALUE(SUBSTITUTE(טבלה1[[#This Row],[עמודה56]],"$",""))</f>
        <v>50</v>
      </c>
      <c r="U1311" s="31">
        <f>VALUE(SUBSTITUTE(טבלה1[[#This Row],[עמודה57]],"$",""))</f>
        <v>99</v>
      </c>
      <c r="V1311" s="31" t="str">
        <f>IF(טבלה1[[#This Row],[עמודה58]]&gt;30,"Yes","No")</f>
        <v>Yes</v>
      </c>
    </row>
    <row r="1312" spans="1:22" x14ac:dyDescent="0.15">
      <c r="A1312" s="32" t="s">
        <v>3148</v>
      </c>
      <c r="B1312" s="33" t="s">
        <v>3149</v>
      </c>
      <c r="C1312" s="33" t="s">
        <v>3150</v>
      </c>
      <c r="D1312" s="33" t="s">
        <v>4</v>
      </c>
      <c r="E1312" s="33" t="s">
        <v>4</v>
      </c>
      <c r="F1312" s="33" t="s">
        <v>29</v>
      </c>
      <c r="G1312" s="36" t="str">
        <f t="shared" si="20"/>
        <v>Med</v>
      </c>
      <c r="H1312" s="34">
        <v>0.5</v>
      </c>
      <c r="I1312" s="11" t="str" cm="1">
        <f t="array" ref="I1312">INDEX(_xlfn.TEXTSPLIT(טבלה1[[#This Row],[עמודה2]],","),1)</f>
        <v>Richmond</v>
      </c>
      <c r="J1312" s="12" t="str" cm="1">
        <f t="array" ref="J1312">INDEX(_xlfn.TEXTSPLIT(טבלה1[[#This Row],[עמודה2]],","),2)</f>
        <v xml:space="preserve"> CA</v>
      </c>
      <c r="K1312" s="37" t="str">
        <f>_xlfn.CONCAT(טבלה1[[#This Row],[AI_Companies]]," ",טבלה1[[#This Row],[עמודה1]])</f>
        <v>DeepThinkHealth https://www.deepthinkhealth.com/</v>
      </c>
      <c r="L1312" s="36">
        <v>10</v>
      </c>
      <c r="M1312" s="36" t="str">
        <f>IF(טבלה1[[#This Row],[עמודה53]]&gt;2000,"Yes","No")</f>
        <v>No</v>
      </c>
      <c r="N1312" s="36">
        <v>49</v>
      </c>
      <c r="O1312" s="36">
        <f>AVERAGE(טבלה1[[#This Row],[עמודה52]:[עמודה53]])</f>
        <v>29.5</v>
      </c>
      <c r="P1312" s="36" t="str">
        <f>IF(טבלה1[[#This Row],[עמודה4]]="&lt; $25 / hr","0$ - $25 / hr",טבלה1[[#This Row],[עמודה4]])</f>
        <v>Undisclosed</v>
      </c>
      <c r="Q1312" s="12" t="str" cm="1">
        <f t="array" ref="Q1312">INDEX(_xlfn.TEXTSPLIT(טבלה1[[#This Row],[עמודה55]],"-"),1)</f>
        <v>Undisclosed</v>
      </c>
      <c r="R1312" s="21" t="e" cm="1">
        <f t="array" ref="R1312">INDEX(_xlfn.TEXTSPLIT(INDEX(_xlfn.TEXTSPLIT(טבלה1[[#This Row],[עמודה55]],"-"),2),"/"),1)</f>
        <v>#REF!</v>
      </c>
      <c r="S1312" s="36" t="e">
        <f>AVERAGE(טבלה1[[#This Row],[עמודה59]:[עמודה60]])</f>
        <v>#VALUE!</v>
      </c>
      <c r="T1312" s="38" t="e">
        <f>VALUE(SUBSTITUTE(טבלה1[[#This Row],[עמודה56]],"$",""))</f>
        <v>#VALUE!</v>
      </c>
      <c r="U1312" s="38" t="e">
        <f>VALUE(SUBSTITUTE(טבלה1[[#This Row],[עמודה57]],"$",""))</f>
        <v>#REF!</v>
      </c>
      <c r="V1312" s="38" t="e">
        <f>IF(טבלה1[[#This Row],[עמודה58]]&gt;30,"Yes","No")</f>
        <v>#VALUE!</v>
      </c>
    </row>
    <row r="1313" spans="1:22" x14ac:dyDescent="0.15">
      <c r="A1313" s="32" t="s">
        <v>3151</v>
      </c>
      <c r="B1313" s="39" t="s">
        <v>3152</v>
      </c>
      <c r="C1313" s="39" t="s">
        <v>140</v>
      </c>
      <c r="D1313" s="40">
        <v>10000</v>
      </c>
      <c r="E1313" s="39" t="s">
        <v>4</v>
      </c>
      <c r="F1313" s="39" t="s">
        <v>29</v>
      </c>
      <c r="G1313" s="36" t="str">
        <f t="shared" si="20"/>
        <v>Med</v>
      </c>
      <c r="H1313" s="41">
        <v>0.5</v>
      </c>
      <c r="I1313" s="11" t="str" cm="1">
        <f t="array" ref="I1313">INDEX(_xlfn.TEXTSPLIT(טבלה1[[#This Row],[עמודה2]],","),1)</f>
        <v>Waukesha</v>
      </c>
      <c r="J1313" s="12" t="str" cm="1">
        <f t="array" ref="J1313">INDEX(_xlfn.TEXTSPLIT(טבלה1[[#This Row],[עמודה2]],","),2)</f>
        <v xml:space="preserve"> WI</v>
      </c>
      <c r="K1313" s="43" t="str">
        <f>_xlfn.CONCAT(טבלה1[[#This Row],[AI_Companies]]," ",טבלה1[[#This Row],[עמודה1]])</f>
        <v>modbi https://www.modbi.com/</v>
      </c>
      <c r="L1313" s="28">
        <v>10</v>
      </c>
      <c r="M1313" s="28" t="str">
        <f>IF(טבלה1[[#This Row],[עמודה53]]&gt;2000,"Yes","No")</f>
        <v>No</v>
      </c>
      <c r="N1313" s="28">
        <v>49</v>
      </c>
      <c r="O1313" s="28">
        <f>AVERAGE(טבלה1[[#This Row],[עמודה52]:[עמודה53]])</f>
        <v>29.5</v>
      </c>
      <c r="P1313" s="28" t="str">
        <f>IF(טבלה1[[#This Row],[עמודה4]]="&lt; $25 / hr","0$ - $25 / hr",טבלה1[[#This Row],[עמודה4]])</f>
        <v>Undisclosed</v>
      </c>
      <c r="Q1313" s="12" t="str" cm="1">
        <f t="array" ref="Q1313">INDEX(_xlfn.TEXTSPLIT(טבלה1[[#This Row],[עמודה55]],"-"),1)</f>
        <v>Undisclosed</v>
      </c>
      <c r="R1313" s="21" t="e" cm="1">
        <f t="array" ref="R1313">INDEX(_xlfn.TEXTSPLIT(INDEX(_xlfn.TEXTSPLIT(טבלה1[[#This Row],[עמודה55]],"-"),2),"/"),1)</f>
        <v>#REF!</v>
      </c>
      <c r="S1313" s="28" t="e">
        <f>AVERAGE(טבלה1[[#This Row],[עמודה59]:[עמודה60]])</f>
        <v>#VALUE!</v>
      </c>
      <c r="T1313" s="31" t="e">
        <f>VALUE(SUBSTITUTE(טבלה1[[#This Row],[עמודה56]],"$",""))</f>
        <v>#VALUE!</v>
      </c>
      <c r="U1313" s="31" t="e">
        <f>VALUE(SUBSTITUTE(טבלה1[[#This Row],[עמודה57]],"$",""))</f>
        <v>#REF!</v>
      </c>
      <c r="V1313" s="31" t="e">
        <f>IF(טבלה1[[#This Row],[עמודה58]]&gt;30,"Yes","No")</f>
        <v>#VALUE!</v>
      </c>
    </row>
    <row r="1314" spans="1:22" x14ac:dyDescent="0.15">
      <c r="A1314" s="32" t="s">
        <v>3153</v>
      </c>
      <c r="B1314" s="33" t="s">
        <v>3154</v>
      </c>
      <c r="C1314" s="33" t="s">
        <v>3155</v>
      </c>
      <c r="D1314" s="33" t="s">
        <v>4</v>
      </c>
      <c r="E1314" s="33" t="s">
        <v>4</v>
      </c>
      <c r="F1314" s="33" t="s">
        <v>29</v>
      </c>
      <c r="G1314" s="36" t="str">
        <f t="shared" si="20"/>
        <v>Med</v>
      </c>
      <c r="H1314" s="34">
        <v>0.5</v>
      </c>
      <c r="I1314" s="11" t="str" cm="1">
        <f t="array" ref="I1314">INDEX(_xlfn.TEXTSPLIT(טבלה1[[#This Row],[עמודה2]],","),1)</f>
        <v>Plano</v>
      </c>
      <c r="J1314" s="12" t="str" cm="1">
        <f t="array" ref="J1314">INDEX(_xlfn.TEXTSPLIT(טבלה1[[#This Row],[עמודה2]],","),2)</f>
        <v xml:space="preserve"> TX</v>
      </c>
      <c r="K1314" s="37" t="str">
        <f>_xlfn.CONCAT(טבלה1[[#This Row],[AI_Companies]]," ",טבלה1[[#This Row],[עמודה1]])</f>
        <v>KvantumInc. http://www.kvantum.ai</v>
      </c>
      <c r="L1314" s="36">
        <v>10</v>
      </c>
      <c r="M1314" s="36" t="str">
        <f>IF(טבלה1[[#This Row],[עמודה53]]&gt;2000,"Yes","No")</f>
        <v>No</v>
      </c>
      <c r="N1314" s="36">
        <v>49</v>
      </c>
      <c r="O1314" s="36">
        <f>AVERAGE(טבלה1[[#This Row],[עמודה52]:[עמודה53]])</f>
        <v>29.5</v>
      </c>
      <c r="P1314" s="36" t="str">
        <f>IF(טבלה1[[#This Row],[עמודה4]]="&lt; $25 / hr","0$ - $25 / hr",טבלה1[[#This Row],[עמודה4]])</f>
        <v>Undisclosed</v>
      </c>
      <c r="Q1314" s="12" t="str" cm="1">
        <f t="array" ref="Q1314">INDEX(_xlfn.TEXTSPLIT(טבלה1[[#This Row],[עמודה55]],"-"),1)</f>
        <v>Undisclosed</v>
      </c>
      <c r="R1314" s="21" t="e" cm="1">
        <f t="array" ref="R1314">INDEX(_xlfn.TEXTSPLIT(INDEX(_xlfn.TEXTSPLIT(טבלה1[[#This Row],[עמודה55]],"-"),2),"/"),1)</f>
        <v>#REF!</v>
      </c>
      <c r="S1314" s="36" t="e">
        <f>AVERAGE(טבלה1[[#This Row],[עמודה59]:[עמודה60]])</f>
        <v>#VALUE!</v>
      </c>
      <c r="T1314" s="38" t="e">
        <f>VALUE(SUBSTITUTE(טבלה1[[#This Row],[עמודה56]],"$",""))</f>
        <v>#VALUE!</v>
      </c>
      <c r="U1314" s="38" t="e">
        <f>VALUE(SUBSTITUTE(טבלה1[[#This Row],[עמודה57]],"$",""))</f>
        <v>#REF!</v>
      </c>
      <c r="V1314" s="38" t="e">
        <f>IF(טבלה1[[#This Row],[עמודה58]]&gt;30,"Yes","No")</f>
        <v>#VALUE!</v>
      </c>
    </row>
    <row r="1315" spans="1:22" x14ac:dyDescent="0.15">
      <c r="A1315" s="32" t="s">
        <v>3156</v>
      </c>
      <c r="B1315" s="39" t="s">
        <v>3157</v>
      </c>
      <c r="C1315" s="39" t="s">
        <v>3011</v>
      </c>
      <c r="D1315" s="40">
        <v>5000</v>
      </c>
      <c r="E1315" s="39" t="s">
        <v>33</v>
      </c>
      <c r="F1315" s="39" t="s">
        <v>29</v>
      </c>
      <c r="G1315" s="36" t="str">
        <f t="shared" si="20"/>
        <v>Med</v>
      </c>
      <c r="H1315" s="41">
        <v>0.5</v>
      </c>
      <c r="I1315" s="11" t="str" cm="1">
        <f t="array" ref="I1315">INDEX(_xlfn.TEXTSPLIT(טבלה1[[#This Row],[עמודה2]],","),1)</f>
        <v>Salford</v>
      </c>
      <c r="J1315" s="12" t="str" cm="1">
        <f t="array" ref="J1315">INDEX(_xlfn.TEXTSPLIT(טבלה1[[#This Row],[עמודה2]],","),2)</f>
        <v xml:space="preserve"> United Kingdom</v>
      </c>
      <c r="K1315" s="43" t="str">
        <f>_xlfn.CONCAT(טבלה1[[#This Row],[AI_Companies]]," ",טבלה1[[#This Row],[עמודה1]])</f>
        <v>INEVITABLE https://inevitableinnovations.com/</v>
      </c>
      <c r="L1315" s="28">
        <v>10</v>
      </c>
      <c r="M1315" s="28" t="str">
        <f>IF(טבלה1[[#This Row],[עמודה53]]&gt;2000,"Yes","No")</f>
        <v>No</v>
      </c>
      <c r="N1315" s="28">
        <v>49</v>
      </c>
      <c r="O1315" s="28">
        <f>AVERAGE(טבלה1[[#This Row],[עמודה52]:[עמודה53]])</f>
        <v>29.5</v>
      </c>
      <c r="P1315" s="28" t="str">
        <f>IF(טבלה1[[#This Row],[עמודה4]]="&lt; $25 / hr","0$ - $25 / hr",טבלה1[[#This Row],[עמודה4]])</f>
        <v>Undisclosed</v>
      </c>
      <c r="Q1315" s="12" t="str" cm="1">
        <f t="array" ref="Q1315">INDEX(_xlfn.TEXTSPLIT(טבלה1[[#This Row],[עמודה55]],"-"),1)</f>
        <v>Undisclosed</v>
      </c>
      <c r="R1315" s="21" t="e" cm="1">
        <f t="array" ref="R1315">INDEX(_xlfn.TEXTSPLIT(INDEX(_xlfn.TEXTSPLIT(טבלה1[[#This Row],[עמודה55]],"-"),2),"/"),1)</f>
        <v>#REF!</v>
      </c>
      <c r="S1315" s="28" t="e">
        <f>AVERAGE(טבלה1[[#This Row],[עמודה59]:[עמודה60]])</f>
        <v>#VALUE!</v>
      </c>
      <c r="T1315" s="31" t="e">
        <f>VALUE(SUBSTITUTE(טבלה1[[#This Row],[עמודה56]],"$",""))</f>
        <v>#VALUE!</v>
      </c>
      <c r="U1315" s="31" t="e">
        <f>VALUE(SUBSTITUTE(טבלה1[[#This Row],[עמודה57]],"$",""))</f>
        <v>#REF!</v>
      </c>
      <c r="V1315" s="31" t="e">
        <f>IF(טבלה1[[#This Row],[עמודה58]]&gt;30,"Yes","No")</f>
        <v>#VALUE!</v>
      </c>
    </row>
    <row r="1316" spans="1:22" x14ac:dyDescent="0.15">
      <c r="A1316" s="32" t="s">
        <v>3158</v>
      </c>
      <c r="B1316" s="33" t="s">
        <v>3159</v>
      </c>
      <c r="C1316" s="33" t="s">
        <v>2442</v>
      </c>
      <c r="D1316" s="44">
        <v>1000</v>
      </c>
      <c r="E1316" s="33" t="s">
        <v>4</v>
      </c>
      <c r="F1316" s="33" t="s">
        <v>29</v>
      </c>
      <c r="G1316" s="36" t="str">
        <f t="shared" si="20"/>
        <v>Med</v>
      </c>
      <c r="H1316" s="34">
        <v>0.5</v>
      </c>
      <c r="I1316" s="11" t="str" cm="1">
        <f t="array" ref="I1316">INDEX(_xlfn.TEXTSPLIT(טבלה1[[#This Row],[עמודה2]],","),1)</f>
        <v>Delhi</v>
      </c>
      <c r="J1316" s="12" t="str" cm="1">
        <f t="array" ref="J1316">INDEX(_xlfn.TEXTSPLIT(טבלה1[[#This Row],[עמודה2]],","),2)</f>
        <v xml:space="preserve"> India</v>
      </c>
      <c r="K1316" s="37" t="str">
        <f>_xlfn.CONCAT(טבלה1[[#This Row],[AI_Companies]]," ",טבלה1[[#This Row],[עמודה1]])</f>
        <v>MomenttextAI https://www.momenttext.com</v>
      </c>
      <c r="L1316" s="36">
        <v>10</v>
      </c>
      <c r="M1316" s="36" t="str">
        <f>IF(טבלה1[[#This Row],[עמודה53]]&gt;2000,"Yes","No")</f>
        <v>No</v>
      </c>
      <c r="N1316" s="36">
        <v>49</v>
      </c>
      <c r="O1316" s="36">
        <f>AVERAGE(טבלה1[[#This Row],[עמודה52]:[עמודה53]])</f>
        <v>29.5</v>
      </c>
      <c r="P1316" s="36" t="str">
        <f>IF(טבלה1[[#This Row],[עמודה4]]="&lt; $25 / hr","0$ - $25 / hr",טבלה1[[#This Row],[עמודה4]])</f>
        <v>$25 - $49 / hr</v>
      </c>
      <c r="Q1316" s="12" t="str" cm="1">
        <f t="array" ref="Q1316">INDEX(_xlfn.TEXTSPLIT(טבלה1[[#This Row],[עמודה55]],"-"),1)</f>
        <v xml:space="preserve">$25 </v>
      </c>
      <c r="R1316" s="21" t="str" cm="1">
        <f t="array" ref="R1316">INDEX(_xlfn.TEXTSPLIT(INDEX(_xlfn.TEXTSPLIT(טבלה1[[#This Row],[עמודה55]],"-"),2),"/"),1)</f>
        <v xml:space="preserve"> $49 </v>
      </c>
      <c r="S1316" s="36">
        <f>AVERAGE(טבלה1[[#This Row],[עמודה59]:[עמודה60]])</f>
        <v>37</v>
      </c>
      <c r="T1316" s="38">
        <f>VALUE(SUBSTITUTE(טבלה1[[#This Row],[עמודה56]],"$",""))</f>
        <v>25</v>
      </c>
      <c r="U1316" s="38">
        <f>VALUE(SUBSTITUTE(טבלה1[[#This Row],[עמודה57]],"$",""))</f>
        <v>49</v>
      </c>
      <c r="V1316" s="38" t="str">
        <f>IF(טבלה1[[#This Row],[עמודה58]]&gt;30,"Yes","No")</f>
        <v>Yes</v>
      </c>
    </row>
    <row r="1317" spans="1:22" x14ac:dyDescent="0.15">
      <c r="A1317" s="32" t="s">
        <v>3160</v>
      </c>
      <c r="B1317" s="39" t="s">
        <v>3161</v>
      </c>
      <c r="C1317" s="39" t="s">
        <v>987</v>
      </c>
      <c r="D1317" s="39" t="s">
        <v>4</v>
      </c>
      <c r="E1317" s="39" t="s">
        <v>4</v>
      </c>
      <c r="F1317" s="39" t="s">
        <v>29</v>
      </c>
      <c r="G1317" s="36" t="str">
        <f t="shared" si="20"/>
        <v>Med</v>
      </c>
      <c r="H1317" s="41">
        <v>0.5</v>
      </c>
      <c r="I1317" s="11" t="str" cm="1">
        <f t="array" ref="I1317">INDEX(_xlfn.TEXTSPLIT(טבלה1[[#This Row],[עמודה2]],","),1)</f>
        <v>Hangzhou Shi</v>
      </c>
      <c r="J1317" s="12" t="str" cm="1">
        <f t="array" ref="J1317">INDEX(_xlfn.TEXTSPLIT(טבלה1[[#This Row],[עמודה2]],","),2)</f>
        <v xml:space="preserve"> China</v>
      </c>
      <c r="K1317" s="43" t="str">
        <f>_xlfn.CONCAT(טבלה1[[#This Row],[AI_Companies]]," ",טבלה1[[#This Row],[עמודה1]])</f>
        <v>ZhejiangQiguNetworkTechnologyCo.,Ltd http://qigukj.com/</v>
      </c>
      <c r="L1317" s="28">
        <v>10</v>
      </c>
      <c r="M1317" s="28" t="str">
        <f>IF(טבלה1[[#This Row],[עמודה53]]&gt;2000,"Yes","No")</f>
        <v>No</v>
      </c>
      <c r="N1317" s="28">
        <v>49</v>
      </c>
      <c r="O1317" s="28">
        <f>AVERAGE(טבלה1[[#This Row],[עמודה52]:[עמודה53]])</f>
        <v>29.5</v>
      </c>
      <c r="P1317" s="28" t="str">
        <f>IF(טבלה1[[#This Row],[עמודה4]]="&lt; $25 / hr","0$ - $25 / hr",טבלה1[[#This Row],[עמודה4]])</f>
        <v>Undisclosed</v>
      </c>
      <c r="Q1317" s="12" t="str" cm="1">
        <f t="array" ref="Q1317">INDEX(_xlfn.TEXTSPLIT(טבלה1[[#This Row],[עמודה55]],"-"),1)</f>
        <v>Undisclosed</v>
      </c>
      <c r="R1317" s="21" t="e" cm="1">
        <f t="array" ref="R1317">INDEX(_xlfn.TEXTSPLIT(INDEX(_xlfn.TEXTSPLIT(טבלה1[[#This Row],[עמודה55]],"-"),2),"/"),1)</f>
        <v>#REF!</v>
      </c>
      <c r="S1317" s="28" t="e">
        <f>AVERAGE(טבלה1[[#This Row],[עמודה59]:[עמודה60]])</f>
        <v>#VALUE!</v>
      </c>
      <c r="T1317" s="31" t="e">
        <f>VALUE(SUBSTITUTE(טבלה1[[#This Row],[עמודה56]],"$",""))</f>
        <v>#VALUE!</v>
      </c>
      <c r="U1317" s="31" t="e">
        <f>VALUE(SUBSTITUTE(טבלה1[[#This Row],[עמודה57]],"$",""))</f>
        <v>#REF!</v>
      </c>
      <c r="V1317" s="31" t="e">
        <f>IF(טבלה1[[#This Row],[עמודה58]]&gt;30,"Yes","No")</f>
        <v>#VALUE!</v>
      </c>
    </row>
    <row r="1318" spans="1:22" x14ac:dyDescent="0.15">
      <c r="A1318" s="32" t="s">
        <v>3162</v>
      </c>
      <c r="B1318" s="33" t="s">
        <v>3163</v>
      </c>
      <c r="C1318" s="33" t="s">
        <v>3164</v>
      </c>
      <c r="D1318" s="44">
        <v>1000</v>
      </c>
      <c r="E1318" s="33" t="s">
        <v>14</v>
      </c>
      <c r="F1318" s="33" t="s">
        <v>29</v>
      </c>
      <c r="G1318" s="36" t="str">
        <f t="shared" si="20"/>
        <v>Med</v>
      </c>
      <c r="H1318" s="34">
        <v>0.5</v>
      </c>
      <c r="I1318" s="11" t="str" cm="1">
        <f t="array" ref="I1318">INDEX(_xlfn.TEXTSPLIT(טבלה1[[#This Row],[עמודה2]],","),1)</f>
        <v>San Diego</v>
      </c>
      <c r="J1318" s="12" t="str" cm="1">
        <f t="array" ref="J1318">INDEX(_xlfn.TEXTSPLIT(טבלה1[[#This Row],[עמודה2]],","),2)</f>
        <v xml:space="preserve"> CA</v>
      </c>
      <c r="K1318" s="37" t="str">
        <f>_xlfn.CONCAT(טבלה1[[#This Row],[AI_Companies]]," ",טבלה1[[#This Row],[עמודה1]])</f>
        <v>ABWMedical https://abwmedical.com/</v>
      </c>
      <c r="L1318" s="36">
        <v>10</v>
      </c>
      <c r="M1318" s="36" t="str">
        <f>IF(טבלה1[[#This Row],[עמודה53]]&gt;2000,"Yes","No")</f>
        <v>No</v>
      </c>
      <c r="N1318" s="36">
        <v>49</v>
      </c>
      <c r="O1318" s="36">
        <f>AVERAGE(טבלה1[[#This Row],[עמודה52]:[עמודה53]])</f>
        <v>29.5</v>
      </c>
      <c r="P1318" s="36" t="str">
        <f>IF(טבלה1[[#This Row],[עמודה4]]="&lt; $25 / hr","0$ - $25 / hr",טבלה1[[#This Row],[עמודה4]])</f>
        <v>Undisclosed</v>
      </c>
      <c r="Q1318" s="12" t="str" cm="1">
        <f t="array" ref="Q1318">INDEX(_xlfn.TEXTSPLIT(טבלה1[[#This Row],[עמודה55]],"-"),1)</f>
        <v>Undisclosed</v>
      </c>
      <c r="R1318" s="21" t="e" cm="1">
        <f t="array" ref="R1318">INDEX(_xlfn.TEXTSPLIT(INDEX(_xlfn.TEXTSPLIT(טבלה1[[#This Row],[עמודה55]],"-"),2),"/"),1)</f>
        <v>#REF!</v>
      </c>
      <c r="S1318" s="36" t="e">
        <f>AVERAGE(טבלה1[[#This Row],[עמודה59]:[עמודה60]])</f>
        <v>#VALUE!</v>
      </c>
      <c r="T1318" s="38" t="e">
        <f>VALUE(SUBSTITUTE(טבלה1[[#This Row],[עמודה56]],"$",""))</f>
        <v>#VALUE!</v>
      </c>
      <c r="U1318" s="38" t="e">
        <f>VALUE(SUBSTITUTE(טבלה1[[#This Row],[עמודה57]],"$",""))</f>
        <v>#REF!</v>
      </c>
      <c r="V1318" s="38" t="e">
        <f>IF(טבלה1[[#This Row],[עמודה58]]&gt;30,"Yes","No")</f>
        <v>#VALUE!</v>
      </c>
    </row>
    <row r="1319" spans="1:22" x14ac:dyDescent="0.15">
      <c r="A1319" s="32" t="s">
        <v>3165</v>
      </c>
      <c r="B1319" s="39" t="s">
        <v>3166</v>
      </c>
      <c r="C1319" s="39" t="s">
        <v>3167</v>
      </c>
      <c r="D1319" s="39" t="s">
        <v>4</v>
      </c>
      <c r="E1319" s="39" t="s">
        <v>4</v>
      </c>
      <c r="F1319" s="39" t="s">
        <v>29</v>
      </c>
      <c r="G1319" s="36" t="str">
        <f t="shared" si="20"/>
        <v>Med</v>
      </c>
      <c r="H1319" s="41">
        <v>0.5</v>
      </c>
      <c r="I1319" s="11" t="str" cm="1">
        <f t="array" ref="I1319">INDEX(_xlfn.TEXTSPLIT(טבלה1[[#This Row],[עמודה2]],","),1)</f>
        <v>Unknown</v>
      </c>
      <c r="J1319" s="12" t="e" cm="1">
        <f t="array" ref="J1319">INDEX(_xlfn.TEXTSPLIT(טבלה1[[#This Row],[עמודה2]],","),2)</f>
        <v>#REF!</v>
      </c>
      <c r="K1319" s="43" t="str">
        <f>_xlfn.CONCAT(טבלה1[[#This Row],[AI_Companies]]," ",טבלה1[[#This Row],[עמודה1]])</f>
        <v>IVASYSTEMS https://ivasystems.in/</v>
      </c>
      <c r="L1319" s="28">
        <v>10</v>
      </c>
      <c r="M1319" s="28" t="str">
        <f>IF(טבלה1[[#This Row],[עמודה53]]&gt;2000,"Yes","No")</f>
        <v>No</v>
      </c>
      <c r="N1319" s="28">
        <v>49</v>
      </c>
      <c r="O1319" s="28">
        <f>AVERAGE(טבלה1[[#This Row],[עמודה52]:[עמודה53]])</f>
        <v>29.5</v>
      </c>
      <c r="P1319" s="28" t="str">
        <f>IF(טבלה1[[#This Row],[עמודה4]]="&lt; $25 / hr","0$ - $25 / hr",טבלה1[[#This Row],[עמודה4]])</f>
        <v>0$ - $25 / hr</v>
      </c>
      <c r="Q1319" s="12" t="str" cm="1">
        <f t="array" ref="Q1319">INDEX(_xlfn.TEXTSPLIT(טבלה1[[#This Row],[עמודה55]],"-"),1)</f>
        <v xml:space="preserve">0$ </v>
      </c>
      <c r="R1319" s="21" t="str" cm="1">
        <f t="array" ref="R1319">INDEX(_xlfn.TEXTSPLIT(INDEX(_xlfn.TEXTSPLIT(טבלה1[[#This Row],[עמודה55]],"-"),2),"/"),1)</f>
        <v xml:space="preserve"> $25 </v>
      </c>
      <c r="S1319" s="28">
        <f>AVERAGE(טבלה1[[#This Row],[עמודה59]:[עמודה60]])</f>
        <v>12.5</v>
      </c>
      <c r="T1319" s="31">
        <f>VALUE(SUBSTITUTE(טבלה1[[#This Row],[עמודה56]],"$",""))</f>
        <v>0</v>
      </c>
      <c r="U1319" s="31">
        <f>VALUE(SUBSTITUTE(טבלה1[[#This Row],[עמודה57]],"$",""))</f>
        <v>25</v>
      </c>
      <c r="V1319" s="31" t="str">
        <f>IF(טבלה1[[#This Row],[עמודה58]]&gt;30,"Yes","No")</f>
        <v>No</v>
      </c>
    </row>
    <row r="1320" spans="1:22" x14ac:dyDescent="0.15">
      <c r="A1320" s="32" t="s">
        <v>3168</v>
      </c>
      <c r="B1320" s="33" t="s">
        <v>3169</v>
      </c>
      <c r="C1320" s="33" t="s">
        <v>102</v>
      </c>
      <c r="D1320" s="44">
        <v>1000</v>
      </c>
      <c r="E1320" s="33" t="s">
        <v>21</v>
      </c>
      <c r="F1320" s="33" t="s">
        <v>29</v>
      </c>
      <c r="G1320" s="36" t="str">
        <f t="shared" si="20"/>
        <v>Med</v>
      </c>
      <c r="H1320" s="34">
        <v>0.59</v>
      </c>
      <c r="I1320" s="11" t="str" cm="1">
        <f t="array" ref="I1320">INDEX(_xlfn.TEXTSPLIT(טבלה1[[#This Row],[עמודה2]],","),1)</f>
        <v>Milano</v>
      </c>
      <c r="J1320" s="12" t="str" cm="1">
        <f t="array" ref="J1320">INDEX(_xlfn.TEXTSPLIT(טבלה1[[#This Row],[עמודה2]],","),2)</f>
        <v xml:space="preserve"> Italy</v>
      </c>
      <c r="K1320" s="37" t="str">
        <f>_xlfn.CONCAT(טבלה1[[#This Row],[AI_Companies]]," ",טבלה1[[#This Row],[עמודה1]])</f>
        <v>DatafitItalia https://www.datafit.it</v>
      </c>
      <c r="L1320" s="36">
        <v>10</v>
      </c>
      <c r="M1320" s="36" t="str">
        <f>IF(טבלה1[[#This Row],[עמודה53]]&gt;2000,"Yes","No")</f>
        <v>No</v>
      </c>
      <c r="N1320" s="36">
        <v>49</v>
      </c>
      <c r="O1320" s="36">
        <f>AVERAGE(טבלה1[[#This Row],[עמודה52]:[עמודה53]])</f>
        <v>29.5</v>
      </c>
      <c r="P1320" s="36" t="str">
        <f>IF(טבלה1[[#This Row],[עמודה4]]="&lt; $25 / hr","0$ - $25 / hr",טבלה1[[#This Row],[עמודה4]])</f>
        <v>Undisclosed</v>
      </c>
      <c r="Q1320" s="12" t="str" cm="1">
        <f t="array" ref="Q1320">INDEX(_xlfn.TEXTSPLIT(טבלה1[[#This Row],[עמודה55]],"-"),1)</f>
        <v>Undisclosed</v>
      </c>
      <c r="R1320" s="21" t="e" cm="1">
        <f t="array" ref="R1320">INDEX(_xlfn.TEXTSPLIT(INDEX(_xlfn.TEXTSPLIT(טבלה1[[#This Row],[עמודה55]],"-"),2),"/"),1)</f>
        <v>#REF!</v>
      </c>
      <c r="S1320" s="36" t="e">
        <f>AVERAGE(טבלה1[[#This Row],[עמודה59]:[עמודה60]])</f>
        <v>#VALUE!</v>
      </c>
      <c r="T1320" s="38" t="e">
        <f>VALUE(SUBSTITUTE(טבלה1[[#This Row],[עמודה56]],"$",""))</f>
        <v>#VALUE!</v>
      </c>
      <c r="U1320" s="38" t="e">
        <f>VALUE(SUBSTITUTE(טבלה1[[#This Row],[עמודה57]],"$",""))</f>
        <v>#REF!</v>
      </c>
      <c r="V1320" s="38" t="e">
        <f>IF(טבלה1[[#This Row],[עמודה58]]&gt;30,"Yes","No")</f>
        <v>#VALUE!</v>
      </c>
    </row>
    <row r="1321" spans="1:22" x14ac:dyDescent="0.15">
      <c r="A1321" s="32" t="s">
        <v>3170</v>
      </c>
      <c r="B1321" s="39" t="s">
        <v>3171</v>
      </c>
      <c r="C1321" s="39" t="s">
        <v>1420</v>
      </c>
      <c r="D1321" s="39" t="s">
        <v>4</v>
      </c>
      <c r="E1321" s="39" t="s">
        <v>4</v>
      </c>
      <c r="F1321" s="39" t="s">
        <v>10</v>
      </c>
      <c r="G1321" s="36" t="str">
        <f t="shared" si="20"/>
        <v>Low</v>
      </c>
      <c r="H1321" s="41">
        <v>0.35</v>
      </c>
      <c r="I1321" s="11" t="str" cm="1">
        <f t="array" ref="I1321">INDEX(_xlfn.TEXTSPLIT(טבלה1[[#This Row],[עמודה2]],","),1)</f>
        <v>London</v>
      </c>
      <c r="J1321" s="12" t="str" cm="1">
        <f t="array" ref="J1321">INDEX(_xlfn.TEXTSPLIT(טבלה1[[#This Row],[עמודה2]],","),2)</f>
        <v xml:space="preserve"> United Kingdom</v>
      </c>
      <c r="K1321" s="43" t="str">
        <f>_xlfn.CONCAT(טבלה1[[#This Row],[AI_Companies]]," ",טבלה1[[#This Row],[עמודה1]])</f>
        <v>Toswo https://ai.toswo.com</v>
      </c>
      <c r="L1321" s="28">
        <v>50</v>
      </c>
      <c r="M1321" s="28" t="str">
        <f>IF(טבלה1[[#This Row],[עמודה53]]&gt;2000,"Yes","No")</f>
        <v>No</v>
      </c>
      <c r="N1321" s="28">
        <v>249</v>
      </c>
      <c r="O1321" s="28">
        <f>AVERAGE(טבלה1[[#This Row],[עמודה52]:[עמודה53]])</f>
        <v>29.5</v>
      </c>
      <c r="P1321" s="28" t="str">
        <f>IF(טבלה1[[#This Row],[עמודה4]]="&lt; $25 / hr","0$ - $25 / hr",טבלה1[[#This Row],[עמודה4]])</f>
        <v>$100 - $149 / hr</v>
      </c>
      <c r="Q1321" s="12" t="str" cm="1">
        <f t="array" ref="Q1321">INDEX(_xlfn.TEXTSPLIT(טבלה1[[#This Row],[עמודה55]],"-"),1)</f>
        <v xml:space="preserve">$100 </v>
      </c>
      <c r="R1321" s="21" t="str" cm="1">
        <f t="array" ref="R1321">INDEX(_xlfn.TEXTSPLIT(INDEX(_xlfn.TEXTSPLIT(טבלה1[[#This Row],[עמודה55]],"-"),2),"/"),1)</f>
        <v xml:space="preserve"> $149 </v>
      </c>
      <c r="S1321" s="28">
        <f>AVERAGE(טבלה1[[#This Row],[עמודה59]:[עמודה60]])</f>
        <v>124.5</v>
      </c>
      <c r="T1321" s="31">
        <f>VALUE(SUBSTITUTE(טבלה1[[#This Row],[עמודה56]],"$",""))</f>
        <v>100</v>
      </c>
      <c r="U1321" s="31">
        <f>VALUE(SUBSTITUTE(טבלה1[[#This Row],[עמודה57]],"$",""))</f>
        <v>149</v>
      </c>
      <c r="V1321" s="31" t="str">
        <f>IF(טבלה1[[#This Row],[עמודה58]]&gt;30,"Yes","No")</f>
        <v>Yes</v>
      </c>
    </row>
    <row r="1322" spans="1:22" x14ac:dyDescent="0.15">
      <c r="A1322" s="32" t="s">
        <v>3172</v>
      </c>
      <c r="B1322" s="33" t="s">
        <v>3173</v>
      </c>
      <c r="C1322" s="33" t="s">
        <v>1684</v>
      </c>
      <c r="D1322" s="44">
        <v>5000</v>
      </c>
      <c r="E1322" s="33" t="s">
        <v>21</v>
      </c>
      <c r="F1322" s="33" t="s">
        <v>117</v>
      </c>
      <c r="G1322" s="36" t="str">
        <f t="shared" si="20"/>
        <v>Med</v>
      </c>
      <c r="H1322" s="34">
        <v>0.5</v>
      </c>
      <c r="I1322" s="11" t="str" cm="1">
        <f t="array" ref="I1322">INDEX(_xlfn.TEXTSPLIT(טבלה1[[#This Row],[עמודה2]],","),1)</f>
        <v>Zürich</v>
      </c>
      <c r="J1322" s="12" t="str" cm="1">
        <f t="array" ref="J1322">INDEX(_xlfn.TEXTSPLIT(טבלה1[[#This Row],[עמודה2]],","),2)</f>
        <v xml:space="preserve"> Switzerland</v>
      </c>
      <c r="K1322" s="37" t="str">
        <f>_xlfn.CONCAT(טבלה1[[#This Row],[AI_Companies]]," ",טבלה1[[#This Row],[עמודה1]])</f>
        <v>Squirro https://squirro.com/</v>
      </c>
      <c r="L1322" s="36">
        <v>2</v>
      </c>
      <c r="M1322" s="36" t="str">
        <f>IF(טבלה1[[#This Row],[עמודה53]]&gt;2000,"Yes","No")</f>
        <v>No</v>
      </c>
      <c r="N1322" s="36">
        <v>9</v>
      </c>
      <c r="O1322" s="36">
        <f>AVERAGE(טבלה1[[#This Row],[עמודה52]:[עמודה53]])</f>
        <v>149.5</v>
      </c>
      <c r="P1322" s="36" t="str">
        <f>IF(טבלה1[[#This Row],[עמודה4]]="&lt; $25 / hr","0$ - $25 / hr",טבלה1[[#This Row],[עמודה4]])</f>
        <v>Undisclosed</v>
      </c>
      <c r="Q1322" s="12" t="str" cm="1">
        <f t="array" ref="Q1322">INDEX(_xlfn.TEXTSPLIT(טבלה1[[#This Row],[עמודה55]],"-"),1)</f>
        <v>Undisclosed</v>
      </c>
      <c r="R1322" s="21" t="e" cm="1">
        <f t="array" ref="R1322">INDEX(_xlfn.TEXTSPLIT(INDEX(_xlfn.TEXTSPLIT(טבלה1[[#This Row],[עמודה55]],"-"),2),"/"),1)</f>
        <v>#REF!</v>
      </c>
      <c r="S1322" s="36" t="e">
        <f>AVERAGE(טבלה1[[#This Row],[עמודה59]:[עמודה60]])</f>
        <v>#VALUE!</v>
      </c>
      <c r="T1322" s="38" t="e">
        <f>VALUE(SUBSTITUTE(טבלה1[[#This Row],[עמודה56]],"$",""))</f>
        <v>#VALUE!</v>
      </c>
      <c r="U1322" s="38" t="e">
        <f>VALUE(SUBSTITUTE(טבלה1[[#This Row],[עמודה57]],"$",""))</f>
        <v>#REF!</v>
      </c>
      <c r="V1322" s="38" t="e">
        <f>IF(טבלה1[[#This Row],[עמודה58]]&gt;30,"Yes","No")</f>
        <v>#VALUE!</v>
      </c>
    </row>
    <row r="1323" spans="1:22" x14ac:dyDescent="0.15">
      <c r="A1323" s="32" t="s">
        <v>3174</v>
      </c>
      <c r="B1323" s="39" t="s">
        <v>3175</v>
      </c>
      <c r="C1323" s="39" t="s">
        <v>180</v>
      </c>
      <c r="D1323" s="39" t="s">
        <v>4</v>
      </c>
      <c r="E1323" s="39" t="s">
        <v>4</v>
      </c>
      <c r="F1323" s="39" t="s">
        <v>117</v>
      </c>
      <c r="G1323" s="36" t="str">
        <f t="shared" si="20"/>
        <v>Med</v>
      </c>
      <c r="H1323" s="41">
        <v>0.5</v>
      </c>
      <c r="I1323" s="11" t="str" cm="1">
        <f t="array" ref="I1323">INDEX(_xlfn.TEXTSPLIT(טבלה1[[#This Row],[עמודה2]],","),1)</f>
        <v>Helsingfors</v>
      </c>
      <c r="J1323" s="12" t="str" cm="1">
        <f t="array" ref="J1323">INDEX(_xlfn.TEXTSPLIT(טבלה1[[#This Row],[עמודה2]],","),2)</f>
        <v xml:space="preserve"> Finland</v>
      </c>
      <c r="K1323" s="43" t="str">
        <f>_xlfn.CONCAT(טבלה1[[#This Row],[AI_Companies]]," ",טבלה1[[#This Row],[עמודה1]])</f>
        <v>Terramonitor https://www.terramonitor.com</v>
      </c>
      <c r="L1323" s="28">
        <v>2</v>
      </c>
      <c r="M1323" s="28" t="str">
        <f>IF(טבלה1[[#This Row],[עמודה53]]&gt;2000,"Yes","No")</f>
        <v>No</v>
      </c>
      <c r="N1323" s="28">
        <v>9</v>
      </c>
      <c r="O1323" s="28">
        <f>AVERAGE(טבלה1[[#This Row],[עמודה52]:[עמודה53]])</f>
        <v>5.5</v>
      </c>
      <c r="P1323" s="28" t="str">
        <f>IF(טבלה1[[#This Row],[עמודה4]]="&lt; $25 / hr","0$ - $25 / hr",טבלה1[[#This Row],[עמודה4]])</f>
        <v>$100 - $149 / hr</v>
      </c>
      <c r="Q1323" s="12" t="str" cm="1">
        <f t="array" ref="Q1323">INDEX(_xlfn.TEXTSPLIT(טבלה1[[#This Row],[עמודה55]],"-"),1)</f>
        <v xml:space="preserve">$100 </v>
      </c>
      <c r="R1323" s="21" t="str" cm="1">
        <f t="array" ref="R1323">INDEX(_xlfn.TEXTSPLIT(INDEX(_xlfn.TEXTSPLIT(טבלה1[[#This Row],[עמודה55]],"-"),2),"/"),1)</f>
        <v xml:space="preserve"> $149 </v>
      </c>
      <c r="S1323" s="28">
        <f>AVERAGE(טבלה1[[#This Row],[עמודה59]:[עמודה60]])</f>
        <v>124.5</v>
      </c>
      <c r="T1323" s="31">
        <f>VALUE(SUBSTITUTE(טבלה1[[#This Row],[עמודה56]],"$",""))</f>
        <v>100</v>
      </c>
      <c r="U1323" s="31">
        <f>VALUE(SUBSTITUTE(טבלה1[[#This Row],[עמודה57]],"$",""))</f>
        <v>149</v>
      </c>
      <c r="V1323" s="31" t="str">
        <f>IF(טבלה1[[#This Row],[עמודה58]]&gt;30,"Yes","No")</f>
        <v>Yes</v>
      </c>
    </row>
    <row r="1324" spans="1:22" x14ac:dyDescent="0.15">
      <c r="A1324" s="32" t="s">
        <v>3176</v>
      </c>
      <c r="B1324" s="33" t="s">
        <v>3177</v>
      </c>
      <c r="C1324" s="33" t="s">
        <v>3178</v>
      </c>
      <c r="D1324" s="44">
        <v>10000</v>
      </c>
      <c r="E1324" s="33" t="s">
        <v>4</v>
      </c>
      <c r="F1324" s="33" t="s">
        <v>117</v>
      </c>
      <c r="G1324" s="36" t="str">
        <f t="shared" si="20"/>
        <v>Med</v>
      </c>
      <c r="H1324" s="34">
        <v>0.5</v>
      </c>
      <c r="I1324" s="11" t="str" cm="1">
        <f t="array" ref="I1324">INDEX(_xlfn.TEXTSPLIT(טבלה1[[#This Row],[עמודה2]],","),1)</f>
        <v>Atlanta</v>
      </c>
      <c r="J1324" s="12" t="str" cm="1">
        <f t="array" ref="J1324">INDEX(_xlfn.TEXTSPLIT(טבלה1[[#This Row],[עמודה2]],","),2)</f>
        <v xml:space="preserve"> GA</v>
      </c>
      <c r="K1324" s="37" t="str">
        <f>_xlfn.CONCAT(טבלה1[[#This Row],[AI_Companies]]," ",טבלה1[[#This Row],[עמודה1]])</f>
        <v>Emcien https://emcien.com/</v>
      </c>
      <c r="L1324" s="36">
        <v>2</v>
      </c>
      <c r="M1324" s="36" t="str">
        <f>IF(טבלה1[[#This Row],[עמודה53]]&gt;2000,"Yes","No")</f>
        <v>No</v>
      </c>
      <c r="N1324" s="36">
        <v>9</v>
      </c>
      <c r="O1324" s="36">
        <f>AVERAGE(טבלה1[[#This Row],[עמודה52]:[עמודה53]])</f>
        <v>5.5</v>
      </c>
      <c r="P1324" s="36" t="str">
        <f>IF(טבלה1[[#This Row],[עמודה4]]="&lt; $25 / hr","0$ - $25 / hr",טבלה1[[#This Row],[עמודה4]])</f>
        <v>Undisclosed</v>
      </c>
      <c r="Q1324" s="12" t="str" cm="1">
        <f t="array" ref="Q1324">INDEX(_xlfn.TEXTSPLIT(טבלה1[[#This Row],[עמודה55]],"-"),1)</f>
        <v>Undisclosed</v>
      </c>
      <c r="R1324" s="21" t="e" cm="1">
        <f t="array" ref="R1324">INDEX(_xlfn.TEXTSPLIT(INDEX(_xlfn.TEXTSPLIT(טבלה1[[#This Row],[עמודה55]],"-"),2),"/"),1)</f>
        <v>#REF!</v>
      </c>
      <c r="S1324" s="36" t="e">
        <f>AVERAGE(טבלה1[[#This Row],[עמודה59]:[עמודה60]])</f>
        <v>#VALUE!</v>
      </c>
      <c r="T1324" s="38" t="e">
        <f>VALUE(SUBSTITUTE(טבלה1[[#This Row],[עמודה56]],"$",""))</f>
        <v>#VALUE!</v>
      </c>
      <c r="U1324" s="38" t="e">
        <f>VALUE(SUBSTITUTE(טבלה1[[#This Row],[עמודה57]],"$",""))</f>
        <v>#REF!</v>
      </c>
      <c r="V1324" s="38" t="e">
        <f>IF(טבלה1[[#This Row],[עמודה58]]&gt;30,"Yes","No")</f>
        <v>#VALUE!</v>
      </c>
    </row>
    <row r="1325" spans="1:22" x14ac:dyDescent="0.15">
      <c r="A1325" s="32" t="s">
        <v>3179</v>
      </c>
      <c r="B1325" s="39" t="s">
        <v>3180</v>
      </c>
      <c r="C1325" s="39" t="s">
        <v>3181</v>
      </c>
      <c r="D1325" s="40">
        <v>10000</v>
      </c>
      <c r="E1325" s="39" t="s">
        <v>9</v>
      </c>
      <c r="F1325" s="39" t="s">
        <v>29</v>
      </c>
      <c r="G1325" s="36" t="str">
        <f t="shared" si="20"/>
        <v>Med</v>
      </c>
      <c r="H1325" s="41">
        <v>0.49</v>
      </c>
      <c r="I1325" s="11" t="str" cm="1">
        <f t="array" ref="I1325">INDEX(_xlfn.TEXTSPLIT(טבלה1[[#This Row],[עמודה2]],","),1)</f>
        <v>Whitestone</v>
      </c>
      <c r="J1325" s="12" t="str" cm="1">
        <f t="array" ref="J1325">INDEX(_xlfn.TEXTSPLIT(טבלה1[[#This Row],[עמודה2]],","),2)</f>
        <v xml:space="preserve"> NY</v>
      </c>
      <c r="K1325" s="43" t="str">
        <f>_xlfn.CONCAT(טבלה1[[#This Row],[AI_Companies]]," ",טבלה1[[#This Row],[עמודה1]])</f>
        <v>InitializeAI https://initializeai.com/</v>
      </c>
      <c r="L1325" s="28">
        <v>10</v>
      </c>
      <c r="M1325" s="28" t="str">
        <f>IF(טבלה1[[#This Row],[עמודה53]]&gt;2000,"Yes","No")</f>
        <v>No</v>
      </c>
      <c r="N1325" s="28">
        <v>49</v>
      </c>
      <c r="O1325" s="28">
        <f>AVERAGE(טבלה1[[#This Row],[עמודה52]:[עמודה53]])</f>
        <v>5.5</v>
      </c>
      <c r="P1325" s="28" t="str">
        <f>IF(טבלה1[[#This Row],[עמודה4]]="&lt; $25 / hr","0$ - $25 / hr",טבלה1[[#This Row],[עמודה4]])</f>
        <v>Undisclosed</v>
      </c>
      <c r="Q1325" s="12" t="str" cm="1">
        <f t="array" ref="Q1325">INDEX(_xlfn.TEXTSPLIT(טבלה1[[#This Row],[עמודה55]],"-"),1)</f>
        <v>Undisclosed</v>
      </c>
      <c r="R1325" s="21" t="e" cm="1">
        <f t="array" ref="R1325">INDEX(_xlfn.TEXTSPLIT(INDEX(_xlfn.TEXTSPLIT(טבלה1[[#This Row],[עמודה55]],"-"),2),"/"),1)</f>
        <v>#REF!</v>
      </c>
      <c r="S1325" s="28" t="e">
        <f>AVERAGE(טבלה1[[#This Row],[עמודה59]:[עמודה60]])</f>
        <v>#VALUE!</v>
      </c>
      <c r="T1325" s="31" t="e">
        <f>VALUE(SUBSTITUTE(טבלה1[[#This Row],[עמודה56]],"$",""))</f>
        <v>#VALUE!</v>
      </c>
      <c r="U1325" s="31" t="e">
        <f>VALUE(SUBSTITUTE(טבלה1[[#This Row],[עמודה57]],"$",""))</f>
        <v>#REF!</v>
      </c>
      <c r="V1325" s="31" t="e">
        <f>IF(טבלה1[[#This Row],[עמודה58]]&gt;30,"Yes","No")</f>
        <v>#VALUE!</v>
      </c>
    </row>
    <row r="1326" spans="1:22" x14ac:dyDescent="0.15">
      <c r="A1326" s="32" t="s">
        <v>3182</v>
      </c>
      <c r="B1326" s="33" t="s">
        <v>3183</v>
      </c>
      <c r="C1326" s="33" t="s">
        <v>3184</v>
      </c>
      <c r="D1326" s="44">
        <v>5000</v>
      </c>
      <c r="E1326" s="33" t="s">
        <v>21</v>
      </c>
      <c r="F1326" s="33" t="s">
        <v>117</v>
      </c>
      <c r="G1326" s="36" t="str">
        <f t="shared" si="20"/>
        <v>Med</v>
      </c>
      <c r="H1326" s="34">
        <v>0.5</v>
      </c>
      <c r="I1326" s="11" t="str" cm="1">
        <f t="array" ref="I1326">INDEX(_xlfn.TEXTSPLIT(טבלה1[[#This Row],[עמודה2]],","),1)</f>
        <v>Dover</v>
      </c>
      <c r="J1326" s="12" t="str" cm="1">
        <f t="array" ref="J1326">INDEX(_xlfn.TEXTSPLIT(טבלה1[[#This Row],[עמודה2]],","),2)</f>
        <v xml:space="preserve"> DE</v>
      </c>
      <c r="K1326" s="37" t="str">
        <f>_xlfn.CONCAT(טבלה1[[#This Row],[AI_Companies]]," ",טבלה1[[#This Row],[עמודה1]])</f>
        <v>ArtiD https://www.artid.tech/</v>
      </c>
      <c r="L1326" s="36">
        <v>2</v>
      </c>
      <c r="M1326" s="36" t="str">
        <f>IF(טבלה1[[#This Row],[עמודה53]]&gt;2000,"Yes","No")</f>
        <v>No</v>
      </c>
      <c r="N1326" s="36">
        <v>9</v>
      </c>
      <c r="O1326" s="36">
        <f>AVERAGE(טבלה1[[#This Row],[עמודה52]:[עמודה53]])</f>
        <v>29.5</v>
      </c>
      <c r="P1326" s="36" t="str">
        <f>IF(טבלה1[[#This Row],[עמודה4]]="&lt; $25 / hr","0$ - $25 / hr",טבלה1[[#This Row],[עמודה4]])</f>
        <v>$50 - $99 / hr</v>
      </c>
      <c r="Q1326" s="12" t="str" cm="1">
        <f t="array" ref="Q1326">INDEX(_xlfn.TEXTSPLIT(טבלה1[[#This Row],[עמודה55]],"-"),1)</f>
        <v xml:space="preserve">$50 </v>
      </c>
      <c r="R1326" s="21" t="str" cm="1">
        <f t="array" ref="R1326">INDEX(_xlfn.TEXTSPLIT(INDEX(_xlfn.TEXTSPLIT(טבלה1[[#This Row],[עמודה55]],"-"),2),"/"),1)</f>
        <v xml:space="preserve"> $99 </v>
      </c>
      <c r="S1326" s="36">
        <f>AVERAGE(טבלה1[[#This Row],[עמודה59]:[עמודה60]])</f>
        <v>74.5</v>
      </c>
      <c r="T1326" s="38">
        <f>VALUE(SUBSTITUTE(טבלה1[[#This Row],[עמודה56]],"$",""))</f>
        <v>50</v>
      </c>
      <c r="U1326" s="38">
        <f>VALUE(SUBSTITUTE(טבלה1[[#This Row],[עמודה57]],"$",""))</f>
        <v>99</v>
      </c>
      <c r="V1326" s="38" t="str">
        <f>IF(טבלה1[[#This Row],[עמודה58]]&gt;30,"Yes","No")</f>
        <v>Yes</v>
      </c>
    </row>
    <row r="1327" spans="1:22" x14ac:dyDescent="0.15">
      <c r="A1327" s="32" t="s">
        <v>3185</v>
      </c>
      <c r="B1327" s="39" t="s">
        <v>3186</v>
      </c>
      <c r="C1327" s="39" t="s">
        <v>3187</v>
      </c>
      <c r="D1327" s="40">
        <v>1000</v>
      </c>
      <c r="E1327" s="39" t="s">
        <v>4</v>
      </c>
      <c r="F1327" s="39" t="s">
        <v>29</v>
      </c>
      <c r="G1327" s="36" t="str">
        <f t="shared" si="20"/>
        <v>Low</v>
      </c>
      <c r="H1327" s="41">
        <v>0.2</v>
      </c>
      <c r="I1327" s="11" t="str" cm="1">
        <f t="array" ref="I1327">INDEX(_xlfn.TEXTSPLIT(טבלה1[[#This Row],[עמודה2]],","),1)</f>
        <v>Jupiter</v>
      </c>
      <c r="J1327" s="12" t="str" cm="1">
        <f t="array" ref="J1327">INDEX(_xlfn.TEXTSPLIT(טבלה1[[#This Row],[עמודה2]],","),2)</f>
        <v xml:space="preserve"> FL</v>
      </c>
      <c r="K1327" s="43" t="str">
        <f>_xlfn.CONCAT(טבלה1[[#This Row],[AI_Companies]]," ",טבלה1[[#This Row],[עמודה1]])</f>
        <v>KanaymaLLC https://kanayma.net</v>
      </c>
      <c r="L1327" s="28">
        <v>10</v>
      </c>
      <c r="M1327" s="28" t="str">
        <f>IF(טבלה1[[#This Row],[עמודה53]]&gt;2000,"Yes","No")</f>
        <v>No</v>
      </c>
      <c r="N1327" s="28">
        <v>49</v>
      </c>
      <c r="O1327" s="28">
        <f>AVERAGE(טבלה1[[#This Row],[עמודה52]:[עמודה53]])</f>
        <v>5.5</v>
      </c>
      <c r="P1327" s="28" t="str">
        <f>IF(טבלה1[[#This Row],[עמודה4]]="&lt; $25 / hr","0$ - $25 / hr",טבלה1[[#This Row],[עמודה4]])</f>
        <v>$100 - $149 / hr</v>
      </c>
      <c r="Q1327" s="12" t="str" cm="1">
        <f t="array" ref="Q1327">INDEX(_xlfn.TEXTSPLIT(טבלה1[[#This Row],[עמודה55]],"-"),1)</f>
        <v xml:space="preserve">$100 </v>
      </c>
      <c r="R1327" s="21" t="str" cm="1">
        <f t="array" ref="R1327">INDEX(_xlfn.TEXTSPLIT(INDEX(_xlfn.TEXTSPLIT(טבלה1[[#This Row],[עמודה55]],"-"),2),"/"),1)</f>
        <v xml:space="preserve"> $149 </v>
      </c>
      <c r="S1327" s="28">
        <f>AVERAGE(טבלה1[[#This Row],[עמודה59]:[עמודה60]])</f>
        <v>124.5</v>
      </c>
      <c r="T1327" s="31">
        <f>VALUE(SUBSTITUTE(טבלה1[[#This Row],[עמודה56]],"$",""))</f>
        <v>100</v>
      </c>
      <c r="U1327" s="31">
        <f>VALUE(SUBSTITUTE(טבלה1[[#This Row],[עמודה57]],"$",""))</f>
        <v>149</v>
      </c>
      <c r="V1327" s="31" t="str">
        <f>IF(טבלה1[[#This Row],[עמודה58]]&gt;30,"Yes","No")</f>
        <v>Yes</v>
      </c>
    </row>
    <row r="1328" spans="1:22" x14ac:dyDescent="0.15">
      <c r="A1328" s="32" t="s">
        <v>3188</v>
      </c>
      <c r="B1328" s="33" t="s">
        <v>3189</v>
      </c>
      <c r="C1328" s="33" t="s">
        <v>308</v>
      </c>
      <c r="D1328" s="44">
        <v>5000</v>
      </c>
      <c r="E1328" s="33" t="s">
        <v>14</v>
      </c>
      <c r="F1328" s="33" t="s">
        <v>10</v>
      </c>
      <c r="G1328" s="36" t="str">
        <f t="shared" si="20"/>
        <v>Low</v>
      </c>
      <c r="H1328" s="34">
        <v>0.1</v>
      </c>
      <c r="I1328" s="11" t="str" cm="1">
        <f t="array" ref="I1328">INDEX(_xlfn.TEXTSPLIT(טבלה1[[#This Row],[עמודה2]],","),1)</f>
        <v>Nairobi</v>
      </c>
      <c r="J1328" s="12" t="str" cm="1">
        <f t="array" ref="J1328">INDEX(_xlfn.TEXTSPLIT(טבלה1[[#This Row],[עמודה2]],","),2)</f>
        <v xml:space="preserve"> Kenya</v>
      </c>
      <c r="K1328" s="37" t="str">
        <f>_xlfn.CONCAT(טבלה1[[#This Row],[AI_Companies]]," ",טבלה1[[#This Row],[עמודה1]])</f>
        <v>NdovuCloudTechnologies https://ndovucloud.com</v>
      </c>
      <c r="L1328" s="36">
        <v>50</v>
      </c>
      <c r="M1328" s="36" t="str">
        <f>IF(טבלה1[[#This Row],[עמודה53]]&gt;2000,"Yes","No")</f>
        <v>No</v>
      </c>
      <c r="N1328" s="36">
        <v>249</v>
      </c>
      <c r="O1328" s="36">
        <f>AVERAGE(טבלה1[[#This Row],[עמודה52]:[עמודה53]])</f>
        <v>29.5</v>
      </c>
      <c r="P1328" s="36" t="str">
        <f>IF(טבלה1[[#This Row],[עמודה4]]="&lt; $25 / hr","0$ - $25 / hr",טבלה1[[#This Row],[עמודה4]])</f>
        <v>Undisclosed</v>
      </c>
      <c r="Q1328" s="12" t="str" cm="1">
        <f t="array" ref="Q1328">INDEX(_xlfn.TEXTSPLIT(טבלה1[[#This Row],[עמודה55]],"-"),1)</f>
        <v>Undisclosed</v>
      </c>
      <c r="R1328" s="21" t="e" cm="1">
        <f t="array" ref="R1328">INDEX(_xlfn.TEXTSPLIT(INDEX(_xlfn.TEXTSPLIT(טבלה1[[#This Row],[עמודה55]],"-"),2),"/"),1)</f>
        <v>#REF!</v>
      </c>
      <c r="S1328" s="36" t="e">
        <f>AVERAGE(טבלה1[[#This Row],[עמודה59]:[עמודה60]])</f>
        <v>#VALUE!</v>
      </c>
      <c r="T1328" s="38" t="e">
        <f>VALUE(SUBSTITUTE(טבלה1[[#This Row],[עמודה56]],"$",""))</f>
        <v>#VALUE!</v>
      </c>
      <c r="U1328" s="38" t="e">
        <f>VALUE(SUBSTITUTE(טבלה1[[#This Row],[עמודה57]],"$",""))</f>
        <v>#REF!</v>
      </c>
      <c r="V1328" s="38" t="e">
        <f>IF(טבלה1[[#This Row],[עמודה58]]&gt;30,"Yes","No")</f>
        <v>#VALUE!</v>
      </c>
    </row>
    <row r="1329" spans="1:22" x14ac:dyDescent="0.15">
      <c r="A1329" s="32" t="s">
        <v>3190</v>
      </c>
      <c r="B1329" s="39" t="s">
        <v>3191</v>
      </c>
      <c r="C1329" s="39" t="s">
        <v>1737</v>
      </c>
      <c r="D1329" s="39" t="s">
        <v>4</v>
      </c>
      <c r="E1329" s="39" t="s">
        <v>4</v>
      </c>
      <c r="F1329" s="39" t="s">
        <v>117</v>
      </c>
      <c r="G1329" s="36" t="str">
        <f t="shared" si="20"/>
        <v>Med</v>
      </c>
      <c r="H1329" s="41">
        <v>0.5</v>
      </c>
      <c r="I1329" s="11" t="str" cm="1">
        <f t="array" ref="I1329">INDEX(_xlfn.TEXTSPLIT(טבלה1[[#This Row],[עמודה2]],","),1)</f>
        <v>Noida</v>
      </c>
      <c r="J1329" s="12" t="str" cm="1">
        <f t="array" ref="J1329">INDEX(_xlfn.TEXTSPLIT(טבלה1[[#This Row],[עמודה2]],","),2)</f>
        <v xml:space="preserve"> India</v>
      </c>
      <c r="K1329" s="43" t="str">
        <f>_xlfn.CONCAT(טבלה1[[#This Row],[AI_Companies]]," ",טבלה1[[#This Row],[עמודה1]])</f>
        <v>SpeqtoTechnologiesPrivateLimited https://www.speqto.com/</v>
      </c>
      <c r="L1329" s="28">
        <v>2</v>
      </c>
      <c r="M1329" s="28" t="str">
        <f>IF(טבלה1[[#This Row],[עמודה53]]&gt;2000,"Yes","No")</f>
        <v>No</v>
      </c>
      <c r="N1329" s="28">
        <v>9</v>
      </c>
      <c r="O1329" s="28">
        <f>AVERAGE(טבלה1[[#This Row],[עמודה52]:[עמודה53]])</f>
        <v>149.5</v>
      </c>
      <c r="P1329" s="28" t="str">
        <f>IF(טבלה1[[#This Row],[עמודה4]]="&lt; $25 / hr","0$ - $25 / hr",טבלה1[[#This Row],[עמודה4]])</f>
        <v>0$ - $25 / hr</v>
      </c>
      <c r="Q1329" s="12" t="str" cm="1">
        <f t="array" ref="Q1329">INDEX(_xlfn.TEXTSPLIT(טבלה1[[#This Row],[עמודה55]],"-"),1)</f>
        <v xml:space="preserve">0$ </v>
      </c>
      <c r="R1329" s="21" t="str" cm="1">
        <f t="array" ref="R1329">INDEX(_xlfn.TEXTSPLIT(INDEX(_xlfn.TEXTSPLIT(טבלה1[[#This Row],[עמודה55]],"-"),2),"/"),1)</f>
        <v xml:space="preserve"> $25 </v>
      </c>
      <c r="S1329" s="28">
        <f>AVERAGE(טבלה1[[#This Row],[עמודה59]:[עמודה60]])</f>
        <v>12.5</v>
      </c>
      <c r="T1329" s="31">
        <f>VALUE(SUBSTITUTE(טבלה1[[#This Row],[עמודה56]],"$",""))</f>
        <v>0</v>
      </c>
      <c r="U1329" s="31">
        <f>VALUE(SUBSTITUTE(טבלה1[[#This Row],[עמודה57]],"$",""))</f>
        <v>25</v>
      </c>
      <c r="V1329" s="31" t="str">
        <f>IF(טבלה1[[#This Row],[עמודה58]]&gt;30,"Yes","No")</f>
        <v>No</v>
      </c>
    </row>
    <row r="1330" spans="1:22" x14ac:dyDescent="0.15">
      <c r="A1330" s="32" t="s">
        <v>3192</v>
      </c>
      <c r="B1330" s="33" t="s">
        <v>3193</v>
      </c>
      <c r="C1330" s="33" t="s">
        <v>3194</v>
      </c>
      <c r="D1330" s="33" t="s">
        <v>4</v>
      </c>
      <c r="E1330" s="33" t="s">
        <v>4</v>
      </c>
      <c r="F1330" s="33" t="s">
        <v>117</v>
      </c>
      <c r="G1330" s="36" t="str">
        <f t="shared" si="20"/>
        <v>Med</v>
      </c>
      <c r="H1330" s="34">
        <v>0.5</v>
      </c>
      <c r="I1330" s="11" t="str" cm="1">
        <f t="array" ref="I1330">INDEX(_xlfn.TEXTSPLIT(טבלה1[[#This Row],[עמודה2]],","),1)</f>
        <v>Edinburgh</v>
      </c>
      <c r="J1330" s="12" t="str" cm="1">
        <f t="array" ref="J1330">INDEX(_xlfn.TEXTSPLIT(טבלה1[[#This Row],[עמודה2]],","),2)</f>
        <v xml:space="preserve"> United Kingdom</v>
      </c>
      <c r="K1330" s="37" t="str">
        <f>_xlfn.CONCAT(טבלה1[[#This Row],[AI_Companies]]," ",טבלה1[[#This Row],[עמודה1]])</f>
        <v>BlackCompanyStudios http://blackcompanystudios.co.uk</v>
      </c>
      <c r="L1330" s="36">
        <v>2</v>
      </c>
      <c r="M1330" s="36" t="str">
        <f>IF(טבלה1[[#This Row],[עמודה53]]&gt;2000,"Yes","No")</f>
        <v>No</v>
      </c>
      <c r="N1330" s="36">
        <v>9</v>
      </c>
      <c r="O1330" s="36">
        <f>AVERAGE(טבלה1[[#This Row],[עמודה52]:[עמודה53]])</f>
        <v>5.5</v>
      </c>
      <c r="P1330" s="36" t="str">
        <f>IF(טבלה1[[#This Row],[עמודה4]]="&lt; $25 / hr","0$ - $25 / hr",טבלה1[[#This Row],[עמודה4]])</f>
        <v>Undisclosed</v>
      </c>
      <c r="Q1330" s="12" t="str" cm="1">
        <f t="array" ref="Q1330">INDEX(_xlfn.TEXTSPLIT(טבלה1[[#This Row],[עמודה55]],"-"),1)</f>
        <v>Undisclosed</v>
      </c>
      <c r="R1330" s="21" t="e" cm="1">
        <f t="array" ref="R1330">INDEX(_xlfn.TEXTSPLIT(INDEX(_xlfn.TEXTSPLIT(טבלה1[[#This Row],[עמודה55]],"-"),2),"/"),1)</f>
        <v>#REF!</v>
      </c>
      <c r="S1330" s="36" t="e">
        <f>AVERAGE(טבלה1[[#This Row],[עמודה59]:[עמודה60]])</f>
        <v>#VALUE!</v>
      </c>
      <c r="T1330" s="38" t="e">
        <f>VALUE(SUBSTITUTE(טבלה1[[#This Row],[עמודה56]],"$",""))</f>
        <v>#VALUE!</v>
      </c>
      <c r="U1330" s="38" t="e">
        <f>VALUE(SUBSTITUTE(טבלה1[[#This Row],[עמודה57]],"$",""))</f>
        <v>#REF!</v>
      </c>
      <c r="V1330" s="38" t="e">
        <f>IF(טבלה1[[#This Row],[עמודה58]]&gt;30,"Yes","No")</f>
        <v>#VALUE!</v>
      </c>
    </row>
    <row r="1331" spans="1:22" x14ac:dyDescent="0.15">
      <c r="A1331" s="32" t="s">
        <v>3195</v>
      </c>
      <c r="B1331" s="39" t="s">
        <v>3196</v>
      </c>
      <c r="C1331" s="39" t="s">
        <v>1432</v>
      </c>
      <c r="D1331" s="40">
        <v>5000</v>
      </c>
      <c r="E1331" s="39" t="s">
        <v>9</v>
      </c>
      <c r="F1331" s="39" t="s">
        <v>10</v>
      </c>
      <c r="G1331" s="36" t="str">
        <f t="shared" si="20"/>
        <v>Low</v>
      </c>
      <c r="H1331" s="41">
        <v>0.4</v>
      </c>
      <c r="I1331" s="11" t="str" cm="1">
        <f t="array" ref="I1331">INDEX(_xlfn.TEXTSPLIT(טבלה1[[#This Row],[עמודה2]],","),1)</f>
        <v>Valencia</v>
      </c>
      <c r="J1331" s="12" t="str" cm="1">
        <f t="array" ref="J1331">INDEX(_xlfn.TEXTSPLIT(טבלה1[[#This Row],[עמודה2]],","),2)</f>
        <v xml:space="preserve"> Spain</v>
      </c>
      <c r="K1331" s="43" t="str">
        <f>_xlfn.CONCAT(טבלה1[[#This Row],[AI_Companies]]," ",טבלה1[[#This Row],[עמודה1]])</f>
        <v>Recogn.ai https://www.recogn.ai/en</v>
      </c>
      <c r="L1331" s="28">
        <v>50</v>
      </c>
      <c r="M1331" s="28" t="str">
        <f>IF(טבלה1[[#This Row],[עמודה53]]&gt;2000,"Yes","No")</f>
        <v>No</v>
      </c>
      <c r="N1331" s="28">
        <v>249</v>
      </c>
      <c r="O1331" s="28">
        <f>AVERAGE(טבלה1[[#This Row],[עמודה52]:[עמודה53]])</f>
        <v>5.5</v>
      </c>
      <c r="P1331" s="28" t="str">
        <f>IF(טבלה1[[#This Row],[עמודה4]]="&lt; $25 / hr","0$ - $25 / hr",טבלה1[[#This Row],[עמודה4]])</f>
        <v>Undisclosed</v>
      </c>
      <c r="Q1331" s="12" t="str" cm="1">
        <f t="array" ref="Q1331">INDEX(_xlfn.TEXTSPLIT(טבלה1[[#This Row],[עמודה55]],"-"),1)</f>
        <v>Undisclosed</v>
      </c>
      <c r="R1331" s="21" t="e" cm="1">
        <f t="array" ref="R1331">INDEX(_xlfn.TEXTSPLIT(INDEX(_xlfn.TEXTSPLIT(טבלה1[[#This Row],[עמודה55]],"-"),2),"/"),1)</f>
        <v>#REF!</v>
      </c>
      <c r="S1331" s="28" t="e">
        <f>AVERAGE(טבלה1[[#This Row],[עמודה59]:[עמודה60]])</f>
        <v>#VALUE!</v>
      </c>
      <c r="T1331" s="31" t="e">
        <f>VALUE(SUBSTITUTE(טבלה1[[#This Row],[עמודה56]],"$",""))</f>
        <v>#VALUE!</v>
      </c>
      <c r="U1331" s="31" t="e">
        <f>VALUE(SUBSTITUTE(טבלה1[[#This Row],[עמודה57]],"$",""))</f>
        <v>#REF!</v>
      </c>
      <c r="V1331" s="31" t="e">
        <f>IF(טבלה1[[#This Row],[עמודה58]]&gt;30,"Yes","No")</f>
        <v>#VALUE!</v>
      </c>
    </row>
    <row r="1332" spans="1:22" x14ac:dyDescent="0.15">
      <c r="A1332" s="32" t="s">
        <v>3197</v>
      </c>
      <c r="B1332" s="33" t="s">
        <v>3198</v>
      </c>
      <c r="C1332" s="33" t="s">
        <v>156</v>
      </c>
      <c r="D1332" s="33" t="s">
        <v>4</v>
      </c>
      <c r="E1332" s="33" t="s">
        <v>4</v>
      </c>
      <c r="F1332" s="33" t="s">
        <v>10</v>
      </c>
      <c r="G1332" s="36" t="str">
        <f t="shared" si="20"/>
        <v>Low</v>
      </c>
      <c r="H1332" s="34">
        <v>0.4</v>
      </c>
      <c r="I1332" s="11" t="str" cm="1">
        <f t="array" ref="I1332">INDEX(_xlfn.TEXTSPLIT(טבלה1[[#This Row],[עמודה2]],","),1)</f>
        <v>Shanghai</v>
      </c>
      <c r="J1332" s="12" t="str" cm="1">
        <f t="array" ref="J1332">INDEX(_xlfn.TEXTSPLIT(טבלה1[[#This Row],[עמודה2]],","),2)</f>
        <v xml:space="preserve"> China</v>
      </c>
      <c r="K1332" s="37" t="str">
        <f>_xlfn.CONCAT(טבלה1[[#This Row],[AI_Companies]]," ",טבלה1[[#This Row],[עמודה1]])</f>
        <v>DATATOM http://www.datatom.com/en/</v>
      </c>
      <c r="L1332" s="36">
        <v>50</v>
      </c>
      <c r="M1332" s="36" t="str">
        <f>IF(טבלה1[[#This Row],[עמודה53]]&gt;2000,"Yes","No")</f>
        <v>No</v>
      </c>
      <c r="N1332" s="36">
        <v>249</v>
      </c>
      <c r="O1332" s="36">
        <f>AVERAGE(טבלה1[[#This Row],[עמודה52]:[עמודה53]])</f>
        <v>149.5</v>
      </c>
      <c r="P1332" s="36" t="str">
        <f>IF(טבלה1[[#This Row],[עמודה4]]="&lt; $25 / hr","0$ - $25 / hr",טבלה1[[#This Row],[עמודה4]])</f>
        <v>$50 - $99 / hr</v>
      </c>
      <c r="Q1332" s="12" t="str" cm="1">
        <f t="array" ref="Q1332">INDEX(_xlfn.TEXTSPLIT(טבלה1[[#This Row],[עמודה55]],"-"),1)</f>
        <v xml:space="preserve">$50 </v>
      </c>
      <c r="R1332" s="21" t="str" cm="1">
        <f t="array" ref="R1332">INDEX(_xlfn.TEXTSPLIT(INDEX(_xlfn.TEXTSPLIT(טבלה1[[#This Row],[עמודה55]],"-"),2),"/"),1)</f>
        <v xml:space="preserve"> $99 </v>
      </c>
      <c r="S1332" s="36">
        <f>AVERAGE(טבלה1[[#This Row],[עמודה59]:[עמודה60]])</f>
        <v>74.5</v>
      </c>
      <c r="T1332" s="38">
        <f>VALUE(SUBSTITUTE(טבלה1[[#This Row],[עמודה56]],"$",""))</f>
        <v>50</v>
      </c>
      <c r="U1332" s="38">
        <f>VALUE(SUBSTITUTE(טבלה1[[#This Row],[עמודה57]],"$",""))</f>
        <v>99</v>
      </c>
      <c r="V1332" s="38" t="str">
        <f>IF(טבלה1[[#This Row],[עמודה58]]&gt;30,"Yes","No")</f>
        <v>Yes</v>
      </c>
    </row>
    <row r="1333" spans="1:22" x14ac:dyDescent="0.15">
      <c r="A1333" s="32" t="s">
        <v>3199</v>
      </c>
      <c r="B1333" s="39" t="s">
        <v>3200</v>
      </c>
      <c r="C1333" s="39" t="s">
        <v>102</v>
      </c>
      <c r="D1333" s="40">
        <v>25000</v>
      </c>
      <c r="E1333" s="39" t="s">
        <v>9</v>
      </c>
      <c r="F1333" s="39" t="s">
        <v>29</v>
      </c>
      <c r="G1333" s="36" t="str">
        <f t="shared" si="20"/>
        <v>Low</v>
      </c>
      <c r="H1333" s="41">
        <v>0.1</v>
      </c>
      <c r="I1333" s="11" t="str" cm="1">
        <f t="array" ref="I1333">INDEX(_xlfn.TEXTSPLIT(טבלה1[[#This Row],[עמודה2]],","),1)</f>
        <v>Chennai</v>
      </c>
      <c r="J1333" s="12" t="str" cm="1">
        <f t="array" ref="J1333">INDEX(_xlfn.TEXTSPLIT(טבלה1[[#This Row],[עמודה2]],","),2)</f>
        <v xml:space="preserve"> India</v>
      </c>
      <c r="K1333" s="43" t="str">
        <f>_xlfn.CONCAT(טבלה1[[#This Row],[AI_Companies]]," ",טבלה1[[#This Row],[עמודה1]])</f>
        <v>CognilyticTechnologies https://cognilytic.com/</v>
      </c>
      <c r="L1333" s="28">
        <v>10</v>
      </c>
      <c r="M1333" s="28" t="str">
        <f>IF(טבלה1[[#This Row],[עמודה53]]&gt;2000,"Yes","No")</f>
        <v>No</v>
      </c>
      <c r="N1333" s="28">
        <v>49</v>
      </c>
      <c r="O1333" s="28">
        <f>AVERAGE(טבלה1[[#This Row],[עמודה52]:[עמודה53]])</f>
        <v>149.5</v>
      </c>
      <c r="P1333" s="28" t="str">
        <f>IF(טבלה1[[#This Row],[עמודה4]]="&lt; $25 / hr","0$ - $25 / hr",טבלה1[[#This Row],[עמודה4]])</f>
        <v>Undisclosed</v>
      </c>
      <c r="Q1333" s="12" t="str" cm="1">
        <f t="array" ref="Q1333">INDEX(_xlfn.TEXTSPLIT(טבלה1[[#This Row],[עמודה55]],"-"),1)</f>
        <v>Undisclosed</v>
      </c>
      <c r="R1333" s="21" t="e" cm="1">
        <f t="array" ref="R1333">INDEX(_xlfn.TEXTSPLIT(INDEX(_xlfn.TEXTSPLIT(טבלה1[[#This Row],[עמודה55]],"-"),2),"/"),1)</f>
        <v>#REF!</v>
      </c>
      <c r="S1333" s="28" t="e">
        <f>AVERAGE(טבלה1[[#This Row],[עמודה59]:[עמודה60]])</f>
        <v>#VALUE!</v>
      </c>
      <c r="T1333" s="31" t="e">
        <f>VALUE(SUBSTITUTE(טבלה1[[#This Row],[עמודה56]],"$",""))</f>
        <v>#VALUE!</v>
      </c>
      <c r="U1333" s="31" t="e">
        <f>VALUE(SUBSTITUTE(טבלה1[[#This Row],[עמודה57]],"$",""))</f>
        <v>#REF!</v>
      </c>
      <c r="V1333" s="31" t="e">
        <f>IF(טבלה1[[#This Row],[עמודה58]]&gt;30,"Yes","No")</f>
        <v>#VALUE!</v>
      </c>
    </row>
    <row r="1334" spans="1:22" x14ac:dyDescent="0.15">
      <c r="A1334" s="32" t="s">
        <v>3201</v>
      </c>
      <c r="B1334" s="33" t="s">
        <v>3202</v>
      </c>
      <c r="C1334" s="33" t="s">
        <v>1432</v>
      </c>
      <c r="D1334" s="44">
        <v>1000</v>
      </c>
      <c r="E1334" s="33" t="s">
        <v>33</v>
      </c>
      <c r="F1334" s="33" t="s">
        <v>5</v>
      </c>
      <c r="G1334" s="36" t="str">
        <f t="shared" si="20"/>
        <v>Low</v>
      </c>
      <c r="H1334" s="34">
        <v>0.2</v>
      </c>
      <c r="I1334" s="11" t="str" cm="1">
        <f t="array" ref="I1334">INDEX(_xlfn.TEXTSPLIT(טבלה1[[#This Row],[עמודה2]],","),1)</f>
        <v>London</v>
      </c>
      <c r="J1334" s="12" t="str" cm="1">
        <f t="array" ref="J1334">INDEX(_xlfn.TEXTSPLIT(טבלה1[[#This Row],[עמודה2]],","),2)</f>
        <v xml:space="preserve"> United Kingdom</v>
      </c>
      <c r="K1334" s="37" t="str">
        <f>_xlfn.CONCAT(טבלה1[[#This Row],[AI_Companies]]," ",טבלה1[[#This Row],[עמודה1]])</f>
        <v>DigiTaiken https://digitaiken.com/</v>
      </c>
      <c r="L1334" s="36">
        <v>250</v>
      </c>
      <c r="M1334" s="36" t="str">
        <f>IF(טבלה1[[#This Row],[עמודה53]]&gt;2000,"Yes","No")</f>
        <v>No</v>
      </c>
      <c r="N1334" s="36">
        <v>999</v>
      </c>
      <c r="O1334" s="36">
        <f>AVERAGE(טבלה1[[#This Row],[עמודה52]:[עמודה53]])</f>
        <v>29.5</v>
      </c>
      <c r="P1334" s="36" t="str">
        <f>IF(טבלה1[[#This Row],[עמודה4]]="&lt; $25 / hr","0$ - $25 / hr",טבלה1[[#This Row],[עמודה4]])</f>
        <v>$50 - $99 / hr</v>
      </c>
      <c r="Q1334" s="12" t="str" cm="1">
        <f t="array" ref="Q1334">INDEX(_xlfn.TEXTSPLIT(טבלה1[[#This Row],[עמודה55]],"-"),1)</f>
        <v xml:space="preserve">$50 </v>
      </c>
      <c r="R1334" s="21" t="str" cm="1">
        <f t="array" ref="R1334">INDEX(_xlfn.TEXTSPLIT(INDEX(_xlfn.TEXTSPLIT(טבלה1[[#This Row],[עמודה55]],"-"),2),"/"),1)</f>
        <v xml:space="preserve"> $99 </v>
      </c>
      <c r="S1334" s="36">
        <f>AVERAGE(טבלה1[[#This Row],[עמודה59]:[עמודה60]])</f>
        <v>74.5</v>
      </c>
      <c r="T1334" s="38">
        <f>VALUE(SUBSTITUTE(טבלה1[[#This Row],[עמודה56]],"$",""))</f>
        <v>50</v>
      </c>
      <c r="U1334" s="38">
        <f>VALUE(SUBSTITUTE(טבלה1[[#This Row],[עמודה57]],"$",""))</f>
        <v>99</v>
      </c>
      <c r="V1334" s="38" t="str">
        <f>IF(טבלה1[[#This Row],[עמודה58]]&gt;30,"Yes","No")</f>
        <v>Yes</v>
      </c>
    </row>
    <row r="1335" spans="1:22" x14ac:dyDescent="0.15">
      <c r="A1335" s="32" t="s">
        <v>3203</v>
      </c>
      <c r="B1335" s="39" t="s">
        <v>3204</v>
      </c>
      <c r="C1335" s="39" t="s">
        <v>3205</v>
      </c>
      <c r="D1335" s="40">
        <v>5000</v>
      </c>
      <c r="E1335" s="39" t="s">
        <v>21</v>
      </c>
      <c r="F1335" s="39" t="s">
        <v>10</v>
      </c>
      <c r="G1335" s="36" t="str">
        <f t="shared" si="20"/>
        <v>Low</v>
      </c>
      <c r="H1335" s="41">
        <v>0.35</v>
      </c>
      <c r="I1335" s="11" t="str" cm="1">
        <f t="array" ref="I1335">INDEX(_xlfn.TEXTSPLIT(טבלה1[[#This Row],[עמודה2]],","),1)</f>
        <v>Shanghai</v>
      </c>
      <c r="J1335" s="12" t="str" cm="1">
        <f t="array" ref="J1335">INDEX(_xlfn.TEXTSPLIT(טבלה1[[#This Row],[עמודה2]],","),2)</f>
        <v xml:space="preserve"> China</v>
      </c>
      <c r="K1335" s="43" t="str">
        <f>_xlfn.CONCAT(טבלה1[[#This Row],[AI_Companies]]," ",טבלה1[[#This Row],[עמודה1]])</f>
        <v>Unionfab https://unionfab.com/</v>
      </c>
      <c r="L1335" s="28">
        <v>50</v>
      </c>
      <c r="M1335" s="28" t="str">
        <f>IF(טבלה1[[#This Row],[עמודה53]]&gt;2000,"Yes","No")</f>
        <v>No</v>
      </c>
      <c r="N1335" s="28">
        <v>249</v>
      </c>
      <c r="O1335" s="28">
        <f>AVERAGE(טבלה1[[#This Row],[עמודה52]:[עמודה53]])</f>
        <v>624.5</v>
      </c>
      <c r="P1335" s="28" t="str">
        <f>IF(טבלה1[[#This Row],[עמודה4]]="&lt; $25 / hr","0$ - $25 / hr",טבלה1[[#This Row],[עמודה4]])</f>
        <v>$25 - $49 / hr</v>
      </c>
      <c r="Q1335" s="12" t="str" cm="1">
        <f t="array" ref="Q1335">INDEX(_xlfn.TEXTSPLIT(טבלה1[[#This Row],[עמודה55]],"-"),1)</f>
        <v xml:space="preserve">$25 </v>
      </c>
      <c r="R1335" s="21" t="str" cm="1">
        <f t="array" ref="R1335">INDEX(_xlfn.TEXTSPLIT(INDEX(_xlfn.TEXTSPLIT(טבלה1[[#This Row],[עמודה55]],"-"),2),"/"),1)</f>
        <v xml:space="preserve"> $49 </v>
      </c>
      <c r="S1335" s="28">
        <f>AVERAGE(טבלה1[[#This Row],[עמודה59]:[עמודה60]])</f>
        <v>37</v>
      </c>
      <c r="T1335" s="31">
        <f>VALUE(SUBSTITUTE(טבלה1[[#This Row],[עמודה56]],"$",""))</f>
        <v>25</v>
      </c>
      <c r="U1335" s="31">
        <f>VALUE(SUBSTITUTE(טבלה1[[#This Row],[עמודה57]],"$",""))</f>
        <v>49</v>
      </c>
      <c r="V1335" s="31" t="str">
        <f>IF(טבלה1[[#This Row],[עמודה58]]&gt;30,"Yes","No")</f>
        <v>Yes</v>
      </c>
    </row>
    <row r="1336" spans="1:22" x14ac:dyDescent="0.15">
      <c r="A1336" s="32" t="s">
        <v>3206</v>
      </c>
      <c r="B1336" s="33" t="s">
        <v>3207</v>
      </c>
      <c r="C1336" s="33" t="s">
        <v>546</v>
      </c>
      <c r="D1336" s="33" t="s">
        <v>4</v>
      </c>
      <c r="E1336" s="33" t="s">
        <v>4</v>
      </c>
      <c r="F1336" s="33" t="s">
        <v>117</v>
      </c>
      <c r="G1336" s="36" t="str">
        <f t="shared" si="20"/>
        <v>Med</v>
      </c>
      <c r="H1336" s="34">
        <v>0.5</v>
      </c>
      <c r="I1336" s="11" t="str" cm="1">
        <f t="array" ref="I1336">INDEX(_xlfn.TEXTSPLIT(טבלה1[[#This Row],[עמודה2]],","),1)</f>
        <v>Lille</v>
      </c>
      <c r="J1336" s="12" t="str" cm="1">
        <f t="array" ref="J1336">INDEX(_xlfn.TEXTSPLIT(טבלה1[[#This Row],[עמודה2]],","),2)</f>
        <v xml:space="preserve"> France</v>
      </c>
      <c r="K1336" s="37" t="str">
        <f>_xlfn.CONCAT(טבלה1[[#This Row],[AI_Companies]]," ",טבלה1[[#This Row],[עמודה1]])</f>
        <v>Vekia http://www.vekia.fr/</v>
      </c>
      <c r="L1336" s="36">
        <v>2</v>
      </c>
      <c r="M1336" s="36" t="str">
        <f>IF(טבלה1[[#This Row],[עמודה53]]&gt;2000,"Yes","No")</f>
        <v>No</v>
      </c>
      <c r="N1336" s="36">
        <v>9</v>
      </c>
      <c r="O1336" s="36">
        <f>AVERAGE(טבלה1[[#This Row],[עמודה52]:[עמודה53]])</f>
        <v>149.5</v>
      </c>
      <c r="P1336" s="36" t="str">
        <f>IF(טבלה1[[#This Row],[עמודה4]]="&lt; $25 / hr","0$ - $25 / hr",טבלה1[[#This Row],[עמודה4]])</f>
        <v>$100 - $149 / hr</v>
      </c>
      <c r="Q1336" s="12" t="str" cm="1">
        <f t="array" ref="Q1336">INDEX(_xlfn.TEXTSPLIT(טבלה1[[#This Row],[עמודה55]],"-"),1)</f>
        <v xml:space="preserve">$100 </v>
      </c>
      <c r="R1336" s="21" t="str" cm="1">
        <f t="array" ref="R1336">INDEX(_xlfn.TEXTSPLIT(INDEX(_xlfn.TEXTSPLIT(טבלה1[[#This Row],[עמודה55]],"-"),2),"/"),1)</f>
        <v xml:space="preserve"> $149 </v>
      </c>
      <c r="S1336" s="36">
        <f>AVERAGE(טבלה1[[#This Row],[עמודה59]:[עמודה60]])</f>
        <v>124.5</v>
      </c>
      <c r="T1336" s="38">
        <f>VALUE(SUBSTITUTE(טבלה1[[#This Row],[עמודה56]],"$",""))</f>
        <v>100</v>
      </c>
      <c r="U1336" s="38">
        <f>VALUE(SUBSTITUTE(טבלה1[[#This Row],[עמודה57]],"$",""))</f>
        <v>149</v>
      </c>
      <c r="V1336" s="38" t="str">
        <f>IF(טבלה1[[#This Row],[עמודה58]]&gt;30,"Yes","No")</f>
        <v>Yes</v>
      </c>
    </row>
    <row r="1337" spans="1:22" x14ac:dyDescent="0.15">
      <c r="A1337" s="32" t="s">
        <v>3208</v>
      </c>
      <c r="B1337" s="39" t="s">
        <v>3209</v>
      </c>
      <c r="C1337" s="39" t="s">
        <v>1737</v>
      </c>
      <c r="D1337" s="39" t="s">
        <v>4</v>
      </c>
      <c r="E1337" s="39" t="s">
        <v>4</v>
      </c>
      <c r="F1337" s="39" t="s">
        <v>10</v>
      </c>
      <c r="G1337" s="36" t="str">
        <f t="shared" si="20"/>
        <v>Low</v>
      </c>
      <c r="H1337" s="41">
        <v>0.35</v>
      </c>
      <c r="I1337" s="11" t="str" cm="1">
        <f t="array" ref="I1337">INDEX(_xlfn.TEXTSPLIT(טבלה1[[#This Row],[עמודה2]],","),1)</f>
        <v>Chicago</v>
      </c>
      <c r="J1337" s="12" t="str" cm="1">
        <f t="array" ref="J1337">INDEX(_xlfn.TEXTSPLIT(טבלה1[[#This Row],[עמודה2]],","),2)</f>
        <v xml:space="preserve"> IL</v>
      </c>
      <c r="K1337" s="43" t="str">
        <f>_xlfn.CONCAT(טבלה1[[#This Row],[AI_Companies]]," ",טבלה1[[#This Row],[עמודה1]])</f>
        <v>EX3Labs https://ex3labs.com/</v>
      </c>
      <c r="L1337" s="28">
        <v>50</v>
      </c>
      <c r="M1337" s="28" t="str">
        <f>IF(טבלה1[[#This Row],[עמודה53]]&gt;2000,"Yes","No")</f>
        <v>No</v>
      </c>
      <c r="N1337" s="28">
        <v>249</v>
      </c>
      <c r="O1337" s="28">
        <f>AVERAGE(טבלה1[[#This Row],[עמודה52]:[עמודה53]])</f>
        <v>5.5</v>
      </c>
      <c r="P1337" s="28" t="str">
        <f>IF(טבלה1[[#This Row],[עמודה4]]="&lt; $25 / hr","0$ - $25 / hr",טבלה1[[#This Row],[עמודה4]])</f>
        <v>Undisclosed</v>
      </c>
      <c r="Q1337" s="12" t="str" cm="1">
        <f t="array" ref="Q1337">INDEX(_xlfn.TEXTSPLIT(טבלה1[[#This Row],[עמודה55]],"-"),1)</f>
        <v>Undisclosed</v>
      </c>
      <c r="R1337" s="21" t="e" cm="1">
        <f t="array" ref="R1337">INDEX(_xlfn.TEXTSPLIT(INDEX(_xlfn.TEXTSPLIT(טבלה1[[#This Row],[עמודה55]],"-"),2),"/"),1)</f>
        <v>#REF!</v>
      </c>
      <c r="S1337" s="28" t="e">
        <f>AVERAGE(טבלה1[[#This Row],[עמודה59]:[עמודה60]])</f>
        <v>#VALUE!</v>
      </c>
      <c r="T1337" s="31" t="e">
        <f>VALUE(SUBSTITUTE(טבלה1[[#This Row],[עמודה56]],"$",""))</f>
        <v>#VALUE!</v>
      </c>
      <c r="U1337" s="31" t="e">
        <f>VALUE(SUBSTITUTE(טבלה1[[#This Row],[עמודה57]],"$",""))</f>
        <v>#REF!</v>
      </c>
      <c r="V1337" s="31" t="e">
        <f>IF(טבלה1[[#This Row],[עמודה58]]&gt;30,"Yes","No")</f>
        <v>#VALUE!</v>
      </c>
    </row>
    <row r="1338" spans="1:22" x14ac:dyDescent="0.15">
      <c r="A1338" s="32" t="s">
        <v>3210</v>
      </c>
      <c r="B1338" s="33" t="s">
        <v>3211</v>
      </c>
      <c r="C1338" s="33" t="s">
        <v>102</v>
      </c>
      <c r="D1338" s="33" t="s">
        <v>4</v>
      </c>
      <c r="E1338" s="33" t="s">
        <v>4</v>
      </c>
      <c r="F1338" s="33" t="s">
        <v>117</v>
      </c>
      <c r="G1338" s="36" t="str">
        <f t="shared" si="20"/>
        <v>Med</v>
      </c>
      <c r="H1338" s="34">
        <v>0.5</v>
      </c>
      <c r="I1338" s="11" t="str" cm="1">
        <f t="array" ref="I1338">INDEX(_xlfn.TEXTSPLIT(טבלה1[[#This Row],[עמודה2]],","),1)</f>
        <v>Edinburgh</v>
      </c>
      <c r="J1338" s="12" t="str" cm="1">
        <f t="array" ref="J1338">INDEX(_xlfn.TEXTSPLIT(טבלה1[[#This Row],[עמודה2]],","),2)</f>
        <v xml:space="preserve"> United Kingdom</v>
      </c>
      <c r="K1338" s="37" t="str">
        <f>_xlfn.CONCAT(טבלה1[[#This Row],[AI_Companies]]," ",טבלה1[[#This Row],[עמודה1]])</f>
        <v>ClevermedLtd http://www.clevermed.com/</v>
      </c>
      <c r="L1338" s="36">
        <v>2</v>
      </c>
      <c r="M1338" s="36" t="str">
        <f>IF(טבלה1[[#This Row],[עמודה53]]&gt;2000,"Yes","No")</f>
        <v>No</v>
      </c>
      <c r="N1338" s="36">
        <v>9</v>
      </c>
      <c r="O1338" s="36">
        <f>AVERAGE(טבלה1[[#This Row],[עמודה52]:[עמודה53]])</f>
        <v>149.5</v>
      </c>
      <c r="P1338" s="36" t="str">
        <f>IF(טבלה1[[#This Row],[עמודה4]]="&lt; $25 / hr","0$ - $25 / hr",טבלה1[[#This Row],[עמודה4]])</f>
        <v>Undisclosed</v>
      </c>
      <c r="Q1338" s="12" t="str" cm="1">
        <f t="array" ref="Q1338">INDEX(_xlfn.TEXTSPLIT(טבלה1[[#This Row],[עמודה55]],"-"),1)</f>
        <v>Undisclosed</v>
      </c>
      <c r="R1338" s="21" t="e" cm="1">
        <f t="array" ref="R1338">INDEX(_xlfn.TEXTSPLIT(INDEX(_xlfn.TEXTSPLIT(טבלה1[[#This Row],[עמודה55]],"-"),2),"/"),1)</f>
        <v>#REF!</v>
      </c>
      <c r="S1338" s="36" t="e">
        <f>AVERAGE(טבלה1[[#This Row],[עמודה59]:[עמודה60]])</f>
        <v>#VALUE!</v>
      </c>
      <c r="T1338" s="38" t="e">
        <f>VALUE(SUBSTITUTE(טבלה1[[#This Row],[עמודה56]],"$",""))</f>
        <v>#VALUE!</v>
      </c>
      <c r="U1338" s="38" t="e">
        <f>VALUE(SUBSTITUTE(טבלה1[[#This Row],[עמודה57]],"$",""))</f>
        <v>#REF!</v>
      </c>
      <c r="V1338" s="38" t="e">
        <f>IF(טבלה1[[#This Row],[עמודה58]]&gt;30,"Yes","No")</f>
        <v>#VALUE!</v>
      </c>
    </row>
    <row r="1339" spans="1:22" x14ac:dyDescent="0.15">
      <c r="A1339" s="32" t="s">
        <v>3212</v>
      </c>
      <c r="B1339" s="39" t="s">
        <v>3213</v>
      </c>
      <c r="C1339" s="39" t="s">
        <v>3214</v>
      </c>
      <c r="D1339" s="39" t="s">
        <v>4</v>
      </c>
      <c r="E1339" s="39" t="s">
        <v>4</v>
      </c>
      <c r="F1339" s="39" t="s">
        <v>117</v>
      </c>
      <c r="G1339" s="36" t="str">
        <f t="shared" si="20"/>
        <v>Med</v>
      </c>
      <c r="H1339" s="41">
        <v>0.5</v>
      </c>
      <c r="I1339" s="11" t="str" cm="1">
        <f t="array" ref="I1339">INDEX(_xlfn.TEXTSPLIT(טבלה1[[#This Row],[עמודה2]],","),1)</f>
        <v>London</v>
      </c>
      <c r="J1339" s="12" t="str" cm="1">
        <f t="array" ref="J1339">INDEX(_xlfn.TEXTSPLIT(טבלה1[[#This Row],[עמודה2]],","),2)</f>
        <v xml:space="preserve"> United Kingdom</v>
      </c>
      <c r="K1339" s="43" t="str">
        <f>_xlfn.CONCAT(טבלה1[[#This Row],[AI_Companies]]," ",טבלה1[[#This Row],[עמודה1]])</f>
        <v>locomizer http://locomizer.com/</v>
      </c>
      <c r="L1339" s="28">
        <v>2</v>
      </c>
      <c r="M1339" s="28" t="str">
        <f>IF(טבלה1[[#This Row],[עמודה53]]&gt;2000,"Yes","No")</f>
        <v>No</v>
      </c>
      <c r="N1339" s="28">
        <v>9</v>
      </c>
      <c r="O1339" s="28">
        <f>AVERAGE(טבלה1[[#This Row],[עמודה52]:[עמודה53]])</f>
        <v>5.5</v>
      </c>
      <c r="P1339" s="28" t="str">
        <f>IF(טבלה1[[#This Row],[עמודה4]]="&lt; $25 / hr","0$ - $25 / hr",טבלה1[[#This Row],[עמודה4]])</f>
        <v>Undisclosed</v>
      </c>
      <c r="Q1339" s="12" t="str" cm="1">
        <f t="array" ref="Q1339">INDEX(_xlfn.TEXTSPLIT(טבלה1[[#This Row],[עמודה55]],"-"),1)</f>
        <v>Undisclosed</v>
      </c>
      <c r="R1339" s="21" t="e" cm="1">
        <f t="array" ref="R1339">INDEX(_xlfn.TEXTSPLIT(INDEX(_xlfn.TEXTSPLIT(טבלה1[[#This Row],[עמודה55]],"-"),2),"/"),1)</f>
        <v>#REF!</v>
      </c>
      <c r="S1339" s="28" t="e">
        <f>AVERAGE(טבלה1[[#This Row],[עמודה59]:[עמודה60]])</f>
        <v>#VALUE!</v>
      </c>
      <c r="T1339" s="31" t="e">
        <f>VALUE(SUBSTITUTE(טבלה1[[#This Row],[עמודה56]],"$",""))</f>
        <v>#VALUE!</v>
      </c>
      <c r="U1339" s="31" t="e">
        <f>VALUE(SUBSTITUTE(טבלה1[[#This Row],[עמודה57]],"$",""))</f>
        <v>#REF!</v>
      </c>
      <c r="V1339" s="31" t="e">
        <f>IF(טבלה1[[#This Row],[עמודה58]]&gt;30,"Yes","No")</f>
        <v>#VALUE!</v>
      </c>
    </row>
    <row r="1340" spans="1:22" x14ac:dyDescent="0.15">
      <c r="A1340" s="32" t="s">
        <v>3215</v>
      </c>
      <c r="B1340" s="33" t="s">
        <v>3216</v>
      </c>
      <c r="C1340" s="33" t="s">
        <v>3217</v>
      </c>
      <c r="D1340" s="33" t="s">
        <v>4</v>
      </c>
      <c r="E1340" s="33" t="s">
        <v>4</v>
      </c>
      <c r="F1340" s="33" t="s">
        <v>10</v>
      </c>
      <c r="G1340" s="36" t="str">
        <f t="shared" si="20"/>
        <v>Low</v>
      </c>
      <c r="H1340" s="34">
        <v>0.35</v>
      </c>
      <c r="I1340" s="11" t="str" cm="1">
        <f t="array" ref="I1340">INDEX(_xlfn.TEXTSPLIT(טבלה1[[#This Row],[עמודה2]],","),1)</f>
        <v>Rosario</v>
      </c>
      <c r="J1340" s="12" t="str" cm="1">
        <f t="array" ref="J1340">INDEX(_xlfn.TEXTSPLIT(טבלה1[[#This Row],[עמודה2]],","),2)</f>
        <v xml:space="preserve"> Argentina</v>
      </c>
      <c r="K1340" s="37" t="str">
        <f>_xlfn.CONCAT(טבלה1[[#This Row],[AI_Companies]]," ",טבלה1[[#This Row],[עמודה1]])</f>
        <v>DeepAgro http://deepagro.co/</v>
      </c>
      <c r="L1340" s="36">
        <v>50</v>
      </c>
      <c r="M1340" s="36" t="str">
        <f>IF(טבלה1[[#This Row],[עמודה53]]&gt;2000,"Yes","No")</f>
        <v>No</v>
      </c>
      <c r="N1340" s="36">
        <v>249</v>
      </c>
      <c r="O1340" s="36">
        <f>AVERAGE(טבלה1[[#This Row],[עמודה52]:[עמודה53]])</f>
        <v>5.5</v>
      </c>
      <c r="P1340" s="36" t="str">
        <f>IF(טבלה1[[#This Row],[עמודה4]]="&lt; $25 / hr","0$ - $25 / hr",טבלה1[[#This Row],[עמודה4]])</f>
        <v>Undisclosed</v>
      </c>
      <c r="Q1340" s="12" t="str" cm="1">
        <f t="array" ref="Q1340">INDEX(_xlfn.TEXTSPLIT(טבלה1[[#This Row],[עמודה55]],"-"),1)</f>
        <v>Undisclosed</v>
      </c>
      <c r="R1340" s="21" t="e" cm="1">
        <f t="array" ref="R1340">INDEX(_xlfn.TEXTSPLIT(INDEX(_xlfn.TEXTSPLIT(טבלה1[[#This Row],[עמודה55]],"-"),2),"/"),1)</f>
        <v>#REF!</v>
      </c>
      <c r="S1340" s="36" t="e">
        <f>AVERAGE(טבלה1[[#This Row],[עמודה59]:[עמודה60]])</f>
        <v>#VALUE!</v>
      </c>
      <c r="T1340" s="38" t="e">
        <f>VALUE(SUBSTITUTE(טבלה1[[#This Row],[עמודה56]],"$",""))</f>
        <v>#VALUE!</v>
      </c>
      <c r="U1340" s="38" t="e">
        <f>VALUE(SUBSTITUTE(טבלה1[[#This Row],[עמודה57]],"$",""))</f>
        <v>#REF!</v>
      </c>
      <c r="V1340" s="38" t="e">
        <f>IF(טבלה1[[#This Row],[עמודה58]]&gt;30,"Yes","No")</f>
        <v>#VALUE!</v>
      </c>
    </row>
    <row r="1341" spans="1:22" x14ac:dyDescent="0.15">
      <c r="A1341" s="32" t="s">
        <v>3218</v>
      </c>
      <c r="B1341" s="39" t="s">
        <v>3219</v>
      </c>
      <c r="C1341" s="39" t="s">
        <v>694</v>
      </c>
      <c r="D1341" s="39" t="s">
        <v>4</v>
      </c>
      <c r="E1341" s="39" t="s">
        <v>4</v>
      </c>
      <c r="F1341" s="39" t="s">
        <v>10</v>
      </c>
      <c r="G1341" s="36" t="str">
        <f t="shared" si="20"/>
        <v>Low</v>
      </c>
      <c r="H1341" s="41">
        <v>0.35</v>
      </c>
      <c r="I1341" s="11" t="str" cm="1">
        <f t="array" ref="I1341">INDEX(_xlfn.TEXTSPLIT(טבלה1[[#This Row],[עמודה2]],","),1)</f>
        <v>Tampa</v>
      </c>
      <c r="J1341" s="12" t="str" cm="1">
        <f t="array" ref="J1341">INDEX(_xlfn.TEXTSPLIT(טבלה1[[#This Row],[עמודה2]],","),2)</f>
        <v xml:space="preserve"> FL</v>
      </c>
      <c r="K1341" s="43" t="str">
        <f>_xlfn.CONCAT(טבלה1[[#This Row],[AI_Companies]]," ",טבלה1[[#This Row],[עמודה1]])</f>
        <v>JOLTAdvantageGroup https://www.joltag.com/</v>
      </c>
      <c r="L1341" s="28">
        <v>50</v>
      </c>
      <c r="M1341" s="28" t="str">
        <f>IF(טבלה1[[#This Row],[עמודה53]]&gt;2000,"Yes","No")</f>
        <v>No</v>
      </c>
      <c r="N1341" s="28">
        <v>249</v>
      </c>
      <c r="O1341" s="28">
        <f>AVERAGE(טבלה1[[#This Row],[עמודה52]:[עמודה53]])</f>
        <v>149.5</v>
      </c>
      <c r="P1341" s="28" t="str">
        <f>IF(טבלה1[[#This Row],[עמודה4]]="&lt; $25 / hr","0$ - $25 / hr",טבלה1[[#This Row],[עמודה4]])</f>
        <v>Undisclosed</v>
      </c>
      <c r="Q1341" s="12" t="str" cm="1">
        <f t="array" ref="Q1341">INDEX(_xlfn.TEXTSPLIT(טבלה1[[#This Row],[עמודה55]],"-"),1)</f>
        <v>Undisclosed</v>
      </c>
      <c r="R1341" s="21" t="e" cm="1">
        <f t="array" ref="R1341">INDEX(_xlfn.TEXTSPLIT(INDEX(_xlfn.TEXTSPLIT(טבלה1[[#This Row],[עמודה55]],"-"),2),"/"),1)</f>
        <v>#REF!</v>
      </c>
      <c r="S1341" s="28" t="e">
        <f>AVERAGE(טבלה1[[#This Row],[עמודה59]:[עמודה60]])</f>
        <v>#VALUE!</v>
      </c>
      <c r="T1341" s="31" t="e">
        <f>VALUE(SUBSTITUTE(טבלה1[[#This Row],[עמודה56]],"$",""))</f>
        <v>#VALUE!</v>
      </c>
      <c r="U1341" s="31" t="e">
        <f>VALUE(SUBSTITUTE(טבלה1[[#This Row],[עמודה57]],"$",""))</f>
        <v>#REF!</v>
      </c>
      <c r="V1341" s="31" t="e">
        <f>IF(טבלה1[[#This Row],[עמודה58]]&gt;30,"Yes","No")</f>
        <v>#VALUE!</v>
      </c>
    </row>
    <row r="1342" spans="1:22" x14ac:dyDescent="0.15">
      <c r="A1342" s="32" t="s">
        <v>3220</v>
      </c>
      <c r="B1342" s="33" t="s">
        <v>3221</v>
      </c>
      <c r="C1342" s="33" t="s">
        <v>271</v>
      </c>
      <c r="D1342" s="33" t="s">
        <v>4</v>
      </c>
      <c r="E1342" s="33" t="s">
        <v>4</v>
      </c>
      <c r="F1342" s="33" t="s">
        <v>29</v>
      </c>
      <c r="G1342" s="36" t="str">
        <f t="shared" si="20"/>
        <v>Low</v>
      </c>
      <c r="H1342" s="34">
        <v>0.4</v>
      </c>
      <c r="I1342" s="11" t="str" cm="1">
        <f t="array" ref="I1342">INDEX(_xlfn.TEXTSPLIT(טבלה1[[#This Row],[עמודה2]],","),1)</f>
        <v>Beijing</v>
      </c>
      <c r="J1342" s="12" t="str" cm="1">
        <f t="array" ref="J1342">INDEX(_xlfn.TEXTSPLIT(טבלה1[[#This Row],[עמודה2]],","),2)</f>
        <v xml:space="preserve"> China</v>
      </c>
      <c r="K1342" s="37" t="str">
        <f>_xlfn.CONCAT(טבלה1[[#This Row],[AI_Companies]]," ",טבלה1[[#This Row],[עמודה1]])</f>
        <v>BeijingiPinyouIntelligentTechnologyCo.,Ltd. https://www.ipinyou.com/</v>
      </c>
      <c r="L1342" s="36">
        <v>10</v>
      </c>
      <c r="M1342" s="36" t="str">
        <f>IF(טבלה1[[#This Row],[עמודה53]]&gt;2000,"Yes","No")</f>
        <v>No</v>
      </c>
      <c r="N1342" s="36">
        <v>49</v>
      </c>
      <c r="O1342" s="36">
        <f>AVERAGE(טבלה1[[#This Row],[עמודה52]:[עמודה53]])</f>
        <v>149.5</v>
      </c>
      <c r="P1342" s="36" t="str">
        <f>IF(טבלה1[[#This Row],[עמודה4]]="&lt; $25 / hr","0$ - $25 / hr",טבלה1[[#This Row],[עמודה4]])</f>
        <v>Undisclosed</v>
      </c>
      <c r="Q1342" s="12" t="str" cm="1">
        <f t="array" ref="Q1342">INDEX(_xlfn.TEXTSPLIT(טבלה1[[#This Row],[עמודה55]],"-"),1)</f>
        <v>Undisclosed</v>
      </c>
      <c r="R1342" s="21" t="e" cm="1">
        <f t="array" ref="R1342">INDEX(_xlfn.TEXTSPLIT(INDEX(_xlfn.TEXTSPLIT(טבלה1[[#This Row],[עמודה55]],"-"),2),"/"),1)</f>
        <v>#REF!</v>
      </c>
      <c r="S1342" s="36" t="e">
        <f>AVERAGE(טבלה1[[#This Row],[עמודה59]:[עמודה60]])</f>
        <v>#VALUE!</v>
      </c>
      <c r="T1342" s="38" t="e">
        <f>VALUE(SUBSTITUTE(טבלה1[[#This Row],[עמודה56]],"$",""))</f>
        <v>#VALUE!</v>
      </c>
      <c r="U1342" s="38" t="e">
        <f>VALUE(SUBSTITUTE(טבלה1[[#This Row],[עמודה57]],"$",""))</f>
        <v>#REF!</v>
      </c>
      <c r="V1342" s="38" t="e">
        <f>IF(טבלה1[[#This Row],[עמודה58]]&gt;30,"Yes","No")</f>
        <v>#VALUE!</v>
      </c>
    </row>
    <row r="1343" spans="1:22" x14ac:dyDescent="0.15">
      <c r="A1343" s="32" t="s">
        <v>3222</v>
      </c>
      <c r="B1343" s="39" t="s">
        <v>3223</v>
      </c>
      <c r="C1343" s="39" t="s">
        <v>126</v>
      </c>
      <c r="D1343" s="39" t="s">
        <v>4</v>
      </c>
      <c r="E1343" s="39" t="s">
        <v>4</v>
      </c>
      <c r="F1343" s="39" t="s">
        <v>29</v>
      </c>
      <c r="G1343" s="36" t="str">
        <f t="shared" si="20"/>
        <v>Low</v>
      </c>
      <c r="H1343" s="41">
        <v>0.4</v>
      </c>
      <c r="I1343" s="11" t="str" cm="1">
        <f t="array" ref="I1343">INDEX(_xlfn.TEXTSPLIT(טבלה1[[#This Row],[עמודה2]],","),1)</f>
        <v>Cambridge</v>
      </c>
      <c r="J1343" s="12" t="str" cm="1">
        <f t="array" ref="J1343">INDEX(_xlfn.TEXTSPLIT(טבלה1[[#This Row],[עמודה2]],","),2)</f>
        <v xml:space="preserve"> MA</v>
      </c>
      <c r="K1343" s="43" t="str">
        <f>_xlfn.CONCAT(טבלה1[[#This Row],[AI_Companies]]," ",טבלה1[[#This Row],[עמודה1]])</f>
        <v>ElementalMachines http://elementalmachines.io</v>
      </c>
      <c r="L1343" s="28">
        <v>10</v>
      </c>
      <c r="M1343" s="28" t="str">
        <f>IF(טבלה1[[#This Row],[עמודה53]]&gt;2000,"Yes","No")</f>
        <v>No</v>
      </c>
      <c r="N1343" s="28">
        <v>49</v>
      </c>
      <c r="O1343" s="28">
        <f>AVERAGE(טבלה1[[#This Row],[עמודה52]:[עמודה53]])</f>
        <v>29.5</v>
      </c>
      <c r="P1343" s="28" t="str">
        <f>IF(טבלה1[[#This Row],[עמודה4]]="&lt; $25 / hr","0$ - $25 / hr",טבלה1[[#This Row],[עמודה4]])</f>
        <v>Undisclosed</v>
      </c>
      <c r="Q1343" s="12" t="str" cm="1">
        <f t="array" ref="Q1343">INDEX(_xlfn.TEXTSPLIT(טבלה1[[#This Row],[עמודה55]],"-"),1)</f>
        <v>Undisclosed</v>
      </c>
      <c r="R1343" s="21" t="e" cm="1">
        <f t="array" ref="R1343">INDEX(_xlfn.TEXTSPLIT(INDEX(_xlfn.TEXTSPLIT(טבלה1[[#This Row],[עמודה55]],"-"),2),"/"),1)</f>
        <v>#REF!</v>
      </c>
      <c r="S1343" s="28" t="e">
        <f>AVERAGE(טבלה1[[#This Row],[עמודה59]:[עמודה60]])</f>
        <v>#VALUE!</v>
      </c>
      <c r="T1343" s="31" t="e">
        <f>VALUE(SUBSTITUTE(טבלה1[[#This Row],[עמודה56]],"$",""))</f>
        <v>#VALUE!</v>
      </c>
      <c r="U1343" s="31" t="e">
        <f>VALUE(SUBSTITUTE(טבלה1[[#This Row],[עמודה57]],"$",""))</f>
        <v>#REF!</v>
      </c>
      <c r="V1343" s="31" t="e">
        <f>IF(טבלה1[[#This Row],[עמודה58]]&gt;30,"Yes","No")</f>
        <v>#VALUE!</v>
      </c>
    </row>
    <row r="1344" spans="1:22" x14ac:dyDescent="0.15">
      <c r="A1344" s="32" t="s">
        <v>3224</v>
      </c>
      <c r="B1344" s="33" t="s">
        <v>3225</v>
      </c>
      <c r="C1344" s="33" t="s">
        <v>224</v>
      </c>
      <c r="D1344" s="33" t="s">
        <v>4</v>
      </c>
      <c r="E1344" s="33" t="s">
        <v>4</v>
      </c>
      <c r="F1344" s="33" t="s">
        <v>10</v>
      </c>
      <c r="G1344" s="36" t="str">
        <f t="shared" si="20"/>
        <v>Low</v>
      </c>
      <c r="H1344" s="34">
        <v>0.25</v>
      </c>
      <c r="I1344" s="11" t="str" cm="1">
        <f t="array" ref="I1344">INDEX(_xlfn.TEXTSPLIT(טבלה1[[#This Row],[עמודה2]],","),1)</f>
        <v>Amsterdam</v>
      </c>
      <c r="J1344" s="12" t="str" cm="1">
        <f t="array" ref="J1344">INDEX(_xlfn.TEXTSPLIT(טבלה1[[#This Row],[עמודה2]],","),2)</f>
        <v xml:space="preserve"> Netherlands</v>
      </c>
      <c r="K1344" s="37" t="str">
        <f>_xlfn.CONCAT(טבלה1[[#This Row],[AI_Companies]]," ",טבלה1[[#This Row],[עמודה1]])</f>
        <v>Crobox https://crobox.com/</v>
      </c>
      <c r="L1344" s="36">
        <v>50</v>
      </c>
      <c r="M1344" s="36" t="str">
        <f>IF(טבלה1[[#This Row],[עמודה53]]&gt;2000,"Yes","No")</f>
        <v>No</v>
      </c>
      <c r="N1344" s="36">
        <v>249</v>
      </c>
      <c r="O1344" s="36">
        <f>AVERAGE(טבלה1[[#This Row],[עמודה52]:[עמודה53]])</f>
        <v>29.5</v>
      </c>
      <c r="P1344" s="36" t="str">
        <f>IF(טבלה1[[#This Row],[עמודה4]]="&lt; $25 / hr","0$ - $25 / hr",טבלה1[[#This Row],[עמודה4]])</f>
        <v>Undisclosed</v>
      </c>
      <c r="Q1344" s="12" t="str" cm="1">
        <f t="array" ref="Q1344">INDEX(_xlfn.TEXTSPLIT(טבלה1[[#This Row],[עמודה55]],"-"),1)</f>
        <v>Undisclosed</v>
      </c>
      <c r="R1344" s="21" t="e" cm="1">
        <f t="array" ref="R1344">INDEX(_xlfn.TEXTSPLIT(INDEX(_xlfn.TEXTSPLIT(טבלה1[[#This Row],[עמודה55]],"-"),2),"/"),1)</f>
        <v>#REF!</v>
      </c>
      <c r="S1344" s="36" t="e">
        <f>AVERAGE(טבלה1[[#This Row],[עמודה59]:[עמודה60]])</f>
        <v>#VALUE!</v>
      </c>
      <c r="T1344" s="38" t="e">
        <f>VALUE(SUBSTITUTE(טבלה1[[#This Row],[עמודה56]],"$",""))</f>
        <v>#VALUE!</v>
      </c>
      <c r="U1344" s="38" t="e">
        <f>VALUE(SUBSTITUTE(טבלה1[[#This Row],[עמודה57]],"$",""))</f>
        <v>#REF!</v>
      </c>
      <c r="V1344" s="38" t="e">
        <f>IF(טבלה1[[#This Row],[עמודה58]]&gt;30,"Yes","No")</f>
        <v>#VALUE!</v>
      </c>
    </row>
    <row r="1345" spans="1:22" x14ac:dyDescent="0.15">
      <c r="A1345" s="32" t="s">
        <v>3226</v>
      </c>
      <c r="B1345" s="39" t="s">
        <v>3227</v>
      </c>
      <c r="C1345" s="39" t="s">
        <v>3167</v>
      </c>
      <c r="D1345" s="40">
        <v>5000</v>
      </c>
      <c r="E1345" s="39" t="s">
        <v>9</v>
      </c>
      <c r="F1345" s="39" t="s">
        <v>10</v>
      </c>
      <c r="G1345" s="36" t="str">
        <f t="shared" si="20"/>
        <v>Low</v>
      </c>
      <c r="H1345" s="41">
        <v>0.35</v>
      </c>
      <c r="I1345" s="11" t="str" cm="1">
        <f t="array" ref="I1345">INDEX(_xlfn.TEXTSPLIT(טבלה1[[#This Row],[עמודה2]],","),1)</f>
        <v>Redwood City</v>
      </c>
      <c r="J1345" s="12" t="str" cm="1">
        <f t="array" ref="J1345">INDEX(_xlfn.TEXTSPLIT(טבלה1[[#This Row],[עמודה2]],","),2)</f>
        <v xml:space="preserve"> CA</v>
      </c>
      <c r="K1345" s="43" t="str">
        <f>_xlfn.CONCAT(טבלה1[[#This Row],[AI_Companies]]," ",טבלה1[[#This Row],[עמודה1]])</f>
        <v>xiQ,Inc. https://xiqinc.com/</v>
      </c>
      <c r="L1345" s="28">
        <v>50</v>
      </c>
      <c r="M1345" s="28" t="str">
        <f>IF(טבלה1[[#This Row],[עמודה53]]&gt;2000,"Yes","No")</f>
        <v>No</v>
      </c>
      <c r="N1345" s="28">
        <v>249</v>
      </c>
      <c r="O1345" s="28">
        <f>AVERAGE(טבלה1[[#This Row],[עמודה52]:[עמודה53]])</f>
        <v>149.5</v>
      </c>
      <c r="P1345" s="28" t="str">
        <f>IF(טבלה1[[#This Row],[עמודה4]]="&lt; $25 / hr","0$ - $25 / hr",טבלה1[[#This Row],[עמודה4]])</f>
        <v>Undisclosed</v>
      </c>
      <c r="Q1345" s="12" t="str" cm="1">
        <f t="array" ref="Q1345">INDEX(_xlfn.TEXTSPLIT(טבלה1[[#This Row],[עמודה55]],"-"),1)</f>
        <v>Undisclosed</v>
      </c>
      <c r="R1345" s="21" t="e" cm="1">
        <f t="array" ref="R1345">INDEX(_xlfn.TEXTSPLIT(INDEX(_xlfn.TEXTSPLIT(טבלה1[[#This Row],[עמודה55]],"-"),2),"/"),1)</f>
        <v>#REF!</v>
      </c>
      <c r="S1345" s="28" t="e">
        <f>AVERAGE(טבלה1[[#This Row],[עמודה59]:[עמודה60]])</f>
        <v>#VALUE!</v>
      </c>
      <c r="T1345" s="31" t="e">
        <f>VALUE(SUBSTITUTE(טבלה1[[#This Row],[עמודה56]],"$",""))</f>
        <v>#VALUE!</v>
      </c>
      <c r="U1345" s="31" t="e">
        <f>VALUE(SUBSTITUTE(טבלה1[[#This Row],[עמודה57]],"$",""))</f>
        <v>#REF!</v>
      </c>
      <c r="V1345" s="31" t="e">
        <f>IF(טבלה1[[#This Row],[עמודה58]]&gt;30,"Yes","No")</f>
        <v>#VALUE!</v>
      </c>
    </row>
    <row r="1346" spans="1:22" x14ac:dyDescent="0.15">
      <c r="A1346" s="32" t="s">
        <v>3228</v>
      </c>
      <c r="B1346" s="33" t="s">
        <v>3229</v>
      </c>
      <c r="C1346" s="33" t="s">
        <v>3214</v>
      </c>
      <c r="D1346" s="44">
        <v>5000</v>
      </c>
      <c r="E1346" s="33" t="s">
        <v>33</v>
      </c>
      <c r="F1346" s="33" t="s">
        <v>117</v>
      </c>
      <c r="G1346" s="36" t="str">
        <f t="shared" si="20"/>
        <v>Low</v>
      </c>
      <c r="H1346" s="34">
        <v>0.3</v>
      </c>
      <c r="I1346" s="11" t="str" cm="1">
        <f t="array" ref="I1346">INDEX(_xlfn.TEXTSPLIT(טבלה1[[#This Row],[עמודה2]],","),1)</f>
        <v>Milano</v>
      </c>
      <c r="J1346" s="12" t="str" cm="1">
        <f t="array" ref="J1346">INDEX(_xlfn.TEXTSPLIT(טבלה1[[#This Row],[עמודה2]],","),2)</f>
        <v xml:space="preserve"> Italy</v>
      </c>
      <c r="K1346" s="37" t="str">
        <f>_xlfn.CONCAT(טבלה1[[#This Row],[AI_Companies]]," ",טבלה1[[#This Row],[עמודה1]])</f>
        <v>BIDCompany https://bidcompany.it/</v>
      </c>
      <c r="L1346" s="36">
        <v>2</v>
      </c>
      <c r="M1346" s="36" t="str">
        <f>IF(טבלה1[[#This Row],[עמודה53]]&gt;2000,"Yes","No")</f>
        <v>No</v>
      </c>
      <c r="N1346" s="36">
        <v>9</v>
      </c>
      <c r="O1346" s="36">
        <f>AVERAGE(טבלה1[[#This Row],[עמודה52]:[עמודה53]])</f>
        <v>149.5</v>
      </c>
      <c r="P1346" s="36" t="str">
        <f>IF(טבלה1[[#This Row],[עמודה4]]="&lt; $25 / hr","0$ - $25 / hr",טבלה1[[#This Row],[עמודה4]])</f>
        <v>$50 - $99 / hr</v>
      </c>
      <c r="Q1346" s="12" t="str" cm="1">
        <f t="array" ref="Q1346">INDEX(_xlfn.TEXTSPLIT(טבלה1[[#This Row],[עמודה55]],"-"),1)</f>
        <v xml:space="preserve">$50 </v>
      </c>
      <c r="R1346" s="21" t="str" cm="1">
        <f t="array" ref="R1346">INDEX(_xlfn.TEXTSPLIT(INDEX(_xlfn.TEXTSPLIT(טבלה1[[#This Row],[עמודה55]],"-"),2),"/"),1)</f>
        <v xml:space="preserve"> $99 </v>
      </c>
      <c r="S1346" s="36">
        <f>AVERAGE(טבלה1[[#This Row],[עמודה59]:[עמודה60]])</f>
        <v>74.5</v>
      </c>
      <c r="T1346" s="38">
        <f>VALUE(SUBSTITUTE(טבלה1[[#This Row],[עמודה56]],"$",""))</f>
        <v>50</v>
      </c>
      <c r="U1346" s="38">
        <f>VALUE(SUBSTITUTE(טבלה1[[#This Row],[עמודה57]],"$",""))</f>
        <v>99</v>
      </c>
      <c r="V1346" s="38" t="str">
        <f>IF(טבלה1[[#This Row],[עמודה58]]&gt;30,"Yes","No")</f>
        <v>Yes</v>
      </c>
    </row>
    <row r="1347" spans="1:22" x14ac:dyDescent="0.15">
      <c r="A1347" s="32" t="s">
        <v>3230</v>
      </c>
      <c r="B1347" s="39" t="s">
        <v>3231</v>
      </c>
      <c r="C1347" s="39" t="s">
        <v>1118</v>
      </c>
      <c r="D1347" s="40">
        <v>10000</v>
      </c>
      <c r="E1347" s="39" t="s">
        <v>9</v>
      </c>
      <c r="F1347" s="39" t="s">
        <v>117</v>
      </c>
      <c r="G1347" s="36" t="str">
        <f t="shared" ref="G1347:G1410" si="21">IF(H1347&gt;0.8,"High",IF(H1347&gt;0.4,"Med","Low"))</f>
        <v>Med</v>
      </c>
      <c r="H1347" s="41">
        <v>0.5</v>
      </c>
      <c r="I1347" s="11" t="str" cm="1">
        <f t="array" ref="I1347">INDEX(_xlfn.TEXTSPLIT(טבלה1[[#This Row],[עמודה2]],","),1)</f>
        <v>Rosario</v>
      </c>
      <c r="J1347" s="12" t="str" cm="1">
        <f t="array" ref="J1347">INDEX(_xlfn.TEXTSPLIT(טבלה1[[#This Row],[עמודה2]],","),2)</f>
        <v xml:space="preserve"> Argentina</v>
      </c>
      <c r="K1347" s="43" t="str">
        <f>_xlfn.CONCAT(טבלה1[[#This Row],[AI_Companies]]," ",טבלה1[[#This Row],[עמודה1]])</f>
        <v>EasySoftware http://www.easysoftwarecorp.com</v>
      </c>
      <c r="L1347" s="28">
        <v>2</v>
      </c>
      <c r="M1347" s="28" t="str">
        <f>IF(טבלה1[[#This Row],[עמודה53]]&gt;2000,"Yes","No")</f>
        <v>No</v>
      </c>
      <c r="N1347" s="28">
        <v>9</v>
      </c>
      <c r="O1347" s="28">
        <f>AVERAGE(טבלה1[[#This Row],[עמודה52]:[עמודה53]])</f>
        <v>5.5</v>
      </c>
      <c r="P1347" s="28" t="str">
        <f>IF(טבלה1[[#This Row],[עמודה4]]="&lt; $25 / hr","0$ - $25 / hr",טבלה1[[#This Row],[עמודה4]])</f>
        <v>$25 - $49 / hr</v>
      </c>
      <c r="Q1347" s="12" t="str" cm="1">
        <f t="array" ref="Q1347">INDEX(_xlfn.TEXTSPLIT(טבלה1[[#This Row],[עמודה55]],"-"),1)</f>
        <v xml:space="preserve">$25 </v>
      </c>
      <c r="R1347" s="21" t="str" cm="1">
        <f t="array" ref="R1347">INDEX(_xlfn.TEXTSPLIT(INDEX(_xlfn.TEXTSPLIT(טבלה1[[#This Row],[עמודה55]],"-"),2),"/"),1)</f>
        <v xml:space="preserve"> $49 </v>
      </c>
      <c r="S1347" s="28">
        <f>AVERAGE(טבלה1[[#This Row],[עמודה59]:[עמודה60]])</f>
        <v>37</v>
      </c>
      <c r="T1347" s="31">
        <f>VALUE(SUBSTITUTE(טבלה1[[#This Row],[עמודה56]],"$",""))</f>
        <v>25</v>
      </c>
      <c r="U1347" s="31">
        <f>VALUE(SUBSTITUTE(טבלה1[[#This Row],[עמודה57]],"$",""))</f>
        <v>49</v>
      </c>
      <c r="V1347" s="31" t="str">
        <f>IF(טבלה1[[#This Row],[עמודה58]]&gt;30,"Yes","No")</f>
        <v>Yes</v>
      </c>
    </row>
    <row r="1348" spans="1:22" x14ac:dyDescent="0.15">
      <c r="A1348" s="32" t="s">
        <v>3232</v>
      </c>
      <c r="B1348" s="33" t="s">
        <v>3233</v>
      </c>
      <c r="C1348" s="33" t="s">
        <v>3234</v>
      </c>
      <c r="D1348" s="44">
        <v>1000</v>
      </c>
      <c r="E1348" s="33" t="s">
        <v>33</v>
      </c>
      <c r="F1348" s="33" t="s">
        <v>117</v>
      </c>
      <c r="G1348" s="36" t="str">
        <f t="shared" si="21"/>
        <v>Med</v>
      </c>
      <c r="H1348" s="34">
        <v>0.65</v>
      </c>
      <c r="I1348" s="11" t="str" cm="1">
        <f t="array" ref="I1348">INDEX(_xlfn.TEXTSPLIT(טבלה1[[#This Row],[עמודה2]],","),1)</f>
        <v>Den Haag</v>
      </c>
      <c r="J1348" s="12" t="str" cm="1">
        <f t="array" ref="J1348">INDEX(_xlfn.TEXTSPLIT(טבלה1[[#This Row],[עמודה2]],","),2)</f>
        <v xml:space="preserve"> Netherlands</v>
      </c>
      <c r="K1348" s="37" t="str">
        <f>_xlfn.CONCAT(טבלה1[[#This Row],[AI_Companies]]," ",טבלה1[[#This Row],[עמודה1]])</f>
        <v>AILabOne https://ailab.one/</v>
      </c>
      <c r="L1348" s="36">
        <v>2</v>
      </c>
      <c r="M1348" s="36" t="str">
        <f>IF(טבלה1[[#This Row],[עמודה53]]&gt;2000,"Yes","No")</f>
        <v>No</v>
      </c>
      <c r="N1348" s="36">
        <v>9</v>
      </c>
      <c r="O1348" s="36">
        <f>AVERAGE(טבלה1[[#This Row],[עמודה52]:[עמודה53]])</f>
        <v>5.5</v>
      </c>
      <c r="P1348" s="36" t="str">
        <f>IF(טבלה1[[#This Row],[עמודה4]]="&lt; $25 / hr","0$ - $25 / hr",טבלה1[[#This Row],[עמודה4]])</f>
        <v>$50 - $99 / hr</v>
      </c>
      <c r="Q1348" s="12" t="str" cm="1">
        <f t="array" ref="Q1348">INDEX(_xlfn.TEXTSPLIT(טבלה1[[#This Row],[עמודה55]],"-"),1)</f>
        <v xml:space="preserve">$50 </v>
      </c>
      <c r="R1348" s="21" t="str" cm="1">
        <f t="array" ref="R1348">INDEX(_xlfn.TEXTSPLIT(INDEX(_xlfn.TEXTSPLIT(טבלה1[[#This Row],[עמודה55]],"-"),2),"/"),1)</f>
        <v xml:space="preserve"> $99 </v>
      </c>
      <c r="S1348" s="36">
        <f>AVERAGE(טבלה1[[#This Row],[עמודה59]:[עמודה60]])</f>
        <v>74.5</v>
      </c>
      <c r="T1348" s="38">
        <f>VALUE(SUBSTITUTE(טבלה1[[#This Row],[עמודה56]],"$",""))</f>
        <v>50</v>
      </c>
      <c r="U1348" s="38">
        <f>VALUE(SUBSTITUTE(טבלה1[[#This Row],[עמודה57]],"$",""))</f>
        <v>99</v>
      </c>
      <c r="V1348" s="38" t="str">
        <f>IF(טבלה1[[#This Row],[עמודה58]]&gt;30,"Yes","No")</f>
        <v>Yes</v>
      </c>
    </row>
    <row r="1349" spans="1:22" x14ac:dyDescent="0.15">
      <c r="A1349" s="32" t="s">
        <v>3235</v>
      </c>
      <c r="B1349" s="39" t="s">
        <v>3236</v>
      </c>
      <c r="C1349" s="39" t="s">
        <v>168</v>
      </c>
      <c r="D1349" s="40">
        <v>1000</v>
      </c>
      <c r="E1349" s="39" t="s">
        <v>33</v>
      </c>
      <c r="F1349" s="39" t="s">
        <v>29</v>
      </c>
      <c r="G1349" s="36" t="str">
        <f t="shared" si="21"/>
        <v>Low</v>
      </c>
      <c r="H1349" s="41">
        <v>0.2</v>
      </c>
      <c r="I1349" s="11" t="str" cm="1">
        <f t="array" ref="I1349">INDEX(_xlfn.TEXTSPLIT(טבלה1[[#This Row],[עמודה2]],","),1)</f>
        <v>Vadodara</v>
      </c>
      <c r="J1349" s="12" t="str" cm="1">
        <f t="array" ref="J1349">INDEX(_xlfn.TEXTSPLIT(טבלה1[[#This Row],[עמודה2]],","),2)</f>
        <v xml:space="preserve"> India</v>
      </c>
      <c r="K1349" s="43" t="str">
        <f>_xlfn.CONCAT(טבלה1[[#This Row],[AI_Companies]]," ",טבלה1[[#This Row],[עמודה1]])</f>
        <v>IntellektAILLP https://www.intellektai.com</v>
      </c>
      <c r="L1349" s="28">
        <v>10</v>
      </c>
      <c r="M1349" s="28" t="str">
        <f>IF(טבלה1[[#This Row],[עמודה53]]&gt;2000,"Yes","No")</f>
        <v>No</v>
      </c>
      <c r="N1349" s="28">
        <v>49</v>
      </c>
      <c r="O1349" s="28">
        <f>AVERAGE(טבלה1[[#This Row],[עמודה52]:[עמודה53]])</f>
        <v>5.5</v>
      </c>
      <c r="P1349" s="28" t="str">
        <f>IF(טבלה1[[#This Row],[עמודה4]]="&lt; $25 / hr","0$ - $25 / hr",טבלה1[[#This Row],[עמודה4]])</f>
        <v>$25 - $49 / hr</v>
      </c>
      <c r="Q1349" s="12" t="str" cm="1">
        <f t="array" ref="Q1349">INDEX(_xlfn.TEXTSPLIT(טבלה1[[#This Row],[עמודה55]],"-"),1)</f>
        <v xml:space="preserve">$25 </v>
      </c>
      <c r="R1349" s="21" t="str" cm="1">
        <f t="array" ref="R1349">INDEX(_xlfn.TEXTSPLIT(INDEX(_xlfn.TEXTSPLIT(טבלה1[[#This Row],[עמודה55]],"-"),2),"/"),1)</f>
        <v xml:space="preserve"> $49 </v>
      </c>
      <c r="S1349" s="28">
        <f>AVERAGE(טבלה1[[#This Row],[עמודה59]:[עמודה60]])</f>
        <v>37</v>
      </c>
      <c r="T1349" s="31">
        <f>VALUE(SUBSTITUTE(טבלה1[[#This Row],[עמודה56]],"$",""))</f>
        <v>25</v>
      </c>
      <c r="U1349" s="31">
        <f>VALUE(SUBSTITUTE(טבלה1[[#This Row],[עמודה57]],"$",""))</f>
        <v>49</v>
      </c>
      <c r="V1349" s="31" t="str">
        <f>IF(טבלה1[[#This Row],[עמודה58]]&gt;30,"Yes","No")</f>
        <v>Yes</v>
      </c>
    </row>
    <row r="1350" spans="1:22" x14ac:dyDescent="0.15">
      <c r="A1350" s="32" t="s">
        <v>3237</v>
      </c>
      <c r="B1350" s="33" t="s">
        <v>3238</v>
      </c>
      <c r="C1350" s="33" t="s">
        <v>694</v>
      </c>
      <c r="D1350" s="44">
        <v>5000</v>
      </c>
      <c r="E1350" s="33" t="s">
        <v>9</v>
      </c>
      <c r="F1350" s="33" t="s">
        <v>29</v>
      </c>
      <c r="G1350" s="36" t="str">
        <f t="shared" si="21"/>
        <v>Low</v>
      </c>
      <c r="H1350" s="34">
        <v>0.4</v>
      </c>
      <c r="I1350" s="11" t="str" cm="1">
        <f t="array" ref="I1350">INDEX(_xlfn.TEXTSPLIT(טבלה1[[#This Row],[עמודה2]],","),1)</f>
        <v>Ahmedabad</v>
      </c>
      <c r="J1350" s="12" t="str" cm="1">
        <f t="array" ref="J1350">INDEX(_xlfn.TEXTSPLIT(טבלה1[[#This Row],[עמודה2]],","),2)</f>
        <v xml:space="preserve"> India</v>
      </c>
      <c r="K1350" s="37" t="str">
        <f>_xlfn.CONCAT(טבלה1[[#This Row],[AI_Companies]]," ",טבלה1[[#This Row],[עמודה1]])</f>
        <v>RydotInfotechPrivateLimited https://www.rydotinfotech.com/</v>
      </c>
      <c r="L1350" s="36">
        <v>10</v>
      </c>
      <c r="M1350" s="36" t="str">
        <f>IF(טבלה1[[#This Row],[עמודה53]]&gt;2000,"Yes","No")</f>
        <v>No</v>
      </c>
      <c r="N1350" s="36">
        <v>49</v>
      </c>
      <c r="O1350" s="36">
        <f>AVERAGE(טבלה1[[#This Row],[עמודה52]:[עמודה53]])</f>
        <v>29.5</v>
      </c>
      <c r="P1350" s="36" t="str">
        <f>IF(טבלה1[[#This Row],[עמודה4]]="&lt; $25 / hr","0$ - $25 / hr",טבלה1[[#This Row],[עמודה4]])</f>
        <v>$25 - $49 / hr</v>
      </c>
      <c r="Q1350" s="12" t="str" cm="1">
        <f t="array" ref="Q1350">INDEX(_xlfn.TEXTSPLIT(טבלה1[[#This Row],[עמודה55]],"-"),1)</f>
        <v xml:space="preserve">$25 </v>
      </c>
      <c r="R1350" s="21" t="str" cm="1">
        <f t="array" ref="R1350">INDEX(_xlfn.TEXTSPLIT(INDEX(_xlfn.TEXTSPLIT(טבלה1[[#This Row],[עמודה55]],"-"),2),"/"),1)</f>
        <v xml:space="preserve"> $49 </v>
      </c>
      <c r="S1350" s="36">
        <f>AVERAGE(טבלה1[[#This Row],[עמודה59]:[עמודה60]])</f>
        <v>37</v>
      </c>
      <c r="T1350" s="38">
        <f>VALUE(SUBSTITUTE(טבלה1[[#This Row],[עמודה56]],"$",""))</f>
        <v>25</v>
      </c>
      <c r="U1350" s="38">
        <f>VALUE(SUBSTITUTE(טבלה1[[#This Row],[עמודה57]],"$",""))</f>
        <v>49</v>
      </c>
      <c r="V1350" s="38" t="str">
        <f>IF(טבלה1[[#This Row],[עמודה58]]&gt;30,"Yes","No")</f>
        <v>Yes</v>
      </c>
    </row>
    <row r="1351" spans="1:22" x14ac:dyDescent="0.15">
      <c r="A1351" s="32" t="s">
        <v>3239</v>
      </c>
      <c r="B1351" s="39" t="s">
        <v>3240</v>
      </c>
      <c r="C1351" s="39" t="s">
        <v>102</v>
      </c>
      <c r="D1351" s="39" t="s">
        <v>4</v>
      </c>
      <c r="E1351" s="39" t="s">
        <v>4</v>
      </c>
      <c r="F1351" s="39" t="s">
        <v>29</v>
      </c>
      <c r="G1351" s="36" t="str">
        <f t="shared" si="21"/>
        <v>Low</v>
      </c>
      <c r="H1351" s="41">
        <v>0.4</v>
      </c>
      <c r="I1351" s="11" t="str" cm="1">
        <f t="array" ref="I1351">INDEX(_xlfn.TEXTSPLIT(טבלה1[[#This Row],[עמודה2]],","),1)</f>
        <v>Beijing</v>
      </c>
      <c r="J1351" s="12" t="str" cm="1">
        <f t="array" ref="J1351">INDEX(_xlfn.TEXTSPLIT(טבלה1[[#This Row],[עמודה2]],","),2)</f>
        <v xml:space="preserve"> China</v>
      </c>
      <c r="K1351" s="43" t="str">
        <f>_xlfn.CONCAT(טבלה1[[#This Row],[AI_Companies]]," ",טבלה1[[#This Row],[עמודה1]])</f>
        <v>ADVANCE.AI https://www.advance.ai/en-us/</v>
      </c>
      <c r="L1351" s="28">
        <v>10</v>
      </c>
      <c r="M1351" s="28" t="str">
        <f>IF(טבלה1[[#This Row],[עמודה53]]&gt;2000,"Yes","No")</f>
        <v>No</v>
      </c>
      <c r="N1351" s="28">
        <v>49</v>
      </c>
      <c r="O1351" s="28">
        <f>AVERAGE(טבלה1[[#This Row],[עמודה52]:[עמודה53]])</f>
        <v>29.5</v>
      </c>
      <c r="P1351" s="28" t="str">
        <f>IF(טבלה1[[#This Row],[עמודה4]]="&lt; $25 / hr","0$ - $25 / hr",טבלה1[[#This Row],[עמודה4]])</f>
        <v>$50 - $99 / hr</v>
      </c>
      <c r="Q1351" s="12" t="str" cm="1">
        <f t="array" ref="Q1351">INDEX(_xlfn.TEXTSPLIT(טבלה1[[#This Row],[עמודה55]],"-"),1)</f>
        <v xml:space="preserve">$50 </v>
      </c>
      <c r="R1351" s="21" t="str" cm="1">
        <f t="array" ref="R1351">INDEX(_xlfn.TEXTSPLIT(INDEX(_xlfn.TEXTSPLIT(טבלה1[[#This Row],[עמודה55]],"-"),2),"/"),1)</f>
        <v xml:space="preserve"> $99 </v>
      </c>
      <c r="S1351" s="28">
        <f>AVERAGE(טבלה1[[#This Row],[עמודה59]:[עמודה60]])</f>
        <v>74.5</v>
      </c>
      <c r="T1351" s="31">
        <f>VALUE(SUBSTITUTE(טבלה1[[#This Row],[עמודה56]],"$",""))</f>
        <v>50</v>
      </c>
      <c r="U1351" s="31">
        <f>VALUE(SUBSTITUTE(טבלה1[[#This Row],[עמודה57]],"$",""))</f>
        <v>99</v>
      </c>
      <c r="V1351" s="31" t="str">
        <f>IF(טבלה1[[#This Row],[עמודה58]]&gt;30,"Yes","No")</f>
        <v>Yes</v>
      </c>
    </row>
    <row r="1352" spans="1:22" x14ac:dyDescent="0.15">
      <c r="A1352" s="32" t="s">
        <v>3241</v>
      </c>
      <c r="B1352" s="33" t="s">
        <v>3242</v>
      </c>
      <c r="C1352" s="33" t="s">
        <v>180</v>
      </c>
      <c r="D1352" s="33" t="s">
        <v>4</v>
      </c>
      <c r="E1352" s="33" t="s">
        <v>4</v>
      </c>
      <c r="F1352" s="33" t="s">
        <v>29</v>
      </c>
      <c r="G1352" s="36" t="str">
        <f t="shared" si="21"/>
        <v>Low</v>
      </c>
      <c r="H1352" s="34">
        <v>0.4</v>
      </c>
      <c r="I1352" s="11" t="str" cm="1">
        <f t="array" ref="I1352">INDEX(_xlfn.TEXTSPLIT(טבלה1[[#This Row],[עמודה2]],","),1)</f>
        <v>London</v>
      </c>
      <c r="J1352" s="12" t="str" cm="1">
        <f t="array" ref="J1352">INDEX(_xlfn.TEXTSPLIT(טבלה1[[#This Row],[עמודה2]],","),2)</f>
        <v xml:space="preserve"> United Kingdom</v>
      </c>
      <c r="K1352" s="37" t="str">
        <f>_xlfn.CONCAT(טבלה1[[#This Row],[AI_Companies]]," ",טבלה1[[#This Row],[עמודה1]])</f>
        <v>DraysonTechnologiesLtd http://www.draysontechnologies.com/</v>
      </c>
      <c r="L1352" s="36">
        <v>10</v>
      </c>
      <c r="M1352" s="36" t="str">
        <f>IF(טבלה1[[#This Row],[עמודה53]]&gt;2000,"Yes","No")</f>
        <v>No</v>
      </c>
      <c r="N1352" s="36">
        <v>49</v>
      </c>
      <c r="O1352" s="36">
        <f>AVERAGE(טבלה1[[#This Row],[עמודה52]:[עמודה53]])</f>
        <v>29.5</v>
      </c>
      <c r="P1352" s="36" t="str">
        <f>IF(טבלה1[[#This Row],[עמודה4]]="&lt; $25 / hr","0$ - $25 / hr",טבלה1[[#This Row],[עמודה4]])</f>
        <v>Undisclosed</v>
      </c>
      <c r="Q1352" s="12" t="str" cm="1">
        <f t="array" ref="Q1352">INDEX(_xlfn.TEXTSPLIT(טבלה1[[#This Row],[עמודה55]],"-"),1)</f>
        <v>Undisclosed</v>
      </c>
      <c r="R1352" s="21" t="e" cm="1">
        <f t="array" ref="R1352">INDEX(_xlfn.TEXTSPLIT(INDEX(_xlfn.TEXTSPLIT(טבלה1[[#This Row],[עמודה55]],"-"),2),"/"),1)</f>
        <v>#REF!</v>
      </c>
      <c r="S1352" s="36" t="e">
        <f>AVERAGE(טבלה1[[#This Row],[עמודה59]:[עמודה60]])</f>
        <v>#VALUE!</v>
      </c>
      <c r="T1352" s="38" t="e">
        <f>VALUE(SUBSTITUTE(טבלה1[[#This Row],[עמודה56]],"$",""))</f>
        <v>#VALUE!</v>
      </c>
      <c r="U1352" s="38" t="e">
        <f>VALUE(SUBSTITUTE(טבלה1[[#This Row],[עמודה57]],"$",""))</f>
        <v>#REF!</v>
      </c>
      <c r="V1352" s="38" t="e">
        <f>IF(טבלה1[[#This Row],[עמודה58]]&gt;30,"Yes","No")</f>
        <v>#VALUE!</v>
      </c>
    </row>
    <row r="1353" spans="1:22" x14ac:dyDescent="0.15">
      <c r="A1353" s="32" t="s">
        <v>3243</v>
      </c>
      <c r="B1353" s="39" t="s">
        <v>3244</v>
      </c>
      <c r="C1353" s="39" t="s">
        <v>801</v>
      </c>
      <c r="D1353" s="39" t="s">
        <v>4</v>
      </c>
      <c r="E1353" s="39" t="s">
        <v>4</v>
      </c>
      <c r="F1353" s="39" t="s">
        <v>29</v>
      </c>
      <c r="G1353" s="36" t="str">
        <f t="shared" si="21"/>
        <v>Low</v>
      </c>
      <c r="H1353" s="41">
        <v>0.4</v>
      </c>
      <c r="I1353" s="11" t="str" cm="1">
        <f t="array" ref="I1353">INDEX(_xlfn.TEXTSPLIT(טבלה1[[#This Row],[עמודה2]],","),1)</f>
        <v>Atlanta</v>
      </c>
      <c r="J1353" s="12" t="str" cm="1">
        <f t="array" ref="J1353">INDEX(_xlfn.TEXTSPLIT(טבלה1[[#This Row],[עמודה2]],","),2)</f>
        <v xml:space="preserve"> GA</v>
      </c>
      <c r="K1353" s="43" t="str">
        <f>_xlfn.CONCAT(טבלה1[[#This Row],[AI_Companies]]," ",טבלה1[[#This Row],[עמודה1]])</f>
        <v>Fixel https://fixel.ai/</v>
      </c>
      <c r="L1353" s="28">
        <v>10</v>
      </c>
      <c r="M1353" s="28" t="str">
        <f>IF(טבלה1[[#This Row],[עמודה53]]&gt;2000,"Yes","No")</f>
        <v>No</v>
      </c>
      <c r="N1353" s="28">
        <v>49</v>
      </c>
      <c r="O1353" s="28">
        <f>AVERAGE(טבלה1[[#This Row],[עמודה52]:[עמודה53]])</f>
        <v>29.5</v>
      </c>
      <c r="P1353" s="28" t="str">
        <f>IF(טבלה1[[#This Row],[עמודה4]]="&lt; $25 / hr","0$ - $25 / hr",טבלה1[[#This Row],[עמודה4]])</f>
        <v>Undisclosed</v>
      </c>
      <c r="Q1353" s="12" t="str" cm="1">
        <f t="array" ref="Q1353">INDEX(_xlfn.TEXTSPLIT(טבלה1[[#This Row],[עמודה55]],"-"),1)</f>
        <v>Undisclosed</v>
      </c>
      <c r="R1353" s="21" t="e" cm="1">
        <f t="array" ref="R1353">INDEX(_xlfn.TEXTSPLIT(INDEX(_xlfn.TEXTSPLIT(טבלה1[[#This Row],[עמודה55]],"-"),2),"/"),1)</f>
        <v>#REF!</v>
      </c>
      <c r="S1353" s="28" t="e">
        <f>AVERAGE(טבלה1[[#This Row],[עמודה59]:[עמודה60]])</f>
        <v>#VALUE!</v>
      </c>
      <c r="T1353" s="31" t="e">
        <f>VALUE(SUBSTITUTE(טבלה1[[#This Row],[עמודה56]],"$",""))</f>
        <v>#VALUE!</v>
      </c>
      <c r="U1353" s="31" t="e">
        <f>VALUE(SUBSTITUTE(טבלה1[[#This Row],[עמודה57]],"$",""))</f>
        <v>#REF!</v>
      </c>
      <c r="V1353" s="31" t="e">
        <f>IF(טבלה1[[#This Row],[עמודה58]]&gt;30,"Yes","No")</f>
        <v>#VALUE!</v>
      </c>
    </row>
    <row r="1354" spans="1:22" x14ac:dyDescent="0.15">
      <c r="A1354" s="32" t="s">
        <v>3245</v>
      </c>
      <c r="B1354" s="33" t="s">
        <v>3246</v>
      </c>
      <c r="C1354" s="33" t="s">
        <v>1645</v>
      </c>
      <c r="D1354" s="44">
        <v>25000</v>
      </c>
      <c r="E1354" s="33" t="s">
        <v>4</v>
      </c>
      <c r="F1354" s="33" t="s">
        <v>29</v>
      </c>
      <c r="G1354" s="36" t="str">
        <f t="shared" si="21"/>
        <v>Low</v>
      </c>
      <c r="H1354" s="34">
        <v>0.1</v>
      </c>
      <c r="I1354" s="11" t="str" cm="1">
        <f t="array" ref="I1354">INDEX(_xlfn.TEXTSPLIT(טבלה1[[#This Row],[עמודה2]],","),1)</f>
        <v>Manchester</v>
      </c>
      <c r="J1354" s="12" t="str" cm="1">
        <f t="array" ref="J1354">INDEX(_xlfn.TEXTSPLIT(טבלה1[[#This Row],[עמודה2]],","),2)</f>
        <v xml:space="preserve"> United Kingdom</v>
      </c>
      <c r="K1354" s="37" t="str">
        <f>_xlfn.CONCAT(טבלה1[[#This Row],[AI_Companies]]," ",טבלה1[[#This Row],[עמודה1]])</f>
        <v>SQAConsultingLimited http://www.sqa-consulting.com/</v>
      </c>
      <c r="L1354" s="36">
        <v>10</v>
      </c>
      <c r="M1354" s="36" t="str">
        <f>IF(טבלה1[[#This Row],[עמודה53]]&gt;2000,"Yes","No")</f>
        <v>No</v>
      </c>
      <c r="N1354" s="36">
        <v>49</v>
      </c>
      <c r="O1354" s="36">
        <f>AVERAGE(טבלה1[[#This Row],[עמודה52]:[עמודה53]])</f>
        <v>29.5</v>
      </c>
      <c r="P1354" s="36" t="str">
        <f>IF(טבלה1[[#This Row],[עמודה4]]="&lt; $25 / hr","0$ - $25 / hr",טבלה1[[#This Row],[עמודה4]])</f>
        <v>Undisclosed</v>
      </c>
      <c r="Q1354" s="12" t="str" cm="1">
        <f t="array" ref="Q1354">INDEX(_xlfn.TEXTSPLIT(טבלה1[[#This Row],[עמודה55]],"-"),1)</f>
        <v>Undisclosed</v>
      </c>
      <c r="R1354" s="21" t="e" cm="1">
        <f t="array" ref="R1354">INDEX(_xlfn.TEXTSPLIT(INDEX(_xlfn.TEXTSPLIT(טבלה1[[#This Row],[עמודה55]],"-"),2),"/"),1)</f>
        <v>#REF!</v>
      </c>
      <c r="S1354" s="36" t="e">
        <f>AVERAGE(טבלה1[[#This Row],[עמודה59]:[עמודה60]])</f>
        <v>#VALUE!</v>
      </c>
      <c r="T1354" s="38" t="e">
        <f>VALUE(SUBSTITUTE(טבלה1[[#This Row],[עמודה56]],"$",""))</f>
        <v>#VALUE!</v>
      </c>
      <c r="U1354" s="38" t="e">
        <f>VALUE(SUBSTITUTE(טבלה1[[#This Row],[עמודה57]],"$",""))</f>
        <v>#REF!</v>
      </c>
      <c r="V1354" s="38" t="e">
        <f>IF(טבלה1[[#This Row],[עמודה58]]&gt;30,"Yes","No")</f>
        <v>#VALUE!</v>
      </c>
    </row>
    <row r="1355" spans="1:22" x14ac:dyDescent="0.15">
      <c r="A1355" s="32" t="s">
        <v>3247</v>
      </c>
      <c r="B1355" s="39" t="s">
        <v>3248</v>
      </c>
      <c r="C1355" s="39" t="s">
        <v>212</v>
      </c>
      <c r="D1355" s="39" t="s">
        <v>4</v>
      </c>
      <c r="E1355" s="39" t="s">
        <v>4</v>
      </c>
      <c r="F1355" s="39" t="s">
        <v>29</v>
      </c>
      <c r="G1355" s="36" t="str">
        <f t="shared" si="21"/>
        <v>Low</v>
      </c>
      <c r="H1355" s="41">
        <v>0.4</v>
      </c>
      <c r="I1355" s="11" t="str" cm="1">
        <f t="array" ref="I1355">INDEX(_xlfn.TEXTSPLIT(טבלה1[[#This Row],[עמודה2]],","),1)</f>
        <v>Bristol</v>
      </c>
      <c r="J1355" s="12" t="str" cm="1">
        <f t="array" ref="J1355">INDEX(_xlfn.TEXTSPLIT(טבלה1[[#This Row],[עמודה2]],","),2)</f>
        <v xml:space="preserve"> United Kingdom</v>
      </c>
      <c r="K1355" s="43" t="str">
        <f>_xlfn.CONCAT(טבלה1[[#This Row],[AI_Companies]]," ",טבלה1[[#This Row],[עמודה1]])</f>
        <v>Gravitywell https://www.gravitywell.co.uk/</v>
      </c>
      <c r="L1355" s="28">
        <v>10</v>
      </c>
      <c r="M1355" s="28" t="str">
        <f>IF(טבלה1[[#This Row],[עמודה53]]&gt;2000,"Yes","No")</f>
        <v>No</v>
      </c>
      <c r="N1355" s="28">
        <v>49</v>
      </c>
      <c r="O1355" s="28">
        <f>AVERAGE(טבלה1[[#This Row],[עמודה52]:[עמודה53]])</f>
        <v>29.5</v>
      </c>
      <c r="P1355" s="28" t="str">
        <f>IF(טבלה1[[#This Row],[עמודה4]]="&lt; $25 / hr","0$ - $25 / hr",טבלה1[[#This Row],[עמודה4]])</f>
        <v>Undisclosed</v>
      </c>
      <c r="Q1355" s="12" t="str" cm="1">
        <f t="array" ref="Q1355">INDEX(_xlfn.TEXTSPLIT(טבלה1[[#This Row],[עמודה55]],"-"),1)</f>
        <v>Undisclosed</v>
      </c>
      <c r="R1355" s="21" t="e" cm="1">
        <f t="array" ref="R1355">INDEX(_xlfn.TEXTSPLIT(INDEX(_xlfn.TEXTSPLIT(טבלה1[[#This Row],[עמודה55]],"-"),2),"/"),1)</f>
        <v>#REF!</v>
      </c>
      <c r="S1355" s="28" t="e">
        <f>AVERAGE(טבלה1[[#This Row],[עמודה59]:[עמודה60]])</f>
        <v>#VALUE!</v>
      </c>
      <c r="T1355" s="31" t="e">
        <f>VALUE(SUBSTITUTE(טבלה1[[#This Row],[עמודה56]],"$",""))</f>
        <v>#VALUE!</v>
      </c>
      <c r="U1355" s="31" t="e">
        <f>VALUE(SUBSTITUTE(טבלה1[[#This Row],[עמודה57]],"$",""))</f>
        <v>#REF!</v>
      </c>
      <c r="V1355" s="31" t="e">
        <f>IF(טבלה1[[#This Row],[עמודה58]]&gt;30,"Yes","No")</f>
        <v>#VALUE!</v>
      </c>
    </row>
    <row r="1356" spans="1:22" x14ac:dyDescent="0.15">
      <c r="A1356" s="32" t="s">
        <v>3249</v>
      </c>
      <c r="B1356" s="33" t="s">
        <v>3250</v>
      </c>
      <c r="C1356" s="33" t="s">
        <v>3251</v>
      </c>
      <c r="D1356" s="33" t="s">
        <v>4</v>
      </c>
      <c r="E1356" s="33" t="s">
        <v>4</v>
      </c>
      <c r="F1356" s="33" t="s">
        <v>29</v>
      </c>
      <c r="G1356" s="36" t="str">
        <f t="shared" si="21"/>
        <v>Low</v>
      </c>
      <c r="H1356" s="34">
        <v>0.4</v>
      </c>
      <c r="I1356" s="11" t="str" cm="1">
        <f t="array" ref="I1356">INDEX(_xlfn.TEXTSPLIT(טבלה1[[#This Row],[עמודה2]],","),1)</f>
        <v>San Francisco</v>
      </c>
      <c r="J1356" s="12" t="str" cm="1">
        <f t="array" ref="J1356">INDEX(_xlfn.TEXTSPLIT(טבלה1[[#This Row],[עמודה2]],","),2)</f>
        <v xml:space="preserve"> CA</v>
      </c>
      <c r="K1356" s="37" t="str">
        <f>_xlfn.CONCAT(טבלה1[[#This Row],[AI_Companies]]," ",טבלה1[[#This Row],[עמודה1]])</f>
        <v>Observe.AI https://www.observe.ai/</v>
      </c>
      <c r="L1356" s="36">
        <v>10</v>
      </c>
      <c r="M1356" s="36" t="str">
        <f>IF(טבלה1[[#This Row],[עמודה53]]&gt;2000,"Yes","No")</f>
        <v>No</v>
      </c>
      <c r="N1356" s="36">
        <v>49</v>
      </c>
      <c r="O1356" s="36">
        <f>AVERAGE(טבלה1[[#This Row],[עמודה52]:[עמודה53]])</f>
        <v>29.5</v>
      </c>
      <c r="P1356" s="36" t="str">
        <f>IF(טבלה1[[#This Row],[עמודה4]]="&lt; $25 / hr","0$ - $25 / hr",טבלה1[[#This Row],[עמודה4]])</f>
        <v>Undisclosed</v>
      </c>
      <c r="Q1356" s="12" t="str" cm="1">
        <f t="array" ref="Q1356">INDEX(_xlfn.TEXTSPLIT(טבלה1[[#This Row],[עמודה55]],"-"),1)</f>
        <v>Undisclosed</v>
      </c>
      <c r="R1356" s="21" t="e" cm="1">
        <f t="array" ref="R1356">INDEX(_xlfn.TEXTSPLIT(INDEX(_xlfn.TEXTSPLIT(טבלה1[[#This Row],[עמודה55]],"-"),2),"/"),1)</f>
        <v>#REF!</v>
      </c>
      <c r="S1356" s="36" t="e">
        <f>AVERAGE(טבלה1[[#This Row],[עמודה59]:[עמודה60]])</f>
        <v>#VALUE!</v>
      </c>
      <c r="T1356" s="38" t="e">
        <f>VALUE(SUBSTITUTE(טבלה1[[#This Row],[עמודה56]],"$",""))</f>
        <v>#VALUE!</v>
      </c>
      <c r="U1356" s="38" t="e">
        <f>VALUE(SUBSTITUTE(טבלה1[[#This Row],[עמודה57]],"$",""))</f>
        <v>#REF!</v>
      </c>
      <c r="V1356" s="38" t="e">
        <f>IF(טבלה1[[#This Row],[עמודה58]]&gt;30,"Yes","No")</f>
        <v>#VALUE!</v>
      </c>
    </row>
    <row r="1357" spans="1:22" x14ac:dyDescent="0.15">
      <c r="A1357" s="32" t="s">
        <v>3252</v>
      </c>
      <c r="B1357" s="39" t="s">
        <v>3253</v>
      </c>
      <c r="C1357" s="39" t="s">
        <v>3254</v>
      </c>
      <c r="D1357" s="39" t="s">
        <v>4</v>
      </c>
      <c r="E1357" s="39" t="s">
        <v>4</v>
      </c>
      <c r="F1357" s="39" t="s">
        <v>5</v>
      </c>
      <c r="G1357" s="36" t="str">
        <f t="shared" si="21"/>
        <v>Low</v>
      </c>
      <c r="H1357" s="41">
        <v>0.25</v>
      </c>
      <c r="I1357" s="11" t="str" cm="1">
        <f t="array" ref="I1357">INDEX(_xlfn.TEXTSPLIT(טבלה1[[#This Row],[עמודה2]],","),1)</f>
        <v>Richardson</v>
      </c>
      <c r="J1357" s="12" t="str" cm="1">
        <f t="array" ref="J1357">INDEX(_xlfn.TEXTSPLIT(טבלה1[[#This Row],[עמודה2]],","),2)</f>
        <v xml:space="preserve"> TX</v>
      </c>
      <c r="K1357" s="43" t="str">
        <f>_xlfn.CONCAT(טבלה1[[#This Row],[AI_Companies]]," ",טבלה1[[#This Row],[עמודה1]])</f>
        <v>AmplifAISolutions,Inc. https://www.amplifai.com/</v>
      </c>
      <c r="L1357" s="28">
        <v>250</v>
      </c>
      <c r="M1357" s="28" t="str">
        <f>IF(טבלה1[[#This Row],[עמודה53]]&gt;2000,"Yes","No")</f>
        <v>No</v>
      </c>
      <c r="N1357" s="28">
        <v>999</v>
      </c>
      <c r="O1357" s="28">
        <f>AVERAGE(טבלה1[[#This Row],[עמודה52]:[עמודה53]])</f>
        <v>29.5</v>
      </c>
      <c r="P1357" s="28" t="str">
        <f>IF(טבלה1[[#This Row],[עמודה4]]="&lt; $25 / hr","0$ - $25 / hr",טבלה1[[#This Row],[עמודה4]])</f>
        <v>Undisclosed</v>
      </c>
      <c r="Q1357" s="12" t="str" cm="1">
        <f t="array" ref="Q1357">INDEX(_xlfn.TEXTSPLIT(טבלה1[[#This Row],[עמודה55]],"-"),1)</f>
        <v>Undisclosed</v>
      </c>
      <c r="R1357" s="21" t="e" cm="1">
        <f t="array" ref="R1357">INDEX(_xlfn.TEXTSPLIT(INDEX(_xlfn.TEXTSPLIT(טבלה1[[#This Row],[עמודה55]],"-"),2),"/"),1)</f>
        <v>#REF!</v>
      </c>
      <c r="S1357" s="28" t="e">
        <f>AVERAGE(טבלה1[[#This Row],[עמודה59]:[עמודה60]])</f>
        <v>#VALUE!</v>
      </c>
      <c r="T1357" s="31" t="e">
        <f>VALUE(SUBSTITUTE(טבלה1[[#This Row],[עמודה56]],"$",""))</f>
        <v>#VALUE!</v>
      </c>
      <c r="U1357" s="31" t="e">
        <f>VALUE(SUBSTITUTE(טבלה1[[#This Row],[עמודה57]],"$",""))</f>
        <v>#REF!</v>
      </c>
      <c r="V1357" s="31" t="e">
        <f>IF(טבלה1[[#This Row],[עמודה58]]&gt;30,"Yes","No")</f>
        <v>#VALUE!</v>
      </c>
    </row>
    <row r="1358" spans="1:22" x14ac:dyDescent="0.15">
      <c r="A1358" s="32" t="s">
        <v>3255</v>
      </c>
      <c r="B1358" s="33" t="s">
        <v>3256</v>
      </c>
      <c r="C1358" s="33" t="s">
        <v>810</v>
      </c>
      <c r="D1358" s="33" t="s">
        <v>4</v>
      </c>
      <c r="E1358" s="33" t="s">
        <v>4</v>
      </c>
      <c r="F1358" s="33" t="s">
        <v>10</v>
      </c>
      <c r="G1358" s="36" t="str">
        <f t="shared" si="21"/>
        <v>Low</v>
      </c>
      <c r="H1358" s="34">
        <v>0.34</v>
      </c>
      <c r="I1358" s="11" t="str" cm="1">
        <f t="array" ref="I1358">INDEX(_xlfn.TEXTSPLIT(טבלה1[[#This Row],[עמודה2]],","),1)</f>
        <v>Hang Zhou Shi</v>
      </c>
      <c r="J1358" s="12" t="str" cm="1">
        <f t="array" ref="J1358">INDEX(_xlfn.TEXTSPLIT(טבלה1[[#This Row],[עמודה2]],","),2)</f>
        <v xml:space="preserve"> China</v>
      </c>
      <c r="K1358" s="37" t="str">
        <f>_xlfn.CONCAT(טבלה1[[#This Row],[AI_Companies]]," ",טבלה1[[#This Row],[עמודה1]])</f>
        <v>EnjoyorTechnologyCo.,Ltd. http://www.enjoyor.net/</v>
      </c>
      <c r="L1358" s="36">
        <v>50</v>
      </c>
      <c r="M1358" s="36" t="str">
        <f>IF(טבלה1[[#This Row],[עמודה53]]&gt;2000,"Yes","No")</f>
        <v>No</v>
      </c>
      <c r="N1358" s="36">
        <v>249</v>
      </c>
      <c r="O1358" s="36">
        <f>AVERAGE(טבלה1[[#This Row],[עמודה52]:[עמודה53]])</f>
        <v>624.5</v>
      </c>
      <c r="P1358" s="36" t="str">
        <f>IF(טבלה1[[#This Row],[עמודה4]]="&lt; $25 / hr","0$ - $25 / hr",טבלה1[[#This Row],[עמודה4]])</f>
        <v>Undisclosed</v>
      </c>
      <c r="Q1358" s="12" t="str" cm="1">
        <f t="array" ref="Q1358">INDEX(_xlfn.TEXTSPLIT(טבלה1[[#This Row],[עמודה55]],"-"),1)</f>
        <v>Undisclosed</v>
      </c>
      <c r="R1358" s="21" t="e" cm="1">
        <f t="array" ref="R1358">INDEX(_xlfn.TEXTSPLIT(INDEX(_xlfn.TEXTSPLIT(טבלה1[[#This Row],[עמודה55]],"-"),2),"/"),1)</f>
        <v>#REF!</v>
      </c>
      <c r="S1358" s="36" t="e">
        <f>AVERAGE(טבלה1[[#This Row],[עמודה59]:[עמודה60]])</f>
        <v>#VALUE!</v>
      </c>
      <c r="T1358" s="38" t="e">
        <f>VALUE(SUBSTITUTE(טבלה1[[#This Row],[עמודה56]],"$",""))</f>
        <v>#VALUE!</v>
      </c>
      <c r="U1358" s="38" t="e">
        <f>VALUE(SUBSTITUTE(טבלה1[[#This Row],[עמודה57]],"$",""))</f>
        <v>#REF!</v>
      </c>
      <c r="V1358" s="38" t="e">
        <f>IF(טבלה1[[#This Row],[עמודה58]]&gt;30,"Yes","No")</f>
        <v>#VALUE!</v>
      </c>
    </row>
    <row r="1359" spans="1:22" x14ac:dyDescent="0.15">
      <c r="A1359" s="32" t="s">
        <v>3257</v>
      </c>
      <c r="B1359" s="39" t="s">
        <v>3258</v>
      </c>
      <c r="C1359" s="39" t="s">
        <v>1212</v>
      </c>
      <c r="D1359" s="40">
        <v>1000</v>
      </c>
      <c r="E1359" s="39" t="s">
        <v>33</v>
      </c>
      <c r="F1359" s="39" t="s">
        <v>29</v>
      </c>
      <c r="G1359" s="36" t="str">
        <f t="shared" si="21"/>
        <v>Low</v>
      </c>
      <c r="H1359" s="41">
        <v>0.4</v>
      </c>
      <c r="I1359" s="11" t="str" cm="1">
        <f t="array" ref="I1359">INDEX(_xlfn.TEXTSPLIT(טבלה1[[#This Row],[עמודה2]],","),1)</f>
        <v>Singapore</v>
      </c>
      <c r="J1359" s="12" t="e" cm="1">
        <f t="array" ref="J1359">INDEX(_xlfn.TEXTSPLIT(טבלה1[[#This Row],[עמודה2]],","),2)</f>
        <v>#REF!</v>
      </c>
      <c r="K1359" s="43" t="str">
        <f>_xlfn.CONCAT(טבלה1[[#This Row],[AI_Companies]]," ",טבלה1[[#This Row],[עמודה1]])</f>
        <v>Addo https://addo.ai/</v>
      </c>
      <c r="L1359" s="28">
        <v>10</v>
      </c>
      <c r="M1359" s="28" t="str">
        <f>IF(טבלה1[[#This Row],[עמודה53]]&gt;2000,"Yes","No")</f>
        <v>No</v>
      </c>
      <c r="N1359" s="28">
        <v>49</v>
      </c>
      <c r="O1359" s="28">
        <f>AVERAGE(טבלה1[[#This Row],[עמודה52]:[עמודה53]])</f>
        <v>149.5</v>
      </c>
      <c r="P1359" s="28" t="str">
        <f>IF(טבלה1[[#This Row],[עמודה4]]="&lt; $25 / hr","0$ - $25 / hr",טבלה1[[#This Row],[עמודה4]])</f>
        <v>Undisclosed</v>
      </c>
      <c r="Q1359" s="12" t="str" cm="1">
        <f t="array" ref="Q1359">INDEX(_xlfn.TEXTSPLIT(טבלה1[[#This Row],[עמודה55]],"-"),1)</f>
        <v>Undisclosed</v>
      </c>
      <c r="R1359" s="21" t="e" cm="1">
        <f t="array" ref="R1359">INDEX(_xlfn.TEXTSPLIT(INDEX(_xlfn.TEXTSPLIT(טבלה1[[#This Row],[עמודה55]],"-"),2),"/"),1)</f>
        <v>#REF!</v>
      </c>
      <c r="S1359" s="28" t="e">
        <f>AVERAGE(טבלה1[[#This Row],[עמודה59]:[עמודה60]])</f>
        <v>#VALUE!</v>
      </c>
      <c r="T1359" s="31" t="e">
        <f>VALUE(SUBSTITUTE(טבלה1[[#This Row],[עמודה56]],"$",""))</f>
        <v>#VALUE!</v>
      </c>
      <c r="U1359" s="31" t="e">
        <f>VALUE(SUBSTITUTE(טבלה1[[#This Row],[עמודה57]],"$",""))</f>
        <v>#REF!</v>
      </c>
      <c r="V1359" s="31" t="e">
        <f>IF(טבלה1[[#This Row],[עמודה58]]&gt;30,"Yes","No")</f>
        <v>#VALUE!</v>
      </c>
    </row>
    <row r="1360" spans="1:22" x14ac:dyDescent="0.15">
      <c r="A1360" s="32" t="s">
        <v>3259</v>
      </c>
      <c r="B1360" s="33" t="s">
        <v>3260</v>
      </c>
      <c r="C1360" s="33" t="s">
        <v>3261</v>
      </c>
      <c r="D1360" s="33" t="s">
        <v>4</v>
      </c>
      <c r="E1360" s="33" t="s">
        <v>4</v>
      </c>
      <c r="F1360" s="33" t="s">
        <v>5</v>
      </c>
      <c r="G1360" s="36" t="str">
        <f t="shared" si="21"/>
        <v>Low</v>
      </c>
      <c r="H1360" s="34">
        <v>0.2</v>
      </c>
      <c r="I1360" s="11" t="str" cm="1">
        <f t="array" ref="I1360">INDEX(_xlfn.TEXTSPLIT(טבלה1[[#This Row],[עמודה2]],","),1)</f>
        <v>Wilmington</v>
      </c>
      <c r="J1360" s="12" t="str" cm="1">
        <f t="array" ref="J1360">INDEX(_xlfn.TEXTSPLIT(טבלה1[[#This Row],[עמודה2]],","),2)</f>
        <v xml:space="preserve"> DE</v>
      </c>
      <c r="K1360" s="37" t="str">
        <f>_xlfn.CONCAT(טבלה1[[#This Row],[AI_Companies]]," ",טבלה1[[#This Row],[עמודה1]])</f>
        <v>Wizart https://www.wizart.ai/</v>
      </c>
      <c r="L1360" s="36">
        <v>250</v>
      </c>
      <c r="M1360" s="36" t="str">
        <f>IF(טבלה1[[#This Row],[עמודה53]]&gt;2000,"Yes","No")</f>
        <v>No</v>
      </c>
      <c r="N1360" s="36">
        <v>999</v>
      </c>
      <c r="O1360" s="36">
        <f>AVERAGE(טבלה1[[#This Row],[עמודה52]:[עמודה53]])</f>
        <v>29.5</v>
      </c>
      <c r="P1360" s="36" t="str">
        <f>IF(טבלה1[[#This Row],[עמודה4]]="&lt; $25 / hr","0$ - $25 / hr",טבלה1[[#This Row],[עמודה4]])</f>
        <v>$25 - $49 / hr</v>
      </c>
      <c r="Q1360" s="12" t="str" cm="1">
        <f t="array" ref="Q1360">INDEX(_xlfn.TEXTSPLIT(טבלה1[[#This Row],[עמודה55]],"-"),1)</f>
        <v xml:space="preserve">$25 </v>
      </c>
      <c r="R1360" s="21" t="str" cm="1">
        <f t="array" ref="R1360">INDEX(_xlfn.TEXTSPLIT(INDEX(_xlfn.TEXTSPLIT(טבלה1[[#This Row],[עמודה55]],"-"),2),"/"),1)</f>
        <v xml:space="preserve"> $49 </v>
      </c>
      <c r="S1360" s="36">
        <f>AVERAGE(טבלה1[[#This Row],[עמודה59]:[עמודה60]])</f>
        <v>37</v>
      </c>
      <c r="T1360" s="38">
        <f>VALUE(SUBSTITUTE(טבלה1[[#This Row],[עמודה56]],"$",""))</f>
        <v>25</v>
      </c>
      <c r="U1360" s="38">
        <f>VALUE(SUBSTITUTE(טבלה1[[#This Row],[עמודה57]],"$",""))</f>
        <v>49</v>
      </c>
      <c r="V1360" s="38" t="str">
        <f>IF(טבלה1[[#This Row],[עמודה58]]&gt;30,"Yes","No")</f>
        <v>Yes</v>
      </c>
    </row>
    <row r="1361" spans="1:22" x14ac:dyDescent="0.15">
      <c r="A1361" s="32" t="s">
        <v>3262</v>
      </c>
      <c r="B1361" s="39" t="s">
        <v>3263</v>
      </c>
      <c r="C1361" s="39" t="s">
        <v>734</v>
      </c>
      <c r="D1361" s="40">
        <v>1000</v>
      </c>
      <c r="E1361" s="39" t="s">
        <v>33</v>
      </c>
      <c r="F1361" s="39" t="s">
        <v>117</v>
      </c>
      <c r="G1361" s="36" t="str">
        <f t="shared" si="21"/>
        <v>Med</v>
      </c>
      <c r="H1361" s="41">
        <v>0.5</v>
      </c>
      <c r="I1361" s="11" t="str" cm="1">
        <f t="array" ref="I1361">INDEX(_xlfn.TEXTSPLIT(טבלה1[[#This Row],[עמודה2]],","),1)</f>
        <v>Provo</v>
      </c>
      <c r="J1361" s="12" t="str" cm="1">
        <f t="array" ref="J1361">INDEX(_xlfn.TEXTSPLIT(טבלה1[[#This Row],[עמודה2]],","),2)</f>
        <v xml:space="preserve"> UT</v>
      </c>
      <c r="K1361" s="43" t="str">
        <f>_xlfn.CONCAT(טבלה1[[#This Row],[AI_Companies]]," ",טבלה1[[#This Row],[עמודה1]])</f>
        <v>InsideSales.com https://uk.insidesales.com</v>
      </c>
      <c r="L1361" s="28">
        <v>2</v>
      </c>
      <c r="M1361" s="28" t="str">
        <f>IF(טבלה1[[#This Row],[עמודה53]]&gt;2000,"Yes","No")</f>
        <v>No</v>
      </c>
      <c r="N1361" s="28">
        <v>9</v>
      </c>
      <c r="O1361" s="28">
        <f>AVERAGE(טבלה1[[#This Row],[עמודה52]:[עמודה53]])</f>
        <v>624.5</v>
      </c>
      <c r="P1361" s="28" t="str">
        <f>IF(טבלה1[[#This Row],[עמודה4]]="&lt; $25 / hr","0$ - $25 / hr",טבלה1[[#This Row],[עמודה4]])</f>
        <v>Undisclosed</v>
      </c>
      <c r="Q1361" s="12" t="str" cm="1">
        <f t="array" ref="Q1361">INDEX(_xlfn.TEXTSPLIT(טבלה1[[#This Row],[עמודה55]],"-"),1)</f>
        <v>Undisclosed</v>
      </c>
      <c r="R1361" s="21" t="e" cm="1">
        <f t="array" ref="R1361">INDEX(_xlfn.TEXTSPLIT(INDEX(_xlfn.TEXTSPLIT(טבלה1[[#This Row],[עמודה55]],"-"),2),"/"),1)</f>
        <v>#REF!</v>
      </c>
      <c r="S1361" s="28" t="e">
        <f>AVERAGE(טבלה1[[#This Row],[עמודה59]:[עמודה60]])</f>
        <v>#VALUE!</v>
      </c>
      <c r="T1361" s="31" t="e">
        <f>VALUE(SUBSTITUTE(טבלה1[[#This Row],[עמודה56]],"$",""))</f>
        <v>#VALUE!</v>
      </c>
      <c r="U1361" s="31" t="e">
        <f>VALUE(SUBSTITUTE(טבלה1[[#This Row],[עמודה57]],"$",""))</f>
        <v>#REF!</v>
      </c>
      <c r="V1361" s="31" t="e">
        <f>IF(טבלה1[[#This Row],[עמודה58]]&gt;30,"Yes","No")</f>
        <v>#VALUE!</v>
      </c>
    </row>
    <row r="1362" spans="1:22" x14ac:dyDescent="0.15">
      <c r="A1362" s="32" t="s">
        <v>3264</v>
      </c>
      <c r="B1362" s="33" t="s">
        <v>3265</v>
      </c>
      <c r="C1362" s="33" t="s">
        <v>102</v>
      </c>
      <c r="D1362" s="33" t="s">
        <v>4</v>
      </c>
      <c r="E1362" s="33" t="s">
        <v>4</v>
      </c>
      <c r="F1362" s="33" t="s">
        <v>117</v>
      </c>
      <c r="G1362" s="36" t="str">
        <f t="shared" si="21"/>
        <v>Med</v>
      </c>
      <c r="H1362" s="34">
        <v>0.5</v>
      </c>
      <c r="I1362" s="11" t="str" cm="1">
        <f t="array" ref="I1362">INDEX(_xlfn.TEXTSPLIT(טבלה1[[#This Row],[עמודה2]],","),1)</f>
        <v>Madrid</v>
      </c>
      <c r="J1362" s="12" t="str" cm="1">
        <f t="array" ref="J1362">INDEX(_xlfn.TEXTSPLIT(טבלה1[[#This Row],[עמודה2]],","),2)</f>
        <v xml:space="preserve"> Spain</v>
      </c>
      <c r="K1362" s="37" t="str">
        <f>_xlfn.CONCAT(טבלה1[[#This Row],[AI_Companies]]," ",טבלה1[[#This Row],[עמודה1]])</f>
        <v>DeltaAI http://www.delta-ai.com</v>
      </c>
      <c r="L1362" s="36">
        <v>2</v>
      </c>
      <c r="M1362" s="36" t="str">
        <f>IF(טבלה1[[#This Row],[עמודה53]]&gt;2000,"Yes","No")</f>
        <v>No</v>
      </c>
      <c r="N1362" s="36">
        <v>9</v>
      </c>
      <c r="O1362" s="36">
        <f>AVERAGE(טבלה1[[#This Row],[עמודה52]:[עמודה53]])</f>
        <v>5.5</v>
      </c>
      <c r="P1362" s="36" t="str">
        <f>IF(טבלה1[[#This Row],[עמודה4]]="&lt; $25 / hr","0$ - $25 / hr",טבלה1[[#This Row],[עמודה4]])</f>
        <v>$25 - $49 / hr</v>
      </c>
      <c r="Q1362" s="12" t="str" cm="1">
        <f t="array" ref="Q1362">INDEX(_xlfn.TEXTSPLIT(טבלה1[[#This Row],[עמודה55]],"-"),1)</f>
        <v xml:space="preserve">$25 </v>
      </c>
      <c r="R1362" s="21" t="str" cm="1">
        <f t="array" ref="R1362">INDEX(_xlfn.TEXTSPLIT(INDEX(_xlfn.TEXTSPLIT(טבלה1[[#This Row],[עמודה55]],"-"),2),"/"),1)</f>
        <v xml:space="preserve"> $49 </v>
      </c>
      <c r="S1362" s="36">
        <f>AVERAGE(טבלה1[[#This Row],[עמודה59]:[עמודה60]])</f>
        <v>37</v>
      </c>
      <c r="T1362" s="38">
        <f>VALUE(SUBSTITUTE(טבלה1[[#This Row],[עמודה56]],"$",""))</f>
        <v>25</v>
      </c>
      <c r="U1362" s="38">
        <f>VALUE(SUBSTITUTE(טבלה1[[#This Row],[עמודה57]],"$",""))</f>
        <v>49</v>
      </c>
      <c r="V1362" s="38" t="str">
        <f>IF(טבלה1[[#This Row],[עמודה58]]&gt;30,"Yes","No")</f>
        <v>Yes</v>
      </c>
    </row>
    <row r="1363" spans="1:22" x14ac:dyDescent="0.15">
      <c r="A1363" s="32" t="s">
        <v>3266</v>
      </c>
      <c r="B1363" s="39" t="s">
        <v>3267</v>
      </c>
      <c r="C1363" s="39" t="s">
        <v>3268</v>
      </c>
      <c r="D1363" s="39" t="s">
        <v>4</v>
      </c>
      <c r="E1363" s="39" t="s">
        <v>4</v>
      </c>
      <c r="F1363" s="39" t="s">
        <v>117</v>
      </c>
      <c r="G1363" s="36" t="str">
        <f t="shared" si="21"/>
        <v>Med</v>
      </c>
      <c r="H1363" s="41">
        <v>0.5</v>
      </c>
      <c r="I1363" s="11" t="str" cm="1">
        <f t="array" ref="I1363">INDEX(_xlfn.TEXTSPLIT(טבלה1[[#This Row],[עמודה2]],","),1)</f>
        <v>London</v>
      </c>
      <c r="J1363" s="12" t="str" cm="1">
        <f t="array" ref="J1363">INDEX(_xlfn.TEXTSPLIT(טבלה1[[#This Row],[עמודה2]],","),2)</f>
        <v xml:space="preserve"> United Kingdom</v>
      </c>
      <c r="K1363" s="43" t="str">
        <f>_xlfn.CONCAT(טבלה1[[#This Row],[AI_Companies]]," ",טבלה1[[#This Row],[עמודה1]])</f>
        <v>infloAi https://inflo.ai/</v>
      </c>
      <c r="L1363" s="28">
        <v>2</v>
      </c>
      <c r="M1363" s="28" t="str">
        <f>IF(טבלה1[[#This Row],[עמודה53]]&gt;2000,"Yes","No")</f>
        <v>No</v>
      </c>
      <c r="N1363" s="28">
        <v>9</v>
      </c>
      <c r="O1363" s="28">
        <f>AVERAGE(טבלה1[[#This Row],[עמודה52]:[עמודה53]])</f>
        <v>5.5</v>
      </c>
      <c r="P1363" s="28" t="str">
        <f>IF(טבלה1[[#This Row],[עמודה4]]="&lt; $25 / hr","0$ - $25 / hr",טבלה1[[#This Row],[עמודה4]])</f>
        <v>Undisclosed</v>
      </c>
      <c r="Q1363" s="12" t="str" cm="1">
        <f t="array" ref="Q1363">INDEX(_xlfn.TEXTSPLIT(טבלה1[[#This Row],[עמודה55]],"-"),1)</f>
        <v>Undisclosed</v>
      </c>
      <c r="R1363" s="21" t="e" cm="1">
        <f t="array" ref="R1363">INDEX(_xlfn.TEXTSPLIT(INDEX(_xlfn.TEXTSPLIT(טבלה1[[#This Row],[עמודה55]],"-"),2),"/"),1)</f>
        <v>#REF!</v>
      </c>
      <c r="S1363" s="28" t="e">
        <f>AVERAGE(טבלה1[[#This Row],[עמודה59]:[עמודה60]])</f>
        <v>#VALUE!</v>
      </c>
      <c r="T1363" s="31" t="e">
        <f>VALUE(SUBSTITUTE(טבלה1[[#This Row],[עמודה56]],"$",""))</f>
        <v>#VALUE!</v>
      </c>
      <c r="U1363" s="31" t="e">
        <f>VALUE(SUBSTITUTE(טבלה1[[#This Row],[עמודה57]],"$",""))</f>
        <v>#REF!</v>
      </c>
      <c r="V1363" s="31" t="e">
        <f>IF(טבלה1[[#This Row],[עמודה58]]&gt;30,"Yes","No")</f>
        <v>#VALUE!</v>
      </c>
    </row>
    <row r="1364" spans="1:22" x14ac:dyDescent="0.15">
      <c r="A1364" s="32" t="s">
        <v>3269</v>
      </c>
      <c r="B1364" s="33" t="s">
        <v>3270</v>
      </c>
      <c r="C1364" s="33" t="s">
        <v>3271</v>
      </c>
      <c r="D1364" s="33" t="s">
        <v>4</v>
      </c>
      <c r="E1364" s="33" t="s">
        <v>4</v>
      </c>
      <c r="F1364" s="33" t="s">
        <v>117</v>
      </c>
      <c r="G1364" s="36" t="str">
        <f t="shared" si="21"/>
        <v>Med</v>
      </c>
      <c r="H1364" s="34">
        <v>0.5</v>
      </c>
      <c r="I1364" s="11" t="str" cm="1">
        <f t="array" ref="I1364">INDEX(_xlfn.TEXTSPLIT(טבלה1[[#This Row],[עמודה2]],","),1)</f>
        <v>Birmingham</v>
      </c>
      <c r="J1364" s="12" t="str" cm="1">
        <f t="array" ref="J1364">INDEX(_xlfn.TEXTSPLIT(טבלה1[[#This Row],[עמודה2]],","),2)</f>
        <v xml:space="preserve"> United Kingdom</v>
      </c>
      <c r="K1364" s="37" t="str">
        <f>_xlfn.CONCAT(טבלה1[[#This Row],[AI_Companies]]," ",טבלה1[[#This Row],[עמודה1]])</f>
        <v>deplogy https://www.deplogy.com/</v>
      </c>
      <c r="L1364" s="36">
        <v>2</v>
      </c>
      <c r="M1364" s="36" t="str">
        <f>IF(טבלה1[[#This Row],[עמודה53]]&gt;2000,"Yes","No")</f>
        <v>No</v>
      </c>
      <c r="N1364" s="36">
        <v>9</v>
      </c>
      <c r="O1364" s="36">
        <f>AVERAGE(טבלה1[[#This Row],[עמודה52]:[עמודה53]])</f>
        <v>5.5</v>
      </c>
      <c r="P1364" s="36" t="str">
        <f>IF(טבלה1[[#This Row],[עמודה4]]="&lt; $25 / hr","0$ - $25 / hr",טבלה1[[#This Row],[עמודה4]])</f>
        <v>Undisclosed</v>
      </c>
      <c r="Q1364" s="12" t="str" cm="1">
        <f t="array" ref="Q1364">INDEX(_xlfn.TEXTSPLIT(טבלה1[[#This Row],[עמודה55]],"-"),1)</f>
        <v>Undisclosed</v>
      </c>
      <c r="R1364" s="21" t="e" cm="1">
        <f t="array" ref="R1364">INDEX(_xlfn.TEXTSPLIT(INDEX(_xlfn.TEXTSPLIT(טבלה1[[#This Row],[עמודה55]],"-"),2),"/"),1)</f>
        <v>#REF!</v>
      </c>
      <c r="S1364" s="36" t="e">
        <f>AVERAGE(טבלה1[[#This Row],[עמודה59]:[עמודה60]])</f>
        <v>#VALUE!</v>
      </c>
      <c r="T1364" s="38" t="e">
        <f>VALUE(SUBSTITUTE(טבלה1[[#This Row],[עמודה56]],"$",""))</f>
        <v>#VALUE!</v>
      </c>
      <c r="U1364" s="38" t="e">
        <f>VALUE(SUBSTITUTE(טבלה1[[#This Row],[עמודה57]],"$",""))</f>
        <v>#REF!</v>
      </c>
      <c r="V1364" s="38" t="e">
        <f>IF(טבלה1[[#This Row],[עמודה58]]&gt;30,"Yes","No")</f>
        <v>#VALUE!</v>
      </c>
    </row>
    <row r="1365" spans="1:22" x14ac:dyDescent="0.15">
      <c r="A1365" s="32" t="s">
        <v>3272</v>
      </c>
      <c r="B1365" s="39" t="s">
        <v>3273</v>
      </c>
      <c r="C1365" s="39" t="s">
        <v>3274</v>
      </c>
      <c r="D1365" s="40">
        <v>25000</v>
      </c>
      <c r="E1365" s="39" t="s">
        <v>57</v>
      </c>
      <c r="F1365" s="39" t="s">
        <v>117</v>
      </c>
      <c r="G1365" s="36" t="str">
        <f t="shared" si="21"/>
        <v>Med</v>
      </c>
      <c r="H1365" s="41">
        <v>0.5</v>
      </c>
      <c r="I1365" s="11" t="str" cm="1">
        <f t="array" ref="I1365">INDEX(_xlfn.TEXTSPLIT(טבלה1[[#This Row],[עמודה2]],","),1)</f>
        <v>North Sydney</v>
      </c>
      <c r="J1365" s="12" t="str" cm="1">
        <f t="array" ref="J1365">INDEX(_xlfn.TEXTSPLIT(טבלה1[[#This Row],[עמודה2]],","),2)</f>
        <v xml:space="preserve"> Australia</v>
      </c>
      <c r="K1365" s="43" t="str">
        <f>_xlfn.CONCAT(טבלה1[[#This Row],[AI_Companies]]," ",טבלה1[[#This Row],[עמודה1]])</f>
        <v>CognitiveSoftwareGroup https://www.cognitivesoftware.com/</v>
      </c>
      <c r="L1365" s="28">
        <v>2</v>
      </c>
      <c r="M1365" s="28" t="str">
        <f>IF(טבלה1[[#This Row],[עמודה53]]&gt;2000,"Yes","No")</f>
        <v>No</v>
      </c>
      <c r="N1365" s="28">
        <v>9</v>
      </c>
      <c r="O1365" s="28">
        <f>AVERAGE(טבלה1[[#This Row],[עמודה52]:[עמודה53]])</f>
        <v>5.5</v>
      </c>
      <c r="P1365" s="28" t="str">
        <f>IF(טבלה1[[#This Row],[עמודה4]]="&lt; $25 / hr","0$ - $25 / hr",טבלה1[[#This Row],[עמודה4]])</f>
        <v>Undisclosed</v>
      </c>
      <c r="Q1365" s="12" t="str" cm="1">
        <f t="array" ref="Q1365">INDEX(_xlfn.TEXTSPLIT(טבלה1[[#This Row],[עמודה55]],"-"),1)</f>
        <v>Undisclosed</v>
      </c>
      <c r="R1365" s="21" t="e" cm="1">
        <f t="array" ref="R1365">INDEX(_xlfn.TEXTSPLIT(INDEX(_xlfn.TEXTSPLIT(טבלה1[[#This Row],[עמודה55]],"-"),2),"/"),1)</f>
        <v>#REF!</v>
      </c>
      <c r="S1365" s="28" t="e">
        <f>AVERAGE(טבלה1[[#This Row],[עמודה59]:[עמודה60]])</f>
        <v>#VALUE!</v>
      </c>
      <c r="T1365" s="31" t="e">
        <f>VALUE(SUBSTITUTE(טבלה1[[#This Row],[עמודה56]],"$",""))</f>
        <v>#VALUE!</v>
      </c>
      <c r="U1365" s="31" t="e">
        <f>VALUE(SUBSTITUTE(טבלה1[[#This Row],[עמודה57]],"$",""))</f>
        <v>#REF!</v>
      </c>
      <c r="V1365" s="31" t="e">
        <f>IF(טבלה1[[#This Row],[עמודה58]]&gt;30,"Yes","No")</f>
        <v>#VALUE!</v>
      </c>
    </row>
    <row r="1366" spans="1:22" x14ac:dyDescent="0.15">
      <c r="A1366" s="32" t="s">
        <v>3275</v>
      </c>
      <c r="B1366" s="33" t="s">
        <v>3276</v>
      </c>
      <c r="C1366" s="33" t="s">
        <v>423</v>
      </c>
      <c r="D1366" s="33" t="s">
        <v>4</v>
      </c>
      <c r="E1366" s="33" t="s">
        <v>4</v>
      </c>
      <c r="F1366" s="33" t="s">
        <v>117</v>
      </c>
      <c r="G1366" s="36" t="str">
        <f t="shared" si="21"/>
        <v>Med</v>
      </c>
      <c r="H1366" s="34">
        <v>0.5</v>
      </c>
      <c r="I1366" s="11" t="str" cm="1">
        <f t="array" ref="I1366">INDEX(_xlfn.TEXTSPLIT(טבלה1[[#This Row],[עמודה2]],","),1)</f>
        <v>Geneva</v>
      </c>
      <c r="J1366" s="12" t="str" cm="1">
        <f t="array" ref="J1366">INDEX(_xlfn.TEXTSPLIT(טבלה1[[#This Row],[עמודה2]],","),2)</f>
        <v xml:space="preserve"> Switzerland</v>
      </c>
      <c r="K1366" s="37" t="str">
        <f>_xlfn.CONCAT(טבלה1[[#This Row],[AI_Companies]]," ",טבלה1[[#This Row],[עמודה1]])</f>
        <v>AEQUICENS http://www.aequicens.com</v>
      </c>
      <c r="L1366" s="36">
        <v>2</v>
      </c>
      <c r="M1366" s="36" t="str">
        <f>IF(טבלה1[[#This Row],[עמודה53]]&gt;2000,"Yes","No")</f>
        <v>No</v>
      </c>
      <c r="N1366" s="36">
        <v>9</v>
      </c>
      <c r="O1366" s="36">
        <f>AVERAGE(טבלה1[[#This Row],[עמודה52]:[עמודה53]])</f>
        <v>5.5</v>
      </c>
      <c r="P1366" s="36" t="str">
        <f>IF(טבלה1[[#This Row],[עמודה4]]="&lt; $25 / hr","0$ - $25 / hr",טבלה1[[#This Row],[עמודה4]])</f>
        <v>$200 - $300 / hr</v>
      </c>
      <c r="Q1366" s="12" t="str" cm="1">
        <f t="array" ref="Q1366">INDEX(_xlfn.TEXTSPLIT(טבלה1[[#This Row],[עמודה55]],"-"),1)</f>
        <v xml:space="preserve">$200 </v>
      </c>
      <c r="R1366" s="21" t="str" cm="1">
        <f t="array" ref="R1366">INDEX(_xlfn.TEXTSPLIT(INDEX(_xlfn.TEXTSPLIT(טבלה1[[#This Row],[עמודה55]],"-"),2),"/"),1)</f>
        <v xml:space="preserve"> $300 </v>
      </c>
      <c r="S1366" s="36">
        <f>AVERAGE(טבלה1[[#This Row],[עמודה59]:[עמודה60]])</f>
        <v>250</v>
      </c>
      <c r="T1366" s="38">
        <f>VALUE(SUBSTITUTE(טבלה1[[#This Row],[עמודה56]],"$",""))</f>
        <v>200</v>
      </c>
      <c r="U1366" s="38">
        <f>VALUE(SUBSTITUTE(טבלה1[[#This Row],[עמודה57]],"$",""))</f>
        <v>300</v>
      </c>
      <c r="V1366" s="38" t="str">
        <f>IF(טבלה1[[#This Row],[עמודה58]]&gt;30,"Yes","No")</f>
        <v>Yes</v>
      </c>
    </row>
    <row r="1367" spans="1:22" x14ac:dyDescent="0.15">
      <c r="A1367" s="32" t="s">
        <v>3277</v>
      </c>
      <c r="B1367" s="39" t="s">
        <v>3278</v>
      </c>
      <c r="C1367" s="39" t="s">
        <v>3279</v>
      </c>
      <c r="D1367" s="39" t="s">
        <v>4</v>
      </c>
      <c r="E1367" s="39" t="s">
        <v>4</v>
      </c>
      <c r="F1367" s="39" t="s">
        <v>117</v>
      </c>
      <c r="G1367" s="36" t="str">
        <f t="shared" si="21"/>
        <v>Med</v>
      </c>
      <c r="H1367" s="41">
        <v>0.5</v>
      </c>
      <c r="I1367" s="11" t="str" cm="1">
        <f t="array" ref="I1367">INDEX(_xlfn.TEXTSPLIT(טבלה1[[#This Row],[עמודה2]],","),1)</f>
        <v>Brookfield</v>
      </c>
      <c r="J1367" s="12" t="str" cm="1">
        <f t="array" ref="J1367">INDEX(_xlfn.TEXTSPLIT(טבלה1[[#This Row],[עמודה2]],","),2)</f>
        <v xml:space="preserve"> WI</v>
      </c>
      <c r="K1367" s="43" t="str">
        <f>_xlfn.CONCAT(טבלה1[[#This Row],[AI_Companies]]," ",טבלה1[[#This Row],[עמודה1]])</f>
        <v>MoreTalent https://moretalent.com/</v>
      </c>
      <c r="L1367" s="28">
        <v>2</v>
      </c>
      <c r="M1367" s="28" t="str">
        <f>IF(טבלה1[[#This Row],[עמודה53]]&gt;2000,"Yes","No")</f>
        <v>No</v>
      </c>
      <c r="N1367" s="28">
        <v>9</v>
      </c>
      <c r="O1367" s="28">
        <f>AVERAGE(טבלה1[[#This Row],[עמודה52]:[עמודה53]])</f>
        <v>5.5</v>
      </c>
      <c r="P1367" s="28" t="str">
        <f>IF(טבלה1[[#This Row],[עמודה4]]="&lt; $25 / hr","0$ - $25 / hr",טבלה1[[#This Row],[עמודה4]])</f>
        <v>Undisclosed</v>
      </c>
      <c r="Q1367" s="12" t="str" cm="1">
        <f t="array" ref="Q1367">INDEX(_xlfn.TEXTSPLIT(טבלה1[[#This Row],[עמודה55]],"-"),1)</f>
        <v>Undisclosed</v>
      </c>
      <c r="R1367" s="21" t="e" cm="1">
        <f t="array" ref="R1367">INDEX(_xlfn.TEXTSPLIT(INDEX(_xlfn.TEXTSPLIT(טבלה1[[#This Row],[עמודה55]],"-"),2),"/"),1)</f>
        <v>#REF!</v>
      </c>
      <c r="S1367" s="28" t="e">
        <f>AVERAGE(טבלה1[[#This Row],[עמודה59]:[עמודה60]])</f>
        <v>#VALUE!</v>
      </c>
      <c r="T1367" s="31" t="e">
        <f>VALUE(SUBSTITUTE(טבלה1[[#This Row],[עמודה56]],"$",""))</f>
        <v>#VALUE!</v>
      </c>
      <c r="U1367" s="31" t="e">
        <f>VALUE(SUBSTITUTE(טבלה1[[#This Row],[עמודה57]],"$",""))</f>
        <v>#REF!</v>
      </c>
      <c r="V1367" s="31" t="e">
        <f>IF(טבלה1[[#This Row],[עמודה58]]&gt;30,"Yes","No")</f>
        <v>#VALUE!</v>
      </c>
    </row>
    <row r="1368" spans="1:22" x14ac:dyDescent="0.15">
      <c r="A1368" s="32" t="s">
        <v>3280</v>
      </c>
      <c r="B1368" s="33" t="s">
        <v>3281</v>
      </c>
      <c r="C1368" s="33" t="s">
        <v>2702</v>
      </c>
      <c r="D1368" s="33" t="s">
        <v>4</v>
      </c>
      <c r="E1368" s="33" t="s">
        <v>4</v>
      </c>
      <c r="F1368" s="33" t="s">
        <v>117</v>
      </c>
      <c r="G1368" s="36" t="str">
        <f t="shared" si="21"/>
        <v>Med</v>
      </c>
      <c r="H1368" s="34">
        <v>0.5</v>
      </c>
      <c r="I1368" s="11" t="str" cm="1">
        <f t="array" ref="I1368">INDEX(_xlfn.TEXTSPLIT(טבלה1[[#This Row],[עמודה2]],","),1)</f>
        <v>Madison</v>
      </c>
      <c r="J1368" s="12" t="str" cm="1">
        <f t="array" ref="J1368">INDEX(_xlfn.TEXTSPLIT(טבלה1[[#This Row],[עמודה2]],","),2)</f>
        <v xml:space="preserve"> WI</v>
      </c>
      <c r="K1368" s="37" t="str">
        <f>_xlfn.CONCAT(טבלה1[[#This Row],[AI_Companies]]," ",טבלה1[[#This Row],[עמודה1]])</f>
        <v>OrdinalScience https://ordinalscience.com/</v>
      </c>
      <c r="L1368" s="36">
        <v>2</v>
      </c>
      <c r="M1368" s="36" t="str">
        <f>IF(טבלה1[[#This Row],[עמודה53]]&gt;2000,"Yes","No")</f>
        <v>No</v>
      </c>
      <c r="N1368" s="36">
        <v>9</v>
      </c>
      <c r="O1368" s="36">
        <f>AVERAGE(טבלה1[[#This Row],[עמודה52]:[עמודה53]])</f>
        <v>5.5</v>
      </c>
      <c r="P1368" s="36" t="str">
        <f>IF(טבלה1[[#This Row],[עמודה4]]="&lt; $25 / hr","0$ - $25 / hr",טבלה1[[#This Row],[עמודה4]])</f>
        <v>Undisclosed</v>
      </c>
      <c r="Q1368" s="12" t="str" cm="1">
        <f t="array" ref="Q1368">INDEX(_xlfn.TEXTSPLIT(טבלה1[[#This Row],[עמודה55]],"-"),1)</f>
        <v>Undisclosed</v>
      </c>
      <c r="R1368" s="21" t="e" cm="1">
        <f t="array" ref="R1368">INDEX(_xlfn.TEXTSPLIT(INDEX(_xlfn.TEXTSPLIT(טבלה1[[#This Row],[עמודה55]],"-"),2),"/"),1)</f>
        <v>#REF!</v>
      </c>
      <c r="S1368" s="36" t="e">
        <f>AVERAGE(טבלה1[[#This Row],[עמודה59]:[עמודה60]])</f>
        <v>#VALUE!</v>
      </c>
      <c r="T1368" s="38" t="e">
        <f>VALUE(SUBSTITUTE(טבלה1[[#This Row],[עמודה56]],"$",""))</f>
        <v>#VALUE!</v>
      </c>
      <c r="U1368" s="38" t="e">
        <f>VALUE(SUBSTITUTE(טבלה1[[#This Row],[עמודה57]],"$",""))</f>
        <v>#REF!</v>
      </c>
      <c r="V1368" s="38" t="e">
        <f>IF(טבלה1[[#This Row],[עמודה58]]&gt;30,"Yes","No")</f>
        <v>#VALUE!</v>
      </c>
    </row>
    <row r="1369" spans="1:22" x14ac:dyDescent="0.15">
      <c r="A1369" s="32" t="s">
        <v>3282</v>
      </c>
      <c r="B1369" s="39" t="s">
        <v>3283</v>
      </c>
      <c r="C1369" s="39" t="s">
        <v>218</v>
      </c>
      <c r="D1369" s="40">
        <v>10000</v>
      </c>
      <c r="E1369" s="39" t="s">
        <v>21</v>
      </c>
      <c r="F1369" s="39" t="s">
        <v>117</v>
      </c>
      <c r="G1369" s="36" t="str">
        <f t="shared" si="21"/>
        <v>Med</v>
      </c>
      <c r="H1369" s="41">
        <v>0.5</v>
      </c>
      <c r="I1369" s="11" t="str" cm="1">
        <f t="array" ref="I1369">INDEX(_xlfn.TEXTSPLIT(טבלה1[[#This Row],[עמודה2]],","),1)</f>
        <v>Richmond</v>
      </c>
      <c r="J1369" s="12" t="str" cm="1">
        <f t="array" ref="J1369">INDEX(_xlfn.TEXTSPLIT(טבלה1[[#This Row],[עמודה2]],","),2)</f>
        <v xml:space="preserve"> VA</v>
      </c>
      <c r="K1369" s="43" t="str">
        <f>_xlfn.CONCAT(טבלה1[[#This Row],[AI_Companies]]," ",טבלה1[[#This Row],[עמודה1]])</f>
        <v>CivilianCyber https://civiliancyber.com/</v>
      </c>
      <c r="L1369" s="28">
        <v>2</v>
      </c>
      <c r="M1369" s="28" t="str">
        <f>IF(טבלה1[[#This Row],[עמודה53]]&gt;2000,"Yes","No")</f>
        <v>No</v>
      </c>
      <c r="N1369" s="28">
        <v>9</v>
      </c>
      <c r="O1369" s="28">
        <f>AVERAGE(טבלה1[[#This Row],[עמודה52]:[עמודה53]])</f>
        <v>5.5</v>
      </c>
      <c r="P1369" s="28" t="str">
        <f>IF(טבלה1[[#This Row],[עמודה4]]="&lt; $25 / hr","0$ - $25 / hr",טבלה1[[#This Row],[עמודה4]])</f>
        <v>Undisclosed</v>
      </c>
      <c r="Q1369" s="12" t="str" cm="1">
        <f t="array" ref="Q1369">INDEX(_xlfn.TEXTSPLIT(טבלה1[[#This Row],[עמודה55]],"-"),1)</f>
        <v>Undisclosed</v>
      </c>
      <c r="R1369" s="21" t="e" cm="1">
        <f t="array" ref="R1369">INDEX(_xlfn.TEXTSPLIT(INDEX(_xlfn.TEXTSPLIT(טבלה1[[#This Row],[עמודה55]],"-"),2),"/"),1)</f>
        <v>#REF!</v>
      </c>
      <c r="S1369" s="28" t="e">
        <f>AVERAGE(טבלה1[[#This Row],[עמודה59]:[עמודה60]])</f>
        <v>#VALUE!</v>
      </c>
      <c r="T1369" s="31" t="e">
        <f>VALUE(SUBSTITUTE(טבלה1[[#This Row],[עמודה56]],"$",""))</f>
        <v>#VALUE!</v>
      </c>
      <c r="U1369" s="31" t="e">
        <f>VALUE(SUBSTITUTE(טבלה1[[#This Row],[עמודה57]],"$",""))</f>
        <v>#REF!</v>
      </c>
      <c r="V1369" s="31" t="e">
        <f>IF(טבלה1[[#This Row],[עמודה58]]&gt;30,"Yes","No")</f>
        <v>#VALUE!</v>
      </c>
    </row>
    <row r="1370" spans="1:22" x14ac:dyDescent="0.15">
      <c r="A1370" s="32" t="s">
        <v>3284</v>
      </c>
      <c r="B1370" s="33" t="s">
        <v>3285</v>
      </c>
      <c r="C1370" s="33" t="s">
        <v>102</v>
      </c>
      <c r="D1370" s="44">
        <v>50000</v>
      </c>
      <c r="E1370" s="33" t="s">
        <v>33</v>
      </c>
      <c r="F1370" s="33" t="s">
        <v>117</v>
      </c>
      <c r="G1370" s="36" t="str">
        <f t="shared" si="21"/>
        <v>Med</v>
      </c>
      <c r="H1370" s="34">
        <v>0.5</v>
      </c>
      <c r="I1370" s="11" t="str" cm="1">
        <f t="array" ref="I1370">INDEX(_xlfn.TEXTSPLIT(טבלה1[[#This Row],[עמודה2]],","),1)</f>
        <v>Warsaw</v>
      </c>
      <c r="J1370" s="12" t="str" cm="1">
        <f t="array" ref="J1370">INDEX(_xlfn.TEXTSPLIT(טבלה1[[#This Row],[עמודה2]],","),2)</f>
        <v xml:space="preserve"> Poland</v>
      </c>
      <c r="K1370" s="37" t="str">
        <f>_xlfn.CONCAT(טבלה1[[#This Row],[AI_Companies]]," ",טבלה1[[#This Row],[עמודה1]])</f>
        <v>VeturaiSpzo.o. https://veturai.com</v>
      </c>
      <c r="L1370" s="36">
        <v>2</v>
      </c>
      <c r="M1370" s="36" t="str">
        <f>IF(טבלה1[[#This Row],[עמודה53]]&gt;2000,"Yes","No")</f>
        <v>No</v>
      </c>
      <c r="N1370" s="36">
        <v>9</v>
      </c>
      <c r="O1370" s="36">
        <f>AVERAGE(טבלה1[[#This Row],[עמודה52]:[עמודה53]])</f>
        <v>5.5</v>
      </c>
      <c r="P1370" s="36" t="str">
        <f>IF(טבלה1[[#This Row],[עמודה4]]="&lt; $25 / hr","0$ - $25 / hr",טבלה1[[#This Row],[עמודה4]])</f>
        <v>$100 - $149 / hr</v>
      </c>
      <c r="Q1370" s="12" t="str" cm="1">
        <f t="array" ref="Q1370">INDEX(_xlfn.TEXTSPLIT(טבלה1[[#This Row],[עמודה55]],"-"),1)</f>
        <v xml:space="preserve">$100 </v>
      </c>
      <c r="R1370" s="21" t="str" cm="1">
        <f t="array" ref="R1370">INDEX(_xlfn.TEXTSPLIT(INDEX(_xlfn.TEXTSPLIT(טבלה1[[#This Row],[עמודה55]],"-"),2),"/"),1)</f>
        <v xml:space="preserve"> $149 </v>
      </c>
      <c r="S1370" s="36">
        <f>AVERAGE(טבלה1[[#This Row],[עמודה59]:[עמודה60]])</f>
        <v>124.5</v>
      </c>
      <c r="T1370" s="38">
        <f>VALUE(SUBSTITUTE(טבלה1[[#This Row],[עמודה56]],"$",""))</f>
        <v>100</v>
      </c>
      <c r="U1370" s="38">
        <f>VALUE(SUBSTITUTE(טבלה1[[#This Row],[עמודה57]],"$",""))</f>
        <v>149</v>
      </c>
      <c r="V1370" s="38" t="str">
        <f>IF(טבלה1[[#This Row],[עמודה58]]&gt;30,"Yes","No")</f>
        <v>Yes</v>
      </c>
    </row>
    <row r="1371" spans="1:22" x14ac:dyDescent="0.15">
      <c r="A1371" s="32" t="s">
        <v>3286</v>
      </c>
      <c r="B1371" s="39" t="s">
        <v>3287</v>
      </c>
      <c r="C1371" s="39" t="s">
        <v>1317</v>
      </c>
      <c r="D1371" s="40">
        <v>5000</v>
      </c>
      <c r="E1371" s="39" t="s">
        <v>33</v>
      </c>
      <c r="F1371" s="39" t="s">
        <v>29</v>
      </c>
      <c r="G1371" s="36" t="str">
        <f t="shared" si="21"/>
        <v>Low</v>
      </c>
      <c r="H1371" s="41">
        <v>0.15</v>
      </c>
      <c r="I1371" s="11" t="str" cm="1">
        <f t="array" ref="I1371">INDEX(_xlfn.TEXTSPLIT(טבלה1[[#This Row],[עמודה2]],","),1)</f>
        <v>London</v>
      </c>
      <c r="J1371" s="12" t="str" cm="1">
        <f t="array" ref="J1371">INDEX(_xlfn.TEXTSPLIT(טבלה1[[#This Row],[עמודה2]],","),2)</f>
        <v xml:space="preserve"> United Kingdom</v>
      </c>
      <c r="K1371" s="43" t="str">
        <f>_xlfn.CONCAT(טבלה1[[#This Row],[AI_Companies]]," ",טבלה1[[#This Row],[עמודה1]])</f>
        <v>Datapipesoft https://datapipesoft.com/</v>
      </c>
      <c r="L1371" s="28">
        <v>10</v>
      </c>
      <c r="M1371" s="28" t="str">
        <f>IF(טבלה1[[#This Row],[עמודה53]]&gt;2000,"Yes","No")</f>
        <v>No</v>
      </c>
      <c r="N1371" s="28">
        <v>49</v>
      </c>
      <c r="O1371" s="28">
        <f>AVERAGE(טבלה1[[#This Row],[עמודה52]:[עמודה53]])</f>
        <v>5.5</v>
      </c>
      <c r="P1371" s="28" t="str">
        <f>IF(טבלה1[[#This Row],[עמודה4]]="&lt; $25 / hr","0$ - $25 / hr",טבלה1[[#This Row],[עמודה4]])</f>
        <v>$25 - $49 / hr</v>
      </c>
      <c r="Q1371" s="12" t="str" cm="1">
        <f t="array" ref="Q1371">INDEX(_xlfn.TEXTSPLIT(טבלה1[[#This Row],[עמודה55]],"-"),1)</f>
        <v xml:space="preserve">$25 </v>
      </c>
      <c r="R1371" s="21" t="str" cm="1">
        <f t="array" ref="R1371">INDEX(_xlfn.TEXTSPLIT(INDEX(_xlfn.TEXTSPLIT(טבלה1[[#This Row],[עמודה55]],"-"),2),"/"),1)</f>
        <v xml:space="preserve"> $49 </v>
      </c>
      <c r="S1371" s="28">
        <f>AVERAGE(טבלה1[[#This Row],[עמודה59]:[עמודה60]])</f>
        <v>37</v>
      </c>
      <c r="T1371" s="31">
        <f>VALUE(SUBSTITUTE(טבלה1[[#This Row],[עמודה56]],"$",""))</f>
        <v>25</v>
      </c>
      <c r="U1371" s="31">
        <f>VALUE(SUBSTITUTE(טבלה1[[#This Row],[עמודה57]],"$",""))</f>
        <v>49</v>
      </c>
      <c r="V1371" s="31" t="str">
        <f>IF(טבלה1[[#This Row],[עמודה58]]&gt;30,"Yes","No")</f>
        <v>Yes</v>
      </c>
    </row>
    <row r="1372" spans="1:22" x14ac:dyDescent="0.15">
      <c r="A1372" s="32" t="s">
        <v>3288</v>
      </c>
      <c r="B1372" s="33" t="s">
        <v>3289</v>
      </c>
      <c r="C1372" s="33" t="s">
        <v>105</v>
      </c>
      <c r="D1372" s="33" t="s">
        <v>4</v>
      </c>
      <c r="E1372" s="33" t="s">
        <v>4</v>
      </c>
      <c r="F1372" s="33" t="s">
        <v>10</v>
      </c>
      <c r="G1372" s="36" t="str">
        <f t="shared" si="21"/>
        <v>Low</v>
      </c>
      <c r="H1372" s="34">
        <v>0.3</v>
      </c>
      <c r="I1372" s="11" t="str" cm="1">
        <f t="array" ref="I1372">INDEX(_xlfn.TEXTSPLIT(טבלה1[[#This Row],[עמודה2]],","),1)</f>
        <v>Sydney</v>
      </c>
      <c r="J1372" s="12" t="str" cm="1">
        <f t="array" ref="J1372">INDEX(_xlfn.TEXTSPLIT(טבלה1[[#This Row],[עמודה2]],","),2)</f>
        <v xml:space="preserve"> Australia</v>
      </c>
      <c r="K1372" s="37" t="str">
        <f>_xlfn.CONCAT(טבלה1[[#This Row],[AI_Companies]]," ",טבלה1[[#This Row],[עמודה1]])</f>
        <v>Flynk http://www.flynk.com</v>
      </c>
      <c r="L1372" s="36">
        <v>50</v>
      </c>
      <c r="M1372" s="36" t="str">
        <f>IF(טבלה1[[#This Row],[עמודה53]]&gt;2000,"Yes","No")</f>
        <v>No</v>
      </c>
      <c r="N1372" s="36">
        <v>249</v>
      </c>
      <c r="O1372" s="36">
        <f>AVERAGE(טבלה1[[#This Row],[עמודה52]:[עמודה53]])</f>
        <v>29.5</v>
      </c>
      <c r="P1372" s="36" t="str">
        <f>IF(טבלה1[[#This Row],[עמודה4]]="&lt; $25 / hr","0$ - $25 / hr",טבלה1[[#This Row],[עמודה4]])</f>
        <v>$25 - $49 / hr</v>
      </c>
      <c r="Q1372" s="12" t="str" cm="1">
        <f t="array" ref="Q1372">INDEX(_xlfn.TEXTSPLIT(טבלה1[[#This Row],[עמודה55]],"-"),1)</f>
        <v xml:space="preserve">$25 </v>
      </c>
      <c r="R1372" s="21" t="str" cm="1">
        <f t="array" ref="R1372">INDEX(_xlfn.TEXTSPLIT(INDEX(_xlfn.TEXTSPLIT(טבלה1[[#This Row],[עמודה55]],"-"),2),"/"),1)</f>
        <v xml:space="preserve"> $49 </v>
      </c>
      <c r="S1372" s="36">
        <f>AVERAGE(טבלה1[[#This Row],[עמודה59]:[עמודה60]])</f>
        <v>37</v>
      </c>
      <c r="T1372" s="38">
        <f>VALUE(SUBSTITUTE(טבלה1[[#This Row],[עמודה56]],"$",""))</f>
        <v>25</v>
      </c>
      <c r="U1372" s="38">
        <f>VALUE(SUBSTITUTE(טבלה1[[#This Row],[עמודה57]],"$",""))</f>
        <v>49</v>
      </c>
      <c r="V1372" s="38" t="str">
        <f>IF(טבלה1[[#This Row],[עמודה58]]&gt;30,"Yes","No")</f>
        <v>Yes</v>
      </c>
    </row>
    <row r="1373" spans="1:22" x14ac:dyDescent="0.15">
      <c r="A1373" s="32" t="s">
        <v>3290</v>
      </c>
      <c r="B1373" s="39" t="s">
        <v>3291</v>
      </c>
      <c r="C1373" s="39" t="s">
        <v>126</v>
      </c>
      <c r="D1373" s="39" t="s">
        <v>4</v>
      </c>
      <c r="E1373" s="39" t="s">
        <v>4</v>
      </c>
      <c r="F1373" s="39" t="s">
        <v>10</v>
      </c>
      <c r="G1373" s="36" t="str">
        <f t="shared" si="21"/>
        <v>Low</v>
      </c>
      <c r="H1373" s="41">
        <v>0.3</v>
      </c>
      <c r="I1373" s="11" t="str" cm="1">
        <f t="array" ref="I1373">INDEX(_xlfn.TEXTSPLIT(טבלה1[[#This Row],[עמודה2]],","),1)</f>
        <v>Woking</v>
      </c>
      <c r="J1373" s="12" t="str" cm="1">
        <f t="array" ref="J1373">INDEX(_xlfn.TEXTSPLIT(טבלה1[[#This Row],[עמודה2]],","),2)</f>
        <v xml:space="preserve"> United Kingdom</v>
      </c>
      <c r="K1373" s="43" t="str">
        <f>_xlfn.CONCAT(טבלה1[[#This Row],[AI_Companies]]," ",טבלה1[[#This Row],[עמודה1]])</f>
        <v>GfK https://www.gfk.com/en-gb/</v>
      </c>
      <c r="L1373" s="28">
        <v>50</v>
      </c>
      <c r="M1373" s="28" t="str">
        <f>IF(טבלה1[[#This Row],[עמודה53]]&gt;2000,"Yes","No")</f>
        <v>No</v>
      </c>
      <c r="N1373" s="28">
        <v>249</v>
      </c>
      <c r="O1373" s="28">
        <f>AVERAGE(טבלה1[[#This Row],[עמודה52]:[עמודה53]])</f>
        <v>149.5</v>
      </c>
      <c r="P1373" s="28" t="str">
        <f>IF(טבלה1[[#This Row],[עמודה4]]="&lt; $25 / hr","0$ - $25 / hr",טבלה1[[#This Row],[עמודה4]])</f>
        <v>Undisclosed</v>
      </c>
      <c r="Q1373" s="12" t="str" cm="1">
        <f t="array" ref="Q1373">INDEX(_xlfn.TEXTSPLIT(טבלה1[[#This Row],[עמודה55]],"-"),1)</f>
        <v>Undisclosed</v>
      </c>
      <c r="R1373" s="21" t="e" cm="1">
        <f t="array" ref="R1373">INDEX(_xlfn.TEXTSPLIT(INDEX(_xlfn.TEXTSPLIT(טבלה1[[#This Row],[עמודה55]],"-"),2),"/"),1)</f>
        <v>#REF!</v>
      </c>
      <c r="S1373" s="28" t="e">
        <f>AVERAGE(טבלה1[[#This Row],[עמודה59]:[עמודה60]])</f>
        <v>#VALUE!</v>
      </c>
      <c r="T1373" s="31" t="e">
        <f>VALUE(SUBSTITUTE(טבלה1[[#This Row],[עמודה56]],"$",""))</f>
        <v>#VALUE!</v>
      </c>
      <c r="U1373" s="31" t="e">
        <f>VALUE(SUBSTITUTE(טבלה1[[#This Row],[עמודה57]],"$",""))</f>
        <v>#REF!</v>
      </c>
      <c r="V1373" s="31" t="e">
        <f>IF(טבלה1[[#This Row],[עמודה58]]&gt;30,"Yes","No")</f>
        <v>#VALUE!</v>
      </c>
    </row>
    <row r="1374" spans="1:22" x14ac:dyDescent="0.15">
      <c r="A1374" s="32" t="s">
        <v>3292</v>
      </c>
      <c r="B1374" s="33" t="s">
        <v>3293</v>
      </c>
      <c r="C1374" s="33" t="s">
        <v>3294</v>
      </c>
      <c r="D1374" s="44">
        <v>5000</v>
      </c>
      <c r="E1374" s="33" t="s">
        <v>9</v>
      </c>
      <c r="F1374" s="33" t="s">
        <v>10</v>
      </c>
      <c r="G1374" s="36" t="str">
        <f t="shared" si="21"/>
        <v>Med</v>
      </c>
      <c r="H1374" s="34">
        <v>0.45</v>
      </c>
      <c r="I1374" s="11" t="str" cm="1">
        <f t="array" ref="I1374">INDEX(_xlfn.TEXTSPLIT(טבלה1[[#This Row],[עמודה2]],","),1)</f>
        <v>Amsterdam</v>
      </c>
      <c r="J1374" s="12" t="str" cm="1">
        <f t="array" ref="J1374">INDEX(_xlfn.TEXTSPLIT(טבלה1[[#This Row],[עמודה2]],","),2)</f>
        <v xml:space="preserve"> Netherlands</v>
      </c>
      <c r="K1374" s="37" t="str">
        <f>_xlfn.CONCAT(טבלה1[[#This Row],[AI_Companies]]," ",טבלה1[[#This Row],[עמודה1]])</f>
        <v>Relay42 https://relay42.com/</v>
      </c>
      <c r="L1374" s="36">
        <v>50</v>
      </c>
      <c r="M1374" s="36" t="str">
        <f>IF(טבלה1[[#This Row],[עמודה53]]&gt;2000,"Yes","No")</f>
        <v>No</v>
      </c>
      <c r="N1374" s="36">
        <v>249</v>
      </c>
      <c r="O1374" s="36">
        <f>AVERAGE(טבלה1[[#This Row],[עמודה52]:[עמודה53]])</f>
        <v>149.5</v>
      </c>
      <c r="P1374" s="36" t="str">
        <f>IF(טבלה1[[#This Row],[עמודה4]]="&lt; $25 / hr","0$ - $25 / hr",טבלה1[[#This Row],[עמודה4]])</f>
        <v>Undisclosed</v>
      </c>
      <c r="Q1374" s="12" t="str" cm="1">
        <f t="array" ref="Q1374">INDEX(_xlfn.TEXTSPLIT(טבלה1[[#This Row],[עמודה55]],"-"),1)</f>
        <v>Undisclosed</v>
      </c>
      <c r="R1374" s="21" t="e" cm="1">
        <f t="array" ref="R1374">INDEX(_xlfn.TEXTSPLIT(INDEX(_xlfn.TEXTSPLIT(טבלה1[[#This Row],[עמודה55]],"-"),2),"/"),1)</f>
        <v>#REF!</v>
      </c>
      <c r="S1374" s="36" t="e">
        <f>AVERAGE(טבלה1[[#This Row],[עמודה59]:[עמודה60]])</f>
        <v>#VALUE!</v>
      </c>
      <c r="T1374" s="38" t="e">
        <f>VALUE(SUBSTITUTE(טבלה1[[#This Row],[עמודה56]],"$",""))</f>
        <v>#VALUE!</v>
      </c>
      <c r="U1374" s="38" t="e">
        <f>VALUE(SUBSTITUTE(טבלה1[[#This Row],[עמודה57]],"$",""))</f>
        <v>#REF!</v>
      </c>
      <c r="V1374" s="38" t="e">
        <f>IF(טבלה1[[#This Row],[עמודה58]]&gt;30,"Yes","No")</f>
        <v>#VALUE!</v>
      </c>
    </row>
    <row r="1375" spans="1:22" x14ac:dyDescent="0.15">
      <c r="A1375" s="32" t="s">
        <v>3295</v>
      </c>
      <c r="B1375" s="39" t="s">
        <v>3296</v>
      </c>
      <c r="C1375" s="39" t="s">
        <v>546</v>
      </c>
      <c r="D1375" s="39" t="s">
        <v>4</v>
      </c>
      <c r="E1375" s="39" t="s">
        <v>4</v>
      </c>
      <c r="F1375" s="39" t="s">
        <v>5</v>
      </c>
      <c r="G1375" s="36" t="str">
        <f t="shared" si="21"/>
        <v>Low</v>
      </c>
      <c r="H1375" s="41">
        <v>0.2</v>
      </c>
      <c r="I1375" s="11" t="str" cm="1">
        <f t="array" ref="I1375">INDEX(_xlfn.TEXTSPLIT(טבלה1[[#This Row],[עמודה2]],","),1)</f>
        <v>Madhapur</v>
      </c>
      <c r="J1375" s="12" t="str" cm="1">
        <f t="array" ref="J1375">INDEX(_xlfn.TEXTSPLIT(טבלה1[[#This Row],[עמודה2]],","),2)</f>
        <v xml:space="preserve"> India</v>
      </c>
      <c r="K1375" s="43" t="str">
        <f>_xlfn.CONCAT(טבלה1[[#This Row],[AI_Companies]]," ",טבלה1[[#This Row],[עמודה1]])</f>
        <v>ROJEWORLD http://rojeworld.com/</v>
      </c>
      <c r="L1375" s="28">
        <v>250</v>
      </c>
      <c r="M1375" s="28" t="str">
        <f>IF(טבלה1[[#This Row],[עמודה53]]&gt;2000,"Yes","No")</f>
        <v>No</v>
      </c>
      <c r="N1375" s="28">
        <v>999</v>
      </c>
      <c r="O1375" s="28">
        <f>AVERAGE(טבלה1[[#This Row],[עמודה52]:[עמודה53]])</f>
        <v>149.5</v>
      </c>
      <c r="P1375" s="28" t="str">
        <f>IF(טבלה1[[#This Row],[עמודה4]]="&lt; $25 / hr","0$ - $25 / hr",טבלה1[[#This Row],[עמודה4]])</f>
        <v>$50 - $99 / hr</v>
      </c>
      <c r="Q1375" s="12" t="str" cm="1">
        <f t="array" ref="Q1375">INDEX(_xlfn.TEXTSPLIT(טבלה1[[#This Row],[עמודה55]],"-"),1)</f>
        <v xml:space="preserve">$50 </v>
      </c>
      <c r="R1375" s="21" t="str" cm="1">
        <f t="array" ref="R1375">INDEX(_xlfn.TEXTSPLIT(INDEX(_xlfn.TEXTSPLIT(טבלה1[[#This Row],[עמודה55]],"-"),2),"/"),1)</f>
        <v xml:space="preserve"> $99 </v>
      </c>
      <c r="S1375" s="28">
        <f>AVERAGE(טבלה1[[#This Row],[עמודה59]:[עמודה60]])</f>
        <v>74.5</v>
      </c>
      <c r="T1375" s="31">
        <f>VALUE(SUBSTITUTE(טבלה1[[#This Row],[עמודה56]],"$",""))</f>
        <v>50</v>
      </c>
      <c r="U1375" s="31">
        <f>VALUE(SUBSTITUTE(טבלה1[[#This Row],[עמודה57]],"$",""))</f>
        <v>99</v>
      </c>
      <c r="V1375" s="31" t="str">
        <f>IF(טבלה1[[#This Row],[עמודה58]]&gt;30,"Yes","No")</f>
        <v>Yes</v>
      </c>
    </row>
    <row r="1376" spans="1:22" x14ac:dyDescent="0.15">
      <c r="A1376" s="32" t="s">
        <v>3297</v>
      </c>
      <c r="B1376" s="33" t="s">
        <v>3298</v>
      </c>
      <c r="C1376" s="33" t="s">
        <v>1349</v>
      </c>
      <c r="D1376" s="33" t="s">
        <v>4</v>
      </c>
      <c r="E1376" s="33" t="s">
        <v>4</v>
      </c>
      <c r="F1376" s="33" t="s">
        <v>5</v>
      </c>
      <c r="G1376" s="36" t="str">
        <f t="shared" si="21"/>
        <v>Low</v>
      </c>
      <c r="H1376" s="34">
        <v>0.2</v>
      </c>
      <c r="I1376" s="11" t="str" cm="1">
        <f t="array" ref="I1376">INDEX(_xlfn.TEXTSPLIT(טבלה1[[#This Row],[עמודה2]],","),1)</f>
        <v>Chicago</v>
      </c>
      <c r="J1376" s="12" t="str" cm="1">
        <f t="array" ref="J1376">INDEX(_xlfn.TEXTSPLIT(טבלה1[[#This Row],[עמודה2]],","),2)</f>
        <v xml:space="preserve"> IL</v>
      </c>
      <c r="K1376" s="37" t="str">
        <f>_xlfn.CONCAT(טבלה1[[#This Row],[AI_Companies]]," ",טבלה1[[#This Row],[עמודה1]])</f>
        <v>ConcurrencyInc https://www.concurrency.com/</v>
      </c>
      <c r="L1376" s="36">
        <v>250</v>
      </c>
      <c r="M1376" s="36" t="str">
        <f>IF(טבלה1[[#This Row],[עמודה53]]&gt;2000,"Yes","No")</f>
        <v>No</v>
      </c>
      <c r="N1376" s="36">
        <v>999</v>
      </c>
      <c r="O1376" s="36">
        <f>AVERAGE(טבלה1[[#This Row],[עמודה52]:[עמודה53]])</f>
        <v>624.5</v>
      </c>
      <c r="P1376" s="36" t="str">
        <f>IF(טבלה1[[#This Row],[עמודה4]]="&lt; $25 / hr","0$ - $25 / hr",טבלה1[[#This Row],[עמודה4]])</f>
        <v>Undisclosed</v>
      </c>
      <c r="Q1376" s="12" t="str" cm="1">
        <f t="array" ref="Q1376">INDEX(_xlfn.TEXTSPLIT(טבלה1[[#This Row],[עמודה55]],"-"),1)</f>
        <v>Undisclosed</v>
      </c>
      <c r="R1376" s="21" t="e" cm="1">
        <f t="array" ref="R1376">INDEX(_xlfn.TEXTSPLIT(INDEX(_xlfn.TEXTSPLIT(טבלה1[[#This Row],[עמודה55]],"-"),2),"/"),1)</f>
        <v>#REF!</v>
      </c>
      <c r="S1376" s="36" t="e">
        <f>AVERAGE(טבלה1[[#This Row],[עמודה59]:[עמודה60]])</f>
        <v>#VALUE!</v>
      </c>
      <c r="T1376" s="38" t="e">
        <f>VALUE(SUBSTITUTE(טבלה1[[#This Row],[עמודה56]],"$",""))</f>
        <v>#VALUE!</v>
      </c>
      <c r="U1376" s="38" t="e">
        <f>VALUE(SUBSTITUTE(טבלה1[[#This Row],[עמודה57]],"$",""))</f>
        <v>#REF!</v>
      </c>
      <c r="V1376" s="38" t="e">
        <f>IF(טבלה1[[#This Row],[עמודה58]]&gt;30,"Yes","No")</f>
        <v>#VALUE!</v>
      </c>
    </row>
    <row r="1377" spans="1:22" x14ac:dyDescent="0.15">
      <c r="A1377" s="32" t="s">
        <v>3299</v>
      </c>
      <c r="B1377" s="39" t="s">
        <v>3300</v>
      </c>
      <c r="C1377" s="39" t="s">
        <v>3301</v>
      </c>
      <c r="D1377" s="39" t="s">
        <v>4</v>
      </c>
      <c r="E1377" s="39" t="s">
        <v>4</v>
      </c>
      <c r="F1377" s="39" t="s">
        <v>10</v>
      </c>
      <c r="G1377" s="36" t="str">
        <f t="shared" si="21"/>
        <v>Low</v>
      </c>
      <c r="H1377" s="41">
        <v>0.3</v>
      </c>
      <c r="I1377" s="11" t="str" cm="1">
        <f t="array" ref="I1377">INDEX(_xlfn.TEXTSPLIT(טבלה1[[#This Row],[עמודה2]],","),1)</f>
        <v>Menlo Park</v>
      </c>
      <c r="J1377" s="12" t="str" cm="1">
        <f t="array" ref="J1377">INDEX(_xlfn.TEXTSPLIT(טבלה1[[#This Row],[עמודה2]],","),2)</f>
        <v xml:space="preserve"> CA</v>
      </c>
      <c r="K1377" s="43" t="str">
        <f>_xlfn.CONCAT(טבלה1[[#This Row],[AI_Companies]]," ",טבלה1[[#This Row],[עמודה1]])</f>
        <v>EOSDataAnalytics https://eos.com/</v>
      </c>
      <c r="L1377" s="28">
        <v>50</v>
      </c>
      <c r="M1377" s="28" t="str">
        <f>IF(טבלה1[[#This Row],[עמודה53]]&gt;2000,"Yes","No")</f>
        <v>No</v>
      </c>
      <c r="N1377" s="28">
        <v>249</v>
      </c>
      <c r="O1377" s="28">
        <f>AVERAGE(טבלה1[[#This Row],[עמודה52]:[עמודה53]])</f>
        <v>624.5</v>
      </c>
      <c r="P1377" s="28" t="str">
        <f>IF(טבלה1[[#This Row],[עמודה4]]="&lt; $25 / hr","0$ - $25 / hr",טבלה1[[#This Row],[עמודה4]])</f>
        <v>Undisclosed</v>
      </c>
      <c r="Q1377" s="12" t="str" cm="1">
        <f t="array" ref="Q1377">INDEX(_xlfn.TEXTSPLIT(טבלה1[[#This Row],[עמודה55]],"-"),1)</f>
        <v>Undisclosed</v>
      </c>
      <c r="R1377" s="21" t="e" cm="1">
        <f t="array" ref="R1377">INDEX(_xlfn.TEXTSPLIT(INDEX(_xlfn.TEXTSPLIT(טבלה1[[#This Row],[עמודה55]],"-"),2),"/"),1)</f>
        <v>#REF!</v>
      </c>
      <c r="S1377" s="28" t="e">
        <f>AVERAGE(טבלה1[[#This Row],[עמודה59]:[עמודה60]])</f>
        <v>#VALUE!</v>
      </c>
      <c r="T1377" s="31" t="e">
        <f>VALUE(SUBSTITUTE(טבלה1[[#This Row],[עמודה56]],"$",""))</f>
        <v>#VALUE!</v>
      </c>
      <c r="U1377" s="31" t="e">
        <f>VALUE(SUBSTITUTE(טבלה1[[#This Row],[עמודה57]],"$",""))</f>
        <v>#REF!</v>
      </c>
      <c r="V1377" s="31" t="e">
        <f>IF(טבלה1[[#This Row],[עמודה58]]&gt;30,"Yes","No")</f>
        <v>#VALUE!</v>
      </c>
    </row>
    <row r="1378" spans="1:22" x14ac:dyDescent="0.15">
      <c r="A1378" s="32" t="s">
        <v>3302</v>
      </c>
      <c r="B1378" s="33" t="s">
        <v>3303</v>
      </c>
      <c r="C1378" s="33" t="s">
        <v>2127</v>
      </c>
      <c r="D1378" s="44">
        <v>25000</v>
      </c>
      <c r="E1378" s="33" t="s">
        <v>21</v>
      </c>
      <c r="F1378" s="33" t="s">
        <v>5</v>
      </c>
      <c r="G1378" s="36" t="str">
        <f t="shared" si="21"/>
        <v>Low</v>
      </c>
      <c r="H1378" s="34">
        <v>0.2</v>
      </c>
      <c r="I1378" s="11" t="str" cm="1">
        <f t="array" ref="I1378">INDEX(_xlfn.TEXTSPLIT(טבלה1[[#This Row],[עמודה2]],","),1)</f>
        <v>Calgary</v>
      </c>
      <c r="J1378" s="12" t="str" cm="1">
        <f t="array" ref="J1378">INDEX(_xlfn.TEXTSPLIT(טבלה1[[#This Row],[עמודה2]],","),2)</f>
        <v xml:space="preserve"> CA</v>
      </c>
      <c r="K1378" s="37" t="str">
        <f>_xlfn.CONCAT(טבלה1[[#This Row],[AI_Companies]]," ",טבלה1[[#This Row],[עמודה1]])</f>
        <v>Robots&amp;Pencils https://www.robotsandpencils.com/</v>
      </c>
      <c r="L1378" s="36">
        <v>250</v>
      </c>
      <c r="M1378" s="36" t="str">
        <f>IF(טבלה1[[#This Row],[עמודה53]]&gt;2000,"Yes","No")</f>
        <v>No</v>
      </c>
      <c r="N1378" s="36">
        <v>999</v>
      </c>
      <c r="O1378" s="36">
        <f>AVERAGE(טבלה1[[#This Row],[עמודה52]:[עמודה53]])</f>
        <v>149.5</v>
      </c>
      <c r="P1378" s="36" t="str">
        <f>IF(טבלה1[[#This Row],[עמודה4]]="&lt; $25 / hr","0$ - $25 / hr",טבלה1[[#This Row],[עמודה4]])</f>
        <v>Undisclosed</v>
      </c>
      <c r="Q1378" s="12" t="str" cm="1">
        <f t="array" ref="Q1378">INDEX(_xlfn.TEXTSPLIT(טבלה1[[#This Row],[עמודה55]],"-"),1)</f>
        <v>Undisclosed</v>
      </c>
      <c r="R1378" s="21" t="e" cm="1">
        <f t="array" ref="R1378">INDEX(_xlfn.TEXTSPLIT(INDEX(_xlfn.TEXTSPLIT(טבלה1[[#This Row],[עמודה55]],"-"),2),"/"),1)</f>
        <v>#REF!</v>
      </c>
      <c r="S1378" s="36" t="e">
        <f>AVERAGE(טבלה1[[#This Row],[עמודה59]:[עמודה60]])</f>
        <v>#VALUE!</v>
      </c>
      <c r="T1378" s="38" t="e">
        <f>VALUE(SUBSTITUTE(טבלה1[[#This Row],[עמודה56]],"$",""))</f>
        <v>#VALUE!</v>
      </c>
      <c r="U1378" s="38" t="e">
        <f>VALUE(SUBSTITUTE(טבלה1[[#This Row],[עמודה57]],"$",""))</f>
        <v>#REF!</v>
      </c>
      <c r="V1378" s="38" t="e">
        <f>IF(טבלה1[[#This Row],[עמודה58]]&gt;30,"Yes","No")</f>
        <v>#VALUE!</v>
      </c>
    </row>
    <row r="1379" spans="1:22" x14ac:dyDescent="0.15">
      <c r="A1379" s="32" t="s">
        <v>3304</v>
      </c>
      <c r="B1379" s="39" t="s">
        <v>3305</v>
      </c>
      <c r="C1379" s="39" t="s">
        <v>156</v>
      </c>
      <c r="D1379" s="40">
        <v>5000</v>
      </c>
      <c r="E1379" s="39" t="s">
        <v>4</v>
      </c>
      <c r="F1379" s="39" t="s">
        <v>5</v>
      </c>
      <c r="G1379" s="36" t="str">
        <f t="shared" si="21"/>
        <v>Low</v>
      </c>
      <c r="H1379" s="41">
        <v>0.2</v>
      </c>
      <c r="I1379" s="11" t="str" cm="1">
        <f t="array" ref="I1379">INDEX(_xlfn.TEXTSPLIT(טבלה1[[#This Row],[עמודה2]],","),1)</f>
        <v>Redmond</v>
      </c>
      <c r="J1379" s="12" t="str" cm="1">
        <f t="array" ref="J1379">INDEX(_xlfn.TEXTSPLIT(טבלה1[[#This Row],[עמודה2]],","),2)</f>
        <v xml:space="preserve"> WA</v>
      </c>
      <c r="K1379" s="43" t="str">
        <f>_xlfn.CONCAT(טבלה1[[#This Row],[AI_Companies]]," ",טבלה1[[#This Row],[עמודה1]])</f>
        <v>PlainConcepts https://www.plainconcepts.com</v>
      </c>
      <c r="L1379" s="28">
        <v>250</v>
      </c>
      <c r="M1379" s="28" t="str">
        <f>IF(טבלה1[[#This Row],[עמודה53]]&gt;2000,"Yes","No")</f>
        <v>No</v>
      </c>
      <c r="N1379" s="28">
        <v>999</v>
      </c>
      <c r="O1379" s="28">
        <f>AVERAGE(טבלה1[[#This Row],[עמודה52]:[עמודה53]])</f>
        <v>624.5</v>
      </c>
      <c r="P1379" s="28" t="str">
        <f>IF(טבלה1[[#This Row],[עמודה4]]="&lt; $25 / hr","0$ - $25 / hr",טבלה1[[#This Row],[עמודה4]])</f>
        <v>$100 - $149 / hr</v>
      </c>
      <c r="Q1379" s="12" t="str" cm="1">
        <f t="array" ref="Q1379">INDEX(_xlfn.TEXTSPLIT(טבלה1[[#This Row],[עמודה55]],"-"),1)</f>
        <v xml:space="preserve">$100 </v>
      </c>
      <c r="R1379" s="21" t="str" cm="1">
        <f t="array" ref="R1379">INDEX(_xlfn.TEXTSPLIT(INDEX(_xlfn.TEXTSPLIT(טבלה1[[#This Row],[עמודה55]],"-"),2),"/"),1)</f>
        <v xml:space="preserve"> $149 </v>
      </c>
      <c r="S1379" s="28">
        <f>AVERAGE(טבלה1[[#This Row],[עמודה59]:[עמודה60]])</f>
        <v>124.5</v>
      </c>
      <c r="T1379" s="31">
        <f>VALUE(SUBSTITUTE(טבלה1[[#This Row],[עמודה56]],"$",""))</f>
        <v>100</v>
      </c>
      <c r="U1379" s="31">
        <f>VALUE(SUBSTITUTE(טבלה1[[#This Row],[עמודה57]],"$",""))</f>
        <v>149</v>
      </c>
      <c r="V1379" s="31" t="str">
        <f>IF(טבלה1[[#This Row],[עמודה58]]&gt;30,"Yes","No")</f>
        <v>Yes</v>
      </c>
    </row>
    <row r="1380" spans="1:22" x14ac:dyDescent="0.15">
      <c r="A1380" s="32" t="s">
        <v>3306</v>
      </c>
      <c r="B1380" s="33" t="s">
        <v>3307</v>
      </c>
      <c r="C1380" s="33" t="s">
        <v>3308</v>
      </c>
      <c r="D1380" s="33" t="s">
        <v>4</v>
      </c>
      <c r="E1380" s="33" t="s">
        <v>4</v>
      </c>
      <c r="F1380" s="33" t="s">
        <v>5</v>
      </c>
      <c r="G1380" s="36" t="str">
        <f t="shared" si="21"/>
        <v>Low</v>
      </c>
      <c r="H1380" s="34">
        <v>0.23</v>
      </c>
      <c r="I1380" s="11" t="str" cm="1">
        <f t="array" ref="I1380">INDEX(_xlfn.TEXTSPLIT(טבלה1[[#This Row],[עמודה2]],","),1)</f>
        <v>Chennai</v>
      </c>
      <c r="J1380" s="12" t="str" cm="1">
        <f t="array" ref="J1380">INDEX(_xlfn.TEXTSPLIT(טבלה1[[#This Row],[עמודה2]],","),2)</f>
        <v xml:space="preserve"> India</v>
      </c>
      <c r="K1380" s="37" t="str">
        <f>_xlfn.CONCAT(טבלה1[[#This Row],[AI_Companies]]," ",טבלה1[[#This Row],[עמודה1]])</f>
        <v>iSolveTechnologiesPvtLtd https://isolve.in/</v>
      </c>
      <c r="L1380" s="36">
        <v>250</v>
      </c>
      <c r="M1380" s="36" t="str">
        <f>IF(טבלה1[[#This Row],[עמודה53]]&gt;2000,"Yes","No")</f>
        <v>No</v>
      </c>
      <c r="N1380" s="36">
        <v>999</v>
      </c>
      <c r="O1380" s="36">
        <f>AVERAGE(טבלה1[[#This Row],[עמודה52]:[עמודה53]])</f>
        <v>624.5</v>
      </c>
      <c r="P1380" s="36" t="str">
        <f>IF(טבלה1[[#This Row],[עמודה4]]="&lt; $25 / hr","0$ - $25 / hr",טבלה1[[#This Row],[עמודה4]])</f>
        <v>Undisclosed</v>
      </c>
      <c r="Q1380" s="12" t="str" cm="1">
        <f t="array" ref="Q1380">INDEX(_xlfn.TEXTSPLIT(טבלה1[[#This Row],[עמודה55]],"-"),1)</f>
        <v>Undisclosed</v>
      </c>
      <c r="R1380" s="21" t="e" cm="1">
        <f t="array" ref="R1380">INDEX(_xlfn.TEXTSPLIT(INDEX(_xlfn.TEXTSPLIT(טבלה1[[#This Row],[עמודה55]],"-"),2),"/"),1)</f>
        <v>#REF!</v>
      </c>
      <c r="S1380" s="36" t="e">
        <f>AVERAGE(טבלה1[[#This Row],[עמודה59]:[עמודה60]])</f>
        <v>#VALUE!</v>
      </c>
      <c r="T1380" s="38" t="e">
        <f>VALUE(SUBSTITUTE(טבלה1[[#This Row],[עמודה56]],"$",""))</f>
        <v>#VALUE!</v>
      </c>
      <c r="U1380" s="38" t="e">
        <f>VALUE(SUBSTITUTE(טבלה1[[#This Row],[עמודה57]],"$",""))</f>
        <v>#REF!</v>
      </c>
      <c r="V1380" s="38" t="e">
        <f>IF(טבלה1[[#This Row],[עמודה58]]&gt;30,"Yes","No")</f>
        <v>#VALUE!</v>
      </c>
    </row>
    <row r="1381" spans="1:22" x14ac:dyDescent="0.15">
      <c r="A1381" s="32" t="s">
        <v>3309</v>
      </c>
      <c r="B1381" s="39" t="s">
        <v>3310</v>
      </c>
      <c r="C1381" s="39" t="s">
        <v>734</v>
      </c>
      <c r="D1381" s="40">
        <v>10000</v>
      </c>
      <c r="E1381" s="39" t="s">
        <v>9</v>
      </c>
      <c r="F1381" s="39" t="s">
        <v>117</v>
      </c>
      <c r="G1381" s="36" t="str">
        <f t="shared" si="21"/>
        <v>Low</v>
      </c>
      <c r="H1381" s="41">
        <v>0.4</v>
      </c>
      <c r="I1381" s="11" t="str" cm="1">
        <f t="array" ref="I1381">INDEX(_xlfn.TEXTSPLIT(טבלה1[[#This Row],[עמודה2]],","),1)</f>
        <v>Pasig</v>
      </c>
      <c r="J1381" s="12" t="str" cm="1">
        <f t="array" ref="J1381">INDEX(_xlfn.TEXTSPLIT(טבלה1[[#This Row],[עמודה2]],","),2)</f>
        <v xml:space="preserve"> Philippines</v>
      </c>
      <c r="K1381" s="43" t="str">
        <f>_xlfn.CONCAT(טבלה1[[#This Row],[AI_Companies]]," ",טבלה1[[#This Row],[עמודה1]])</f>
        <v>AptusGlobalSolutionsInc. https://aptusgs.com/</v>
      </c>
      <c r="L1381" s="28">
        <v>2</v>
      </c>
      <c r="M1381" s="28" t="str">
        <f>IF(טבלה1[[#This Row],[עמודה53]]&gt;2000,"Yes","No")</f>
        <v>No</v>
      </c>
      <c r="N1381" s="28">
        <v>9</v>
      </c>
      <c r="O1381" s="28">
        <f>AVERAGE(טבלה1[[#This Row],[עמודה52]:[עמודה53]])</f>
        <v>624.5</v>
      </c>
      <c r="P1381" s="28" t="str">
        <f>IF(טבלה1[[#This Row],[עמודה4]]="&lt; $25 / hr","0$ - $25 / hr",טבלה1[[#This Row],[עמודה4]])</f>
        <v>Undisclosed</v>
      </c>
      <c r="Q1381" s="12" t="str" cm="1">
        <f t="array" ref="Q1381">INDEX(_xlfn.TEXTSPLIT(טבלה1[[#This Row],[עמודה55]],"-"),1)</f>
        <v>Undisclosed</v>
      </c>
      <c r="R1381" s="21" t="e" cm="1">
        <f t="array" ref="R1381">INDEX(_xlfn.TEXTSPLIT(INDEX(_xlfn.TEXTSPLIT(טבלה1[[#This Row],[עמודה55]],"-"),2),"/"),1)</f>
        <v>#REF!</v>
      </c>
      <c r="S1381" s="28" t="e">
        <f>AVERAGE(טבלה1[[#This Row],[עמודה59]:[עמודה60]])</f>
        <v>#VALUE!</v>
      </c>
      <c r="T1381" s="31" t="e">
        <f>VALUE(SUBSTITUTE(טבלה1[[#This Row],[עמודה56]],"$",""))</f>
        <v>#VALUE!</v>
      </c>
      <c r="U1381" s="31" t="e">
        <f>VALUE(SUBSTITUTE(טבלה1[[#This Row],[עמודה57]],"$",""))</f>
        <v>#REF!</v>
      </c>
      <c r="V1381" s="31" t="e">
        <f>IF(טבלה1[[#This Row],[עמודה58]]&gt;30,"Yes","No")</f>
        <v>#VALUE!</v>
      </c>
    </row>
    <row r="1382" spans="1:22" x14ac:dyDescent="0.15">
      <c r="A1382" s="32" t="s">
        <v>3311</v>
      </c>
      <c r="B1382" s="33" t="s">
        <v>3312</v>
      </c>
      <c r="C1382" s="33" t="s">
        <v>3313</v>
      </c>
      <c r="D1382" s="44">
        <v>50000</v>
      </c>
      <c r="E1382" s="33" t="s">
        <v>63</v>
      </c>
      <c r="F1382" s="33" t="s">
        <v>117</v>
      </c>
      <c r="G1382" s="36" t="str">
        <f t="shared" si="21"/>
        <v>Med</v>
      </c>
      <c r="H1382" s="34">
        <v>0.51</v>
      </c>
      <c r="I1382" s="11" t="str" cm="1">
        <f t="array" ref="I1382">INDEX(_xlfn.TEXTSPLIT(טבלה1[[#This Row],[עמודה2]],","),1)</f>
        <v>Madrid</v>
      </c>
      <c r="J1382" s="12" t="str" cm="1">
        <f t="array" ref="J1382">INDEX(_xlfn.TEXTSPLIT(טבלה1[[#This Row],[עמודה2]],","),2)</f>
        <v xml:space="preserve"> Spain</v>
      </c>
      <c r="K1382" s="37" t="str">
        <f>_xlfn.CONCAT(טבלה1[[#This Row],[AI_Companies]]," ",טבלה1[[#This Row],[עמודה1]])</f>
        <v>WhiteBox https://whiteboxml.com/</v>
      </c>
      <c r="L1382" s="36">
        <v>2</v>
      </c>
      <c r="M1382" s="36" t="str">
        <f>IF(טבלה1[[#This Row],[עמודה53]]&gt;2000,"Yes","No")</f>
        <v>No</v>
      </c>
      <c r="N1382" s="36">
        <v>9</v>
      </c>
      <c r="O1382" s="36">
        <f>AVERAGE(טבלה1[[#This Row],[עמודה52]:[עמודה53]])</f>
        <v>5.5</v>
      </c>
      <c r="P1382" s="36" t="str">
        <f>IF(טבלה1[[#This Row],[עמודה4]]="&lt; $25 / hr","0$ - $25 / hr",טבלה1[[#This Row],[עמודה4]])</f>
        <v>$50 - $99 / hr</v>
      </c>
      <c r="Q1382" s="12" t="str" cm="1">
        <f t="array" ref="Q1382">INDEX(_xlfn.TEXTSPLIT(טבלה1[[#This Row],[עמודה55]],"-"),1)</f>
        <v xml:space="preserve">$50 </v>
      </c>
      <c r="R1382" s="21" t="str" cm="1">
        <f t="array" ref="R1382">INDEX(_xlfn.TEXTSPLIT(INDEX(_xlfn.TEXTSPLIT(טבלה1[[#This Row],[עמודה55]],"-"),2),"/"),1)</f>
        <v xml:space="preserve"> $99 </v>
      </c>
      <c r="S1382" s="36">
        <f>AVERAGE(טבלה1[[#This Row],[עמודה59]:[עמודה60]])</f>
        <v>74.5</v>
      </c>
      <c r="T1382" s="38">
        <f>VALUE(SUBSTITUTE(טבלה1[[#This Row],[עמודה56]],"$",""))</f>
        <v>50</v>
      </c>
      <c r="U1382" s="38">
        <f>VALUE(SUBSTITUTE(טבלה1[[#This Row],[עמודה57]],"$",""))</f>
        <v>99</v>
      </c>
      <c r="V1382" s="38" t="str">
        <f>IF(טבלה1[[#This Row],[עמודה58]]&gt;30,"Yes","No")</f>
        <v>Yes</v>
      </c>
    </row>
    <row r="1383" spans="1:22" x14ac:dyDescent="0.15">
      <c r="A1383" s="32" t="s">
        <v>3314</v>
      </c>
      <c r="B1383" s="39" t="s">
        <v>3315</v>
      </c>
      <c r="C1383" s="39" t="s">
        <v>734</v>
      </c>
      <c r="D1383" s="40">
        <v>25000</v>
      </c>
      <c r="E1383" s="39" t="s">
        <v>9</v>
      </c>
      <c r="F1383" s="39" t="s">
        <v>10</v>
      </c>
      <c r="G1383" s="36" t="str">
        <f t="shared" si="21"/>
        <v>Low</v>
      </c>
      <c r="H1383" s="41">
        <v>0.25</v>
      </c>
      <c r="I1383" s="11" t="str" cm="1">
        <f t="array" ref="I1383">INDEX(_xlfn.TEXTSPLIT(טבלה1[[#This Row],[עמודה2]],","),1)</f>
        <v>Piedmont</v>
      </c>
      <c r="J1383" s="12" t="str" cm="1">
        <f t="array" ref="J1383">INDEX(_xlfn.TEXTSPLIT(טבלה1[[#This Row],[עמודה2]],","),2)</f>
        <v xml:space="preserve"> CA</v>
      </c>
      <c r="K1383" s="43" t="str">
        <f>_xlfn.CONCAT(טבלה1[[#This Row],[AI_Companies]]," ",טבלה1[[#This Row],[עמודה1]])</f>
        <v>BrainChildInnovation http://www.brainchildinnovation.us</v>
      </c>
      <c r="L1383" s="28">
        <v>50</v>
      </c>
      <c r="M1383" s="28" t="str">
        <f>IF(טבלה1[[#This Row],[עמודה53]]&gt;2000,"Yes","No")</f>
        <v>No</v>
      </c>
      <c r="N1383" s="28">
        <v>249</v>
      </c>
      <c r="O1383" s="28">
        <f>AVERAGE(טבלה1[[#This Row],[עמודה52]:[עמודה53]])</f>
        <v>5.5</v>
      </c>
      <c r="P1383" s="28" t="str">
        <f>IF(טבלה1[[#This Row],[עמודה4]]="&lt; $25 / hr","0$ - $25 / hr",טבלה1[[#This Row],[עמודה4]])</f>
        <v>$150 - $199 / hr</v>
      </c>
      <c r="Q1383" s="12" t="str" cm="1">
        <f t="array" ref="Q1383">INDEX(_xlfn.TEXTSPLIT(טבלה1[[#This Row],[עמודה55]],"-"),1)</f>
        <v xml:space="preserve">$150 </v>
      </c>
      <c r="R1383" s="21" t="str" cm="1">
        <f t="array" ref="R1383">INDEX(_xlfn.TEXTSPLIT(INDEX(_xlfn.TEXTSPLIT(טבלה1[[#This Row],[עמודה55]],"-"),2),"/"),1)</f>
        <v xml:space="preserve"> $199 </v>
      </c>
      <c r="S1383" s="28">
        <f>AVERAGE(טבלה1[[#This Row],[עמודה59]:[עמודה60]])</f>
        <v>174.5</v>
      </c>
      <c r="T1383" s="31">
        <f>VALUE(SUBSTITUTE(טבלה1[[#This Row],[עמודה56]],"$",""))</f>
        <v>150</v>
      </c>
      <c r="U1383" s="31">
        <f>VALUE(SUBSTITUTE(טבלה1[[#This Row],[עמודה57]],"$",""))</f>
        <v>199</v>
      </c>
      <c r="V1383" s="31" t="str">
        <f>IF(טבלה1[[#This Row],[עמודה58]]&gt;30,"Yes","No")</f>
        <v>Yes</v>
      </c>
    </row>
    <row r="1384" spans="1:22" x14ac:dyDescent="0.15">
      <c r="A1384" s="32" t="s">
        <v>3316</v>
      </c>
      <c r="B1384" s="33" t="s">
        <v>3317</v>
      </c>
      <c r="C1384" s="33" t="s">
        <v>1985</v>
      </c>
      <c r="D1384" s="44">
        <v>1000</v>
      </c>
      <c r="E1384" s="33" t="s">
        <v>33</v>
      </c>
      <c r="F1384" s="33" t="s">
        <v>25</v>
      </c>
      <c r="G1384" s="36" t="str">
        <f t="shared" si="21"/>
        <v>Low</v>
      </c>
      <c r="H1384" s="34">
        <v>0.15</v>
      </c>
      <c r="I1384" s="11" t="str" cm="1">
        <f t="array" ref="I1384">INDEX(_xlfn.TEXTSPLIT(טבלה1[[#This Row],[עמודה2]],","),1)</f>
        <v>Madrid</v>
      </c>
      <c r="J1384" s="12" t="str" cm="1">
        <f t="array" ref="J1384">INDEX(_xlfn.TEXTSPLIT(טבלה1[[#This Row],[עמודה2]],","),2)</f>
        <v xml:space="preserve"> Spain</v>
      </c>
      <c r="K1384" s="37" t="str">
        <f>_xlfn.CONCAT(טבלה1[[#This Row],[AI_Companies]]," ",טבלה1[[#This Row],[עמודה1]])</f>
        <v>Intelygenz http://www.intelygenz.com/</v>
      </c>
      <c r="L1384" s="46">
        <v>1000</v>
      </c>
      <c r="M1384" s="36" t="str">
        <f>IF(טבלה1[[#This Row],[עמודה53]]&gt;2000,"Yes","No")</f>
        <v>No</v>
      </c>
      <c r="N1384" s="46">
        <v>9999</v>
      </c>
      <c r="O1384" s="36">
        <f>AVERAGE(טבלה1[[#This Row],[עמודה52]:[עמודה53]])</f>
        <v>149.5</v>
      </c>
      <c r="P1384" s="36" t="str">
        <f>IF(טבלה1[[#This Row],[עמודה4]]="&lt; $25 / hr","0$ - $25 / hr",טבלה1[[#This Row],[עמודה4]])</f>
        <v>$50 - $99 / hr</v>
      </c>
      <c r="Q1384" s="12" t="str" cm="1">
        <f t="array" ref="Q1384">INDEX(_xlfn.TEXTSPLIT(טבלה1[[#This Row],[עמודה55]],"-"),1)</f>
        <v xml:space="preserve">$50 </v>
      </c>
      <c r="R1384" s="21" t="str" cm="1">
        <f t="array" ref="R1384">INDEX(_xlfn.TEXTSPLIT(INDEX(_xlfn.TEXTSPLIT(טבלה1[[#This Row],[עמודה55]],"-"),2),"/"),1)</f>
        <v xml:space="preserve"> $99 </v>
      </c>
      <c r="S1384" s="36">
        <f>AVERAGE(טבלה1[[#This Row],[עמודה59]:[עמודה60]])</f>
        <v>74.5</v>
      </c>
      <c r="T1384" s="38">
        <f>VALUE(SUBSTITUTE(טבלה1[[#This Row],[עמודה56]],"$",""))</f>
        <v>50</v>
      </c>
      <c r="U1384" s="38">
        <f>VALUE(SUBSTITUTE(טבלה1[[#This Row],[עמודה57]],"$",""))</f>
        <v>99</v>
      </c>
      <c r="V1384" s="38" t="str">
        <f>IF(טבלה1[[#This Row],[עמודה58]]&gt;30,"Yes","No")</f>
        <v>Yes</v>
      </c>
    </row>
    <row r="1385" spans="1:22" x14ac:dyDescent="0.15">
      <c r="A1385" s="32" t="s">
        <v>3318</v>
      </c>
      <c r="B1385" s="39" t="s">
        <v>3319</v>
      </c>
      <c r="C1385" s="39" t="s">
        <v>3320</v>
      </c>
      <c r="D1385" s="39" t="s">
        <v>4</v>
      </c>
      <c r="E1385" s="39" t="s">
        <v>4</v>
      </c>
      <c r="F1385" s="39" t="s">
        <v>10</v>
      </c>
      <c r="G1385" s="36" t="str">
        <f t="shared" si="21"/>
        <v>Low</v>
      </c>
      <c r="H1385" s="41">
        <v>0.3</v>
      </c>
      <c r="I1385" s="11" t="str" cm="1">
        <f t="array" ref="I1385">INDEX(_xlfn.TEXTSPLIT(טבלה1[[#This Row],[עמודה2]],","),1)</f>
        <v>San Mateo</v>
      </c>
      <c r="J1385" s="12" t="str" cm="1">
        <f t="array" ref="J1385">INDEX(_xlfn.TEXTSPLIT(טבלה1[[#This Row],[עמודה2]],","),2)</f>
        <v xml:space="preserve"> CA</v>
      </c>
      <c r="K1385" s="43" t="str">
        <f>_xlfn.CONCAT(טבלה1[[#This Row],[AI_Companies]]," ",טבלה1[[#This Row],[עמודה1]])</f>
        <v>Regalix,Inc. https://www.regalix.com/</v>
      </c>
      <c r="L1385" s="28">
        <v>50</v>
      </c>
      <c r="M1385" s="28" t="str">
        <f>IF(טבלה1[[#This Row],[עמודה53]]&gt;2000,"Yes","No")</f>
        <v>Yes</v>
      </c>
      <c r="N1385" s="28">
        <v>249</v>
      </c>
      <c r="O1385" s="28">
        <f>AVERAGE(טבלה1[[#This Row],[עמודה52]:[עמודה53]])</f>
        <v>5499.5</v>
      </c>
      <c r="P1385" s="28" t="str">
        <f>IF(טבלה1[[#This Row],[עמודה4]]="&lt; $25 / hr","0$ - $25 / hr",טבלה1[[#This Row],[עמודה4]])</f>
        <v>$25 - $49 / hr</v>
      </c>
      <c r="Q1385" s="12" t="str" cm="1">
        <f t="array" ref="Q1385">INDEX(_xlfn.TEXTSPLIT(טבלה1[[#This Row],[עמודה55]],"-"),1)</f>
        <v xml:space="preserve">$25 </v>
      </c>
      <c r="R1385" s="21" t="str" cm="1">
        <f t="array" ref="R1385">INDEX(_xlfn.TEXTSPLIT(INDEX(_xlfn.TEXTSPLIT(טבלה1[[#This Row],[עמודה55]],"-"),2),"/"),1)</f>
        <v xml:space="preserve"> $49 </v>
      </c>
      <c r="S1385" s="28">
        <f>AVERAGE(טבלה1[[#This Row],[עמודה59]:[עמודה60]])</f>
        <v>37</v>
      </c>
      <c r="T1385" s="31">
        <f>VALUE(SUBSTITUTE(טבלה1[[#This Row],[עמודה56]],"$",""))</f>
        <v>25</v>
      </c>
      <c r="U1385" s="31">
        <f>VALUE(SUBSTITUTE(טבלה1[[#This Row],[עמודה57]],"$",""))</f>
        <v>49</v>
      </c>
      <c r="V1385" s="31" t="str">
        <f>IF(טבלה1[[#This Row],[עמודה58]]&gt;30,"Yes","No")</f>
        <v>Yes</v>
      </c>
    </row>
    <row r="1386" spans="1:22" x14ac:dyDescent="0.15">
      <c r="A1386" s="32" t="s">
        <v>3321</v>
      </c>
      <c r="B1386" s="33" t="s">
        <v>3322</v>
      </c>
      <c r="C1386" s="33" t="s">
        <v>1142</v>
      </c>
      <c r="D1386" s="33" t="s">
        <v>4</v>
      </c>
      <c r="E1386" s="33" t="s">
        <v>4</v>
      </c>
      <c r="F1386" s="33" t="s">
        <v>29</v>
      </c>
      <c r="G1386" s="36" t="str">
        <f t="shared" si="21"/>
        <v>Low</v>
      </c>
      <c r="H1386" s="34">
        <v>0.4</v>
      </c>
      <c r="I1386" s="11" t="str" cm="1">
        <f t="array" ref="I1386">INDEX(_xlfn.TEXTSPLIT(טבלה1[[#This Row],[עמודה2]],","),1)</f>
        <v>Hilversum</v>
      </c>
      <c r="J1386" s="12" t="str" cm="1">
        <f t="array" ref="J1386">INDEX(_xlfn.TEXTSPLIT(טבלה1[[#This Row],[עמודה2]],","),2)</f>
        <v xml:space="preserve"> Netherlands</v>
      </c>
      <c r="K1386" s="37" t="str">
        <f>_xlfn.CONCAT(טבלה1[[#This Row],[AI_Companies]]," ",טבלה1[[#This Row],[עמודה1]])</f>
        <v>GoDataDriven https://godatadriven.com/</v>
      </c>
      <c r="L1386" s="36">
        <v>10</v>
      </c>
      <c r="M1386" s="36" t="str">
        <f>IF(טבלה1[[#This Row],[עמודה53]]&gt;2000,"Yes","No")</f>
        <v>No</v>
      </c>
      <c r="N1386" s="36">
        <v>49</v>
      </c>
      <c r="O1386" s="36">
        <f>AVERAGE(טבלה1[[#This Row],[עמודה52]:[עמודה53]])</f>
        <v>149.5</v>
      </c>
      <c r="P1386" s="36" t="str">
        <f>IF(טבלה1[[#This Row],[עמודה4]]="&lt; $25 / hr","0$ - $25 / hr",טבלה1[[#This Row],[עמודה4]])</f>
        <v>Undisclosed</v>
      </c>
      <c r="Q1386" s="12" t="str" cm="1">
        <f t="array" ref="Q1386">INDEX(_xlfn.TEXTSPLIT(טבלה1[[#This Row],[עמודה55]],"-"),1)</f>
        <v>Undisclosed</v>
      </c>
      <c r="R1386" s="21" t="e" cm="1">
        <f t="array" ref="R1386">INDEX(_xlfn.TEXTSPLIT(INDEX(_xlfn.TEXTSPLIT(טבלה1[[#This Row],[עמודה55]],"-"),2),"/"),1)</f>
        <v>#REF!</v>
      </c>
      <c r="S1386" s="36" t="e">
        <f>AVERAGE(טבלה1[[#This Row],[עמודה59]:[עמודה60]])</f>
        <v>#VALUE!</v>
      </c>
      <c r="T1386" s="38" t="e">
        <f>VALUE(SUBSTITUTE(טבלה1[[#This Row],[עמודה56]],"$",""))</f>
        <v>#VALUE!</v>
      </c>
      <c r="U1386" s="38" t="e">
        <f>VALUE(SUBSTITUTE(טבלה1[[#This Row],[עמודה57]],"$",""))</f>
        <v>#REF!</v>
      </c>
      <c r="V1386" s="38" t="e">
        <f>IF(טבלה1[[#This Row],[עמודה58]]&gt;30,"Yes","No")</f>
        <v>#VALUE!</v>
      </c>
    </row>
    <row r="1387" spans="1:22" x14ac:dyDescent="0.15">
      <c r="A1387" s="32" t="s">
        <v>3323</v>
      </c>
      <c r="B1387" s="39" t="s">
        <v>3324</v>
      </c>
      <c r="C1387" s="39" t="s">
        <v>3325</v>
      </c>
      <c r="D1387" s="39" t="s">
        <v>4</v>
      </c>
      <c r="E1387" s="39" t="s">
        <v>4</v>
      </c>
      <c r="F1387" s="39" t="s">
        <v>29</v>
      </c>
      <c r="G1387" s="36" t="str">
        <f t="shared" si="21"/>
        <v>Low</v>
      </c>
      <c r="H1387" s="41">
        <v>0.4</v>
      </c>
      <c r="I1387" s="11" t="str" cm="1">
        <f t="array" ref="I1387">INDEX(_xlfn.TEXTSPLIT(טבלה1[[#This Row],[עמודה2]],","),1)</f>
        <v>Dhaka</v>
      </c>
      <c r="J1387" s="12" t="str" cm="1">
        <f t="array" ref="J1387">INDEX(_xlfn.TEXTSPLIT(טבלה1[[#This Row],[עמודה2]],","),2)</f>
        <v xml:space="preserve"> Bangladesh</v>
      </c>
      <c r="K1387" s="43" t="str">
        <f>_xlfn.CONCAT(טבלה1[[#This Row],[AI_Companies]]," ",טבלה1[[#This Row],[עמודה1]])</f>
        <v>SOCIANLTD https://socian.ai/</v>
      </c>
      <c r="L1387" s="28">
        <v>10</v>
      </c>
      <c r="M1387" s="28" t="str">
        <f>IF(טבלה1[[#This Row],[עמודה53]]&gt;2000,"Yes","No")</f>
        <v>No</v>
      </c>
      <c r="N1387" s="28">
        <v>49</v>
      </c>
      <c r="O1387" s="28">
        <f>AVERAGE(טבלה1[[#This Row],[עמודה52]:[עמודה53]])</f>
        <v>29.5</v>
      </c>
      <c r="P1387" s="28" t="str">
        <f>IF(טבלה1[[#This Row],[עמודה4]]="&lt; $25 / hr","0$ - $25 / hr",טבלה1[[#This Row],[עמודה4]])</f>
        <v>Undisclosed</v>
      </c>
      <c r="Q1387" s="12" t="str" cm="1">
        <f t="array" ref="Q1387">INDEX(_xlfn.TEXTSPLIT(טבלה1[[#This Row],[עמודה55]],"-"),1)</f>
        <v>Undisclosed</v>
      </c>
      <c r="R1387" s="21" t="e" cm="1">
        <f t="array" ref="R1387">INDEX(_xlfn.TEXTSPLIT(INDEX(_xlfn.TEXTSPLIT(טבלה1[[#This Row],[עמודה55]],"-"),2),"/"),1)</f>
        <v>#REF!</v>
      </c>
      <c r="S1387" s="28" t="e">
        <f>AVERAGE(טבלה1[[#This Row],[עמודה59]:[עמודה60]])</f>
        <v>#VALUE!</v>
      </c>
      <c r="T1387" s="31" t="e">
        <f>VALUE(SUBSTITUTE(טבלה1[[#This Row],[עמודה56]],"$",""))</f>
        <v>#VALUE!</v>
      </c>
      <c r="U1387" s="31" t="e">
        <f>VALUE(SUBSTITUTE(טבלה1[[#This Row],[עמודה57]],"$",""))</f>
        <v>#REF!</v>
      </c>
      <c r="V1387" s="31" t="e">
        <f>IF(טבלה1[[#This Row],[עמודה58]]&gt;30,"Yes","No")</f>
        <v>#VALUE!</v>
      </c>
    </row>
    <row r="1388" spans="1:22" x14ac:dyDescent="0.15">
      <c r="A1388" s="32" t="s">
        <v>3326</v>
      </c>
      <c r="B1388" s="33" t="s">
        <v>3327</v>
      </c>
      <c r="C1388" s="33" t="s">
        <v>3328</v>
      </c>
      <c r="D1388" s="33" t="s">
        <v>4</v>
      </c>
      <c r="E1388" s="33" t="s">
        <v>4</v>
      </c>
      <c r="F1388" s="33" t="s">
        <v>29</v>
      </c>
      <c r="G1388" s="36" t="str">
        <f t="shared" si="21"/>
        <v>Low</v>
      </c>
      <c r="H1388" s="34">
        <v>0.4</v>
      </c>
      <c r="I1388" s="11" t="str" cm="1">
        <f t="array" ref="I1388">INDEX(_xlfn.TEXTSPLIT(טבלה1[[#This Row],[עמודה2]],","),1)</f>
        <v>Andover</v>
      </c>
      <c r="J1388" s="12" t="str" cm="1">
        <f t="array" ref="J1388">INDEX(_xlfn.TEXTSPLIT(טבלה1[[#This Row],[עמודה2]],","),2)</f>
        <v xml:space="preserve"> MA</v>
      </c>
      <c r="K1388" s="37" t="str">
        <f>_xlfn.CONCAT(טבלה1[[#This Row],[AI_Companies]]," ",טבלה1[[#This Row],[עמודה1]])</f>
        <v>Nextuple http://nextuple.com</v>
      </c>
      <c r="L1388" s="36">
        <v>10</v>
      </c>
      <c r="M1388" s="36" t="str">
        <f>IF(טבלה1[[#This Row],[עמודה53]]&gt;2000,"Yes","No")</f>
        <v>No</v>
      </c>
      <c r="N1388" s="36">
        <v>49</v>
      </c>
      <c r="O1388" s="36">
        <f>AVERAGE(טבלה1[[#This Row],[עמודה52]:[עמודה53]])</f>
        <v>29.5</v>
      </c>
      <c r="P1388" s="36" t="str">
        <f>IF(טבלה1[[#This Row],[עמודה4]]="&lt; $25 / hr","0$ - $25 / hr",טבלה1[[#This Row],[עמודה4]])</f>
        <v>Undisclosed</v>
      </c>
      <c r="Q1388" s="12" t="str" cm="1">
        <f t="array" ref="Q1388">INDEX(_xlfn.TEXTSPLIT(טבלה1[[#This Row],[עמודה55]],"-"),1)</f>
        <v>Undisclosed</v>
      </c>
      <c r="R1388" s="21" t="e" cm="1">
        <f t="array" ref="R1388">INDEX(_xlfn.TEXTSPLIT(INDEX(_xlfn.TEXTSPLIT(טבלה1[[#This Row],[עמודה55]],"-"),2),"/"),1)</f>
        <v>#REF!</v>
      </c>
      <c r="S1388" s="36" t="e">
        <f>AVERAGE(טבלה1[[#This Row],[עמודה59]:[עמודה60]])</f>
        <v>#VALUE!</v>
      </c>
      <c r="T1388" s="38" t="e">
        <f>VALUE(SUBSTITUTE(טבלה1[[#This Row],[עמודה56]],"$",""))</f>
        <v>#VALUE!</v>
      </c>
      <c r="U1388" s="38" t="e">
        <f>VALUE(SUBSTITUTE(טבלה1[[#This Row],[עמודה57]],"$",""))</f>
        <v>#REF!</v>
      </c>
      <c r="V1388" s="38" t="e">
        <f>IF(טבלה1[[#This Row],[עמודה58]]&gt;30,"Yes","No")</f>
        <v>#VALUE!</v>
      </c>
    </row>
    <row r="1389" spans="1:22" x14ac:dyDescent="0.15">
      <c r="A1389" s="32" t="s">
        <v>3329</v>
      </c>
      <c r="B1389" s="39" t="s">
        <v>3330</v>
      </c>
      <c r="C1389" s="39" t="s">
        <v>28</v>
      </c>
      <c r="D1389" s="40">
        <v>5000</v>
      </c>
      <c r="E1389" s="39" t="s">
        <v>9</v>
      </c>
      <c r="F1389" s="39" t="s">
        <v>29</v>
      </c>
      <c r="G1389" s="36" t="str">
        <f t="shared" si="21"/>
        <v>Low</v>
      </c>
      <c r="H1389" s="41">
        <v>0.4</v>
      </c>
      <c r="I1389" s="11" t="str" cm="1">
        <f t="array" ref="I1389">INDEX(_xlfn.TEXTSPLIT(טבלה1[[#This Row],[עמודה2]],","),1)</f>
        <v>Malden</v>
      </c>
      <c r="J1389" s="12" t="str" cm="1">
        <f t="array" ref="J1389">INDEX(_xlfn.TEXTSPLIT(טבלה1[[#This Row],[עמודה2]],","),2)</f>
        <v xml:space="preserve"> MA</v>
      </c>
      <c r="K1389" s="43" t="str">
        <f>_xlfn.CONCAT(טבלה1[[#This Row],[AI_Companies]]," ",טבלה1[[#This Row],[עמודה1]])</f>
        <v>Advoqt http://advoqt.com</v>
      </c>
      <c r="L1389" s="28">
        <v>10</v>
      </c>
      <c r="M1389" s="28" t="str">
        <f>IF(טבלה1[[#This Row],[עמודה53]]&gt;2000,"Yes","No")</f>
        <v>No</v>
      </c>
      <c r="N1389" s="28">
        <v>49</v>
      </c>
      <c r="O1389" s="28">
        <f>AVERAGE(טבלה1[[#This Row],[עמודה52]:[עמודה53]])</f>
        <v>29.5</v>
      </c>
      <c r="P1389" s="28" t="str">
        <f>IF(טבלה1[[#This Row],[עמודה4]]="&lt; $25 / hr","0$ - $25 / hr",טבלה1[[#This Row],[עמודה4]])</f>
        <v>Undisclosed</v>
      </c>
      <c r="Q1389" s="12" t="str" cm="1">
        <f t="array" ref="Q1389">INDEX(_xlfn.TEXTSPLIT(טבלה1[[#This Row],[עמודה55]],"-"),1)</f>
        <v>Undisclosed</v>
      </c>
      <c r="R1389" s="21" t="e" cm="1">
        <f t="array" ref="R1389">INDEX(_xlfn.TEXTSPLIT(INDEX(_xlfn.TEXTSPLIT(טבלה1[[#This Row],[עמודה55]],"-"),2),"/"),1)</f>
        <v>#REF!</v>
      </c>
      <c r="S1389" s="28" t="e">
        <f>AVERAGE(טבלה1[[#This Row],[עמודה59]:[עמודה60]])</f>
        <v>#VALUE!</v>
      </c>
      <c r="T1389" s="31" t="e">
        <f>VALUE(SUBSTITUTE(טבלה1[[#This Row],[עמודה56]],"$",""))</f>
        <v>#VALUE!</v>
      </c>
      <c r="U1389" s="31" t="e">
        <f>VALUE(SUBSTITUTE(טבלה1[[#This Row],[עמודה57]],"$",""))</f>
        <v>#REF!</v>
      </c>
      <c r="V1389" s="31" t="e">
        <f>IF(טבלה1[[#This Row],[עמודה58]]&gt;30,"Yes","No")</f>
        <v>#VALUE!</v>
      </c>
    </row>
    <row r="1390" spans="1:22" x14ac:dyDescent="0.15">
      <c r="A1390" s="32" t="s">
        <v>3331</v>
      </c>
      <c r="B1390" s="33" t="s">
        <v>3332</v>
      </c>
      <c r="C1390" s="33" t="s">
        <v>1482</v>
      </c>
      <c r="D1390" s="33" t="s">
        <v>4</v>
      </c>
      <c r="E1390" s="33" t="s">
        <v>4</v>
      </c>
      <c r="F1390" s="33" t="s">
        <v>29</v>
      </c>
      <c r="G1390" s="36" t="str">
        <f t="shared" si="21"/>
        <v>Low</v>
      </c>
      <c r="H1390" s="34">
        <v>0.4</v>
      </c>
      <c r="I1390" s="11" t="str" cm="1">
        <f t="array" ref="I1390">INDEX(_xlfn.TEXTSPLIT(טבלה1[[#This Row],[עמודה2]],","),1)</f>
        <v>Warszawa</v>
      </c>
      <c r="J1390" s="12" t="str" cm="1">
        <f t="array" ref="J1390">INDEX(_xlfn.TEXTSPLIT(טבלה1[[#This Row],[עמודה2]],","),2)</f>
        <v xml:space="preserve"> Poland</v>
      </c>
      <c r="K1390" s="37" t="str">
        <f>_xlfn.CONCAT(טבלה1[[#This Row],[AI_Companies]]," ",טבלה1[[#This Row],[עמודה1]])</f>
        <v>SigDelta https://sigdelta.com/</v>
      </c>
      <c r="L1390" s="36">
        <v>10</v>
      </c>
      <c r="M1390" s="36" t="str">
        <f>IF(טבלה1[[#This Row],[עמודה53]]&gt;2000,"Yes","No")</f>
        <v>No</v>
      </c>
      <c r="N1390" s="36">
        <v>49</v>
      </c>
      <c r="O1390" s="36">
        <f>AVERAGE(טבלה1[[#This Row],[עמודה52]:[עמודה53]])</f>
        <v>29.5</v>
      </c>
      <c r="P1390" s="36" t="str">
        <f>IF(טבלה1[[#This Row],[עמודה4]]="&lt; $25 / hr","0$ - $25 / hr",טבלה1[[#This Row],[עמודה4]])</f>
        <v>$50 - $99 / hr</v>
      </c>
      <c r="Q1390" s="12" t="str" cm="1">
        <f t="array" ref="Q1390">INDEX(_xlfn.TEXTSPLIT(טבלה1[[#This Row],[עמודה55]],"-"),1)</f>
        <v xml:space="preserve">$50 </v>
      </c>
      <c r="R1390" s="21" t="str" cm="1">
        <f t="array" ref="R1390">INDEX(_xlfn.TEXTSPLIT(INDEX(_xlfn.TEXTSPLIT(טבלה1[[#This Row],[עמודה55]],"-"),2),"/"),1)</f>
        <v xml:space="preserve"> $99 </v>
      </c>
      <c r="S1390" s="36">
        <f>AVERAGE(טבלה1[[#This Row],[עמודה59]:[עמודה60]])</f>
        <v>74.5</v>
      </c>
      <c r="T1390" s="38">
        <f>VALUE(SUBSTITUTE(טבלה1[[#This Row],[עמודה56]],"$",""))</f>
        <v>50</v>
      </c>
      <c r="U1390" s="38">
        <f>VALUE(SUBSTITUTE(טבלה1[[#This Row],[עמודה57]],"$",""))</f>
        <v>99</v>
      </c>
      <c r="V1390" s="38" t="str">
        <f>IF(טבלה1[[#This Row],[עמודה58]]&gt;30,"Yes","No")</f>
        <v>Yes</v>
      </c>
    </row>
    <row r="1391" spans="1:22" x14ac:dyDescent="0.15">
      <c r="A1391" s="32" t="s">
        <v>3333</v>
      </c>
      <c r="B1391" s="39" t="s">
        <v>3334</v>
      </c>
      <c r="C1391" s="39" t="s">
        <v>3335</v>
      </c>
      <c r="D1391" s="39" t="s">
        <v>4</v>
      </c>
      <c r="E1391" s="39" t="s">
        <v>4</v>
      </c>
      <c r="F1391" s="39" t="s">
        <v>29</v>
      </c>
      <c r="G1391" s="36" t="str">
        <f t="shared" si="21"/>
        <v>Low</v>
      </c>
      <c r="H1391" s="41">
        <v>0.4</v>
      </c>
      <c r="I1391" s="11" t="str" cm="1">
        <f t="array" ref="I1391">INDEX(_xlfn.TEXTSPLIT(טבלה1[[#This Row],[עמודה2]],","),1)</f>
        <v>Greensboro</v>
      </c>
      <c r="J1391" s="12" t="str" cm="1">
        <f t="array" ref="J1391">INDEX(_xlfn.TEXTSPLIT(טבלה1[[#This Row],[עמודה2]],","),2)</f>
        <v xml:space="preserve"> NC</v>
      </c>
      <c r="K1391" s="43" t="str">
        <f>_xlfn.CONCAT(טבלה1[[#This Row],[AI_Companies]]," ",טבלה1[[#This Row],[עמודה1]])</f>
        <v>DTIIntegratedBusinessSolutions https://www.dtiibs.com/</v>
      </c>
      <c r="L1391" s="28">
        <v>10</v>
      </c>
      <c r="M1391" s="28" t="str">
        <f>IF(טבלה1[[#This Row],[עמודה53]]&gt;2000,"Yes","No")</f>
        <v>No</v>
      </c>
      <c r="N1391" s="28">
        <v>49</v>
      </c>
      <c r="O1391" s="28">
        <f>AVERAGE(טבלה1[[#This Row],[עמודה52]:[עמודה53]])</f>
        <v>29.5</v>
      </c>
      <c r="P1391" s="28" t="str">
        <f>IF(טבלה1[[#This Row],[עמודה4]]="&lt; $25 / hr","0$ - $25 / hr",טבלה1[[#This Row],[עמודה4]])</f>
        <v>Undisclosed</v>
      </c>
      <c r="Q1391" s="12" t="str" cm="1">
        <f t="array" ref="Q1391">INDEX(_xlfn.TEXTSPLIT(טבלה1[[#This Row],[עמודה55]],"-"),1)</f>
        <v>Undisclosed</v>
      </c>
      <c r="R1391" s="21" t="e" cm="1">
        <f t="array" ref="R1391">INDEX(_xlfn.TEXTSPLIT(INDEX(_xlfn.TEXTSPLIT(טבלה1[[#This Row],[עמודה55]],"-"),2),"/"),1)</f>
        <v>#REF!</v>
      </c>
      <c r="S1391" s="28" t="e">
        <f>AVERAGE(טבלה1[[#This Row],[עמודה59]:[עמודה60]])</f>
        <v>#VALUE!</v>
      </c>
      <c r="T1391" s="31" t="e">
        <f>VALUE(SUBSTITUTE(טבלה1[[#This Row],[עמודה56]],"$",""))</f>
        <v>#VALUE!</v>
      </c>
      <c r="U1391" s="31" t="e">
        <f>VALUE(SUBSTITUTE(טבלה1[[#This Row],[עמודה57]],"$",""))</f>
        <v>#REF!</v>
      </c>
      <c r="V1391" s="31" t="e">
        <f>IF(טבלה1[[#This Row],[עמודה58]]&gt;30,"Yes","No")</f>
        <v>#VALUE!</v>
      </c>
    </row>
    <row r="1392" spans="1:22" x14ac:dyDescent="0.15">
      <c r="A1392" s="32" t="s">
        <v>3336</v>
      </c>
      <c r="B1392" s="33" t="s">
        <v>3337</v>
      </c>
      <c r="C1392" s="33" t="s">
        <v>3338</v>
      </c>
      <c r="D1392" s="33" t="s">
        <v>4</v>
      </c>
      <c r="E1392" s="33" t="s">
        <v>4</v>
      </c>
      <c r="F1392" s="33" t="s">
        <v>29</v>
      </c>
      <c r="G1392" s="36" t="str">
        <f t="shared" si="21"/>
        <v>Low</v>
      </c>
      <c r="H1392" s="34">
        <v>0.4</v>
      </c>
      <c r="I1392" s="11" t="str" cm="1">
        <f t="array" ref="I1392">INDEX(_xlfn.TEXTSPLIT(טבלה1[[#This Row],[עמודה2]],","),1)</f>
        <v>Anchorage</v>
      </c>
      <c r="J1392" s="12" t="str" cm="1">
        <f t="array" ref="J1392">INDEX(_xlfn.TEXTSPLIT(טבלה1[[#This Row],[עמודה2]],","),2)</f>
        <v xml:space="preserve"> AK</v>
      </c>
      <c r="K1392" s="37" t="str">
        <f>_xlfn.CONCAT(טבלה1[[#This Row],[AI_Companies]]," ",טבלה1[[#This Row],[עמודה1]])</f>
        <v>CISAlaska https://cisalaska.com/</v>
      </c>
      <c r="L1392" s="36">
        <v>10</v>
      </c>
      <c r="M1392" s="36" t="str">
        <f>IF(טבלה1[[#This Row],[עמודה53]]&gt;2000,"Yes","No")</f>
        <v>No</v>
      </c>
      <c r="N1392" s="36">
        <v>49</v>
      </c>
      <c r="O1392" s="36">
        <f>AVERAGE(טבלה1[[#This Row],[עמודה52]:[עמודה53]])</f>
        <v>29.5</v>
      </c>
      <c r="P1392" s="36" t="str">
        <f>IF(טבלה1[[#This Row],[עמודה4]]="&lt; $25 / hr","0$ - $25 / hr",טבלה1[[#This Row],[עמודה4]])</f>
        <v>Undisclosed</v>
      </c>
      <c r="Q1392" s="12" t="str" cm="1">
        <f t="array" ref="Q1392">INDEX(_xlfn.TEXTSPLIT(טבלה1[[#This Row],[עמודה55]],"-"),1)</f>
        <v>Undisclosed</v>
      </c>
      <c r="R1392" s="21" t="e" cm="1">
        <f t="array" ref="R1392">INDEX(_xlfn.TEXTSPLIT(INDEX(_xlfn.TEXTSPLIT(טבלה1[[#This Row],[עמודה55]],"-"),2),"/"),1)</f>
        <v>#REF!</v>
      </c>
      <c r="S1392" s="36" t="e">
        <f>AVERAGE(טבלה1[[#This Row],[עמודה59]:[עמודה60]])</f>
        <v>#VALUE!</v>
      </c>
      <c r="T1392" s="38" t="e">
        <f>VALUE(SUBSTITUTE(טבלה1[[#This Row],[עמודה56]],"$",""))</f>
        <v>#VALUE!</v>
      </c>
      <c r="U1392" s="38" t="e">
        <f>VALUE(SUBSTITUTE(טבלה1[[#This Row],[עמודה57]],"$",""))</f>
        <v>#REF!</v>
      </c>
      <c r="V1392" s="38" t="e">
        <f>IF(טבלה1[[#This Row],[עמודה58]]&gt;30,"Yes","No")</f>
        <v>#VALUE!</v>
      </c>
    </row>
    <row r="1393" spans="1:22" x14ac:dyDescent="0.15">
      <c r="A1393" s="32" t="s">
        <v>3339</v>
      </c>
      <c r="B1393" s="39" t="s">
        <v>3340</v>
      </c>
      <c r="C1393" s="39" t="s">
        <v>94</v>
      </c>
      <c r="D1393" s="39" t="s">
        <v>4</v>
      </c>
      <c r="E1393" s="39" t="s">
        <v>4</v>
      </c>
      <c r="F1393" s="39" t="s">
        <v>29</v>
      </c>
      <c r="G1393" s="36" t="str">
        <f t="shared" si="21"/>
        <v>Low</v>
      </c>
      <c r="H1393" s="41">
        <v>0.4</v>
      </c>
      <c r="I1393" s="11" t="str" cm="1">
        <f t="array" ref="I1393">INDEX(_xlfn.TEXTSPLIT(טבלה1[[#This Row],[עמודה2]],","),1)</f>
        <v>Hope Island</v>
      </c>
      <c r="J1393" s="12" t="str" cm="1">
        <f t="array" ref="J1393">INDEX(_xlfn.TEXTSPLIT(טבלה1[[#This Row],[עמודה2]],","),2)</f>
        <v xml:space="preserve"> Australia</v>
      </c>
      <c r="K1393" s="43" t="str">
        <f>_xlfn.CONCAT(טבלה1[[#This Row],[AI_Companies]]," ",טבלה1[[#This Row],[עמודה1]])</f>
        <v>TechConnectITSolutionsPtyLtd https://techconnect.com.au/</v>
      </c>
      <c r="L1393" s="28">
        <v>10</v>
      </c>
      <c r="M1393" s="28" t="str">
        <f>IF(טבלה1[[#This Row],[עמודה53]]&gt;2000,"Yes","No")</f>
        <v>No</v>
      </c>
      <c r="N1393" s="28">
        <v>49</v>
      </c>
      <c r="O1393" s="28">
        <f>AVERAGE(טבלה1[[#This Row],[עמודה52]:[עמודה53]])</f>
        <v>29.5</v>
      </c>
      <c r="P1393" s="28" t="str">
        <f>IF(טבלה1[[#This Row],[עמודה4]]="&lt; $25 / hr","0$ - $25 / hr",טבלה1[[#This Row],[עמודה4]])</f>
        <v>Undisclosed</v>
      </c>
      <c r="Q1393" s="12" t="str" cm="1">
        <f t="array" ref="Q1393">INDEX(_xlfn.TEXTSPLIT(טבלה1[[#This Row],[עמודה55]],"-"),1)</f>
        <v>Undisclosed</v>
      </c>
      <c r="R1393" s="21" t="e" cm="1">
        <f t="array" ref="R1393">INDEX(_xlfn.TEXTSPLIT(INDEX(_xlfn.TEXTSPLIT(טבלה1[[#This Row],[עמודה55]],"-"),2),"/"),1)</f>
        <v>#REF!</v>
      </c>
      <c r="S1393" s="28" t="e">
        <f>AVERAGE(טבלה1[[#This Row],[עמודה59]:[עמודה60]])</f>
        <v>#VALUE!</v>
      </c>
      <c r="T1393" s="31" t="e">
        <f>VALUE(SUBSTITUTE(טבלה1[[#This Row],[עמודה56]],"$",""))</f>
        <v>#VALUE!</v>
      </c>
      <c r="U1393" s="31" t="e">
        <f>VALUE(SUBSTITUTE(טבלה1[[#This Row],[עמודה57]],"$",""))</f>
        <v>#REF!</v>
      </c>
      <c r="V1393" s="31" t="e">
        <f>IF(טבלה1[[#This Row],[עמודה58]]&gt;30,"Yes","No")</f>
        <v>#VALUE!</v>
      </c>
    </row>
    <row r="1394" spans="1:22" x14ac:dyDescent="0.15">
      <c r="A1394" s="32" t="s">
        <v>3341</v>
      </c>
      <c r="B1394" s="33" t="s">
        <v>3342</v>
      </c>
      <c r="C1394" s="33" t="s">
        <v>1678</v>
      </c>
      <c r="D1394" s="44">
        <v>100000</v>
      </c>
      <c r="E1394" s="33" t="s">
        <v>57</v>
      </c>
      <c r="F1394" s="33" t="s">
        <v>10</v>
      </c>
      <c r="G1394" s="36" t="str">
        <f t="shared" si="21"/>
        <v>Low</v>
      </c>
      <c r="H1394" s="34">
        <v>0.3</v>
      </c>
      <c r="I1394" s="11" t="str" cm="1">
        <f t="array" ref="I1394">INDEX(_xlfn.TEXTSPLIT(טבלה1[[#This Row],[עמודה2]],","),1)</f>
        <v>Miami</v>
      </c>
      <c r="J1394" s="12" t="str" cm="1">
        <f t="array" ref="J1394">INDEX(_xlfn.TEXTSPLIT(טבלה1[[#This Row],[עמודה2]],","),2)</f>
        <v xml:space="preserve"> FL</v>
      </c>
      <c r="K1394" s="37" t="str">
        <f>_xlfn.CONCAT(טבלה1[[#This Row],[AI_Companies]]," ",טבלה1[[#This Row],[עמודה1]])</f>
        <v>InteVolution https://intevolution.ai/</v>
      </c>
      <c r="L1394" s="36">
        <v>50</v>
      </c>
      <c r="M1394" s="36" t="str">
        <f>IF(טבלה1[[#This Row],[עמודה53]]&gt;2000,"Yes","No")</f>
        <v>No</v>
      </c>
      <c r="N1394" s="36">
        <v>249</v>
      </c>
      <c r="O1394" s="36">
        <f>AVERAGE(טבלה1[[#This Row],[עמודה52]:[עמודה53]])</f>
        <v>29.5</v>
      </c>
      <c r="P1394" s="36" t="str">
        <f>IF(טבלה1[[#This Row],[עמודה4]]="&lt; $25 / hr","0$ - $25 / hr",טבלה1[[#This Row],[עמודה4]])</f>
        <v>Undisclosed</v>
      </c>
      <c r="Q1394" s="12" t="str" cm="1">
        <f t="array" ref="Q1394">INDEX(_xlfn.TEXTSPLIT(טבלה1[[#This Row],[עמודה55]],"-"),1)</f>
        <v>Undisclosed</v>
      </c>
      <c r="R1394" s="21" t="e" cm="1">
        <f t="array" ref="R1394">INDEX(_xlfn.TEXTSPLIT(INDEX(_xlfn.TEXTSPLIT(טבלה1[[#This Row],[עמודה55]],"-"),2),"/"),1)</f>
        <v>#REF!</v>
      </c>
      <c r="S1394" s="36" t="e">
        <f>AVERAGE(טבלה1[[#This Row],[עמודה59]:[עמודה60]])</f>
        <v>#VALUE!</v>
      </c>
      <c r="T1394" s="38" t="e">
        <f>VALUE(SUBSTITUTE(טבלה1[[#This Row],[עמודה56]],"$",""))</f>
        <v>#VALUE!</v>
      </c>
      <c r="U1394" s="38" t="e">
        <f>VALUE(SUBSTITUTE(טבלה1[[#This Row],[עמודה57]],"$",""))</f>
        <v>#REF!</v>
      </c>
      <c r="V1394" s="38" t="e">
        <f>IF(טבלה1[[#This Row],[עמודה58]]&gt;30,"Yes","No")</f>
        <v>#VALUE!</v>
      </c>
    </row>
    <row r="1395" spans="1:22" x14ac:dyDescent="0.15">
      <c r="A1395" s="32" t="s">
        <v>3343</v>
      </c>
      <c r="B1395" s="39" t="s">
        <v>3344</v>
      </c>
      <c r="C1395" s="39" t="s">
        <v>20</v>
      </c>
      <c r="D1395" s="40">
        <v>25000</v>
      </c>
      <c r="E1395" s="39" t="s">
        <v>33</v>
      </c>
      <c r="F1395" s="39" t="s">
        <v>5</v>
      </c>
      <c r="G1395" s="36" t="str">
        <f t="shared" si="21"/>
        <v>Low</v>
      </c>
      <c r="H1395" s="41">
        <v>0.2</v>
      </c>
      <c r="I1395" s="11" t="str" cm="1">
        <f t="array" ref="I1395">INDEX(_xlfn.TEXTSPLIT(טבלה1[[#This Row],[עמודה2]],","),1)</f>
        <v>Minneapolis</v>
      </c>
      <c r="J1395" s="12" t="str" cm="1">
        <f t="array" ref="J1395">INDEX(_xlfn.TEXTSPLIT(טבלה1[[#This Row],[עמודה2]],","),2)</f>
        <v xml:space="preserve"> MN</v>
      </c>
      <c r="K1395" s="43" t="str">
        <f>_xlfn.CONCAT(טבלה1[[#This Row],[AI_Companies]]," ",טבלה1[[#This Row],[עמודה1]])</f>
        <v>SIFT https://www.sift.net/contact</v>
      </c>
      <c r="L1395" s="28">
        <v>250</v>
      </c>
      <c r="M1395" s="28" t="str">
        <f>IF(טבלה1[[#This Row],[עמודה53]]&gt;2000,"Yes","No")</f>
        <v>No</v>
      </c>
      <c r="N1395" s="28">
        <v>999</v>
      </c>
      <c r="O1395" s="28">
        <f>AVERAGE(טבלה1[[#This Row],[עמודה52]:[עמודה53]])</f>
        <v>149.5</v>
      </c>
      <c r="P1395" s="28" t="str">
        <f>IF(טבלה1[[#This Row],[עמודה4]]="&lt; $25 / hr","0$ - $25 / hr",טבלה1[[#This Row],[עמודה4]])</f>
        <v>$200 - $300 / hr</v>
      </c>
      <c r="Q1395" s="12" t="str" cm="1">
        <f t="array" ref="Q1395">INDEX(_xlfn.TEXTSPLIT(טבלה1[[#This Row],[עמודה55]],"-"),1)</f>
        <v xml:space="preserve">$200 </v>
      </c>
      <c r="R1395" s="21" t="str" cm="1">
        <f t="array" ref="R1395">INDEX(_xlfn.TEXTSPLIT(INDEX(_xlfn.TEXTSPLIT(טבלה1[[#This Row],[עמודה55]],"-"),2),"/"),1)</f>
        <v xml:space="preserve"> $300 </v>
      </c>
      <c r="S1395" s="28">
        <f>AVERAGE(טבלה1[[#This Row],[עמודה59]:[עמודה60]])</f>
        <v>250</v>
      </c>
      <c r="T1395" s="31">
        <f>VALUE(SUBSTITUTE(טבלה1[[#This Row],[עמודה56]],"$",""))</f>
        <v>200</v>
      </c>
      <c r="U1395" s="31">
        <f>VALUE(SUBSTITUTE(טבלה1[[#This Row],[עמודה57]],"$",""))</f>
        <v>300</v>
      </c>
      <c r="V1395" s="31" t="str">
        <f>IF(טבלה1[[#This Row],[עמודה58]]&gt;30,"Yes","No")</f>
        <v>Yes</v>
      </c>
    </row>
    <row r="1396" spans="1:22" x14ac:dyDescent="0.15">
      <c r="A1396" s="32" t="s">
        <v>3345</v>
      </c>
      <c r="B1396" s="33" t="s">
        <v>3346</v>
      </c>
      <c r="C1396" s="33" t="s">
        <v>3347</v>
      </c>
      <c r="D1396" s="44">
        <v>10000</v>
      </c>
      <c r="E1396" s="33" t="s">
        <v>21</v>
      </c>
      <c r="F1396" s="33" t="s">
        <v>5</v>
      </c>
      <c r="G1396" s="36" t="str">
        <f t="shared" si="21"/>
        <v>Low</v>
      </c>
      <c r="H1396" s="34">
        <v>0.2</v>
      </c>
      <c r="I1396" s="11" t="str" cm="1">
        <f t="array" ref="I1396">INDEX(_xlfn.TEXTSPLIT(טבלה1[[#This Row],[עמודה2]],","),1)</f>
        <v>New York</v>
      </c>
      <c r="J1396" s="12" t="str" cm="1">
        <f t="array" ref="J1396">INDEX(_xlfn.TEXTSPLIT(טבלה1[[#This Row],[עמודה2]],","),2)</f>
        <v xml:space="preserve"> NY</v>
      </c>
      <c r="K1396" s="37" t="str">
        <f>_xlfn.CONCAT(טבלה1[[#This Row],[AI_Companies]]," ",טבלה1[[#This Row],[עמודה1]])</f>
        <v>CuelogicTechnologies https://www.cuelogic.com</v>
      </c>
      <c r="L1396" s="36">
        <v>250</v>
      </c>
      <c r="M1396" s="36" t="str">
        <f>IF(טבלה1[[#This Row],[עמודה53]]&gt;2000,"Yes","No")</f>
        <v>No</v>
      </c>
      <c r="N1396" s="36">
        <v>999</v>
      </c>
      <c r="O1396" s="36">
        <f>AVERAGE(טבלה1[[#This Row],[עמודה52]:[עמודה53]])</f>
        <v>624.5</v>
      </c>
      <c r="P1396" s="36" t="str">
        <f>IF(טבלה1[[#This Row],[עמודה4]]="&lt; $25 / hr","0$ - $25 / hr",טבלה1[[#This Row],[עמודה4]])</f>
        <v>$25 - $49 / hr</v>
      </c>
      <c r="Q1396" s="12" t="str" cm="1">
        <f t="array" ref="Q1396">INDEX(_xlfn.TEXTSPLIT(טבלה1[[#This Row],[עמודה55]],"-"),1)</f>
        <v xml:space="preserve">$25 </v>
      </c>
      <c r="R1396" s="21" t="str" cm="1">
        <f t="array" ref="R1396">INDEX(_xlfn.TEXTSPLIT(INDEX(_xlfn.TEXTSPLIT(טבלה1[[#This Row],[עמודה55]],"-"),2),"/"),1)</f>
        <v xml:space="preserve"> $49 </v>
      </c>
      <c r="S1396" s="36">
        <f>AVERAGE(טבלה1[[#This Row],[עמודה59]:[עמודה60]])</f>
        <v>37</v>
      </c>
      <c r="T1396" s="38">
        <f>VALUE(SUBSTITUTE(טבלה1[[#This Row],[עמודה56]],"$",""))</f>
        <v>25</v>
      </c>
      <c r="U1396" s="38">
        <f>VALUE(SUBSTITUTE(טבלה1[[#This Row],[עמודה57]],"$",""))</f>
        <v>49</v>
      </c>
      <c r="V1396" s="38" t="str">
        <f>IF(טבלה1[[#This Row],[עמודה58]]&gt;30,"Yes","No")</f>
        <v>Yes</v>
      </c>
    </row>
    <row r="1397" spans="1:22" x14ac:dyDescent="0.15">
      <c r="A1397" s="32" t="s">
        <v>3348</v>
      </c>
      <c r="B1397" s="39" t="s">
        <v>3349</v>
      </c>
      <c r="C1397" s="39" t="s">
        <v>3350</v>
      </c>
      <c r="D1397" s="40">
        <v>10000</v>
      </c>
      <c r="E1397" s="39" t="s">
        <v>21</v>
      </c>
      <c r="F1397" s="39" t="s">
        <v>29</v>
      </c>
      <c r="G1397" s="36" t="str">
        <f t="shared" si="21"/>
        <v>Low</v>
      </c>
      <c r="H1397" s="41">
        <v>0.35</v>
      </c>
      <c r="I1397" s="11" t="str" cm="1">
        <f t="array" ref="I1397">INDEX(_xlfn.TEXTSPLIT(טבלה1[[#This Row],[עמודה2]],","),1)</f>
        <v>Warren</v>
      </c>
      <c r="J1397" s="12" t="str" cm="1">
        <f t="array" ref="J1397">INDEX(_xlfn.TEXTSPLIT(טבלה1[[#This Row],[עמודה2]],","),2)</f>
        <v xml:space="preserve"> NJ</v>
      </c>
      <c r="K1397" s="43" t="str">
        <f>_xlfn.CONCAT(טבלה1[[#This Row],[AI_Companies]]," ",טבלה1[[#This Row],[עמודה1]])</f>
        <v>Knowledgent https://knowledgent.com/</v>
      </c>
      <c r="L1397" s="28">
        <v>10</v>
      </c>
      <c r="M1397" s="28" t="str">
        <f>IF(טבלה1[[#This Row],[עמודה53]]&gt;2000,"Yes","No")</f>
        <v>No</v>
      </c>
      <c r="N1397" s="28">
        <v>49</v>
      </c>
      <c r="O1397" s="28">
        <f>AVERAGE(טבלה1[[#This Row],[עמודה52]:[עמודה53]])</f>
        <v>624.5</v>
      </c>
      <c r="P1397" s="28" t="str">
        <f>IF(טבלה1[[#This Row],[עמודה4]]="&lt; $25 / hr","0$ - $25 / hr",טבלה1[[#This Row],[עמודה4]])</f>
        <v>$100 - $149 / hr</v>
      </c>
      <c r="Q1397" s="12" t="str" cm="1">
        <f t="array" ref="Q1397">INDEX(_xlfn.TEXTSPLIT(טבלה1[[#This Row],[עמודה55]],"-"),1)</f>
        <v xml:space="preserve">$100 </v>
      </c>
      <c r="R1397" s="21" t="str" cm="1">
        <f t="array" ref="R1397">INDEX(_xlfn.TEXTSPLIT(INDEX(_xlfn.TEXTSPLIT(טבלה1[[#This Row],[עמודה55]],"-"),2),"/"),1)</f>
        <v xml:space="preserve"> $149 </v>
      </c>
      <c r="S1397" s="28">
        <f>AVERAGE(טבלה1[[#This Row],[עמודה59]:[עמודה60]])</f>
        <v>124.5</v>
      </c>
      <c r="T1397" s="31">
        <f>VALUE(SUBSTITUTE(טבלה1[[#This Row],[עמודה56]],"$",""))</f>
        <v>100</v>
      </c>
      <c r="U1397" s="31">
        <f>VALUE(SUBSTITUTE(טבלה1[[#This Row],[עמודה57]],"$",""))</f>
        <v>149</v>
      </c>
      <c r="V1397" s="31" t="str">
        <f>IF(טבלה1[[#This Row],[עמודה58]]&gt;30,"Yes","No")</f>
        <v>Yes</v>
      </c>
    </row>
    <row r="1398" spans="1:22" x14ac:dyDescent="0.15">
      <c r="A1398" s="32" t="s">
        <v>3351</v>
      </c>
      <c r="B1398" s="33" t="s">
        <v>3352</v>
      </c>
      <c r="C1398" s="33" t="s">
        <v>3353</v>
      </c>
      <c r="D1398" s="33" t="s">
        <v>4</v>
      </c>
      <c r="E1398" s="33" t="s">
        <v>4</v>
      </c>
      <c r="F1398" s="33" t="s">
        <v>10</v>
      </c>
      <c r="G1398" s="36" t="str">
        <f t="shared" si="21"/>
        <v>Low</v>
      </c>
      <c r="H1398" s="34">
        <v>0.33</v>
      </c>
      <c r="I1398" s="11" t="str" cm="1">
        <f t="array" ref="I1398">INDEX(_xlfn.TEXTSPLIT(טבלה1[[#This Row],[עמודה2]],","),1)</f>
        <v>Crows Nest</v>
      </c>
      <c r="J1398" s="12" t="str" cm="1">
        <f t="array" ref="J1398">INDEX(_xlfn.TEXTSPLIT(טבלה1[[#This Row],[עמודה2]],","),2)</f>
        <v xml:space="preserve"> Australia</v>
      </c>
      <c r="K1398" s="37" t="str">
        <f>_xlfn.CONCAT(טבלה1[[#This Row],[AI_Companies]]," ",טבלה1[[#This Row],[עמודה1]])</f>
        <v>PicNet https://picnet.com.au/</v>
      </c>
      <c r="L1398" s="36">
        <v>50</v>
      </c>
      <c r="M1398" s="36" t="str">
        <f>IF(טבלה1[[#This Row],[עמודה53]]&gt;2000,"Yes","No")</f>
        <v>No</v>
      </c>
      <c r="N1398" s="36">
        <v>249</v>
      </c>
      <c r="O1398" s="36">
        <f>AVERAGE(טבלה1[[#This Row],[עמודה52]:[עמודה53]])</f>
        <v>29.5</v>
      </c>
      <c r="P1398" s="36" t="str">
        <f>IF(טבלה1[[#This Row],[עמודה4]]="&lt; $25 / hr","0$ - $25 / hr",טבלה1[[#This Row],[עמודה4]])</f>
        <v>$100 - $149 / hr</v>
      </c>
      <c r="Q1398" s="12" t="str" cm="1">
        <f t="array" ref="Q1398">INDEX(_xlfn.TEXTSPLIT(טבלה1[[#This Row],[עמודה55]],"-"),1)</f>
        <v xml:space="preserve">$100 </v>
      </c>
      <c r="R1398" s="21" t="str" cm="1">
        <f t="array" ref="R1398">INDEX(_xlfn.TEXTSPLIT(INDEX(_xlfn.TEXTSPLIT(טבלה1[[#This Row],[עמודה55]],"-"),2),"/"),1)</f>
        <v xml:space="preserve"> $149 </v>
      </c>
      <c r="S1398" s="36">
        <f>AVERAGE(טבלה1[[#This Row],[עמודה59]:[עמודה60]])</f>
        <v>124.5</v>
      </c>
      <c r="T1398" s="38">
        <f>VALUE(SUBSTITUTE(טבלה1[[#This Row],[עמודה56]],"$",""))</f>
        <v>100</v>
      </c>
      <c r="U1398" s="38">
        <f>VALUE(SUBSTITUTE(טבלה1[[#This Row],[עמודה57]],"$",""))</f>
        <v>149</v>
      </c>
      <c r="V1398" s="38" t="str">
        <f>IF(טבלה1[[#This Row],[עמודה58]]&gt;30,"Yes","No")</f>
        <v>Yes</v>
      </c>
    </row>
    <row r="1399" spans="1:22" x14ac:dyDescent="0.15">
      <c r="A1399" s="32" t="s">
        <v>3354</v>
      </c>
      <c r="B1399" s="39" t="s">
        <v>3355</v>
      </c>
      <c r="C1399" s="39" t="s">
        <v>3356</v>
      </c>
      <c r="D1399" s="40">
        <v>1000</v>
      </c>
      <c r="E1399" s="39" t="s">
        <v>21</v>
      </c>
      <c r="F1399" s="39" t="s">
        <v>117</v>
      </c>
      <c r="G1399" s="36" t="str">
        <f t="shared" si="21"/>
        <v>Med</v>
      </c>
      <c r="H1399" s="41">
        <v>0.5</v>
      </c>
      <c r="I1399" s="11" t="str" cm="1">
        <f t="array" ref="I1399">INDEX(_xlfn.TEXTSPLIT(טבלה1[[#This Row],[עמודה2]],","),1)</f>
        <v>Köln</v>
      </c>
      <c r="J1399" s="12" t="str" cm="1">
        <f t="array" ref="J1399">INDEX(_xlfn.TEXTSPLIT(טבלה1[[#This Row],[עמודה2]],","),2)</f>
        <v xml:space="preserve"> Germany</v>
      </c>
      <c r="K1399" s="43" t="str">
        <f>_xlfn.CONCAT(טבלה1[[#This Row],[AI_Companies]]," ",טבלה1[[#This Row],[עמודה1]])</f>
        <v>QimiaGmbh https://www.qimia.io/</v>
      </c>
      <c r="L1399" s="28">
        <v>2</v>
      </c>
      <c r="M1399" s="28" t="str">
        <f>IF(טבלה1[[#This Row],[עמודה53]]&gt;2000,"Yes","No")</f>
        <v>No</v>
      </c>
      <c r="N1399" s="28">
        <v>9</v>
      </c>
      <c r="O1399" s="28">
        <f>AVERAGE(טבלה1[[#This Row],[עמודה52]:[עמודה53]])</f>
        <v>149.5</v>
      </c>
      <c r="P1399" s="28" t="str">
        <f>IF(טבלה1[[#This Row],[עמודה4]]="&lt; $25 / hr","0$ - $25 / hr",טבלה1[[#This Row],[עמודה4]])</f>
        <v>Undisclosed</v>
      </c>
      <c r="Q1399" s="12" t="str" cm="1">
        <f t="array" ref="Q1399">INDEX(_xlfn.TEXTSPLIT(טבלה1[[#This Row],[עמודה55]],"-"),1)</f>
        <v>Undisclosed</v>
      </c>
      <c r="R1399" s="21" t="e" cm="1">
        <f t="array" ref="R1399">INDEX(_xlfn.TEXTSPLIT(INDEX(_xlfn.TEXTSPLIT(טבלה1[[#This Row],[עמודה55]],"-"),2),"/"),1)</f>
        <v>#REF!</v>
      </c>
      <c r="S1399" s="28" t="e">
        <f>AVERAGE(טבלה1[[#This Row],[עמודה59]:[עמודה60]])</f>
        <v>#VALUE!</v>
      </c>
      <c r="T1399" s="31" t="e">
        <f>VALUE(SUBSTITUTE(טבלה1[[#This Row],[עמודה56]],"$",""))</f>
        <v>#VALUE!</v>
      </c>
      <c r="U1399" s="31" t="e">
        <f>VALUE(SUBSTITUTE(טבלה1[[#This Row],[עמודה57]],"$",""))</f>
        <v>#REF!</v>
      </c>
      <c r="V1399" s="31" t="e">
        <f>IF(טבלה1[[#This Row],[עמודה58]]&gt;30,"Yes","No")</f>
        <v>#VALUE!</v>
      </c>
    </row>
    <row r="1400" spans="1:22" x14ac:dyDescent="0.15">
      <c r="A1400" s="32" t="s">
        <v>3357</v>
      </c>
      <c r="B1400" s="33" t="s">
        <v>3358</v>
      </c>
      <c r="C1400" s="33" t="s">
        <v>134</v>
      </c>
      <c r="D1400" s="44">
        <v>10000</v>
      </c>
      <c r="E1400" s="33" t="s">
        <v>9</v>
      </c>
      <c r="F1400" s="33" t="s">
        <v>117</v>
      </c>
      <c r="G1400" s="36" t="str">
        <f t="shared" si="21"/>
        <v>Med</v>
      </c>
      <c r="H1400" s="34">
        <v>0.5</v>
      </c>
      <c r="I1400" s="11" t="str" cm="1">
        <f t="array" ref="I1400">INDEX(_xlfn.TEXTSPLIT(טבלה1[[#This Row],[עמודה2]],","),1)</f>
        <v>Hong Kong</v>
      </c>
      <c r="J1400" s="12" t="e" cm="1">
        <f t="array" ref="J1400">INDEX(_xlfn.TEXTSPLIT(טבלה1[[#This Row],[עמודה2]],","),2)</f>
        <v>#REF!</v>
      </c>
      <c r="K1400" s="37" t="str">
        <f>_xlfn.CONCAT(טבלה1[[#This Row],[AI_Companies]]," ",טבלה1[[#This Row],[עמודה1]])</f>
        <v>BluLtd https://www.blu.ltd/</v>
      </c>
      <c r="L1400" s="36">
        <v>2</v>
      </c>
      <c r="M1400" s="36" t="str">
        <f>IF(טבלה1[[#This Row],[עמודה53]]&gt;2000,"Yes","No")</f>
        <v>No</v>
      </c>
      <c r="N1400" s="36">
        <v>9</v>
      </c>
      <c r="O1400" s="36">
        <f>AVERAGE(טבלה1[[#This Row],[עמודה52]:[עמודה53]])</f>
        <v>5.5</v>
      </c>
      <c r="P1400" s="36" t="str">
        <f>IF(טבלה1[[#This Row],[עמודה4]]="&lt; $25 / hr","0$ - $25 / hr",טבלה1[[#This Row],[עמודה4]])</f>
        <v>$100 - $149 / hr</v>
      </c>
      <c r="Q1400" s="12" t="str" cm="1">
        <f t="array" ref="Q1400">INDEX(_xlfn.TEXTSPLIT(טבלה1[[#This Row],[עמודה55]],"-"),1)</f>
        <v xml:space="preserve">$100 </v>
      </c>
      <c r="R1400" s="21" t="str" cm="1">
        <f t="array" ref="R1400">INDEX(_xlfn.TEXTSPLIT(INDEX(_xlfn.TEXTSPLIT(טבלה1[[#This Row],[עמודה55]],"-"),2),"/"),1)</f>
        <v xml:space="preserve"> $149 </v>
      </c>
      <c r="S1400" s="36">
        <f>AVERAGE(טבלה1[[#This Row],[עמודה59]:[עמודה60]])</f>
        <v>124.5</v>
      </c>
      <c r="T1400" s="38">
        <f>VALUE(SUBSTITUTE(טבלה1[[#This Row],[עמודה56]],"$",""))</f>
        <v>100</v>
      </c>
      <c r="U1400" s="38">
        <f>VALUE(SUBSTITUTE(טבלה1[[#This Row],[עמודה57]],"$",""))</f>
        <v>149</v>
      </c>
      <c r="V1400" s="38" t="str">
        <f>IF(טבלה1[[#This Row],[עמודה58]]&gt;30,"Yes","No")</f>
        <v>Yes</v>
      </c>
    </row>
    <row r="1401" spans="1:22" x14ac:dyDescent="0.15">
      <c r="A1401" s="32" t="s">
        <v>3359</v>
      </c>
      <c r="B1401" s="39" t="s">
        <v>3360</v>
      </c>
      <c r="C1401" s="39" t="s">
        <v>102</v>
      </c>
      <c r="D1401" s="39" t="s">
        <v>4</v>
      </c>
      <c r="E1401" s="39" t="s">
        <v>4</v>
      </c>
      <c r="F1401" s="39" t="s">
        <v>117</v>
      </c>
      <c r="G1401" s="36" t="str">
        <f t="shared" si="21"/>
        <v>Med</v>
      </c>
      <c r="H1401" s="41">
        <v>0.5</v>
      </c>
      <c r="I1401" s="11" t="str" cm="1">
        <f t="array" ref="I1401">INDEX(_xlfn.TEXTSPLIT(טבלה1[[#This Row],[עמודה2]],","),1)</f>
        <v>Alpharetta</v>
      </c>
      <c r="J1401" s="12" t="str" cm="1">
        <f t="array" ref="J1401">INDEX(_xlfn.TEXTSPLIT(טבלה1[[#This Row],[עמודה2]],","),2)</f>
        <v xml:space="preserve"> GA</v>
      </c>
      <c r="K1401" s="43" t="str">
        <f>_xlfn.CONCAT(טבלה1[[#This Row],[AI_Companies]]," ",טבלה1[[#This Row],[עמודה1]])</f>
        <v>AIKnights.com https://aiknights.com</v>
      </c>
      <c r="L1401" s="28">
        <v>2</v>
      </c>
      <c r="M1401" s="28" t="str">
        <f>IF(טבלה1[[#This Row],[עמודה53]]&gt;2000,"Yes","No")</f>
        <v>No</v>
      </c>
      <c r="N1401" s="28">
        <v>9</v>
      </c>
      <c r="O1401" s="28">
        <f>AVERAGE(טבלה1[[#This Row],[עמודה52]:[עמודה53]])</f>
        <v>5.5</v>
      </c>
      <c r="P1401" s="28" t="str">
        <f>IF(טבלה1[[#This Row],[עמודה4]]="&lt; $25 / hr","0$ - $25 / hr",טבלה1[[#This Row],[עמודה4]])</f>
        <v>$50 - $99 / hr</v>
      </c>
      <c r="Q1401" s="12" t="str" cm="1">
        <f t="array" ref="Q1401">INDEX(_xlfn.TEXTSPLIT(טבלה1[[#This Row],[עמודה55]],"-"),1)</f>
        <v xml:space="preserve">$50 </v>
      </c>
      <c r="R1401" s="21" t="str" cm="1">
        <f t="array" ref="R1401">INDEX(_xlfn.TEXTSPLIT(INDEX(_xlfn.TEXTSPLIT(טבלה1[[#This Row],[עמודה55]],"-"),2),"/"),1)</f>
        <v xml:space="preserve"> $99 </v>
      </c>
      <c r="S1401" s="28">
        <f>AVERAGE(טבלה1[[#This Row],[עמודה59]:[עמודה60]])</f>
        <v>74.5</v>
      </c>
      <c r="T1401" s="31">
        <f>VALUE(SUBSTITUTE(טבלה1[[#This Row],[עמודה56]],"$",""))</f>
        <v>50</v>
      </c>
      <c r="U1401" s="31">
        <f>VALUE(SUBSTITUTE(טבלה1[[#This Row],[עמודה57]],"$",""))</f>
        <v>99</v>
      </c>
      <c r="V1401" s="31" t="str">
        <f>IF(טבלה1[[#This Row],[עמודה58]]&gt;30,"Yes","No")</f>
        <v>Yes</v>
      </c>
    </row>
    <row r="1402" spans="1:22" x14ac:dyDescent="0.15">
      <c r="A1402" s="32" t="s">
        <v>3361</v>
      </c>
      <c r="B1402" s="33" t="s">
        <v>3362</v>
      </c>
      <c r="C1402" s="33" t="s">
        <v>3363</v>
      </c>
      <c r="D1402" s="33" t="s">
        <v>4</v>
      </c>
      <c r="E1402" s="33" t="s">
        <v>4</v>
      </c>
      <c r="F1402" s="33" t="s">
        <v>117</v>
      </c>
      <c r="G1402" s="36" t="str">
        <f t="shared" si="21"/>
        <v>Med</v>
      </c>
      <c r="H1402" s="34">
        <v>0.5</v>
      </c>
      <c r="I1402" s="11" t="str" cm="1">
        <f t="array" ref="I1402">INDEX(_xlfn.TEXTSPLIT(טבלה1[[#This Row],[עמודה2]],","),1)</f>
        <v>London</v>
      </c>
      <c r="J1402" s="12" t="str" cm="1">
        <f t="array" ref="J1402">INDEX(_xlfn.TEXTSPLIT(טבלה1[[#This Row],[עמודה2]],","),2)</f>
        <v xml:space="preserve"> United Kingdom</v>
      </c>
      <c r="K1402" s="37" t="str">
        <f>_xlfn.CONCAT(טבלה1[[#This Row],[AI_Companies]]," ",טבלה1[[#This Row],[עמודה1]])</f>
        <v>ROLABOTIC https://www.rolabotic.com/</v>
      </c>
      <c r="L1402" s="36">
        <v>2</v>
      </c>
      <c r="M1402" s="36" t="str">
        <f>IF(טבלה1[[#This Row],[עמודה53]]&gt;2000,"Yes","No")</f>
        <v>No</v>
      </c>
      <c r="N1402" s="36">
        <v>9</v>
      </c>
      <c r="O1402" s="36">
        <f>AVERAGE(טבלה1[[#This Row],[עמודה52]:[עמודה53]])</f>
        <v>5.5</v>
      </c>
      <c r="P1402" s="36" t="str">
        <f>IF(טבלה1[[#This Row],[עמודה4]]="&lt; $25 / hr","0$ - $25 / hr",טבלה1[[#This Row],[עמודה4]])</f>
        <v>Undisclosed</v>
      </c>
      <c r="Q1402" s="12" t="str" cm="1">
        <f t="array" ref="Q1402">INDEX(_xlfn.TEXTSPLIT(טבלה1[[#This Row],[עמודה55]],"-"),1)</f>
        <v>Undisclosed</v>
      </c>
      <c r="R1402" s="21" t="e" cm="1">
        <f t="array" ref="R1402">INDEX(_xlfn.TEXTSPLIT(INDEX(_xlfn.TEXTSPLIT(טבלה1[[#This Row],[עמודה55]],"-"),2),"/"),1)</f>
        <v>#REF!</v>
      </c>
      <c r="S1402" s="36" t="e">
        <f>AVERAGE(טבלה1[[#This Row],[עמודה59]:[עמודה60]])</f>
        <v>#VALUE!</v>
      </c>
      <c r="T1402" s="38" t="e">
        <f>VALUE(SUBSTITUTE(טבלה1[[#This Row],[עמודה56]],"$",""))</f>
        <v>#VALUE!</v>
      </c>
      <c r="U1402" s="38" t="e">
        <f>VALUE(SUBSTITUTE(טבלה1[[#This Row],[עמודה57]],"$",""))</f>
        <v>#REF!</v>
      </c>
      <c r="V1402" s="38" t="e">
        <f>IF(טבלה1[[#This Row],[עמודה58]]&gt;30,"Yes","No")</f>
        <v>#VALUE!</v>
      </c>
    </row>
    <row r="1403" spans="1:22" x14ac:dyDescent="0.15">
      <c r="A1403" s="32" t="s">
        <v>3364</v>
      </c>
      <c r="B1403" s="39" t="s">
        <v>3365</v>
      </c>
      <c r="C1403" s="39" t="s">
        <v>637</v>
      </c>
      <c r="D1403" s="39" t="s">
        <v>4</v>
      </c>
      <c r="E1403" s="39" t="s">
        <v>4</v>
      </c>
      <c r="F1403" s="39" t="s">
        <v>117</v>
      </c>
      <c r="G1403" s="36" t="str">
        <f t="shared" si="21"/>
        <v>Med</v>
      </c>
      <c r="H1403" s="41">
        <v>0.5</v>
      </c>
      <c r="I1403" s="11" t="str" cm="1">
        <f t="array" ref="I1403">INDEX(_xlfn.TEXTSPLIT(טבלה1[[#This Row],[עמודה2]],","),1)</f>
        <v>London</v>
      </c>
      <c r="J1403" s="12" t="str" cm="1">
        <f t="array" ref="J1403">INDEX(_xlfn.TEXTSPLIT(טבלה1[[#This Row],[עמודה2]],","),2)</f>
        <v xml:space="preserve"> Canada</v>
      </c>
      <c r="K1403" s="43" t="str">
        <f>_xlfn.CONCAT(טבלה1[[#This Row],[AI_Companies]]," ",טבלה1[[#This Row],[עמודה1]])</f>
        <v>measuredlive.com http://measuredlive.com</v>
      </c>
      <c r="L1403" s="28">
        <v>2</v>
      </c>
      <c r="M1403" s="28" t="str">
        <f>IF(טבלה1[[#This Row],[עמודה53]]&gt;2000,"Yes","No")</f>
        <v>No</v>
      </c>
      <c r="N1403" s="28">
        <v>9</v>
      </c>
      <c r="O1403" s="28">
        <f>AVERAGE(טבלה1[[#This Row],[עמודה52]:[עמודה53]])</f>
        <v>5.5</v>
      </c>
      <c r="P1403" s="28" t="str">
        <f>IF(טבלה1[[#This Row],[עמודה4]]="&lt; $25 / hr","0$ - $25 / hr",טבלה1[[#This Row],[עמודה4]])</f>
        <v>Undisclosed</v>
      </c>
      <c r="Q1403" s="12" t="str" cm="1">
        <f t="array" ref="Q1403">INDEX(_xlfn.TEXTSPLIT(טבלה1[[#This Row],[עמודה55]],"-"),1)</f>
        <v>Undisclosed</v>
      </c>
      <c r="R1403" s="21" t="e" cm="1">
        <f t="array" ref="R1403">INDEX(_xlfn.TEXTSPLIT(INDEX(_xlfn.TEXTSPLIT(טבלה1[[#This Row],[עמודה55]],"-"),2),"/"),1)</f>
        <v>#REF!</v>
      </c>
      <c r="S1403" s="28" t="e">
        <f>AVERAGE(טבלה1[[#This Row],[עמודה59]:[עמודה60]])</f>
        <v>#VALUE!</v>
      </c>
      <c r="T1403" s="31" t="e">
        <f>VALUE(SUBSTITUTE(טבלה1[[#This Row],[עמודה56]],"$",""))</f>
        <v>#VALUE!</v>
      </c>
      <c r="U1403" s="31" t="e">
        <f>VALUE(SUBSTITUTE(טבלה1[[#This Row],[עמודה57]],"$",""))</f>
        <v>#REF!</v>
      </c>
      <c r="V1403" s="31" t="e">
        <f>IF(טבלה1[[#This Row],[עמודה58]]&gt;30,"Yes","No")</f>
        <v>#VALUE!</v>
      </c>
    </row>
    <row r="1404" spans="1:22" x14ac:dyDescent="0.15">
      <c r="A1404" s="32" t="s">
        <v>3366</v>
      </c>
      <c r="B1404" s="33" t="s">
        <v>3367</v>
      </c>
      <c r="C1404" s="33" t="s">
        <v>131</v>
      </c>
      <c r="D1404" s="33" t="s">
        <v>4</v>
      </c>
      <c r="E1404" s="33" t="s">
        <v>4</v>
      </c>
      <c r="F1404" s="33" t="s">
        <v>117</v>
      </c>
      <c r="G1404" s="36" t="str">
        <f t="shared" si="21"/>
        <v>Med</v>
      </c>
      <c r="H1404" s="34">
        <v>0.5</v>
      </c>
      <c r="I1404" s="11" t="str" cm="1">
        <f t="array" ref="I1404">INDEX(_xlfn.TEXTSPLIT(טבלה1[[#This Row],[עמודה2]],","),1)</f>
        <v>Boston</v>
      </c>
      <c r="J1404" s="12" t="str" cm="1">
        <f t="array" ref="J1404">INDEX(_xlfn.TEXTSPLIT(טבלה1[[#This Row],[עמודה2]],","),2)</f>
        <v xml:space="preserve"> MA</v>
      </c>
      <c r="K1404" s="37" t="str">
        <f>_xlfn.CONCAT(טבלה1[[#This Row],[AI_Companies]]," ",טבלה1[[#This Row],[עמודה1]])</f>
        <v>Diatom http://diatom.com</v>
      </c>
      <c r="L1404" s="36">
        <v>2</v>
      </c>
      <c r="M1404" s="36" t="str">
        <f>IF(טבלה1[[#This Row],[עמודה53]]&gt;2000,"Yes","No")</f>
        <v>No</v>
      </c>
      <c r="N1404" s="36">
        <v>9</v>
      </c>
      <c r="O1404" s="36">
        <f>AVERAGE(טבלה1[[#This Row],[עמודה52]:[עמודה53]])</f>
        <v>5.5</v>
      </c>
      <c r="P1404" s="36" t="str">
        <f>IF(טבלה1[[#This Row],[עמודה4]]="&lt; $25 / hr","0$ - $25 / hr",טבלה1[[#This Row],[עמודה4]])</f>
        <v>Undisclosed</v>
      </c>
      <c r="Q1404" s="12" t="str" cm="1">
        <f t="array" ref="Q1404">INDEX(_xlfn.TEXTSPLIT(טבלה1[[#This Row],[עמודה55]],"-"),1)</f>
        <v>Undisclosed</v>
      </c>
      <c r="R1404" s="21" t="e" cm="1">
        <f t="array" ref="R1404">INDEX(_xlfn.TEXTSPLIT(INDEX(_xlfn.TEXTSPLIT(טבלה1[[#This Row],[עמודה55]],"-"),2),"/"),1)</f>
        <v>#REF!</v>
      </c>
      <c r="S1404" s="36" t="e">
        <f>AVERAGE(טבלה1[[#This Row],[עמודה59]:[עמודה60]])</f>
        <v>#VALUE!</v>
      </c>
      <c r="T1404" s="38" t="e">
        <f>VALUE(SUBSTITUTE(טבלה1[[#This Row],[עמודה56]],"$",""))</f>
        <v>#VALUE!</v>
      </c>
      <c r="U1404" s="38" t="e">
        <f>VALUE(SUBSTITUTE(טבלה1[[#This Row],[עמודה57]],"$",""))</f>
        <v>#REF!</v>
      </c>
      <c r="V1404" s="38" t="e">
        <f>IF(טבלה1[[#This Row],[עמודה58]]&gt;30,"Yes","No")</f>
        <v>#VALUE!</v>
      </c>
    </row>
    <row r="1405" spans="1:22" x14ac:dyDescent="0.15">
      <c r="A1405" s="32" t="s">
        <v>3368</v>
      </c>
      <c r="B1405" s="39" t="s">
        <v>3369</v>
      </c>
      <c r="C1405" s="39" t="s">
        <v>3370</v>
      </c>
      <c r="D1405" s="40">
        <v>1000</v>
      </c>
      <c r="E1405" s="39" t="s">
        <v>21</v>
      </c>
      <c r="F1405" s="39" t="s">
        <v>117</v>
      </c>
      <c r="G1405" s="36" t="str">
        <f t="shared" si="21"/>
        <v>Med</v>
      </c>
      <c r="H1405" s="41">
        <v>0.5</v>
      </c>
      <c r="I1405" s="11" t="str" cm="1">
        <f t="array" ref="I1405">INDEX(_xlfn.TEXTSPLIT(טבלה1[[#This Row],[עמודה2]],","),1)</f>
        <v>Barangaroo</v>
      </c>
      <c r="J1405" s="12" t="str" cm="1">
        <f t="array" ref="J1405">INDEX(_xlfn.TEXTSPLIT(טבלה1[[#This Row],[עמודה2]],","),2)</f>
        <v xml:space="preserve"> Australia</v>
      </c>
      <c r="K1405" s="43" t="str">
        <f>_xlfn.CONCAT(טבלה1[[#This Row],[AI_Companies]]," ",טבלה1[[#This Row],[עמודה1]])</f>
        <v>AISydney https://aisydney.com.au/</v>
      </c>
      <c r="L1405" s="28">
        <v>2</v>
      </c>
      <c r="M1405" s="28" t="str">
        <f>IF(טבלה1[[#This Row],[עמודה53]]&gt;2000,"Yes","No")</f>
        <v>No</v>
      </c>
      <c r="N1405" s="28">
        <v>9</v>
      </c>
      <c r="O1405" s="28">
        <f>AVERAGE(טבלה1[[#This Row],[עמודה52]:[עמודה53]])</f>
        <v>5.5</v>
      </c>
      <c r="P1405" s="28" t="str">
        <f>IF(טבלה1[[#This Row],[עמודה4]]="&lt; $25 / hr","0$ - $25 / hr",טבלה1[[#This Row],[עמודה4]])</f>
        <v>Undisclosed</v>
      </c>
      <c r="Q1405" s="12" t="str" cm="1">
        <f t="array" ref="Q1405">INDEX(_xlfn.TEXTSPLIT(טבלה1[[#This Row],[עמודה55]],"-"),1)</f>
        <v>Undisclosed</v>
      </c>
      <c r="R1405" s="21" t="e" cm="1">
        <f t="array" ref="R1405">INDEX(_xlfn.TEXTSPLIT(INDEX(_xlfn.TEXTSPLIT(טבלה1[[#This Row],[עמודה55]],"-"),2),"/"),1)</f>
        <v>#REF!</v>
      </c>
      <c r="S1405" s="28" t="e">
        <f>AVERAGE(טבלה1[[#This Row],[עמודה59]:[עמודה60]])</f>
        <v>#VALUE!</v>
      </c>
      <c r="T1405" s="31" t="e">
        <f>VALUE(SUBSTITUTE(טבלה1[[#This Row],[עמודה56]],"$",""))</f>
        <v>#VALUE!</v>
      </c>
      <c r="U1405" s="31" t="e">
        <f>VALUE(SUBSTITUTE(טבלה1[[#This Row],[עמודה57]],"$",""))</f>
        <v>#REF!</v>
      </c>
      <c r="V1405" s="31" t="e">
        <f>IF(טבלה1[[#This Row],[עמודה58]]&gt;30,"Yes","No")</f>
        <v>#VALUE!</v>
      </c>
    </row>
    <row r="1406" spans="1:22" x14ac:dyDescent="0.15">
      <c r="A1406" s="32" t="s">
        <v>3371</v>
      </c>
      <c r="B1406" s="33" t="s">
        <v>3372</v>
      </c>
      <c r="C1406" s="33" t="s">
        <v>2702</v>
      </c>
      <c r="D1406" s="33" t="s">
        <v>4</v>
      </c>
      <c r="E1406" s="33" t="s">
        <v>4</v>
      </c>
      <c r="F1406" s="33" t="s">
        <v>117</v>
      </c>
      <c r="G1406" s="36" t="str">
        <f t="shared" si="21"/>
        <v>Med</v>
      </c>
      <c r="H1406" s="34">
        <v>0.5</v>
      </c>
      <c r="I1406" s="11" t="str" cm="1">
        <f t="array" ref="I1406">INDEX(_xlfn.TEXTSPLIT(טבלה1[[#This Row],[עמודה2]],","),1)</f>
        <v>Bardwell Park</v>
      </c>
      <c r="J1406" s="12" t="str" cm="1">
        <f t="array" ref="J1406">INDEX(_xlfn.TEXTSPLIT(טבלה1[[#This Row],[עמודה2]],","),2)</f>
        <v xml:space="preserve"> Australia</v>
      </c>
      <c r="K1406" s="37" t="str">
        <f>_xlfn.CONCAT(טבלה1[[#This Row],[AI_Companies]]," ",טבלה1[[#This Row],[עמודה1]])</f>
        <v>ChatGen https://chatgen.com.au/</v>
      </c>
      <c r="L1406" s="36">
        <v>2</v>
      </c>
      <c r="M1406" s="36" t="str">
        <f>IF(טבלה1[[#This Row],[עמודה53]]&gt;2000,"Yes","No")</f>
        <v>No</v>
      </c>
      <c r="N1406" s="36">
        <v>9</v>
      </c>
      <c r="O1406" s="36">
        <f>AVERAGE(טבלה1[[#This Row],[עמודה52]:[עמודה53]])</f>
        <v>5.5</v>
      </c>
      <c r="P1406" s="36" t="str">
        <f>IF(טבלה1[[#This Row],[עמודה4]]="&lt; $25 / hr","0$ - $25 / hr",טבלה1[[#This Row],[עמודה4]])</f>
        <v>$100 - $149 / hr</v>
      </c>
      <c r="Q1406" s="12" t="str" cm="1">
        <f t="array" ref="Q1406">INDEX(_xlfn.TEXTSPLIT(טבלה1[[#This Row],[עמודה55]],"-"),1)</f>
        <v xml:space="preserve">$100 </v>
      </c>
      <c r="R1406" s="21" t="str" cm="1">
        <f t="array" ref="R1406">INDEX(_xlfn.TEXTSPLIT(INDEX(_xlfn.TEXTSPLIT(טבלה1[[#This Row],[עמודה55]],"-"),2),"/"),1)</f>
        <v xml:space="preserve"> $149 </v>
      </c>
      <c r="S1406" s="36">
        <f>AVERAGE(טבלה1[[#This Row],[עמודה59]:[עמודה60]])</f>
        <v>124.5</v>
      </c>
      <c r="T1406" s="38">
        <f>VALUE(SUBSTITUTE(טבלה1[[#This Row],[עמודה56]],"$",""))</f>
        <v>100</v>
      </c>
      <c r="U1406" s="38">
        <f>VALUE(SUBSTITUTE(טבלה1[[#This Row],[עמודה57]],"$",""))</f>
        <v>149</v>
      </c>
      <c r="V1406" s="38" t="str">
        <f>IF(טבלה1[[#This Row],[עמודה58]]&gt;30,"Yes","No")</f>
        <v>Yes</v>
      </c>
    </row>
    <row r="1407" spans="1:22" x14ac:dyDescent="0.15">
      <c r="A1407" s="32" t="s">
        <v>3373</v>
      </c>
      <c r="B1407" s="39" t="s">
        <v>3374</v>
      </c>
      <c r="C1407" s="39" t="s">
        <v>2694</v>
      </c>
      <c r="D1407" s="39" t="s">
        <v>4</v>
      </c>
      <c r="E1407" s="39" t="s">
        <v>4</v>
      </c>
      <c r="F1407" s="39" t="s">
        <v>117</v>
      </c>
      <c r="G1407" s="36" t="str">
        <f t="shared" si="21"/>
        <v>Med</v>
      </c>
      <c r="H1407" s="41">
        <v>0.5</v>
      </c>
      <c r="I1407" s="11" t="str" cm="1">
        <f t="array" ref="I1407">INDEX(_xlfn.TEXTSPLIT(טבלה1[[#This Row],[עמודה2]],","),1)</f>
        <v>Richmond</v>
      </c>
      <c r="J1407" s="12" t="str" cm="1">
        <f t="array" ref="J1407">INDEX(_xlfn.TEXTSPLIT(טבלה1[[#This Row],[עמודה2]],","),2)</f>
        <v xml:space="preserve"> VA</v>
      </c>
      <c r="K1407" s="43" t="str">
        <f>_xlfn.CONCAT(טבלה1[[#This Row],[AI_Companies]]," ",טבלה1[[#This Row],[עמודה1]])</f>
        <v>RapkoTech http://www.rapkotech.com/</v>
      </c>
      <c r="L1407" s="28">
        <v>2</v>
      </c>
      <c r="M1407" s="28" t="str">
        <f>IF(טבלה1[[#This Row],[עמודה53]]&gt;2000,"Yes","No")</f>
        <v>No</v>
      </c>
      <c r="N1407" s="28">
        <v>9</v>
      </c>
      <c r="O1407" s="28">
        <f>AVERAGE(טבלה1[[#This Row],[עמודה52]:[עמודה53]])</f>
        <v>5.5</v>
      </c>
      <c r="P1407" s="28" t="str">
        <f>IF(טבלה1[[#This Row],[עמודה4]]="&lt; $25 / hr","0$ - $25 / hr",טבלה1[[#This Row],[עמודה4]])</f>
        <v>Undisclosed</v>
      </c>
      <c r="Q1407" s="12" t="str" cm="1">
        <f t="array" ref="Q1407">INDEX(_xlfn.TEXTSPLIT(טבלה1[[#This Row],[עמודה55]],"-"),1)</f>
        <v>Undisclosed</v>
      </c>
      <c r="R1407" s="21" t="e" cm="1">
        <f t="array" ref="R1407">INDEX(_xlfn.TEXTSPLIT(INDEX(_xlfn.TEXTSPLIT(טבלה1[[#This Row],[עמודה55]],"-"),2),"/"),1)</f>
        <v>#REF!</v>
      </c>
      <c r="S1407" s="28" t="e">
        <f>AVERAGE(טבלה1[[#This Row],[עמודה59]:[עמודה60]])</f>
        <v>#VALUE!</v>
      </c>
      <c r="T1407" s="31" t="e">
        <f>VALUE(SUBSTITUTE(טבלה1[[#This Row],[עמודה56]],"$",""))</f>
        <v>#VALUE!</v>
      </c>
      <c r="U1407" s="31" t="e">
        <f>VALUE(SUBSTITUTE(טבלה1[[#This Row],[עמודה57]],"$",""))</f>
        <v>#REF!</v>
      </c>
      <c r="V1407" s="31" t="e">
        <f>IF(טבלה1[[#This Row],[עמודה58]]&gt;30,"Yes","No")</f>
        <v>#VALUE!</v>
      </c>
    </row>
    <row r="1408" spans="1:22" x14ac:dyDescent="0.15">
      <c r="A1408" s="32" t="s">
        <v>3375</v>
      </c>
      <c r="B1408" s="33" t="s">
        <v>3376</v>
      </c>
      <c r="C1408" s="33" t="s">
        <v>3377</v>
      </c>
      <c r="D1408" s="44">
        <v>1000</v>
      </c>
      <c r="E1408" s="33" t="s">
        <v>33</v>
      </c>
      <c r="F1408" s="33" t="s">
        <v>117</v>
      </c>
      <c r="G1408" s="36" t="str">
        <f t="shared" si="21"/>
        <v>Med</v>
      </c>
      <c r="H1408" s="34">
        <v>0.5</v>
      </c>
      <c r="I1408" s="11" t="str" cm="1">
        <f t="array" ref="I1408">INDEX(_xlfn.TEXTSPLIT(טבלה1[[#This Row],[עמודה2]],","),1)</f>
        <v>Quincy</v>
      </c>
      <c r="J1408" s="12" t="str" cm="1">
        <f t="array" ref="J1408">INDEX(_xlfn.TEXTSPLIT(טבלה1[[#This Row],[עמודה2]],","),2)</f>
        <v xml:space="preserve"> MA</v>
      </c>
      <c r="K1408" s="37" t="str">
        <f>_xlfn.CONCAT(טבלה1[[#This Row],[AI_Companies]]," ",טבלה1[[#This Row],[עמודה1]])</f>
        <v>ParamountFinancialTechnologies https://pfintech.net/</v>
      </c>
      <c r="L1408" s="36">
        <v>2</v>
      </c>
      <c r="M1408" s="36" t="str">
        <f>IF(טבלה1[[#This Row],[עמודה53]]&gt;2000,"Yes","No")</f>
        <v>No</v>
      </c>
      <c r="N1408" s="36">
        <v>9</v>
      </c>
      <c r="O1408" s="36">
        <f>AVERAGE(טבלה1[[#This Row],[עמודה52]:[עמודה53]])</f>
        <v>5.5</v>
      </c>
      <c r="P1408" s="36" t="str">
        <f>IF(טבלה1[[#This Row],[עמודה4]]="&lt; $25 / hr","0$ - $25 / hr",טבלה1[[#This Row],[עמודה4]])</f>
        <v>Undisclosed</v>
      </c>
      <c r="Q1408" s="12" t="str" cm="1">
        <f t="array" ref="Q1408">INDEX(_xlfn.TEXTSPLIT(טבלה1[[#This Row],[עמודה55]],"-"),1)</f>
        <v>Undisclosed</v>
      </c>
      <c r="R1408" s="21" t="e" cm="1">
        <f t="array" ref="R1408">INDEX(_xlfn.TEXTSPLIT(INDEX(_xlfn.TEXTSPLIT(טבלה1[[#This Row],[עמודה55]],"-"),2),"/"),1)</f>
        <v>#REF!</v>
      </c>
      <c r="S1408" s="36" t="e">
        <f>AVERAGE(טבלה1[[#This Row],[עמודה59]:[עמודה60]])</f>
        <v>#VALUE!</v>
      </c>
      <c r="T1408" s="38" t="e">
        <f>VALUE(SUBSTITUTE(טבלה1[[#This Row],[עמודה56]],"$",""))</f>
        <v>#VALUE!</v>
      </c>
      <c r="U1408" s="38" t="e">
        <f>VALUE(SUBSTITUTE(טבלה1[[#This Row],[עמודה57]],"$",""))</f>
        <v>#REF!</v>
      </c>
      <c r="V1408" s="38" t="e">
        <f>IF(טבלה1[[#This Row],[עמודה58]]&gt;30,"Yes","No")</f>
        <v>#VALUE!</v>
      </c>
    </row>
    <row r="1409" spans="1:22" x14ac:dyDescent="0.15">
      <c r="A1409" s="32" t="s">
        <v>3378</v>
      </c>
      <c r="B1409" s="39" t="s">
        <v>3379</v>
      </c>
      <c r="C1409" s="39" t="s">
        <v>47</v>
      </c>
      <c r="D1409" s="40">
        <v>10000</v>
      </c>
      <c r="E1409" s="39" t="s">
        <v>33</v>
      </c>
      <c r="F1409" s="39" t="s">
        <v>117</v>
      </c>
      <c r="G1409" s="36" t="str">
        <f t="shared" si="21"/>
        <v>Med</v>
      </c>
      <c r="H1409" s="41">
        <v>0.5</v>
      </c>
      <c r="I1409" s="11" t="str" cm="1">
        <f t="array" ref="I1409">INDEX(_xlfn.TEXTSPLIT(טבלה1[[#This Row],[עמודה2]],","),1)</f>
        <v>Hyatsville</v>
      </c>
      <c r="J1409" s="12" t="str" cm="1">
        <f t="array" ref="J1409">INDEX(_xlfn.TEXTSPLIT(טבלה1[[#This Row],[עמודה2]],","),2)</f>
        <v xml:space="preserve"> MD</v>
      </c>
      <c r="K1409" s="43" t="str">
        <f>_xlfn.CONCAT(טבלה1[[#This Row],[AI_Companies]]," ",טבלה1[[#This Row],[עמודה1]])</f>
        <v>Zintzotek http://www.zintzotek.com</v>
      </c>
      <c r="L1409" s="28">
        <v>2</v>
      </c>
      <c r="M1409" s="28" t="str">
        <f>IF(טבלה1[[#This Row],[עמודה53]]&gt;2000,"Yes","No")</f>
        <v>No</v>
      </c>
      <c r="N1409" s="28">
        <v>9</v>
      </c>
      <c r="O1409" s="28">
        <f>AVERAGE(טבלה1[[#This Row],[עמודה52]:[עמודה53]])</f>
        <v>5.5</v>
      </c>
      <c r="P1409" s="28" t="str">
        <f>IF(טבלה1[[#This Row],[עמודה4]]="&lt; $25 / hr","0$ - $25 / hr",טבלה1[[#This Row],[עמודה4]])</f>
        <v>$25 - $49 / hr</v>
      </c>
      <c r="Q1409" s="12" t="str" cm="1">
        <f t="array" ref="Q1409">INDEX(_xlfn.TEXTSPLIT(טבלה1[[#This Row],[עמודה55]],"-"),1)</f>
        <v xml:space="preserve">$25 </v>
      </c>
      <c r="R1409" s="21" t="str" cm="1">
        <f t="array" ref="R1409">INDEX(_xlfn.TEXTSPLIT(INDEX(_xlfn.TEXTSPLIT(טבלה1[[#This Row],[עמודה55]],"-"),2),"/"),1)</f>
        <v xml:space="preserve"> $49 </v>
      </c>
      <c r="S1409" s="28">
        <f>AVERAGE(טבלה1[[#This Row],[עמודה59]:[עמודה60]])</f>
        <v>37</v>
      </c>
      <c r="T1409" s="31">
        <f>VALUE(SUBSTITUTE(טבלה1[[#This Row],[עמודה56]],"$",""))</f>
        <v>25</v>
      </c>
      <c r="U1409" s="31">
        <f>VALUE(SUBSTITUTE(טבלה1[[#This Row],[עמודה57]],"$",""))</f>
        <v>49</v>
      </c>
      <c r="V1409" s="31" t="str">
        <f>IF(טבלה1[[#This Row],[עמודה58]]&gt;30,"Yes","No")</f>
        <v>Yes</v>
      </c>
    </row>
    <row r="1410" spans="1:22" x14ac:dyDescent="0.15">
      <c r="A1410" s="32" t="s">
        <v>3380</v>
      </c>
      <c r="B1410" s="33" t="s">
        <v>3381</v>
      </c>
      <c r="C1410" s="33" t="s">
        <v>533</v>
      </c>
      <c r="D1410" s="33" t="s">
        <v>4</v>
      </c>
      <c r="E1410" s="33" t="s">
        <v>4</v>
      </c>
      <c r="F1410" s="33" t="s">
        <v>117</v>
      </c>
      <c r="G1410" s="36" t="str">
        <f t="shared" si="21"/>
        <v>Med</v>
      </c>
      <c r="H1410" s="34">
        <v>0.5</v>
      </c>
      <c r="I1410" s="11" t="str" cm="1">
        <f t="array" ref="I1410">INDEX(_xlfn.TEXTSPLIT(טבלה1[[#This Row],[עמודה2]],","),1)</f>
        <v>Gurugram</v>
      </c>
      <c r="J1410" s="12" t="str" cm="1">
        <f t="array" ref="J1410">INDEX(_xlfn.TEXTSPLIT(טבלה1[[#This Row],[עמודה2]],","),2)</f>
        <v xml:space="preserve"> India</v>
      </c>
      <c r="K1410" s="37" t="str">
        <f>_xlfn.CONCAT(טבלה1[[#This Row],[AI_Companies]]," ",טבלה1[[#This Row],[עמודה1]])</f>
        <v>ComOlho https://www.comolho.com/</v>
      </c>
      <c r="L1410" s="36">
        <v>2</v>
      </c>
      <c r="M1410" s="36" t="str">
        <f>IF(טבלה1[[#This Row],[עמודה53]]&gt;2000,"Yes","No")</f>
        <v>No</v>
      </c>
      <c r="N1410" s="36">
        <v>9</v>
      </c>
      <c r="O1410" s="36">
        <f>AVERAGE(טבלה1[[#This Row],[עמודה52]:[עמודה53]])</f>
        <v>5.5</v>
      </c>
      <c r="P1410" s="36" t="str">
        <f>IF(טבלה1[[#This Row],[עמודה4]]="&lt; $25 / hr","0$ - $25 / hr",טבלה1[[#This Row],[עמודה4]])</f>
        <v>$25 - $49 / hr</v>
      </c>
      <c r="Q1410" s="12" t="str" cm="1">
        <f t="array" ref="Q1410">INDEX(_xlfn.TEXTSPLIT(טבלה1[[#This Row],[עמודה55]],"-"),1)</f>
        <v xml:space="preserve">$25 </v>
      </c>
      <c r="R1410" s="21" t="str" cm="1">
        <f t="array" ref="R1410">INDEX(_xlfn.TEXTSPLIT(INDEX(_xlfn.TEXTSPLIT(טבלה1[[#This Row],[עמודה55]],"-"),2),"/"),1)</f>
        <v xml:space="preserve"> $49 </v>
      </c>
      <c r="S1410" s="36">
        <f>AVERAGE(טבלה1[[#This Row],[עמודה59]:[עמודה60]])</f>
        <v>37</v>
      </c>
      <c r="T1410" s="38">
        <f>VALUE(SUBSTITUTE(טבלה1[[#This Row],[עמודה56]],"$",""))</f>
        <v>25</v>
      </c>
      <c r="U1410" s="38">
        <f>VALUE(SUBSTITUTE(טבלה1[[#This Row],[עמודה57]],"$",""))</f>
        <v>49</v>
      </c>
      <c r="V1410" s="38" t="str">
        <f>IF(טבלה1[[#This Row],[עמודה58]]&gt;30,"Yes","No")</f>
        <v>Yes</v>
      </c>
    </row>
    <row r="1411" spans="1:22" x14ac:dyDescent="0.15">
      <c r="A1411" s="32" t="s">
        <v>3382</v>
      </c>
      <c r="B1411" s="39" t="s">
        <v>3383</v>
      </c>
      <c r="C1411" s="39" t="s">
        <v>134</v>
      </c>
      <c r="D1411" s="39" t="s">
        <v>4</v>
      </c>
      <c r="E1411" s="39" t="s">
        <v>4</v>
      </c>
      <c r="F1411" s="39" t="s">
        <v>10</v>
      </c>
      <c r="G1411" s="36" t="str">
        <f t="shared" ref="G1411:G1474" si="22">IF(H1411&gt;0.8,"High",IF(H1411&gt;0.4,"Med","Low"))</f>
        <v>Low</v>
      </c>
      <c r="H1411" s="41">
        <v>0.3</v>
      </c>
      <c r="I1411" s="11" t="str" cm="1">
        <f t="array" ref="I1411">INDEX(_xlfn.TEXTSPLIT(טבלה1[[#This Row],[עמודה2]],","),1)</f>
        <v>Raleigh</v>
      </c>
      <c r="J1411" s="12" t="str" cm="1">
        <f t="array" ref="J1411">INDEX(_xlfn.TEXTSPLIT(טבלה1[[#This Row],[עמודה2]],","),2)</f>
        <v xml:space="preserve"> NC</v>
      </c>
      <c r="K1411" s="43" t="str">
        <f>_xlfn.CONCAT(טבלה1[[#This Row],[AI_Companies]]," ",טבלה1[[#This Row],[עמודה1]])</f>
        <v>FractalTechnology https://www.ftnow.us/</v>
      </c>
      <c r="L1411" s="28">
        <v>50</v>
      </c>
      <c r="M1411" s="28" t="str">
        <f>IF(טבלה1[[#This Row],[עמודה53]]&gt;2000,"Yes","No")</f>
        <v>No</v>
      </c>
      <c r="N1411" s="28">
        <v>249</v>
      </c>
      <c r="O1411" s="28">
        <f>AVERAGE(טבלה1[[#This Row],[עמודה52]:[עמודה53]])</f>
        <v>5.5</v>
      </c>
      <c r="P1411" s="28" t="str">
        <f>IF(טבלה1[[#This Row],[עמודה4]]="&lt; $25 / hr","0$ - $25 / hr",טבלה1[[#This Row],[עמודה4]])</f>
        <v>Undisclosed</v>
      </c>
      <c r="Q1411" s="12" t="str" cm="1">
        <f t="array" ref="Q1411">INDEX(_xlfn.TEXTSPLIT(טבלה1[[#This Row],[עמודה55]],"-"),1)</f>
        <v>Undisclosed</v>
      </c>
      <c r="R1411" s="21" t="e" cm="1">
        <f t="array" ref="R1411">INDEX(_xlfn.TEXTSPLIT(INDEX(_xlfn.TEXTSPLIT(טבלה1[[#This Row],[עמודה55]],"-"),2),"/"),1)</f>
        <v>#REF!</v>
      </c>
      <c r="S1411" s="28" t="e">
        <f>AVERAGE(טבלה1[[#This Row],[עמודה59]:[עמודה60]])</f>
        <v>#VALUE!</v>
      </c>
      <c r="T1411" s="31" t="e">
        <f>VALUE(SUBSTITUTE(טבלה1[[#This Row],[עמודה56]],"$",""))</f>
        <v>#VALUE!</v>
      </c>
      <c r="U1411" s="31" t="e">
        <f>VALUE(SUBSTITUTE(טבלה1[[#This Row],[עמודה57]],"$",""))</f>
        <v>#REF!</v>
      </c>
      <c r="V1411" s="31" t="e">
        <f>IF(טבלה1[[#This Row],[עמודה58]]&gt;30,"Yes","No")</f>
        <v>#VALUE!</v>
      </c>
    </row>
    <row r="1412" spans="1:22" x14ac:dyDescent="0.15">
      <c r="A1412" s="32" t="s">
        <v>3384</v>
      </c>
      <c r="B1412" s="33" t="s">
        <v>3385</v>
      </c>
      <c r="C1412" s="33" t="s">
        <v>2127</v>
      </c>
      <c r="D1412" s="33" t="s">
        <v>4</v>
      </c>
      <c r="E1412" s="33" t="s">
        <v>4</v>
      </c>
      <c r="F1412" s="33" t="s">
        <v>5</v>
      </c>
      <c r="G1412" s="36" t="str">
        <f t="shared" si="22"/>
        <v>Low</v>
      </c>
      <c r="H1412" s="34">
        <v>0.2</v>
      </c>
      <c r="I1412" s="11" t="str" cm="1">
        <f t="array" ref="I1412">INDEX(_xlfn.TEXTSPLIT(טבלה1[[#This Row],[עמודה2]],","),1)</f>
        <v>Alpharetta</v>
      </c>
      <c r="J1412" s="12" t="str" cm="1">
        <f t="array" ref="J1412">INDEX(_xlfn.TEXTSPLIT(טבלה1[[#This Row],[עמודה2]],","),2)</f>
        <v xml:space="preserve"> GA</v>
      </c>
      <c r="K1412" s="37" t="str">
        <f>_xlfn.CONCAT(טבלה1[[#This Row],[AI_Companies]]," ",טבלה1[[#This Row],[עמודה1]])</f>
        <v>Intradiem https://www.intradiem.com/</v>
      </c>
      <c r="L1412" s="36">
        <v>250</v>
      </c>
      <c r="M1412" s="36" t="str">
        <f>IF(טבלה1[[#This Row],[עמודה53]]&gt;2000,"Yes","No")</f>
        <v>No</v>
      </c>
      <c r="N1412" s="36">
        <v>999</v>
      </c>
      <c r="O1412" s="36">
        <f>AVERAGE(טבלה1[[#This Row],[עמודה52]:[עמודה53]])</f>
        <v>149.5</v>
      </c>
      <c r="P1412" s="36" t="str">
        <f>IF(טבלה1[[#This Row],[עמודה4]]="&lt; $25 / hr","0$ - $25 / hr",טבלה1[[#This Row],[עמודה4]])</f>
        <v>Undisclosed</v>
      </c>
      <c r="Q1412" s="12" t="str" cm="1">
        <f t="array" ref="Q1412">INDEX(_xlfn.TEXTSPLIT(טבלה1[[#This Row],[עמודה55]],"-"),1)</f>
        <v>Undisclosed</v>
      </c>
      <c r="R1412" s="21" t="e" cm="1">
        <f t="array" ref="R1412">INDEX(_xlfn.TEXTSPLIT(INDEX(_xlfn.TEXTSPLIT(טבלה1[[#This Row],[עמודה55]],"-"),2),"/"),1)</f>
        <v>#REF!</v>
      </c>
      <c r="S1412" s="36" t="e">
        <f>AVERAGE(טבלה1[[#This Row],[עמודה59]:[עמודה60]])</f>
        <v>#VALUE!</v>
      </c>
      <c r="T1412" s="38" t="e">
        <f>VALUE(SUBSTITUTE(טבלה1[[#This Row],[עמודה56]],"$",""))</f>
        <v>#VALUE!</v>
      </c>
      <c r="U1412" s="38" t="e">
        <f>VALUE(SUBSTITUTE(טבלה1[[#This Row],[עמודה57]],"$",""))</f>
        <v>#REF!</v>
      </c>
      <c r="V1412" s="38" t="e">
        <f>IF(טבלה1[[#This Row],[עמודה58]]&gt;30,"Yes","No")</f>
        <v>#VALUE!</v>
      </c>
    </row>
    <row r="1413" spans="1:22" x14ac:dyDescent="0.15">
      <c r="A1413" s="32" t="s">
        <v>3386</v>
      </c>
      <c r="B1413" s="39" t="s">
        <v>3387</v>
      </c>
      <c r="C1413" s="39" t="s">
        <v>102</v>
      </c>
      <c r="D1413" s="40">
        <v>5000</v>
      </c>
      <c r="E1413" s="39" t="s">
        <v>63</v>
      </c>
      <c r="F1413" s="39" t="s">
        <v>117</v>
      </c>
      <c r="G1413" s="36" t="str">
        <f t="shared" si="22"/>
        <v>Low</v>
      </c>
      <c r="H1413" s="41">
        <v>0.4</v>
      </c>
      <c r="I1413" s="11" t="str" cm="1">
        <f t="array" ref="I1413">INDEX(_xlfn.TEXTSPLIT(טבלה1[[#This Row],[עמודה2]],","),1)</f>
        <v>Redmond</v>
      </c>
      <c r="J1413" s="12" t="str" cm="1">
        <f t="array" ref="J1413">INDEX(_xlfn.TEXTSPLIT(טבלה1[[#This Row],[עמודה2]],","),2)</f>
        <v xml:space="preserve"> WA</v>
      </c>
      <c r="K1413" s="43" t="str">
        <f>_xlfn.CONCAT(טבלה1[[#This Row],[AI_Companies]]," ",טבלה1[[#This Row],[עמודה1]])</f>
        <v>Couse5Intelligence https://www.course5i.com</v>
      </c>
      <c r="L1413" s="28">
        <v>2</v>
      </c>
      <c r="M1413" s="28" t="str">
        <f>IF(טבלה1[[#This Row],[עמודה53]]&gt;2000,"Yes","No")</f>
        <v>No</v>
      </c>
      <c r="N1413" s="28">
        <v>9</v>
      </c>
      <c r="O1413" s="28">
        <f>AVERAGE(טבלה1[[#This Row],[עמודה52]:[עמודה53]])</f>
        <v>624.5</v>
      </c>
      <c r="P1413" s="28" t="str">
        <f>IF(טבלה1[[#This Row],[עמודה4]]="&lt; $25 / hr","0$ - $25 / hr",טבלה1[[#This Row],[עמודה4]])</f>
        <v>Undisclosed</v>
      </c>
      <c r="Q1413" s="12" t="str" cm="1">
        <f t="array" ref="Q1413">INDEX(_xlfn.TEXTSPLIT(טבלה1[[#This Row],[עמודה55]],"-"),1)</f>
        <v>Undisclosed</v>
      </c>
      <c r="R1413" s="21" t="e" cm="1">
        <f t="array" ref="R1413">INDEX(_xlfn.TEXTSPLIT(INDEX(_xlfn.TEXTSPLIT(טבלה1[[#This Row],[עמודה55]],"-"),2),"/"),1)</f>
        <v>#REF!</v>
      </c>
      <c r="S1413" s="28" t="e">
        <f>AVERAGE(טבלה1[[#This Row],[עמודה59]:[עמודה60]])</f>
        <v>#VALUE!</v>
      </c>
      <c r="T1413" s="31" t="e">
        <f>VALUE(SUBSTITUTE(טבלה1[[#This Row],[עמודה56]],"$",""))</f>
        <v>#VALUE!</v>
      </c>
      <c r="U1413" s="31" t="e">
        <f>VALUE(SUBSTITUTE(טבלה1[[#This Row],[עמודה57]],"$",""))</f>
        <v>#REF!</v>
      </c>
      <c r="V1413" s="31" t="e">
        <f>IF(טבלה1[[#This Row],[עמודה58]]&gt;30,"Yes","No")</f>
        <v>#VALUE!</v>
      </c>
    </row>
    <row r="1414" spans="1:22" x14ac:dyDescent="0.15">
      <c r="A1414" s="32" t="s">
        <v>3388</v>
      </c>
      <c r="B1414" s="33" t="s">
        <v>3389</v>
      </c>
      <c r="C1414" s="33" t="s">
        <v>53</v>
      </c>
      <c r="D1414" s="44">
        <v>1000</v>
      </c>
      <c r="E1414" s="33" t="s">
        <v>33</v>
      </c>
      <c r="F1414" s="33" t="s">
        <v>29</v>
      </c>
      <c r="G1414" s="36" t="str">
        <f t="shared" si="22"/>
        <v>Med</v>
      </c>
      <c r="H1414" s="34">
        <v>0.5</v>
      </c>
      <c r="I1414" s="11" t="str" cm="1">
        <f t="array" ref="I1414">INDEX(_xlfn.TEXTSPLIT(טבלה1[[#This Row],[עמודה2]],","),1)</f>
        <v>London</v>
      </c>
      <c r="J1414" s="12" t="str" cm="1">
        <f t="array" ref="J1414">INDEX(_xlfn.TEXTSPLIT(טבלה1[[#This Row],[עמודה2]],","),2)</f>
        <v xml:space="preserve"> United Kingdom</v>
      </c>
      <c r="K1414" s="37" t="str">
        <f>_xlfn.CONCAT(טבלה1[[#This Row],[AI_Companies]]," ",טבלה1[[#This Row],[עמודה1]])</f>
        <v>TesseractAcademy http://tesseract.academy</v>
      </c>
      <c r="L1414" s="36">
        <v>10</v>
      </c>
      <c r="M1414" s="36" t="str">
        <f>IF(טבלה1[[#This Row],[עמודה53]]&gt;2000,"Yes","No")</f>
        <v>No</v>
      </c>
      <c r="N1414" s="36">
        <v>49</v>
      </c>
      <c r="O1414" s="36">
        <f>AVERAGE(טבלה1[[#This Row],[עמודה52]:[עמודה53]])</f>
        <v>5.5</v>
      </c>
      <c r="P1414" s="36" t="str">
        <f>IF(טבלה1[[#This Row],[עמודה4]]="&lt; $25 / hr","0$ - $25 / hr",טבלה1[[#This Row],[עמודה4]])</f>
        <v>$150 - $199 / hr</v>
      </c>
      <c r="Q1414" s="12" t="str" cm="1">
        <f t="array" ref="Q1414">INDEX(_xlfn.TEXTSPLIT(טבלה1[[#This Row],[עמודה55]],"-"),1)</f>
        <v xml:space="preserve">$150 </v>
      </c>
      <c r="R1414" s="21" t="str" cm="1">
        <f t="array" ref="R1414">INDEX(_xlfn.TEXTSPLIT(INDEX(_xlfn.TEXTSPLIT(טבלה1[[#This Row],[עמודה55]],"-"),2),"/"),1)</f>
        <v xml:space="preserve"> $199 </v>
      </c>
      <c r="S1414" s="36">
        <f>AVERAGE(טבלה1[[#This Row],[עמודה59]:[עמודה60]])</f>
        <v>174.5</v>
      </c>
      <c r="T1414" s="38">
        <f>VALUE(SUBSTITUTE(טבלה1[[#This Row],[עמודה56]],"$",""))</f>
        <v>150</v>
      </c>
      <c r="U1414" s="38">
        <f>VALUE(SUBSTITUTE(טבלה1[[#This Row],[עמודה57]],"$",""))</f>
        <v>199</v>
      </c>
      <c r="V1414" s="38" t="str">
        <f>IF(טבלה1[[#This Row],[עמודה58]]&gt;30,"Yes","No")</f>
        <v>Yes</v>
      </c>
    </row>
    <row r="1415" spans="1:22" x14ac:dyDescent="0.15">
      <c r="A1415" s="32" t="s">
        <v>3390</v>
      </c>
      <c r="B1415" s="39" t="s">
        <v>3391</v>
      </c>
      <c r="C1415" s="39" t="s">
        <v>69</v>
      </c>
      <c r="D1415" s="40">
        <v>25000</v>
      </c>
      <c r="E1415" s="39" t="s">
        <v>33</v>
      </c>
      <c r="F1415" s="39" t="s">
        <v>25</v>
      </c>
      <c r="G1415" s="36" t="str">
        <f t="shared" si="22"/>
        <v>Low</v>
      </c>
      <c r="H1415" s="41">
        <v>0.15</v>
      </c>
      <c r="I1415" s="11" t="str" cm="1">
        <f t="array" ref="I1415">INDEX(_xlfn.TEXTSPLIT(טבלה1[[#This Row],[עמודה2]],","),1)</f>
        <v>Kyiv</v>
      </c>
      <c r="J1415" s="12" t="str" cm="1">
        <f t="array" ref="J1415">INDEX(_xlfn.TEXTSPLIT(טבלה1[[#This Row],[עמודה2]],","),2)</f>
        <v xml:space="preserve"> Ukraine</v>
      </c>
      <c r="K1415" s="43" t="str">
        <f>_xlfn.CONCAT(טבלה1[[#This Row],[AI_Companies]]," ",טבלה1[[#This Row],[עמודה1]])</f>
        <v>ParadigmaDevelopment https://www.paradigma.dev</v>
      </c>
      <c r="L1415" s="45">
        <v>1000</v>
      </c>
      <c r="M1415" s="28" t="str">
        <f>IF(טבלה1[[#This Row],[עמודה53]]&gt;2000,"Yes","No")</f>
        <v>No</v>
      </c>
      <c r="N1415" s="45">
        <v>9999</v>
      </c>
      <c r="O1415" s="28">
        <f>AVERAGE(טבלה1[[#This Row],[עמודה52]:[עמודה53]])</f>
        <v>29.5</v>
      </c>
      <c r="P1415" s="28" t="str">
        <f>IF(טבלה1[[#This Row],[עמודה4]]="&lt; $25 / hr","0$ - $25 / hr",טבלה1[[#This Row],[עמודה4]])</f>
        <v>$25 - $49 / hr</v>
      </c>
      <c r="Q1415" s="12" t="str" cm="1">
        <f t="array" ref="Q1415">INDEX(_xlfn.TEXTSPLIT(טבלה1[[#This Row],[עמודה55]],"-"),1)</f>
        <v xml:space="preserve">$25 </v>
      </c>
      <c r="R1415" s="21" t="str" cm="1">
        <f t="array" ref="R1415">INDEX(_xlfn.TEXTSPLIT(INDEX(_xlfn.TEXTSPLIT(טבלה1[[#This Row],[עמודה55]],"-"),2),"/"),1)</f>
        <v xml:space="preserve"> $49 </v>
      </c>
      <c r="S1415" s="28">
        <f>AVERAGE(טבלה1[[#This Row],[עמודה59]:[עמודה60]])</f>
        <v>37</v>
      </c>
      <c r="T1415" s="31">
        <f>VALUE(SUBSTITUTE(טבלה1[[#This Row],[עמודה56]],"$",""))</f>
        <v>25</v>
      </c>
      <c r="U1415" s="31">
        <f>VALUE(SUBSTITUTE(טבלה1[[#This Row],[עמודה57]],"$",""))</f>
        <v>49</v>
      </c>
      <c r="V1415" s="31" t="str">
        <f>IF(טבלה1[[#This Row],[עמודה58]]&gt;30,"Yes","No")</f>
        <v>Yes</v>
      </c>
    </row>
    <row r="1416" spans="1:22" x14ac:dyDescent="0.15">
      <c r="A1416" s="32" t="s">
        <v>3392</v>
      </c>
      <c r="B1416" s="33" t="s">
        <v>3393</v>
      </c>
      <c r="C1416" s="33" t="s">
        <v>461</v>
      </c>
      <c r="D1416" s="44">
        <v>25000</v>
      </c>
      <c r="E1416" s="33" t="s">
        <v>21</v>
      </c>
      <c r="F1416" s="33" t="s">
        <v>10</v>
      </c>
      <c r="G1416" s="36" t="str">
        <f t="shared" si="22"/>
        <v>Low</v>
      </c>
      <c r="H1416" s="34">
        <v>0.3</v>
      </c>
      <c r="I1416" s="11" t="str" cm="1">
        <f t="array" ref="I1416">INDEX(_xlfn.TEXTSPLIT(טבלה1[[#This Row],[עמודה2]],","),1)</f>
        <v>Bengaluru</v>
      </c>
      <c r="J1416" s="12" t="str" cm="1">
        <f t="array" ref="J1416">INDEX(_xlfn.TEXTSPLIT(טבלה1[[#This Row],[עמודה2]],","),2)</f>
        <v xml:space="preserve"> India</v>
      </c>
      <c r="K1416" s="37" t="str">
        <f>_xlfn.CONCAT(טבלה1[[#This Row],[AI_Companies]]," ",טבלה1[[#This Row],[עמודה1]])</f>
        <v>ALTENCalsoftLabs http://www.altencalsoftlabs.com</v>
      </c>
      <c r="L1416" s="36">
        <v>50</v>
      </c>
      <c r="M1416" s="36" t="str">
        <f>IF(טבלה1[[#This Row],[עמודה53]]&gt;2000,"Yes","No")</f>
        <v>Yes</v>
      </c>
      <c r="N1416" s="36">
        <v>249</v>
      </c>
      <c r="O1416" s="36">
        <f>AVERAGE(טבלה1[[#This Row],[עמודה52]:[עמודה53]])</f>
        <v>5499.5</v>
      </c>
      <c r="P1416" s="36" t="str">
        <f>IF(טבלה1[[#This Row],[עמודה4]]="&lt; $25 / hr","0$ - $25 / hr",טבלה1[[#This Row],[עמודה4]])</f>
        <v>$25 - $49 / hr</v>
      </c>
      <c r="Q1416" s="12" t="str" cm="1">
        <f t="array" ref="Q1416">INDEX(_xlfn.TEXTSPLIT(טבלה1[[#This Row],[עמודה55]],"-"),1)</f>
        <v xml:space="preserve">$25 </v>
      </c>
      <c r="R1416" s="21" t="str" cm="1">
        <f t="array" ref="R1416">INDEX(_xlfn.TEXTSPLIT(INDEX(_xlfn.TEXTSPLIT(טבלה1[[#This Row],[עמודה55]],"-"),2),"/"),1)</f>
        <v xml:space="preserve"> $49 </v>
      </c>
      <c r="S1416" s="36">
        <f>AVERAGE(טבלה1[[#This Row],[עמודה59]:[עמודה60]])</f>
        <v>37</v>
      </c>
      <c r="T1416" s="38">
        <f>VALUE(SUBSTITUTE(טבלה1[[#This Row],[עמודה56]],"$",""))</f>
        <v>25</v>
      </c>
      <c r="U1416" s="38">
        <f>VALUE(SUBSTITUTE(טבלה1[[#This Row],[עמודה57]],"$",""))</f>
        <v>49</v>
      </c>
      <c r="V1416" s="38" t="str">
        <f>IF(טבלה1[[#This Row],[עמודה58]]&gt;30,"Yes","No")</f>
        <v>Yes</v>
      </c>
    </row>
    <row r="1417" spans="1:22" x14ac:dyDescent="0.15">
      <c r="A1417" s="32" t="s">
        <v>3394</v>
      </c>
      <c r="B1417" s="39" t="s">
        <v>3395</v>
      </c>
      <c r="C1417" s="39" t="s">
        <v>1865</v>
      </c>
      <c r="D1417" s="39" t="s">
        <v>4</v>
      </c>
      <c r="E1417" s="39" t="s">
        <v>4</v>
      </c>
      <c r="F1417" s="39" t="s">
        <v>10</v>
      </c>
      <c r="G1417" s="36" t="str">
        <f t="shared" si="22"/>
        <v>Low</v>
      </c>
      <c r="H1417" s="41">
        <v>0.3</v>
      </c>
      <c r="I1417" s="11" t="str" cm="1">
        <f t="array" ref="I1417">INDEX(_xlfn.TEXTSPLIT(טבלה1[[#This Row],[עמודה2]],","),1)</f>
        <v>Irvine</v>
      </c>
      <c r="J1417" s="12" t="str" cm="1">
        <f t="array" ref="J1417">INDEX(_xlfn.TEXTSPLIT(טבלה1[[#This Row],[עמודה2]],","),2)</f>
        <v xml:space="preserve"> CA</v>
      </c>
      <c r="K1417" s="43" t="str">
        <f>_xlfn.CONCAT(טבלה1[[#This Row],[AI_Companies]]," ",טבלה1[[#This Row],[עמודה1]])</f>
        <v>NetObjexInc. https://www.netobjex.com/</v>
      </c>
      <c r="L1417" s="28">
        <v>50</v>
      </c>
      <c r="M1417" s="28" t="str">
        <f>IF(טבלה1[[#This Row],[עמודה53]]&gt;2000,"Yes","No")</f>
        <v>No</v>
      </c>
      <c r="N1417" s="28">
        <v>249</v>
      </c>
      <c r="O1417" s="28">
        <f>AVERAGE(טבלה1[[#This Row],[עמודה52]:[עמודה53]])</f>
        <v>149.5</v>
      </c>
      <c r="P1417" s="28" t="str">
        <f>IF(טבלה1[[#This Row],[עמודה4]]="&lt; $25 / hr","0$ - $25 / hr",טבלה1[[#This Row],[עמודה4]])</f>
        <v>$100 - $149 / hr</v>
      </c>
      <c r="Q1417" s="12" t="str" cm="1">
        <f t="array" ref="Q1417">INDEX(_xlfn.TEXTSPLIT(טבלה1[[#This Row],[עמודה55]],"-"),1)</f>
        <v xml:space="preserve">$100 </v>
      </c>
      <c r="R1417" s="21" t="str" cm="1">
        <f t="array" ref="R1417">INDEX(_xlfn.TEXTSPLIT(INDEX(_xlfn.TEXTSPLIT(טבלה1[[#This Row],[עמודה55]],"-"),2),"/"),1)</f>
        <v xml:space="preserve"> $149 </v>
      </c>
      <c r="S1417" s="28">
        <f>AVERAGE(טבלה1[[#This Row],[עמודה59]:[עמודה60]])</f>
        <v>124.5</v>
      </c>
      <c r="T1417" s="31">
        <f>VALUE(SUBSTITUTE(טבלה1[[#This Row],[עמודה56]],"$",""))</f>
        <v>100</v>
      </c>
      <c r="U1417" s="31">
        <f>VALUE(SUBSTITUTE(טבלה1[[#This Row],[עמודה57]],"$",""))</f>
        <v>149</v>
      </c>
      <c r="V1417" s="31" t="str">
        <f>IF(טבלה1[[#This Row],[עמודה58]]&gt;30,"Yes","No")</f>
        <v>Yes</v>
      </c>
    </row>
    <row r="1418" spans="1:22" x14ac:dyDescent="0.15">
      <c r="A1418" s="32" t="s">
        <v>3396</v>
      </c>
      <c r="B1418" s="33" t="s">
        <v>3397</v>
      </c>
      <c r="C1418" s="33" t="s">
        <v>3398</v>
      </c>
      <c r="D1418" s="33" t="s">
        <v>4</v>
      </c>
      <c r="E1418" s="33" t="s">
        <v>4</v>
      </c>
      <c r="F1418" s="33" t="s">
        <v>10</v>
      </c>
      <c r="G1418" s="36" t="str">
        <f t="shared" si="22"/>
        <v>Low</v>
      </c>
      <c r="H1418" s="34">
        <v>0.3</v>
      </c>
      <c r="I1418" s="11" t="str" cm="1">
        <f t="array" ref="I1418">INDEX(_xlfn.TEXTSPLIT(טבלה1[[#This Row],[עמודה2]],","),1)</f>
        <v>Montréal</v>
      </c>
      <c r="J1418" s="12" t="str" cm="1">
        <f t="array" ref="J1418">INDEX(_xlfn.TEXTSPLIT(טבלה1[[#This Row],[עמודה2]],","),2)</f>
        <v xml:space="preserve"> Canada</v>
      </c>
      <c r="K1418" s="37" t="str">
        <f>_xlfn.CONCAT(טבלה1[[#This Row],[AI_Companies]]," ",טבלה1[[#This Row],[עמודה1]])</f>
        <v>gtechna https://gtechna.com/</v>
      </c>
      <c r="L1418" s="36">
        <v>50</v>
      </c>
      <c r="M1418" s="36" t="str">
        <f>IF(טבלה1[[#This Row],[עמודה53]]&gt;2000,"Yes","No")</f>
        <v>No</v>
      </c>
      <c r="N1418" s="36">
        <v>249</v>
      </c>
      <c r="O1418" s="36">
        <f>AVERAGE(טבלה1[[#This Row],[עמודה52]:[עמודה53]])</f>
        <v>149.5</v>
      </c>
      <c r="P1418" s="36" t="str">
        <f>IF(טבלה1[[#This Row],[עמודה4]]="&lt; $25 / hr","0$ - $25 / hr",טבלה1[[#This Row],[עמודה4]])</f>
        <v>Undisclosed</v>
      </c>
      <c r="Q1418" s="12" t="str" cm="1">
        <f t="array" ref="Q1418">INDEX(_xlfn.TEXTSPLIT(טבלה1[[#This Row],[עמודה55]],"-"),1)</f>
        <v>Undisclosed</v>
      </c>
      <c r="R1418" s="21" t="e" cm="1">
        <f t="array" ref="R1418">INDEX(_xlfn.TEXTSPLIT(INDEX(_xlfn.TEXTSPLIT(טבלה1[[#This Row],[עמודה55]],"-"),2),"/"),1)</f>
        <v>#REF!</v>
      </c>
      <c r="S1418" s="36" t="e">
        <f>AVERAGE(טבלה1[[#This Row],[עמודה59]:[עמודה60]])</f>
        <v>#VALUE!</v>
      </c>
      <c r="T1418" s="38" t="e">
        <f>VALUE(SUBSTITUTE(טבלה1[[#This Row],[עמודה56]],"$",""))</f>
        <v>#VALUE!</v>
      </c>
      <c r="U1418" s="38" t="e">
        <f>VALUE(SUBSTITUTE(טבלה1[[#This Row],[עמודה57]],"$",""))</f>
        <v>#REF!</v>
      </c>
      <c r="V1418" s="38" t="e">
        <f>IF(טבלה1[[#This Row],[עמודה58]]&gt;30,"Yes","No")</f>
        <v>#VALUE!</v>
      </c>
    </row>
    <row r="1419" spans="1:22" x14ac:dyDescent="0.15">
      <c r="A1419" s="32" t="s">
        <v>3399</v>
      </c>
      <c r="B1419" s="39" t="s">
        <v>3400</v>
      </c>
      <c r="C1419" s="39" t="s">
        <v>3401</v>
      </c>
      <c r="D1419" s="39" t="s">
        <v>4</v>
      </c>
      <c r="E1419" s="39" t="s">
        <v>4</v>
      </c>
      <c r="F1419" s="39" t="s">
        <v>10</v>
      </c>
      <c r="G1419" s="36" t="str">
        <f t="shared" si="22"/>
        <v>Low</v>
      </c>
      <c r="H1419" s="41">
        <v>0.3</v>
      </c>
      <c r="I1419" s="11" t="str" cm="1">
        <f t="array" ref="I1419">INDEX(_xlfn.TEXTSPLIT(טבלה1[[#This Row],[עמודה2]],","),1)</f>
        <v>Suwanee</v>
      </c>
      <c r="J1419" s="12" t="str" cm="1">
        <f t="array" ref="J1419">INDEX(_xlfn.TEXTSPLIT(טבלה1[[#This Row],[עמודה2]],","),2)</f>
        <v xml:space="preserve"> GA</v>
      </c>
      <c r="K1419" s="43" t="str">
        <f>_xlfn.CONCAT(טבלה1[[#This Row],[AI_Companies]]," ",טבלה1[[#This Row],[עמודה1]])</f>
        <v>Ameri100Georgia https://www.ameri100.com/</v>
      </c>
      <c r="L1419" s="28">
        <v>50</v>
      </c>
      <c r="M1419" s="28" t="str">
        <f>IF(טבלה1[[#This Row],[עמודה53]]&gt;2000,"Yes","No")</f>
        <v>No</v>
      </c>
      <c r="N1419" s="28">
        <v>249</v>
      </c>
      <c r="O1419" s="28">
        <f>AVERAGE(טבלה1[[#This Row],[עמודה52]:[עמודה53]])</f>
        <v>149.5</v>
      </c>
      <c r="P1419" s="28" t="str">
        <f>IF(טבלה1[[#This Row],[עמודה4]]="&lt; $25 / hr","0$ - $25 / hr",טבלה1[[#This Row],[עמודה4]])</f>
        <v>Undisclosed</v>
      </c>
      <c r="Q1419" s="12" t="str" cm="1">
        <f t="array" ref="Q1419">INDEX(_xlfn.TEXTSPLIT(טבלה1[[#This Row],[עמודה55]],"-"),1)</f>
        <v>Undisclosed</v>
      </c>
      <c r="R1419" s="21" t="e" cm="1">
        <f t="array" ref="R1419">INDEX(_xlfn.TEXTSPLIT(INDEX(_xlfn.TEXTSPLIT(טבלה1[[#This Row],[עמודה55]],"-"),2),"/"),1)</f>
        <v>#REF!</v>
      </c>
      <c r="S1419" s="28" t="e">
        <f>AVERAGE(טבלה1[[#This Row],[עמודה59]:[עמודה60]])</f>
        <v>#VALUE!</v>
      </c>
      <c r="T1419" s="31" t="e">
        <f>VALUE(SUBSTITUTE(טבלה1[[#This Row],[עמודה56]],"$",""))</f>
        <v>#VALUE!</v>
      </c>
      <c r="U1419" s="31" t="e">
        <f>VALUE(SUBSTITUTE(טבלה1[[#This Row],[עמודה57]],"$",""))</f>
        <v>#REF!</v>
      </c>
      <c r="V1419" s="31" t="e">
        <f>IF(טבלה1[[#This Row],[עמודה58]]&gt;30,"Yes","No")</f>
        <v>#VALUE!</v>
      </c>
    </row>
    <row r="1420" spans="1:22" x14ac:dyDescent="0.15">
      <c r="A1420" s="32" t="s">
        <v>3402</v>
      </c>
      <c r="B1420" s="33" t="s">
        <v>3403</v>
      </c>
      <c r="C1420" s="33" t="s">
        <v>3404</v>
      </c>
      <c r="D1420" s="33" t="s">
        <v>4</v>
      </c>
      <c r="E1420" s="33" t="s">
        <v>4</v>
      </c>
      <c r="F1420" s="33" t="s">
        <v>10</v>
      </c>
      <c r="G1420" s="36" t="str">
        <f t="shared" si="22"/>
        <v>Low</v>
      </c>
      <c r="H1420" s="34">
        <v>0.3</v>
      </c>
      <c r="I1420" s="11" t="str" cm="1">
        <f t="array" ref="I1420">INDEX(_xlfn.TEXTSPLIT(טבלה1[[#This Row],[עמודה2]],","),1)</f>
        <v>Leon</v>
      </c>
      <c r="J1420" s="12" t="str" cm="1">
        <f t="array" ref="J1420">INDEX(_xlfn.TEXTSPLIT(טבלה1[[#This Row],[עמודה2]],","),2)</f>
        <v xml:space="preserve"> Spain</v>
      </c>
      <c r="K1420" s="37" t="str">
        <f>_xlfn.CONCAT(טבלה1[[#This Row],[AI_Companies]]," ",טבלה1[[#This Row],[עמודה1]])</f>
        <v>Proconsi https://www.proconsi.com/</v>
      </c>
      <c r="L1420" s="36">
        <v>50</v>
      </c>
      <c r="M1420" s="36" t="str">
        <f>IF(טבלה1[[#This Row],[עמודה53]]&gt;2000,"Yes","No")</f>
        <v>No</v>
      </c>
      <c r="N1420" s="36">
        <v>249</v>
      </c>
      <c r="O1420" s="36">
        <f>AVERAGE(טבלה1[[#This Row],[עמודה52]:[עמודה53]])</f>
        <v>149.5</v>
      </c>
      <c r="P1420" s="36" t="str">
        <f>IF(טבלה1[[#This Row],[עמודה4]]="&lt; $25 / hr","0$ - $25 / hr",טבלה1[[#This Row],[עמודה4]])</f>
        <v>Undisclosed</v>
      </c>
      <c r="Q1420" s="12" t="str" cm="1">
        <f t="array" ref="Q1420">INDEX(_xlfn.TEXTSPLIT(טבלה1[[#This Row],[עמודה55]],"-"),1)</f>
        <v>Undisclosed</v>
      </c>
      <c r="R1420" s="21" t="e" cm="1">
        <f t="array" ref="R1420">INDEX(_xlfn.TEXTSPLIT(INDEX(_xlfn.TEXTSPLIT(טבלה1[[#This Row],[עמודה55]],"-"),2),"/"),1)</f>
        <v>#REF!</v>
      </c>
      <c r="S1420" s="36" t="e">
        <f>AVERAGE(טבלה1[[#This Row],[עמודה59]:[עמודה60]])</f>
        <v>#VALUE!</v>
      </c>
      <c r="T1420" s="38" t="e">
        <f>VALUE(SUBSTITUTE(טבלה1[[#This Row],[עמודה56]],"$",""))</f>
        <v>#VALUE!</v>
      </c>
      <c r="U1420" s="38" t="e">
        <f>VALUE(SUBSTITUTE(טבלה1[[#This Row],[עמודה57]],"$",""))</f>
        <v>#REF!</v>
      </c>
      <c r="V1420" s="38" t="e">
        <f>IF(טבלה1[[#This Row],[עמודה58]]&gt;30,"Yes","No")</f>
        <v>#VALUE!</v>
      </c>
    </row>
    <row r="1421" spans="1:22" x14ac:dyDescent="0.15">
      <c r="A1421" s="32" t="s">
        <v>3405</v>
      </c>
      <c r="B1421" s="39" t="s">
        <v>3406</v>
      </c>
      <c r="C1421" s="39" t="s">
        <v>1979</v>
      </c>
      <c r="D1421" s="40">
        <v>5000</v>
      </c>
      <c r="E1421" s="39" t="s">
        <v>33</v>
      </c>
      <c r="F1421" s="39" t="s">
        <v>29</v>
      </c>
      <c r="G1421" s="36" t="str">
        <f t="shared" si="22"/>
        <v>Low</v>
      </c>
      <c r="H1421" s="41">
        <v>0.4</v>
      </c>
      <c r="I1421" s="11" t="str" cm="1">
        <f t="array" ref="I1421">INDEX(_xlfn.TEXTSPLIT(טבלה1[[#This Row],[עמודה2]],","),1)</f>
        <v>Bogota</v>
      </c>
      <c r="J1421" s="12" t="str" cm="1">
        <f t="array" ref="J1421">INDEX(_xlfn.TEXTSPLIT(טבלה1[[#This Row],[עמודה2]],","),2)</f>
        <v xml:space="preserve"> TN</v>
      </c>
      <c r="K1421" s="43" t="str">
        <f>_xlfn.CONCAT(טבלה1[[#This Row],[AI_Companies]]," ",טבלה1[[#This Row],[עמודה1]])</f>
        <v>Servinformación http://www.servinformacion.com/</v>
      </c>
      <c r="L1421" s="28">
        <v>10</v>
      </c>
      <c r="M1421" s="28" t="str">
        <f>IF(טבלה1[[#This Row],[עמודה53]]&gt;2000,"Yes","No")</f>
        <v>No</v>
      </c>
      <c r="N1421" s="28">
        <v>49</v>
      </c>
      <c r="O1421" s="28">
        <f>AVERAGE(טבלה1[[#This Row],[עמודה52]:[עמודה53]])</f>
        <v>149.5</v>
      </c>
      <c r="P1421" s="28" t="str">
        <f>IF(טבלה1[[#This Row],[עמודה4]]="&lt; $25 / hr","0$ - $25 / hr",טבלה1[[#This Row],[עמודה4]])</f>
        <v>Undisclosed</v>
      </c>
      <c r="Q1421" s="12" t="str" cm="1">
        <f t="array" ref="Q1421">INDEX(_xlfn.TEXTSPLIT(טבלה1[[#This Row],[עמודה55]],"-"),1)</f>
        <v>Undisclosed</v>
      </c>
      <c r="R1421" s="21" t="e" cm="1">
        <f t="array" ref="R1421">INDEX(_xlfn.TEXTSPLIT(INDEX(_xlfn.TEXTSPLIT(טבלה1[[#This Row],[עמודה55]],"-"),2),"/"),1)</f>
        <v>#REF!</v>
      </c>
      <c r="S1421" s="28" t="e">
        <f>AVERAGE(טבלה1[[#This Row],[עמודה59]:[עמודה60]])</f>
        <v>#VALUE!</v>
      </c>
      <c r="T1421" s="31" t="e">
        <f>VALUE(SUBSTITUTE(טבלה1[[#This Row],[עמודה56]],"$",""))</f>
        <v>#VALUE!</v>
      </c>
      <c r="U1421" s="31" t="e">
        <f>VALUE(SUBSTITUTE(טבלה1[[#This Row],[עמודה57]],"$",""))</f>
        <v>#REF!</v>
      </c>
      <c r="V1421" s="31" t="e">
        <f>IF(טבלה1[[#This Row],[עמודה58]]&gt;30,"Yes","No")</f>
        <v>#VALUE!</v>
      </c>
    </row>
    <row r="1422" spans="1:22" x14ac:dyDescent="0.15">
      <c r="A1422" s="32" t="s">
        <v>3407</v>
      </c>
      <c r="B1422" s="33" t="s">
        <v>3408</v>
      </c>
      <c r="C1422" s="33" t="s">
        <v>1766</v>
      </c>
      <c r="D1422" s="33" t="s">
        <v>4</v>
      </c>
      <c r="E1422" s="33" t="s">
        <v>4</v>
      </c>
      <c r="F1422" s="33" t="s">
        <v>29</v>
      </c>
      <c r="G1422" s="36" t="str">
        <f t="shared" si="22"/>
        <v>Low</v>
      </c>
      <c r="H1422" s="34">
        <v>0.4</v>
      </c>
      <c r="I1422" s="11" t="str" cm="1">
        <f t="array" ref="I1422">INDEX(_xlfn.TEXTSPLIT(טבלה1[[#This Row],[עמודה2]],","),1)</f>
        <v>Santiago</v>
      </c>
      <c r="J1422" s="12" t="str" cm="1">
        <f t="array" ref="J1422">INDEX(_xlfn.TEXTSPLIT(טבלה1[[#This Row],[עמודה2]],","),2)</f>
        <v xml:space="preserve"> Chile</v>
      </c>
      <c r="K1422" s="37" t="str">
        <f>_xlfn.CONCAT(טבלה1[[#This Row],[AI_Companies]]," ",טבלה1[[#This Row],[עמודה1]])</f>
        <v>FORCAST https://www.forcast.cl/</v>
      </c>
      <c r="L1422" s="36">
        <v>10</v>
      </c>
      <c r="M1422" s="36" t="str">
        <f>IF(טבלה1[[#This Row],[עמודה53]]&gt;2000,"Yes","No")</f>
        <v>No</v>
      </c>
      <c r="N1422" s="36">
        <v>49</v>
      </c>
      <c r="O1422" s="36">
        <f>AVERAGE(טבלה1[[#This Row],[עמודה52]:[עמודה53]])</f>
        <v>29.5</v>
      </c>
      <c r="P1422" s="36" t="str">
        <f>IF(טבלה1[[#This Row],[עמודה4]]="&lt; $25 / hr","0$ - $25 / hr",טבלה1[[#This Row],[עמודה4]])</f>
        <v>$25 - $49 / hr</v>
      </c>
      <c r="Q1422" s="12" t="str" cm="1">
        <f t="array" ref="Q1422">INDEX(_xlfn.TEXTSPLIT(טבלה1[[#This Row],[עמודה55]],"-"),1)</f>
        <v xml:space="preserve">$25 </v>
      </c>
      <c r="R1422" s="21" t="str" cm="1">
        <f t="array" ref="R1422">INDEX(_xlfn.TEXTSPLIT(INDEX(_xlfn.TEXTSPLIT(טבלה1[[#This Row],[עמודה55]],"-"),2),"/"),1)</f>
        <v xml:space="preserve"> $49 </v>
      </c>
      <c r="S1422" s="36">
        <f>AVERAGE(טבלה1[[#This Row],[עמודה59]:[עמודה60]])</f>
        <v>37</v>
      </c>
      <c r="T1422" s="38">
        <f>VALUE(SUBSTITUTE(טבלה1[[#This Row],[עמודה56]],"$",""))</f>
        <v>25</v>
      </c>
      <c r="U1422" s="38">
        <f>VALUE(SUBSTITUTE(טבלה1[[#This Row],[עמודה57]],"$",""))</f>
        <v>49</v>
      </c>
      <c r="V1422" s="38" t="str">
        <f>IF(טבלה1[[#This Row],[עמודה58]]&gt;30,"Yes","No")</f>
        <v>Yes</v>
      </c>
    </row>
    <row r="1423" spans="1:22" x14ac:dyDescent="0.15">
      <c r="A1423" s="32" t="s">
        <v>3409</v>
      </c>
      <c r="B1423" s="39" t="s">
        <v>3410</v>
      </c>
      <c r="C1423" s="39" t="s">
        <v>469</v>
      </c>
      <c r="D1423" s="40">
        <v>25000</v>
      </c>
      <c r="E1423" s="39" t="s">
        <v>21</v>
      </c>
      <c r="F1423" s="39" t="s">
        <v>29</v>
      </c>
      <c r="G1423" s="36" t="str">
        <f t="shared" si="22"/>
        <v>Low</v>
      </c>
      <c r="H1423" s="41">
        <v>0.4</v>
      </c>
      <c r="I1423" s="11" t="str" cm="1">
        <f t="array" ref="I1423">INDEX(_xlfn.TEXTSPLIT(טבלה1[[#This Row],[עמודה2]],","),1)</f>
        <v>Glasgow</v>
      </c>
      <c r="J1423" s="12" t="str" cm="1">
        <f t="array" ref="J1423">INDEX(_xlfn.TEXTSPLIT(טבלה1[[#This Row],[עמודה2]],","),2)</f>
        <v xml:space="preserve"> United Kingdom</v>
      </c>
      <c r="K1423" s="43" t="str">
        <f>_xlfn.CONCAT(טבלה1[[#This Row],[AI_Companies]]," ",טבלה1[[#This Row],[עמודה1]])</f>
        <v>BellrockTechnology https://www.bellrock.tech/</v>
      </c>
      <c r="L1423" s="28">
        <v>10</v>
      </c>
      <c r="M1423" s="28" t="str">
        <f>IF(טבלה1[[#This Row],[עמודה53]]&gt;2000,"Yes","No")</f>
        <v>No</v>
      </c>
      <c r="N1423" s="28">
        <v>49</v>
      </c>
      <c r="O1423" s="28">
        <f>AVERAGE(טבלה1[[#This Row],[עמודה52]:[עמודה53]])</f>
        <v>29.5</v>
      </c>
      <c r="P1423" s="28" t="str">
        <f>IF(טבלה1[[#This Row],[עמודה4]]="&lt; $25 / hr","0$ - $25 / hr",טבלה1[[#This Row],[עמודה4]])</f>
        <v>Undisclosed</v>
      </c>
      <c r="Q1423" s="12" t="str" cm="1">
        <f t="array" ref="Q1423">INDEX(_xlfn.TEXTSPLIT(טבלה1[[#This Row],[עמודה55]],"-"),1)</f>
        <v>Undisclosed</v>
      </c>
      <c r="R1423" s="21" t="e" cm="1">
        <f t="array" ref="R1423">INDEX(_xlfn.TEXTSPLIT(INDEX(_xlfn.TEXTSPLIT(טבלה1[[#This Row],[עמודה55]],"-"),2),"/"),1)</f>
        <v>#REF!</v>
      </c>
      <c r="S1423" s="28" t="e">
        <f>AVERAGE(טבלה1[[#This Row],[עמודה59]:[עמודה60]])</f>
        <v>#VALUE!</v>
      </c>
      <c r="T1423" s="31" t="e">
        <f>VALUE(SUBSTITUTE(טבלה1[[#This Row],[עמודה56]],"$",""))</f>
        <v>#VALUE!</v>
      </c>
      <c r="U1423" s="31" t="e">
        <f>VALUE(SUBSTITUTE(טבלה1[[#This Row],[עמודה57]],"$",""))</f>
        <v>#REF!</v>
      </c>
      <c r="V1423" s="31" t="e">
        <f>IF(טבלה1[[#This Row],[עמודה58]]&gt;30,"Yes","No")</f>
        <v>#VALUE!</v>
      </c>
    </row>
    <row r="1424" spans="1:22" x14ac:dyDescent="0.15">
      <c r="A1424" s="32" t="s">
        <v>3411</v>
      </c>
      <c r="B1424" s="33" t="s">
        <v>3412</v>
      </c>
      <c r="C1424" s="33" t="s">
        <v>1470</v>
      </c>
      <c r="D1424" s="33" t="s">
        <v>4</v>
      </c>
      <c r="E1424" s="33" t="s">
        <v>4</v>
      </c>
      <c r="F1424" s="33" t="s">
        <v>117</v>
      </c>
      <c r="G1424" s="36" t="str">
        <f t="shared" si="22"/>
        <v>Med</v>
      </c>
      <c r="H1424" s="34">
        <v>0.6</v>
      </c>
      <c r="I1424" s="11" t="str" cm="1">
        <f t="array" ref="I1424">INDEX(_xlfn.TEXTSPLIT(טבלה1[[#This Row],[עמודה2]],","),1)</f>
        <v>Wien</v>
      </c>
      <c r="J1424" s="12" t="str" cm="1">
        <f t="array" ref="J1424">INDEX(_xlfn.TEXTSPLIT(טבלה1[[#This Row],[עמודה2]],","),2)</f>
        <v xml:space="preserve"> Austria</v>
      </c>
      <c r="K1424" s="37" t="str">
        <f>_xlfn.CONCAT(טבלה1[[#This Row],[AI_Companies]]," ",טבלה1[[#This Row],[עמודה1]])</f>
        <v>Dowosoft https://www.dowosoft.com/</v>
      </c>
      <c r="L1424" s="36">
        <v>2</v>
      </c>
      <c r="M1424" s="36" t="str">
        <f>IF(טבלה1[[#This Row],[עמודה53]]&gt;2000,"Yes","No")</f>
        <v>No</v>
      </c>
      <c r="N1424" s="36">
        <v>9</v>
      </c>
      <c r="O1424" s="36">
        <f>AVERAGE(טבלה1[[#This Row],[עמודה52]:[עמודה53]])</f>
        <v>29.5</v>
      </c>
      <c r="P1424" s="36" t="str">
        <f>IF(טבלה1[[#This Row],[עמודה4]]="&lt; $25 / hr","0$ - $25 / hr",טבלה1[[#This Row],[עמודה4]])</f>
        <v>$100 - $149 / hr</v>
      </c>
      <c r="Q1424" s="12" t="str" cm="1">
        <f t="array" ref="Q1424">INDEX(_xlfn.TEXTSPLIT(טבלה1[[#This Row],[עמודה55]],"-"),1)</f>
        <v xml:space="preserve">$100 </v>
      </c>
      <c r="R1424" s="21" t="str" cm="1">
        <f t="array" ref="R1424">INDEX(_xlfn.TEXTSPLIT(INDEX(_xlfn.TEXTSPLIT(טבלה1[[#This Row],[עמודה55]],"-"),2),"/"),1)</f>
        <v xml:space="preserve"> $149 </v>
      </c>
      <c r="S1424" s="36">
        <f>AVERAGE(טבלה1[[#This Row],[עמודה59]:[עמודה60]])</f>
        <v>124.5</v>
      </c>
      <c r="T1424" s="38">
        <f>VALUE(SUBSTITUTE(טבלה1[[#This Row],[עמודה56]],"$",""))</f>
        <v>100</v>
      </c>
      <c r="U1424" s="38">
        <f>VALUE(SUBSTITUTE(טבלה1[[#This Row],[עמודה57]],"$",""))</f>
        <v>149</v>
      </c>
      <c r="V1424" s="38" t="str">
        <f>IF(טבלה1[[#This Row],[עמודה58]]&gt;30,"Yes","No")</f>
        <v>Yes</v>
      </c>
    </row>
    <row r="1425" spans="1:22" x14ac:dyDescent="0.15">
      <c r="A1425" s="32" t="s">
        <v>3413</v>
      </c>
      <c r="B1425" s="39" t="s">
        <v>3414</v>
      </c>
      <c r="C1425" s="39" t="s">
        <v>3415</v>
      </c>
      <c r="D1425" s="40">
        <v>5000</v>
      </c>
      <c r="E1425" s="39" t="s">
        <v>9</v>
      </c>
      <c r="F1425" s="39" t="s">
        <v>117</v>
      </c>
      <c r="G1425" s="36" t="str">
        <f t="shared" si="22"/>
        <v>Med</v>
      </c>
      <c r="H1425" s="41">
        <v>0.6</v>
      </c>
      <c r="I1425" s="11" t="str" cm="1">
        <f t="array" ref="I1425">INDEX(_xlfn.TEXTSPLIT(טבלה1[[#This Row],[עמודה2]],","),1)</f>
        <v>Orlando</v>
      </c>
      <c r="J1425" s="12" t="str" cm="1">
        <f t="array" ref="J1425">INDEX(_xlfn.TEXTSPLIT(טבלה1[[#This Row],[עמודה2]],","),2)</f>
        <v xml:space="preserve"> FL</v>
      </c>
      <c r="K1425" s="43" t="str">
        <f>_xlfn.CONCAT(טבלה1[[#This Row],[AI_Companies]]," ",טבלה1[[#This Row],[עמודה1]])</f>
        <v>ADVANCEDSIMULATIONRESEARCH,INC. https://www.asri-tech.com</v>
      </c>
      <c r="L1425" s="28">
        <v>2</v>
      </c>
      <c r="M1425" s="28" t="str">
        <f>IF(טבלה1[[#This Row],[עמודה53]]&gt;2000,"Yes","No")</f>
        <v>No</v>
      </c>
      <c r="N1425" s="28">
        <v>9</v>
      </c>
      <c r="O1425" s="28">
        <f>AVERAGE(טבלה1[[#This Row],[עמודה52]:[עמודה53]])</f>
        <v>5.5</v>
      </c>
      <c r="P1425" s="28" t="str">
        <f>IF(טבלה1[[#This Row],[עמודה4]]="&lt; $25 / hr","0$ - $25 / hr",טבלה1[[#This Row],[עמודה4]])</f>
        <v>Undisclosed</v>
      </c>
      <c r="Q1425" s="12" t="str" cm="1">
        <f t="array" ref="Q1425">INDEX(_xlfn.TEXTSPLIT(טבלה1[[#This Row],[עמודה55]],"-"),1)</f>
        <v>Undisclosed</v>
      </c>
      <c r="R1425" s="21" t="e" cm="1">
        <f t="array" ref="R1425">INDEX(_xlfn.TEXTSPLIT(INDEX(_xlfn.TEXTSPLIT(טבלה1[[#This Row],[עמודה55]],"-"),2),"/"),1)</f>
        <v>#REF!</v>
      </c>
      <c r="S1425" s="28" t="e">
        <f>AVERAGE(טבלה1[[#This Row],[עמודה59]:[עמודה60]])</f>
        <v>#VALUE!</v>
      </c>
      <c r="T1425" s="31" t="e">
        <f>VALUE(SUBSTITUTE(טבלה1[[#This Row],[עמודה56]],"$",""))</f>
        <v>#VALUE!</v>
      </c>
      <c r="U1425" s="31" t="e">
        <f>VALUE(SUBSTITUTE(טבלה1[[#This Row],[עמודה57]],"$",""))</f>
        <v>#REF!</v>
      </c>
      <c r="V1425" s="31" t="e">
        <f>IF(טבלה1[[#This Row],[עמודה58]]&gt;30,"Yes","No")</f>
        <v>#VALUE!</v>
      </c>
    </row>
    <row r="1426" spans="1:22" x14ac:dyDescent="0.15">
      <c r="A1426" s="32" t="s">
        <v>3416</v>
      </c>
      <c r="B1426" s="33" t="s">
        <v>3417</v>
      </c>
      <c r="C1426" s="33" t="s">
        <v>28</v>
      </c>
      <c r="D1426" s="44">
        <v>10000</v>
      </c>
      <c r="E1426" s="33" t="s">
        <v>9</v>
      </c>
      <c r="F1426" s="33" t="s">
        <v>117</v>
      </c>
      <c r="G1426" s="36" t="str">
        <f t="shared" si="22"/>
        <v>Med</v>
      </c>
      <c r="H1426" s="34">
        <v>0.6</v>
      </c>
      <c r="I1426" s="11" t="str" cm="1">
        <f t="array" ref="I1426">INDEX(_xlfn.TEXTSPLIT(טבלה1[[#This Row],[עמודה2]],","),1)</f>
        <v>Burnaby</v>
      </c>
      <c r="J1426" s="12" t="str" cm="1">
        <f t="array" ref="J1426">INDEX(_xlfn.TEXTSPLIT(טבלה1[[#This Row],[עמודה2]],","),2)</f>
        <v xml:space="preserve"> Canada</v>
      </c>
      <c r="K1426" s="37" t="str">
        <f>_xlfn.CONCAT(טבלה1[[#This Row],[AI_Companies]]," ",טבלה1[[#This Row],[עמודה1]])</f>
        <v>VisionBoxInc. https://visionbox.ai/</v>
      </c>
      <c r="L1426" s="36">
        <v>2</v>
      </c>
      <c r="M1426" s="36" t="str">
        <f>IF(טבלה1[[#This Row],[עמודה53]]&gt;2000,"Yes","No")</f>
        <v>No</v>
      </c>
      <c r="N1426" s="36">
        <v>9</v>
      </c>
      <c r="O1426" s="36">
        <f>AVERAGE(טבלה1[[#This Row],[עמודה52]:[עמודה53]])</f>
        <v>5.5</v>
      </c>
      <c r="P1426" s="36" t="str">
        <f>IF(טבלה1[[#This Row],[עמודה4]]="&lt; $25 / hr","0$ - $25 / hr",טבלה1[[#This Row],[עמודה4]])</f>
        <v>$50 - $99 / hr</v>
      </c>
      <c r="Q1426" s="12" t="str" cm="1">
        <f t="array" ref="Q1426">INDEX(_xlfn.TEXTSPLIT(טבלה1[[#This Row],[עמודה55]],"-"),1)</f>
        <v xml:space="preserve">$50 </v>
      </c>
      <c r="R1426" s="21" t="str" cm="1">
        <f t="array" ref="R1426">INDEX(_xlfn.TEXTSPLIT(INDEX(_xlfn.TEXTSPLIT(טבלה1[[#This Row],[עמודה55]],"-"),2),"/"),1)</f>
        <v xml:space="preserve"> $99 </v>
      </c>
      <c r="S1426" s="36">
        <f>AVERAGE(טבלה1[[#This Row],[עמודה59]:[עמודה60]])</f>
        <v>74.5</v>
      </c>
      <c r="T1426" s="38">
        <f>VALUE(SUBSTITUTE(טבלה1[[#This Row],[עמודה56]],"$",""))</f>
        <v>50</v>
      </c>
      <c r="U1426" s="38">
        <f>VALUE(SUBSTITUTE(טבלה1[[#This Row],[עמודה57]],"$",""))</f>
        <v>99</v>
      </c>
      <c r="V1426" s="38" t="str">
        <f>IF(טבלה1[[#This Row],[עמודה58]]&gt;30,"Yes","No")</f>
        <v>Yes</v>
      </c>
    </row>
    <row r="1427" spans="1:22" x14ac:dyDescent="0.15">
      <c r="A1427" s="32" t="s">
        <v>3418</v>
      </c>
      <c r="B1427" s="39" t="s">
        <v>3419</v>
      </c>
      <c r="C1427" s="39" t="s">
        <v>501</v>
      </c>
      <c r="D1427" s="40">
        <v>1000</v>
      </c>
      <c r="E1427" s="39" t="s">
        <v>33</v>
      </c>
      <c r="F1427" s="39" t="s">
        <v>117</v>
      </c>
      <c r="G1427" s="36" t="str">
        <f t="shared" si="22"/>
        <v>Med</v>
      </c>
      <c r="H1427" s="41">
        <v>0.6</v>
      </c>
      <c r="I1427" s="11" t="str" cm="1">
        <f t="array" ref="I1427">INDEX(_xlfn.TEXTSPLIT(טבלה1[[#This Row],[עמודה2]],","),1)</f>
        <v>Warszawa</v>
      </c>
      <c r="J1427" s="12" t="str" cm="1">
        <f t="array" ref="J1427">INDEX(_xlfn.TEXTSPLIT(טבלה1[[#This Row],[עמודה2]],","),2)</f>
        <v xml:space="preserve"> Poland</v>
      </c>
      <c r="K1427" s="43" t="str">
        <f>_xlfn.CONCAT(טבלה1[[#This Row],[AI_Companies]]," ",טבלה1[[#This Row],[עמודה1]])</f>
        <v>gradify.ai https://www.gradify.ai</v>
      </c>
      <c r="L1427" s="28">
        <v>2</v>
      </c>
      <c r="M1427" s="28" t="str">
        <f>IF(טבלה1[[#This Row],[עמודה53]]&gt;2000,"Yes","No")</f>
        <v>No</v>
      </c>
      <c r="N1427" s="28">
        <v>9</v>
      </c>
      <c r="O1427" s="28">
        <f>AVERAGE(טבלה1[[#This Row],[עמודה52]:[עמודה53]])</f>
        <v>5.5</v>
      </c>
      <c r="P1427" s="28" t="str">
        <f>IF(טבלה1[[#This Row],[עמודה4]]="&lt; $25 / hr","0$ - $25 / hr",טבלה1[[#This Row],[עמודה4]])</f>
        <v>$50 - $99 / hr</v>
      </c>
      <c r="Q1427" s="12" t="str" cm="1">
        <f t="array" ref="Q1427">INDEX(_xlfn.TEXTSPLIT(טבלה1[[#This Row],[עמודה55]],"-"),1)</f>
        <v xml:space="preserve">$50 </v>
      </c>
      <c r="R1427" s="21" t="str" cm="1">
        <f t="array" ref="R1427">INDEX(_xlfn.TEXTSPLIT(INDEX(_xlfn.TEXTSPLIT(טבלה1[[#This Row],[עמודה55]],"-"),2),"/"),1)</f>
        <v xml:space="preserve"> $99 </v>
      </c>
      <c r="S1427" s="28">
        <f>AVERAGE(טבלה1[[#This Row],[עמודה59]:[עמודה60]])</f>
        <v>74.5</v>
      </c>
      <c r="T1427" s="31">
        <f>VALUE(SUBSTITUTE(טבלה1[[#This Row],[עמודה56]],"$",""))</f>
        <v>50</v>
      </c>
      <c r="U1427" s="31">
        <f>VALUE(SUBSTITUTE(טבלה1[[#This Row],[עמודה57]],"$",""))</f>
        <v>99</v>
      </c>
      <c r="V1427" s="31" t="str">
        <f>IF(טבלה1[[#This Row],[עמודה58]]&gt;30,"Yes","No")</f>
        <v>Yes</v>
      </c>
    </row>
    <row r="1428" spans="1:22" x14ac:dyDescent="0.15">
      <c r="A1428" s="32" t="s">
        <v>3420</v>
      </c>
      <c r="B1428" s="33" t="s">
        <v>3421</v>
      </c>
      <c r="C1428" s="33" t="s">
        <v>3422</v>
      </c>
      <c r="D1428" s="44">
        <v>1000</v>
      </c>
      <c r="E1428" s="33" t="s">
        <v>33</v>
      </c>
      <c r="F1428" s="33" t="s">
        <v>117</v>
      </c>
      <c r="G1428" s="36" t="str">
        <f t="shared" si="22"/>
        <v>Med</v>
      </c>
      <c r="H1428" s="34">
        <v>0.6</v>
      </c>
      <c r="I1428" s="11" t="str" cm="1">
        <f t="array" ref="I1428">INDEX(_xlfn.TEXTSPLIT(טבלה1[[#This Row],[עמודה2]],","),1)</f>
        <v>Wrocław</v>
      </c>
      <c r="J1428" s="12" t="str" cm="1">
        <f t="array" ref="J1428">INDEX(_xlfn.TEXTSPLIT(טבלה1[[#This Row],[עמודה2]],","),2)</f>
        <v xml:space="preserve"> Poland</v>
      </c>
      <c r="K1428" s="37" t="str">
        <f>_xlfn.CONCAT(טבלה1[[#This Row],[AI_Companies]]," ",טבלה1[[#This Row],[עמודה1]])</f>
        <v>TraseeSp.zo.o. https://trasee.io</v>
      </c>
      <c r="L1428" s="36">
        <v>2</v>
      </c>
      <c r="M1428" s="36" t="str">
        <f>IF(טבלה1[[#This Row],[עמודה53]]&gt;2000,"Yes","No")</f>
        <v>No</v>
      </c>
      <c r="N1428" s="36">
        <v>9</v>
      </c>
      <c r="O1428" s="36">
        <f>AVERAGE(טבלה1[[#This Row],[עמודה52]:[עמודה53]])</f>
        <v>5.5</v>
      </c>
      <c r="P1428" s="36" t="str">
        <f>IF(טבלה1[[#This Row],[עמודה4]]="&lt; $25 / hr","0$ - $25 / hr",טבלה1[[#This Row],[עמודה4]])</f>
        <v>$25 - $49 / hr</v>
      </c>
      <c r="Q1428" s="12" t="str" cm="1">
        <f t="array" ref="Q1428">INDEX(_xlfn.TEXTSPLIT(טבלה1[[#This Row],[עמודה55]],"-"),1)</f>
        <v xml:space="preserve">$25 </v>
      </c>
      <c r="R1428" s="21" t="str" cm="1">
        <f t="array" ref="R1428">INDEX(_xlfn.TEXTSPLIT(INDEX(_xlfn.TEXTSPLIT(טבלה1[[#This Row],[עמודה55]],"-"),2),"/"),1)</f>
        <v xml:space="preserve"> $49 </v>
      </c>
      <c r="S1428" s="36">
        <f>AVERAGE(טבלה1[[#This Row],[עמודה59]:[עמודה60]])</f>
        <v>37</v>
      </c>
      <c r="T1428" s="38">
        <f>VALUE(SUBSTITUTE(טבלה1[[#This Row],[עמודה56]],"$",""))</f>
        <v>25</v>
      </c>
      <c r="U1428" s="38">
        <f>VALUE(SUBSTITUTE(טבלה1[[#This Row],[עמודה57]],"$",""))</f>
        <v>49</v>
      </c>
      <c r="V1428" s="38" t="str">
        <f>IF(טבלה1[[#This Row],[עמודה58]]&gt;30,"Yes","No")</f>
        <v>Yes</v>
      </c>
    </row>
    <row r="1429" spans="1:22" x14ac:dyDescent="0.15">
      <c r="A1429" s="32" t="s">
        <v>3423</v>
      </c>
      <c r="B1429" s="39" t="s">
        <v>3424</v>
      </c>
      <c r="C1429" s="39" t="s">
        <v>3425</v>
      </c>
      <c r="D1429" s="40">
        <v>25000</v>
      </c>
      <c r="E1429" s="39" t="s">
        <v>4</v>
      </c>
      <c r="F1429" s="39" t="s">
        <v>10</v>
      </c>
      <c r="G1429" s="36" t="str">
        <f t="shared" si="22"/>
        <v>Low</v>
      </c>
      <c r="H1429" s="41">
        <v>0.35</v>
      </c>
      <c r="I1429" s="11" t="str" cm="1">
        <f t="array" ref="I1429">INDEX(_xlfn.TEXTSPLIT(טבלה1[[#This Row],[עמודה2]],","),1)</f>
        <v>Surat</v>
      </c>
      <c r="J1429" s="12" t="str" cm="1">
        <f t="array" ref="J1429">INDEX(_xlfn.TEXTSPLIT(טבלה1[[#This Row],[עמודה2]],","),2)</f>
        <v xml:space="preserve"> India</v>
      </c>
      <c r="K1429" s="43" t="str">
        <f>_xlfn.CONCAT(טבלה1[[#This Row],[AI_Companies]]," ",טבלה1[[#This Row],[עמודה1]])</f>
        <v>We4WebSolutions https://www.we4websolutions.in</v>
      </c>
      <c r="L1429" s="28">
        <v>50</v>
      </c>
      <c r="M1429" s="28" t="str">
        <f>IF(טבלה1[[#This Row],[עמודה53]]&gt;2000,"Yes","No")</f>
        <v>No</v>
      </c>
      <c r="N1429" s="28">
        <v>249</v>
      </c>
      <c r="O1429" s="28">
        <f>AVERAGE(טבלה1[[#This Row],[עמודה52]:[עמודה53]])</f>
        <v>5.5</v>
      </c>
      <c r="P1429" s="28" t="str">
        <f>IF(טבלה1[[#This Row],[עמודה4]]="&lt; $25 / hr","0$ - $25 / hr",טבלה1[[#This Row],[עמודה4]])</f>
        <v>$25 - $49 / hr</v>
      </c>
      <c r="Q1429" s="12" t="str" cm="1">
        <f t="array" ref="Q1429">INDEX(_xlfn.TEXTSPLIT(טבלה1[[#This Row],[עמודה55]],"-"),1)</f>
        <v xml:space="preserve">$25 </v>
      </c>
      <c r="R1429" s="21" t="str" cm="1">
        <f t="array" ref="R1429">INDEX(_xlfn.TEXTSPLIT(INDEX(_xlfn.TEXTSPLIT(טבלה1[[#This Row],[עמודה55]],"-"),2),"/"),1)</f>
        <v xml:space="preserve"> $49 </v>
      </c>
      <c r="S1429" s="28">
        <f>AVERAGE(טבלה1[[#This Row],[עמודה59]:[עמודה60]])</f>
        <v>37</v>
      </c>
      <c r="T1429" s="31">
        <f>VALUE(SUBSTITUTE(טבלה1[[#This Row],[עמודה56]],"$",""))</f>
        <v>25</v>
      </c>
      <c r="U1429" s="31">
        <f>VALUE(SUBSTITUTE(טבלה1[[#This Row],[עמודה57]],"$",""))</f>
        <v>49</v>
      </c>
      <c r="V1429" s="31" t="str">
        <f>IF(טבלה1[[#This Row],[עמודה58]]&gt;30,"Yes","No")</f>
        <v>Yes</v>
      </c>
    </row>
    <row r="1430" spans="1:22" x14ac:dyDescent="0.15">
      <c r="A1430" s="32" t="s">
        <v>3426</v>
      </c>
      <c r="B1430" s="33" t="s">
        <v>3427</v>
      </c>
      <c r="C1430" s="33" t="s">
        <v>3428</v>
      </c>
      <c r="D1430" s="33" t="s">
        <v>4</v>
      </c>
      <c r="E1430" s="33" t="s">
        <v>4</v>
      </c>
      <c r="F1430" s="33" t="s">
        <v>117</v>
      </c>
      <c r="G1430" s="36" t="str">
        <f t="shared" si="22"/>
        <v>Low</v>
      </c>
      <c r="H1430" s="34">
        <v>0.4</v>
      </c>
      <c r="I1430" s="11" t="str" cm="1">
        <f t="array" ref="I1430">INDEX(_xlfn.TEXTSPLIT(טבלה1[[#This Row],[עמודה2]],","),1)</f>
        <v>Providencia</v>
      </c>
      <c r="J1430" s="12" t="str" cm="1">
        <f t="array" ref="J1430">INDEX(_xlfn.TEXTSPLIT(טבלה1[[#This Row],[עמודה2]],","),2)</f>
        <v xml:space="preserve"> Chile</v>
      </c>
      <c r="K1430" s="37" t="str">
        <f>_xlfn.CONCAT(טבלה1[[#This Row],[AI_Companies]]," ",טבלה1[[#This Row],[עמודה1]])</f>
        <v>Kudaw https://www.kudaw.com/home</v>
      </c>
      <c r="L1430" s="36">
        <v>2</v>
      </c>
      <c r="M1430" s="36" t="str">
        <f>IF(טבלה1[[#This Row],[עמודה53]]&gt;2000,"Yes","No")</f>
        <v>No</v>
      </c>
      <c r="N1430" s="36">
        <v>9</v>
      </c>
      <c r="O1430" s="36">
        <f>AVERAGE(טבלה1[[#This Row],[עמודה52]:[עמודה53]])</f>
        <v>149.5</v>
      </c>
      <c r="P1430" s="36" t="str">
        <f>IF(טבלה1[[#This Row],[עמודה4]]="&lt; $25 / hr","0$ - $25 / hr",טבלה1[[#This Row],[עמודה4]])</f>
        <v>Undisclosed</v>
      </c>
      <c r="Q1430" s="12" t="str" cm="1">
        <f t="array" ref="Q1430">INDEX(_xlfn.TEXTSPLIT(טבלה1[[#This Row],[עמודה55]],"-"),1)</f>
        <v>Undisclosed</v>
      </c>
      <c r="R1430" s="21" t="e" cm="1">
        <f t="array" ref="R1430">INDEX(_xlfn.TEXTSPLIT(INDEX(_xlfn.TEXTSPLIT(טבלה1[[#This Row],[עמודה55]],"-"),2),"/"),1)</f>
        <v>#REF!</v>
      </c>
      <c r="S1430" s="36" t="e">
        <f>AVERAGE(טבלה1[[#This Row],[עמודה59]:[עמודה60]])</f>
        <v>#VALUE!</v>
      </c>
      <c r="T1430" s="38" t="e">
        <f>VALUE(SUBSTITUTE(טבלה1[[#This Row],[עמודה56]],"$",""))</f>
        <v>#VALUE!</v>
      </c>
      <c r="U1430" s="38" t="e">
        <f>VALUE(SUBSTITUTE(טבלה1[[#This Row],[עמודה57]],"$",""))</f>
        <v>#REF!</v>
      </c>
      <c r="V1430" s="38" t="e">
        <f>IF(טבלה1[[#This Row],[עמודה58]]&gt;30,"Yes","No")</f>
        <v>#VALUE!</v>
      </c>
    </row>
    <row r="1431" spans="1:22" x14ac:dyDescent="0.15">
      <c r="A1431" s="32" t="s">
        <v>3429</v>
      </c>
      <c r="B1431" s="39" t="s">
        <v>3430</v>
      </c>
      <c r="C1431" s="39" t="s">
        <v>1684</v>
      </c>
      <c r="D1431" s="40">
        <v>10000</v>
      </c>
      <c r="E1431" s="39" t="s">
        <v>21</v>
      </c>
      <c r="F1431" s="39" t="s">
        <v>5</v>
      </c>
      <c r="G1431" s="36" t="str">
        <f t="shared" si="22"/>
        <v>Low</v>
      </c>
      <c r="H1431" s="41">
        <v>0.2</v>
      </c>
      <c r="I1431" s="11" t="str" cm="1">
        <f t="array" ref="I1431">INDEX(_xlfn.TEXTSPLIT(טבלה1[[#This Row],[עמודה2]],","),1)</f>
        <v>Dunrobin</v>
      </c>
      <c r="J1431" s="12" t="str" cm="1">
        <f t="array" ref="J1431">INDEX(_xlfn.TEXTSPLIT(טבלה1[[#This Row],[עמודה2]],","),2)</f>
        <v xml:space="preserve"> Canada</v>
      </c>
      <c r="K1431" s="43" t="str">
        <f>_xlfn.CONCAT(טבלה1[[#This Row],[AI_Companies]]," ",טבלה1[[#This Row],[עמודה1]])</f>
        <v>AlbionResearch https://www.albionresearch.com/</v>
      </c>
      <c r="L1431" s="28">
        <v>250</v>
      </c>
      <c r="M1431" s="28" t="str">
        <f>IF(טבלה1[[#This Row],[עמודה53]]&gt;2000,"Yes","No")</f>
        <v>No</v>
      </c>
      <c r="N1431" s="28">
        <v>999</v>
      </c>
      <c r="O1431" s="28">
        <f>AVERAGE(טבלה1[[#This Row],[עמודה52]:[עמודה53]])</f>
        <v>5.5</v>
      </c>
      <c r="P1431" s="28" t="str">
        <f>IF(טבלה1[[#This Row],[עמודה4]]="&lt; $25 / hr","0$ - $25 / hr",טבלה1[[#This Row],[עמודה4]])</f>
        <v>Undisclosed</v>
      </c>
      <c r="Q1431" s="12" t="str" cm="1">
        <f t="array" ref="Q1431">INDEX(_xlfn.TEXTSPLIT(טבלה1[[#This Row],[עמודה55]],"-"),1)</f>
        <v>Undisclosed</v>
      </c>
      <c r="R1431" s="21" t="e" cm="1">
        <f t="array" ref="R1431">INDEX(_xlfn.TEXTSPLIT(INDEX(_xlfn.TEXTSPLIT(טבלה1[[#This Row],[עמודה55]],"-"),2),"/"),1)</f>
        <v>#REF!</v>
      </c>
      <c r="S1431" s="28" t="e">
        <f>AVERAGE(טבלה1[[#This Row],[עמודה59]:[עמודה60]])</f>
        <v>#VALUE!</v>
      </c>
      <c r="T1431" s="31" t="e">
        <f>VALUE(SUBSTITUTE(טבלה1[[#This Row],[עמודה56]],"$",""))</f>
        <v>#VALUE!</v>
      </c>
      <c r="U1431" s="31" t="e">
        <f>VALUE(SUBSTITUTE(טבלה1[[#This Row],[עמודה57]],"$",""))</f>
        <v>#REF!</v>
      </c>
      <c r="V1431" s="31" t="e">
        <f>IF(טבלה1[[#This Row],[עמודה58]]&gt;30,"Yes","No")</f>
        <v>#VALUE!</v>
      </c>
    </row>
    <row r="1432" spans="1:22" x14ac:dyDescent="0.15">
      <c r="A1432" s="32" t="s">
        <v>3431</v>
      </c>
      <c r="B1432" s="33" t="s">
        <v>3432</v>
      </c>
      <c r="C1432" s="33" t="s">
        <v>694</v>
      </c>
      <c r="D1432" s="44">
        <v>5000</v>
      </c>
      <c r="E1432" s="33" t="s">
        <v>21</v>
      </c>
      <c r="F1432" s="33" t="s">
        <v>5</v>
      </c>
      <c r="G1432" s="36" t="str">
        <f t="shared" si="22"/>
        <v>Low</v>
      </c>
      <c r="H1432" s="34">
        <v>0.2</v>
      </c>
      <c r="I1432" s="11" t="str" cm="1">
        <f t="array" ref="I1432">INDEX(_xlfn.TEXTSPLIT(טבלה1[[#This Row],[עמודה2]],","),1)</f>
        <v>Helsingfors</v>
      </c>
      <c r="J1432" s="12" t="str" cm="1">
        <f t="array" ref="J1432">INDEX(_xlfn.TEXTSPLIT(טבלה1[[#This Row],[עמודה2]],","),2)</f>
        <v xml:space="preserve"> Finland</v>
      </c>
      <c r="K1432" s="37" t="str">
        <f>_xlfn.CONCAT(טבלה1[[#This Row],[AI_Companies]]," ",טבלה1[[#This Row],[עמודה1]])</f>
        <v>SiiliSolutions https://www.siili.com/fi</v>
      </c>
      <c r="L1432" s="36">
        <v>250</v>
      </c>
      <c r="M1432" s="36" t="str">
        <f>IF(טבלה1[[#This Row],[עמודה53]]&gt;2000,"Yes","No")</f>
        <v>No</v>
      </c>
      <c r="N1432" s="36">
        <v>999</v>
      </c>
      <c r="O1432" s="36">
        <f>AVERAGE(טבלה1[[#This Row],[עמודה52]:[עמודה53]])</f>
        <v>624.5</v>
      </c>
      <c r="P1432" s="36" t="str">
        <f>IF(טבלה1[[#This Row],[עמודה4]]="&lt; $25 / hr","0$ - $25 / hr",טבלה1[[#This Row],[עמודה4]])</f>
        <v>$100 - $149 / hr</v>
      </c>
      <c r="Q1432" s="12" t="str" cm="1">
        <f t="array" ref="Q1432">INDEX(_xlfn.TEXTSPLIT(טבלה1[[#This Row],[עמודה55]],"-"),1)</f>
        <v xml:space="preserve">$100 </v>
      </c>
      <c r="R1432" s="21" t="str" cm="1">
        <f t="array" ref="R1432">INDEX(_xlfn.TEXTSPLIT(INDEX(_xlfn.TEXTSPLIT(טבלה1[[#This Row],[עמודה55]],"-"),2),"/"),1)</f>
        <v xml:space="preserve"> $149 </v>
      </c>
      <c r="S1432" s="36">
        <f>AVERAGE(טבלה1[[#This Row],[עמודה59]:[עמודה60]])</f>
        <v>124.5</v>
      </c>
      <c r="T1432" s="38">
        <f>VALUE(SUBSTITUTE(טבלה1[[#This Row],[עמודה56]],"$",""))</f>
        <v>100</v>
      </c>
      <c r="U1432" s="38">
        <f>VALUE(SUBSTITUTE(טבלה1[[#This Row],[עמודה57]],"$",""))</f>
        <v>149</v>
      </c>
      <c r="V1432" s="38" t="str">
        <f>IF(טבלה1[[#This Row],[עמודה58]]&gt;30,"Yes","No")</f>
        <v>Yes</v>
      </c>
    </row>
    <row r="1433" spans="1:22" x14ac:dyDescent="0.15">
      <c r="A1433" s="32" t="s">
        <v>3433</v>
      </c>
      <c r="B1433" s="39" t="s">
        <v>3434</v>
      </c>
      <c r="C1433" s="39" t="s">
        <v>3435</v>
      </c>
      <c r="D1433" s="39" t="s">
        <v>4</v>
      </c>
      <c r="E1433" s="39" t="s">
        <v>4</v>
      </c>
      <c r="F1433" s="39" t="s">
        <v>5</v>
      </c>
      <c r="G1433" s="36" t="str">
        <f t="shared" si="22"/>
        <v>Low</v>
      </c>
      <c r="H1433" s="41">
        <v>0.2</v>
      </c>
      <c r="I1433" s="11" t="str" cm="1">
        <f t="array" ref="I1433">INDEX(_xlfn.TEXTSPLIT(טבלה1[[#This Row],[עמודה2]],","),1)</f>
        <v>Beijing</v>
      </c>
      <c r="J1433" s="12" t="str" cm="1">
        <f t="array" ref="J1433">INDEX(_xlfn.TEXTSPLIT(טבלה1[[#This Row],[עמודה2]],","),2)</f>
        <v xml:space="preserve"> China</v>
      </c>
      <c r="K1433" s="43" t="str">
        <f>_xlfn.CONCAT(טבלה1[[#This Row],[AI_Companies]]," ",טבלה1[[#This Row],[עמודה1]])</f>
        <v>Gridsum http://www.gridsum.com/en/</v>
      </c>
      <c r="L1433" s="28">
        <v>250</v>
      </c>
      <c r="M1433" s="28" t="str">
        <f>IF(טבלה1[[#This Row],[עמודה53]]&gt;2000,"Yes","No")</f>
        <v>No</v>
      </c>
      <c r="N1433" s="28">
        <v>999</v>
      </c>
      <c r="O1433" s="28">
        <f>AVERAGE(טבלה1[[#This Row],[עמודה52]:[עמודה53]])</f>
        <v>624.5</v>
      </c>
      <c r="P1433" s="28" t="str">
        <f>IF(טבלה1[[#This Row],[עמודה4]]="&lt; $25 / hr","0$ - $25 / hr",טבלה1[[#This Row],[עמודה4]])</f>
        <v>$100 - $149 / hr</v>
      </c>
      <c r="Q1433" s="12" t="str" cm="1">
        <f t="array" ref="Q1433">INDEX(_xlfn.TEXTSPLIT(טבלה1[[#This Row],[עמודה55]],"-"),1)</f>
        <v xml:space="preserve">$100 </v>
      </c>
      <c r="R1433" s="21" t="str" cm="1">
        <f t="array" ref="R1433">INDEX(_xlfn.TEXTSPLIT(INDEX(_xlfn.TEXTSPLIT(טבלה1[[#This Row],[עמודה55]],"-"),2),"/"),1)</f>
        <v xml:space="preserve"> $149 </v>
      </c>
      <c r="S1433" s="28">
        <f>AVERAGE(טבלה1[[#This Row],[עמודה59]:[עמודה60]])</f>
        <v>124.5</v>
      </c>
      <c r="T1433" s="31">
        <f>VALUE(SUBSTITUTE(טבלה1[[#This Row],[עמודה56]],"$",""))</f>
        <v>100</v>
      </c>
      <c r="U1433" s="31">
        <f>VALUE(SUBSTITUTE(טבלה1[[#This Row],[עמודה57]],"$",""))</f>
        <v>149</v>
      </c>
      <c r="V1433" s="31" t="str">
        <f>IF(טבלה1[[#This Row],[עמודה58]]&gt;30,"Yes","No")</f>
        <v>Yes</v>
      </c>
    </row>
    <row r="1434" spans="1:22" x14ac:dyDescent="0.15">
      <c r="A1434" s="32" t="s">
        <v>3436</v>
      </c>
      <c r="B1434" s="33" t="s">
        <v>3437</v>
      </c>
      <c r="C1434" s="33" t="s">
        <v>240</v>
      </c>
      <c r="D1434" s="44">
        <v>1000</v>
      </c>
      <c r="E1434" s="33" t="s">
        <v>9</v>
      </c>
      <c r="F1434" s="33" t="s">
        <v>10</v>
      </c>
      <c r="G1434" s="36" t="str">
        <f t="shared" si="22"/>
        <v>Low</v>
      </c>
      <c r="H1434" s="34">
        <v>0.3</v>
      </c>
      <c r="I1434" s="11" t="str" cm="1">
        <f t="array" ref="I1434">INDEX(_xlfn.TEXTSPLIT(טבלה1[[#This Row],[עמודה2]],","),1)</f>
        <v>Las Condes</v>
      </c>
      <c r="J1434" s="12" t="str" cm="1">
        <f t="array" ref="J1434">INDEX(_xlfn.TEXTSPLIT(טבלה1[[#This Row],[עמודה2]],","),2)</f>
        <v xml:space="preserve"> Chile</v>
      </c>
      <c r="K1434" s="37" t="str">
        <f>_xlfn.CONCAT(טבלה1[[#This Row],[AI_Companies]]," ",טבלה1[[#This Row],[עמודה1]])</f>
        <v>Azurian https://azurian.com/</v>
      </c>
      <c r="L1434" s="36">
        <v>50</v>
      </c>
      <c r="M1434" s="36" t="str">
        <f>IF(טבלה1[[#This Row],[עמודה53]]&gt;2000,"Yes","No")</f>
        <v>No</v>
      </c>
      <c r="N1434" s="36">
        <v>249</v>
      </c>
      <c r="O1434" s="36">
        <f>AVERAGE(טבלה1[[#This Row],[עמודה52]:[עמודה53]])</f>
        <v>624.5</v>
      </c>
      <c r="P1434" s="36" t="str">
        <f>IF(טבלה1[[#This Row],[עמודה4]]="&lt; $25 / hr","0$ - $25 / hr",טבלה1[[#This Row],[עמודה4]])</f>
        <v>Undisclosed</v>
      </c>
      <c r="Q1434" s="12" t="str" cm="1">
        <f t="array" ref="Q1434">INDEX(_xlfn.TEXTSPLIT(טבלה1[[#This Row],[עמודה55]],"-"),1)</f>
        <v>Undisclosed</v>
      </c>
      <c r="R1434" s="21" t="e" cm="1">
        <f t="array" ref="R1434">INDEX(_xlfn.TEXTSPLIT(INDEX(_xlfn.TEXTSPLIT(טבלה1[[#This Row],[עמודה55]],"-"),2),"/"),1)</f>
        <v>#REF!</v>
      </c>
      <c r="S1434" s="36" t="e">
        <f>AVERAGE(טבלה1[[#This Row],[עמודה59]:[עמודה60]])</f>
        <v>#VALUE!</v>
      </c>
      <c r="T1434" s="38" t="e">
        <f>VALUE(SUBSTITUTE(טבלה1[[#This Row],[עמודה56]],"$",""))</f>
        <v>#VALUE!</v>
      </c>
      <c r="U1434" s="38" t="e">
        <f>VALUE(SUBSTITUTE(טבלה1[[#This Row],[עמודה57]],"$",""))</f>
        <v>#REF!</v>
      </c>
      <c r="V1434" s="38" t="e">
        <f>IF(טבלה1[[#This Row],[עמודה58]]&gt;30,"Yes","No")</f>
        <v>#VALUE!</v>
      </c>
    </row>
    <row r="1435" spans="1:22" x14ac:dyDescent="0.15">
      <c r="A1435" s="32" t="s">
        <v>3438</v>
      </c>
      <c r="B1435" s="39" t="s">
        <v>3439</v>
      </c>
      <c r="C1435" s="39" t="s">
        <v>3440</v>
      </c>
      <c r="D1435" s="39" t="s">
        <v>4</v>
      </c>
      <c r="E1435" s="39" t="s">
        <v>4</v>
      </c>
      <c r="F1435" s="39" t="s">
        <v>10</v>
      </c>
      <c r="G1435" s="36" t="str">
        <f t="shared" si="22"/>
        <v>Low</v>
      </c>
      <c r="H1435" s="41">
        <v>0.3</v>
      </c>
      <c r="I1435" s="11" t="str" cm="1">
        <f t="array" ref="I1435">INDEX(_xlfn.TEXTSPLIT(טבלה1[[#This Row],[עמודה2]],","),1)</f>
        <v>San Jose</v>
      </c>
      <c r="J1435" s="12" t="str" cm="1">
        <f t="array" ref="J1435">INDEX(_xlfn.TEXTSPLIT(טבלה1[[#This Row],[עמודה2]],","),2)</f>
        <v xml:space="preserve"> CA</v>
      </c>
      <c r="K1435" s="43" t="str">
        <f>_xlfn.CONCAT(טבלה1[[#This Row],[AI_Companies]]," ",טבלה1[[#This Row],[עמודה1]])</f>
        <v>InfoObjectsInc. http://www.infoobjects.com/</v>
      </c>
      <c r="L1435" s="28">
        <v>50</v>
      </c>
      <c r="M1435" s="28" t="str">
        <f>IF(טבלה1[[#This Row],[עמודה53]]&gt;2000,"Yes","No")</f>
        <v>No</v>
      </c>
      <c r="N1435" s="28">
        <v>249</v>
      </c>
      <c r="O1435" s="28">
        <f>AVERAGE(טבלה1[[#This Row],[עמודה52]:[עמודה53]])</f>
        <v>149.5</v>
      </c>
      <c r="P1435" s="28" t="str">
        <f>IF(טבלה1[[#This Row],[עמודה4]]="&lt; $25 / hr","0$ - $25 / hr",טבלה1[[#This Row],[עמודה4]])</f>
        <v>$50 - $99 / hr</v>
      </c>
      <c r="Q1435" s="12" t="str" cm="1">
        <f t="array" ref="Q1435">INDEX(_xlfn.TEXTSPLIT(טבלה1[[#This Row],[עמודה55]],"-"),1)</f>
        <v xml:space="preserve">$50 </v>
      </c>
      <c r="R1435" s="21" t="str" cm="1">
        <f t="array" ref="R1435">INDEX(_xlfn.TEXTSPLIT(INDEX(_xlfn.TEXTSPLIT(טבלה1[[#This Row],[עמודה55]],"-"),2),"/"),1)</f>
        <v xml:space="preserve"> $99 </v>
      </c>
      <c r="S1435" s="28">
        <f>AVERAGE(טבלה1[[#This Row],[עמודה59]:[עמודה60]])</f>
        <v>74.5</v>
      </c>
      <c r="T1435" s="31">
        <f>VALUE(SUBSTITUTE(טבלה1[[#This Row],[עמודה56]],"$",""))</f>
        <v>50</v>
      </c>
      <c r="U1435" s="31">
        <f>VALUE(SUBSTITUTE(טבלה1[[#This Row],[עמודה57]],"$",""))</f>
        <v>99</v>
      </c>
      <c r="V1435" s="31" t="str">
        <f>IF(טבלה1[[#This Row],[עמודה58]]&gt;30,"Yes","No")</f>
        <v>Yes</v>
      </c>
    </row>
    <row r="1436" spans="1:22" x14ac:dyDescent="0.15">
      <c r="A1436" s="32" t="s">
        <v>3441</v>
      </c>
      <c r="B1436" s="33" t="s">
        <v>3442</v>
      </c>
      <c r="C1436" s="33" t="s">
        <v>24</v>
      </c>
      <c r="D1436" s="33" t="s">
        <v>4</v>
      </c>
      <c r="E1436" s="33" t="s">
        <v>4</v>
      </c>
      <c r="F1436" s="33" t="s">
        <v>10</v>
      </c>
      <c r="G1436" s="36" t="str">
        <f t="shared" si="22"/>
        <v>Low</v>
      </c>
      <c r="H1436" s="34">
        <v>0.3</v>
      </c>
      <c r="I1436" s="11" t="str" cm="1">
        <f t="array" ref="I1436">INDEX(_xlfn.TEXTSPLIT(טבלה1[[#This Row],[עמודה2]],","),1)</f>
        <v>Fishers</v>
      </c>
      <c r="J1436" s="12" t="str" cm="1">
        <f t="array" ref="J1436">INDEX(_xlfn.TEXTSPLIT(טבלה1[[#This Row],[עמודה2]],","),2)</f>
        <v xml:space="preserve"> IN</v>
      </c>
      <c r="K1436" s="37" t="str">
        <f>_xlfn.CONCAT(טבלה1[[#This Row],[AI_Companies]]," ",טבלה1[[#This Row],[עמודה1]])</f>
        <v>ClearObject https://www.clearobject.com/</v>
      </c>
      <c r="L1436" s="36">
        <v>50</v>
      </c>
      <c r="M1436" s="36" t="str">
        <f>IF(טבלה1[[#This Row],[עמודה53]]&gt;2000,"Yes","No")</f>
        <v>No</v>
      </c>
      <c r="N1436" s="36">
        <v>249</v>
      </c>
      <c r="O1436" s="36">
        <f>AVERAGE(טבלה1[[#This Row],[עמודה52]:[עמודה53]])</f>
        <v>149.5</v>
      </c>
      <c r="P1436" s="36" t="str">
        <f>IF(טבלה1[[#This Row],[עמודה4]]="&lt; $25 / hr","0$ - $25 / hr",טבלה1[[#This Row],[עמודה4]])</f>
        <v>Undisclosed</v>
      </c>
      <c r="Q1436" s="12" t="str" cm="1">
        <f t="array" ref="Q1436">INDEX(_xlfn.TEXTSPLIT(טבלה1[[#This Row],[עמודה55]],"-"),1)</f>
        <v>Undisclosed</v>
      </c>
      <c r="R1436" s="21" t="e" cm="1">
        <f t="array" ref="R1436">INDEX(_xlfn.TEXTSPLIT(INDEX(_xlfn.TEXTSPLIT(טבלה1[[#This Row],[עמודה55]],"-"),2),"/"),1)</f>
        <v>#REF!</v>
      </c>
      <c r="S1436" s="36" t="e">
        <f>AVERAGE(טבלה1[[#This Row],[עמודה59]:[עמודה60]])</f>
        <v>#VALUE!</v>
      </c>
      <c r="T1436" s="38" t="e">
        <f>VALUE(SUBSTITUTE(טבלה1[[#This Row],[עמודה56]],"$",""))</f>
        <v>#VALUE!</v>
      </c>
      <c r="U1436" s="38" t="e">
        <f>VALUE(SUBSTITUTE(טבלה1[[#This Row],[עמודה57]],"$",""))</f>
        <v>#REF!</v>
      </c>
      <c r="V1436" s="38" t="e">
        <f>IF(טבלה1[[#This Row],[עמודה58]]&gt;30,"Yes","No")</f>
        <v>#VALUE!</v>
      </c>
    </row>
    <row r="1437" spans="1:22" x14ac:dyDescent="0.15">
      <c r="A1437" s="32" t="s">
        <v>3443</v>
      </c>
      <c r="B1437" s="39" t="s">
        <v>3444</v>
      </c>
      <c r="C1437" s="39" t="s">
        <v>3445</v>
      </c>
      <c r="D1437" s="39" t="s">
        <v>4</v>
      </c>
      <c r="E1437" s="39" t="s">
        <v>4</v>
      </c>
      <c r="F1437" s="39" t="s">
        <v>25</v>
      </c>
      <c r="G1437" s="36" t="str">
        <f t="shared" si="22"/>
        <v>Low</v>
      </c>
      <c r="H1437" s="41">
        <v>0.15</v>
      </c>
      <c r="I1437" s="11" t="str" cm="1">
        <f t="array" ref="I1437">INDEX(_xlfn.TEXTSPLIT(טבלה1[[#This Row],[עמודה2]],","),1)</f>
        <v>Tallinn</v>
      </c>
      <c r="J1437" s="12" t="str" cm="1">
        <f t="array" ref="J1437">INDEX(_xlfn.TEXTSPLIT(טבלה1[[#This Row],[עמודה2]],","),2)</f>
        <v xml:space="preserve"> Estonia</v>
      </c>
      <c r="K1437" s="43" t="str">
        <f>_xlfn.CONCAT(טבלה1[[#This Row],[AI_Companies]]," ",טבלה1[[#This Row],[עמודה1]])</f>
        <v>TeamDevLtd. http://www.teamdev.com/</v>
      </c>
      <c r="L1437" s="45">
        <v>1000</v>
      </c>
      <c r="M1437" s="28" t="str">
        <f>IF(טבלה1[[#This Row],[עמודה53]]&gt;2000,"Yes","No")</f>
        <v>No</v>
      </c>
      <c r="N1437" s="45">
        <v>9999</v>
      </c>
      <c r="O1437" s="28">
        <f>AVERAGE(טבלה1[[#This Row],[עמודה52]:[עמודה53]])</f>
        <v>149.5</v>
      </c>
      <c r="P1437" s="28" t="str">
        <f>IF(טבלה1[[#This Row],[עמודה4]]="&lt; $25 / hr","0$ - $25 / hr",טבלה1[[#This Row],[עמודה4]])</f>
        <v>Undisclosed</v>
      </c>
      <c r="Q1437" s="12" t="str" cm="1">
        <f t="array" ref="Q1437">INDEX(_xlfn.TEXTSPLIT(טבלה1[[#This Row],[עמודה55]],"-"),1)</f>
        <v>Undisclosed</v>
      </c>
      <c r="R1437" s="21" t="e" cm="1">
        <f t="array" ref="R1437">INDEX(_xlfn.TEXTSPLIT(INDEX(_xlfn.TEXTSPLIT(טבלה1[[#This Row],[עמודה55]],"-"),2),"/"),1)</f>
        <v>#REF!</v>
      </c>
      <c r="S1437" s="28" t="e">
        <f>AVERAGE(טבלה1[[#This Row],[עמודה59]:[עמודה60]])</f>
        <v>#VALUE!</v>
      </c>
      <c r="T1437" s="31" t="e">
        <f>VALUE(SUBSTITUTE(טבלה1[[#This Row],[עמודה56]],"$",""))</f>
        <v>#VALUE!</v>
      </c>
      <c r="U1437" s="31" t="e">
        <f>VALUE(SUBSTITUTE(טבלה1[[#This Row],[עמודה57]],"$",""))</f>
        <v>#REF!</v>
      </c>
      <c r="V1437" s="31" t="e">
        <f>IF(טבלה1[[#This Row],[עמודה58]]&gt;30,"Yes","No")</f>
        <v>#VALUE!</v>
      </c>
    </row>
    <row r="1438" spans="1:22" x14ac:dyDescent="0.15">
      <c r="A1438" s="32" t="s">
        <v>3446</v>
      </c>
      <c r="B1438" s="33" t="s">
        <v>3447</v>
      </c>
      <c r="C1438" s="33" t="s">
        <v>1179</v>
      </c>
      <c r="D1438" s="33" t="s">
        <v>4</v>
      </c>
      <c r="E1438" s="33" t="s">
        <v>4</v>
      </c>
      <c r="F1438" s="33" t="s">
        <v>10</v>
      </c>
      <c r="G1438" s="36" t="str">
        <f t="shared" si="22"/>
        <v>Low</v>
      </c>
      <c r="H1438" s="34">
        <v>0.3</v>
      </c>
      <c r="I1438" s="11" t="str" cm="1">
        <f t="array" ref="I1438">INDEX(_xlfn.TEXTSPLIT(טבלה1[[#This Row],[עמודה2]],","),1)</f>
        <v>Nanjing Shi</v>
      </c>
      <c r="J1438" s="12" t="str" cm="1">
        <f t="array" ref="J1438">INDEX(_xlfn.TEXTSPLIT(טבלה1[[#This Row],[עמודה2]],","),2)</f>
        <v xml:space="preserve"> China</v>
      </c>
      <c r="K1438" s="37" t="str">
        <f>_xlfn.CONCAT(טבלה1[[#This Row],[AI_Companies]]," ",טבלה1[[#This Row],[עמודה1]])</f>
        <v>WhaleCloudTechnologyCo.,Ltd. https://www.iwhalecloud.com/</v>
      </c>
      <c r="L1438" s="36">
        <v>50</v>
      </c>
      <c r="M1438" s="36" t="str">
        <f>IF(טבלה1[[#This Row],[עמודה53]]&gt;2000,"Yes","No")</f>
        <v>Yes</v>
      </c>
      <c r="N1438" s="36">
        <v>249</v>
      </c>
      <c r="O1438" s="36">
        <f>AVERAGE(טבלה1[[#This Row],[עמודה52]:[עמודה53]])</f>
        <v>5499.5</v>
      </c>
      <c r="P1438" s="36" t="str">
        <f>IF(טבלה1[[#This Row],[עמודה4]]="&lt; $25 / hr","0$ - $25 / hr",טבלה1[[#This Row],[עמודה4]])</f>
        <v>Undisclosed</v>
      </c>
      <c r="Q1438" s="12" t="str" cm="1">
        <f t="array" ref="Q1438">INDEX(_xlfn.TEXTSPLIT(טבלה1[[#This Row],[עמודה55]],"-"),1)</f>
        <v>Undisclosed</v>
      </c>
      <c r="R1438" s="21" t="e" cm="1">
        <f t="array" ref="R1438">INDEX(_xlfn.TEXTSPLIT(INDEX(_xlfn.TEXTSPLIT(טבלה1[[#This Row],[עמודה55]],"-"),2),"/"),1)</f>
        <v>#REF!</v>
      </c>
      <c r="S1438" s="36" t="e">
        <f>AVERAGE(טבלה1[[#This Row],[עמודה59]:[עמודה60]])</f>
        <v>#VALUE!</v>
      </c>
      <c r="T1438" s="38" t="e">
        <f>VALUE(SUBSTITUTE(טבלה1[[#This Row],[עמודה56]],"$",""))</f>
        <v>#VALUE!</v>
      </c>
      <c r="U1438" s="38" t="e">
        <f>VALUE(SUBSTITUTE(טבלה1[[#This Row],[עמודה57]],"$",""))</f>
        <v>#REF!</v>
      </c>
      <c r="V1438" s="38" t="e">
        <f>IF(טבלה1[[#This Row],[עמודה58]]&gt;30,"Yes","No")</f>
        <v>#VALUE!</v>
      </c>
    </row>
    <row r="1439" spans="1:22" x14ac:dyDescent="0.15">
      <c r="A1439" s="32" t="s">
        <v>3448</v>
      </c>
      <c r="B1439" s="39" t="s">
        <v>3449</v>
      </c>
      <c r="C1439" s="39" t="s">
        <v>3450</v>
      </c>
      <c r="D1439" s="40">
        <v>25000</v>
      </c>
      <c r="E1439" s="39" t="s">
        <v>9</v>
      </c>
      <c r="F1439" s="39" t="s">
        <v>29</v>
      </c>
      <c r="G1439" s="36" t="str">
        <f t="shared" si="22"/>
        <v>Low</v>
      </c>
      <c r="H1439" s="41">
        <v>0.38</v>
      </c>
      <c r="I1439" s="11" t="str" cm="1">
        <f t="array" ref="I1439">INDEX(_xlfn.TEXTSPLIT(טבלה1[[#This Row],[עמודה2]],","),1)</f>
        <v>Bogotá</v>
      </c>
      <c r="J1439" s="12" t="str" cm="1">
        <f t="array" ref="J1439">INDEX(_xlfn.TEXTSPLIT(טבלה1[[#This Row],[עמודה2]],","),2)</f>
        <v xml:space="preserve"> Colombia</v>
      </c>
      <c r="K1439" s="43" t="str">
        <f>_xlfn.CONCAT(טבלה1[[#This Row],[AI_Companies]]," ",טבלה1[[#This Row],[עמודה1]])</f>
        <v>INFÓRMESE http://www.informese.co/</v>
      </c>
      <c r="L1439" s="28">
        <v>10</v>
      </c>
      <c r="M1439" s="28" t="str">
        <f>IF(טבלה1[[#This Row],[עמודה53]]&gt;2000,"Yes","No")</f>
        <v>No</v>
      </c>
      <c r="N1439" s="28">
        <v>49</v>
      </c>
      <c r="O1439" s="28">
        <f>AVERAGE(טבלה1[[#This Row],[עמודה52]:[עמודה53]])</f>
        <v>149.5</v>
      </c>
      <c r="P1439" s="28" t="str">
        <f>IF(טבלה1[[#This Row],[עמודה4]]="&lt; $25 / hr","0$ - $25 / hr",טבלה1[[#This Row],[עמודה4]])</f>
        <v>Undisclosed</v>
      </c>
      <c r="Q1439" s="12" t="str" cm="1">
        <f t="array" ref="Q1439">INDEX(_xlfn.TEXTSPLIT(טבלה1[[#This Row],[עמודה55]],"-"),1)</f>
        <v>Undisclosed</v>
      </c>
      <c r="R1439" s="21" t="e" cm="1">
        <f t="array" ref="R1439">INDEX(_xlfn.TEXTSPLIT(INDEX(_xlfn.TEXTSPLIT(טבלה1[[#This Row],[עמודה55]],"-"),2),"/"),1)</f>
        <v>#REF!</v>
      </c>
      <c r="S1439" s="28" t="e">
        <f>AVERAGE(טבלה1[[#This Row],[עמודה59]:[עמודה60]])</f>
        <v>#VALUE!</v>
      </c>
      <c r="T1439" s="31" t="e">
        <f>VALUE(SUBSTITUTE(טבלה1[[#This Row],[עמודה56]],"$",""))</f>
        <v>#VALUE!</v>
      </c>
      <c r="U1439" s="31" t="e">
        <f>VALUE(SUBSTITUTE(טבלה1[[#This Row],[עמודה57]],"$",""))</f>
        <v>#REF!</v>
      </c>
      <c r="V1439" s="31" t="e">
        <f>IF(טבלה1[[#This Row],[עמודה58]]&gt;30,"Yes","No")</f>
        <v>#VALUE!</v>
      </c>
    </row>
    <row r="1440" spans="1:22" x14ac:dyDescent="0.15">
      <c r="A1440" s="32" t="s">
        <v>3451</v>
      </c>
      <c r="B1440" s="33" t="s">
        <v>3452</v>
      </c>
      <c r="C1440" s="33" t="s">
        <v>3011</v>
      </c>
      <c r="D1440" s="44">
        <v>50000</v>
      </c>
      <c r="E1440" s="33" t="s">
        <v>33</v>
      </c>
      <c r="F1440" s="33" t="s">
        <v>10</v>
      </c>
      <c r="G1440" s="36" t="str">
        <f t="shared" si="22"/>
        <v>Low</v>
      </c>
      <c r="H1440" s="34">
        <v>0.1</v>
      </c>
      <c r="I1440" s="11" t="str" cm="1">
        <f t="array" ref="I1440">INDEX(_xlfn.TEXTSPLIT(טבלה1[[#This Row],[עמודה2]],","),1)</f>
        <v>Maple Grove</v>
      </c>
      <c r="J1440" s="12" t="str" cm="1">
        <f t="array" ref="J1440">INDEX(_xlfn.TEXTSPLIT(טבלה1[[#This Row],[עמודה2]],","),2)</f>
        <v xml:space="preserve"> MN</v>
      </c>
      <c r="K1440" s="37" t="str">
        <f>_xlfn.CONCAT(טבלה1[[#This Row],[AI_Companies]]," ",טבלה1[[#This Row],[עמודה1]])</f>
        <v>speak2web https://speak2web.com</v>
      </c>
      <c r="L1440" s="36">
        <v>50</v>
      </c>
      <c r="M1440" s="36" t="str">
        <f>IF(טבלה1[[#This Row],[עמודה53]]&gt;2000,"Yes","No")</f>
        <v>No</v>
      </c>
      <c r="N1440" s="36">
        <v>249</v>
      </c>
      <c r="O1440" s="36">
        <f>AVERAGE(טבלה1[[#This Row],[עמודה52]:[עמודה53]])</f>
        <v>29.5</v>
      </c>
      <c r="P1440" s="36" t="str">
        <f>IF(טבלה1[[#This Row],[עמודה4]]="&lt; $25 / hr","0$ - $25 / hr",טבלה1[[#This Row],[עמודה4]])</f>
        <v>$50 - $99 / hr</v>
      </c>
      <c r="Q1440" s="12" t="str" cm="1">
        <f t="array" ref="Q1440">INDEX(_xlfn.TEXTSPLIT(טבלה1[[#This Row],[עמודה55]],"-"),1)</f>
        <v xml:space="preserve">$50 </v>
      </c>
      <c r="R1440" s="21" t="str" cm="1">
        <f t="array" ref="R1440">INDEX(_xlfn.TEXTSPLIT(INDEX(_xlfn.TEXTSPLIT(טבלה1[[#This Row],[עמודה55]],"-"),2),"/"),1)</f>
        <v xml:space="preserve"> $99 </v>
      </c>
      <c r="S1440" s="36">
        <f>AVERAGE(טבלה1[[#This Row],[עמודה59]:[עמודה60]])</f>
        <v>74.5</v>
      </c>
      <c r="T1440" s="38">
        <f>VALUE(SUBSTITUTE(טבלה1[[#This Row],[עמודה56]],"$",""))</f>
        <v>50</v>
      </c>
      <c r="U1440" s="38">
        <f>VALUE(SUBSTITUTE(טבלה1[[#This Row],[עמודה57]],"$",""))</f>
        <v>99</v>
      </c>
      <c r="V1440" s="38" t="str">
        <f>IF(טבלה1[[#This Row],[עמודה58]]&gt;30,"Yes","No")</f>
        <v>Yes</v>
      </c>
    </row>
    <row r="1441" spans="1:22" x14ac:dyDescent="0.15">
      <c r="A1441" s="32" t="s">
        <v>3453</v>
      </c>
      <c r="B1441" s="39" t="s">
        <v>3454</v>
      </c>
      <c r="C1441" s="39" t="s">
        <v>3455</v>
      </c>
      <c r="D1441" s="40">
        <v>1000</v>
      </c>
      <c r="E1441" s="39" t="s">
        <v>33</v>
      </c>
      <c r="F1441" s="39" t="s">
        <v>10</v>
      </c>
      <c r="G1441" s="36" t="str">
        <f t="shared" si="22"/>
        <v>Low</v>
      </c>
      <c r="H1441" s="41">
        <v>0.3</v>
      </c>
      <c r="I1441" s="11" t="str" cm="1">
        <f t="array" ref="I1441">INDEX(_xlfn.TEXTSPLIT(טבלה1[[#This Row],[עמודה2]],","),1)</f>
        <v>Delhi</v>
      </c>
      <c r="J1441" s="12" t="str" cm="1">
        <f t="array" ref="J1441">INDEX(_xlfn.TEXTSPLIT(טבלה1[[#This Row],[עמודה2]],","),2)</f>
        <v xml:space="preserve"> India</v>
      </c>
      <c r="K1441" s="43" t="str">
        <f>_xlfn.CONCAT(טבלה1[[#This Row],[AI_Companies]]," ",טבלה1[[#This Row],[עמודה1]])</f>
        <v>BRTECHGEEKSPRIVATELIMITED https://www.brtechgeeks.com/</v>
      </c>
      <c r="L1441" s="28">
        <v>50</v>
      </c>
      <c r="M1441" s="28" t="str">
        <f>IF(טבלה1[[#This Row],[עמודה53]]&gt;2000,"Yes","No")</f>
        <v>No</v>
      </c>
      <c r="N1441" s="28">
        <v>249</v>
      </c>
      <c r="O1441" s="28">
        <f>AVERAGE(טבלה1[[#This Row],[עמודה52]:[עמודה53]])</f>
        <v>149.5</v>
      </c>
      <c r="P1441" s="28" t="str">
        <f>IF(טבלה1[[#This Row],[עמודה4]]="&lt; $25 / hr","0$ - $25 / hr",טבלה1[[#This Row],[עמודה4]])</f>
        <v>$25 - $49 / hr</v>
      </c>
      <c r="Q1441" s="12" t="str" cm="1">
        <f t="array" ref="Q1441">INDEX(_xlfn.TEXTSPLIT(טבלה1[[#This Row],[עמודה55]],"-"),1)</f>
        <v xml:space="preserve">$25 </v>
      </c>
      <c r="R1441" s="21" t="str" cm="1">
        <f t="array" ref="R1441">INDEX(_xlfn.TEXTSPLIT(INDEX(_xlfn.TEXTSPLIT(טבלה1[[#This Row],[עמודה55]],"-"),2),"/"),1)</f>
        <v xml:space="preserve"> $49 </v>
      </c>
      <c r="S1441" s="28">
        <f>AVERAGE(טבלה1[[#This Row],[עמודה59]:[עמודה60]])</f>
        <v>37</v>
      </c>
      <c r="T1441" s="31">
        <f>VALUE(SUBSTITUTE(טבלה1[[#This Row],[עמודה56]],"$",""))</f>
        <v>25</v>
      </c>
      <c r="U1441" s="31">
        <f>VALUE(SUBSTITUTE(טבלה1[[#This Row],[עמודה57]],"$",""))</f>
        <v>49</v>
      </c>
      <c r="V1441" s="31" t="str">
        <f>IF(טבלה1[[#This Row],[עמודה58]]&gt;30,"Yes","No")</f>
        <v>Yes</v>
      </c>
    </row>
    <row r="1442" spans="1:22" x14ac:dyDescent="0.15">
      <c r="A1442" s="32" t="s">
        <v>3456</v>
      </c>
      <c r="B1442" s="33" t="s">
        <v>3457</v>
      </c>
      <c r="C1442" s="33" t="s">
        <v>3458</v>
      </c>
      <c r="D1442" s="33" t="s">
        <v>4</v>
      </c>
      <c r="E1442" s="33" t="s">
        <v>4</v>
      </c>
      <c r="F1442" s="33" t="s">
        <v>5</v>
      </c>
      <c r="G1442" s="36" t="str">
        <f t="shared" si="22"/>
        <v>Low</v>
      </c>
      <c r="H1442" s="34">
        <v>0.2</v>
      </c>
      <c r="I1442" s="11" t="str" cm="1">
        <f t="array" ref="I1442">INDEX(_xlfn.TEXTSPLIT(טבלה1[[#This Row],[עמודה2]],","),1)</f>
        <v>Campinas</v>
      </c>
      <c r="J1442" s="12" t="str" cm="1">
        <f t="array" ref="J1442">INDEX(_xlfn.TEXTSPLIT(טבלה1[[#This Row],[עמודה2]],","),2)</f>
        <v xml:space="preserve"> Brazil</v>
      </c>
      <c r="K1442" s="37" t="str">
        <f>_xlfn.CONCAT(טבלה1[[#This Row],[AI_Companies]]," ",טבלה1[[#This Row],[עמודה1]])</f>
        <v>SienaCompany https://www.sienacompany.com/index-en</v>
      </c>
      <c r="L1442" s="36">
        <v>250</v>
      </c>
      <c r="M1442" s="36" t="str">
        <f>IF(טבלה1[[#This Row],[עמודה53]]&gt;2000,"Yes","No")</f>
        <v>No</v>
      </c>
      <c r="N1442" s="36">
        <v>999</v>
      </c>
      <c r="O1442" s="36">
        <f>AVERAGE(טבלה1[[#This Row],[עמודה52]:[עמודה53]])</f>
        <v>149.5</v>
      </c>
      <c r="P1442" s="36" t="str">
        <f>IF(טבלה1[[#This Row],[עמודה4]]="&lt; $25 / hr","0$ - $25 / hr",טבלה1[[#This Row],[עמודה4]])</f>
        <v>$25 - $49 / hr</v>
      </c>
      <c r="Q1442" s="12" t="str" cm="1">
        <f t="array" ref="Q1442">INDEX(_xlfn.TEXTSPLIT(טבלה1[[#This Row],[עמודה55]],"-"),1)</f>
        <v xml:space="preserve">$25 </v>
      </c>
      <c r="R1442" s="21" t="str" cm="1">
        <f t="array" ref="R1442">INDEX(_xlfn.TEXTSPLIT(INDEX(_xlfn.TEXTSPLIT(טבלה1[[#This Row],[עמודה55]],"-"),2),"/"),1)</f>
        <v xml:space="preserve"> $49 </v>
      </c>
      <c r="S1442" s="36">
        <f>AVERAGE(טבלה1[[#This Row],[עמודה59]:[עמודה60]])</f>
        <v>37</v>
      </c>
      <c r="T1442" s="38">
        <f>VALUE(SUBSTITUTE(טבלה1[[#This Row],[עמודה56]],"$",""))</f>
        <v>25</v>
      </c>
      <c r="U1442" s="38">
        <f>VALUE(SUBSTITUTE(טבלה1[[#This Row],[עמודה57]],"$",""))</f>
        <v>49</v>
      </c>
      <c r="V1442" s="38" t="str">
        <f>IF(טבלה1[[#This Row],[עמודה58]]&gt;30,"Yes","No")</f>
        <v>Yes</v>
      </c>
    </row>
    <row r="1443" spans="1:22" x14ac:dyDescent="0.15">
      <c r="A1443" s="32" t="s">
        <v>3459</v>
      </c>
      <c r="B1443" s="39" t="s">
        <v>3460</v>
      </c>
      <c r="C1443" s="39" t="s">
        <v>69</v>
      </c>
      <c r="D1443" s="39" t="s">
        <v>4</v>
      </c>
      <c r="E1443" s="39" t="s">
        <v>4</v>
      </c>
      <c r="F1443" s="39" t="s">
        <v>5</v>
      </c>
      <c r="G1443" s="36" t="str">
        <f t="shared" si="22"/>
        <v>Low</v>
      </c>
      <c r="H1443" s="41">
        <v>0.2</v>
      </c>
      <c r="I1443" s="11" t="str" cm="1">
        <f t="array" ref="I1443">INDEX(_xlfn.TEXTSPLIT(טבלה1[[#This Row],[עמודה2]],","),1)</f>
        <v>Walnut Creek</v>
      </c>
      <c r="J1443" s="12" t="str" cm="1">
        <f t="array" ref="J1443">INDEX(_xlfn.TEXTSPLIT(טבלה1[[#This Row],[עמודה2]],","),2)</f>
        <v xml:space="preserve"> CA</v>
      </c>
      <c r="K1443" s="43" t="str">
        <f>_xlfn.CONCAT(טבלה1[[#This Row],[AI_Companies]]," ",טבלה1[[#This Row],[עמודה1]])</f>
        <v>Trueforce,Inc. http://www.trueforce.com/</v>
      </c>
      <c r="L1443" s="28">
        <v>250</v>
      </c>
      <c r="M1443" s="28" t="str">
        <f>IF(טבלה1[[#This Row],[עמודה53]]&gt;2000,"Yes","No")</f>
        <v>No</v>
      </c>
      <c r="N1443" s="28">
        <v>999</v>
      </c>
      <c r="O1443" s="28">
        <f>AVERAGE(טבלה1[[#This Row],[עמודה52]:[עמודה53]])</f>
        <v>624.5</v>
      </c>
      <c r="P1443" s="28" t="str">
        <f>IF(טבלה1[[#This Row],[עמודה4]]="&lt; $25 / hr","0$ - $25 / hr",טבלה1[[#This Row],[עמודה4]])</f>
        <v>Undisclosed</v>
      </c>
      <c r="Q1443" s="12" t="str" cm="1">
        <f t="array" ref="Q1443">INDEX(_xlfn.TEXTSPLIT(טבלה1[[#This Row],[עמודה55]],"-"),1)</f>
        <v>Undisclosed</v>
      </c>
      <c r="R1443" s="21" t="e" cm="1">
        <f t="array" ref="R1443">INDEX(_xlfn.TEXTSPLIT(INDEX(_xlfn.TEXTSPLIT(טבלה1[[#This Row],[עמודה55]],"-"),2),"/"),1)</f>
        <v>#REF!</v>
      </c>
      <c r="S1443" s="28" t="e">
        <f>AVERAGE(טבלה1[[#This Row],[עמודה59]:[עמודה60]])</f>
        <v>#VALUE!</v>
      </c>
      <c r="T1443" s="31" t="e">
        <f>VALUE(SUBSTITUTE(טבלה1[[#This Row],[עמודה56]],"$",""))</f>
        <v>#VALUE!</v>
      </c>
      <c r="U1443" s="31" t="e">
        <f>VALUE(SUBSTITUTE(טבלה1[[#This Row],[עמודה57]],"$",""))</f>
        <v>#REF!</v>
      </c>
      <c r="V1443" s="31" t="e">
        <f>IF(טבלה1[[#This Row],[עמודה58]]&gt;30,"Yes","No")</f>
        <v>#VALUE!</v>
      </c>
    </row>
    <row r="1444" spans="1:22" x14ac:dyDescent="0.15">
      <c r="A1444" s="32" t="s">
        <v>3461</v>
      </c>
      <c r="B1444" s="33" t="s">
        <v>3462</v>
      </c>
      <c r="C1444" s="33" t="s">
        <v>289</v>
      </c>
      <c r="D1444" s="44">
        <v>1000</v>
      </c>
      <c r="E1444" s="33" t="s">
        <v>928</v>
      </c>
      <c r="F1444" s="33" t="s">
        <v>5</v>
      </c>
      <c r="G1444" s="36" t="str">
        <f t="shared" si="22"/>
        <v>Low</v>
      </c>
      <c r="H1444" s="34">
        <v>0.2</v>
      </c>
      <c r="I1444" s="11" t="str" cm="1">
        <f t="array" ref="I1444">INDEX(_xlfn.TEXTSPLIT(טבלה1[[#This Row],[עמודה2]],","),1)</f>
        <v>Bengaluru</v>
      </c>
      <c r="J1444" s="12" t="str" cm="1">
        <f t="array" ref="J1444">INDEX(_xlfn.TEXTSPLIT(טבלה1[[#This Row],[עמודה2]],","),2)</f>
        <v xml:space="preserve"> India</v>
      </c>
      <c r="K1444" s="37" t="str">
        <f>_xlfn.CONCAT(טבלה1[[#This Row],[AI_Companies]]," ",טבלה1[[#This Row],[עמודה1]])</f>
        <v>DataSemantics http://datasemantics.co</v>
      </c>
      <c r="L1444" s="36">
        <v>250</v>
      </c>
      <c r="M1444" s="36" t="str">
        <f>IF(טבלה1[[#This Row],[עמודה53]]&gt;2000,"Yes","No")</f>
        <v>No</v>
      </c>
      <c r="N1444" s="36">
        <v>999</v>
      </c>
      <c r="O1444" s="36">
        <f>AVERAGE(טבלה1[[#This Row],[עמודה52]:[עמודה53]])</f>
        <v>624.5</v>
      </c>
      <c r="P1444" s="36" t="str">
        <f>IF(טבלה1[[#This Row],[עמודה4]]="&lt; $25 / hr","0$ - $25 / hr",טבלה1[[#This Row],[עמודה4]])</f>
        <v>Undisclosed</v>
      </c>
      <c r="Q1444" s="12" t="str" cm="1">
        <f t="array" ref="Q1444">INDEX(_xlfn.TEXTSPLIT(טבלה1[[#This Row],[עמודה55]],"-"),1)</f>
        <v>Undisclosed</v>
      </c>
      <c r="R1444" s="21" t="e" cm="1">
        <f t="array" ref="R1444">INDEX(_xlfn.TEXTSPLIT(INDEX(_xlfn.TEXTSPLIT(טבלה1[[#This Row],[עמודה55]],"-"),2),"/"),1)</f>
        <v>#REF!</v>
      </c>
      <c r="S1444" s="36" t="e">
        <f>AVERAGE(טבלה1[[#This Row],[עמודה59]:[עמודה60]])</f>
        <v>#VALUE!</v>
      </c>
      <c r="T1444" s="38" t="e">
        <f>VALUE(SUBSTITUTE(טבלה1[[#This Row],[עמודה56]],"$",""))</f>
        <v>#VALUE!</v>
      </c>
      <c r="U1444" s="38" t="e">
        <f>VALUE(SUBSTITUTE(טבלה1[[#This Row],[עמודה57]],"$",""))</f>
        <v>#REF!</v>
      </c>
      <c r="V1444" s="38" t="e">
        <f>IF(טבלה1[[#This Row],[עמודה58]]&gt;30,"Yes","No")</f>
        <v>#VALUE!</v>
      </c>
    </row>
    <row r="1445" spans="1:22" x14ac:dyDescent="0.15">
      <c r="A1445" s="32" t="s">
        <v>3463</v>
      </c>
      <c r="B1445" s="39" t="s">
        <v>3464</v>
      </c>
      <c r="C1445" s="39" t="s">
        <v>3465</v>
      </c>
      <c r="D1445" s="39" t="s">
        <v>4</v>
      </c>
      <c r="E1445" s="39" t="s">
        <v>4</v>
      </c>
      <c r="F1445" s="39" t="s">
        <v>5</v>
      </c>
      <c r="G1445" s="36" t="str">
        <f t="shared" si="22"/>
        <v>Low</v>
      </c>
      <c r="H1445" s="41">
        <v>0.2</v>
      </c>
      <c r="I1445" s="11" t="str" cm="1">
        <f t="array" ref="I1445">INDEX(_xlfn.TEXTSPLIT(טבלה1[[#This Row],[עמודה2]],","),1)</f>
        <v>Mumbai</v>
      </c>
      <c r="J1445" s="12" t="str" cm="1">
        <f t="array" ref="J1445">INDEX(_xlfn.TEXTSPLIT(טבלה1[[#This Row],[עמודה2]],","),2)</f>
        <v xml:space="preserve"> India</v>
      </c>
      <c r="K1445" s="43" t="str">
        <f>_xlfn.CONCAT(טבלה1[[#This Row],[AI_Companies]]," ",טבלה1[[#This Row],[עמודה1]])</f>
        <v>DecimalPointAnalytics https://decimalpointanalytics.com/</v>
      </c>
      <c r="L1445" s="28">
        <v>250</v>
      </c>
      <c r="M1445" s="28" t="str">
        <f>IF(טבלה1[[#This Row],[עמודה53]]&gt;2000,"Yes","No")</f>
        <v>No</v>
      </c>
      <c r="N1445" s="28">
        <v>999</v>
      </c>
      <c r="O1445" s="28">
        <f>AVERAGE(טבלה1[[#This Row],[עמודה52]:[עמודה53]])</f>
        <v>624.5</v>
      </c>
      <c r="P1445" s="28" t="str">
        <f>IF(טבלה1[[#This Row],[עמודה4]]="&lt; $25 / hr","0$ - $25 / hr",טבלה1[[#This Row],[עמודה4]])</f>
        <v>$300+ / hr</v>
      </c>
      <c r="Q1445" s="12" t="str" cm="1">
        <f t="array" ref="Q1445">INDEX(_xlfn.TEXTSPLIT(טבלה1[[#This Row],[עמודה55]],"-"),1)</f>
        <v>$300+ / hr</v>
      </c>
      <c r="R1445" s="21" t="e" cm="1">
        <f t="array" ref="R1445">INDEX(_xlfn.TEXTSPLIT(INDEX(_xlfn.TEXTSPLIT(טבלה1[[#This Row],[עמודה55]],"-"),2),"/"),1)</f>
        <v>#REF!</v>
      </c>
      <c r="S1445" s="28" t="e">
        <f>AVERAGE(טבלה1[[#This Row],[עמודה59]:[עמודה60]])</f>
        <v>#VALUE!</v>
      </c>
      <c r="T1445" s="31" t="e">
        <f>VALUE(SUBSTITUTE(טבלה1[[#This Row],[עמודה56]],"$",""))</f>
        <v>#VALUE!</v>
      </c>
      <c r="U1445" s="31" t="e">
        <f>VALUE(SUBSTITUTE(טבלה1[[#This Row],[עמודה57]],"$",""))</f>
        <v>#REF!</v>
      </c>
      <c r="V1445" s="31" t="e">
        <f>IF(טבלה1[[#This Row],[עמודה58]]&gt;30,"Yes","No")</f>
        <v>#VALUE!</v>
      </c>
    </row>
    <row r="1446" spans="1:22" x14ac:dyDescent="0.15">
      <c r="A1446" s="32" t="s">
        <v>3466</v>
      </c>
      <c r="B1446" s="33" t="s">
        <v>3467</v>
      </c>
      <c r="C1446" s="33" t="s">
        <v>271</v>
      </c>
      <c r="D1446" s="33" t="s">
        <v>4</v>
      </c>
      <c r="E1446" s="33" t="s">
        <v>4</v>
      </c>
      <c r="F1446" s="33" t="s">
        <v>29</v>
      </c>
      <c r="G1446" s="36" t="str">
        <f t="shared" si="22"/>
        <v>Med</v>
      </c>
      <c r="H1446" s="34">
        <v>0.5</v>
      </c>
      <c r="I1446" s="11" t="str" cm="1">
        <f t="array" ref="I1446">INDEX(_xlfn.TEXTSPLIT(טבלה1[[#This Row],[עמודה2]],","),1)</f>
        <v>Solna</v>
      </c>
      <c r="J1446" s="12" t="str" cm="1">
        <f t="array" ref="J1446">INDEX(_xlfn.TEXTSPLIT(טבלה1[[#This Row],[עמודה2]],","),2)</f>
        <v xml:space="preserve"> Sweden</v>
      </c>
      <c r="K1446" s="37" t="str">
        <f>_xlfn.CONCAT(טבלה1[[#This Row],[AI_Companies]]," ",טבלה1[[#This Row],[עמודה1]])</f>
        <v>ReleasyCustomerManagement https://releasy.se/</v>
      </c>
      <c r="L1446" s="36">
        <v>10</v>
      </c>
      <c r="M1446" s="36" t="str">
        <f>IF(טבלה1[[#This Row],[עמודה53]]&gt;2000,"Yes","No")</f>
        <v>No</v>
      </c>
      <c r="N1446" s="36">
        <v>49</v>
      </c>
      <c r="O1446" s="36">
        <f>AVERAGE(טבלה1[[#This Row],[עמודה52]:[עמודה53]])</f>
        <v>624.5</v>
      </c>
      <c r="P1446" s="36" t="str">
        <f>IF(טבלה1[[#This Row],[עמודה4]]="&lt; $25 / hr","0$ - $25 / hr",טבלה1[[#This Row],[עמודה4]])</f>
        <v>Undisclosed</v>
      </c>
      <c r="Q1446" s="12" t="str" cm="1">
        <f t="array" ref="Q1446">INDEX(_xlfn.TEXTSPLIT(טבלה1[[#This Row],[עמודה55]],"-"),1)</f>
        <v>Undisclosed</v>
      </c>
      <c r="R1446" s="21" t="e" cm="1">
        <f t="array" ref="R1446">INDEX(_xlfn.TEXTSPLIT(INDEX(_xlfn.TEXTSPLIT(טבלה1[[#This Row],[עמודה55]],"-"),2),"/"),1)</f>
        <v>#REF!</v>
      </c>
      <c r="S1446" s="36" t="e">
        <f>AVERAGE(טבלה1[[#This Row],[עמודה59]:[עמודה60]])</f>
        <v>#VALUE!</v>
      </c>
      <c r="T1446" s="38" t="e">
        <f>VALUE(SUBSTITUTE(טבלה1[[#This Row],[עמודה56]],"$",""))</f>
        <v>#VALUE!</v>
      </c>
      <c r="U1446" s="38" t="e">
        <f>VALUE(SUBSTITUTE(טבלה1[[#This Row],[עמודה57]],"$",""))</f>
        <v>#REF!</v>
      </c>
      <c r="V1446" s="38" t="e">
        <f>IF(טבלה1[[#This Row],[עמודה58]]&gt;30,"Yes","No")</f>
        <v>#VALUE!</v>
      </c>
    </row>
    <row r="1447" spans="1:22" x14ac:dyDescent="0.15">
      <c r="A1447" s="32" t="s">
        <v>3468</v>
      </c>
      <c r="B1447" s="39" t="s">
        <v>3469</v>
      </c>
      <c r="C1447" s="39" t="s">
        <v>3470</v>
      </c>
      <c r="D1447" s="39" t="s">
        <v>4</v>
      </c>
      <c r="E1447" s="39" t="s">
        <v>4</v>
      </c>
      <c r="F1447" s="39" t="s">
        <v>29</v>
      </c>
      <c r="G1447" s="36" t="str">
        <f t="shared" si="22"/>
        <v>Med</v>
      </c>
      <c r="H1447" s="41">
        <v>0.5</v>
      </c>
      <c r="I1447" s="11" t="str" cm="1">
        <f t="array" ref="I1447">INDEX(_xlfn.TEXTSPLIT(טבלה1[[#This Row],[עמודה2]],","),1)</f>
        <v>Cambridge</v>
      </c>
      <c r="J1447" s="12" t="str" cm="1">
        <f t="array" ref="J1447">INDEX(_xlfn.TEXTSPLIT(טבלה1[[#This Row],[עמודה2]],","),2)</f>
        <v xml:space="preserve"> MA</v>
      </c>
      <c r="K1447" s="43" t="str">
        <f>_xlfn.CONCAT(טבלה1[[#This Row],[AI_Companies]]," ",טבלה1[[#This Row],[עמודה1]])</f>
        <v>AutoBlock https://www.autoblock.tech</v>
      </c>
      <c r="L1447" s="28">
        <v>10</v>
      </c>
      <c r="M1447" s="28" t="str">
        <f>IF(טבלה1[[#This Row],[עמודה53]]&gt;2000,"Yes","No")</f>
        <v>No</v>
      </c>
      <c r="N1447" s="28">
        <v>49</v>
      </c>
      <c r="O1447" s="28">
        <f>AVERAGE(טבלה1[[#This Row],[עמודה52]:[עמודה53]])</f>
        <v>29.5</v>
      </c>
      <c r="P1447" s="28" t="str">
        <f>IF(טבלה1[[#This Row],[עמודה4]]="&lt; $25 / hr","0$ - $25 / hr",טבלה1[[#This Row],[עמודה4]])</f>
        <v>Undisclosed</v>
      </c>
      <c r="Q1447" s="12" t="str" cm="1">
        <f t="array" ref="Q1447">INDEX(_xlfn.TEXTSPLIT(טבלה1[[#This Row],[עמודה55]],"-"),1)</f>
        <v>Undisclosed</v>
      </c>
      <c r="R1447" s="21" t="e" cm="1">
        <f t="array" ref="R1447">INDEX(_xlfn.TEXTSPLIT(INDEX(_xlfn.TEXTSPLIT(טבלה1[[#This Row],[עמודה55]],"-"),2),"/"),1)</f>
        <v>#REF!</v>
      </c>
      <c r="S1447" s="28" t="e">
        <f>AVERAGE(טבלה1[[#This Row],[עמודה59]:[עמודה60]])</f>
        <v>#VALUE!</v>
      </c>
      <c r="T1447" s="31" t="e">
        <f>VALUE(SUBSTITUTE(טבלה1[[#This Row],[עמודה56]],"$",""))</f>
        <v>#VALUE!</v>
      </c>
      <c r="U1447" s="31" t="e">
        <f>VALUE(SUBSTITUTE(טבלה1[[#This Row],[עמודה57]],"$",""))</f>
        <v>#REF!</v>
      </c>
      <c r="V1447" s="31" t="e">
        <f>IF(טבלה1[[#This Row],[עמודה58]]&gt;30,"Yes","No")</f>
        <v>#VALUE!</v>
      </c>
    </row>
    <row r="1448" spans="1:22" x14ac:dyDescent="0.15">
      <c r="A1448" s="32" t="s">
        <v>3471</v>
      </c>
      <c r="B1448" s="33" t="s">
        <v>3472</v>
      </c>
      <c r="C1448" s="33" t="s">
        <v>3473</v>
      </c>
      <c r="D1448" s="44">
        <v>25000</v>
      </c>
      <c r="E1448" s="33" t="s">
        <v>33</v>
      </c>
      <c r="F1448" s="33" t="s">
        <v>29</v>
      </c>
      <c r="G1448" s="36" t="str">
        <f t="shared" si="22"/>
        <v>Med</v>
      </c>
      <c r="H1448" s="34">
        <v>0.5</v>
      </c>
      <c r="I1448" s="11" t="str" cm="1">
        <f t="array" ref="I1448">INDEX(_xlfn.TEXTSPLIT(טבלה1[[#This Row],[עמודה2]],","),1)</f>
        <v>Woodstock</v>
      </c>
      <c r="J1448" s="12" t="str" cm="1">
        <f t="array" ref="J1448">INDEX(_xlfn.TEXTSPLIT(טבלה1[[#This Row],[עמודה2]],","),2)</f>
        <v xml:space="preserve"> GA</v>
      </c>
      <c r="K1448" s="37" t="str">
        <f>_xlfn.CONCAT(טבלה1[[#This Row],[AI_Companies]]," ",טבלה1[[#This Row],[עמודה1]])</f>
        <v>OnDemandMobile&amp;WebSolutions http://www.evo-ux.com/</v>
      </c>
      <c r="L1448" s="36">
        <v>10</v>
      </c>
      <c r="M1448" s="36" t="str">
        <f>IF(טבלה1[[#This Row],[עמודה53]]&gt;2000,"Yes","No")</f>
        <v>No</v>
      </c>
      <c r="N1448" s="36">
        <v>49</v>
      </c>
      <c r="O1448" s="36">
        <f>AVERAGE(טבלה1[[#This Row],[עמודה52]:[עמודה53]])</f>
        <v>29.5</v>
      </c>
      <c r="P1448" s="36" t="str">
        <f>IF(טבלה1[[#This Row],[עמודה4]]="&lt; $25 / hr","0$ - $25 / hr",טבלה1[[#This Row],[עמודה4]])</f>
        <v>Undisclosed</v>
      </c>
      <c r="Q1448" s="12" t="str" cm="1">
        <f t="array" ref="Q1448">INDEX(_xlfn.TEXTSPLIT(טבלה1[[#This Row],[עמודה55]],"-"),1)</f>
        <v>Undisclosed</v>
      </c>
      <c r="R1448" s="21" t="e" cm="1">
        <f t="array" ref="R1448">INDEX(_xlfn.TEXTSPLIT(INDEX(_xlfn.TEXTSPLIT(טבלה1[[#This Row],[עמודה55]],"-"),2),"/"),1)</f>
        <v>#REF!</v>
      </c>
      <c r="S1448" s="36" t="e">
        <f>AVERAGE(טבלה1[[#This Row],[עמודה59]:[עמודה60]])</f>
        <v>#VALUE!</v>
      </c>
      <c r="T1448" s="38" t="e">
        <f>VALUE(SUBSTITUTE(טבלה1[[#This Row],[עמודה56]],"$",""))</f>
        <v>#VALUE!</v>
      </c>
      <c r="U1448" s="38" t="e">
        <f>VALUE(SUBSTITUTE(טבלה1[[#This Row],[עמודה57]],"$",""))</f>
        <v>#REF!</v>
      </c>
      <c r="V1448" s="38" t="e">
        <f>IF(טבלה1[[#This Row],[עמודה58]]&gt;30,"Yes","No")</f>
        <v>#VALUE!</v>
      </c>
    </row>
    <row r="1449" spans="1:22" x14ac:dyDescent="0.15">
      <c r="A1449" s="32" t="s">
        <v>3474</v>
      </c>
      <c r="B1449" s="39" t="s">
        <v>3475</v>
      </c>
      <c r="C1449" s="39" t="s">
        <v>3251</v>
      </c>
      <c r="D1449" s="39" t="s">
        <v>4</v>
      </c>
      <c r="E1449" s="39" t="s">
        <v>4</v>
      </c>
      <c r="F1449" s="39" t="s">
        <v>29</v>
      </c>
      <c r="G1449" s="36" t="str">
        <f t="shared" si="22"/>
        <v>Med</v>
      </c>
      <c r="H1449" s="41">
        <v>0.5</v>
      </c>
      <c r="I1449" s="11" t="str" cm="1">
        <f t="array" ref="I1449">INDEX(_xlfn.TEXTSPLIT(טבלה1[[#This Row],[עמודה2]],","),1)</f>
        <v>Boca Raton</v>
      </c>
      <c r="J1449" s="12" t="str" cm="1">
        <f t="array" ref="J1449">INDEX(_xlfn.TEXTSPLIT(טבלה1[[#This Row],[עמודה2]],","),2)</f>
        <v xml:space="preserve"> FL</v>
      </c>
      <c r="K1449" s="43" t="str">
        <f>_xlfn.CONCAT(טבלה1[[#This Row],[AI_Companies]]," ",טבלה1[[#This Row],[עמודה1]])</f>
        <v>talented http://www.talented.app</v>
      </c>
      <c r="L1449" s="28">
        <v>10</v>
      </c>
      <c r="M1449" s="28" t="str">
        <f>IF(טבלה1[[#This Row],[עמודה53]]&gt;2000,"Yes","No")</f>
        <v>No</v>
      </c>
      <c r="N1449" s="28">
        <v>49</v>
      </c>
      <c r="O1449" s="28">
        <f>AVERAGE(טבלה1[[#This Row],[עמודה52]:[עמודה53]])</f>
        <v>29.5</v>
      </c>
      <c r="P1449" s="28" t="str">
        <f>IF(טבלה1[[#This Row],[עמודה4]]="&lt; $25 / hr","0$ - $25 / hr",טבלה1[[#This Row],[עמודה4]])</f>
        <v>$25 - $49 / hr</v>
      </c>
      <c r="Q1449" s="12" t="str" cm="1">
        <f t="array" ref="Q1449">INDEX(_xlfn.TEXTSPLIT(טבלה1[[#This Row],[עמודה55]],"-"),1)</f>
        <v xml:space="preserve">$25 </v>
      </c>
      <c r="R1449" s="21" t="str" cm="1">
        <f t="array" ref="R1449">INDEX(_xlfn.TEXTSPLIT(INDEX(_xlfn.TEXTSPLIT(טבלה1[[#This Row],[עמודה55]],"-"),2),"/"),1)</f>
        <v xml:space="preserve"> $49 </v>
      </c>
      <c r="S1449" s="28">
        <f>AVERAGE(טבלה1[[#This Row],[עמודה59]:[עמודה60]])</f>
        <v>37</v>
      </c>
      <c r="T1449" s="31">
        <f>VALUE(SUBSTITUTE(טבלה1[[#This Row],[עמודה56]],"$",""))</f>
        <v>25</v>
      </c>
      <c r="U1449" s="31">
        <f>VALUE(SUBSTITUTE(טבלה1[[#This Row],[עמודה57]],"$",""))</f>
        <v>49</v>
      </c>
      <c r="V1449" s="31" t="str">
        <f>IF(טבלה1[[#This Row],[עמודה58]]&gt;30,"Yes","No")</f>
        <v>Yes</v>
      </c>
    </row>
    <row r="1450" spans="1:22" x14ac:dyDescent="0.15">
      <c r="A1450" s="32" t="s">
        <v>3476</v>
      </c>
      <c r="B1450" s="33" t="s">
        <v>3477</v>
      </c>
      <c r="C1450" s="33" t="s">
        <v>8</v>
      </c>
      <c r="D1450" s="33" t="s">
        <v>4</v>
      </c>
      <c r="E1450" s="33" t="s">
        <v>4</v>
      </c>
      <c r="F1450" s="33" t="s">
        <v>29</v>
      </c>
      <c r="G1450" s="36" t="str">
        <f t="shared" si="22"/>
        <v>Med</v>
      </c>
      <c r="H1450" s="34">
        <v>0.5</v>
      </c>
      <c r="I1450" s="11" t="str" cm="1">
        <f t="array" ref="I1450">INDEX(_xlfn.TEXTSPLIT(טבלה1[[#This Row],[עמודה2]],","),1)</f>
        <v>Richardson</v>
      </c>
      <c r="J1450" s="12" t="str" cm="1">
        <f t="array" ref="J1450">INDEX(_xlfn.TEXTSPLIT(טבלה1[[#This Row],[עמודה2]],","),2)</f>
        <v xml:space="preserve"> TX</v>
      </c>
      <c r="K1450" s="37" t="str">
        <f>_xlfn.CONCAT(טבלה1[[#This Row],[AI_Companies]]," ",טבלה1[[#This Row],[עמודה1]])</f>
        <v>BlockQAI,LLC. https://blockqai.com/</v>
      </c>
      <c r="L1450" s="36">
        <v>10</v>
      </c>
      <c r="M1450" s="36" t="str">
        <f>IF(טבלה1[[#This Row],[עמודה53]]&gt;2000,"Yes","No")</f>
        <v>No</v>
      </c>
      <c r="N1450" s="36">
        <v>49</v>
      </c>
      <c r="O1450" s="36">
        <f>AVERAGE(טבלה1[[#This Row],[עמודה52]:[עמודה53]])</f>
        <v>29.5</v>
      </c>
      <c r="P1450" s="36" t="str">
        <f>IF(טבלה1[[#This Row],[עמודה4]]="&lt; $25 / hr","0$ - $25 / hr",טבלה1[[#This Row],[עמודה4]])</f>
        <v>Undisclosed</v>
      </c>
      <c r="Q1450" s="12" t="str" cm="1">
        <f t="array" ref="Q1450">INDEX(_xlfn.TEXTSPLIT(טבלה1[[#This Row],[עמודה55]],"-"),1)</f>
        <v>Undisclosed</v>
      </c>
      <c r="R1450" s="21" t="e" cm="1">
        <f t="array" ref="R1450">INDEX(_xlfn.TEXTSPLIT(INDEX(_xlfn.TEXTSPLIT(טבלה1[[#This Row],[עמודה55]],"-"),2),"/"),1)</f>
        <v>#REF!</v>
      </c>
      <c r="S1450" s="36" t="e">
        <f>AVERAGE(טבלה1[[#This Row],[עמודה59]:[עמודה60]])</f>
        <v>#VALUE!</v>
      </c>
      <c r="T1450" s="38" t="e">
        <f>VALUE(SUBSTITUTE(טבלה1[[#This Row],[עמודה56]],"$",""))</f>
        <v>#VALUE!</v>
      </c>
      <c r="U1450" s="38" t="e">
        <f>VALUE(SUBSTITUTE(טבלה1[[#This Row],[עמודה57]],"$",""))</f>
        <v>#REF!</v>
      </c>
      <c r="V1450" s="38" t="e">
        <f>IF(טבלה1[[#This Row],[עמודה58]]&gt;30,"Yes","No")</f>
        <v>#VALUE!</v>
      </c>
    </row>
    <row r="1451" spans="1:22" x14ac:dyDescent="0.15">
      <c r="A1451" s="32" t="s">
        <v>3478</v>
      </c>
      <c r="B1451" s="39" t="s">
        <v>3479</v>
      </c>
      <c r="C1451" s="39" t="s">
        <v>3480</v>
      </c>
      <c r="D1451" s="39" t="s">
        <v>4</v>
      </c>
      <c r="E1451" s="39" t="s">
        <v>4</v>
      </c>
      <c r="F1451" s="39" t="s">
        <v>29</v>
      </c>
      <c r="G1451" s="36" t="str">
        <f t="shared" si="22"/>
        <v>Med</v>
      </c>
      <c r="H1451" s="41">
        <v>0.5</v>
      </c>
      <c r="I1451" s="11" t="str" cm="1">
        <f t="array" ref="I1451">INDEX(_xlfn.TEXTSPLIT(טבלה1[[#This Row],[עמודה2]],","),1)</f>
        <v>Austin</v>
      </c>
      <c r="J1451" s="12" t="str" cm="1">
        <f t="array" ref="J1451">INDEX(_xlfn.TEXTSPLIT(טבלה1[[#This Row],[עמודה2]],","),2)</f>
        <v xml:space="preserve"> TX</v>
      </c>
      <c r="K1451" s="43" t="str">
        <f>_xlfn.CONCAT(טבלה1[[#This Row],[AI_Companies]]," ",טבלה1[[#This Row],[עמודה1]])</f>
        <v>AryticUS https://arytic.com/</v>
      </c>
      <c r="L1451" s="28">
        <v>10</v>
      </c>
      <c r="M1451" s="28" t="str">
        <f>IF(טבלה1[[#This Row],[עמודה53]]&gt;2000,"Yes","No")</f>
        <v>No</v>
      </c>
      <c r="N1451" s="28">
        <v>49</v>
      </c>
      <c r="O1451" s="28">
        <f>AVERAGE(טבלה1[[#This Row],[עמודה52]:[עמודה53]])</f>
        <v>29.5</v>
      </c>
      <c r="P1451" s="28" t="str">
        <f>IF(טבלה1[[#This Row],[עמודה4]]="&lt; $25 / hr","0$ - $25 / hr",טבלה1[[#This Row],[עמודה4]])</f>
        <v>Undisclosed</v>
      </c>
      <c r="Q1451" s="12" t="str" cm="1">
        <f t="array" ref="Q1451">INDEX(_xlfn.TEXTSPLIT(טבלה1[[#This Row],[עמודה55]],"-"),1)</f>
        <v>Undisclosed</v>
      </c>
      <c r="R1451" s="21" t="e" cm="1">
        <f t="array" ref="R1451">INDEX(_xlfn.TEXTSPLIT(INDEX(_xlfn.TEXTSPLIT(טבלה1[[#This Row],[עמודה55]],"-"),2),"/"),1)</f>
        <v>#REF!</v>
      </c>
      <c r="S1451" s="28" t="e">
        <f>AVERAGE(טבלה1[[#This Row],[עמודה59]:[עמודה60]])</f>
        <v>#VALUE!</v>
      </c>
      <c r="T1451" s="31" t="e">
        <f>VALUE(SUBSTITUTE(טבלה1[[#This Row],[עמודה56]],"$",""))</f>
        <v>#VALUE!</v>
      </c>
      <c r="U1451" s="31" t="e">
        <f>VALUE(SUBSTITUTE(טבלה1[[#This Row],[עמודה57]],"$",""))</f>
        <v>#REF!</v>
      </c>
      <c r="V1451" s="31" t="e">
        <f>IF(טבלה1[[#This Row],[עמודה58]]&gt;30,"Yes","No")</f>
        <v>#VALUE!</v>
      </c>
    </row>
    <row r="1452" spans="1:22" x14ac:dyDescent="0.15">
      <c r="A1452" s="32" t="s">
        <v>3481</v>
      </c>
      <c r="B1452" s="33" t="s">
        <v>3482</v>
      </c>
      <c r="C1452" s="33" t="s">
        <v>464</v>
      </c>
      <c r="D1452" s="44">
        <v>5000</v>
      </c>
      <c r="E1452" s="33" t="s">
        <v>33</v>
      </c>
      <c r="F1452" s="33" t="s">
        <v>29</v>
      </c>
      <c r="G1452" s="36" t="str">
        <f t="shared" si="22"/>
        <v>Med</v>
      </c>
      <c r="H1452" s="34">
        <v>0.5</v>
      </c>
      <c r="I1452" s="11" t="str" cm="1">
        <f t="array" ref="I1452">INDEX(_xlfn.TEXTSPLIT(טבלה1[[#This Row],[עמודה2]],","),1)</f>
        <v>Gainesville</v>
      </c>
      <c r="J1452" s="12" t="str" cm="1">
        <f t="array" ref="J1452">INDEX(_xlfn.TEXTSPLIT(טבלה1[[#This Row],[עמודה2]],","),2)</f>
        <v xml:space="preserve"> VA</v>
      </c>
      <c r="K1452" s="37" t="str">
        <f>_xlfn.CONCAT(טבלה1[[#This Row],[AI_Companies]]," ",טבלה1[[#This Row],[עמודה1]])</f>
        <v>OmniFederal http://www.omnifederal.com/</v>
      </c>
      <c r="L1452" s="36">
        <v>10</v>
      </c>
      <c r="M1452" s="36" t="str">
        <f>IF(טבלה1[[#This Row],[עמודה53]]&gt;2000,"Yes","No")</f>
        <v>No</v>
      </c>
      <c r="N1452" s="36">
        <v>49</v>
      </c>
      <c r="O1452" s="36">
        <f>AVERAGE(טבלה1[[#This Row],[עמודה52]:[עמודה53]])</f>
        <v>29.5</v>
      </c>
      <c r="P1452" s="36" t="str">
        <f>IF(טבלה1[[#This Row],[עמודה4]]="&lt; $25 / hr","0$ - $25 / hr",טבלה1[[#This Row],[עמודה4]])</f>
        <v>Undisclosed</v>
      </c>
      <c r="Q1452" s="12" t="str" cm="1">
        <f t="array" ref="Q1452">INDEX(_xlfn.TEXTSPLIT(טבלה1[[#This Row],[עמודה55]],"-"),1)</f>
        <v>Undisclosed</v>
      </c>
      <c r="R1452" s="21" t="e" cm="1">
        <f t="array" ref="R1452">INDEX(_xlfn.TEXTSPLIT(INDEX(_xlfn.TEXTSPLIT(טבלה1[[#This Row],[עמודה55]],"-"),2),"/"),1)</f>
        <v>#REF!</v>
      </c>
      <c r="S1452" s="36" t="e">
        <f>AVERAGE(טבלה1[[#This Row],[עמודה59]:[עמודה60]])</f>
        <v>#VALUE!</v>
      </c>
      <c r="T1452" s="38" t="e">
        <f>VALUE(SUBSTITUTE(טבלה1[[#This Row],[עמודה56]],"$",""))</f>
        <v>#VALUE!</v>
      </c>
      <c r="U1452" s="38" t="e">
        <f>VALUE(SUBSTITUTE(טבלה1[[#This Row],[עמודה57]],"$",""))</f>
        <v>#REF!</v>
      </c>
      <c r="V1452" s="38" t="e">
        <f>IF(טבלה1[[#This Row],[עמודה58]]&gt;30,"Yes","No")</f>
        <v>#VALUE!</v>
      </c>
    </row>
    <row r="1453" spans="1:22" x14ac:dyDescent="0.15">
      <c r="A1453" s="32" t="s">
        <v>3483</v>
      </c>
      <c r="B1453" s="39" t="s">
        <v>3484</v>
      </c>
      <c r="C1453" s="39" t="s">
        <v>289</v>
      </c>
      <c r="D1453" s="40">
        <v>1000</v>
      </c>
      <c r="E1453" s="39" t="s">
        <v>33</v>
      </c>
      <c r="F1453" s="39" t="s">
        <v>29</v>
      </c>
      <c r="G1453" s="36" t="str">
        <f t="shared" si="22"/>
        <v>Med</v>
      </c>
      <c r="H1453" s="41">
        <v>0.5</v>
      </c>
      <c r="I1453" s="11" t="str" cm="1">
        <f t="array" ref="I1453">INDEX(_xlfn.TEXTSPLIT(טבלה1[[#This Row],[עמודה2]],","),1)</f>
        <v>Lahore</v>
      </c>
      <c r="J1453" s="12" t="str" cm="1">
        <f t="array" ref="J1453">INDEX(_xlfn.TEXTSPLIT(טבלה1[[#This Row],[עמודה2]],","),2)</f>
        <v xml:space="preserve"> Pakistan</v>
      </c>
      <c r="K1453" s="43" t="str">
        <f>_xlfn.CONCAT(טבלה1[[#This Row],[AI_Companies]]," ",טבלה1[[#This Row],[עמודה1]])</f>
        <v>DoWithAI https://dowith.ai</v>
      </c>
      <c r="L1453" s="28">
        <v>10</v>
      </c>
      <c r="M1453" s="28" t="str">
        <f>IF(טבלה1[[#This Row],[עמודה53]]&gt;2000,"Yes","No")</f>
        <v>No</v>
      </c>
      <c r="N1453" s="28">
        <v>49</v>
      </c>
      <c r="O1453" s="28">
        <f>AVERAGE(טבלה1[[#This Row],[עמודה52]:[עמודה53]])</f>
        <v>29.5</v>
      </c>
      <c r="P1453" s="28" t="str">
        <f>IF(טבלה1[[#This Row],[עמודה4]]="&lt; $25 / hr","0$ - $25 / hr",טבלה1[[#This Row],[עמודה4]])</f>
        <v>$25 - $49 / hr</v>
      </c>
      <c r="Q1453" s="12" t="str" cm="1">
        <f t="array" ref="Q1453">INDEX(_xlfn.TEXTSPLIT(טבלה1[[#This Row],[עמודה55]],"-"),1)</f>
        <v xml:space="preserve">$25 </v>
      </c>
      <c r="R1453" s="21" t="str" cm="1">
        <f t="array" ref="R1453">INDEX(_xlfn.TEXTSPLIT(INDEX(_xlfn.TEXTSPLIT(טבלה1[[#This Row],[עמודה55]],"-"),2),"/"),1)</f>
        <v xml:space="preserve"> $49 </v>
      </c>
      <c r="S1453" s="28">
        <f>AVERAGE(טבלה1[[#This Row],[עמודה59]:[עמודה60]])</f>
        <v>37</v>
      </c>
      <c r="T1453" s="31">
        <f>VALUE(SUBSTITUTE(טבלה1[[#This Row],[עמודה56]],"$",""))</f>
        <v>25</v>
      </c>
      <c r="U1453" s="31">
        <f>VALUE(SUBSTITUTE(טבלה1[[#This Row],[עמודה57]],"$",""))</f>
        <v>49</v>
      </c>
      <c r="V1453" s="31" t="str">
        <f>IF(טבלה1[[#This Row],[עמודה58]]&gt;30,"Yes","No")</f>
        <v>Yes</v>
      </c>
    </row>
    <row r="1454" spans="1:22" x14ac:dyDescent="0.15">
      <c r="A1454" s="32" t="s">
        <v>3485</v>
      </c>
      <c r="B1454" s="33" t="s">
        <v>3486</v>
      </c>
      <c r="C1454" s="33" t="s">
        <v>3487</v>
      </c>
      <c r="D1454" s="44">
        <v>1000</v>
      </c>
      <c r="E1454" s="33" t="s">
        <v>14</v>
      </c>
      <c r="F1454" s="33" t="s">
        <v>29</v>
      </c>
      <c r="G1454" s="36" t="str">
        <f t="shared" si="22"/>
        <v>Med</v>
      </c>
      <c r="H1454" s="34">
        <v>0.5</v>
      </c>
      <c r="I1454" s="11" t="str" cm="1">
        <f t="array" ref="I1454">INDEX(_xlfn.TEXTSPLIT(טבלה1[[#This Row],[עמודה2]],","),1)</f>
        <v>Mumbai</v>
      </c>
      <c r="J1454" s="12" t="str" cm="1">
        <f t="array" ref="J1454">INDEX(_xlfn.TEXTSPLIT(טבלה1[[#This Row],[עמודה2]],","),2)</f>
        <v xml:space="preserve"> India</v>
      </c>
      <c r="K1454" s="37" t="str">
        <f>_xlfn.CONCAT(טבלה1[[#This Row],[AI_Companies]]," ",טבלה1[[#This Row],[עמודה1]])</f>
        <v>FreestoneInfotechPvt.Ltd. https://freestoneinfotech.com/</v>
      </c>
      <c r="L1454" s="36">
        <v>10</v>
      </c>
      <c r="M1454" s="36" t="str">
        <f>IF(טבלה1[[#This Row],[עמודה53]]&gt;2000,"Yes","No")</f>
        <v>No</v>
      </c>
      <c r="N1454" s="36">
        <v>49</v>
      </c>
      <c r="O1454" s="36">
        <f>AVERAGE(טבלה1[[#This Row],[עמודה52]:[עמודה53]])</f>
        <v>29.5</v>
      </c>
      <c r="P1454" s="36" t="str">
        <f>IF(טבלה1[[#This Row],[עמודה4]]="&lt; $25 / hr","0$ - $25 / hr",טבלה1[[#This Row],[עמודה4]])</f>
        <v>$25 - $49 / hr</v>
      </c>
      <c r="Q1454" s="12" t="str" cm="1">
        <f t="array" ref="Q1454">INDEX(_xlfn.TEXTSPLIT(טבלה1[[#This Row],[עמודה55]],"-"),1)</f>
        <v xml:space="preserve">$25 </v>
      </c>
      <c r="R1454" s="21" t="str" cm="1">
        <f t="array" ref="R1454">INDEX(_xlfn.TEXTSPLIT(INDEX(_xlfn.TEXTSPLIT(טבלה1[[#This Row],[עמודה55]],"-"),2),"/"),1)</f>
        <v xml:space="preserve"> $49 </v>
      </c>
      <c r="S1454" s="36">
        <f>AVERAGE(טבלה1[[#This Row],[עמודה59]:[עמודה60]])</f>
        <v>37</v>
      </c>
      <c r="T1454" s="38">
        <f>VALUE(SUBSTITUTE(טבלה1[[#This Row],[עמודה56]],"$",""))</f>
        <v>25</v>
      </c>
      <c r="U1454" s="38">
        <f>VALUE(SUBSTITUTE(טבלה1[[#This Row],[עמודה57]],"$",""))</f>
        <v>49</v>
      </c>
      <c r="V1454" s="38" t="str">
        <f>IF(טבלה1[[#This Row],[עמודה58]]&gt;30,"Yes","No")</f>
        <v>Yes</v>
      </c>
    </row>
    <row r="1455" spans="1:22" x14ac:dyDescent="0.15">
      <c r="A1455" s="32" t="s">
        <v>3488</v>
      </c>
      <c r="B1455" s="39" t="s">
        <v>3489</v>
      </c>
      <c r="C1455" s="39" t="s">
        <v>3487</v>
      </c>
      <c r="D1455" s="40">
        <v>1000</v>
      </c>
      <c r="E1455" s="39" t="s">
        <v>14</v>
      </c>
      <c r="F1455" s="39" t="s">
        <v>29</v>
      </c>
      <c r="G1455" s="36" t="str">
        <f t="shared" si="22"/>
        <v>Med</v>
      </c>
      <c r="H1455" s="41">
        <v>0.5</v>
      </c>
      <c r="I1455" s="11" t="str" cm="1">
        <f t="array" ref="I1455">INDEX(_xlfn.TEXTSPLIT(טבלה1[[#This Row],[עמודה2]],","),1)</f>
        <v>Linyi</v>
      </c>
      <c r="J1455" s="12" t="str" cm="1">
        <f t="array" ref="J1455">INDEX(_xlfn.TEXTSPLIT(טבלה1[[#This Row],[עמודה2]],","),2)</f>
        <v xml:space="preserve"> China</v>
      </c>
      <c r="K1455" s="43" t="str">
        <f>_xlfn.CONCAT(טבלה1[[#This Row],[AI_Companies]]," ",טבלה1[[#This Row],[עמודה1]])</f>
        <v>ShandongJiucaiInformationScience&amp;TechnologyCo.,Ltd. http://www.shandongtop.com</v>
      </c>
      <c r="L1455" s="28">
        <v>10</v>
      </c>
      <c r="M1455" s="28" t="str">
        <f>IF(טבלה1[[#This Row],[עמודה53]]&gt;2000,"Yes","No")</f>
        <v>No</v>
      </c>
      <c r="N1455" s="28">
        <v>49</v>
      </c>
      <c r="O1455" s="28">
        <f>AVERAGE(טבלה1[[#This Row],[עמודה52]:[עמודה53]])</f>
        <v>29.5</v>
      </c>
      <c r="P1455" s="28" t="str">
        <f>IF(טבלה1[[#This Row],[עמודה4]]="&lt; $25 / hr","0$ - $25 / hr",טבלה1[[#This Row],[עמודה4]])</f>
        <v>0$ - $25 / hr</v>
      </c>
      <c r="Q1455" s="12" t="str" cm="1">
        <f t="array" ref="Q1455">INDEX(_xlfn.TEXTSPLIT(טבלה1[[#This Row],[עמודה55]],"-"),1)</f>
        <v xml:space="preserve">0$ </v>
      </c>
      <c r="R1455" s="21" t="str" cm="1">
        <f t="array" ref="R1455">INDEX(_xlfn.TEXTSPLIT(INDEX(_xlfn.TEXTSPLIT(טבלה1[[#This Row],[עמודה55]],"-"),2),"/"),1)</f>
        <v xml:space="preserve"> $25 </v>
      </c>
      <c r="S1455" s="28">
        <f>AVERAGE(טבלה1[[#This Row],[עמודה59]:[עמודה60]])</f>
        <v>12.5</v>
      </c>
      <c r="T1455" s="31">
        <f>VALUE(SUBSTITUTE(טבלה1[[#This Row],[עמודה56]],"$",""))</f>
        <v>0</v>
      </c>
      <c r="U1455" s="31">
        <f>VALUE(SUBSTITUTE(טבלה1[[#This Row],[עמודה57]],"$",""))</f>
        <v>25</v>
      </c>
      <c r="V1455" s="31" t="str">
        <f>IF(טבלה1[[#This Row],[עמודה58]]&gt;30,"Yes","No")</f>
        <v>No</v>
      </c>
    </row>
    <row r="1456" spans="1:22" x14ac:dyDescent="0.15">
      <c r="A1456" s="32" t="s">
        <v>3490</v>
      </c>
      <c r="B1456" s="33" t="s">
        <v>3491</v>
      </c>
      <c r="C1456" s="33" t="s">
        <v>1179</v>
      </c>
      <c r="D1456" s="33" t="s">
        <v>4</v>
      </c>
      <c r="E1456" s="33" t="s">
        <v>4</v>
      </c>
      <c r="F1456" s="33" t="s">
        <v>29</v>
      </c>
      <c r="G1456" s="36" t="str">
        <f t="shared" si="22"/>
        <v>Med</v>
      </c>
      <c r="H1456" s="34">
        <v>0.5</v>
      </c>
      <c r="I1456" s="11" t="str" cm="1">
        <f t="array" ref="I1456">INDEX(_xlfn.TEXTSPLIT(טבלה1[[#This Row],[עמודה2]],","),1)</f>
        <v>Linyi</v>
      </c>
      <c r="J1456" s="12" t="str" cm="1">
        <f t="array" ref="J1456">INDEX(_xlfn.TEXTSPLIT(טבלה1[[#This Row],[עמודה2]],","),2)</f>
        <v xml:space="preserve"> China</v>
      </c>
      <c r="K1456" s="37" t="str">
        <f>_xlfn.CONCAT(טבלה1[[#This Row],[AI_Companies]]," ",טבלה1[[#This Row],[עמודה1]])</f>
        <v>ShandongBlueFoxNetworkTechnologyCo.,Ltd. http://www.lanhuwangluo.com/</v>
      </c>
      <c r="L1456" s="36">
        <v>10</v>
      </c>
      <c r="M1456" s="36" t="str">
        <f>IF(טבלה1[[#This Row],[עמודה53]]&gt;2000,"Yes","No")</f>
        <v>No</v>
      </c>
      <c r="N1456" s="36">
        <v>49</v>
      </c>
      <c r="O1456" s="36">
        <f>AVERAGE(טבלה1[[#This Row],[עמודה52]:[עמודה53]])</f>
        <v>29.5</v>
      </c>
      <c r="P1456" s="36" t="str">
        <f>IF(טבלה1[[#This Row],[עמודה4]]="&lt; $25 / hr","0$ - $25 / hr",טבלה1[[#This Row],[עמודה4]])</f>
        <v>0$ - $25 / hr</v>
      </c>
      <c r="Q1456" s="12" t="str" cm="1">
        <f t="array" ref="Q1456">INDEX(_xlfn.TEXTSPLIT(טבלה1[[#This Row],[עמודה55]],"-"),1)</f>
        <v xml:space="preserve">0$ </v>
      </c>
      <c r="R1456" s="21" t="str" cm="1">
        <f t="array" ref="R1456">INDEX(_xlfn.TEXTSPLIT(INDEX(_xlfn.TEXTSPLIT(טבלה1[[#This Row],[עמודה55]],"-"),2),"/"),1)</f>
        <v xml:space="preserve"> $25 </v>
      </c>
      <c r="S1456" s="36">
        <f>AVERAGE(טבלה1[[#This Row],[עמודה59]:[עמודה60]])</f>
        <v>12.5</v>
      </c>
      <c r="T1456" s="38">
        <f>VALUE(SUBSTITUTE(טבלה1[[#This Row],[עמודה56]],"$",""))</f>
        <v>0</v>
      </c>
      <c r="U1456" s="38">
        <f>VALUE(SUBSTITUTE(טבלה1[[#This Row],[עמודה57]],"$",""))</f>
        <v>25</v>
      </c>
      <c r="V1456" s="38" t="str">
        <f>IF(טבלה1[[#This Row],[עמודה58]]&gt;30,"Yes","No")</f>
        <v>No</v>
      </c>
    </row>
    <row r="1457" spans="1:22" x14ac:dyDescent="0.15">
      <c r="A1457" s="32" t="s">
        <v>3492</v>
      </c>
      <c r="B1457" s="39" t="s">
        <v>3493</v>
      </c>
      <c r="C1457" s="39" t="s">
        <v>69</v>
      </c>
      <c r="D1457" s="40">
        <v>5000</v>
      </c>
      <c r="E1457" s="39" t="s">
        <v>33</v>
      </c>
      <c r="F1457" s="39" t="s">
        <v>29</v>
      </c>
      <c r="G1457" s="36" t="str">
        <f t="shared" si="22"/>
        <v>Med</v>
      </c>
      <c r="H1457" s="41">
        <v>0.5</v>
      </c>
      <c r="I1457" s="11" t="str" cm="1">
        <f t="array" ref="I1457">INDEX(_xlfn.TEXTSPLIT(טבלה1[[#This Row],[עמודה2]],","),1)</f>
        <v>Bogotá</v>
      </c>
      <c r="J1457" s="12" t="str" cm="1">
        <f t="array" ref="J1457">INDEX(_xlfn.TEXTSPLIT(טבלה1[[#This Row],[עמודה2]],","),2)</f>
        <v xml:space="preserve"> Colombia</v>
      </c>
      <c r="K1457" s="43" t="str">
        <f>_xlfn.CONCAT(טבלה1[[#This Row],[AI_Companies]]," ",טבלה1[[#This Row],[עמודה1]])</f>
        <v>VERYTELS.A. https://www.grupoverytel.com/</v>
      </c>
      <c r="L1457" s="28">
        <v>10</v>
      </c>
      <c r="M1457" s="28" t="str">
        <f>IF(טבלה1[[#This Row],[עמודה53]]&gt;2000,"Yes","No")</f>
        <v>No</v>
      </c>
      <c r="N1457" s="28">
        <v>49</v>
      </c>
      <c r="O1457" s="28">
        <f>AVERAGE(טבלה1[[#This Row],[עמודה52]:[עמודה53]])</f>
        <v>29.5</v>
      </c>
      <c r="P1457" s="28" t="str">
        <f>IF(טבלה1[[#This Row],[עמודה4]]="&lt; $25 / hr","0$ - $25 / hr",טבלה1[[#This Row],[עמודה4]])</f>
        <v>Undisclosed</v>
      </c>
      <c r="Q1457" s="12" t="str" cm="1">
        <f t="array" ref="Q1457">INDEX(_xlfn.TEXTSPLIT(טבלה1[[#This Row],[עמודה55]],"-"),1)</f>
        <v>Undisclosed</v>
      </c>
      <c r="R1457" s="21" t="e" cm="1">
        <f t="array" ref="R1457">INDEX(_xlfn.TEXTSPLIT(INDEX(_xlfn.TEXTSPLIT(טבלה1[[#This Row],[עמודה55]],"-"),2),"/"),1)</f>
        <v>#REF!</v>
      </c>
      <c r="S1457" s="28" t="e">
        <f>AVERAGE(טבלה1[[#This Row],[עמודה59]:[עמודה60]])</f>
        <v>#VALUE!</v>
      </c>
      <c r="T1457" s="31" t="e">
        <f>VALUE(SUBSTITUTE(טבלה1[[#This Row],[עמודה56]],"$",""))</f>
        <v>#VALUE!</v>
      </c>
      <c r="U1457" s="31" t="e">
        <f>VALUE(SUBSTITUTE(טבלה1[[#This Row],[עמודה57]],"$",""))</f>
        <v>#REF!</v>
      </c>
      <c r="V1457" s="31" t="e">
        <f>IF(טבלה1[[#This Row],[עמודה58]]&gt;30,"Yes","No")</f>
        <v>#VALUE!</v>
      </c>
    </row>
    <row r="1458" spans="1:22" x14ac:dyDescent="0.15">
      <c r="A1458" s="32" t="s">
        <v>3494</v>
      </c>
      <c r="B1458" s="33" t="s">
        <v>3495</v>
      </c>
      <c r="C1458" s="33" t="s">
        <v>162</v>
      </c>
      <c r="D1458" s="44">
        <v>50000</v>
      </c>
      <c r="E1458" s="33" t="s">
        <v>9</v>
      </c>
      <c r="F1458" s="33" t="s">
        <v>29</v>
      </c>
      <c r="G1458" s="36" t="str">
        <f t="shared" si="22"/>
        <v>Med</v>
      </c>
      <c r="H1458" s="34">
        <v>0.5</v>
      </c>
      <c r="I1458" s="11" t="str" cm="1">
        <f t="array" ref="I1458">INDEX(_xlfn.TEXTSPLIT(טבלה1[[#This Row],[עמודה2]],","),1)</f>
        <v>Bengaluru</v>
      </c>
      <c r="J1458" s="12" t="str" cm="1">
        <f t="array" ref="J1458">INDEX(_xlfn.TEXTSPLIT(טבלה1[[#This Row],[עמודה2]],","),2)</f>
        <v xml:space="preserve"> India</v>
      </c>
      <c r="K1458" s="37" t="str">
        <f>_xlfn.CONCAT(טבלה1[[#This Row],[AI_Companies]]," ",טבלה1[[#This Row],[עמודה1]])</f>
        <v>DisciteAnalytics&amp;AI https://discite.ai/</v>
      </c>
      <c r="L1458" s="36">
        <v>10</v>
      </c>
      <c r="M1458" s="36" t="str">
        <f>IF(טבלה1[[#This Row],[עמודה53]]&gt;2000,"Yes","No")</f>
        <v>No</v>
      </c>
      <c r="N1458" s="36">
        <v>49</v>
      </c>
      <c r="O1458" s="36">
        <f>AVERAGE(טבלה1[[#This Row],[עמודה52]:[עמודה53]])</f>
        <v>29.5</v>
      </c>
      <c r="P1458" s="36" t="str">
        <f>IF(טבלה1[[#This Row],[עמודה4]]="&lt; $25 / hr","0$ - $25 / hr",טבלה1[[#This Row],[עמודה4]])</f>
        <v>$25 - $49 / hr</v>
      </c>
      <c r="Q1458" s="12" t="str" cm="1">
        <f t="array" ref="Q1458">INDEX(_xlfn.TEXTSPLIT(טבלה1[[#This Row],[עמודה55]],"-"),1)</f>
        <v xml:space="preserve">$25 </v>
      </c>
      <c r="R1458" s="21" t="str" cm="1">
        <f t="array" ref="R1458">INDEX(_xlfn.TEXTSPLIT(INDEX(_xlfn.TEXTSPLIT(טבלה1[[#This Row],[עמודה55]],"-"),2),"/"),1)</f>
        <v xml:space="preserve"> $49 </v>
      </c>
      <c r="S1458" s="36">
        <f>AVERAGE(טבלה1[[#This Row],[עמודה59]:[עמודה60]])</f>
        <v>37</v>
      </c>
      <c r="T1458" s="38">
        <f>VALUE(SUBSTITUTE(טבלה1[[#This Row],[עמודה56]],"$",""))</f>
        <v>25</v>
      </c>
      <c r="U1458" s="38">
        <f>VALUE(SUBSTITUTE(טבלה1[[#This Row],[עמודה57]],"$",""))</f>
        <v>49</v>
      </c>
      <c r="V1458" s="38" t="str">
        <f>IF(טבלה1[[#This Row],[עמודה58]]&gt;30,"Yes","No")</f>
        <v>Yes</v>
      </c>
    </row>
    <row r="1459" spans="1:22" x14ac:dyDescent="0.15">
      <c r="A1459" s="32" t="s">
        <v>3496</v>
      </c>
      <c r="B1459" s="39" t="s">
        <v>3497</v>
      </c>
      <c r="C1459" s="39" t="s">
        <v>3498</v>
      </c>
      <c r="D1459" s="39" t="s">
        <v>4</v>
      </c>
      <c r="E1459" s="39" t="s">
        <v>4</v>
      </c>
      <c r="F1459" s="39" t="s">
        <v>29</v>
      </c>
      <c r="G1459" s="36" t="str">
        <f t="shared" si="22"/>
        <v>Med</v>
      </c>
      <c r="H1459" s="41">
        <v>0.5</v>
      </c>
      <c r="I1459" s="11" t="str" cm="1">
        <f t="array" ref="I1459">INDEX(_xlfn.TEXTSPLIT(טבלה1[[#This Row],[עמודה2]],","),1)</f>
        <v>București</v>
      </c>
      <c r="J1459" s="12" t="str" cm="1">
        <f t="array" ref="J1459">INDEX(_xlfn.TEXTSPLIT(טבלה1[[#This Row],[עמודה2]],","),2)</f>
        <v xml:space="preserve"> Romania</v>
      </c>
      <c r="K1459" s="43" t="str">
        <f>_xlfn.CONCAT(טבלה1[[#This Row],[AI_Companies]]," ",טבלה1[[#This Row],[עמודה1]])</f>
        <v>Enterteq https://enterteq.eu/</v>
      </c>
      <c r="L1459" s="28">
        <v>10</v>
      </c>
      <c r="M1459" s="28" t="str">
        <f>IF(טבלה1[[#This Row],[עמודה53]]&gt;2000,"Yes","No")</f>
        <v>No</v>
      </c>
      <c r="N1459" s="28">
        <v>49</v>
      </c>
      <c r="O1459" s="28">
        <f>AVERAGE(טבלה1[[#This Row],[עמודה52]:[עמודה53]])</f>
        <v>29.5</v>
      </c>
      <c r="P1459" s="28" t="str">
        <f>IF(טבלה1[[#This Row],[עמודה4]]="&lt; $25 / hr","0$ - $25 / hr",טבלה1[[#This Row],[עמודה4]])</f>
        <v>$50 - $99 / hr</v>
      </c>
      <c r="Q1459" s="12" t="str" cm="1">
        <f t="array" ref="Q1459">INDEX(_xlfn.TEXTSPLIT(טבלה1[[#This Row],[עמודה55]],"-"),1)</f>
        <v xml:space="preserve">$50 </v>
      </c>
      <c r="R1459" s="21" t="str" cm="1">
        <f t="array" ref="R1459">INDEX(_xlfn.TEXTSPLIT(INDEX(_xlfn.TEXTSPLIT(טבלה1[[#This Row],[עמודה55]],"-"),2),"/"),1)</f>
        <v xml:space="preserve"> $99 </v>
      </c>
      <c r="S1459" s="28">
        <f>AVERAGE(טבלה1[[#This Row],[עמודה59]:[עמודה60]])</f>
        <v>74.5</v>
      </c>
      <c r="T1459" s="31">
        <f>VALUE(SUBSTITUTE(טבלה1[[#This Row],[עמודה56]],"$",""))</f>
        <v>50</v>
      </c>
      <c r="U1459" s="31">
        <f>VALUE(SUBSTITUTE(טבלה1[[#This Row],[עמודה57]],"$",""))</f>
        <v>99</v>
      </c>
      <c r="V1459" s="31" t="str">
        <f>IF(טבלה1[[#This Row],[עמודה58]]&gt;30,"Yes","No")</f>
        <v>Yes</v>
      </c>
    </row>
    <row r="1460" spans="1:22" x14ac:dyDescent="0.15">
      <c r="A1460" s="32" t="s">
        <v>3499</v>
      </c>
      <c r="B1460" s="33" t="s">
        <v>3500</v>
      </c>
      <c r="C1460" s="33" t="s">
        <v>3501</v>
      </c>
      <c r="D1460" s="33" t="s">
        <v>4</v>
      </c>
      <c r="E1460" s="33" t="s">
        <v>4</v>
      </c>
      <c r="F1460" s="33" t="s">
        <v>29</v>
      </c>
      <c r="G1460" s="36" t="str">
        <f t="shared" si="22"/>
        <v>Med</v>
      </c>
      <c r="H1460" s="34">
        <v>0.5</v>
      </c>
      <c r="I1460" s="11" t="str" cm="1">
        <f t="array" ref="I1460">INDEX(_xlfn.TEXTSPLIT(טבלה1[[#This Row],[עמודה2]],","),1)</f>
        <v>Suzhou</v>
      </c>
      <c r="J1460" s="12" t="str" cm="1">
        <f t="array" ref="J1460">INDEX(_xlfn.TEXTSPLIT(טבלה1[[#This Row],[עמודה2]],","),2)</f>
        <v xml:space="preserve"> China</v>
      </c>
      <c r="K1460" s="37" t="str">
        <f>_xlfn.CONCAT(טבלה1[[#This Row],[AI_Companies]]," ",טבלה1[[#This Row],[עמודה1]])</f>
        <v>JiangsuYemaSoftwareTechnologyCo.,Ltd. https://www.yemast.com/</v>
      </c>
      <c r="L1460" s="36">
        <v>10</v>
      </c>
      <c r="M1460" s="36" t="str">
        <f>IF(טבלה1[[#This Row],[עמודה53]]&gt;2000,"Yes","No")</f>
        <v>No</v>
      </c>
      <c r="N1460" s="36">
        <v>49</v>
      </c>
      <c r="O1460" s="36">
        <f>AVERAGE(טבלה1[[#This Row],[עמודה52]:[עמודה53]])</f>
        <v>29.5</v>
      </c>
      <c r="P1460" s="36" t="str">
        <f>IF(טבלה1[[#This Row],[עמודה4]]="&lt; $25 / hr","0$ - $25 / hr",טבלה1[[#This Row],[עמודה4]])</f>
        <v>Undisclosed</v>
      </c>
      <c r="Q1460" s="12" t="str" cm="1">
        <f t="array" ref="Q1460">INDEX(_xlfn.TEXTSPLIT(טבלה1[[#This Row],[עמודה55]],"-"),1)</f>
        <v>Undisclosed</v>
      </c>
      <c r="R1460" s="21" t="e" cm="1">
        <f t="array" ref="R1460">INDEX(_xlfn.TEXTSPLIT(INDEX(_xlfn.TEXTSPLIT(טבלה1[[#This Row],[עמודה55]],"-"),2),"/"),1)</f>
        <v>#REF!</v>
      </c>
      <c r="S1460" s="36" t="e">
        <f>AVERAGE(טבלה1[[#This Row],[עמודה59]:[עמודה60]])</f>
        <v>#VALUE!</v>
      </c>
      <c r="T1460" s="38" t="e">
        <f>VALUE(SUBSTITUTE(טבלה1[[#This Row],[עמודה56]],"$",""))</f>
        <v>#VALUE!</v>
      </c>
      <c r="U1460" s="38" t="e">
        <f>VALUE(SUBSTITUTE(טבלה1[[#This Row],[עמודה57]],"$",""))</f>
        <v>#REF!</v>
      </c>
      <c r="V1460" s="38" t="e">
        <f>IF(טבלה1[[#This Row],[עמודה58]]&gt;30,"Yes","No")</f>
        <v>#VALUE!</v>
      </c>
    </row>
    <row r="1461" spans="1:22" x14ac:dyDescent="0.15">
      <c r="A1461" s="32" t="s">
        <v>3502</v>
      </c>
      <c r="B1461" s="39" t="s">
        <v>3503</v>
      </c>
      <c r="C1461" s="39" t="s">
        <v>3504</v>
      </c>
      <c r="D1461" s="39" t="s">
        <v>4</v>
      </c>
      <c r="E1461" s="39" t="s">
        <v>4</v>
      </c>
      <c r="F1461" s="39" t="s">
        <v>117</v>
      </c>
      <c r="G1461" s="36" t="str">
        <f t="shared" si="22"/>
        <v>Low</v>
      </c>
      <c r="H1461" s="41">
        <v>0.4</v>
      </c>
      <c r="I1461" s="11" t="str" cm="1">
        <f t="array" ref="I1461">INDEX(_xlfn.TEXTSPLIT(טבלה1[[#This Row],[עמודה2]],","),1)</f>
        <v>Changsha</v>
      </c>
      <c r="J1461" s="12" t="str" cm="1">
        <f t="array" ref="J1461">INDEX(_xlfn.TEXTSPLIT(טבלה1[[#This Row],[עמודה2]],","),2)</f>
        <v xml:space="preserve"> China</v>
      </c>
      <c r="K1461" s="43" t="str">
        <f>_xlfn.CONCAT(טבלה1[[#This Row],[AI_Companies]]," ",טבלה1[[#This Row],[עמודה1]])</f>
        <v>HunanShangyiNetworkTechnologyCo.,Ltd. http://www.sonnynet.com/</v>
      </c>
      <c r="L1461" s="28">
        <v>2</v>
      </c>
      <c r="M1461" s="28" t="str">
        <f>IF(טבלה1[[#This Row],[עמודה53]]&gt;2000,"Yes","No")</f>
        <v>No</v>
      </c>
      <c r="N1461" s="28">
        <v>9</v>
      </c>
      <c r="O1461" s="28">
        <f>AVERAGE(טבלה1[[#This Row],[עמודה52]:[עמודה53]])</f>
        <v>29.5</v>
      </c>
      <c r="P1461" s="28" t="str">
        <f>IF(טבלה1[[#This Row],[עמודה4]]="&lt; $25 / hr","0$ - $25 / hr",טבלה1[[#This Row],[עמודה4]])</f>
        <v>Undisclosed</v>
      </c>
      <c r="Q1461" s="12" t="str" cm="1">
        <f t="array" ref="Q1461">INDEX(_xlfn.TEXTSPLIT(טבלה1[[#This Row],[עמודה55]],"-"),1)</f>
        <v>Undisclosed</v>
      </c>
      <c r="R1461" s="21" t="e" cm="1">
        <f t="array" ref="R1461">INDEX(_xlfn.TEXTSPLIT(INDEX(_xlfn.TEXTSPLIT(טבלה1[[#This Row],[עמודה55]],"-"),2),"/"),1)</f>
        <v>#REF!</v>
      </c>
      <c r="S1461" s="28" t="e">
        <f>AVERAGE(טבלה1[[#This Row],[עמודה59]:[עמודה60]])</f>
        <v>#VALUE!</v>
      </c>
      <c r="T1461" s="31" t="e">
        <f>VALUE(SUBSTITUTE(טבלה1[[#This Row],[עמודה56]],"$",""))</f>
        <v>#VALUE!</v>
      </c>
      <c r="U1461" s="31" t="e">
        <f>VALUE(SUBSTITUTE(טבלה1[[#This Row],[עמודה57]],"$",""))</f>
        <v>#REF!</v>
      </c>
      <c r="V1461" s="31" t="e">
        <f>IF(טבלה1[[#This Row],[עמודה58]]&gt;30,"Yes","No")</f>
        <v>#VALUE!</v>
      </c>
    </row>
    <row r="1462" spans="1:22" x14ac:dyDescent="0.15">
      <c r="A1462" s="32" t="s">
        <v>3505</v>
      </c>
      <c r="B1462" s="33" t="s">
        <v>3506</v>
      </c>
      <c r="C1462" s="33" t="s">
        <v>212</v>
      </c>
      <c r="D1462" s="33" t="s">
        <v>4</v>
      </c>
      <c r="E1462" s="33" t="s">
        <v>4</v>
      </c>
      <c r="F1462" s="33" t="s">
        <v>117</v>
      </c>
      <c r="G1462" s="36" t="str">
        <f t="shared" si="22"/>
        <v>Low</v>
      </c>
      <c r="H1462" s="34">
        <v>0.4</v>
      </c>
      <c r="I1462" s="11" t="str" cm="1">
        <f t="array" ref="I1462">INDEX(_xlfn.TEXTSPLIT(טבלה1[[#This Row],[עמודה2]],","),1)</f>
        <v>Leederville</v>
      </c>
      <c r="J1462" s="12" t="str" cm="1">
        <f t="array" ref="J1462">INDEX(_xlfn.TEXTSPLIT(טבלה1[[#This Row],[עמודה2]],","),2)</f>
        <v xml:space="preserve"> Australia</v>
      </c>
      <c r="K1462" s="37" t="str">
        <f>_xlfn.CONCAT(טבלה1[[#This Row],[AI_Companies]]," ",טבלה1[[#This Row],[עמודה1]])</f>
        <v>APEMobile https://apemobile.com/</v>
      </c>
      <c r="L1462" s="36">
        <v>2</v>
      </c>
      <c r="M1462" s="36" t="str">
        <f>IF(טבלה1[[#This Row],[עמודה53]]&gt;2000,"Yes","No")</f>
        <v>No</v>
      </c>
      <c r="N1462" s="36">
        <v>9</v>
      </c>
      <c r="O1462" s="36">
        <f>AVERAGE(טבלה1[[#This Row],[עמודה52]:[עמודה53]])</f>
        <v>5.5</v>
      </c>
      <c r="P1462" s="36" t="str">
        <f>IF(טבלה1[[#This Row],[עמודה4]]="&lt; $25 / hr","0$ - $25 / hr",טבלה1[[#This Row],[עמודה4]])</f>
        <v>Undisclosed</v>
      </c>
      <c r="Q1462" s="12" t="str" cm="1">
        <f t="array" ref="Q1462">INDEX(_xlfn.TEXTSPLIT(טבלה1[[#This Row],[עמודה55]],"-"),1)</f>
        <v>Undisclosed</v>
      </c>
      <c r="R1462" s="21" t="e" cm="1">
        <f t="array" ref="R1462">INDEX(_xlfn.TEXTSPLIT(INDEX(_xlfn.TEXTSPLIT(טבלה1[[#This Row],[עמודה55]],"-"),2),"/"),1)</f>
        <v>#REF!</v>
      </c>
      <c r="S1462" s="36" t="e">
        <f>AVERAGE(טבלה1[[#This Row],[עמודה59]:[עמודה60]])</f>
        <v>#VALUE!</v>
      </c>
      <c r="T1462" s="38" t="e">
        <f>VALUE(SUBSTITUTE(טבלה1[[#This Row],[עמודה56]],"$",""))</f>
        <v>#VALUE!</v>
      </c>
      <c r="U1462" s="38" t="e">
        <f>VALUE(SUBSTITUTE(טבלה1[[#This Row],[עמודה57]],"$",""))</f>
        <v>#REF!</v>
      </c>
      <c r="V1462" s="38" t="e">
        <f>IF(טבלה1[[#This Row],[עמודה58]]&gt;30,"Yes","No")</f>
        <v>#VALUE!</v>
      </c>
    </row>
    <row r="1463" spans="1:22" x14ac:dyDescent="0.15">
      <c r="A1463" s="32" t="s">
        <v>3507</v>
      </c>
      <c r="B1463" s="39" t="s">
        <v>3508</v>
      </c>
      <c r="C1463" s="39" t="s">
        <v>3509</v>
      </c>
      <c r="D1463" s="39" t="s">
        <v>4</v>
      </c>
      <c r="E1463" s="39" t="s">
        <v>4</v>
      </c>
      <c r="F1463" s="39" t="s">
        <v>25</v>
      </c>
      <c r="G1463" s="36" t="str">
        <f t="shared" si="22"/>
        <v>Low</v>
      </c>
      <c r="H1463" s="41">
        <v>0.15</v>
      </c>
      <c r="I1463" s="11" t="str" cm="1">
        <f t="array" ref="I1463">INDEX(_xlfn.TEXTSPLIT(טבלה1[[#This Row],[עמודה2]],","),1)</f>
        <v>San Francisco</v>
      </c>
      <c r="J1463" s="12" t="str" cm="1">
        <f t="array" ref="J1463">INDEX(_xlfn.TEXTSPLIT(טבלה1[[#This Row],[עמודה2]],","),2)</f>
        <v xml:space="preserve"> CA</v>
      </c>
      <c r="K1463" s="43" t="str">
        <f>_xlfn.CONCAT(טבלה1[[#This Row],[AI_Companies]]," ",טבלה1[[#This Row],[עמודה1]])</f>
        <v>Eskalera https://eskalera.com/</v>
      </c>
      <c r="L1463" s="45">
        <v>1000</v>
      </c>
      <c r="M1463" s="28" t="str">
        <f>IF(טבלה1[[#This Row],[עמודה53]]&gt;2000,"Yes","No")</f>
        <v>No</v>
      </c>
      <c r="N1463" s="45">
        <v>9999</v>
      </c>
      <c r="O1463" s="28">
        <f>AVERAGE(טבלה1[[#This Row],[עמודה52]:[עמודה53]])</f>
        <v>5.5</v>
      </c>
      <c r="P1463" s="28" t="str">
        <f>IF(טבלה1[[#This Row],[עמודה4]]="&lt; $25 / hr","0$ - $25 / hr",טבלה1[[#This Row],[עמודה4]])</f>
        <v>Undisclosed</v>
      </c>
      <c r="Q1463" s="12" t="str" cm="1">
        <f t="array" ref="Q1463">INDEX(_xlfn.TEXTSPLIT(טבלה1[[#This Row],[עמודה55]],"-"),1)</f>
        <v>Undisclosed</v>
      </c>
      <c r="R1463" s="21" t="e" cm="1">
        <f t="array" ref="R1463">INDEX(_xlfn.TEXTSPLIT(INDEX(_xlfn.TEXTSPLIT(טבלה1[[#This Row],[עמודה55]],"-"),2),"/"),1)</f>
        <v>#REF!</v>
      </c>
      <c r="S1463" s="28" t="e">
        <f>AVERAGE(טבלה1[[#This Row],[עמודה59]:[עמודה60]])</f>
        <v>#VALUE!</v>
      </c>
      <c r="T1463" s="31" t="e">
        <f>VALUE(SUBSTITUTE(טבלה1[[#This Row],[עמודה56]],"$",""))</f>
        <v>#VALUE!</v>
      </c>
      <c r="U1463" s="31" t="e">
        <f>VALUE(SUBSTITUTE(טבלה1[[#This Row],[עמודה57]],"$",""))</f>
        <v>#REF!</v>
      </c>
      <c r="V1463" s="31" t="e">
        <f>IF(טבלה1[[#This Row],[עמודה58]]&gt;30,"Yes","No")</f>
        <v>#VALUE!</v>
      </c>
    </row>
    <row r="1464" spans="1:22" x14ac:dyDescent="0.15">
      <c r="A1464" s="32" t="s">
        <v>3510</v>
      </c>
      <c r="B1464" s="33" t="s">
        <v>3511</v>
      </c>
      <c r="C1464" s="33" t="s">
        <v>289</v>
      </c>
      <c r="D1464" s="44">
        <v>5000</v>
      </c>
      <c r="E1464" s="33" t="s">
        <v>4</v>
      </c>
      <c r="F1464" s="33" t="s">
        <v>5</v>
      </c>
      <c r="G1464" s="36" t="str">
        <f t="shared" si="22"/>
        <v>Low</v>
      </c>
      <c r="H1464" s="34">
        <v>0.16</v>
      </c>
      <c r="I1464" s="11" t="str" cm="1">
        <f t="array" ref="I1464">INDEX(_xlfn.TEXTSPLIT(טבלה1[[#This Row],[עמודה2]],","),1)</f>
        <v>Cercado de Lima</v>
      </c>
      <c r="J1464" s="12" t="str" cm="1">
        <f t="array" ref="J1464">INDEX(_xlfn.TEXTSPLIT(טבלה1[[#This Row],[עמודה2]],","),2)</f>
        <v xml:space="preserve"> Peru</v>
      </c>
      <c r="K1464" s="37" t="str">
        <f>_xlfn.CONCAT(טבלה1[[#This Row],[AI_Companies]]," ",טבלה1[[#This Row],[עמודה1]])</f>
        <v>DynamiCall https://www.dynamicall.com/</v>
      </c>
      <c r="L1464" s="36">
        <v>250</v>
      </c>
      <c r="M1464" s="36" t="str">
        <f>IF(טבלה1[[#This Row],[עמודה53]]&gt;2000,"Yes","No")</f>
        <v>Yes</v>
      </c>
      <c r="N1464" s="36">
        <v>999</v>
      </c>
      <c r="O1464" s="36">
        <f>AVERAGE(טבלה1[[#This Row],[עמודה52]:[עמודה53]])</f>
        <v>5499.5</v>
      </c>
      <c r="P1464" s="36" t="str">
        <f>IF(טבלה1[[#This Row],[עמודה4]]="&lt; $25 / hr","0$ - $25 / hr",טבלה1[[#This Row],[עמודה4]])</f>
        <v>Undisclosed</v>
      </c>
      <c r="Q1464" s="12" t="str" cm="1">
        <f t="array" ref="Q1464">INDEX(_xlfn.TEXTSPLIT(טבלה1[[#This Row],[עמודה55]],"-"),1)</f>
        <v>Undisclosed</v>
      </c>
      <c r="R1464" s="21" t="e" cm="1">
        <f t="array" ref="R1464">INDEX(_xlfn.TEXTSPLIT(INDEX(_xlfn.TEXTSPLIT(טבלה1[[#This Row],[עמודה55]],"-"),2),"/"),1)</f>
        <v>#REF!</v>
      </c>
      <c r="S1464" s="36" t="e">
        <f>AVERAGE(טבלה1[[#This Row],[עמודה59]:[עמודה60]])</f>
        <v>#VALUE!</v>
      </c>
      <c r="T1464" s="38" t="e">
        <f>VALUE(SUBSTITUTE(טבלה1[[#This Row],[עמודה56]],"$",""))</f>
        <v>#VALUE!</v>
      </c>
      <c r="U1464" s="38" t="e">
        <f>VALUE(SUBSTITUTE(טבלה1[[#This Row],[עמודה57]],"$",""))</f>
        <v>#REF!</v>
      </c>
      <c r="V1464" s="38" t="e">
        <f>IF(טבלה1[[#This Row],[עמודה58]]&gt;30,"Yes","No")</f>
        <v>#VALUE!</v>
      </c>
    </row>
    <row r="1465" spans="1:22" x14ac:dyDescent="0.15">
      <c r="A1465" s="32" t="s">
        <v>3512</v>
      </c>
      <c r="B1465" s="39" t="s">
        <v>3513</v>
      </c>
      <c r="C1465" s="39" t="s">
        <v>102</v>
      </c>
      <c r="D1465" s="39" t="s">
        <v>4</v>
      </c>
      <c r="E1465" s="39" t="s">
        <v>4</v>
      </c>
      <c r="F1465" s="39" t="s">
        <v>29</v>
      </c>
      <c r="G1465" s="36" t="str">
        <f t="shared" si="22"/>
        <v>Low</v>
      </c>
      <c r="H1465" s="41">
        <v>0.35</v>
      </c>
      <c r="I1465" s="11" t="str" cm="1">
        <f t="array" ref="I1465">INDEX(_xlfn.TEXTSPLIT(טבלה1[[#This Row],[עמודה2]],","),1)</f>
        <v>Mumbai</v>
      </c>
      <c r="J1465" s="12" t="str" cm="1">
        <f t="array" ref="J1465">INDEX(_xlfn.TEXTSPLIT(טבלה1[[#This Row],[עמודה2]],","),2)</f>
        <v xml:space="preserve"> India</v>
      </c>
      <c r="K1465" s="43" t="str">
        <f>_xlfn.CONCAT(טבלה1[[#This Row],[AI_Companies]]," ",טבלה1[[#This Row],[עמודה1]])</f>
        <v>AGTechnologiesPvt.Ltd https://www.ag-technologies.com/</v>
      </c>
      <c r="L1465" s="28">
        <v>10</v>
      </c>
      <c r="M1465" s="28" t="str">
        <f>IF(טבלה1[[#This Row],[עמודה53]]&gt;2000,"Yes","No")</f>
        <v>No</v>
      </c>
      <c r="N1465" s="28">
        <v>49</v>
      </c>
      <c r="O1465" s="28">
        <f>AVERAGE(טבלה1[[#This Row],[עמודה52]:[עמודה53]])</f>
        <v>624.5</v>
      </c>
      <c r="P1465" s="28" t="str">
        <f>IF(טבלה1[[#This Row],[עמודה4]]="&lt; $25 / hr","0$ - $25 / hr",טבלה1[[#This Row],[עמודה4]])</f>
        <v>Undisclosed</v>
      </c>
      <c r="Q1465" s="12" t="str" cm="1">
        <f t="array" ref="Q1465">INDEX(_xlfn.TEXTSPLIT(טבלה1[[#This Row],[עמודה55]],"-"),1)</f>
        <v>Undisclosed</v>
      </c>
      <c r="R1465" s="21" t="e" cm="1">
        <f t="array" ref="R1465">INDEX(_xlfn.TEXTSPLIT(INDEX(_xlfn.TEXTSPLIT(טבלה1[[#This Row],[עמודה55]],"-"),2),"/"),1)</f>
        <v>#REF!</v>
      </c>
      <c r="S1465" s="28" t="e">
        <f>AVERAGE(טבלה1[[#This Row],[עמודה59]:[עמודה60]])</f>
        <v>#VALUE!</v>
      </c>
      <c r="T1465" s="31" t="e">
        <f>VALUE(SUBSTITUTE(טבלה1[[#This Row],[עמודה56]],"$",""))</f>
        <v>#VALUE!</v>
      </c>
      <c r="U1465" s="31" t="e">
        <f>VALUE(SUBSTITUTE(טבלה1[[#This Row],[עמודה57]],"$",""))</f>
        <v>#REF!</v>
      </c>
      <c r="V1465" s="31" t="e">
        <f>IF(טבלה1[[#This Row],[עמודה58]]&gt;30,"Yes","No")</f>
        <v>#VALUE!</v>
      </c>
    </row>
    <row r="1466" spans="1:22" x14ac:dyDescent="0.15">
      <c r="A1466" s="32" t="s">
        <v>3514</v>
      </c>
      <c r="B1466" s="33" t="s">
        <v>3515</v>
      </c>
      <c r="C1466" s="33" t="s">
        <v>311</v>
      </c>
      <c r="D1466" s="44">
        <v>25000</v>
      </c>
      <c r="E1466" s="33" t="s">
        <v>21</v>
      </c>
      <c r="F1466" s="33" t="s">
        <v>29</v>
      </c>
      <c r="G1466" s="36" t="str">
        <f t="shared" si="22"/>
        <v>Low</v>
      </c>
      <c r="H1466" s="34">
        <v>0.4</v>
      </c>
      <c r="I1466" s="11" t="str" cm="1">
        <f t="array" ref="I1466">INDEX(_xlfn.TEXTSPLIT(טבלה1[[#This Row],[עמודה2]],","),1)</f>
        <v>London</v>
      </c>
      <c r="J1466" s="12" t="str" cm="1">
        <f t="array" ref="J1466">INDEX(_xlfn.TEXTSPLIT(טבלה1[[#This Row],[עמודה2]],","),2)</f>
        <v xml:space="preserve"> United Kingdom</v>
      </c>
      <c r="K1466" s="37" t="str">
        <f>_xlfn.CONCAT(טבלה1[[#This Row],[AI_Companies]]," ",טבלה1[[#This Row],[עמודה1]])</f>
        <v>Concirrus https://concirrus.com/</v>
      </c>
      <c r="L1466" s="36">
        <v>10</v>
      </c>
      <c r="M1466" s="36" t="str">
        <f>IF(טבלה1[[#This Row],[עמודה53]]&gt;2000,"Yes","No")</f>
        <v>No</v>
      </c>
      <c r="N1466" s="36">
        <v>49</v>
      </c>
      <c r="O1466" s="36">
        <f>AVERAGE(טבלה1[[#This Row],[עמודה52]:[עמודה53]])</f>
        <v>29.5</v>
      </c>
      <c r="P1466" s="36" t="str">
        <f>IF(טבלה1[[#This Row],[עמודה4]]="&lt; $25 / hr","0$ - $25 / hr",טבלה1[[#This Row],[עמודה4]])</f>
        <v>Undisclosed</v>
      </c>
      <c r="Q1466" s="12" t="str" cm="1">
        <f t="array" ref="Q1466">INDEX(_xlfn.TEXTSPLIT(טבלה1[[#This Row],[עמודה55]],"-"),1)</f>
        <v>Undisclosed</v>
      </c>
      <c r="R1466" s="21" t="e" cm="1">
        <f t="array" ref="R1466">INDEX(_xlfn.TEXTSPLIT(INDEX(_xlfn.TEXTSPLIT(טבלה1[[#This Row],[עמודה55]],"-"),2),"/"),1)</f>
        <v>#REF!</v>
      </c>
      <c r="S1466" s="36" t="e">
        <f>AVERAGE(טבלה1[[#This Row],[עמודה59]:[עמודה60]])</f>
        <v>#VALUE!</v>
      </c>
      <c r="T1466" s="38" t="e">
        <f>VALUE(SUBSTITUTE(טבלה1[[#This Row],[עמודה56]],"$",""))</f>
        <v>#VALUE!</v>
      </c>
      <c r="U1466" s="38" t="e">
        <f>VALUE(SUBSTITUTE(טבלה1[[#This Row],[עמודה57]],"$",""))</f>
        <v>#REF!</v>
      </c>
      <c r="V1466" s="38" t="e">
        <f>IF(טבלה1[[#This Row],[עמודה58]]&gt;30,"Yes","No")</f>
        <v>#VALUE!</v>
      </c>
    </row>
    <row r="1467" spans="1:22" x14ac:dyDescent="0.15">
      <c r="A1467" s="32" t="s">
        <v>3516</v>
      </c>
      <c r="B1467" s="39" t="s">
        <v>3517</v>
      </c>
      <c r="C1467" s="39" t="s">
        <v>1576</v>
      </c>
      <c r="D1467" s="40">
        <v>5000</v>
      </c>
      <c r="E1467" s="39" t="s">
        <v>14</v>
      </c>
      <c r="F1467" s="39" t="s">
        <v>29</v>
      </c>
      <c r="G1467" s="36" t="str">
        <f t="shared" si="22"/>
        <v>Low</v>
      </c>
      <c r="H1467" s="41">
        <v>0.4</v>
      </c>
      <c r="I1467" s="11" t="str" cm="1">
        <f t="array" ref="I1467">INDEX(_xlfn.TEXTSPLIT(טבלה1[[#This Row],[עמודה2]],","),1)</f>
        <v>Vancouver</v>
      </c>
      <c r="J1467" s="12" t="str" cm="1">
        <f t="array" ref="J1467">INDEX(_xlfn.TEXTSPLIT(טבלה1[[#This Row],[עמודה2]],","),2)</f>
        <v xml:space="preserve"> Canada</v>
      </c>
      <c r="K1467" s="43" t="str">
        <f>_xlfn.CONCAT(טבלה1[[#This Row],[AI_Companies]]," ",טבלה1[[#This Row],[עמודה1]])</f>
        <v>AnswerIntelligence https://answerintelligence.com</v>
      </c>
      <c r="L1467" s="28">
        <v>10</v>
      </c>
      <c r="M1467" s="28" t="str">
        <f>IF(טבלה1[[#This Row],[עמודה53]]&gt;2000,"Yes","No")</f>
        <v>No</v>
      </c>
      <c r="N1467" s="28">
        <v>49</v>
      </c>
      <c r="O1467" s="28">
        <f>AVERAGE(טבלה1[[#This Row],[עמודה52]:[עמודה53]])</f>
        <v>29.5</v>
      </c>
      <c r="P1467" s="28" t="str">
        <f>IF(טבלה1[[#This Row],[עמודה4]]="&lt; $25 / hr","0$ - $25 / hr",טבלה1[[#This Row],[עמודה4]])</f>
        <v>$100 - $149 / hr</v>
      </c>
      <c r="Q1467" s="12" t="str" cm="1">
        <f t="array" ref="Q1467">INDEX(_xlfn.TEXTSPLIT(טבלה1[[#This Row],[עמודה55]],"-"),1)</f>
        <v xml:space="preserve">$100 </v>
      </c>
      <c r="R1467" s="21" t="str" cm="1">
        <f t="array" ref="R1467">INDEX(_xlfn.TEXTSPLIT(INDEX(_xlfn.TEXTSPLIT(טבלה1[[#This Row],[עמודה55]],"-"),2),"/"),1)</f>
        <v xml:space="preserve"> $149 </v>
      </c>
      <c r="S1467" s="28">
        <f>AVERAGE(טבלה1[[#This Row],[עמודה59]:[עמודה60]])</f>
        <v>124.5</v>
      </c>
      <c r="T1467" s="31">
        <f>VALUE(SUBSTITUTE(טבלה1[[#This Row],[עמודה56]],"$",""))</f>
        <v>100</v>
      </c>
      <c r="U1467" s="31">
        <f>VALUE(SUBSTITUTE(טבלה1[[#This Row],[עמודה57]],"$",""))</f>
        <v>149</v>
      </c>
      <c r="V1467" s="31" t="str">
        <f>IF(טבלה1[[#This Row],[עמודה58]]&gt;30,"Yes","No")</f>
        <v>Yes</v>
      </c>
    </row>
    <row r="1468" spans="1:22" x14ac:dyDescent="0.15">
      <c r="A1468" s="32" t="s">
        <v>3518</v>
      </c>
      <c r="B1468" s="33" t="s">
        <v>3519</v>
      </c>
      <c r="C1468" s="33" t="s">
        <v>1134</v>
      </c>
      <c r="D1468" s="33" t="s">
        <v>4</v>
      </c>
      <c r="E1468" s="33" t="s">
        <v>4</v>
      </c>
      <c r="F1468" s="33" t="s">
        <v>29</v>
      </c>
      <c r="G1468" s="36" t="str">
        <f t="shared" si="22"/>
        <v>Low</v>
      </c>
      <c r="H1468" s="34">
        <v>0.4</v>
      </c>
      <c r="I1468" s="11" t="str" cm="1">
        <f t="array" ref="I1468">INDEX(_xlfn.TEXTSPLIT(טבלה1[[#This Row],[עמודה2]],","),1)</f>
        <v>Ho Chi Minh</v>
      </c>
      <c r="J1468" s="12" t="str" cm="1">
        <f t="array" ref="J1468">INDEX(_xlfn.TEXTSPLIT(טבלה1[[#This Row],[עמודה2]],","),2)</f>
        <v xml:space="preserve"> Vietnam</v>
      </c>
      <c r="K1468" s="37" t="str">
        <f>_xlfn.CONCAT(טבלה1[[#This Row],[AI_Companies]]," ",טבלה1[[#This Row],[עמודה1]])</f>
        <v>NamiQAI https://namiq.ai</v>
      </c>
      <c r="L1468" s="36">
        <v>10</v>
      </c>
      <c r="M1468" s="36" t="str">
        <f>IF(טבלה1[[#This Row],[עמודה53]]&gt;2000,"Yes","No")</f>
        <v>No</v>
      </c>
      <c r="N1468" s="36">
        <v>49</v>
      </c>
      <c r="O1468" s="36">
        <f>AVERAGE(טבלה1[[#This Row],[עמודה52]:[עמודה53]])</f>
        <v>29.5</v>
      </c>
      <c r="P1468" s="36" t="str">
        <f>IF(טבלה1[[#This Row],[עמודה4]]="&lt; $25 / hr","0$ - $25 / hr",טבלה1[[#This Row],[עמודה4]])</f>
        <v>0$ - $25 / hr</v>
      </c>
      <c r="Q1468" s="12" t="str" cm="1">
        <f t="array" ref="Q1468">INDEX(_xlfn.TEXTSPLIT(טבלה1[[#This Row],[עמודה55]],"-"),1)</f>
        <v xml:space="preserve">0$ </v>
      </c>
      <c r="R1468" s="21" t="str" cm="1">
        <f t="array" ref="R1468">INDEX(_xlfn.TEXTSPLIT(INDEX(_xlfn.TEXTSPLIT(טבלה1[[#This Row],[עמודה55]],"-"),2),"/"),1)</f>
        <v xml:space="preserve"> $25 </v>
      </c>
      <c r="S1468" s="36">
        <f>AVERAGE(טבלה1[[#This Row],[עמודה59]:[עמודה60]])</f>
        <v>12.5</v>
      </c>
      <c r="T1468" s="38">
        <f>VALUE(SUBSTITUTE(טבלה1[[#This Row],[עמודה56]],"$",""))</f>
        <v>0</v>
      </c>
      <c r="U1468" s="38">
        <f>VALUE(SUBSTITUTE(טבלה1[[#This Row],[עמודה57]],"$",""))</f>
        <v>25</v>
      </c>
      <c r="V1468" s="38" t="str">
        <f>IF(טבלה1[[#This Row],[עמודה58]]&gt;30,"Yes","No")</f>
        <v>No</v>
      </c>
    </row>
    <row r="1469" spans="1:22" x14ac:dyDescent="0.15">
      <c r="A1469" s="32" t="s">
        <v>3520</v>
      </c>
      <c r="B1469" s="39" t="s">
        <v>3521</v>
      </c>
      <c r="C1469" s="39" t="s">
        <v>3522</v>
      </c>
      <c r="D1469" s="40">
        <v>1000</v>
      </c>
      <c r="E1469" s="39" t="s">
        <v>33</v>
      </c>
      <c r="F1469" s="39" t="s">
        <v>29</v>
      </c>
      <c r="G1469" s="36" t="str">
        <f t="shared" si="22"/>
        <v>Low</v>
      </c>
      <c r="H1469" s="41">
        <v>0.4</v>
      </c>
      <c r="I1469" s="11" t="str" cm="1">
        <f t="array" ref="I1469">INDEX(_xlfn.TEXTSPLIT(טבלה1[[#This Row],[עמודה2]],","),1)</f>
        <v>Ciudad de México</v>
      </c>
      <c r="J1469" s="12" t="str" cm="1">
        <f t="array" ref="J1469">INDEX(_xlfn.TEXTSPLIT(טבלה1[[#This Row],[עמודה2]],","),2)</f>
        <v xml:space="preserve"> Mexico</v>
      </c>
      <c r="K1469" s="43" t="str">
        <f>_xlfn.CONCAT(טבלה1[[#This Row],[AI_Companies]]," ",טבלה1[[#This Row],[עמודה1]])</f>
        <v>FairPlayConsultingMexico https://www.fairplayconsulting.mx/</v>
      </c>
      <c r="L1469" s="28">
        <v>10</v>
      </c>
      <c r="M1469" s="28" t="str">
        <f>IF(טבלה1[[#This Row],[עמודה53]]&gt;2000,"Yes","No")</f>
        <v>No</v>
      </c>
      <c r="N1469" s="28">
        <v>49</v>
      </c>
      <c r="O1469" s="28">
        <f>AVERAGE(טבלה1[[#This Row],[עמודה52]:[עמודה53]])</f>
        <v>29.5</v>
      </c>
      <c r="P1469" s="28" t="str">
        <f>IF(טבלה1[[#This Row],[עמודה4]]="&lt; $25 / hr","0$ - $25 / hr",טבלה1[[#This Row],[עמודה4]])</f>
        <v>Undisclosed</v>
      </c>
      <c r="Q1469" s="12" t="str" cm="1">
        <f t="array" ref="Q1469">INDEX(_xlfn.TEXTSPLIT(טבלה1[[#This Row],[עמודה55]],"-"),1)</f>
        <v>Undisclosed</v>
      </c>
      <c r="R1469" s="21" t="e" cm="1">
        <f t="array" ref="R1469">INDEX(_xlfn.TEXTSPLIT(INDEX(_xlfn.TEXTSPLIT(טבלה1[[#This Row],[עמודה55]],"-"),2),"/"),1)</f>
        <v>#REF!</v>
      </c>
      <c r="S1469" s="28" t="e">
        <f>AVERAGE(טבלה1[[#This Row],[עמודה59]:[עמודה60]])</f>
        <v>#VALUE!</v>
      </c>
      <c r="T1469" s="31" t="e">
        <f>VALUE(SUBSTITUTE(טבלה1[[#This Row],[עמודה56]],"$",""))</f>
        <v>#VALUE!</v>
      </c>
      <c r="U1469" s="31" t="e">
        <f>VALUE(SUBSTITUTE(טבלה1[[#This Row],[עמודה57]],"$",""))</f>
        <v>#REF!</v>
      </c>
      <c r="V1469" s="31" t="e">
        <f>IF(טבלה1[[#This Row],[עמודה58]]&gt;30,"Yes","No")</f>
        <v>#VALUE!</v>
      </c>
    </row>
    <row r="1470" spans="1:22" x14ac:dyDescent="0.15">
      <c r="A1470" s="32" t="s">
        <v>3523</v>
      </c>
      <c r="B1470" s="33" t="s">
        <v>3524</v>
      </c>
      <c r="C1470" s="33" t="s">
        <v>147</v>
      </c>
      <c r="D1470" s="44">
        <v>50000</v>
      </c>
      <c r="E1470" s="33" t="s">
        <v>63</v>
      </c>
      <c r="F1470" s="33" t="s">
        <v>5</v>
      </c>
      <c r="G1470" s="36" t="str">
        <f t="shared" si="22"/>
        <v>Low</v>
      </c>
      <c r="H1470" s="34">
        <v>0.2</v>
      </c>
      <c r="I1470" s="11" t="str" cm="1">
        <f t="array" ref="I1470">INDEX(_xlfn.TEXTSPLIT(טבלה1[[#This Row],[עמודה2]],","),1)</f>
        <v>Navi Mumbai</v>
      </c>
      <c r="J1470" s="12" t="str" cm="1">
        <f t="array" ref="J1470">INDEX(_xlfn.TEXTSPLIT(טבלה1[[#This Row],[עמודה2]],","),2)</f>
        <v xml:space="preserve"> India</v>
      </c>
      <c r="K1470" s="37" t="str">
        <f>_xlfn.CONCAT(טבלה1[[#This Row],[AI_Companies]]," ",טבלה1[[#This Row],[עמודה1]])</f>
        <v>iAasthaTechnologies https://iaastha.com/</v>
      </c>
      <c r="L1470" s="36">
        <v>250</v>
      </c>
      <c r="M1470" s="36" t="str">
        <f>IF(טבלה1[[#This Row],[עמודה53]]&gt;2000,"Yes","No")</f>
        <v>No</v>
      </c>
      <c r="N1470" s="36">
        <v>999</v>
      </c>
      <c r="O1470" s="36">
        <f>AVERAGE(טבלה1[[#This Row],[עמודה52]:[עמודה53]])</f>
        <v>29.5</v>
      </c>
      <c r="P1470" s="36" t="str">
        <f>IF(טבלה1[[#This Row],[עמודה4]]="&lt; $25 / hr","0$ - $25 / hr",טבלה1[[#This Row],[עמודה4]])</f>
        <v>$25 - $49 / hr</v>
      </c>
      <c r="Q1470" s="12" t="str" cm="1">
        <f t="array" ref="Q1470">INDEX(_xlfn.TEXTSPLIT(טבלה1[[#This Row],[עמודה55]],"-"),1)</f>
        <v xml:space="preserve">$25 </v>
      </c>
      <c r="R1470" s="21" t="str" cm="1">
        <f t="array" ref="R1470">INDEX(_xlfn.TEXTSPLIT(INDEX(_xlfn.TEXTSPLIT(טבלה1[[#This Row],[עמודה55]],"-"),2),"/"),1)</f>
        <v xml:space="preserve"> $49 </v>
      </c>
      <c r="S1470" s="36">
        <f>AVERAGE(טבלה1[[#This Row],[עמודה59]:[עמודה60]])</f>
        <v>37</v>
      </c>
      <c r="T1470" s="38">
        <f>VALUE(SUBSTITUTE(טבלה1[[#This Row],[עמודה56]],"$",""))</f>
        <v>25</v>
      </c>
      <c r="U1470" s="38">
        <f>VALUE(SUBSTITUTE(טבלה1[[#This Row],[עמודה57]],"$",""))</f>
        <v>49</v>
      </c>
      <c r="V1470" s="38" t="str">
        <f>IF(טבלה1[[#This Row],[עמודה58]]&gt;30,"Yes","No")</f>
        <v>Yes</v>
      </c>
    </row>
    <row r="1471" spans="1:22" x14ac:dyDescent="0.15">
      <c r="A1471" s="32" t="s">
        <v>3525</v>
      </c>
      <c r="B1471" s="39" t="s">
        <v>3526</v>
      </c>
      <c r="C1471" s="39" t="s">
        <v>69</v>
      </c>
      <c r="D1471" s="39" t="s">
        <v>4</v>
      </c>
      <c r="E1471" s="39" t="s">
        <v>4</v>
      </c>
      <c r="F1471" s="39" t="s">
        <v>5</v>
      </c>
      <c r="G1471" s="36" t="str">
        <f t="shared" si="22"/>
        <v>Low</v>
      </c>
      <c r="H1471" s="41">
        <v>0.2</v>
      </c>
      <c r="I1471" s="11" t="str" cm="1">
        <f t="array" ref="I1471">INDEX(_xlfn.TEXTSPLIT(טבלה1[[#This Row],[עמודה2]],","),1)</f>
        <v>Reston</v>
      </c>
      <c r="J1471" s="12" t="str" cm="1">
        <f t="array" ref="J1471">INDEX(_xlfn.TEXTSPLIT(טבלה1[[#This Row],[עמודה2]],","),2)</f>
        <v xml:space="preserve"> VA</v>
      </c>
      <c r="K1471" s="43" t="str">
        <f>_xlfn.CONCAT(טבלה1[[#This Row],[AI_Companies]]," ",טבלה1[[#This Row],[עמודה1]])</f>
        <v>Apptad http://www.apptadinc.com</v>
      </c>
      <c r="L1471" s="28">
        <v>250</v>
      </c>
      <c r="M1471" s="28" t="str">
        <f>IF(טבלה1[[#This Row],[עמודה53]]&gt;2000,"Yes","No")</f>
        <v>No</v>
      </c>
      <c r="N1471" s="28">
        <v>999</v>
      </c>
      <c r="O1471" s="28">
        <f>AVERAGE(טבלה1[[#This Row],[עמודה52]:[עמודה53]])</f>
        <v>624.5</v>
      </c>
      <c r="P1471" s="28" t="str">
        <f>IF(טבלה1[[#This Row],[עמודה4]]="&lt; $25 / hr","0$ - $25 / hr",טבלה1[[#This Row],[עמודה4]])</f>
        <v>$150 - $199 / hr</v>
      </c>
      <c r="Q1471" s="12" t="str" cm="1">
        <f t="array" ref="Q1471">INDEX(_xlfn.TEXTSPLIT(טבלה1[[#This Row],[עמודה55]],"-"),1)</f>
        <v xml:space="preserve">$150 </v>
      </c>
      <c r="R1471" s="21" t="str" cm="1">
        <f t="array" ref="R1471">INDEX(_xlfn.TEXTSPLIT(INDEX(_xlfn.TEXTSPLIT(טבלה1[[#This Row],[עמודה55]],"-"),2),"/"),1)</f>
        <v xml:space="preserve"> $199 </v>
      </c>
      <c r="S1471" s="28">
        <f>AVERAGE(טבלה1[[#This Row],[עמודה59]:[עמודה60]])</f>
        <v>174.5</v>
      </c>
      <c r="T1471" s="31">
        <f>VALUE(SUBSTITUTE(טבלה1[[#This Row],[עמודה56]],"$",""))</f>
        <v>150</v>
      </c>
      <c r="U1471" s="31">
        <f>VALUE(SUBSTITUTE(טבלה1[[#This Row],[עמודה57]],"$",""))</f>
        <v>199</v>
      </c>
      <c r="V1471" s="31" t="str">
        <f>IF(טבלה1[[#This Row],[עמודה58]]&gt;30,"Yes","No")</f>
        <v>Yes</v>
      </c>
    </row>
    <row r="1472" spans="1:22" x14ac:dyDescent="0.15">
      <c r="A1472" s="32" t="s">
        <v>3527</v>
      </c>
      <c r="B1472" s="33" t="s">
        <v>3528</v>
      </c>
      <c r="C1472" s="33" t="s">
        <v>24</v>
      </c>
      <c r="D1472" s="44">
        <v>25000</v>
      </c>
      <c r="E1472" s="33" t="s">
        <v>21</v>
      </c>
      <c r="F1472" s="33" t="s">
        <v>29</v>
      </c>
      <c r="G1472" s="36" t="str">
        <f t="shared" si="22"/>
        <v>Low</v>
      </c>
      <c r="H1472" s="34">
        <v>0.1</v>
      </c>
      <c r="I1472" s="11" t="str" cm="1">
        <f t="array" ref="I1472">INDEX(_xlfn.TEXTSPLIT(טבלה1[[#This Row],[עמודה2]],","),1)</f>
        <v>Bengaluru</v>
      </c>
      <c r="J1472" s="12" t="str" cm="1">
        <f t="array" ref="J1472">INDEX(_xlfn.TEXTSPLIT(טבלה1[[#This Row],[עמודה2]],","),2)</f>
        <v xml:space="preserve"> India</v>
      </c>
      <c r="K1472" s="37" t="str">
        <f>_xlfn.CONCAT(טבלה1[[#This Row],[AI_Companies]]," ",טבלה1[[#This Row],[עמודה1]])</f>
        <v>Thoucentric https://www.thoucentric.com/</v>
      </c>
      <c r="L1472" s="36">
        <v>10</v>
      </c>
      <c r="M1472" s="36" t="str">
        <f>IF(טבלה1[[#This Row],[עמודה53]]&gt;2000,"Yes","No")</f>
        <v>No</v>
      </c>
      <c r="N1472" s="36">
        <v>49</v>
      </c>
      <c r="O1472" s="36">
        <f>AVERAGE(טבלה1[[#This Row],[עמודה52]:[עמודה53]])</f>
        <v>624.5</v>
      </c>
      <c r="P1472" s="36" t="str">
        <f>IF(טבלה1[[#This Row],[עמודה4]]="&lt; $25 / hr","0$ - $25 / hr",טבלה1[[#This Row],[עמודה4]])</f>
        <v>Undisclosed</v>
      </c>
      <c r="Q1472" s="12" t="str" cm="1">
        <f t="array" ref="Q1472">INDEX(_xlfn.TEXTSPLIT(טבלה1[[#This Row],[עמודה55]],"-"),1)</f>
        <v>Undisclosed</v>
      </c>
      <c r="R1472" s="21" t="e" cm="1">
        <f t="array" ref="R1472">INDEX(_xlfn.TEXTSPLIT(INDEX(_xlfn.TEXTSPLIT(טבלה1[[#This Row],[עמודה55]],"-"),2),"/"),1)</f>
        <v>#REF!</v>
      </c>
      <c r="S1472" s="36" t="e">
        <f>AVERAGE(טבלה1[[#This Row],[עמודה59]:[עמודה60]])</f>
        <v>#VALUE!</v>
      </c>
      <c r="T1472" s="38" t="e">
        <f>VALUE(SUBSTITUTE(טבלה1[[#This Row],[עמודה56]],"$",""))</f>
        <v>#VALUE!</v>
      </c>
      <c r="U1472" s="38" t="e">
        <f>VALUE(SUBSTITUTE(טבלה1[[#This Row],[עמודה57]],"$",""))</f>
        <v>#REF!</v>
      </c>
      <c r="V1472" s="38" t="e">
        <f>IF(טבלה1[[#This Row],[עמודה58]]&gt;30,"Yes","No")</f>
        <v>#VALUE!</v>
      </c>
    </row>
    <row r="1473" spans="1:22" x14ac:dyDescent="0.15">
      <c r="A1473" s="32" t="s">
        <v>3529</v>
      </c>
      <c r="B1473" s="39" t="s">
        <v>3530</v>
      </c>
      <c r="C1473" s="39" t="s">
        <v>2932</v>
      </c>
      <c r="D1473" s="39" t="s">
        <v>4</v>
      </c>
      <c r="E1473" s="39" t="s">
        <v>33</v>
      </c>
      <c r="F1473" s="39" t="s">
        <v>10</v>
      </c>
      <c r="G1473" s="36" t="str">
        <f t="shared" si="22"/>
        <v>Low</v>
      </c>
      <c r="H1473" s="41">
        <v>0.2</v>
      </c>
      <c r="I1473" s="11" t="str" cm="1">
        <f t="array" ref="I1473">INDEX(_xlfn.TEXTSPLIT(טבלה1[[#This Row],[עמודה2]],","),1)</f>
        <v>Tallinn</v>
      </c>
      <c r="J1473" s="12" t="str" cm="1">
        <f t="array" ref="J1473">INDEX(_xlfn.TEXTSPLIT(טבלה1[[#This Row],[עמודה2]],","),2)</f>
        <v xml:space="preserve"> Estonia</v>
      </c>
      <c r="K1473" s="43" t="str">
        <f>_xlfn.CONCAT(טבלה1[[#This Row],[AI_Companies]]," ",טבלה1[[#This Row],[עמודה1]])</f>
        <v>Krakul https://krakul.eu/</v>
      </c>
      <c r="L1473" s="28">
        <v>50</v>
      </c>
      <c r="M1473" s="28" t="str">
        <f>IF(טבלה1[[#This Row],[עמודה53]]&gt;2000,"Yes","No")</f>
        <v>No</v>
      </c>
      <c r="N1473" s="28">
        <v>249</v>
      </c>
      <c r="O1473" s="28">
        <f>AVERAGE(טבלה1[[#This Row],[עמודה52]:[עמודה53]])</f>
        <v>29.5</v>
      </c>
      <c r="P1473" s="28" t="str">
        <f>IF(טבלה1[[#This Row],[עמודה4]]="&lt; $25 / hr","0$ - $25 / hr",טבלה1[[#This Row],[עמודה4]])</f>
        <v>$100 - $149 / hr</v>
      </c>
      <c r="Q1473" s="12" t="str" cm="1">
        <f t="array" ref="Q1473">INDEX(_xlfn.TEXTSPLIT(טבלה1[[#This Row],[עמודה55]],"-"),1)</f>
        <v xml:space="preserve">$100 </v>
      </c>
      <c r="R1473" s="21" t="str" cm="1">
        <f t="array" ref="R1473">INDEX(_xlfn.TEXTSPLIT(INDEX(_xlfn.TEXTSPLIT(טבלה1[[#This Row],[עמודה55]],"-"),2),"/"),1)</f>
        <v xml:space="preserve"> $149 </v>
      </c>
      <c r="S1473" s="28">
        <f>AVERAGE(טבלה1[[#This Row],[עמודה59]:[עמודה60]])</f>
        <v>124.5</v>
      </c>
      <c r="T1473" s="31">
        <f>VALUE(SUBSTITUTE(טבלה1[[#This Row],[עמודה56]],"$",""))</f>
        <v>100</v>
      </c>
      <c r="U1473" s="31">
        <f>VALUE(SUBSTITUTE(טבלה1[[#This Row],[עמודה57]],"$",""))</f>
        <v>149</v>
      </c>
      <c r="V1473" s="31" t="str">
        <f>IF(טבלה1[[#This Row],[עמודה58]]&gt;30,"Yes","No")</f>
        <v>Yes</v>
      </c>
    </row>
    <row r="1474" spans="1:22" x14ac:dyDescent="0.15">
      <c r="A1474" s="32" t="s">
        <v>3531</v>
      </c>
      <c r="B1474" s="33" t="s">
        <v>3532</v>
      </c>
      <c r="C1474" s="33" t="s">
        <v>2230</v>
      </c>
      <c r="D1474" s="44">
        <v>1000</v>
      </c>
      <c r="E1474" s="33" t="s">
        <v>14</v>
      </c>
      <c r="F1474" s="33" t="s">
        <v>10</v>
      </c>
      <c r="G1474" s="36" t="str">
        <f t="shared" si="22"/>
        <v>Low</v>
      </c>
      <c r="H1474" s="34">
        <v>0.33</v>
      </c>
      <c r="I1474" s="11" t="str" cm="1">
        <f t="array" ref="I1474">INDEX(_xlfn.TEXTSPLIT(טבלה1[[#This Row],[עמודה2]],","),1)</f>
        <v>Córdoba</v>
      </c>
      <c r="J1474" s="12" t="str" cm="1">
        <f t="array" ref="J1474">INDEX(_xlfn.TEXTSPLIT(טבלה1[[#This Row],[עמודה2]],","),2)</f>
        <v xml:space="preserve"> Argentina</v>
      </c>
      <c r="K1474" s="37" t="str">
        <f>_xlfn.CONCAT(טבלה1[[#This Row],[AI_Companies]]," ",טבלה1[[#This Row],[עמודה1]])</f>
        <v>GrupoProminente http://www.grupoprominente.com</v>
      </c>
      <c r="L1474" s="36">
        <v>50</v>
      </c>
      <c r="M1474" s="36" t="str">
        <f>IF(טבלה1[[#This Row],[עמודה53]]&gt;2000,"Yes","No")</f>
        <v>No</v>
      </c>
      <c r="N1474" s="36">
        <v>249</v>
      </c>
      <c r="O1474" s="36">
        <f>AVERAGE(טבלה1[[#This Row],[עמודה52]:[עמודה53]])</f>
        <v>149.5</v>
      </c>
      <c r="P1474" s="36" t="str">
        <f>IF(טבלה1[[#This Row],[עמודה4]]="&lt; $25 / hr","0$ - $25 / hr",טבלה1[[#This Row],[עמודה4]])</f>
        <v>$25 - $49 / hr</v>
      </c>
      <c r="Q1474" s="12" t="str" cm="1">
        <f t="array" ref="Q1474">INDEX(_xlfn.TEXTSPLIT(טבלה1[[#This Row],[עמודה55]],"-"),1)</f>
        <v xml:space="preserve">$25 </v>
      </c>
      <c r="R1474" s="21" t="str" cm="1">
        <f t="array" ref="R1474">INDEX(_xlfn.TEXTSPLIT(INDEX(_xlfn.TEXTSPLIT(טבלה1[[#This Row],[עמודה55]],"-"),2),"/"),1)</f>
        <v xml:space="preserve"> $49 </v>
      </c>
      <c r="S1474" s="36">
        <f>AVERAGE(טבלה1[[#This Row],[עמודה59]:[עמודה60]])</f>
        <v>37</v>
      </c>
      <c r="T1474" s="38">
        <f>VALUE(SUBSTITUTE(טבלה1[[#This Row],[עמודה56]],"$",""))</f>
        <v>25</v>
      </c>
      <c r="U1474" s="38">
        <f>VALUE(SUBSTITUTE(טבלה1[[#This Row],[עמודה57]],"$",""))</f>
        <v>49</v>
      </c>
      <c r="V1474" s="38" t="str">
        <f>IF(טבלה1[[#This Row],[עמודה58]]&gt;30,"Yes","No")</f>
        <v>Yes</v>
      </c>
    </row>
    <row r="1475" spans="1:22" x14ac:dyDescent="0.15">
      <c r="A1475" s="32" t="s">
        <v>3533</v>
      </c>
      <c r="B1475" s="39" t="s">
        <v>3534</v>
      </c>
      <c r="C1475" s="39" t="s">
        <v>240</v>
      </c>
      <c r="D1475" s="39" t="s">
        <v>4</v>
      </c>
      <c r="E1475" s="39" t="s">
        <v>4</v>
      </c>
      <c r="F1475" s="39" t="s">
        <v>29</v>
      </c>
      <c r="G1475" s="36" t="str">
        <f t="shared" ref="G1475:G1538" si="23">IF(H1475&gt;0.8,"High",IF(H1475&gt;0.4,"Med","Low"))</f>
        <v>Low</v>
      </c>
      <c r="H1475" s="41">
        <v>0.35</v>
      </c>
      <c r="I1475" s="11" t="str" cm="1">
        <f t="array" ref="I1475">INDEX(_xlfn.TEXTSPLIT(טבלה1[[#This Row],[עמודה2]],","),1)</f>
        <v>Calgary</v>
      </c>
      <c r="J1475" s="12" t="str" cm="1">
        <f t="array" ref="J1475">INDEX(_xlfn.TEXTSPLIT(טבלה1[[#This Row],[עמודה2]],","),2)</f>
        <v xml:space="preserve"> Canada</v>
      </c>
      <c r="K1475" s="43" t="str">
        <f>_xlfn.CONCAT(טבלה1[[#This Row],[AI_Companies]]," ",טבלה1[[#This Row],[עמודה1]])</f>
        <v>CanfieldDigitalMarketingLtd. https://www.canfielddigital.com</v>
      </c>
      <c r="L1475" s="28">
        <v>10</v>
      </c>
      <c r="M1475" s="28" t="str">
        <f>IF(טבלה1[[#This Row],[עמודה53]]&gt;2000,"Yes","No")</f>
        <v>No</v>
      </c>
      <c r="N1475" s="28">
        <v>49</v>
      </c>
      <c r="O1475" s="28">
        <f>AVERAGE(טבלה1[[#This Row],[עמודה52]:[עמודה53]])</f>
        <v>149.5</v>
      </c>
      <c r="P1475" s="28" t="str">
        <f>IF(טבלה1[[#This Row],[עמודה4]]="&lt; $25 / hr","0$ - $25 / hr",טבלה1[[#This Row],[עמודה4]])</f>
        <v>0$ - $25 / hr</v>
      </c>
      <c r="Q1475" s="12" t="str" cm="1">
        <f t="array" ref="Q1475">INDEX(_xlfn.TEXTSPLIT(טבלה1[[#This Row],[עמודה55]],"-"),1)</f>
        <v xml:space="preserve">0$ </v>
      </c>
      <c r="R1475" s="21" t="str" cm="1">
        <f t="array" ref="R1475">INDEX(_xlfn.TEXTSPLIT(INDEX(_xlfn.TEXTSPLIT(טבלה1[[#This Row],[עמודה55]],"-"),2),"/"),1)</f>
        <v xml:space="preserve"> $25 </v>
      </c>
      <c r="S1475" s="28">
        <f>AVERAGE(טבלה1[[#This Row],[עמודה59]:[עמודה60]])</f>
        <v>12.5</v>
      </c>
      <c r="T1475" s="31">
        <f>VALUE(SUBSTITUTE(טבלה1[[#This Row],[עמודה56]],"$",""))</f>
        <v>0</v>
      </c>
      <c r="U1475" s="31">
        <f>VALUE(SUBSTITUTE(טבלה1[[#This Row],[עמודה57]],"$",""))</f>
        <v>25</v>
      </c>
      <c r="V1475" s="31" t="str">
        <f>IF(טבלה1[[#This Row],[עמודה58]]&gt;30,"Yes","No")</f>
        <v>No</v>
      </c>
    </row>
    <row r="1476" spans="1:22" x14ac:dyDescent="0.15">
      <c r="A1476" s="32" t="s">
        <v>3535</v>
      </c>
      <c r="B1476" s="33" t="s">
        <v>3536</v>
      </c>
      <c r="C1476" s="33" t="s">
        <v>2339</v>
      </c>
      <c r="D1476" s="44">
        <v>5000</v>
      </c>
      <c r="E1476" s="33" t="s">
        <v>33</v>
      </c>
      <c r="F1476" s="33" t="s">
        <v>10</v>
      </c>
      <c r="G1476" s="36" t="str">
        <f t="shared" si="23"/>
        <v>Low</v>
      </c>
      <c r="H1476" s="34">
        <v>0.3</v>
      </c>
      <c r="I1476" s="11" t="str" cm="1">
        <f t="array" ref="I1476">INDEX(_xlfn.TEXTSPLIT(טבלה1[[#This Row],[עמודה2]],","),1)</f>
        <v>San Jose</v>
      </c>
      <c r="J1476" s="12" t="str" cm="1">
        <f t="array" ref="J1476">INDEX(_xlfn.TEXTSPLIT(טבלה1[[#This Row],[עמודה2]],","),2)</f>
        <v xml:space="preserve"> CA</v>
      </c>
      <c r="K1476" s="37" t="str">
        <f>_xlfn.CONCAT(טבלה1[[#This Row],[AI_Companies]]," ",טבלה1[[#This Row],[עמודה1]])</f>
        <v>ContiqSoftware https://contiq.com/</v>
      </c>
      <c r="L1476" s="36">
        <v>50</v>
      </c>
      <c r="M1476" s="36" t="str">
        <f>IF(טבלה1[[#This Row],[עמודה53]]&gt;2000,"Yes","No")</f>
        <v>No</v>
      </c>
      <c r="N1476" s="36">
        <v>249</v>
      </c>
      <c r="O1476" s="36">
        <f>AVERAGE(טבלה1[[#This Row],[עמודה52]:[עמודה53]])</f>
        <v>29.5</v>
      </c>
      <c r="P1476" s="36" t="str">
        <f>IF(טבלה1[[#This Row],[עמודה4]]="&lt; $25 / hr","0$ - $25 / hr",טבלה1[[#This Row],[עמודה4]])</f>
        <v>Undisclosed</v>
      </c>
      <c r="Q1476" s="12" t="str" cm="1">
        <f t="array" ref="Q1476">INDEX(_xlfn.TEXTSPLIT(טבלה1[[#This Row],[עמודה55]],"-"),1)</f>
        <v>Undisclosed</v>
      </c>
      <c r="R1476" s="21" t="e" cm="1">
        <f t="array" ref="R1476">INDEX(_xlfn.TEXTSPLIT(INDEX(_xlfn.TEXTSPLIT(טבלה1[[#This Row],[עמודה55]],"-"),2),"/"),1)</f>
        <v>#REF!</v>
      </c>
      <c r="S1476" s="36" t="e">
        <f>AVERAGE(טבלה1[[#This Row],[עמודה59]:[עמודה60]])</f>
        <v>#VALUE!</v>
      </c>
      <c r="T1476" s="38" t="e">
        <f>VALUE(SUBSTITUTE(טבלה1[[#This Row],[עמודה56]],"$",""))</f>
        <v>#VALUE!</v>
      </c>
      <c r="U1476" s="38" t="e">
        <f>VALUE(SUBSTITUTE(טבלה1[[#This Row],[עמודה57]],"$",""))</f>
        <v>#REF!</v>
      </c>
      <c r="V1476" s="38" t="e">
        <f>IF(טבלה1[[#This Row],[עמודה58]]&gt;30,"Yes","No")</f>
        <v>#VALUE!</v>
      </c>
    </row>
    <row r="1477" spans="1:22" x14ac:dyDescent="0.15">
      <c r="A1477" s="32" t="s">
        <v>3537</v>
      </c>
      <c r="B1477" s="39" t="s">
        <v>3538</v>
      </c>
      <c r="C1477" s="39" t="s">
        <v>1737</v>
      </c>
      <c r="D1477" s="39" t="s">
        <v>4</v>
      </c>
      <c r="E1477" s="39" t="s">
        <v>4</v>
      </c>
      <c r="F1477" s="39" t="s">
        <v>10</v>
      </c>
      <c r="G1477" s="36" t="str">
        <f t="shared" si="23"/>
        <v>Low</v>
      </c>
      <c r="H1477" s="41">
        <v>0.3</v>
      </c>
      <c r="I1477" s="11" t="str" cm="1">
        <f t="array" ref="I1477">INDEX(_xlfn.TEXTSPLIT(טבלה1[[#This Row],[עמודה2]],","),1)</f>
        <v>Bogota</v>
      </c>
      <c r="J1477" s="12" t="str" cm="1">
        <f t="array" ref="J1477">INDEX(_xlfn.TEXTSPLIT(טבלה1[[#This Row],[עמודה2]],","),2)</f>
        <v xml:space="preserve"> Colombia</v>
      </c>
      <c r="K1477" s="43" t="str">
        <f>_xlfn.CONCAT(טבלה1[[#This Row],[AI_Companies]]," ",טבלה1[[#This Row],[עמודה1]])</f>
        <v>Assist http://assist.com.co/</v>
      </c>
      <c r="L1477" s="28">
        <v>50</v>
      </c>
      <c r="M1477" s="28" t="str">
        <f>IF(טבלה1[[#This Row],[עמודה53]]&gt;2000,"Yes","No")</f>
        <v>No</v>
      </c>
      <c r="N1477" s="28">
        <v>249</v>
      </c>
      <c r="O1477" s="28">
        <f>AVERAGE(טבלה1[[#This Row],[עמודה52]:[עמודה53]])</f>
        <v>149.5</v>
      </c>
      <c r="P1477" s="28" t="str">
        <f>IF(טבלה1[[#This Row],[עמודה4]]="&lt; $25 / hr","0$ - $25 / hr",טבלה1[[#This Row],[עמודה4]])</f>
        <v>$25 - $49 / hr</v>
      </c>
      <c r="Q1477" s="12" t="str" cm="1">
        <f t="array" ref="Q1477">INDEX(_xlfn.TEXTSPLIT(טבלה1[[#This Row],[עמודה55]],"-"),1)</f>
        <v xml:space="preserve">$25 </v>
      </c>
      <c r="R1477" s="21" t="str" cm="1">
        <f t="array" ref="R1477">INDEX(_xlfn.TEXTSPLIT(INDEX(_xlfn.TEXTSPLIT(טבלה1[[#This Row],[עמודה55]],"-"),2),"/"),1)</f>
        <v xml:space="preserve"> $49 </v>
      </c>
      <c r="S1477" s="28">
        <f>AVERAGE(טבלה1[[#This Row],[עמודה59]:[עמודה60]])</f>
        <v>37</v>
      </c>
      <c r="T1477" s="31">
        <f>VALUE(SUBSTITUTE(טבלה1[[#This Row],[עמודה56]],"$",""))</f>
        <v>25</v>
      </c>
      <c r="U1477" s="31">
        <f>VALUE(SUBSTITUTE(טבלה1[[#This Row],[עמודה57]],"$",""))</f>
        <v>49</v>
      </c>
      <c r="V1477" s="31" t="str">
        <f>IF(טבלה1[[#This Row],[עמודה58]]&gt;30,"Yes","No")</f>
        <v>Yes</v>
      </c>
    </row>
    <row r="1478" spans="1:22" x14ac:dyDescent="0.15">
      <c r="A1478" s="32" t="s">
        <v>3539</v>
      </c>
      <c r="B1478" s="33" t="s">
        <v>3540</v>
      </c>
      <c r="C1478" s="33" t="s">
        <v>3541</v>
      </c>
      <c r="D1478" s="44">
        <v>10000</v>
      </c>
      <c r="E1478" s="33" t="s">
        <v>33</v>
      </c>
      <c r="F1478" s="33" t="s">
        <v>10</v>
      </c>
      <c r="G1478" s="36" t="str">
        <f t="shared" si="23"/>
        <v>Low</v>
      </c>
      <c r="H1478" s="34">
        <v>0.3</v>
      </c>
      <c r="I1478" s="11" t="str" cm="1">
        <f t="array" ref="I1478">INDEX(_xlfn.TEXTSPLIT(טבלה1[[#This Row],[עמודה2]],","),1)</f>
        <v>Edinburgh</v>
      </c>
      <c r="J1478" s="12" t="str" cm="1">
        <f t="array" ref="J1478">INDEX(_xlfn.TEXTSPLIT(טבלה1[[#This Row],[עמודה2]],","),2)</f>
        <v xml:space="preserve"> United Kingdom</v>
      </c>
      <c r="K1478" s="37" t="str">
        <f>_xlfn.CONCAT(טבלה1[[#This Row],[AI_Companies]]," ",טבלה1[[#This Row],[עמודה1]])</f>
        <v>Mudano https://mudano.com/</v>
      </c>
      <c r="L1478" s="36">
        <v>50</v>
      </c>
      <c r="M1478" s="36" t="str">
        <f>IF(טבלה1[[#This Row],[עמודה53]]&gt;2000,"Yes","No")</f>
        <v>No</v>
      </c>
      <c r="N1478" s="36">
        <v>249</v>
      </c>
      <c r="O1478" s="36">
        <f>AVERAGE(טבלה1[[#This Row],[עמודה52]:[עמודה53]])</f>
        <v>149.5</v>
      </c>
      <c r="P1478" s="36" t="str">
        <f>IF(טבלה1[[#This Row],[עמודה4]]="&lt; $25 / hr","0$ - $25 / hr",טבלה1[[#This Row],[עמודה4]])</f>
        <v>Undisclosed</v>
      </c>
      <c r="Q1478" s="12" t="str" cm="1">
        <f t="array" ref="Q1478">INDEX(_xlfn.TEXTSPLIT(טבלה1[[#This Row],[עמודה55]],"-"),1)</f>
        <v>Undisclosed</v>
      </c>
      <c r="R1478" s="21" t="e" cm="1">
        <f t="array" ref="R1478">INDEX(_xlfn.TEXTSPLIT(INDEX(_xlfn.TEXTSPLIT(טבלה1[[#This Row],[עמודה55]],"-"),2),"/"),1)</f>
        <v>#REF!</v>
      </c>
      <c r="S1478" s="36" t="e">
        <f>AVERAGE(טבלה1[[#This Row],[עמודה59]:[עמודה60]])</f>
        <v>#VALUE!</v>
      </c>
      <c r="T1478" s="38" t="e">
        <f>VALUE(SUBSTITUTE(טבלה1[[#This Row],[עמודה56]],"$",""))</f>
        <v>#VALUE!</v>
      </c>
      <c r="U1478" s="38" t="e">
        <f>VALUE(SUBSTITUTE(טבלה1[[#This Row],[עמודה57]],"$",""))</f>
        <v>#REF!</v>
      </c>
      <c r="V1478" s="38" t="e">
        <f>IF(טבלה1[[#This Row],[עמודה58]]&gt;30,"Yes","No")</f>
        <v>#VALUE!</v>
      </c>
    </row>
    <row r="1479" spans="1:22" x14ac:dyDescent="0.15">
      <c r="A1479" s="32" t="s">
        <v>3542</v>
      </c>
      <c r="B1479" s="39" t="s">
        <v>3543</v>
      </c>
      <c r="C1479" s="39" t="s">
        <v>134</v>
      </c>
      <c r="D1479" s="39" t="s">
        <v>4</v>
      </c>
      <c r="E1479" s="39" t="s">
        <v>4</v>
      </c>
      <c r="F1479" s="39" t="s">
        <v>10</v>
      </c>
      <c r="G1479" s="36" t="str">
        <f t="shared" si="23"/>
        <v>Low</v>
      </c>
      <c r="H1479" s="41">
        <v>0.3</v>
      </c>
      <c r="I1479" s="11" t="str" cm="1">
        <f t="array" ref="I1479">INDEX(_xlfn.TEXTSPLIT(טבלה1[[#This Row],[עמודה2]],","),1)</f>
        <v>Syosset</v>
      </c>
      <c r="J1479" s="12" t="str" cm="1">
        <f t="array" ref="J1479">INDEX(_xlfn.TEXTSPLIT(טבלה1[[#This Row],[עמודה2]],","),2)</f>
        <v xml:space="preserve"> NY</v>
      </c>
      <c r="K1479" s="43" t="str">
        <f>_xlfn.CONCAT(טבלה1[[#This Row],[AI_Companies]]," ",טבלה1[[#This Row],[עמודה1]])</f>
        <v>NextGenInventCorporation http://www.nextgeninvent.com</v>
      </c>
      <c r="L1479" s="28">
        <v>50</v>
      </c>
      <c r="M1479" s="28" t="str">
        <f>IF(טבלה1[[#This Row],[עמודה53]]&gt;2000,"Yes","No")</f>
        <v>No</v>
      </c>
      <c r="N1479" s="28">
        <v>249</v>
      </c>
      <c r="O1479" s="28">
        <f>AVERAGE(טבלה1[[#This Row],[עמודה52]:[עמודה53]])</f>
        <v>149.5</v>
      </c>
      <c r="P1479" s="28" t="str">
        <f>IF(טבלה1[[#This Row],[עמודה4]]="&lt; $25 / hr","0$ - $25 / hr",טבלה1[[#This Row],[עמודה4]])</f>
        <v>$25 - $49 / hr</v>
      </c>
      <c r="Q1479" s="12" t="str" cm="1">
        <f t="array" ref="Q1479">INDEX(_xlfn.TEXTSPLIT(טבלה1[[#This Row],[עמודה55]],"-"),1)</f>
        <v xml:space="preserve">$25 </v>
      </c>
      <c r="R1479" s="21" t="str" cm="1">
        <f t="array" ref="R1479">INDEX(_xlfn.TEXTSPLIT(INDEX(_xlfn.TEXTSPLIT(טבלה1[[#This Row],[עמודה55]],"-"),2),"/"),1)</f>
        <v xml:space="preserve"> $49 </v>
      </c>
      <c r="S1479" s="28">
        <f>AVERAGE(טבלה1[[#This Row],[עמודה59]:[עמודה60]])</f>
        <v>37</v>
      </c>
      <c r="T1479" s="31">
        <f>VALUE(SUBSTITUTE(טבלה1[[#This Row],[עמודה56]],"$",""))</f>
        <v>25</v>
      </c>
      <c r="U1479" s="31">
        <f>VALUE(SUBSTITUTE(טבלה1[[#This Row],[עמודה57]],"$",""))</f>
        <v>49</v>
      </c>
      <c r="V1479" s="31" t="str">
        <f>IF(טבלה1[[#This Row],[עמודה58]]&gt;30,"Yes","No")</f>
        <v>Yes</v>
      </c>
    </row>
    <row r="1480" spans="1:22" x14ac:dyDescent="0.15">
      <c r="A1480" s="32" t="s">
        <v>3544</v>
      </c>
      <c r="B1480" s="33" t="s">
        <v>3545</v>
      </c>
      <c r="C1480" s="33" t="s">
        <v>193</v>
      </c>
      <c r="D1480" s="33" t="s">
        <v>4</v>
      </c>
      <c r="E1480" s="33" t="s">
        <v>4</v>
      </c>
      <c r="F1480" s="33" t="s">
        <v>10</v>
      </c>
      <c r="G1480" s="36" t="str">
        <f t="shared" si="23"/>
        <v>Low</v>
      </c>
      <c r="H1480" s="34">
        <v>0.3</v>
      </c>
      <c r="I1480" s="11" t="str" cm="1">
        <f t="array" ref="I1480">INDEX(_xlfn.TEXTSPLIT(טבלה1[[#This Row],[עמודה2]],","),1)</f>
        <v>Alpharetta</v>
      </c>
      <c r="J1480" s="12" t="str" cm="1">
        <f t="array" ref="J1480">INDEX(_xlfn.TEXTSPLIT(טבלה1[[#This Row],[עמודה2]],","),2)</f>
        <v xml:space="preserve"> GA</v>
      </c>
      <c r="K1480" s="37" t="str">
        <f>_xlfn.CONCAT(טבלה1[[#This Row],[AI_Companies]]," ",טבלה1[[#This Row],[עמודה1]])</f>
        <v>ConceptSoftware&amp;ServicesInc http://concept-inc.com</v>
      </c>
      <c r="L1480" s="36">
        <v>50</v>
      </c>
      <c r="M1480" s="36" t="str">
        <f>IF(טבלה1[[#This Row],[עמודה53]]&gt;2000,"Yes","No")</f>
        <v>No</v>
      </c>
      <c r="N1480" s="36">
        <v>249</v>
      </c>
      <c r="O1480" s="36">
        <f>AVERAGE(טבלה1[[#This Row],[עמודה52]:[עמודה53]])</f>
        <v>149.5</v>
      </c>
      <c r="P1480" s="36" t="str">
        <f>IF(טבלה1[[#This Row],[עמודה4]]="&lt; $25 / hr","0$ - $25 / hr",טבלה1[[#This Row],[עמודה4]])</f>
        <v>Undisclosed</v>
      </c>
      <c r="Q1480" s="12" t="str" cm="1">
        <f t="array" ref="Q1480">INDEX(_xlfn.TEXTSPLIT(טבלה1[[#This Row],[עמודה55]],"-"),1)</f>
        <v>Undisclosed</v>
      </c>
      <c r="R1480" s="21" t="e" cm="1">
        <f t="array" ref="R1480">INDEX(_xlfn.TEXTSPLIT(INDEX(_xlfn.TEXTSPLIT(טבלה1[[#This Row],[עמודה55]],"-"),2),"/"),1)</f>
        <v>#REF!</v>
      </c>
      <c r="S1480" s="36" t="e">
        <f>AVERAGE(טבלה1[[#This Row],[עמודה59]:[עמודה60]])</f>
        <v>#VALUE!</v>
      </c>
      <c r="T1480" s="38" t="e">
        <f>VALUE(SUBSTITUTE(טבלה1[[#This Row],[עמודה56]],"$",""))</f>
        <v>#VALUE!</v>
      </c>
      <c r="U1480" s="38" t="e">
        <f>VALUE(SUBSTITUTE(טבלה1[[#This Row],[עמודה57]],"$",""))</f>
        <v>#REF!</v>
      </c>
      <c r="V1480" s="38" t="e">
        <f>IF(טבלה1[[#This Row],[עמודה58]]&gt;30,"Yes","No")</f>
        <v>#VALUE!</v>
      </c>
    </row>
    <row r="1481" spans="1:22" x14ac:dyDescent="0.15">
      <c r="A1481" s="32" t="s">
        <v>3546</v>
      </c>
      <c r="B1481" s="39" t="s">
        <v>3547</v>
      </c>
      <c r="C1481" s="39" t="s">
        <v>2966</v>
      </c>
      <c r="D1481" s="39" t="s">
        <v>4</v>
      </c>
      <c r="E1481" s="39" t="s">
        <v>4</v>
      </c>
      <c r="F1481" s="39" t="s">
        <v>10</v>
      </c>
      <c r="G1481" s="36" t="str">
        <f t="shared" si="23"/>
        <v>Low</v>
      </c>
      <c r="H1481" s="41">
        <v>0.3</v>
      </c>
      <c r="I1481" s="11" t="str" cm="1">
        <f t="array" ref="I1481">INDEX(_xlfn.TEXTSPLIT(טבלה1[[#This Row],[עמודה2]],","),1)</f>
        <v>Houston</v>
      </c>
      <c r="J1481" s="12" t="str" cm="1">
        <f t="array" ref="J1481">INDEX(_xlfn.TEXTSPLIT(טבלה1[[#This Row],[עמודה2]],","),2)</f>
        <v xml:space="preserve"> TX</v>
      </c>
      <c r="K1481" s="43" t="str">
        <f>_xlfn.CONCAT(טבלה1[[#This Row],[AI_Companies]]," ",טבלה1[[#This Row],[עמודה1]])</f>
        <v>LZTechnology,Inc. http://www.lzt.biz/</v>
      </c>
      <c r="L1481" s="28">
        <v>50</v>
      </c>
      <c r="M1481" s="28" t="str">
        <f>IF(טבלה1[[#This Row],[עמודה53]]&gt;2000,"Yes","No")</f>
        <v>No</v>
      </c>
      <c r="N1481" s="28">
        <v>249</v>
      </c>
      <c r="O1481" s="28">
        <f>AVERAGE(טבלה1[[#This Row],[עמודה52]:[עמודה53]])</f>
        <v>149.5</v>
      </c>
      <c r="P1481" s="28" t="str">
        <f>IF(טבלה1[[#This Row],[עמודה4]]="&lt; $25 / hr","0$ - $25 / hr",טבלה1[[#This Row],[עמודה4]])</f>
        <v>Undisclosed</v>
      </c>
      <c r="Q1481" s="12" t="str" cm="1">
        <f t="array" ref="Q1481">INDEX(_xlfn.TEXTSPLIT(טבלה1[[#This Row],[עמודה55]],"-"),1)</f>
        <v>Undisclosed</v>
      </c>
      <c r="R1481" s="21" t="e" cm="1">
        <f t="array" ref="R1481">INDEX(_xlfn.TEXTSPLIT(INDEX(_xlfn.TEXTSPLIT(טבלה1[[#This Row],[עמודה55]],"-"),2),"/"),1)</f>
        <v>#REF!</v>
      </c>
      <c r="S1481" s="28" t="e">
        <f>AVERAGE(טבלה1[[#This Row],[עמודה59]:[עמודה60]])</f>
        <v>#VALUE!</v>
      </c>
      <c r="T1481" s="31" t="e">
        <f>VALUE(SUBSTITUTE(טבלה1[[#This Row],[עמודה56]],"$",""))</f>
        <v>#VALUE!</v>
      </c>
      <c r="U1481" s="31" t="e">
        <f>VALUE(SUBSTITUTE(טבלה1[[#This Row],[עמודה57]],"$",""))</f>
        <v>#REF!</v>
      </c>
      <c r="V1481" s="31" t="e">
        <f>IF(טבלה1[[#This Row],[עמודה58]]&gt;30,"Yes","No")</f>
        <v>#VALUE!</v>
      </c>
    </row>
    <row r="1482" spans="1:22" x14ac:dyDescent="0.15">
      <c r="A1482" s="32" t="s">
        <v>3548</v>
      </c>
      <c r="B1482" s="33" t="s">
        <v>3549</v>
      </c>
      <c r="C1482" s="33" t="s">
        <v>1417</v>
      </c>
      <c r="D1482" s="44">
        <v>5000</v>
      </c>
      <c r="E1482" s="33" t="s">
        <v>21</v>
      </c>
      <c r="F1482" s="33" t="s">
        <v>10</v>
      </c>
      <c r="G1482" s="36" t="str">
        <f t="shared" si="23"/>
        <v>Low</v>
      </c>
      <c r="H1482" s="34">
        <v>0.3</v>
      </c>
      <c r="I1482" s="11" t="str" cm="1">
        <f t="array" ref="I1482">INDEX(_xlfn.TEXTSPLIT(טבלה1[[#This Row],[עמודה2]],","),1)</f>
        <v>Fairfax</v>
      </c>
      <c r="J1482" s="12" t="str" cm="1">
        <f t="array" ref="J1482">INDEX(_xlfn.TEXTSPLIT(טבלה1[[#This Row],[עמודה2]],","),2)</f>
        <v xml:space="preserve"> VA</v>
      </c>
      <c r="K1482" s="37" t="str">
        <f>_xlfn.CONCAT(טבלה1[[#This Row],[AI_Companies]]," ",טבלה1[[#This Row],[עמודה1]])</f>
        <v>WTI http://www.wti-solutions.com</v>
      </c>
      <c r="L1482" s="36">
        <v>50</v>
      </c>
      <c r="M1482" s="36" t="str">
        <f>IF(טבלה1[[#This Row],[עמודה53]]&gt;2000,"Yes","No")</f>
        <v>No</v>
      </c>
      <c r="N1482" s="36">
        <v>249</v>
      </c>
      <c r="O1482" s="36">
        <f>AVERAGE(טבלה1[[#This Row],[עמודה52]:[עמודה53]])</f>
        <v>149.5</v>
      </c>
      <c r="P1482" s="36" t="str">
        <f>IF(טבלה1[[#This Row],[עמודה4]]="&lt; $25 / hr","0$ - $25 / hr",טבלה1[[#This Row],[עמודה4]])</f>
        <v>Undisclosed</v>
      </c>
      <c r="Q1482" s="12" t="str" cm="1">
        <f t="array" ref="Q1482">INDEX(_xlfn.TEXTSPLIT(טבלה1[[#This Row],[עמודה55]],"-"),1)</f>
        <v>Undisclosed</v>
      </c>
      <c r="R1482" s="21" t="e" cm="1">
        <f t="array" ref="R1482">INDEX(_xlfn.TEXTSPLIT(INDEX(_xlfn.TEXTSPLIT(טבלה1[[#This Row],[עמודה55]],"-"),2),"/"),1)</f>
        <v>#REF!</v>
      </c>
      <c r="S1482" s="36" t="e">
        <f>AVERAGE(טבלה1[[#This Row],[עמודה59]:[עמודה60]])</f>
        <v>#VALUE!</v>
      </c>
      <c r="T1482" s="38" t="e">
        <f>VALUE(SUBSTITUTE(טבלה1[[#This Row],[עמודה56]],"$",""))</f>
        <v>#VALUE!</v>
      </c>
      <c r="U1482" s="38" t="e">
        <f>VALUE(SUBSTITUTE(טבלה1[[#This Row],[עמודה57]],"$",""))</f>
        <v>#REF!</v>
      </c>
      <c r="V1482" s="38" t="e">
        <f>IF(טבלה1[[#This Row],[עמודה58]]&gt;30,"Yes","No")</f>
        <v>#VALUE!</v>
      </c>
    </row>
    <row r="1483" spans="1:22" x14ac:dyDescent="0.15">
      <c r="A1483" s="32" t="s">
        <v>3550</v>
      </c>
      <c r="B1483" s="39" t="s">
        <v>3551</v>
      </c>
      <c r="C1483" s="39" t="s">
        <v>102</v>
      </c>
      <c r="D1483" s="40">
        <v>25000</v>
      </c>
      <c r="E1483" s="39" t="s">
        <v>33</v>
      </c>
      <c r="F1483" s="39" t="s">
        <v>10</v>
      </c>
      <c r="G1483" s="36" t="str">
        <f t="shared" si="23"/>
        <v>Low</v>
      </c>
      <c r="H1483" s="41">
        <v>0.3</v>
      </c>
      <c r="I1483" s="11" t="str" cm="1">
        <f t="array" ref="I1483">INDEX(_xlfn.TEXTSPLIT(טבלה1[[#This Row],[עמודה2]],","),1)</f>
        <v>San Ramon</v>
      </c>
      <c r="J1483" s="12" t="str" cm="1">
        <f t="array" ref="J1483">INDEX(_xlfn.TEXTSPLIT(טבלה1[[#This Row],[עמודה2]],","),2)</f>
        <v xml:space="preserve"> CA</v>
      </c>
      <c r="K1483" s="43" t="str">
        <f>_xlfn.CONCAT(טבלה1[[#This Row],[AI_Companies]]," ",טבלה1[[#This Row],[עמודה1]])</f>
        <v>IntelliBuddies https://intellibuddies.com</v>
      </c>
      <c r="L1483" s="28">
        <v>50</v>
      </c>
      <c r="M1483" s="28" t="str">
        <f>IF(טבלה1[[#This Row],[עמודה53]]&gt;2000,"Yes","No")</f>
        <v>No</v>
      </c>
      <c r="N1483" s="28">
        <v>249</v>
      </c>
      <c r="O1483" s="28">
        <f>AVERAGE(טבלה1[[#This Row],[עמודה52]:[עמודה53]])</f>
        <v>149.5</v>
      </c>
      <c r="P1483" s="28" t="str">
        <f>IF(טבלה1[[#This Row],[עמודה4]]="&lt; $25 / hr","0$ - $25 / hr",טבלה1[[#This Row],[עמודה4]])</f>
        <v>$100 - $149 / hr</v>
      </c>
      <c r="Q1483" s="12" t="str" cm="1">
        <f t="array" ref="Q1483">INDEX(_xlfn.TEXTSPLIT(טבלה1[[#This Row],[עמודה55]],"-"),1)</f>
        <v xml:space="preserve">$100 </v>
      </c>
      <c r="R1483" s="21" t="str" cm="1">
        <f t="array" ref="R1483">INDEX(_xlfn.TEXTSPLIT(INDEX(_xlfn.TEXTSPLIT(טבלה1[[#This Row],[עמודה55]],"-"),2),"/"),1)</f>
        <v xml:space="preserve"> $149 </v>
      </c>
      <c r="S1483" s="28">
        <f>AVERAGE(טבלה1[[#This Row],[עמודה59]:[עמודה60]])</f>
        <v>124.5</v>
      </c>
      <c r="T1483" s="31">
        <f>VALUE(SUBSTITUTE(טבלה1[[#This Row],[עמודה56]],"$",""))</f>
        <v>100</v>
      </c>
      <c r="U1483" s="31">
        <f>VALUE(SUBSTITUTE(טבלה1[[#This Row],[עמודה57]],"$",""))</f>
        <v>149</v>
      </c>
      <c r="V1483" s="31" t="str">
        <f>IF(טבלה1[[#This Row],[עמודה58]]&gt;30,"Yes","No")</f>
        <v>Yes</v>
      </c>
    </row>
    <row r="1484" spans="1:22" x14ac:dyDescent="0.15">
      <c r="A1484" s="32" t="s">
        <v>3552</v>
      </c>
      <c r="B1484" s="33" t="s">
        <v>3553</v>
      </c>
      <c r="C1484" s="33" t="s">
        <v>1179</v>
      </c>
      <c r="D1484" s="44">
        <v>5000</v>
      </c>
      <c r="E1484" s="33" t="s">
        <v>9</v>
      </c>
      <c r="F1484" s="33" t="s">
        <v>29</v>
      </c>
      <c r="G1484" s="36" t="str">
        <f t="shared" si="23"/>
        <v>Low</v>
      </c>
      <c r="H1484" s="34">
        <v>0.35</v>
      </c>
      <c r="I1484" s="11" t="str" cm="1">
        <f t="array" ref="I1484">INDEX(_xlfn.TEXTSPLIT(טבלה1[[#This Row],[עמודה2]],","),1)</f>
        <v>London</v>
      </c>
      <c r="J1484" s="12" t="str" cm="1">
        <f t="array" ref="J1484">INDEX(_xlfn.TEXTSPLIT(טבלה1[[#This Row],[עמודה2]],","),2)</f>
        <v xml:space="preserve"> United Kingdom</v>
      </c>
      <c r="K1484" s="37" t="str">
        <f>_xlfn.CONCAT(טבלה1[[#This Row],[AI_Companies]]," ",טבלה1[[#This Row],[עמודה1]])</f>
        <v>XPERTNESTSOLUTIONSPRIVATELIMITED https://xpertnest.com/</v>
      </c>
      <c r="L1484" s="36">
        <v>10</v>
      </c>
      <c r="M1484" s="36" t="str">
        <f>IF(טבלה1[[#This Row],[עמודה53]]&gt;2000,"Yes","No")</f>
        <v>No</v>
      </c>
      <c r="N1484" s="36">
        <v>49</v>
      </c>
      <c r="O1484" s="36">
        <f>AVERAGE(טבלה1[[#This Row],[עמודה52]:[עמודה53]])</f>
        <v>149.5</v>
      </c>
      <c r="P1484" s="36" t="str">
        <f>IF(טבלה1[[#This Row],[עמודה4]]="&lt; $25 / hr","0$ - $25 / hr",טבלה1[[#This Row],[עמודה4]])</f>
        <v>$25 - $49 / hr</v>
      </c>
      <c r="Q1484" s="12" t="str" cm="1">
        <f t="array" ref="Q1484">INDEX(_xlfn.TEXTSPLIT(טבלה1[[#This Row],[עמודה55]],"-"),1)</f>
        <v xml:space="preserve">$25 </v>
      </c>
      <c r="R1484" s="21" t="str" cm="1">
        <f t="array" ref="R1484">INDEX(_xlfn.TEXTSPLIT(INDEX(_xlfn.TEXTSPLIT(טבלה1[[#This Row],[עמודה55]],"-"),2),"/"),1)</f>
        <v xml:space="preserve"> $49 </v>
      </c>
      <c r="S1484" s="36">
        <f>AVERAGE(טבלה1[[#This Row],[עמודה59]:[עמודה60]])</f>
        <v>37</v>
      </c>
      <c r="T1484" s="38">
        <f>VALUE(SUBSTITUTE(טבלה1[[#This Row],[עמודה56]],"$",""))</f>
        <v>25</v>
      </c>
      <c r="U1484" s="38">
        <f>VALUE(SUBSTITUTE(טבלה1[[#This Row],[עמודה57]],"$",""))</f>
        <v>49</v>
      </c>
      <c r="V1484" s="38" t="str">
        <f>IF(טבלה1[[#This Row],[עמודה58]]&gt;30,"Yes","No")</f>
        <v>Yes</v>
      </c>
    </row>
    <row r="1485" spans="1:22" x14ac:dyDescent="0.15">
      <c r="A1485" s="32" t="s">
        <v>3554</v>
      </c>
      <c r="B1485" s="39" t="s">
        <v>3555</v>
      </c>
      <c r="C1485" s="39" t="s">
        <v>86</v>
      </c>
      <c r="D1485" s="39" t="s">
        <v>4</v>
      </c>
      <c r="E1485" s="39" t="s">
        <v>33</v>
      </c>
      <c r="F1485" s="39" t="s">
        <v>5</v>
      </c>
      <c r="G1485" s="36" t="str">
        <f t="shared" si="23"/>
        <v>Low</v>
      </c>
      <c r="H1485" s="41">
        <v>0.1</v>
      </c>
      <c r="I1485" s="11" t="str" cm="1">
        <f t="array" ref="I1485">INDEX(_xlfn.TEXTSPLIT(טבלה1[[#This Row],[עמודה2]],","),1)</f>
        <v>Bogotá</v>
      </c>
      <c r="J1485" s="12" t="str" cm="1">
        <f t="array" ref="J1485">INDEX(_xlfn.TEXTSPLIT(טבלה1[[#This Row],[עמודה2]],","),2)</f>
        <v xml:space="preserve"> Colombia</v>
      </c>
      <c r="K1485" s="43" t="str">
        <f>_xlfn.CONCAT(טבלה1[[#This Row],[AI_Companies]]," ",טבלה1[[#This Row],[עמודה1]])</f>
        <v>IRIDIAN https://www.iridian.co/</v>
      </c>
      <c r="L1485" s="28">
        <v>250</v>
      </c>
      <c r="M1485" s="28" t="str">
        <f>IF(טבלה1[[#This Row],[עמודה53]]&gt;2000,"Yes","No")</f>
        <v>No</v>
      </c>
      <c r="N1485" s="28">
        <v>999</v>
      </c>
      <c r="O1485" s="28">
        <f>AVERAGE(טבלה1[[#This Row],[עמודה52]:[עמודה53]])</f>
        <v>29.5</v>
      </c>
      <c r="P1485" s="28" t="str">
        <f>IF(טבלה1[[#This Row],[עמודה4]]="&lt; $25 / hr","0$ - $25 / hr",טבלה1[[#This Row],[עמודה4]])</f>
        <v>$50 - $99 / hr</v>
      </c>
      <c r="Q1485" s="12" t="str" cm="1">
        <f t="array" ref="Q1485">INDEX(_xlfn.TEXTSPLIT(טבלה1[[#This Row],[עמודה55]],"-"),1)</f>
        <v xml:space="preserve">$50 </v>
      </c>
      <c r="R1485" s="21" t="str" cm="1">
        <f t="array" ref="R1485">INDEX(_xlfn.TEXTSPLIT(INDEX(_xlfn.TEXTSPLIT(טבלה1[[#This Row],[עמודה55]],"-"),2),"/"),1)</f>
        <v xml:space="preserve"> $99 </v>
      </c>
      <c r="S1485" s="28">
        <f>AVERAGE(טבלה1[[#This Row],[עמודה59]:[עמודה60]])</f>
        <v>74.5</v>
      </c>
      <c r="T1485" s="31">
        <f>VALUE(SUBSTITUTE(טבלה1[[#This Row],[עמודה56]],"$",""))</f>
        <v>50</v>
      </c>
      <c r="U1485" s="31">
        <f>VALUE(SUBSTITUTE(טבלה1[[#This Row],[עמודה57]],"$",""))</f>
        <v>99</v>
      </c>
      <c r="V1485" s="31" t="str">
        <f>IF(טבלה1[[#This Row],[עמודה58]]&gt;30,"Yes","No")</f>
        <v>Yes</v>
      </c>
    </row>
    <row r="1486" spans="1:22" x14ac:dyDescent="0.15">
      <c r="A1486" s="32" t="s">
        <v>3556</v>
      </c>
      <c r="B1486" s="33" t="s">
        <v>3557</v>
      </c>
      <c r="C1486" s="33" t="s">
        <v>276</v>
      </c>
      <c r="D1486" s="33" t="s">
        <v>4</v>
      </c>
      <c r="E1486" s="33" t="s">
        <v>4</v>
      </c>
      <c r="F1486" s="33" t="s">
        <v>117</v>
      </c>
      <c r="G1486" s="36" t="str">
        <f t="shared" si="23"/>
        <v>Low</v>
      </c>
      <c r="H1486" s="34">
        <v>0.4</v>
      </c>
      <c r="I1486" s="11" t="str" cm="1">
        <f t="array" ref="I1486">INDEX(_xlfn.TEXTSPLIT(טבלה1[[#This Row],[עמודה2]],","),1)</f>
        <v>Gdańsk</v>
      </c>
      <c r="J1486" s="12" t="str" cm="1">
        <f t="array" ref="J1486">INDEX(_xlfn.TEXTSPLIT(טבלה1[[#This Row],[עמודה2]],","),2)</f>
        <v xml:space="preserve"> Poland</v>
      </c>
      <c r="K1486" s="37" t="str">
        <f>_xlfn.CONCAT(טבלה1[[#This Row],[AI_Companies]]," ",טבלה1[[#This Row],[עמודה1]])</f>
        <v>Seargin https://seargin.com/</v>
      </c>
      <c r="L1486" s="36">
        <v>2</v>
      </c>
      <c r="M1486" s="36" t="str">
        <f>IF(טבלה1[[#This Row],[עמודה53]]&gt;2000,"Yes","No")</f>
        <v>No</v>
      </c>
      <c r="N1486" s="36">
        <v>9</v>
      </c>
      <c r="O1486" s="36">
        <f>AVERAGE(טבלה1[[#This Row],[עמודה52]:[עמודה53]])</f>
        <v>624.5</v>
      </c>
      <c r="P1486" s="36" t="str">
        <f>IF(טבלה1[[#This Row],[עמודה4]]="&lt; $25 / hr","0$ - $25 / hr",טבלה1[[#This Row],[עמודה4]])</f>
        <v>$25 - $49 / hr</v>
      </c>
      <c r="Q1486" s="12" t="str" cm="1">
        <f t="array" ref="Q1486">INDEX(_xlfn.TEXTSPLIT(טבלה1[[#This Row],[עמודה55]],"-"),1)</f>
        <v xml:space="preserve">$25 </v>
      </c>
      <c r="R1486" s="21" t="str" cm="1">
        <f t="array" ref="R1486">INDEX(_xlfn.TEXTSPLIT(INDEX(_xlfn.TEXTSPLIT(טבלה1[[#This Row],[עמודה55]],"-"),2),"/"),1)</f>
        <v xml:space="preserve"> $49 </v>
      </c>
      <c r="S1486" s="36">
        <f>AVERAGE(טבלה1[[#This Row],[עמודה59]:[עמודה60]])</f>
        <v>37</v>
      </c>
      <c r="T1486" s="38">
        <f>VALUE(SUBSTITUTE(טבלה1[[#This Row],[עמודה56]],"$",""))</f>
        <v>25</v>
      </c>
      <c r="U1486" s="38">
        <f>VALUE(SUBSTITUTE(טבלה1[[#This Row],[עמודה57]],"$",""))</f>
        <v>49</v>
      </c>
      <c r="V1486" s="38" t="str">
        <f>IF(טבלה1[[#This Row],[עמודה58]]&gt;30,"Yes","No")</f>
        <v>Yes</v>
      </c>
    </row>
    <row r="1487" spans="1:22" x14ac:dyDescent="0.15">
      <c r="A1487" s="32" t="s">
        <v>3558</v>
      </c>
      <c r="B1487" s="39" t="s">
        <v>3559</v>
      </c>
      <c r="C1487" s="39" t="s">
        <v>180</v>
      </c>
      <c r="D1487" s="39" t="s">
        <v>4</v>
      </c>
      <c r="E1487" s="39" t="s">
        <v>4</v>
      </c>
      <c r="F1487" s="39" t="s">
        <v>117</v>
      </c>
      <c r="G1487" s="36" t="str">
        <f t="shared" si="23"/>
        <v>Low</v>
      </c>
      <c r="H1487" s="41">
        <v>0.4</v>
      </c>
      <c r="I1487" s="11" t="str" cm="1">
        <f t="array" ref="I1487">INDEX(_xlfn.TEXTSPLIT(טבלה1[[#This Row],[עמודה2]],","),1)</f>
        <v>Salt Lake City</v>
      </c>
      <c r="J1487" s="12" t="str" cm="1">
        <f t="array" ref="J1487">INDEX(_xlfn.TEXTSPLIT(טבלה1[[#This Row],[עמודה2]],","),2)</f>
        <v xml:space="preserve"> UT</v>
      </c>
      <c r="K1487" s="43" t="str">
        <f>_xlfn.CONCAT(טבלה1[[#This Row],[AI_Companies]]," ",טבלה1[[#This Row],[עמודה1]])</f>
        <v>Wrench.AI https://wrench.ai/</v>
      </c>
      <c r="L1487" s="28">
        <v>2</v>
      </c>
      <c r="M1487" s="28" t="str">
        <f>IF(טבלה1[[#This Row],[עמודה53]]&gt;2000,"Yes","No")</f>
        <v>No</v>
      </c>
      <c r="N1487" s="28">
        <v>9</v>
      </c>
      <c r="O1487" s="28">
        <f>AVERAGE(טבלה1[[#This Row],[עמודה52]:[עמודה53]])</f>
        <v>5.5</v>
      </c>
      <c r="P1487" s="28" t="str">
        <f>IF(טבלה1[[#This Row],[עמודה4]]="&lt; $25 / hr","0$ - $25 / hr",טבלה1[[#This Row],[עמודה4]])</f>
        <v>Undisclosed</v>
      </c>
      <c r="Q1487" s="12" t="str" cm="1">
        <f t="array" ref="Q1487">INDEX(_xlfn.TEXTSPLIT(טבלה1[[#This Row],[עמודה55]],"-"),1)</f>
        <v>Undisclosed</v>
      </c>
      <c r="R1487" s="21" t="e" cm="1">
        <f t="array" ref="R1487">INDEX(_xlfn.TEXTSPLIT(INDEX(_xlfn.TEXTSPLIT(טבלה1[[#This Row],[עמודה55]],"-"),2),"/"),1)</f>
        <v>#REF!</v>
      </c>
      <c r="S1487" s="28" t="e">
        <f>AVERAGE(טבלה1[[#This Row],[עמודה59]:[עמודה60]])</f>
        <v>#VALUE!</v>
      </c>
      <c r="T1487" s="31" t="e">
        <f>VALUE(SUBSTITUTE(טבלה1[[#This Row],[עמודה56]],"$",""))</f>
        <v>#VALUE!</v>
      </c>
      <c r="U1487" s="31" t="e">
        <f>VALUE(SUBSTITUTE(טבלה1[[#This Row],[עמודה57]],"$",""))</f>
        <v>#REF!</v>
      </c>
      <c r="V1487" s="31" t="e">
        <f>IF(טבלה1[[#This Row],[עמודה58]]&gt;30,"Yes","No")</f>
        <v>#VALUE!</v>
      </c>
    </row>
    <row r="1488" spans="1:22" x14ac:dyDescent="0.15">
      <c r="A1488" s="32" t="s">
        <v>3560</v>
      </c>
      <c r="B1488" s="33" t="s">
        <v>3561</v>
      </c>
      <c r="C1488" s="33" t="s">
        <v>168</v>
      </c>
      <c r="D1488" s="44">
        <v>1000</v>
      </c>
      <c r="E1488" s="33" t="s">
        <v>33</v>
      </c>
      <c r="F1488" s="33" t="s">
        <v>117</v>
      </c>
      <c r="G1488" s="36" t="str">
        <f t="shared" si="23"/>
        <v>Med</v>
      </c>
      <c r="H1488" s="34">
        <v>0.56000000000000005</v>
      </c>
      <c r="I1488" s="11" t="str" cm="1">
        <f t="array" ref="I1488">INDEX(_xlfn.TEXTSPLIT(טבלה1[[#This Row],[עמודה2]],","),1)</f>
        <v>Atlanta</v>
      </c>
      <c r="J1488" s="12" t="str" cm="1">
        <f t="array" ref="J1488">INDEX(_xlfn.TEXTSPLIT(טבלה1[[#This Row],[עמודה2]],","),2)</f>
        <v xml:space="preserve"> GA</v>
      </c>
      <c r="K1488" s="37" t="str">
        <f>_xlfn.CONCAT(טבלה1[[#This Row],[AI_Companies]]," ",טבלה1[[#This Row],[עמודה1]])</f>
        <v>Cinchapi https://cinchapi.com/</v>
      </c>
      <c r="L1488" s="36">
        <v>2</v>
      </c>
      <c r="M1488" s="36" t="str">
        <f>IF(טבלה1[[#This Row],[עמודה53]]&gt;2000,"Yes","No")</f>
        <v>No</v>
      </c>
      <c r="N1488" s="36">
        <v>9</v>
      </c>
      <c r="O1488" s="36">
        <f>AVERAGE(טבלה1[[#This Row],[עמודה52]:[עמודה53]])</f>
        <v>5.5</v>
      </c>
      <c r="P1488" s="36" t="str">
        <f>IF(טבלה1[[#This Row],[עמודה4]]="&lt; $25 / hr","0$ - $25 / hr",טבלה1[[#This Row],[עמודה4]])</f>
        <v>Undisclosed</v>
      </c>
      <c r="Q1488" s="12" t="str" cm="1">
        <f t="array" ref="Q1488">INDEX(_xlfn.TEXTSPLIT(טבלה1[[#This Row],[עמודה55]],"-"),1)</f>
        <v>Undisclosed</v>
      </c>
      <c r="R1488" s="21" t="e" cm="1">
        <f t="array" ref="R1488">INDEX(_xlfn.TEXTSPLIT(INDEX(_xlfn.TEXTSPLIT(טבלה1[[#This Row],[עמודה55]],"-"),2),"/"),1)</f>
        <v>#REF!</v>
      </c>
      <c r="S1488" s="36" t="e">
        <f>AVERAGE(טבלה1[[#This Row],[עמודה59]:[עמודה60]])</f>
        <v>#VALUE!</v>
      </c>
      <c r="T1488" s="38" t="e">
        <f>VALUE(SUBSTITUTE(טבלה1[[#This Row],[עמודה56]],"$",""))</f>
        <v>#VALUE!</v>
      </c>
      <c r="U1488" s="38" t="e">
        <f>VALUE(SUBSTITUTE(טבלה1[[#This Row],[עמודה57]],"$",""))</f>
        <v>#REF!</v>
      </c>
      <c r="V1488" s="38" t="e">
        <f>IF(טבלה1[[#This Row],[עמודה58]]&gt;30,"Yes","No")</f>
        <v>#VALUE!</v>
      </c>
    </row>
    <row r="1489" spans="1:22" x14ac:dyDescent="0.15">
      <c r="A1489" s="32" t="s">
        <v>3562</v>
      </c>
      <c r="B1489" s="39" t="s">
        <v>3563</v>
      </c>
      <c r="C1489" s="39" t="s">
        <v>1044</v>
      </c>
      <c r="D1489" s="39" t="s">
        <v>4</v>
      </c>
      <c r="E1489" s="39" t="s">
        <v>4</v>
      </c>
      <c r="F1489" s="39" t="s">
        <v>29</v>
      </c>
      <c r="G1489" s="36" t="str">
        <f t="shared" si="23"/>
        <v>Low</v>
      </c>
      <c r="H1489" s="41">
        <v>0.3</v>
      </c>
      <c r="I1489" s="11" t="str" cm="1">
        <f t="array" ref="I1489">INDEX(_xlfn.TEXTSPLIT(טבלה1[[#This Row],[עמודה2]],","),1)</f>
        <v>Ahmedabad</v>
      </c>
      <c r="J1489" s="12" t="str" cm="1">
        <f t="array" ref="J1489">INDEX(_xlfn.TEXTSPLIT(טבלה1[[#This Row],[עמודה2]],","),2)</f>
        <v xml:space="preserve"> India</v>
      </c>
      <c r="K1489" s="43" t="str">
        <f>_xlfn.CONCAT(טבלה1[[#This Row],[AI_Companies]]," ",טבלה1[[#This Row],[עמודה1]])</f>
        <v>YMINTELLIGENCETECHLLP https://ymintelligencetech.com/</v>
      </c>
      <c r="L1489" s="28">
        <v>10</v>
      </c>
      <c r="M1489" s="28" t="str">
        <f>IF(טבלה1[[#This Row],[עמודה53]]&gt;2000,"Yes","No")</f>
        <v>No</v>
      </c>
      <c r="N1489" s="28">
        <v>49</v>
      </c>
      <c r="O1489" s="28">
        <f>AVERAGE(טבלה1[[#This Row],[עמודה52]:[עמודה53]])</f>
        <v>5.5</v>
      </c>
      <c r="P1489" s="28" t="str">
        <f>IF(טבלה1[[#This Row],[עמודה4]]="&lt; $25 / hr","0$ - $25 / hr",טבלה1[[#This Row],[עמודה4]])</f>
        <v>$25 - $49 / hr</v>
      </c>
      <c r="Q1489" s="12" t="str" cm="1">
        <f t="array" ref="Q1489">INDEX(_xlfn.TEXTSPLIT(טבלה1[[#This Row],[עמודה55]],"-"),1)</f>
        <v xml:space="preserve">$25 </v>
      </c>
      <c r="R1489" s="21" t="str" cm="1">
        <f t="array" ref="R1489">INDEX(_xlfn.TEXTSPLIT(INDEX(_xlfn.TEXTSPLIT(טבלה1[[#This Row],[עמודה55]],"-"),2),"/"),1)</f>
        <v xml:space="preserve"> $49 </v>
      </c>
      <c r="S1489" s="28">
        <f>AVERAGE(טבלה1[[#This Row],[עמודה59]:[עמודה60]])</f>
        <v>37</v>
      </c>
      <c r="T1489" s="31">
        <f>VALUE(SUBSTITUTE(טבלה1[[#This Row],[עמודה56]],"$",""))</f>
        <v>25</v>
      </c>
      <c r="U1489" s="31">
        <f>VALUE(SUBSTITUTE(טבלה1[[#This Row],[עמודה57]],"$",""))</f>
        <v>49</v>
      </c>
      <c r="V1489" s="31" t="str">
        <f>IF(טבלה1[[#This Row],[עמודה58]]&gt;30,"Yes","No")</f>
        <v>Yes</v>
      </c>
    </row>
    <row r="1490" spans="1:22" x14ac:dyDescent="0.15">
      <c r="A1490" s="32" t="s">
        <v>3564</v>
      </c>
      <c r="B1490" s="33" t="s">
        <v>3565</v>
      </c>
      <c r="C1490" s="33" t="s">
        <v>3566</v>
      </c>
      <c r="D1490" s="33" t="s">
        <v>4</v>
      </c>
      <c r="E1490" s="33" t="s">
        <v>4</v>
      </c>
      <c r="F1490" s="33" t="s">
        <v>10</v>
      </c>
      <c r="G1490" s="36" t="str">
        <f t="shared" si="23"/>
        <v>Low</v>
      </c>
      <c r="H1490" s="34">
        <v>0.25</v>
      </c>
      <c r="I1490" s="11" t="str" cm="1">
        <f t="array" ref="I1490">INDEX(_xlfn.TEXTSPLIT(טבלה1[[#This Row],[עמודה2]],","),1)</f>
        <v>València</v>
      </c>
      <c r="J1490" s="12" t="str" cm="1">
        <f t="array" ref="J1490">INDEX(_xlfn.TEXTSPLIT(טבלה1[[#This Row],[עמודה2]],","),2)</f>
        <v xml:space="preserve"> Spain</v>
      </c>
      <c r="K1490" s="37" t="str">
        <f>_xlfn.CONCAT(טבלה1[[#This Row],[AI_Companies]]," ",טבלה1[[#This Row],[עמודה1]])</f>
        <v>Pangeanic https://pangeanic.com/</v>
      </c>
      <c r="L1490" s="36">
        <v>50</v>
      </c>
      <c r="M1490" s="36" t="str">
        <f>IF(טבלה1[[#This Row],[עמודה53]]&gt;2000,"Yes","No")</f>
        <v>No</v>
      </c>
      <c r="N1490" s="36">
        <v>249</v>
      </c>
      <c r="O1490" s="36">
        <f>AVERAGE(טבלה1[[#This Row],[עמודה52]:[עמודה53]])</f>
        <v>29.5</v>
      </c>
      <c r="P1490" s="36" t="str">
        <f>IF(טבלה1[[#This Row],[עמודה4]]="&lt; $25 / hr","0$ - $25 / hr",טבלה1[[#This Row],[עמודה4]])</f>
        <v>Undisclosed</v>
      </c>
      <c r="Q1490" s="12" t="str" cm="1">
        <f t="array" ref="Q1490">INDEX(_xlfn.TEXTSPLIT(טבלה1[[#This Row],[עמודה55]],"-"),1)</f>
        <v>Undisclosed</v>
      </c>
      <c r="R1490" s="21" t="e" cm="1">
        <f t="array" ref="R1490">INDEX(_xlfn.TEXTSPLIT(INDEX(_xlfn.TEXTSPLIT(טבלה1[[#This Row],[עמודה55]],"-"),2),"/"),1)</f>
        <v>#REF!</v>
      </c>
      <c r="S1490" s="36" t="e">
        <f>AVERAGE(טבלה1[[#This Row],[עמודה59]:[עמודה60]])</f>
        <v>#VALUE!</v>
      </c>
      <c r="T1490" s="38" t="e">
        <f>VALUE(SUBSTITUTE(טבלה1[[#This Row],[עמודה56]],"$",""))</f>
        <v>#VALUE!</v>
      </c>
      <c r="U1490" s="38" t="e">
        <f>VALUE(SUBSTITUTE(טבלה1[[#This Row],[עמודה57]],"$",""))</f>
        <v>#REF!</v>
      </c>
      <c r="V1490" s="38" t="e">
        <f>IF(טבלה1[[#This Row],[עמודה58]]&gt;30,"Yes","No")</f>
        <v>#VALUE!</v>
      </c>
    </row>
    <row r="1491" spans="1:22" x14ac:dyDescent="0.15">
      <c r="A1491" s="32" t="s">
        <v>3567</v>
      </c>
      <c r="B1491" s="39" t="s">
        <v>3568</v>
      </c>
      <c r="C1491" s="39" t="s">
        <v>637</v>
      </c>
      <c r="D1491" s="39" t="s">
        <v>4</v>
      </c>
      <c r="E1491" s="39" t="s">
        <v>4</v>
      </c>
      <c r="F1491" s="39" t="s">
        <v>10</v>
      </c>
      <c r="G1491" s="36" t="str">
        <f t="shared" si="23"/>
        <v>Low</v>
      </c>
      <c r="H1491" s="41">
        <v>0.25</v>
      </c>
      <c r="I1491" s="11" t="str" cm="1">
        <f t="array" ref="I1491">INDEX(_xlfn.TEXTSPLIT(טבלה1[[#This Row],[עמודה2]],","),1)</f>
        <v>Philadelphia</v>
      </c>
      <c r="J1491" s="12" t="str" cm="1">
        <f t="array" ref="J1491">INDEX(_xlfn.TEXTSPLIT(טבלה1[[#This Row],[עמודה2]],","),2)</f>
        <v xml:space="preserve"> PA</v>
      </c>
      <c r="K1491" s="43" t="str">
        <f>_xlfn.CONCAT(טבלה1[[#This Row],[AI_Companies]]," ",טבלה1[[#This Row],[עמודה1]])</f>
        <v>Azavea https://www.azavea.com/</v>
      </c>
      <c r="L1491" s="28">
        <v>50</v>
      </c>
      <c r="M1491" s="28" t="str">
        <f>IF(טבלה1[[#This Row],[עמודה53]]&gt;2000,"Yes","No")</f>
        <v>No</v>
      </c>
      <c r="N1491" s="28">
        <v>249</v>
      </c>
      <c r="O1491" s="28">
        <f>AVERAGE(טבלה1[[#This Row],[עמודה52]:[עמודה53]])</f>
        <v>149.5</v>
      </c>
      <c r="P1491" s="28" t="str">
        <f>IF(טבלה1[[#This Row],[עמודה4]]="&lt; $25 / hr","0$ - $25 / hr",טבלה1[[#This Row],[עמודה4]])</f>
        <v>Undisclosed</v>
      </c>
      <c r="Q1491" s="12" t="str" cm="1">
        <f t="array" ref="Q1491">INDEX(_xlfn.TEXTSPLIT(טבלה1[[#This Row],[עמודה55]],"-"),1)</f>
        <v>Undisclosed</v>
      </c>
      <c r="R1491" s="21" t="e" cm="1">
        <f t="array" ref="R1491">INDEX(_xlfn.TEXTSPLIT(INDEX(_xlfn.TEXTSPLIT(טבלה1[[#This Row],[עמודה55]],"-"),2),"/"),1)</f>
        <v>#REF!</v>
      </c>
      <c r="S1491" s="28" t="e">
        <f>AVERAGE(טבלה1[[#This Row],[עמודה59]:[עמודה60]])</f>
        <v>#VALUE!</v>
      </c>
      <c r="T1491" s="31" t="e">
        <f>VALUE(SUBSTITUTE(טבלה1[[#This Row],[עמודה56]],"$",""))</f>
        <v>#VALUE!</v>
      </c>
      <c r="U1491" s="31" t="e">
        <f>VALUE(SUBSTITUTE(טבלה1[[#This Row],[עמודה57]],"$",""))</f>
        <v>#REF!</v>
      </c>
      <c r="V1491" s="31" t="e">
        <f>IF(טבלה1[[#This Row],[עמודה58]]&gt;30,"Yes","No")</f>
        <v>#VALUE!</v>
      </c>
    </row>
    <row r="1492" spans="1:22" x14ac:dyDescent="0.15">
      <c r="A1492" s="32" t="s">
        <v>3569</v>
      </c>
      <c r="B1492" s="33" t="s">
        <v>3570</v>
      </c>
      <c r="C1492" s="33" t="s">
        <v>3187</v>
      </c>
      <c r="D1492" s="44">
        <v>5000</v>
      </c>
      <c r="E1492" s="33" t="s">
        <v>14</v>
      </c>
      <c r="F1492" s="33" t="s">
        <v>10</v>
      </c>
      <c r="G1492" s="36" t="str">
        <f t="shared" si="23"/>
        <v>Low</v>
      </c>
      <c r="H1492" s="34">
        <v>0.4</v>
      </c>
      <c r="I1492" s="11" t="str" cm="1">
        <f t="array" ref="I1492">INDEX(_xlfn.TEXTSPLIT(טבלה1[[#This Row],[עמודה2]],","),1)</f>
        <v>Boston</v>
      </c>
      <c r="J1492" s="12" t="str" cm="1">
        <f t="array" ref="J1492">INDEX(_xlfn.TEXTSPLIT(טבלה1[[#This Row],[עמודה2]],","),2)</f>
        <v xml:space="preserve"> MA</v>
      </c>
      <c r="K1492" s="37" t="str">
        <f>_xlfn.CONCAT(טבלה1[[#This Row],[AI_Companies]]," ",טבלה1[[#This Row],[עמודה1]])</f>
        <v>CogitoCorp https://www.cogitocorp.com/</v>
      </c>
      <c r="L1492" s="36">
        <v>50</v>
      </c>
      <c r="M1492" s="36" t="str">
        <f>IF(טבלה1[[#This Row],[עמודה53]]&gt;2000,"Yes","No")</f>
        <v>No</v>
      </c>
      <c r="N1492" s="36">
        <v>249</v>
      </c>
      <c r="O1492" s="36">
        <f>AVERAGE(טבלה1[[#This Row],[עמודה52]:[עמודה53]])</f>
        <v>149.5</v>
      </c>
      <c r="P1492" s="36" t="str">
        <f>IF(טבלה1[[#This Row],[עמודה4]]="&lt; $25 / hr","0$ - $25 / hr",טבלה1[[#This Row],[עמודה4]])</f>
        <v>Undisclosed</v>
      </c>
      <c r="Q1492" s="12" t="str" cm="1">
        <f t="array" ref="Q1492">INDEX(_xlfn.TEXTSPLIT(טבלה1[[#This Row],[עמודה55]],"-"),1)</f>
        <v>Undisclosed</v>
      </c>
      <c r="R1492" s="21" t="e" cm="1">
        <f t="array" ref="R1492">INDEX(_xlfn.TEXTSPLIT(INDEX(_xlfn.TEXTSPLIT(טבלה1[[#This Row],[עמודה55]],"-"),2),"/"),1)</f>
        <v>#REF!</v>
      </c>
      <c r="S1492" s="36" t="e">
        <f>AVERAGE(טבלה1[[#This Row],[עמודה59]:[עמודה60]])</f>
        <v>#VALUE!</v>
      </c>
      <c r="T1492" s="38" t="e">
        <f>VALUE(SUBSTITUTE(טבלה1[[#This Row],[עמודה56]],"$",""))</f>
        <v>#VALUE!</v>
      </c>
      <c r="U1492" s="38" t="e">
        <f>VALUE(SUBSTITUTE(טבלה1[[#This Row],[עמודה57]],"$",""))</f>
        <v>#REF!</v>
      </c>
      <c r="V1492" s="38" t="e">
        <f>IF(טבלה1[[#This Row],[עמודה58]]&gt;30,"Yes","No")</f>
        <v>#VALUE!</v>
      </c>
    </row>
    <row r="1493" spans="1:22" x14ac:dyDescent="0.15">
      <c r="A1493" s="32" t="s">
        <v>3571</v>
      </c>
      <c r="B1493" s="39" t="s">
        <v>3572</v>
      </c>
      <c r="C1493" s="39" t="s">
        <v>140</v>
      </c>
      <c r="D1493" s="39" t="s">
        <v>4</v>
      </c>
      <c r="E1493" s="39" t="s">
        <v>4</v>
      </c>
      <c r="F1493" s="45">
        <v>10000</v>
      </c>
      <c r="G1493" s="36" t="str">
        <f t="shared" si="23"/>
        <v>Low</v>
      </c>
      <c r="H1493" s="41">
        <v>0.1</v>
      </c>
      <c r="I1493" s="11" t="str" cm="1">
        <f t="array" ref="I1493">INDEX(_xlfn.TEXTSPLIT(טבלה1[[#This Row],[עמודה2]],","),1)</f>
        <v>Nairobi</v>
      </c>
      <c r="J1493" s="12" t="str" cm="1">
        <f t="array" ref="J1493">INDEX(_xlfn.TEXTSPLIT(טבלה1[[#This Row],[עמודה2]],","),2)</f>
        <v xml:space="preserve"> Kenya</v>
      </c>
      <c r="K1493" s="43" t="str">
        <f>_xlfn.CONCAT(טבלה1[[#This Row],[AI_Companies]]," ",טבלה1[[#This Row],[עמודה1]])</f>
        <v>OasisOutsourcing https://oasisoutsourcing.co.ke/</v>
      </c>
      <c r="L1493" s="28">
        <v>10000</v>
      </c>
      <c r="M1493" s="28" t="str">
        <f>IF(טבלה1[[#This Row],[עמודה53]]&gt;2000,"Yes","No")</f>
        <v>No</v>
      </c>
      <c r="N1493" s="28"/>
      <c r="O1493" s="28">
        <f>AVERAGE(טבלה1[[#This Row],[עמודה52]:[עמודה53]])</f>
        <v>149.5</v>
      </c>
      <c r="P1493" s="28" t="str">
        <f>IF(טבלה1[[#This Row],[עמודה4]]="&lt; $25 / hr","0$ - $25 / hr",טבלה1[[#This Row],[עמודה4]])</f>
        <v>0$ - $25 / hr</v>
      </c>
      <c r="Q1493" s="12" t="str" cm="1">
        <f t="array" ref="Q1493">INDEX(_xlfn.TEXTSPLIT(טבלה1[[#This Row],[עמודה55]],"-"),1)</f>
        <v xml:space="preserve">0$ </v>
      </c>
      <c r="R1493" s="21" t="str" cm="1">
        <f t="array" ref="R1493">INDEX(_xlfn.TEXTSPLIT(INDEX(_xlfn.TEXTSPLIT(טבלה1[[#This Row],[עמודה55]],"-"),2),"/"),1)</f>
        <v xml:space="preserve"> $25 </v>
      </c>
      <c r="S1493" s="28">
        <f>AVERAGE(טבלה1[[#This Row],[עמודה59]:[עמודה60]])</f>
        <v>12.5</v>
      </c>
      <c r="T1493" s="31">
        <f>VALUE(SUBSTITUTE(טבלה1[[#This Row],[עמודה56]],"$",""))</f>
        <v>0</v>
      </c>
      <c r="U1493" s="31">
        <f>VALUE(SUBSTITUTE(טבלה1[[#This Row],[עמודה57]],"$",""))</f>
        <v>25</v>
      </c>
      <c r="V1493" s="31" t="str">
        <f>IF(טבלה1[[#This Row],[עמודה58]]&gt;30,"Yes","No")</f>
        <v>No</v>
      </c>
    </row>
    <row r="1494" spans="1:22" x14ac:dyDescent="0.15">
      <c r="A1494" s="32" t="s">
        <v>3573</v>
      </c>
      <c r="B1494" s="33" t="s">
        <v>3574</v>
      </c>
      <c r="C1494" s="33" t="s">
        <v>2823</v>
      </c>
      <c r="D1494" s="44">
        <v>5000</v>
      </c>
      <c r="E1494" s="33" t="s">
        <v>4</v>
      </c>
      <c r="F1494" s="33" t="s">
        <v>10</v>
      </c>
      <c r="G1494" s="36" t="str">
        <f t="shared" si="23"/>
        <v>Low</v>
      </c>
      <c r="H1494" s="34">
        <v>0.4</v>
      </c>
      <c r="I1494" s="11" t="str" cm="1">
        <f t="array" ref="I1494">INDEX(_xlfn.TEXTSPLIT(טבלה1[[#This Row],[עמודה2]],","),1)</f>
        <v>Plano</v>
      </c>
      <c r="J1494" s="12" t="str" cm="1">
        <f t="array" ref="J1494">INDEX(_xlfn.TEXTSPLIT(טבלה1[[#This Row],[עמודה2]],","),2)</f>
        <v xml:space="preserve"> TX</v>
      </c>
      <c r="K1494" s="37" t="str">
        <f>_xlfn.CONCAT(טבלה1[[#This Row],[AI_Companies]]," ",טבלה1[[#This Row],[עמודה1]])</f>
        <v>NTTDATAServices https://us.nttdata.com/en/</v>
      </c>
      <c r="L1494" s="36">
        <v>50</v>
      </c>
      <c r="M1494" s="36" t="str">
        <f>IF(טבלה1[[#This Row],[עמודה53]]&gt;2000,"Yes","No")</f>
        <v>No</v>
      </c>
      <c r="N1494" s="36">
        <v>249</v>
      </c>
      <c r="O1494" s="36">
        <f>AVERAGE(טבלה1[[#This Row],[עמודה52]:[עמודה53]])</f>
        <v>10000</v>
      </c>
      <c r="P1494" s="36" t="str">
        <f>IF(טבלה1[[#This Row],[עמודה4]]="&lt; $25 / hr","0$ - $25 / hr",טבלה1[[#This Row],[עמודה4]])</f>
        <v>Undisclosed</v>
      </c>
      <c r="Q1494" s="12" t="str" cm="1">
        <f t="array" ref="Q1494">INDEX(_xlfn.TEXTSPLIT(טבלה1[[#This Row],[עמודה55]],"-"),1)</f>
        <v>Undisclosed</v>
      </c>
      <c r="R1494" s="21" t="e" cm="1">
        <f t="array" ref="R1494">INDEX(_xlfn.TEXTSPLIT(INDEX(_xlfn.TEXTSPLIT(טבלה1[[#This Row],[עמודה55]],"-"),2),"/"),1)</f>
        <v>#REF!</v>
      </c>
      <c r="S1494" s="36" t="e">
        <f>AVERAGE(טבלה1[[#This Row],[עמודה59]:[עמודה60]])</f>
        <v>#VALUE!</v>
      </c>
      <c r="T1494" s="38" t="e">
        <f>VALUE(SUBSTITUTE(טבלה1[[#This Row],[עמודה56]],"$",""))</f>
        <v>#VALUE!</v>
      </c>
      <c r="U1494" s="38" t="e">
        <f>VALUE(SUBSTITUTE(טבלה1[[#This Row],[עמודה57]],"$",""))</f>
        <v>#REF!</v>
      </c>
      <c r="V1494" s="38" t="e">
        <f>IF(טבלה1[[#This Row],[עמודה58]]&gt;30,"Yes","No")</f>
        <v>#VALUE!</v>
      </c>
    </row>
    <row r="1495" spans="1:22" x14ac:dyDescent="0.15">
      <c r="A1495" s="32" t="s">
        <v>3575</v>
      </c>
      <c r="B1495" s="39" t="s">
        <v>3576</v>
      </c>
      <c r="C1495" s="39" t="s">
        <v>1432</v>
      </c>
      <c r="D1495" s="39" t="s">
        <v>4</v>
      </c>
      <c r="E1495" s="39" t="s">
        <v>4</v>
      </c>
      <c r="F1495" s="39" t="s">
        <v>25</v>
      </c>
      <c r="G1495" s="36" t="str">
        <f t="shared" si="23"/>
        <v>Low</v>
      </c>
      <c r="H1495" s="41">
        <v>0.2</v>
      </c>
      <c r="I1495" s="11" t="str" cm="1">
        <f t="array" ref="I1495">INDEX(_xlfn.TEXTSPLIT(טבלה1[[#This Row],[עמודה2]],","),1)</f>
        <v>Ho Chi Minh City</v>
      </c>
      <c r="J1495" s="12" t="str" cm="1">
        <f t="array" ref="J1495">INDEX(_xlfn.TEXTSPLIT(טבלה1[[#This Row],[עמודה2]],","),2)</f>
        <v xml:space="preserve"> Vietnam</v>
      </c>
      <c r="K1495" s="43" t="str">
        <f>_xlfn.CONCAT(טבלה1[[#This Row],[AI_Companies]]," ",טבלה1[[#This Row],[עמודה1]])</f>
        <v>Kotwel https://kotwel.com/</v>
      </c>
      <c r="L1495" s="45">
        <v>1000</v>
      </c>
      <c r="M1495" s="28" t="str">
        <f>IF(טבלה1[[#This Row],[עמודה53]]&gt;2000,"Yes","No")</f>
        <v>No</v>
      </c>
      <c r="N1495" s="45">
        <v>9999</v>
      </c>
      <c r="O1495" s="28">
        <f>AVERAGE(טבלה1[[#This Row],[עמודה52]:[עמודה53]])</f>
        <v>149.5</v>
      </c>
      <c r="P1495" s="28" t="str">
        <f>IF(טבלה1[[#This Row],[עמודה4]]="&lt; $25 / hr","0$ - $25 / hr",טבלה1[[#This Row],[עמודה4]])</f>
        <v>Undisclosed</v>
      </c>
      <c r="Q1495" s="12" t="str" cm="1">
        <f t="array" ref="Q1495">INDEX(_xlfn.TEXTSPLIT(טבלה1[[#This Row],[עמודה55]],"-"),1)</f>
        <v>Undisclosed</v>
      </c>
      <c r="R1495" s="21" t="e" cm="1">
        <f t="array" ref="R1495">INDEX(_xlfn.TEXTSPLIT(INDEX(_xlfn.TEXTSPLIT(טבלה1[[#This Row],[עמודה55]],"-"),2),"/"),1)</f>
        <v>#REF!</v>
      </c>
      <c r="S1495" s="28" t="e">
        <f>AVERAGE(טבלה1[[#This Row],[עמודה59]:[עמודה60]])</f>
        <v>#VALUE!</v>
      </c>
      <c r="T1495" s="31" t="e">
        <f>VALUE(SUBSTITUTE(טבלה1[[#This Row],[עמודה56]],"$",""))</f>
        <v>#VALUE!</v>
      </c>
      <c r="U1495" s="31" t="e">
        <f>VALUE(SUBSTITUTE(טבלה1[[#This Row],[עמודה57]],"$",""))</f>
        <v>#REF!</v>
      </c>
      <c r="V1495" s="31" t="e">
        <f>IF(טבלה1[[#This Row],[עמודה58]]&gt;30,"Yes","No")</f>
        <v>#VALUE!</v>
      </c>
    </row>
    <row r="1496" spans="1:22" x14ac:dyDescent="0.15">
      <c r="A1496" s="32" t="s">
        <v>3577</v>
      </c>
      <c r="B1496" s="33" t="s">
        <v>3578</v>
      </c>
      <c r="C1496" s="33" t="s">
        <v>212</v>
      </c>
      <c r="D1496" s="33" t="s">
        <v>4</v>
      </c>
      <c r="E1496" s="33" t="s">
        <v>4</v>
      </c>
      <c r="F1496" s="33" t="s">
        <v>10</v>
      </c>
      <c r="G1496" s="36" t="str">
        <f t="shared" si="23"/>
        <v>Low</v>
      </c>
      <c r="H1496" s="34">
        <v>0.25</v>
      </c>
      <c r="I1496" s="11" t="str" cm="1">
        <f t="array" ref="I1496">INDEX(_xlfn.TEXTSPLIT(טבלה1[[#This Row],[עמודה2]],","),1)</f>
        <v>Shanghai</v>
      </c>
      <c r="J1496" s="12" t="str" cm="1">
        <f t="array" ref="J1496">INDEX(_xlfn.TEXTSPLIT(טבלה1[[#This Row],[עמודה2]],","),2)</f>
        <v xml:space="preserve"> China</v>
      </c>
      <c r="K1496" s="37" t="str">
        <f>_xlfn.CONCAT(טבלה1[[#This Row],[AI_Companies]]," ",טבלה1[[#This Row],[עמודה1]])</f>
        <v>TruelandInformationTechnology(Shanghai)Co.,Ltd. https://www.marketingforce.com/</v>
      </c>
      <c r="L1496" s="36">
        <v>50</v>
      </c>
      <c r="M1496" s="36" t="str">
        <f>IF(טבלה1[[#This Row],[עמודה53]]&gt;2000,"Yes","No")</f>
        <v>Yes</v>
      </c>
      <c r="N1496" s="36">
        <v>249</v>
      </c>
      <c r="O1496" s="36">
        <f>AVERAGE(טבלה1[[#This Row],[עמודה52]:[עמודה53]])</f>
        <v>5499.5</v>
      </c>
      <c r="P1496" s="36" t="str">
        <f>IF(טבלה1[[#This Row],[עמודה4]]="&lt; $25 / hr","0$ - $25 / hr",טבלה1[[#This Row],[עמודה4]])</f>
        <v>Undisclosed</v>
      </c>
      <c r="Q1496" s="12" t="str" cm="1">
        <f t="array" ref="Q1496">INDEX(_xlfn.TEXTSPLIT(טבלה1[[#This Row],[עמודה55]],"-"),1)</f>
        <v>Undisclosed</v>
      </c>
      <c r="R1496" s="21" t="e" cm="1">
        <f t="array" ref="R1496">INDEX(_xlfn.TEXTSPLIT(INDEX(_xlfn.TEXTSPLIT(טבלה1[[#This Row],[עמודה55]],"-"),2),"/"),1)</f>
        <v>#REF!</v>
      </c>
      <c r="S1496" s="36" t="e">
        <f>AVERAGE(טבלה1[[#This Row],[עמודה59]:[עמודה60]])</f>
        <v>#VALUE!</v>
      </c>
      <c r="T1496" s="38" t="e">
        <f>VALUE(SUBSTITUTE(טבלה1[[#This Row],[עמודה56]],"$",""))</f>
        <v>#VALUE!</v>
      </c>
      <c r="U1496" s="38" t="e">
        <f>VALUE(SUBSTITUTE(טבלה1[[#This Row],[עמודה57]],"$",""))</f>
        <v>#REF!</v>
      </c>
      <c r="V1496" s="38" t="e">
        <f>IF(טבלה1[[#This Row],[עמודה58]]&gt;30,"Yes","No")</f>
        <v>#VALUE!</v>
      </c>
    </row>
    <row r="1497" spans="1:22" x14ac:dyDescent="0.15">
      <c r="A1497" s="32" t="s">
        <v>3579</v>
      </c>
      <c r="B1497" s="39" t="s">
        <v>3580</v>
      </c>
      <c r="C1497" s="39" t="s">
        <v>47</v>
      </c>
      <c r="D1497" s="40">
        <v>1000</v>
      </c>
      <c r="E1497" s="39" t="s">
        <v>14</v>
      </c>
      <c r="F1497" s="39" t="s">
        <v>29</v>
      </c>
      <c r="G1497" s="36" t="str">
        <f t="shared" si="23"/>
        <v>Low</v>
      </c>
      <c r="H1497" s="41">
        <v>0.1</v>
      </c>
      <c r="I1497" s="11" t="str" cm="1">
        <f t="array" ref="I1497">INDEX(_xlfn.TEXTSPLIT(טבלה1[[#This Row],[עמודה2]],","),1)</f>
        <v>San Francisco</v>
      </c>
      <c r="J1497" s="12" t="str" cm="1">
        <f t="array" ref="J1497">INDEX(_xlfn.TEXTSPLIT(טבלה1[[#This Row],[עמודה2]],","),2)</f>
        <v xml:space="preserve"> CA</v>
      </c>
      <c r="K1497" s="43" t="str">
        <f>_xlfn.CONCAT(טבלה1[[#This Row],[AI_Companies]]," ",טבלה1[[#This Row],[עמודה1]])</f>
        <v>Ava http://www.ava.me/</v>
      </c>
      <c r="L1497" s="28">
        <v>10</v>
      </c>
      <c r="M1497" s="28" t="str">
        <f>IF(טבלה1[[#This Row],[עמודה53]]&gt;2000,"Yes","No")</f>
        <v>No</v>
      </c>
      <c r="N1497" s="28">
        <v>49</v>
      </c>
      <c r="O1497" s="28">
        <f>AVERAGE(טבלה1[[#This Row],[עמודה52]:[עמודה53]])</f>
        <v>149.5</v>
      </c>
      <c r="P1497" s="28" t="str">
        <f>IF(טבלה1[[#This Row],[עמודה4]]="&lt; $25 / hr","0$ - $25 / hr",טבלה1[[#This Row],[עמודה4]])</f>
        <v>Undisclosed</v>
      </c>
      <c r="Q1497" s="12" t="str" cm="1">
        <f t="array" ref="Q1497">INDEX(_xlfn.TEXTSPLIT(טבלה1[[#This Row],[עמודה55]],"-"),1)</f>
        <v>Undisclosed</v>
      </c>
      <c r="R1497" s="21" t="e" cm="1">
        <f t="array" ref="R1497">INDEX(_xlfn.TEXTSPLIT(INDEX(_xlfn.TEXTSPLIT(טבלה1[[#This Row],[עמודה55]],"-"),2),"/"),1)</f>
        <v>#REF!</v>
      </c>
      <c r="S1497" s="28" t="e">
        <f>AVERAGE(טבלה1[[#This Row],[עמודה59]:[עמודה60]])</f>
        <v>#VALUE!</v>
      </c>
      <c r="T1497" s="31" t="e">
        <f>VALUE(SUBSTITUTE(טבלה1[[#This Row],[עמודה56]],"$",""))</f>
        <v>#VALUE!</v>
      </c>
      <c r="U1497" s="31" t="e">
        <f>VALUE(SUBSTITUTE(טבלה1[[#This Row],[עמודה57]],"$",""))</f>
        <v>#REF!</v>
      </c>
      <c r="V1497" s="31" t="e">
        <f>IF(טבלה1[[#This Row],[עמודה58]]&gt;30,"Yes","No")</f>
        <v>#VALUE!</v>
      </c>
    </row>
    <row r="1498" spans="1:22" x14ac:dyDescent="0.15">
      <c r="A1498" s="32" t="s">
        <v>3581</v>
      </c>
      <c r="B1498" s="33" t="s">
        <v>3582</v>
      </c>
      <c r="C1498" s="33" t="s">
        <v>694</v>
      </c>
      <c r="D1498" s="33" t="s">
        <v>4</v>
      </c>
      <c r="E1498" s="33" t="s">
        <v>4</v>
      </c>
      <c r="F1498" s="33" t="s">
        <v>5</v>
      </c>
      <c r="G1498" s="36" t="str">
        <f t="shared" si="23"/>
        <v>Low</v>
      </c>
      <c r="H1498" s="34">
        <v>0.2</v>
      </c>
      <c r="I1498" s="11" t="str" cm="1">
        <f t="array" ref="I1498">INDEX(_xlfn.TEXTSPLIT(טבלה1[[#This Row],[עמודה2]],","),1)</f>
        <v>Gurugram</v>
      </c>
      <c r="J1498" s="12" t="str" cm="1">
        <f t="array" ref="J1498">INDEX(_xlfn.TEXTSPLIT(טבלה1[[#This Row],[עמודה2]],","),2)</f>
        <v xml:space="preserve"> India</v>
      </c>
      <c r="K1498" s="37" t="str">
        <f>_xlfn.CONCAT(טבלה1[[#This Row],[AI_Companies]]," ",טבלה1[[#This Row],[עמודה1]])</f>
        <v>PerfectionGeeksTechnologies https://www.perfectiongeeks.com/</v>
      </c>
      <c r="L1498" s="36">
        <v>250</v>
      </c>
      <c r="M1498" s="36" t="str">
        <f>IF(טבלה1[[#This Row],[עמודה53]]&gt;2000,"Yes","No")</f>
        <v>No</v>
      </c>
      <c r="N1498" s="36">
        <v>999</v>
      </c>
      <c r="O1498" s="36">
        <f>AVERAGE(טבלה1[[#This Row],[עמודה52]:[עמודה53]])</f>
        <v>29.5</v>
      </c>
      <c r="P1498" s="36" t="str">
        <f>IF(טבלה1[[#This Row],[עמודה4]]="&lt; $25 / hr","0$ - $25 / hr",טבלה1[[#This Row],[עמודה4]])</f>
        <v>0$ - $25 / hr</v>
      </c>
      <c r="Q1498" s="12" t="str" cm="1">
        <f t="array" ref="Q1498">INDEX(_xlfn.TEXTSPLIT(טבלה1[[#This Row],[עמודה55]],"-"),1)</f>
        <v xml:space="preserve">0$ </v>
      </c>
      <c r="R1498" s="21" t="str" cm="1">
        <f t="array" ref="R1498">INDEX(_xlfn.TEXTSPLIT(INDEX(_xlfn.TEXTSPLIT(טבלה1[[#This Row],[עמודה55]],"-"),2),"/"),1)</f>
        <v xml:space="preserve"> $25 </v>
      </c>
      <c r="S1498" s="36">
        <f>AVERAGE(טבלה1[[#This Row],[עמודה59]:[עמודה60]])</f>
        <v>12.5</v>
      </c>
      <c r="T1498" s="38">
        <f>VALUE(SUBSTITUTE(טבלה1[[#This Row],[עמודה56]],"$",""))</f>
        <v>0</v>
      </c>
      <c r="U1498" s="38">
        <f>VALUE(SUBSTITUTE(טבלה1[[#This Row],[עמודה57]],"$",""))</f>
        <v>25</v>
      </c>
      <c r="V1498" s="38" t="str">
        <f>IF(טבלה1[[#This Row],[עמודה58]]&gt;30,"Yes","No")</f>
        <v>No</v>
      </c>
    </row>
    <row r="1499" spans="1:22" x14ac:dyDescent="0.15">
      <c r="A1499" s="32" t="s">
        <v>3583</v>
      </c>
      <c r="B1499" s="39" t="s">
        <v>3584</v>
      </c>
      <c r="C1499" s="39" t="s">
        <v>3585</v>
      </c>
      <c r="D1499" s="40">
        <v>5000</v>
      </c>
      <c r="E1499" s="39" t="s">
        <v>4</v>
      </c>
      <c r="F1499" s="39" t="s">
        <v>117</v>
      </c>
      <c r="G1499" s="36" t="str">
        <f t="shared" si="23"/>
        <v>Low</v>
      </c>
      <c r="H1499" s="41">
        <v>0.4</v>
      </c>
      <c r="I1499" s="11" t="str" cm="1">
        <f t="array" ref="I1499">INDEX(_xlfn.TEXTSPLIT(טבלה1[[#This Row],[עמודה2]],","),1)</f>
        <v>Beijing</v>
      </c>
      <c r="J1499" s="12" t="str" cm="1">
        <f t="array" ref="J1499">INDEX(_xlfn.TEXTSPLIT(טבלה1[[#This Row],[עמודה2]],","),2)</f>
        <v xml:space="preserve"> China</v>
      </c>
      <c r="K1499" s="43" t="str">
        <f>_xlfn.CONCAT(טבלה1[[#This Row],[AI_Companies]]," ",טבלה1[[#This Row],[עמודה1]])</f>
        <v>BeijingSymbioSystemsInc. https://www.symbio.com.cn/</v>
      </c>
      <c r="L1499" s="28">
        <v>2</v>
      </c>
      <c r="M1499" s="28" t="str">
        <f>IF(טבלה1[[#This Row],[עמודה53]]&gt;2000,"Yes","No")</f>
        <v>No</v>
      </c>
      <c r="N1499" s="28">
        <v>9</v>
      </c>
      <c r="O1499" s="28">
        <f>AVERAGE(טבלה1[[#This Row],[עמודה52]:[עמודה53]])</f>
        <v>624.5</v>
      </c>
      <c r="P1499" s="28" t="str">
        <f>IF(טבלה1[[#This Row],[עמודה4]]="&lt; $25 / hr","0$ - $25 / hr",טבלה1[[#This Row],[עמודה4]])</f>
        <v>Undisclosed</v>
      </c>
      <c r="Q1499" s="12" t="str" cm="1">
        <f t="array" ref="Q1499">INDEX(_xlfn.TEXTSPLIT(טבלה1[[#This Row],[עמודה55]],"-"),1)</f>
        <v>Undisclosed</v>
      </c>
      <c r="R1499" s="21" t="e" cm="1">
        <f t="array" ref="R1499">INDEX(_xlfn.TEXTSPLIT(INDEX(_xlfn.TEXTSPLIT(טבלה1[[#This Row],[עמודה55]],"-"),2),"/"),1)</f>
        <v>#REF!</v>
      </c>
      <c r="S1499" s="28" t="e">
        <f>AVERAGE(טבלה1[[#This Row],[עמודה59]:[עמודה60]])</f>
        <v>#VALUE!</v>
      </c>
      <c r="T1499" s="31" t="e">
        <f>VALUE(SUBSTITUTE(טבלה1[[#This Row],[עמודה56]],"$",""))</f>
        <v>#VALUE!</v>
      </c>
      <c r="U1499" s="31" t="e">
        <f>VALUE(SUBSTITUTE(טבלה1[[#This Row],[עמודה57]],"$",""))</f>
        <v>#REF!</v>
      </c>
      <c r="V1499" s="31" t="e">
        <f>IF(טבלה1[[#This Row],[עמודה58]]&gt;30,"Yes","No")</f>
        <v>#VALUE!</v>
      </c>
    </row>
    <row r="1500" spans="1:22" x14ac:dyDescent="0.15">
      <c r="A1500" s="32" t="s">
        <v>3586</v>
      </c>
      <c r="B1500" s="33" t="s">
        <v>3587</v>
      </c>
      <c r="C1500" s="33" t="s">
        <v>637</v>
      </c>
      <c r="D1500" s="33" t="s">
        <v>4</v>
      </c>
      <c r="E1500" s="33" t="s">
        <v>4</v>
      </c>
      <c r="F1500" s="33" t="s">
        <v>10</v>
      </c>
      <c r="G1500" s="36" t="str">
        <f t="shared" si="23"/>
        <v>Low</v>
      </c>
      <c r="H1500" s="34">
        <v>0.25</v>
      </c>
      <c r="I1500" s="11" t="str" cm="1">
        <f t="array" ref="I1500">INDEX(_xlfn.TEXTSPLIT(טבלה1[[#This Row],[עמודה2]],","),1)</f>
        <v>Oakville</v>
      </c>
      <c r="J1500" s="12" t="str" cm="1">
        <f t="array" ref="J1500">INDEX(_xlfn.TEXTSPLIT(טבלה1[[#This Row],[עמודה2]],","),2)</f>
        <v xml:space="preserve"> Canada</v>
      </c>
      <c r="K1500" s="37" t="str">
        <f>_xlfn.CONCAT(טבלה1[[#This Row],[AI_Companies]]," ",טבלה1[[#This Row],[עמודה1]])</f>
        <v>MetaFinance https://www.metafinance.io</v>
      </c>
      <c r="L1500" s="36">
        <v>50</v>
      </c>
      <c r="M1500" s="36" t="str">
        <f>IF(טבלה1[[#This Row],[עמודה53]]&gt;2000,"Yes","No")</f>
        <v>No</v>
      </c>
      <c r="N1500" s="36">
        <v>249</v>
      </c>
      <c r="O1500" s="36">
        <f>AVERAGE(טבלה1[[#This Row],[עמודה52]:[עמודה53]])</f>
        <v>5.5</v>
      </c>
      <c r="P1500" s="36" t="str">
        <f>IF(טבלה1[[#This Row],[עמודה4]]="&lt; $25 / hr","0$ - $25 / hr",טבלה1[[#This Row],[עמודה4]])</f>
        <v>Undisclosed</v>
      </c>
      <c r="Q1500" s="12" t="str" cm="1">
        <f t="array" ref="Q1500">INDEX(_xlfn.TEXTSPLIT(טבלה1[[#This Row],[עמודה55]],"-"),1)</f>
        <v>Undisclosed</v>
      </c>
      <c r="R1500" s="21" t="e" cm="1">
        <f t="array" ref="R1500">INDEX(_xlfn.TEXTSPLIT(INDEX(_xlfn.TEXTSPLIT(טבלה1[[#This Row],[עמודה55]],"-"),2),"/"),1)</f>
        <v>#REF!</v>
      </c>
      <c r="S1500" s="36" t="e">
        <f>AVERAGE(טבלה1[[#This Row],[עמודה59]:[עמודה60]])</f>
        <v>#VALUE!</v>
      </c>
      <c r="T1500" s="38" t="e">
        <f>VALUE(SUBSTITUTE(טבלה1[[#This Row],[עמודה56]],"$",""))</f>
        <v>#VALUE!</v>
      </c>
      <c r="U1500" s="38" t="e">
        <f>VALUE(SUBSTITUTE(טבלה1[[#This Row],[עמודה57]],"$",""))</f>
        <v>#REF!</v>
      </c>
      <c r="V1500" s="38" t="e">
        <f>IF(טבלה1[[#This Row],[עמודה58]]&gt;30,"Yes","No")</f>
        <v>#VALUE!</v>
      </c>
    </row>
    <row r="1501" spans="1:22" x14ac:dyDescent="0.15">
      <c r="A1501" s="32" t="s">
        <v>3588</v>
      </c>
      <c r="B1501" s="39" t="s">
        <v>3589</v>
      </c>
      <c r="C1501" s="39" t="s">
        <v>3590</v>
      </c>
      <c r="D1501" s="39" t="s">
        <v>4</v>
      </c>
      <c r="E1501" s="39" t="s">
        <v>4</v>
      </c>
      <c r="F1501" s="39" t="s">
        <v>10</v>
      </c>
      <c r="G1501" s="36" t="str">
        <f t="shared" si="23"/>
        <v>Low</v>
      </c>
      <c r="H1501" s="41">
        <v>0.25</v>
      </c>
      <c r="I1501" s="11" t="str" cm="1">
        <f t="array" ref="I1501">INDEX(_xlfn.TEXTSPLIT(טבלה1[[#This Row],[עמודה2]],","),1)</f>
        <v>Boston</v>
      </c>
      <c r="J1501" s="12" t="str" cm="1">
        <f t="array" ref="J1501">INDEX(_xlfn.TEXTSPLIT(טבלה1[[#This Row],[עמודה2]],","),2)</f>
        <v xml:space="preserve"> MA</v>
      </c>
      <c r="K1501" s="43" t="str">
        <f>_xlfn.CONCAT(טבלה1[[#This Row],[AI_Companies]]," ",טבלה1[[#This Row],[עמודה1]])</f>
        <v>MarketMuse https://www.marketmuse.com/</v>
      </c>
      <c r="L1501" s="28">
        <v>50</v>
      </c>
      <c r="M1501" s="28" t="str">
        <f>IF(טבלה1[[#This Row],[עמודה53]]&gt;2000,"Yes","No")</f>
        <v>No</v>
      </c>
      <c r="N1501" s="28">
        <v>249</v>
      </c>
      <c r="O1501" s="28">
        <f>AVERAGE(טבלה1[[#This Row],[עמודה52]:[עמודה53]])</f>
        <v>149.5</v>
      </c>
      <c r="P1501" s="28" t="str">
        <f>IF(טבלה1[[#This Row],[עמודה4]]="&lt; $25 / hr","0$ - $25 / hr",טבלה1[[#This Row],[עמודה4]])</f>
        <v>Undisclosed</v>
      </c>
      <c r="Q1501" s="12" t="str" cm="1">
        <f t="array" ref="Q1501">INDEX(_xlfn.TEXTSPLIT(טבלה1[[#This Row],[עמודה55]],"-"),1)</f>
        <v>Undisclosed</v>
      </c>
      <c r="R1501" s="21" t="e" cm="1">
        <f t="array" ref="R1501">INDEX(_xlfn.TEXTSPLIT(INDEX(_xlfn.TEXTSPLIT(טבלה1[[#This Row],[עמודה55]],"-"),2),"/"),1)</f>
        <v>#REF!</v>
      </c>
      <c r="S1501" s="28" t="e">
        <f>AVERAGE(טבלה1[[#This Row],[עמודה59]:[עמודה60]])</f>
        <v>#VALUE!</v>
      </c>
      <c r="T1501" s="31" t="e">
        <f>VALUE(SUBSTITUTE(טבלה1[[#This Row],[עמודה56]],"$",""))</f>
        <v>#VALUE!</v>
      </c>
      <c r="U1501" s="31" t="e">
        <f>VALUE(SUBSTITUTE(טבלה1[[#This Row],[עמודה57]],"$",""))</f>
        <v>#REF!</v>
      </c>
      <c r="V1501" s="31" t="e">
        <f>IF(טבלה1[[#This Row],[עמודה58]]&gt;30,"Yes","No")</f>
        <v>#VALUE!</v>
      </c>
    </row>
    <row r="1502" spans="1:22" x14ac:dyDescent="0.15">
      <c r="A1502" s="32" t="s">
        <v>3591</v>
      </c>
      <c r="B1502" s="33" t="s">
        <v>3592</v>
      </c>
      <c r="C1502" s="33" t="s">
        <v>240</v>
      </c>
      <c r="D1502" s="44">
        <v>50000</v>
      </c>
      <c r="E1502" s="33" t="s">
        <v>33</v>
      </c>
      <c r="F1502" s="33" t="s">
        <v>25</v>
      </c>
      <c r="G1502" s="36" t="str">
        <f t="shared" si="23"/>
        <v>Low</v>
      </c>
      <c r="H1502" s="34">
        <v>0.1</v>
      </c>
      <c r="I1502" s="11" t="str" cm="1">
        <f t="array" ref="I1502">INDEX(_xlfn.TEXTSPLIT(טבלה1[[#This Row],[עמודה2]],","),1)</f>
        <v>Fremont</v>
      </c>
      <c r="J1502" s="12" t="str" cm="1">
        <f t="array" ref="J1502">INDEX(_xlfn.TEXTSPLIT(טבלה1[[#This Row],[עמודה2]],","),2)</f>
        <v xml:space="preserve"> CA</v>
      </c>
      <c r="K1502" s="37" t="str">
        <f>_xlfn.CONCAT(טבלה1[[#This Row],[AI_Companies]]," ",טבלה1[[#This Row],[עמודה1]])</f>
        <v>eZdiaInc. https://www.ezdia.com/</v>
      </c>
      <c r="L1502" s="46">
        <v>1000</v>
      </c>
      <c r="M1502" s="36" t="str">
        <f>IF(טבלה1[[#This Row],[עמודה53]]&gt;2000,"Yes","No")</f>
        <v>No</v>
      </c>
      <c r="N1502" s="46">
        <v>9999</v>
      </c>
      <c r="O1502" s="36">
        <f>AVERAGE(טבלה1[[#This Row],[עמודה52]:[עמודה53]])</f>
        <v>149.5</v>
      </c>
      <c r="P1502" s="36" t="str">
        <f>IF(טבלה1[[#This Row],[עמודה4]]="&lt; $25 / hr","0$ - $25 / hr",טבלה1[[#This Row],[עמודה4]])</f>
        <v>Undisclosed</v>
      </c>
      <c r="Q1502" s="12" t="str" cm="1">
        <f t="array" ref="Q1502">INDEX(_xlfn.TEXTSPLIT(טבלה1[[#This Row],[עמודה55]],"-"),1)</f>
        <v>Undisclosed</v>
      </c>
      <c r="R1502" s="21" t="e" cm="1">
        <f t="array" ref="R1502">INDEX(_xlfn.TEXTSPLIT(INDEX(_xlfn.TEXTSPLIT(טבלה1[[#This Row],[עמודה55]],"-"),2),"/"),1)</f>
        <v>#REF!</v>
      </c>
      <c r="S1502" s="36" t="e">
        <f>AVERAGE(טבלה1[[#This Row],[עמודה59]:[עמודה60]])</f>
        <v>#VALUE!</v>
      </c>
      <c r="T1502" s="38" t="e">
        <f>VALUE(SUBSTITUTE(טבלה1[[#This Row],[עמודה56]],"$",""))</f>
        <v>#VALUE!</v>
      </c>
      <c r="U1502" s="38" t="e">
        <f>VALUE(SUBSTITUTE(טבלה1[[#This Row],[עמודה57]],"$",""))</f>
        <v>#REF!</v>
      </c>
      <c r="V1502" s="38" t="e">
        <f>IF(טבלה1[[#This Row],[עמודה58]]&gt;30,"Yes","No")</f>
        <v>#VALUE!</v>
      </c>
    </row>
    <row r="1503" spans="1:22" x14ac:dyDescent="0.15">
      <c r="A1503" s="32" t="s">
        <v>3593</v>
      </c>
      <c r="B1503" s="39" t="s">
        <v>3594</v>
      </c>
      <c r="C1503" s="39" t="s">
        <v>69</v>
      </c>
      <c r="D1503" s="39" t="s">
        <v>4</v>
      </c>
      <c r="E1503" s="39" t="s">
        <v>4</v>
      </c>
      <c r="F1503" s="39" t="s">
        <v>10</v>
      </c>
      <c r="G1503" s="36" t="str">
        <f t="shared" si="23"/>
        <v>Low</v>
      </c>
      <c r="H1503" s="41">
        <v>0.25</v>
      </c>
      <c r="I1503" s="11" t="str" cm="1">
        <f t="array" ref="I1503">INDEX(_xlfn.TEXTSPLIT(טבלה1[[#This Row],[עמודה2]],","),1)</f>
        <v>San Jose</v>
      </c>
      <c r="J1503" s="12" t="str" cm="1">
        <f t="array" ref="J1503">INDEX(_xlfn.TEXTSPLIT(טבלה1[[#This Row],[עמודה2]],","),2)</f>
        <v xml:space="preserve"> CA</v>
      </c>
      <c r="K1503" s="43" t="str">
        <f>_xlfn.CONCAT(טבלה1[[#This Row],[AI_Companies]]," ",טבלה1[[#This Row],[עמודה1]])</f>
        <v>eInfochips-anArrowcompany https://www.einfochips.com/</v>
      </c>
      <c r="L1503" s="28">
        <v>50</v>
      </c>
      <c r="M1503" s="28" t="str">
        <f>IF(טבלה1[[#This Row],[עמודה53]]&gt;2000,"Yes","No")</f>
        <v>Yes</v>
      </c>
      <c r="N1503" s="28">
        <v>249</v>
      </c>
      <c r="O1503" s="28">
        <f>AVERAGE(טבלה1[[#This Row],[עמודה52]:[עמודה53]])</f>
        <v>5499.5</v>
      </c>
      <c r="P1503" s="28" t="str">
        <f>IF(טבלה1[[#This Row],[עמודה4]]="&lt; $25 / hr","0$ - $25 / hr",טבלה1[[#This Row],[עמודה4]])</f>
        <v>$25 - $49 / hr</v>
      </c>
      <c r="Q1503" s="12" t="str" cm="1">
        <f t="array" ref="Q1503">INDEX(_xlfn.TEXTSPLIT(טבלה1[[#This Row],[עמודה55]],"-"),1)</f>
        <v xml:space="preserve">$25 </v>
      </c>
      <c r="R1503" s="21" t="str" cm="1">
        <f t="array" ref="R1503">INDEX(_xlfn.TEXTSPLIT(INDEX(_xlfn.TEXTSPLIT(טבלה1[[#This Row],[עמודה55]],"-"),2),"/"),1)</f>
        <v xml:space="preserve"> $49 </v>
      </c>
      <c r="S1503" s="28">
        <f>AVERAGE(טבלה1[[#This Row],[עמודה59]:[עמודה60]])</f>
        <v>37</v>
      </c>
      <c r="T1503" s="31">
        <f>VALUE(SUBSTITUTE(טבלה1[[#This Row],[עמודה56]],"$",""))</f>
        <v>25</v>
      </c>
      <c r="U1503" s="31">
        <f>VALUE(SUBSTITUTE(טבלה1[[#This Row],[עמודה57]],"$",""))</f>
        <v>49</v>
      </c>
      <c r="V1503" s="31" t="str">
        <f>IF(טבלה1[[#This Row],[עמודה58]]&gt;30,"Yes","No")</f>
        <v>Yes</v>
      </c>
    </row>
    <row r="1504" spans="1:22" x14ac:dyDescent="0.15">
      <c r="A1504" s="32" t="s">
        <v>3595</v>
      </c>
      <c r="B1504" s="33" t="s">
        <v>3596</v>
      </c>
      <c r="C1504" s="33" t="s">
        <v>862</v>
      </c>
      <c r="D1504" s="44">
        <v>10000</v>
      </c>
      <c r="E1504" s="33" t="s">
        <v>33</v>
      </c>
      <c r="F1504" s="33" t="s">
        <v>10</v>
      </c>
      <c r="G1504" s="36" t="str">
        <f t="shared" si="23"/>
        <v>Low</v>
      </c>
      <c r="H1504" s="34">
        <v>0.3</v>
      </c>
      <c r="I1504" s="11" t="str" cm="1">
        <f t="array" ref="I1504">INDEX(_xlfn.TEXTSPLIT(טבלה1[[#This Row],[עמודה2]],","),1)</f>
        <v>Bengaluru</v>
      </c>
      <c r="J1504" s="12" t="str" cm="1">
        <f t="array" ref="J1504">INDEX(_xlfn.TEXTSPLIT(טבלה1[[#This Row],[עמודה2]],","),2)</f>
        <v xml:space="preserve"> India</v>
      </c>
      <c r="K1504" s="37" t="str">
        <f>_xlfn.CONCAT(טבלה1[[#This Row],[AI_Companies]]," ",טבלה1[[#This Row],[עמודה1]])</f>
        <v>Zinnov http://www.zinnov.com/</v>
      </c>
      <c r="L1504" s="36">
        <v>50</v>
      </c>
      <c r="M1504" s="36" t="str">
        <f>IF(טבלה1[[#This Row],[עמודה53]]&gt;2000,"Yes","No")</f>
        <v>No</v>
      </c>
      <c r="N1504" s="36">
        <v>249</v>
      </c>
      <c r="O1504" s="36">
        <f>AVERAGE(טבלה1[[#This Row],[עמודה52]:[עמודה53]])</f>
        <v>149.5</v>
      </c>
      <c r="P1504" s="36" t="str">
        <f>IF(טבלה1[[#This Row],[עמודה4]]="&lt; $25 / hr","0$ - $25 / hr",טבלה1[[#This Row],[עמודה4]])</f>
        <v>Undisclosed</v>
      </c>
      <c r="Q1504" s="12" t="str" cm="1">
        <f t="array" ref="Q1504">INDEX(_xlfn.TEXTSPLIT(טבלה1[[#This Row],[עמודה55]],"-"),1)</f>
        <v>Undisclosed</v>
      </c>
      <c r="R1504" s="21" t="e" cm="1">
        <f t="array" ref="R1504">INDEX(_xlfn.TEXTSPLIT(INDEX(_xlfn.TEXTSPLIT(טבלה1[[#This Row],[עמודה55]],"-"),2),"/"),1)</f>
        <v>#REF!</v>
      </c>
      <c r="S1504" s="36" t="e">
        <f>AVERAGE(טבלה1[[#This Row],[עמודה59]:[עמודה60]])</f>
        <v>#VALUE!</v>
      </c>
      <c r="T1504" s="38" t="e">
        <f>VALUE(SUBSTITUTE(טבלה1[[#This Row],[עמודה56]],"$",""))</f>
        <v>#VALUE!</v>
      </c>
      <c r="U1504" s="38" t="e">
        <f>VALUE(SUBSTITUTE(טבלה1[[#This Row],[עמודה57]],"$",""))</f>
        <v>#REF!</v>
      </c>
      <c r="V1504" s="38" t="e">
        <f>IF(טבלה1[[#This Row],[עמודה58]]&gt;30,"Yes","No")</f>
        <v>#VALUE!</v>
      </c>
    </row>
    <row r="1505" spans="1:22" x14ac:dyDescent="0.15">
      <c r="A1505" s="32" t="s">
        <v>3597</v>
      </c>
      <c r="B1505" s="39" t="s">
        <v>3598</v>
      </c>
      <c r="C1505" s="39" t="s">
        <v>180</v>
      </c>
      <c r="D1505" s="39" t="s">
        <v>4</v>
      </c>
      <c r="E1505" s="39" t="s">
        <v>4</v>
      </c>
      <c r="F1505" s="39" t="s">
        <v>10</v>
      </c>
      <c r="G1505" s="36" t="str">
        <f t="shared" si="23"/>
        <v>Low</v>
      </c>
      <c r="H1505" s="41">
        <v>0.25</v>
      </c>
      <c r="I1505" s="11" t="str" cm="1">
        <f t="array" ref="I1505">INDEX(_xlfn.TEXTSPLIT(טבלה1[[#This Row],[עמודה2]],","),1)</f>
        <v>Mississauga</v>
      </c>
      <c r="J1505" s="12" t="str" cm="1">
        <f t="array" ref="J1505">INDEX(_xlfn.TEXTSPLIT(טבלה1[[#This Row],[עמודה2]],","),2)</f>
        <v xml:space="preserve"> Canada</v>
      </c>
      <c r="K1505" s="43" t="str">
        <f>_xlfn.CONCAT(טבלה1[[#This Row],[AI_Companies]]," ",טבלה1[[#This Row],[עמודה1]])</f>
        <v>Aversanlabs https://www.aversanlabs.com</v>
      </c>
      <c r="L1505" s="28">
        <v>50</v>
      </c>
      <c r="M1505" s="28" t="str">
        <f>IF(טבלה1[[#This Row],[עמודה53]]&gt;2000,"Yes","No")</f>
        <v>No</v>
      </c>
      <c r="N1505" s="28">
        <v>249</v>
      </c>
      <c r="O1505" s="28">
        <f>AVERAGE(טבלה1[[#This Row],[עמודה52]:[עמודה53]])</f>
        <v>149.5</v>
      </c>
      <c r="P1505" s="28" t="str">
        <f>IF(טבלה1[[#This Row],[עמודה4]]="&lt; $25 / hr","0$ - $25 / hr",טבלה1[[#This Row],[עמודה4]])</f>
        <v>$25 - $49 / hr</v>
      </c>
      <c r="Q1505" s="12" t="str" cm="1">
        <f t="array" ref="Q1505">INDEX(_xlfn.TEXTSPLIT(טבלה1[[#This Row],[עמודה55]],"-"),1)</f>
        <v xml:space="preserve">$25 </v>
      </c>
      <c r="R1505" s="21" t="str" cm="1">
        <f t="array" ref="R1505">INDEX(_xlfn.TEXTSPLIT(INDEX(_xlfn.TEXTSPLIT(טבלה1[[#This Row],[עמודה55]],"-"),2),"/"),1)</f>
        <v xml:space="preserve"> $49 </v>
      </c>
      <c r="S1505" s="28">
        <f>AVERAGE(טבלה1[[#This Row],[עמודה59]:[עמודה60]])</f>
        <v>37</v>
      </c>
      <c r="T1505" s="31">
        <f>VALUE(SUBSTITUTE(טבלה1[[#This Row],[עמודה56]],"$",""))</f>
        <v>25</v>
      </c>
      <c r="U1505" s="31">
        <f>VALUE(SUBSTITUTE(טבלה1[[#This Row],[עמודה57]],"$",""))</f>
        <v>49</v>
      </c>
      <c r="V1505" s="31" t="str">
        <f>IF(טבלה1[[#This Row],[עמודה58]]&gt;30,"Yes","No")</f>
        <v>Yes</v>
      </c>
    </row>
    <row r="1506" spans="1:22" x14ac:dyDescent="0.15">
      <c r="A1506" s="32" t="s">
        <v>3599</v>
      </c>
      <c r="B1506" s="33" t="s">
        <v>3600</v>
      </c>
      <c r="C1506" s="33" t="s">
        <v>3601</v>
      </c>
      <c r="D1506" s="33" t="s">
        <v>4</v>
      </c>
      <c r="E1506" s="33" t="s">
        <v>4</v>
      </c>
      <c r="F1506" s="33" t="s">
        <v>10</v>
      </c>
      <c r="G1506" s="36" t="str">
        <f t="shared" si="23"/>
        <v>Low</v>
      </c>
      <c r="H1506" s="34">
        <v>0.3</v>
      </c>
      <c r="I1506" s="11" t="str" cm="1">
        <f t="array" ref="I1506">INDEX(_xlfn.TEXTSPLIT(טבלה1[[#This Row],[עמודה2]],","),1)</f>
        <v>Atlanta</v>
      </c>
      <c r="J1506" s="12" t="str" cm="1">
        <f t="array" ref="J1506">INDEX(_xlfn.TEXTSPLIT(טבלה1[[#This Row],[עמודה2]],","),2)</f>
        <v xml:space="preserve"> GA</v>
      </c>
      <c r="K1506" s="37" t="str">
        <f>_xlfn.CONCAT(טבלה1[[#This Row],[AI_Companies]]," ",טבלה1[[#This Row],[עמודה1]])</f>
        <v>MaestralSolutions,Inc. https://maestralsolutions.com/</v>
      </c>
      <c r="L1506" s="36">
        <v>50</v>
      </c>
      <c r="M1506" s="36" t="str">
        <f>IF(טבלה1[[#This Row],[עמודה53]]&gt;2000,"Yes","No")</f>
        <v>No</v>
      </c>
      <c r="N1506" s="36">
        <v>249</v>
      </c>
      <c r="O1506" s="36">
        <f>AVERAGE(טבלה1[[#This Row],[עמודה52]:[עמודה53]])</f>
        <v>149.5</v>
      </c>
      <c r="P1506" s="36" t="str">
        <f>IF(טבלה1[[#This Row],[עמודה4]]="&lt; $25 / hr","0$ - $25 / hr",טבלה1[[#This Row],[עמודה4]])</f>
        <v>Undisclosed</v>
      </c>
      <c r="Q1506" s="12" t="str" cm="1">
        <f t="array" ref="Q1506">INDEX(_xlfn.TEXTSPLIT(טבלה1[[#This Row],[עמודה55]],"-"),1)</f>
        <v>Undisclosed</v>
      </c>
      <c r="R1506" s="21" t="e" cm="1">
        <f t="array" ref="R1506">INDEX(_xlfn.TEXTSPLIT(INDEX(_xlfn.TEXTSPLIT(טבלה1[[#This Row],[עמודה55]],"-"),2),"/"),1)</f>
        <v>#REF!</v>
      </c>
      <c r="S1506" s="36" t="e">
        <f>AVERAGE(טבלה1[[#This Row],[עמודה59]:[עמודה60]])</f>
        <v>#VALUE!</v>
      </c>
      <c r="T1506" s="38" t="e">
        <f>VALUE(SUBSTITUTE(טבלה1[[#This Row],[עמודה56]],"$",""))</f>
        <v>#VALUE!</v>
      </c>
      <c r="U1506" s="38" t="e">
        <f>VALUE(SUBSTITUTE(טבלה1[[#This Row],[עמודה57]],"$",""))</f>
        <v>#REF!</v>
      </c>
      <c r="V1506" s="38" t="e">
        <f>IF(טבלה1[[#This Row],[עמודה58]]&gt;30,"Yes","No")</f>
        <v>#VALUE!</v>
      </c>
    </row>
    <row r="1507" spans="1:22" x14ac:dyDescent="0.15">
      <c r="A1507" s="32" t="s">
        <v>3602</v>
      </c>
      <c r="B1507" s="39" t="s">
        <v>3603</v>
      </c>
      <c r="C1507" s="39" t="s">
        <v>28</v>
      </c>
      <c r="D1507" s="39" t="s">
        <v>4</v>
      </c>
      <c r="E1507" s="39" t="s">
        <v>4</v>
      </c>
      <c r="F1507" s="39" t="s">
        <v>29</v>
      </c>
      <c r="G1507" s="36" t="str">
        <f t="shared" si="23"/>
        <v>Low</v>
      </c>
      <c r="H1507" s="41">
        <v>0.3</v>
      </c>
      <c r="I1507" s="11" t="str" cm="1">
        <f t="array" ref="I1507">INDEX(_xlfn.TEXTSPLIT(טבלה1[[#This Row],[עמודה2]],","),1)</f>
        <v>Brasília</v>
      </c>
      <c r="J1507" s="12" t="str" cm="1">
        <f t="array" ref="J1507">INDEX(_xlfn.TEXTSPLIT(טבלה1[[#This Row],[עמודה2]],","),2)</f>
        <v xml:space="preserve"> Brazil</v>
      </c>
      <c r="K1507" s="43" t="str">
        <f>_xlfn.CONCAT(טבלה1[[#This Row],[AI_Companies]]," ",טבלה1[[#This Row],[עמודה1]])</f>
        <v>TITConsultoria&amp;Serviços http://titcs.com.br/</v>
      </c>
      <c r="L1507" s="28">
        <v>10</v>
      </c>
      <c r="M1507" s="28" t="str">
        <f>IF(טבלה1[[#This Row],[עמודה53]]&gt;2000,"Yes","No")</f>
        <v>No</v>
      </c>
      <c r="N1507" s="28">
        <v>49</v>
      </c>
      <c r="O1507" s="28">
        <f>AVERAGE(טבלה1[[#This Row],[עמודה52]:[עמודה53]])</f>
        <v>149.5</v>
      </c>
      <c r="P1507" s="28" t="str">
        <f>IF(טבלה1[[#This Row],[עמודה4]]="&lt; $25 / hr","0$ - $25 / hr",טבלה1[[#This Row],[עמודה4]])</f>
        <v>Undisclosed</v>
      </c>
      <c r="Q1507" s="12" t="str" cm="1">
        <f t="array" ref="Q1507">INDEX(_xlfn.TEXTSPLIT(טבלה1[[#This Row],[עמודה55]],"-"),1)</f>
        <v>Undisclosed</v>
      </c>
      <c r="R1507" s="21" t="e" cm="1">
        <f t="array" ref="R1507">INDEX(_xlfn.TEXTSPLIT(INDEX(_xlfn.TEXTSPLIT(טבלה1[[#This Row],[עמודה55]],"-"),2),"/"),1)</f>
        <v>#REF!</v>
      </c>
      <c r="S1507" s="28" t="e">
        <f>AVERAGE(טבלה1[[#This Row],[עמודה59]:[עמודה60]])</f>
        <v>#VALUE!</v>
      </c>
      <c r="T1507" s="31" t="e">
        <f>VALUE(SUBSTITUTE(טבלה1[[#This Row],[עמודה56]],"$",""))</f>
        <v>#VALUE!</v>
      </c>
      <c r="U1507" s="31" t="e">
        <f>VALUE(SUBSTITUTE(טבלה1[[#This Row],[עמודה57]],"$",""))</f>
        <v>#REF!</v>
      </c>
      <c r="V1507" s="31" t="e">
        <f>IF(טבלה1[[#This Row],[עמודה58]]&gt;30,"Yes","No")</f>
        <v>#VALUE!</v>
      </c>
    </row>
    <row r="1508" spans="1:22" x14ac:dyDescent="0.15">
      <c r="A1508" s="32" t="s">
        <v>3604</v>
      </c>
      <c r="B1508" s="33" t="s">
        <v>3605</v>
      </c>
      <c r="C1508" s="33" t="s">
        <v>546</v>
      </c>
      <c r="D1508" s="44">
        <v>1000</v>
      </c>
      <c r="E1508" s="33" t="s">
        <v>9</v>
      </c>
      <c r="F1508" s="33" t="s">
        <v>10</v>
      </c>
      <c r="G1508" s="36" t="str">
        <f t="shared" si="23"/>
        <v>Low</v>
      </c>
      <c r="H1508" s="34">
        <v>0.25</v>
      </c>
      <c r="I1508" s="11" t="str" cm="1">
        <f t="array" ref="I1508">INDEX(_xlfn.TEXTSPLIT(טבלה1[[#This Row],[עמודה2]],","),1)</f>
        <v>Warszawa</v>
      </c>
      <c r="J1508" s="12" t="str" cm="1">
        <f t="array" ref="J1508">INDEX(_xlfn.TEXTSPLIT(טבלה1[[#This Row],[עמודה2]],","),2)</f>
        <v xml:space="preserve"> Poland</v>
      </c>
      <c r="K1508" s="37" t="str">
        <f>_xlfn.CONCAT(טבלה1[[#This Row],[AI_Companies]]," ",טבלה1[[#This Row],[עמודה1]])</f>
        <v>AlgolyticsTechnologies https://algolytics.com/</v>
      </c>
      <c r="L1508" s="36">
        <v>50</v>
      </c>
      <c r="M1508" s="36" t="str">
        <f>IF(טבלה1[[#This Row],[עמודה53]]&gt;2000,"Yes","No")</f>
        <v>No</v>
      </c>
      <c r="N1508" s="36">
        <v>249</v>
      </c>
      <c r="O1508" s="36">
        <f>AVERAGE(טבלה1[[#This Row],[עמודה52]:[עמודה53]])</f>
        <v>29.5</v>
      </c>
      <c r="P1508" s="36" t="str">
        <f>IF(טבלה1[[#This Row],[עמודה4]]="&lt; $25 / hr","0$ - $25 / hr",טבלה1[[#This Row],[עמודה4]])</f>
        <v>Undisclosed</v>
      </c>
      <c r="Q1508" s="12" t="str" cm="1">
        <f t="array" ref="Q1508">INDEX(_xlfn.TEXTSPLIT(טבלה1[[#This Row],[עמודה55]],"-"),1)</f>
        <v>Undisclosed</v>
      </c>
      <c r="R1508" s="21" t="e" cm="1">
        <f t="array" ref="R1508">INDEX(_xlfn.TEXTSPLIT(INDEX(_xlfn.TEXTSPLIT(טבלה1[[#This Row],[עמודה55]],"-"),2),"/"),1)</f>
        <v>#REF!</v>
      </c>
      <c r="S1508" s="36" t="e">
        <f>AVERAGE(טבלה1[[#This Row],[עמודה59]:[עמודה60]])</f>
        <v>#VALUE!</v>
      </c>
      <c r="T1508" s="38" t="e">
        <f>VALUE(SUBSTITUTE(טבלה1[[#This Row],[עמודה56]],"$",""))</f>
        <v>#VALUE!</v>
      </c>
      <c r="U1508" s="38" t="e">
        <f>VALUE(SUBSTITUTE(טבלה1[[#This Row],[עמודה57]],"$",""))</f>
        <v>#REF!</v>
      </c>
      <c r="V1508" s="38" t="e">
        <f>IF(טבלה1[[#This Row],[עמודה58]]&gt;30,"Yes","No")</f>
        <v>#VALUE!</v>
      </c>
    </row>
    <row r="1509" spans="1:22" x14ac:dyDescent="0.15">
      <c r="A1509" s="32" t="s">
        <v>3606</v>
      </c>
      <c r="B1509" s="39" t="s">
        <v>3607</v>
      </c>
      <c r="C1509" s="39" t="s">
        <v>1212</v>
      </c>
      <c r="D1509" s="40">
        <v>10000</v>
      </c>
      <c r="E1509" s="39" t="s">
        <v>14</v>
      </c>
      <c r="F1509" s="39" t="s">
        <v>5</v>
      </c>
      <c r="G1509" s="36" t="str">
        <f t="shared" si="23"/>
        <v>Low</v>
      </c>
      <c r="H1509" s="41">
        <v>0.1</v>
      </c>
      <c r="I1509" s="11" t="str" cm="1">
        <f t="array" ref="I1509">INDEX(_xlfn.TEXTSPLIT(טבלה1[[#This Row],[עמודה2]],","),1)</f>
        <v>Chicago</v>
      </c>
      <c r="J1509" s="12" t="str" cm="1">
        <f t="array" ref="J1509">INDEX(_xlfn.TEXTSPLIT(טבלה1[[#This Row],[עמודה2]],","),2)</f>
        <v xml:space="preserve"> IL</v>
      </c>
      <c r="K1509" s="43" t="str">
        <f>_xlfn.CONCAT(טבלה1[[#This Row],[AI_Companies]]," ",טבלה1[[#This Row],[עמודה1]])</f>
        <v>BotPenguin https://botpenguin.com/</v>
      </c>
      <c r="L1509" s="28">
        <v>250</v>
      </c>
      <c r="M1509" s="28" t="str">
        <f>IF(טבלה1[[#This Row],[עמודה53]]&gt;2000,"Yes","No")</f>
        <v>No</v>
      </c>
      <c r="N1509" s="28">
        <v>999</v>
      </c>
      <c r="O1509" s="28">
        <f>AVERAGE(טבלה1[[#This Row],[עמודה52]:[עמודה53]])</f>
        <v>149.5</v>
      </c>
      <c r="P1509" s="28" t="str">
        <f>IF(טבלה1[[#This Row],[עמודה4]]="&lt; $25 / hr","0$ - $25 / hr",טבלה1[[#This Row],[עמודה4]])</f>
        <v>$50 - $99 / hr</v>
      </c>
      <c r="Q1509" s="12" t="str" cm="1">
        <f t="array" ref="Q1509">INDEX(_xlfn.TEXTSPLIT(טבלה1[[#This Row],[עמודה55]],"-"),1)</f>
        <v xml:space="preserve">$50 </v>
      </c>
      <c r="R1509" s="21" t="str" cm="1">
        <f t="array" ref="R1509">INDEX(_xlfn.TEXTSPLIT(INDEX(_xlfn.TEXTSPLIT(טבלה1[[#This Row],[עמודה55]],"-"),2),"/"),1)</f>
        <v xml:space="preserve"> $99 </v>
      </c>
      <c r="S1509" s="28">
        <f>AVERAGE(טבלה1[[#This Row],[עמודה59]:[עמודה60]])</f>
        <v>74.5</v>
      </c>
      <c r="T1509" s="31">
        <f>VALUE(SUBSTITUTE(טבלה1[[#This Row],[עמודה56]],"$",""))</f>
        <v>50</v>
      </c>
      <c r="U1509" s="31">
        <f>VALUE(SUBSTITUTE(טבלה1[[#This Row],[עמודה57]],"$",""))</f>
        <v>99</v>
      </c>
      <c r="V1509" s="31" t="str">
        <f>IF(טבלה1[[#This Row],[עמודה58]]&gt;30,"Yes","No")</f>
        <v>Yes</v>
      </c>
    </row>
    <row r="1510" spans="1:22" x14ac:dyDescent="0.15">
      <c r="A1510" s="32" t="s">
        <v>3608</v>
      </c>
      <c r="B1510" s="33" t="s">
        <v>3609</v>
      </c>
      <c r="C1510" s="33" t="s">
        <v>3610</v>
      </c>
      <c r="D1510" s="44">
        <v>5000</v>
      </c>
      <c r="E1510" s="33" t="s">
        <v>4</v>
      </c>
      <c r="F1510" s="33" t="s">
        <v>117</v>
      </c>
      <c r="G1510" s="36" t="str">
        <f t="shared" si="23"/>
        <v>Med</v>
      </c>
      <c r="H1510" s="34">
        <v>0.5</v>
      </c>
      <c r="I1510" s="11" t="str" cm="1">
        <f t="array" ref="I1510">INDEX(_xlfn.TEXTSPLIT(טבלה1[[#This Row],[עמודה2]],","),1)</f>
        <v>Wilmington</v>
      </c>
      <c r="J1510" s="12" t="str" cm="1">
        <f t="array" ref="J1510">INDEX(_xlfn.TEXTSPLIT(טבלה1[[#This Row],[עמודה2]],","),2)</f>
        <v xml:space="preserve"> DE</v>
      </c>
      <c r="K1510" s="37" t="str">
        <f>_xlfn.CONCAT(טבלה1[[#This Row],[AI_Companies]]," ",טבלה1[[#This Row],[עמודה1]])</f>
        <v>AgnitoTechnologiesPvtLTD https://agnitotechnologies.com/</v>
      </c>
      <c r="L1510" s="36">
        <v>2</v>
      </c>
      <c r="M1510" s="36" t="str">
        <f>IF(טבלה1[[#This Row],[עמודה53]]&gt;2000,"Yes","No")</f>
        <v>No</v>
      </c>
      <c r="N1510" s="36">
        <v>9</v>
      </c>
      <c r="O1510" s="36">
        <f>AVERAGE(טבלה1[[#This Row],[עמודה52]:[עמודה53]])</f>
        <v>624.5</v>
      </c>
      <c r="P1510" s="36" t="str">
        <f>IF(טבלה1[[#This Row],[עמודה4]]="&lt; $25 / hr","0$ - $25 / hr",טבלה1[[#This Row],[עמודה4]])</f>
        <v>0$ - $25 / hr</v>
      </c>
      <c r="Q1510" s="12" t="str" cm="1">
        <f t="array" ref="Q1510">INDEX(_xlfn.TEXTSPLIT(טבלה1[[#This Row],[עמודה55]],"-"),1)</f>
        <v xml:space="preserve">0$ </v>
      </c>
      <c r="R1510" s="21" t="str" cm="1">
        <f t="array" ref="R1510">INDEX(_xlfn.TEXTSPLIT(INDEX(_xlfn.TEXTSPLIT(טבלה1[[#This Row],[עמודה55]],"-"),2),"/"),1)</f>
        <v xml:space="preserve"> $25 </v>
      </c>
      <c r="S1510" s="36">
        <f>AVERAGE(טבלה1[[#This Row],[עמודה59]:[עמודה60]])</f>
        <v>12.5</v>
      </c>
      <c r="T1510" s="38">
        <f>VALUE(SUBSTITUTE(טבלה1[[#This Row],[עמודה56]],"$",""))</f>
        <v>0</v>
      </c>
      <c r="U1510" s="38">
        <f>VALUE(SUBSTITUTE(טבלה1[[#This Row],[עמודה57]],"$",""))</f>
        <v>25</v>
      </c>
      <c r="V1510" s="38" t="str">
        <f>IF(טבלה1[[#This Row],[עמודה58]]&gt;30,"Yes","No")</f>
        <v>No</v>
      </c>
    </row>
    <row r="1511" spans="1:22" x14ac:dyDescent="0.15">
      <c r="A1511" s="32" t="s">
        <v>3611</v>
      </c>
      <c r="B1511" s="39" t="s">
        <v>3612</v>
      </c>
      <c r="C1511" s="39" t="s">
        <v>3613</v>
      </c>
      <c r="D1511" s="39" t="s">
        <v>4</v>
      </c>
      <c r="E1511" s="39" t="s">
        <v>4</v>
      </c>
      <c r="F1511" s="39" t="s">
        <v>117</v>
      </c>
      <c r="G1511" s="36" t="str">
        <f t="shared" si="23"/>
        <v>Low</v>
      </c>
      <c r="H1511" s="41">
        <v>0.4</v>
      </c>
      <c r="I1511" s="11" t="str" cm="1">
        <f t="array" ref="I1511">INDEX(_xlfn.TEXTSPLIT(טבלה1[[#This Row],[עמודה2]],","),1)</f>
        <v>Newcastle</v>
      </c>
      <c r="J1511" s="12" t="str" cm="1">
        <f t="array" ref="J1511">INDEX(_xlfn.TEXTSPLIT(טבלה1[[#This Row],[עמודה2]],","),2)</f>
        <v xml:space="preserve"> Australia</v>
      </c>
      <c r="K1511" s="43" t="str">
        <f>_xlfn.CONCAT(טבלה1[[#This Row],[AI_Companies]]," ",טבלה1[[#This Row],[עמודה1]])</f>
        <v>TraversalRoboticsPtyLtd https://traversalrobotics.com</v>
      </c>
      <c r="L1511" s="28">
        <v>2</v>
      </c>
      <c r="M1511" s="28" t="str">
        <f>IF(טבלה1[[#This Row],[עמודה53]]&gt;2000,"Yes","No")</f>
        <v>No</v>
      </c>
      <c r="N1511" s="28">
        <v>9</v>
      </c>
      <c r="O1511" s="28">
        <f>AVERAGE(טבלה1[[#This Row],[עמודה52]:[עמודה53]])</f>
        <v>5.5</v>
      </c>
      <c r="P1511" s="28" t="str">
        <f>IF(טבלה1[[#This Row],[עמודה4]]="&lt; $25 / hr","0$ - $25 / hr",טבלה1[[#This Row],[עמודה4]])</f>
        <v>Undisclosed</v>
      </c>
      <c r="Q1511" s="12" t="str" cm="1">
        <f t="array" ref="Q1511">INDEX(_xlfn.TEXTSPLIT(טבלה1[[#This Row],[עמודה55]],"-"),1)</f>
        <v>Undisclosed</v>
      </c>
      <c r="R1511" s="21" t="e" cm="1">
        <f t="array" ref="R1511">INDEX(_xlfn.TEXTSPLIT(INDEX(_xlfn.TEXTSPLIT(טבלה1[[#This Row],[עמודה55]],"-"),2),"/"),1)</f>
        <v>#REF!</v>
      </c>
      <c r="S1511" s="28" t="e">
        <f>AVERAGE(טבלה1[[#This Row],[עמודה59]:[עמודה60]])</f>
        <v>#VALUE!</v>
      </c>
      <c r="T1511" s="31" t="e">
        <f>VALUE(SUBSTITUTE(טבלה1[[#This Row],[עמודה56]],"$",""))</f>
        <v>#VALUE!</v>
      </c>
      <c r="U1511" s="31" t="e">
        <f>VALUE(SUBSTITUTE(טבלה1[[#This Row],[עמודה57]],"$",""))</f>
        <v>#REF!</v>
      </c>
      <c r="V1511" s="31" t="e">
        <f>IF(טבלה1[[#This Row],[עמודה58]]&gt;30,"Yes","No")</f>
        <v>#VALUE!</v>
      </c>
    </row>
    <row r="1512" spans="1:22" x14ac:dyDescent="0.15">
      <c r="A1512" s="32" t="s">
        <v>3614</v>
      </c>
      <c r="B1512" s="33" t="s">
        <v>3615</v>
      </c>
      <c r="C1512" s="33" t="s">
        <v>3616</v>
      </c>
      <c r="D1512" s="33" t="s">
        <v>4</v>
      </c>
      <c r="E1512" s="33" t="s">
        <v>4</v>
      </c>
      <c r="F1512" s="33" t="s">
        <v>117</v>
      </c>
      <c r="G1512" s="36" t="str">
        <f t="shared" si="23"/>
        <v>Low</v>
      </c>
      <c r="H1512" s="34">
        <v>0.4</v>
      </c>
      <c r="I1512" s="11" t="str" cm="1">
        <f t="array" ref="I1512">INDEX(_xlfn.TEXTSPLIT(טבלה1[[#This Row],[עמודה2]],","),1)</f>
        <v>Wilayah Persekutuan</v>
      </c>
      <c r="J1512" s="12" t="str" cm="1">
        <f t="array" ref="J1512">INDEX(_xlfn.TEXTSPLIT(טבלה1[[#This Row],[עמודה2]],","),2)</f>
        <v xml:space="preserve"> Malaysia</v>
      </c>
      <c r="K1512" s="37" t="str">
        <f>_xlfn.CONCAT(טבלה1[[#This Row],[AI_Companies]]," ",טבלה1[[#This Row],[עמודה1]])</f>
        <v>WonderlandTechnologiesSdnBhd http://wonderland.my/</v>
      </c>
      <c r="L1512" s="36">
        <v>2</v>
      </c>
      <c r="M1512" s="36" t="str">
        <f>IF(טבלה1[[#This Row],[עמודה53]]&gt;2000,"Yes","No")</f>
        <v>No</v>
      </c>
      <c r="N1512" s="36">
        <v>9</v>
      </c>
      <c r="O1512" s="36">
        <f>AVERAGE(טבלה1[[#This Row],[עמודה52]:[עמודה53]])</f>
        <v>5.5</v>
      </c>
      <c r="P1512" s="36" t="str">
        <f>IF(טבלה1[[#This Row],[עמודה4]]="&lt; $25 / hr","0$ - $25 / hr",טבלה1[[#This Row],[עמודה4]])</f>
        <v>Undisclosed</v>
      </c>
      <c r="Q1512" s="12" t="str" cm="1">
        <f t="array" ref="Q1512">INDEX(_xlfn.TEXTSPLIT(טבלה1[[#This Row],[עמודה55]],"-"),1)</f>
        <v>Undisclosed</v>
      </c>
      <c r="R1512" s="21" t="e" cm="1">
        <f t="array" ref="R1512">INDEX(_xlfn.TEXTSPLIT(INDEX(_xlfn.TEXTSPLIT(טבלה1[[#This Row],[עמודה55]],"-"),2),"/"),1)</f>
        <v>#REF!</v>
      </c>
      <c r="S1512" s="36" t="e">
        <f>AVERAGE(טבלה1[[#This Row],[עמודה59]:[עמודה60]])</f>
        <v>#VALUE!</v>
      </c>
      <c r="T1512" s="38" t="e">
        <f>VALUE(SUBSTITUTE(טבלה1[[#This Row],[עמודה56]],"$",""))</f>
        <v>#VALUE!</v>
      </c>
      <c r="U1512" s="38" t="e">
        <f>VALUE(SUBSTITUTE(טבלה1[[#This Row],[עמודה57]],"$",""))</f>
        <v>#REF!</v>
      </c>
      <c r="V1512" s="38" t="e">
        <f>IF(טבלה1[[#This Row],[עמודה58]]&gt;30,"Yes","No")</f>
        <v>#VALUE!</v>
      </c>
    </row>
    <row r="1513" spans="1:22" x14ac:dyDescent="0.15">
      <c r="A1513" s="32" t="s">
        <v>3617</v>
      </c>
      <c r="B1513" s="39" t="s">
        <v>3618</v>
      </c>
      <c r="C1513" s="39" t="s">
        <v>1979</v>
      </c>
      <c r="D1513" s="40">
        <v>5000</v>
      </c>
      <c r="E1513" s="39" t="s">
        <v>33</v>
      </c>
      <c r="F1513" s="39" t="s">
        <v>117</v>
      </c>
      <c r="G1513" s="36" t="str">
        <f t="shared" si="23"/>
        <v>Low</v>
      </c>
      <c r="H1513" s="41">
        <v>0.4</v>
      </c>
      <c r="I1513" s="11" t="str" cm="1">
        <f t="array" ref="I1513">INDEX(_xlfn.TEXTSPLIT(טבלה1[[#This Row],[עמודה2]],","),1)</f>
        <v>Rafaela</v>
      </c>
      <c r="J1513" s="12" t="str" cm="1">
        <f t="array" ref="J1513">INDEX(_xlfn.TEXTSPLIT(טבלה1[[#This Row],[עמודה2]],","),2)</f>
        <v xml:space="preserve"> Argentina</v>
      </c>
      <c r="K1513" s="43" t="str">
        <f>_xlfn.CONCAT(טבלה1[[#This Row],[AI_Companies]]," ",טבלה1[[#This Row],[עמודה1]])</f>
        <v>LABS357 https://labs357.com/</v>
      </c>
      <c r="L1513" s="28">
        <v>2</v>
      </c>
      <c r="M1513" s="28" t="str">
        <f>IF(טבלה1[[#This Row],[עמודה53]]&gt;2000,"Yes","No")</f>
        <v>No</v>
      </c>
      <c r="N1513" s="28">
        <v>9</v>
      </c>
      <c r="O1513" s="28">
        <f>AVERAGE(טבלה1[[#This Row],[עמודה52]:[עמודה53]])</f>
        <v>5.5</v>
      </c>
      <c r="P1513" s="28" t="str">
        <f>IF(טבלה1[[#This Row],[עמודה4]]="&lt; $25 / hr","0$ - $25 / hr",טבלה1[[#This Row],[עמודה4]])</f>
        <v>Undisclosed</v>
      </c>
      <c r="Q1513" s="12" t="str" cm="1">
        <f t="array" ref="Q1513">INDEX(_xlfn.TEXTSPLIT(טבלה1[[#This Row],[עמודה55]],"-"),1)</f>
        <v>Undisclosed</v>
      </c>
      <c r="R1513" s="21" t="e" cm="1">
        <f t="array" ref="R1513">INDEX(_xlfn.TEXTSPLIT(INDEX(_xlfn.TEXTSPLIT(טבלה1[[#This Row],[עמודה55]],"-"),2),"/"),1)</f>
        <v>#REF!</v>
      </c>
      <c r="S1513" s="28" t="e">
        <f>AVERAGE(טבלה1[[#This Row],[עמודה59]:[עמודה60]])</f>
        <v>#VALUE!</v>
      </c>
      <c r="T1513" s="31" t="e">
        <f>VALUE(SUBSTITUTE(טבלה1[[#This Row],[עמודה56]],"$",""))</f>
        <v>#VALUE!</v>
      </c>
      <c r="U1513" s="31" t="e">
        <f>VALUE(SUBSTITUTE(טבלה1[[#This Row],[עמודה57]],"$",""))</f>
        <v>#REF!</v>
      </c>
      <c r="V1513" s="31" t="e">
        <f>IF(טבלה1[[#This Row],[עמודה58]]&gt;30,"Yes","No")</f>
        <v>#VALUE!</v>
      </c>
    </row>
    <row r="1514" spans="1:22" x14ac:dyDescent="0.15">
      <c r="A1514" s="32" t="s">
        <v>3619</v>
      </c>
      <c r="B1514" s="33" t="s">
        <v>3620</v>
      </c>
      <c r="C1514" s="33" t="s">
        <v>102</v>
      </c>
      <c r="D1514" s="33" t="s">
        <v>4</v>
      </c>
      <c r="E1514" s="33" t="s">
        <v>4</v>
      </c>
      <c r="F1514" s="33" t="s">
        <v>117</v>
      </c>
      <c r="G1514" s="36" t="str">
        <f t="shared" si="23"/>
        <v>Low</v>
      </c>
      <c r="H1514" s="34">
        <v>0.4</v>
      </c>
      <c r="I1514" s="11" t="str" cm="1">
        <f t="array" ref="I1514">INDEX(_xlfn.TEXTSPLIT(טבלה1[[#This Row],[עמודה2]],","),1)</f>
        <v>Santiago</v>
      </c>
      <c r="J1514" s="12" t="str" cm="1">
        <f t="array" ref="J1514">INDEX(_xlfn.TEXTSPLIT(טבלה1[[#This Row],[עמודה2]],","),2)</f>
        <v xml:space="preserve"> Chile</v>
      </c>
      <c r="K1514" s="37" t="str">
        <f>_xlfn.CONCAT(טבלה1[[#This Row],[AI_Companies]]," ",טבלה1[[#This Row],[עמודה1]])</f>
        <v>LeadsRocket https://www.leadsrocket.com/</v>
      </c>
      <c r="L1514" s="36">
        <v>2</v>
      </c>
      <c r="M1514" s="36" t="str">
        <f>IF(טבלה1[[#This Row],[עמודה53]]&gt;2000,"Yes","No")</f>
        <v>No</v>
      </c>
      <c r="N1514" s="36">
        <v>9</v>
      </c>
      <c r="O1514" s="36">
        <f>AVERAGE(טבלה1[[#This Row],[עמודה52]:[עמודה53]])</f>
        <v>5.5</v>
      </c>
      <c r="P1514" s="36" t="str">
        <f>IF(טבלה1[[#This Row],[עמודה4]]="&lt; $25 / hr","0$ - $25 / hr",טבלה1[[#This Row],[עמודה4]])</f>
        <v>$25 - $49 / hr</v>
      </c>
      <c r="Q1514" s="12" t="str" cm="1">
        <f t="array" ref="Q1514">INDEX(_xlfn.TEXTSPLIT(טבלה1[[#This Row],[עמודה55]],"-"),1)</f>
        <v xml:space="preserve">$25 </v>
      </c>
      <c r="R1514" s="21" t="str" cm="1">
        <f t="array" ref="R1514">INDEX(_xlfn.TEXTSPLIT(INDEX(_xlfn.TEXTSPLIT(טבלה1[[#This Row],[עמודה55]],"-"),2),"/"),1)</f>
        <v xml:space="preserve"> $49 </v>
      </c>
      <c r="S1514" s="36">
        <f>AVERAGE(טבלה1[[#This Row],[עמודה59]:[עמודה60]])</f>
        <v>37</v>
      </c>
      <c r="T1514" s="38">
        <f>VALUE(SUBSTITUTE(טבלה1[[#This Row],[עמודה56]],"$",""))</f>
        <v>25</v>
      </c>
      <c r="U1514" s="38">
        <f>VALUE(SUBSTITUTE(טבלה1[[#This Row],[עמודה57]],"$",""))</f>
        <v>49</v>
      </c>
      <c r="V1514" s="38" t="str">
        <f>IF(טבלה1[[#This Row],[עמודה58]]&gt;30,"Yes","No")</f>
        <v>Yes</v>
      </c>
    </row>
    <row r="1515" spans="1:22" x14ac:dyDescent="0.15">
      <c r="A1515" s="32" t="s">
        <v>3621</v>
      </c>
      <c r="B1515" s="39" t="s">
        <v>3622</v>
      </c>
      <c r="C1515" s="39" t="s">
        <v>3623</v>
      </c>
      <c r="D1515" s="39" t="s">
        <v>4</v>
      </c>
      <c r="E1515" s="39" t="s">
        <v>4</v>
      </c>
      <c r="F1515" s="39" t="s">
        <v>117</v>
      </c>
      <c r="G1515" s="36" t="str">
        <f t="shared" si="23"/>
        <v>Low</v>
      </c>
      <c r="H1515" s="41">
        <v>0.4</v>
      </c>
      <c r="I1515" s="11" t="str" cm="1">
        <f t="array" ref="I1515">INDEX(_xlfn.TEXTSPLIT(טבלה1[[#This Row],[עמודה2]],","),1)</f>
        <v>London</v>
      </c>
      <c r="J1515" s="12" t="str" cm="1">
        <f t="array" ref="J1515">INDEX(_xlfn.TEXTSPLIT(טבלה1[[#This Row],[עמודה2]],","),2)</f>
        <v xml:space="preserve"> United Kingdom</v>
      </c>
      <c r="K1515" s="43" t="str">
        <f>_xlfn.CONCAT(טבלה1[[#This Row],[AI_Companies]]," ",טבלה1[[#This Row],[עמודה1]])</f>
        <v>Metafused https://www.metafused.com/</v>
      </c>
      <c r="L1515" s="28">
        <v>2</v>
      </c>
      <c r="M1515" s="28" t="str">
        <f>IF(טבלה1[[#This Row],[עמודה53]]&gt;2000,"Yes","No")</f>
        <v>No</v>
      </c>
      <c r="N1515" s="28">
        <v>9</v>
      </c>
      <c r="O1515" s="28">
        <f>AVERAGE(טבלה1[[#This Row],[עמודה52]:[עמודה53]])</f>
        <v>5.5</v>
      </c>
      <c r="P1515" s="28" t="str">
        <f>IF(טבלה1[[#This Row],[עמודה4]]="&lt; $25 / hr","0$ - $25 / hr",טבלה1[[#This Row],[עמודה4]])</f>
        <v>Undisclosed</v>
      </c>
      <c r="Q1515" s="12" t="str" cm="1">
        <f t="array" ref="Q1515">INDEX(_xlfn.TEXTSPLIT(טבלה1[[#This Row],[עמודה55]],"-"),1)</f>
        <v>Undisclosed</v>
      </c>
      <c r="R1515" s="21" t="e" cm="1">
        <f t="array" ref="R1515">INDEX(_xlfn.TEXTSPLIT(INDEX(_xlfn.TEXTSPLIT(טבלה1[[#This Row],[עמודה55]],"-"),2),"/"),1)</f>
        <v>#REF!</v>
      </c>
      <c r="S1515" s="28" t="e">
        <f>AVERAGE(טבלה1[[#This Row],[עמודה59]:[עמודה60]])</f>
        <v>#VALUE!</v>
      </c>
      <c r="T1515" s="31" t="e">
        <f>VALUE(SUBSTITUTE(טבלה1[[#This Row],[עמודה56]],"$",""))</f>
        <v>#VALUE!</v>
      </c>
      <c r="U1515" s="31" t="e">
        <f>VALUE(SUBSTITUTE(טבלה1[[#This Row],[עמודה57]],"$",""))</f>
        <v>#REF!</v>
      </c>
      <c r="V1515" s="31" t="e">
        <f>IF(טבלה1[[#This Row],[עמודה58]]&gt;30,"Yes","No")</f>
        <v>#VALUE!</v>
      </c>
    </row>
    <row r="1516" spans="1:22" x14ac:dyDescent="0.15">
      <c r="A1516" s="32" t="s">
        <v>3624</v>
      </c>
      <c r="B1516" s="33" t="s">
        <v>3625</v>
      </c>
      <c r="C1516" s="33" t="s">
        <v>598</v>
      </c>
      <c r="D1516" s="33" t="s">
        <v>4</v>
      </c>
      <c r="E1516" s="33" t="s">
        <v>4</v>
      </c>
      <c r="F1516" s="33" t="s">
        <v>117</v>
      </c>
      <c r="G1516" s="36" t="str">
        <f t="shared" si="23"/>
        <v>Low</v>
      </c>
      <c r="H1516" s="34">
        <v>0.4</v>
      </c>
      <c r="I1516" s="11" t="str" cm="1">
        <f t="array" ref="I1516">INDEX(_xlfn.TEXTSPLIT(טבלה1[[#This Row],[עמודה2]],","),1)</f>
        <v>Naperville</v>
      </c>
      <c r="J1516" s="12" t="str" cm="1">
        <f t="array" ref="J1516">INDEX(_xlfn.TEXTSPLIT(טבלה1[[#This Row],[עמודה2]],","),2)</f>
        <v xml:space="preserve"> IL</v>
      </c>
      <c r="K1516" s="37" t="str">
        <f>_xlfn.CONCAT(טבלה1[[#This Row],[AI_Companies]]," ",טבלה1[[#This Row],[עמודה1]])</f>
        <v>AnalyticsPlus,Inc. https://www.analyticsplus.com/</v>
      </c>
      <c r="L1516" s="36">
        <v>2</v>
      </c>
      <c r="M1516" s="36" t="str">
        <f>IF(טבלה1[[#This Row],[עמודה53]]&gt;2000,"Yes","No")</f>
        <v>No</v>
      </c>
      <c r="N1516" s="36">
        <v>9</v>
      </c>
      <c r="O1516" s="36">
        <f>AVERAGE(טבלה1[[#This Row],[עמודה52]:[עמודה53]])</f>
        <v>5.5</v>
      </c>
      <c r="P1516" s="36" t="str">
        <f>IF(טבלה1[[#This Row],[עמודה4]]="&lt; $25 / hr","0$ - $25 / hr",טבלה1[[#This Row],[עמודה4]])</f>
        <v>Undisclosed</v>
      </c>
      <c r="Q1516" s="12" t="str" cm="1">
        <f t="array" ref="Q1516">INDEX(_xlfn.TEXTSPLIT(טבלה1[[#This Row],[עמודה55]],"-"),1)</f>
        <v>Undisclosed</v>
      </c>
      <c r="R1516" s="21" t="e" cm="1">
        <f t="array" ref="R1516">INDEX(_xlfn.TEXTSPLIT(INDEX(_xlfn.TEXTSPLIT(טבלה1[[#This Row],[עמודה55]],"-"),2),"/"),1)</f>
        <v>#REF!</v>
      </c>
      <c r="S1516" s="36" t="e">
        <f>AVERAGE(טבלה1[[#This Row],[עמודה59]:[עמודה60]])</f>
        <v>#VALUE!</v>
      </c>
      <c r="T1516" s="38" t="e">
        <f>VALUE(SUBSTITUTE(טבלה1[[#This Row],[עמודה56]],"$",""))</f>
        <v>#VALUE!</v>
      </c>
      <c r="U1516" s="38" t="e">
        <f>VALUE(SUBSTITUTE(טבלה1[[#This Row],[עמודה57]],"$",""))</f>
        <v>#REF!</v>
      </c>
      <c r="V1516" s="38" t="e">
        <f>IF(טבלה1[[#This Row],[עמודה58]]&gt;30,"Yes","No")</f>
        <v>#VALUE!</v>
      </c>
    </row>
    <row r="1517" spans="1:22" x14ac:dyDescent="0.15">
      <c r="A1517" s="32" t="s">
        <v>3626</v>
      </c>
      <c r="B1517" s="39" t="s">
        <v>3627</v>
      </c>
      <c r="C1517" s="39" t="s">
        <v>3628</v>
      </c>
      <c r="D1517" s="40">
        <v>1000</v>
      </c>
      <c r="E1517" s="39" t="s">
        <v>33</v>
      </c>
      <c r="F1517" s="39" t="s">
        <v>117</v>
      </c>
      <c r="G1517" s="36" t="str">
        <f t="shared" si="23"/>
        <v>Med</v>
      </c>
      <c r="H1517" s="41">
        <v>0.55000000000000004</v>
      </c>
      <c r="I1517" s="11" t="str" cm="1">
        <f t="array" ref="I1517">INDEX(_xlfn.TEXTSPLIT(טבלה1[[#This Row],[עמודה2]],","),1)</f>
        <v>Vilnius</v>
      </c>
      <c r="J1517" s="12" t="str" cm="1">
        <f t="array" ref="J1517">INDEX(_xlfn.TEXTSPLIT(טבלה1[[#This Row],[עמודה2]],","),2)</f>
        <v xml:space="preserve"> Lithuania</v>
      </c>
      <c r="K1517" s="43" t="str">
        <f>_xlfn.CONCAT(טבלה1[[#This Row],[AI_Companies]]," ",טבלה1[[#This Row],[עמודה1]])</f>
        <v>isLucid https://islucid.com/</v>
      </c>
      <c r="L1517" s="28">
        <v>2</v>
      </c>
      <c r="M1517" s="28" t="str">
        <f>IF(טבלה1[[#This Row],[עמודה53]]&gt;2000,"Yes","No")</f>
        <v>No</v>
      </c>
      <c r="N1517" s="28">
        <v>9</v>
      </c>
      <c r="O1517" s="28">
        <f>AVERAGE(טבלה1[[#This Row],[עמודה52]:[עמודה53]])</f>
        <v>5.5</v>
      </c>
      <c r="P1517" s="28" t="str">
        <f>IF(טבלה1[[#This Row],[עמודה4]]="&lt; $25 / hr","0$ - $25 / hr",טבלה1[[#This Row],[עמודה4]])</f>
        <v>Undisclosed</v>
      </c>
      <c r="Q1517" s="12" t="str" cm="1">
        <f t="array" ref="Q1517">INDEX(_xlfn.TEXTSPLIT(טבלה1[[#This Row],[עמודה55]],"-"),1)</f>
        <v>Undisclosed</v>
      </c>
      <c r="R1517" s="21" t="e" cm="1">
        <f t="array" ref="R1517">INDEX(_xlfn.TEXTSPLIT(INDEX(_xlfn.TEXTSPLIT(טבלה1[[#This Row],[עמודה55]],"-"),2),"/"),1)</f>
        <v>#REF!</v>
      </c>
      <c r="S1517" s="28" t="e">
        <f>AVERAGE(טבלה1[[#This Row],[עמודה59]:[עמודה60]])</f>
        <v>#VALUE!</v>
      </c>
      <c r="T1517" s="31" t="e">
        <f>VALUE(SUBSTITUTE(טבלה1[[#This Row],[עמודה56]],"$",""))</f>
        <v>#VALUE!</v>
      </c>
      <c r="U1517" s="31" t="e">
        <f>VALUE(SUBSTITUTE(טבלה1[[#This Row],[עמודה57]],"$",""))</f>
        <v>#REF!</v>
      </c>
      <c r="V1517" s="31" t="e">
        <f>IF(טבלה1[[#This Row],[עמודה58]]&gt;30,"Yes","No")</f>
        <v>#VALUE!</v>
      </c>
    </row>
    <row r="1518" spans="1:22" x14ac:dyDescent="0.15">
      <c r="A1518" s="32" t="s">
        <v>3629</v>
      </c>
      <c r="B1518" s="33" t="s">
        <v>3630</v>
      </c>
      <c r="C1518" s="33" t="s">
        <v>637</v>
      </c>
      <c r="D1518" s="44">
        <v>10000</v>
      </c>
      <c r="E1518" s="33" t="s">
        <v>21</v>
      </c>
      <c r="F1518" s="33" t="s">
        <v>29</v>
      </c>
      <c r="G1518" s="36" t="str">
        <f t="shared" si="23"/>
        <v>Low</v>
      </c>
      <c r="H1518" s="34">
        <v>0.3</v>
      </c>
      <c r="I1518" s="11" t="str" cm="1">
        <f t="array" ref="I1518">INDEX(_xlfn.TEXTSPLIT(טבלה1[[#This Row],[עמודה2]],","),1)</f>
        <v>Niš</v>
      </c>
      <c r="J1518" s="12" t="str" cm="1">
        <f t="array" ref="J1518">INDEX(_xlfn.TEXTSPLIT(טבלה1[[#This Row],[עמודה2]],","),2)</f>
        <v xml:space="preserve"> Serbia</v>
      </c>
      <c r="K1518" s="37" t="str">
        <f>_xlfn.CONCAT(טבלה1[[#This Row],[AI_Companies]]," ",טבלה1[[#This Row],[עמודה1]])</f>
        <v>Visanpy http://www.visanpy.com</v>
      </c>
      <c r="L1518" s="36">
        <v>10</v>
      </c>
      <c r="M1518" s="36" t="str">
        <f>IF(טבלה1[[#This Row],[עמודה53]]&gt;2000,"Yes","No")</f>
        <v>No</v>
      </c>
      <c r="N1518" s="36">
        <v>49</v>
      </c>
      <c r="O1518" s="36">
        <f>AVERAGE(טבלה1[[#This Row],[עמודה52]:[עמודה53]])</f>
        <v>5.5</v>
      </c>
      <c r="P1518" s="36" t="str">
        <f>IF(טבלה1[[#This Row],[עמודה4]]="&lt; $25 / hr","0$ - $25 / hr",טבלה1[[#This Row],[עמודה4]])</f>
        <v>$25 - $49 / hr</v>
      </c>
      <c r="Q1518" s="12" t="str" cm="1">
        <f t="array" ref="Q1518">INDEX(_xlfn.TEXTSPLIT(טבלה1[[#This Row],[עמודה55]],"-"),1)</f>
        <v xml:space="preserve">$25 </v>
      </c>
      <c r="R1518" s="21" t="str" cm="1">
        <f t="array" ref="R1518">INDEX(_xlfn.TEXTSPLIT(INDEX(_xlfn.TEXTSPLIT(טבלה1[[#This Row],[עמודה55]],"-"),2),"/"),1)</f>
        <v xml:space="preserve"> $49 </v>
      </c>
      <c r="S1518" s="36">
        <f>AVERAGE(טבלה1[[#This Row],[עמודה59]:[עמודה60]])</f>
        <v>37</v>
      </c>
      <c r="T1518" s="38">
        <f>VALUE(SUBSTITUTE(טבלה1[[#This Row],[עמודה56]],"$",""))</f>
        <v>25</v>
      </c>
      <c r="U1518" s="38">
        <f>VALUE(SUBSTITUTE(טבלה1[[#This Row],[עמודה57]],"$",""))</f>
        <v>49</v>
      </c>
      <c r="V1518" s="38" t="str">
        <f>IF(טבלה1[[#This Row],[עמודה58]]&gt;30,"Yes","No")</f>
        <v>Yes</v>
      </c>
    </row>
    <row r="1519" spans="1:22" x14ac:dyDescent="0.15">
      <c r="A1519" s="32" t="s">
        <v>3631</v>
      </c>
      <c r="B1519" s="39" t="s">
        <v>3632</v>
      </c>
      <c r="C1519" s="39" t="s">
        <v>3633</v>
      </c>
      <c r="D1519" s="39" t="s">
        <v>4</v>
      </c>
      <c r="E1519" s="39" t="s">
        <v>4</v>
      </c>
      <c r="F1519" s="39" t="s">
        <v>29</v>
      </c>
      <c r="G1519" s="36" t="str">
        <f t="shared" si="23"/>
        <v>Low</v>
      </c>
      <c r="H1519" s="41">
        <v>0.3</v>
      </c>
      <c r="I1519" s="11" t="str" cm="1">
        <f t="array" ref="I1519">INDEX(_xlfn.TEXTSPLIT(טבלה1[[#This Row],[עמודה2]],","),1)</f>
        <v>Boston</v>
      </c>
      <c r="J1519" s="12" t="str" cm="1">
        <f t="array" ref="J1519">INDEX(_xlfn.TEXTSPLIT(טבלה1[[#This Row],[עמודה2]],","),2)</f>
        <v xml:space="preserve"> MA</v>
      </c>
      <c r="K1519" s="43" t="str">
        <f>_xlfn.CONCAT(טבלה1[[#This Row],[AI_Companies]]," ",טבלה1[[#This Row],[עמודה1]])</f>
        <v>NewVantagePartners http://newvantage.com/</v>
      </c>
      <c r="L1519" s="28">
        <v>10</v>
      </c>
      <c r="M1519" s="28" t="str">
        <f>IF(טבלה1[[#This Row],[עמודה53]]&gt;2000,"Yes","No")</f>
        <v>No</v>
      </c>
      <c r="N1519" s="28">
        <v>49</v>
      </c>
      <c r="O1519" s="28">
        <f>AVERAGE(טבלה1[[#This Row],[עמודה52]:[עמודה53]])</f>
        <v>29.5</v>
      </c>
      <c r="P1519" s="28" t="str">
        <f>IF(טבלה1[[#This Row],[עמודה4]]="&lt; $25 / hr","0$ - $25 / hr",טבלה1[[#This Row],[עמודה4]])</f>
        <v>$100 - $149 / hr</v>
      </c>
      <c r="Q1519" s="12" t="str" cm="1">
        <f t="array" ref="Q1519">INDEX(_xlfn.TEXTSPLIT(טבלה1[[#This Row],[עמודה55]],"-"),1)</f>
        <v xml:space="preserve">$100 </v>
      </c>
      <c r="R1519" s="21" t="str" cm="1">
        <f t="array" ref="R1519">INDEX(_xlfn.TEXTSPLIT(INDEX(_xlfn.TEXTSPLIT(טבלה1[[#This Row],[עמודה55]],"-"),2),"/"),1)</f>
        <v xml:space="preserve"> $149 </v>
      </c>
      <c r="S1519" s="28">
        <f>AVERAGE(טבלה1[[#This Row],[עמודה59]:[עמודה60]])</f>
        <v>124.5</v>
      </c>
      <c r="T1519" s="31">
        <f>VALUE(SUBSTITUTE(טבלה1[[#This Row],[עמודה56]],"$",""))</f>
        <v>100</v>
      </c>
      <c r="U1519" s="31">
        <f>VALUE(SUBSTITUTE(טבלה1[[#This Row],[עמודה57]],"$",""))</f>
        <v>149</v>
      </c>
      <c r="V1519" s="31" t="str">
        <f>IF(טבלה1[[#This Row],[עמודה58]]&gt;30,"Yes","No")</f>
        <v>Yes</v>
      </c>
    </row>
    <row r="1520" spans="1:22" x14ac:dyDescent="0.15">
      <c r="A1520" s="32" t="s">
        <v>3634</v>
      </c>
      <c r="B1520" s="33" t="s">
        <v>3635</v>
      </c>
      <c r="C1520" s="33" t="s">
        <v>180</v>
      </c>
      <c r="D1520" s="33" t="s">
        <v>4</v>
      </c>
      <c r="E1520" s="33" t="s">
        <v>4</v>
      </c>
      <c r="F1520" s="33" t="s">
        <v>29</v>
      </c>
      <c r="G1520" s="36" t="str">
        <f t="shared" si="23"/>
        <v>Low</v>
      </c>
      <c r="H1520" s="34">
        <v>0.3</v>
      </c>
      <c r="I1520" s="11" t="str" cm="1">
        <f t="array" ref="I1520">INDEX(_xlfn.TEXTSPLIT(טבלה1[[#This Row],[עמודה2]],","),1)</f>
        <v>Quebec City</v>
      </c>
      <c r="J1520" s="12" t="str" cm="1">
        <f t="array" ref="J1520">INDEX(_xlfn.TEXTSPLIT(טבלה1[[#This Row],[עמודה2]],","),2)</f>
        <v xml:space="preserve"> Canada</v>
      </c>
      <c r="K1520" s="37" t="str">
        <f>_xlfn.CONCAT(טבלה1[[#This Row],[AI_Companies]]," ",טבלה1[[#This Row],[עמודה1]])</f>
        <v>OVA http://ova.ai/</v>
      </c>
      <c r="L1520" s="36">
        <v>10</v>
      </c>
      <c r="M1520" s="36" t="str">
        <f>IF(טבלה1[[#This Row],[עמודה53]]&gt;2000,"Yes","No")</f>
        <v>No</v>
      </c>
      <c r="N1520" s="36">
        <v>49</v>
      </c>
      <c r="O1520" s="36">
        <f>AVERAGE(טבלה1[[#This Row],[עמודה52]:[עמודה53]])</f>
        <v>29.5</v>
      </c>
      <c r="P1520" s="36" t="str">
        <f>IF(טבלה1[[#This Row],[עמודה4]]="&lt; $25 / hr","0$ - $25 / hr",טבלה1[[#This Row],[עמודה4]])</f>
        <v>Undisclosed</v>
      </c>
      <c r="Q1520" s="12" t="str" cm="1">
        <f t="array" ref="Q1520">INDEX(_xlfn.TEXTSPLIT(טבלה1[[#This Row],[עמודה55]],"-"),1)</f>
        <v>Undisclosed</v>
      </c>
      <c r="R1520" s="21" t="e" cm="1">
        <f t="array" ref="R1520">INDEX(_xlfn.TEXTSPLIT(INDEX(_xlfn.TEXTSPLIT(טבלה1[[#This Row],[עמודה55]],"-"),2),"/"),1)</f>
        <v>#REF!</v>
      </c>
      <c r="S1520" s="36" t="e">
        <f>AVERAGE(טבלה1[[#This Row],[עמודה59]:[עמודה60]])</f>
        <v>#VALUE!</v>
      </c>
      <c r="T1520" s="38" t="e">
        <f>VALUE(SUBSTITUTE(טבלה1[[#This Row],[עמודה56]],"$",""))</f>
        <v>#VALUE!</v>
      </c>
      <c r="U1520" s="38" t="e">
        <f>VALUE(SUBSTITUTE(טבלה1[[#This Row],[עמודה57]],"$",""))</f>
        <v>#REF!</v>
      </c>
      <c r="V1520" s="38" t="e">
        <f>IF(טבלה1[[#This Row],[עמודה58]]&gt;30,"Yes","No")</f>
        <v>#VALUE!</v>
      </c>
    </row>
    <row r="1521" spans="1:22" x14ac:dyDescent="0.15">
      <c r="A1521" s="32" t="s">
        <v>3636</v>
      </c>
      <c r="B1521" s="39" t="s">
        <v>3637</v>
      </c>
      <c r="C1521" s="39" t="s">
        <v>3638</v>
      </c>
      <c r="D1521" s="40">
        <v>5000</v>
      </c>
      <c r="E1521" s="39" t="s">
        <v>4</v>
      </c>
      <c r="F1521" s="39" t="s">
        <v>29</v>
      </c>
      <c r="G1521" s="36" t="str">
        <f t="shared" si="23"/>
        <v>Low</v>
      </c>
      <c r="H1521" s="41">
        <v>0.3</v>
      </c>
      <c r="I1521" s="11" t="str" cm="1">
        <f t="array" ref="I1521">INDEX(_xlfn.TEXTSPLIT(טבלה1[[#This Row],[עמודה2]],","),1)</f>
        <v>Atlanta</v>
      </c>
      <c r="J1521" s="12" t="str" cm="1">
        <f t="array" ref="J1521">INDEX(_xlfn.TEXTSPLIT(טבלה1[[#This Row],[עמודה2]],","),2)</f>
        <v xml:space="preserve"> GA</v>
      </c>
      <c r="K1521" s="43" t="str">
        <f>_xlfn.CONCAT(טבלה1[[#This Row],[AI_Companies]]," ",טבלה1[[#This Row],[עמודה1]])</f>
        <v>NetTracer http://www.nettracer.aero/</v>
      </c>
      <c r="L1521" s="28">
        <v>10</v>
      </c>
      <c r="M1521" s="28" t="str">
        <f>IF(טבלה1[[#This Row],[עמודה53]]&gt;2000,"Yes","No")</f>
        <v>No</v>
      </c>
      <c r="N1521" s="28">
        <v>49</v>
      </c>
      <c r="O1521" s="28">
        <f>AVERAGE(טבלה1[[#This Row],[עמודה52]:[עמודה53]])</f>
        <v>29.5</v>
      </c>
      <c r="P1521" s="28" t="str">
        <f>IF(טבלה1[[#This Row],[עמודה4]]="&lt; $25 / hr","0$ - $25 / hr",טבלה1[[#This Row],[עמודה4]])</f>
        <v>Undisclosed</v>
      </c>
      <c r="Q1521" s="12" t="str" cm="1">
        <f t="array" ref="Q1521">INDEX(_xlfn.TEXTSPLIT(טבלה1[[#This Row],[עמודה55]],"-"),1)</f>
        <v>Undisclosed</v>
      </c>
      <c r="R1521" s="21" t="e" cm="1">
        <f t="array" ref="R1521">INDEX(_xlfn.TEXTSPLIT(INDEX(_xlfn.TEXTSPLIT(טבלה1[[#This Row],[עמודה55]],"-"),2),"/"),1)</f>
        <v>#REF!</v>
      </c>
      <c r="S1521" s="28" t="e">
        <f>AVERAGE(טבלה1[[#This Row],[עמודה59]:[עמודה60]])</f>
        <v>#VALUE!</v>
      </c>
      <c r="T1521" s="31" t="e">
        <f>VALUE(SUBSTITUTE(טבלה1[[#This Row],[עמודה56]],"$",""))</f>
        <v>#VALUE!</v>
      </c>
      <c r="U1521" s="31" t="e">
        <f>VALUE(SUBSTITUTE(טבלה1[[#This Row],[עמודה57]],"$",""))</f>
        <v>#REF!</v>
      </c>
      <c r="V1521" s="31" t="e">
        <f>IF(טבלה1[[#This Row],[עמודה58]]&gt;30,"Yes","No")</f>
        <v>#VALUE!</v>
      </c>
    </row>
    <row r="1522" spans="1:22" x14ac:dyDescent="0.15">
      <c r="A1522" s="32" t="s">
        <v>3639</v>
      </c>
      <c r="B1522" s="33" t="s">
        <v>3640</v>
      </c>
      <c r="C1522" s="33" t="s">
        <v>2010</v>
      </c>
      <c r="D1522" s="44">
        <v>10000</v>
      </c>
      <c r="E1522" s="33" t="s">
        <v>4</v>
      </c>
      <c r="F1522" s="33" t="s">
        <v>10</v>
      </c>
      <c r="G1522" s="36" t="str">
        <f t="shared" si="23"/>
        <v>Low</v>
      </c>
      <c r="H1522" s="34">
        <v>0.25</v>
      </c>
      <c r="I1522" s="11" t="str" cm="1">
        <f t="array" ref="I1522">INDEX(_xlfn.TEXTSPLIT(טבלה1[[#This Row],[עמודה2]],","),1)</f>
        <v>Stockholm</v>
      </c>
      <c r="J1522" s="12" t="str" cm="1">
        <f t="array" ref="J1522">INDEX(_xlfn.TEXTSPLIT(טבלה1[[#This Row],[עמודה2]],","),2)</f>
        <v xml:space="preserve"> Sweden</v>
      </c>
      <c r="K1522" s="37" t="str">
        <f>_xlfn.CONCAT(טבלה1[[#This Row],[AI_Companies]]," ",טבלה1[[#This Row],[עמודה1]])</f>
        <v>ManoMotion https://www.manomotion.com/</v>
      </c>
      <c r="L1522" s="36">
        <v>50</v>
      </c>
      <c r="M1522" s="36" t="str">
        <f>IF(טבלה1[[#This Row],[עמודה53]]&gt;2000,"Yes","No")</f>
        <v>No</v>
      </c>
      <c r="N1522" s="36">
        <v>249</v>
      </c>
      <c r="O1522" s="36">
        <f>AVERAGE(טבלה1[[#This Row],[עמודה52]:[עמודה53]])</f>
        <v>29.5</v>
      </c>
      <c r="P1522" s="36" t="str">
        <f>IF(טבלה1[[#This Row],[עמודה4]]="&lt; $25 / hr","0$ - $25 / hr",טבלה1[[#This Row],[עמודה4]])</f>
        <v>Undisclosed</v>
      </c>
      <c r="Q1522" s="12" t="str" cm="1">
        <f t="array" ref="Q1522">INDEX(_xlfn.TEXTSPLIT(טבלה1[[#This Row],[עמודה55]],"-"),1)</f>
        <v>Undisclosed</v>
      </c>
      <c r="R1522" s="21" t="e" cm="1">
        <f t="array" ref="R1522">INDEX(_xlfn.TEXTSPLIT(INDEX(_xlfn.TEXTSPLIT(טבלה1[[#This Row],[עמודה55]],"-"),2),"/"),1)</f>
        <v>#REF!</v>
      </c>
      <c r="S1522" s="36" t="e">
        <f>AVERAGE(טבלה1[[#This Row],[עמודה59]:[עמודה60]])</f>
        <v>#VALUE!</v>
      </c>
      <c r="T1522" s="38" t="e">
        <f>VALUE(SUBSTITUTE(טבלה1[[#This Row],[עמודה56]],"$",""))</f>
        <v>#VALUE!</v>
      </c>
      <c r="U1522" s="38" t="e">
        <f>VALUE(SUBSTITUTE(טבלה1[[#This Row],[עמודה57]],"$",""))</f>
        <v>#REF!</v>
      </c>
      <c r="V1522" s="38" t="e">
        <f>IF(טבלה1[[#This Row],[עמודה58]]&gt;30,"Yes","No")</f>
        <v>#VALUE!</v>
      </c>
    </row>
    <row r="1523" spans="1:22" x14ac:dyDescent="0.15">
      <c r="A1523" s="32" t="s">
        <v>3641</v>
      </c>
      <c r="B1523" s="39" t="s">
        <v>3642</v>
      </c>
      <c r="C1523" s="39" t="s">
        <v>3643</v>
      </c>
      <c r="D1523" s="40">
        <v>5000</v>
      </c>
      <c r="E1523" s="39" t="s">
        <v>33</v>
      </c>
      <c r="F1523" s="39" t="s">
        <v>10</v>
      </c>
      <c r="G1523" s="36" t="str">
        <f t="shared" si="23"/>
        <v>Low</v>
      </c>
      <c r="H1523" s="41">
        <v>0.3</v>
      </c>
      <c r="I1523" s="11" t="str" cm="1">
        <f t="array" ref="I1523">INDEX(_xlfn.TEXTSPLIT(טבלה1[[#This Row],[עמודה2]],","),1)</f>
        <v>Edmonton</v>
      </c>
      <c r="J1523" s="12" t="str" cm="1">
        <f t="array" ref="J1523">INDEX(_xlfn.TEXTSPLIT(טבלה1[[#This Row],[עמודה2]],","),2)</f>
        <v xml:space="preserve"> Canada</v>
      </c>
      <c r="K1523" s="43" t="str">
        <f>_xlfn.CONCAT(טבלה1[[#This Row],[AI_Companies]]," ",טבלה1[[#This Row],[עמודה1]])</f>
        <v>AlbertaMachineIntelligenceInstitute https://www.amii.ca/</v>
      </c>
      <c r="L1523" s="28">
        <v>50</v>
      </c>
      <c r="M1523" s="28" t="str">
        <f>IF(טבלה1[[#This Row],[עמודה53]]&gt;2000,"Yes","No")</f>
        <v>No</v>
      </c>
      <c r="N1523" s="28">
        <v>249</v>
      </c>
      <c r="O1523" s="28">
        <f>AVERAGE(טבלה1[[#This Row],[עמודה52]:[עמודה53]])</f>
        <v>149.5</v>
      </c>
      <c r="P1523" s="28" t="str">
        <f>IF(טבלה1[[#This Row],[עמודה4]]="&lt; $25 / hr","0$ - $25 / hr",טבלה1[[#This Row],[עמודה4]])</f>
        <v>Undisclosed</v>
      </c>
      <c r="Q1523" s="12" t="str" cm="1">
        <f t="array" ref="Q1523">INDEX(_xlfn.TEXTSPLIT(טבלה1[[#This Row],[עמודה55]],"-"),1)</f>
        <v>Undisclosed</v>
      </c>
      <c r="R1523" s="21" t="e" cm="1">
        <f t="array" ref="R1523">INDEX(_xlfn.TEXTSPLIT(INDEX(_xlfn.TEXTSPLIT(טבלה1[[#This Row],[עמודה55]],"-"),2),"/"),1)</f>
        <v>#REF!</v>
      </c>
      <c r="S1523" s="28" t="e">
        <f>AVERAGE(טבלה1[[#This Row],[עמודה59]:[עמודה60]])</f>
        <v>#VALUE!</v>
      </c>
      <c r="T1523" s="31" t="e">
        <f>VALUE(SUBSTITUTE(טבלה1[[#This Row],[עמודה56]],"$",""))</f>
        <v>#VALUE!</v>
      </c>
      <c r="U1523" s="31" t="e">
        <f>VALUE(SUBSTITUTE(טבלה1[[#This Row],[עמודה57]],"$",""))</f>
        <v>#REF!</v>
      </c>
      <c r="V1523" s="31" t="e">
        <f>IF(טבלה1[[#This Row],[עמודה58]]&gt;30,"Yes","No")</f>
        <v>#VALUE!</v>
      </c>
    </row>
    <row r="1524" spans="1:22" x14ac:dyDescent="0.15">
      <c r="A1524" s="32" t="s">
        <v>3644</v>
      </c>
      <c r="B1524" s="33" t="s">
        <v>3645</v>
      </c>
      <c r="C1524" s="33" t="s">
        <v>185</v>
      </c>
      <c r="D1524" s="44">
        <v>5000</v>
      </c>
      <c r="E1524" s="33" t="s">
        <v>9</v>
      </c>
      <c r="F1524" s="33" t="s">
        <v>29</v>
      </c>
      <c r="G1524" s="36" t="str">
        <f t="shared" si="23"/>
        <v>Low</v>
      </c>
      <c r="H1524" s="34">
        <v>0.35</v>
      </c>
      <c r="I1524" s="11" t="str" cm="1">
        <f t="array" ref="I1524">INDEX(_xlfn.TEXTSPLIT(טבלה1[[#This Row],[עמודה2]],","),1)</f>
        <v>Sri Jayawardenepura Kotte</v>
      </c>
      <c r="J1524" s="12" t="str" cm="1">
        <f t="array" ref="J1524">INDEX(_xlfn.TEXTSPLIT(טבלה1[[#This Row],[עמודה2]],","),2)</f>
        <v xml:space="preserve"> Sri Lanka</v>
      </c>
      <c r="K1524" s="37" t="str">
        <f>_xlfn.CONCAT(טבלה1[[#This Row],[AI_Companies]]," ",טבלה1[[#This Row],[עמודה1]])</f>
        <v>VizuaMatix https://www.vizuamatix.com</v>
      </c>
      <c r="L1524" s="36">
        <v>10</v>
      </c>
      <c r="M1524" s="36" t="str">
        <f>IF(טבלה1[[#This Row],[עמודה53]]&gt;2000,"Yes","No")</f>
        <v>No</v>
      </c>
      <c r="N1524" s="36">
        <v>49</v>
      </c>
      <c r="O1524" s="36">
        <f>AVERAGE(טבלה1[[#This Row],[עמודה52]:[עמודה53]])</f>
        <v>149.5</v>
      </c>
      <c r="P1524" s="36" t="str">
        <f>IF(טבלה1[[#This Row],[עמודה4]]="&lt; $25 / hr","0$ - $25 / hr",טבלה1[[#This Row],[עמודה4]])</f>
        <v>$25 - $49 / hr</v>
      </c>
      <c r="Q1524" s="12" t="str" cm="1">
        <f t="array" ref="Q1524">INDEX(_xlfn.TEXTSPLIT(טבלה1[[#This Row],[עמודה55]],"-"),1)</f>
        <v xml:space="preserve">$25 </v>
      </c>
      <c r="R1524" s="21" t="str" cm="1">
        <f t="array" ref="R1524">INDEX(_xlfn.TEXTSPLIT(INDEX(_xlfn.TEXTSPLIT(טבלה1[[#This Row],[עמודה55]],"-"),2),"/"),1)</f>
        <v xml:space="preserve"> $49 </v>
      </c>
      <c r="S1524" s="36">
        <f>AVERAGE(טבלה1[[#This Row],[עמודה59]:[עמודה60]])</f>
        <v>37</v>
      </c>
      <c r="T1524" s="38">
        <f>VALUE(SUBSTITUTE(טבלה1[[#This Row],[עמודה56]],"$",""))</f>
        <v>25</v>
      </c>
      <c r="U1524" s="38">
        <f>VALUE(SUBSTITUTE(טבלה1[[#This Row],[עמודה57]],"$",""))</f>
        <v>49</v>
      </c>
      <c r="V1524" s="38" t="str">
        <f>IF(טבלה1[[#This Row],[עמודה58]]&gt;30,"Yes","No")</f>
        <v>Yes</v>
      </c>
    </row>
    <row r="1525" spans="1:22" x14ac:dyDescent="0.15">
      <c r="A1525" s="32" t="s">
        <v>3646</v>
      </c>
      <c r="B1525" s="39" t="s">
        <v>3647</v>
      </c>
      <c r="C1525" s="39" t="s">
        <v>3648</v>
      </c>
      <c r="D1525" s="39" t="s">
        <v>4</v>
      </c>
      <c r="E1525" s="39" t="s">
        <v>4</v>
      </c>
      <c r="F1525" s="39" t="s">
        <v>29</v>
      </c>
      <c r="G1525" s="36" t="str">
        <f t="shared" si="23"/>
        <v>Low</v>
      </c>
      <c r="H1525" s="41">
        <v>0.35</v>
      </c>
      <c r="I1525" s="11" t="str" cm="1">
        <f t="array" ref="I1525">INDEX(_xlfn.TEXTSPLIT(טבלה1[[#This Row],[עמודה2]],","),1)</f>
        <v>Kharkiv</v>
      </c>
      <c r="J1525" s="12" t="str" cm="1">
        <f t="array" ref="J1525">INDEX(_xlfn.TEXTSPLIT(טבלה1[[#This Row],[עמודה2]],","),2)</f>
        <v xml:space="preserve"> Ukraine</v>
      </c>
      <c r="K1525" s="43" t="str">
        <f>_xlfn.CONCAT(טבלה1[[#This Row],[AI_Companies]]," ",טבלה1[[#This Row],[עמודה1]])</f>
        <v>DevPace http://devpace.net</v>
      </c>
      <c r="L1525" s="28">
        <v>10</v>
      </c>
      <c r="M1525" s="28" t="str">
        <f>IF(טבלה1[[#This Row],[עמודה53]]&gt;2000,"Yes","No")</f>
        <v>No</v>
      </c>
      <c r="N1525" s="28">
        <v>49</v>
      </c>
      <c r="O1525" s="28">
        <f>AVERAGE(טבלה1[[#This Row],[עמודה52]:[עמודה53]])</f>
        <v>29.5</v>
      </c>
      <c r="P1525" s="28" t="str">
        <f>IF(טבלה1[[#This Row],[עמודה4]]="&lt; $25 / hr","0$ - $25 / hr",טבלה1[[#This Row],[עמודה4]])</f>
        <v>$50 - $99 / hr</v>
      </c>
      <c r="Q1525" s="12" t="str" cm="1">
        <f t="array" ref="Q1525">INDEX(_xlfn.TEXTSPLIT(טבלה1[[#This Row],[עמודה55]],"-"),1)</f>
        <v xml:space="preserve">$50 </v>
      </c>
      <c r="R1525" s="21" t="str" cm="1">
        <f t="array" ref="R1525">INDEX(_xlfn.TEXTSPLIT(INDEX(_xlfn.TEXTSPLIT(טבלה1[[#This Row],[עמודה55]],"-"),2),"/"),1)</f>
        <v xml:space="preserve"> $99 </v>
      </c>
      <c r="S1525" s="28">
        <f>AVERAGE(טבלה1[[#This Row],[עמודה59]:[עמודה60]])</f>
        <v>74.5</v>
      </c>
      <c r="T1525" s="31">
        <f>VALUE(SUBSTITUTE(טבלה1[[#This Row],[עמודה56]],"$",""))</f>
        <v>50</v>
      </c>
      <c r="U1525" s="31">
        <f>VALUE(SUBSTITUTE(טבלה1[[#This Row],[עמודה57]],"$",""))</f>
        <v>99</v>
      </c>
      <c r="V1525" s="31" t="str">
        <f>IF(טבלה1[[#This Row],[עמודה58]]&gt;30,"Yes","No")</f>
        <v>Yes</v>
      </c>
    </row>
    <row r="1526" spans="1:22" x14ac:dyDescent="0.15">
      <c r="A1526" s="32" t="s">
        <v>3649</v>
      </c>
      <c r="B1526" s="33" t="s">
        <v>3650</v>
      </c>
      <c r="C1526" s="33" t="s">
        <v>1740</v>
      </c>
      <c r="D1526" s="44">
        <v>10000</v>
      </c>
      <c r="E1526" s="33" t="s">
        <v>33</v>
      </c>
      <c r="F1526" s="33" t="s">
        <v>29</v>
      </c>
      <c r="G1526" s="36" t="str">
        <f t="shared" si="23"/>
        <v>Low</v>
      </c>
      <c r="H1526" s="34">
        <v>0.3</v>
      </c>
      <c r="I1526" s="11" t="str" cm="1">
        <f t="array" ref="I1526">INDEX(_xlfn.TEXTSPLIT(טבלה1[[#This Row],[עמודה2]],","),1)</f>
        <v>Laval</v>
      </c>
      <c r="J1526" s="12" t="str" cm="1">
        <f t="array" ref="J1526">INDEX(_xlfn.TEXTSPLIT(טבלה1[[#This Row],[עמודה2]],","),2)</f>
        <v xml:space="preserve"> Canada</v>
      </c>
      <c r="K1526" s="37" t="str">
        <f>_xlfn.CONCAT(טבלה1[[#This Row],[AI_Companies]]," ",טבלה1[[#This Row],[עמודה1]])</f>
        <v>2KLIC-OpenIoTSolution http://2klic.com/</v>
      </c>
      <c r="L1526" s="36">
        <v>10</v>
      </c>
      <c r="M1526" s="36" t="str">
        <f>IF(טבלה1[[#This Row],[עמודה53]]&gt;2000,"Yes","No")</f>
        <v>No</v>
      </c>
      <c r="N1526" s="36">
        <v>49</v>
      </c>
      <c r="O1526" s="36">
        <f>AVERAGE(טבלה1[[#This Row],[עמודה52]:[עמודה53]])</f>
        <v>29.5</v>
      </c>
      <c r="P1526" s="36" t="str">
        <f>IF(טבלה1[[#This Row],[עמודה4]]="&lt; $25 / hr","0$ - $25 / hr",טבלה1[[#This Row],[עמודה4]])</f>
        <v>Undisclosed</v>
      </c>
      <c r="Q1526" s="12" t="str" cm="1">
        <f t="array" ref="Q1526">INDEX(_xlfn.TEXTSPLIT(טבלה1[[#This Row],[עמודה55]],"-"),1)</f>
        <v>Undisclosed</v>
      </c>
      <c r="R1526" s="21" t="e" cm="1">
        <f t="array" ref="R1526">INDEX(_xlfn.TEXTSPLIT(INDEX(_xlfn.TEXTSPLIT(טבלה1[[#This Row],[עמודה55]],"-"),2),"/"),1)</f>
        <v>#REF!</v>
      </c>
      <c r="S1526" s="36" t="e">
        <f>AVERAGE(טבלה1[[#This Row],[עמודה59]:[עמודה60]])</f>
        <v>#VALUE!</v>
      </c>
      <c r="T1526" s="38" t="e">
        <f>VALUE(SUBSTITUTE(טבלה1[[#This Row],[עמודה56]],"$",""))</f>
        <v>#VALUE!</v>
      </c>
      <c r="U1526" s="38" t="e">
        <f>VALUE(SUBSTITUTE(טבלה1[[#This Row],[עמודה57]],"$",""))</f>
        <v>#REF!</v>
      </c>
      <c r="V1526" s="38" t="e">
        <f>IF(טבלה1[[#This Row],[עמודה58]]&gt;30,"Yes","No")</f>
        <v>#VALUE!</v>
      </c>
    </row>
    <row r="1527" spans="1:22" x14ac:dyDescent="0.15">
      <c r="A1527" s="32" t="s">
        <v>3651</v>
      </c>
      <c r="B1527" s="39" t="s">
        <v>3652</v>
      </c>
      <c r="C1527" s="39" t="s">
        <v>3653</v>
      </c>
      <c r="D1527" s="40">
        <v>5000</v>
      </c>
      <c r="E1527" s="39" t="s">
        <v>21</v>
      </c>
      <c r="F1527" s="39" t="s">
        <v>29</v>
      </c>
      <c r="G1527" s="36" t="str">
        <f t="shared" si="23"/>
        <v>Low</v>
      </c>
      <c r="H1527" s="41">
        <v>0.3</v>
      </c>
      <c r="I1527" s="11" t="str" cm="1">
        <f t="array" ref="I1527">INDEX(_xlfn.TEXTSPLIT(טבלה1[[#This Row],[עמודה2]],","),1)</f>
        <v>Ottawa</v>
      </c>
      <c r="J1527" s="12" t="str" cm="1">
        <f t="array" ref="J1527">INDEX(_xlfn.TEXTSPLIT(טבלה1[[#This Row],[עמודה2]],","),2)</f>
        <v xml:space="preserve"> Canada</v>
      </c>
      <c r="K1527" s="43" t="str">
        <f>_xlfn.CONCAT(טבלה1[[#This Row],[AI_Companies]]," ",טבלה1[[#This Row],[עמודה1]])</f>
        <v>ZINation https://about.zination.com</v>
      </c>
      <c r="L1527" s="28">
        <v>10</v>
      </c>
      <c r="M1527" s="28" t="str">
        <f>IF(טבלה1[[#This Row],[עמודה53]]&gt;2000,"Yes","No")</f>
        <v>No</v>
      </c>
      <c r="N1527" s="28">
        <v>49</v>
      </c>
      <c r="O1527" s="28">
        <f>AVERAGE(טבלה1[[#This Row],[עמודה52]:[עמודה53]])</f>
        <v>29.5</v>
      </c>
      <c r="P1527" s="28" t="str">
        <f>IF(טבלה1[[#This Row],[עמודה4]]="&lt; $25 / hr","0$ - $25 / hr",טבלה1[[#This Row],[עמודה4]])</f>
        <v>$25 - $49 / hr</v>
      </c>
      <c r="Q1527" s="12" t="str" cm="1">
        <f t="array" ref="Q1527">INDEX(_xlfn.TEXTSPLIT(טבלה1[[#This Row],[עמודה55]],"-"),1)</f>
        <v xml:space="preserve">$25 </v>
      </c>
      <c r="R1527" s="21" t="str" cm="1">
        <f t="array" ref="R1527">INDEX(_xlfn.TEXTSPLIT(INDEX(_xlfn.TEXTSPLIT(טבלה1[[#This Row],[עמודה55]],"-"),2),"/"),1)</f>
        <v xml:space="preserve"> $49 </v>
      </c>
      <c r="S1527" s="28">
        <f>AVERAGE(טבלה1[[#This Row],[עמודה59]:[עמודה60]])</f>
        <v>37</v>
      </c>
      <c r="T1527" s="31">
        <f>VALUE(SUBSTITUTE(טבלה1[[#This Row],[עמודה56]],"$",""))</f>
        <v>25</v>
      </c>
      <c r="U1527" s="31">
        <f>VALUE(SUBSTITUTE(טבלה1[[#This Row],[עמודה57]],"$",""))</f>
        <v>49</v>
      </c>
      <c r="V1527" s="31" t="str">
        <f>IF(טבלה1[[#This Row],[עמודה58]]&gt;30,"Yes","No")</f>
        <v>Yes</v>
      </c>
    </row>
    <row r="1528" spans="1:22" x14ac:dyDescent="0.15">
      <c r="A1528" s="32" t="s">
        <v>3571</v>
      </c>
      <c r="B1528" s="33" t="s">
        <v>3654</v>
      </c>
      <c r="C1528" s="33" t="s">
        <v>140</v>
      </c>
      <c r="D1528" s="33" t="s">
        <v>4</v>
      </c>
      <c r="E1528" s="33" t="s">
        <v>4</v>
      </c>
      <c r="F1528" s="46">
        <v>10000</v>
      </c>
      <c r="G1528" s="36" t="str">
        <f t="shared" si="23"/>
        <v>Low</v>
      </c>
      <c r="H1528" s="34">
        <v>0.1</v>
      </c>
      <c r="I1528" s="11" t="str" cm="1">
        <f t="array" ref="I1528">INDEX(_xlfn.TEXTSPLIT(טבלה1[[#This Row],[עמודה2]],","),1)</f>
        <v>Oak Park Heights</v>
      </c>
      <c r="J1528" s="12" t="str" cm="1">
        <f t="array" ref="J1528">INDEX(_xlfn.TEXTSPLIT(טבלה1[[#This Row],[עמודה2]],","),2)</f>
        <v xml:space="preserve"> MN</v>
      </c>
      <c r="K1528" s="37" t="str">
        <f>_xlfn.CONCAT(טבלה1[[#This Row],[AI_Companies]]," ",טבלה1[[#This Row],[עמודה1]])</f>
        <v>AssessmentSystemsCorporation http://assess.com</v>
      </c>
      <c r="L1528" s="36">
        <v>10000</v>
      </c>
      <c r="M1528" s="36" t="str">
        <f>IF(טבלה1[[#This Row],[עמודה53]]&gt;2000,"Yes","No")</f>
        <v>No</v>
      </c>
      <c r="N1528" s="36"/>
      <c r="O1528" s="36">
        <f>AVERAGE(טבלה1[[#This Row],[עמודה52]:[עמודה53]])</f>
        <v>29.5</v>
      </c>
      <c r="P1528" s="36" t="str">
        <f>IF(טבלה1[[#This Row],[עמודה4]]="&lt; $25 / hr","0$ - $25 / hr",טבלה1[[#This Row],[עמודה4]])</f>
        <v>$100 - $149 / hr</v>
      </c>
      <c r="Q1528" s="12" t="str" cm="1">
        <f t="array" ref="Q1528">INDEX(_xlfn.TEXTSPLIT(טבלה1[[#This Row],[עמודה55]],"-"),1)</f>
        <v xml:space="preserve">$100 </v>
      </c>
      <c r="R1528" s="21" t="str" cm="1">
        <f t="array" ref="R1528">INDEX(_xlfn.TEXTSPLIT(INDEX(_xlfn.TEXTSPLIT(טבלה1[[#This Row],[עמודה55]],"-"),2),"/"),1)</f>
        <v xml:space="preserve"> $149 </v>
      </c>
      <c r="S1528" s="36">
        <f>AVERAGE(טבלה1[[#This Row],[עמודה59]:[עמודה60]])</f>
        <v>124.5</v>
      </c>
      <c r="T1528" s="38">
        <f>VALUE(SUBSTITUTE(טבלה1[[#This Row],[עמודה56]],"$",""))</f>
        <v>100</v>
      </c>
      <c r="U1528" s="38">
        <f>VALUE(SUBSTITUTE(טבלה1[[#This Row],[עמודה57]],"$",""))</f>
        <v>149</v>
      </c>
      <c r="V1528" s="38" t="str">
        <f>IF(טבלה1[[#This Row],[עמודה58]]&gt;30,"Yes","No")</f>
        <v>Yes</v>
      </c>
    </row>
    <row r="1529" spans="1:22" x14ac:dyDescent="0.15">
      <c r="A1529" s="32" t="s">
        <v>3655</v>
      </c>
      <c r="B1529" s="39" t="s">
        <v>3656</v>
      </c>
      <c r="C1529" s="39" t="s">
        <v>1417</v>
      </c>
      <c r="D1529" s="40">
        <v>1000</v>
      </c>
      <c r="E1529" s="39" t="s">
        <v>9</v>
      </c>
      <c r="F1529" s="39" t="s">
        <v>10</v>
      </c>
      <c r="G1529" s="36" t="str">
        <f t="shared" si="23"/>
        <v>Low</v>
      </c>
      <c r="H1529" s="41">
        <v>0.25</v>
      </c>
      <c r="I1529" s="11" t="str" cm="1">
        <f t="array" ref="I1529">INDEX(_xlfn.TEXTSPLIT(טבלה1[[#This Row],[עמודה2]],","),1)</f>
        <v>Plano</v>
      </c>
      <c r="J1529" s="12" t="str" cm="1">
        <f t="array" ref="J1529">INDEX(_xlfn.TEXTSPLIT(טבלה1[[#This Row],[עמודה2]],","),2)</f>
        <v xml:space="preserve"> TX</v>
      </c>
      <c r="K1529" s="43" t="str">
        <f>_xlfn.CONCAT(טבלה1[[#This Row],[AI_Companies]]," ",טבלה1[[#This Row],[עמודה1]])</f>
        <v>NTTDATAServices https://nttdataservices.com</v>
      </c>
      <c r="L1529" s="28">
        <v>50</v>
      </c>
      <c r="M1529" s="28" t="str">
        <f>IF(טבלה1[[#This Row],[עמודה53]]&gt;2000,"Yes","No")</f>
        <v>No</v>
      </c>
      <c r="N1529" s="28">
        <v>249</v>
      </c>
      <c r="O1529" s="28">
        <f>AVERAGE(טבלה1[[#This Row],[עמודה52]:[עמודה53]])</f>
        <v>10000</v>
      </c>
      <c r="P1529" s="28" t="str">
        <f>IF(טבלה1[[#This Row],[עמודה4]]="&lt; $25 / hr","0$ - $25 / hr",טבלה1[[#This Row],[עמודה4]])</f>
        <v>Undisclosed</v>
      </c>
      <c r="Q1529" s="12" t="str" cm="1">
        <f t="array" ref="Q1529">INDEX(_xlfn.TEXTSPLIT(טבלה1[[#This Row],[עמודה55]],"-"),1)</f>
        <v>Undisclosed</v>
      </c>
      <c r="R1529" s="21" t="e" cm="1">
        <f t="array" ref="R1529">INDEX(_xlfn.TEXTSPLIT(INDEX(_xlfn.TEXTSPLIT(טבלה1[[#This Row],[עמודה55]],"-"),2),"/"),1)</f>
        <v>#REF!</v>
      </c>
      <c r="S1529" s="28" t="e">
        <f>AVERAGE(טבלה1[[#This Row],[עמודה59]:[עמודה60]])</f>
        <v>#VALUE!</v>
      </c>
      <c r="T1529" s="31" t="e">
        <f>VALUE(SUBSTITUTE(טבלה1[[#This Row],[עמודה56]],"$",""))</f>
        <v>#VALUE!</v>
      </c>
      <c r="U1529" s="31" t="e">
        <f>VALUE(SUBSTITUTE(טבלה1[[#This Row],[עמודה57]],"$",""))</f>
        <v>#REF!</v>
      </c>
      <c r="V1529" s="31" t="e">
        <f>IF(טבלה1[[#This Row],[עמודה58]]&gt;30,"Yes","No")</f>
        <v>#VALUE!</v>
      </c>
    </row>
    <row r="1530" spans="1:22" x14ac:dyDescent="0.15">
      <c r="A1530" s="32" t="s">
        <v>3657</v>
      </c>
      <c r="B1530" s="33" t="s">
        <v>3658</v>
      </c>
      <c r="C1530" s="33" t="s">
        <v>3659</v>
      </c>
      <c r="D1530" s="33" t="s">
        <v>4</v>
      </c>
      <c r="E1530" s="33" t="s">
        <v>4</v>
      </c>
      <c r="F1530" s="33" t="s">
        <v>10</v>
      </c>
      <c r="G1530" s="36" t="str">
        <f t="shared" si="23"/>
        <v>Low</v>
      </c>
      <c r="H1530" s="34">
        <v>0.25</v>
      </c>
      <c r="I1530" s="11" t="str" cm="1">
        <f t="array" ref="I1530">INDEX(_xlfn.TEXTSPLIT(טבלה1[[#This Row],[עמודה2]],","),1)</f>
        <v>San Ramon</v>
      </c>
      <c r="J1530" s="12" t="str" cm="1">
        <f t="array" ref="J1530">INDEX(_xlfn.TEXTSPLIT(טבלה1[[#This Row],[עמודה2]],","),2)</f>
        <v xml:space="preserve"> CA</v>
      </c>
      <c r="K1530" s="37" t="str">
        <f>_xlfn.CONCAT(טבלה1[[#This Row],[AI_Companies]]," ",טבלה1[[#This Row],[עמודה1]])</f>
        <v>APEXTechnologies https://chinapex.com/</v>
      </c>
      <c r="L1530" s="36">
        <v>50</v>
      </c>
      <c r="M1530" s="36" t="str">
        <f>IF(טבלה1[[#This Row],[עמודה53]]&gt;2000,"Yes","No")</f>
        <v>No</v>
      </c>
      <c r="N1530" s="36">
        <v>249</v>
      </c>
      <c r="O1530" s="36">
        <f>AVERAGE(טבלה1[[#This Row],[עמודה52]:[עמודה53]])</f>
        <v>149.5</v>
      </c>
      <c r="P1530" s="36" t="str">
        <f>IF(טבלה1[[#This Row],[עמודה4]]="&lt; $25 / hr","0$ - $25 / hr",טבלה1[[#This Row],[עמודה4]])</f>
        <v>$50 - $99 / hr</v>
      </c>
      <c r="Q1530" s="12" t="str" cm="1">
        <f t="array" ref="Q1530">INDEX(_xlfn.TEXTSPLIT(טבלה1[[#This Row],[עמודה55]],"-"),1)</f>
        <v xml:space="preserve">$50 </v>
      </c>
      <c r="R1530" s="21" t="str" cm="1">
        <f t="array" ref="R1530">INDEX(_xlfn.TEXTSPLIT(INDEX(_xlfn.TEXTSPLIT(טבלה1[[#This Row],[עמודה55]],"-"),2),"/"),1)</f>
        <v xml:space="preserve"> $99 </v>
      </c>
      <c r="S1530" s="36">
        <f>AVERAGE(טבלה1[[#This Row],[עמודה59]:[עמודה60]])</f>
        <v>74.5</v>
      </c>
      <c r="T1530" s="38">
        <f>VALUE(SUBSTITUTE(טבלה1[[#This Row],[עמודה56]],"$",""))</f>
        <v>50</v>
      </c>
      <c r="U1530" s="38">
        <f>VALUE(SUBSTITUTE(טבלה1[[#This Row],[עמודה57]],"$",""))</f>
        <v>99</v>
      </c>
      <c r="V1530" s="38" t="str">
        <f>IF(טבלה1[[#This Row],[עמודה58]]&gt;30,"Yes","No")</f>
        <v>Yes</v>
      </c>
    </row>
    <row r="1531" spans="1:22" x14ac:dyDescent="0.15">
      <c r="A1531" s="32" t="s">
        <v>3660</v>
      </c>
      <c r="B1531" s="39" t="s">
        <v>3661</v>
      </c>
      <c r="C1531" s="39" t="s">
        <v>224</v>
      </c>
      <c r="D1531" s="39" t="s">
        <v>4</v>
      </c>
      <c r="E1531" s="39" t="s">
        <v>4</v>
      </c>
      <c r="F1531" s="39" t="s">
        <v>10</v>
      </c>
      <c r="G1531" s="36" t="str">
        <f t="shared" si="23"/>
        <v>Low</v>
      </c>
      <c r="H1531" s="41">
        <v>0.25</v>
      </c>
      <c r="I1531" s="11" t="str" cm="1">
        <f t="array" ref="I1531">INDEX(_xlfn.TEXTSPLIT(טבלה1[[#This Row],[עמודה2]],","),1)</f>
        <v>Doylestown</v>
      </c>
      <c r="J1531" s="12" t="str" cm="1">
        <f t="array" ref="J1531">INDEX(_xlfn.TEXTSPLIT(טבלה1[[#This Row],[עמודה2]],","),2)</f>
        <v xml:space="preserve"> PA</v>
      </c>
      <c r="K1531" s="43" t="str">
        <f>_xlfn.CONCAT(טבלה1[[#This Row],[AI_Companies]]," ",טבלה1[[#This Row],[עמודה1]])</f>
        <v>BrickSimpleLLC https://bricksimple.com/</v>
      </c>
      <c r="L1531" s="28">
        <v>50</v>
      </c>
      <c r="M1531" s="28" t="str">
        <f>IF(טבלה1[[#This Row],[עמודה53]]&gt;2000,"Yes","No")</f>
        <v>No</v>
      </c>
      <c r="N1531" s="28">
        <v>249</v>
      </c>
      <c r="O1531" s="28">
        <f>AVERAGE(טבלה1[[#This Row],[עמודה52]:[עמודה53]])</f>
        <v>149.5</v>
      </c>
      <c r="P1531" s="28" t="str">
        <f>IF(טבלה1[[#This Row],[עמודה4]]="&lt; $25 / hr","0$ - $25 / hr",טבלה1[[#This Row],[עמודה4]])</f>
        <v>Undisclosed</v>
      </c>
      <c r="Q1531" s="12" t="str" cm="1">
        <f t="array" ref="Q1531">INDEX(_xlfn.TEXTSPLIT(טבלה1[[#This Row],[עמודה55]],"-"),1)</f>
        <v>Undisclosed</v>
      </c>
      <c r="R1531" s="21" t="e" cm="1">
        <f t="array" ref="R1531">INDEX(_xlfn.TEXTSPLIT(INDEX(_xlfn.TEXTSPLIT(טבלה1[[#This Row],[עמודה55]],"-"),2),"/"),1)</f>
        <v>#REF!</v>
      </c>
      <c r="S1531" s="28" t="e">
        <f>AVERAGE(טבלה1[[#This Row],[עמודה59]:[עמודה60]])</f>
        <v>#VALUE!</v>
      </c>
      <c r="T1531" s="31" t="e">
        <f>VALUE(SUBSTITUTE(טבלה1[[#This Row],[עמודה56]],"$",""))</f>
        <v>#VALUE!</v>
      </c>
      <c r="U1531" s="31" t="e">
        <f>VALUE(SUBSTITUTE(טבלה1[[#This Row],[עמודה57]],"$",""))</f>
        <v>#REF!</v>
      </c>
      <c r="V1531" s="31" t="e">
        <f>IF(טבלה1[[#This Row],[עמודה58]]&gt;30,"Yes","No")</f>
        <v>#VALUE!</v>
      </c>
    </row>
    <row r="1532" spans="1:22" x14ac:dyDescent="0.15">
      <c r="A1532" s="32" t="s">
        <v>3662</v>
      </c>
      <c r="B1532" s="33" t="s">
        <v>3663</v>
      </c>
      <c r="C1532" s="33" t="s">
        <v>180</v>
      </c>
      <c r="D1532" s="33" t="s">
        <v>4</v>
      </c>
      <c r="E1532" s="33" t="s">
        <v>4</v>
      </c>
      <c r="F1532" s="33" t="s">
        <v>117</v>
      </c>
      <c r="G1532" s="36" t="str">
        <f t="shared" si="23"/>
        <v>Low</v>
      </c>
      <c r="H1532" s="34">
        <v>0.4</v>
      </c>
      <c r="I1532" s="11" t="str" cm="1">
        <f t="array" ref="I1532">INDEX(_xlfn.TEXTSPLIT(טבלה1[[#This Row],[עמודה2]],","),1)</f>
        <v>Redwood City</v>
      </c>
      <c r="J1532" s="12" t="str" cm="1">
        <f t="array" ref="J1532">INDEX(_xlfn.TEXTSPLIT(טבלה1[[#This Row],[עמודה2]],","),2)</f>
        <v xml:space="preserve"> CA</v>
      </c>
      <c r="K1532" s="37" t="str">
        <f>_xlfn.CONCAT(טבלה1[[#This Row],[AI_Companies]]," ",טבלה1[[#This Row],[עמודה1]])</f>
        <v>Cyara https://cyara.com/</v>
      </c>
      <c r="L1532" s="36">
        <v>2</v>
      </c>
      <c r="M1532" s="36" t="str">
        <f>IF(טבלה1[[#This Row],[עמודה53]]&gt;2000,"Yes","No")</f>
        <v>No</v>
      </c>
      <c r="N1532" s="36">
        <v>9</v>
      </c>
      <c r="O1532" s="36">
        <f>AVERAGE(טבלה1[[#This Row],[עמודה52]:[עמודה53]])</f>
        <v>149.5</v>
      </c>
      <c r="P1532" s="36" t="str">
        <f>IF(טבלה1[[#This Row],[עמודה4]]="&lt; $25 / hr","0$ - $25 / hr",טבלה1[[#This Row],[עמודה4]])</f>
        <v>Undisclosed</v>
      </c>
      <c r="Q1532" s="12" t="str" cm="1">
        <f t="array" ref="Q1532">INDEX(_xlfn.TEXTSPLIT(טבלה1[[#This Row],[עמודה55]],"-"),1)</f>
        <v>Undisclosed</v>
      </c>
      <c r="R1532" s="21" t="e" cm="1">
        <f t="array" ref="R1532">INDEX(_xlfn.TEXTSPLIT(INDEX(_xlfn.TEXTSPLIT(טבלה1[[#This Row],[עמודה55]],"-"),2),"/"),1)</f>
        <v>#REF!</v>
      </c>
      <c r="S1532" s="36" t="e">
        <f>AVERAGE(טבלה1[[#This Row],[עמודה59]:[עמודה60]])</f>
        <v>#VALUE!</v>
      </c>
      <c r="T1532" s="38" t="e">
        <f>VALUE(SUBSTITUTE(טבלה1[[#This Row],[עמודה56]],"$",""))</f>
        <v>#VALUE!</v>
      </c>
      <c r="U1532" s="38" t="e">
        <f>VALUE(SUBSTITUTE(טבלה1[[#This Row],[עמודה57]],"$",""))</f>
        <v>#REF!</v>
      </c>
      <c r="V1532" s="38" t="e">
        <f>IF(טבלה1[[#This Row],[עמודה58]]&gt;30,"Yes","No")</f>
        <v>#VALUE!</v>
      </c>
    </row>
    <row r="1533" spans="1:22" x14ac:dyDescent="0.15">
      <c r="A1533" s="32" t="s">
        <v>3664</v>
      </c>
      <c r="B1533" s="39" t="s">
        <v>3665</v>
      </c>
      <c r="C1533" s="39" t="s">
        <v>3666</v>
      </c>
      <c r="D1533" s="39" t="s">
        <v>4</v>
      </c>
      <c r="E1533" s="39" t="s">
        <v>4</v>
      </c>
      <c r="F1533" s="39" t="s">
        <v>5</v>
      </c>
      <c r="G1533" s="36" t="str">
        <f t="shared" si="23"/>
        <v>Low</v>
      </c>
      <c r="H1533" s="41">
        <v>0.2</v>
      </c>
      <c r="I1533" s="11" t="str" cm="1">
        <f t="array" ref="I1533">INDEX(_xlfn.TEXTSPLIT(טבלה1[[#This Row],[עמודה2]],","),1)</f>
        <v>Atlanta</v>
      </c>
      <c r="J1533" s="12" t="str" cm="1">
        <f t="array" ref="J1533">INDEX(_xlfn.TEXTSPLIT(טבלה1[[#This Row],[עמודה2]],","),2)</f>
        <v xml:space="preserve"> GA</v>
      </c>
      <c r="K1533" s="43" t="str">
        <f>_xlfn.CONCAT(טבלה1[[#This Row],[AI_Companies]]," ",טבלה1[[#This Row],[עמודה1]])</f>
        <v>Cox2M https://www.cox2m.com/</v>
      </c>
      <c r="L1533" s="28">
        <v>250</v>
      </c>
      <c r="M1533" s="28" t="str">
        <f>IF(טבלה1[[#This Row],[עמודה53]]&gt;2000,"Yes","No")</f>
        <v>No</v>
      </c>
      <c r="N1533" s="28">
        <v>999</v>
      </c>
      <c r="O1533" s="28">
        <f>AVERAGE(טבלה1[[#This Row],[עמודה52]:[עמודה53]])</f>
        <v>5.5</v>
      </c>
      <c r="P1533" s="28" t="str">
        <f>IF(טבלה1[[#This Row],[עמודה4]]="&lt; $25 / hr","0$ - $25 / hr",טבלה1[[#This Row],[עמודה4]])</f>
        <v>Undisclosed</v>
      </c>
      <c r="Q1533" s="12" t="str" cm="1">
        <f t="array" ref="Q1533">INDEX(_xlfn.TEXTSPLIT(טבלה1[[#This Row],[עמודה55]],"-"),1)</f>
        <v>Undisclosed</v>
      </c>
      <c r="R1533" s="21" t="e" cm="1">
        <f t="array" ref="R1533">INDEX(_xlfn.TEXTSPLIT(INDEX(_xlfn.TEXTSPLIT(טבלה1[[#This Row],[עמודה55]],"-"),2),"/"),1)</f>
        <v>#REF!</v>
      </c>
      <c r="S1533" s="28" t="e">
        <f>AVERAGE(טבלה1[[#This Row],[עמודה59]:[עמודה60]])</f>
        <v>#VALUE!</v>
      </c>
      <c r="T1533" s="31" t="e">
        <f>VALUE(SUBSTITUTE(טבלה1[[#This Row],[עמודה56]],"$",""))</f>
        <v>#VALUE!</v>
      </c>
      <c r="U1533" s="31" t="e">
        <f>VALUE(SUBSTITUTE(טבלה1[[#This Row],[עמודה57]],"$",""))</f>
        <v>#REF!</v>
      </c>
      <c r="V1533" s="31" t="e">
        <f>IF(טבלה1[[#This Row],[עמודה58]]&gt;30,"Yes","No")</f>
        <v>#VALUE!</v>
      </c>
    </row>
    <row r="1534" spans="1:22" x14ac:dyDescent="0.15">
      <c r="A1534" s="32" t="s">
        <v>3667</v>
      </c>
      <c r="B1534" s="33" t="s">
        <v>3668</v>
      </c>
      <c r="C1534" s="33" t="s">
        <v>2156</v>
      </c>
      <c r="D1534" s="33" t="s">
        <v>4</v>
      </c>
      <c r="E1534" s="33" t="s">
        <v>4</v>
      </c>
      <c r="F1534" s="33" t="s">
        <v>117</v>
      </c>
      <c r="G1534" s="36" t="str">
        <f t="shared" si="23"/>
        <v>Low</v>
      </c>
      <c r="H1534" s="34">
        <v>0.4</v>
      </c>
      <c r="I1534" s="11" t="str" cm="1">
        <f t="array" ref="I1534">INDEX(_xlfn.TEXTSPLIT(טבלה1[[#This Row],[עמודה2]],","),1)</f>
        <v>Harrisburg</v>
      </c>
      <c r="J1534" s="12" t="str" cm="1">
        <f t="array" ref="J1534">INDEX(_xlfn.TEXTSPLIT(טבלה1[[#This Row],[עמודה2]],","),2)</f>
        <v xml:space="preserve"> PA</v>
      </c>
      <c r="K1534" s="37" t="str">
        <f>_xlfn.CONCAT(טבלה1[[#This Row],[AI_Companies]]," ",טבלה1[[#This Row],[עמודה1]])</f>
        <v>StrawberryBoxMedia https://www.strawberryboxmedia.com</v>
      </c>
      <c r="L1534" s="36">
        <v>2</v>
      </c>
      <c r="M1534" s="36" t="str">
        <f>IF(טבלה1[[#This Row],[עמודה53]]&gt;2000,"Yes","No")</f>
        <v>No</v>
      </c>
      <c r="N1534" s="36">
        <v>9</v>
      </c>
      <c r="O1534" s="36">
        <f>AVERAGE(טבלה1[[#This Row],[עמודה52]:[עמודה53]])</f>
        <v>624.5</v>
      </c>
      <c r="P1534" s="36" t="str">
        <f>IF(טבלה1[[#This Row],[עמודה4]]="&lt; $25 / hr","0$ - $25 / hr",טבלה1[[#This Row],[עמודה4]])</f>
        <v>Undisclosed</v>
      </c>
      <c r="Q1534" s="12" t="str" cm="1">
        <f t="array" ref="Q1534">INDEX(_xlfn.TEXTSPLIT(טבלה1[[#This Row],[עמודה55]],"-"),1)</f>
        <v>Undisclosed</v>
      </c>
      <c r="R1534" s="21" t="e" cm="1">
        <f t="array" ref="R1534">INDEX(_xlfn.TEXTSPLIT(INDEX(_xlfn.TEXTSPLIT(טבלה1[[#This Row],[עמודה55]],"-"),2),"/"),1)</f>
        <v>#REF!</v>
      </c>
      <c r="S1534" s="36" t="e">
        <f>AVERAGE(טבלה1[[#This Row],[עמודה59]:[עמודה60]])</f>
        <v>#VALUE!</v>
      </c>
      <c r="T1534" s="38" t="e">
        <f>VALUE(SUBSTITUTE(טבלה1[[#This Row],[עמודה56]],"$",""))</f>
        <v>#VALUE!</v>
      </c>
      <c r="U1534" s="38" t="e">
        <f>VALUE(SUBSTITUTE(טבלה1[[#This Row],[עמודה57]],"$",""))</f>
        <v>#REF!</v>
      </c>
      <c r="V1534" s="38" t="e">
        <f>IF(טבלה1[[#This Row],[עמודה58]]&gt;30,"Yes","No")</f>
        <v>#VALUE!</v>
      </c>
    </row>
    <row r="1535" spans="1:22" x14ac:dyDescent="0.15">
      <c r="A1535" s="32" t="s">
        <v>3669</v>
      </c>
      <c r="B1535" s="39" t="s">
        <v>3670</v>
      </c>
      <c r="C1535" s="39" t="s">
        <v>3671</v>
      </c>
      <c r="D1535" s="40">
        <v>5000</v>
      </c>
      <c r="E1535" s="39" t="s">
        <v>9</v>
      </c>
      <c r="F1535" s="39" t="s">
        <v>29</v>
      </c>
      <c r="G1535" s="36" t="str">
        <f t="shared" si="23"/>
        <v>Low</v>
      </c>
      <c r="H1535" s="41">
        <v>0.3</v>
      </c>
      <c r="I1535" s="11" t="str" cm="1">
        <f t="array" ref="I1535">INDEX(_xlfn.TEXTSPLIT(טבלה1[[#This Row],[עמודה2]],","),1)</f>
        <v>Round Rock</v>
      </c>
      <c r="J1535" s="12" t="str" cm="1">
        <f t="array" ref="J1535">INDEX(_xlfn.TEXTSPLIT(טבלה1[[#This Row],[עמודה2]],","),2)</f>
        <v xml:space="preserve"> TX</v>
      </c>
      <c r="K1535" s="43" t="str">
        <f>_xlfn.CONCAT(טבלה1[[#This Row],[AI_Companies]]," ",טבלה1[[#This Row],[עמודה1]])</f>
        <v>ShahtezSoftwareSolutions http://shahtez.com/</v>
      </c>
      <c r="L1535" s="28">
        <v>10</v>
      </c>
      <c r="M1535" s="28" t="str">
        <f>IF(טבלה1[[#This Row],[עמודה53]]&gt;2000,"Yes","No")</f>
        <v>No</v>
      </c>
      <c r="N1535" s="28">
        <v>49</v>
      </c>
      <c r="O1535" s="28">
        <f>AVERAGE(טבלה1[[#This Row],[עמודה52]:[עמודה53]])</f>
        <v>5.5</v>
      </c>
      <c r="P1535" s="28" t="str">
        <f>IF(טבלה1[[#This Row],[עמודה4]]="&lt; $25 / hr","0$ - $25 / hr",טבלה1[[#This Row],[עמודה4]])</f>
        <v>Undisclosed</v>
      </c>
      <c r="Q1535" s="12" t="str" cm="1">
        <f t="array" ref="Q1535">INDEX(_xlfn.TEXTSPLIT(טבלה1[[#This Row],[עמודה55]],"-"),1)</f>
        <v>Undisclosed</v>
      </c>
      <c r="R1535" s="21" t="e" cm="1">
        <f t="array" ref="R1535">INDEX(_xlfn.TEXTSPLIT(INDEX(_xlfn.TEXTSPLIT(טבלה1[[#This Row],[עמודה55]],"-"),2),"/"),1)</f>
        <v>#REF!</v>
      </c>
      <c r="S1535" s="28" t="e">
        <f>AVERAGE(טבלה1[[#This Row],[עמודה59]:[עמודה60]])</f>
        <v>#VALUE!</v>
      </c>
      <c r="T1535" s="31" t="e">
        <f>VALUE(SUBSTITUTE(טבלה1[[#This Row],[עמודה56]],"$",""))</f>
        <v>#VALUE!</v>
      </c>
      <c r="U1535" s="31" t="e">
        <f>VALUE(SUBSTITUTE(טבלה1[[#This Row],[עמודה57]],"$",""))</f>
        <v>#REF!</v>
      </c>
      <c r="V1535" s="31" t="e">
        <f>IF(טבלה1[[#This Row],[עמודה58]]&gt;30,"Yes","No")</f>
        <v>#VALUE!</v>
      </c>
    </row>
    <row r="1536" spans="1:22" x14ac:dyDescent="0.15">
      <c r="A1536" s="32" t="s">
        <v>3672</v>
      </c>
      <c r="B1536" s="33" t="s">
        <v>3673</v>
      </c>
      <c r="C1536" s="33" t="s">
        <v>1084</v>
      </c>
      <c r="D1536" s="44">
        <v>1000</v>
      </c>
      <c r="E1536" s="33" t="s">
        <v>33</v>
      </c>
      <c r="F1536" s="33" t="s">
        <v>29</v>
      </c>
      <c r="G1536" s="36" t="str">
        <f t="shared" si="23"/>
        <v>Low</v>
      </c>
      <c r="H1536" s="34">
        <v>0.3</v>
      </c>
      <c r="I1536" s="11" t="str" cm="1">
        <f t="array" ref="I1536">INDEX(_xlfn.TEXTSPLIT(טבלה1[[#This Row],[עמודה2]],","),1)</f>
        <v>Watford</v>
      </c>
      <c r="J1536" s="12" t="str" cm="1">
        <f t="array" ref="J1536">INDEX(_xlfn.TEXTSPLIT(טבלה1[[#This Row],[עמודה2]],","),2)</f>
        <v xml:space="preserve"> United Kingdom</v>
      </c>
      <c r="K1536" s="37" t="str">
        <f>_xlfn.CONCAT(טבלה1[[#This Row],[AI_Companies]]," ",טבלה1[[#This Row],[עמודה1]])</f>
        <v>BSBIConsultancySolutions http://www.bsbiconsulting.co.uk/</v>
      </c>
      <c r="L1536" s="36">
        <v>10</v>
      </c>
      <c r="M1536" s="36" t="str">
        <f>IF(טבלה1[[#This Row],[עמודה53]]&gt;2000,"Yes","No")</f>
        <v>No</v>
      </c>
      <c r="N1536" s="36">
        <v>49</v>
      </c>
      <c r="O1536" s="36">
        <f>AVERAGE(טבלה1[[#This Row],[עמודה52]:[עמודה53]])</f>
        <v>29.5</v>
      </c>
      <c r="P1536" s="36" t="str">
        <f>IF(טבלה1[[#This Row],[עמודה4]]="&lt; $25 / hr","0$ - $25 / hr",טבלה1[[#This Row],[עמודה4]])</f>
        <v>$50 - $99 / hr</v>
      </c>
      <c r="Q1536" s="12" t="str" cm="1">
        <f t="array" ref="Q1536">INDEX(_xlfn.TEXTSPLIT(טבלה1[[#This Row],[עמודה55]],"-"),1)</f>
        <v xml:space="preserve">$50 </v>
      </c>
      <c r="R1536" s="21" t="str" cm="1">
        <f t="array" ref="R1536">INDEX(_xlfn.TEXTSPLIT(INDEX(_xlfn.TEXTSPLIT(טבלה1[[#This Row],[עמודה55]],"-"),2),"/"),1)</f>
        <v xml:space="preserve"> $99 </v>
      </c>
      <c r="S1536" s="36">
        <f>AVERAGE(טבלה1[[#This Row],[עמודה59]:[עמודה60]])</f>
        <v>74.5</v>
      </c>
      <c r="T1536" s="38">
        <f>VALUE(SUBSTITUTE(טבלה1[[#This Row],[עמודה56]],"$",""))</f>
        <v>50</v>
      </c>
      <c r="U1536" s="38">
        <f>VALUE(SUBSTITUTE(טבלה1[[#This Row],[עמודה57]],"$",""))</f>
        <v>99</v>
      </c>
      <c r="V1536" s="38" t="str">
        <f>IF(טבלה1[[#This Row],[עמודה58]]&gt;30,"Yes","No")</f>
        <v>Yes</v>
      </c>
    </row>
    <row r="1537" spans="1:22" x14ac:dyDescent="0.15">
      <c r="A1537" s="32" t="s">
        <v>3674</v>
      </c>
      <c r="B1537" s="39" t="s">
        <v>3675</v>
      </c>
      <c r="C1537" s="39" t="s">
        <v>153</v>
      </c>
      <c r="D1537" s="40">
        <v>25000</v>
      </c>
      <c r="E1537" s="39" t="s">
        <v>9</v>
      </c>
      <c r="F1537" s="39" t="s">
        <v>29</v>
      </c>
      <c r="G1537" s="36" t="str">
        <f t="shared" si="23"/>
        <v>Low</v>
      </c>
      <c r="H1537" s="41">
        <v>0.3</v>
      </c>
      <c r="I1537" s="11" t="str" cm="1">
        <f t="array" ref="I1537">INDEX(_xlfn.TEXTSPLIT(טבלה1[[#This Row],[עמודה2]],","),1)</f>
        <v>Singapore</v>
      </c>
      <c r="J1537" s="12" t="str" cm="1">
        <f t="array" ref="J1537">INDEX(_xlfn.TEXTSPLIT(טבלה1[[#This Row],[עמודה2]],","),2)</f>
        <v xml:space="preserve"> Singapore</v>
      </c>
      <c r="K1537" s="43" t="str">
        <f>_xlfn.CONCAT(טבלה1[[#This Row],[AI_Companies]]," ",טבלה1[[#This Row],[עמודה1]])</f>
        <v>ActiveWizards https://activewizards.com/</v>
      </c>
      <c r="L1537" s="28">
        <v>10</v>
      </c>
      <c r="M1537" s="28" t="str">
        <f>IF(טבלה1[[#This Row],[עמודה53]]&gt;2000,"Yes","No")</f>
        <v>No</v>
      </c>
      <c r="N1537" s="28">
        <v>49</v>
      </c>
      <c r="O1537" s="28">
        <f>AVERAGE(טבלה1[[#This Row],[עמודה52]:[עמודה53]])</f>
        <v>29.5</v>
      </c>
      <c r="P1537" s="28" t="str">
        <f>IF(טבלה1[[#This Row],[עמודה4]]="&lt; $25 / hr","0$ - $25 / hr",טבלה1[[#This Row],[עמודה4]])</f>
        <v>$25 - $49 / hr</v>
      </c>
      <c r="Q1537" s="12" t="str" cm="1">
        <f t="array" ref="Q1537">INDEX(_xlfn.TEXTSPLIT(טבלה1[[#This Row],[עמודה55]],"-"),1)</f>
        <v xml:space="preserve">$25 </v>
      </c>
      <c r="R1537" s="21" t="str" cm="1">
        <f t="array" ref="R1537">INDEX(_xlfn.TEXTSPLIT(INDEX(_xlfn.TEXTSPLIT(טבלה1[[#This Row],[עמודה55]],"-"),2),"/"),1)</f>
        <v xml:space="preserve"> $49 </v>
      </c>
      <c r="S1537" s="28">
        <f>AVERAGE(טבלה1[[#This Row],[עמודה59]:[עמודה60]])</f>
        <v>37</v>
      </c>
      <c r="T1537" s="31">
        <f>VALUE(SUBSTITUTE(טבלה1[[#This Row],[עמודה56]],"$",""))</f>
        <v>25</v>
      </c>
      <c r="U1537" s="31">
        <f>VALUE(SUBSTITUTE(טבלה1[[#This Row],[עמודה57]],"$",""))</f>
        <v>49</v>
      </c>
      <c r="V1537" s="31" t="str">
        <f>IF(טבלה1[[#This Row],[עמודה58]]&gt;30,"Yes","No")</f>
        <v>Yes</v>
      </c>
    </row>
    <row r="1538" spans="1:22" x14ac:dyDescent="0.15">
      <c r="A1538" s="32" t="s">
        <v>3676</v>
      </c>
      <c r="B1538" s="33" t="s">
        <v>3677</v>
      </c>
      <c r="C1538" s="33" t="s">
        <v>212</v>
      </c>
      <c r="D1538" s="33" t="s">
        <v>4</v>
      </c>
      <c r="E1538" s="33" t="s">
        <v>4</v>
      </c>
      <c r="F1538" s="33" t="s">
        <v>29</v>
      </c>
      <c r="G1538" s="36" t="str">
        <f t="shared" si="23"/>
        <v>Low</v>
      </c>
      <c r="H1538" s="34">
        <v>0.3</v>
      </c>
      <c r="I1538" s="11" t="str" cm="1">
        <f t="array" ref="I1538">INDEX(_xlfn.TEXTSPLIT(טבלה1[[#This Row],[עמודה2]],","),1)</f>
        <v>Aventura</v>
      </c>
      <c r="J1538" s="12" t="str" cm="1">
        <f t="array" ref="J1538">INDEX(_xlfn.TEXTSPLIT(טבלה1[[#This Row],[עמודה2]],","),2)</f>
        <v xml:space="preserve"> FL</v>
      </c>
      <c r="K1538" s="37" t="str">
        <f>_xlfn.CONCAT(טבלה1[[#This Row],[AI_Companies]]," ",טבלה1[[#This Row],[עמודה1]])</f>
        <v>JasorenLLC https://jasoren.com</v>
      </c>
      <c r="L1538" s="36">
        <v>10</v>
      </c>
      <c r="M1538" s="36" t="str">
        <f>IF(טבלה1[[#This Row],[עמודה53]]&gt;2000,"Yes","No")</f>
        <v>No</v>
      </c>
      <c r="N1538" s="36">
        <v>49</v>
      </c>
      <c r="O1538" s="36">
        <f>AVERAGE(טבלה1[[#This Row],[עמודה52]:[עמודה53]])</f>
        <v>29.5</v>
      </c>
      <c r="P1538" s="36" t="str">
        <f>IF(טבלה1[[#This Row],[עמודה4]]="&lt; $25 / hr","0$ - $25 / hr",טבלה1[[#This Row],[עמודה4]])</f>
        <v>$50 - $99 / hr</v>
      </c>
      <c r="Q1538" s="12" t="str" cm="1">
        <f t="array" ref="Q1538">INDEX(_xlfn.TEXTSPLIT(טבלה1[[#This Row],[עמודה55]],"-"),1)</f>
        <v xml:space="preserve">$50 </v>
      </c>
      <c r="R1538" s="21" t="str" cm="1">
        <f t="array" ref="R1538">INDEX(_xlfn.TEXTSPLIT(INDEX(_xlfn.TEXTSPLIT(טבלה1[[#This Row],[עמודה55]],"-"),2),"/"),1)</f>
        <v xml:space="preserve"> $99 </v>
      </c>
      <c r="S1538" s="36">
        <f>AVERAGE(טבלה1[[#This Row],[עמודה59]:[עמודה60]])</f>
        <v>74.5</v>
      </c>
      <c r="T1538" s="38">
        <f>VALUE(SUBSTITUTE(טבלה1[[#This Row],[עמודה56]],"$",""))</f>
        <v>50</v>
      </c>
      <c r="U1538" s="38">
        <f>VALUE(SUBSTITUTE(טבלה1[[#This Row],[עמודה57]],"$",""))</f>
        <v>99</v>
      </c>
      <c r="V1538" s="38" t="str">
        <f>IF(טבלה1[[#This Row],[עמודה58]]&gt;30,"Yes","No")</f>
        <v>Yes</v>
      </c>
    </row>
    <row r="1539" spans="1:22" x14ac:dyDescent="0.15">
      <c r="A1539" s="32" t="s">
        <v>3678</v>
      </c>
      <c r="B1539" s="39" t="s">
        <v>3679</v>
      </c>
      <c r="C1539" s="39" t="s">
        <v>102</v>
      </c>
      <c r="D1539" s="39" t="s">
        <v>4</v>
      </c>
      <c r="E1539" s="39" t="s">
        <v>4</v>
      </c>
      <c r="F1539" s="39" t="s">
        <v>10</v>
      </c>
      <c r="G1539" s="36" t="str">
        <f t="shared" ref="G1539:G1602" si="24">IF(H1539&gt;0.8,"High",IF(H1539&gt;0.4,"Med","Low"))</f>
        <v>Low</v>
      </c>
      <c r="H1539" s="41">
        <v>0.25</v>
      </c>
      <c r="I1539" s="11" t="str" cm="1">
        <f t="array" ref="I1539">INDEX(_xlfn.TEXTSPLIT(טבלה1[[#This Row],[עמודה2]],","),1)</f>
        <v>San Francisco</v>
      </c>
      <c r="J1539" s="12" t="str" cm="1">
        <f t="array" ref="J1539">INDEX(_xlfn.TEXTSPLIT(טבלה1[[#This Row],[עמודה2]],","),2)</f>
        <v xml:space="preserve"> CA</v>
      </c>
      <c r="K1539" s="43" t="str">
        <f>_xlfn.CONCAT(טבלה1[[#This Row],[AI_Companies]]," ",טבלה1[[#This Row],[עמודה1]])</f>
        <v>Formant https://formant.io/</v>
      </c>
      <c r="L1539" s="28">
        <v>50</v>
      </c>
      <c r="M1539" s="28" t="str">
        <f>IF(טבלה1[[#This Row],[עמודה53]]&gt;2000,"Yes","No")</f>
        <v>No</v>
      </c>
      <c r="N1539" s="28">
        <v>249</v>
      </c>
      <c r="O1539" s="28">
        <f>AVERAGE(טבלה1[[#This Row],[עמודה52]:[עמודה53]])</f>
        <v>29.5</v>
      </c>
      <c r="P1539" s="28" t="str">
        <f>IF(טבלה1[[#This Row],[עמודה4]]="&lt; $25 / hr","0$ - $25 / hr",טבלה1[[#This Row],[עמודה4]])</f>
        <v>Undisclosed</v>
      </c>
      <c r="Q1539" s="12" t="str" cm="1">
        <f t="array" ref="Q1539">INDEX(_xlfn.TEXTSPLIT(טבלה1[[#This Row],[עמודה55]],"-"),1)</f>
        <v>Undisclosed</v>
      </c>
      <c r="R1539" s="21" t="e" cm="1">
        <f t="array" ref="R1539">INDEX(_xlfn.TEXTSPLIT(INDEX(_xlfn.TEXTSPLIT(טבלה1[[#This Row],[עמודה55]],"-"),2),"/"),1)</f>
        <v>#REF!</v>
      </c>
      <c r="S1539" s="28" t="e">
        <f>AVERAGE(טבלה1[[#This Row],[עמודה59]:[עמודה60]])</f>
        <v>#VALUE!</v>
      </c>
      <c r="T1539" s="31" t="e">
        <f>VALUE(SUBSTITUTE(טבלה1[[#This Row],[עמודה56]],"$",""))</f>
        <v>#VALUE!</v>
      </c>
      <c r="U1539" s="31" t="e">
        <f>VALUE(SUBSTITUTE(טבלה1[[#This Row],[עמודה57]],"$",""))</f>
        <v>#REF!</v>
      </c>
      <c r="V1539" s="31" t="e">
        <f>IF(טבלה1[[#This Row],[עמודה58]]&gt;30,"Yes","No")</f>
        <v>#VALUE!</v>
      </c>
    </row>
    <row r="1540" spans="1:22" x14ac:dyDescent="0.15">
      <c r="A1540" s="32" t="s">
        <v>3680</v>
      </c>
      <c r="B1540" s="33" t="s">
        <v>3681</v>
      </c>
      <c r="C1540" s="33" t="s">
        <v>102</v>
      </c>
      <c r="D1540" s="33" t="s">
        <v>4</v>
      </c>
      <c r="E1540" s="33" t="s">
        <v>4</v>
      </c>
      <c r="F1540" s="33" t="s">
        <v>10</v>
      </c>
      <c r="G1540" s="36" t="str">
        <f t="shared" si="24"/>
        <v>Low</v>
      </c>
      <c r="H1540" s="34">
        <v>0.25</v>
      </c>
      <c r="I1540" s="11" t="str" cm="1">
        <f t="array" ref="I1540">INDEX(_xlfn.TEXTSPLIT(טבלה1[[#This Row],[עמודה2]],","),1)</f>
        <v>London</v>
      </c>
      <c r="J1540" s="12" t="str" cm="1">
        <f t="array" ref="J1540">INDEX(_xlfn.TEXTSPLIT(טבלה1[[#This Row],[עמודה2]],","),2)</f>
        <v xml:space="preserve"> United Kingdom</v>
      </c>
      <c r="K1540" s="37" t="str">
        <f>_xlfn.CONCAT(טבלה1[[#This Row],[AI_Companies]]," ",טבלה1[[#This Row],[עמודה1]])</f>
        <v>Attest https://www.askattest.com/</v>
      </c>
      <c r="L1540" s="36">
        <v>50</v>
      </c>
      <c r="M1540" s="36" t="str">
        <f>IF(טבלה1[[#This Row],[עמודה53]]&gt;2000,"Yes","No")</f>
        <v>No</v>
      </c>
      <c r="N1540" s="36">
        <v>249</v>
      </c>
      <c r="O1540" s="36">
        <f>AVERAGE(טבלה1[[#This Row],[עמודה52]:[עמודה53]])</f>
        <v>149.5</v>
      </c>
      <c r="P1540" s="36" t="str">
        <f>IF(טבלה1[[#This Row],[עמודה4]]="&lt; $25 / hr","0$ - $25 / hr",טבלה1[[#This Row],[עמודה4]])</f>
        <v>Undisclosed</v>
      </c>
      <c r="Q1540" s="12" t="str" cm="1">
        <f t="array" ref="Q1540">INDEX(_xlfn.TEXTSPLIT(טבלה1[[#This Row],[עמודה55]],"-"),1)</f>
        <v>Undisclosed</v>
      </c>
      <c r="R1540" s="21" t="e" cm="1">
        <f t="array" ref="R1540">INDEX(_xlfn.TEXTSPLIT(INDEX(_xlfn.TEXTSPLIT(טבלה1[[#This Row],[עמודה55]],"-"),2),"/"),1)</f>
        <v>#REF!</v>
      </c>
      <c r="S1540" s="36" t="e">
        <f>AVERAGE(טבלה1[[#This Row],[עמודה59]:[עמודה60]])</f>
        <v>#VALUE!</v>
      </c>
      <c r="T1540" s="38" t="e">
        <f>VALUE(SUBSTITUTE(טבלה1[[#This Row],[עמודה56]],"$",""))</f>
        <v>#VALUE!</v>
      </c>
      <c r="U1540" s="38" t="e">
        <f>VALUE(SUBSTITUTE(טבלה1[[#This Row],[עמודה57]],"$",""))</f>
        <v>#REF!</v>
      </c>
      <c r="V1540" s="38" t="e">
        <f>IF(טבלה1[[#This Row],[עמודה58]]&gt;30,"Yes","No")</f>
        <v>#VALUE!</v>
      </c>
    </row>
    <row r="1541" spans="1:22" x14ac:dyDescent="0.15">
      <c r="A1541" s="32" t="s">
        <v>3682</v>
      </c>
      <c r="B1541" s="39" t="s">
        <v>3683</v>
      </c>
      <c r="C1541" s="39" t="s">
        <v>94</v>
      </c>
      <c r="D1541" s="40">
        <v>100000</v>
      </c>
      <c r="E1541" s="39" t="s">
        <v>33</v>
      </c>
      <c r="F1541" s="39" t="s">
        <v>10</v>
      </c>
      <c r="G1541" s="36" t="str">
        <f t="shared" si="24"/>
        <v>Low</v>
      </c>
      <c r="H1541" s="41">
        <v>0.2</v>
      </c>
      <c r="I1541" s="11" t="str" cm="1">
        <f t="array" ref="I1541">INDEX(_xlfn.TEXTSPLIT(טבלה1[[#This Row],[עמודה2]],","),1)</f>
        <v>London</v>
      </c>
      <c r="J1541" s="12" t="str" cm="1">
        <f t="array" ref="J1541">INDEX(_xlfn.TEXTSPLIT(טבלה1[[#This Row],[עמודה2]],","),2)</f>
        <v xml:space="preserve"> United Kingdom</v>
      </c>
      <c r="K1541" s="43" t="str">
        <f>_xlfn.CONCAT(טבלה1[[#This Row],[AI_Companies]]," ",טבלה1[[#This Row],[עמודה1]])</f>
        <v>CognitionX https://cognitionx.com/</v>
      </c>
      <c r="L1541" s="28">
        <v>50</v>
      </c>
      <c r="M1541" s="28" t="str">
        <f>IF(טבלה1[[#This Row],[עמודה53]]&gt;2000,"Yes","No")</f>
        <v>No</v>
      </c>
      <c r="N1541" s="28">
        <v>249</v>
      </c>
      <c r="O1541" s="28">
        <f>AVERAGE(טבלה1[[#This Row],[עמודה52]:[עמודה53]])</f>
        <v>149.5</v>
      </c>
      <c r="P1541" s="28" t="str">
        <f>IF(טבלה1[[#This Row],[עמודה4]]="&lt; $25 / hr","0$ - $25 / hr",טבלה1[[#This Row],[עמודה4]])</f>
        <v>Undisclosed</v>
      </c>
      <c r="Q1541" s="12" t="str" cm="1">
        <f t="array" ref="Q1541">INDEX(_xlfn.TEXTSPLIT(טבלה1[[#This Row],[עמודה55]],"-"),1)</f>
        <v>Undisclosed</v>
      </c>
      <c r="R1541" s="21" t="e" cm="1">
        <f t="array" ref="R1541">INDEX(_xlfn.TEXTSPLIT(INDEX(_xlfn.TEXTSPLIT(טבלה1[[#This Row],[עמודה55]],"-"),2),"/"),1)</f>
        <v>#REF!</v>
      </c>
      <c r="S1541" s="28" t="e">
        <f>AVERAGE(טבלה1[[#This Row],[עמודה59]:[עמודה60]])</f>
        <v>#VALUE!</v>
      </c>
      <c r="T1541" s="31" t="e">
        <f>VALUE(SUBSTITUTE(טבלה1[[#This Row],[עמודה56]],"$",""))</f>
        <v>#VALUE!</v>
      </c>
      <c r="U1541" s="31" t="e">
        <f>VALUE(SUBSTITUTE(טבלה1[[#This Row],[עמודה57]],"$",""))</f>
        <v>#REF!</v>
      </c>
      <c r="V1541" s="31" t="e">
        <f>IF(טבלה1[[#This Row],[עמודה58]]&gt;30,"Yes","No")</f>
        <v>#VALUE!</v>
      </c>
    </row>
    <row r="1542" spans="1:22" x14ac:dyDescent="0.15">
      <c r="A1542" s="32" t="s">
        <v>3684</v>
      </c>
      <c r="B1542" s="33" t="s">
        <v>3685</v>
      </c>
      <c r="C1542" s="33" t="s">
        <v>3686</v>
      </c>
      <c r="D1542" s="33" t="s">
        <v>4</v>
      </c>
      <c r="E1542" s="33" t="s">
        <v>4</v>
      </c>
      <c r="F1542" s="33" t="s">
        <v>5</v>
      </c>
      <c r="G1542" s="36" t="str">
        <f t="shared" si="24"/>
        <v>Low</v>
      </c>
      <c r="H1542" s="34">
        <v>0.25</v>
      </c>
      <c r="I1542" s="11" t="str" cm="1">
        <f t="array" ref="I1542">INDEX(_xlfn.TEXTSPLIT(טבלה1[[#This Row],[עמודה2]],","),1)</f>
        <v>Miami</v>
      </c>
      <c r="J1542" s="12" t="str" cm="1">
        <f t="array" ref="J1542">INDEX(_xlfn.TEXTSPLIT(טבלה1[[#This Row],[עמודה2]],","),2)</f>
        <v xml:space="preserve"> FL</v>
      </c>
      <c r="K1542" s="37" t="str">
        <f>_xlfn.CONCAT(טבלה1[[#This Row],[AI_Companies]]," ",טבלה1[[#This Row],[עמודה1]])</f>
        <v>AppManufact https://appmanufact.com/</v>
      </c>
      <c r="L1542" s="36">
        <v>250</v>
      </c>
      <c r="M1542" s="36" t="str">
        <f>IF(טבלה1[[#This Row],[עמודה53]]&gt;2000,"Yes","No")</f>
        <v>No</v>
      </c>
      <c r="N1542" s="36">
        <v>999</v>
      </c>
      <c r="O1542" s="36">
        <f>AVERAGE(טבלה1[[#This Row],[עמודה52]:[עמודה53]])</f>
        <v>149.5</v>
      </c>
      <c r="P1542" s="36" t="str">
        <f>IF(טבלה1[[#This Row],[עמודה4]]="&lt; $25 / hr","0$ - $25 / hr",טבלה1[[#This Row],[עמודה4]])</f>
        <v>$25 - $49 / hr</v>
      </c>
      <c r="Q1542" s="12" t="str" cm="1">
        <f t="array" ref="Q1542">INDEX(_xlfn.TEXTSPLIT(טבלה1[[#This Row],[עמודה55]],"-"),1)</f>
        <v xml:space="preserve">$25 </v>
      </c>
      <c r="R1542" s="21" t="str" cm="1">
        <f t="array" ref="R1542">INDEX(_xlfn.TEXTSPLIT(INDEX(_xlfn.TEXTSPLIT(טבלה1[[#This Row],[עמודה55]],"-"),2),"/"),1)</f>
        <v xml:space="preserve"> $49 </v>
      </c>
      <c r="S1542" s="36">
        <f>AVERAGE(טבלה1[[#This Row],[עמודה59]:[עמודה60]])</f>
        <v>37</v>
      </c>
      <c r="T1542" s="38">
        <f>VALUE(SUBSTITUTE(טבלה1[[#This Row],[עמודה56]],"$",""))</f>
        <v>25</v>
      </c>
      <c r="U1542" s="38">
        <f>VALUE(SUBSTITUTE(טבלה1[[#This Row],[עמודה57]],"$",""))</f>
        <v>49</v>
      </c>
      <c r="V1542" s="38" t="str">
        <f>IF(טבלה1[[#This Row],[עמודה58]]&gt;30,"Yes","No")</f>
        <v>Yes</v>
      </c>
    </row>
    <row r="1543" spans="1:22" x14ac:dyDescent="0.15">
      <c r="A1543" s="32" t="s">
        <v>3687</v>
      </c>
      <c r="B1543" s="39" t="s">
        <v>3688</v>
      </c>
      <c r="C1543" s="39" t="s">
        <v>156</v>
      </c>
      <c r="D1543" s="39" t="s">
        <v>4</v>
      </c>
      <c r="E1543" s="39" t="s">
        <v>4</v>
      </c>
      <c r="F1543" s="39" t="s">
        <v>10</v>
      </c>
      <c r="G1543" s="36" t="str">
        <f t="shared" si="24"/>
        <v>Low</v>
      </c>
      <c r="H1543" s="41">
        <v>0.3</v>
      </c>
      <c r="I1543" s="11" t="str" cm="1">
        <f t="array" ref="I1543">INDEX(_xlfn.TEXTSPLIT(טבלה1[[#This Row],[עמודה2]],","),1)</f>
        <v>Shen Zhen Shi</v>
      </c>
      <c r="J1543" s="12" t="str" cm="1">
        <f t="array" ref="J1543">INDEX(_xlfn.TEXTSPLIT(טבלה1[[#This Row],[עמודה2]],","),2)</f>
        <v xml:space="preserve"> China</v>
      </c>
      <c r="K1543" s="43" t="str">
        <f>_xlfn.CONCAT(טבלה1[[#This Row],[AI_Companies]]," ",טבלה1[[#This Row],[עמודה1]])</f>
        <v>MaxvisionTechnologyCorp. http://www.maxvision.com.cn/</v>
      </c>
      <c r="L1543" s="28">
        <v>50</v>
      </c>
      <c r="M1543" s="28" t="str">
        <f>IF(טבלה1[[#This Row],[עמודה53]]&gt;2000,"Yes","No")</f>
        <v>No</v>
      </c>
      <c r="N1543" s="28">
        <v>249</v>
      </c>
      <c r="O1543" s="28">
        <f>AVERAGE(טבלה1[[#This Row],[עמודה52]:[עמודה53]])</f>
        <v>624.5</v>
      </c>
      <c r="P1543" s="28" t="str">
        <f>IF(טבלה1[[#This Row],[עמודה4]]="&lt; $25 / hr","0$ - $25 / hr",טבלה1[[#This Row],[עמודה4]])</f>
        <v>Undisclosed</v>
      </c>
      <c r="Q1543" s="12" t="str" cm="1">
        <f t="array" ref="Q1543">INDEX(_xlfn.TEXTSPLIT(טבלה1[[#This Row],[עמודה55]],"-"),1)</f>
        <v>Undisclosed</v>
      </c>
      <c r="R1543" s="21" t="e" cm="1">
        <f t="array" ref="R1543">INDEX(_xlfn.TEXTSPLIT(INDEX(_xlfn.TEXTSPLIT(טבלה1[[#This Row],[עמודה55]],"-"),2),"/"),1)</f>
        <v>#REF!</v>
      </c>
      <c r="S1543" s="28" t="e">
        <f>AVERAGE(טבלה1[[#This Row],[עמודה59]:[עמודה60]])</f>
        <v>#VALUE!</v>
      </c>
      <c r="T1543" s="31" t="e">
        <f>VALUE(SUBSTITUTE(טבלה1[[#This Row],[עמודה56]],"$",""))</f>
        <v>#VALUE!</v>
      </c>
      <c r="U1543" s="31" t="e">
        <f>VALUE(SUBSTITUTE(טבלה1[[#This Row],[עמודה57]],"$",""))</f>
        <v>#REF!</v>
      </c>
      <c r="V1543" s="31" t="e">
        <f>IF(טבלה1[[#This Row],[עמודה58]]&gt;30,"Yes","No")</f>
        <v>#VALUE!</v>
      </c>
    </row>
    <row r="1544" spans="1:22" x14ac:dyDescent="0.15">
      <c r="A1544" s="32" t="s">
        <v>3689</v>
      </c>
      <c r="B1544" s="33" t="s">
        <v>3690</v>
      </c>
      <c r="C1544" s="33" t="s">
        <v>694</v>
      </c>
      <c r="D1544" s="33" t="s">
        <v>4</v>
      </c>
      <c r="E1544" s="33" t="s">
        <v>4</v>
      </c>
      <c r="F1544" s="33" t="s">
        <v>25</v>
      </c>
      <c r="G1544" s="36" t="str">
        <f t="shared" si="24"/>
        <v>Low</v>
      </c>
      <c r="H1544" s="34">
        <v>0.15</v>
      </c>
      <c r="I1544" s="11" t="str" cm="1">
        <f t="array" ref="I1544">INDEX(_xlfn.TEXTSPLIT(טבלה1[[#This Row],[עמודה2]],","),1)</f>
        <v>Chennai</v>
      </c>
      <c r="J1544" s="12" t="str" cm="1">
        <f t="array" ref="J1544">INDEX(_xlfn.TEXTSPLIT(טבלה1[[#This Row],[עמודה2]],","),2)</f>
        <v xml:space="preserve"> India</v>
      </c>
      <c r="K1544" s="37" t="str">
        <f>_xlfn.CONCAT(טבלה1[[#This Row],[AI_Companies]]," ",טבלה1[[#This Row],[עמודה1]])</f>
        <v>QruizeTechnologiesPvt.Ltd. http://www.qruize.com/</v>
      </c>
      <c r="L1544" s="46">
        <v>1000</v>
      </c>
      <c r="M1544" s="36" t="str">
        <f>IF(טבלה1[[#This Row],[עמודה53]]&gt;2000,"Yes","No")</f>
        <v>No</v>
      </c>
      <c r="N1544" s="46">
        <v>9999</v>
      </c>
      <c r="O1544" s="36">
        <f>AVERAGE(טבלה1[[#This Row],[עמודה52]:[עמודה53]])</f>
        <v>149.5</v>
      </c>
      <c r="P1544" s="36" t="str">
        <f>IF(טבלה1[[#This Row],[עמודה4]]="&lt; $25 / hr","0$ - $25 / hr",טבלה1[[#This Row],[עמודה4]])</f>
        <v>Undisclosed</v>
      </c>
      <c r="Q1544" s="12" t="str" cm="1">
        <f t="array" ref="Q1544">INDEX(_xlfn.TEXTSPLIT(טבלה1[[#This Row],[עמודה55]],"-"),1)</f>
        <v>Undisclosed</v>
      </c>
      <c r="R1544" s="21" t="e" cm="1">
        <f t="array" ref="R1544">INDEX(_xlfn.TEXTSPLIT(INDEX(_xlfn.TEXTSPLIT(טבלה1[[#This Row],[עמודה55]],"-"),2),"/"),1)</f>
        <v>#REF!</v>
      </c>
      <c r="S1544" s="36" t="e">
        <f>AVERAGE(טבלה1[[#This Row],[עמודה59]:[עמודה60]])</f>
        <v>#VALUE!</v>
      </c>
      <c r="T1544" s="38" t="e">
        <f>VALUE(SUBSTITUTE(טבלה1[[#This Row],[עמודה56]],"$",""))</f>
        <v>#VALUE!</v>
      </c>
      <c r="U1544" s="38" t="e">
        <f>VALUE(SUBSTITUTE(טבלה1[[#This Row],[עמודה57]],"$",""))</f>
        <v>#REF!</v>
      </c>
      <c r="V1544" s="38" t="e">
        <f>IF(טבלה1[[#This Row],[עמודה58]]&gt;30,"Yes","No")</f>
        <v>#VALUE!</v>
      </c>
    </row>
    <row r="1545" spans="1:22" x14ac:dyDescent="0.15">
      <c r="A1545" s="32" t="s">
        <v>3691</v>
      </c>
      <c r="B1545" s="39" t="s">
        <v>3692</v>
      </c>
      <c r="C1545" s="39" t="s">
        <v>3693</v>
      </c>
      <c r="D1545" s="39" t="s">
        <v>4</v>
      </c>
      <c r="E1545" s="39" t="s">
        <v>4</v>
      </c>
      <c r="F1545" s="39" t="s">
        <v>10</v>
      </c>
      <c r="G1545" s="36" t="str">
        <f t="shared" si="24"/>
        <v>Low</v>
      </c>
      <c r="H1545" s="41">
        <v>0.1</v>
      </c>
      <c r="I1545" s="11" t="str" cm="1">
        <f t="array" ref="I1545">INDEX(_xlfn.TEXTSPLIT(טבלה1[[#This Row],[עמודה2]],","),1)</f>
        <v>Beijing</v>
      </c>
      <c r="J1545" s="12" t="str" cm="1">
        <f t="array" ref="J1545">INDEX(_xlfn.TEXTSPLIT(טבלה1[[#This Row],[עמודה2]],","),2)</f>
        <v xml:space="preserve"> China</v>
      </c>
      <c r="K1545" s="43" t="str">
        <f>_xlfn.CONCAT(טבלה1[[#This Row],[AI_Companies]]," ",טבלה1[[#This Row],[עמודה1]])</f>
        <v>SuiruiGroupCo.,Ltd. https://www.suirui.com/</v>
      </c>
      <c r="L1545" s="28">
        <v>50</v>
      </c>
      <c r="M1545" s="28" t="str">
        <f>IF(טבלה1[[#This Row],[עמודה53]]&gt;2000,"Yes","No")</f>
        <v>Yes</v>
      </c>
      <c r="N1545" s="28">
        <v>249</v>
      </c>
      <c r="O1545" s="28">
        <f>AVERAGE(טבלה1[[#This Row],[עמודה52]:[עמודה53]])</f>
        <v>5499.5</v>
      </c>
      <c r="P1545" s="28" t="str">
        <f>IF(טבלה1[[#This Row],[עמודה4]]="&lt; $25 / hr","0$ - $25 / hr",טבלה1[[#This Row],[עמודה4]])</f>
        <v>Undisclosed</v>
      </c>
      <c r="Q1545" s="12" t="str" cm="1">
        <f t="array" ref="Q1545">INDEX(_xlfn.TEXTSPLIT(טבלה1[[#This Row],[עמודה55]],"-"),1)</f>
        <v>Undisclosed</v>
      </c>
      <c r="R1545" s="21" t="e" cm="1">
        <f t="array" ref="R1545">INDEX(_xlfn.TEXTSPLIT(INDEX(_xlfn.TEXTSPLIT(טבלה1[[#This Row],[עמודה55]],"-"),2),"/"),1)</f>
        <v>#REF!</v>
      </c>
      <c r="S1545" s="28" t="e">
        <f>AVERAGE(טבלה1[[#This Row],[עמודה59]:[עמודה60]])</f>
        <v>#VALUE!</v>
      </c>
      <c r="T1545" s="31" t="e">
        <f>VALUE(SUBSTITUTE(טבלה1[[#This Row],[עמודה56]],"$",""))</f>
        <v>#VALUE!</v>
      </c>
      <c r="U1545" s="31" t="e">
        <f>VALUE(SUBSTITUTE(טבלה1[[#This Row],[עמודה57]],"$",""))</f>
        <v>#REF!</v>
      </c>
      <c r="V1545" s="31" t="e">
        <f>IF(טבלה1[[#This Row],[עמודה58]]&gt;30,"Yes","No")</f>
        <v>#VALUE!</v>
      </c>
    </row>
    <row r="1546" spans="1:22" x14ac:dyDescent="0.15">
      <c r="A1546" s="32" t="s">
        <v>3694</v>
      </c>
      <c r="B1546" s="33" t="s">
        <v>3695</v>
      </c>
      <c r="C1546" s="33" t="s">
        <v>3696</v>
      </c>
      <c r="D1546" s="44">
        <v>10000</v>
      </c>
      <c r="E1546" s="33" t="s">
        <v>33</v>
      </c>
      <c r="F1546" s="33" t="s">
        <v>29</v>
      </c>
      <c r="G1546" s="36" t="str">
        <f t="shared" si="24"/>
        <v>Med</v>
      </c>
      <c r="H1546" s="34">
        <v>0.45</v>
      </c>
      <c r="I1546" s="11" t="str" cm="1">
        <f t="array" ref="I1546">INDEX(_xlfn.TEXTSPLIT(טבלה1[[#This Row],[עמודה2]],","),1)</f>
        <v>Towson</v>
      </c>
      <c r="J1546" s="12" t="str" cm="1">
        <f t="array" ref="J1546">INDEX(_xlfn.TEXTSPLIT(טבלה1[[#This Row],[עמודה2]],","),2)</f>
        <v xml:space="preserve"> MD</v>
      </c>
      <c r="K1546" s="37" t="str">
        <f>_xlfn.CONCAT(טבלה1[[#This Row],[AI_Companies]]," ",טבלה1[[#This Row],[עמודה1]])</f>
        <v>Motifworks https://www.motifworks.com/</v>
      </c>
      <c r="L1546" s="36">
        <v>10</v>
      </c>
      <c r="M1546" s="36" t="str">
        <f>IF(טבלה1[[#This Row],[עמודה53]]&gt;2000,"Yes","No")</f>
        <v>No</v>
      </c>
      <c r="N1546" s="36">
        <v>49</v>
      </c>
      <c r="O1546" s="36">
        <f>AVERAGE(טבלה1[[#This Row],[עמודה52]:[עמודה53]])</f>
        <v>149.5</v>
      </c>
      <c r="P1546" s="36" t="str">
        <f>IF(טבלה1[[#This Row],[עמודה4]]="&lt; $25 / hr","0$ - $25 / hr",טבלה1[[#This Row],[עמודה4]])</f>
        <v>Undisclosed</v>
      </c>
      <c r="Q1546" s="12" t="str" cm="1">
        <f t="array" ref="Q1546">INDEX(_xlfn.TEXTSPLIT(טבלה1[[#This Row],[עמודה55]],"-"),1)</f>
        <v>Undisclosed</v>
      </c>
      <c r="R1546" s="21" t="e" cm="1">
        <f t="array" ref="R1546">INDEX(_xlfn.TEXTSPLIT(INDEX(_xlfn.TEXTSPLIT(טבלה1[[#This Row],[עמודה55]],"-"),2),"/"),1)</f>
        <v>#REF!</v>
      </c>
      <c r="S1546" s="36" t="e">
        <f>AVERAGE(טבלה1[[#This Row],[עמודה59]:[עמודה60]])</f>
        <v>#VALUE!</v>
      </c>
      <c r="T1546" s="38" t="e">
        <f>VALUE(SUBSTITUTE(טבלה1[[#This Row],[עמודה56]],"$",""))</f>
        <v>#VALUE!</v>
      </c>
      <c r="U1546" s="38" t="e">
        <f>VALUE(SUBSTITUTE(טבלה1[[#This Row],[עמודה57]],"$",""))</f>
        <v>#REF!</v>
      </c>
      <c r="V1546" s="38" t="e">
        <f>IF(טבלה1[[#This Row],[עמודה58]]&gt;30,"Yes","No")</f>
        <v>#VALUE!</v>
      </c>
    </row>
    <row r="1547" spans="1:22" x14ac:dyDescent="0.15">
      <c r="A1547" s="32" t="s">
        <v>3697</v>
      </c>
      <c r="B1547" s="39" t="s">
        <v>3698</v>
      </c>
      <c r="C1547" s="39" t="s">
        <v>501</v>
      </c>
      <c r="D1547" s="40">
        <v>25000</v>
      </c>
      <c r="E1547" s="39" t="s">
        <v>9</v>
      </c>
      <c r="F1547" s="39" t="s">
        <v>29</v>
      </c>
      <c r="G1547" s="36" t="str">
        <f t="shared" si="24"/>
        <v>Low</v>
      </c>
      <c r="H1547" s="41">
        <v>0.3</v>
      </c>
      <c r="I1547" s="11" t="str" cm="1">
        <f t="array" ref="I1547">INDEX(_xlfn.TEXTSPLIT(טבלה1[[#This Row],[עמודה2]],","),1)</f>
        <v>Ciudad Apodaca</v>
      </c>
      <c r="J1547" s="12" t="str" cm="1">
        <f t="array" ref="J1547">INDEX(_xlfn.TEXTSPLIT(טבלה1[[#This Row],[עמודה2]],","),2)</f>
        <v xml:space="preserve"> Mexico</v>
      </c>
      <c r="K1547" s="43" t="str">
        <f>_xlfn.CONCAT(טבלה1[[#This Row],[AI_Companies]]," ",טבלה1[[#This Row],[עמודה1]])</f>
        <v>Kernel http://www.krnl.ai</v>
      </c>
      <c r="L1547" s="28">
        <v>10</v>
      </c>
      <c r="M1547" s="28" t="str">
        <f>IF(טבלה1[[#This Row],[עמודה53]]&gt;2000,"Yes","No")</f>
        <v>No</v>
      </c>
      <c r="N1547" s="28">
        <v>49</v>
      </c>
      <c r="O1547" s="28">
        <f>AVERAGE(טבלה1[[#This Row],[עמודה52]:[עמודה53]])</f>
        <v>29.5</v>
      </c>
      <c r="P1547" s="28" t="str">
        <f>IF(טבלה1[[#This Row],[עמודה4]]="&lt; $25 / hr","0$ - $25 / hr",טבלה1[[#This Row],[עמודה4]])</f>
        <v>$25 - $49 / hr</v>
      </c>
      <c r="Q1547" s="12" t="str" cm="1">
        <f t="array" ref="Q1547">INDEX(_xlfn.TEXTSPLIT(טבלה1[[#This Row],[עמודה55]],"-"),1)</f>
        <v xml:space="preserve">$25 </v>
      </c>
      <c r="R1547" s="21" t="str" cm="1">
        <f t="array" ref="R1547">INDEX(_xlfn.TEXTSPLIT(INDEX(_xlfn.TEXTSPLIT(טבלה1[[#This Row],[עמודה55]],"-"),2),"/"),1)</f>
        <v xml:space="preserve"> $49 </v>
      </c>
      <c r="S1547" s="28">
        <f>AVERAGE(טבלה1[[#This Row],[עמודה59]:[עמודה60]])</f>
        <v>37</v>
      </c>
      <c r="T1547" s="31">
        <f>VALUE(SUBSTITUTE(טבלה1[[#This Row],[עמודה56]],"$",""))</f>
        <v>25</v>
      </c>
      <c r="U1547" s="31">
        <f>VALUE(SUBSTITUTE(טבלה1[[#This Row],[עמודה57]],"$",""))</f>
        <v>49</v>
      </c>
      <c r="V1547" s="31" t="str">
        <f>IF(טבלה1[[#This Row],[עמודה58]]&gt;30,"Yes","No")</f>
        <v>Yes</v>
      </c>
    </row>
    <row r="1548" spans="1:22" x14ac:dyDescent="0.15">
      <c r="A1548" s="32" t="s">
        <v>3699</v>
      </c>
      <c r="B1548" s="33" t="s">
        <v>3700</v>
      </c>
      <c r="C1548" s="33" t="s">
        <v>3701</v>
      </c>
      <c r="D1548" s="44">
        <v>5000</v>
      </c>
      <c r="E1548" s="33" t="s">
        <v>21</v>
      </c>
      <c r="F1548" s="33" t="s">
        <v>29</v>
      </c>
      <c r="G1548" s="36" t="str">
        <f t="shared" si="24"/>
        <v>Low</v>
      </c>
      <c r="H1548" s="34">
        <v>0.3</v>
      </c>
      <c r="I1548" s="11" t="str" cm="1">
        <f t="array" ref="I1548">INDEX(_xlfn.TEXTSPLIT(טבלה1[[#This Row],[עמודה2]],","),1)</f>
        <v>Wrocław</v>
      </c>
      <c r="J1548" s="12" t="str" cm="1">
        <f t="array" ref="J1548">INDEX(_xlfn.TEXTSPLIT(טבלה1[[#This Row],[עמודה2]],","),2)</f>
        <v xml:space="preserve"> Poland</v>
      </c>
      <c r="K1548" s="37" t="str">
        <f>_xlfn.CONCAT(טבלה1[[#This Row],[AI_Companies]]," ",טבלה1[[#This Row],[עמודה1]])</f>
        <v>GREENLOGIC https://greenlogic.pl/</v>
      </c>
      <c r="L1548" s="36">
        <v>10</v>
      </c>
      <c r="M1548" s="36" t="str">
        <f>IF(טבלה1[[#This Row],[עמודה53]]&gt;2000,"Yes","No")</f>
        <v>No</v>
      </c>
      <c r="N1548" s="36">
        <v>49</v>
      </c>
      <c r="O1548" s="36">
        <f>AVERAGE(טבלה1[[#This Row],[עמודה52]:[עמודה53]])</f>
        <v>29.5</v>
      </c>
      <c r="P1548" s="36" t="str">
        <f>IF(טבלה1[[#This Row],[עמודה4]]="&lt; $25 / hr","0$ - $25 / hr",טבלה1[[#This Row],[עמודה4]])</f>
        <v>$50 - $99 / hr</v>
      </c>
      <c r="Q1548" s="12" t="str" cm="1">
        <f t="array" ref="Q1548">INDEX(_xlfn.TEXTSPLIT(טבלה1[[#This Row],[עמודה55]],"-"),1)</f>
        <v xml:space="preserve">$50 </v>
      </c>
      <c r="R1548" s="21" t="str" cm="1">
        <f t="array" ref="R1548">INDEX(_xlfn.TEXTSPLIT(INDEX(_xlfn.TEXTSPLIT(טבלה1[[#This Row],[עמודה55]],"-"),2),"/"),1)</f>
        <v xml:space="preserve"> $99 </v>
      </c>
      <c r="S1548" s="36">
        <f>AVERAGE(טבלה1[[#This Row],[עמודה59]:[עמודה60]])</f>
        <v>74.5</v>
      </c>
      <c r="T1548" s="38">
        <f>VALUE(SUBSTITUTE(טבלה1[[#This Row],[עמודה56]],"$",""))</f>
        <v>50</v>
      </c>
      <c r="U1548" s="38">
        <f>VALUE(SUBSTITUTE(טבלה1[[#This Row],[עמודה57]],"$",""))</f>
        <v>99</v>
      </c>
      <c r="V1548" s="38" t="str">
        <f>IF(טבלה1[[#This Row],[עמודה58]]&gt;30,"Yes","No")</f>
        <v>Yes</v>
      </c>
    </row>
    <row r="1549" spans="1:22" x14ac:dyDescent="0.15">
      <c r="A1549" s="32" t="s">
        <v>3702</v>
      </c>
      <c r="B1549" s="39" t="s">
        <v>3703</v>
      </c>
      <c r="C1549" s="39" t="s">
        <v>99</v>
      </c>
      <c r="D1549" s="40">
        <v>5000</v>
      </c>
      <c r="E1549" s="39" t="s">
        <v>57</v>
      </c>
      <c r="F1549" s="39" t="s">
        <v>29</v>
      </c>
      <c r="G1549" s="36" t="str">
        <f t="shared" si="24"/>
        <v>Low</v>
      </c>
      <c r="H1549" s="41">
        <v>0.3</v>
      </c>
      <c r="I1549" s="11" t="str" cm="1">
        <f t="array" ref="I1549">INDEX(_xlfn.TEXTSPLIT(טבלה1[[#This Row],[עמודה2]],","),1)</f>
        <v>Livonia</v>
      </c>
      <c r="J1549" s="12" t="str" cm="1">
        <f t="array" ref="J1549">INDEX(_xlfn.TEXTSPLIT(טבלה1[[#This Row],[עמודה2]],","),2)</f>
        <v xml:space="preserve"> MI</v>
      </c>
      <c r="K1549" s="43" t="str">
        <f>_xlfn.CONCAT(טבלה1[[#This Row],[AI_Companies]]," ",טבלה1[[#This Row],[עמודה1]])</f>
        <v>SoothsayerAnalytics http://soothsayeranalytics.com/#home</v>
      </c>
      <c r="L1549" s="28">
        <v>10</v>
      </c>
      <c r="M1549" s="28" t="str">
        <f>IF(טבלה1[[#This Row],[עמודה53]]&gt;2000,"Yes","No")</f>
        <v>No</v>
      </c>
      <c r="N1549" s="28">
        <v>49</v>
      </c>
      <c r="O1549" s="28">
        <f>AVERAGE(טבלה1[[#This Row],[עמודה52]:[עמודה53]])</f>
        <v>29.5</v>
      </c>
      <c r="P1549" s="28" t="str">
        <f>IF(טבלה1[[#This Row],[עמודה4]]="&lt; $25 / hr","0$ - $25 / hr",טבלה1[[#This Row],[עמודה4]])</f>
        <v>$100 - $149 / hr</v>
      </c>
      <c r="Q1549" s="12" t="str" cm="1">
        <f t="array" ref="Q1549">INDEX(_xlfn.TEXTSPLIT(טבלה1[[#This Row],[עמודה55]],"-"),1)</f>
        <v xml:space="preserve">$100 </v>
      </c>
      <c r="R1549" s="21" t="str" cm="1">
        <f t="array" ref="R1549">INDEX(_xlfn.TEXTSPLIT(INDEX(_xlfn.TEXTSPLIT(טבלה1[[#This Row],[עמודה55]],"-"),2),"/"),1)</f>
        <v xml:space="preserve"> $149 </v>
      </c>
      <c r="S1549" s="28">
        <f>AVERAGE(טבלה1[[#This Row],[עמודה59]:[עמודה60]])</f>
        <v>124.5</v>
      </c>
      <c r="T1549" s="31">
        <f>VALUE(SUBSTITUTE(טבלה1[[#This Row],[עמודה56]],"$",""))</f>
        <v>100</v>
      </c>
      <c r="U1549" s="31">
        <f>VALUE(SUBSTITUTE(טבלה1[[#This Row],[עמודה57]],"$",""))</f>
        <v>149</v>
      </c>
      <c r="V1549" s="31" t="str">
        <f>IF(טבלה1[[#This Row],[עמודה58]]&gt;30,"Yes","No")</f>
        <v>Yes</v>
      </c>
    </row>
    <row r="1550" spans="1:22" x14ac:dyDescent="0.15">
      <c r="A1550" s="32" t="s">
        <v>3704</v>
      </c>
      <c r="B1550" s="33" t="s">
        <v>3705</v>
      </c>
      <c r="C1550" s="33" t="s">
        <v>180</v>
      </c>
      <c r="D1550" s="33" t="s">
        <v>4</v>
      </c>
      <c r="E1550" s="33" t="s">
        <v>4</v>
      </c>
      <c r="F1550" s="33" t="s">
        <v>29</v>
      </c>
      <c r="G1550" s="36" t="str">
        <f t="shared" si="24"/>
        <v>Low</v>
      </c>
      <c r="H1550" s="34">
        <v>0.3</v>
      </c>
      <c r="I1550" s="11" t="str" cm="1">
        <f t="array" ref="I1550">INDEX(_xlfn.TEXTSPLIT(טבלה1[[#This Row],[עמודה2]],","),1)</f>
        <v>Beverly Hills</v>
      </c>
      <c r="J1550" s="12" t="str" cm="1">
        <f t="array" ref="J1550">INDEX(_xlfn.TEXTSPLIT(טבלה1[[#This Row],[עמודה2]],","),2)</f>
        <v xml:space="preserve"> CA</v>
      </c>
      <c r="K1550" s="37" t="str">
        <f>_xlfn.CONCAT(טבלה1[[#This Row],[AI_Companies]]," ",טבלה1[[#This Row],[עמודה1]])</f>
        <v>SoteriaIntelligence https://www.soteriaintelligence.com</v>
      </c>
      <c r="L1550" s="36">
        <v>10</v>
      </c>
      <c r="M1550" s="36" t="str">
        <f>IF(טבלה1[[#This Row],[עמודה53]]&gt;2000,"Yes","No")</f>
        <v>No</v>
      </c>
      <c r="N1550" s="36">
        <v>49</v>
      </c>
      <c r="O1550" s="36">
        <f>AVERAGE(טבלה1[[#This Row],[עמודה52]:[עמודה53]])</f>
        <v>29.5</v>
      </c>
      <c r="P1550" s="36" t="str">
        <f>IF(טבלה1[[#This Row],[עמודה4]]="&lt; $25 / hr","0$ - $25 / hr",טבלה1[[#This Row],[עמודה4]])</f>
        <v>$200 - $300 / hr</v>
      </c>
      <c r="Q1550" s="12" t="str" cm="1">
        <f t="array" ref="Q1550">INDEX(_xlfn.TEXTSPLIT(טבלה1[[#This Row],[עמודה55]],"-"),1)</f>
        <v xml:space="preserve">$200 </v>
      </c>
      <c r="R1550" s="21" t="str" cm="1">
        <f t="array" ref="R1550">INDEX(_xlfn.TEXTSPLIT(INDEX(_xlfn.TEXTSPLIT(טבלה1[[#This Row],[עמודה55]],"-"),2),"/"),1)</f>
        <v xml:space="preserve"> $300 </v>
      </c>
      <c r="S1550" s="36">
        <f>AVERAGE(טבלה1[[#This Row],[עמודה59]:[עמודה60]])</f>
        <v>250</v>
      </c>
      <c r="T1550" s="38">
        <f>VALUE(SUBSTITUTE(טבלה1[[#This Row],[עמודה56]],"$",""))</f>
        <v>200</v>
      </c>
      <c r="U1550" s="38">
        <f>VALUE(SUBSTITUTE(טבלה1[[#This Row],[עמודה57]],"$",""))</f>
        <v>300</v>
      </c>
      <c r="V1550" s="38" t="str">
        <f>IF(טבלה1[[#This Row],[עמודה58]]&gt;30,"Yes","No")</f>
        <v>Yes</v>
      </c>
    </row>
    <row r="1551" spans="1:22" x14ac:dyDescent="0.15">
      <c r="A1551" s="32" t="s">
        <v>3706</v>
      </c>
      <c r="B1551" s="39" t="s">
        <v>3707</v>
      </c>
      <c r="C1551" s="39" t="s">
        <v>2702</v>
      </c>
      <c r="D1551" s="39" t="s">
        <v>4</v>
      </c>
      <c r="E1551" s="39" t="s">
        <v>4</v>
      </c>
      <c r="F1551" s="39" t="s">
        <v>29</v>
      </c>
      <c r="G1551" s="36" t="str">
        <f t="shared" si="24"/>
        <v>Low</v>
      </c>
      <c r="H1551" s="41">
        <v>0.3</v>
      </c>
      <c r="I1551" s="11" t="str" cm="1">
        <f t="array" ref="I1551">INDEX(_xlfn.TEXTSPLIT(טבלה1[[#This Row],[עמודה2]],","),1)</f>
        <v>Atlanta</v>
      </c>
      <c r="J1551" s="12" t="str" cm="1">
        <f t="array" ref="J1551">INDEX(_xlfn.TEXTSPLIT(טבלה1[[#This Row],[עמודה2]],","),2)</f>
        <v xml:space="preserve"> GA</v>
      </c>
      <c r="K1551" s="43" t="str">
        <f>_xlfn.CONCAT(טבלה1[[#This Row],[AI_Companies]]," ",טבלה1[[#This Row],[עמודה1]])</f>
        <v>Securolytics https://securolytics.io/</v>
      </c>
      <c r="L1551" s="28">
        <v>10</v>
      </c>
      <c r="M1551" s="28" t="str">
        <f>IF(טבלה1[[#This Row],[עמודה53]]&gt;2000,"Yes","No")</f>
        <v>No</v>
      </c>
      <c r="N1551" s="28">
        <v>49</v>
      </c>
      <c r="O1551" s="28">
        <f>AVERAGE(טבלה1[[#This Row],[עמודה52]:[עמודה53]])</f>
        <v>29.5</v>
      </c>
      <c r="P1551" s="28" t="str">
        <f>IF(טבלה1[[#This Row],[עמודה4]]="&lt; $25 / hr","0$ - $25 / hr",טבלה1[[#This Row],[עמודה4]])</f>
        <v>Undisclosed</v>
      </c>
      <c r="Q1551" s="12" t="str" cm="1">
        <f t="array" ref="Q1551">INDEX(_xlfn.TEXTSPLIT(טבלה1[[#This Row],[עמודה55]],"-"),1)</f>
        <v>Undisclosed</v>
      </c>
      <c r="R1551" s="21" t="e" cm="1">
        <f t="array" ref="R1551">INDEX(_xlfn.TEXTSPLIT(INDEX(_xlfn.TEXTSPLIT(טבלה1[[#This Row],[עמודה55]],"-"),2),"/"),1)</f>
        <v>#REF!</v>
      </c>
      <c r="S1551" s="28" t="e">
        <f>AVERAGE(טבלה1[[#This Row],[עמודה59]:[עמודה60]])</f>
        <v>#VALUE!</v>
      </c>
      <c r="T1551" s="31" t="e">
        <f>VALUE(SUBSTITUTE(טבלה1[[#This Row],[עמודה56]],"$",""))</f>
        <v>#VALUE!</v>
      </c>
      <c r="U1551" s="31" t="e">
        <f>VALUE(SUBSTITUTE(טבלה1[[#This Row],[עמודה57]],"$",""))</f>
        <v>#REF!</v>
      </c>
      <c r="V1551" s="31" t="e">
        <f>IF(טבלה1[[#This Row],[עמודה58]]&gt;30,"Yes","No")</f>
        <v>#VALUE!</v>
      </c>
    </row>
    <row r="1552" spans="1:22" x14ac:dyDescent="0.15">
      <c r="A1552" s="32" t="s">
        <v>3708</v>
      </c>
      <c r="B1552" s="33" t="s">
        <v>3709</v>
      </c>
      <c r="C1552" s="33" t="s">
        <v>3566</v>
      </c>
      <c r="D1552" s="44">
        <v>5000</v>
      </c>
      <c r="E1552" s="33" t="s">
        <v>57</v>
      </c>
      <c r="F1552" s="33" t="s">
        <v>29</v>
      </c>
      <c r="G1552" s="36" t="str">
        <f t="shared" si="24"/>
        <v>Low</v>
      </c>
      <c r="H1552" s="34">
        <v>0.3</v>
      </c>
      <c r="I1552" s="11" t="str" cm="1">
        <f t="array" ref="I1552">INDEX(_xlfn.TEXTSPLIT(טבלה1[[#This Row],[עמודה2]],","),1)</f>
        <v>Richmond</v>
      </c>
      <c r="J1552" s="12" t="str" cm="1">
        <f t="array" ref="J1552">INDEX(_xlfn.TEXTSPLIT(טבלה1[[#This Row],[עמודה2]],","),2)</f>
        <v xml:space="preserve"> VA</v>
      </c>
      <c r="K1552" s="37" t="str">
        <f>_xlfn.CONCAT(טבלה1[[#This Row],[AI_Companies]]," ",טבלה1[[#This Row],[עמודה1]])</f>
        <v>Hatch https://www.usehatchapp.com/</v>
      </c>
      <c r="L1552" s="36">
        <v>10</v>
      </c>
      <c r="M1552" s="36" t="str">
        <f>IF(טבלה1[[#This Row],[עמודה53]]&gt;2000,"Yes","No")</f>
        <v>No</v>
      </c>
      <c r="N1552" s="36">
        <v>49</v>
      </c>
      <c r="O1552" s="36">
        <f>AVERAGE(טבלה1[[#This Row],[עמודה52]:[עמודה53]])</f>
        <v>29.5</v>
      </c>
      <c r="P1552" s="36" t="str">
        <f>IF(טבלה1[[#This Row],[עמודה4]]="&lt; $25 / hr","0$ - $25 / hr",טבלה1[[#This Row],[עמודה4]])</f>
        <v>Undisclosed</v>
      </c>
      <c r="Q1552" s="12" t="str" cm="1">
        <f t="array" ref="Q1552">INDEX(_xlfn.TEXTSPLIT(טבלה1[[#This Row],[עמודה55]],"-"),1)</f>
        <v>Undisclosed</v>
      </c>
      <c r="R1552" s="21" t="e" cm="1">
        <f t="array" ref="R1552">INDEX(_xlfn.TEXTSPLIT(INDEX(_xlfn.TEXTSPLIT(טבלה1[[#This Row],[עמודה55]],"-"),2),"/"),1)</f>
        <v>#REF!</v>
      </c>
      <c r="S1552" s="36" t="e">
        <f>AVERAGE(טבלה1[[#This Row],[עמודה59]:[עמודה60]])</f>
        <v>#VALUE!</v>
      </c>
      <c r="T1552" s="38" t="e">
        <f>VALUE(SUBSTITUTE(טבלה1[[#This Row],[עמודה56]],"$",""))</f>
        <v>#VALUE!</v>
      </c>
      <c r="U1552" s="38" t="e">
        <f>VALUE(SUBSTITUTE(טבלה1[[#This Row],[עמודה57]],"$",""))</f>
        <v>#REF!</v>
      </c>
      <c r="V1552" s="38" t="e">
        <f>IF(טבלה1[[#This Row],[עמודה58]]&gt;30,"Yes","No")</f>
        <v>#VALUE!</v>
      </c>
    </row>
    <row r="1553" spans="1:22" x14ac:dyDescent="0.15">
      <c r="A1553" s="32" t="s">
        <v>3710</v>
      </c>
      <c r="B1553" s="39" t="s">
        <v>3711</v>
      </c>
      <c r="C1553" s="39" t="s">
        <v>1699</v>
      </c>
      <c r="D1553" s="39" t="s">
        <v>4</v>
      </c>
      <c r="E1553" s="39" t="s">
        <v>4</v>
      </c>
      <c r="F1553" s="39" t="s">
        <v>10</v>
      </c>
      <c r="G1553" s="36" t="str">
        <f t="shared" si="24"/>
        <v>Low</v>
      </c>
      <c r="H1553" s="41">
        <v>0.25</v>
      </c>
      <c r="I1553" s="11" t="str" cm="1">
        <f t="array" ref="I1553">INDEX(_xlfn.TEXTSPLIT(טבלה1[[#This Row],[עמודה2]],","),1)</f>
        <v>Philadelphia</v>
      </c>
      <c r="J1553" s="12" t="str" cm="1">
        <f t="array" ref="J1553">INDEX(_xlfn.TEXTSPLIT(טבלה1[[#This Row],[עמודה2]],","),2)</f>
        <v xml:space="preserve"> PA</v>
      </c>
      <c r="K1553" s="43" t="str">
        <f>_xlfn.CONCAT(טבלה1[[#This Row],[AI_Companies]]," ",טבלה1[[#This Row],[עמודה1]])</f>
        <v>Ycenter https://y-center.org/</v>
      </c>
      <c r="L1553" s="28">
        <v>50</v>
      </c>
      <c r="M1553" s="28" t="str">
        <f>IF(טבלה1[[#This Row],[עמודה53]]&gt;2000,"Yes","No")</f>
        <v>No</v>
      </c>
      <c r="N1553" s="28">
        <v>249</v>
      </c>
      <c r="O1553" s="28">
        <f>AVERAGE(טבלה1[[#This Row],[עמודה52]:[עמודה53]])</f>
        <v>29.5</v>
      </c>
      <c r="P1553" s="28" t="str">
        <f>IF(טבלה1[[#This Row],[עמודה4]]="&lt; $25 / hr","0$ - $25 / hr",טבלה1[[#This Row],[עמודה4]])</f>
        <v>$200 - $300 / hr</v>
      </c>
      <c r="Q1553" s="12" t="str" cm="1">
        <f t="array" ref="Q1553">INDEX(_xlfn.TEXTSPLIT(טבלה1[[#This Row],[עמודה55]],"-"),1)</f>
        <v xml:space="preserve">$200 </v>
      </c>
      <c r="R1553" s="21" t="str" cm="1">
        <f t="array" ref="R1553">INDEX(_xlfn.TEXTSPLIT(INDEX(_xlfn.TEXTSPLIT(טבלה1[[#This Row],[עמודה55]],"-"),2),"/"),1)</f>
        <v xml:space="preserve"> $300 </v>
      </c>
      <c r="S1553" s="28">
        <f>AVERAGE(טבלה1[[#This Row],[עמודה59]:[עמודה60]])</f>
        <v>250</v>
      </c>
      <c r="T1553" s="31">
        <f>VALUE(SUBSTITUTE(טבלה1[[#This Row],[עמודה56]],"$",""))</f>
        <v>200</v>
      </c>
      <c r="U1553" s="31">
        <f>VALUE(SUBSTITUTE(טבלה1[[#This Row],[עמודה57]],"$",""))</f>
        <v>300</v>
      </c>
      <c r="V1553" s="31" t="str">
        <f>IF(טבלה1[[#This Row],[עמודה58]]&gt;30,"Yes","No")</f>
        <v>Yes</v>
      </c>
    </row>
    <row r="1554" spans="1:22" x14ac:dyDescent="0.15">
      <c r="A1554" s="32" t="s">
        <v>3712</v>
      </c>
      <c r="B1554" s="33" t="s">
        <v>3713</v>
      </c>
      <c r="C1554" s="33" t="s">
        <v>212</v>
      </c>
      <c r="D1554" s="44">
        <v>10000</v>
      </c>
      <c r="E1554" s="33" t="s">
        <v>21</v>
      </c>
      <c r="F1554" s="33" t="s">
        <v>10</v>
      </c>
      <c r="G1554" s="36" t="str">
        <f t="shared" si="24"/>
        <v>Low</v>
      </c>
      <c r="H1554" s="34">
        <v>0.25</v>
      </c>
      <c r="I1554" s="11" t="str" cm="1">
        <f t="array" ref="I1554">INDEX(_xlfn.TEXTSPLIT(טבלה1[[#This Row],[עמודה2]],","),1)</f>
        <v>Sunnyvale</v>
      </c>
      <c r="J1554" s="12" t="str" cm="1">
        <f t="array" ref="J1554">INDEX(_xlfn.TEXTSPLIT(טבלה1[[#This Row],[עמודה2]],","),2)</f>
        <v xml:space="preserve"> CA</v>
      </c>
      <c r="K1554" s="37" t="str">
        <f>_xlfn.CONCAT(טבלה1[[#This Row],[AI_Companies]]," ",טבלה1[[#This Row],[עמודה1]])</f>
        <v>NDOTTechnologies http://www.ndottech.com</v>
      </c>
      <c r="L1554" s="36">
        <v>50</v>
      </c>
      <c r="M1554" s="36" t="str">
        <f>IF(טבלה1[[#This Row],[עמודה53]]&gt;2000,"Yes","No")</f>
        <v>No</v>
      </c>
      <c r="N1554" s="36">
        <v>249</v>
      </c>
      <c r="O1554" s="36">
        <f>AVERAGE(טבלה1[[#This Row],[עמודה52]:[עמודה53]])</f>
        <v>149.5</v>
      </c>
      <c r="P1554" s="36" t="str">
        <f>IF(טבלה1[[#This Row],[עמודה4]]="&lt; $25 / hr","0$ - $25 / hr",טבלה1[[#This Row],[עמודה4]])</f>
        <v>Undisclosed</v>
      </c>
      <c r="Q1554" s="12" t="str" cm="1">
        <f t="array" ref="Q1554">INDEX(_xlfn.TEXTSPLIT(טבלה1[[#This Row],[עמודה55]],"-"),1)</f>
        <v>Undisclosed</v>
      </c>
      <c r="R1554" s="21" t="e" cm="1">
        <f t="array" ref="R1554">INDEX(_xlfn.TEXTSPLIT(INDEX(_xlfn.TEXTSPLIT(טבלה1[[#This Row],[עמודה55]],"-"),2),"/"),1)</f>
        <v>#REF!</v>
      </c>
      <c r="S1554" s="36" t="e">
        <f>AVERAGE(טבלה1[[#This Row],[עמודה59]:[עמודה60]])</f>
        <v>#VALUE!</v>
      </c>
      <c r="T1554" s="38" t="e">
        <f>VALUE(SUBSTITUTE(טבלה1[[#This Row],[עמודה56]],"$",""))</f>
        <v>#VALUE!</v>
      </c>
      <c r="U1554" s="38" t="e">
        <f>VALUE(SUBSTITUTE(טבלה1[[#This Row],[עמודה57]],"$",""))</f>
        <v>#REF!</v>
      </c>
      <c r="V1554" s="38" t="e">
        <f>IF(טבלה1[[#This Row],[עמודה58]]&gt;30,"Yes","No")</f>
        <v>#VALUE!</v>
      </c>
    </row>
    <row r="1555" spans="1:22" x14ac:dyDescent="0.15">
      <c r="A1555" s="32" t="s">
        <v>3714</v>
      </c>
      <c r="B1555" s="39" t="s">
        <v>3715</v>
      </c>
      <c r="C1555" s="39" t="s">
        <v>174</v>
      </c>
      <c r="D1555" s="40">
        <v>1000</v>
      </c>
      <c r="E1555" s="39" t="s">
        <v>33</v>
      </c>
      <c r="F1555" s="39" t="s">
        <v>10</v>
      </c>
      <c r="G1555" s="36" t="str">
        <f t="shared" si="24"/>
        <v>Low</v>
      </c>
      <c r="H1555" s="41">
        <v>0.25</v>
      </c>
      <c r="I1555" s="11" t="str" cm="1">
        <f t="array" ref="I1555">INDEX(_xlfn.TEXTSPLIT(טבלה1[[#This Row],[עמודה2]],","),1)</f>
        <v>San Francisco</v>
      </c>
      <c r="J1555" s="12" t="str" cm="1">
        <f t="array" ref="J1555">INDEX(_xlfn.TEXTSPLIT(טבלה1[[#This Row],[עמודה2]],","),2)</f>
        <v xml:space="preserve"> CA</v>
      </c>
      <c r="K1555" s="43" t="str">
        <f>_xlfn.CONCAT(טבלה1[[#This Row],[AI_Companies]]," ",טבלה1[[#This Row],[עמודה1]])</f>
        <v>DataMonsters https://datamonsters.com/</v>
      </c>
      <c r="L1555" s="28">
        <v>50</v>
      </c>
      <c r="M1555" s="28" t="str">
        <f>IF(טבלה1[[#This Row],[עמודה53]]&gt;2000,"Yes","No")</f>
        <v>No</v>
      </c>
      <c r="N1555" s="28">
        <v>249</v>
      </c>
      <c r="O1555" s="28">
        <f>AVERAGE(טבלה1[[#This Row],[עמודה52]:[עמודה53]])</f>
        <v>149.5</v>
      </c>
      <c r="P1555" s="28" t="str">
        <f>IF(טבלה1[[#This Row],[עמודה4]]="&lt; $25 / hr","0$ - $25 / hr",טבלה1[[#This Row],[עמודה4]])</f>
        <v>$100 - $149 / hr</v>
      </c>
      <c r="Q1555" s="12" t="str" cm="1">
        <f t="array" ref="Q1555">INDEX(_xlfn.TEXTSPLIT(טבלה1[[#This Row],[עמודה55]],"-"),1)</f>
        <v xml:space="preserve">$100 </v>
      </c>
      <c r="R1555" s="21" t="str" cm="1">
        <f t="array" ref="R1555">INDEX(_xlfn.TEXTSPLIT(INDEX(_xlfn.TEXTSPLIT(טבלה1[[#This Row],[עמודה55]],"-"),2),"/"),1)</f>
        <v xml:space="preserve"> $149 </v>
      </c>
      <c r="S1555" s="28">
        <f>AVERAGE(טבלה1[[#This Row],[עמודה59]:[עמודה60]])</f>
        <v>124.5</v>
      </c>
      <c r="T1555" s="31">
        <f>VALUE(SUBSTITUTE(טבלה1[[#This Row],[עמודה56]],"$",""))</f>
        <v>100</v>
      </c>
      <c r="U1555" s="31">
        <f>VALUE(SUBSTITUTE(טבלה1[[#This Row],[עמודה57]],"$",""))</f>
        <v>149</v>
      </c>
      <c r="V1555" s="31" t="str">
        <f>IF(טבלה1[[#This Row],[עמודה58]]&gt;30,"Yes","No")</f>
        <v>Yes</v>
      </c>
    </row>
    <row r="1556" spans="1:22" x14ac:dyDescent="0.15">
      <c r="A1556" s="32" t="s">
        <v>3716</v>
      </c>
      <c r="B1556" s="33" t="s">
        <v>3717</v>
      </c>
      <c r="C1556" s="33" t="s">
        <v>102</v>
      </c>
      <c r="D1556" s="33" t="s">
        <v>4</v>
      </c>
      <c r="E1556" s="33" t="s">
        <v>4</v>
      </c>
      <c r="F1556" s="33" t="s">
        <v>560</v>
      </c>
      <c r="G1556" s="36" t="str">
        <f t="shared" si="24"/>
        <v>Med</v>
      </c>
      <c r="H1556" s="34">
        <v>0.5</v>
      </c>
      <c r="I1556" s="11" t="str" cm="1">
        <f t="array" ref="I1556">INDEX(_xlfn.TEXTSPLIT(טבלה1[[#This Row],[עמודה2]],","),1)</f>
        <v>Berlin</v>
      </c>
      <c r="J1556" s="12" t="str" cm="1">
        <f t="array" ref="J1556">INDEX(_xlfn.TEXTSPLIT(טבלה1[[#This Row],[עמודה2]],","),2)</f>
        <v xml:space="preserve"> Germany</v>
      </c>
      <c r="K1556" s="37" t="str">
        <f>_xlfn.CONCAT(טבלה1[[#This Row],[AI_Companies]]," ",טבלה1[[#This Row],[עמודה1]])</f>
        <v>HackerbayGermany https://hackerbay.com</v>
      </c>
      <c r="L1556" s="36" t="s">
        <v>560</v>
      </c>
      <c r="M1556" s="36" t="str">
        <f>IF(טבלה1[[#This Row],[עמודה53]]&gt;2000,"Yes","No")</f>
        <v>No</v>
      </c>
      <c r="N1556" s="36"/>
      <c r="O1556" s="36">
        <f>AVERAGE(טבלה1[[#This Row],[עמודה52]:[עמודה53]])</f>
        <v>149.5</v>
      </c>
      <c r="P1556" s="36" t="str">
        <f>IF(טבלה1[[#This Row],[עמודה4]]="&lt; $25 / hr","0$ - $25 / hr",טבלה1[[#This Row],[עמודה4]])</f>
        <v>$25 - $49 / hr</v>
      </c>
      <c r="Q1556" s="12" t="str" cm="1">
        <f t="array" ref="Q1556">INDEX(_xlfn.TEXTSPLIT(טבלה1[[#This Row],[עמודה55]],"-"),1)</f>
        <v xml:space="preserve">$25 </v>
      </c>
      <c r="R1556" s="21" t="str" cm="1">
        <f t="array" ref="R1556">INDEX(_xlfn.TEXTSPLIT(INDEX(_xlfn.TEXTSPLIT(טבלה1[[#This Row],[עמודה55]],"-"),2),"/"),1)</f>
        <v xml:space="preserve"> $49 </v>
      </c>
      <c r="S1556" s="36">
        <f>AVERAGE(טבלה1[[#This Row],[עמודה59]:[עמודה60]])</f>
        <v>37</v>
      </c>
      <c r="T1556" s="38">
        <f>VALUE(SUBSTITUTE(טבלה1[[#This Row],[עמודה56]],"$",""))</f>
        <v>25</v>
      </c>
      <c r="U1556" s="38">
        <f>VALUE(SUBSTITUTE(טבלה1[[#This Row],[עמודה57]],"$",""))</f>
        <v>49</v>
      </c>
      <c r="V1556" s="38" t="str">
        <f>IF(טבלה1[[#This Row],[עמודה58]]&gt;30,"Yes","No")</f>
        <v>Yes</v>
      </c>
    </row>
    <row r="1557" spans="1:22" x14ac:dyDescent="0.15">
      <c r="A1557" s="32" t="s">
        <v>3718</v>
      </c>
      <c r="B1557" s="39" t="s">
        <v>3719</v>
      </c>
      <c r="C1557" s="39" t="s">
        <v>1678</v>
      </c>
      <c r="D1557" s="40">
        <v>50000</v>
      </c>
      <c r="E1557" s="39" t="s">
        <v>33</v>
      </c>
      <c r="F1557" s="39" t="s">
        <v>5</v>
      </c>
      <c r="G1557" s="36" t="str">
        <f t="shared" si="24"/>
        <v>Low</v>
      </c>
      <c r="H1557" s="41">
        <v>0.15</v>
      </c>
      <c r="I1557" s="11" t="str" cm="1">
        <f t="array" ref="I1557">INDEX(_xlfn.TEXTSPLIT(טבלה1[[#This Row],[עמודה2]],","),1)</f>
        <v>London</v>
      </c>
      <c r="J1557" s="12" t="str" cm="1">
        <f t="array" ref="J1557">INDEX(_xlfn.TEXTSPLIT(טבלה1[[#This Row],[עמודה2]],","),2)</f>
        <v xml:space="preserve"> United Kingdom</v>
      </c>
      <c r="K1557" s="43" t="str">
        <f>_xlfn.CONCAT(טבלה1[[#This Row],[AI_Companies]]," ",טבלה1[[#This Row],[עמודה1]])</f>
        <v>SweetPricing https://sweetpricing.com/</v>
      </c>
      <c r="L1557" s="28">
        <v>250</v>
      </c>
      <c r="M1557" s="28" t="str">
        <f>IF(טבלה1[[#This Row],[עמודה53]]&gt;2000,"Yes","No")</f>
        <v>No</v>
      </c>
      <c r="N1557" s="28">
        <v>999</v>
      </c>
      <c r="O1557" s="28" t="e">
        <f>AVERAGE(טבלה1[[#This Row],[עמודה52]:[עמודה53]])</f>
        <v>#DIV/0!</v>
      </c>
      <c r="P1557" s="28" t="str">
        <f>IF(טבלה1[[#This Row],[עמודה4]]="&lt; $25 / hr","0$ - $25 / hr",טבלה1[[#This Row],[עמודה4]])</f>
        <v>Undisclosed</v>
      </c>
      <c r="Q1557" s="12" t="str" cm="1">
        <f t="array" ref="Q1557">INDEX(_xlfn.TEXTSPLIT(טבלה1[[#This Row],[עמודה55]],"-"),1)</f>
        <v>Undisclosed</v>
      </c>
      <c r="R1557" s="21" t="e" cm="1">
        <f t="array" ref="R1557">INDEX(_xlfn.TEXTSPLIT(INDEX(_xlfn.TEXTSPLIT(טבלה1[[#This Row],[עמודה55]],"-"),2),"/"),1)</f>
        <v>#REF!</v>
      </c>
      <c r="S1557" s="28" t="e">
        <f>AVERAGE(טבלה1[[#This Row],[עמודה59]:[עמודה60]])</f>
        <v>#VALUE!</v>
      </c>
      <c r="T1557" s="31" t="e">
        <f>VALUE(SUBSTITUTE(טבלה1[[#This Row],[עמודה56]],"$",""))</f>
        <v>#VALUE!</v>
      </c>
      <c r="U1557" s="31" t="e">
        <f>VALUE(SUBSTITUTE(טבלה1[[#This Row],[עמודה57]],"$",""))</f>
        <v>#REF!</v>
      </c>
      <c r="V1557" s="31" t="e">
        <f>IF(טבלה1[[#This Row],[עמודה58]]&gt;30,"Yes","No")</f>
        <v>#VALUE!</v>
      </c>
    </row>
    <row r="1558" spans="1:22" x14ac:dyDescent="0.15">
      <c r="A1558" s="32" t="s">
        <v>3720</v>
      </c>
      <c r="B1558" s="33" t="s">
        <v>3721</v>
      </c>
      <c r="C1558" s="33" t="s">
        <v>3722</v>
      </c>
      <c r="D1558" s="44">
        <v>10000</v>
      </c>
      <c r="E1558" s="33" t="s">
        <v>33</v>
      </c>
      <c r="F1558" s="33" t="s">
        <v>5</v>
      </c>
      <c r="G1558" s="36" t="str">
        <f t="shared" si="24"/>
        <v>Low</v>
      </c>
      <c r="H1558" s="34">
        <v>0.1</v>
      </c>
      <c r="I1558" s="11" t="str" cm="1">
        <f t="array" ref="I1558">INDEX(_xlfn.TEXTSPLIT(טבלה1[[#This Row],[עמודה2]],","),1)</f>
        <v>Minneapolis</v>
      </c>
      <c r="J1558" s="12" t="str" cm="1">
        <f t="array" ref="J1558">INDEX(_xlfn.TEXTSPLIT(טבלה1[[#This Row],[עמודה2]],","),2)</f>
        <v xml:space="preserve"> MN</v>
      </c>
      <c r="K1558" s="37" t="str">
        <f>_xlfn.CONCAT(טבלה1[[#This Row],[AI_Companies]]," ",טבלה1[[#This Row],[עמודה1]])</f>
        <v>ContataSolutions https://contata.com/</v>
      </c>
      <c r="L1558" s="36">
        <v>250</v>
      </c>
      <c r="M1558" s="36" t="str">
        <f>IF(טבלה1[[#This Row],[עמודה53]]&gt;2000,"Yes","No")</f>
        <v>No</v>
      </c>
      <c r="N1558" s="36">
        <v>999</v>
      </c>
      <c r="O1558" s="36">
        <f>AVERAGE(טבלה1[[#This Row],[עמודה52]:[עמודה53]])</f>
        <v>624.5</v>
      </c>
      <c r="P1558" s="36" t="str">
        <f>IF(טבלה1[[#This Row],[עמודה4]]="&lt; $25 / hr","0$ - $25 / hr",טבלה1[[#This Row],[עמודה4]])</f>
        <v>$25 - $49 / hr</v>
      </c>
      <c r="Q1558" s="12" t="str" cm="1">
        <f t="array" ref="Q1558">INDEX(_xlfn.TEXTSPLIT(טבלה1[[#This Row],[עמודה55]],"-"),1)</f>
        <v xml:space="preserve">$25 </v>
      </c>
      <c r="R1558" s="21" t="str" cm="1">
        <f t="array" ref="R1558">INDEX(_xlfn.TEXTSPLIT(INDEX(_xlfn.TEXTSPLIT(טבלה1[[#This Row],[עמודה55]],"-"),2),"/"),1)</f>
        <v xml:space="preserve"> $49 </v>
      </c>
      <c r="S1558" s="36">
        <f>AVERAGE(טבלה1[[#This Row],[עמודה59]:[עמודה60]])</f>
        <v>37</v>
      </c>
      <c r="T1558" s="38">
        <f>VALUE(SUBSTITUTE(טבלה1[[#This Row],[עמודה56]],"$",""))</f>
        <v>25</v>
      </c>
      <c r="U1558" s="38">
        <f>VALUE(SUBSTITUTE(טבלה1[[#This Row],[עמודה57]],"$",""))</f>
        <v>49</v>
      </c>
      <c r="V1558" s="38" t="str">
        <f>IF(טבלה1[[#This Row],[עמודה58]]&gt;30,"Yes","No")</f>
        <v>Yes</v>
      </c>
    </row>
    <row r="1559" spans="1:22" x14ac:dyDescent="0.15">
      <c r="A1559" s="32" t="s">
        <v>3723</v>
      </c>
      <c r="B1559" s="39" t="s">
        <v>3724</v>
      </c>
      <c r="C1559" s="39" t="s">
        <v>3725</v>
      </c>
      <c r="D1559" s="39" t="s">
        <v>4</v>
      </c>
      <c r="E1559" s="39" t="s">
        <v>4</v>
      </c>
      <c r="F1559" s="39" t="s">
        <v>5</v>
      </c>
      <c r="G1559" s="36" t="str">
        <f t="shared" si="24"/>
        <v>Low</v>
      </c>
      <c r="H1559" s="41">
        <v>0.15</v>
      </c>
      <c r="I1559" s="11" t="str" cm="1">
        <f t="array" ref="I1559">INDEX(_xlfn.TEXTSPLIT(טבלה1[[#This Row],[עמודה2]],","),1)</f>
        <v>Rapperswil-Jona</v>
      </c>
      <c r="J1559" s="12" t="str" cm="1">
        <f t="array" ref="J1559">INDEX(_xlfn.TEXTSPLIT(טבלה1[[#This Row],[עמודה2]],","),2)</f>
        <v xml:space="preserve"> Switzerland</v>
      </c>
      <c r="K1559" s="43" t="str">
        <f>_xlfn.CONCAT(טבלה1[[#This Row],[AI_Companies]]," ",טבלה1[[#This Row],[עמודה1]])</f>
        <v>PITSOLUTIONS https://www.pitsolutions.ch/en/</v>
      </c>
      <c r="L1559" s="28">
        <v>250</v>
      </c>
      <c r="M1559" s="28" t="str">
        <f>IF(טבלה1[[#This Row],[עמודה53]]&gt;2000,"Yes","No")</f>
        <v>No</v>
      </c>
      <c r="N1559" s="28">
        <v>999</v>
      </c>
      <c r="O1559" s="28">
        <f>AVERAGE(טבלה1[[#This Row],[עמודה52]:[עמודה53]])</f>
        <v>624.5</v>
      </c>
      <c r="P1559" s="28" t="str">
        <f>IF(טבלה1[[#This Row],[עמודה4]]="&lt; $25 / hr","0$ - $25 / hr",טבלה1[[#This Row],[עמודה4]])</f>
        <v>$25 - $49 / hr</v>
      </c>
      <c r="Q1559" s="12" t="str" cm="1">
        <f t="array" ref="Q1559">INDEX(_xlfn.TEXTSPLIT(טבלה1[[#This Row],[עמודה55]],"-"),1)</f>
        <v xml:space="preserve">$25 </v>
      </c>
      <c r="R1559" s="21" t="str" cm="1">
        <f t="array" ref="R1559">INDEX(_xlfn.TEXTSPLIT(INDEX(_xlfn.TEXTSPLIT(טבלה1[[#This Row],[עמודה55]],"-"),2),"/"),1)</f>
        <v xml:space="preserve"> $49 </v>
      </c>
      <c r="S1559" s="28">
        <f>AVERAGE(טבלה1[[#This Row],[עמודה59]:[עמודה60]])</f>
        <v>37</v>
      </c>
      <c r="T1559" s="31">
        <f>VALUE(SUBSTITUTE(טבלה1[[#This Row],[עמודה56]],"$",""))</f>
        <v>25</v>
      </c>
      <c r="U1559" s="31">
        <f>VALUE(SUBSTITUTE(טבלה1[[#This Row],[עמודה57]],"$",""))</f>
        <v>49</v>
      </c>
      <c r="V1559" s="31" t="str">
        <f>IF(טבלה1[[#This Row],[עמודה58]]&gt;30,"Yes","No")</f>
        <v>Yes</v>
      </c>
    </row>
    <row r="1560" spans="1:22" x14ac:dyDescent="0.15">
      <c r="A1560" s="32" t="s">
        <v>3726</v>
      </c>
      <c r="B1560" s="33" t="s">
        <v>3727</v>
      </c>
      <c r="C1560" s="33" t="s">
        <v>102</v>
      </c>
      <c r="D1560" s="33" t="s">
        <v>4</v>
      </c>
      <c r="E1560" s="33" t="s">
        <v>4</v>
      </c>
      <c r="F1560" s="33" t="s">
        <v>29</v>
      </c>
      <c r="G1560" s="36" t="str">
        <f t="shared" si="24"/>
        <v>Low</v>
      </c>
      <c r="H1560" s="34">
        <v>0.3</v>
      </c>
      <c r="I1560" s="11" t="str" cm="1">
        <f t="array" ref="I1560">INDEX(_xlfn.TEXTSPLIT(טבלה1[[#This Row],[עמודה2]],","),1)</f>
        <v>Dubuque</v>
      </c>
      <c r="J1560" s="12" t="str" cm="1">
        <f t="array" ref="J1560">INDEX(_xlfn.TEXTSPLIT(טבלה1[[#This Row],[עמודה2]],","),2)</f>
        <v xml:space="preserve"> IA</v>
      </c>
      <c r="K1560" s="37" t="str">
        <f>_xlfn.CONCAT(טבלה1[[#This Row],[AI_Companies]]," ",טבלה1[[#This Row],[עמודה1]])</f>
        <v>Humach https://humach.com/</v>
      </c>
      <c r="L1560" s="36">
        <v>10</v>
      </c>
      <c r="M1560" s="36" t="str">
        <f>IF(טבלה1[[#This Row],[עמודה53]]&gt;2000,"Yes","No")</f>
        <v>No</v>
      </c>
      <c r="N1560" s="36">
        <v>49</v>
      </c>
      <c r="O1560" s="36">
        <f>AVERAGE(טבלה1[[#This Row],[עמודה52]:[עמודה53]])</f>
        <v>624.5</v>
      </c>
      <c r="P1560" s="36" t="str">
        <f>IF(טבלה1[[#This Row],[עמודה4]]="&lt; $25 / hr","0$ - $25 / hr",טבלה1[[#This Row],[עמודה4]])</f>
        <v>Undisclosed</v>
      </c>
      <c r="Q1560" s="12" t="str" cm="1">
        <f t="array" ref="Q1560">INDEX(_xlfn.TEXTSPLIT(טבלה1[[#This Row],[עמודה55]],"-"),1)</f>
        <v>Undisclosed</v>
      </c>
      <c r="R1560" s="21" t="e" cm="1">
        <f t="array" ref="R1560">INDEX(_xlfn.TEXTSPLIT(INDEX(_xlfn.TEXTSPLIT(טבלה1[[#This Row],[עמודה55]],"-"),2),"/"),1)</f>
        <v>#REF!</v>
      </c>
      <c r="S1560" s="36" t="e">
        <f>AVERAGE(טבלה1[[#This Row],[עמודה59]:[עמודה60]])</f>
        <v>#VALUE!</v>
      </c>
      <c r="T1560" s="38" t="e">
        <f>VALUE(SUBSTITUTE(טבלה1[[#This Row],[עמודה56]],"$",""))</f>
        <v>#VALUE!</v>
      </c>
      <c r="U1560" s="38" t="e">
        <f>VALUE(SUBSTITUTE(טבלה1[[#This Row],[עמודה57]],"$",""))</f>
        <v>#REF!</v>
      </c>
      <c r="V1560" s="38" t="e">
        <f>IF(טבלה1[[#This Row],[עמודה58]]&gt;30,"Yes","No")</f>
        <v>#VALUE!</v>
      </c>
    </row>
    <row r="1561" spans="1:22" x14ac:dyDescent="0.15">
      <c r="A1561" s="32" t="s">
        <v>3728</v>
      </c>
      <c r="B1561" s="39" t="s">
        <v>3729</v>
      </c>
      <c r="C1561" s="39" t="s">
        <v>174</v>
      </c>
      <c r="D1561" s="40">
        <v>25000</v>
      </c>
      <c r="E1561" s="39" t="s">
        <v>9</v>
      </c>
      <c r="F1561" s="39" t="s">
        <v>117</v>
      </c>
      <c r="G1561" s="36" t="str">
        <f t="shared" si="24"/>
        <v>Med</v>
      </c>
      <c r="H1561" s="41">
        <v>0.5</v>
      </c>
      <c r="I1561" s="11" t="str" cm="1">
        <f t="array" ref="I1561">INDEX(_xlfn.TEXTSPLIT(טבלה1[[#This Row],[עמודה2]],","),1)</f>
        <v>London</v>
      </c>
      <c r="J1561" s="12" t="str" cm="1">
        <f t="array" ref="J1561">INDEX(_xlfn.TEXTSPLIT(טבלה1[[#This Row],[עמודה2]],","),2)</f>
        <v xml:space="preserve"> United Kingdom</v>
      </c>
      <c r="K1561" s="43" t="str">
        <f>_xlfn.CONCAT(טבלה1[[#This Row],[AI_Companies]]," ",טבלה1[[#This Row],[עמודה1]])</f>
        <v>Hazy https://hazy.com/</v>
      </c>
      <c r="L1561" s="28">
        <v>2</v>
      </c>
      <c r="M1561" s="28" t="str">
        <f>IF(טבלה1[[#This Row],[עמודה53]]&gt;2000,"Yes","No")</f>
        <v>No</v>
      </c>
      <c r="N1561" s="28">
        <v>9</v>
      </c>
      <c r="O1561" s="28">
        <f>AVERAGE(טבלה1[[#This Row],[עמודה52]:[עמודה53]])</f>
        <v>29.5</v>
      </c>
      <c r="P1561" s="28" t="str">
        <f>IF(טבלה1[[#This Row],[עמודה4]]="&lt; $25 / hr","0$ - $25 / hr",טבלה1[[#This Row],[עמודה4]])</f>
        <v>Undisclosed</v>
      </c>
      <c r="Q1561" s="12" t="str" cm="1">
        <f t="array" ref="Q1561">INDEX(_xlfn.TEXTSPLIT(טבלה1[[#This Row],[עמודה55]],"-"),1)</f>
        <v>Undisclosed</v>
      </c>
      <c r="R1561" s="21" t="e" cm="1">
        <f t="array" ref="R1561">INDEX(_xlfn.TEXTSPLIT(INDEX(_xlfn.TEXTSPLIT(טבלה1[[#This Row],[עמודה55]],"-"),2),"/"),1)</f>
        <v>#REF!</v>
      </c>
      <c r="S1561" s="28" t="e">
        <f>AVERAGE(טבלה1[[#This Row],[עמודה59]:[עמודה60]])</f>
        <v>#VALUE!</v>
      </c>
      <c r="T1561" s="31" t="e">
        <f>VALUE(SUBSTITUTE(טבלה1[[#This Row],[עמודה56]],"$",""))</f>
        <v>#VALUE!</v>
      </c>
      <c r="U1561" s="31" t="e">
        <f>VALUE(SUBSTITUTE(טבלה1[[#This Row],[עמודה57]],"$",""))</f>
        <v>#REF!</v>
      </c>
      <c r="V1561" s="31" t="e">
        <f>IF(טבלה1[[#This Row],[עמודה58]]&gt;30,"Yes","No")</f>
        <v>#VALUE!</v>
      </c>
    </row>
    <row r="1562" spans="1:22" x14ac:dyDescent="0.15">
      <c r="A1562" s="32" t="s">
        <v>3730</v>
      </c>
      <c r="B1562" s="33" t="s">
        <v>3731</v>
      </c>
      <c r="C1562" s="33" t="s">
        <v>3732</v>
      </c>
      <c r="D1562" s="44">
        <v>1000</v>
      </c>
      <c r="E1562" s="33" t="s">
        <v>4</v>
      </c>
      <c r="F1562" s="33" t="s">
        <v>29</v>
      </c>
      <c r="G1562" s="36" t="str">
        <f t="shared" si="24"/>
        <v>Low</v>
      </c>
      <c r="H1562" s="34">
        <v>0.3</v>
      </c>
      <c r="I1562" s="11" t="str" cm="1">
        <f t="array" ref="I1562">INDEX(_xlfn.TEXTSPLIT(טבלה1[[#This Row],[עמודה2]],","),1)</f>
        <v>Berlin</v>
      </c>
      <c r="J1562" s="12" t="str" cm="1">
        <f t="array" ref="J1562">INDEX(_xlfn.TEXTSPLIT(טבלה1[[#This Row],[עמודה2]],","),2)</f>
        <v xml:space="preserve"> Germany</v>
      </c>
      <c r="K1562" s="37" t="str">
        <f>_xlfn.CONCAT(טבלה1[[#This Row],[AI_Companies]]," ",טבלה1[[#This Row],[עמודה1]])</f>
        <v>Deepmetis https://www.deepmetis.com/#home</v>
      </c>
      <c r="L1562" s="36">
        <v>10</v>
      </c>
      <c r="M1562" s="36" t="str">
        <f>IF(טבלה1[[#This Row],[עמודה53]]&gt;2000,"Yes","No")</f>
        <v>No</v>
      </c>
      <c r="N1562" s="36">
        <v>49</v>
      </c>
      <c r="O1562" s="36">
        <f>AVERAGE(טבלה1[[#This Row],[עמודה52]:[עמודה53]])</f>
        <v>5.5</v>
      </c>
      <c r="P1562" s="36" t="str">
        <f>IF(טבלה1[[#This Row],[עמודה4]]="&lt; $25 / hr","0$ - $25 / hr",טבלה1[[#This Row],[עמודה4]])</f>
        <v>$50 - $99 / hr</v>
      </c>
      <c r="Q1562" s="12" t="str" cm="1">
        <f t="array" ref="Q1562">INDEX(_xlfn.TEXTSPLIT(טבלה1[[#This Row],[עמודה55]],"-"),1)</f>
        <v xml:space="preserve">$50 </v>
      </c>
      <c r="R1562" s="21" t="str" cm="1">
        <f t="array" ref="R1562">INDEX(_xlfn.TEXTSPLIT(INDEX(_xlfn.TEXTSPLIT(טבלה1[[#This Row],[עמודה55]],"-"),2),"/"),1)</f>
        <v xml:space="preserve"> $99 </v>
      </c>
      <c r="S1562" s="36">
        <f>AVERAGE(טבלה1[[#This Row],[עמודה59]:[עמודה60]])</f>
        <v>74.5</v>
      </c>
      <c r="T1562" s="38">
        <f>VALUE(SUBSTITUTE(טבלה1[[#This Row],[עמודה56]],"$",""))</f>
        <v>50</v>
      </c>
      <c r="U1562" s="38">
        <f>VALUE(SUBSTITUTE(טבלה1[[#This Row],[עמודה57]],"$",""))</f>
        <v>99</v>
      </c>
      <c r="V1562" s="38" t="str">
        <f>IF(טבלה1[[#This Row],[עמודה58]]&gt;30,"Yes","No")</f>
        <v>Yes</v>
      </c>
    </row>
    <row r="1563" spans="1:22" x14ac:dyDescent="0.15">
      <c r="A1563" s="32" t="s">
        <v>3733</v>
      </c>
      <c r="B1563" s="39" t="s">
        <v>3734</v>
      </c>
      <c r="C1563" s="39" t="s">
        <v>2848</v>
      </c>
      <c r="D1563" s="39" t="s">
        <v>4</v>
      </c>
      <c r="E1563" s="39" t="s">
        <v>4</v>
      </c>
      <c r="F1563" s="39" t="s">
        <v>29</v>
      </c>
      <c r="G1563" s="36" t="str">
        <f t="shared" si="24"/>
        <v>Low</v>
      </c>
      <c r="H1563" s="41">
        <v>0.35</v>
      </c>
      <c r="I1563" s="11" t="str" cm="1">
        <f t="array" ref="I1563">INDEX(_xlfn.TEXTSPLIT(טבלה1[[#This Row],[עמודה2]],","),1)</f>
        <v>Malagueño</v>
      </c>
      <c r="J1563" s="12" t="str" cm="1">
        <f t="array" ref="J1563">INDEX(_xlfn.TEXTSPLIT(טבלה1[[#This Row],[עמודה2]],","),2)</f>
        <v xml:space="preserve"> Argentina</v>
      </c>
      <c r="K1563" s="43" t="str">
        <f>_xlfn.CONCAT(טבלה1[[#This Row],[AI_Companies]]," ",טבלה1[[#This Row],[עמודה1]])</f>
        <v>SpinlockNMR https://www.spinlock.com.ar</v>
      </c>
      <c r="L1563" s="28">
        <v>10</v>
      </c>
      <c r="M1563" s="28" t="str">
        <f>IF(טבלה1[[#This Row],[עמודה53]]&gt;2000,"Yes","No")</f>
        <v>No</v>
      </c>
      <c r="N1563" s="28">
        <v>49</v>
      </c>
      <c r="O1563" s="28">
        <f>AVERAGE(טבלה1[[#This Row],[עמודה52]:[עמודה53]])</f>
        <v>29.5</v>
      </c>
      <c r="P1563" s="28" t="str">
        <f>IF(טבלה1[[#This Row],[עמודה4]]="&lt; $25 / hr","0$ - $25 / hr",טבלה1[[#This Row],[עמודה4]])</f>
        <v>Undisclosed</v>
      </c>
      <c r="Q1563" s="12" t="str" cm="1">
        <f t="array" ref="Q1563">INDEX(_xlfn.TEXTSPLIT(טבלה1[[#This Row],[עמודה55]],"-"),1)</f>
        <v>Undisclosed</v>
      </c>
      <c r="R1563" s="21" t="e" cm="1">
        <f t="array" ref="R1563">INDEX(_xlfn.TEXTSPLIT(INDEX(_xlfn.TEXTSPLIT(טבלה1[[#This Row],[עמודה55]],"-"),2),"/"),1)</f>
        <v>#REF!</v>
      </c>
      <c r="S1563" s="28" t="e">
        <f>AVERAGE(טבלה1[[#This Row],[עמודה59]:[עמודה60]])</f>
        <v>#VALUE!</v>
      </c>
      <c r="T1563" s="31" t="e">
        <f>VALUE(SUBSTITUTE(טבלה1[[#This Row],[עמודה56]],"$",""))</f>
        <v>#VALUE!</v>
      </c>
      <c r="U1563" s="31" t="e">
        <f>VALUE(SUBSTITUTE(טבלה1[[#This Row],[עמודה57]],"$",""))</f>
        <v>#REF!</v>
      </c>
      <c r="V1563" s="31" t="e">
        <f>IF(טבלה1[[#This Row],[עמודה58]]&gt;30,"Yes","No")</f>
        <v>#VALUE!</v>
      </c>
    </row>
    <row r="1564" spans="1:22" x14ac:dyDescent="0.15">
      <c r="A1564" s="32" t="s">
        <v>3735</v>
      </c>
      <c r="B1564" s="33" t="s">
        <v>3736</v>
      </c>
      <c r="C1564" s="33" t="s">
        <v>3737</v>
      </c>
      <c r="D1564" s="44">
        <v>5000</v>
      </c>
      <c r="E1564" s="33" t="s">
        <v>14</v>
      </c>
      <c r="F1564" s="33" t="s">
        <v>29</v>
      </c>
      <c r="G1564" s="36" t="str">
        <f t="shared" si="24"/>
        <v>Low</v>
      </c>
      <c r="H1564" s="34">
        <v>0.35</v>
      </c>
      <c r="I1564" s="11" t="str" cm="1">
        <f t="array" ref="I1564">INDEX(_xlfn.TEXTSPLIT(טבלה1[[#This Row],[עמודה2]],","),1)</f>
        <v>Guadalajara</v>
      </c>
      <c r="J1564" s="12" t="str" cm="1">
        <f t="array" ref="J1564">INDEX(_xlfn.TEXTSPLIT(טבלה1[[#This Row],[עמודה2]],","),2)</f>
        <v xml:space="preserve"> Mexico</v>
      </c>
      <c r="K1564" s="37" t="str">
        <f>_xlfn.CONCAT(טבלה1[[#This Row],[AI_Companies]]," ",טבלה1[[#This Row],[עמודה1]])</f>
        <v>Citadelta https://www.citadelta.com/</v>
      </c>
      <c r="L1564" s="36">
        <v>10</v>
      </c>
      <c r="M1564" s="36" t="str">
        <f>IF(טבלה1[[#This Row],[עמודה53]]&gt;2000,"Yes","No")</f>
        <v>No</v>
      </c>
      <c r="N1564" s="36">
        <v>49</v>
      </c>
      <c r="O1564" s="36">
        <f>AVERAGE(טבלה1[[#This Row],[עמודה52]:[עמודה53]])</f>
        <v>29.5</v>
      </c>
      <c r="P1564" s="36" t="str">
        <f>IF(טבלה1[[#This Row],[עמודה4]]="&lt; $25 / hr","0$ - $25 / hr",טבלה1[[#This Row],[עמודה4]])</f>
        <v>Undisclosed</v>
      </c>
      <c r="Q1564" s="12" t="str" cm="1">
        <f t="array" ref="Q1564">INDEX(_xlfn.TEXTSPLIT(טבלה1[[#This Row],[עמודה55]],"-"),1)</f>
        <v>Undisclosed</v>
      </c>
      <c r="R1564" s="21" t="e" cm="1">
        <f t="array" ref="R1564">INDEX(_xlfn.TEXTSPLIT(INDEX(_xlfn.TEXTSPLIT(טבלה1[[#This Row],[עמודה55]],"-"),2),"/"),1)</f>
        <v>#REF!</v>
      </c>
      <c r="S1564" s="36" t="e">
        <f>AVERAGE(טבלה1[[#This Row],[עמודה59]:[עמודה60]])</f>
        <v>#VALUE!</v>
      </c>
      <c r="T1564" s="38" t="e">
        <f>VALUE(SUBSTITUTE(טבלה1[[#This Row],[עמודה56]],"$",""))</f>
        <v>#VALUE!</v>
      </c>
      <c r="U1564" s="38" t="e">
        <f>VALUE(SUBSTITUTE(טבלה1[[#This Row],[עמודה57]],"$",""))</f>
        <v>#REF!</v>
      </c>
      <c r="V1564" s="38" t="e">
        <f>IF(טבלה1[[#This Row],[עמודה58]]&gt;30,"Yes","No")</f>
        <v>#VALUE!</v>
      </c>
    </row>
    <row r="1565" spans="1:22" x14ac:dyDescent="0.15">
      <c r="A1565" s="32" t="s">
        <v>3738</v>
      </c>
      <c r="B1565" s="39" t="s">
        <v>3739</v>
      </c>
      <c r="C1565" s="39" t="s">
        <v>102</v>
      </c>
      <c r="D1565" s="40">
        <v>5000</v>
      </c>
      <c r="E1565" s="39" t="s">
        <v>9</v>
      </c>
      <c r="F1565" s="39" t="s">
        <v>117</v>
      </c>
      <c r="G1565" s="36" t="str">
        <f t="shared" si="24"/>
        <v>Med</v>
      </c>
      <c r="H1565" s="41">
        <v>0.5</v>
      </c>
      <c r="I1565" s="11" t="str" cm="1">
        <f t="array" ref="I1565">INDEX(_xlfn.TEXTSPLIT(טבלה1[[#This Row],[עמודה2]],","),1)</f>
        <v>Bricket Wood</v>
      </c>
      <c r="J1565" s="12" t="str" cm="1">
        <f t="array" ref="J1565">INDEX(_xlfn.TEXTSPLIT(טבלה1[[#This Row],[עמודה2]],","),2)</f>
        <v xml:space="preserve"> United Kingdom</v>
      </c>
      <c r="K1565" s="43" t="str">
        <f>_xlfn.CONCAT(טבלה1[[#This Row],[AI_Companies]]," ",טבלה1[[#This Row],[עמודה1]])</f>
        <v>OstLab https://ostlab.uk</v>
      </c>
      <c r="L1565" s="28">
        <v>2</v>
      </c>
      <c r="M1565" s="28" t="str">
        <f>IF(טבלה1[[#This Row],[עמודה53]]&gt;2000,"Yes","No")</f>
        <v>No</v>
      </c>
      <c r="N1565" s="28">
        <v>9</v>
      </c>
      <c r="O1565" s="28">
        <f>AVERAGE(טבלה1[[#This Row],[עמודה52]:[עמודה53]])</f>
        <v>29.5</v>
      </c>
      <c r="P1565" s="28" t="str">
        <f>IF(טבלה1[[#This Row],[עמודה4]]="&lt; $25 / hr","0$ - $25 / hr",טבלה1[[#This Row],[עמודה4]])</f>
        <v>0$ - $25 / hr</v>
      </c>
      <c r="Q1565" s="12" t="str" cm="1">
        <f t="array" ref="Q1565">INDEX(_xlfn.TEXTSPLIT(טבלה1[[#This Row],[עמודה55]],"-"),1)</f>
        <v xml:space="preserve">0$ </v>
      </c>
      <c r="R1565" s="21" t="str" cm="1">
        <f t="array" ref="R1565">INDEX(_xlfn.TEXTSPLIT(INDEX(_xlfn.TEXTSPLIT(טבלה1[[#This Row],[עמודה55]],"-"),2),"/"),1)</f>
        <v xml:space="preserve"> $25 </v>
      </c>
      <c r="S1565" s="28">
        <f>AVERAGE(טבלה1[[#This Row],[עמודה59]:[עמודה60]])</f>
        <v>12.5</v>
      </c>
      <c r="T1565" s="31">
        <f>VALUE(SUBSTITUTE(טבלה1[[#This Row],[עמודה56]],"$",""))</f>
        <v>0</v>
      </c>
      <c r="U1565" s="31">
        <f>VALUE(SUBSTITUTE(טבלה1[[#This Row],[עמודה57]],"$",""))</f>
        <v>25</v>
      </c>
      <c r="V1565" s="31" t="str">
        <f>IF(טבלה1[[#This Row],[עמודה58]]&gt;30,"Yes","No")</f>
        <v>No</v>
      </c>
    </row>
    <row r="1566" spans="1:22" x14ac:dyDescent="0.15">
      <c r="A1566" s="32" t="s">
        <v>3740</v>
      </c>
      <c r="B1566" s="33" t="s">
        <v>3741</v>
      </c>
      <c r="C1566" s="33" t="s">
        <v>3742</v>
      </c>
      <c r="D1566" s="44">
        <v>1000</v>
      </c>
      <c r="E1566" s="33" t="s">
        <v>9</v>
      </c>
      <c r="F1566" s="33" t="s">
        <v>29</v>
      </c>
      <c r="G1566" s="36" t="str">
        <f t="shared" si="24"/>
        <v>Low</v>
      </c>
      <c r="H1566" s="34">
        <v>0.3</v>
      </c>
      <c r="I1566" s="11" t="str" cm="1">
        <f t="array" ref="I1566">INDEX(_xlfn.TEXTSPLIT(טבלה1[[#This Row],[עמודה2]],","),1)</f>
        <v>London</v>
      </c>
      <c r="J1566" s="12" t="str" cm="1">
        <f t="array" ref="J1566">INDEX(_xlfn.TEXTSPLIT(טבלה1[[#This Row],[עמודה2]],","),2)</f>
        <v xml:space="preserve"> United Kingdom</v>
      </c>
      <c r="K1566" s="37" t="str">
        <f>_xlfn.CONCAT(טבלה1[[#This Row],[AI_Companies]]," ",טבלה1[[#This Row],[עמודה1]])</f>
        <v>MindGap http://mindgap.dev</v>
      </c>
      <c r="L1566" s="36">
        <v>10</v>
      </c>
      <c r="M1566" s="36" t="str">
        <f>IF(טבלה1[[#This Row],[עמודה53]]&gt;2000,"Yes","No")</f>
        <v>No</v>
      </c>
      <c r="N1566" s="36">
        <v>49</v>
      </c>
      <c r="O1566" s="36">
        <f>AVERAGE(טבלה1[[#This Row],[עמודה52]:[עמודה53]])</f>
        <v>5.5</v>
      </c>
      <c r="P1566" s="36" t="str">
        <f>IF(טבלה1[[#This Row],[עמודה4]]="&lt; $25 / hr","0$ - $25 / hr",טבלה1[[#This Row],[עמודה4]])</f>
        <v>$50 - $99 / hr</v>
      </c>
      <c r="Q1566" s="12" t="str" cm="1">
        <f t="array" ref="Q1566">INDEX(_xlfn.TEXTSPLIT(טבלה1[[#This Row],[עמודה55]],"-"),1)</f>
        <v xml:space="preserve">$50 </v>
      </c>
      <c r="R1566" s="21" t="str" cm="1">
        <f t="array" ref="R1566">INDEX(_xlfn.TEXTSPLIT(INDEX(_xlfn.TEXTSPLIT(טבלה1[[#This Row],[עמודה55]],"-"),2),"/"),1)</f>
        <v xml:space="preserve"> $99 </v>
      </c>
      <c r="S1566" s="36">
        <f>AVERAGE(טבלה1[[#This Row],[עמודה59]:[עמודה60]])</f>
        <v>74.5</v>
      </c>
      <c r="T1566" s="38">
        <f>VALUE(SUBSTITUTE(טבלה1[[#This Row],[עמודה56]],"$",""))</f>
        <v>50</v>
      </c>
      <c r="U1566" s="38">
        <f>VALUE(SUBSTITUTE(טבלה1[[#This Row],[עמודה57]],"$",""))</f>
        <v>99</v>
      </c>
      <c r="V1566" s="38" t="str">
        <f>IF(טבלה1[[#This Row],[עמודה58]]&gt;30,"Yes","No")</f>
        <v>Yes</v>
      </c>
    </row>
    <row r="1567" spans="1:22" x14ac:dyDescent="0.15">
      <c r="A1567" s="32" t="s">
        <v>3743</v>
      </c>
      <c r="B1567" s="39" t="s">
        <v>3744</v>
      </c>
      <c r="C1567" s="39" t="s">
        <v>215</v>
      </c>
      <c r="D1567" s="39" t="s">
        <v>4</v>
      </c>
      <c r="E1567" s="39" t="s">
        <v>4</v>
      </c>
      <c r="F1567" s="39" t="s">
        <v>29</v>
      </c>
      <c r="G1567" s="36" t="str">
        <f t="shared" si="24"/>
        <v>Low</v>
      </c>
      <c r="H1567" s="41">
        <v>0.3</v>
      </c>
      <c r="I1567" s="11" t="str" cm="1">
        <f t="array" ref="I1567">INDEX(_xlfn.TEXTSPLIT(טבלה1[[#This Row],[עמודה2]],","),1)</f>
        <v>Santa Ana</v>
      </c>
      <c r="J1567" s="12" t="str" cm="1">
        <f t="array" ref="J1567">INDEX(_xlfn.TEXTSPLIT(טבלה1[[#This Row],[עמודה2]],","),2)</f>
        <v xml:space="preserve"> CA</v>
      </c>
      <c r="K1567" s="43" t="str">
        <f>_xlfn.CONCAT(טבלה1[[#This Row],[AI_Companies]]," ",טבלה1[[#This Row],[עמודה1]])</f>
        <v>Xentaurs https://www.xentaurs.com/</v>
      </c>
      <c r="L1567" s="28">
        <v>10</v>
      </c>
      <c r="M1567" s="28" t="str">
        <f>IF(טבלה1[[#This Row],[עמודה53]]&gt;2000,"Yes","No")</f>
        <v>No</v>
      </c>
      <c r="N1567" s="28">
        <v>49</v>
      </c>
      <c r="O1567" s="28">
        <f>AVERAGE(טבלה1[[#This Row],[עמודה52]:[עמודה53]])</f>
        <v>29.5</v>
      </c>
      <c r="P1567" s="28" t="str">
        <f>IF(טבלה1[[#This Row],[עמודה4]]="&lt; $25 / hr","0$ - $25 / hr",טבלה1[[#This Row],[עמודה4]])</f>
        <v>$50 - $99 / hr</v>
      </c>
      <c r="Q1567" s="12" t="str" cm="1">
        <f t="array" ref="Q1567">INDEX(_xlfn.TEXTSPLIT(טבלה1[[#This Row],[עמודה55]],"-"),1)</f>
        <v xml:space="preserve">$50 </v>
      </c>
      <c r="R1567" s="21" t="str" cm="1">
        <f t="array" ref="R1567">INDEX(_xlfn.TEXTSPLIT(INDEX(_xlfn.TEXTSPLIT(טבלה1[[#This Row],[עמודה55]],"-"),2),"/"),1)</f>
        <v xml:space="preserve"> $99 </v>
      </c>
      <c r="S1567" s="28">
        <f>AVERAGE(טבלה1[[#This Row],[עמודה59]:[עמודה60]])</f>
        <v>74.5</v>
      </c>
      <c r="T1567" s="31">
        <f>VALUE(SUBSTITUTE(טבלה1[[#This Row],[עמודה56]],"$",""))</f>
        <v>50</v>
      </c>
      <c r="U1567" s="31">
        <f>VALUE(SUBSTITUTE(טבלה1[[#This Row],[עמודה57]],"$",""))</f>
        <v>99</v>
      </c>
      <c r="V1567" s="31" t="str">
        <f>IF(טבלה1[[#This Row],[עמודה58]]&gt;30,"Yes","No")</f>
        <v>Yes</v>
      </c>
    </row>
    <row r="1568" spans="1:22" x14ac:dyDescent="0.15">
      <c r="A1568" s="32" t="s">
        <v>3745</v>
      </c>
      <c r="B1568" s="33" t="s">
        <v>3746</v>
      </c>
      <c r="C1568" s="33" t="s">
        <v>193</v>
      </c>
      <c r="D1568" s="33" t="s">
        <v>4</v>
      </c>
      <c r="E1568" s="33" t="s">
        <v>4</v>
      </c>
      <c r="F1568" s="33" t="s">
        <v>29</v>
      </c>
      <c r="G1568" s="36" t="str">
        <f t="shared" si="24"/>
        <v>Low</v>
      </c>
      <c r="H1568" s="34">
        <v>0.3</v>
      </c>
      <c r="I1568" s="11" t="str" cm="1">
        <f t="array" ref="I1568">INDEX(_xlfn.TEXTSPLIT(טבלה1[[#This Row],[עמודה2]],","),1)</f>
        <v>Dubai</v>
      </c>
      <c r="J1568" s="12" t="str" cm="1">
        <f t="array" ref="J1568">INDEX(_xlfn.TEXTSPLIT(טבלה1[[#This Row],[עמודה2]],","),2)</f>
        <v xml:space="preserve"> United Arab Emirates</v>
      </c>
      <c r="K1568" s="37" t="str">
        <f>_xlfn.CONCAT(טבלה1[[#This Row],[AI_Companies]]," ",טבלה1[[#This Row],[עמודה1]])</f>
        <v>Takeleap http://takeleap.com/</v>
      </c>
      <c r="L1568" s="36">
        <v>10</v>
      </c>
      <c r="M1568" s="36" t="str">
        <f>IF(טבלה1[[#This Row],[עמודה53]]&gt;2000,"Yes","No")</f>
        <v>No</v>
      </c>
      <c r="N1568" s="36">
        <v>49</v>
      </c>
      <c r="O1568" s="36">
        <f>AVERAGE(טבלה1[[#This Row],[עמודה52]:[עמודה53]])</f>
        <v>29.5</v>
      </c>
      <c r="P1568" s="36" t="str">
        <f>IF(טבלה1[[#This Row],[עמודה4]]="&lt; $25 / hr","0$ - $25 / hr",טבלה1[[#This Row],[עמודה4]])</f>
        <v>Undisclosed</v>
      </c>
      <c r="Q1568" s="12" t="str" cm="1">
        <f t="array" ref="Q1568">INDEX(_xlfn.TEXTSPLIT(טבלה1[[#This Row],[עמודה55]],"-"),1)</f>
        <v>Undisclosed</v>
      </c>
      <c r="R1568" s="21" t="e" cm="1">
        <f t="array" ref="R1568">INDEX(_xlfn.TEXTSPLIT(INDEX(_xlfn.TEXTSPLIT(טבלה1[[#This Row],[עמודה55]],"-"),2),"/"),1)</f>
        <v>#REF!</v>
      </c>
      <c r="S1568" s="36" t="e">
        <f>AVERAGE(טבלה1[[#This Row],[עמודה59]:[עמודה60]])</f>
        <v>#VALUE!</v>
      </c>
      <c r="T1568" s="38" t="e">
        <f>VALUE(SUBSTITUTE(טבלה1[[#This Row],[עמודה56]],"$",""))</f>
        <v>#VALUE!</v>
      </c>
      <c r="U1568" s="38" t="e">
        <f>VALUE(SUBSTITUTE(טבלה1[[#This Row],[עמודה57]],"$",""))</f>
        <v>#REF!</v>
      </c>
      <c r="V1568" s="38" t="e">
        <f>IF(טבלה1[[#This Row],[עמודה58]]&gt;30,"Yes","No")</f>
        <v>#VALUE!</v>
      </c>
    </row>
    <row r="1569" spans="1:22" x14ac:dyDescent="0.15">
      <c r="A1569" s="32" t="s">
        <v>3747</v>
      </c>
      <c r="B1569" s="39" t="s">
        <v>3748</v>
      </c>
      <c r="C1569" s="39" t="s">
        <v>251</v>
      </c>
      <c r="D1569" s="39" t="s">
        <v>4</v>
      </c>
      <c r="E1569" s="39" t="s">
        <v>4</v>
      </c>
      <c r="F1569" s="39" t="s">
        <v>29</v>
      </c>
      <c r="G1569" s="36" t="str">
        <f t="shared" si="24"/>
        <v>Low</v>
      </c>
      <c r="H1569" s="41">
        <v>0.3</v>
      </c>
      <c r="I1569" s="11" t="str" cm="1">
        <f t="array" ref="I1569">INDEX(_xlfn.TEXTSPLIT(טבלה1[[#This Row],[עמודה2]],","),1)</f>
        <v>Houston</v>
      </c>
      <c r="J1569" s="12" t="str" cm="1">
        <f t="array" ref="J1569">INDEX(_xlfn.TEXTSPLIT(טבלה1[[#This Row],[עמודה2]],","),2)</f>
        <v xml:space="preserve"> TX</v>
      </c>
      <c r="K1569" s="43" t="str">
        <f>_xlfn.CONCAT(טבלה1[[#This Row],[AI_Companies]]," ",טבלה1[[#This Row],[עמודה1]])</f>
        <v>Ayata https://www.ayata.com/</v>
      </c>
      <c r="L1569" s="28">
        <v>10</v>
      </c>
      <c r="M1569" s="28" t="str">
        <f>IF(טבלה1[[#This Row],[עמודה53]]&gt;2000,"Yes","No")</f>
        <v>No</v>
      </c>
      <c r="N1569" s="28">
        <v>49</v>
      </c>
      <c r="O1569" s="28">
        <f>AVERAGE(טבלה1[[#This Row],[עמודה52]:[עמודה53]])</f>
        <v>29.5</v>
      </c>
      <c r="P1569" s="28" t="str">
        <f>IF(טבלה1[[#This Row],[עמודה4]]="&lt; $25 / hr","0$ - $25 / hr",טבלה1[[#This Row],[עמודה4]])</f>
        <v>Undisclosed</v>
      </c>
      <c r="Q1569" s="12" t="str" cm="1">
        <f t="array" ref="Q1569">INDEX(_xlfn.TEXTSPLIT(טבלה1[[#This Row],[עמודה55]],"-"),1)</f>
        <v>Undisclosed</v>
      </c>
      <c r="R1569" s="21" t="e" cm="1">
        <f t="array" ref="R1569">INDEX(_xlfn.TEXTSPLIT(INDEX(_xlfn.TEXTSPLIT(טבלה1[[#This Row],[עמודה55]],"-"),2),"/"),1)</f>
        <v>#REF!</v>
      </c>
      <c r="S1569" s="28" t="e">
        <f>AVERAGE(טבלה1[[#This Row],[עמודה59]:[עמודה60]])</f>
        <v>#VALUE!</v>
      </c>
      <c r="T1569" s="31" t="e">
        <f>VALUE(SUBSTITUTE(טבלה1[[#This Row],[עמודה56]],"$",""))</f>
        <v>#VALUE!</v>
      </c>
      <c r="U1569" s="31" t="e">
        <f>VALUE(SUBSTITUTE(טבלה1[[#This Row],[עמודה57]],"$",""))</f>
        <v>#REF!</v>
      </c>
      <c r="V1569" s="31" t="e">
        <f>IF(טבלה1[[#This Row],[עמודה58]]&gt;30,"Yes","No")</f>
        <v>#VALUE!</v>
      </c>
    </row>
    <row r="1570" spans="1:22" x14ac:dyDescent="0.15">
      <c r="A1570" s="32" t="s">
        <v>3749</v>
      </c>
      <c r="B1570" s="33" t="s">
        <v>3750</v>
      </c>
      <c r="C1570" s="33" t="s">
        <v>1008</v>
      </c>
      <c r="D1570" s="33" t="s">
        <v>4</v>
      </c>
      <c r="E1570" s="33" t="s">
        <v>4</v>
      </c>
      <c r="F1570" s="33" t="s">
        <v>29</v>
      </c>
      <c r="G1570" s="36" t="str">
        <f t="shared" si="24"/>
        <v>Low</v>
      </c>
      <c r="H1570" s="34">
        <v>0.3</v>
      </c>
      <c r="I1570" s="11" t="str" cm="1">
        <f t="array" ref="I1570">INDEX(_xlfn.TEXTSPLIT(טבלה1[[#This Row],[עמודה2]],","),1)</f>
        <v>Seattle</v>
      </c>
      <c r="J1570" s="12" t="str" cm="1">
        <f t="array" ref="J1570">INDEX(_xlfn.TEXTSPLIT(טבלה1[[#This Row],[עמודה2]],","),2)</f>
        <v xml:space="preserve"> WA</v>
      </c>
      <c r="K1570" s="37" t="str">
        <f>_xlfn.CONCAT(טבלה1[[#This Row],[AI_Companies]]," ",טבלה1[[#This Row],[עמודה1]])</f>
        <v>Tignis https://tignis.com/</v>
      </c>
      <c r="L1570" s="36">
        <v>10</v>
      </c>
      <c r="M1570" s="36" t="str">
        <f>IF(טבלה1[[#This Row],[עמודה53]]&gt;2000,"Yes","No")</f>
        <v>No</v>
      </c>
      <c r="N1570" s="36">
        <v>49</v>
      </c>
      <c r="O1570" s="36">
        <f>AVERAGE(טבלה1[[#This Row],[עמודה52]:[עמודה53]])</f>
        <v>29.5</v>
      </c>
      <c r="P1570" s="36" t="str">
        <f>IF(טבלה1[[#This Row],[עמודה4]]="&lt; $25 / hr","0$ - $25 / hr",טבלה1[[#This Row],[עמודה4]])</f>
        <v>Undisclosed</v>
      </c>
      <c r="Q1570" s="12" t="str" cm="1">
        <f t="array" ref="Q1570">INDEX(_xlfn.TEXTSPLIT(טבלה1[[#This Row],[עמודה55]],"-"),1)</f>
        <v>Undisclosed</v>
      </c>
      <c r="R1570" s="21" t="e" cm="1">
        <f t="array" ref="R1570">INDEX(_xlfn.TEXTSPLIT(INDEX(_xlfn.TEXTSPLIT(טבלה1[[#This Row],[עמודה55]],"-"),2),"/"),1)</f>
        <v>#REF!</v>
      </c>
      <c r="S1570" s="36" t="e">
        <f>AVERAGE(טבלה1[[#This Row],[עמודה59]:[עמודה60]])</f>
        <v>#VALUE!</v>
      </c>
      <c r="T1570" s="38" t="e">
        <f>VALUE(SUBSTITUTE(טבלה1[[#This Row],[עמודה56]],"$",""))</f>
        <v>#VALUE!</v>
      </c>
      <c r="U1570" s="38" t="e">
        <f>VALUE(SUBSTITUTE(טבלה1[[#This Row],[עמודה57]],"$",""))</f>
        <v>#REF!</v>
      </c>
      <c r="V1570" s="38" t="e">
        <f>IF(טבלה1[[#This Row],[עמודה58]]&gt;30,"Yes","No")</f>
        <v>#VALUE!</v>
      </c>
    </row>
    <row r="1571" spans="1:22" x14ac:dyDescent="0.15">
      <c r="A1571" s="32" t="s">
        <v>3751</v>
      </c>
      <c r="B1571" s="39" t="s">
        <v>3752</v>
      </c>
      <c r="C1571" s="39" t="s">
        <v>453</v>
      </c>
      <c r="D1571" s="40">
        <v>10000</v>
      </c>
      <c r="E1571" s="39" t="s">
        <v>33</v>
      </c>
      <c r="F1571" s="39" t="s">
        <v>10</v>
      </c>
      <c r="G1571" s="36" t="str">
        <f t="shared" si="24"/>
        <v>Low</v>
      </c>
      <c r="H1571" s="41">
        <v>0.25</v>
      </c>
      <c r="I1571" s="11" t="str" cm="1">
        <f t="array" ref="I1571">INDEX(_xlfn.TEXTSPLIT(טבלה1[[#This Row],[עמודה2]],","),1)</f>
        <v>Paris</v>
      </c>
      <c r="J1571" s="12" t="str" cm="1">
        <f t="array" ref="J1571">INDEX(_xlfn.TEXTSPLIT(טבלה1[[#This Row],[עמודה2]],","),2)</f>
        <v xml:space="preserve"> France</v>
      </c>
      <c r="K1571" s="43" t="str">
        <f>_xlfn.CONCAT(טבלה1[[#This Row],[AI_Companies]]," ",טבלה1[[#This Row],[עמודה1]])</f>
        <v>Texeï https://texei.com/nos-expertises/</v>
      </c>
      <c r="L1571" s="28">
        <v>50</v>
      </c>
      <c r="M1571" s="28" t="str">
        <f>IF(טבלה1[[#This Row],[עמודה53]]&gt;2000,"Yes","No")</f>
        <v>No</v>
      </c>
      <c r="N1571" s="28">
        <v>249</v>
      </c>
      <c r="O1571" s="28">
        <f>AVERAGE(טבלה1[[#This Row],[עמודה52]:[עמודה53]])</f>
        <v>29.5</v>
      </c>
      <c r="P1571" s="28" t="str">
        <f>IF(טבלה1[[#This Row],[עמודה4]]="&lt; $25 / hr","0$ - $25 / hr",טבלה1[[#This Row],[עמודה4]])</f>
        <v>Undisclosed</v>
      </c>
      <c r="Q1571" s="12" t="str" cm="1">
        <f t="array" ref="Q1571">INDEX(_xlfn.TEXTSPLIT(טבלה1[[#This Row],[עמודה55]],"-"),1)</f>
        <v>Undisclosed</v>
      </c>
      <c r="R1571" s="21" t="e" cm="1">
        <f t="array" ref="R1571">INDEX(_xlfn.TEXTSPLIT(INDEX(_xlfn.TEXTSPLIT(טבלה1[[#This Row],[עמודה55]],"-"),2),"/"),1)</f>
        <v>#REF!</v>
      </c>
      <c r="S1571" s="28" t="e">
        <f>AVERAGE(טבלה1[[#This Row],[עמודה59]:[עמודה60]])</f>
        <v>#VALUE!</v>
      </c>
      <c r="T1571" s="31" t="e">
        <f>VALUE(SUBSTITUTE(טבלה1[[#This Row],[עמודה56]],"$",""))</f>
        <v>#VALUE!</v>
      </c>
      <c r="U1571" s="31" t="e">
        <f>VALUE(SUBSTITUTE(טבלה1[[#This Row],[עמודה57]],"$",""))</f>
        <v>#REF!</v>
      </c>
      <c r="V1571" s="31" t="e">
        <f>IF(טבלה1[[#This Row],[עמודה58]]&gt;30,"Yes","No")</f>
        <v>#VALUE!</v>
      </c>
    </row>
    <row r="1572" spans="1:22" x14ac:dyDescent="0.15">
      <c r="A1572" s="32" t="s">
        <v>3753</v>
      </c>
      <c r="B1572" s="33" t="s">
        <v>3754</v>
      </c>
      <c r="C1572" s="33" t="s">
        <v>3755</v>
      </c>
      <c r="D1572" s="33" t="s">
        <v>4</v>
      </c>
      <c r="E1572" s="33" t="s">
        <v>4</v>
      </c>
      <c r="F1572" s="33" t="s">
        <v>10</v>
      </c>
      <c r="G1572" s="36" t="str">
        <f t="shared" si="24"/>
        <v>Low</v>
      </c>
      <c r="H1572" s="34">
        <v>0.25</v>
      </c>
      <c r="I1572" s="11" t="str" cm="1">
        <f t="array" ref="I1572">INDEX(_xlfn.TEXTSPLIT(טבלה1[[#This Row],[עמודה2]],","),1)</f>
        <v>Prague</v>
      </c>
      <c r="J1572" s="12" t="str" cm="1">
        <f t="array" ref="J1572">INDEX(_xlfn.TEXTSPLIT(טבלה1[[#This Row],[עמודה2]],","),2)</f>
        <v xml:space="preserve"> Czech Republic</v>
      </c>
      <c r="K1572" s="37" t="str">
        <f>_xlfn.CONCAT(טבלה1[[#This Row],[AI_Companies]]," ",טבלה1[[#This Row],[עמודה1]])</f>
        <v>Kendaxa http://www.kendaxa.com</v>
      </c>
      <c r="L1572" s="36">
        <v>50</v>
      </c>
      <c r="M1572" s="36" t="str">
        <f>IF(טבלה1[[#This Row],[עמודה53]]&gt;2000,"Yes","No")</f>
        <v>No</v>
      </c>
      <c r="N1572" s="36">
        <v>249</v>
      </c>
      <c r="O1572" s="36">
        <f>AVERAGE(טבלה1[[#This Row],[עמודה52]:[עמודה53]])</f>
        <v>149.5</v>
      </c>
      <c r="P1572" s="36" t="str">
        <f>IF(טבלה1[[#This Row],[עמודה4]]="&lt; $25 / hr","0$ - $25 / hr",טבלה1[[#This Row],[עמודה4]])</f>
        <v>$25 - $49 / hr</v>
      </c>
      <c r="Q1572" s="12" t="str" cm="1">
        <f t="array" ref="Q1572">INDEX(_xlfn.TEXTSPLIT(טבלה1[[#This Row],[עמודה55]],"-"),1)</f>
        <v xml:space="preserve">$25 </v>
      </c>
      <c r="R1572" s="21" t="str" cm="1">
        <f t="array" ref="R1572">INDEX(_xlfn.TEXTSPLIT(INDEX(_xlfn.TEXTSPLIT(טבלה1[[#This Row],[עמודה55]],"-"),2),"/"),1)</f>
        <v xml:space="preserve"> $49 </v>
      </c>
      <c r="S1572" s="36">
        <f>AVERAGE(טבלה1[[#This Row],[עמודה59]:[עמודה60]])</f>
        <v>37</v>
      </c>
      <c r="T1572" s="38">
        <f>VALUE(SUBSTITUTE(טבלה1[[#This Row],[עמודה56]],"$",""))</f>
        <v>25</v>
      </c>
      <c r="U1572" s="38">
        <f>VALUE(SUBSTITUTE(טבלה1[[#This Row],[עמודה57]],"$",""))</f>
        <v>49</v>
      </c>
      <c r="V1572" s="38" t="str">
        <f>IF(טבלה1[[#This Row],[עמודה58]]&gt;30,"Yes","No")</f>
        <v>Yes</v>
      </c>
    </row>
    <row r="1573" spans="1:22" x14ac:dyDescent="0.15">
      <c r="A1573" s="32" t="s">
        <v>3756</v>
      </c>
      <c r="B1573" s="39" t="s">
        <v>3757</v>
      </c>
      <c r="C1573" s="39" t="s">
        <v>3758</v>
      </c>
      <c r="D1573" s="39" t="s">
        <v>4</v>
      </c>
      <c r="E1573" s="39" t="s">
        <v>4</v>
      </c>
      <c r="F1573" s="39" t="s">
        <v>10</v>
      </c>
      <c r="G1573" s="36" t="str">
        <f t="shared" si="24"/>
        <v>Low</v>
      </c>
      <c r="H1573" s="41">
        <v>0.25</v>
      </c>
      <c r="I1573" s="11" t="str" cm="1">
        <f t="array" ref="I1573">INDEX(_xlfn.TEXTSPLIT(טבלה1[[#This Row],[עמודה2]],","),1)</f>
        <v>Needham</v>
      </c>
      <c r="J1573" s="12" t="str" cm="1">
        <f t="array" ref="J1573">INDEX(_xlfn.TEXTSPLIT(טבלה1[[#This Row],[עמודה2]],","),2)</f>
        <v xml:space="preserve"> MA</v>
      </c>
      <c r="K1573" s="43" t="str">
        <f>_xlfn.CONCAT(טבלה1[[#This Row],[AI_Companies]]," ",טבלה1[[#This Row],[עמודה1]])</f>
        <v>CambridgeInnovationInstitute https://www.cambridgeinnovationinstitute.com/</v>
      </c>
      <c r="L1573" s="28">
        <v>50</v>
      </c>
      <c r="M1573" s="28" t="str">
        <f>IF(טבלה1[[#This Row],[עמודה53]]&gt;2000,"Yes","No")</f>
        <v>No</v>
      </c>
      <c r="N1573" s="28">
        <v>249</v>
      </c>
      <c r="O1573" s="28">
        <f>AVERAGE(טבלה1[[#This Row],[עמודה52]:[עמודה53]])</f>
        <v>149.5</v>
      </c>
      <c r="P1573" s="28" t="str">
        <f>IF(טבלה1[[#This Row],[עמודה4]]="&lt; $25 / hr","0$ - $25 / hr",טבלה1[[#This Row],[עמודה4]])</f>
        <v>Undisclosed</v>
      </c>
      <c r="Q1573" s="12" t="str" cm="1">
        <f t="array" ref="Q1573">INDEX(_xlfn.TEXTSPLIT(טבלה1[[#This Row],[עמודה55]],"-"),1)</f>
        <v>Undisclosed</v>
      </c>
      <c r="R1573" s="21" t="e" cm="1">
        <f t="array" ref="R1573">INDEX(_xlfn.TEXTSPLIT(INDEX(_xlfn.TEXTSPLIT(טבלה1[[#This Row],[עמודה55]],"-"),2),"/"),1)</f>
        <v>#REF!</v>
      </c>
      <c r="S1573" s="28" t="e">
        <f>AVERAGE(טבלה1[[#This Row],[עמודה59]:[עמודה60]])</f>
        <v>#VALUE!</v>
      </c>
      <c r="T1573" s="31" t="e">
        <f>VALUE(SUBSTITUTE(טבלה1[[#This Row],[עמודה56]],"$",""))</f>
        <v>#VALUE!</v>
      </c>
      <c r="U1573" s="31" t="e">
        <f>VALUE(SUBSTITUTE(טבלה1[[#This Row],[עמודה57]],"$",""))</f>
        <v>#REF!</v>
      </c>
      <c r="V1573" s="31" t="e">
        <f>IF(טבלה1[[#This Row],[עמודה58]]&gt;30,"Yes","No")</f>
        <v>#VALUE!</v>
      </c>
    </row>
    <row r="1574" spans="1:22" x14ac:dyDescent="0.15">
      <c r="A1574" s="32" t="s">
        <v>3759</v>
      </c>
      <c r="B1574" s="33" t="s">
        <v>3760</v>
      </c>
      <c r="C1574" s="33" t="s">
        <v>2230</v>
      </c>
      <c r="D1574" s="33" t="s">
        <v>4</v>
      </c>
      <c r="E1574" s="33" t="s">
        <v>4</v>
      </c>
      <c r="F1574" s="33" t="s">
        <v>10</v>
      </c>
      <c r="G1574" s="36" t="str">
        <f t="shared" si="24"/>
        <v>Low</v>
      </c>
      <c r="H1574" s="34">
        <v>0.25</v>
      </c>
      <c r="I1574" s="11" t="str" cm="1">
        <f t="array" ref="I1574">INDEX(_xlfn.TEXTSPLIT(טבלה1[[#This Row],[עמודה2]],","),1)</f>
        <v>Lake Forest</v>
      </c>
      <c r="J1574" s="12" t="str" cm="1">
        <f t="array" ref="J1574">INDEX(_xlfn.TEXTSPLIT(טבלה1[[#This Row],[עמודה2]],","),2)</f>
        <v xml:space="preserve"> CA</v>
      </c>
      <c r="K1574" s="37" t="str">
        <f>_xlfn.CONCAT(טבלה1[[#This Row],[AI_Companies]]," ",טבלה1[[#This Row],[עמודה1]])</f>
        <v>SimInsights https://www.siminsights.com/</v>
      </c>
      <c r="L1574" s="36">
        <v>50</v>
      </c>
      <c r="M1574" s="36" t="str">
        <f>IF(טבלה1[[#This Row],[עמודה53]]&gt;2000,"Yes","No")</f>
        <v>No</v>
      </c>
      <c r="N1574" s="36">
        <v>249</v>
      </c>
      <c r="O1574" s="36">
        <f>AVERAGE(טבלה1[[#This Row],[עמודה52]:[עמודה53]])</f>
        <v>149.5</v>
      </c>
      <c r="P1574" s="36" t="str">
        <f>IF(טבלה1[[#This Row],[עמודה4]]="&lt; $25 / hr","0$ - $25 / hr",טבלה1[[#This Row],[עמודה4]])</f>
        <v>Undisclosed</v>
      </c>
      <c r="Q1574" s="12" t="str" cm="1">
        <f t="array" ref="Q1574">INDEX(_xlfn.TEXTSPLIT(טבלה1[[#This Row],[עמודה55]],"-"),1)</f>
        <v>Undisclosed</v>
      </c>
      <c r="R1574" s="21" t="e" cm="1">
        <f t="array" ref="R1574">INDEX(_xlfn.TEXTSPLIT(INDEX(_xlfn.TEXTSPLIT(טבלה1[[#This Row],[עמודה55]],"-"),2),"/"),1)</f>
        <v>#REF!</v>
      </c>
      <c r="S1574" s="36" t="e">
        <f>AVERAGE(טבלה1[[#This Row],[עמודה59]:[עמודה60]])</f>
        <v>#VALUE!</v>
      </c>
      <c r="T1574" s="38" t="e">
        <f>VALUE(SUBSTITUTE(טבלה1[[#This Row],[עמודה56]],"$",""))</f>
        <v>#VALUE!</v>
      </c>
      <c r="U1574" s="38" t="e">
        <f>VALUE(SUBSTITUTE(טבלה1[[#This Row],[עמודה57]],"$",""))</f>
        <v>#REF!</v>
      </c>
      <c r="V1574" s="38" t="e">
        <f>IF(טבלה1[[#This Row],[עמודה58]]&gt;30,"Yes","No")</f>
        <v>#VALUE!</v>
      </c>
    </row>
    <row r="1575" spans="1:22" x14ac:dyDescent="0.15">
      <c r="A1575" s="32" t="s">
        <v>3761</v>
      </c>
      <c r="B1575" s="39" t="s">
        <v>3762</v>
      </c>
      <c r="C1575" s="39" t="s">
        <v>3763</v>
      </c>
      <c r="D1575" s="39" t="s">
        <v>4</v>
      </c>
      <c r="E1575" s="39" t="s">
        <v>4</v>
      </c>
      <c r="F1575" s="39" t="s">
        <v>10</v>
      </c>
      <c r="G1575" s="36" t="str">
        <f t="shared" si="24"/>
        <v>Low</v>
      </c>
      <c r="H1575" s="41">
        <v>0.25</v>
      </c>
      <c r="I1575" s="11" t="str" cm="1">
        <f t="array" ref="I1575">INDEX(_xlfn.TEXTSPLIT(טבלה1[[#This Row],[עמודה2]],","),1)</f>
        <v>Calgary</v>
      </c>
      <c r="J1575" s="12" t="str" cm="1">
        <f t="array" ref="J1575">INDEX(_xlfn.TEXTSPLIT(טבלה1[[#This Row],[עמודה2]],","),2)</f>
        <v xml:space="preserve"> Canada</v>
      </c>
      <c r="K1575" s="43" t="str">
        <f>_xlfn.CONCAT(טבלה1[[#This Row],[AI_Companies]]," ",טבלה1[[#This Row],[עמודה1]])</f>
        <v>ArcurveInc. http://www.arcurve.com</v>
      </c>
      <c r="L1575" s="28">
        <v>50</v>
      </c>
      <c r="M1575" s="28" t="str">
        <f>IF(טבלה1[[#This Row],[עמודה53]]&gt;2000,"Yes","No")</f>
        <v>No</v>
      </c>
      <c r="N1575" s="28">
        <v>249</v>
      </c>
      <c r="O1575" s="28">
        <f>AVERAGE(טבלה1[[#This Row],[עמודה52]:[עמודה53]])</f>
        <v>149.5</v>
      </c>
      <c r="P1575" s="28" t="str">
        <f>IF(טבלה1[[#This Row],[עמודה4]]="&lt; $25 / hr","0$ - $25 / hr",טבלה1[[#This Row],[עמודה4]])</f>
        <v>Undisclosed</v>
      </c>
      <c r="Q1575" s="12" t="str" cm="1">
        <f t="array" ref="Q1575">INDEX(_xlfn.TEXTSPLIT(טבלה1[[#This Row],[עמודה55]],"-"),1)</f>
        <v>Undisclosed</v>
      </c>
      <c r="R1575" s="21" t="e" cm="1">
        <f t="array" ref="R1575">INDEX(_xlfn.TEXTSPLIT(INDEX(_xlfn.TEXTSPLIT(טבלה1[[#This Row],[עמודה55]],"-"),2),"/"),1)</f>
        <v>#REF!</v>
      </c>
      <c r="S1575" s="28" t="e">
        <f>AVERAGE(טבלה1[[#This Row],[עמודה59]:[עמודה60]])</f>
        <v>#VALUE!</v>
      </c>
      <c r="T1575" s="31" t="e">
        <f>VALUE(SUBSTITUTE(טבלה1[[#This Row],[עמודה56]],"$",""))</f>
        <v>#VALUE!</v>
      </c>
      <c r="U1575" s="31" t="e">
        <f>VALUE(SUBSTITUTE(טבלה1[[#This Row],[עמודה57]],"$",""))</f>
        <v>#REF!</v>
      </c>
      <c r="V1575" s="31" t="e">
        <f>IF(טבלה1[[#This Row],[עמודה58]]&gt;30,"Yes","No")</f>
        <v>#VALUE!</v>
      </c>
    </row>
    <row r="1576" spans="1:22" x14ac:dyDescent="0.15">
      <c r="A1576" s="32" t="s">
        <v>3764</v>
      </c>
      <c r="B1576" s="33" t="s">
        <v>3765</v>
      </c>
      <c r="C1576" s="33" t="s">
        <v>1207</v>
      </c>
      <c r="D1576" s="33" t="s">
        <v>4</v>
      </c>
      <c r="E1576" s="33" t="s">
        <v>4</v>
      </c>
      <c r="F1576" s="33" t="s">
        <v>10</v>
      </c>
      <c r="G1576" s="36" t="str">
        <f t="shared" si="24"/>
        <v>Low</v>
      </c>
      <c r="H1576" s="34">
        <v>0.25</v>
      </c>
      <c r="I1576" s="11" t="str" cm="1">
        <f t="array" ref="I1576">INDEX(_xlfn.TEXTSPLIT(טבלה1[[#This Row],[עמודה2]],","),1)</f>
        <v>Paoli</v>
      </c>
      <c r="J1576" s="12" t="str" cm="1">
        <f t="array" ref="J1576">INDEX(_xlfn.TEXTSPLIT(טבלה1[[#This Row],[עמודה2]],","),2)</f>
        <v xml:space="preserve"> PA</v>
      </c>
      <c r="K1576" s="37" t="str">
        <f>_xlfn.CONCAT(טבלה1[[#This Row],[AI_Companies]]," ",טבלה1[[#This Row],[עמודה1]])</f>
        <v>SourceMeridian https://sourcemeridian.com/</v>
      </c>
      <c r="L1576" s="36">
        <v>50</v>
      </c>
      <c r="M1576" s="36" t="str">
        <f>IF(טבלה1[[#This Row],[עמודה53]]&gt;2000,"Yes","No")</f>
        <v>No</v>
      </c>
      <c r="N1576" s="36">
        <v>249</v>
      </c>
      <c r="O1576" s="36">
        <f>AVERAGE(טבלה1[[#This Row],[עמודה52]:[עמודה53]])</f>
        <v>149.5</v>
      </c>
      <c r="P1576" s="36" t="str">
        <f>IF(טבלה1[[#This Row],[עמודה4]]="&lt; $25 / hr","0$ - $25 / hr",טבלה1[[#This Row],[עמודה4]])</f>
        <v>Undisclosed</v>
      </c>
      <c r="Q1576" s="12" t="str" cm="1">
        <f t="array" ref="Q1576">INDEX(_xlfn.TEXTSPLIT(טבלה1[[#This Row],[עמודה55]],"-"),1)</f>
        <v>Undisclosed</v>
      </c>
      <c r="R1576" s="21" t="e" cm="1">
        <f t="array" ref="R1576">INDEX(_xlfn.TEXTSPLIT(INDEX(_xlfn.TEXTSPLIT(טבלה1[[#This Row],[עמודה55]],"-"),2),"/"),1)</f>
        <v>#REF!</v>
      </c>
      <c r="S1576" s="36" t="e">
        <f>AVERAGE(טבלה1[[#This Row],[עמודה59]:[עמודה60]])</f>
        <v>#VALUE!</v>
      </c>
      <c r="T1576" s="38" t="e">
        <f>VALUE(SUBSTITUTE(טבלה1[[#This Row],[עמודה56]],"$",""))</f>
        <v>#VALUE!</v>
      </c>
      <c r="U1576" s="38" t="e">
        <f>VALUE(SUBSTITUTE(טבלה1[[#This Row],[עמודה57]],"$",""))</f>
        <v>#REF!</v>
      </c>
      <c r="V1576" s="38" t="e">
        <f>IF(טבלה1[[#This Row],[עמודה58]]&gt;30,"Yes","No")</f>
        <v>#VALUE!</v>
      </c>
    </row>
    <row r="1577" spans="1:22" x14ac:dyDescent="0.15">
      <c r="A1577" s="32" t="s">
        <v>3766</v>
      </c>
      <c r="B1577" s="39" t="s">
        <v>3767</v>
      </c>
      <c r="C1577" s="39" t="s">
        <v>3768</v>
      </c>
      <c r="D1577" s="39" t="s">
        <v>4</v>
      </c>
      <c r="E1577" s="39" t="s">
        <v>4</v>
      </c>
      <c r="F1577" s="39" t="s">
        <v>10</v>
      </c>
      <c r="G1577" s="36" t="str">
        <f t="shared" si="24"/>
        <v>Low</v>
      </c>
      <c r="H1577" s="41">
        <v>0.25</v>
      </c>
      <c r="I1577" s="11" t="str" cm="1">
        <f t="array" ref="I1577">INDEX(_xlfn.TEXTSPLIT(טבלה1[[#This Row],[עמודה2]],","),1)</f>
        <v>Medellín</v>
      </c>
      <c r="J1577" s="12" t="str" cm="1">
        <f t="array" ref="J1577">INDEX(_xlfn.TEXTSPLIT(טבלה1[[#This Row],[עמודה2]],","),2)</f>
        <v xml:space="preserve"> Colombia</v>
      </c>
      <c r="K1577" s="43" t="str">
        <f>_xlfn.CONCAT(טבלה1[[#This Row],[AI_Companies]]," ",טבלה1[[#This Row],[עמודה1]])</f>
        <v>EnterdevS.A.S. https://www.enterdev.com/</v>
      </c>
      <c r="L1577" s="28">
        <v>50</v>
      </c>
      <c r="M1577" s="28" t="str">
        <f>IF(טבלה1[[#This Row],[עמודה53]]&gt;2000,"Yes","No")</f>
        <v>No</v>
      </c>
      <c r="N1577" s="28">
        <v>249</v>
      </c>
      <c r="O1577" s="28">
        <f>AVERAGE(טבלה1[[#This Row],[עמודה52]:[עמודה53]])</f>
        <v>149.5</v>
      </c>
      <c r="P1577" s="28" t="str">
        <f>IF(טבלה1[[#This Row],[עמודה4]]="&lt; $25 / hr","0$ - $25 / hr",טבלה1[[#This Row],[עמודה4]])</f>
        <v>Undisclosed</v>
      </c>
      <c r="Q1577" s="12" t="str" cm="1">
        <f t="array" ref="Q1577">INDEX(_xlfn.TEXTSPLIT(טבלה1[[#This Row],[עמודה55]],"-"),1)</f>
        <v>Undisclosed</v>
      </c>
      <c r="R1577" s="21" t="e" cm="1">
        <f t="array" ref="R1577">INDEX(_xlfn.TEXTSPLIT(INDEX(_xlfn.TEXTSPLIT(טבלה1[[#This Row],[עמודה55]],"-"),2),"/"),1)</f>
        <v>#REF!</v>
      </c>
      <c r="S1577" s="28" t="e">
        <f>AVERAGE(טבלה1[[#This Row],[עמודה59]:[עמודה60]])</f>
        <v>#VALUE!</v>
      </c>
      <c r="T1577" s="31" t="e">
        <f>VALUE(SUBSTITUTE(טבלה1[[#This Row],[עמודה56]],"$",""))</f>
        <v>#VALUE!</v>
      </c>
      <c r="U1577" s="31" t="e">
        <f>VALUE(SUBSTITUTE(טבלה1[[#This Row],[עמודה57]],"$",""))</f>
        <v>#REF!</v>
      </c>
      <c r="V1577" s="31" t="e">
        <f>IF(טבלה1[[#This Row],[עמודה58]]&gt;30,"Yes","No")</f>
        <v>#VALUE!</v>
      </c>
    </row>
    <row r="1578" spans="1:22" x14ac:dyDescent="0.15">
      <c r="A1578" s="32" t="s">
        <v>3769</v>
      </c>
      <c r="B1578" s="33" t="s">
        <v>3770</v>
      </c>
      <c r="C1578" s="33" t="s">
        <v>1087</v>
      </c>
      <c r="D1578" s="33" t="s">
        <v>4</v>
      </c>
      <c r="E1578" s="33" t="s">
        <v>4</v>
      </c>
      <c r="F1578" s="33" t="s">
        <v>10</v>
      </c>
      <c r="G1578" s="36" t="str">
        <f t="shared" si="24"/>
        <v>Low</v>
      </c>
      <c r="H1578" s="34">
        <v>0.25</v>
      </c>
      <c r="I1578" s="11" t="str" cm="1">
        <f t="array" ref="I1578">INDEX(_xlfn.TEXTSPLIT(טבלה1[[#This Row],[עמודה2]],","),1)</f>
        <v>Falls Church</v>
      </c>
      <c r="J1578" s="12" t="str" cm="1">
        <f t="array" ref="J1578">INDEX(_xlfn.TEXTSPLIT(טבלה1[[#This Row],[עמודה2]],","),2)</f>
        <v xml:space="preserve"> VA</v>
      </c>
      <c r="K1578" s="37" t="str">
        <f>_xlfn.CONCAT(טבלה1[[#This Row],[AI_Companies]]," ",טבלה1[[#This Row],[עמודה1]])</f>
        <v>TandTConsultingServices,Inc. https://www.tatcs.com/</v>
      </c>
      <c r="L1578" s="36">
        <v>50</v>
      </c>
      <c r="M1578" s="36" t="str">
        <f>IF(טבלה1[[#This Row],[עמודה53]]&gt;2000,"Yes","No")</f>
        <v>No</v>
      </c>
      <c r="N1578" s="36">
        <v>249</v>
      </c>
      <c r="O1578" s="36">
        <f>AVERAGE(טבלה1[[#This Row],[עמודה52]:[עמודה53]])</f>
        <v>149.5</v>
      </c>
      <c r="P1578" s="36" t="str">
        <f>IF(טבלה1[[#This Row],[עמודה4]]="&lt; $25 / hr","0$ - $25 / hr",טבלה1[[#This Row],[עמודה4]])</f>
        <v>Undisclosed</v>
      </c>
      <c r="Q1578" s="12" t="str" cm="1">
        <f t="array" ref="Q1578">INDEX(_xlfn.TEXTSPLIT(טבלה1[[#This Row],[עמודה55]],"-"),1)</f>
        <v>Undisclosed</v>
      </c>
      <c r="R1578" s="21" t="e" cm="1">
        <f t="array" ref="R1578">INDEX(_xlfn.TEXTSPLIT(INDEX(_xlfn.TEXTSPLIT(טבלה1[[#This Row],[עמודה55]],"-"),2),"/"),1)</f>
        <v>#REF!</v>
      </c>
      <c r="S1578" s="36" t="e">
        <f>AVERAGE(טבלה1[[#This Row],[עמודה59]:[עמודה60]])</f>
        <v>#VALUE!</v>
      </c>
      <c r="T1578" s="38" t="e">
        <f>VALUE(SUBSTITUTE(טבלה1[[#This Row],[עמודה56]],"$",""))</f>
        <v>#VALUE!</v>
      </c>
      <c r="U1578" s="38" t="e">
        <f>VALUE(SUBSTITUTE(טבלה1[[#This Row],[עמודה57]],"$",""))</f>
        <v>#REF!</v>
      </c>
      <c r="V1578" s="38" t="e">
        <f>IF(טבלה1[[#This Row],[עמודה58]]&gt;30,"Yes","No")</f>
        <v>#VALUE!</v>
      </c>
    </row>
    <row r="1579" spans="1:22" x14ac:dyDescent="0.15">
      <c r="A1579" s="32" t="s">
        <v>3771</v>
      </c>
      <c r="B1579" s="39" t="s">
        <v>3772</v>
      </c>
      <c r="C1579" s="39" t="s">
        <v>3773</v>
      </c>
      <c r="D1579" s="40">
        <v>25000</v>
      </c>
      <c r="E1579" s="39" t="s">
        <v>21</v>
      </c>
      <c r="F1579" s="39" t="s">
        <v>29</v>
      </c>
      <c r="G1579" s="36" t="str">
        <f t="shared" si="24"/>
        <v>Low</v>
      </c>
      <c r="H1579" s="41">
        <v>0.3</v>
      </c>
      <c r="I1579" s="11" t="str" cm="1">
        <f t="array" ref="I1579">INDEX(_xlfn.TEXTSPLIT(טבלה1[[#This Row],[עמודה2]],","),1)</f>
        <v>Washington</v>
      </c>
      <c r="J1579" s="12" t="str" cm="1">
        <f t="array" ref="J1579">INDEX(_xlfn.TEXTSPLIT(טבלה1[[#This Row],[עמודה2]],","),2)</f>
        <v xml:space="preserve"> DC</v>
      </c>
      <c r="K1579" s="43" t="str">
        <f>_xlfn.CONCAT(טבלה1[[#This Row],[AI_Companies]]," ",טבלה1[[#This Row],[עמודה1]])</f>
        <v>WashingtonBusinessDynamics https://www.wbdynamics.com</v>
      </c>
      <c r="L1579" s="28">
        <v>10</v>
      </c>
      <c r="M1579" s="28" t="str">
        <f>IF(טבלה1[[#This Row],[עמודה53]]&gt;2000,"Yes","No")</f>
        <v>No</v>
      </c>
      <c r="N1579" s="28">
        <v>49</v>
      </c>
      <c r="O1579" s="28">
        <f>AVERAGE(טבלה1[[#This Row],[עמודה52]:[עמודה53]])</f>
        <v>149.5</v>
      </c>
      <c r="P1579" s="28" t="str">
        <f>IF(טבלה1[[#This Row],[עמודה4]]="&lt; $25 / hr","0$ - $25 / hr",טבלה1[[#This Row],[עמודה4]])</f>
        <v>Undisclosed</v>
      </c>
      <c r="Q1579" s="12" t="str" cm="1">
        <f t="array" ref="Q1579">INDEX(_xlfn.TEXTSPLIT(טבלה1[[#This Row],[עמודה55]],"-"),1)</f>
        <v>Undisclosed</v>
      </c>
      <c r="R1579" s="21" t="e" cm="1">
        <f t="array" ref="R1579">INDEX(_xlfn.TEXTSPLIT(INDEX(_xlfn.TEXTSPLIT(טבלה1[[#This Row],[עמודה55]],"-"),2),"/"),1)</f>
        <v>#REF!</v>
      </c>
      <c r="S1579" s="28" t="e">
        <f>AVERAGE(טבלה1[[#This Row],[עמודה59]:[עמודה60]])</f>
        <v>#VALUE!</v>
      </c>
      <c r="T1579" s="31" t="e">
        <f>VALUE(SUBSTITUTE(טבלה1[[#This Row],[עמודה56]],"$",""))</f>
        <v>#VALUE!</v>
      </c>
      <c r="U1579" s="31" t="e">
        <f>VALUE(SUBSTITUTE(טבלה1[[#This Row],[עמודה57]],"$",""))</f>
        <v>#REF!</v>
      </c>
      <c r="V1579" s="31" t="e">
        <f>IF(טבלה1[[#This Row],[עמודה58]]&gt;30,"Yes","No")</f>
        <v>#VALUE!</v>
      </c>
    </row>
    <row r="1580" spans="1:22" x14ac:dyDescent="0.15">
      <c r="A1580" s="32" t="s">
        <v>3774</v>
      </c>
      <c r="B1580" s="33" t="s">
        <v>3775</v>
      </c>
      <c r="C1580" s="33" t="s">
        <v>3011</v>
      </c>
      <c r="D1580" s="44">
        <v>1000</v>
      </c>
      <c r="E1580" s="33" t="s">
        <v>33</v>
      </c>
      <c r="F1580" s="33" t="s">
        <v>117</v>
      </c>
      <c r="G1580" s="36" t="str">
        <f t="shared" si="24"/>
        <v>Low</v>
      </c>
      <c r="H1580" s="34">
        <v>0.4</v>
      </c>
      <c r="I1580" s="11" t="str" cm="1">
        <f t="array" ref="I1580">INDEX(_xlfn.TEXTSPLIT(טבלה1[[#This Row],[עמודה2]],","),1)</f>
        <v>Vijayawada</v>
      </c>
      <c r="J1580" s="12" t="str" cm="1">
        <f t="array" ref="J1580">INDEX(_xlfn.TEXTSPLIT(טבלה1[[#This Row],[עמודה2]],","),2)</f>
        <v xml:space="preserve"> India</v>
      </c>
      <c r="K1580" s="37" t="str">
        <f>_xlfn.CONCAT(טבלה1[[#This Row],[AI_Companies]]," ",טבלה1[[#This Row],[עמודה1]])</f>
        <v>Cenacle https://cenacle.co.in</v>
      </c>
      <c r="L1580" s="36">
        <v>2</v>
      </c>
      <c r="M1580" s="36" t="str">
        <f>IF(טבלה1[[#This Row],[עמודה53]]&gt;2000,"Yes","No")</f>
        <v>No</v>
      </c>
      <c r="N1580" s="36">
        <v>9</v>
      </c>
      <c r="O1580" s="36">
        <f>AVERAGE(טבלה1[[#This Row],[עמודה52]:[עמודה53]])</f>
        <v>29.5</v>
      </c>
      <c r="P1580" s="36" t="str">
        <f>IF(טבלה1[[#This Row],[עמודה4]]="&lt; $25 / hr","0$ - $25 / hr",טבלה1[[#This Row],[עמודה4]])</f>
        <v>$100 - $149 / hr</v>
      </c>
      <c r="Q1580" s="12" t="str" cm="1">
        <f t="array" ref="Q1580">INDEX(_xlfn.TEXTSPLIT(טבלה1[[#This Row],[עמודה55]],"-"),1)</f>
        <v xml:space="preserve">$100 </v>
      </c>
      <c r="R1580" s="21" t="str" cm="1">
        <f t="array" ref="R1580">INDEX(_xlfn.TEXTSPLIT(INDEX(_xlfn.TEXTSPLIT(טבלה1[[#This Row],[עמודה55]],"-"),2),"/"),1)</f>
        <v xml:space="preserve"> $149 </v>
      </c>
      <c r="S1580" s="36">
        <f>AVERAGE(טבלה1[[#This Row],[עמודה59]:[עמודה60]])</f>
        <v>124.5</v>
      </c>
      <c r="T1580" s="38">
        <f>VALUE(SUBSTITUTE(טבלה1[[#This Row],[עמודה56]],"$",""))</f>
        <v>100</v>
      </c>
      <c r="U1580" s="38">
        <f>VALUE(SUBSTITUTE(טבלה1[[#This Row],[עמודה57]],"$",""))</f>
        <v>149</v>
      </c>
      <c r="V1580" s="38" t="str">
        <f>IF(טבלה1[[#This Row],[עמודה58]]&gt;30,"Yes","No")</f>
        <v>Yes</v>
      </c>
    </row>
    <row r="1581" spans="1:22" x14ac:dyDescent="0.15">
      <c r="A1581" s="32" t="s">
        <v>3776</v>
      </c>
      <c r="B1581" s="39" t="s">
        <v>3777</v>
      </c>
      <c r="C1581" s="39" t="s">
        <v>3778</v>
      </c>
      <c r="D1581" s="39" t="s">
        <v>4</v>
      </c>
      <c r="E1581" s="39" t="s">
        <v>4</v>
      </c>
      <c r="F1581" s="39" t="s">
        <v>117</v>
      </c>
      <c r="G1581" s="36" t="str">
        <f t="shared" si="24"/>
        <v>Low</v>
      </c>
      <c r="H1581" s="41">
        <v>0.4</v>
      </c>
      <c r="I1581" s="11" t="str" cm="1">
        <f t="array" ref="I1581">INDEX(_xlfn.TEXTSPLIT(טבלה1[[#This Row],[עמודה2]],","),1)</f>
        <v>Delhi</v>
      </c>
      <c r="J1581" s="12" t="str" cm="1">
        <f t="array" ref="J1581">INDEX(_xlfn.TEXTSPLIT(טבלה1[[#This Row],[עמודה2]],","),2)</f>
        <v xml:space="preserve"> India</v>
      </c>
      <c r="K1581" s="43" t="str">
        <f>_xlfn.CONCAT(טבלה1[[#This Row],[AI_Companies]]," ",טבלה1[[#This Row],[עמודה1]])</f>
        <v>UninextSolutionsPvtLtd http://uninextsolutions.com</v>
      </c>
      <c r="L1581" s="28">
        <v>2</v>
      </c>
      <c r="M1581" s="28" t="str">
        <f>IF(טבלה1[[#This Row],[עמודה53]]&gt;2000,"Yes","No")</f>
        <v>No</v>
      </c>
      <c r="N1581" s="28">
        <v>9</v>
      </c>
      <c r="O1581" s="28">
        <f>AVERAGE(טבלה1[[#This Row],[עמודה52]:[עמודה53]])</f>
        <v>5.5</v>
      </c>
      <c r="P1581" s="28" t="str">
        <f>IF(טבלה1[[#This Row],[עמודה4]]="&lt; $25 / hr","0$ - $25 / hr",טבלה1[[#This Row],[עמודה4]])</f>
        <v>$25 - $49 / hr</v>
      </c>
      <c r="Q1581" s="12" t="str" cm="1">
        <f t="array" ref="Q1581">INDEX(_xlfn.TEXTSPLIT(טבלה1[[#This Row],[עמודה55]],"-"),1)</f>
        <v xml:space="preserve">$25 </v>
      </c>
      <c r="R1581" s="21" t="str" cm="1">
        <f t="array" ref="R1581">INDEX(_xlfn.TEXTSPLIT(INDEX(_xlfn.TEXTSPLIT(טבלה1[[#This Row],[עמודה55]],"-"),2),"/"),1)</f>
        <v xml:space="preserve"> $49 </v>
      </c>
      <c r="S1581" s="28">
        <f>AVERAGE(טבלה1[[#This Row],[עמודה59]:[עמודה60]])</f>
        <v>37</v>
      </c>
      <c r="T1581" s="31">
        <f>VALUE(SUBSTITUTE(טבלה1[[#This Row],[עמודה56]],"$",""))</f>
        <v>25</v>
      </c>
      <c r="U1581" s="31">
        <f>VALUE(SUBSTITUTE(טבלה1[[#This Row],[עמודה57]],"$",""))</f>
        <v>49</v>
      </c>
      <c r="V1581" s="31" t="str">
        <f>IF(טבלה1[[#This Row],[עמודה58]]&gt;30,"Yes","No")</f>
        <v>Yes</v>
      </c>
    </row>
    <row r="1582" spans="1:22" x14ac:dyDescent="0.15">
      <c r="A1582" s="32" t="s">
        <v>3779</v>
      </c>
      <c r="B1582" s="33" t="s">
        <v>3780</v>
      </c>
      <c r="C1582" s="33" t="s">
        <v>3623</v>
      </c>
      <c r="D1582" s="33" t="s">
        <v>4</v>
      </c>
      <c r="E1582" s="33" t="s">
        <v>4</v>
      </c>
      <c r="F1582" s="33" t="s">
        <v>117</v>
      </c>
      <c r="G1582" s="36" t="str">
        <f t="shared" si="24"/>
        <v>Low</v>
      </c>
      <c r="H1582" s="34">
        <v>0.4</v>
      </c>
      <c r="I1582" s="11" t="str" cm="1">
        <f t="array" ref="I1582">INDEX(_xlfn.TEXTSPLIT(טבלה1[[#This Row],[עמודה2]],","),1)</f>
        <v>Birmingham</v>
      </c>
      <c r="J1582" s="12" t="str" cm="1">
        <f t="array" ref="J1582">INDEX(_xlfn.TEXTSPLIT(טבלה1[[#This Row],[עמודה2]],","),2)</f>
        <v xml:space="preserve"> AL</v>
      </c>
      <c r="K1582" s="37" t="str">
        <f>_xlfn.CONCAT(טבלה1[[#This Row],[AI_Companies]]," ",טבלה1[[#This Row],[עמודה1]])</f>
        <v>EvoGroupTechnologies,Inc. https://www.egtech.us</v>
      </c>
      <c r="L1582" s="36">
        <v>2</v>
      </c>
      <c r="M1582" s="36" t="str">
        <f>IF(טבלה1[[#This Row],[עמודה53]]&gt;2000,"Yes","No")</f>
        <v>No</v>
      </c>
      <c r="N1582" s="36">
        <v>9</v>
      </c>
      <c r="O1582" s="36">
        <f>AVERAGE(טבלה1[[#This Row],[עמודה52]:[עמודה53]])</f>
        <v>5.5</v>
      </c>
      <c r="P1582" s="36" t="str">
        <f>IF(טבלה1[[#This Row],[עמודה4]]="&lt; $25 / hr","0$ - $25 / hr",טבלה1[[#This Row],[עמודה4]])</f>
        <v>Undisclosed</v>
      </c>
      <c r="Q1582" s="12" t="str" cm="1">
        <f t="array" ref="Q1582">INDEX(_xlfn.TEXTSPLIT(טבלה1[[#This Row],[עמודה55]],"-"),1)</f>
        <v>Undisclosed</v>
      </c>
      <c r="R1582" s="21" t="e" cm="1">
        <f t="array" ref="R1582">INDEX(_xlfn.TEXTSPLIT(INDEX(_xlfn.TEXTSPLIT(טבלה1[[#This Row],[עמודה55]],"-"),2),"/"),1)</f>
        <v>#REF!</v>
      </c>
      <c r="S1582" s="36" t="e">
        <f>AVERAGE(טבלה1[[#This Row],[עמודה59]:[עמודה60]])</f>
        <v>#VALUE!</v>
      </c>
      <c r="T1582" s="38" t="e">
        <f>VALUE(SUBSTITUTE(טבלה1[[#This Row],[עמודה56]],"$",""))</f>
        <v>#VALUE!</v>
      </c>
      <c r="U1582" s="38" t="e">
        <f>VALUE(SUBSTITUTE(טבלה1[[#This Row],[עמודה57]],"$",""))</f>
        <v>#REF!</v>
      </c>
      <c r="V1582" s="38" t="e">
        <f>IF(טבלה1[[#This Row],[עמודה58]]&gt;30,"Yes","No")</f>
        <v>#VALUE!</v>
      </c>
    </row>
    <row r="1583" spans="1:22" x14ac:dyDescent="0.15">
      <c r="A1583" s="32" t="s">
        <v>3781</v>
      </c>
      <c r="B1583" s="39" t="s">
        <v>3782</v>
      </c>
      <c r="C1583" s="39" t="s">
        <v>3783</v>
      </c>
      <c r="D1583" s="40">
        <v>5000</v>
      </c>
      <c r="E1583" s="39" t="s">
        <v>9</v>
      </c>
      <c r="F1583" s="39" t="s">
        <v>117</v>
      </c>
      <c r="G1583" s="36" t="str">
        <f t="shared" si="24"/>
        <v>Low</v>
      </c>
      <c r="H1583" s="41">
        <v>0.4</v>
      </c>
      <c r="I1583" s="11" t="str" cm="1">
        <f t="array" ref="I1583">INDEX(_xlfn.TEXTSPLIT(טבלה1[[#This Row],[עמודה2]],","),1)</f>
        <v>Naperville</v>
      </c>
      <c r="J1583" s="12" t="str" cm="1">
        <f t="array" ref="J1583">INDEX(_xlfn.TEXTSPLIT(טבלה1[[#This Row],[עמודה2]],","),2)</f>
        <v xml:space="preserve"> IL</v>
      </c>
      <c r="K1583" s="43" t="str">
        <f>_xlfn.CONCAT(טבלה1[[#This Row],[AI_Companies]]," ",טבלה1[[#This Row],[עמודה1]])</f>
        <v>Zakiant,LLC https://zakiant.com/</v>
      </c>
      <c r="L1583" s="28">
        <v>2</v>
      </c>
      <c r="M1583" s="28" t="str">
        <f>IF(טבלה1[[#This Row],[עמודה53]]&gt;2000,"Yes","No")</f>
        <v>No</v>
      </c>
      <c r="N1583" s="28">
        <v>9</v>
      </c>
      <c r="O1583" s="28">
        <f>AVERAGE(טבלה1[[#This Row],[עמודה52]:[עמודה53]])</f>
        <v>5.5</v>
      </c>
      <c r="P1583" s="28" t="str">
        <f>IF(טבלה1[[#This Row],[עמודה4]]="&lt; $25 / hr","0$ - $25 / hr",טבלה1[[#This Row],[עמודה4]])</f>
        <v>Undisclosed</v>
      </c>
      <c r="Q1583" s="12" t="str" cm="1">
        <f t="array" ref="Q1583">INDEX(_xlfn.TEXTSPLIT(טבלה1[[#This Row],[עמודה55]],"-"),1)</f>
        <v>Undisclosed</v>
      </c>
      <c r="R1583" s="21" t="e" cm="1">
        <f t="array" ref="R1583">INDEX(_xlfn.TEXTSPLIT(INDEX(_xlfn.TEXTSPLIT(טבלה1[[#This Row],[עמודה55]],"-"),2),"/"),1)</f>
        <v>#REF!</v>
      </c>
      <c r="S1583" s="28" t="e">
        <f>AVERAGE(טבלה1[[#This Row],[עמודה59]:[עמודה60]])</f>
        <v>#VALUE!</v>
      </c>
      <c r="T1583" s="31" t="e">
        <f>VALUE(SUBSTITUTE(טבלה1[[#This Row],[עמודה56]],"$",""))</f>
        <v>#VALUE!</v>
      </c>
      <c r="U1583" s="31" t="e">
        <f>VALUE(SUBSTITUTE(טבלה1[[#This Row],[עמודה57]],"$",""))</f>
        <v>#REF!</v>
      </c>
      <c r="V1583" s="31" t="e">
        <f>IF(טבלה1[[#This Row],[עמודה58]]&gt;30,"Yes","No")</f>
        <v>#VALUE!</v>
      </c>
    </row>
    <row r="1584" spans="1:22" x14ac:dyDescent="0.15">
      <c r="A1584" s="32" t="s">
        <v>3784</v>
      </c>
      <c r="B1584" s="33" t="s">
        <v>3785</v>
      </c>
      <c r="C1584" s="33" t="s">
        <v>1467</v>
      </c>
      <c r="D1584" s="33" t="s">
        <v>4</v>
      </c>
      <c r="E1584" s="33" t="s">
        <v>4</v>
      </c>
      <c r="F1584" s="33" t="s">
        <v>117</v>
      </c>
      <c r="G1584" s="36" t="str">
        <f t="shared" si="24"/>
        <v>Low</v>
      </c>
      <c r="H1584" s="34">
        <v>0.4</v>
      </c>
      <c r="I1584" s="11" t="str" cm="1">
        <f t="array" ref="I1584">INDEX(_xlfn.TEXTSPLIT(טבלה1[[#This Row],[עמודה2]],","),1)</f>
        <v>Ciudad de Guatemala</v>
      </c>
      <c r="J1584" s="12" t="str" cm="1">
        <f t="array" ref="J1584">INDEX(_xlfn.TEXTSPLIT(טבלה1[[#This Row],[עמודה2]],","),2)</f>
        <v xml:space="preserve"> Guatemala</v>
      </c>
      <c r="K1584" s="37" t="str">
        <f>_xlfn.CONCAT(טבלה1[[#This Row],[AI_Companies]]," ",טבלה1[[#This Row],[עמודה1]])</f>
        <v>Teraby https://teraby.com</v>
      </c>
      <c r="L1584" s="36">
        <v>2</v>
      </c>
      <c r="M1584" s="36" t="str">
        <f>IF(טבלה1[[#This Row],[עמודה53]]&gt;2000,"Yes","No")</f>
        <v>No</v>
      </c>
      <c r="N1584" s="36">
        <v>9</v>
      </c>
      <c r="O1584" s="36">
        <f>AVERAGE(טבלה1[[#This Row],[עמודה52]:[עמודה53]])</f>
        <v>5.5</v>
      </c>
      <c r="P1584" s="36" t="str">
        <f>IF(טבלה1[[#This Row],[עמודה4]]="&lt; $25 / hr","0$ - $25 / hr",טבלה1[[#This Row],[עמודה4]])</f>
        <v>$50 - $99 / hr</v>
      </c>
      <c r="Q1584" s="12" t="str" cm="1">
        <f t="array" ref="Q1584">INDEX(_xlfn.TEXTSPLIT(טבלה1[[#This Row],[עמודה55]],"-"),1)</f>
        <v xml:space="preserve">$50 </v>
      </c>
      <c r="R1584" s="21" t="str" cm="1">
        <f t="array" ref="R1584">INDEX(_xlfn.TEXTSPLIT(INDEX(_xlfn.TEXTSPLIT(טבלה1[[#This Row],[עמודה55]],"-"),2),"/"),1)</f>
        <v xml:space="preserve"> $99 </v>
      </c>
      <c r="S1584" s="36">
        <f>AVERAGE(טבלה1[[#This Row],[עמודה59]:[עמודה60]])</f>
        <v>74.5</v>
      </c>
      <c r="T1584" s="38">
        <f>VALUE(SUBSTITUTE(טבלה1[[#This Row],[עמודה56]],"$",""))</f>
        <v>50</v>
      </c>
      <c r="U1584" s="38">
        <f>VALUE(SUBSTITUTE(טבלה1[[#This Row],[עמודה57]],"$",""))</f>
        <v>99</v>
      </c>
      <c r="V1584" s="38" t="str">
        <f>IF(טבלה1[[#This Row],[עמודה58]]&gt;30,"Yes","No")</f>
        <v>Yes</v>
      </c>
    </row>
    <row r="1585" spans="1:22" x14ac:dyDescent="0.15">
      <c r="A1585" s="32" t="s">
        <v>3786</v>
      </c>
      <c r="B1585" s="39" t="s">
        <v>3787</v>
      </c>
      <c r="C1585" s="39" t="s">
        <v>69</v>
      </c>
      <c r="D1585" s="40">
        <v>1000</v>
      </c>
      <c r="E1585" s="39" t="s">
        <v>63</v>
      </c>
      <c r="F1585" s="39" t="s">
        <v>117</v>
      </c>
      <c r="G1585" s="36" t="str">
        <f t="shared" si="24"/>
        <v>Low</v>
      </c>
      <c r="H1585" s="41">
        <v>0.3</v>
      </c>
      <c r="I1585" s="11" t="str" cm="1">
        <f t="array" ref="I1585">INDEX(_xlfn.TEXTSPLIT(טבלה1[[#This Row],[עמודה2]],","),1)</f>
        <v>Frisco</v>
      </c>
      <c r="J1585" s="12" t="str" cm="1">
        <f t="array" ref="J1585">INDEX(_xlfn.TEXTSPLIT(טבלה1[[#This Row],[עמודה2]],","),2)</f>
        <v xml:space="preserve"> TX</v>
      </c>
      <c r="K1585" s="43" t="str">
        <f>_xlfn.CONCAT(טבלה1[[#This Row],[AI_Companies]]," ",טבלה1[[#This Row],[עמודה1]])</f>
        <v>TriverumLLC http://www.triverum.com</v>
      </c>
      <c r="L1585" s="28">
        <v>2</v>
      </c>
      <c r="M1585" s="28" t="str">
        <f>IF(טבלה1[[#This Row],[עמודה53]]&gt;2000,"Yes","No")</f>
        <v>No</v>
      </c>
      <c r="N1585" s="28">
        <v>9</v>
      </c>
      <c r="O1585" s="28">
        <f>AVERAGE(טבלה1[[#This Row],[עמודה52]:[עמודה53]])</f>
        <v>5.5</v>
      </c>
      <c r="P1585" s="28" t="str">
        <f>IF(טבלה1[[#This Row],[עמודה4]]="&lt; $25 / hr","0$ - $25 / hr",טבלה1[[#This Row],[עמודה4]])</f>
        <v>Undisclosed</v>
      </c>
      <c r="Q1585" s="12" t="str" cm="1">
        <f t="array" ref="Q1585">INDEX(_xlfn.TEXTSPLIT(טבלה1[[#This Row],[עמודה55]],"-"),1)</f>
        <v>Undisclosed</v>
      </c>
      <c r="R1585" s="21" t="e" cm="1">
        <f t="array" ref="R1585">INDEX(_xlfn.TEXTSPLIT(INDEX(_xlfn.TEXTSPLIT(טבלה1[[#This Row],[עמודה55]],"-"),2),"/"),1)</f>
        <v>#REF!</v>
      </c>
      <c r="S1585" s="28" t="e">
        <f>AVERAGE(טבלה1[[#This Row],[עמודה59]:[עמודה60]])</f>
        <v>#VALUE!</v>
      </c>
      <c r="T1585" s="31" t="e">
        <f>VALUE(SUBSTITUTE(טבלה1[[#This Row],[עמודה56]],"$",""))</f>
        <v>#VALUE!</v>
      </c>
      <c r="U1585" s="31" t="e">
        <f>VALUE(SUBSTITUTE(טבלה1[[#This Row],[עמודה57]],"$",""))</f>
        <v>#REF!</v>
      </c>
      <c r="V1585" s="31" t="e">
        <f>IF(טבלה1[[#This Row],[עמודה58]]&gt;30,"Yes","No")</f>
        <v>#VALUE!</v>
      </c>
    </row>
    <row r="1586" spans="1:22" x14ac:dyDescent="0.15">
      <c r="A1586" s="32" t="s">
        <v>3788</v>
      </c>
      <c r="B1586" s="33" t="s">
        <v>3789</v>
      </c>
      <c r="C1586" s="33" t="s">
        <v>126</v>
      </c>
      <c r="D1586" s="44">
        <v>10000</v>
      </c>
      <c r="E1586" s="33" t="s">
        <v>4</v>
      </c>
      <c r="F1586" s="33" t="s">
        <v>10</v>
      </c>
      <c r="G1586" s="36" t="str">
        <f t="shared" si="24"/>
        <v>Low</v>
      </c>
      <c r="H1586" s="34">
        <v>0.2</v>
      </c>
      <c r="I1586" s="11" t="str" cm="1">
        <f t="array" ref="I1586">INDEX(_xlfn.TEXTSPLIT(טבלה1[[#This Row],[עמודה2]],","),1)</f>
        <v>Bengaluru</v>
      </c>
      <c r="J1586" s="12" t="str" cm="1">
        <f t="array" ref="J1586">INDEX(_xlfn.TEXTSPLIT(טבלה1[[#This Row],[עמודה2]],","),2)</f>
        <v xml:space="preserve"> India</v>
      </c>
      <c r="K1586" s="37" t="str">
        <f>_xlfn.CONCAT(טבלה1[[#This Row],[AI_Companies]]," ",טבלה1[[#This Row],[עמודה1]])</f>
        <v>LeverageAxiomConsulting https://www.indiamart.com/jeemboomba/aboutus.html</v>
      </c>
      <c r="L1586" s="36">
        <v>50</v>
      </c>
      <c r="M1586" s="36" t="str">
        <f>IF(טבלה1[[#This Row],[עמודה53]]&gt;2000,"Yes","No")</f>
        <v>No</v>
      </c>
      <c r="N1586" s="36">
        <v>249</v>
      </c>
      <c r="O1586" s="36">
        <f>AVERAGE(טבלה1[[#This Row],[עמודה52]:[עמודה53]])</f>
        <v>5.5</v>
      </c>
      <c r="P1586" s="36" t="str">
        <f>IF(טבלה1[[#This Row],[עמודה4]]="&lt; $25 / hr","0$ - $25 / hr",טבלה1[[#This Row],[עמודה4]])</f>
        <v>$150 - $199 / hr</v>
      </c>
      <c r="Q1586" s="12" t="str" cm="1">
        <f t="array" ref="Q1586">INDEX(_xlfn.TEXTSPLIT(טבלה1[[#This Row],[עמודה55]],"-"),1)</f>
        <v xml:space="preserve">$150 </v>
      </c>
      <c r="R1586" s="21" t="str" cm="1">
        <f t="array" ref="R1586">INDEX(_xlfn.TEXTSPLIT(INDEX(_xlfn.TEXTSPLIT(טבלה1[[#This Row],[עמודה55]],"-"),2),"/"),1)</f>
        <v xml:space="preserve"> $199 </v>
      </c>
      <c r="S1586" s="36">
        <f>AVERAGE(טבלה1[[#This Row],[עמודה59]:[עמודה60]])</f>
        <v>174.5</v>
      </c>
      <c r="T1586" s="38">
        <f>VALUE(SUBSTITUTE(טבלה1[[#This Row],[עמודה56]],"$",""))</f>
        <v>150</v>
      </c>
      <c r="U1586" s="38">
        <f>VALUE(SUBSTITUTE(טבלה1[[#This Row],[עמודה57]],"$",""))</f>
        <v>199</v>
      </c>
      <c r="V1586" s="38" t="str">
        <f>IF(טבלה1[[#This Row],[עמודה58]]&gt;30,"Yes","No")</f>
        <v>Yes</v>
      </c>
    </row>
    <row r="1587" spans="1:22" x14ac:dyDescent="0.15">
      <c r="A1587" s="32" t="s">
        <v>3790</v>
      </c>
      <c r="B1587" s="39" t="s">
        <v>3791</v>
      </c>
      <c r="C1587" s="39" t="s">
        <v>522</v>
      </c>
      <c r="D1587" s="39" t="s">
        <v>4</v>
      </c>
      <c r="E1587" s="39" t="s">
        <v>4</v>
      </c>
      <c r="F1587" s="39" t="s">
        <v>5</v>
      </c>
      <c r="G1587" s="36" t="str">
        <f t="shared" si="24"/>
        <v>Low</v>
      </c>
      <c r="H1587" s="41">
        <v>0.15</v>
      </c>
      <c r="I1587" s="11" t="str" cm="1">
        <f t="array" ref="I1587">INDEX(_xlfn.TEXTSPLIT(טבלה1[[#This Row],[עמודה2]],","),1)</f>
        <v>Amsterdam</v>
      </c>
      <c r="J1587" s="12" t="str" cm="1">
        <f t="array" ref="J1587">INDEX(_xlfn.TEXTSPLIT(טבלה1[[#This Row],[עמודה2]],","),2)</f>
        <v xml:space="preserve"> Netherlands</v>
      </c>
      <c r="K1587" s="43" t="str">
        <f>_xlfn.CONCAT(טבלה1[[#This Row],[AI_Companies]]," ",טבלה1[[#This Row],[עמודה1]])</f>
        <v>GlobalOrange https://www.globalorange.nl/</v>
      </c>
      <c r="L1587" s="28">
        <v>250</v>
      </c>
      <c r="M1587" s="28" t="str">
        <f>IF(טבלה1[[#This Row],[עמודה53]]&gt;2000,"Yes","No")</f>
        <v>No</v>
      </c>
      <c r="N1587" s="28">
        <v>999</v>
      </c>
      <c r="O1587" s="28">
        <f>AVERAGE(טבלה1[[#This Row],[עמודה52]:[עמודה53]])</f>
        <v>149.5</v>
      </c>
      <c r="P1587" s="28" t="str">
        <f>IF(טבלה1[[#This Row],[עמודה4]]="&lt; $25 / hr","0$ - $25 / hr",טבלה1[[#This Row],[עמודה4]])</f>
        <v>Undisclosed</v>
      </c>
      <c r="Q1587" s="12" t="str" cm="1">
        <f t="array" ref="Q1587">INDEX(_xlfn.TEXTSPLIT(טבלה1[[#This Row],[עמודה55]],"-"),1)</f>
        <v>Undisclosed</v>
      </c>
      <c r="R1587" s="21" t="e" cm="1">
        <f t="array" ref="R1587">INDEX(_xlfn.TEXTSPLIT(INDEX(_xlfn.TEXTSPLIT(טבלה1[[#This Row],[עמודה55]],"-"),2),"/"),1)</f>
        <v>#REF!</v>
      </c>
      <c r="S1587" s="28" t="e">
        <f>AVERAGE(טבלה1[[#This Row],[עמודה59]:[עמודה60]])</f>
        <v>#VALUE!</v>
      </c>
      <c r="T1587" s="31" t="e">
        <f>VALUE(SUBSTITUTE(טבלה1[[#This Row],[עמודה56]],"$",""))</f>
        <v>#VALUE!</v>
      </c>
      <c r="U1587" s="31" t="e">
        <f>VALUE(SUBSTITUTE(טבלה1[[#This Row],[עמודה57]],"$",""))</f>
        <v>#REF!</v>
      </c>
      <c r="V1587" s="31" t="e">
        <f>IF(טבלה1[[#This Row],[עמודה58]]&gt;30,"Yes","No")</f>
        <v>#VALUE!</v>
      </c>
    </row>
    <row r="1588" spans="1:22" x14ac:dyDescent="0.15">
      <c r="A1588" s="32" t="s">
        <v>3792</v>
      </c>
      <c r="B1588" s="33" t="s">
        <v>3793</v>
      </c>
      <c r="C1588" s="33" t="s">
        <v>53</v>
      </c>
      <c r="D1588" s="44">
        <v>5000</v>
      </c>
      <c r="E1588" s="33" t="s">
        <v>33</v>
      </c>
      <c r="F1588" s="33" t="s">
        <v>29</v>
      </c>
      <c r="G1588" s="36" t="str">
        <f t="shared" si="24"/>
        <v>Low</v>
      </c>
      <c r="H1588" s="34">
        <v>0.1</v>
      </c>
      <c r="I1588" s="11" t="str" cm="1">
        <f t="array" ref="I1588">INDEX(_xlfn.TEXTSPLIT(טבלה1[[#This Row],[עמודה2]],","),1)</f>
        <v>Herndon</v>
      </c>
      <c r="J1588" s="12" t="str" cm="1">
        <f t="array" ref="J1588">INDEX(_xlfn.TEXTSPLIT(טבלה1[[#This Row],[עמודה2]],","),2)</f>
        <v xml:space="preserve"> VA</v>
      </c>
      <c r="K1588" s="37" t="str">
        <f>_xlfn.CONCAT(טבלה1[[#This Row],[AI_Companies]]," ",טבלה1[[#This Row],[עמודה1]])</f>
        <v>Idexcel http://www.idexcel.com/</v>
      </c>
      <c r="L1588" s="36">
        <v>10</v>
      </c>
      <c r="M1588" s="36" t="str">
        <f>IF(טבלה1[[#This Row],[עמודה53]]&gt;2000,"Yes","No")</f>
        <v>No</v>
      </c>
      <c r="N1588" s="36">
        <v>49</v>
      </c>
      <c r="O1588" s="36">
        <f>AVERAGE(טבלה1[[#This Row],[עמודה52]:[עמודה53]])</f>
        <v>624.5</v>
      </c>
      <c r="P1588" s="36" t="str">
        <f>IF(טבלה1[[#This Row],[עמודה4]]="&lt; $25 / hr","0$ - $25 / hr",טבלה1[[#This Row],[עמודה4]])</f>
        <v>Undisclosed</v>
      </c>
      <c r="Q1588" s="12" t="str" cm="1">
        <f t="array" ref="Q1588">INDEX(_xlfn.TEXTSPLIT(טבלה1[[#This Row],[עמודה55]],"-"),1)</f>
        <v>Undisclosed</v>
      </c>
      <c r="R1588" s="21" t="e" cm="1">
        <f t="array" ref="R1588">INDEX(_xlfn.TEXTSPLIT(INDEX(_xlfn.TEXTSPLIT(טבלה1[[#This Row],[עמודה55]],"-"),2),"/"),1)</f>
        <v>#REF!</v>
      </c>
      <c r="S1588" s="36" t="e">
        <f>AVERAGE(טבלה1[[#This Row],[עמודה59]:[עמודה60]])</f>
        <v>#VALUE!</v>
      </c>
      <c r="T1588" s="38" t="e">
        <f>VALUE(SUBSTITUTE(טבלה1[[#This Row],[עמודה56]],"$",""))</f>
        <v>#VALUE!</v>
      </c>
      <c r="U1588" s="38" t="e">
        <f>VALUE(SUBSTITUTE(טבלה1[[#This Row],[עמודה57]],"$",""))</f>
        <v>#REF!</v>
      </c>
      <c r="V1588" s="38" t="e">
        <f>IF(טבלה1[[#This Row],[עמודה58]]&gt;30,"Yes","No")</f>
        <v>#VALUE!</v>
      </c>
    </row>
    <row r="1589" spans="1:22" x14ac:dyDescent="0.15">
      <c r="A1589" s="32" t="s">
        <v>3794</v>
      </c>
      <c r="B1589" s="39" t="s">
        <v>3795</v>
      </c>
      <c r="C1589" s="39" t="s">
        <v>3796</v>
      </c>
      <c r="D1589" s="40">
        <v>5000</v>
      </c>
      <c r="E1589" s="39" t="s">
        <v>33</v>
      </c>
      <c r="F1589" s="39" t="s">
        <v>5</v>
      </c>
      <c r="G1589" s="36" t="str">
        <f t="shared" si="24"/>
        <v>Low</v>
      </c>
      <c r="H1589" s="41">
        <v>0.15</v>
      </c>
      <c r="I1589" s="11" t="str" cm="1">
        <f t="array" ref="I1589">INDEX(_xlfn.TEXTSPLIT(טבלה1[[#This Row],[עמודה2]],","),1)</f>
        <v>Kyiv</v>
      </c>
      <c r="J1589" s="12" t="str" cm="1">
        <f t="array" ref="J1589">INDEX(_xlfn.TEXTSPLIT(טבלה1[[#This Row],[עמודה2]],","),2)</f>
        <v xml:space="preserve"> Ukraine</v>
      </c>
      <c r="K1589" s="43" t="str">
        <f>_xlfn.CONCAT(טבלה1[[#This Row],[AI_Companies]]," ",טבלה1[[#This Row],[עמודה1]])</f>
        <v>A-team https://a-team.com.ua/en/</v>
      </c>
      <c r="L1589" s="28">
        <v>250</v>
      </c>
      <c r="M1589" s="28" t="str">
        <f>IF(טבלה1[[#This Row],[עמודה53]]&gt;2000,"Yes","No")</f>
        <v>No</v>
      </c>
      <c r="N1589" s="28">
        <v>999</v>
      </c>
      <c r="O1589" s="28">
        <f>AVERAGE(טבלה1[[#This Row],[עמודה52]:[עמודה53]])</f>
        <v>29.5</v>
      </c>
      <c r="P1589" s="28" t="str">
        <f>IF(טבלה1[[#This Row],[עמודה4]]="&lt; $25 / hr","0$ - $25 / hr",טבלה1[[#This Row],[עמודה4]])</f>
        <v>$25 - $49 / hr</v>
      </c>
      <c r="Q1589" s="12" t="str" cm="1">
        <f t="array" ref="Q1589">INDEX(_xlfn.TEXTSPLIT(טבלה1[[#This Row],[עמודה55]],"-"),1)</f>
        <v xml:space="preserve">$25 </v>
      </c>
      <c r="R1589" s="21" t="str" cm="1">
        <f t="array" ref="R1589">INDEX(_xlfn.TEXTSPLIT(INDEX(_xlfn.TEXTSPLIT(טבלה1[[#This Row],[עמודה55]],"-"),2),"/"),1)</f>
        <v xml:space="preserve"> $49 </v>
      </c>
      <c r="S1589" s="28">
        <f>AVERAGE(טבלה1[[#This Row],[עמודה59]:[עמודה60]])</f>
        <v>37</v>
      </c>
      <c r="T1589" s="31">
        <f>VALUE(SUBSTITUTE(טבלה1[[#This Row],[עמודה56]],"$",""))</f>
        <v>25</v>
      </c>
      <c r="U1589" s="31">
        <f>VALUE(SUBSTITUTE(טבלה1[[#This Row],[עמודה57]],"$",""))</f>
        <v>49</v>
      </c>
      <c r="V1589" s="31" t="str">
        <f>IF(טבלה1[[#This Row],[עמודה58]]&gt;30,"Yes","No")</f>
        <v>Yes</v>
      </c>
    </row>
    <row r="1590" spans="1:22" x14ac:dyDescent="0.15">
      <c r="A1590" s="32" t="s">
        <v>3797</v>
      </c>
      <c r="B1590" s="33" t="s">
        <v>3798</v>
      </c>
      <c r="C1590" s="33" t="s">
        <v>3799</v>
      </c>
      <c r="D1590" s="44">
        <v>5000</v>
      </c>
      <c r="E1590" s="33" t="s">
        <v>33</v>
      </c>
      <c r="F1590" s="33" t="s">
        <v>29</v>
      </c>
      <c r="G1590" s="36" t="str">
        <f t="shared" si="24"/>
        <v>Low</v>
      </c>
      <c r="H1590" s="34">
        <v>0.3</v>
      </c>
      <c r="I1590" s="11" t="str" cm="1">
        <f t="array" ref="I1590">INDEX(_xlfn.TEXTSPLIT(טבלה1[[#This Row],[עמודה2]],","),1)</f>
        <v>Ha Noi</v>
      </c>
      <c r="J1590" s="12" t="str" cm="1">
        <f t="array" ref="J1590">INDEX(_xlfn.TEXTSPLIT(טבלה1[[#This Row],[עמודה2]],","),2)</f>
        <v xml:space="preserve"> Vietnam</v>
      </c>
      <c r="K1590" s="37" t="str">
        <f>_xlfn.CONCAT(טבלה1[[#This Row],[AI_Companies]]," ",טבלה1[[#This Row],[עמודה1]])</f>
        <v>VTI https://www.vti.com.vn</v>
      </c>
      <c r="L1590" s="36">
        <v>10</v>
      </c>
      <c r="M1590" s="36" t="str">
        <f>IF(טבלה1[[#This Row],[עמודה53]]&gt;2000,"Yes","No")</f>
        <v>No</v>
      </c>
      <c r="N1590" s="36">
        <v>49</v>
      </c>
      <c r="O1590" s="36">
        <f>AVERAGE(טבלה1[[#This Row],[עמודה52]:[עמודה53]])</f>
        <v>624.5</v>
      </c>
      <c r="P1590" s="36" t="str">
        <f>IF(טבלה1[[#This Row],[עמודה4]]="&lt; $25 / hr","0$ - $25 / hr",טבלה1[[#This Row],[עמודה4]])</f>
        <v>$25 - $49 / hr</v>
      </c>
      <c r="Q1590" s="12" t="str" cm="1">
        <f t="array" ref="Q1590">INDEX(_xlfn.TEXTSPLIT(טבלה1[[#This Row],[עמודה55]],"-"),1)</f>
        <v xml:space="preserve">$25 </v>
      </c>
      <c r="R1590" s="21" t="str" cm="1">
        <f t="array" ref="R1590">INDEX(_xlfn.TEXTSPLIT(INDEX(_xlfn.TEXTSPLIT(טבלה1[[#This Row],[עמודה55]],"-"),2),"/"),1)</f>
        <v xml:space="preserve"> $49 </v>
      </c>
      <c r="S1590" s="36">
        <f>AVERAGE(טבלה1[[#This Row],[עמודה59]:[עמודה60]])</f>
        <v>37</v>
      </c>
      <c r="T1590" s="38">
        <f>VALUE(SUBSTITUTE(טבלה1[[#This Row],[עמודה56]],"$",""))</f>
        <v>25</v>
      </c>
      <c r="U1590" s="38">
        <f>VALUE(SUBSTITUTE(טבלה1[[#This Row],[עמודה57]],"$",""))</f>
        <v>49</v>
      </c>
      <c r="V1590" s="38" t="str">
        <f>IF(טבלה1[[#This Row],[עמודה58]]&gt;30,"Yes","No")</f>
        <v>Yes</v>
      </c>
    </row>
    <row r="1591" spans="1:22" x14ac:dyDescent="0.15">
      <c r="A1591" s="32" t="s">
        <v>3800</v>
      </c>
      <c r="B1591" s="39" t="s">
        <v>3801</v>
      </c>
      <c r="C1591" s="39" t="s">
        <v>3167</v>
      </c>
      <c r="D1591" s="39" t="s">
        <v>4</v>
      </c>
      <c r="E1591" s="39" t="s">
        <v>4</v>
      </c>
      <c r="F1591" s="39" t="s">
        <v>29</v>
      </c>
      <c r="G1591" s="36" t="str">
        <f t="shared" si="24"/>
        <v>Low</v>
      </c>
      <c r="H1591" s="41">
        <v>0.25</v>
      </c>
      <c r="I1591" s="11" t="str" cm="1">
        <f t="array" ref="I1591">INDEX(_xlfn.TEXTSPLIT(טבלה1[[#This Row],[עמודה2]],","),1)</f>
        <v>Sumy</v>
      </c>
      <c r="J1591" s="12" t="str" cm="1">
        <f t="array" ref="J1591">INDEX(_xlfn.TEXTSPLIT(טבלה1[[#This Row],[עמודה2]],","),2)</f>
        <v xml:space="preserve"> Ukraine</v>
      </c>
      <c r="K1591" s="43" t="str">
        <f>_xlfn.CONCAT(טבלה1[[#This Row],[AI_Companies]]," ",טבלה1[[#This Row],[עמודה1]])</f>
        <v>ShatavaDigitalStudio https://shatava.com/en/</v>
      </c>
      <c r="L1591" s="28">
        <v>10</v>
      </c>
      <c r="M1591" s="28" t="str">
        <f>IF(טבלה1[[#This Row],[עמודה53]]&gt;2000,"Yes","No")</f>
        <v>No</v>
      </c>
      <c r="N1591" s="28">
        <v>49</v>
      </c>
      <c r="O1591" s="28">
        <f>AVERAGE(טבלה1[[#This Row],[עמודה52]:[עמודה53]])</f>
        <v>29.5</v>
      </c>
      <c r="P1591" s="28" t="str">
        <f>IF(טבלה1[[#This Row],[עמודה4]]="&lt; $25 / hr","0$ - $25 / hr",טבלה1[[#This Row],[עמודה4]])</f>
        <v>$25 - $49 / hr</v>
      </c>
      <c r="Q1591" s="12" t="str" cm="1">
        <f t="array" ref="Q1591">INDEX(_xlfn.TEXTSPLIT(טבלה1[[#This Row],[עמודה55]],"-"),1)</f>
        <v xml:space="preserve">$25 </v>
      </c>
      <c r="R1591" s="21" t="str" cm="1">
        <f t="array" ref="R1591">INDEX(_xlfn.TEXTSPLIT(INDEX(_xlfn.TEXTSPLIT(טבלה1[[#This Row],[עמודה55]],"-"),2),"/"),1)</f>
        <v xml:space="preserve"> $49 </v>
      </c>
      <c r="S1591" s="28">
        <f>AVERAGE(טבלה1[[#This Row],[עמודה59]:[עמודה60]])</f>
        <v>37</v>
      </c>
      <c r="T1591" s="31">
        <f>VALUE(SUBSTITUTE(טבלה1[[#This Row],[עמודה56]],"$",""))</f>
        <v>25</v>
      </c>
      <c r="U1591" s="31">
        <f>VALUE(SUBSTITUTE(טבלה1[[#This Row],[עמודה57]],"$",""))</f>
        <v>49</v>
      </c>
      <c r="V1591" s="31" t="str">
        <f>IF(טבלה1[[#This Row],[עמודה58]]&gt;30,"Yes","No")</f>
        <v>Yes</v>
      </c>
    </row>
    <row r="1592" spans="1:22" x14ac:dyDescent="0.15">
      <c r="A1592" s="32" t="s">
        <v>3802</v>
      </c>
      <c r="B1592" s="33" t="s">
        <v>3803</v>
      </c>
      <c r="C1592" s="33" t="s">
        <v>212</v>
      </c>
      <c r="D1592" s="33" t="s">
        <v>4</v>
      </c>
      <c r="E1592" s="33" t="s">
        <v>4</v>
      </c>
      <c r="F1592" s="33" t="s">
        <v>29</v>
      </c>
      <c r="G1592" s="36" t="str">
        <f t="shared" si="24"/>
        <v>Low</v>
      </c>
      <c r="H1592" s="34">
        <v>0.25</v>
      </c>
      <c r="I1592" s="11" t="str" cm="1">
        <f t="array" ref="I1592">INDEX(_xlfn.TEXTSPLIT(טבלה1[[#This Row],[עמודה2]],","),1)</f>
        <v>Milano</v>
      </c>
      <c r="J1592" s="12" t="str" cm="1">
        <f t="array" ref="J1592">INDEX(_xlfn.TEXTSPLIT(טבלה1[[#This Row],[עמודה2]],","),2)</f>
        <v xml:space="preserve"> Italy</v>
      </c>
      <c r="K1592" s="37" t="str">
        <f>_xlfn.CONCAT(טבלה1[[#This Row],[AI_Companies]]," ",טבלה1[[#This Row],[עמודה1]])</f>
        <v>CasaleggioAssociati https://www.casaleggio.it/</v>
      </c>
      <c r="L1592" s="36">
        <v>10</v>
      </c>
      <c r="M1592" s="36" t="str">
        <f>IF(טבלה1[[#This Row],[עמודה53]]&gt;2000,"Yes","No")</f>
        <v>No</v>
      </c>
      <c r="N1592" s="36">
        <v>49</v>
      </c>
      <c r="O1592" s="36">
        <f>AVERAGE(טבלה1[[#This Row],[עמודה52]:[עמודה53]])</f>
        <v>29.5</v>
      </c>
      <c r="P1592" s="36" t="str">
        <f>IF(טבלה1[[#This Row],[עמודה4]]="&lt; $25 / hr","0$ - $25 / hr",טבלה1[[#This Row],[עמודה4]])</f>
        <v>Undisclosed</v>
      </c>
      <c r="Q1592" s="12" t="str" cm="1">
        <f t="array" ref="Q1592">INDEX(_xlfn.TEXTSPLIT(טבלה1[[#This Row],[עמודה55]],"-"),1)</f>
        <v>Undisclosed</v>
      </c>
      <c r="R1592" s="21" t="e" cm="1">
        <f t="array" ref="R1592">INDEX(_xlfn.TEXTSPLIT(INDEX(_xlfn.TEXTSPLIT(טבלה1[[#This Row],[עמודה55]],"-"),2),"/"),1)</f>
        <v>#REF!</v>
      </c>
      <c r="S1592" s="36" t="e">
        <f>AVERAGE(טבלה1[[#This Row],[עמודה59]:[עמודה60]])</f>
        <v>#VALUE!</v>
      </c>
      <c r="T1592" s="38" t="e">
        <f>VALUE(SUBSTITUTE(טבלה1[[#This Row],[עמודה56]],"$",""))</f>
        <v>#VALUE!</v>
      </c>
      <c r="U1592" s="38" t="e">
        <f>VALUE(SUBSTITUTE(טבלה1[[#This Row],[עמודה57]],"$",""))</f>
        <v>#REF!</v>
      </c>
      <c r="V1592" s="38" t="e">
        <f>IF(טבלה1[[#This Row],[עמודה58]]&gt;30,"Yes","No")</f>
        <v>#VALUE!</v>
      </c>
    </row>
    <row r="1593" spans="1:22" x14ac:dyDescent="0.15">
      <c r="A1593" s="32" t="s">
        <v>3804</v>
      </c>
      <c r="B1593" s="39" t="s">
        <v>3805</v>
      </c>
      <c r="C1593" s="39" t="s">
        <v>1432</v>
      </c>
      <c r="D1593" s="39" t="s">
        <v>4</v>
      </c>
      <c r="E1593" s="39" t="s">
        <v>4</v>
      </c>
      <c r="F1593" s="39" t="s">
        <v>29</v>
      </c>
      <c r="G1593" s="36" t="str">
        <f t="shared" si="24"/>
        <v>Low</v>
      </c>
      <c r="H1593" s="41">
        <v>0.25</v>
      </c>
      <c r="I1593" s="11" t="str" cm="1">
        <f t="array" ref="I1593">INDEX(_xlfn.TEXTSPLIT(טבלה1[[#This Row],[עמודה2]],","),1)</f>
        <v>San Francisco</v>
      </c>
      <c r="J1593" s="12" t="str" cm="1">
        <f t="array" ref="J1593">INDEX(_xlfn.TEXTSPLIT(טבלה1[[#This Row],[עמודה2]],","),2)</f>
        <v xml:space="preserve"> CA</v>
      </c>
      <c r="K1593" s="43" t="str">
        <f>_xlfn.CONCAT(טבלה1[[#This Row],[AI_Companies]]," ",טבלה1[[#This Row],[עמודה1]])</f>
        <v>Gigster https://gigster.com/</v>
      </c>
      <c r="L1593" s="28">
        <v>10</v>
      </c>
      <c r="M1593" s="28" t="str">
        <f>IF(טבלה1[[#This Row],[עמודה53]]&gt;2000,"Yes","No")</f>
        <v>No</v>
      </c>
      <c r="N1593" s="28">
        <v>49</v>
      </c>
      <c r="O1593" s="28">
        <f>AVERAGE(טבלה1[[#This Row],[עמודה52]:[עמודה53]])</f>
        <v>29.5</v>
      </c>
      <c r="P1593" s="28" t="str">
        <f>IF(טבלה1[[#This Row],[עמודה4]]="&lt; $25 / hr","0$ - $25 / hr",טבלה1[[#This Row],[עמודה4]])</f>
        <v>Undisclosed</v>
      </c>
      <c r="Q1593" s="12" t="str" cm="1">
        <f t="array" ref="Q1593">INDEX(_xlfn.TEXTSPLIT(טבלה1[[#This Row],[עמודה55]],"-"),1)</f>
        <v>Undisclosed</v>
      </c>
      <c r="R1593" s="21" t="e" cm="1">
        <f t="array" ref="R1593">INDEX(_xlfn.TEXTSPLIT(INDEX(_xlfn.TEXTSPLIT(טבלה1[[#This Row],[עמודה55]],"-"),2),"/"),1)</f>
        <v>#REF!</v>
      </c>
      <c r="S1593" s="28" t="e">
        <f>AVERAGE(טבלה1[[#This Row],[עמודה59]:[עמודה60]])</f>
        <v>#VALUE!</v>
      </c>
      <c r="T1593" s="31" t="e">
        <f>VALUE(SUBSTITUTE(טבלה1[[#This Row],[עמודה56]],"$",""))</f>
        <v>#VALUE!</v>
      </c>
      <c r="U1593" s="31" t="e">
        <f>VALUE(SUBSTITUTE(טבלה1[[#This Row],[עמודה57]],"$",""))</f>
        <v>#REF!</v>
      </c>
      <c r="V1593" s="31" t="e">
        <f>IF(טבלה1[[#This Row],[עמודה58]]&gt;30,"Yes","No")</f>
        <v>#VALUE!</v>
      </c>
    </row>
    <row r="1594" spans="1:22" x14ac:dyDescent="0.15">
      <c r="A1594" s="32" t="s">
        <v>3806</v>
      </c>
      <c r="B1594" s="33" t="s">
        <v>3807</v>
      </c>
      <c r="C1594" s="33" t="s">
        <v>1737</v>
      </c>
      <c r="D1594" s="33" t="s">
        <v>4</v>
      </c>
      <c r="E1594" s="33" t="s">
        <v>4</v>
      </c>
      <c r="F1594" s="33" t="s">
        <v>117</v>
      </c>
      <c r="G1594" s="36" t="str">
        <f t="shared" si="24"/>
        <v>Low</v>
      </c>
      <c r="H1594" s="34">
        <v>0.35</v>
      </c>
      <c r="I1594" s="11" t="str" cm="1">
        <f t="array" ref="I1594">INDEX(_xlfn.TEXTSPLIT(טבלה1[[#This Row],[עמודה2]],","),1)</f>
        <v>Shanghai</v>
      </c>
      <c r="J1594" s="12" t="str" cm="1">
        <f t="array" ref="J1594">INDEX(_xlfn.TEXTSPLIT(טבלה1[[#This Row],[עמודה2]],","),2)</f>
        <v xml:space="preserve"> China</v>
      </c>
      <c r="K1594" s="37" t="str">
        <f>_xlfn.CONCAT(טבלה1[[#This Row],[AI_Companies]]," ",טבלה1[[#This Row],[עמודה1]])</f>
        <v>E2OPENShanghai http://www.e2open.com/</v>
      </c>
      <c r="L1594" s="36">
        <v>2</v>
      </c>
      <c r="M1594" s="36" t="str">
        <f>IF(טבלה1[[#This Row],[עמודה53]]&gt;2000,"Yes","No")</f>
        <v>No</v>
      </c>
      <c r="N1594" s="36">
        <v>9</v>
      </c>
      <c r="O1594" s="36">
        <f>AVERAGE(טבלה1[[#This Row],[עמודה52]:[עמודה53]])</f>
        <v>29.5</v>
      </c>
      <c r="P1594" s="36" t="str">
        <f>IF(טבלה1[[#This Row],[עמודה4]]="&lt; $25 / hr","0$ - $25 / hr",טבלה1[[#This Row],[עמודה4]])</f>
        <v>Undisclosed</v>
      </c>
      <c r="Q1594" s="12" t="str" cm="1">
        <f t="array" ref="Q1594">INDEX(_xlfn.TEXTSPLIT(טבלה1[[#This Row],[עמודה55]],"-"),1)</f>
        <v>Undisclosed</v>
      </c>
      <c r="R1594" s="21" t="e" cm="1">
        <f t="array" ref="R1594">INDEX(_xlfn.TEXTSPLIT(INDEX(_xlfn.TEXTSPLIT(טבלה1[[#This Row],[עמודה55]],"-"),2),"/"),1)</f>
        <v>#REF!</v>
      </c>
      <c r="S1594" s="36" t="e">
        <f>AVERAGE(טבלה1[[#This Row],[עמודה59]:[עמודה60]])</f>
        <v>#VALUE!</v>
      </c>
      <c r="T1594" s="38" t="e">
        <f>VALUE(SUBSTITUTE(טבלה1[[#This Row],[עמודה56]],"$",""))</f>
        <v>#VALUE!</v>
      </c>
      <c r="U1594" s="38" t="e">
        <f>VALUE(SUBSTITUTE(טבלה1[[#This Row],[עמודה57]],"$",""))</f>
        <v>#REF!</v>
      </c>
      <c r="V1594" s="38" t="e">
        <f>IF(טבלה1[[#This Row],[עמודה58]]&gt;30,"Yes","No")</f>
        <v>#VALUE!</v>
      </c>
    </row>
    <row r="1595" spans="1:22" x14ac:dyDescent="0.15">
      <c r="A1595" s="32" t="s">
        <v>3808</v>
      </c>
      <c r="B1595" s="39" t="s">
        <v>3809</v>
      </c>
      <c r="C1595" s="39" t="s">
        <v>165</v>
      </c>
      <c r="D1595" s="40">
        <v>50000</v>
      </c>
      <c r="E1595" s="39" t="s">
        <v>9</v>
      </c>
      <c r="F1595" s="39" t="s">
        <v>117</v>
      </c>
      <c r="G1595" s="36" t="str">
        <f t="shared" si="24"/>
        <v>Low</v>
      </c>
      <c r="H1595" s="41">
        <v>0.35</v>
      </c>
      <c r="I1595" s="11" t="str" cm="1">
        <f t="array" ref="I1595">INDEX(_xlfn.TEXTSPLIT(טבלה1[[#This Row],[עמודה2]],","),1)</f>
        <v>Edinburgh</v>
      </c>
      <c r="J1595" s="12" t="str" cm="1">
        <f t="array" ref="J1595">INDEX(_xlfn.TEXTSPLIT(טבלה1[[#This Row],[עמודה2]],","),2)</f>
        <v xml:space="preserve"> United Kingdom</v>
      </c>
      <c r="K1595" s="43" t="str">
        <f>_xlfn.CONCAT(טבלה1[[#This Row],[AI_Companies]]," ",טבלה1[[#This Row],[עמודה1]])</f>
        <v>UrbanTide https://urbantide.com/</v>
      </c>
      <c r="L1595" s="28">
        <v>2</v>
      </c>
      <c r="M1595" s="28" t="str">
        <f>IF(טבלה1[[#This Row],[עמודה53]]&gt;2000,"Yes","No")</f>
        <v>No</v>
      </c>
      <c r="N1595" s="28">
        <v>9</v>
      </c>
      <c r="O1595" s="28">
        <f>AVERAGE(טבלה1[[#This Row],[עמודה52]:[עמודה53]])</f>
        <v>5.5</v>
      </c>
      <c r="P1595" s="28" t="str">
        <f>IF(טבלה1[[#This Row],[עמודה4]]="&lt; $25 / hr","0$ - $25 / hr",טבלה1[[#This Row],[עמודה4]])</f>
        <v>Undisclosed</v>
      </c>
      <c r="Q1595" s="12" t="str" cm="1">
        <f t="array" ref="Q1595">INDEX(_xlfn.TEXTSPLIT(טבלה1[[#This Row],[עמודה55]],"-"),1)</f>
        <v>Undisclosed</v>
      </c>
      <c r="R1595" s="21" t="e" cm="1">
        <f t="array" ref="R1595">INDEX(_xlfn.TEXTSPLIT(INDEX(_xlfn.TEXTSPLIT(טבלה1[[#This Row],[עמודה55]],"-"),2),"/"),1)</f>
        <v>#REF!</v>
      </c>
      <c r="S1595" s="28" t="e">
        <f>AVERAGE(טבלה1[[#This Row],[עמודה59]:[עמודה60]])</f>
        <v>#VALUE!</v>
      </c>
      <c r="T1595" s="31" t="e">
        <f>VALUE(SUBSTITUTE(טבלה1[[#This Row],[עמודה56]],"$",""))</f>
        <v>#VALUE!</v>
      </c>
      <c r="U1595" s="31" t="e">
        <f>VALUE(SUBSTITUTE(טבלה1[[#This Row],[עמודה57]],"$",""))</f>
        <v>#REF!</v>
      </c>
      <c r="V1595" s="31" t="e">
        <f>IF(טבלה1[[#This Row],[עמודה58]]&gt;30,"Yes","No")</f>
        <v>#VALUE!</v>
      </c>
    </row>
    <row r="1596" spans="1:22" x14ac:dyDescent="0.15">
      <c r="A1596" s="32" t="s">
        <v>3810</v>
      </c>
      <c r="B1596" s="33" t="s">
        <v>3811</v>
      </c>
      <c r="C1596" s="33" t="s">
        <v>2483</v>
      </c>
      <c r="D1596" s="44">
        <v>5000</v>
      </c>
      <c r="E1596" s="33" t="s">
        <v>33</v>
      </c>
      <c r="F1596" s="33" t="s">
        <v>29</v>
      </c>
      <c r="G1596" s="36" t="str">
        <f t="shared" si="24"/>
        <v>Low</v>
      </c>
      <c r="H1596" s="34">
        <v>0.3</v>
      </c>
      <c r="I1596" s="11" t="str" cm="1">
        <f t="array" ref="I1596">INDEX(_xlfn.TEXTSPLIT(טבלה1[[#This Row],[עמודה2]],","),1)</f>
        <v>Cluj-Napoca</v>
      </c>
      <c r="J1596" s="12" t="str" cm="1">
        <f t="array" ref="J1596">INDEX(_xlfn.TEXTSPLIT(טבלה1[[#This Row],[עמודה2]],","),2)</f>
        <v xml:space="preserve"> Romania</v>
      </c>
      <c r="K1596" s="37" t="str">
        <f>_xlfn.CONCAT(טבלה1[[#This Row],[AI_Companies]]," ",טבלה1[[#This Row],[עמודה1]])</f>
        <v>Qwertee.io https://www.qwertee.io</v>
      </c>
      <c r="L1596" s="36">
        <v>10</v>
      </c>
      <c r="M1596" s="36" t="str">
        <f>IF(טבלה1[[#This Row],[עמודה53]]&gt;2000,"Yes","No")</f>
        <v>No</v>
      </c>
      <c r="N1596" s="36">
        <v>49</v>
      </c>
      <c r="O1596" s="36">
        <f>AVERAGE(טבלה1[[#This Row],[עמודה52]:[עמודה53]])</f>
        <v>5.5</v>
      </c>
      <c r="P1596" s="36" t="str">
        <f>IF(טבלה1[[#This Row],[עמודה4]]="&lt; $25 / hr","0$ - $25 / hr",טבלה1[[#This Row],[עמודה4]])</f>
        <v>$50 - $99 / hr</v>
      </c>
      <c r="Q1596" s="12" t="str" cm="1">
        <f t="array" ref="Q1596">INDEX(_xlfn.TEXTSPLIT(טבלה1[[#This Row],[עמודה55]],"-"),1)</f>
        <v xml:space="preserve">$50 </v>
      </c>
      <c r="R1596" s="21" t="str" cm="1">
        <f t="array" ref="R1596">INDEX(_xlfn.TEXTSPLIT(INDEX(_xlfn.TEXTSPLIT(טבלה1[[#This Row],[עמודה55]],"-"),2),"/"),1)</f>
        <v xml:space="preserve"> $99 </v>
      </c>
      <c r="S1596" s="36">
        <f>AVERAGE(טבלה1[[#This Row],[עמודה59]:[עמודה60]])</f>
        <v>74.5</v>
      </c>
      <c r="T1596" s="38">
        <f>VALUE(SUBSTITUTE(טבלה1[[#This Row],[עמודה56]],"$",""))</f>
        <v>50</v>
      </c>
      <c r="U1596" s="38">
        <f>VALUE(SUBSTITUTE(טבלה1[[#This Row],[עמודה57]],"$",""))</f>
        <v>99</v>
      </c>
      <c r="V1596" s="38" t="str">
        <f>IF(טבלה1[[#This Row],[עמודה58]]&gt;30,"Yes","No")</f>
        <v>Yes</v>
      </c>
    </row>
    <row r="1597" spans="1:22" x14ac:dyDescent="0.15">
      <c r="A1597" s="32" t="s">
        <v>3812</v>
      </c>
      <c r="B1597" s="39" t="s">
        <v>3813</v>
      </c>
      <c r="C1597" s="39" t="s">
        <v>3814</v>
      </c>
      <c r="D1597" s="39" t="s">
        <v>4</v>
      </c>
      <c r="E1597" s="39" t="s">
        <v>4</v>
      </c>
      <c r="F1597" s="39" t="s">
        <v>29</v>
      </c>
      <c r="G1597" s="36" t="str">
        <f t="shared" si="24"/>
        <v>Low</v>
      </c>
      <c r="H1597" s="41">
        <v>0.3</v>
      </c>
      <c r="I1597" s="11" t="str" cm="1">
        <f t="array" ref="I1597">INDEX(_xlfn.TEXTSPLIT(טבלה1[[#This Row],[עמודה2]],","),1)</f>
        <v>Lima</v>
      </c>
      <c r="J1597" s="12" t="str" cm="1">
        <f t="array" ref="J1597">INDEX(_xlfn.TEXTSPLIT(טבלה1[[#This Row],[עמודה2]],","),2)</f>
        <v xml:space="preserve"> Peru</v>
      </c>
      <c r="K1597" s="43" t="str">
        <f>_xlfn.CONCAT(טבלה1[[#This Row],[AI_Companies]]," ",טבלה1[[#This Row],[עמודה1]])</f>
        <v>Prodequa https://prodequa.com/</v>
      </c>
      <c r="L1597" s="28">
        <v>10</v>
      </c>
      <c r="M1597" s="28" t="str">
        <f>IF(טבלה1[[#This Row],[עמודה53]]&gt;2000,"Yes","No")</f>
        <v>No</v>
      </c>
      <c r="N1597" s="28">
        <v>49</v>
      </c>
      <c r="O1597" s="28">
        <f>AVERAGE(טבלה1[[#This Row],[עמודה52]:[עמודה53]])</f>
        <v>29.5</v>
      </c>
      <c r="P1597" s="28" t="str">
        <f>IF(טבלה1[[#This Row],[עמודה4]]="&lt; $25 / hr","0$ - $25 / hr",טבלה1[[#This Row],[עמודה4]])</f>
        <v>$25 - $49 / hr</v>
      </c>
      <c r="Q1597" s="12" t="str" cm="1">
        <f t="array" ref="Q1597">INDEX(_xlfn.TEXTSPLIT(טבלה1[[#This Row],[עמודה55]],"-"),1)</f>
        <v xml:space="preserve">$25 </v>
      </c>
      <c r="R1597" s="21" t="str" cm="1">
        <f t="array" ref="R1597">INDEX(_xlfn.TEXTSPLIT(INDEX(_xlfn.TEXTSPLIT(טבלה1[[#This Row],[עמודה55]],"-"),2),"/"),1)</f>
        <v xml:space="preserve"> $49 </v>
      </c>
      <c r="S1597" s="28">
        <f>AVERAGE(טבלה1[[#This Row],[עמודה59]:[עמודה60]])</f>
        <v>37</v>
      </c>
      <c r="T1597" s="31">
        <f>VALUE(SUBSTITUTE(טבלה1[[#This Row],[עמודה56]],"$",""))</f>
        <v>25</v>
      </c>
      <c r="U1597" s="31">
        <f>VALUE(SUBSTITUTE(טבלה1[[#This Row],[עמודה57]],"$",""))</f>
        <v>49</v>
      </c>
      <c r="V1597" s="31" t="str">
        <f>IF(טבלה1[[#This Row],[עמודה58]]&gt;30,"Yes","No")</f>
        <v>Yes</v>
      </c>
    </row>
    <row r="1598" spans="1:22" x14ac:dyDescent="0.15">
      <c r="A1598" s="32" t="s">
        <v>3815</v>
      </c>
      <c r="B1598" s="33" t="s">
        <v>3816</v>
      </c>
      <c r="C1598" s="33" t="s">
        <v>1142</v>
      </c>
      <c r="D1598" s="33" t="s">
        <v>4</v>
      </c>
      <c r="E1598" s="33" t="s">
        <v>4</v>
      </c>
      <c r="F1598" s="33" t="s">
        <v>29</v>
      </c>
      <c r="G1598" s="36" t="str">
        <f t="shared" si="24"/>
        <v>Low</v>
      </c>
      <c r="H1598" s="34">
        <v>0.3</v>
      </c>
      <c r="I1598" s="11" t="str" cm="1">
        <f t="array" ref="I1598">INDEX(_xlfn.TEXTSPLIT(טבלה1[[#This Row],[עמודה2]],","),1)</f>
        <v>Fredericton</v>
      </c>
      <c r="J1598" s="12" t="str" cm="1">
        <f t="array" ref="J1598">INDEX(_xlfn.TEXTSPLIT(טבלה1[[#This Row],[עמודה2]],","),2)</f>
        <v xml:space="preserve"> Canada</v>
      </c>
      <c r="K1598" s="37" t="str">
        <f>_xlfn.CONCAT(טבלה1[[#This Row],[AI_Companies]]," ",טבלה1[[#This Row],[עמודה1]])</f>
        <v>EigenInnovationsInc. https://eigen.io/the-eigen-solution/</v>
      </c>
      <c r="L1598" s="36">
        <v>10</v>
      </c>
      <c r="M1598" s="36" t="str">
        <f>IF(טבלה1[[#This Row],[עמודה53]]&gt;2000,"Yes","No")</f>
        <v>No</v>
      </c>
      <c r="N1598" s="36">
        <v>49</v>
      </c>
      <c r="O1598" s="36">
        <f>AVERAGE(טבלה1[[#This Row],[עמודה52]:[עמודה53]])</f>
        <v>29.5</v>
      </c>
      <c r="P1598" s="36" t="str">
        <f>IF(טבלה1[[#This Row],[עמודה4]]="&lt; $25 / hr","0$ - $25 / hr",טבלה1[[#This Row],[עמודה4]])</f>
        <v>Undisclosed</v>
      </c>
      <c r="Q1598" s="12" t="str" cm="1">
        <f t="array" ref="Q1598">INDEX(_xlfn.TEXTSPLIT(טבלה1[[#This Row],[עמודה55]],"-"),1)</f>
        <v>Undisclosed</v>
      </c>
      <c r="R1598" s="21" t="e" cm="1">
        <f t="array" ref="R1598">INDEX(_xlfn.TEXTSPLIT(INDEX(_xlfn.TEXTSPLIT(טבלה1[[#This Row],[עמודה55]],"-"),2),"/"),1)</f>
        <v>#REF!</v>
      </c>
      <c r="S1598" s="36" t="e">
        <f>AVERAGE(טבלה1[[#This Row],[עמודה59]:[עמודה60]])</f>
        <v>#VALUE!</v>
      </c>
      <c r="T1598" s="38" t="e">
        <f>VALUE(SUBSTITUTE(טבלה1[[#This Row],[עמודה56]],"$",""))</f>
        <v>#VALUE!</v>
      </c>
      <c r="U1598" s="38" t="e">
        <f>VALUE(SUBSTITUTE(טבלה1[[#This Row],[עמודה57]],"$",""))</f>
        <v>#REF!</v>
      </c>
      <c r="V1598" s="38" t="e">
        <f>IF(טבלה1[[#This Row],[עמודה58]]&gt;30,"Yes","No")</f>
        <v>#VALUE!</v>
      </c>
    </row>
    <row r="1599" spans="1:22" x14ac:dyDescent="0.15">
      <c r="A1599" s="32" t="s">
        <v>3817</v>
      </c>
      <c r="B1599" s="39" t="s">
        <v>3818</v>
      </c>
      <c r="C1599" s="39" t="s">
        <v>1737</v>
      </c>
      <c r="D1599" s="39" t="s">
        <v>4</v>
      </c>
      <c r="E1599" s="39" t="s">
        <v>4</v>
      </c>
      <c r="F1599" s="39" t="s">
        <v>29</v>
      </c>
      <c r="G1599" s="36" t="str">
        <f t="shared" si="24"/>
        <v>Low</v>
      </c>
      <c r="H1599" s="41">
        <v>0.3</v>
      </c>
      <c r="I1599" s="11" t="str" cm="1">
        <f t="array" ref="I1599">INDEX(_xlfn.TEXTSPLIT(טבלה1[[#This Row],[עמודה2]],","),1)</f>
        <v>Dhaka</v>
      </c>
      <c r="J1599" s="12" t="str" cm="1">
        <f t="array" ref="J1599">INDEX(_xlfn.TEXTSPLIT(טבלה1[[#This Row],[עמודה2]],","),2)</f>
        <v xml:space="preserve"> Bangladesh</v>
      </c>
      <c r="K1599" s="43" t="str">
        <f>_xlfn.CONCAT(טבלה1[[#This Row],[AI_Companies]]," ",טבלה1[[#This Row],[עמודה1]])</f>
        <v>Hishab http://www.hishab.co/</v>
      </c>
      <c r="L1599" s="28">
        <v>10</v>
      </c>
      <c r="M1599" s="28" t="str">
        <f>IF(טבלה1[[#This Row],[עמודה53]]&gt;2000,"Yes","No")</f>
        <v>No</v>
      </c>
      <c r="N1599" s="28">
        <v>49</v>
      </c>
      <c r="O1599" s="28">
        <f>AVERAGE(טבלה1[[#This Row],[עמודה52]:[עמודה53]])</f>
        <v>29.5</v>
      </c>
      <c r="P1599" s="28" t="str">
        <f>IF(טבלה1[[#This Row],[עמודה4]]="&lt; $25 / hr","0$ - $25 / hr",טבלה1[[#This Row],[עמודה4]])</f>
        <v>Undisclosed</v>
      </c>
      <c r="Q1599" s="12" t="str" cm="1">
        <f t="array" ref="Q1599">INDEX(_xlfn.TEXTSPLIT(טבלה1[[#This Row],[עמודה55]],"-"),1)</f>
        <v>Undisclosed</v>
      </c>
      <c r="R1599" s="21" t="e" cm="1">
        <f t="array" ref="R1599">INDEX(_xlfn.TEXTSPLIT(INDEX(_xlfn.TEXTSPLIT(טבלה1[[#This Row],[עמודה55]],"-"),2),"/"),1)</f>
        <v>#REF!</v>
      </c>
      <c r="S1599" s="28" t="e">
        <f>AVERAGE(טבלה1[[#This Row],[עמודה59]:[עמודה60]])</f>
        <v>#VALUE!</v>
      </c>
      <c r="T1599" s="31" t="e">
        <f>VALUE(SUBSTITUTE(טבלה1[[#This Row],[עמודה56]],"$",""))</f>
        <v>#VALUE!</v>
      </c>
      <c r="U1599" s="31" t="e">
        <f>VALUE(SUBSTITUTE(טבלה1[[#This Row],[עמודה57]],"$",""))</f>
        <v>#REF!</v>
      </c>
      <c r="V1599" s="31" t="e">
        <f>IF(טבלה1[[#This Row],[עמודה58]]&gt;30,"Yes","No")</f>
        <v>#VALUE!</v>
      </c>
    </row>
    <row r="1600" spans="1:22" x14ac:dyDescent="0.15">
      <c r="A1600" s="32" t="s">
        <v>3819</v>
      </c>
      <c r="B1600" s="33" t="s">
        <v>3820</v>
      </c>
      <c r="C1600" s="33" t="s">
        <v>41</v>
      </c>
      <c r="D1600" s="44">
        <v>25000</v>
      </c>
      <c r="E1600" s="33" t="s">
        <v>9</v>
      </c>
      <c r="F1600" s="33" t="s">
        <v>29</v>
      </c>
      <c r="G1600" s="36" t="str">
        <f t="shared" si="24"/>
        <v>Low</v>
      </c>
      <c r="H1600" s="34">
        <v>0.3</v>
      </c>
      <c r="I1600" s="11" t="str" cm="1">
        <f t="array" ref="I1600">INDEX(_xlfn.TEXTSPLIT(טבלה1[[#This Row],[עמודה2]],","),1)</f>
        <v>Edinburgh</v>
      </c>
      <c r="J1600" s="12" t="str" cm="1">
        <f t="array" ref="J1600">INDEX(_xlfn.TEXTSPLIT(טבלה1[[#This Row],[עמודה2]],","),2)</f>
        <v xml:space="preserve"> United Kingdom</v>
      </c>
      <c r="K1600" s="37" t="str">
        <f>_xlfn.CONCAT(טבלה1[[#This Row],[AI_Companies]]," ",טבלה1[[#This Row],[עמודה1]])</f>
        <v>Airts http://www.airts.co.uk</v>
      </c>
      <c r="L1600" s="36">
        <v>10</v>
      </c>
      <c r="M1600" s="36" t="str">
        <f>IF(טבלה1[[#This Row],[עמודה53]]&gt;2000,"Yes","No")</f>
        <v>No</v>
      </c>
      <c r="N1600" s="36">
        <v>49</v>
      </c>
      <c r="O1600" s="36">
        <f>AVERAGE(טבלה1[[#This Row],[עמודה52]:[עמודה53]])</f>
        <v>29.5</v>
      </c>
      <c r="P1600" s="36" t="str">
        <f>IF(טבלה1[[#This Row],[עמודה4]]="&lt; $25 / hr","0$ - $25 / hr",טבלה1[[#This Row],[עמודה4]])</f>
        <v>Undisclosed</v>
      </c>
      <c r="Q1600" s="12" t="str" cm="1">
        <f t="array" ref="Q1600">INDEX(_xlfn.TEXTSPLIT(טבלה1[[#This Row],[עמודה55]],"-"),1)</f>
        <v>Undisclosed</v>
      </c>
      <c r="R1600" s="21" t="e" cm="1">
        <f t="array" ref="R1600">INDEX(_xlfn.TEXTSPLIT(INDEX(_xlfn.TEXTSPLIT(טבלה1[[#This Row],[עמודה55]],"-"),2),"/"),1)</f>
        <v>#REF!</v>
      </c>
      <c r="S1600" s="36" t="e">
        <f>AVERAGE(טבלה1[[#This Row],[עמודה59]:[עמודה60]])</f>
        <v>#VALUE!</v>
      </c>
      <c r="T1600" s="38" t="e">
        <f>VALUE(SUBSTITUTE(טבלה1[[#This Row],[עמודה56]],"$",""))</f>
        <v>#VALUE!</v>
      </c>
      <c r="U1600" s="38" t="e">
        <f>VALUE(SUBSTITUTE(טבלה1[[#This Row],[עמודה57]],"$",""))</f>
        <v>#REF!</v>
      </c>
      <c r="V1600" s="38" t="e">
        <f>IF(טבלה1[[#This Row],[עמודה58]]&gt;30,"Yes","No")</f>
        <v>#VALUE!</v>
      </c>
    </row>
    <row r="1601" spans="1:22" x14ac:dyDescent="0.15">
      <c r="A1601" s="32" t="s">
        <v>3821</v>
      </c>
      <c r="B1601" s="39" t="s">
        <v>3822</v>
      </c>
      <c r="C1601" s="39" t="s">
        <v>168</v>
      </c>
      <c r="D1601" s="40">
        <v>10000</v>
      </c>
      <c r="E1601" s="39" t="s">
        <v>14</v>
      </c>
      <c r="F1601" s="39" t="s">
        <v>29</v>
      </c>
      <c r="G1601" s="36" t="str">
        <f t="shared" si="24"/>
        <v>Low</v>
      </c>
      <c r="H1601" s="41">
        <v>0.3</v>
      </c>
      <c r="I1601" s="11" t="str" cm="1">
        <f t="array" ref="I1601">INDEX(_xlfn.TEXTSPLIT(טבלה1[[#This Row],[עמודה2]],","),1)</f>
        <v>Sofia</v>
      </c>
      <c r="J1601" s="12" t="str" cm="1">
        <f t="array" ref="J1601">INDEX(_xlfn.TEXTSPLIT(טבלה1[[#This Row],[עמודה2]],","),2)</f>
        <v xml:space="preserve"> Bulgaria</v>
      </c>
      <c r="K1601" s="43" t="str">
        <f>_xlfn.CONCAT(טבלה1[[#This Row],[AI_Companies]]," ",טבלה1[[#This Row],[עמודה1]])</f>
        <v>HyperAspect http://www.hyperaspect.com</v>
      </c>
      <c r="L1601" s="28">
        <v>10</v>
      </c>
      <c r="M1601" s="28" t="str">
        <f>IF(טבלה1[[#This Row],[עמודה53]]&gt;2000,"Yes","No")</f>
        <v>No</v>
      </c>
      <c r="N1601" s="28">
        <v>49</v>
      </c>
      <c r="O1601" s="28">
        <f>AVERAGE(טבלה1[[#This Row],[עמודה52]:[עמודה53]])</f>
        <v>29.5</v>
      </c>
      <c r="P1601" s="28" t="str">
        <f>IF(טבלה1[[#This Row],[עמודה4]]="&lt; $25 / hr","0$ - $25 / hr",טבלה1[[#This Row],[עמודה4]])</f>
        <v>$50 - $99 / hr</v>
      </c>
      <c r="Q1601" s="12" t="str" cm="1">
        <f t="array" ref="Q1601">INDEX(_xlfn.TEXTSPLIT(טבלה1[[#This Row],[עמודה55]],"-"),1)</f>
        <v xml:space="preserve">$50 </v>
      </c>
      <c r="R1601" s="21" t="str" cm="1">
        <f t="array" ref="R1601">INDEX(_xlfn.TEXTSPLIT(INDEX(_xlfn.TEXTSPLIT(טבלה1[[#This Row],[עמודה55]],"-"),2),"/"),1)</f>
        <v xml:space="preserve"> $99 </v>
      </c>
      <c r="S1601" s="28">
        <f>AVERAGE(טבלה1[[#This Row],[עמודה59]:[עמודה60]])</f>
        <v>74.5</v>
      </c>
      <c r="T1601" s="31">
        <f>VALUE(SUBSTITUTE(טבלה1[[#This Row],[עמודה56]],"$",""))</f>
        <v>50</v>
      </c>
      <c r="U1601" s="31">
        <f>VALUE(SUBSTITUTE(טבלה1[[#This Row],[עמודה57]],"$",""))</f>
        <v>99</v>
      </c>
      <c r="V1601" s="31" t="str">
        <f>IF(טבלה1[[#This Row],[עמודה58]]&gt;30,"Yes","No")</f>
        <v>Yes</v>
      </c>
    </row>
    <row r="1602" spans="1:22" x14ac:dyDescent="0.15">
      <c r="A1602" s="32" t="s">
        <v>3823</v>
      </c>
      <c r="B1602" s="33" t="s">
        <v>3824</v>
      </c>
      <c r="C1602" s="33" t="s">
        <v>734</v>
      </c>
      <c r="D1602" s="33" t="s">
        <v>4</v>
      </c>
      <c r="E1602" s="33" t="s">
        <v>4</v>
      </c>
      <c r="F1602" s="33" t="s">
        <v>29</v>
      </c>
      <c r="G1602" s="36" t="str">
        <f t="shared" si="24"/>
        <v>Low</v>
      </c>
      <c r="H1602" s="34">
        <v>0.3</v>
      </c>
      <c r="I1602" s="11" t="str" cm="1">
        <f t="array" ref="I1602">INDEX(_xlfn.TEXTSPLIT(טבלה1[[#This Row],[עמודה2]],","),1)</f>
        <v>Ahmedabad</v>
      </c>
      <c r="J1602" s="12" t="str" cm="1">
        <f t="array" ref="J1602">INDEX(_xlfn.TEXTSPLIT(טבלה1[[#This Row],[עמודה2]],","),2)</f>
        <v xml:space="preserve"> India</v>
      </c>
      <c r="K1602" s="37" t="str">
        <f>_xlfn.CONCAT(טבלה1[[#This Row],[AI_Companies]]," ",טבלה1[[#This Row],[עמודה1]])</f>
        <v>HDataSystems https://www.hdatasystems.com/</v>
      </c>
      <c r="L1602" s="36">
        <v>10</v>
      </c>
      <c r="M1602" s="36" t="str">
        <f>IF(טבלה1[[#This Row],[עמודה53]]&gt;2000,"Yes","No")</f>
        <v>No</v>
      </c>
      <c r="N1602" s="36">
        <v>49</v>
      </c>
      <c r="O1602" s="36">
        <f>AVERAGE(טבלה1[[#This Row],[עמודה52]:[עמודה53]])</f>
        <v>29.5</v>
      </c>
      <c r="P1602" s="36" t="str">
        <f>IF(טבלה1[[#This Row],[עמודה4]]="&lt; $25 / hr","0$ - $25 / hr",טבלה1[[#This Row],[עמודה4]])</f>
        <v>0$ - $25 / hr</v>
      </c>
      <c r="Q1602" s="12" t="str" cm="1">
        <f t="array" ref="Q1602">INDEX(_xlfn.TEXTSPLIT(טבלה1[[#This Row],[עמודה55]],"-"),1)</f>
        <v xml:space="preserve">0$ </v>
      </c>
      <c r="R1602" s="21" t="str" cm="1">
        <f t="array" ref="R1602">INDEX(_xlfn.TEXTSPLIT(INDEX(_xlfn.TEXTSPLIT(טבלה1[[#This Row],[עמודה55]],"-"),2),"/"),1)</f>
        <v xml:space="preserve"> $25 </v>
      </c>
      <c r="S1602" s="36">
        <f>AVERAGE(טבלה1[[#This Row],[עמודה59]:[עמודה60]])</f>
        <v>12.5</v>
      </c>
      <c r="T1602" s="38">
        <f>VALUE(SUBSTITUTE(טבלה1[[#This Row],[עמודה56]],"$",""))</f>
        <v>0</v>
      </c>
      <c r="U1602" s="38">
        <f>VALUE(SUBSTITUTE(טבלה1[[#This Row],[עמודה57]],"$",""))</f>
        <v>25</v>
      </c>
      <c r="V1602" s="38" t="str">
        <f>IF(טבלה1[[#This Row],[עמודה58]]&gt;30,"Yes","No")</f>
        <v>No</v>
      </c>
    </row>
    <row r="1603" spans="1:22" x14ac:dyDescent="0.15">
      <c r="A1603" s="32" t="s">
        <v>3825</v>
      </c>
      <c r="B1603" s="39" t="s">
        <v>3826</v>
      </c>
      <c r="C1603" s="39" t="s">
        <v>3827</v>
      </c>
      <c r="D1603" s="39" t="s">
        <v>4</v>
      </c>
      <c r="E1603" s="39" t="s">
        <v>4</v>
      </c>
      <c r="F1603" s="39" t="s">
        <v>29</v>
      </c>
      <c r="G1603" s="36" t="str">
        <f t="shared" ref="G1603:G1666" si="25">IF(H1603&gt;0.8,"High",IF(H1603&gt;0.4,"Med","Low"))</f>
        <v>Low</v>
      </c>
      <c r="H1603" s="41">
        <v>0.3</v>
      </c>
      <c r="I1603" s="11" t="str" cm="1">
        <f t="array" ref="I1603">INDEX(_xlfn.TEXTSPLIT(טבלה1[[#This Row],[עמודה2]],","),1)</f>
        <v>Madrid</v>
      </c>
      <c r="J1603" s="12" t="str" cm="1">
        <f t="array" ref="J1603">INDEX(_xlfn.TEXTSPLIT(טבלה1[[#This Row],[עמודה2]],","),2)</f>
        <v xml:space="preserve"> Spain</v>
      </c>
      <c r="K1603" s="43" t="str">
        <f>_xlfn.CONCAT(טבלה1[[#This Row],[AI_Companies]]," ",טבלה1[[#This Row],[עמודה1]])</f>
        <v>M&gt; https://www.mgt-consulting.com/</v>
      </c>
      <c r="L1603" s="28">
        <v>10</v>
      </c>
      <c r="M1603" s="28" t="str">
        <f>IF(טבלה1[[#This Row],[עמודה53]]&gt;2000,"Yes","No")</f>
        <v>No</v>
      </c>
      <c r="N1603" s="28">
        <v>49</v>
      </c>
      <c r="O1603" s="28">
        <f>AVERAGE(טבלה1[[#This Row],[עמודה52]:[עמודה53]])</f>
        <v>29.5</v>
      </c>
      <c r="P1603" s="28" t="str">
        <f>IF(טבלה1[[#This Row],[עמודה4]]="&lt; $25 / hr","0$ - $25 / hr",טבלה1[[#This Row],[עמודה4]])</f>
        <v>Undisclosed</v>
      </c>
      <c r="Q1603" s="12" t="str" cm="1">
        <f t="array" ref="Q1603">INDEX(_xlfn.TEXTSPLIT(טבלה1[[#This Row],[עמודה55]],"-"),1)</f>
        <v>Undisclosed</v>
      </c>
      <c r="R1603" s="21" t="e" cm="1">
        <f t="array" ref="R1603">INDEX(_xlfn.TEXTSPLIT(INDEX(_xlfn.TEXTSPLIT(טבלה1[[#This Row],[עמודה55]],"-"),2),"/"),1)</f>
        <v>#REF!</v>
      </c>
      <c r="S1603" s="28" t="e">
        <f>AVERAGE(טבלה1[[#This Row],[עמודה59]:[עמודה60]])</f>
        <v>#VALUE!</v>
      </c>
      <c r="T1603" s="31" t="e">
        <f>VALUE(SUBSTITUTE(טבלה1[[#This Row],[עמודה56]],"$",""))</f>
        <v>#VALUE!</v>
      </c>
      <c r="U1603" s="31" t="e">
        <f>VALUE(SUBSTITUTE(טבלה1[[#This Row],[עמודה57]],"$",""))</f>
        <v>#REF!</v>
      </c>
      <c r="V1603" s="31" t="e">
        <f>IF(טבלה1[[#This Row],[עמודה58]]&gt;30,"Yes","No")</f>
        <v>#VALUE!</v>
      </c>
    </row>
    <row r="1604" spans="1:22" x14ac:dyDescent="0.15">
      <c r="A1604" s="32" t="s">
        <v>3828</v>
      </c>
      <c r="B1604" s="33" t="s">
        <v>3829</v>
      </c>
      <c r="C1604" s="33" t="s">
        <v>3830</v>
      </c>
      <c r="D1604" s="33" t="s">
        <v>4</v>
      </c>
      <c r="E1604" s="33" t="s">
        <v>4</v>
      </c>
      <c r="F1604" s="33" t="s">
        <v>29</v>
      </c>
      <c r="G1604" s="36" t="str">
        <f t="shared" si="25"/>
        <v>Low</v>
      </c>
      <c r="H1604" s="34">
        <v>0.3</v>
      </c>
      <c r="I1604" s="11" t="str" cm="1">
        <f t="array" ref="I1604">INDEX(_xlfn.TEXTSPLIT(טבלה1[[#This Row],[עמודה2]],","),1)</f>
        <v>Cordoba</v>
      </c>
      <c r="J1604" s="12" t="str" cm="1">
        <f t="array" ref="J1604">INDEX(_xlfn.TEXTSPLIT(טבלה1[[#This Row],[עמודה2]],","),2)</f>
        <v xml:space="preserve"> Argentina</v>
      </c>
      <c r="K1604" s="37" t="str">
        <f>_xlfn.CONCAT(טבלה1[[#This Row],[AI_Companies]]," ",טבלה1[[#This Row],[עמודה1]])</f>
        <v>Emser http://www.emser.net/</v>
      </c>
      <c r="L1604" s="36">
        <v>10</v>
      </c>
      <c r="M1604" s="36" t="str">
        <f>IF(טבלה1[[#This Row],[עמודה53]]&gt;2000,"Yes","No")</f>
        <v>No</v>
      </c>
      <c r="N1604" s="36">
        <v>49</v>
      </c>
      <c r="O1604" s="36">
        <f>AVERAGE(טבלה1[[#This Row],[עמודה52]:[עמודה53]])</f>
        <v>29.5</v>
      </c>
      <c r="P1604" s="36" t="str">
        <f>IF(טבלה1[[#This Row],[עמודה4]]="&lt; $25 / hr","0$ - $25 / hr",טבלה1[[#This Row],[עמודה4]])</f>
        <v>Undisclosed</v>
      </c>
      <c r="Q1604" s="12" t="str" cm="1">
        <f t="array" ref="Q1604">INDEX(_xlfn.TEXTSPLIT(טבלה1[[#This Row],[עמודה55]],"-"),1)</f>
        <v>Undisclosed</v>
      </c>
      <c r="R1604" s="21" t="e" cm="1">
        <f t="array" ref="R1604">INDEX(_xlfn.TEXTSPLIT(INDEX(_xlfn.TEXTSPLIT(טבלה1[[#This Row],[עמודה55]],"-"),2),"/"),1)</f>
        <v>#REF!</v>
      </c>
      <c r="S1604" s="36" t="e">
        <f>AVERAGE(טבלה1[[#This Row],[עמודה59]:[עמודה60]])</f>
        <v>#VALUE!</v>
      </c>
      <c r="T1604" s="38" t="e">
        <f>VALUE(SUBSTITUTE(טבלה1[[#This Row],[עמודה56]],"$",""))</f>
        <v>#VALUE!</v>
      </c>
      <c r="U1604" s="38" t="e">
        <f>VALUE(SUBSTITUTE(טבלה1[[#This Row],[עמודה57]],"$",""))</f>
        <v>#REF!</v>
      </c>
      <c r="V1604" s="38" t="e">
        <f>IF(טבלה1[[#This Row],[עמודה58]]&gt;30,"Yes","No")</f>
        <v>#VALUE!</v>
      </c>
    </row>
    <row r="1605" spans="1:22" x14ac:dyDescent="0.15">
      <c r="A1605" s="32" t="s">
        <v>3831</v>
      </c>
      <c r="B1605" s="39" t="s">
        <v>3832</v>
      </c>
      <c r="C1605" s="39" t="s">
        <v>3833</v>
      </c>
      <c r="D1605" s="39" t="s">
        <v>4</v>
      </c>
      <c r="E1605" s="39" t="s">
        <v>4</v>
      </c>
      <c r="F1605" s="39" t="s">
        <v>29</v>
      </c>
      <c r="G1605" s="36" t="str">
        <f t="shared" si="25"/>
        <v>Low</v>
      </c>
      <c r="H1605" s="41">
        <v>0.3</v>
      </c>
      <c r="I1605" s="11" t="str" cm="1">
        <f t="array" ref="I1605">INDEX(_xlfn.TEXTSPLIT(טבלה1[[#This Row],[עמודה2]],","),1)</f>
        <v>Murray</v>
      </c>
      <c r="J1605" s="12" t="str" cm="1">
        <f t="array" ref="J1605">INDEX(_xlfn.TEXTSPLIT(טבלה1[[#This Row],[עמודה2]],","),2)</f>
        <v xml:space="preserve"> KY</v>
      </c>
      <c r="K1605" s="43" t="str">
        <f>_xlfn.CONCAT(טבלה1[[#This Row],[AI_Companies]]," ",טבלה1[[#This Row],[עמודה1]])</f>
        <v>WisdomTreeTechnologies,LLC https://www.wttnae.com/</v>
      </c>
      <c r="L1605" s="28">
        <v>10</v>
      </c>
      <c r="M1605" s="28" t="str">
        <f>IF(טבלה1[[#This Row],[עמודה53]]&gt;2000,"Yes","No")</f>
        <v>No</v>
      </c>
      <c r="N1605" s="28">
        <v>49</v>
      </c>
      <c r="O1605" s="28">
        <f>AVERAGE(טבלה1[[#This Row],[עמודה52]:[עמודה53]])</f>
        <v>29.5</v>
      </c>
      <c r="P1605" s="28" t="str">
        <f>IF(טבלה1[[#This Row],[עמודה4]]="&lt; $25 / hr","0$ - $25 / hr",טבלה1[[#This Row],[עמודה4]])</f>
        <v>Undisclosed</v>
      </c>
      <c r="Q1605" s="12" t="str" cm="1">
        <f t="array" ref="Q1605">INDEX(_xlfn.TEXTSPLIT(טבלה1[[#This Row],[עמודה55]],"-"),1)</f>
        <v>Undisclosed</v>
      </c>
      <c r="R1605" s="21" t="e" cm="1">
        <f t="array" ref="R1605">INDEX(_xlfn.TEXTSPLIT(INDEX(_xlfn.TEXTSPLIT(טבלה1[[#This Row],[עמודה55]],"-"),2),"/"),1)</f>
        <v>#REF!</v>
      </c>
      <c r="S1605" s="28" t="e">
        <f>AVERAGE(טבלה1[[#This Row],[עמודה59]:[עמודה60]])</f>
        <v>#VALUE!</v>
      </c>
      <c r="T1605" s="31" t="e">
        <f>VALUE(SUBSTITUTE(טבלה1[[#This Row],[עמודה56]],"$",""))</f>
        <v>#VALUE!</v>
      </c>
      <c r="U1605" s="31" t="e">
        <f>VALUE(SUBSTITUTE(טבלה1[[#This Row],[עמודה57]],"$",""))</f>
        <v>#REF!</v>
      </c>
      <c r="V1605" s="31" t="e">
        <f>IF(טבלה1[[#This Row],[עמודה58]]&gt;30,"Yes","No")</f>
        <v>#VALUE!</v>
      </c>
    </row>
    <row r="1606" spans="1:22" x14ac:dyDescent="0.15">
      <c r="A1606" s="32" t="s">
        <v>3834</v>
      </c>
      <c r="B1606" s="33" t="s">
        <v>3835</v>
      </c>
      <c r="C1606" s="33" t="s">
        <v>20</v>
      </c>
      <c r="D1606" s="44">
        <v>25000</v>
      </c>
      <c r="E1606" s="33" t="s">
        <v>14</v>
      </c>
      <c r="F1606" s="33" t="s">
        <v>29</v>
      </c>
      <c r="G1606" s="36" t="str">
        <f t="shared" si="25"/>
        <v>Low</v>
      </c>
      <c r="H1606" s="34">
        <v>0.3</v>
      </c>
      <c r="I1606" s="11" t="str" cm="1">
        <f t="array" ref="I1606">INDEX(_xlfn.TEXTSPLIT(טבלה1[[#This Row],[עמודה2]],","),1)</f>
        <v>Bethesda</v>
      </c>
      <c r="J1606" s="12" t="str" cm="1">
        <f t="array" ref="J1606">INDEX(_xlfn.TEXTSPLIT(טבלה1[[#This Row],[עמודה2]],","),2)</f>
        <v xml:space="preserve"> MD</v>
      </c>
      <c r="K1606" s="37" t="str">
        <f>_xlfn.CONCAT(טבלה1[[#This Row],[AI_Companies]]," ",טבלה1[[#This Row],[עמודה1]])</f>
        <v>Navteca https://www.navteca.com/</v>
      </c>
      <c r="L1606" s="36">
        <v>10</v>
      </c>
      <c r="M1606" s="36" t="str">
        <f>IF(טבלה1[[#This Row],[עמודה53]]&gt;2000,"Yes","No")</f>
        <v>No</v>
      </c>
      <c r="N1606" s="36">
        <v>49</v>
      </c>
      <c r="O1606" s="36">
        <f>AVERAGE(טבלה1[[#This Row],[עמודה52]:[עמודה53]])</f>
        <v>29.5</v>
      </c>
      <c r="P1606" s="36" t="str">
        <f>IF(טבלה1[[#This Row],[עמודה4]]="&lt; $25 / hr","0$ - $25 / hr",טבלה1[[#This Row],[עמודה4]])</f>
        <v>Undisclosed</v>
      </c>
      <c r="Q1606" s="12" t="str" cm="1">
        <f t="array" ref="Q1606">INDEX(_xlfn.TEXTSPLIT(טבלה1[[#This Row],[עמודה55]],"-"),1)</f>
        <v>Undisclosed</v>
      </c>
      <c r="R1606" s="21" t="e" cm="1">
        <f t="array" ref="R1606">INDEX(_xlfn.TEXTSPLIT(INDEX(_xlfn.TEXTSPLIT(טבלה1[[#This Row],[עמודה55]],"-"),2),"/"),1)</f>
        <v>#REF!</v>
      </c>
      <c r="S1606" s="36" t="e">
        <f>AVERAGE(טבלה1[[#This Row],[עמודה59]:[עמודה60]])</f>
        <v>#VALUE!</v>
      </c>
      <c r="T1606" s="38" t="e">
        <f>VALUE(SUBSTITUTE(טבלה1[[#This Row],[עמודה56]],"$",""))</f>
        <v>#VALUE!</v>
      </c>
      <c r="U1606" s="38" t="e">
        <f>VALUE(SUBSTITUTE(טבלה1[[#This Row],[עמודה57]],"$",""))</f>
        <v>#REF!</v>
      </c>
      <c r="V1606" s="38" t="e">
        <f>IF(טבלה1[[#This Row],[עמודה58]]&gt;30,"Yes","No")</f>
        <v>#VALUE!</v>
      </c>
    </row>
    <row r="1607" spans="1:22" x14ac:dyDescent="0.15">
      <c r="A1607" s="32" t="s">
        <v>3836</v>
      </c>
      <c r="B1607" s="39" t="s">
        <v>3837</v>
      </c>
      <c r="C1607" s="39" t="s">
        <v>162</v>
      </c>
      <c r="D1607" s="40">
        <v>10000</v>
      </c>
      <c r="E1607" s="39" t="s">
        <v>21</v>
      </c>
      <c r="F1607" s="39" t="s">
        <v>10</v>
      </c>
      <c r="G1607" s="36" t="str">
        <f t="shared" si="25"/>
        <v>Low</v>
      </c>
      <c r="H1607" s="41">
        <v>0.25</v>
      </c>
      <c r="I1607" s="11" t="str" cm="1">
        <f t="array" ref="I1607">INDEX(_xlfn.TEXTSPLIT(טבלה1[[#This Row],[עמודה2]],","),1)</f>
        <v>New York</v>
      </c>
      <c r="J1607" s="12" t="str" cm="1">
        <f t="array" ref="J1607">INDEX(_xlfn.TEXTSPLIT(טבלה1[[#This Row],[עמודה2]],","),2)</f>
        <v xml:space="preserve"> NY</v>
      </c>
      <c r="K1607" s="43" t="str">
        <f>_xlfn.CONCAT(טבלה1[[#This Row],[AI_Companies]]," ",טבלה1[[#This Row],[עמודה1]])</f>
        <v>WawAsiaCorpJSC https://waw.asia/</v>
      </c>
      <c r="L1607" s="28">
        <v>50</v>
      </c>
      <c r="M1607" s="28" t="str">
        <f>IF(טבלה1[[#This Row],[עמודה53]]&gt;2000,"Yes","No")</f>
        <v>No</v>
      </c>
      <c r="N1607" s="28">
        <v>249</v>
      </c>
      <c r="O1607" s="28">
        <f>AVERAGE(טבלה1[[#This Row],[עמודה52]:[עמודה53]])</f>
        <v>29.5</v>
      </c>
      <c r="P1607" s="28" t="str">
        <f>IF(טבלה1[[#This Row],[עמודה4]]="&lt; $25 / hr","0$ - $25 / hr",טבלה1[[#This Row],[עמודה4]])</f>
        <v>0$ - $25 / hr</v>
      </c>
      <c r="Q1607" s="12" t="str" cm="1">
        <f t="array" ref="Q1607">INDEX(_xlfn.TEXTSPLIT(טבלה1[[#This Row],[עמודה55]],"-"),1)</f>
        <v xml:space="preserve">0$ </v>
      </c>
      <c r="R1607" s="21" t="str" cm="1">
        <f t="array" ref="R1607">INDEX(_xlfn.TEXTSPLIT(INDEX(_xlfn.TEXTSPLIT(טבלה1[[#This Row],[עמודה55]],"-"),2),"/"),1)</f>
        <v xml:space="preserve"> $25 </v>
      </c>
      <c r="S1607" s="28">
        <f>AVERAGE(טבלה1[[#This Row],[עמודה59]:[עמודה60]])</f>
        <v>12.5</v>
      </c>
      <c r="T1607" s="31">
        <f>VALUE(SUBSTITUTE(טבלה1[[#This Row],[עמודה56]],"$",""))</f>
        <v>0</v>
      </c>
      <c r="U1607" s="31">
        <f>VALUE(SUBSTITUTE(טבלה1[[#This Row],[עמודה57]],"$",""))</f>
        <v>25</v>
      </c>
      <c r="V1607" s="31" t="str">
        <f>IF(טבלה1[[#This Row],[עמודה58]]&gt;30,"Yes","No")</f>
        <v>No</v>
      </c>
    </row>
    <row r="1608" spans="1:22" x14ac:dyDescent="0.15">
      <c r="A1608" s="32" t="s">
        <v>3838</v>
      </c>
      <c r="B1608" s="33" t="s">
        <v>3839</v>
      </c>
      <c r="C1608" s="33" t="s">
        <v>3840</v>
      </c>
      <c r="D1608" s="44">
        <v>5000</v>
      </c>
      <c r="E1608" s="33" t="s">
        <v>21</v>
      </c>
      <c r="F1608" s="33" t="s">
        <v>117</v>
      </c>
      <c r="G1608" s="36" t="str">
        <f t="shared" si="25"/>
        <v>Med</v>
      </c>
      <c r="H1608" s="34">
        <v>0.5</v>
      </c>
      <c r="I1608" s="11" t="str" cm="1">
        <f t="array" ref="I1608">INDEX(_xlfn.TEXTSPLIT(טבלה1[[#This Row],[עמודה2]],","),1)</f>
        <v>București</v>
      </c>
      <c r="J1608" s="12" t="str" cm="1">
        <f t="array" ref="J1608">INDEX(_xlfn.TEXTSPLIT(טבלה1[[#This Row],[עמודה2]],","),2)</f>
        <v xml:space="preserve"> Romania</v>
      </c>
      <c r="K1608" s="37" t="str">
        <f>_xlfn.CONCAT(טבלה1[[#This Row],[AI_Companies]]," ",טבלה1[[#This Row],[עמודה1]])</f>
        <v>TeamExtensionSRL https://teamextension.lv/</v>
      </c>
      <c r="L1608" s="36">
        <v>2</v>
      </c>
      <c r="M1608" s="36" t="str">
        <f>IF(טבלה1[[#This Row],[עמודה53]]&gt;2000,"Yes","No")</f>
        <v>No</v>
      </c>
      <c r="N1608" s="36">
        <v>9</v>
      </c>
      <c r="O1608" s="36">
        <f>AVERAGE(טבלה1[[#This Row],[עמודה52]:[עמודה53]])</f>
        <v>149.5</v>
      </c>
      <c r="P1608" s="36" t="str">
        <f>IF(טבלה1[[#This Row],[עמודה4]]="&lt; $25 / hr","0$ - $25 / hr",טבלה1[[#This Row],[עמודה4]])</f>
        <v>$100 - $149 / hr</v>
      </c>
      <c r="Q1608" s="12" t="str" cm="1">
        <f t="array" ref="Q1608">INDEX(_xlfn.TEXTSPLIT(טבלה1[[#This Row],[עמודה55]],"-"),1)</f>
        <v xml:space="preserve">$100 </v>
      </c>
      <c r="R1608" s="21" t="str" cm="1">
        <f t="array" ref="R1608">INDEX(_xlfn.TEXTSPLIT(INDEX(_xlfn.TEXTSPLIT(טבלה1[[#This Row],[עמודה55]],"-"),2),"/"),1)</f>
        <v xml:space="preserve"> $149 </v>
      </c>
      <c r="S1608" s="36">
        <f>AVERAGE(טבלה1[[#This Row],[עמודה59]:[עמודה60]])</f>
        <v>124.5</v>
      </c>
      <c r="T1608" s="38">
        <f>VALUE(SUBSTITUTE(טבלה1[[#This Row],[עמודה56]],"$",""))</f>
        <v>100</v>
      </c>
      <c r="U1608" s="38">
        <f>VALUE(SUBSTITUTE(טבלה1[[#This Row],[עמודה57]],"$",""))</f>
        <v>149</v>
      </c>
      <c r="V1608" s="38" t="str">
        <f>IF(טבלה1[[#This Row],[עמודה58]]&gt;30,"Yes","No")</f>
        <v>Yes</v>
      </c>
    </row>
    <row r="1609" spans="1:22" x14ac:dyDescent="0.15">
      <c r="A1609" s="32" t="s">
        <v>3841</v>
      </c>
      <c r="B1609" s="39" t="s">
        <v>3842</v>
      </c>
      <c r="C1609" s="39" t="s">
        <v>3843</v>
      </c>
      <c r="D1609" s="39" t="s">
        <v>4</v>
      </c>
      <c r="E1609" s="39" t="s">
        <v>4</v>
      </c>
      <c r="F1609" s="39" t="s">
        <v>117</v>
      </c>
      <c r="G1609" s="36" t="str">
        <f t="shared" si="25"/>
        <v>Med</v>
      </c>
      <c r="H1609" s="41">
        <v>0.5</v>
      </c>
      <c r="I1609" s="11" t="str" cm="1">
        <f t="array" ref="I1609">INDEX(_xlfn.TEXTSPLIT(טבלה1[[#This Row],[עמודה2]],","),1)</f>
        <v>Péronne-en-Mélantois</v>
      </c>
      <c r="J1609" s="12" t="str" cm="1">
        <f t="array" ref="J1609">INDEX(_xlfn.TEXTSPLIT(טבלה1[[#This Row],[עמודה2]],","),2)</f>
        <v xml:space="preserve"> France</v>
      </c>
      <c r="K1609" s="43" t="str">
        <f>_xlfn.CONCAT(טבלה1[[#This Row],[AI_Companies]]," ",טבלה1[[#This Row],[עמודה1]])</f>
        <v>IAGOTechnologie https://iagotechnologie.fr/</v>
      </c>
      <c r="L1609" s="28">
        <v>2</v>
      </c>
      <c r="M1609" s="28" t="str">
        <f>IF(טבלה1[[#This Row],[עמודה53]]&gt;2000,"Yes","No")</f>
        <v>No</v>
      </c>
      <c r="N1609" s="28">
        <v>9</v>
      </c>
      <c r="O1609" s="28">
        <f>AVERAGE(טבלה1[[#This Row],[עמודה52]:[עמודה53]])</f>
        <v>5.5</v>
      </c>
      <c r="P1609" s="28" t="str">
        <f>IF(טבלה1[[#This Row],[עמודה4]]="&lt; $25 / hr","0$ - $25 / hr",טבלה1[[#This Row],[עמודה4]])</f>
        <v>$100 - $149 / hr</v>
      </c>
      <c r="Q1609" s="12" t="str" cm="1">
        <f t="array" ref="Q1609">INDEX(_xlfn.TEXTSPLIT(טבלה1[[#This Row],[עמודה55]],"-"),1)</f>
        <v xml:space="preserve">$100 </v>
      </c>
      <c r="R1609" s="21" t="str" cm="1">
        <f t="array" ref="R1609">INDEX(_xlfn.TEXTSPLIT(INDEX(_xlfn.TEXTSPLIT(טבלה1[[#This Row],[עמודה55]],"-"),2),"/"),1)</f>
        <v xml:space="preserve"> $149 </v>
      </c>
      <c r="S1609" s="28">
        <f>AVERAGE(טבלה1[[#This Row],[עמודה59]:[עמודה60]])</f>
        <v>124.5</v>
      </c>
      <c r="T1609" s="31">
        <f>VALUE(SUBSTITUTE(טבלה1[[#This Row],[עמודה56]],"$",""))</f>
        <v>100</v>
      </c>
      <c r="U1609" s="31">
        <f>VALUE(SUBSTITUTE(טבלה1[[#This Row],[עמודה57]],"$",""))</f>
        <v>149</v>
      </c>
      <c r="V1609" s="31" t="str">
        <f>IF(טבלה1[[#This Row],[עמודה58]]&gt;30,"Yes","No")</f>
        <v>Yes</v>
      </c>
    </row>
    <row r="1610" spans="1:22" x14ac:dyDescent="0.15">
      <c r="A1610" s="32" t="s">
        <v>3844</v>
      </c>
      <c r="B1610" s="33" t="s">
        <v>3845</v>
      </c>
      <c r="C1610" s="33" t="s">
        <v>53</v>
      </c>
      <c r="D1610" s="44">
        <v>1000</v>
      </c>
      <c r="E1610" s="33" t="s">
        <v>33</v>
      </c>
      <c r="F1610" s="33" t="s">
        <v>117</v>
      </c>
      <c r="G1610" s="36" t="str">
        <f t="shared" si="25"/>
        <v>Med</v>
      </c>
      <c r="H1610" s="34">
        <v>0.5</v>
      </c>
      <c r="I1610" s="11" t="str" cm="1">
        <f t="array" ref="I1610">INDEX(_xlfn.TEXTSPLIT(טבלה1[[#This Row],[עמודה2]],","),1)</f>
        <v>Macquarie Park</v>
      </c>
      <c r="J1610" s="12" t="str" cm="1">
        <f t="array" ref="J1610">INDEX(_xlfn.TEXTSPLIT(טבלה1[[#This Row],[עמודה2]],","),2)</f>
        <v xml:space="preserve"> Australia</v>
      </c>
      <c r="K1610" s="37" t="str">
        <f>_xlfn.CONCAT(טבלה1[[#This Row],[AI_Companies]]," ",טבלה1[[#This Row],[עמודה1]])</f>
        <v>ActionX https://www.actionx.com.au/</v>
      </c>
      <c r="L1610" s="36">
        <v>2</v>
      </c>
      <c r="M1610" s="36" t="str">
        <f>IF(טבלה1[[#This Row],[עמודה53]]&gt;2000,"Yes","No")</f>
        <v>No</v>
      </c>
      <c r="N1610" s="36">
        <v>9</v>
      </c>
      <c r="O1610" s="36">
        <f>AVERAGE(טבלה1[[#This Row],[עמודה52]:[עמודה53]])</f>
        <v>5.5</v>
      </c>
      <c r="P1610" s="36" t="str">
        <f>IF(טבלה1[[#This Row],[עמודה4]]="&lt; $25 / hr","0$ - $25 / hr",טבלה1[[#This Row],[עמודה4]])</f>
        <v>Undisclosed</v>
      </c>
      <c r="Q1610" s="12" t="str" cm="1">
        <f t="array" ref="Q1610">INDEX(_xlfn.TEXTSPLIT(טבלה1[[#This Row],[עמודה55]],"-"),1)</f>
        <v>Undisclosed</v>
      </c>
      <c r="R1610" s="21" t="e" cm="1">
        <f t="array" ref="R1610">INDEX(_xlfn.TEXTSPLIT(INDEX(_xlfn.TEXTSPLIT(טבלה1[[#This Row],[עמודה55]],"-"),2),"/"),1)</f>
        <v>#REF!</v>
      </c>
      <c r="S1610" s="36" t="e">
        <f>AVERAGE(טבלה1[[#This Row],[עמודה59]:[עמודה60]])</f>
        <v>#VALUE!</v>
      </c>
      <c r="T1610" s="38" t="e">
        <f>VALUE(SUBSTITUTE(טבלה1[[#This Row],[עמודה56]],"$",""))</f>
        <v>#VALUE!</v>
      </c>
      <c r="U1610" s="38" t="e">
        <f>VALUE(SUBSTITUTE(טבלה1[[#This Row],[עמודה57]],"$",""))</f>
        <v>#REF!</v>
      </c>
      <c r="V1610" s="38" t="e">
        <f>IF(טבלה1[[#This Row],[עמודה58]]&gt;30,"Yes","No")</f>
        <v>#VALUE!</v>
      </c>
    </row>
    <row r="1611" spans="1:22" x14ac:dyDescent="0.15">
      <c r="A1611" s="32" t="s">
        <v>3846</v>
      </c>
      <c r="B1611" s="39" t="s">
        <v>3847</v>
      </c>
      <c r="C1611" s="39" t="s">
        <v>3848</v>
      </c>
      <c r="D1611" s="39" t="s">
        <v>4</v>
      </c>
      <c r="E1611" s="39" t="s">
        <v>4</v>
      </c>
      <c r="F1611" s="39" t="s">
        <v>117</v>
      </c>
      <c r="G1611" s="36" t="str">
        <f t="shared" si="25"/>
        <v>Med</v>
      </c>
      <c r="H1611" s="41">
        <v>0.5</v>
      </c>
      <c r="I1611" s="11" t="str" cm="1">
        <f t="array" ref="I1611">INDEX(_xlfn.TEXTSPLIT(טבלה1[[#This Row],[עמודה2]],","),1)</f>
        <v>Kyiv</v>
      </c>
      <c r="J1611" s="12" t="str" cm="1">
        <f t="array" ref="J1611">INDEX(_xlfn.TEXTSPLIT(טבלה1[[#This Row],[עמודה2]],","),2)</f>
        <v xml:space="preserve"> Ukraine</v>
      </c>
      <c r="K1611" s="43" t="str">
        <f>_xlfn.CONCAT(טבלה1[[#This Row],[AI_Companies]]," ",טבלה1[[#This Row],[עמודה1]])</f>
        <v>Astraoutsourcing http://astraoutsourcing.com/</v>
      </c>
      <c r="L1611" s="28">
        <v>2</v>
      </c>
      <c r="M1611" s="28" t="str">
        <f>IF(טבלה1[[#This Row],[עמודה53]]&gt;2000,"Yes","No")</f>
        <v>No</v>
      </c>
      <c r="N1611" s="28">
        <v>9</v>
      </c>
      <c r="O1611" s="28">
        <f>AVERAGE(טבלה1[[#This Row],[עמודה52]:[עמודה53]])</f>
        <v>5.5</v>
      </c>
      <c r="P1611" s="28" t="str">
        <f>IF(טבלה1[[#This Row],[עמודה4]]="&lt; $25 / hr","0$ - $25 / hr",טבלה1[[#This Row],[עמודה4]])</f>
        <v>$25 - $49 / hr</v>
      </c>
      <c r="Q1611" s="12" t="str" cm="1">
        <f t="array" ref="Q1611">INDEX(_xlfn.TEXTSPLIT(טבלה1[[#This Row],[עמודה55]],"-"),1)</f>
        <v xml:space="preserve">$25 </v>
      </c>
      <c r="R1611" s="21" t="str" cm="1">
        <f t="array" ref="R1611">INDEX(_xlfn.TEXTSPLIT(INDEX(_xlfn.TEXTSPLIT(טבלה1[[#This Row],[עמודה55]],"-"),2),"/"),1)</f>
        <v xml:space="preserve"> $49 </v>
      </c>
      <c r="S1611" s="28">
        <f>AVERAGE(טבלה1[[#This Row],[עמודה59]:[עמודה60]])</f>
        <v>37</v>
      </c>
      <c r="T1611" s="31">
        <f>VALUE(SUBSTITUTE(טבלה1[[#This Row],[עמודה56]],"$",""))</f>
        <v>25</v>
      </c>
      <c r="U1611" s="31">
        <f>VALUE(SUBSTITUTE(טבלה1[[#This Row],[עמודה57]],"$",""))</f>
        <v>49</v>
      </c>
      <c r="V1611" s="31" t="str">
        <f>IF(טבלה1[[#This Row],[עמודה58]]&gt;30,"Yes","No")</f>
        <v>Yes</v>
      </c>
    </row>
    <row r="1612" spans="1:22" x14ac:dyDescent="0.15">
      <c r="A1612" s="32" t="s">
        <v>3849</v>
      </c>
      <c r="B1612" s="33" t="s">
        <v>3850</v>
      </c>
      <c r="C1612" s="33" t="s">
        <v>134</v>
      </c>
      <c r="D1612" s="33" t="s">
        <v>4</v>
      </c>
      <c r="E1612" s="33" t="s">
        <v>4</v>
      </c>
      <c r="F1612" s="33" t="s">
        <v>117</v>
      </c>
      <c r="G1612" s="36" t="str">
        <f t="shared" si="25"/>
        <v>Med</v>
      </c>
      <c r="H1612" s="34">
        <v>0.5</v>
      </c>
      <c r="I1612" s="11" t="str" cm="1">
        <f t="array" ref="I1612">INDEX(_xlfn.TEXTSPLIT(טבלה1[[#This Row],[עמודה2]],","),1)</f>
        <v>Sugar Hill</v>
      </c>
      <c r="J1612" s="12" t="str" cm="1">
        <f t="array" ref="J1612">INDEX(_xlfn.TEXTSPLIT(טבלה1[[#This Row],[עמודה2]],","),2)</f>
        <v xml:space="preserve"> GA</v>
      </c>
      <c r="K1612" s="37" t="str">
        <f>_xlfn.CONCAT(טבלה1[[#This Row],[AI_Companies]]," ",טבלה1[[#This Row],[עמודה1]])</f>
        <v>m1ESolutions http://www.m1esolutions.com/</v>
      </c>
      <c r="L1612" s="36">
        <v>2</v>
      </c>
      <c r="M1612" s="36" t="str">
        <f>IF(טבלה1[[#This Row],[עמודה53]]&gt;2000,"Yes","No")</f>
        <v>No</v>
      </c>
      <c r="N1612" s="36">
        <v>9</v>
      </c>
      <c r="O1612" s="36">
        <f>AVERAGE(טבלה1[[#This Row],[עמודה52]:[עמודה53]])</f>
        <v>5.5</v>
      </c>
      <c r="P1612" s="36" t="str">
        <f>IF(טבלה1[[#This Row],[עמודה4]]="&lt; $25 / hr","0$ - $25 / hr",טבלה1[[#This Row],[עמודה4]])</f>
        <v>Undisclosed</v>
      </c>
      <c r="Q1612" s="12" t="str" cm="1">
        <f t="array" ref="Q1612">INDEX(_xlfn.TEXTSPLIT(טבלה1[[#This Row],[עמודה55]],"-"),1)</f>
        <v>Undisclosed</v>
      </c>
      <c r="R1612" s="21" t="e" cm="1">
        <f t="array" ref="R1612">INDEX(_xlfn.TEXTSPLIT(INDEX(_xlfn.TEXTSPLIT(טבלה1[[#This Row],[עמודה55]],"-"),2),"/"),1)</f>
        <v>#REF!</v>
      </c>
      <c r="S1612" s="36" t="e">
        <f>AVERAGE(טבלה1[[#This Row],[עמודה59]:[עמודה60]])</f>
        <v>#VALUE!</v>
      </c>
      <c r="T1612" s="38" t="e">
        <f>VALUE(SUBSTITUTE(טבלה1[[#This Row],[עמודה56]],"$",""))</f>
        <v>#VALUE!</v>
      </c>
      <c r="U1612" s="38" t="e">
        <f>VALUE(SUBSTITUTE(טבלה1[[#This Row],[עמודה57]],"$",""))</f>
        <v>#REF!</v>
      </c>
      <c r="V1612" s="38" t="e">
        <f>IF(טבלה1[[#This Row],[עמודה58]]&gt;30,"Yes","No")</f>
        <v>#VALUE!</v>
      </c>
    </row>
    <row r="1613" spans="1:22" x14ac:dyDescent="0.15">
      <c r="A1613" s="32" t="s">
        <v>3851</v>
      </c>
      <c r="B1613" s="39" t="s">
        <v>3852</v>
      </c>
      <c r="C1613" s="39" t="s">
        <v>1826</v>
      </c>
      <c r="D1613" s="39" t="s">
        <v>4</v>
      </c>
      <c r="E1613" s="39" t="s">
        <v>4</v>
      </c>
      <c r="F1613" s="39" t="s">
        <v>117</v>
      </c>
      <c r="G1613" s="36" t="str">
        <f t="shared" si="25"/>
        <v>Med</v>
      </c>
      <c r="H1613" s="41">
        <v>0.5</v>
      </c>
      <c r="I1613" s="11" t="str" cm="1">
        <f t="array" ref="I1613">INDEX(_xlfn.TEXTSPLIT(טבלה1[[#This Row],[עמודה2]],","),1)</f>
        <v>Alpharetta</v>
      </c>
      <c r="J1613" s="12" t="str" cm="1">
        <f t="array" ref="J1613">INDEX(_xlfn.TEXTSPLIT(טבלה1[[#This Row],[עמודה2]],","),2)</f>
        <v xml:space="preserve"> GA</v>
      </c>
      <c r="K1613" s="43" t="str">
        <f>_xlfn.CONCAT(טבלה1[[#This Row],[AI_Companies]]," ",טבלה1[[#This Row],[עמודה1]])</f>
        <v>YannayTechnologies http://www.yannaytech.com/</v>
      </c>
      <c r="L1613" s="28">
        <v>2</v>
      </c>
      <c r="M1613" s="28" t="str">
        <f>IF(טבלה1[[#This Row],[עמודה53]]&gt;2000,"Yes","No")</f>
        <v>No</v>
      </c>
      <c r="N1613" s="28">
        <v>9</v>
      </c>
      <c r="O1613" s="28">
        <f>AVERAGE(טבלה1[[#This Row],[עמודה52]:[עמודה53]])</f>
        <v>5.5</v>
      </c>
      <c r="P1613" s="28" t="str">
        <f>IF(טבלה1[[#This Row],[עמודה4]]="&lt; $25 / hr","0$ - $25 / hr",טבלה1[[#This Row],[עמודה4]])</f>
        <v>Undisclosed</v>
      </c>
      <c r="Q1613" s="12" t="str" cm="1">
        <f t="array" ref="Q1613">INDEX(_xlfn.TEXTSPLIT(טבלה1[[#This Row],[עמודה55]],"-"),1)</f>
        <v>Undisclosed</v>
      </c>
      <c r="R1613" s="21" t="e" cm="1">
        <f t="array" ref="R1613">INDEX(_xlfn.TEXTSPLIT(INDEX(_xlfn.TEXTSPLIT(טבלה1[[#This Row],[עמודה55]],"-"),2),"/"),1)</f>
        <v>#REF!</v>
      </c>
      <c r="S1613" s="28" t="e">
        <f>AVERAGE(טבלה1[[#This Row],[עמודה59]:[עמודה60]])</f>
        <v>#VALUE!</v>
      </c>
      <c r="T1613" s="31" t="e">
        <f>VALUE(SUBSTITUTE(טבלה1[[#This Row],[עמודה56]],"$",""))</f>
        <v>#VALUE!</v>
      </c>
      <c r="U1613" s="31" t="e">
        <f>VALUE(SUBSTITUTE(טבלה1[[#This Row],[עמודה57]],"$",""))</f>
        <v>#REF!</v>
      </c>
      <c r="V1613" s="31" t="e">
        <f>IF(טבלה1[[#This Row],[עמודה58]]&gt;30,"Yes","No")</f>
        <v>#VALUE!</v>
      </c>
    </row>
    <row r="1614" spans="1:22" x14ac:dyDescent="0.15">
      <c r="A1614" s="32" t="s">
        <v>3853</v>
      </c>
      <c r="B1614" s="33" t="s">
        <v>3854</v>
      </c>
      <c r="C1614" s="33" t="s">
        <v>3855</v>
      </c>
      <c r="D1614" s="33" t="s">
        <v>4</v>
      </c>
      <c r="E1614" s="33" t="s">
        <v>4</v>
      </c>
      <c r="F1614" s="33" t="s">
        <v>117</v>
      </c>
      <c r="G1614" s="36" t="str">
        <f t="shared" si="25"/>
        <v>Med</v>
      </c>
      <c r="H1614" s="34">
        <v>0.5</v>
      </c>
      <c r="I1614" s="11" t="str" cm="1">
        <f t="array" ref="I1614">INDEX(_xlfn.TEXTSPLIT(טבלה1[[#This Row],[עמודה2]],","),1)</f>
        <v>South Plainfield</v>
      </c>
      <c r="J1614" s="12" t="str" cm="1">
        <f t="array" ref="J1614">INDEX(_xlfn.TEXTSPLIT(טבלה1[[#This Row],[עמודה2]],","),2)</f>
        <v xml:space="preserve"> NJ</v>
      </c>
      <c r="K1614" s="37" t="str">
        <f>_xlfn.CONCAT(טבלה1[[#This Row],[AI_Companies]]," ",טבלה1[[#This Row],[עמודה1]])</f>
        <v>TechDelegatesInc http://techdelegates.com</v>
      </c>
      <c r="L1614" s="36">
        <v>2</v>
      </c>
      <c r="M1614" s="36" t="str">
        <f>IF(טבלה1[[#This Row],[עמודה53]]&gt;2000,"Yes","No")</f>
        <v>No</v>
      </c>
      <c r="N1614" s="36">
        <v>9</v>
      </c>
      <c r="O1614" s="36">
        <f>AVERAGE(טבלה1[[#This Row],[עמודה52]:[עמודה53]])</f>
        <v>5.5</v>
      </c>
      <c r="P1614" s="36" t="str">
        <f>IF(טבלה1[[#This Row],[עמודה4]]="&lt; $25 / hr","0$ - $25 / hr",טבלה1[[#This Row],[עמודה4]])</f>
        <v>Undisclosed</v>
      </c>
      <c r="Q1614" s="12" t="str" cm="1">
        <f t="array" ref="Q1614">INDEX(_xlfn.TEXTSPLIT(טבלה1[[#This Row],[עמודה55]],"-"),1)</f>
        <v>Undisclosed</v>
      </c>
      <c r="R1614" s="21" t="e" cm="1">
        <f t="array" ref="R1614">INDEX(_xlfn.TEXTSPLIT(INDEX(_xlfn.TEXTSPLIT(טבלה1[[#This Row],[עמודה55]],"-"),2),"/"),1)</f>
        <v>#REF!</v>
      </c>
      <c r="S1614" s="36" t="e">
        <f>AVERAGE(טבלה1[[#This Row],[עמודה59]:[עמודה60]])</f>
        <v>#VALUE!</v>
      </c>
      <c r="T1614" s="38" t="e">
        <f>VALUE(SUBSTITUTE(טבלה1[[#This Row],[עמודה56]],"$",""))</f>
        <v>#VALUE!</v>
      </c>
      <c r="U1614" s="38" t="e">
        <f>VALUE(SUBSTITUTE(טבלה1[[#This Row],[עמודה57]],"$",""))</f>
        <v>#REF!</v>
      </c>
      <c r="V1614" s="38" t="e">
        <f>IF(טבלה1[[#This Row],[עמודה58]]&gt;30,"Yes","No")</f>
        <v>#VALUE!</v>
      </c>
    </row>
    <row r="1615" spans="1:22" x14ac:dyDescent="0.15">
      <c r="A1615" s="32" t="s">
        <v>3856</v>
      </c>
      <c r="B1615" s="39" t="s">
        <v>3857</v>
      </c>
      <c r="C1615" s="39" t="s">
        <v>3858</v>
      </c>
      <c r="D1615" s="39" t="s">
        <v>4</v>
      </c>
      <c r="E1615" s="39" t="s">
        <v>4</v>
      </c>
      <c r="F1615" s="39" t="s">
        <v>10</v>
      </c>
      <c r="G1615" s="36" t="str">
        <f t="shared" si="25"/>
        <v>Low</v>
      </c>
      <c r="H1615" s="41">
        <v>0.25</v>
      </c>
      <c r="I1615" s="11" t="str" cm="1">
        <f t="array" ref="I1615">INDEX(_xlfn.TEXTSPLIT(טבלה1[[#This Row],[עמודה2]],","),1)</f>
        <v>Randolph</v>
      </c>
      <c r="J1615" s="12" t="str" cm="1">
        <f t="array" ref="J1615">INDEX(_xlfn.TEXTSPLIT(טבלה1[[#This Row],[עמודה2]],","),2)</f>
        <v xml:space="preserve"> NJ</v>
      </c>
      <c r="K1615" s="43" t="str">
        <f>_xlfn.CONCAT(טבלה1[[#This Row],[AI_Companies]]," ",טבלה1[[#This Row],[עמודה1]])</f>
        <v>Engage&amp;Echo http://www.engageecho.com</v>
      </c>
      <c r="L1615" s="28">
        <v>50</v>
      </c>
      <c r="M1615" s="28" t="str">
        <f>IF(טבלה1[[#This Row],[עמודה53]]&gt;2000,"Yes","No")</f>
        <v>No</v>
      </c>
      <c r="N1615" s="28">
        <v>249</v>
      </c>
      <c r="O1615" s="28">
        <f>AVERAGE(טבלה1[[#This Row],[עמודה52]:[עמודה53]])</f>
        <v>5.5</v>
      </c>
      <c r="P1615" s="28" t="str">
        <f>IF(טבלה1[[#This Row],[עמודה4]]="&lt; $25 / hr","0$ - $25 / hr",טבלה1[[#This Row],[עמודה4]])</f>
        <v>Undisclosed</v>
      </c>
      <c r="Q1615" s="12" t="str" cm="1">
        <f t="array" ref="Q1615">INDEX(_xlfn.TEXTSPLIT(טבלה1[[#This Row],[עמודה55]],"-"),1)</f>
        <v>Undisclosed</v>
      </c>
      <c r="R1615" s="21" t="e" cm="1">
        <f t="array" ref="R1615">INDEX(_xlfn.TEXTSPLIT(INDEX(_xlfn.TEXTSPLIT(טבלה1[[#This Row],[עמודה55]],"-"),2),"/"),1)</f>
        <v>#REF!</v>
      </c>
      <c r="S1615" s="28" t="e">
        <f>AVERAGE(טבלה1[[#This Row],[עמודה59]:[עמודה60]])</f>
        <v>#VALUE!</v>
      </c>
      <c r="T1615" s="31" t="e">
        <f>VALUE(SUBSTITUTE(טבלה1[[#This Row],[עמודה56]],"$",""))</f>
        <v>#VALUE!</v>
      </c>
      <c r="U1615" s="31" t="e">
        <f>VALUE(SUBSTITUTE(טבלה1[[#This Row],[עמודה57]],"$",""))</f>
        <v>#REF!</v>
      </c>
      <c r="V1615" s="31" t="e">
        <f>IF(טבלה1[[#This Row],[עמודה58]]&gt;30,"Yes","No")</f>
        <v>#VALUE!</v>
      </c>
    </row>
    <row r="1616" spans="1:22" x14ac:dyDescent="0.15">
      <c r="A1616" s="32" t="s">
        <v>3859</v>
      </c>
      <c r="B1616" s="33" t="s">
        <v>3860</v>
      </c>
      <c r="C1616" s="33" t="s">
        <v>1691</v>
      </c>
      <c r="D1616" s="33" t="s">
        <v>4</v>
      </c>
      <c r="E1616" s="33" t="s">
        <v>4</v>
      </c>
      <c r="F1616" s="33" t="s">
        <v>117</v>
      </c>
      <c r="G1616" s="36" t="str">
        <f t="shared" si="25"/>
        <v>Med</v>
      </c>
      <c r="H1616" s="34">
        <v>0.5</v>
      </c>
      <c r="I1616" s="11" t="str" cm="1">
        <f t="array" ref="I1616">INDEX(_xlfn.TEXTSPLIT(טבלה1[[#This Row],[עמודה2]],","),1)</f>
        <v>Fredericksburg</v>
      </c>
      <c r="J1616" s="12" t="str" cm="1">
        <f t="array" ref="J1616">INDEX(_xlfn.TEXTSPLIT(טבלה1[[#This Row],[עמודה2]],","),2)</f>
        <v xml:space="preserve"> VA</v>
      </c>
      <c r="K1616" s="37" t="str">
        <f>_xlfn.CONCAT(טבלה1[[#This Row],[AI_Companies]]," ",טבלה1[[#This Row],[עמודה1]])</f>
        <v>PueoBusinessSolutionsLLC https://www.pueo.com/</v>
      </c>
      <c r="L1616" s="36">
        <v>2</v>
      </c>
      <c r="M1616" s="36" t="str">
        <f>IF(טבלה1[[#This Row],[עמודה53]]&gt;2000,"Yes","No")</f>
        <v>No</v>
      </c>
      <c r="N1616" s="36">
        <v>9</v>
      </c>
      <c r="O1616" s="36">
        <f>AVERAGE(טבלה1[[#This Row],[עמודה52]:[עמודה53]])</f>
        <v>149.5</v>
      </c>
      <c r="P1616" s="36" t="str">
        <f>IF(טבלה1[[#This Row],[עמודה4]]="&lt; $25 / hr","0$ - $25 / hr",טבלה1[[#This Row],[עמודה4]])</f>
        <v>Undisclosed</v>
      </c>
      <c r="Q1616" s="12" t="str" cm="1">
        <f t="array" ref="Q1616">INDEX(_xlfn.TEXTSPLIT(טבלה1[[#This Row],[עמודה55]],"-"),1)</f>
        <v>Undisclosed</v>
      </c>
      <c r="R1616" s="21" t="e" cm="1">
        <f t="array" ref="R1616">INDEX(_xlfn.TEXTSPLIT(INDEX(_xlfn.TEXTSPLIT(טבלה1[[#This Row],[עמודה55]],"-"),2),"/"),1)</f>
        <v>#REF!</v>
      </c>
      <c r="S1616" s="36" t="e">
        <f>AVERAGE(טבלה1[[#This Row],[עמודה59]:[עמודה60]])</f>
        <v>#VALUE!</v>
      </c>
      <c r="T1616" s="38" t="e">
        <f>VALUE(SUBSTITUTE(טבלה1[[#This Row],[עמודה56]],"$",""))</f>
        <v>#VALUE!</v>
      </c>
      <c r="U1616" s="38" t="e">
        <f>VALUE(SUBSTITUTE(טבלה1[[#This Row],[עמודה57]],"$",""))</f>
        <v>#REF!</v>
      </c>
      <c r="V1616" s="38" t="e">
        <f>IF(טבלה1[[#This Row],[עמודה58]]&gt;30,"Yes","No")</f>
        <v>#VALUE!</v>
      </c>
    </row>
    <row r="1617" spans="1:22" x14ac:dyDescent="0.15">
      <c r="A1617" s="32" t="s">
        <v>3861</v>
      </c>
      <c r="B1617" s="39" t="s">
        <v>3862</v>
      </c>
      <c r="C1617" s="39" t="s">
        <v>180</v>
      </c>
      <c r="D1617" s="39" t="s">
        <v>4</v>
      </c>
      <c r="E1617" s="39" t="s">
        <v>4</v>
      </c>
      <c r="F1617" s="39" t="s">
        <v>117</v>
      </c>
      <c r="G1617" s="36" t="str">
        <f t="shared" si="25"/>
        <v>Med</v>
      </c>
      <c r="H1617" s="41">
        <v>0.5</v>
      </c>
      <c r="I1617" s="11" t="str" cm="1">
        <f t="array" ref="I1617">INDEX(_xlfn.TEXTSPLIT(טבלה1[[#This Row],[עמודה2]],","),1)</f>
        <v>Sandy Springs</v>
      </c>
      <c r="J1617" s="12" t="str" cm="1">
        <f t="array" ref="J1617">INDEX(_xlfn.TEXTSPLIT(טבלה1[[#This Row],[עמודה2]],","),2)</f>
        <v xml:space="preserve"> GA</v>
      </c>
      <c r="K1617" s="43" t="str">
        <f>_xlfn.CONCAT(טבלה1[[#This Row],[AI_Companies]]," ",טבלה1[[#This Row],[עמודה1]])</f>
        <v>AzanaTechInc. https://www.azanatech.com/</v>
      </c>
      <c r="L1617" s="28">
        <v>2</v>
      </c>
      <c r="M1617" s="28" t="str">
        <f>IF(טבלה1[[#This Row],[עמודה53]]&gt;2000,"Yes","No")</f>
        <v>No</v>
      </c>
      <c r="N1617" s="28">
        <v>9</v>
      </c>
      <c r="O1617" s="28">
        <f>AVERAGE(טבלה1[[#This Row],[עמודה52]:[עמודה53]])</f>
        <v>5.5</v>
      </c>
      <c r="P1617" s="28" t="str">
        <f>IF(טבלה1[[#This Row],[עמודה4]]="&lt; $25 / hr","0$ - $25 / hr",טבלה1[[#This Row],[עמודה4]])</f>
        <v>Undisclosed</v>
      </c>
      <c r="Q1617" s="12" t="str" cm="1">
        <f t="array" ref="Q1617">INDEX(_xlfn.TEXTSPLIT(טבלה1[[#This Row],[עמודה55]],"-"),1)</f>
        <v>Undisclosed</v>
      </c>
      <c r="R1617" s="21" t="e" cm="1">
        <f t="array" ref="R1617">INDEX(_xlfn.TEXTSPLIT(INDEX(_xlfn.TEXTSPLIT(טבלה1[[#This Row],[עמודה55]],"-"),2),"/"),1)</f>
        <v>#REF!</v>
      </c>
      <c r="S1617" s="28" t="e">
        <f>AVERAGE(טבלה1[[#This Row],[עמודה59]:[עמודה60]])</f>
        <v>#VALUE!</v>
      </c>
      <c r="T1617" s="31" t="e">
        <f>VALUE(SUBSTITUTE(טבלה1[[#This Row],[עמודה56]],"$",""))</f>
        <v>#VALUE!</v>
      </c>
      <c r="U1617" s="31" t="e">
        <f>VALUE(SUBSTITUTE(טבלה1[[#This Row],[עמודה57]],"$",""))</f>
        <v>#REF!</v>
      </c>
      <c r="V1617" s="31" t="e">
        <f>IF(טבלה1[[#This Row],[עמודה58]]&gt;30,"Yes","No")</f>
        <v>#VALUE!</v>
      </c>
    </row>
    <row r="1618" spans="1:22" x14ac:dyDescent="0.15">
      <c r="A1618" s="32" t="s">
        <v>3863</v>
      </c>
      <c r="B1618" s="33" t="s">
        <v>3864</v>
      </c>
      <c r="C1618" s="33" t="s">
        <v>3865</v>
      </c>
      <c r="D1618" s="44">
        <v>5000</v>
      </c>
      <c r="E1618" s="33" t="s">
        <v>33</v>
      </c>
      <c r="F1618" s="33" t="s">
        <v>10</v>
      </c>
      <c r="G1618" s="36" t="str">
        <f t="shared" si="25"/>
        <v>Low</v>
      </c>
      <c r="H1618" s="34">
        <v>0.25</v>
      </c>
      <c r="I1618" s="11" t="str" cm="1">
        <f t="array" ref="I1618">INDEX(_xlfn.TEXTSPLIT(טבלה1[[#This Row],[עמודה2]],","),1)</f>
        <v>Atlanta</v>
      </c>
      <c r="J1618" s="12" t="str" cm="1">
        <f t="array" ref="J1618">INDEX(_xlfn.TEXTSPLIT(טבלה1[[#This Row],[עמודה2]],","),2)</f>
        <v xml:space="preserve"> GA</v>
      </c>
      <c r="K1618" s="37" t="str">
        <f>_xlfn.CONCAT(טבלה1[[#This Row],[AI_Companies]]," ",טבלה1[[#This Row],[עמודה1]])</f>
        <v>ATownData https://atowndata.com/</v>
      </c>
      <c r="L1618" s="36">
        <v>50</v>
      </c>
      <c r="M1618" s="36" t="str">
        <f>IF(טבלה1[[#This Row],[עמודה53]]&gt;2000,"Yes","No")</f>
        <v>No</v>
      </c>
      <c r="N1618" s="36">
        <v>249</v>
      </c>
      <c r="O1618" s="36">
        <f>AVERAGE(טבלה1[[#This Row],[עמודה52]:[עמודה53]])</f>
        <v>5.5</v>
      </c>
      <c r="P1618" s="36" t="str">
        <f>IF(טבלה1[[#This Row],[עמודה4]]="&lt; $25 / hr","0$ - $25 / hr",טבלה1[[#This Row],[עמודה4]])</f>
        <v>Undisclosed</v>
      </c>
      <c r="Q1618" s="12" t="str" cm="1">
        <f t="array" ref="Q1618">INDEX(_xlfn.TEXTSPLIT(טבלה1[[#This Row],[עמודה55]],"-"),1)</f>
        <v>Undisclosed</v>
      </c>
      <c r="R1618" s="21" t="e" cm="1">
        <f t="array" ref="R1618">INDEX(_xlfn.TEXTSPLIT(INDEX(_xlfn.TEXTSPLIT(טבלה1[[#This Row],[עמודה55]],"-"),2),"/"),1)</f>
        <v>#REF!</v>
      </c>
      <c r="S1618" s="36" t="e">
        <f>AVERAGE(טבלה1[[#This Row],[עמודה59]:[עמודה60]])</f>
        <v>#VALUE!</v>
      </c>
      <c r="T1618" s="38" t="e">
        <f>VALUE(SUBSTITUTE(טבלה1[[#This Row],[עמודה56]],"$",""))</f>
        <v>#VALUE!</v>
      </c>
      <c r="U1618" s="38" t="e">
        <f>VALUE(SUBSTITUTE(טבלה1[[#This Row],[עמודה57]],"$",""))</f>
        <v>#REF!</v>
      </c>
      <c r="V1618" s="38" t="e">
        <f>IF(טבלה1[[#This Row],[עמודה58]]&gt;30,"Yes","No")</f>
        <v>#VALUE!</v>
      </c>
    </row>
    <row r="1619" spans="1:22" x14ac:dyDescent="0.15">
      <c r="A1619" s="32" t="s">
        <v>3866</v>
      </c>
      <c r="B1619" s="39" t="s">
        <v>3867</v>
      </c>
      <c r="C1619" s="39" t="s">
        <v>563</v>
      </c>
      <c r="D1619" s="40">
        <v>5000</v>
      </c>
      <c r="E1619" s="39" t="s">
        <v>33</v>
      </c>
      <c r="F1619" s="39" t="s">
        <v>10</v>
      </c>
      <c r="G1619" s="36" t="str">
        <f t="shared" si="25"/>
        <v>Low</v>
      </c>
      <c r="H1619" s="41">
        <v>0.2</v>
      </c>
      <c r="I1619" s="11" t="str" cm="1">
        <f t="array" ref="I1619">INDEX(_xlfn.TEXTSPLIT(טבלה1[[#This Row],[עמודה2]],","),1)</f>
        <v>Kanda Jimbocho</v>
      </c>
      <c r="J1619" s="12" t="str" cm="1">
        <f t="array" ref="J1619">INDEX(_xlfn.TEXTSPLIT(טבלה1[[#This Row],[עמודה2]],","),2)</f>
        <v xml:space="preserve"> Japan</v>
      </c>
      <c r="K1619" s="43" t="str">
        <f>_xlfn.CONCAT(טבלה1[[#This Row],[AI_Companies]]," ",טבלה1[[#This Row],[עמודה1]])</f>
        <v>Innovature https://innovature.ai/</v>
      </c>
      <c r="L1619" s="28">
        <v>50</v>
      </c>
      <c r="M1619" s="28" t="str">
        <f>IF(טבלה1[[#This Row],[עמודה53]]&gt;2000,"Yes","No")</f>
        <v>No</v>
      </c>
      <c r="N1619" s="28">
        <v>249</v>
      </c>
      <c r="O1619" s="28">
        <f>AVERAGE(טבלה1[[#This Row],[עמודה52]:[עמודה53]])</f>
        <v>149.5</v>
      </c>
      <c r="P1619" s="28" t="str">
        <f>IF(טבלה1[[#This Row],[עמודה4]]="&lt; $25 / hr","0$ - $25 / hr",טבלה1[[#This Row],[עמודה4]])</f>
        <v>$25 - $49 / hr</v>
      </c>
      <c r="Q1619" s="12" t="str" cm="1">
        <f t="array" ref="Q1619">INDEX(_xlfn.TEXTSPLIT(טבלה1[[#This Row],[עמודה55]],"-"),1)</f>
        <v xml:space="preserve">$25 </v>
      </c>
      <c r="R1619" s="21" t="str" cm="1">
        <f t="array" ref="R1619">INDEX(_xlfn.TEXTSPLIT(INDEX(_xlfn.TEXTSPLIT(טבלה1[[#This Row],[עמודה55]],"-"),2),"/"),1)</f>
        <v xml:space="preserve"> $49 </v>
      </c>
      <c r="S1619" s="28">
        <f>AVERAGE(טבלה1[[#This Row],[עמודה59]:[עמודה60]])</f>
        <v>37</v>
      </c>
      <c r="T1619" s="31">
        <f>VALUE(SUBSTITUTE(טבלה1[[#This Row],[עמודה56]],"$",""))</f>
        <v>25</v>
      </c>
      <c r="U1619" s="31">
        <f>VALUE(SUBSTITUTE(טבלה1[[#This Row],[עמודה57]],"$",""))</f>
        <v>49</v>
      </c>
      <c r="V1619" s="31" t="str">
        <f>IF(טבלה1[[#This Row],[עמודה58]]&gt;30,"Yes","No")</f>
        <v>Yes</v>
      </c>
    </row>
    <row r="1620" spans="1:22" x14ac:dyDescent="0.15">
      <c r="A1620" s="32" t="s">
        <v>3868</v>
      </c>
      <c r="B1620" s="33" t="s">
        <v>3869</v>
      </c>
      <c r="C1620" s="33" t="s">
        <v>361</v>
      </c>
      <c r="D1620" s="44">
        <v>1000</v>
      </c>
      <c r="E1620" s="33" t="s">
        <v>9</v>
      </c>
      <c r="F1620" s="33" t="s">
        <v>117</v>
      </c>
      <c r="G1620" s="36" t="str">
        <f t="shared" si="25"/>
        <v>Med</v>
      </c>
      <c r="H1620" s="34">
        <v>0.5</v>
      </c>
      <c r="I1620" s="11" t="str" cm="1">
        <f t="array" ref="I1620">INDEX(_xlfn.TEXTSPLIT(טבלה1[[#This Row],[עמודה2]],","),1)</f>
        <v>Karachi</v>
      </c>
      <c r="J1620" s="12" t="str" cm="1">
        <f t="array" ref="J1620">INDEX(_xlfn.TEXTSPLIT(טבלה1[[#This Row],[עמודה2]],","),2)</f>
        <v xml:space="preserve"> Pakistan</v>
      </c>
      <c r="K1620" s="37" t="str">
        <f>_xlfn.CONCAT(טבלה1[[#This Row],[AI_Companies]]," ",טבלה1[[#This Row],[עמודה1]])</f>
        <v>SIGlobalSolutions http://www.sigbl.com</v>
      </c>
      <c r="L1620" s="36">
        <v>2</v>
      </c>
      <c r="M1620" s="36" t="str">
        <f>IF(טבלה1[[#This Row],[עמודה53]]&gt;2000,"Yes","No")</f>
        <v>No</v>
      </c>
      <c r="N1620" s="36">
        <v>9</v>
      </c>
      <c r="O1620" s="36">
        <f>AVERAGE(טבלה1[[#This Row],[עמודה52]:[עמודה53]])</f>
        <v>149.5</v>
      </c>
      <c r="P1620" s="36" t="str">
        <f>IF(טבלה1[[#This Row],[עמודה4]]="&lt; $25 / hr","0$ - $25 / hr",טבלה1[[#This Row],[עמודה4]])</f>
        <v>$25 - $49 / hr</v>
      </c>
      <c r="Q1620" s="12" t="str" cm="1">
        <f t="array" ref="Q1620">INDEX(_xlfn.TEXTSPLIT(טבלה1[[#This Row],[עמודה55]],"-"),1)</f>
        <v xml:space="preserve">$25 </v>
      </c>
      <c r="R1620" s="21" t="str" cm="1">
        <f t="array" ref="R1620">INDEX(_xlfn.TEXTSPLIT(INDEX(_xlfn.TEXTSPLIT(טבלה1[[#This Row],[עמודה55]],"-"),2),"/"),1)</f>
        <v xml:space="preserve"> $49 </v>
      </c>
      <c r="S1620" s="36">
        <f>AVERAGE(טבלה1[[#This Row],[עמודה59]:[עמודה60]])</f>
        <v>37</v>
      </c>
      <c r="T1620" s="38">
        <f>VALUE(SUBSTITUTE(טבלה1[[#This Row],[עמודה56]],"$",""))</f>
        <v>25</v>
      </c>
      <c r="U1620" s="38">
        <f>VALUE(SUBSTITUTE(טבלה1[[#This Row],[עמודה57]],"$",""))</f>
        <v>49</v>
      </c>
      <c r="V1620" s="38" t="str">
        <f>IF(טבלה1[[#This Row],[עמודה58]]&gt;30,"Yes","No")</f>
        <v>Yes</v>
      </c>
    </row>
    <row r="1621" spans="1:22" x14ac:dyDescent="0.15">
      <c r="A1621" s="32" t="s">
        <v>3870</v>
      </c>
      <c r="B1621" s="39" t="s">
        <v>3871</v>
      </c>
      <c r="C1621" s="39" t="s">
        <v>81</v>
      </c>
      <c r="D1621" s="40">
        <v>10000</v>
      </c>
      <c r="E1621" s="39" t="s">
        <v>9</v>
      </c>
      <c r="F1621" s="39" t="s">
        <v>117</v>
      </c>
      <c r="G1621" s="36" t="str">
        <f t="shared" si="25"/>
        <v>Med</v>
      </c>
      <c r="H1621" s="41">
        <v>0.5</v>
      </c>
      <c r="I1621" s="11" t="str" cm="1">
        <f t="array" ref="I1621">INDEX(_xlfn.TEXTSPLIT(טבלה1[[#This Row],[עמודה2]],","),1)</f>
        <v>Pune</v>
      </c>
      <c r="J1621" s="12" t="str" cm="1">
        <f t="array" ref="J1621">INDEX(_xlfn.TEXTSPLIT(טבלה1[[#This Row],[עמודה2]],","),2)</f>
        <v xml:space="preserve"> India</v>
      </c>
      <c r="K1621" s="43" t="str">
        <f>_xlfn.CONCAT(טבלה1[[#This Row],[AI_Companies]]," ",טבלה1[[#This Row],[עמודה1]])</f>
        <v>DeepInfoLab https://www.deepinfolab.com</v>
      </c>
      <c r="L1621" s="28">
        <v>2</v>
      </c>
      <c r="M1621" s="28" t="str">
        <f>IF(טבלה1[[#This Row],[עמודה53]]&gt;2000,"Yes","No")</f>
        <v>No</v>
      </c>
      <c r="N1621" s="28">
        <v>9</v>
      </c>
      <c r="O1621" s="28">
        <f>AVERAGE(טבלה1[[#This Row],[עמודה52]:[עמודה53]])</f>
        <v>5.5</v>
      </c>
      <c r="P1621" s="28" t="str">
        <f>IF(טבלה1[[#This Row],[עמודה4]]="&lt; $25 / hr","0$ - $25 / hr",טבלה1[[#This Row],[עמודה4]])</f>
        <v>$50 - $99 / hr</v>
      </c>
      <c r="Q1621" s="12" t="str" cm="1">
        <f t="array" ref="Q1621">INDEX(_xlfn.TEXTSPLIT(טבלה1[[#This Row],[עמודה55]],"-"),1)</f>
        <v xml:space="preserve">$50 </v>
      </c>
      <c r="R1621" s="21" t="str" cm="1">
        <f t="array" ref="R1621">INDEX(_xlfn.TEXTSPLIT(INDEX(_xlfn.TEXTSPLIT(טבלה1[[#This Row],[עמודה55]],"-"),2),"/"),1)</f>
        <v xml:space="preserve"> $99 </v>
      </c>
      <c r="S1621" s="28">
        <f>AVERAGE(טבלה1[[#This Row],[עמודה59]:[עמודה60]])</f>
        <v>74.5</v>
      </c>
      <c r="T1621" s="31">
        <f>VALUE(SUBSTITUTE(טבלה1[[#This Row],[עמודה56]],"$",""))</f>
        <v>50</v>
      </c>
      <c r="U1621" s="31">
        <f>VALUE(SUBSTITUTE(טבלה1[[#This Row],[עמודה57]],"$",""))</f>
        <v>99</v>
      </c>
      <c r="V1621" s="31" t="str">
        <f>IF(טבלה1[[#This Row],[עמודה58]]&gt;30,"Yes","No")</f>
        <v>Yes</v>
      </c>
    </row>
    <row r="1622" spans="1:22" x14ac:dyDescent="0.15">
      <c r="A1622" s="32" t="s">
        <v>3872</v>
      </c>
      <c r="B1622" s="33" t="s">
        <v>3873</v>
      </c>
      <c r="C1622" s="33" t="s">
        <v>281</v>
      </c>
      <c r="D1622" s="33" t="s">
        <v>4</v>
      </c>
      <c r="E1622" s="33" t="s">
        <v>4</v>
      </c>
      <c r="F1622" s="33" t="s">
        <v>10</v>
      </c>
      <c r="G1622" s="36" t="str">
        <f t="shared" si="25"/>
        <v>Low</v>
      </c>
      <c r="H1622" s="34">
        <v>0.25</v>
      </c>
      <c r="I1622" s="11" t="str" cm="1">
        <f t="array" ref="I1622">INDEX(_xlfn.TEXTSPLIT(טבלה1[[#This Row],[עמודה2]],","),1)</f>
        <v>Kraków</v>
      </c>
      <c r="J1622" s="12" t="str" cm="1">
        <f t="array" ref="J1622">INDEX(_xlfn.TEXTSPLIT(טבלה1[[#This Row],[עמודה2]],","),2)</f>
        <v xml:space="preserve"> Poland</v>
      </c>
      <c r="K1622" s="37" t="str">
        <f>_xlfn.CONCAT(טבלה1[[#This Row],[AI_Companies]]," ",טבלה1[[#This Row],[עמודה1]])</f>
        <v>Thadeus.AI-BespokeAISolutions http://thadeus.ai</v>
      </c>
      <c r="L1622" s="36">
        <v>50</v>
      </c>
      <c r="M1622" s="36" t="str">
        <f>IF(טבלה1[[#This Row],[עמודה53]]&gt;2000,"Yes","No")</f>
        <v>No</v>
      </c>
      <c r="N1622" s="36">
        <v>249</v>
      </c>
      <c r="O1622" s="36">
        <f>AVERAGE(טבלה1[[#This Row],[עמודה52]:[עמודה53]])</f>
        <v>5.5</v>
      </c>
      <c r="P1622" s="36" t="str">
        <f>IF(טבלה1[[#This Row],[עמודה4]]="&lt; $25 / hr","0$ - $25 / hr",טבלה1[[#This Row],[עמודה4]])</f>
        <v>$50 - $99 / hr</v>
      </c>
      <c r="Q1622" s="12" t="str" cm="1">
        <f t="array" ref="Q1622">INDEX(_xlfn.TEXTSPLIT(טבלה1[[#This Row],[עמודה55]],"-"),1)</f>
        <v xml:space="preserve">$50 </v>
      </c>
      <c r="R1622" s="21" t="str" cm="1">
        <f t="array" ref="R1622">INDEX(_xlfn.TEXTSPLIT(INDEX(_xlfn.TEXTSPLIT(טבלה1[[#This Row],[עמודה55]],"-"),2),"/"),1)</f>
        <v xml:space="preserve"> $99 </v>
      </c>
      <c r="S1622" s="36">
        <f>AVERAGE(טבלה1[[#This Row],[עמודה59]:[עמודה60]])</f>
        <v>74.5</v>
      </c>
      <c r="T1622" s="38">
        <f>VALUE(SUBSTITUTE(טבלה1[[#This Row],[עמודה56]],"$",""))</f>
        <v>50</v>
      </c>
      <c r="U1622" s="38">
        <f>VALUE(SUBSTITUTE(טבלה1[[#This Row],[עמודה57]],"$",""))</f>
        <v>99</v>
      </c>
      <c r="V1622" s="38" t="str">
        <f>IF(טבלה1[[#This Row],[עמודה58]]&gt;30,"Yes","No")</f>
        <v>Yes</v>
      </c>
    </row>
    <row r="1623" spans="1:22" x14ac:dyDescent="0.15">
      <c r="A1623" s="32" t="s">
        <v>3874</v>
      </c>
      <c r="B1623" s="39" t="s">
        <v>3875</v>
      </c>
      <c r="C1623" s="39" t="s">
        <v>3876</v>
      </c>
      <c r="D1623" s="39" t="s">
        <v>4</v>
      </c>
      <c r="E1623" s="39" t="s">
        <v>4</v>
      </c>
      <c r="F1623" s="39" t="s">
        <v>117</v>
      </c>
      <c r="G1623" s="36" t="str">
        <f t="shared" si="25"/>
        <v>Med</v>
      </c>
      <c r="H1623" s="41">
        <v>0.5</v>
      </c>
      <c r="I1623" s="11" t="str" cm="1">
        <f t="array" ref="I1623">INDEX(_xlfn.TEXTSPLIT(טבלה1[[#This Row],[עמודה2]],","),1)</f>
        <v>San Salvador</v>
      </c>
      <c r="J1623" s="12" t="str" cm="1">
        <f t="array" ref="J1623">INDEX(_xlfn.TEXTSPLIT(טבלה1[[#This Row],[עמודה2]],","),2)</f>
        <v xml:space="preserve"> El Salvador</v>
      </c>
      <c r="K1623" s="43" t="str">
        <f>_xlfn.CONCAT(טבלה1[[#This Row],[AI_Companies]]," ",טבלה1[[#This Row],[עמודה1]])</f>
        <v>DATUM,S.A.DEC.V. https://www.datumredsoft.com/</v>
      </c>
      <c r="L1623" s="28">
        <v>2</v>
      </c>
      <c r="M1623" s="28" t="str">
        <f>IF(טבלה1[[#This Row],[עמודה53]]&gt;2000,"Yes","No")</f>
        <v>No</v>
      </c>
      <c r="N1623" s="28">
        <v>9</v>
      </c>
      <c r="O1623" s="28">
        <f>AVERAGE(טבלה1[[#This Row],[עמודה52]:[עמודה53]])</f>
        <v>149.5</v>
      </c>
      <c r="P1623" s="28" t="str">
        <f>IF(טבלה1[[#This Row],[עמודה4]]="&lt; $25 / hr","0$ - $25 / hr",טבלה1[[#This Row],[עמודה4]])</f>
        <v>Undisclosed</v>
      </c>
      <c r="Q1623" s="12" t="str" cm="1">
        <f t="array" ref="Q1623">INDEX(_xlfn.TEXTSPLIT(טבלה1[[#This Row],[עמודה55]],"-"),1)</f>
        <v>Undisclosed</v>
      </c>
      <c r="R1623" s="21" t="e" cm="1">
        <f t="array" ref="R1623">INDEX(_xlfn.TEXTSPLIT(INDEX(_xlfn.TEXTSPLIT(טבלה1[[#This Row],[עמודה55]],"-"),2),"/"),1)</f>
        <v>#REF!</v>
      </c>
      <c r="S1623" s="28" t="e">
        <f>AVERAGE(טבלה1[[#This Row],[עמודה59]:[עמודה60]])</f>
        <v>#VALUE!</v>
      </c>
      <c r="T1623" s="31" t="e">
        <f>VALUE(SUBSTITUTE(טבלה1[[#This Row],[עמודה56]],"$",""))</f>
        <v>#VALUE!</v>
      </c>
      <c r="U1623" s="31" t="e">
        <f>VALUE(SUBSTITUTE(טבלה1[[#This Row],[עמודה57]],"$",""))</f>
        <v>#REF!</v>
      </c>
      <c r="V1623" s="31" t="e">
        <f>IF(טבלה1[[#This Row],[עמודה58]]&gt;30,"Yes","No")</f>
        <v>#VALUE!</v>
      </c>
    </row>
    <row r="1624" spans="1:22" x14ac:dyDescent="0.15">
      <c r="A1624" s="32" t="s">
        <v>3877</v>
      </c>
      <c r="B1624" s="33" t="s">
        <v>3878</v>
      </c>
      <c r="C1624" s="33" t="s">
        <v>1792</v>
      </c>
      <c r="D1624" s="33" t="s">
        <v>4</v>
      </c>
      <c r="E1624" s="33" t="s">
        <v>4</v>
      </c>
      <c r="F1624" s="33" t="s">
        <v>117</v>
      </c>
      <c r="G1624" s="36" t="str">
        <f t="shared" si="25"/>
        <v>Med</v>
      </c>
      <c r="H1624" s="34">
        <v>0.5</v>
      </c>
      <c r="I1624" s="11" t="str" cm="1">
        <f t="array" ref="I1624">INDEX(_xlfn.TEXTSPLIT(טבלה1[[#This Row],[עמודה2]],","),1)</f>
        <v>Thousand Oaks</v>
      </c>
      <c r="J1624" s="12" t="str" cm="1">
        <f t="array" ref="J1624">INDEX(_xlfn.TEXTSPLIT(טבלה1[[#This Row],[עמודה2]],","),2)</f>
        <v xml:space="preserve"> CA</v>
      </c>
      <c r="K1624" s="37" t="str">
        <f>_xlfn.CONCAT(טבלה1[[#This Row],[AI_Companies]]," ",טבלה1[[#This Row],[עמודה1]])</f>
        <v>ninecoves https://ninecoves.com/</v>
      </c>
      <c r="L1624" s="36">
        <v>2</v>
      </c>
      <c r="M1624" s="36" t="str">
        <f>IF(טבלה1[[#This Row],[עמודה53]]&gt;2000,"Yes","No")</f>
        <v>No</v>
      </c>
      <c r="N1624" s="36">
        <v>9</v>
      </c>
      <c r="O1624" s="36">
        <f>AVERAGE(טבלה1[[#This Row],[עמודה52]:[עמודה53]])</f>
        <v>5.5</v>
      </c>
      <c r="P1624" s="36" t="str">
        <f>IF(טבלה1[[#This Row],[עמודה4]]="&lt; $25 / hr","0$ - $25 / hr",טבלה1[[#This Row],[עמודה4]])</f>
        <v>Undisclosed</v>
      </c>
      <c r="Q1624" s="12" t="str" cm="1">
        <f t="array" ref="Q1624">INDEX(_xlfn.TEXTSPLIT(טבלה1[[#This Row],[עמודה55]],"-"),1)</f>
        <v>Undisclosed</v>
      </c>
      <c r="R1624" s="21" t="e" cm="1">
        <f t="array" ref="R1624">INDEX(_xlfn.TEXTSPLIT(INDEX(_xlfn.TEXTSPLIT(טבלה1[[#This Row],[עמודה55]],"-"),2),"/"),1)</f>
        <v>#REF!</v>
      </c>
      <c r="S1624" s="36" t="e">
        <f>AVERAGE(טבלה1[[#This Row],[עמודה59]:[עמודה60]])</f>
        <v>#VALUE!</v>
      </c>
      <c r="T1624" s="38" t="e">
        <f>VALUE(SUBSTITUTE(טבלה1[[#This Row],[עמודה56]],"$",""))</f>
        <v>#VALUE!</v>
      </c>
      <c r="U1624" s="38" t="e">
        <f>VALUE(SUBSTITUTE(טבלה1[[#This Row],[עמודה57]],"$",""))</f>
        <v>#REF!</v>
      </c>
      <c r="V1624" s="38" t="e">
        <f>IF(טבלה1[[#This Row],[עמודה58]]&gt;30,"Yes","No")</f>
        <v>#VALUE!</v>
      </c>
    </row>
    <row r="1625" spans="1:22" x14ac:dyDescent="0.15">
      <c r="A1625" s="32" t="s">
        <v>3879</v>
      </c>
      <c r="B1625" s="39" t="s">
        <v>3880</v>
      </c>
      <c r="C1625" s="39" t="s">
        <v>3881</v>
      </c>
      <c r="D1625" s="39" t="s">
        <v>4</v>
      </c>
      <c r="E1625" s="39" t="s">
        <v>4</v>
      </c>
      <c r="F1625" s="39" t="s">
        <v>117</v>
      </c>
      <c r="G1625" s="36" t="str">
        <f t="shared" si="25"/>
        <v>Med</v>
      </c>
      <c r="H1625" s="41">
        <v>0.5</v>
      </c>
      <c r="I1625" s="11" t="str" cm="1">
        <f t="array" ref="I1625">INDEX(_xlfn.TEXTSPLIT(טבלה1[[#This Row],[עמודה2]],","),1)</f>
        <v>Melbourne</v>
      </c>
      <c r="J1625" s="12" t="str" cm="1">
        <f t="array" ref="J1625">INDEX(_xlfn.TEXTSPLIT(טבלה1[[#This Row],[עמודה2]],","),2)</f>
        <v xml:space="preserve"> Australia</v>
      </c>
      <c r="K1625" s="43" t="str">
        <f>_xlfn.CONCAT(טבלה1[[#This Row],[AI_Companies]]," ",טבלה1[[#This Row],[עמודה1]])</f>
        <v>RobotLegionDigital https://www.robotlegion.com.au</v>
      </c>
      <c r="L1625" s="28">
        <v>2</v>
      </c>
      <c r="M1625" s="28" t="str">
        <f>IF(טבלה1[[#This Row],[עמודה53]]&gt;2000,"Yes","No")</f>
        <v>No</v>
      </c>
      <c r="N1625" s="28">
        <v>9</v>
      </c>
      <c r="O1625" s="28">
        <f>AVERAGE(טבלה1[[#This Row],[עמודה52]:[עמודה53]])</f>
        <v>5.5</v>
      </c>
      <c r="P1625" s="28" t="str">
        <f>IF(טבלה1[[#This Row],[עמודה4]]="&lt; $25 / hr","0$ - $25 / hr",טבלה1[[#This Row],[עמודה4]])</f>
        <v>Undisclosed</v>
      </c>
      <c r="Q1625" s="12" t="str" cm="1">
        <f t="array" ref="Q1625">INDEX(_xlfn.TEXTSPLIT(טבלה1[[#This Row],[עמודה55]],"-"),1)</f>
        <v>Undisclosed</v>
      </c>
      <c r="R1625" s="21" t="e" cm="1">
        <f t="array" ref="R1625">INDEX(_xlfn.TEXTSPLIT(INDEX(_xlfn.TEXTSPLIT(טבלה1[[#This Row],[עמודה55]],"-"),2),"/"),1)</f>
        <v>#REF!</v>
      </c>
      <c r="S1625" s="28" t="e">
        <f>AVERAGE(טבלה1[[#This Row],[עמודה59]:[עמודה60]])</f>
        <v>#VALUE!</v>
      </c>
      <c r="T1625" s="31" t="e">
        <f>VALUE(SUBSTITUTE(טבלה1[[#This Row],[עמודה56]],"$",""))</f>
        <v>#VALUE!</v>
      </c>
      <c r="U1625" s="31" t="e">
        <f>VALUE(SUBSTITUTE(טבלה1[[#This Row],[עמודה57]],"$",""))</f>
        <v>#REF!</v>
      </c>
      <c r="V1625" s="31" t="e">
        <f>IF(טבלה1[[#This Row],[עמודה58]]&gt;30,"Yes","No")</f>
        <v>#VALUE!</v>
      </c>
    </row>
    <row r="1626" spans="1:22" x14ac:dyDescent="0.15">
      <c r="A1626" s="32" t="s">
        <v>3882</v>
      </c>
      <c r="B1626" s="33" t="s">
        <v>3883</v>
      </c>
      <c r="C1626" s="33" t="s">
        <v>53</v>
      </c>
      <c r="D1626" s="44">
        <v>5000</v>
      </c>
      <c r="E1626" s="33" t="s">
        <v>4</v>
      </c>
      <c r="F1626" s="33" t="s">
        <v>117</v>
      </c>
      <c r="G1626" s="36" t="str">
        <f t="shared" si="25"/>
        <v>Med</v>
      </c>
      <c r="H1626" s="34">
        <v>0.5</v>
      </c>
      <c r="I1626" s="11" t="str" cm="1">
        <f t="array" ref="I1626">INDEX(_xlfn.TEXTSPLIT(טבלה1[[#This Row],[עמודה2]],","),1)</f>
        <v>Carnaxide</v>
      </c>
      <c r="J1626" s="12" t="str" cm="1">
        <f t="array" ref="J1626">INDEX(_xlfn.TEXTSPLIT(טבלה1[[#This Row],[עמודה2]],","),2)</f>
        <v xml:space="preserve"> Portugal</v>
      </c>
      <c r="K1626" s="37" t="str">
        <f>_xlfn.CONCAT(טבלה1[[#This Row],[AI_Companies]]," ",טבלה1[[#This Row],[עמודה1]])</f>
        <v>Ticasgest http://www.ticasgest.pt/</v>
      </c>
      <c r="L1626" s="36">
        <v>2</v>
      </c>
      <c r="M1626" s="36" t="str">
        <f>IF(טבלה1[[#This Row],[עמודה53]]&gt;2000,"Yes","No")</f>
        <v>No</v>
      </c>
      <c r="N1626" s="36">
        <v>9</v>
      </c>
      <c r="O1626" s="36">
        <f>AVERAGE(טבלה1[[#This Row],[עמודה52]:[עמודה53]])</f>
        <v>5.5</v>
      </c>
      <c r="P1626" s="36" t="str">
        <f>IF(טבלה1[[#This Row],[עמודה4]]="&lt; $25 / hr","0$ - $25 / hr",טבלה1[[#This Row],[עמודה4]])</f>
        <v>Undisclosed</v>
      </c>
      <c r="Q1626" s="12" t="str" cm="1">
        <f t="array" ref="Q1626">INDEX(_xlfn.TEXTSPLIT(טבלה1[[#This Row],[עמודה55]],"-"),1)</f>
        <v>Undisclosed</v>
      </c>
      <c r="R1626" s="21" t="e" cm="1">
        <f t="array" ref="R1626">INDEX(_xlfn.TEXTSPLIT(INDEX(_xlfn.TEXTSPLIT(טבלה1[[#This Row],[עמודה55]],"-"),2),"/"),1)</f>
        <v>#REF!</v>
      </c>
      <c r="S1626" s="36" t="e">
        <f>AVERAGE(טבלה1[[#This Row],[עמודה59]:[עמודה60]])</f>
        <v>#VALUE!</v>
      </c>
      <c r="T1626" s="38" t="e">
        <f>VALUE(SUBSTITUTE(טבלה1[[#This Row],[עמודה56]],"$",""))</f>
        <v>#VALUE!</v>
      </c>
      <c r="U1626" s="38" t="e">
        <f>VALUE(SUBSTITUTE(טבלה1[[#This Row],[עמודה57]],"$",""))</f>
        <v>#REF!</v>
      </c>
      <c r="V1626" s="38" t="e">
        <f>IF(טבלה1[[#This Row],[עמודה58]]&gt;30,"Yes","No")</f>
        <v>#VALUE!</v>
      </c>
    </row>
    <row r="1627" spans="1:22" x14ac:dyDescent="0.15">
      <c r="A1627" s="32" t="s">
        <v>3884</v>
      </c>
      <c r="B1627" s="39" t="s">
        <v>3885</v>
      </c>
      <c r="C1627" s="39" t="s">
        <v>3886</v>
      </c>
      <c r="D1627" s="40">
        <v>25000</v>
      </c>
      <c r="E1627" s="39" t="s">
        <v>33</v>
      </c>
      <c r="F1627" s="39" t="s">
        <v>117</v>
      </c>
      <c r="G1627" s="36" t="str">
        <f t="shared" si="25"/>
        <v>Med</v>
      </c>
      <c r="H1627" s="41">
        <v>0.5</v>
      </c>
      <c r="I1627" s="11" t="str" cm="1">
        <f t="array" ref="I1627">INDEX(_xlfn.TEXTSPLIT(טבלה1[[#This Row],[עמודה2]],","),1)</f>
        <v>Kyiv</v>
      </c>
      <c r="J1627" s="12" t="str" cm="1">
        <f t="array" ref="J1627">INDEX(_xlfn.TEXTSPLIT(טבלה1[[#This Row],[עמודה2]],","),2)</f>
        <v xml:space="preserve"> Ukraine</v>
      </c>
      <c r="K1627" s="43" t="str">
        <f>_xlfn.CONCAT(טבלה1[[#This Row],[AI_Companies]]," ",טבלה1[[#This Row],[עמודה1]])</f>
        <v>BrandProtection.ai https://brandprotection.ai</v>
      </c>
      <c r="L1627" s="28">
        <v>2</v>
      </c>
      <c r="M1627" s="28" t="str">
        <f>IF(טבלה1[[#This Row],[עמודה53]]&gt;2000,"Yes","No")</f>
        <v>No</v>
      </c>
      <c r="N1627" s="28">
        <v>9</v>
      </c>
      <c r="O1627" s="28">
        <f>AVERAGE(טבלה1[[#This Row],[עמודה52]:[עמודה53]])</f>
        <v>5.5</v>
      </c>
      <c r="P1627" s="28" t="str">
        <f>IF(טבלה1[[#This Row],[עמודה4]]="&lt; $25 / hr","0$ - $25 / hr",טבלה1[[#This Row],[עמודה4]])</f>
        <v>Undisclosed</v>
      </c>
      <c r="Q1627" s="12" t="str" cm="1">
        <f t="array" ref="Q1627">INDEX(_xlfn.TEXTSPLIT(טבלה1[[#This Row],[עמודה55]],"-"),1)</f>
        <v>Undisclosed</v>
      </c>
      <c r="R1627" s="21" t="e" cm="1">
        <f t="array" ref="R1627">INDEX(_xlfn.TEXTSPLIT(INDEX(_xlfn.TEXTSPLIT(טבלה1[[#This Row],[עמודה55]],"-"),2),"/"),1)</f>
        <v>#REF!</v>
      </c>
      <c r="S1627" s="28" t="e">
        <f>AVERAGE(טבלה1[[#This Row],[עמודה59]:[עמודה60]])</f>
        <v>#VALUE!</v>
      </c>
      <c r="T1627" s="31" t="e">
        <f>VALUE(SUBSTITUTE(טבלה1[[#This Row],[עמודה56]],"$",""))</f>
        <v>#VALUE!</v>
      </c>
      <c r="U1627" s="31" t="e">
        <f>VALUE(SUBSTITUTE(טבלה1[[#This Row],[עמודה57]],"$",""))</f>
        <v>#REF!</v>
      </c>
      <c r="V1627" s="31" t="e">
        <f>IF(טבלה1[[#This Row],[עמודה58]]&gt;30,"Yes","No")</f>
        <v>#VALUE!</v>
      </c>
    </row>
    <row r="1628" spans="1:22" x14ac:dyDescent="0.15">
      <c r="A1628" s="32" t="s">
        <v>3887</v>
      </c>
      <c r="B1628" s="33" t="s">
        <v>3888</v>
      </c>
      <c r="C1628" s="33" t="s">
        <v>3889</v>
      </c>
      <c r="D1628" s="44">
        <v>50000</v>
      </c>
      <c r="E1628" s="33" t="s">
        <v>9</v>
      </c>
      <c r="F1628" s="33" t="s">
        <v>117</v>
      </c>
      <c r="G1628" s="36" t="str">
        <f t="shared" si="25"/>
        <v>Med</v>
      </c>
      <c r="H1628" s="34">
        <v>0.5</v>
      </c>
      <c r="I1628" s="11" t="str" cm="1">
        <f t="array" ref="I1628">INDEX(_xlfn.TEXTSPLIT(טבלה1[[#This Row],[עמודה2]],","),1)</f>
        <v>San José</v>
      </c>
      <c r="J1628" s="12" t="str" cm="1">
        <f t="array" ref="J1628">INDEX(_xlfn.TEXTSPLIT(טבלה1[[#This Row],[עמודה2]],","),2)</f>
        <v xml:space="preserve"> Costa Rica</v>
      </c>
      <c r="K1628" s="37" t="str">
        <f>_xlfn.CONCAT(טבלה1[[#This Row],[AI_Companies]]," ",טבלה1[[#This Row],[עמודה1]])</f>
        <v>ELVAAI https://elvaai.com/</v>
      </c>
      <c r="L1628" s="36">
        <v>2</v>
      </c>
      <c r="M1628" s="36" t="str">
        <f>IF(טבלה1[[#This Row],[עמודה53]]&gt;2000,"Yes","No")</f>
        <v>No</v>
      </c>
      <c r="N1628" s="36">
        <v>9</v>
      </c>
      <c r="O1628" s="36">
        <f>AVERAGE(טבלה1[[#This Row],[עמודה52]:[עמודה53]])</f>
        <v>5.5</v>
      </c>
      <c r="P1628" s="36" t="str">
        <f>IF(טבלה1[[#This Row],[עמודה4]]="&lt; $25 / hr","0$ - $25 / hr",טבלה1[[#This Row],[עמודה4]])</f>
        <v>$25 - $49 / hr</v>
      </c>
      <c r="Q1628" s="12" t="str" cm="1">
        <f t="array" ref="Q1628">INDEX(_xlfn.TEXTSPLIT(טבלה1[[#This Row],[עמודה55]],"-"),1)</f>
        <v xml:space="preserve">$25 </v>
      </c>
      <c r="R1628" s="21" t="str" cm="1">
        <f t="array" ref="R1628">INDEX(_xlfn.TEXTSPLIT(INDEX(_xlfn.TEXTSPLIT(טבלה1[[#This Row],[עמודה55]],"-"),2),"/"),1)</f>
        <v xml:space="preserve"> $49 </v>
      </c>
      <c r="S1628" s="36">
        <f>AVERAGE(טבלה1[[#This Row],[עמודה59]:[עמודה60]])</f>
        <v>37</v>
      </c>
      <c r="T1628" s="38">
        <f>VALUE(SUBSTITUTE(טבלה1[[#This Row],[עמודה56]],"$",""))</f>
        <v>25</v>
      </c>
      <c r="U1628" s="38">
        <f>VALUE(SUBSTITUTE(טבלה1[[#This Row],[עמודה57]],"$",""))</f>
        <v>49</v>
      </c>
      <c r="V1628" s="38" t="str">
        <f>IF(טבלה1[[#This Row],[עמודה58]]&gt;30,"Yes","No")</f>
        <v>Yes</v>
      </c>
    </row>
    <row r="1629" spans="1:22" x14ac:dyDescent="0.15">
      <c r="A1629" s="32" t="s">
        <v>3890</v>
      </c>
      <c r="B1629" s="39" t="s">
        <v>3891</v>
      </c>
      <c r="C1629" s="39" t="s">
        <v>1420</v>
      </c>
      <c r="D1629" s="39" t="s">
        <v>4</v>
      </c>
      <c r="E1629" s="39" t="s">
        <v>4</v>
      </c>
      <c r="F1629" s="39" t="s">
        <v>117</v>
      </c>
      <c r="G1629" s="36" t="str">
        <f t="shared" si="25"/>
        <v>Med</v>
      </c>
      <c r="H1629" s="41">
        <v>0.5</v>
      </c>
      <c r="I1629" s="11" t="str" cm="1">
        <f t="array" ref="I1629">INDEX(_xlfn.TEXTSPLIT(טבלה1[[#This Row],[עמודה2]],","),1)</f>
        <v>Lintgen</v>
      </c>
      <c r="J1629" s="12" t="str" cm="1">
        <f t="array" ref="J1629">INDEX(_xlfn.TEXTSPLIT(טבלה1[[#This Row],[עמודה2]],","),2)</f>
        <v xml:space="preserve"> Luxembourg</v>
      </c>
      <c r="K1629" s="43" t="str">
        <f>_xlfn.CONCAT(טבלה1[[#This Row],[AI_Companies]]," ",טבלה1[[#This Row],[עמודה1]])</f>
        <v>Meaningfy http://meaningfy.ws</v>
      </c>
      <c r="L1629" s="28">
        <v>2</v>
      </c>
      <c r="M1629" s="28" t="str">
        <f>IF(טבלה1[[#This Row],[עמודה53]]&gt;2000,"Yes","No")</f>
        <v>No</v>
      </c>
      <c r="N1629" s="28">
        <v>9</v>
      </c>
      <c r="O1629" s="28">
        <f>AVERAGE(טבלה1[[#This Row],[עמודה52]:[עמודה53]])</f>
        <v>5.5</v>
      </c>
      <c r="P1629" s="28" t="str">
        <f>IF(טבלה1[[#This Row],[עמודה4]]="&lt; $25 / hr","0$ - $25 / hr",טבלה1[[#This Row],[עמודה4]])</f>
        <v>$50 - $99 / hr</v>
      </c>
      <c r="Q1629" s="12" t="str" cm="1">
        <f t="array" ref="Q1629">INDEX(_xlfn.TEXTSPLIT(טבלה1[[#This Row],[עמודה55]],"-"),1)</f>
        <v xml:space="preserve">$50 </v>
      </c>
      <c r="R1629" s="21" t="str" cm="1">
        <f t="array" ref="R1629">INDEX(_xlfn.TEXTSPLIT(INDEX(_xlfn.TEXTSPLIT(טבלה1[[#This Row],[עמודה55]],"-"),2),"/"),1)</f>
        <v xml:space="preserve"> $99 </v>
      </c>
      <c r="S1629" s="28">
        <f>AVERAGE(טבלה1[[#This Row],[עמודה59]:[עמודה60]])</f>
        <v>74.5</v>
      </c>
      <c r="T1629" s="31">
        <f>VALUE(SUBSTITUTE(טבלה1[[#This Row],[עמודה56]],"$",""))</f>
        <v>50</v>
      </c>
      <c r="U1629" s="31">
        <f>VALUE(SUBSTITUTE(טבלה1[[#This Row],[עמודה57]],"$",""))</f>
        <v>99</v>
      </c>
      <c r="V1629" s="31" t="str">
        <f>IF(טבלה1[[#This Row],[עמודה58]]&gt;30,"Yes","No")</f>
        <v>Yes</v>
      </c>
    </row>
    <row r="1630" spans="1:22" x14ac:dyDescent="0.15">
      <c r="A1630" s="32" t="s">
        <v>3892</v>
      </c>
      <c r="B1630" s="33" t="s">
        <v>3893</v>
      </c>
      <c r="C1630" s="33" t="s">
        <v>3894</v>
      </c>
      <c r="D1630" s="33" t="s">
        <v>4</v>
      </c>
      <c r="E1630" s="33" t="s">
        <v>4</v>
      </c>
      <c r="F1630" s="33" t="s">
        <v>117</v>
      </c>
      <c r="G1630" s="36" t="str">
        <f t="shared" si="25"/>
        <v>Med</v>
      </c>
      <c r="H1630" s="34">
        <v>0.5</v>
      </c>
      <c r="I1630" s="11" t="str" cm="1">
        <f t="array" ref="I1630">INDEX(_xlfn.TEXTSPLIT(טבלה1[[#This Row],[עמודה2]],","),1)</f>
        <v>Zürich</v>
      </c>
      <c r="J1630" s="12" t="str" cm="1">
        <f t="array" ref="J1630">INDEX(_xlfn.TEXTSPLIT(טבלה1[[#This Row],[עמודה2]],","),2)</f>
        <v xml:space="preserve"> Switzerland</v>
      </c>
      <c r="K1630" s="37" t="str">
        <f>_xlfn.CONCAT(טבלה1[[#This Row],[AI_Companies]]," ",טבלה1[[#This Row],[עמודה1]])</f>
        <v>ŠkerlakData+Analytics http://www.skerlak.ch/</v>
      </c>
      <c r="L1630" s="36">
        <v>2</v>
      </c>
      <c r="M1630" s="36" t="str">
        <f>IF(טבלה1[[#This Row],[עמודה53]]&gt;2000,"Yes","No")</f>
        <v>No</v>
      </c>
      <c r="N1630" s="36">
        <v>9</v>
      </c>
      <c r="O1630" s="36">
        <f>AVERAGE(טבלה1[[#This Row],[עמודה52]:[עמודה53]])</f>
        <v>5.5</v>
      </c>
      <c r="P1630" s="36" t="str">
        <f>IF(טבלה1[[#This Row],[עמודה4]]="&lt; $25 / hr","0$ - $25 / hr",טבלה1[[#This Row],[עמודה4]])</f>
        <v>Undisclosed</v>
      </c>
      <c r="Q1630" s="12" t="str" cm="1">
        <f t="array" ref="Q1630">INDEX(_xlfn.TEXTSPLIT(טבלה1[[#This Row],[עמודה55]],"-"),1)</f>
        <v>Undisclosed</v>
      </c>
      <c r="R1630" s="21" t="e" cm="1">
        <f t="array" ref="R1630">INDEX(_xlfn.TEXTSPLIT(INDEX(_xlfn.TEXTSPLIT(טבלה1[[#This Row],[עמודה55]],"-"),2),"/"),1)</f>
        <v>#REF!</v>
      </c>
      <c r="S1630" s="36" t="e">
        <f>AVERAGE(טבלה1[[#This Row],[עמודה59]:[עמודה60]])</f>
        <v>#VALUE!</v>
      </c>
      <c r="T1630" s="38" t="e">
        <f>VALUE(SUBSTITUTE(טבלה1[[#This Row],[עמודה56]],"$",""))</f>
        <v>#VALUE!</v>
      </c>
      <c r="U1630" s="38" t="e">
        <f>VALUE(SUBSTITUTE(טבלה1[[#This Row],[עמודה57]],"$",""))</f>
        <v>#REF!</v>
      </c>
      <c r="V1630" s="38" t="e">
        <f>IF(טבלה1[[#This Row],[עמודה58]]&gt;30,"Yes","No")</f>
        <v>#VALUE!</v>
      </c>
    </row>
    <row r="1631" spans="1:22" x14ac:dyDescent="0.15">
      <c r="A1631" s="32" t="s">
        <v>3895</v>
      </c>
      <c r="B1631" s="39" t="s">
        <v>3896</v>
      </c>
      <c r="C1631" s="39" t="s">
        <v>168</v>
      </c>
      <c r="D1631" s="40">
        <v>1000</v>
      </c>
      <c r="E1631" s="39" t="s">
        <v>14</v>
      </c>
      <c r="F1631" s="39" t="s">
        <v>117</v>
      </c>
      <c r="G1631" s="36" t="str">
        <f t="shared" si="25"/>
        <v>Med</v>
      </c>
      <c r="H1631" s="41">
        <v>0.5</v>
      </c>
      <c r="I1631" s="11" t="str" cm="1">
        <f t="array" ref="I1631">INDEX(_xlfn.TEXTSPLIT(טבלה1[[#This Row],[עמודה2]],","),1)</f>
        <v>Shenzhen</v>
      </c>
      <c r="J1631" s="12" t="str" cm="1">
        <f t="array" ref="J1631">INDEX(_xlfn.TEXTSPLIT(טבלה1[[#This Row],[עמודה2]],","),2)</f>
        <v xml:space="preserve"> China</v>
      </c>
      <c r="K1631" s="43" t="str">
        <f>_xlfn.CONCAT(טבלה1[[#This Row],[AI_Companies]]," ",טבלה1[[#This Row],[עמודה1]])</f>
        <v>ShenzhenYoucaiTechnologyCo.,Ltd. https://www.szuckj.com/</v>
      </c>
      <c r="L1631" s="28">
        <v>2</v>
      </c>
      <c r="M1631" s="28" t="str">
        <f>IF(טבלה1[[#This Row],[עמודה53]]&gt;2000,"Yes","No")</f>
        <v>No</v>
      </c>
      <c r="N1631" s="28">
        <v>9</v>
      </c>
      <c r="O1631" s="28">
        <f>AVERAGE(טבלה1[[#This Row],[עמודה52]:[עמודה53]])</f>
        <v>5.5</v>
      </c>
      <c r="P1631" s="28" t="str">
        <f>IF(טבלה1[[#This Row],[עמודה4]]="&lt; $25 / hr","0$ - $25 / hr",טבלה1[[#This Row],[עמודה4]])</f>
        <v>Undisclosed</v>
      </c>
      <c r="Q1631" s="12" t="str" cm="1">
        <f t="array" ref="Q1631">INDEX(_xlfn.TEXTSPLIT(טבלה1[[#This Row],[עמודה55]],"-"),1)</f>
        <v>Undisclosed</v>
      </c>
      <c r="R1631" s="21" t="e" cm="1">
        <f t="array" ref="R1631">INDEX(_xlfn.TEXTSPLIT(INDEX(_xlfn.TEXTSPLIT(טבלה1[[#This Row],[עמודה55]],"-"),2),"/"),1)</f>
        <v>#REF!</v>
      </c>
      <c r="S1631" s="28" t="e">
        <f>AVERAGE(טבלה1[[#This Row],[עמודה59]:[עמודה60]])</f>
        <v>#VALUE!</v>
      </c>
      <c r="T1631" s="31" t="e">
        <f>VALUE(SUBSTITUTE(טבלה1[[#This Row],[עמודה56]],"$",""))</f>
        <v>#VALUE!</v>
      </c>
      <c r="U1631" s="31" t="e">
        <f>VALUE(SUBSTITUTE(טבלה1[[#This Row],[עמודה57]],"$",""))</f>
        <v>#REF!</v>
      </c>
      <c r="V1631" s="31" t="e">
        <f>IF(טבלה1[[#This Row],[עמודה58]]&gt;30,"Yes","No")</f>
        <v>#VALUE!</v>
      </c>
    </row>
    <row r="1632" spans="1:22" x14ac:dyDescent="0.15">
      <c r="A1632" s="32" t="s">
        <v>3897</v>
      </c>
      <c r="B1632" s="33" t="s">
        <v>3898</v>
      </c>
      <c r="C1632" s="33" t="s">
        <v>28</v>
      </c>
      <c r="D1632" s="33" t="s">
        <v>4</v>
      </c>
      <c r="E1632" s="33" t="s">
        <v>4</v>
      </c>
      <c r="F1632" s="33" t="s">
        <v>25</v>
      </c>
      <c r="G1632" s="36" t="str">
        <f t="shared" si="25"/>
        <v>Low</v>
      </c>
      <c r="H1632" s="34">
        <v>0.1</v>
      </c>
      <c r="I1632" s="11" t="str" cm="1">
        <f t="array" ref="I1632">INDEX(_xlfn.TEXTSPLIT(טבלה1[[#This Row],[עמודה2]],","),1)</f>
        <v>Ahmedabad</v>
      </c>
      <c r="J1632" s="12" t="str" cm="1">
        <f t="array" ref="J1632">INDEX(_xlfn.TEXTSPLIT(טבלה1[[#This Row],[עמודה2]],","),2)</f>
        <v xml:space="preserve"> India</v>
      </c>
      <c r="K1632" s="37" t="str">
        <f>_xlfn.CONCAT(טבלה1[[#This Row],[AI_Companies]]," ",טבלה1[[#This Row],[עמודה1]])</f>
        <v>TesseractTechnoLabs https://www.tesseracttchnolabs.com/</v>
      </c>
      <c r="L1632" s="46">
        <v>1000</v>
      </c>
      <c r="M1632" s="36" t="str">
        <f>IF(טבלה1[[#This Row],[עמודה53]]&gt;2000,"Yes","No")</f>
        <v>No</v>
      </c>
      <c r="N1632" s="46">
        <v>9999</v>
      </c>
      <c r="O1632" s="36">
        <f>AVERAGE(טבלה1[[#This Row],[עמודה52]:[עמודה53]])</f>
        <v>5.5</v>
      </c>
      <c r="P1632" s="36" t="str">
        <f>IF(טבלה1[[#This Row],[עמודה4]]="&lt; $25 / hr","0$ - $25 / hr",טבלה1[[#This Row],[עמודה4]])</f>
        <v>0$ - $25 / hr</v>
      </c>
      <c r="Q1632" s="12" t="str" cm="1">
        <f t="array" ref="Q1632">INDEX(_xlfn.TEXTSPLIT(טבלה1[[#This Row],[עמודה55]],"-"),1)</f>
        <v xml:space="preserve">0$ </v>
      </c>
      <c r="R1632" s="21" t="str" cm="1">
        <f t="array" ref="R1632">INDEX(_xlfn.TEXTSPLIT(INDEX(_xlfn.TEXTSPLIT(טבלה1[[#This Row],[עמודה55]],"-"),2),"/"),1)</f>
        <v xml:space="preserve"> $25 </v>
      </c>
      <c r="S1632" s="36">
        <f>AVERAGE(טבלה1[[#This Row],[עמודה59]:[עמודה60]])</f>
        <v>12.5</v>
      </c>
      <c r="T1632" s="38">
        <f>VALUE(SUBSTITUTE(טבלה1[[#This Row],[עמודה56]],"$",""))</f>
        <v>0</v>
      </c>
      <c r="U1632" s="38">
        <f>VALUE(SUBSTITUTE(טבלה1[[#This Row],[עמודה57]],"$",""))</f>
        <v>25</v>
      </c>
      <c r="V1632" s="38" t="str">
        <f>IF(טבלה1[[#This Row],[עמודה58]]&gt;30,"Yes","No")</f>
        <v>No</v>
      </c>
    </row>
    <row r="1633" spans="1:22" x14ac:dyDescent="0.15">
      <c r="A1633" s="32" t="s">
        <v>3899</v>
      </c>
      <c r="B1633" s="39" t="s">
        <v>3900</v>
      </c>
      <c r="C1633" s="39" t="s">
        <v>3268</v>
      </c>
      <c r="D1633" s="39" t="s">
        <v>4</v>
      </c>
      <c r="E1633" s="39" t="s">
        <v>4</v>
      </c>
      <c r="F1633" s="39" t="s">
        <v>117</v>
      </c>
      <c r="G1633" s="36" t="str">
        <f t="shared" si="25"/>
        <v>Low</v>
      </c>
      <c r="H1633" s="41">
        <v>0.3</v>
      </c>
      <c r="I1633" s="11" t="str" cm="1">
        <f t="array" ref="I1633">INDEX(_xlfn.TEXTSPLIT(טבלה1[[#This Row],[עמודה2]],","),1)</f>
        <v>Warszawa</v>
      </c>
      <c r="J1633" s="12" t="str" cm="1">
        <f t="array" ref="J1633">INDEX(_xlfn.TEXTSPLIT(טבלה1[[#This Row],[עמודה2]],","),2)</f>
        <v xml:space="preserve"> Poland</v>
      </c>
      <c r="K1633" s="43" t="str">
        <f>_xlfn.CONCAT(טבלה1[[#This Row],[AI_Companies]]," ",טבלה1[[#This Row],[עמודה1]])</f>
        <v>VoiceContactCenter http://www.oex-vcc.com</v>
      </c>
      <c r="L1633" s="28">
        <v>2</v>
      </c>
      <c r="M1633" s="28" t="str">
        <f>IF(טבלה1[[#This Row],[עמודה53]]&gt;2000,"Yes","No")</f>
        <v>Yes</v>
      </c>
      <c r="N1633" s="28">
        <v>9</v>
      </c>
      <c r="O1633" s="28">
        <f>AVERAGE(טבלה1[[#This Row],[עמודה52]:[עמודה53]])</f>
        <v>5499.5</v>
      </c>
      <c r="P1633" s="28" t="str">
        <f>IF(טבלה1[[#This Row],[עמודה4]]="&lt; $25 / hr","0$ - $25 / hr",טבלה1[[#This Row],[עמודה4]])</f>
        <v>Undisclosed</v>
      </c>
      <c r="Q1633" s="12" t="str" cm="1">
        <f t="array" ref="Q1633">INDEX(_xlfn.TEXTSPLIT(טבלה1[[#This Row],[עמודה55]],"-"),1)</f>
        <v>Undisclosed</v>
      </c>
      <c r="R1633" s="21" t="e" cm="1">
        <f t="array" ref="R1633">INDEX(_xlfn.TEXTSPLIT(INDEX(_xlfn.TEXTSPLIT(טבלה1[[#This Row],[עמודה55]],"-"),2),"/"),1)</f>
        <v>#REF!</v>
      </c>
      <c r="S1633" s="28" t="e">
        <f>AVERAGE(טבלה1[[#This Row],[עמודה59]:[עמודה60]])</f>
        <v>#VALUE!</v>
      </c>
      <c r="T1633" s="31" t="e">
        <f>VALUE(SUBSTITUTE(טבלה1[[#This Row],[עמודה56]],"$",""))</f>
        <v>#VALUE!</v>
      </c>
      <c r="U1633" s="31" t="e">
        <f>VALUE(SUBSTITUTE(טבלה1[[#This Row],[עמודה57]],"$",""))</f>
        <v>#REF!</v>
      </c>
      <c r="V1633" s="31" t="e">
        <f>IF(טבלה1[[#This Row],[עמודה58]]&gt;30,"Yes","No")</f>
        <v>#VALUE!</v>
      </c>
    </row>
    <row r="1634" spans="1:22" x14ac:dyDescent="0.15">
      <c r="A1634" s="32" t="s">
        <v>3901</v>
      </c>
      <c r="B1634" s="33" t="s">
        <v>3902</v>
      </c>
      <c r="C1634" s="33" t="s">
        <v>3903</v>
      </c>
      <c r="D1634" s="44">
        <v>10000</v>
      </c>
      <c r="E1634" s="33" t="s">
        <v>57</v>
      </c>
      <c r="F1634" s="33" t="s">
        <v>10</v>
      </c>
      <c r="G1634" s="36" t="str">
        <f t="shared" si="25"/>
        <v>Low</v>
      </c>
      <c r="H1634" s="34">
        <v>0.1</v>
      </c>
      <c r="I1634" s="11" t="str" cm="1">
        <f t="array" ref="I1634">INDEX(_xlfn.TEXTSPLIT(טבלה1[[#This Row],[עמודה2]],","),1)</f>
        <v>Birmingham</v>
      </c>
      <c r="J1634" s="12" t="str" cm="1">
        <f t="array" ref="J1634">INDEX(_xlfn.TEXTSPLIT(טבלה1[[#This Row],[עמודה2]],","),2)</f>
        <v xml:space="preserve"> United Kingdom</v>
      </c>
      <c r="K1634" s="37" t="str">
        <f>_xlfn.CONCAT(טבלה1[[#This Row],[AI_Companies]]," ",טבלה1[[#This Row],[עמודה1]])</f>
        <v>DadenLtd http://www.daden.co.uk/</v>
      </c>
      <c r="L1634" s="36">
        <v>50</v>
      </c>
      <c r="M1634" s="36" t="str">
        <f>IF(טבלה1[[#This Row],[עמודה53]]&gt;2000,"Yes","No")</f>
        <v>No</v>
      </c>
      <c r="N1634" s="36">
        <v>249</v>
      </c>
      <c r="O1634" s="36">
        <f>AVERAGE(טבלה1[[#This Row],[עמודה52]:[עמודה53]])</f>
        <v>5.5</v>
      </c>
      <c r="P1634" s="36" t="str">
        <f>IF(טבלה1[[#This Row],[עמודה4]]="&lt; $25 / hr","0$ - $25 / hr",טבלה1[[#This Row],[עמודה4]])</f>
        <v>Undisclosed</v>
      </c>
      <c r="Q1634" s="12" t="str" cm="1">
        <f t="array" ref="Q1634">INDEX(_xlfn.TEXTSPLIT(טבלה1[[#This Row],[עמודה55]],"-"),1)</f>
        <v>Undisclosed</v>
      </c>
      <c r="R1634" s="21" t="e" cm="1">
        <f t="array" ref="R1634">INDEX(_xlfn.TEXTSPLIT(INDEX(_xlfn.TEXTSPLIT(טבלה1[[#This Row],[עמודה55]],"-"),2),"/"),1)</f>
        <v>#REF!</v>
      </c>
      <c r="S1634" s="36" t="e">
        <f>AVERAGE(טבלה1[[#This Row],[עמודה59]:[עמודה60]])</f>
        <v>#VALUE!</v>
      </c>
      <c r="T1634" s="38" t="e">
        <f>VALUE(SUBSTITUTE(טבלה1[[#This Row],[עמודה56]],"$",""))</f>
        <v>#VALUE!</v>
      </c>
      <c r="U1634" s="38" t="e">
        <f>VALUE(SUBSTITUTE(טבלה1[[#This Row],[עמודה57]],"$",""))</f>
        <v>#REF!</v>
      </c>
      <c r="V1634" s="38" t="e">
        <f>IF(טבלה1[[#This Row],[עמודה58]]&gt;30,"Yes","No")</f>
        <v>#VALUE!</v>
      </c>
    </row>
    <row r="1635" spans="1:22" x14ac:dyDescent="0.15">
      <c r="A1635" s="32" t="s">
        <v>3904</v>
      </c>
      <c r="B1635" s="39" t="s">
        <v>3905</v>
      </c>
      <c r="C1635" s="39" t="s">
        <v>637</v>
      </c>
      <c r="D1635" s="40">
        <v>5000</v>
      </c>
      <c r="E1635" s="39" t="s">
        <v>21</v>
      </c>
      <c r="F1635" s="39" t="s">
        <v>29</v>
      </c>
      <c r="G1635" s="36" t="str">
        <f t="shared" si="25"/>
        <v>Low</v>
      </c>
      <c r="H1635" s="41">
        <v>0.25</v>
      </c>
      <c r="I1635" s="11" t="str" cm="1">
        <f t="array" ref="I1635">INDEX(_xlfn.TEXTSPLIT(טבלה1[[#This Row],[עמודה2]],","),1)</f>
        <v>Islington</v>
      </c>
      <c r="J1635" s="12" t="str" cm="1">
        <f t="array" ref="J1635">INDEX(_xlfn.TEXTSPLIT(טבלה1[[#This Row],[עמודה2]],","),2)</f>
        <v xml:space="preserve"> United Kingdom</v>
      </c>
      <c r="K1635" s="43" t="str">
        <f>_xlfn.CONCAT(טבלה1[[#This Row],[AI_Companies]]," ",טבלה1[[#This Row],[עמודה1]])</f>
        <v>DynamicsSquareUK https://www.dynamicssquare.co.uk/</v>
      </c>
      <c r="L1635" s="28">
        <v>10</v>
      </c>
      <c r="M1635" s="28" t="str">
        <f>IF(טבלה1[[#This Row],[עמודה53]]&gt;2000,"Yes","No")</f>
        <v>No</v>
      </c>
      <c r="N1635" s="28">
        <v>49</v>
      </c>
      <c r="O1635" s="28">
        <f>AVERAGE(טבלה1[[#This Row],[עמודה52]:[עמודה53]])</f>
        <v>149.5</v>
      </c>
      <c r="P1635" s="28" t="str">
        <f>IF(טבלה1[[#This Row],[עמודה4]]="&lt; $25 / hr","0$ - $25 / hr",טבלה1[[#This Row],[עמודה4]])</f>
        <v>$200 - $300 / hr</v>
      </c>
      <c r="Q1635" s="12" t="str" cm="1">
        <f t="array" ref="Q1635">INDEX(_xlfn.TEXTSPLIT(טבלה1[[#This Row],[עמודה55]],"-"),1)</f>
        <v xml:space="preserve">$200 </v>
      </c>
      <c r="R1635" s="21" t="str" cm="1">
        <f t="array" ref="R1635">INDEX(_xlfn.TEXTSPLIT(INDEX(_xlfn.TEXTSPLIT(טבלה1[[#This Row],[עמודה55]],"-"),2),"/"),1)</f>
        <v xml:space="preserve"> $300 </v>
      </c>
      <c r="S1635" s="28">
        <f>AVERAGE(טבלה1[[#This Row],[עמודה59]:[עמודה60]])</f>
        <v>250</v>
      </c>
      <c r="T1635" s="31">
        <f>VALUE(SUBSTITUTE(טבלה1[[#This Row],[עמודה56]],"$",""))</f>
        <v>200</v>
      </c>
      <c r="U1635" s="31">
        <f>VALUE(SUBSTITUTE(טבלה1[[#This Row],[עמודה57]],"$",""))</f>
        <v>300</v>
      </c>
      <c r="V1635" s="31" t="str">
        <f>IF(טבלה1[[#This Row],[עמודה58]]&gt;30,"Yes","No")</f>
        <v>Yes</v>
      </c>
    </row>
    <row r="1636" spans="1:22" x14ac:dyDescent="0.15">
      <c r="A1636" s="32" t="s">
        <v>3906</v>
      </c>
      <c r="B1636" s="33" t="s">
        <v>3907</v>
      </c>
      <c r="C1636" s="33" t="s">
        <v>56</v>
      </c>
      <c r="D1636" s="44">
        <v>25000</v>
      </c>
      <c r="E1636" s="33" t="s">
        <v>21</v>
      </c>
      <c r="F1636" s="33" t="s">
        <v>29</v>
      </c>
      <c r="G1636" s="36" t="str">
        <f t="shared" si="25"/>
        <v>Low</v>
      </c>
      <c r="H1636" s="34">
        <v>0.4</v>
      </c>
      <c r="I1636" s="11" t="str" cm="1">
        <f t="array" ref="I1636">INDEX(_xlfn.TEXTSPLIT(טבלה1[[#This Row],[עמודה2]],","),1)</f>
        <v>Boston</v>
      </c>
      <c r="J1636" s="12" t="str" cm="1">
        <f t="array" ref="J1636">INDEX(_xlfn.TEXTSPLIT(טבלה1[[#This Row],[עמודה2]],","),2)</f>
        <v xml:space="preserve"> MA</v>
      </c>
      <c r="K1636" s="37" t="str">
        <f>_xlfn.CONCAT(טבלה1[[#This Row],[AI_Companies]]," ",טבלה1[[#This Row],[עמודה1]])</f>
        <v>ExperfyInc http://www.experfy.com</v>
      </c>
      <c r="L1636" s="36">
        <v>10</v>
      </c>
      <c r="M1636" s="36" t="str">
        <f>IF(טבלה1[[#This Row],[עמודה53]]&gt;2000,"Yes","No")</f>
        <v>No</v>
      </c>
      <c r="N1636" s="36">
        <v>49</v>
      </c>
      <c r="O1636" s="36">
        <f>AVERAGE(טבלה1[[#This Row],[עמודה52]:[עמודה53]])</f>
        <v>29.5</v>
      </c>
      <c r="P1636" s="36" t="str">
        <f>IF(טבלה1[[#This Row],[עמודה4]]="&lt; $25 / hr","0$ - $25 / hr",טבלה1[[#This Row],[עמודה4]])</f>
        <v>$100 - $149 / hr</v>
      </c>
      <c r="Q1636" s="12" t="str" cm="1">
        <f t="array" ref="Q1636">INDEX(_xlfn.TEXTSPLIT(טבלה1[[#This Row],[עמודה55]],"-"),1)</f>
        <v xml:space="preserve">$100 </v>
      </c>
      <c r="R1636" s="21" t="str" cm="1">
        <f t="array" ref="R1636">INDEX(_xlfn.TEXTSPLIT(INDEX(_xlfn.TEXTSPLIT(טבלה1[[#This Row],[עמודה55]],"-"),2),"/"),1)</f>
        <v xml:space="preserve"> $149 </v>
      </c>
      <c r="S1636" s="36">
        <f>AVERAGE(טבלה1[[#This Row],[עמודה59]:[עמודה60]])</f>
        <v>124.5</v>
      </c>
      <c r="T1636" s="38">
        <f>VALUE(SUBSTITUTE(טבלה1[[#This Row],[עמודה56]],"$",""))</f>
        <v>100</v>
      </c>
      <c r="U1636" s="38">
        <f>VALUE(SUBSTITUTE(טבלה1[[#This Row],[עמודה57]],"$",""))</f>
        <v>149</v>
      </c>
      <c r="V1636" s="38" t="str">
        <f>IF(טבלה1[[#This Row],[עמודה58]]&gt;30,"Yes","No")</f>
        <v>Yes</v>
      </c>
    </row>
    <row r="1637" spans="1:22" x14ac:dyDescent="0.15">
      <c r="A1637" s="32" t="s">
        <v>3908</v>
      </c>
      <c r="B1637" s="39" t="s">
        <v>3909</v>
      </c>
      <c r="C1637" s="39" t="s">
        <v>3910</v>
      </c>
      <c r="D1637" s="39" t="s">
        <v>4</v>
      </c>
      <c r="E1637" s="39" t="s">
        <v>4</v>
      </c>
      <c r="F1637" s="39" t="s">
        <v>5</v>
      </c>
      <c r="G1637" s="36" t="str">
        <f t="shared" si="25"/>
        <v>Low</v>
      </c>
      <c r="H1637" s="41">
        <v>0.15</v>
      </c>
      <c r="I1637" s="11" t="str" cm="1">
        <f t="array" ref="I1637">INDEX(_xlfn.TEXTSPLIT(טבלה1[[#This Row],[עמודה2]],","),1)</f>
        <v>Los Angeles</v>
      </c>
      <c r="J1637" s="12" t="str" cm="1">
        <f t="array" ref="J1637">INDEX(_xlfn.TEXTSPLIT(טבלה1[[#This Row],[עמודה2]],","),2)</f>
        <v xml:space="preserve"> CA</v>
      </c>
      <c r="K1637" s="43" t="str">
        <f>_xlfn.CONCAT(טבלה1[[#This Row],[AI_Companies]]," ",טבלה1[[#This Row],[עמודה1]])</f>
        <v>SoupToNutsApps https://s2napps.com/</v>
      </c>
      <c r="L1637" s="28">
        <v>250</v>
      </c>
      <c r="M1637" s="28" t="str">
        <f>IF(טבלה1[[#This Row],[עמודה53]]&gt;2000,"Yes","No")</f>
        <v>No</v>
      </c>
      <c r="N1637" s="28">
        <v>999</v>
      </c>
      <c r="O1637" s="28">
        <f>AVERAGE(טבלה1[[#This Row],[עמודה52]:[עמודה53]])</f>
        <v>29.5</v>
      </c>
      <c r="P1637" s="28" t="str">
        <f>IF(טבלה1[[#This Row],[עמודה4]]="&lt; $25 / hr","0$ - $25 / hr",טבלה1[[#This Row],[עמודה4]])</f>
        <v>$100 - $149 / hr</v>
      </c>
      <c r="Q1637" s="12" t="str" cm="1">
        <f t="array" ref="Q1637">INDEX(_xlfn.TEXTSPLIT(טבלה1[[#This Row],[עמודה55]],"-"),1)</f>
        <v xml:space="preserve">$100 </v>
      </c>
      <c r="R1637" s="21" t="str" cm="1">
        <f t="array" ref="R1637">INDEX(_xlfn.TEXTSPLIT(INDEX(_xlfn.TEXTSPLIT(טבלה1[[#This Row],[עמודה55]],"-"),2),"/"),1)</f>
        <v xml:space="preserve"> $149 </v>
      </c>
      <c r="S1637" s="28">
        <f>AVERAGE(טבלה1[[#This Row],[עמודה59]:[עמודה60]])</f>
        <v>124.5</v>
      </c>
      <c r="T1637" s="31">
        <f>VALUE(SUBSTITUTE(טבלה1[[#This Row],[עמודה56]],"$",""))</f>
        <v>100</v>
      </c>
      <c r="U1637" s="31">
        <f>VALUE(SUBSTITUTE(טבלה1[[#This Row],[עמודה57]],"$",""))</f>
        <v>149</v>
      </c>
      <c r="V1637" s="31" t="str">
        <f>IF(טבלה1[[#This Row],[עמודה58]]&gt;30,"Yes","No")</f>
        <v>Yes</v>
      </c>
    </row>
    <row r="1638" spans="1:22" x14ac:dyDescent="0.15">
      <c r="A1638" s="32" t="s">
        <v>3911</v>
      </c>
      <c r="B1638" s="33" t="s">
        <v>3912</v>
      </c>
      <c r="C1638" s="33" t="s">
        <v>28</v>
      </c>
      <c r="D1638" s="44">
        <v>25000</v>
      </c>
      <c r="E1638" s="33" t="s">
        <v>4</v>
      </c>
      <c r="F1638" s="33" t="s">
        <v>25</v>
      </c>
      <c r="G1638" s="36" t="str">
        <f t="shared" si="25"/>
        <v>Low</v>
      </c>
      <c r="H1638" s="34">
        <v>0.1</v>
      </c>
      <c r="I1638" s="11" t="str" cm="1">
        <f t="array" ref="I1638">INDEX(_xlfn.TEXTSPLIT(טבלה1[[#This Row],[עמודה2]],","),1)</f>
        <v>Troy</v>
      </c>
      <c r="J1638" s="12" t="str" cm="1">
        <f t="array" ref="J1638">INDEX(_xlfn.TEXTSPLIT(טבלה1[[#This Row],[עמודה2]],","),2)</f>
        <v xml:space="preserve"> MI</v>
      </c>
      <c r="K1638" s="37" t="str">
        <f>_xlfn.CONCAT(טבלה1[[#This Row],[AI_Companies]]," ",טבלה1[[#This Row],[עמודה1]])</f>
        <v>VigilantTechnologiesLLC https://vigilant-inc.com/</v>
      </c>
      <c r="L1638" s="46">
        <v>1000</v>
      </c>
      <c r="M1638" s="36" t="str">
        <f>IF(טבלה1[[#This Row],[עמודה53]]&gt;2000,"Yes","No")</f>
        <v>No</v>
      </c>
      <c r="N1638" s="46">
        <v>9999</v>
      </c>
      <c r="O1638" s="36">
        <f>AVERAGE(טבלה1[[#This Row],[עמודה52]:[עמודה53]])</f>
        <v>624.5</v>
      </c>
      <c r="P1638" s="36" t="str">
        <f>IF(טבלה1[[#This Row],[עמודה4]]="&lt; $25 / hr","0$ - $25 / hr",טבלה1[[#This Row],[עמודה4]])</f>
        <v>Undisclosed</v>
      </c>
      <c r="Q1638" s="12" t="str" cm="1">
        <f t="array" ref="Q1638">INDEX(_xlfn.TEXTSPLIT(טבלה1[[#This Row],[עמודה55]],"-"),1)</f>
        <v>Undisclosed</v>
      </c>
      <c r="R1638" s="21" t="e" cm="1">
        <f t="array" ref="R1638">INDEX(_xlfn.TEXTSPLIT(INDEX(_xlfn.TEXTSPLIT(טבלה1[[#This Row],[עמודה55]],"-"),2),"/"),1)</f>
        <v>#REF!</v>
      </c>
      <c r="S1638" s="36" t="e">
        <f>AVERAGE(טבלה1[[#This Row],[עמודה59]:[עמודה60]])</f>
        <v>#VALUE!</v>
      </c>
      <c r="T1638" s="38" t="e">
        <f>VALUE(SUBSTITUTE(טבלה1[[#This Row],[עמודה56]],"$",""))</f>
        <v>#VALUE!</v>
      </c>
      <c r="U1638" s="38" t="e">
        <f>VALUE(SUBSTITUTE(טבלה1[[#This Row],[עמודה57]],"$",""))</f>
        <v>#REF!</v>
      </c>
      <c r="V1638" s="38" t="e">
        <f>IF(טבלה1[[#This Row],[עמודה58]]&gt;30,"Yes","No")</f>
        <v>#VALUE!</v>
      </c>
    </row>
    <row r="1639" spans="1:22" x14ac:dyDescent="0.15">
      <c r="A1639" s="32" t="s">
        <v>3913</v>
      </c>
      <c r="B1639" s="39" t="s">
        <v>3914</v>
      </c>
      <c r="C1639" s="39" t="s">
        <v>2202</v>
      </c>
      <c r="D1639" s="40">
        <v>10000</v>
      </c>
      <c r="E1639" s="39" t="s">
        <v>21</v>
      </c>
      <c r="F1639" s="39" t="s">
        <v>29</v>
      </c>
      <c r="G1639" s="36" t="str">
        <f t="shared" si="25"/>
        <v>Low</v>
      </c>
      <c r="H1639" s="41">
        <v>0.25</v>
      </c>
      <c r="I1639" s="11" t="str" cm="1">
        <f t="array" ref="I1639">INDEX(_xlfn.TEXTSPLIT(טבלה1[[#This Row],[עמודה2]],","),1)</f>
        <v>Warszawa</v>
      </c>
      <c r="J1639" s="12" t="str" cm="1">
        <f t="array" ref="J1639">INDEX(_xlfn.TEXTSPLIT(טבלה1[[#This Row],[עמודה2]],","),2)</f>
        <v xml:space="preserve"> Poland</v>
      </c>
      <c r="K1639" s="43" t="str">
        <f>_xlfn.CONCAT(טבלה1[[#This Row],[AI_Companies]]," ",טבלה1[[#This Row],[עמודה1]])</f>
        <v>PwCDataAnalytics https://www.pwc.pl/en/services/data-analytics.html</v>
      </c>
      <c r="L1639" s="28">
        <v>10</v>
      </c>
      <c r="M1639" s="28" t="str">
        <f>IF(טבלה1[[#This Row],[עמודה53]]&gt;2000,"Yes","No")</f>
        <v>Yes</v>
      </c>
      <c r="N1639" s="28">
        <v>49</v>
      </c>
      <c r="O1639" s="28">
        <f>AVERAGE(טבלה1[[#This Row],[עמודה52]:[עמודה53]])</f>
        <v>5499.5</v>
      </c>
      <c r="P1639" s="28" t="str">
        <f>IF(טבלה1[[#This Row],[עמודה4]]="&lt; $25 / hr","0$ - $25 / hr",טבלה1[[#This Row],[עמודה4]])</f>
        <v>Undisclosed</v>
      </c>
      <c r="Q1639" s="12" t="str" cm="1">
        <f t="array" ref="Q1639">INDEX(_xlfn.TEXTSPLIT(טבלה1[[#This Row],[עמודה55]],"-"),1)</f>
        <v>Undisclosed</v>
      </c>
      <c r="R1639" s="21" t="e" cm="1">
        <f t="array" ref="R1639">INDEX(_xlfn.TEXTSPLIT(INDEX(_xlfn.TEXTSPLIT(טבלה1[[#This Row],[עמודה55]],"-"),2),"/"),1)</f>
        <v>#REF!</v>
      </c>
      <c r="S1639" s="28" t="e">
        <f>AVERAGE(טבלה1[[#This Row],[עמודה59]:[עמודה60]])</f>
        <v>#VALUE!</v>
      </c>
      <c r="T1639" s="31" t="e">
        <f>VALUE(SUBSTITUTE(טבלה1[[#This Row],[עמודה56]],"$",""))</f>
        <v>#VALUE!</v>
      </c>
      <c r="U1639" s="31" t="e">
        <f>VALUE(SUBSTITUTE(טבלה1[[#This Row],[עמודה57]],"$",""))</f>
        <v>#REF!</v>
      </c>
      <c r="V1639" s="31" t="e">
        <f>IF(טבלה1[[#This Row],[עמודה58]]&gt;30,"Yes","No")</f>
        <v>#VALUE!</v>
      </c>
    </row>
    <row r="1640" spans="1:22" x14ac:dyDescent="0.15">
      <c r="A1640" s="32" t="s">
        <v>3915</v>
      </c>
      <c r="B1640" s="33" t="s">
        <v>3916</v>
      </c>
      <c r="C1640" s="33" t="s">
        <v>2694</v>
      </c>
      <c r="D1640" s="33" t="s">
        <v>4</v>
      </c>
      <c r="E1640" s="33" t="s">
        <v>4</v>
      </c>
      <c r="F1640" s="33" t="s">
        <v>29</v>
      </c>
      <c r="G1640" s="36" t="str">
        <f t="shared" si="25"/>
        <v>Low</v>
      </c>
      <c r="H1640" s="34">
        <v>0.25</v>
      </c>
      <c r="I1640" s="11" t="str" cm="1">
        <f t="array" ref="I1640">INDEX(_xlfn.TEXTSPLIT(טבלה1[[#This Row],[עמודה2]],","),1)</f>
        <v>Quezon City</v>
      </c>
      <c r="J1640" s="12" t="str" cm="1">
        <f t="array" ref="J1640">INDEX(_xlfn.TEXTSPLIT(טבלה1[[#This Row],[עמודה2]],","),2)</f>
        <v xml:space="preserve"> Philippines</v>
      </c>
      <c r="K1640" s="37" t="str">
        <f>_xlfn.CONCAT(טבלה1[[#This Row],[AI_Companies]]," ",טבלה1[[#This Row],[עמודה1]])</f>
        <v>EACOMMCorporation https://www.eacomm.com/</v>
      </c>
      <c r="L1640" s="36">
        <v>10</v>
      </c>
      <c r="M1640" s="36" t="str">
        <f>IF(טבלה1[[#This Row],[עמודה53]]&gt;2000,"Yes","No")</f>
        <v>No</v>
      </c>
      <c r="N1640" s="36">
        <v>49</v>
      </c>
      <c r="O1640" s="36">
        <f>AVERAGE(טבלה1[[#This Row],[עמודה52]:[עמודה53]])</f>
        <v>29.5</v>
      </c>
      <c r="P1640" s="36" t="str">
        <f>IF(טבלה1[[#This Row],[עמודה4]]="&lt; $25 / hr","0$ - $25 / hr",טבלה1[[#This Row],[עמודה4]])</f>
        <v>$100 - $149 / hr</v>
      </c>
      <c r="Q1640" s="12" t="str" cm="1">
        <f t="array" ref="Q1640">INDEX(_xlfn.TEXTSPLIT(טבלה1[[#This Row],[עמודה55]],"-"),1)</f>
        <v xml:space="preserve">$100 </v>
      </c>
      <c r="R1640" s="21" t="str" cm="1">
        <f t="array" ref="R1640">INDEX(_xlfn.TEXTSPLIT(INDEX(_xlfn.TEXTSPLIT(טבלה1[[#This Row],[עמודה55]],"-"),2),"/"),1)</f>
        <v xml:space="preserve"> $149 </v>
      </c>
      <c r="S1640" s="36">
        <f>AVERAGE(טבלה1[[#This Row],[עמודה59]:[עמודה60]])</f>
        <v>124.5</v>
      </c>
      <c r="T1640" s="38">
        <f>VALUE(SUBSTITUTE(טבלה1[[#This Row],[עמודה56]],"$",""))</f>
        <v>100</v>
      </c>
      <c r="U1640" s="38">
        <f>VALUE(SUBSTITUTE(טבלה1[[#This Row],[עמודה57]],"$",""))</f>
        <v>149</v>
      </c>
      <c r="V1640" s="38" t="str">
        <f>IF(טבלה1[[#This Row],[עמודה58]]&gt;30,"Yes","No")</f>
        <v>Yes</v>
      </c>
    </row>
    <row r="1641" spans="1:22" x14ac:dyDescent="0.15">
      <c r="A1641" s="32" t="s">
        <v>3917</v>
      </c>
      <c r="B1641" s="39" t="s">
        <v>3918</v>
      </c>
      <c r="C1641" s="39" t="s">
        <v>193</v>
      </c>
      <c r="D1641" s="39" t="s">
        <v>4</v>
      </c>
      <c r="E1641" s="39" t="s">
        <v>4</v>
      </c>
      <c r="F1641" s="39" t="s">
        <v>10</v>
      </c>
      <c r="G1641" s="36" t="str">
        <f t="shared" si="25"/>
        <v>Low</v>
      </c>
      <c r="H1641" s="41">
        <v>0.2</v>
      </c>
      <c r="I1641" s="11" t="str" cm="1">
        <f t="array" ref="I1641">INDEX(_xlfn.TEXTSPLIT(טבלה1[[#This Row],[עמודה2]],","),1)</f>
        <v>Quincy</v>
      </c>
      <c r="J1641" s="12" t="str" cm="1">
        <f t="array" ref="J1641">INDEX(_xlfn.TEXTSPLIT(טבלה1[[#This Row],[עמודה2]],","),2)</f>
        <v xml:space="preserve"> MA</v>
      </c>
      <c r="K1641" s="43" t="str">
        <f>_xlfn.CONCAT(טבלה1[[#This Row],[AI_Companies]]," ",טבלה1[[#This Row],[עמודה1]])</f>
        <v>MerlinOne https://merlinone.com/</v>
      </c>
      <c r="L1641" s="28">
        <v>50</v>
      </c>
      <c r="M1641" s="28" t="str">
        <f>IF(טבלה1[[#This Row],[עמודה53]]&gt;2000,"Yes","No")</f>
        <v>No</v>
      </c>
      <c r="N1641" s="28">
        <v>249</v>
      </c>
      <c r="O1641" s="28">
        <f>AVERAGE(טבלה1[[#This Row],[עמודה52]:[עמודה53]])</f>
        <v>29.5</v>
      </c>
      <c r="P1641" s="28" t="str">
        <f>IF(טבלה1[[#This Row],[עמודה4]]="&lt; $25 / hr","0$ - $25 / hr",טבלה1[[#This Row],[עמודה4]])</f>
        <v>Undisclosed</v>
      </c>
      <c r="Q1641" s="12" t="str" cm="1">
        <f t="array" ref="Q1641">INDEX(_xlfn.TEXTSPLIT(טבלה1[[#This Row],[עמודה55]],"-"),1)</f>
        <v>Undisclosed</v>
      </c>
      <c r="R1641" s="21" t="e" cm="1">
        <f t="array" ref="R1641">INDEX(_xlfn.TEXTSPLIT(INDEX(_xlfn.TEXTSPLIT(טבלה1[[#This Row],[עמודה55]],"-"),2),"/"),1)</f>
        <v>#REF!</v>
      </c>
      <c r="S1641" s="28" t="e">
        <f>AVERAGE(טבלה1[[#This Row],[עמודה59]:[עמודה60]])</f>
        <v>#VALUE!</v>
      </c>
      <c r="T1641" s="31" t="e">
        <f>VALUE(SUBSTITUTE(טבלה1[[#This Row],[עמודה56]],"$",""))</f>
        <v>#VALUE!</v>
      </c>
      <c r="U1641" s="31" t="e">
        <f>VALUE(SUBSTITUTE(טבלה1[[#This Row],[עמודה57]],"$",""))</f>
        <v>#REF!</v>
      </c>
      <c r="V1641" s="31" t="e">
        <f>IF(טבלה1[[#This Row],[עמודה58]]&gt;30,"Yes","No")</f>
        <v>#VALUE!</v>
      </c>
    </row>
    <row r="1642" spans="1:22" x14ac:dyDescent="0.15">
      <c r="A1642" s="32" t="s">
        <v>3919</v>
      </c>
      <c r="B1642" s="33" t="s">
        <v>3920</v>
      </c>
      <c r="C1642" s="33" t="s">
        <v>2623</v>
      </c>
      <c r="D1642" s="33" t="s">
        <v>4</v>
      </c>
      <c r="E1642" s="33" t="s">
        <v>4</v>
      </c>
      <c r="F1642" s="33" t="s">
        <v>25</v>
      </c>
      <c r="G1642" s="36" t="str">
        <f t="shared" si="25"/>
        <v>Low</v>
      </c>
      <c r="H1642" s="34">
        <v>0.1</v>
      </c>
      <c r="I1642" s="11" t="str" cm="1">
        <f t="array" ref="I1642">INDEX(_xlfn.TEXTSPLIT(טבלה1[[#This Row],[עמודה2]],","),1)</f>
        <v>Houston</v>
      </c>
      <c r="J1642" s="12" t="str" cm="1">
        <f t="array" ref="J1642">INDEX(_xlfn.TEXTSPLIT(טבלה1[[#This Row],[עמודה2]],","),2)</f>
        <v xml:space="preserve"> TX</v>
      </c>
      <c r="K1642" s="37" t="str">
        <f>_xlfn.CONCAT(טבלה1[[#This Row],[AI_Companies]]," ",טבלה1[[#This Row],[עמודה1]])</f>
        <v>QualityProfessionals https://q-pros.com</v>
      </c>
      <c r="L1642" s="46">
        <v>1000</v>
      </c>
      <c r="M1642" s="36" t="str">
        <f>IF(טבלה1[[#This Row],[עמודה53]]&gt;2000,"Yes","No")</f>
        <v>No</v>
      </c>
      <c r="N1642" s="46">
        <v>9999</v>
      </c>
      <c r="O1642" s="36">
        <f>AVERAGE(טבלה1[[#This Row],[עמודה52]:[עמודה53]])</f>
        <v>149.5</v>
      </c>
      <c r="P1642" s="36" t="str">
        <f>IF(טבלה1[[#This Row],[עמודה4]]="&lt; $25 / hr","0$ - $25 / hr",טבלה1[[#This Row],[עמודה4]])</f>
        <v>Undisclosed</v>
      </c>
      <c r="Q1642" s="12" t="str" cm="1">
        <f t="array" ref="Q1642">INDEX(_xlfn.TEXTSPLIT(טבלה1[[#This Row],[עמודה55]],"-"),1)</f>
        <v>Undisclosed</v>
      </c>
      <c r="R1642" s="21" t="e" cm="1">
        <f t="array" ref="R1642">INDEX(_xlfn.TEXTSPLIT(INDEX(_xlfn.TEXTSPLIT(טבלה1[[#This Row],[עמודה55]],"-"),2),"/"),1)</f>
        <v>#REF!</v>
      </c>
      <c r="S1642" s="36" t="e">
        <f>AVERAGE(טבלה1[[#This Row],[עמודה59]:[עמודה60]])</f>
        <v>#VALUE!</v>
      </c>
      <c r="T1642" s="38" t="e">
        <f>VALUE(SUBSTITUTE(טבלה1[[#This Row],[עמודה56]],"$",""))</f>
        <v>#VALUE!</v>
      </c>
      <c r="U1642" s="38" t="e">
        <f>VALUE(SUBSTITUTE(טבלה1[[#This Row],[עמודה57]],"$",""))</f>
        <v>#REF!</v>
      </c>
      <c r="V1642" s="38" t="e">
        <f>IF(טבלה1[[#This Row],[עמודה58]]&gt;30,"Yes","No")</f>
        <v>#VALUE!</v>
      </c>
    </row>
    <row r="1643" spans="1:22" x14ac:dyDescent="0.15">
      <c r="A1643" s="32" t="s">
        <v>3921</v>
      </c>
      <c r="B1643" s="39" t="s">
        <v>3922</v>
      </c>
      <c r="C1643" s="39" t="s">
        <v>1267</v>
      </c>
      <c r="D1643" s="40">
        <v>25000</v>
      </c>
      <c r="E1643" s="39" t="s">
        <v>9</v>
      </c>
      <c r="F1643" s="39" t="s">
        <v>5</v>
      </c>
      <c r="G1643" s="36" t="str">
        <f t="shared" si="25"/>
        <v>Low</v>
      </c>
      <c r="H1643" s="41">
        <v>0.1</v>
      </c>
      <c r="I1643" s="11" t="str" cm="1">
        <f t="array" ref="I1643">INDEX(_xlfn.TEXTSPLIT(טבלה1[[#This Row],[עמודה2]],","),1)</f>
        <v>Hong Kong</v>
      </c>
      <c r="J1643" s="12" t="str" cm="1">
        <f t="array" ref="J1643">INDEX(_xlfn.TEXTSPLIT(טבלה1[[#This Row],[עמודה2]],","),2)</f>
        <v xml:space="preserve"> Hong Kong</v>
      </c>
      <c r="K1643" s="43" t="str">
        <f>_xlfn.CONCAT(טבלה1[[#This Row],[AI_Companies]]," ",טבלה1[[#This Row],[עמודה1]])</f>
        <v>Accenture(China)Co.,Ltd. https://www.accenture.com/cn-en</v>
      </c>
      <c r="L1643" s="28">
        <v>250</v>
      </c>
      <c r="M1643" s="28" t="str">
        <f>IF(טבלה1[[#This Row],[עמודה53]]&gt;2000,"Yes","No")</f>
        <v>Yes</v>
      </c>
      <c r="N1643" s="28">
        <v>999</v>
      </c>
      <c r="O1643" s="28">
        <f>AVERAGE(טבלה1[[#This Row],[עמודה52]:[עמודה53]])</f>
        <v>5499.5</v>
      </c>
      <c r="P1643" s="28" t="str">
        <f>IF(טבלה1[[#This Row],[עמודה4]]="&lt; $25 / hr","0$ - $25 / hr",טבלה1[[#This Row],[עמודה4]])</f>
        <v>Undisclosed</v>
      </c>
      <c r="Q1643" s="12" t="str" cm="1">
        <f t="array" ref="Q1643">INDEX(_xlfn.TEXTSPLIT(טבלה1[[#This Row],[עמודה55]],"-"),1)</f>
        <v>Undisclosed</v>
      </c>
      <c r="R1643" s="21" t="e" cm="1">
        <f t="array" ref="R1643">INDEX(_xlfn.TEXTSPLIT(INDEX(_xlfn.TEXTSPLIT(טבלה1[[#This Row],[עמודה55]],"-"),2),"/"),1)</f>
        <v>#REF!</v>
      </c>
      <c r="S1643" s="28" t="e">
        <f>AVERAGE(טבלה1[[#This Row],[עמודה59]:[עמודה60]])</f>
        <v>#VALUE!</v>
      </c>
      <c r="T1643" s="31" t="e">
        <f>VALUE(SUBSTITUTE(טבלה1[[#This Row],[עמודה56]],"$",""))</f>
        <v>#VALUE!</v>
      </c>
      <c r="U1643" s="31" t="e">
        <f>VALUE(SUBSTITUTE(טבלה1[[#This Row],[עמודה57]],"$",""))</f>
        <v>#REF!</v>
      </c>
      <c r="V1643" s="31" t="e">
        <f>IF(טבלה1[[#This Row],[עמודה58]]&gt;30,"Yes","No")</f>
        <v>#VALUE!</v>
      </c>
    </row>
    <row r="1644" spans="1:22" x14ac:dyDescent="0.15">
      <c r="A1644" s="32" t="s">
        <v>3923</v>
      </c>
      <c r="B1644" s="33" t="s">
        <v>3924</v>
      </c>
      <c r="C1644" s="33" t="s">
        <v>331</v>
      </c>
      <c r="D1644" s="33" t="s">
        <v>4</v>
      </c>
      <c r="E1644" s="33" t="s">
        <v>4</v>
      </c>
      <c r="F1644" s="33" t="s">
        <v>10</v>
      </c>
      <c r="G1644" s="36" t="str">
        <f t="shared" si="25"/>
        <v>Low</v>
      </c>
      <c r="H1644" s="34">
        <v>0.2</v>
      </c>
      <c r="I1644" s="11" t="str" cm="1">
        <f t="array" ref="I1644">INDEX(_xlfn.TEXTSPLIT(טבלה1[[#This Row],[עמודה2]],","),1)</f>
        <v>Dallas</v>
      </c>
      <c r="J1644" s="12" t="str" cm="1">
        <f t="array" ref="J1644">INDEX(_xlfn.TEXTSPLIT(טבלה1[[#This Row],[עמודה2]],","),2)</f>
        <v xml:space="preserve"> TX</v>
      </c>
      <c r="K1644" s="37" t="str">
        <f>_xlfn.CONCAT(טבלה1[[#This Row],[AI_Companies]]," ",טבלה1[[#This Row],[עמודה1]])</f>
        <v>[x]cubeLABS https://www.xcubelabs.com/</v>
      </c>
      <c r="L1644" s="36">
        <v>50</v>
      </c>
      <c r="M1644" s="36" t="str">
        <f>IF(טבלה1[[#This Row],[עמודה53]]&gt;2000,"Yes","No")</f>
        <v>No</v>
      </c>
      <c r="N1644" s="36">
        <v>249</v>
      </c>
      <c r="O1644" s="36">
        <f>AVERAGE(טבלה1[[#This Row],[עמודה52]:[עמודה53]])</f>
        <v>624.5</v>
      </c>
      <c r="P1644" s="36" t="str">
        <f>IF(טבלה1[[#This Row],[עמודה4]]="&lt; $25 / hr","0$ - $25 / hr",טבלה1[[#This Row],[עמודה4]])</f>
        <v>$50 - $99 / hr</v>
      </c>
      <c r="Q1644" s="12" t="str" cm="1">
        <f t="array" ref="Q1644">INDEX(_xlfn.TEXTSPLIT(טבלה1[[#This Row],[עמודה55]],"-"),1)</f>
        <v xml:space="preserve">$50 </v>
      </c>
      <c r="R1644" s="21" t="str" cm="1">
        <f t="array" ref="R1644">INDEX(_xlfn.TEXTSPLIT(INDEX(_xlfn.TEXTSPLIT(טבלה1[[#This Row],[עמודה55]],"-"),2),"/"),1)</f>
        <v xml:space="preserve"> $99 </v>
      </c>
      <c r="S1644" s="36">
        <f>AVERAGE(טבלה1[[#This Row],[עמודה59]:[עמודה60]])</f>
        <v>74.5</v>
      </c>
      <c r="T1644" s="38">
        <f>VALUE(SUBSTITUTE(טבלה1[[#This Row],[עמודה56]],"$",""))</f>
        <v>50</v>
      </c>
      <c r="U1644" s="38">
        <f>VALUE(SUBSTITUTE(טבלה1[[#This Row],[עמודה57]],"$",""))</f>
        <v>99</v>
      </c>
      <c r="V1644" s="38" t="str">
        <f>IF(טבלה1[[#This Row],[עמודה58]]&gt;30,"Yes","No")</f>
        <v>Yes</v>
      </c>
    </row>
    <row r="1645" spans="1:22" x14ac:dyDescent="0.15">
      <c r="A1645" s="32" t="s">
        <v>3925</v>
      </c>
      <c r="B1645" s="39" t="s">
        <v>3926</v>
      </c>
      <c r="C1645" s="39" t="s">
        <v>3927</v>
      </c>
      <c r="D1645" s="40">
        <v>25000</v>
      </c>
      <c r="E1645" s="39" t="s">
        <v>21</v>
      </c>
      <c r="F1645" s="39" t="s">
        <v>10</v>
      </c>
      <c r="G1645" s="36" t="str">
        <f t="shared" si="25"/>
        <v>Low</v>
      </c>
      <c r="H1645" s="41">
        <v>0.2</v>
      </c>
      <c r="I1645" s="11" t="str" cm="1">
        <f t="array" ref="I1645">INDEX(_xlfn.TEXTSPLIT(טבלה1[[#This Row],[עמודה2]],","),1)</f>
        <v>Hyderabad</v>
      </c>
      <c r="J1645" s="12" t="str" cm="1">
        <f t="array" ref="J1645">INDEX(_xlfn.TEXTSPLIT(טבלה1[[#This Row],[עמודה2]],","),2)</f>
        <v xml:space="preserve"> India</v>
      </c>
      <c r="K1645" s="43" t="str">
        <f>_xlfn.CONCAT(טבלה1[[#This Row],[AI_Companies]]," ",טבלה1[[#This Row],[עמודה1]])</f>
        <v>GramenerTechnologySolutions https://gramener.com/</v>
      </c>
      <c r="L1645" s="28">
        <v>50</v>
      </c>
      <c r="M1645" s="28" t="str">
        <f>IF(טבלה1[[#This Row],[עמודה53]]&gt;2000,"Yes","No")</f>
        <v>No</v>
      </c>
      <c r="N1645" s="28">
        <v>249</v>
      </c>
      <c r="O1645" s="28">
        <f>AVERAGE(טבלה1[[#This Row],[עמודה52]:[עמודה53]])</f>
        <v>149.5</v>
      </c>
      <c r="P1645" s="28" t="str">
        <f>IF(טבלה1[[#This Row],[עמודה4]]="&lt; $25 / hr","0$ - $25 / hr",טבלה1[[#This Row],[עמודה4]])</f>
        <v>Undisclosed</v>
      </c>
      <c r="Q1645" s="12" t="str" cm="1">
        <f t="array" ref="Q1645">INDEX(_xlfn.TEXTSPLIT(טבלה1[[#This Row],[עמודה55]],"-"),1)</f>
        <v>Undisclosed</v>
      </c>
      <c r="R1645" s="21" t="e" cm="1">
        <f t="array" ref="R1645">INDEX(_xlfn.TEXTSPLIT(INDEX(_xlfn.TEXTSPLIT(טבלה1[[#This Row],[עמודה55]],"-"),2),"/"),1)</f>
        <v>#REF!</v>
      </c>
      <c r="S1645" s="28" t="e">
        <f>AVERAGE(טבלה1[[#This Row],[עמודה59]:[עמודה60]])</f>
        <v>#VALUE!</v>
      </c>
      <c r="T1645" s="31" t="e">
        <f>VALUE(SUBSTITUTE(טבלה1[[#This Row],[עמודה56]],"$",""))</f>
        <v>#VALUE!</v>
      </c>
      <c r="U1645" s="31" t="e">
        <f>VALUE(SUBSTITUTE(טבלה1[[#This Row],[עמודה57]],"$",""))</f>
        <v>#REF!</v>
      </c>
      <c r="V1645" s="31" t="e">
        <f>IF(טבלה1[[#This Row],[עמודה58]]&gt;30,"Yes","No")</f>
        <v>#VALUE!</v>
      </c>
    </row>
    <row r="1646" spans="1:22" x14ac:dyDescent="0.15">
      <c r="A1646" s="32" t="s">
        <v>3928</v>
      </c>
      <c r="B1646" s="33" t="s">
        <v>3929</v>
      </c>
      <c r="C1646" s="33" t="s">
        <v>1985</v>
      </c>
      <c r="D1646" s="44">
        <v>5000</v>
      </c>
      <c r="E1646" s="33" t="s">
        <v>21</v>
      </c>
      <c r="F1646" s="33" t="s">
        <v>10</v>
      </c>
      <c r="G1646" s="36" t="str">
        <f t="shared" si="25"/>
        <v>Low</v>
      </c>
      <c r="H1646" s="34">
        <v>0.2</v>
      </c>
      <c r="I1646" s="11" t="str" cm="1">
        <f t="array" ref="I1646">INDEX(_xlfn.TEXTSPLIT(טבלה1[[#This Row],[עמודה2]],","),1)</f>
        <v>Kowloon</v>
      </c>
      <c r="J1646" s="12" t="str" cm="1">
        <f t="array" ref="J1646">INDEX(_xlfn.TEXTSPLIT(טבלה1[[#This Row],[עמודה2]],","),2)</f>
        <v xml:space="preserve"> Hong Kong</v>
      </c>
      <c r="K1646" s="37" t="str">
        <f>_xlfn.CONCAT(טבלה1[[#This Row],[AI_Companies]]," ",טבלה1[[#This Row],[עמודה1]])</f>
        <v>Oursky https://oursky.com/</v>
      </c>
      <c r="L1646" s="36">
        <v>50</v>
      </c>
      <c r="M1646" s="36" t="str">
        <f>IF(טבלה1[[#This Row],[עמודה53]]&gt;2000,"Yes","No")</f>
        <v>No</v>
      </c>
      <c r="N1646" s="36">
        <v>249</v>
      </c>
      <c r="O1646" s="36">
        <f>AVERAGE(טבלה1[[#This Row],[עמודה52]:[עמודה53]])</f>
        <v>149.5</v>
      </c>
      <c r="P1646" s="36" t="str">
        <f>IF(טבלה1[[#This Row],[עמודה4]]="&lt; $25 / hr","0$ - $25 / hr",טבלה1[[#This Row],[עמודה4]])</f>
        <v>$100 - $149 / hr</v>
      </c>
      <c r="Q1646" s="12" t="str" cm="1">
        <f t="array" ref="Q1646">INDEX(_xlfn.TEXTSPLIT(טבלה1[[#This Row],[עמודה55]],"-"),1)</f>
        <v xml:space="preserve">$100 </v>
      </c>
      <c r="R1646" s="21" t="str" cm="1">
        <f t="array" ref="R1646">INDEX(_xlfn.TEXTSPLIT(INDEX(_xlfn.TEXTSPLIT(טבלה1[[#This Row],[עמודה55]],"-"),2),"/"),1)</f>
        <v xml:space="preserve"> $149 </v>
      </c>
      <c r="S1646" s="36">
        <f>AVERAGE(טבלה1[[#This Row],[עמודה59]:[עמודה60]])</f>
        <v>124.5</v>
      </c>
      <c r="T1646" s="38">
        <f>VALUE(SUBSTITUTE(טבלה1[[#This Row],[עמודה56]],"$",""))</f>
        <v>100</v>
      </c>
      <c r="U1646" s="38">
        <f>VALUE(SUBSTITUTE(טבלה1[[#This Row],[עמודה57]],"$",""))</f>
        <v>149</v>
      </c>
      <c r="V1646" s="38" t="str">
        <f>IF(טבלה1[[#This Row],[עמודה58]]&gt;30,"Yes","No")</f>
        <v>Yes</v>
      </c>
    </row>
    <row r="1647" spans="1:22" x14ac:dyDescent="0.15">
      <c r="A1647" s="32" t="s">
        <v>3930</v>
      </c>
      <c r="B1647" s="39" t="s">
        <v>3931</v>
      </c>
      <c r="C1647" s="39" t="s">
        <v>311</v>
      </c>
      <c r="D1647" s="39" t="s">
        <v>4</v>
      </c>
      <c r="E1647" s="39" t="s">
        <v>4</v>
      </c>
      <c r="F1647" s="39" t="s">
        <v>10</v>
      </c>
      <c r="G1647" s="36" t="str">
        <f t="shared" si="25"/>
        <v>Low</v>
      </c>
      <c r="H1647" s="41">
        <v>0.2</v>
      </c>
      <c r="I1647" s="11" t="str" cm="1">
        <f t="array" ref="I1647">INDEX(_xlfn.TEXTSPLIT(טבלה1[[#This Row],[עמודה2]],","),1)</f>
        <v>San Mateo</v>
      </c>
      <c r="J1647" s="12" t="str" cm="1">
        <f t="array" ref="J1647">INDEX(_xlfn.TEXTSPLIT(טבלה1[[#This Row],[עמודה2]],","),2)</f>
        <v xml:space="preserve"> CA</v>
      </c>
      <c r="K1647" s="43" t="str">
        <f>_xlfn.CONCAT(טבלה1[[#This Row],[AI_Companies]]," ",טבלה1[[#This Row],[עמודה1]])</f>
        <v>EverString https://www.everstring.com/</v>
      </c>
      <c r="L1647" s="28">
        <v>50</v>
      </c>
      <c r="M1647" s="28" t="str">
        <f>IF(טבלה1[[#This Row],[עמודה53]]&gt;2000,"Yes","No")</f>
        <v>No</v>
      </c>
      <c r="N1647" s="28">
        <v>249</v>
      </c>
      <c r="O1647" s="28">
        <f>AVERAGE(טבלה1[[#This Row],[עמודה52]:[עמודה53]])</f>
        <v>149.5</v>
      </c>
      <c r="P1647" s="28" t="str">
        <f>IF(טבלה1[[#This Row],[עמודה4]]="&lt; $25 / hr","0$ - $25 / hr",טבלה1[[#This Row],[עמודה4]])</f>
        <v>$100 - $149 / hr</v>
      </c>
      <c r="Q1647" s="12" t="str" cm="1">
        <f t="array" ref="Q1647">INDEX(_xlfn.TEXTSPLIT(טבלה1[[#This Row],[עמודה55]],"-"),1)</f>
        <v xml:space="preserve">$100 </v>
      </c>
      <c r="R1647" s="21" t="str" cm="1">
        <f t="array" ref="R1647">INDEX(_xlfn.TEXTSPLIT(INDEX(_xlfn.TEXTSPLIT(טבלה1[[#This Row],[עמודה55]],"-"),2),"/"),1)</f>
        <v xml:space="preserve"> $149 </v>
      </c>
      <c r="S1647" s="28">
        <f>AVERAGE(טבלה1[[#This Row],[עמודה59]:[עמודה60]])</f>
        <v>124.5</v>
      </c>
      <c r="T1647" s="31">
        <f>VALUE(SUBSTITUTE(טבלה1[[#This Row],[עמודה56]],"$",""))</f>
        <v>100</v>
      </c>
      <c r="U1647" s="31">
        <f>VALUE(SUBSTITUTE(טבלה1[[#This Row],[עמודה57]],"$",""))</f>
        <v>149</v>
      </c>
      <c r="V1647" s="31" t="str">
        <f>IF(טבלה1[[#This Row],[עמודה58]]&gt;30,"Yes","No")</f>
        <v>Yes</v>
      </c>
    </row>
    <row r="1648" spans="1:22" x14ac:dyDescent="0.15">
      <c r="A1648" s="32" t="s">
        <v>3932</v>
      </c>
      <c r="B1648" s="33" t="s">
        <v>3933</v>
      </c>
      <c r="C1648" s="33" t="s">
        <v>212</v>
      </c>
      <c r="D1648" s="33" t="s">
        <v>4</v>
      </c>
      <c r="E1648" s="33" t="s">
        <v>4</v>
      </c>
      <c r="F1648" s="33" t="s">
        <v>10</v>
      </c>
      <c r="G1648" s="36" t="str">
        <f t="shared" si="25"/>
        <v>Low</v>
      </c>
      <c r="H1648" s="34">
        <v>0.2</v>
      </c>
      <c r="I1648" s="11" t="str" cm="1">
        <f t="array" ref="I1648">INDEX(_xlfn.TEXTSPLIT(טבלה1[[#This Row],[עמודה2]],","),1)</f>
        <v>Vancouver</v>
      </c>
      <c r="J1648" s="12" t="str" cm="1">
        <f t="array" ref="J1648">INDEX(_xlfn.TEXTSPLIT(טבלה1[[#This Row],[עמודה2]],","),2)</f>
        <v xml:space="preserve"> Canada</v>
      </c>
      <c r="K1648" s="37" t="str">
        <f>_xlfn.CONCAT(טבלה1[[#This Row],[AI_Companies]]," ",טבלה1[[#This Row],[עמודה1]])</f>
        <v>AxiomZen http://www.axiomzen.co/</v>
      </c>
      <c r="L1648" s="36">
        <v>50</v>
      </c>
      <c r="M1648" s="36" t="str">
        <f>IF(טבלה1[[#This Row],[עמודה53]]&gt;2000,"Yes","No")</f>
        <v>No</v>
      </c>
      <c r="N1648" s="36">
        <v>249</v>
      </c>
      <c r="O1648" s="36">
        <f>AVERAGE(טבלה1[[#This Row],[עמודה52]:[עמודה53]])</f>
        <v>149.5</v>
      </c>
      <c r="P1648" s="36" t="str">
        <f>IF(טבלה1[[#This Row],[עמודה4]]="&lt; $25 / hr","0$ - $25 / hr",טבלה1[[#This Row],[עמודה4]])</f>
        <v>Undisclosed</v>
      </c>
      <c r="Q1648" s="12" t="str" cm="1">
        <f t="array" ref="Q1648">INDEX(_xlfn.TEXTSPLIT(טבלה1[[#This Row],[עמודה55]],"-"),1)</f>
        <v>Undisclosed</v>
      </c>
      <c r="R1648" s="21" t="e" cm="1">
        <f t="array" ref="R1648">INDEX(_xlfn.TEXTSPLIT(INDEX(_xlfn.TEXTSPLIT(טבלה1[[#This Row],[עמודה55]],"-"),2),"/"),1)</f>
        <v>#REF!</v>
      </c>
      <c r="S1648" s="36" t="e">
        <f>AVERAGE(טבלה1[[#This Row],[עמודה59]:[עמודה60]])</f>
        <v>#VALUE!</v>
      </c>
      <c r="T1648" s="38" t="e">
        <f>VALUE(SUBSTITUTE(טבלה1[[#This Row],[עמודה56]],"$",""))</f>
        <v>#VALUE!</v>
      </c>
      <c r="U1648" s="38" t="e">
        <f>VALUE(SUBSTITUTE(טבלה1[[#This Row],[עמודה57]],"$",""))</f>
        <v>#REF!</v>
      </c>
      <c r="V1648" s="38" t="e">
        <f>IF(טבלה1[[#This Row],[עמודה58]]&gt;30,"Yes","No")</f>
        <v>#VALUE!</v>
      </c>
    </row>
    <row r="1649" spans="1:22" x14ac:dyDescent="0.15">
      <c r="A1649" s="32" t="s">
        <v>3934</v>
      </c>
      <c r="B1649" s="39" t="s">
        <v>3935</v>
      </c>
      <c r="C1649" s="39" t="s">
        <v>3936</v>
      </c>
      <c r="D1649" s="39" t="s">
        <v>4</v>
      </c>
      <c r="E1649" s="39" t="s">
        <v>4</v>
      </c>
      <c r="F1649" s="39" t="s">
        <v>29</v>
      </c>
      <c r="G1649" s="36" t="str">
        <f t="shared" si="25"/>
        <v>Low</v>
      </c>
      <c r="H1649" s="41">
        <v>0.3</v>
      </c>
      <c r="I1649" s="11" t="str" cm="1">
        <f t="array" ref="I1649">INDEX(_xlfn.TEXTSPLIT(טבלה1[[#This Row],[עמודה2]],","),1)</f>
        <v>San Francisco</v>
      </c>
      <c r="J1649" s="12" t="str" cm="1">
        <f t="array" ref="J1649">INDEX(_xlfn.TEXTSPLIT(טבלה1[[#This Row],[עמודה2]],","),2)</f>
        <v xml:space="preserve"> CA</v>
      </c>
      <c r="K1649" s="43" t="str">
        <f>_xlfn.CONCAT(טבלה1[[#This Row],[AI_Companies]]," ",טבלה1[[#This Row],[עמודה1]])</f>
        <v>Kinetica http://www.kinetica.com</v>
      </c>
      <c r="L1649" s="28">
        <v>10</v>
      </c>
      <c r="M1649" s="28" t="str">
        <f>IF(טבלה1[[#This Row],[עמודה53]]&gt;2000,"Yes","No")</f>
        <v>No</v>
      </c>
      <c r="N1649" s="28">
        <v>49</v>
      </c>
      <c r="O1649" s="28">
        <f>AVERAGE(טבלה1[[#This Row],[עמודה52]:[עמודה53]])</f>
        <v>149.5</v>
      </c>
      <c r="P1649" s="28" t="str">
        <f>IF(טבלה1[[#This Row],[עמודה4]]="&lt; $25 / hr","0$ - $25 / hr",טבלה1[[#This Row],[עמודה4]])</f>
        <v>Undisclosed</v>
      </c>
      <c r="Q1649" s="12" t="str" cm="1">
        <f t="array" ref="Q1649">INDEX(_xlfn.TEXTSPLIT(טבלה1[[#This Row],[עמודה55]],"-"),1)</f>
        <v>Undisclosed</v>
      </c>
      <c r="R1649" s="21" t="e" cm="1">
        <f t="array" ref="R1649">INDEX(_xlfn.TEXTSPLIT(INDEX(_xlfn.TEXTSPLIT(טבלה1[[#This Row],[עמודה55]],"-"),2),"/"),1)</f>
        <v>#REF!</v>
      </c>
      <c r="S1649" s="28" t="e">
        <f>AVERAGE(טבלה1[[#This Row],[עמודה59]:[עמודה60]])</f>
        <v>#VALUE!</v>
      </c>
      <c r="T1649" s="31" t="e">
        <f>VALUE(SUBSTITUTE(טבלה1[[#This Row],[עמודה56]],"$",""))</f>
        <v>#VALUE!</v>
      </c>
      <c r="U1649" s="31" t="e">
        <f>VALUE(SUBSTITUTE(טבלה1[[#This Row],[עמודה57]],"$",""))</f>
        <v>#REF!</v>
      </c>
      <c r="V1649" s="31" t="e">
        <f>IF(טבלה1[[#This Row],[עמודה58]]&gt;30,"Yes","No")</f>
        <v>#VALUE!</v>
      </c>
    </row>
    <row r="1650" spans="1:22" x14ac:dyDescent="0.15">
      <c r="A1650" s="32" t="s">
        <v>3937</v>
      </c>
      <c r="B1650" s="33" t="s">
        <v>3938</v>
      </c>
      <c r="C1650" s="33" t="s">
        <v>3294</v>
      </c>
      <c r="D1650" s="44">
        <v>10000</v>
      </c>
      <c r="E1650" s="33" t="s">
        <v>33</v>
      </c>
      <c r="F1650" s="33" t="s">
        <v>29</v>
      </c>
      <c r="G1650" s="36" t="str">
        <f t="shared" si="25"/>
        <v>Low</v>
      </c>
      <c r="H1650" s="34">
        <v>0.3</v>
      </c>
      <c r="I1650" s="11" t="str" cm="1">
        <f t="array" ref="I1650">INDEX(_xlfn.TEXTSPLIT(טבלה1[[#This Row],[עמודה2]],","),1)</f>
        <v>Macon</v>
      </c>
      <c r="J1650" s="12" t="str" cm="1">
        <f t="array" ref="J1650">INDEX(_xlfn.TEXTSPLIT(טבלה1[[#This Row],[עמודה2]],","),2)</f>
        <v xml:space="preserve"> GA</v>
      </c>
      <c r="K1650" s="37" t="str">
        <f>_xlfn.CONCAT(טבלה1[[#This Row],[AI_Companies]]," ",טבלה1[[#This Row],[עמודה1]])</f>
        <v>ImperialResourceGroup https://www.imperialresourcegroup.com/</v>
      </c>
      <c r="L1650" s="36">
        <v>10</v>
      </c>
      <c r="M1650" s="36" t="str">
        <f>IF(טבלה1[[#This Row],[עמודה53]]&gt;2000,"Yes","No")</f>
        <v>No</v>
      </c>
      <c r="N1650" s="36">
        <v>49</v>
      </c>
      <c r="O1650" s="36">
        <f>AVERAGE(טבלה1[[#This Row],[עמודה52]:[עמודה53]])</f>
        <v>29.5</v>
      </c>
      <c r="P1650" s="36" t="str">
        <f>IF(טבלה1[[#This Row],[עמודה4]]="&lt; $25 / hr","0$ - $25 / hr",טבלה1[[#This Row],[עמודה4]])</f>
        <v>Undisclosed</v>
      </c>
      <c r="Q1650" s="12" t="str" cm="1">
        <f t="array" ref="Q1650">INDEX(_xlfn.TEXTSPLIT(טבלה1[[#This Row],[עמודה55]],"-"),1)</f>
        <v>Undisclosed</v>
      </c>
      <c r="R1650" s="21" t="e" cm="1">
        <f t="array" ref="R1650">INDEX(_xlfn.TEXTSPLIT(INDEX(_xlfn.TEXTSPLIT(טבלה1[[#This Row],[עמודה55]],"-"),2),"/"),1)</f>
        <v>#REF!</v>
      </c>
      <c r="S1650" s="36" t="e">
        <f>AVERAGE(טבלה1[[#This Row],[עמודה59]:[עמודה60]])</f>
        <v>#VALUE!</v>
      </c>
      <c r="T1650" s="38" t="e">
        <f>VALUE(SUBSTITUTE(טבלה1[[#This Row],[עמודה56]],"$",""))</f>
        <v>#VALUE!</v>
      </c>
      <c r="U1650" s="38" t="e">
        <f>VALUE(SUBSTITUTE(טבלה1[[#This Row],[עמודה57]],"$",""))</f>
        <v>#REF!</v>
      </c>
      <c r="V1650" s="38" t="e">
        <f>IF(טבלה1[[#This Row],[עמודה58]]&gt;30,"Yes","No")</f>
        <v>#VALUE!</v>
      </c>
    </row>
    <row r="1651" spans="1:22" x14ac:dyDescent="0.15">
      <c r="A1651" s="32" t="s">
        <v>3939</v>
      </c>
      <c r="B1651" s="39" t="s">
        <v>3940</v>
      </c>
      <c r="C1651" s="39" t="s">
        <v>342</v>
      </c>
      <c r="D1651" s="39" t="s">
        <v>4</v>
      </c>
      <c r="E1651" s="39" t="s">
        <v>4</v>
      </c>
      <c r="F1651" s="39" t="s">
        <v>29</v>
      </c>
      <c r="G1651" s="36" t="str">
        <f t="shared" si="25"/>
        <v>Low</v>
      </c>
      <c r="H1651" s="41">
        <v>0.3</v>
      </c>
      <c r="I1651" s="11" t="str" cm="1">
        <f t="array" ref="I1651">INDEX(_xlfn.TEXTSPLIT(טבלה1[[#This Row],[עמודה2]],","),1)</f>
        <v>Madhapur</v>
      </c>
      <c r="J1651" s="12" t="str" cm="1">
        <f t="array" ref="J1651">INDEX(_xlfn.TEXTSPLIT(טבלה1[[#This Row],[עמודה2]],","),2)</f>
        <v xml:space="preserve"> India</v>
      </c>
      <c r="K1651" s="43" t="str">
        <f>_xlfn.CONCAT(טבלה1[[#This Row],[AI_Companies]]," ",טבלה1[[#This Row],[עמודה1]])</f>
        <v>Vitwit https://www.vitwit.com/</v>
      </c>
      <c r="L1651" s="28">
        <v>10</v>
      </c>
      <c r="M1651" s="28" t="str">
        <f>IF(טבלה1[[#This Row],[עמודה53]]&gt;2000,"Yes","No")</f>
        <v>No</v>
      </c>
      <c r="N1651" s="28">
        <v>49</v>
      </c>
      <c r="O1651" s="28">
        <f>AVERAGE(טבלה1[[#This Row],[עמודה52]:[עמודה53]])</f>
        <v>29.5</v>
      </c>
      <c r="P1651" s="28" t="str">
        <f>IF(טבלה1[[#This Row],[עמודה4]]="&lt; $25 / hr","0$ - $25 / hr",טבלה1[[#This Row],[עמודה4]])</f>
        <v>$25 - $49 / hr</v>
      </c>
      <c r="Q1651" s="12" t="str" cm="1">
        <f t="array" ref="Q1651">INDEX(_xlfn.TEXTSPLIT(טבלה1[[#This Row],[עמודה55]],"-"),1)</f>
        <v xml:space="preserve">$25 </v>
      </c>
      <c r="R1651" s="21" t="str" cm="1">
        <f t="array" ref="R1651">INDEX(_xlfn.TEXTSPLIT(INDEX(_xlfn.TEXTSPLIT(טבלה1[[#This Row],[עמודה55]],"-"),2),"/"),1)</f>
        <v xml:space="preserve"> $49 </v>
      </c>
      <c r="S1651" s="28">
        <f>AVERAGE(טבלה1[[#This Row],[עמודה59]:[עמודה60]])</f>
        <v>37</v>
      </c>
      <c r="T1651" s="31">
        <f>VALUE(SUBSTITUTE(טבלה1[[#This Row],[עמודה56]],"$",""))</f>
        <v>25</v>
      </c>
      <c r="U1651" s="31">
        <f>VALUE(SUBSTITUTE(טבלה1[[#This Row],[עמודה57]],"$",""))</f>
        <v>49</v>
      </c>
      <c r="V1651" s="31" t="str">
        <f>IF(טבלה1[[#This Row],[עמודה58]]&gt;30,"Yes","No")</f>
        <v>Yes</v>
      </c>
    </row>
    <row r="1652" spans="1:22" x14ac:dyDescent="0.15">
      <c r="A1652" s="32" t="s">
        <v>3941</v>
      </c>
      <c r="B1652" s="33" t="s">
        <v>3942</v>
      </c>
      <c r="C1652" s="33" t="s">
        <v>3827</v>
      </c>
      <c r="D1652" s="33" t="s">
        <v>4</v>
      </c>
      <c r="E1652" s="33" t="s">
        <v>4</v>
      </c>
      <c r="F1652" s="33" t="s">
        <v>29</v>
      </c>
      <c r="G1652" s="36" t="str">
        <f t="shared" si="25"/>
        <v>Low</v>
      </c>
      <c r="H1652" s="34">
        <v>0.3</v>
      </c>
      <c r="I1652" s="11" t="str" cm="1">
        <f t="array" ref="I1652">INDEX(_xlfn.TEXTSPLIT(טבלה1[[#This Row],[עמודה2]],","),1)</f>
        <v>Montevideo</v>
      </c>
      <c r="J1652" s="12" t="str" cm="1">
        <f t="array" ref="J1652">INDEX(_xlfn.TEXTSPLIT(טבלה1[[#This Row],[עמודה2]],","),2)</f>
        <v xml:space="preserve"> Uruguay</v>
      </c>
      <c r="K1652" s="37" t="str">
        <f>_xlfn.CONCAT(טבלה1[[#This Row],[AI_Companies]]," ",טבלה1[[#This Row],[עמודה1]])</f>
        <v>AdagioConsultores https://adagio.com.uy/</v>
      </c>
      <c r="L1652" s="36">
        <v>10</v>
      </c>
      <c r="M1652" s="36" t="str">
        <f>IF(טבלה1[[#This Row],[עמודה53]]&gt;2000,"Yes","No")</f>
        <v>No</v>
      </c>
      <c r="N1652" s="36">
        <v>49</v>
      </c>
      <c r="O1652" s="36">
        <f>AVERAGE(טבלה1[[#This Row],[עמודה52]:[עמודה53]])</f>
        <v>29.5</v>
      </c>
      <c r="P1652" s="36" t="str">
        <f>IF(טבלה1[[#This Row],[עמודה4]]="&lt; $25 / hr","0$ - $25 / hr",טבלה1[[#This Row],[עמודה4]])</f>
        <v>Undisclosed</v>
      </c>
      <c r="Q1652" s="12" t="str" cm="1">
        <f t="array" ref="Q1652">INDEX(_xlfn.TEXTSPLIT(טבלה1[[#This Row],[עמודה55]],"-"),1)</f>
        <v>Undisclosed</v>
      </c>
      <c r="R1652" s="21" t="e" cm="1">
        <f t="array" ref="R1652">INDEX(_xlfn.TEXTSPLIT(INDEX(_xlfn.TEXTSPLIT(טבלה1[[#This Row],[עמודה55]],"-"),2),"/"),1)</f>
        <v>#REF!</v>
      </c>
      <c r="S1652" s="36" t="e">
        <f>AVERAGE(טבלה1[[#This Row],[עמודה59]:[עמודה60]])</f>
        <v>#VALUE!</v>
      </c>
      <c r="T1652" s="38" t="e">
        <f>VALUE(SUBSTITUTE(טבלה1[[#This Row],[עמודה56]],"$",""))</f>
        <v>#VALUE!</v>
      </c>
      <c r="U1652" s="38" t="e">
        <f>VALUE(SUBSTITUTE(טבלה1[[#This Row],[עמודה57]],"$",""))</f>
        <v>#REF!</v>
      </c>
      <c r="V1652" s="38" t="e">
        <f>IF(טבלה1[[#This Row],[עמודה58]]&gt;30,"Yes","No")</f>
        <v>#VALUE!</v>
      </c>
    </row>
    <row r="1653" spans="1:22" x14ac:dyDescent="0.15">
      <c r="A1653" s="32" t="s">
        <v>3943</v>
      </c>
      <c r="B1653" s="39" t="s">
        <v>3944</v>
      </c>
      <c r="C1653" s="39" t="s">
        <v>102</v>
      </c>
      <c r="D1653" s="40">
        <v>25000</v>
      </c>
      <c r="E1653" s="39" t="s">
        <v>21</v>
      </c>
      <c r="F1653" s="39" t="s">
        <v>29</v>
      </c>
      <c r="G1653" s="36" t="str">
        <f t="shared" si="25"/>
        <v>Low</v>
      </c>
      <c r="H1653" s="41">
        <v>0.3</v>
      </c>
      <c r="I1653" s="11" t="str" cm="1">
        <f t="array" ref="I1653">INDEX(_xlfn.TEXTSPLIT(טבלה1[[#This Row],[עמודה2]],","),1)</f>
        <v>Cordoba</v>
      </c>
      <c r="J1653" s="12" t="str" cm="1">
        <f t="array" ref="J1653">INDEX(_xlfn.TEXTSPLIT(טבלה1[[#This Row],[עמודה2]],","),2)</f>
        <v xml:space="preserve"> Argentina</v>
      </c>
      <c r="K1653" s="43" t="str">
        <f>_xlfn.CONCAT(טבלה1[[#This Row],[AI_Companies]]," ",טבלה1[[#This Row],[עמודה1]])</f>
        <v>ReputaciónDigital https://reputacion.digital/</v>
      </c>
      <c r="L1653" s="28">
        <v>10</v>
      </c>
      <c r="M1653" s="28" t="str">
        <f>IF(טבלה1[[#This Row],[עמודה53]]&gt;2000,"Yes","No")</f>
        <v>No</v>
      </c>
      <c r="N1653" s="28">
        <v>49</v>
      </c>
      <c r="O1653" s="28">
        <f>AVERAGE(טבלה1[[#This Row],[עמודה52]:[עמודה53]])</f>
        <v>29.5</v>
      </c>
      <c r="P1653" s="28" t="str">
        <f>IF(טבלה1[[#This Row],[עמודה4]]="&lt; $25 / hr","0$ - $25 / hr",טבלה1[[#This Row],[עמודה4]])</f>
        <v>Undisclosed</v>
      </c>
      <c r="Q1653" s="12" t="str" cm="1">
        <f t="array" ref="Q1653">INDEX(_xlfn.TEXTSPLIT(טבלה1[[#This Row],[עמודה55]],"-"),1)</f>
        <v>Undisclosed</v>
      </c>
      <c r="R1653" s="21" t="e" cm="1">
        <f t="array" ref="R1653">INDEX(_xlfn.TEXTSPLIT(INDEX(_xlfn.TEXTSPLIT(טבלה1[[#This Row],[עמודה55]],"-"),2),"/"),1)</f>
        <v>#REF!</v>
      </c>
      <c r="S1653" s="28" t="e">
        <f>AVERAGE(טבלה1[[#This Row],[עמודה59]:[עמודה60]])</f>
        <v>#VALUE!</v>
      </c>
      <c r="T1653" s="31" t="e">
        <f>VALUE(SUBSTITUTE(טבלה1[[#This Row],[עמודה56]],"$",""))</f>
        <v>#VALUE!</v>
      </c>
      <c r="U1653" s="31" t="e">
        <f>VALUE(SUBSTITUTE(טבלה1[[#This Row],[עמודה57]],"$",""))</f>
        <v>#REF!</v>
      </c>
      <c r="V1653" s="31" t="e">
        <f>IF(טבלה1[[#This Row],[עמודה58]]&gt;30,"Yes","No")</f>
        <v>#VALUE!</v>
      </c>
    </row>
    <row r="1654" spans="1:22" x14ac:dyDescent="0.15">
      <c r="A1654" s="32" t="s">
        <v>3945</v>
      </c>
      <c r="B1654" s="33" t="s">
        <v>3946</v>
      </c>
      <c r="C1654" s="33" t="s">
        <v>546</v>
      </c>
      <c r="D1654" s="44">
        <v>50000</v>
      </c>
      <c r="E1654" s="33" t="s">
        <v>4</v>
      </c>
      <c r="F1654" s="33" t="s">
        <v>29</v>
      </c>
      <c r="G1654" s="36" t="str">
        <f t="shared" si="25"/>
        <v>Low</v>
      </c>
      <c r="H1654" s="34">
        <v>0.3</v>
      </c>
      <c r="I1654" s="11" t="str" cm="1">
        <f t="array" ref="I1654">INDEX(_xlfn.TEXTSPLIT(טבלה1[[#This Row],[עמודה2]],","),1)</f>
        <v>London</v>
      </c>
      <c r="J1654" s="12" t="str" cm="1">
        <f t="array" ref="J1654">INDEX(_xlfn.TEXTSPLIT(טבלה1[[#This Row],[עמודה2]],","),2)</f>
        <v xml:space="preserve"> United Kingdom</v>
      </c>
      <c r="K1654" s="37" t="str">
        <f>_xlfn.CONCAT(טבלה1[[#This Row],[AI_Companies]]," ",טבלה1[[#This Row],[עמודה1]])</f>
        <v>ElectiConsulting https://electiconsulting.com</v>
      </c>
      <c r="L1654" s="36">
        <v>10</v>
      </c>
      <c r="M1654" s="36" t="str">
        <f>IF(טבלה1[[#This Row],[עמודה53]]&gt;2000,"Yes","No")</f>
        <v>No</v>
      </c>
      <c r="N1654" s="36">
        <v>49</v>
      </c>
      <c r="O1654" s="36">
        <f>AVERAGE(טבלה1[[#This Row],[עמודה52]:[עמודה53]])</f>
        <v>29.5</v>
      </c>
      <c r="P1654" s="36" t="str">
        <f>IF(טבלה1[[#This Row],[עמודה4]]="&lt; $25 / hr","0$ - $25 / hr",טבלה1[[#This Row],[עמודה4]])</f>
        <v>$100 - $149 / hr</v>
      </c>
      <c r="Q1654" s="12" t="str" cm="1">
        <f t="array" ref="Q1654">INDEX(_xlfn.TEXTSPLIT(טבלה1[[#This Row],[עמודה55]],"-"),1)</f>
        <v xml:space="preserve">$100 </v>
      </c>
      <c r="R1654" s="21" t="str" cm="1">
        <f t="array" ref="R1654">INDEX(_xlfn.TEXTSPLIT(INDEX(_xlfn.TEXTSPLIT(טבלה1[[#This Row],[עמודה55]],"-"),2),"/"),1)</f>
        <v xml:space="preserve"> $149 </v>
      </c>
      <c r="S1654" s="36">
        <f>AVERAGE(טבלה1[[#This Row],[עמודה59]:[עמודה60]])</f>
        <v>124.5</v>
      </c>
      <c r="T1654" s="38">
        <f>VALUE(SUBSTITUTE(טבלה1[[#This Row],[עמודה56]],"$",""))</f>
        <v>100</v>
      </c>
      <c r="U1654" s="38">
        <f>VALUE(SUBSTITUTE(טבלה1[[#This Row],[עמודה57]],"$",""))</f>
        <v>149</v>
      </c>
      <c r="V1654" s="38" t="str">
        <f>IF(טבלה1[[#This Row],[עמודה58]]&gt;30,"Yes","No")</f>
        <v>Yes</v>
      </c>
    </row>
    <row r="1655" spans="1:22" x14ac:dyDescent="0.15">
      <c r="A1655" s="32" t="s">
        <v>3947</v>
      </c>
      <c r="B1655" s="39" t="s">
        <v>3948</v>
      </c>
      <c r="C1655" s="39" t="s">
        <v>1737</v>
      </c>
      <c r="D1655" s="39" t="s">
        <v>4</v>
      </c>
      <c r="E1655" s="39" t="s">
        <v>4</v>
      </c>
      <c r="F1655" s="39" t="s">
        <v>29</v>
      </c>
      <c r="G1655" s="36" t="str">
        <f t="shared" si="25"/>
        <v>Low</v>
      </c>
      <c r="H1655" s="41">
        <v>0.3</v>
      </c>
      <c r="I1655" s="11" t="str" cm="1">
        <f t="array" ref="I1655">INDEX(_xlfn.TEXTSPLIT(טבלה1[[#This Row],[עמודה2]],","),1)</f>
        <v>Chicago</v>
      </c>
      <c r="J1655" s="12" t="str" cm="1">
        <f t="array" ref="J1655">INDEX(_xlfn.TEXTSPLIT(טבלה1[[#This Row],[עמודה2]],","),2)</f>
        <v xml:space="preserve"> IL</v>
      </c>
      <c r="K1655" s="43" t="str">
        <f>_xlfn.CONCAT(טבלה1[[#This Row],[AI_Companies]]," ",טבלה1[[#This Row],[עמודה1]])</f>
        <v>DataProducts https://dataproducts.io/</v>
      </c>
      <c r="L1655" s="28">
        <v>10</v>
      </c>
      <c r="M1655" s="28" t="str">
        <f>IF(טבלה1[[#This Row],[עמודה53]]&gt;2000,"Yes","No")</f>
        <v>No</v>
      </c>
      <c r="N1655" s="28">
        <v>49</v>
      </c>
      <c r="O1655" s="28">
        <f>AVERAGE(טבלה1[[#This Row],[עמודה52]:[עמודה53]])</f>
        <v>29.5</v>
      </c>
      <c r="P1655" s="28" t="str">
        <f>IF(טבלה1[[#This Row],[עמודה4]]="&lt; $25 / hr","0$ - $25 / hr",טבלה1[[#This Row],[עמודה4]])</f>
        <v>Undisclosed</v>
      </c>
      <c r="Q1655" s="12" t="str" cm="1">
        <f t="array" ref="Q1655">INDEX(_xlfn.TEXTSPLIT(טבלה1[[#This Row],[עמודה55]],"-"),1)</f>
        <v>Undisclosed</v>
      </c>
      <c r="R1655" s="21" t="e" cm="1">
        <f t="array" ref="R1655">INDEX(_xlfn.TEXTSPLIT(INDEX(_xlfn.TEXTSPLIT(טבלה1[[#This Row],[עמודה55]],"-"),2),"/"),1)</f>
        <v>#REF!</v>
      </c>
      <c r="S1655" s="28" t="e">
        <f>AVERAGE(טבלה1[[#This Row],[עמודה59]:[עמודה60]])</f>
        <v>#VALUE!</v>
      </c>
      <c r="T1655" s="31" t="e">
        <f>VALUE(SUBSTITUTE(טבלה1[[#This Row],[עמודה56]],"$",""))</f>
        <v>#VALUE!</v>
      </c>
      <c r="U1655" s="31" t="e">
        <f>VALUE(SUBSTITUTE(טבלה1[[#This Row],[עמודה57]],"$",""))</f>
        <v>#REF!</v>
      </c>
      <c r="V1655" s="31" t="e">
        <f>IF(טבלה1[[#This Row],[עמודה58]]&gt;30,"Yes","No")</f>
        <v>#VALUE!</v>
      </c>
    </row>
    <row r="1656" spans="1:22" x14ac:dyDescent="0.15">
      <c r="A1656" s="32" t="s">
        <v>3949</v>
      </c>
      <c r="B1656" s="33" t="s">
        <v>3950</v>
      </c>
      <c r="C1656" s="33" t="s">
        <v>264</v>
      </c>
      <c r="D1656" s="44">
        <v>5000</v>
      </c>
      <c r="E1656" s="33" t="s">
        <v>33</v>
      </c>
      <c r="F1656" s="33" t="s">
        <v>29</v>
      </c>
      <c r="G1656" s="36" t="str">
        <f t="shared" si="25"/>
        <v>Low</v>
      </c>
      <c r="H1656" s="34">
        <v>0.1</v>
      </c>
      <c r="I1656" s="11" t="str" cm="1">
        <f t="array" ref="I1656">INDEX(_xlfn.TEXTSPLIT(טבלה1[[#This Row],[עמודה2]],","),1)</f>
        <v>Edinburgh</v>
      </c>
      <c r="J1656" s="12" t="str" cm="1">
        <f t="array" ref="J1656">INDEX(_xlfn.TEXTSPLIT(טבלה1[[#This Row],[עמודה2]],","),2)</f>
        <v xml:space="preserve"> United Kingdom</v>
      </c>
      <c r="K1656" s="37" t="str">
        <f>_xlfn.CONCAT(טבלה1[[#This Row],[AI_Companies]]," ",טבלה1[[#This Row],[עמודה1]])</f>
        <v>Brainnwave https://brainnwave.ai/</v>
      </c>
      <c r="L1656" s="36">
        <v>10</v>
      </c>
      <c r="M1656" s="36" t="str">
        <f>IF(טבלה1[[#This Row],[עמודה53]]&gt;2000,"Yes","No")</f>
        <v>No</v>
      </c>
      <c r="N1656" s="36">
        <v>49</v>
      </c>
      <c r="O1656" s="36">
        <f>AVERAGE(טבלה1[[#This Row],[עמודה52]:[עמודה53]])</f>
        <v>29.5</v>
      </c>
      <c r="P1656" s="36" t="str">
        <f>IF(טבלה1[[#This Row],[עמודה4]]="&lt; $25 / hr","0$ - $25 / hr",טבלה1[[#This Row],[עמודה4]])</f>
        <v>Undisclosed</v>
      </c>
      <c r="Q1656" s="12" t="str" cm="1">
        <f t="array" ref="Q1656">INDEX(_xlfn.TEXTSPLIT(טבלה1[[#This Row],[עמודה55]],"-"),1)</f>
        <v>Undisclosed</v>
      </c>
      <c r="R1656" s="21" t="e" cm="1">
        <f t="array" ref="R1656">INDEX(_xlfn.TEXTSPLIT(INDEX(_xlfn.TEXTSPLIT(טבלה1[[#This Row],[עמודה55]],"-"),2),"/"),1)</f>
        <v>#REF!</v>
      </c>
      <c r="S1656" s="36" t="e">
        <f>AVERAGE(טבלה1[[#This Row],[עמודה59]:[עמודה60]])</f>
        <v>#VALUE!</v>
      </c>
      <c r="T1656" s="38" t="e">
        <f>VALUE(SUBSTITUTE(טבלה1[[#This Row],[עמודה56]],"$",""))</f>
        <v>#VALUE!</v>
      </c>
      <c r="U1656" s="38" t="e">
        <f>VALUE(SUBSTITUTE(טבלה1[[#This Row],[עמודה57]],"$",""))</f>
        <v>#REF!</v>
      </c>
      <c r="V1656" s="38" t="e">
        <f>IF(טבלה1[[#This Row],[עמודה58]]&gt;30,"Yes","No")</f>
        <v>#VALUE!</v>
      </c>
    </row>
    <row r="1657" spans="1:22" x14ac:dyDescent="0.15">
      <c r="A1657" s="32" t="s">
        <v>3951</v>
      </c>
      <c r="B1657" s="39" t="s">
        <v>3952</v>
      </c>
      <c r="C1657" s="39" t="s">
        <v>102</v>
      </c>
      <c r="D1657" s="39" t="s">
        <v>4</v>
      </c>
      <c r="E1657" s="39" t="s">
        <v>4</v>
      </c>
      <c r="F1657" s="39" t="s">
        <v>560</v>
      </c>
      <c r="G1657" s="36" t="str">
        <f t="shared" si="25"/>
        <v>Med</v>
      </c>
      <c r="H1657" s="41">
        <v>0.5</v>
      </c>
      <c r="I1657" s="11" t="str" cm="1">
        <f t="array" ref="I1657">INDEX(_xlfn.TEXTSPLIT(טבלה1[[#This Row],[עמודה2]],","),1)</f>
        <v>Yerevan</v>
      </c>
      <c r="J1657" s="12" t="str" cm="1">
        <f t="array" ref="J1657">INDEX(_xlfn.TEXTSPLIT(טבלה1[[#This Row],[עמודה2]],","),2)</f>
        <v xml:space="preserve"> Armenia</v>
      </c>
      <c r="K1657" s="43" t="str">
        <f>_xlfn.CONCAT(טבלה1[[#This Row],[AI_Companies]]," ",טבלה1[[#This Row],[עמודה1]])</f>
        <v>DirelliLLC https://direlli.com/</v>
      </c>
      <c r="L1657" s="28" t="s">
        <v>560</v>
      </c>
      <c r="M1657" s="28" t="str">
        <f>IF(טבלה1[[#This Row],[עמודה53]]&gt;2000,"Yes","No")</f>
        <v>No</v>
      </c>
      <c r="N1657" s="28"/>
      <c r="O1657" s="28">
        <f>AVERAGE(טבלה1[[#This Row],[עמודה52]:[עמודה53]])</f>
        <v>29.5</v>
      </c>
      <c r="P1657" s="28" t="str">
        <f>IF(טבלה1[[#This Row],[עמודה4]]="&lt; $25 / hr","0$ - $25 / hr",טבלה1[[#This Row],[עמודה4]])</f>
        <v>$25 - $49 / hr</v>
      </c>
      <c r="Q1657" s="12" t="str" cm="1">
        <f t="array" ref="Q1657">INDEX(_xlfn.TEXTSPLIT(טבלה1[[#This Row],[עמודה55]],"-"),1)</f>
        <v xml:space="preserve">$25 </v>
      </c>
      <c r="R1657" s="21" t="str" cm="1">
        <f t="array" ref="R1657">INDEX(_xlfn.TEXTSPLIT(INDEX(_xlfn.TEXTSPLIT(טבלה1[[#This Row],[עמודה55]],"-"),2),"/"),1)</f>
        <v xml:space="preserve"> $49 </v>
      </c>
      <c r="S1657" s="28">
        <f>AVERAGE(טבלה1[[#This Row],[עמודה59]:[עמודה60]])</f>
        <v>37</v>
      </c>
      <c r="T1657" s="31">
        <f>VALUE(SUBSTITUTE(טבלה1[[#This Row],[עמודה56]],"$",""))</f>
        <v>25</v>
      </c>
      <c r="U1657" s="31">
        <f>VALUE(SUBSTITUTE(טבלה1[[#This Row],[עמודה57]],"$",""))</f>
        <v>49</v>
      </c>
      <c r="V1657" s="31" t="str">
        <f>IF(טבלה1[[#This Row],[עמודה58]]&gt;30,"Yes","No")</f>
        <v>Yes</v>
      </c>
    </row>
    <row r="1658" spans="1:22" x14ac:dyDescent="0.15">
      <c r="A1658" s="32" t="s">
        <v>3953</v>
      </c>
      <c r="B1658" s="33" t="s">
        <v>3954</v>
      </c>
      <c r="C1658" s="33" t="s">
        <v>300</v>
      </c>
      <c r="D1658" s="33" t="s">
        <v>4</v>
      </c>
      <c r="E1658" s="33" t="s">
        <v>4</v>
      </c>
      <c r="F1658" s="33" t="s">
        <v>10</v>
      </c>
      <c r="G1658" s="36" t="str">
        <f t="shared" si="25"/>
        <v>Low</v>
      </c>
      <c r="H1658" s="34">
        <v>0.25</v>
      </c>
      <c r="I1658" s="11" t="str" cm="1">
        <f t="array" ref="I1658">INDEX(_xlfn.TEXTSPLIT(טבלה1[[#This Row],[עמודה2]],","),1)</f>
        <v>London</v>
      </c>
      <c r="J1658" s="12" t="str" cm="1">
        <f t="array" ref="J1658">INDEX(_xlfn.TEXTSPLIT(טבלה1[[#This Row],[עמודה2]],","),2)</f>
        <v xml:space="preserve"> United Kingdom</v>
      </c>
      <c r="K1658" s="37" t="str">
        <f>_xlfn.CONCAT(טבלה1[[#This Row],[AI_Companies]]," ",טבלה1[[#This Row],[עמודה1]])</f>
        <v>DeepLearningPartnership http://www.deeplp.com/</v>
      </c>
      <c r="L1658" s="36">
        <v>50</v>
      </c>
      <c r="M1658" s="36" t="str">
        <f>IF(טבלה1[[#This Row],[עמודה53]]&gt;2000,"Yes","No")</f>
        <v>No</v>
      </c>
      <c r="N1658" s="36">
        <v>249</v>
      </c>
      <c r="O1658" s="36" t="e">
        <f>AVERAGE(טבלה1[[#This Row],[עמודה52]:[עמודה53]])</f>
        <v>#DIV/0!</v>
      </c>
      <c r="P1658" s="36" t="str">
        <f>IF(טבלה1[[#This Row],[עמודה4]]="&lt; $25 / hr","0$ - $25 / hr",טבלה1[[#This Row],[עמודה4]])</f>
        <v>Undisclosed</v>
      </c>
      <c r="Q1658" s="12" t="str" cm="1">
        <f t="array" ref="Q1658">INDEX(_xlfn.TEXTSPLIT(טבלה1[[#This Row],[עמודה55]],"-"),1)</f>
        <v>Undisclosed</v>
      </c>
      <c r="R1658" s="21" t="e" cm="1">
        <f t="array" ref="R1658">INDEX(_xlfn.TEXTSPLIT(INDEX(_xlfn.TEXTSPLIT(טבלה1[[#This Row],[עמודה55]],"-"),2),"/"),1)</f>
        <v>#REF!</v>
      </c>
      <c r="S1658" s="36" t="e">
        <f>AVERAGE(טבלה1[[#This Row],[עמודה59]:[עמודה60]])</f>
        <v>#VALUE!</v>
      </c>
      <c r="T1658" s="38" t="e">
        <f>VALUE(SUBSTITUTE(טבלה1[[#This Row],[עמודה56]],"$",""))</f>
        <v>#VALUE!</v>
      </c>
      <c r="U1658" s="38" t="e">
        <f>VALUE(SUBSTITUTE(טבלה1[[#This Row],[עמודה57]],"$",""))</f>
        <v>#REF!</v>
      </c>
      <c r="V1658" s="38" t="e">
        <f>IF(טבלה1[[#This Row],[עמודה58]]&gt;30,"Yes","No")</f>
        <v>#VALUE!</v>
      </c>
    </row>
    <row r="1659" spans="1:22" x14ac:dyDescent="0.15">
      <c r="A1659" s="32" t="s">
        <v>3955</v>
      </c>
      <c r="B1659" s="39" t="s">
        <v>3956</v>
      </c>
      <c r="C1659" s="39" t="s">
        <v>331</v>
      </c>
      <c r="D1659" s="40">
        <v>1000</v>
      </c>
      <c r="E1659" s="39" t="s">
        <v>33</v>
      </c>
      <c r="F1659" s="39" t="s">
        <v>560</v>
      </c>
      <c r="G1659" s="36" t="str">
        <f t="shared" si="25"/>
        <v>Med</v>
      </c>
      <c r="H1659" s="41">
        <v>0.5</v>
      </c>
      <c r="I1659" s="11" t="str" cm="1">
        <f t="array" ref="I1659">INDEX(_xlfn.TEXTSPLIT(טבלה1[[#This Row],[עמודה2]],","),1)</f>
        <v>Kaunas</v>
      </c>
      <c r="J1659" s="12" t="str" cm="1">
        <f t="array" ref="J1659">INDEX(_xlfn.TEXTSPLIT(טבלה1[[#This Row],[עמודה2]],","),2)</f>
        <v xml:space="preserve"> Lithuania</v>
      </c>
      <c r="K1659" s="43" t="str">
        <f>_xlfn.CONCAT(טבלה1[[#This Row],[AI_Companies]]," ",טבלה1[[#This Row],[עמודה1]])</f>
        <v>Agmis http://www.agmis.eu</v>
      </c>
      <c r="L1659" s="28" t="s">
        <v>560</v>
      </c>
      <c r="M1659" s="28" t="str">
        <f>IF(טבלה1[[#This Row],[עמודה53]]&gt;2000,"Yes","No")</f>
        <v>No</v>
      </c>
      <c r="N1659" s="28"/>
      <c r="O1659" s="28">
        <f>AVERAGE(טבלה1[[#This Row],[עמודה52]:[עמודה53]])</f>
        <v>149.5</v>
      </c>
      <c r="P1659" s="28" t="str">
        <f>IF(טבלה1[[#This Row],[עמודה4]]="&lt; $25 / hr","0$ - $25 / hr",טבלה1[[#This Row],[עמודה4]])</f>
        <v>Undisclosed</v>
      </c>
      <c r="Q1659" s="12" t="str" cm="1">
        <f t="array" ref="Q1659">INDEX(_xlfn.TEXTSPLIT(טבלה1[[#This Row],[עמודה55]],"-"),1)</f>
        <v>Undisclosed</v>
      </c>
      <c r="R1659" s="21" t="e" cm="1">
        <f t="array" ref="R1659">INDEX(_xlfn.TEXTSPLIT(INDEX(_xlfn.TEXTSPLIT(טבלה1[[#This Row],[עמודה55]],"-"),2),"/"),1)</f>
        <v>#REF!</v>
      </c>
      <c r="S1659" s="28" t="e">
        <f>AVERAGE(טבלה1[[#This Row],[עמודה59]:[עמודה60]])</f>
        <v>#VALUE!</v>
      </c>
      <c r="T1659" s="31" t="e">
        <f>VALUE(SUBSTITUTE(טבלה1[[#This Row],[עמודה56]],"$",""))</f>
        <v>#VALUE!</v>
      </c>
      <c r="U1659" s="31" t="e">
        <f>VALUE(SUBSTITUTE(טבלה1[[#This Row],[עמודה57]],"$",""))</f>
        <v>#REF!</v>
      </c>
      <c r="V1659" s="31" t="e">
        <f>IF(טבלה1[[#This Row],[עמודה58]]&gt;30,"Yes","No")</f>
        <v>#VALUE!</v>
      </c>
    </row>
    <row r="1660" spans="1:22" x14ac:dyDescent="0.15">
      <c r="A1660" s="32" t="s">
        <v>3957</v>
      </c>
      <c r="B1660" s="33" t="s">
        <v>3958</v>
      </c>
      <c r="C1660" s="33" t="s">
        <v>1467</v>
      </c>
      <c r="D1660" s="33" t="s">
        <v>4</v>
      </c>
      <c r="E1660" s="33" t="s">
        <v>4</v>
      </c>
      <c r="F1660" s="33" t="s">
        <v>10</v>
      </c>
      <c r="G1660" s="36" t="str">
        <f t="shared" si="25"/>
        <v>Low</v>
      </c>
      <c r="H1660" s="34">
        <v>0.25</v>
      </c>
      <c r="I1660" s="11" t="str" cm="1">
        <f t="array" ref="I1660">INDEX(_xlfn.TEXTSPLIT(טבלה1[[#This Row],[עמודה2]],","),1)</f>
        <v>Hyderabad</v>
      </c>
      <c r="J1660" s="12" t="str" cm="1">
        <f t="array" ref="J1660">INDEX(_xlfn.TEXTSPLIT(טבלה1[[#This Row],[עמודה2]],","),2)</f>
        <v xml:space="preserve"> India</v>
      </c>
      <c r="K1660" s="37" t="str">
        <f>_xlfn.CONCAT(טבלה1[[#This Row],[AI_Companies]]," ",טבלה1[[#This Row],[עמודה1]])</f>
        <v>findfacts https://www.findfacts.in/</v>
      </c>
      <c r="L1660" s="36">
        <v>50</v>
      </c>
      <c r="M1660" s="36" t="str">
        <f>IF(טבלה1[[#This Row],[עמודה53]]&gt;2000,"Yes","No")</f>
        <v>No</v>
      </c>
      <c r="N1660" s="36">
        <v>249</v>
      </c>
      <c r="O1660" s="36" t="e">
        <f>AVERAGE(טבלה1[[#This Row],[עמודה52]:[עמודה53]])</f>
        <v>#DIV/0!</v>
      </c>
      <c r="P1660" s="36" t="str">
        <f>IF(טבלה1[[#This Row],[עמודה4]]="&lt; $25 / hr","0$ - $25 / hr",טבלה1[[#This Row],[עמודה4]])</f>
        <v>$25 - $49 / hr</v>
      </c>
      <c r="Q1660" s="12" t="str" cm="1">
        <f t="array" ref="Q1660">INDEX(_xlfn.TEXTSPLIT(טבלה1[[#This Row],[עמודה55]],"-"),1)</f>
        <v xml:space="preserve">$25 </v>
      </c>
      <c r="R1660" s="21" t="str" cm="1">
        <f t="array" ref="R1660">INDEX(_xlfn.TEXTSPLIT(INDEX(_xlfn.TEXTSPLIT(טבלה1[[#This Row],[עמודה55]],"-"),2),"/"),1)</f>
        <v xml:space="preserve"> $49 </v>
      </c>
      <c r="S1660" s="36">
        <f>AVERAGE(טבלה1[[#This Row],[עמודה59]:[עמודה60]])</f>
        <v>37</v>
      </c>
      <c r="T1660" s="38">
        <f>VALUE(SUBSTITUTE(טבלה1[[#This Row],[עמודה56]],"$",""))</f>
        <v>25</v>
      </c>
      <c r="U1660" s="38">
        <f>VALUE(SUBSTITUTE(טבלה1[[#This Row],[עמודה57]],"$",""))</f>
        <v>49</v>
      </c>
      <c r="V1660" s="38" t="str">
        <f>IF(טבלה1[[#This Row],[עמודה58]]&gt;30,"Yes","No")</f>
        <v>Yes</v>
      </c>
    </row>
    <row r="1661" spans="1:22" x14ac:dyDescent="0.15">
      <c r="A1661" s="32" t="s">
        <v>3959</v>
      </c>
      <c r="B1661" s="39" t="s">
        <v>3960</v>
      </c>
      <c r="C1661" s="39" t="s">
        <v>1792</v>
      </c>
      <c r="D1661" s="39" t="s">
        <v>4</v>
      </c>
      <c r="E1661" s="39" t="s">
        <v>4</v>
      </c>
      <c r="F1661" s="39" t="s">
        <v>10</v>
      </c>
      <c r="G1661" s="36" t="str">
        <f t="shared" si="25"/>
        <v>Low</v>
      </c>
      <c r="H1661" s="41">
        <v>0.25</v>
      </c>
      <c r="I1661" s="11" t="str" cm="1">
        <f t="array" ref="I1661">INDEX(_xlfn.TEXTSPLIT(טבלה1[[#This Row],[עמודה2]],","),1)</f>
        <v>Frisco</v>
      </c>
      <c r="J1661" s="12" t="str" cm="1">
        <f t="array" ref="J1661">INDEX(_xlfn.TEXTSPLIT(טבלה1[[#This Row],[עמודה2]],","),2)</f>
        <v xml:space="preserve"> TX</v>
      </c>
      <c r="K1661" s="43" t="str">
        <f>_xlfn.CONCAT(טבלה1[[#This Row],[AI_Companies]]," ",טבלה1[[#This Row],[עמודה1]])</f>
        <v>StraViso https://straviso.com</v>
      </c>
      <c r="L1661" s="28">
        <v>50</v>
      </c>
      <c r="M1661" s="28" t="str">
        <f>IF(טבלה1[[#This Row],[עמודה53]]&gt;2000,"Yes","No")</f>
        <v>No</v>
      </c>
      <c r="N1661" s="28">
        <v>249</v>
      </c>
      <c r="O1661" s="28">
        <f>AVERAGE(טבלה1[[#This Row],[עמודה52]:[עמודה53]])</f>
        <v>149.5</v>
      </c>
      <c r="P1661" s="28" t="str">
        <f>IF(טבלה1[[#This Row],[עמודה4]]="&lt; $25 / hr","0$ - $25 / hr",טבלה1[[#This Row],[עמודה4]])</f>
        <v>Undisclosed</v>
      </c>
      <c r="Q1661" s="12" t="str" cm="1">
        <f t="array" ref="Q1661">INDEX(_xlfn.TEXTSPLIT(טבלה1[[#This Row],[עמודה55]],"-"),1)</f>
        <v>Undisclosed</v>
      </c>
      <c r="R1661" s="21" t="e" cm="1">
        <f t="array" ref="R1661">INDEX(_xlfn.TEXTSPLIT(INDEX(_xlfn.TEXTSPLIT(טבלה1[[#This Row],[עמודה55]],"-"),2),"/"),1)</f>
        <v>#REF!</v>
      </c>
      <c r="S1661" s="28" t="e">
        <f>AVERAGE(טבלה1[[#This Row],[עמודה59]:[עמודה60]])</f>
        <v>#VALUE!</v>
      </c>
      <c r="T1661" s="31" t="e">
        <f>VALUE(SUBSTITUTE(טבלה1[[#This Row],[עמודה56]],"$",""))</f>
        <v>#VALUE!</v>
      </c>
      <c r="U1661" s="31" t="e">
        <f>VALUE(SUBSTITUTE(טבלה1[[#This Row],[עמודה57]],"$",""))</f>
        <v>#REF!</v>
      </c>
      <c r="V1661" s="31" t="e">
        <f>IF(טבלה1[[#This Row],[עמודה58]]&gt;30,"Yes","No")</f>
        <v>#VALUE!</v>
      </c>
    </row>
    <row r="1662" spans="1:22" x14ac:dyDescent="0.15">
      <c r="A1662" s="32" t="s">
        <v>3961</v>
      </c>
      <c r="B1662" s="33" t="s">
        <v>3962</v>
      </c>
      <c r="C1662" s="33" t="s">
        <v>3963</v>
      </c>
      <c r="D1662" s="33" t="s">
        <v>4</v>
      </c>
      <c r="E1662" s="33" t="s">
        <v>4</v>
      </c>
      <c r="F1662" s="33" t="s">
        <v>29</v>
      </c>
      <c r="G1662" s="36" t="str">
        <f t="shared" si="25"/>
        <v>Low</v>
      </c>
      <c r="H1662" s="34">
        <v>0.25</v>
      </c>
      <c r="I1662" s="11" t="str" cm="1">
        <f t="array" ref="I1662">INDEX(_xlfn.TEXTSPLIT(טבלה1[[#This Row],[עמודה2]],","),1)</f>
        <v>Melbourne</v>
      </c>
      <c r="J1662" s="12" t="str" cm="1">
        <f t="array" ref="J1662">INDEX(_xlfn.TEXTSPLIT(טבלה1[[#This Row],[עמודה2]],","),2)</f>
        <v xml:space="preserve"> Australia</v>
      </c>
      <c r="K1662" s="37" t="str">
        <f>_xlfn.CONCAT(טבלה1[[#This Row],[AI_Companies]]," ",טבלה1[[#This Row],[עמודה1]])</f>
        <v>Innovior https://www.innovior.com/</v>
      </c>
      <c r="L1662" s="36">
        <v>10</v>
      </c>
      <c r="M1662" s="36" t="str">
        <f>IF(טבלה1[[#This Row],[עמודה53]]&gt;2000,"Yes","No")</f>
        <v>No</v>
      </c>
      <c r="N1662" s="36">
        <v>49</v>
      </c>
      <c r="O1662" s="36">
        <f>AVERAGE(טבלה1[[#This Row],[עמודה52]:[עמודה53]])</f>
        <v>149.5</v>
      </c>
      <c r="P1662" s="36" t="str">
        <f>IF(טבלה1[[#This Row],[עמודה4]]="&lt; $25 / hr","0$ - $25 / hr",טבלה1[[#This Row],[עמודה4]])</f>
        <v>Undisclosed</v>
      </c>
      <c r="Q1662" s="12" t="str" cm="1">
        <f t="array" ref="Q1662">INDEX(_xlfn.TEXTSPLIT(טבלה1[[#This Row],[עמודה55]],"-"),1)</f>
        <v>Undisclosed</v>
      </c>
      <c r="R1662" s="21" t="e" cm="1">
        <f t="array" ref="R1662">INDEX(_xlfn.TEXTSPLIT(INDEX(_xlfn.TEXTSPLIT(טבלה1[[#This Row],[עמודה55]],"-"),2),"/"),1)</f>
        <v>#REF!</v>
      </c>
      <c r="S1662" s="36" t="e">
        <f>AVERAGE(טבלה1[[#This Row],[עמודה59]:[עמודה60]])</f>
        <v>#VALUE!</v>
      </c>
      <c r="T1662" s="38" t="e">
        <f>VALUE(SUBSTITUTE(טבלה1[[#This Row],[עמודה56]],"$",""))</f>
        <v>#VALUE!</v>
      </c>
      <c r="U1662" s="38" t="e">
        <f>VALUE(SUBSTITUTE(טבלה1[[#This Row],[עמודה57]],"$",""))</f>
        <v>#REF!</v>
      </c>
      <c r="V1662" s="38" t="e">
        <f>IF(טבלה1[[#This Row],[עמודה58]]&gt;30,"Yes","No")</f>
        <v>#VALUE!</v>
      </c>
    </row>
    <row r="1663" spans="1:22" x14ac:dyDescent="0.15">
      <c r="A1663" s="32" t="s">
        <v>3964</v>
      </c>
      <c r="B1663" s="39" t="s">
        <v>3965</v>
      </c>
      <c r="C1663" s="39" t="s">
        <v>3966</v>
      </c>
      <c r="D1663" s="39" t="s">
        <v>4</v>
      </c>
      <c r="E1663" s="39" t="s">
        <v>4</v>
      </c>
      <c r="F1663" s="39" t="s">
        <v>29</v>
      </c>
      <c r="G1663" s="36" t="str">
        <f t="shared" si="25"/>
        <v>Low</v>
      </c>
      <c r="H1663" s="41">
        <v>0.25</v>
      </c>
      <c r="I1663" s="11" t="str" cm="1">
        <f t="array" ref="I1663">INDEX(_xlfn.TEXTSPLIT(טבלה1[[#This Row],[עמודה2]],","),1)</f>
        <v>Taguig</v>
      </c>
      <c r="J1663" s="12" t="str" cm="1">
        <f t="array" ref="J1663">INDEX(_xlfn.TEXTSPLIT(טבלה1[[#This Row],[עמודה2]],","),2)</f>
        <v xml:space="preserve"> Philippines</v>
      </c>
      <c r="K1663" s="43" t="str">
        <f>_xlfn.CONCAT(טבלה1[[#This Row],[AI_Companies]]," ",טבלה1[[#This Row],[עמודה1]])</f>
        <v>DelawareManagedServicesandITConsulting,Inc https://www.delaware.pro/en-PH</v>
      </c>
      <c r="L1663" s="28">
        <v>10</v>
      </c>
      <c r="M1663" s="28" t="str">
        <f>IF(טבלה1[[#This Row],[עמודה53]]&gt;2000,"Yes","No")</f>
        <v>No</v>
      </c>
      <c r="N1663" s="28">
        <v>49</v>
      </c>
      <c r="O1663" s="28">
        <f>AVERAGE(טבלה1[[#This Row],[עמודה52]:[עמודה53]])</f>
        <v>29.5</v>
      </c>
      <c r="P1663" s="28" t="str">
        <f>IF(טבלה1[[#This Row],[עמודה4]]="&lt; $25 / hr","0$ - $25 / hr",טבלה1[[#This Row],[עמודה4]])</f>
        <v>Undisclosed</v>
      </c>
      <c r="Q1663" s="12" t="str" cm="1">
        <f t="array" ref="Q1663">INDEX(_xlfn.TEXTSPLIT(טבלה1[[#This Row],[עמודה55]],"-"),1)</f>
        <v>Undisclosed</v>
      </c>
      <c r="R1663" s="21" t="e" cm="1">
        <f t="array" ref="R1663">INDEX(_xlfn.TEXTSPLIT(INDEX(_xlfn.TEXTSPLIT(טבלה1[[#This Row],[עמודה55]],"-"),2),"/"),1)</f>
        <v>#REF!</v>
      </c>
      <c r="S1663" s="28" t="e">
        <f>AVERAGE(טבלה1[[#This Row],[עמודה59]:[עמודה60]])</f>
        <v>#VALUE!</v>
      </c>
      <c r="T1663" s="31" t="e">
        <f>VALUE(SUBSTITUTE(טבלה1[[#This Row],[עמודה56]],"$",""))</f>
        <v>#VALUE!</v>
      </c>
      <c r="U1663" s="31" t="e">
        <f>VALUE(SUBSTITUTE(טבלה1[[#This Row],[עמודה57]],"$",""))</f>
        <v>#REF!</v>
      </c>
      <c r="V1663" s="31" t="e">
        <f>IF(טבלה1[[#This Row],[עמודה58]]&gt;30,"Yes","No")</f>
        <v>#VALUE!</v>
      </c>
    </row>
    <row r="1664" spans="1:22" x14ac:dyDescent="0.15">
      <c r="A1664" s="32" t="s">
        <v>1237</v>
      </c>
      <c r="B1664" s="33" t="s">
        <v>3967</v>
      </c>
      <c r="C1664" s="33" t="s">
        <v>3435</v>
      </c>
      <c r="D1664" s="33" t="s">
        <v>4</v>
      </c>
      <c r="E1664" s="33" t="s">
        <v>4</v>
      </c>
      <c r="F1664" s="33" t="s">
        <v>29</v>
      </c>
      <c r="G1664" s="36" t="str">
        <f t="shared" si="25"/>
        <v>Low</v>
      </c>
      <c r="H1664" s="34">
        <v>0.25</v>
      </c>
      <c r="I1664" s="11" t="str" cm="1">
        <f t="array" ref="I1664">INDEX(_xlfn.TEXTSPLIT(טבלה1[[#This Row],[עמודה2]],","),1)</f>
        <v>Burlington</v>
      </c>
      <c r="J1664" s="12" t="str" cm="1">
        <f t="array" ref="J1664">INDEX(_xlfn.TEXTSPLIT(טבלה1[[#This Row],[עמודה2]],","),2)</f>
        <v xml:space="preserve"> MA</v>
      </c>
      <c r="K1664" s="37" t="str">
        <f>_xlfn.CONCAT(טבלה1[[#This Row],[AI_Companies]]," ",טבלה1[[#This Row],[עמודה1]])</f>
        <v>EasyAskTechnologies,Inc. https://www.easyask.com/</v>
      </c>
      <c r="L1664" s="36">
        <v>10</v>
      </c>
      <c r="M1664" s="36" t="str">
        <f>IF(טבלה1[[#This Row],[עמודה53]]&gt;2000,"Yes","No")</f>
        <v>No</v>
      </c>
      <c r="N1664" s="36">
        <v>49</v>
      </c>
      <c r="O1664" s="36">
        <f>AVERAGE(טבלה1[[#This Row],[עמודה52]:[עמודה53]])</f>
        <v>29.5</v>
      </c>
      <c r="P1664" s="36" t="str">
        <f>IF(טבלה1[[#This Row],[עמודה4]]="&lt; $25 / hr","0$ - $25 / hr",טבלה1[[#This Row],[עמודה4]])</f>
        <v>Undisclosed</v>
      </c>
      <c r="Q1664" s="12" t="str" cm="1">
        <f t="array" ref="Q1664">INDEX(_xlfn.TEXTSPLIT(טבלה1[[#This Row],[עמודה55]],"-"),1)</f>
        <v>Undisclosed</v>
      </c>
      <c r="R1664" s="21" t="e" cm="1">
        <f t="array" ref="R1664">INDEX(_xlfn.TEXTSPLIT(INDEX(_xlfn.TEXTSPLIT(טבלה1[[#This Row],[עמודה55]],"-"),2),"/"),1)</f>
        <v>#REF!</v>
      </c>
      <c r="S1664" s="36" t="e">
        <f>AVERAGE(טבלה1[[#This Row],[עמודה59]:[עמודה60]])</f>
        <v>#VALUE!</v>
      </c>
      <c r="T1664" s="38" t="e">
        <f>VALUE(SUBSTITUTE(טבלה1[[#This Row],[עמודה56]],"$",""))</f>
        <v>#VALUE!</v>
      </c>
      <c r="U1664" s="38" t="e">
        <f>VALUE(SUBSTITUTE(טבלה1[[#This Row],[עמודה57]],"$",""))</f>
        <v>#REF!</v>
      </c>
      <c r="V1664" s="38" t="e">
        <f>IF(טבלה1[[#This Row],[עמודה58]]&gt;30,"Yes","No")</f>
        <v>#VALUE!</v>
      </c>
    </row>
    <row r="1665" spans="1:22" x14ac:dyDescent="0.15">
      <c r="A1665" s="32" t="s">
        <v>3968</v>
      </c>
      <c r="B1665" s="39" t="s">
        <v>3969</v>
      </c>
      <c r="C1665" s="39" t="s">
        <v>2737</v>
      </c>
      <c r="D1665" s="40">
        <v>10000</v>
      </c>
      <c r="E1665" s="39" t="s">
        <v>9</v>
      </c>
      <c r="F1665" s="39" t="s">
        <v>29</v>
      </c>
      <c r="G1665" s="36" t="str">
        <f t="shared" si="25"/>
        <v>Low</v>
      </c>
      <c r="H1665" s="41">
        <v>0.1</v>
      </c>
      <c r="I1665" s="11" t="str" cm="1">
        <f t="array" ref="I1665">INDEX(_xlfn.TEXTSPLIT(טבלה1[[#This Row],[עמודה2]],","),1)</f>
        <v>Las Condes</v>
      </c>
      <c r="J1665" s="12" t="str" cm="1">
        <f t="array" ref="J1665">INDEX(_xlfn.TEXTSPLIT(טבלה1[[#This Row],[עמודה2]],","),2)</f>
        <v xml:space="preserve"> Chile</v>
      </c>
      <c r="K1665" s="43" t="str">
        <f>_xlfn.CONCAT(טבלה1[[#This Row],[AI_Companies]]," ",טבלה1[[#This Row],[עמודה1]])</f>
        <v>Cognitiva https://www.cognitiva.la/</v>
      </c>
      <c r="L1665" s="28">
        <v>10</v>
      </c>
      <c r="M1665" s="28" t="str">
        <f>IF(טבלה1[[#This Row],[עמודה53]]&gt;2000,"Yes","No")</f>
        <v>No</v>
      </c>
      <c r="N1665" s="28">
        <v>49</v>
      </c>
      <c r="O1665" s="28">
        <f>AVERAGE(טבלה1[[#This Row],[עמודה52]:[עמודה53]])</f>
        <v>29.5</v>
      </c>
      <c r="P1665" s="28" t="str">
        <f>IF(טבלה1[[#This Row],[עמודה4]]="&lt; $25 / hr","0$ - $25 / hr",טבלה1[[#This Row],[עמודה4]])</f>
        <v>Undisclosed</v>
      </c>
      <c r="Q1665" s="12" t="str" cm="1">
        <f t="array" ref="Q1665">INDEX(_xlfn.TEXTSPLIT(טבלה1[[#This Row],[עמודה55]],"-"),1)</f>
        <v>Undisclosed</v>
      </c>
      <c r="R1665" s="21" t="e" cm="1">
        <f t="array" ref="R1665">INDEX(_xlfn.TEXTSPLIT(INDEX(_xlfn.TEXTSPLIT(טבלה1[[#This Row],[עמודה55]],"-"),2),"/"),1)</f>
        <v>#REF!</v>
      </c>
      <c r="S1665" s="28" t="e">
        <f>AVERAGE(טבלה1[[#This Row],[עמודה59]:[עמודה60]])</f>
        <v>#VALUE!</v>
      </c>
      <c r="T1665" s="31" t="e">
        <f>VALUE(SUBSTITUTE(טבלה1[[#This Row],[עמודה56]],"$",""))</f>
        <v>#VALUE!</v>
      </c>
      <c r="U1665" s="31" t="e">
        <f>VALUE(SUBSTITUTE(טבלה1[[#This Row],[עמודה57]],"$",""))</f>
        <v>#REF!</v>
      </c>
      <c r="V1665" s="31" t="e">
        <f>IF(טבלה1[[#This Row],[עמודה58]]&gt;30,"Yes","No")</f>
        <v>#VALUE!</v>
      </c>
    </row>
    <row r="1666" spans="1:22" x14ac:dyDescent="0.15">
      <c r="A1666" s="32" t="s">
        <v>3718</v>
      </c>
      <c r="B1666" s="33" t="s">
        <v>3719</v>
      </c>
      <c r="C1666" s="33" t="s">
        <v>1678</v>
      </c>
      <c r="D1666" s="44">
        <v>50000</v>
      </c>
      <c r="E1666" s="33" t="s">
        <v>33</v>
      </c>
      <c r="F1666" s="33" t="s">
        <v>5</v>
      </c>
      <c r="G1666" s="36" t="str">
        <f t="shared" si="25"/>
        <v>Low</v>
      </c>
      <c r="H1666" s="34">
        <v>0.15</v>
      </c>
      <c r="I1666" s="11" t="str" cm="1">
        <f t="array" ref="I1666">INDEX(_xlfn.TEXTSPLIT(טבלה1[[#This Row],[עמודה2]],","),1)</f>
        <v>Iași</v>
      </c>
      <c r="J1666" s="12" t="str" cm="1">
        <f t="array" ref="J1666">INDEX(_xlfn.TEXTSPLIT(טבלה1[[#This Row],[עמודה2]],","),2)</f>
        <v xml:space="preserve"> Romania</v>
      </c>
      <c r="K1666" s="37" t="str">
        <f>_xlfn.CONCAT(טבלה1[[#This Row],[AI_Companies]]," ",טבלה1[[#This Row],[עמודה1]])</f>
        <v>HungryBytes http://hungrybytes.co/</v>
      </c>
      <c r="L1666" s="36">
        <v>250</v>
      </c>
      <c r="M1666" s="36" t="str">
        <f>IF(טבלה1[[#This Row],[עמודה53]]&gt;2000,"Yes","No")</f>
        <v>No</v>
      </c>
      <c r="N1666" s="36">
        <v>999</v>
      </c>
      <c r="O1666" s="36">
        <f>AVERAGE(טבלה1[[#This Row],[עמודה52]:[עמודה53]])</f>
        <v>29.5</v>
      </c>
      <c r="P1666" s="36" t="str">
        <f>IF(טבלה1[[#This Row],[עמודה4]]="&lt; $25 / hr","0$ - $25 / hr",טבלה1[[#This Row],[עמודה4]])</f>
        <v>$50 - $99 / hr</v>
      </c>
      <c r="Q1666" s="12" t="str" cm="1">
        <f t="array" ref="Q1666">INDEX(_xlfn.TEXTSPLIT(טבלה1[[#This Row],[עמודה55]],"-"),1)</f>
        <v xml:space="preserve">$50 </v>
      </c>
      <c r="R1666" s="21" t="str" cm="1">
        <f t="array" ref="R1666">INDEX(_xlfn.TEXTSPLIT(INDEX(_xlfn.TEXTSPLIT(טבלה1[[#This Row],[עמודה55]],"-"),2),"/"),1)</f>
        <v xml:space="preserve"> $99 </v>
      </c>
      <c r="S1666" s="36">
        <f>AVERAGE(טבלה1[[#This Row],[עמודה59]:[עמודה60]])</f>
        <v>74.5</v>
      </c>
      <c r="T1666" s="38">
        <f>VALUE(SUBSTITUTE(טבלה1[[#This Row],[עמודה56]],"$",""))</f>
        <v>50</v>
      </c>
      <c r="U1666" s="38">
        <f>VALUE(SUBSTITUTE(טבלה1[[#This Row],[עמודה57]],"$",""))</f>
        <v>99</v>
      </c>
      <c r="V1666" s="38" t="str">
        <f>IF(טבלה1[[#This Row],[עמודה58]]&gt;30,"Yes","No")</f>
        <v>Yes</v>
      </c>
    </row>
    <row r="1667" spans="1:22" x14ac:dyDescent="0.15">
      <c r="A1667" s="32" t="s">
        <v>3970</v>
      </c>
      <c r="B1667" s="39" t="s">
        <v>3971</v>
      </c>
      <c r="C1667" s="39" t="s">
        <v>314</v>
      </c>
      <c r="D1667" s="40">
        <v>5000</v>
      </c>
      <c r="E1667" s="39" t="s">
        <v>33</v>
      </c>
      <c r="F1667" s="39" t="s">
        <v>29</v>
      </c>
      <c r="G1667" s="36" t="str">
        <f t="shared" ref="G1667:G1730" si="26">IF(H1667&gt;0.8,"High",IF(H1667&gt;0.4,"Med","Low"))</f>
        <v>Low</v>
      </c>
      <c r="H1667" s="41">
        <v>0.3</v>
      </c>
      <c r="I1667" s="11" t="str" cm="1">
        <f t="array" ref="I1667">INDEX(_xlfn.TEXTSPLIT(טבלה1[[#This Row],[עמודה2]],","),1)</f>
        <v>Minneapolis</v>
      </c>
      <c r="J1667" s="12" t="str" cm="1">
        <f t="array" ref="J1667">INDEX(_xlfn.TEXTSPLIT(טבלה1[[#This Row],[עמודה2]],","),2)</f>
        <v xml:space="preserve"> MN</v>
      </c>
      <c r="K1667" s="43" t="str">
        <f>_xlfn.CONCAT(טבלה1[[#This Row],[AI_Companies]]," ",טבלה1[[#This Row],[עמודה1]])</f>
        <v>ContataSolutions https://contata.com/</v>
      </c>
      <c r="L1667" s="28">
        <v>10</v>
      </c>
      <c r="M1667" s="28" t="str">
        <f>IF(טבלה1[[#This Row],[עמודה53]]&gt;2000,"Yes","No")</f>
        <v>No</v>
      </c>
      <c r="N1667" s="28">
        <v>49</v>
      </c>
      <c r="O1667" s="28">
        <f>AVERAGE(טבלה1[[#This Row],[עמודה52]:[עמודה53]])</f>
        <v>624.5</v>
      </c>
      <c r="P1667" s="28" t="str">
        <f>IF(טבלה1[[#This Row],[עמודה4]]="&lt; $25 / hr","0$ - $25 / hr",טבלה1[[#This Row],[עמודה4]])</f>
        <v>$25 - $49 / hr</v>
      </c>
      <c r="Q1667" s="12" t="str" cm="1">
        <f t="array" ref="Q1667">INDEX(_xlfn.TEXTSPLIT(טבלה1[[#This Row],[עמודה55]],"-"),1)</f>
        <v xml:space="preserve">$25 </v>
      </c>
      <c r="R1667" s="21" t="str" cm="1">
        <f t="array" ref="R1667">INDEX(_xlfn.TEXTSPLIT(INDEX(_xlfn.TEXTSPLIT(טבלה1[[#This Row],[עמודה55]],"-"),2),"/"),1)</f>
        <v xml:space="preserve"> $49 </v>
      </c>
      <c r="S1667" s="28">
        <f>AVERAGE(טבלה1[[#This Row],[עמודה59]:[עמודה60]])</f>
        <v>37</v>
      </c>
      <c r="T1667" s="31">
        <f>VALUE(SUBSTITUTE(טבלה1[[#This Row],[עמודה56]],"$",""))</f>
        <v>25</v>
      </c>
      <c r="U1667" s="31">
        <f>VALUE(SUBSTITUTE(טבלה1[[#This Row],[עמודה57]],"$",""))</f>
        <v>49</v>
      </c>
      <c r="V1667" s="31" t="str">
        <f>IF(טבלה1[[#This Row],[עמודה58]]&gt;30,"Yes","No")</f>
        <v>Yes</v>
      </c>
    </row>
    <row r="1668" spans="1:22" x14ac:dyDescent="0.15">
      <c r="A1668" s="32" t="s">
        <v>3972</v>
      </c>
      <c r="B1668" s="33" t="s">
        <v>3973</v>
      </c>
      <c r="C1668" s="33" t="s">
        <v>20</v>
      </c>
      <c r="D1668" s="44">
        <v>1000</v>
      </c>
      <c r="E1668" s="33" t="s">
        <v>9</v>
      </c>
      <c r="F1668" s="33" t="s">
        <v>29</v>
      </c>
      <c r="G1668" s="36" t="str">
        <f t="shared" si="26"/>
        <v>Low</v>
      </c>
      <c r="H1668" s="34">
        <v>0.2</v>
      </c>
      <c r="I1668" s="11" t="str" cm="1">
        <f t="array" ref="I1668">INDEX(_xlfn.TEXTSPLIT(טבלה1[[#This Row],[עמודה2]],","),1)</f>
        <v>Odesa</v>
      </c>
      <c r="J1668" s="12" t="str" cm="1">
        <f t="array" ref="J1668">INDEX(_xlfn.TEXTSPLIT(טבלה1[[#This Row],[עמודה2]],","),2)</f>
        <v xml:space="preserve"> Ukraine</v>
      </c>
      <c r="K1668" s="37" t="str">
        <f>_xlfn.CONCAT(טבלה1[[#This Row],[AI_Companies]]," ",טבלה1[[#This Row],[עמודה1]])</f>
        <v>Adimen https://adimen.tech</v>
      </c>
      <c r="L1668" s="36">
        <v>10</v>
      </c>
      <c r="M1668" s="36" t="str">
        <f>IF(טבלה1[[#This Row],[עמודה53]]&gt;2000,"Yes","No")</f>
        <v>No</v>
      </c>
      <c r="N1668" s="36">
        <v>49</v>
      </c>
      <c r="O1668" s="36">
        <f>AVERAGE(טבלה1[[#This Row],[עמודה52]:[עמודה53]])</f>
        <v>29.5</v>
      </c>
      <c r="P1668" s="36" t="str">
        <f>IF(טבלה1[[#This Row],[עמודה4]]="&lt; $25 / hr","0$ - $25 / hr",טבלה1[[#This Row],[עמודה4]])</f>
        <v>$25 - $49 / hr</v>
      </c>
      <c r="Q1668" s="12" t="str" cm="1">
        <f t="array" ref="Q1668">INDEX(_xlfn.TEXTSPLIT(טבלה1[[#This Row],[עמודה55]],"-"),1)</f>
        <v xml:space="preserve">$25 </v>
      </c>
      <c r="R1668" s="21" t="str" cm="1">
        <f t="array" ref="R1668">INDEX(_xlfn.TEXTSPLIT(INDEX(_xlfn.TEXTSPLIT(טבלה1[[#This Row],[עמודה55]],"-"),2),"/"),1)</f>
        <v xml:space="preserve"> $49 </v>
      </c>
      <c r="S1668" s="36">
        <f>AVERAGE(טבלה1[[#This Row],[עמודה59]:[עמודה60]])</f>
        <v>37</v>
      </c>
      <c r="T1668" s="38">
        <f>VALUE(SUBSTITUTE(טבלה1[[#This Row],[עמודה56]],"$",""))</f>
        <v>25</v>
      </c>
      <c r="U1668" s="38">
        <f>VALUE(SUBSTITUTE(טבלה1[[#This Row],[עמודה57]],"$",""))</f>
        <v>49</v>
      </c>
      <c r="V1668" s="38" t="str">
        <f>IF(טבלה1[[#This Row],[עמודה58]]&gt;30,"Yes","No")</f>
        <v>Yes</v>
      </c>
    </row>
    <row r="1669" spans="1:22" x14ac:dyDescent="0.15">
      <c r="A1669" s="32" t="s">
        <v>3974</v>
      </c>
      <c r="B1669" s="39" t="s">
        <v>3975</v>
      </c>
      <c r="C1669" s="39" t="s">
        <v>1405</v>
      </c>
      <c r="D1669" s="40">
        <v>10000</v>
      </c>
      <c r="E1669" s="39" t="s">
        <v>9</v>
      </c>
      <c r="F1669" s="39" t="s">
        <v>5</v>
      </c>
      <c r="G1669" s="36" t="str">
        <f t="shared" si="26"/>
        <v>Low</v>
      </c>
      <c r="H1669" s="41">
        <v>0.2</v>
      </c>
      <c r="I1669" s="11" t="str" cm="1">
        <f t="array" ref="I1669">INDEX(_xlfn.TEXTSPLIT(טבלה1[[#This Row],[עמודה2]],","),1)</f>
        <v>New York</v>
      </c>
      <c r="J1669" s="12" t="str" cm="1">
        <f t="array" ref="J1669">INDEX(_xlfn.TEXTSPLIT(טבלה1[[#This Row],[עמודה2]],","),2)</f>
        <v xml:space="preserve"> NY</v>
      </c>
      <c r="K1669" s="43" t="str">
        <f>_xlfn.CONCAT(טבלה1[[#This Row],[AI_Companies]]," ",טבלה1[[#This Row],[עמודה1]])</f>
        <v>B12 https://www.b12.io/free-draft</v>
      </c>
      <c r="L1669" s="28">
        <v>250</v>
      </c>
      <c r="M1669" s="28" t="str">
        <f>IF(טבלה1[[#This Row],[עמודה53]]&gt;2000,"Yes","No")</f>
        <v>No</v>
      </c>
      <c r="N1669" s="28">
        <v>999</v>
      </c>
      <c r="O1669" s="28">
        <f>AVERAGE(טבלה1[[#This Row],[עמודה52]:[עמודה53]])</f>
        <v>29.5</v>
      </c>
      <c r="P1669" s="28" t="str">
        <f>IF(טבלה1[[#This Row],[עמודה4]]="&lt; $25 / hr","0$ - $25 / hr",טבלה1[[#This Row],[עמודה4]])</f>
        <v>$50 - $99 / hr</v>
      </c>
      <c r="Q1669" s="12" t="str" cm="1">
        <f t="array" ref="Q1669">INDEX(_xlfn.TEXTSPLIT(טבלה1[[#This Row],[עמודה55]],"-"),1)</f>
        <v xml:space="preserve">$50 </v>
      </c>
      <c r="R1669" s="21" t="str" cm="1">
        <f t="array" ref="R1669">INDEX(_xlfn.TEXTSPLIT(INDEX(_xlfn.TEXTSPLIT(טבלה1[[#This Row],[עמודה55]],"-"),2),"/"),1)</f>
        <v xml:space="preserve"> $99 </v>
      </c>
      <c r="S1669" s="28">
        <f>AVERAGE(טבלה1[[#This Row],[עמודה59]:[עמודה60]])</f>
        <v>74.5</v>
      </c>
      <c r="T1669" s="31">
        <f>VALUE(SUBSTITUTE(טבלה1[[#This Row],[עמודה56]],"$",""))</f>
        <v>50</v>
      </c>
      <c r="U1669" s="31">
        <f>VALUE(SUBSTITUTE(טבלה1[[#This Row],[עמודה57]],"$",""))</f>
        <v>99</v>
      </c>
      <c r="V1669" s="31" t="str">
        <f>IF(טבלה1[[#This Row],[עמודה58]]&gt;30,"Yes","No")</f>
        <v>Yes</v>
      </c>
    </row>
    <row r="1670" spans="1:22" x14ac:dyDescent="0.15">
      <c r="A1670" s="32" t="s">
        <v>3976</v>
      </c>
      <c r="B1670" s="33" t="s">
        <v>3977</v>
      </c>
      <c r="C1670" s="33" t="s">
        <v>992</v>
      </c>
      <c r="D1670" s="44">
        <v>5000</v>
      </c>
      <c r="E1670" s="33" t="s">
        <v>9</v>
      </c>
      <c r="F1670" s="33" t="s">
        <v>10</v>
      </c>
      <c r="G1670" s="36" t="str">
        <f t="shared" si="26"/>
        <v>Low</v>
      </c>
      <c r="H1670" s="34">
        <v>0.2</v>
      </c>
      <c r="I1670" s="11" t="str" cm="1">
        <f t="array" ref="I1670">INDEX(_xlfn.TEXTSPLIT(טבלה1[[#This Row],[עמודה2]],","),1)</f>
        <v>Columbus</v>
      </c>
      <c r="J1670" s="12" t="str" cm="1">
        <f t="array" ref="J1670">INDEX(_xlfn.TEXTSPLIT(טבלה1[[#This Row],[עמודה2]],","),2)</f>
        <v xml:space="preserve"> OH</v>
      </c>
      <c r="K1670" s="37" t="str">
        <f>_xlfn.CONCAT(טבלה1[[#This Row],[AI_Companies]]," ",טבלה1[[#This Row],[עמודה1]])</f>
        <v>Devfi,Inc https://www.devfi.com</v>
      </c>
      <c r="L1670" s="36">
        <v>50</v>
      </c>
      <c r="M1670" s="36" t="str">
        <f>IF(טבלה1[[#This Row],[עמודה53]]&gt;2000,"Yes","No")</f>
        <v>No</v>
      </c>
      <c r="N1670" s="36">
        <v>249</v>
      </c>
      <c r="O1670" s="36">
        <f>AVERAGE(טבלה1[[#This Row],[עמודה52]:[עמודה53]])</f>
        <v>624.5</v>
      </c>
      <c r="P1670" s="36" t="str">
        <f>IF(טבלה1[[#This Row],[עמודה4]]="&lt; $25 / hr","0$ - $25 / hr",טבלה1[[#This Row],[עמודה4]])</f>
        <v>$50 - $99 / hr</v>
      </c>
      <c r="Q1670" s="12" t="str" cm="1">
        <f t="array" ref="Q1670">INDEX(_xlfn.TEXTSPLIT(טבלה1[[#This Row],[עמודה55]],"-"),1)</f>
        <v xml:space="preserve">$50 </v>
      </c>
      <c r="R1670" s="21" t="str" cm="1">
        <f t="array" ref="R1670">INDEX(_xlfn.TEXTSPLIT(INDEX(_xlfn.TEXTSPLIT(טבלה1[[#This Row],[עמודה55]],"-"),2),"/"),1)</f>
        <v xml:space="preserve"> $99 </v>
      </c>
      <c r="S1670" s="36">
        <f>AVERAGE(טבלה1[[#This Row],[עמודה59]:[עמודה60]])</f>
        <v>74.5</v>
      </c>
      <c r="T1670" s="38">
        <f>VALUE(SUBSTITUTE(טבלה1[[#This Row],[עמודה56]],"$",""))</f>
        <v>50</v>
      </c>
      <c r="U1670" s="38">
        <f>VALUE(SUBSTITUTE(טבלה1[[#This Row],[עמודה57]],"$",""))</f>
        <v>99</v>
      </c>
      <c r="V1670" s="38" t="str">
        <f>IF(טבלה1[[#This Row],[עמודה58]]&gt;30,"Yes","No")</f>
        <v>Yes</v>
      </c>
    </row>
    <row r="1671" spans="1:22" x14ac:dyDescent="0.15">
      <c r="A1671" s="32" t="s">
        <v>3978</v>
      </c>
      <c r="B1671" s="39" t="s">
        <v>3979</v>
      </c>
      <c r="C1671" s="39" t="s">
        <v>694</v>
      </c>
      <c r="D1671" s="40">
        <v>5000</v>
      </c>
      <c r="E1671" s="39" t="s">
        <v>21</v>
      </c>
      <c r="F1671" s="39" t="s">
        <v>25</v>
      </c>
      <c r="G1671" s="36" t="str">
        <f t="shared" si="26"/>
        <v>Low</v>
      </c>
      <c r="H1671" s="41">
        <v>0.1</v>
      </c>
      <c r="I1671" s="11" t="str" cm="1">
        <f t="array" ref="I1671">INDEX(_xlfn.TEXTSPLIT(טבלה1[[#This Row],[עמודה2]],","),1)</f>
        <v>Mountain View</v>
      </c>
      <c r="J1671" s="12" t="str" cm="1">
        <f t="array" ref="J1671">INDEX(_xlfn.TEXTSPLIT(טבלה1[[#This Row],[עמודה2]],","),2)</f>
        <v xml:space="preserve"> CA</v>
      </c>
      <c r="K1671" s="43" t="str">
        <f>_xlfn.CONCAT(טבלה1[[#This Row],[AI_Companies]]," ",טבלה1[[#This Row],[עמודה1]])</f>
        <v>ZingboxInc. http://www.zingbox.com</v>
      </c>
      <c r="L1671" s="45">
        <v>1000</v>
      </c>
      <c r="M1671" s="28" t="str">
        <f>IF(טבלה1[[#This Row],[עמודה53]]&gt;2000,"Yes","No")</f>
        <v>No</v>
      </c>
      <c r="N1671" s="45">
        <v>9999</v>
      </c>
      <c r="O1671" s="28">
        <f>AVERAGE(טבלה1[[#This Row],[עמודה52]:[עמודה53]])</f>
        <v>149.5</v>
      </c>
      <c r="P1671" s="28" t="str">
        <f>IF(טבלה1[[#This Row],[עמודה4]]="&lt; $25 / hr","0$ - $25 / hr",טבלה1[[#This Row],[עמודה4]])</f>
        <v>$50 - $99 / hr</v>
      </c>
      <c r="Q1671" s="12" t="str" cm="1">
        <f t="array" ref="Q1671">INDEX(_xlfn.TEXTSPLIT(טבלה1[[#This Row],[עמודה55]],"-"),1)</f>
        <v xml:space="preserve">$50 </v>
      </c>
      <c r="R1671" s="21" t="str" cm="1">
        <f t="array" ref="R1671">INDEX(_xlfn.TEXTSPLIT(INDEX(_xlfn.TEXTSPLIT(טבלה1[[#This Row],[עמודה55]],"-"),2),"/"),1)</f>
        <v xml:space="preserve"> $99 </v>
      </c>
      <c r="S1671" s="28">
        <f>AVERAGE(טבלה1[[#This Row],[עמודה59]:[עמודה60]])</f>
        <v>74.5</v>
      </c>
      <c r="T1671" s="31">
        <f>VALUE(SUBSTITUTE(טבלה1[[#This Row],[עמודה56]],"$",""))</f>
        <v>50</v>
      </c>
      <c r="U1671" s="31">
        <f>VALUE(SUBSTITUTE(טבלה1[[#This Row],[עמודה57]],"$",""))</f>
        <v>99</v>
      </c>
      <c r="V1671" s="31" t="str">
        <f>IF(טבלה1[[#This Row],[עמודה58]]&gt;30,"Yes","No")</f>
        <v>Yes</v>
      </c>
    </row>
    <row r="1672" spans="1:22" x14ac:dyDescent="0.15">
      <c r="A1672" s="32" t="s">
        <v>3980</v>
      </c>
      <c r="B1672" s="33" t="s">
        <v>3981</v>
      </c>
      <c r="C1672" s="33" t="s">
        <v>240</v>
      </c>
      <c r="D1672" s="44">
        <v>5000</v>
      </c>
      <c r="E1672" s="33" t="s">
        <v>9</v>
      </c>
      <c r="F1672" s="33" t="s">
        <v>25</v>
      </c>
      <c r="G1672" s="36" t="str">
        <f t="shared" si="26"/>
        <v>Low</v>
      </c>
      <c r="H1672" s="34">
        <v>0.1</v>
      </c>
      <c r="I1672" s="11" t="str" cm="1">
        <f t="array" ref="I1672">INDEX(_xlfn.TEXTSPLIT(טבלה1[[#This Row],[עמודה2]],","),1)</f>
        <v>Beijing</v>
      </c>
      <c r="J1672" s="12" t="str" cm="1">
        <f t="array" ref="J1672">INDEX(_xlfn.TEXTSPLIT(טבלה1[[#This Row],[עמודה2]],","),2)</f>
        <v xml:space="preserve"> China</v>
      </c>
      <c r="K1672" s="37" t="str">
        <f>_xlfn.CONCAT(טבלה1[[#This Row],[AI_Companies]]," ",טבלה1[[#This Row],[עמודה1]])</f>
        <v>NewH3CGroup http://www.h3c.com/en/</v>
      </c>
      <c r="L1672" s="46">
        <v>1000</v>
      </c>
      <c r="M1672" s="36" t="str">
        <f>IF(טבלה1[[#This Row],[עמודה53]]&gt;2000,"Yes","No")</f>
        <v>Yes</v>
      </c>
      <c r="N1672" s="46">
        <v>9999</v>
      </c>
      <c r="O1672" s="36">
        <f>AVERAGE(טבלה1[[#This Row],[עמודה52]:[עמודה53]])</f>
        <v>5499.5</v>
      </c>
      <c r="P1672" s="36" t="str">
        <f>IF(טבלה1[[#This Row],[עמודה4]]="&lt; $25 / hr","0$ - $25 / hr",טבלה1[[#This Row],[עמודה4]])</f>
        <v>$100 - $149 / hr</v>
      </c>
      <c r="Q1672" s="12" t="str" cm="1">
        <f t="array" ref="Q1672">INDEX(_xlfn.TEXTSPLIT(טבלה1[[#This Row],[עמודה55]],"-"),1)</f>
        <v xml:space="preserve">$100 </v>
      </c>
      <c r="R1672" s="21" t="str" cm="1">
        <f t="array" ref="R1672">INDEX(_xlfn.TEXTSPLIT(INDEX(_xlfn.TEXTSPLIT(טבלה1[[#This Row],[עמודה55]],"-"),2),"/"),1)</f>
        <v xml:space="preserve"> $149 </v>
      </c>
      <c r="S1672" s="36">
        <f>AVERAGE(טבלה1[[#This Row],[עמודה59]:[עמודה60]])</f>
        <v>124.5</v>
      </c>
      <c r="T1672" s="38">
        <f>VALUE(SUBSTITUTE(טבלה1[[#This Row],[עמודה56]],"$",""))</f>
        <v>100</v>
      </c>
      <c r="U1672" s="38">
        <f>VALUE(SUBSTITUTE(טבלה1[[#This Row],[עמודה57]],"$",""))</f>
        <v>149</v>
      </c>
      <c r="V1672" s="38" t="str">
        <f>IF(טבלה1[[#This Row],[עמודה58]]&gt;30,"Yes","No")</f>
        <v>Yes</v>
      </c>
    </row>
    <row r="1673" spans="1:22" x14ac:dyDescent="0.15">
      <c r="A1673" s="32" t="s">
        <v>3982</v>
      </c>
      <c r="B1673" s="39" t="s">
        <v>3983</v>
      </c>
      <c r="C1673" s="39" t="s">
        <v>3984</v>
      </c>
      <c r="D1673" s="39" t="s">
        <v>4</v>
      </c>
      <c r="E1673" s="39" t="s">
        <v>4</v>
      </c>
      <c r="F1673" s="39" t="s">
        <v>10</v>
      </c>
      <c r="G1673" s="36" t="str">
        <f t="shared" si="26"/>
        <v>Low</v>
      </c>
      <c r="H1673" s="41">
        <v>0.2</v>
      </c>
      <c r="I1673" s="11" t="str" cm="1">
        <f t="array" ref="I1673">INDEX(_xlfn.TEXTSPLIT(טבלה1[[#This Row],[עמודה2]],","),1)</f>
        <v>San Jose</v>
      </c>
      <c r="J1673" s="12" t="str" cm="1">
        <f t="array" ref="J1673">INDEX(_xlfn.TEXTSPLIT(טבלה1[[#This Row],[עמודה2]],","),2)</f>
        <v xml:space="preserve"> CA</v>
      </c>
      <c r="K1673" s="43" t="str">
        <f>_xlfn.CONCAT(טבלה1[[#This Row],[AI_Companies]]," ",טבלה1[[#This Row],[עמודה1]])</f>
        <v>ACLDigital https://www.acldigital.com</v>
      </c>
      <c r="L1673" s="28">
        <v>50</v>
      </c>
      <c r="M1673" s="28" t="str">
        <f>IF(טבלה1[[#This Row],[עמודה53]]&gt;2000,"Yes","No")</f>
        <v>Yes</v>
      </c>
      <c r="N1673" s="28">
        <v>249</v>
      </c>
      <c r="O1673" s="28">
        <f>AVERAGE(טבלה1[[#This Row],[עמודה52]:[עמודה53]])</f>
        <v>5499.5</v>
      </c>
      <c r="P1673" s="28" t="str">
        <f>IF(טבלה1[[#This Row],[עמודה4]]="&lt; $25 / hr","0$ - $25 / hr",טבלה1[[#This Row],[עמודה4]])</f>
        <v>$50 - $99 / hr</v>
      </c>
      <c r="Q1673" s="12" t="str" cm="1">
        <f t="array" ref="Q1673">INDEX(_xlfn.TEXTSPLIT(טבלה1[[#This Row],[עמודה55]],"-"),1)</f>
        <v xml:space="preserve">$50 </v>
      </c>
      <c r="R1673" s="21" t="str" cm="1">
        <f t="array" ref="R1673">INDEX(_xlfn.TEXTSPLIT(INDEX(_xlfn.TEXTSPLIT(טבלה1[[#This Row],[עמודה55]],"-"),2),"/"),1)</f>
        <v xml:space="preserve"> $99 </v>
      </c>
      <c r="S1673" s="28">
        <f>AVERAGE(טבלה1[[#This Row],[עמודה59]:[עמודה60]])</f>
        <v>74.5</v>
      </c>
      <c r="T1673" s="31">
        <f>VALUE(SUBSTITUTE(טבלה1[[#This Row],[עמודה56]],"$",""))</f>
        <v>50</v>
      </c>
      <c r="U1673" s="31">
        <f>VALUE(SUBSTITUTE(טבלה1[[#This Row],[עמודה57]],"$",""))</f>
        <v>99</v>
      </c>
      <c r="V1673" s="31" t="str">
        <f>IF(טבלה1[[#This Row],[עמודה58]]&gt;30,"Yes","No")</f>
        <v>Yes</v>
      </c>
    </row>
    <row r="1674" spans="1:22" x14ac:dyDescent="0.15">
      <c r="A1674" s="32" t="s">
        <v>3985</v>
      </c>
      <c r="B1674" s="33" t="s">
        <v>3986</v>
      </c>
      <c r="C1674" s="33" t="s">
        <v>1696</v>
      </c>
      <c r="D1674" s="44">
        <v>10000</v>
      </c>
      <c r="E1674" s="33" t="s">
        <v>21</v>
      </c>
      <c r="F1674" s="33" t="s">
        <v>29</v>
      </c>
      <c r="G1674" s="36" t="str">
        <f t="shared" si="26"/>
        <v>Low</v>
      </c>
      <c r="H1674" s="34">
        <v>0.25</v>
      </c>
      <c r="I1674" s="11" t="str" cm="1">
        <f t="array" ref="I1674">INDEX(_xlfn.TEXTSPLIT(טבלה1[[#This Row],[עמודה2]],","),1)</f>
        <v>Copenhagen</v>
      </c>
      <c r="J1674" s="12" t="str" cm="1">
        <f t="array" ref="J1674">INDEX(_xlfn.TEXTSPLIT(טבלה1[[#This Row],[עמודה2]],","),2)</f>
        <v xml:space="preserve"> Denmark</v>
      </c>
      <c r="K1674" s="37" t="str">
        <f>_xlfn.CONCAT(טבלה1[[#This Row],[AI_Companies]]," ",טבלה1[[#This Row],[עמודה1]])</f>
        <v>AlexandraInstituttet https://alexandra.dk/about-the-alexandra-institute/</v>
      </c>
      <c r="L1674" s="36">
        <v>10</v>
      </c>
      <c r="M1674" s="36" t="str">
        <f>IF(טבלה1[[#This Row],[עמודה53]]&gt;2000,"Yes","No")</f>
        <v>No</v>
      </c>
      <c r="N1674" s="36">
        <v>49</v>
      </c>
      <c r="O1674" s="36">
        <f>AVERAGE(טבלה1[[#This Row],[עמודה52]:[עמודה53]])</f>
        <v>149.5</v>
      </c>
      <c r="P1674" s="36" t="str">
        <f>IF(טבלה1[[#This Row],[עמודה4]]="&lt; $25 / hr","0$ - $25 / hr",טבלה1[[#This Row],[עמודה4]])</f>
        <v>Undisclosed</v>
      </c>
      <c r="Q1674" s="12" t="str" cm="1">
        <f t="array" ref="Q1674">INDEX(_xlfn.TEXTSPLIT(טבלה1[[#This Row],[עמודה55]],"-"),1)</f>
        <v>Undisclosed</v>
      </c>
      <c r="R1674" s="21" t="e" cm="1">
        <f t="array" ref="R1674">INDEX(_xlfn.TEXTSPLIT(INDEX(_xlfn.TEXTSPLIT(טבלה1[[#This Row],[עמודה55]],"-"),2),"/"),1)</f>
        <v>#REF!</v>
      </c>
      <c r="S1674" s="36" t="e">
        <f>AVERAGE(טבלה1[[#This Row],[עמודה59]:[עמודה60]])</f>
        <v>#VALUE!</v>
      </c>
      <c r="T1674" s="38" t="e">
        <f>VALUE(SUBSTITUTE(טבלה1[[#This Row],[עמודה56]],"$",""))</f>
        <v>#VALUE!</v>
      </c>
      <c r="U1674" s="38" t="e">
        <f>VALUE(SUBSTITUTE(טבלה1[[#This Row],[עמודה57]],"$",""))</f>
        <v>#REF!</v>
      </c>
      <c r="V1674" s="38" t="e">
        <f>IF(טבלה1[[#This Row],[עמודה58]]&gt;30,"Yes","No")</f>
        <v>#VALUE!</v>
      </c>
    </row>
    <row r="1675" spans="1:22" x14ac:dyDescent="0.15">
      <c r="A1675" s="32" t="s">
        <v>3987</v>
      </c>
      <c r="B1675" s="39" t="s">
        <v>3988</v>
      </c>
      <c r="C1675" s="39" t="s">
        <v>102</v>
      </c>
      <c r="D1675" s="40">
        <v>1000</v>
      </c>
      <c r="E1675" s="39" t="s">
        <v>4</v>
      </c>
      <c r="F1675" s="39" t="s">
        <v>117</v>
      </c>
      <c r="G1675" s="36" t="str">
        <f t="shared" si="26"/>
        <v>Low</v>
      </c>
      <c r="H1675" s="41">
        <v>0.3</v>
      </c>
      <c r="I1675" s="11" t="str" cm="1">
        <f t="array" ref="I1675">INDEX(_xlfn.TEXTSPLIT(טבלה1[[#This Row],[עמודה2]],","),1)</f>
        <v>Santa Monica</v>
      </c>
      <c r="J1675" s="12" t="str" cm="1">
        <f t="array" ref="J1675">INDEX(_xlfn.TEXTSPLIT(טבלה1[[#This Row],[עמודה2]],","),2)</f>
        <v xml:space="preserve"> CA</v>
      </c>
      <c r="K1675" s="43" t="str">
        <f>_xlfn.CONCAT(טבלה1[[#This Row],[AI_Companies]]," ",טבלה1[[#This Row],[עמודה1]])</f>
        <v>SiliconValleySoftwareGroup http://svsg.co</v>
      </c>
      <c r="L1675" s="28">
        <v>2</v>
      </c>
      <c r="M1675" s="28" t="str">
        <f>IF(טבלה1[[#This Row],[עמודה53]]&gt;2000,"Yes","No")</f>
        <v>No</v>
      </c>
      <c r="N1675" s="28">
        <v>9</v>
      </c>
      <c r="O1675" s="28">
        <f>AVERAGE(טבלה1[[#This Row],[עמודה52]:[עמודה53]])</f>
        <v>29.5</v>
      </c>
      <c r="P1675" s="28" t="str">
        <f>IF(טבלה1[[#This Row],[עמודה4]]="&lt; $25 / hr","0$ - $25 / hr",טבלה1[[#This Row],[עמודה4]])</f>
        <v>$100 - $149 / hr</v>
      </c>
      <c r="Q1675" s="12" t="str" cm="1">
        <f t="array" ref="Q1675">INDEX(_xlfn.TEXTSPLIT(טבלה1[[#This Row],[עמודה55]],"-"),1)</f>
        <v xml:space="preserve">$100 </v>
      </c>
      <c r="R1675" s="21" t="str" cm="1">
        <f t="array" ref="R1675">INDEX(_xlfn.TEXTSPLIT(INDEX(_xlfn.TEXTSPLIT(טבלה1[[#This Row],[עמודה55]],"-"),2),"/"),1)</f>
        <v xml:space="preserve"> $149 </v>
      </c>
      <c r="S1675" s="28">
        <f>AVERAGE(טבלה1[[#This Row],[עמודה59]:[עמודה60]])</f>
        <v>124.5</v>
      </c>
      <c r="T1675" s="31">
        <f>VALUE(SUBSTITUTE(טבלה1[[#This Row],[עמודה56]],"$",""))</f>
        <v>100</v>
      </c>
      <c r="U1675" s="31">
        <f>VALUE(SUBSTITUTE(טבלה1[[#This Row],[עמודה57]],"$",""))</f>
        <v>149</v>
      </c>
      <c r="V1675" s="31" t="str">
        <f>IF(טבלה1[[#This Row],[עמודה58]]&gt;30,"Yes","No")</f>
        <v>Yes</v>
      </c>
    </row>
    <row r="1676" spans="1:22" x14ac:dyDescent="0.15">
      <c r="A1676" s="32" t="s">
        <v>3989</v>
      </c>
      <c r="B1676" s="33" t="s">
        <v>3990</v>
      </c>
      <c r="C1676" s="33" t="s">
        <v>3623</v>
      </c>
      <c r="D1676" s="33" t="s">
        <v>4</v>
      </c>
      <c r="E1676" s="33" t="s">
        <v>4</v>
      </c>
      <c r="F1676" s="33" t="s">
        <v>5</v>
      </c>
      <c r="G1676" s="36" t="str">
        <f t="shared" si="26"/>
        <v>Low</v>
      </c>
      <c r="H1676" s="34">
        <v>0.1</v>
      </c>
      <c r="I1676" s="11" t="str" cm="1">
        <f t="array" ref="I1676">INDEX(_xlfn.TEXTSPLIT(טבלה1[[#This Row],[עמודה2]],","),1)</f>
        <v>London</v>
      </c>
      <c r="J1676" s="12" t="str" cm="1">
        <f t="array" ref="J1676">INDEX(_xlfn.TEXTSPLIT(טבלה1[[#This Row],[עמודה2]],","),2)</f>
        <v xml:space="preserve"> United Kingdom</v>
      </c>
      <c r="K1676" s="37" t="str">
        <f>_xlfn.CONCAT(טבלה1[[#This Row],[AI_Companies]]," ",טבלה1[[#This Row],[עמודה1]])</f>
        <v>TheDataScientist https://thedatascientist.com/</v>
      </c>
      <c r="L1676" s="36">
        <v>250</v>
      </c>
      <c r="M1676" s="36" t="str">
        <f>IF(טבלה1[[#This Row],[עמודה53]]&gt;2000,"Yes","No")</f>
        <v>No</v>
      </c>
      <c r="N1676" s="36">
        <v>999</v>
      </c>
      <c r="O1676" s="36">
        <f>AVERAGE(טבלה1[[#This Row],[עמודה52]:[עמודה53]])</f>
        <v>5.5</v>
      </c>
      <c r="P1676" s="36" t="str">
        <f>IF(טבלה1[[#This Row],[עמודה4]]="&lt; $25 / hr","0$ - $25 / hr",טבלה1[[#This Row],[עמודה4]])</f>
        <v>Undisclosed</v>
      </c>
      <c r="Q1676" s="12" t="str" cm="1">
        <f t="array" ref="Q1676">INDEX(_xlfn.TEXTSPLIT(טבלה1[[#This Row],[עמודה55]],"-"),1)</f>
        <v>Undisclosed</v>
      </c>
      <c r="R1676" s="21" t="e" cm="1">
        <f t="array" ref="R1676">INDEX(_xlfn.TEXTSPLIT(INDEX(_xlfn.TEXTSPLIT(טבלה1[[#This Row],[עמודה55]],"-"),2),"/"),1)</f>
        <v>#REF!</v>
      </c>
      <c r="S1676" s="36" t="e">
        <f>AVERAGE(טבלה1[[#This Row],[עמודה59]:[עמודה60]])</f>
        <v>#VALUE!</v>
      </c>
      <c r="T1676" s="38" t="e">
        <f>VALUE(SUBSTITUTE(טבלה1[[#This Row],[עמודה56]],"$",""))</f>
        <v>#VALUE!</v>
      </c>
      <c r="U1676" s="38" t="e">
        <f>VALUE(SUBSTITUTE(טבלה1[[#This Row],[עמודה57]],"$",""))</f>
        <v>#REF!</v>
      </c>
      <c r="V1676" s="38" t="e">
        <f>IF(טבלה1[[#This Row],[עמודה58]]&gt;30,"Yes","No")</f>
        <v>#VALUE!</v>
      </c>
    </row>
    <row r="1677" spans="1:22" x14ac:dyDescent="0.15">
      <c r="A1677" s="32" t="s">
        <v>3991</v>
      </c>
      <c r="B1677" s="39" t="s">
        <v>3992</v>
      </c>
      <c r="C1677" s="39" t="s">
        <v>1073</v>
      </c>
      <c r="D1677" s="40">
        <v>50000</v>
      </c>
      <c r="E1677" s="39" t="s">
        <v>14</v>
      </c>
      <c r="F1677" s="39" t="s">
        <v>29</v>
      </c>
      <c r="G1677" s="36" t="str">
        <f t="shared" si="26"/>
        <v>Low</v>
      </c>
      <c r="H1677" s="41">
        <v>0.31</v>
      </c>
      <c r="I1677" s="11" t="str" cm="1">
        <f t="array" ref="I1677">INDEX(_xlfn.TEXTSPLIT(טבלה1[[#This Row],[עמודה2]],","),1)</f>
        <v>Naperville</v>
      </c>
      <c r="J1677" s="12" t="str" cm="1">
        <f t="array" ref="J1677">INDEX(_xlfn.TEXTSPLIT(טבלה1[[#This Row],[עמודה2]],","),2)</f>
        <v xml:space="preserve"> IL</v>
      </c>
      <c r="K1677" s="43" t="str">
        <f>_xlfn.CONCAT(טבלה1[[#This Row],[AI_Companies]]," ",טבלה1[[#This Row],[עמודה1]])</f>
        <v>RoyalCyber https://www.royalcyber.com/</v>
      </c>
      <c r="L1677" s="28">
        <v>10</v>
      </c>
      <c r="M1677" s="28" t="str">
        <f>IF(טבלה1[[#This Row],[עמודה53]]&gt;2000,"Yes","No")</f>
        <v>No</v>
      </c>
      <c r="N1677" s="28">
        <v>49</v>
      </c>
      <c r="O1677" s="28">
        <f>AVERAGE(טבלה1[[#This Row],[עמודה52]:[עמודה53]])</f>
        <v>624.5</v>
      </c>
      <c r="P1677" s="28" t="str">
        <f>IF(טבלה1[[#This Row],[עמודה4]]="&lt; $25 / hr","0$ - $25 / hr",טבלה1[[#This Row],[עמודה4]])</f>
        <v>Undisclosed</v>
      </c>
      <c r="Q1677" s="12" t="str" cm="1">
        <f t="array" ref="Q1677">INDEX(_xlfn.TEXTSPLIT(טבלה1[[#This Row],[עמודה55]],"-"),1)</f>
        <v>Undisclosed</v>
      </c>
      <c r="R1677" s="21" t="e" cm="1">
        <f t="array" ref="R1677">INDEX(_xlfn.TEXTSPLIT(INDEX(_xlfn.TEXTSPLIT(טבלה1[[#This Row],[עמודה55]],"-"),2),"/"),1)</f>
        <v>#REF!</v>
      </c>
      <c r="S1677" s="28" t="e">
        <f>AVERAGE(טבלה1[[#This Row],[עמודה59]:[עמודה60]])</f>
        <v>#VALUE!</v>
      </c>
      <c r="T1677" s="31" t="e">
        <f>VALUE(SUBSTITUTE(טבלה1[[#This Row],[עמודה56]],"$",""))</f>
        <v>#VALUE!</v>
      </c>
      <c r="U1677" s="31" t="e">
        <f>VALUE(SUBSTITUTE(טבלה1[[#This Row],[עמודה57]],"$",""))</f>
        <v>#REF!</v>
      </c>
      <c r="V1677" s="31" t="e">
        <f>IF(טבלה1[[#This Row],[עמודה58]]&gt;30,"Yes","No")</f>
        <v>#VALUE!</v>
      </c>
    </row>
    <row r="1678" spans="1:22" x14ac:dyDescent="0.15">
      <c r="A1678" s="32" t="s">
        <v>3993</v>
      </c>
      <c r="B1678" s="33" t="s">
        <v>3994</v>
      </c>
      <c r="C1678" s="33" t="s">
        <v>637</v>
      </c>
      <c r="D1678" s="44">
        <v>1000</v>
      </c>
      <c r="E1678" s="33" t="s">
        <v>14</v>
      </c>
      <c r="F1678" s="33" t="s">
        <v>10</v>
      </c>
      <c r="G1678" s="36" t="str">
        <f t="shared" si="26"/>
        <v>Low</v>
      </c>
      <c r="H1678" s="34">
        <v>0.2</v>
      </c>
      <c r="I1678" s="11" t="str" cm="1">
        <f t="array" ref="I1678">INDEX(_xlfn.TEXTSPLIT(טבלה1[[#This Row],[עמודה2]],","),1)</f>
        <v>Indore</v>
      </c>
      <c r="J1678" s="12" t="str" cm="1">
        <f t="array" ref="J1678">INDEX(_xlfn.TEXTSPLIT(טבלה1[[#This Row],[עמודה2]],","),2)</f>
        <v xml:space="preserve"> India</v>
      </c>
      <c r="K1678" s="37" t="str">
        <f>_xlfn.CONCAT(טבלה1[[#This Row],[AI_Companies]]," ",טבלה1[[#This Row],[עמודה1]])</f>
        <v>CornerStoneSolutions https://cornerstonesolutiononline.com/contact</v>
      </c>
      <c r="L1678" s="36">
        <v>50</v>
      </c>
      <c r="M1678" s="36" t="str">
        <f>IF(טבלה1[[#This Row],[עמודה53]]&gt;2000,"Yes","No")</f>
        <v>No</v>
      </c>
      <c r="N1678" s="36">
        <v>249</v>
      </c>
      <c r="O1678" s="36">
        <f>AVERAGE(טבלה1[[#This Row],[עמודה52]:[עמודה53]])</f>
        <v>29.5</v>
      </c>
      <c r="P1678" s="36" t="str">
        <f>IF(טבלה1[[#This Row],[עמודה4]]="&lt; $25 / hr","0$ - $25 / hr",טבלה1[[#This Row],[עמודה4]])</f>
        <v>0$ - $25 / hr</v>
      </c>
      <c r="Q1678" s="12" t="str" cm="1">
        <f t="array" ref="Q1678">INDEX(_xlfn.TEXTSPLIT(טבלה1[[#This Row],[עמודה55]],"-"),1)</f>
        <v xml:space="preserve">0$ </v>
      </c>
      <c r="R1678" s="21" t="str" cm="1">
        <f t="array" ref="R1678">INDEX(_xlfn.TEXTSPLIT(INDEX(_xlfn.TEXTSPLIT(טבלה1[[#This Row],[עמודה55]],"-"),2),"/"),1)</f>
        <v xml:space="preserve"> $25 </v>
      </c>
      <c r="S1678" s="36">
        <f>AVERAGE(טבלה1[[#This Row],[עמודה59]:[עמודה60]])</f>
        <v>12.5</v>
      </c>
      <c r="T1678" s="38">
        <f>VALUE(SUBSTITUTE(טבלה1[[#This Row],[עמודה56]],"$",""))</f>
        <v>0</v>
      </c>
      <c r="U1678" s="38">
        <f>VALUE(SUBSTITUTE(טבלה1[[#This Row],[עמודה57]],"$",""))</f>
        <v>25</v>
      </c>
      <c r="V1678" s="38" t="str">
        <f>IF(טבלה1[[#This Row],[עמודה58]]&gt;30,"Yes","No")</f>
        <v>No</v>
      </c>
    </row>
    <row r="1679" spans="1:22" x14ac:dyDescent="0.15">
      <c r="A1679" s="32" t="s">
        <v>3995</v>
      </c>
      <c r="B1679" s="39" t="s">
        <v>3996</v>
      </c>
      <c r="C1679" s="39" t="s">
        <v>2159</v>
      </c>
      <c r="D1679" s="40">
        <v>5000</v>
      </c>
      <c r="E1679" s="39" t="s">
        <v>21</v>
      </c>
      <c r="F1679" s="39" t="s">
        <v>25</v>
      </c>
      <c r="G1679" s="36" t="str">
        <f t="shared" si="26"/>
        <v>Low</v>
      </c>
      <c r="H1679" s="41">
        <v>0.1</v>
      </c>
      <c r="I1679" s="11" t="str" cm="1">
        <f t="array" ref="I1679">INDEX(_xlfn.TEXTSPLIT(טבלה1[[#This Row],[עמודה2]],","),1)</f>
        <v>Boston</v>
      </c>
      <c r="J1679" s="12" t="str" cm="1">
        <f t="array" ref="J1679">INDEX(_xlfn.TEXTSPLIT(טבלה1[[#This Row],[עמודה2]],","),2)</f>
        <v xml:space="preserve"> MA</v>
      </c>
      <c r="K1679" s="43" t="str">
        <f>_xlfn.CONCAT(טבלה1[[#This Row],[AI_Companies]]," ",טבלה1[[#This Row],[עמודה1]])</f>
        <v>SymphonyVentures https://www.symphonyhq.com/</v>
      </c>
      <c r="L1679" s="45">
        <v>1000</v>
      </c>
      <c r="M1679" s="28" t="str">
        <f>IF(טבלה1[[#This Row],[עמודה53]]&gt;2000,"Yes","No")</f>
        <v>No</v>
      </c>
      <c r="N1679" s="45">
        <v>9999</v>
      </c>
      <c r="O1679" s="28">
        <f>AVERAGE(טבלה1[[#This Row],[עמודה52]:[עמודה53]])</f>
        <v>149.5</v>
      </c>
      <c r="P1679" s="28" t="str">
        <f>IF(טבלה1[[#This Row],[עמודה4]]="&lt; $25 / hr","0$ - $25 / hr",טבלה1[[#This Row],[עמודה4]])</f>
        <v>0$ - $25 / hr</v>
      </c>
      <c r="Q1679" s="12" t="str" cm="1">
        <f t="array" ref="Q1679">INDEX(_xlfn.TEXTSPLIT(טבלה1[[#This Row],[עמודה55]],"-"),1)</f>
        <v xml:space="preserve">0$ </v>
      </c>
      <c r="R1679" s="21" t="str" cm="1">
        <f t="array" ref="R1679">INDEX(_xlfn.TEXTSPLIT(INDEX(_xlfn.TEXTSPLIT(טבלה1[[#This Row],[עמודה55]],"-"),2),"/"),1)</f>
        <v xml:space="preserve"> $25 </v>
      </c>
      <c r="S1679" s="28">
        <f>AVERAGE(טבלה1[[#This Row],[עמודה59]:[עמודה60]])</f>
        <v>12.5</v>
      </c>
      <c r="T1679" s="31">
        <f>VALUE(SUBSTITUTE(טבלה1[[#This Row],[עמודה56]],"$",""))</f>
        <v>0</v>
      </c>
      <c r="U1679" s="31">
        <f>VALUE(SUBSTITUTE(טבלה1[[#This Row],[עמודה57]],"$",""))</f>
        <v>25</v>
      </c>
      <c r="V1679" s="31" t="str">
        <f>IF(טבלה1[[#This Row],[עמודה58]]&gt;30,"Yes","No")</f>
        <v>No</v>
      </c>
    </row>
    <row r="1680" spans="1:22" x14ac:dyDescent="0.15">
      <c r="A1680" s="32" t="s">
        <v>3997</v>
      </c>
      <c r="B1680" s="33" t="s">
        <v>3998</v>
      </c>
      <c r="C1680" s="33" t="s">
        <v>3999</v>
      </c>
      <c r="D1680" s="33" t="s">
        <v>4</v>
      </c>
      <c r="E1680" s="33" t="s">
        <v>4</v>
      </c>
      <c r="F1680" s="33" t="s">
        <v>25</v>
      </c>
      <c r="G1680" s="36" t="str">
        <f t="shared" si="26"/>
        <v>Low</v>
      </c>
      <c r="H1680" s="34">
        <v>0.1</v>
      </c>
      <c r="I1680" s="11" t="str" cm="1">
        <f t="array" ref="I1680">INDEX(_xlfn.TEXTSPLIT(טבלה1[[#This Row],[עמודה2]],","),1)</f>
        <v>Milpitas</v>
      </c>
      <c r="J1680" s="12" t="str" cm="1">
        <f t="array" ref="J1680">INDEX(_xlfn.TEXTSPLIT(טבלה1[[#This Row],[עמודה2]],","),2)</f>
        <v xml:space="preserve"> CA</v>
      </c>
      <c r="K1680" s="37" t="str">
        <f>_xlfn.CONCAT(טבלה1[[#This Row],[AI_Companies]]," ",טבלה1[[#This Row],[עמודה1]])</f>
        <v>ThunderSoft http://www.thundersoft.com/index.php</v>
      </c>
      <c r="L1680" s="46">
        <v>1000</v>
      </c>
      <c r="M1680" s="36" t="str">
        <f>IF(טבלה1[[#This Row],[עמודה53]]&gt;2000,"Yes","No")</f>
        <v>Yes</v>
      </c>
      <c r="N1680" s="46">
        <v>9999</v>
      </c>
      <c r="O1680" s="36">
        <f>AVERAGE(טבלה1[[#This Row],[עמודה52]:[עמודה53]])</f>
        <v>5499.5</v>
      </c>
      <c r="P1680" s="36" t="str">
        <f>IF(טבלה1[[#This Row],[עמודה4]]="&lt; $25 / hr","0$ - $25 / hr",טבלה1[[#This Row],[עמודה4]])</f>
        <v>$100 - $149 / hr</v>
      </c>
      <c r="Q1680" s="12" t="str" cm="1">
        <f t="array" ref="Q1680">INDEX(_xlfn.TEXTSPLIT(טבלה1[[#This Row],[עמודה55]],"-"),1)</f>
        <v xml:space="preserve">$100 </v>
      </c>
      <c r="R1680" s="21" t="str" cm="1">
        <f t="array" ref="R1680">INDEX(_xlfn.TEXTSPLIT(INDEX(_xlfn.TEXTSPLIT(טבלה1[[#This Row],[עמודה55]],"-"),2),"/"),1)</f>
        <v xml:space="preserve"> $149 </v>
      </c>
      <c r="S1680" s="36">
        <f>AVERAGE(טבלה1[[#This Row],[עמודה59]:[עמודה60]])</f>
        <v>124.5</v>
      </c>
      <c r="T1680" s="38">
        <f>VALUE(SUBSTITUTE(טבלה1[[#This Row],[עמודה56]],"$",""))</f>
        <v>100</v>
      </c>
      <c r="U1680" s="38">
        <f>VALUE(SUBSTITUTE(טבלה1[[#This Row],[עמודה57]],"$",""))</f>
        <v>149</v>
      </c>
      <c r="V1680" s="38" t="str">
        <f>IF(טבלה1[[#This Row],[עמודה58]]&gt;30,"Yes","No")</f>
        <v>Yes</v>
      </c>
    </row>
    <row r="1681" spans="1:22" x14ac:dyDescent="0.15">
      <c r="A1681" s="32" t="s">
        <v>4000</v>
      </c>
      <c r="B1681" s="39" t="s">
        <v>4001</v>
      </c>
      <c r="C1681" s="39" t="s">
        <v>1696</v>
      </c>
      <c r="D1681" s="39" t="s">
        <v>4</v>
      </c>
      <c r="E1681" s="39" t="s">
        <v>4</v>
      </c>
      <c r="F1681" s="39" t="s">
        <v>10</v>
      </c>
      <c r="G1681" s="36" t="str">
        <f t="shared" si="26"/>
        <v>Low</v>
      </c>
      <c r="H1681" s="41">
        <v>0.2</v>
      </c>
      <c r="I1681" s="11" t="str" cm="1">
        <f t="array" ref="I1681">INDEX(_xlfn.TEXTSPLIT(טבלה1[[#This Row],[עמודה2]],","),1)</f>
        <v>SÃO PAULO</v>
      </c>
      <c r="J1681" s="12" t="str" cm="1">
        <f t="array" ref="J1681">INDEX(_xlfn.TEXTSPLIT(טבלה1[[#This Row],[עמודה2]],","),2)</f>
        <v xml:space="preserve"> Brazil</v>
      </c>
      <c r="K1681" s="43" t="str">
        <f>_xlfn.CONCAT(טבלה1[[#This Row],[AI_Companies]]," ",טבלה1[[#This Row],[עמודה1]])</f>
        <v>BRQ http://www.brq.com/</v>
      </c>
      <c r="L1681" s="28">
        <v>50</v>
      </c>
      <c r="M1681" s="28" t="str">
        <f>IF(טבלה1[[#This Row],[עמודה53]]&gt;2000,"Yes","No")</f>
        <v>Yes</v>
      </c>
      <c r="N1681" s="28">
        <v>249</v>
      </c>
      <c r="O1681" s="28">
        <f>AVERAGE(טבלה1[[#This Row],[עמודה52]:[עמודה53]])</f>
        <v>5499.5</v>
      </c>
      <c r="P1681" s="28" t="str">
        <f>IF(טבלה1[[#This Row],[עמודה4]]="&lt; $25 / hr","0$ - $25 / hr",טבלה1[[#This Row],[עמודה4]])</f>
        <v>Undisclosed</v>
      </c>
      <c r="Q1681" s="12" t="str" cm="1">
        <f t="array" ref="Q1681">INDEX(_xlfn.TEXTSPLIT(טבלה1[[#This Row],[עמודה55]],"-"),1)</f>
        <v>Undisclosed</v>
      </c>
      <c r="R1681" s="21" t="e" cm="1">
        <f t="array" ref="R1681">INDEX(_xlfn.TEXTSPLIT(INDEX(_xlfn.TEXTSPLIT(טבלה1[[#This Row],[עמודה55]],"-"),2),"/"),1)</f>
        <v>#REF!</v>
      </c>
      <c r="S1681" s="28" t="e">
        <f>AVERAGE(טבלה1[[#This Row],[עמודה59]:[עמודה60]])</f>
        <v>#VALUE!</v>
      </c>
      <c r="T1681" s="31" t="e">
        <f>VALUE(SUBSTITUTE(טבלה1[[#This Row],[עמודה56]],"$",""))</f>
        <v>#VALUE!</v>
      </c>
      <c r="U1681" s="31" t="e">
        <f>VALUE(SUBSTITUTE(טבלה1[[#This Row],[עמודה57]],"$",""))</f>
        <v>#REF!</v>
      </c>
      <c r="V1681" s="31" t="e">
        <f>IF(טבלה1[[#This Row],[עמודה58]]&gt;30,"Yes","No")</f>
        <v>#VALUE!</v>
      </c>
    </row>
    <row r="1682" spans="1:22" x14ac:dyDescent="0.15">
      <c r="A1682" s="32" t="s">
        <v>4002</v>
      </c>
      <c r="B1682" s="33" t="s">
        <v>4003</v>
      </c>
      <c r="C1682" s="33" t="s">
        <v>1212</v>
      </c>
      <c r="D1682" s="33" t="s">
        <v>4</v>
      </c>
      <c r="E1682" s="33" t="s">
        <v>4</v>
      </c>
      <c r="F1682" s="33" t="s">
        <v>10</v>
      </c>
      <c r="G1682" s="36" t="str">
        <f t="shared" si="26"/>
        <v>Low</v>
      </c>
      <c r="H1682" s="34">
        <v>0.2</v>
      </c>
      <c r="I1682" s="11" t="str" cm="1">
        <f t="array" ref="I1682">INDEX(_xlfn.TEXTSPLIT(טבלה1[[#This Row],[עמודה2]],","),1)</f>
        <v>Santa Monica</v>
      </c>
      <c r="J1682" s="12" t="str" cm="1">
        <f t="array" ref="J1682">INDEX(_xlfn.TEXTSPLIT(טבלה1[[#This Row],[עמודה2]],","),2)</f>
        <v xml:space="preserve"> CA</v>
      </c>
      <c r="K1682" s="37" t="str">
        <f>_xlfn.CONCAT(טבלה1[[#This Row],[AI_Companies]]," ",טבלה1[[#This Row],[עמודה1]])</f>
        <v>ToolofNorthAmerica http://toolofna.com/</v>
      </c>
      <c r="L1682" s="36">
        <v>50</v>
      </c>
      <c r="M1682" s="36" t="str">
        <f>IF(טבלה1[[#This Row],[עמודה53]]&gt;2000,"Yes","No")</f>
        <v>No</v>
      </c>
      <c r="N1682" s="36">
        <v>249</v>
      </c>
      <c r="O1682" s="36">
        <f>AVERAGE(טבלה1[[#This Row],[עמודה52]:[עמודה53]])</f>
        <v>149.5</v>
      </c>
      <c r="P1682" s="36" t="str">
        <f>IF(טבלה1[[#This Row],[עמודה4]]="&lt; $25 / hr","0$ - $25 / hr",טבלה1[[#This Row],[עמודה4]])</f>
        <v>Undisclosed</v>
      </c>
      <c r="Q1682" s="12" t="str" cm="1">
        <f t="array" ref="Q1682">INDEX(_xlfn.TEXTSPLIT(טבלה1[[#This Row],[עמודה55]],"-"),1)</f>
        <v>Undisclosed</v>
      </c>
      <c r="R1682" s="21" t="e" cm="1">
        <f t="array" ref="R1682">INDEX(_xlfn.TEXTSPLIT(INDEX(_xlfn.TEXTSPLIT(טבלה1[[#This Row],[עמודה55]],"-"),2),"/"),1)</f>
        <v>#REF!</v>
      </c>
      <c r="S1682" s="36" t="e">
        <f>AVERAGE(טבלה1[[#This Row],[עמודה59]:[עמודה60]])</f>
        <v>#VALUE!</v>
      </c>
      <c r="T1682" s="38" t="e">
        <f>VALUE(SUBSTITUTE(טבלה1[[#This Row],[עמודה56]],"$",""))</f>
        <v>#VALUE!</v>
      </c>
      <c r="U1682" s="38" t="e">
        <f>VALUE(SUBSTITUTE(טבלה1[[#This Row],[עמודה57]],"$",""))</f>
        <v>#REF!</v>
      </c>
      <c r="V1682" s="38" t="e">
        <f>IF(טבלה1[[#This Row],[עמודה58]]&gt;30,"Yes","No")</f>
        <v>#VALUE!</v>
      </c>
    </row>
    <row r="1683" spans="1:22" x14ac:dyDescent="0.15">
      <c r="A1683" s="32" t="s">
        <v>4004</v>
      </c>
      <c r="B1683" s="39" t="s">
        <v>4005</v>
      </c>
      <c r="C1683" s="39" t="s">
        <v>4006</v>
      </c>
      <c r="D1683" s="39" t="s">
        <v>4</v>
      </c>
      <c r="E1683" s="39" t="s">
        <v>4</v>
      </c>
      <c r="F1683" s="39" t="s">
        <v>10</v>
      </c>
      <c r="G1683" s="36" t="str">
        <f t="shared" si="26"/>
        <v>Low</v>
      </c>
      <c r="H1683" s="41">
        <v>0.2</v>
      </c>
      <c r="I1683" s="11" t="str" cm="1">
        <f t="array" ref="I1683">INDEX(_xlfn.TEXTSPLIT(טבלה1[[#This Row],[עמודה2]],","),1)</f>
        <v>Wilmington</v>
      </c>
      <c r="J1683" s="12" t="str" cm="1">
        <f t="array" ref="J1683">INDEX(_xlfn.TEXTSPLIT(טבלה1[[#This Row],[עמודה2]],","),2)</f>
        <v xml:space="preserve"> DE</v>
      </c>
      <c r="K1683" s="43" t="str">
        <f>_xlfn.CONCAT(טבלה1[[#This Row],[AI_Companies]]," ",טבלה1[[#This Row],[עמודה1]])</f>
        <v>TheArcherGroup https://www.archer-group.com</v>
      </c>
      <c r="L1683" s="28">
        <v>50</v>
      </c>
      <c r="M1683" s="28" t="str">
        <f>IF(טבלה1[[#This Row],[עמודה53]]&gt;2000,"Yes","No")</f>
        <v>No</v>
      </c>
      <c r="N1683" s="28">
        <v>249</v>
      </c>
      <c r="O1683" s="28">
        <f>AVERAGE(טבלה1[[#This Row],[עמודה52]:[עמודה53]])</f>
        <v>149.5</v>
      </c>
      <c r="P1683" s="28" t="str">
        <f>IF(טבלה1[[#This Row],[עמודה4]]="&lt; $25 / hr","0$ - $25 / hr",טבלה1[[#This Row],[עמודה4]])</f>
        <v>Undisclosed</v>
      </c>
      <c r="Q1683" s="12" t="str" cm="1">
        <f t="array" ref="Q1683">INDEX(_xlfn.TEXTSPLIT(טבלה1[[#This Row],[עמודה55]],"-"),1)</f>
        <v>Undisclosed</v>
      </c>
      <c r="R1683" s="21" t="e" cm="1">
        <f t="array" ref="R1683">INDEX(_xlfn.TEXTSPLIT(INDEX(_xlfn.TEXTSPLIT(טבלה1[[#This Row],[עמודה55]],"-"),2),"/"),1)</f>
        <v>#REF!</v>
      </c>
      <c r="S1683" s="28" t="e">
        <f>AVERAGE(טבלה1[[#This Row],[עמודה59]:[עמודה60]])</f>
        <v>#VALUE!</v>
      </c>
      <c r="T1683" s="31" t="e">
        <f>VALUE(SUBSTITUTE(טבלה1[[#This Row],[עמודה56]],"$",""))</f>
        <v>#VALUE!</v>
      </c>
      <c r="U1683" s="31" t="e">
        <f>VALUE(SUBSTITUTE(טבלה1[[#This Row],[עמודה57]],"$",""))</f>
        <v>#REF!</v>
      </c>
      <c r="V1683" s="31" t="e">
        <f>IF(טבלה1[[#This Row],[עמודה58]]&gt;30,"Yes","No")</f>
        <v>#VALUE!</v>
      </c>
    </row>
    <row r="1684" spans="1:22" x14ac:dyDescent="0.15">
      <c r="A1684" s="32" t="s">
        <v>4007</v>
      </c>
      <c r="B1684" s="33" t="s">
        <v>4008</v>
      </c>
      <c r="C1684" s="33" t="s">
        <v>810</v>
      </c>
      <c r="D1684" s="44">
        <v>1000</v>
      </c>
      <c r="E1684" s="33" t="s">
        <v>4</v>
      </c>
      <c r="F1684" s="33" t="s">
        <v>10</v>
      </c>
      <c r="G1684" s="36" t="str">
        <f t="shared" si="26"/>
        <v>Low</v>
      </c>
      <c r="H1684" s="34">
        <v>0.2</v>
      </c>
      <c r="I1684" s="11" t="str" cm="1">
        <f t="array" ref="I1684">INDEX(_xlfn.TEXTSPLIT(טבלה1[[#This Row],[עמודה2]],","),1)</f>
        <v>Wokingham</v>
      </c>
      <c r="J1684" s="12" t="str" cm="1">
        <f t="array" ref="J1684">INDEX(_xlfn.TEXTSPLIT(טבלה1[[#This Row],[עמודה2]],","),2)</f>
        <v xml:space="preserve"> United Kingdom</v>
      </c>
      <c r="K1684" s="37" t="str">
        <f>_xlfn.CONCAT(טבלה1[[#This Row],[AI_Companies]]," ",טבלה1[[#This Row],[עמודה1]])</f>
        <v>Volume https://volume.ai/</v>
      </c>
      <c r="L1684" s="36">
        <v>50</v>
      </c>
      <c r="M1684" s="36" t="str">
        <f>IF(טבלה1[[#This Row],[עמודה53]]&gt;2000,"Yes","No")</f>
        <v>No</v>
      </c>
      <c r="N1684" s="36">
        <v>249</v>
      </c>
      <c r="O1684" s="36">
        <f>AVERAGE(טבלה1[[#This Row],[עמודה52]:[עמודה53]])</f>
        <v>149.5</v>
      </c>
      <c r="P1684" s="36" t="str">
        <f>IF(טבלה1[[#This Row],[עמודה4]]="&lt; $25 / hr","0$ - $25 / hr",טבלה1[[#This Row],[עמודה4]])</f>
        <v>Undisclosed</v>
      </c>
      <c r="Q1684" s="12" t="str" cm="1">
        <f t="array" ref="Q1684">INDEX(_xlfn.TEXTSPLIT(טבלה1[[#This Row],[עמודה55]],"-"),1)</f>
        <v>Undisclosed</v>
      </c>
      <c r="R1684" s="21" t="e" cm="1">
        <f t="array" ref="R1684">INDEX(_xlfn.TEXTSPLIT(INDEX(_xlfn.TEXTSPLIT(טבלה1[[#This Row],[עמודה55]],"-"),2),"/"),1)</f>
        <v>#REF!</v>
      </c>
      <c r="S1684" s="36" t="e">
        <f>AVERAGE(טבלה1[[#This Row],[עמודה59]:[עמודה60]])</f>
        <v>#VALUE!</v>
      </c>
      <c r="T1684" s="38" t="e">
        <f>VALUE(SUBSTITUTE(טבלה1[[#This Row],[עמודה56]],"$",""))</f>
        <v>#VALUE!</v>
      </c>
      <c r="U1684" s="38" t="e">
        <f>VALUE(SUBSTITUTE(טבלה1[[#This Row],[עמודה57]],"$",""))</f>
        <v>#REF!</v>
      </c>
      <c r="V1684" s="38" t="e">
        <f>IF(טבלה1[[#This Row],[עמודה58]]&gt;30,"Yes","No")</f>
        <v>#VALUE!</v>
      </c>
    </row>
    <row r="1685" spans="1:22" x14ac:dyDescent="0.15">
      <c r="A1685" s="32" t="s">
        <v>4009</v>
      </c>
      <c r="B1685" s="39" t="s">
        <v>4010</v>
      </c>
      <c r="C1685" s="39" t="s">
        <v>1872</v>
      </c>
      <c r="D1685" s="40">
        <v>50000</v>
      </c>
      <c r="E1685" s="39" t="s">
        <v>4</v>
      </c>
      <c r="F1685" s="39" t="s">
        <v>10</v>
      </c>
      <c r="G1685" s="36" t="str">
        <f t="shared" si="26"/>
        <v>Low</v>
      </c>
      <c r="H1685" s="41">
        <v>0.2</v>
      </c>
      <c r="I1685" s="11" t="str" cm="1">
        <f t="array" ref="I1685">INDEX(_xlfn.TEXTSPLIT(טבלה1[[#This Row],[עמודה2]],","),1)</f>
        <v>Singapore</v>
      </c>
      <c r="J1685" s="12" t="e" cm="1">
        <f t="array" ref="J1685">INDEX(_xlfn.TEXTSPLIT(טבלה1[[#This Row],[עמודה2]],","),2)</f>
        <v>#REF!</v>
      </c>
      <c r="K1685" s="43" t="str">
        <f>_xlfn.CONCAT(טבלה1[[#This Row],[AI_Companies]]," ",טבלה1[[#This Row],[עמודה1]])</f>
        <v>TurnKeyLender https://turnkey-lender.com</v>
      </c>
      <c r="L1685" s="28">
        <v>50</v>
      </c>
      <c r="M1685" s="28" t="str">
        <f>IF(טבלה1[[#This Row],[עמודה53]]&gt;2000,"Yes","No")</f>
        <v>No</v>
      </c>
      <c r="N1685" s="28">
        <v>249</v>
      </c>
      <c r="O1685" s="28">
        <f>AVERAGE(טבלה1[[#This Row],[עמודה52]:[עמודה53]])</f>
        <v>149.5</v>
      </c>
      <c r="P1685" s="28" t="str">
        <f>IF(טבלה1[[#This Row],[עמודה4]]="&lt; $25 / hr","0$ - $25 / hr",טבלה1[[#This Row],[עמודה4]])</f>
        <v>Undisclosed</v>
      </c>
      <c r="Q1685" s="12" t="str" cm="1">
        <f t="array" ref="Q1685">INDEX(_xlfn.TEXTSPLIT(טבלה1[[#This Row],[עמודה55]],"-"),1)</f>
        <v>Undisclosed</v>
      </c>
      <c r="R1685" s="21" t="e" cm="1">
        <f t="array" ref="R1685">INDEX(_xlfn.TEXTSPLIT(INDEX(_xlfn.TEXTSPLIT(טבלה1[[#This Row],[עמודה55]],"-"),2),"/"),1)</f>
        <v>#REF!</v>
      </c>
      <c r="S1685" s="28" t="e">
        <f>AVERAGE(טבלה1[[#This Row],[עמודה59]:[עמודה60]])</f>
        <v>#VALUE!</v>
      </c>
      <c r="T1685" s="31" t="e">
        <f>VALUE(SUBSTITUTE(טבלה1[[#This Row],[עמודה56]],"$",""))</f>
        <v>#VALUE!</v>
      </c>
      <c r="U1685" s="31" t="e">
        <f>VALUE(SUBSTITUTE(טבלה1[[#This Row],[עמודה57]],"$",""))</f>
        <v>#REF!</v>
      </c>
      <c r="V1685" s="31" t="e">
        <f>IF(טבלה1[[#This Row],[עמודה58]]&gt;30,"Yes","No")</f>
        <v>#VALUE!</v>
      </c>
    </row>
    <row r="1686" spans="1:22" x14ac:dyDescent="0.15">
      <c r="A1686" s="32" t="s">
        <v>4011</v>
      </c>
      <c r="B1686" s="33" t="s">
        <v>4012</v>
      </c>
      <c r="C1686" s="33" t="s">
        <v>212</v>
      </c>
      <c r="D1686" s="33" t="s">
        <v>4</v>
      </c>
      <c r="E1686" s="33" t="s">
        <v>4</v>
      </c>
      <c r="F1686" s="33" t="s">
        <v>10</v>
      </c>
      <c r="G1686" s="36" t="str">
        <f t="shared" si="26"/>
        <v>Low</v>
      </c>
      <c r="H1686" s="34">
        <v>0.2</v>
      </c>
      <c r="I1686" s="11" t="str" cm="1">
        <f t="array" ref="I1686">INDEX(_xlfn.TEXTSPLIT(טבלה1[[#This Row],[עמודה2]],","),1)</f>
        <v>Bentonville</v>
      </c>
      <c r="J1686" s="12" t="str" cm="1">
        <f t="array" ref="J1686">INDEX(_xlfn.TEXTSPLIT(טבלה1[[#This Row],[עמודה2]],","),2)</f>
        <v xml:space="preserve"> AR</v>
      </c>
      <c r="K1686" s="37" t="str">
        <f>_xlfn.CONCAT(טבלה1[[#This Row],[AI_Companies]]," ",טבלה1[[#This Row],[עמודה1]])</f>
        <v>RevUnit https://revunit.com</v>
      </c>
      <c r="L1686" s="36">
        <v>50</v>
      </c>
      <c r="M1686" s="36" t="str">
        <f>IF(טבלה1[[#This Row],[עמודה53]]&gt;2000,"Yes","No")</f>
        <v>No</v>
      </c>
      <c r="N1686" s="36">
        <v>249</v>
      </c>
      <c r="O1686" s="36">
        <f>AVERAGE(טבלה1[[#This Row],[עמודה52]:[עמודה53]])</f>
        <v>149.5</v>
      </c>
      <c r="P1686" s="36" t="str">
        <f>IF(טבלה1[[#This Row],[עמודה4]]="&lt; $25 / hr","0$ - $25 / hr",טבלה1[[#This Row],[עמודה4]])</f>
        <v>Undisclosed</v>
      </c>
      <c r="Q1686" s="12" t="str" cm="1">
        <f t="array" ref="Q1686">INDEX(_xlfn.TEXTSPLIT(טבלה1[[#This Row],[עמודה55]],"-"),1)</f>
        <v>Undisclosed</v>
      </c>
      <c r="R1686" s="21" t="e" cm="1">
        <f t="array" ref="R1686">INDEX(_xlfn.TEXTSPLIT(INDEX(_xlfn.TEXTSPLIT(טבלה1[[#This Row],[עמודה55]],"-"),2),"/"),1)</f>
        <v>#REF!</v>
      </c>
      <c r="S1686" s="36" t="e">
        <f>AVERAGE(טבלה1[[#This Row],[עמודה59]:[עמודה60]])</f>
        <v>#VALUE!</v>
      </c>
      <c r="T1686" s="38" t="e">
        <f>VALUE(SUBSTITUTE(טבלה1[[#This Row],[עמודה56]],"$",""))</f>
        <v>#VALUE!</v>
      </c>
      <c r="U1686" s="38" t="e">
        <f>VALUE(SUBSTITUTE(טבלה1[[#This Row],[עמודה57]],"$",""))</f>
        <v>#REF!</v>
      </c>
      <c r="V1686" s="38" t="e">
        <f>IF(טבלה1[[#This Row],[עמודה58]]&gt;30,"Yes","No")</f>
        <v>#VALUE!</v>
      </c>
    </row>
    <row r="1687" spans="1:22" x14ac:dyDescent="0.15">
      <c r="A1687" s="32" t="s">
        <v>4013</v>
      </c>
      <c r="B1687" s="39" t="s">
        <v>4014</v>
      </c>
      <c r="C1687" s="39" t="s">
        <v>126</v>
      </c>
      <c r="D1687" s="39" t="s">
        <v>4</v>
      </c>
      <c r="E1687" s="39" t="s">
        <v>4</v>
      </c>
      <c r="F1687" s="39" t="s">
        <v>10</v>
      </c>
      <c r="G1687" s="36" t="str">
        <f t="shared" si="26"/>
        <v>Low</v>
      </c>
      <c r="H1687" s="41">
        <v>0.2</v>
      </c>
      <c r="I1687" s="11" t="str" cm="1">
        <f t="array" ref="I1687">INDEX(_xlfn.TEXTSPLIT(טבלה1[[#This Row],[עמודה2]],","),1)</f>
        <v>San Francisco</v>
      </c>
      <c r="J1687" s="12" t="str" cm="1">
        <f t="array" ref="J1687">INDEX(_xlfn.TEXTSPLIT(טבלה1[[#This Row],[עמודה2]],","),2)</f>
        <v xml:space="preserve"> CA</v>
      </c>
      <c r="K1687" s="43" t="str">
        <f>_xlfn.CONCAT(טבלה1[[#This Row],[AI_Companies]]," ",טבלה1[[#This Row],[עמודה1]])</f>
        <v>Embroker https://www.embroker.com/industry/cannabis</v>
      </c>
      <c r="L1687" s="28">
        <v>50</v>
      </c>
      <c r="M1687" s="28" t="str">
        <f>IF(טבלה1[[#This Row],[עמודה53]]&gt;2000,"Yes","No")</f>
        <v>No</v>
      </c>
      <c r="N1687" s="28">
        <v>249</v>
      </c>
      <c r="O1687" s="28">
        <f>AVERAGE(טבלה1[[#This Row],[עמודה52]:[עמודה53]])</f>
        <v>149.5</v>
      </c>
      <c r="P1687" s="28" t="str">
        <f>IF(טבלה1[[#This Row],[עמודה4]]="&lt; $25 / hr","0$ - $25 / hr",טבלה1[[#This Row],[עמודה4]])</f>
        <v>Undisclosed</v>
      </c>
      <c r="Q1687" s="12" t="str" cm="1">
        <f t="array" ref="Q1687">INDEX(_xlfn.TEXTSPLIT(טבלה1[[#This Row],[עמודה55]],"-"),1)</f>
        <v>Undisclosed</v>
      </c>
      <c r="R1687" s="21" t="e" cm="1">
        <f t="array" ref="R1687">INDEX(_xlfn.TEXTSPLIT(INDEX(_xlfn.TEXTSPLIT(טבלה1[[#This Row],[עמודה55]],"-"),2),"/"),1)</f>
        <v>#REF!</v>
      </c>
      <c r="S1687" s="28" t="e">
        <f>AVERAGE(טבלה1[[#This Row],[עמודה59]:[עמודה60]])</f>
        <v>#VALUE!</v>
      </c>
      <c r="T1687" s="31" t="e">
        <f>VALUE(SUBSTITUTE(טבלה1[[#This Row],[עמודה56]],"$",""))</f>
        <v>#VALUE!</v>
      </c>
      <c r="U1687" s="31" t="e">
        <f>VALUE(SUBSTITUTE(טבלה1[[#This Row],[עמודה57]],"$",""))</f>
        <v>#REF!</v>
      </c>
      <c r="V1687" s="31" t="e">
        <f>IF(טבלה1[[#This Row],[עמודה58]]&gt;30,"Yes","No")</f>
        <v>#VALUE!</v>
      </c>
    </row>
    <row r="1688" spans="1:22" x14ac:dyDescent="0.15">
      <c r="A1688" s="32" t="s">
        <v>4015</v>
      </c>
      <c r="B1688" s="33" t="s">
        <v>4016</v>
      </c>
      <c r="C1688" s="33" t="s">
        <v>4017</v>
      </c>
      <c r="D1688" s="44">
        <v>5000</v>
      </c>
      <c r="E1688" s="33" t="s">
        <v>33</v>
      </c>
      <c r="F1688" s="33" t="s">
        <v>29</v>
      </c>
      <c r="G1688" s="36" t="str">
        <f t="shared" si="26"/>
        <v>Low</v>
      </c>
      <c r="H1688" s="34">
        <v>0.3</v>
      </c>
      <c r="I1688" s="11" t="str" cm="1">
        <f t="array" ref="I1688">INDEX(_xlfn.TEXTSPLIT(טבלה1[[#This Row],[עמודה2]],","),1)</f>
        <v>Amsterdam</v>
      </c>
      <c r="J1688" s="12" t="str" cm="1">
        <f t="array" ref="J1688">INDEX(_xlfn.TEXTSPLIT(טבלה1[[#This Row],[עמודה2]],","),2)</f>
        <v xml:space="preserve"> Netherlands</v>
      </c>
      <c r="K1688" s="37" t="str">
        <f>_xlfn.CONCAT(טבלה1[[#This Row],[AI_Companies]]," ",טבלה1[[#This Row],[עמודה1]])</f>
        <v>Xomnia https://www.xomnia.com/</v>
      </c>
      <c r="L1688" s="36">
        <v>10</v>
      </c>
      <c r="M1688" s="36" t="str">
        <f>IF(טבלה1[[#This Row],[עמודה53]]&gt;2000,"Yes","No")</f>
        <v>No</v>
      </c>
      <c r="N1688" s="36">
        <v>49</v>
      </c>
      <c r="O1688" s="36">
        <f>AVERAGE(טבלה1[[#This Row],[עמודה52]:[עמודה53]])</f>
        <v>149.5</v>
      </c>
      <c r="P1688" s="36" t="str">
        <f>IF(טבלה1[[#This Row],[עמודה4]]="&lt; $25 / hr","0$ - $25 / hr",טבלה1[[#This Row],[עמודה4]])</f>
        <v>Undisclosed</v>
      </c>
      <c r="Q1688" s="12" t="str" cm="1">
        <f t="array" ref="Q1688">INDEX(_xlfn.TEXTSPLIT(טבלה1[[#This Row],[עמודה55]],"-"),1)</f>
        <v>Undisclosed</v>
      </c>
      <c r="R1688" s="21" t="e" cm="1">
        <f t="array" ref="R1688">INDEX(_xlfn.TEXTSPLIT(INDEX(_xlfn.TEXTSPLIT(טבלה1[[#This Row],[עמודה55]],"-"),2),"/"),1)</f>
        <v>#REF!</v>
      </c>
      <c r="S1688" s="36" t="e">
        <f>AVERAGE(טבלה1[[#This Row],[עמודה59]:[עמודה60]])</f>
        <v>#VALUE!</v>
      </c>
      <c r="T1688" s="38" t="e">
        <f>VALUE(SUBSTITUTE(טבלה1[[#This Row],[עמודה56]],"$",""))</f>
        <v>#VALUE!</v>
      </c>
      <c r="U1688" s="38" t="e">
        <f>VALUE(SUBSTITUTE(טבלה1[[#This Row],[עמודה57]],"$",""))</f>
        <v>#REF!</v>
      </c>
      <c r="V1688" s="38" t="e">
        <f>IF(טבלה1[[#This Row],[עמודה58]]&gt;30,"Yes","No")</f>
        <v>#VALUE!</v>
      </c>
    </row>
    <row r="1689" spans="1:22" x14ac:dyDescent="0.15">
      <c r="A1689" s="32" t="s">
        <v>4018</v>
      </c>
      <c r="B1689" s="39" t="s">
        <v>4019</v>
      </c>
      <c r="C1689" s="39" t="s">
        <v>4020</v>
      </c>
      <c r="D1689" s="40">
        <v>10000</v>
      </c>
      <c r="E1689" s="39" t="s">
        <v>33</v>
      </c>
      <c r="F1689" s="39" t="s">
        <v>29</v>
      </c>
      <c r="G1689" s="36" t="str">
        <f t="shared" si="26"/>
        <v>Low</v>
      </c>
      <c r="H1689" s="41">
        <v>0.3</v>
      </c>
      <c r="I1689" s="11" t="str" cm="1">
        <f t="array" ref="I1689">INDEX(_xlfn.TEXTSPLIT(טבלה1[[#This Row],[עמודה2]],","),1)</f>
        <v>Bondi Beach</v>
      </c>
      <c r="J1689" s="12" t="str" cm="1">
        <f t="array" ref="J1689">INDEX(_xlfn.TEXTSPLIT(טבלה1[[#This Row],[עמודה2]],","),2)</f>
        <v xml:space="preserve"> Australia</v>
      </c>
      <c r="K1689" s="43" t="str">
        <f>_xlfn.CONCAT(טבלה1[[#This Row],[AI_Companies]]," ",טבלה1[[#This Row],[עמודה1]])</f>
        <v>uData https://udata.tech/</v>
      </c>
      <c r="L1689" s="28">
        <v>10</v>
      </c>
      <c r="M1689" s="28" t="str">
        <f>IF(טבלה1[[#This Row],[עמודה53]]&gt;2000,"Yes","No")</f>
        <v>No</v>
      </c>
      <c r="N1689" s="28">
        <v>49</v>
      </c>
      <c r="O1689" s="28">
        <f>AVERAGE(טבלה1[[#This Row],[עמודה52]:[עמודה53]])</f>
        <v>29.5</v>
      </c>
      <c r="P1689" s="28" t="str">
        <f>IF(טבלה1[[#This Row],[עמודה4]]="&lt; $25 / hr","0$ - $25 / hr",טבלה1[[#This Row],[עמודה4]])</f>
        <v>$25 - $49 / hr</v>
      </c>
      <c r="Q1689" s="12" t="str" cm="1">
        <f t="array" ref="Q1689">INDEX(_xlfn.TEXTSPLIT(טבלה1[[#This Row],[עמודה55]],"-"),1)</f>
        <v xml:space="preserve">$25 </v>
      </c>
      <c r="R1689" s="21" t="str" cm="1">
        <f t="array" ref="R1689">INDEX(_xlfn.TEXTSPLIT(INDEX(_xlfn.TEXTSPLIT(טבלה1[[#This Row],[עמודה55]],"-"),2),"/"),1)</f>
        <v xml:space="preserve"> $49 </v>
      </c>
      <c r="S1689" s="28">
        <f>AVERAGE(טבלה1[[#This Row],[עמודה59]:[עמודה60]])</f>
        <v>37</v>
      </c>
      <c r="T1689" s="31">
        <f>VALUE(SUBSTITUTE(טבלה1[[#This Row],[עמודה56]],"$",""))</f>
        <v>25</v>
      </c>
      <c r="U1689" s="31">
        <f>VALUE(SUBSTITUTE(טבלה1[[#This Row],[עמודה57]],"$",""))</f>
        <v>49</v>
      </c>
      <c r="V1689" s="31" t="str">
        <f>IF(טבלה1[[#This Row],[עמודה58]]&gt;30,"Yes","No")</f>
        <v>Yes</v>
      </c>
    </row>
    <row r="1690" spans="1:22" x14ac:dyDescent="0.15">
      <c r="A1690" s="32" t="s">
        <v>4021</v>
      </c>
      <c r="B1690" s="33" t="s">
        <v>4022</v>
      </c>
      <c r="C1690" s="33" t="s">
        <v>28</v>
      </c>
      <c r="D1690" s="44">
        <v>5000</v>
      </c>
      <c r="E1690" s="33" t="s">
        <v>33</v>
      </c>
      <c r="F1690" s="33" t="s">
        <v>29</v>
      </c>
      <c r="G1690" s="36" t="str">
        <f t="shared" si="26"/>
        <v>Low</v>
      </c>
      <c r="H1690" s="34">
        <v>0.4</v>
      </c>
      <c r="I1690" s="11" t="str" cm="1">
        <f t="array" ref="I1690">INDEX(_xlfn.TEXTSPLIT(טבלה1[[#This Row],[עמודה2]],","),1)</f>
        <v>Los Gatos</v>
      </c>
      <c r="J1690" s="12" t="str" cm="1">
        <f t="array" ref="J1690">INDEX(_xlfn.TEXTSPLIT(טבלה1[[#This Row],[עמודה2]],","),2)</f>
        <v xml:space="preserve"> CA</v>
      </c>
      <c r="K1690" s="37" t="str">
        <f>_xlfn.CONCAT(טבלה1[[#This Row],[AI_Companies]]," ",טבלה1[[#This Row],[עמודה1]])</f>
        <v>AlignedResearchGroupLLC https://www.alignedresearch.co</v>
      </c>
      <c r="L1690" s="36">
        <v>10</v>
      </c>
      <c r="M1690" s="36" t="str">
        <f>IF(טבלה1[[#This Row],[עמודה53]]&gt;2000,"Yes","No")</f>
        <v>No</v>
      </c>
      <c r="N1690" s="36">
        <v>49</v>
      </c>
      <c r="O1690" s="36">
        <f>AVERAGE(טבלה1[[#This Row],[עמודה52]:[עמודה53]])</f>
        <v>29.5</v>
      </c>
      <c r="P1690" s="36" t="str">
        <f>IF(טבלה1[[#This Row],[עמודה4]]="&lt; $25 / hr","0$ - $25 / hr",טבלה1[[#This Row],[עמודה4]])</f>
        <v>$25 - $49 / hr</v>
      </c>
      <c r="Q1690" s="12" t="str" cm="1">
        <f t="array" ref="Q1690">INDEX(_xlfn.TEXTSPLIT(טבלה1[[#This Row],[עמודה55]],"-"),1)</f>
        <v xml:space="preserve">$25 </v>
      </c>
      <c r="R1690" s="21" t="str" cm="1">
        <f t="array" ref="R1690">INDEX(_xlfn.TEXTSPLIT(INDEX(_xlfn.TEXTSPLIT(טבלה1[[#This Row],[עמודה55]],"-"),2),"/"),1)</f>
        <v xml:space="preserve"> $49 </v>
      </c>
      <c r="S1690" s="36">
        <f>AVERAGE(טבלה1[[#This Row],[עמודה59]:[עמודה60]])</f>
        <v>37</v>
      </c>
      <c r="T1690" s="38">
        <f>VALUE(SUBSTITUTE(טבלה1[[#This Row],[עמודה56]],"$",""))</f>
        <v>25</v>
      </c>
      <c r="U1690" s="38">
        <f>VALUE(SUBSTITUTE(טבלה1[[#This Row],[עמודה57]],"$",""))</f>
        <v>49</v>
      </c>
      <c r="V1690" s="38" t="str">
        <f>IF(טבלה1[[#This Row],[עמודה58]]&gt;30,"Yes","No")</f>
        <v>Yes</v>
      </c>
    </row>
    <row r="1691" spans="1:22" x14ac:dyDescent="0.15">
      <c r="A1691" s="32" t="s">
        <v>4023</v>
      </c>
      <c r="B1691" s="39" t="s">
        <v>4024</v>
      </c>
      <c r="C1691" s="39" t="s">
        <v>1979</v>
      </c>
      <c r="D1691" s="40">
        <v>5000</v>
      </c>
      <c r="E1691" s="39" t="s">
        <v>33</v>
      </c>
      <c r="F1691" s="39" t="s">
        <v>29</v>
      </c>
      <c r="G1691" s="36" t="str">
        <f t="shared" si="26"/>
        <v>Low</v>
      </c>
      <c r="H1691" s="41">
        <v>0.4</v>
      </c>
      <c r="I1691" s="11" t="str" cm="1">
        <f t="array" ref="I1691">INDEX(_xlfn.TEXTSPLIT(טבלה1[[#This Row],[עמודה2]],","),1)</f>
        <v>Warszawa</v>
      </c>
      <c r="J1691" s="12" t="str" cm="1">
        <f t="array" ref="J1691">INDEX(_xlfn.TEXTSPLIT(טבלה1[[#This Row],[עמודה2]],","),2)</f>
        <v xml:space="preserve"> Poland</v>
      </c>
      <c r="K1691" s="43" t="str">
        <f>_xlfn.CONCAT(טבלה1[[#This Row],[AI_Companies]]," ",טבלה1[[#This Row],[עמודה1]])</f>
        <v>CogniBe http://Www.cognibe.com</v>
      </c>
      <c r="L1691" s="28">
        <v>10</v>
      </c>
      <c r="M1691" s="28" t="str">
        <f>IF(טבלה1[[#This Row],[עמודה53]]&gt;2000,"Yes","No")</f>
        <v>No</v>
      </c>
      <c r="N1691" s="28">
        <v>49</v>
      </c>
      <c r="O1691" s="28">
        <f>AVERAGE(טבלה1[[#This Row],[עמודה52]:[עמודה53]])</f>
        <v>29.5</v>
      </c>
      <c r="P1691" s="28" t="str">
        <f>IF(טבלה1[[#This Row],[עמודה4]]="&lt; $25 / hr","0$ - $25 / hr",טבלה1[[#This Row],[עמודה4]])</f>
        <v>$25 - $49 / hr</v>
      </c>
      <c r="Q1691" s="12" t="str" cm="1">
        <f t="array" ref="Q1691">INDEX(_xlfn.TEXTSPLIT(טבלה1[[#This Row],[עמודה55]],"-"),1)</f>
        <v xml:space="preserve">$25 </v>
      </c>
      <c r="R1691" s="21" t="str" cm="1">
        <f t="array" ref="R1691">INDEX(_xlfn.TEXTSPLIT(INDEX(_xlfn.TEXTSPLIT(טבלה1[[#This Row],[עמודה55]],"-"),2),"/"),1)</f>
        <v xml:space="preserve"> $49 </v>
      </c>
      <c r="S1691" s="28">
        <f>AVERAGE(טבלה1[[#This Row],[עמודה59]:[עמודה60]])</f>
        <v>37</v>
      </c>
      <c r="T1691" s="31">
        <f>VALUE(SUBSTITUTE(טבלה1[[#This Row],[עמודה56]],"$",""))</f>
        <v>25</v>
      </c>
      <c r="U1691" s="31">
        <f>VALUE(SUBSTITUTE(טבלה1[[#This Row],[עמודה57]],"$",""))</f>
        <v>49</v>
      </c>
      <c r="V1691" s="31" t="str">
        <f>IF(טבלה1[[#This Row],[עמודה58]]&gt;30,"Yes","No")</f>
        <v>Yes</v>
      </c>
    </row>
    <row r="1692" spans="1:22" x14ac:dyDescent="0.15">
      <c r="A1692" s="32" t="s">
        <v>4025</v>
      </c>
      <c r="B1692" s="33" t="s">
        <v>4026</v>
      </c>
      <c r="C1692" s="33" t="s">
        <v>1084</v>
      </c>
      <c r="D1692" s="44">
        <v>5000</v>
      </c>
      <c r="E1692" s="33" t="s">
        <v>4</v>
      </c>
      <c r="F1692" s="33" t="s">
        <v>29</v>
      </c>
      <c r="G1692" s="36" t="str">
        <f t="shared" si="26"/>
        <v>Low</v>
      </c>
      <c r="H1692" s="34">
        <v>0.4</v>
      </c>
      <c r="I1692" s="11" t="str" cm="1">
        <f t="array" ref="I1692">INDEX(_xlfn.TEXTSPLIT(טבלה1[[#This Row],[עמודה2]],","),1)</f>
        <v>Santiago</v>
      </c>
      <c r="J1692" s="12" t="str" cm="1">
        <f t="array" ref="J1692">INDEX(_xlfn.TEXTSPLIT(טבלה1[[#This Row],[עמודה2]],","),2)</f>
        <v xml:space="preserve"> Chile</v>
      </c>
      <c r="K1692" s="37" t="str">
        <f>_xlfn.CONCAT(טבלה1[[#This Row],[AI_Companies]]," ",טבלה1[[#This Row],[עמודה1]])</f>
        <v>Innventures https://www.inventures.cl/</v>
      </c>
      <c r="L1692" s="36">
        <v>10</v>
      </c>
      <c r="M1692" s="36" t="str">
        <f>IF(טבלה1[[#This Row],[עמודה53]]&gt;2000,"Yes","No")</f>
        <v>No</v>
      </c>
      <c r="N1692" s="36">
        <v>49</v>
      </c>
      <c r="O1692" s="36">
        <f>AVERAGE(טבלה1[[#This Row],[עמודה52]:[עמודה53]])</f>
        <v>29.5</v>
      </c>
      <c r="P1692" s="36" t="str">
        <f>IF(טבלה1[[#This Row],[עמודה4]]="&lt; $25 / hr","0$ - $25 / hr",טבלה1[[#This Row],[עמודה4]])</f>
        <v>$25 - $49 / hr</v>
      </c>
      <c r="Q1692" s="12" t="str" cm="1">
        <f t="array" ref="Q1692">INDEX(_xlfn.TEXTSPLIT(טבלה1[[#This Row],[עמודה55]],"-"),1)</f>
        <v xml:space="preserve">$25 </v>
      </c>
      <c r="R1692" s="21" t="str" cm="1">
        <f t="array" ref="R1692">INDEX(_xlfn.TEXTSPLIT(INDEX(_xlfn.TEXTSPLIT(טבלה1[[#This Row],[עמודה55]],"-"),2),"/"),1)</f>
        <v xml:space="preserve"> $49 </v>
      </c>
      <c r="S1692" s="36">
        <f>AVERAGE(טבלה1[[#This Row],[עמודה59]:[עמודה60]])</f>
        <v>37</v>
      </c>
      <c r="T1692" s="38">
        <f>VALUE(SUBSTITUTE(טבלה1[[#This Row],[עמודה56]],"$",""))</f>
        <v>25</v>
      </c>
      <c r="U1692" s="38">
        <f>VALUE(SUBSTITUTE(טבלה1[[#This Row],[עמודה57]],"$",""))</f>
        <v>49</v>
      </c>
      <c r="V1692" s="38" t="str">
        <f>IF(טבלה1[[#This Row],[עמודה58]]&gt;30,"Yes","No")</f>
        <v>Yes</v>
      </c>
    </row>
    <row r="1693" spans="1:22" x14ac:dyDescent="0.15">
      <c r="A1693" s="32" t="s">
        <v>4027</v>
      </c>
      <c r="B1693" s="39" t="s">
        <v>4028</v>
      </c>
      <c r="C1693" s="39" t="s">
        <v>3011</v>
      </c>
      <c r="D1693" s="40">
        <v>1000</v>
      </c>
      <c r="E1693" s="39" t="s">
        <v>4</v>
      </c>
      <c r="F1693" s="39" t="s">
        <v>29</v>
      </c>
      <c r="G1693" s="36" t="str">
        <f t="shared" si="26"/>
        <v>Low</v>
      </c>
      <c r="H1693" s="41">
        <v>0.4</v>
      </c>
      <c r="I1693" s="11" t="str" cm="1">
        <f t="array" ref="I1693">INDEX(_xlfn.TEXTSPLIT(טבלה1[[#This Row],[עמודה2]],","),1)</f>
        <v>Singapore</v>
      </c>
      <c r="J1693" s="12" t="str" cm="1">
        <f t="array" ref="J1693">INDEX(_xlfn.TEXTSPLIT(טבלה1[[#This Row],[עמודה2]],","),2)</f>
        <v xml:space="preserve"> Singapore</v>
      </c>
      <c r="K1693" s="43" t="str">
        <f>_xlfn.CONCAT(טבלה1[[#This Row],[AI_Companies]]," ",טבלה1[[#This Row],[עמודה1]])</f>
        <v>SMARTCONSULTINGSOLUTIONS http://www.smartcs.sg</v>
      </c>
      <c r="L1693" s="28">
        <v>10</v>
      </c>
      <c r="M1693" s="28" t="str">
        <f>IF(טבלה1[[#This Row],[עמודה53]]&gt;2000,"Yes","No")</f>
        <v>No</v>
      </c>
      <c r="N1693" s="28">
        <v>49</v>
      </c>
      <c r="O1693" s="28">
        <f>AVERAGE(טבלה1[[#This Row],[עמודה52]:[עמודה53]])</f>
        <v>29.5</v>
      </c>
      <c r="P1693" s="28" t="str">
        <f>IF(טבלה1[[#This Row],[עמודה4]]="&lt; $25 / hr","0$ - $25 / hr",טבלה1[[#This Row],[עמודה4]])</f>
        <v>Undisclosed</v>
      </c>
      <c r="Q1693" s="12" t="str" cm="1">
        <f t="array" ref="Q1693">INDEX(_xlfn.TEXTSPLIT(טבלה1[[#This Row],[עמודה55]],"-"),1)</f>
        <v>Undisclosed</v>
      </c>
      <c r="R1693" s="21" t="e" cm="1">
        <f t="array" ref="R1693">INDEX(_xlfn.TEXTSPLIT(INDEX(_xlfn.TEXTSPLIT(טבלה1[[#This Row],[עמודה55]],"-"),2),"/"),1)</f>
        <v>#REF!</v>
      </c>
      <c r="S1693" s="28" t="e">
        <f>AVERAGE(טבלה1[[#This Row],[עמודה59]:[עמודה60]])</f>
        <v>#VALUE!</v>
      </c>
      <c r="T1693" s="31" t="e">
        <f>VALUE(SUBSTITUTE(טבלה1[[#This Row],[עמודה56]],"$",""))</f>
        <v>#VALUE!</v>
      </c>
      <c r="U1693" s="31" t="e">
        <f>VALUE(SUBSTITUTE(טבלה1[[#This Row],[עמודה57]],"$",""))</f>
        <v>#REF!</v>
      </c>
      <c r="V1693" s="31" t="e">
        <f>IF(טבלה1[[#This Row],[עמודה58]]&gt;30,"Yes","No")</f>
        <v>#VALUE!</v>
      </c>
    </row>
    <row r="1694" spans="1:22" x14ac:dyDescent="0.15">
      <c r="A1694" s="32" t="s">
        <v>4029</v>
      </c>
      <c r="B1694" s="33" t="s">
        <v>4030</v>
      </c>
      <c r="C1694" s="33" t="s">
        <v>509</v>
      </c>
      <c r="D1694" s="44">
        <v>10000</v>
      </c>
      <c r="E1694" s="33" t="s">
        <v>14</v>
      </c>
      <c r="F1694" s="33" t="s">
        <v>29</v>
      </c>
      <c r="G1694" s="36" t="str">
        <f t="shared" si="26"/>
        <v>Low</v>
      </c>
      <c r="H1694" s="34">
        <v>0.4</v>
      </c>
      <c r="I1694" s="11" t="str" cm="1">
        <f t="array" ref="I1694">INDEX(_xlfn.TEXTSPLIT(טבלה1[[#This Row],[עמודה2]],","),1)</f>
        <v>Delhi</v>
      </c>
      <c r="J1694" s="12" t="str" cm="1">
        <f t="array" ref="J1694">INDEX(_xlfn.TEXTSPLIT(טבלה1[[#This Row],[עמודה2]],","),2)</f>
        <v xml:space="preserve"> India</v>
      </c>
      <c r="K1694" s="37" t="str">
        <f>_xlfn.CONCAT(טבלה1[[#This Row],[AI_Companies]]," ",טבלה1[[#This Row],[עמודה1]])</f>
        <v>Oriserve.com https://oriserve.com/</v>
      </c>
      <c r="L1694" s="36">
        <v>10</v>
      </c>
      <c r="M1694" s="36" t="str">
        <f>IF(טבלה1[[#This Row],[עמודה53]]&gt;2000,"Yes","No")</f>
        <v>No</v>
      </c>
      <c r="N1694" s="36">
        <v>49</v>
      </c>
      <c r="O1694" s="36">
        <f>AVERAGE(טבלה1[[#This Row],[עמודה52]:[עמודה53]])</f>
        <v>29.5</v>
      </c>
      <c r="P1694" s="36" t="str">
        <f>IF(טבלה1[[#This Row],[עמודה4]]="&lt; $25 / hr","0$ - $25 / hr",טבלה1[[#This Row],[עמודה4]])</f>
        <v>Undisclosed</v>
      </c>
      <c r="Q1694" s="12" t="str" cm="1">
        <f t="array" ref="Q1694">INDEX(_xlfn.TEXTSPLIT(טבלה1[[#This Row],[עמודה55]],"-"),1)</f>
        <v>Undisclosed</v>
      </c>
      <c r="R1694" s="21" t="e" cm="1">
        <f t="array" ref="R1694">INDEX(_xlfn.TEXTSPLIT(INDEX(_xlfn.TEXTSPLIT(טבלה1[[#This Row],[עמודה55]],"-"),2),"/"),1)</f>
        <v>#REF!</v>
      </c>
      <c r="S1694" s="36" t="e">
        <f>AVERAGE(טבלה1[[#This Row],[עמודה59]:[עמודה60]])</f>
        <v>#VALUE!</v>
      </c>
      <c r="T1694" s="38" t="e">
        <f>VALUE(SUBSTITUTE(טבלה1[[#This Row],[עמודה56]],"$",""))</f>
        <v>#VALUE!</v>
      </c>
      <c r="U1694" s="38" t="e">
        <f>VALUE(SUBSTITUTE(טבלה1[[#This Row],[עמודה57]],"$",""))</f>
        <v>#REF!</v>
      </c>
      <c r="V1694" s="38" t="e">
        <f>IF(טבלה1[[#This Row],[עמודה58]]&gt;30,"Yes","No")</f>
        <v>#VALUE!</v>
      </c>
    </row>
    <row r="1695" spans="1:22" x14ac:dyDescent="0.15">
      <c r="A1695" s="32" t="s">
        <v>4031</v>
      </c>
      <c r="B1695" s="39" t="s">
        <v>4032</v>
      </c>
      <c r="C1695" s="39" t="s">
        <v>4033</v>
      </c>
      <c r="D1695" s="39" t="s">
        <v>4</v>
      </c>
      <c r="E1695" s="39" t="s">
        <v>4</v>
      </c>
      <c r="F1695" s="39" t="s">
        <v>29</v>
      </c>
      <c r="G1695" s="36" t="str">
        <f t="shared" si="26"/>
        <v>Low</v>
      </c>
      <c r="H1695" s="41">
        <v>0.4</v>
      </c>
      <c r="I1695" s="11" t="str" cm="1">
        <f t="array" ref="I1695">INDEX(_xlfn.TEXTSPLIT(טבלה1[[#This Row],[עמודה2]],","),1)</f>
        <v>Chandigarh</v>
      </c>
      <c r="J1695" s="12" t="str" cm="1">
        <f t="array" ref="J1695">INDEX(_xlfn.TEXTSPLIT(טבלה1[[#This Row],[עמודה2]],","),2)</f>
        <v xml:space="preserve"> India</v>
      </c>
      <c r="K1695" s="43" t="str">
        <f>_xlfn.CONCAT(טבלה1[[#This Row],[AI_Companies]]," ",טבלה1[[#This Row],[עמודה1]])</f>
        <v>SoftElevation https://www.softelevation.com/</v>
      </c>
      <c r="L1695" s="28">
        <v>10</v>
      </c>
      <c r="M1695" s="28" t="str">
        <f>IF(טבלה1[[#This Row],[עמודה53]]&gt;2000,"Yes","No")</f>
        <v>No</v>
      </c>
      <c r="N1695" s="28">
        <v>49</v>
      </c>
      <c r="O1695" s="28">
        <f>AVERAGE(טבלה1[[#This Row],[עמודה52]:[עמודה53]])</f>
        <v>29.5</v>
      </c>
      <c r="P1695" s="28" t="str">
        <f>IF(טבלה1[[#This Row],[עמודה4]]="&lt; $25 / hr","0$ - $25 / hr",טבלה1[[#This Row],[עמודה4]])</f>
        <v>0$ - $25 / hr</v>
      </c>
      <c r="Q1695" s="12" t="str" cm="1">
        <f t="array" ref="Q1695">INDEX(_xlfn.TEXTSPLIT(טבלה1[[#This Row],[עמודה55]],"-"),1)</f>
        <v xml:space="preserve">0$ </v>
      </c>
      <c r="R1695" s="21" t="str" cm="1">
        <f t="array" ref="R1695">INDEX(_xlfn.TEXTSPLIT(INDEX(_xlfn.TEXTSPLIT(טבלה1[[#This Row],[עמודה55]],"-"),2),"/"),1)</f>
        <v xml:space="preserve"> $25 </v>
      </c>
      <c r="S1695" s="28">
        <f>AVERAGE(טבלה1[[#This Row],[עמודה59]:[עמודה60]])</f>
        <v>12.5</v>
      </c>
      <c r="T1695" s="31">
        <f>VALUE(SUBSTITUTE(טבלה1[[#This Row],[עמודה56]],"$",""))</f>
        <v>0</v>
      </c>
      <c r="U1695" s="31">
        <f>VALUE(SUBSTITUTE(טבלה1[[#This Row],[עמודה57]],"$",""))</f>
        <v>25</v>
      </c>
      <c r="V1695" s="31" t="str">
        <f>IF(טבלה1[[#This Row],[עמודה58]]&gt;30,"Yes","No")</f>
        <v>No</v>
      </c>
    </row>
    <row r="1696" spans="1:22" x14ac:dyDescent="0.15">
      <c r="A1696" s="32" t="s">
        <v>4034</v>
      </c>
      <c r="B1696" s="33" t="s">
        <v>4035</v>
      </c>
      <c r="C1696" s="33" t="s">
        <v>3778</v>
      </c>
      <c r="D1696" s="33" t="s">
        <v>4</v>
      </c>
      <c r="E1696" s="33" t="s">
        <v>4</v>
      </c>
      <c r="F1696" s="33" t="s">
        <v>29</v>
      </c>
      <c r="G1696" s="36" t="str">
        <f t="shared" si="26"/>
        <v>Low</v>
      </c>
      <c r="H1696" s="34">
        <v>0.25</v>
      </c>
      <c r="I1696" s="11" t="str" cm="1">
        <f t="array" ref="I1696">INDEX(_xlfn.TEXTSPLIT(טבלה1[[#This Row],[עמודה2]],","),1)</f>
        <v>Delaware City</v>
      </c>
      <c r="J1696" s="12" t="str" cm="1">
        <f t="array" ref="J1696">INDEX(_xlfn.TEXTSPLIT(טבלה1[[#This Row],[עמודה2]],","),2)</f>
        <v xml:space="preserve"> DE</v>
      </c>
      <c r="K1696" s="37" t="str">
        <f>_xlfn.CONCAT(טבלה1[[#This Row],[AI_Companies]]," ",טבלה1[[#This Row],[עמודה1]])</f>
        <v>TransatlanticTechnologyandServices https://tatastech.com/</v>
      </c>
      <c r="L1696" s="36">
        <v>10</v>
      </c>
      <c r="M1696" s="36" t="str">
        <f>IF(טבלה1[[#This Row],[עמודה53]]&gt;2000,"Yes","No")</f>
        <v>No</v>
      </c>
      <c r="N1696" s="36">
        <v>49</v>
      </c>
      <c r="O1696" s="36">
        <f>AVERAGE(טבלה1[[#This Row],[עמודה52]:[עמודה53]])</f>
        <v>29.5</v>
      </c>
      <c r="P1696" s="36" t="str">
        <f>IF(טבלה1[[#This Row],[עמודה4]]="&lt; $25 / hr","0$ - $25 / hr",טבלה1[[#This Row],[עמודה4]])</f>
        <v>Undisclosed</v>
      </c>
      <c r="Q1696" s="12" t="str" cm="1">
        <f t="array" ref="Q1696">INDEX(_xlfn.TEXTSPLIT(טבלה1[[#This Row],[עמודה55]],"-"),1)</f>
        <v>Undisclosed</v>
      </c>
      <c r="R1696" s="21" t="e" cm="1">
        <f t="array" ref="R1696">INDEX(_xlfn.TEXTSPLIT(INDEX(_xlfn.TEXTSPLIT(טבלה1[[#This Row],[עמודה55]],"-"),2),"/"),1)</f>
        <v>#REF!</v>
      </c>
      <c r="S1696" s="36" t="e">
        <f>AVERAGE(טבלה1[[#This Row],[עמודה59]:[עמודה60]])</f>
        <v>#VALUE!</v>
      </c>
      <c r="T1696" s="38" t="e">
        <f>VALUE(SUBSTITUTE(טבלה1[[#This Row],[עמודה56]],"$",""))</f>
        <v>#VALUE!</v>
      </c>
      <c r="U1696" s="38" t="e">
        <f>VALUE(SUBSTITUTE(טבלה1[[#This Row],[עמודה57]],"$",""))</f>
        <v>#REF!</v>
      </c>
      <c r="V1696" s="38" t="e">
        <f>IF(טבלה1[[#This Row],[עמודה58]]&gt;30,"Yes","No")</f>
        <v>#VALUE!</v>
      </c>
    </row>
    <row r="1697" spans="1:22" x14ac:dyDescent="0.15">
      <c r="A1697" s="32" t="s">
        <v>4036</v>
      </c>
      <c r="B1697" s="39" t="s">
        <v>4037</v>
      </c>
      <c r="C1697" s="39" t="s">
        <v>20</v>
      </c>
      <c r="D1697" s="39" t="s">
        <v>4</v>
      </c>
      <c r="E1697" s="39" t="s">
        <v>4</v>
      </c>
      <c r="F1697" s="39" t="s">
        <v>29</v>
      </c>
      <c r="G1697" s="36" t="str">
        <f t="shared" si="26"/>
        <v>Low</v>
      </c>
      <c r="H1697" s="41">
        <v>0.25</v>
      </c>
      <c r="I1697" s="11" t="str" cm="1">
        <f t="array" ref="I1697">INDEX(_xlfn.TEXTSPLIT(טבלה1[[#This Row],[עמודה2]],","),1)</f>
        <v>Birmingham</v>
      </c>
      <c r="J1697" s="12" t="str" cm="1">
        <f t="array" ref="J1697">INDEX(_xlfn.TEXTSPLIT(טבלה1[[#This Row],[עמודה2]],","),2)</f>
        <v xml:space="preserve"> AL</v>
      </c>
      <c r="K1697" s="43" t="str">
        <f>_xlfn.CONCAT(טבלה1[[#This Row],[AI_Companies]]," ",טבלה1[[#This Row],[עמודה1]])</f>
        <v>StrategyWise https://strategywise.com/</v>
      </c>
      <c r="L1697" s="28">
        <v>10</v>
      </c>
      <c r="M1697" s="28" t="str">
        <f>IF(טבלה1[[#This Row],[עמודה53]]&gt;2000,"Yes","No")</f>
        <v>No</v>
      </c>
      <c r="N1697" s="28">
        <v>49</v>
      </c>
      <c r="O1697" s="28">
        <f>AVERAGE(טבלה1[[#This Row],[עמודה52]:[עמודה53]])</f>
        <v>29.5</v>
      </c>
      <c r="P1697" s="28" t="str">
        <f>IF(טבלה1[[#This Row],[עמודה4]]="&lt; $25 / hr","0$ - $25 / hr",טבלה1[[#This Row],[עמודה4]])</f>
        <v>Undisclosed</v>
      </c>
      <c r="Q1697" s="12" t="str" cm="1">
        <f t="array" ref="Q1697">INDEX(_xlfn.TEXTSPLIT(טבלה1[[#This Row],[עמודה55]],"-"),1)</f>
        <v>Undisclosed</v>
      </c>
      <c r="R1697" s="21" t="e" cm="1">
        <f t="array" ref="R1697">INDEX(_xlfn.TEXTSPLIT(INDEX(_xlfn.TEXTSPLIT(טבלה1[[#This Row],[עמודה55]],"-"),2),"/"),1)</f>
        <v>#REF!</v>
      </c>
      <c r="S1697" s="28" t="e">
        <f>AVERAGE(טבלה1[[#This Row],[עמודה59]:[עמודה60]])</f>
        <v>#VALUE!</v>
      </c>
      <c r="T1697" s="31" t="e">
        <f>VALUE(SUBSTITUTE(טבלה1[[#This Row],[עמודה56]],"$",""))</f>
        <v>#VALUE!</v>
      </c>
      <c r="U1697" s="31" t="e">
        <f>VALUE(SUBSTITUTE(טבלה1[[#This Row],[עמודה57]],"$",""))</f>
        <v>#REF!</v>
      </c>
      <c r="V1697" s="31" t="e">
        <f>IF(טבלה1[[#This Row],[עמודה58]]&gt;30,"Yes","No")</f>
        <v>#VALUE!</v>
      </c>
    </row>
    <row r="1698" spans="1:22" x14ac:dyDescent="0.15">
      <c r="A1698" s="32" t="s">
        <v>4038</v>
      </c>
      <c r="B1698" s="33" t="s">
        <v>4039</v>
      </c>
      <c r="C1698" s="33" t="s">
        <v>4040</v>
      </c>
      <c r="D1698" s="33" t="s">
        <v>4</v>
      </c>
      <c r="E1698" s="33" t="s">
        <v>4</v>
      </c>
      <c r="F1698" s="33" t="s">
        <v>29</v>
      </c>
      <c r="G1698" s="36" t="str">
        <f t="shared" si="26"/>
        <v>Low</v>
      </c>
      <c r="H1698" s="34">
        <v>0.25</v>
      </c>
      <c r="I1698" s="11" t="str" cm="1">
        <f t="array" ref="I1698">INDEX(_xlfn.TEXTSPLIT(טבלה1[[#This Row],[עמודה2]],","),1)</f>
        <v>New York</v>
      </c>
      <c r="J1698" s="12" t="str" cm="1">
        <f t="array" ref="J1698">INDEX(_xlfn.TEXTSPLIT(טבלה1[[#This Row],[עמודה2]],","),2)</f>
        <v xml:space="preserve"> NY</v>
      </c>
      <c r="K1698" s="37" t="str">
        <f>_xlfn.CONCAT(טבלה1[[#This Row],[AI_Companies]]," ",טבלה1[[#This Row],[עמודה1]])</f>
        <v>Woveon https://www.woveon.com/</v>
      </c>
      <c r="L1698" s="36">
        <v>10</v>
      </c>
      <c r="M1698" s="36" t="str">
        <f>IF(טבלה1[[#This Row],[עמודה53]]&gt;2000,"Yes","No")</f>
        <v>No</v>
      </c>
      <c r="N1698" s="36">
        <v>49</v>
      </c>
      <c r="O1698" s="36">
        <f>AVERAGE(טבלה1[[#This Row],[עמודה52]:[עמודה53]])</f>
        <v>29.5</v>
      </c>
      <c r="P1698" s="36" t="str">
        <f>IF(טבלה1[[#This Row],[עמודה4]]="&lt; $25 / hr","0$ - $25 / hr",טבלה1[[#This Row],[עמודה4]])</f>
        <v>Undisclosed</v>
      </c>
      <c r="Q1698" s="12" t="str" cm="1">
        <f t="array" ref="Q1698">INDEX(_xlfn.TEXTSPLIT(טבלה1[[#This Row],[עמודה55]],"-"),1)</f>
        <v>Undisclosed</v>
      </c>
      <c r="R1698" s="21" t="e" cm="1">
        <f t="array" ref="R1698">INDEX(_xlfn.TEXTSPLIT(INDEX(_xlfn.TEXTSPLIT(טבלה1[[#This Row],[עמודה55]],"-"),2),"/"),1)</f>
        <v>#REF!</v>
      </c>
      <c r="S1698" s="36" t="e">
        <f>AVERAGE(טבלה1[[#This Row],[עמודה59]:[עמודה60]])</f>
        <v>#VALUE!</v>
      </c>
      <c r="T1698" s="38" t="e">
        <f>VALUE(SUBSTITUTE(טבלה1[[#This Row],[עמודה56]],"$",""))</f>
        <v>#VALUE!</v>
      </c>
      <c r="U1698" s="38" t="e">
        <f>VALUE(SUBSTITUTE(טבלה1[[#This Row],[עמודה57]],"$",""))</f>
        <v>#REF!</v>
      </c>
      <c r="V1698" s="38" t="e">
        <f>IF(טבלה1[[#This Row],[עמודה58]]&gt;30,"Yes","No")</f>
        <v>#VALUE!</v>
      </c>
    </row>
    <row r="1699" spans="1:22" x14ac:dyDescent="0.15">
      <c r="A1699" s="32" t="s">
        <v>4041</v>
      </c>
      <c r="B1699" s="39" t="s">
        <v>4042</v>
      </c>
      <c r="C1699" s="39" t="s">
        <v>1420</v>
      </c>
      <c r="D1699" s="40">
        <v>10000</v>
      </c>
      <c r="E1699" s="39" t="s">
        <v>21</v>
      </c>
      <c r="F1699" s="39" t="s">
        <v>117</v>
      </c>
      <c r="G1699" s="36" t="str">
        <f t="shared" si="26"/>
        <v>Low</v>
      </c>
      <c r="H1699" s="41">
        <v>0.33</v>
      </c>
      <c r="I1699" s="11" t="str" cm="1">
        <f t="array" ref="I1699">INDEX(_xlfn.TEXTSPLIT(טבלה1[[#This Row],[עמודה2]],","),1)</f>
        <v>Coppell</v>
      </c>
      <c r="J1699" s="12" t="str" cm="1">
        <f t="array" ref="J1699">INDEX(_xlfn.TEXTSPLIT(טבלה1[[#This Row],[עמודה2]],","),2)</f>
        <v xml:space="preserve"> TX</v>
      </c>
      <c r="K1699" s="43" t="str">
        <f>_xlfn.CONCAT(טבלה1[[#This Row],[AI_Companies]]," ",טבלה1[[#This Row],[עמודה1]])</f>
        <v>ScalabilityExpertsInc. http://www.scalabilityexperts.com/</v>
      </c>
      <c r="L1699" s="28">
        <v>2</v>
      </c>
      <c r="M1699" s="28" t="str">
        <f>IF(טבלה1[[#This Row],[עמודה53]]&gt;2000,"Yes","No")</f>
        <v>No</v>
      </c>
      <c r="N1699" s="28">
        <v>9</v>
      </c>
      <c r="O1699" s="28">
        <f>AVERAGE(טבלה1[[#This Row],[עמודה52]:[עמודה53]])</f>
        <v>29.5</v>
      </c>
      <c r="P1699" s="28" t="str">
        <f>IF(טבלה1[[#This Row],[עמודה4]]="&lt; $25 / hr","0$ - $25 / hr",טבלה1[[#This Row],[עמודה4]])</f>
        <v>Undisclosed</v>
      </c>
      <c r="Q1699" s="12" t="str" cm="1">
        <f t="array" ref="Q1699">INDEX(_xlfn.TEXTSPLIT(טבלה1[[#This Row],[עמודה55]],"-"),1)</f>
        <v>Undisclosed</v>
      </c>
      <c r="R1699" s="21" t="e" cm="1">
        <f t="array" ref="R1699">INDEX(_xlfn.TEXTSPLIT(INDEX(_xlfn.TEXTSPLIT(טבלה1[[#This Row],[עמודה55]],"-"),2),"/"),1)</f>
        <v>#REF!</v>
      </c>
      <c r="S1699" s="28" t="e">
        <f>AVERAGE(טבלה1[[#This Row],[עמודה59]:[עמודה60]])</f>
        <v>#VALUE!</v>
      </c>
      <c r="T1699" s="31" t="e">
        <f>VALUE(SUBSTITUTE(טבלה1[[#This Row],[עמודה56]],"$",""))</f>
        <v>#VALUE!</v>
      </c>
      <c r="U1699" s="31" t="e">
        <f>VALUE(SUBSTITUTE(טבלה1[[#This Row],[עמודה57]],"$",""))</f>
        <v>#REF!</v>
      </c>
      <c r="V1699" s="31" t="e">
        <f>IF(טבלה1[[#This Row],[עמודה58]]&gt;30,"Yes","No")</f>
        <v>#VALUE!</v>
      </c>
    </row>
    <row r="1700" spans="1:22" x14ac:dyDescent="0.15">
      <c r="A1700" s="32" t="s">
        <v>4043</v>
      </c>
      <c r="B1700" s="33" t="s">
        <v>4044</v>
      </c>
      <c r="C1700" s="33" t="s">
        <v>212</v>
      </c>
      <c r="D1700" s="44">
        <v>1000</v>
      </c>
      <c r="E1700" s="33" t="s">
        <v>33</v>
      </c>
      <c r="F1700" s="33" t="s">
        <v>117</v>
      </c>
      <c r="G1700" s="36" t="str">
        <f t="shared" si="26"/>
        <v>Low</v>
      </c>
      <c r="H1700" s="34">
        <v>0.3</v>
      </c>
      <c r="I1700" s="11" t="str" cm="1">
        <f t="array" ref="I1700">INDEX(_xlfn.TEXTSPLIT(טבלה1[[#This Row],[עמודה2]],","),1)</f>
        <v>Zürich</v>
      </c>
      <c r="J1700" s="12" t="str" cm="1">
        <f t="array" ref="J1700">INDEX(_xlfn.TEXTSPLIT(טבלה1[[#This Row],[עמודה2]],","),2)</f>
        <v xml:space="preserve"> Switzerland</v>
      </c>
      <c r="K1700" s="37" t="str">
        <f>_xlfn.CONCAT(טבלה1[[#This Row],[AI_Companies]]," ",טבלה1[[#This Row],[עמודה1]])</f>
        <v>ValdonGroupGmbH http://www.valdon.ch</v>
      </c>
      <c r="L1700" s="36">
        <v>2</v>
      </c>
      <c r="M1700" s="36" t="str">
        <f>IF(טבלה1[[#This Row],[עמודה53]]&gt;2000,"Yes","No")</f>
        <v>No</v>
      </c>
      <c r="N1700" s="36">
        <v>9</v>
      </c>
      <c r="O1700" s="36">
        <f>AVERAGE(טבלה1[[#This Row],[עמודה52]:[עמודה53]])</f>
        <v>5.5</v>
      </c>
      <c r="P1700" s="36" t="str">
        <f>IF(טבלה1[[#This Row],[עמודה4]]="&lt; $25 / hr","0$ - $25 / hr",טבלה1[[#This Row],[עמודה4]])</f>
        <v>$100 - $149 / hr</v>
      </c>
      <c r="Q1700" s="12" t="str" cm="1">
        <f t="array" ref="Q1700">INDEX(_xlfn.TEXTSPLIT(טבלה1[[#This Row],[עמודה55]],"-"),1)</f>
        <v xml:space="preserve">$100 </v>
      </c>
      <c r="R1700" s="21" t="str" cm="1">
        <f t="array" ref="R1700">INDEX(_xlfn.TEXTSPLIT(INDEX(_xlfn.TEXTSPLIT(טבלה1[[#This Row],[עמודה55]],"-"),2),"/"),1)</f>
        <v xml:space="preserve"> $149 </v>
      </c>
      <c r="S1700" s="36">
        <f>AVERAGE(טבלה1[[#This Row],[עמודה59]:[עמודה60]])</f>
        <v>124.5</v>
      </c>
      <c r="T1700" s="38">
        <f>VALUE(SUBSTITUTE(טבלה1[[#This Row],[עמודה56]],"$",""))</f>
        <v>100</v>
      </c>
      <c r="U1700" s="38">
        <f>VALUE(SUBSTITUTE(טבלה1[[#This Row],[עמודה57]],"$",""))</f>
        <v>149</v>
      </c>
      <c r="V1700" s="38" t="str">
        <f>IF(טבלה1[[#This Row],[עמודה58]]&gt;30,"Yes","No")</f>
        <v>Yes</v>
      </c>
    </row>
    <row r="1701" spans="1:22" x14ac:dyDescent="0.15">
      <c r="A1701" s="32" t="s">
        <v>4045</v>
      </c>
      <c r="B1701" s="39" t="s">
        <v>4046</v>
      </c>
      <c r="C1701" s="39" t="s">
        <v>20</v>
      </c>
      <c r="D1701" s="40">
        <v>25000</v>
      </c>
      <c r="E1701" s="39" t="s">
        <v>33</v>
      </c>
      <c r="F1701" s="39" t="s">
        <v>117</v>
      </c>
      <c r="G1701" s="36" t="str">
        <f t="shared" si="26"/>
        <v>Low</v>
      </c>
      <c r="H1701" s="41">
        <v>0.3</v>
      </c>
      <c r="I1701" s="11" t="str" cm="1">
        <f t="array" ref="I1701">INDEX(_xlfn.TEXTSPLIT(טבלה1[[#This Row],[עמודה2]],","),1)</f>
        <v>San Francisco</v>
      </c>
      <c r="J1701" s="12" t="str" cm="1">
        <f t="array" ref="J1701">INDEX(_xlfn.TEXTSPLIT(טבלה1[[#This Row],[עמודה2]],","),2)</f>
        <v xml:space="preserve"> CA</v>
      </c>
      <c r="K1701" s="43" t="str">
        <f>_xlfn.CONCAT(טבלה1[[#This Row],[AI_Companies]]," ",טבלה1[[#This Row],[עמודה1]])</f>
        <v>Aitomation https://aitomation.com/</v>
      </c>
      <c r="L1701" s="28">
        <v>2</v>
      </c>
      <c r="M1701" s="28" t="str">
        <f>IF(טבלה1[[#This Row],[עמודה53]]&gt;2000,"Yes","No")</f>
        <v>No</v>
      </c>
      <c r="N1701" s="28">
        <v>9</v>
      </c>
      <c r="O1701" s="28">
        <f>AVERAGE(טבלה1[[#This Row],[עמודה52]:[עמודה53]])</f>
        <v>5.5</v>
      </c>
      <c r="P1701" s="28" t="str">
        <f>IF(טבלה1[[#This Row],[עמודה4]]="&lt; $25 / hr","0$ - $25 / hr",טבלה1[[#This Row],[עמודה4]])</f>
        <v>$25 - $49 / hr</v>
      </c>
      <c r="Q1701" s="12" t="str" cm="1">
        <f t="array" ref="Q1701">INDEX(_xlfn.TEXTSPLIT(טבלה1[[#This Row],[עמודה55]],"-"),1)</f>
        <v xml:space="preserve">$25 </v>
      </c>
      <c r="R1701" s="21" t="str" cm="1">
        <f t="array" ref="R1701">INDEX(_xlfn.TEXTSPLIT(INDEX(_xlfn.TEXTSPLIT(טבלה1[[#This Row],[עמודה55]],"-"),2),"/"),1)</f>
        <v xml:space="preserve"> $49 </v>
      </c>
      <c r="S1701" s="28">
        <f>AVERAGE(טבלה1[[#This Row],[עמודה59]:[עמודה60]])</f>
        <v>37</v>
      </c>
      <c r="T1701" s="31">
        <f>VALUE(SUBSTITUTE(טבלה1[[#This Row],[עמודה56]],"$",""))</f>
        <v>25</v>
      </c>
      <c r="U1701" s="31">
        <f>VALUE(SUBSTITUTE(טבלה1[[#This Row],[עמודה57]],"$",""))</f>
        <v>49</v>
      </c>
      <c r="V1701" s="31" t="str">
        <f>IF(טבלה1[[#This Row],[עמודה58]]&gt;30,"Yes","No")</f>
        <v>Yes</v>
      </c>
    </row>
    <row r="1702" spans="1:22" x14ac:dyDescent="0.15">
      <c r="A1702" s="32" t="s">
        <v>4047</v>
      </c>
      <c r="B1702" s="33" t="s">
        <v>4048</v>
      </c>
      <c r="C1702" s="33" t="s">
        <v>102</v>
      </c>
      <c r="D1702" s="33" t="s">
        <v>4</v>
      </c>
      <c r="E1702" s="33" t="s">
        <v>9</v>
      </c>
      <c r="F1702" s="33" t="s">
        <v>10</v>
      </c>
      <c r="G1702" s="36" t="str">
        <f t="shared" si="26"/>
        <v>Low</v>
      </c>
      <c r="H1702" s="34">
        <v>0.1</v>
      </c>
      <c r="I1702" s="11" t="str" cm="1">
        <f t="array" ref="I1702">INDEX(_xlfn.TEXTSPLIT(טבלה1[[#This Row],[עמודה2]],","),1)</f>
        <v>New York</v>
      </c>
      <c r="J1702" s="12" t="str" cm="1">
        <f t="array" ref="J1702">INDEX(_xlfn.TEXTSPLIT(טבלה1[[#This Row],[עמודה2]],","),2)</f>
        <v xml:space="preserve"> NY</v>
      </c>
      <c r="K1702" s="37" t="str">
        <f>_xlfn.CONCAT(טבלה1[[#This Row],[AI_Companies]]," ",טבלה1[[#This Row],[עמודה1]])</f>
        <v>Muoro http://muoro.io</v>
      </c>
      <c r="L1702" s="36">
        <v>50</v>
      </c>
      <c r="M1702" s="36" t="str">
        <f>IF(טבלה1[[#This Row],[עמודה53]]&gt;2000,"Yes","No")</f>
        <v>No</v>
      </c>
      <c r="N1702" s="36">
        <v>249</v>
      </c>
      <c r="O1702" s="36">
        <f>AVERAGE(טבלה1[[#This Row],[עמודה52]:[עמודה53]])</f>
        <v>5.5</v>
      </c>
      <c r="P1702" s="36" t="str">
        <f>IF(טבלה1[[#This Row],[עמודה4]]="&lt; $25 / hr","0$ - $25 / hr",טבלה1[[#This Row],[עמודה4]])</f>
        <v>$25 - $49 / hr</v>
      </c>
      <c r="Q1702" s="12" t="str" cm="1">
        <f t="array" ref="Q1702">INDEX(_xlfn.TEXTSPLIT(טבלה1[[#This Row],[עמודה55]],"-"),1)</f>
        <v xml:space="preserve">$25 </v>
      </c>
      <c r="R1702" s="21" t="str" cm="1">
        <f t="array" ref="R1702">INDEX(_xlfn.TEXTSPLIT(INDEX(_xlfn.TEXTSPLIT(טבלה1[[#This Row],[עמודה55]],"-"),2),"/"),1)</f>
        <v xml:space="preserve"> $49 </v>
      </c>
      <c r="S1702" s="36">
        <f>AVERAGE(טבלה1[[#This Row],[עמודה59]:[עמודה60]])</f>
        <v>37</v>
      </c>
      <c r="T1702" s="38">
        <f>VALUE(SUBSTITUTE(טבלה1[[#This Row],[עמודה56]],"$",""))</f>
        <v>25</v>
      </c>
      <c r="U1702" s="38">
        <f>VALUE(SUBSTITUTE(טבלה1[[#This Row],[עמודה57]],"$",""))</f>
        <v>49</v>
      </c>
      <c r="V1702" s="38" t="str">
        <f>IF(טבלה1[[#This Row],[עמודה58]]&gt;30,"Yes","No")</f>
        <v>Yes</v>
      </c>
    </row>
    <row r="1703" spans="1:22" x14ac:dyDescent="0.15">
      <c r="A1703" s="32" t="s">
        <v>4049</v>
      </c>
      <c r="B1703" s="39" t="s">
        <v>4050</v>
      </c>
      <c r="C1703" s="39" t="s">
        <v>787</v>
      </c>
      <c r="D1703" s="40">
        <v>10000</v>
      </c>
      <c r="E1703" s="39" t="s">
        <v>9</v>
      </c>
      <c r="F1703" s="39" t="s">
        <v>29</v>
      </c>
      <c r="G1703" s="36" t="str">
        <f t="shared" si="26"/>
        <v>Low</v>
      </c>
      <c r="H1703" s="41">
        <v>0.2</v>
      </c>
      <c r="I1703" s="11" t="str" cm="1">
        <f t="array" ref="I1703">INDEX(_xlfn.TEXTSPLIT(טבלה1[[#This Row],[עמודה2]],","),1)</f>
        <v>London</v>
      </c>
      <c r="J1703" s="12" t="str" cm="1">
        <f t="array" ref="J1703">INDEX(_xlfn.TEXTSPLIT(טבלה1[[#This Row],[עמודה2]],","),2)</f>
        <v xml:space="preserve"> United Kingdom</v>
      </c>
      <c r="K1703" s="43" t="str">
        <f>_xlfn.CONCAT(טבלה1[[#This Row],[AI_Companies]]," ",טבלה1[[#This Row],[עמודה1]])</f>
        <v>Byndyusoft https://byndyusoft.com</v>
      </c>
      <c r="L1703" s="28">
        <v>10</v>
      </c>
      <c r="M1703" s="28" t="str">
        <f>IF(טבלה1[[#This Row],[עמודה53]]&gt;2000,"Yes","No")</f>
        <v>No</v>
      </c>
      <c r="N1703" s="28">
        <v>49</v>
      </c>
      <c r="O1703" s="28">
        <f>AVERAGE(טבלה1[[#This Row],[עמודה52]:[עמודה53]])</f>
        <v>149.5</v>
      </c>
      <c r="P1703" s="28" t="str">
        <f>IF(טבלה1[[#This Row],[עמודה4]]="&lt; $25 / hr","0$ - $25 / hr",טבלה1[[#This Row],[עמודה4]])</f>
        <v>$50 - $99 / hr</v>
      </c>
      <c r="Q1703" s="12" t="str" cm="1">
        <f t="array" ref="Q1703">INDEX(_xlfn.TEXTSPLIT(טבלה1[[#This Row],[עמודה55]],"-"),1)</f>
        <v xml:space="preserve">$50 </v>
      </c>
      <c r="R1703" s="21" t="str" cm="1">
        <f t="array" ref="R1703">INDEX(_xlfn.TEXTSPLIT(INDEX(_xlfn.TEXTSPLIT(טבלה1[[#This Row],[עמודה55]],"-"),2),"/"),1)</f>
        <v xml:space="preserve"> $99 </v>
      </c>
      <c r="S1703" s="28">
        <f>AVERAGE(טבלה1[[#This Row],[עמודה59]:[עמודה60]])</f>
        <v>74.5</v>
      </c>
      <c r="T1703" s="31">
        <f>VALUE(SUBSTITUTE(טבלה1[[#This Row],[עמודה56]],"$",""))</f>
        <v>50</v>
      </c>
      <c r="U1703" s="31">
        <f>VALUE(SUBSTITUTE(טבלה1[[#This Row],[עמודה57]],"$",""))</f>
        <v>99</v>
      </c>
      <c r="V1703" s="31" t="str">
        <f>IF(טבלה1[[#This Row],[עמודה58]]&gt;30,"Yes","No")</f>
        <v>Yes</v>
      </c>
    </row>
    <row r="1704" spans="1:22" x14ac:dyDescent="0.15">
      <c r="A1704" s="32" t="s">
        <v>4051</v>
      </c>
      <c r="B1704" s="33" t="s">
        <v>4052</v>
      </c>
      <c r="C1704" s="33" t="s">
        <v>4053</v>
      </c>
      <c r="D1704" s="33" t="s">
        <v>4</v>
      </c>
      <c r="E1704" s="33" t="s">
        <v>4</v>
      </c>
      <c r="F1704" s="33" t="s">
        <v>29</v>
      </c>
      <c r="G1704" s="36" t="str">
        <f t="shared" si="26"/>
        <v>Low</v>
      </c>
      <c r="H1704" s="34">
        <v>0.4</v>
      </c>
      <c r="I1704" s="11" t="str" cm="1">
        <f t="array" ref="I1704">INDEX(_xlfn.TEXTSPLIT(טבלה1[[#This Row],[עמודה2]],","),1)</f>
        <v>Budapest</v>
      </c>
      <c r="J1704" s="12" t="str" cm="1">
        <f t="array" ref="J1704">INDEX(_xlfn.TEXTSPLIT(טבלה1[[#This Row],[עמודה2]],","),2)</f>
        <v xml:space="preserve"> Hungary</v>
      </c>
      <c r="K1704" s="37" t="str">
        <f>_xlfn.CONCAT(טבלה1[[#This Row],[AI_Companies]]," ",טבלה1[[#This Row],[עמודה1]])</f>
        <v>Wozify https://wozify.com/</v>
      </c>
      <c r="L1704" s="36">
        <v>10</v>
      </c>
      <c r="M1704" s="36" t="str">
        <f>IF(טבלה1[[#This Row],[עמודה53]]&gt;2000,"Yes","No")</f>
        <v>No</v>
      </c>
      <c r="N1704" s="36">
        <v>49</v>
      </c>
      <c r="O1704" s="36">
        <f>AVERAGE(טבלה1[[#This Row],[עמודה52]:[עמודה53]])</f>
        <v>29.5</v>
      </c>
      <c r="P1704" s="36" t="str">
        <f>IF(טבלה1[[#This Row],[עמודה4]]="&lt; $25 / hr","0$ - $25 / hr",טבלה1[[#This Row],[עמודה4]])</f>
        <v>$50 - $99 / hr</v>
      </c>
      <c r="Q1704" s="12" t="str" cm="1">
        <f t="array" ref="Q1704">INDEX(_xlfn.TEXTSPLIT(טבלה1[[#This Row],[עמודה55]],"-"),1)</f>
        <v xml:space="preserve">$50 </v>
      </c>
      <c r="R1704" s="21" t="str" cm="1">
        <f t="array" ref="R1704">INDEX(_xlfn.TEXTSPLIT(INDEX(_xlfn.TEXTSPLIT(טבלה1[[#This Row],[עמודה55]],"-"),2),"/"),1)</f>
        <v xml:space="preserve"> $99 </v>
      </c>
      <c r="S1704" s="36">
        <f>AVERAGE(טבלה1[[#This Row],[עמודה59]:[עמודה60]])</f>
        <v>74.5</v>
      </c>
      <c r="T1704" s="38">
        <f>VALUE(SUBSTITUTE(טבלה1[[#This Row],[עמודה56]],"$",""))</f>
        <v>50</v>
      </c>
      <c r="U1704" s="38">
        <f>VALUE(SUBSTITUTE(טבלה1[[#This Row],[עמודה57]],"$",""))</f>
        <v>99</v>
      </c>
      <c r="V1704" s="38" t="str">
        <f>IF(טבלה1[[#This Row],[עמודה58]]&gt;30,"Yes","No")</f>
        <v>Yes</v>
      </c>
    </row>
    <row r="1705" spans="1:22" x14ac:dyDescent="0.15">
      <c r="A1705" s="32" t="s">
        <v>4054</v>
      </c>
      <c r="B1705" s="39" t="s">
        <v>4055</v>
      </c>
      <c r="C1705" s="39" t="s">
        <v>168</v>
      </c>
      <c r="D1705" s="40">
        <v>10000</v>
      </c>
      <c r="E1705" s="39" t="s">
        <v>14</v>
      </c>
      <c r="F1705" s="39" t="s">
        <v>10</v>
      </c>
      <c r="G1705" s="36" t="str">
        <f t="shared" si="26"/>
        <v>Low</v>
      </c>
      <c r="H1705" s="41">
        <v>0.1</v>
      </c>
      <c r="I1705" s="11" t="str" cm="1">
        <f t="array" ref="I1705">INDEX(_xlfn.TEXTSPLIT(טבלה1[[#This Row],[עמודה2]],","),1)</f>
        <v>Tel Aviv-Yafo</v>
      </c>
      <c r="J1705" s="12" t="str" cm="1">
        <f t="array" ref="J1705">INDEX(_xlfn.TEXTSPLIT(טבלה1[[#This Row],[עמודה2]],","),2)</f>
        <v xml:space="preserve"> Israel</v>
      </c>
      <c r="K1705" s="43" t="str">
        <f>_xlfn.CONCAT(טבלה1[[#This Row],[AI_Companies]]," ",טבלה1[[#This Row],[עמודה1]])</f>
        <v>SogoServices https://www.sogoservices.com</v>
      </c>
      <c r="L1705" s="28">
        <v>50</v>
      </c>
      <c r="M1705" s="28" t="str">
        <f>IF(טבלה1[[#This Row],[עמודה53]]&gt;2000,"Yes","No")</f>
        <v>No</v>
      </c>
      <c r="N1705" s="28">
        <v>249</v>
      </c>
      <c r="O1705" s="28">
        <f>AVERAGE(טבלה1[[#This Row],[עמודה52]:[עמודה53]])</f>
        <v>29.5</v>
      </c>
      <c r="P1705" s="28" t="str">
        <f>IF(טבלה1[[#This Row],[עמודה4]]="&lt; $25 / hr","0$ - $25 / hr",טבלה1[[#This Row],[עמודה4]])</f>
        <v>Undisclosed</v>
      </c>
      <c r="Q1705" s="12" t="str" cm="1">
        <f t="array" ref="Q1705">INDEX(_xlfn.TEXTSPLIT(טבלה1[[#This Row],[עמודה55]],"-"),1)</f>
        <v>Undisclosed</v>
      </c>
      <c r="R1705" s="21" t="e" cm="1">
        <f t="array" ref="R1705">INDEX(_xlfn.TEXTSPLIT(INDEX(_xlfn.TEXTSPLIT(טבלה1[[#This Row],[עמודה55]],"-"),2),"/"),1)</f>
        <v>#REF!</v>
      </c>
      <c r="S1705" s="28" t="e">
        <f>AVERAGE(טבלה1[[#This Row],[עמודה59]:[עמודה60]])</f>
        <v>#VALUE!</v>
      </c>
      <c r="T1705" s="31" t="e">
        <f>VALUE(SUBSTITUTE(טבלה1[[#This Row],[עמודה56]],"$",""))</f>
        <v>#VALUE!</v>
      </c>
      <c r="U1705" s="31" t="e">
        <f>VALUE(SUBSTITUTE(טבלה1[[#This Row],[עמודה57]],"$",""))</f>
        <v>#REF!</v>
      </c>
      <c r="V1705" s="31" t="e">
        <f>IF(טבלה1[[#This Row],[עמודה58]]&gt;30,"Yes","No")</f>
        <v>#VALUE!</v>
      </c>
    </row>
    <row r="1706" spans="1:22" x14ac:dyDescent="0.15">
      <c r="A1706" s="32" t="s">
        <v>4056</v>
      </c>
      <c r="B1706" s="33" t="s">
        <v>4057</v>
      </c>
      <c r="C1706" s="33" t="s">
        <v>251</v>
      </c>
      <c r="D1706" s="44">
        <v>5000</v>
      </c>
      <c r="E1706" s="33" t="s">
        <v>57</v>
      </c>
      <c r="F1706" s="33" t="s">
        <v>117</v>
      </c>
      <c r="G1706" s="36" t="str">
        <f t="shared" si="26"/>
        <v>High</v>
      </c>
      <c r="H1706" s="34">
        <v>0.9</v>
      </c>
      <c r="I1706" s="11" t="str" cm="1">
        <f t="array" ref="I1706">INDEX(_xlfn.TEXTSPLIT(טבלה1[[#This Row],[עמודה2]],","),1)</f>
        <v>Ahmedabad</v>
      </c>
      <c r="J1706" s="12" t="str" cm="1">
        <f t="array" ref="J1706">INDEX(_xlfn.TEXTSPLIT(טבלה1[[#This Row],[עמודה2]],","),2)</f>
        <v xml:space="preserve"> India</v>
      </c>
      <c r="K1706" s="37" t="str">
        <f>_xlfn.CONCAT(טבלה1[[#This Row],[AI_Companies]]," ",טבלה1[[#This Row],[עמודה1]])</f>
        <v>SolutionAnalysts https://www.solutionanalysts.com/mobile-app-development/</v>
      </c>
      <c r="L1706" s="36">
        <v>2</v>
      </c>
      <c r="M1706" s="36" t="str">
        <f>IF(טבלה1[[#This Row],[עמודה53]]&gt;2000,"Yes","No")</f>
        <v>No</v>
      </c>
      <c r="N1706" s="36">
        <v>9</v>
      </c>
      <c r="O1706" s="36">
        <f>AVERAGE(טבלה1[[#This Row],[עמודה52]:[עמודה53]])</f>
        <v>149.5</v>
      </c>
      <c r="P1706" s="36" t="str">
        <f>IF(טבלה1[[#This Row],[עמודה4]]="&lt; $25 / hr","0$ - $25 / hr",טבלה1[[#This Row],[עמודה4]])</f>
        <v>0$ - $25 / hr</v>
      </c>
      <c r="Q1706" s="12" t="str" cm="1">
        <f t="array" ref="Q1706">INDEX(_xlfn.TEXTSPLIT(טבלה1[[#This Row],[עמודה55]],"-"),1)</f>
        <v xml:space="preserve">0$ </v>
      </c>
      <c r="R1706" s="21" t="str" cm="1">
        <f t="array" ref="R1706">INDEX(_xlfn.TEXTSPLIT(INDEX(_xlfn.TEXTSPLIT(טבלה1[[#This Row],[עמודה55]],"-"),2),"/"),1)</f>
        <v xml:space="preserve"> $25 </v>
      </c>
      <c r="S1706" s="36">
        <f>AVERAGE(טבלה1[[#This Row],[עמודה59]:[עמודה60]])</f>
        <v>12.5</v>
      </c>
      <c r="T1706" s="38">
        <f>VALUE(SUBSTITUTE(טבלה1[[#This Row],[עמודה56]],"$",""))</f>
        <v>0</v>
      </c>
      <c r="U1706" s="38">
        <f>VALUE(SUBSTITUTE(טבלה1[[#This Row],[עמודה57]],"$",""))</f>
        <v>25</v>
      </c>
      <c r="V1706" s="38" t="str">
        <f>IF(טבלה1[[#This Row],[עמודה58]]&gt;30,"Yes","No")</f>
        <v>No</v>
      </c>
    </row>
    <row r="1707" spans="1:22" x14ac:dyDescent="0.15">
      <c r="A1707" s="32" t="s">
        <v>4058</v>
      </c>
      <c r="B1707" s="39" t="s">
        <v>4059</v>
      </c>
      <c r="C1707" s="39" t="s">
        <v>81</v>
      </c>
      <c r="D1707" s="40">
        <v>25000</v>
      </c>
      <c r="E1707" s="39" t="s">
        <v>9</v>
      </c>
      <c r="F1707" s="39" t="s">
        <v>29</v>
      </c>
      <c r="G1707" s="36" t="str">
        <f t="shared" si="26"/>
        <v>Low</v>
      </c>
      <c r="H1707" s="41">
        <v>0.15</v>
      </c>
      <c r="I1707" s="11" t="str" cm="1">
        <f t="array" ref="I1707">INDEX(_xlfn.TEXTSPLIT(טבלה1[[#This Row],[עמודה2]],","),1)</f>
        <v>Seattle</v>
      </c>
      <c r="J1707" s="12" t="str" cm="1">
        <f t="array" ref="J1707">INDEX(_xlfn.TEXTSPLIT(טבלה1[[#This Row],[עמודה2]],","),2)</f>
        <v xml:space="preserve"> WA</v>
      </c>
      <c r="K1707" s="43" t="str">
        <f>_xlfn.CONCAT(טבלה1[[#This Row],[AI_Companies]]," ",טבלה1[[#This Row],[עמודה1]])</f>
        <v>Xyonix https://www.xyonix.com</v>
      </c>
      <c r="L1707" s="28">
        <v>10</v>
      </c>
      <c r="M1707" s="28" t="str">
        <f>IF(טבלה1[[#This Row],[עמודה53]]&gt;2000,"Yes","No")</f>
        <v>No</v>
      </c>
      <c r="N1707" s="28">
        <v>49</v>
      </c>
      <c r="O1707" s="28">
        <f>AVERAGE(טבלה1[[#This Row],[עמודה52]:[עמודה53]])</f>
        <v>5.5</v>
      </c>
      <c r="P1707" s="28" t="str">
        <f>IF(טבלה1[[#This Row],[עמודה4]]="&lt; $25 / hr","0$ - $25 / hr",טבלה1[[#This Row],[עמודה4]])</f>
        <v>$200 - $300 / hr</v>
      </c>
      <c r="Q1707" s="12" t="str" cm="1">
        <f t="array" ref="Q1707">INDEX(_xlfn.TEXTSPLIT(טבלה1[[#This Row],[עמודה55]],"-"),1)</f>
        <v xml:space="preserve">$200 </v>
      </c>
      <c r="R1707" s="21" t="str" cm="1">
        <f t="array" ref="R1707">INDEX(_xlfn.TEXTSPLIT(INDEX(_xlfn.TEXTSPLIT(טבלה1[[#This Row],[עמודה55]],"-"),2),"/"),1)</f>
        <v xml:space="preserve"> $300 </v>
      </c>
      <c r="S1707" s="28">
        <f>AVERAGE(טבלה1[[#This Row],[עמודה59]:[עמודה60]])</f>
        <v>250</v>
      </c>
      <c r="T1707" s="31">
        <f>VALUE(SUBSTITUTE(טבלה1[[#This Row],[עמודה56]],"$",""))</f>
        <v>200</v>
      </c>
      <c r="U1707" s="31">
        <f>VALUE(SUBSTITUTE(טבלה1[[#This Row],[עמודה57]],"$",""))</f>
        <v>300</v>
      </c>
      <c r="V1707" s="31" t="str">
        <f>IF(טבלה1[[#This Row],[עמודה58]]&gt;30,"Yes","No")</f>
        <v>Yes</v>
      </c>
    </row>
    <row r="1708" spans="1:22" x14ac:dyDescent="0.15">
      <c r="A1708" s="32" t="s">
        <v>4060</v>
      </c>
      <c r="B1708" s="33" t="s">
        <v>4061</v>
      </c>
      <c r="C1708" s="33" t="s">
        <v>4062</v>
      </c>
      <c r="D1708" s="44">
        <v>5000</v>
      </c>
      <c r="E1708" s="33" t="s">
        <v>33</v>
      </c>
      <c r="F1708" s="33" t="s">
        <v>29</v>
      </c>
      <c r="G1708" s="36" t="str">
        <f t="shared" si="26"/>
        <v>Low</v>
      </c>
      <c r="H1708" s="34">
        <v>0.2</v>
      </c>
      <c r="I1708" s="11" t="str" cm="1">
        <f t="array" ref="I1708">INDEX(_xlfn.TEXTSPLIT(טבלה1[[#This Row],[עמודה2]],","),1)</f>
        <v>Kraków</v>
      </c>
      <c r="J1708" s="12" t="str" cm="1">
        <f t="array" ref="J1708">INDEX(_xlfn.TEXTSPLIT(טבלה1[[#This Row],[עמודה2]],","),2)</f>
        <v xml:space="preserve"> Poland</v>
      </c>
      <c r="K1708" s="37" t="str">
        <f>_xlfn.CONCAT(טבלה1[[#This Row],[AI_Companies]]," ",טבלה1[[#This Row],[עמודה1]])</f>
        <v>Peak11 https://www.peak11.com/</v>
      </c>
      <c r="L1708" s="36">
        <v>10</v>
      </c>
      <c r="M1708" s="36" t="str">
        <f>IF(טבלה1[[#This Row],[עמודה53]]&gt;2000,"Yes","No")</f>
        <v>No</v>
      </c>
      <c r="N1708" s="36">
        <v>49</v>
      </c>
      <c r="O1708" s="36">
        <f>AVERAGE(טבלה1[[#This Row],[עמודה52]:[עמודה53]])</f>
        <v>29.5</v>
      </c>
      <c r="P1708" s="36" t="str">
        <f>IF(טבלה1[[#This Row],[עמודה4]]="&lt; $25 / hr","0$ - $25 / hr",טבלה1[[#This Row],[עמודה4]])</f>
        <v>$50 - $99 / hr</v>
      </c>
      <c r="Q1708" s="12" t="str" cm="1">
        <f t="array" ref="Q1708">INDEX(_xlfn.TEXTSPLIT(טבלה1[[#This Row],[עמודה55]],"-"),1)</f>
        <v xml:space="preserve">$50 </v>
      </c>
      <c r="R1708" s="21" t="str" cm="1">
        <f t="array" ref="R1708">INDEX(_xlfn.TEXTSPLIT(INDEX(_xlfn.TEXTSPLIT(טבלה1[[#This Row],[עמודה55]],"-"),2),"/"),1)</f>
        <v xml:space="preserve"> $99 </v>
      </c>
      <c r="S1708" s="36">
        <f>AVERAGE(טבלה1[[#This Row],[עמודה59]:[עמודה60]])</f>
        <v>74.5</v>
      </c>
      <c r="T1708" s="38">
        <f>VALUE(SUBSTITUTE(טבלה1[[#This Row],[עמודה56]],"$",""))</f>
        <v>50</v>
      </c>
      <c r="U1708" s="38">
        <f>VALUE(SUBSTITUTE(טבלה1[[#This Row],[עמודה57]],"$",""))</f>
        <v>99</v>
      </c>
      <c r="V1708" s="38" t="str">
        <f>IF(טבלה1[[#This Row],[עמודה58]]&gt;30,"Yes","No")</f>
        <v>Yes</v>
      </c>
    </row>
    <row r="1709" spans="1:22" x14ac:dyDescent="0.15">
      <c r="A1709" s="32" t="s">
        <v>4063</v>
      </c>
      <c r="B1709" s="39" t="s">
        <v>4064</v>
      </c>
      <c r="C1709" s="39" t="s">
        <v>168</v>
      </c>
      <c r="D1709" s="40">
        <v>5000</v>
      </c>
      <c r="E1709" s="39" t="s">
        <v>14</v>
      </c>
      <c r="F1709" s="39" t="s">
        <v>10</v>
      </c>
      <c r="G1709" s="36" t="str">
        <f t="shared" si="26"/>
        <v>Low</v>
      </c>
      <c r="H1709" s="41">
        <v>0.1</v>
      </c>
      <c r="I1709" s="11" t="str" cm="1">
        <f t="array" ref="I1709">INDEX(_xlfn.TEXTSPLIT(טבלה1[[#This Row],[עמודה2]],","),1)</f>
        <v>Klevan'</v>
      </c>
      <c r="J1709" s="12" t="str" cm="1">
        <f t="array" ref="J1709">INDEX(_xlfn.TEXTSPLIT(טבלה1[[#This Row],[עמודה2]],","),2)</f>
        <v xml:space="preserve"> Ukraine</v>
      </c>
      <c r="K1709" s="43" t="str">
        <f>_xlfn.CONCAT(טבלה1[[#This Row],[AI_Companies]]," ",טבלה1[[#This Row],[עמודה1]])</f>
        <v>DevRain https://devrain.com</v>
      </c>
      <c r="L1709" s="28">
        <v>50</v>
      </c>
      <c r="M1709" s="28" t="str">
        <f>IF(טבלה1[[#This Row],[עמודה53]]&gt;2000,"Yes","No")</f>
        <v>No</v>
      </c>
      <c r="N1709" s="28">
        <v>249</v>
      </c>
      <c r="O1709" s="28">
        <f>AVERAGE(טבלה1[[#This Row],[עמודה52]:[עמודה53]])</f>
        <v>29.5</v>
      </c>
      <c r="P1709" s="28" t="str">
        <f>IF(טבלה1[[#This Row],[עמודה4]]="&lt; $25 / hr","0$ - $25 / hr",טבלה1[[#This Row],[עמודה4]])</f>
        <v>$25 - $49 / hr</v>
      </c>
      <c r="Q1709" s="12" t="str" cm="1">
        <f t="array" ref="Q1709">INDEX(_xlfn.TEXTSPLIT(טבלה1[[#This Row],[עמודה55]],"-"),1)</f>
        <v xml:space="preserve">$25 </v>
      </c>
      <c r="R1709" s="21" t="str" cm="1">
        <f t="array" ref="R1709">INDEX(_xlfn.TEXTSPLIT(INDEX(_xlfn.TEXTSPLIT(טבלה1[[#This Row],[עמודה55]],"-"),2),"/"),1)</f>
        <v xml:space="preserve"> $49 </v>
      </c>
      <c r="S1709" s="28">
        <f>AVERAGE(טבלה1[[#This Row],[עמודה59]:[עמודה60]])</f>
        <v>37</v>
      </c>
      <c r="T1709" s="31">
        <f>VALUE(SUBSTITUTE(טבלה1[[#This Row],[עמודה56]],"$",""))</f>
        <v>25</v>
      </c>
      <c r="U1709" s="31">
        <f>VALUE(SUBSTITUTE(טבלה1[[#This Row],[עמודה57]],"$",""))</f>
        <v>49</v>
      </c>
      <c r="V1709" s="31" t="str">
        <f>IF(טבלה1[[#This Row],[עמודה58]]&gt;30,"Yes","No")</f>
        <v>Yes</v>
      </c>
    </row>
    <row r="1710" spans="1:22" x14ac:dyDescent="0.15">
      <c r="A1710" s="32" t="s">
        <v>4065</v>
      </c>
      <c r="B1710" s="33" t="s">
        <v>4066</v>
      </c>
      <c r="C1710" s="33" t="s">
        <v>1317</v>
      </c>
      <c r="D1710" s="44">
        <v>5000</v>
      </c>
      <c r="E1710" s="33" t="s">
        <v>63</v>
      </c>
      <c r="F1710" s="33" t="s">
        <v>29</v>
      </c>
      <c r="G1710" s="36" t="str">
        <f t="shared" si="26"/>
        <v>Low</v>
      </c>
      <c r="H1710" s="34">
        <v>0.1</v>
      </c>
      <c r="I1710" s="11" t="str" cm="1">
        <f t="array" ref="I1710">INDEX(_xlfn.TEXTSPLIT(טבלה1[[#This Row],[עמודה2]],","),1)</f>
        <v>Ahmedabad</v>
      </c>
      <c r="J1710" s="12" t="str" cm="1">
        <f t="array" ref="J1710">INDEX(_xlfn.TEXTSPLIT(טבלה1[[#This Row],[עמודה2]],","),2)</f>
        <v xml:space="preserve"> India</v>
      </c>
      <c r="K1710" s="37" t="str">
        <f>_xlfn.CONCAT(טבלה1[[#This Row],[AI_Companies]]," ",טבלה1[[#This Row],[עמודה1]])</f>
        <v>ITPathSolutions http://www.itpathsolutions.com</v>
      </c>
      <c r="L1710" s="36">
        <v>10</v>
      </c>
      <c r="M1710" s="36" t="str">
        <f>IF(טבלה1[[#This Row],[עמודה53]]&gt;2000,"Yes","No")</f>
        <v>No</v>
      </c>
      <c r="N1710" s="36">
        <v>49</v>
      </c>
      <c r="O1710" s="36">
        <f>AVERAGE(טבלה1[[#This Row],[עמודה52]:[עמודה53]])</f>
        <v>149.5</v>
      </c>
      <c r="P1710" s="36" t="str">
        <f>IF(טבלה1[[#This Row],[עמודה4]]="&lt; $25 / hr","0$ - $25 / hr",טבלה1[[#This Row],[עמודה4]])</f>
        <v>0$ - $25 / hr</v>
      </c>
      <c r="Q1710" s="12" t="str" cm="1">
        <f t="array" ref="Q1710">INDEX(_xlfn.TEXTSPLIT(טבלה1[[#This Row],[עמודה55]],"-"),1)</f>
        <v xml:space="preserve">0$ </v>
      </c>
      <c r="R1710" s="21" t="str" cm="1">
        <f t="array" ref="R1710">INDEX(_xlfn.TEXTSPLIT(INDEX(_xlfn.TEXTSPLIT(טבלה1[[#This Row],[עמודה55]],"-"),2),"/"),1)</f>
        <v xml:space="preserve"> $25 </v>
      </c>
      <c r="S1710" s="36">
        <f>AVERAGE(טבלה1[[#This Row],[עמודה59]:[עמודה60]])</f>
        <v>12.5</v>
      </c>
      <c r="T1710" s="38">
        <f>VALUE(SUBSTITUTE(טבלה1[[#This Row],[עמודה56]],"$",""))</f>
        <v>0</v>
      </c>
      <c r="U1710" s="38">
        <f>VALUE(SUBSTITUTE(טבלה1[[#This Row],[עמודה57]],"$",""))</f>
        <v>25</v>
      </c>
      <c r="V1710" s="38" t="str">
        <f>IF(טבלה1[[#This Row],[עמודה58]]&gt;30,"Yes","No")</f>
        <v>No</v>
      </c>
    </row>
    <row r="1711" spans="1:22" x14ac:dyDescent="0.15">
      <c r="A1711" s="32" t="s">
        <v>4067</v>
      </c>
      <c r="B1711" s="39" t="s">
        <v>4068</v>
      </c>
      <c r="C1711" s="39" t="s">
        <v>24</v>
      </c>
      <c r="D1711" s="40">
        <v>1000</v>
      </c>
      <c r="E1711" s="39" t="s">
        <v>21</v>
      </c>
      <c r="F1711" s="39" t="s">
        <v>29</v>
      </c>
      <c r="G1711" s="36" t="str">
        <f t="shared" si="26"/>
        <v>Med</v>
      </c>
      <c r="H1711" s="41">
        <v>0.6</v>
      </c>
      <c r="I1711" s="11" t="str" cm="1">
        <f t="array" ref="I1711">INDEX(_xlfn.TEXTSPLIT(טבלה1[[#This Row],[עמודה2]],","),1)</f>
        <v>Sydney</v>
      </c>
      <c r="J1711" s="12" t="str" cm="1">
        <f t="array" ref="J1711">INDEX(_xlfn.TEXTSPLIT(טבלה1[[#This Row],[עמודה2]],","),2)</f>
        <v xml:space="preserve"> Australia</v>
      </c>
      <c r="K1711" s="43" t="str">
        <f>_xlfn.CONCAT(טבלה1[[#This Row],[AI_Companies]]," ",טבלה1[[#This Row],[עמודה1]])</f>
        <v>ModeGames-Mobile,Tablet,AR,VRandLiveEvents http://mode-games.com</v>
      </c>
      <c r="L1711" s="28">
        <v>10</v>
      </c>
      <c r="M1711" s="28" t="str">
        <f>IF(טבלה1[[#This Row],[עמודה53]]&gt;2000,"Yes","No")</f>
        <v>No</v>
      </c>
      <c r="N1711" s="28">
        <v>49</v>
      </c>
      <c r="O1711" s="28">
        <f>AVERAGE(טבלה1[[#This Row],[עמודה52]:[עמודה53]])</f>
        <v>29.5</v>
      </c>
      <c r="P1711" s="28" t="str">
        <f>IF(טבלה1[[#This Row],[עמודה4]]="&lt; $25 / hr","0$ - $25 / hr",טבלה1[[#This Row],[עמודה4]])</f>
        <v>$150 - $199 / hr</v>
      </c>
      <c r="Q1711" s="12" t="str" cm="1">
        <f t="array" ref="Q1711">INDEX(_xlfn.TEXTSPLIT(טבלה1[[#This Row],[עמודה55]],"-"),1)</f>
        <v xml:space="preserve">$150 </v>
      </c>
      <c r="R1711" s="21" t="str" cm="1">
        <f t="array" ref="R1711">INDEX(_xlfn.TEXTSPLIT(INDEX(_xlfn.TEXTSPLIT(טבלה1[[#This Row],[עמודה55]],"-"),2),"/"),1)</f>
        <v xml:space="preserve"> $199 </v>
      </c>
      <c r="S1711" s="28">
        <f>AVERAGE(טבלה1[[#This Row],[עמודה59]:[עמודה60]])</f>
        <v>174.5</v>
      </c>
      <c r="T1711" s="31">
        <f>VALUE(SUBSTITUTE(טבלה1[[#This Row],[עמודה56]],"$",""))</f>
        <v>150</v>
      </c>
      <c r="U1711" s="31">
        <f>VALUE(SUBSTITUTE(טבלה1[[#This Row],[עמודה57]],"$",""))</f>
        <v>199</v>
      </c>
      <c r="V1711" s="31" t="str">
        <f>IF(טבלה1[[#This Row],[עמודה58]]&gt;30,"Yes","No")</f>
        <v>Yes</v>
      </c>
    </row>
    <row r="1712" spans="1:22" x14ac:dyDescent="0.15">
      <c r="A1712" s="32" t="s">
        <v>4069</v>
      </c>
      <c r="B1712" s="33" t="s">
        <v>4070</v>
      </c>
      <c r="C1712" s="33" t="s">
        <v>72</v>
      </c>
      <c r="D1712" s="44">
        <v>10000</v>
      </c>
      <c r="E1712" s="33" t="s">
        <v>9</v>
      </c>
      <c r="F1712" s="33" t="s">
        <v>10</v>
      </c>
      <c r="G1712" s="36" t="str">
        <f t="shared" si="26"/>
        <v>Low</v>
      </c>
      <c r="H1712" s="34">
        <v>0.1</v>
      </c>
      <c r="I1712" s="11" t="str" cm="1">
        <f t="array" ref="I1712">INDEX(_xlfn.TEXTSPLIT(טבלה1[[#This Row],[עמודה2]],","),1)</f>
        <v>Tallinn</v>
      </c>
      <c r="J1712" s="12" t="str" cm="1">
        <f t="array" ref="J1712">INDEX(_xlfn.TEXTSPLIT(טבלה1[[#This Row],[עמודה2]],","),2)</f>
        <v xml:space="preserve"> Estonia</v>
      </c>
      <c r="K1712" s="37" t="str">
        <f>_xlfn.CONCAT(טבלה1[[#This Row],[AI_Companies]]," ",טבלה1[[#This Row],[עמודה1]])</f>
        <v>MindTitan https://mindtitan.com/</v>
      </c>
      <c r="L1712" s="36">
        <v>50</v>
      </c>
      <c r="M1712" s="36" t="str">
        <f>IF(טבלה1[[#This Row],[עמודה53]]&gt;2000,"Yes","No")</f>
        <v>No</v>
      </c>
      <c r="N1712" s="36">
        <v>249</v>
      </c>
      <c r="O1712" s="36">
        <f>AVERAGE(טבלה1[[#This Row],[עמודה52]:[עמודה53]])</f>
        <v>29.5</v>
      </c>
      <c r="P1712" s="36" t="str">
        <f>IF(טבלה1[[#This Row],[עמודה4]]="&lt; $25 / hr","0$ - $25 / hr",טבלה1[[#This Row],[עמודה4]])</f>
        <v>$100 - $149 / hr</v>
      </c>
      <c r="Q1712" s="12" t="str" cm="1">
        <f t="array" ref="Q1712">INDEX(_xlfn.TEXTSPLIT(טבלה1[[#This Row],[עמודה55]],"-"),1)</f>
        <v xml:space="preserve">$100 </v>
      </c>
      <c r="R1712" s="21" t="str" cm="1">
        <f t="array" ref="R1712">INDEX(_xlfn.TEXTSPLIT(INDEX(_xlfn.TEXTSPLIT(טבלה1[[#This Row],[עמודה55]],"-"),2),"/"),1)</f>
        <v xml:space="preserve"> $149 </v>
      </c>
      <c r="S1712" s="36">
        <f>AVERAGE(טבלה1[[#This Row],[עמודה59]:[עמודה60]])</f>
        <v>124.5</v>
      </c>
      <c r="T1712" s="38">
        <f>VALUE(SUBSTITUTE(טבלה1[[#This Row],[עמודה56]],"$",""))</f>
        <v>100</v>
      </c>
      <c r="U1712" s="38">
        <f>VALUE(SUBSTITUTE(טבלה1[[#This Row],[עמודה57]],"$",""))</f>
        <v>149</v>
      </c>
      <c r="V1712" s="38" t="str">
        <f>IF(טבלה1[[#This Row],[עמודה58]]&gt;30,"Yes","No")</f>
        <v>Yes</v>
      </c>
    </row>
    <row r="1713" spans="1:22" x14ac:dyDescent="0.15">
      <c r="A1713" s="32" t="s">
        <v>4071</v>
      </c>
      <c r="B1713" s="39" t="s">
        <v>4072</v>
      </c>
      <c r="C1713" s="39" t="s">
        <v>501</v>
      </c>
      <c r="D1713" s="40">
        <v>10000</v>
      </c>
      <c r="E1713" s="39" t="s">
        <v>9</v>
      </c>
      <c r="F1713" s="39" t="s">
        <v>29</v>
      </c>
      <c r="G1713" s="36" t="str">
        <f t="shared" si="26"/>
        <v>Med</v>
      </c>
      <c r="H1713" s="41">
        <v>0.6</v>
      </c>
      <c r="I1713" s="11" t="str" cm="1">
        <f t="array" ref="I1713">INDEX(_xlfn.TEXTSPLIT(טבלה1[[#This Row],[עמודה2]],","),1)</f>
        <v>L'viv</v>
      </c>
      <c r="J1713" s="12" t="str" cm="1">
        <f t="array" ref="J1713">INDEX(_xlfn.TEXTSPLIT(טבלה1[[#This Row],[עמודה2]],","),2)</f>
        <v xml:space="preserve"> Ukraine</v>
      </c>
      <c r="K1713" s="43" t="str">
        <f>_xlfn.CONCAT(טבלה1[[#This Row],[AI_Companies]]," ",טבלה1[[#This Row],[עמודה1]])</f>
        <v>LembergSolutions https://lembergsolutions.com/</v>
      </c>
      <c r="L1713" s="28">
        <v>10</v>
      </c>
      <c r="M1713" s="28" t="str">
        <f>IF(טבלה1[[#This Row],[עמודה53]]&gt;2000,"Yes","No")</f>
        <v>No</v>
      </c>
      <c r="N1713" s="28">
        <v>49</v>
      </c>
      <c r="O1713" s="28">
        <f>AVERAGE(טבלה1[[#This Row],[עמודה52]:[עמודה53]])</f>
        <v>149.5</v>
      </c>
      <c r="P1713" s="28" t="str">
        <f>IF(טבלה1[[#This Row],[עמודה4]]="&lt; $25 / hr","0$ - $25 / hr",טבלה1[[#This Row],[עמודה4]])</f>
        <v>$50 - $99 / hr</v>
      </c>
      <c r="Q1713" s="12" t="str" cm="1">
        <f t="array" ref="Q1713">INDEX(_xlfn.TEXTSPLIT(טבלה1[[#This Row],[עמודה55]],"-"),1)</f>
        <v xml:space="preserve">$50 </v>
      </c>
      <c r="R1713" s="21" t="str" cm="1">
        <f t="array" ref="R1713">INDEX(_xlfn.TEXTSPLIT(INDEX(_xlfn.TEXTSPLIT(טבלה1[[#This Row],[עמודה55]],"-"),2),"/"),1)</f>
        <v xml:space="preserve"> $99 </v>
      </c>
      <c r="S1713" s="28">
        <f>AVERAGE(טבלה1[[#This Row],[עמודה59]:[עמודה60]])</f>
        <v>74.5</v>
      </c>
      <c r="T1713" s="31">
        <f>VALUE(SUBSTITUTE(טבלה1[[#This Row],[עמודה56]],"$",""))</f>
        <v>50</v>
      </c>
      <c r="U1713" s="31">
        <f>VALUE(SUBSTITUTE(טבלה1[[#This Row],[עמודה57]],"$",""))</f>
        <v>99</v>
      </c>
      <c r="V1713" s="31" t="str">
        <f>IF(טבלה1[[#This Row],[עמודה58]]&gt;30,"Yes","No")</f>
        <v>Yes</v>
      </c>
    </row>
    <row r="1714" spans="1:22" x14ac:dyDescent="0.15">
      <c r="A1714" s="32" t="s">
        <v>4073</v>
      </c>
      <c r="B1714" s="33" t="s">
        <v>4074</v>
      </c>
      <c r="C1714" s="33" t="s">
        <v>501</v>
      </c>
      <c r="D1714" s="44">
        <v>25000</v>
      </c>
      <c r="E1714" s="33" t="s">
        <v>9</v>
      </c>
      <c r="F1714" s="33" t="s">
        <v>10</v>
      </c>
      <c r="G1714" s="36" t="str">
        <f t="shared" si="26"/>
        <v>Low</v>
      </c>
      <c r="H1714" s="34">
        <v>0.3</v>
      </c>
      <c r="I1714" s="11" t="str" cm="1">
        <f t="array" ref="I1714">INDEX(_xlfn.TEXTSPLIT(טבלה1[[#This Row],[עמודה2]],","),1)</f>
        <v>Wrocław</v>
      </c>
      <c r="J1714" s="12" t="str" cm="1">
        <f t="array" ref="J1714">INDEX(_xlfn.TEXTSPLIT(טבלה1[[#This Row],[עמודה2]],","),2)</f>
        <v xml:space="preserve"> Poland</v>
      </c>
      <c r="K1714" s="37" t="str">
        <f>_xlfn.CONCAT(טבלה1[[#This Row],[AI_Companies]]," ",טבלה1[[#This Row],[עמודה1]])</f>
        <v>Alphamoon https://alphamoon.ai</v>
      </c>
      <c r="L1714" s="36">
        <v>50</v>
      </c>
      <c r="M1714" s="36" t="str">
        <f>IF(טבלה1[[#This Row],[עמודה53]]&gt;2000,"Yes","No")</f>
        <v>No</v>
      </c>
      <c r="N1714" s="36">
        <v>249</v>
      </c>
      <c r="O1714" s="36">
        <f>AVERAGE(טבלה1[[#This Row],[עמודה52]:[עמודה53]])</f>
        <v>29.5</v>
      </c>
      <c r="P1714" s="36" t="str">
        <f>IF(טבלה1[[#This Row],[עמודה4]]="&lt; $25 / hr","0$ - $25 / hr",טבלה1[[#This Row],[עמודה4]])</f>
        <v>$50 - $99 / hr</v>
      </c>
      <c r="Q1714" s="12" t="str" cm="1">
        <f t="array" ref="Q1714">INDEX(_xlfn.TEXTSPLIT(טבלה1[[#This Row],[עמודה55]],"-"),1)</f>
        <v xml:space="preserve">$50 </v>
      </c>
      <c r="R1714" s="21" t="str" cm="1">
        <f t="array" ref="R1714">INDEX(_xlfn.TEXTSPLIT(INDEX(_xlfn.TEXTSPLIT(טבלה1[[#This Row],[עמודה55]],"-"),2),"/"),1)</f>
        <v xml:space="preserve"> $99 </v>
      </c>
      <c r="S1714" s="36">
        <f>AVERAGE(טבלה1[[#This Row],[עמודה59]:[עמודה60]])</f>
        <v>74.5</v>
      </c>
      <c r="T1714" s="38">
        <f>VALUE(SUBSTITUTE(טבלה1[[#This Row],[עמודה56]],"$",""))</f>
        <v>50</v>
      </c>
      <c r="U1714" s="38">
        <f>VALUE(SUBSTITUTE(טבלה1[[#This Row],[עמודה57]],"$",""))</f>
        <v>99</v>
      </c>
      <c r="V1714" s="38" t="str">
        <f>IF(טבלה1[[#This Row],[עמודה58]]&gt;30,"Yes","No")</f>
        <v>Yes</v>
      </c>
    </row>
    <row r="1715" spans="1:22" x14ac:dyDescent="0.15">
      <c r="A1715" s="32" t="s">
        <v>4075</v>
      </c>
      <c r="B1715" s="39" t="s">
        <v>4076</v>
      </c>
      <c r="C1715" s="39" t="s">
        <v>308</v>
      </c>
      <c r="D1715" s="40">
        <v>10000</v>
      </c>
      <c r="E1715" s="39" t="s">
        <v>33</v>
      </c>
      <c r="F1715" s="39" t="s">
        <v>10</v>
      </c>
      <c r="G1715" s="36" t="str">
        <f t="shared" si="26"/>
        <v>Med</v>
      </c>
      <c r="H1715" s="41">
        <v>0.5</v>
      </c>
      <c r="I1715" s="11" t="str" cm="1">
        <f t="array" ref="I1715">INDEX(_xlfn.TEXTSPLIT(טבלה1[[#This Row],[עמודה2]],","),1)</f>
        <v>Wrocław</v>
      </c>
      <c r="J1715" s="12" t="str" cm="1">
        <f t="array" ref="J1715">INDEX(_xlfn.TEXTSPLIT(טבלה1[[#This Row],[עמודה2]],","),2)</f>
        <v xml:space="preserve"> Poland</v>
      </c>
      <c r="K1715" s="43" t="str">
        <f>_xlfn.CONCAT(טבלה1[[#This Row],[AI_Companies]]," ",טבלה1[[#This Row],[עמודה1]])</f>
        <v>NeuroSYS http://www.neurosys.com/</v>
      </c>
      <c r="L1715" s="28">
        <v>50</v>
      </c>
      <c r="M1715" s="28" t="str">
        <f>IF(טבלה1[[#This Row],[עמודה53]]&gt;2000,"Yes","No")</f>
        <v>No</v>
      </c>
      <c r="N1715" s="28">
        <v>249</v>
      </c>
      <c r="O1715" s="28">
        <f>AVERAGE(טבלה1[[#This Row],[עמודה52]:[עמודה53]])</f>
        <v>149.5</v>
      </c>
      <c r="P1715" s="28" t="str">
        <f>IF(טבלה1[[#This Row],[עמודה4]]="&lt; $25 / hr","0$ - $25 / hr",טבלה1[[#This Row],[עמודה4]])</f>
        <v>$50 - $99 / hr</v>
      </c>
      <c r="Q1715" s="12" t="str" cm="1">
        <f t="array" ref="Q1715">INDEX(_xlfn.TEXTSPLIT(טבלה1[[#This Row],[עמודה55]],"-"),1)</f>
        <v xml:space="preserve">$50 </v>
      </c>
      <c r="R1715" s="21" t="str" cm="1">
        <f t="array" ref="R1715">INDEX(_xlfn.TEXTSPLIT(INDEX(_xlfn.TEXTSPLIT(טבלה1[[#This Row],[עמודה55]],"-"),2),"/"),1)</f>
        <v xml:space="preserve"> $99 </v>
      </c>
      <c r="S1715" s="28">
        <f>AVERAGE(טבלה1[[#This Row],[עמודה59]:[עמודה60]])</f>
        <v>74.5</v>
      </c>
      <c r="T1715" s="31">
        <f>VALUE(SUBSTITUTE(טבלה1[[#This Row],[עמודה56]],"$",""))</f>
        <v>50</v>
      </c>
      <c r="U1715" s="31">
        <f>VALUE(SUBSTITUTE(טבלה1[[#This Row],[עמודה57]],"$",""))</f>
        <v>99</v>
      </c>
      <c r="V1715" s="31" t="str">
        <f>IF(טבלה1[[#This Row],[עמודה58]]&gt;30,"Yes","No")</f>
        <v>Yes</v>
      </c>
    </row>
    <row r="1716" spans="1:22" x14ac:dyDescent="0.15">
      <c r="A1716" s="32" t="s">
        <v>4077</v>
      </c>
      <c r="B1716" s="33" t="s">
        <v>4078</v>
      </c>
      <c r="C1716" s="33" t="s">
        <v>4079</v>
      </c>
      <c r="D1716" s="44">
        <v>50000</v>
      </c>
      <c r="E1716" s="33" t="s">
        <v>21</v>
      </c>
      <c r="F1716" s="33" t="s">
        <v>29</v>
      </c>
      <c r="G1716" s="36" t="str">
        <f t="shared" si="26"/>
        <v>Med</v>
      </c>
      <c r="H1716" s="34">
        <v>0.7</v>
      </c>
      <c r="I1716" s="11" t="str" cm="1">
        <f t="array" ref="I1716">INDEX(_xlfn.TEXTSPLIT(טבלה1[[#This Row],[עמודה2]],","),1)</f>
        <v>Noida</v>
      </c>
      <c r="J1716" s="12" t="str" cm="1">
        <f t="array" ref="J1716">INDEX(_xlfn.TEXTSPLIT(טבלה1[[#This Row],[עמודה2]],","),2)</f>
        <v xml:space="preserve"> India</v>
      </c>
      <c r="K1716" s="37" t="str">
        <f>_xlfn.CONCAT(טבלה1[[#This Row],[AI_Companies]]," ",טבלה1[[#This Row],[עמודה1]])</f>
        <v>AlgoscaleTechnologies,Inc. https://algoscale.com/</v>
      </c>
      <c r="L1716" s="36">
        <v>10</v>
      </c>
      <c r="M1716" s="36" t="str">
        <f>IF(טבלה1[[#This Row],[עמודה53]]&gt;2000,"Yes","No")</f>
        <v>No</v>
      </c>
      <c r="N1716" s="36">
        <v>49</v>
      </c>
      <c r="O1716" s="36">
        <f>AVERAGE(טבלה1[[#This Row],[עמודה52]:[עמודה53]])</f>
        <v>149.5</v>
      </c>
      <c r="P1716" s="36" t="str">
        <f>IF(טבלה1[[#This Row],[עמודה4]]="&lt; $25 / hr","0$ - $25 / hr",טבלה1[[#This Row],[עמודה4]])</f>
        <v>$25 - $49 / hr</v>
      </c>
      <c r="Q1716" s="12" t="str" cm="1">
        <f t="array" ref="Q1716">INDEX(_xlfn.TEXTSPLIT(טבלה1[[#This Row],[עמודה55]],"-"),1)</f>
        <v xml:space="preserve">$25 </v>
      </c>
      <c r="R1716" s="21" t="str" cm="1">
        <f t="array" ref="R1716">INDEX(_xlfn.TEXTSPLIT(INDEX(_xlfn.TEXTSPLIT(טבלה1[[#This Row],[עמודה55]],"-"),2),"/"),1)</f>
        <v xml:space="preserve"> $49 </v>
      </c>
      <c r="S1716" s="36">
        <f>AVERAGE(טבלה1[[#This Row],[עמודה59]:[עמודה60]])</f>
        <v>37</v>
      </c>
      <c r="T1716" s="38">
        <f>VALUE(SUBSTITUTE(טבלה1[[#This Row],[עמודה56]],"$",""))</f>
        <v>25</v>
      </c>
      <c r="U1716" s="38">
        <f>VALUE(SUBSTITUTE(טבלה1[[#This Row],[עמודה57]],"$",""))</f>
        <v>49</v>
      </c>
      <c r="V1716" s="38" t="str">
        <f>IF(טבלה1[[#This Row],[עמודה58]]&gt;30,"Yes","No")</f>
        <v>Yes</v>
      </c>
    </row>
    <row r="1717" spans="1:22" x14ac:dyDescent="0.15">
      <c r="A1717" s="32" t="s">
        <v>4080</v>
      </c>
      <c r="B1717" s="39" t="s">
        <v>4081</v>
      </c>
      <c r="C1717" s="39" t="s">
        <v>8</v>
      </c>
      <c r="D1717" s="39" t="s">
        <v>4</v>
      </c>
      <c r="E1717" s="39" t="s">
        <v>63</v>
      </c>
      <c r="F1717" s="39" t="s">
        <v>10</v>
      </c>
      <c r="G1717" s="36" t="str">
        <f t="shared" si="26"/>
        <v>Low</v>
      </c>
      <c r="H1717" s="41">
        <v>0.1</v>
      </c>
      <c r="I1717" s="11" t="str" cm="1">
        <f t="array" ref="I1717">INDEX(_xlfn.TEXTSPLIT(טבלה1[[#This Row],[עמודה2]],","),1)</f>
        <v>Chandler</v>
      </c>
      <c r="J1717" s="12" t="str" cm="1">
        <f t="array" ref="J1717">INDEX(_xlfn.TEXTSPLIT(טבלה1[[#This Row],[עמודה2]],","),2)</f>
        <v xml:space="preserve"> AZ</v>
      </c>
      <c r="K1717" s="43" t="str">
        <f>_xlfn.CONCAT(טבלה1[[#This Row],[AI_Companies]]," ",טבלה1[[#This Row],[עמודה1]])</f>
        <v>LotusLabsInc https://lotuslabs.ai/</v>
      </c>
      <c r="L1717" s="28">
        <v>50</v>
      </c>
      <c r="M1717" s="28" t="str">
        <f>IF(טבלה1[[#This Row],[עמודה53]]&gt;2000,"Yes","No")</f>
        <v>No</v>
      </c>
      <c r="N1717" s="28">
        <v>249</v>
      </c>
      <c r="O1717" s="28">
        <f>AVERAGE(טבלה1[[#This Row],[עמודה52]:[עמודה53]])</f>
        <v>29.5</v>
      </c>
      <c r="P1717" s="28" t="str">
        <f>IF(טבלה1[[#This Row],[עמודה4]]="&lt; $25 / hr","0$ - $25 / hr",טבלה1[[#This Row],[עמודה4]])</f>
        <v>$100 - $149 / hr</v>
      </c>
      <c r="Q1717" s="12" t="str" cm="1">
        <f t="array" ref="Q1717">INDEX(_xlfn.TEXTSPLIT(טבלה1[[#This Row],[עמודה55]],"-"),1)</f>
        <v xml:space="preserve">$100 </v>
      </c>
      <c r="R1717" s="21" t="str" cm="1">
        <f t="array" ref="R1717">INDEX(_xlfn.TEXTSPLIT(INDEX(_xlfn.TEXTSPLIT(טבלה1[[#This Row],[עמודה55]],"-"),2),"/"),1)</f>
        <v xml:space="preserve"> $149 </v>
      </c>
      <c r="S1717" s="28">
        <f>AVERAGE(טבלה1[[#This Row],[עמודה59]:[עמודה60]])</f>
        <v>124.5</v>
      </c>
      <c r="T1717" s="31">
        <f>VALUE(SUBSTITUTE(טבלה1[[#This Row],[עמודה56]],"$",""))</f>
        <v>100</v>
      </c>
      <c r="U1717" s="31">
        <f>VALUE(SUBSTITUTE(טבלה1[[#This Row],[עמודה57]],"$",""))</f>
        <v>149</v>
      </c>
      <c r="V1717" s="31" t="str">
        <f>IF(טבלה1[[#This Row],[עמודה58]]&gt;30,"Yes","No")</f>
        <v>Yes</v>
      </c>
    </row>
    <row r="1718" spans="1:22" x14ac:dyDescent="0.15">
      <c r="A1718" s="32" t="s">
        <v>4082</v>
      </c>
      <c r="B1718" s="33" t="s">
        <v>4083</v>
      </c>
      <c r="C1718" s="33" t="s">
        <v>165</v>
      </c>
      <c r="D1718" s="44">
        <v>25000</v>
      </c>
      <c r="E1718" s="33" t="s">
        <v>9</v>
      </c>
      <c r="F1718" s="33" t="s">
        <v>29</v>
      </c>
      <c r="G1718" s="36" t="str">
        <f t="shared" si="26"/>
        <v>Low</v>
      </c>
      <c r="H1718" s="34">
        <v>0.1</v>
      </c>
      <c r="I1718" s="11" t="str" cm="1">
        <f t="array" ref="I1718">INDEX(_xlfn.TEXTSPLIT(טבלה1[[#This Row],[עמודה2]],","),1)</f>
        <v>Austin</v>
      </c>
      <c r="J1718" s="12" t="str" cm="1">
        <f t="array" ref="J1718">INDEX(_xlfn.TEXTSPLIT(טבלה1[[#This Row],[עמודה2]],","),2)</f>
        <v xml:space="preserve"> TX</v>
      </c>
      <c r="K1718" s="37" t="str">
        <f>_xlfn.CONCAT(טבלה1[[#This Row],[AI_Companies]]," ",טבלה1[[#This Row],[עמודה1]])</f>
        <v>Headspring https://headspring.com/</v>
      </c>
      <c r="L1718" s="36">
        <v>10</v>
      </c>
      <c r="M1718" s="36" t="str">
        <f>IF(טבלה1[[#This Row],[עמודה53]]&gt;2000,"Yes","No")</f>
        <v>No</v>
      </c>
      <c r="N1718" s="36">
        <v>49</v>
      </c>
      <c r="O1718" s="36">
        <f>AVERAGE(טבלה1[[#This Row],[עמודה52]:[עמודה53]])</f>
        <v>149.5</v>
      </c>
      <c r="P1718" s="36" t="str">
        <f>IF(טבלה1[[#This Row],[עמודה4]]="&lt; $25 / hr","0$ - $25 / hr",טבלה1[[#This Row],[עמודה4]])</f>
        <v>$150 - $199 / hr</v>
      </c>
      <c r="Q1718" s="12" t="str" cm="1">
        <f t="array" ref="Q1718">INDEX(_xlfn.TEXTSPLIT(טבלה1[[#This Row],[עמודה55]],"-"),1)</f>
        <v xml:space="preserve">$150 </v>
      </c>
      <c r="R1718" s="21" t="str" cm="1">
        <f t="array" ref="R1718">INDEX(_xlfn.TEXTSPLIT(INDEX(_xlfn.TEXTSPLIT(טבלה1[[#This Row],[עמודה55]],"-"),2),"/"),1)</f>
        <v xml:space="preserve"> $199 </v>
      </c>
      <c r="S1718" s="36">
        <f>AVERAGE(טבלה1[[#This Row],[עמודה59]:[עמודה60]])</f>
        <v>174.5</v>
      </c>
      <c r="T1718" s="38">
        <f>VALUE(SUBSTITUTE(טבלה1[[#This Row],[עמודה56]],"$",""))</f>
        <v>150</v>
      </c>
      <c r="U1718" s="38">
        <f>VALUE(SUBSTITUTE(טבלה1[[#This Row],[עמודה57]],"$",""))</f>
        <v>199</v>
      </c>
      <c r="V1718" s="38" t="str">
        <f>IF(טבלה1[[#This Row],[עמודה58]]&gt;30,"Yes","No")</f>
        <v>Yes</v>
      </c>
    </row>
    <row r="1719" spans="1:22" x14ac:dyDescent="0.15">
      <c r="A1719" s="32" t="s">
        <v>4084</v>
      </c>
      <c r="B1719" s="39" t="s">
        <v>4085</v>
      </c>
      <c r="C1719" s="39" t="s">
        <v>342</v>
      </c>
      <c r="D1719" s="40">
        <v>25000</v>
      </c>
      <c r="E1719" s="39" t="s">
        <v>21</v>
      </c>
      <c r="F1719" s="39" t="s">
        <v>29</v>
      </c>
      <c r="G1719" s="36" t="str">
        <f t="shared" si="26"/>
        <v>Med</v>
      </c>
      <c r="H1719" s="41">
        <v>0.8</v>
      </c>
      <c r="I1719" s="11" t="str" cm="1">
        <f t="array" ref="I1719">INDEX(_xlfn.TEXTSPLIT(טבלה1[[#This Row],[עמודה2]],","),1)</f>
        <v>Cluj-Napoca</v>
      </c>
      <c r="J1719" s="12" t="str" cm="1">
        <f t="array" ref="J1719">INDEX(_xlfn.TEXTSPLIT(טבלה1[[#This Row],[עמודה2]],","),2)</f>
        <v xml:space="preserve"> Romania</v>
      </c>
      <c r="K1719" s="43" t="str">
        <f>_xlfn.CONCAT(טבלה1[[#This Row],[AI_Companies]]," ",טבלה1[[#This Row],[עמודה1]])</f>
        <v>CicadaTechnologies http://www.cicadatech.eu</v>
      </c>
      <c r="L1719" s="28">
        <v>10</v>
      </c>
      <c r="M1719" s="28" t="str">
        <f>IF(טבלה1[[#This Row],[עמודה53]]&gt;2000,"Yes","No")</f>
        <v>No</v>
      </c>
      <c r="N1719" s="28">
        <v>49</v>
      </c>
      <c r="O1719" s="28">
        <f>AVERAGE(טבלה1[[#This Row],[עמודה52]:[עמודה53]])</f>
        <v>29.5</v>
      </c>
      <c r="P1719" s="28" t="str">
        <f>IF(טבלה1[[#This Row],[עמודה4]]="&lt; $25 / hr","0$ - $25 / hr",טבלה1[[#This Row],[עמודה4]])</f>
        <v>$50 - $99 / hr</v>
      </c>
      <c r="Q1719" s="12" t="str" cm="1">
        <f t="array" ref="Q1719">INDEX(_xlfn.TEXTSPLIT(טבלה1[[#This Row],[עמודה55]],"-"),1)</f>
        <v xml:space="preserve">$50 </v>
      </c>
      <c r="R1719" s="21" t="str" cm="1">
        <f t="array" ref="R1719">INDEX(_xlfn.TEXTSPLIT(INDEX(_xlfn.TEXTSPLIT(טבלה1[[#This Row],[עמודה55]],"-"),2),"/"),1)</f>
        <v xml:space="preserve"> $99 </v>
      </c>
      <c r="S1719" s="28">
        <f>AVERAGE(טבלה1[[#This Row],[עמודה59]:[עמודה60]])</f>
        <v>74.5</v>
      </c>
      <c r="T1719" s="31">
        <f>VALUE(SUBSTITUTE(טבלה1[[#This Row],[עמודה56]],"$",""))</f>
        <v>50</v>
      </c>
      <c r="U1719" s="31">
        <f>VALUE(SUBSTITUTE(טבלה1[[#This Row],[עמודה57]],"$",""))</f>
        <v>99</v>
      </c>
      <c r="V1719" s="31" t="str">
        <f>IF(טבלה1[[#This Row],[עמודה58]]&gt;30,"Yes","No")</f>
        <v>Yes</v>
      </c>
    </row>
    <row r="1720" spans="1:22" x14ac:dyDescent="0.15">
      <c r="A1720" s="32" t="s">
        <v>4086</v>
      </c>
      <c r="B1720" s="33" t="s">
        <v>4087</v>
      </c>
      <c r="C1720" s="33" t="s">
        <v>20</v>
      </c>
      <c r="D1720" s="44">
        <v>1000</v>
      </c>
      <c r="E1720" s="33" t="s">
        <v>9</v>
      </c>
      <c r="F1720" s="33" t="s">
        <v>29</v>
      </c>
      <c r="G1720" s="36" t="str">
        <f t="shared" si="26"/>
        <v>Low</v>
      </c>
      <c r="H1720" s="34">
        <v>0.2</v>
      </c>
      <c r="I1720" s="11" t="str" cm="1">
        <f t="array" ref="I1720">INDEX(_xlfn.TEXTSPLIT(טבלה1[[#This Row],[עמודה2]],","),1)</f>
        <v>Montevideo</v>
      </c>
      <c r="J1720" s="12" t="str" cm="1">
        <f t="array" ref="J1720">INDEX(_xlfn.TEXTSPLIT(טבלה1[[#This Row],[עמודה2]],","),2)</f>
        <v xml:space="preserve"> Uruguay</v>
      </c>
      <c r="K1720" s="37" t="str">
        <f>_xlfn.CONCAT(טבלה1[[#This Row],[AI_Companies]]," ",טבלה1[[#This Row],[עמודה1]])</f>
        <v>Marvik http://www.marvik.ai</v>
      </c>
      <c r="L1720" s="36">
        <v>10</v>
      </c>
      <c r="M1720" s="36" t="str">
        <f>IF(טבלה1[[#This Row],[עמודה53]]&gt;2000,"Yes","No")</f>
        <v>No</v>
      </c>
      <c r="N1720" s="36">
        <v>49</v>
      </c>
      <c r="O1720" s="36">
        <f>AVERAGE(טבלה1[[#This Row],[עמודה52]:[עמודה53]])</f>
        <v>29.5</v>
      </c>
      <c r="P1720" s="36" t="str">
        <f>IF(טבלה1[[#This Row],[עמודה4]]="&lt; $25 / hr","0$ - $25 / hr",טבלה1[[#This Row],[עמודה4]])</f>
        <v>$100 - $149 / hr</v>
      </c>
      <c r="Q1720" s="12" t="str" cm="1">
        <f t="array" ref="Q1720">INDEX(_xlfn.TEXTSPLIT(טבלה1[[#This Row],[עמודה55]],"-"),1)</f>
        <v xml:space="preserve">$100 </v>
      </c>
      <c r="R1720" s="21" t="str" cm="1">
        <f t="array" ref="R1720">INDEX(_xlfn.TEXTSPLIT(INDEX(_xlfn.TEXTSPLIT(טבלה1[[#This Row],[עמודה55]],"-"),2),"/"),1)</f>
        <v xml:space="preserve"> $149 </v>
      </c>
      <c r="S1720" s="36">
        <f>AVERAGE(טבלה1[[#This Row],[עמודה59]:[עמודה60]])</f>
        <v>124.5</v>
      </c>
      <c r="T1720" s="38">
        <f>VALUE(SUBSTITUTE(טבלה1[[#This Row],[עמודה56]],"$",""))</f>
        <v>100</v>
      </c>
      <c r="U1720" s="38">
        <f>VALUE(SUBSTITUTE(טבלה1[[#This Row],[עמודה57]],"$",""))</f>
        <v>149</v>
      </c>
      <c r="V1720" s="38" t="str">
        <f>IF(טבלה1[[#This Row],[עמודה58]]&gt;30,"Yes","No")</f>
        <v>Yes</v>
      </c>
    </row>
    <row r="1721" spans="1:22" x14ac:dyDescent="0.15">
      <c r="A1721" s="32" t="s">
        <v>4088</v>
      </c>
      <c r="B1721" s="39" t="s">
        <v>4089</v>
      </c>
      <c r="C1721" s="39" t="s">
        <v>308</v>
      </c>
      <c r="D1721" s="40">
        <v>1000</v>
      </c>
      <c r="E1721" s="39" t="s">
        <v>14</v>
      </c>
      <c r="F1721" s="39" t="s">
        <v>10</v>
      </c>
      <c r="G1721" s="36" t="str">
        <f t="shared" si="26"/>
        <v>Low</v>
      </c>
      <c r="H1721" s="41">
        <v>0.1</v>
      </c>
      <c r="I1721" s="11" t="str" cm="1">
        <f t="array" ref="I1721">INDEX(_xlfn.TEXTSPLIT(טבלה1[[#This Row],[עמודה2]],","),1)</f>
        <v>New York</v>
      </c>
      <c r="J1721" s="12" t="str" cm="1">
        <f t="array" ref="J1721">INDEX(_xlfn.TEXTSPLIT(טבלה1[[#This Row],[עמודה2]],","),2)</f>
        <v xml:space="preserve"> NY</v>
      </c>
      <c r="K1721" s="43" t="str">
        <f>_xlfn.CONCAT(טבלה1[[#This Row],[AI_Companies]]," ",טבלה1[[#This Row],[עמודה1]])</f>
        <v>ITCreativeLabs http://itcreativelabs.com/</v>
      </c>
      <c r="L1721" s="28">
        <v>50</v>
      </c>
      <c r="M1721" s="28" t="str">
        <f>IF(טבלה1[[#This Row],[עמודה53]]&gt;2000,"Yes","No")</f>
        <v>No</v>
      </c>
      <c r="N1721" s="28">
        <v>249</v>
      </c>
      <c r="O1721" s="28">
        <f>AVERAGE(טבלה1[[#This Row],[עמודה52]:[עמודה53]])</f>
        <v>29.5</v>
      </c>
      <c r="P1721" s="28" t="str">
        <f>IF(טבלה1[[#This Row],[עמודה4]]="&lt; $25 / hr","0$ - $25 / hr",טבלה1[[#This Row],[עמודה4]])</f>
        <v>$50 - $99 / hr</v>
      </c>
      <c r="Q1721" s="12" t="str" cm="1">
        <f t="array" ref="Q1721">INDEX(_xlfn.TEXTSPLIT(טבלה1[[#This Row],[עמודה55]],"-"),1)</f>
        <v xml:space="preserve">$50 </v>
      </c>
      <c r="R1721" s="21" t="str" cm="1">
        <f t="array" ref="R1721">INDEX(_xlfn.TEXTSPLIT(INDEX(_xlfn.TEXTSPLIT(טבלה1[[#This Row],[עמודה55]],"-"),2),"/"),1)</f>
        <v xml:space="preserve"> $99 </v>
      </c>
      <c r="S1721" s="28">
        <f>AVERAGE(טבלה1[[#This Row],[עמודה59]:[עמודה60]])</f>
        <v>74.5</v>
      </c>
      <c r="T1721" s="31">
        <f>VALUE(SUBSTITUTE(טבלה1[[#This Row],[עמודה56]],"$",""))</f>
        <v>50</v>
      </c>
      <c r="U1721" s="31">
        <f>VALUE(SUBSTITUTE(טבלה1[[#This Row],[עמודה57]],"$",""))</f>
        <v>99</v>
      </c>
      <c r="V1721" s="31" t="str">
        <f>IF(טבלה1[[#This Row],[עמודה58]]&gt;30,"Yes","No")</f>
        <v>Yes</v>
      </c>
    </row>
    <row r="1722" spans="1:22" x14ac:dyDescent="0.15">
      <c r="A1722" s="32" t="s">
        <v>4090</v>
      </c>
      <c r="B1722" s="33" t="s">
        <v>4091</v>
      </c>
      <c r="C1722" s="33" t="s">
        <v>102</v>
      </c>
      <c r="D1722" s="44">
        <v>25000</v>
      </c>
      <c r="E1722" s="33" t="s">
        <v>21</v>
      </c>
      <c r="F1722" s="33" t="s">
        <v>29</v>
      </c>
      <c r="G1722" s="36" t="str">
        <f t="shared" si="26"/>
        <v>High</v>
      </c>
      <c r="H1722" s="34">
        <v>1</v>
      </c>
      <c r="I1722" s="11" t="str" cm="1">
        <f t="array" ref="I1722">INDEX(_xlfn.TEXTSPLIT(טבלה1[[#This Row],[עמודה2]],","),1)</f>
        <v>Noida</v>
      </c>
      <c r="J1722" s="12" t="str" cm="1">
        <f t="array" ref="J1722">INDEX(_xlfn.TEXTSPLIT(טבלה1[[#This Row],[עמודה2]],","),2)</f>
        <v xml:space="preserve"> India</v>
      </c>
      <c r="K1722" s="37" t="str">
        <f>_xlfn.CONCAT(טבלה1[[#This Row],[AI_Companies]]," ",טבלה1[[#This Row],[עמודה1]])</f>
        <v>Arohatech https://www.arohatech.com</v>
      </c>
      <c r="L1722" s="36">
        <v>10</v>
      </c>
      <c r="M1722" s="36" t="str">
        <f>IF(טבלה1[[#This Row],[עמודה53]]&gt;2000,"Yes","No")</f>
        <v>No</v>
      </c>
      <c r="N1722" s="36">
        <v>49</v>
      </c>
      <c r="O1722" s="36">
        <f>AVERAGE(טבלה1[[#This Row],[עמודה52]:[עמודה53]])</f>
        <v>149.5</v>
      </c>
      <c r="P1722" s="36" t="str">
        <f>IF(טבלה1[[#This Row],[עמודה4]]="&lt; $25 / hr","0$ - $25 / hr",טבלה1[[#This Row],[עמודה4]])</f>
        <v>0$ - $25 / hr</v>
      </c>
      <c r="Q1722" s="12" t="str" cm="1">
        <f t="array" ref="Q1722">INDEX(_xlfn.TEXTSPLIT(טבלה1[[#This Row],[עמודה55]],"-"),1)</f>
        <v xml:space="preserve">0$ </v>
      </c>
      <c r="R1722" s="21" t="str" cm="1">
        <f t="array" ref="R1722">INDEX(_xlfn.TEXTSPLIT(INDEX(_xlfn.TEXTSPLIT(טבלה1[[#This Row],[עמודה55]],"-"),2),"/"),1)</f>
        <v xml:space="preserve"> $25 </v>
      </c>
      <c r="S1722" s="36">
        <f>AVERAGE(טבלה1[[#This Row],[עמודה59]:[עמודה60]])</f>
        <v>12.5</v>
      </c>
      <c r="T1722" s="38">
        <f>VALUE(SUBSTITUTE(טבלה1[[#This Row],[עמודה56]],"$",""))</f>
        <v>0</v>
      </c>
      <c r="U1722" s="38">
        <f>VALUE(SUBSTITUTE(טבלה1[[#This Row],[עמודה57]],"$",""))</f>
        <v>25</v>
      </c>
      <c r="V1722" s="38" t="str">
        <f>IF(טבלה1[[#This Row],[עמודה58]]&gt;30,"Yes","No")</f>
        <v>No</v>
      </c>
    </row>
    <row r="1723" spans="1:22" x14ac:dyDescent="0.15">
      <c r="A1723" s="32" t="s">
        <v>4092</v>
      </c>
      <c r="B1723" s="39" t="s">
        <v>4093</v>
      </c>
      <c r="C1723" s="39" t="s">
        <v>81</v>
      </c>
      <c r="D1723" s="40">
        <v>25000</v>
      </c>
      <c r="E1723" s="39" t="s">
        <v>33</v>
      </c>
      <c r="F1723" s="39" t="s">
        <v>29</v>
      </c>
      <c r="G1723" s="36" t="str">
        <f t="shared" si="26"/>
        <v>Med</v>
      </c>
      <c r="H1723" s="41">
        <v>0.7</v>
      </c>
      <c r="I1723" s="11" t="str" cm="1">
        <f t="array" ref="I1723">INDEX(_xlfn.TEXTSPLIT(טבלה1[[#This Row],[עמודה2]],","),1)</f>
        <v>London</v>
      </c>
      <c r="J1723" s="12" t="str" cm="1">
        <f t="array" ref="J1723">INDEX(_xlfn.TEXTSPLIT(טבלה1[[#This Row],[עמודה2]],","),2)</f>
        <v xml:space="preserve"> United Kingdom</v>
      </c>
      <c r="K1723" s="43" t="str">
        <f>_xlfn.CONCAT(טבלה1[[#This Row],[AI_Companies]]," ",טבלה1[[#This Row],[עמודה1]])</f>
        <v>NeuronsLab https://neurons-lab.com/</v>
      </c>
      <c r="L1723" s="28">
        <v>10</v>
      </c>
      <c r="M1723" s="28" t="str">
        <f>IF(טבלה1[[#This Row],[עמודה53]]&gt;2000,"Yes","No")</f>
        <v>No</v>
      </c>
      <c r="N1723" s="28">
        <v>49</v>
      </c>
      <c r="O1723" s="28">
        <f>AVERAGE(טבלה1[[#This Row],[עמודה52]:[עמודה53]])</f>
        <v>29.5</v>
      </c>
      <c r="P1723" s="28" t="str">
        <f>IF(טבלה1[[#This Row],[עמודה4]]="&lt; $25 / hr","0$ - $25 / hr",טבלה1[[#This Row],[עמודה4]])</f>
        <v>$100 - $149 / hr</v>
      </c>
      <c r="Q1723" s="12" t="str" cm="1">
        <f t="array" ref="Q1723">INDEX(_xlfn.TEXTSPLIT(טבלה1[[#This Row],[עמודה55]],"-"),1)</f>
        <v xml:space="preserve">$100 </v>
      </c>
      <c r="R1723" s="21" t="str" cm="1">
        <f t="array" ref="R1723">INDEX(_xlfn.TEXTSPLIT(INDEX(_xlfn.TEXTSPLIT(טבלה1[[#This Row],[עמודה55]],"-"),2),"/"),1)</f>
        <v xml:space="preserve"> $149 </v>
      </c>
      <c r="S1723" s="28">
        <f>AVERAGE(טבלה1[[#This Row],[עמודה59]:[עמודה60]])</f>
        <v>124.5</v>
      </c>
      <c r="T1723" s="31">
        <f>VALUE(SUBSTITUTE(טבלה1[[#This Row],[עמודה56]],"$",""))</f>
        <v>100</v>
      </c>
      <c r="U1723" s="31">
        <f>VALUE(SUBSTITUTE(טבלה1[[#This Row],[עמודה57]],"$",""))</f>
        <v>149</v>
      </c>
      <c r="V1723" s="31" t="str">
        <f>IF(טבלה1[[#This Row],[עמודה58]]&gt;30,"Yes","No")</f>
        <v>Yes</v>
      </c>
    </row>
    <row r="1724" spans="1:22" x14ac:dyDescent="0.15">
      <c r="A1724" s="32" t="s">
        <v>4094</v>
      </c>
      <c r="B1724" s="33" t="s">
        <v>4095</v>
      </c>
      <c r="C1724" s="33" t="s">
        <v>81</v>
      </c>
      <c r="D1724" s="33" t="s">
        <v>4</v>
      </c>
      <c r="E1724" s="33" t="s">
        <v>9</v>
      </c>
      <c r="F1724" s="33" t="s">
        <v>29</v>
      </c>
      <c r="G1724" s="36" t="str">
        <f t="shared" si="26"/>
        <v>Low</v>
      </c>
      <c r="H1724" s="34">
        <v>0.1</v>
      </c>
      <c r="I1724" s="11" t="str" cm="1">
        <f t="array" ref="I1724">INDEX(_xlfn.TEXTSPLIT(טבלה1[[#This Row],[עמודה2]],","),1)</f>
        <v>Kraków</v>
      </c>
      <c r="J1724" s="12" t="str" cm="1">
        <f t="array" ref="J1724">INDEX(_xlfn.TEXTSPLIT(טבלה1[[#This Row],[עמודה2]],","),2)</f>
        <v xml:space="preserve"> Poland</v>
      </c>
      <c r="K1724" s="37" t="str">
        <f>_xlfn.CONCAT(טבלה1[[#This Row],[AI_Companies]]," ",טבלה1[[#This Row],[עמודה1]])</f>
        <v>Numlabs https://numlabs.com/en/</v>
      </c>
      <c r="L1724" s="36">
        <v>10</v>
      </c>
      <c r="M1724" s="36" t="str">
        <f>IF(טבלה1[[#This Row],[עמודה53]]&gt;2000,"Yes","No")</f>
        <v>No</v>
      </c>
      <c r="N1724" s="36">
        <v>49</v>
      </c>
      <c r="O1724" s="36">
        <f>AVERAGE(טבלה1[[#This Row],[עמודה52]:[עמודה53]])</f>
        <v>29.5</v>
      </c>
      <c r="P1724" s="36" t="str">
        <f>IF(טבלה1[[#This Row],[עמודה4]]="&lt; $25 / hr","0$ - $25 / hr",טבלה1[[#This Row],[עמודה4]])</f>
        <v>$25 - $49 / hr</v>
      </c>
      <c r="Q1724" s="12" t="str" cm="1">
        <f t="array" ref="Q1724">INDEX(_xlfn.TEXTSPLIT(טבלה1[[#This Row],[עמודה55]],"-"),1)</f>
        <v xml:space="preserve">$25 </v>
      </c>
      <c r="R1724" s="21" t="str" cm="1">
        <f t="array" ref="R1724">INDEX(_xlfn.TEXTSPLIT(INDEX(_xlfn.TEXTSPLIT(טבלה1[[#This Row],[עמודה55]],"-"),2),"/"),1)</f>
        <v xml:space="preserve"> $49 </v>
      </c>
      <c r="S1724" s="36">
        <f>AVERAGE(טבלה1[[#This Row],[עמודה59]:[עמודה60]])</f>
        <v>37</v>
      </c>
      <c r="T1724" s="38">
        <f>VALUE(SUBSTITUTE(טבלה1[[#This Row],[עמודה56]],"$",""))</f>
        <v>25</v>
      </c>
      <c r="U1724" s="38">
        <f>VALUE(SUBSTITUTE(טבלה1[[#This Row],[עמודה57]],"$",""))</f>
        <v>49</v>
      </c>
      <c r="V1724" s="38" t="str">
        <f>IF(טבלה1[[#This Row],[עמודה58]]&gt;30,"Yes","No")</f>
        <v>Yes</v>
      </c>
    </row>
    <row r="1725" spans="1:22" x14ac:dyDescent="0.15">
      <c r="A1725" s="32" t="s">
        <v>4096</v>
      </c>
      <c r="B1725" s="39" t="s">
        <v>4097</v>
      </c>
      <c r="C1725" s="39" t="s">
        <v>4098</v>
      </c>
      <c r="D1725" s="40">
        <v>5000</v>
      </c>
      <c r="E1725" s="39" t="s">
        <v>33</v>
      </c>
      <c r="F1725" s="39" t="s">
        <v>10</v>
      </c>
      <c r="G1725" s="36" t="str">
        <f t="shared" si="26"/>
        <v>Low</v>
      </c>
      <c r="H1725" s="41">
        <v>0.1</v>
      </c>
      <c r="I1725" s="11" t="str" cm="1">
        <f t="array" ref="I1725">INDEX(_xlfn.TEXTSPLIT(טבלה1[[#This Row],[עמודה2]],","),1)</f>
        <v>Kraków</v>
      </c>
      <c r="J1725" s="12" t="str" cm="1">
        <f t="array" ref="J1725">INDEX(_xlfn.TEXTSPLIT(טבלה1[[#This Row],[עמודה2]],","),2)</f>
        <v xml:space="preserve"> Poland</v>
      </c>
      <c r="K1725" s="43" t="str">
        <f>_xlfn.CONCAT(טבלה1[[#This Row],[AI_Companies]]," ",טבלה1[[#This Row],[עמודה1]])</f>
        <v>CoreLogic https://www.core-logic.com</v>
      </c>
      <c r="L1725" s="28">
        <v>50</v>
      </c>
      <c r="M1725" s="28" t="str">
        <f>IF(טבלה1[[#This Row],[עמודה53]]&gt;2000,"Yes","No")</f>
        <v>No</v>
      </c>
      <c r="N1725" s="28">
        <v>249</v>
      </c>
      <c r="O1725" s="28">
        <f>AVERAGE(טבלה1[[#This Row],[עמודה52]:[עמודה53]])</f>
        <v>29.5</v>
      </c>
      <c r="P1725" s="28" t="str">
        <f>IF(טבלה1[[#This Row],[עמודה4]]="&lt; $25 / hr","0$ - $25 / hr",טבלה1[[#This Row],[עמודה4]])</f>
        <v>$50 - $99 / hr</v>
      </c>
      <c r="Q1725" s="12" t="str" cm="1">
        <f t="array" ref="Q1725">INDEX(_xlfn.TEXTSPLIT(טבלה1[[#This Row],[עמודה55]],"-"),1)</f>
        <v xml:space="preserve">$50 </v>
      </c>
      <c r="R1725" s="21" t="str" cm="1">
        <f t="array" ref="R1725">INDEX(_xlfn.TEXTSPLIT(INDEX(_xlfn.TEXTSPLIT(טבלה1[[#This Row],[עמודה55]],"-"),2),"/"),1)</f>
        <v xml:space="preserve"> $99 </v>
      </c>
      <c r="S1725" s="28">
        <f>AVERAGE(טבלה1[[#This Row],[עמודה59]:[עמודה60]])</f>
        <v>74.5</v>
      </c>
      <c r="T1725" s="31">
        <f>VALUE(SUBSTITUTE(טבלה1[[#This Row],[עמודה56]],"$",""))</f>
        <v>50</v>
      </c>
      <c r="U1725" s="31">
        <f>VALUE(SUBSTITUTE(טבלה1[[#This Row],[עמודה57]],"$",""))</f>
        <v>99</v>
      </c>
      <c r="V1725" s="31" t="str">
        <f>IF(טבלה1[[#This Row],[עמודה58]]&gt;30,"Yes","No")</f>
        <v>Yes</v>
      </c>
    </row>
    <row r="1726" spans="1:22" x14ac:dyDescent="0.15">
      <c r="A1726" s="32" t="s">
        <v>4099</v>
      </c>
      <c r="B1726" s="33" t="s">
        <v>4100</v>
      </c>
      <c r="C1726" s="33" t="s">
        <v>4101</v>
      </c>
      <c r="D1726" s="44">
        <v>1000</v>
      </c>
      <c r="E1726" s="33" t="s">
        <v>57</v>
      </c>
      <c r="F1726" s="33" t="s">
        <v>117</v>
      </c>
      <c r="G1726" s="36" t="str">
        <f t="shared" si="26"/>
        <v>Med</v>
      </c>
      <c r="H1726" s="34">
        <v>0.8</v>
      </c>
      <c r="I1726" s="11" t="str" cm="1">
        <f t="array" ref="I1726">INDEX(_xlfn.TEXTSPLIT(טבלה1[[#This Row],[עמודה2]],","),1)</f>
        <v>Hillsboro</v>
      </c>
      <c r="J1726" s="12" t="str" cm="1">
        <f t="array" ref="J1726">INDEX(_xlfn.TEXTSPLIT(טבלה1[[#This Row],[עמודה2]],","),2)</f>
        <v xml:space="preserve"> OR</v>
      </c>
      <c r="K1726" s="37" t="str">
        <f>_xlfn.CONCAT(טבלה1[[#This Row],[AI_Companies]]," ",טבלה1[[#This Row],[עמודה1]])</f>
        <v>Darwoft http://www.darwoft.com/</v>
      </c>
      <c r="L1726" s="36">
        <v>2</v>
      </c>
      <c r="M1726" s="36" t="str">
        <f>IF(טבלה1[[#This Row],[עמודה53]]&gt;2000,"Yes","No")</f>
        <v>No</v>
      </c>
      <c r="N1726" s="36">
        <v>9</v>
      </c>
      <c r="O1726" s="36">
        <f>AVERAGE(טבלה1[[#This Row],[עמודה52]:[עמודה53]])</f>
        <v>149.5</v>
      </c>
      <c r="P1726" s="36" t="str">
        <f>IF(טבלה1[[#This Row],[עמודה4]]="&lt; $25 / hr","0$ - $25 / hr",טבלה1[[#This Row],[עמודה4]])</f>
        <v>$25 - $49 / hr</v>
      </c>
      <c r="Q1726" s="12" t="str" cm="1">
        <f t="array" ref="Q1726">INDEX(_xlfn.TEXTSPLIT(טבלה1[[#This Row],[עמודה55]],"-"),1)</f>
        <v xml:space="preserve">$25 </v>
      </c>
      <c r="R1726" s="21" t="str" cm="1">
        <f t="array" ref="R1726">INDEX(_xlfn.TEXTSPLIT(INDEX(_xlfn.TEXTSPLIT(טבלה1[[#This Row],[עמודה55]],"-"),2),"/"),1)</f>
        <v xml:space="preserve"> $49 </v>
      </c>
      <c r="S1726" s="36">
        <f>AVERAGE(טבלה1[[#This Row],[עמודה59]:[עמודה60]])</f>
        <v>37</v>
      </c>
      <c r="T1726" s="38">
        <f>VALUE(SUBSTITUTE(טבלה1[[#This Row],[עמודה56]],"$",""))</f>
        <v>25</v>
      </c>
      <c r="U1726" s="38">
        <f>VALUE(SUBSTITUTE(טבלה1[[#This Row],[עמודה57]],"$",""))</f>
        <v>49</v>
      </c>
      <c r="V1726" s="38" t="str">
        <f>IF(טבלה1[[#This Row],[עמודה58]]&gt;30,"Yes","No")</f>
        <v>Yes</v>
      </c>
    </row>
    <row r="1727" spans="1:22" x14ac:dyDescent="0.15">
      <c r="A1727" s="32" t="s">
        <v>4102</v>
      </c>
      <c r="B1727" s="39" t="s">
        <v>4103</v>
      </c>
      <c r="C1727" s="39" t="s">
        <v>3910</v>
      </c>
      <c r="D1727" s="40">
        <v>5000</v>
      </c>
      <c r="E1727" s="39" t="s">
        <v>33</v>
      </c>
      <c r="F1727" s="39" t="s">
        <v>29</v>
      </c>
      <c r="G1727" s="36" t="str">
        <f t="shared" si="26"/>
        <v>Med</v>
      </c>
      <c r="H1727" s="41">
        <v>0.6</v>
      </c>
      <c r="I1727" s="11" t="str" cm="1">
        <f t="array" ref="I1727">INDEX(_xlfn.TEXTSPLIT(טבלה1[[#This Row],[עמודה2]],","),1)</f>
        <v>Thornton Heath</v>
      </c>
      <c r="J1727" s="12" t="str" cm="1">
        <f t="array" ref="J1727">INDEX(_xlfn.TEXTSPLIT(טבלה1[[#This Row],[עמודה2]],","),2)</f>
        <v xml:space="preserve"> United Kingdom</v>
      </c>
      <c r="K1727" s="43" t="str">
        <f>_xlfn.CONCAT(טבלה1[[#This Row],[AI_Companies]]," ",טבלה1[[#This Row],[עמודה1]])</f>
        <v>FastDataScience https://fastdatascience.com</v>
      </c>
      <c r="L1727" s="28">
        <v>10</v>
      </c>
      <c r="M1727" s="28" t="str">
        <f>IF(טבלה1[[#This Row],[עמודה53]]&gt;2000,"Yes","No")</f>
        <v>No</v>
      </c>
      <c r="N1727" s="28">
        <v>49</v>
      </c>
      <c r="O1727" s="28">
        <f>AVERAGE(טבלה1[[#This Row],[עמודה52]:[עמודה53]])</f>
        <v>5.5</v>
      </c>
      <c r="P1727" s="28" t="str">
        <f>IF(טבלה1[[#This Row],[עמודה4]]="&lt; $25 / hr","0$ - $25 / hr",טבלה1[[#This Row],[עמודה4]])</f>
        <v>$200 - $300 / hr</v>
      </c>
      <c r="Q1727" s="12" t="str" cm="1">
        <f t="array" ref="Q1727">INDEX(_xlfn.TEXTSPLIT(טבלה1[[#This Row],[עמודה55]],"-"),1)</f>
        <v xml:space="preserve">$200 </v>
      </c>
      <c r="R1727" s="21" t="str" cm="1">
        <f t="array" ref="R1727">INDEX(_xlfn.TEXTSPLIT(INDEX(_xlfn.TEXTSPLIT(טבלה1[[#This Row],[עמודה55]],"-"),2),"/"),1)</f>
        <v xml:space="preserve"> $300 </v>
      </c>
      <c r="S1727" s="28">
        <f>AVERAGE(טבלה1[[#This Row],[עמודה59]:[עמודה60]])</f>
        <v>250</v>
      </c>
      <c r="T1727" s="31">
        <f>VALUE(SUBSTITUTE(טבלה1[[#This Row],[עמודה56]],"$",""))</f>
        <v>200</v>
      </c>
      <c r="U1727" s="31">
        <f>VALUE(SUBSTITUTE(טבלה1[[#This Row],[עמודה57]],"$",""))</f>
        <v>300</v>
      </c>
      <c r="V1727" s="31" t="str">
        <f>IF(טבלה1[[#This Row],[עמודה58]]&gt;30,"Yes","No")</f>
        <v>Yes</v>
      </c>
    </row>
    <row r="1728" spans="1:22" x14ac:dyDescent="0.15">
      <c r="A1728" s="32" t="s">
        <v>4104</v>
      </c>
      <c r="B1728" s="33" t="s">
        <v>4105</v>
      </c>
      <c r="C1728" s="33" t="s">
        <v>4106</v>
      </c>
      <c r="D1728" s="44">
        <v>10000</v>
      </c>
      <c r="E1728" s="33" t="s">
        <v>33</v>
      </c>
      <c r="F1728" s="33" t="s">
        <v>10</v>
      </c>
      <c r="G1728" s="36" t="str">
        <f t="shared" si="26"/>
        <v>Low</v>
      </c>
      <c r="H1728" s="34">
        <v>0.2</v>
      </c>
      <c r="I1728" s="11" t="str" cm="1">
        <f t="array" ref="I1728">INDEX(_xlfn.TEXTSPLIT(טבלה1[[#This Row],[עמודה2]],","),1)</f>
        <v>Troy</v>
      </c>
      <c r="J1728" s="12" t="str" cm="1">
        <f t="array" ref="J1728">INDEX(_xlfn.TEXTSPLIT(טבלה1[[#This Row],[עמודה2]],","),2)</f>
        <v xml:space="preserve"> MI</v>
      </c>
      <c r="K1728" s="37" t="str">
        <f>_xlfn.CONCAT(טבלה1[[#This Row],[AI_Companies]]," ",טבלה1[[#This Row],[עמודה1]])</f>
        <v>FalcoMatics https://falcomatics.com</v>
      </c>
      <c r="L1728" s="36">
        <v>50</v>
      </c>
      <c r="M1728" s="36" t="str">
        <f>IF(טבלה1[[#This Row],[עמודה53]]&gt;2000,"Yes","No")</f>
        <v>No</v>
      </c>
      <c r="N1728" s="36">
        <v>249</v>
      </c>
      <c r="O1728" s="36">
        <f>AVERAGE(טבלה1[[#This Row],[עמודה52]:[עמודה53]])</f>
        <v>29.5</v>
      </c>
      <c r="P1728" s="36" t="str">
        <f>IF(טבלה1[[#This Row],[עמודה4]]="&lt; $25 / hr","0$ - $25 / hr",טבלה1[[#This Row],[עמודה4]])</f>
        <v>$25 - $49 / hr</v>
      </c>
      <c r="Q1728" s="12" t="str" cm="1">
        <f t="array" ref="Q1728">INDEX(_xlfn.TEXTSPLIT(טבלה1[[#This Row],[עמודה55]],"-"),1)</f>
        <v xml:space="preserve">$25 </v>
      </c>
      <c r="R1728" s="21" t="str" cm="1">
        <f t="array" ref="R1728">INDEX(_xlfn.TEXTSPLIT(INDEX(_xlfn.TEXTSPLIT(טבלה1[[#This Row],[עמודה55]],"-"),2),"/"),1)</f>
        <v xml:space="preserve"> $49 </v>
      </c>
      <c r="S1728" s="36">
        <f>AVERAGE(טבלה1[[#This Row],[עמודה59]:[עמודה60]])</f>
        <v>37</v>
      </c>
      <c r="T1728" s="38">
        <f>VALUE(SUBSTITUTE(טבלה1[[#This Row],[עמודה56]],"$",""))</f>
        <v>25</v>
      </c>
      <c r="U1728" s="38">
        <f>VALUE(SUBSTITUTE(טבלה1[[#This Row],[עמודה57]],"$",""))</f>
        <v>49</v>
      </c>
      <c r="V1728" s="38" t="str">
        <f>IF(טבלה1[[#This Row],[עמודה58]]&gt;30,"Yes","No")</f>
        <v>Yes</v>
      </c>
    </row>
    <row r="1729" spans="1:22" x14ac:dyDescent="0.15">
      <c r="A1729" s="32" t="s">
        <v>4107</v>
      </c>
      <c r="B1729" s="39" t="s">
        <v>4108</v>
      </c>
      <c r="C1729" s="39" t="s">
        <v>28</v>
      </c>
      <c r="D1729" s="40">
        <v>1000</v>
      </c>
      <c r="E1729" s="39" t="s">
        <v>33</v>
      </c>
      <c r="F1729" s="39" t="s">
        <v>10</v>
      </c>
      <c r="G1729" s="36" t="str">
        <f t="shared" si="26"/>
        <v>High</v>
      </c>
      <c r="H1729" s="41">
        <v>0.9</v>
      </c>
      <c r="I1729" s="11" t="str" cm="1">
        <f t="array" ref="I1729">INDEX(_xlfn.TEXTSPLIT(טבלה1[[#This Row],[עמודה2]],","),1)</f>
        <v>Parker</v>
      </c>
      <c r="J1729" s="12" t="str" cm="1">
        <f t="array" ref="J1729">INDEX(_xlfn.TEXTSPLIT(טבלה1[[#This Row],[עמודה2]],","),2)</f>
        <v xml:space="preserve"> CO</v>
      </c>
      <c r="K1729" s="43" t="str">
        <f>_xlfn.CONCAT(טבלה1[[#This Row],[AI_Companies]]," ",טבלה1[[#This Row],[עמודה1]])</f>
        <v>UPlanetInc https://uplanet.biz/</v>
      </c>
      <c r="L1729" s="28">
        <v>50</v>
      </c>
      <c r="M1729" s="28" t="str">
        <f>IF(טבלה1[[#This Row],[עמודה53]]&gt;2000,"Yes","No")</f>
        <v>No</v>
      </c>
      <c r="N1729" s="28">
        <v>249</v>
      </c>
      <c r="O1729" s="28">
        <f>AVERAGE(טבלה1[[#This Row],[עמודה52]:[עמודה53]])</f>
        <v>149.5</v>
      </c>
      <c r="P1729" s="28" t="str">
        <f>IF(טבלה1[[#This Row],[עמודה4]]="&lt; $25 / hr","0$ - $25 / hr",טבלה1[[#This Row],[עמודה4]])</f>
        <v>$25 - $49 / hr</v>
      </c>
      <c r="Q1729" s="12" t="str" cm="1">
        <f t="array" ref="Q1729">INDEX(_xlfn.TEXTSPLIT(טבלה1[[#This Row],[עמודה55]],"-"),1)</f>
        <v xml:space="preserve">$25 </v>
      </c>
      <c r="R1729" s="21" t="str" cm="1">
        <f t="array" ref="R1729">INDEX(_xlfn.TEXTSPLIT(INDEX(_xlfn.TEXTSPLIT(טבלה1[[#This Row],[עמודה55]],"-"),2),"/"),1)</f>
        <v xml:space="preserve"> $49 </v>
      </c>
      <c r="S1729" s="28">
        <f>AVERAGE(טבלה1[[#This Row],[עמודה59]:[עמודה60]])</f>
        <v>37</v>
      </c>
      <c r="T1729" s="31">
        <f>VALUE(SUBSTITUTE(טבלה1[[#This Row],[עמודה56]],"$",""))</f>
        <v>25</v>
      </c>
      <c r="U1729" s="31">
        <f>VALUE(SUBSTITUTE(טבלה1[[#This Row],[עמודה57]],"$",""))</f>
        <v>49</v>
      </c>
      <c r="V1729" s="31" t="str">
        <f>IF(טבלה1[[#This Row],[עמודה58]]&gt;30,"Yes","No")</f>
        <v>Yes</v>
      </c>
    </row>
    <row r="1730" spans="1:22" x14ac:dyDescent="0.15">
      <c r="A1730" s="32" t="s">
        <v>4109</v>
      </c>
      <c r="B1730" s="33" t="s">
        <v>4110</v>
      </c>
      <c r="C1730" s="33" t="s">
        <v>501</v>
      </c>
      <c r="D1730" s="44">
        <v>10000</v>
      </c>
      <c r="E1730" s="33" t="s">
        <v>33</v>
      </c>
      <c r="F1730" s="33" t="s">
        <v>29</v>
      </c>
      <c r="G1730" s="36" t="str">
        <f t="shared" si="26"/>
        <v>Med</v>
      </c>
      <c r="H1730" s="34">
        <v>0.6</v>
      </c>
      <c r="I1730" s="11" t="str" cm="1">
        <f t="array" ref="I1730">INDEX(_xlfn.TEXTSPLIT(טבלה1[[#This Row],[עמודה2]],","),1)</f>
        <v>Warszawa</v>
      </c>
      <c r="J1730" s="12" t="str" cm="1">
        <f t="array" ref="J1730">INDEX(_xlfn.TEXTSPLIT(טבלה1[[#This Row],[עמודה2]],","),2)</f>
        <v xml:space="preserve"> Poland</v>
      </c>
      <c r="K1730" s="37" t="str">
        <f>_xlfn.CONCAT(טבלה1[[#This Row],[AI_Companies]]," ",טבלה1[[#This Row],[עמודה1]])</f>
        <v>InteliWISEAI https://inteliwise.com/</v>
      </c>
      <c r="L1730" s="36">
        <v>10</v>
      </c>
      <c r="M1730" s="36" t="str">
        <f>IF(טבלה1[[#This Row],[עמודה53]]&gt;2000,"Yes","No")</f>
        <v>No</v>
      </c>
      <c r="N1730" s="36">
        <v>49</v>
      </c>
      <c r="O1730" s="36">
        <f>AVERAGE(טבלה1[[#This Row],[עמודה52]:[עמודה53]])</f>
        <v>149.5</v>
      </c>
      <c r="P1730" s="36" t="str">
        <f>IF(טבלה1[[#This Row],[עמודה4]]="&lt; $25 / hr","0$ - $25 / hr",טבלה1[[#This Row],[עמודה4]])</f>
        <v>$25 - $49 / hr</v>
      </c>
      <c r="Q1730" s="12" t="str" cm="1">
        <f t="array" ref="Q1730">INDEX(_xlfn.TEXTSPLIT(טבלה1[[#This Row],[עמודה55]],"-"),1)</f>
        <v xml:space="preserve">$25 </v>
      </c>
      <c r="R1730" s="21" t="str" cm="1">
        <f t="array" ref="R1730">INDEX(_xlfn.TEXTSPLIT(INDEX(_xlfn.TEXTSPLIT(טבלה1[[#This Row],[עמודה55]],"-"),2),"/"),1)</f>
        <v xml:space="preserve"> $49 </v>
      </c>
      <c r="S1730" s="36">
        <f>AVERAGE(טבלה1[[#This Row],[עמודה59]:[עמודה60]])</f>
        <v>37</v>
      </c>
      <c r="T1730" s="38">
        <f>VALUE(SUBSTITUTE(טבלה1[[#This Row],[עמודה56]],"$",""))</f>
        <v>25</v>
      </c>
      <c r="U1730" s="38">
        <f>VALUE(SUBSTITUTE(טבלה1[[#This Row],[עמודה57]],"$",""))</f>
        <v>49</v>
      </c>
      <c r="V1730" s="38" t="str">
        <f>IF(טבלה1[[#This Row],[עמודה58]]&gt;30,"Yes","No")</f>
        <v>Yes</v>
      </c>
    </row>
    <row r="1731" spans="1:22" x14ac:dyDescent="0.15">
      <c r="A1731" s="32" t="s">
        <v>4111</v>
      </c>
      <c r="B1731" s="39" t="s">
        <v>4112</v>
      </c>
      <c r="C1731" s="39" t="s">
        <v>66</v>
      </c>
      <c r="D1731" s="40">
        <v>25000</v>
      </c>
      <c r="E1731" s="39" t="s">
        <v>9</v>
      </c>
      <c r="F1731" s="39" t="s">
        <v>29</v>
      </c>
      <c r="G1731" s="36" t="str">
        <f t="shared" ref="G1731:G1794" si="27">IF(H1731&gt;0.8,"High",IF(H1731&gt;0.4,"Med","Low"))</f>
        <v>Low</v>
      </c>
      <c r="H1731" s="41">
        <v>0.19</v>
      </c>
      <c r="I1731" s="11" t="str" cm="1">
        <f t="array" ref="I1731">INDEX(_xlfn.TEXTSPLIT(טבלה1[[#This Row],[עמודה2]],","),1)</f>
        <v>Wrocław</v>
      </c>
      <c r="J1731" s="12" t="str" cm="1">
        <f t="array" ref="J1731">INDEX(_xlfn.TEXTSPLIT(טבלה1[[#This Row],[עמודה2]],","),2)</f>
        <v xml:space="preserve"> Poland</v>
      </c>
      <c r="K1731" s="43" t="str">
        <f>_xlfn.CONCAT(טבלה1[[#This Row],[AI_Companies]]," ",טבלה1[[#This Row],[עמודה1]])</f>
        <v>KODA https://usekoda.com</v>
      </c>
      <c r="L1731" s="28">
        <v>10</v>
      </c>
      <c r="M1731" s="28" t="str">
        <f>IF(טבלה1[[#This Row],[עמודה53]]&gt;2000,"Yes","No")</f>
        <v>No</v>
      </c>
      <c r="N1731" s="28">
        <v>49</v>
      </c>
      <c r="O1731" s="28">
        <f>AVERAGE(טבלה1[[#This Row],[עמודה52]:[עמודה53]])</f>
        <v>29.5</v>
      </c>
      <c r="P1731" s="28" t="str">
        <f>IF(טבלה1[[#This Row],[עמודה4]]="&lt; $25 / hr","0$ - $25 / hr",טבלה1[[#This Row],[עמודה4]])</f>
        <v>$25 - $49 / hr</v>
      </c>
      <c r="Q1731" s="12" t="str" cm="1">
        <f t="array" ref="Q1731">INDEX(_xlfn.TEXTSPLIT(טבלה1[[#This Row],[עמודה55]],"-"),1)</f>
        <v xml:space="preserve">$25 </v>
      </c>
      <c r="R1731" s="21" t="str" cm="1">
        <f t="array" ref="R1731">INDEX(_xlfn.TEXTSPLIT(INDEX(_xlfn.TEXTSPLIT(טבלה1[[#This Row],[עמודה55]],"-"),2),"/"),1)</f>
        <v xml:space="preserve"> $49 </v>
      </c>
      <c r="S1731" s="28">
        <f>AVERAGE(טבלה1[[#This Row],[עמודה59]:[עמודה60]])</f>
        <v>37</v>
      </c>
      <c r="T1731" s="31">
        <f>VALUE(SUBSTITUTE(טבלה1[[#This Row],[עמודה56]],"$",""))</f>
        <v>25</v>
      </c>
      <c r="U1731" s="31">
        <f>VALUE(SUBSTITUTE(טבלה1[[#This Row],[עמודה57]],"$",""))</f>
        <v>49</v>
      </c>
      <c r="V1731" s="31" t="str">
        <f>IF(טבלה1[[#This Row],[עמודה58]]&gt;30,"Yes","No")</f>
        <v>Yes</v>
      </c>
    </row>
    <row r="1732" spans="1:22" x14ac:dyDescent="0.15">
      <c r="A1732" s="32" t="s">
        <v>4113</v>
      </c>
      <c r="B1732" s="33" t="s">
        <v>4114</v>
      </c>
      <c r="C1732" s="33" t="s">
        <v>102</v>
      </c>
      <c r="D1732" s="33" t="s">
        <v>4</v>
      </c>
      <c r="E1732" s="33" t="s">
        <v>4</v>
      </c>
      <c r="F1732" s="33" t="s">
        <v>29</v>
      </c>
      <c r="G1732" s="36" t="str">
        <f t="shared" si="27"/>
        <v>Med</v>
      </c>
      <c r="H1732" s="34">
        <v>0.7</v>
      </c>
      <c r="I1732" s="11" t="str" cm="1">
        <f t="array" ref="I1732">INDEX(_xlfn.TEXTSPLIT(טבלה1[[#This Row],[עמודה2]],","),1)</f>
        <v>Toronto</v>
      </c>
      <c r="J1732" s="12" t="str" cm="1">
        <f t="array" ref="J1732">INDEX(_xlfn.TEXTSPLIT(טבלה1[[#This Row],[עמודה2]],","),2)</f>
        <v xml:space="preserve"> Canada</v>
      </c>
      <c r="K1732" s="37" t="str">
        <f>_xlfn.CONCAT(טבלה1[[#This Row],[AI_Companies]]," ",טבלה1[[#This Row],[עמודה1]])</f>
        <v>BrossardAppDesign https://brossarddesign.com/</v>
      </c>
      <c r="L1732" s="36">
        <v>10</v>
      </c>
      <c r="M1732" s="36" t="str">
        <f>IF(טבלה1[[#This Row],[עמודה53]]&gt;2000,"Yes","No")</f>
        <v>No</v>
      </c>
      <c r="N1732" s="36">
        <v>49</v>
      </c>
      <c r="O1732" s="36">
        <f>AVERAGE(טבלה1[[#This Row],[עמודה52]:[עמודה53]])</f>
        <v>29.5</v>
      </c>
      <c r="P1732" s="36" t="str">
        <f>IF(טבלה1[[#This Row],[עמודה4]]="&lt; $25 / hr","0$ - $25 / hr",טבלה1[[#This Row],[עמודה4]])</f>
        <v>$50 - $99 / hr</v>
      </c>
      <c r="Q1732" s="12" t="str" cm="1">
        <f t="array" ref="Q1732">INDEX(_xlfn.TEXTSPLIT(טבלה1[[#This Row],[עמודה55]],"-"),1)</f>
        <v xml:space="preserve">$50 </v>
      </c>
      <c r="R1732" s="21" t="str" cm="1">
        <f t="array" ref="R1732">INDEX(_xlfn.TEXTSPLIT(INDEX(_xlfn.TEXTSPLIT(טבלה1[[#This Row],[עמודה55]],"-"),2),"/"),1)</f>
        <v xml:space="preserve"> $99 </v>
      </c>
      <c r="S1732" s="36">
        <f>AVERAGE(טבלה1[[#This Row],[עמודה59]:[עמודה60]])</f>
        <v>74.5</v>
      </c>
      <c r="T1732" s="38">
        <f>VALUE(SUBSTITUTE(טבלה1[[#This Row],[עמודה56]],"$",""))</f>
        <v>50</v>
      </c>
      <c r="U1732" s="38">
        <f>VALUE(SUBSTITUTE(טבלה1[[#This Row],[עמודה57]],"$",""))</f>
        <v>99</v>
      </c>
      <c r="V1732" s="38" t="str">
        <f>IF(טבלה1[[#This Row],[עמודה58]]&gt;30,"Yes","No")</f>
        <v>Yes</v>
      </c>
    </row>
    <row r="1733" spans="1:22" x14ac:dyDescent="0.15">
      <c r="A1733" s="32" t="s">
        <v>4115</v>
      </c>
      <c r="B1733" s="39" t="s">
        <v>4116</v>
      </c>
      <c r="C1733" s="39" t="s">
        <v>47</v>
      </c>
      <c r="D1733" s="40">
        <v>10000</v>
      </c>
      <c r="E1733" s="39" t="s">
        <v>14</v>
      </c>
      <c r="F1733" s="39" t="s">
        <v>10</v>
      </c>
      <c r="G1733" s="36" t="str">
        <f t="shared" si="27"/>
        <v>Low</v>
      </c>
      <c r="H1733" s="41">
        <v>0.25</v>
      </c>
      <c r="I1733" s="11" t="str" cm="1">
        <f t="array" ref="I1733">INDEX(_xlfn.TEXTSPLIT(טבלה1[[#This Row],[עמודה2]],","),1)</f>
        <v>London</v>
      </c>
      <c r="J1733" s="12" t="str" cm="1">
        <f t="array" ref="J1733">INDEX(_xlfn.TEXTSPLIT(טבלה1[[#This Row],[עמודה2]],","),2)</f>
        <v xml:space="preserve"> United Kingdom</v>
      </c>
      <c r="K1733" s="43" t="str">
        <f>_xlfn.CONCAT(טבלה1[[#This Row],[AI_Companies]]," ",טבלה1[[#This Row],[עמודה1]])</f>
        <v>SOR'UN https://www.sorun.com.tr/en/home</v>
      </c>
      <c r="L1733" s="28">
        <v>50</v>
      </c>
      <c r="M1733" s="28" t="str">
        <f>IF(טבלה1[[#This Row],[עמודה53]]&gt;2000,"Yes","No")</f>
        <v>No</v>
      </c>
      <c r="N1733" s="28">
        <v>249</v>
      </c>
      <c r="O1733" s="28">
        <f>AVERAGE(טבלה1[[#This Row],[עמודה52]:[עמודה53]])</f>
        <v>29.5</v>
      </c>
      <c r="P1733" s="28" t="str">
        <f>IF(טבלה1[[#This Row],[עמודה4]]="&lt; $25 / hr","0$ - $25 / hr",טבלה1[[#This Row],[עמודה4]])</f>
        <v>Undisclosed</v>
      </c>
      <c r="Q1733" s="12" t="str" cm="1">
        <f t="array" ref="Q1733">INDEX(_xlfn.TEXTSPLIT(טבלה1[[#This Row],[עמודה55]],"-"),1)</f>
        <v>Undisclosed</v>
      </c>
      <c r="R1733" s="21" t="e" cm="1">
        <f t="array" ref="R1733">INDEX(_xlfn.TEXTSPLIT(INDEX(_xlfn.TEXTSPLIT(טבלה1[[#This Row],[עמודה55]],"-"),2),"/"),1)</f>
        <v>#REF!</v>
      </c>
      <c r="S1733" s="28" t="e">
        <f>AVERAGE(טבלה1[[#This Row],[עמודה59]:[עמודה60]])</f>
        <v>#VALUE!</v>
      </c>
      <c r="T1733" s="31" t="e">
        <f>VALUE(SUBSTITUTE(טבלה1[[#This Row],[עמודה56]],"$",""))</f>
        <v>#VALUE!</v>
      </c>
      <c r="U1733" s="31" t="e">
        <f>VALUE(SUBSTITUTE(טבלה1[[#This Row],[עמודה57]],"$",""))</f>
        <v>#REF!</v>
      </c>
      <c r="V1733" s="31" t="e">
        <f>IF(טבלה1[[#This Row],[עמודה58]]&gt;30,"Yes","No")</f>
        <v>#VALUE!</v>
      </c>
    </row>
    <row r="1734" spans="1:22" x14ac:dyDescent="0.15">
      <c r="A1734" s="32" t="s">
        <v>4117</v>
      </c>
      <c r="B1734" s="33" t="s">
        <v>4118</v>
      </c>
      <c r="C1734" s="33" t="s">
        <v>546</v>
      </c>
      <c r="D1734" s="44">
        <v>10000</v>
      </c>
      <c r="E1734" s="33" t="s">
        <v>57</v>
      </c>
      <c r="F1734" s="33" t="s">
        <v>560</v>
      </c>
      <c r="G1734" s="36" t="str">
        <f t="shared" si="27"/>
        <v>High</v>
      </c>
      <c r="H1734" s="34">
        <v>1</v>
      </c>
      <c r="I1734" s="11" t="str" cm="1">
        <f t="array" ref="I1734">INDEX(_xlfn.TEXTSPLIT(טבלה1[[#This Row],[עמודה2]],","),1)</f>
        <v>Gurugram</v>
      </c>
      <c r="J1734" s="12" t="str" cm="1">
        <f t="array" ref="J1734">INDEX(_xlfn.TEXTSPLIT(טבלה1[[#This Row],[עמודה2]],","),2)</f>
        <v xml:space="preserve"> India</v>
      </c>
      <c r="K1734" s="37" t="str">
        <f>_xlfn.CONCAT(טבלה1[[#This Row],[AI_Companies]]," ",טבלה1[[#This Row],[עמודה1]])</f>
        <v>Queppelin http://www.queppelin.com</v>
      </c>
      <c r="L1734" s="36" t="s">
        <v>560</v>
      </c>
      <c r="M1734" s="36" t="str">
        <f>IF(טבלה1[[#This Row],[עמודה53]]&gt;2000,"Yes","No")</f>
        <v>No</v>
      </c>
      <c r="N1734" s="36"/>
      <c r="O1734" s="36">
        <f>AVERAGE(טבלה1[[#This Row],[עמודה52]:[עמודה53]])</f>
        <v>149.5</v>
      </c>
      <c r="P1734" s="36" t="str">
        <f>IF(טבלה1[[#This Row],[עמודה4]]="&lt; $25 / hr","0$ - $25 / hr",טבלה1[[#This Row],[עמודה4]])</f>
        <v>0$ - $25 / hr</v>
      </c>
      <c r="Q1734" s="12" t="str" cm="1">
        <f t="array" ref="Q1734">INDEX(_xlfn.TEXTSPLIT(טבלה1[[#This Row],[עמודה55]],"-"),1)</f>
        <v xml:space="preserve">0$ </v>
      </c>
      <c r="R1734" s="21" t="str" cm="1">
        <f t="array" ref="R1734">INDEX(_xlfn.TEXTSPLIT(INDEX(_xlfn.TEXTSPLIT(טבלה1[[#This Row],[עמודה55]],"-"),2),"/"),1)</f>
        <v xml:space="preserve"> $25 </v>
      </c>
      <c r="S1734" s="36">
        <f>AVERAGE(טבלה1[[#This Row],[עמודה59]:[עמודה60]])</f>
        <v>12.5</v>
      </c>
      <c r="T1734" s="38">
        <f>VALUE(SUBSTITUTE(טבלה1[[#This Row],[עמודה56]],"$",""))</f>
        <v>0</v>
      </c>
      <c r="U1734" s="38">
        <f>VALUE(SUBSTITUTE(טבלה1[[#This Row],[עמודה57]],"$",""))</f>
        <v>25</v>
      </c>
      <c r="V1734" s="38" t="str">
        <f>IF(טבלה1[[#This Row],[עמודה58]]&gt;30,"Yes","No")</f>
        <v>No</v>
      </c>
    </row>
    <row r="1735" spans="1:22" x14ac:dyDescent="0.15">
      <c r="A1735" s="32" t="s">
        <v>4119</v>
      </c>
      <c r="B1735" s="39" t="s">
        <v>4120</v>
      </c>
      <c r="C1735" s="39" t="s">
        <v>1170</v>
      </c>
      <c r="D1735" s="40">
        <v>1000</v>
      </c>
      <c r="E1735" s="39" t="s">
        <v>33</v>
      </c>
      <c r="F1735" s="39" t="s">
        <v>117</v>
      </c>
      <c r="G1735" s="36" t="str">
        <f t="shared" si="27"/>
        <v>High</v>
      </c>
      <c r="H1735" s="41">
        <v>1</v>
      </c>
      <c r="I1735" s="11" t="str" cm="1">
        <f t="array" ref="I1735">INDEX(_xlfn.TEXTSPLIT(טבלה1[[#This Row],[עמודה2]],","),1)</f>
        <v>Chicago</v>
      </c>
      <c r="J1735" s="12" t="str" cm="1">
        <f t="array" ref="J1735">INDEX(_xlfn.TEXTSPLIT(טבלה1[[#This Row],[עמודה2]],","),2)</f>
        <v xml:space="preserve"> IL</v>
      </c>
      <c r="K1735" s="43" t="str">
        <f>_xlfn.CONCAT(טבלה1[[#This Row],[AI_Companies]]," ",טבלה1[[#This Row],[עמודה1]])</f>
        <v>DeCypherDataLabsLLC https://www.decypherdatalabs.com/</v>
      </c>
      <c r="L1735" s="28">
        <v>2</v>
      </c>
      <c r="M1735" s="28" t="str">
        <f>IF(טבלה1[[#This Row],[עמודה53]]&gt;2000,"Yes","No")</f>
        <v>No</v>
      </c>
      <c r="N1735" s="28">
        <v>9</v>
      </c>
      <c r="O1735" s="28" t="e">
        <f>AVERAGE(טבלה1[[#This Row],[עמודה52]:[עמודה53]])</f>
        <v>#DIV/0!</v>
      </c>
      <c r="P1735" s="28" t="str">
        <f>IF(טבלה1[[#This Row],[עמודה4]]="&lt; $25 / hr","0$ - $25 / hr",טבלה1[[#This Row],[עמודה4]])</f>
        <v>$200 - $300 / hr</v>
      </c>
      <c r="Q1735" s="12" t="str" cm="1">
        <f t="array" ref="Q1735">INDEX(_xlfn.TEXTSPLIT(טבלה1[[#This Row],[עמודה55]],"-"),1)</f>
        <v xml:space="preserve">$200 </v>
      </c>
      <c r="R1735" s="21" t="str" cm="1">
        <f t="array" ref="R1735">INDEX(_xlfn.TEXTSPLIT(INDEX(_xlfn.TEXTSPLIT(טבלה1[[#This Row],[עמודה55]],"-"),2),"/"),1)</f>
        <v xml:space="preserve"> $300 </v>
      </c>
      <c r="S1735" s="28">
        <f>AVERAGE(טבלה1[[#This Row],[עמודה59]:[עמודה60]])</f>
        <v>250</v>
      </c>
      <c r="T1735" s="31">
        <f>VALUE(SUBSTITUTE(טבלה1[[#This Row],[עמודה56]],"$",""))</f>
        <v>200</v>
      </c>
      <c r="U1735" s="31">
        <f>VALUE(SUBSTITUTE(טבלה1[[#This Row],[עמודה57]],"$",""))</f>
        <v>300</v>
      </c>
      <c r="V1735" s="31" t="str">
        <f>IF(טבלה1[[#This Row],[עמודה58]]&gt;30,"Yes","No")</f>
        <v>Yes</v>
      </c>
    </row>
    <row r="1736" spans="1:22" x14ac:dyDescent="0.15">
      <c r="A1736" s="32" t="s">
        <v>4121</v>
      </c>
      <c r="B1736" s="33" t="s">
        <v>4122</v>
      </c>
      <c r="C1736" s="33" t="s">
        <v>4123</v>
      </c>
      <c r="D1736" s="44">
        <v>25000</v>
      </c>
      <c r="E1736" s="33" t="s">
        <v>21</v>
      </c>
      <c r="F1736" s="33" t="s">
        <v>117</v>
      </c>
      <c r="G1736" s="36" t="str">
        <f t="shared" si="27"/>
        <v>Med</v>
      </c>
      <c r="H1736" s="34">
        <v>0.8</v>
      </c>
      <c r="I1736" s="11" t="str" cm="1">
        <f t="array" ref="I1736">INDEX(_xlfn.TEXTSPLIT(טבלה1[[#This Row],[עמודה2]],","),1)</f>
        <v>Udaipur</v>
      </c>
      <c r="J1736" s="12" t="str" cm="1">
        <f t="array" ref="J1736">INDEX(_xlfn.TEXTSPLIT(טבלה1[[#This Row],[עמודה2]],","),2)</f>
        <v xml:space="preserve"> India</v>
      </c>
      <c r="K1736" s="37" t="str">
        <f>_xlfn.CONCAT(טבלה1[[#This Row],[AI_Companies]]," ",טבלה1[[#This Row],[עמודה1]])</f>
        <v>Botosynthesis http://www.botosynthesis.com</v>
      </c>
      <c r="L1736" s="36">
        <v>2</v>
      </c>
      <c r="M1736" s="36" t="str">
        <f>IF(טבלה1[[#This Row],[עמודה53]]&gt;2000,"Yes","No")</f>
        <v>No</v>
      </c>
      <c r="N1736" s="36">
        <v>9</v>
      </c>
      <c r="O1736" s="36">
        <f>AVERAGE(טבלה1[[#This Row],[עמודה52]:[עמודה53]])</f>
        <v>5.5</v>
      </c>
      <c r="P1736" s="36" t="str">
        <f>IF(טבלה1[[#This Row],[עמודה4]]="&lt; $25 / hr","0$ - $25 / hr",טבלה1[[#This Row],[עמודה4]])</f>
        <v>$25 - $49 / hr</v>
      </c>
      <c r="Q1736" s="12" t="str" cm="1">
        <f t="array" ref="Q1736">INDEX(_xlfn.TEXTSPLIT(טבלה1[[#This Row],[עמודה55]],"-"),1)</f>
        <v xml:space="preserve">$25 </v>
      </c>
      <c r="R1736" s="21" t="str" cm="1">
        <f t="array" ref="R1736">INDEX(_xlfn.TEXTSPLIT(INDEX(_xlfn.TEXTSPLIT(טבלה1[[#This Row],[עמודה55]],"-"),2),"/"),1)</f>
        <v xml:space="preserve"> $49 </v>
      </c>
      <c r="S1736" s="36">
        <f>AVERAGE(טבלה1[[#This Row],[עמודה59]:[עמודה60]])</f>
        <v>37</v>
      </c>
      <c r="T1736" s="38">
        <f>VALUE(SUBSTITUTE(טבלה1[[#This Row],[עמודה56]],"$",""))</f>
        <v>25</v>
      </c>
      <c r="U1736" s="38">
        <f>VALUE(SUBSTITUTE(טבלה1[[#This Row],[עמודה57]],"$",""))</f>
        <v>49</v>
      </c>
      <c r="V1736" s="38" t="str">
        <f>IF(טבלה1[[#This Row],[עמודה58]]&gt;30,"Yes","No")</f>
        <v>Yes</v>
      </c>
    </row>
    <row r="1737" spans="1:22" x14ac:dyDescent="0.15">
      <c r="A1737" s="32" t="s">
        <v>4124</v>
      </c>
      <c r="B1737" s="39" t="s">
        <v>4125</v>
      </c>
      <c r="C1737" s="39" t="s">
        <v>72</v>
      </c>
      <c r="D1737" s="40">
        <v>25000</v>
      </c>
      <c r="E1737" s="39" t="s">
        <v>9</v>
      </c>
      <c r="F1737" s="39" t="s">
        <v>29</v>
      </c>
      <c r="G1737" s="36" t="str">
        <f t="shared" si="27"/>
        <v>Low</v>
      </c>
      <c r="H1737" s="41">
        <v>0.1</v>
      </c>
      <c r="I1737" s="11" t="str" cm="1">
        <f t="array" ref="I1737">INDEX(_xlfn.TEXTSPLIT(טבלה1[[#This Row],[עמודה2]],","),1)</f>
        <v>Gdynia</v>
      </c>
      <c r="J1737" s="12" t="str" cm="1">
        <f t="array" ref="J1737">INDEX(_xlfn.TEXTSPLIT(טבלה1[[#This Row],[עמודה2]],","),2)</f>
        <v xml:space="preserve"> Poland</v>
      </c>
      <c r="K1737" s="43" t="str">
        <f>_xlfn.CONCAT(טבלה1[[#This Row],[AI_Companies]]," ",טבלה1[[#This Row],[עמודה1]])</f>
        <v>JaganSolutions https://www.jagansolutions.com/</v>
      </c>
      <c r="L1737" s="28">
        <v>10</v>
      </c>
      <c r="M1737" s="28" t="str">
        <f>IF(טבלה1[[#This Row],[עמודה53]]&gt;2000,"Yes","No")</f>
        <v>No</v>
      </c>
      <c r="N1737" s="28">
        <v>49</v>
      </c>
      <c r="O1737" s="28">
        <f>AVERAGE(טבלה1[[#This Row],[עמודה52]:[עמודה53]])</f>
        <v>5.5</v>
      </c>
      <c r="P1737" s="28" t="str">
        <f>IF(טבלה1[[#This Row],[עמודה4]]="&lt; $25 / hr","0$ - $25 / hr",טבלה1[[#This Row],[עמודה4]])</f>
        <v>$100 - $149 / hr</v>
      </c>
      <c r="Q1737" s="12" t="str" cm="1">
        <f t="array" ref="Q1737">INDEX(_xlfn.TEXTSPLIT(טבלה1[[#This Row],[עמודה55]],"-"),1)</f>
        <v xml:space="preserve">$100 </v>
      </c>
      <c r="R1737" s="21" t="str" cm="1">
        <f t="array" ref="R1737">INDEX(_xlfn.TEXTSPLIT(INDEX(_xlfn.TEXTSPLIT(טבלה1[[#This Row],[עמודה55]],"-"),2),"/"),1)</f>
        <v xml:space="preserve"> $149 </v>
      </c>
      <c r="S1737" s="28">
        <f>AVERAGE(טבלה1[[#This Row],[עמודה59]:[עמודה60]])</f>
        <v>124.5</v>
      </c>
      <c r="T1737" s="31">
        <f>VALUE(SUBSTITUTE(טבלה1[[#This Row],[עמודה56]],"$",""))</f>
        <v>100</v>
      </c>
      <c r="U1737" s="31">
        <f>VALUE(SUBSTITUTE(טבלה1[[#This Row],[עמודה57]],"$",""))</f>
        <v>149</v>
      </c>
      <c r="V1737" s="31" t="str">
        <f>IF(טבלה1[[#This Row],[עמודה58]]&gt;30,"Yes","No")</f>
        <v>Yes</v>
      </c>
    </row>
    <row r="1738" spans="1:22" x14ac:dyDescent="0.15">
      <c r="A1738" s="32" t="s">
        <v>4126</v>
      </c>
      <c r="B1738" s="33" t="s">
        <v>4127</v>
      </c>
      <c r="C1738" s="33" t="s">
        <v>156</v>
      </c>
      <c r="D1738" s="44">
        <v>10000</v>
      </c>
      <c r="E1738" s="33" t="s">
        <v>9</v>
      </c>
      <c r="F1738" s="33" t="s">
        <v>10</v>
      </c>
      <c r="G1738" s="36" t="str">
        <f t="shared" si="27"/>
        <v>Low</v>
      </c>
      <c r="H1738" s="34">
        <v>0.15</v>
      </c>
      <c r="I1738" s="11" t="str" cm="1">
        <f t="array" ref="I1738">INDEX(_xlfn.TEXTSPLIT(טבלה1[[#This Row],[עמודה2]],","),1)</f>
        <v>L'viv</v>
      </c>
      <c r="J1738" s="12" t="str" cm="1">
        <f t="array" ref="J1738">INDEX(_xlfn.TEXTSPLIT(טבלה1[[#This Row],[עמודה2]],","),2)</f>
        <v xml:space="preserve"> Ukraine</v>
      </c>
      <c r="K1738" s="37" t="str">
        <f>_xlfn.CONCAT(טבלה1[[#This Row],[AI_Companies]]," ",טבלה1[[#This Row],[עמודה1]])</f>
        <v>DeepInspire https://deepinspire.com/</v>
      </c>
      <c r="L1738" s="36">
        <v>50</v>
      </c>
      <c r="M1738" s="36" t="str">
        <f>IF(טבלה1[[#This Row],[עמודה53]]&gt;2000,"Yes","No")</f>
        <v>No</v>
      </c>
      <c r="N1738" s="36">
        <v>249</v>
      </c>
      <c r="O1738" s="36">
        <f>AVERAGE(טבלה1[[#This Row],[עמודה52]:[עמודה53]])</f>
        <v>29.5</v>
      </c>
      <c r="P1738" s="36" t="str">
        <f>IF(טבלה1[[#This Row],[עמודה4]]="&lt; $25 / hr","0$ - $25 / hr",טבלה1[[#This Row],[עמודה4]])</f>
        <v>$50 - $99 / hr</v>
      </c>
      <c r="Q1738" s="12" t="str" cm="1">
        <f t="array" ref="Q1738">INDEX(_xlfn.TEXTSPLIT(טבלה1[[#This Row],[עמודה55]],"-"),1)</f>
        <v xml:space="preserve">$50 </v>
      </c>
      <c r="R1738" s="21" t="str" cm="1">
        <f t="array" ref="R1738">INDEX(_xlfn.TEXTSPLIT(INDEX(_xlfn.TEXTSPLIT(טבלה1[[#This Row],[עמודה55]],"-"),2),"/"),1)</f>
        <v xml:space="preserve"> $99 </v>
      </c>
      <c r="S1738" s="36">
        <f>AVERAGE(טבלה1[[#This Row],[עמודה59]:[עמודה60]])</f>
        <v>74.5</v>
      </c>
      <c r="T1738" s="38">
        <f>VALUE(SUBSTITUTE(טבלה1[[#This Row],[עמודה56]],"$",""))</f>
        <v>50</v>
      </c>
      <c r="U1738" s="38">
        <f>VALUE(SUBSTITUTE(טבלה1[[#This Row],[עמודה57]],"$",""))</f>
        <v>99</v>
      </c>
      <c r="V1738" s="38" t="str">
        <f>IF(טבלה1[[#This Row],[עמודה58]]&gt;30,"Yes","No")</f>
        <v>Yes</v>
      </c>
    </row>
    <row r="1739" spans="1:22" x14ac:dyDescent="0.15">
      <c r="A1739" s="32" t="s">
        <v>4128</v>
      </c>
      <c r="B1739" s="39" t="s">
        <v>4129</v>
      </c>
      <c r="C1739" s="39" t="s">
        <v>72</v>
      </c>
      <c r="D1739" s="40">
        <v>5000</v>
      </c>
      <c r="E1739" s="39" t="s">
        <v>9</v>
      </c>
      <c r="F1739" s="39" t="s">
        <v>29</v>
      </c>
      <c r="G1739" s="36" t="str">
        <f t="shared" si="27"/>
        <v>High</v>
      </c>
      <c r="H1739" s="41">
        <v>1</v>
      </c>
      <c r="I1739" s="11" t="str" cm="1">
        <f t="array" ref="I1739">INDEX(_xlfn.TEXTSPLIT(טבלה1[[#This Row],[עמודה2]],","),1)</f>
        <v>Chennai</v>
      </c>
      <c r="J1739" s="12" t="str" cm="1">
        <f t="array" ref="J1739">INDEX(_xlfn.TEXTSPLIT(טבלה1[[#This Row],[עמודה2]],","),2)</f>
        <v xml:space="preserve"> India</v>
      </c>
      <c r="K1739" s="43" t="str">
        <f>_xlfn.CONCAT(טבלה1[[#This Row],[AI_Companies]]," ",טבלה1[[#This Row],[עמודה1]])</f>
        <v>SeehashSoftwaresPvt.Ltd. https://www.seehash.com/</v>
      </c>
      <c r="L1739" s="28">
        <v>10</v>
      </c>
      <c r="M1739" s="28" t="str">
        <f>IF(טבלה1[[#This Row],[עמודה53]]&gt;2000,"Yes","No")</f>
        <v>No</v>
      </c>
      <c r="N1739" s="28">
        <v>49</v>
      </c>
      <c r="O1739" s="28">
        <f>AVERAGE(טבלה1[[#This Row],[עמודה52]:[עמודה53]])</f>
        <v>149.5</v>
      </c>
      <c r="P1739" s="28" t="str">
        <f>IF(טבלה1[[#This Row],[עמודה4]]="&lt; $25 / hr","0$ - $25 / hr",טבלה1[[#This Row],[עמודה4]])</f>
        <v>$50 - $99 / hr</v>
      </c>
      <c r="Q1739" s="12" t="str" cm="1">
        <f t="array" ref="Q1739">INDEX(_xlfn.TEXTSPLIT(טבלה1[[#This Row],[עמודה55]],"-"),1)</f>
        <v xml:space="preserve">$50 </v>
      </c>
      <c r="R1739" s="21" t="str" cm="1">
        <f t="array" ref="R1739">INDEX(_xlfn.TEXTSPLIT(INDEX(_xlfn.TEXTSPLIT(טבלה1[[#This Row],[עמודה55]],"-"),2),"/"),1)</f>
        <v xml:space="preserve"> $99 </v>
      </c>
      <c r="S1739" s="28">
        <f>AVERAGE(טבלה1[[#This Row],[עמודה59]:[עמודה60]])</f>
        <v>74.5</v>
      </c>
      <c r="T1739" s="31">
        <f>VALUE(SUBSTITUTE(טבלה1[[#This Row],[עמודה56]],"$",""))</f>
        <v>50</v>
      </c>
      <c r="U1739" s="31">
        <f>VALUE(SUBSTITUTE(טבלה1[[#This Row],[עמודה57]],"$",""))</f>
        <v>99</v>
      </c>
      <c r="V1739" s="31" t="str">
        <f>IF(טבלה1[[#This Row],[עמודה58]]&gt;30,"Yes","No")</f>
        <v>Yes</v>
      </c>
    </row>
    <row r="1740" spans="1:22" x14ac:dyDescent="0.15">
      <c r="A1740" s="32" t="s">
        <v>4130</v>
      </c>
      <c r="B1740" s="33" t="s">
        <v>4131</v>
      </c>
      <c r="C1740" s="33" t="s">
        <v>1740</v>
      </c>
      <c r="D1740" s="44">
        <v>25000</v>
      </c>
      <c r="E1740" s="33" t="s">
        <v>57</v>
      </c>
      <c r="F1740" s="33" t="s">
        <v>29</v>
      </c>
      <c r="G1740" s="36" t="str">
        <f t="shared" si="27"/>
        <v>Med</v>
      </c>
      <c r="H1740" s="34">
        <v>0.7</v>
      </c>
      <c r="I1740" s="11" t="str" cm="1">
        <f t="array" ref="I1740">INDEX(_xlfn.TEXTSPLIT(טבלה1[[#This Row],[עמודה2]],","),1)</f>
        <v>L'viv</v>
      </c>
      <c r="J1740" s="12" t="str" cm="1">
        <f t="array" ref="J1740">INDEX(_xlfn.TEXTSPLIT(טבלה1[[#This Row],[עמודה2]],","),2)</f>
        <v xml:space="preserve"> Ukraine</v>
      </c>
      <c r="K1740" s="37" t="str">
        <f>_xlfn.CONCAT(טבלה1[[#This Row],[AI_Companies]]," ",טבלה1[[#This Row],[עמודה1]])</f>
        <v>MindCraft.ai http://MindCraft.ai</v>
      </c>
      <c r="L1740" s="36">
        <v>10</v>
      </c>
      <c r="M1740" s="36" t="str">
        <f>IF(טבלה1[[#This Row],[עמודה53]]&gt;2000,"Yes","No")</f>
        <v>No</v>
      </c>
      <c r="N1740" s="36">
        <v>49</v>
      </c>
      <c r="O1740" s="36">
        <f>AVERAGE(טבלה1[[#This Row],[עמודה52]:[עמודה53]])</f>
        <v>29.5</v>
      </c>
      <c r="P1740" s="36" t="str">
        <f>IF(טבלה1[[#This Row],[עמודה4]]="&lt; $25 / hr","0$ - $25 / hr",טבלה1[[#This Row],[עמודה4]])</f>
        <v>$50 - $99 / hr</v>
      </c>
      <c r="Q1740" s="12" t="str" cm="1">
        <f t="array" ref="Q1740">INDEX(_xlfn.TEXTSPLIT(טבלה1[[#This Row],[עמודה55]],"-"),1)</f>
        <v xml:space="preserve">$50 </v>
      </c>
      <c r="R1740" s="21" t="str" cm="1">
        <f t="array" ref="R1740">INDEX(_xlfn.TEXTSPLIT(INDEX(_xlfn.TEXTSPLIT(טבלה1[[#This Row],[עמודה55]],"-"),2),"/"),1)</f>
        <v xml:space="preserve"> $99 </v>
      </c>
      <c r="S1740" s="36">
        <f>AVERAGE(טבלה1[[#This Row],[עמודה59]:[עמודה60]])</f>
        <v>74.5</v>
      </c>
      <c r="T1740" s="38">
        <f>VALUE(SUBSTITUTE(טבלה1[[#This Row],[עמודה56]],"$",""))</f>
        <v>50</v>
      </c>
      <c r="U1740" s="38">
        <f>VALUE(SUBSTITUTE(טבלה1[[#This Row],[עמודה57]],"$",""))</f>
        <v>99</v>
      </c>
      <c r="V1740" s="38" t="str">
        <f>IF(טבלה1[[#This Row],[עמודה58]]&gt;30,"Yes","No")</f>
        <v>Yes</v>
      </c>
    </row>
    <row r="1741" spans="1:22" x14ac:dyDescent="0.15">
      <c r="A1741" s="32" t="s">
        <v>4132</v>
      </c>
      <c r="B1741" s="39" t="s">
        <v>4133</v>
      </c>
      <c r="C1741" s="39" t="s">
        <v>69</v>
      </c>
      <c r="D1741" s="40">
        <v>1000</v>
      </c>
      <c r="E1741" s="39" t="s">
        <v>14</v>
      </c>
      <c r="F1741" s="39" t="s">
        <v>10</v>
      </c>
      <c r="G1741" s="36" t="str">
        <f t="shared" si="27"/>
        <v>Low</v>
      </c>
      <c r="H1741" s="41">
        <v>0.1</v>
      </c>
      <c r="I1741" s="11" t="str" cm="1">
        <f t="array" ref="I1741">INDEX(_xlfn.TEXTSPLIT(טבלה1[[#This Row],[עמודה2]],","),1)</f>
        <v>Ottawa</v>
      </c>
      <c r="J1741" s="12" t="str" cm="1">
        <f t="array" ref="J1741">INDEX(_xlfn.TEXTSPLIT(טבלה1[[#This Row],[עמודה2]],","),2)</f>
        <v xml:space="preserve"> Canada</v>
      </c>
      <c r="K1741" s="43" t="str">
        <f>_xlfn.CONCAT(טבלה1[[#This Row],[AI_Companies]]," ",טבלה1[[#This Row],[עמודה1]])</f>
        <v>Lemay.ai https://www.lemay.ai/</v>
      </c>
      <c r="L1741" s="28">
        <v>50</v>
      </c>
      <c r="M1741" s="28" t="str">
        <f>IF(טבלה1[[#This Row],[עמודה53]]&gt;2000,"Yes","No")</f>
        <v>No</v>
      </c>
      <c r="N1741" s="28">
        <v>249</v>
      </c>
      <c r="O1741" s="28">
        <f>AVERAGE(טבלה1[[#This Row],[עמודה52]:[עמודה53]])</f>
        <v>29.5</v>
      </c>
      <c r="P1741" s="28" t="str">
        <f>IF(טבלה1[[#This Row],[עמודה4]]="&lt; $25 / hr","0$ - $25 / hr",טבלה1[[#This Row],[עמודה4]])</f>
        <v>$200 - $300 / hr</v>
      </c>
      <c r="Q1741" s="12" t="str" cm="1">
        <f t="array" ref="Q1741">INDEX(_xlfn.TEXTSPLIT(טבלה1[[#This Row],[עמודה55]],"-"),1)</f>
        <v xml:space="preserve">$200 </v>
      </c>
      <c r="R1741" s="21" t="str" cm="1">
        <f t="array" ref="R1741">INDEX(_xlfn.TEXTSPLIT(INDEX(_xlfn.TEXTSPLIT(טבלה1[[#This Row],[עמודה55]],"-"),2),"/"),1)</f>
        <v xml:space="preserve"> $300 </v>
      </c>
      <c r="S1741" s="28">
        <f>AVERAGE(טבלה1[[#This Row],[עמודה59]:[עמודה60]])</f>
        <v>250</v>
      </c>
      <c r="T1741" s="31">
        <f>VALUE(SUBSTITUTE(טבלה1[[#This Row],[עמודה56]],"$",""))</f>
        <v>200</v>
      </c>
      <c r="U1741" s="31">
        <f>VALUE(SUBSTITUTE(טבלה1[[#This Row],[עמודה57]],"$",""))</f>
        <v>300</v>
      </c>
      <c r="V1741" s="31" t="str">
        <f>IF(טבלה1[[#This Row],[עמודה58]]&gt;30,"Yes","No")</f>
        <v>Yes</v>
      </c>
    </row>
    <row r="1742" spans="1:22" x14ac:dyDescent="0.15">
      <c r="A1742" s="32" t="s">
        <v>4134</v>
      </c>
      <c r="B1742" s="33" t="s">
        <v>4135</v>
      </c>
      <c r="C1742" s="33" t="s">
        <v>44</v>
      </c>
      <c r="D1742" s="44">
        <v>25000</v>
      </c>
      <c r="E1742" s="33" t="s">
        <v>63</v>
      </c>
      <c r="F1742" s="33" t="s">
        <v>117</v>
      </c>
      <c r="G1742" s="36" t="str">
        <f t="shared" si="27"/>
        <v>High</v>
      </c>
      <c r="H1742" s="34">
        <v>1</v>
      </c>
      <c r="I1742" s="11" t="str" cm="1">
        <f t="array" ref="I1742">INDEX(_xlfn.TEXTSPLIT(טבלה1[[#This Row],[עמודה2]],","),1)</f>
        <v>Bengaluru</v>
      </c>
      <c r="J1742" s="12" t="str" cm="1">
        <f t="array" ref="J1742">INDEX(_xlfn.TEXTSPLIT(טבלה1[[#This Row],[עמודה2]],","),2)</f>
        <v xml:space="preserve"> India</v>
      </c>
      <c r="K1742" s="37" t="str">
        <f>_xlfn.CONCAT(טבלה1[[#This Row],[AI_Companies]]," ",טבלה1[[#This Row],[עמודה1]])</f>
        <v>CronJITTechnologies https://www.cronj.com/</v>
      </c>
      <c r="L1742" s="36">
        <v>2</v>
      </c>
      <c r="M1742" s="36" t="str">
        <f>IF(טבלה1[[#This Row],[עמודה53]]&gt;2000,"Yes","No")</f>
        <v>No</v>
      </c>
      <c r="N1742" s="36">
        <v>9</v>
      </c>
      <c r="O1742" s="36">
        <f>AVERAGE(טבלה1[[#This Row],[עמודה52]:[עמודה53]])</f>
        <v>149.5</v>
      </c>
      <c r="P1742" s="36" t="str">
        <f>IF(טבלה1[[#This Row],[עמודה4]]="&lt; $25 / hr","0$ - $25 / hr",טבלה1[[#This Row],[עמודה4]])</f>
        <v>0$ - $25 / hr</v>
      </c>
      <c r="Q1742" s="12" t="str" cm="1">
        <f t="array" ref="Q1742">INDEX(_xlfn.TEXTSPLIT(טבלה1[[#This Row],[עמודה55]],"-"),1)</f>
        <v xml:space="preserve">0$ </v>
      </c>
      <c r="R1742" s="21" t="str" cm="1">
        <f t="array" ref="R1742">INDEX(_xlfn.TEXTSPLIT(INDEX(_xlfn.TEXTSPLIT(טבלה1[[#This Row],[עמודה55]],"-"),2),"/"),1)</f>
        <v xml:space="preserve"> $25 </v>
      </c>
      <c r="S1742" s="36">
        <f>AVERAGE(טבלה1[[#This Row],[עמודה59]:[עמודה60]])</f>
        <v>12.5</v>
      </c>
      <c r="T1742" s="38">
        <f>VALUE(SUBSTITUTE(טבלה1[[#This Row],[עמודה56]],"$",""))</f>
        <v>0</v>
      </c>
      <c r="U1742" s="38">
        <f>VALUE(SUBSTITUTE(טבלה1[[#This Row],[עמודה57]],"$",""))</f>
        <v>25</v>
      </c>
      <c r="V1742" s="38" t="str">
        <f>IF(טבלה1[[#This Row],[עמודה58]]&gt;30,"Yes","No")</f>
        <v>No</v>
      </c>
    </row>
    <row r="1743" spans="1:22" x14ac:dyDescent="0.15">
      <c r="A1743" s="32" t="s">
        <v>4136</v>
      </c>
      <c r="B1743" s="39" t="s">
        <v>4137</v>
      </c>
      <c r="C1743" s="39" t="s">
        <v>2987</v>
      </c>
      <c r="D1743" s="40">
        <v>25000</v>
      </c>
      <c r="E1743" s="39" t="s">
        <v>9</v>
      </c>
      <c r="F1743" s="39" t="s">
        <v>29</v>
      </c>
      <c r="G1743" s="36" t="str">
        <f t="shared" si="27"/>
        <v>Med</v>
      </c>
      <c r="H1743" s="41">
        <v>0.5</v>
      </c>
      <c r="I1743" s="11" t="str" cm="1">
        <f t="array" ref="I1743">INDEX(_xlfn.TEXTSPLIT(טבלה1[[#This Row],[עמודה2]],","),1)</f>
        <v>Charlotte</v>
      </c>
      <c r="J1743" s="12" t="str" cm="1">
        <f t="array" ref="J1743">INDEX(_xlfn.TEXTSPLIT(טבלה1[[#This Row],[עמודה2]],","),2)</f>
        <v xml:space="preserve"> NC</v>
      </c>
      <c r="K1743" s="43" t="str">
        <f>_xlfn.CONCAT(טבלה1[[#This Row],[AI_Companies]]," ",טבלה1[[#This Row],[עמודה1]])</f>
        <v>ConlanScientific https://conlanscientific.com/</v>
      </c>
      <c r="L1743" s="28">
        <v>10</v>
      </c>
      <c r="M1743" s="28" t="str">
        <f>IF(טבלה1[[#This Row],[עמודה53]]&gt;2000,"Yes","No")</f>
        <v>No</v>
      </c>
      <c r="N1743" s="28">
        <v>49</v>
      </c>
      <c r="O1743" s="28">
        <f>AVERAGE(טבלה1[[#This Row],[עמודה52]:[עמודה53]])</f>
        <v>5.5</v>
      </c>
      <c r="P1743" s="28" t="str">
        <f>IF(טבלה1[[#This Row],[עמודה4]]="&lt; $25 / hr","0$ - $25 / hr",טבלה1[[#This Row],[עמודה4]])</f>
        <v>$150 - $199 / hr</v>
      </c>
      <c r="Q1743" s="12" t="str" cm="1">
        <f t="array" ref="Q1743">INDEX(_xlfn.TEXTSPLIT(טבלה1[[#This Row],[עמודה55]],"-"),1)</f>
        <v xml:space="preserve">$150 </v>
      </c>
      <c r="R1743" s="21" t="str" cm="1">
        <f t="array" ref="R1743">INDEX(_xlfn.TEXTSPLIT(INDEX(_xlfn.TEXTSPLIT(טבלה1[[#This Row],[עמודה55]],"-"),2),"/"),1)</f>
        <v xml:space="preserve"> $199 </v>
      </c>
      <c r="S1743" s="28">
        <f>AVERAGE(טבלה1[[#This Row],[עמודה59]:[עמודה60]])</f>
        <v>174.5</v>
      </c>
      <c r="T1743" s="31">
        <f>VALUE(SUBSTITUTE(טבלה1[[#This Row],[עמודה56]],"$",""))</f>
        <v>150</v>
      </c>
      <c r="U1743" s="31">
        <f>VALUE(SUBSTITUTE(טבלה1[[#This Row],[עמודה57]],"$",""))</f>
        <v>199</v>
      </c>
      <c r="V1743" s="31" t="str">
        <f>IF(טבלה1[[#This Row],[עמודה58]]&gt;30,"Yes","No")</f>
        <v>Yes</v>
      </c>
    </row>
    <row r="1744" spans="1:22" x14ac:dyDescent="0.15">
      <c r="A1744" s="32" t="s">
        <v>4138</v>
      </c>
      <c r="B1744" s="33" t="s">
        <v>4139</v>
      </c>
      <c r="C1744" s="33" t="s">
        <v>1317</v>
      </c>
      <c r="D1744" s="44">
        <v>25000</v>
      </c>
      <c r="E1744" s="33" t="s">
        <v>21</v>
      </c>
      <c r="F1744" s="33" t="s">
        <v>29</v>
      </c>
      <c r="G1744" s="36" t="str">
        <f t="shared" si="27"/>
        <v>Low</v>
      </c>
      <c r="H1744" s="34">
        <v>0.1</v>
      </c>
      <c r="I1744" s="11" t="str" cm="1">
        <f t="array" ref="I1744">INDEX(_xlfn.TEXTSPLIT(טבלה1[[#This Row],[עמודה2]],","),1)</f>
        <v>Lisboa</v>
      </c>
      <c r="J1744" s="12" t="str" cm="1">
        <f t="array" ref="J1744">INDEX(_xlfn.TEXTSPLIT(טבלה1[[#This Row],[עמודה2]],","),2)</f>
        <v xml:space="preserve"> Portugal</v>
      </c>
      <c r="K1744" s="37" t="str">
        <f>_xlfn.CONCAT(טבלה1[[#This Row],[AI_Companies]]," ",טבלה1[[#This Row],[עמודה1]])</f>
        <v>DareDataEngineering https://daredata.engineering/</v>
      </c>
      <c r="L1744" s="36">
        <v>10</v>
      </c>
      <c r="M1744" s="36" t="str">
        <f>IF(טבלה1[[#This Row],[עמודה53]]&gt;2000,"Yes","No")</f>
        <v>No</v>
      </c>
      <c r="N1744" s="36">
        <v>49</v>
      </c>
      <c r="O1744" s="36">
        <f>AVERAGE(טבלה1[[#This Row],[עמודה52]:[עמודה53]])</f>
        <v>29.5</v>
      </c>
      <c r="P1744" s="36" t="str">
        <f>IF(טבלה1[[#This Row],[עמודה4]]="&lt; $25 / hr","0$ - $25 / hr",טבלה1[[#This Row],[עמודה4]])</f>
        <v>$50 - $99 / hr</v>
      </c>
      <c r="Q1744" s="12" t="str" cm="1">
        <f t="array" ref="Q1744">INDEX(_xlfn.TEXTSPLIT(טבלה1[[#This Row],[עמודה55]],"-"),1)</f>
        <v xml:space="preserve">$50 </v>
      </c>
      <c r="R1744" s="21" t="str" cm="1">
        <f t="array" ref="R1744">INDEX(_xlfn.TEXTSPLIT(INDEX(_xlfn.TEXTSPLIT(טבלה1[[#This Row],[עמודה55]],"-"),2),"/"),1)</f>
        <v xml:space="preserve"> $99 </v>
      </c>
      <c r="S1744" s="36">
        <f>AVERAGE(טבלה1[[#This Row],[עמודה59]:[עמודה60]])</f>
        <v>74.5</v>
      </c>
      <c r="T1744" s="38">
        <f>VALUE(SUBSTITUTE(טבלה1[[#This Row],[עמודה56]],"$",""))</f>
        <v>50</v>
      </c>
      <c r="U1744" s="38">
        <f>VALUE(SUBSTITUTE(טבלה1[[#This Row],[עמודה57]],"$",""))</f>
        <v>99</v>
      </c>
      <c r="V1744" s="38" t="str">
        <f>IF(טבלה1[[#This Row],[עמודה58]]&gt;30,"Yes","No")</f>
        <v>Yes</v>
      </c>
    </row>
    <row r="1745" spans="1:22" x14ac:dyDescent="0.15">
      <c r="A1745" s="32" t="s">
        <v>4140</v>
      </c>
      <c r="B1745" s="39" t="s">
        <v>4141</v>
      </c>
      <c r="C1745" s="39" t="s">
        <v>308</v>
      </c>
      <c r="D1745" s="40">
        <v>5000</v>
      </c>
      <c r="E1745" s="39" t="s">
        <v>33</v>
      </c>
      <c r="F1745" s="39" t="s">
        <v>5</v>
      </c>
      <c r="G1745" s="36" t="str">
        <f t="shared" si="27"/>
        <v>Low</v>
      </c>
      <c r="H1745" s="41">
        <v>0.1</v>
      </c>
      <c r="I1745" s="11" t="str" cm="1">
        <f t="array" ref="I1745">INDEX(_xlfn.TEXTSPLIT(טבלה1[[#This Row],[עמודה2]],","),1)</f>
        <v>Sydney</v>
      </c>
      <c r="J1745" s="12" t="str" cm="1">
        <f t="array" ref="J1745">INDEX(_xlfn.TEXTSPLIT(טבלה1[[#This Row],[עמודה2]],","),2)</f>
        <v xml:space="preserve"> Australia</v>
      </c>
      <c r="K1745" s="43" t="str">
        <f>_xlfn.CONCAT(טבלה1[[#This Row],[AI_Companies]]," ",טבלה1[[#This Row],[עמודה1]])</f>
        <v>Five2One http://www.five2one.com.au/</v>
      </c>
      <c r="L1745" s="28">
        <v>250</v>
      </c>
      <c r="M1745" s="28" t="str">
        <f>IF(טבלה1[[#This Row],[עמודה53]]&gt;2000,"Yes","No")</f>
        <v>No</v>
      </c>
      <c r="N1745" s="28">
        <v>999</v>
      </c>
      <c r="O1745" s="28">
        <f>AVERAGE(טבלה1[[#This Row],[עמודה52]:[עמודה53]])</f>
        <v>29.5</v>
      </c>
      <c r="P1745" s="28" t="str">
        <f>IF(טבלה1[[#This Row],[עמודה4]]="&lt; $25 / hr","0$ - $25 / hr",טבלה1[[#This Row],[עמודה4]])</f>
        <v>$100 - $149 / hr</v>
      </c>
      <c r="Q1745" s="12" t="str" cm="1">
        <f t="array" ref="Q1745">INDEX(_xlfn.TEXTSPLIT(טבלה1[[#This Row],[עמודה55]],"-"),1)</f>
        <v xml:space="preserve">$100 </v>
      </c>
      <c r="R1745" s="21" t="str" cm="1">
        <f t="array" ref="R1745">INDEX(_xlfn.TEXTSPLIT(INDEX(_xlfn.TEXTSPLIT(טבלה1[[#This Row],[עמודה55]],"-"),2),"/"),1)</f>
        <v xml:space="preserve"> $149 </v>
      </c>
      <c r="S1745" s="28">
        <f>AVERAGE(טבלה1[[#This Row],[עמודה59]:[עמודה60]])</f>
        <v>124.5</v>
      </c>
      <c r="T1745" s="31">
        <f>VALUE(SUBSTITUTE(טבלה1[[#This Row],[עמודה56]],"$",""))</f>
        <v>100</v>
      </c>
      <c r="U1745" s="31">
        <f>VALUE(SUBSTITUTE(טבלה1[[#This Row],[עמודה57]],"$",""))</f>
        <v>149</v>
      </c>
      <c r="V1745" s="31" t="str">
        <f>IF(טבלה1[[#This Row],[עמודה58]]&gt;30,"Yes","No")</f>
        <v>Yes</v>
      </c>
    </row>
    <row r="1746" spans="1:22" x14ac:dyDescent="0.15">
      <c r="A1746" s="32" t="s">
        <v>4142</v>
      </c>
      <c r="B1746" s="33" t="s">
        <v>4143</v>
      </c>
      <c r="C1746" s="33" t="s">
        <v>1623</v>
      </c>
      <c r="D1746" s="44">
        <v>25000</v>
      </c>
      <c r="E1746" s="33" t="s">
        <v>21</v>
      </c>
      <c r="F1746" s="33" t="s">
        <v>29</v>
      </c>
      <c r="G1746" s="36" t="str">
        <f t="shared" si="27"/>
        <v>Low</v>
      </c>
      <c r="H1746" s="34">
        <v>0.1</v>
      </c>
      <c r="I1746" s="11" t="str" cm="1">
        <f t="array" ref="I1746">INDEX(_xlfn.TEXTSPLIT(טבלה1[[#This Row],[עמודה2]],","),1)</f>
        <v>Noida</v>
      </c>
      <c r="J1746" s="12" t="str" cm="1">
        <f t="array" ref="J1746">INDEX(_xlfn.TEXTSPLIT(טבלה1[[#This Row],[עמודה2]],","),2)</f>
        <v xml:space="preserve"> India</v>
      </c>
      <c r="K1746" s="37" t="str">
        <f>_xlfn.CONCAT(טבלה1[[#This Row],[AI_Companies]]," ",טבלה1[[#This Row],[עמודה1]])</f>
        <v>OnGraphTechnologiesCorporation http://www.ongraph.com</v>
      </c>
      <c r="L1746" s="36">
        <v>10</v>
      </c>
      <c r="M1746" s="36" t="str">
        <f>IF(טבלה1[[#This Row],[עמודה53]]&gt;2000,"Yes","No")</f>
        <v>No</v>
      </c>
      <c r="N1746" s="36">
        <v>49</v>
      </c>
      <c r="O1746" s="36">
        <f>AVERAGE(טבלה1[[#This Row],[עמודה52]:[עמודה53]])</f>
        <v>624.5</v>
      </c>
      <c r="P1746" s="36" t="str">
        <f>IF(טבלה1[[#This Row],[עמודה4]]="&lt; $25 / hr","0$ - $25 / hr",טבלה1[[#This Row],[עמודה4]])</f>
        <v>$25 - $49 / hr</v>
      </c>
      <c r="Q1746" s="12" t="str" cm="1">
        <f t="array" ref="Q1746">INDEX(_xlfn.TEXTSPLIT(טבלה1[[#This Row],[עמודה55]],"-"),1)</f>
        <v xml:space="preserve">$25 </v>
      </c>
      <c r="R1746" s="21" t="str" cm="1">
        <f t="array" ref="R1746">INDEX(_xlfn.TEXTSPLIT(INDEX(_xlfn.TEXTSPLIT(טבלה1[[#This Row],[עמודה55]],"-"),2),"/"),1)</f>
        <v xml:space="preserve"> $49 </v>
      </c>
      <c r="S1746" s="36">
        <f>AVERAGE(טבלה1[[#This Row],[עמודה59]:[עמודה60]])</f>
        <v>37</v>
      </c>
      <c r="T1746" s="38">
        <f>VALUE(SUBSTITUTE(טבלה1[[#This Row],[עמודה56]],"$",""))</f>
        <v>25</v>
      </c>
      <c r="U1746" s="38">
        <f>VALUE(SUBSTITUTE(טבלה1[[#This Row],[עמודה57]],"$",""))</f>
        <v>49</v>
      </c>
      <c r="V1746" s="38" t="str">
        <f>IF(טבלה1[[#This Row],[עמודה58]]&gt;30,"Yes","No")</f>
        <v>Yes</v>
      </c>
    </row>
    <row r="1747" spans="1:22" x14ac:dyDescent="0.15">
      <c r="A1747" s="32" t="s">
        <v>4144</v>
      </c>
      <c r="B1747" s="39" t="s">
        <v>4145</v>
      </c>
      <c r="C1747" s="39" t="s">
        <v>501</v>
      </c>
      <c r="D1747" s="40">
        <v>10000</v>
      </c>
      <c r="E1747" s="39" t="s">
        <v>21</v>
      </c>
      <c r="F1747" s="39" t="s">
        <v>29</v>
      </c>
      <c r="G1747" s="36" t="str">
        <f t="shared" si="27"/>
        <v>Med</v>
      </c>
      <c r="H1747" s="41">
        <v>0.6</v>
      </c>
      <c r="I1747" s="11" t="str" cm="1">
        <f t="array" ref="I1747">INDEX(_xlfn.TEXTSPLIT(טבלה1[[#This Row],[עמודה2]],","),1)</f>
        <v>Montreal</v>
      </c>
      <c r="J1747" s="12" t="str" cm="1">
        <f t="array" ref="J1747">INDEX(_xlfn.TEXTSPLIT(טבלה1[[#This Row],[עמודה2]],","),2)</f>
        <v xml:space="preserve"> Canada</v>
      </c>
      <c r="K1747" s="43" t="str">
        <f>_xlfn.CONCAT(טבלה1[[#This Row],[AI_Companies]]," ",טבלה1[[#This Row],[עמודה1]])</f>
        <v>UnderlabsInc. https://underlabs.ca</v>
      </c>
      <c r="L1747" s="28">
        <v>10</v>
      </c>
      <c r="M1747" s="28" t="str">
        <f>IF(טבלה1[[#This Row],[עמודה53]]&gt;2000,"Yes","No")</f>
        <v>No</v>
      </c>
      <c r="N1747" s="28">
        <v>49</v>
      </c>
      <c r="O1747" s="28">
        <f>AVERAGE(טבלה1[[#This Row],[עמודה52]:[עמודה53]])</f>
        <v>29.5</v>
      </c>
      <c r="P1747" s="28" t="str">
        <f>IF(טבלה1[[#This Row],[עמודה4]]="&lt; $25 / hr","0$ - $25 / hr",טבלה1[[#This Row],[עמודה4]])</f>
        <v>$100 - $149 / hr</v>
      </c>
      <c r="Q1747" s="12" t="str" cm="1">
        <f t="array" ref="Q1747">INDEX(_xlfn.TEXTSPLIT(טבלה1[[#This Row],[עמודה55]],"-"),1)</f>
        <v xml:space="preserve">$100 </v>
      </c>
      <c r="R1747" s="21" t="str" cm="1">
        <f t="array" ref="R1747">INDEX(_xlfn.TEXTSPLIT(INDEX(_xlfn.TEXTSPLIT(טבלה1[[#This Row],[עמודה55]],"-"),2),"/"),1)</f>
        <v xml:space="preserve"> $149 </v>
      </c>
      <c r="S1747" s="28">
        <f>AVERAGE(טבלה1[[#This Row],[עמודה59]:[עמודה60]])</f>
        <v>124.5</v>
      </c>
      <c r="T1747" s="31">
        <f>VALUE(SUBSTITUTE(טבלה1[[#This Row],[עמודה56]],"$",""))</f>
        <v>100</v>
      </c>
      <c r="U1747" s="31">
        <f>VALUE(SUBSTITUTE(טבלה1[[#This Row],[עמודה57]],"$",""))</f>
        <v>149</v>
      </c>
      <c r="V1747" s="31" t="str">
        <f>IF(טבלה1[[#This Row],[עמודה58]]&gt;30,"Yes","No")</f>
        <v>Yes</v>
      </c>
    </row>
    <row r="1748" spans="1:22" x14ac:dyDescent="0.15">
      <c r="A1748" s="32" t="s">
        <v>4146</v>
      </c>
      <c r="B1748" s="33" t="s">
        <v>4147</v>
      </c>
      <c r="C1748" s="33" t="s">
        <v>4148</v>
      </c>
      <c r="D1748" s="44">
        <v>50000</v>
      </c>
      <c r="E1748" s="33" t="s">
        <v>33</v>
      </c>
      <c r="F1748" s="33" t="s">
        <v>29</v>
      </c>
      <c r="G1748" s="36" t="str">
        <f t="shared" si="27"/>
        <v>Low</v>
      </c>
      <c r="H1748" s="34">
        <v>0.25</v>
      </c>
      <c r="I1748" s="11" t="str" cm="1">
        <f t="array" ref="I1748">INDEX(_xlfn.TEXTSPLIT(טבלה1[[#This Row],[עמודה2]],","),1)</f>
        <v>Wrocław</v>
      </c>
      <c r="J1748" s="12" t="str" cm="1">
        <f t="array" ref="J1748">INDEX(_xlfn.TEXTSPLIT(טבלה1[[#This Row],[עמודה2]],","),2)</f>
        <v xml:space="preserve"> Poland</v>
      </c>
      <c r="K1748" s="37" t="str">
        <f>_xlfn.CONCAT(טבלה1[[#This Row],[AI_Companies]]," ",טבלה1[[#This Row],[עמודה1]])</f>
        <v>IgnitedS.A. http://www.ignited.ai</v>
      </c>
      <c r="L1748" s="36">
        <v>10</v>
      </c>
      <c r="M1748" s="36" t="str">
        <f>IF(טבלה1[[#This Row],[עמודה53]]&gt;2000,"Yes","No")</f>
        <v>No</v>
      </c>
      <c r="N1748" s="36">
        <v>49</v>
      </c>
      <c r="O1748" s="36">
        <f>AVERAGE(טבלה1[[#This Row],[עמודה52]:[עמודה53]])</f>
        <v>29.5</v>
      </c>
      <c r="P1748" s="36" t="str">
        <f>IF(טבלה1[[#This Row],[עמודה4]]="&lt; $25 / hr","0$ - $25 / hr",טבלה1[[#This Row],[עמודה4]])</f>
        <v>$100 - $149 / hr</v>
      </c>
      <c r="Q1748" s="12" t="str" cm="1">
        <f t="array" ref="Q1748">INDEX(_xlfn.TEXTSPLIT(טבלה1[[#This Row],[עמודה55]],"-"),1)</f>
        <v xml:space="preserve">$100 </v>
      </c>
      <c r="R1748" s="21" t="str" cm="1">
        <f t="array" ref="R1748">INDEX(_xlfn.TEXTSPLIT(INDEX(_xlfn.TEXTSPLIT(טבלה1[[#This Row],[עמודה55]],"-"),2),"/"),1)</f>
        <v xml:space="preserve"> $149 </v>
      </c>
      <c r="S1748" s="36">
        <f>AVERAGE(טבלה1[[#This Row],[עמודה59]:[עמודה60]])</f>
        <v>124.5</v>
      </c>
      <c r="T1748" s="38">
        <f>VALUE(SUBSTITUTE(טבלה1[[#This Row],[עמודה56]],"$",""))</f>
        <v>100</v>
      </c>
      <c r="U1748" s="38">
        <f>VALUE(SUBSTITUTE(טבלה1[[#This Row],[עמודה57]],"$",""))</f>
        <v>149</v>
      </c>
      <c r="V1748" s="38" t="str">
        <f>IF(טבלה1[[#This Row],[עמודה58]]&gt;30,"Yes","No")</f>
        <v>Yes</v>
      </c>
    </row>
    <row r="1749" spans="1:22" x14ac:dyDescent="0.15">
      <c r="A1749" s="32" t="s">
        <v>4149</v>
      </c>
      <c r="B1749" s="39" t="s">
        <v>4150</v>
      </c>
      <c r="C1749" s="39" t="s">
        <v>32</v>
      </c>
      <c r="D1749" s="40">
        <v>25000</v>
      </c>
      <c r="E1749" s="39" t="s">
        <v>9</v>
      </c>
      <c r="F1749" s="39" t="s">
        <v>29</v>
      </c>
      <c r="G1749" s="36" t="str">
        <f t="shared" si="27"/>
        <v>Med</v>
      </c>
      <c r="H1749" s="41">
        <v>0.7</v>
      </c>
      <c r="I1749" s="11" t="str" cm="1">
        <f t="array" ref="I1749">INDEX(_xlfn.TEXTSPLIT(טבלה1[[#This Row],[עמודה2]],","),1)</f>
        <v>Çerkezköy</v>
      </c>
      <c r="J1749" s="12" t="str" cm="1">
        <f t="array" ref="J1749">INDEX(_xlfn.TEXTSPLIT(טבלה1[[#This Row],[עמודה2]],","),2)</f>
        <v xml:space="preserve"> Turkey</v>
      </c>
      <c r="K1749" s="43" t="str">
        <f>_xlfn.CONCAT(טבלה1[[#This Row],[AI_Companies]]," ",טבלה1[[#This Row],[עמודה1]])</f>
        <v>VOLSOFTIndustry4.0&amp;IoTSolutions https://volsoft.com.tr/</v>
      </c>
      <c r="L1749" s="28">
        <v>10</v>
      </c>
      <c r="M1749" s="28" t="str">
        <f>IF(טבלה1[[#This Row],[עמודה53]]&gt;2000,"Yes","No")</f>
        <v>No</v>
      </c>
      <c r="N1749" s="28">
        <v>49</v>
      </c>
      <c r="O1749" s="28">
        <f>AVERAGE(טבלה1[[#This Row],[עמודה52]:[עמודה53]])</f>
        <v>29.5</v>
      </c>
      <c r="P1749" s="28" t="str">
        <f>IF(טבלה1[[#This Row],[עמודה4]]="&lt; $25 / hr","0$ - $25 / hr",טבלה1[[#This Row],[עמודה4]])</f>
        <v>$25 - $49 / hr</v>
      </c>
      <c r="Q1749" s="12" t="str" cm="1">
        <f t="array" ref="Q1749">INDEX(_xlfn.TEXTSPLIT(טבלה1[[#This Row],[עמודה55]],"-"),1)</f>
        <v xml:space="preserve">$25 </v>
      </c>
      <c r="R1749" s="21" t="str" cm="1">
        <f t="array" ref="R1749">INDEX(_xlfn.TEXTSPLIT(INDEX(_xlfn.TEXTSPLIT(טבלה1[[#This Row],[עמודה55]],"-"),2),"/"),1)</f>
        <v xml:space="preserve"> $49 </v>
      </c>
      <c r="S1749" s="28">
        <f>AVERAGE(טבלה1[[#This Row],[עמודה59]:[עמודה60]])</f>
        <v>37</v>
      </c>
      <c r="T1749" s="31">
        <f>VALUE(SUBSTITUTE(טבלה1[[#This Row],[עמודה56]],"$",""))</f>
        <v>25</v>
      </c>
      <c r="U1749" s="31">
        <f>VALUE(SUBSTITUTE(טבלה1[[#This Row],[עמודה57]],"$",""))</f>
        <v>49</v>
      </c>
      <c r="V1749" s="31" t="str">
        <f>IF(טבלה1[[#This Row],[עמודה58]]&gt;30,"Yes","No")</f>
        <v>Yes</v>
      </c>
    </row>
    <row r="1750" spans="1:22" x14ac:dyDescent="0.15">
      <c r="A1750" s="32" t="s">
        <v>4151</v>
      </c>
      <c r="B1750" s="33" t="s">
        <v>4152</v>
      </c>
      <c r="C1750" s="33" t="s">
        <v>1968</v>
      </c>
      <c r="D1750" s="44">
        <v>5000</v>
      </c>
      <c r="E1750" s="33" t="s">
        <v>57</v>
      </c>
      <c r="F1750" s="33" t="s">
        <v>29</v>
      </c>
      <c r="G1750" s="36" t="str">
        <f t="shared" si="27"/>
        <v>High</v>
      </c>
      <c r="H1750" s="34">
        <v>0.9</v>
      </c>
      <c r="I1750" s="11" t="str" cm="1">
        <f t="array" ref="I1750">INDEX(_xlfn.TEXTSPLIT(טבלה1[[#This Row],[עמודה2]],","),1)</f>
        <v>Islamabad</v>
      </c>
      <c r="J1750" s="12" t="str" cm="1">
        <f t="array" ref="J1750">INDEX(_xlfn.TEXTSPLIT(טבלה1[[#This Row],[עמודה2]],","),2)</f>
        <v xml:space="preserve"> Pakistan</v>
      </c>
      <c r="K1750" s="37" t="str">
        <f>_xlfn.CONCAT(טבלה1[[#This Row],[AI_Companies]]," ",טבלה1[[#This Row],[עמודה1]])</f>
        <v>ÄhdusTechnology https://ahdustechnology.de</v>
      </c>
      <c r="L1750" s="36">
        <v>10</v>
      </c>
      <c r="M1750" s="36" t="str">
        <f>IF(טבלה1[[#This Row],[עמודה53]]&gt;2000,"Yes","No")</f>
        <v>No</v>
      </c>
      <c r="N1750" s="36">
        <v>49</v>
      </c>
      <c r="O1750" s="36">
        <f>AVERAGE(טבלה1[[#This Row],[עמודה52]:[עמודה53]])</f>
        <v>29.5</v>
      </c>
      <c r="P1750" s="36" t="str">
        <f>IF(טבלה1[[#This Row],[עמודה4]]="&lt; $25 / hr","0$ - $25 / hr",טבלה1[[#This Row],[עמודה4]])</f>
        <v>$50 - $99 / hr</v>
      </c>
      <c r="Q1750" s="12" t="str" cm="1">
        <f t="array" ref="Q1750">INDEX(_xlfn.TEXTSPLIT(טבלה1[[#This Row],[עמודה55]],"-"),1)</f>
        <v xml:space="preserve">$50 </v>
      </c>
      <c r="R1750" s="21" t="str" cm="1">
        <f t="array" ref="R1750">INDEX(_xlfn.TEXTSPLIT(INDEX(_xlfn.TEXTSPLIT(טבלה1[[#This Row],[עמודה55]],"-"),2),"/"),1)</f>
        <v xml:space="preserve"> $99 </v>
      </c>
      <c r="S1750" s="36">
        <f>AVERAGE(טבלה1[[#This Row],[עמודה59]:[עמודה60]])</f>
        <v>74.5</v>
      </c>
      <c r="T1750" s="38">
        <f>VALUE(SUBSTITUTE(טבלה1[[#This Row],[עמודה56]],"$",""))</f>
        <v>50</v>
      </c>
      <c r="U1750" s="38">
        <f>VALUE(SUBSTITUTE(טבלה1[[#This Row],[עמודה57]],"$",""))</f>
        <v>99</v>
      </c>
      <c r="V1750" s="38" t="str">
        <f>IF(טבלה1[[#This Row],[עמודה58]]&gt;30,"Yes","No")</f>
        <v>Yes</v>
      </c>
    </row>
    <row r="1751" spans="1:22" x14ac:dyDescent="0.15">
      <c r="A1751" s="32" t="s">
        <v>4153</v>
      </c>
      <c r="B1751" s="39" t="s">
        <v>4154</v>
      </c>
      <c r="C1751" s="39" t="s">
        <v>32</v>
      </c>
      <c r="D1751" s="40">
        <v>5000</v>
      </c>
      <c r="E1751" s="39" t="s">
        <v>14</v>
      </c>
      <c r="F1751" s="39" t="s">
        <v>10</v>
      </c>
      <c r="G1751" s="36" t="str">
        <f t="shared" si="27"/>
        <v>Low</v>
      </c>
      <c r="H1751" s="41">
        <v>0.1</v>
      </c>
      <c r="I1751" s="11" t="str" cm="1">
        <f t="array" ref="I1751">INDEX(_xlfn.TEXTSPLIT(טבלה1[[#This Row],[עמודה2]],","),1)</f>
        <v>Bellevue</v>
      </c>
      <c r="J1751" s="12" t="str" cm="1">
        <f t="array" ref="J1751">INDEX(_xlfn.TEXTSPLIT(טבלה1[[#This Row],[עמודה2]],","),2)</f>
        <v xml:space="preserve"> WA</v>
      </c>
      <c r="K1751" s="43" t="str">
        <f>_xlfn.CONCAT(טבלה1[[#This Row],[AI_Companies]]," ",טבלה1[[#This Row],[עמודה1]])</f>
        <v>AIDynamicsInc https://aidynamics.com/</v>
      </c>
      <c r="L1751" s="28">
        <v>50</v>
      </c>
      <c r="M1751" s="28" t="str">
        <f>IF(טבלה1[[#This Row],[עמודה53]]&gt;2000,"Yes","No")</f>
        <v>No</v>
      </c>
      <c r="N1751" s="28">
        <v>249</v>
      </c>
      <c r="O1751" s="28">
        <f>AVERAGE(טבלה1[[#This Row],[עמודה52]:[עמודה53]])</f>
        <v>29.5</v>
      </c>
      <c r="P1751" s="28" t="str">
        <f>IF(טבלה1[[#This Row],[עמודה4]]="&lt; $25 / hr","0$ - $25 / hr",טבלה1[[#This Row],[עמודה4]])</f>
        <v>$200 - $300 / hr</v>
      </c>
      <c r="Q1751" s="12" t="str" cm="1">
        <f t="array" ref="Q1751">INDEX(_xlfn.TEXTSPLIT(טבלה1[[#This Row],[עמודה55]],"-"),1)</f>
        <v xml:space="preserve">$200 </v>
      </c>
      <c r="R1751" s="21" t="str" cm="1">
        <f t="array" ref="R1751">INDEX(_xlfn.TEXTSPLIT(INDEX(_xlfn.TEXTSPLIT(טבלה1[[#This Row],[עמודה55]],"-"),2),"/"),1)</f>
        <v xml:space="preserve"> $300 </v>
      </c>
      <c r="S1751" s="28">
        <f>AVERAGE(טבלה1[[#This Row],[עמודה59]:[עמודה60]])</f>
        <v>250</v>
      </c>
      <c r="T1751" s="31">
        <f>VALUE(SUBSTITUTE(טבלה1[[#This Row],[עמודה56]],"$",""))</f>
        <v>200</v>
      </c>
      <c r="U1751" s="31">
        <f>VALUE(SUBSTITUTE(טבלה1[[#This Row],[עמודה57]],"$",""))</f>
        <v>300</v>
      </c>
      <c r="V1751" s="31" t="str">
        <f>IF(טבלה1[[#This Row],[עמודה58]]&gt;30,"Yes","No")</f>
        <v>Yes</v>
      </c>
    </row>
    <row r="1752" spans="1:22" x14ac:dyDescent="0.15">
      <c r="A1752" s="32" t="s">
        <v>4155</v>
      </c>
      <c r="B1752" s="33" t="s">
        <v>4156</v>
      </c>
      <c r="C1752" s="33" t="s">
        <v>69</v>
      </c>
      <c r="D1752" s="44">
        <v>1000</v>
      </c>
      <c r="E1752" s="33" t="s">
        <v>33</v>
      </c>
      <c r="F1752" s="33" t="s">
        <v>29</v>
      </c>
      <c r="G1752" s="36" t="str">
        <f t="shared" si="27"/>
        <v>Low</v>
      </c>
      <c r="H1752" s="34">
        <v>0.25</v>
      </c>
      <c r="I1752" s="11" t="str" cm="1">
        <f t="array" ref="I1752">INDEX(_xlfn.TEXTSPLIT(טבלה1[[#This Row],[עמודה2]],","),1)</f>
        <v>Islamabad</v>
      </c>
      <c r="J1752" s="12" t="str" cm="1">
        <f t="array" ref="J1752">INDEX(_xlfn.TEXTSPLIT(טבלה1[[#This Row],[עמודה2]],","),2)</f>
        <v xml:space="preserve"> Pakistan</v>
      </c>
      <c r="K1752" s="37" t="str">
        <f>_xlfn.CONCAT(טבלה1[[#This Row],[AI_Companies]]," ",טבלה1[[#This Row],[עמודה1]])</f>
        <v>CodesOrbit https://codesorbit.com/</v>
      </c>
      <c r="L1752" s="36">
        <v>10</v>
      </c>
      <c r="M1752" s="36" t="str">
        <f>IF(טבלה1[[#This Row],[עמודה53]]&gt;2000,"Yes","No")</f>
        <v>No</v>
      </c>
      <c r="N1752" s="36">
        <v>49</v>
      </c>
      <c r="O1752" s="36">
        <f>AVERAGE(טבלה1[[#This Row],[עמודה52]:[עמודה53]])</f>
        <v>149.5</v>
      </c>
      <c r="P1752" s="36" t="str">
        <f>IF(טבלה1[[#This Row],[עמודה4]]="&lt; $25 / hr","0$ - $25 / hr",טבלה1[[#This Row],[עמודה4]])</f>
        <v>0$ - $25 / hr</v>
      </c>
      <c r="Q1752" s="12" t="str" cm="1">
        <f t="array" ref="Q1752">INDEX(_xlfn.TEXTSPLIT(טבלה1[[#This Row],[עמודה55]],"-"),1)</f>
        <v xml:space="preserve">0$ </v>
      </c>
      <c r="R1752" s="21" t="str" cm="1">
        <f t="array" ref="R1752">INDEX(_xlfn.TEXTSPLIT(INDEX(_xlfn.TEXTSPLIT(טבלה1[[#This Row],[עמודה55]],"-"),2),"/"),1)</f>
        <v xml:space="preserve"> $25 </v>
      </c>
      <c r="S1752" s="36">
        <f>AVERAGE(טבלה1[[#This Row],[עמודה59]:[עמודה60]])</f>
        <v>12.5</v>
      </c>
      <c r="T1752" s="38">
        <f>VALUE(SUBSTITUTE(טבלה1[[#This Row],[עמודה56]],"$",""))</f>
        <v>0</v>
      </c>
      <c r="U1752" s="38">
        <f>VALUE(SUBSTITUTE(טבלה1[[#This Row],[עמודה57]],"$",""))</f>
        <v>25</v>
      </c>
      <c r="V1752" s="38" t="str">
        <f>IF(טבלה1[[#This Row],[עמודה58]]&gt;30,"Yes","No")</f>
        <v>No</v>
      </c>
    </row>
    <row r="1753" spans="1:22" x14ac:dyDescent="0.15">
      <c r="A1753" s="32" t="s">
        <v>4157</v>
      </c>
      <c r="B1753" s="39" t="s">
        <v>4158</v>
      </c>
      <c r="C1753" s="39" t="s">
        <v>1985</v>
      </c>
      <c r="D1753" s="39" t="s">
        <v>4</v>
      </c>
      <c r="E1753" s="39" t="s">
        <v>4</v>
      </c>
      <c r="F1753" s="39" t="s">
        <v>117</v>
      </c>
      <c r="G1753" s="36" t="str">
        <f t="shared" si="27"/>
        <v>Low</v>
      </c>
      <c r="H1753" s="41">
        <v>0.3</v>
      </c>
      <c r="I1753" s="11" t="str" cm="1">
        <f t="array" ref="I1753">INDEX(_xlfn.TEXTSPLIT(טבלה1[[#This Row],[עמודה2]],","),1)</f>
        <v>Bengaluru</v>
      </c>
      <c r="J1753" s="12" t="str" cm="1">
        <f t="array" ref="J1753">INDEX(_xlfn.TEXTSPLIT(טבלה1[[#This Row],[עמודה2]],","),2)</f>
        <v xml:space="preserve"> India</v>
      </c>
      <c r="K1753" s="43" t="str">
        <f>_xlfn.CONCAT(טבלה1[[#This Row],[AI_Companies]]," ",טבלה1[[#This Row],[עמודה1]])</f>
        <v>PingalaSoftwarePvtLtd https://pingalasoftware.com/index</v>
      </c>
      <c r="L1753" s="28">
        <v>2</v>
      </c>
      <c r="M1753" s="28" t="str">
        <f>IF(טבלה1[[#This Row],[עמודה53]]&gt;2000,"Yes","No")</f>
        <v>No</v>
      </c>
      <c r="N1753" s="28">
        <v>9</v>
      </c>
      <c r="O1753" s="28">
        <f>AVERAGE(טבלה1[[#This Row],[עמודה52]:[עמודה53]])</f>
        <v>29.5</v>
      </c>
      <c r="P1753" s="28" t="str">
        <f>IF(טבלה1[[#This Row],[עמודה4]]="&lt; $25 / hr","0$ - $25 / hr",טבלה1[[#This Row],[עמודה4]])</f>
        <v>$25 - $49 / hr</v>
      </c>
      <c r="Q1753" s="12" t="str" cm="1">
        <f t="array" ref="Q1753">INDEX(_xlfn.TEXTSPLIT(טבלה1[[#This Row],[עמודה55]],"-"),1)</f>
        <v xml:space="preserve">$25 </v>
      </c>
      <c r="R1753" s="21" t="str" cm="1">
        <f t="array" ref="R1753">INDEX(_xlfn.TEXTSPLIT(INDEX(_xlfn.TEXTSPLIT(טבלה1[[#This Row],[עמודה55]],"-"),2),"/"),1)</f>
        <v xml:space="preserve"> $49 </v>
      </c>
      <c r="S1753" s="28">
        <f>AVERAGE(טבלה1[[#This Row],[עמודה59]:[עמודה60]])</f>
        <v>37</v>
      </c>
      <c r="T1753" s="31">
        <f>VALUE(SUBSTITUTE(טבלה1[[#This Row],[עמודה56]],"$",""))</f>
        <v>25</v>
      </c>
      <c r="U1753" s="31">
        <f>VALUE(SUBSTITUTE(טבלה1[[#This Row],[עמודה57]],"$",""))</f>
        <v>49</v>
      </c>
      <c r="V1753" s="31" t="str">
        <f>IF(טבלה1[[#This Row],[עמודה58]]&gt;30,"Yes","No")</f>
        <v>Yes</v>
      </c>
    </row>
    <row r="1754" spans="1:22" x14ac:dyDescent="0.15">
      <c r="A1754" s="32" t="s">
        <v>4159</v>
      </c>
      <c r="B1754" s="33" t="s">
        <v>4160</v>
      </c>
      <c r="C1754" s="33" t="s">
        <v>613</v>
      </c>
      <c r="D1754" s="44">
        <v>1000</v>
      </c>
      <c r="E1754" s="33" t="s">
        <v>4</v>
      </c>
      <c r="F1754" s="33" t="s">
        <v>117</v>
      </c>
      <c r="G1754" s="36" t="str">
        <f t="shared" si="27"/>
        <v>Low</v>
      </c>
      <c r="H1754" s="34">
        <v>0.3</v>
      </c>
      <c r="I1754" s="11" t="str" cm="1">
        <f t="array" ref="I1754">INDEX(_xlfn.TEXTSPLIT(טבלה1[[#This Row],[עמודה2]],","),1)</f>
        <v>San Mateo</v>
      </c>
      <c r="J1754" s="12" t="str" cm="1">
        <f t="array" ref="J1754">INDEX(_xlfn.TEXTSPLIT(טבלה1[[#This Row],[עמודה2]],","),2)</f>
        <v xml:space="preserve"> CA</v>
      </c>
      <c r="K1754" s="37" t="str">
        <f>_xlfn.CONCAT(טבלה1[[#This Row],[AI_Companies]]," ",טבלה1[[#This Row],[עמודה1]])</f>
        <v>CapitalBrain https://capitalbrain.co/</v>
      </c>
      <c r="L1754" s="36">
        <v>2</v>
      </c>
      <c r="M1754" s="36" t="str">
        <f>IF(טבלה1[[#This Row],[עמודה53]]&gt;2000,"Yes","No")</f>
        <v>No</v>
      </c>
      <c r="N1754" s="36">
        <v>9</v>
      </c>
      <c r="O1754" s="36">
        <f>AVERAGE(טבלה1[[#This Row],[עמודה52]:[עמודה53]])</f>
        <v>5.5</v>
      </c>
      <c r="P1754" s="36" t="str">
        <f>IF(טבלה1[[#This Row],[עמודה4]]="&lt; $25 / hr","0$ - $25 / hr",טבלה1[[#This Row],[עמודה4]])</f>
        <v>Undisclosed</v>
      </c>
      <c r="Q1754" s="12" t="str" cm="1">
        <f t="array" ref="Q1754">INDEX(_xlfn.TEXTSPLIT(טבלה1[[#This Row],[עמודה55]],"-"),1)</f>
        <v>Undisclosed</v>
      </c>
      <c r="R1754" s="21" t="e" cm="1">
        <f t="array" ref="R1754">INDEX(_xlfn.TEXTSPLIT(INDEX(_xlfn.TEXTSPLIT(טבלה1[[#This Row],[עמודה55]],"-"),2),"/"),1)</f>
        <v>#REF!</v>
      </c>
      <c r="S1754" s="36" t="e">
        <f>AVERAGE(טבלה1[[#This Row],[עמודה59]:[עמודה60]])</f>
        <v>#VALUE!</v>
      </c>
      <c r="T1754" s="38" t="e">
        <f>VALUE(SUBSTITUTE(טבלה1[[#This Row],[עמודה56]],"$",""))</f>
        <v>#VALUE!</v>
      </c>
      <c r="U1754" s="38" t="e">
        <f>VALUE(SUBSTITUTE(טבלה1[[#This Row],[עמודה57]],"$",""))</f>
        <v>#REF!</v>
      </c>
      <c r="V1754" s="38" t="e">
        <f>IF(טבלה1[[#This Row],[עמודה58]]&gt;30,"Yes","No")</f>
        <v>#VALUE!</v>
      </c>
    </row>
    <row r="1755" spans="1:22" x14ac:dyDescent="0.15">
      <c r="A1755" s="32" t="s">
        <v>4161</v>
      </c>
      <c r="B1755" s="39" t="s">
        <v>4162</v>
      </c>
      <c r="C1755" s="39" t="s">
        <v>1678</v>
      </c>
      <c r="D1755" s="39" t="s">
        <v>4</v>
      </c>
      <c r="E1755" s="39" t="s">
        <v>4</v>
      </c>
      <c r="F1755" s="39" t="s">
        <v>10</v>
      </c>
      <c r="G1755" s="36" t="str">
        <f t="shared" si="27"/>
        <v>Low</v>
      </c>
      <c r="H1755" s="41">
        <v>0.2</v>
      </c>
      <c r="I1755" s="11" t="str" cm="1">
        <f t="array" ref="I1755">INDEX(_xlfn.TEXTSPLIT(טבלה1[[#This Row],[עמודה2]],","),1)</f>
        <v>Quito</v>
      </c>
      <c r="J1755" s="12" t="str" cm="1">
        <f t="array" ref="J1755">INDEX(_xlfn.TEXTSPLIT(טבלה1[[#This Row],[עמודה2]],","),2)</f>
        <v xml:space="preserve"> Ecuador</v>
      </c>
      <c r="K1755" s="43" t="str">
        <f>_xlfn.CONCAT(טבלה1[[#This Row],[AI_Companies]]," ",טבלה1[[#This Row],[עמודה1]])</f>
        <v>Mensajea https://www.mensajea.net</v>
      </c>
      <c r="L1755" s="28">
        <v>50</v>
      </c>
      <c r="M1755" s="28" t="str">
        <f>IF(טבלה1[[#This Row],[עמודה53]]&gt;2000,"Yes","No")</f>
        <v>No</v>
      </c>
      <c r="N1755" s="28">
        <v>249</v>
      </c>
      <c r="O1755" s="28">
        <f>AVERAGE(טבלה1[[#This Row],[עמודה52]:[עמודה53]])</f>
        <v>5.5</v>
      </c>
      <c r="P1755" s="28" t="str">
        <f>IF(טבלה1[[#This Row],[עמודה4]]="&lt; $25 / hr","0$ - $25 / hr",טבלה1[[#This Row],[עמודה4]])</f>
        <v>Undisclosed</v>
      </c>
      <c r="Q1755" s="12" t="str" cm="1">
        <f t="array" ref="Q1755">INDEX(_xlfn.TEXTSPLIT(טבלה1[[#This Row],[עמודה55]],"-"),1)</f>
        <v>Undisclosed</v>
      </c>
      <c r="R1755" s="21" t="e" cm="1">
        <f t="array" ref="R1755">INDEX(_xlfn.TEXTSPLIT(INDEX(_xlfn.TEXTSPLIT(טבלה1[[#This Row],[עמודה55]],"-"),2),"/"),1)</f>
        <v>#REF!</v>
      </c>
      <c r="S1755" s="28" t="e">
        <f>AVERAGE(טבלה1[[#This Row],[עמודה59]:[עמודה60]])</f>
        <v>#VALUE!</v>
      </c>
      <c r="T1755" s="31" t="e">
        <f>VALUE(SUBSTITUTE(טבלה1[[#This Row],[עמודה56]],"$",""))</f>
        <v>#VALUE!</v>
      </c>
      <c r="U1755" s="31" t="e">
        <f>VALUE(SUBSTITUTE(טבלה1[[#This Row],[עמודה57]],"$",""))</f>
        <v>#REF!</v>
      </c>
      <c r="V1755" s="31" t="e">
        <f>IF(טבלה1[[#This Row],[עמודה58]]&gt;30,"Yes","No")</f>
        <v>#VALUE!</v>
      </c>
    </row>
    <row r="1756" spans="1:22" x14ac:dyDescent="0.15">
      <c r="A1756" s="32" t="s">
        <v>4163</v>
      </c>
      <c r="B1756" s="33" t="s">
        <v>4164</v>
      </c>
      <c r="C1756" s="33" t="s">
        <v>1008</v>
      </c>
      <c r="D1756" s="44">
        <v>10000</v>
      </c>
      <c r="E1756" s="33" t="s">
        <v>21</v>
      </c>
      <c r="F1756" s="33" t="s">
        <v>25</v>
      </c>
      <c r="G1756" s="36" t="str">
        <f t="shared" si="27"/>
        <v>Low</v>
      </c>
      <c r="H1756" s="34">
        <v>0.1</v>
      </c>
      <c r="I1756" s="11" t="str" cm="1">
        <f t="array" ref="I1756">INDEX(_xlfn.TEXTSPLIT(טבלה1[[#This Row],[עמודה2]],","),1)</f>
        <v>Minneapolis</v>
      </c>
      <c r="J1756" s="12" t="str" cm="1">
        <f t="array" ref="J1756">INDEX(_xlfn.TEXTSPLIT(טבלה1[[#This Row],[עמודה2]],","),2)</f>
        <v xml:space="preserve"> MN</v>
      </c>
      <c r="K1756" s="37" t="str">
        <f>_xlfn.CONCAT(טבלה1[[#This Row],[AI_Companies]]," ",טבלה1[[#This Row],[עמודה1]])</f>
        <v>Outsell http://www.outsell.com/</v>
      </c>
      <c r="L1756" s="46">
        <v>1000</v>
      </c>
      <c r="M1756" s="36" t="str">
        <f>IF(טבלה1[[#This Row],[עמודה53]]&gt;2000,"Yes","No")</f>
        <v>No</v>
      </c>
      <c r="N1756" s="46">
        <v>9999</v>
      </c>
      <c r="O1756" s="36">
        <f>AVERAGE(טבלה1[[#This Row],[עמודה52]:[עמודה53]])</f>
        <v>149.5</v>
      </c>
      <c r="P1756" s="36" t="str">
        <f>IF(טבלה1[[#This Row],[עמודה4]]="&lt; $25 / hr","0$ - $25 / hr",טבלה1[[#This Row],[עמודה4]])</f>
        <v>Undisclosed</v>
      </c>
      <c r="Q1756" s="12" t="str" cm="1">
        <f t="array" ref="Q1756">INDEX(_xlfn.TEXTSPLIT(טבלה1[[#This Row],[עמודה55]],"-"),1)</f>
        <v>Undisclosed</v>
      </c>
      <c r="R1756" s="21" t="e" cm="1">
        <f t="array" ref="R1756">INDEX(_xlfn.TEXTSPLIT(INDEX(_xlfn.TEXTSPLIT(טבלה1[[#This Row],[עמודה55]],"-"),2),"/"),1)</f>
        <v>#REF!</v>
      </c>
      <c r="S1756" s="36" t="e">
        <f>AVERAGE(טבלה1[[#This Row],[עמודה59]:[עמודה60]])</f>
        <v>#VALUE!</v>
      </c>
      <c r="T1756" s="38" t="e">
        <f>VALUE(SUBSTITUTE(טבלה1[[#This Row],[עמודה56]],"$",""))</f>
        <v>#VALUE!</v>
      </c>
      <c r="U1756" s="38" t="e">
        <f>VALUE(SUBSTITUTE(טבלה1[[#This Row],[עמודה57]],"$",""))</f>
        <v>#REF!</v>
      </c>
      <c r="V1756" s="38" t="e">
        <f>IF(טבלה1[[#This Row],[עמודה58]]&gt;30,"Yes","No")</f>
        <v>#VALUE!</v>
      </c>
    </row>
    <row r="1757" spans="1:22" x14ac:dyDescent="0.15">
      <c r="A1757" s="32" t="s">
        <v>4165</v>
      </c>
      <c r="B1757" s="39" t="s">
        <v>4166</v>
      </c>
      <c r="C1757" s="39" t="s">
        <v>56</v>
      </c>
      <c r="D1757" s="40">
        <v>5000</v>
      </c>
      <c r="E1757" s="39" t="s">
        <v>33</v>
      </c>
      <c r="F1757" s="39" t="s">
        <v>10</v>
      </c>
      <c r="G1757" s="36" t="str">
        <f t="shared" si="27"/>
        <v>Low</v>
      </c>
      <c r="H1757" s="41">
        <v>0.2</v>
      </c>
      <c r="I1757" s="11" t="str" cm="1">
        <f t="array" ref="I1757">INDEX(_xlfn.TEXTSPLIT(טבלה1[[#This Row],[עמודה2]],","),1)</f>
        <v>Paris</v>
      </c>
      <c r="J1757" s="12" t="str" cm="1">
        <f t="array" ref="J1757">INDEX(_xlfn.TEXTSPLIT(טבלה1[[#This Row],[עמודה2]],","),2)</f>
        <v xml:space="preserve"> France</v>
      </c>
      <c r="K1757" s="43" t="str">
        <f>_xlfn.CONCAT(טבלה1[[#This Row],[AI_Companies]]," ",טבלה1[[#This Row],[עמודה1]])</f>
        <v>Talan https://www.talan.com</v>
      </c>
      <c r="L1757" s="28">
        <v>50</v>
      </c>
      <c r="M1757" s="28" t="str">
        <f>IF(טבלה1[[#This Row],[עמודה53]]&gt;2000,"Yes","No")</f>
        <v>Yes</v>
      </c>
      <c r="N1757" s="28">
        <v>249</v>
      </c>
      <c r="O1757" s="28">
        <f>AVERAGE(טבלה1[[#This Row],[עמודה52]:[עמודה53]])</f>
        <v>5499.5</v>
      </c>
      <c r="P1757" s="28" t="str">
        <f>IF(טבלה1[[#This Row],[עמודה4]]="&lt; $25 / hr","0$ - $25 / hr",טבלה1[[#This Row],[עמודה4]])</f>
        <v>$100 - $149 / hr</v>
      </c>
      <c r="Q1757" s="12" t="str" cm="1">
        <f t="array" ref="Q1757">INDEX(_xlfn.TEXTSPLIT(טבלה1[[#This Row],[עמודה55]],"-"),1)</f>
        <v xml:space="preserve">$100 </v>
      </c>
      <c r="R1757" s="21" t="str" cm="1">
        <f t="array" ref="R1757">INDEX(_xlfn.TEXTSPLIT(INDEX(_xlfn.TEXTSPLIT(טבלה1[[#This Row],[עמודה55]],"-"),2),"/"),1)</f>
        <v xml:space="preserve"> $149 </v>
      </c>
      <c r="S1757" s="28">
        <f>AVERAGE(טבלה1[[#This Row],[עמודה59]:[עמודה60]])</f>
        <v>124.5</v>
      </c>
      <c r="T1757" s="31">
        <f>VALUE(SUBSTITUTE(טבלה1[[#This Row],[עמודה56]],"$",""))</f>
        <v>100</v>
      </c>
      <c r="U1757" s="31">
        <f>VALUE(SUBSTITUTE(טבלה1[[#This Row],[עמודה57]],"$",""))</f>
        <v>149</v>
      </c>
      <c r="V1757" s="31" t="str">
        <f>IF(טבלה1[[#This Row],[עמודה58]]&gt;30,"Yes","No")</f>
        <v>Yes</v>
      </c>
    </row>
    <row r="1758" spans="1:22" x14ac:dyDescent="0.15">
      <c r="A1758" s="32" t="s">
        <v>4167</v>
      </c>
      <c r="B1758" s="33" t="s">
        <v>4168</v>
      </c>
      <c r="C1758" s="33" t="s">
        <v>1610</v>
      </c>
      <c r="D1758" s="44">
        <v>10000</v>
      </c>
      <c r="E1758" s="33" t="s">
        <v>63</v>
      </c>
      <c r="F1758" s="33" t="s">
        <v>117</v>
      </c>
      <c r="G1758" s="36" t="str">
        <f t="shared" si="27"/>
        <v>Low</v>
      </c>
      <c r="H1758" s="34">
        <v>0.35</v>
      </c>
      <c r="I1758" s="11" t="str" cm="1">
        <f t="array" ref="I1758">INDEX(_xlfn.TEXTSPLIT(טבלה1[[#This Row],[עמודה2]],","),1)</f>
        <v>Los Angeles</v>
      </c>
      <c r="J1758" s="12" t="str" cm="1">
        <f t="array" ref="J1758">INDEX(_xlfn.TEXTSPLIT(טבלה1[[#This Row],[עמודה2]],","),2)</f>
        <v xml:space="preserve"> CA</v>
      </c>
      <c r="K1758" s="37" t="str">
        <f>_xlfn.CONCAT(טבלה1[[#This Row],[AI_Companies]]," ",טבלה1[[#This Row],[עמודה1]])</f>
        <v>OSPLabs https://www.osplabs.com/</v>
      </c>
      <c r="L1758" s="36">
        <v>2</v>
      </c>
      <c r="M1758" s="36" t="str">
        <f>IF(טבלה1[[#This Row],[עמודה53]]&gt;2000,"Yes","No")</f>
        <v>No</v>
      </c>
      <c r="N1758" s="36">
        <v>9</v>
      </c>
      <c r="O1758" s="36">
        <f>AVERAGE(טבלה1[[#This Row],[עמודה52]:[עמודה53]])</f>
        <v>149.5</v>
      </c>
      <c r="P1758" s="36" t="str">
        <f>IF(טבלה1[[#This Row],[עמודה4]]="&lt; $25 / hr","0$ - $25 / hr",טבלה1[[#This Row],[עמודה4]])</f>
        <v>$25 - $49 / hr</v>
      </c>
      <c r="Q1758" s="12" t="str" cm="1">
        <f t="array" ref="Q1758">INDEX(_xlfn.TEXTSPLIT(טבלה1[[#This Row],[עמודה55]],"-"),1)</f>
        <v xml:space="preserve">$25 </v>
      </c>
      <c r="R1758" s="21" t="str" cm="1">
        <f t="array" ref="R1758">INDEX(_xlfn.TEXTSPLIT(INDEX(_xlfn.TEXTSPLIT(טבלה1[[#This Row],[עמודה55]],"-"),2),"/"),1)</f>
        <v xml:space="preserve"> $49 </v>
      </c>
      <c r="S1758" s="36">
        <f>AVERAGE(טבלה1[[#This Row],[עמודה59]:[עמודה60]])</f>
        <v>37</v>
      </c>
      <c r="T1758" s="38">
        <f>VALUE(SUBSTITUTE(טבלה1[[#This Row],[עמודה56]],"$",""))</f>
        <v>25</v>
      </c>
      <c r="U1758" s="38">
        <f>VALUE(SUBSTITUTE(טבלה1[[#This Row],[עמודה57]],"$",""))</f>
        <v>49</v>
      </c>
      <c r="V1758" s="38" t="str">
        <f>IF(טבלה1[[#This Row],[עמודה58]]&gt;30,"Yes","No")</f>
        <v>Yes</v>
      </c>
    </row>
    <row r="1759" spans="1:22" x14ac:dyDescent="0.15">
      <c r="A1759" s="32" t="s">
        <v>4169</v>
      </c>
      <c r="B1759" s="39" t="s">
        <v>4170</v>
      </c>
      <c r="C1759" s="39" t="s">
        <v>180</v>
      </c>
      <c r="D1759" s="39" t="s">
        <v>4</v>
      </c>
      <c r="E1759" s="39" t="s">
        <v>4</v>
      </c>
      <c r="F1759" s="39" t="s">
        <v>117</v>
      </c>
      <c r="G1759" s="36" t="str">
        <f t="shared" si="27"/>
        <v>Low</v>
      </c>
      <c r="H1759" s="41">
        <v>0.35</v>
      </c>
      <c r="I1759" s="11" t="str" cm="1">
        <f t="array" ref="I1759">INDEX(_xlfn.TEXTSPLIT(טבלה1[[#This Row],[עמודה2]],","),1)</f>
        <v>Leeds</v>
      </c>
      <c r="J1759" s="12" t="str" cm="1">
        <f t="array" ref="J1759">INDEX(_xlfn.TEXTSPLIT(טבלה1[[#This Row],[עמודה2]],","),2)</f>
        <v xml:space="preserve"> United Kingdom</v>
      </c>
      <c r="K1759" s="43" t="str">
        <f>_xlfn.CONCAT(טבלה1[[#This Row],[AI_Companies]]," ",טבלה1[[#This Row],[עמודה1]])</f>
        <v>MethodAnalyticsLtd https://method-analytics.com/</v>
      </c>
      <c r="L1759" s="28">
        <v>2</v>
      </c>
      <c r="M1759" s="28" t="str">
        <f>IF(טבלה1[[#This Row],[עמודה53]]&gt;2000,"Yes","No")</f>
        <v>No</v>
      </c>
      <c r="N1759" s="28">
        <v>9</v>
      </c>
      <c r="O1759" s="28">
        <f>AVERAGE(טבלה1[[#This Row],[עמודה52]:[עמודה53]])</f>
        <v>5.5</v>
      </c>
      <c r="P1759" s="28" t="str">
        <f>IF(טבלה1[[#This Row],[עמודה4]]="&lt; $25 / hr","0$ - $25 / hr",טבלה1[[#This Row],[עמודה4]])</f>
        <v>$150 - $199 / hr</v>
      </c>
      <c r="Q1759" s="12" t="str" cm="1">
        <f t="array" ref="Q1759">INDEX(_xlfn.TEXTSPLIT(טבלה1[[#This Row],[עמודה55]],"-"),1)</f>
        <v xml:space="preserve">$150 </v>
      </c>
      <c r="R1759" s="21" t="str" cm="1">
        <f t="array" ref="R1759">INDEX(_xlfn.TEXTSPLIT(INDEX(_xlfn.TEXTSPLIT(טבלה1[[#This Row],[עמודה55]],"-"),2),"/"),1)</f>
        <v xml:space="preserve"> $199 </v>
      </c>
      <c r="S1759" s="28">
        <f>AVERAGE(טבלה1[[#This Row],[עמודה59]:[עמודה60]])</f>
        <v>174.5</v>
      </c>
      <c r="T1759" s="31">
        <f>VALUE(SUBSTITUTE(טבלה1[[#This Row],[עמודה56]],"$",""))</f>
        <v>150</v>
      </c>
      <c r="U1759" s="31">
        <f>VALUE(SUBSTITUTE(טבלה1[[#This Row],[עמודה57]],"$",""))</f>
        <v>199</v>
      </c>
      <c r="V1759" s="31" t="str">
        <f>IF(טבלה1[[#This Row],[עמודה58]]&gt;30,"Yes","No")</f>
        <v>Yes</v>
      </c>
    </row>
    <row r="1760" spans="1:22" x14ac:dyDescent="0.15">
      <c r="A1760" s="32" t="s">
        <v>4171</v>
      </c>
      <c r="B1760" s="33" t="s">
        <v>4172</v>
      </c>
      <c r="C1760" s="33" t="s">
        <v>53</v>
      </c>
      <c r="D1760" s="44">
        <v>5000</v>
      </c>
      <c r="E1760" s="33" t="s">
        <v>33</v>
      </c>
      <c r="F1760" s="33" t="s">
        <v>29</v>
      </c>
      <c r="G1760" s="36" t="str">
        <f t="shared" si="27"/>
        <v>Low</v>
      </c>
      <c r="H1760" s="34">
        <v>0.3</v>
      </c>
      <c r="I1760" s="11" t="str" cm="1">
        <f t="array" ref="I1760">INDEX(_xlfn.TEXTSPLIT(טבלה1[[#This Row],[עמודה2]],","),1)</f>
        <v>Atlanta</v>
      </c>
      <c r="J1760" s="12" t="str" cm="1">
        <f t="array" ref="J1760">INDEX(_xlfn.TEXTSPLIT(טבלה1[[#This Row],[עמודה2]],","),2)</f>
        <v xml:space="preserve"> GA</v>
      </c>
      <c r="K1760" s="37" t="str">
        <f>_xlfn.CONCAT(טבלה1[[#This Row],[AI_Companies]]," ",טבלה1[[#This Row],[עמודה1]])</f>
        <v>AnovaAnalyticsLLC http://www.anovaanalytics.com/</v>
      </c>
      <c r="L1760" s="36">
        <v>10</v>
      </c>
      <c r="M1760" s="36" t="str">
        <f>IF(טבלה1[[#This Row],[עמודה53]]&gt;2000,"Yes","No")</f>
        <v>No</v>
      </c>
      <c r="N1760" s="36">
        <v>49</v>
      </c>
      <c r="O1760" s="36">
        <f>AVERAGE(טבלה1[[#This Row],[עמודה52]:[עמודה53]])</f>
        <v>5.5</v>
      </c>
      <c r="P1760" s="36" t="str">
        <f>IF(טבלה1[[#This Row],[עמודה4]]="&lt; $25 / hr","0$ - $25 / hr",טבלה1[[#This Row],[עמודה4]])</f>
        <v>Undisclosed</v>
      </c>
      <c r="Q1760" s="12" t="str" cm="1">
        <f t="array" ref="Q1760">INDEX(_xlfn.TEXTSPLIT(טבלה1[[#This Row],[עמודה55]],"-"),1)</f>
        <v>Undisclosed</v>
      </c>
      <c r="R1760" s="21" t="e" cm="1">
        <f t="array" ref="R1760">INDEX(_xlfn.TEXTSPLIT(INDEX(_xlfn.TEXTSPLIT(טבלה1[[#This Row],[עמודה55]],"-"),2),"/"),1)</f>
        <v>#REF!</v>
      </c>
      <c r="S1760" s="36" t="e">
        <f>AVERAGE(טבלה1[[#This Row],[עמודה59]:[עמודה60]])</f>
        <v>#VALUE!</v>
      </c>
      <c r="T1760" s="38" t="e">
        <f>VALUE(SUBSTITUTE(טבלה1[[#This Row],[עמודה56]],"$",""))</f>
        <v>#VALUE!</v>
      </c>
      <c r="U1760" s="38" t="e">
        <f>VALUE(SUBSTITUTE(טבלה1[[#This Row],[עמודה57]],"$",""))</f>
        <v>#REF!</v>
      </c>
      <c r="V1760" s="38" t="e">
        <f>IF(טבלה1[[#This Row],[עמודה58]]&gt;30,"Yes","No")</f>
        <v>#VALUE!</v>
      </c>
    </row>
    <row r="1761" spans="1:22" x14ac:dyDescent="0.15">
      <c r="A1761" s="32" t="s">
        <v>4173</v>
      </c>
      <c r="B1761" s="39" t="s">
        <v>4174</v>
      </c>
      <c r="C1761" s="39" t="s">
        <v>2673</v>
      </c>
      <c r="D1761" s="40">
        <v>5000</v>
      </c>
      <c r="E1761" s="39" t="s">
        <v>9</v>
      </c>
      <c r="F1761" s="39" t="s">
        <v>29</v>
      </c>
      <c r="G1761" s="36" t="str">
        <f t="shared" si="27"/>
        <v>Low</v>
      </c>
      <c r="H1761" s="41">
        <v>0.3</v>
      </c>
      <c r="I1761" s="11" t="str" cm="1">
        <f t="array" ref="I1761">INDEX(_xlfn.TEXTSPLIT(טבלה1[[#This Row],[עמודה2]],","),1)</f>
        <v>Kyiv</v>
      </c>
      <c r="J1761" s="12" t="str" cm="1">
        <f t="array" ref="J1761">INDEX(_xlfn.TEXTSPLIT(טבלה1[[#This Row],[עמודה2]],","),2)</f>
        <v xml:space="preserve"> Ukraine</v>
      </c>
      <c r="K1761" s="43" t="str">
        <f>_xlfn.CONCAT(טבלה1[[#This Row],[AI_Companies]]," ",טבלה1[[#This Row],[עמודה1]])</f>
        <v>IoTFactory http://www.iot-factory.com.ua</v>
      </c>
      <c r="L1761" s="28">
        <v>10</v>
      </c>
      <c r="M1761" s="28" t="str">
        <f>IF(טבלה1[[#This Row],[עמודה53]]&gt;2000,"Yes","No")</f>
        <v>No</v>
      </c>
      <c r="N1761" s="28">
        <v>49</v>
      </c>
      <c r="O1761" s="28">
        <f>AVERAGE(טבלה1[[#This Row],[עמודה52]:[עמודה53]])</f>
        <v>29.5</v>
      </c>
      <c r="P1761" s="28" t="str">
        <f>IF(טבלה1[[#This Row],[עמודה4]]="&lt; $25 / hr","0$ - $25 / hr",טבלה1[[#This Row],[עמודה4]])</f>
        <v>$25 - $49 / hr</v>
      </c>
      <c r="Q1761" s="12" t="str" cm="1">
        <f t="array" ref="Q1761">INDEX(_xlfn.TEXTSPLIT(טבלה1[[#This Row],[עמודה55]],"-"),1)</f>
        <v xml:space="preserve">$25 </v>
      </c>
      <c r="R1761" s="21" t="str" cm="1">
        <f t="array" ref="R1761">INDEX(_xlfn.TEXTSPLIT(INDEX(_xlfn.TEXTSPLIT(טבלה1[[#This Row],[עמודה55]],"-"),2),"/"),1)</f>
        <v xml:space="preserve"> $49 </v>
      </c>
      <c r="S1761" s="28">
        <f>AVERAGE(טבלה1[[#This Row],[עמודה59]:[עמודה60]])</f>
        <v>37</v>
      </c>
      <c r="T1761" s="31">
        <f>VALUE(SUBSTITUTE(טבלה1[[#This Row],[עמודה56]],"$",""))</f>
        <v>25</v>
      </c>
      <c r="U1761" s="31">
        <f>VALUE(SUBSTITUTE(טבלה1[[#This Row],[עמודה57]],"$",""))</f>
        <v>49</v>
      </c>
      <c r="V1761" s="31" t="str">
        <f>IF(טבלה1[[#This Row],[עמודה58]]&gt;30,"Yes","No")</f>
        <v>Yes</v>
      </c>
    </row>
    <row r="1762" spans="1:22" x14ac:dyDescent="0.15">
      <c r="A1762" s="32" t="s">
        <v>4175</v>
      </c>
      <c r="B1762" s="33" t="s">
        <v>4176</v>
      </c>
      <c r="C1762" s="33" t="s">
        <v>649</v>
      </c>
      <c r="D1762" s="44">
        <v>50000</v>
      </c>
      <c r="E1762" s="33" t="s">
        <v>63</v>
      </c>
      <c r="F1762" s="33" t="s">
        <v>29</v>
      </c>
      <c r="G1762" s="36" t="str">
        <f t="shared" si="27"/>
        <v>Low</v>
      </c>
      <c r="H1762" s="34">
        <v>0.3</v>
      </c>
      <c r="I1762" s="11" t="str" cm="1">
        <f t="array" ref="I1762">INDEX(_xlfn.TEXTSPLIT(טבלה1[[#This Row],[עמודה2]],","),1)</f>
        <v>Barcelona</v>
      </c>
      <c r="J1762" s="12" t="str" cm="1">
        <f t="array" ref="J1762">INDEX(_xlfn.TEXTSPLIT(טבלה1[[#This Row],[עמודה2]],","),2)</f>
        <v xml:space="preserve"> Spain</v>
      </c>
      <c r="K1762" s="37" t="str">
        <f>_xlfn.CONCAT(טבלה1[[#This Row],[AI_Companies]]," ",טבלה1[[#This Row],[עמודה1]])</f>
        <v>MáticaPartners https://maticapartners.com</v>
      </c>
      <c r="L1762" s="36">
        <v>10</v>
      </c>
      <c r="M1762" s="36" t="str">
        <f>IF(טבלה1[[#This Row],[עמודה53]]&gt;2000,"Yes","No")</f>
        <v>No</v>
      </c>
      <c r="N1762" s="36">
        <v>49</v>
      </c>
      <c r="O1762" s="36">
        <f>AVERAGE(טבלה1[[#This Row],[עמודה52]:[עמודה53]])</f>
        <v>29.5</v>
      </c>
      <c r="P1762" s="36" t="str">
        <f>IF(טבלה1[[#This Row],[עמודה4]]="&lt; $25 / hr","0$ - $25 / hr",טבלה1[[#This Row],[עמודה4]])</f>
        <v>$50 - $99 / hr</v>
      </c>
      <c r="Q1762" s="12" t="str" cm="1">
        <f t="array" ref="Q1762">INDEX(_xlfn.TEXTSPLIT(טבלה1[[#This Row],[עמודה55]],"-"),1)</f>
        <v xml:space="preserve">$50 </v>
      </c>
      <c r="R1762" s="21" t="str" cm="1">
        <f t="array" ref="R1762">INDEX(_xlfn.TEXTSPLIT(INDEX(_xlfn.TEXTSPLIT(טבלה1[[#This Row],[עמודה55]],"-"),2),"/"),1)</f>
        <v xml:space="preserve"> $99 </v>
      </c>
      <c r="S1762" s="36">
        <f>AVERAGE(טבלה1[[#This Row],[עמודה59]:[עמודה60]])</f>
        <v>74.5</v>
      </c>
      <c r="T1762" s="38">
        <f>VALUE(SUBSTITUTE(טבלה1[[#This Row],[עמודה56]],"$",""))</f>
        <v>50</v>
      </c>
      <c r="U1762" s="38">
        <f>VALUE(SUBSTITUTE(טבלה1[[#This Row],[עמודה57]],"$",""))</f>
        <v>99</v>
      </c>
      <c r="V1762" s="38" t="str">
        <f>IF(טבלה1[[#This Row],[עמודה58]]&gt;30,"Yes","No")</f>
        <v>Yes</v>
      </c>
    </row>
    <row r="1763" spans="1:22" x14ac:dyDescent="0.15">
      <c r="A1763" s="32" t="s">
        <v>4177</v>
      </c>
      <c r="B1763" s="39" t="s">
        <v>4178</v>
      </c>
      <c r="C1763" s="39" t="s">
        <v>4179</v>
      </c>
      <c r="D1763" s="39" t="s">
        <v>4</v>
      </c>
      <c r="E1763" s="39" t="s">
        <v>4</v>
      </c>
      <c r="F1763" s="39" t="s">
        <v>29</v>
      </c>
      <c r="G1763" s="36" t="str">
        <f t="shared" si="27"/>
        <v>Low</v>
      </c>
      <c r="H1763" s="41">
        <v>0.3</v>
      </c>
      <c r="I1763" s="11" t="str" cm="1">
        <f t="array" ref="I1763">INDEX(_xlfn.TEXTSPLIT(טבלה1[[#This Row],[עמודה2]],","),1)</f>
        <v>Boulder</v>
      </c>
      <c r="J1763" s="12" t="str" cm="1">
        <f t="array" ref="J1763">INDEX(_xlfn.TEXTSPLIT(טבלה1[[#This Row],[עמודה2]],","),2)</f>
        <v xml:space="preserve"> CO</v>
      </c>
      <c r="K1763" s="43" t="str">
        <f>_xlfn.CONCAT(טבלה1[[#This Row],[AI_Companies]]," ",טבלה1[[#This Row],[עמודה1]])</f>
        <v>CAVUGlobal https://www.cavuglobal.io/</v>
      </c>
      <c r="L1763" s="28">
        <v>10</v>
      </c>
      <c r="M1763" s="28" t="str">
        <f>IF(טבלה1[[#This Row],[עמודה53]]&gt;2000,"Yes","No")</f>
        <v>No</v>
      </c>
      <c r="N1763" s="28">
        <v>49</v>
      </c>
      <c r="O1763" s="28">
        <f>AVERAGE(טבלה1[[#This Row],[עמודה52]:[עמודה53]])</f>
        <v>29.5</v>
      </c>
      <c r="P1763" s="28" t="str">
        <f>IF(טבלה1[[#This Row],[עמודה4]]="&lt; $25 / hr","0$ - $25 / hr",טבלה1[[#This Row],[עמודה4]])</f>
        <v>$150 - $199 / hr</v>
      </c>
      <c r="Q1763" s="12" t="str" cm="1">
        <f t="array" ref="Q1763">INDEX(_xlfn.TEXTSPLIT(טבלה1[[#This Row],[עמודה55]],"-"),1)</f>
        <v xml:space="preserve">$150 </v>
      </c>
      <c r="R1763" s="21" t="str" cm="1">
        <f t="array" ref="R1763">INDEX(_xlfn.TEXTSPLIT(INDEX(_xlfn.TEXTSPLIT(טבלה1[[#This Row],[עמודה55]],"-"),2),"/"),1)</f>
        <v xml:space="preserve"> $199 </v>
      </c>
      <c r="S1763" s="28">
        <f>AVERAGE(טבלה1[[#This Row],[עמודה59]:[עמודה60]])</f>
        <v>174.5</v>
      </c>
      <c r="T1763" s="31">
        <f>VALUE(SUBSTITUTE(טבלה1[[#This Row],[עמודה56]],"$",""))</f>
        <v>150</v>
      </c>
      <c r="U1763" s="31">
        <f>VALUE(SUBSTITUTE(טבלה1[[#This Row],[עמודה57]],"$",""))</f>
        <v>199</v>
      </c>
      <c r="V1763" s="31" t="str">
        <f>IF(טבלה1[[#This Row],[עמודה58]]&gt;30,"Yes","No")</f>
        <v>Yes</v>
      </c>
    </row>
    <row r="1764" spans="1:22" x14ac:dyDescent="0.15">
      <c r="A1764" s="32" t="s">
        <v>4180</v>
      </c>
      <c r="B1764" s="33" t="s">
        <v>4181</v>
      </c>
      <c r="C1764" s="33" t="s">
        <v>4182</v>
      </c>
      <c r="D1764" s="44">
        <v>5000</v>
      </c>
      <c r="E1764" s="33" t="s">
        <v>63</v>
      </c>
      <c r="F1764" s="33" t="s">
        <v>29</v>
      </c>
      <c r="G1764" s="36" t="str">
        <f t="shared" si="27"/>
        <v>Low</v>
      </c>
      <c r="H1764" s="34">
        <v>0.3</v>
      </c>
      <c r="I1764" s="11" t="str" cm="1">
        <f t="array" ref="I1764">INDEX(_xlfn.TEXTSPLIT(טבלה1[[#This Row],[עמודה2]],","),1)</f>
        <v>Pawleys Island</v>
      </c>
      <c r="J1764" s="12" t="str" cm="1">
        <f t="array" ref="J1764">INDEX(_xlfn.TEXTSPLIT(טבלה1[[#This Row],[עמודה2]],","),2)</f>
        <v xml:space="preserve"> SC</v>
      </c>
      <c r="K1764" s="37" t="str">
        <f>_xlfn.CONCAT(טבלה1[[#This Row],[AI_Companies]]," ",טבלה1[[#This Row],[עמודה1]])</f>
        <v>NativeAmericanIndustrialSolutionsLLC https://nais-llc.com/</v>
      </c>
      <c r="L1764" s="36">
        <v>10</v>
      </c>
      <c r="M1764" s="36" t="str">
        <f>IF(טבלה1[[#This Row],[עמודה53]]&gt;2000,"Yes","No")</f>
        <v>No</v>
      </c>
      <c r="N1764" s="36">
        <v>49</v>
      </c>
      <c r="O1764" s="36">
        <f>AVERAGE(טבלה1[[#This Row],[עמודה52]:[עמודה53]])</f>
        <v>29.5</v>
      </c>
      <c r="P1764" s="36" t="str">
        <f>IF(טבלה1[[#This Row],[עמודה4]]="&lt; $25 / hr","0$ - $25 / hr",טבלה1[[#This Row],[עמודה4]])</f>
        <v>Undisclosed</v>
      </c>
      <c r="Q1764" s="12" t="str" cm="1">
        <f t="array" ref="Q1764">INDEX(_xlfn.TEXTSPLIT(טבלה1[[#This Row],[עמודה55]],"-"),1)</f>
        <v>Undisclosed</v>
      </c>
      <c r="R1764" s="21" t="e" cm="1">
        <f t="array" ref="R1764">INDEX(_xlfn.TEXTSPLIT(INDEX(_xlfn.TEXTSPLIT(טבלה1[[#This Row],[עמודה55]],"-"),2),"/"),1)</f>
        <v>#REF!</v>
      </c>
      <c r="S1764" s="36" t="e">
        <f>AVERAGE(טבלה1[[#This Row],[עמודה59]:[עמודה60]])</f>
        <v>#VALUE!</v>
      </c>
      <c r="T1764" s="38" t="e">
        <f>VALUE(SUBSTITUTE(טבלה1[[#This Row],[עמודה56]],"$",""))</f>
        <v>#VALUE!</v>
      </c>
      <c r="U1764" s="38" t="e">
        <f>VALUE(SUBSTITUTE(טבלה1[[#This Row],[עמודה57]],"$",""))</f>
        <v>#REF!</v>
      </c>
      <c r="V1764" s="38" t="e">
        <f>IF(טבלה1[[#This Row],[עמודה58]]&gt;30,"Yes","No")</f>
        <v>#VALUE!</v>
      </c>
    </row>
    <row r="1765" spans="1:22" x14ac:dyDescent="0.15">
      <c r="A1765" s="32" t="s">
        <v>4183</v>
      </c>
      <c r="B1765" s="39" t="s">
        <v>4184</v>
      </c>
      <c r="C1765" s="39" t="s">
        <v>4185</v>
      </c>
      <c r="D1765" s="39" t="s">
        <v>4</v>
      </c>
      <c r="E1765" s="39" t="s">
        <v>4</v>
      </c>
      <c r="F1765" s="39" t="s">
        <v>29</v>
      </c>
      <c r="G1765" s="36" t="str">
        <f t="shared" si="27"/>
        <v>Low</v>
      </c>
      <c r="H1765" s="41">
        <v>0.3</v>
      </c>
      <c r="I1765" s="11" t="str" cm="1">
        <f t="array" ref="I1765">INDEX(_xlfn.TEXTSPLIT(טבלה1[[#This Row],[עמודה2]],","),1)</f>
        <v>Temecula</v>
      </c>
      <c r="J1765" s="12" t="str" cm="1">
        <f t="array" ref="J1765">INDEX(_xlfn.TEXTSPLIT(טבלה1[[#This Row],[עמודה2]],","),2)</f>
        <v xml:space="preserve"> CA</v>
      </c>
      <c r="K1765" s="43" t="str">
        <f>_xlfn.CONCAT(טבלה1[[#This Row],[AI_Companies]]," ",טבלה1[[#This Row],[עמודה1]])</f>
        <v>Fattist,Inc. https://fatt.ist</v>
      </c>
      <c r="L1765" s="28">
        <v>10</v>
      </c>
      <c r="M1765" s="28" t="str">
        <f>IF(טבלה1[[#This Row],[עמודה53]]&gt;2000,"Yes","No")</f>
        <v>No</v>
      </c>
      <c r="N1765" s="28">
        <v>49</v>
      </c>
      <c r="O1765" s="28">
        <f>AVERAGE(טבלה1[[#This Row],[עמודה52]:[עמודה53]])</f>
        <v>29.5</v>
      </c>
      <c r="P1765" s="28" t="str">
        <f>IF(טבלה1[[#This Row],[עמודה4]]="&lt; $25 / hr","0$ - $25 / hr",טבלה1[[#This Row],[עמודה4]])</f>
        <v>$150 - $199 / hr</v>
      </c>
      <c r="Q1765" s="12" t="str" cm="1">
        <f t="array" ref="Q1765">INDEX(_xlfn.TEXTSPLIT(טבלה1[[#This Row],[עמודה55]],"-"),1)</f>
        <v xml:space="preserve">$150 </v>
      </c>
      <c r="R1765" s="21" t="str" cm="1">
        <f t="array" ref="R1765">INDEX(_xlfn.TEXTSPLIT(INDEX(_xlfn.TEXTSPLIT(טבלה1[[#This Row],[עמודה55]],"-"),2),"/"),1)</f>
        <v xml:space="preserve"> $199 </v>
      </c>
      <c r="S1765" s="28">
        <f>AVERAGE(טבלה1[[#This Row],[עמודה59]:[עמודה60]])</f>
        <v>174.5</v>
      </c>
      <c r="T1765" s="31">
        <f>VALUE(SUBSTITUTE(טבלה1[[#This Row],[עמודה56]],"$",""))</f>
        <v>150</v>
      </c>
      <c r="U1765" s="31">
        <f>VALUE(SUBSTITUTE(טבלה1[[#This Row],[עמודה57]],"$",""))</f>
        <v>199</v>
      </c>
      <c r="V1765" s="31" t="str">
        <f>IF(טבלה1[[#This Row],[עמודה58]]&gt;30,"Yes","No")</f>
        <v>Yes</v>
      </c>
    </row>
    <row r="1766" spans="1:22" x14ac:dyDescent="0.15">
      <c r="A1766" s="32" t="s">
        <v>4186</v>
      </c>
      <c r="B1766" s="33" t="s">
        <v>4187</v>
      </c>
      <c r="C1766" s="33" t="s">
        <v>102</v>
      </c>
      <c r="D1766" s="44">
        <v>5000</v>
      </c>
      <c r="E1766" s="33" t="s">
        <v>33</v>
      </c>
      <c r="F1766" s="33" t="s">
        <v>10</v>
      </c>
      <c r="G1766" s="36" t="str">
        <f t="shared" si="27"/>
        <v>Low</v>
      </c>
      <c r="H1766" s="34">
        <v>0.25</v>
      </c>
      <c r="I1766" s="11" t="str" cm="1">
        <f t="array" ref="I1766">INDEX(_xlfn.TEXTSPLIT(טבלה1[[#This Row],[עמודה2]],","),1)</f>
        <v>Wu Han Shi</v>
      </c>
      <c r="J1766" s="12" t="str" cm="1">
        <f t="array" ref="J1766">INDEX(_xlfn.TEXTSPLIT(טבלה1[[#This Row],[עמודה2]],","),2)</f>
        <v xml:space="preserve"> China</v>
      </c>
      <c r="K1766" s="37" t="str">
        <f>_xlfn.CONCAT(טבלה1[[#This Row],[AI_Companies]]," ",טבלה1[[#This Row],[עמודה1]])</f>
        <v>WuhanLinkTimeCloudTechnologyCo.,Ltd. https://www.linktimecloud.com/</v>
      </c>
      <c r="L1766" s="36">
        <v>50</v>
      </c>
      <c r="M1766" s="36" t="str">
        <f>IF(טבלה1[[#This Row],[עמודה53]]&gt;2000,"Yes","No")</f>
        <v>No</v>
      </c>
      <c r="N1766" s="36">
        <v>249</v>
      </c>
      <c r="O1766" s="36">
        <f>AVERAGE(טבלה1[[#This Row],[עמודה52]:[עמודה53]])</f>
        <v>29.5</v>
      </c>
      <c r="P1766" s="36" t="str">
        <f>IF(טבלה1[[#This Row],[עמודה4]]="&lt; $25 / hr","0$ - $25 / hr",טבלה1[[#This Row],[עמודה4]])</f>
        <v>Undisclosed</v>
      </c>
      <c r="Q1766" s="12" t="str" cm="1">
        <f t="array" ref="Q1766">INDEX(_xlfn.TEXTSPLIT(טבלה1[[#This Row],[עמודה55]],"-"),1)</f>
        <v>Undisclosed</v>
      </c>
      <c r="R1766" s="21" t="e" cm="1">
        <f t="array" ref="R1766">INDEX(_xlfn.TEXTSPLIT(INDEX(_xlfn.TEXTSPLIT(טבלה1[[#This Row],[עמודה55]],"-"),2),"/"),1)</f>
        <v>#REF!</v>
      </c>
      <c r="S1766" s="36" t="e">
        <f>AVERAGE(טבלה1[[#This Row],[עמודה59]:[עמודה60]])</f>
        <v>#VALUE!</v>
      </c>
      <c r="T1766" s="38" t="e">
        <f>VALUE(SUBSTITUTE(טבלה1[[#This Row],[עמודה56]],"$",""))</f>
        <v>#VALUE!</v>
      </c>
      <c r="U1766" s="38" t="e">
        <f>VALUE(SUBSTITUTE(טבלה1[[#This Row],[עמודה57]],"$",""))</f>
        <v>#REF!</v>
      </c>
      <c r="V1766" s="38" t="e">
        <f>IF(טבלה1[[#This Row],[עמודה58]]&gt;30,"Yes","No")</f>
        <v>#VALUE!</v>
      </c>
    </row>
    <row r="1767" spans="1:22" x14ac:dyDescent="0.15">
      <c r="A1767" s="32" t="s">
        <v>4188</v>
      </c>
      <c r="B1767" s="39" t="s">
        <v>4189</v>
      </c>
      <c r="C1767" s="39" t="s">
        <v>2039</v>
      </c>
      <c r="D1767" s="39" t="s">
        <v>4</v>
      </c>
      <c r="E1767" s="39" t="s">
        <v>4</v>
      </c>
      <c r="F1767" s="45">
        <v>10000</v>
      </c>
      <c r="G1767" s="36" t="str">
        <f t="shared" si="27"/>
        <v>Low</v>
      </c>
      <c r="H1767" s="41">
        <v>0.1</v>
      </c>
      <c r="I1767" s="11" t="str" cm="1">
        <f t="array" ref="I1767">INDEX(_xlfn.TEXTSPLIT(טבלה1[[#This Row],[עמודה2]],","),1)</f>
        <v>London</v>
      </c>
      <c r="J1767" s="12" t="str" cm="1">
        <f t="array" ref="J1767">INDEX(_xlfn.TEXTSPLIT(טבלה1[[#This Row],[עמודה2]],","),2)</f>
        <v xml:space="preserve"> United Kingdom</v>
      </c>
      <c r="K1767" s="43" t="str">
        <f>_xlfn.CONCAT(טבלה1[[#This Row],[AI_Companies]]," ",טבלה1[[#This Row],[עמודה1]])</f>
        <v>RemarkableTechnology http://remarkable.technology</v>
      </c>
      <c r="L1767" s="28">
        <v>10000</v>
      </c>
      <c r="M1767" s="28" t="str">
        <f>IF(טבלה1[[#This Row],[עמודה53]]&gt;2000,"Yes","No")</f>
        <v>No</v>
      </c>
      <c r="N1767" s="28"/>
      <c r="O1767" s="28">
        <f>AVERAGE(טבלה1[[#This Row],[עמודה52]:[עמודה53]])</f>
        <v>149.5</v>
      </c>
      <c r="P1767" s="28" t="str">
        <f>IF(טבלה1[[#This Row],[עמודה4]]="&lt; $25 / hr","0$ - $25 / hr",טבלה1[[#This Row],[עמודה4]])</f>
        <v>$25 - $49 / hr</v>
      </c>
      <c r="Q1767" s="12" t="str" cm="1">
        <f t="array" ref="Q1767">INDEX(_xlfn.TEXTSPLIT(טבלה1[[#This Row],[עמודה55]],"-"),1)</f>
        <v xml:space="preserve">$25 </v>
      </c>
      <c r="R1767" s="21" t="str" cm="1">
        <f t="array" ref="R1767">INDEX(_xlfn.TEXTSPLIT(INDEX(_xlfn.TEXTSPLIT(טבלה1[[#This Row],[עמודה55]],"-"),2),"/"),1)</f>
        <v xml:space="preserve"> $49 </v>
      </c>
      <c r="S1767" s="28">
        <f>AVERAGE(טבלה1[[#This Row],[עמודה59]:[עמודה60]])</f>
        <v>37</v>
      </c>
      <c r="T1767" s="31">
        <f>VALUE(SUBSTITUTE(טבלה1[[#This Row],[עמודה56]],"$",""))</f>
        <v>25</v>
      </c>
      <c r="U1767" s="31">
        <f>VALUE(SUBSTITUTE(טבלה1[[#This Row],[עמודה57]],"$",""))</f>
        <v>49</v>
      </c>
      <c r="V1767" s="31" t="str">
        <f>IF(טבלה1[[#This Row],[עמודה58]]&gt;30,"Yes","No")</f>
        <v>Yes</v>
      </c>
    </row>
    <row r="1768" spans="1:22" x14ac:dyDescent="0.15">
      <c r="A1768" s="32" t="s">
        <v>4190</v>
      </c>
      <c r="B1768" s="33" t="s">
        <v>4191</v>
      </c>
      <c r="C1768" s="33" t="s">
        <v>1432</v>
      </c>
      <c r="D1768" s="33" t="s">
        <v>4</v>
      </c>
      <c r="E1768" s="33" t="s">
        <v>4</v>
      </c>
      <c r="F1768" s="33" t="s">
        <v>10</v>
      </c>
      <c r="G1768" s="36" t="str">
        <f t="shared" si="27"/>
        <v>Low</v>
      </c>
      <c r="H1768" s="34">
        <v>0.25</v>
      </c>
      <c r="I1768" s="11" t="str" cm="1">
        <f t="array" ref="I1768">INDEX(_xlfn.TEXTSPLIT(טבלה1[[#This Row],[עמודה2]],","),1)</f>
        <v>Shenzhen Shi</v>
      </c>
      <c r="J1768" s="12" t="str" cm="1">
        <f t="array" ref="J1768">INDEX(_xlfn.TEXTSPLIT(טבלה1[[#This Row],[עמודה2]],","),2)</f>
        <v xml:space="preserve"> China</v>
      </c>
      <c r="K1768" s="37" t="str">
        <f>_xlfn.CONCAT(טבלה1[[#This Row],[AI_Companies]]," ",טבלה1[[#This Row],[עמודה1]])</f>
        <v>ShenzhenFarbenInformationTechnologyCo.,Ltd. http://www.farben.com.cn</v>
      </c>
      <c r="L1768" s="36">
        <v>50</v>
      </c>
      <c r="M1768" s="36" t="str">
        <f>IF(טבלה1[[#This Row],[עמודה53]]&gt;2000,"Yes","No")</f>
        <v>No</v>
      </c>
      <c r="N1768" s="36">
        <v>249</v>
      </c>
      <c r="O1768" s="36">
        <f>AVERAGE(טבלה1[[#This Row],[עמודה52]:[עמודה53]])</f>
        <v>10000</v>
      </c>
      <c r="P1768" s="36" t="str">
        <f>IF(טבלה1[[#This Row],[עמודה4]]="&lt; $25 / hr","0$ - $25 / hr",טבלה1[[#This Row],[עמודה4]])</f>
        <v>Undisclosed</v>
      </c>
      <c r="Q1768" s="12" t="str" cm="1">
        <f t="array" ref="Q1768">INDEX(_xlfn.TEXTSPLIT(טבלה1[[#This Row],[עמודה55]],"-"),1)</f>
        <v>Undisclosed</v>
      </c>
      <c r="R1768" s="21" t="e" cm="1">
        <f t="array" ref="R1768">INDEX(_xlfn.TEXTSPLIT(INDEX(_xlfn.TEXTSPLIT(טבלה1[[#This Row],[עמודה55]],"-"),2),"/"),1)</f>
        <v>#REF!</v>
      </c>
      <c r="S1768" s="36" t="e">
        <f>AVERAGE(טבלה1[[#This Row],[עמודה59]:[עמודה60]])</f>
        <v>#VALUE!</v>
      </c>
      <c r="T1768" s="38" t="e">
        <f>VALUE(SUBSTITUTE(טבלה1[[#This Row],[עמודה56]],"$",""))</f>
        <v>#VALUE!</v>
      </c>
      <c r="U1768" s="38" t="e">
        <f>VALUE(SUBSTITUTE(טבלה1[[#This Row],[עמודה57]],"$",""))</f>
        <v>#REF!</v>
      </c>
      <c r="V1768" s="38" t="e">
        <f>IF(טבלה1[[#This Row],[עמודה58]]&gt;30,"Yes","No")</f>
        <v>#VALUE!</v>
      </c>
    </row>
    <row r="1769" spans="1:22" x14ac:dyDescent="0.15">
      <c r="A1769" s="32" t="s">
        <v>4192</v>
      </c>
      <c r="B1769" s="39" t="s">
        <v>4193</v>
      </c>
      <c r="C1769" s="39" t="s">
        <v>4194</v>
      </c>
      <c r="D1769" s="39" t="s">
        <v>4</v>
      </c>
      <c r="E1769" s="39" t="s">
        <v>4</v>
      </c>
      <c r="F1769" s="39" t="s">
        <v>5</v>
      </c>
      <c r="G1769" s="36" t="str">
        <f t="shared" si="27"/>
        <v>Low</v>
      </c>
      <c r="H1769" s="41">
        <v>0.1</v>
      </c>
      <c r="I1769" s="11" t="str" cm="1">
        <f t="array" ref="I1769">INDEX(_xlfn.TEXTSPLIT(טבלה1[[#This Row],[עמודה2]],","),1)</f>
        <v>Shanghai</v>
      </c>
      <c r="J1769" s="12" t="str" cm="1">
        <f t="array" ref="J1769">INDEX(_xlfn.TEXTSPLIT(טבלה1[[#This Row],[עמודה2]],","),2)</f>
        <v xml:space="preserve"> China</v>
      </c>
      <c r="K1769" s="43" t="str">
        <f>_xlfn.CONCAT(טבלה1[[#This Row],[AI_Companies]]," ",טבלה1[[#This Row],[עמודה1]])</f>
        <v>ShanghaiWeiwenjiaInformationTechnologyCo.,Ltd https://www.lixiaoyun.com/</v>
      </c>
      <c r="L1769" s="28">
        <v>250</v>
      </c>
      <c r="M1769" s="28" t="str">
        <f>IF(טבלה1[[#This Row],[עמודה53]]&gt;2000,"Yes","No")</f>
        <v>No</v>
      </c>
      <c r="N1769" s="28">
        <v>999</v>
      </c>
      <c r="O1769" s="28">
        <f>AVERAGE(טבלה1[[#This Row],[עמודה52]:[עמודה53]])</f>
        <v>149.5</v>
      </c>
      <c r="P1769" s="28" t="str">
        <f>IF(טבלה1[[#This Row],[עמודה4]]="&lt; $25 / hr","0$ - $25 / hr",טבלה1[[#This Row],[עמודה4]])</f>
        <v>Undisclosed</v>
      </c>
      <c r="Q1769" s="12" t="str" cm="1">
        <f t="array" ref="Q1769">INDEX(_xlfn.TEXTSPLIT(טבלה1[[#This Row],[עמודה55]],"-"),1)</f>
        <v>Undisclosed</v>
      </c>
      <c r="R1769" s="21" t="e" cm="1">
        <f t="array" ref="R1769">INDEX(_xlfn.TEXTSPLIT(INDEX(_xlfn.TEXTSPLIT(טבלה1[[#This Row],[עמודה55]],"-"),2),"/"),1)</f>
        <v>#REF!</v>
      </c>
      <c r="S1769" s="28" t="e">
        <f>AVERAGE(טבלה1[[#This Row],[עמודה59]:[עמודה60]])</f>
        <v>#VALUE!</v>
      </c>
      <c r="T1769" s="31" t="e">
        <f>VALUE(SUBSTITUTE(טבלה1[[#This Row],[עמודה56]],"$",""))</f>
        <v>#VALUE!</v>
      </c>
      <c r="U1769" s="31" t="e">
        <f>VALUE(SUBSTITUTE(טבלה1[[#This Row],[עמודה57]],"$",""))</f>
        <v>#REF!</v>
      </c>
      <c r="V1769" s="31" t="e">
        <f>IF(טבלה1[[#This Row],[עמודה58]]&gt;30,"Yes","No")</f>
        <v>#VALUE!</v>
      </c>
    </row>
    <row r="1770" spans="1:22" x14ac:dyDescent="0.15">
      <c r="A1770" s="32" t="s">
        <v>4195</v>
      </c>
      <c r="B1770" s="33" t="s">
        <v>4196</v>
      </c>
      <c r="C1770" s="33" t="s">
        <v>4197</v>
      </c>
      <c r="D1770" s="44">
        <v>1000</v>
      </c>
      <c r="E1770" s="33" t="s">
        <v>21</v>
      </c>
      <c r="F1770" s="33" t="s">
        <v>5</v>
      </c>
      <c r="G1770" s="36" t="str">
        <f t="shared" si="27"/>
        <v>Low</v>
      </c>
      <c r="H1770" s="34">
        <v>0.1</v>
      </c>
      <c r="I1770" s="11" t="str" cm="1">
        <f t="array" ref="I1770">INDEX(_xlfn.TEXTSPLIT(טבלה1[[#This Row],[עמודה2]],","),1)</f>
        <v>Jacksonville</v>
      </c>
      <c r="J1770" s="12" t="str" cm="1">
        <f t="array" ref="J1770">INDEX(_xlfn.TEXTSPLIT(טבלה1[[#This Row],[עמודה2]],","),2)</f>
        <v xml:space="preserve"> FL</v>
      </c>
      <c r="K1770" s="37" t="str">
        <f>_xlfn.CONCAT(טבלה1[[#This Row],[AI_Companies]]," ",טבלה1[[#This Row],[עמודה1]])</f>
        <v>EmtecInc. http://www.emtecinc.com/</v>
      </c>
      <c r="L1770" s="36">
        <v>250</v>
      </c>
      <c r="M1770" s="36" t="str">
        <f>IF(טבלה1[[#This Row],[עמודה53]]&gt;2000,"Yes","No")</f>
        <v>No</v>
      </c>
      <c r="N1770" s="36">
        <v>999</v>
      </c>
      <c r="O1770" s="36">
        <f>AVERAGE(טבלה1[[#This Row],[עמודה52]:[עמודה53]])</f>
        <v>624.5</v>
      </c>
      <c r="P1770" s="36" t="str">
        <f>IF(טבלה1[[#This Row],[עמודה4]]="&lt; $25 / hr","0$ - $25 / hr",טבלה1[[#This Row],[עמודה4]])</f>
        <v>Undisclosed</v>
      </c>
      <c r="Q1770" s="12" t="str" cm="1">
        <f t="array" ref="Q1770">INDEX(_xlfn.TEXTSPLIT(טבלה1[[#This Row],[עמודה55]],"-"),1)</f>
        <v>Undisclosed</v>
      </c>
      <c r="R1770" s="21" t="e" cm="1">
        <f t="array" ref="R1770">INDEX(_xlfn.TEXTSPLIT(INDEX(_xlfn.TEXTSPLIT(טבלה1[[#This Row],[עמודה55]],"-"),2),"/"),1)</f>
        <v>#REF!</v>
      </c>
      <c r="S1770" s="36" t="e">
        <f>AVERAGE(טבלה1[[#This Row],[עמודה59]:[עמודה60]])</f>
        <v>#VALUE!</v>
      </c>
      <c r="T1770" s="38" t="e">
        <f>VALUE(SUBSTITUTE(טבלה1[[#This Row],[עמודה56]],"$",""))</f>
        <v>#VALUE!</v>
      </c>
      <c r="U1770" s="38" t="e">
        <f>VALUE(SUBSTITUTE(טבלה1[[#This Row],[עמודה57]],"$",""))</f>
        <v>#REF!</v>
      </c>
      <c r="V1770" s="38" t="e">
        <f>IF(טבלה1[[#This Row],[עמודה58]]&gt;30,"Yes","No")</f>
        <v>#VALUE!</v>
      </c>
    </row>
    <row r="1771" spans="1:22" x14ac:dyDescent="0.15">
      <c r="A1771" s="32" t="s">
        <v>4198</v>
      </c>
      <c r="B1771" s="39" t="s">
        <v>4199</v>
      </c>
      <c r="C1771" s="39" t="s">
        <v>862</v>
      </c>
      <c r="D1771" s="40">
        <v>1000</v>
      </c>
      <c r="E1771" s="39" t="s">
        <v>9</v>
      </c>
      <c r="F1771" s="39" t="s">
        <v>5</v>
      </c>
      <c r="G1771" s="36" t="str">
        <f t="shared" si="27"/>
        <v>Low</v>
      </c>
      <c r="H1771" s="41">
        <v>0.15</v>
      </c>
      <c r="I1771" s="11" t="str" cm="1">
        <f t="array" ref="I1771">INDEX(_xlfn.TEXTSPLIT(טבלה1[[#This Row],[עמודה2]],","),1)</f>
        <v>Nashik</v>
      </c>
      <c r="J1771" s="12" t="str" cm="1">
        <f t="array" ref="J1771">INDEX(_xlfn.TEXTSPLIT(טבלה1[[#This Row],[עמודה2]],","),2)</f>
        <v xml:space="preserve"> India</v>
      </c>
      <c r="K1771" s="43" t="str">
        <f>_xlfn.CONCAT(טבלה1[[#This Row],[AI_Companies]]," ",טבלה1[[#This Row],[עמודה1]])</f>
        <v>ESDSSoftwareSolutionPvtLtd. https://www.esds.co.in/</v>
      </c>
      <c r="L1771" s="28">
        <v>250</v>
      </c>
      <c r="M1771" s="28" t="str">
        <f>IF(טבלה1[[#This Row],[עמודה53]]&gt;2000,"Yes","No")</f>
        <v>No</v>
      </c>
      <c r="N1771" s="28">
        <v>999</v>
      </c>
      <c r="O1771" s="28">
        <f>AVERAGE(טבלה1[[#This Row],[עמודה52]:[עמודה53]])</f>
        <v>624.5</v>
      </c>
      <c r="P1771" s="28" t="str">
        <f>IF(טבלה1[[#This Row],[עמודה4]]="&lt; $25 / hr","0$ - $25 / hr",טבלה1[[#This Row],[עמודה4]])</f>
        <v>$100 - $149 / hr</v>
      </c>
      <c r="Q1771" s="12" t="str" cm="1">
        <f t="array" ref="Q1771">INDEX(_xlfn.TEXTSPLIT(טבלה1[[#This Row],[עמודה55]],"-"),1)</f>
        <v xml:space="preserve">$100 </v>
      </c>
      <c r="R1771" s="21" t="str" cm="1">
        <f t="array" ref="R1771">INDEX(_xlfn.TEXTSPLIT(INDEX(_xlfn.TEXTSPLIT(טבלה1[[#This Row],[עמודה55]],"-"),2),"/"),1)</f>
        <v xml:space="preserve"> $149 </v>
      </c>
      <c r="S1771" s="28">
        <f>AVERAGE(טבלה1[[#This Row],[עמודה59]:[עמודה60]])</f>
        <v>124.5</v>
      </c>
      <c r="T1771" s="31">
        <f>VALUE(SUBSTITUTE(טבלה1[[#This Row],[עמודה56]],"$",""))</f>
        <v>100</v>
      </c>
      <c r="U1771" s="31">
        <f>VALUE(SUBSTITUTE(טבלה1[[#This Row],[עמודה57]],"$",""))</f>
        <v>149</v>
      </c>
      <c r="V1771" s="31" t="str">
        <f>IF(טבלה1[[#This Row],[עמודה58]]&gt;30,"Yes","No")</f>
        <v>Yes</v>
      </c>
    </row>
    <row r="1772" spans="1:22" x14ac:dyDescent="0.15">
      <c r="A1772" s="32" t="s">
        <v>4200</v>
      </c>
      <c r="B1772" s="33" t="s">
        <v>4201</v>
      </c>
      <c r="C1772" s="33" t="s">
        <v>185</v>
      </c>
      <c r="D1772" s="44">
        <v>1000</v>
      </c>
      <c r="E1772" s="33" t="s">
        <v>33</v>
      </c>
      <c r="F1772" s="33" t="s">
        <v>29</v>
      </c>
      <c r="G1772" s="36" t="str">
        <f t="shared" si="27"/>
        <v>Low</v>
      </c>
      <c r="H1772" s="34">
        <v>0.25</v>
      </c>
      <c r="I1772" s="11" t="str" cm="1">
        <f t="array" ref="I1772">INDEX(_xlfn.TEXTSPLIT(טבלה1[[#This Row],[עמודה2]],","),1)</f>
        <v>Mississauga</v>
      </c>
      <c r="J1772" s="12" t="str" cm="1">
        <f t="array" ref="J1772">INDEX(_xlfn.TEXTSPLIT(טבלה1[[#This Row],[עמודה2]],","),2)</f>
        <v xml:space="preserve"> Canada</v>
      </c>
      <c r="K1772" s="37" t="str">
        <f>_xlfn.CONCAT(טבלה1[[#This Row],[AI_Companies]]," ",טבלה1[[#This Row],[עמודה1]])</f>
        <v>SoarwareLabs http://soarwarelabs.com</v>
      </c>
      <c r="L1772" s="36">
        <v>10</v>
      </c>
      <c r="M1772" s="36" t="str">
        <f>IF(טבלה1[[#This Row],[עמודה53]]&gt;2000,"Yes","No")</f>
        <v>No</v>
      </c>
      <c r="N1772" s="36">
        <v>49</v>
      </c>
      <c r="O1772" s="36">
        <f>AVERAGE(טבלה1[[#This Row],[עמודה52]:[עמודה53]])</f>
        <v>624.5</v>
      </c>
      <c r="P1772" s="36" t="str">
        <f>IF(טבלה1[[#This Row],[עמודה4]]="&lt; $25 / hr","0$ - $25 / hr",טבלה1[[#This Row],[עמודה4]])</f>
        <v>$50 - $99 / hr</v>
      </c>
      <c r="Q1772" s="12" t="str" cm="1">
        <f t="array" ref="Q1772">INDEX(_xlfn.TEXTSPLIT(טבלה1[[#This Row],[עמודה55]],"-"),1)</f>
        <v xml:space="preserve">$50 </v>
      </c>
      <c r="R1772" s="21" t="str" cm="1">
        <f t="array" ref="R1772">INDEX(_xlfn.TEXTSPLIT(INDEX(_xlfn.TEXTSPLIT(טבלה1[[#This Row],[עמודה55]],"-"),2),"/"),1)</f>
        <v xml:space="preserve"> $99 </v>
      </c>
      <c r="S1772" s="36">
        <f>AVERAGE(טבלה1[[#This Row],[עמודה59]:[עמודה60]])</f>
        <v>74.5</v>
      </c>
      <c r="T1772" s="38">
        <f>VALUE(SUBSTITUTE(טבלה1[[#This Row],[עמודה56]],"$",""))</f>
        <v>50</v>
      </c>
      <c r="U1772" s="38">
        <f>VALUE(SUBSTITUTE(טבלה1[[#This Row],[עמודה57]],"$",""))</f>
        <v>99</v>
      </c>
      <c r="V1772" s="38" t="str">
        <f>IF(טבלה1[[#This Row],[עמודה58]]&gt;30,"Yes","No")</f>
        <v>Yes</v>
      </c>
    </row>
    <row r="1773" spans="1:22" x14ac:dyDescent="0.15">
      <c r="A1773" s="32" t="s">
        <v>4202</v>
      </c>
      <c r="B1773" s="39" t="s">
        <v>4203</v>
      </c>
      <c r="C1773" s="39" t="s">
        <v>637</v>
      </c>
      <c r="D1773" s="40">
        <v>10000</v>
      </c>
      <c r="E1773" s="39" t="s">
        <v>21</v>
      </c>
      <c r="F1773" s="39" t="s">
        <v>29</v>
      </c>
      <c r="G1773" s="36" t="str">
        <f t="shared" si="27"/>
        <v>Low</v>
      </c>
      <c r="H1773" s="41">
        <v>0.25</v>
      </c>
      <c r="I1773" s="11" t="str" cm="1">
        <f t="array" ref="I1773">INDEX(_xlfn.TEXTSPLIT(טבלה1[[#This Row],[עמודה2]],","),1)</f>
        <v>Kharkiv</v>
      </c>
      <c r="J1773" s="12" t="str" cm="1">
        <f t="array" ref="J1773">INDEX(_xlfn.TEXTSPLIT(טבלה1[[#This Row],[עמודה2]],","),2)</f>
        <v xml:space="preserve"> Ukraine</v>
      </c>
      <c r="K1773" s="43" t="str">
        <f>_xlfn.CONCAT(טבלה1[[#This Row],[AI_Companies]]," ",טבלה1[[#This Row],[עמודה1]])</f>
        <v>Sciforce https://sciforce.solutions</v>
      </c>
      <c r="L1773" s="28">
        <v>10</v>
      </c>
      <c r="M1773" s="28" t="str">
        <f>IF(טבלה1[[#This Row],[עמודה53]]&gt;2000,"Yes","No")</f>
        <v>No</v>
      </c>
      <c r="N1773" s="28">
        <v>49</v>
      </c>
      <c r="O1773" s="28">
        <f>AVERAGE(טבלה1[[#This Row],[עמודה52]:[עמודה53]])</f>
        <v>29.5</v>
      </c>
      <c r="P1773" s="28" t="str">
        <f>IF(טבלה1[[#This Row],[עמודה4]]="&lt; $25 / hr","0$ - $25 / hr",טבלה1[[#This Row],[עמודה4]])</f>
        <v>$25 - $49 / hr</v>
      </c>
      <c r="Q1773" s="12" t="str" cm="1">
        <f t="array" ref="Q1773">INDEX(_xlfn.TEXTSPLIT(טבלה1[[#This Row],[עמודה55]],"-"),1)</f>
        <v xml:space="preserve">$25 </v>
      </c>
      <c r="R1773" s="21" t="str" cm="1">
        <f t="array" ref="R1773">INDEX(_xlfn.TEXTSPLIT(INDEX(_xlfn.TEXTSPLIT(טבלה1[[#This Row],[עמודה55]],"-"),2),"/"),1)</f>
        <v xml:space="preserve"> $49 </v>
      </c>
      <c r="S1773" s="28">
        <f>AVERAGE(טבלה1[[#This Row],[עמודה59]:[עמודה60]])</f>
        <v>37</v>
      </c>
      <c r="T1773" s="31">
        <f>VALUE(SUBSTITUTE(טבלה1[[#This Row],[עמודה56]],"$",""))</f>
        <v>25</v>
      </c>
      <c r="U1773" s="31">
        <f>VALUE(SUBSTITUTE(טבלה1[[#This Row],[עמודה57]],"$",""))</f>
        <v>49</v>
      </c>
      <c r="V1773" s="31" t="str">
        <f>IF(טבלה1[[#This Row],[עמודה58]]&gt;30,"Yes","No")</f>
        <v>Yes</v>
      </c>
    </row>
    <row r="1774" spans="1:22" x14ac:dyDescent="0.15">
      <c r="A1774" s="32" t="s">
        <v>4204</v>
      </c>
      <c r="B1774" s="33" t="s">
        <v>4205</v>
      </c>
      <c r="C1774" s="33" t="s">
        <v>2483</v>
      </c>
      <c r="D1774" s="44">
        <v>10000</v>
      </c>
      <c r="E1774" s="33" t="s">
        <v>21</v>
      </c>
      <c r="F1774" s="33" t="s">
        <v>29</v>
      </c>
      <c r="G1774" s="36" t="str">
        <f t="shared" si="27"/>
        <v>Low</v>
      </c>
      <c r="H1774" s="34">
        <v>0.25</v>
      </c>
      <c r="I1774" s="11" t="str" cm="1">
        <f t="array" ref="I1774">INDEX(_xlfn.TEXTSPLIT(טבלה1[[#This Row],[עמודה2]],","),1)</f>
        <v>Boston</v>
      </c>
      <c r="J1774" s="12" t="str" cm="1">
        <f t="array" ref="J1774">INDEX(_xlfn.TEXTSPLIT(טבלה1[[#This Row],[עמודה2]],","),2)</f>
        <v xml:space="preserve"> MA</v>
      </c>
      <c r="K1774" s="37" t="str">
        <f>_xlfn.CONCAT(טבלה1[[#This Row],[AI_Companies]]," ",טבלה1[[#This Row],[עמודה1]])</f>
        <v>BigR.io https://bigr.io/</v>
      </c>
      <c r="L1774" s="36">
        <v>10</v>
      </c>
      <c r="M1774" s="36" t="str">
        <f>IF(טבלה1[[#This Row],[עמודה53]]&gt;2000,"Yes","No")</f>
        <v>No</v>
      </c>
      <c r="N1774" s="36">
        <v>49</v>
      </c>
      <c r="O1774" s="36">
        <f>AVERAGE(טבלה1[[#This Row],[עמודה52]:[עמודה53]])</f>
        <v>29.5</v>
      </c>
      <c r="P1774" s="36" t="str">
        <f>IF(טבלה1[[#This Row],[עמודה4]]="&lt; $25 / hr","0$ - $25 / hr",טבלה1[[#This Row],[עמודה4]])</f>
        <v>$100 - $149 / hr</v>
      </c>
      <c r="Q1774" s="12" t="str" cm="1">
        <f t="array" ref="Q1774">INDEX(_xlfn.TEXTSPLIT(טבלה1[[#This Row],[עמודה55]],"-"),1)</f>
        <v xml:space="preserve">$100 </v>
      </c>
      <c r="R1774" s="21" t="str" cm="1">
        <f t="array" ref="R1774">INDEX(_xlfn.TEXTSPLIT(INDEX(_xlfn.TEXTSPLIT(טבלה1[[#This Row],[עמודה55]],"-"),2),"/"),1)</f>
        <v xml:space="preserve"> $149 </v>
      </c>
      <c r="S1774" s="36">
        <f>AVERAGE(טבלה1[[#This Row],[עמודה59]:[עמודה60]])</f>
        <v>124.5</v>
      </c>
      <c r="T1774" s="38">
        <f>VALUE(SUBSTITUTE(טבלה1[[#This Row],[עמודה56]],"$",""))</f>
        <v>100</v>
      </c>
      <c r="U1774" s="38">
        <f>VALUE(SUBSTITUTE(טבלה1[[#This Row],[עמודה57]],"$",""))</f>
        <v>149</v>
      </c>
      <c r="V1774" s="38" t="str">
        <f>IF(טבלה1[[#This Row],[עמודה58]]&gt;30,"Yes","No")</f>
        <v>Yes</v>
      </c>
    </row>
    <row r="1775" spans="1:22" x14ac:dyDescent="0.15">
      <c r="A1775" s="32" t="s">
        <v>4206</v>
      </c>
      <c r="B1775" s="39" t="s">
        <v>4207</v>
      </c>
      <c r="C1775" s="39" t="s">
        <v>1084</v>
      </c>
      <c r="D1775" s="39" t="s">
        <v>4</v>
      </c>
      <c r="E1775" s="39" t="s">
        <v>4</v>
      </c>
      <c r="F1775" s="39" t="s">
        <v>29</v>
      </c>
      <c r="G1775" s="36" t="str">
        <f t="shared" si="27"/>
        <v>Low</v>
      </c>
      <c r="H1775" s="41">
        <v>0.25</v>
      </c>
      <c r="I1775" s="11" t="str" cm="1">
        <f t="array" ref="I1775">INDEX(_xlfn.TEXTSPLIT(טבלה1[[#This Row],[עמודה2]],","),1)</f>
        <v>Lima</v>
      </c>
      <c r="J1775" s="12" t="str" cm="1">
        <f t="array" ref="J1775">INDEX(_xlfn.TEXTSPLIT(טבלה1[[#This Row],[עמודה2]],","),2)</f>
        <v xml:space="preserve"> Peru</v>
      </c>
      <c r="K1775" s="43" t="str">
        <f>_xlfn.CONCAT(טבלה1[[#This Row],[AI_Companies]]," ",טבלה1[[#This Row],[עמודה1]])</f>
        <v>Stringnet https://www.stringnet.pe/</v>
      </c>
      <c r="L1775" s="28">
        <v>10</v>
      </c>
      <c r="M1775" s="28" t="str">
        <f>IF(טבלה1[[#This Row],[עמודה53]]&gt;2000,"Yes","No")</f>
        <v>No</v>
      </c>
      <c r="N1775" s="28">
        <v>49</v>
      </c>
      <c r="O1775" s="28">
        <f>AVERAGE(טבלה1[[#This Row],[עמודה52]:[עמודה53]])</f>
        <v>29.5</v>
      </c>
      <c r="P1775" s="28" t="str">
        <f>IF(טבלה1[[#This Row],[עמודה4]]="&lt; $25 / hr","0$ - $25 / hr",טבלה1[[#This Row],[עמודה4]])</f>
        <v>$100 - $149 / hr</v>
      </c>
      <c r="Q1775" s="12" t="str" cm="1">
        <f t="array" ref="Q1775">INDEX(_xlfn.TEXTSPLIT(טבלה1[[#This Row],[עמודה55]],"-"),1)</f>
        <v xml:space="preserve">$100 </v>
      </c>
      <c r="R1775" s="21" t="str" cm="1">
        <f t="array" ref="R1775">INDEX(_xlfn.TEXTSPLIT(INDEX(_xlfn.TEXTSPLIT(טבלה1[[#This Row],[עמודה55]],"-"),2),"/"),1)</f>
        <v xml:space="preserve"> $149 </v>
      </c>
      <c r="S1775" s="28">
        <f>AVERAGE(טבלה1[[#This Row],[עמודה59]:[עמודה60]])</f>
        <v>124.5</v>
      </c>
      <c r="T1775" s="31">
        <f>VALUE(SUBSTITUTE(טבלה1[[#This Row],[עמודה56]],"$",""))</f>
        <v>100</v>
      </c>
      <c r="U1775" s="31">
        <f>VALUE(SUBSTITUTE(טבלה1[[#This Row],[עמודה57]],"$",""))</f>
        <v>149</v>
      </c>
      <c r="V1775" s="31" t="str">
        <f>IF(טבלה1[[#This Row],[עמודה58]]&gt;30,"Yes","No")</f>
        <v>Yes</v>
      </c>
    </row>
    <row r="1776" spans="1:22" x14ac:dyDescent="0.15">
      <c r="A1776" s="32" t="s">
        <v>4208</v>
      </c>
      <c r="B1776" s="33" t="s">
        <v>4209</v>
      </c>
      <c r="C1776" s="33" t="s">
        <v>3814</v>
      </c>
      <c r="D1776" s="33" t="s">
        <v>4</v>
      </c>
      <c r="E1776" s="33" t="s">
        <v>4</v>
      </c>
      <c r="F1776" s="33" t="s">
        <v>29</v>
      </c>
      <c r="G1776" s="36" t="str">
        <f t="shared" si="27"/>
        <v>Low</v>
      </c>
      <c r="H1776" s="34">
        <v>0.25</v>
      </c>
      <c r="I1776" s="11" t="str" cm="1">
        <f t="array" ref="I1776">INDEX(_xlfn.TEXTSPLIT(טבלה1[[#This Row],[עמודה2]],","),1)</f>
        <v>Singapore</v>
      </c>
      <c r="J1776" s="12" t="str" cm="1">
        <f t="array" ref="J1776">INDEX(_xlfn.TEXTSPLIT(טבלה1[[#This Row],[עמודה2]],","),2)</f>
        <v xml:space="preserve"> Singapore</v>
      </c>
      <c r="K1776" s="37" t="str">
        <f>_xlfn.CONCAT(טבלה1[[#This Row],[AI_Companies]]," ",טבלה1[[#This Row],[עמודה1]])</f>
        <v>6Estates https://www.6estates.com/</v>
      </c>
      <c r="L1776" s="36">
        <v>10</v>
      </c>
      <c r="M1776" s="36" t="str">
        <f>IF(טבלה1[[#This Row],[עמודה53]]&gt;2000,"Yes","No")</f>
        <v>No</v>
      </c>
      <c r="N1776" s="36">
        <v>49</v>
      </c>
      <c r="O1776" s="36">
        <f>AVERAGE(טבלה1[[#This Row],[עמודה52]:[עמודה53]])</f>
        <v>29.5</v>
      </c>
      <c r="P1776" s="36" t="str">
        <f>IF(טבלה1[[#This Row],[עמודה4]]="&lt; $25 / hr","0$ - $25 / hr",טבלה1[[#This Row],[עמודה4]])</f>
        <v>Undisclosed</v>
      </c>
      <c r="Q1776" s="12" t="str" cm="1">
        <f t="array" ref="Q1776">INDEX(_xlfn.TEXTSPLIT(טבלה1[[#This Row],[עמודה55]],"-"),1)</f>
        <v>Undisclosed</v>
      </c>
      <c r="R1776" s="21" t="e" cm="1">
        <f t="array" ref="R1776">INDEX(_xlfn.TEXTSPLIT(INDEX(_xlfn.TEXTSPLIT(טבלה1[[#This Row],[עמודה55]],"-"),2),"/"),1)</f>
        <v>#REF!</v>
      </c>
      <c r="S1776" s="36" t="e">
        <f>AVERAGE(טבלה1[[#This Row],[עמודה59]:[עמודה60]])</f>
        <v>#VALUE!</v>
      </c>
      <c r="T1776" s="38" t="e">
        <f>VALUE(SUBSTITUTE(טבלה1[[#This Row],[עמודה56]],"$",""))</f>
        <v>#VALUE!</v>
      </c>
      <c r="U1776" s="38" t="e">
        <f>VALUE(SUBSTITUTE(טבלה1[[#This Row],[עמודה57]],"$",""))</f>
        <v>#REF!</v>
      </c>
      <c r="V1776" s="38" t="e">
        <f>IF(טבלה1[[#This Row],[עמודה58]]&gt;30,"Yes","No")</f>
        <v>#VALUE!</v>
      </c>
    </row>
    <row r="1777" spans="1:22" x14ac:dyDescent="0.15">
      <c r="A1777" s="32" t="s">
        <v>4210</v>
      </c>
      <c r="B1777" s="39" t="s">
        <v>4211</v>
      </c>
      <c r="C1777" s="39" t="s">
        <v>4212</v>
      </c>
      <c r="D1777" s="39" t="s">
        <v>4</v>
      </c>
      <c r="E1777" s="39" t="s">
        <v>4</v>
      </c>
      <c r="F1777" s="39" t="s">
        <v>29</v>
      </c>
      <c r="G1777" s="36" t="str">
        <f t="shared" si="27"/>
        <v>Low</v>
      </c>
      <c r="H1777" s="41">
        <v>0.25</v>
      </c>
      <c r="I1777" s="11" t="str" cm="1">
        <f t="array" ref="I1777">INDEX(_xlfn.TEXTSPLIT(טבלה1[[#This Row],[עמודה2]],","),1)</f>
        <v>Fredericton</v>
      </c>
      <c r="J1777" s="12" t="str" cm="1">
        <f t="array" ref="J1777">INDEX(_xlfn.TEXTSPLIT(טבלה1[[#This Row],[עמודה2]],","),2)</f>
        <v xml:space="preserve"> Canada</v>
      </c>
      <c r="K1777" s="43" t="str">
        <f>_xlfn.CONCAT(טבלה1[[#This Row],[AI_Companies]]," ",טבלה1[[#This Row],[עמודה1]])</f>
        <v>KognitivSpark http://www.kognitivspark.com/</v>
      </c>
      <c r="L1777" s="28">
        <v>10</v>
      </c>
      <c r="M1777" s="28" t="str">
        <f>IF(טבלה1[[#This Row],[עמודה53]]&gt;2000,"Yes","No")</f>
        <v>No</v>
      </c>
      <c r="N1777" s="28">
        <v>49</v>
      </c>
      <c r="O1777" s="28">
        <f>AVERAGE(טבלה1[[#This Row],[עמודה52]:[עמודה53]])</f>
        <v>29.5</v>
      </c>
      <c r="P1777" s="28" t="str">
        <f>IF(טבלה1[[#This Row],[עמודה4]]="&lt; $25 / hr","0$ - $25 / hr",טבלה1[[#This Row],[עמודה4]])</f>
        <v>Undisclosed</v>
      </c>
      <c r="Q1777" s="12" t="str" cm="1">
        <f t="array" ref="Q1777">INDEX(_xlfn.TEXTSPLIT(טבלה1[[#This Row],[עמודה55]],"-"),1)</f>
        <v>Undisclosed</v>
      </c>
      <c r="R1777" s="21" t="e" cm="1">
        <f t="array" ref="R1777">INDEX(_xlfn.TEXTSPLIT(INDEX(_xlfn.TEXTSPLIT(טבלה1[[#This Row],[עמודה55]],"-"),2),"/"),1)</f>
        <v>#REF!</v>
      </c>
      <c r="S1777" s="28" t="e">
        <f>AVERAGE(טבלה1[[#This Row],[עמודה59]:[עמודה60]])</f>
        <v>#VALUE!</v>
      </c>
      <c r="T1777" s="31" t="e">
        <f>VALUE(SUBSTITUTE(טבלה1[[#This Row],[עמודה56]],"$",""))</f>
        <v>#VALUE!</v>
      </c>
      <c r="U1777" s="31" t="e">
        <f>VALUE(SUBSTITUTE(טבלה1[[#This Row],[עמודה57]],"$",""))</f>
        <v>#REF!</v>
      </c>
      <c r="V1777" s="31" t="e">
        <f>IF(טבלה1[[#This Row],[עמודה58]]&gt;30,"Yes","No")</f>
        <v>#VALUE!</v>
      </c>
    </row>
    <row r="1778" spans="1:22" x14ac:dyDescent="0.15">
      <c r="A1778" s="32" t="s">
        <v>4213</v>
      </c>
      <c r="B1778" s="33" t="s">
        <v>4214</v>
      </c>
      <c r="C1778" s="33" t="s">
        <v>2265</v>
      </c>
      <c r="D1778" s="33" t="s">
        <v>4</v>
      </c>
      <c r="E1778" s="33" t="s">
        <v>4</v>
      </c>
      <c r="F1778" s="33" t="s">
        <v>29</v>
      </c>
      <c r="G1778" s="36" t="str">
        <f t="shared" si="27"/>
        <v>Low</v>
      </c>
      <c r="H1778" s="34">
        <v>0.25</v>
      </c>
      <c r="I1778" s="11" t="str" cm="1">
        <f t="array" ref="I1778">INDEX(_xlfn.TEXTSPLIT(טבלה1[[#This Row],[עמודה2]],","),1)</f>
        <v>Clay Cross</v>
      </c>
      <c r="J1778" s="12" t="str" cm="1">
        <f t="array" ref="J1778">INDEX(_xlfn.TEXTSPLIT(טבלה1[[#This Row],[עמודה2]],","),2)</f>
        <v xml:space="preserve"> United Kingdom</v>
      </c>
      <c r="K1778" s="37" t="str">
        <f>_xlfn.CONCAT(טבלה1[[#This Row],[AI_Companies]]," ",טבלה1[[#This Row],[עמודה1]])</f>
        <v>InVMALimited https://www.invma.co.uk/</v>
      </c>
      <c r="L1778" s="36">
        <v>10</v>
      </c>
      <c r="M1778" s="36" t="str">
        <f>IF(טבלה1[[#This Row],[עמודה53]]&gt;2000,"Yes","No")</f>
        <v>No</v>
      </c>
      <c r="N1778" s="36">
        <v>49</v>
      </c>
      <c r="O1778" s="36">
        <f>AVERAGE(טבלה1[[#This Row],[עמודה52]:[עמודה53]])</f>
        <v>29.5</v>
      </c>
      <c r="P1778" s="36" t="str">
        <f>IF(טבלה1[[#This Row],[עמודה4]]="&lt; $25 / hr","0$ - $25 / hr",טבלה1[[#This Row],[עמודה4]])</f>
        <v>Undisclosed</v>
      </c>
      <c r="Q1778" s="12" t="str" cm="1">
        <f t="array" ref="Q1778">INDEX(_xlfn.TEXTSPLIT(טבלה1[[#This Row],[עמודה55]],"-"),1)</f>
        <v>Undisclosed</v>
      </c>
      <c r="R1778" s="21" t="e" cm="1">
        <f t="array" ref="R1778">INDEX(_xlfn.TEXTSPLIT(INDEX(_xlfn.TEXTSPLIT(טבלה1[[#This Row],[עמודה55]],"-"),2),"/"),1)</f>
        <v>#REF!</v>
      </c>
      <c r="S1778" s="36" t="e">
        <f>AVERAGE(טבלה1[[#This Row],[עמודה59]:[עמודה60]])</f>
        <v>#VALUE!</v>
      </c>
      <c r="T1778" s="38" t="e">
        <f>VALUE(SUBSTITUTE(טבלה1[[#This Row],[עמודה56]],"$",""))</f>
        <v>#VALUE!</v>
      </c>
      <c r="U1778" s="38" t="e">
        <f>VALUE(SUBSTITUTE(טבלה1[[#This Row],[עמודה57]],"$",""))</f>
        <v>#REF!</v>
      </c>
      <c r="V1778" s="38" t="e">
        <f>IF(טבלה1[[#This Row],[עמודה58]]&gt;30,"Yes","No")</f>
        <v>#VALUE!</v>
      </c>
    </row>
    <row r="1779" spans="1:22" x14ac:dyDescent="0.15">
      <c r="A1779" s="32" t="s">
        <v>4215</v>
      </c>
      <c r="B1779" s="39" t="s">
        <v>4216</v>
      </c>
      <c r="C1779" s="39" t="s">
        <v>4217</v>
      </c>
      <c r="D1779" s="40">
        <v>10000</v>
      </c>
      <c r="E1779" s="39" t="s">
        <v>9</v>
      </c>
      <c r="F1779" s="39" t="s">
        <v>117</v>
      </c>
      <c r="G1779" s="36" t="str">
        <f t="shared" si="27"/>
        <v>Low</v>
      </c>
      <c r="H1779" s="41">
        <v>0.3</v>
      </c>
      <c r="I1779" s="11" t="str" cm="1">
        <f t="array" ref="I1779">INDEX(_xlfn.TEXTSPLIT(טבלה1[[#This Row],[עמודה2]],","),1)</f>
        <v>Norcross</v>
      </c>
      <c r="J1779" s="12" t="str" cm="1">
        <f t="array" ref="J1779">INDEX(_xlfn.TEXTSPLIT(טבלה1[[#This Row],[עמודה2]],","),2)</f>
        <v xml:space="preserve"> GA</v>
      </c>
      <c r="K1779" s="43" t="str">
        <f>_xlfn.CONCAT(טבלה1[[#This Row],[AI_Companies]]," ",טבלה1[[#This Row],[עמודה1]])</f>
        <v>IBEXITBusinessExperts https://ibexexperts.com/</v>
      </c>
      <c r="L1779" s="28">
        <v>2</v>
      </c>
      <c r="M1779" s="28" t="str">
        <f>IF(טבלה1[[#This Row],[עמודה53]]&gt;2000,"Yes","No")</f>
        <v>No</v>
      </c>
      <c r="N1779" s="28">
        <v>9</v>
      </c>
      <c r="O1779" s="28">
        <f>AVERAGE(טבלה1[[#This Row],[עמודה52]:[עמודה53]])</f>
        <v>29.5</v>
      </c>
      <c r="P1779" s="28" t="str">
        <f>IF(טבלה1[[#This Row],[עמודה4]]="&lt; $25 / hr","0$ - $25 / hr",טבלה1[[#This Row],[עמודה4]])</f>
        <v>Undisclosed</v>
      </c>
      <c r="Q1779" s="12" t="str" cm="1">
        <f t="array" ref="Q1779">INDEX(_xlfn.TEXTSPLIT(טבלה1[[#This Row],[עמודה55]],"-"),1)</f>
        <v>Undisclosed</v>
      </c>
      <c r="R1779" s="21" t="e" cm="1">
        <f t="array" ref="R1779">INDEX(_xlfn.TEXTSPLIT(INDEX(_xlfn.TEXTSPLIT(טבלה1[[#This Row],[עמודה55]],"-"),2),"/"),1)</f>
        <v>#REF!</v>
      </c>
      <c r="S1779" s="28" t="e">
        <f>AVERAGE(טבלה1[[#This Row],[עמודה59]:[עמודה60]])</f>
        <v>#VALUE!</v>
      </c>
      <c r="T1779" s="31" t="e">
        <f>VALUE(SUBSTITUTE(טבלה1[[#This Row],[עמודה56]],"$",""))</f>
        <v>#VALUE!</v>
      </c>
      <c r="U1779" s="31" t="e">
        <f>VALUE(SUBSTITUTE(טבלה1[[#This Row],[עמודה57]],"$",""))</f>
        <v>#REF!</v>
      </c>
      <c r="V1779" s="31" t="e">
        <f>IF(טבלה1[[#This Row],[עמודה58]]&gt;30,"Yes","No")</f>
        <v>#VALUE!</v>
      </c>
    </row>
    <row r="1780" spans="1:22" x14ac:dyDescent="0.15">
      <c r="A1780" s="32" t="s">
        <v>4218</v>
      </c>
      <c r="B1780" s="33" t="s">
        <v>4219</v>
      </c>
      <c r="C1780" s="33" t="s">
        <v>4220</v>
      </c>
      <c r="D1780" s="44">
        <v>1000</v>
      </c>
      <c r="E1780" s="33" t="s">
        <v>33</v>
      </c>
      <c r="F1780" s="33" t="s">
        <v>117</v>
      </c>
      <c r="G1780" s="36" t="str">
        <f t="shared" si="27"/>
        <v>Low</v>
      </c>
      <c r="H1780" s="34">
        <v>0.3</v>
      </c>
      <c r="I1780" s="11" t="str" cm="1">
        <f t="array" ref="I1780">INDEX(_xlfn.TEXTSPLIT(טבלה1[[#This Row],[עמודה2]],","),1)</f>
        <v>Athina</v>
      </c>
      <c r="J1780" s="12" t="str" cm="1">
        <f t="array" ref="J1780">INDEX(_xlfn.TEXTSPLIT(טבלה1[[#This Row],[עמודה2]],","),2)</f>
        <v xml:space="preserve"> Greece</v>
      </c>
      <c r="K1780" s="37" t="str">
        <f>_xlfn.CONCAT(טבלה1[[#This Row],[AI_Companies]]," ",טבלה1[[#This Row],[עמודה1]])</f>
        <v>Enneas https://enneas.gr/</v>
      </c>
      <c r="L1780" s="36">
        <v>2</v>
      </c>
      <c r="M1780" s="36" t="str">
        <f>IF(טבלה1[[#This Row],[עמודה53]]&gt;2000,"Yes","No")</f>
        <v>No</v>
      </c>
      <c r="N1780" s="36">
        <v>9</v>
      </c>
      <c r="O1780" s="36">
        <f>AVERAGE(טבלה1[[#This Row],[עמודה52]:[עמודה53]])</f>
        <v>5.5</v>
      </c>
      <c r="P1780" s="36" t="str">
        <f>IF(טבלה1[[#This Row],[עמודה4]]="&lt; $25 / hr","0$ - $25 / hr",טבלה1[[#This Row],[עמודה4]])</f>
        <v>$50 - $99 / hr</v>
      </c>
      <c r="Q1780" s="12" t="str" cm="1">
        <f t="array" ref="Q1780">INDEX(_xlfn.TEXTSPLIT(טבלה1[[#This Row],[עמודה55]],"-"),1)</f>
        <v xml:space="preserve">$50 </v>
      </c>
      <c r="R1780" s="21" t="str" cm="1">
        <f t="array" ref="R1780">INDEX(_xlfn.TEXTSPLIT(INDEX(_xlfn.TEXTSPLIT(טבלה1[[#This Row],[עמודה55]],"-"),2),"/"),1)</f>
        <v xml:space="preserve"> $99 </v>
      </c>
      <c r="S1780" s="36">
        <f>AVERAGE(טבלה1[[#This Row],[עמודה59]:[עמודה60]])</f>
        <v>74.5</v>
      </c>
      <c r="T1780" s="38">
        <f>VALUE(SUBSTITUTE(טבלה1[[#This Row],[עמודה56]],"$",""))</f>
        <v>50</v>
      </c>
      <c r="U1780" s="38">
        <f>VALUE(SUBSTITUTE(טבלה1[[#This Row],[עמודה57]],"$",""))</f>
        <v>99</v>
      </c>
      <c r="V1780" s="38" t="str">
        <f>IF(טבלה1[[#This Row],[עמודה58]]&gt;30,"Yes","No")</f>
        <v>Yes</v>
      </c>
    </row>
    <row r="1781" spans="1:22" x14ac:dyDescent="0.15">
      <c r="A1781" s="32" t="s">
        <v>4221</v>
      </c>
      <c r="B1781" s="39" t="s">
        <v>4222</v>
      </c>
      <c r="C1781" s="39" t="s">
        <v>4223</v>
      </c>
      <c r="D1781" s="40">
        <v>50000</v>
      </c>
      <c r="E1781" s="39" t="s">
        <v>33</v>
      </c>
      <c r="F1781" s="39" t="s">
        <v>29</v>
      </c>
      <c r="G1781" s="36" t="str">
        <f t="shared" si="27"/>
        <v>Low</v>
      </c>
      <c r="H1781" s="41">
        <v>0.25</v>
      </c>
      <c r="I1781" s="11" t="str" cm="1">
        <f t="array" ref="I1781">INDEX(_xlfn.TEXTSPLIT(טבלה1[[#This Row],[עמודה2]],","),1)</f>
        <v>Rijswijk</v>
      </c>
      <c r="J1781" s="12" t="str" cm="1">
        <f t="array" ref="J1781">INDEX(_xlfn.TEXTSPLIT(טבלה1[[#This Row],[עמודה2]],","),2)</f>
        <v xml:space="preserve"> Netherlands</v>
      </c>
      <c r="K1781" s="43" t="str">
        <f>_xlfn.CONCAT(טבלה1[[#This Row],[AI_Companies]]," ",טבלה1[[#This Row],[עמודה1]])</f>
        <v>DigitalbySentiencelab http://www.digital.sentiencelab.com</v>
      </c>
      <c r="L1781" s="28">
        <v>10</v>
      </c>
      <c r="M1781" s="28" t="str">
        <f>IF(טבלה1[[#This Row],[עמודה53]]&gt;2000,"Yes","No")</f>
        <v>No</v>
      </c>
      <c r="N1781" s="28">
        <v>49</v>
      </c>
      <c r="O1781" s="28">
        <f>AVERAGE(טבלה1[[#This Row],[עמודה52]:[עמודה53]])</f>
        <v>5.5</v>
      </c>
      <c r="P1781" s="28" t="str">
        <f>IF(טבלה1[[#This Row],[עמודה4]]="&lt; $25 / hr","0$ - $25 / hr",טבלה1[[#This Row],[עמודה4]])</f>
        <v>$25 - $49 / hr</v>
      </c>
      <c r="Q1781" s="12" t="str" cm="1">
        <f t="array" ref="Q1781">INDEX(_xlfn.TEXTSPLIT(טבלה1[[#This Row],[עמודה55]],"-"),1)</f>
        <v xml:space="preserve">$25 </v>
      </c>
      <c r="R1781" s="21" t="str" cm="1">
        <f t="array" ref="R1781">INDEX(_xlfn.TEXTSPLIT(INDEX(_xlfn.TEXTSPLIT(טבלה1[[#This Row],[עמודה55]],"-"),2),"/"),1)</f>
        <v xml:space="preserve"> $49 </v>
      </c>
      <c r="S1781" s="28">
        <f>AVERAGE(טבלה1[[#This Row],[עמודה59]:[עמודה60]])</f>
        <v>37</v>
      </c>
      <c r="T1781" s="31">
        <f>VALUE(SUBSTITUTE(טבלה1[[#This Row],[עמודה56]],"$",""))</f>
        <v>25</v>
      </c>
      <c r="U1781" s="31">
        <f>VALUE(SUBSTITUTE(טבלה1[[#This Row],[עמודה57]],"$",""))</f>
        <v>49</v>
      </c>
      <c r="V1781" s="31" t="str">
        <f>IF(טבלה1[[#This Row],[עמודה58]]&gt;30,"Yes","No")</f>
        <v>Yes</v>
      </c>
    </row>
    <row r="1782" spans="1:22" x14ac:dyDescent="0.15">
      <c r="A1782" s="32" t="s">
        <v>4224</v>
      </c>
      <c r="B1782" s="33" t="s">
        <v>4225</v>
      </c>
      <c r="C1782" s="48" t="s">
        <v>4226</v>
      </c>
      <c r="D1782" s="44">
        <v>5000</v>
      </c>
      <c r="E1782" s="33" t="s">
        <v>9</v>
      </c>
      <c r="F1782" s="33" t="s">
        <v>29</v>
      </c>
      <c r="G1782" s="36" t="str">
        <f t="shared" si="27"/>
        <v>Low</v>
      </c>
      <c r="H1782" s="34">
        <v>0.2</v>
      </c>
      <c r="I1782" s="11" t="str" cm="1">
        <f t="array" ref="I1782">INDEX(_xlfn.TEXTSPLIT(טבלה1[[#This Row],[עמודה2]],","),1)</f>
        <v>Rajshahi</v>
      </c>
      <c r="J1782" s="12" t="str" cm="1">
        <f t="array" ref="J1782">INDEX(_xlfn.TEXTSPLIT(טבלה1[[#This Row],[עמודה2]],","),2)</f>
        <v xml:space="preserve"> Bangladesh</v>
      </c>
      <c r="K1782" s="37" t="str">
        <f>_xlfn.CONCAT(טבלה1[[#This Row],[AI_Companies]]," ",טבלה1[[#This Row],[עמודה1]])</f>
        <v>XeroneIT https://xeroneit.net/</v>
      </c>
      <c r="L1782" s="36">
        <v>10</v>
      </c>
      <c r="M1782" s="36" t="str">
        <f>IF(טבלה1[[#This Row],[עמודה53]]&gt;2000,"Yes","No")</f>
        <v>No</v>
      </c>
      <c r="N1782" s="36">
        <v>49</v>
      </c>
      <c r="O1782" s="36">
        <f>AVERAGE(טבלה1[[#This Row],[עמודה52]:[עמודה53]])</f>
        <v>29.5</v>
      </c>
      <c r="P1782" s="36" t="str">
        <f>IF(טבלה1[[#This Row],[עמודה4]]="&lt; $25 / hr","0$ - $25 / hr",טבלה1[[#This Row],[עמודה4]])</f>
        <v>$25 - $49 / hr</v>
      </c>
      <c r="Q1782" s="12" t="str" cm="1">
        <f t="array" ref="Q1782">INDEX(_xlfn.TEXTSPLIT(טבלה1[[#This Row],[עמודה55]],"-"),1)</f>
        <v xml:space="preserve">$25 </v>
      </c>
      <c r="R1782" s="21" t="str" cm="1">
        <f t="array" ref="R1782">INDEX(_xlfn.TEXTSPLIT(INDEX(_xlfn.TEXTSPLIT(טבלה1[[#This Row],[עמודה55]],"-"),2),"/"),1)</f>
        <v xml:space="preserve"> $49 </v>
      </c>
      <c r="S1782" s="36">
        <f>AVERAGE(טבלה1[[#This Row],[עמודה59]:[עמודה60]])</f>
        <v>37</v>
      </c>
      <c r="T1782" s="38">
        <f>VALUE(SUBSTITUTE(טבלה1[[#This Row],[עמודה56]],"$",""))</f>
        <v>25</v>
      </c>
      <c r="U1782" s="38">
        <f>VALUE(SUBSTITUTE(טבלה1[[#This Row],[עמודה57]],"$",""))</f>
        <v>49</v>
      </c>
      <c r="V1782" s="38" t="str">
        <f>IF(טבלה1[[#This Row],[עמודה58]]&gt;30,"Yes","No")</f>
        <v>Yes</v>
      </c>
    </row>
    <row r="1783" spans="1:22" x14ac:dyDescent="0.15">
      <c r="A1783" s="32" t="s">
        <v>4227</v>
      </c>
      <c r="B1783" s="39" t="s">
        <v>4228</v>
      </c>
      <c r="C1783" s="39" t="s">
        <v>3425</v>
      </c>
      <c r="D1783" s="40">
        <v>5000</v>
      </c>
      <c r="E1783" s="39" t="s">
        <v>33</v>
      </c>
      <c r="F1783" s="39" t="s">
        <v>10</v>
      </c>
      <c r="G1783" s="36" t="str">
        <f t="shared" si="27"/>
        <v>Low</v>
      </c>
      <c r="H1783" s="41">
        <v>0.2</v>
      </c>
      <c r="I1783" s="11" t="str" cm="1">
        <f t="array" ref="I1783">INDEX(_xlfn.TEXTSPLIT(טבלה1[[#This Row],[עמודה2]],","),1)</f>
        <v>عمّان</v>
      </c>
      <c r="J1783" s="12" t="str" cm="1">
        <f t="array" ref="J1783">INDEX(_xlfn.TEXTSPLIT(טבלה1[[#This Row],[עמודה2]],","),2)</f>
        <v xml:space="preserve"> Jordan</v>
      </c>
      <c r="K1783" s="43" t="str">
        <f>_xlfn.CONCAT(טבלה1[[#This Row],[AI_Companies]]," ",טבלה1[[#This Row],[עמודה1]])</f>
        <v>Atomkit https://atomkit.com/</v>
      </c>
      <c r="L1783" s="28">
        <v>50</v>
      </c>
      <c r="M1783" s="28" t="str">
        <f>IF(טבלה1[[#This Row],[עמודה53]]&gt;2000,"Yes","No")</f>
        <v>No</v>
      </c>
      <c r="N1783" s="28">
        <v>249</v>
      </c>
      <c r="O1783" s="28">
        <f>AVERAGE(טבלה1[[#This Row],[עמודה52]:[עמודה53]])</f>
        <v>29.5</v>
      </c>
      <c r="P1783" s="28" t="str">
        <f>IF(טבלה1[[#This Row],[עמודה4]]="&lt; $25 / hr","0$ - $25 / hr",טבלה1[[#This Row],[עמודה4]])</f>
        <v>$50 - $99 / hr</v>
      </c>
      <c r="Q1783" s="12" t="str" cm="1">
        <f t="array" ref="Q1783">INDEX(_xlfn.TEXTSPLIT(טבלה1[[#This Row],[עמודה55]],"-"),1)</f>
        <v xml:space="preserve">$50 </v>
      </c>
      <c r="R1783" s="21" t="str" cm="1">
        <f t="array" ref="R1783">INDEX(_xlfn.TEXTSPLIT(INDEX(_xlfn.TEXTSPLIT(טבלה1[[#This Row],[עמודה55]],"-"),2),"/"),1)</f>
        <v xml:space="preserve"> $99 </v>
      </c>
      <c r="S1783" s="28">
        <f>AVERAGE(טבלה1[[#This Row],[עמודה59]:[עמודה60]])</f>
        <v>74.5</v>
      </c>
      <c r="T1783" s="31">
        <f>VALUE(SUBSTITUTE(טבלה1[[#This Row],[עמודה56]],"$",""))</f>
        <v>50</v>
      </c>
      <c r="U1783" s="31">
        <f>VALUE(SUBSTITUTE(טבלה1[[#This Row],[עמודה57]],"$",""))</f>
        <v>99</v>
      </c>
      <c r="V1783" s="31" t="str">
        <f>IF(טבלה1[[#This Row],[עמודה58]]&gt;30,"Yes","No")</f>
        <v>Yes</v>
      </c>
    </row>
    <row r="1784" spans="1:22" x14ac:dyDescent="0.15">
      <c r="A1784" s="32" t="s">
        <v>4229</v>
      </c>
      <c r="B1784" s="33" t="s">
        <v>4230</v>
      </c>
      <c r="C1784" s="33" t="s">
        <v>47</v>
      </c>
      <c r="D1784" s="44">
        <v>1000</v>
      </c>
      <c r="E1784" s="33" t="s">
        <v>14</v>
      </c>
      <c r="F1784" s="33" t="s">
        <v>10</v>
      </c>
      <c r="G1784" s="36" t="str">
        <f t="shared" si="27"/>
        <v>Low</v>
      </c>
      <c r="H1784" s="34">
        <v>0.2</v>
      </c>
      <c r="I1784" s="11" t="str" cm="1">
        <f t="array" ref="I1784">INDEX(_xlfn.TEXTSPLIT(טבלה1[[#This Row],[עמודה2]],","),1)</f>
        <v>Providencia</v>
      </c>
      <c r="J1784" s="12" t="str" cm="1">
        <f t="array" ref="J1784">INDEX(_xlfn.TEXTSPLIT(טבלה1[[#This Row],[עמודה2]],","),2)</f>
        <v xml:space="preserve"> Chile</v>
      </c>
      <c r="K1784" s="37" t="str">
        <f>_xlfn.CONCAT(טבלה1[[#This Row],[AI_Companies]]," ",טבלה1[[#This Row],[עמודה1]])</f>
        <v>I2BTechnologies http://www.i2btech.com/</v>
      </c>
      <c r="L1784" s="36">
        <v>50</v>
      </c>
      <c r="M1784" s="36" t="str">
        <f>IF(טבלה1[[#This Row],[עמודה53]]&gt;2000,"Yes","No")</f>
        <v>No</v>
      </c>
      <c r="N1784" s="36">
        <v>249</v>
      </c>
      <c r="O1784" s="36">
        <f>AVERAGE(טבלה1[[#This Row],[עמודה52]:[עמודה53]])</f>
        <v>149.5</v>
      </c>
      <c r="P1784" s="36" t="str">
        <f>IF(טבלה1[[#This Row],[עמודה4]]="&lt; $25 / hr","0$ - $25 / hr",טבלה1[[#This Row],[עמודה4]])</f>
        <v>$25 - $49 / hr</v>
      </c>
      <c r="Q1784" s="12" t="str" cm="1">
        <f t="array" ref="Q1784">INDEX(_xlfn.TEXTSPLIT(טבלה1[[#This Row],[עמודה55]],"-"),1)</f>
        <v xml:space="preserve">$25 </v>
      </c>
      <c r="R1784" s="21" t="str" cm="1">
        <f t="array" ref="R1784">INDEX(_xlfn.TEXTSPLIT(INDEX(_xlfn.TEXTSPLIT(טבלה1[[#This Row],[עמודה55]],"-"),2),"/"),1)</f>
        <v xml:space="preserve"> $49 </v>
      </c>
      <c r="S1784" s="36">
        <f>AVERAGE(טבלה1[[#This Row],[עמודה59]:[עמודה60]])</f>
        <v>37</v>
      </c>
      <c r="T1784" s="38">
        <f>VALUE(SUBSTITUTE(טבלה1[[#This Row],[עמודה56]],"$",""))</f>
        <v>25</v>
      </c>
      <c r="U1784" s="38">
        <f>VALUE(SUBSTITUTE(טבלה1[[#This Row],[עמודה57]],"$",""))</f>
        <v>49</v>
      </c>
      <c r="V1784" s="38" t="str">
        <f>IF(טבלה1[[#This Row],[עמודה58]]&gt;30,"Yes","No")</f>
        <v>Yes</v>
      </c>
    </row>
    <row r="1785" spans="1:22" x14ac:dyDescent="0.15">
      <c r="A1785" s="32" t="s">
        <v>4231</v>
      </c>
      <c r="B1785" s="39" t="s">
        <v>4232</v>
      </c>
      <c r="C1785" s="39" t="s">
        <v>3440</v>
      </c>
      <c r="D1785" s="39" t="s">
        <v>4</v>
      </c>
      <c r="E1785" s="39" t="s">
        <v>4</v>
      </c>
      <c r="F1785" s="39" t="s">
        <v>10</v>
      </c>
      <c r="G1785" s="36" t="str">
        <f t="shared" si="27"/>
        <v>Low</v>
      </c>
      <c r="H1785" s="41">
        <v>0.2</v>
      </c>
      <c r="I1785" s="11" t="str" cm="1">
        <f t="array" ref="I1785">INDEX(_xlfn.TEXTSPLIT(טבלה1[[#This Row],[עמודה2]],","),1)</f>
        <v>Gurugram</v>
      </c>
      <c r="J1785" s="12" t="str" cm="1">
        <f t="array" ref="J1785">INDEX(_xlfn.TEXTSPLIT(טבלה1[[#This Row],[עמודה2]],","),2)</f>
        <v xml:space="preserve"> India</v>
      </c>
      <c r="K1785" s="43" t="str">
        <f>_xlfn.CONCAT(טבלה1[[#This Row],[AI_Companies]]," ",טבלה1[[#This Row],[עמודה1]])</f>
        <v>PaxcelTechnologiesPvtLtd http://paxcel.net/</v>
      </c>
      <c r="L1785" s="28">
        <v>50</v>
      </c>
      <c r="M1785" s="28" t="str">
        <f>IF(טבלה1[[#This Row],[עמודה53]]&gt;2000,"Yes","No")</f>
        <v>No</v>
      </c>
      <c r="N1785" s="28">
        <v>249</v>
      </c>
      <c r="O1785" s="28">
        <f>AVERAGE(טבלה1[[#This Row],[עמודה52]:[עמודה53]])</f>
        <v>149.5</v>
      </c>
      <c r="P1785" s="28" t="str">
        <f>IF(טבלה1[[#This Row],[עמודה4]]="&lt; $25 / hr","0$ - $25 / hr",טבלה1[[#This Row],[עמודה4]])</f>
        <v>0$ - $25 / hr</v>
      </c>
      <c r="Q1785" s="12" t="str" cm="1">
        <f t="array" ref="Q1785">INDEX(_xlfn.TEXTSPLIT(טבלה1[[#This Row],[עמודה55]],"-"),1)</f>
        <v xml:space="preserve">0$ </v>
      </c>
      <c r="R1785" s="21" t="str" cm="1">
        <f t="array" ref="R1785">INDEX(_xlfn.TEXTSPLIT(INDEX(_xlfn.TEXTSPLIT(טבלה1[[#This Row],[עמודה55]],"-"),2),"/"),1)</f>
        <v xml:space="preserve"> $25 </v>
      </c>
      <c r="S1785" s="28">
        <f>AVERAGE(טבלה1[[#This Row],[עמודה59]:[עמודה60]])</f>
        <v>12.5</v>
      </c>
      <c r="T1785" s="31">
        <f>VALUE(SUBSTITUTE(טבלה1[[#This Row],[עמודה56]],"$",""))</f>
        <v>0</v>
      </c>
      <c r="U1785" s="31">
        <f>VALUE(SUBSTITUTE(טבלה1[[#This Row],[עמודה57]],"$",""))</f>
        <v>25</v>
      </c>
      <c r="V1785" s="31" t="str">
        <f>IF(טבלה1[[#This Row],[עמודה58]]&gt;30,"Yes","No")</f>
        <v>No</v>
      </c>
    </row>
    <row r="1786" spans="1:22" x14ac:dyDescent="0.15">
      <c r="A1786" s="32" t="s">
        <v>4233</v>
      </c>
      <c r="B1786" s="33" t="s">
        <v>4234</v>
      </c>
      <c r="C1786" s="33" t="s">
        <v>2342</v>
      </c>
      <c r="D1786" s="44">
        <v>5000</v>
      </c>
      <c r="E1786" s="33" t="s">
        <v>9</v>
      </c>
      <c r="F1786" s="33" t="s">
        <v>10</v>
      </c>
      <c r="G1786" s="36" t="str">
        <f t="shared" si="27"/>
        <v>Low</v>
      </c>
      <c r="H1786" s="34">
        <v>0.2</v>
      </c>
      <c r="I1786" s="11" t="str" cm="1">
        <f t="array" ref="I1786">INDEX(_xlfn.TEXTSPLIT(טבלה1[[#This Row],[עמודה2]],","),1)</f>
        <v>Fishers</v>
      </c>
      <c r="J1786" s="12" t="str" cm="1">
        <f t="array" ref="J1786">INDEX(_xlfn.TEXTSPLIT(טבלה1[[#This Row],[עמודה2]],","),2)</f>
        <v xml:space="preserve"> IN</v>
      </c>
      <c r="K1786" s="37" t="str">
        <f>_xlfn.CONCAT(טבלה1[[#This Row],[AI_Companies]]," ",טבלה1[[#This Row],[עמודה1]])</f>
        <v>FlexwareInnovation,Inc. https://www.flexwareinnovation.com/</v>
      </c>
      <c r="L1786" s="36">
        <v>50</v>
      </c>
      <c r="M1786" s="36" t="str">
        <f>IF(טבלה1[[#This Row],[עמודה53]]&gt;2000,"Yes","No")</f>
        <v>No</v>
      </c>
      <c r="N1786" s="36">
        <v>249</v>
      </c>
      <c r="O1786" s="36">
        <f>AVERAGE(טבלה1[[#This Row],[עמודה52]:[עמודה53]])</f>
        <v>149.5</v>
      </c>
      <c r="P1786" s="36" t="str">
        <f>IF(טבלה1[[#This Row],[עמודה4]]="&lt; $25 / hr","0$ - $25 / hr",טבלה1[[#This Row],[עמודה4]])</f>
        <v>Undisclosed</v>
      </c>
      <c r="Q1786" s="12" t="str" cm="1">
        <f t="array" ref="Q1786">INDEX(_xlfn.TEXTSPLIT(טבלה1[[#This Row],[עמודה55]],"-"),1)</f>
        <v>Undisclosed</v>
      </c>
      <c r="R1786" s="21" t="e" cm="1">
        <f t="array" ref="R1786">INDEX(_xlfn.TEXTSPLIT(INDEX(_xlfn.TEXTSPLIT(טבלה1[[#This Row],[עמודה55]],"-"),2),"/"),1)</f>
        <v>#REF!</v>
      </c>
      <c r="S1786" s="36" t="e">
        <f>AVERAGE(טבלה1[[#This Row],[עמודה59]:[עמודה60]])</f>
        <v>#VALUE!</v>
      </c>
      <c r="T1786" s="38" t="e">
        <f>VALUE(SUBSTITUTE(טבלה1[[#This Row],[עמודה56]],"$",""))</f>
        <v>#VALUE!</v>
      </c>
      <c r="U1786" s="38" t="e">
        <f>VALUE(SUBSTITUTE(טבלה1[[#This Row],[עמודה57]],"$",""))</f>
        <v>#REF!</v>
      </c>
      <c r="V1786" s="38" t="e">
        <f>IF(טבלה1[[#This Row],[עמודה58]]&gt;30,"Yes","No")</f>
        <v>#VALUE!</v>
      </c>
    </row>
    <row r="1787" spans="1:22" x14ac:dyDescent="0.15">
      <c r="A1787" s="32" t="s">
        <v>4235</v>
      </c>
      <c r="B1787" s="39" t="s">
        <v>4236</v>
      </c>
      <c r="C1787" s="39" t="s">
        <v>193</v>
      </c>
      <c r="D1787" s="39" t="s">
        <v>4</v>
      </c>
      <c r="E1787" s="39" t="s">
        <v>4</v>
      </c>
      <c r="F1787" s="39" t="s">
        <v>29</v>
      </c>
      <c r="G1787" s="36" t="str">
        <f t="shared" si="27"/>
        <v>Low</v>
      </c>
      <c r="H1787" s="41">
        <v>0.25</v>
      </c>
      <c r="I1787" s="11" t="str" cm="1">
        <f t="array" ref="I1787">INDEX(_xlfn.TEXTSPLIT(טבלה1[[#This Row],[עמודה2]],","),1)</f>
        <v>Curitiba</v>
      </c>
      <c r="J1787" s="12" t="str" cm="1">
        <f t="array" ref="J1787">INDEX(_xlfn.TEXTSPLIT(טבלה1[[#This Row],[עמודה2]],","),2)</f>
        <v xml:space="preserve"> Brazil</v>
      </c>
      <c r="K1787" s="43" t="str">
        <f>_xlfn.CONCAT(טבלה1[[#This Row],[AI_Companies]]," ",טבלה1[[#This Row],[עמודה1]])</f>
        <v>ROITAccountech http://roit.ai/</v>
      </c>
      <c r="L1787" s="28">
        <v>10</v>
      </c>
      <c r="M1787" s="28" t="str">
        <f>IF(טבלה1[[#This Row],[עמודה53]]&gt;2000,"Yes","No")</f>
        <v>No</v>
      </c>
      <c r="N1787" s="28">
        <v>49</v>
      </c>
      <c r="O1787" s="28">
        <f>AVERAGE(טבלה1[[#This Row],[עמודה52]:[עמודה53]])</f>
        <v>149.5</v>
      </c>
      <c r="P1787" s="28" t="str">
        <f>IF(טבלה1[[#This Row],[עמודה4]]="&lt; $25 / hr","0$ - $25 / hr",טבלה1[[#This Row],[עמודה4]])</f>
        <v>$50 - $99 / hr</v>
      </c>
      <c r="Q1787" s="12" t="str" cm="1">
        <f t="array" ref="Q1787">INDEX(_xlfn.TEXTSPLIT(טבלה1[[#This Row],[עמודה55]],"-"),1)</f>
        <v xml:space="preserve">$50 </v>
      </c>
      <c r="R1787" s="21" t="str" cm="1">
        <f t="array" ref="R1787">INDEX(_xlfn.TEXTSPLIT(INDEX(_xlfn.TEXTSPLIT(טבלה1[[#This Row],[עמודה55]],"-"),2),"/"),1)</f>
        <v xml:space="preserve"> $99 </v>
      </c>
      <c r="S1787" s="28">
        <f>AVERAGE(טבלה1[[#This Row],[עמודה59]:[עמודה60]])</f>
        <v>74.5</v>
      </c>
      <c r="T1787" s="31">
        <f>VALUE(SUBSTITUTE(טבלה1[[#This Row],[עמודה56]],"$",""))</f>
        <v>50</v>
      </c>
      <c r="U1787" s="31">
        <f>VALUE(SUBSTITUTE(טבלה1[[#This Row],[עמודה57]],"$",""))</f>
        <v>99</v>
      </c>
      <c r="V1787" s="31" t="str">
        <f>IF(טבלה1[[#This Row],[עמודה58]]&gt;30,"Yes","No")</f>
        <v>Yes</v>
      </c>
    </row>
    <row r="1788" spans="1:22" x14ac:dyDescent="0.15">
      <c r="A1788" s="32" t="s">
        <v>4237</v>
      </c>
      <c r="B1788" s="33" t="s">
        <v>4238</v>
      </c>
      <c r="C1788" s="33" t="s">
        <v>66</v>
      </c>
      <c r="D1788" s="33" t="s">
        <v>4</v>
      </c>
      <c r="E1788" s="33" t="s">
        <v>4</v>
      </c>
      <c r="F1788" s="33" t="s">
        <v>10</v>
      </c>
      <c r="G1788" s="36" t="str">
        <f t="shared" si="27"/>
        <v>Low</v>
      </c>
      <c r="H1788" s="34">
        <v>0.2</v>
      </c>
      <c r="I1788" s="11" t="str" cm="1">
        <f t="array" ref="I1788">INDEX(_xlfn.TEXTSPLIT(טבלה1[[#This Row],[עמודה2]],","),1)</f>
        <v>Houston</v>
      </c>
      <c r="J1788" s="12" t="str" cm="1">
        <f t="array" ref="J1788">INDEX(_xlfn.TEXTSPLIT(טבלה1[[#This Row],[עמודה2]],","),2)</f>
        <v xml:space="preserve"> TX</v>
      </c>
      <c r="K1788" s="37" t="str">
        <f>_xlfn.CONCAT(טבלה1[[#This Row],[AI_Companies]]," ",טבלה1[[#This Row],[עמודה1]])</f>
        <v>OnsetTechnologiesLLC https://www.onsetech.com/</v>
      </c>
      <c r="L1788" s="36">
        <v>50</v>
      </c>
      <c r="M1788" s="36" t="str">
        <f>IF(טבלה1[[#This Row],[עמודה53]]&gt;2000,"Yes","No")</f>
        <v>No</v>
      </c>
      <c r="N1788" s="36">
        <v>249</v>
      </c>
      <c r="O1788" s="36">
        <f>AVERAGE(טבלה1[[#This Row],[עמודה52]:[עמודה53]])</f>
        <v>29.5</v>
      </c>
      <c r="P1788" s="36" t="str">
        <f>IF(טבלה1[[#This Row],[עמודה4]]="&lt; $25 / hr","0$ - $25 / hr",טבלה1[[#This Row],[עמודה4]])</f>
        <v>Undisclosed</v>
      </c>
      <c r="Q1788" s="12" t="str" cm="1">
        <f t="array" ref="Q1788">INDEX(_xlfn.TEXTSPLIT(טבלה1[[#This Row],[עמודה55]],"-"),1)</f>
        <v>Undisclosed</v>
      </c>
      <c r="R1788" s="21" t="e" cm="1">
        <f t="array" ref="R1788">INDEX(_xlfn.TEXTSPLIT(INDEX(_xlfn.TEXTSPLIT(טבלה1[[#This Row],[עמודה55]],"-"),2),"/"),1)</f>
        <v>#REF!</v>
      </c>
      <c r="S1788" s="36" t="e">
        <f>AVERAGE(טבלה1[[#This Row],[עמודה59]:[עמודה60]])</f>
        <v>#VALUE!</v>
      </c>
      <c r="T1788" s="38" t="e">
        <f>VALUE(SUBSTITUTE(טבלה1[[#This Row],[עמודה56]],"$",""))</f>
        <v>#VALUE!</v>
      </c>
      <c r="U1788" s="38" t="e">
        <f>VALUE(SUBSTITUTE(טבלה1[[#This Row],[עמודה57]],"$",""))</f>
        <v>#REF!</v>
      </c>
      <c r="V1788" s="38" t="e">
        <f>IF(טבלה1[[#This Row],[עמודה58]]&gt;30,"Yes","No")</f>
        <v>#VALUE!</v>
      </c>
    </row>
    <row r="1789" spans="1:22" x14ac:dyDescent="0.15">
      <c r="A1789" s="32" t="s">
        <v>4239</v>
      </c>
      <c r="B1789" s="39" t="s">
        <v>4240</v>
      </c>
      <c r="C1789" s="39" t="s">
        <v>4241</v>
      </c>
      <c r="D1789" s="39" t="s">
        <v>4</v>
      </c>
      <c r="E1789" s="39" t="s">
        <v>4</v>
      </c>
      <c r="F1789" s="39" t="s">
        <v>5</v>
      </c>
      <c r="G1789" s="36" t="str">
        <f t="shared" si="27"/>
        <v>Low</v>
      </c>
      <c r="H1789" s="41">
        <v>0.15</v>
      </c>
      <c r="I1789" s="11" t="str" cm="1">
        <f t="array" ref="I1789">INDEX(_xlfn.TEXTSPLIT(טבלה1[[#This Row],[עמודה2]],","),1)</f>
        <v>Toronto</v>
      </c>
      <c r="J1789" s="12" t="str" cm="1">
        <f t="array" ref="J1789">INDEX(_xlfn.TEXTSPLIT(טבלה1[[#This Row],[עמודה2]],","),2)</f>
        <v xml:space="preserve"> Canada</v>
      </c>
      <c r="K1789" s="43" t="str">
        <f>_xlfn.CONCAT(טבלה1[[#This Row],[AI_Companies]]," ",טבלה1[[#This Row],[עמודה1]])</f>
        <v>VTRACConsultingCorporation https://www.vtrac.com/</v>
      </c>
      <c r="L1789" s="28">
        <v>250</v>
      </c>
      <c r="M1789" s="28" t="str">
        <f>IF(טבלה1[[#This Row],[עמודה53]]&gt;2000,"Yes","No")</f>
        <v>No</v>
      </c>
      <c r="N1789" s="28">
        <v>999</v>
      </c>
      <c r="O1789" s="28">
        <f>AVERAGE(טבלה1[[#This Row],[עמודה52]:[עמודה53]])</f>
        <v>149.5</v>
      </c>
      <c r="P1789" s="28" t="str">
        <f>IF(טבלה1[[#This Row],[עמודה4]]="&lt; $25 / hr","0$ - $25 / hr",טבלה1[[#This Row],[עמודה4]])</f>
        <v>Undisclosed</v>
      </c>
      <c r="Q1789" s="12" t="str" cm="1">
        <f t="array" ref="Q1789">INDEX(_xlfn.TEXTSPLIT(טבלה1[[#This Row],[עמודה55]],"-"),1)</f>
        <v>Undisclosed</v>
      </c>
      <c r="R1789" s="21" t="e" cm="1">
        <f t="array" ref="R1789">INDEX(_xlfn.TEXTSPLIT(INDEX(_xlfn.TEXTSPLIT(טבלה1[[#This Row],[עמודה55]],"-"),2),"/"),1)</f>
        <v>#REF!</v>
      </c>
      <c r="S1789" s="28" t="e">
        <f>AVERAGE(טבלה1[[#This Row],[עמודה59]:[עמודה60]])</f>
        <v>#VALUE!</v>
      </c>
      <c r="T1789" s="31" t="e">
        <f>VALUE(SUBSTITUTE(טבלה1[[#This Row],[עמודה56]],"$",""))</f>
        <v>#VALUE!</v>
      </c>
      <c r="U1789" s="31" t="e">
        <f>VALUE(SUBSTITUTE(טבלה1[[#This Row],[עמודה57]],"$",""))</f>
        <v>#REF!</v>
      </c>
      <c r="V1789" s="31" t="e">
        <f>IF(טבלה1[[#This Row],[עמודה58]]&gt;30,"Yes","No")</f>
        <v>#VALUE!</v>
      </c>
    </row>
    <row r="1790" spans="1:22" x14ac:dyDescent="0.15">
      <c r="A1790" s="32" t="s">
        <v>4242</v>
      </c>
      <c r="B1790" s="33" t="s">
        <v>4243</v>
      </c>
      <c r="C1790" s="33" t="s">
        <v>3363</v>
      </c>
      <c r="D1790" s="44">
        <v>5000</v>
      </c>
      <c r="E1790" s="33" t="s">
        <v>9</v>
      </c>
      <c r="F1790" s="33" t="s">
        <v>117</v>
      </c>
      <c r="G1790" s="36" t="str">
        <f t="shared" si="27"/>
        <v>Low</v>
      </c>
      <c r="H1790" s="34">
        <v>0.3</v>
      </c>
      <c r="I1790" s="11" t="str" cm="1">
        <f t="array" ref="I1790">INDEX(_xlfn.TEXTSPLIT(טבלה1[[#This Row],[עמודה2]],","),1)</f>
        <v>Panamá</v>
      </c>
      <c r="J1790" s="12" t="str" cm="1">
        <f t="array" ref="J1790">INDEX(_xlfn.TEXTSPLIT(טבלה1[[#This Row],[עמודה2]],","),2)</f>
        <v xml:space="preserve"> Panama</v>
      </c>
      <c r="K1790" s="37" t="str">
        <f>_xlfn.CONCAT(טבלה1[[#This Row],[AI_Companies]]," ",טבלה1[[#This Row],[עמודה1]])</f>
        <v>IterumConnections https://iterumconnections.com/</v>
      </c>
      <c r="L1790" s="36">
        <v>2</v>
      </c>
      <c r="M1790" s="36" t="str">
        <f>IF(טבלה1[[#This Row],[עמודה53]]&gt;2000,"Yes","No")</f>
        <v>No</v>
      </c>
      <c r="N1790" s="36">
        <v>9</v>
      </c>
      <c r="O1790" s="36">
        <f>AVERAGE(טבלה1[[#This Row],[עמודה52]:[עמודה53]])</f>
        <v>624.5</v>
      </c>
      <c r="P1790" s="36" t="str">
        <f>IF(טבלה1[[#This Row],[עמודה4]]="&lt; $25 / hr","0$ - $25 / hr",טבלה1[[#This Row],[עמודה4]])</f>
        <v>Undisclosed</v>
      </c>
      <c r="Q1790" s="12" t="str" cm="1">
        <f t="array" ref="Q1790">INDEX(_xlfn.TEXTSPLIT(טבלה1[[#This Row],[עמודה55]],"-"),1)</f>
        <v>Undisclosed</v>
      </c>
      <c r="R1790" s="21" t="e" cm="1">
        <f t="array" ref="R1790">INDEX(_xlfn.TEXTSPLIT(INDEX(_xlfn.TEXTSPLIT(טבלה1[[#This Row],[עמודה55]],"-"),2),"/"),1)</f>
        <v>#REF!</v>
      </c>
      <c r="S1790" s="36" t="e">
        <f>AVERAGE(טבלה1[[#This Row],[עמודה59]:[עמודה60]])</f>
        <v>#VALUE!</v>
      </c>
      <c r="T1790" s="38" t="e">
        <f>VALUE(SUBSTITUTE(טבלה1[[#This Row],[עמודה56]],"$",""))</f>
        <v>#VALUE!</v>
      </c>
      <c r="U1790" s="38" t="e">
        <f>VALUE(SUBSTITUTE(טבלה1[[#This Row],[עמודה57]],"$",""))</f>
        <v>#REF!</v>
      </c>
      <c r="V1790" s="38" t="e">
        <f>IF(טבלה1[[#This Row],[עמודה58]]&gt;30,"Yes","No")</f>
        <v>#VALUE!</v>
      </c>
    </row>
    <row r="1791" spans="1:22" x14ac:dyDescent="0.15">
      <c r="A1791" s="32" t="s">
        <v>4244</v>
      </c>
      <c r="B1791" s="39" t="s">
        <v>4245</v>
      </c>
      <c r="C1791" s="39" t="s">
        <v>251</v>
      </c>
      <c r="D1791" s="40">
        <v>10000</v>
      </c>
      <c r="E1791" s="39" t="s">
        <v>4</v>
      </c>
      <c r="F1791" s="39" t="s">
        <v>117</v>
      </c>
      <c r="G1791" s="36" t="str">
        <f t="shared" si="27"/>
        <v>Low</v>
      </c>
      <c r="H1791" s="41">
        <v>0.3</v>
      </c>
      <c r="I1791" s="11" t="str" cm="1">
        <f t="array" ref="I1791">INDEX(_xlfn.TEXTSPLIT(טבלה1[[#This Row],[עמודה2]],","),1)</f>
        <v>London</v>
      </c>
      <c r="J1791" s="12" t="str" cm="1">
        <f t="array" ref="J1791">INDEX(_xlfn.TEXTSPLIT(טבלה1[[#This Row],[עמודה2]],","),2)</f>
        <v xml:space="preserve"> Canada</v>
      </c>
      <c r="K1791" s="43" t="str">
        <f>_xlfn.CONCAT(טבלה1[[#This Row],[AI_Companies]]," ",טבלה1[[#This Row],[עמודה1]])</f>
        <v>Packet39 http://Packet39.com</v>
      </c>
      <c r="L1791" s="28">
        <v>2</v>
      </c>
      <c r="M1791" s="28" t="str">
        <f>IF(טבלה1[[#This Row],[עמודה53]]&gt;2000,"Yes","No")</f>
        <v>No</v>
      </c>
      <c r="N1791" s="28">
        <v>9</v>
      </c>
      <c r="O1791" s="28">
        <f>AVERAGE(טבלה1[[#This Row],[עמודה52]:[עמודה53]])</f>
        <v>5.5</v>
      </c>
      <c r="P1791" s="28" t="str">
        <f>IF(טבלה1[[#This Row],[עמודה4]]="&lt; $25 / hr","0$ - $25 / hr",טבלה1[[#This Row],[עמודה4]])</f>
        <v>$50 - $99 / hr</v>
      </c>
      <c r="Q1791" s="12" t="str" cm="1">
        <f t="array" ref="Q1791">INDEX(_xlfn.TEXTSPLIT(טבלה1[[#This Row],[עמודה55]],"-"),1)</f>
        <v xml:space="preserve">$50 </v>
      </c>
      <c r="R1791" s="21" t="str" cm="1">
        <f t="array" ref="R1791">INDEX(_xlfn.TEXTSPLIT(INDEX(_xlfn.TEXTSPLIT(טבלה1[[#This Row],[עמודה55]],"-"),2),"/"),1)</f>
        <v xml:space="preserve"> $99 </v>
      </c>
      <c r="S1791" s="28">
        <f>AVERAGE(טבלה1[[#This Row],[עמודה59]:[עמודה60]])</f>
        <v>74.5</v>
      </c>
      <c r="T1791" s="31">
        <f>VALUE(SUBSTITUTE(טבלה1[[#This Row],[עמודה56]],"$",""))</f>
        <v>50</v>
      </c>
      <c r="U1791" s="31">
        <f>VALUE(SUBSTITUTE(טבלה1[[#This Row],[עמודה57]],"$",""))</f>
        <v>99</v>
      </c>
      <c r="V1791" s="31" t="str">
        <f>IF(טבלה1[[#This Row],[עמודה58]]&gt;30,"Yes","No")</f>
        <v>Yes</v>
      </c>
    </row>
    <row r="1792" spans="1:22" x14ac:dyDescent="0.15">
      <c r="A1792" s="32" t="s">
        <v>4246</v>
      </c>
      <c r="B1792" s="33" t="s">
        <v>4247</v>
      </c>
      <c r="C1792" s="33" t="s">
        <v>1134</v>
      </c>
      <c r="D1792" s="33" t="s">
        <v>4</v>
      </c>
      <c r="E1792" s="33" t="s">
        <v>4</v>
      </c>
      <c r="F1792" s="33" t="s">
        <v>117</v>
      </c>
      <c r="G1792" s="36" t="str">
        <f t="shared" si="27"/>
        <v>Low</v>
      </c>
      <c r="H1792" s="34">
        <v>0.3</v>
      </c>
      <c r="I1792" s="11" t="str" cm="1">
        <f t="array" ref="I1792">INDEX(_xlfn.TEXTSPLIT(טבלה1[[#This Row],[עמודה2]],","),1)</f>
        <v>Seattle</v>
      </c>
      <c r="J1792" s="12" t="str" cm="1">
        <f t="array" ref="J1792">INDEX(_xlfn.TEXTSPLIT(טבלה1[[#This Row],[עמודה2]],","),2)</f>
        <v xml:space="preserve"> WA</v>
      </c>
      <c r="K1792" s="37" t="str">
        <f>_xlfn.CONCAT(טבלה1[[#This Row],[AI_Companies]]," ",טבלה1[[#This Row],[עמודה1]])</f>
        <v>Caura&amp;Co. https://www.caura.co</v>
      </c>
      <c r="L1792" s="36">
        <v>2</v>
      </c>
      <c r="M1792" s="36" t="str">
        <f>IF(טבלה1[[#This Row],[עמודה53]]&gt;2000,"Yes","No")</f>
        <v>No</v>
      </c>
      <c r="N1792" s="36">
        <v>9</v>
      </c>
      <c r="O1792" s="36">
        <f>AVERAGE(טבלה1[[#This Row],[עמודה52]:[עמודה53]])</f>
        <v>5.5</v>
      </c>
      <c r="P1792" s="36" t="str">
        <f>IF(טבלה1[[#This Row],[עמודה4]]="&lt; $25 / hr","0$ - $25 / hr",טבלה1[[#This Row],[עמודה4]])</f>
        <v>Undisclosed</v>
      </c>
      <c r="Q1792" s="12" t="str" cm="1">
        <f t="array" ref="Q1792">INDEX(_xlfn.TEXTSPLIT(טבלה1[[#This Row],[עמודה55]],"-"),1)</f>
        <v>Undisclosed</v>
      </c>
      <c r="R1792" s="21" t="e" cm="1">
        <f t="array" ref="R1792">INDEX(_xlfn.TEXTSPLIT(INDEX(_xlfn.TEXTSPLIT(טבלה1[[#This Row],[עמודה55]],"-"),2),"/"),1)</f>
        <v>#REF!</v>
      </c>
      <c r="S1792" s="36" t="e">
        <f>AVERAGE(טבלה1[[#This Row],[עמודה59]:[עמודה60]])</f>
        <v>#VALUE!</v>
      </c>
      <c r="T1792" s="38" t="e">
        <f>VALUE(SUBSTITUTE(טבלה1[[#This Row],[עמודה56]],"$",""))</f>
        <v>#VALUE!</v>
      </c>
      <c r="U1792" s="38" t="e">
        <f>VALUE(SUBSTITUTE(טבלה1[[#This Row],[עמודה57]],"$",""))</f>
        <v>#REF!</v>
      </c>
      <c r="V1792" s="38" t="e">
        <f>IF(טבלה1[[#This Row],[עמודה58]]&gt;30,"Yes","No")</f>
        <v>#VALUE!</v>
      </c>
    </row>
    <row r="1793" spans="1:22" x14ac:dyDescent="0.15">
      <c r="A1793" s="32" t="s">
        <v>4248</v>
      </c>
      <c r="B1793" s="39" t="s">
        <v>4249</v>
      </c>
      <c r="C1793" s="39" t="s">
        <v>4250</v>
      </c>
      <c r="D1793" s="39" t="s">
        <v>4</v>
      </c>
      <c r="E1793" s="39" t="s">
        <v>4</v>
      </c>
      <c r="F1793" s="39" t="s">
        <v>117</v>
      </c>
      <c r="G1793" s="36" t="str">
        <f t="shared" si="27"/>
        <v>Low</v>
      </c>
      <c r="H1793" s="41">
        <v>0.3</v>
      </c>
      <c r="I1793" s="11" t="str" cm="1">
        <f t="array" ref="I1793">INDEX(_xlfn.TEXTSPLIT(טבלה1[[#This Row],[עמודה2]],","),1)</f>
        <v>Ciudad de México</v>
      </c>
      <c r="J1793" s="12" t="str" cm="1">
        <f t="array" ref="J1793">INDEX(_xlfn.TEXTSPLIT(טבלה1[[#This Row],[עמודה2]],","),2)</f>
        <v xml:space="preserve"> Mexico</v>
      </c>
      <c r="K1793" s="43" t="str">
        <f>_xlfn.CONCAT(טבלה1[[#This Row],[AI_Companies]]," ",טבלה1[[#This Row],[עמודה1]])</f>
        <v>Arvolution https://arvolution.com/</v>
      </c>
      <c r="L1793" s="28">
        <v>2</v>
      </c>
      <c r="M1793" s="28" t="str">
        <f>IF(טבלה1[[#This Row],[עמודה53]]&gt;2000,"Yes","No")</f>
        <v>No</v>
      </c>
      <c r="N1793" s="28">
        <v>9</v>
      </c>
      <c r="O1793" s="28">
        <f>AVERAGE(טבלה1[[#This Row],[עמודה52]:[עמודה53]])</f>
        <v>5.5</v>
      </c>
      <c r="P1793" s="28" t="str">
        <f>IF(טבלה1[[#This Row],[עמודה4]]="&lt; $25 / hr","0$ - $25 / hr",טבלה1[[#This Row],[עמודה4]])</f>
        <v>Undisclosed</v>
      </c>
      <c r="Q1793" s="12" t="str" cm="1">
        <f t="array" ref="Q1793">INDEX(_xlfn.TEXTSPLIT(טבלה1[[#This Row],[עמודה55]],"-"),1)</f>
        <v>Undisclosed</v>
      </c>
      <c r="R1793" s="21" t="e" cm="1">
        <f t="array" ref="R1793">INDEX(_xlfn.TEXTSPLIT(INDEX(_xlfn.TEXTSPLIT(טבלה1[[#This Row],[עמודה55]],"-"),2),"/"),1)</f>
        <v>#REF!</v>
      </c>
      <c r="S1793" s="28" t="e">
        <f>AVERAGE(טבלה1[[#This Row],[עמודה59]:[עמודה60]])</f>
        <v>#VALUE!</v>
      </c>
      <c r="T1793" s="31" t="e">
        <f>VALUE(SUBSTITUTE(טבלה1[[#This Row],[עמודה56]],"$",""))</f>
        <v>#VALUE!</v>
      </c>
      <c r="U1793" s="31" t="e">
        <f>VALUE(SUBSTITUTE(טבלה1[[#This Row],[עמודה57]],"$",""))</f>
        <v>#REF!</v>
      </c>
      <c r="V1793" s="31" t="e">
        <f>IF(טבלה1[[#This Row],[עמודה58]]&gt;30,"Yes","No")</f>
        <v>#VALUE!</v>
      </c>
    </row>
    <row r="1794" spans="1:22" x14ac:dyDescent="0.15">
      <c r="A1794" s="32" t="s">
        <v>4251</v>
      </c>
      <c r="B1794" s="33" t="s">
        <v>4252</v>
      </c>
      <c r="C1794" s="33" t="s">
        <v>168</v>
      </c>
      <c r="D1794" s="44">
        <v>5000</v>
      </c>
      <c r="E1794" s="33" t="s">
        <v>33</v>
      </c>
      <c r="F1794" s="33" t="s">
        <v>29</v>
      </c>
      <c r="G1794" s="36" t="str">
        <f t="shared" si="27"/>
        <v>Low</v>
      </c>
      <c r="H1794" s="34">
        <v>0.2</v>
      </c>
      <c r="I1794" s="11" t="str" cm="1">
        <f t="array" ref="I1794">INDEX(_xlfn.TEXTSPLIT(טבלה1[[#This Row],[עמודה2]],","),1)</f>
        <v>Aarhus</v>
      </c>
      <c r="J1794" s="12" t="str" cm="1">
        <f t="array" ref="J1794">INDEX(_xlfn.TEXTSPLIT(טבלה1[[#This Row],[עמודה2]],","),2)</f>
        <v xml:space="preserve"> Denmark</v>
      </c>
      <c r="K1794" s="37" t="str">
        <f>_xlfn.CONCAT(טבלה1[[#This Row],[AI_Companies]]," ",טבלה1[[#This Row],[עמודה1]])</f>
        <v>DABAI https://www.dabai.dk/</v>
      </c>
      <c r="L1794" s="36">
        <v>10</v>
      </c>
      <c r="M1794" s="36" t="str">
        <f>IF(טבלה1[[#This Row],[עמודה53]]&gt;2000,"Yes","No")</f>
        <v>No</v>
      </c>
      <c r="N1794" s="36">
        <v>49</v>
      </c>
      <c r="O1794" s="36">
        <f>AVERAGE(טבלה1[[#This Row],[עמודה52]:[עמודה53]])</f>
        <v>5.5</v>
      </c>
      <c r="P1794" s="36" t="str">
        <f>IF(טבלה1[[#This Row],[עמודה4]]="&lt; $25 / hr","0$ - $25 / hr",טבלה1[[#This Row],[עמודה4]])</f>
        <v>Undisclosed</v>
      </c>
      <c r="Q1794" s="12" t="str" cm="1">
        <f t="array" ref="Q1794">INDEX(_xlfn.TEXTSPLIT(טבלה1[[#This Row],[עמודה55]],"-"),1)</f>
        <v>Undisclosed</v>
      </c>
      <c r="R1794" s="21" t="e" cm="1">
        <f t="array" ref="R1794">INDEX(_xlfn.TEXTSPLIT(INDEX(_xlfn.TEXTSPLIT(טבלה1[[#This Row],[עמודה55]],"-"),2),"/"),1)</f>
        <v>#REF!</v>
      </c>
      <c r="S1794" s="36" t="e">
        <f>AVERAGE(טבלה1[[#This Row],[עמודה59]:[עמודה60]])</f>
        <v>#VALUE!</v>
      </c>
      <c r="T1794" s="38" t="e">
        <f>VALUE(SUBSTITUTE(טבלה1[[#This Row],[עמודה56]],"$",""))</f>
        <v>#VALUE!</v>
      </c>
      <c r="U1794" s="38" t="e">
        <f>VALUE(SUBSTITUTE(טבלה1[[#This Row],[עמודה57]],"$",""))</f>
        <v>#REF!</v>
      </c>
      <c r="V1794" s="38" t="e">
        <f>IF(טבלה1[[#This Row],[עמודה58]]&gt;30,"Yes","No")</f>
        <v>#VALUE!</v>
      </c>
    </row>
    <row r="1795" spans="1:22" x14ac:dyDescent="0.15">
      <c r="A1795" s="32" t="s">
        <v>4253</v>
      </c>
      <c r="B1795" s="39" t="s">
        <v>4254</v>
      </c>
      <c r="C1795" s="39" t="s">
        <v>1000</v>
      </c>
      <c r="D1795" s="40">
        <v>10000</v>
      </c>
      <c r="E1795" s="39" t="s">
        <v>9</v>
      </c>
      <c r="F1795" s="39" t="s">
        <v>10</v>
      </c>
      <c r="G1795" s="36" t="str">
        <f t="shared" ref="G1795:G1858" si="28">IF(H1795&gt;0.8,"High",IF(H1795&gt;0.4,"Med","Low"))</f>
        <v>Low</v>
      </c>
      <c r="H1795" s="41">
        <v>0.15</v>
      </c>
      <c r="I1795" s="11" t="str" cm="1">
        <f t="array" ref="I1795">INDEX(_xlfn.TEXTSPLIT(טבלה1[[#This Row],[עמודה2]],","),1)</f>
        <v>Ahmedabad</v>
      </c>
      <c r="J1795" s="12" t="str" cm="1">
        <f t="array" ref="J1795">INDEX(_xlfn.TEXTSPLIT(טבלה1[[#This Row],[עמודה2]],","),2)</f>
        <v xml:space="preserve"> India</v>
      </c>
      <c r="K1795" s="43" t="str">
        <f>_xlfn.CONCAT(טבלה1[[#This Row],[AI_Companies]]," ",טבלה1[[#This Row],[עמודה1]])</f>
        <v>ScriptAllDNATechnologies http://scriptalldna.com/</v>
      </c>
      <c r="L1795" s="28">
        <v>50</v>
      </c>
      <c r="M1795" s="28" t="str">
        <f>IF(טבלה1[[#This Row],[עמודה53]]&gt;2000,"Yes","No")</f>
        <v>No</v>
      </c>
      <c r="N1795" s="28">
        <v>249</v>
      </c>
      <c r="O1795" s="28">
        <f>AVERAGE(טבלה1[[#This Row],[עמודה52]:[עמודה53]])</f>
        <v>29.5</v>
      </c>
      <c r="P1795" s="28" t="str">
        <f>IF(טבלה1[[#This Row],[עמודה4]]="&lt; $25 / hr","0$ - $25 / hr",טבלה1[[#This Row],[עמודה4]])</f>
        <v>$25 - $49 / hr</v>
      </c>
      <c r="Q1795" s="12" t="str" cm="1">
        <f t="array" ref="Q1795">INDEX(_xlfn.TEXTSPLIT(טבלה1[[#This Row],[עמודה55]],"-"),1)</f>
        <v xml:space="preserve">$25 </v>
      </c>
      <c r="R1795" s="21" t="str" cm="1">
        <f t="array" ref="R1795">INDEX(_xlfn.TEXTSPLIT(INDEX(_xlfn.TEXTSPLIT(טבלה1[[#This Row],[עמודה55]],"-"),2),"/"),1)</f>
        <v xml:space="preserve"> $49 </v>
      </c>
      <c r="S1795" s="28">
        <f>AVERAGE(טבלה1[[#This Row],[עמודה59]:[עמודה60]])</f>
        <v>37</v>
      </c>
      <c r="T1795" s="31">
        <f>VALUE(SUBSTITUTE(טבלה1[[#This Row],[עמודה56]],"$",""))</f>
        <v>25</v>
      </c>
      <c r="U1795" s="31">
        <f>VALUE(SUBSTITUTE(טבלה1[[#This Row],[עמודה57]],"$",""))</f>
        <v>49</v>
      </c>
      <c r="V1795" s="31" t="str">
        <f>IF(טבלה1[[#This Row],[עמודה58]]&gt;30,"Yes","No")</f>
        <v>Yes</v>
      </c>
    </row>
    <row r="1796" spans="1:22" x14ac:dyDescent="0.15">
      <c r="A1796" s="32" t="s">
        <v>4255</v>
      </c>
      <c r="B1796" s="33" t="s">
        <v>4256</v>
      </c>
      <c r="C1796" s="33" t="s">
        <v>66</v>
      </c>
      <c r="D1796" s="44">
        <v>100000</v>
      </c>
      <c r="E1796" s="33" t="s">
        <v>63</v>
      </c>
      <c r="F1796" s="33" t="s">
        <v>5</v>
      </c>
      <c r="G1796" s="36" t="str">
        <f t="shared" si="28"/>
        <v>Low</v>
      </c>
      <c r="H1796" s="34">
        <v>0.1</v>
      </c>
      <c r="I1796" s="11" t="str" cm="1">
        <f t="array" ref="I1796">INDEX(_xlfn.TEXTSPLIT(טבלה1[[#This Row],[עמודה2]],","),1)</f>
        <v>Poznań</v>
      </c>
      <c r="J1796" s="12" t="str" cm="1">
        <f t="array" ref="J1796">INDEX(_xlfn.TEXTSPLIT(טבלה1[[#This Row],[עמודה2]],","),2)</f>
        <v xml:space="preserve"> Poland</v>
      </c>
      <c r="K1796" s="37" t="str">
        <f>_xlfn.CONCAT(טבלה1[[#This Row],[AI_Companies]]," ",טבלה1[[#This Row],[עמודה1]])</f>
        <v>ITTISp.zo.o. https://www.itti.com.pl</v>
      </c>
      <c r="L1796" s="36">
        <v>250</v>
      </c>
      <c r="M1796" s="36" t="str">
        <f>IF(טבלה1[[#This Row],[עמודה53]]&gt;2000,"Yes","No")</f>
        <v>No</v>
      </c>
      <c r="N1796" s="36">
        <v>999</v>
      </c>
      <c r="O1796" s="36">
        <f>AVERAGE(טבלה1[[#This Row],[עמודה52]:[עמודה53]])</f>
        <v>149.5</v>
      </c>
      <c r="P1796" s="36" t="str">
        <f>IF(טבלה1[[#This Row],[עמודה4]]="&lt; $25 / hr","0$ - $25 / hr",טבלה1[[#This Row],[עמודה4]])</f>
        <v>$50 - $99 / hr</v>
      </c>
      <c r="Q1796" s="12" t="str" cm="1">
        <f t="array" ref="Q1796">INDEX(_xlfn.TEXTSPLIT(טבלה1[[#This Row],[עמודה55]],"-"),1)</f>
        <v xml:space="preserve">$50 </v>
      </c>
      <c r="R1796" s="21" t="str" cm="1">
        <f t="array" ref="R1796">INDEX(_xlfn.TEXTSPLIT(INDEX(_xlfn.TEXTSPLIT(טבלה1[[#This Row],[עמודה55]],"-"),2),"/"),1)</f>
        <v xml:space="preserve"> $99 </v>
      </c>
      <c r="S1796" s="36">
        <f>AVERAGE(טבלה1[[#This Row],[עמודה59]:[עמודה60]])</f>
        <v>74.5</v>
      </c>
      <c r="T1796" s="38">
        <f>VALUE(SUBSTITUTE(טבלה1[[#This Row],[עמודה56]],"$",""))</f>
        <v>50</v>
      </c>
      <c r="U1796" s="38">
        <f>VALUE(SUBSTITUTE(טבלה1[[#This Row],[עמודה57]],"$",""))</f>
        <v>99</v>
      </c>
      <c r="V1796" s="38" t="str">
        <f>IF(טבלה1[[#This Row],[עמודה58]]&gt;30,"Yes","No")</f>
        <v>Yes</v>
      </c>
    </row>
    <row r="1797" spans="1:22" x14ac:dyDescent="0.15">
      <c r="A1797" s="32" t="s">
        <v>4257</v>
      </c>
      <c r="B1797" s="39" t="s">
        <v>4258</v>
      </c>
      <c r="C1797" s="39" t="s">
        <v>56</v>
      </c>
      <c r="D1797" s="39" t="s">
        <v>4</v>
      </c>
      <c r="E1797" s="39" t="s">
        <v>4</v>
      </c>
      <c r="F1797" s="39" t="s">
        <v>29</v>
      </c>
      <c r="G1797" s="36" t="str">
        <f t="shared" si="28"/>
        <v>Low</v>
      </c>
      <c r="H1797" s="41">
        <v>0.2</v>
      </c>
      <c r="I1797" s="11" t="str" cm="1">
        <f t="array" ref="I1797">INDEX(_xlfn.TEXTSPLIT(טבלה1[[#This Row],[עמודה2]],","),1)</f>
        <v>Toronto</v>
      </c>
      <c r="J1797" s="12" t="str" cm="1">
        <f t="array" ref="J1797">INDEX(_xlfn.TEXTSPLIT(טבלה1[[#This Row],[עמודה2]],","),2)</f>
        <v xml:space="preserve"> Canada</v>
      </c>
      <c r="K1797" s="43" t="str">
        <f>_xlfn.CONCAT(טבלה1[[#This Row],[AI_Companies]]," ",טבלה1[[#This Row],[עמודה1]])</f>
        <v>Pivotree https://pivotree.com/</v>
      </c>
      <c r="L1797" s="28">
        <v>10</v>
      </c>
      <c r="M1797" s="28" t="str">
        <f>IF(טבלה1[[#This Row],[עמודה53]]&gt;2000,"Yes","No")</f>
        <v>No</v>
      </c>
      <c r="N1797" s="28">
        <v>49</v>
      </c>
      <c r="O1797" s="28">
        <f>AVERAGE(טבלה1[[#This Row],[עמודה52]:[עמודה53]])</f>
        <v>624.5</v>
      </c>
      <c r="P1797" s="28" t="str">
        <f>IF(טבלה1[[#This Row],[עמודה4]]="&lt; $25 / hr","0$ - $25 / hr",טבלה1[[#This Row],[עמודה4]])</f>
        <v>$150 - $199 / hr</v>
      </c>
      <c r="Q1797" s="12" t="str" cm="1">
        <f t="array" ref="Q1797">INDEX(_xlfn.TEXTSPLIT(טבלה1[[#This Row],[עמודה55]],"-"),1)</f>
        <v xml:space="preserve">$150 </v>
      </c>
      <c r="R1797" s="21" t="str" cm="1">
        <f t="array" ref="R1797">INDEX(_xlfn.TEXTSPLIT(INDEX(_xlfn.TEXTSPLIT(טבלה1[[#This Row],[עמודה55]],"-"),2),"/"),1)</f>
        <v xml:space="preserve"> $199 </v>
      </c>
      <c r="S1797" s="28">
        <f>AVERAGE(טבלה1[[#This Row],[עמודה59]:[עמודה60]])</f>
        <v>174.5</v>
      </c>
      <c r="T1797" s="31">
        <f>VALUE(SUBSTITUTE(טבלה1[[#This Row],[עמודה56]],"$",""))</f>
        <v>150</v>
      </c>
      <c r="U1797" s="31">
        <f>VALUE(SUBSTITUTE(טבלה1[[#This Row],[עמודה57]],"$",""))</f>
        <v>199</v>
      </c>
      <c r="V1797" s="31" t="str">
        <f>IF(טבלה1[[#This Row],[עמודה58]]&gt;30,"Yes","No")</f>
        <v>Yes</v>
      </c>
    </row>
    <row r="1798" spans="1:22" x14ac:dyDescent="0.15">
      <c r="A1798" s="32" t="s">
        <v>4259</v>
      </c>
      <c r="B1798" s="33" t="s">
        <v>4260</v>
      </c>
      <c r="C1798" s="33" t="s">
        <v>212</v>
      </c>
      <c r="D1798" s="44">
        <v>10000</v>
      </c>
      <c r="E1798" s="33" t="s">
        <v>33</v>
      </c>
      <c r="F1798" s="33" t="s">
        <v>10</v>
      </c>
      <c r="G1798" s="36" t="str">
        <f t="shared" si="28"/>
        <v>Low</v>
      </c>
      <c r="H1798" s="34">
        <v>0.2</v>
      </c>
      <c r="I1798" s="11" t="str" cm="1">
        <f t="array" ref="I1798">INDEX(_xlfn.TEXTSPLIT(טבלה1[[#This Row],[עמודה2]],","),1)</f>
        <v>Los Angeles</v>
      </c>
      <c r="J1798" s="12" t="str" cm="1">
        <f t="array" ref="J1798">INDEX(_xlfn.TEXTSPLIT(טבלה1[[#This Row],[עמודה2]],","),2)</f>
        <v xml:space="preserve"> CA</v>
      </c>
      <c r="K1798" s="37" t="str">
        <f>_xlfn.CONCAT(טבלה1[[#This Row],[AI_Companies]]," ",טבלה1[[#This Row],[עמודה1]])</f>
        <v>CognitionLA http://www.cognition.la/</v>
      </c>
      <c r="L1798" s="36">
        <v>50</v>
      </c>
      <c r="M1798" s="36" t="str">
        <f>IF(טבלה1[[#This Row],[עמודה53]]&gt;2000,"Yes","No")</f>
        <v>No</v>
      </c>
      <c r="N1798" s="36">
        <v>249</v>
      </c>
      <c r="O1798" s="36">
        <f>AVERAGE(טבלה1[[#This Row],[עמודה52]:[עמודה53]])</f>
        <v>29.5</v>
      </c>
      <c r="P1798" s="36" t="str">
        <f>IF(טבלה1[[#This Row],[עמודה4]]="&lt; $25 / hr","0$ - $25 / hr",טבלה1[[#This Row],[עמודה4]])</f>
        <v>Undisclosed</v>
      </c>
      <c r="Q1798" s="12" t="str" cm="1">
        <f t="array" ref="Q1798">INDEX(_xlfn.TEXTSPLIT(טבלה1[[#This Row],[עמודה55]],"-"),1)</f>
        <v>Undisclosed</v>
      </c>
      <c r="R1798" s="21" t="e" cm="1">
        <f t="array" ref="R1798">INDEX(_xlfn.TEXTSPLIT(INDEX(_xlfn.TEXTSPLIT(טבלה1[[#This Row],[עמודה55]],"-"),2),"/"),1)</f>
        <v>#REF!</v>
      </c>
      <c r="S1798" s="36" t="e">
        <f>AVERAGE(טבלה1[[#This Row],[עמודה59]:[עמודה60]])</f>
        <v>#VALUE!</v>
      </c>
      <c r="T1798" s="38" t="e">
        <f>VALUE(SUBSTITUTE(טבלה1[[#This Row],[עמודה56]],"$",""))</f>
        <v>#VALUE!</v>
      </c>
      <c r="U1798" s="38" t="e">
        <f>VALUE(SUBSTITUTE(טבלה1[[#This Row],[עמודה57]],"$",""))</f>
        <v>#REF!</v>
      </c>
      <c r="V1798" s="38" t="e">
        <f>IF(טבלה1[[#This Row],[עמודה58]]&gt;30,"Yes","No")</f>
        <v>#VALUE!</v>
      </c>
    </row>
    <row r="1799" spans="1:22" x14ac:dyDescent="0.15">
      <c r="A1799" s="32" t="s">
        <v>4261</v>
      </c>
      <c r="B1799" s="39" t="s">
        <v>4262</v>
      </c>
      <c r="C1799" s="39" t="s">
        <v>4263</v>
      </c>
      <c r="D1799" s="39" t="s">
        <v>4</v>
      </c>
      <c r="E1799" s="39" t="s">
        <v>33</v>
      </c>
      <c r="F1799" s="39" t="s">
        <v>10</v>
      </c>
      <c r="G1799" s="36" t="str">
        <f t="shared" si="28"/>
        <v>Low</v>
      </c>
      <c r="H1799" s="41">
        <v>0.2</v>
      </c>
      <c r="I1799" s="11" t="str" cm="1">
        <f t="array" ref="I1799">INDEX(_xlfn.TEXTSPLIT(טבלה1[[#This Row],[עמודה2]],","),1)</f>
        <v>San Francisco</v>
      </c>
      <c r="J1799" s="12" t="str" cm="1">
        <f t="array" ref="J1799">INDEX(_xlfn.TEXTSPLIT(טבלה1[[#This Row],[עמודה2]],","),2)</f>
        <v xml:space="preserve"> CA</v>
      </c>
      <c r="K1799" s="43" t="str">
        <f>_xlfn.CONCAT(טבלה1[[#This Row],[AI_Companies]]," ",טבלה1[[#This Row],[עמודה1]])</f>
        <v>Celerative http://celerative.com</v>
      </c>
      <c r="L1799" s="28">
        <v>50</v>
      </c>
      <c r="M1799" s="28" t="str">
        <f>IF(טבלה1[[#This Row],[עמודה53]]&gt;2000,"Yes","No")</f>
        <v>No</v>
      </c>
      <c r="N1799" s="28">
        <v>249</v>
      </c>
      <c r="O1799" s="28">
        <f>AVERAGE(טבלה1[[#This Row],[עמודה52]:[עמודה53]])</f>
        <v>149.5</v>
      </c>
      <c r="P1799" s="28" t="str">
        <f>IF(טבלה1[[#This Row],[עמודה4]]="&lt; $25 / hr","0$ - $25 / hr",טבלה1[[#This Row],[עמודה4]])</f>
        <v>$25 - $49 / hr</v>
      </c>
      <c r="Q1799" s="12" t="str" cm="1">
        <f t="array" ref="Q1799">INDEX(_xlfn.TEXTSPLIT(טבלה1[[#This Row],[עמודה55]],"-"),1)</f>
        <v xml:space="preserve">$25 </v>
      </c>
      <c r="R1799" s="21" t="str" cm="1">
        <f t="array" ref="R1799">INDEX(_xlfn.TEXTSPLIT(INDEX(_xlfn.TEXTSPLIT(טבלה1[[#This Row],[עמודה55]],"-"),2),"/"),1)</f>
        <v xml:space="preserve"> $49 </v>
      </c>
      <c r="S1799" s="28">
        <f>AVERAGE(טבלה1[[#This Row],[עמודה59]:[עמודה60]])</f>
        <v>37</v>
      </c>
      <c r="T1799" s="31">
        <f>VALUE(SUBSTITUTE(טבלה1[[#This Row],[עמודה56]],"$",""))</f>
        <v>25</v>
      </c>
      <c r="U1799" s="31">
        <f>VALUE(SUBSTITUTE(טבלה1[[#This Row],[עמודה57]],"$",""))</f>
        <v>49</v>
      </c>
      <c r="V1799" s="31" t="str">
        <f>IF(טבלה1[[#This Row],[עמודה58]]&gt;30,"Yes","No")</f>
        <v>Yes</v>
      </c>
    </row>
    <row r="1800" spans="1:22" x14ac:dyDescent="0.15">
      <c r="A1800" s="32" t="s">
        <v>4264</v>
      </c>
      <c r="B1800" s="33" t="s">
        <v>4265</v>
      </c>
      <c r="C1800" s="33" t="s">
        <v>8</v>
      </c>
      <c r="D1800" s="44">
        <v>5000</v>
      </c>
      <c r="E1800" s="33" t="s">
        <v>21</v>
      </c>
      <c r="F1800" s="33" t="s">
        <v>10</v>
      </c>
      <c r="G1800" s="36" t="str">
        <f t="shared" si="28"/>
        <v>Low</v>
      </c>
      <c r="H1800" s="34">
        <v>0.2</v>
      </c>
      <c r="I1800" s="11" t="str" cm="1">
        <f t="array" ref="I1800">INDEX(_xlfn.TEXTSPLIT(טבלה1[[#This Row],[עמודה2]],","),1)</f>
        <v>Vinnytsia</v>
      </c>
      <c r="J1800" s="12" t="str" cm="1">
        <f t="array" ref="J1800">INDEX(_xlfn.TEXTSPLIT(טבלה1[[#This Row],[עמודה2]],","),2)</f>
        <v xml:space="preserve"> Ukraine</v>
      </c>
      <c r="K1800" s="37" t="str">
        <f>_xlfn.CONCAT(טבלה1[[#This Row],[AI_Companies]]," ",טבלה1[[#This Row],[עמודה1]])</f>
        <v>WINSTARSTECHNOLOGYR&amp;D https://www.winstars.tech/</v>
      </c>
      <c r="L1800" s="36">
        <v>50</v>
      </c>
      <c r="M1800" s="36" t="str">
        <f>IF(טבלה1[[#This Row],[עמודה53]]&gt;2000,"Yes","No")</f>
        <v>No</v>
      </c>
      <c r="N1800" s="36">
        <v>249</v>
      </c>
      <c r="O1800" s="36">
        <f>AVERAGE(טבלה1[[#This Row],[עמודה52]:[עמודה53]])</f>
        <v>149.5</v>
      </c>
      <c r="P1800" s="36" t="str">
        <f>IF(טבלה1[[#This Row],[עמודה4]]="&lt; $25 / hr","0$ - $25 / hr",טבלה1[[#This Row],[עמודה4]])</f>
        <v>$25 - $49 / hr</v>
      </c>
      <c r="Q1800" s="12" t="str" cm="1">
        <f t="array" ref="Q1800">INDEX(_xlfn.TEXTSPLIT(טבלה1[[#This Row],[עמודה55]],"-"),1)</f>
        <v xml:space="preserve">$25 </v>
      </c>
      <c r="R1800" s="21" t="str" cm="1">
        <f t="array" ref="R1800">INDEX(_xlfn.TEXTSPLIT(INDEX(_xlfn.TEXTSPLIT(טבלה1[[#This Row],[עמודה55]],"-"),2),"/"),1)</f>
        <v xml:space="preserve"> $49 </v>
      </c>
      <c r="S1800" s="36">
        <f>AVERAGE(טבלה1[[#This Row],[עמודה59]:[עמודה60]])</f>
        <v>37</v>
      </c>
      <c r="T1800" s="38">
        <f>VALUE(SUBSTITUTE(טבלה1[[#This Row],[עמודה56]],"$",""))</f>
        <v>25</v>
      </c>
      <c r="U1800" s="38">
        <f>VALUE(SUBSTITUTE(טבלה1[[#This Row],[עמודה57]],"$",""))</f>
        <v>49</v>
      </c>
      <c r="V1800" s="38" t="str">
        <f>IF(טבלה1[[#This Row],[עמודה58]]&gt;30,"Yes","No")</f>
        <v>Yes</v>
      </c>
    </row>
    <row r="1801" spans="1:22" x14ac:dyDescent="0.15">
      <c r="A1801" s="32" t="s">
        <v>4266</v>
      </c>
      <c r="B1801" s="39" t="s">
        <v>4267</v>
      </c>
      <c r="C1801" s="39" t="s">
        <v>102</v>
      </c>
      <c r="D1801" s="39" t="s">
        <v>4</v>
      </c>
      <c r="E1801" s="39" t="s">
        <v>33</v>
      </c>
      <c r="F1801" s="39" t="s">
        <v>25</v>
      </c>
      <c r="G1801" s="36" t="str">
        <f t="shared" si="28"/>
        <v>Low</v>
      </c>
      <c r="H1801" s="41">
        <v>0.1</v>
      </c>
      <c r="I1801" s="11" t="str" cm="1">
        <f t="array" ref="I1801">INDEX(_xlfn.TEXTSPLIT(טבלה1[[#This Row],[עמודה2]],","),1)</f>
        <v>Austin</v>
      </c>
      <c r="J1801" s="12" t="str" cm="1">
        <f t="array" ref="J1801">INDEX(_xlfn.TEXTSPLIT(טבלה1[[#This Row],[עמודה2]],","),2)</f>
        <v xml:space="preserve"> TX</v>
      </c>
      <c r="K1801" s="43" t="str">
        <f>_xlfn.CONCAT(טבלה1[[#This Row],[AI_Companies]]," ",טבלה1[[#This Row],[עמודה1]])</f>
        <v>IntersysConsulting https://www.intersysconsulting.com/</v>
      </c>
      <c r="L1801" s="45">
        <v>1000</v>
      </c>
      <c r="M1801" s="28" t="str">
        <f>IF(טבלה1[[#This Row],[עמודה53]]&gt;2000,"Yes","No")</f>
        <v>No</v>
      </c>
      <c r="N1801" s="45">
        <v>9999</v>
      </c>
      <c r="O1801" s="28">
        <f>AVERAGE(טבלה1[[#This Row],[עמודה52]:[עמודה53]])</f>
        <v>149.5</v>
      </c>
      <c r="P1801" s="28" t="str">
        <f>IF(טבלה1[[#This Row],[עמודה4]]="&lt; $25 / hr","0$ - $25 / hr",טבלה1[[#This Row],[עמודה4]])</f>
        <v>$100 - $149 / hr</v>
      </c>
      <c r="Q1801" s="12" t="str" cm="1">
        <f t="array" ref="Q1801">INDEX(_xlfn.TEXTSPLIT(טבלה1[[#This Row],[עמודה55]],"-"),1)</f>
        <v xml:space="preserve">$100 </v>
      </c>
      <c r="R1801" s="21" t="str" cm="1">
        <f t="array" ref="R1801">INDEX(_xlfn.TEXTSPLIT(INDEX(_xlfn.TEXTSPLIT(טבלה1[[#This Row],[עמודה55]],"-"),2),"/"),1)</f>
        <v xml:space="preserve"> $149 </v>
      </c>
      <c r="S1801" s="28">
        <f>AVERAGE(טבלה1[[#This Row],[עמודה59]:[עמודה60]])</f>
        <v>124.5</v>
      </c>
      <c r="T1801" s="31">
        <f>VALUE(SUBSTITUTE(טבלה1[[#This Row],[עמודה56]],"$",""))</f>
        <v>100</v>
      </c>
      <c r="U1801" s="31">
        <f>VALUE(SUBSTITUTE(טבלה1[[#This Row],[עמודה57]],"$",""))</f>
        <v>149</v>
      </c>
      <c r="V1801" s="31" t="str">
        <f>IF(טבלה1[[#This Row],[עמודה58]]&gt;30,"Yes","No")</f>
        <v>Yes</v>
      </c>
    </row>
    <row r="1802" spans="1:22" x14ac:dyDescent="0.15">
      <c r="A1802" s="32" t="s">
        <v>4268</v>
      </c>
      <c r="B1802" s="33" t="s">
        <v>4269</v>
      </c>
      <c r="C1802" s="33" t="s">
        <v>694</v>
      </c>
      <c r="D1802" s="44">
        <v>1000</v>
      </c>
      <c r="E1802" s="33" t="s">
        <v>33</v>
      </c>
      <c r="F1802" s="33" t="s">
        <v>10</v>
      </c>
      <c r="G1802" s="36" t="str">
        <f t="shared" si="28"/>
        <v>Low</v>
      </c>
      <c r="H1802" s="34">
        <v>0.2</v>
      </c>
      <c r="I1802" s="11" t="str" cm="1">
        <f t="array" ref="I1802">INDEX(_xlfn.TEXTSPLIT(טבלה1[[#This Row],[עמודה2]],","),1)</f>
        <v>London</v>
      </c>
      <c r="J1802" s="12" t="str" cm="1">
        <f t="array" ref="J1802">INDEX(_xlfn.TEXTSPLIT(טבלה1[[#This Row],[עמודה2]],","),2)</f>
        <v xml:space="preserve"> United Kingdom</v>
      </c>
      <c r="K1802" s="37" t="str">
        <f>_xlfn.CONCAT(טבלה1[[#This Row],[AI_Companies]]," ",טבלה1[[#This Row],[עמודה1]])</f>
        <v>GatewayDigitalUK http://www.gatewaydigital.eu</v>
      </c>
      <c r="L1802" s="36">
        <v>50</v>
      </c>
      <c r="M1802" s="36" t="str">
        <f>IF(טבלה1[[#This Row],[עמודה53]]&gt;2000,"Yes","No")</f>
        <v>Yes</v>
      </c>
      <c r="N1802" s="36">
        <v>249</v>
      </c>
      <c r="O1802" s="36">
        <f>AVERAGE(טבלה1[[#This Row],[עמודה52]:[עמודה53]])</f>
        <v>5499.5</v>
      </c>
      <c r="P1802" s="36" t="str">
        <f>IF(טבלה1[[#This Row],[עמודה4]]="&lt; $25 / hr","0$ - $25 / hr",טבלה1[[#This Row],[עמודה4]])</f>
        <v>$25 - $49 / hr</v>
      </c>
      <c r="Q1802" s="12" t="str" cm="1">
        <f t="array" ref="Q1802">INDEX(_xlfn.TEXTSPLIT(טבלה1[[#This Row],[עמודה55]],"-"),1)</f>
        <v xml:space="preserve">$25 </v>
      </c>
      <c r="R1802" s="21" t="str" cm="1">
        <f t="array" ref="R1802">INDEX(_xlfn.TEXTSPLIT(INDEX(_xlfn.TEXTSPLIT(טבלה1[[#This Row],[עמודה55]],"-"),2),"/"),1)</f>
        <v xml:space="preserve"> $49 </v>
      </c>
      <c r="S1802" s="36">
        <f>AVERAGE(טבלה1[[#This Row],[עמודה59]:[עמודה60]])</f>
        <v>37</v>
      </c>
      <c r="T1802" s="38">
        <f>VALUE(SUBSTITUTE(טבלה1[[#This Row],[עמודה56]],"$",""))</f>
        <v>25</v>
      </c>
      <c r="U1802" s="38">
        <f>VALUE(SUBSTITUTE(טבלה1[[#This Row],[עמודה57]],"$",""))</f>
        <v>49</v>
      </c>
      <c r="V1802" s="38" t="str">
        <f>IF(טבלה1[[#This Row],[עמודה58]]&gt;30,"Yes","No")</f>
        <v>Yes</v>
      </c>
    </row>
    <row r="1803" spans="1:22" x14ac:dyDescent="0.15">
      <c r="A1803" s="32" t="s">
        <v>4270</v>
      </c>
      <c r="B1803" s="39" t="s">
        <v>4271</v>
      </c>
      <c r="C1803" s="39" t="s">
        <v>2483</v>
      </c>
      <c r="D1803" s="40">
        <v>5000</v>
      </c>
      <c r="E1803" s="39" t="s">
        <v>33</v>
      </c>
      <c r="F1803" s="39" t="s">
        <v>10</v>
      </c>
      <c r="G1803" s="36" t="str">
        <f t="shared" si="28"/>
        <v>Low</v>
      </c>
      <c r="H1803" s="41">
        <v>0.2</v>
      </c>
      <c r="I1803" s="11" t="str" cm="1">
        <f t="array" ref="I1803">INDEX(_xlfn.TEXTSPLIT(טבלה1[[#This Row],[עמודה2]],","),1)</f>
        <v>Beijing</v>
      </c>
      <c r="J1803" s="12" t="str" cm="1">
        <f t="array" ref="J1803">INDEX(_xlfn.TEXTSPLIT(טבלה1[[#This Row],[עמודה2]],","),2)</f>
        <v xml:space="preserve"> China</v>
      </c>
      <c r="K1803" s="43" t="str">
        <f>_xlfn.CONCAT(טבלה1[[#This Row],[AI_Companies]]," ",טבלה1[[#This Row],[עמודה1]])</f>
        <v>YonghongTech http://en.yonghongtech.com/</v>
      </c>
      <c r="L1803" s="28">
        <v>50</v>
      </c>
      <c r="M1803" s="28" t="str">
        <f>IF(טבלה1[[#This Row],[עמודה53]]&gt;2000,"Yes","No")</f>
        <v>No</v>
      </c>
      <c r="N1803" s="28">
        <v>249</v>
      </c>
      <c r="O1803" s="28">
        <f>AVERAGE(טבלה1[[#This Row],[עמודה52]:[עמודה53]])</f>
        <v>149.5</v>
      </c>
      <c r="P1803" s="28" t="str">
        <f>IF(טבלה1[[#This Row],[עמודה4]]="&lt; $25 / hr","0$ - $25 / hr",טבלה1[[#This Row],[עמודה4]])</f>
        <v>$25 - $49 / hr</v>
      </c>
      <c r="Q1803" s="12" t="str" cm="1">
        <f t="array" ref="Q1803">INDEX(_xlfn.TEXTSPLIT(טבלה1[[#This Row],[עמודה55]],"-"),1)</f>
        <v xml:space="preserve">$25 </v>
      </c>
      <c r="R1803" s="21" t="str" cm="1">
        <f t="array" ref="R1803">INDEX(_xlfn.TEXTSPLIT(INDEX(_xlfn.TEXTSPLIT(טבלה1[[#This Row],[עמודה55]],"-"),2),"/"),1)</f>
        <v xml:space="preserve"> $49 </v>
      </c>
      <c r="S1803" s="28">
        <f>AVERAGE(טבלה1[[#This Row],[עמודה59]:[עמודה60]])</f>
        <v>37</v>
      </c>
      <c r="T1803" s="31">
        <f>VALUE(SUBSTITUTE(טבלה1[[#This Row],[עמודה56]],"$",""))</f>
        <v>25</v>
      </c>
      <c r="U1803" s="31">
        <f>VALUE(SUBSTITUTE(טבלה1[[#This Row],[עמודה57]],"$",""))</f>
        <v>49</v>
      </c>
      <c r="V1803" s="31" t="str">
        <f>IF(טבלה1[[#This Row],[עמודה58]]&gt;30,"Yes","No")</f>
        <v>Yes</v>
      </c>
    </row>
    <row r="1804" spans="1:22" x14ac:dyDescent="0.15">
      <c r="A1804" s="32" t="s">
        <v>4272</v>
      </c>
      <c r="B1804" s="33" t="s">
        <v>4273</v>
      </c>
      <c r="C1804" s="33" t="s">
        <v>193</v>
      </c>
      <c r="D1804" s="33" t="s">
        <v>4</v>
      </c>
      <c r="E1804" s="33" t="s">
        <v>4</v>
      </c>
      <c r="F1804" s="33" t="s">
        <v>10</v>
      </c>
      <c r="G1804" s="36" t="str">
        <f t="shared" si="28"/>
        <v>Low</v>
      </c>
      <c r="H1804" s="34">
        <v>0.2</v>
      </c>
      <c r="I1804" s="11" t="str" cm="1">
        <f t="array" ref="I1804">INDEX(_xlfn.TEXTSPLIT(טבלה1[[#This Row],[עמודה2]],","),1)</f>
        <v>Lima</v>
      </c>
      <c r="J1804" s="12" t="str" cm="1">
        <f t="array" ref="J1804">INDEX(_xlfn.TEXTSPLIT(טבלה1[[#This Row],[עמודה2]],","),2)</f>
        <v xml:space="preserve"> Peru</v>
      </c>
      <c r="K1804" s="37" t="str">
        <f>_xlfn.CONCAT(טבלה1[[#This Row],[AI_Companies]]," ",טבלה1[[#This Row],[עמודה1]])</f>
        <v>VexSoluciones https://www.vexsoluciones.com/</v>
      </c>
      <c r="L1804" s="36">
        <v>50</v>
      </c>
      <c r="M1804" s="36" t="str">
        <f>IF(טבלה1[[#This Row],[עמודה53]]&gt;2000,"Yes","No")</f>
        <v>No</v>
      </c>
      <c r="N1804" s="36">
        <v>249</v>
      </c>
      <c r="O1804" s="36">
        <f>AVERAGE(טבלה1[[#This Row],[עמודה52]:[עמודה53]])</f>
        <v>149.5</v>
      </c>
      <c r="P1804" s="36" t="str">
        <f>IF(טבלה1[[#This Row],[עמודה4]]="&lt; $25 / hr","0$ - $25 / hr",טבלה1[[#This Row],[עמודה4]])</f>
        <v>$25 - $49 / hr</v>
      </c>
      <c r="Q1804" s="12" t="str" cm="1">
        <f t="array" ref="Q1804">INDEX(_xlfn.TEXTSPLIT(טבלה1[[#This Row],[עמודה55]],"-"),1)</f>
        <v xml:space="preserve">$25 </v>
      </c>
      <c r="R1804" s="21" t="str" cm="1">
        <f t="array" ref="R1804">INDEX(_xlfn.TEXTSPLIT(INDEX(_xlfn.TEXTSPLIT(טבלה1[[#This Row],[עמודה55]],"-"),2),"/"),1)</f>
        <v xml:space="preserve"> $49 </v>
      </c>
      <c r="S1804" s="36">
        <f>AVERAGE(טבלה1[[#This Row],[עמודה59]:[עמודה60]])</f>
        <v>37</v>
      </c>
      <c r="T1804" s="38">
        <f>VALUE(SUBSTITUTE(טבלה1[[#This Row],[עמודה56]],"$",""))</f>
        <v>25</v>
      </c>
      <c r="U1804" s="38">
        <f>VALUE(SUBSTITUTE(טבלה1[[#This Row],[עמודה57]],"$",""))</f>
        <v>49</v>
      </c>
      <c r="V1804" s="38" t="str">
        <f>IF(טבלה1[[#This Row],[עמודה58]]&gt;30,"Yes","No")</f>
        <v>Yes</v>
      </c>
    </row>
    <row r="1805" spans="1:22" x14ac:dyDescent="0.15">
      <c r="A1805" s="32" t="s">
        <v>4274</v>
      </c>
      <c r="B1805" s="39" t="s">
        <v>4275</v>
      </c>
      <c r="C1805" s="39" t="s">
        <v>8</v>
      </c>
      <c r="D1805" s="39" t="s">
        <v>4</v>
      </c>
      <c r="E1805" s="39" t="s">
        <v>4</v>
      </c>
      <c r="F1805" s="39" t="s">
        <v>10</v>
      </c>
      <c r="G1805" s="36" t="str">
        <f t="shared" si="28"/>
        <v>Low</v>
      </c>
      <c r="H1805" s="41">
        <v>0.2</v>
      </c>
      <c r="I1805" s="11" t="str" cm="1">
        <f t="array" ref="I1805">INDEX(_xlfn.TEXTSPLIT(טבלה1[[#This Row],[עמודה2]],","),1)</f>
        <v>Houston</v>
      </c>
      <c r="J1805" s="12" t="str" cm="1">
        <f t="array" ref="J1805">INDEX(_xlfn.TEXTSPLIT(טבלה1[[#This Row],[עמודה2]],","),2)</f>
        <v xml:space="preserve"> TX</v>
      </c>
      <c r="K1805" s="43" t="str">
        <f>_xlfn.CONCAT(טבלה1[[#This Row],[AI_Companies]]," ",טבלה1[[#This Row],[עמודה1]])</f>
        <v>EnaxisConsulting http://www.enaxisconsulting.com/</v>
      </c>
      <c r="L1805" s="28">
        <v>50</v>
      </c>
      <c r="M1805" s="28" t="str">
        <f>IF(טבלה1[[#This Row],[עמודה53]]&gt;2000,"Yes","No")</f>
        <v>No</v>
      </c>
      <c r="N1805" s="28">
        <v>249</v>
      </c>
      <c r="O1805" s="28">
        <f>AVERAGE(טבלה1[[#This Row],[עמודה52]:[עמודה53]])</f>
        <v>149.5</v>
      </c>
      <c r="P1805" s="28" t="str">
        <f>IF(טבלה1[[#This Row],[עמודה4]]="&lt; $25 / hr","0$ - $25 / hr",טבלה1[[#This Row],[עמודה4]])</f>
        <v>Undisclosed</v>
      </c>
      <c r="Q1805" s="12" t="str" cm="1">
        <f t="array" ref="Q1805">INDEX(_xlfn.TEXTSPLIT(טבלה1[[#This Row],[עמודה55]],"-"),1)</f>
        <v>Undisclosed</v>
      </c>
      <c r="R1805" s="21" t="e" cm="1">
        <f t="array" ref="R1805">INDEX(_xlfn.TEXTSPLIT(INDEX(_xlfn.TEXTSPLIT(טבלה1[[#This Row],[עמודה55]],"-"),2),"/"),1)</f>
        <v>#REF!</v>
      </c>
      <c r="S1805" s="28" t="e">
        <f>AVERAGE(טבלה1[[#This Row],[עמודה59]:[עמודה60]])</f>
        <v>#VALUE!</v>
      </c>
      <c r="T1805" s="31" t="e">
        <f>VALUE(SUBSTITUTE(טבלה1[[#This Row],[עמודה56]],"$",""))</f>
        <v>#VALUE!</v>
      </c>
      <c r="U1805" s="31" t="e">
        <f>VALUE(SUBSTITUTE(טבלה1[[#This Row],[עמודה57]],"$",""))</f>
        <v>#REF!</v>
      </c>
      <c r="V1805" s="31" t="e">
        <f>IF(טבלה1[[#This Row],[עמודה58]]&gt;30,"Yes","No")</f>
        <v>#VALUE!</v>
      </c>
    </row>
    <row r="1806" spans="1:22" x14ac:dyDescent="0.15">
      <c r="A1806" s="32" t="s">
        <v>4276</v>
      </c>
      <c r="B1806" s="33" t="s">
        <v>4277</v>
      </c>
      <c r="C1806" s="33" t="s">
        <v>156</v>
      </c>
      <c r="D1806" s="44">
        <v>10000</v>
      </c>
      <c r="E1806" s="33" t="s">
        <v>63</v>
      </c>
      <c r="F1806" s="33" t="s">
        <v>10</v>
      </c>
      <c r="G1806" s="36" t="str">
        <f t="shared" si="28"/>
        <v>Low</v>
      </c>
      <c r="H1806" s="34">
        <v>0.2</v>
      </c>
      <c r="I1806" s="11" t="str" cm="1">
        <f t="array" ref="I1806">INDEX(_xlfn.TEXTSPLIT(טבלה1[[#This Row],[עמודה2]],","),1)</f>
        <v>Austin</v>
      </c>
      <c r="J1806" s="12" t="str" cm="1">
        <f t="array" ref="J1806">INDEX(_xlfn.TEXTSPLIT(טבלה1[[#This Row],[עמודה2]],","),2)</f>
        <v xml:space="preserve"> TX</v>
      </c>
      <c r="K1806" s="37" t="str">
        <f>_xlfn.CONCAT(טבלה1[[#This Row],[AI_Companies]]," ",טבלה1[[#This Row],[עמודה1]])</f>
        <v>ZilkerTechnologyLLC. https://ztech.io/</v>
      </c>
      <c r="L1806" s="36">
        <v>50</v>
      </c>
      <c r="M1806" s="36" t="str">
        <f>IF(טבלה1[[#This Row],[עמודה53]]&gt;2000,"Yes","No")</f>
        <v>No</v>
      </c>
      <c r="N1806" s="36">
        <v>249</v>
      </c>
      <c r="O1806" s="36">
        <f>AVERAGE(טבלה1[[#This Row],[עמודה52]:[עמודה53]])</f>
        <v>149.5</v>
      </c>
      <c r="P1806" s="36" t="str">
        <f>IF(טבלה1[[#This Row],[עמודה4]]="&lt; $25 / hr","0$ - $25 / hr",טבלה1[[#This Row],[עמודה4]])</f>
        <v>Undisclosed</v>
      </c>
      <c r="Q1806" s="12" t="str" cm="1">
        <f t="array" ref="Q1806">INDEX(_xlfn.TEXTSPLIT(טבלה1[[#This Row],[עמודה55]],"-"),1)</f>
        <v>Undisclosed</v>
      </c>
      <c r="R1806" s="21" t="e" cm="1">
        <f t="array" ref="R1806">INDEX(_xlfn.TEXTSPLIT(INDEX(_xlfn.TEXTSPLIT(טבלה1[[#This Row],[עמודה55]],"-"),2),"/"),1)</f>
        <v>#REF!</v>
      </c>
      <c r="S1806" s="36" t="e">
        <f>AVERAGE(טבלה1[[#This Row],[עמודה59]:[עמודה60]])</f>
        <v>#VALUE!</v>
      </c>
      <c r="T1806" s="38" t="e">
        <f>VALUE(SUBSTITUTE(טבלה1[[#This Row],[עמודה56]],"$",""))</f>
        <v>#VALUE!</v>
      </c>
      <c r="U1806" s="38" t="e">
        <f>VALUE(SUBSTITUTE(טבלה1[[#This Row],[עמודה57]],"$",""))</f>
        <v>#REF!</v>
      </c>
      <c r="V1806" s="38" t="e">
        <f>IF(טבלה1[[#This Row],[עמודה58]]&gt;30,"Yes","No")</f>
        <v>#VALUE!</v>
      </c>
    </row>
    <row r="1807" spans="1:22" x14ac:dyDescent="0.15">
      <c r="A1807" s="32" t="s">
        <v>4278</v>
      </c>
      <c r="B1807" s="39" t="s">
        <v>4279</v>
      </c>
      <c r="C1807" s="39" t="s">
        <v>215</v>
      </c>
      <c r="D1807" s="40">
        <v>10000</v>
      </c>
      <c r="E1807" s="39" t="s">
        <v>21</v>
      </c>
      <c r="F1807" s="39" t="s">
        <v>10</v>
      </c>
      <c r="G1807" s="36" t="str">
        <f t="shared" si="28"/>
        <v>Low</v>
      </c>
      <c r="H1807" s="41">
        <v>0.2</v>
      </c>
      <c r="I1807" s="11" t="str" cm="1">
        <f t="array" ref="I1807">INDEX(_xlfn.TEXTSPLIT(טבלה1[[#This Row],[עמודה2]],","),1)</f>
        <v>Chennai</v>
      </c>
      <c r="J1807" s="12" t="str" cm="1">
        <f t="array" ref="J1807">INDEX(_xlfn.TEXTSPLIT(טבלה1[[#This Row],[עמודה2]],","),2)</f>
        <v xml:space="preserve"> India</v>
      </c>
      <c r="K1807" s="43" t="str">
        <f>_xlfn.CONCAT(טבלה1[[#This Row],[AI_Companies]]," ",טבלה1[[#This Row],[עמודה1]])</f>
        <v>SunSmartTechnologiesPrivateLtd https://www.sunsmart.co.in</v>
      </c>
      <c r="L1807" s="28">
        <v>50</v>
      </c>
      <c r="M1807" s="28" t="str">
        <f>IF(טבלה1[[#This Row],[עמודה53]]&gt;2000,"Yes","No")</f>
        <v>No</v>
      </c>
      <c r="N1807" s="28">
        <v>249</v>
      </c>
      <c r="O1807" s="28">
        <f>AVERAGE(טבלה1[[#This Row],[עמודה52]:[עמודה53]])</f>
        <v>149.5</v>
      </c>
      <c r="P1807" s="28" t="str">
        <f>IF(טבלה1[[#This Row],[עמודה4]]="&lt; $25 / hr","0$ - $25 / hr",טבלה1[[#This Row],[עמודה4]])</f>
        <v>$150 - $199 / hr</v>
      </c>
      <c r="Q1807" s="12" t="str" cm="1">
        <f t="array" ref="Q1807">INDEX(_xlfn.TEXTSPLIT(טבלה1[[#This Row],[עמודה55]],"-"),1)</f>
        <v xml:space="preserve">$150 </v>
      </c>
      <c r="R1807" s="21" t="str" cm="1">
        <f t="array" ref="R1807">INDEX(_xlfn.TEXTSPLIT(INDEX(_xlfn.TEXTSPLIT(טבלה1[[#This Row],[עמודה55]],"-"),2),"/"),1)</f>
        <v xml:space="preserve"> $199 </v>
      </c>
      <c r="S1807" s="28">
        <f>AVERAGE(טבלה1[[#This Row],[עמודה59]:[עמודה60]])</f>
        <v>174.5</v>
      </c>
      <c r="T1807" s="31">
        <f>VALUE(SUBSTITUTE(טבלה1[[#This Row],[עמודה56]],"$",""))</f>
        <v>150</v>
      </c>
      <c r="U1807" s="31">
        <f>VALUE(SUBSTITUTE(טבלה1[[#This Row],[עמודה57]],"$",""))</f>
        <v>199</v>
      </c>
      <c r="V1807" s="31" t="str">
        <f>IF(טבלה1[[#This Row],[עמודה58]]&gt;30,"Yes","No")</f>
        <v>Yes</v>
      </c>
    </row>
    <row r="1808" spans="1:22" x14ac:dyDescent="0.15">
      <c r="A1808" s="32" t="s">
        <v>4280</v>
      </c>
      <c r="B1808" s="33" t="s">
        <v>4281</v>
      </c>
      <c r="C1808" s="33" t="s">
        <v>4282</v>
      </c>
      <c r="D1808" s="33" t="s">
        <v>4</v>
      </c>
      <c r="E1808" s="33" t="s">
        <v>4</v>
      </c>
      <c r="F1808" s="33" t="s">
        <v>10</v>
      </c>
      <c r="G1808" s="36" t="str">
        <f t="shared" si="28"/>
        <v>Low</v>
      </c>
      <c r="H1808" s="34">
        <v>0.2</v>
      </c>
      <c r="I1808" s="11" t="str" cm="1">
        <f t="array" ref="I1808">INDEX(_xlfn.TEXTSPLIT(טבלה1[[#This Row],[עמודה2]],","),1)</f>
        <v>Dubai</v>
      </c>
      <c r="J1808" s="12" t="str" cm="1">
        <f t="array" ref="J1808">INDEX(_xlfn.TEXTSPLIT(טבלה1[[#This Row],[עמודה2]],","),2)</f>
        <v xml:space="preserve"> United Arab Emirates</v>
      </c>
      <c r="K1808" s="37" t="str">
        <f>_xlfn.CONCAT(טבלה1[[#This Row],[AI_Companies]]," ",טבלה1[[#This Row],[עמודה1]])</f>
        <v>DataCaptureSystemsCoLLC http://www.dcsme.com</v>
      </c>
      <c r="L1808" s="36">
        <v>50</v>
      </c>
      <c r="M1808" s="36" t="str">
        <f>IF(טבלה1[[#This Row],[עמודה53]]&gt;2000,"Yes","No")</f>
        <v>No</v>
      </c>
      <c r="N1808" s="36">
        <v>249</v>
      </c>
      <c r="O1808" s="36">
        <f>AVERAGE(טבלה1[[#This Row],[עמודה52]:[עמודה53]])</f>
        <v>149.5</v>
      </c>
      <c r="P1808" s="36" t="str">
        <f>IF(טבלה1[[#This Row],[עמודה4]]="&lt; $25 / hr","0$ - $25 / hr",טבלה1[[#This Row],[עמודה4]])</f>
        <v>$100 - $149 / hr</v>
      </c>
      <c r="Q1808" s="12" t="str" cm="1">
        <f t="array" ref="Q1808">INDEX(_xlfn.TEXTSPLIT(טבלה1[[#This Row],[עמודה55]],"-"),1)</f>
        <v xml:space="preserve">$100 </v>
      </c>
      <c r="R1808" s="21" t="str" cm="1">
        <f t="array" ref="R1808">INDEX(_xlfn.TEXTSPLIT(INDEX(_xlfn.TEXTSPLIT(טבלה1[[#This Row],[עמודה55]],"-"),2),"/"),1)</f>
        <v xml:space="preserve"> $149 </v>
      </c>
      <c r="S1808" s="36">
        <f>AVERAGE(טבלה1[[#This Row],[עמודה59]:[עמודה60]])</f>
        <v>124.5</v>
      </c>
      <c r="T1808" s="38">
        <f>VALUE(SUBSTITUTE(טבלה1[[#This Row],[עמודה56]],"$",""))</f>
        <v>100</v>
      </c>
      <c r="U1808" s="38">
        <f>VALUE(SUBSTITUTE(טבלה1[[#This Row],[עמודה57]],"$",""))</f>
        <v>149</v>
      </c>
      <c r="V1808" s="38" t="str">
        <f>IF(טבלה1[[#This Row],[עמודה58]]&gt;30,"Yes","No")</f>
        <v>Yes</v>
      </c>
    </row>
    <row r="1809" spans="1:22" x14ac:dyDescent="0.15">
      <c r="A1809" s="32" t="s">
        <v>4283</v>
      </c>
      <c r="B1809" s="39" t="s">
        <v>4284</v>
      </c>
      <c r="C1809" s="39" t="s">
        <v>1008</v>
      </c>
      <c r="D1809" s="39" t="s">
        <v>4</v>
      </c>
      <c r="E1809" s="39" t="s">
        <v>4</v>
      </c>
      <c r="F1809" s="39" t="s">
        <v>10</v>
      </c>
      <c r="G1809" s="36" t="str">
        <f t="shared" si="28"/>
        <v>Low</v>
      </c>
      <c r="H1809" s="41">
        <v>0.2</v>
      </c>
      <c r="I1809" s="11" t="str" cm="1">
        <f t="array" ref="I1809">INDEX(_xlfn.TEXTSPLIT(טבלה1[[#This Row],[עמודה2]],","),1)</f>
        <v>Tlalnepantla de Baz</v>
      </c>
      <c r="J1809" s="12" t="str" cm="1">
        <f t="array" ref="J1809">INDEX(_xlfn.TEXTSPLIT(טבלה1[[#This Row],[עמודה2]],","),2)</f>
        <v xml:space="preserve"> Mexico</v>
      </c>
      <c r="K1809" s="43" t="str">
        <f>_xlfn.CONCAT(טבלה1[[#This Row],[AI_Companies]]," ",טבלה1[[#This Row],[עמודה1]])</f>
        <v>RecursoConfiable https://corp.recursoconfiable.com/</v>
      </c>
      <c r="L1809" s="28">
        <v>50</v>
      </c>
      <c r="M1809" s="28" t="str">
        <f>IF(טבלה1[[#This Row],[עמודה53]]&gt;2000,"Yes","No")</f>
        <v>No</v>
      </c>
      <c r="N1809" s="28">
        <v>249</v>
      </c>
      <c r="O1809" s="28">
        <f>AVERAGE(טבלה1[[#This Row],[עמודה52]:[עמודה53]])</f>
        <v>149.5</v>
      </c>
      <c r="P1809" s="28" t="str">
        <f>IF(טבלה1[[#This Row],[עמודה4]]="&lt; $25 / hr","0$ - $25 / hr",טבלה1[[#This Row],[עמודה4]])</f>
        <v>Undisclosed</v>
      </c>
      <c r="Q1809" s="12" t="str" cm="1">
        <f t="array" ref="Q1809">INDEX(_xlfn.TEXTSPLIT(טבלה1[[#This Row],[עמודה55]],"-"),1)</f>
        <v>Undisclosed</v>
      </c>
      <c r="R1809" s="21" t="e" cm="1">
        <f t="array" ref="R1809">INDEX(_xlfn.TEXTSPLIT(INDEX(_xlfn.TEXTSPLIT(טבלה1[[#This Row],[עמודה55]],"-"),2),"/"),1)</f>
        <v>#REF!</v>
      </c>
      <c r="S1809" s="28" t="e">
        <f>AVERAGE(טבלה1[[#This Row],[עמודה59]:[עמודה60]])</f>
        <v>#VALUE!</v>
      </c>
      <c r="T1809" s="31" t="e">
        <f>VALUE(SUBSTITUTE(טבלה1[[#This Row],[עמודה56]],"$",""))</f>
        <v>#VALUE!</v>
      </c>
      <c r="U1809" s="31" t="e">
        <f>VALUE(SUBSTITUTE(טבלה1[[#This Row],[עמודה57]],"$",""))</f>
        <v>#REF!</v>
      </c>
      <c r="V1809" s="31" t="e">
        <f>IF(טבלה1[[#This Row],[עמודה58]]&gt;30,"Yes","No")</f>
        <v>#VALUE!</v>
      </c>
    </row>
    <row r="1810" spans="1:22" x14ac:dyDescent="0.15">
      <c r="A1810" s="32" t="s">
        <v>4285</v>
      </c>
      <c r="B1810" s="33" t="s">
        <v>4286</v>
      </c>
      <c r="C1810" s="33" t="s">
        <v>1968</v>
      </c>
      <c r="D1810" s="44">
        <v>1000</v>
      </c>
      <c r="E1810" s="33" t="s">
        <v>21</v>
      </c>
      <c r="F1810" s="33" t="s">
        <v>29</v>
      </c>
      <c r="G1810" s="36" t="str">
        <f t="shared" si="28"/>
        <v>Low</v>
      </c>
      <c r="H1810" s="34">
        <v>0.25</v>
      </c>
      <c r="I1810" s="11" t="str" cm="1">
        <f t="array" ref="I1810">INDEX(_xlfn.TEXTSPLIT(טבלה1[[#This Row],[עמודה2]],","),1)</f>
        <v>Paris</v>
      </c>
      <c r="J1810" s="12" t="str" cm="1">
        <f t="array" ref="J1810">INDEX(_xlfn.TEXTSPLIT(טבלה1[[#This Row],[עמודה2]],","),2)</f>
        <v xml:space="preserve"> France</v>
      </c>
      <c r="K1810" s="37" t="str">
        <f>_xlfn.CONCAT(טבלה1[[#This Row],[AI_Companies]]," ",טבלה1[[#This Row],[עמודה1]])</f>
        <v>ElevenStrategy https://eleven-strategy.fr/</v>
      </c>
      <c r="L1810" s="36">
        <v>10</v>
      </c>
      <c r="M1810" s="36" t="str">
        <f>IF(טבלה1[[#This Row],[עמודה53]]&gt;2000,"Yes","No")</f>
        <v>No</v>
      </c>
      <c r="N1810" s="36">
        <v>49</v>
      </c>
      <c r="O1810" s="36">
        <f>AVERAGE(טבלה1[[#This Row],[עמודה52]:[עמודה53]])</f>
        <v>149.5</v>
      </c>
      <c r="P1810" s="36" t="str">
        <f>IF(טבלה1[[#This Row],[עמודה4]]="&lt; $25 / hr","0$ - $25 / hr",טבלה1[[#This Row],[עמודה4]])</f>
        <v>Undisclosed</v>
      </c>
      <c r="Q1810" s="12" t="str" cm="1">
        <f t="array" ref="Q1810">INDEX(_xlfn.TEXTSPLIT(טבלה1[[#This Row],[עמודה55]],"-"),1)</f>
        <v>Undisclosed</v>
      </c>
      <c r="R1810" s="21" t="e" cm="1">
        <f t="array" ref="R1810">INDEX(_xlfn.TEXTSPLIT(INDEX(_xlfn.TEXTSPLIT(טבלה1[[#This Row],[עמודה55]],"-"),2),"/"),1)</f>
        <v>#REF!</v>
      </c>
      <c r="S1810" s="36" t="e">
        <f>AVERAGE(טבלה1[[#This Row],[עמודה59]:[עמודה60]])</f>
        <v>#VALUE!</v>
      </c>
      <c r="T1810" s="38" t="e">
        <f>VALUE(SUBSTITUTE(טבלה1[[#This Row],[עמודה56]],"$",""))</f>
        <v>#VALUE!</v>
      </c>
      <c r="U1810" s="38" t="e">
        <f>VALUE(SUBSTITUTE(טבלה1[[#This Row],[עמודה57]],"$",""))</f>
        <v>#REF!</v>
      </c>
      <c r="V1810" s="38" t="e">
        <f>IF(טבלה1[[#This Row],[עמודה58]]&gt;30,"Yes","No")</f>
        <v>#VALUE!</v>
      </c>
    </row>
    <row r="1811" spans="1:22" x14ac:dyDescent="0.15">
      <c r="A1811" s="32" t="s">
        <v>4287</v>
      </c>
      <c r="B1811" s="39" t="s">
        <v>4288</v>
      </c>
      <c r="C1811" s="39" t="s">
        <v>4289</v>
      </c>
      <c r="D1811" s="40">
        <v>5000</v>
      </c>
      <c r="E1811" s="39" t="s">
        <v>33</v>
      </c>
      <c r="F1811" s="39" t="s">
        <v>29</v>
      </c>
      <c r="G1811" s="36" t="str">
        <f t="shared" si="28"/>
        <v>Low</v>
      </c>
      <c r="H1811" s="41">
        <v>0.25</v>
      </c>
      <c r="I1811" s="11" t="str" cm="1">
        <f t="array" ref="I1811">INDEX(_xlfn.TEXTSPLIT(טבלה1[[#This Row],[עמודה2]],","),1)</f>
        <v>Bellevue</v>
      </c>
      <c r="J1811" s="12" t="str" cm="1">
        <f t="array" ref="J1811">INDEX(_xlfn.TEXTSPLIT(טבלה1[[#This Row],[עמודה2]],","),2)</f>
        <v xml:space="preserve"> WA</v>
      </c>
      <c r="K1811" s="43" t="str">
        <f>_xlfn.CONCAT(טבלה1[[#This Row],[AI_Companies]]," ",טבלה1[[#This Row],[עמודה1]])</f>
        <v>Omni212 https://www.omni212.com/</v>
      </c>
      <c r="L1811" s="28">
        <v>10</v>
      </c>
      <c r="M1811" s="28" t="str">
        <f>IF(טבלה1[[#This Row],[עמודה53]]&gt;2000,"Yes","No")</f>
        <v>No</v>
      </c>
      <c r="N1811" s="28">
        <v>49</v>
      </c>
      <c r="O1811" s="28">
        <f>AVERAGE(טבלה1[[#This Row],[עמודה52]:[עמודה53]])</f>
        <v>29.5</v>
      </c>
      <c r="P1811" s="28" t="str">
        <f>IF(טבלה1[[#This Row],[עמודה4]]="&lt; $25 / hr","0$ - $25 / hr",טבלה1[[#This Row],[עמודה4]])</f>
        <v>$100 - $149 / hr</v>
      </c>
      <c r="Q1811" s="12" t="str" cm="1">
        <f t="array" ref="Q1811">INDEX(_xlfn.TEXTSPLIT(טבלה1[[#This Row],[עמודה55]],"-"),1)</f>
        <v xml:space="preserve">$100 </v>
      </c>
      <c r="R1811" s="21" t="str" cm="1">
        <f t="array" ref="R1811">INDEX(_xlfn.TEXTSPLIT(INDEX(_xlfn.TEXTSPLIT(טבלה1[[#This Row],[עמודה55]],"-"),2),"/"),1)</f>
        <v xml:space="preserve"> $149 </v>
      </c>
      <c r="S1811" s="28">
        <f>AVERAGE(טבלה1[[#This Row],[עמודה59]:[עמודה60]])</f>
        <v>124.5</v>
      </c>
      <c r="T1811" s="31">
        <f>VALUE(SUBSTITUTE(טבלה1[[#This Row],[עמודה56]],"$",""))</f>
        <v>100</v>
      </c>
      <c r="U1811" s="31">
        <f>VALUE(SUBSTITUTE(טבלה1[[#This Row],[עמודה57]],"$",""))</f>
        <v>149</v>
      </c>
      <c r="V1811" s="31" t="str">
        <f>IF(טבלה1[[#This Row],[עמודה58]]&gt;30,"Yes","No")</f>
        <v>Yes</v>
      </c>
    </row>
    <row r="1812" spans="1:22" x14ac:dyDescent="0.15">
      <c r="A1812" s="32" t="s">
        <v>4290</v>
      </c>
      <c r="B1812" s="33" t="s">
        <v>4291</v>
      </c>
      <c r="C1812" s="33" t="s">
        <v>102</v>
      </c>
      <c r="D1812" s="33" t="s">
        <v>4</v>
      </c>
      <c r="E1812" s="33" t="s">
        <v>4</v>
      </c>
      <c r="F1812" s="33" t="s">
        <v>29</v>
      </c>
      <c r="G1812" s="36" t="str">
        <f t="shared" si="28"/>
        <v>Low</v>
      </c>
      <c r="H1812" s="34">
        <v>0.25</v>
      </c>
      <c r="I1812" s="11" t="str" cm="1">
        <f t="array" ref="I1812">INDEX(_xlfn.TEXTSPLIT(טבלה1[[#This Row],[עמודה2]],","),1)</f>
        <v>Pristina</v>
      </c>
      <c r="J1812" s="12" t="str" cm="1">
        <f t="array" ref="J1812">INDEX(_xlfn.TEXTSPLIT(טבלה1[[#This Row],[עמודה2]],","),2)</f>
        <v xml:space="preserve"> </v>
      </c>
      <c r="K1812" s="37" t="str">
        <f>_xlfn.CONCAT(טבלה1[[#This Row],[AI_Companies]]," ",טבלה1[[#This Row],[עמודה1]])</f>
        <v>ZombieSoup https://zombiesoup.com/</v>
      </c>
      <c r="L1812" s="36">
        <v>10</v>
      </c>
      <c r="M1812" s="36" t="str">
        <f>IF(טבלה1[[#This Row],[עמודה53]]&gt;2000,"Yes","No")</f>
        <v>No</v>
      </c>
      <c r="N1812" s="36">
        <v>49</v>
      </c>
      <c r="O1812" s="36">
        <f>AVERAGE(טבלה1[[#This Row],[עמודה52]:[עמודה53]])</f>
        <v>29.5</v>
      </c>
      <c r="P1812" s="36" t="str">
        <f>IF(טבלה1[[#This Row],[עמודה4]]="&lt; $25 / hr","0$ - $25 / hr",טבלה1[[#This Row],[עמודה4]])</f>
        <v>$25 - $49 / hr</v>
      </c>
      <c r="Q1812" s="12" t="str" cm="1">
        <f t="array" ref="Q1812">INDEX(_xlfn.TEXTSPLIT(טבלה1[[#This Row],[עמודה55]],"-"),1)</f>
        <v xml:space="preserve">$25 </v>
      </c>
      <c r="R1812" s="21" t="str" cm="1">
        <f t="array" ref="R1812">INDEX(_xlfn.TEXTSPLIT(INDEX(_xlfn.TEXTSPLIT(טבלה1[[#This Row],[עמודה55]],"-"),2),"/"),1)</f>
        <v xml:space="preserve"> $49 </v>
      </c>
      <c r="S1812" s="36">
        <f>AVERAGE(טבלה1[[#This Row],[עמודה59]:[עמודה60]])</f>
        <v>37</v>
      </c>
      <c r="T1812" s="38">
        <f>VALUE(SUBSTITUTE(טבלה1[[#This Row],[עמודה56]],"$",""))</f>
        <v>25</v>
      </c>
      <c r="U1812" s="38">
        <f>VALUE(SUBSTITUTE(טבלה1[[#This Row],[עמודה57]],"$",""))</f>
        <v>49</v>
      </c>
      <c r="V1812" s="38" t="str">
        <f>IF(טבלה1[[#This Row],[עמודה58]]&gt;30,"Yes","No")</f>
        <v>Yes</v>
      </c>
    </row>
    <row r="1813" spans="1:22" x14ac:dyDescent="0.15">
      <c r="A1813" s="32" t="s">
        <v>4292</v>
      </c>
      <c r="B1813" s="39" t="s">
        <v>4293</v>
      </c>
      <c r="C1813" s="39" t="s">
        <v>134</v>
      </c>
      <c r="D1813" s="39" t="s">
        <v>4</v>
      </c>
      <c r="E1813" s="39" t="s">
        <v>4</v>
      </c>
      <c r="F1813" s="39" t="s">
        <v>29</v>
      </c>
      <c r="G1813" s="36" t="str">
        <f t="shared" si="28"/>
        <v>Low</v>
      </c>
      <c r="H1813" s="41">
        <v>0.25</v>
      </c>
      <c r="I1813" s="11" t="str" cm="1">
        <f t="array" ref="I1813">INDEX(_xlfn.TEXTSPLIT(טבלה1[[#This Row],[עמודה2]],","),1)</f>
        <v>London</v>
      </c>
      <c r="J1813" s="12" t="str" cm="1">
        <f t="array" ref="J1813">INDEX(_xlfn.TEXTSPLIT(טבלה1[[#This Row],[עמודה2]],","),2)</f>
        <v xml:space="preserve"> United Kingdom</v>
      </c>
      <c r="K1813" s="43" t="str">
        <f>_xlfn.CONCAT(טבלה1[[#This Row],[AI_Companies]]," ",טבלה1[[#This Row],[עמודה1]])</f>
        <v>ConnectedSpaceLtd https://sauronsecurity.com/</v>
      </c>
      <c r="L1813" s="28">
        <v>10</v>
      </c>
      <c r="M1813" s="28" t="str">
        <f>IF(טבלה1[[#This Row],[עמודה53]]&gt;2000,"Yes","No")</f>
        <v>No</v>
      </c>
      <c r="N1813" s="28">
        <v>49</v>
      </c>
      <c r="O1813" s="28">
        <f>AVERAGE(טבלה1[[#This Row],[עמודה52]:[עמודה53]])</f>
        <v>29.5</v>
      </c>
      <c r="P1813" s="28" t="str">
        <f>IF(טבלה1[[#This Row],[עמודה4]]="&lt; $25 / hr","0$ - $25 / hr",טבלה1[[#This Row],[עמודה4]])</f>
        <v>Undisclosed</v>
      </c>
      <c r="Q1813" s="12" t="str" cm="1">
        <f t="array" ref="Q1813">INDEX(_xlfn.TEXTSPLIT(טבלה1[[#This Row],[עמודה55]],"-"),1)</f>
        <v>Undisclosed</v>
      </c>
      <c r="R1813" s="21" t="e" cm="1">
        <f t="array" ref="R1813">INDEX(_xlfn.TEXTSPLIT(INDEX(_xlfn.TEXTSPLIT(טבלה1[[#This Row],[עמודה55]],"-"),2),"/"),1)</f>
        <v>#REF!</v>
      </c>
      <c r="S1813" s="28" t="e">
        <f>AVERAGE(טבלה1[[#This Row],[עמודה59]:[עמודה60]])</f>
        <v>#VALUE!</v>
      </c>
      <c r="T1813" s="31" t="e">
        <f>VALUE(SUBSTITUTE(טבלה1[[#This Row],[עמודה56]],"$",""))</f>
        <v>#VALUE!</v>
      </c>
      <c r="U1813" s="31" t="e">
        <f>VALUE(SUBSTITUTE(טבלה1[[#This Row],[עמודה57]],"$",""))</f>
        <v>#REF!</v>
      </c>
      <c r="V1813" s="31" t="e">
        <f>IF(טבלה1[[#This Row],[עמודה58]]&gt;30,"Yes","No")</f>
        <v>#VALUE!</v>
      </c>
    </row>
    <row r="1814" spans="1:22" x14ac:dyDescent="0.15">
      <c r="A1814" s="32" t="s">
        <v>4294</v>
      </c>
      <c r="B1814" s="33" t="s">
        <v>4295</v>
      </c>
      <c r="C1814" s="33" t="s">
        <v>134</v>
      </c>
      <c r="D1814" s="33" t="s">
        <v>4</v>
      </c>
      <c r="E1814" s="33" t="s">
        <v>4</v>
      </c>
      <c r="F1814" s="33" t="s">
        <v>29</v>
      </c>
      <c r="G1814" s="36" t="str">
        <f t="shared" si="28"/>
        <v>Low</v>
      </c>
      <c r="H1814" s="34">
        <v>0.25</v>
      </c>
      <c r="I1814" s="11" t="str" cm="1">
        <f t="array" ref="I1814">INDEX(_xlfn.TEXTSPLIT(טבלה1[[#This Row],[עמודה2]],","),1)</f>
        <v>Alpharetta</v>
      </c>
      <c r="J1814" s="12" t="str" cm="1">
        <f t="array" ref="J1814">INDEX(_xlfn.TEXTSPLIT(טבלה1[[#This Row],[עמודה2]],","),2)</f>
        <v xml:space="preserve"> GA</v>
      </c>
      <c r="K1814" s="37" t="str">
        <f>_xlfn.CONCAT(טבלה1[[#This Row],[AI_Companies]]," ",טבלה1[[#This Row],[עמודה1]])</f>
        <v>RiViConsultingGroupL.L.C http://rivigroup.com/</v>
      </c>
      <c r="L1814" s="36">
        <v>10</v>
      </c>
      <c r="M1814" s="36" t="str">
        <f>IF(טבלה1[[#This Row],[עמודה53]]&gt;2000,"Yes","No")</f>
        <v>No</v>
      </c>
      <c r="N1814" s="36">
        <v>49</v>
      </c>
      <c r="O1814" s="36">
        <f>AVERAGE(טבלה1[[#This Row],[עמודה52]:[עמודה53]])</f>
        <v>29.5</v>
      </c>
      <c r="P1814" s="36" t="str">
        <f>IF(טבלה1[[#This Row],[עמודה4]]="&lt; $25 / hr","0$ - $25 / hr",טבלה1[[#This Row],[עמודה4]])</f>
        <v>Undisclosed</v>
      </c>
      <c r="Q1814" s="12" t="str" cm="1">
        <f t="array" ref="Q1814">INDEX(_xlfn.TEXTSPLIT(טבלה1[[#This Row],[עמודה55]],"-"),1)</f>
        <v>Undisclosed</v>
      </c>
      <c r="R1814" s="21" t="e" cm="1">
        <f t="array" ref="R1814">INDEX(_xlfn.TEXTSPLIT(INDEX(_xlfn.TEXTSPLIT(טבלה1[[#This Row],[עמודה55]],"-"),2),"/"),1)</f>
        <v>#REF!</v>
      </c>
      <c r="S1814" s="36" t="e">
        <f>AVERAGE(טבלה1[[#This Row],[עמודה59]:[עמודה60]])</f>
        <v>#VALUE!</v>
      </c>
      <c r="T1814" s="38" t="e">
        <f>VALUE(SUBSTITUTE(טבלה1[[#This Row],[עמודה56]],"$",""))</f>
        <v>#VALUE!</v>
      </c>
      <c r="U1814" s="38" t="e">
        <f>VALUE(SUBSTITUTE(טבלה1[[#This Row],[עמודה57]],"$",""))</f>
        <v>#REF!</v>
      </c>
      <c r="V1814" s="38" t="e">
        <f>IF(טבלה1[[#This Row],[עמודה58]]&gt;30,"Yes","No")</f>
        <v>#VALUE!</v>
      </c>
    </row>
    <row r="1815" spans="1:22" x14ac:dyDescent="0.15">
      <c r="A1815" s="32" t="s">
        <v>4296</v>
      </c>
      <c r="B1815" s="39" t="s">
        <v>4297</v>
      </c>
      <c r="C1815" s="39" t="s">
        <v>3435</v>
      </c>
      <c r="D1815" s="39" t="s">
        <v>4</v>
      </c>
      <c r="E1815" s="39" t="s">
        <v>4</v>
      </c>
      <c r="F1815" s="39" t="s">
        <v>29</v>
      </c>
      <c r="G1815" s="36" t="str">
        <f t="shared" si="28"/>
        <v>Low</v>
      </c>
      <c r="H1815" s="41">
        <v>0.25</v>
      </c>
      <c r="I1815" s="11" t="str" cm="1">
        <f t="array" ref="I1815">INDEX(_xlfn.TEXTSPLIT(טבלה1[[#This Row],[עמודה2]],","),1)</f>
        <v>Alpharetta</v>
      </c>
      <c r="J1815" s="12" t="str" cm="1">
        <f t="array" ref="J1815">INDEX(_xlfn.TEXTSPLIT(טבלה1[[#This Row],[עמודה2]],","),2)</f>
        <v xml:space="preserve"> GA</v>
      </c>
      <c r="K1815" s="43" t="str">
        <f>_xlfn.CONCAT(טבלה1[[#This Row],[AI_Companies]]," ",טבלה1[[#This Row],[עמודה1]])</f>
        <v>VaizvaInc https://www.vaizva.com/</v>
      </c>
      <c r="L1815" s="28">
        <v>10</v>
      </c>
      <c r="M1815" s="28" t="str">
        <f>IF(טבלה1[[#This Row],[עמודה53]]&gt;2000,"Yes","No")</f>
        <v>No</v>
      </c>
      <c r="N1815" s="28">
        <v>49</v>
      </c>
      <c r="O1815" s="28">
        <f>AVERAGE(טבלה1[[#This Row],[עמודה52]:[עמודה53]])</f>
        <v>29.5</v>
      </c>
      <c r="P1815" s="28" t="str">
        <f>IF(טבלה1[[#This Row],[עמודה4]]="&lt; $25 / hr","0$ - $25 / hr",טבלה1[[#This Row],[עמודה4]])</f>
        <v>Undisclosed</v>
      </c>
      <c r="Q1815" s="12" t="str" cm="1">
        <f t="array" ref="Q1815">INDEX(_xlfn.TEXTSPLIT(טבלה1[[#This Row],[עמודה55]],"-"),1)</f>
        <v>Undisclosed</v>
      </c>
      <c r="R1815" s="21" t="e" cm="1">
        <f t="array" ref="R1815">INDEX(_xlfn.TEXTSPLIT(INDEX(_xlfn.TEXTSPLIT(טבלה1[[#This Row],[עמודה55]],"-"),2),"/"),1)</f>
        <v>#REF!</v>
      </c>
      <c r="S1815" s="28" t="e">
        <f>AVERAGE(טבלה1[[#This Row],[עמודה59]:[עמודה60]])</f>
        <v>#VALUE!</v>
      </c>
      <c r="T1815" s="31" t="e">
        <f>VALUE(SUBSTITUTE(טבלה1[[#This Row],[עמודה56]],"$",""))</f>
        <v>#VALUE!</v>
      </c>
      <c r="U1815" s="31" t="e">
        <f>VALUE(SUBSTITUTE(טבלה1[[#This Row],[עמודה57]],"$",""))</f>
        <v>#REF!</v>
      </c>
      <c r="V1815" s="31" t="e">
        <f>IF(טבלה1[[#This Row],[עמודה58]]&gt;30,"Yes","No")</f>
        <v>#VALUE!</v>
      </c>
    </row>
    <row r="1816" spans="1:22" x14ac:dyDescent="0.15">
      <c r="A1816" s="32" t="s">
        <v>4298</v>
      </c>
      <c r="B1816" s="33" t="s">
        <v>4299</v>
      </c>
      <c r="C1816" s="33" t="s">
        <v>4300</v>
      </c>
      <c r="D1816" s="44">
        <v>1000</v>
      </c>
      <c r="E1816" s="33" t="s">
        <v>9</v>
      </c>
      <c r="F1816" s="33" t="s">
        <v>117</v>
      </c>
      <c r="G1816" s="36" t="str">
        <f t="shared" si="28"/>
        <v>Low</v>
      </c>
      <c r="H1816" s="34">
        <v>0.4</v>
      </c>
      <c r="I1816" s="11" t="str" cm="1">
        <f t="array" ref="I1816">INDEX(_xlfn.TEXTSPLIT(טבלה1[[#This Row],[עמודה2]],","),1)</f>
        <v>Las Condes</v>
      </c>
      <c r="J1816" s="12" t="str" cm="1">
        <f t="array" ref="J1816">INDEX(_xlfn.TEXTSPLIT(טבלה1[[#This Row],[עמודה2]],","),2)</f>
        <v xml:space="preserve"> Chile</v>
      </c>
      <c r="K1816" s="37" t="str">
        <f>_xlfn.CONCAT(טבלה1[[#This Row],[AI_Companies]]," ",טבלה1[[#This Row],[עמודה1]])</f>
        <v>Morris&amp;Opazo https://www.morrisopazo.com/en/aws-consulting/</v>
      </c>
      <c r="L1816" s="36">
        <v>2</v>
      </c>
      <c r="M1816" s="36" t="str">
        <f>IF(טבלה1[[#This Row],[עמודה53]]&gt;2000,"Yes","No")</f>
        <v>No</v>
      </c>
      <c r="N1816" s="36">
        <v>9</v>
      </c>
      <c r="O1816" s="36">
        <f>AVERAGE(טבלה1[[#This Row],[עמודה52]:[עמודה53]])</f>
        <v>29.5</v>
      </c>
      <c r="P1816" s="36" t="str">
        <f>IF(טבלה1[[#This Row],[עמודה4]]="&lt; $25 / hr","0$ - $25 / hr",טבלה1[[#This Row],[עמודה4]])</f>
        <v>Undisclosed</v>
      </c>
      <c r="Q1816" s="12" t="str" cm="1">
        <f t="array" ref="Q1816">INDEX(_xlfn.TEXTSPLIT(טבלה1[[#This Row],[עמודה55]],"-"),1)</f>
        <v>Undisclosed</v>
      </c>
      <c r="R1816" s="21" t="e" cm="1">
        <f t="array" ref="R1816">INDEX(_xlfn.TEXTSPLIT(INDEX(_xlfn.TEXTSPLIT(טבלה1[[#This Row],[עמודה55]],"-"),2),"/"),1)</f>
        <v>#REF!</v>
      </c>
      <c r="S1816" s="36" t="e">
        <f>AVERAGE(טבלה1[[#This Row],[עמודה59]:[עמודה60]])</f>
        <v>#VALUE!</v>
      </c>
      <c r="T1816" s="38" t="e">
        <f>VALUE(SUBSTITUTE(טבלה1[[#This Row],[עמודה56]],"$",""))</f>
        <v>#VALUE!</v>
      </c>
      <c r="U1816" s="38" t="e">
        <f>VALUE(SUBSTITUTE(טבלה1[[#This Row],[עמודה57]],"$",""))</f>
        <v>#REF!</v>
      </c>
      <c r="V1816" s="38" t="e">
        <f>IF(טבלה1[[#This Row],[עמודה58]]&gt;30,"Yes","No")</f>
        <v>#VALUE!</v>
      </c>
    </row>
    <row r="1817" spans="1:22" x14ac:dyDescent="0.15">
      <c r="A1817" s="32" t="s">
        <v>4301</v>
      </c>
      <c r="B1817" s="39" t="s">
        <v>4302</v>
      </c>
      <c r="C1817" s="39" t="s">
        <v>2765</v>
      </c>
      <c r="D1817" s="39" t="s">
        <v>4</v>
      </c>
      <c r="E1817" s="39" t="s">
        <v>4</v>
      </c>
      <c r="F1817" s="39" t="s">
        <v>29</v>
      </c>
      <c r="G1817" s="36" t="str">
        <f t="shared" si="28"/>
        <v>Low</v>
      </c>
      <c r="H1817" s="41">
        <v>0.25</v>
      </c>
      <c r="I1817" s="11" t="str" cm="1">
        <f t="array" ref="I1817">INDEX(_xlfn.TEXTSPLIT(טבלה1[[#This Row],[עמודה2]],","),1)</f>
        <v>SOUTHAMPTON</v>
      </c>
      <c r="J1817" s="12" t="str" cm="1">
        <f t="array" ref="J1817">INDEX(_xlfn.TEXTSPLIT(טבלה1[[#This Row],[עמודה2]],","),2)</f>
        <v xml:space="preserve"> United Kingdom</v>
      </c>
      <c r="K1817" s="43" t="str">
        <f>_xlfn.CONCAT(טבלה1[[#This Row],[AI_Companies]]," ",טבלה1[[#This Row],[עמודה1]])</f>
        <v>Kieli https://www.kieli.co.uk</v>
      </c>
      <c r="L1817" s="28">
        <v>10</v>
      </c>
      <c r="M1817" s="28" t="str">
        <f>IF(טבלה1[[#This Row],[עמודה53]]&gt;2000,"Yes","No")</f>
        <v>No</v>
      </c>
      <c r="N1817" s="28">
        <v>49</v>
      </c>
      <c r="O1817" s="28">
        <f>AVERAGE(טבלה1[[#This Row],[עמודה52]:[עמודה53]])</f>
        <v>5.5</v>
      </c>
      <c r="P1817" s="28" t="str">
        <f>IF(טבלה1[[#This Row],[עמודה4]]="&lt; $25 / hr","0$ - $25 / hr",טבלה1[[#This Row],[עמודה4]])</f>
        <v>$50 - $99 / hr</v>
      </c>
      <c r="Q1817" s="12" t="str" cm="1">
        <f t="array" ref="Q1817">INDEX(_xlfn.TEXTSPLIT(טבלה1[[#This Row],[עמודה55]],"-"),1)</f>
        <v xml:space="preserve">$50 </v>
      </c>
      <c r="R1817" s="21" t="str" cm="1">
        <f t="array" ref="R1817">INDEX(_xlfn.TEXTSPLIT(INDEX(_xlfn.TEXTSPLIT(טבלה1[[#This Row],[עמודה55]],"-"),2),"/"),1)</f>
        <v xml:space="preserve"> $99 </v>
      </c>
      <c r="S1817" s="28">
        <f>AVERAGE(טבלה1[[#This Row],[עמודה59]:[עמודה60]])</f>
        <v>74.5</v>
      </c>
      <c r="T1817" s="31">
        <f>VALUE(SUBSTITUTE(טבלה1[[#This Row],[עמודה56]],"$",""))</f>
        <v>50</v>
      </c>
      <c r="U1817" s="31">
        <f>VALUE(SUBSTITUTE(טבלה1[[#This Row],[עמודה57]],"$",""))</f>
        <v>99</v>
      </c>
      <c r="V1817" s="31" t="str">
        <f>IF(טבלה1[[#This Row],[עמודה58]]&gt;30,"Yes","No")</f>
        <v>Yes</v>
      </c>
    </row>
    <row r="1818" spans="1:22" x14ac:dyDescent="0.15">
      <c r="A1818" s="32" t="s">
        <v>4303</v>
      </c>
      <c r="B1818" s="33" t="s">
        <v>4304</v>
      </c>
      <c r="C1818" s="33" t="s">
        <v>4305</v>
      </c>
      <c r="D1818" s="33" t="s">
        <v>4</v>
      </c>
      <c r="E1818" s="33" t="s">
        <v>4</v>
      </c>
      <c r="F1818" s="33" t="s">
        <v>29</v>
      </c>
      <c r="G1818" s="36" t="str">
        <f t="shared" si="28"/>
        <v>Low</v>
      </c>
      <c r="H1818" s="34">
        <v>0.25</v>
      </c>
      <c r="I1818" s="11" t="str" cm="1">
        <f t="array" ref="I1818">INDEX(_xlfn.TEXTSPLIT(טבלה1[[#This Row],[עמודה2]],","),1)</f>
        <v>Iowa City</v>
      </c>
      <c r="J1818" s="12" t="str" cm="1">
        <f t="array" ref="J1818">INDEX(_xlfn.TEXTSPLIT(טבלה1[[#This Row],[עמודה2]],","),2)</f>
        <v xml:space="preserve"> IA</v>
      </c>
      <c r="K1818" s="37" t="str">
        <f>_xlfn.CONCAT(טבלה1[[#This Row],[AI_Companies]]," ",טבלה1[[#This Row],[עמודה1]])</f>
        <v>DigitalArtefacts https://www.digitalartefacts.com/</v>
      </c>
      <c r="L1818" s="36">
        <v>10</v>
      </c>
      <c r="M1818" s="36" t="str">
        <f>IF(טבלה1[[#This Row],[עמודה53]]&gt;2000,"Yes","No")</f>
        <v>No</v>
      </c>
      <c r="N1818" s="36">
        <v>49</v>
      </c>
      <c r="O1818" s="36">
        <f>AVERAGE(טבלה1[[#This Row],[עמודה52]:[עמודה53]])</f>
        <v>29.5</v>
      </c>
      <c r="P1818" s="36" t="str">
        <f>IF(טבלה1[[#This Row],[עמודה4]]="&lt; $25 / hr","0$ - $25 / hr",טבלה1[[#This Row],[עמודה4]])</f>
        <v>Undisclosed</v>
      </c>
      <c r="Q1818" s="12" t="str" cm="1">
        <f t="array" ref="Q1818">INDEX(_xlfn.TEXTSPLIT(טבלה1[[#This Row],[עמודה55]],"-"),1)</f>
        <v>Undisclosed</v>
      </c>
      <c r="R1818" s="21" t="e" cm="1">
        <f t="array" ref="R1818">INDEX(_xlfn.TEXTSPLIT(INDEX(_xlfn.TEXTSPLIT(טבלה1[[#This Row],[עמודה55]],"-"),2),"/"),1)</f>
        <v>#REF!</v>
      </c>
      <c r="S1818" s="36" t="e">
        <f>AVERAGE(טבלה1[[#This Row],[עמודה59]:[עמודה60]])</f>
        <v>#VALUE!</v>
      </c>
      <c r="T1818" s="38" t="e">
        <f>VALUE(SUBSTITUTE(טבלה1[[#This Row],[עמודה56]],"$",""))</f>
        <v>#VALUE!</v>
      </c>
      <c r="U1818" s="38" t="e">
        <f>VALUE(SUBSTITUTE(טבלה1[[#This Row],[עמודה57]],"$",""))</f>
        <v>#REF!</v>
      </c>
      <c r="V1818" s="38" t="e">
        <f>IF(טבלה1[[#This Row],[עמודה58]]&gt;30,"Yes","No")</f>
        <v>#VALUE!</v>
      </c>
    </row>
    <row r="1819" spans="1:22" x14ac:dyDescent="0.15">
      <c r="A1819" s="32" t="s">
        <v>4306</v>
      </c>
      <c r="B1819" s="39" t="s">
        <v>4307</v>
      </c>
      <c r="C1819" s="39" t="s">
        <v>1179</v>
      </c>
      <c r="D1819" s="39" t="s">
        <v>4</v>
      </c>
      <c r="E1819" s="39" t="s">
        <v>4</v>
      </c>
      <c r="F1819" s="39" t="s">
        <v>29</v>
      </c>
      <c r="G1819" s="36" t="str">
        <f t="shared" si="28"/>
        <v>Low</v>
      </c>
      <c r="H1819" s="41">
        <v>0.25</v>
      </c>
      <c r="I1819" s="11" t="str" cm="1">
        <f t="array" ref="I1819">INDEX(_xlfn.TEXTSPLIT(טבלה1[[#This Row],[עמודה2]],","),1)</f>
        <v>Leesburg</v>
      </c>
      <c r="J1819" s="12" t="str" cm="1">
        <f t="array" ref="J1819">INDEX(_xlfn.TEXTSPLIT(טבלה1[[#This Row],[עמודה2]],","),2)</f>
        <v xml:space="preserve"> VA</v>
      </c>
      <c r="K1819" s="43" t="str">
        <f>_xlfn.CONCAT(טבלה1[[#This Row],[AI_Companies]]," ",טבלה1[[#This Row],[עמודה1]])</f>
        <v>FracsysInc http://fracsys.com/</v>
      </c>
      <c r="L1819" s="28">
        <v>10</v>
      </c>
      <c r="M1819" s="28" t="str">
        <f>IF(טבלה1[[#This Row],[עמודה53]]&gt;2000,"Yes","No")</f>
        <v>No</v>
      </c>
      <c r="N1819" s="28">
        <v>49</v>
      </c>
      <c r="O1819" s="28">
        <f>AVERAGE(טבלה1[[#This Row],[עמודה52]:[עמודה53]])</f>
        <v>29.5</v>
      </c>
      <c r="P1819" s="28" t="str">
        <f>IF(טבלה1[[#This Row],[עמודה4]]="&lt; $25 / hr","0$ - $25 / hr",טבלה1[[#This Row],[עמודה4]])</f>
        <v>Undisclosed</v>
      </c>
      <c r="Q1819" s="12" t="str" cm="1">
        <f t="array" ref="Q1819">INDEX(_xlfn.TEXTSPLIT(טבלה1[[#This Row],[עמודה55]],"-"),1)</f>
        <v>Undisclosed</v>
      </c>
      <c r="R1819" s="21" t="e" cm="1">
        <f t="array" ref="R1819">INDEX(_xlfn.TEXTSPLIT(INDEX(_xlfn.TEXTSPLIT(טבלה1[[#This Row],[עמודה55]],"-"),2),"/"),1)</f>
        <v>#REF!</v>
      </c>
      <c r="S1819" s="28" t="e">
        <f>AVERAGE(טבלה1[[#This Row],[עמודה59]:[עמודה60]])</f>
        <v>#VALUE!</v>
      </c>
      <c r="T1819" s="31" t="e">
        <f>VALUE(SUBSTITUTE(טבלה1[[#This Row],[עמודה56]],"$",""))</f>
        <v>#VALUE!</v>
      </c>
      <c r="U1819" s="31" t="e">
        <f>VALUE(SUBSTITUTE(טבלה1[[#This Row],[עמודה57]],"$",""))</f>
        <v>#REF!</v>
      </c>
      <c r="V1819" s="31" t="e">
        <f>IF(טבלה1[[#This Row],[עמודה58]]&gt;30,"Yes","No")</f>
        <v>#VALUE!</v>
      </c>
    </row>
    <row r="1820" spans="1:22" x14ac:dyDescent="0.15">
      <c r="A1820" s="32" t="s">
        <v>4308</v>
      </c>
      <c r="B1820" s="33" t="s">
        <v>4309</v>
      </c>
      <c r="C1820" s="33" t="s">
        <v>2339</v>
      </c>
      <c r="D1820" s="33" t="s">
        <v>4</v>
      </c>
      <c r="E1820" s="33" t="s">
        <v>4</v>
      </c>
      <c r="F1820" s="33" t="s">
        <v>29</v>
      </c>
      <c r="G1820" s="36" t="str">
        <f t="shared" si="28"/>
        <v>Low</v>
      </c>
      <c r="H1820" s="34">
        <v>0.25</v>
      </c>
      <c r="I1820" s="11" t="str" cm="1">
        <f t="array" ref="I1820">INDEX(_xlfn.TEXTSPLIT(טבלה1[[#This Row],[עמודה2]],","),1)</f>
        <v>Bogotá</v>
      </c>
      <c r="J1820" s="12" t="str" cm="1">
        <f t="array" ref="J1820">INDEX(_xlfn.TEXTSPLIT(טבלה1[[#This Row],[עמודה2]],","),2)</f>
        <v xml:space="preserve"> Colombia</v>
      </c>
      <c r="K1820" s="37" t="str">
        <f>_xlfn.CONCAT(טבלה1[[#This Row],[AI_Companies]]," ",טבלה1[[#This Row],[עמודה1]])</f>
        <v>SoftvaloresS.A. http://www.softvalores.com/</v>
      </c>
      <c r="L1820" s="36">
        <v>10</v>
      </c>
      <c r="M1820" s="36" t="str">
        <f>IF(טבלה1[[#This Row],[עמודה53]]&gt;2000,"Yes","No")</f>
        <v>No</v>
      </c>
      <c r="N1820" s="36">
        <v>49</v>
      </c>
      <c r="O1820" s="36">
        <f>AVERAGE(טבלה1[[#This Row],[עמודה52]:[עמודה53]])</f>
        <v>29.5</v>
      </c>
      <c r="P1820" s="36" t="str">
        <f>IF(טבלה1[[#This Row],[עמודה4]]="&lt; $25 / hr","0$ - $25 / hr",טבלה1[[#This Row],[עמודה4]])</f>
        <v>Undisclosed</v>
      </c>
      <c r="Q1820" s="12" t="str" cm="1">
        <f t="array" ref="Q1820">INDEX(_xlfn.TEXTSPLIT(טבלה1[[#This Row],[עמודה55]],"-"),1)</f>
        <v>Undisclosed</v>
      </c>
      <c r="R1820" s="21" t="e" cm="1">
        <f t="array" ref="R1820">INDEX(_xlfn.TEXTSPLIT(INDEX(_xlfn.TEXTSPLIT(טבלה1[[#This Row],[עמודה55]],"-"),2),"/"),1)</f>
        <v>#REF!</v>
      </c>
      <c r="S1820" s="36" t="e">
        <f>AVERAGE(טבלה1[[#This Row],[עמודה59]:[עמודה60]])</f>
        <v>#VALUE!</v>
      </c>
      <c r="T1820" s="38" t="e">
        <f>VALUE(SUBSTITUTE(טבלה1[[#This Row],[עמודה56]],"$",""))</f>
        <v>#VALUE!</v>
      </c>
      <c r="U1820" s="38" t="e">
        <f>VALUE(SUBSTITUTE(טבלה1[[#This Row],[עמודה57]],"$",""))</f>
        <v>#REF!</v>
      </c>
      <c r="V1820" s="38" t="e">
        <f>IF(טבלה1[[#This Row],[עמודה58]]&gt;30,"Yes","No")</f>
        <v>#VALUE!</v>
      </c>
    </row>
    <row r="1821" spans="1:22" x14ac:dyDescent="0.15">
      <c r="A1821" s="32" t="s">
        <v>4310</v>
      </c>
      <c r="B1821" s="39" t="s">
        <v>4311</v>
      </c>
      <c r="C1821" s="39" t="s">
        <v>453</v>
      </c>
      <c r="D1821" s="39" t="s">
        <v>4</v>
      </c>
      <c r="E1821" s="39" t="s">
        <v>4</v>
      </c>
      <c r="F1821" s="39" t="s">
        <v>29</v>
      </c>
      <c r="G1821" s="36" t="str">
        <f t="shared" si="28"/>
        <v>Low</v>
      </c>
      <c r="H1821" s="41">
        <v>0.25</v>
      </c>
      <c r="I1821" s="11" t="str" cm="1">
        <f t="array" ref="I1821">INDEX(_xlfn.TEXTSPLIT(טבלה1[[#This Row],[עמודה2]],","),1)</f>
        <v>Bogota</v>
      </c>
      <c r="J1821" s="12" t="str" cm="1">
        <f t="array" ref="J1821">INDEX(_xlfn.TEXTSPLIT(טבלה1[[#This Row],[עמודה2]],","),2)</f>
        <v xml:space="preserve"> Colombia</v>
      </c>
      <c r="K1821" s="43" t="str">
        <f>_xlfn.CONCAT(טבלה1[[#This Row],[AI_Companies]]," ",טבלה1[[#This Row],[עמודה1]])</f>
        <v>Whale&amp;Jaguar http://whaleandjaguar.co/</v>
      </c>
      <c r="L1821" s="28">
        <v>10</v>
      </c>
      <c r="M1821" s="28" t="str">
        <f>IF(טבלה1[[#This Row],[עמודה53]]&gt;2000,"Yes","No")</f>
        <v>No</v>
      </c>
      <c r="N1821" s="28">
        <v>49</v>
      </c>
      <c r="O1821" s="28">
        <f>AVERAGE(טבלה1[[#This Row],[עמודה52]:[עמודה53]])</f>
        <v>29.5</v>
      </c>
      <c r="P1821" s="28" t="str">
        <f>IF(טבלה1[[#This Row],[עמודה4]]="&lt; $25 / hr","0$ - $25 / hr",טבלה1[[#This Row],[עמודה4]])</f>
        <v>Undisclosed</v>
      </c>
      <c r="Q1821" s="12" t="str" cm="1">
        <f t="array" ref="Q1821">INDEX(_xlfn.TEXTSPLIT(טבלה1[[#This Row],[עמודה55]],"-"),1)</f>
        <v>Undisclosed</v>
      </c>
      <c r="R1821" s="21" t="e" cm="1">
        <f t="array" ref="R1821">INDEX(_xlfn.TEXTSPLIT(INDEX(_xlfn.TEXTSPLIT(טבלה1[[#This Row],[עמודה55]],"-"),2),"/"),1)</f>
        <v>#REF!</v>
      </c>
      <c r="S1821" s="28" t="e">
        <f>AVERAGE(טבלה1[[#This Row],[עמודה59]:[עמודה60]])</f>
        <v>#VALUE!</v>
      </c>
      <c r="T1821" s="31" t="e">
        <f>VALUE(SUBSTITUTE(טבלה1[[#This Row],[עמודה56]],"$",""))</f>
        <v>#VALUE!</v>
      </c>
      <c r="U1821" s="31" t="e">
        <f>VALUE(SUBSTITUTE(טבלה1[[#This Row],[עמודה57]],"$",""))</f>
        <v>#REF!</v>
      </c>
      <c r="V1821" s="31" t="e">
        <f>IF(טבלה1[[#This Row],[עמודה58]]&gt;30,"Yes","No")</f>
        <v>#VALUE!</v>
      </c>
    </row>
    <row r="1822" spans="1:22" x14ac:dyDescent="0.15">
      <c r="A1822" s="32" t="s">
        <v>4312</v>
      </c>
      <c r="B1822" s="33" t="s">
        <v>4313</v>
      </c>
      <c r="C1822" s="33" t="s">
        <v>1179</v>
      </c>
      <c r="D1822" s="33" t="s">
        <v>4</v>
      </c>
      <c r="E1822" s="33" t="s">
        <v>4</v>
      </c>
      <c r="F1822" s="33" t="s">
        <v>29</v>
      </c>
      <c r="G1822" s="36" t="str">
        <f t="shared" si="28"/>
        <v>Low</v>
      </c>
      <c r="H1822" s="34">
        <v>0.25</v>
      </c>
      <c r="I1822" s="11" t="str" cm="1">
        <f t="array" ref="I1822">INDEX(_xlfn.TEXTSPLIT(טבלה1[[#This Row],[עמודה2]],","),1)</f>
        <v>Prague</v>
      </c>
      <c r="J1822" s="12" t="str" cm="1">
        <f t="array" ref="J1822">INDEX(_xlfn.TEXTSPLIT(טבלה1[[#This Row],[עמודה2]],","),2)</f>
        <v xml:space="preserve"> Czech Republic</v>
      </c>
      <c r="K1822" s="37" t="str">
        <f>_xlfn.CONCAT(טבלה1[[#This Row],[AI_Companies]]," ",טבלה1[[#This Row],[עמודה1]])</f>
        <v>RobotICT https://www.robotict.com</v>
      </c>
      <c r="L1822" s="36">
        <v>10</v>
      </c>
      <c r="M1822" s="36" t="str">
        <f>IF(טבלה1[[#This Row],[עמודה53]]&gt;2000,"Yes","No")</f>
        <v>No</v>
      </c>
      <c r="N1822" s="36">
        <v>49</v>
      </c>
      <c r="O1822" s="36">
        <f>AVERAGE(טבלה1[[#This Row],[עמודה52]:[עמודה53]])</f>
        <v>29.5</v>
      </c>
      <c r="P1822" s="36" t="str">
        <f>IF(טבלה1[[#This Row],[עמודה4]]="&lt; $25 / hr","0$ - $25 / hr",טבלה1[[#This Row],[עמודה4]])</f>
        <v>Undisclosed</v>
      </c>
      <c r="Q1822" s="12" t="str" cm="1">
        <f t="array" ref="Q1822">INDEX(_xlfn.TEXTSPLIT(טבלה1[[#This Row],[עמודה55]],"-"),1)</f>
        <v>Undisclosed</v>
      </c>
      <c r="R1822" s="21" t="e" cm="1">
        <f t="array" ref="R1822">INDEX(_xlfn.TEXTSPLIT(INDEX(_xlfn.TEXTSPLIT(טבלה1[[#This Row],[עמודה55]],"-"),2),"/"),1)</f>
        <v>#REF!</v>
      </c>
      <c r="S1822" s="36" t="e">
        <f>AVERAGE(טבלה1[[#This Row],[עמודה59]:[עמודה60]])</f>
        <v>#VALUE!</v>
      </c>
      <c r="T1822" s="38" t="e">
        <f>VALUE(SUBSTITUTE(טבלה1[[#This Row],[עמודה56]],"$",""))</f>
        <v>#VALUE!</v>
      </c>
      <c r="U1822" s="38" t="e">
        <f>VALUE(SUBSTITUTE(טבלה1[[#This Row],[עמודה57]],"$",""))</f>
        <v>#REF!</v>
      </c>
      <c r="V1822" s="38" t="e">
        <f>IF(טבלה1[[#This Row],[עמודה58]]&gt;30,"Yes","No")</f>
        <v>#VALUE!</v>
      </c>
    </row>
    <row r="1823" spans="1:22" x14ac:dyDescent="0.15">
      <c r="A1823" s="32" t="s">
        <v>4314</v>
      </c>
      <c r="B1823" s="39" t="s">
        <v>4315</v>
      </c>
      <c r="C1823" s="39" t="s">
        <v>1111</v>
      </c>
      <c r="D1823" s="39" t="s">
        <v>4</v>
      </c>
      <c r="E1823" s="39" t="s">
        <v>4</v>
      </c>
      <c r="F1823" s="39" t="s">
        <v>29</v>
      </c>
      <c r="G1823" s="36" t="str">
        <f t="shared" si="28"/>
        <v>Low</v>
      </c>
      <c r="H1823" s="41">
        <v>0.25</v>
      </c>
      <c r="I1823" s="11" t="str" cm="1">
        <f t="array" ref="I1823">INDEX(_xlfn.TEXTSPLIT(טבלה1[[#This Row],[עמודה2]],","),1)</f>
        <v>Bogotá</v>
      </c>
      <c r="J1823" s="12" t="str" cm="1">
        <f t="array" ref="J1823">INDEX(_xlfn.TEXTSPLIT(טבלה1[[#This Row],[עמודה2]],","),2)</f>
        <v xml:space="preserve"> Colombia</v>
      </c>
      <c r="K1823" s="43" t="str">
        <f>_xlfn.CONCAT(טבלה1[[#This Row],[AI_Companies]]," ",טבלה1[[#This Row],[עמודה1]])</f>
        <v>ITBX-SmartTelephonyforBusinesses https://www.itbx.co/</v>
      </c>
      <c r="L1823" s="28">
        <v>10</v>
      </c>
      <c r="M1823" s="28" t="str">
        <f>IF(טבלה1[[#This Row],[עמודה53]]&gt;2000,"Yes","No")</f>
        <v>No</v>
      </c>
      <c r="N1823" s="28">
        <v>49</v>
      </c>
      <c r="O1823" s="28">
        <f>AVERAGE(טבלה1[[#This Row],[עמודה52]:[עמודה53]])</f>
        <v>29.5</v>
      </c>
      <c r="P1823" s="28" t="str">
        <f>IF(טבלה1[[#This Row],[עמודה4]]="&lt; $25 / hr","0$ - $25 / hr",טבלה1[[#This Row],[עמודה4]])</f>
        <v>Undisclosed</v>
      </c>
      <c r="Q1823" s="12" t="str" cm="1">
        <f t="array" ref="Q1823">INDEX(_xlfn.TEXTSPLIT(טבלה1[[#This Row],[עמודה55]],"-"),1)</f>
        <v>Undisclosed</v>
      </c>
      <c r="R1823" s="21" t="e" cm="1">
        <f t="array" ref="R1823">INDEX(_xlfn.TEXTSPLIT(INDEX(_xlfn.TEXTSPLIT(טבלה1[[#This Row],[עמודה55]],"-"),2),"/"),1)</f>
        <v>#REF!</v>
      </c>
      <c r="S1823" s="28" t="e">
        <f>AVERAGE(טבלה1[[#This Row],[עמודה59]:[עמודה60]])</f>
        <v>#VALUE!</v>
      </c>
      <c r="T1823" s="31" t="e">
        <f>VALUE(SUBSTITUTE(טבלה1[[#This Row],[עמודה56]],"$",""))</f>
        <v>#VALUE!</v>
      </c>
      <c r="U1823" s="31" t="e">
        <f>VALUE(SUBSTITUTE(טבלה1[[#This Row],[עמודה57]],"$",""))</f>
        <v>#REF!</v>
      </c>
      <c r="V1823" s="31" t="e">
        <f>IF(טבלה1[[#This Row],[עמודה58]]&gt;30,"Yes","No")</f>
        <v>#VALUE!</v>
      </c>
    </row>
    <row r="1824" spans="1:22" x14ac:dyDescent="0.15">
      <c r="A1824" s="32" t="s">
        <v>4316</v>
      </c>
      <c r="B1824" s="33" t="s">
        <v>4317</v>
      </c>
      <c r="C1824" s="33" t="s">
        <v>159</v>
      </c>
      <c r="D1824" s="44">
        <v>10000</v>
      </c>
      <c r="E1824" s="33" t="s">
        <v>33</v>
      </c>
      <c r="F1824" s="33" t="s">
        <v>10</v>
      </c>
      <c r="G1824" s="36" t="str">
        <f t="shared" si="28"/>
        <v>Low</v>
      </c>
      <c r="H1824" s="34">
        <v>0.2</v>
      </c>
      <c r="I1824" s="11" t="str" cm="1">
        <f t="array" ref="I1824">INDEX(_xlfn.TEXTSPLIT(טבלה1[[#This Row],[עמודה2]],","),1)</f>
        <v>Bangkok</v>
      </c>
      <c r="J1824" s="12" t="str" cm="1">
        <f t="array" ref="J1824">INDEX(_xlfn.TEXTSPLIT(טבלה1[[#This Row],[עמודה2]],","),2)</f>
        <v xml:space="preserve"> Thailand</v>
      </c>
      <c r="K1824" s="37" t="str">
        <f>_xlfn.CONCAT(טבלה1[[#This Row],[AI_Companies]]," ",טבלה1[[#This Row],[עמודה1]])</f>
        <v>DeliTech https://www.dailitech.com/</v>
      </c>
      <c r="L1824" s="36">
        <v>50</v>
      </c>
      <c r="M1824" s="36" t="str">
        <f>IF(טבלה1[[#This Row],[עמודה53]]&gt;2000,"Yes","No")</f>
        <v>No</v>
      </c>
      <c r="N1824" s="36">
        <v>249</v>
      </c>
      <c r="O1824" s="36">
        <f>AVERAGE(טבלה1[[#This Row],[עמודה52]:[עמודה53]])</f>
        <v>29.5</v>
      </c>
      <c r="P1824" s="36" t="str">
        <f>IF(טבלה1[[#This Row],[עמודה4]]="&lt; $25 / hr","0$ - $25 / hr",טבלה1[[#This Row],[עמודה4]])</f>
        <v>Undisclosed</v>
      </c>
      <c r="Q1824" s="12" t="str" cm="1">
        <f t="array" ref="Q1824">INDEX(_xlfn.TEXTSPLIT(טבלה1[[#This Row],[עמודה55]],"-"),1)</f>
        <v>Undisclosed</v>
      </c>
      <c r="R1824" s="21" t="e" cm="1">
        <f t="array" ref="R1824">INDEX(_xlfn.TEXTSPLIT(INDEX(_xlfn.TEXTSPLIT(טבלה1[[#This Row],[עמודה55]],"-"),2),"/"),1)</f>
        <v>#REF!</v>
      </c>
      <c r="S1824" s="36" t="e">
        <f>AVERAGE(טבלה1[[#This Row],[עמודה59]:[עמודה60]])</f>
        <v>#VALUE!</v>
      </c>
      <c r="T1824" s="38" t="e">
        <f>VALUE(SUBSTITUTE(טבלה1[[#This Row],[עמודה56]],"$",""))</f>
        <v>#VALUE!</v>
      </c>
      <c r="U1824" s="38" t="e">
        <f>VALUE(SUBSTITUTE(טבלה1[[#This Row],[עמודה57]],"$",""))</f>
        <v>#REF!</v>
      </c>
      <c r="V1824" s="38" t="e">
        <f>IF(טבלה1[[#This Row],[עמודה58]]&gt;30,"Yes","No")</f>
        <v>#VALUE!</v>
      </c>
    </row>
    <row r="1825" spans="1:22" x14ac:dyDescent="0.15">
      <c r="A1825" s="32" t="s">
        <v>4318</v>
      </c>
      <c r="B1825" s="39" t="s">
        <v>4319</v>
      </c>
      <c r="C1825" s="39" t="s">
        <v>53</v>
      </c>
      <c r="D1825" s="40">
        <v>5000</v>
      </c>
      <c r="E1825" s="39" t="s">
        <v>9</v>
      </c>
      <c r="F1825" s="39" t="s">
        <v>117</v>
      </c>
      <c r="G1825" s="36" t="str">
        <f t="shared" si="28"/>
        <v>Low</v>
      </c>
      <c r="H1825" s="41">
        <v>0.3</v>
      </c>
      <c r="I1825" s="11" t="str" cm="1">
        <f t="array" ref="I1825">INDEX(_xlfn.TEXTSPLIT(טבלה1[[#This Row],[עמודה2]],","),1)</f>
        <v>Hanoi</v>
      </c>
      <c r="J1825" s="12" t="str" cm="1">
        <f t="array" ref="J1825">INDEX(_xlfn.TEXTSPLIT(טבלה1[[#This Row],[עמודה2]],","),2)</f>
        <v xml:space="preserve"> Vietnam</v>
      </c>
      <c r="K1825" s="43" t="str">
        <f>_xlfn.CONCAT(טבלה1[[#This Row],[AI_Companies]]," ",טבלה1[[#This Row],[עמודה1]])</f>
        <v>ChainosSolution https://www.chainos.vn/</v>
      </c>
      <c r="L1825" s="28">
        <v>2</v>
      </c>
      <c r="M1825" s="28" t="str">
        <f>IF(טבלה1[[#This Row],[עמודה53]]&gt;2000,"Yes","No")</f>
        <v>No</v>
      </c>
      <c r="N1825" s="28">
        <v>9</v>
      </c>
      <c r="O1825" s="28">
        <f>AVERAGE(טבלה1[[#This Row],[עמודה52]:[עמודה53]])</f>
        <v>149.5</v>
      </c>
      <c r="P1825" s="28" t="str">
        <f>IF(טבלה1[[#This Row],[עמודה4]]="&lt; $25 / hr","0$ - $25 / hr",טבלה1[[#This Row],[עמודה4]])</f>
        <v>$25 - $49 / hr</v>
      </c>
      <c r="Q1825" s="12" t="str" cm="1">
        <f t="array" ref="Q1825">INDEX(_xlfn.TEXTSPLIT(טבלה1[[#This Row],[עמודה55]],"-"),1)</f>
        <v xml:space="preserve">$25 </v>
      </c>
      <c r="R1825" s="21" t="str" cm="1">
        <f t="array" ref="R1825">INDEX(_xlfn.TEXTSPLIT(INDEX(_xlfn.TEXTSPLIT(טבלה1[[#This Row],[עמודה55]],"-"),2),"/"),1)</f>
        <v xml:space="preserve"> $49 </v>
      </c>
      <c r="S1825" s="28">
        <f>AVERAGE(טבלה1[[#This Row],[עמודה59]:[עמודה60]])</f>
        <v>37</v>
      </c>
      <c r="T1825" s="31">
        <f>VALUE(SUBSTITUTE(טבלה1[[#This Row],[עמודה56]],"$",""))</f>
        <v>25</v>
      </c>
      <c r="U1825" s="31">
        <f>VALUE(SUBSTITUTE(טבלה1[[#This Row],[עמודה57]],"$",""))</f>
        <v>49</v>
      </c>
      <c r="V1825" s="31" t="str">
        <f>IF(טבלה1[[#This Row],[עמודה58]]&gt;30,"Yes","No")</f>
        <v>Yes</v>
      </c>
    </row>
    <row r="1826" spans="1:22" x14ac:dyDescent="0.15">
      <c r="A1826" s="32" t="s">
        <v>4320</v>
      </c>
      <c r="B1826" s="33" t="s">
        <v>4321</v>
      </c>
      <c r="C1826" s="33" t="s">
        <v>4322</v>
      </c>
      <c r="D1826" s="44">
        <v>5000</v>
      </c>
      <c r="E1826" s="33" t="s">
        <v>9</v>
      </c>
      <c r="F1826" s="33" t="s">
        <v>29</v>
      </c>
      <c r="G1826" s="36" t="str">
        <f t="shared" si="28"/>
        <v>Low</v>
      </c>
      <c r="H1826" s="34">
        <v>0.2</v>
      </c>
      <c r="I1826" s="11" t="str" cm="1">
        <f t="array" ref="I1826">INDEX(_xlfn.TEXTSPLIT(טבלה1[[#This Row],[עמודה2]],","),1)</f>
        <v>Kyiv</v>
      </c>
      <c r="J1826" s="12" t="str" cm="1">
        <f t="array" ref="J1826">INDEX(_xlfn.TEXTSPLIT(טבלה1[[#This Row],[עמודה2]],","),2)</f>
        <v xml:space="preserve"> Ukraine</v>
      </c>
      <c r="K1826" s="37" t="str">
        <f>_xlfn.CONCAT(טבלה1[[#This Row],[AI_Companies]]," ",טבלה1[[#This Row],[עמודה1]])</f>
        <v>ARSDATA http://www.arsdata.io</v>
      </c>
      <c r="L1826" s="36">
        <v>10</v>
      </c>
      <c r="M1826" s="36" t="str">
        <f>IF(טבלה1[[#This Row],[עמודה53]]&gt;2000,"Yes","No")</f>
        <v>No</v>
      </c>
      <c r="N1826" s="36">
        <v>49</v>
      </c>
      <c r="O1826" s="36">
        <f>AVERAGE(טבלה1[[#This Row],[עמודה52]:[עמודה53]])</f>
        <v>5.5</v>
      </c>
      <c r="P1826" s="36" t="str">
        <f>IF(טבלה1[[#This Row],[עמודה4]]="&lt; $25 / hr","0$ - $25 / hr",טבלה1[[#This Row],[עמודה4]])</f>
        <v>$50 - $99 / hr</v>
      </c>
      <c r="Q1826" s="12" t="str" cm="1">
        <f t="array" ref="Q1826">INDEX(_xlfn.TEXTSPLIT(טבלה1[[#This Row],[עמודה55]],"-"),1)</f>
        <v xml:space="preserve">$50 </v>
      </c>
      <c r="R1826" s="21" t="str" cm="1">
        <f t="array" ref="R1826">INDEX(_xlfn.TEXTSPLIT(INDEX(_xlfn.TEXTSPLIT(טבלה1[[#This Row],[עמודה55]],"-"),2),"/"),1)</f>
        <v xml:space="preserve"> $99 </v>
      </c>
      <c r="S1826" s="36">
        <f>AVERAGE(טבלה1[[#This Row],[עמודה59]:[עמודה60]])</f>
        <v>74.5</v>
      </c>
      <c r="T1826" s="38">
        <f>VALUE(SUBSTITUTE(טבלה1[[#This Row],[עמודה56]],"$",""))</f>
        <v>50</v>
      </c>
      <c r="U1826" s="38">
        <f>VALUE(SUBSTITUTE(טבלה1[[#This Row],[עמודה57]],"$",""))</f>
        <v>99</v>
      </c>
      <c r="V1826" s="38" t="str">
        <f>IF(טבלה1[[#This Row],[עמודה58]]&gt;30,"Yes","No")</f>
        <v>Yes</v>
      </c>
    </row>
    <row r="1827" spans="1:22" x14ac:dyDescent="0.15">
      <c r="A1827" s="32" t="s">
        <v>4323</v>
      </c>
      <c r="B1827" s="39" t="s">
        <v>4324</v>
      </c>
      <c r="C1827" s="39" t="s">
        <v>4325</v>
      </c>
      <c r="D1827" s="40">
        <v>10000</v>
      </c>
      <c r="E1827" s="39" t="s">
        <v>21</v>
      </c>
      <c r="F1827" s="39" t="s">
        <v>29</v>
      </c>
      <c r="G1827" s="36" t="str">
        <f t="shared" si="28"/>
        <v>Low</v>
      </c>
      <c r="H1827" s="41">
        <v>0.2</v>
      </c>
      <c r="I1827" s="11" t="str" cm="1">
        <f t="array" ref="I1827">INDEX(_xlfn.TEXTSPLIT(טבלה1[[#This Row],[עמודה2]],","),1)</f>
        <v>Tempe</v>
      </c>
      <c r="J1827" s="12" t="str" cm="1">
        <f t="array" ref="J1827">INDEX(_xlfn.TEXTSPLIT(טבלה1[[#This Row],[עמודה2]],","),2)</f>
        <v xml:space="preserve"> AZ</v>
      </c>
      <c r="K1827" s="43" t="str">
        <f>_xlfn.CONCAT(טבלה1[[#This Row],[AI_Companies]]," ",טבלה1[[#This Row],[עמודה1]])</f>
        <v>VigilantTechnologies https://www.vigilant1.com</v>
      </c>
      <c r="L1827" s="28">
        <v>10</v>
      </c>
      <c r="M1827" s="28" t="str">
        <f>IF(טבלה1[[#This Row],[עמודה53]]&gt;2000,"Yes","No")</f>
        <v>No</v>
      </c>
      <c r="N1827" s="28">
        <v>49</v>
      </c>
      <c r="O1827" s="28">
        <f>AVERAGE(טבלה1[[#This Row],[עמודה52]:[עמודה53]])</f>
        <v>29.5</v>
      </c>
      <c r="P1827" s="28" t="str">
        <f>IF(טבלה1[[#This Row],[עמודה4]]="&lt; $25 / hr","0$ - $25 / hr",טבלה1[[#This Row],[עמודה4]])</f>
        <v>$50 - $99 / hr</v>
      </c>
      <c r="Q1827" s="12" t="str" cm="1">
        <f t="array" ref="Q1827">INDEX(_xlfn.TEXTSPLIT(טבלה1[[#This Row],[עמודה55]],"-"),1)</f>
        <v xml:space="preserve">$50 </v>
      </c>
      <c r="R1827" s="21" t="str" cm="1">
        <f t="array" ref="R1827">INDEX(_xlfn.TEXTSPLIT(INDEX(_xlfn.TEXTSPLIT(טבלה1[[#This Row],[עמודה55]],"-"),2),"/"),1)</f>
        <v xml:space="preserve"> $99 </v>
      </c>
      <c r="S1827" s="28">
        <f>AVERAGE(טבלה1[[#This Row],[עמודה59]:[עמודה60]])</f>
        <v>74.5</v>
      </c>
      <c r="T1827" s="31">
        <f>VALUE(SUBSTITUTE(טבלה1[[#This Row],[עמודה56]],"$",""))</f>
        <v>50</v>
      </c>
      <c r="U1827" s="31">
        <f>VALUE(SUBSTITUTE(טבלה1[[#This Row],[עמודה57]],"$",""))</f>
        <v>99</v>
      </c>
      <c r="V1827" s="31" t="str">
        <f>IF(טבלה1[[#This Row],[עמודה58]]&gt;30,"Yes","No")</f>
        <v>Yes</v>
      </c>
    </row>
    <row r="1828" spans="1:22" x14ac:dyDescent="0.15">
      <c r="A1828" s="32" t="s">
        <v>4326</v>
      </c>
      <c r="B1828" s="33" t="s">
        <v>4327</v>
      </c>
      <c r="C1828" s="33" t="s">
        <v>69</v>
      </c>
      <c r="D1828" s="33" t="s">
        <v>4</v>
      </c>
      <c r="E1828" s="33" t="s">
        <v>4</v>
      </c>
      <c r="F1828" s="33" t="s">
        <v>5</v>
      </c>
      <c r="G1828" s="36" t="str">
        <f t="shared" si="28"/>
        <v>Low</v>
      </c>
      <c r="H1828" s="34">
        <v>0.1</v>
      </c>
      <c r="I1828" s="11" t="str" cm="1">
        <f t="array" ref="I1828">INDEX(_xlfn.TEXTSPLIT(טבלה1[[#This Row],[עמודה2]],","),1)</f>
        <v>Richmond</v>
      </c>
      <c r="J1828" s="12" t="str" cm="1">
        <f t="array" ref="J1828">INDEX(_xlfn.TEXTSPLIT(טבלה1[[#This Row],[עמודה2]],","),2)</f>
        <v xml:space="preserve"> Canada</v>
      </c>
      <c r="K1828" s="37" t="str">
        <f>_xlfn.CONCAT(טבלה1[[#This Row],[AI_Companies]]," ",טבלה1[[#This Row],[עמודה1]])</f>
        <v>Daminion https://daminion.net</v>
      </c>
      <c r="L1828" s="36">
        <v>250</v>
      </c>
      <c r="M1828" s="36" t="str">
        <f>IF(טבלה1[[#This Row],[עמודה53]]&gt;2000,"Yes","No")</f>
        <v>No</v>
      </c>
      <c r="N1828" s="36">
        <v>999</v>
      </c>
      <c r="O1828" s="36">
        <f>AVERAGE(טבלה1[[#This Row],[עמודה52]:[עמודה53]])</f>
        <v>29.5</v>
      </c>
      <c r="P1828" s="36" t="str">
        <f>IF(טבלה1[[#This Row],[עמודה4]]="&lt; $25 / hr","0$ - $25 / hr",טבלה1[[#This Row],[עמודה4]])</f>
        <v>$100 - $149 / hr</v>
      </c>
      <c r="Q1828" s="12" t="str" cm="1">
        <f t="array" ref="Q1828">INDEX(_xlfn.TEXTSPLIT(טבלה1[[#This Row],[עמודה55]],"-"),1)</f>
        <v xml:space="preserve">$100 </v>
      </c>
      <c r="R1828" s="21" t="str" cm="1">
        <f t="array" ref="R1828">INDEX(_xlfn.TEXTSPLIT(INDEX(_xlfn.TEXTSPLIT(טבלה1[[#This Row],[עמודה55]],"-"),2),"/"),1)</f>
        <v xml:space="preserve"> $149 </v>
      </c>
      <c r="S1828" s="36">
        <f>AVERAGE(טבלה1[[#This Row],[עמודה59]:[עמודה60]])</f>
        <v>124.5</v>
      </c>
      <c r="T1828" s="38">
        <f>VALUE(SUBSTITUTE(טבלה1[[#This Row],[עמודה56]],"$",""))</f>
        <v>100</v>
      </c>
      <c r="U1828" s="38">
        <f>VALUE(SUBSTITUTE(טבלה1[[#This Row],[עמודה57]],"$",""))</f>
        <v>149</v>
      </c>
      <c r="V1828" s="38" t="str">
        <f>IF(טבלה1[[#This Row],[עמודה58]]&gt;30,"Yes","No")</f>
        <v>Yes</v>
      </c>
    </row>
    <row r="1829" spans="1:22" x14ac:dyDescent="0.15">
      <c r="A1829" s="32" t="s">
        <v>4328</v>
      </c>
      <c r="B1829" s="39" t="s">
        <v>4329</v>
      </c>
      <c r="C1829" s="39" t="s">
        <v>4330</v>
      </c>
      <c r="D1829" s="39" t="s">
        <v>4</v>
      </c>
      <c r="E1829" s="39" t="s">
        <v>4</v>
      </c>
      <c r="F1829" s="39" t="s">
        <v>10</v>
      </c>
      <c r="G1829" s="36" t="str">
        <f t="shared" si="28"/>
        <v>Low</v>
      </c>
      <c r="H1829" s="41">
        <v>0.2</v>
      </c>
      <c r="I1829" s="11" t="str" cm="1">
        <f t="array" ref="I1829">INDEX(_xlfn.TEXTSPLIT(טבלה1[[#This Row],[עמודה2]],","),1)</f>
        <v>Bengaluru</v>
      </c>
      <c r="J1829" s="12" t="str" cm="1">
        <f t="array" ref="J1829">INDEX(_xlfn.TEXTSPLIT(טבלה1[[#This Row],[עמודה2]],","),2)</f>
        <v xml:space="preserve"> India</v>
      </c>
      <c r="K1829" s="43" t="str">
        <f>_xlfn.CONCAT(טבלה1[[#This Row],[AI_Companies]]," ",טבלה1[[#This Row],[עמודה1]])</f>
        <v>eMudhra https://www.emudhra.com</v>
      </c>
      <c r="L1829" s="28">
        <v>50</v>
      </c>
      <c r="M1829" s="28" t="str">
        <f>IF(טבלה1[[#This Row],[עמודה53]]&gt;2000,"Yes","No")</f>
        <v>No</v>
      </c>
      <c r="N1829" s="28">
        <v>249</v>
      </c>
      <c r="O1829" s="28">
        <f>AVERAGE(טבלה1[[#This Row],[עמודה52]:[עמודה53]])</f>
        <v>624.5</v>
      </c>
      <c r="P1829" s="28" t="str">
        <f>IF(טבלה1[[#This Row],[עמודה4]]="&lt; $25 / hr","0$ - $25 / hr",טבלה1[[#This Row],[עמודה4]])</f>
        <v>Undisclosed</v>
      </c>
      <c r="Q1829" s="12" t="str" cm="1">
        <f t="array" ref="Q1829">INDEX(_xlfn.TEXTSPLIT(טבלה1[[#This Row],[עמודה55]],"-"),1)</f>
        <v>Undisclosed</v>
      </c>
      <c r="R1829" s="21" t="e" cm="1">
        <f t="array" ref="R1829">INDEX(_xlfn.TEXTSPLIT(INDEX(_xlfn.TEXTSPLIT(טבלה1[[#This Row],[עמודה55]],"-"),2),"/"),1)</f>
        <v>#REF!</v>
      </c>
      <c r="S1829" s="28" t="e">
        <f>AVERAGE(טבלה1[[#This Row],[עמודה59]:[עמודה60]])</f>
        <v>#VALUE!</v>
      </c>
      <c r="T1829" s="31" t="e">
        <f>VALUE(SUBSTITUTE(טבלה1[[#This Row],[עמודה56]],"$",""))</f>
        <v>#VALUE!</v>
      </c>
      <c r="U1829" s="31" t="e">
        <f>VALUE(SUBSTITUTE(טבלה1[[#This Row],[עמודה57]],"$",""))</f>
        <v>#REF!</v>
      </c>
      <c r="V1829" s="31" t="e">
        <f>IF(טבלה1[[#This Row],[עמודה58]]&gt;30,"Yes","No")</f>
        <v>#VALUE!</v>
      </c>
    </row>
    <row r="1830" spans="1:22" x14ac:dyDescent="0.15">
      <c r="A1830" s="32" t="s">
        <v>4331</v>
      </c>
      <c r="B1830" s="33" t="s">
        <v>4332</v>
      </c>
      <c r="C1830" s="33" t="s">
        <v>20</v>
      </c>
      <c r="D1830" s="44">
        <v>1000</v>
      </c>
      <c r="E1830" s="33" t="s">
        <v>33</v>
      </c>
      <c r="F1830" s="33" t="s">
        <v>29</v>
      </c>
      <c r="G1830" s="36" t="str">
        <f t="shared" si="28"/>
        <v>Low</v>
      </c>
      <c r="H1830" s="34">
        <v>0.2</v>
      </c>
      <c r="I1830" s="11" t="str" cm="1">
        <f t="array" ref="I1830">INDEX(_xlfn.TEXTSPLIT(טבלה1[[#This Row],[עמודה2]],","),1)</f>
        <v>Sanabis</v>
      </c>
      <c r="J1830" s="12" t="str" cm="1">
        <f t="array" ref="J1830">INDEX(_xlfn.TEXTSPLIT(טבלה1[[#This Row],[עמודה2]],","),2)</f>
        <v xml:space="preserve"> Bahrain</v>
      </c>
      <c r="K1830" s="37" t="str">
        <f>_xlfn.CONCAT(טבלה1[[#This Row],[AI_Companies]]," ",טבלה1[[#This Row],[עמודה1]])</f>
        <v>RedskySoftwareWLL https://redskysoftware.net/</v>
      </c>
      <c r="L1830" s="36">
        <v>10</v>
      </c>
      <c r="M1830" s="36" t="str">
        <f>IF(טבלה1[[#This Row],[עמודה53]]&gt;2000,"Yes","No")</f>
        <v>No</v>
      </c>
      <c r="N1830" s="36">
        <v>49</v>
      </c>
      <c r="O1830" s="36">
        <f>AVERAGE(טבלה1[[#This Row],[עמודה52]:[עמודה53]])</f>
        <v>149.5</v>
      </c>
      <c r="P1830" s="36" t="str">
        <f>IF(טבלה1[[#This Row],[עמודה4]]="&lt; $25 / hr","0$ - $25 / hr",טבלה1[[#This Row],[עמודה4]])</f>
        <v>Undisclosed</v>
      </c>
      <c r="Q1830" s="12" t="str" cm="1">
        <f t="array" ref="Q1830">INDEX(_xlfn.TEXTSPLIT(טבלה1[[#This Row],[עמודה55]],"-"),1)</f>
        <v>Undisclosed</v>
      </c>
      <c r="R1830" s="21" t="e" cm="1">
        <f t="array" ref="R1830">INDEX(_xlfn.TEXTSPLIT(INDEX(_xlfn.TEXTSPLIT(טבלה1[[#This Row],[עמודה55]],"-"),2),"/"),1)</f>
        <v>#REF!</v>
      </c>
      <c r="S1830" s="36" t="e">
        <f>AVERAGE(טבלה1[[#This Row],[עמודה59]:[עמודה60]])</f>
        <v>#VALUE!</v>
      </c>
      <c r="T1830" s="38" t="e">
        <f>VALUE(SUBSTITUTE(טבלה1[[#This Row],[עמודה56]],"$",""))</f>
        <v>#VALUE!</v>
      </c>
      <c r="U1830" s="38" t="e">
        <f>VALUE(SUBSTITUTE(טבלה1[[#This Row],[עמודה57]],"$",""))</f>
        <v>#REF!</v>
      </c>
      <c r="V1830" s="38" t="e">
        <f>IF(טבלה1[[#This Row],[עמודה58]]&gt;30,"Yes","No")</f>
        <v>#VALUE!</v>
      </c>
    </row>
    <row r="1831" spans="1:22" x14ac:dyDescent="0.15">
      <c r="A1831" s="32" t="s">
        <v>4333</v>
      </c>
      <c r="B1831" s="39" t="s">
        <v>4334</v>
      </c>
      <c r="C1831" s="39" t="s">
        <v>4335</v>
      </c>
      <c r="D1831" s="40">
        <v>10000</v>
      </c>
      <c r="E1831" s="39" t="s">
        <v>63</v>
      </c>
      <c r="F1831" s="39" t="s">
        <v>29</v>
      </c>
      <c r="G1831" s="36" t="str">
        <f t="shared" si="28"/>
        <v>Low</v>
      </c>
      <c r="H1831" s="41">
        <v>0.2</v>
      </c>
      <c r="I1831" s="11" t="str" cm="1">
        <f t="array" ref="I1831">INDEX(_xlfn.TEXTSPLIT(טבלה1[[#This Row],[עמודה2]],","),1)</f>
        <v>New York</v>
      </c>
      <c r="J1831" s="12" t="str" cm="1">
        <f t="array" ref="J1831">INDEX(_xlfn.TEXTSPLIT(טבלה1[[#This Row],[עמודה2]],","),2)</f>
        <v xml:space="preserve"> NY</v>
      </c>
      <c r="K1831" s="43" t="str">
        <f>_xlfn.CONCAT(טבלה1[[#This Row],[AI_Companies]]," ",טבלה1[[#This Row],[עמודה1]])</f>
        <v>NexGenSystemsInc https://nexgensm.com/</v>
      </c>
      <c r="L1831" s="28">
        <v>10</v>
      </c>
      <c r="M1831" s="28" t="str">
        <f>IF(טבלה1[[#This Row],[עמודה53]]&gt;2000,"Yes","No")</f>
        <v>No</v>
      </c>
      <c r="N1831" s="28">
        <v>49</v>
      </c>
      <c r="O1831" s="28">
        <f>AVERAGE(טבלה1[[#This Row],[עמודה52]:[עמודה53]])</f>
        <v>29.5</v>
      </c>
      <c r="P1831" s="28" t="str">
        <f>IF(טבלה1[[#This Row],[עמודה4]]="&lt; $25 / hr","0$ - $25 / hr",טבלה1[[#This Row],[עמודה4]])</f>
        <v>$25 - $49 / hr</v>
      </c>
      <c r="Q1831" s="12" t="str" cm="1">
        <f t="array" ref="Q1831">INDEX(_xlfn.TEXTSPLIT(טבלה1[[#This Row],[עמודה55]],"-"),1)</f>
        <v xml:space="preserve">$25 </v>
      </c>
      <c r="R1831" s="21" t="str" cm="1">
        <f t="array" ref="R1831">INDEX(_xlfn.TEXTSPLIT(INDEX(_xlfn.TEXTSPLIT(טבלה1[[#This Row],[עמודה55]],"-"),2),"/"),1)</f>
        <v xml:space="preserve"> $49 </v>
      </c>
      <c r="S1831" s="28">
        <f>AVERAGE(טבלה1[[#This Row],[עמודה59]:[עמודה60]])</f>
        <v>37</v>
      </c>
      <c r="T1831" s="31">
        <f>VALUE(SUBSTITUTE(טבלה1[[#This Row],[עמודה56]],"$",""))</f>
        <v>25</v>
      </c>
      <c r="U1831" s="31">
        <f>VALUE(SUBSTITUTE(טבלה1[[#This Row],[עמודה57]],"$",""))</f>
        <v>49</v>
      </c>
      <c r="V1831" s="31" t="str">
        <f>IF(טבלה1[[#This Row],[עמודה58]]&gt;30,"Yes","No")</f>
        <v>Yes</v>
      </c>
    </row>
    <row r="1832" spans="1:22" x14ac:dyDescent="0.15">
      <c r="A1832" s="32" t="s">
        <v>4336</v>
      </c>
      <c r="B1832" s="33" t="s">
        <v>4337</v>
      </c>
      <c r="C1832" s="33" t="s">
        <v>20</v>
      </c>
      <c r="D1832" s="44">
        <v>1000</v>
      </c>
      <c r="E1832" s="33" t="s">
        <v>14</v>
      </c>
      <c r="F1832" s="33" t="s">
        <v>5</v>
      </c>
      <c r="G1832" s="36" t="str">
        <f t="shared" si="28"/>
        <v>Low</v>
      </c>
      <c r="H1832" s="34">
        <v>0.1</v>
      </c>
      <c r="I1832" s="11" t="str" cm="1">
        <f t="array" ref="I1832">INDEX(_xlfn.TEXTSPLIT(טבלה1[[#This Row],[עמודה2]],","),1)</f>
        <v>Karlsruhe</v>
      </c>
      <c r="J1832" s="12" t="str" cm="1">
        <f t="array" ref="J1832">INDEX(_xlfn.TEXTSPLIT(טבלה1[[#This Row],[עמודה2]],","),2)</f>
        <v xml:space="preserve"> Germany</v>
      </c>
      <c r="K1832" s="37" t="str">
        <f>_xlfn.CONCAT(טבלה1[[#This Row],[AI_Companies]]," ",טבלה1[[#This Row],[עמודה1]])</f>
        <v>QymatixSolutionsGmbH https://qymatix.de/en/</v>
      </c>
      <c r="L1832" s="36">
        <v>250</v>
      </c>
      <c r="M1832" s="36" t="str">
        <f>IF(טבלה1[[#This Row],[עמודה53]]&gt;2000,"Yes","No")</f>
        <v>No</v>
      </c>
      <c r="N1832" s="36">
        <v>999</v>
      </c>
      <c r="O1832" s="36">
        <f>AVERAGE(טבלה1[[#This Row],[עמודה52]:[עמודה53]])</f>
        <v>29.5</v>
      </c>
      <c r="P1832" s="36" t="str">
        <f>IF(טבלה1[[#This Row],[עמודה4]]="&lt; $25 / hr","0$ - $25 / hr",טבלה1[[#This Row],[עמודה4]])</f>
        <v>$150 - $199 / hr</v>
      </c>
      <c r="Q1832" s="12" t="str" cm="1">
        <f t="array" ref="Q1832">INDEX(_xlfn.TEXTSPLIT(טבלה1[[#This Row],[עמודה55]],"-"),1)</f>
        <v xml:space="preserve">$150 </v>
      </c>
      <c r="R1832" s="21" t="str" cm="1">
        <f t="array" ref="R1832">INDEX(_xlfn.TEXTSPLIT(INDEX(_xlfn.TEXTSPLIT(טבלה1[[#This Row],[עמודה55]],"-"),2),"/"),1)</f>
        <v xml:space="preserve"> $199 </v>
      </c>
      <c r="S1832" s="36">
        <f>AVERAGE(טבלה1[[#This Row],[עמודה59]:[עמודה60]])</f>
        <v>174.5</v>
      </c>
      <c r="T1832" s="38">
        <f>VALUE(SUBSTITUTE(טבלה1[[#This Row],[עמודה56]],"$",""))</f>
        <v>150</v>
      </c>
      <c r="U1832" s="38">
        <f>VALUE(SUBSTITUTE(טבלה1[[#This Row],[עמודה57]],"$",""))</f>
        <v>199</v>
      </c>
      <c r="V1832" s="38" t="str">
        <f>IF(טבלה1[[#This Row],[עמודה58]]&gt;30,"Yes","No")</f>
        <v>Yes</v>
      </c>
    </row>
    <row r="1833" spans="1:22" x14ac:dyDescent="0.15">
      <c r="A1833" s="32" t="s">
        <v>4338</v>
      </c>
      <c r="B1833" s="39" t="s">
        <v>4339</v>
      </c>
      <c r="C1833" s="39" t="s">
        <v>4340</v>
      </c>
      <c r="D1833" s="39" t="s">
        <v>4</v>
      </c>
      <c r="E1833" s="39" t="s">
        <v>21</v>
      </c>
      <c r="F1833" s="39" t="s">
        <v>29</v>
      </c>
      <c r="G1833" s="36" t="str">
        <f t="shared" si="28"/>
        <v>Low</v>
      </c>
      <c r="H1833" s="41">
        <v>0.25</v>
      </c>
      <c r="I1833" s="11" t="str" cm="1">
        <f t="array" ref="I1833">INDEX(_xlfn.TEXTSPLIT(טבלה1[[#This Row],[עמודה2]],","),1)</f>
        <v>New York</v>
      </c>
      <c r="J1833" s="12" t="str" cm="1">
        <f t="array" ref="J1833">INDEX(_xlfn.TEXTSPLIT(טבלה1[[#This Row],[עמודה2]],","),2)</f>
        <v xml:space="preserve"> NY</v>
      </c>
      <c r="K1833" s="43" t="str">
        <f>_xlfn.CONCAT(טבלה1[[#This Row],[AI_Companies]]," ",טבלה1[[#This Row],[עמודה1]])</f>
        <v>ThinkFutureTechnologies https://www.tftus.com/</v>
      </c>
      <c r="L1833" s="28">
        <v>10</v>
      </c>
      <c r="M1833" s="28" t="str">
        <f>IF(טבלה1[[#This Row],[עמודה53]]&gt;2000,"Yes","No")</f>
        <v>No</v>
      </c>
      <c r="N1833" s="28">
        <v>49</v>
      </c>
      <c r="O1833" s="28">
        <f>AVERAGE(טבלה1[[#This Row],[עמודה52]:[עמודה53]])</f>
        <v>624.5</v>
      </c>
      <c r="P1833" s="28" t="str">
        <f>IF(טבלה1[[#This Row],[עמודה4]]="&lt; $25 / hr","0$ - $25 / hr",טבלה1[[#This Row],[עמודה4]])</f>
        <v>0$ - $25 / hr</v>
      </c>
      <c r="Q1833" s="12" t="str" cm="1">
        <f t="array" ref="Q1833">INDEX(_xlfn.TEXTSPLIT(טבלה1[[#This Row],[עמודה55]],"-"),1)</f>
        <v xml:space="preserve">0$ </v>
      </c>
      <c r="R1833" s="21" t="str" cm="1">
        <f t="array" ref="R1833">INDEX(_xlfn.TEXTSPLIT(INDEX(_xlfn.TEXTSPLIT(טבלה1[[#This Row],[עמודה55]],"-"),2),"/"),1)</f>
        <v xml:space="preserve"> $25 </v>
      </c>
      <c r="S1833" s="28">
        <f>AVERAGE(טבלה1[[#This Row],[עמודה59]:[עמודה60]])</f>
        <v>12.5</v>
      </c>
      <c r="T1833" s="31">
        <f>VALUE(SUBSTITUTE(טבלה1[[#This Row],[עמודה56]],"$",""))</f>
        <v>0</v>
      </c>
      <c r="U1833" s="31">
        <f>VALUE(SUBSTITUTE(טבלה1[[#This Row],[עמודה57]],"$",""))</f>
        <v>25</v>
      </c>
      <c r="V1833" s="31" t="str">
        <f>IF(טבלה1[[#This Row],[עמודה58]]&gt;30,"Yes","No")</f>
        <v>No</v>
      </c>
    </row>
    <row r="1834" spans="1:22" x14ac:dyDescent="0.15">
      <c r="A1834" s="32" t="s">
        <v>4341</v>
      </c>
      <c r="B1834" s="33" t="s">
        <v>4342</v>
      </c>
      <c r="C1834" s="33" t="s">
        <v>686</v>
      </c>
      <c r="D1834" s="33" t="s">
        <v>4</v>
      </c>
      <c r="E1834" s="33" t="s">
        <v>4</v>
      </c>
      <c r="F1834" s="33" t="s">
        <v>117</v>
      </c>
      <c r="G1834" s="36" t="str">
        <f t="shared" si="28"/>
        <v>Low</v>
      </c>
      <c r="H1834" s="34">
        <v>0.3</v>
      </c>
      <c r="I1834" s="11" t="str" cm="1">
        <f t="array" ref="I1834">INDEX(_xlfn.TEXTSPLIT(טבלה1[[#This Row],[עמודה2]],","),1)</f>
        <v>Helsinki</v>
      </c>
      <c r="J1834" s="12" t="str" cm="1">
        <f t="array" ref="J1834">INDEX(_xlfn.TEXTSPLIT(טבלה1[[#This Row],[עמודה2]],","),2)</f>
        <v xml:space="preserve"> Finland</v>
      </c>
      <c r="K1834" s="37" t="str">
        <f>_xlfn.CONCAT(טבלה1[[#This Row],[AI_Companies]]," ",טבלה1[[#This Row],[עמודה1]])</f>
        <v>Kronometrix https://www.kronometrix.com</v>
      </c>
      <c r="L1834" s="36">
        <v>2</v>
      </c>
      <c r="M1834" s="36" t="str">
        <f>IF(טבלה1[[#This Row],[עמודה53]]&gt;2000,"Yes","No")</f>
        <v>No</v>
      </c>
      <c r="N1834" s="36">
        <v>9</v>
      </c>
      <c r="O1834" s="36">
        <f>AVERAGE(טבלה1[[#This Row],[עמודה52]:[עמודה53]])</f>
        <v>29.5</v>
      </c>
      <c r="P1834" s="36" t="str">
        <f>IF(טבלה1[[#This Row],[עמודה4]]="&lt; $25 / hr","0$ - $25 / hr",טבלה1[[#This Row],[עמודה4]])</f>
        <v>$100 - $149 / hr</v>
      </c>
      <c r="Q1834" s="12" t="str" cm="1">
        <f t="array" ref="Q1834">INDEX(_xlfn.TEXTSPLIT(טבלה1[[#This Row],[עמודה55]],"-"),1)</f>
        <v xml:space="preserve">$100 </v>
      </c>
      <c r="R1834" s="21" t="str" cm="1">
        <f t="array" ref="R1834">INDEX(_xlfn.TEXTSPLIT(INDEX(_xlfn.TEXTSPLIT(טבלה1[[#This Row],[עמודה55]],"-"),2),"/"),1)</f>
        <v xml:space="preserve"> $149 </v>
      </c>
      <c r="S1834" s="36">
        <f>AVERAGE(טבלה1[[#This Row],[עמודה59]:[עמודה60]])</f>
        <v>124.5</v>
      </c>
      <c r="T1834" s="38">
        <f>VALUE(SUBSTITUTE(טבלה1[[#This Row],[עמודה56]],"$",""))</f>
        <v>100</v>
      </c>
      <c r="U1834" s="38">
        <f>VALUE(SUBSTITUTE(טבלה1[[#This Row],[עמודה57]],"$",""))</f>
        <v>149</v>
      </c>
      <c r="V1834" s="38" t="str">
        <f>IF(טבלה1[[#This Row],[עמודה58]]&gt;30,"Yes","No")</f>
        <v>Yes</v>
      </c>
    </row>
    <row r="1835" spans="1:22" x14ac:dyDescent="0.15">
      <c r="A1835" s="32" t="s">
        <v>4343</v>
      </c>
      <c r="B1835" s="39" t="s">
        <v>4344</v>
      </c>
      <c r="C1835" s="39" t="s">
        <v>311</v>
      </c>
      <c r="D1835" s="39" t="s">
        <v>4</v>
      </c>
      <c r="E1835" s="39" t="s">
        <v>4</v>
      </c>
      <c r="F1835" s="39" t="s">
        <v>117</v>
      </c>
      <c r="G1835" s="36" t="str">
        <f t="shared" si="28"/>
        <v>Low</v>
      </c>
      <c r="H1835" s="41">
        <v>0.3</v>
      </c>
      <c r="I1835" s="11" t="str" cm="1">
        <f t="array" ref="I1835">INDEX(_xlfn.TEXTSPLIT(טבלה1[[#This Row],[עמודה2]],","),1)</f>
        <v>Québec</v>
      </c>
      <c r="J1835" s="12" t="str" cm="1">
        <f t="array" ref="J1835">INDEX(_xlfn.TEXTSPLIT(טבלה1[[#This Row],[עמודה2]],","),2)</f>
        <v xml:space="preserve"> Canada</v>
      </c>
      <c r="K1835" s="43" t="str">
        <f>_xlfn.CONCAT(טבלה1[[#This Row],[AI_Companies]]," ",טבלה1[[#This Row],[עמודה1]])</f>
        <v>NSimTechnologies https://nsimtech.com/</v>
      </c>
      <c r="L1835" s="28">
        <v>2</v>
      </c>
      <c r="M1835" s="28" t="str">
        <f>IF(טבלה1[[#This Row],[עמודה53]]&gt;2000,"Yes","No")</f>
        <v>No</v>
      </c>
      <c r="N1835" s="28">
        <v>9</v>
      </c>
      <c r="O1835" s="28">
        <f>AVERAGE(טבלה1[[#This Row],[עמודה52]:[עמודה53]])</f>
        <v>5.5</v>
      </c>
      <c r="P1835" s="28" t="str">
        <f>IF(טבלה1[[#This Row],[עמודה4]]="&lt; $25 / hr","0$ - $25 / hr",טבלה1[[#This Row],[עמודה4]])</f>
        <v>Undisclosed</v>
      </c>
      <c r="Q1835" s="12" t="str" cm="1">
        <f t="array" ref="Q1835">INDEX(_xlfn.TEXTSPLIT(טבלה1[[#This Row],[עמודה55]],"-"),1)</f>
        <v>Undisclosed</v>
      </c>
      <c r="R1835" s="21" t="e" cm="1">
        <f t="array" ref="R1835">INDEX(_xlfn.TEXTSPLIT(INDEX(_xlfn.TEXTSPLIT(טבלה1[[#This Row],[עמודה55]],"-"),2),"/"),1)</f>
        <v>#REF!</v>
      </c>
      <c r="S1835" s="28" t="e">
        <f>AVERAGE(טבלה1[[#This Row],[עמודה59]:[עמודה60]])</f>
        <v>#VALUE!</v>
      </c>
      <c r="T1835" s="31" t="e">
        <f>VALUE(SUBSTITUTE(טבלה1[[#This Row],[עמודה56]],"$",""))</f>
        <v>#VALUE!</v>
      </c>
      <c r="U1835" s="31" t="e">
        <f>VALUE(SUBSTITUTE(טבלה1[[#This Row],[עמודה57]],"$",""))</f>
        <v>#REF!</v>
      </c>
      <c r="V1835" s="31" t="e">
        <f>IF(טבלה1[[#This Row],[עמודה58]]&gt;30,"Yes","No")</f>
        <v>#VALUE!</v>
      </c>
    </row>
    <row r="1836" spans="1:22" x14ac:dyDescent="0.15">
      <c r="A1836" s="32" t="s">
        <v>4345</v>
      </c>
      <c r="B1836" s="33" t="s">
        <v>4346</v>
      </c>
      <c r="C1836" s="33" t="s">
        <v>598</v>
      </c>
      <c r="D1836" s="44">
        <v>10000</v>
      </c>
      <c r="E1836" s="33" t="s">
        <v>9</v>
      </c>
      <c r="F1836" s="33" t="s">
        <v>117</v>
      </c>
      <c r="G1836" s="36" t="str">
        <f t="shared" si="28"/>
        <v>Low</v>
      </c>
      <c r="H1836" s="34">
        <v>0.3</v>
      </c>
      <c r="I1836" s="11" t="str" cm="1">
        <f t="array" ref="I1836">INDEX(_xlfn.TEXTSPLIT(טבלה1[[#This Row],[עמודה2]],","),1)</f>
        <v>Vancouver</v>
      </c>
      <c r="J1836" s="12" t="str" cm="1">
        <f t="array" ref="J1836">INDEX(_xlfn.TEXTSPLIT(טבלה1[[#This Row],[עמודה2]],","),2)</f>
        <v xml:space="preserve"> Canada</v>
      </c>
      <c r="K1836" s="37" t="str">
        <f>_xlfn.CONCAT(טבלה1[[#This Row],[AI_Companies]]," ",טבלה1[[#This Row],[עמודה1]])</f>
        <v>ArchetecBusinessSolutions http://archetec.com</v>
      </c>
      <c r="L1836" s="36">
        <v>2</v>
      </c>
      <c r="M1836" s="36" t="str">
        <f>IF(טבלה1[[#This Row],[עמודה53]]&gt;2000,"Yes","No")</f>
        <v>No</v>
      </c>
      <c r="N1836" s="36">
        <v>9</v>
      </c>
      <c r="O1836" s="36">
        <f>AVERAGE(טבלה1[[#This Row],[עמודה52]:[עמודה53]])</f>
        <v>5.5</v>
      </c>
      <c r="P1836" s="36" t="str">
        <f>IF(טבלה1[[#This Row],[עמודה4]]="&lt; $25 / hr","0$ - $25 / hr",טבלה1[[#This Row],[עמודה4]])</f>
        <v>Undisclosed</v>
      </c>
      <c r="Q1836" s="12" t="str" cm="1">
        <f t="array" ref="Q1836">INDEX(_xlfn.TEXTSPLIT(טבלה1[[#This Row],[עמודה55]],"-"),1)</f>
        <v>Undisclosed</v>
      </c>
      <c r="R1836" s="21" t="e" cm="1">
        <f t="array" ref="R1836">INDEX(_xlfn.TEXTSPLIT(INDEX(_xlfn.TEXTSPLIT(טבלה1[[#This Row],[עמודה55]],"-"),2),"/"),1)</f>
        <v>#REF!</v>
      </c>
      <c r="S1836" s="36" t="e">
        <f>AVERAGE(טבלה1[[#This Row],[עמודה59]:[עמודה60]])</f>
        <v>#VALUE!</v>
      </c>
      <c r="T1836" s="38" t="e">
        <f>VALUE(SUBSTITUTE(טבלה1[[#This Row],[עמודה56]],"$",""))</f>
        <v>#VALUE!</v>
      </c>
      <c r="U1836" s="38" t="e">
        <f>VALUE(SUBSTITUTE(טבלה1[[#This Row],[עמודה57]],"$",""))</f>
        <v>#REF!</v>
      </c>
      <c r="V1836" s="38" t="e">
        <f>IF(טבלה1[[#This Row],[עמודה58]]&gt;30,"Yes","No")</f>
        <v>#VALUE!</v>
      </c>
    </row>
    <row r="1837" spans="1:22" x14ac:dyDescent="0.15">
      <c r="A1837" s="32" t="s">
        <v>4347</v>
      </c>
      <c r="B1837" s="39" t="s">
        <v>4348</v>
      </c>
      <c r="C1837" s="39" t="s">
        <v>4349</v>
      </c>
      <c r="D1837" s="40">
        <v>5000</v>
      </c>
      <c r="E1837" s="39" t="s">
        <v>33</v>
      </c>
      <c r="F1837" s="39" t="s">
        <v>117</v>
      </c>
      <c r="G1837" s="36" t="str">
        <f t="shared" si="28"/>
        <v>Low</v>
      </c>
      <c r="H1837" s="41">
        <v>0.3</v>
      </c>
      <c r="I1837" s="11" t="str" cm="1">
        <f t="array" ref="I1837">INDEX(_xlfn.TEXTSPLIT(טבלה1[[#This Row],[עמודה2]],","),1)</f>
        <v>Vilnius</v>
      </c>
      <c r="J1837" s="12" t="str" cm="1">
        <f t="array" ref="J1837">INDEX(_xlfn.TEXTSPLIT(טבלה1[[#This Row],[עמודה2]],","),2)</f>
        <v xml:space="preserve"> Lithuania</v>
      </c>
      <c r="K1837" s="43" t="str">
        <f>_xlfn.CONCAT(טבלה1[[#This Row],[AI_Companies]]," ",טבלה1[[#This Row],[עמודה1]])</f>
        <v>TokenMill https://www.tokenmill.ai</v>
      </c>
      <c r="L1837" s="28">
        <v>2</v>
      </c>
      <c r="M1837" s="28" t="str">
        <f>IF(טבלה1[[#This Row],[עמודה53]]&gt;2000,"Yes","No")</f>
        <v>No</v>
      </c>
      <c r="N1837" s="28">
        <v>9</v>
      </c>
      <c r="O1837" s="28">
        <f>AVERAGE(טבלה1[[#This Row],[עמודה52]:[עמודה53]])</f>
        <v>5.5</v>
      </c>
      <c r="P1837" s="28" t="str">
        <f>IF(טבלה1[[#This Row],[עמודה4]]="&lt; $25 / hr","0$ - $25 / hr",טבלה1[[#This Row],[עמודה4]])</f>
        <v>$50 - $99 / hr</v>
      </c>
      <c r="Q1837" s="12" t="str" cm="1">
        <f t="array" ref="Q1837">INDEX(_xlfn.TEXTSPLIT(טבלה1[[#This Row],[עמודה55]],"-"),1)</f>
        <v xml:space="preserve">$50 </v>
      </c>
      <c r="R1837" s="21" t="str" cm="1">
        <f t="array" ref="R1837">INDEX(_xlfn.TEXTSPLIT(INDEX(_xlfn.TEXTSPLIT(טבלה1[[#This Row],[עמודה55]],"-"),2),"/"),1)</f>
        <v xml:space="preserve"> $99 </v>
      </c>
      <c r="S1837" s="28">
        <f>AVERAGE(טבלה1[[#This Row],[עמודה59]:[עמודה60]])</f>
        <v>74.5</v>
      </c>
      <c r="T1837" s="31">
        <f>VALUE(SUBSTITUTE(טבלה1[[#This Row],[עמודה56]],"$",""))</f>
        <v>50</v>
      </c>
      <c r="U1837" s="31">
        <f>VALUE(SUBSTITUTE(טבלה1[[#This Row],[עמודה57]],"$",""))</f>
        <v>99</v>
      </c>
      <c r="V1837" s="31" t="str">
        <f>IF(טבלה1[[#This Row],[עמודה58]]&gt;30,"Yes","No")</f>
        <v>Yes</v>
      </c>
    </row>
    <row r="1838" spans="1:22" x14ac:dyDescent="0.15">
      <c r="A1838" s="32" t="s">
        <v>4350</v>
      </c>
      <c r="B1838" s="33" t="s">
        <v>4351</v>
      </c>
      <c r="C1838" s="33" t="s">
        <v>289</v>
      </c>
      <c r="D1838" s="44">
        <v>1000</v>
      </c>
      <c r="E1838" s="33" t="s">
        <v>4</v>
      </c>
      <c r="F1838" s="33" t="s">
        <v>29</v>
      </c>
      <c r="G1838" s="36" t="str">
        <f t="shared" si="28"/>
        <v>Low</v>
      </c>
      <c r="H1838" s="34">
        <v>0.25</v>
      </c>
      <c r="I1838" s="11" t="str" cm="1">
        <f t="array" ref="I1838">INDEX(_xlfn.TEXTSPLIT(טבלה1[[#This Row],[עמודה2]],","),1)</f>
        <v>Cali</v>
      </c>
      <c r="J1838" s="12" t="str" cm="1">
        <f t="array" ref="J1838">INDEX(_xlfn.TEXTSPLIT(טבלה1[[#This Row],[עמודה2]],","),2)</f>
        <v xml:space="preserve"> Colombia</v>
      </c>
      <c r="K1838" s="37" t="str">
        <f>_xlfn.CONCAT(טבלה1[[#This Row],[AI_Companies]]," ",טבלה1[[#This Row],[עמודה1]])</f>
        <v>NinusDesign&amp;TechnologyS.A.S http://ninus.co</v>
      </c>
      <c r="L1838" s="36">
        <v>10</v>
      </c>
      <c r="M1838" s="36" t="str">
        <f>IF(טבלה1[[#This Row],[עמודה53]]&gt;2000,"Yes","No")</f>
        <v>No</v>
      </c>
      <c r="N1838" s="36">
        <v>49</v>
      </c>
      <c r="O1838" s="36">
        <f>AVERAGE(טבלה1[[#This Row],[עמודה52]:[עמודה53]])</f>
        <v>5.5</v>
      </c>
      <c r="P1838" s="36" t="str">
        <f>IF(טבלה1[[#This Row],[עמודה4]]="&lt; $25 / hr","0$ - $25 / hr",טבלה1[[#This Row],[עמודה4]])</f>
        <v>$25 - $49 / hr</v>
      </c>
      <c r="Q1838" s="12" t="str" cm="1">
        <f t="array" ref="Q1838">INDEX(_xlfn.TEXTSPLIT(טבלה1[[#This Row],[עמודה55]],"-"),1)</f>
        <v xml:space="preserve">$25 </v>
      </c>
      <c r="R1838" s="21" t="str" cm="1">
        <f t="array" ref="R1838">INDEX(_xlfn.TEXTSPLIT(INDEX(_xlfn.TEXTSPLIT(טבלה1[[#This Row],[עמודה55]],"-"),2),"/"),1)</f>
        <v xml:space="preserve"> $49 </v>
      </c>
      <c r="S1838" s="36">
        <f>AVERAGE(טבלה1[[#This Row],[עמודה59]:[עמודה60]])</f>
        <v>37</v>
      </c>
      <c r="T1838" s="38">
        <f>VALUE(SUBSTITUTE(טבלה1[[#This Row],[עמודה56]],"$",""))</f>
        <v>25</v>
      </c>
      <c r="U1838" s="38">
        <f>VALUE(SUBSTITUTE(טבלה1[[#This Row],[עמודה57]],"$",""))</f>
        <v>49</v>
      </c>
      <c r="V1838" s="38" t="str">
        <f>IF(טבלה1[[#This Row],[עמודה58]]&gt;30,"Yes","No")</f>
        <v>Yes</v>
      </c>
    </row>
    <row r="1839" spans="1:22" x14ac:dyDescent="0.15">
      <c r="A1839" s="32" t="s">
        <v>4352</v>
      </c>
      <c r="B1839" s="39" t="s">
        <v>4353</v>
      </c>
      <c r="C1839" s="39" t="s">
        <v>4354</v>
      </c>
      <c r="D1839" s="40">
        <v>5000</v>
      </c>
      <c r="E1839" s="39" t="s">
        <v>33</v>
      </c>
      <c r="F1839" s="39" t="s">
        <v>29</v>
      </c>
      <c r="G1839" s="36" t="str">
        <f t="shared" si="28"/>
        <v>Low</v>
      </c>
      <c r="H1839" s="41">
        <v>0.25</v>
      </c>
      <c r="I1839" s="11" t="str" cm="1">
        <f t="array" ref="I1839">INDEX(_xlfn.TEXTSPLIT(טבלה1[[#This Row],[עמודה2]],","),1)</f>
        <v>Mumbai</v>
      </c>
      <c r="J1839" s="12" t="str" cm="1">
        <f t="array" ref="J1839">INDEX(_xlfn.TEXTSPLIT(טבלה1[[#This Row],[עמודה2]],","),2)</f>
        <v xml:space="preserve"> India</v>
      </c>
      <c r="K1839" s="43" t="str">
        <f>_xlfn.CONCAT(טבלה1[[#This Row],[AI_Companies]]," ",טבלה1[[#This Row],[עמודה1]])</f>
        <v>RevnomixSolutions https://www.revnomix.com/</v>
      </c>
      <c r="L1839" s="28">
        <v>10</v>
      </c>
      <c r="M1839" s="28" t="str">
        <f>IF(טבלה1[[#This Row],[עמודה53]]&gt;2000,"Yes","No")</f>
        <v>No</v>
      </c>
      <c r="N1839" s="28">
        <v>49</v>
      </c>
      <c r="O1839" s="28">
        <f>AVERAGE(טבלה1[[#This Row],[עמודה52]:[עמודה53]])</f>
        <v>29.5</v>
      </c>
      <c r="P1839" s="28" t="str">
        <f>IF(טבלה1[[#This Row],[עמודה4]]="&lt; $25 / hr","0$ - $25 / hr",טבלה1[[#This Row],[עמודה4]])</f>
        <v>Undisclosed</v>
      </c>
      <c r="Q1839" s="12" t="str" cm="1">
        <f t="array" ref="Q1839">INDEX(_xlfn.TEXTSPLIT(טבלה1[[#This Row],[עמודה55]],"-"),1)</f>
        <v>Undisclosed</v>
      </c>
      <c r="R1839" s="21" t="e" cm="1">
        <f t="array" ref="R1839">INDEX(_xlfn.TEXTSPLIT(INDEX(_xlfn.TEXTSPLIT(טבלה1[[#This Row],[עמודה55]],"-"),2),"/"),1)</f>
        <v>#REF!</v>
      </c>
      <c r="S1839" s="28" t="e">
        <f>AVERAGE(טבלה1[[#This Row],[עמודה59]:[עמודה60]])</f>
        <v>#VALUE!</v>
      </c>
      <c r="T1839" s="31" t="e">
        <f>VALUE(SUBSTITUTE(טבלה1[[#This Row],[עמודה56]],"$",""))</f>
        <v>#VALUE!</v>
      </c>
      <c r="U1839" s="31" t="e">
        <f>VALUE(SUBSTITUTE(טבלה1[[#This Row],[עמודה57]],"$",""))</f>
        <v>#REF!</v>
      </c>
      <c r="V1839" s="31" t="e">
        <f>IF(טבלה1[[#This Row],[עמודה58]]&gt;30,"Yes","No")</f>
        <v>#VALUE!</v>
      </c>
    </row>
    <row r="1840" spans="1:22" x14ac:dyDescent="0.15">
      <c r="A1840" s="32" t="s">
        <v>4355</v>
      </c>
      <c r="B1840" s="33" t="s">
        <v>4356</v>
      </c>
      <c r="C1840" s="33" t="s">
        <v>1985</v>
      </c>
      <c r="D1840" s="33" t="s">
        <v>4</v>
      </c>
      <c r="E1840" s="33" t="s">
        <v>4</v>
      </c>
      <c r="F1840" s="33" t="s">
        <v>29</v>
      </c>
      <c r="G1840" s="36" t="str">
        <f t="shared" si="28"/>
        <v>Low</v>
      </c>
      <c r="H1840" s="34">
        <v>0.2</v>
      </c>
      <c r="I1840" s="11" t="str" cm="1">
        <f t="array" ref="I1840">INDEX(_xlfn.TEXTSPLIT(טבלה1[[#This Row],[עמודה2]],","),1)</f>
        <v>Wantirna South</v>
      </c>
      <c r="J1840" s="12" t="str" cm="1">
        <f t="array" ref="J1840">INDEX(_xlfn.TEXTSPLIT(טבלה1[[#This Row],[עמודה2]],","),2)</f>
        <v xml:space="preserve"> Australia</v>
      </c>
      <c r="K1840" s="37" t="str">
        <f>_xlfn.CONCAT(טבלה1[[#This Row],[AI_Companies]]," ",טבלה1[[#This Row],[עמודה1]])</f>
        <v>FactoryWorx https://www.factoryworx.com.au/</v>
      </c>
      <c r="L1840" s="36">
        <v>10</v>
      </c>
      <c r="M1840" s="36" t="str">
        <f>IF(טבלה1[[#This Row],[עמודה53]]&gt;2000,"Yes","No")</f>
        <v>No</v>
      </c>
      <c r="N1840" s="36">
        <v>49</v>
      </c>
      <c r="O1840" s="36">
        <f>AVERAGE(טבלה1[[#This Row],[עמודה52]:[עמודה53]])</f>
        <v>29.5</v>
      </c>
      <c r="P1840" s="36" t="str">
        <f>IF(טבלה1[[#This Row],[עמודה4]]="&lt; $25 / hr","0$ - $25 / hr",טבלה1[[#This Row],[עמודה4]])</f>
        <v>$25 - $49 / hr</v>
      </c>
      <c r="Q1840" s="12" t="str" cm="1">
        <f t="array" ref="Q1840">INDEX(_xlfn.TEXTSPLIT(טבלה1[[#This Row],[עמודה55]],"-"),1)</f>
        <v xml:space="preserve">$25 </v>
      </c>
      <c r="R1840" s="21" t="str" cm="1">
        <f t="array" ref="R1840">INDEX(_xlfn.TEXTSPLIT(INDEX(_xlfn.TEXTSPLIT(טבלה1[[#This Row],[עמודה55]],"-"),2),"/"),1)</f>
        <v xml:space="preserve"> $49 </v>
      </c>
      <c r="S1840" s="36">
        <f>AVERAGE(טבלה1[[#This Row],[עמודה59]:[עמודה60]])</f>
        <v>37</v>
      </c>
      <c r="T1840" s="38">
        <f>VALUE(SUBSTITUTE(טבלה1[[#This Row],[עמודה56]],"$",""))</f>
        <v>25</v>
      </c>
      <c r="U1840" s="38">
        <f>VALUE(SUBSTITUTE(טבלה1[[#This Row],[עמודה57]],"$",""))</f>
        <v>49</v>
      </c>
      <c r="V1840" s="38" t="str">
        <f>IF(טבלה1[[#This Row],[עמודה58]]&gt;30,"Yes","No")</f>
        <v>Yes</v>
      </c>
    </row>
    <row r="1841" spans="1:22" x14ac:dyDescent="0.15">
      <c r="A1841" s="32" t="s">
        <v>4357</v>
      </c>
      <c r="B1841" s="39" t="s">
        <v>4358</v>
      </c>
      <c r="C1841" s="39" t="s">
        <v>559</v>
      </c>
      <c r="D1841" s="40">
        <v>1000</v>
      </c>
      <c r="E1841" s="39" t="s">
        <v>33</v>
      </c>
      <c r="F1841" s="39" t="s">
        <v>117</v>
      </c>
      <c r="G1841" s="36" t="str">
        <f t="shared" si="28"/>
        <v>Low</v>
      </c>
      <c r="H1841" s="41">
        <v>0.3</v>
      </c>
      <c r="I1841" s="11" t="str" cm="1">
        <f t="array" ref="I1841">INDEX(_xlfn.TEXTSPLIT(טבלה1[[#This Row],[עמודה2]],","),1)</f>
        <v>San Mateo</v>
      </c>
      <c r="J1841" s="12" t="str" cm="1">
        <f t="array" ref="J1841">INDEX(_xlfn.TEXTSPLIT(טבלה1[[#This Row],[עמודה2]],","),2)</f>
        <v xml:space="preserve"> CA</v>
      </c>
      <c r="K1841" s="43" t="str">
        <f>_xlfn.CONCAT(טבלה1[[#This Row],[AI_Companies]]," ",טבלה1[[#This Row],[עמודה1]])</f>
        <v>GlenbrookPartners,LLC http://www.glenbrook.com/</v>
      </c>
      <c r="L1841" s="28">
        <v>2</v>
      </c>
      <c r="M1841" s="28" t="str">
        <f>IF(טבלה1[[#This Row],[עמודה53]]&gt;2000,"Yes","No")</f>
        <v>No</v>
      </c>
      <c r="N1841" s="28">
        <v>9</v>
      </c>
      <c r="O1841" s="28">
        <f>AVERAGE(טבלה1[[#This Row],[עמודה52]:[עמודה53]])</f>
        <v>29.5</v>
      </c>
      <c r="P1841" s="28" t="str">
        <f>IF(טבלה1[[#This Row],[עמודה4]]="&lt; $25 / hr","0$ - $25 / hr",טבלה1[[#This Row],[עמודה4]])</f>
        <v>Undisclosed</v>
      </c>
      <c r="Q1841" s="12" t="str" cm="1">
        <f t="array" ref="Q1841">INDEX(_xlfn.TEXTSPLIT(טבלה1[[#This Row],[עמודה55]],"-"),1)</f>
        <v>Undisclosed</v>
      </c>
      <c r="R1841" s="21" t="e" cm="1">
        <f t="array" ref="R1841">INDEX(_xlfn.TEXTSPLIT(INDEX(_xlfn.TEXTSPLIT(טבלה1[[#This Row],[עמודה55]],"-"),2),"/"),1)</f>
        <v>#REF!</v>
      </c>
      <c r="S1841" s="28" t="e">
        <f>AVERAGE(טבלה1[[#This Row],[עמודה59]:[עמודה60]])</f>
        <v>#VALUE!</v>
      </c>
      <c r="T1841" s="31" t="e">
        <f>VALUE(SUBSTITUTE(טבלה1[[#This Row],[עמודה56]],"$",""))</f>
        <v>#VALUE!</v>
      </c>
      <c r="U1841" s="31" t="e">
        <f>VALUE(SUBSTITUTE(טבלה1[[#This Row],[עמודה57]],"$",""))</f>
        <v>#REF!</v>
      </c>
      <c r="V1841" s="31" t="e">
        <f>IF(טבלה1[[#This Row],[עמודה58]]&gt;30,"Yes","No")</f>
        <v>#VALUE!</v>
      </c>
    </row>
    <row r="1842" spans="1:22" x14ac:dyDescent="0.15">
      <c r="A1842" s="32" t="s">
        <v>4359</v>
      </c>
      <c r="B1842" s="33" t="s">
        <v>4360</v>
      </c>
      <c r="C1842" s="33" t="s">
        <v>1576</v>
      </c>
      <c r="D1842" s="44">
        <v>10000</v>
      </c>
      <c r="E1842" s="33" t="s">
        <v>14</v>
      </c>
      <c r="F1842" s="33" t="s">
        <v>5</v>
      </c>
      <c r="G1842" s="36" t="str">
        <f t="shared" si="28"/>
        <v>Low</v>
      </c>
      <c r="H1842" s="34">
        <v>0.1</v>
      </c>
      <c r="I1842" s="11" t="str" cm="1">
        <f t="array" ref="I1842">INDEX(_xlfn.TEXTSPLIT(טבלה1[[#This Row],[עמודה2]],","),1)</f>
        <v>Belgrade</v>
      </c>
      <c r="J1842" s="12" t="str" cm="1">
        <f t="array" ref="J1842">INDEX(_xlfn.TEXTSPLIT(טבלה1[[#This Row],[עמודה2]],","),2)</f>
        <v xml:space="preserve"> Serbia</v>
      </c>
      <c r="K1842" s="37" t="str">
        <f>_xlfn.CONCAT(טבלה1[[#This Row],[AI_Companies]]," ",טבלה1[[#This Row],[עמודה1]])</f>
        <v>ArchybilitySoftwareDevelopment https://software.archybility.com</v>
      </c>
      <c r="L1842" s="36">
        <v>250</v>
      </c>
      <c r="M1842" s="36" t="str">
        <f>IF(טבלה1[[#This Row],[עמודה53]]&gt;2000,"Yes","No")</f>
        <v>No</v>
      </c>
      <c r="N1842" s="36">
        <v>999</v>
      </c>
      <c r="O1842" s="36">
        <f>AVERAGE(טבלה1[[#This Row],[עמודה52]:[עמודה53]])</f>
        <v>5.5</v>
      </c>
      <c r="P1842" s="36" t="str">
        <f>IF(טבלה1[[#This Row],[עמודה4]]="&lt; $25 / hr","0$ - $25 / hr",טבלה1[[#This Row],[עמודה4]])</f>
        <v>$25 - $49 / hr</v>
      </c>
      <c r="Q1842" s="12" t="str" cm="1">
        <f t="array" ref="Q1842">INDEX(_xlfn.TEXTSPLIT(טבלה1[[#This Row],[עמודה55]],"-"),1)</f>
        <v xml:space="preserve">$25 </v>
      </c>
      <c r="R1842" s="21" t="str" cm="1">
        <f t="array" ref="R1842">INDEX(_xlfn.TEXTSPLIT(INDEX(_xlfn.TEXTSPLIT(טבלה1[[#This Row],[עמודה55]],"-"),2),"/"),1)</f>
        <v xml:space="preserve"> $49 </v>
      </c>
      <c r="S1842" s="36">
        <f>AVERAGE(טבלה1[[#This Row],[עמודה59]:[עמודה60]])</f>
        <v>37</v>
      </c>
      <c r="T1842" s="38">
        <f>VALUE(SUBSTITUTE(טבלה1[[#This Row],[עמודה56]],"$",""))</f>
        <v>25</v>
      </c>
      <c r="U1842" s="38">
        <f>VALUE(SUBSTITUTE(טבלה1[[#This Row],[עמודה57]],"$",""))</f>
        <v>49</v>
      </c>
      <c r="V1842" s="38" t="str">
        <f>IF(טבלה1[[#This Row],[עמודה58]]&gt;30,"Yes","No")</f>
        <v>Yes</v>
      </c>
    </row>
    <row r="1843" spans="1:22" x14ac:dyDescent="0.15">
      <c r="A1843" s="32" t="s">
        <v>4361</v>
      </c>
      <c r="B1843" s="39" t="s">
        <v>4362</v>
      </c>
      <c r="C1843" s="39" t="s">
        <v>281</v>
      </c>
      <c r="D1843" s="40">
        <v>1000</v>
      </c>
      <c r="E1843" s="39" t="s">
        <v>21</v>
      </c>
      <c r="F1843" s="39" t="s">
        <v>29</v>
      </c>
      <c r="G1843" s="36" t="str">
        <f t="shared" si="28"/>
        <v>Low</v>
      </c>
      <c r="H1843" s="41">
        <v>0.12</v>
      </c>
      <c r="I1843" s="11" t="str" cm="1">
        <f t="array" ref="I1843">INDEX(_xlfn.TEXTSPLIT(טבלה1[[#This Row],[עמודה2]],","),1)</f>
        <v>Ho Chi Minh</v>
      </c>
      <c r="J1843" s="12" t="str" cm="1">
        <f t="array" ref="J1843">INDEX(_xlfn.TEXTSPLIT(טבלה1[[#This Row],[עמודה2]],","),2)</f>
        <v xml:space="preserve"> Vietnam</v>
      </c>
      <c r="K1843" s="43" t="str">
        <f>_xlfn.CONCAT(טבלה1[[#This Row],[AI_Companies]]," ",טבלה1[[#This Row],[עמודה1]])</f>
        <v>SwissPostSolutionsVietnam https://www.swisspostsolutions.com/en/microsite/sps-vietnam</v>
      </c>
      <c r="L1843" s="28">
        <v>10</v>
      </c>
      <c r="M1843" s="28" t="str">
        <f>IF(טבלה1[[#This Row],[עמודה53]]&gt;2000,"Yes","No")</f>
        <v>No</v>
      </c>
      <c r="N1843" s="28">
        <v>49</v>
      </c>
      <c r="O1843" s="28">
        <f>AVERAGE(טבלה1[[#This Row],[עמודה52]:[עמודה53]])</f>
        <v>624.5</v>
      </c>
      <c r="P1843" s="28" t="str">
        <f>IF(טבלה1[[#This Row],[עמודה4]]="&lt; $25 / hr","0$ - $25 / hr",טבלה1[[#This Row],[עמודה4]])</f>
        <v>0$ - $25 / hr</v>
      </c>
      <c r="Q1843" s="12" t="str" cm="1">
        <f t="array" ref="Q1843">INDEX(_xlfn.TEXTSPLIT(טבלה1[[#This Row],[עמודה55]],"-"),1)</f>
        <v xml:space="preserve">0$ </v>
      </c>
      <c r="R1843" s="21" t="str" cm="1">
        <f t="array" ref="R1843">INDEX(_xlfn.TEXTSPLIT(INDEX(_xlfn.TEXTSPLIT(טבלה1[[#This Row],[עמודה55]],"-"),2),"/"),1)</f>
        <v xml:space="preserve"> $25 </v>
      </c>
      <c r="S1843" s="28">
        <f>AVERAGE(טבלה1[[#This Row],[עמודה59]:[עמודה60]])</f>
        <v>12.5</v>
      </c>
      <c r="T1843" s="31">
        <f>VALUE(SUBSTITUTE(טבלה1[[#This Row],[עמודה56]],"$",""))</f>
        <v>0</v>
      </c>
      <c r="U1843" s="31">
        <f>VALUE(SUBSTITUTE(טבלה1[[#This Row],[עמודה57]],"$",""))</f>
        <v>25</v>
      </c>
      <c r="V1843" s="31" t="str">
        <f>IF(טבלה1[[#This Row],[עמודה58]]&gt;30,"Yes","No")</f>
        <v>No</v>
      </c>
    </row>
    <row r="1844" spans="1:22" x14ac:dyDescent="0.15">
      <c r="A1844" s="32" t="s">
        <v>4363</v>
      </c>
      <c r="B1844" s="33" t="s">
        <v>4364</v>
      </c>
      <c r="C1844" s="33" t="s">
        <v>2469</v>
      </c>
      <c r="D1844" s="44">
        <v>50000</v>
      </c>
      <c r="E1844" s="33" t="s">
        <v>9</v>
      </c>
      <c r="F1844" s="33" t="s">
        <v>10</v>
      </c>
      <c r="G1844" s="36" t="str">
        <f t="shared" si="28"/>
        <v>Low</v>
      </c>
      <c r="H1844" s="34">
        <v>0.2</v>
      </c>
      <c r="I1844" s="11" t="str" cm="1">
        <f t="array" ref="I1844">INDEX(_xlfn.TEXTSPLIT(טבלה1[[#This Row],[עמודה2]],","),1)</f>
        <v>San Salvador</v>
      </c>
      <c r="J1844" s="12" t="str" cm="1">
        <f t="array" ref="J1844">INDEX(_xlfn.TEXTSPLIT(טבלה1[[#This Row],[עמודה2]],","),2)</f>
        <v xml:space="preserve"> El Salvador</v>
      </c>
      <c r="K1844" s="37" t="str">
        <f>_xlfn.CONCAT(טבלה1[[#This Row],[AI_Companies]]," ",טבלה1[[#This Row],[עמודה1]])</f>
        <v>WebUnify https://client.webunify.net/</v>
      </c>
      <c r="L1844" s="36">
        <v>50</v>
      </c>
      <c r="M1844" s="36" t="str">
        <f>IF(טבלה1[[#This Row],[עמודה53]]&gt;2000,"Yes","No")</f>
        <v>No</v>
      </c>
      <c r="N1844" s="36">
        <v>249</v>
      </c>
      <c r="O1844" s="36">
        <f>AVERAGE(טבלה1[[#This Row],[עמודה52]:[עמודה53]])</f>
        <v>29.5</v>
      </c>
      <c r="P1844" s="36" t="str">
        <f>IF(טבלה1[[#This Row],[עמודה4]]="&lt; $25 / hr","0$ - $25 / hr",טבלה1[[#This Row],[עמודה4]])</f>
        <v>$100 - $149 / hr</v>
      </c>
      <c r="Q1844" s="12" t="str" cm="1">
        <f t="array" ref="Q1844">INDEX(_xlfn.TEXTSPLIT(טבלה1[[#This Row],[עמודה55]],"-"),1)</f>
        <v xml:space="preserve">$100 </v>
      </c>
      <c r="R1844" s="21" t="str" cm="1">
        <f t="array" ref="R1844">INDEX(_xlfn.TEXTSPLIT(INDEX(_xlfn.TEXTSPLIT(טבלה1[[#This Row],[עמודה55]],"-"),2),"/"),1)</f>
        <v xml:space="preserve"> $149 </v>
      </c>
      <c r="S1844" s="36">
        <f>AVERAGE(טבלה1[[#This Row],[עמודה59]:[עמודה60]])</f>
        <v>124.5</v>
      </c>
      <c r="T1844" s="38">
        <f>VALUE(SUBSTITUTE(טבלה1[[#This Row],[עמודה56]],"$",""))</f>
        <v>100</v>
      </c>
      <c r="U1844" s="38">
        <f>VALUE(SUBSTITUTE(טבלה1[[#This Row],[עמודה57]],"$",""))</f>
        <v>149</v>
      </c>
      <c r="V1844" s="38" t="str">
        <f>IF(טבלה1[[#This Row],[עמודה58]]&gt;30,"Yes","No")</f>
        <v>Yes</v>
      </c>
    </row>
    <row r="1845" spans="1:22" x14ac:dyDescent="0.15">
      <c r="A1845" s="32" t="s">
        <v>4365</v>
      </c>
      <c r="B1845" s="39" t="s">
        <v>4366</v>
      </c>
      <c r="C1845" s="39" t="s">
        <v>720</v>
      </c>
      <c r="D1845" s="40">
        <v>5000</v>
      </c>
      <c r="E1845" s="39" t="s">
        <v>21</v>
      </c>
      <c r="F1845" s="39" t="s">
        <v>10</v>
      </c>
      <c r="G1845" s="36" t="str">
        <f t="shared" si="28"/>
        <v>Low</v>
      </c>
      <c r="H1845" s="41">
        <v>0.2</v>
      </c>
      <c r="I1845" s="11" t="str" cm="1">
        <f t="array" ref="I1845">INDEX(_xlfn.TEXTSPLIT(טבלה1[[#This Row],[עמודה2]],","),1)</f>
        <v>Frankfurt am Main</v>
      </c>
      <c r="J1845" s="12" t="str" cm="1">
        <f t="array" ref="J1845">INDEX(_xlfn.TEXTSPLIT(טבלה1[[#This Row],[עמודה2]],","),2)</f>
        <v xml:space="preserve"> Germany</v>
      </c>
      <c r="K1845" s="43" t="str">
        <f>_xlfn.CONCAT(טבלה1[[#This Row],[AI_Companies]]," ",טבלה1[[#This Row],[עמודה1]])</f>
        <v>Keepler https://keepler.io/</v>
      </c>
      <c r="L1845" s="28">
        <v>50</v>
      </c>
      <c r="M1845" s="28" t="str">
        <f>IF(טבלה1[[#This Row],[עמודה53]]&gt;2000,"Yes","No")</f>
        <v>No</v>
      </c>
      <c r="N1845" s="28">
        <v>249</v>
      </c>
      <c r="O1845" s="28">
        <f>AVERAGE(טבלה1[[#This Row],[עמודה52]:[עמודה53]])</f>
        <v>149.5</v>
      </c>
      <c r="P1845" s="28" t="str">
        <f>IF(טבלה1[[#This Row],[עמודה4]]="&lt; $25 / hr","0$ - $25 / hr",טבלה1[[#This Row],[עמודה4]])</f>
        <v>$50 - $99 / hr</v>
      </c>
      <c r="Q1845" s="12" t="str" cm="1">
        <f t="array" ref="Q1845">INDEX(_xlfn.TEXTSPLIT(טבלה1[[#This Row],[עמודה55]],"-"),1)</f>
        <v xml:space="preserve">$50 </v>
      </c>
      <c r="R1845" s="21" t="str" cm="1">
        <f t="array" ref="R1845">INDEX(_xlfn.TEXTSPLIT(INDEX(_xlfn.TEXTSPLIT(טבלה1[[#This Row],[עמודה55]],"-"),2),"/"),1)</f>
        <v xml:space="preserve"> $99 </v>
      </c>
      <c r="S1845" s="28">
        <f>AVERAGE(טבלה1[[#This Row],[עמודה59]:[עמודה60]])</f>
        <v>74.5</v>
      </c>
      <c r="T1845" s="31">
        <f>VALUE(SUBSTITUTE(טבלה1[[#This Row],[עמודה56]],"$",""))</f>
        <v>50</v>
      </c>
      <c r="U1845" s="31">
        <f>VALUE(SUBSTITUTE(טבלה1[[#This Row],[עמודה57]],"$",""))</f>
        <v>99</v>
      </c>
      <c r="V1845" s="31" t="str">
        <f>IF(טבלה1[[#This Row],[עמודה58]]&gt;30,"Yes","No")</f>
        <v>Yes</v>
      </c>
    </row>
    <row r="1846" spans="1:22" x14ac:dyDescent="0.15">
      <c r="A1846" s="32" t="s">
        <v>4367</v>
      </c>
      <c r="B1846" s="33" t="s">
        <v>4368</v>
      </c>
      <c r="C1846" s="33" t="s">
        <v>342</v>
      </c>
      <c r="D1846" s="33" t="s">
        <v>4</v>
      </c>
      <c r="E1846" s="33" t="s">
        <v>4</v>
      </c>
      <c r="F1846" s="33" t="s">
        <v>10</v>
      </c>
      <c r="G1846" s="36" t="str">
        <f t="shared" si="28"/>
        <v>Low</v>
      </c>
      <c r="H1846" s="34">
        <v>0.2</v>
      </c>
      <c r="I1846" s="11" t="str" cm="1">
        <f t="array" ref="I1846">INDEX(_xlfn.TEXTSPLIT(טבלה1[[#This Row],[עמודה2]],","),1)</f>
        <v>Petaling Jaya</v>
      </c>
      <c r="J1846" s="12" t="str" cm="1">
        <f t="array" ref="J1846">INDEX(_xlfn.TEXTSPLIT(טבלה1[[#This Row],[עמודה2]],","),2)</f>
        <v xml:space="preserve"> Malaysia</v>
      </c>
      <c r="K1846" s="37" t="str">
        <f>_xlfn.CONCAT(טבלה1[[#This Row],[AI_Companies]]," ",טבלה1[[#This Row],[עמודה1]])</f>
        <v>VLTKualaLumpur https://wearevlt.com/</v>
      </c>
      <c r="L1846" s="36">
        <v>50</v>
      </c>
      <c r="M1846" s="36" t="str">
        <f>IF(טבלה1[[#This Row],[עמודה53]]&gt;2000,"Yes","No")</f>
        <v>No</v>
      </c>
      <c r="N1846" s="36">
        <v>249</v>
      </c>
      <c r="O1846" s="36">
        <f>AVERAGE(טבלה1[[#This Row],[עמודה52]:[עמודה53]])</f>
        <v>149.5</v>
      </c>
      <c r="P1846" s="36" t="str">
        <f>IF(טבלה1[[#This Row],[עמודה4]]="&lt; $25 / hr","0$ - $25 / hr",טבלה1[[#This Row],[עמודה4]])</f>
        <v>$100 - $149 / hr</v>
      </c>
      <c r="Q1846" s="12" t="str" cm="1">
        <f t="array" ref="Q1846">INDEX(_xlfn.TEXTSPLIT(טבלה1[[#This Row],[עמודה55]],"-"),1)</f>
        <v xml:space="preserve">$100 </v>
      </c>
      <c r="R1846" s="21" t="str" cm="1">
        <f t="array" ref="R1846">INDEX(_xlfn.TEXTSPLIT(INDEX(_xlfn.TEXTSPLIT(טבלה1[[#This Row],[עמודה55]],"-"),2),"/"),1)</f>
        <v xml:space="preserve"> $149 </v>
      </c>
      <c r="S1846" s="36">
        <f>AVERAGE(טבלה1[[#This Row],[עמודה59]:[עמודה60]])</f>
        <v>124.5</v>
      </c>
      <c r="T1846" s="38">
        <f>VALUE(SUBSTITUTE(טבלה1[[#This Row],[עמודה56]],"$",""))</f>
        <v>100</v>
      </c>
      <c r="U1846" s="38">
        <f>VALUE(SUBSTITUTE(טבלה1[[#This Row],[עמודה57]],"$",""))</f>
        <v>149</v>
      </c>
      <c r="V1846" s="38" t="str">
        <f>IF(טבלה1[[#This Row],[עמודה58]]&gt;30,"Yes","No")</f>
        <v>Yes</v>
      </c>
    </row>
    <row r="1847" spans="1:22" x14ac:dyDescent="0.15">
      <c r="A1847" s="32" t="s">
        <v>4369</v>
      </c>
      <c r="B1847" s="39" t="s">
        <v>4370</v>
      </c>
      <c r="C1847" s="39" t="s">
        <v>3473</v>
      </c>
      <c r="D1847" s="39" t="s">
        <v>4</v>
      </c>
      <c r="E1847" s="39" t="s">
        <v>4</v>
      </c>
      <c r="F1847" s="39" t="s">
        <v>10</v>
      </c>
      <c r="G1847" s="36" t="str">
        <f t="shared" si="28"/>
        <v>Low</v>
      </c>
      <c r="H1847" s="41">
        <v>0.2</v>
      </c>
      <c r="I1847" s="11" t="str" cm="1">
        <f t="array" ref="I1847">INDEX(_xlfn.TEXTSPLIT(טבלה1[[#This Row],[עמודה2]],","),1)</f>
        <v>Montevideo</v>
      </c>
      <c r="J1847" s="12" t="str" cm="1">
        <f t="array" ref="J1847">INDEX(_xlfn.TEXTSPLIT(טבלה1[[#This Row],[עמודה2]],","),2)</f>
        <v xml:space="preserve"> Uruguay</v>
      </c>
      <c r="K1847" s="43" t="str">
        <f>_xlfn.CONCAT(טבלה1[[#This Row],[AI_Companies]]," ",טבלה1[[#This Row],[עמודה1]])</f>
        <v>IntermediaSoftware http://intermediasoftware.com/#</v>
      </c>
      <c r="L1847" s="28">
        <v>50</v>
      </c>
      <c r="M1847" s="28" t="str">
        <f>IF(טבלה1[[#This Row],[עמודה53]]&gt;2000,"Yes","No")</f>
        <v>No</v>
      </c>
      <c r="N1847" s="28">
        <v>249</v>
      </c>
      <c r="O1847" s="28">
        <f>AVERAGE(טבלה1[[#This Row],[עמודה52]:[עמודה53]])</f>
        <v>149.5</v>
      </c>
      <c r="P1847" s="28" t="str">
        <f>IF(טבלה1[[#This Row],[עמודה4]]="&lt; $25 / hr","0$ - $25 / hr",טבלה1[[#This Row],[עמודה4]])</f>
        <v>Undisclosed</v>
      </c>
      <c r="Q1847" s="12" t="str" cm="1">
        <f t="array" ref="Q1847">INDEX(_xlfn.TEXTSPLIT(טבלה1[[#This Row],[עמודה55]],"-"),1)</f>
        <v>Undisclosed</v>
      </c>
      <c r="R1847" s="21" t="e" cm="1">
        <f t="array" ref="R1847">INDEX(_xlfn.TEXTSPLIT(INDEX(_xlfn.TEXTSPLIT(טבלה1[[#This Row],[עמודה55]],"-"),2),"/"),1)</f>
        <v>#REF!</v>
      </c>
      <c r="S1847" s="28" t="e">
        <f>AVERAGE(טבלה1[[#This Row],[עמודה59]:[עמודה60]])</f>
        <v>#VALUE!</v>
      </c>
      <c r="T1847" s="31" t="e">
        <f>VALUE(SUBSTITUTE(טבלה1[[#This Row],[עמודה56]],"$",""))</f>
        <v>#VALUE!</v>
      </c>
      <c r="U1847" s="31" t="e">
        <f>VALUE(SUBSTITUTE(טבלה1[[#This Row],[עמודה57]],"$",""))</f>
        <v>#REF!</v>
      </c>
      <c r="V1847" s="31" t="e">
        <f>IF(טבלה1[[#This Row],[עמודה58]]&gt;30,"Yes","No")</f>
        <v>#VALUE!</v>
      </c>
    </row>
    <row r="1848" spans="1:22" x14ac:dyDescent="0.15">
      <c r="A1848" s="32" t="s">
        <v>4371</v>
      </c>
      <c r="B1848" s="33" t="s">
        <v>4372</v>
      </c>
      <c r="C1848" s="33" t="s">
        <v>390</v>
      </c>
      <c r="D1848" s="33" t="s">
        <v>4</v>
      </c>
      <c r="E1848" s="33" t="s">
        <v>4</v>
      </c>
      <c r="F1848" s="33" t="s">
        <v>10</v>
      </c>
      <c r="G1848" s="36" t="str">
        <f t="shared" si="28"/>
        <v>Low</v>
      </c>
      <c r="H1848" s="34">
        <v>0.2</v>
      </c>
      <c r="I1848" s="11" t="str" cm="1">
        <f t="array" ref="I1848">INDEX(_xlfn.TEXTSPLIT(טבלה1[[#This Row],[עמודה2]],","),1)</f>
        <v>Boca Raton</v>
      </c>
      <c r="J1848" s="12" t="str" cm="1">
        <f t="array" ref="J1848">INDEX(_xlfn.TEXTSPLIT(טבלה1[[#This Row],[עמודה2]],","),2)</f>
        <v xml:space="preserve"> FL</v>
      </c>
      <c r="K1848" s="37" t="str">
        <f>_xlfn.CONCAT(טבלה1[[#This Row],[AI_Companies]]," ",טבלה1[[#This Row],[עמודה1]])</f>
        <v>AugustaHitech https://www.augustahitech.com/</v>
      </c>
      <c r="L1848" s="36">
        <v>50</v>
      </c>
      <c r="M1848" s="36" t="str">
        <f>IF(טבלה1[[#This Row],[עמודה53]]&gt;2000,"Yes","No")</f>
        <v>No</v>
      </c>
      <c r="N1848" s="36">
        <v>249</v>
      </c>
      <c r="O1848" s="36">
        <f>AVERAGE(טבלה1[[#This Row],[עמודה52]:[עמודה53]])</f>
        <v>149.5</v>
      </c>
      <c r="P1848" s="36" t="str">
        <f>IF(טבלה1[[#This Row],[עמודה4]]="&lt; $25 / hr","0$ - $25 / hr",טבלה1[[#This Row],[עמודה4]])</f>
        <v>Undisclosed</v>
      </c>
      <c r="Q1848" s="12" t="str" cm="1">
        <f t="array" ref="Q1848">INDEX(_xlfn.TEXTSPLIT(טבלה1[[#This Row],[עמודה55]],"-"),1)</f>
        <v>Undisclosed</v>
      </c>
      <c r="R1848" s="21" t="e" cm="1">
        <f t="array" ref="R1848">INDEX(_xlfn.TEXTSPLIT(INDEX(_xlfn.TEXTSPLIT(טבלה1[[#This Row],[עמודה55]],"-"),2),"/"),1)</f>
        <v>#REF!</v>
      </c>
      <c r="S1848" s="36" t="e">
        <f>AVERAGE(טבלה1[[#This Row],[עמודה59]:[עמודה60]])</f>
        <v>#VALUE!</v>
      </c>
      <c r="T1848" s="38" t="e">
        <f>VALUE(SUBSTITUTE(טבלה1[[#This Row],[עמודה56]],"$",""))</f>
        <v>#VALUE!</v>
      </c>
      <c r="U1848" s="38" t="e">
        <f>VALUE(SUBSTITUTE(טבלה1[[#This Row],[עמודה57]],"$",""))</f>
        <v>#REF!</v>
      </c>
      <c r="V1848" s="38" t="e">
        <f>IF(טבלה1[[#This Row],[עמודה58]]&gt;30,"Yes","No")</f>
        <v>#VALUE!</v>
      </c>
    </row>
    <row r="1849" spans="1:22" x14ac:dyDescent="0.15">
      <c r="A1849" s="32" t="s">
        <v>4373</v>
      </c>
      <c r="B1849" s="39" t="s">
        <v>4374</v>
      </c>
      <c r="C1849" s="39" t="s">
        <v>168</v>
      </c>
      <c r="D1849" s="40">
        <v>5000</v>
      </c>
      <c r="E1849" s="39" t="s">
        <v>21</v>
      </c>
      <c r="F1849" s="39" t="s">
        <v>10</v>
      </c>
      <c r="G1849" s="36" t="str">
        <f t="shared" si="28"/>
        <v>Low</v>
      </c>
      <c r="H1849" s="41">
        <v>0.2</v>
      </c>
      <c r="I1849" s="11" t="str" cm="1">
        <f t="array" ref="I1849">INDEX(_xlfn.TEXTSPLIT(טבלה1[[#This Row],[עמודה2]],","),1)</f>
        <v>ACM</v>
      </c>
      <c r="J1849" s="12" t="str" cm="1">
        <f t="array" ref="J1849">INDEX(_xlfn.TEXTSPLIT(טבלה1[[#This Row],[עמודה2]],","),2)</f>
        <v xml:space="preserve"> Argentina</v>
      </c>
      <c r="K1849" s="43" t="str">
        <f>_xlfn.CONCAT(טבלה1[[#This Row],[AI_Companies]]," ",טבלה1[[#This Row],[עמודה1]])</f>
        <v>ConsensusGroup http://www.consensusgroup.net/</v>
      </c>
      <c r="L1849" s="28">
        <v>50</v>
      </c>
      <c r="M1849" s="28" t="str">
        <f>IF(טבלה1[[#This Row],[עמודה53]]&gt;2000,"Yes","No")</f>
        <v>No</v>
      </c>
      <c r="N1849" s="28">
        <v>249</v>
      </c>
      <c r="O1849" s="28">
        <f>AVERAGE(טבלה1[[#This Row],[עמודה52]:[עמודה53]])</f>
        <v>149.5</v>
      </c>
      <c r="P1849" s="28" t="str">
        <f>IF(טבלה1[[#This Row],[עמודה4]]="&lt; $25 / hr","0$ - $25 / hr",טבלה1[[#This Row],[עמודה4]])</f>
        <v>Undisclosed</v>
      </c>
      <c r="Q1849" s="12" t="str" cm="1">
        <f t="array" ref="Q1849">INDEX(_xlfn.TEXTSPLIT(טבלה1[[#This Row],[עמודה55]],"-"),1)</f>
        <v>Undisclosed</v>
      </c>
      <c r="R1849" s="21" t="e" cm="1">
        <f t="array" ref="R1849">INDEX(_xlfn.TEXTSPLIT(INDEX(_xlfn.TEXTSPLIT(טבלה1[[#This Row],[עמודה55]],"-"),2),"/"),1)</f>
        <v>#REF!</v>
      </c>
      <c r="S1849" s="28" t="e">
        <f>AVERAGE(טבלה1[[#This Row],[עמודה59]:[עמודה60]])</f>
        <v>#VALUE!</v>
      </c>
      <c r="T1849" s="31" t="e">
        <f>VALUE(SUBSTITUTE(טבלה1[[#This Row],[עמודה56]],"$",""))</f>
        <v>#VALUE!</v>
      </c>
      <c r="U1849" s="31" t="e">
        <f>VALUE(SUBSTITUTE(טבלה1[[#This Row],[עמודה57]],"$",""))</f>
        <v>#REF!</v>
      </c>
      <c r="V1849" s="31" t="e">
        <f>IF(טבלה1[[#This Row],[עמודה58]]&gt;30,"Yes","No")</f>
        <v>#VALUE!</v>
      </c>
    </row>
    <row r="1850" spans="1:22" x14ac:dyDescent="0.15">
      <c r="A1850" s="32" t="s">
        <v>4375</v>
      </c>
      <c r="B1850" s="33" t="s">
        <v>4376</v>
      </c>
      <c r="C1850" s="33" t="s">
        <v>4377</v>
      </c>
      <c r="D1850" s="44">
        <v>1000</v>
      </c>
      <c r="E1850" s="33" t="s">
        <v>14</v>
      </c>
      <c r="F1850" s="33" t="s">
        <v>10</v>
      </c>
      <c r="G1850" s="36" t="str">
        <f t="shared" si="28"/>
        <v>Low</v>
      </c>
      <c r="H1850" s="34">
        <v>0.2</v>
      </c>
      <c r="I1850" s="11" t="str" cm="1">
        <f t="array" ref="I1850">INDEX(_xlfn.TEXTSPLIT(טבלה1[[#This Row],[עמודה2]],","),1)</f>
        <v>Ahmedabad</v>
      </c>
      <c r="J1850" s="12" t="str" cm="1">
        <f t="array" ref="J1850">INDEX(_xlfn.TEXTSPLIT(טבלה1[[#This Row],[עמודה2]],","),2)</f>
        <v xml:space="preserve"> India</v>
      </c>
      <c r="K1850" s="37" t="str">
        <f>_xlfn.CONCAT(טבלה1[[#This Row],[AI_Companies]]," ",טבלה1[[#This Row],[עמודה1]])</f>
        <v>InfoperceptConsultingPvtLtd https://infopercept.com/</v>
      </c>
      <c r="L1850" s="36">
        <v>50</v>
      </c>
      <c r="M1850" s="36" t="str">
        <f>IF(טבלה1[[#This Row],[עמודה53]]&gt;2000,"Yes","No")</f>
        <v>No</v>
      </c>
      <c r="N1850" s="36">
        <v>249</v>
      </c>
      <c r="O1850" s="36">
        <f>AVERAGE(טבלה1[[#This Row],[עמודה52]:[עמודה53]])</f>
        <v>149.5</v>
      </c>
      <c r="P1850" s="36" t="str">
        <f>IF(טבלה1[[#This Row],[עמודה4]]="&lt; $25 / hr","0$ - $25 / hr",טבלה1[[#This Row],[עמודה4]])</f>
        <v>$100 - $149 / hr</v>
      </c>
      <c r="Q1850" s="12" t="str" cm="1">
        <f t="array" ref="Q1850">INDEX(_xlfn.TEXTSPLIT(טבלה1[[#This Row],[עמודה55]],"-"),1)</f>
        <v xml:space="preserve">$100 </v>
      </c>
      <c r="R1850" s="21" t="str" cm="1">
        <f t="array" ref="R1850">INDEX(_xlfn.TEXTSPLIT(INDEX(_xlfn.TEXTSPLIT(טבלה1[[#This Row],[עמודה55]],"-"),2),"/"),1)</f>
        <v xml:space="preserve"> $149 </v>
      </c>
      <c r="S1850" s="36">
        <f>AVERAGE(טבלה1[[#This Row],[עמודה59]:[עמודה60]])</f>
        <v>124.5</v>
      </c>
      <c r="T1850" s="38">
        <f>VALUE(SUBSTITUTE(טבלה1[[#This Row],[עמודה56]],"$",""))</f>
        <v>100</v>
      </c>
      <c r="U1850" s="38">
        <f>VALUE(SUBSTITUTE(טבלה1[[#This Row],[עמודה57]],"$",""))</f>
        <v>149</v>
      </c>
      <c r="V1850" s="38" t="str">
        <f>IF(טבלה1[[#This Row],[עמודה58]]&gt;30,"Yes","No")</f>
        <v>Yes</v>
      </c>
    </row>
    <row r="1851" spans="1:22" x14ac:dyDescent="0.15">
      <c r="A1851" s="32" t="s">
        <v>4378</v>
      </c>
      <c r="B1851" s="39" t="s">
        <v>4379</v>
      </c>
      <c r="C1851" s="39" t="s">
        <v>193</v>
      </c>
      <c r="D1851" s="40">
        <v>1000</v>
      </c>
      <c r="E1851" s="39" t="s">
        <v>14</v>
      </c>
      <c r="F1851" s="39" t="s">
        <v>10</v>
      </c>
      <c r="G1851" s="36" t="str">
        <f t="shared" si="28"/>
        <v>Low</v>
      </c>
      <c r="H1851" s="41">
        <v>0.2</v>
      </c>
      <c r="I1851" s="11" t="str" cm="1">
        <f t="array" ref="I1851">INDEX(_xlfn.TEXTSPLIT(טבלה1[[#This Row],[עמודה2]],","),1)</f>
        <v>Markham</v>
      </c>
      <c r="J1851" s="12" t="str" cm="1">
        <f t="array" ref="J1851">INDEX(_xlfn.TEXTSPLIT(טבלה1[[#This Row],[עמודה2]],","),2)</f>
        <v xml:space="preserve"> Canada</v>
      </c>
      <c r="K1851" s="43" t="str">
        <f>_xlfn.CONCAT(טבלה1[[#This Row],[AI_Companies]]," ",טבלה1[[#This Row],[עמודה1]])</f>
        <v>iTechnolabsInc https://www.itechnolabs.ca/</v>
      </c>
      <c r="L1851" s="28">
        <v>50</v>
      </c>
      <c r="M1851" s="28" t="str">
        <f>IF(טבלה1[[#This Row],[עמודה53]]&gt;2000,"Yes","No")</f>
        <v>No</v>
      </c>
      <c r="N1851" s="28">
        <v>249</v>
      </c>
      <c r="O1851" s="28">
        <f>AVERAGE(טבלה1[[#This Row],[עמודה52]:[עמודה53]])</f>
        <v>149.5</v>
      </c>
      <c r="P1851" s="28" t="str">
        <f>IF(טבלה1[[#This Row],[עמודה4]]="&lt; $25 / hr","0$ - $25 / hr",טבלה1[[#This Row],[עמודה4]])</f>
        <v>0$ - $25 / hr</v>
      </c>
      <c r="Q1851" s="12" t="str" cm="1">
        <f t="array" ref="Q1851">INDEX(_xlfn.TEXTSPLIT(טבלה1[[#This Row],[עמודה55]],"-"),1)</f>
        <v xml:space="preserve">0$ </v>
      </c>
      <c r="R1851" s="21" t="str" cm="1">
        <f t="array" ref="R1851">INDEX(_xlfn.TEXTSPLIT(INDEX(_xlfn.TEXTSPLIT(טבלה1[[#This Row],[עמודה55]],"-"),2),"/"),1)</f>
        <v xml:space="preserve"> $25 </v>
      </c>
      <c r="S1851" s="28">
        <f>AVERAGE(טבלה1[[#This Row],[עמודה59]:[עמודה60]])</f>
        <v>12.5</v>
      </c>
      <c r="T1851" s="31">
        <f>VALUE(SUBSTITUTE(טבלה1[[#This Row],[עמודה56]],"$",""))</f>
        <v>0</v>
      </c>
      <c r="U1851" s="31">
        <f>VALUE(SUBSTITUTE(טבלה1[[#This Row],[עמודה57]],"$",""))</f>
        <v>25</v>
      </c>
      <c r="V1851" s="31" t="str">
        <f>IF(טבלה1[[#This Row],[עמודה58]]&gt;30,"Yes","No")</f>
        <v>No</v>
      </c>
    </row>
    <row r="1852" spans="1:22" x14ac:dyDescent="0.15">
      <c r="A1852" s="32" t="s">
        <v>4380</v>
      </c>
      <c r="B1852" s="33" t="s">
        <v>4381</v>
      </c>
      <c r="C1852" s="33" t="s">
        <v>4382</v>
      </c>
      <c r="D1852" s="33" t="s">
        <v>4</v>
      </c>
      <c r="E1852" s="33" t="s">
        <v>4</v>
      </c>
      <c r="F1852" s="33" t="s">
        <v>10</v>
      </c>
      <c r="G1852" s="36" t="str">
        <f t="shared" si="28"/>
        <v>Low</v>
      </c>
      <c r="H1852" s="34">
        <v>0.2</v>
      </c>
      <c r="I1852" s="11" t="str" cm="1">
        <f t="array" ref="I1852">INDEX(_xlfn.TEXTSPLIT(טבלה1[[#This Row],[עמודה2]],","),1)</f>
        <v>Houston</v>
      </c>
      <c r="J1852" s="12" t="str" cm="1">
        <f t="array" ref="J1852">INDEX(_xlfn.TEXTSPLIT(טבלה1[[#This Row],[עמודה2]],","),2)</f>
        <v xml:space="preserve"> TX</v>
      </c>
      <c r="K1852" s="37" t="str">
        <f>_xlfn.CONCAT(טבלה1[[#This Row],[AI_Companies]]," ",טבלה1[[#This Row],[עמודה1]])</f>
        <v>3iDataScraping http://www.3idatascraping.com</v>
      </c>
      <c r="L1852" s="36">
        <v>50</v>
      </c>
      <c r="M1852" s="36" t="str">
        <f>IF(טבלה1[[#This Row],[עמודה53]]&gt;2000,"Yes","No")</f>
        <v>No</v>
      </c>
      <c r="N1852" s="36">
        <v>249</v>
      </c>
      <c r="O1852" s="36">
        <f>AVERAGE(טבלה1[[#This Row],[עמודה52]:[עמודה53]])</f>
        <v>149.5</v>
      </c>
      <c r="P1852" s="36" t="str">
        <f>IF(טבלה1[[#This Row],[עמודה4]]="&lt; $25 / hr","0$ - $25 / hr",טבלה1[[#This Row],[עמודה4]])</f>
        <v>0$ - $25 / hr</v>
      </c>
      <c r="Q1852" s="12" t="str" cm="1">
        <f t="array" ref="Q1852">INDEX(_xlfn.TEXTSPLIT(טבלה1[[#This Row],[עמודה55]],"-"),1)</f>
        <v xml:space="preserve">0$ </v>
      </c>
      <c r="R1852" s="21" t="str" cm="1">
        <f t="array" ref="R1852">INDEX(_xlfn.TEXTSPLIT(INDEX(_xlfn.TEXTSPLIT(טבלה1[[#This Row],[עמודה55]],"-"),2),"/"),1)</f>
        <v xml:space="preserve"> $25 </v>
      </c>
      <c r="S1852" s="36">
        <f>AVERAGE(טבלה1[[#This Row],[עמודה59]:[עמודה60]])</f>
        <v>12.5</v>
      </c>
      <c r="T1852" s="38">
        <f>VALUE(SUBSTITUTE(טבלה1[[#This Row],[עמודה56]],"$",""))</f>
        <v>0</v>
      </c>
      <c r="U1852" s="38">
        <f>VALUE(SUBSTITUTE(טבלה1[[#This Row],[עמודה57]],"$",""))</f>
        <v>25</v>
      </c>
      <c r="V1852" s="38" t="str">
        <f>IF(טבלה1[[#This Row],[עמודה58]]&gt;30,"Yes","No")</f>
        <v>No</v>
      </c>
    </row>
    <row r="1853" spans="1:22" x14ac:dyDescent="0.15">
      <c r="A1853" s="32" t="s">
        <v>4383</v>
      </c>
      <c r="B1853" s="39" t="s">
        <v>4384</v>
      </c>
      <c r="C1853" s="39" t="s">
        <v>20</v>
      </c>
      <c r="D1853" s="40">
        <v>5000</v>
      </c>
      <c r="E1853" s="39" t="s">
        <v>4</v>
      </c>
      <c r="F1853" s="39" t="s">
        <v>10</v>
      </c>
      <c r="G1853" s="36" t="str">
        <f t="shared" si="28"/>
        <v>Low</v>
      </c>
      <c r="H1853" s="41">
        <v>0.2</v>
      </c>
      <c r="I1853" s="11" t="str" cm="1">
        <f t="array" ref="I1853">INDEX(_xlfn.TEXTSPLIT(טבלה1[[#This Row],[עמודה2]],","),1)</f>
        <v>Norfolk</v>
      </c>
      <c r="J1853" s="12" t="str" cm="1">
        <f t="array" ref="J1853">INDEX(_xlfn.TEXTSPLIT(טבלה1[[#This Row],[עמודה2]],","),2)</f>
        <v xml:space="preserve"> VA</v>
      </c>
      <c r="K1853" s="43" t="str">
        <f>_xlfn.CONCAT(טבלה1[[#This Row],[AI_Companies]]," ",טבלה1[[#This Row],[עמודה1]])</f>
        <v>TQISolutionsInc. http://www.tqiinc.com</v>
      </c>
      <c r="L1853" s="28">
        <v>50</v>
      </c>
      <c r="M1853" s="28" t="str">
        <f>IF(טבלה1[[#This Row],[עמודה53]]&gt;2000,"Yes","No")</f>
        <v>No</v>
      </c>
      <c r="N1853" s="28">
        <v>249</v>
      </c>
      <c r="O1853" s="28">
        <f>AVERAGE(טבלה1[[#This Row],[עמודה52]:[עמודה53]])</f>
        <v>149.5</v>
      </c>
      <c r="P1853" s="28" t="str">
        <f>IF(טבלה1[[#This Row],[עמודה4]]="&lt; $25 / hr","0$ - $25 / hr",טבלה1[[#This Row],[עמודה4]])</f>
        <v>Undisclosed</v>
      </c>
      <c r="Q1853" s="12" t="str" cm="1">
        <f t="array" ref="Q1853">INDEX(_xlfn.TEXTSPLIT(טבלה1[[#This Row],[עמודה55]],"-"),1)</f>
        <v>Undisclosed</v>
      </c>
      <c r="R1853" s="21" t="e" cm="1">
        <f t="array" ref="R1853">INDEX(_xlfn.TEXTSPLIT(INDEX(_xlfn.TEXTSPLIT(טבלה1[[#This Row],[עמודה55]],"-"),2),"/"),1)</f>
        <v>#REF!</v>
      </c>
      <c r="S1853" s="28" t="e">
        <f>AVERAGE(טבלה1[[#This Row],[עמודה59]:[עמודה60]])</f>
        <v>#VALUE!</v>
      </c>
      <c r="T1853" s="31" t="e">
        <f>VALUE(SUBSTITUTE(טבלה1[[#This Row],[עמודה56]],"$",""))</f>
        <v>#VALUE!</v>
      </c>
      <c r="U1853" s="31" t="e">
        <f>VALUE(SUBSTITUTE(טבלה1[[#This Row],[עמודה57]],"$",""))</f>
        <v>#REF!</v>
      </c>
      <c r="V1853" s="31" t="e">
        <f>IF(טבלה1[[#This Row],[עמודה58]]&gt;30,"Yes","No")</f>
        <v>#VALUE!</v>
      </c>
    </row>
    <row r="1854" spans="1:22" x14ac:dyDescent="0.15">
      <c r="A1854" s="32" t="s">
        <v>4385</v>
      </c>
      <c r="B1854" s="33" t="s">
        <v>4386</v>
      </c>
      <c r="C1854" s="33" t="s">
        <v>134</v>
      </c>
      <c r="D1854" s="33" t="s">
        <v>4</v>
      </c>
      <c r="E1854" s="33" t="s">
        <v>4</v>
      </c>
      <c r="F1854" s="33" t="s">
        <v>25</v>
      </c>
      <c r="G1854" s="36" t="str">
        <f t="shared" si="28"/>
        <v>Low</v>
      </c>
      <c r="H1854" s="34">
        <v>0.1</v>
      </c>
      <c r="I1854" s="11" t="str" cm="1">
        <f t="array" ref="I1854">INDEX(_xlfn.TEXTSPLIT(טבלה1[[#This Row],[עמודה2]],","),1)</f>
        <v>New York</v>
      </c>
      <c r="J1854" s="12" t="str" cm="1">
        <f t="array" ref="J1854">INDEX(_xlfn.TEXTSPLIT(טבלה1[[#This Row],[עמודה2]],","),2)</f>
        <v xml:space="preserve"> NY</v>
      </c>
      <c r="K1854" s="37" t="str">
        <f>_xlfn.CONCAT(טבלה1[[#This Row],[AI_Companies]]," ",טבלה1[[#This Row],[עמודה1]])</f>
        <v>MagicFinServ https://www.magicfinserv.com/</v>
      </c>
      <c r="L1854" s="46">
        <v>1000</v>
      </c>
      <c r="M1854" s="36" t="str">
        <f>IF(טבלה1[[#This Row],[עמודה53]]&gt;2000,"Yes","No")</f>
        <v>No</v>
      </c>
      <c r="N1854" s="46">
        <v>9999</v>
      </c>
      <c r="O1854" s="36">
        <f>AVERAGE(טבלה1[[#This Row],[עמודה52]:[עמודה53]])</f>
        <v>149.5</v>
      </c>
      <c r="P1854" s="36" t="str">
        <f>IF(טבלה1[[#This Row],[עמודה4]]="&lt; $25 / hr","0$ - $25 / hr",טבלה1[[#This Row],[עמודה4]])</f>
        <v>Undisclosed</v>
      </c>
      <c r="Q1854" s="12" t="str" cm="1">
        <f t="array" ref="Q1854">INDEX(_xlfn.TEXTSPLIT(טבלה1[[#This Row],[עמודה55]],"-"),1)</f>
        <v>Undisclosed</v>
      </c>
      <c r="R1854" s="21" t="e" cm="1">
        <f t="array" ref="R1854">INDEX(_xlfn.TEXTSPLIT(INDEX(_xlfn.TEXTSPLIT(טבלה1[[#This Row],[עמודה55]],"-"),2),"/"),1)</f>
        <v>#REF!</v>
      </c>
      <c r="S1854" s="36" t="e">
        <f>AVERAGE(טבלה1[[#This Row],[עמודה59]:[עמודה60]])</f>
        <v>#VALUE!</v>
      </c>
      <c r="T1854" s="38" t="e">
        <f>VALUE(SUBSTITUTE(טבלה1[[#This Row],[עמודה56]],"$",""))</f>
        <v>#VALUE!</v>
      </c>
      <c r="U1854" s="38" t="e">
        <f>VALUE(SUBSTITUTE(טבלה1[[#This Row],[עמודה57]],"$",""))</f>
        <v>#REF!</v>
      </c>
      <c r="V1854" s="38" t="e">
        <f>IF(טבלה1[[#This Row],[עמודה58]]&gt;30,"Yes","No")</f>
        <v>#VALUE!</v>
      </c>
    </row>
    <row r="1855" spans="1:22" x14ac:dyDescent="0.15">
      <c r="A1855" s="32" t="s">
        <v>4387</v>
      </c>
      <c r="B1855" s="39" t="s">
        <v>4388</v>
      </c>
      <c r="C1855" s="39" t="s">
        <v>3927</v>
      </c>
      <c r="D1855" s="39" t="s">
        <v>4</v>
      </c>
      <c r="E1855" s="39" t="s">
        <v>4</v>
      </c>
      <c r="F1855" s="39" t="s">
        <v>10</v>
      </c>
      <c r="G1855" s="36" t="str">
        <f t="shared" si="28"/>
        <v>Low</v>
      </c>
      <c r="H1855" s="41">
        <v>0.2</v>
      </c>
      <c r="I1855" s="11" t="str" cm="1">
        <f t="array" ref="I1855">INDEX(_xlfn.TEXTSPLIT(טבלה1[[#This Row],[עמודה2]],","),1)</f>
        <v>Alpharetta</v>
      </c>
      <c r="J1855" s="12" t="str" cm="1">
        <f t="array" ref="J1855">INDEX(_xlfn.TEXTSPLIT(טבלה1[[#This Row],[עמודה2]],","),2)</f>
        <v xml:space="preserve"> GA</v>
      </c>
      <c r="K1855" s="43" t="str">
        <f>_xlfn.CONCAT(טבלה1[[#This Row],[AI_Companies]]," ",טבלה1[[#This Row],[עמודה1]])</f>
        <v>Innover https://innoverdigital.com</v>
      </c>
      <c r="L1855" s="28">
        <v>50</v>
      </c>
      <c r="M1855" s="28" t="str">
        <f>IF(טבלה1[[#This Row],[עמודה53]]&gt;2000,"Yes","No")</f>
        <v>Yes</v>
      </c>
      <c r="N1855" s="28">
        <v>249</v>
      </c>
      <c r="O1855" s="28">
        <f>AVERAGE(טבלה1[[#This Row],[עמודה52]:[עמודה53]])</f>
        <v>5499.5</v>
      </c>
      <c r="P1855" s="28" t="str">
        <f>IF(טבלה1[[#This Row],[עמודה4]]="&lt; $25 / hr","0$ - $25 / hr",טבלה1[[#This Row],[עמודה4]])</f>
        <v>Undisclosed</v>
      </c>
      <c r="Q1855" s="12" t="str" cm="1">
        <f t="array" ref="Q1855">INDEX(_xlfn.TEXTSPLIT(טבלה1[[#This Row],[עמודה55]],"-"),1)</f>
        <v>Undisclosed</v>
      </c>
      <c r="R1855" s="21" t="e" cm="1">
        <f t="array" ref="R1855">INDEX(_xlfn.TEXTSPLIT(INDEX(_xlfn.TEXTSPLIT(טבלה1[[#This Row],[עמודה55]],"-"),2),"/"),1)</f>
        <v>#REF!</v>
      </c>
      <c r="S1855" s="28" t="e">
        <f>AVERAGE(טבלה1[[#This Row],[עמודה59]:[עמודה60]])</f>
        <v>#VALUE!</v>
      </c>
      <c r="T1855" s="31" t="e">
        <f>VALUE(SUBSTITUTE(טבלה1[[#This Row],[עמודה56]],"$",""))</f>
        <v>#VALUE!</v>
      </c>
      <c r="U1855" s="31" t="e">
        <f>VALUE(SUBSTITUTE(טבלה1[[#This Row],[עמודה57]],"$",""))</f>
        <v>#REF!</v>
      </c>
      <c r="V1855" s="31" t="e">
        <f>IF(טבלה1[[#This Row],[עמודה58]]&gt;30,"Yes","No")</f>
        <v>#VALUE!</v>
      </c>
    </row>
    <row r="1856" spans="1:22" x14ac:dyDescent="0.15">
      <c r="A1856" s="32" t="s">
        <v>4389</v>
      </c>
      <c r="B1856" s="33" t="s">
        <v>4390</v>
      </c>
      <c r="C1856" s="33" t="s">
        <v>4391</v>
      </c>
      <c r="D1856" s="44">
        <v>1000</v>
      </c>
      <c r="E1856" s="33" t="s">
        <v>4</v>
      </c>
      <c r="F1856" s="33" t="s">
        <v>10</v>
      </c>
      <c r="G1856" s="36" t="str">
        <f t="shared" si="28"/>
        <v>Low</v>
      </c>
      <c r="H1856" s="34">
        <v>0.2</v>
      </c>
      <c r="I1856" s="11" t="str" cm="1">
        <f t="array" ref="I1856">INDEX(_xlfn.TEXTSPLIT(טבלה1[[#This Row],[עמודה2]],","),1)</f>
        <v>Kowloon</v>
      </c>
      <c r="J1856" s="12" t="str" cm="1">
        <f t="array" ref="J1856">INDEX(_xlfn.TEXTSPLIT(טבלה1[[#This Row],[עמודה2]],","),2)</f>
        <v xml:space="preserve"> Hong Kong</v>
      </c>
      <c r="K1856" s="37" t="str">
        <f>_xlfn.CONCAT(טבלה1[[#This Row],[AI_Companies]]," ",טבלה1[[#This Row],[עמודה1]])</f>
        <v>IntegratedGlobalSolutionsLimited http://www.igsl-group.com/</v>
      </c>
      <c r="L1856" s="36">
        <v>50</v>
      </c>
      <c r="M1856" s="36" t="str">
        <f>IF(טבלה1[[#This Row],[עמודה53]]&gt;2000,"Yes","No")</f>
        <v>No</v>
      </c>
      <c r="N1856" s="36">
        <v>249</v>
      </c>
      <c r="O1856" s="36">
        <f>AVERAGE(טבלה1[[#This Row],[עמודה52]:[עמודה53]])</f>
        <v>149.5</v>
      </c>
      <c r="P1856" s="36" t="str">
        <f>IF(טבלה1[[#This Row],[עמודה4]]="&lt; $25 / hr","0$ - $25 / hr",טבלה1[[#This Row],[עמודה4]])</f>
        <v>Undisclosed</v>
      </c>
      <c r="Q1856" s="12" t="str" cm="1">
        <f t="array" ref="Q1856">INDEX(_xlfn.TEXTSPLIT(טבלה1[[#This Row],[עמודה55]],"-"),1)</f>
        <v>Undisclosed</v>
      </c>
      <c r="R1856" s="21" t="e" cm="1">
        <f t="array" ref="R1856">INDEX(_xlfn.TEXTSPLIT(INDEX(_xlfn.TEXTSPLIT(טבלה1[[#This Row],[עמודה55]],"-"),2),"/"),1)</f>
        <v>#REF!</v>
      </c>
      <c r="S1856" s="36" t="e">
        <f>AVERAGE(טבלה1[[#This Row],[עמודה59]:[עמודה60]])</f>
        <v>#VALUE!</v>
      </c>
      <c r="T1856" s="38" t="e">
        <f>VALUE(SUBSTITUTE(טבלה1[[#This Row],[עמודה56]],"$",""))</f>
        <v>#VALUE!</v>
      </c>
      <c r="U1856" s="38" t="e">
        <f>VALUE(SUBSTITUTE(טבלה1[[#This Row],[עמודה57]],"$",""))</f>
        <v>#REF!</v>
      </c>
      <c r="V1856" s="38" t="e">
        <f>IF(טבלה1[[#This Row],[עמודה58]]&gt;30,"Yes","No")</f>
        <v>#VALUE!</v>
      </c>
    </row>
    <row r="1857" spans="1:22" x14ac:dyDescent="0.15">
      <c r="A1857" s="32" t="s">
        <v>4392</v>
      </c>
      <c r="B1857" s="39" t="s">
        <v>4393</v>
      </c>
      <c r="C1857" s="39" t="s">
        <v>1543</v>
      </c>
      <c r="D1857" s="39" t="s">
        <v>4</v>
      </c>
      <c r="E1857" s="39" t="s">
        <v>4</v>
      </c>
      <c r="F1857" s="39" t="s">
        <v>10</v>
      </c>
      <c r="G1857" s="36" t="str">
        <f t="shared" si="28"/>
        <v>Low</v>
      </c>
      <c r="H1857" s="41">
        <v>0.2</v>
      </c>
      <c r="I1857" s="11" t="str" cm="1">
        <f t="array" ref="I1857">INDEX(_xlfn.TEXTSPLIT(טבלה1[[#This Row],[עמודה2]],","),1)</f>
        <v>Ras Al-Khaimah</v>
      </c>
      <c r="J1857" s="12" t="str" cm="1">
        <f t="array" ref="J1857">INDEX(_xlfn.TEXTSPLIT(טבלה1[[#This Row],[עמודה2]],","),2)</f>
        <v xml:space="preserve"> United Arab Emirates</v>
      </c>
      <c r="K1857" s="43" t="str">
        <f>_xlfn.CONCAT(טבלה1[[#This Row],[AI_Companies]]," ",טבלה1[[#This Row],[עמודה1]])</f>
        <v>Appmena https://appmena.co/</v>
      </c>
      <c r="L1857" s="28">
        <v>50</v>
      </c>
      <c r="M1857" s="28" t="str">
        <f>IF(טבלה1[[#This Row],[עמודה53]]&gt;2000,"Yes","No")</f>
        <v>No</v>
      </c>
      <c r="N1857" s="28">
        <v>249</v>
      </c>
      <c r="O1857" s="28">
        <f>AVERAGE(טבלה1[[#This Row],[עמודה52]:[עמודה53]])</f>
        <v>149.5</v>
      </c>
      <c r="P1857" s="28" t="str">
        <f>IF(טבלה1[[#This Row],[עמודה4]]="&lt; $25 / hr","0$ - $25 / hr",טבלה1[[#This Row],[עמודה4]])</f>
        <v>Undisclosed</v>
      </c>
      <c r="Q1857" s="12" t="str" cm="1">
        <f t="array" ref="Q1857">INDEX(_xlfn.TEXTSPLIT(טבלה1[[#This Row],[עמודה55]],"-"),1)</f>
        <v>Undisclosed</v>
      </c>
      <c r="R1857" s="21" t="e" cm="1">
        <f t="array" ref="R1857">INDEX(_xlfn.TEXTSPLIT(INDEX(_xlfn.TEXTSPLIT(טבלה1[[#This Row],[עמודה55]],"-"),2),"/"),1)</f>
        <v>#REF!</v>
      </c>
      <c r="S1857" s="28" t="e">
        <f>AVERAGE(טבלה1[[#This Row],[עמודה59]:[עמודה60]])</f>
        <v>#VALUE!</v>
      </c>
      <c r="T1857" s="31" t="e">
        <f>VALUE(SUBSTITUTE(טבלה1[[#This Row],[עמודה56]],"$",""))</f>
        <v>#VALUE!</v>
      </c>
      <c r="U1857" s="31" t="e">
        <f>VALUE(SUBSTITUTE(טבלה1[[#This Row],[עמודה57]],"$",""))</f>
        <v>#REF!</v>
      </c>
      <c r="V1857" s="31" t="e">
        <f>IF(טבלה1[[#This Row],[עמודה58]]&gt;30,"Yes","No")</f>
        <v>#VALUE!</v>
      </c>
    </row>
    <row r="1858" spans="1:22" x14ac:dyDescent="0.15">
      <c r="A1858" s="32" t="s">
        <v>4394</v>
      </c>
      <c r="B1858" s="33" t="s">
        <v>4395</v>
      </c>
      <c r="C1858" s="33" t="s">
        <v>546</v>
      </c>
      <c r="D1858" s="33" t="s">
        <v>4</v>
      </c>
      <c r="E1858" s="33" t="s">
        <v>4</v>
      </c>
      <c r="F1858" s="33" t="s">
        <v>10</v>
      </c>
      <c r="G1858" s="36" t="str">
        <f t="shared" si="28"/>
        <v>Low</v>
      </c>
      <c r="H1858" s="34">
        <v>0.2</v>
      </c>
      <c r="I1858" s="11" t="str" cm="1">
        <f t="array" ref="I1858">INDEX(_xlfn.TEXTSPLIT(טבלה1[[#This Row],[עמודה2]],","),1)</f>
        <v>Alexandria</v>
      </c>
      <c r="J1858" s="12" t="str" cm="1">
        <f t="array" ref="J1858">INDEX(_xlfn.TEXTSPLIT(טבלה1[[#This Row],[עמודה2]],","),2)</f>
        <v xml:space="preserve"> VA</v>
      </c>
      <c r="K1858" s="37" t="str">
        <f>_xlfn.CONCAT(טבלה1[[#This Row],[AI_Companies]]," ",טבלה1[[#This Row],[עמודה1]])</f>
        <v>WorldServicesLLCofVirginia http://www.world-servicesllc.com/</v>
      </c>
      <c r="L1858" s="36">
        <v>50</v>
      </c>
      <c r="M1858" s="36" t="str">
        <f>IF(טבלה1[[#This Row],[עמודה53]]&gt;2000,"Yes","No")</f>
        <v>No</v>
      </c>
      <c r="N1858" s="36">
        <v>249</v>
      </c>
      <c r="O1858" s="36">
        <f>AVERAGE(טבלה1[[#This Row],[עמודה52]:[עמודה53]])</f>
        <v>149.5</v>
      </c>
      <c r="P1858" s="36" t="str">
        <f>IF(טבלה1[[#This Row],[עמודה4]]="&lt; $25 / hr","0$ - $25 / hr",טבלה1[[#This Row],[עמודה4]])</f>
        <v>Undisclosed</v>
      </c>
      <c r="Q1858" s="12" t="str" cm="1">
        <f t="array" ref="Q1858">INDEX(_xlfn.TEXTSPLIT(טבלה1[[#This Row],[עמודה55]],"-"),1)</f>
        <v>Undisclosed</v>
      </c>
      <c r="R1858" s="21" t="e" cm="1">
        <f t="array" ref="R1858">INDEX(_xlfn.TEXTSPLIT(INDEX(_xlfn.TEXTSPLIT(טבלה1[[#This Row],[עמודה55]],"-"),2),"/"),1)</f>
        <v>#REF!</v>
      </c>
      <c r="S1858" s="36" t="e">
        <f>AVERAGE(טבלה1[[#This Row],[עמודה59]:[עמודה60]])</f>
        <v>#VALUE!</v>
      </c>
      <c r="T1858" s="38" t="e">
        <f>VALUE(SUBSTITUTE(טבלה1[[#This Row],[עמודה56]],"$",""))</f>
        <v>#VALUE!</v>
      </c>
      <c r="U1858" s="38" t="e">
        <f>VALUE(SUBSTITUTE(טבלה1[[#This Row],[עמודה57]],"$",""))</f>
        <v>#REF!</v>
      </c>
      <c r="V1858" s="38" t="e">
        <f>IF(טבלה1[[#This Row],[עמודה58]]&gt;30,"Yes","No")</f>
        <v>#VALUE!</v>
      </c>
    </row>
    <row r="1859" spans="1:22" x14ac:dyDescent="0.15">
      <c r="A1859" s="32" t="s">
        <v>4396</v>
      </c>
      <c r="B1859" s="39" t="s">
        <v>4397</v>
      </c>
      <c r="C1859" s="39" t="s">
        <v>4398</v>
      </c>
      <c r="D1859" s="40">
        <v>25000</v>
      </c>
      <c r="E1859" s="39" t="s">
        <v>9</v>
      </c>
      <c r="F1859" s="39" t="s">
        <v>10</v>
      </c>
      <c r="G1859" s="36" t="str">
        <f t="shared" ref="G1859:G1922" si="29">IF(H1859&gt;0.8,"High",IF(H1859&gt;0.4,"Med","Low"))</f>
        <v>Low</v>
      </c>
      <c r="H1859" s="41">
        <v>0.2</v>
      </c>
      <c r="I1859" s="11" t="str" cm="1">
        <f t="array" ref="I1859">INDEX(_xlfn.TEXTSPLIT(טבלה1[[#This Row],[עמודה2]],","),1)</f>
        <v>Chicago</v>
      </c>
      <c r="J1859" s="12" t="str" cm="1">
        <f t="array" ref="J1859">INDEX(_xlfn.TEXTSPLIT(טבלה1[[#This Row],[עמודה2]],","),2)</f>
        <v xml:space="preserve"> IL</v>
      </c>
      <c r="K1859" s="43" t="str">
        <f>_xlfn.CONCAT(טבלה1[[#This Row],[AI_Companies]]," ",טבלה1[[#This Row],[עמודה1]])</f>
        <v>ThoughtfulAutomation https://www.thoughtfulautomation.com/</v>
      </c>
      <c r="L1859" s="28">
        <v>50</v>
      </c>
      <c r="M1859" s="28" t="str">
        <f>IF(טבלה1[[#This Row],[עמודה53]]&gt;2000,"Yes","No")</f>
        <v>No</v>
      </c>
      <c r="N1859" s="28">
        <v>249</v>
      </c>
      <c r="O1859" s="28">
        <f>AVERAGE(טבלה1[[#This Row],[עמודה52]:[עמודה53]])</f>
        <v>149.5</v>
      </c>
      <c r="P1859" s="28" t="str">
        <f>IF(טבלה1[[#This Row],[עמודה4]]="&lt; $25 / hr","0$ - $25 / hr",טבלה1[[#This Row],[עמודה4]])</f>
        <v>Undisclosed</v>
      </c>
      <c r="Q1859" s="12" t="str" cm="1">
        <f t="array" ref="Q1859">INDEX(_xlfn.TEXTSPLIT(טבלה1[[#This Row],[עמודה55]],"-"),1)</f>
        <v>Undisclosed</v>
      </c>
      <c r="R1859" s="21" t="e" cm="1">
        <f t="array" ref="R1859">INDEX(_xlfn.TEXTSPLIT(INDEX(_xlfn.TEXTSPLIT(טבלה1[[#This Row],[עמודה55]],"-"),2),"/"),1)</f>
        <v>#REF!</v>
      </c>
      <c r="S1859" s="28" t="e">
        <f>AVERAGE(טבלה1[[#This Row],[עמודה59]:[עמודה60]])</f>
        <v>#VALUE!</v>
      </c>
      <c r="T1859" s="31" t="e">
        <f>VALUE(SUBSTITUTE(טבלה1[[#This Row],[עמודה56]],"$",""))</f>
        <v>#VALUE!</v>
      </c>
      <c r="U1859" s="31" t="e">
        <f>VALUE(SUBSTITUTE(טבלה1[[#This Row],[עמודה57]],"$",""))</f>
        <v>#REF!</v>
      </c>
      <c r="V1859" s="31" t="e">
        <f>IF(טבלה1[[#This Row],[עמודה58]]&gt;30,"Yes","No")</f>
        <v>#VALUE!</v>
      </c>
    </row>
    <row r="1860" spans="1:22" x14ac:dyDescent="0.15">
      <c r="A1860" s="32" t="s">
        <v>4399</v>
      </c>
      <c r="B1860" s="33" t="s">
        <v>4400</v>
      </c>
      <c r="C1860" s="33" t="s">
        <v>4401</v>
      </c>
      <c r="D1860" s="33" t="s">
        <v>4</v>
      </c>
      <c r="E1860" s="33" t="s">
        <v>4</v>
      </c>
      <c r="F1860" s="33" t="s">
        <v>10</v>
      </c>
      <c r="G1860" s="36" t="str">
        <f t="shared" si="29"/>
        <v>Low</v>
      </c>
      <c r="H1860" s="34">
        <v>0.2</v>
      </c>
      <c r="I1860" s="11" t="str" cm="1">
        <f t="array" ref="I1860">INDEX(_xlfn.TEXTSPLIT(טבלה1[[#This Row],[עמודה2]],","),1)</f>
        <v>Westmont</v>
      </c>
      <c r="J1860" s="12" t="str" cm="1">
        <f t="array" ref="J1860">INDEX(_xlfn.TEXTSPLIT(טבלה1[[#This Row],[עמודה2]],","),2)</f>
        <v xml:space="preserve"> IL</v>
      </c>
      <c r="K1860" s="37" t="str">
        <f>_xlfn.CONCAT(טבלה1[[#This Row],[AI_Companies]]," ",טבלה1[[#This Row],[עמודה1]])</f>
        <v>rSTARTechnologies https://rstartec.com/</v>
      </c>
      <c r="L1860" s="36">
        <v>50</v>
      </c>
      <c r="M1860" s="36" t="str">
        <f>IF(טבלה1[[#This Row],[עמודה53]]&gt;2000,"Yes","No")</f>
        <v>No</v>
      </c>
      <c r="N1860" s="36">
        <v>249</v>
      </c>
      <c r="O1860" s="36">
        <f>AVERAGE(טבלה1[[#This Row],[עמודה52]:[עמודה53]])</f>
        <v>149.5</v>
      </c>
      <c r="P1860" s="36" t="str">
        <f>IF(טבלה1[[#This Row],[עמודה4]]="&lt; $25 / hr","0$ - $25 / hr",טבלה1[[#This Row],[עמודה4]])</f>
        <v>$50 - $99 / hr</v>
      </c>
      <c r="Q1860" s="12" t="str" cm="1">
        <f t="array" ref="Q1860">INDEX(_xlfn.TEXTSPLIT(טבלה1[[#This Row],[עמודה55]],"-"),1)</f>
        <v xml:space="preserve">$50 </v>
      </c>
      <c r="R1860" s="21" t="str" cm="1">
        <f t="array" ref="R1860">INDEX(_xlfn.TEXTSPLIT(INDEX(_xlfn.TEXTSPLIT(טבלה1[[#This Row],[עמודה55]],"-"),2),"/"),1)</f>
        <v xml:space="preserve"> $99 </v>
      </c>
      <c r="S1860" s="36">
        <f>AVERAGE(טבלה1[[#This Row],[עמודה59]:[עמודה60]])</f>
        <v>74.5</v>
      </c>
      <c r="T1860" s="38">
        <f>VALUE(SUBSTITUTE(טבלה1[[#This Row],[עמודה56]],"$",""))</f>
        <v>50</v>
      </c>
      <c r="U1860" s="38">
        <f>VALUE(SUBSTITUTE(טבלה1[[#This Row],[עמודה57]],"$",""))</f>
        <v>99</v>
      </c>
      <c r="V1860" s="38" t="str">
        <f>IF(טבלה1[[#This Row],[עמודה58]]&gt;30,"Yes","No")</f>
        <v>Yes</v>
      </c>
    </row>
    <row r="1861" spans="1:22" x14ac:dyDescent="0.15">
      <c r="A1861" s="32" t="s">
        <v>4402</v>
      </c>
      <c r="B1861" s="39" t="s">
        <v>4403</v>
      </c>
      <c r="C1861" s="39" t="s">
        <v>20</v>
      </c>
      <c r="D1861" s="39" t="s">
        <v>4</v>
      </c>
      <c r="E1861" s="39" t="s">
        <v>4</v>
      </c>
      <c r="F1861" s="39" t="s">
        <v>10</v>
      </c>
      <c r="G1861" s="36" t="str">
        <f t="shared" si="29"/>
        <v>Low</v>
      </c>
      <c r="H1861" s="41">
        <v>0.2</v>
      </c>
      <c r="I1861" s="11" t="str" cm="1">
        <f t="array" ref="I1861">INDEX(_xlfn.TEXTSPLIT(טבלה1[[#This Row],[עמודה2]],","),1)</f>
        <v>Leça da Palmeira</v>
      </c>
      <c r="J1861" s="12" t="str" cm="1">
        <f t="array" ref="J1861">INDEX(_xlfn.TEXTSPLIT(טבלה1[[#This Row],[עמודה2]],","),2)</f>
        <v xml:space="preserve"> Portugal</v>
      </c>
      <c r="K1861" s="43" t="str">
        <f>_xlfn.CONCAT(טבלה1[[#This Row],[AI_Companies]]," ",טבלה1[[#This Row],[עמודה1]])</f>
        <v>TBFILES https://tbfiles.com/en/</v>
      </c>
      <c r="L1861" s="28">
        <v>50</v>
      </c>
      <c r="M1861" s="28" t="str">
        <f>IF(טבלה1[[#This Row],[עמודה53]]&gt;2000,"Yes","No")</f>
        <v>No</v>
      </c>
      <c r="N1861" s="28">
        <v>249</v>
      </c>
      <c r="O1861" s="28">
        <f>AVERAGE(טבלה1[[#This Row],[עמודה52]:[עמודה53]])</f>
        <v>149.5</v>
      </c>
      <c r="P1861" s="28" t="str">
        <f>IF(טבלה1[[#This Row],[עמודה4]]="&lt; $25 / hr","0$ - $25 / hr",טבלה1[[#This Row],[עמודה4]])</f>
        <v>Undisclosed</v>
      </c>
      <c r="Q1861" s="12" t="str" cm="1">
        <f t="array" ref="Q1861">INDEX(_xlfn.TEXTSPLIT(טבלה1[[#This Row],[עמודה55]],"-"),1)</f>
        <v>Undisclosed</v>
      </c>
      <c r="R1861" s="21" t="e" cm="1">
        <f t="array" ref="R1861">INDEX(_xlfn.TEXTSPLIT(INDEX(_xlfn.TEXTSPLIT(טבלה1[[#This Row],[עמודה55]],"-"),2),"/"),1)</f>
        <v>#REF!</v>
      </c>
      <c r="S1861" s="28" t="e">
        <f>AVERAGE(טבלה1[[#This Row],[עמודה59]:[עמודה60]])</f>
        <v>#VALUE!</v>
      </c>
      <c r="T1861" s="31" t="e">
        <f>VALUE(SUBSTITUTE(טבלה1[[#This Row],[עמודה56]],"$",""))</f>
        <v>#VALUE!</v>
      </c>
      <c r="U1861" s="31" t="e">
        <f>VALUE(SUBSTITUTE(טבלה1[[#This Row],[עמודה57]],"$",""))</f>
        <v>#REF!</v>
      </c>
      <c r="V1861" s="31" t="e">
        <f>IF(טבלה1[[#This Row],[עמודה58]]&gt;30,"Yes","No")</f>
        <v>#VALUE!</v>
      </c>
    </row>
    <row r="1862" spans="1:22" x14ac:dyDescent="0.15">
      <c r="A1862" s="32" t="s">
        <v>4404</v>
      </c>
      <c r="B1862" s="33" t="s">
        <v>4405</v>
      </c>
      <c r="C1862" s="33" t="s">
        <v>69</v>
      </c>
      <c r="D1862" s="33" t="s">
        <v>4</v>
      </c>
      <c r="E1862" s="33" t="s">
        <v>4</v>
      </c>
      <c r="F1862" s="33" t="s">
        <v>10</v>
      </c>
      <c r="G1862" s="36" t="str">
        <f t="shared" si="29"/>
        <v>Low</v>
      </c>
      <c r="H1862" s="34">
        <v>0.2</v>
      </c>
      <c r="I1862" s="11" t="str" cm="1">
        <f t="array" ref="I1862">INDEX(_xlfn.TEXTSPLIT(טבלה1[[#This Row],[עמודה2]],","),1)</f>
        <v>New York</v>
      </c>
      <c r="J1862" s="12" t="str" cm="1">
        <f t="array" ref="J1862">INDEX(_xlfn.TEXTSPLIT(טבלה1[[#This Row],[עמודה2]],","),2)</f>
        <v xml:space="preserve"> NY</v>
      </c>
      <c r="K1862" s="37" t="str">
        <f>_xlfn.CONCAT(טבלה1[[#This Row],[AI_Companies]]," ",טבלה1[[#This Row],[עמודה1]])</f>
        <v>Emerton http://www.emerton.co/</v>
      </c>
      <c r="L1862" s="36">
        <v>50</v>
      </c>
      <c r="M1862" s="36" t="str">
        <f>IF(טבלה1[[#This Row],[עמודה53]]&gt;2000,"Yes","No")</f>
        <v>No</v>
      </c>
      <c r="N1862" s="36">
        <v>249</v>
      </c>
      <c r="O1862" s="36">
        <f>AVERAGE(טבלה1[[#This Row],[עמודה52]:[עמודה53]])</f>
        <v>149.5</v>
      </c>
      <c r="P1862" s="36" t="str">
        <f>IF(טבלה1[[#This Row],[עמודה4]]="&lt; $25 / hr","0$ - $25 / hr",טבלה1[[#This Row],[עמודה4]])</f>
        <v>Undisclosed</v>
      </c>
      <c r="Q1862" s="12" t="str" cm="1">
        <f t="array" ref="Q1862">INDEX(_xlfn.TEXTSPLIT(טבלה1[[#This Row],[עמודה55]],"-"),1)</f>
        <v>Undisclosed</v>
      </c>
      <c r="R1862" s="21" t="e" cm="1">
        <f t="array" ref="R1862">INDEX(_xlfn.TEXTSPLIT(INDEX(_xlfn.TEXTSPLIT(טבלה1[[#This Row],[עמודה55]],"-"),2),"/"),1)</f>
        <v>#REF!</v>
      </c>
      <c r="S1862" s="36" t="e">
        <f>AVERAGE(טבלה1[[#This Row],[עמודה59]:[עמודה60]])</f>
        <v>#VALUE!</v>
      </c>
      <c r="T1862" s="38" t="e">
        <f>VALUE(SUBSTITUTE(טבלה1[[#This Row],[עמודה56]],"$",""))</f>
        <v>#VALUE!</v>
      </c>
      <c r="U1862" s="38" t="e">
        <f>VALUE(SUBSTITUTE(טבלה1[[#This Row],[עמודה57]],"$",""))</f>
        <v>#REF!</v>
      </c>
      <c r="V1862" s="38" t="e">
        <f>IF(טבלה1[[#This Row],[עמודה58]]&gt;30,"Yes","No")</f>
        <v>#VALUE!</v>
      </c>
    </row>
    <row r="1863" spans="1:22" x14ac:dyDescent="0.15">
      <c r="A1863" s="32" t="s">
        <v>4406</v>
      </c>
      <c r="B1863" s="39" t="s">
        <v>4407</v>
      </c>
      <c r="C1863" s="39" t="s">
        <v>4408</v>
      </c>
      <c r="D1863" s="39" t="s">
        <v>4</v>
      </c>
      <c r="E1863" s="39" t="s">
        <v>4</v>
      </c>
      <c r="F1863" s="39" t="s">
        <v>5</v>
      </c>
      <c r="G1863" s="36" t="str">
        <f t="shared" si="29"/>
        <v>Low</v>
      </c>
      <c r="H1863" s="41">
        <v>0.1</v>
      </c>
      <c r="I1863" s="11" t="str" cm="1">
        <f t="array" ref="I1863">INDEX(_xlfn.TEXTSPLIT(טבלה1[[#This Row],[עמודה2]],","),1)</f>
        <v>Bengaluru</v>
      </c>
      <c r="J1863" s="12" t="str" cm="1">
        <f t="array" ref="J1863">INDEX(_xlfn.TEXTSPLIT(טבלה1[[#This Row],[עמודה2]],","),2)</f>
        <v xml:space="preserve"> India</v>
      </c>
      <c r="K1863" s="43" t="str">
        <f>_xlfn.CONCAT(טבלה1[[#This Row],[AI_Companies]]," ",טבלה1[[#This Row],[עמודה1]])</f>
        <v>IndiVillageTechSolutions https://www.indivillage.com/</v>
      </c>
      <c r="L1863" s="28">
        <v>250</v>
      </c>
      <c r="M1863" s="28" t="str">
        <f>IF(טבלה1[[#This Row],[עמודה53]]&gt;2000,"Yes","No")</f>
        <v>No</v>
      </c>
      <c r="N1863" s="28">
        <v>999</v>
      </c>
      <c r="O1863" s="28">
        <f>AVERAGE(טבלה1[[#This Row],[עמודה52]:[עמודה53]])</f>
        <v>149.5</v>
      </c>
      <c r="P1863" s="28" t="str">
        <f>IF(טבלה1[[#This Row],[עמודה4]]="&lt; $25 / hr","0$ - $25 / hr",טבלה1[[#This Row],[עמודה4]])</f>
        <v>Undisclosed</v>
      </c>
      <c r="Q1863" s="12" t="str" cm="1">
        <f t="array" ref="Q1863">INDEX(_xlfn.TEXTSPLIT(טבלה1[[#This Row],[עמודה55]],"-"),1)</f>
        <v>Undisclosed</v>
      </c>
      <c r="R1863" s="21" t="e" cm="1">
        <f t="array" ref="R1863">INDEX(_xlfn.TEXTSPLIT(INDEX(_xlfn.TEXTSPLIT(טבלה1[[#This Row],[עמודה55]],"-"),2),"/"),1)</f>
        <v>#REF!</v>
      </c>
      <c r="S1863" s="28" t="e">
        <f>AVERAGE(טבלה1[[#This Row],[עמודה59]:[עמודה60]])</f>
        <v>#VALUE!</v>
      </c>
      <c r="T1863" s="31" t="e">
        <f>VALUE(SUBSTITUTE(טבלה1[[#This Row],[עמודה56]],"$",""))</f>
        <v>#VALUE!</v>
      </c>
      <c r="U1863" s="31" t="e">
        <f>VALUE(SUBSTITUTE(טבלה1[[#This Row],[עמודה57]],"$",""))</f>
        <v>#REF!</v>
      </c>
      <c r="V1863" s="31" t="e">
        <f>IF(טבלה1[[#This Row],[עמודה58]]&gt;30,"Yes","No")</f>
        <v>#VALUE!</v>
      </c>
    </row>
    <row r="1864" spans="1:22" x14ac:dyDescent="0.15">
      <c r="A1864" s="32" t="s">
        <v>4409</v>
      </c>
      <c r="B1864" s="33" t="s">
        <v>4410</v>
      </c>
      <c r="C1864" s="33" t="s">
        <v>598</v>
      </c>
      <c r="D1864" s="44">
        <v>10000</v>
      </c>
      <c r="E1864" s="33" t="s">
        <v>9</v>
      </c>
      <c r="F1864" s="33" t="s">
        <v>29</v>
      </c>
      <c r="G1864" s="36" t="str">
        <f t="shared" si="29"/>
        <v>Low</v>
      </c>
      <c r="H1864" s="34">
        <v>0.35</v>
      </c>
      <c r="I1864" s="11" t="str" cm="1">
        <f t="array" ref="I1864">INDEX(_xlfn.TEXTSPLIT(טבלה1[[#This Row],[עמודה2]],","),1)</f>
        <v>Sevilla</v>
      </c>
      <c r="J1864" s="12" t="str" cm="1">
        <f t="array" ref="J1864">INDEX(_xlfn.TEXTSPLIT(טבלה1[[#This Row],[עמודה2]],","),2)</f>
        <v xml:space="preserve"> Spain</v>
      </c>
      <c r="K1864" s="37" t="str">
        <f>_xlfn.CONCAT(טבלה1[[#This Row],[AI_Companies]]," ",טבלה1[[#This Row],[עמודה1]])</f>
        <v>Emergya https://www.emergya.com/en</v>
      </c>
      <c r="L1864" s="36">
        <v>10</v>
      </c>
      <c r="M1864" s="36" t="str">
        <f>IF(טבלה1[[#This Row],[עמודה53]]&gt;2000,"Yes","No")</f>
        <v>No</v>
      </c>
      <c r="N1864" s="36">
        <v>49</v>
      </c>
      <c r="O1864" s="36">
        <f>AVERAGE(טבלה1[[#This Row],[עמודה52]:[עמודה53]])</f>
        <v>624.5</v>
      </c>
      <c r="P1864" s="36" t="str">
        <f>IF(טבלה1[[#This Row],[עמודה4]]="&lt; $25 / hr","0$ - $25 / hr",טבלה1[[#This Row],[עמודה4]])</f>
        <v>Undisclosed</v>
      </c>
      <c r="Q1864" s="12" t="str" cm="1">
        <f t="array" ref="Q1864">INDEX(_xlfn.TEXTSPLIT(טבלה1[[#This Row],[עמודה55]],"-"),1)</f>
        <v>Undisclosed</v>
      </c>
      <c r="R1864" s="21" t="e" cm="1">
        <f t="array" ref="R1864">INDEX(_xlfn.TEXTSPLIT(INDEX(_xlfn.TEXTSPLIT(טבלה1[[#This Row],[עמודה55]],"-"),2),"/"),1)</f>
        <v>#REF!</v>
      </c>
      <c r="S1864" s="36" t="e">
        <f>AVERAGE(טבלה1[[#This Row],[עמודה59]:[עמודה60]])</f>
        <v>#VALUE!</v>
      </c>
      <c r="T1864" s="38" t="e">
        <f>VALUE(SUBSTITUTE(טבלה1[[#This Row],[עמודה56]],"$",""))</f>
        <v>#VALUE!</v>
      </c>
      <c r="U1864" s="38" t="e">
        <f>VALUE(SUBSTITUTE(טבלה1[[#This Row],[עמודה57]],"$",""))</f>
        <v>#REF!</v>
      </c>
      <c r="V1864" s="38" t="e">
        <f>IF(טבלה1[[#This Row],[עמודה58]]&gt;30,"Yes","No")</f>
        <v>#VALUE!</v>
      </c>
    </row>
    <row r="1865" spans="1:22" x14ac:dyDescent="0.15">
      <c r="A1865" s="32" t="s">
        <v>4411</v>
      </c>
      <c r="B1865" s="39" t="s">
        <v>4412</v>
      </c>
      <c r="C1865" s="39" t="s">
        <v>4413</v>
      </c>
      <c r="D1865" s="40">
        <v>10000</v>
      </c>
      <c r="E1865" s="39" t="s">
        <v>57</v>
      </c>
      <c r="F1865" s="39" t="s">
        <v>117</v>
      </c>
      <c r="G1865" s="36" t="str">
        <f t="shared" si="29"/>
        <v>Low</v>
      </c>
      <c r="H1865" s="41">
        <v>0.25</v>
      </c>
      <c r="I1865" s="11" t="str" cm="1">
        <f t="array" ref="I1865">INDEX(_xlfn.TEXTSPLIT(טבלה1[[#This Row],[עמודה2]],","),1)</f>
        <v>Vilnius</v>
      </c>
      <c r="J1865" s="12" t="str" cm="1">
        <f t="array" ref="J1865">INDEX(_xlfn.TEXTSPLIT(טבלה1[[#This Row],[עמודה2]],","),2)</f>
        <v xml:space="preserve"> Lithuania</v>
      </c>
      <c r="K1865" s="43" t="str">
        <f>_xlfn.CONCAT(טבלה1[[#This Row],[AI_Companies]]," ",טבלה1[[#This Row],[עמודה1]])</f>
        <v>AcruxСyberServices https://www.acruxcs.com</v>
      </c>
      <c r="L1865" s="28">
        <v>2</v>
      </c>
      <c r="M1865" s="28" t="str">
        <f>IF(טבלה1[[#This Row],[עמודה53]]&gt;2000,"Yes","No")</f>
        <v>No</v>
      </c>
      <c r="N1865" s="28">
        <v>9</v>
      </c>
      <c r="O1865" s="28">
        <f>AVERAGE(טבלה1[[#This Row],[עמודה52]:[עמודה53]])</f>
        <v>29.5</v>
      </c>
      <c r="P1865" s="28" t="str">
        <f>IF(טבלה1[[#This Row],[עמודה4]]="&lt; $25 / hr","0$ - $25 / hr",טבלה1[[#This Row],[עמודה4]])</f>
        <v>$50 - $99 / hr</v>
      </c>
      <c r="Q1865" s="12" t="str" cm="1">
        <f t="array" ref="Q1865">INDEX(_xlfn.TEXTSPLIT(טבלה1[[#This Row],[עמודה55]],"-"),1)</f>
        <v xml:space="preserve">$50 </v>
      </c>
      <c r="R1865" s="21" t="str" cm="1">
        <f t="array" ref="R1865">INDEX(_xlfn.TEXTSPLIT(INDEX(_xlfn.TEXTSPLIT(טבלה1[[#This Row],[עמודה55]],"-"),2),"/"),1)</f>
        <v xml:space="preserve"> $99 </v>
      </c>
      <c r="S1865" s="28">
        <f>AVERAGE(טבלה1[[#This Row],[עמודה59]:[עמודה60]])</f>
        <v>74.5</v>
      </c>
      <c r="T1865" s="31">
        <f>VALUE(SUBSTITUTE(טבלה1[[#This Row],[עמודה56]],"$",""))</f>
        <v>50</v>
      </c>
      <c r="U1865" s="31">
        <f>VALUE(SUBSTITUTE(טבלה1[[#This Row],[עמודה57]],"$",""))</f>
        <v>99</v>
      </c>
      <c r="V1865" s="31" t="str">
        <f>IF(טבלה1[[#This Row],[עמודה58]]&gt;30,"Yes","No")</f>
        <v>Yes</v>
      </c>
    </row>
    <row r="1866" spans="1:22" x14ac:dyDescent="0.15">
      <c r="A1866" s="32" t="s">
        <v>4414</v>
      </c>
      <c r="B1866" s="33" t="s">
        <v>4415</v>
      </c>
      <c r="C1866" s="33" t="s">
        <v>4416</v>
      </c>
      <c r="D1866" s="44">
        <v>25000</v>
      </c>
      <c r="E1866" s="33" t="s">
        <v>9</v>
      </c>
      <c r="F1866" s="33" t="s">
        <v>117</v>
      </c>
      <c r="G1866" s="36" t="str">
        <f t="shared" si="29"/>
        <v>Low</v>
      </c>
      <c r="H1866" s="34">
        <v>0.25</v>
      </c>
      <c r="I1866" s="11" t="str" cm="1">
        <f t="array" ref="I1866">INDEX(_xlfn.TEXTSPLIT(טבלה1[[#This Row],[עמודה2]],","),1)</f>
        <v>Coral Gables</v>
      </c>
      <c r="J1866" s="12" t="str" cm="1">
        <f t="array" ref="J1866">INDEX(_xlfn.TEXTSPLIT(טבלה1[[#This Row],[עמודה2]],","),2)</f>
        <v xml:space="preserve"> FL</v>
      </c>
      <c r="K1866" s="37" t="str">
        <f>_xlfn.CONCAT(טבלה1[[#This Row],[AI_Companies]]," ",טבלה1[[#This Row],[עמודה1]])</f>
        <v>WorkMagic,LLC https://workmagic.com</v>
      </c>
      <c r="L1866" s="36">
        <v>2</v>
      </c>
      <c r="M1866" s="36" t="str">
        <f>IF(טבלה1[[#This Row],[עמודה53]]&gt;2000,"Yes","No")</f>
        <v>No</v>
      </c>
      <c r="N1866" s="36">
        <v>9</v>
      </c>
      <c r="O1866" s="36">
        <f>AVERAGE(טבלה1[[#This Row],[עמודה52]:[עמודה53]])</f>
        <v>5.5</v>
      </c>
      <c r="P1866" s="36" t="str">
        <f>IF(טבלה1[[#This Row],[עמודה4]]="&lt; $25 / hr","0$ - $25 / hr",טבלה1[[#This Row],[עמודה4]])</f>
        <v>$200 - $300 / hr</v>
      </c>
      <c r="Q1866" s="12" t="str" cm="1">
        <f t="array" ref="Q1866">INDEX(_xlfn.TEXTSPLIT(טבלה1[[#This Row],[עמודה55]],"-"),1)</f>
        <v xml:space="preserve">$200 </v>
      </c>
      <c r="R1866" s="21" t="str" cm="1">
        <f t="array" ref="R1866">INDEX(_xlfn.TEXTSPLIT(INDEX(_xlfn.TEXTSPLIT(טבלה1[[#This Row],[עמודה55]],"-"),2),"/"),1)</f>
        <v xml:space="preserve"> $300 </v>
      </c>
      <c r="S1866" s="36">
        <f>AVERAGE(טבלה1[[#This Row],[עמודה59]:[עמודה60]])</f>
        <v>250</v>
      </c>
      <c r="T1866" s="38">
        <f>VALUE(SUBSTITUTE(טבלה1[[#This Row],[עמודה56]],"$",""))</f>
        <v>200</v>
      </c>
      <c r="U1866" s="38">
        <f>VALUE(SUBSTITUTE(טבלה1[[#This Row],[עמודה57]],"$",""))</f>
        <v>300</v>
      </c>
      <c r="V1866" s="38" t="str">
        <f>IF(טבלה1[[#This Row],[עמודה58]]&gt;30,"Yes","No")</f>
        <v>Yes</v>
      </c>
    </row>
    <row r="1867" spans="1:22" x14ac:dyDescent="0.15">
      <c r="A1867" s="32" t="s">
        <v>4417</v>
      </c>
      <c r="B1867" s="39" t="s">
        <v>4418</v>
      </c>
      <c r="C1867" s="39" t="s">
        <v>533</v>
      </c>
      <c r="D1867" s="40">
        <v>50000</v>
      </c>
      <c r="E1867" s="39" t="s">
        <v>33</v>
      </c>
      <c r="F1867" s="39" t="s">
        <v>10</v>
      </c>
      <c r="G1867" s="36" t="str">
        <f t="shared" si="29"/>
        <v>Low</v>
      </c>
      <c r="H1867" s="41">
        <v>0.15</v>
      </c>
      <c r="I1867" s="11" t="str" cm="1">
        <f t="array" ref="I1867">INDEX(_xlfn.TEXTSPLIT(טבלה1[[#This Row],[עמודה2]],","),1)</f>
        <v>Szeged</v>
      </c>
      <c r="J1867" s="12" t="str" cm="1">
        <f t="array" ref="J1867">INDEX(_xlfn.TEXTSPLIT(טבלה1[[#This Row],[עמודה2]],","),2)</f>
        <v xml:space="preserve"> Hungary</v>
      </c>
      <c r="K1867" s="43" t="str">
        <f>_xlfn.CONCAT(טבלה1[[#This Row],[AI_Companies]]," ",טבלה1[[#This Row],[עמודה1]])</f>
        <v>RoboRobo http://roborobo.tech</v>
      </c>
      <c r="L1867" s="28">
        <v>50</v>
      </c>
      <c r="M1867" s="28" t="str">
        <f>IF(טבלה1[[#This Row],[עמודה53]]&gt;2000,"Yes","No")</f>
        <v>No</v>
      </c>
      <c r="N1867" s="28">
        <v>249</v>
      </c>
      <c r="O1867" s="28">
        <f>AVERAGE(טבלה1[[#This Row],[עמודה52]:[עמודה53]])</f>
        <v>5.5</v>
      </c>
      <c r="P1867" s="28" t="str">
        <f>IF(טבלה1[[#This Row],[עמודה4]]="&lt; $25 / hr","0$ - $25 / hr",טבלה1[[#This Row],[עמודה4]])</f>
        <v>$50 - $99 / hr</v>
      </c>
      <c r="Q1867" s="12" t="str" cm="1">
        <f t="array" ref="Q1867">INDEX(_xlfn.TEXTSPLIT(טבלה1[[#This Row],[עמודה55]],"-"),1)</f>
        <v xml:space="preserve">$50 </v>
      </c>
      <c r="R1867" s="21" t="str" cm="1">
        <f t="array" ref="R1867">INDEX(_xlfn.TEXTSPLIT(INDEX(_xlfn.TEXTSPLIT(טבלה1[[#This Row],[עמודה55]],"-"),2),"/"),1)</f>
        <v xml:space="preserve"> $99 </v>
      </c>
      <c r="S1867" s="28">
        <f>AVERAGE(טבלה1[[#This Row],[עמודה59]:[עמודה60]])</f>
        <v>74.5</v>
      </c>
      <c r="T1867" s="31">
        <f>VALUE(SUBSTITUTE(טבלה1[[#This Row],[עמודה56]],"$",""))</f>
        <v>50</v>
      </c>
      <c r="U1867" s="31">
        <f>VALUE(SUBSTITUTE(טבלה1[[#This Row],[עמודה57]],"$",""))</f>
        <v>99</v>
      </c>
      <c r="V1867" s="31" t="str">
        <f>IF(טבלה1[[#This Row],[עמודה58]]&gt;30,"Yes","No")</f>
        <v>Yes</v>
      </c>
    </row>
    <row r="1868" spans="1:22" x14ac:dyDescent="0.15">
      <c r="A1868" s="32" t="s">
        <v>4419</v>
      </c>
      <c r="B1868" s="33" t="s">
        <v>4420</v>
      </c>
      <c r="C1868" s="48" t="s">
        <v>4421</v>
      </c>
      <c r="D1868" s="44">
        <v>5000</v>
      </c>
      <c r="E1868" s="33" t="s">
        <v>21</v>
      </c>
      <c r="F1868" s="33" t="s">
        <v>29</v>
      </c>
      <c r="G1868" s="36" t="str">
        <f t="shared" si="29"/>
        <v>Low</v>
      </c>
      <c r="H1868" s="34">
        <v>0.25</v>
      </c>
      <c r="I1868" s="11" t="str" cm="1">
        <f t="array" ref="I1868">INDEX(_xlfn.TEXTSPLIT(טבלה1[[#This Row],[עמודה2]],","),1)</f>
        <v>Raleigh</v>
      </c>
      <c r="J1868" s="12" t="str" cm="1">
        <f t="array" ref="J1868">INDEX(_xlfn.TEXTSPLIT(טבלה1[[#This Row],[עמודה2]],","),2)</f>
        <v xml:space="preserve"> NC</v>
      </c>
      <c r="K1868" s="37" t="str">
        <f>_xlfn.CONCAT(טבלה1[[#This Row],[AI_Companies]]," ",טבלה1[[#This Row],[עמודה1]])</f>
        <v>TIZBI https://tizbi.com</v>
      </c>
      <c r="L1868" s="36">
        <v>10</v>
      </c>
      <c r="M1868" s="36" t="str">
        <f>IF(טבלה1[[#This Row],[עמודה53]]&gt;2000,"Yes","No")</f>
        <v>No</v>
      </c>
      <c r="N1868" s="36">
        <v>49</v>
      </c>
      <c r="O1868" s="36">
        <f>AVERAGE(טבלה1[[#This Row],[עמודה52]:[עמודה53]])</f>
        <v>149.5</v>
      </c>
      <c r="P1868" s="36" t="str">
        <f>IF(טבלה1[[#This Row],[עמודה4]]="&lt; $25 / hr","0$ - $25 / hr",טבלה1[[#This Row],[עמודה4]])</f>
        <v>$25 - $49 / hr</v>
      </c>
      <c r="Q1868" s="12" t="str" cm="1">
        <f t="array" ref="Q1868">INDEX(_xlfn.TEXTSPLIT(טבלה1[[#This Row],[עמודה55]],"-"),1)</f>
        <v xml:space="preserve">$25 </v>
      </c>
      <c r="R1868" s="21" t="str" cm="1">
        <f t="array" ref="R1868">INDEX(_xlfn.TEXTSPLIT(INDEX(_xlfn.TEXTSPLIT(טבלה1[[#This Row],[עמודה55]],"-"),2),"/"),1)</f>
        <v xml:space="preserve"> $49 </v>
      </c>
      <c r="S1868" s="36">
        <f>AVERAGE(טבלה1[[#This Row],[עמודה59]:[עמודה60]])</f>
        <v>37</v>
      </c>
      <c r="T1868" s="38">
        <f>VALUE(SUBSTITUTE(טבלה1[[#This Row],[עמודה56]],"$",""))</f>
        <v>25</v>
      </c>
      <c r="U1868" s="38">
        <f>VALUE(SUBSTITUTE(טבלה1[[#This Row],[עמודה57]],"$",""))</f>
        <v>49</v>
      </c>
      <c r="V1868" s="38" t="str">
        <f>IF(טבלה1[[#This Row],[עמודה58]]&gt;30,"Yes","No")</f>
        <v>Yes</v>
      </c>
    </row>
    <row r="1869" spans="1:22" x14ac:dyDescent="0.15">
      <c r="A1869" s="32" t="s">
        <v>4422</v>
      </c>
      <c r="B1869" s="39" t="s">
        <v>4423</v>
      </c>
      <c r="C1869" s="39" t="s">
        <v>20</v>
      </c>
      <c r="D1869" s="40">
        <v>5000</v>
      </c>
      <c r="E1869" s="39" t="s">
        <v>4</v>
      </c>
      <c r="F1869" s="39" t="s">
        <v>29</v>
      </c>
      <c r="G1869" s="36" t="str">
        <f t="shared" si="29"/>
        <v>Low</v>
      </c>
      <c r="H1869" s="41">
        <v>0.25</v>
      </c>
      <c r="I1869" s="11" t="str" cm="1">
        <f t="array" ref="I1869">INDEX(_xlfn.TEXTSPLIT(טבלה1[[#This Row],[עמודה2]],","),1)</f>
        <v>الخبر</v>
      </c>
      <c r="J1869" s="12" t="str" cm="1">
        <f t="array" ref="J1869">INDEX(_xlfn.TEXTSPLIT(טבלה1[[#This Row],[עמודה2]],","),2)</f>
        <v xml:space="preserve"> Saudi Arabia</v>
      </c>
      <c r="K1869" s="43" t="str">
        <f>_xlfn.CONCAT(טבלה1[[#This Row],[AI_Companies]]," ",טבלה1[[#This Row],[עמודה1]])</f>
        <v>TakamulSmartTechnology http://www.takamul.net.sa</v>
      </c>
      <c r="L1869" s="28">
        <v>10</v>
      </c>
      <c r="M1869" s="28" t="str">
        <f>IF(טבלה1[[#This Row],[עמודה53]]&gt;2000,"Yes","No")</f>
        <v>No</v>
      </c>
      <c r="N1869" s="28">
        <v>49</v>
      </c>
      <c r="O1869" s="28">
        <f>AVERAGE(טבלה1[[#This Row],[עמודה52]:[עמודה53]])</f>
        <v>29.5</v>
      </c>
      <c r="P1869" s="28" t="str">
        <f>IF(טבלה1[[#This Row],[עמודה4]]="&lt; $25 / hr","0$ - $25 / hr",טבלה1[[#This Row],[עמודה4]])</f>
        <v>$100 - $149 / hr</v>
      </c>
      <c r="Q1869" s="12" t="str" cm="1">
        <f t="array" ref="Q1869">INDEX(_xlfn.TEXTSPLIT(טבלה1[[#This Row],[עמודה55]],"-"),1)</f>
        <v xml:space="preserve">$100 </v>
      </c>
      <c r="R1869" s="21" t="str" cm="1">
        <f t="array" ref="R1869">INDEX(_xlfn.TEXTSPLIT(INDEX(_xlfn.TEXTSPLIT(טבלה1[[#This Row],[עמודה55]],"-"),2),"/"),1)</f>
        <v xml:space="preserve"> $149 </v>
      </c>
      <c r="S1869" s="28">
        <f>AVERAGE(טבלה1[[#This Row],[עמודה59]:[עמודה60]])</f>
        <v>124.5</v>
      </c>
      <c r="T1869" s="31">
        <f>VALUE(SUBSTITUTE(טבלה1[[#This Row],[עמודה56]],"$",""))</f>
        <v>100</v>
      </c>
      <c r="U1869" s="31">
        <f>VALUE(SUBSTITUTE(טבלה1[[#This Row],[עמודה57]],"$",""))</f>
        <v>149</v>
      </c>
      <c r="V1869" s="31" t="str">
        <f>IF(טבלה1[[#This Row],[עמודה58]]&gt;30,"Yes","No")</f>
        <v>Yes</v>
      </c>
    </row>
    <row r="1870" spans="1:22" x14ac:dyDescent="0.15">
      <c r="A1870" s="32" t="s">
        <v>4424</v>
      </c>
      <c r="B1870" s="33" t="s">
        <v>4425</v>
      </c>
      <c r="C1870" s="33" t="s">
        <v>4426</v>
      </c>
      <c r="D1870" s="44">
        <v>250000</v>
      </c>
      <c r="E1870" s="33" t="s">
        <v>14</v>
      </c>
      <c r="F1870" s="33" t="s">
        <v>29</v>
      </c>
      <c r="G1870" s="36" t="str">
        <f t="shared" si="29"/>
        <v>Low</v>
      </c>
      <c r="H1870" s="34">
        <v>0.25</v>
      </c>
      <c r="I1870" s="11" t="str" cm="1">
        <f t="array" ref="I1870">INDEX(_xlfn.TEXTSPLIT(טבלה1[[#This Row],[עמודה2]],","),1)</f>
        <v>New York</v>
      </c>
      <c r="J1870" s="12" t="str" cm="1">
        <f t="array" ref="J1870">INDEX(_xlfn.TEXTSPLIT(טבלה1[[#This Row],[עמודה2]],","),2)</f>
        <v xml:space="preserve"> NY</v>
      </c>
      <c r="K1870" s="37" t="str">
        <f>_xlfn.CONCAT(טבלה1[[#This Row],[AI_Companies]]," ",טבלה1[[#This Row],[עמודה1]])</f>
        <v>ErdosTechnologies https://www.erdostechnologies.com</v>
      </c>
      <c r="L1870" s="36">
        <v>10</v>
      </c>
      <c r="M1870" s="36" t="str">
        <f>IF(טבלה1[[#This Row],[עמודה53]]&gt;2000,"Yes","No")</f>
        <v>No</v>
      </c>
      <c r="N1870" s="36">
        <v>49</v>
      </c>
      <c r="O1870" s="36">
        <f>AVERAGE(טבלה1[[#This Row],[עמודה52]:[עמודה53]])</f>
        <v>29.5</v>
      </c>
      <c r="P1870" s="36" t="str">
        <f>IF(טבלה1[[#This Row],[עמודה4]]="&lt; $25 / hr","0$ - $25 / hr",טבלה1[[#This Row],[עמודה4]])</f>
        <v>Undisclosed</v>
      </c>
      <c r="Q1870" s="12" t="str" cm="1">
        <f t="array" ref="Q1870">INDEX(_xlfn.TEXTSPLIT(טבלה1[[#This Row],[עמודה55]],"-"),1)</f>
        <v>Undisclosed</v>
      </c>
      <c r="R1870" s="21" t="e" cm="1">
        <f t="array" ref="R1870">INDEX(_xlfn.TEXTSPLIT(INDEX(_xlfn.TEXTSPLIT(טבלה1[[#This Row],[עמודה55]],"-"),2),"/"),1)</f>
        <v>#REF!</v>
      </c>
      <c r="S1870" s="36" t="e">
        <f>AVERAGE(טבלה1[[#This Row],[עמודה59]:[עמודה60]])</f>
        <v>#VALUE!</v>
      </c>
      <c r="T1870" s="38" t="e">
        <f>VALUE(SUBSTITUTE(טבלה1[[#This Row],[עמודה56]],"$",""))</f>
        <v>#VALUE!</v>
      </c>
      <c r="U1870" s="38" t="e">
        <f>VALUE(SUBSTITUTE(טבלה1[[#This Row],[עמודה57]],"$",""))</f>
        <v>#REF!</v>
      </c>
      <c r="V1870" s="38" t="e">
        <f>IF(טבלה1[[#This Row],[עמודה58]]&gt;30,"Yes","No")</f>
        <v>#VALUE!</v>
      </c>
    </row>
    <row r="1871" spans="1:22" x14ac:dyDescent="0.15">
      <c r="A1871" s="32" t="s">
        <v>4427</v>
      </c>
      <c r="B1871" s="39" t="s">
        <v>4428</v>
      </c>
      <c r="C1871" s="39" t="s">
        <v>1111</v>
      </c>
      <c r="D1871" s="39" t="s">
        <v>4</v>
      </c>
      <c r="E1871" s="39" t="s">
        <v>4</v>
      </c>
      <c r="F1871" s="39" t="s">
        <v>29</v>
      </c>
      <c r="G1871" s="36" t="str">
        <f t="shared" si="29"/>
        <v>Low</v>
      </c>
      <c r="H1871" s="41">
        <v>0.25</v>
      </c>
      <c r="I1871" s="11" t="str" cm="1">
        <f t="array" ref="I1871">INDEX(_xlfn.TEXTSPLIT(טבלה1[[#This Row],[עמודה2]],","),1)</f>
        <v>lahore</v>
      </c>
      <c r="J1871" s="12" t="str" cm="1">
        <f t="array" ref="J1871">INDEX(_xlfn.TEXTSPLIT(טבלה1[[#This Row],[עמודה2]],","),2)</f>
        <v xml:space="preserve"> Pakistan</v>
      </c>
      <c r="K1871" s="43" t="str">
        <f>_xlfn.CONCAT(טבלה1[[#This Row],[AI_Companies]]," ",טבלה1[[#This Row],[עמודה1]])</f>
        <v>ITSolution https://itsolution.co/</v>
      </c>
      <c r="L1871" s="28">
        <v>10</v>
      </c>
      <c r="M1871" s="28" t="str">
        <f>IF(טבלה1[[#This Row],[עמודה53]]&gt;2000,"Yes","No")</f>
        <v>No</v>
      </c>
      <c r="N1871" s="28">
        <v>49</v>
      </c>
      <c r="O1871" s="28">
        <f>AVERAGE(טבלה1[[#This Row],[עמודה52]:[עמודה53]])</f>
        <v>29.5</v>
      </c>
      <c r="P1871" s="28" t="str">
        <f>IF(טבלה1[[#This Row],[עמודה4]]="&lt; $25 / hr","0$ - $25 / hr",טבלה1[[#This Row],[עמודה4]])</f>
        <v>0$ - $25 / hr</v>
      </c>
      <c r="Q1871" s="12" t="str" cm="1">
        <f t="array" ref="Q1871">INDEX(_xlfn.TEXTSPLIT(טבלה1[[#This Row],[עמודה55]],"-"),1)</f>
        <v xml:space="preserve">0$ </v>
      </c>
      <c r="R1871" s="21" t="str" cm="1">
        <f t="array" ref="R1871">INDEX(_xlfn.TEXTSPLIT(INDEX(_xlfn.TEXTSPLIT(טבלה1[[#This Row],[עמודה55]],"-"),2),"/"),1)</f>
        <v xml:space="preserve"> $25 </v>
      </c>
      <c r="S1871" s="28">
        <f>AVERAGE(טבלה1[[#This Row],[עמודה59]:[עמודה60]])</f>
        <v>12.5</v>
      </c>
      <c r="T1871" s="31">
        <f>VALUE(SUBSTITUTE(טבלה1[[#This Row],[עמודה56]],"$",""))</f>
        <v>0</v>
      </c>
      <c r="U1871" s="31">
        <f>VALUE(SUBSTITUTE(טבלה1[[#This Row],[עמודה57]],"$",""))</f>
        <v>25</v>
      </c>
      <c r="V1871" s="31" t="str">
        <f>IF(טבלה1[[#This Row],[עמודה58]]&gt;30,"Yes","No")</f>
        <v>No</v>
      </c>
    </row>
    <row r="1872" spans="1:22" x14ac:dyDescent="0.15">
      <c r="A1872" s="32" t="s">
        <v>4429</v>
      </c>
      <c r="B1872" s="33" t="s">
        <v>4430</v>
      </c>
      <c r="C1872" s="33" t="s">
        <v>66</v>
      </c>
      <c r="D1872" s="33" t="s">
        <v>4</v>
      </c>
      <c r="E1872" s="33" t="s">
        <v>4</v>
      </c>
      <c r="F1872" s="33" t="s">
        <v>29</v>
      </c>
      <c r="G1872" s="36" t="str">
        <f t="shared" si="29"/>
        <v>Low</v>
      </c>
      <c r="H1872" s="34">
        <v>0.25</v>
      </c>
      <c r="I1872" s="11" t="str" cm="1">
        <f t="array" ref="I1872">INDEX(_xlfn.TEXTSPLIT(טבלה1[[#This Row],[עמודה2]],","),1)</f>
        <v>Bangkok</v>
      </c>
      <c r="J1872" s="12" t="str" cm="1">
        <f t="array" ref="J1872">INDEX(_xlfn.TEXTSPLIT(טבלה1[[#This Row],[עמודה2]],","),2)</f>
        <v xml:space="preserve"> Thailand</v>
      </c>
      <c r="K1872" s="37" t="str">
        <f>_xlfn.CONCAT(טבלה1[[#This Row],[AI_Companies]]," ",טבלה1[[#This Row],[עמודה1]])</f>
        <v>GoPomelo https://www.gopomelo.com/</v>
      </c>
      <c r="L1872" s="36">
        <v>10</v>
      </c>
      <c r="M1872" s="36" t="str">
        <f>IF(טבלה1[[#This Row],[עמודה53]]&gt;2000,"Yes","No")</f>
        <v>No</v>
      </c>
      <c r="N1872" s="36">
        <v>49</v>
      </c>
      <c r="O1872" s="36">
        <f>AVERAGE(טבלה1[[#This Row],[עמודה52]:[עמודה53]])</f>
        <v>29.5</v>
      </c>
      <c r="P1872" s="36" t="str">
        <f>IF(טבלה1[[#This Row],[עמודה4]]="&lt; $25 / hr","0$ - $25 / hr",טבלה1[[#This Row],[עמודה4]])</f>
        <v>Undisclosed</v>
      </c>
      <c r="Q1872" s="12" t="str" cm="1">
        <f t="array" ref="Q1872">INDEX(_xlfn.TEXTSPLIT(טבלה1[[#This Row],[עמודה55]],"-"),1)</f>
        <v>Undisclosed</v>
      </c>
      <c r="R1872" s="21" t="e" cm="1">
        <f t="array" ref="R1872">INDEX(_xlfn.TEXTSPLIT(INDEX(_xlfn.TEXTSPLIT(טבלה1[[#This Row],[עמודה55]],"-"),2),"/"),1)</f>
        <v>#REF!</v>
      </c>
      <c r="S1872" s="36" t="e">
        <f>AVERAGE(טבלה1[[#This Row],[עמודה59]:[עמודה60]])</f>
        <v>#VALUE!</v>
      </c>
      <c r="T1872" s="38" t="e">
        <f>VALUE(SUBSTITUTE(טבלה1[[#This Row],[עמודה56]],"$",""))</f>
        <v>#VALUE!</v>
      </c>
      <c r="U1872" s="38" t="e">
        <f>VALUE(SUBSTITUTE(טבלה1[[#This Row],[עמודה57]],"$",""))</f>
        <v>#REF!</v>
      </c>
      <c r="V1872" s="38" t="e">
        <f>IF(טבלה1[[#This Row],[עמודה58]]&gt;30,"Yes","No")</f>
        <v>#VALUE!</v>
      </c>
    </row>
    <row r="1873" spans="1:22" x14ac:dyDescent="0.15">
      <c r="A1873" s="32" t="s">
        <v>4431</v>
      </c>
      <c r="B1873" s="39" t="s">
        <v>4432</v>
      </c>
      <c r="C1873" s="39" t="s">
        <v>47</v>
      </c>
      <c r="D1873" s="40">
        <v>1000</v>
      </c>
      <c r="E1873" s="39" t="s">
        <v>33</v>
      </c>
      <c r="F1873" s="39" t="s">
        <v>29</v>
      </c>
      <c r="G1873" s="36" t="str">
        <f t="shared" si="29"/>
        <v>Low</v>
      </c>
      <c r="H1873" s="41">
        <v>0.25</v>
      </c>
      <c r="I1873" s="11" t="str" cm="1">
        <f t="array" ref="I1873">INDEX(_xlfn.TEXTSPLIT(טבלה1[[#This Row],[עמודה2]],","),1)</f>
        <v>Toronto</v>
      </c>
      <c r="J1873" s="12" t="str" cm="1">
        <f t="array" ref="J1873">INDEX(_xlfn.TEXTSPLIT(טבלה1[[#This Row],[עמודה2]],","),2)</f>
        <v xml:space="preserve"> Canada</v>
      </c>
      <c r="K1873" s="43" t="str">
        <f>_xlfn.CONCAT(טבלה1[[#This Row],[AI_Companies]]," ",טבלה1[[#This Row],[עמודה1]])</f>
        <v>Sipher https://sipher.co/</v>
      </c>
      <c r="L1873" s="28">
        <v>10</v>
      </c>
      <c r="M1873" s="28" t="str">
        <f>IF(טבלה1[[#This Row],[עמודה53]]&gt;2000,"Yes","No")</f>
        <v>No</v>
      </c>
      <c r="N1873" s="28">
        <v>49</v>
      </c>
      <c r="O1873" s="28">
        <f>AVERAGE(טבלה1[[#This Row],[עמודה52]:[עמודה53]])</f>
        <v>29.5</v>
      </c>
      <c r="P1873" s="28" t="str">
        <f>IF(טבלה1[[#This Row],[עמודה4]]="&lt; $25 / hr","0$ - $25 / hr",טבלה1[[#This Row],[עמודה4]])</f>
        <v>Undisclosed</v>
      </c>
      <c r="Q1873" s="12" t="str" cm="1">
        <f t="array" ref="Q1873">INDEX(_xlfn.TEXTSPLIT(טבלה1[[#This Row],[עמודה55]],"-"),1)</f>
        <v>Undisclosed</v>
      </c>
      <c r="R1873" s="21" t="e" cm="1">
        <f t="array" ref="R1873">INDEX(_xlfn.TEXTSPLIT(INDEX(_xlfn.TEXTSPLIT(טבלה1[[#This Row],[עמודה55]],"-"),2),"/"),1)</f>
        <v>#REF!</v>
      </c>
      <c r="S1873" s="28" t="e">
        <f>AVERAGE(טבלה1[[#This Row],[עמודה59]:[עמודה60]])</f>
        <v>#VALUE!</v>
      </c>
      <c r="T1873" s="31" t="e">
        <f>VALUE(SUBSTITUTE(טבלה1[[#This Row],[עמודה56]],"$",""))</f>
        <v>#VALUE!</v>
      </c>
      <c r="U1873" s="31" t="e">
        <f>VALUE(SUBSTITUTE(טבלה1[[#This Row],[עמודה57]],"$",""))</f>
        <v>#REF!</v>
      </c>
      <c r="V1873" s="31" t="e">
        <f>IF(טבלה1[[#This Row],[עמודה58]]&gt;30,"Yes","No")</f>
        <v>#VALUE!</v>
      </c>
    </row>
    <row r="1874" spans="1:22" x14ac:dyDescent="0.15">
      <c r="A1874" s="32" t="s">
        <v>4433</v>
      </c>
      <c r="B1874" s="33" t="s">
        <v>4434</v>
      </c>
      <c r="C1874" s="33" t="s">
        <v>4435</v>
      </c>
      <c r="D1874" s="33" t="s">
        <v>4</v>
      </c>
      <c r="E1874" s="33" t="s">
        <v>4</v>
      </c>
      <c r="F1874" s="33" t="s">
        <v>29</v>
      </c>
      <c r="G1874" s="36" t="str">
        <f t="shared" si="29"/>
        <v>Low</v>
      </c>
      <c r="H1874" s="34">
        <v>0.25</v>
      </c>
      <c r="I1874" s="11" t="str" cm="1">
        <f t="array" ref="I1874">INDEX(_xlfn.TEXTSPLIT(טבלה1[[#This Row],[עמודה2]],","),1)</f>
        <v>Gurugram</v>
      </c>
      <c r="J1874" s="12" t="str" cm="1">
        <f t="array" ref="J1874">INDEX(_xlfn.TEXTSPLIT(טבלה1[[#This Row],[עמודה2]],","),2)</f>
        <v xml:space="preserve"> India</v>
      </c>
      <c r="K1874" s="37" t="str">
        <f>_xlfn.CONCAT(טבלה1[[#This Row],[AI_Companies]]," ",טבלה1[[#This Row],[עמודה1]])</f>
        <v>CalcunTechnlogies https://www.calcun.com/</v>
      </c>
      <c r="L1874" s="36">
        <v>10</v>
      </c>
      <c r="M1874" s="36" t="str">
        <f>IF(טבלה1[[#This Row],[עמודה53]]&gt;2000,"Yes","No")</f>
        <v>No</v>
      </c>
      <c r="N1874" s="36">
        <v>49</v>
      </c>
      <c r="O1874" s="36">
        <f>AVERAGE(טבלה1[[#This Row],[עמודה52]:[עמודה53]])</f>
        <v>29.5</v>
      </c>
      <c r="P1874" s="36" t="str">
        <f>IF(טבלה1[[#This Row],[עמודה4]]="&lt; $25 / hr","0$ - $25 / hr",טבלה1[[#This Row],[עמודה4]])</f>
        <v>$25 - $49 / hr</v>
      </c>
      <c r="Q1874" s="12" t="str" cm="1">
        <f t="array" ref="Q1874">INDEX(_xlfn.TEXTSPLIT(טבלה1[[#This Row],[עמודה55]],"-"),1)</f>
        <v xml:space="preserve">$25 </v>
      </c>
      <c r="R1874" s="21" t="str" cm="1">
        <f t="array" ref="R1874">INDEX(_xlfn.TEXTSPLIT(INDEX(_xlfn.TEXTSPLIT(טבלה1[[#This Row],[עמודה55]],"-"),2),"/"),1)</f>
        <v xml:space="preserve"> $49 </v>
      </c>
      <c r="S1874" s="36">
        <f>AVERAGE(טבלה1[[#This Row],[עמודה59]:[עמודה60]])</f>
        <v>37</v>
      </c>
      <c r="T1874" s="38">
        <f>VALUE(SUBSTITUTE(טבלה1[[#This Row],[עמודה56]],"$",""))</f>
        <v>25</v>
      </c>
      <c r="U1874" s="38">
        <f>VALUE(SUBSTITUTE(טבלה1[[#This Row],[עמודה57]],"$",""))</f>
        <v>49</v>
      </c>
      <c r="V1874" s="38" t="str">
        <f>IF(טבלה1[[#This Row],[עמודה58]]&gt;30,"Yes","No")</f>
        <v>Yes</v>
      </c>
    </row>
    <row r="1875" spans="1:22" x14ac:dyDescent="0.15">
      <c r="A1875" s="32" t="s">
        <v>4436</v>
      </c>
      <c r="B1875" s="39" t="s">
        <v>4437</v>
      </c>
      <c r="C1875" s="39" t="s">
        <v>4438</v>
      </c>
      <c r="D1875" s="39" t="s">
        <v>4</v>
      </c>
      <c r="E1875" s="39" t="s">
        <v>4</v>
      </c>
      <c r="F1875" s="39" t="s">
        <v>29</v>
      </c>
      <c r="G1875" s="36" t="str">
        <f t="shared" si="29"/>
        <v>Low</v>
      </c>
      <c r="H1875" s="41">
        <v>0.25</v>
      </c>
      <c r="I1875" s="11" t="str" cm="1">
        <f t="array" ref="I1875">INDEX(_xlfn.TEXTSPLIT(טבלה1[[#This Row],[עמודה2]],","),1)</f>
        <v>Rancho Cucamonga</v>
      </c>
      <c r="J1875" s="12" t="str" cm="1">
        <f t="array" ref="J1875">INDEX(_xlfn.TEXTSPLIT(טבלה1[[#This Row],[עמודה2]],","),2)</f>
        <v xml:space="preserve"> CA</v>
      </c>
      <c r="K1875" s="43" t="str">
        <f>_xlfn.CONCAT(טבלה1[[#This Row],[AI_Companies]]," ",טבלה1[[#This Row],[עמודה1]])</f>
        <v>EthosMediaLab https://ethosmedialab.com/</v>
      </c>
      <c r="L1875" s="28">
        <v>10</v>
      </c>
      <c r="M1875" s="28" t="str">
        <f>IF(טבלה1[[#This Row],[עמודה53]]&gt;2000,"Yes","No")</f>
        <v>No</v>
      </c>
      <c r="N1875" s="28">
        <v>49</v>
      </c>
      <c r="O1875" s="28">
        <f>AVERAGE(טבלה1[[#This Row],[עמודה52]:[עמודה53]])</f>
        <v>29.5</v>
      </c>
      <c r="P1875" s="28" t="str">
        <f>IF(טבלה1[[#This Row],[עמודה4]]="&lt; $25 / hr","0$ - $25 / hr",טבלה1[[#This Row],[עמודה4]])</f>
        <v>Undisclosed</v>
      </c>
      <c r="Q1875" s="12" t="str" cm="1">
        <f t="array" ref="Q1875">INDEX(_xlfn.TEXTSPLIT(טבלה1[[#This Row],[עמודה55]],"-"),1)</f>
        <v>Undisclosed</v>
      </c>
      <c r="R1875" s="21" t="e" cm="1">
        <f t="array" ref="R1875">INDEX(_xlfn.TEXTSPLIT(INDEX(_xlfn.TEXTSPLIT(טבלה1[[#This Row],[עמודה55]],"-"),2),"/"),1)</f>
        <v>#REF!</v>
      </c>
      <c r="S1875" s="28" t="e">
        <f>AVERAGE(טבלה1[[#This Row],[עמודה59]:[עמודה60]])</f>
        <v>#VALUE!</v>
      </c>
      <c r="T1875" s="31" t="e">
        <f>VALUE(SUBSTITUTE(טבלה1[[#This Row],[עמודה56]],"$",""))</f>
        <v>#VALUE!</v>
      </c>
      <c r="U1875" s="31" t="e">
        <f>VALUE(SUBSTITUTE(טבלה1[[#This Row],[עמודה57]],"$",""))</f>
        <v>#REF!</v>
      </c>
      <c r="V1875" s="31" t="e">
        <f>IF(טבלה1[[#This Row],[עמודה58]]&gt;30,"Yes","No")</f>
        <v>#VALUE!</v>
      </c>
    </row>
    <row r="1876" spans="1:22" x14ac:dyDescent="0.15">
      <c r="A1876" s="32" t="s">
        <v>4439</v>
      </c>
      <c r="B1876" s="33" t="s">
        <v>4440</v>
      </c>
      <c r="C1876" s="33" t="s">
        <v>1420</v>
      </c>
      <c r="D1876" s="44">
        <v>5000</v>
      </c>
      <c r="E1876" s="33" t="s">
        <v>4</v>
      </c>
      <c r="F1876" s="33" t="s">
        <v>29</v>
      </c>
      <c r="G1876" s="36" t="str">
        <f t="shared" si="29"/>
        <v>Low</v>
      </c>
      <c r="H1876" s="34">
        <v>0.25</v>
      </c>
      <c r="I1876" s="11" t="str" cm="1">
        <f t="array" ref="I1876">INDEX(_xlfn.TEXTSPLIT(טבלה1[[#This Row],[עמודה2]],","),1)</f>
        <v>Lewisville</v>
      </c>
      <c r="J1876" s="12" t="str" cm="1">
        <f t="array" ref="J1876">INDEX(_xlfn.TEXTSPLIT(טבלה1[[#This Row],[עמודה2]],","),2)</f>
        <v xml:space="preserve"> TX</v>
      </c>
      <c r="K1876" s="37" t="str">
        <f>_xlfn.CONCAT(טבלה1[[#This Row],[AI_Companies]]," ",טבלה1[[#This Row],[עמודה1]])</f>
        <v>W3LifeAgency https://www.w3life.net/</v>
      </c>
      <c r="L1876" s="36">
        <v>10</v>
      </c>
      <c r="M1876" s="36" t="str">
        <f>IF(טבלה1[[#This Row],[עמודה53]]&gt;2000,"Yes","No")</f>
        <v>No</v>
      </c>
      <c r="N1876" s="36">
        <v>49</v>
      </c>
      <c r="O1876" s="36">
        <f>AVERAGE(טבלה1[[#This Row],[עמודה52]:[עמודה53]])</f>
        <v>29.5</v>
      </c>
      <c r="P1876" s="36" t="str">
        <f>IF(טבלה1[[#This Row],[עמודה4]]="&lt; $25 / hr","0$ - $25 / hr",טבלה1[[#This Row],[עמודה4]])</f>
        <v>Undisclosed</v>
      </c>
      <c r="Q1876" s="12" t="str" cm="1">
        <f t="array" ref="Q1876">INDEX(_xlfn.TEXTSPLIT(טבלה1[[#This Row],[עמודה55]],"-"),1)</f>
        <v>Undisclosed</v>
      </c>
      <c r="R1876" s="21" t="e" cm="1">
        <f t="array" ref="R1876">INDEX(_xlfn.TEXTSPLIT(INDEX(_xlfn.TEXTSPLIT(טבלה1[[#This Row],[עמודה55]],"-"),2),"/"),1)</f>
        <v>#REF!</v>
      </c>
      <c r="S1876" s="36" t="e">
        <f>AVERAGE(טבלה1[[#This Row],[עמודה59]:[עמודה60]])</f>
        <v>#VALUE!</v>
      </c>
      <c r="T1876" s="38" t="e">
        <f>VALUE(SUBSTITUTE(טבלה1[[#This Row],[עמודה56]],"$",""))</f>
        <v>#VALUE!</v>
      </c>
      <c r="U1876" s="38" t="e">
        <f>VALUE(SUBSTITUTE(טבלה1[[#This Row],[עמודה57]],"$",""))</f>
        <v>#REF!</v>
      </c>
      <c r="V1876" s="38" t="e">
        <f>IF(טבלה1[[#This Row],[עמודה58]]&gt;30,"Yes","No")</f>
        <v>#VALUE!</v>
      </c>
    </row>
    <row r="1877" spans="1:22" x14ac:dyDescent="0.15">
      <c r="A1877" s="32" t="s">
        <v>4441</v>
      </c>
      <c r="B1877" s="39" t="s">
        <v>4442</v>
      </c>
      <c r="C1877" s="39" t="s">
        <v>1320</v>
      </c>
      <c r="D1877" s="39" t="s">
        <v>4</v>
      </c>
      <c r="E1877" s="39" t="s">
        <v>4</v>
      </c>
      <c r="F1877" s="39" t="s">
        <v>29</v>
      </c>
      <c r="G1877" s="36" t="str">
        <f t="shared" si="29"/>
        <v>Low</v>
      </c>
      <c r="H1877" s="41">
        <v>0.25</v>
      </c>
      <c r="I1877" s="11" t="str" cm="1">
        <f t="array" ref="I1877">INDEX(_xlfn.TEXTSPLIT(טבלה1[[#This Row],[עמודה2]],","),1)</f>
        <v>Zürich</v>
      </c>
      <c r="J1877" s="12" t="str" cm="1">
        <f t="array" ref="J1877">INDEX(_xlfn.TEXTSPLIT(טבלה1[[#This Row],[עמודה2]],","),2)</f>
        <v xml:space="preserve"> Switzerland</v>
      </c>
      <c r="K1877" s="43" t="str">
        <f>_xlfn.CONCAT(טבלה1[[#This Row],[AI_Companies]]," ",טבלה1[[#This Row],[עמודה1]])</f>
        <v>Scigility https://scigility.com/</v>
      </c>
      <c r="L1877" s="28">
        <v>10</v>
      </c>
      <c r="M1877" s="28" t="str">
        <f>IF(טבלה1[[#This Row],[עמודה53]]&gt;2000,"Yes","No")</f>
        <v>No</v>
      </c>
      <c r="N1877" s="28">
        <v>49</v>
      </c>
      <c r="O1877" s="28">
        <f>AVERAGE(טבלה1[[#This Row],[עמודה52]:[עמודה53]])</f>
        <v>29.5</v>
      </c>
      <c r="P1877" s="28" t="str">
        <f>IF(טבלה1[[#This Row],[עמודה4]]="&lt; $25 / hr","0$ - $25 / hr",טבלה1[[#This Row],[עמודה4]])</f>
        <v>Undisclosed</v>
      </c>
      <c r="Q1877" s="12" t="str" cm="1">
        <f t="array" ref="Q1877">INDEX(_xlfn.TEXTSPLIT(טבלה1[[#This Row],[עמודה55]],"-"),1)</f>
        <v>Undisclosed</v>
      </c>
      <c r="R1877" s="21" t="e" cm="1">
        <f t="array" ref="R1877">INDEX(_xlfn.TEXTSPLIT(INDEX(_xlfn.TEXTSPLIT(טבלה1[[#This Row],[עמודה55]],"-"),2),"/"),1)</f>
        <v>#REF!</v>
      </c>
      <c r="S1877" s="28" t="e">
        <f>AVERAGE(טבלה1[[#This Row],[עמודה59]:[עמודה60]])</f>
        <v>#VALUE!</v>
      </c>
      <c r="T1877" s="31" t="e">
        <f>VALUE(SUBSTITUTE(טבלה1[[#This Row],[עמודה56]],"$",""))</f>
        <v>#VALUE!</v>
      </c>
      <c r="U1877" s="31" t="e">
        <f>VALUE(SUBSTITUTE(טבלה1[[#This Row],[עמודה57]],"$",""))</f>
        <v>#REF!</v>
      </c>
      <c r="V1877" s="31" t="e">
        <f>IF(טבלה1[[#This Row],[עמודה58]]&gt;30,"Yes","No")</f>
        <v>#VALUE!</v>
      </c>
    </row>
    <row r="1878" spans="1:22" x14ac:dyDescent="0.15">
      <c r="A1878" s="32" t="s">
        <v>4443</v>
      </c>
      <c r="B1878" s="33" t="s">
        <v>4444</v>
      </c>
      <c r="C1878" s="33" t="s">
        <v>4445</v>
      </c>
      <c r="D1878" s="33" t="s">
        <v>4</v>
      </c>
      <c r="E1878" s="33" t="s">
        <v>4</v>
      </c>
      <c r="F1878" s="33" t="s">
        <v>29</v>
      </c>
      <c r="G1878" s="36" t="str">
        <f t="shared" si="29"/>
        <v>Low</v>
      </c>
      <c r="H1878" s="34">
        <v>0.25</v>
      </c>
      <c r="I1878" s="11" t="str" cm="1">
        <f t="array" ref="I1878">INDEX(_xlfn.TEXTSPLIT(טבלה1[[#This Row],[עמודה2]],","),1)</f>
        <v>Rockville</v>
      </c>
      <c r="J1878" s="12" t="str" cm="1">
        <f t="array" ref="J1878">INDEX(_xlfn.TEXTSPLIT(טבלה1[[#This Row],[עמודה2]],","),2)</f>
        <v xml:space="preserve"> MD</v>
      </c>
      <c r="K1878" s="37" t="str">
        <f>_xlfn.CONCAT(טבלה1[[#This Row],[AI_Companies]]," ",טבלה1[[#This Row],[עמודה1]])</f>
        <v>BarrowWiseConsulting,LLC https://www.barrowwise.com/</v>
      </c>
      <c r="L1878" s="36">
        <v>10</v>
      </c>
      <c r="M1878" s="36" t="str">
        <f>IF(טבלה1[[#This Row],[עמודה53]]&gt;2000,"Yes","No")</f>
        <v>No</v>
      </c>
      <c r="N1878" s="36">
        <v>49</v>
      </c>
      <c r="O1878" s="36">
        <f>AVERAGE(טבלה1[[#This Row],[עמודה52]:[עמודה53]])</f>
        <v>29.5</v>
      </c>
      <c r="P1878" s="36" t="str">
        <f>IF(טבלה1[[#This Row],[עמודה4]]="&lt; $25 / hr","0$ - $25 / hr",טבלה1[[#This Row],[עמודה4]])</f>
        <v>Undisclosed</v>
      </c>
      <c r="Q1878" s="12" t="str" cm="1">
        <f t="array" ref="Q1878">INDEX(_xlfn.TEXTSPLIT(טבלה1[[#This Row],[עמודה55]],"-"),1)</f>
        <v>Undisclosed</v>
      </c>
      <c r="R1878" s="21" t="e" cm="1">
        <f t="array" ref="R1878">INDEX(_xlfn.TEXTSPLIT(INDEX(_xlfn.TEXTSPLIT(טבלה1[[#This Row],[עמודה55]],"-"),2),"/"),1)</f>
        <v>#REF!</v>
      </c>
      <c r="S1878" s="36" t="e">
        <f>AVERAGE(טבלה1[[#This Row],[עמודה59]:[עמודה60]])</f>
        <v>#VALUE!</v>
      </c>
      <c r="T1878" s="38" t="e">
        <f>VALUE(SUBSTITUTE(טבלה1[[#This Row],[עמודה56]],"$",""))</f>
        <v>#VALUE!</v>
      </c>
      <c r="U1878" s="38" t="e">
        <f>VALUE(SUBSTITUTE(טבלה1[[#This Row],[עמודה57]],"$",""))</f>
        <v>#REF!</v>
      </c>
      <c r="V1878" s="38" t="e">
        <f>IF(טבלה1[[#This Row],[עמודה58]]&gt;30,"Yes","No")</f>
        <v>#VALUE!</v>
      </c>
    </row>
    <row r="1879" spans="1:22" x14ac:dyDescent="0.15">
      <c r="A1879" s="32" t="s">
        <v>4446</v>
      </c>
      <c r="B1879" s="39" t="s">
        <v>4447</v>
      </c>
      <c r="C1879" s="39" t="s">
        <v>4448</v>
      </c>
      <c r="D1879" s="39" t="s">
        <v>4</v>
      </c>
      <c r="E1879" s="39" t="s">
        <v>4</v>
      </c>
      <c r="F1879" s="39" t="s">
        <v>29</v>
      </c>
      <c r="G1879" s="36" t="str">
        <f t="shared" si="29"/>
        <v>Low</v>
      </c>
      <c r="H1879" s="41">
        <v>0.25</v>
      </c>
      <c r="I1879" s="11" t="str" cm="1">
        <f t="array" ref="I1879">INDEX(_xlfn.TEXTSPLIT(טבלה1[[#This Row],[עמודה2]],","),1)</f>
        <v>Quesada</v>
      </c>
      <c r="J1879" s="12" t="str" cm="1">
        <f t="array" ref="J1879">INDEX(_xlfn.TEXTSPLIT(טבלה1[[#This Row],[עמודה2]],","),2)</f>
        <v xml:space="preserve"> Costa Rica</v>
      </c>
      <c r="K1879" s="43" t="str">
        <f>_xlfn.CONCAT(טבלה1[[#This Row],[AI_Companies]]," ",טבלה1[[#This Row],[עמודה1]])</f>
        <v>Golabs https://golabstech.com/</v>
      </c>
      <c r="L1879" s="28">
        <v>10</v>
      </c>
      <c r="M1879" s="28" t="str">
        <f>IF(טבלה1[[#This Row],[עמודה53]]&gt;2000,"Yes","No")</f>
        <v>No</v>
      </c>
      <c r="N1879" s="28">
        <v>49</v>
      </c>
      <c r="O1879" s="28">
        <f>AVERAGE(טבלה1[[#This Row],[עמודה52]:[עמודה53]])</f>
        <v>29.5</v>
      </c>
      <c r="P1879" s="28" t="str">
        <f>IF(טבלה1[[#This Row],[עמודה4]]="&lt; $25 / hr","0$ - $25 / hr",טבלה1[[#This Row],[עמודה4]])</f>
        <v>Undisclosed</v>
      </c>
      <c r="Q1879" s="12" t="str" cm="1">
        <f t="array" ref="Q1879">INDEX(_xlfn.TEXTSPLIT(טבלה1[[#This Row],[עמודה55]],"-"),1)</f>
        <v>Undisclosed</v>
      </c>
      <c r="R1879" s="21" t="e" cm="1">
        <f t="array" ref="R1879">INDEX(_xlfn.TEXTSPLIT(INDEX(_xlfn.TEXTSPLIT(טבלה1[[#This Row],[עמודה55]],"-"),2),"/"),1)</f>
        <v>#REF!</v>
      </c>
      <c r="S1879" s="28" t="e">
        <f>AVERAGE(טבלה1[[#This Row],[עמודה59]:[עמודה60]])</f>
        <v>#VALUE!</v>
      </c>
      <c r="T1879" s="31" t="e">
        <f>VALUE(SUBSTITUTE(טבלה1[[#This Row],[עמודה56]],"$",""))</f>
        <v>#VALUE!</v>
      </c>
      <c r="U1879" s="31" t="e">
        <f>VALUE(SUBSTITUTE(טבלה1[[#This Row],[עמודה57]],"$",""))</f>
        <v>#REF!</v>
      </c>
      <c r="V1879" s="31" t="e">
        <f>IF(טבלה1[[#This Row],[עמודה58]]&gt;30,"Yes","No")</f>
        <v>#VALUE!</v>
      </c>
    </row>
    <row r="1880" spans="1:22" x14ac:dyDescent="0.15">
      <c r="A1880" s="32" t="s">
        <v>4449</v>
      </c>
      <c r="B1880" s="33" t="s">
        <v>4450</v>
      </c>
      <c r="C1880" s="33" t="s">
        <v>601</v>
      </c>
      <c r="D1880" s="33" t="s">
        <v>4</v>
      </c>
      <c r="E1880" s="33" t="s">
        <v>4</v>
      </c>
      <c r="F1880" s="33" t="s">
        <v>29</v>
      </c>
      <c r="G1880" s="36" t="str">
        <f t="shared" si="29"/>
        <v>Low</v>
      </c>
      <c r="H1880" s="34">
        <v>0.25</v>
      </c>
      <c r="I1880" s="11" t="str" cm="1">
        <f t="array" ref="I1880">INDEX(_xlfn.TEXTSPLIT(טבלה1[[#This Row],[עמודה2]],","),1)</f>
        <v>La Molina</v>
      </c>
      <c r="J1880" s="12" t="str" cm="1">
        <f t="array" ref="J1880">INDEX(_xlfn.TEXTSPLIT(טבלה1[[#This Row],[עמודה2]],","),2)</f>
        <v xml:space="preserve"> Peru</v>
      </c>
      <c r="K1880" s="37" t="str">
        <f>_xlfn.CONCAT(טבלה1[[#This Row],[AI_Companies]]," ",טבלה1[[#This Row],[עמודה1]])</f>
        <v>APPLISYS http://applisys.com.pe/</v>
      </c>
      <c r="L1880" s="36">
        <v>10</v>
      </c>
      <c r="M1880" s="36" t="str">
        <f>IF(טבלה1[[#This Row],[עמודה53]]&gt;2000,"Yes","No")</f>
        <v>No</v>
      </c>
      <c r="N1880" s="36">
        <v>49</v>
      </c>
      <c r="O1880" s="36">
        <f>AVERAGE(טבלה1[[#This Row],[עמודה52]:[עמודה53]])</f>
        <v>29.5</v>
      </c>
      <c r="P1880" s="36" t="str">
        <f>IF(טבלה1[[#This Row],[עמודה4]]="&lt; $25 / hr","0$ - $25 / hr",טבלה1[[#This Row],[עמודה4]])</f>
        <v>Undisclosed</v>
      </c>
      <c r="Q1880" s="12" t="str" cm="1">
        <f t="array" ref="Q1880">INDEX(_xlfn.TEXTSPLIT(טבלה1[[#This Row],[עמודה55]],"-"),1)</f>
        <v>Undisclosed</v>
      </c>
      <c r="R1880" s="21" t="e" cm="1">
        <f t="array" ref="R1880">INDEX(_xlfn.TEXTSPLIT(INDEX(_xlfn.TEXTSPLIT(טבלה1[[#This Row],[עמודה55]],"-"),2),"/"),1)</f>
        <v>#REF!</v>
      </c>
      <c r="S1880" s="36" t="e">
        <f>AVERAGE(טבלה1[[#This Row],[עמודה59]:[עמודה60]])</f>
        <v>#VALUE!</v>
      </c>
      <c r="T1880" s="38" t="e">
        <f>VALUE(SUBSTITUTE(טבלה1[[#This Row],[עמודה56]],"$",""))</f>
        <v>#VALUE!</v>
      </c>
      <c r="U1880" s="38" t="e">
        <f>VALUE(SUBSTITUTE(טבלה1[[#This Row],[עמודה57]],"$",""))</f>
        <v>#REF!</v>
      </c>
      <c r="V1880" s="38" t="e">
        <f>IF(טבלה1[[#This Row],[עמודה58]]&gt;30,"Yes","No")</f>
        <v>#VALUE!</v>
      </c>
    </row>
    <row r="1881" spans="1:22" x14ac:dyDescent="0.15">
      <c r="A1881" s="32" t="s">
        <v>4451</v>
      </c>
      <c r="B1881" s="39" t="s">
        <v>4452</v>
      </c>
      <c r="C1881" s="39" t="s">
        <v>4453</v>
      </c>
      <c r="D1881" s="39" t="s">
        <v>4</v>
      </c>
      <c r="E1881" s="39" t="s">
        <v>4</v>
      </c>
      <c r="F1881" s="39" t="s">
        <v>29</v>
      </c>
      <c r="G1881" s="36" t="str">
        <f t="shared" si="29"/>
        <v>Low</v>
      </c>
      <c r="H1881" s="41">
        <v>0.25</v>
      </c>
      <c r="I1881" s="11" t="str" cm="1">
        <f t="array" ref="I1881">INDEX(_xlfn.TEXTSPLIT(טבלה1[[#This Row],[עמודה2]],","),1)</f>
        <v>Monterrey</v>
      </c>
      <c r="J1881" s="12" t="str" cm="1">
        <f t="array" ref="J1881">INDEX(_xlfn.TEXTSPLIT(טבלה1[[#This Row],[עמודה2]],","),2)</f>
        <v xml:space="preserve"> Mexico</v>
      </c>
      <c r="K1881" s="43" t="str">
        <f>_xlfn.CONCAT(טבלה1[[#This Row],[AI_Companies]]," ",טבלה1[[#This Row],[עמודה1]])</f>
        <v>GestaLabs. http://www.gestalabs.com/</v>
      </c>
      <c r="L1881" s="28">
        <v>10</v>
      </c>
      <c r="M1881" s="28" t="str">
        <f>IF(טבלה1[[#This Row],[עמודה53]]&gt;2000,"Yes","No")</f>
        <v>No</v>
      </c>
      <c r="N1881" s="28">
        <v>49</v>
      </c>
      <c r="O1881" s="28">
        <f>AVERAGE(טבלה1[[#This Row],[עמודה52]:[עמודה53]])</f>
        <v>29.5</v>
      </c>
      <c r="P1881" s="28" t="str">
        <f>IF(טבלה1[[#This Row],[עמודה4]]="&lt; $25 / hr","0$ - $25 / hr",טבלה1[[#This Row],[עמודה4]])</f>
        <v>Undisclosed</v>
      </c>
      <c r="Q1881" s="12" t="str" cm="1">
        <f t="array" ref="Q1881">INDEX(_xlfn.TEXTSPLIT(טבלה1[[#This Row],[עמודה55]],"-"),1)</f>
        <v>Undisclosed</v>
      </c>
      <c r="R1881" s="21" t="e" cm="1">
        <f t="array" ref="R1881">INDEX(_xlfn.TEXTSPLIT(INDEX(_xlfn.TEXTSPLIT(טבלה1[[#This Row],[עמודה55]],"-"),2),"/"),1)</f>
        <v>#REF!</v>
      </c>
      <c r="S1881" s="28" t="e">
        <f>AVERAGE(טבלה1[[#This Row],[עמודה59]:[עמודה60]])</f>
        <v>#VALUE!</v>
      </c>
      <c r="T1881" s="31" t="e">
        <f>VALUE(SUBSTITUTE(טבלה1[[#This Row],[עמודה56]],"$",""))</f>
        <v>#VALUE!</v>
      </c>
      <c r="U1881" s="31" t="e">
        <f>VALUE(SUBSTITUTE(טבלה1[[#This Row],[עמודה57]],"$",""))</f>
        <v>#REF!</v>
      </c>
      <c r="V1881" s="31" t="e">
        <f>IF(טבלה1[[#This Row],[עמודה58]]&gt;30,"Yes","No")</f>
        <v>#VALUE!</v>
      </c>
    </row>
    <row r="1882" spans="1:22" x14ac:dyDescent="0.15">
      <c r="A1882" s="32" t="s">
        <v>4454</v>
      </c>
      <c r="B1882" s="33" t="s">
        <v>4455</v>
      </c>
      <c r="C1882" s="33" t="s">
        <v>102</v>
      </c>
      <c r="D1882" s="44">
        <v>25000</v>
      </c>
      <c r="E1882" s="33" t="s">
        <v>57</v>
      </c>
      <c r="F1882" s="33" t="s">
        <v>29</v>
      </c>
      <c r="G1882" s="36" t="str">
        <f t="shared" si="29"/>
        <v>Low</v>
      </c>
      <c r="H1882" s="34">
        <v>0.25</v>
      </c>
      <c r="I1882" s="11" t="str" cm="1">
        <f t="array" ref="I1882">INDEX(_xlfn.TEXTSPLIT(טבלה1[[#This Row],[עמודה2]],","),1)</f>
        <v>West Covina</v>
      </c>
      <c r="J1882" s="12" t="str" cm="1">
        <f t="array" ref="J1882">INDEX(_xlfn.TEXTSPLIT(טבלה1[[#This Row],[עמודה2]],","),2)</f>
        <v xml:space="preserve"> CA</v>
      </c>
      <c r="K1882" s="37" t="str">
        <f>_xlfn.CONCAT(טבלה1[[#This Row],[AI_Companies]]," ",טבלה1[[#This Row],[עמודה1]])</f>
        <v>Revnue https://revnue.com</v>
      </c>
      <c r="L1882" s="36">
        <v>10</v>
      </c>
      <c r="M1882" s="36" t="str">
        <f>IF(טבלה1[[#This Row],[עמודה53]]&gt;2000,"Yes","No")</f>
        <v>No</v>
      </c>
      <c r="N1882" s="36">
        <v>49</v>
      </c>
      <c r="O1882" s="36">
        <f>AVERAGE(טבלה1[[#This Row],[עמודה52]:[עמודה53]])</f>
        <v>29.5</v>
      </c>
      <c r="P1882" s="36" t="str">
        <f>IF(טבלה1[[#This Row],[עמודה4]]="&lt; $25 / hr","0$ - $25 / hr",טבלה1[[#This Row],[עמודה4]])</f>
        <v>Undisclosed</v>
      </c>
      <c r="Q1882" s="12" t="str" cm="1">
        <f t="array" ref="Q1882">INDEX(_xlfn.TEXTSPLIT(טבלה1[[#This Row],[עמודה55]],"-"),1)</f>
        <v>Undisclosed</v>
      </c>
      <c r="R1882" s="21" t="e" cm="1">
        <f t="array" ref="R1882">INDEX(_xlfn.TEXTSPLIT(INDEX(_xlfn.TEXTSPLIT(טבלה1[[#This Row],[עמודה55]],"-"),2),"/"),1)</f>
        <v>#REF!</v>
      </c>
      <c r="S1882" s="36" t="e">
        <f>AVERAGE(טבלה1[[#This Row],[עמודה59]:[עמודה60]])</f>
        <v>#VALUE!</v>
      </c>
      <c r="T1882" s="38" t="e">
        <f>VALUE(SUBSTITUTE(טבלה1[[#This Row],[עמודה56]],"$",""))</f>
        <v>#VALUE!</v>
      </c>
      <c r="U1882" s="38" t="e">
        <f>VALUE(SUBSTITUTE(טבלה1[[#This Row],[עמודה57]],"$",""))</f>
        <v>#REF!</v>
      </c>
      <c r="V1882" s="38" t="e">
        <f>IF(טבלה1[[#This Row],[עמודה58]]&gt;30,"Yes","No")</f>
        <v>#VALUE!</v>
      </c>
    </row>
    <row r="1883" spans="1:22" x14ac:dyDescent="0.15">
      <c r="A1883" s="32" t="s">
        <v>4456</v>
      </c>
      <c r="B1883" s="39" t="s">
        <v>4457</v>
      </c>
      <c r="C1883" s="39" t="s">
        <v>533</v>
      </c>
      <c r="D1883" s="40">
        <v>5000</v>
      </c>
      <c r="E1883" s="39" t="s">
        <v>4</v>
      </c>
      <c r="F1883" s="39" t="s">
        <v>29</v>
      </c>
      <c r="G1883" s="36" t="str">
        <f t="shared" si="29"/>
        <v>Low</v>
      </c>
      <c r="H1883" s="41">
        <v>0.25</v>
      </c>
      <c r="I1883" s="11" t="str" cm="1">
        <f t="array" ref="I1883">INDEX(_xlfn.TEXTSPLIT(טבלה1[[#This Row],[עמודה2]],","),1)</f>
        <v>London</v>
      </c>
      <c r="J1883" s="12" t="str" cm="1">
        <f t="array" ref="J1883">INDEX(_xlfn.TEXTSPLIT(טבלה1[[#This Row],[עמודה2]],","),2)</f>
        <v xml:space="preserve"> United Kingdom</v>
      </c>
      <c r="K1883" s="43" t="str">
        <f>_xlfn.CONCAT(טבלה1[[#This Row],[AI_Companies]]," ",טבלה1[[#This Row],[עמודה1]])</f>
        <v>WisdomWorks https://wisdom.tech</v>
      </c>
      <c r="L1883" s="28">
        <v>10</v>
      </c>
      <c r="M1883" s="28" t="str">
        <f>IF(טבלה1[[#This Row],[עמודה53]]&gt;2000,"Yes","No")</f>
        <v>No</v>
      </c>
      <c r="N1883" s="28">
        <v>49</v>
      </c>
      <c r="O1883" s="28">
        <f>AVERAGE(טבלה1[[#This Row],[עמודה52]:[עמודה53]])</f>
        <v>29.5</v>
      </c>
      <c r="P1883" s="28" t="str">
        <f>IF(טבלה1[[#This Row],[עמודה4]]="&lt; $25 / hr","0$ - $25 / hr",טבלה1[[#This Row],[עמודה4]])</f>
        <v>$200 - $300 / hr</v>
      </c>
      <c r="Q1883" s="12" t="str" cm="1">
        <f t="array" ref="Q1883">INDEX(_xlfn.TEXTSPLIT(טבלה1[[#This Row],[עמודה55]],"-"),1)</f>
        <v xml:space="preserve">$200 </v>
      </c>
      <c r="R1883" s="21" t="str" cm="1">
        <f t="array" ref="R1883">INDEX(_xlfn.TEXTSPLIT(INDEX(_xlfn.TEXTSPLIT(טבלה1[[#This Row],[עמודה55]],"-"),2),"/"),1)</f>
        <v xml:space="preserve"> $300 </v>
      </c>
      <c r="S1883" s="28">
        <f>AVERAGE(טבלה1[[#This Row],[עמודה59]:[עמודה60]])</f>
        <v>250</v>
      </c>
      <c r="T1883" s="31">
        <f>VALUE(SUBSTITUTE(טבלה1[[#This Row],[עמודה56]],"$",""))</f>
        <v>200</v>
      </c>
      <c r="U1883" s="31">
        <f>VALUE(SUBSTITUTE(טבלה1[[#This Row],[עמודה57]],"$",""))</f>
        <v>300</v>
      </c>
      <c r="V1883" s="31" t="str">
        <f>IF(טבלה1[[#This Row],[עמודה58]]&gt;30,"Yes","No")</f>
        <v>Yes</v>
      </c>
    </row>
    <row r="1884" spans="1:22" x14ac:dyDescent="0.15">
      <c r="A1884" s="32" t="s">
        <v>4458</v>
      </c>
      <c r="B1884" s="33" t="s">
        <v>4459</v>
      </c>
      <c r="C1884" s="33" t="s">
        <v>2296</v>
      </c>
      <c r="D1884" s="44">
        <v>10000</v>
      </c>
      <c r="E1884" s="33" t="s">
        <v>14</v>
      </c>
      <c r="F1884" s="33" t="s">
        <v>29</v>
      </c>
      <c r="G1884" s="36" t="str">
        <f t="shared" si="29"/>
        <v>Low</v>
      </c>
      <c r="H1884" s="34">
        <v>0.25</v>
      </c>
      <c r="I1884" s="11" t="str" cm="1">
        <f t="array" ref="I1884">INDEX(_xlfn.TEXTSPLIT(טבלה1[[#This Row],[עמודה2]],","),1)</f>
        <v>Raleigh</v>
      </c>
      <c r="J1884" s="12" t="str" cm="1">
        <f t="array" ref="J1884">INDEX(_xlfn.TEXTSPLIT(טבלה1[[#This Row],[עמודה2]],","),2)</f>
        <v xml:space="preserve"> NC</v>
      </c>
      <c r="K1884" s="37" t="str">
        <f>_xlfn.CONCAT(טבלה1[[#This Row],[AI_Companies]]," ",טבלה1[[#This Row],[עמודה1]])</f>
        <v>TheAstralConsultingGroup https://www.astralconsultinggroup.com/</v>
      </c>
      <c r="L1884" s="36">
        <v>10</v>
      </c>
      <c r="M1884" s="36" t="str">
        <f>IF(טבלה1[[#This Row],[עמודה53]]&gt;2000,"Yes","No")</f>
        <v>No</v>
      </c>
      <c r="N1884" s="36">
        <v>49</v>
      </c>
      <c r="O1884" s="36">
        <f>AVERAGE(טבלה1[[#This Row],[עמודה52]:[עמודה53]])</f>
        <v>29.5</v>
      </c>
      <c r="P1884" s="36" t="str">
        <f>IF(טבלה1[[#This Row],[עמודה4]]="&lt; $25 / hr","0$ - $25 / hr",טבלה1[[#This Row],[עמודה4]])</f>
        <v>Undisclosed</v>
      </c>
      <c r="Q1884" s="12" t="str" cm="1">
        <f t="array" ref="Q1884">INDEX(_xlfn.TEXTSPLIT(טבלה1[[#This Row],[עמודה55]],"-"),1)</f>
        <v>Undisclosed</v>
      </c>
      <c r="R1884" s="21" t="e" cm="1">
        <f t="array" ref="R1884">INDEX(_xlfn.TEXTSPLIT(INDEX(_xlfn.TEXTSPLIT(טבלה1[[#This Row],[עמודה55]],"-"),2),"/"),1)</f>
        <v>#REF!</v>
      </c>
      <c r="S1884" s="36" t="e">
        <f>AVERAGE(טבלה1[[#This Row],[עמודה59]:[עמודה60]])</f>
        <v>#VALUE!</v>
      </c>
      <c r="T1884" s="38" t="e">
        <f>VALUE(SUBSTITUTE(טבלה1[[#This Row],[עמודה56]],"$",""))</f>
        <v>#VALUE!</v>
      </c>
      <c r="U1884" s="38" t="e">
        <f>VALUE(SUBSTITUTE(טבלה1[[#This Row],[עמודה57]],"$",""))</f>
        <v>#REF!</v>
      </c>
      <c r="V1884" s="38" t="e">
        <f>IF(טבלה1[[#This Row],[עמודה58]]&gt;30,"Yes","No")</f>
        <v>#VALUE!</v>
      </c>
    </row>
    <row r="1885" spans="1:22" x14ac:dyDescent="0.15">
      <c r="A1885" s="32" t="s">
        <v>4460</v>
      </c>
      <c r="B1885" s="39" t="s">
        <v>4461</v>
      </c>
      <c r="C1885" s="39" t="s">
        <v>215</v>
      </c>
      <c r="D1885" s="40">
        <v>1000</v>
      </c>
      <c r="E1885" s="39" t="s">
        <v>33</v>
      </c>
      <c r="F1885" s="39" t="s">
        <v>29</v>
      </c>
      <c r="G1885" s="36" t="str">
        <f t="shared" si="29"/>
        <v>Low</v>
      </c>
      <c r="H1885" s="41">
        <v>0.25</v>
      </c>
      <c r="I1885" s="11" t="str" cm="1">
        <f t="array" ref="I1885">INDEX(_xlfn.TEXTSPLIT(טבלה1[[#This Row],[עמודה2]],","),1)</f>
        <v>Nugegoda</v>
      </c>
      <c r="J1885" s="12" t="str" cm="1">
        <f t="array" ref="J1885">INDEX(_xlfn.TEXTSPLIT(טבלה1[[#This Row],[עמודה2]],","),2)</f>
        <v xml:space="preserve"> Sri Lanka</v>
      </c>
      <c r="K1885" s="43" t="str">
        <f>_xlfn.CONCAT(טבלה1[[#This Row],[AI_Companies]]," ",טבלה1[[#This Row],[עמודה1]])</f>
        <v>FcodeLabs https://www.fcodelabs.com</v>
      </c>
      <c r="L1885" s="28">
        <v>10</v>
      </c>
      <c r="M1885" s="28" t="str">
        <f>IF(טבלה1[[#This Row],[עמודה53]]&gt;2000,"Yes","No")</f>
        <v>No</v>
      </c>
      <c r="N1885" s="28">
        <v>49</v>
      </c>
      <c r="O1885" s="28">
        <f>AVERAGE(טבלה1[[#This Row],[עמודה52]:[עמודה53]])</f>
        <v>29.5</v>
      </c>
      <c r="P1885" s="28" t="str">
        <f>IF(טבלה1[[#This Row],[עמודה4]]="&lt; $25 / hr","0$ - $25 / hr",טבלה1[[#This Row],[עמודה4]])</f>
        <v>0$ - $25 / hr</v>
      </c>
      <c r="Q1885" s="12" t="str" cm="1">
        <f t="array" ref="Q1885">INDEX(_xlfn.TEXTSPLIT(טבלה1[[#This Row],[עמודה55]],"-"),1)</f>
        <v xml:space="preserve">0$ </v>
      </c>
      <c r="R1885" s="21" t="str" cm="1">
        <f t="array" ref="R1885">INDEX(_xlfn.TEXTSPLIT(INDEX(_xlfn.TEXTSPLIT(טבלה1[[#This Row],[עמודה55]],"-"),2),"/"),1)</f>
        <v xml:space="preserve"> $25 </v>
      </c>
      <c r="S1885" s="28">
        <f>AVERAGE(טבלה1[[#This Row],[עמודה59]:[עמודה60]])</f>
        <v>12.5</v>
      </c>
      <c r="T1885" s="31">
        <f>VALUE(SUBSTITUTE(טבלה1[[#This Row],[עמודה56]],"$",""))</f>
        <v>0</v>
      </c>
      <c r="U1885" s="31">
        <f>VALUE(SUBSTITUTE(טבלה1[[#This Row],[עמודה57]],"$",""))</f>
        <v>25</v>
      </c>
      <c r="V1885" s="31" t="str">
        <f>IF(טבלה1[[#This Row],[עמודה58]]&gt;30,"Yes","No")</f>
        <v>No</v>
      </c>
    </row>
    <row r="1886" spans="1:22" x14ac:dyDescent="0.15">
      <c r="A1886" s="32" t="s">
        <v>4462</v>
      </c>
      <c r="B1886" s="33" t="s">
        <v>4463</v>
      </c>
      <c r="C1886" s="33" t="s">
        <v>20</v>
      </c>
      <c r="D1886" s="44">
        <v>10000</v>
      </c>
      <c r="E1886" s="33" t="s">
        <v>63</v>
      </c>
      <c r="F1886" s="33" t="s">
        <v>29</v>
      </c>
      <c r="G1886" s="36" t="str">
        <f t="shared" si="29"/>
        <v>Low</v>
      </c>
      <c r="H1886" s="34">
        <v>0.2</v>
      </c>
      <c r="I1886" s="11" t="str" cm="1">
        <f t="array" ref="I1886">INDEX(_xlfn.TEXTSPLIT(טבלה1[[#This Row],[עמודה2]],","),1)</f>
        <v>Dubai</v>
      </c>
      <c r="J1886" s="12" t="str" cm="1">
        <f t="array" ref="J1886">INDEX(_xlfn.TEXTSPLIT(טבלה1[[#This Row],[עמודה2]],","),2)</f>
        <v xml:space="preserve"> United Arab Emirates</v>
      </c>
      <c r="K1886" s="37" t="str">
        <f>_xlfn.CONCAT(טבלה1[[#This Row],[AI_Companies]]," ",טבלה1[[#This Row],[עמודה1]])</f>
        <v>PanashiFZCO https://panashi.ae/</v>
      </c>
      <c r="L1886" s="36">
        <v>10</v>
      </c>
      <c r="M1886" s="36" t="str">
        <f>IF(טבלה1[[#This Row],[עמודה53]]&gt;2000,"Yes","No")</f>
        <v>No</v>
      </c>
      <c r="N1886" s="36">
        <v>49</v>
      </c>
      <c r="O1886" s="36">
        <f>AVERAGE(טבלה1[[#This Row],[עמודה52]:[עמודה53]])</f>
        <v>29.5</v>
      </c>
      <c r="P1886" s="36" t="str">
        <f>IF(טבלה1[[#This Row],[עמודה4]]="&lt; $25 / hr","0$ - $25 / hr",טבלה1[[#This Row],[עמודה4]])</f>
        <v>$25 - $49 / hr</v>
      </c>
      <c r="Q1886" s="12" t="str" cm="1">
        <f t="array" ref="Q1886">INDEX(_xlfn.TEXTSPLIT(טבלה1[[#This Row],[עמודה55]],"-"),1)</f>
        <v xml:space="preserve">$25 </v>
      </c>
      <c r="R1886" s="21" t="str" cm="1">
        <f t="array" ref="R1886">INDEX(_xlfn.TEXTSPLIT(INDEX(_xlfn.TEXTSPLIT(טבלה1[[#This Row],[עמודה55]],"-"),2),"/"),1)</f>
        <v xml:space="preserve"> $49 </v>
      </c>
      <c r="S1886" s="36">
        <f>AVERAGE(טבלה1[[#This Row],[עמודה59]:[עמודה60]])</f>
        <v>37</v>
      </c>
      <c r="T1886" s="38">
        <f>VALUE(SUBSTITUTE(טבלה1[[#This Row],[עמודה56]],"$",""))</f>
        <v>25</v>
      </c>
      <c r="U1886" s="38">
        <f>VALUE(SUBSTITUTE(טבלה1[[#This Row],[עמודה57]],"$",""))</f>
        <v>49</v>
      </c>
      <c r="V1886" s="38" t="str">
        <f>IF(טבלה1[[#This Row],[עמודה58]]&gt;30,"Yes","No")</f>
        <v>Yes</v>
      </c>
    </row>
    <row r="1887" spans="1:22" x14ac:dyDescent="0.15">
      <c r="A1887" s="32" t="s">
        <v>4464</v>
      </c>
      <c r="B1887" s="39" t="s">
        <v>4465</v>
      </c>
      <c r="C1887" s="39" t="s">
        <v>102</v>
      </c>
      <c r="D1887" s="39" t="s">
        <v>4</v>
      </c>
      <c r="E1887" s="39" t="s">
        <v>4</v>
      </c>
      <c r="F1887" s="39" t="s">
        <v>29</v>
      </c>
      <c r="G1887" s="36" t="str">
        <f t="shared" si="29"/>
        <v>Low</v>
      </c>
      <c r="H1887" s="41">
        <v>0.2</v>
      </c>
      <c r="I1887" s="11" t="str" cm="1">
        <f t="array" ref="I1887">INDEX(_xlfn.TEXTSPLIT(טבלה1[[#This Row],[עמודה2]],","),1)</f>
        <v>New York</v>
      </c>
      <c r="J1887" s="12" t="str" cm="1">
        <f t="array" ref="J1887">INDEX(_xlfn.TEXTSPLIT(טבלה1[[#This Row],[עמודה2]],","),2)</f>
        <v xml:space="preserve"> NY</v>
      </c>
      <c r="K1887" s="43" t="str">
        <f>_xlfn.CONCAT(טבלה1[[#This Row],[AI_Companies]]," ",טבלה1[[#This Row],[עמודה1]])</f>
        <v>Ekohe https://ekohe.com/contact</v>
      </c>
      <c r="L1887" s="28">
        <v>10</v>
      </c>
      <c r="M1887" s="28" t="str">
        <f>IF(טבלה1[[#This Row],[עמודה53]]&gt;2000,"Yes","No")</f>
        <v>No</v>
      </c>
      <c r="N1887" s="28">
        <v>49</v>
      </c>
      <c r="O1887" s="28">
        <f>AVERAGE(טבלה1[[#This Row],[עמודה52]:[עמודה53]])</f>
        <v>29.5</v>
      </c>
      <c r="P1887" s="28" t="str">
        <f>IF(טבלה1[[#This Row],[עמודה4]]="&lt; $25 / hr","0$ - $25 / hr",טבלה1[[#This Row],[עמודה4]])</f>
        <v>$150 - $199 / hr</v>
      </c>
      <c r="Q1887" s="12" t="str" cm="1">
        <f t="array" ref="Q1887">INDEX(_xlfn.TEXTSPLIT(טבלה1[[#This Row],[עמודה55]],"-"),1)</f>
        <v xml:space="preserve">$150 </v>
      </c>
      <c r="R1887" s="21" t="str" cm="1">
        <f t="array" ref="R1887">INDEX(_xlfn.TEXTSPLIT(INDEX(_xlfn.TEXTSPLIT(טבלה1[[#This Row],[עמודה55]],"-"),2),"/"),1)</f>
        <v xml:space="preserve"> $199 </v>
      </c>
      <c r="S1887" s="28">
        <f>AVERAGE(טבלה1[[#This Row],[עמודה59]:[עמודה60]])</f>
        <v>174.5</v>
      </c>
      <c r="T1887" s="31">
        <f>VALUE(SUBSTITUTE(טבלה1[[#This Row],[עמודה56]],"$",""))</f>
        <v>150</v>
      </c>
      <c r="U1887" s="31">
        <f>VALUE(SUBSTITUTE(טבלה1[[#This Row],[עמודה57]],"$",""))</f>
        <v>199</v>
      </c>
      <c r="V1887" s="31" t="str">
        <f>IF(טבלה1[[#This Row],[עמודה58]]&gt;30,"Yes","No")</f>
        <v>Yes</v>
      </c>
    </row>
    <row r="1888" spans="1:22" x14ac:dyDescent="0.15">
      <c r="A1888" s="32" t="s">
        <v>4466</v>
      </c>
      <c r="B1888" s="33" t="s">
        <v>4467</v>
      </c>
      <c r="C1888" s="33" t="s">
        <v>1924</v>
      </c>
      <c r="D1888" s="33" t="s">
        <v>4</v>
      </c>
      <c r="E1888" s="33" t="s">
        <v>4</v>
      </c>
      <c r="F1888" s="33" t="s">
        <v>29</v>
      </c>
      <c r="G1888" s="36" t="str">
        <f t="shared" si="29"/>
        <v>Low</v>
      </c>
      <c r="H1888" s="34">
        <v>0.2</v>
      </c>
      <c r="I1888" s="11" t="str" cm="1">
        <f t="array" ref="I1888">INDEX(_xlfn.TEXTSPLIT(טבלה1[[#This Row],[עמודה2]],","),1)</f>
        <v>London</v>
      </c>
      <c r="J1888" s="12" t="str" cm="1">
        <f t="array" ref="J1888">INDEX(_xlfn.TEXTSPLIT(טבלה1[[#This Row],[עמודה2]],","),2)</f>
        <v xml:space="preserve"> United Kingdom</v>
      </c>
      <c r="K1888" s="37" t="str">
        <f>_xlfn.CONCAT(טבלה1[[#This Row],[AI_Companies]]," ",טבלה1[[#This Row],[עמודה1]])</f>
        <v>iotecGlobal https://www.iotecglobal.com/</v>
      </c>
      <c r="L1888" s="36">
        <v>10</v>
      </c>
      <c r="M1888" s="36" t="str">
        <f>IF(טבלה1[[#This Row],[עמודה53]]&gt;2000,"Yes","No")</f>
        <v>No</v>
      </c>
      <c r="N1888" s="36">
        <v>49</v>
      </c>
      <c r="O1888" s="36">
        <f>AVERAGE(טבלה1[[#This Row],[עמודה52]:[עמודה53]])</f>
        <v>29.5</v>
      </c>
      <c r="P1888" s="36" t="str">
        <f>IF(טבלה1[[#This Row],[עמודה4]]="&lt; $25 / hr","0$ - $25 / hr",טבלה1[[#This Row],[עמודה4]])</f>
        <v>Undisclosed</v>
      </c>
      <c r="Q1888" s="12" t="str" cm="1">
        <f t="array" ref="Q1888">INDEX(_xlfn.TEXTSPLIT(טבלה1[[#This Row],[עמודה55]],"-"),1)</f>
        <v>Undisclosed</v>
      </c>
      <c r="R1888" s="21" t="e" cm="1">
        <f t="array" ref="R1888">INDEX(_xlfn.TEXTSPLIT(INDEX(_xlfn.TEXTSPLIT(טבלה1[[#This Row],[עמודה55]],"-"),2),"/"),1)</f>
        <v>#REF!</v>
      </c>
      <c r="S1888" s="36" t="e">
        <f>AVERAGE(טבלה1[[#This Row],[עמודה59]:[עמודה60]])</f>
        <v>#VALUE!</v>
      </c>
      <c r="T1888" s="38" t="e">
        <f>VALUE(SUBSTITUTE(טבלה1[[#This Row],[עמודה56]],"$",""))</f>
        <v>#VALUE!</v>
      </c>
      <c r="U1888" s="38" t="e">
        <f>VALUE(SUBSTITUTE(טבלה1[[#This Row],[עמודה57]],"$",""))</f>
        <v>#REF!</v>
      </c>
      <c r="V1888" s="38" t="e">
        <f>IF(טבלה1[[#This Row],[עמודה58]]&gt;30,"Yes","No")</f>
        <v>#VALUE!</v>
      </c>
    </row>
    <row r="1889" spans="1:22" x14ac:dyDescent="0.15">
      <c r="A1889" s="32" t="s">
        <v>4468</v>
      </c>
      <c r="B1889" s="39" t="s">
        <v>4469</v>
      </c>
      <c r="C1889" s="39" t="s">
        <v>694</v>
      </c>
      <c r="D1889" s="39" t="s">
        <v>4</v>
      </c>
      <c r="E1889" s="39" t="s">
        <v>4</v>
      </c>
      <c r="F1889" s="39" t="s">
        <v>29</v>
      </c>
      <c r="G1889" s="36" t="str">
        <f t="shared" si="29"/>
        <v>Low</v>
      </c>
      <c r="H1889" s="41">
        <v>0.2</v>
      </c>
      <c r="I1889" s="11" t="str" cm="1">
        <f t="array" ref="I1889">INDEX(_xlfn.TEXTSPLIT(טבלה1[[#This Row],[עמודה2]],","),1)</f>
        <v>Liverpool</v>
      </c>
      <c r="J1889" s="12" t="str" cm="1">
        <f t="array" ref="J1889">INDEX(_xlfn.TEXTSPLIT(טבלה1[[#This Row],[עמודה2]],","),2)</f>
        <v xml:space="preserve"> United Kingdom</v>
      </c>
      <c r="K1889" s="43" t="str">
        <f>_xlfn.CONCAT(טבלה1[[#This Row],[AI_Companies]]," ",טבלה1[[#This Row],[עמודה1]])</f>
        <v>RedNinjaStudios http://www.redninja.co.uk/</v>
      </c>
      <c r="L1889" s="28">
        <v>10</v>
      </c>
      <c r="M1889" s="28" t="str">
        <f>IF(טבלה1[[#This Row],[עמודה53]]&gt;2000,"Yes","No")</f>
        <v>No</v>
      </c>
      <c r="N1889" s="28">
        <v>49</v>
      </c>
      <c r="O1889" s="28">
        <f>AVERAGE(טבלה1[[#This Row],[עמודה52]:[עמודה53]])</f>
        <v>29.5</v>
      </c>
      <c r="P1889" s="28" t="str">
        <f>IF(טבלה1[[#This Row],[עמודה4]]="&lt; $25 / hr","0$ - $25 / hr",טבלה1[[#This Row],[עמודה4]])</f>
        <v>Undisclosed</v>
      </c>
      <c r="Q1889" s="12" t="str" cm="1">
        <f t="array" ref="Q1889">INDEX(_xlfn.TEXTSPLIT(טבלה1[[#This Row],[עמודה55]],"-"),1)</f>
        <v>Undisclosed</v>
      </c>
      <c r="R1889" s="21" t="e" cm="1">
        <f t="array" ref="R1889">INDEX(_xlfn.TEXTSPLIT(INDEX(_xlfn.TEXTSPLIT(טבלה1[[#This Row],[עמודה55]],"-"),2),"/"),1)</f>
        <v>#REF!</v>
      </c>
      <c r="S1889" s="28" t="e">
        <f>AVERAGE(טבלה1[[#This Row],[עמודה59]:[עמודה60]])</f>
        <v>#VALUE!</v>
      </c>
      <c r="T1889" s="31" t="e">
        <f>VALUE(SUBSTITUTE(טבלה1[[#This Row],[עמודה56]],"$",""))</f>
        <v>#VALUE!</v>
      </c>
      <c r="U1889" s="31" t="e">
        <f>VALUE(SUBSTITUTE(טבלה1[[#This Row],[עמודה57]],"$",""))</f>
        <v>#REF!</v>
      </c>
      <c r="V1889" s="31" t="e">
        <f>IF(טבלה1[[#This Row],[עמודה58]]&gt;30,"Yes","No")</f>
        <v>#VALUE!</v>
      </c>
    </row>
    <row r="1890" spans="1:22" x14ac:dyDescent="0.15">
      <c r="A1890" s="32" t="s">
        <v>4470</v>
      </c>
      <c r="B1890" s="33" t="s">
        <v>4471</v>
      </c>
      <c r="C1890" s="33" t="s">
        <v>4472</v>
      </c>
      <c r="D1890" s="33" t="s">
        <v>4</v>
      </c>
      <c r="E1890" s="33" t="s">
        <v>33</v>
      </c>
      <c r="F1890" s="33" t="s">
        <v>5</v>
      </c>
      <c r="G1890" s="36" t="str">
        <f t="shared" si="29"/>
        <v>Low</v>
      </c>
      <c r="H1890" s="34">
        <v>0.2</v>
      </c>
      <c r="I1890" s="11" t="str" cm="1">
        <f t="array" ref="I1890">INDEX(_xlfn.TEXTSPLIT(טבלה1[[#This Row],[עמודה2]],","),1)</f>
        <v>Beijing</v>
      </c>
      <c r="J1890" s="12" t="str" cm="1">
        <f t="array" ref="J1890">INDEX(_xlfn.TEXTSPLIT(טבלה1[[#This Row],[עמודה2]],","),2)</f>
        <v xml:space="preserve"> China</v>
      </c>
      <c r="K1890" s="37" t="str">
        <f>_xlfn.CONCAT(טבלה1[[#This Row],[AI_Companies]]," ",טבלה1[[#This Row],[עמודה1]])</f>
        <v>iClickInteractive(Beijing)DataTechnologyCo.,Ltd. http://www.i-click.com/</v>
      </c>
      <c r="L1890" s="36">
        <v>250</v>
      </c>
      <c r="M1890" s="36" t="str">
        <f>IF(טבלה1[[#This Row],[עמודה53]]&gt;2000,"Yes","No")</f>
        <v>No</v>
      </c>
      <c r="N1890" s="36">
        <v>999</v>
      </c>
      <c r="O1890" s="36">
        <f>AVERAGE(טבלה1[[#This Row],[עמודה52]:[עמודה53]])</f>
        <v>29.5</v>
      </c>
      <c r="P1890" s="36" t="str">
        <f>IF(טבלה1[[#This Row],[עמודה4]]="&lt; $25 / hr","0$ - $25 / hr",טבלה1[[#This Row],[עמודה4]])</f>
        <v>Undisclosed</v>
      </c>
      <c r="Q1890" s="12" t="str" cm="1">
        <f t="array" ref="Q1890">INDEX(_xlfn.TEXTSPLIT(טבלה1[[#This Row],[עמודה55]],"-"),1)</f>
        <v>Undisclosed</v>
      </c>
      <c r="R1890" s="21" t="e" cm="1">
        <f t="array" ref="R1890">INDEX(_xlfn.TEXTSPLIT(INDEX(_xlfn.TEXTSPLIT(טבלה1[[#This Row],[עמודה55]],"-"),2),"/"),1)</f>
        <v>#REF!</v>
      </c>
      <c r="S1890" s="36" t="e">
        <f>AVERAGE(טבלה1[[#This Row],[עמודה59]:[עמודה60]])</f>
        <v>#VALUE!</v>
      </c>
      <c r="T1890" s="38" t="e">
        <f>VALUE(SUBSTITUTE(טבלה1[[#This Row],[עמודה56]],"$",""))</f>
        <v>#VALUE!</v>
      </c>
      <c r="U1890" s="38" t="e">
        <f>VALUE(SUBSTITUTE(טבלה1[[#This Row],[עמודה57]],"$",""))</f>
        <v>#REF!</v>
      </c>
      <c r="V1890" s="38" t="e">
        <f>IF(טבלה1[[#This Row],[עמודה58]]&gt;30,"Yes","No")</f>
        <v>#VALUE!</v>
      </c>
    </row>
    <row r="1891" spans="1:22" x14ac:dyDescent="0.15">
      <c r="A1891" s="32" t="s">
        <v>4473</v>
      </c>
      <c r="B1891" s="39" t="s">
        <v>4474</v>
      </c>
      <c r="C1891" s="39" t="s">
        <v>185</v>
      </c>
      <c r="D1891" s="39" t="s">
        <v>4</v>
      </c>
      <c r="E1891" s="39" t="s">
        <v>4</v>
      </c>
      <c r="F1891" s="39" t="s">
        <v>117</v>
      </c>
      <c r="G1891" s="36" t="str">
        <f t="shared" si="29"/>
        <v>Low</v>
      </c>
      <c r="H1891" s="41">
        <v>0.3</v>
      </c>
      <c r="I1891" s="11" t="str" cm="1">
        <f t="array" ref="I1891">INDEX(_xlfn.TEXTSPLIT(טבלה1[[#This Row],[עמודה2]],","),1)</f>
        <v>Nur-Sultan</v>
      </c>
      <c r="J1891" s="12" t="str" cm="1">
        <f t="array" ref="J1891">INDEX(_xlfn.TEXTSPLIT(טבלה1[[#This Row],[עמודה2]],","),2)</f>
        <v xml:space="preserve"> Kazakhstan</v>
      </c>
      <c r="K1891" s="43" t="str">
        <f>_xlfn.CONCAT(טבלה1[[#This Row],[AI_Companies]]," ",טבלה1[[#This Row],[עמודה1]])</f>
        <v>BIInnovations http://www.bi-innovations.com/</v>
      </c>
      <c r="L1891" s="28">
        <v>2</v>
      </c>
      <c r="M1891" s="28" t="str">
        <f>IF(טבלה1[[#This Row],[עמודה53]]&gt;2000,"Yes","No")</f>
        <v>No</v>
      </c>
      <c r="N1891" s="28">
        <v>9</v>
      </c>
      <c r="O1891" s="28">
        <f>AVERAGE(טבלה1[[#This Row],[עמודה52]:[עמודה53]])</f>
        <v>624.5</v>
      </c>
      <c r="P1891" s="28" t="str">
        <f>IF(טבלה1[[#This Row],[עמודה4]]="&lt; $25 / hr","0$ - $25 / hr",טבלה1[[#This Row],[עמודה4]])</f>
        <v>$25 - $49 / hr</v>
      </c>
      <c r="Q1891" s="12" t="str" cm="1">
        <f t="array" ref="Q1891">INDEX(_xlfn.TEXTSPLIT(טבלה1[[#This Row],[עמודה55]],"-"),1)</f>
        <v xml:space="preserve">$25 </v>
      </c>
      <c r="R1891" s="21" t="str" cm="1">
        <f t="array" ref="R1891">INDEX(_xlfn.TEXTSPLIT(INDEX(_xlfn.TEXTSPLIT(טבלה1[[#This Row],[עמודה55]],"-"),2),"/"),1)</f>
        <v xml:space="preserve"> $49 </v>
      </c>
      <c r="S1891" s="28">
        <f>AVERAGE(טבלה1[[#This Row],[עמודה59]:[עמודה60]])</f>
        <v>37</v>
      </c>
      <c r="T1891" s="31">
        <f>VALUE(SUBSTITUTE(טבלה1[[#This Row],[עמודה56]],"$",""))</f>
        <v>25</v>
      </c>
      <c r="U1891" s="31">
        <f>VALUE(SUBSTITUTE(טבלה1[[#This Row],[עמודה57]],"$",""))</f>
        <v>49</v>
      </c>
      <c r="V1891" s="31" t="str">
        <f>IF(טבלה1[[#This Row],[עמודה58]]&gt;30,"Yes","No")</f>
        <v>Yes</v>
      </c>
    </row>
    <row r="1892" spans="1:22" x14ac:dyDescent="0.15">
      <c r="A1892" s="32" t="s">
        <v>4475</v>
      </c>
      <c r="B1892" s="33" t="s">
        <v>4476</v>
      </c>
      <c r="C1892" s="33" t="s">
        <v>20</v>
      </c>
      <c r="D1892" s="44">
        <v>5000</v>
      </c>
      <c r="E1892" s="33" t="s">
        <v>14</v>
      </c>
      <c r="F1892" s="33" t="s">
        <v>5</v>
      </c>
      <c r="G1892" s="36" t="str">
        <f t="shared" si="29"/>
        <v>Low</v>
      </c>
      <c r="H1892" s="34">
        <v>0.1</v>
      </c>
      <c r="I1892" s="11" t="str" cm="1">
        <f t="array" ref="I1892">INDEX(_xlfn.TEXTSPLIT(טבלה1[[#This Row],[עמודה2]],","),1)</f>
        <v>Kharkiv</v>
      </c>
      <c r="J1892" s="12" t="str" cm="1">
        <f t="array" ref="J1892">INDEX(_xlfn.TEXTSPLIT(טבלה1[[#This Row],[עמודה2]],","),2)</f>
        <v xml:space="preserve"> Ukraine</v>
      </c>
      <c r="K1892" s="37" t="str">
        <f>_xlfn.CONCAT(טבלה1[[#This Row],[AI_Companies]]," ",טבלה1[[#This Row],[עמודה1]])</f>
        <v>Distancematrix.ai https://distancematrix.ai/</v>
      </c>
      <c r="L1892" s="36">
        <v>250</v>
      </c>
      <c r="M1892" s="36" t="str">
        <f>IF(טבלה1[[#This Row],[עמודה53]]&gt;2000,"Yes","No")</f>
        <v>No</v>
      </c>
      <c r="N1892" s="36">
        <v>999</v>
      </c>
      <c r="O1892" s="36">
        <f>AVERAGE(טבלה1[[#This Row],[עמודה52]:[עמודה53]])</f>
        <v>5.5</v>
      </c>
      <c r="P1892" s="36" t="str">
        <f>IF(טבלה1[[#This Row],[עמודה4]]="&lt; $25 / hr","0$ - $25 / hr",טבלה1[[#This Row],[עמודה4]])</f>
        <v>Undisclosed</v>
      </c>
      <c r="Q1892" s="12" t="str" cm="1">
        <f t="array" ref="Q1892">INDEX(_xlfn.TEXTSPLIT(טבלה1[[#This Row],[עמודה55]],"-"),1)</f>
        <v>Undisclosed</v>
      </c>
      <c r="R1892" s="21" t="e" cm="1">
        <f t="array" ref="R1892">INDEX(_xlfn.TEXTSPLIT(INDEX(_xlfn.TEXTSPLIT(טבלה1[[#This Row],[עמודה55]],"-"),2),"/"),1)</f>
        <v>#REF!</v>
      </c>
      <c r="S1892" s="36" t="e">
        <f>AVERAGE(טבלה1[[#This Row],[עמודה59]:[עמודה60]])</f>
        <v>#VALUE!</v>
      </c>
      <c r="T1892" s="38" t="e">
        <f>VALUE(SUBSTITUTE(טבלה1[[#This Row],[עמודה56]],"$",""))</f>
        <v>#VALUE!</v>
      </c>
      <c r="U1892" s="38" t="e">
        <f>VALUE(SUBSTITUTE(טבלה1[[#This Row],[עמודה57]],"$",""))</f>
        <v>#REF!</v>
      </c>
      <c r="V1892" s="38" t="e">
        <f>IF(טבלה1[[#This Row],[עמודה58]]&gt;30,"Yes","No")</f>
        <v>#VALUE!</v>
      </c>
    </row>
    <row r="1893" spans="1:22" x14ac:dyDescent="0.15">
      <c r="A1893" s="32" t="s">
        <v>4477</v>
      </c>
      <c r="B1893" s="39" t="s">
        <v>4478</v>
      </c>
      <c r="C1893" s="39" t="s">
        <v>224</v>
      </c>
      <c r="D1893" s="39" t="s">
        <v>4</v>
      </c>
      <c r="E1893" s="39" t="s">
        <v>4</v>
      </c>
      <c r="F1893" s="39" t="s">
        <v>117</v>
      </c>
      <c r="G1893" s="36" t="str">
        <f t="shared" si="29"/>
        <v>Low</v>
      </c>
      <c r="H1893" s="41">
        <v>0.25</v>
      </c>
      <c r="I1893" s="11" t="str" cm="1">
        <f t="array" ref="I1893">INDEX(_xlfn.TEXTSPLIT(טבלה1[[#This Row],[עמודה2]],","),1)</f>
        <v>New York</v>
      </c>
      <c r="J1893" s="12" t="str" cm="1">
        <f t="array" ref="J1893">INDEX(_xlfn.TEXTSPLIT(טבלה1[[#This Row],[עמודה2]],","),2)</f>
        <v xml:space="preserve"> NY</v>
      </c>
      <c r="K1893" s="43" t="str">
        <f>_xlfn.CONCAT(טבלה1[[#This Row],[AI_Companies]]," ",טבלה1[[#This Row],[עמודה1]])</f>
        <v>InnovationIncubator https://www.innovationincubator.com/</v>
      </c>
      <c r="L1893" s="28">
        <v>2</v>
      </c>
      <c r="M1893" s="28" t="str">
        <f>IF(טבלה1[[#This Row],[עמודה53]]&gt;2000,"Yes","No")</f>
        <v>No</v>
      </c>
      <c r="N1893" s="28">
        <v>9</v>
      </c>
      <c r="O1893" s="28">
        <f>AVERAGE(טבלה1[[#This Row],[עמודה52]:[עמודה53]])</f>
        <v>624.5</v>
      </c>
      <c r="P1893" s="28" t="str">
        <f>IF(טבלה1[[#This Row],[עמודה4]]="&lt; $25 / hr","0$ - $25 / hr",טבלה1[[#This Row],[עמודה4]])</f>
        <v>0$ - $25 / hr</v>
      </c>
      <c r="Q1893" s="12" t="str" cm="1">
        <f t="array" ref="Q1893">INDEX(_xlfn.TEXTSPLIT(טבלה1[[#This Row],[עמודה55]],"-"),1)</f>
        <v xml:space="preserve">0$ </v>
      </c>
      <c r="R1893" s="21" t="str" cm="1">
        <f t="array" ref="R1893">INDEX(_xlfn.TEXTSPLIT(INDEX(_xlfn.TEXTSPLIT(טבלה1[[#This Row],[עמודה55]],"-"),2),"/"),1)</f>
        <v xml:space="preserve"> $25 </v>
      </c>
      <c r="S1893" s="28">
        <f>AVERAGE(טבלה1[[#This Row],[עמודה59]:[עמודה60]])</f>
        <v>12.5</v>
      </c>
      <c r="T1893" s="31">
        <f>VALUE(SUBSTITUTE(טבלה1[[#This Row],[עמודה56]],"$",""))</f>
        <v>0</v>
      </c>
      <c r="U1893" s="31">
        <f>VALUE(SUBSTITUTE(טבלה1[[#This Row],[עמודה57]],"$",""))</f>
        <v>25</v>
      </c>
      <c r="V1893" s="31" t="str">
        <f>IF(טבלה1[[#This Row],[עמודה58]]&gt;30,"Yes","No")</f>
        <v>No</v>
      </c>
    </row>
    <row r="1894" spans="1:22" x14ac:dyDescent="0.15">
      <c r="A1894" s="32" t="s">
        <v>4479</v>
      </c>
      <c r="B1894" s="33" t="s">
        <v>4480</v>
      </c>
      <c r="C1894" s="33" t="s">
        <v>1420</v>
      </c>
      <c r="D1894" s="33" t="s">
        <v>4</v>
      </c>
      <c r="E1894" s="33" t="s">
        <v>4</v>
      </c>
      <c r="F1894" s="33" t="s">
        <v>117</v>
      </c>
      <c r="G1894" s="36" t="str">
        <f t="shared" si="29"/>
        <v>Low</v>
      </c>
      <c r="H1894" s="34">
        <v>0.25</v>
      </c>
      <c r="I1894" s="11" t="str" cm="1">
        <f t="array" ref="I1894">INDEX(_xlfn.TEXTSPLIT(טבלה1[[#This Row],[עמודה2]],","),1)</f>
        <v>Redwood City</v>
      </c>
      <c r="J1894" s="12" t="str" cm="1">
        <f t="array" ref="J1894">INDEX(_xlfn.TEXTSPLIT(טבלה1[[#This Row],[עמודה2]],","),2)</f>
        <v xml:space="preserve"> CA</v>
      </c>
      <c r="K1894" s="37" t="str">
        <f>_xlfn.CONCAT(טבלה1[[#This Row],[AI_Companies]]," ",טבלה1[[#This Row],[עמודה1]])</f>
        <v>CrewMachine https://www.crewmachine.com/</v>
      </c>
      <c r="L1894" s="36">
        <v>2</v>
      </c>
      <c r="M1894" s="36" t="str">
        <f>IF(טבלה1[[#This Row],[עמודה53]]&gt;2000,"Yes","No")</f>
        <v>No</v>
      </c>
      <c r="N1894" s="36">
        <v>9</v>
      </c>
      <c r="O1894" s="36">
        <f>AVERAGE(טבלה1[[#This Row],[עמודה52]:[עמודה53]])</f>
        <v>5.5</v>
      </c>
      <c r="P1894" s="36" t="str">
        <f>IF(טבלה1[[#This Row],[עמודה4]]="&lt; $25 / hr","0$ - $25 / hr",טבלה1[[#This Row],[עמודה4]])</f>
        <v>Undisclosed</v>
      </c>
      <c r="Q1894" s="12" t="str" cm="1">
        <f t="array" ref="Q1894">INDEX(_xlfn.TEXTSPLIT(טבלה1[[#This Row],[עמודה55]],"-"),1)</f>
        <v>Undisclosed</v>
      </c>
      <c r="R1894" s="21" t="e" cm="1">
        <f t="array" ref="R1894">INDEX(_xlfn.TEXTSPLIT(INDEX(_xlfn.TEXTSPLIT(טבלה1[[#This Row],[עמודה55]],"-"),2),"/"),1)</f>
        <v>#REF!</v>
      </c>
      <c r="S1894" s="36" t="e">
        <f>AVERAGE(טבלה1[[#This Row],[עמודה59]:[עמודה60]])</f>
        <v>#VALUE!</v>
      </c>
      <c r="T1894" s="38" t="e">
        <f>VALUE(SUBSTITUTE(טבלה1[[#This Row],[עמודה56]],"$",""))</f>
        <v>#VALUE!</v>
      </c>
      <c r="U1894" s="38" t="e">
        <f>VALUE(SUBSTITUTE(טבלה1[[#This Row],[עמודה57]],"$",""))</f>
        <v>#REF!</v>
      </c>
      <c r="V1894" s="38" t="e">
        <f>IF(טבלה1[[#This Row],[עמודה58]]&gt;30,"Yes","No")</f>
        <v>#VALUE!</v>
      </c>
    </row>
    <row r="1895" spans="1:22" x14ac:dyDescent="0.15">
      <c r="A1895" s="32" t="s">
        <v>4481</v>
      </c>
      <c r="B1895" s="39" t="s">
        <v>4482</v>
      </c>
      <c r="C1895" s="39" t="s">
        <v>1106</v>
      </c>
      <c r="D1895" s="40">
        <v>5000</v>
      </c>
      <c r="E1895" s="39" t="s">
        <v>21</v>
      </c>
      <c r="F1895" s="39" t="s">
        <v>29</v>
      </c>
      <c r="G1895" s="36" t="str">
        <f t="shared" si="29"/>
        <v>Low</v>
      </c>
      <c r="H1895" s="41">
        <v>0.15</v>
      </c>
      <c r="I1895" s="11" t="str" cm="1">
        <f t="array" ref="I1895">INDEX(_xlfn.TEXTSPLIT(טבלה1[[#This Row],[עמודה2]],","),1)</f>
        <v>Zürich</v>
      </c>
      <c r="J1895" s="12" t="str" cm="1">
        <f t="array" ref="J1895">INDEX(_xlfn.TEXTSPLIT(טבלה1[[#This Row],[עמודה2]],","),2)</f>
        <v xml:space="preserve"> Switzerland</v>
      </c>
      <c r="K1895" s="43" t="str">
        <f>_xlfn.CONCAT(טבלה1[[#This Row],[AI_Companies]]," ",טבלה1[[#This Row],[עמודה1]])</f>
        <v>ROBTechnologiesAG https://rob-technologies.com/</v>
      </c>
      <c r="L1895" s="28">
        <v>10</v>
      </c>
      <c r="M1895" s="28" t="str">
        <f>IF(טבלה1[[#This Row],[עמודה53]]&gt;2000,"Yes","No")</f>
        <v>No</v>
      </c>
      <c r="N1895" s="28">
        <v>49</v>
      </c>
      <c r="O1895" s="28">
        <f>AVERAGE(טבלה1[[#This Row],[עמודה52]:[עמודה53]])</f>
        <v>5.5</v>
      </c>
      <c r="P1895" s="28" t="str">
        <f>IF(טבלה1[[#This Row],[עמודה4]]="&lt; $25 / hr","0$ - $25 / hr",טבלה1[[#This Row],[עמודה4]])</f>
        <v>Undisclosed</v>
      </c>
      <c r="Q1895" s="12" t="str" cm="1">
        <f t="array" ref="Q1895">INDEX(_xlfn.TEXTSPLIT(טבלה1[[#This Row],[עמודה55]],"-"),1)</f>
        <v>Undisclosed</v>
      </c>
      <c r="R1895" s="21" t="e" cm="1">
        <f t="array" ref="R1895">INDEX(_xlfn.TEXTSPLIT(INDEX(_xlfn.TEXTSPLIT(טבלה1[[#This Row],[עמודה55]],"-"),2),"/"),1)</f>
        <v>#REF!</v>
      </c>
      <c r="S1895" s="28" t="e">
        <f>AVERAGE(טבלה1[[#This Row],[עמודה59]:[עמודה60]])</f>
        <v>#VALUE!</v>
      </c>
      <c r="T1895" s="31" t="e">
        <f>VALUE(SUBSTITUTE(טבלה1[[#This Row],[עמודה56]],"$",""))</f>
        <v>#VALUE!</v>
      </c>
      <c r="U1895" s="31" t="e">
        <f>VALUE(SUBSTITUTE(טבלה1[[#This Row],[עמודה57]],"$",""))</f>
        <v>#REF!</v>
      </c>
      <c r="V1895" s="31" t="e">
        <f>IF(טבלה1[[#This Row],[עמודה58]]&gt;30,"Yes","No")</f>
        <v>#VALUE!</v>
      </c>
    </row>
    <row r="1896" spans="1:22" x14ac:dyDescent="0.15">
      <c r="A1896" s="32" t="s">
        <v>4483</v>
      </c>
      <c r="B1896" s="33" t="s">
        <v>4484</v>
      </c>
      <c r="C1896" s="33" t="s">
        <v>4485</v>
      </c>
      <c r="D1896" s="33" t="s">
        <v>4</v>
      </c>
      <c r="E1896" s="33" t="s">
        <v>4</v>
      </c>
      <c r="F1896" s="33" t="s">
        <v>10</v>
      </c>
      <c r="G1896" s="36" t="str">
        <f t="shared" si="29"/>
        <v>Low</v>
      </c>
      <c r="H1896" s="34">
        <v>0.3</v>
      </c>
      <c r="I1896" s="11" t="str" cm="1">
        <f t="array" ref="I1896">INDEX(_xlfn.TEXTSPLIT(טבלה1[[#This Row],[עמודה2]],","),1)</f>
        <v>Shrewsbury</v>
      </c>
      <c r="J1896" s="12" t="str" cm="1">
        <f t="array" ref="J1896">INDEX(_xlfn.TEXTSPLIT(טבלה1[[#This Row],[עמודה2]],","),2)</f>
        <v xml:space="preserve"> United Kingdom</v>
      </c>
      <c r="K1896" s="37" t="str">
        <f>_xlfn.CONCAT(טבלה1[[#This Row],[AI_Companies]]," ",טבלה1[[#This Row],[עמודה1]])</f>
        <v>Shoothill https://www.shoothill.com</v>
      </c>
      <c r="L1896" s="36">
        <v>50</v>
      </c>
      <c r="M1896" s="36" t="str">
        <f>IF(טבלה1[[#This Row],[עמודה53]]&gt;2000,"Yes","No")</f>
        <v>No</v>
      </c>
      <c r="N1896" s="36">
        <v>249</v>
      </c>
      <c r="O1896" s="36">
        <f>AVERAGE(טבלה1[[#This Row],[עמודה52]:[עמודה53]])</f>
        <v>29.5</v>
      </c>
      <c r="P1896" s="36" t="str">
        <f>IF(טבלה1[[#This Row],[עמודה4]]="&lt; $25 / hr","0$ - $25 / hr",טבלה1[[#This Row],[עמודה4]])</f>
        <v>$100 - $149 / hr</v>
      </c>
      <c r="Q1896" s="12" t="str" cm="1">
        <f t="array" ref="Q1896">INDEX(_xlfn.TEXTSPLIT(טבלה1[[#This Row],[עמודה55]],"-"),1)</f>
        <v xml:space="preserve">$100 </v>
      </c>
      <c r="R1896" s="21" t="str" cm="1">
        <f t="array" ref="R1896">INDEX(_xlfn.TEXTSPLIT(INDEX(_xlfn.TEXTSPLIT(טבלה1[[#This Row],[עמודה55]],"-"),2),"/"),1)</f>
        <v xml:space="preserve"> $149 </v>
      </c>
      <c r="S1896" s="36">
        <f>AVERAGE(טבלה1[[#This Row],[עמודה59]:[עמודה60]])</f>
        <v>124.5</v>
      </c>
      <c r="T1896" s="38">
        <f>VALUE(SUBSTITUTE(טבלה1[[#This Row],[עמודה56]],"$",""))</f>
        <v>100</v>
      </c>
      <c r="U1896" s="38">
        <f>VALUE(SUBSTITUTE(טבלה1[[#This Row],[עמודה57]],"$",""))</f>
        <v>149</v>
      </c>
      <c r="V1896" s="38" t="str">
        <f>IF(טבלה1[[#This Row],[עמודה58]]&gt;30,"Yes","No")</f>
        <v>Yes</v>
      </c>
    </row>
    <row r="1897" spans="1:22" x14ac:dyDescent="0.15">
      <c r="A1897" s="32" t="s">
        <v>4486</v>
      </c>
      <c r="B1897" s="39" t="s">
        <v>4487</v>
      </c>
      <c r="C1897" s="39" t="s">
        <v>694</v>
      </c>
      <c r="D1897" s="39" t="s">
        <v>4</v>
      </c>
      <c r="E1897" s="39" t="s">
        <v>4</v>
      </c>
      <c r="F1897" s="39" t="s">
        <v>10</v>
      </c>
      <c r="G1897" s="36" t="str">
        <f t="shared" si="29"/>
        <v>Low</v>
      </c>
      <c r="H1897" s="41">
        <v>0.3</v>
      </c>
      <c r="I1897" s="11" t="str" cm="1">
        <f t="array" ref="I1897">INDEX(_xlfn.TEXTSPLIT(טבלה1[[#This Row],[עמודה2]],","),1)</f>
        <v>Centro</v>
      </c>
      <c r="J1897" s="12" t="str" cm="1">
        <f t="array" ref="J1897">INDEX(_xlfn.TEXTSPLIT(טבלה1[[#This Row],[עמודה2]],","),2)</f>
        <v xml:space="preserve"> Mexico</v>
      </c>
      <c r="K1897" s="43" t="str">
        <f>_xlfn.CONCAT(טבלה1[[#This Row],[AI_Companies]]," ",טבלה1[[#This Row],[עמודה1]])</f>
        <v>WolvenHall https://www.wolvenhall.com/</v>
      </c>
      <c r="L1897" s="28">
        <v>50</v>
      </c>
      <c r="M1897" s="28" t="str">
        <f>IF(טבלה1[[#This Row],[עמודה53]]&gt;2000,"Yes","No")</f>
        <v>No</v>
      </c>
      <c r="N1897" s="28">
        <v>249</v>
      </c>
      <c r="O1897" s="28">
        <f>AVERAGE(טבלה1[[#This Row],[עמודה52]:[עמודה53]])</f>
        <v>149.5</v>
      </c>
      <c r="P1897" s="28" t="str">
        <f>IF(טבלה1[[#This Row],[עמודה4]]="&lt; $25 / hr","0$ - $25 / hr",טבלה1[[#This Row],[עמודה4]])</f>
        <v>Undisclosed</v>
      </c>
      <c r="Q1897" s="12" t="str" cm="1">
        <f t="array" ref="Q1897">INDEX(_xlfn.TEXTSPLIT(טבלה1[[#This Row],[עמודה55]],"-"),1)</f>
        <v>Undisclosed</v>
      </c>
      <c r="R1897" s="21" t="e" cm="1">
        <f t="array" ref="R1897">INDEX(_xlfn.TEXTSPLIT(INDEX(_xlfn.TEXTSPLIT(טבלה1[[#This Row],[עמודה55]],"-"),2),"/"),1)</f>
        <v>#REF!</v>
      </c>
      <c r="S1897" s="28" t="e">
        <f>AVERAGE(טבלה1[[#This Row],[עמודה59]:[עמודה60]])</f>
        <v>#VALUE!</v>
      </c>
      <c r="T1897" s="31" t="e">
        <f>VALUE(SUBSTITUTE(טבלה1[[#This Row],[עמודה56]],"$",""))</f>
        <v>#VALUE!</v>
      </c>
      <c r="U1897" s="31" t="e">
        <f>VALUE(SUBSTITUTE(טבלה1[[#This Row],[עמודה57]],"$",""))</f>
        <v>#REF!</v>
      </c>
      <c r="V1897" s="31" t="e">
        <f>IF(טבלה1[[#This Row],[עמודה58]]&gt;30,"Yes","No")</f>
        <v>#VALUE!</v>
      </c>
    </row>
    <row r="1898" spans="1:22" x14ac:dyDescent="0.15">
      <c r="A1898" s="32" t="s">
        <v>4488</v>
      </c>
      <c r="B1898" s="33" t="s">
        <v>4489</v>
      </c>
      <c r="C1898" s="33" t="s">
        <v>1432</v>
      </c>
      <c r="D1898" s="33" t="s">
        <v>4</v>
      </c>
      <c r="E1898" s="33" t="s">
        <v>4</v>
      </c>
      <c r="F1898" s="33" t="s">
        <v>10</v>
      </c>
      <c r="G1898" s="36" t="str">
        <f t="shared" si="29"/>
        <v>Low</v>
      </c>
      <c r="H1898" s="34">
        <v>0.15</v>
      </c>
      <c r="I1898" s="11" t="str" cm="1">
        <f t="array" ref="I1898">INDEX(_xlfn.TEXTSPLIT(טבלה1[[#This Row],[עמודה2]],","),1)</f>
        <v>Beijing</v>
      </c>
      <c r="J1898" s="12" t="str" cm="1">
        <f t="array" ref="J1898">INDEX(_xlfn.TEXTSPLIT(טבלה1[[#This Row],[עמודה2]],","),2)</f>
        <v xml:space="preserve"> China</v>
      </c>
      <c r="K1898" s="37" t="str">
        <f>_xlfn.CONCAT(טבלה1[[#This Row],[AI_Companies]]," ",טבלה1[[#This Row],[עמודה1]])</f>
        <v>BeijingSobotTechnologiesCo.,Ltd https://www.sobot.com/</v>
      </c>
      <c r="L1898" s="36">
        <v>50</v>
      </c>
      <c r="M1898" s="36" t="str">
        <f>IF(טבלה1[[#This Row],[עמודה53]]&gt;2000,"Yes","No")</f>
        <v>No</v>
      </c>
      <c r="N1898" s="36">
        <v>249</v>
      </c>
      <c r="O1898" s="36">
        <f>AVERAGE(טבלה1[[#This Row],[עמודה52]:[עמודה53]])</f>
        <v>149.5</v>
      </c>
      <c r="P1898" s="36" t="str">
        <f>IF(טבלה1[[#This Row],[עמודה4]]="&lt; $25 / hr","0$ - $25 / hr",טבלה1[[#This Row],[עמודה4]])</f>
        <v>Undisclosed</v>
      </c>
      <c r="Q1898" s="12" t="str" cm="1">
        <f t="array" ref="Q1898">INDEX(_xlfn.TEXTSPLIT(טבלה1[[#This Row],[עמודה55]],"-"),1)</f>
        <v>Undisclosed</v>
      </c>
      <c r="R1898" s="21" t="e" cm="1">
        <f t="array" ref="R1898">INDEX(_xlfn.TEXTSPLIT(INDEX(_xlfn.TEXTSPLIT(טבלה1[[#This Row],[עמודה55]],"-"),2),"/"),1)</f>
        <v>#REF!</v>
      </c>
      <c r="S1898" s="36" t="e">
        <f>AVERAGE(טבלה1[[#This Row],[עמודה59]:[עמודה60]])</f>
        <v>#VALUE!</v>
      </c>
      <c r="T1898" s="38" t="e">
        <f>VALUE(SUBSTITUTE(טבלה1[[#This Row],[עמודה56]],"$",""))</f>
        <v>#VALUE!</v>
      </c>
      <c r="U1898" s="38" t="e">
        <f>VALUE(SUBSTITUTE(טבלה1[[#This Row],[עמודה57]],"$",""))</f>
        <v>#REF!</v>
      </c>
      <c r="V1898" s="38" t="e">
        <f>IF(טבלה1[[#This Row],[עמודה58]]&gt;30,"Yes","No")</f>
        <v>#VALUE!</v>
      </c>
    </row>
    <row r="1899" spans="1:22" x14ac:dyDescent="0.15">
      <c r="A1899" s="32" t="s">
        <v>4490</v>
      </c>
      <c r="B1899" s="39" t="s">
        <v>4491</v>
      </c>
      <c r="C1899" s="39" t="s">
        <v>2582</v>
      </c>
      <c r="D1899" s="39" t="s">
        <v>4</v>
      </c>
      <c r="E1899" s="39" t="s">
        <v>4</v>
      </c>
      <c r="F1899" s="39" t="s">
        <v>10</v>
      </c>
      <c r="G1899" s="36" t="str">
        <f t="shared" si="29"/>
        <v>Low</v>
      </c>
      <c r="H1899" s="41">
        <v>0.3</v>
      </c>
      <c r="I1899" s="11" t="str" cm="1">
        <f t="array" ref="I1899">INDEX(_xlfn.TEXTSPLIT(טבלה1[[#This Row],[עמודה2]],","),1)</f>
        <v>Shanghai</v>
      </c>
      <c r="J1899" s="12" t="str" cm="1">
        <f t="array" ref="J1899">INDEX(_xlfn.TEXTSPLIT(טבלה1[[#This Row],[עמודה2]],","),2)</f>
        <v xml:space="preserve"> China</v>
      </c>
      <c r="K1899" s="43" t="str">
        <f>_xlfn.CONCAT(טבלה1[[#This Row],[AI_Companies]]," ",טבלה1[[#This Row],[עמודה1]])</f>
        <v>PublicisSapientShanghai http://publicissapient.com/</v>
      </c>
      <c r="L1899" s="28">
        <v>50</v>
      </c>
      <c r="M1899" s="28" t="str">
        <f>IF(טבלה1[[#This Row],[עמודה53]]&gt;2000,"Yes","No")</f>
        <v>No</v>
      </c>
      <c r="N1899" s="28">
        <v>249</v>
      </c>
      <c r="O1899" s="28">
        <f>AVERAGE(טבלה1[[#This Row],[עמודה52]:[עמודה53]])</f>
        <v>149.5</v>
      </c>
      <c r="P1899" s="28" t="str">
        <f>IF(טבלה1[[#This Row],[עמודה4]]="&lt; $25 / hr","0$ - $25 / hr",טבלה1[[#This Row],[עמודה4]])</f>
        <v>Undisclosed</v>
      </c>
      <c r="Q1899" s="12" t="str" cm="1">
        <f t="array" ref="Q1899">INDEX(_xlfn.TEXTSPLIT(טבלה1[[#This Row],[עמודה55]],"-"),1)</f>
        <v>Undisclosed</v>
      </c>
      <c r="R1899" s="21" t="e" cm="1">
        <f t="array" ref="R1899">INDEX(_xlfn.TEXTSPLIT(INDEX(_xlfn.TEXTSPLIT(טבלה1[[#This Row],[עמודה55]],"-"),2),"/"),1)</f>
        <v>#REF!</v>
      </c>
      <c r="S1899" s="28" t="e">
        <f>AVERAGE(טבלה1[[#This Row],[עמודה59]:[עמודה60]])</f>
        <v>#VALUE!</v>
      </c>
      <c r="T1899" s="31" t="e">
        <f>VALUE(SUBSTITUTE(טבלה1[[#This Row],[עמודה56]],"$",""))</f>
        <v>#VALUE!</v>
      </c>
      <c r="U1899" s="31" t="e">
        <f>VALUE(SUBSTITUTE(טבלה1[[#This Row],[עמודה57]],"$",""))</f>
        <v>#REF!</v>
      </c>
      <c r="V1899" s="31" t="e">
        <f>IF(טבלה1[[#This Row],[עמודה58]]&gt;30,"Yes","No")</f>
        <v>#VALUE!</v>
      </c>
    </row>
    <row r="1900" spans="1:22" x14ac:dyDescent="0.15">
      <c r="A1900" s="32" t="s">
        <v>4492</v>
      </c>
      <c r="B1900" s="33" t="s">
        <v>4493</v>
      </c>
      <c r="C1900" s="33" t="s">
        <v>20</v>
      </c>
      <c r="D1900" s="44">
        <v>1000</v>
      </c>
      <c r="E1900" s="33" t="s">
        <v>14</v>
      </c>
      <c r="F1900" s="33" t="s">
        <v>5</v>
      </c>
      <c r="G1900" s="36" t="str">
        <f t="shared" si="29"/>
        <v>Low</v>
      </c>
      <c r="H1900" s="34">
        <v>0.1</v>
      </c>
      <c r="I1900" s="11" t="str" cm="1">
        <f t="array" ref="I1900">INDEX(_xlfn.TEXTSPLIT(טבלה1[[#This Row],[עמודה2]],","),1)</f>
        <v>Cheng Du Shi</v>
      </c>
      <c r="J1900" s="12" t="str" cm="1">
        <f t="array" ref="J1900">INDEX(_xlfn.TEXTSPLIT(טבלה1[[#This Row],[עמודה2]],","),2)</f>
        <v xml:space="preserve"> China</v>
      </c>
      <c r="K1900" s="37" t="str">
        <f>_xlfn.CONCAT(טבלה1[[#This Row],[AI_Companies]]," ",טבלה1[[#This Row],[עמודה1]])</f>
        <v>ChengduICTInformationTechnologyCo.,Ltd. https://www.xtoneict.com/</v>
      </c>
      <c r="L1900" s="36">
        <v>250</v>
      </c>
      <c r="M1900" s="36" t="str">
        <f>IF(טבלה1[[#This Row],[עמודה53]]&gt;2000,"Yes","No")</f>
        <v>No</v>
      </c>
      <c r="N1900" s="36">
        <v>999</v>
      </c>
      <c r="O1900" s="36">
        <f>AVERAGE(טבלה1[[#This Row],[עמודה52]:[עמודה53]])</f>
        <v>149.5</v>
      </c>
      <c r="P1900" s="36" t="str">
        <f>IF(טבלה1[[#This Row],[עמודה4]]="&lt; $25 / hr","0$ - $25 / hr",טבלה1[[#This Row],[עמודה4]])</f>
        <v>Undisclosed</v>
      </c>
      <c r="Q1900" s="12" t="str" cm="1">
        <f t="array" ref="Q1900">INDEX(_xlfn.TEXTSPLIT(טבלה1[[#This Row],[עמודה55]],"-"),1)</f>
        <v>Undisclosed</v>
      </c>
      <c r="R1900" s="21" t="e" cm="1">
        <f t="array" ref="R1900">INDEX(_xlfn.TEXTSPLIT(INDEX(_xlfn.TEXTSPLIT(טבלה1[[#This Row],[עמודה55]],"-"),2),"/"),1)</f>
        <v>#REF!</v>
      </c>
      <c r="S1900" s="36" t="e">
        <f>AVERAGE(טבלה1[[#This Row],[עמודה59]:[עמודה60]])</f>
        <v>#VALUE!</v>
      </c>
      <c r="T1900" s="38" t="e">
        <f>VALUE(SUBSTITUTE(טבלה1[[#This Row],[עמודה56]],"$",""))</f>
        <v>#VALUE!</v>
      </c>
      <c r="U1900" s="38" t="e">
        <f>VALUE(SUBSTITUTE(טבלה1[[#This Row],[עמודה57]],"$",""))</f>
        <v>#REF!</v>
      </c>
      <c r="V1900" s="38" t="e">
        <f>IF(טבלה1[[#This Row],[עמודה58]]&gt;30,"Yes","No")</f>
        <v>#VALUE!</v>
      </c>
    </row>
    <row r="1901" spans="1:22" x14ac:dyDescent="0.15">
      <c r="A1901" s="32" t="s">
        <v>4494</v>
      </c>
      <c r="B1901" s="39" t="s">
        <v>4495</v>
      </c>
      <c r="C1901" s="39" t="s">
        <v>4496</v>
      </c>
      <c r="D1901" s="39" t="s">
        <v>4</v>
      </c>
      <c r="E1901" s="39" t="s">
        <v>4</v>
      </c>
      <c r="F1901" s="39" t="s">
        <v>5</v>
      </c>
      <c r="G1901" s="36" t="str">
        <f t="shared" si="29"/>
        <v>Low</v>
      </c>
      <c r="H1901" s="41">
        <v>0.1</v>
      </c>
      <c r="I1901" s="11" t="str" cm="1">
        <f t="array" ref="I1901">INDEX(_xlfn.TEXTSPLIT(טבלה1[[#This Row],[עמודה2]],","),1)</f>
        <v>New York</v>
      </c>
      <c r="J1901" s="12" t="str" cm="1">
        <f t="array" ref="J1901">INDEX(_xlfn.TEXTSPLIT(טבלה1[[#This Row],[עמודה2]],","),2)</f>
        <v xml:space="preserve"> NY</v>
      </c>
      <c r="K1901" s="43" t="str">
        <f>_xlfn.CONCAT(טבלה1[[#This Row],[AI_Companies]]," ",טבלה1[[#This Row],[עמודה1]])</f>
        <v>QualitasGlobal https://www.qualitasglobal.com/</v>
      </c>
      <c r="L1901" s="28">
        <v>250</v>
      </c>
      <c r="M1901" s="28" t="str">
        <f>IF(טבלה1[[#This Row],[עמודה53]]&gt;2000,"Yes","No")</f>
        <v>No</v>
      </c>
      <c r="N1901" s="28">
        <v>999</v>
      </c>
      <c r="O1901" s="28">
        <f>AVERAGE(טבלה1[[#This Row],[עמודה52]:[עמודה53]])</f>
        <v>624.5</v>
      </c>
      <c r="P1901" s="28" t="str">
        <f>IF(טבלה1[[#This Row],[עמודה4]]="&lt; $25 / hr","0$ - $25 / hr",טבלה1[[#This Row],[עמודה4]])</f>
        <v>0$ - $25 / hr</v>
      </c>
      <c r="Q1901" s="12" t="str" cm="1">
        <f t="array" ref="Q1901">INDEX(_xlfn.TEXTSPLIT(טבלה1[[#This Row],[עמודה55]],"-"),1)</f>
        <v xml:space="preserve">0$ </v>
      </c>
      <c r="R1901" s="21" t="str" cm="1">
        <f t="array" ref="R1901">INDEX(_xlfn.TEXTSPLIT(INDEX(_xlfn.TEXTSPLIT(טבלה1[[#This Row],[עמודה55]],"-"),2),"/"),1)</f>
        <v xml:space="preserve"> $25 </v>
      </c>
      <c r="S1901" s="28">
        <f>AVERAGE(טבלה1[[#This Row],[עמודה59]:[עמודה60]])</f>
        <v>12.5</v>
      </c>
      <c r="T1901" s="31">
        <f>VALUE(SUBSTITUTE(טבלה1[[#This Row],[עמודה56]],"$",""))</f>
        <v>0</v>
      </c>
      <c r="U1901" s="31">
        <f>VALUE(SUBSTITUTE(טבלה1[[#This Row],[עמודה57]],"$",""))</f>
        <v>25</v>
      </c>
      <c r="V1901" s="31" t="str">
        <f>IF(טבלה1[[#This Row],[עמודה58]]&gt;30,"Yes","No")</f>
        <v>No</v>
      </c>
    </row>
    <row r="1902" spans="1:22" x14ac:dyDescent="0.15">
      <c r="A1902" s="32" t="s">
        <v>4497</v>
      </c>
      <c r="B1902" s="33" t="s">
        <v>4498</v>
      </c>
      <c r="C1902" s="33" t="s">
        <v>4499</v>
      </c>
      <c r="D1902" s="44">
        <v>5000</v>
      </c>
      <c r="E1902" s="33" t="s">
        <v>21</v>
      </c>
      <c r="F1902" s="33" t="s">
        <v>29</v>
      </c>
      <c r="G1902" s="36" t="str">
        <f t="shared" si="29"/>
        <v>Low</v>
      </c>
      <c r="H1902" s="34">
        <v>0.2</v>
      </c>
      <c r="I1902" s="11" t="str" cm="1">
        <f t="array" ref="I1902">INDEX(_xlfn.TEXTSPLIT(טבלה1[[#This Row],[עמודה2]],","),1)</f>
        <v>Amsterdam</v>
      </c>
      <c r="J1902" s="12" t="str" cm="1">
        <f t="array" ref="J1902">INDEX(_xlfn.TEXTSPLIT(טבלה1[[#This Row],[עמודה2]],","),2)</f>
        <v xml:space="preserve"> Namibia</v>
      </c>
      <c r="K1902" s="37" t="str">
        <f>_xlfn.CONCAT(טבלה1[[#This Row],[AI_Companies]]," ",טבלה1[[#This Row],[עמודה1]])</f>
        <v>Trifork https://trifork.com/</v>
      </c>
      <c r="L1902" s="36">
        <v>10</v>
      </c>
      <c r="M1902" s="36" t="str">
        <f>IF(טבלה1[[#This Row],[עמודה53]]&gt;2000,"Yes","No")</f>
        <v>No</v>
      </c>
      <c r="N1902" s="36">
        <v>49</v>
      </c>
      <c r="O1902" s="36">
        <f>AVERAGE(טבלה1[[#This Row],[עמודה52]:[עמודה53]])</f>
        <v>624.5</v>
      </c>
      <c r="P1902" s="36" t="str">
        <f>IF(טבלה1[[#This Row],[עמודה4]]="&lt; $25 / hr","0$ - $25 / hr",טבלה1[[#This Row],[עמודה4]])</f>
        <v>Undisclosed</v>
      </c>
      <c r="Q1902" s="12" t="str" cm="1">
        <f t="array" ref="Q1902">INDEX(_xlfn.TEXTSPLIT(טבלה1[[#This Row],[עמודה55]],"-"),1)</f>
        <v>Undisclosed</v>
      </c>
      <c r="R1902" s="21" t="e" cm="1">
        <f t="array" ref="R1902">INDEX(_xlfn.TEXTSPLIT(INDEX(_xlfn.TEXTSPLIT(טבלה1[[#This Row],[עמודה55]],"-"),2),"/"),1)</f>
        <v>#REF!</v>
      </c>
      <c r="S1902" s="36" t="e">
        <f>AVERAGE(טבלה1[[#This Row],[עמודה59]:[עמודה60]])</f>
        <v>#VALUE!</v>
      </c>
      <c r="T1902" s="38" t="e">
        <f>VALUE(SUBSTITUTE(טבלה1[[#This Row],[עמודה56]],"$",""))</f>
        <v>#VALUE!</v>
      </c>
      <c r="U1902" s="38" t="e">
        <f>VALUE(SUBSTITUTE(טבלה1[[#This Row],[עמודה57]],"$",""))</f>
        <v>#REF!</v>
      </c>
      <c r="V1902" s="38" t="e">
        <f>IF(טבלה1[[#This Row],[עמודה58]]&gt;30,"Yes","No")</f>
        <v>#VALUE!</v>
      </c>
    </row>
    <row r="1903" spans="1:22" x14ac:dyDescent="0.15">
      <c r="A1903" s="32" t="s">
        <v>4500</v>
      </c>
      <c r="B1903" s="39" t="s">
        <v>4501</v>
      </c>
      <c r="C1903" s="39" t="s">
        <v>69</v>
      </c>
      <c r="D1903" s="40">
        <v>10000</v>
      </c>
      <c r="E1903" s="39" t="s">
        <v>9</v>
      </c>
      <c r="F1903" s="39" t="s">
        <v>117</v>
      </c>
      <c r="G1903" s="36" t="str">
        <f t="shared" si="29"/>
        <v>Low</v>
      </c>
      <c r="H1903" s="41">
        <v>0.4</v>
      </c>
      <c r="I1903" s="11" t="str" cm="1">
        <f t="array" ref="I1903">INDEX(_xlfn.TEXTSPLIT(טבלה1[[#This Row],[עמודה2]],","),1)</f>
        <v>Shinjuku City</v>
      </c>
      <c r="J1903" s="12" t="str" cm="1">
        <f t="array" ref="J1903">INDEX(_xlfn.TEXTSPLIT(טבלה1[[#This Row],[עמודה2]],","),2)</f>
        <v xml:space="preserve"> Japan</v>
      </c>
      <c r="K1903" s="43" t="str">
        <f>_xlfn.CONCAT(טבלה1[[#This Row],[AI_Companies]]," ",טבלה1[[#This Row],[עמודה1]])</f>
        <v>FromScratchCo. https://f-scratch.co.jp</v>
      </c>
      <c r="L1903" s="28">
        <v>2</v>
      </c>
      <c r="M1903" s="28" t="str">
        <f>IF(טבלה1[[#This Row],[עמודה53]]&gt;2000,"Yes","No")</f>
        <v>No</v>
      </c>
      <c r="N1903" s="28">
        <v>9</v>
      </c>
      <c r="O1903" s="28">
        <f>AVERAGE(טבלה1[[#This Row],[עמודה52]:[עמודה53]])</f>
        <v>29.5</v>
      </c>
      <c r="P1903" s="28" t="str">
        <f>IF(טבלה1[[#This Row],[עמודה4]]="&lt; $25 / hr","0$ - $25 / hr",טבלה1[[#This Row],[עמודה4]])</f>
        <v>$100 - $149 / hr</v>
      </c>
      <c r="Q1903" s="12" t="str" cm="1">
        <f t="array" ref="Q1903">INDEX(_xlfn.TEXTSPLIT(טבלה1[[#This Row],[עמודה55]],"-"),1)</f>
        <v xml:space="preserve">$100 </v>
      </c>
      <c r="R1903" s="21" t="str" cm="1">
        <f t="array" ref="R1903">INDEX(_xlfn.TEXTSPLIT(INDEX(_xlfn.TEXTSPLIT(טבלה1[[#This Row],[עמודה55]],"-"),2),"/"),1)</f>
        <v xml:space="preserve"> $149 </v>
      </c>
      <c r="S1903" s="28">
        <f>AVERAGE(טבלה1[[#This Row],[עמודה59]:[עמודה60]])</f>
        <v>124.5</v>
      </c>
      <c r="T1903" s="31">
        <f>VALUE(SUBSTITUTE(טבלה1[[#This Row],[עמודה56]],"$",""))</f>
        <v>100</v>
      </c>
      <c r="U1903" s="31">
        <f>VALUE(SUBSTITUTE(טבלה1[[#This Row],[עמודה57]],"$",""))</f>
        <v>149</v>
      </c>
      <c r="V1903" s="31" t="str">
        <f>IF(טבלה1[[#This Row],[עמודה58]]&gt;30,"Yes","No")</f>
        <v>Yes</v>
      </c>
    </row>
    <row r="1904" spans="1:22" x14ac:dyDescent="0.15">
      <c r="A1904" s="32" t="s">
        <v>4502</v>
      </c>
      <c r="B1904" s="33" t="s">
        <v>4503</v>
      </c>
      <c r="C1904" s="33" t="s">
        <v>3167</v>
      </c>
      <c r="D1904" s="44">
        <v>100000</v>
      </c>
      <c r="E1904" s="33" t="s">
        <v>63</v>
      </c>
      <c r="F1904" s="33" t="s">
        <v>29</v>
      </c>
      <c r="G1904" s="36" t="str">
        <f t="shared" si="29"/>
        <v>Low</v>
      </c>
      <c r="H1904" s="34">
        <v>0.24</v>
      </c>
      <c r="I1904" s="11" t="str" cm="1">
        <f t="array" ref="I1904">INDEX(_xlfn.TEXTSPLIT(טבלה1[[#This Row],[עמודה2]],","),1)</f>
        <v>Bengaluru</v>
      </c>
      <c r="J1904" s="12" t="str" cm="1">
        <f t="array" ref="J1904">INDEX(_xlfn.TEXTSPLIT(טבלה1[[#This Row],[עמודה2]],","),2)</f>
        <v xml:space="preserve"> India</v>
      </c>
      <c r="K1904" s="37" t="str">
        <f>_xlfn.CONCAT(טבלה1[[#This Row],[AI_Companies]]," ",טבלה1[[#This Row],[עמודה1]])</f>
        <v>FirstPrinciples http://firstprinciples.tech/</v>
      </c>
      <c r="L1904" s="36">
        <v>10</v>
      </c>
      <c r="M1904" s="36" t="str">
        <f>IF(טבלה1[[#This Row],[עמודה53]]&gt;2000,"Yes","No")</f>
        <v>No</v>
      </c>
      <c r="N1904" s="36">
        <v>49</v>
      </c>
      <c r="O1904" s="36">
        <f>AVERAGE(טבלה1[[#This Row],[עמודה52]:[עמודה53]])</f>
        <v>5.5</v>
      </c>
      <c r="P1904" s="36" t="str">
        <f>IF(טבלה1[[#This Row],[עמודה4]]="&lt; $25 / hr","0$ - $25 / hr",טבלה1[[#This Row],[עמודה4]])</f>
        <v>$50 - $99 / hr</v>
      </c>
      <c r="Q1904" s="12" t="str" cm="1">
        <f t="array" ref="Q1904">INDEX(_xlfn.TEXTSPLIT(טבלה1[[#This Row],[עמודה55]],"-"),1)</f>
        <v xml:space="preserve">$50 </v>
      </c>
      <c r="R1904" s="21" t="str" cm="1">
        <f t="array" ref="R1904">INDEX(_xlfn.TEXTSPLIT(INDEX(_xlfn.TEXTSPLIT(טבלה1[[#This Row],[עמודה55]],"-"),2),"/"),1)</f>
        <v xml:space="preserve"> $99 </v>
      </c>
      <c r="S1904" s="36">
        <f>AVERAGE(טבלה1[[#This Row],[עמודה59]:[עמודה60]])</f>
        <v>74.5</v>
      </c>
      <c r="T1904" s="38">
        <f>VALUE(SUBSTITUTE(טבלה1[[#This Row],[עמודה56]],"$",""))</f>
        <v>50</v>
      </c>
      <c r="U1904" s="38">
        <f>VALUE(SUBSTITUTE(טבלה1[[#This Row],[עמודה57]],"$",""))</f>
        <v>99</v>
      </c>
      <c r="V1904" s="38" t="str">
        <f>IF(טבלה1[[#This Row],[עמודה58]]&gt;30,"Yes","No")</f>
        <v>Yes</v>
      </c>
    </row>
    <row r="1905" spans="1:22" x14ac:dyDescent="0.15">
      <c r="A1905" s="32" t="s">
        <v>4504</v>
      </c>
      <c r="B1905" s="39" t="s">
        <v>4505</v>
      </c>
      <c r="C1905" s="39" t="s">
        <v>4506</v>
      </c>
      <c r="D1905" s="40">
        <v>10000</v>
      </c>
      <c r="E1905" s="39" t="s">
        <v>21</v>
      </c>
      <c r="F1905" s="39" t="s">
        <v>10</v>
      </c>
      <c r="G1905" s="36" t="str">
        <f t="shared" si="29"/>
        <v>Low</v>
      </c>
      <c r="H1905" s="41">
        <v>0.2</v>
      </c>
      <c r="I1905" s="11" t="str" cm="1">
        <f t="array" ref="I1905">INDEX(_xlfn.TEXTSPLIT(טבלה1[[#This Row],[עמודה2]],","),1)</f>
        <v>Milano</v>
      </c>
      <c r="J1905" s="12" t="str" cm="1">
        <f t="array" ref="J1905">INDEX(_xlfn.TEXTSPLIT(טבלה1[[#This Row],[עמודה2]],","),2)</f>
        <v xml:space="preserve"> Italy</v>
      </c>
      <c r="K1905" s="43" t="str">
        <f>_xlfn.CONCAT(טבלה1[[#This Row],[AI_Companies]]," ",טבלה1[[#This Row],[עמודה1]])</f>
        <v>Radicalbit https://radicalbit.io/contacts/</v>
      </c>
      <c r="L1905" s="28">
        <v>50</v>
      </c>
      <c r="M1905" s="28" t="str">
        <f>IF(טבלה1[[#This Row],[עמודה53]]&gt;2000,"Yes","No")</f>
        <v>No</v>
      </c>
      <c r="N1905" s="28">
        <v>249</v>
      </c>
      <c r="O1905" s="28">
        <f>AVERAGE(טבלה1[[#This Row],[עמודה52]:[עמודה53]])</f>
        <v>29.5</v>
      </c>
      <c r="P1905" s="28" t="str">
        <f>IF(טבלה1[[#This Row],[עמודה4]]="&lt; $25 / hr","0$ - $25 / hr",טבלה1[[#This Row],[עמודה4]])</f>
        <v>$150 - $199 / hr</v>
      </c>
      <c r="Q1905" s="12" t="str" cm="1">
        <f t="array" ref="Q1905">INDEX(_xlfn.TEXTSPLIT(טבלה1[[#This Row],[עמודה55]],"-"),1)</f>
        <v xml:space="preserve">$150 </v>
      </c>
      <c r="R1905" s="21" t="str" cm="1">
        <f t="array" ref="R1905">INDEX(_xlfn.TEXTSPLIT(INDEX(_xlfn.TEXTSPLIT(טבלה1[[#This Row],[עמודה55]],"-"),2),"/"),1)</f>
        <v xml:space="preserve"> $199 </v>
      </c>
      <c r="S1905" s="28">
        <f>AVERAGE(טבלה1[[#This Row],[עמודה59]:[עמודה60]])</f>
        <v>174.5</v>
      </c>
      <c r="T1905" s="31">
        <f>VALUE(SUBSTITUTE(טבלה1[[#This Row],[עמודה56]],"$",""))</f>
        <v>150</v>
      </c>
      <c r="U1905" s="31">
        <f>VALUE(SUBSTITUTE(טבלה1[[#This Row],[עמודה57]],"$",""))</f>
        <v>199</v>
      </c>
      <c r="V1905" s="31" t="str">
        <f>IF(טבלה1[[#This Row],[עמודה58]]&gt;30,"Yes","No")</f>
        <v>Yes</v>
      </c>
    </row>
    <row r="1906" spans="1:22" x14ac:dyDescent="0.15">
      <c r="A1906" s="32" t="s">
        <v>4507</v>
      </c>
      <c r="B1906" s="33" t="s">
        <v>4508</v>
      </c>
      <c r="C1906" s="33" t="s">
        <v>1142</v>
      </c>
      <c r="D1906" s="33" t="s">
        <v>4</v>
      </c>
      <c r="E1906" s="33" t="s">
        <v>4</v>
      </c>
      <c r="F1906" s="33" t="s">
        <v>10</v>
      </c>
      <c r="G1906" s="36" t="str">
        <f t="shared" si="29"/>
        <v>Low</v>
      </c>
      <c r="H1906" s="34">
        <v>0.2</v>
      </c>
      <c r="I1906" s="11" t="str" cm="1">
        <f t="array" ref="I1906">INDEX(_xlfn.TEXTSPLIT(טבלה1[[#This Row],[עמודה2]],","),1)</f>
        <v>Beinasco</v>
      </c>
      <c r="J1906" s="12" t="str" cm="1">
        <f t="array" ref="J1906">INDEX(_xlfn.TEXTSPLIT(טבלה1[[#This Row],[עמודה2]],","),2)</f>
        <v xml:space="preserve"> Italy</v>
      </c>
      <c r="K1906" s="37" t="str">
        <f>_xlfn.CONCAT(טבלה1[[#This Row],[AI_Companies]]," ",טבלה1[[#This Row],[עמודה1]])</f>
        <v>Soft-inSRL https://www.soft-in.com/</v>
      </c>
      <c r="L1906" s="36">
        <v>50</v>
      </c>
      <c r="M1906" s="36" t="str">
        <f>IF(טבלה1[[#This Row],[עמודה53]]&gt;2000,"Yes","No")</f>
        <v>No</v>
      </c>
      <c r="N1906" s="36">
        <v>249</v>
      </c>
      <c r="O1906" s="36">
        <f>AVERAGE(טבלה1[[#This Row],[עמודה52]:[עמודה53]])</f>
        <v>149.5</v>
      </c>
      <c r="P1906" s="36" t="str">
        <f>IF(טבלה1[[#This Row],[עמודה4]]="&lt; $25 / hr","0$ - $25 / hr",טבלה1[[#This Row],[עמודה4]])</f>
        <v>$100 - $149 / hr</v>
      </c>
      <c r="Q1906" s="12" t="str" cm="1">
        <f t="array" ref="Q1906">INDEX(_xlfn.TEXTSPLIT(טבלה1[[#This Row],[עמודה55]],"-"),1)</f>
        <v xml:space="preserve">$100 </v>
      </c>
      <c r="R1906" s="21" t="str" cm="1">
        <f t="array" ref="R1906">INDEX(_xlfn.TEXTSPLIT(INDEX(_xlfn.TEXTSPLIT(טבלה1[[#This Row],[עמודה55]],"-"),2),"/"),1)</f>
        <v xml:space="preserve"> $149 </v>
      </c>
      <c r="S1906" s="36">
        <f>AVERAGE(טבלה1[[#This Row],[עמודה59]:[עמודה60]])</f>
        <v>124.5</v>
      </c>
      <c r="T1906" s="38">
        <f>VALUE(SUBSTITUTE(טבלה1[[#This Row],[עמודה56]],"$",""))</f>
        <v>100</v>
      </c>
      <c r="U1906" s="38">
        <f>VALUE(SUBSTITUTE(טבלה1[[#This Row],[עמודה57]],"$",""))</f>
        <v>149</v>
      </c>
      <c r="V1906" s="38" t="str">
        <f>IF(טבלה1[[#This Row],[עמודה58]]&gt;30,"Yes","No")</f>
        <v>Yes</v>
      </c>
    </row>
    <row r="1907" spans="1:22" x14ac:dyDescent="0.15">
      <c r="A1907" s="32" t="s">
        <v>4509</v>
      </c>
      <c r="B1907" s="39" t="s">
        <v>4510</v>
      </c>
      <c r="C1907" s="39" t="s">
        <v>4511</v>
      </c>
      <c r="D1907" s="39" t="s">
        <v>4</v>
      </c>
      <c r="E1907" s="39" t="s">
        <v>4</v>
      </c>
      <c r="F1907" s="39" t="s">
        <v>10</v>
      </c>
      <c r="G1907" s="36" t="str">
        <f t="shared" si="29"/>
        <v>Low</v>
      </c>
      <c r="H1907" s="41">
        <v>0.2</v>
      </c>
      <c r="I1907" s="11" t="str" cm="1">
        <f t="array" ref="I1907">INDEX(_xlfn.TEXTSPLIT(טבלה1[[#This Row],[עמודה2]],","),1)</f>
        <v>Dhaka</v>
      </c>
      <c r="J1907" s="12" t="str" cm="1">
        <f t="array" ref="J1907">INDEX(_xlfn.TEXTSPLIT(טבלה1[[#This Row],[עמודה2]],","),2)</f>
        <v xml:space="preserve"> Bangladesh</v>
      </c>
      <c r="K1907" s="43" t="str">
        <f>_xlfn.CONCAT(טבלה1[[#This Row],[AI_Companies]]," ",טבלה1[[#This Row],[עמודה1]])</f>
        <v>Bestweby https://www.bestweby.com/</v>
      </c>
      <c r="L1907" s="28">
        <v>50</v>
      </c>
      <c r="M1907" s="28" t="str">
        <f>IF(טבלה1[[#This Row],[עמודה53]]&gt;2000,"Yes","No")</f>
        <v>No</v>
      </c>
      <c r="N1907" s="28">
        <v>249</v>
      </c>
      <c r="O1907" s="28">
        <f>AVERAGE(טבלה1[[#This Row],[עמודה52]:[עמודה53]])</f>
        <v>149.5</v>
      </c>
      <c r="P1907" s="28" t="str">
        <f>IF(טבלה1[[#This Row],[עמודה4]]="&lt; $25 / hr","0$ - $25 / hr",טבלה1[[#This Row],[עמודה4]])</f>
        <v>Undisclosed</v>
      </c>
      <c r="Q1907" s="12" t="str" cm="1">
        <f t="array" ref="Q1907">INDEX(_xlfn.TEXTSPLIT(טבלה1[[#This Row],[עמודה55]],"-"),1)</f>
        <v>Undisclosed</v>
      </c>
      <c r="R1907" s="21" t="e" cm="1">
        <f t="array" ref="R1907">INDEX(_xlfn.TEXTSPLIT(INDEX(_xlfn.TEXTSPLIT(טבלה1[[#This Row],[עמודה55]],"-"),2),"/"),1)</f>
        <v>#REF!</v>
      </c>
      <c r="S1907" s="28" t="e">
        <f>AVERAGE(טבלה1[[#This Row],[עמודה59]:[עמודה60]])</f>
        <v>#VALUE!</v>
      </c>
      <c r="T1907" s="31" t="e">
        <f>VALUE(SUBSTITUTE(טבלה1[[#This Row],[עמודה56]],"$",""))</f>
        <v>#VALUE!</v>
      </c>
      <c r="U1907" s="31" t="e">
        <f>VALUE(SUBSTITUTE(טבלה1[[#This Row],[עמודה57]],"$",""))</f>
        <v>#REF!</v>
      </c>
      <c r="V1907" s="31" t="e">
        <f>IF(טבלה1[[#This Row],[עמודה58]]&gt;30,"Yes","No")</f>
        <v>#VALUE!</v>
      </c>
    </row>
    <row r="1908" spans="1:22" x14ac:dyDescent="0.15">
      <c r="A1908" s="32" t="s">
        <v>4512</v>
      </c>
      <c r="B1908" s="33" t="s">
        <v>4513</v>
      </c>
      <c r="C1908" s="33" t="s">
        <v>453</v>
      </c>
      <c r="D1908" s="44">
        <v>5000</v>
      </c>
      <c r="E1908" s="33" t="s">
        <v>9</v>
      </c>
      <c r="F1908" s="33" t="s">
        <v>10</v>
      </c>
      <c r="G1908" s="36" t="str">
        <f t="shared" si="29"/>
        <v>Low</v>
      </c>
      <c r="H1908" s="34">
        <v>0.2</v>
      </c>
      <c r="I1908" s="11" t="str" cm="1">
        <f t="array" ref="I1908">INDEX(_xlfn.TEXTSPLIT(טבלה1[[#This Row],[עמודה2]],","),1)</f>
        <v>Marousi</v>
      </c>
      <c r="J1908" s="12" t="str" cm="1">
        <f t="array" ref="J1908">INDEX(_xlfn.TEXTSPLIT(טבלה1[[#This Row],[עמודה2]],","),2)</f>
        <v xml:space="preserve"> Greece</v>
      </c>
      <c r="K1908" s="37" t="str">
        <f>_xlfn.CONCAT(טבלה1[[#This Row],[AI_Companies]]," ",טבלה1[[#This Row],[עמודה1]])</f>
        <v>Velti http://www.velti.co.uk/</v>
      </c>
      <c r="L1908" s="36">
        <v>50</v>
      </c>
      <c r="M1908" s="36" t="str">
        <f>IF(טבלה1[[#This Row],[עמודה53]]&gt;2000,"Yes","No")</f>
        <v>No</v>
      </c>
      <c r="N1908" s="36">
        <v>249</v>
      </c>
      <c r="O1908" s="36">
        <f>AVERAGE(טבלה1[[#This Row],[עמודה52]:[עמודה53]])</f>
        <v>149.5</v>
      </c>
      <c r="P1908" s="36" t="str">
        <f>IF(טבלה1[[#This Row],[עמודה4]]="&lt; $25 / hr","0$ - $25 / hr",טבלה1[[#This Row],[עמודה4]])</f>
        <v>Undisclosed</v>
      </c>
      <c r="Q1908" s="12" t="str" cm="1">
        <f t="array" ref="Q1908">INDEX(_xlfn.TEXTSPLIT(טבלה1[[#This Row],[עמודה55]],"-"),1)</f>
        <v>Undisclosed</v>
      </c>
      <c r="R1908" s="21" t="e" cm="1">
        <f t="array" ref="R1908">INDEX(_xlfn.TEXTSPLIT(INDEX(_xlfn.TEXTSPLIT(טבלה1[[#This Row],[עמודה55]],"-"),2),"/"),1)</f>
        <v>#REF!</v>
      </c>
      <c r="S1908" s="36" t="e">
        <f>AVERAGE(טבלה1[[#This Row],[עמודה59]:[עמודה60]])</f>
        <v>#VALUE!</v>
      </c>
      <c r="T1908" s="38" t="e">
        <f>VALUE(SUBSTITUTE(טבלה1[[#This Row],[עמודה56]],"$",""))</f>
        <v>#VALUE!</v>
      </c>
      <c r="U1908" s="38" t="e">
        <f>VALUE(SUBSTITUTE(טבלה1[[#This Row],[עמודה57]],"$",""))</f>
        <v>#REF!</v>
      </c>
      <c r="V1908" s="38" t="e">
        <f>IF(טבלה1[[#This Row],[עמודה58]]&gt;30,"Yes","No")</f>
        <v>#VALUE!</v>
      </c>
    </row>
    <row r="1909" spans="1:22" x14ac:dyDescent="0.15">
      <c r="A1909" s="32" t="s">
        <v>4514</v>
      </c>
      <c r="B1909" s="39" t="s">
        <v>4515</v>
      </c>
      <c r="C1909" s="39" t="s">
        <v>4516</v>
      </c>
      <c r="D1909" s="40">
        <v>1000</v>
      </c>
      <c r="E1909" s="39" t="s">
        <v>33</v>
      </c>
      <c r="F1909" s="39" t="s">
        <v>10</v>
      </c>
      <c r="G1909" s="36" t="str">
        <f t="shared" si="29"/>
        <v>Low</v>
      </c>
      <c r="H1909" s="41">
        <v>0.2</v>
      </c>
      <c r="I1909" s="11" t="str" cm="1">
        <f t="array" ref="I1909">INDEX(_xlfn.TEXTSPLIT(טבלה1[[#This Row],[עמודה2]],","),1)</f>
        <v>Prague</v>
      </c>
      <c r="J1909" s="12" t="str" cm="1">
        <f t="array" ref="J1909">INDEX(_xlfn.TEXTSPLIT(טבלה1[[#This Row],[עמודה2]],","),2)</f>
        <v xml:space="preserve"> Czech Republic</v>
      </c>
      <c r="K1909" s="43" t="str">
        <f>_xlfn.CONCAT(טבלה1[[#This Row],[AI_Companies]]," ",טבלה1[[#This Row],[עמודה1]])</f>
        <v>MEMOSSoftware https://memos-software.com/</v>
      </c>
      <c r="L1909" s="28">
        <v>50</v>
      </c>
      <c r="M1909" s="28" t="str">
        <f>IF(טבלה1[[#This Row],[עמודה53]]&gt;2000,"Yes","No")</f>
        <v>No</v>
      </c>
      <c r="N1909" s="28">
        <v>249</v>
      </c>
      <c r="O1909" s="28">
        <f>AVERAGE(טבלה1[[#This Row],[עמודה52]:[עמודה53]])</f>
        <v>149.5</v>
      </c>
      <c r="P1909" s="28" t="str">
        <f>IF(טבלה1[[#This Row],[עמודה4]]="&lt; $25 / hr","0$ - $25 / hr",טבלה1[[#This Row],[עמודה4]])</f>
        <v>$50 - $99 / hr</v>
      </c>
      <c r="Q1909" s="12" t="str" cm="1">
        <f t="array" ref="Q1909">INDEX(_xlfn.TEXTSPLIT(טבלה1[[#This Row],[עמודה55]],"-"),1)</f>
        <v xml:space="preserve">$50 </v>
      </c>
      <c r="R1909" s="21" t="str" cm="1">
        <f t="array" ref="R1909">INDEX(_xlfn.TEXTSPLIT(INDEX(_xlfn.TEXTSPLIT(טבלה1[[#This Row],[עמודה55]],"-"),2),"/"),1)</f>
        <v xml:space="preserve"> $99 </v>
      </c>
      <c r="S1909" s="28">
        <f>AVERAGE(טבלה1[[#This Row],[עמודה59]:[עמודה60]])</f>
        <v>74.5</v>
      </c>
      <c r="T1909" s="31">
        <f>VALUE(SUBSTITUTE(טבלה1[[#This Row],[עמודה56]],"$",""))</f>
        <v>50</v>
      </c>
      <c r="U1909" s="31">
        <f>VALUE(SUBSTITUTE(טבלה1[[#This Row],[עמודה57]],"$",""))</f>
        <v>99</v>
      </c>
      <c r="V1909" s="31" t="str">
        <f>IF(טבלה1[[#This Row],[עמודה58]]&gt;30,"Yes","No")</f>
        <v>Yes</v>
      </c>
    </row>
    <row r="1910" spans="1:22" x14ac:dyDescent="0.15">
      <c r="A1910" s="32" t="s">
        <v>4517</v>
      </c>
      <c r="B1910" s="33" t="s">
        <v>4518</v>
      </c>
      <c r="C1910" s="33" t="s">
        <v>4519</v>
      </c>
      <c r="D1910" s="33" t="s">
        <v>4</v>
      </c>
      <c r="E1910" s="33" t="s">
        <v>4</v>
      </c>
      <c r="F1910" s="33" t="s">
        <v>10</v>
      </c>
      <c r="G1910" s="36" t="str">
        <f t="shared" si="29"/>
        <v>Low</v>
      </c>
      <c r="H1910" s="34">
        <v>0.2</v>
      </c>
      <c r="I1910" s="11" t="str" cm="1">
        <f t="array" ref="I1910">INDEX(_xlfn.TEXTSPLIT(טבלה1[[#This Row],[עמודה2]],","),1)</f>
        <v>Millbank</v>
      </c>
      <c r="J1910" s="12" t="str" cm="1">
        <f t="array" ref="J1910">INDEX(_xlfn.TEXTSPLIT(טבלה1[[#This Row],[עמודה2]],","),2)</f>
        <v xml:space="preserve"> United Kingdom</v>
      </c>
      <c r="K1910" s="37" t="str">
        <f>_xlfn.CONCAT(טבלה1[[#This Row],[AI_Companies]]," ",טבלה1[[#This Row],[עמודה1]])</f>
        <v>WhiteCloudUK http://www.whitecloudipl.co.uk/</v>
      </c>
      <c r="L1910" s="36">
        <v>50</v>
      </c>
      <c r="M1910" s="36" t="str">
        <f>IF(טבלה1[[#This Row],[עמודה53]]&gt;2000,"Yes","No")</f>
        <v>No</v>
      </c>
      <c r="N1910" s="36">
        <v>249</v>
      </c>
      <c r="O1910" s="36">
        <f>AVERAGE(טבלה1[[#This Row],[עמודה52]:[עמודה53]])</f>
        <v>149.5</v>
      </c>
      <c r="P1910" s="36" t="str">
        <f>IF(טבלה1[[#This Row],[עמודה4]]="&lt; $25 / hr","0$ - $25 / hr",טבלה1[[#This Row],[עמודה4]])</f>
        <v>$25 - $49 / hr</v>
      </c>
      <c r="Q1910" s="12" t="str" cm="1">
        <f t="array" ref="Q1910">INDEX(_xlfn.TEXTSPLIT(טבלה1[[#This Row],[עמודה55]],"-"),1)</f>
        <v xml:space="preserve">$25 </v>
      </c>
      <c r="R1910" s="21" t="str" cm="1">
        <f t="array" ref="R1910">INDEX(_xlfn.TEXTSPLIT(INDEX(_xlfn.TEXTSPLIT(טבלה1[[#This Row],[עמודה55]],"-"),2),"/"),1)</f>
        <v xml:space="preserve"> $49 </v>
      </c>
      <c r="S1910" s="36">
        <f>AVERAGE(טבלה1[[#This Row],[עמודה59]:[עמודה60]])</f>
        <v>37</v>
      </c>
      <c r="T1910" s="38">
        <f>VALUE(SUBSTITUTE(טבלה1[[#This Row],[עמודה56]],"$",""))</f>
        <v>25</v>
      </c>
      <c r="U1910" s="38">
        <f>VALUE(SUBSTITUTE(טבלה1[[#This Row],[עמודה57]],"$",""))</f>
        <v>49</v>
      </c>
      <c r="V1910" s="38" t="str">
        <f>IF(טבלה1[[#This Row],[עמודה58]]&gt;30,"Yes","No")</f>
        <v>Yes</v>
      </c>
    </row>
    <row r="1911" spans="1:22" x14ac:dyDescent="0.15">
      <c r="A1911" s="32" t="s">
        <v>4520</v>
      </c>
      <c r="B1911" s="39" t="s">
        <v>4521</v>
      </c>
      <c r="C1911" s="39" t="s">
        <v>765</v>
      </c>
      <c r="D1911" s="39" t="s">
        <v>4</v>
      </c>
      <c r="E1911" s="39" t="s">
        <v>4</v>
      </c>
      <c r="F1911" s="39" t="s">
        <v>10</v>
      </c>
      <c r="G1911" s="36" t="str">
        <f t="shared" si="29"/>
        <v>Low</v>
      </c>
      <c r="H1911" s="41">
        <v>0.2</v>
      </c>
      <c r="I1911" s="11" t="str" cm="1">
        <f t="array" ref="I1911">INDEX(_xlfn.TEXTSPLIT(טבלה1[[#This Row],[עמודה2]],","),1)</f>
        <v>Lucknow</v>
      </c>
      <c r="J1911" s="12" t="str" cm="1">
        <f t="array" ref="J1911">INDEX(_xlfn.TEXTSPLIT(טבלה1[[#This Row],[עמודה2]],","),2)</f>
        <v xml:space="preserve"> India</v>
      </c>
      <c r="K1911" s="43" t="str">
        <f>_xlfn.CONCAT(טבלה1[[#This Row],[AI_Companies]]," ",טבלה1[[#This Row],[עמודה1]])</f>
        <v>TrivialworksSolutionsPvtLtd https://trivialworks.com/</v>
      </c>
      <c r="L1911" s="28">
        <v>50</v>
      </c>
      <c r="M1911" s="28" t="str">
        <f>IF(טבלה1[[#This Row],[עמודה53]]&gt;2000,"Yes","No")</f>
        <v>No</v>
      </c>
      <c r="N1911" s="28">
        <v>249</v>
      </c>
      <c r="O1911" s="28">
        <f>AVERAGE(טבלה1[[#This Row],[עמודה52]:[עמודה53]])</f>
        <v>149.5</v>
      </c>
      <c r="P1911" s="28" t="str">
        <f>IF(טבלה1[[#This Row],[עמודה4]]="&lt; $25 / hr","0$ - $25 / hr",טבלה1[[#This Row],[עמודה4]])</f>
        <v>Undisclosed</v>
      </c>
      <c r="Q1911" s="12" t="str" cm="1">
        <f t="array" ref="Q1911">INDEX(_xlfn.TEXTSPLIT(טבלה1[[#This Row],[עמודה55]],"-"),1)</f>
        <v>Undisclosed</v>
      </c>
      <c r="R1911" s="21" t="e" cm="1">
        <f t="array" ref="R1911">INDEX(_xlfn.TEXTSPLIT(INDEX(_xlfn.TEXTSPLIT(טבלה1[[#This Row],[עמודה55]],"-"),2),"/"),1)</f>
        <v>#REF!</v>
      </c>
      <c r="S1911" s="28" t="e">
        <f>AVERAGE(טבלה1[[#This Row],[עמודה59]:[עמודה60]])</f>
        <v>#VALUE!</v>
      </c>
      <c r="T1911" s="31" t="e">
        <f>VALUE(SUBSTITUTE(טבלה1[[#This Row],[עמודה56]],"$",""))</f>
        <v>#VALUE!</v>
      </c>
      <c r="U1911" s="31" t="e">
        <f>VALUE(SUBSTITUTE(טבלה1[[#This Row],[עמודה57]],"$",""))</f>
        <v>#REF!</v>
      </c>
      <c r="V1911" s="31" t="e">
        <f>IF(טבלה1[[#This Row],[עמודה58]]&gt;30,"Yes","No")</f>
        <v>#VALUE!</v>
      </c>
    </row>
    <row r="1912" spans="1:22" x14ac:dyDescent="0.15">
      <c r="A1912" s="32" t="s">
        <v>4522</v>
      </c>
      <c r="B1912" s="33" t="s">
        <v>4523</v>
      </c>
      <c r="C1912" s="33" t="s">
        <v>4524</v>
      </c>
      <c r="D1912" s="44">
        <v>25000</v>
      </c>
      <c r="E1912" s="33" t="s">
        <v>9</v>
      </c>
      <c r="F1912" s="33" t="s">
        <v>10</v>
      </c>
      <c r="G1912" s="36" t="str">
        <f t="shared" si="29"/>
        <v>Low</v>
      </c>
      <c r="H1912" s="34">
        <v>0.2</v>
      </c>
      <c r="I1912" s="11" t="str" cm="1">
        <f t="array" ref="I1912">INDEX(_xlfn.TEXTSPLIT(טבלה1[[#This Row],[עמודה2]],","),1)</f>
        <v>München</v>
      </c>
      <c r="J1912" s="12" t="str" cm="1">
        <f t="array" ref="J1912">INDEX(_xlfn.TEXTSPLIT(טבלה1[[#This Row],[עמודה2]],","),2)</f>
        <v xml:space="preserve"> Germany</v>
      </c>
      <c r="K1912" s="37" t="str">
        <f>_xlfn.CONCAT(טבלה1[[#This Row],[AI_Companies]]," ",טבלה1[[#This Row],[עמודה1]])</f>
        <v>H&amp;D https://www.h-d-gmbh.de/</v>
      </c>
      <c r="L1912" s="36">
        <v>50</v>
      </c>
      <c r="M1912" s="36" t="str">
        <f>IF(טבלה1[[#This Row],[עמודה53]]&gt;2000,"Yes","No")</f>
        <v>No</v>
      </c>
      <c r="N1912" s="36">
        <v>249</v>
      </c>
      <c r="O1912" s="36">
        <f>AVERAGE(טבלה1[[#This Row],[עמודה52]:[עמודה53]])</f>
        <v>149.5</v>
      </c>
      <c r="P1912" s="36" t="str">
        <f>IF(טבלה1[[#This Row],[עמודה4]]="&lt; $25 / hr","0$ - $25 / hr",טבלה1[[#This Row],[עמודה4]])</f>
        <v>Undisclosed</v>
      </c>
      <c r="Q1912" s="12" t="str" cm="1">
        <f t="array" ref="Q1912">INDEX(_xlfn.TEXTSPLIT(טבלה1[[#This Row],[עמודה55]],"-"),1)</f>
        <v>Undisclosed</v>
      </c>
      <c r="R1912" s="21" t="e" cm="1">
        <f t="array" ref="R1912">INDEX(_xlfn.TEXTSPLIT(INDEX(_xlfn.TEXTSPLIT(טבלה1[[#This Row],[עמודה55]],"-"),2),"/"),1)</f>
        <v>#REF!</v>
      </c>
      <c r="S1912" s="36" t="e">
        <f>AVERAGE(טבלה1[[#This Row],[עמודה59]:[עמודה60]])</f>
        <v>#VALUE!</v>
      </c>
      <c r="T1912" s="38" t="e">
        <f>VALUE(SUBSTITUTE(טבלה1[[#This Row],[עמודה56]],"$",""))</f>
        <v>#VALUE!</v>
      </c>
      <c r="U1912" s="38" t="e">
        <f>VALUE(SUBSTITUTE(טבלה1[[#This Row],[עמודה57]],"$",""))</f>
        <v>#REF!</v>
      </c>
      <c r="V1912" s="38" t="e">
        <f>IF(טבלה1[[#This Row],[עמודה58]]&gt;30,"Yes","No")</f>
        <v>#VALUE!</v>
      </c>
    </row>
    <row r="1913" spans="1:22" x14ac:dyDescent="0.15">
      <c r="A1913" s="32" t="s">
        <v>4525</v>
      </c>
      <c r="B1913" s="39" t="s">
        <v>4526</v>
      </c>
      <c r="C1913" s="39" t="s">
        <v>1259</v>
      </c>
      <c r="D1913" s="39" t="s">
        <v>4</v>
      </c>
      <c r="E1913" s="39" t="s">
        <v>4</v>
      </c>
      <c r="F1913" s="39" t="s">
        <v>10</v>
      </c>
      <c r="G1913" s="36" t="str">
        <f t="shared" si="29"/>
        <v>Low</v>
      </c>
      <c r="H1913" s="41">
        <v>0.2</v>
      </c>
      <c r="I1913" s="11" t="str" cm="1">
        <f t="array" ref="I1913">INDEX(_xlfn.TEXTSPLIT(טבלה1[[#This Row],[עמודה2]],","),1)</f>
        <v>İstanbul</v>
      </c>
      <c r="J1913" s="12" t="str" cm="1">
        <f t="array" ref="J1913">INDEX(_xlfn.TEXTSPLIT(טבלה1[[#This Row],[עמודה2]],","),2)</f>
        <v xml:space="preserve"> Turkey</v>
      </c>
      <c r="K1913" s="43" t="str">
        <f>_xlfn.CONCAT(טבלה1[[#This Row],[AI_Companies]]," ",טבלה1[[#This Row],[עמודה1]])</f>
        <v>LoodosTechnology https://www.loodos.com</v>
      </c>
      <c r="L1913" s="28">
        <v>50</v>
      </c>
      <c r="M1913" s="28" t="str">
        <f>IF(טבלה1[[#This Row],[עמודה53]]&gt;2000,"Yes","No")</f>
        <v>No</v>
      </c>
      <c r="N1913" s="28">
        <v>249</v>
      </c>
      <c r="O1913" s="28">
        <f>AVERAGE(טבלה1[[#This Row],[עמודה52]:[עמודה53]])</f>
        <v>149.5</v>
      </c>
      <c r="P1913" s="28" t="str">
        <f>IF(טבלה1[[#This Row],[עמודה4]]="&lt; $25 / hr","0$ - $25 / hr",טבלה1[[#This Row],[עמודה4]])</f>
        <v>$50 - $99 / hr</v>
      </c>
      <c r="Q1913" s="12" t="str" cm="1">
        <f t="array" ref="Q1913">INDEX(_xlfn.TEXTSPLIT(טבלה1[[#This Row],[עמודה55]],"-"),1)</f>
        <v xml:space="preserve">$50 </v>
      </c>
      <c r="R1913" s="21" t="str" cm="1">
        <f t="array" ref="R1913">INDEX(_xlfn.TEXTSPLIT(INDEX(_xlfn.TEXTSPLIT(טבלה1[[#This Row],[עמודה55]],"-"),2),"/"),1)</f>
        <v xml:space="preserve"> $99 </v>
      </c>
      <c r="S1913" s="28">
        <f>AVERAGE(טבלה1[[#This Row],[עמודה59]:[עמודה60]])</f>
        <v>74.5</v>
      </c>
      <c r="T1913" s="31">
        <f>VALUE(SUBSTITUTE(טבלה1[[#This Row],[עמודה56]],"$",""))</f>
        <v>50</v>
      </c>
      <c r="U1913" s="31">
        <f>VALUE(SUBSTITUTE(טבלה1[[#This Row],[עמודה57]],"$",""))</f>
        <v>99</v>
      </c>
      <c r="V1913" s="31" t="str">
        <f>IF(טבלה1[[#This Row],[עמודה58]]&gt;30,"Yes","No")</f>
        <v>Yes</v>
      </c>
    </row>
    <row r="1914" spans="1:22" x14ac:dyDescent="0.15">
      <c r="A1914" s="32" t="s">
        <v>4527</v>
      </c>
      <c r="B1914" s="33" t="s">
        <v>4528</v>
      </c>
      <c r="C1914" s="33" t="s">
        <v>28</v>
      </c>
      <c r="D1914" s="33" t="s">
        <v>4</v>
      </c>
      <c r="E1914" s="33" t="s">
        <v>4</v>
      </c>
      <c r="F1914" s="33" t="s">
        <v>10</v>
      </c>
      <c r="G1914" s="36" t="str">
        <f t="shared" si="29"/>
        <v>Low</v>
      </c>
      <c r="H1914" s="34">
        <v>0.2</v>
      </c>
      <c r="I1914" s="11" t="str" cm="1">
        <f t="array" ref="I1914">INDEX(_xlfn.TEXTSPLIT(טבלה1[[#This Row],[עמודה2]],","),1)</f>
        <v>Chantilly</v>
      </c>
      <c r="J1914" s="12" t="str" cm="1">
        <f t="array" ref="J1914">INDEX(_xlfn.TEXTSPLIT(טבלה1[[#This Row],[עמודה2]],","),2)</f>
        <v xml:space="preserve"> VA</v>
      </c>
      <c r="K1914" s="37" t="str">
        <f>_xlfn.CONCAT(טבלה1[[#This Row],[AI_Companies]]," ",טבלה1[[#This Row],[עמודה1]])</f>
        <v>EnnobleFirstGovernmentSolutions http://www.ennoblefirst.com/</v>
      </c>
      <c r="L1914" s="36">
        <v>50</v>
      </c>
      <c r="M1914" s="36" t="str">
        <f>IF(טבלה1[[#This Row],[עמודה53]]&gt;2000,"Yes","No")</f>
        <v>No</v>
      </c>
      <c r="N1914" s="36">
        <v>249</v>
      </c>
      <c r="O1914" s="36">
        <f>AVERAGE(טבלה1[[#This Row],[עמודה52]:[עמודה53]])</f>
        <v>149.5</v>
      </c>
      <c r="P1914" s="36" t="str">
        <f>IF(טבלה1[[#This Row],[עמודה4]]="&lt; $25 / hr","0$ - $25 / hr",טבלה1[[#This Row],[עמודה4]])</f>
        <v>Undisclosed</v>
      </c>
      <c r="Q1914" s="12" t="str" cm="1">
        <f t="array" ref="Q1914">INDEX(_xlfn.TEXTSPLIT(טבלה1[[#This Row],[עמודה55]],"-"),1)</f>
        <v>Undisclosed</v>
      </c>
      <c r="R1914" s="21" t="e" cm="1">
        <f t="array" ref="R1914">INDEX(_xlfn.TEXTSPLIT(INDEX(_xlfn.TEXTSPLIT(טבלה1[[#This Row],[עמודה55]],"-"),2),"/"),1)</f>
        <v>#REF!</v>
      </c>
      <c r="S1914" s="36" t="e">
        <f>AVERAGE(טבלה1[[#This Row],[עמודה59]:[עמודה60]])</f>
        <v>#VALUE!</v>
      </c>
      <c r="T1914" s="38" t="e">
        <f>VALUE(SUBSTITUTE(טבלה1[[#This Row],[עמודה56]],"$",""))</f>
        <v>#VALUE!</v>
      </c>
      <c r="U1914" s="38" t="e">
        <f>VALUE(SUBSTITUTE(טבלה1[[#This Row],[עמודה57]],"$",""))</f>
        <v>#REF!</v>
      </c>
      <c r="V1914" s="38" t="e">
        <f>IF(טבלה1[[#This Row],[עמודה58]]&gt;30,"Yes","No")</f>
        <v>#VALUE!</v>
      </c>
    </row>
    <row r="1915" spans="1:22" x14ac:dyDescent="0.15">
      <c r="A1915" s="32" t="s">
        <v>4529</v>
      </c>
      <c r="B1915" s="39" t="s">
        <v>4530</v>
      </c>
      <c r="C1915" s="39" t="s">
        <v>24</v>
      </c>
      <c r="D1915" s="39" t="s">
        <v>4</v>
      </c>
      <c r="E1915" s="39" t="s">
        <v>4</v>
      </c>
      <c r="F1915" s="39" t="s">
        <v>10</v>
      </c>
      <c r="G1915" s="36" t="str">
        <f t="shared" si="29"/>
        <v>Low</v>
      </c>
      <c r="H1915" s="41">
        <v>0.2</v>
      </c>
      <c r="I1915" s="11" t="str" cm="1">
        <f t="array" ref="I1915">INDEX(_xlfn.TEXTSPLIT(טבלה1[[#This Row],[עמודה2]],","),1)</f>
        <v>Warszawa</v>
      </c>
      <c r="J1915" s="12" t="str" cm="1">
        <f t="array" ref="J1915">INDEX(_xlfn.TEXTSPLIT(טבלה1[[#This Row],[עמודה2]],","),2)</f>
        <v xml:space="preserve"> Poland</v>
      </c>
      <c r="K1915" s="43" t="str">
        <f>_xlfn.CONCAT(טבלה1[[#This Row],[AI_Companies]]," ",טבלה1[[#This Row],[עמודה1]])</f>
        <v>ALMServicesTechnologyGroup https://almservices.tech</v>
      </c>
      <c r="L1915" s="28">
        <v>50</v>
      </c>
      <c r="M1915" s="28" t="str">
        <f>IF(טבלה1[[#This Row],[עמודה53]]&gt;2000,"Yes","No")</f>
        <v>No</v>
      </c>
      <c r="N1915" s="28">
        <v>249</v>
      </c>
      <c r="O1915" s="28">
        <f>AVERAGE(טבלה1[[#This Row],[עמודה52]:[עמודה53]])</f>
        <v>149.5</v>
      </c>
      <c r="P1915" s="28" t="str">
        <f>IF(טבלה1[[#This Row],[עמודה4]]="&lt; $25 / hr","0$ - $25 / hr",טבלה1[[#This Row],[עמודה4]])</f>
        <v>Undisclosed</v>
      </c>
      <c r="Q1915" s="12" t="str" cm="1">
        <f t="array" ref="Q1915">INDEX(_xlfn.TEXTSPLIT(טבלה1[[#This Row],[עמודה55]],"-"),1)</f>
        <v>Undisclosed</v>
      </c>
      <c r="R1915" s="21" t="e" cm="1">
        <f t="array" ref="R1915">INDEX(_xlfn.TEXTSPLIT(INDEX(_xlfn.TEXTSPLIT(טבלה1[[#This Row],[עמודה55]],"-"),2),"/"),1)</f>
        <v>#REF!</v>
      </c>
      <c r="S1915" s="28" t="e">
        <f>AVERAGE(טבלה1[[#This Row],[עמודה59]:[עמודה60]])</f>
        <v>#VALUE!</v>
      </c>
      <c r="T1915" s="31" t="e">
        <f>VALUE(SUBSTITUTE(טבלה1[[#This Row],[עמודה56]],"$",""))</f>
        <v>#VALUE!</v>
      </c>
      <c r="U1915" s="31" t="e">
        <f>VALUE(SUBSTITUTE(טבלה1[[#This Row],[עמודה57]],"$",""))</f>
        <v>#REF!</v>
      </c>
      <c r="V1915" s="31" t="e">
        <f>IF(טבלה1[[#This Row],[עמודה58]]&gt;30,"Yes","No")</f>
        <v>#VALUE!</v>
      </c>
    </row>
    <row r="1916" spans="1:22" x14ac:dyDescent="0.15">
      <c r="A1916" s="32" t="s">
        <v>4531</v>
      </c>
      <c r="B1916" s="33" t="s">
        <v>4532</v>
      </c>
      <c r="C1916" s="33" t="s">
        <v>308</v>
      </c>
      <c r="D1916" s="44">
        <v>5000</v>
      </c>
      <c r="E1916" s="33" t="s">
        <v>33</v>
      </c>
      <c r="F1916" s="33" t="s">
        <v>10</v>
      </c>
      <c r="G1916" s="36" t="str">
        <f t="shared" si="29"/>
        <v>Low</v>
      </c>
      <c r="H1916" s="34">
        <v>0.2</v>
      </c>
      <c r="I1916" s="11" t="str" cm="1">
        <f t="array" ref="I1916">INDEX(_xlfn.TEXTSPLIT(טבלה1[[#This Row],[עמודה2]],","),1)</f>
        <v>Tallinn</v>
      </c>
      <c r="J1916" s="12" t="str" cm="1">
        <f t="array" ref="J1916">INDEX(_xlfn.TEXTSPLIT(טבלה1[[#This Row],[עמודה2]],","),2)</f>
        <v xml:space="preserve"> Estonia</v>
      </c>
      <c r="K1916" s="37" t="str">
        <f>_xlfn.CONCAT(טבלה1[[#This Row],[AI_Companies]]," ",טבלה1[[#This Row],[עמודה1]])</f>
        <v>SmiddleInternational https://smiddle.com/</v>
      </c>
      <c r="L1916" s="36">
        <v>50</v>
      </c>
      <c r="M1916" s="36" t="str">
        <f>IF(טבלה1[[#This Row],[עמודה53]]&gt;2000,"Yes","No")</f>
        <v>No</v>
      </c>
      <c r="N1916" s="36">
        <v>249</v>
      </c>
      <c r="O1916" s="36">
        <f>AVERAGE(טבלה1[[#This Row],[עמודה52]:[עמודה53]])</f>
        <v>149.5</v>
      </c>
      <c r="P1916" s="36" t="str">
        <f>IF(טבלה1[[#This Row],[עמודה4]]="&lt; $25 / hr","0$ - $25 / hr",טבלה1[[#This Row],[עמודה4]])</f>
        <v>Undisclosed</v>
      </c>
      <c r="Q1916" s="12" t="str" cm="1">
        <f t="array" ref="Q1916">INDEX(_xlfn.TEXTSPLIT(טבלה1[[#This Row],[עמודה55]],"-"),1)</f>
        <v>Undisclosed</v>
      </c>
      <c r="R1916" s="21" t="e" cm="1">
        <f t="array" ref="R1916">INDEX(_xlfn.TEXTSPLIT(INDEX(_xlfn.TEXTSPLIT(טבלה1[[#This Row],[עמודה55]],"-"),2),"/"),1)</f>
        <v>#REF!</v>
      </c>
      <c r="S1916" s="36" t="e">
        <f>AVERAGE(טבלה1[[#This Row],[עמודה59]:[עמודה60]])</f>
        <v>#VALUE!</v>
      </c>
      <c r="T1916" s="38" t="e">
        <f>VALUE(SUBSTITUTE(טבלה1[[#This Row],[עמודה56]],"$",""))</f>
        <v>#VALUE!</v>
      </c>
      <c r="U1916" s="38" t="e">
        <f>VALUE(SUBSTITUTE(טבלה1[[#This Row],[עמודה57]],"$",""))</f>
        <v>#REF!</v>
      </c>
      <c r="V1916" s="38" t="e">
        <f>IF(טבלה1[[#This Row],[עמודה58]]&gt;30,"Yes","No")</f>
        <v>#VALUE!</v>
      </c>
    </row>
    <row r="1917" spans="1:22" x14ac:dyDescent="0.15">
      <c r="A1917" s="32" t="s">
        <v>4533</v>
      </c>
      <c r="B1917" s="39" t="s">
        <v>4534</v>
      </c>
      <c r="C1917" s="39" t="s">
        <v>4535</v>
      </c>
      <c r="D1917" s="40">
        <v>10000</v>
      </c>
      <c r="E1917" s="39" t="s">
        <v>14</v>
      </c>
      <c r="F1917" s="39" t="s">
        <v>10</v>
      </c>
      <c r="G1917" s="36" t="str">
        <f t="shared" si="29"/>
        <v>Low</v>
      </c>
      <c r="H1917" s="41">
        <v>0.2</v>
      </c>
      <c r="I1917" s="11" t="str" cm="1">
        <f t="array" ref="I1917">INDEX(_xlfn.TEXTSPLIT(טבלה1[[#This Row],[עמודה2]],","),1)</f>
        <v>Noida</v>
      </c>
      <c r="J1917" s="12" t="str" cm="1">
        <f t="array" ref="J1917">INDEX(_xlfn.TEXTSPLIT(טבלה1[[#This Row],[עמודה2]],","),2)</f>
        <v xml:space="preserve"> India</v>
      </c>
      <c r="K1917" s="43" t="str">
        <f>_xlfn.CONCAT(טבלה1[[#This Row],[AI_Companies]]," ",טבלה1[[#This Row],[עמודה1]])</f>
        <v>GloriousInsightPvtLtd https://glorinz.com/</v>
      </c>
      <c r="L1917" s="28">
        <v>50</v>
      </c>
      <c r="M1917" s="28" t="str">
        <f>IF(טבלה1[[#This Row],[עמודה53]]&gt;2000,"Yes","No")</f>
        <v>No</v>
      </c>
      <c r="N1917" s="28">
        <v>249</v>
      </c>
      <c r="O1917" s="28">
        <f>AVERAGE(טבלה1[[#This Row],[עמודה52]:[עמודה53]])</f>
        <v>149.5</v>
      </c>
      <c r="P1917" s="28" t="str">
        <f>IF(טבלה1[[#This Row],[עמודה4]]="&lt; $25 / hr","0$ - $25 / hr",טבלה1[[#This Row],[עמודה4]])</f>
        <v>$25 - $49 / hr</v>
      </c>
      <c r="Q1917" s="12" t="str" cm="1">
        <f t="array" ref="Q1917">INDEX(_xlfn.TEXTSPLIT(טבלה1[[#This Row],[עמודה55]],"-"),1)</f>
        <v xml:space="preserve">$25 </v>
      </c>
      <c r="R1917" s="21" t="str" cm="1">
        <f t="array" ref="R1917">INDEX(_xlfn.TEXTSPLIT(INDEX(_xlfn.TEXTSPLIT(טבלה1[[#This Row],[עמודה55]],"-"),2),"/"),1)</f>
        <v xml:space="preserve"> $49 </v>
      </c>
      <c r="S1917" s="28">
        <f>AVERAGE(טבלה1[[#This Row],[עמודה59]:[עמודה60]])</f>
        <v>37</v>
      </c>
      <c r="T1917" s="31">
        <f>VALUE(SUBSTITUTE(טבלה1[[#This Row],[עמודה56]],"$",""))</f>
        <v>25</v>
      </c>
      <c r="U1917" s="31">
        <f>VALUE(SUBSTITUTE(טבלה1[[#This Row],[עמודה57]],"$",""))</f>
        <v>49</v>
      </c>
      <c r="V1917" s="31" t="str">
        <f>IF(טבלה1[[#This Row],[עמודה58]]&gt;30,"Yes","No")</f>
        <v>Yes</v>
      </c>
    </row>
    <row r="1918" spans="1:22" x14ac:dyDescent="0.15">
      <c r="A1918" s="32" t="s">
        <v>4536</v>
      </c>
      <c r="B1918" s="33" t="s">
        <v>4537</v>
      </c>
      <c r="C1918" s="33" t="s">
        <v>323</v>
      </c>
      <c r="D1918" s="44">
        <v>1000</v>
      </c>
      <c r="E1918" s="33" t="s">
        <v>33</v>
      </c>
      <c r="F1918" s="33" t="s">
        <v>10</v>
      </c>
      <c r="G1918" s="36" t="str">
        <f t="shared" si="29"/>
        <v>Low</v>
      </c>
      <c r="H1918" s="34">
        <v>0.2</v>
      </c>
      <c r="I1918" s="11" t="str" cm="1">
        <f t="array" ref="I1918">INDEX(_xlfn.TEXTSPLIT(טבלה1[[#This Row],[עמודה2]],","),1)</f>
        <v>Des Moines</v>
      </c>
      <c r="J1918" s="12" t="str" cm="1">
        <f t="array" ref="J1918">INDEX(_xlfn.TEXTSPLIT(טבלה1[[#This Row],[עמודה2]],","),2)</f>
        <v xml:space="preserve"> IA</v>
      </c>
      <c r="K1918" s="37" t="str">
        <f>_xlfn.CONCAT(טבלה1[[#This Row],[AI_Companies]]," ",טבלה1[[#This Row],[עמודה1]])</f>
        <v>LanwareSolutions https://websitenew.lanwaresolutions.com/</v>
      </c>
      <c r="L1918" s="36">
        <v>50</v>
      </c>
      <c r="M1918" s="36" t="str">
        <f>IF(טבלה1[[#This Row],[עמודה53]]&gt;2000,"Yes","No")</f>
        <v>No</v>
      </c>
      <c r="N1918" s="36">
        <v>249</v>
      </c>
      <c r="O1918" s="36">
        <f>AVERAGE(טבלה1[[#This Row],[עמודה52]:[עמודה53]])</f>
        <v>149.5</v>
      </c>
      <c r="P1918" s="36" t="str">
        <f>IF(טבלה1[[#This Row],[עמודה4]]="&lt; $25 / hr","0$ - $25 / hr",טבלה1[[#This Row],[עמודה4]])</f>
        <v>0$ - $25 / hr</v>
      </c>
      <c r="Q1918" s="12" t="str" cm="1">
        <f t="array" ref="Q1918">INDEX(_xlfn.TEXTSPLIT(טבלה1[[#This Row],[עמודה55]],"-"),1)</f>
        <v xml:space="preserve">0$ </v>
      </c>
      <c r="R1918" s="21" t="str" cm="1">
        <f t="array" ref="R1918">INDEX(_xlfn.TEXTSPLIT(INDEX(_xlfn.TEXTSPLIT(טבלה1[[#This Row],[עמודה55]],"-"),2),"/"),1)</f>
        <v xml:space="preserve"> $25 </v>
      </c>
      <c r="S1918" s="36">
        <f>AVERAGE(טבלה1[[#This Row],[עמודה59]:[עמודה60]])</f>
        <v>12.5</v>
      </c>
      <c r="T1918" s="38">
        <f>VALUE(SUBSTITUTE(טבלה1[[#This Row],[עמודה56]],"$",""))</f>
        <v>0</v>
      </c>
      <c r="U1918" s="38">
        <f>VALUE(SUBSTITUTE(טבלה1[[#This Row],[עמודה57]],"$",""))</f>
        <v>25</v>
      </c>
      <c r="V1918" s="38" t="str">
        <f>IF(טבלה1[[#This Row],[עמודה58]]&gt;30,"Yes","No")</f>
        <v>No</v>
      </c>
    </row>
    <row r="1919" spans="1:22" x14ac:dyDescent="0.15">
      <c r="A1919" s="32" t="s">
        <v>4538</v>
      </c>
      <c r="B1919" s="39" t="s">
        <v>4539</v>
      </c>
      <c r="C1919" s="39" t="s">
        <v>140</v>
      </c>
      <c r="D1919" s="39" t="s">
        <v>4</v>
      </c>
      <c r="E1919" s="39" t="s">
        <v>4</v>
      </c>
      <c r="F1919" s="39" t="s">
        <v>10</v>
      </c>
      <c r="G1919" s="36" t="str">
        <f t="shared" si="29"/>
        <v>Low</v>
      </c>
      <c r="H1919" s="41">
        <v>0.2</v>
      </c>
      <c r="I1919" s="11" t="str" cm="1">
        <f t="array" ref="I1919">INDEX(_xlfn.TEXTSPLIT(טבלה1[[#This Row],[עמודה2]],","),1)</f>
        <v>Ciudad Autonoma de Buenos Aires</v>
      </c>
      <c r="J1919" s="12" t="str" cm="1">
        <f t="array" ref="J1919">INDEX(_xlfn.TEXTSPLIT(טבלה1[[#This Row],[עמודה2]],","),2)</f>
        <v xml:space="preserve"> Argentina</v>
      </c>
      <c r="K1919" s="43" t="str">
        <f>_xlfn.CONCAT(טבלה1[[#This Row],[AI_Companies]]," ",טבלה1[[#This Row],[עמודה1]])</f>
        <v>TaligentSA https://www.taligent.com.ar/</v>
      </c>
      <c r="L1919" s="28">
        <v>50</v>
      </c>
      <c r="M1919" s="28" t="str">
        <f>IF(טבלה1[[#This Row],[עמודה53]]&gt;2000,"Yes","No")</f>
        <v>No</v>
      </c>
      <c r="N1919" s="28">
        <v>249</v>
      </c>
      <c r="O1919" s="28">
        <f>AVERAGE(טבלה1[[#This Row],[עמודה52]:[עמודה53]])</f>
        <v>149.5</v>
      </c>
      <c r="P1919" s="28" t="str">
        <f>IF(טבלה1[[#This Row],[עמודה4]]="&lt; $25 / hr","0$ - $25 / hr",טבלה1[[#This Row],[עמודה4]])</f>
        <v>$25 - $49 / hr</v>
      </c>
      <c r="Q1919" s="12" t="str" cm="1">
        <f t="array" ref="Q1919">INDEX(_xlfn.TEXTSPLIT(טבלה1[[#This Row],[עמודה55]],"-"),1)</f>
        <v xml:space="preserve">$25 </v>
      </c>
      <c r="R1919" s="21" t="str" cm="1">
        <f t="array" ref="R1919">INDEX(_xlfn.TEXTSPLIT(INDEX(_xlfn.TEXTSPLIT(טבלה1[[#This Row],[עמודה55]],"-"),2),"/"),1)</f>
        <v xml:space="preserve"> $49 </v>
      </c>
      <c r="S1919" s="28">
        <f>AVERAGE(טבלה1[[#This Row],[עמודה59]:[עמודה60]])</f>
        <v>37</v>
      </c>
      <c r="T1919" s="31">
        <f>VALUE(SUBSTITUTE(טבלה1[[#This Row],[עמודה56]],"$",""))</f>
        <v>25</v>
      </c>
      <c r="U1919" s="31">
        <f>VALUE(SUBSTITUTE(טבלה1[[#This Row],[עמודה57]],"$",""))</f>
        <v>49</v>
      </c>
      <c r="V1919" s="31" t="str">
        <f>IF(טבלה1[[#This Row],[עמודה58]]&gt;30,"Yes","No")</f>
        <v>Yes</v>
      </c>
    </row>
    <row r="1920" spans="1:22" x14ac:dyDescent="0.15">
      <c r="A1920" s="32" t="s">
        <v>4540</v>
      </c>
      <c r="B1920" s="33" t="s">
        <v>4541</v>
      </c>
      <c r="C1920" s="33" t="s">
        <v>289</v>
      </c>
      <c r="D1920" s="44">
        <v>1000</v>
      </c>
      <c r="E1920" s="33" t="s">
        <v>14</v>
      </c>
      <c r="F1920" s="33" t="s">
        <v>25</v>
      </c>
      <c r="G1920" s="36" t="str">
        <f t="shared" si="29"/>
        <v>Low</v>
      </c>
      <c r="H1920" s="34">
        <v>0.1</v>
      </c>
      <c r="I1920" s="11" t="str" cm="1">
        <f t="array" ref="I1920">INDEX(_xlfn.TEXTSPLIT(טבלה1[[#This Row],[עמודה2]],","),1)</f>
        <v>Plano</v>
      </c>
      <c r="J1920" s="12" t="str" cm="1">
        <f t="array" ref="J1920">INDEX(_xlfn.TEXTSPLIT(טבלה1[[#This Row],[עמודה2]],","),2)</f>
        <v xml:space="preserve"> TX</v>
      </c>
      <c r="K1920" s="37" t="str">
        <f>_xlfn.CONCAT(טבלה1[[#This Row],[AI_Companies]]," ",טבלה1[[#This Row],[עמודה1]])</f>
        <v>FIRMINIQ http://www.firminiq.com/</v>
      </c>
      <c r="L1920" s="46">
        <v>1000</v>
      </c>
      <c r="M1920" s="36" t="str">
        <f>IF(טבלה1[[#This Row],[עמודה53]]&gt;2000,"Yes","No")</f>
        <v>No</v>
      </c>
      <c r="N1920" s="46">
        <v>9999</v>
      </c>
      <c r="O1920" s="36">
        <f>AVERAGE(טבלה1[[#This Row],[עמודה52]:[עמודה53]])</f>
        <v>149.5</v>
      </c>
      <c r="P1920" s="36" t="str">
        <f>IF(טבלה1[[#This Row],[עמודה4]]="&lt; $25 / hr","0$ - $25 / hr",טבלה1[[#This Row],[עמודה4]])</f>
        <v>Undisclosed</v>
      </c>
      <c r="Q1920" s="12" t="str" cm="1">
        <f t="array" ref="Q1920">INDEX(_xlfn.TEXTSPLIT(טבלה1[[#This Row],[עמודה55]],"-"),1)</f>
        <v>Undisclosed</v>
      </c>
      <c r="R1920" s="21" t="e" cm="1">
        <f t="array" ref="R1920">INDEX(_xlfn.TEXTSPLIT(INDEX(_xlfn.TEXTSPLIT(טבלה1[[#This Row],[עמודה55]],"-"),2),"/"),1)</f>
        <v>#REF!</v>
      </c>
      <c r="S1920" s="36" t="e">
        <f>AVERAGE(טבלה1[[#This Row],[עמודה59]:[עמודה60]])</f>
        <v>#VALUE!</v>
      </c>
      <c r="T1920" s="38" t="e">
        <f>VALUE(SUBSTITUTE(טבלה1[[#This Row],[עמודה56]],"$",""))</f>
        <v>#VALUE!</v>
      </c>
      <c r="U1920" s="38" t="e">
        <f>VALUE(SUBSTITUTE(טבלה1[[#This Row],[עמודה57]],"$",""))</f>
        <v>#REF!</v>
      </c>
      <c r="V1920" s="38" t="e">
        <f>IF(טבלה1[[#This Row],[עמודה58]]&gt;30,"Yes","No")</f>
        <v>#VALUE!</v>
      </c>
    </row>
    <row r="1921" spans="1:22" x14ac:dyDescent="0.15">
      <c r="A1921" s="32" t="s">
        <v>4542</v>
      </c>
      <c r="B1921" s="39" t="s">
        <v>4543</v>
      </c>
      <c r="C1921" s="39" t="s">
        <v>102</v>
      </c>
      <c r="D1921" s="40">
        <v>10000</v>
      </c>
      <c r="E1921" s="39" t="s">
        <v>63</v>
      </c>
      <c r="F1921" s="39" t="s">
        <v>117</v>
      </c>
      <c r="G1921" s="36" t="str">
        <f t="shared" si="29"/>
        <v>Low</v>
      </c>
      <c r="H1921" s="41">
        <v>0.35</v>
      </c>
      <c r="I1921" s="11" t="str" cm="1">
        <f t="array" ref="I1921">INDEX(_xlfn.TEXTSPLIT(טבלה1[[#This Row],[עמודה2]],","),1)</f>
        <v>Mumbai</v>
      </c>
      <c r="J1921" s="12" t="str" cm="1">
        <f t="array" ref="J1921">INDEX(_xlfn.TEXTSPLIT(טבלה1[[#This Row],[עמודה2]],","),2)</f>
        <v xml:space="preserve"> India</v>
      </c>
      <c r="K1921" s="43" t="str">
        <f>_xlfn.CONCAT(טבלה1[[#This Row],[AI_Companies]]," ",טבלה1[[#This Row],[עמודה1]])</f>
        <v>S4Support https://www.s4s.in/</v>
      </c>
      <c r="L1921" s="28">
        <v>2</v>
      </c>
      <c r="M1921" s="28" t="str">
        <f>IF(טבלה1[[#This Row],[עמודה53]]&gt;2000,"Yes","No")</f>
        <v>Yes</v>
      </c>
      <c r="N1921" s="28">
        <v>9</v>
      </c>
      <c r="O1921" s="28">
        <f>AVERAGE(טבלה1[[#This Row],[עמודה52]:[עמודה53]])</f>
        <v>5499.5</v>
      </c>
      <c r="P1921" s="28" t="str">
        <f>IF(טבלה1[[#This Row],[עמודה4]]="&lt; $25 / hr","0$ - $25 / hr",טבלה1[[#This Row],[עמודה4]])</f>
        <v>0$ - $25 / hr</v>
      </c>
      <c r="Q1921" s="12" t="str" cm="1">
        <f t="array" ref="Q1921">INDEX(_xlfn.TEXTSPLIT(טבלה1[[#This Row],[עמודה55]],"-"),1)</f>
        <v xml:space="preserve">0$ </v>
      </c>
      <c r="R1921" s="21" t="str" cm="1">
        <f t="array" ref="R1921">INDEX(_xlfn.TEXTSPLIT(INDEX(_xlfn.TEXTSPLIT(טבלה1[[#This Row],[עמודה55]],"-"),2),"/"),1)</f>
        <v xml:space="preserve"> $25 </v>
      </c>
      <c r="S1921" s="28">
        <f>AVERAGE(טבלה1[[#This Row],[עמודה59]:[עמודה60]])</f>
        <v>12.5</v>
      </c>
      <c r="T1921" s="31">
        <f>VALUE(SUBSTITUTE(טבלה1[[#This Row],[עמודה56]],"$",""))</f>
        <v>0</v>
      </c>
      <c r="U1921" s="31">
        <f>VALUE(SUBSTITUTE(טבלה1[[#This Row],[עמודה57]],"$",""))</f>
        <v>25</v>
      </c>
      <c r="V1921" s="31" t="str">
        <f>IF(טבלה1[[#This Row],[עמודה58]]&gt;30,"Yes","No")</f>
        <v>No</v>
      </c>
    </row>
    <row r="1922" spans="1:22" x14ac:dyDescent="0.15">
      <c r="A1922" s="32" t="s">
        <v>4544</v>
      </c>
      <c r="B1922" s="33" t="s">
        <v>4545</v>
      </c>
      <c r="C1922" s="33" t="s">
        <v>20</v>
      </c>
      <c r="D1922" s="44">
        <v>10000</v>
      </c>
      <c r="E1922" s="33" t="s">
        <v>9</v>
      </c>
      <c r="F1922" s="33" t="s">
        <v>117</v>
      </c>
      <c r="G1922" s="36" t="str">
        <f t="shared" si="29"/>
        <v>Low</v>
      </c>
      <c r="H1922" s="34">
        <v>0.25</v>
      </c>
      <c r="I1922" s="11" t="str" cm="1">
        <f t="array" ref="I1922">INDEX(_xlfn.TEXTSPLIT(טבלה1[[#This Row],[עמודה2]],","),1)</f>
        <v>London</v>
      </c>
      <c r="J1922" s="12" t="str" cm="1">
        <f t="array" ref="J1922">INDEX(_xlfn.TEXTSPLIT(טבלה1[[#This Row],[עמודה2]],","),2)</f>
        <v xml:space="preserve"> United Kingdom</v>
      </c>
      <c r="K1922" s="37" t="str">
        <f>_xlfn.CONCAT(טבלה1[[#This Row],[AI_Companies]]," ",טבלה1[[#This Row],[עמודה1]])</f>
        <v>MinterLtd. https://minter.ltd</v>
      </c>
      <c r="L1922" s="36">
        <v>2</v>
      </c>
      <c r="M1922" s="36" t="str">
        <f>IF(טבלה1[[#This Row],[עמודה53]]&gt;2000,"Yes","No")</f>
        <v>No</v>
      </c>
      <c r="N1922" s="36">
        <v>9</v>
      </c>
      <c r="O1922" s="36">
        <f>AVERAGE(טבלה1[[#This Row],[עמודה52]:[עמודה53]])</f>
        <v>5.5</v>
      </c>
      <c r="P1922" s="36" t="str">
        <f>IF(טבלה1[[#This Row],[עמודה4]]="&lt; $25 / hr","0$ - $25 / hr",טבלה1[[#This Row],[עמודה4]])</f>
        <v>$150 - $199 / hr</v>
      </c>
      <c r="Q1922" s="12" t="str" cm="1">
        <f t="array" ref="Q1922">INDEX(_xlfn.TEXTSPLIT(טבלה1[[#This Row],[עמודה55]],"-"),1)</f>
        <v xml:space="preserve">$150 </v>
      </c>
      <c r="R1922" s="21" t="str" cm="1">
        <f t="array" ref="R1922">INDEX(_xlfn.TEXTSPLIT(INDEX(_xlfn.TEXTSPLIT(טבלה1[[#This Row],[עמודה55]],"-"),2),"/"),1)</f>
        <v xml:space="preserve"> $199 </v>
      </c>
      <c r="S1922" s="36">
        <f>AVERAGE(טבלה1[[#This Row],[עמודה59]:[עמודה60]])</f>
        <v>174.5</v>
      </c>
      <c r="T1922" s="38">
        <f>VALUE(SUBSTITUTE(טבלה1[[#This Row],[עמודה56]],"$",""))</f>
        <v>150</v>
      </c>
      <c r="U1922" s="38">
        <f>VALUE(SUBSTITUTE(טבלה1[[#This Row],[עמודה57]],"$",""))</f>
        <v>199</v>
      </c>
      <c r="V1922" s="38" t="str">
        <f>IF(טבלה1[[#This Row],[עמודה58]]&gt;30,"Yes","No")</f>
        <v>Yes</v>
      </c>
    </row>
    <row r="1923" spans="1:22" x14ac:dyDescent="0.15">
      <c r="A1923" s="32" t="s">
        <v>4546</v>
      </c>
      <c r="B1923" s="39" t="s">
        <v>4547</v>
      </c>
      <c r="C1923" s="39" t="s">
        <v>4548</v>
      </c>
      <c r="D1923" s="39" t="s">
        <v>4</v>
      </c>
      <c r="E1923" s="39" t="s">
        <v>4</v>
      </c>
      <c r="F1923" s="39" t="s">
        <v>117</v>
      </c>
      <c r="G1923" s="36" t="str">
        <f t="shared" ref="G1923:G1986" si="30">IF(H1923&gt;0.8,"High",IF(H1923&gt;0.4,"Med","Low"))</f>
        <v>Low</v>
      </c>
      <c r="H1923" s="41">
        <v>0.3</v>
      </c>
      <c r="I1923" s="11" t="str" cm="1">
        <f t="array" ref="I1923">INDEX(_xlfn.TEXTSPLIT(טבלה1[[#This Row],[עמודה2]],","),1)</f>
        <v>New York</v>
      </c>
      <c r="J1923" s="12" t="str" cm="1">
        <f t="array" ref="J1923">INDEX(_xlfn.TEXTSPLIT(טבלה1[[#This Row],[עמודה2]],","),2)</f>
        <v xml:space="preserve"> NY</v>
      </c>
      <c r="K1923" s="43" t="str">
        <f>_xlfn.CONCAT(טבלה1[[#This Row],[AI_Companies]]," ",טבלה1[[#This Row],[עמודה1]])</f>
        <v>OfficeInteractiveInc https://www.officeinteractive.com/home.html</v>
      </c>
      <c r="L1923" s="28">
        <v>2</v>
      </c>
      <c r="M1923" s="28" t="str">
        <f>IF(טבלה1[[#This Row],[עמודה53]]&gt;2000,"Yes","No")</f>
        <v>No</v>
      </c>
      <c r="N1923" s="28">
        <v>9</v>
      </c>
      <c r="O1923" s="28">
        <f>AVERAGE(טבלה1[[#This Row],[עמודה52]:[עמודה53]])</f>
        <v>5.5</v>
      </c>
      <c r="P1923" s="28" t="str">
        <f>IF(טבלה1[[#This Row],[עמודה4]]="&lt; $25 / hr","0$ - $25 / hr",טבלה1[[#This Row],[עמודה4]])</f>
        <v>$50 - $99 / hr</v>
      </c>
      <c r="Q1923" s="12" t="str" cm="1">
        <f t="array" ref="Q1923">INDEX(_xlfn.TEXTSPLIT(טבלה1[[#This Row],[עמודה55]],"-"),1)</f>
        <v xml:space="preserve">$50 </v>
      </c>
      <c r="R1923" s="21" t="str" cm="1">
        <f t="array" ref="R1923">INDEX(_xlfn.TEXTSPLIT(INDEX(_xlfn.TEXTSPLIT(טבלה1[[#This Row],[עמודה55]],"-"),2),"/"),1)</f>
        <v xml:space="preserve"> $99 </v>
      </c>
      <c r="S1923" s="28">
        <f>AVERAGE(טבלה1[[#This Row],[עמודה59]:[עמודה60]])</f>
        <v>74.5</v>
      </c>
      <c r="T1923" s="31">
        <f>VALUE(SUBSTITUTE(טבלה1[[#This Row],[עמודה56]],"$",""))</f>
        <v>50</v>
      </c>
      <c r="U1923" s="31">
        <f>VALUE(SUBSTITUTE(טבלה1[[#This Row],[עמודה57]],"$",""))</f>
        <v>99</v>
      </c>
      <c r="V1923" s="31" t="str">
        <f>IF(טבלה1[[#This Row],[עמודה58]]&gt;30,"Yes","No")</f>
        <v>Yes</v>
      </c>
    </row>
    <row r="1924" spans="1:22" x14ac:dyDescent="0.15">
      <c r="A1924" s="32" t="s">
        <v>4549</v>
      </c>
      <c r="B1924" s="33" t="s">
        <v>4550</v>
      </c>
      <c r="C1924" s="33" t="s">
        <v>69</v>
      </c>
      <c r="D1924" s="33" t="s">
        <v>4</v>
      </c>
      <c r="E1924" s="33" t="s">
        <v>4</v>
      </c>
      <c r="F1924" s="33" t="s">
        <v>117</v>
      </c>
      <c r="G1924" s="36" t="str">
        <f t="shared" si="30"/>
        <v>Low</v>
      </c>
      <c r="H1924" s="34">
        <v>0.3</v>
      </c>
      <c r="I1924" s="11" t="str" cm="1">
        <f t="array" ref="I1924">INDEX(_xlfn.TEXTSPLIT(טבלה1[[#This Row],[עמודה2]],","),1)</f>
        <v>Natick</v>
      </c>
      <c r="J1924" s="12" t="str" cm="1">
        <f t="array" ref="J1924">INDEX(_xlfn.TEXTSPLIT(טבלה1[[#This Row],[עמודה2]],","),2)</f>
        <v xml:space="preserve"> MA</v>
      </c>
      <c r="K1924" s="37" t="str">
        <f>_xlfn.CONCAT(טבלה1[[#This Row],[AI_Companies]]," ",טבלה1[[#This Row],[עמודה1]])</f>
        <v>SoteriaNetworks http://soterianetworks.com</v>
      </c>
      <c r="L1924" s="36">
        <v>2</v>
      </c>
      <c r="M1924" s="36" t="str">
        <f>IF(טבלה1[[#This Row],[עמודה53]]&gt;2000,"Yes","No")</f>
        <v>No</v>
      </c>
      <c r="N1924" s="36">
        <v>9</v>
      </c>
      <c r="O1924" s="36">
        <f>AVERAGE(טבלה1[[#This Row],[עמודה52]:[עמודה53]])</f>
        <v>5.5</v>
      </c>
      <c r="P1924" s="36" t="str">
        <f>IF(טבלה1[[#This Row],[עמודה4]]="&lt; $25 / hr","0$ - $25 / hr",טבלה1[[#This Row],[עמודה4]])</f>
        <v>Undisclosed</v>
      </c>
      <c r="Q1924" s="12" t="str" cm="1">
        <f t="array" ref="Q1924">INDEX(_xlfn.TEXTSPLIT(טבלה1[[#This Row],[עמודה55]],"-"),1)</f>
        <v>Undisclosed</v>
      </c>
      <c r="R1924" s="21" t="e" cm="1">
        <f t="array" ref="R1924">INDEX(_xlfn.TEXTSPLIT(INDEX(_xlfn.TEXTSPLIT(טבלה1[[#This Row],[עמודה55]],"-"),2),"/"),1)</f>
        <v>#REF!</v>
      </c>
      <c r="S1924" s="36" t="e">
        <f>AVERAGE(טבלה1[[#This Row],[עמודה59]:[עמודה60]])</f>
        <v>#VALUE!</v>
      </c>
      <c r="T1924" s="38" t="e">
        <f>VALUE(SUBSTITUTE(טבלה1[[#This Row],[עמודה56]],"$",""))</f>
        <v>#VALUE!</v>
      </c>
      <c r="U1924" s="38" t="e">
        <f>VALUE(SUBSTITUTE(טבלה1[[#This Row],[עמודה57]],"$",""))</f>
        <v>#REF!</v>
      </c>
      <c r="V1924" s="38" t="e">
        <f>IF(טבלה1[[#This Row],[עמודה58]]&gt;30,"Yes","No")</f>
        <v>#VALUE!</v>
      </c>
    </row>
    <row r="1925" spans="1:22" x14ac:dyDescent="0.15">
      <c r="A1925" s="32" t="s">
        <v>4551</v>
      </c>
      <c r="B1925" s="39" t="s">
        <v>4552</v>
      </c>
      <c r="C1925" s="39" t="s">
        <v>44</v>
      </c>
      <c r="D1925" s="39" t="s">
        <v>4</v>
      </c>
      <c r="E1925" s="39" t="s">
        <v>4</v>
      </c>
      <c r="F1925" s="39" t="s">
        <v>117</v>
      </c>
      <c r="G1925" s="36" t="str">
        <f t="shared" si="30"/>
        <v>Low</v>
      </c>
      <c r="H1925" s="41">
        <v>0.3</v>
      </c>
      <c r="I1925" s="11" t="str" cm="1">
        <f t="array" ref="I1925">INDEX(_xlfn.TEXTSPLIT(טבלה1[[#This Row],[עמודה2]],","),1)</f>
        <v>Bengaluru</v>
      </c>
      <c r="J1925" s="12" t="str" cm="1">
        <f t="array" ref="J1925">INDEX(_xlfn.TEXTSPLIT(טבלה1[[#This Row],[עמודה2]],","),2)</f>
        <v xml:space="preserve"> India</v>
      </c>
      <c r="K1925" s="43" t="str">
        <f>_xlfn.CONCAT(טבלה1[[#This Row],[AI_Companies]]," ",טבלה1[[#This Row],[עמודה1]])</f>
        <v>FullThrottleLabs https://fullthrottlelabs.com</v>
      </c>
      <c r="L1925" s="28">
        <v>2</v>
      </c>
      <c r="M1925" s="28" t="str">
        <f>IF(טבלה1[[#This Row],[עמודה53]]&gt;2000,"Yes","No")</f>
        <v>No</v>
      </c>
      <c r="N1925" s="28">
        <v>9</v>
      </c>
      <c r="O1925" s="28">
        <f>AVERAGE(טבלה1[[#This Row],[עמודה52]:[עמודה53]])</f>
        <v>5.5</v>
      </c>
      <c r="P1925" s="28" t="str">
        <f>IF(טבלה1[[#This Row],[עמודה4]]="&lt; $25 / hr","0$ - $25 / hr",טבלה1[[#This Row],[עמודה4]])</f>
        <v>Undisclosed</v>
      </c>
      <c r="Q1925" s="12" t="str" cm="1">
        <f t="array" ref="Q1925">INDEX(_xlfn.TEXTSPLIT(טבלה1[[#This Row],[עמודה55]],"-"),1)</f>
        <v>Undisclosed</v>
      </c>
      <c r="R1925" s="21" t="e" cm="1">
        <f t="array" ref="R1925">INDEX(_xlfn.TEXTSPLIT(INDEX(_xlfn.TEXTSPLIT(טבלה1[[#This Row],[עמודה55]],"-"),2),"/"),1)</f>
        <v>#REF!</v>
      </c>
      <c r="S1925" s="28" t="e">
        <f>AVERAGE(טבלה1[[#This Row],[עמודה59]:[עמודה60]])</f>
        <v>#VALUE!</v>
      </c>
      <c r="T1925" s="31" t="e">
        <f>VALUE(SUBSTITUTE(טבלה1[[#This Row],[עמודה56]],"$",""))</f>
        <v>#VALUE!</v>
      </c>
      <c r="U1925" s="31" t="e">
        <f>VALUE(SUBSTITUTE(טבלה1[[#This Row],[עמודה57]],"$",""))</f>
        <v>#REF!</v>
      </c>
      <c r="V1925" s="31" t="e">
        <f>IF(טבלה1[[#This Row],[עמודה58]]&gt;30,"Yes","No")</f>
        <v>#VALUE!</v>
      </c>
    </row>
    <row r="1926" spans="1:22" x14ac:dyDescent="0.15">
      <c r="A1926" s="32" t="s">
        <v>4553</v>
      </c>
      <c r="B1926" s="33" t="s">
        <v>4554</v>
      </c>
      <c r="C1926" s="33" t="s">
        <v>4555</v>
      </c>
      <c r="D1926" s="33" t="s">
        <v>4</v>
      </c>
      <c r="E1926" s="33" t="s">
        <v>4</v>
      </c>
      <c r="F1926" s="33" t="s">
        <v>117</v>
      </c>
      <c r="G1926" s="36" t="str">
        <f t="shared" si="30"/>
        <v>Low</v>
      </c>
      <c r="H1926" s="34">
        <v>0.3</v>
      </c>
      <c r="I1926" s="11" t="str" cm="1">
        <f t="array" ref="I1926">INDEX(_xlfn.TEXTSPLIT(טבלה1[[#This Row],[עמודה2]],","),1)</f>
        <v>Charlotte</v>
      </c>
      <c r="J1926" s="12" t="str" cm="1">
        <f t="array" ref="J1926">INDEX(_xlfn.TEXTSPLIT(טבלה1[[#This Row],[עמודה2]],","),2)</f>
        <v xml:space="preserve"> NC</v>
      </c>
      <c r="K1926" s="37" t="str">
        <f>_xlfn.CONCAT(טבלה1[[#This Row],[AI_Companies]]," ",טבלה1[[#This Row],[עמודה1]])</f>
        <v>RedMarlinLogistics http://www.redmarlin.com</v>
      </c>
      <c r="L1926" s="36">
        <v>2</v>
      </c>
      <c r="M1926" s="36" t="str">
        <f>IF(טבלה1[[#This Row],[עמודה53]]&gt;2000,"Yes","No")</f>
        <v>No</v>
      </c>
      <c r="N1926" s="36">
        <v>9</v>
      </c>
      <c r="O1926" s="36">
        <f>AVERAGE(טבלה1[[#This Row],[עמודה52]:[עמודה53]])</f>
        <v>5.5</v>
      </c>
      <c r="P1926" s="36" t="str">
        <f>IF(טבלה1[[#This Row],[עמודה4]]="&lt; $25 / hr","0$ - $25 / hr",טבלה1[[#This Row],[עמודה4]])</f>
        <v>Undisclosed</v>
      </c>
      <c r="Q1926" s="12" t="str" cm="1">
        <f t="array" ref="Q1926">INDEX(_xlfn.TEXTSPLIT(טבלה1[[#This Row],[עמודה55]],"-"),1)</f>
        <v>Undisclosed</v>
      </c>
      <c r="R1926" s="21" t="e" cm="1">
        <f t="array" ref="R1926">INDEX(_xlfn.TEXTSPLIT(INDEX(_xlfn.TEXTSPLIT(טבלה1[[#This Row],[עמודה55]],"-"),2),"/"),1)</f>
        <v>#REF!</v>
      </c>
      <c r="S1926" s="36" t="e">
        <f>AVERAGE(טבלה1[[#This Row],[עמודה59]:[עמודה60]])</f>
        <v>#VALUE!</v>
      </c>
      <c r="T1926" s="38" t="e">
        <f>VALUE(SUBSTITUTE(טבלה1[[#This Row],[עמודה56]],"$",""))</f>
        <v>#VALUE!</v>
      </c>
      <c r="U1926" s="38" t="e">
        <f>VALUE(SUBSTITUTE(טבלה1[[#This Row],[עמודה57]],"$",""))</f>
        <v>#REF!</v>
      </c>
      <c r="V1926" s="38" t="e">
        <f>IF(טבלה1[[#This Row],[עמודה58]]&gt;30,"Yes","No")</f>
        <v>#VALUE!</v>
      </c>
    </row>
    <row r="1927" spans="1:22" x14ac:dyDescent="0.15">
      <c r="A1927" s="32" t="s">
        <v>4556</v>
      </c>
      <c r="B1927" s="39" t="s">
        <v>4557</v>
      </c>
      <c r="C1927" s="39" t="s">
        <v>1397</v>
      </c>
      <c r="D1927" s="40">
        <v>10000</v>
      </c>
      <c r="E1927" s="39" t="s">
        <v>57</v>
      </c>
      <c r="F1927" s="39" t="s">
        <v>117</v>
      </c>
      <c r="G1927" s="36" t="str">
        <f t="shared" si="30"/>
        <v>Low</v>
      </c>
      <c r="H1927" s="41">
        <v>0.3</v>
      </c>
      <c r="I1927" s="11" t="str" cm="1">
        <f t="array" ref="I1927">INDEX(_xlfn.TEXTSPLIT(טבלה1[[#This Row],[עמודה2]],","),1)</f>
        <v>Farmington Hills</v>
      </c>
      <c r="J1927" s="12" t="str" cm="1">
        <f t="array" ref="J1927">INDEX(_xlfn.TEXTSPLIT(טבלה1[[#This Row],[עמודה2]],","),2)</f>
        <v xml:space="preserve"> MI</v>
      </c>
      <c r="K1927" s="43" t="str">
        <f>_xlfn.CONCAT(טבלה1[[#This Row],[AI_Companies]]," ",טבלה1[[#This Row],[עמודה1]])</f>
        <v>Cardus http://cardusinc.com</v>
      </c>
      <c r="L1927" s="28">
        <v>2</v>
      </c>
      <c r="M1927" s="28" t="str">
        <f>IF(טבלה1[[#This Row],[עמודה53]]&gt;2000,"Yes","No")</f>
        <v>No</v>
      </c>
      <c r="N1927" s="28">
        <v>9</v>
      </c>
      <c r="O1927" s="28">
        <f>AVERAGE(טבלה1[[#This Row],[עמודה52]:[עמודה53]])</f>
        <v>5.5</v>
      </c>
      <c r="P1927" s="28" t="str">
        <f>IF(טבלה1[[#This Row],[עמודה4]]="&lt; $25 / hr","0$ - $25 / hr",טבלה1[[#This Row],[עמודה4]])</f>
        <v>Undisclosed</v>
      </c>
      <c r="Q1927" s="12" t="str" cm="1">
        <f t="array" ref="Q1927">INDEX(_xlfn.TEXTSPLIT(טבלה1[[#This Row],[עמודה55]],"-"),1)</f>
        <v>Undisclosed</v>
      </c>
      <c r="R1927" s="21" t="e" cm="1">
        <f t="array" ref="R1927">INDEX(_xlfn.TEXTSPLIT(INDEX(_xlfn.TEXTSPLIT(טבלה1[[#This Row],[עמודה55]],"-"),2),"/"),1)</f>
        <v>#REF!</v>
      </c>
      <c r="S1927" s="28" t="e">
        <f>AVERAGE(טבלה1[[#This Row],[עמודה59]:[עמודה60]])</f>
        <v>#VALUE!</v>
      </c>
      <c r="T1927" s="31" t="e">
        <f>VALUE(SUBSTITUTE(טבלה1[[#This Row],[עמודה56]],"$",""))</f>
        <v>#VALUE!</v>
      </c>
      <c r="U1927" s="31" t="e">
        <f>VALUE(SUBSTITUTE(טבלה1[[#This Row],[עמודה57]],"$",""))</f>
        <v>#REF!</v>
      </c>
      <c r="V1927" s="31" t="e">
        <f>IF(טבלה1[[#This Row],[עמודה58]]&gt;30,"Yes","No")</f>
        <v>#VALUE!</v>
      </c>
    </row>
    <row r="1928" spans="1:22" x14ac:dyDescent="0.15">
      <c r="A1928" s="32" t="s">
        <v>4558</v>
      </c>
      <c r="B1928" s="33" t="s">
        <v>4559</v>
      </c>
      <c r="C1928" s="33" t="s">
        <v>4560</v>
      </c>
      <c r="D1928" s="33" t="s">
        <v>4</v>
      </c>
      <c r="E1928" s="33" t="s">
        <v>4</v>
      </c>
      <c r="F1928" s="33" t="s">
        <v>117</v>
      </c>
      <c r="G1928" s="36" t="str">
        <f t="shared" si="30"/>
        <v>Low</v>
      </c>
      <c r="H1928" s="34">
        <v>0.3</v>
      </c>
      <c r="I1928" s="11" t="str" cm="1">
        <f t="array" ref="I1928">INDEX(_xlfn.TEXTSPLIT(טבלה1[[#This Row],[עמודה2]],","),1)</f>
        <v>Pittsburgh</v>
      </c>
      <c r="J1928" s="12" t="str" cm="1">
        <f t="array" ref="J1928">INDEX(_xlfn.TEXTSPLIT(טבלה1[[#This Row],[עמודה2]],","),2)</f>
        <v xml:space="preserve"> PA</v>
      </c>
      <c r="K1928" s="37" t="str">
        <f>_xlfn.CONCAT(טבלה1[[#This Row],[AI_Companies]]," ",טבלה1[[#This Row],[עמודה1]])</f>
        <v>VelocityWorks http://www.velocityworks.io</v>
      </c>
      <c r="L1928" s="36">
        <v>2</v>
      </c>
      <c r="M1928" s="36" t="str">
        <f>IF(טבלה1[[#This Row],[עמודה53]]&gt;2000,"Yes","No")</f>
        <v>No</v>
      </c>
      <c r="N1928" s="36">
        <v>9</v>
      </c>
      <c r="O1928" s="36">
        <f>AVERAGE(טבלה1[[#This Row],[עמודה52]:[עמודה53]])</f>
        <v>5.5</v>
      </c>
      <c r="P1928" s="36" t="str">
        <f>IF(טבלה1[[#This Row],[עמודה4]]="&lt; $25 / hr","0$ - $25 / hr",טבלה1[[#This Row],[עמודה4]])</f>
        <v>$200 - $300 / hr</v>
      </c>
      <c r="Q1928" s="12" t="str" cm="1">
        <f t="array" ref="Q1928">INDEX(_xlfn.TEXTSPLIT(טבלה1[[#This Row],[עמודה55]],"-"),1)</f>
        <v xml:space="preserve">$200 </v>
      </c>
      <c r="R1928" s="21" t="str" cm="1">
        <f t="array" ref="R1928">INDEX(_xlfn.TEXTSPLIT(INDEX(_xlfn.TEXTSPLIT(טבלה1[[#This Row],[עמודה55]],"-"),2),"/"),1)</f>
        <v xml:space="preserve"> $300 </v>
      </c>
      <c r="S1928" s="36">
        <f>AVERAGE(טבלה1[[#This Row],[עמודה59]:[עמודה60]])</f>
        <v>250</v>
      </c>
      <c r="T1928" s="38">
        <f>VALUE(SUBSTITUTE(טבלה1[[#This Row],[עמודה56]],"$",""))</f>
        <v>200</v>
      </c>
      <c r="U1928" s="38">
        <f>VALUE(SUBSTITUTE(טבלה1[[#This Row],[עמודה57]],"$",""))</f>
        <v>300</v>
      </c>
      <c r="V1928" s="38" t="str">
        <f>IF(טבלה1[[#This Row],[עמודה58]]&gt;30,"Yes","No")</f>
        <v>Yes</v>
      </c>
    </row>
    <row r="1929" spans="1:22" x14ac:dyDescent="0.15">
      <c r="A1929" s="32" t="s">
        <v>4561</v>
      </c>
      <c r="B1929" s="39" t="s">
        <v>4562</v>
      </c>
      <c r="C1929" s="39" t="s">
        <v>2191</v>
      </c>
      <c r="D1929" s="40">
        <v>10000</v>
      </c>
      <c r="E1929" s="39" t="s">
        <v>63</v>
      </c>
      <c r="F1929" s="39" t="s">
        <v>117</v>
      </c>
      <c r="G1929" s="36" t="str">
        <f t="shared" si="30"/>
        <v>Low</v>
      </c>
      <c r="H1929" s="41">
        <v>0.3</v>
      </c>
      <c r="I1929" s="11" t="str" cm="1">
        <f t="array" ref="I1929">INDEX(_xlfn.TEXTSPLIT(טבלה1[[#This Row],[עמודה2]],","),1)</f>
        <v>Rockhampton</v>
      </c>
      <c r="J1929" s="12" t="str" cm="1">
        <f t="array" ref="J1929">INDEX(_xlfn.TEXTSPLIT(טבלה1[[#This Row],[עמודה2]],","),2)</f>
        <v xml:space="preserve"> Australia</v>
      </c>
      <c r="K1929" s="43" t="str">
        <f>_xlfn.CONCAT(טבלה1[[#This Row],[AI_Companies]]," ",טבלה1[[#This Row],[עמודה1]])</f>
        <v>BitplexPtyLtd https://www.bitplex.com.au/</v>
      </c>
      <c r="L1929" s="28">
        <v>2</v>
      </c>
      <c r="M1929" s="28" t="str">
        <f>IF(טבלה1[[#This Row],[עמודה53]]&gt;2000,"Yes","No")</f>
        <v>No</v>
      </c>
      <c r="N1929" s="28">
        <v>9</v>
      </c>
      <c r="O1929" s="28">
        <f>AVERAGE(טבלה1[[#This Row],[עמודה52]:[עמודה53]])</f>
        <v>5.5</v>
      </c>
      <c r="P1929" s="28" t="str">
        <f>IF(טבלה1[[#This Row],[עמודה4]]="&lt; $25 / hr","0$ - $25 / hr",טבלה1[[#This Row],[עמודה4]])</f>
        <v>Undisclosed</v>
      </c>
      <c r="Q1929" s="12" t="str" cm="1">
        <f t="array" ref="Q1929">INDEX(_xlfn.TEXTSPLIT(טבלה1[[#This Row],[עמודה55]],"-"),1)</f>
        <v>Undisclosed</v>
      </c>
      <c r="R1929" s="21" t="e" cm="1">
        <f t="array" ref="R1929">INDEX(_xlfn.TEXTSPLIT(INDEX(_xlfn.TEXTSPLIT(טבלה1[[#This Row],[עמודה55]],"-"),2),"/"),1)</f>
        <v>#REF!</v>
      </c>
      <c r="S1929" s="28" t="e">
        <f>AVERAGE(טבלה1[[#This Row],[עמודה59]:[עמודה60]])</f>
        <v>#VALUE!</v>
      </c>
      <c r="T1929" s="31" t="e">
        <f>VALUE(SUBSTITUTE(טבלה1[[#This Row],[עמודה56]],"$",""))</f>
        <v>#VALUE!</v>
      </c>
      <c r="U1929" s="31" t="e">
        <f>VALUE(SUBSTITUTE(טבלה1[[#This Row],[עמודה57]],"$",""))</f>
        <v>#REF!</v>
      </c>
      <c r="V1929" s="31" t="e">
        <f>IF(טבלה1[[#This Row],[עמודה58]]&gt;30,"Yes","No")</f>
        <v>#VALUE!</v>
      </c>
    </row>
    <row r="1930" spans="1:22" x14ac:dyDescent="0.15">
      <c r="A1930" s="32" t="s">
        <v>4563</v>
      </c>
      <c r="B1930" s="33" t="s">
        <v>4564</v>
      </c>
      <c r="C1930" s="33" t="s">
        <v>546</v>
      </c>
      <c r="D1930" s="44">
        <v>100000</v>
      </c>
      <c r="E1930" s="33" t="s">
        <v>4</v>
      </c>
      <c r="F1930" s="33" t="s">
        <v>5</v>
      </c>
      <c r="G1930" s="36" t="str">
        <f t="shared" si="30"/>
        <v>Low</v>
      </c>
      <c r="H1930" s="34">
        <v>0.1</v>
      </c>
      <c r="I1930" s="11" t="str" cm="1">
        <f t="array" ref="I1930">INDEX(_xlfn.TEXTSPLIT(טבלה1[[#This Row],[עמודה2]],","),1)</f>
        <v>Dublin</v>
      </c>
      <c r="J1930" s="12" t="str" cm="1">
        <f t="array" ref="J1930">INDEX(_xlfn.TEXTSPLIT(טבלה1[[#This Row],[עמודה2]],","),2)</f>
        <v xml:space="preserve"> CA</v>
      </c>
      <c r="K1930" s="37" t="str">
        <f>_xlfn.CONCAT(טבלה1[[#This Row],[AI_Companies]]," ",טבלה1[[#This Row],[עמודה1]])</f>
        <v>VortexInnovationLabs https://vortexinnovationlabs.com/</v>
      </c>
      <c r="L1930" s="36">
        <v>250</v>
      </c>
      <c r="M1930" s="36" t="str">
        <f>IF(טבלה1[[#This Row],[עמודה53]]&gt;2000,"Yes","No")</f>
        <v>No</v>
      </c>
      <c r="N1930" s="36">
        <v>999</v>
      </c>
      <c r="O1930" s="36">
        <f>AVERAGE(טבלה1[[#This Row],[עמודה52]:[עמודה53]])</f>
        <v>5.5</v>
      </c>
      <c r="P1930" s="36" t="str">
        <f>IF(טבלה1[[#This Row],[עמודה4]]="&lt; $25 / hr","0$ - $25 / hr",טבלה1[[#This Row],[עמודה4]])</f>
        <v>$150 - $199 / hr</v>
      </c>
      <c r="Q1930" s="12" t="str" cm="1">
        <f t="array" ref="Q1930">INDEX(_xlfn.TEXTSPLIT(טבלה1[[#This Row],[עמודה55]],"-"),1)</f>
        <v xml:space="preserve">$150 </v>
      </c>
      <c r="R1930" s="21" t="str" cm="1">
        <f t="array" ref="R1930">INDEX(_xlfn.TEXTSPLIT(INDEX(_xlfn.TEXTSPLIT(טבלה1[[#This Row],[עמודה55]],"-"),2),"/"),1)</f>
        <v xml:space="preserve"> $199 </v>
      </c>
      <c r="S1930" s="36">
        <f>AVERAGE(טבלה1[[#This Row],[עמודה59]:[עמודה60]])</f>
        <v>174.5</v>
      </c>
      <c r="T1930" s="38">
        <f>VALUE(SUBSTITUTE(טבלה1[[#This Row],[עמודה56]],"$",""))</f>
        <v>150</v>
      </c>
      <c r="U1930" s="38">
        <f>VALUE(SUBSTITUTE(טבלה1[[#This Row],[עמודה57]],"$",""))</f>
        <v>199</v>
      </c>
      <c r="V1930" s="38" t="str">
        <f>IF(טבלה1[[#This Row],[עמודה58]]&gt;30,"Yes","No")</f>
        <v>Yes</v>
      </c>
    </row>
    <row r="1931" spans="1:22" x14ac:dyDescent="0.15">
      <c r="A1931" s="32" t="s">
        <v>4565</v>
      </c>
      <c r="B1931" s="39" t="s">
        <v>4566</v>
      </c>
      <c r="C1931" s="39" t="s">
        <v>876</v>
      </c>
      <c r="D1931" s="39" t="s">
        <v>4</v>
      </c>
      <c r="E1931" s="39" t="s">
        <v>4</v>
      </c>
      <c r="F1931" s="39" t="s">
        <v>5</v>
      </c>
      <c r="G1931" s="36" t="str">
        <f t="shared" si="30"/>
        <v>Low</v>
      </c>
      <c r="H1931" s="41">
        <v>0.1</v>
      </c>
      <c r="I1931" s="11" t="str" cm="1">
        <f t="array" ref="I1931">INDEX(_xlfn.TEXTSPLIT(טבלה1[[#This Row],[עמודה2]],","),1)</f>
        <v>Chicago</v>
      </c>
      <c r="J1931" s="12" t="str" cm="1">
        <f t="array" ref="J1931">INDEX(_xlfn.TEXTSPLIT(טבלה1[[#This Row],[עמודה2]],","),2)</f>
        <v xml:space="preserve"> IL</v>
      </c>
      <c r="K1931" s="43" t="str">
        <f>_xlfn.CONCAT(טבלה1[[#This Row],[AI_Companies]]," ",טבלה1[[#This Row],[עמודה1]])</f>
        <v>Solstice https://www.solstice.com/</v>
      </c>
      <c r="L1931" s="28">
        <v>250</v>
      </c>
      <c r="M1931" s="28" t="str">
        <f>IF(טבלה1[[#This Row],[עמודה53]]&gt;2000,"Yes","No")</f>
        <v>No</v>
      </c>
      <c r="N1931" s="28">
        <v>999</v>
      </c>
      <c r="O1931" s="28">
        <f>AVERAGE(טבלה1[[#This Row],[עמודה52]:[עמודה53]])</f>
        <v>624.5</v>
      </c>
      <c r="P1931" s="28" t="str">
        <f>IF(טבלה1[[#This Row],[עמודה4]]="&lt; $25 / hr","0$ - $25 / hr",טבלה1[[#This Row],[עמודה4]])</f>
        <v>Undisclosed</v>
      </c>
      <c r="Q1931" s="12" t="str" cm="1">
        <f t="array" ref="Q1931">INDEX(_xlfn.TEXTSPLIT(טבלה1[[#This Row],[עמודה55]],"-"),1)</f>
        <v>Undisclosed</v>
      </c>
      <c r="R1931" s="21" t="e" cm="1">
        <f t="array" ref="R1931">INDEX(_xlfn.TEXTSPLIT(INDEX(_xlfn.TEXTSPLIT(טבלה1[[#This Row],[עמודה55]],"-"),2),"/"),1)</f>
        <v>#REF!</v>
      </c>
      <c r="S1931" s="28" t="e">
        <f>AVERAGE(טבלה1[[#This Row],[עמודה59]:[עמודה60]])</f>
        <v>#VALUE!</v>
      </c>
      <c r="T1931" s="31" t="e">
        <f>VALUE(SUBSTITUTE(טבלה1[[#This Row],[עמודה56]],"$",""))</f>
        <v>#VALUE!</v>
      </c>
      <c r="U1931" s="31" t="e">
        <f>VALUE(SUBSTITUTE(טבלה1[[#This Row],[עמודה57]],"$",""))</f>
        <v>#REF!</v>
      </c>
      <c r="V1931" s="31" t="e">
        <f>IF(טבלה1[[#This Row],[עמודה58]]&gt;30,"Yes","No")</f>
        <v>#VALUE!</v>
      </c>
    </row>
    <row r="1932" spans="1:22" x14ac:dyDescent="0.15">
      <c r="A1932" s="32" t="s">
        <v>4567</v>
      </c>
      <c r="B1932" s="33" t="s">
        <v>4568</v>
      </c>
      <c r="C1932" s="33" t="s">
        <v>102</v>
      </c>
      <c r="D1932" s="44">
        <v>10000</v>
      </c>
      <c r="E1932" s="33" t="s">
        <v>21</v>
      </c>
      <c r="F1932" s="33" t="s">
        <v>29</v>
      </c>
      <c r="G1932" s="36" t="str">
        <f t="shared" si="30"/>
        <v>Low</v>
      </c>
      <c r="H1932" s="34">
        <v>0.2</v>
      </c>
      <c r="I1932" s="11" t="str" cm="1">
        <f t="array" ref="I1932">INDEX(_xlfn.TEXTSPLIT(טבלה1[[#This Row],[עמודה2]],","),1)</f>
        <v>São Paulo</v>
      </c>
      <c r="J1932" s="12" t="str" cm="1">
        <f t="array" ref="J1932">INDEX(_xlfn.TEXTSPLIT(טבלה1[[#This Row],[עמודה2]],","),2)</f>
        <v xml:space="preserve"> Brazil</v>
      </c>
      <c r="K1932" s="37" t="str">
        <f>_xlfn.CONCAT(טבלה1[[#This Row],[AI_Companies]]," ",טבלה1[[#This Row],[עמודה1]])</f>
        <v>UOLDIVEO https://www.uoldiveo.com.br/index.html</v>
      </c>
      <c r="L1932" s="36">
        <v>10</v>
      </c>
      <c r="M1932" s="36" t="str">
        <f>IF(טבלה1[[#This Row],[עמודה53]]&gt;2000,"Yes","No")</f>
        <v>No</v>
      </c>
      <c r="N1932" s="36">
        <v>49</v>
      </c>
      <c r="O1932" s="36">
        <f>AVERAGE(טבלה1[[#This Row],[עמודה52]:[עמודה53]])</f>
        <v>624.5</v>
      </c>
      <c r="P1932" s="36" t="str">
        <f>IF(טבלה1[[#This Row],[עמודה4]]="&lt; $25 / hr","0$ - $25 / hr",טבלה1[[#This Row],[עמודה4]])</f>
        <v>Undisclosed</v>
      </c>
      <c r="Q1932" s="12" t="str" cm="1">
        <f t="array" ref="Q1932">INDEX(_xlfn.TEXTSPLIT(טבלה1[[#This Row],[עמודה55]],"-"),1)</f>
        <v>Undisclosed</v>
      </c>
      <c r="R1932" s="21" t="e" cm="1">
        <f t="array" ref="R1932">INDEX(_xlfn.TEXTSPLIT(INDEX(_xlfn.TEXTSPLIT(טבלה1[[#This Row],[עמודה55]],"-"),2),"/"),1)</f>
        <v>#REF!</v>
      </c>
      <c r="S1932" s="36" t="e">
        <f>AVERAGE(טבלה1[[#This Row],[עמודה59]:[עמודה60]])</f>
        <v>#VALUE!</v>
      </c>
      <c r="T1932" s="38" t="e">
        <f>VALUE(SUBSTITUTE(טבלה1[[#This Row],[עמודה56]],"$",""))</f>
        <v>#VALUE!</v>
      </c>
      <c r="U1932" s="38" t="e">
        <f>VALUE(SUBSTITUTE(טבלה1[[#This Row],[עמודה57]],"$",""))</f>
        <v>#REF!</v>
      </c>
      <c r="V1932" s="38" t="e">
        <f>IF(טבלה1[[#This Row],[עמודה58]]&gt;30,"Yes","No")</f>
        <v>#VALUE!</v>
      </c>
    </row>
    <row r="1933" spans="1:22" x14ac:dyDescent="0.15">
      <c r="A1933" s="32" t="s">
        <v>4569</v>
      </c>
      <c r="B1933" s="39" t="s">
        <v>4570</v>
      </c>
      <c r="C1933" s="39" t="s">
        <v>515</v>
      </c>
      <c r="D1933" s="40">
        <v>5000</v>
      </c>
      <c r="E1933" s="39" t="s">
        <v>21</v>
      </c>
      <c r="F1933" s="39" t="s">
        <v>29</v>
      </c>
      <c r="G1933" s="36" t="str">
        <f t="shared" si="30"/>
        <v>Low</v>
      </c>
      <c r="H1933" s="41">
        <v>0.2</v>
      </c>
      <c r="I1933" s="11" t="str" cm="1">
        <f t="array" ref="I1933">INDEX(_xlfn.TEXTSPLIT(טבלה1[[#This Row],[עמודה2]],","),1)</f>
        <v>London</v>
      </c>
      <c r="J1933" s="12" t="str" cm="1">
        <f t="array" ref="J1933">INDEX(_xlfn.TEXTSPLIT(טבלה1[[#This Row],[עמודה2]],","),2)</f>
        <v xml:space="preserve"> United Kingdom</v>
      </c>
      <c r="K1933" s="43" t="str">
        <f>_xlfn.CONCAT(טבלה1[[#This Row],[AI_Companies]]," ",טבלה1[[#This Row],[עמודה1]])</f>
        <v>Nimbletank https://www.nimbletank.com/</v>
      </c>
      <c r="L1933" s="28">
        <v>10</v>
      </c>
      <c r="M1933" s="28" t="str">
        <f>IF(טבלה1[[#This Row],[עמודה53]]&gt;2000,"Yes","No")</f>
        <v>No</v>
      </c>
      <c r="N1933" s="28">
        <v>49</v>
      </c>
      <c r="O1933" s="28">
        <f>AVERAGE(טבלה1[[#This Row],[עמודה52]:[עמודה53]])</f>
        <v>29.5</v>
      </c>
      <c r="P1933" s="28" t="str">
        <f>IF(טבלה1[[#This Row],[עמודה4]]="&lt; $25 / hr","0$ - $25 / hr",טבלה1[[#This Row],[עמודה4]])</f>
        <v>$100 - $149 / hr</v>
      </c>
      <c r="Q1933" s="12" t="str" cm="1">
        <f t="array" ref="Q1933">INDEX(_xlfn.TEXTSPLIT(טבלה1[[#This Row],[עמודה55]],"-"),1)</f>
        <v xml:space="preserve">$100 </v>
      </c>
      <c r="R1933" s="21" t="str" cm="1">
        <f t="array" ref="R1933">INDEX(_xlfn.TEXTSPLIT(INDEX(_xlfn.TEXTSPLIT(טבלה1[[#This Row],[עמודה55]],"-"),2),"/"),1)</f>
        <v xml:space="preserve"> $149 </v>
      </c>
      <c r="S1933" s="28">
        <f>AVERAGE(טבלה1[[#This Row],[עמודה59]:[עמודה60]])</f>
        <v>124.5</v>
      </c>
      <c r="T1933" s="31">
        <f>VALUE(SUBSTITUTE(טבלה1[[#This Row],[עמודה56]],"$",""))</f>
        <v>100</v>
      </c>
      <c r="U1933" s="31">
        <f>VALUE(SUBSTITUTE(טבלה1[[#This Row],[עמודה57]],"$",""))</f>
        <v>149</v>
      </c>
      <c r="V1933" s="31" t="str">
        <f>IF(טבלה1[[#This Row],[עמודה58]]&gt;30,"Yes","No")</f>
        <v>Yes</v>
      </c>
    </row>
    <row r="1934" spans="1:22" x14ac:dyDescent="0.15">
      <c r="A1934" s="32" t="s">
        <v>4571</v>
      </c>
      <c r="B1934" s="33" t="s">
        <v>4572</v>
      </c>
      <c r="C1934" s="33" t="s">
        <v>4573</v>
      </c>
      <c r="D1934" s="44">
        <v>5000</v>
      </c>
      <c r="E1934" s="33" t="s">
        <v>21</v>
      </c>
      <c r="F1934" s="33" t="s">
        <v>29</v>
      </c>
      <c r="G1934" s="36" t="str">
        <f t="shared" si="30"/>
        <v>Low</v>
      </c>
      <c r="H1934" s="34">
        <v>0.2</v>
      </c>
      <c r="I1934" s="11" t="str" cm="1">
        <f t="array" ref="I1934">INDEX(_xlfn.TEXTSPLIT(טבלה1[[#This Row],[עמודה2]],","),1)</f>
        <v>Denver</v>
      </c>
      <c r="J1934" s="12" t="str" cm="1">
        <f t="array" ref="J1934">INDEX(_xlfn.TEXTSPLIT(טבלה1[[#This Row],[עמודה2]],","),2)</f>
        <v xml:space="preserve"> CO</v>
      </c>
      <c r="K1934" s="37" t="str">
        <f>_xlfn.CONCAT(טבלה1[[#This Row],[AI_Companies]]," ",טבלה1[[#This Row],[עמודה1]])</f>
        <v>Decentrix https://www.decentrix.net/</v>
      </c>
      <c r="L1934" s="36">
        <v>10</v>
      </c>
      <c r="M1934" s="36" t="str">
        <f>IF(טבלה1[[#This Row],[עמודה53]]&gt;2000,"Yes","No")</f>
        <v>No</v>
      </c>
      <c r="N1934" s="36">
        <v>49</v>
      </c>
      <c r="O1934" s="36">
        <f>AVERAGE(טבלה1[[#This Row],[עמודה52]:[עמודה53]])</f>
        <v>29.5</v>
      </c>
      <c r="P1934" s="36" t="str">
        <f>IF(טבלה1[[#This Row],[עמודה4]]="&lt; $25 / hr","0$ - $25 / hr",טבלה1[[#This Row],[עמודה4]])</f>
        <v>$100 - $149 / hr</v>
      </c>
      <c r="Q1934" s="12" t="str" cm="1">
        <f t="array" ref="Q1934">INDEX(_xlfn.TEXTSPLIT(טבלה1[[#This Row],[עמודה55]],"-"),1)</f>
        <v xml:space="preserve">$100 </v>
      </c>
      <c r="R1934" s="21" t="str" cm="1">
        <f t="array" ref="R1934">INDEX(_xlfn.TEXTSPLIT(INDEX(_xlfn.TEXTSPLIT(טבלה1[[#This Row],[עמודה55]],"-"),2),"/"),1)</f>
        <v xml:space="preserve"> $149 </v>
      </c>
      <c r="S1934" s="36">
        <f>AVERAGE(טבלה1[[#This Row],[עמודה59]:[עמודה60]])</f>
        <v>124.5</v>
      </c>
      <c r="T1934" s="38">
        <f>VALUE(SUBSTITUTE(טבלה1[[#This Row],[עמודה56]],"$",""))</f>
        <v>100</v>
      </c>
      <c r="U1934" s="38">
        <f>VALUE(SUBSTITUTE(טבלה1[[#This Row],[עמודה57]],"$",""))</f>
        <v>149</v>
      </c>
      <c r="V1934" s="38" t="str">
        <f>IF(טבלה1[[#This Row],[עמודה58]]&gt;30,"Yes","No")</f>
        <v>Yes</v>
      </c>
    </row>
    <row r="1935" spans="1:22" x14ac:dyDescent="0.15">
      <c r="A1935" s="32" t="s">
        <v>4574</v>
      </c>
      <c r="B1935" s="39" t="s">
        <v>4575</v>
      </c>
      <c r="C1935" s="39" t="s">
        <v>694</v>
      </c>
      <c r="D1935" s="40">
        <v>5000</v>
      </c>
      <c r="E1935" s="39" t="s">
        <v>9</v>
      </c>
      <c r="F1935" s="39" t="s">
        <v>29</v>
      </c>
      <c r="G1935" s="36" t="str">
        <f t="shared" si="30"/>
        <v>Low</v>
      </c>
      <c r="H1935" s="41">
        <v>0.2</v>
      </c>
      <c r="I1935" s="11" t="str" cm="1">
        <f t="array" ref="I1935">INDEX(_xlfn.TEXTSPLIT(טבלה1[[#This Row],[עמודה2]],","),1)</f>
        <v>Minato City</v>
      </c>
      <c r="J1935" s="12" t="str" cm="1">
        <f t="array" ref="J1935">INDEX(_xlfn.TEXTSPLIT(טבלה1[[#This Row],[עמודה2]],","),2)</f>
        <v xml:space="preserve"> Japan</v>
      </c>
      <c r="K1935" s="43" t="str">
        <f>_xlfn.CONCAT(טבלה1[[#This Row],[AI_Companies]]," ",טבלה1[[#This Row],[עמודה1]])</f>
        <v>FIXER https://www.fixer.co.jp/en-us/</v>
      </c>
      <c r="L1935" s="28">
        <v>10</v>
      </c>
      <c r="M1935" s="28" t="str">
        <f>IF(טבלה1[[#This Row],[עמודה53]]&gt;2000,"Yes","No")</f>
        <v>No</v>
      </c>
      <c r="N1935" s="28">
        <v>49</v>
      </c>
      <c r="O1935" s="28">
        <f>AVERAGE(טבלה1[[#This Row],[עמודה52]:[עמודה53]])</f>
        <v>29.5</v>
      </c>
      <c r="P1935" s="28" t="str">
        <f>IF(טבלה1[[#This Row],[עמודה4]]="&lt; $25 / hr","0$ - $25 / hr",טבלה1[[#This Row],[עמודה4]])</f>
        <v>$100 - $149 / hr</v>
      </c>
      <c r="Q1935" s="12" t="str" cm="1">
        <f t="array" ref="Q1935">INDEX(_xlfn.TEXTSPLIT(טבלה1[[#This Row],[עמודה55]],"-"),1)</f>
        <v xml:space="preserve">$100 </v>
      </c>
      <c r="R1935" s="21" t="str" cm="1">
        <f t="array" ref="R1935">INDEX(_xlfn.TEXTSPLIT(INDEX(_xlfn.TEXTSPLIT(טבלה1[[#This Row],[עמודה55]],"-"),2),"/"),1)</f>
        <v xml:space="preserve"> $149 </v>
      </c>
      <c r="S1935" s="28">
        <f>AVERAGE(טבלה1[[#This Row],[עמודה59]:[עמודה60]])</f>
        <v>124.5</v>
      </c>
      <c r="T1935" s="31">
        <f>VALUE(SUBSTITUTE(טבלה1[[#This Row],[עמודה56]],"$",""))</f>
        <v>100</v>
      </c>
      <c r="U1935" s="31">
        <f>VALUE(SUBSTITUTE(טבלה1[[#This Row],[עמודה57]],"$",""))</f>
        <v>149</v>
      </c>
      <c r="V1935" s="31" t="str">
        <f>IF(טבלה1[[#This Row],[עמודה58]]&gt;30,"Yes","No")</f>
        <v>Yes</v>
      </c>
    </row>
    <row r="1936" spans="1:22" x14ac:dyDescent="0.15">
      <c r="A1936" s="32" t="s">
        <v>4576</v>
      </c>
      <c r="B1936" s="33" t="s">
        <v>4577</v>
      </c>
      <c r="C1936" s="33" t="s">
        <v>3473</v>
      </c>
      <c r="D1936" s="44">
        <v>1000</v>
      </c>
      <c r="E1936" s="33" t="s">
        <v>33</v>
      </c>
      <c r="F1936" s="33" t="s">
        <v>29</v>
      </c>
      <c r="G1936" s="36" t="str">
        <f t="shared" si="30"/>
        <v>Low</v>
      </c>
      <c r="H1936" s="34">
        <v>0.2</v>
      </c>
      <c r="I1936" s="11" t="str" cm="1">
        <f t="array" ref="I1936">INDEX(_xlfn.TEXTSPLIT(טבלה1[[#This Row],[עמודה2]],","),1)</f>
        <v>Beijing</v>
      </c>
      <c r="J1936" s="12" t="str" cm="1">
        <f t="array" ref="J1936">INDEX(_xlfn.TEXTSPLIT(טבלה1[[#This Row],[עמודה2]],","),2)</f>
        <v xml:space="preserve"> China</v>
      </c>
      <c r="K1936" s="37" t="str">
        <f>_xlfn.CONCAT(טבלה1[[#This Row],[AI_Companies]]," ",טבלה1[[#This Row],[עמודה1]])</f>
        <v>DEEPHi http://www.deephi.com/</v>
      </c>
      <c r="L1936" s="36">
        <v>10</v>
      </c>
      <c r="M1936" s="36" t="str">
        <f>IF(טבלה1[[#This Row],[עמודה53]]&gt;2000,"Yes","No")</f>
        <v>No</v>
      </c>
      <c r="N1936" s="36">
        <v>49</v>
      </c>
      <c r="O1936" s="36">
        <f>AVERAGE(טבלה1[[#This Row],[עמודה52]:[עמודה53]])</f>
        <v>29.5</v>
      </c>
      <c r="P1936" s="36" t="str">
        <f>IF(טבלה1[[#This Row],[עמודה4]]="&lt; $25 / hr","0$ - $25 / hr",טבלה1[[#This Row],[עמודה4]])</f>
        <v>$50 - $99 / hr</v>
      </c>
      <c r="Q1936" s="12" t="str" cm="1">
        <f t="array" ref="Q1936">INDEX(_xlfn.TEXTSPLIT(טבלה1[[#This Row],[עמודה55]],"-"),1)</f>
        <v xml:space="preserve">$50 </v>
      </c>
      <c r="R1936" s="21" t="str" cm="1">
        <f t="array" ref="R1936">INDEX(_xlfn.TEXTSPLIT(INDEX(_xlfn.TEXTSPLIT(טבלה1[[#This Row],[עמודה55]],"-"),2),"/"),1)</f>
        <v xml:space="preserve"> $99 </v>
      </c>
      <c r="S1936" s="36">
        <f>AVERAGE(טבלה1[[#This Row],[עמודה59]:[עמודה60]])</f>
        <v>74.5</v>
      </c>
      <c r="T1936" s="38">
        <f>VALUE(SUBSTITUTE(טבלה1[[#This Row],[עמודה56]],"$",""))</f>
        <v>50</v>
      </c>
      <c r="U1936" s="38">
        <f>VALUE(SUBSTITUTE(טבלה1[[#This Row],[עמודה57]],"$",""))</f>
        <v>99</v>
      </c>
      <c r="V1936" s="38" t="str">
        <f>IF(טבלה1[[#This Row],[עמודה58]]&gt;30,"Yes","No")</f>
        <v>Yes</v>
      </c>
    </row>
    <row r="1937" spans="1:22" x14ac:dyDescent="0.15">
      <c r="A1937" s="32" t="s">
        <v>4578</v>
      </c>
      <c r="B1937" s="39" t="s">
        <v>4579</v>
      </c>
      <c r="C1937" s="39" t="s">
        <v>3268</v>
      </c>
      <c r="D1937" s="39" t="s">
        <v>4</v>
      </c>
      <c r="E1937" s="39" t="s">
        <v>4</v>
      </c>
      <c r="F1937" s="39" t="s">
        <v>29</v>
      </c>
      <c r="G1937" s="36" t="str">
        <f t="shared" si="30"/>
        <v>Low</v>
      </c>
      <c r="H1937" s="41">
        <v>0.2</v>
      </c>
      <c r="I1937" s="11" t="str" cm="1">
        <f t="array" ref="I1937">INDEX(_xlfn.TEXTSPLIT(טבלה1[[#This Row],[עמודה2]],","),1)</f>
        <v>Boca Raton</v>
      </c>
      <c r="J1937" s="12" t="str" cm="1">
        <f t="array" ref="J1937">INDEX(_xlfn.TEXTSPLIT(טבלה1[[#This Row],[עמודה2]],","),2)</f>
        <v xml:space="preserve"> FL</v>
      </c>
      <c r="K1937" s="43" t="str">
        <f>_xlfn.CONCAT(טבלה1[[#This Row],[AI_Companies]]," ",טבלה1[[#This Row],[עמודה1]])</f>
        <v>AdroitInfosystem http://www.adroitinfosystem.com</v>
      </c>
      <c r="L1937" s="28">
        <v>10</v>
      </c>
      <c r="M1937" s="28" t="str">
        <f>IF(טבלה1[[#This Row],[עמודה53]]&gt;2000,"Yes","No")</f>
        <v>No</v>
      </c>
      <c r="N1937" s="28">
        <v>49</v>
      </c>
      <c r="O1937" s="28">
        <f>AVERAGE(טבלה1[[#This Row],[עמודה52]:[עמודה53]])</f>
        <v>29.5</v>
      </c>
      <c r="P1937" s="28" t="str">
        <f>IF(טבלה1[[#This Row],[עמודה4]]="&lt; $25 / hr","0$ - $25 / hr",טבלה1[[#This Row],[עמודה4]])</f>
        <v>$25 - $49 / hr</v>
      </c>
      <c r="Q1937" s="12" t="str" cm="1">
        <f t="array" ref="Q1937">INDEX(_xlfn.TEXTSPLIT(טבלה1[[#This Row],[עמודה55]],"-"),1)</f>
        <v xml:space="preserve">$25 </v>
      </c>
      <c r="R1937" s="21" t="str" cm="1">
        <f t="array" ref="R1937">INDEX(_xlfn.TEXTSPLIT(INDEX(_xlfn.TEXTSPLIT(טבלה1[[#This Row],[עמודה55]],"-"),2),"/"),1)</f>
        <v xml:space="preserve"> $49 </v>
      </c>
      <c r="S1937" s="28">
        <f>AVERAGE(טבלה1[[#This Row],[עמודה59]:[עמודה60]])</f>
        <v>37</v>
      </c>
      <c r="T1937" s="31">
        <f>VALUE(SUBSTITUTE(טבלה1[[#This Row],[עמודה56]],"$",""))</f>
        <v>25</v>
      </c>
      <c r="U1937" s="31">
        <f>VALUE(SUBSTITUTE(טבלה1[[#This Row],[עמודה57]],"$",""))</f>
        <v>49</v>
      </c>
      <c r="V1937" s="31" t="str">
        <f>IF(טבלה1[[#This Row],[עמודה58]]&gt;30,"Yes","No")</f>
        <v>Yes</v>
      </c>
    </row>
    <row r="1938" spans="1:22" x14ac:dyDescent="0.15">
      <c r="A1938" s="32" t="s">
        <v>4580</v>
      </c>
      <c r="B1938" s="33" t="s">
        <v>4581</v>
      </c>
      <c r="C1938" s="33" t="s">
        <v>779</v>
      </c>
      <c r="D1938" s="33" t="s">
        <v>4</v>
      </c>
      <c r="E1938" s="33" t="s">
        <v>4</v>
      </c>
      <c r="F1938" s="33" t="s">
        <v>29</v>
      </c>
      <c r="G1938" s="36" t="str">
        <f t="shared" si="30"/>
        <v>Low</v>
      </c>
      <c r="H1938" s="34">
        <v>0.2</v>
      </c>
      <c r="I1938" s="11" t="str" cm="1">
        <f t="array" ref="I1938">INDEX(_xlfn.TEXTSPLIT(טבלה1[[#This Row],[עמודה2]],","),1)</f>
        <v>Birmingham</v>
      </c>
      <c r="J1938" s="12" t="str" cm="1">
        <f t="array" ref="J1938">INDEX(_xlfn.TEXTSPLIT(טבלה1[[#This Row],[עמודה2]],","),2)</f>
        <v xml:space="preserve"> United Kingdom</v>
      </c>
      <c r="K1938" s="37" t="str">
        <f>_xlfn.CONCAT(טבלה1[[#This Row],[AI_Companies]]," ",טבלה1[[#This Row],[עמודה1]])</f>
        <v>WaqartechLtd http://www.waqartech.com/</v>
      </c>
      <c r="L1938" s="36">
        <v>10</v>
      </c>
      <c r="M1938" s="36" t="str">
        <f>IF(טבלה1[[#This Row],[עמודה53]]&gt;2000,"Yes","No")</f>
        <v>No</v>
      </c>
      <c r="N1938" s="36">
        <v>49</v>
      </c>
      <c r="O1938" s="36">
        <f>AVERAGE(טבלה1[[#This Row],[עמודה52]:[עמודה53]])</f>
        <v>29.5</v>
      </c>
      <c r="P1938" s="36" t="str">
        <f>IF(טבלה1[[#This Row],[עמודה4]]="&lt; $25 / hr","0$ - $25 / hr",טבלה1[[#This Row],[עמודה4]])</f>
        <v>Undisclosed</v>
      </c>
      <c r="Q1938" s="12" t="str" cm="1">
        <f t="array" ref="Q1938">INDEX(_xlfn.TEXTSPLIT(טבלה1[[#This Row],[עמודה55]],"-"),1)</f>
        <v>Undisclosed</v>
      </c>
      <c r="R1938" s="21" t="e" cm="1">
        <f t="array" ref="R1938">INDEX(_xlfn.TEXTSPLIT(INDEX(_xlfn.TEXTSPLIT(טבלה1[[#This Row],[עמודה55]],"-"),2),"/"),1)</f>
        <v>#REF!</v>
      </c>
      <c r="S1938" s="36" t="e">
        <f>AVERAGE(טבלה1[[#This Row],[עמודה59]:[עמודה60]])</f>
        <v>#VALUE!</v>
      </c>
      <c r="T1938" s="38" t="e">
        <f>VALUE(SUBSTITUTE(טבלה1[[#This Row],[עמודה56]],"$",""))</f>
        <v>#VALUE!</v>
      </c>
      <c r="U1938" s="38" t="e">
        <f>VALUE(SUBSTITUTE(טבלה1[[#This Row],[עמודה57]],"$",""))</f>
        <v>#REF!</v>
      </c>
      <c r="V1938" s="38" t="e">
        <f>IF(טבלה1[[#This Row],[עמודה58]]&gt;30,"Yes","No")</f>
        <v>#VALUE!</v>
      </c>
    </row>
    <row r="1939" spans="1:22" x14ac:dyDescent="0.15">
      <c r="A1939" s="32" t="s">
        <v>4582</v>
      </c>
      <c r="B1939" s="39" t="s">
        <v>4583</v>
      </c>
      <c r="C1939" s="39" t="s">
        <v>126</v>
      </c>
      <c r="D1939" s="39" t="s">
        <v>4</v>
      </c>
      <c r="E1939" s="39" t="s">
        <v>4</v>
      </c>
      <c r="F1939" s="39" t="s">
        <v>29</v>
      </c>
      <c r="G1939" s="36" t="str">
        <f t="shared" si="30"/>
        <v>Low</v>
      </c>
      <c r="H1939" s="41">
        <v>0.2</v>
      </c>
      <c r="I1939" s="11" t="str" cm="1">
        <f t="array" ref="I1939">INDEX(_xlfn.TEXTSPLIT(טבלה1[[#This Row],[עמודה2]],","),1)</f>
        <v>Antwerpen</v>
      </c>
      <c r="J1939" s="12" t="str" cm="1">
        <f t="array" ref="J1939">INDEX(_xlfn.TEXTSPLIT(טבלה1[[#This Row],[עמודה2]],","),2)</f>
        <v xml:space="preserve"> Belgium</v>
      </c>
      <c r="K1939" s="43" t="str">
        <f>_xlfn.CONCAT(טבלה1[[#This Row],[AI_Companies]]," ",טבלה1[[#This Row],[עמודה1]])</f>
        <v>InternetArchitects https://www.internetarchitects.be/</v>
      </c>
      <c r="L1939" s="28">
        <v>10</v>
      </c>
      <c r="M1939" s="28" t="str">
        <f>IF(טבלה1[[#This Row],[עמודה53]]&gt;2000,"Yes","No")</f>
        <v>No</v>
      </c>
      <c r="N1939" s="28">
        <v>49</v>
      </c>
      <c r="O1939" s="28">
        <f>AVERAGE(טבלה1[[#This Row],[עמודה52]:[עמודה53]])</f>
        <v>29.5</v>
      </c>
      <c r="P1939" s="28" t="str">
        <f>IF(טבלה1[[#This Row],[עמודה4]]="&lt; $25 / hr","0$ - $25 / hr",טבלה1[[#This Row],[עמודה4]])</f>
        <v>Undisclosed</v>
      </c>
      <c r="Q1939" s="12" t="str" cm="1">
        <f t="array" ref="Q1939">INDEX(_xlfn.TEXTSPLIT(טבלה1[[#This Row],[עמודה55]],"-"),1)</f>
        <v>Undisclosed</v>
      </c>
      <c r="R1939" s="21" t="e" cm="1">
        <f t="array" ref="R1939">INDEX(_xlfn.TEXTSPLIT(INDEX(_xlfn.TEXTSPLIT(טבלה1[[#This Row],[עמודה55]],"-"),2),"/"),1)</f>
        <v>#REF!</v>
      </c>
      <c r="S1939" s="28" t="e">
        <f>AVERAGE(טבלה1[[#This Row],[עמודה59]:[עמודה60]])</f>
        <v>#VALUE!</v>
      </c>
      <c r="T1939" s="31" t="e">
        <f>VALUE(SUBSTITUTE(טבלה1[[#This Row],[עמודה56]],"$",""))</f>
        <v>#VALUE!</v>
      </c>
      <c r="U1939" s="31" t="e">
        <f>VALUE(SUBSTITUTE(טבלה1[[#This Row],[עמודה57]],"$",""))</f>
        <v>#REF!</v>
      </c>
      <c r="V1939" s="31" t="e">
        <f>IF(טבלה1[[#This Row],[עמודה58]]&gt;30,"Yes","No")</f>
        <v>#VALUE!</v>
      </c>
    </row>
    <row r="1940" spans="1:22" x14ac:dyDescent="0.15">
      <c r="A1940" s="32" t="s">
        <v>4584</v>
      </c>
      <c r="B1940" s="33" t="s">
        <v>4585</v>
      </c>
      <c r="C1940" s="33" t="s">
        <v>102</v>
      </c>
      <c r="D1940" s="44">
        <v>10000</v>
      </c>
      <c r="E1940" s="33" t="s">
        <v>63</v>
      </c>
      <c r="F1940" s="33" t="s">
        <v>29</v>
      </c>
      <c r="G1940" s="36" t="str">
        <f t="shared" si="30"/>
        <v>Low</v>
      </c>
      <c r="H1940" s="34">
        <v>0.2</v>
      </c>
      <c r="I1940" s="11" t="str" cm="1">
        <f t="array" ref="I1940">INDEX(_xlfn.TEXTSPLIT(טבלה1[[#This Row],[עמודה2]],","),1)</f>
        <v>Amsterdam</v>
      </c>
      <c r="J1940" s="12" t="str" cm="1">
        <f t="array" ref="J1940">INDEX(_xlfn.TEXTSPLIT(טבלה1[[#This Row],[עמודה2]],","),2)</f>
        <v xml:space="preserve"> Netherlands</v>
      </c>
      <c r="K1940" s="37" t="str">
        <f>_xlfn.CONCAT(טבלה1[[#This Row],[AI_Companies]]," ",טבלה1[[#This Row],[עמודה1]])</f>
        <v>aFrogleap https://afrogleap.com/</v>
      </c>
      <c r="L1940" s="36">
        <v>10</v>
      </c>
      <c r="M1940" s="36" t="str">
        <f>IF(טבלה1[[#This Row],[עמודה53]]&gt;2000,"Yes","No")</f>
        <v>No</v>
      </c>
      <c r="N1940" s="36">
        <v>49</v>
      </c>
      <c r="O1940" s="36">
        <f>AVERAGE(טבלה1[[#This Row],[עמודה52]:[עמודה53]])</f>
        <v>29.5</v>
      </c>
      <c r="P1940" s="36" t="str">
        <f>IF(טבלה1[[#This Row],[עמודה4]]="&lt; $25 / hr","0$ - $25 / hr",טבלה1[[#This Row],[עמודה4]])</f>
        <v>Undisclosed</v>
      </c>
      <c r="Q1940" s="12" t="str" cm="1">
        <f t="array" ref="Q1940">INDEX(_xlfn.TEXTSPLIT(טבלה1[[#This Row],[עמודה55]],"-"),1)</f>
        <v>Undisclosed</v>
      </c>
      <c r="R1940" s="21" t="e" cm="1">
        <f t="array" ref="R1940">INDEX(_xlfn.TEXTSPLIT(INDEX(_xlfn.TEXTSPLIT(טבלה1[[#This Row],[עמודה55]],"-"),2),"/"),1)</f>
        <v>#REF!</v>
      </c>
      <c r="S1940" s="36" t="e">
        <f>AVERAGE(טבלה1[[#This Row],[עמודה59]:[עמודה60]])</f>
        <v>#VALUE!</v>
      </c>
      <c r="T1940" s="38" t="e">
        <f>VALUE(SUBSTITUTE(טבלה1[[#This Row],[עמודה56]],"$",""))</f>
        <v>#VALUE!</v>
      </c>
      <c r="U1940" s="38" t="e">
        <f>VALUE(SUBSTITUTE(טבלה1[[#This Row],[עמודה57]],"$",""))</f>
        <v>#REF!</v>
      </c>
      <c r="V1940" s="38" t="e">
        <f>IF(טבלה1[[#This Row],[עמודה58]]&gt;30,"Yes","No")</f>
        <v>#VALUE!</v>
      </c>
    </row>
    <row r="1941" spans="1:22" x14ac:dyDescent="0.15">
      <c r="A1941" s="32" t="s">
        <v>4586</v>
      </c>
      <c r="B1941" s="39" t="s">
        <v>4587</v>
      </c>
      <c r="C1941" s="39" t="s">
        <v>2673</v>
      </c>
      <c r="D1941" s="39" t="s">
        <v>4</v>
      </c>
      <c r="E1941" s="39" t="s">
        <v>4</v>
      </c>
      <c r="F1941" s="39" t="s">
        <v>29</v>
      </c>
      <c r="G1941" s="36" t="str">
        <f t="shared" si="30"/>
        <v>Low</v>
      </c>
      <c r="H1941" s="41">
        <v>0.2</v>
      </c>
      <c r="I1941" s="11" t="str" cm="1">
        <f t="array" ref="I1941">INDEX(_xlfn.TEXTSPLIT(טבלה1[[#This Row],[עמודה2]],","),1)</f>
        <v>London</v>
      </c>
      <c r="J1941" s="12" t="str" cm="1">
        <f t="array" ref="J1941">INDEX(_xlfn.TEXTSPLIT(טבלה1[[#This Row],[עמודה2]],","),2)</f>
        <v xml:space="preserve"> United Kingdom</v>
      </c>
      <c r="K1941" s="43" t="str">
        <f>_xlfn.CONCAT(טבלה1[[#This Row],[AI_Companies]]," ",טבלה1[[#This Row],[עמודה1]])</f>
        <v>Datalytyx http://www.datalytyx.com</v>
      </c>
      <c r="L1941" s="28">
        <v>10</v>
      </c>
      <c r="M1941" s="28" t="str">
        <f>IF(טבלה1[[#This Row],[עמודה53]]&gt;2000,"Yes","No")</f>
        <v>No</v>
      </c>
      <c r="N1941" s="28">
        <v>49</v>
      </c>
      <c r="O1941" s="28">
        <f>AVERAGE(טבלה1[[#This Row],[עמודה52]:[עמודה53]])</f>
        <v>29.5</v>
      </c>
      <c r="P1941" s="28" t="str">
        <f>IF(טבלה1[[#This Row],[עמודה4]]="&lt; $25 / hr","0$ - $25 / hr",טבלה1[[#This Row],[עמודה4]])</f>
        <v>$150 - $199 / hr</v>
      </c>
      <c r="Q1941" s="12" t="str" cm="1">
        <f t="array" ref="Q1941">INDEX(_xlfn.TEXTSPLIT(טבלה1[[#This Row],[עמודה55]],"-"),1)</f>
        <v xml:space="preserve">$150 </v>
      </c>
      <c r="R1941" s="21" t="str" cm="1">
        <f t="array" ref="R1941">INDEX(_xlfn.TEXTSPLIT(INDEX(_xlfn.TEXTSPLIT(טבלה1[[#This Row],[עמודה55]],"-"),2),"/"),1)</f>
        <v xml:space="preserve"> $199 </v>
      </c>
      <c r="S1941" s="28">
        <f>AVERAGE(טבלה1[[#This Row],[עמודה59]:[עמודה60]])</f>
        <v>174.5</v>
      </c>
      <c r="T1941" s="31">
        <f>VALUE(SUBSTITUTE(טבלה1[[#This Row],[עמודה56]],"$",""))</f>
        <v>150</v>
      </c>
      <c r="U1941" s="31">
        <f>VALUE(SUBSTITUTE(טבלה1[[#This Row],[עמודה57]],"$",""))</f>
        <v>199</v>
      </c>
      <c r="V1941" s="31" t="str">
        <f>IF(טבלה1[[#This Row],[עמודה58]]&gt;30,"Yes","No")</f>
        <v>Yes</v>
      </c>
    </row>
    <row r="1942" spans="1:22" x14ac:dyDescent="0.15">
      <c r="A1942" s="32" t="s">
        <v>4588</v>
      </c>
      <c r="B1942" s="33" t="s">
        <v>4589</v>
      </c>
      <c r="C1942" s="33" t="s">
        <v>342</v>
      </c>
      <c r="D1942" s="33" t="s">
        <v>4</v>
      </c>
      <c r="E1942" s="33" t="s">
        <v>4</v>
      </c>
      <c r="F1942" s="33" t="s">
        <v>29</v>
      </c>
      <c r="G1942" s="36" t="str">
        <f t="shared" si="30"/>
        <v>Low</v>
      </c>
      <c r="H1942" s="34">
        <v>0.2</v>
      </c>
      <c r="I1942" s="11" t="str" cm="1">
        <f t="array" ref="I1942">INDEX(_xlfn.TEXTSPLIT(טבלה1[[#This Row],[עמודה2]],","),1)</f>
        <v>Barcelona</v>
      </c>
      <c r="J1942" s="12" t="str" cm="1">
        <f t="array" ref="J1942">INDEX(_xlfn.TEXTSPLIT(טבלה1[[#This Row],[עמודה2]],","),2)</f>
        <v xml:space="preserve"> Spain</v>
      </c>
      <c r="K1942" s="37" t="str">
        <f>_xlfn.CONCAT(טבלה1[[#This Row],[AI_Companies]]," ",טבלה1[[#This Row],[עמודה1]])</f>
        <v>MSS http://www.mss.es/</v>
      </c>
      <c r="L1942" s="36">
        <v>10</v>
      </c>
      <c r="M1942" s="36" t="str">
        <f>IF(טבלה1[[#This Row],[עמודה53]]&gt;2000,"Yes","No")</f>
        <v>No</v>
      </c>
      <c r="N1942" s="36">
        <v>49</v>
      </c>
      <c r="O1942" s="36">
        <f>AVERAGE(טבלה1[[#This Row],[עמודה52]:[עמודה53]])</f>
        <v>29.5</v>
      </c>
      <c r="P1942" s="36" t="str">
        <f>IF(טבלה1[[#This Row],[עמודה4]]="&lt; $25 / hr","0$ - $25 / hr",טבלה1[[#This Row],[עמודה4]])</f>
        <v>Undisclosed</v>
      </c>
      <c r="Q1942" s="12" t="str" cm="1">
        <f t="array" ref="Q1942">INDEX(_xlfn.TEXTSPLIT(טבלה1[[#This Row],[עמודה55]],"-"),1)</f>
        <v>Undisclosed</v>
      </c>
      <c r="R1942" s="21" t="e" cm="1">
        <f t="array" ref="R1942">INDEX(_xlfn.TEXTSPLIT(INDEX(_xlfn.TEXTSPLIT(טבלה1[[#This Row],[עמודה55]],"-"),2),"/"),1)</f>
        <v>#REF!</v>
      </c>
      <c r="S1942" s="36" t="e">
        <f>AVERAGE(טבלה1[[#This Row],[עמודה59]:[עמודה60]])</f>
        <v>#VALUE!</v>
      </c>
      <c r="T1942" s="38" t="e">
        <f>VALUE(SUBSTITUTE(טבלה1[[#This Row],[עמודה56]],"$",""))</f>
        <v>#VALUE!</v>
      </c>
      <c r="U1942" s="38" t="e">
        <f>VALUE(SUBSTITUTE(טבלה1[[#This Row],[עמודה57]],"$",""))</f>
        <v>#REF!</v>
      </c>
      <c r="V1942" s="38" t="e">
        <f>IF(טבלה1[[#This Row],[עמודה58]]&gt;30,"Yes","No")</f>
        <v>#VALUE!</v>
      </c>
    </row>
    <row r="1943" spans="1:22" x14ac:dyDescent="0.15">
      <c r="A1943" s="32" t="s">
        <v>4590</v>
      </c>
      <c r="B1943" s="39" t="s">
        <v>4591</v>
      </c>
      <c r="C1943" s="39" t="s">
        <v>3167</v>
      </c>
      <c r="D1943" s="39" t="s">
        <v>4</v>
      </c>
      <c r="E1943" s="39" t="s">
        <v>4</v>
      </c>
      <c r="F1943" s="39" t="s">
        <v>29</v>
      </c>
      <c r="G1943" s="36" t="str">
        <f t="shared" si="30"/>
        <v>Low</v>
      </c>
      <c r="H1943" s="41">
        <v>0.2</v>
      </c>
      <c r="I1943" s="11" t="str" cm="1">
        <f t="array" ref="I1943">INDEX(_xlfn.TEXTSPLIT(טבלה1[[#This Row],[עמודה2]],","),1)</f>
        <v>Montevideo</v>
      </c>
      <c r="J1943" s="12" t="str" cm="1">
        <f t="array" ref="J1943">INDEX(_xlfn.TEXTSPLIT(טבלה1[[#This Row],[עמודה2]],","),2)</f>
        <v xml:space="preserve"> Uruguay</v>
      </c>
      <c r="K1943" s="43" t="str">
        <f>_xlfn.CONCAT(טבלה1[[#This Row],[AI_Companies]]," ",טבלה1[[#This Row],[עמודה1]])</f>
        <v>SenpaiAcademy https://www.senpaiacademy.com/</v>
      </c>
      <c r="L1943" s="28">
        <v>10</v>
      </c>
      <c r="M1943" s="28" t="str">
        <f>IF(טבלה1[[#This Row],[עמודה53]]&gt;2000,"Yes","No")</f>
        <v>No</v>
      </c>
      <c r="N1943" s="28">
        <v>49</v>
      </c>
      <c r="O1943" s="28">
        <f>AVERAGE(טבלה1[[#This Row],[עמודה52]:[עמודה53]])</f>
        <v>29.5</v>
      </c>
      <c r="P1943" s="28" t="str">
        <f>IF(טבלה1[[#This Row],[עמודה4]]="&lt; $25 / hr","0$ - $25 / hr",טבלה1[[#This Row],[עמודה4]])</f>
        <v>Undisclosed</v>
      </c>
      <c r="Q1943" s="12" t="str" cm="1">
        <f t="array" ref="Q1943">INDEX(_xlfn.TEXTSPLIT(טבלה1[[#This Row],[עמודה55]],"-"),1)</f>
        <v>Undisclosed</v>
      </c>
      <c r="R1943" s="21" t="e" cm="1">
        <f t="array" ref="R1943">INDEX(_xlfn.TEXTSPLIT(INDEX(_xlfn.TEXTSPLIT(טבלה1[[#This Row],[עמודה55]],"-"),2),"/"),1)</f>
        <v>#REF!</v>
      </c>
      <c r="S1943" s="28" t="e">
        <f>AVERAGE(טבלה1[[#This Row],[עמודה59]:[עמודה60]])</f>
        <v>#VALUE!</v>
      </c>
      <c r="T1943" s="31" t="e">
        <f>VALUE(SUBSTITUTE(טבלה1[[#This Row],[עמודה56]],"$",""))</f>
        <v>#VALUE!</v>
      </c>
      <c r="U1943" s="31" t="e">
        <f>VALUE(SUBSTITUTE(טבלה1[[#This Row],[עמודה57]],"$",""))</f>
        <v>#REF!</v>
      </c>
      <c r="V1943" s="31" t="e">
        <f>IF(טבלה1[[#This Row],[עמודה58]]&gt;30,"Yes","No")</f>
        <v>#VALUE!</v>
      </c>
    </row>
    <row r="1944" spans="1:22" x14ac:dyDescent="0.15">
      <c r="A1944" s="32" t="s">
        <v>4592</v>
      </c>
      <c r="B1944" s="33" t="s">
        <v>4593</v>
      </c>
      <c r="C1944" s="33" t="s">
        <v>4594</v>
      </c>
      <c r="D1944" s="33" t="s">
        <v>4</v>
      </c>
      <c r="E1944" s="33" t="s">
        <v>4</v>
      </c>
      <c r="F1944" s="33" t="s">
        <v>29</v>
      </c>
      <c r="G1944" s="36" t="str">
        <f t="shared" si="30"/>
        <v>Low</v>
      </c>
      <c r="H1944" s="34">
        <v>0.2</v>
      </c>
      <c r="I1944" s="11" t="str" cm="1">
        <f t="array" ref="I1944">INDEX(_xlfn.TEXTSPLIT(טבלה1[[#This Row],[עמודה2]],","),1)</f>
        <v>Milano</v>
      </c>
      <c r="J1944" s="12" t="str" cm="1">
        <f t="array" ref="J1944">INDEX(_xlfn.TEXTSPLIT(טבלה1[[#This Row],[עמודה2]],","),2)</f>
        <v xml:space="preserve"> Italy</v>
      </c>
      <c r="K1944" s="37" t="str">
        <f>_xlfn.CONCAT(טבלה1[[#This Row],[AI_Companies]]," ",טבלה1[[#This Row],[עמודה1]])</f>
        <v>CrowdMItaly https://www.crowdm.com/</v>
      </c>
      <c r="L1944" s="36">
        <v>10</v>
      </c>
      <c r="M1944" s="36" t="str">
        <f>IF(טבלה1[[#This Row],[עמודה53]]&gt;2000,"Yes","No")</f>
        <v>No</v>
      </c>
      <c r="N1944" s="36">
        <v>49</v>
      </c>
      <c r="O1944" s="36">
        <f>AVERAGE(טבלה1[[#This Row],[עמודה52]:[עמודה53]])</f>
        <v>29.5</v>
      </c>
      <c r="P1944" s="36" t="str">
        <f>IF(טבלה1[[#This Row],[עמודה4]]="&lt; $25 / hr","0$ - $25 / hr",טבלה1[[#This Row],[עמודה4]])</f>
        <v>Undisclosed</v>
      </c>
      <c r="Q1944" s="12" t="str" cm="1">
        <f t="array" ref="Q1944">INDEX(_xlfn.TEXTSPLIT(טבלה1[[#This Row],[עמודה55]],"-"),1)</f>
        <v>Undisclosed</v>
      </c>
      <c r="R1944" s="21" t="e" cm="1">
        <f t="array" ref="R1944">INDEX(_xlfn.TEXTSPLIT(INDEX(_xlfn.TEXTSPLIT(טבלה1[[#This Row],[עמודה55]],"-"),2),"/"),1)</f>
        <v>#REF!</v>
      </c>
      <c r="S1944" s="36" t="e">
        <f>AVERAGE(טבלה1[[#This Row],[עמודה59]:[עמודה60]])</f>
        <v>#VALUE!</v>
      </c>
      <c r="T1944" s="38" t="e">
        <f>VALUE(SUBSTITUTE(טבלה1[[#This Row],[עמודה56]],"$",""))</f>
        <v>#VALUE!</v>
      </c>
      <c r="U1944" s="38" t="e">
        <f>VALUE(SUBSTITUTE(טבלה1[[#This Row],[עמודה57]],"$",""))</f>
        <v>#REF!</v>
      </c>
      <c r="V1944" s="38" t="e">
        <f>IF(טבלה1[[#This Row],[עמודה58]]&gt;30,"Yes","No")</f>
        <v>#VALUE!</v>
      </c>
    </row>
    <row r="1945" spans="1:22" x14ac:dyDescent="0.15">
      <c r="A1945" s="32" t="s">
        <v>4595</v>
      </c>
      <c r="B1945" s="39" t="s">
        <v>4596</v>
      </c>
      <c r="C1945" s="39" t="s">
        <v>1084</v>
      </c>
      <c r="D1945" s="39" t="s">
        <v>4</v>
      </c>
      <c r="E1945" s="39" t="s">
        <v>4</v>
      </c>
      <c r="F1945" s="39" t="s">
        <v>29</v>
      </c>
      <c r="G1945" s="36" t="str">
        <f t="shared" si="30"/>
        <v>Low</v>
      </c>
      <c r="H1945" s="41">
        <v>0.2</v>
      </c>
      <c r="I1945" s="11" t="str" cm="1">
        <f t="array" ref="I1945">INDEX(_xlfn.TEXTSPLIT(טבלה1[[#This Row],[עמודה2]],","),1)</f>
        <v>Greer</v>
      </c>
      <c r="J1945" s="12" t="str" cm="1">
        <f t="array" ref="J1945">INDEX(_xlfn.TEXTSPLIT(טבלה1[[#This Row],[עמודה2]],","),2)</f>
        <v xml:space="preserve"> SC</v>
      </c>
      <c r="K1945" s="43" t="str">
        <f>_xlfn.CONCAT(טבלה1[[#This Row],[AI_Companies]]," ",טבלה1[[#This Row],[עמודה1]])</f>
        <v>BlueEyeSoftCorp https://www.blueyesoft.com/</v>
      </c>
      <c r="L1945" s="28">
        <v>10</v>
      </c>
      <c r="M1945" s="28" t="str">
        <f>IF(טבלה1[[#This Row],[עמודה53]]&gt;2000,"Yes","No")</f>
        <v>No</v>
      </c>
      <c r="N1945" s="28">
        <v>49</v>
      </c>
      <c r="O1945" s="28">
        <f>AVERAGE(טבלה1[[#This Row],[עמודה52]:[עמודה53]])</f>
        <v>29.5</v>
      </c>
      <c r="P1945" s="28" t="str">
        <f>IF(טבלה1[[#This Row],[עמודה4]]="&lt; $25 / hr","0$ - $25 / hr",טבלה1[[#This Row],[עמודה4]])</f>
        <v>Undisclosed</v>
      </c>
      <c r="Q1945" s="12" t="str" cm="1">
        <f t="array" ref="Q1945">INDEX(_xlfn.TEXTSPLIT(טבלה1[[#This Row],[עמודה55]],"-"),1)</f>
        <v>Undisclosed</v>
      </c>
      <c r="R1945" s="21" t="e" cm="1">
        <f t="array" ref="R1945">INDEX(_xlfn.TEXTSPLIT(INDEX(_xlfn.TEXTSPLIT(טבלה1[[#This Row],[עמודה55]],"-"),2),"/"),1)</f>
        <v>#REF!</v>
      </c>
      <c r="S1945" s="28" t="e">
        <f>AVERAGE(טבלה1[[#This Row],[עמודה59]:[עמודה60]])</f>
        <v>#VALUE!</v>
      </c>
      <c r="T1945" s="31" t="e">
        <f>VALUE(SUBSTITUTE(טבלה1[[#This Row],[עמודה56]],"$",""))</f>
        <v>#VALUE!</v>
      </c>
      <c r="U1945" s="31" t="e">
        <f>VALUE(SUBSTITUTE(טבלה1[[#This Row],[עמודה57]],"$",""))</f>
        <v>#REF!</v>
      </c>
      <c r="V1945" s="31" t="e">
        <f>IF(טבלה1[[#This Row],[עמודה58]]&gt;30,"Yes","No")</f>
        <v>#VALUE!</v>
      </c>
    </row>
    <row r="1946" spans="1:22" x14ac:dyDescent="0.15">
      <c r="A1946" s="32" t="s">
        <v>4597</v>
      </c>
      <c r="B1946" s="33" t="s">
        <v>1587</v>
      </c>
      <c r="C1946" s="33" t="s">
        <v>168</v>
      </c>
      <c r="D1946" s="44">
        <v>1000</v>
      </c>
      <c r="E1946" s="33" t="s">
        <v>33</v>
      </c>
      <c r="F1946" s="33" t="s">
        <v>29</v>
      </c>
      <c r="G1946" s="36" t="str">
        <f t="shared" si="30"/>
        <v>Low</v>
      </c>
      <c r="H1946" s="34">
        <v>0.2</v>
      </c>
      <c r="I1946" s="11" t="str" cm="1">
        <f t="array" ref="I1946">INDEX(_xlfn.TEXTSPLIT(טבלה1[[#This Row],[עמודה2]],","),1)</f>
        <v>Singapore</v>
      </c>
      <c r="J1946" s="12" t="str" cm="1">
        <f t="array" ref="J1946">INDEX(_xlfn.TEXTSPLIT(טבלה1[[#This Row],[עמודה2]],","),2)</f>
        <v xml:space="preserve"> Singapore</v>
      </c>
      <c r="K1946" s="37" t="str">
        <f>_xlfn.CONCAT(טבלה1[[#This Row],[AI_Companies]]," ",טבלה1[[#This Row],[עמודה1]])</f>
        <v>MAGESInstitute https://mages.edu.sg</v>
      </c>
      <c r="L1946" s="36">
        <v>10</v>
      </c>
      <c r="M1946" s="36" t="str">
        <f>IF(טבלה1[[#This Row],[עמודה53]]&gt;2000,"Yes","No")</f>
        <v>No</v>
      </c>
      <c r="N1946" s="36">
        <v>49</v>
      </c>
      <c r="O1946" s="36">
        <f>AVERAGE(טבלה1[[#This Row],[עמודה52]:[עמודה53]])</f>
        <v>29.5</v>
      </c>
      <c r="P1946" s="36" t="str">
        <f>IF(טבלה1[[#This Row],[עמודה4]]="&lt; $25 / hr","0$ - $25 / hr",טבלה1[[#This Row],[עמודה4]])</f>
        <v>Undisclosed</v>
      </c>
      <c r="Q1946" s="12" t="str" cm="1">
        <f t="array" ref="Q1946">INDEX(_xlfn.TEXTSPLIT(טבלה1[[#This Row],[עמודה55]],"-"),1)</f>
        <v>Undisclosed</v>
      </c>
      <c r="R1946" s="21" t="e" cm="1">
        <f t="array" ref="R1946">INDEX(_xlfn.TEXTSPLIT(INDEX(_xlfn.TEXTSPLIT(טבלה1[[#This Row],[עמודה55]],"-"),2),"/"),1)</f>
        <v>#REF!</v>
      </c>
      <c r="S1946" s="36" t="e">
        <f>AVERAGE(טבלה1[[#This Row],[עמודה59]:[עמודה60]])</f>
        <v>#VALUE!</v>
      </c>
      <c r="T1946" s="38" t="e">
        <f>VALUE(SUBSTITUTE(טבלה1[[#This Row],[עמודה56]],"$",""))</f>
        <v>#VALUE!</v>
      </c>
      <c r="U1946" s="38" t="e">
        <f>VALUE(SUBSTITUTE(טבלה1[[#This Row],[עמודה57]],"$",""))</f>
        <v>#REF!</v>
      </c>
      <c r="V1946" s="38" t="e">
        <f>IF(טבלה1[[#This Row],[עמודה58]]&gt;30,"Yes","No")</f>
        <v>#VALUE!</v>
      </c>
    </row>
    <row r="1947" spans="1:22" x14ac:dyDescent="0.15">
      <c r="A1947" s="32" t="s">
        <v>4598</v>
      </c>
      <c r="B1947" s="39" t="s">
        <v>4599</v>
      </c>
      <c r="C1947" s="39" t="s">
        <v>3117</v>
      </c>
      <c r="D1947" s="40">
        <v>5000</v>
      </c>
      <c r="E1947" s="39" t="s">
        <v>63</v>
      </c>
      <c r="F1947" s="39" t="s">
        <v>29</v>
      </c>
      <c r="G1947" s="36" t="str">
        <f t="shared" si="30"/>
        <v>Low</v>
      </c>
      <c r="H1947" s="41">
        <v>0.2</v>
      </c>
      <c r="I1947" s="11" t="str" cm="1">
        <f t="array" ref="I1947">INDEX(_xlfn.TEXTSPLIT(טבלה1[[#This Row],[עמודה2]],","),1)</f>
        <v>Ahmedabad</v>
      </c>
      <c r="J1947" s="12" t="str" cm="1">
        <f t="array" ref="J1947">INDEX(_xlfn.TEXTSPLIT(טבלה1[[#This Row],[עמודה2]],","),2)</f>
        <v xml:space="preserve"> India</v>
      </c>
      <c r="K1947" s="43" t="str">
        <f>_xlfn.CONCAT(טבלה1[[#This Row],[AI_Companies]]," ",טבלה1[[#This Row],[עמודה1]])</f>
        <v>ICanInfotechPvt.Ltd https://icaninfotech.com/</v>
      </c>
      <c r="L1947" s="28">
        <v>10</v>
      </c>
      <c r="M1947" s="28" t="str">
        <f>IF(טבלה1[[#This Row],[עמודה53]]&gt;2000,"Yes","No")</f>
        <v>No</v>
      </c>
      <c r="N1947" s="28">
        <v>49</v>
      </c>
      <c r="O1947" s="28">
        <f>AVERAGE(טבלה1[[#This Row],[עמודה52]:[עמודה53]])</f>
        <v>29.5</v>
      </c>
      <c r="P1947" s="28" t="str">
        <f>IF(טבלה1[[#This Row],[עמודה4]]="&lt; $25 / hr","0$ - $25 / hr",טבלה1[[#This Row],[עמודה4]])</f>
        <v>$25 - $49 / hr</v>
      </c>
      <c r="Q1947" s="12" t="str" cm="1">
        <f t="array" ref="Q1947">INDEX(_xlfn.TEXTSPLIT(טבלה1[[#This Row],[עמודה55]],"-"),1)</f>
        <v xml:space="preserve">$25 </v>
      </c>
      <c r="R1947" s="21" t="str" cm="1">
        <f t="array" ref="R1947">INDEX(_xlfn.TEXTSPLIT(INDEX(_xlfn.TEXTSPLIT(טבלה1[[#This Row],[עמודה55]],"-"),2),"/"),1)</f>
        <v xml:space="preserve"> $49 </v>
      </c>
      <c r="S1947" s="28">
        <f>AVERAGE(טבלה1[[#This Row],[עמודה59]:[עמודה60]])</f>
        <v>37</v>
      </c>
      <c r="T1947" s="31">
        <f>VALUE(SUBSTITUTE(טבלה1[[#This Row],[עמודה56]],"$",""))</f>
        <v>25</v>
      </c>
      <c r="U1947" s="31">
        <f>VALUE(SUBSTITUTE(טבלה1[[#This Row],[עמודה57]],"$",""))</f>
        <v>49</v>
      </c>
      <c r="V1947" s="31" t="str">
        <f>IF(טבלה1[[#This Row],[עמודה58]]&gt;30,"Yes","No")</f>
        <v>Yes</v>
      </c>
    </row>
    <row r="1948" spans="1:22" x14ac:dyDescent="0.15">
      <c r="A1948" s="32" t="s">
        <v>4600</v>
      </c>
      <c r="B1948" s="33" t="s">
        <v>4601</v>
      </c>
      <c r="C1948" s="33" t="s">
        <v>126</v>
      </c>
      <c r="D1948" s="44">
        <v>1000</v>
      </c>
      <c r="E1948" s="33" t="s">
        <v>4</v>
      </c>
      <c r="F1948" s="33" t="s">
        <v>29</v>
      </c>
      <c r="G1948" s="36" t="str">
        <f t="shared" si="30"/>
        <v>Low</v>
      </c>
      <c r="H1948" s="34">
        <v>0.2</v>
      </c>
      <c r="I1948" s="11" t="str" cm="1">
        <f t="array" ref="I1948">INDEX(_xlfn.TEXTSPLIT(טבלה1[[#This Row],[עמודה2]],","),1)</f>
        <v>Newark</v>
      </c>
      <c r="J1948" s="12" t="str" cm="1">
        <f t="array" ref="J1948">INDEX(_xlfn.TEXTSPLIT(טבלה1[[#This Row],[עמודה2]],","),2)</f>
        <v xml:space="preserve"> DE</v>
      </c>
      <c r="K1948" s="37" t="str">
        <f>_xlfn.CONCAT(טבלה1[[#This Row],[AI_Companies]]," ",טבלה1[[#This Row],[עמודה1]])</f>
        <v>MountainiseInc https://www.mountainise.com/</v>
      </c>
      <c r="L1948" s="36">
        <v>10</v>
      </c>
      <c r="M1948" s="36" t="str">
        <f>IF(טבלה1[[#This Row],[עמודה53]]&gt;2000,"Yes","No")</f>
        <v>No</v>
      </c>
      <c r="N1948" s="36">
        <v>49</v>
      </c>
      <c r="O1948" s="36">
        <f>AVERAGE(טבלה1[[#This Row],[עמודה52]:[עמודה53]])</f>
        <v>29.5</v>
      </c>
      <c r="P1948" s="36" t="str">
        <f>IF(טבלה1[[#This Row],[עמודה4]]="&lt; $25 / hr","0$ - $25 / hr",טבלה1[[#This Row],[עמודה4]])</f>
        <v>$150 - $199 / hr</v>
      </c>
      <c r="Q1948" s="12" t="str" cm="1">
        <f t="array" ref="Q1948">INDEX(_xlfn.TEXTSPLIT(טבלה1[[#This Row],[עמודה55]],"-"),1)</f>
        <v xml:space="preserve">$150 </v>
      </c>
      <c r="R1948" s="21" t="str" cm="1">
        <f t="array" ref="R1948">INDEX(_xlfn.TEXTSPLIT(INDEX(_xlfn.TEXTSPLIT(טבלה1[[#This Row],[עמודה55]],"-"),2),"/"),1)</f>
        <v xml:space="preserve"> $199 </v>
      </c>
      <c r="S1948" s="36">
        <f>AVERAGE(טבלה1[[#This Row],[עמודה59]:[עמודה60]])</f>
        <v>174.5</v>
      </c>
      <c r="T1948" s="38">
        <f>VALUE(SUBSTITUTE(טבלה1[[#This Row],[עמודה56]],"$",""))</f>
        <v>150</v>
      </c>
      <c r="U1948" s="38">
        <f>VALUE(SUBSTITUTE(טבלה1[[#This Row],[עמודה57]],"$",""))</f>
        <v>199</v>
      </c>
      <c r="V1948" s="38" t="str">
        <f>IF(טבלה1[[#This Row],[עמודה58]]&gt;30,"Yes","No")</f>
        <v>Yes</v>
      </c>
    </row>
    <row r="1949" spans="1:22" x14ac:dyDescent="0.15">
      <c r="A1949" s="32" t="s">
        <v>4602</v>
      </c>
      <c r="B1949" s="39" t="s">
        <v>4603</v>
      </c>
      <c r="C1949" s="39" t="s">
        <v>8</v>
      </c>
      <c r="D1949" s="40">
        <v>75000</v>
      </c>
      <c r="E1949" s="39" t="s">
        <v>21</v>
      </c>
      <c r="F1949" s="39" t="s">
        <v>10</v>
      </c>
      <c r="G1949" s="36" t="str">
        <f t="shared" si="30"/>
        <v>Low</v>
      </c>
      <c r="H1949" s="41">
        <v>0.2</v>
      </c>
      <c r="I1949" s="11" t="str" cm="1">
        <f t="array" ref="I1949">INDEX(_xlfn.TEXTSPLIT(טבלה1[[#This Row],[עמודה2]],","),1)</f>
        <v>Amsterdam</v>
      </c>
      <c r="J1949" s="12" t="str" cm="1">
        <f t="array" ref="J1949">INDEX(_xlfn.TEXTSPLIT(טבלה1[[#This Row],[עמודה2]],","),2)</f>
        <v xml:space="preserve"> Netherlands</v>
      </c>
      <c r="K1949" s="43" t="str">
        <f>_xlfn.CONCAT(טבלה1[[#This Row],[AI_Companies]]," ",טבלה1[[#This Row],[עמודה1]])</f>
        <v>Zelkaa https://zelkaa.com/</v>
      </c>
      <c r="L1949" s="28">
        <v>50</v>
      </c>
      <c r="M1949" s="28" t="str">
        <f>IF(טבלה1[[#This Row],[עמודה53]]&gt;2000,"Yes","No")</f>
        <v>No</v>
      </c>
      <c r="N1949" s="28">
        <v>249</v>
      </c>
      <c r="O1949" s="28">
        <f>AVERAGE(טבלה1[[#This Row],[עמודה52]:[עמודה53]])</f>
        <v>29.5</v>
      </c>
      <c r="P1949" s="28" t="str">
        <f>IF(טבלה1[[#This Row],[עמודה4]]="&lt; $25 / hr","0$ - $25 / hr",טבלה1[[#This Row],[עמודה4]])</f>
        <v>Undisclosed</v>
      </c>
      <c r="Q1949" s="12" t="str" cm="1">
        <f t="array" ref="Q1949">INDEX(_xlfn.TEXTSPLIT(טבלה1[[#This Row],[עמודה55]],"-"),1)</f>
        <v>Undisclosed</v>
      </c>
      <c r="R1949" s="21" t="e" cm="1">
        <f t="array" ref="R1949">INDEX(_xlfn.TEXTSPLIT(INDEX(_xlfn.TEXTSPLIT(טבלה1[[#This Row],[עמודה55]],"-"),2),"/"),1)</f>
        <v>#REF!</v>
      </c>
      <c r="S1949" s="28" t="e">
        <f>AVERAGE(טבלה1[[#This Row],[עמודה59]:[עמודה60]])</f>
        <v>#VALUE!</v>
      </c>
      <c r="T1949" s="31" t="e">
        <f>VALUE(SUBSTITUTE(טבלה1[[#This Row],[עמודה56]],"$",""))</f>
        <v>#VALUE!</v>
      </c>
      <c r="U1949" s="31" t="e">
        <f>VALUE(SUBSTITUTE(טבלה1[[#This Row],[עמודה57]],"$",""))</f>
        <v>#REF!</v>
      </c>
      <c r="V1949" s="31" t="e">
        <f>IF(טבלה1[[#This Row],[עמודה58]]&gt;30,"Yes","No")</f>
        <v>#VALUE!</v>
      </c>
    </row>
    <row r="1950" spans="1:22" x14ac:dyDescent="0.15">
      <c r="A1950" s="32" t="s">
        <v>4604</v>
      </c>
      <c r="B1950" s="33" t="s">
        <v>4605</v>
      </c>
      <c r="C1950" s="33" t="s">
        <v>4606</v>
      </c>
      <c r="D1950" s="44">
        <v>10000</v>
      </c>
      <c r="E1950" s="33" t="s">
        <v>33</v>
      </c>
      <c r="F1950" s="33" t="s">
        <v>10</v>
      </c>
      <c r="G1950" s="36" t="str">
        <f t="shared" si="30"/>
        <v>Low</v>
      </c>
      <c r="H1950" s="34">
        <v>0.2</v>
      </c>
      <c r="I1950" s="11" t="str" cm="1">
        <f t="array" ref="I1950">INDEX(_xlfn.TEXTSPLIT(טבלה1[[#This Row],[עמודה2]],","),1)</f>
        <v>Austin</v>
      </c>
      <c r="J1950" s="12" t="str" cm="1">
        <f t="array" ref="J1950">INDEX(_xlfn.TEXTSPLIT(טבלה1[[#This Row],[עמודה2]],","),2)</f>
        <v xml:space="preserve"> TX</v>
      </c>
      <c r="K1950" s="37" t="str">
        <f>_xlfn.CONCAT(טבלה1[[#This Row],[AI_Companies]]," ",טבלה1[[#This Row],[עמודה1]])</f>
        <v>Ambush http://getambush.com</v>
      </c>
      <c r="L1950" s="36">
        <v>50</v>
      </c>
      <c r="M1950" s="36" t="str">
        <f>IF(טבלה1[[#This Row],[עמודה53]]&gt;2000,"Yes","No")</f>
        <v>No</v>
      </c>
      <c r="N1950" s="36">
        <v>249</v>
      </c>
      <c r="O1950" s="36">
        <f>AVERAGE(טבלה1[[#This Row],[עמודה52]:[עמודה53]])</f>
        <v>149.5</v>
      </c>
      <c r="P1950" s="36" t="str">
        <f>IF(טבלה1[[#This Row],[עמודה4]]="&lt; $25 / hr","0$ - $25 / hr",טבלה1[[#This Row],[עמודה4]])</f>
        <v>$100 - $149 / hr</v>
      </c>
      <c r="Q1950" s="12" t="str" cm="1">
        <f t="array" ref="Q1950">INDEX(_xlfn.TEXTSPLIT(טבלה1[[#This Row],[עמודה55]],"-"),1)</f>
        <v xml:space="preserve">$100 </v>
      </c>
      <c r="R1950" s="21" t="str" cm="1">
        <f t="array" ref="R1950">INDEX(_xlfn.TEXTSPLIT(INDEX(_xlfn.TEXTSPLIT(טבלה1[[#This Row],[עמודה55]],"-"),2),"/"),1)</f>
        <v xml:space="preserve"> $149 </v>
      </c>
      <c r="S1950" s="36">
        <f>AVERAGE(טבלה1[[#This Row],[עמודה59]:[עמודה60]])</f>
        <v>124.5</v>
      </c>
      <c r="T1950" s="38">
        <f>VALUE(SUBSTITUTE(טבלה1[[#This Row],[עמודה56]],"$",""))</f>
        <v>100</v>
      </c>
      <c r="U1950" s="38">
        <f>VALUE(SUBSTITUTE(טבלה1[[#This Row],[עמודה57]],"$",""))</f>
        <v>149</v>
      </c>
      <c r="V1950" s="38" t="str">
        <f>IF(טבלה1[[#This Row],[עמודה58]]&gt;30,"Yes","No")</f>
        <v>Yes</v>
      </c>
    </row>
    <row r="1951" spans="1:22" x14ac:dyDescent="0.15">
      <c r="A1951" s="32" t="s">
        <v>4607</v>
      </c>
      <c r="B1951" s="39" t="s">
        <v>4608</v>
      </c>
      <c r="C1951" s="39" t="s">
        <v>168</v>
      </c>
      <c r="D1951" s="39" t="s">
        <v>4</v>
      </c>
      <c r="E1951" s="39" t="s">
        <v>4</v>
      </c>
      <c r="F1951" s="39" t="s">
        <v>10</v>
      </c>
      <c r="G1951" s="36" t="str">
        <f t="shared" si="30"/>
        <v>Low</v>
      </c>
      <c r="H1951" s="41">
        <v>0.2</v>
      </c>
      <c r="I1951" s="11" t="str" cm="1">
        <f t="array" ref="I1951">INDEX(_xlfn.TEXTSPLIT(טבלה1[[#This Row],[עמודה2]],","),1)</f>
        <v>Al Ain</v>
      </c>
      <c r="J1951" s="12" t="str" cm="1">
        <f t="array" ref="J1951">INDEX(_xlfn.TEXTSPLIT(טבלה1[[#This Row],[עמודה2]],","),2)</f>
        <v xml:space="preserve"> United Arab Emirates</v>
      </c>
      <c r="K1951" s="43" t="str">
        <f>_xlfn.CONCAT(טבלה1[[#This Row],[AI_Companies]]," ",טבלה1[[#This Row],[עמודה1]])</f>
        <v>Innohub https://innohubgroup.com/</v>
      </c>
      <c r="L1951" s="28">
        <v>50</v>
      </c>
      <c r="M1951" s="28" t="str">
        <f>IF(טבלה1[[#This Row],[עמודה53]]&gt;2000,"Yes","No")</f>
        <v>No</v>
      </c>
      <c r="N1951" s="28">
        <v>249</v>
      </c>
      <c r="O1951" s="28">
        <f>AVERAGE(טבלה1[[#This Row],[עמודה52]:[עמודה53]])</f>
        <v>149.5</v>
      </c>
      <c r="P1951" s="28" t="str">
        <f>IF(טבלה1[[#This Row],[עמודה4]]="&lt; $25 / hr","0$ - $25 / hr",טבלה1[[#This Row],[עמודה4]])</f>
        <v>$25 - $49 / hr</v>
      </c>
      <c r="Q1951" s="12" t="str" cm="1">
        <f t="array" ref="Q1951">INDEX(_xlfn.TEXTSPLIT(טבלה1[[#This Row],[עמודה55]],"-"),1)</f>
        <v xml:space="preserve">$25 </v>
      </c>
      <c r="R1951" s="21" t="str" cm="1">
        <f t="array" ref="R1951">INDEX(_xlfn.TEXTSPLIT(INDEX(_xlfn.TEXTSPLIT(טבלה1[[#This Row],[עמודה55]],"-"),2),"/"),1)</f>
        <v xml:space="preserve"> $49 </v>
      </c>
      <c r="S1951" s="28">
        <f>AVERAGE(טבלה1[[#This Row],[עמודה59]:[עמודה60]])</f>
        <v>37</v>
      </c>
      <c r="T1951" s="31">
        <f>VALUE(SUBSTITUTE(טבלה1[[#This Row],[עמודה56]],"$",""))</f>
        <v>25</v>
      </c>
      <c r="U1951" s="31">
        <f>VALUE(SUBSTITUTE(טבלה1[[#This Row],[עמודה57]],"$",""))</f>
        <v>49</v>
      </c>
      <c r="V1951" s="31" t="str">
        <f>IF(טבלה1[[#This Row],[עמודה58]]&gt;30,"Yes","No")</f>
        <v>Yes</v>
      </c>
    </row>
    <row r="1952" spans="1:22" x14ac:dyDescent="0.15">
      <c r="A1952" s="32" t="s">
        <v>4609</v>
      </c>
      <c r="B1952" s="33" t="s">
        <v>4610</v>
      </c>
      <c r="C1952" s="33" t="s">
        <v>3473</v>
      </c>
      <c r="D1952" s="44">
        <v>25000</v>
      </c>
      <c r="E1952" s="33" t="s">
        <v>9</v>
      </c>
      <c r="F1952" s="33" t="s">
        <v>5</v>
      </c>
      <c r="G1952" s="36" t="str">
        <f t="shared" si="30"/>
        <v>Low</v>
      </c>
      <c r="H1952" s="34">
        <v>0.1</v>
      </c>
      <c r="I1952" s="11" t="str" cm="1">
        <f t="array" ref="I1952">INDEX(_xlfn.TEXTSPLIT(טבלה1[[#This Row],[עמודה2]],","),1)</f>
        <v>Ahmedabad</v>
      </c>
      <c r="J1952" s="12" t="str" cm="1">
        <f t="array" ref="J1952">INDEX(_xlfn.TEXTSPLIT(טבלה1[[#This Row],[עמודה2]],","),2)</f>
        <v xml:space="preserve"> India</v>
      </c>
      <c r="K1952" s="37" t="str">
        <f>_xlfn.CONCAT(טבלה1[[#This Row],[AI_Companies]]," ",טבלה1[[#This Row],[עמודה1]])</f>
        <v>Rheobot https://rheo.bot/</v>
      </c>
      <c r="L1952" s="36">
        <v>250</v>
      </c>
      <c r="M1952" s="36" t="str">
        <f>IF(טבלה1[[#This Row],[עמודה53]]&gt;2000,"Yes","No")</f>
        <v>No</v>
      </c>
      <c r="N1952" s="36">
        <v>999</v>
      </c>
      <c r="O1952" s="36">
        <f>AVERAGE(טבלה1[[#This Row],[עמודה52]:[עמודה53]])</f>
        <v>149.5</v>
      </c>
      <c r="P1952" s="36" t="str">
        <f>IF(טבלה1[[#This Row],[עמודה4]]="&lt; $25 / hr","0$ - $25 / hr",טבלה1[[#This Row],[עמודה4]])</f>
        <v>Undisclosed</v>
      </c>
      <c r="Q1952" s="12" t="str" cm="1">
        <f t="array" ref="Q1952">INDEX(_xlfn.TEXTSPLIT(טבלה1[[#This Row],[עמודה55]],"-"),1)</f>
        <v>Undisclosed</v>
      </c>
      <c r="R1952" s="21" t="e" cm="1">
        <f t="array" ref="R1952">INDEX(_xlfn.TEXTSPLIT(INDEX(_xlfn.TEXTSPLIT(טבלה1[[#This Row],[עמודה55]],"-"),2),"/"),1)</f>
        <v>#REF!</v>
      </c>
      <c r="S1952" s="36" t="e">
        <f>AVERAGE(טבלה1[[#This Row],[עמודה59]:[עמודה60]])</f>
        <v>#VALUE!</v>
      </c>
      <c r="T1952" s="38" t="e">
        <f>VALUE(SUBSTITUTE(טבלה1[[#This Row],[עמודה56]],"$",""))</f>
        <v>#VALUE!</v>
      </c>
      <c r="U1952" s="38" t="e">
        <f>VALUE(SUBSTITUTE(טבלה1[[#This Row],[עמודה57]],"$",""))</f>
        <v>#REF!</v>
      </c>
      <c r="V1952" s="38" t="e">
        <f>IF(טבלה1[[#This Row],[עמודה58]]&gt;30,"Yes","No")</f>
        <v>#VALUE!</v>
      </c>
    </row>
    <row r="1953" spans="1:22" x14ac:dyDescent="0.15">
      <c r="A1953" s="32" t="s">
        <v>4611</v>
      </c>
      <c r="B1953" s="39" t="s">
        <v>4612</v>
      </c>
      <c r="C1953" s="39" t="s">
        <v>69</v>
      </c>
      <c r="D1953" s="40">
        <v>5000</v>
      </c>
      <c r="E1953" s="39" t="s">
        <v>33</v>
      </c>
      <c r="F1953" s="39" t="s">
        <v>29</v>
      </c>
      <c r="G1953" s="36" t="str">
        <f t="shared" si="30"/>
        <v>Low</v>
      </c>
      <c r="H1953" s="41">
        <v>0.25</v>
      </c>
      <c r="I1953" s="11" t="str" cm="1">
        <f t="array" ref="I1953">INDEX(_xlfn.TEXTSPLIT(טבלה1[[#This Row],[עמודה2]],","),1)</f>
        <v>Boca Raton</v>
      </c>
      <c r="J1953" s="12" t="str" cm="1">
        <f t="array" ref="J1953">INDEX(_xlfn.TEXTSPLIT(טבלה1[[#This Row],[עמודה2]],","),2)</f>
        <v xml:space="preserve"> FL</v>
      </c>
      <c r="K1953" s="43" t="str">
        <f>_xlfn.CONCAT(טבלה1[[#This Row],[AI_Companies]]," ",טבלה1[[#This Row],[עמודה1]])</f>
        <v>DucenIT https://www.ducenit.com/</v>
      </c>
      <c r="L1953" s="28">
        <v>10</v>
      </c>
      <c r="M1953" s="28" t="str">
        <f>IF(טבלה1[[#This Row],[עמודה53]]&gt;2000,"Yes","No")</f>
        <v>No</v>
      </c>
      <c r="N1953" s="28">
        <v>49</v>
      </c>
      <c r="O1953" s="28">
        <f>AVERAGE(טבלה1[[#This Row],[עמודה52]:[עמודה53]])</f>
        <v>624.5</v>
      </c>
      <c r="P1953" s="28" t="str">
        <f>IF(טבלה1[[#This Row],[עמודה4]]="&lt; $25 / hr","0$ - $25 / hr",טבלה1[[#This Row],[עמודה4]])</f>
        <v>$50 - $99 / hr</v>
      </c>
      <c r="Q1953" s="12" t="str" cm="1">
        <f t="array" ref="Q1953">INDEX(_xlfn.TEXTSPLIT(טבלה1[[#This Row],[עמודה55]],"-"),1)</f>
        <v xml:space="preserve">$50 </v>
      </c>
      <c r="R1953" s="21" t="str" cm="1">
        <f t="array" ref="R1953">INDEX(_xlfn.TEXTSPLIT(INDEX(_xlfn.TEXTSPLIT(טבלה1[[#This Row],[עמודה55]],"-"),2),"/"),1)</f>
        <v xml:space="preserve"> $99 </v>
      </c>
      <c r="S1953" s="28">
        <f>AVERAGE(טבלה1[[#This Row],[עמודה59]:[עמודה60]])</f>
        <v>74.5</v>
      </c>
      <c r="T1953" s="31">
        <f>VALUE(SUBSTITUTE(טבלה1[[#This Row],[עמודה56]],"$",""))</f>
        <v>50</v>
      </c>
      <c r="U1953" s="31">
        <f>VALUE(SUBSTITUTE(טבלה1[[#This Row],[עמודה57]],"$",""))</f>
        <v>99</v>
      </c>
      <c r="V1953" s="31" t="str">
        <f>IF(טבלה1[[#This Row],[עמודה58]]&gt;30,"Yes","No")</f>
        <v>Yes</v>
      </c>
    </row>
    <row r="1954" spans="1:22" x14ac:dyDescent="0.15">
      <c r="A1954" s="32" t="s">
        <v>4613</v>
      </c>
      <c r="B1954" s="33" t="s">
        <v>4614</v>
      </c>
      <c r="C1954" s="33" t="s">
        <v>177</v>
      </c>
      <c r="D1954" s="44">
        <v>1000</v>
      </c>
      <c r="E1954" s="33" t="s">
        <v>14</v>
      </c>
      <c r="F1954" s="33" t="s">
        <v>29</v>
      </c>
      <c r="G1954" s="36" t="str">
        <f t="shared" si="30"/>
        <v>Low</v>
      </c>
      <c r="H1954" s="34">
        <v>0.25</v>
      </c>
      <c r="I1954" s="11" t="str" cm="1">
        <f t="array" ref="I1954">INDEX(_xlfn.TEXTSPLIT(טבלה1[[#This Row],[עמודה2]],","),1)</f>
        <v>Bengaluru</v>
      </c>
      <c r="J1954" s="12" t="str" cm="1">
        <f t="array" ref="J1954">INDEX(_xlfn.TEXTSPLIT(טבלה1[[#This Row],[עמודה2]],","),2)</f>
        <v xml:space="preserve"> India</v>
      </c>
      <c r="K1954" s="37" t="str">
        <f>_xlfn.CONCAT(טבלה1[[#This Row],[AI_Companies]]," ",טבלה1[[#This Row],[עמודה1]])</f>
        <v>block9systems http://block9systems.com</v>
      </c>
      <c r="L1954" s="36">
        <v>10</v>
      </c>
      <c r="M1954" s="36" t="str">
        <f>IF(טבלה1[[#This Row],[עמודה53]]&gt;2000,"Yes","No")</f>
        <v>No</v>
      </c>
      <c r="N1954" s="36">
        <v>49</v>
      </c>
      <c r="O1954" s="36">
        <f>AVERAGE(טבלה1[[#This Row],[עמודה52]:[עמודה53]])</f>
        <v>29.5</v>
      </c>
      <c r="P1954" s="36" t="str">
        <f>IF(טבלה1[[#This Row],[עמודה4]]="&lt; $25 / hr","0$ - $25 / hr",טבלה1[[#This Row],[עמודה4]])</f>
        <v>$25 - $49 / hr</v>
      </c>
      <c r="Q1954" s="12" t="str" cm="1">
        <f t="array" ref="Q1954">INDEX(_xlfn.TEXTSPLIT(טבלה1[[#This Row],[עמודה55]],"-"),1)</f>
        <v xml:space="preserve">$25 </v>
      </c>
      <c r="R1954" s="21" t="str" cm="1">
        <f t="array" ref="R1954">INDEX(_xlfn.TEXTSPLIT(INDEX(_xlfn.TEXTSPLIT(טבלה1[[#This Row],[עמודה55]],"-"),2),"/"),1)</f>
        <v xml:space="preserve"> $49 </v>
      </c>
      <c r="S1954" s="36">
        <f>AVERAGE(טבלה1[[#This Row],[עמודה59]:[עמודה60]])</f>
        <v>37</v>
      </c>
      <c r="T1954" s="38">
        <f>VALUE(SUBSTITUTE(טבלה1[[#This Row],[עמודה56]],"$",""))</f>
        <v>25</v>
      </c>
      <c r="U1954" s="38">
        <f>VALUE(SUBSTITUTE(טבלה1[[#This Row],[עמודה57]],"$",""))</f>
        <v>49</v>
      </c>
      <c r="V1954" s="38" t="str">
        <f>IF(טבלה1[[#This Row],[עמודה58]]&gt;30,"Yes","No")</f>
        <v>Yes</v>
      </c>
    </row>
    <row r="1955" spans="1:22" x14ac:dyDescent="0.15">
      <c r="A1955" s="32" t="s">
        <v>4615</v>
      </c>
      <c r="B1955" s="39" t="s">
        <v>4616</v>
      </c>
      <c r="C1955" s="39" t="s">
        <v>1317</v>
      </c>
      <c r="D1955" s="39" t="s">
        <v>4</v>
      </c>
      <c r="E1955" s="39" t="s">
        <v>4</v>
      </c>
      <c r="F1955" s="39" t="s">
        <v>29</v>
      </c>
      <c r="G1955" s="36" t="str">
        <f t="shared" si="30"/>
        <v>Low</v>
      </c>
      <c r="H1955" s="41">
        <v>0.25</v>
      </c>
      <c r="I1955" s="11" t="str" cm="1">
        <f t="array" ref="I1955">INDEX(_xlfn.TEXTSPLIT(טבלה1[[#This Row],[עמודה2]],","),1)</f>
        <v>Sahibzada Ajit Singh Nagar</v>
      </c>
      <c r="J1955" s="12" t="str" cm="1">
        <f t="array" ref="J1955">INDEX(_xlfn.TEXTSPLIT(טבלה1[[#This Row],[עמודה2]],","),2)</f>
        <v xml:space="preserve"> India</v>
      </c>
      <c r="K1955" s="43" t="str">
        <f>_xlfn.CONCAT(טבלה1[[#This Row],[AI_Companies]]," ",טבלה1[[#This Row],[עמודה1]])</f>
        <v>CodeNomad http://codenomad.net/</v>
      </c>
      <c r="L1955" s="28">
        <v>10</v>
      </c>
      <c r="M1955" s="28" t="str">
        <f>IF(טבלה1[[#This Row],[עמודה53]]&gt;2000,"Yes","No")</f>
        <v>No</v>
      </c>
      <c r="N1955" s="28">
        <v>49</v>
      </c>
      <c r="O1955" s="28">
        <f>AVERAGE(טבלה1[[#This Row],[עמודה52]:[עמודה53]])</f>
        <v>29.5</v>
      </c>
      <c r="P1955" s="28" t="str">
        <f>IF(טבלה1[[#This Row],[עמודה4]]="&lt; $25 / hr","0$ - $25 / hr",טבלה1[[#This Row],[עמודה4]])</f>
        <v>0$ - $25 / hr</v>
      </c>
      <c r="Q1955" s="12" t="str" cm="1">
        <f t="array" ref="Q1955">INDEX(_xlfn.TEXTSPLIT(טבלה1[[#This Row],[עמודה55]],"-"),1)</f>
        <v xml:space="preserve">0$ </v>
      </c>
      <c r="R1955" s="21" t="str" cm="1">
        <f t="array" ref="R1955">INDEX(_xlfn.TEXTSPLIT(INDEX(_xlfn.TEXTSPLIT(טבלה1[[#This Row],[עמודה55]],"-"),2),"/"),1)</f>
        <v xml:space="preserve"> $25 </v>
      </c>
      <c r="S1955" s="28">
        <f>AVERAGE(טבלה1[[#This Row],[עמודה59]:[עמודה60]])</f>
        <v>12.5</v>
      </c>
      <c r="T1955" s="31">
        <f>VALUE(SUBSTITUTE(טבלה1[[#This Row],[עמודה56]],"$",""))</f>
        <v>0</v>
      </c>
      <c r="U1955" s="31">
        <f>VALUE(SUBSTITUTE(טבלה1[[#This Row],[עמודה57]],"$",""))</f>
        <v>25</v>
      </c>
      <c r="V1955" s="31" t="str">
        <f>IF(טבלה1[[#This Row],[עמודה58]]&gt;30,"Yes","No")</f>
        <v>No</v>
      </c>
    </row>
    <row r="1956" spans="1:22" x14ac:dyDescent="0.15">
      <c r="A1956" s="32" t="s">
        <v>4617</v>
      </c>
      <c r="B1956" s="33" t="s">
        <v>4618</v>
      </c>
      <c r="C1956" s="33" t="s">
        <v>4619</v>
      </c>
      <c r="D1956" s="33" t="s">
        <v>4</v>
      </c>
      <c r="E1956" s="33" t="s">
        <v>4</v>
      </c>
      <c r="F1956" s="33" t="s">
        <v>29</v>
      </c>
      <c r="G1956" s="36" t="str">
        <f t="shared" si="30"/>
        <v>Low</v>
      </c>
      <c r="H1956" s="34">
        <v>0.25</v>
      </c>
      <c r="I1956" s="11" t="str" cm="1">
        <f t="array" ref="I1956">INDEX(_xlfn.TEXTSPLIT(טבלה1[[#This Row],[עמודה2]],","),1)</f>
        <v>Sydney</v>
      </c>
      <c r="J1956" s="12" t="str" cm="1">
        <f t="array" ref="J1956">INDEX(_xlfn.TEXTSPLIT(טבלה1[[#This Row],[עמודה2]],","),2)</f>
        <v xml:space="preserve"> Australia</v>
      </c>
      <c r="K1956" s="37" t="str">
        <f>_xlfn.CONCAT(טבלה1[[#This Row],[AI_Companies]]," ",טבלה1[[#This Row],[עמודה1]])</f>
        <v>BridgeBusinessConsulting http://www.bridge.consulting/</v>
      </c>
      <c r="L1956" s="36">
        <v>10</v>
      </c>
      <c r="M1956" s="36" t="str">
        <f>IF(טבלה1[[#This Row],[עמודה53]]&gt;2000,"Yes","No")</f>
        <v>No</v>
      </c>
      <c r="N1956" s="36">
        <v>49</v>
      </c>
      <c r="O1956" s="36">
        <f>AVERAGE(טבלה1[[#This Row],[עמודה52]:[עמודה53]])</f>
        <v>29.5</v>
      </c>
      <c r="P1956" s="36" t="str">
        <f>IF(טבלה1[[#This Row],[עמודה4]]="&lt; $25 / hr","0$ - $25 / hr",טבלה1[[#This Row],[עמודה4]])</f>
        <v>Undisclosed</v>
      </c>
      <c r="Q1956" s="12" t="str" cm="1">
        <f t="array" ref="Q1956">INDEX(_xlfn.TEXTSPLIT(טבלה1[[#This Row],[עמודה55]],"-"),1)</f>
        <v>Undisclosed</v>
      </c>
      <c r="R1956" s="21" t="e" cm="1">
        <f t="array" ref="R1956">INDEX(_xlfn.TEXTSPLIT(INDEX(_xlfn.TEXTSPLIT(טבלה1[[#This Row],[עמודה55]],"-"),2),"/"),1)</f>
        <v>#REF!</v>
      </c>
      <c r="S1956" s="36" t="e">
        <f>AVERAGE(טבלה1[[#This Row],[עמודה59]:[עמודה60]])</f>
        <v>#VALUE!</v>
      </c>
      <c r="T1956" s="38" t="e">
        <f>VALUE(SUBSTITUTE(טבלה1[[#This Row],[עמודה56]],"$",""))</f>
        <v>#VALUE!</v>
      </c>
      <c r="U1956" s="38" t="e">
        <f>VALUE(SUBSTITUTE(טבלה1[[#This Row],[עמודה57]],"$",""))</f>
        <v>#REF!</v>
      </c>
      <c r="V1956" s="38" t="e">
        <f>IF(טבלה1[[#This Row],[עמודה58]]&gt;30,"Yes","No")</f>
        <v>#VALUE!</v>
      </c>
    </row>
    <row r="1957" spans="1:22" x14ac:dyDescent="0.15">
      <c r="A1957" s="32" t="s">
        <v>4620</v>
      </c>
      <c r="B1957" s="39" t="s">
        <v>4621</v>
      </c>
      <c r="C1957" s="39" t="s">
        <v>4622</v>
      </c>
      <c r="D1957" s="40">
        <v>10000</v>
      </c>
      <c r="E1957" s="39" t="s">
        <v>4</v>
      </c>
      <c r="F1957" s="39" t="s">
        <v>29</v>
      </c>
      <c r="G1957" s="36" t="str">
        <f t="shared" si="30"/>
        <v>Low</v>
      </c>
      <c r="H1957" s="41">
        <v>0.25</v>
      </c>
      <c r="I1957" s="11" t="str" cm="1">
        <f t="array" ref="I1957">INDEX(_xlfn.TEXTSPLIT(טבלה1[[#This Row],[עמודה2]],","),1)</f>
        <v>Berkeley Lake</v>
      </c>
      <c r="J1957" s="12" t="str" cm="1">
        <f t="array" ref="J1957">INDEX(_xlfn.TEXTSPLIT(טבלה1[[#This Row],[עמודה2]],","),2)</f>
        <v xml:space="preserve"> GA</v>
      </c>
      <c r="K1957" s="43" t="str">
        <f>_xlfn.CONCAT(טבלה1[[#This Row],[AI_Companies]]," ",טבלה1[[#This Row],[עמודה1]])</f>
        <v>SolGenie https://www.solgenie.com/</v>
      </c>
      <c r="L1957" s="28">
        <v>10</v>
      </c>
      <c r="M1957" s="28" t="str">
        <f>IF(טבלה1[[#This Row],[עמודה53]]&gt;2000,"Yes","No")</f>
        <v>No</v>
      </c>
      <c r="N1957" s="28">
        <v>49</v>
      </c>
      <c r="O1957" s="28">
        <f>AVERAGE(טבלה1[[#This Row],[עמודה52]:[עמודה53]])</f>
        <v>29.5</v>
      </c>
      <c r="P1957" s="28" t="str">
        <f>IF(טבלה1[[#This Row],[עמודה4]]="&lt; $25 / hr","0$ - $25 / hr",טבלה1[[#This Row],[עמודה4]])</f>
        <v>Undisclosed</v>
      </c>
      <c r="Q1957" s="12" t="str" cm="1">
        <f t="array" ref="Q1957">INDEX(_xlfn.TEXTSPLIT(טבלה1[[#This Row],[עמודה55]],"-"),1)</f>
        <v>Undisclosed</v>
      </c>
      <c r="R1957" s="21" t="e" cm="1">
        <f t="array" ref="R1957">INDEX(_xlfn.TEXTSPLIT(INDEX(_xlfn.TEXTSPLIT(טבלה1[[#This Row],[עמודה55]],"-"),2),"/"),1)</f>
        <v>#REF!</v>
      </c>
      <c r="S1957" s="28" t="e">
        <f>AVERAGE(טבלה1[[#This Row],[עמודה59]:[עמודה60]])</f>
        <v>#VALUE!</v>
      </c>
      <c r="T1957" s="31" t="e">
        <f>VALUE(SUBSTITUTE(טבלה1[[#This Row],[עמודה56]],"$",""))</f>
        <v>#VALUE!</v>
      </c>
      <c r="U1957" s="31" t="e">
        <f>VALUE(SUBSTITUTE(טבלה1[[#This Row],[עמודה57]],"$",""))</f>
        <v>#REF!</v>
      </c>
      <c r="V1957" s="31" t="e">
        <f>IF(טבלה1[[#This Row],[עמודה58]]&gt;30,"Yes","No")</f>
        <v>#VALUE!</v>
      </c>
    </row>
    <row r="1958" spans="1:22" x14ac:dyDescent="0.15">
      <c r="A1958" s="32" t="s">
        <v>4623</v>
      </c>
      <c r="B1958" s="33" t="s">
        <v>4624</v>
      </c>
      <c r="C1958" s="33" t="s">
        <v>212</v>
      </c>
      <c r="D1958" s="33" t="s">
        <v>4</v>
      </c>
      <c r="E1958" s="33" t="s">
        <v>4</v>
      </c>
      <c r="F1958" s="33" t="s">
        <v>29</v>
      </c>
      <c r="G1958" s="36" t="str">
        <f t="shared" si="30"/>
        <v>Low</v>
      </c>
      <c r="H1958" s="34">
        <v>0.25</v>
      </c>
      <c r="I1958" s="11" t="str" cm="1">
        <f t="array" ref="I1958">INDEX(_xlfn.TEXTSPLIT(טבלה1[[#This Row],[עמודה2]],","),1)</f>
        <v>Cairns City</v>
      </c>
      <c r="J1958" s="12" t="str" cm="1">
        <f t="array" ref="J1958">INDEX(_xlfn.TEXTSPLIT(טבלה1[[#This Row],[עמודה2]],","),2)</f>
        <v xml:space="preserve"> Australia</v>
      </c>
      <c r="K1958" s="37" t="str">
        <f>_xlfn.CONCAT(טבלה1[[#This Row],[AI_Companies]]," ",טבלה1[[#This Row],[עמודה1]])</f>
        <v>CognishiftTechnologies http://cognishift.com.au</v>
      </c>
      <c r="L1958" s="36">
        <v>10</v>
      </c>
      <c r="M1958" s="36" t="str">
        <f>IF(טבלה1[[#This Row],[עמודה53]]&gt;2000,"Yes","No")</f>
        <v>No</v>
      </c>
      <c r="N1958" s="36">
        <v>49</v>
      </c>
      <c r="O1958" s="36">
        <f>AVERAGE(טבלה1[[#This Row],[עמודה52]:[עמודה53]])</f>
        <v>29.5</v>
      </c>
      <c r="P1958" s="36" t="str">
        <f>IF(טבלה1[[#This Row],[עמודה4]]="&lt; $25 / hr","0$ - $25 / hr",טבלה1[[#This Row],[עמודה4]])</f>
        <v>Undisclosed</v>
      </c>
      <c r="Q1958" s="12" t="str" cm="1">
        <f t="array" ref="Q1958">INDEX(_xlfn.TEXTSPLIT(טבלה1[[#This Row],[עמודה55]],"-"),1)</f>
        <v>Undisclosed</v>
      </c>
      <c r="R1958" s="21" t="e" cm="1">
        <f t="array" ref="R1958">INDEX(_xlfn.TEXTSPLIT(INDEX(_xlfn.TEXTSPLIT(טבלה1[[#This Row],[עמודה55]],"-"),2),"/"),1)</f>
        <v>#REF!</v>
      </c>
      <c r="S1958" s="36" t="e">
        <f>AVERAGE(טבלה1[[#This Row],[עמודה59]:[עמודה60]])</f>
        <v>#VALUE!</v>
      </c>
      <c r="T1958" s="38" t="e">
        <f>VALUE(SUBSTITUTE(טבלה1[[#This Row],[עמודה56]],"$",""))</f>
        <v>#VALUE!</v>
      </c>
      <c r="U1958" s="38" t="e">
        <f>VALUE(SUBSTITUTE(טבלה1[[#This Row],[עמודה57]],"$",""))</f>
        <v>#REF!</v>
      </c>
      <c r="V1958" s="38" t="e">
        <f>IF(טבלה1[[#This Row],[עמודה58]]&gt;30,"Yes","No")</f>
        <v>#VALUE!</v>
      </c>
    </row>
    <row r="1959" spans="1:22" x14ac:dyDescent="0.15">
      <c r="A1959" s="32" t="s">
        <v>4625</v>
      </c>
      <c r="B1959" s="39" t="s">
        <v>4626</v>
      </c>
      <c r="C1959" s="39" t="s">
        <v>4627</v>
      </c>
      <c r="D1959" s="40">
        <v>5000</v>
      </c>
      <c r="E1959" s="39" t="s">
        <v>9</v>
      </c>
      <c r="F1959" s="39" t="s">
        <v>29</v>
      </c>
      <c r="G1959" s="36" t="str">
        <f t="shared" si="30"/>
        <v>Low</v>
      </c>
      <c r="H1959" s="41">
        <v>0.25</v>
      </c>
      <c r="I1959" s="11" t="str" cm="1">
        <f t="array" ref="I1959">INDEX(_xlfn.TEXTSPLIT(טבלה1[[#This Row],[עמודה2]],","),1)</f>
        <v>San Francisco</v>
      </c>
      <c r="J1959" s="12" t="str" cm="1">
        <f t="array" ref="J1959">INDEX(_xlfn.TEXTSPLIT(טבלה1[[#This Row],[עמודה2]],","),2)</f>
        <v xml:space="preserve"> CA</v>
      </c>
      <c r="K1959" s="43" t="str">
        <f>_xlfn.CONCAT(טבלה1[[#This Row],[AI_Companies]]," ",טבלה1[[#This Row],[עמודה1]])</f>
        <v>[emailprotected]INC https://www.equationsinc.com/</v>
      </c>
      <c r="L1959" s="28">
        <v>10</v>
      </c>
      <c r="M1959" s="28" t="str">
        <f>IF(טבלה1[[#This Row],[עמודה53]]&gt;2000,"Yes","No")</f>
        <v>No</v>
      </c>
      <c r="N1959" s="28">
        <v>49</v>
      </c>
      <c r="O1959" s="28">
        <f>AVERAGE(טבלה1[[#This Row],[עמודה52]:[עמודה53]])</f>
        <v>29.5</v>
      </c>
      <c r="P1959" s="28" t="str">
        <f>IF(טבלה1[[#This Row],[עמודה4]]="&lt; $25 / hr","0$ - $25 / hr",טבלה1[[#This Row],[עמודה4]])</f>
        <v>Undisclosed</v>
      </c>
      <c r="Q1959" s="12" t="str" cm="1">
        <f t="array" ref="Q1959">INDEX(_xlfn.TEXTSPLIT(טבלה1[[#This Row],[עמודה55]],"-"),1)</f>
        <v>Undisclosed</v>
      </c>
      <c r="R1959" s="21" t="e" cm="1">
        <f t="array" ref="R1959">INDEX(_xlfn.TEXTSPLIT(INDEX(_xlfn.TEXTSPLIT(טבלה1[[#This Row],[עמודה55]],"-"),2),"/"),1)</f>
        <v>#REF!</v>
      </c>
      <c r="S1959" s="28" t="e">
        <f>AVERAGE(טבלה1[[#This Row],[עמודה59]:[עמודה60]])</f>
        <v>#VALUE!</v>
      </c>
      <c r="T1959" s="31" t="e">
        <f>VALUE(SUBSTITUTE(טבלה1[[#This Row],[עמודה56]],"$",""))</f>
        <v>#VALUE!</v>
      </c>
      <c r="U1959" s="31" t="e">
        <f>VALUE(SUBSTITUTE(טבלה1[[#This Row],[עמודה57]],"$",""))</f>
        <v>#REF!</v>
      </c>
      <c r="V1959" s="31" t="e">
        <f>IF(טבלה1[[#This Row],[עמודה58]]&gt;30,"Yes","No")</f>
        <v>#VALUE!</v>
      </c>
    </row>
    <row r="1960" spans="1:22" x14ac:dyDescent="0.15">
      <c r="A1960" s="32" t="s">
        <v>4628</v>
      </c>
      <c r="B1960" s="33" t="s">
        <v>4629</v>
      </c>
      <c r="C1960" s="33" t="s">
        <v>4630</v>
      </c>
      <c r="D1960" s="33" t="s">
        <v>4</v>
      </c>
      <c r="E1960" s="33" t="s">
        <v>4</v>
      </c>
      <c r="F1960" s="33" t="s">
        <v>29</v>
      </c>
      <c r="G1960" s="36" t="str">
        <f t="shared" si="30"/>
        <v>Low</v>
      </c>
      <c r="H1960" s="34">
        <v>0.25</v>
      </c>
      <c r="I1960" s="11" t="str" cm="1">
        <f t="array" ref="I1960">INDEX(_xlfn.TEXTSPLIT(טבלה1[[#This Row],[עמודה2]],","),1)</f>
        <v>Kathmandu</v>
      </c>
      <c r="J1960" s="12" t="str" cm="1">
        <f t="array" ref="J1960">INDEX(_xlfn.TEXTSPLIT(טבלה1[[#This Row],[עמודה2]],","),2)</f>
        <v xml:space="preserve"> Nepal</v>
      </c>
      <c r="K1960" s="37" t="str">
        <f>_xlfn.CONCAT(טבלה1[[#This Row],[AI_Companies]]," ",טבלה1[[#This Row],[עמודה1]])</f>
        <v>Eydean https://eydean.com</v>
      </c>
      <c r="L1960" s="36">
        <v>10</v>
      </c>
      <c r="M1960" s="36" t="str">
        <f>IF(טבלה1[[#This Row],[עמודה53]]&gt;2000,"Yes","No")</f>
        <v>No</v>
      </c>
      <c r="N1960" s="36">
        <v>49</v>
      </c>
      <c r="O1960" s="36">
        <f>AVERAGE(טבלה1[[#This Row],[עמודה52]:[עמודה53]])</f>
        <v>29.5</v>
      </c>
      <c r="P1960" s="36" t="str">
        <f>IF(טבלה1[[#This Row],[עמודה4]]="&lt; $25 / hr","0$ - $25 / hr",טבלה1[[#This Row],[עמודה4]])</f>
        <v>$50 - $99 / hr</v>
      </c>
      <c r="Q1960" s="12" t="str" cm="1">
        <f t="array" ref="Q1960">INDEX(_xlfn.TEXTSPLIT(טבלה1[[#This Row],[עמודה55]],"-"),1)</f>
        <v xml:space="preserve">$50 </v>
      </c>
      <c r="R1960" s="21" t="str" cm="1">
        <f t="array" ref="R1960">INDEX(_xlfn.TEXTSPLIT(INDEX(_xlfn.TEXTSPLIT(טבלה1[[#This Row],[עמודה55]],"-"),2),"/"),1)</f>
        <v xml:space="preserve"> $99 </v>
      </c>
      <c r="S1960" s="36">
        <f>AVERAGE(טבלה1[[#This Row],[עמודה59]:[עמודה60]])</f>
        <v>74.5</v>
      </c>
      <c r="T1960" s="38">
        <f>VALUE(SUBSTITUTE(טבלה1[[#This Row],[עמודה56]],"$",""))</f>
        <v>50</v>
      </c>
      <c r="U1960" s="38">
        <f>VALUE(SUBSTITUTE(טבלה1[[#This Row],[עמודה57]],"$",""))</f>
        <v>99</v>
      </c>
      <c r="V1960" s="38" t="str">
        <f>IF(טבלה1[[#This Row],[עמודה58]]&gt;30,"Yes","No")</f>
        <v>Yes</v>
      </c>
    </row>
    <row r="1961" spans="1:22" x14ac:dyDescent="0.15">
      <c r="A1961" s="32" t="s">
        <v>4631</v>
      </c>
      <c r="B1961" s="39" t="s">
        <v>4632</v>
      </c>
      <c r="C1961" s="39" t="s">
        <v>1207</v>
      </c>
      <c r="D1961" s="39" t="s">
        <v>4</v>
      </c>
      <c r="E1961" s="39" t="s">
        <v>4</v>
      </c>
      <c r="F1961" s="39" t="s">
        <v>29</v>
      </c>
      <c r="G1961" s="36" t="str">
        <f t="shared" si="30"/>
        <v>Low</v>
      </c>
      <c r="H1961" s="41">
        <v>0.25</v>
      </c>
      <c r="I1961" s="11" t="str" cm="1">
        <f t="array" ref="I1961">INDEX(_xlfn.TEXTSPLIT(טבלה1[[#This Row],[עמודה2]],","),1)</f>
        <v>Casablanca</v>
      </c>
      <c r="J1961" s="12" t="str" cm="1">
        <f t="array" ref="J1961">INDEX(_xlfn.TEXTSPLIT(טבלה1[[#This Row],[עמודה2]],","),2)</f>
        <v xml:space="preserve"> Morocco</v>
      </c>
      <c r="K1961" s="43" t="str">
        <f>_xlfn.CONCAT(טבלה1[[#This Row],[AI_Companies]]," ",טבלה1[[#This Row],[עמודה1]])</f>
        <v>AdmiralDigitalconsulting https://www.admiral.ma</v>
      </c>
      <c r="L1961" s="28">
        <v>10</v>
      </c>
      <c r="M1961" s="28" t="str">
        <f>IF(טבלה1[[#This Row],[עמודה53]]&gt;2000,"Yes","No")</f>
        <v>No</v>
      </c>
      <c r="N1961" s="28">
        <v>49</v>
      </c>
      <c r="O1961" s="28">
        <f>AVERAGE(טבלה1[[#This Row],[עמודה52]:[עמודה53]])</f>
        <v>29.5</v>
      </c>
      <c r="P1961" s="28" t="str">
        <f>IF(טבלה1[[#This Row],[עמודה4]]="&lt; $25 / hr","0$ - $25 / hr",טבלה1[[#This Row],[עמודה4]])</f>
        <v>Undisclosed</v>
      </c>
      <c r="Q1961" s="12" t="str" cm="1">
        <f t="array" ref="Q1961">INDEX(_xlfn.TEXTSPLIT(טבלה1[[#This Row],[עמודה55]],"-"),1)</f>
        <v>Undisclosed</v>
      </c>
      <c r="R1961" s="21" t="e" cm="1">
        <f t="array" ref="R1961">INDEX(_xlfn.TEXTSPLIT(INDEX(_xlfn.TEXTSPLIT(טבלה1[[#This Row],[עמודה55]],"-"),2),"/"),1)</f>
        <v>#REF!</v>
      </c>
      <c r="S1961" s="28" t="e">
        <f>AVERAGE(טבלה1[[#This Row],[עמודה59]:[עמודה60]])</f>
        <v>#VALUE!</v>
      </c>
      <c r="T1961" s="31" t="e">
        <f>VALUE(SUBSTITUTE(טבלה1[[#This Row],[עמודה56]],"$",""))</f>
        <v>#VALUE!</v>
      </c>
      <c r="U1961" s="31" t="e">
        <f>VALUE(SUBSTITUTE(טבלה1[[#This Row],[עמודה57]],"$",""))</f>
        <v>#REF!</v>
      </c>
      <c r="V1961" s="31" t="e">
        <f>IF(טבלה1[[#This Row],[עמודה58]]&gt;30,"Yes","No")</f>
        <v>#VALUE!</v>
      </c>
    </row>
    <row r="1962" spans="1:22" x14ac:dyDescent="0.15">
      <c r="A1962" s="32" t="s">
        <v>4633</v>
      </c>
      <c r="B1962" s="33" t="s">
        <v>4634</v>
      </c>
      <c r="C1962" s="33" t="s">
        <v>292</v>
      </c>
      <c r="D1962" s="44">
        <v>100000</v>
      </c>
      <c r="E1962" s="33" t="s">
        <v>14</v>
      </c>
      <c r="F1962" s="33" t="s">
        <v>29</v>
      </c>
      <c r="G1962" s="36" t="str">
        <f t="shared" si="30"/>
        <v>Low</v>
      </c>
      <c r="H1962" s="34">
        <v>0.25</v>
      </c>
      <c r="I1962" s="11" t="str" cm="1">
        <f t="array" ref="I1962">INDEX(_xlfn.TEXTSPLIT(טבלה1[[#This Row],[עמודה2]],","),1)</f>
        <v>Medellín</v>
      </c>
      <c r="J1962" s="12" t="str" cm="1">
        <f t="array" ref="J1962">INDEX(_xlfn.TEXTSPLIT(טבלה1[[#This Row],[עמודה2]],","),2)</f>
        <v xml:space="preserve"> Colombia</v>
      </c>
      <c r="K1962" s="37" t="str">
        <f>_xlfn.CONCAT(טבלה1[[#This Row],[AI_Companies]]," ",טבלה1[[#This Row],[עמודה1]])</f>
        <v>OKORUMTECHNOLOGIESS.A.S https://okorum.com/</v>
      </c>
      <c r="L1962" s="36">
        <v>10</v>
      </c>
      <c r="M1962" s="36" t="str">
        <f>IF(טבלה1[[#This Row],[עמודה53]]&gt;2000,"Yes","No")</f>
        <v>No</v>
      </c>
      <c r="N1962" s="36">
        <v>49</v>
      </c>
      <c r="O1962" s="36">
        <f>AVERAGE(טבלה1[[#This Row],[עמודה52]:[עמודה53]])</f>
        <v>29.5</v>
      </c>
      <c r="P1962" s="36" t="str">
        <f>IF(טבלה1[[#This Row],[עמודה4]]="&lt; $25 / hr","0$ - $25 / hr",טבלה1[[#This Row],[עמודה4]])</f>
        <v>Undisclosed</v>
      </c>
      <c r="Q1962" s="12" t="str" cm="1">
        <f t="array" ref="Q1962">INDEX(_xlfn.TEXTSPLIT(טבלה1[[#This Row],[עמודה55]],"-"),1)</f>
        <v>Undisclosed</v>
      </c>
      <c r="R1962" s="21" t="e" cm="1">
        <f t="array" ref="R1962">INDEX(_xlfn.TEXTSPLIT(INDEX(_xlfn.TEXTSPLIT(טבלה1[[#This Row],[עמודה55]],"-"),2),"/"),1)</f>
        <v>#REF!</v>
      </c>
      <c r="S1962" s="36" t="e">
        <f>AVERAGE(טבלה1[[#This Row],[עמודה59]:[עמודה60]])</f>
        <v>#VALUE!</v>
      </c>
      <c r="T1962" s="38" t="e">
        <f>VALUE(SUBSTITUTE(טבלה1[[#This Row],[עמודה56]],"$",""))</f>
        <v>#VALUE!</v>
      </c>
      <c r="U1962" s="38" t="e">
        <f>VALUE(SUBSTITUTE(טבלה1[[#This Row],[עמודה57]],"$",""))</f>
        <v>#REF!</v>
      </c>
      <c r="V1962" s="38" t="e">
        <f>IF(טבלה1[[#This Row],[עמודה58]]&gt;30,"Yes","No")</f>
        <v>#VALUE!</v>
      </c>
    </row>
    <row r="1963" spans="1:22" x14ac:dyDescent="0.15">
      <c r="A1963" s="32" t="s">
        <v>4635</v>
      </c>
      <c r="B1963" s="39" t="s">
        <v>4636</v>
      </c>
      <c r="C1963" s="39" t="s">
        <v>102</v>
      </c>
      <c r="D1963" s="40">
        <v>5000</v>
      </c>
      <c r="E1963" s="39" t="s">
        <v>4</v>
      </c>
      <c r="F1963" s="39" t="s">
        <v>29</v>
      </c>
      <c r="G1963" s="36" t="str">
        <f t="shared" si="30"/>
        <v>Low</v>
      </c>
      <c r="H1963" s="41">
        <v>0.25</v>
      </c>
      <c r="I1963" s="11" t="str" cm="1">
        <f t="array" ref="I1963">INDEX(_xlfn.TEXTSPLIT(טבלה1[[#This Row],[עמודה2]],","),1)</f>
        <v>Kochi</v>
      </c>
      <c r="J1963" s="12" t="str" cm="1">
        <f t="array" ref="J1963">INDEX(_xlfn.TEXTSPLIT(טבלה1[[#This Row],[עמודה2]],","),2)</f>
        <v xml:space="preserve"> India</v>
      </c>
      <c r="K1963" s="43" t="str">
        <f>_xlfn.CONCAT(טבלה1[[#This Row],[AI_Companies]]," ",טבלה1[[#This Row],[עמודה1]])</f>
        <v>SkizzleTechnolabsIndiaPrivateLtd http://skizzle.tech/</v>
      </c>
      <c r="L1963" s="28">
        <v>10</v>
      </c>
      <c r="M1963" s="28" t="str">
        <f>IF(טבלה1[[#This Row],[עמודה53]]&gt;2000,"Yes","No")</f>
        <v>No</v>
      </c>
      <c r="N1963" s="28">
        <v>49</v>
      </c>
      <c r="O1963" s="28">
        <f>AVERAGE(טבלה1[[#This Row],[עמודה52]:[עמודה53]])</f>
        <v>29.5</v>
      </c>
      <c r="P1963" s="28" t="str">
        <f>IF(טבלה1[[#This Row],[עמודה4]]="&lt; $25 / hr","0$ - $25 / hr",טבלה1[[#This Row],[עמודה4]])</f>
        <v>0$ - $25 / hr</v>
      </c>
      <c r="Q1963" s="12" t="str" cm="1">
        <f t="array" ref="Q1963">INDEX(_xlfn.TEXTSPLIT(טבלה1[[#This Row],[עמודה55]],"-"),1)</f>
        <v xml:space="preserve">0$ </v>
      </c>
      <c r="R1963" s="21" t="str" cm="1">
        <f t="array" ref="R1963">INDEX(_xlfn.TEXTSPLIT(INDEX(_xlfn.TEXTSPLIT(טבלה1[[#This Row],[עמודה55]],"-"),2),"/"),1)</f>
        <v xml:space="preserve"> $25 </v>
      </c>
      <c r="S1963" s="28">
        <f>AVERAGE(טבלה1[[#This Row],[עמודה59]:[עמודה60]])</f>
        <v>12.5</v>
      </c>
      <c r="T1963" s="31">
        <f>VALUE(SUBSTITUTE(טבלה1[[#This Row],[עמודה56]],"$",""))</f>
        <v>0</v>
      </c>
      <c r="U1963" s="31">
        <f>VALUE(SUBSTITUTE(טבלה1[[#This Row],[עמודה57]],"$",""))</f>
        <v>25</v>
      </c>
      <c r="V1963" s="31" t="str">
        <f>IF(טבלה1[[#This Row],[עמודה58]]&gt;30,"Yes","No")</f>
        <v>No</v>
      </c>
    </row>
    <row r="1964" spans="1:22" x14ac:dyDescent="0.15">
      <c r="A1964" s="32" t="s">
        <v>4637</v>
      </c>
      <c r="B1964" s="33" t="s">
        <v>4638</v>
      </c>
      <c r="C1964" s="33" t="s">
        <v>185</v>
      </c>
      <c r="D1964" s="33" t="s">
        <v>4</v>
      </c>
      <c r="E1964" s="33" t="s">
        <v>4</v>
      </c>
      <c r="F1964" s="33" t="s">
        <v>10</v>
      </c>
      <c r="G1964" s="36" t="str">
        <f t="shared" si="30"/>
        <v>Low</v>
      </c>
      <c r="H1964" s="34">
        <v>0.17</v>
      </c>
      <c r="I1964" s="11" t="str" cm="1">
        <f t="array" ref="I1964">INDEX(_xlfn.TEXTSPLIT(טבלה1[[#This Row],[עמודה2]],","),1)</f>
        <v>London</v>
      </c>
      <c r="J1964" s="12" t="str" cm="1">
        <f t="array" ref="J1964">INDEX(_xlfn.TEXTSPLIT(טבלה1[[#This Row],[עמודה2]],","),2)</f>
        <v xml:space="preserve"> United Kingdom</v>
      </c>
      <c r="K1964" s="37" t="str">
        <f>_xlfn.CONCAT(טבלה1[[#This Row],[AI_Companies]]," ",טבלה1[[#This Row],[עמודה1]])</f>
        <v>Braidr https://braidr.ai</v>
      </c>
      <c r="L1964" s="36">
        <v>50</v>
      </c>
      <c r="M1964" s="36" t="str">
        <f>IF(טבלה1[[#This Row],[עמודה53]]&gt;2000,"Yes","No")</f>
        <v>No</v>
      </c>
      <c r="N1964" s="36">
        <v>249</v>
      </c>
      <c r="O1964" s="36">
        <f>AVERAGE(טבלה1[[#This Row],[עמודה52]:[עמודה53]])</f>
        <v>29.5</v>
      </c>
      <c r="P1964" s="36" t="str">
        <f>IF(טבלה1[[#This Row],[עמודה4]]="&lt; $25 / hr","0$ - $25 / hr",טבלה1[[#This Row],[עמודה4]])</f>
        <v>Undisclosed</v>
      </c>
      <c r="Q1964" s="12" t="str" cm="1">
        <f t="array" ref="Q1964">INDEX(_xlfn.TEXTSPLIT(טבלה1[[#This Row],[עמודה55]],"-"),1)</f>
        <v>Undisclosed</v>
      </c>
      <c r="R1964" s="21" t="e" cm="1">
        <f t="array" ref="R1964">INDEX(_xlfn.TEXTSPLIT(INDEX(_xlfn.TEXTSPLIT(טבלה1[[#This Row],[עמודה55]],"-"),2),"/"),1)</f>
        <v>#REF!</v>
      </c>
      <c r="S1964" s="36" t="e">
        <f>AVERAGE(טבלה1[[#This Row],[עמודה59]:[עמודה60]])</f>
        <v>#VALUE!</v>
      </c>
      <c r="T1964" s="38" t="e">
        <f>VALUE(SUBSTITUTE(טבלה1[[#This Row],[עמודה56]],"$",""))</f>
        <v>#VALUE!</v>
      </c>
      <c r="U1964" s="38" t="e">
        <f>VALUE(SUBSTITUTE(טבלה1[[#This Row],[עמודה57]],"$",""))</f>
        <v>#REF!</v>
      </c>
      <c r="V1964" s="38" t="e">
        <f>IF(טבלה1[[#This Row],[עמודה58]]&gt;30,"Yes","No")</f>
        <v>#VALUE!</v>
      </c>
    </row>
    <row r="1965" spans="1:22" x14ac:dyDescent="0.15">
      <c r="A1965" s="32" t="s">
        <v>4639</v>
      </c>
      <c r="B1965" s="39" t="s">
        <v>4640</v>
      </c>
      <c r="C1965" s="39" t="s">
        <v>4641</v>
      </c>
      <c r="D1965" s="39" t="s">
        <v>4</v>
      </c>
      <c r="E1965" s="39" t="s">
        <v>4</v>
      </c>
      <c r="F1965" s="39" t="s">
        <v>117</v>
      </c>
      <c r="G1965" s="36" t="str">
        <f t="shared" si="30"/>
        <v>Low</v>
      </c>
      <c r="H1965" s="41">
        <v>0.25</v>
      </c>
      <c r="I1965" s="11" t="str" cm="1">
        <f t="array" ref="I1965">INDEX(_xlfn.TEXTSPLIT(טבלה1[[#This Row],[עמודה2]],","),1)</f>
        <v>Kharkiv</v>
      </c>
      <c r="J1965" s="12" t="str" cm="1">
        <f t="array" ref="J1965">INDEX(_xlfn.TEXTSPLIT(טבלה1[[#This Row],[עמודה2]],","),2)</f>
        <v xml:space="preserve"> Ukraine</v>
      </c>
      <c r="K1965" s="43" t="str">
        <f>_xlfn.CONCAT(טבלה1[[#This Row],[AI_Companies]]," ",טבלה1[[#This Row],[עמודה1]])</f>
        <v>YaelAcceptic https://www.acceptic.com</v>
      </c>
      <c r="L1965" s="28">
        <v>2</v>
      </c>
      <c r="M1965" s="28" t="str">
        <f>IF(טבלה1[[#This Row],[עמודה53]]&gt;2000,"Yes","No")</f>
        <v>No</v>
      </c>
      <c r="N1965" s="28">
        <v>9</v>
      </c>
      <c r="O1965" s="28">
        <f>AVERAGE(טבלה1[[#This Row],[עמודה52]:[עמודה53]])</f>
        <v>149.5</v>
      </c>
      <c r="P1965" s="28" t="str">
        <f>IF(טבלה1[[#This Row],[עמודה4]]="&lt; $25 / hr","0$ - $25 / hr",טבלה1[[#This Row],[עמודה4]])</f>
        <v>Undisclosed</v>
      </c>
      <c r="Q1965" s="12" t="str" cm="1">
        <f t="array" ref="Q1965">INDEX(_xlfn.TEXTSPLIT(טבלה1[[#This Row],[עמודה55]],"-"),1)</f>
        <v>Undisclosed</v>
      </c>
      <c r="R1965" s="21" t="e" cm="1">
        <f t="array" ref="R1965">INDEX(_xlfn.TEXTSPLIT(INDEX(_xlfn.TEXTSPLIT(טבלה1[[#This Row],[עמודה55]],"-"),2),"/"),1)</f>
        <v>#REF!</v>
      </c>
      <c r="S1965" s="28" t="e">
        <f>AVERAGE(טבלה1[[#This Row],[עמודה59]:[עמודה60]])</f>
        <v>#VALUE!</v>
      </c>
      <c r="T1965" s="31" t="e">
        <f>VALUE(SUBSTITUTE(טבלה1[[#This Row],[עמודה56]],"$",""))</f>
        <v>#VALUE!</v>
      </c>
      <c r="U1965" s="31" t="e">
        <f>VALUE(SUBSTITUTE(טבלה1[[#This Row],[עמודה57]],"$",""))</f>
        <v>#REF!</v>
      </c>
      <c r="V1965" s="31" t="e">
        <f>IF(טבלה1[[#This Row],[עמודה58]]&gt;30,"Yes","No")</f>
        <v>#VALUE!</v>
      </c>
    </row>
    <row r="1966" spans="1:22" x14ac:dyDescent="0.15">
      <c r="A1966" s="32" t="s">
        <v>4642</v>
      </c>
      <c r="B1966" s="33" t="s">
        <v>4643</v>
      </c>
      <c r="C1966" s="33" t="s">
        <v>1432</v>
      </c>
      <c r="D1966" s="33" t="s">
        <v>4</v>
      </c>
      <c r="E1966" s="33" t="s">
        <v>4</v>
      </c>
      <c r="F1966" s="33" t="s">
        <v>117</v>
      </c>
      <c r="G1966" s="36" t="str">
        <f t="shared" si="30"/>
        <v>Low</v>
      </c>
      <c r="H1966" s="34">
        <v>0.25</v>
      </c>
      <c r="I1966" s="11" t="str" cm="1">
        <f t="array" ref="I1966">INDEX(_xlfn.TEXTSPLIT(טבלה1[[#This Row],[עמודה2]],","),1)</f>
        <v>Wayland</v>
      </c>
      <c r="J1966" s="12" t="str" cm="1">
        <f t="array" ref="J1966">INDEX(_xlfn.TEXTSPLIT(טבלה1[[#This Row],[עמודה2]],","),2)</f>
        <v xml:space="preserve"> MA</v>
      </c>
      <c r="K1966" s="37" t="str">
        <f>_xlfn.CONCAT(טבלה1[[#This Row],[AI_Companies]]," ",טבלה1[[#This Row],[עמודה1]])</f>
        <v>ChatmineTechnologies http://chatmine.com</v>
      </c>
      <c r="L1966" s="36">
        <v>2</v>
      </c>
      <c r="M1966" s="36" t="str">
        <f>IF(טבלה1[[#This Row],[עמודה53]]&gt;2000,"Yes","No")</f>
        <v>No</v>
      </c>
      <c r="N1966" s="36">
        <v>9</v>
      </c>
      <c r="O1966" s="36">
        <f>AVERAGE(טבלה1[[#This Row],[עמודה52]:[עמודה53]])</f>
        <v>5.5</v>
      </c>
      <c r="P1966" s="36" t="str">
        <f>IF(טבלה1[[#This Row],[עמודה4]]="&lt; $25 / hr","0$ - $25 / hr",טבלה1[[#This Row],[עמודה4]])</f>
        <v>Undisclosed</v>
      </c>
      <c r="Q1966" s="12" t="str" cm="1">
        <f t="array" ref="Q1966">INDEX(_xlfn.TEXTSPLIT(טבלה1[[#This Row],[עמודה55]],"-"),1)</f>
        <v>Undisclosed</v>
      </c>
      <c r="R1966" s="21" t="e" cm="1">
        <f t="array" ref="R1966">INDEX(_xlfn.TEXTSPLIT(INDEX(_xlfn.TEXTSPLIT(טבלה1[[#This Row],[עמודה55]],"-"),2),"/"),1)</f>
        <v>#REF!</v>
      </c>
      <c r="S1966" s="36" t="e">
        <f>AVERAGE(טבלה1[[#This Row],[עמודה59]:[עמודה60]])</f>
        <v>#VALUE!</v>
      </c>
      <c r="T1966" s="38" t="e">
        <f>VALUE(SUBSTITUTE(טבלה1[[#This Row],[עמודה56]],"$",""))</f>
        <v>#VALUE!</v>
      </c>
      <c r="U1966" s="38" t="e">
        <f>VALUE(SUBSTITUTE(טבלה1[[#This Row],[עמודה57]],"$",""))</f>
        <v>#REF!</v>
      </c>
      <c r="V1966" s="38" t="e">
        <f>IF(טבלה1[[#This Row],[עמודה58]]&gt;30,"Yes","No")</f>
        <v>#VALUE!</v>
      </c>
    </row>
    <row r="1967" spans="1:22" x14ac:dyDescent="0.15">
      <c r="A1967" s="32" t="s">
        <v>4644</v>
      </c>
      <c r="B1967" s="39" t="s">
        <v>4645</v>
      </c>
      <c r="C1967" s="39" t="s">
        <v>4646</v>
      </c>
      <c r="D1967" s="39" t="s">
        <v>4</v>
      </c>
      <c r="E1967" s="39" t="s">
        <v>4</v>
      </c>
      <c r="F1967" s="39" t="s">
        <v>117</v>
      </c>
      <c r="G1967" s="36" t="str">
        <f t="shared" si="30"/>
        <v>Low</v>
      </c>
      <c r="H1967" s="41">
        <v>0.25</v>
      </c>
      <c r="I1967" s="11" t="str" cm="1">
        <f t="array" ref="I1967">INDEX(_xlfn.TEXTSPLIT(טבלה1[[#This Row],[עמודה2]],","),1)</f>
        <v>Shanghai</v>
      </c>
      <c r="J1967" s="12" t="str" cm="1">
        <f t="array" ref="J1967">INDEX(_xlfn.TEXTSPLIT(טבלה1[[#This Row],[עמודה2]],","),2)</f>
        <v xml:space="preserve"> China</v>
      </c>
      <c r="K1967" s="43" t="str">
        <f>_xlfn.CONCAT(טבלה1[[#This Row],[AI_Companies]]," ",טבלה1[[#This Row],[עמודה1]])</f>
        <v>ThizTechnologyGroupLimitedShanghai http://thizgroup.com/</v>
      </c>
      <c r="L1967" s="28">
        <v>2</v>
      </c>
      <c r="M1967" s="28" t="str">
        <f>IF(טבלה1[[#This Row],[עמודה53]]&gt;2000,"Yes","No")</f>
        <v>No</v>
      </c>
      <c r="N1967" s="28">
        <v>9</v>
      </c>
      <c r="O1967" s="28">
        <f>AVERAGE(טבלה1[[#This Row],[עמודה52]:[עמודה53]])</f>
        <v>5.5</v>
      </c>
      <c r="P1967" s="28" t="str">
        <f>IF(טבלה1[[#This Row],[עמודה4]]="&lt; $25 / hr","0$ - $25 / hr",טבלה1[[#This Row],[עמודה4]])</f>
        <v>Undisclosed</v>
      </c>
      <c r="Q1967" s="12" t="str" cm="1">
        <f t="array" ref="Q1967">INDEX(_xlfn.TEXTSPLIT(טבלה1[[#This Row],[עמודה55]],"-"),1)</f>
        <v>Undisclosed</v>
      </c>
      <c r="R1967" s="21" t="e" cm="1">
        <f t="array" ref="R1967">INDEX(_xlfn.TEXTSPLIT(INDEX(_xlfn.TEXTSPLIT(טבלה1[[#This Row],[עמודה55]],"-"),2),"/"),1)</f>
        <v>#REF!</v>
      </c>
      <c r="S1967" s="28" t="e">
        <f>AVERAGE(טבלה1[[#This Row],[עמודה59]:[עמודה60]])</f>
        <v>#VALUE!</v>
      </c>
      <c r="T1967" s="31" t="e">
        <f>VALUE(SUBSTITUTE(טבלה1[[#This Row],[עמודה56]],"$",""))</f>
        <v>#VALUE!</v>
      </c>
      <c r="U1967" s="31" t="e">
        <f>VALUE(SUBSTITUTE(טבלה1[[#This Row],[עמודה57]],"$",""))</f>
        <v>#REF!</v>
      </c>
      <c r="V1967" s="31" t="e">
        <f>IF(טבלה1[[#This Row],[עמודה58]]&gt;30,"Yes","No")</f>
        <v>#VALUE!</v>
      </c>
    </row>
    <row r="1968" spans="1:22" x14ac:dyDescent="0.15">
      <c r="A1968" s="32" t="s">
        <v>4647</v>
      </c>
      <c r="B1968" s="33" t="s">
        <v>4648</v>
      </c>
      <c r="C1968" s="33" t="s">
        <v>4649</v>
      </c>
      <c r="D1968" s="33" t="s">
        <v>4</v>
      </c>
      <c r="E1968" s="33" t="s">
        <v>4</v>
      </c>
      <c r="F1968" s="33" t="s">
        <v>117</v>
      </c>
      <c r="G1968" s="36" t="str">
        <f t="shared" si="30"/>
        <v>Low</v>
      </c>
      <c r="H1968" s="34">
        <v>0.25</v>
      </c>
      <c r="I1968" s="11" t="str" cm="1">
        <f t="array" ref="I1968">INDEX(_xlfn.TEXTSPLIT(טבלה1[[#This Row],[עמודה2]],","),1)</f>
        <v>Millersville</v>
      </c>
      <c r="J1968" s="12" t="str" cm="1">
        <f t="array" ref="J1968">INDEX(_xlfn.TEXTSPLIT(טבלה1[[#This Row],[עמודה2]],","),2)</f>
        <v xml:space="preserve"> MD</v>
      </c>
      <c r="K1968" s="37" t="str">
        <f>_xlfn.CONCAT(טבלה1[[#This Row],[AI_Companies]]," ",טבלה1[[#This Row],[עמודה1]])</f>
        <v>J29Inc. https://www.j29inc.com/</v>
      </c>
      <c r="L1968" s="36">
        <v>2</v>
      </c>
      <c r="M1968" s="36" t="str">
        <f>IF(טבלה1[[#This Row],[עמודה53]]&gt;2000,"Yes","No")</f>
        <v>No</v>
      </c>
      <c r="N1968" s="36">
        <v>9</v>
      </c>
      <c r="O1968" s="36">
        <f>AVERAGE(טבלה1[[#This Row],[עמודה52]:[עמודה53]])</f>
        <v>5.5</v>
      </c>
      <c r="P1968" s="36" t="str">
        <f>IF(טבלה1[[#This Row],[עמודה4]]="&lt; $25 / hr","0$ - $25 / hr",טבלה1[[#This Row],[עמודה4]])</f>
        <v>Undisclosed</v>
      </c>
      <c r="Q1968" s="12" t="str" cm="1">
        <f t="array" ref="Q1968">INDEX(_xlfn.TEXTSPLIT(טבלה1[[#This Row],[עמודה55]],"-"),1)</f>
        <v>Undisclosed</v>
      </c>
      <c r="R1968" s="21" t="e" cm="1">
        <f t="array" ref="R1968">INDEX(_xlfn.TEXTSPLIT(INDEX(_xlfn.TEXTSPLIT(טבלה1[[#This Row],[עמודה55]],"-"),2),"/"),1)</f>
        <v>#REF!</v>
      </c>
      <c r="S1968" s="36" t="e">
        <f>AVERAGE(טבלה1[[#This Row],[עמודה59]:[עמודה60]])</f>
        <v>#VALUE!</v>
      </c>
      <c r="T1968" s="38" t="e">
        <f>VALUE(SUBSTITUTE(טבלה1[[#This Row],[עמודה56]],"$",""))</f>
        <v>#VALUE!</v>
      </c>
      <c r="U1968" s="38" t="e">
        <f>VALUE(SUBSTITUTE(טבלה1[[#This Row],[עמודה57]],"$",""))</f>
        <v>#REF!</v>
      </c>
      <c r="V1968" s="38" t="e">
        <f>IF(טבלה1[[#This Row],[עמודה58]]&gt;30,"Yes","No")</f>
        <v>#VALUE!</v>
      </c>
    </row>
    <row r="1969" spans="1:22" x14ac:dyDescent="0.15">
      <c r="A1969" s="32" t="s">
        <v>4650</v>
      </c>
      <c r="B1969" s="39" t="s">
        <v>4651</v>
      </c>
      <c r="C1969" s="39" t="s">
        <v>4652</v>
      </c>
      <c r="D1969" s="39" t="s">
        <v>4</v>
      </c>
      <c r="E1969" s="39" t="s">
        <v>4</v>
      </c>
      <c r="F1969" s="39" t="s">
        <v>117</v>
      </c>
      <c r="G1969" s="36" t="str">
        <f t="shared" si="30"/>
        <v>Low</v>
      </c>
      <c r="H1969" s="41">
        <v>0.25</v>
      </c>
      <c r="I1969" s="11" t="str" cm="1">
        <f t="array" ref="I1969">INDEX(_xlfn.TEXTSPLIT(טבלה1[[#This Row],[עמודה2]],","),1)</f>
        <v>Silver Spring</v>
      </c>
      <c r="J1969" s="12" t="str" cm="1">
        <f t="array" ref="J1969">INDEX(_xlfn.TEXTSPLIT(טבלה1[[#This Row],[עמודה2]],","),2)</f>
        <v xml:space="preserve"> MD</v>
      </c>
      <c r="K1969" s="43" t="str">
        <f>_xlfn.CONCAT(טבלה1[[#This Row],[AI_Companies]]," ",טבלה1[[#This Row],[עמודה1]])</f>
        <v>ITegrity,Inc. https://www.itegrityinc.com/</v>
      </c>
      <c r="L1969" s="28">
        <v>2</v>
      </c>
      <c r="M1969" s="28" t="str">
        <f>IF(טבלה1[[#This Row],[עמודה53]]&gt;2000,"Yes","No")</f>
        <v>No</v>
      </c>
      <c r="N1969" s="28">
        <v>9</v>
      </c>
      <c r="O1969" s="28">
        <f>AVERAGE(טבלה1[[#This Row],[עמודה52]:[עמודה53]])</f>
        <v>5.5</v>
      </c>
      <c r="P1969" s="28" t="str">
        <f>IF(טבלה1[[#This Row],[עמודה4]]="&lt; $25 / hr","0$ - $25 / hr",טבלה1[[#This Row],[עמודה4]])</f>
        <v>Undisclosed</v>
      </c>
      <c r="Q1969" s="12" t="str" cm="1">
        <f t="array" ref="Q1969">INDEX(_xlfn.TEXTSPLIT(טבלה1[[#This Row],[עמודה55]],"-"),1)</f>
        <v>Undisclosed</v>
      </c>
      <c r="R1969" s="21" t="e" cm="1">
        <f t="array" ref="R1969">INDEX(_xlfn.TEXTSPLIT(INDEX(_xlfn.TEXTSPLIT(טבלה1[[#This Row],[עמודה55]],"-"),2),"/"),1)</f>
        <v>#REF!</v>
      </c>
      <c r="S1969" s="28" t="e">
        <f>AVERAGE(טבלה1[[#This Row],[עמודה59]:[עמודה60]])</f>
        <v>#VALUE!</v>
      </c>
      <c r="T1969" s="31" t="e">
        <f>VALUE(SUBSTITUTE(טבלה1[[#This Row],[עמודה56]],"$",""))</f>
        <v>#VALUE!</v>
      </c>
      <c r="U1969" s="31" t="e">
        <f>VALUE(SUBSTITUTE(טבלה1[[#This Row],[עמודה57]],"$",""))</f>
        <v>#REF!</v>
      </c>
      <c r="V1969" s="31" t="e">
        <f>IF(טבלה1[[#This Row],[עמודה58]]&gt;30,"Yes","No")</f>
        <v>#VALUE!</v>
      </c>
    </row>
    <row r="1970" spans="1:22" x14ac:dyDescent="0.15">
      <c r="A1970" s="32" t="s">
        <v>4653</v>
      </c>
      <c r="B1970" s="33" t="s">
        <v>4654</v>
      </c>
      <c r="C1970" s="33" t="s">
        <v>342</v>
      </c>
      <c r="D1970" s="44">
        <v>1000</v>
      </c>
      <c r="E1970" s="33" t="s">
        <v>33</v>
      </c>
      <c r="F1970" s="33" t="s">
        <v>117</v>
      </c>
      <c r="G1970" s="36" t="str">
        <f t="shared" si="30"/>
        <v>Low</v>
      </c>
      <c r="H1970" s="34">
        <v>0.4</v>
      </c>
      <c r="I1970" s="11" t="str" cm="1">
        <f t="array" ref="I1970">INDEX(_xlfn.TEXTSPLIT(טבלה1[[#This Row],[עמודה2]],","),1)</f>
        <v>Catonsville</v>
      </c>
      <c r="J1970" s="12" t="str" cm="1">
        <f t="array" ref="J1970">INDEX(_xlfn.TEXTSPLIT(טבלה1[[#This Row],[עמודה2]],","),2)</f>
        <v xml:space="preserve"> MD</v>
      </c>
      <c r="K1970" s="37" t="str">
        <f>_xlfn.CONCAT(טבלה1[[#This Row],[AI_Companies]]," ",טבלה1[[#This Row],[עמודה1]])</f>
        <v>ASquareGroup https://a2-g.com/</v>
      </c>
      <c r="L1970" s="36">
        <v>2</v>
      </c>
      <c r="M1970" s="36" t="str">
        <f>IF(טבלה1[[#This Row],[עמודה53]]&gt;2000,"Yes","No")</f>
        <v>No</v>
      </c>
      <c r="N1970" s="36">
        <v>9</v>
      </c>
      <c r="O1970" s="36">
        <f>AVERAGE(טבלה1[[#This Row],[עמודה52]:[עמודה53]])</f>
        <v>5.5</v>
      </c>
      <c r="P1970" s="36" t="str">
        <f>IF(טבלה1[[#This Row],[עמודה4]]="&lt; $25 / hr","0$ - $25 / hr",טבלה1[[#This Row],[עמודה4]])</f>
        <v>Undisclosed</v>
      </c>
      <c r="Q1970" s="12" t="str" cm="1">
        <f t="array" ref="Q1970">INDEX(_xlfn.TEXTSPLIT(טבלה1[[#This Row],[עמודה55]],"-"),1)</f>
        <v>Undisclosed</v>
      </c>
      <c r="R1970" s="21" t="e" cm="1">
        <f t="array" ref="R1970">INDEX(_xlfn.TEXTSPLIT(INDEX(_xlfn.TEXTSPLIT(טבלה1[[#This Row],[עמודה55]],"-"),2),"/"),1)</f>
        <v>#REF!</v>
      </c>
      <c r="S1970" s="36" t="e">
        <f>AVERAGE(טבלה1[[#This Row],[עמודה59]:[עמודה60]])</f>
        <v>#VALUE!</v>
      </c>
      <c r="T1970" s="38" t="e">
        <f>VALUE(SUBSTITUTE(טבלה1[[#This Row],[עמודה56]],"$",""))</f>
        <v>#VALUE!</v>
      </c>
      <c r="U1970" s="38" t="e">
        <f>VALUE(SUBSTITUTE(טבלה1[[#This Row],[עמודה57]],"$",""))</f>
        <v>#REF!</v>
      </c>
      <c r="V1970" s="38" t="e">
        <f>IF(טבלה1[[#This Row],[עמודה58]]&gt;30,"Yes","No")</f>
        <v>#VALUE!</v>
      </c>
    </row>
    <row r="1971" spans="1:22" x14ac:dyDescent="0.15">
      <c r="A1971" s="32" t="s">
        <v>4655</v>
      </c>
      <c r="B1971" s="39" t="s">
        <v>4656</v>
      </c>
      <c r="C1971" s="39" t="s">
        <v>72</v>
      </c>
      <c r="D1971" s="40">
        <v>1000</v>
      </c>
      <c r="E1971" s="39" t="s">
        <v>14</v>
      </c>
      <c r="F1971" s="39" t="s">
        <v>117</v>
      </c>
      <c r="G1971" s="36" t="str">
        <f t="shared" si="30"/>
        <v>Low</v>
      </c>
      <c r="H1971" s="41">
        <v>0.4</v>
      </c>
      <c r="I1971" s="11" t="str" cm="1">
        <f t="array" ref="I1971">INDEX(_xlfn.TEXTSPLIT(טבלה1[[#This Row],[עמודה2]],","),1)</f>
        <v>Montevideo</v>
      </c>
      <c r="J1971" s="12" t="str" cm="1">
        <f t="array" ref="J1971">INDEX(_xlfn.TEXTSPLIT(טבלה1[[#This Row],[עמודה2]],","),2)</f>
        <v xml:space="preserve"> Uruguay</v>
      </c>
      <c r="K1971" s="43" t="str">
        <f>_xlfn.CONCAT(טבלה1[[#This Row],[AI_Companies]]," ",טבלה1[[#This Row],[עמודה1]])</f>
        <v>VectorialAI http://www.vectorial.ai</v>
      </c>
      <c r="L1971" s="28">
        <v>2</v>
      </c>
      <c r="M1971" s="28" t="str">
        <f>IF(טבלה1[[#This Row],[עמודה53]]&gt;2000,"Yes","No")</f>
        <v>No</v>
      </c>
      <c r="N1971" s="28">
        <v>9</v>
      </c>
      <c r="O1971" s="28">
        <f>AVERAGE(טבלה1[[#This Row],[עמודה52]:[עמודה53]])</f>
        <v>5.5</v>
      </c>
      <c r="P1971" s="28" t="str">
        <f>IF(טבלה1[[#This Row],[עמודה4]]="&lt; $25 / hr","0$ - $25 / hr",טבלה1[[#This Row],[עמודה4]])</f>
        <v>$25 - $49 / hr</v>
      </c>
      <c r="Q1971" s="12" t="str" cm="1">
        <f t="array" ref="Q1971">INDEX(_xlfn.TEXTSPLIT(טבלה1[[#This Row],[עמודה55]],"-"),1)</f>
        <v xml:space="preserve">$25 </v>
      </c>
      <c r="R1971" s="21" t="str" cm="1">
        <f t="array" ref="R1971">INDEX(_xlfn.TEXTSPLIT(INDEX(_xlfn.TEXTSPLIT(טבלה1[[#This Row],[עמודה55]],"-"),2),"/"),1)</f>
        <v xml:space="preserve"> $49 </v>
      </c>
      <c r="S1971" s="28">
        <f>AVERAGE(טבלה1[[#This Row],[עמודה59]:[עמודה60]])</f>
        <v>37</v>
      </c>
      <c r="T1971" s="31">
        <f>VALUE(SUBSTITUTE(טבלה1[[#This Row],[עמודה56]],"$",""))</f>
        <v>25</v>
      </c>
      <c r="U1971" s="31">
        <f>VALUE(SUBSTITUTE(טבלה1[[#This Row],[עמודה57]],"$",""))</f>
        <v>49</v>
      </c>
      <c r="V1971" s="31" t="str">
        <f>IF(טבלה1[[#This Row],[עמודה58]]&gt;30,"Yes","No")</f>
        <v>Yes</v>
      </c>
    </row>
    <row r="1972" spans="1:22" x14ac:dyDescent="0.15">
      <c r="A1972" s="32" t="s">
        <v>4657</v>
      </c>
      <c r="B1972" s="33" t="s">
        <v>4658</v>
      </c>
      <c r="C1972" s="33" t="s">
        <v>4659</v>
      </c>
      <c r="D1972" s="44">
        <v>1000</v>
      </c>
      <c r="E1972" s="33" t="s">
        <v>9</v>
      </c>
      <c r="F1972" s="33" t="s">
        <v>117</v>
      </c>
      <c r="G1972" s="36" t="str">
        <f t="shared" si="30"/>
        <v>Low</v>
      </c>
      <c r="H1972" s="34">
        <v>0.4</v>
      </c>
      <c r="I1972" s="11" t="str" cm="1">
        <f t="array" ref="I1972">INDEX(_xlfn.TEXTSPLIT(טבלה1[[#This Row],[עמודה2]],","),1)</f>
        <v>L'viv</v>
      </c>
      <c r="J1972" s="12" t="str" cm="1">
        <f t="array" ref="J1972">INDEX(_xlfn.TEXTSPLIT(טבלה1[[#This Row],[עמודה2]],","),2)</f>
        <v xml:space="preserve"> Ukraine</v>
      </c>
      <c r="K1972" s="37" t="str">
        <f>_xlfn.CONCAT(טבלה1[[#This Row],[AI_Companies]]," ",טבלה1[[#This Row],[עמודה1]])</f>
        <v>RPALab https://rpalab.net/</v>
      </c>
      <c r="L1972" s="36">
        <v>2</v>
      </c>
      <c r="M1972" s="36" t="str">
        <f>IF(טבלה1[[#This Row],[עמודה53]]&gt;2000,"Yes","No")</f>
        <v>No</v>
      </c>
      <c r="N1972" s="36">
        <v>9</v>
      </c>
      <c r="O1972" s="36">
        <f>AVERAGE(טבלה1[[#This Row],[עמודה52]:[עמודה53]])</f>
        <v>5.5</v>
      </c>
      <c r="P1972" s="36" t="str">
        <f>IF(טבלה1[[#This Row],[עמודה4]]="&lt; $25 / hr","0$ - $25 / hr",טבלה1[[#This Row],[עמודה4]])</f>
        <v>0$ - $25 / hr</v>
      </c>
      <c r="Q1972" s="12" t="str" cm="1">
        <f t="array" ref="Q1972">INDEX(_xlfn.TEXTSPLIT(טבלה1[[#This Row],[עמודה55]],"-"),1)</f>
        <v xml:space="preserve">0$ </v>
      </c>
      <c r="R1972" s="21" t="str" cm="1">
        <f t="array" ref="R1972">INDEX(_xlfn.TEXTSPLIT(INDEX(_xlfn.TEXTSPLIT(טבלה1[[#This Row],[עמודה55]],"-"),2),"/"),1)</f>
        <v xml:space="preserve"> $25 </v>
      </c>
      <c r="S1972" s="36">
        <f>AVERAGE(טבלה1[[#This Row],[עמודה59]:[עמודה60]])</f>
        <v>12.5</v>
      </c>
      <c r="T1972" s="38">
        <f>VALUE(SUBSTITUTE(טבלה1[[#This Row],[עמודה56]],"$",""))</f>
        <v>0</v>
      </c>
      <c r="U1972" s="38">
        <f>VALUE(SUBSTITUTE(טבלה1[[#This Row],[עמודה57]],"$",""))</f>
        <v>25</v>
      </c>
      <c r="V1972" s="38" t="str">
        <f>IF(טבלה1[[#This Row],[עמודה58]]&gt;30,"Yes","No")</f>
        <v>No</v>
      </c>
    </row>
    <row r="1973" spans="1:22" x14ac:dyDescent="0.15">
      <c r="A1973" s="32" t="s">
        <v>4660</v>
      </c>
      <c r="B1973" s="39" t="s">
        <v>4661</v>
      </c>
      <c r="C1973" s="39" t="s">
        <v>4662</v>
      </c>
      <c r="D1973" s="39" t="s">
        <v>4</v>
      </c>
      <c r="E1973" s="39" t="s">
        <v>4</v>
      </c>
      <c r="F1973" s="39" t="s">
        <v>117</v>
      </c>
      <c r="G1973" s="36" t="str">
        <f t="shared" si="30"/>
        <v>Low</v>
      </c>
      <c r="H1973" s="41">
        <v>0.4</v>
      </c>
      <c r="I1973" s="11" t="str" cm="1">
        <f t="array" ref="I1973">INDEX(_xlfn.TEXTSPLIT(טבלה1[[#This Row],[עמודה2]],","),1)</f>
        <v>Mechanicsburg</v>
      </c>
      <c r="J1973" s="12" t="str" cm="1">
        <f t="array" ref="J1973">INDEX(_xlfn.TEXTSPLIT(טבלה1[[#This Row],[עמודה2]],","),2)</f>
        <v xml:space="preserve"> PA</v>
      </c>
      <c r="K1973" s="43" t="str">
        <f>_xlfn.CONCAT(טבלה1[[#This Row],[AI_Companies]]," ",טבלה1[[#This Row],[עמודה1]])</f>
        <v>NuronSurge-A.I https://nuronsurge.com/</v>
      </c>
      <c r="L1973" s="28">
        <v>2</v>
      </c>
      <c r="M1973" s="28" t="str">
        <f>IF(טבלה1[[#This Row],[עמודה53]]&gt;2000,"Yes","No")</f>
        <v>No</v>
      </c>
      <c r="N1973" s="28">
        <v>9</v>
      </c>
      <c r="O1973" s="28">
        <f>AVERAGE(טבלה1[[#This Row],[עמודה52]:[עמודה53]])</f>
        <v>5.5</v>
      </c>
      <c r="P1973" s="28" t="str">
        <f>IF(טבלה1[[#This Row],[עמודה4]]="&lt; $25 / hr","0$ - $25 / hr",טבלה1[[#This Row],[עמודה4]])</f>
        <v>$50 - $99 / hr</v>
      </c>
      <c r="Q1973" s="12" t="str" cm="1">
        <f t="array" ref="Q1973">INDEX(_xlfn.TEXTSPLIT(טבלה1[[#This Row],[עמודה55]],"-"),1)</f>
        <v xml:space="preserve">$50 </v>
      </c>
      <c r="R1973" s="21" t="str" cm="1">
        <f t="array" ref="R1973">INDEX(_xlfn.TEXTSPLIT(INDEX(_xlfn.TEXTSPLIT(טבלה1[[#This Row],[עמודה55]],"-"),2),"/"),1)</f>
        <v xml:space="preserve"> $99 </v>
      </c>
      <c r="S1973" s="28">
        <f>AVERAGE(טבלה1[[#This Row],[עמודה59]:[עמודה60]])</f>
        <v>74.5</v>
      </c>
      <c r="T1973" s="31">
        <f>VALUE(SUBSTITUTE(טבלה1[[#This Row],[עמודה56]],"$",""))</f>
        <v>50</v>
      </c>
      <c r="U1973" s="31">
        <f>VALUE(SUBSTITUTE(טבלה1[[#This Row],[עמודה57]],"$",""))</f>
        <v>99</v>
      </c>
      <c r="V1973" s="31" t="str">
        <f>IF(טבלה1[[#This Row],[עמודה58]]&gt;30,"Yes","No")</f>
        <v>Yes</v>
      </c>
    </row>
    <row r="1974" spans="1:22" x14ac:dyDescent="0.15">
      <c r="A1974" s="32" t="s">
        <v>4663</v>
      </c>
      <c r="B1974" s="33" t="s">
        <v>4664</v>
      </c>
      <c r="C1974" s="33" t="s">
        <v>361</v>
      </c>
      <c r="D1974" s="33" t="s">
        <v>4</v>
      </c>
      <c r="E1974" s="33" t="s">
        <v>33</v>
      </c>
      <c r="F1974" s="33" t="s">
        <v>117</v>
      </c>
      <c r="G1974" s="36" t="str">
        <f t="shared" si="30"/>
        <v>Low</v>
      </c>
      <c r="H1974" s="34">
        <v>0.4</v>
      </c>
      <c r="I1974" s="11" t="str" cm="1">
        <f t="array" ref="I1974">INDEX(_xlfn.TEXTSPLIT(טבלה1[[#This Row],[עמודה2]],","),1)</f>
        <v>Concord</v>
      </c>
      <c r="J1974" s="12" t="str" cm="1">
        <f t="array" ref="J1974">INDEX(_xlfn.TEXTSPLIT(טבלה1[[#This Row],[עמודה2]],","),2)</f>
        <v xml:space="preserve"> CA</v>
      </c>
      <c r="K1974" s="37" t="str">
        <f>_xlfn.CONCAT(טבלה1[[#This Row],[AI_Companies]]," ",טבלה1[[#This Row],[עמודה1]])</f>
        <v>O3,Inc. https://www.o3apps.com/</v>
      </c>
      <c r="L1974" s="36">
        <v>2</v>
      </c>
      <c r="M1974" s="36" t="str">
        <f>IF(טבלה1[[#This Row],[עמודה53]]&gt;2000,"Yes","No")</f>
        <v>No</v>
      </c>
      <c r="N1974" s="36">
        <v>9</v>
      </c>
      <c r="O1974" s="36">
        <f>AVERAGE(טבלה1[[#This Row],[עמודה52]:[עמודה53]])</f>
        <v>5.5</v>
      </c>
      <c r="P1974" s="36" t="str">
        <f>IF(טבלה1[[#This Row],[עמודה4]]="&lt; $25 / hr","0$ - $25 / hr",טבלה1[[#This Row],[עמודה4]])</f>
        <v>Undisclosed</v>
      </c>
      <c r="Q1974" s="12" t="str" cm="1">
        <f t="array" ref="Q1974">INDEX(_xlfn.TEXTSPLIT(טבלה1[[#This Row],[עמודה55]],"-"),1)</f>
        <v>Undisclosed</v>
      </c>
      <c r="R1974" s="21" t="e" cm="1">
        <f t="array" ref="R1974">INDEX(_xlfn.TEXTSPLIT(INDEX(_xlfn.TEXTSPLIT(טבלה1[[#This Row],[עמודה55]],"-"),2),"/"),1)</f>
        <v>#REF!</v>
      </c>
      <c r="S1974" s="36" t="e">
        <f>AVERAGE(טבלה1[[#This Row],[עמודה59]:[עמודה60]])</f>
        <v>#VALUE!</v>
      </c>
      <c r="T1974" s="38" t="e">
        <f>VALUE(SUBSTITUTE(טבלה1[[#This Row],[עמודה56]],"$",""))</f>
        <v>#VALUE!</v>
      </c>
      <c r="U1974" s="38" t="e">
        <f>VALUE(SUBSTITUTE(טבלה1[[#This Row],[עמודה57]],"$",""))</f>
        <v>#REF!</v>
      </c>
      <c r="V1974" s="38" t="e">
        <f>IF(טבלה1[[#This Row],[עמודה58]]&gt;30,"Yes","No")</f>
        <v>#VALUE!</v>
      </c>
    </row>
    <row r="1975" spans="1:22" x14ac:dyDescent="0.15">
      <c r="A1975" s="32" t="s">
        <v>4665</v>
      </c>
      <c r="B1975" s="39" t="s">
        <v>4666</v>
      </c>
      <c r="C1975" s="39" t="s">
        <v>4667</v>
      </c>
      <c r="D1975" s="39" t="s">
        <v>4</v>
      </c>
      <c r="E1975" s="39" t="s">
        <v>4</v>
      </c>
      <c r="F1975" s="39" t="s">
        <v>117</v>
      </c>
      <c r="G1975" s="36" t="str">
        <f t="shared" si="30"/>
        <v>Low</v>
      </c>
      <c r="H1975" s="41">
        <v>0.4</v>
      </c>
      <c r="I1975" s="11" t="str" cm="1">
        <f t="array" ref="I1975">INDEX(_xlfn.TEXTSPLIT(טבלה1[[#This Row],[עמודה2]],","),1)</f>
        <v>Pune</v>
      </c>
      <c r="J1975" s="12" t="str" cm="1">
        <f t="array" ref="J1975">INDEX(_xlfn.TEXTSPLIT(טבלה1[[#This Row],[עמודה2]],","),2)</f>
        <v xml:space="preserve"> India</v>
      </c>
      <c r="K1975" s="43" t="str">
        <f>_xlfn.CONCAT(טבלה1[[#This Row],[AI_Companies]]," ",טבלה1[[#This Row],[עמודה1]])</f>
        <v>Cordnex.AI https://www.cordnex.ai/</v>
      </c>
      <c r="L1975" s="28">
        <v>2</v>
      </c>
      <c r="M1975" s="28" t="str">
        <f>IF(טבלה1[[#This Row],[עמודה53]]&gt;2000,"Yes","No")</f>
        <v>No</v>
      </c>
      <c r="N1975" s="28">
        <v>9</v>
      </c>
      <c r="O1975" s="28">
        <f>AVERAGE(טבלה1[[#This Row],[עמודה52]:[עמודה53]])</f>
        <v>5.5</v>
      </c>
      <c r="P1975" s="28" t="str">
        <f>IF(טבלה1[[#This Row],[עמודה4]]="&lt; $25 / hr","0$ - $25 / hr",טבלה1[[#This Row],[עמודה4]])</f>
        <v>$25 - $49 / hr</v>
      </c>
      <c r="Q1975" s="12" t="str" cm="1">
        <f t="array" ref="Q1975">INDEX(_xlfn.TEXTSPLIT(טבלה1[[#This Row],[עמודה55]],"-"),1)</f>
        <v xml:space="preserve">$25 </v>
      </c>
      <c r="R1975" s="21" t="str" cm="1">
        <f t="array" ref="R1975">INDEX(_xlfn.TEXTSPLIT(INDEX(_xlfn.TEXTSPLIT(טבלה1[[#This Row],[עמודה55]],"-"),2),"/"),1)</f>
        <v xml:space="preserve"> $49 </v>
      </c>
      <c r="S1975" s="28">
        <f>AVERAGE(טבלה1[[#This Row],[עמודה59]:[עמודה60]])</f>
        <v>37</v>
      </c>
      <c r="T1975" s="31">
        <f>VALUE(SUBSTITUTE(טבלה1[[#This Row],[עמודה56]],"$",""))</f>
        <v>25</v>
      </c>
      <c r="U1975" s="31">
        <f>VALUE(SUBSTITUTE(טבלה1[[#This Row],[עמודה57]],"$",""))</f>
        <v>49</v>
      </c>
      <c r="V1975" s="31" t="str">
        <f>IF(טבלה1[[#This Row],[עמודה58]]&gt;30,"Yes","No")</f>
        <v>Yes</v>
      </c>
    </row>
    <row r="1976" spans="1:22" x14ac:dyDescent="0.15">
      <c r="A1976" s="32" t="s">
        <v>4668</v>
      </c>
      <c r="B1976" s="33" t="s">
        <v>4669</v>
      </c>
      <c r="C1976" s="33" t="s">
        <v>1087</v>
      </c>
      <c r="D1976" s="33" t="s">
        <v>4</v>
      </c>
      <c r="E1976" s="33" t="s">
        <v>4</v>
      </c>
      <c r="F1976" s="33" t="s">
        <v>117</v>
      </c>
      <c r="G1976" s="36" t="str">
        <f t="shared" si="30"/>
        <v>Low</v>
      </c>
      <c r="H1976" s="34">
        <v>0.4</v>
      </c>
      <c r="I1976" s="11" t="str" cm="1">
        <f t="array" ref="I1976">INDEX(_xlfn.TEXTSPLIT(טבלה1[[#This Row],[עמודה2]],","),1)</f>
        <v>Spring Lake</v>
      </c>
      <c r="J1976" s="12" t="str" cm="1">
        <f t="array" ref="J1976">INDEX(_xlfn.TEXTSPLIT(טבלה1[[#This Row],[עמודה2]],","),2)</f>
        <v xml:space="preserve"> MI</v>
      </c>
      <c r="K1976" s="37" t="str">
        <f>_xlfn.CONCAT(טבלה1[[#This Row],[AI_Companies]]," ",טבלה1[[#This Row],[עמודה1]])</f>
        <v>JadexStrategicGroup https://jadexstrategic.com/</v>
      </c>
      <c r="L1976" s="36">
        <v>2</v>
      </c>
      <c r="M1976" s="36" t="str">
        <f>IF(טבלה1[[#This Row],[עמודה53]]&gt;2000,"Yes","No")</f>
        <v>No</v>
      </c>
      <c r="N1976" s="36">
        <v>9</v>
      </c>
      <c r="O1976" s="36">
        <f>AVERAGE(טבלה1[[#This Row],[עמודה52]:[עמודה53]])</f>
        <v>5.5</v>
      </c>
      <c r="P1976" s="36" t="str">
        <f>IF(טבלה1[[#This Row],[עמודה4]]="&lt; $25 / hr","0$ - $25 / hr",טבלה1[[#This Row],[עמודה4]])</f>
        <v>Undisclosed</v>
      </c>
      <c r="Q1976" s="12" t="str" cm="1">
        <f t="array" ref="Q1976">INDEX(_xlfn.TEXTSPLIT(טבלה1[[#This Row],[עמודה55]],"-"),1)</f>
        <v>Undisclosed</v>
      </c>
      <c r="R1976" s="21" t="e" cm="1">
        <f t="array" ref="R1976">INDEX(_xlfn.TEXTSPLIT(INDEX(_xlfn.TEXTSPLIT(טבלה1[[#This Row],[עמודה55]],"-"),2),"/"),1)</f>
        <v>#REF!</v>
      </c>
      <c r="S1976" s="36" t="e">
        <f>AVERAGE(טבלה1[[#This Row],[עמודה59]:[עמודה60]])</f>
        <v>#VALUE!</v>
      </c>
      <c r="T1976" s="38" t="e">
        <f>VALUE(SUBSTITUTE(טבלה1[[#This Row],[עמודה56]],"$",""))</f>
        <v>#VALUE!</v>
      </c>
      <c r="U1976" s="38" t="e">
        <f>VALUE(SUBSTITUTE(טבלה1[[#This Row],[עמודה57]],"$",""))</f>
        <v>#REF!</v>
      </c>
      <c r="V1976" s="38" t="e">
        <f>IF(טבלה1[[#This Row],[עמודה58]]&gt;30,"Yes","No")</f>
        <v>#VALUE!</v>
      </c>
    </row>
    <row r="1977" spans="1:22" x14ac:dyDescent="0.15">
      <c r="A1977" s="32" t="s">
        <v>4670</v>
      </c>
      <c r="B1977" s="39" t="s">
        <v>4671</v>
      </c>
      <c r="C1977" s="39" t="s">
        <v>1792</v>
      </c>
      <c r="D1977" s="40">
        <v>50000</v>
      </c>
      <c r="E1977" s="39" t="s">
        <v>21</v>
      </c>
      <c r="F1977" s="39" t="s">
        <v>117</v>
      </c>
      <c r="G1977" s="36" t="str">
        <f t="shared" si="30"/>
        <v>Low</v>
      </c>
      <c r="H1977" s="41">
        <v>0.4</v>
      </c>
      <c r="I1977" s="11" t="str" cm="1">
        <f t="array" ref="I1977">INDEX(_xlfn.TEXTSPLIT(טבלה1[[#This Row],[עמודה2]],","),1)</f>
        <v>Washington</v>
      </c>
      <c r="J1977" s="12" t="str" cm="1">
        <f t="array" ref="J1977">INDEX(_xlfn.TEXTSPLIT(טבלה1[[#This Row],[עמודה2]],","),2)</f>
        <v xml:space="preserve"> DC</v>
      </c>
      <c r="K1977" s="43" t="str">
        <f>_xlfn.CONCAT(טבלה1[[#This Row],[AI_Companies]]," ",טבלה1[[#This Row],[עמודה1]])</f>
        <v>GovCXP,LLC https://www.govcxp.com</v>
      </c>
      <c r="L1977" s="28">
        <v>2</v>
      </c>
      <c r="M1977" s="28" t="str">
        <f>IF(טבלה1[[#This Row],[עמודה53]]&gt;2000,"Yes","No")</f>
        <v>No</v>
      </c>
      <c r="N1977" s="28">
        <v>9</v>
      </c>
      <c r="O1977" s="28">
        <f>AVERAGE(טבלה1[[#This Row],[עמודה52]:[עמודה53]])</f>
        <v>5.5</v>
      </c>
      <c r="P1977" s="28" t="str">
        <f>IF(טבלה1[[#This Row],[עמודה4]]="&lt; $25 / hr","0$ - $25 / hr",טבלה1[[#This Row],[עמודה4]])</f>
        <v>Undisclosed</v>
      </c>
      <c r="Q1977" s="12" t="str" cm="1">
        <f t="array" ref="Q1977">INDEX(_xlfn.TEXTSPLIT(טבלה1[[#This Row],[עמודה55]],"-"),1)</f>
        <v>Undisclosed</v>
      </c>
      <c r="R1977" s="21" t="e" cm="1">
        <f t="array" ref="R1977">INDEX(_xlfn.TEXTSPLIT(INDEX(_xlfn.TEXTSPLIT(טבלה1[[#This Row],[עמודה55]],"-"),2),"/"),1)</f>
        <v>#REF!</v>
      </c>
      <c r="S1977" s="28" t="e">
        <f>AVERAGE(טבלה1[[#This Row],[עמודה59]:[עמודה60]])</f>
        <v>#VALUE!</v>
      </c>
      <c r="T1977" s="31" t="e">
        <f>VALUE(SUBSTITUTE(טבלה1[[#This Row],[עמודה56]],"$",""))</f>
        <v>#VALUE!</v>
      </c>
      <c r="U1977" s="31" t="e">
        <f>VALUE(SUBSTITUTE(טבלה1[[#This Row],[עמודה57]],"$",""))</f>
        <v>#REF!</v>
      </c>
      <c r="V1977" s="31" t="e">
        <f>IF(טבלה1[[#This Row],[עמודה58]]&gt;30,"Yes","No")</f>
        <v>#VALUE!</v>
      </c>
    </row>
    <row r="1978" spans="1:22" x14ac:dyDescent="0.15">
      <c r="A1978" s="32" t="s">
        <v>4672</v>
      </c>
      <c r="B1978" s="33" t="s">
        <v>4673</v>
      </c>
      <c r="C1978" s="33" t="s">
        <v>1142</v>
      </c>
      <c r="D1978" s="44">
        <v>1000</v>
      </c>
      <c r="E1978" s="33" t="s">
        <v>33</v>
      </c>
      <c r="F1978" s="33" t="s">
        <v>29</v>
      </c>
      <c r="G1978" s="36" t="str">
        <f t="shared" si="30"/>
        <v>Low</v>
      </c>
      <c r="H1978" s="34">
        <v>0.2</v>
      </c>
      <c r="I1978" s="11" t="str" cm="1">
        <f t="array" ref="I1978">INDEX(_xlfn.TEXTSPLIT(טבלה1[[#This Row],[עמודה2]],","),1)</f>
        <v>Melbourne</v>
      </c>
      <c r="J1978" s="12" t="str" cm="1">
        <f t="array" ref="J1978">INDEX(_xlfn.TEXTSPLIT(טבלה1[[#This Row],[עמודה2]],","),2)</f>
        <v xml:space="preserve"> Australia</v>
      </c>
      <c r="K1978" s="37" t="str">
        <f>_xlfn.CONCAT(טבלה1[[#This Row],[AI_Companies]]," ",טבלה1[[#This Row],[עמודה1]])</f>
        <v>SystemizeConsulting https://systemizeconsulting.com.au</v>
      </c>
      <c r="L1978" s="36">
        <v>10</v>
      </c>
      <c r="M1978" s="36" t="str">
        <f>IF(טבלה1[[#This Row],[עמודה53]]&gt;2000,"Yes","No")</f>
        <v>No</v>
      </c>
      <c r="N1978" s="36">
        <v>49</v>
      </c>
      <c r="O1978" s="36">
        <f>AVERAGE(טבלה1[[#This Row],[עמודה52]:[עמודה53]])</f>
        <v>5.5</v>
      </c>
      <c r="P1978" s="36" t="str">
        <f>IF(טבלה1[[#This Row],[עמודה4]]="&lt; $25 / hr","0$ - $25 / hr",טבלה1[[#This Row],[עמודה4]])</f>
        <v>$100 - $149 / hr</v>
      </c>
      <c r="Q1978" s="12" t="str" cm="1">
        <f t="array" ref="Q1978">INDEX(_xlfn.TEXTSPLIT(טבלה1[[#This Row],[עמודה55]],"-"),1)</f>
        <v xml:space="preserve">$100 </v>
      </c>
      <c r="R1978" s="21" t="str" cm="1">
        <f t="array" ref="R1978">INDEX(_xlfn.TEXTSPLIT(INDEX(_xlfn.TEXTSPLIT(טבלה1[[#This Row],[עמודה55]],"-"),2),"/"),1)</f>
        <v xml:space="preserve"> $149 </v>
      </c>
      <c r="S1978" s="36">
        <f>AVERAGE(טבלה1[[#This Row],[עמודה59]:[עמודה60]])</f>
        <v>124.5</v>
      </c>
      <c r="T1978" s="38">
        <f>VALUE(SUBSTITUTE(טבלה1[[#This Row],[עמודה56]],"$",""))</f>
        <v>100</v>
      </c>
      <c r="U1978" s="38">
        <f>VALUE(SUBSTITUTE(טבלה1[[#This Row],[עמודה57]],"$",""))</f>
        <v>149</v>
      </c>
      <c r="V1978" s="38" t="str">
        <f>IF(טבלה1[[#This Row],[עמודה58]]&gt;30,"Yes","No")</f>
        <v>Yes</v>
      </c>
    </row>
    <row r="1979" spans="1:22" x14ac:dyDescent="0.15">
      <c r="A1979" s="32" t="s">
        <v>4674</v>
      </c>
      <c r="B1979" s="39" t="s">
        <v>4675</v>
      </c>
      <c r="C1979" s="39" t="s">
        <v>464</v>
      </c>
      <c r="D1979" s="39" t="s">
        <v>4</v>
      </c>
      <c r="E1979" s="39" t="s">
        <v>4</v>
      </c>
      <c r="F1979" s="39" t="s">
        <v>117</v>
      </c>
      <c r="G1979" s="36" t="str">
        <f t="shared" si="30"/>
        <v>Low</v>
      </c>
      <c r="H1979" s="41">
        <v>0.25</v>
      </c>
      <c r="I1979" s="11" t="str" cm="1">
        <f t="array" ref="I1979">INDEX(_xlfn.TEXTSPLIT(טבלה1[[#This Row],[עמודה2]],","),1)</f>
        <v>Dhaka</v>
      </c>
      <c r="J1979" s="12" t="str" cm="1">
        <f t="array" ref="J1979">INDEX(_xlfn.TEXTSPLIT(טבלה1[[#This Row],[עמודה2]],","),2)</f>
        <v xml:space="preserve"> Bangladesh</v>
      </c>
      <c r="K1979" s="43" t="str">
        <f>_xlfn.CONCAT(טבלה1[[#This Row],[AI_Companies]]," ",טבלה1[[#This Row],[עמודה1]])</f>
        <v>BanglaPuzzleLimited https://www.banglapuzzle.com</v>
      </c>
      <c r="L1979" s="28">
        <v>2</v>
      </c>
      <c r="M1979" s="28" t="str">
        <f>IF(טבלה1[[#This Row],[עמודה53]]&gt;2000,"Yes","No")</f>
        <v>No</v>
      </c>
      <c r="N1979" s="28">
        <v>9</v>
      </c>
      <c r="O1979" s="28">
        <f>AVERAGE(טבלה1[[#This Row],[עמודה52]:[עמודה53]])</f>
        <v>29.5</v>
      </c>
      <c r="P1979" s="28" t="str">
        <f>IF(טבלה1[[#This Row],[עמודה4]]="&lt; $25 / hr","0$ - $25 / hr",טבלה1[[#This Row],[עמודה4]])</f>
        <v>$25 - $49 / hr</v>
      </c>
      <c r="Q1979" s="12" t="str" cm="1">
        <f t="array" ref="Q1979">INDEX(_xlfn.TEXTSPLIT(טבלה1[[#This Row],[עמודה55]],"-"),1)</f>
        <v xml:space="preserve">$25 </v>
      </c>
      <c r="R1979" s="21" t="str" cm="1">
        <f t="array" ref="R1979">INDEX(_xlfn.TEXTSPLIT(INDEX(_xlfn.TEXTSPLIT(טבלה1[[#This Row],[עמודה55]],"-"),2),"/"),1)</f>
        <v xml:space="preserve"> $49 </v>
      </c>
      <c r="S1979" s="28">
        <f>AVERAGE(טבלה1[[#This Row],[עמודה59]:[עמודה60]])</f>
        <v>37</v>
      </c>
      <c r="T1979" s="31">
        <f>VALUE(SUBSTITUTE(טבלה1[[#This Row],[עמודה56]],"$",""))</f>
        <v>25</v>
      </c>
      <c r="U1979" s="31">
        <f>VALUE(SUBSTITUTE(טבלה1[[#This Row],[עמודה57]],"$",""))</f>
        <v>49</v>
      </c>
      <c r="V1979" s="31" t="str">
        <f>IF(טבלה1[[#This Row],[עמודה58]]&gt;30,"Yes","No")</f>
        <v>Yes</v>
      </c>
    </row>
    <row r="1980" spans="1:22" x14ac:dyDescent="0.15">
      <c r="A1980" s="32" t="s">
        <v>4676</v>
      </c>
      <c r="B1980" s="33" t="s">
        <v>4677</v>
      </c>
      <c r="C1980" s="33" t="s">
        <v>308</v>
      </c>
      <c r="D1980" s="44">
        <v>1000</v>
      </c>
      <c r="E1980" s="33" t="s">
        <v>33</v>
      </c>
      <c r="F1980" s="33" t="s">
        <v>10</v>
      </c>
      <c r="G1980" s="36" t="str">
        <f t="shared" si="30"/>
        <v>Low</v>
      </c>
      <c r="H1980" s="34">
        <v>0.2</v>
      </c>
      <c r="I1980" s="11" t="str" cm="1">
        <f t="array" ref="I1980">INDEX(_xlfn.TEXTSPLIT(טבלה1[[#This Row],[עמודה2]],","),1)</f>
        <v>Lahore</v>
      </c>
      <c r="J1980" s="12" t="str" cm="1">
        <f t="array" ref="J1980">INDEX(_xlfn.TEXTSPLIT(טבלה1[[#This Row],[עמודה2]],","),2)</f>
        <v xml:space="preserve"> Pakistan</v>
      </c>
      <c r="K1980" s="37" t="str">
        <f>_xlfn.CONCAT(טבלה1[[#This Row],[AI_Companies]]," ",טבלה1[[#This Row],[עמודה1]])</f>
        <v>DataPilot https://data-pilot.com/</v>
      </c>
      <c r="L1980" s="36">
        <v>50</v>
      </c>
      <c r="M1980" s="36" t="str">
        <f>IF(טבלה1[[#This Row],[עמודה53]]&gt;2000,"Yes","No")</f>
        <v>No</v>
      </c>
      <c r="N1980" s="36">
        <v>249</v>
      </c>
      <c r="O1980" s="36">
        <f>AVERAGE(טבלה1[[#This Row],[עמודה52]:[עמודה53]])</f>
        <v>5.5</v>
      </c>
      <c r="P1980" s="36" t="str">
        <f>IF(טבלה1[[#This Row],[עמודה4]]="&lt; $25 / hr","0$ - $25 / hr",טבלה1[[#This Row],[עמודה4]])</f>
        <v>Undisclosed</v>
      </c>
      <c r="Q1980" s="12" t="str" cm="1">
        <f t="array" ref="Q1980">INDEX(_xlfn.TEXTSPLIT(טבלה1[[#This Row],[עמודה55]],"-"),1)</f>
        <v>Undisclosed</v>
      </c>
      <c r="R1980" s="21" t="e" cm="1">
        <f t="array" ref="R1980">INDEX(_xlfn.TEXTSPLIT(INDEX(_xlfn.TEXTSPLIT(טבלה1[[#This Row],[עמודה55]],"-"),2),"/"),1)</f>
        <v>#REF!</v>
      </c>
      <c r="S1980" s="36" t="e">
        <f>AVERAGE(טבלה1[[#This Row],[עמודה59]:[עמודה60]])</f>
        <v>#VALUE!</v>
      </c>
      <c r="T1980" s="38" t="e">
        <f>VALUE(SUBSTITUTE(טבלה1[[#This Row],[עמודה56]],"$",""))</f>
        <v>#VALUE!</v>
      </c>
      <c r="U1980" s="38" t="e">
        <f>VALUE(SUBSTITUTE(טבלה1[[#This Row],[עמודה57]],"$",""))</f>
        <v>#REF!</v>
      </c>
      <c r="V1980" s="38" t="e">
        <f>IF(טבלה1[[#This Row],[עמודה58]]&gt;30,"Yes","No")</f>
        <v>#VALUE!</v>
      </c>
    </row>
    <row r="1981" spans="1:22" x14ac:dyDescent="0.15">
      <c r="A1981" s="32" t="s">
        <v>4678</v>
      </c>
      <c r="B1981" s="39" t="s">
        <v>4679</v>
      </c>
      <c r="C1981" s="39" t="s">
        <v>3217</v>
      </c>
      <c r="D1981" s="40">
        <v>5000</v>
      </c>
      <c r="E1981" s="39" t="s">
        <v>21</v>
      </c>
      <c r="F1981" s="39" t="s">
        <v>29</v>
      </c>
      <c r="G1981" s="36" t="str">
        <f t="shared" si="30"/>
        <v>Low</v>
      </c>
      <c r="H1981" s="41">
        <v>0.2</v>
      </c>
      <c r="I1981" s="11" t="str" cm="1">
        <f t="array" ref="I1981">INDEX(_xlfn.TEXTSPLIT(טבלה1[[#This Row],[עמודה2]],","),1)</f>
        <v>Noida</v>
      </c>
      <c r="J1981" s="12" t="str" cm="1">
        <f t="array" ref="J1981">INDEX(_xlfn.TEXTSPLIT(טבלה1[[#This Row],[עמודה2]],","),2)</f>
        <v xml:space="preserve"> India</v>
      </c>
      <c r="K1981" s="43" t="str">
        <f>_xlfn.CONCAT(טבלה1[[#This Row],[AI_Companies]]," ",טבלה1[[#This Row],[עמודה1]])</f>
        <v>WikQik https://www.wikqik.com</v>
      </c>
      <c r="L1981" s="28">
        <v>10</v>
      </c>
      <c r="M1981" s="28" t="str">
        <f>IF(טבלה1[[#This Row],[עמודה53]]&gt;2000,"Yes","No")</f>
        <v>No</v>
      </c>
      <c r="N1981" s="28">
        <v>49</v>
      </c>
      <c r="O1981" s="28">
        <f>AVERAGE(טבלה1[[#This Row],[עמודה52]:[עמודה53]])</f>
        <v>149.5</v>
      </c>
      <c r="P1981" s="28" t="str">
        <f>IF(טבלה1[[#This Row],[עמודה4]]="&lt; $25 / hr","0$ - $25 / hr",טבלה1[[#This Row],[עמודה4]])</f>
        <v>$25 - $49 / hr</v>
      </c>
      <c r="Q1981" s="12" t="str" cm="1">
        <f t="array" ref="Q1981">INDEX(_xlfn.TEXTSPLIT(טבלה1[[#This Row],[עמודה55]],"-"),1)</f>
        <v xml:space="preserve">$25 </v>
      </c>
      <c r="R1981" s="21" t="str" cm="1">
        <f t="array" ref="R1981">INDEX(_xlfn.TEXTSPLIT(INDEX(_xlfn.TEXTSPLIT(טבלה1[[#This Row],[עמודה55]],"-"),2),"/"),1)</f>
        <v xml:space="preserve"> $49 </v>
      </c>
      <c r="S1981" s="28">
        <f>AVERAGE(טבלה1[[#This Row],[עמודה59]:[עמודה60]])</f>
        <v>37</v>
      </c>
      <c r="T1981" s="31">
        <f>VALUE(SUBSTITUTE(טבלה1[[#This Row],[עמודה56]],"$",""))</f>
        <v>25</v>
      </c>
      <c r="U1981" s="31">
        <f>VALUE(SUBSTITUTE(טבלה1[[#This Row],[עמודה57]],"$",""))</f>
        <v>49</v>
      </c>
      <c r="V1981" s="31" t="str">
        <f>IF(טבלה1[[#This Row],[עמודה58]]&gt;30,"Yes","No")</f>
        <v>Yes</v>
      </c>
    </row>
    <row r="1982" spans="1:22" x14ac:dyDescent="0.15">
      <c r="A1982" s="32" t="s">
        <v>4680</v>
      </c>
      <c r="B1982" s="33" t="s">
        <v>4681</v>
      </c>
      <c r="C1982" s="33" t="s">
        <v>361</v>
      </c>
      <c r="D1982" s="33" t="s">
        <v>4</v>
      </c>
      <c r="E1982" s="33" t="s">
        <v>4</v>
      </c>
      <c r="F1982" s="33" t="s">
        <v>29</v>
      </c>
      <c r="G1982" s="36" t="str">
        <f t="shared" si="30"/>
        <v>Low</v>
      </c>
      <c r="H1982" s="34">
        <v>0.2</v>
      </c>
      <c r="I1982" s="11" t="str" cm="1">
        <f t="array" ref="I1982">INDEX(_xlfn.TEXTSPLIT(טבלה1[[#This Row],[עמודה2]],","),1)</f>
        <v>Tampa</v>
      </c>
      <c r="J1982" s="12" t="str" cm="1">
        <f t="array" ref="J1982">INDEX(_xlfn.TEXTSPLIT(טבלה1[[#This Row],[עמודה2]],","),2)</f>
        <v xml:space="preserve"> FL</v>
      </c>
      <c r="K1982" s="37" t="str">
        <f>_xlfn.CONCAT(טבלה1[[#This Row],[AI_Companies]]," ",טבלה1[[#This Row],[עמודה1]])</f>
        <v>DeliverMedia http://www.delivermedia.com</v>
      </c>
      <c r="L1982" s="36">
        <v>10</v>
      </c>
      <c r="M1982" s="36" t="str">
        <f>IF(טבלה1[[#This Row],[עמודה53]]&gt;2000,"Yes","No")</f>
        <v>No</v>
      </c>
      <c r="N1982" s="36">
        <v>49</v>
      </c>
      <c r="O1982" s="36">
        <f>AVERAGE(טבלה1[[#This Row],[עמודה52]:[עמודה53]])</f>
        <v>29.5</v>
      </c>
      <c r="P1982" s="36" t="str">
        <f>IF(טבלה1[[#This Row],[עמודה4]]="&lt; $25 / hr","0$ - $25 / hr",טבלה1[[#This Row],[עמודה4]])</f>
        <v>$100 - $149 / hr</v>
      </c>
      <c r="Q1982" s="12" t="str" cm="1">
        <f t="array" ref="Q1982">INDEX(_xlfn.TEXTSPLIT(טבלה1[[#This Row],[עמודה55]],"-"),1)</f>
        <v xml:space="preserve">$100 </v>
      </c>
      <c r="R1982" s="21" t="str" cm="1">
        <f t="array" ref="R1982">INDEX(_xlfn.TEXTSPLIT(INDEX(_xlfn.TEXTSPLIT(טבלה1[[#This Row],[עמודה55]],"-"),2),"/"),1)</f>
        <v xml:space="preserve"> $149 </v>
      </c>
      <c r="S1982" s="36">
        <f>AVERAGE(טבלה1[[#This Row],[עמודה59]:[עמודה60]])</f>
        <v>124.5</v>
      </c>
      <c r="T1982" s="38">
        <f>VALUE(SUBSTITUTE(טבלה1[[#This Row],[עמודה56]],"$",""))</f>
        <v>100</v>
      </c>
      <c r="U1982" s="38">
        <f>VALUE(SUBSTITUTE(טבלה1[[#This Row],[עמודה57]],"$",""))</f>
        <v>149</v>
      </c>
      <c r="V1982" s="38" t="str">
        <f>IF(טבלה1[[#This Row],[עמודה58]]&gt;30,"Yes","No")</f>
        <v>Yes</v>
      </c>
    </row>
    <row r="1983" spans="1:22" x14ac:dyDescent="0.15">
      <c r="A1983" s="32" t="s">
        <v>4682</v>
      </c>
      <c r="B1983" s="39" t="s">
        <v>4683</v>
      </c>
      <c r="C1983" s="39" t="s">
        <v>56</v>
      </c>
      <c r="D1983" s="40">
        <v>10000</v>
      </c>
      <c r="E1983" s="39" t="s">
        <v>21</v>
      </c>
      <c r="F1983" s="39" t="s">
        <v>29</v>
      </c>
      <c r="G1983" s="36" t="str">
        <f t="shared" si="30"/>
        <v>Low</v>
      </c>
      <c r="H1983" s="41">
        <v>0.2</v>
      </c>
      <c r="I1983" s="11" t="str" cm="1">
        <f t="array" ref="I1983">INDEX(_xlfn.TEXTSPLIT(טבלה1[[#This Row],[עמודה2]],","),1)</f>
        <v>Pune</v>
      </c>
      <c r="J1983" s="12" t="str" cm="1">
        <f t="array" ref="J1983">INDEX(_xlfn.TEXTSPLIT(טבלה1[[#This Row],[עמודה2]],","),2)</f>
        <v xml:space="preserve"> India</v>
      </c>
      <c r="K1983" s="43" t="str">
        <f>_xlfn.CONCAT(טבלה1[[#This Row],[AI_Companies]]," ",טבלה1[[#This Row],[עמודה1]])</f>
        <v>ScalentInfotechPvt.Ltd. https://www.scalent.io</v>
      </c>
      <c r="L1983" s="28">
        <v>10</v>
      </c>
      <c r="M1983" s="28" t="str">
        <f>IF(טבלה1[[#This Row],[עמודה53]]&gt;2000,"Yes","No")</f>
        <v>No</v>
      </c>
      <c r="N1983" s="28">
        <v>49</v>
      </c>
      <c r="O1983" s="28">
        <f>AVERAGE(טבלה1[[#This Row],[עמודה52]:[עמודה53]])</f>
        <v>29.5</v>
      </c>
      <c r="P1983" s="28" t="str">
        <f>IF(טבלה1[[#This Row],[עמודה4]]="&lt; $25 / hr","0$ - $25 / hr",טבלה1[[#This Row],[עמודה4]])</f>
        <v>Undisclosed</v>
      </c>
      <c r="Q1983" s="12" t="str" cm="1">
        <f t="array" ref="Q1983">INDEX(_xlfn.TEXTSPLIT(טבלה1[[#This Row],[עמודה55]],"-"),1)</f>
        <v>Undisclosed</v>
      </c>
      <c r="R1983" s="21" t="e" cm="1">
        <f t="array" ref="R1983">INDEX(_xlfn.TEXTSPLIT(INDEX(_xlfn.TEXTSPLIT(טבלה1[[#This Row],[עמודה55]],"-"),2),"/"),1)</f>
        <v>#REF!</v>
      </c>
      <c r="S1983" s="28" t="e">
        <f>AVERAGE(טבלה1[[#This Row],[עמודה59]:[עמודה60]])</f>
        <v>#VALUE!</v>
      </c>
      <c r="T1983" s="31" t="e">
        <f>VALUE(SUBSTITUTE(טבלה1[[#This Row],[עמודה56]],"$",""))</f>
        <v>#VALUE!</v>
      </c>
      <c r="U1983" s="31" t="e">
        <f>VALUE(SUBSTITUTE(טבלה1[[#This Row],[עמודה57]],"$",""))</f>
        <v>#REF!</v>
      </c>
      <c r="V1983" s="31" t="e">
        <f>IF(טבלה1[[#This Row],[עמודה58]]&gt;30,"Yes","No")</f>
        <v>#VALUE!</v>
      </c>
    </row>
    <row r="1984" spans="1:22" x14ac:dyDescent="0.15">
      <c r="A1984" s="32" t="s">
        <v>4684</v>
      </c>
      <c r="B1984" s="33" t="s">
        <v>4685</v>
      </c>
      <c r="C1984" s="33" t="s">
        <v>2469</v>
      </c>
      <c r="D1984" s="44">
        <v>5000</v>
      </c>
      <c r="E1984" s="33" t="s">
        <v>21</v>
      </c>
      <c r="F1984" s="33" t="s">
        <v>29</v>
      </c>
      <c r="G1984" s="36" t="str">
        <f t="shared" si="30"/>
        <v>Low</v>
      </c>
      <c r="H1984" s="34">
        <v>0.2</v>
      </c>
      <c r="I1984" s="11" t="str" cm="1">
        <f t="array" ref="I1984">INDEX(_xlfn.TEXTSPLIT(טבלה1[[#This Row],[עמודה2]],","),1)</f>
        <v>Los Angeles</v>
      </c>
      <c r="J1984" s="12" t="str" cm="1">
        <f t="array" ref="J1984">INDEX(_xlfn.TEXTSPLIT(טבלה1[[#This Row],[עמודה2]],","),2)</f>
        <v xml:space="preserve"> CA</v>
      </c>
      <c r="K1984" s="37" t="str">
        <f>_xlfn.CONCAT(טבלה1[[#This Row],[AI_Companies]]," ",טבלה1[[#This Row],[עמודה1]])</f>
        <v>MandtMedia https://www.mandt.com/</v>
      </c>
      <c r="L1984" s="36">
        <v>10</v>
      </c>
      <c r="M1984" s="36" t="str">
        <f>IF(טבלה1[[#This Row],[עמודה53]]&gt;2000,"Yes","No")</f>
        <v>No</v>
      </c>
      <c r="N1984" s="36">
        <v>49</v>
      </c>
      <c r="O1984" s="36">
        <f>AVERAGE(טבלה1[[#This Row],[עמודה52]:[עמודה53]])</f>
        <v>29.5</v>
      </c>
      <c r="P1984" s="36" t="str">
        <f>IF(טבלה1[[#This Row],[עמודה4]]="&lt; $25 / hr","0$ - $25 / hr",טבלה1[[#This Row],[עמודה4]])</f>
        <v>$100 - $149 / hr</v>
      </c>
      <c r="Q1984" s="12" t="str" cm="1">
        <f t="array" ref="Q1984">INDEX(_xlfn.TEXTSPLIT(טבלה1[[#This Row],[עמודה55]],"-"),1)</f>
        <v xml:space="preserve">$100 </v>
      </c>
      <c r="R1984" s="21" t="str" cm="1">
        <f t="array" ref="R1984">INDEX(_xlfn.TEXTSPLIT(INDEX(_xlfn.TEXTSPLIT(טבלה1[[#This Row],[עמודה55]],"-"),2),"/"),1)</f>
        <v xml:space="preserve"> $149 </v>
      </c>
      <c r="S1984" s="36">
        <f>AVERAGE(טבלה1[[#This Row],[עמודה59]:[עמודה60]])</f>
        <v>124.5</v>
      </c>
      <c r="T1984" s="38">
        <f>VALUE(SUBSTITUTE(טבלה1[[#This Row],[עמודה56]],"$",""))</f>
        <v>100</v>
      </c>
      <c r="U1984" s="38">
        <f>VALUE(SUBSTITUTE(טבלה1[[#This Row],[עמודה57]],"$",""))</f>
        <v>149</v>
      </c>
      <c r="V1984" s="38" t="str">
        <f>IF(טבלה1[[#This Row],[עמודה58]]&gt;30,"Yes","No")</f>
        <v>Yes</v>
      </c>
    </row>
    <row r="1985" spans="1:22" x14ac:dyDescent="0.15">
      <c r="A1985" s="32" t="s">
        <v>4686</v>
      </c>
      <c r="B1985" s="39" t="s">
        <v>4687</v>
      </c>
      <c r="C1985" s="39" t="s">
        <v>1766</v>
      </c>
      <c r="D1985" s="39" t="s">
        <v>4</v>
      </c>
      <c r="E1985" s="39" t="s">
        <v>4</v>
      </c>
      <c r="F1985" s="39" t="s">
        <v>29</v>
      </c>
      <c r="G1985" s="36" t="str">
        <f t="shared" si="30"/>
        <v>Low</v>
      </c>
      <c r="H1985" s="41">
        <v>0.2</v>
      </c>
      <c r="I1985" s="11" t="str" cm="1">
        <f t="array" ref="I1985">INDEX(_xlfn.TEXTSPLIT(טבלה1[[#This Row],[עמודה2]],","),1)</f>
        <v>Frankfurt am Main</v>
      </c>
      <c r="J1985" s="12" t="str" cm="1">
        <f t="array" ref="J1985">INDEX(_xlfn.TEXTSPLIT(טבלה1[[#This Row],[עמודה2]],","),2)</f>
        <v xml:space="preserve"> Germany</v>
      </c>
      <c r="K1985" s="43" t="str">
        <f>_xlfn.CONCAT(טבלה1[[#This Row],[AI_Companies]]," ",טבלה1[[#This Row],[עמודה1]])</f>
        <v>Acellere http://www.acellere.com/</v>
      </c>
      <c r="L1985" s="28">
        <v>10</v>
      </c>
      <c r="M1985" s="28" t="str">
        <f>IF(טבלה1[[#This Row],[עמודה53]]&gt;2000,"Yes","No")</f>
        <v>No</v>
      </c>
      <c r="N1985" s="28">
        <v>49</v>
      </c>
      <c r="O1985" s="28">
        <f>AVERAGE(טבלה1[[#This Row],[עמודה52]:[עמודה53]])</f>
        <v>29.5</v>
      </c>
      <c r="P1985" s="28" t="str">
        <f>IF(טבלה1[[#This Row],[עמודה4]]="&lt; $25 / hr","0$ - $25 / hr",טבלה1[[#This Row],[עמודה4]])</f>
        <v>$100 - $149 / hr</v>
      </c>
      <c r="Q1985" s="12" t="str" cm="1">
        <f t="array" ref="Q1985">INDEX(_xlfn.TEXTSPLIT(טבלה1[[#This Row],[עמודה55]],"-"),1)</f>
        <v xml:space="preserve">$100 </v>
      </c>
      <c r="R1985" s="21" t="str" cm="1">
        <f t="array" ref="R1985">INDEX(_xlfn.TEXTSPLIT(INDEX(_xlfn.TEXTSPLIT(טבלה1[[#This Row],[עמודה55]],"-"),2),"/"),1)</f>
        <v xml:space="preserve"> $149 </v>
      </c>
      <c r="S1985" s="28">
        <f>AVERAGE(טבלה1[[#This Row],[עמודה59]:[עמודה60]])</f>
        <v>124.5</v>
      </c>
      <c r="T1985" s="31">
        <f>VALUE(SUBSTITUTE(טבלה1[[#This Row],[עמודה56]],"$",""))</f>
        <v>100</v>
      </c>
      <c r="U1985" s="31">
        <f>VALUE(SUBSTITUTE(טבלה1[[#This Row],[עמודה57]],"$",""))</f>
        <v>149</v>
      </c>
      <c r="V1985" s="31" t="str">
        <f>IF(טבלה1[[#This Row],[עמודה58]]&gt;30,"Yes","No")</f>
        <v>Yes</v>
      </c>
    </row>
    <row r="1986" spans="1:22" x14ac:dyDescent="0.15">
      <c r="A1986" s="32" t="s">
        <v>4688</v>
      </c>
      <c r="B1986" s="33" t="s">
        <v>4689</v>
      </c>
      <c r="C1986" s="33" t="s">
        <v>1645</v>
      </c>
      <c r="D1986" s="33" t="s">
        <v>4</v>
      </c>
      <c r="E1986" s="33" t="s">
        <v>4</v>
      </c>
      <c r="F1986" s="33" t="s">
        <v>29</v>
      </c>
      <c r="G1986" s="36" t="str">
        <f t="shared" si="30"/>
        <v>Low</v>
      </c>
      <c r="H1986" s="34">
        <v>0.2</v>
      </c>
      <c r="I1986" s="11" t="str" cm="1">
        <f t="array" ref="I1986">INDEX(_xlfn.TEXTSPLIT(טבלה1[[#This Row],[עמודה2]],","),1)</f>
        <v>Glasgow</v>
      </c>
      <c r="J1986" s="12" t="str" cm="1">
        <f t="array" ref="J1986">INDEX(_xlfn.TEXTSPLIT(טבלה1[[#This Row],[עמודה2]],","),2)</f>
        <v xml:space="preserve"> United Kingdom</v>
      </c>
      <c r="K1986" s="37" t="str">
        <f>_xlfn.CONCAT(טבלה1[[#This Row],[AI_Companies]]," ",טבלה1[[#This Row],[עמודה1]])</f>
        <v>EtellectLtd http://www.etellect.com/</v>
      </c>
      <c r="L1986" s="36">
        <v>10</v>
      </c>
      <c r="M1986" s="36" t="str">
        <f>IF(טבלה1[[#This Row],[עמודה53]]&gt;2000,"Yes","No")</f>
        <v>No</v>
      </c>
      <c r="N1986" s="36">
        <v>49</v>
      </c>
      <c r="O1986" s="36">
        <f>AVERAGE(טבלה1[[#This Row],[עמודה52]:[עמודה53]])</f>
        <v>29.5</v>
      </c>
      <c r="P1986" s="36" t="str">
        <f>IF(טבלה1[[#This Row],[עמודה4]]="&lt; $25 / hr","0$ - $25 / hr",טבלה1[[#This Row],[עמודה4]])</f>
        <v>Undisclosed</v>
      </c>
      <c r="Q1986" s="12" t="str" cm="1">
        <f t="array" ref="Q1986">INDEX(_xlfn.TEXTSPLIT(טבלה1[[#This Row],[עמודה55]],"-"),1)</f>
        <v>Undisclosed</v>
      </c>
      <c r="R1986" s="21" t="e" cm="1">
        <f t="array" ref="R1986">INDEX(_xlfn.TEXTSPLIT(INDEX(_xlfn.TEXTSPLIT(טבלה1[[#This Row],[עמודה55]],"-"),2),"/"),1)</f>
        <v>#REF!</v>
      </c>
      <c r="S1986" s="36" t="e">
        <f>AVERAGE(טבלה1[[#This Row],[עמודה59]:[עמודה60]])</f>
        <v>#VALUE!</v>
      </c>
      <c r="T1986" s="38" t="e">
        <f>VALUE(SUBSTITUTE(טבלה1[[#This Row],[עמודה56]],"$",""))</f>
        <v>#VALUE!</v>
      </c>
      <c r="U1986" s="38" t="e">
        <f>VALUE(SUBSTITUTE(טבלה1[[#This Row],[עמודה57]],"$",""))</f>
        <v>#REF!</v>
      </c>
      <c r="V1986" s="38" t="e">
        <f>IF(טבלה1[[#This Row],[עמודה58]]&gt;30,"Yes","No")</f>
        <v>#VALUE!</v>
      </c>
    </row>
    <row r="1987" spans="1:22" x14ac:dyDescent="0.15">
      <c r="A1987" s="32" t="s">
        <v>4690</v>
      </c>
      <c r="B1987" s="39" t="s">
        <v>4691</v>
      </c>
      <c r="C1987" s="39" t="s">
        <v>4692</v>
      </c>
      <c r="D1987" s="39" t="s">
        <v>4</v>
      </c>
      <c r="E1987" s="39" t="s">
        <v>4</v>
      </c>
      <c r="F1987" s="39" t="s">
        <v>29</v>
      </c>
      <c r="G1987" s="36" t="str">
        <f t="shared" ref="G1987:G2050" si="31">IF(H1987&gt;0.8,"High",IF(H1987&gt;0.4,"Med","Low"))</f>
        <v>Low</v>
      </c>
      <c r="H1987" s="41">
        <v>0.2</v>
      </c>
      <c r="I1987" s="11" t="str" cm="1">
        <f t="array" ref="I1987">INDEX(_xlfn.TEXTSPLIT(טבלה1[[#This Row],[עמודה2]],","),1)</f>
        <v>Bristol</v>
      </c>
      <c r="J1987" s="12" t="str" cm="1">
        <f t="array" ref="J1987">INDEX(_xlfn.TEXTSPLIT(טבלה1[[#This Row],[עמודה2]],","),2)</f>
        <v xml:space="preserve"> United Kingdom</v>
      </c>
      <c r="K1987" s="43" t="str">
        <f>_xlfn.CONCAT(טבלה1[[#This Row],[AI_Companies]]," ",טבלה1[[#This Row],[עמודה1]])</f>
        <v>upUgo https://upugo.com/</v>
      </c>
      <c r="L1987" s="28">
        <v>10</v>
      </c>
      <c r="M1987" s="28" t="str">
        <f>IF(טבלה1[[#This Row],[עמודה53]]&gt;2000,"Yes","No")</f>
        <v>No</v>
      </c>
      <c r="N1987" s="28">
        <v>49</v>
      </c>
      <c r="O1987" s="28">
        <f>AVERAGE(טבלה1[[#This Row],[עמודה52]:[עמודה53]])</f>
        <v>29.5</v>
      </c>
      <c r="P1987" s="28" t="str">
        <f>IF(טבלה1[[#This Row],[עמודה4]]="&lt; $25 / hr","0$ - $25 / hr",טבלה1[[#This Row],[עמודה4]])</f>
        <v>Undisclosed</v>
      </c>
      <c r="Q1987" s="12" t="str" cm="1">
        <f t="array" ref="Q1987">INDEX(_xlfn.TEXTSPLIT(טבלה1[[#This Row],[עמודה55]],"-"),1)</f>
        <v>Undisclosed</v>
      </c>
      <c r="R1987" s="21" t="e" cm="1">
        <f t="array" ref="R1987">INDEX(_xlfn.TEXTSPLIT(INDEX(_xlfn.TEXTSPLIT(טבלה1[[#This Row],[עמודה55]],"-"),2),"/"),1)</f>
        <v>#REF!</v>
      </c>
      <c r="S1987" s="28" t="e">
        <f>AVERAGE(טבלה1[[#This Row],[עמודה59]:[עמודה60]])</f>
        <v>#VALUE!</v>
      </c>
      <c r="T1987" s="31" t="e">
        <f>VALUE(SUBSTITUTE(טבלה1[[#This Row],[עמודה56]],"$",""))</f>
        <v>#VALUE!</v>
      </c>
      <c r="U1987" s="31" t="e">
        <f>VALUE(SUBSTITUTE(טבלה1[[#This Row],[עמודה57]],"$",""))</f>
        <v>#REF!</v>
      </c>
      <c r="V1987" s="31" t="e">
        <f>IF(טבלה1[[#This Row],[עמודה58]]&gt;30,"Yes","No")</f>
        <v>#VALUE!</v>
      </c>
    </row>
    <row r="1988" spans="1:22" x14ac:dyDescent="0.15">
      <c r="A1988" s="32" t="s">
        <v>4693</v>
      </c>
      <c r="B1988" s="33" t="s">
        <v>4694</v>
      </c>
      <c r="C1988" s="33" t="s">
        <v>20</v>
      </c>
      <c r="D1988" s="33" t="s">
        <v>4</v>
      </c>
      <c r="E1988" s="33" t="s">
        <v>4</v>
      </c>
      <c r="F1988" s="33" t="s">
        <v>29</v>
      </c>
      <c r="G1988" s="36" t="str">
        <f t="shared" si="31"/>
        <v>Low</v>
      </c>
      <c r="H1988" s="34">
        <v>0.2</v>
      </c>
      <c r="I1988" s="11" t="str" cm="1">
        <f t="array" ref="I1988">INDEX(_xlfn.TEXTSPLIT(טבלה1[[#This Row],[עמודה2]],","),1)</f>
        <v>Subiaco</v>
      </c>
      <c r="J1988" s="12" t="str" cm="1">
        <f t="array" ref="J1988">INDEX(_xlfn.TEXTSPLIT(טבלה1[[#This Row],[עמודה2]],","),2)</f>
        <v xml:space="preserve"> Australia</v>
      </c>
      <c r="K1988" s="37" t="str">
        <f>_xlfn.CONCAT(טבלה1[[#This Row],[AI_Companies]]," ",טבלה1[[#This Row],[עמודה1]])</f>
        <v>Lateral-Australia https://www.lateral.com.au/</v>
      </c>
      <c r="L1988" s="36">
        <v>10</v>
      </c>
      <c r="M1988" s="36" t="str">
        <f>IF(טבלה1[[#This Row],[עמודה53]]&gt;2000,"Yes","No")</f>
        <v>No</v>
      </c>
      <c r="N1988" s="36">
        <v>49</v>
      </c>
      <c r="O1988" s="36">
        <f>AVERAGE(טבלה1[[#This Row],[עמודה52]:[עמודה53]])</f>
        <v>29.5</v>
      </c>
      <c r="P1988" s="36" t="str">
        <f>IF(טבלה1[[#This Row],[עמודה4]]="&lt; $25 / hr","0$ - $25 / hr",טבלה1[[#This Row],[עמודה4]])</f>
        <v>Undisclosed</v>
      </c>
      <c r="Q1988" s="12" t="str" cm="1">
        <f t="array" ref="Q1988">INDEX(_xlfn.TEXTSPLIT(טבלה1[[#This Row],[עמודה55]],"-"),1)</f>
        <v>Undisclosed</v>
      </c>
      <c r="R1988" s="21" t="e" cm="1">
        <f t="array" ref="R1988">INDEX(_xlfn.TEXTSPLIT(INDEX(_xlfn.TEXTSPLIT(טבלה1[[#This Row],[עמודה55]],"-"),2),"/"),1)</f>
        <v>#REF!</v>
      </c>
      <c r="S1988" s="36" t="e">
        <f>AVERAGE(טבלה1[[#This Row],[עמודה59]:[עמודה60]])</f>
        <v>#VALUE!</v>
      </c>
      <c r="T1988" s="38" t="e">
        <f>VALUE(SUBSTITUTE(טבלה1[[#This Row],[עמודה56]],"$",""))</f>
        <v>#VALUE!</v>
      </c>
      <c r="U1988" s="38" t="e">
        <f>VALUE(SUBSTITUTE(טבלה1[[#This Row],[עמודה57]],"$",""))</f>
        <v>#REF!</v>
      </c>
      <c r="V1988" s="38" t="e">
        <f>IF(טבלה1[[#This Row],[עמודה58]]&gt;30,"Yes","No")</f>
        <v>#VALUE!</v>
      </c>
    </row>
    <row r="1989" spans="1:22" x14ac:dyDescent="0.15">
      <c r="A1989" s="32" t="s">
        <v>4695</v>
      </c>
      <c r="B1989" s="39" t="s">
        <v>4696</v>
      </c>
      <c r="C1989" s="39" t="s">
        <v>1459</v>
      </c>
      <c r="D1989" s="39" t="s">
        <v>4</v>
      </c>
      <c r="E1989" s="39" t="s">
        <v>4</v>
      </c>
      <c r="F1989" s="39" t="s">
        <v>29</v>
      </c>
      <c r="G1989" s="36" t="str">
        <f t="shared" si="31"/>
        <v>Low</v>
      </c>
      <c r="H1989" s="41">
        <v>0.2</v>
      </c>
      <c r="I1989" s="11" t="str" cm="1">
        <f t="array" ref="I1989">INDEX(_xlfn.TEXTSPLIT(טבלה1[[#This Row],[עמודה2]],","),1)</f>
        <v>New York</v>
      </c>
      <c r="J1989" s="12" t="str" cm="1">
        <f t="array" ref="J1989">INDEX(_xlfn.TEXTSPLIT(טבלה1[[#This Row],[עמודה2]],","),2)</f>
        <v xml:space="preserve"> NY</v>
      </c>
      <c r="K1989" s="43" t="str">
        <f>_xlfn.CONCAT(טבלה1[[#This Row],[AI_Companies]]," ",טבלה1[[#This Row],[עמודה1]])</f>
        <v>SURGO https://surgogroup.com/</v>
      </c>
      <c r="L1989" s="28">
        <v>10</v>
      </c>
      <c r="M1989" s="28" t="str">
        <f>IF(טבלה1[[#This Row],[עמודה53]]&gt;2000,"Yes","No")</f>
        <v>No</v>
      </c>
      <c r="N1989" s="28">
        <v>49</v>
      </c>
      <c r="O1989" s="28">
        <f>AVERAGE(טבלה1[[#This Row],[עמודה52]:[עמודה53]])</f>
        <v>29.5</v>
      </c>
      <c r="P1989" s="28" t="str">
        <f>IF(טבלה1[[#This Row],[עמודה4]]="&lt; $25 / hr","0$ - $25 / hr",טבלה1[[#This Row],[עמודה4]])</f>
        <v>Undisclosed</v>
      </c>
      <c r="Q1989" s="12" t="str" cm="1">
        <f t="array" ref="Q1989">INDEX(_xlfn.TEXTSPLIT(טבלה1[[#This Row],[עמודה55]],"-"),1)</f>
        <v>Undisclosed</v>
      </c>
      <c r="R1989" s="21" t="e" cm="1">
        <f t="array" ref="R1989">INDEX(_xlfn.TEXTSPLIT(INDEX(_xlfn.TEXTSPLIT(טבלה1[[#This Row],[עמודה55]],"-"),2),"/"),1)</f>
        <v>#REF!</v>
      </c>
      <c r="S1989" s="28" t="e">
        <f>AVERAGE(טבלה1[[#This Row],[עמודה59]:[עמודה60]])</f>
        <v>#VALUE!</v>
      </c>
      <c r="T1989" s="31" t="e">
        <f>VALUE(SUBSTITUTE(טבלה1[[#This Row],[עמודה56]],"$",""))</f>
        <v>#VALUE!</v>
      </c>
      <c r="U1989" s="31" t="e">
        <f>VALUE(SUBSTITUTE(טבלה1[[#This Row],[עמודה57]],"$",""))</f>
        <v>#REF!</v>
      </c>
      <c r="V1989" s="31" t="e">
        <f>IF(טבלה1[[#This Row],[עמודה58]]&gt;30,"Yes","No")</f>
        <v>#VALUE!</v>
      </c>
    </row>
    <row r="1990" spans="1:22" x14ac:dyDescent="0.15">
      <c r="A1990" s="32" t="s">
        <v>4697</v>
      </c>
      <c r="B1990" s="33" t="s">
        <v>4698</v>
      </c>
      <c r="C1990" s="33" t="s">
        <v>2966</v>
      </c>
      <c r="D1990" s="33" t="s">
        <v>4</v>
      </c>
      <c r="E1990" s="33" t="s">
        <v>4</v>
      </c>
      <c r="F1990" s="33" t="s">
        <v>29</v>
      </c>
      <c r="G1990" s="36" t="str">
        <f t="shared" si="31"/>
        <v>Low</v>
      </c>
      <c r="H1990" s="34">
        <v>0.2</v>
      </c>
      <c r="I1990" s="11" t="str" cm="1">
        <f t="array" ref="I1990">INDEX(_xlfn.TEXTSPLIT(טבלה1[[#This Row],[עמודה2]],","),1)</f>
        <v>Baltimore</v>
      </c>
      <c r="J1990" s="12" t="str" cm="1">
        <f t="array" ref="J1990">INDEX(_xlfn.TEXTSPLIT(טבלה1[[#This Row],[עמודה2]],","),2)</f>
        <v xml:space="preserve"> MD</v>
      </c>
      <c r="K1990" s="37" t="str">
        <f>_xlfn.CONCAT(טבלה1[[#This Row],[AI_Companies]]," ",טבלה1[[#This Row],[עמודה1]])</f>
        <v>NylaTechnologySolutions,Inc. https://nylatechnologysolutions.com/</v>
      </c>
      <c r="L1990" s="36">
        <v>10</v>
      </c>
      <c r="M1990" s="36" t="str">
        <f>IF(טבלה1[[#This Row],[עמודה53]]&gt;2000,"Yes","No")</f>
        <v>No</v>
      </c>
      <c r="N1990" s="36">
        <v>49</v>
      </c>
      <c r="O1990" s="36">
        <f>AVERAGE(טבלה1[[#This Row],[עמודה52]:[עמודה53]])</f>
        <v>29.5</v>
      </c>
      <c r="P1990" s="36" t="str">
        <f>IF(טבלה1[[#This Row],[עמודה4]]="&lt; $25 / hr","0$ - $25 / hr",טבלה1[[#This Row],[עמודה4]])</f>
        <v>Undisclosed</v>
      </c>
      <c r="Q1990" s="12" t="str" cm="1">
        <f t="array" ref="Q1990">INDEX(_xlfn.TEXTSPLIT(טבלה1[[#This Row],[עמודה55]],"-"),1)</f>
        <v>Undisclosed</v>
      </c>
      <c r="R1990" s="21" t="e" cm="1">
        <f t="array" ref="R1990">INDEX(_xlfn.TEXTSPLIT(INDEX(_xlfn.TEXTSPLIT(טבלה1[[#This Row],[עמודה55]],"-"),2),"/"),1)</f>
        <v>#REF!</v>
      </c>
      <c r="S1990" s="36" t="e">
        <f>AVERAGE(טבלה1[[#This Row],[עמודה59]:[עמודה60]])</f>
        <v>#VALUE!</v>
      </c>
      <c r="T1990" s="38" t="e">
        <f>VALUE(SUBSTITUTE(טבלה1[[#This Row],[עמודה56]],"$",""))</f>
        <v>#VALUE!</v>
      </c>
      <c r="U1990" s="38" t="e">
        <f>VALUE(SUBSTITUTE(טבלה1[[#This Row],[עמודה57]],"$",""))</f>
        <v>#REF!</v>
      </c>
      <c r="V1990" s="38" t="e">
        <f>IF(טבלה1[[#This Row],[עמודה58]]&gt;30,"Yes","No")</f>
        <v>#VALUE!</v>
      </c>
    </row>
    <row r="1991" spans="1:22" x14ac:dyDescent="0.15">
      <c r="A1991" s="32" t="s">
        <v>4699</v>
      </c>
      <c r="B1991" s="39" t="s">
        <v>4700</v>
      </c>
      <c r="C1991" s="39" t="s">
        <v>1515</v>
      </c>
      <c r="D1991" s="39" t="s">
        <v>4</v>
      </c>
      <c r="E1991" s="39" t="s">
        <v>4</v>
      </c>
      <c r="F1991" s="39" t="s">
        <v>29</v>
      </c>
      <c r="G1991" s="36" t="str">
        <f t="shared" si="31"/>
        <v>Low</v>
      </c>
      <c r="H1991" s="41">
        <v>0.2</v>
      </c>
      <c r="I1991" s="11" t="str" cm="1">
        <f t="array" ref="I1991">INDEX(_xlfn.TEXTSPLIT(טבלה1[[#This Row],[עמודה2]],","),1)</f>
        <v>Fairfax</v>
      </c>
      <c r="J1991" s="12" t="str" cm="1">
        <f t="array" ref="J1991">INDEX(_xlfn.TEXTSPLIT(טבלה1[[#This Row],[עמודה2]],","),2)</f>
        <v xml:space="preserve"> VA</v>
      </c>
      <c r="K1991" s="43" t="str">
        <f>_xlfn.CONCAT(טבלה1[[#This Row],[AI_Companies]]," ",טבלה1[[#This Row],[עמודה1]])</f>
        <v>AdvanceDigitalSystemsInc. http://www.advancedigitalsys.com</v>
      </c>
      <c r="L1991" s="28">
        <v>10</v>
      </c>
      <c r="M1991" s="28" t="str">
        <f>IF(טבלה1[[#This Row],[עמודה53]]&gt;2000,"Yes","No")</f>
        <v>No</v>
      </c>
      <c r="N1991" s="28">
        <v>49</v>
      </c>
      <c r="O1991" s="28">
        <f>AVERAGE(טבלה1[[#This Row],[עמודה52]:[עמודה53]])</f>
        <v>29.5</v>
      </c>
      <c r="P1991" s="28" t="str">
        <f>IF(טבלה1[[#This Row],[עמודה4]]="&lt; $25 / hr","0$ - $25 / hr",טבלה1[[#This Row],[עמודה4]])</f>
        <v>Undisclosed</v>
      </c>
      <c r="Q1991" s="12" t="str" cm="1">
        <f t="array" ref="Q1991">INDEX(_xlfn.TEXTSPLIT(טבלה1[[#This Row],[עמודה55]],"-"),1)</f>
        <v>Undisclosed</v>
      </c>
      <c r="R1991" s="21" t="e" cm="1">
        <f t="array" ref="R1991">INDEX(_xlfn.TEXTSPLIT(INDEX(_xlfn.TEXTSPLIT(טבלה1[[#This Row],[עמודה55]],"-"),2),"/"),1)</f>
        <v>#REF!</v>
      </c>
      <c r="S1991" s="28" t="e">
        <f>AVERAGE(טבלה1[[#This Row],[עמודה59]:[עמודה60]])</f>
        <v>#VALUE!</v>
      </c>
      <c r="T1991" s="31" t="e">
        <f>VALUE(SUBSTITUTE(טבלה1[[#This Row],[עמודה56]],"$",""))</f>
        <v>#VALUE!</v>
      </c>
      <c r="U1991" s="31" t="e">
        <f>VALUE(SUBSTITUTE(טבלה1[[#This Row],[עמודה57]],"$",""))</f>
        <v>#REF!</v>
      </c>
      <c r="V1991" s="31" t="e">
        <f>IF(טבלה1[[#This Row],[עמודה58]]&gt;30,"Yes","No")</f>
        <v>#VALUE!</v>
      </c>
    </row>
    <row r="1992" spans="1:22" x14ac:dyDescent="0.15">
      <c r="A1992" s="32" t="s">
        <v>4701</v>
      </c>
      <c r="B1992" s="33" t="s">
        <v>4702</v>
      </c>
      <c r="C1992" s="33" t="s">
        <v>1118</v>
      </c>
      <c r="D1992" s="33" t="s">
        <v>4</v>
      </c>
      <c r="E1992" s="33" t="s">
        <v>4</v>
      </c>
      <c r="F1992" s="33" t="s">
        <v>29</v>
      </c>
      <c r="G1992" s="36" t="str">
        <f t="shared" si="31"/>
        <v>Low</v>
      </c>
      <c r="H1992" s="34">
        <v>0.2</v>
      </c>
      <c r="I1992" s="11" t="str" cm="1">
        <f t="array" ref="I1992">INDEX(_xlfn.TEXTSPLIT(טבלה1[[#This Row],[עמודה2]],","),1)</f>
        <v>Oslo</v>
      </c>
      <c r="J1992" s="12" t="str" cm="1">
        <f t="array" ref="J1992">INDEX(_xlfn.TEXTSPLIT(טבלה1[[#This Row],[עמודה2]],","),2)</f>
        <v xml:space="preserve"> Norway</v>
      </c>
      <c r="K1992" s="37" t="str">
        <f>_xlfn.CONCAT(טבלה1[[#This Row],[AI_Companies]]," ",טבלה1[[#This Row],[עמודה1]])</f>
        <v>BitSpace https://www.bitspace.com/</v>
      </c>
      <c r="L1992" s="36">
        <v>10</v>
      </c>
      <c r="M1992" s="36" t="str">
        <f>IF(טבלה1[[#This Row],[עמודה53]]&gt;2000,"Yes","No")</f>
        <v>No</v>
      </c>
      <c r="N1992" s="36">
        <v>49</v>
      </c>
      <c r="O1992" s="36">
        <f>AVERAGE(טבלה1[[#This Row],[עמודה52]:[עמודה53]])</f>
        <v>29.5</v>
      </c>
      <c r="P1992" s="36" t="str">
        <f>IF(טבלה1[[#This Row],[עמודה4]]="&lt; $25 / hr","0$ - $25 / hr",טבלה1[[#This Row],[עמודה4]])</f>
        <v>Undisclosed</v>
      </c>
      <c r="Q1992" s="12" t="str" cm="1">
        <f t="array" ref="Q1992">INDEX(_xlfn.TEXTSPLIT(טבלה1[[#This Row],[עמודה55]],"-"),1)</f>
        <v>Undisclosed</v>
      </c>
      <c r="R1992" s="21" t="e" cm="1">
        <f t="array" ref="R1992">INDEX(_xlfn.TEXTSPLIT(INDEX(_xlfn.TEXTSPLIT(טבלה1[[#This Row],[עמודה55]],"-"),2),"/"),1)</f>
        <v>#REF!</v>
      </c>
      <c r="S1992" s="36" t="e">
        <f>AVERAGE(טבלה1[[#This Row],[עמודה59]:[עמודה60]])</f>
        <v>#VALUE!</v>
      </c>
      <c r="T1992" s="38" t="e">
        <f>VALUE(SUBSTITUTE(טבלה1[[#This Row],[עמודה56]],"$",""))</f>
        <v>#VALUE!</v>
      </c>
      <c r="U1992" s="38" t="e">
        <f>VALUE(SUBSTITUTE(טבלה1[[#This Row],[עמודה57]],"$",""))</f>
        <v>#REF!</v>
      </c>
      <c r="V1992" s="38" t="e">
        <f>IF(טבלה1[[#This Row],[עמודה58]]&gt;30,"Yes","No")</f>
        <v>#VALUE!</v>
      </c>
    </row>
    <row r="1993" spans="1:22" x14ac:dyDescent="0.15">
      <c r="A1993" s="32" t="s">
        <v>4703</v>
      </c>
      <c r="B1993" s="39" t="s">
        <v>4704</v>
      </c>
      <c r="C1993" s="39" t="s">
        <v>4705</v>
      </c>
      <c r="D1993" s="40">
        <v>10000</v>
      </c>
      <c r="E1993" s="39" t="s">
        <v>33</v>
      </c>
      <c r="F1993" s="39" t="s">
        <v>29</v>
      </c>
      <c r="G1993" s="36" t="str">
        <f t="shared" si="31"/>
        <v>Low</v>
      </c>
      <c r="H1993" s="41">
        <v>0.15</v>
      </c>
      <c r="I1993" s="11" t="str" cm="1">
        <f t="array" ref="I1993">INDEX(_xlfn.TEXTSPLIT(טבלה1[[#This Row],[עמודה2]],","),1)</f>
        <v>Den Haag</v>
      </c>
      <c r="J1993" s="12" t="str" cm="1">
        <f t="array" ref="J1993">INDEX(_xlfn.TEXTSPLIT(טבלה1[[#This Row],[עמודה2]],","),2)</f>
        <v xml:space="preserve"> Netherlands</v>
      </c>
      <c r="K1993" s="43" t="str">
        <f>_xlfn.CONCAT(טבלה1[[#This Row],[AI_Companies]]," ",טבלה1[[#This Row],[עמודה1]])</f>
        <v>https://bastion.clutch.co/profile/nxtp-ventures http://www.space4good.com/</v>
      </c>
      <c r="L1993" s="28">
        <v>10</v>
      </c>
      <c r="M1993" s="28" t="str">
        <f>IF(טבלה1[[#This Row],[עמודה53]]&gt;2000,"Yes","No")</f>
        <v>No</v>
      </c>
      <c r="N1993" s="28">
        <v>49</v>
      </c>
      <c r="O1993" s="28">
        <f>AVERAGE(טבלה1[[#This Row],[עמודה52]:[עמודה53]])</f>
        <v>29.5</v>
      </c>
      <c r="P1993" s="28" t="str">
        <f>IF(טבלה1[[#This Row],[עמודה4]]="&lt; $25 / hr","0$ - $25 / hr",טבלה1[[#This Row],[עמודה4]])</f>
        <v>Undisclosed</v>
      </c>
      <c r="Q1993" s="12" t="str" cm="1">
        <f t="array" ref="Q1993">INDEX(_xlfn.TEXTSPLIT(טבלה1[[#This Row],[עמודה55]],"-"),1)</f>
        <v>Undisclosed</v>
      </c>
      <c r="R1993" s="21" t="e" cm="1">
        <f t="array" ref="R1993">INDEX(_xlfn.TEXTSPLIT(INDEX(_xlfn.TEXTSPLIT(טבלה1[[#This Row],[עמודה55]],"-"),2),"/"),1)</f>
        <v>#REF!</v>
      </c>
      <c r="S1993" s="28" t="e">
        <f>AVERAGE(טבלה1[[#This Row],[עמודה59]:[עמודה60]])</f>
        <v>#VALUE!</v>
      </c>
      <c r="T1993" s="31" t="e">
        <f>VALUE(SUBSTITUTE(טבלה1[[#This Row],[עמודה56]],"$",""))</f>
        <v>#VALUE!</v>
      </c>
      <c r="U1993" s="31" t="e">
        <f>VALUE(SUBSTITUTE(טבלה1[[#This Row],[עמודה57]],"$",""))</f>
        <v>#REF!</v>
      </c>
      <c r="V1993" s="31" t="e">
        <f>IF(טבלה1[[#This Row],[עמודה58]]&gt;30,"Yes","No")</f>
        <v>#VALUE!</v>
      </c>
    </row>
    <row r="1994" spans="1:22" x14ac:dyDescent="0.15">
      <c r="A1994" s="32" t="s">
        <v>4706</v>
      </c>
      <c r="B1994" s="33" t="s">
        <v>4707</v>
      </c>
      <c r="C1994" s="33" t="s">
        <v>787</v>
      </c>
      <c r="D1994" s="33" t="s">
        <v>4</v>
      </c>
      <c r="E1994" s="33" t="s">
        <v>4</v>
      </c>
      <c r="F1994" s="33" t="s">
        <v>29</v>
      </c>
      <c r="G1994" s="36" t="str">
        <f t="shared" si="31"/>
        <v>Low</v>
      </c>
      <c r="H1994" s="34">
        <v>0.2</v>
      </c>
      <c r="I1994" s="11" t="str" cm="1">
        <f t="array" ref="I1994">INDEX(_xlfn.TEXTSPLIT(טבלה1[[#This Row],[עמודה2]],","),1)</f>
        <v>Southlake</v>
      </c>
      <c r="J1994" s="12" t="str" cm="1">
        <f t="array" ref="J1994">INDEX(_xlfn.TEXTSPLIT(טבלה1[[#This Row],[עמודה2]],","),2)</f>
        <v xml:space="preserve"> TX</v>
      </c>
      <c r="K1994" s="37" t="str">
        <f>_xlfn.CONCAT(טבלה1[[#This Row],[AI_Companies]]," ",טבלה1[[#This Row],[עמודה1]])</f>
        <v>Digiture http://www.digiture.com</v>
      </c>
      <c r="L1994" s="36">
        <v>10</v>
      </c>
      <c r="M1994" s="36" t="str">
        <f>IF(טבלה1[[#This Row],[עמודה53]]&gt;2000,"Yes","No")</f>
        <v>No</v>
      </c>
      <c r="N1994" s="36">
        <v>49</v>
      </c>
      <c r="O1994" s="36">
        <f>AVERAGE(טבלה1[[#This Row],[עמודה52]:[עמודה53]])</f>
        <v>29.5</v>
      </c>
      <c r="P1994" s="36" t="str">
        <f>IF(טבלה1[[#This Row],[עמודה4]]="&lt; $25 / hr","0$ - $25 / hr",טבלה1[[#This Row],[עמודה4]])</f>
        <v>$25 - $49 / hr</v>
      </c>
      <c r="Q1994" s="12" t="str" cm="1">
        <f t="array" ref="Q1994">INDEX(_xlfn.TEXTSPLIT(טבלה1[[#This Row],[עמודה55]],"-"),1)</f>
        <v xml:space="preserve">$25 </v>
      </c>
      <c r="R1994" s="21" t="str" cm="1">
        <f t="array" ref="R1994">INDEX(_xlfn.TEXTSPLIT(INDEX(_xlfn.TEXTSPLIT(טבלה1[[#This Row],[עמודה55]],"-"),2),"/"),1)</f>
        <v xml:space="preserve"> $49 </v>
      </c>
      <c r="S1994" s="36">
        <f>AVERAGE(טבלה1[[#This Row],[עמודה59]:[עמודה60]])</f>
        <v>37</v>
      </c>
      <c r="T1994" s="38">
        <f>VALUE(SUBSTITUTE(טבלה1[[#This Row],[עמודה56]],"$",""))</f>
        <v>25</v>
      </c>
      <c r="U1994" s="38">
        <f>VALUE(SUBSTITUTE(טבלה1[[#This Row],[עמודה57]],"$",""))</f>
        <v>49</v>
      </c>
      <c r="V1994" s="38" t="str">
        <f>IF(טבלה1[[#This Row],[עמודה58]]&gt;30,"Yes","No")</f>
        <v>Yes</v>
      </c>
    </row>
    <row r="1995" spans="1:22" x14ac:dyDescent="0.15">
      <c r="A1995" s="32" t="s">
        <v>4708</v>
      </c>
      <c r="B1995" s="39" t="s">
        <v>4709</v>
      </c>
      <c r="C1995" s="39" t="s">
        <v>546</v>
      </c>
      <c r="D1995" s="40">
        <v>50000</v>
      </c>
      <c r="E1995" s="39" t="s">
        <v>4</v>
      </c>
      <c r="F1995" s="39" t="s">
        <v>5</v>
      </c>
      <c r="G1995" s="36" t="str">
        <f t="shared" si="31"/>
        <v>Low</v>
      </c>
      <c r="H1995" s="41">
        <v>0.1</v>
      </c>
      <c r="I1995" s="11" t="str" cm="1">
        <f t="array" ref="I1995">INDEX(_xlfn.TEXTSPLIT(טבלה1[[#This Row],[עמודה2]],","),1)</f>
        <v>Budapest</v>
      </c>
      <c r="J1995" s="12" t="str" cm="1">
        <f t="array" ref="J1995">INDEX(_xlfn.TEXTSPLIT(טבלה1[[#This Row],[עמודה2]],","),2)</f>
        <v xml:space="preserve"> Hungary</v>
      </c>
      <c r="K1995" s="43" t="str">
        <f>_xlfn.CONCAT(טבלה1[[#This Row],[AI_Companies]]," ",טבלה1[[#This Row],[עמודה1]])</f>
        <v>Branditorial http://branditorial.hu/</v>
      </c>
      <c r="L1995" s="28">
        <v>250</v>
      </c>
      <c r="M1995" s="28" t="str">
        <f>IF(טבלה1[[#This Row],[עמודה53]]&gt;2000,"Yes","No")</f>
        <v>No</v>
      </c>
      <c r="N1995" s="28">
        <v>999</v>
      </c>
      <c r="O1995" s="28">
        <f>AVERAGE(טבלה1[[#This Row],[עמודה52]:[עמודה53]])</f>
        <v>29.5</v>
      </c>
      <c r="P1995" s="28" t="str">
        <f>IF(טבלה1[[#This Row],[עמודה4]]="&lt; $25 / hr","0$ - $25 / hr",טבלה1[[#This Row],[עמודה4]])</f>
        <v>Undisclosed</v>
      </c>
      <c r="Q1995" s="12" t="str" cm="1">
        <f t="array" ref="Q1995">INDEX(_xlfn.TEXTSPLIT(טבלה1[[#This Row],[עמודה55]],"-"),1)</f>
        <v>Undisclosed</v>
      </c>
      <c r="R1995" s="21" t="e" cm="1">
        <f t="array" ref="R1995">INDEX(_xlfn.TEXTSPLIT(INDEX(_xlfn.TEXTSPLIT(טבלה1[[#This Row],[עמודה55]],"-"),2),"/"),1)</f>
        <v>#REF!</v>
      </c>
      <c r="S1995" s="28" t="e">
        <f>AVERAGE(טבלה1[[#This Row],[עמודה59]:[עמודה60]])</f>
        <v>#VALUE!</v>
      </c>
      <c r="T1995" s="31" t="e">
        <f>VALUE(SUBSTITUTE(טבלה1[[#This Row],[עמודה56]],"$",""))</f>
        <v>#VALUE!</v>
      </c>
      <c r="U1995" s="31" t="e">
        <f>VALUE(SUBSTITUTE(טבלה1[[#This Row],[עמודה57]],"$",""))</f>
        <v>#REF!</v>
      </c>
      <c r="V1995" s="31" t="e">
        <f>IF(טבלה1[[#This Row],[עמודה58]]&gt;30,"Yes","No")</f>
        <v>#VALUE!</v>
      </c>
    </row>
    <row r="1996" spans="1:22" x14ac:dyDescent="0.15">
      <c r="A1996" s="32" t="s">
        <v>4710</v>
      </c>
      <c r="B1996" s="33" t="s">
        <v>4711</v>
      </c>
      <c r="C1996" s="33" t="s">
        <v>308</v>
      </c>
      <c r="D1996" s="33" t="s">
        <v>4</v>
      </c>
      <c r="E1996" s="33" t="s">
        <v>4</v>
      </c>
      <c r="F1996" s="33" t="s">
        <v>5</v>
      </c>
      <c r="G1996" s="36" t="str">
        <f t="shared" si="31"/>
        <v>Low</v>
      </c>
      <c r="H1996" s="34">
        <v>0.1</v>
      </c>
      <c r="I1996" s="11" t="str" cm="1">
        <f t="array" ref="I1996">INDEX(_xlfn.TEXTSPLIT(טבלה1[[#This Row],[עמודה2]],","),1)</f>
        <v>Chicago</v>
      </c>
      <c r="J1996" s="12" t="str" cm="1">
        <f t="array" ref="J1996">INDEX(_xlfn.TEXTSPLIT(טבלה1[[#This Row],[עמודה2]],","),2)</f>
        <v xml:space="preserve"> IL</v>
      </c>
      <c r="K1996" s="37" t="str">
        <f>_xlfn.CONCAT(טבלה1[[#This Row],[AI_Companies]]," ",טבלה1[[#This Row],[עמודה1]])</f>
        <v>ProductiveEdge http://www.ProductiveEdge.com</v>
      </c>
      <c r="L1996" s="36">
        <v>250</v>
      </c>
      <c r="M1996" s="36" t="str">
        <f>IF(טבלה1[[#This Row],[עמודה53]]&gt;2000,"Yes","No")</f>
        <v>No</v>
      </c>
      <c r="N1996" s="36">
        <v>999</v>
      </c>
      <c r="O1996" s="36">
        <f>AVERAGE(טבלה1[[#This Row],[עמודה52]:[עמודה53]])</f>
        <v>624.5</v>
      </c>
      <c r="P1996" s="36" t="str">
        <f>IF(טבלה1[[#This Row],[עמודה4]]="&lt; $25 / hr","0$ - $25 / hr",טבלה1[[#This Row],[עמודה4]])</f>
        <v>Undisclosed</v>
      </c>
      <c r="Q1996" s="12" t="str" cm="1">
        <f t="array" ref="Q1996">INDEX(_xlfn.TEXTSPLIT(טבלה1[[#This Row],[עמודה55]],"-"),1)</f>
        <v>Undisclosed</v>
      </c>
      <c r="R1996" s="21" t="e" cm="1">
        <f t="array" ref="R1996">INDEX(_xlfn.TEXTSPLIT(INDEX(_xlfn.TEXTSPLIT(טבלה1[[#This Row],[עמודה55]],"-"),2),"/"),1)</f>
        <v>#REF!</v>
      </c>
      <c r="S1996" s="36" t="e">
        <f>AVERAGE(טבלה1[[#This Row],[עמודה59]:[עמודה60]])</f>
        <v>#VALUE!</v>
      </c>
      <c r="T1996" s="38" t="e">
        <f>VALUE(SUBSTITUTE(טבלה1[[#This Row],[עמודה56]],"$",""))</f>
        <v>#VALUE!</v>
      </c>
      <c r="U1996" s="38" t="e">
        <f>VALUE(SUBSTITUTE(טבלה1[[#This Row],[עמודה57]],"$",""))</f>
        <v>#REF!</v>
      </c>
      <c r="V1996" s="38" t="e">
        <f>IF(טבלה1[[#This Row],[עמודה58]]&gt;30,"Yes","No")</f>
        <v>#VALUE!</v>
      </c>
    </row>
    <row r="1997" spans="1:22" x14ac:dyDescent="0.15">
      <c r="A1997" s="32" t="s">
        <v>4712</v>
      </c>
      <c r="B1997" s="39" t="s">
        <v>4713</v>
      </c>
      <c r="C1997" s="39" t="s">
        <v>464</v>
      </c>
      <c r="D1997" s="40">
        <v>10000</v>
      </c>
      <c r="E1997" s="39" t="s">
        <v>33</v>
      </c>
      <c r="F1997" s="39" t="s">
        <v>5</v>
      </c>
      <c r="G1997" s="36" t="str">
        <f t="shared" si="31"/>
        <v>Low</v>
      </c>
      <c r="H1997" s="41">
        <v>0.1</v>
      </c>
      <c r="I1997" s="11" t="str" cm="1">
        <f t="array" ref="I1997">INDEX(_xlfn.TEXTSPLIT(טבלה1[[#This Row],[עמודה2]],","),1)</f>
        <v>Noida</v>
      </c>
      <c r="J1997" s="12" t="str" cm="1">
        <f t="array" ref="J1997">INDEX(_xlfn.TEXTSPLIT(טבלה1[[#This Row],[עמודה2]],","),2)</f>
        <v xml:space="preserve"> India</v>
      </c>
      <c r="K1997" s="43" t="str">
        <f>_xlfn.CONCAT(טבלה1[[#This Row],[AI_Companies]]," ",טבלה1[[#This Row],[עמודה1]])</f>
        <v>PureSoftware http://puresoftware.com/</v>
      </c>
      <c r="L1997" s="28">
        <v>250</v>
      </c>
      <c r="M1997" s="28" t="str">
        <f>IF(טבלה1[[#This Row],[עמודה53]]&gt;2000,"Yes","No")</f>
        <v>No</v>
      </c>
      <c r="N1997" s="28">
        <v>999</v>
      </c>
      <c r="O1997" s="28">
        <f>AVERAGE(טבלה1[[#This Row],[עמודה52]:[עמודה53]])</f>
        <v>624.5</v>
      </c>
      <c r="P1997" s="28" t="str">
        <f>IF(טבלה1[[#This Row],[עמודה4]]="&lt; $25 / hr","0$ - $25 / hr",טבלה1[[#This Row],[עמודה4]])</f>
        <v>Undisclosed</v>
      </c>
      <c r="Q1997" s="12" t="str" cm="1">
        <f t="array" ref="Q1997">INDEX(_xlfn.TEXTSPLIT(טבלה1[[#This Row],[עמודה55]],"-"),1)</f>
        <v>Undisclosed</v>
      </c>
      <c r="R1997" s="21" t="e" cm="1">
        <f t="array" ref="R1997">INDEX(_xlfn.TEXTSPLIT(INDEX(_xlfn.TEXTSPLIT(טבלה1[[#This Row],[עמודה55]],"-"),2),"/"),1)</f>
        <v>#REF!</v>
      </c>
      <c r="S1997" s="28" t="e">
        <f>AVERAGE(טבלה1[[#This Row],[עמודה59]:[עמודה60]])</f>
        <v>#VALUE!</v>
      </c>
      <c r="T1997" s="31" t="e">
        <f>VALUE(SUBSTITUTE(טבלה1[[#This Row],[עמודה56]],"$",""))</f>
        <v>#VALUE!</v>
      </c>
      <c r="U1997" s="31" t="e">
        <f>VALUE(SUBSTITUTE(טבלה1[[#This Row],[עמודה57]],"$",""))</f>
        <v>#REF!</v>
      </c>
      <c r="V1997" s="31" t="e">
        <f>IF(טבלה1[[#This Row],[עמודה58]]&gt;30,"Yes","No")</f>
        <v>#VALUE!</v>
      </c>
    </row>
    <row r="1998" spans="1:22" x14ac:dyDescent="0.15">
      <c r="A1998" s="32" t="s">
        <v>4714</v>
      </c>
      <c r="B1998" s="33" t="s">
        <v>4715</v>
      </c>
      <c r="C1998" s="33" t="s">
        <v>4716</v>
      </c>
      <c r="D1998" s="33" t="s">
        <v>4</v>
      </c>
      <c r="E1998" s="33" t="s">
        <v>4</v>
      </c>
      <c r="F1998" s="33" t="s">
        <v>5</v>
      </c>
      <c r="G1998" s="36" t="str">
        <f t="shared" si="31"/>
        <v>Low</v>
      </c>
      <c r="H1998" s="34">
        <v>0.1</v>
      </c>
      <c r="I1998" s="11" t="str" cm="1">
        <f t="array" ref="I1998">INDEX(_xlfn.TEXTSPLIT(טבלה1[[#This Row],[עמודה2]],","),1)</f>
        <v>Lahore</v>
      </c>
      <c r="J1998" s="12" t="str" cm="1">
        <f t="array" ref="J1998">INDEX(_xlfn.TEXTSPLIT(טבלה1[[#This Row],[עמודה2]],","),2)</f>
        <v xml:space="preserve"> Pakistan</v>
      </c>
      <c r="K1998" s="37" t="str">
        <f>_xlfn.CONCAT(טבלה1[[#This Row],[AI_Companies]]," ",טבלה1[[#This Row],[עמודה1]])</f>
        <v>Techlogix http://techlogix.com</v>
      </c>
      <c r="L1998" s="36">
        <v>250</v>
      </c>
      <c r="M1998" s="36" t="str">
        <f>IF(טבלה1[[#This Row],[עמודה53]]&gt;2000,"Yes","No")</f>
        <v>No</v>
      </c>
      <c r="N1998" s="36">
        <v>999</v>
      </c>
      <c r="O1998" s="36">
        <f>AVERAGE(טבלה1[[#This Row],[עמודה52]:[עמודה53]])</f>
        <v>624.5</v>
      </c>
      <c r="P1998" s="36" t="str">
        <f>IF(טבלה1[[#This Row],[עמודה4]]="&lt; $25 / hr","0$ - $25 / hr",טבלה1[[#This Row],[עמודה4]])</f>
        <v>$25 - $49 / hr</v>
      </c>
      <c r="Q1998" s="12" t="str" cm="1">
        <f t="array" ref="Q1998">INDEX(_xlfn.TEXTSPLIT(טבלה1[[#This Row],[עמודה55]],"-"),1)</f>
        <v xml:space="preserve">$25 </v>
      </c>
      <c r="R1998" s="21" t="str" cm="1">
        <f t="array" ref="R1998">INDEX(_xlfn.TEXTSPLIT(INDEX(_xlfn.TEXTSPLIT(טבלה1[[#This Row],[עמודה55]],"-"),2),"/"),1)</f>
        <v xml:space="preserve"> $49 </v>
      </c>
      <c r="S1998" s="36">
        <f>AVERAGE(טבלה1[[#This Row],[עמודה59]:[עמודה60]])</f>
        <v>37</v>
      </c>
      <c r="T1998" s="38">
        <f>VALUE(SUBSTITUTE(טבלה1[[#This Row],[עמודה56]],"$",""))</f>
        <v>25</v>
      </c>
      <c r="U1998" s="38">
        <f>VALUE(SUBSTITUTE(טבלה1[[#This Row],[עמודה57]],"$",""))</f>
        <v>49</v>
      </c>
      <c r="V1998" s="38" t="str">
        <f>IF(טבלה1[[#This Row],[עמודה58]]&gt;30,"Yes","No")</f>
        <v>Yes</v>
      </c>
    </row>
    <row r="1999" spans="1:22" x14ac:dyDescent="0.15">
      <c r="A1999" s="32" t="s">
        <v>4717</v>
      </c>
      <c r="B1999" s="39" t="s">
        <v>4718</v>
      </c>
      <c r="C1999" s="39" t="s">
        <v>765</v>
      </c>
      <c r="D1999" s="40">
        <v>25000</v>
      </c>
      <c r="E1999" s="39" t="s">
        <v>33</v>
      </c>
      <c r="F1999" s="39" t="s">
        <v>5</v>
      </c>
      <c r="G1999" s="36" t="str">
        <f t="shared" si="31"/>
        <v>Low</v>
      </c>
      <c r="H1999" s="41">
        <v>0.1</v>
      </c>
      <c r="I1999" s="11" t="str" cm="1">
        <f t="array" ref="I1999">INDEX(_xlfn.TEXTSPLIT(טבלה1[[#This Row],[עמודה2]],","),1)</f>
        <v>Clear Lake</v>
      </c>
      <c r="J1999" s="12" t="str" cm="1">
        <f t="array" ref="J1999">INDEX(_xlfn.TEXTSPLIT(טבלה1[[#This Row],[עמודה2]],","),2)</f>
        <v xml:space="preserve"> IA</v>
      </c>
      <c r="K1999" s="43" t="str">
        <f>_xlfn.CONCAT(טבלה1[[#This Row],[AI_Companies]]," ",טבלה1[[#This Row],[עמודה1]])</f>
        <v>KinglandSystems https://www.kingland.com/</v>
      </c>
      <c r="L1999" s="28">
        <v>250</v>
      </c>
      <c r="M1999" s="28" t="str">
        <f>IF(טבלה1[[#This Row],[עמודה53]]&gt;2000,"Yes","No")</f>
        <v>No</v>
      </c>
      <c r="N1999" s="28">
        <v>999</v>
      </c>
      <c r="O1999" s="28">
        <f>AVERAGE(טבלה1[[#This Row],[עמודה52]:[עמודה53]])</f>
        <v>624.5</v>
      </c>
      <c r="P1999" s="28" t="str">
        <f>IF(טבלה1[[#This Row],[עמודה4]]="&lt; $25 / hr","0$ - $25 / hr",טבלה1[[#This Row],[עמודה4]])</f>
        <v>Undisclosed</v>
      </c>
      <c r="Q1999" s="12" t="str" cm="1">
        <f t="array" ref="Q1999">INDEX(_xlfn.TEXTSPLIT(טבלה1[[#This Row],[עמודה55]],"-"),1)</f>
        <v>Undisclosed</v>
      </c>
      <c r="R1999" s="21" t="e" cm="1">
        <f t="array" ref="R1999">INDEX(_xlfn.TEXTSPLIT(INDEX(_xlfn.TEXTSPLIT(טבלה1[[#This Row],[עמודה55]],"-"),2),"/"),1)</f>
        <v>#REF!</v>
      </c>
      <c r="S1999" s="28" t="e">
        <f>AVERAGE(טבלה1[[#This Row],[עמודה59]:[עמודה60]])</f>
        <v>#VALUE!</v>
      </c>
      <c r="T1999" s="31" t="e">
        <f>VALUE(SUBSTITUTE(טבלה1[[#This Row],[עמודה56]],"$",""))</f>
        <v>#VALUE!</v>
      </c>
      <c r="U1999" s="31" t="e">
        <f>VALUE(SUBSTITUTE(טבלה1[[#This Row],[עמודה57]],"$",""))</f>
        <v>#REF!</v>
      </c>
      <c r="V1999" s="31" t="e">
        <f>IF(טבלה1[[#This Row],[עמודה58]]&gt;30,"Yes","No")</f>
        <v>#VALUE!</v>
      </c>
    </row>
    <row r="2000" spans="1:22" x14ac:dyDescent="0.15">
      <c r="A2000" s="32" t="s">
        <v>4719</v>
      </c>
      <c r="B2000" s="33" t="s">
        <v>4720</v>
      </c>
      <c r="C2000" s="33" t="s">
        <v>4721</v>
      </c>
      <c r="D2000" s="44">
        <v>10000</v>
      </c>
      <c r="E2000" s="33" t="s">
        <v>9</v>
      </c>
      <c r="F2000" s="33" t="s">
        <v>5</v>
      </c>
      <c r="G2000" s="36" t="str">
        <f t="shared" si="31"/>
        <v>Low</v>
      </c>
      <c r="H2000" s="34">
        <v>0.1</v>
      </c>
      <c r="I2000" s="11" t="str" cm="1">
        <f t="array" ref="I2000">INDEX(_xlfn.TEXTSPLIT(טבלה1[[#This Row],[עמודה2]],","),1)</f>
        <v>München</v>
      </c>
      <c r="J2000" s="12" t="str" cm="1">
        <f t="array" ref="J2000">INDEX(_xlfn.TEXTSPLIT(טבלה1[[#This Row],[עמודה2]],","),2)</f>
        <v xml:space="preserve"> Germany</v>
      </c>
      <c r="K2000" s="37" t="str">
        <f>_xlfn.CONCAT(טבלה1[[#This Row],[AI_Companies]]," ",טבלה1[[#This Row],[עמודה1]])</f>
        <v>Qualysoft https://www.qualysoft.com/en</v>
      </c>
      <c r="L2000" s="36">
        <v>250</v>
      </c>
      <c r="M2000" s="36" t="str">
        <f>IF(טבלה1[[#This Row],[עמודה53]]&gt;2000,"Yes","No")</f>
        <v>No</v>
      </c>
      <c r="N2000" s="36">
        <v>999</v>
      </c>
      <c r="O2000" s="36">
        <f>AVERAGE(טבלה1[[#This Row],[עמודה52]:[עמודה53]])</f>
        <v>624.5</v>
      </c>
      <c r="P2000" s="36" t="str">
        <f>IF(טבלה1[[#This Row],[עמודה4]]="&lt; $25 / hr","0$ - $25 / hr",טבלה1[[#This Row],[עמודה4]])</f>
        <v>$25 - $49 / hr</v>
      </c>
      <c r="Q2000" s="12" t="str" cm="1">
        <f t="array" ref="Q2000">INDEX(_xlfn.TEXTSPLIT(טבלה1[[#This Row],[עמודה55]],"-"),1)</f>
        <v xml:space="preserve">$25 </v>
      </c>
      <c r="R2000" s="21" t="str" cm="1">
        <f t="array" ref="R2000">INDEX(_xlfn.TEXTSPLIT(INDEX(_xlfn.TEXTSPLIT(טבלה1[[#This Row],[עמודה55]],"-"),2),"/"),1)</f>
        <v xml:space="preserve"> $49 </v>
      </c>
      <c r="S2000" s="36">
        <f>AVERAGE(טבלה1[[#This Row],[עמודה59]:[עמודה60]])</f>
        <v>37</v>
      </c>
      <c r="T2000" s="38">
        <f>VALUE(SUBSTITUTE(טבלה1[[#This Row],[עמודה56]],"$",""))</f>
        <v>25</v>
      </c>
      <c r="U2000" s="38">
        <f>VALUE(SUBSTITUTE(טבלה1[[#This Row],[עמודה57]],"$",""))</f>
        <v>49</v>
      </c>
      <c r="V2000" s="38" t="str">
        <f>IF(טבלה1[[#This Row],[עמודה58]]&gt;30,"Yes","No")</f>
        <v>Yes</v>
      </c>
    </row>
    <row r="2001" spans="1:22" x14ac:dyDescent="0.15">
      <c r="A2001" s="32" t="s">
        <v>4722</v>
      </c>
      <c r="B2001" s="39" t="s">
        <v>4723</v>
      </c>
      <c r="C2001" s="39" t="s">
        <v>1423</v>
      </c>
      <c r="D2001" s="40">
        <v>10000</v>
      </c>
      <c r="E2001" s="39" t="s">
        <v>9</v>
      </c>
      <c r="F2001" s="39" t="s">
        <v>5</v>
      </c>
      <c r="G2001" s="36" t="str">
        <f t="shared" si="31"/>
        <v>Low</v>
      </c>
      <c r="H2001" s="41">
        <v>0.1</v>
      </c>
      <c r="I2001" s="11" t="str" cm="1">
        <f t="array" ref="I2001">INDEX(_xlfn.TEXTSPLIT(טבלה1[[#This Row],[עמודה2]],","),1)</f>
        <v>Amadora</v>
      </c>
      <c r="J2001" s="12" t="str" cm="1">
        <f t="array" ref="J2001">INDEX(_xlfn.TEXTSPLIT(טבלה1[[#This Row],[עמודה2]],","),2)</f>
        <v xml:space="preserve"> Portugal</v>
      </c>
      <c r="K2001" s="43" t="str">
        <f>_xlfn.CONCAT(טבלה1[[#This Row],[AI_Companies]]," ",טבלה1[[#This Row],[עמודה1]])</f>
        <v>SYONE https://www.syone.com/</v>
      </c>
      <c r="L2001" s="28">
        <v>250</v>
      </c>
      <c r="M2001" s="28" t="str">
        <f>IF(טבלה1[[#This Row],[עמודה53]]&gt;2000,"Yes","No")</f>
        <v>No</v>
      </c>
      <c r="N2001" s="28">
        <v>999</v>
      </c>
      <c r="O2001" s="28">
        <f>AVERAGE(טבלה1[[#This Row],[עמודה52]:[עמודה53]])</f>
        <v>624.5</v>
      </c>
      <c r="P2001" s="28" t="str">
        <f>IF(טבלה1[[#This Row],[עמודה4]]="&lt; $25 / hr","0$ - $25 / hr",טבלה1[[#This Row],[עמודה4]])</f>
        <v>$50 - $99 / hr</v>
      </c>
      <c r="Q2001" s="12" t="str" cm="1">
        <f t="array" ref="Q2001">INDEX(_xlfn.TEXTSPLIT(טבלה1[[#This Row],[עמודה55]],"-"),1)</f>
        <v xml:space="preserve">$50 </v>
      </c>
      <c r="R2001" s="21" t="str" cm="1">
        <f t="array" ref="R2001">INDEX(_xlfn.TEXTSPLIT(INDEX(_xlfn.TEXTSPLIT(טבלה1[[#This Row],[עמודה55]],"-"),2),"/"),1)</f>
        <v xml:space="preserve"> $99 </v>
      </c>
      <c r="S2001" s="28">
        <f>AVERAGE(טבלה1[[#This Row],[עמודה59]:[עמודה60]])</f>
        <v>74.5</v>
      </c>
      <c r="T2001" s="31">
        <f>VALUE(SUBSTITUTE(טבלה1[[#This Row],[עמודה56]],"$",""))</f>
        <v>50</v>
      </c>
      <c r="U2001" s="31">
        <f>VALUE(SUBSTITUTE(טבלה1[[#This Row],[עמודה57]],"$",""))</f>
        <v>99</v>
      </c>
      <c r="V2001" s="31" t="str">
        <f>IF(טבלה1[[#This Row],[עמודה58]]&gt;30,"Yes","No")</f>
        <v>Yes</v>
      </c>
    </row>
    <row r="2002" spans="1:22" x14ac:dyDescent="0.15">
      <c r="A2002" s="32" t="s">
        <v>4724</v>
      </c>
      <c r="B2002" s="33" t="s">
        <v>4725</v>
      </c>
      <c r="C2002" s="33" t="s">
        <v>4726</v>
      </c>
      <c r="D2002" s="33" t="s">
        <v>4</v>
      </c>
      <c r="E2002" s="33" t="s">
        <v>4</v>
      </c>
      <c r="F2002" s="33" t="s">
        <v>5</v>
      </c>
      <c r="G2002" s="36" t="str">
        <f t="shared" si="31"/>
        <v>Low</v>
      </c>
      <c r="H2002" s="34">
        <v>0.1</v>
      </c>
      <c r="I2002" s="11" t="str" cm="1">
        <f t="array" ref="I2002">INDEX(_xlfn.TEXTSPLIT(טבלה1[[#This Row],[עמודה2]],","),1)</f>
        <v>Brno</v>
      </c>
      <c r="J2002" s="12" t="str" cm="1">
        <f t="array" ref="J2002">INDEX(_xlfn.TEXTSPLIT(טבלה1[[#This Row],[עמודה2]],","),2)</f>
        <v xml:space="preserve"> Czech Republic</v>
      </c>
      <c r="K2002" s="37" t="str">
        <f>_xlfn.CONCAT(טבלה1[[#This Row],[AI_Companies]]," ",טבלה1[[#This Row],[עמודה1]])</f>
        <v>ARTIN https://www.artin.cz</v>
      </c>
      <c r="L2002" s="36">
        <v>250</v>
      </c>
      <c r="M2002" s="36" t="str">
        <f>IF(טבלה1[[#This Row],[עמודה53]]&gt;2000,"Yes","No")</f>
        <v>No</v>
      </c>
      <c r="N2002" s="36">
        <v>999</v>
      </c>
      <c r="O2002" s="36">
        <f>AVERAGE(טבלה1[[#This Row],[עמודה52]:[עמודה53]])</f>
        <v>624.5</v>
      </c>
      <c r="P2002" s="36" t="str">
        <f>IF(טבלה1[[#This Row],[עמודה4]]="&lt; $25 / hr","0$ - $25 / hr",טבלה1[[#This Row],[עמודה4]])</f>
        <v>$50 - $99 / hr</v>
      </c>
      <c r="Q2002" s="12" t="str" cm="1">
        <f t="array" ref="Q2002">INDEX(_xlfn.TEXTSPLIT(טבלה1[[#This Row],[עמודה55]],"-"),1)</f>
        <v xml:space="preserve">$50 </v>
      </c>
      <c r="R2002" s="21" t="str" cm="1">
        <f t="array" ref="R2002">INDEX(_xlfn.TEXTSPLIT(INDEX(_xlfn.TEXTSPLIT(טבלה1[[#This Row],[עמודה55]],"-"),2),"/"),1)</f>
        <v xml:space="preserve"> $99 </v>
      </c>
      <c r="S2002" s="36">
        <f>AVERAGE(טבלה1[[#This Row],[עמודה59]:[עמודה60]])</f>
        <v>74.5</v>
      </c>
      <c r="T2002" s="38">
        <f>VALUE(SUBSTITUTE(טבלה1[[#This Row],[עמודה56]],"$",""))</f>
        <v>50</v>
      </c>
      <c r="U2002" s="38">
        <f>VALUE(SUBSTITUTE(טבלה1[[#This Row],[עמודה57]],"$",""))</f>
        <v>99</v>
      </c>
      <c r="V2002" s="38" t="str">
        <f>IF(טבלה1[[#This Row],[עמודה58]]&gt;30,"Yes","No")</f>
        <v>Yes</v>
      </c>
    </row>
    <row r="2003" spans="1:22" x14ac:dyDescent="0.15">
      <c r="A2003" s="32" t="s">
        <v>4727</v>
      </c>
      <c r="B2003" s="39" t="s">
        <v>4728</v>
      </c>
      <c r="C2003" s="39" t="s">
        <v>2416</v>
      </c>
      <c r="D2003" s="40">
        <v>10000</v>
      </c>
      <c r="E2003" s="39" t="s">
        <v>33</v>
      </c>
      <c r="F2003" s="39" t="s">
        <v>10</v>
      </c>
      <c r="G2003" s="36" t="str">
        <f t="shared" si="31"/>
        <v>Low</v>
      </c>
      <c r="H2003" s="41">
        <v>0.15</v>
      </c>
      <c r="I2003" s="11" t="str" cm="1">
        <f t="array" ref="I2003">INDEX(_xlfn.TEXTSPLIT(טבלה1[[#This Row],[עמודה2]],","),1)</f>
        <v>Newark</v>
      </c>
      <c r="J2003" s="12" t="str" cm="1">
        <f t="array" ref="J2003">INDEX(_xlfn.TEXTSPLIT(טבלה1[[#This Row],[עמודה2]],","),2)</f>
        <v xml:space="preserve"> CA</v>
      </c>
      <c r="K2003" s="43" t="str">
        <f>_xlfn.CONCAT(טבלה1[[#This Row],[AI_Companies]]," ",טבלה1[[#This Row],[עמודה1]])</f>
        <v>TADigital https://www.tadigital.com/home#featured</v>
      </c>
      <c r="L2003" s="28">
        <v>50</v>
      </c>
      <c r="M2003" s="28" t="str">
        <f>IF(טבלה1[[#This Row],[עמודה53]]&gt;2000,"Yes","No")</f>
        <v>No</v>
      </c>
      <c r="N2003" s="28">
        <v>249</v>
      </c>
      <c r="O2003" s="28">
        <f>AVERAGE(טבלה1[[#This Row],[עמודה52]:[עמודה53]])</f>
        <v>624.5</v>
      </c>
      <c r="P2003" s="28" t="str">
        <f>IF(טבלה1[[#This Row],[עמודה4]]="&lt; $25 / hr","0$ - $25 / hr",טבלה1[[#This Row],[עמודה4]])</f>
        <v>Undisclosed</v>
      </c>
      <c r="Q2003" s="12" t="str" cm="1">
        <f t="array" ref="Q2003">INDEX(_xlfn.TEXTSPLIT(טבלה1[[#This Row],[עמודה55]],"-"),1)</f>
        <v>Undisclosed</v>
      </c>
      <c r="R2003" s="21" t="e" cm="1">
        <f t="array" ref="R2003">INDEX(_xlfn.TEXTSPLIT(INDEX(_xlfn.TEXTSPLIT(טבלה1[[#This Row],[עמודה55]],"-"),2),"/"),1)</f>
        <v>#REF!</v>
      </c>
      <c r="S2003" s="28" t="e">
        <f>AVERAGE(טבלה1[[#This Row],[עמודה59]:[עמודה60]])</f>
        <v>#VALUE!</v>
      </c>
      <c r="T2003" s="31" t="e">
        <f>VALUE(SUBSTITUTE(טבלה1[[#This Row],[עמודה56]],"$",""))</f>
        <v>#VALUE!</v>
      </c>
      <c r="U2003" s="31" t="e">
        <f>VALUE(SUBSTITUTE(טבלה1[[#This Row],[עמודה57]],"$",""))</f>
        <v>#REF!</v>
      </c>
      <c r="V2003" s="31" t="e">
        <f>IF(טבלה1[[#This Row],[עמודה58]]&gt;30,"Yes","No")</f>
        <v>#VALUE!</v>
      </c>
    </row>
    <row r="2004" spans="1:22" x14ac:dyDescent="0.15">
      <c r="A2004" s="32" t="s">
        <v>4729</v>
      </c>
      <c r="B2004" s="33" t="s">
        <v>4730</v>
      </c>
      <c r="C2004" s="33" t="s">
        <v>1515</v>
      </c>
      <c r="D2004" s="44">
        <v>10000</v>
      </c>
      <c r="E2004" s="33" t="s">
        <v>9</v>
      </c>
      <c r="F2004" s="33" t="s">
        <v>10</v>
      </c>
      <c r="G2004" s="36" t="str">
        <f t="shared" si="31"/>
        <v>Low</v>
      </c>
      <c r="H2004" s="34">
        <v>0.15</v>
      </c>
      <c r="I2004" s="11" t="str" cm="1">
        <f t="array" ref="I2004">INDEX(_xlfn.TEXTSPLIT(טבלה1[[#This Row],[עמודה2]],","),1)</f>
        <v>Piscataway</v>
      </c>
      <c r="J2004" s="12" t="str" cm="1">
        <f t="array" ref="J2004">INDEX(_xlfn.TEXTSPLIT(טבלה1[[#This Row],[עמודה2]],","),2)</f>
        <v xml:space="preserve"> NJ</v>
      </c>
      <c r="K2004" s="37" t="str">
        <f>_xlfn.CONCAT(טבלה1[[#This Row],[AI_Companies]]," ",טבלה1[[#This Row],[עמודה1]])</f>
        <v>FuturismTechnologies https://www.futurismtechnologies.com/</v>
      </c>
      <c r="L2004" s="36">
        <v>50</v>
      </c>
      <c r="M2004" s="36" t="str">
        <f>IF(טבלה1[[#This Row],[עמודה53]]&gt;2000,"Yes","No")</f>
        <v>No</v>
      </c>
      <c r="N2004" s="36">
        <v>249</v>
      </c>
      <c r="O2004" s="36">
        <f>AVERAGE(טבלה1[[#This Row],[עמודה52]:[עמודה53]])</f>
        <v>149.5</v>
      </c>
      <c r="P2004" s="36" t="str">
        <f>IF(טבלה1[[#This Row],[עמודה4]]="&lt; $25 / hr","0$ - $25 / hr",טבלה1[[#This Row],[עמודה4]])</f>
        <v>$25 - $49 / hr</v>
      </c>
      <c r="Q2004" s="12" t="str" cm="1">
        <f t="array" ref="Q2004">INDEX(_xlfn.TEXTSPLIT(טבלה1[[#This Row],[עמודה55]],"-"),1)</f>
        <v xml:space="preserve">$25 </v>
      </c>
      <c r="R2004" s="21" t="str" cm="1">
        <f t="array" ref="R2004">INDEX(_xlfn.TEXTSPLIT(INDEX(_xlfn.TEXTSPLIT(טבלה1[[#This Row],[עמודה55]],"-"),2),"/"),1)</f>
        <v xml:space="preserve"> $49 </v>
      </c>
      <c r="S2004" s="36">
        <f>AVERAGE(טבלה1[[#This Row],[עמודה59]:[עמודה60]])</f>
        <v>37</v>
      </c>
      <c r="T2004" s="38">
        <f>VALUE(SUBSTITUTE(טבלה1[[#This Row],[עמודה56]],"$",""))</f>
        <v>25</v>
      </c>
      <c r="U2004" s="38">
        <f>VALUE(SUBSTITUTE(טבלה1[[#This Row],[עמודה57]],"$",""))</f>
        <v>49</v>
      </c>
      <c r="V2004" s="38" t="str">
        <f>IF(טבלה1[[#This Row],[עמודה58]]&gt;30,"Yes","No")</f>
        <v>Yes</v>
      </c>
    </row>
    <row r="2005" spans="1:22" x14ac:dyDescent="0.15">
      <c r="A2005" s="32" t="s">
        <v>4731</v>
      </c>
      <c r="B2005" s="39" t="s">
        <v>4732</v>
      </c>
      <c r="C2005" s="39" t="s">
        <v>4733</v>
      </c>
      <c r="D2005" s="40">
        <v>1000</v>
      </c>
      <c r="E2005" s="39" t="s">
        <v>14</v>
      </c>
      <c r="F2005" s="39" t="s">
        <v>10</v>
      </c>
      <c r="G2005" s="36" t="str">
        <f t="shared" si="31"/>
        <v>Low</v>
      </c>
      <c r="H2005" s="41">
        <v>0.2</v>
      </c>
      <c r="I2005" s="11" t="str" cm="1">
        <f t="array" ref="I2005">INDEX(_xlfn.TEXTSPLIT(טבלה1[[#This Row],[עמודה2]],","),1)</f>
        <v>Oslo</v>
      </c>
      <c r="J2005" s="12" t="str" cm="1">
        <f t="array" ref="J2005">INDEX(_xlfn.TEXTSPLIT(טבלה1[[#This Row],[עמודה2]],","),2)</f>
        <v xml:space="preserve"> Norway</v>
      </c>
      <c r="K2005" s="43" t="str">
        <f>_xlfn.CONCAT(טבלה1[[#This Row],[AI_Companies]]," ",טבלה1[[#This Row],[עמודה1]])</f>
        <v>OutstaffingAS https://outstaffing.no/</v>
      </c>
      <c r="L2005" s="28">
        <v>50</v>
      </c>
      <c r="M2005" s="28" t="str">
        <f>IF(טבלה1[[#This Row],[עמודה53]]&gt;2000,"Yes","No")</f>
        <v>No</v>
      </c>
      <c r="N2005" s="28">
        <v>249</v>
      </c>
      <c r="O2005" s="28">
        <f>AVERAGE(טבלה1[[#This Row],[עמודה52]:[עמודה53]])</f>
        <v>149.5</v>
      </c>
      <c r="P2005" s="28" t="str">
        <f>IF(טבלה1[[#This Row],[עמודה4]]="&lt; $25 / hr","0$ - $25 / hr",טבלה1[[#This Row],[עמודה4]])</f>
        <v>$50 - $99 / hr</v>
      </c>
      <c r="Q2005" s="12" t="str" cm="1">
        <f t="array" ref="Q2005">INDEX(_xlfn.TEXTSPLIT(טבלה1[[#This Row],[עמודה55]],"-"),1)</f>
        <v xml:space="preserve">$50 </v>
      </c>
      <c r="R2005" s="21" t="str" cm="1">
        <f t="array" ref="R2005">INDEX(_xlfn.TEXTSPLIT(INDEX(_xlfn.TEXTSPLIT(טבלה1[[#This Row],[עמודה55]],"-"),2),"/"),1)</f>
        <v xml:space="preserve"> $99 </v>
      </c>
      <c r="S2005" s="28">
        <f>AVERAGE(טבלה1[[#This Row],[עמודה59]:[עמודה60]])</f>
        <v>74.5</v>
      </c>
      <c r="T2005" s="31">
        <f>VALUE(SUBSTITUTE(טבלה1[[#This Row],[עמודה56]],"$",""))</f>
        <v>50</v>
      </c>
      <c r="U2005" s="31">
        <f>VALUE(SUBSTITUTE(טבלה1[[#This Row],[עמודה57]],"$",""))</f>
        <v>99</v>
      </c>
      <c r="V2005" s="31" t="str">
        <f>IF(טבלה1[[#This Row],[עמודה58]]&gt;30,"Yes","No")</f>
        <v>Yes</v>
      </c>
    </row>
    <row r="2006" spans="1:22" x14ac:dyDescent="0.15">
      <c r="A2006" s="32" t="s">
        <v>4734</v>
      </c>
      <c r="B2006" s="33" t="s">
        <v>4735</v>
      </c>
      <c r="C2006" s="33" t="s">
        <v>215</v>
      </c>
      <c r="D2006" s="44">
        <v>50000</v>
      </c>
      <c r="E2006" s="33" t="s">
        <v>4</v>
      </c>
      <c r="F2006" s="33" t="s">
        <v>10</v>
      </c>
      <c r="G2006" s="36" t="str">
        <f t="shared" si="31"/>
        <v>Low</v>
      </c>
      <c r="H2006" s="34">
        <v>0.2</v>
      </c>
      <c r="I2006" s="11" t="str" cm="1">
        <f t="array" ref="I2006">INDEX(_xlfn.TEXTSPLIT(טבלה1[[#This Row],[עמודה2]],","),1)</f>
        <v>Guangzhou Shi</v>
      </c>
      <c r="J2006" s="12" t="str" cm="1">
        <f t="array" ref="J2006">INDEX(_xlfn.TEXTSPLIT(טבלה1[[#This Row],[עמודה2]],","),2)</f>
        <v xml:space="preserve"> China</v>
      </c>
      <c r="K2006" s="37" t="str">
        <f>_xlfn.CONCAT(טבלה1[[#This Row],[AI_Companies]]," ",טבלה1[[#This Row],[עמודה1]])</f>
        <v>INCNTechnology https://www.incntech.cn/</v>
      </c>
      <c r="L2006" s="36">
        <v>50</v>
      </c>
      <c r="M2006" s="36" t="str">
        <f>IF(טבלה1[[#This Row],[עמודה53]]&gt;2000,"Yes","No")</f>
        <v>No</v>
      </c>
      <c r="N2006" s="36">
        <v>249</v>
      </c>
      <c r="O2006" s="36">
        <f>AVERAGE(טבלה1[[#This Row],[עמודה52]:[עמודה53]])</f>
        <v>149.5</v>
      </c>
      <c r="P2006" s="36" t="str">
        <f>IF(טבלה1[[#This Row],[עמודה4]]="&lt; $25 / hr","0$ - $25 / hr",טבלה1[[#This Row],[עמודה4]])</f>
        <v>0$ - $25 / hr</v>
      </c>
      <c r="Q2006" s="12" t="str" cm="1">
        <f t="array" ref="Q2006">INDEX(_xlfn.TEXTSPLIT(טבלה1[[#This Row],[עמודה55]],"-"),1)</f>
        <v xml:space="preserve">0$ </v>
      </c>
      <c r="R2006" s="21" t="str" cm="1">
        <f t="array" ref="R2006">INDEX(_xlfn.TEXTSPLIT(INDEX(_xlfn.TEXTSPLIT(טבלה1[[#This Row],[עמודה55]],"-"),2),"/"),1)</f>
        <v xml:space="preserve"> $25 </v>
      </c>
      <c r="S2006" s="36">
        <f>AVERAGE(טבלה1[[#This Row],[עמודה59]:[עמודה60]])</f>
        <v>12.5</v>
      </c>
      <c r="T2006" s="38">
        <f>VALUE(SUBSTITUTE(טבלה1[[#This Row],[עמודה56]],"$",""))</f>
        <v>0</v>
      </c>
      <c r="U2006" s="38">
        <f>VALUE(SUBSTITUTE(טבלה1[[#This Row],[עמודה57]],"$",""))</f>
        <v>25</v>
      </c>
      <c r="V2006" s="38" t="str">
        <f>IF(טבלה1[[#This Row],[עמודה58]]&gt;30,"Yes","No")</f>
        <v>No</v>
      </c>
    </row>
    <row r="2007" spans="1:22" x14ac:dyDescent="0.15">
      <c r="A2007" s="32" t="s">
        <v>4736</v>
      </c>
      <c r="B2007" s="39" t="s">
        <v>4737</v>
      </c>
      <c r="C2007" s="39" t="s">
        <v>156</v>
      </c>
      <c r="D2007" s="39" t="s">
        <v>4</v>
      </c>
      <c r="E2007" s="39" t="s">
        <v>4</v>
      </c>
      <c r="F2007" s="39" t="s">
        <v>10</v>
      </c>
      <c r="G2007" s="36" t="str">
        <f t="shared" si="31"/>
        <v>Low</v>
      </c>
      <c r="H2007" s="41">
        <v>0.2</v>
      </c>
      <c r="I2007" s="11" t="str" cm="1">
        <f t="array" ref="I2007">INDEX(_xlfn.TEXTSPLIT(טבלה1[[#This Row],[עמודה2]],","),1)</f>
        <v>Dubai</v>
      </c>
      <c r="J2007" s="12" t="str" cm="1">
        <f t="array" ref="J2007">INDEX(_xlfn.TEXTSPLIT(טבלה1[[#This Row],[עמודה2]],","),2)</f>
        <v xml:space="preserve"> United Arab Emirates</v>
      </c>
      <c r="K2007" s="43" t="str">
        <f>_xlfn.CONCAT(טבלה1[[#This Row],[AI_Companies]]," ",טבלה1[[#This Row],[עמודה1]])</f>
        <v>Timeline https://timeline.ae</v>
      </c>
      <c r="L2007" s="28">
        <v>50</v>
      </c>
      <c r="M2007" s="28" t="str">
        <f>IF(טבלה1[[#This Row],[עמודה53]]&gt;2000,"Yes","No")</f>
        <v>No</v>
      </c>
      <c r="N2007" s="28">
        <v>249</v>
      </c>
      <c r="O2007" s="28">
        <f>AVERAGE(טבלה1[[#This Row],[עמודה52]:[עמודה53]])</f>
        <v>149.5</v>
      </c>
      <c r="P2007" s="28" t="str">
        <f>IF(טבלה1[[#This Row],[עמודה4]]="&lt; $25 / hr","0$ - $25 / hr",טבלה1[[#This Row],[עמודה4]])</f>
        <v>Undisclosed</v>
      </c>
      <c r="Q2007" s="12" t="str" cm="1">
        <f t="array" ref="Q2007">INDEX(_xlfn.TEXTSPLIT(טבלה1[[#This Row],[עמודה55]],"-"),1)</f>
        <v>Undisclosed</v>
      </c>
      <c r="R2007" s="21" t="e" cm="1">
        <f t="array" ref="R2007">INDEX(_xlfn.TEXTSPLIT(INDEX(_xlfn.TEXTSPLIT(טבלה1[[#This Row],[עמודה55]],"-"),2),"/"),1)</f>
        <v>#REF!</v>
      </c>
      <c r="S2007" s="28" t="e">
        <f>AVERAGE(טבלה1[[#This Row],[עמודה59]:[עמודה60]])</f>
        <v>#VALUE!</v>
      </c>
      <c r="T2007" s="31" t="e">
        <f>VALUE(SUBSTITUTE(טבלה1[[#This Row],[עמודה56]],"$",""))</f>
        <v>#VALUE!</v>
      </c>
      <c r="U2007" s="31" t="e">
        <f>VALUE(SUBSTITUTE(טבלה1[[#This Row],[עמודה57]],"$",""))</f>
        <v>#REF!</v>
      </c>
      <c r="V2007" s="31" t="e">
        <f>IF(טבלה1[[#This Row],[עמודה58]]&gt;30,"Yes","No")</f>
        <v>#VALUE!</v>
      </c>
    </row>
    <row r="2008" spans="1:22" x14ac:dyDescent="0.15">
      <c r="A2008" s="32" t="s">
        <v>4738</v>
      </c>
      <c r="B2008" s="33" t="s">
        <v>4739</v>
      </c>
      <c r="C2008" s="33" t="s">
        <v>168</v>
      </c>
      <c r="D2008" s="33" t="s">
        <v>4</v>
      </c>
      <c r="E2008" s="33" t="s">
        <v>4</v>
      </c>
      <c r="F2008" s="33" t="s">
        <v>10</v>
      </c>
      <c r="G2008" s="36" t="str">
        <f t="shared" si="31"/>
        <v>Low</v>
      </c>
      <c r="H2008" s="34">
        <v>0.2</v>
      </c>
      <c r="I2008" s="11" t="str" cm="1">
        <f t="array" ref="I2008">INDEX(_xlfn.TEXTSPLIT(טבלה1[[#This Row],[עמודה2]],","),1)</f>
        <v>Chennai</v>
      </c>
      <c r="J2008" s="12" t="str" cm="1">
        <f t="array" ref="J2008">INDEX(_xlfn.TEXTSPLIT(טבלה1[[#This Row],[עמודה2]],","),2)</f>
        <v xml:space="preserve"> India</v>
      </c>
      <c r="K2008" s="37" t="str">
        <f>_xlfn.CONCAT(טבלה1[[#This Row],[AI_Companies]]," ",טבלה1[[#This Row],[עמודה1]])</f>
        <v>TrackDfect http://trackdfect.com/</v>
      </c>
      <c r="L2008" s="36">
        <v>50</v>
      </c>
      <c r="M2008" s="36" t="str">
        <f>IF(טבלה1[[#This Row],[עמודה53]]&gt;2000,"Yes","No")</f>
        <v>No</v>
      </c>
      <c r="N2008" s="36">
        <v>249</v>
      </c>
      <c r="O2008" s="36">
        <f>AVERAGE(טבלה1[[#This Row],[עמודה52]:[עמודה53]])</f>
        <v>149.5</v>
      </c>
      <c r="P2008" s="36" t="str">
        <f>IF(טבלה1[[#This Row],[עמודה4]]="&lt; $25 / hr","0$ - $25 / hr",טבלה1[[#This Row],[עמודה4]])</f>
        <v>Undisclosed</v>
      </c>
      <c r="Q2008" s="12" t="str" cm="1">
        <f t="array" ref="Q2008">INDEX(_xlfn.TEXTSPLIT(טבלה1[[#This Row],[עמודה55]],"-"),1)</f>
        <v>Undisclosed</v>
      </c>
      <c r="R2008" s="21" t="e" cm="1">
        <f t="array" ref="R2008">INDEX(_xlfn.TEXTSPLIT(INDEX(_xlfn.TEXTSPLIT(טבלה1[[#This Row],[עמודה55]],"-"),2),"/"),1)</f>
        <v>#REF!</v>
      </c>
      <c r="S2008" s="36" t="e">
        <f>AVERAGE(טבלה1[[#This Row],[עמודה59]:[עמודה60]])</f>
        <v>#VALUE!</v>
      </c>
      <c r="T2008" s="38" t="e">
        <f>VALUE(SUBSTITUTE(טבלה1[[#This Row],[עמודה56]],"$",""))</f>
        <v>#VALUE!</v>
      </c>
      <c r="U2008" s="38" t="e">
        <f>VALUE(SUBSTITUTE(טבלה1[[#This Row],[עמודה57]],"$",""))</f>
        <v>#REF!</v>
      </c>
      <c r="V2008" s="38" t="e">
        <f>IF(טבלה1[[#This Row],[עמודה58]]&gt;30,"Yes","No")</f>
        <v>#VALUE!</v>
      </c>
    </row>
    <row r="2009" spans="1:22" x14ac:dyDescent="0.15">
      <c r="A2009" s="32" t="s">
        <v>4740</v>
      </c>
      <c r="B2009" s="39" t="s">
        <v>4741</v>
      </c>
      <c r="C2009" s="39" t="s">
        <v>613</v>
      </c>
      <c r="D2009" s="39" t="s">
        <v>4</v>
      </c>
      <c r="E2009" s="39" t="s">
        <v>4</v>
      </c>
      <c r="F2009" s="39" t="s">
        <v>10</v>
      </c>
      <c r="G2009" s="36" t="str">
        <f t="shared" si="31"/>
        <v>Low</v>
      </c>
      <c r="H2009" s="41">
        <v>0.2</v>
      </c>
      <c r="I2009" s="11" t="str" cm="1">
        <f t="array" ref="I2009">INDEX(_xlfn.TEXTSPLIT(טבלה1[[#This Row],[עמודה2]],","),1)</f>
        <v>Ahmedabad</v>
      </c>
      <c r="J2009" s="12" t="str" cm="1">
        <f t="array" ref="J2009">INDEX(_xlfn.TEXTSPLIT(טבלה1[[#This Row],[עמודה2]],","),2)</f>
        <v xml:space="preserve"> India</v>
      </c>
      <c r="K2009" s="43" t="str">
        <f>_xlfn.CONCAT(טבלה1[[#This Row],[AI_Companies]]," ",טבלה1[[#This Row],[עמודה1]])</f>
        <v>PirimidFintech https://pirimidtech.com/</v>
      </c>
      <c r="L2009" s="28">
        <v>50</v>
      </c>
      <c r="M2009" s="28" t="str">
        <f>IF(טבלה1[[#This Row],[עמודה53]]&gt;2000,"Yes","No")</f>
        <v>No</v>
      </c>
      <c r="N2009" s="28">
        <v>249</v>
      </c>
      <c r="O2009" s="28">
        <f>AVERAGE(טבלה1[[#This Row],[עמודה52]:[עמודה53]])</f>
        <v>149.5</v>
      </c>
      <c r="P2009" s="28" t="str">
        <f>IF(טבלה1[[#This Row],[עמודה4]]="&lt; $25 / hr","0$ - $25 / hr",טבלה1[[#This Row],[עמודה4]])</f>
        <v>Undisclosed</v>
      </c>
      <c r="Q2009" s="12" t="str" cm="1">
        <f t="array" ref="Q2009">INDEX(_xlfn.TEXTSPLIT(טבלה1[[#This Row],[עמודה55]],"-"),1)</f>
        <v>Undisclosed</v>
      </c>
      <c r="R2009" s="21" t="e" cm="1">
        <f t="array" ref="R2009">INDEX(_xlfn.TEXTSPLIT(INDEX(_xlfn.TEXTSPLIT(טבלה1[[#This Row],[עמודה55]],"-"),2),"/"),1)</f>
        <v>#REF!</v>
      </c>
      <c r="S2009" s="28" t="e">
        <f>AVERAGE(טבלה1[[#This Row],[עמודה59]:[עמודה60]])</f>
        <v>#VALUE!</v>
      </c>
      <c r="T2009" s="31" t="e">
        <f>VALUE(SUBSTITUTE(טבלה1[[#This Row],[עמודה56]],"$",""))</f>
        <v>#VALUE!</v>
      </c>
      <c r="U2009" s="31" t="e">
        <f>VALUE(SUBSTITUTE(טבלה1[[#This Row],[עמודה57]],"$",""))</f>
        <v>#REF!</v>
      </c>
      <c r="V2009" s="31" t="e">
        <f>IF(טבלה1[[#This Row],[עמודה58]]&gt;30,"Yes","No")</f>
        <v>#VALUE!</v>
      </c>
    </row>
    <row r="2010" spans="1:22" x14ac:dyDescent="0.15">
      <c r="A2010" s="32" t="s">
        <v>4742</v>
      </c>
      <c r="B2010" s="33" t="s">
        <v>4743</v>
      </c>
      <c r="C2010" s="33" t="s">
        <v>4349</v>
      </c>
      <c r="D2010" s="33" t="s">
        <v>4</v>
      </c>
      <c r="E2010" s="33" t="s">
        <v>4</v>
      </c>
      <c r="F2010" s="33" t="s">
        <v>10</v>
      </c>
      <c r="G2010" s="36" t="str">
        <f t="shared" si="31"/>
        <v>Low</v>
      </c>
      <c r="H2010" s="34">
        <v>0.2</v>
      </c>
      <c r="I2010" s="11" t="str" cm="1">
        <f t="array" ref="I2010">INDEX(_xlfn.TEXTSPLIT(טבלה1[[#This Row],[עמודה2]],","),1)</f>
        <v>Quito</v>
      </c>
      <c r="J2010" s="12" t="str" cm="1">
        <f t="array" ref="J2010">INDEX(_xlfn.TEXTSPLIT(טבלה1[[#This Row],[עמודה2]],","),2)</f>
        <v xml:space="preserve"> Ecuador</v>
      </c>
      <c r="K2010" s="37" t="str">
        <f>_xlfn.CONCAT(טבלה1[[#This Row],[AI_Companies]]," ",טבלה1[[#This Row],[עמודה1]])</f>
        <v>Bupartech http://bupartech.com/</v>
      </c>
      <c r="L2010" s="36">
        <v>50</v>
      </c>
      <c r="M2010" s="36" t="str">
        <f>IF(טבלה1[[#This Row],[עמודה53]]&gt;2000,"Yes","No")</f>
        <v>No</v>
      </c>
      <c r="N2010" s="36">
        <v>249</v>
      </c>
      <c r="O2010" s="36">
        <f>AVERAGE(טבלה1[[#This Row],[עמודה52]:[עמודה53]])</f>
        <v>149.5</v>
      </c>
      <c r="P2010" s="36" t="str">
        <f>IF(טבלה1[[#This Row],[עמודה4]]="&lt; $25 / hr","0$ - $25 / hr",טבלה1[[#This Row],[עמודה4]])</f>
        <v>Undisclosed</v>
      </c>
      <c r="Q2010" s="12" t="str" cm="1">
        <f t="array" ref="Q2010">INDEX(_xlfn.TEXTSPLIT(טבלה1[[#This Row],[עמודה55]],"-"),1)</f>
        <v>Undisclosed</v>
      </c>
      <c r="R2010" s="21" t="e" cm="1">
        <f t="array" ref="R2010">INDEX(_xlfn.TEXTSPLIT(INDEX(_xlfn.TEXTSPLIT(טבלה1[[#This Row],[עמודה55]],"-"),2),"/"),1)</f>
        <v>#REF!</v>
      </c>
      <c r="S2010" s="36" t="e">
        <f>AVERAGE(טבלה1[[#This Row],[עמודה59]:[עמודה60]])</f>
        <v>#VALUE!</v>
      </c>
      <c r="T2010" s="38" t="e">
        <f>VALUE(SUBSTITUTE(טבלה1[[#This Row],[עמודה56]],"$",""))</f>
        <v>#VALUE!</v>
      </c>
      <c r="U2010" s="38" t="e">
        <f>VALUE(SUBSTITUTE(טבלה1[[#This Row],[עמודה57]],"$",""))</f>
        <v>#REF!</v>
      </c>
      <c r="V2010" s="38" t="e">
        <f>IF(טבלה1[[#This Row],[עמודה58]]&gt;30,"Yes","No")</f>
        <v>#VALUE!</v>
      </c>
    </row>
    <row r="2011" spans="1:22" x14ac:dyDescent="0.15">
      <c r="A2011" s="32" t="s">
        <v>4744</v>
      </c>
      <c r="B2011" s="39" t="s">
        <v>4745</v>
      </c>
      <c r="C2011" s="39" t="s">
        <v>1727</v>
      </c>
      <c r="D2011" s="40">
        <v>50000</v>
      </c>
      <c r="E2011" s="39" t="s">
        <v>33</v>
      </c>
      <c r="F2011" s="39" t="s">
        <v>10</v>
      </c>
      <c r="G2011" s="36" t="str">
        <f t="shared" si="31"/>
        <v>Low</v>
      </c>
      <c r="H2011" s="41">
        <v>0.2</v>
      </c>
      <c r="I2011" s="11" t="str" cm="1">
        <f t="array" ref="I2011">INDEX(_xlfn.TEXTSPLIT(טבלה1[[#This Row],[עמודה2]],","),1)</f>
        <v>Cali</v>
      </c>
      <c r="J2011" s="12" t="str" cm="1">
        <f t="array" ref="J2011">INDEX(_xlfn.TEXTSPLIT(טבלה1[[#This Row],[עמודה2]],","),2)</f>
        <v xml:space="preserve"> Colombia</v>
      </c>
      <c r="K2011" s="43" t="str">
        <f>_xlfn.CONCAT(טבלה1[[#This Row],[AI_Companies]]," ",טבלה1[[#This Row],[עמודה1]])</f>
        <v>DreamCodeSoftware https://www.dreamcodesoft.com/</v>
      </c>
      <c r="L2011" s="28">
        <v>50</v>
      </c>
      <c r="M2011" s="28" t="str">
        <f>IF(טבלה1[[#This Row],[עמודה53]]&gt;2000,"Yes","No")</f>
        <v>No</v>
      </c>
      <c r="N2011" s="28">
        <v>249</v>
      </c>
      <c r="O2011" s="28">
        <f>AVERAGE(טבלה1[[#This Row],[עמודה52]:[עמודה53]])</f>
        <v>149.5</v>
      </c>
      <c r="P2011" s="28" t="str">
        <f>IF(טבלה1[[#This Row],[עמודה4]]="&lt; $25 / hr","0$ - $25 / hr",טבלה1[[#This Row],[עמודה4]])</f>
        <v>Undisclosed</v>
      </c>
      <c r="Q2011" s="12" t="str" cm="1">
        <f t="array" ref="Q2011">INDEX(_xlfn.TEXTSPLIT(טבלה1[[#This Row],[עמודה55]],"-"),1)</f>
        <v>Undisclosed</v>
      </c>
      <c r="R2011" s="21" t="e" cm="1">
        <f t="array" ref="R2011">INDEX(_xlfn.TEXTSPLIT(INDEX(_xlfn.TEXTSPLIT(טבלה1[[#This Row],[עמודה55]],"-"),2),"/"),1)</f>
        <v>#REF!</v>
      </c>
      <c r="S2011" s="28" t="e">
        <f>AVERAGE(טבלה1[[#This Row],[עמודה59]:[עמודה60]])</f>
        <v>#VALUE!</v>
      </c>
      <c r="T2011" s="31" t="e">
        <f>VALUE(SUBSTITUTE(טבלה1[[#This Row],[עמודה56]],"$",""))</f>
        <v>#VALUE!</v>
      </c>
      <c r="U2011" s="31" t="e">
        <f>VALUE(SUBSTITUTE(טבלה1[[#This Row],[עמודה57]],"$",""))</f>
        <v>#REF!</v>
      </c>
      <c r="V2011" s="31" t="e">
        <f>IF(טבלה1[[#This Row],[עמודה58]]&gt;30,"Yes","No")</f>
        <v>#VALUE!</v>
      </c>
    </row>
    <row r="2012" spans="1:22" x14ac:dyDescent="0.15">
      <c r="A2012" s="32" t="s">
        <v>4746</v>
      </c>
      <c r="B2012" s="33" t="s">
        <v>4747</v>
      </c>
      <c r="C2012" s="33" t="s">
        <v>215</v>
      </c>
      <c r="D2012" s="33" t="s">
        <v>4</v>
      </c>
      <c r="E2012" s="33" t="s">
        <v>4</v>
      </c>
      <c r="F2012" s="33" t="s">
        <v>10</v>
      </c>
      <c r="G2012" s="36" t="str">
        <f t="shared" si="31"/>
        <v>Low</v>
      </c>
      <c r="H2012" s="34">
        <v>0.2</v>
      </c>
      <c r="I2012" s="11" t="str" cm="1">
        <f t="array" ref="I2012">INDEX(_xlfn.TEXTSPLIT(טבלה1[[#This Row],[עמודה2]],","),1)</f>
        <v>Almaty</v>
      </c>
      <c r="J2012" s="12" t="str" cm="1">
        <f t="array" ref="J2012">INDEX(_xlfn.TEXTSPLIT(טבלה1[[#This Row],[עמודה2]],","),2)</f>
        <v xml:space="preserve"> Kazakhstan</v>
      </c>
      <c r="K2012" s="37" t="str">
        <f>_xlfn.CONCAT(טבלה1[[#This Row],[AI_Companies]]," ",טבלה1[[#This Row],[עמודה1]])</f>
        <v>PetrelAI https://petrel.ai/</v>
      </c>
      <c r="L2012" s="36">
        <v>50</v>
      </c>
      <c r="M2012" s="36" t="str">
        <f>IF(טבלה1[[#This Row],[עמודה53]]&gt;2000,"Yes","No")</f>
        <v>No</v>
      </c>
      <c r="N2012" s="36">
        <v>249</v>
      </c>
      <c r="O2012" s="36">
        <f>AVERAGE(טבלה1[[#This Row],[עמודה52]:[עמודה53]])</f>
        <v>149.5</v>
      </c>
      <c r="P2012" s="36" t="str">
        <f>IF(טבלה1[[#This Row],[עמודה4]]="&lt; $25 / hr","0$ - $25 / hr",טבלה1[[#This Row],[עמודה4]])</f>
        <v>$25 - $49 / hr</v>
      </c>
      <c r="Q2012" s="12" t="str" cm="1">
        <f t="array" ref="Q2012">INDEX(_xlfn.TEXTSPLIT(טבלה1[[#This Row],[עמודה55]],"-"),1)</f>
        <v xml:space="preserve">$25 </v>
      </c>
      <c r="R2012" s="21" t="str" cm="1">
        <f t="array" ref="R2012">INDEX(_xlfn.TEXTSPLIT(INDEX(_xlfn.TEXTSPLIT(טבלה1[[#This Row],[עמודה55]],"-"),2),"/"),1)</f>
        <v xml:space="preserve"> $49 </v>
      </c>
      <c r="S2012" s="36">
        <f>AVERAGE(טבלה1[[#This Row],[עמודה59]:[עמודה60]])</f>
        <v>37</v>
      </c>
      <c r="T2012" s="38">
        <f>VALUE(SUBSTITUTE(טבלה1[[#This Row],[עמודה56]],"$",""))</f>
        <v>25</v>
      </c>
      <c r="U2012" s="38">
        <f>VALUE(SUBSTITUTE(טבלה1[[#This Row],[עמודה57]],"$",""))</f>
        <v>49</v>
      </c>
      <c r="V2012" s="38" t="str">
        <f>IF(טבלה1[[#This Row],[עמודה58]]&gt;30,"Yes","No")</f>
        <v>Yes</v>
      </c>
    </row>
    <row r="2013" spans="1:22" x14ac:dyDescent="0.15">
      <c r="A2013" s="32" t="s">
        <v>4748</v>
      </c>
      <c r="B2013" s="39" t="s">
        <v>4749</v>
      </c>
      <c r="C2013" s="39" t="s">
        <v>28</v>
      </c>
      <c r="D2013" s="40">
        <v>10000</v>
      </c>
      <c r="E2013" s="39" t="s">
        <v>9</v>
      </c>
      <c r="F2013" s="39" t="s">
        <v>10</v>
      </c>
      <c r="G2013" s="36" t="str">
        <f t="shared" si="31"/>
        <v>Low</v>
      </c>
      <c r="H2013" s="41">
        <v>0.2</v>
      </c>
      <c r="I2013" s="11" t="str" cm="1">
        <f t="array" ref="I2013">INDEX(_xlfn.TEXTSPLIT(טבלה1[[#This Row],[עמודה2]],","),1)</f>
        <v>Dubai</v>
      </c>
      <c r="J2013" s="12" t="str" cm="1">
        <f t="array" ref="J2013">INDEX(_xlfn.TEXTSPLIT(טבלה1[[#This Row],[עמודה2]],","),2)</f>
        <v xml:space="preserve"> United Arab Emirates</v>
      </c>
      <c r="K2013" s="43" t="str">
        <f>_xlfn.CONCAT(טבלה1[[#This Row],[AI_Companies]]," ",טבלה1[[#This Row],[עמודה1]])</f>
        <v>DataQraft https://www.dataqraft.com/</v>
      </c>
      <c r="L2013" s="28">
        <v>50</v>
      </c>
      <c r="M2013" s="28" t="str">
        <f>IF(טבלה1[[#This Row],[עמודה53]]&gt;2000,"Yes","No")</f>
        <v>No</v>
      </c>
      <c r="N2013" s="28">
        <v>249</v>
      </c>
      <c r="O2013" s="28">
        <f>AVERAGE(טבלה1[[#This Row],[עמודה52]:[עמודה53]])</f>
        <v>149.5</v>
      </c>
      <c r="P2013" s="28" t="str">
        <f>IF(טבלה1[[#This Row],[עמודה4]]="&lt; $25 / hr","0$ - $25 / hr",טבלה1[[#This Row],[עמודה4]])</f>
        <v>Undisclosed</v>
      </c>
      <c r="Q2013" s="12" t="str" cm="1">
        <f t="array" ref="Q2013">INDEX(_xlfn.TEXTSPLIT(טבלה1[[#This Row],[עמודה55]],"-"),1)</f>
        <v>Undisclosed</v>
      </c>
      <c r="R2013" s="21" t="e" cm="1">
        <f t="array" ref="R2013">INDEX(_xlfn.TEXTSPLIT(INDEX(_xlfn.TEXTSPLIT(טבלה1[[#This Row],[עמודה55]],"-"),2),"/"),1)</f>
        <v>#REF!</v>
      </c>
      <c r="S2013" s="28" t="e">
        <f>AVERAGE(טבלה1[[#This Row],[עמודה59]:[עמודה60]])</f>
        <v>#VALUE!</v>
      </c>
      <c r="T2013" s="31" t="e">
        <f>VALUE(SUBSTITUTE(טבלה1[[#This Row],[עמודה56]],"$",""))</f>
        <v>#VALUE!</v>
      </c>
      <c r="U2013" s="31" t="e">
        <f>VALUE(SUBSTITUTE(טבלה1[[#This Row],[עמודה57]],"$",""))</f>
        <v>#REF!</v>
      </c>
      <c r="V2013" s="31" t="e">
        <f>IF(טבלה1[[#This Row],[עמודה58]]&gt;30,"Yes","No")</f>
        <v>#VALUE!</v>
      </c>
    </row>
    <row r="2014" spans="1:22" x14ac:dyDescent="0.15">
      <c r="A2014" s="32" t="s">
        <v>4750</v>
      </c>
      <c r="B2014" s="33" t="s">
        <v>4751</v>
      </c>
      <c r="C2014" s="33" t="s">
        <v>156</v>
      </c>
      <c r="D2014" s="33" t="s">
        <v>4</v>
      </c>
      <c r="E2014" s="33" t="s">
        <v>14</v>
      </c>
      <c r="F2014" s="33" t="s">
        <v>10</v>
      </c>
      <c r="G2014" s="36" t="str">
        <f t="shared" si="31"/>
        <v>Low</v>
      </c>
      <c r="H2014" s="34">
        <v>0.2</v>
      </c>
      <c r="I2014" s="11" t="str" cm="1">
        <f t="array" ref="I2014">INDEX(_xlfn.TEXTSPLIT(טבלה1[[#This Row],[עמודה2]],","),1)</f>
        <v>Warszawa</v>
      </c>
      <c r="J2014" s="12" t="str" cm="1">
        <f t="array" ref="J2014">INDEX(_xlfn.TEXTSPLIT(טבלה1[[#This Row],[עמודה2]],","),2)</f>
        <v xml:space="preserve"> Poland</v>
      </c>
      <c r="K2014" s="37" t="str">
        <f>_xlfn.CONCAT(טבלה1[[#This Row],[AI_Companies]]," ",טבלה1[[#This Row],[עמודה1]])</f>
        <v>TSS https://tss.black</v>
      </c>
      <c r="L2014" s="36">
        <v>50</v>
      </c>
      <c r="M2014" s="36" t="str">
        <f>IF(טבלה1[[#This Row],[עמודה53]]&gt;2000,"Yes","No")</f>
        <v>No</v>
      </c>
      <c r="N2014" s="36">
        <v>249</v>
      </c>
      <c r="O2014" s="36">
        <f>AVERAGE(טבלה1[[#This Row],[עמודה52]:[עמודה53]])</f>
        <v>149.5</v>
      </c>
      <c r="P2014" s="36" t="str">
        <f>IF(טבלה1[[#This Row],[עמודה4]]="&lt; $25 / hr","0$ - $25 / hr",טבלה1[[#This Row],[עמודה4]])</f>
        <v>$50 - $99 / hr</v>
      </c>
      <c r="Q2014" s="12" t="str" cm="1">
        <f t="array" ref="Q2014">INDEX(_xlfn.TEXTSPLIT(טבלה1[[#This Row],[עמודה55]],"-"),1)</f>
        <v xml:space="preserve">$50 </v>
      </c>
      <c r="R2014" s="21" t="str" cm="1">
        <f t="array" ref="R2014">INDEX(_xlfn.TEXTSPLIT(INDEX(_xlfn.TEXTSPLIT(טבלה1[[#This Row],[עמודה55]],"-"),2),"/"),1)</f>
        <v xml:space="preserve"> $99 </v>
      </c>
      <c r="S2014" s="36">
        <f>AVERAGE(טבלה1[[#This Row],[עמודה59]:[עמודה60]])</f>
        <v>74.5</v>
      </c>
      <c r="T2014" s="38">
        <f>VALUE(SUBSTITUTE(טבלה1[[#This Row],[עמודה56]],"$",""))</f>
        <v>50</v>
      </c>
      <c r="U2014" s="38">
        <f>VALUE(SUBSTITUTE(טבלה1[[#This Row],[עמודה57]],"$",""))</f>
        <v>99</v>
      </c>
      <c r="V2014" s="38" t="str">
        <f>IF(טבלה1[[#This Row],[עמודה58]]&gt;30,"Yes","No")</f>
        <v>Yes</v>
      </c>
    </row>
    <row r="2015" spans="1:22" x14ac:dyDescent="0.15">
      <c r="A2015" s="32" t="s">
        <v>4752</v>
      </c>
      <c r="B2015" s="39" t="s">
        <v>4753</v>
      </c>
      <c r="C2015" s="39" t="s">
        <v>251</v>
      </c>
      <c r="D2015" s="40">
        <v>25000</v>
      </c>
      <c r="E2015" s="39" t="s">
        <v>63</v>
      </c>
      <c r="F2015" s="39" t="s">
        <v>29</v>
      </c>
      <c r="G2015" s="36" t="str">
        <f t="shared" si="31"/>
        <v>Low</v>
      </c>
      <c r="H2015" s="41">
        <v>0.2</v>
      </c>
      <c r="I2015" s="11" t="str" cm="1">
        <f t="array" ref="I2015">INDEX(_xlfn.TEXTSPLIT(טבלה1[[#This Row],[עמודה2]],","),1)</f>
        <v>Chennai</v>
      </c>
      <c r="J2015" s="12" t="str" cm="1">
        <f t="array" ref="J2015">INDEX(_xlfn.TEXTSPLIT(טבלה1[[#This Row],[עמודה2]],","),2)</f>
        <v xml:space="preserve"> India</v>
      </c>
      <c r="K2015" s="43" t="str">
        <f>_xlfn.CONCAT(טבלה1[[#This Row],[AI_Companies]]," ",טבלה1[[#This Row],[עמודה1]])</f>
        <v>AforAnalytics https://aforanalytic.com/</v>
      </c>
      <c r="L2015" s="28">
        <v>10</v>
      </c>
      <c r="M2015" s="28" t="str">
        <f>IF(טבלה1[[#This Row],[עמודה53]]&gt;2000,"Yes","No")</f>
        <v>No</v>
      </c>
      <c r="N2015" s="28">
        <v>49</v>
      </c>
      <c r="O2015" s="28">
        <f>AVERAGE(טבלה1[[#This Row],[עמודה52]:[עמודה53]])</f>
        <v>149.5</v>
      </c>
      <c r="P2015" s="28" t="str">
        <f>IF(טבלה1[[#This Row],[עמודה4]]="&lt; $25 / hr","0$ - $25 / hr",טבלה1[[#This Row],[עמודה4]])</f>
        <v>0$ - $25 / hr</v>
      </c>
      <c r="Q2015" s="12" t="str" cm="1">
        <f t="array" ref="Q2015">INDEX(_xlfn.TEXTSPLIT(טבלה1[[#This Row],[עמודה55]],"-"),1)</f>
        <v xml:space="preserve">0$ </v>
      </c>
      <c r="R2015" s="21" t="str" cm="1">
        <f t="array" ref="R2015">INDEX(_xlfn.TEXTSPLIT(INDEX(_xlfn.TEXTSPLIT(טבלה1[[#This Row],[עמודה55]],"-"),2),"/"),1)</f>
        <v xml:space="preserve"> $25 </v>
      </c>
      <c r="S2015" s="28">
        <f>AVERAGE(טבלה1[[#This Row],[עמודה59]:[עמודה60]])</f>
        <v>12.5</v>
      </c>
      <c r="T2015" s="31">
        <f>VALUE(SUBSTITUTE(טבלה1[[#This Row],[עמודה56]],"$",""))</f>
        <v>0</v>
      </c>
      <c r="U2015" s="31">
        <f>VALUE(SUBSTITUTE(טבלה1[[#This Row],[עמודה57]],"$",""))</f>
        <v>25</v>
      </c>
      <c r="V2015" s="31" t="str">
        <f>IF(טבלה1[[#This Row],[עמודה58]]&gt;30,"Yes","No")</f>
        <v>No</v>
      </c>
    </row>
    <row r="2016" spans="1:22" x14ac:dyDescent="0.15">
      <c r="A2016" s="32" t="s">
        <v>4754</v>
      </c>
      <c r="B2016" s="33" t="s">
        <v>4755</v>
      </c>
      <c r="C2016" s="33" t="s">
        <v>4756</v>
      </c>
      <c r="D2016" s="44">
        <v>50000</v>
      </c>
      <c r="E2016" s="33" t="s">
        <v>33</v>
      </c>
      <c r="F2016" s="33" t="s">
        <v>29</v>
      </c>
      <c r="G2016" s="36" t="str">
        <f t="shared" si="31"/>
        <v>Low</v>
      </c>
      <c r="H2016" s="34">
        <v>0.2</v>
      </c>
      <c r="I2016" s="11" t="str" cm="1">
        <f t="array" ref="I2016">INDEX(_xlfn.TEXTSPLIT(טבלה1[[#This Row],[עמודה2]],","),1)</f>
        <v>Seattle</v>
      </c>
      <c r="J2016" s="12" t="str" cm="1">
        <f t="array" ref="J2016">INDEX(_xlfn.TEXTSPLIT(טבלה1[[#This Row],[עמודה2]],","),2)</f>
        <v xml:space="preserve"> WA</v>
      </c>
      <c r="K2016" s="37" t="str">
        <f>_xlfn.CONCAT(טבלה1[[#This Row],[AI_Companies]]," ",טבלה1[[#This Row],[עמודה1]])</f>
        <v>EliteCrestTechnologies http://www.elitecrest.com</v>
      </c>
      <c r="L2016" s="36">
        <v>10</v>
      </c>
      <c r="M2016" s="36" t="str">
        <f>IF(טבלה1[[#This Row],[עמודה53]]&gt;2000,"Yes","No")</f>
        <v>No</v>
      </c>
      <c r="N2016" s="36">
        <v>49</v>
      </c>
      <c r="O2016" s="36">
        <f>AVERAGE(טבלה1[[#This Row],[עמודה52]:[עמודה53]])</f>
        <v>29.5</v>
      </c>
      <c r="P2016" s="36" t="str">
        <f>IF(טבלה1[[#This Row],[עמודה4]]="&lt; $25 / hr","0$ - $25 / hr",טבלה1[[#This Row],[עמודה4]])</f>
        <v>$150 - $199 / hr</v>
      </c>
      <c r="Q2016" s="12" t="str" cm="1">
        <f t="array" ref="Q2016">INDEX(_xlfn.TEXTSPLIT(טבלה1[[#This Row],[עמודה55]],"-"),1)</f>
        <v xml:space="preserve">$150 </v>
      </c>
      <c r="R2016" s="21" t="str" cm="1">
        <f t="array" ref="R2016">INDEX(_xlfn.TEXTSPLIT(INDEX(_xlfn.TEXTSPLIT(טבלה1[[#This Row],[עמודה55]],"-"),2),"/"),1)</f>
        <v xml:space="preserve"> $199 </v>
      </c>
      <c r="S2016" s="36">
        <f>AVERAGE(טבלה1[[#This Row],[עמודה59]:[עמודה60]])</f>
        <v>174.5</v>
      </c>
      <c r="T2016" s="38">
        <f>VALUE(SUBSTITUTE(טבלה1[[#This Row],[עמודה56]],"$",""))</f>
        <v>150</v>
      </c>
      <c r="U2016" s="38">
        <f>VALUE(SUBSTITUTE(טבלה1[[#This Row],[עמודה57]],"$",""))</f>
        <v>199</v>
      </c>
      <c r="V2016" s="38" t="str">
        <f>IF(טבלה1[[#This Row],[עמודה58]]&gt;30,"Yes","No")</f>
        <v>Yes</v>
      </c>
    </row>
    <row r="2017" spans="1:22" x14ac:dyDescent="0.15">
      <c r="A2017" s="32" t="s">
        <v>4757</v>
      </c>
      <c r="B2017" s="39" t="s">
        <v>4758</v>
      </c>
      <c r="C2017" s="39" t="s">
        <v>47</v>
      </c>
      <c r="D2017" s="39" t="s">
        <v>4</v>
      </c>
      <c r="E2017" s="39" t="s">
        <v>4</v>
      </c>
      <c r="F2017" s="39" t="s">
        <v>29</v>
      </c>
      <c r="G2017" s="36" t="str">
        <f t="shared" si="31"/>
        <v>Low</v>
      </c>
      <c r="H2017" s="41">
        <v>0.2</v>
      </c>
      <c r="I2017" s="11" t="str" cm="1">
        <f t="array" ref="I2017">INDEX(_xlfn.TEXTSPLIT(טבלה1[[#This Row],[עמודה2]],","),1)</f>
        <v>Galați</v>
      </c>
      <c r="J2017" s="12" t="str" cm="1">
        <f t="array" ref="J2017">INDEX(_xlfn.TEXTSPLIT(טבלה1[[#This Row],[עמודה2]],","),2)</f>
        <v xml:space="preserve"> Romania</v>
      </c>
      <c r="K2017" s="43" t="str">
        <f>_xlfn.CONCAT(טבלה1[[#This Row],[AI_Companies]]," ",טבלה1[[#This Row],[עמודה1]])</f>
        <v>NenosSoftware http://www.nenos-software.ro</v>
      </c>
      <c r="L2017" s="28">
        <v>10</v>
      </c>
      <c r="M2017" s="28" t="str">
        <f>IF(טבלה1[[#This Row],[עמודה53]]&gt;2000,"Yes","No")</f>
        <v>No</v>
      </c>
      <c r="N2017" s="28">
        <v>49</v>
      </c>
      <c r="O2017" s="28">
        <f>AVERAGE(טבלה1[[#This Row],[עמודה52]:[עמודה53]])</f>
        <v>29.5</v>
      </c>
      <c r="P2017" s="28" t="str">
        <f>IF(טבלה1[[#This Row],[עמודה4]]="&lt; $25 / hr","0$ - $25 / hr",טבלה1[[#This Row],[עמודה4]])</f>
        <v>$25 - $49 / hr</v>
      </c>
      <c r="Q2017" s="12" t="str" cm="1">
        <f t="array" ref="Q2017">INDEX(_xlfn.TEXTSPLIT(טבלה1[[#This Row],[עמודה55]],"-"),1)</f>
        <v xml:space="preserve">$25 </v>
      </c>
      <c r="R2017" s="21" t="str" cm="1">
        <f t="array" ref="R2017">INDEX(_xlfn.TEXTSPLIT(INDEX(_xlfn.TEXTSPLIT(טבלה1[[#This Row],[עמודה55]],"-"),2),"/"),1)</f>
        <v xml:space="preserve"> $49 </v>
      </c>
      <c r="S2017" s="28">
        <f>AVERAGE(טבלה1[[#This Row],[עמודה59]:[עמודה60]])</f>
        <v>37</v>
      </c>
      <c r="T2017" s="31">
        <f>VALUE(SUBSTITUTE(טבלה1[[#This Row],[עמודה56]],"$",""))</f>
        <v>25</v>
      </c>
      <c r="U2017" s="31">
        <f>VALUE(SUBSTITUTE(טבלה1[[#This Row],[עמודה57]],"$",""))</f>
        <v>49</v>
      </c>
      <c r="V2017" s="31" t="str">
        <f>IF(טבלה1[[#This Row],[עמודה58]]&gt;30,"Yes","No")</f>
        <v>Yes</v>
      </c>
    </row>
    <row r="2018" spans="1:22" x14ac:dyDescent="0.15">
      <c r="A2018" s="32" t="s">
        <v>4759</v>
      </c>
      <c r="B2018" s="33" t="s">
        <v>4760</v>
      </c>
      <c r="C2018" s="33" t="s">
        <v>4761</v>
      </c>
      <c r="D2018" s="44">
        <v>5000</v>
      </c>
      <c r="E2018" s="33" t="s">
        <v>33</v>
      </c>
      <c r="F2018" s="33" t="s">
        <v>10</v>
      </c>
      <c r="G2018" s="36" t="str">
        <f t="shared" si="31"/>
        <v>Low</v>
      </c>
      <c r="H2018" s="34">
        <v>0.15</v>
      </c>
      <c r="I2018" s="11" t="str" cm="1">
        <f t="array" ref="I2018">INDEX(_xlfn.TEXTSPLIT(טבלה1[[#This Row],[עמודה2]],","),1)</f>
        <v>Gurugram</v>
      </c>
      <c r="J2018" s="12" t="str" cm="1">
        <f t="array" ref="J2018">INDEX(_xlfn.TEXTSPLIT(טבלה1[[#This Row],[עמודה2]],","),2)</f>
        <v xml:space="preserve"> India</v>
      </c>
      <c r="K2018" s="37" t="str">
        <f>_xlfn.CONCAT(טבלה1[[#This Row],[AI_Companies]]," ",טבלה1[[#This Row],[עמודה1]])</f>
        <v>AlgofocusTechnologiesPrivateLimited http://algofocus.com/</v>
      </c>
      <c r="L2018" s="36">
        <v>50</v>
      </c>
      <c r="M2018" s="36" t="str">
        <f>IF(טבלה1[[#This Row],[עמודה53]]&gt;2000,"Yes","No")</f>
        <v>No</v>
      </c>
      <c r="N2018" s="36">
        <v>249</v>
      </c>
      <c r="O2018" s="36">
        <f>AVERAGE(טבלה1[[#This Row],[עמודה52]:[עמודה53]])</f>
        <v>29.5</v>
      </c>
      <c r="P2018" s="36" t="str">
        <f>IF(טבלה1[[#This Row],[עמודה4]]="&lt; $25 / hr","0$ - $25 / hr",טבלה1[[#This Row],[עמודה4]])</f>
        <v>Undisclosed</v>
      </c>
      <c r="Q2018" s="12" t="str" cm="1">
        <f t="array" ref="Q2018">INDEX(_xlfn.TEXTSPLIT(טבלה1[[#This Row],[עמודה55]],"-"),1)</f>
        <v>Undisclosed</v>
      </c>
      <c r="R2018" s="21" t="e" cm="1">
        <f t="array" ref="R2018">INDEX(_xlfn.TEXTSPLIT(INDEX(_xlfn.TEXTSPLIT(טבלה1[[#This Row],[עמודה55]],"-"),2),"/"),1)</f>
        <v>#REF!</v>
      </c>
      <c r="S2018" s="36" t="e">
        <f>AVERAGE(טבלה1[[#This Row],[עמודה59]:[עמודה60]])</f>
        <v>#VALUE!</v>
      </c>
      <c r="T2018" s="38" t="e">
        <f>VALUE(SUBSTITUTE(טבלה1[[#This Row],[עמודה56]],"$",""))</f>
        <v>#VALUE!</v>
      </c>
      <c r="U2018" s="38" t="e">
        <f>VALUE(SUBSTITUTE(טבלה1[[#This Row],[עמודה57]],"$",""))</f>
        <v>#REF!</v>
      </c>
      <c r="V2018" s="38" t="e">
        <f>IF(טבלה1[[#This Row],[עמודה58]]&gt;30,"Yes","No")</f>
        <v>#VALUE!</v>
      </c>
    </row>
    <row r="2019" spans="1:22" x14ac:dyDescent="0.15">
      <c r="A2019" s="32" t="s">
        <v>4762</v>
      </c>
      <c r="B2019" s="39" t="s">
        <v>4763</v>
      </c>
      <c r="C2019" s="39" t="s">
        <v>3021</v>
      </c>
      <c r="D2019" s="40">
        <v>5000</v>
      </c>
      <c r="E2019" s="39" t="s">
        <v>21</v>
      </c>
      <c r="F2019" s="39" t="s">
        <v>5</v>
      </c>
      <c r="G2019" s="36" t="str">
        <f t="shared" si="31"/>
        <v>Low</v>
      </c>
      <c r="H2019" s="41">
        <v>0.1</v>
      </c>
      <c r="I2019" s="11" t="str" cm="1">
        <f t="array" ref="I2019">INDEX(_xlfn.TEXTSPLIT(טבלה1[[#This Row],[עמודה2]],","),1)</f>
        <v>Amersfoort</v>
      </c>
      <c r="J2019" s="12" t="str" cm="1">
        <f t="array" ref="J2019">INDEX(_xlfn.TEXTSPLIT(טבלה1[[#This Row],[עמודה2]],","),2)</f>
        <v xml:space="preserve"> Netherlands</v>
      </c>
      <c r="K2019" s="43" t="str">
        <f>_xlfn.CONCAT(טבלה1[[#This Row],[AI_Companies]]," ",טבלה1[[#This Row],[עמודה1]])</f>
        <v>Quosphere–ATechnologyCompany http://www.quosphere.com</v>
      </c>
      <c r="L2019" s="28">
        <v>250</v>
      </c>
      <c r="M2019" s="28" t="str">
        <f>IF(טבלה1[[#This Row],[עמודה53]]&gt;2000,"Yes","No")</f>
        <v>No</v>
      </c>
      <c r="N2019" s="28">
        <v>999</v>
      </c>
      <c r="O2019" s="28">
        <f>AVERAGE(טבלה1[[#This Row],[עמודה52]:[עמודה53]])</f>
        <v>149.5</v>
      </c>
      <c r="P2019" s="28" t="str">
        <f>IF(טבלה1[[#This Row],[עמודה4]]="&lt; $25 / hr","0$ - $25 / hr",טבלה1[[#This Row],[עמודה4]])</f>
        <v>$25 - $49 / hr</v>
      </c>
      <c r="Q2019" s="12" t="str" cm="1">
        <f t="array" ref="Q2019">INDEX(_xlfn.TEXTSPLIT(טבלה1[[#This Row],[עמודה55]],"-"),1)</f>
        <v xml:space="preserve">$25 </v>
      </c>
      <c r="R2019" s="21" t="str" cm="1">
        <f t="array" ref="R2019">INDEX(_xlfn.TEXTSPLIT(INDEX(_xlfn.TEXTSPLIT(טבלה1[[#This Row],[עמודה55]],"-"),2),"/"),1)</f>
        <v xml:space="preserve"> $49 </v>
      </c>
      <c r="S2019" s="28">
        <f>AVERAGE(טבלה1[[#This Row],[עמודה59]:[עמודה60]])</f>
        <v>37</v>
      </c>
      <c r="T2019" s="31">
        <f>VALUE(SUBSTITUTE(טבלה1[[#This Row],[עמודה56]],"$",""))</f>
        <v>25</v>
      </c>
      <c r="U2019" s="31">
        <f>VALUE(SUBSTITUTE(טבלה1[[#This Row],[עמודה57]],"$",""))</f>
        <v>49</v>
      </c>
      <c r="V2019" s="31" t="str">
        <f>IF(טבלה1[[#This Row],[עמודה58]]&gt;30,"Yes","No")</f>
        <v>Yes</v>
      </c>
    </row>
    <row r="2020" spans="1:22" x14ac:dyDescent="0.15">
      <c r="A2020" s="32" t="s">
        <v>4764</v>
      </c>
      <c r="B2020" s="33" t="s">
        <v>4765</v>
      </c>
      <c r="C2020" s="33" t="s">
        <v>4766</v>
      </c>
      <c r="D2020" s="44">
        <v>5000</v>
      </c>
      <c r="E2020" s="33" t="s">
        <v>33</v>
      </c>
      <c r="F2020" s="33" t="s">
        <v>5</v>
      </c>
      <c r="G2020" s="36" t="str">
        <f t="shared" si="31"/>
        <v>Low</v>
      </c>
      <c r="H2020" s="34">
        <v>0.1</v>
      </c>
      <c r="I2020" s="11" t="str" cm="1">
        <f t="array" ref="I2020">INDEX(_xlfn.TEXTSPLIT(טבלה1[[#This Row],[עמודה2]],","),1)</f>
        <v>Roma</v>
      </c>
      <c r="J2020" s="12" t="str" cm="1">
        <f t="array" ref="J2020">INDEX(_xlfn.TEXTSPLIT(טבלה1[[#This Row],[עמודה2]],","),2)</f>
        <v xml:space="preserve"> Italy</v>
      </c>
      <c r="K2020" s="37" t="str">
        <f>_xlfn.CONCAT(טבלה1[[#This Row],[AI_Companies]]," ",טבלה1[[#This Row],[עמודה1]])</f>
        <v>DOING. http://www.doing.com/</v>
      </c>
      <c r="L2020" s="36">
        <v>250</v>
      </c>
      <c r="M2020" s="36" t="str">
        <f>IF(טבלה1[[#This Row],[עמודה53]]&gt;2000,"Yes","No")</f>
        <v>No</v>
      </c>
      <c r="N2020" s="36">
        <v>999</v>
      </c>
      <c r="O2020" s="36">
        <f>AVERAGE(טבלה1[[#This Row],[עמודה52]:[עמודה53]])</f>
        <v>624.5</v>
      </c>
      <c r="P2020" s="36" t="str">
        <f>IF(טבלה1[[#This Row],[עמודה4]]="&lt; $25 / hr","0$ - $25 / hr",טבלה1[[#This Row],[עמודה4]])</f>
        <v>$100 - $149 / hr</v>
      </c>
      <c r="Q2020" s="12" t="str" cm="1">
        <f t="array" ref="Q2020">INDEX(_xlfn.TEXTSPLIT(טבלה1[[#This Row],[עמודה55]],"-"),1)</f>
        <v xml:space="preserve">$100 </v>
      </c>
      <c r="R2020" s="21" t="str" cm="1">
        <f t="array" ref="R2020">INDEX(_xlfn.TEXTSPLIT(INDEX(_xlfn.TEXTSPLIT(טבלה1[[#This Row],[עמודה55]],"-"),2),"/"),1)</f>
        <v xml:space="preserve"> $149 </v>
      </c>
      <c r="S2020" s="36">
        <f>AVERAGE(טבלה1[[#This Row],[עמודה59]:[עמודה60]])</f>
        <v>124.5</v>
      </c>
      <c r="T2020" s="38">
        <f>VALUE(SUBSTITUTE(טבלה1[[#This Row],[עמודה56]],"$",""))</f>
        <v>100</v>
      </c>
      <c r="U2020" s="38">
        <f>VALUE(SUBSTITUTE(טבלה1[[#This Row],[עמודה57]],"$",""))</f>
        <v>149</v>
      </c>
      <c r="V2020" s="38" t="str">
        <f>IF(טבלה1[[#This Row],[עמודה58]]&gt;30,"Yes","No")</f>
        <v>Yes</v>
      </c>
    </row>
    <row r="2021" spans="1:22" x14ac:dyDescent="0.15">
      <c r="A2021" s="32" t="s">
        <v>4767</v>
      </c>
      <c r="B2021" s="39" t="s">
        <v>4768</v>
      </c>
      <c r="C2021" s="39" t="s">
        <v>4769</v>
      </c>
      <c r="D2021" s="40">
        <v>10000</v>
      </c>
      <c r="E2021" s="39" t="s">
        <v>33</v>
      </c>
      <c r="F2021" s="39" t="s">
        <v>5</v>
      </c>
      <c r="G2021" s="36" t="str">
        <f t="shared" si="31"/>
        <v>Low</v>
      </c>
      <c r="H2021" s="41">
        <v>0.1</v>
      </c>
      <c r="I2021" s="11" t="str" cm="1">
        <f t="array" ref="I2021">INDEX(_xlfn.TEXTSPLIT(טבלה1[[#This Row],[עמודה2]],","),1)</f>
        <v>Highlands Ranch</v>
      </c>
      <c r="J2021" s="12" t="str" cm="1">
        <f t="array" ref="J2021">INDEX(_xlfn.TEXTSPLIT(טבלה1[[#This Row],[עמודה2]],","),2)</f>
        <v xml:space="preserve"> CO</v>
      </c>
      <c r="K2021" s="43" t="str">
        <f>_xlfn.CONCAT(טבלה1[[#This Row],[AI_Companies]]," ",טבלה1[[#This Row],[עמודה1]])</f>
        <v>OpteamixLLC http://www.opteamix.com</v>
      </c>
      <c r="L2021" s="28">
        <v>250</v>
      </c>
      <c r="M2021" s="28" t="str">
        <f>IF(טבלה1[[#This Row],[עמודה53]]&gt;2000,"Yes","No")</f>
        <v>No</v>
      </c>
      <c r="N2021" s="28">
        <v>999</v>
      </c>
      <c r="O2021" s="28">
        <f>AVERAGE(טבלה1[[#This Row],[עמודה52]:[עמודה53]])</f>
        <v>624.5</v>
      </c>
      <c r="P2021" s="28" t="str">
        <f>IF(טבלה1[[#This Row],[עמודה4]]="&lt; $25 / hr","0$ - $25 / hr",טבלה1[[#This Row],[עמודה4]])</f>
        <v>$25 - $49 / hr</v>
      </c>
      <c r="Q2021" s="12" t="str" cm="1">
        <f t="array" ref="Q2021">INDEX(_xlfn.TEXTSPLIT(טבלה1[[#This Row],[עמודה55]],"-"),1)</f>
        <v xml:space="preserve">$25 </v>
      </c>
      <c r="R2021" s="21" t="str" cm="1">
        <f t="array" ref="R2021">INDEX(_xlfn.TEXTSPLIT(INDEX(_xlfn.TEXTSPLIT(טבלה1[[#This Row],[עמודה55]],"-"),2),"/"),1)</f>
        <v xml:space="preserve"> $49 </v>
      </c>
      <c r="S2021" s="28">
        <f>AVERAGE(טבלה1[[#This Row],[עמודה59]:[עמודה60]])</f>
        <v>37</v>
      </c>
      <c r="T2021" s="31">
        <f>VALUE(SUBSTITUTE(טבלה1[[#This Row],[עמודה56]],"$",""))</f>
        <v>25</v>
      </c>
      <c r="U2021" s="31">
        <f>VALUE(SUBSTITUTE(טבלה1[[#This Row],[עמודה57]],"$",""))</f>
        <v>49</v>
      </c>
      <c r="V2021" s="31" t="str">
        <f>IF(טבלה1[[#This Row],[עמודה58]]&gt;30,"Yes","No")</f>
        <v>Yes</v>
      </c>
    </row>
    <row r="2022" spans="1:22" x14ac:dyDescent="0.15">
      <c r="A2022" s="32" t="s">
        <v>4770</v>
      </c>
      <c r="B2022" s="33" t="s">
        <v>4771</v>
      </c>
      <c r="C2022" s="33" t="s">
        <v>289</v>
      </c>
      <c r="D2022" s="44">
        <v>1000</v>
      </c>
      <c r="E2022" s="33" t="s">
        <v>4</v>
      </c>
      <c r="F2022" s="33" t="s">
        <v>29</v>
      </c>
      <c r="G2022" s="36" t="str">
        <f t="shared" si="31"/>
        <v>Low</v>
      </c>
      <c r="H2022" s="34">
        <v>0.2</v>
      </c>
      <c r="I2022" s="11" t="str" cm="1">
        <f t="array" ref="I2022">INDEX(_xlfn.TEXTSPLIT(טבלה1[[#This Row],[עמודה2]],","),1)</f>
        <v>East Brunswick</v>
      </c>
      <c r="J2022" s="12" t="str" cm="1">
        <f t="array" ref="J2022">INDEX(_xlfn.TEXTSPLIT(טבלה1[[#This Row],[עמודה2]],","),2)</f>
        <v xml:space="preserve"> NJ</v>
      </c>
      <c r="K2022" s="37" t="str">
        <f>_xlfn.CONCAT(טבלה1[[#This Row],[AI_Companies]]," ",טבלה1[[#This Row],[עמודה1]])</f>
        <v>HexaviewTechnologies https://hexaviewtech.com/</v>
      </c>
      <c r="L2022" s="36">
        <v>10</v>
      </c>
      <c r="M2022" s="36" t="str">
        <f>IF(טבלה1[[#This Row],[עמודה53]]&gt;2000,"Yes","No")</f>
        <v>No</v>
      </c>
      <c r="N2022" s="36">
        <v>49</v>
      </c>
      <c r="O2022" s="36">
        <f>AVERAGE(טבלה1[[#This Row],[עמודה52]:[עמודה53]])</f>
        <v>624.5</v>
      </c>
      <c r="P2022" s="36" t="str">
        <f>IF(טבלה1[[#This Row],[עמודה4]]="&lt; $25 / hr","0$ - $25 / hr",טבלה1[[#This Row],[עמודה4]])</f>
        <v>$25 - $49 / hr</v>
      </c>
      <c r="Q2022" s="12" t="str" cm="1">
        <f t="array" ref="Q2022">INDEX(_xlfn.TEXTSPLIT(טבלה1[[#This Row],[עמודה55]],"-"),1)</f>
        <v xml:space="preserve">$25 </v>
      </c>
      <c r="R2022" s="21" t="str" cm="1">
        <f t="array" ref="R2022">INDEX(_xlfn.TEXTSPLIT(INDEX(_xlfn.TEXTSPLIT(טבלה1[[#This Row],[עמודה55]],"-"),2),"/"),1)</f>
        <v xml:space="preserve"> $49 </v>
      </c>
      <c r="S2022" s="36">
        <f>AVERAGE(טבלה1[[#This Row],[עמודה59]:[עמודה60]])</f>
        <v>37</v>
      </c>
      <c r="T2022" s="38">
        <f>VALUE(SUBSTITUTE(טבלה1[[#This Row],[עמודה56]],"$",""))</f>
        <v>25</v>
      </c>
      <c r="U2022" s="38">
        <f>VALUE(SUBSTITUTE(טבלה1[[#This Row],[עמודה57]],"$",""))</f>
        <v>49</v>
      </c>
      <c r="V2022" s="38" t="str">
        <f>IF(טבלה1[[#This Row],[עמודה58]]&gt;30,"Yes","No")</f>
        <v>Yes</v>
      </c>
    </row>
    <row r="2023" spans="1:22" x14ac:dyDescent="0.15">
      <c r="A2023" s="32" t="s">
        <v>4772</v>
      </c>
      <c r="B2023" s="39" t="s">
        <v>4773</v>
      </c>
      <c r="C2023" s="39" t="s">
        <v>916</v>
      </c>
      <c r="D2023" s="40">
        <v>5000</v>
      </c>
      <c r="E2023" s="39" t="s">
        <v>33</v>
      </c>
      <c r="F2023" s="39" t="s">
        <v>29</v>
      </c>
      <c r="G2023" s="36" t="str">
        <f t="shared" si="31"/>
        <v>Low</v>
      </c>
      <c r="H2023" s="41">
        <v>0.2</v>
      </c>
      <c r="I2023" s="11" t="str" cm="1">
        <f t="array" ref="I2023">INDEX(_xlfn.TEXTSPLIT(טבלה1[[#This Row],[עמודה2]],","),1)</f>
        <v>Mumbai</v>
      </c>
      <c r="J2023" s="12" t="str" cm="1">
        <f t="array" ref="J2023">INDEX(_xlfn.TEXTSPLIT(טבלה1[[#This Row],[עמודה2]],","),2)</f>
        <v xml:space="preserve"> India</v>
      </c>
      <c r="K2023" s="43" t="str">
        <f>_xlfn.CONCAT(טבלה1[[#This Row],[AI_Companies]]," ",טבלה1[[#This Row],[עמודה1]])</f>
        <v>ThumbStackTechnologiesPrivateLimited http://thumbstack.in</v>
      </c>
      <c r="L2023" s="28">
        <v>10</v>
      </c>
      <c r="M2023" s="28" t="str">
        <f>IF(טבלה1[[#This Row],[עמודה53]]&gt;2000,"Yes","No")</f>
        <v>No</v>
      </c>
      <c r="N2023" s="28">
        <v>49</v>
      </c>
      <c r="O2023" s="28">
        <f>AVERAGE(טבלה1[[#This Row],[עמודה52]:[עמודה53]])</f>
        <v>29.5</v>
      </c>
      <c r="P2023" s="28" t="str">
        <f>IF(טבלה1[[#This Row],[עמודה4]]="&lt; $25 / hr","0$ - $25 / hr",טבלה1[[#This Row],[עמודה4]])</f>
        <v>Undisclosed</v>
      </c>
      <c r="Q2023" s="12" t="str" cm="1">
        <f t="array" ref="Q2023">INDEX(_xlfn.TEXTSPLIT(טבלה1[[#This Row],[עמודה55]],"-"),1)</f>
        <v>Undisclosed</v>
      </c>
      <c r="R2023" s="21" t="e" cm="1">
        <f t="array" ref="R2023">INDEX(_xlfn.TEXTSPLIT(INDEX(_xlfn.TEXTSPLIT(טבלה1[[#This Row],[עמודה55]],"-"),2),"/"),1)</f>
        <v>#REF!</v>
      </c>
      <c r="S2023" s="28" t="e">
        <f>AVERAGE(טבלה1[[#This Row],[עמודה59]:[עמודה60]])</f>
        <v>#VALUE!</v>
      </c>
      <c r="T2023" s="31" t="e">
        <f>VALUE(SUBSTITUTE(טבלה1[[#This Row],[עמודה56]],"$",""))</f>
        <v>#VALUE!</v>
      </c>
      <c r="U2023" s="31" t="e">
        <f>VALUE(SUBSTITUTE(טבלה1[[#This Row],[עמודה57]],"$",""))</f>
        <v>#REF!</v>
      </c>
      <c r="V2023" s="31" t="e">
        <f>IF(טבלה1[[#This Row],[עמודה58]]&gt;30,"Yes","No")</f>
        <v>#VALUE!</v>
      </c>
    </row>
    <row r="2024" spans="1:22" x14ac:dyDescent="0.15">
      <c r="A2024" s="32" t="s">
        <v>4774</v>
      </c>
      <c r="B2024" s="33" t="s">
        <v>4775</v>
      </c>
      <c r="C2024" s="33" t="s">
        <v>24</v>
      </c>
      <c r="D2024" s="44">
        <v>50000</v>
      </c>
      <c r="E2024" s="33" t="s">
        <v>9</v>
      </c>
      <c r="F2024" s="33" t="s">
        <v>29</v>
      </c>
      <c r="G2024" s="36" t="str">
        <f t="shared" si="31"/>
        <v>Low</v>
      </c>
      <c r="H2024" s="34">
        <v>0.3</v>
      </c>
      <c r="I2024" s="11" t="str" cm="1">
        <f t="array" ref="I2024">INDEX(_xlfn.TEXTSPLIT(טבלה1[[#This Row],[עמודה2]],","),1)</f>
        <v>Colombo</v>
      </c>
      <c r="J2024" s="12" t="str" cm="1">
        <f t="array" ref="J2024">INDEX(_xlfn.TEXTSPLIT(טבלה1[[#This Row],[עמודה2]],","),2)</f>
        <v xml:space="preserve"> Sri Lanka</v>
      </c>
      <c r="K2024" s="37" t="str">
        <f>_xlfn.CONCAT(טבלה1[[#This Row],[AI_Companies]]," ",טבלה1[[#This Row],[עמודה1]])</f>
        <v>Avantrio https://avantrio.xyz/</v>
      </c>
      <c r="L2024" s="36">
        <v>10</v>
      </c>
      <c r="M2024" s="36" t="str">
        <f>IF(טבלה1[[#This Row],[עמודה53]]&gt;2000,"Yes","No")</f>
        <v>No</v>
      </c>
      <c r="N2024" s="36">
        <v>49</v>
      </c>
      <c r="O2024" s="36">
        <f>AVERAGE(טבלה1[[#This Row],[עמודה52]:[עמודה53]])</f>
        <v>29.5</v>
      </c>
      <c r="P2024" s="36" t="str">
        <f>IF(טבלה1[[#This Row],[עמודה4]]="&lt; $25 / hr","0$ - $25 / hr",טבלה1[[#This Row],[עמודה4]])</f>
        <v>$25 - $49 / hr</v>
      </c>
      <c r="Q2024" s="12" t="str" cm="1">
        <f t="array" ref="Q2024">INDEX(_xlfn.TEXTSPLIT(טבלה1[[#This Row],[עמודה55]],"-"),1)</f>
        <v xml:space="preserve">$25 </v>
      </c>
      <c r="R2024" s="21" t="str" cm="1">
        <f t="array" ref="R2024">INDEX(_xlfn.TEXTSPLIT(INDEX(_xlfn.TEXTSPLIT(טבלה1[[#This Row],[עמודה55]],"-"),2),"/"),1)</f>
        <v xml:space="preserve"> $49 </v>
      </c>
      <c r="S2024" s="36">
        <f>AVERAGE(טבלה1[[#This Row],[עמודה59]:[עמודה60]])</f>
        <v>37</v>
      </c>
      <c r="T2024" s="38">
        <f>VALUE(SUBSTITUTE(טבלה1[[#This Row],[עמודה56]],"$",""))</f>
        <v>25</v>
      </c>
      <c r="U2024" s="38">
        <f>VALUE(SUBSTITUTE(טבלה1[[#This Row],[עמודה57]],"$",""))</f>
        <v>49</v>
      </c>
      <c r="V2024" s="38" t="str">
        <f>IF(טבלה1[[#This Row],[עמודה58]]&gt;30,"Yes","No")</f>
        <v>Yes</v>
      </c>
    </row>
    <row r="2025" spans="1:22" x14ac:dyDescent="0.15">
      <c r="A2025" s="32" t="s">
        <v>4776</v>
      </c>
      <c r="B2025" s="39" t="s">
        <v>4777</v>
      </c>
      <c r="C2025" s="39" t="s">
        <v>2668</v>
      </c>
      <c r="D2025" s="40">
        <v>1000</v>
      </c>
      <c r="E2025" s="39" t="s">
        <v>14</v>
      </c>
      <c r="F2025" s="39" t="s">
        <v>29</v>
      </c>
      <c r="G2025" s="36" t="str">
        <f t="shared" si="31"/>
        <v>Low</v>
      </c>
      <c r="H2025" s="41">
        <v>0.3</v>
      </c>
      <c r="I2025" s="11" t="str" cm="1">
        <f t="array" ref="I2025">INDEX(_xlfn.TEXTSPLIT(טבלה1[[#This Row],[עמודה2]],","),1)</f>
        <v>Tallinn</v>
      </c>
      <c r="J2025" s="12" t="str" cm="1">
        <f t="array" ref="J2025">INDEX(_xlfn.TEXTSPLIT(טבלה1[[#This Row],[עמודה2]],","),2)</f>
        <v xml:space="preserve"> Estonia</v>
      </c>
      <c r="K2025" s="43" t="str">
        <f>_xlfn.CONCAT(טבלה1[[#This Row],[AI_Companies]]," ",טבלה1[[#This Row],[עמודה1]])</f>
        <v>WPLACE.TECH http://wplace.tech</v>
      </c>
      <c r="L2025" s="28">
        <v>10</v>
      </c>
      <c r="M2025" s="28" t="str">
        <f>IF(טבלה1[[#This Row],[עמודה53]]&gt;2000,"Yes","No")</f>
        <v>No</v>
      </c>
      <c r="N2025" s="28">
        <v>49</v>
      </c>
      <c r="O2025" s="28">
        <f>AVERAGE(טבלה1[[#This Row],[עמודה52]:[עמודה53]])</f>
        <v>29.5</v>
      </c>
      <c r="P2025" s="28" t="str">
        <f>IF(טבלה1[[#This Row],[עמודה4]]="&lt; $25 / hr","0$ - $25 / hr",טבלה1[[#This Row],[עמודה4]])</f>
        <v>$50 - $99 / hr</v>
      </c>
      <c r="Q2025" s="12" t="str" cm="1">
        <f t="array" ref="Q2025">INDEX(_xlfn.TEXTSPLIT(טבלה1[[#This Row],[עמודה55]],"-"),1)</f>
        <v xml:space="preserve">$50 </v>
      </c>
      <c r="R2025" s="21" t="str" cm="1">
        <f t="array" ref="R2025">INDEX(_xlfn.TEXTSPLIT(INDEX(_xlfn.TEXTSPLIT(טבלה1[[#This Row],[עמודה55]],"-"),2),"/"),1)</f>
        <v xml:space="preserve"> $99 </v>
      </c>
      <c r="S2025" s="28">
        <f>AVERAGE(טבלה1[[#This Row],[עמודה59]:[עמודה60]])</f>
        <v>74.5</v>
      </c>
      <c r="T2025" s="31">
        <f>VALUE(SUBSTITUTE(טבלה1[[#This Row],[עמודה56]],"$",""))</f>
        <v>50</v>
      </c>
      <c r="U2025" s="31">
        <f>VALUE(SUBSTITUTE(טבלה1[[#This Row],[עמודה57]],"$",""))</f>
        <v>99</v>
      </c>
      <c r="V2025" s="31" t="str">
        <f>IF(טבלה1[[#This Row],[עמודה58]]&gt;30,"Yes","No")</f>
        <v>Yes</v>
      </c>
    </row>
    <row r="2026" spans="1:22" x14ac:dyDescent="0.15">
      <c r="A2026" s="32" t="s">
        <v>4778</v>
      </c>
      <c r="B2026" s="33" t="s">
        <v>4779</v>
      </c>
      <c r="C2026" s="33" t="s">
        <v>515</v>
      </c>
      <c r="D2026" s="44">
        <v>10000</v>
      </c>
      <c r="E2026" s="33" t="s">
        <v>21</v>
      </c>
      <c r="F2026" s="33" t="s">
        <v>29</v>
      </c>
      <c r="G2026" s="36" t="str">
        <f t="shared" si="31"/>
        <v>Low</v>
      </c>
      <c r="H2026" s="34">
        <v>0.2</v>
      </c>
      <c r="I2026" s="11" t="str" cm="1">
        <f t="array" ref="I2026">INDEX(_xlfn.TEXTSPLIT(טבלה1[[#This Row],[עמודה2]],","),1)</f>
        <v>Rajkot</v>
      </c>
      <c r="J2026" s="12" t="str" cm="1">
        <f t="array" ref="J2026">INDEX(_xlfn.TEXTSPLIT(טבלה1[[#This Row],[עמודה2]],","),2)</f>
        <v xml:space="preserve"> India</v>
      </c>
      <c r="K2026" s="37" t="str">
        <f>_xlfn.CONCAT(טבלה1[[#This Row],[AI_Companies]]," ",טבלה1[[#This Row],[עמודה1]])</f>
        <v>EminentGeeks https://eminentgeeks.com/</v>
      </c>
      <c r="L2026" s="36">
        <v>10</v>
      </c>
      <c r="M2026" s="36" t="str">
        <f>IF(טבלה1[[#This Row],[עמודה53]]&gt;2000,"Yes","No")</f>
        <v>No</v>
      </c>
      <c r="N2026" s="36">
        <v>49</v>
      </c>
      <c r="O2026" s="36">
        <f>AVERAGE(טבלה1[[#This Row],[עמודה52]:[עמודה53]])</f>
        <v>29.5</v>
      </c>
      <c r="P2026" s="36" t="str">
        <f>IF(טבלה1[[#This Row],[עמודה4]]="&lt; $25 / hr","0$ - $25 / hr",טבלה1[[#This Row],[עמודה4]])</f>
        <v>0$ - $25 / hr</v>
      </c>
      <c r="Q2026" s="12" t="str" cm="1">
        <f t="array" ref="Q2026">INDEX(_xlfn.TEXTSPLIT(טבלה1[[#This Row],[עמודה55]],"-"),1)</f>
        <v xml:space="preserve">0$ </v>
      </c>
      <c r="R2026" s="21" t="str" cm="1">
        <f t="array" ref="R2026">INDEX(_xlfn.TEXTSPLIT(INDEX(_xlfn.TEXTSPLIT(טבלה1[[#This Row],[עמודה55]],"-"),2),"/"),1)</f>
        <v xml:space="preserve"> $25 </v>
      </c>
      <c r="S2026" s="36">
        <f>AVERAGE(טבלה1[[#This Row],[עמודה59]:[עמודה60]])</f>
        <v>12.5</v>
      </c>
      <c r="T2026" s="38">
        <f>VALUE(SUBSTITUTE(טבלה1[[#This Row],[עמודה56]],"$",""))</f>
        <v>0</v>
      </c>
      <c r="U2026" s="38">
        <f>VALUE(SUBSTITUTE(טבלה1[[#This Row],[עמודה57]],"$",""))</f>
        <v>25</v>
      </c>
      <c r="V2026" s="38" t="str">
        <f>IF(טבלה1[[#This Row],[עמודה58]]&gt;30,"Yes","No")</f>
        <v>No</v>
      </c>
    </row>
    <row r="2027" spans="1:22" x14ac:dyDescent="0.15">
      <c r="A2027" s="32" t="s">
        <v>4780</v>
      </c>
      <c r="B2027" s="39" t="s">
        <v>4781</v>
      </c>
      <c r="C2027" s="39" t="s">
        <v>4782</v>
      </c>
      <c r="D2027" s="40">
        <v>25000</v>
      </c>
      <c r="E2027" s="39" t="s">
        <v>33</v>
      </c>
      <c r="F2027" s="39" t="s">
        <v>29</v>
      </c>
      <c r="G2027" s="36" t="str">
        <f t="shared" si="31"/>
        <v>Low</v>
      </c>
      <c r="H2027" s="41">
        <v>0.2</v>
      </c>
      <c r="I2027" s="11" t="str" cm="1">
        <f t="array" ref="I2027">INDEX(_xlfn.TEXTSPLIT(טבלה1[[#This Row],[עמודה2]],","),1)</f>
        <v>Denver</v>
      </c>
      <c r="J2027" s="12" t="str" cm="1">
        <f t="array" ref="J2027">INDEX(_xlfn.TEXTSPLIT(טבלה1[[#This Row],[עמודה2]],","),2)</f>
        <v xml:space="preserve"> CO</v>
      </c>
      <c r="K2027" s="43" t="str">
        <f>_xlfn.CONCAT(טבלה1[[#This Row],[AI_Companies]]," ",טבלה1[[#This Row],[עמודה1]])</f>
        <v>GSIX https://gsix.me</v>
      </c>
      <c r="L2027" s="28">
        <v>10</v>
      </c>
      <c r="M2027" s="28" t="str">
        <f>IF(טבלה1[[#This Row],[עמודה53]]&gt;2000,"Yes","No")</f>
        <v>No</v>
      </c>
      <c r="N2027" s="28">
        <v>49</v>
      </c>
      <c r="O2027" s="28">
        <f>AVERAGE(טבלה1[[#This Row],[עמודה52]:[עמודה53]])</f>
        <v>29.5</v>
      </c>
      <c r="P2027" s="28" t="str">
        <f>IF(טבלה1[[#This Row],[עמודה4]]="&lt; $25 / hr","0$ - $25 / hr",טבלה1[[#This Row],[עמודה4]])</f>
        <v>$100 - $149 / hr</v>
      </c>
      <c r="Q2027" s="12" t="str" cm="1">
        <f t="array" ref="Q2027">INDEX(_xlfn.TEXTSPLIT(טבלה1[[#This Row],[עמודה55]],"-"),1)</f>
        <v xml:space="preserve">$100 </v>
      </c>
      <c r="R2027" s="21" t="str" cm="1">
        <f t="array" ref="R2027">INDEX(_xlfn.TEXTSPLIT(INDEX(_xlfn.TEXTSPLIT(טבלה1[[#This Row],[עמודה55]],"-"),2),"/"),1)</f>
        <v xml:space="preserve"> $149 </v>
      </c>
      <c r="S2027" s="28">
        <f>AVERAGE(טבלה1[[#This Row],[עמודה59]:[עמודה60]])</f>
        <v>124.5</v>
      </c>
      <c r="T2027" s="31">
        <f>VALUE(SUBSTITUTE(טבלה1[[#This Row],[עמודה56]],"$",""))</f>
        <v>100</v>
      </c>
      <c r="U2027" s="31">
        <f>VALUE(SUBSTITUTE(טבלה1[[#This Row],[עמודה57]],"$",""))</f>
        <v>149</v>
      </c>
      <c r="V2027" s="31" t="str">
        <f>IF(טבלה1[[#This Row],[עמודה58]]&gt;30,"Yes","No")</f>
        <v>Yes</v>
      </c>
    </row>
    <row r="2028" spans="1:22" x14ac:dyDescent="0.15">
      <c r="A2028" s="32" t="s">
        <v>4783</v>
      </c>
      <c r="B2028" s="33" t="s">
        <v>4784</v>
      </c>
      <c r="C2028" s="33" t="s">
        <v>156</v>
      </c>
      <c r="D2028" s="33" t="s">
        <v>4</v>
      </c>
      <c r="E2028" s="33" t="s">
        <v>4</v>
      </c>
      <c r="F2028" s="33" t="s">
        <v>29</v>
      </c>
      <c r="G2028" s="36" t="str">
        <f t="shared" si="31"/>
        <v>Low</v>
      </c>
      <c r="H2028" s="34">
        <v>0.2</v>
      </c>
      <c r="I2028" s="11" t="str" cm="1">
        <f t="array" ref="I2028">INDEX(_xlfn.TEXTSPLIT(טבלה1[[#This Row],[עמודה2]],","),1)</f>
        <v>Regina</v>
      </c>
      <c r="J2028" s="12" t="str" cm="1">
        <f t="array" ref="J2028">INDEX(_xlfn.TEXTSPLIT(טבלה1[[#This Row],[עמודה2]],","),2)</f>
        <v xml:space="preserve"> Canada</v>
      </c>
      <c r="K2028" s="37" t="str">
        <f>_xlfn.CONCAT(טבלה1[[#This Row],[AI_Companies]]," ",טבלה1[[#This Row],[עמודה1]])</f>
        <v>MelcherStudios http://www.melcher.ca/</v>
      </c>
      <c r="L2028" s="36">
        <v>10</v>
      </c>
      <c r="M2028" s="36" t="str">
        <f>IF(טבלה1[[#This Row],[עמודה53]]&gt;2000,"Yes","No")</f>
        <v>No</v>
      </c>
      <c r="N2028" s="36">
        <v>49</v>
      </c>
      <c r="O2028" s="36">
        <f>AVERAGE(טבלה1[[#This Row],[עמודה52]:[עמודה53]])</f>
        <v>29.5</v>
      </c>
      <c r="P2028" s="36" t="str">
        <f>IF(טבלה1[[#This Row],[עמודה4]]="&lt; $25 / hr","0$ - $25 / hr",טבלה1[[#This Row],[עמודה4]])</f>
        <v>$25 - $49 / hr</v>
      </c>
      <c r="Q2028" s="12" t="str" cm="1">
        <f t="array" ref="Q2028">INDEX(_xlfn.TEXTSPLIT(טבלה1[[#This Row],[עמודה55]],"-"),1)</f>
        <v xml:space="preserve">$25 </v>
      </c>
      <c r="R2028" s="21" t="str" cm="1">
        <f t="array" ref="R2028">INDEX(_xlfn.TEXTSPLIT(INDEX(_xlfn.TEXTSPLIT(טבלה1[[#This Row],[עמודה55]],"-"),2),"/"),1)</f>
        <v xml:space="preserve"> $49 </v>
      </c>
      <c r="S2028" s="36">
        <f>AVERAGE(טבלה1[[#This Row],[עמודה59]:[עמודה60]])</f>
        <v>37</v>
      </c>
      <c r="T2028" s="38">
        <f>VALUE(SUBSTITUTE(טבלה1[[#This Row],[עמודה56]],"$",""))</f>
        <v>25</v>
      </c>
      <c r="U2028" s="38">
        <f>VALUE(SUBSTITUTE(טבלה1[[#This Row],[עמודה57]],"$",""))</f>
        <v>49</v>
      </c>
      <c r="V2028" s="38" t="str">
        <f>IF(טבלה1[[#This Row],[עמודה58]]&gt;30,"Yes","No")</f>
        <v>Yes</v>
      </c>
    </row>
    <row r="2029" spans="1:22" x14ac:dyDescent="0.15">
      <c r="A2029" s="32" t="s">
        <v>4785</v>
      </c>
      <c r="B2029" s="39" t="s">
        <v>4786</v>
      </c>
      <c r="C2029" s="39" t="s">
        <v>131</v>
      </c>
      <c r="D2029" s="39" t="s">
        <v>4</v>
      </c>
      <c r="E2029" s="39" t="s">
        <v>4</v>
      </c>
      <c r="F2029" s="39" t="s">
        <v>29</v>
      </c>
      <c r="G2029" s="36" t="str">
        <f t="shared" si="31"/>
        <v>Low</v>
      </c>
      <c r="H2029" s="41">
        <v>0.2</v>
      </c>
      <c r="I2029" s="11" t="str" cm="1">
        <f t="array" ref="I2029">INDEX(_xlfn.TEXTSPLIT(טבלה1[[#This Row],[עמודה2]],","),1)</f>
        <v>Chennai</v>
      </c>
      <c r="J2029" s="12" t="str" cm="1">
        <f t="array" ref="J2029">INDEX(_xlfn.TEXTSPLIT(טבלה1[[#This Row],[עמודה2]],","),2)</f>
        <v xml:space="preserve"> India</v>
      </c>
      <c r="K2029" s="43" t="str">
        <f>_xlfn.CONCAT(טבלה1[[#This Row],[AI_Companies]]," ",טבלה1[[#This Row],[עמודה1]])</f>
        <v>KriyaTecITSystems http://kriyatec.com/</v>
      </c>
      <c r="L2029" s="28">
        <v>10</v>
      </c>
      <c r="M2029" s="28" t="str">
        <f>IF(טבלה1[[#This Row],[עמודה53]]&gt;2000,"Yes","No")</f>
        <v>No</v>
      </c>
      <c r="N2029" s="28">
        <v>49</v>
      </c>
      <c r="O2029" s="28">
        <f>AVERAGE(טבלה1[[#This Row],[עמודה52]:[עמודה53]])</f>
        <v>29.5</v>
      </c>
      <c r="P2029" s="28" t="str">
        <f>IF(טבלה1[[#This Row],[עמודה4]]="&lt; $25 / hr","0$ - $25 / hr",טבלה1[[#This Row],[עמודה4]])</f>
        <v>Undisclosed</v>
      </c>
      <c r="Q2029" s="12" t="str" cm="1">
        <f t="array" ref="Q2029">INDEX(_xlfn.TEXTSPLIT(טבלה1[[#This Row],[עמודה55]],"-"),1)</f>
        <v>Undisclosed</v>
      </c>
      <c r="R2029" s="21" t="e" cm="1">
        <f t="array" ref="R2029">INDEX(_xlfn.TEXTSPLIT(INDEX(_xlfn.TEXTSPLIT(טבלה1[[#This Row],[עמודה55]],"-"),2),"/"),1)</f>
        <v>#REF!</v>
      </c>
      <c r="S2029" s="28" t="e">
        <f>AVERAGE(טבלה1[[#This Row],[עמודה59]:[עמודה60]])</f>
        <v>#VALUE!</v>
      </c>
      <c r="T2029" s="31" t="e">
        <f>VALUE(SUBSTITUTE(טבלה1[[#This Row],[עמודה56]],"$",""))</f>
        <v>#VALUE!</v>
      </c>
      <c r="U2029" s="31" t="e">
        <f>VALUE(SUBSTITUTE(טבלה1[[#This Row],[עמודה57]],"$",""))</f>
        <v>#REF!</v>
      </c>
      <c r="V2029" s="31" t="e">
        <f>IF(טבלה1[[#This Row],[עמודה58]]&gt;30,"Yes","No")</f>
        <v>#VALUE!</v>
      </c>
    </row>
    <row r="2030" spans="1:22" x14ac:dyDescent="0.15">
      <c r="A2030" s="32" t="s">
        <v>4787</v>
      </c>
      <c r="B2030" s="33" t="s">
        <v>4788</v>
      </c>
      <c r="C2030" s="33" t="s">
        <v>4789</v>
      </c>
      <c r="D2030" s="33" t="s">
        <v>4</v>
      </c>
      <c r="E2030" s="33" t="s">
        <v>4</v>
      </c>
      <c r="F2030" s="33" t="s">
        <v>29</v>
      </c>
      <c r="G2030" s="36" t="str">
        <f t="shared" si="31"/>
        <v>Low</v>
      </c>
      <c r="H2030" s="34">
        <v>0.2</v>
      </c>
      <c r="I2030" s="11" t="str" cm="1">
        <f t="array" ref="I2030">INDEX(_xlfn.TEXTSPLIT(טבלה1[[#This Row],[עמודה2]],","),1)</f>
        <v>Barangaroo</v>
      </c>
      <c r="J2030" s="12" t="str" cm="1">
        <f t="array" ref="J2030">INDEX(_xlfn.TEXTSPLIT(טבלה1[[#This Row],[עמודה2]],","),2)</f>
        <v xml:space="preserve"> Australia</v>
      </c>
      <c r="K2030" s="37" t="str">
        <f>_xlfn.CONCAT(טבלה1[[#This Row],[AI_Companies]]," ",טבלה1[[#This Row],[עמודה1]])</f>
        <v>BMPTechnologies https://www.bmptechnologies.com.au/</v>
      </c>
      <c r="L2030" s="36">
        <v>10</v>
      </c>
      <c r="M2030" s="36" t="str">
        <f>IF(טבלה1[[#This Row],[עמודה53]]&gt;2000,"Yes","No")</f>
        <v>No</v>
      </c>
      <c r="N2030" s="36">
        <v>49</v>
      </c>
      <c r="O2030" s="36">
        <f>AVERAGE(טבלה1[[#This Row],[עמודה52]:[עמודה53]])</f>
        <v>29.5</v>
      </c>
      <c r="P2030" s="36" t="str">
        <f>IF(טבלה1[[#This Row],[עמודה4]]="&lt; $25 / hr","0$ - $25 / hr",טבלה1[[#This Row],[עמודה4]])</f>
        <v>Undisclosed</v>
      </c>
      <c r="Q2030" s="12" t="str" cm="1">
        <f t="array" ref="Q2030">INDEX(_xlfn.TEXTSPLIT(טבלה1[[#This Row],[עמודה55]],"-"),1)</f>
        <v>Undisclosed</v>
      </c>
      <c r="R2030" s="21" t="e" cm="1">
        <f t="array" ref="R2030">INDEX(_xlfn.TEXTSPLIT(INDEX(_xlfn.TEXTSPLIT(טבלה1[[#This Row],[עמודה55]],"-"),2),"/"),1)</f>
        <v>#REF!</v>
      </c>
      <c r="S2030" s="36" t="e">
        <f>AVERAGE(טבלה1[[#This Row],[עמודה59]:[עמודה60]])</f>
        <v>#VALUE!</v>
      </c>
      <c r="T2030" s="38" t="e">
        <f>VALUE(SUBSTITUTE(טבלה1[[#This Row],[עמודה56]],"$",""))</f>
        <v>#VALUE!</v>
      </c>
      <c r="U2030" s="38" t="e">
        <f>VALUE(SUBSTITUTE(טבלה1[[#This Row],[עמודה57]],"$",""))</f>
        <v>#REF!</v>
      </c>
      <c r="V2030" s="38" t="e">
        <f>IF(טבלה1[[#This Row],[עמודה58]]&gt;30,"Yes","No")</f>
        <v>#VALUE!</v>
      </c>
    </row>
    <row r="2031" spans="1:22" x14ac:dyDescent="0.15">
      <c r="A2031" s="32" t="s">
        <v>4790</v>
      </c>
      <c r="B2031" s="39" t="s">
        <v>4791</v>
      </c>
      <c r="C2031" s="39" t="s">
        <v>3458</v>
      </c>
      <c r="D2031" s="39" t="s">
        <v>4</v>
      </c>
      <c r="E2031" s="39" t="s">
        <v>4</v>
      </c>
      <c r="F2031" s="39" t="s">
        <v>29</v>
      </c>
      <c r="G2031" s="36" t="str">
        <f t="shared" si="31"/>
        <v>Low</v>
      </c>
      <c r="H2031" s="41">
        <v>0.2</v>
      </c>
      <c r="I2031" s="11" t="str" cm="1">
        <f t="array" ref="I2031">INDEX(_xlfn.TEXTSPLIT(טבלה1[[#This Row],[עמודה2]],","),1)</f>
        <v>Hawthorne</v>
      </c>
      <c r="J2031" s="12" t="str" cm="1">
        <f t="array" ref="J2031">INDEX(_xlfn.TEXTSPLIT(טבלה1[[#This Row],[עמודה2]],","),2)</f>
        <v xml:space="preserve"> CA</v>
      </c>
      <c r="K2031" s="43" t="str">
        <f>_xlfn.CONCAT(טבלה1[[#This Row],[AI_Companies]]," ",טבלה1[[#This Row],[עמודה1]])</f>
        <v>Auroinfo-Hawthorne https://www.auroinfo.com/</v>
      </c>
      <c r="L2031" s="28">
        <v>10</v>
      </c>
      <c r="M2031" s="28" t="str">
        <f>IF(טבלה1[[#This Row],[עמודה53]]&gt;2000,"Yes","No")</f>
        <v>No</v>
      </c>
      <c r="N2031" s="28">
        <v>49</v>
      </c>
      <c r="O2031" s="28">
        <f>AVERAGE(טבלה1[[#This Row],[עמודה52]:[עמודה53]])</f>
        <v>29.5</v>
      </c>
      <c r="P2031" s="28" t="str">
        <f>IF(טבלה1[[#This Row],[עמודה4]]="&lt; $25 / hr","0$ - $25 / hr",טבלה1[[#This Row],[עמודה4]])</f>
        <v>Undisclosed</v>
      </c>
      <c r="Q2031" s="12" t="str" cm="1">
        <f t="array" ref="Q2031">INDEX(_xlfn.TEXTSPLIT(טבלה1[[#This Row],[עמודה55]],"-"),1)</f>
        <v>Undisclosed</v>
      </c>
      <c r="R2031" s="21" t="e" cm="1">
        <f t="array" ref="R2031">INDEX(_xlfn.TEXTSPLIT(INDEX(_xlfn.TEXTSPLIT(טבלה1[[#This Row],[עמודה55]],"-"),2),"/"),1)</f>
        <v>#REF!</v>
      </c>
      <c r="S2031" s="28" t="e">
        <f>AVERAGE(טבלה1[[#This Row],[עמודה59]:[עמודה60]])</f>
        <v>#VALUE!</v>
      </c>
      <c r="T2031" s="31" t="e">
        <f>VALUE(SUBSTITUTE(טבלה1[[#This Row],[עמודה56]],"$",""))</f>
        <v>#VALUE!</v>
      </c>
      <c r="U2031" s="31" t="e">
        <f>VALUE(SUBSTITUTE(טבלה1[[#This Row],[עמודה57]],"$",""))</f>
        <v>#REF!</v>
      </c>
      <c r="V2031" s="31" t="e">
        <f>IF(טבלה1[[#This Row],[עמודה58]]&gt;30,"Yes","No")</f>
        <v>#VALUE!</v>
      </c>
    </row>
    <row r="2032" spans="1:22" x14ac:dyDescent="0.15">
      <c r="A2032" s="32" t="s">
        <v>4792</v>
      </c>
      <c r="B2032" s="33" t="s">
        <v>4793</v>
      </c>
      <c r="C2032" s="33" t="s">
        <v>2987</v>
      </c>
      <c r="D2032" s="44">
        <v>1000</v>
      </c>
      <c r="E2032" s="33" t="s">
        <v>14</v>
      </c>
      <c r="F2032" s="33" t="s">
        <v>29</v>
      </c>
      <c r="G2032" s="36" t="str">
        <f t="shared" si="31"/>
        <v>Low</v>
      </c>
      <c r="H2032" s="34">
        <v>0.2</v>
      </c>
      <c r="I2032" s="11" t="str" cm="1">
        <f t="array" ref="I2032">INDEX(_xlfn.TEXTSPLIT(טבלה1[[#This Row],[עמודה2]],","),1)</f>
        <v>Walnut Creek</v>
      </c>
      <c r="J2032" s="12" t="str" cm="1">
        <f t="array" ref="J2032">INDEX(_xlfn.TEXTSPLIT(טבלה1[[#This Row],[עמודה2]],","),2)</f>
        <v xml:space="preserve"> CA</v>
      </c>
      <c r="K2032" s="37" t="str">
        <f>_xlfn.CONCAT(טבלה1[[#This Row],[AI_Companies]]," ",טבלה1[[#This Row],[עמודה1]])</f>
        <v>BrightAppsLLC https://brightappsllc.com/</v>
      </c>
      <c r="L2032" s="36">
        <v>10</v>
      </c>
      <c r="M2032" s="36" t="str">
        <f>IF(טבלה1[[#This Row],[עמודה53]]&gt;2000,"Yes","No")</f>
        <v>No</v>
      </c>
      <c r="N2032" s="36">
        <v>49</v>
      </c>
      <c r="O2032" s="36">
        <f>AVERAGE(טבלה1[[#This Row],[עמודה52]:[עמודה53]])</f>
        <v>29.5</v>
      </c>
      <c r="P2032" s="36" t="str">
        <f>IF(טבלה1[[#This Row],[עמודה4]]="&lt; $25 / hr","0$ - $25 / hr",טבלה1[[#This Row],[עמודה4]])</f>
        <v>Undisclosed</v>
      </c>
      <c r="Q2032" s="12" t="str" cm="1">
        <f t="array" ref="Q2032">INDEX(_xlfn.TEXTSPLIT(טבלה1[[#This Row],[עמודה55]],"-"),1)</f>
        <v>Undisclosed</v>
      </c>
      <c r="R2032" s="21" t="e" cm="1">
        <f t="array" ref="R2032">INDEX(_xlfn.TEXTSPLIT(INDEX(_xlfn.TEXTSPLIT(טבלה1[[#This Row],[עמודה55]],"-"),2),"/"),1)</f>
        <v>#REF!</v>
      </c>
      <c r="S2032" s="36" t="e">
        <f>AVERAGE(טבלה1[[#This Row],[עמודה59]:[עמודה60]])</f>
        <v>#VALUE!</v>
      </c>
      <c r="T2032" s="38" t="e">
        <f>VALUE(SUBSTITUTE(טבלה1[[#This Row],[עמודה56]],"$",""))</f>
        <v>#VALUE!</v>
      </c>
      <c r="U2032" s="38" t="e">
        <f>VALUE(SUBSTITUTE(טבלה1[[#This Row],[עמודה57]],"$",""))</f>
        <v>#REF!</v>
      </c>
      <c r="V2032" s="38" t="e">
        <f>IF(טבלה1[[#This Row],[עמודה58]]&gt;30,"Yes","No")</f>
        <v>#VALUE!</v>
      </c>
    </row>
    <row r="2033" spans="1:22" x14ac:dyDescent="0.15">
      <c r="A2033" s="32" t="s">
        <v>4794</v>
      </c>
      <c r="B2033" s="39" t="s">
        <v>4795</v>
      </c>
      <c r="C2033" s="39" t="s">
        <v>4796</v>
      </c>
      <c r="D2033" s="40">
        <v>5000</v>
      </c>
      <c r="E2033" s="39" t="s">
        <v>4</v>
      </c>
      <c r="F2033" s="39" t="s">
        <v>29</v>
      </c>
      <c r="G2033" s="36" t="str">
        <f t="shared" si="31"/>
        <v>Low</v>
      </c>
      <c r="H2033" s="41">
        <v>0.2</v>
      </c>
      <c r="I2033" s="11" t="str" cm="1">
        <f t="array" ref="I2033">INDEX(_xlfn.TEXTSPLIT(טבלה1[[#This Row],[עמודה2]],","),1)</f>
        <v>Lisboa</v>
      </c>
      <c r="J2033" s="12" t="str" cm="1">
        <f t="array" ref="J2033">INDEX(_xlfn.TEXTSPLIT(טבלה1[[#This Row],[עמודה2]],","),2)</f>
        <v xml:space="preserve"> Portugal</v>
      </c>
      <c r="K2033" s="43" t="str">
        <f>_xlfn.CONCAT(טבלה1[[#This Row],[AI_Companies]]," ",טבלה1[[#This Row],[עמודה1]])</f>
        <v>GBSNResearch https://www.gbsnresearch.com/</v>
      </c>
      <c r="L2033" s="28">
        <v>10</v>
      </c>
      <c r="M2033" s="28" t="str">
        <f>IF(טבלה1[[#This Row],[עמודה53]]&gt;2000,"Yes","No")</f>
        <v>No</v>
      </c>
      <c r="N2033" s="28">
        <v>49</v>
      </c>
      <c r="O2033" s="28">
        <f>AVERAGE(טבלה1[[#This Row],[עמודה52]:[עמודה53]])</f>
        <v>29.5</v>
      </c>
      <c r="P2033" s="28" t="str">
        <f>IF(טבלה1[[#This Row],[עמודה4]]="&lt; $25 / hr","0$ - $25 / hr",טבלה1[[#This Row],[עמודה4]])</f>
        <v>0$ - $25 / hr</v>
      </c>
      <c r="Q2033" s="12" t="str" cm="1">
        <f t="array" ref="Q2033">INDEX(_xlfn.TEXTSPLIT(טבלה1[[#This Row],[עמודה55]],"-"),1)</f>
        <v xml:space="preserve">0$ </v>
      </c>
      <c r="R2033" s="21" t="str" cm="1">
        <f t="array" ref="R2033">INDEX(_xlfn.TEXTSPLIT(INDEX(_xlfn.TEXTSPLIT(טבלה1[[#This Row],[עמודה55]],"-"),2),"/"),1)</f>
        <v xml:space="preserve"> $25 </v>
      </c>
      <c r="S2033" s="28">
        <f>AVERAGE(טבלה1[[#This Row],[עמודה59]:[עמודה60]])</f>
        <v>12.5</v>
      </c>
      <c r="T2033" s="31">
        <f>VALUE(SUBSTITUTE(טבלה1[[#This Row],[עמודה56]],"$",""))</f>
        <v>0</v>
      </c>
      <c r="U2033" s="31">
        <f>VALUE(SUBSTITUTE(טבלה1[[#This Row],[עמודה57]],"$",""))</f>
        <v>25</v>
      </c>
      <c r="V2033" s="31" t="str">
        <f>IF(טבלה1[[#This Row],[עמודה58]]&gt;30,"Yes","No")</f>
        <v>No</v>
      </c>
    </row>
    <row r="2034" spans="1:22" x14ac:dyDescent="0.15">
      <c r="A2034" s="32" t="s">
        <v>4797</v>
      </c>
      <c r="B2034" s="33" t="s">
        <v>4798</v>
      </c>
      <c r="C2034" s="33" t="s">
        <v>1982</v>
      </c>
      <c r="D2034" s="33" t="s">
        <v>4</v>
      </c>
      <c r="E2034" s="33" t="s">
        <v>4</v>
      </c>
      <c r="F2034" s="33" t="s">
        <v>29</v>
      </c>
      <c r="G2034" s="36" t="str">
        <f t="shared" si="31"/>
        <v>Low</v>
      </c>
      <c r="H2034" s="34">
        <v>0.2</v>
      </c>
      <c r="I2034" s="11" t="str" cm="1">
        <f t="array" ref="I2034">INDEX(_xlfn.TEXTSPLIT(טבלה1[[#This Row],[עמודה2]],","),1)</f>
        <v>Henrico</v>
      </c>
      <c r="J2034" s="12" t="str" cm="1">
        <f t="array" ref="J2034">INDEX(_xlfn.TEXTSPLIT(טבלה1[[#This Row],[עמודה2]],","),2)</f>
        <v xml:space="preserve"> VA</v>
      </c>
      <c r="K2034" s="37" t="str">
        <f>_xlfn.CONCAT(טבלה1[[#This Row],[AI_Companies]]," ",טבלה1[[#This Row],[עמודה1]])</f>
        <v>Covintus,Inc. https://covintus.com/</v>
      </c>
      <c r="L2034" s="36">
        <v>10</v>
      </c>
      <c r="M2034" s="36" t="str">
        <f>IF(טבלה1[[#This Row],[עמודה53]]&gt;2000,"Yes","No")</f>
        <v>No</v>
      </c>
      <c r="N2034" s="36">
        <v>49</v>
      </c>
      <c r="O2034" s="36">
        <f>AVERAGE(טבלה1[[#This Row],[עמודה52]:[עמודה53]])</f>
        <v>29.5</v>
      </c>
      <c r="P2034" s="36" t="str">
        <f>IF(טבלה1[[#This Row],[עמודה4]]="&lt; $25 / hr","0$ - $25 / hr",טבלה1[[#This Row],[עמודה4]])</f>
        <v>Undisclosed</v>
      </c>
      <c r="Q2034" s="12" t="str" cm="1">
        <f t="array" ref="Q2034">INDEX(_xlfn.TEXTSPLIT(טבלה1[[#This Row],[עמודה55]],"-"),1)</f>
        <v>Undisclosed</v>
      </c>
      <c r="R2034" s="21" t="e" cm="1">
        <f t="array" ref="R2034">INDEX(_xlfn.TEXTSPLIT(INDEX(_xlfn.TEXTSPLIT(טבלה1[[#This Row],[עמודה55]],"-"),2),"/"),1)</f>
        <v>#REF!</v>
      </c>
      <c r="S2034" s="36" t="e">
        <f>AVERAGE(טבלה1[[#This Row],[עמודה59]:[עמודה60]])</f>
        <v>#VALUE!</v>
      </c>
      <c r="T2034" s="38" t="e">
        <f>VALUE(SUBSTITUTE(טבלה1[[#This Row],[עמודה56]],"$",""))</f>
        <v>#VALUE!</v>
      </c>
      <c r="U2034" s="38" t="e">
        <f>VALUE(SUBSTITUTE(טבלה1[[#This Row],[עמודה57]],"$",""))</f>
        <v>#REF!</v>
      </c>
      <c r="V2034" s="38" t="e">
        <f>IF(טבלה1[[#This Row],[עמודה58]]&gt;30,"Yes","No")</f>
        <v>#VALUE!</v>
      </c>
    </row>
    <row r="2035" spans="1:22" x14ac:dyDescent="0.15">
      <c r="A2035" s="32" t="s">
        <v>4799</v>
      </c>
      <c r="B2035" s="39" t="s">
        <v>4800</v>
      </c>
      <c r="C2035" s="39" t="s">
        <v>1429</v>
      </c>
      <c r="D2035" s="40">
        <v>25000</v>
      </c>
      <c r="E2035" s="39" t="s">
        <v>33</v>
      </c>
      <c r="F2035" s="39" t="s">
        <v>29</v>
      </c>
      <c r="G2035" s="36" t="str">
        <f t="shared" si="31"/>
        <v>Low</v>
      </c>
      <c r="H2035" s="41">
        <v>0.2</v>
      </c>
      <c r="I2035" s="11" t="str" cm="1">
        <f t="array" ref="I2035">INDEX(_xlfn.TEXTSPLIT(טבלה1[[#This Row],[עמודה2]],","),1)</f>
        <v>Edison</v>
      </c>
      <c r="J2035" s="12" t="str" cm="1">
        <f t="array" ref="J2035">INDEX(_xlfn.TEXTSPLIT(טבלה1[[#This Row],[עמודה2]],","),2)</f>
        <v xml:space="preserve"> NJ</v>
      </c>
      <c r="K2035" s="43" t="str">
        <f>_xlfn.CONCAT(טבלה1[[#This Row],[AI_Companies]]," ",טבלה1[[#This Row],[עמודה1]])</f>
        <v>AnalyticalWizards http://www.analyticalwizards.com</v>
      </c>
      <c r="L2035" s="28">
        <v>10</v>
      </c>
      <c r="M2035" s="28" t="str">
        <f>IF(טבלה1[[#This Row],[עמודה53]]&gt;2000,"Yes","No")</f>
        <v>No</v>
      </c>
      <c r="N2035" s="28">
        <v>49</v>
      </c>
      <c r="O2035" s="28">
        <f>AVERAGE(טבלה1[[#This Row],[עמודה52]:[עמודה53]])</f>
        <v>29.5</v>
      </c>
      <c r="P2035" s="28" t="str">
        <f>IF(טבלה1[[#This Row],[עמודה4]]="&lt; $25 / hr","0$ - $25 / hr",טבלה1[[#This Row],[עמודה4]])</f>
        <v>Undisclosed</v>
      </c>
      <c r="Q2035" s="12" t="str" cm="1">
        <f t="array" ref="Q2035">INDEX(_xlfn.TEXTSPLIT(טבלה1[[#This Row],[עמודה55]],"-"),1)</f>
        <v>Undisclosed</v>
      </c>
      <c r="R2035" s="21" t="e" cm="1">
        <f t="array" ref="R2035">INDEX(_xlfn.TEXTSPLIT(INDEX(_xlfn.TEXTSPLIT(טבלה1[[#This Row],[עמודה55]],"-"),2),"/"),1)</f>
        <v>#REF!</v>
      </c>
      <c r="S2035" s="28" t="e">
        <f>AVERAGE(טבלה1[[#This Row],[עמודה59]:[עמודה60]])</f>
        <v>#VALUE!</v>
      </c>
      <c r="T2035" s="31" t="e">
        <f>VALUE(SUBSTITUTE(טבלה1[[#This Row],[עמודה56]],"$",""))</f>
        <v>#VALUE!</v>
      </c>
      <c r="U2035" s="31" t="e">
        <f>VALUE(SUBSTITUTE(טבלה1[[#This Row],[עמודה57]],"$",""))</f>
        <v>#REF!</v>
      </c>
      <c r="V2035" s="31" t="e">
        <f>IF(טבלה1[[#This Row],[עמודה58]]&gt;30,"Yes","No")</f>
        <v>#VALUE!</v>
      </c>
    </row>
    <row r="2036" spans="1:22" x14ac:dyDescent="0.15">
      <c r="A2036" s="32" t="s">
        <v>4801</v>
      </c>
      <c r="B2036" s="33" t="s">
        <v>4802</v>
      </c>
      <c r="C2036" s="33" t="s">
        <v>4803</v>
      </c>
      <c r="D2036" s="33" t="s">
        <v>4</v>
      </c>
      <c r="E2036" s="33" t="s">
        <v>4</v>
      </c>
      <c r="F2036" s="33" t="s">
        <v>29</v>
      </c>
      <c r="G2036" s="36" t="str">
        <f t="shared" si="31"/>
        <v>Low</v>
      </c>
      <c r="H2036" s="34">
        <v>0.2</v>
      </c>
      <c r="I2036" s="11" t="str" cm="1">
        <f t="array" ref="I2036">INDEX(_xlfn.TEXTSPLIT(טבלה1[[#This Row],[עמודה2]],","),1)</f>
        <v>Santa Clara</v>
      </c>
      <c r="J2036" s="12" t="str" cm="1">
        <f t="array" ref="J2036">INDEX(_xlfn.TEXTSPLIT(טבלה1[[#This Row],[עמודה2]],","),2)</f>
        <v xml:space="preserve"> CA</v>
      </c>
      <c r="K2036" s="37" t="str">
        <f>_xlfn.CONCAT(טבלה1[[#This Row],[AI_Companies]]," ",טבלה1[[#This Row],[עמודה1]])</f>
        <v>SequoiaAppliedTechnologies http://www.sequoiaat.com</v>
      </c>
      <c r="L2036" s="36">
        <v>10</v>
      </c>
      <c r="M2036" s="36" t="str">
        <f>IF(טבלה1[[#This Row],[עמודה53]]&gt;2000,"Yes","No")</f>
        <v>No</v>
      </c>
      <c r="N2036" s="36">
        <v>49</v>
      </c>
      <c r="O2036" s="36">
        <f>AVERAGE(טבלה1[[#This Row],[עמודה52]:[עמודה53]])</f>
        <v>29.5</v>
      </c>
      <c r="P2036" s="36" t="str">
        <f>IF(טבלה1[[#This Row],[עמודה4]]="&lt; $25 / hr","0$ - $25 / hr",טבלה1[[#This Row],[עמודה4]])</f>
        <v>$25 - $49 / hr</v>
      </c>
      <c r="Q2036" s="12" t="str" cm="1">
        <f t="array" ref="Q2036">INDEX(_xlfn.TEXTSPLIT(טבלה1[[#This Row],[עמודה55]],"-"),1)</f>
        <v xml:space="preserve">$25 </v>
      </c>
      <c r="R2036" s="21" t="str" cm="1">
        <f t="array" ref="R2036">INDEX(_xlfn.TEXTSPLIT(INDEX(_xlfn.TEXTSPLIT(טבלה1[[#This Row],[עמודה55]],"-"),2),"/"),1)</f>
        <v xml:space="preserve"> $49 </v>
      </c>
      <c r="S2036" s="36">
        <f>AVERAGE(טבלה1[[#This Row],[עמודה59]:[עמודה60]])</f>
        <v>37</v>
      </c>
      <c r="T2036" s="38">
        <f>VALUE(SUBSTITUTE(טבלה1[[#This Row],[עמודה56]],"$",""))</f>
        <v>25</v>
      </c>
      <c r="U2036" s="38">
        <f>VALUE(SUBSTITUTE(טבלה1[[#This Row],[עמודה57]],"$",""))</f>
        <v>49</v>
      </c>
      <c r="V2036" s="38" t="str">
        <f>IF(טבלה1[[#This Row],[עמודה58]]&gt;30,"Yes","No")</f>
        <v>Yes</v>
      </c>
    </row>
    <row r="2037" spans="1:22" x14ac:dyDescent="0.15">
      <c r="A2037" s="32" t="s">
        <v>4804</v>
      </c>
      <c r="B2037" s="39" t="s">
        <v>4805</v>
      </c>
      <c r="C2037" s="39" t="s">
        <v>501</v>
      </c>
      <c r="D2037" s="40">
        <v>1000</v>
      </c>
      <c r="E2037" s="39" t="s">
        <v>33</v>
      </c>
      <c r="F2037" s="39" t="s">
        <v>29</v>
      </c>
      <c r="G2037" s="36" t="str">
        <f t="shared" si="31"/>
        <v>Low</v>
      </c>
      <c r="H2037" s="41">
        <v>0.2</v>
      </c>
      <c r="I2037" s="11" t="str" cm="1">
        <f t="array" ref="I2037">INDEX(_xlfn.TEXTSPLIT(טבלה1[[#This Row],[עמודה2]],","),1)</f>
        <v>Sterling</v>
      </c>
      <c r="J2037" s="12" t="str" cm="1">
        <f t="array" ref="J2037">INDEX(_xlfn.TEXTSPLIT(טבלה1[[#This Row],[עמודה2]],","),2)</f>
        <v xml:space="preserve"> VA</v>
      </c>
      <c r="K2037" s="43" t="str">
        <f>_xlfn.CONCAT(טבלה1[[#This Row],[AI_Companies]]," ",טבלה1[[#This Row],[עמודה1]])</f>
        <v>Mindboard,Inc. http://www.mindboard.com/</v>
      </c>
      <c r="L2037" s="28">
        <v>10</v>
      </c>
      <c r="M2037" s="28" t="str">
        <f>IF(טבלה1[[#This Row],[עמודה53]]&gt;2000,"Yes","No")</f>
        <v>No</v>
      </c>
      <c r="N2037" s="28">
        <v>49</v>
      </c>
      <c r="O2037" s="28">
        <f>AVERAGE(טבלה1[[#This Row],[עמודה52]:[עמודה53]])</f>
        <v>29.5</v>
      </c>
      <c r="P2037" s="28" t="str">
        <f>IF(טבלה1[[#This Row],[עמודה4]]="&lt; $25 / hr","0$ - $25 / hr",טבלה1[[#This Row],[עמודה4]])</f>
        <v>Undisclosed</v>
      </c>
      <c r="Q2037" s="12" t="str" cm="1">
        <f t="array" ref="Q2037">INDEX(_xlfn.TEXTSPLIT(טבלה1[[#This Row],[עמודה55]],"-"),1)</f>
        <v>Undisclosed</v>
      </c>
      <c r="R2037" s="21" t="e" cm="1">
        <f t="array" ref="R2037">INDEX(_xlfn.TEXTSPLIT(INDEX(_xlfn.TEXTSPLIT(טבלה1[[#This Row],[עמודה55]],"-"),2),"/"),1)</f>
        <v>#REF!</v>
      </c>
      <c r="S2037" s="28" t="e">
        <f>AVERAGE(טבלה1[[#This Row],[עמודה59]:[עמודה60]])</f>
        <v>#VALUE!</v>
      </c>
      <c r="T2037" s="31" t="e">
        <f>VALUE(SUBSTITUTE(טבלה1[[#This Row],[עמודה56]],"$",""))</f>
        <v>#VALUE!</v>
      </c>
      <c r="U2037" s="31" t="e">
        <f>VALUE(SUBSTITUTE(טבלה1[[#This Row],[עמודה57]],"$",""))</f>
        <v>#REF!</v>
      </c>
      <c r="V2037" s="31" t="e">
        <f>IF(טבלה1[[#This Row],[עמודה58]]&gt;30,"Yes","No")</f>
        <v>#VALUE!</v>
      </c>
    </row>
    <row r="2038" spans="1:22" x14ac:dyDescent="0.15">
      <c r="A2038" s="32" t="s">
        <v>4806</v>
      </c>
      <c r="B2038" s="33" t="s">
        <v>4807</v>
      </c>
      <c r="C2038" s="33" t="s">
        <v>4808</v>
      </c>
      <c r="D2038" s="44">
        <v>10000</v>
      </c>
      <c r="E2038" s="33" t="s">
        <v>33</v>
      </c>
      <c r="F2038" s="33" t="s">
        <v>29</v>
      </c>
      <c r="G2038" s="36" t="str">
        <f t="shared" si="31"/>
        <v>Low</v>
      </c>
      <c r="H2038" s="34">
        <v>0.2</v>
      </c>
      <c r="I2038" s="11" t="str" cm="1">
        <f t="array" ref="I2038">INDEX(_xlfn.TEXTSPLIT(טבלה1[[#This Row],[עמודה2]],","),1)</f>
        <v>Wrocław</v>
      </c>
      <c r="J2038" s="12" t="str" cm="1">
        <f t="array" ref="J2038">INDEX(_xlfn.TEXTSPLIT(טבלה1[[#This Row],[עמודה2]],","),2)</f>
        <v xml:space="preserve"> Poland</v>
      </c>
      <c r="K2038" s="37" t="str">
        <f>_xlfn.CONCAT(טבלה1[[#This Row],[AI_Companies]]," ",טבלה1[[#This Row],[עמודה1]])</f>
        <v>LightCode https://lightcode.eu</v>
      </c>
      <c r="L2038" s="36">
        <v>10</v>
      </c>
      <c r="M2038" s="36" t="str">
        <f>IF(טבלה1[[#This Row],[עמודה53]]&gt;2000,"Yes","No")</f>
        <v>No</v>
      </c>
      <c r="N2038" s="36">
        <v>49</v>
      </c>
      <c r="O2038" s="36">
        <f>AVERAGE(טבלה1[[#This Row],[עמודה52]:[עמודה53]])</f>
        <v>29.5</v>
      </c>
      <c r="P2038" s="36" t="str">
        <f>IF(טבלה1[[#This Row],[עמודה4]]="&lt; $25 / hr","0$ - $25 / hr",טבלה1[[#This Row],[עמודה4]])</f>
        <v>$25 - $49 / hr</v>
      </c>
      <c r="Q2038" s="12" t="str" cm="1">
        <f t="array" ref="Q2038">INDEX(_xlfn.TEXTSPLIT(טבלה1[[#This Row],[עמודה55]],"-"),1)</f>
        <v xml:space="preserve">$25 </v>
      </c>
      <c r="R2038" s="21" t="str" cm="1">
        <f t="array" ref="R2038">INDEX(_xlfn.TEXTSPLIT(INDEX(_xlfn.TEXTSPLIT(טבלה1[[#This Row],[עמודה55]],"-"),2),"/"),1)</f>
        <v xml:space="preserve"> $49 </v>
      </c>
      <c r="S2038" s="36">
        <f>AVERAGE(טבלה1[[#This Row],[עמודה59]:[עמודה60]])</f>
        <v>37</v>
      </c>
      <c r="T2038" s="38">
        <f>VALUE(SUBSTITUTE(טבלה1[[#This Row],[עמודה56]],"$",""))</f>
        <v>25</v>
      </c>
      <c r="U2038" s="38">
        <f>VALUE(SUBSTITUTE(טבלה1[[#This Row],[עמודה57]],"$",""))</f>
        <v>49</v>
      </c>
      <c r="V2038" s="38" t="str">
        <f>IF(טבלה1[[#This Row],[עמודה58]]&gt;30,"Yes","No")</f>
        <v>Yes</v>
      </c>
    </row>
    <row r="2039" spans="1:22" x14ac:dyDescent="0.15">
      <c r="A2039" s="32" t="s">
        <v>4809</v>
      </c>
      <c r="B2039" s="39" t="s">
        <v>4810</v>
      </c>
      <c r="C2039" s="39" t="s">
        <v>168</v>
      </c>
      <c r="D2039" s="40">
        <v>1000</v>
      </c>
      <c r="E2039" s="39" t="s">
        <v>33</v>
      </c>
      <c r="F2039" s="39" t="s">
        <v>29</v>
      </c>
      <c r="G2039" s="36" t="str">
        <f t="shared" si="31"/>
        <v>Low</v>
      </c>
      <c r="H2039" s="41">
        <v>0.2</v>
      </c>
      <c r="I2039" s="11" t="str" cm="1">
        <f t="array" ref="I2039">INDEX(_xlfn.TEXTSPLIT(טבלה1[[#This Row],[עמודה2]],","),1)</f>
        <v>Sharjah</v>
      </c>
      <c r="J2039" s="12" t="str" cm="1">
        <f t="array" ref="J2039">INDEX(_xlfn.TEXTSPLIT(טבלה1[[#This Row],[עמודה2]],","),2)</f>
        <v xml:space="preserve"> United Arab Emirates</v>
      </c>
      <c r="K2039" s="43" t="str">
        <f>_xlfn.CONCAT(טבלה1[[#This Row],[AI_Companies]]," ",טבלה1[[#This Row],[עמודה1]])</f>
        <v>FuturistiQSolutions https://futuristiqsolutions.com/</v>
      </c>
      <c r="L2039" s="28">
        <v>10</v>
      </c>
      <c r="M2039" s="28" t="str">
        <f>IF(טבלה1[[#This Row],[עמודה53]]&gt;2000,"Yes","No")</f>
        <v>No</v>
      </c>
      <c r="N2039" s="28">
        <v>49</v>
      </c>
      <c r="O2039" s="28">
        <f>AVERAGE(טבלה1[[#This Row],[עמודה52]:[עמודה53]])</f>
        <v>29.5</v>
      </c>
      <c r="P2039" s="28" t="str">
        <f>IF(טבלה1[[#This Row],[עמודה4]]="&lt; $25 / hr","0$ - $25 / hr",טבלה1[[#This Row],[עמודה4]])</f>
        <v>$25 - $49 / hr</v>
      </c>
      <c r="Q2039" s="12" t="str" cm="1">
        <f t="array" ref="Q2039">INDEX(_xlfn.TEXTSPLIT(טבלה1[[#This Row],[עמודה55]],"-"),1)</f>
        <v xml:space="preserve">$25 </v>
      </c>
      <c r="R2039" s="21" t="str" cm="1">
        <f t="array" ref="R2039">INDEX(_xlfn.TEXTSPLIT(INDEX(_xlfn.TEXTSPLIT(טבלה1[[#This Row],[עמודה55]],"-"),2),"/"),1)</f>
        <v xml:space="preserve"> $49 </v>
      </c>
      <c r="S2039" s="28">
        <f>AVERAGE(טבלה1[[#This Row],[עמודה59]:[עמודה60]])</f>
        <v>37</v>
      </c>
      <c r="T2039" s="31">
        <f>VALUE(SUBSTITUTE(טבלה1[[#This Row],[עמודה56]],"$",""))</f>
        <v>25</v>
      </c>
      <c r="U2039" s="31">
        <f>VALUE(SUBSTITUTE(טבלה1[[#This Row],[עמודה57]],"$",""))</f>
        <v>49</v>
      </c>
      <c r="V2039" s="31" t="str">
        <f>IF(טבלה1[[#This Row],[עמודה58]]&gt;30,"Yes","No")</f>
        <v>Yes</v>
      </c>
    </row>
    <row r="2040" spans="1:22" x14ac:dyDescent="0.15">
      <c r="A2040" s="32" t="s">
        <v>4811</v>
      </c>
      <c r="B2040" s="33" t="s">
        <v>4812</v>
      </c>
      <c r="C2040" s="33" t="s">
        <v>734</v>
      </c>
      <c r="D2040" s="33" t="s">
        <v>4</v>
      </c>
      <c r="E2040" s="33" t="s">
        <v>4</v>
      </c>
      <c r="F2040" s="33" t="s">
        <v>29</v>
      </c>
      <c r="G2040" s="36" t="str">
        <f t="shared" si="31"/>
        <v>Low</v>
      </c>
      <c r="H2040" s="34">
        <v>0.2</v>
      </c>
      <c r="I2040" s="11" t="str" cm="1">
        <f t="array" ref="I2040">INDEX(_xlfn.TEXTSPLIT(טבלה1[[#This Row],[עמודה2]],","),1)</f>
        <v>Ahmedabad</v>
      </c>
      <c r="J2040" s="12" t="str" cm="1">
        <f t="array" ref="J2040">INDEX(_xlfn.TEXTSPLIT(טבלה1[[#This Row],[עמודה2]],","),2)</f>
        <v xml:space="preserve"> India</v>
      </c>
      <c r="K2040" s="37" t="str">
        <f>_xlfn.CONCAT(טבלה1[[#This Row],[AI_Companies]]," ",טבלה1[[#This Row],[עמודה1]])</f>
        <v>CloudStakesTechnologyPvt.Ltd. https://cloudstakes.com/</v>
      </c>
      <c r="L2040" s="36">
        <v>10</v>
      </c>
      <c r="M2040" s="36" t="str">
        <f>IF(טבלה1[[#This Row],[עמודה53]]&gt;2000,"Yes","No")</f>
        <v>No</v>
      </c>
      <c r="N2040" s="36">
        <v>49</v>
      </c>
      <c r="O2040" s="36">
        <f>AVERAGE(טבלה1[[#This Row],[עמודה52]:[עמודה53]])</f>
        <v>29.5</v>
      </c>
      <c r="P2040" s="36" t="str">
        <f>IF(טבלה1[[#This Row],[עמודה4]]="&lt; $25 / hr","0$ - $25 / hr",טבלה1[[#This Row],[עמודה4]])</f>
        <v>$25 - $49 / hr</v>
      </c>
      <c r="Q2040" s="12" t="str" cm="1">
        <f t="array" ref="Q2040">INDEX(_xlfn.TEXTSPLIT(טבלה1[[#This Row],[עמודה55]],"-"),1)</f>
        <v xml:space="preserve">$25 </v>
      </c>
      <c r="R2040" s="21" t="str" cm="1">
        <f t="array" ref="R2040">INDEX(_xlfn.TEXTSPLIT(INDEX(_xlfn.TEXTSPLIT(טבלה1[[#This Row],[עמודה55]],"-"),2),"/"),1)</f>
        <v xml:space="preserve"> $49 </v>
      </c>
      <c r="S2040" s="36">
        <f>AVERAGE(טבלה1[[#This Row],[עמודה59]:[עמודה60]])</f>
        <v>37</v>
      </c>
      <c r="T2040" s="38">
        <f>VALUE(SUBSTITUTE(טבלה1[[#This Row],[עמודה56]],"$",""))</f>
        <v>25</v>
      </c>
      <c r="U2040" s="38">
        <f>VALUE(SUBSTITUTE(טבלה1[[#This Row],[עמודה57]],"$",""))</f>
        <v>49</v>
      </c>
      <c r="V2040" s="38" t="str">
        <f>IF(טבלה1[[#This Row],[עמודה58]]&gt;30,"Yes","No")</f>
        <v>Yes</v>
      </c>
    </row>
    <row r="2041" spans="1:22" x14ac:dyDescent="0.15">
      <c r="A2041" s="32" t="s">
        <v>4813</v>
      </c>
      <c r="B2041" s="39" t="s">
        <v>4814</v>
      </c>
      <c r="C2041" s="39" t="s">
        <v>604</v>
      </c>
      <c r="D2041" s="39" t="s">
        <v>4</v>
      </c>
      <c r="E2041" s="39" t="s">
        <v>4</v>
      </c>
      <c r="F2041" s="39" t="s">
        <v>29</v>
      </c>
      <c r="G2041" s="36" t="str">
        <f t="shared" si="31"/>
        <v>Low</v>
      </c>
      <c r="H2041" s="41">
        <v>0.2</v>
      </c>
      <c r="I2041" s="11" t="str" cm="1">
        <f t="array" ref="I2041">INDEX(_xlfn.TEXTSPLIT(טבלה1[[#This Row],[עמודה2]],","),1)</f>
        <v>Madrid</v>
      </c>
      <c r="J2041" s="12" t="str" cm="1">
        <f t="array" ref="J2041">INDEX(_xlfn.TEXTSPLIT(טבלה1[[#This Row],[עמודה2]],","),2)</f>
        <v xml:space="preserve"> Spain</v>
      </c>
      <c r="K2041" s="43" t="str">
        <f>_xlfn.CONCAT(טבלה1[[#This Row],[AI_Companies]]," ",טבלה1[[#This Row],[עמודה1]])</f>
        <v>SoftPointConsultoresS.L. http://www.softpoint.es/en/</v>
      </c>
      <c r="L2041" s="28">
        <v>10</v>
      </c>
      <c r="M2041" s="28" t="str">
        <f>IF(טבלה1[[#This Row],[עמודה53]]&gt;2000,"Yes","No")</f>
        <v>No</v>
      </c>
      <c r="N2041" s="28">
        <v>49</v>
      </c>
      <c r="O2041" s="28">
        <f>AVERAGE(טבלה1[[#This Row],[עמודה52]:[עמודה53]])</f>
        <v>29.5</v>
      </c>
      <c r="P2041" s="28" t="str">
        <f>IF(טבלה1[[#This Row],[עמודה4]]="&lt; $25 / hr","0$ - $25 / hr",טבלה1[[#This Row],[עמודה4]])</f>
        <v>Undisclosed</v>
      </c>
      <c r="Q2041" s="12" t="str" cm="1">
        <f t="array" ref="Q2041">INDEX(_xlfn.TEXTSPLIT(טבלה1[[#This Row],[עמודה55]],"-"),1)</f>
        <v>Undisclosed</v>
      </c>
      <c r="R2041" s="21" t="e" cm="1">
        <f t="array" ref="R2041">INDEX(_xlfn.TEXTSPLIT(INDEX(_xlfn.TEXTSPLIT(טבלה1[[#This Row],[עמודה55]],"-"),2),"/"),1)</f>
        <v>#REF!</v>
      </c>
      <c r="S2041" s="28" t="e">
        <f>AVERAGE(טבלה1[[#This Row],[עמודה59]:[עמודה60]])</f>
        <v>#VALUE!</v>
      </c>
      <c r="T2041" s="31" t="e">
        <f>VALUE(SUBSTITUTE(טבלה1[[#This Row],[עמודה56]],"$",""))</f>
        <v>#VALUE!</v>
      </c>
      <c r="U2041" s="31" t="e">
        <f>VALUE(SUBSTITUTE(טבלה1[[#This Row],[עמודה57]],"$",""))</f>
        <v>#REF!</v>
      </c>
      <c r="V2041" s="31" t="e">
        <f>IF(טבלה1[[#This Row],[עמודה58]]&gt;30,"Yes","No")</f>
        <v>#VALUE!</v>
      </c>
    </row>
    <row r="2042" spans="1:22" x14ac:dyDescent="0.15">
      <c r="A2042" s="32" t="s">
        <v>4815</v>
      </c>
      <c r="B2042" s="33" t="s">
        <v>4816</v>
      </c>
      <c r="C2042" s="33" t="s">
        <v>1084</v>
      </c>
      <c r="D2042" s="33" t="s">
        <v>4</v>
      </c>
      <c r="E2042" s="33" t="s">
        <v>4</v>
      </c>
      <c r="F2042" s="33" t="s">
        <v>117</v>
      </c>
      <c r="G2042" s="36" t="str">
        <f t="shared" si="31"/>
        <v>Low</v>
      </c>
      <c r="H2042" s="34">
        <v>0.25</v>
      </c>
      <c r="I2042" s="11" t="str" cm="1">
        <f t="array" ref="I2042">INDEX(_xlfn.TEXTSPLIT(טבלה1[[#This Row],[עמודה2]],","),1)</f>
        <v>New Delhi</v>
      </c>
      <c r="J2042" s="12" t="str" cm="1">
        <f t="array" ref="J2042">INDEX(_xlfn.TEXTSPLIT(טבלה1[[#This Row],[עמודה2]],","),2)</f>
        <v xml:space="preserve"> India</v>
      </c>
      <c r="K2042" s="37" t="str">
        <f>_xlfn.CONCAT(טבלה1[[#This Row],[AI_Companies]]," ",טבלה1[[#This Row],[עמודה1]])</f>
        <v>DuaConsulting https://www.duaconsulting.com/</v>
      </c>
      <c r="L2042" s="36">
        <v>2</v>
      </c>
      <c r="M2042" s="36" t="str">
        <f>IF(טבלה1[[#This Row],[עמודה53]]&gt;2000,"Yes","No")</f>
        <v>No</v>
      </c>
      <c r="N2042" s="36">
        <v>9</v>
      </c>
      <c r="O2042" s="36">
        <f>AVERAGE(טבלה1[[#This Row],[עמודה52]:[עמודה53]])</f>
        <v>29.5</v>
      </c>
      <c r="P2042" s="36" t="str">
        <f>IF(טבלה1[[#This Row],[עמודה4]]="&lt; $25 / hr","0$ - $25 / hr",טבלה1[[#This Row],[עמודה4]])</f>
        <v>Undisclosed</v>
      </c>
      <c r="Q2042" s="12" t="str" cm="1">
        <f t="array" ref="Q2042">INDEX(_xlfn.TEXTSPLIT(טבלה1[[#This Row],[עמודה55]],"-"),1)</f>
        <v>Undisclosed</v>
      </c>
      <c r="R2042" s="21" t="e" cm="1">
        <f t="array" ref="R2042">INDEX(_xlfn.TEXTSPLIT(INDEX(_xlfn.TEXTSPLIT(טבלה1[[#This Row],[עמודה55]],"-"),2),"/"),1)</f>
        <v>#REF!</v>
      </c>
      <c r="S2042" s="36" t="e">
        <f>AVERAGE(טבלה1[[#This Row],[עמודה59]:[עמודה60]])</f>
        <v>#VALUE!</v>
      </c>
      <c r="T2042" s="38" t="e">
        <f>VALUE(SUBSTITUTE(טבלה1[[#This Row],[עמודה56]],"$",""))</f>
        <v>#VALUE!</v>
      </c>
      <c r="U2042" s="38" t="e">
        <f>VALUE(SUBSTITUTE(טבלה1[[#This Row],[עמודה57]],"$",""))</f>
        <v>#REF!</v>
      </c>
      <c r="V2042" s="38" t="e">
        <f>IF(טבלה1[[#This Row],[עמודה58]]&gt;30,"Yes","No")</f>
        <v>#VALUE!</v>
      </c>
    </row>
    <row r="2043" spans="1:22" x14ac:dyDescent="0.15">
      <c r="A2043" s="32" t="s">
        <v>4817</v>
      </c>
      <c r="B2043" s="39" t="s">
        <v>4818</v>
      </c>
      <c r="C2043" s="39" t="s">
        <v>4819</v>
      </c>
      <c r="D2043" s="39" t="s">
        <v>4</v>
      </c>
      <c r="E2043" s="39" t="s">
        <v>4</v>
      </c>
      <c r="F2043" s="39" t="s">
        <v>117</v>
      </c>
      <c r="G2043" s="36" t="str">
        <f t="shared" si="31"/>
        <v>Low</v>
      </c>
      <c r="H2043" s="41">
        <v>0.25</v>
      </c>
      <c r="I2043" s="11" t="str" cm="1">
        <f t="array" ref="I2043">INDEX(_xlfn.TEXTSPLIT(טבלה1[[#This Row],[עמודה2]],","),1)</f>
        <v>Singapore</v>
      </c>
      <c r="J2043" s="12" t="str" cm="1">
        <f t="array" ref="J2043">INDEX(_xlfn.TEXTSPLIT(טבלה1[[#This Row],[עמודה2]],","),2)</f>
        <v xml:space="preserve"> Singapore</v>
      </c>
      <c r="K2043" s="43" t="str">
        <f>_xlfn.CONCAT(טבלה1[[#This Row],[AI_Companies]]," ",טבלה1[[#This Row],[עמודה1]])</f>
        <v>BlinkTechnologies https://www.blinktech.sg/</v>
      </c>
      <c r="L2043" s="28">
        <v>2</v>
      </c>
      <c r="M2043" s="28" t="str">
        <f>IF(טבלה1[[#This Row],[עמודה53]]&gt;2000,"Yes","No")</f>
        <v>No</v>
      </c>
      <c r="N2043" s="28">
        <v>9</v>
      </c>
      <c r="O2043" s="28">
        <f>AVERAGE(טבלה1[[#This Row],[עמודה52]:[עמודה53]])</f>
        <v>5.5</v>
      </c>
      <c r="P2043" s="28" t="str">
        <f>IF(טבלה1[[#This Row],[עמודה4]]="&lt; $25 / hr","0$ - $25 / hr",טבלה1[[#This Row],[עמודה4]])</f>
        <v>Undisclosed</v>
      </c>
      <c r="Q2043" s="12" t="str" cm="1">
        <f t="array" ref="Q2043">INDEX(_xlfn.TEXTSPLIT(טבלה1[[#This Row],[עמודה55]],"-"),1)</f>
        <v>Undisclosed</v>
      </c>
      <c r="R2043" s="21" t="e" cm="1">
        <f t="array" ref="R2043">INDEX(_xlfn.TEXTSPLIT(INDEX(_xlfn.TEXTSPLIT(טבלה1[[#This Row],[עמודה55]],"-"),2),"/"),1)</f>
        <v>#REF!</v>
      </c>
      <c r="S2043" s="28" t="e">
        <f>AVERAGE(טבלה1[[#This Row],[עמודה59]:[עמודה60]])</f>
        <v>#VALUE!</v>
      </c>
      <c r="T2043" s="31" t="e">
        <f>VALUE(SUBSTITUTE(טבלה1[[#This Row],[עמודה56]],"$",""))</f>
        <v>#VALUE!</v>
      </c>
      <c r="U2043" s="31" t="e">
        <f>VALUE(SUBSTITUTE(טבלה1[[#This Row],[עמודה57]],"$",""))</f>
        <v>#REF!</v>
      </c>
      <c r="V2043" s="31" t="e">
        <f>IF(טבלה1[[#This Row],[עמודה58]]&gt;30,"Yes","No")</f>
        <v>#VALUE!</v>
      </c>
    </row>
    <row r="2044" spans="1:22" x14ac:dyDescent="0.15">
      <c r="A2044" s="32" t="s">
        <v>4820</v>
      </c>
      <c r="B2044" s="33" t="s">
        <v>4821</v>
      </c>
      <c r="C2044" s="33" t="s">
        <v>2277</v>
      </c>
      <c r="D2044" s="33" t="s">
        <v>4</v>
      </c>
      <c r="E2044" s="33" t="s">
        <v>4</v>
      </c>
      <c r="F2044" s="33" t="s">
        <v>117</v>
      </c>
      <c r="G2044" s="36" t="str">
        <f t="shared" si="31"/>
        <v>Low</v>
      </c>
      <c r="H2044" s="34">
        <v>0.25</v>
      </c>
      <c r="I2044" s="11" t="str" cm="1">
        <f t="array" ref="I2044">INDEX(_xlfn.TEXTSPLIT(טבלה1[[#This Row],[עמודה2]],","),1)</f>
        <v>Timișoara</v>
      </c>
      <c r="J2044" s="12" t="str" cm="1">
        <f t="array" ref="J2044">INDEX(_xlfn.TEXTSPLIT(טבלה1[[#This Row],[עמודה2]],","),2)</f>
        <v xml:space="preserve"> Romania</v>
      </c>
      <c r="K2044" s="37" t="str">
        <f>_xlfn.CONCAT(טבלה1[[#This Row],[AI_Companies]]," ",טבלה1[[#This Row],[עמודה1]])</f>
        <v>TransylvaniaHighTech https://www.tht.ro/</v>
      </c>
      <c r="L2044" s="36">
        <v>2</v>
      </c>
      <c r="M2044" s="36" t="str">
        <f>IF(טבלה1[[#This Row],[עמודה53]]&gt;2000,"Yes","No")</f>
        <v>No</v>
      </c>
      <c r="N2044" s="36">
        <v>9</v>
      </c>
      <c r="O2044" s="36">
        <f>AVERAGE(טבלה1[[#This Row],[עמודה52]:[עמודה53]])</f>
        <v>5.5</v>
      </c>
      <c r="P2044" s="36" t="str">
        <f>IF(טבלה1[[#This Row],[עמודה4]]="&lt; $25 / hr","0$ - $25 / hr",טבלה1[[#This Row],[עמודה4]])</f>
        <v>Undisclosed</v>
      </c>
      <c r="Q2044" s="12" t="str" cm="1">
        <f t="array" ref="Q2044">INDEX(_xlfn.TEXTSPLIT(טבלה1[[#This Row],[עמודה55]],"-"),1)</f>
        <v>Undisclosed</v>
      </c>
      <c r="R2044" s="21" t="e" cm="1">
        <f t="array" ref="R2044">INDEX(_xlfn.TEXTSPLIT(INDEX(_xlfn.TEXTSPLIT(טבלה1[[#This Row],[עמודה55]],"-"),2),"/"),1)</f>
        <v>#REF!</v>
      </c>
      <c r="S2044" s="36" t="e">
        <f>AVERAGE(טבלה1[[#This Row],[עמודה59]:[עמודה60]])</f>
        <v>#VALUE!</v>
      </c>
      <c r="T2044" s="38" t="e">
        <f>VALUE(SUBSTITUTE(טבלה1[[#This Row],[עמודה56]],"$",""))</f>
        <v>#VALUE!</v>
      </c>
      <c r="U2044" s="38" t="e">
        <f>VALUE(SUBSTITUTE(טבלה1[[#This Row],[עמודה57]],"$",""))</f>
        <v>#REF!</v>
      </c>
      <c r="V2044" s="38" t="e">
        <f>IF(טבלה1[[#This Row],[עמודה58]]&gt;30,"Yes","No")</f>
        <v>#VALUE!</v>
      </c>
    </row>
    <row r="2045" spans="1:22" x14ac:dyDescent="0.15">
      <c r="A2045" s="32" t="s">
        <v>4822</v>
      </c>
      <c r="B2045" s="39" t="s">
        <v>4823</v>
      </c>
      <c r="C2045" s="39" t="s">
        <v>3623</v>
      </c>
      <c r="D2045" s="39" t="s">
        <v>4</v>
      </c>
      <c r="E2045" s="39" t="s">
        <v>4</v>
      </c>
      <c r="F2045" s="39" t="s">
        <v>117</v>
      </c>
      <c r="G2045" s="36" t="str">
        <f t="shared" si="31"/>
        <v>Low</v>
      </c>
      <c r="H2045" s="41">
        <v>0.25</v>
      </c>
      <c r="I2045" s="11" t="str" cm="1">
        <f t="array" ref="I2045">INDEX(_xlfn.TEXTSPLIT(טבלה1[[#This Row],[עמודה2]],","),1)</f>
        <v>Marietta</v>
      </c>
      <c r="J2045" s="12" t="str" cm="1">
        <f t="array" ref="J2045">INDEX(_xlfn.TEXTSPLIT(טבלה1[[#This Row],[עמודה2]],","),2)</f>
        <v xml:space="preserve"> GA</v>
      </c>
      <c r="K2045" s="43" t="str">
        <f>_xlfn.CONCAT(טבלה1[[#This Row],[AI_Companies]]," ",טבלה1[[#This Row],[עמודה1]])</f>
        <v>ReqResLLC http://www.reqres.com/</v>
      </c>
      <c r="L2045" s="28">
        <v>2</v>
      </c>
      <c r="M2045" s="28" t="str">
        <f>IF(טבלה1[[#This Row],[עמודה53]]&gt;2000,"Yes","No")</f>
        <v>No</v>
      </c>
      <c r="N2045" s="28">
        <v>9</v>
      </c>
      <c r="O2045" s="28">
        <f>AVERAGE(טבלה1[[#This Row],[עמודה52]:[עמודה53]])</f>
        <v>5.5</v>
      </c>
      <c r="P2045" s="28" t="str">
        <f>IF(טבלה1[[#This Row],[עמודה4]]="&lt; $25 / hr","0$ - $25 / hr",טבלה1[[#This Row],[עמודה4]])</f>
        <v>Undisclosed</v>
      </c>
      <c r="Q2045" s="12" t="str" cm="1">
        <f t="array" ref="Q2045">INDEX(_xlfn.TEXTSPLIT(טבלה1[[#This Row],[עמודה55]],"-"),1)</f>
        <v>Undisclosed</v>
      </c>
      <c r="R2045" s="21" t="e" cm="1">
        <f t="array" ref="R2045">INDEX(_xlfn.TEXTSPLIT(INDEX(_xlfn.TEXTSPLIT(טבלה1[[#This Row],[עמודה55]],"-"),2),"/"),1)</f>
        <v>#REF!</v>
      </c>
      <c r="S2045" s="28" t="e">
        <f>AVERAGE(טבלה1[[#This Row],[עמודה59]:[עמודה60]])</f>
        <v>#VALUE!</v>
      </c>
      <c r="T2045" s="31" t="e">
        <f>VALUE(SUBSTITUTE(טבלה1[[#This Row],[עמודה56]],"$",""))</f>
        <v>#VALUE!</v>
      </c>
      <c r="U2045" s="31" t="e">
        <f>VALUE(SUBSTITUTE(טבלה1[[#This Row],[עמודה57]],"$",""))</f>
        <v>#REF!</v>
      </c>
      <c r="V2045" s="31" t="e">
        <f>IF(טבלה1[[#This Row],[עמודה58]]&gt;30,"Yes","No")</f>
        <v>#VALUE!</v>
      </c>
    </row>
    <row r="2046" spans="1:22" x14ac:dyDescent="0.15">
      <c r="A2046" s="32" t="s">
        <v>4824</v>
      </c>
      <c r="B2046" s="33" t="s">
        <v>4825</v>
      </c>
      <c r="C2046" s="33" t="s">
        <v>69</v>
      </c>
      <c r="D2046" s="44">
        <v>5000</v>
      </c>
      <c r="E2046" s="33" t="s">
        <v>9</v>
      </c>
      <c r="F2046" s="33" t="s">
        <v>117</v>
      </c>
      <c r="G2046" s="36" t="str">
        <f t="shared" si="31"/>
        <v>Low</v>
      </c>
      <c r="H2046" s="34">
        <v>0.25</v>
      </c>
      <c r="I2046" s="11" t="str" cm="1">
        <f t="array" ref="I2046">INDEX(_xlfn.TEXTSPLIT(טבלה1[[#This Row],[עמודה2]],","),1)</f>
        <v>Naperville</v>
      </c>
      <c r="J2046" s="12" t="str" cm="1">
        <f t="array" ref="J2046">INDEX(_xlfn.TEXTSPLIT(טבלה1[[#This Row],[עמודה2]],","),2)</f>
        <v xml:space="preserve"> IL</v>
      </c>
      <c r="K2046" s="37" t="str">
        <f>_xlfn.CONCAT(טבלה1[[#This Row],[AI_Companies]]," ",טבלה1[[#This Row],[עמודה1]])</f>
        <v>Vu360Solutions http://www.vu360solutions.com/</v>
      </c>
      <c r="L2046" s="36">
        <v>2</v>
      </c>
      <c r="M2046" s="36" t="str">
        <f>IF(טבלה1[[#This Row],[עמודה53]]&gt;2000,"Yes","No")</f>
        <v>No</v>
      </c>
      <c r="N2046" s="36">
        <v>9</v>
      </c>
      <c r="O2046" s="36">
        <f>AVERAGE(טבלה1[[#This Row],[עמודה52]:[עמודה53]])</f>
        <v>5.5</v>
      </c>
      <c r="P2046" s="36" t="str">
        <f>IF(טבלה1[[#This Row],[עמודה4]]="&lt; $25 / hr","0$ - $25 / hr",טבלה1[[#This Row],[עמודה4]])</f>
        <v>Undisclosed</v>
      </c>
      <c r="Q2046" s="12" t="str" cm="1">
        <f t="array" ref="Q2046">INDEX(_xlfn.TEXTSPLIT(טבלה1[[#This Row],[עמודה55]],"-"),1)</f>
        <v>Undisclosed</v>
      </c>
      <c r="R2046" s="21" t="e" cm="1">
        <f t="array" ref="R2046">INDEX(_xlfn.TEXTSPLIT(INDEX(_xlfn.TEXTSPLIT(טבלה1[[#This Row],[עמודה55]],"-"),2),"/"),1)</f>
        <v>#REF!</v>
      </c>
      <c r="S2046" s="36" t="e">
        <f>AVERAGE(טבלה1[[#This Row],[עמודה59]:[עמודה60]])</f>
        <v>#VALUE!</v>
      </c>
      <c r="T2046" s="38" t="e">
        <f>VALUE(SUBSTITUTE(טבלה1[[#This Row],[עמודה56]],"$",""))</f>
        <v>#VALUE!</v>
      </c>
      <c r="U2046" s="38" t="e">
        <f>VALUE(SUBSTITUTE(טבלה1[[#This Row],[עמודה57]],"$",""))</f>
        <v>#REF!</v>
      </c>
      <c r="V2046" s="38" t="e">
        <f>IF(טבלה1[[#This Row],[עמודה58]]&gt;30,"Yes","No")</f>
        <v>#VALUE!</v>
      </c>
    </row>
    <row r="2047" spans="1:22" x14ac:dyDescent="0.15">
      <c r="A2047" s="32" t="s">
        <v>4826</v>
      </c>
      <c r="B2047" s="39" t="s">
        <v>4827</v>
      </c>
      <c r="C2047" s="39" t="s">
        <v>2265</v>
      </c>
      <c r="D2047" s="39" t="s">
        <v>4</v>
      </c>
      <c r="E2047" s="39" t="s">
        <v>4</v>
      </c>
      <c r="F2047" s="39" t="s">
        <v>117</v>
      </c>
      <c r="G2047" s="36" t="str">
        <f t="shared" si="31"/>
        <v>Low</v>
      </c>
      <c r="H2047" s="41">
        <v>0.25</v>
      </c>
      <c r="I2047" s="11" t="str" cm="1">
        <f t="array" ref="I2047">INDEX(_xlfn.TEXTSPLIT(טבלה1[[#This Row],[עמודה2]],","),1)</f>
        <v>Bengaluru</v>
      </c>
      <c r="J2047" s="12" t="str" cm="1">
        <f t="array" ref="J2047">INDEX(_xlfn.TEXTSPLIT(טבלה1[[#This Row],[עמודה2]],","),2)</f>
        <v xml:space="preserve"> India</v>
      </c>
      <c r="K2047" s="43" t="str">
        <f>_xlfn.CONCAT(טבלה1[[#This Row],[AI_Companies]]," ",טבלה1[[#This Row],[עמודה1]])</f>
        <v>ScientistTechnologies https://www.scientisttechnologies.com/</v>
      </c>
      <c r="L2047" s="28">
        <v>2</v>
      </c>
      <c r="M2047" s="28" t="str">
        <f>IF(טבלה1[[#This Row],[עמודה53]]&gt;2000,"Yes","No")</f>
        <v>No</v>
      </c>
      <c r="N2047" s="28">
        <v>9</v>
      </c>
      <c r="O2047" s="28">
        <f>AVERAGE(טבלה1[[#This Row],[עמודה52]:[עמודה53]])</f>
        <v>5.5</v>
      </c>
      <c r="P2047" s="28" t="str">
        <f>IF(טבלה1[[#This Row],[עמודה4]]="&lt; $25 / hr","0$ - $25 / hr",טבלה1[[#This Row],[עמודה4]])</f>
        <v>$50 - $99 / hr</v>
      </c>
      <c r="Q2047" s="12" t="str" cm="1">
        <f t="array" ref="Q2047">INDEX(_xlfn.TEXTSPLIT(טבלה1[[#This Row],[עמודה55]],"-"),1)</f>
        <v xml:space="preserve">$50 </v>
      </c>
      <c r="R2047" s="21" t="str" cm="1">
        <f t="array" ref="R2047">INDEX(_xlfn.TEXTSPLIT(INDEX(_xlfn.TEXTSPLIT(טבלה1[[#This Row],[עמודה55]],"-"),2),"/"),1)</f>
        <v xml:space="preserve"> $99 </v>
      </c>
      <c r="S2047" s="28">
        <f>AVERAGE(טבלה1[[#This Row],[עמודה59]:[עמודה60]])</f>
        <v>74.5</v>
      </c>
      <c r="T2047" s="31">
        <f>VALUE(SUBSTITUTE(טבלה1[[#This Row],[עמודה56]],"$",""))</f>
        <v>50</v>
      </c>
      <c r="U2047" s="31">
        <f>VALUE(SUBSTITUTE(טבלה1[[#This Row],[עמודה57]],"$",""))</f>
        <v>99</v>
      </c>
      <c r="V2047" s="31" t="str">
        <f>IF(טבלה1[[#This Row],[עמודה58]]&gt;30,"Yes","No")</f>
        <v>Yes</v>
      </c>
    </row>
    <row r="2048" spans="1:22" x14ac:dyDescent="0.15">
      <c r="A2048" s="32" t="s">
        <v>4828</v>
      </c>
      <c r="B2048" s="33" t="s">
        <v>4829</v>
      </c>
      <c r="C2048" s="33" t="s">
        <v>2966</v>
      </c>
      <c r="D2048" s="33" t="s">
        <v>4</v>
      </c>
      <c r="E2048" s="33" t="s">
        <v>4</v>
      </c>
      <c r="F2048" s="33" t="s">
        <v>117</v>
      </c>
      <c r="G2048" s="36" t="str">
        <f t="shared" si="31"/>
        <v>Low</v>
      </c>
      <c r="H2048" s="34">
        <v>0.25</v>
      </c>
      <c r="I2048" s="11" t="str" cm="1">
        <f t="array" ref="I2048">INDEX(_xlfn.TEXTSPLIT(טבלה1[[#This Row],[עמודה2]],","),1)</f>
        <v>Norcross</v>
      </c>
      <c r="J2048" s="12" t="str" cm="1">
        <f t="array" ref="J2048">INDEX(_xlfn.TEXTSPLIT(טבלה1[[#This Row],[עמודה2]],","),2)</f>
        <v xml:space="preserve"> GA</v>
      </c>
      <c r="K2048" s="37" t="str">
        <f>_xlfn.CONCAT(טבלה1[[#This Row],[AI_Companies]]," ",טבלה1[[#This Row],[עמודה1]])</f>
        <v>AAI http://www.aaionline.us/</v>
      </c>
      <c r="L2048" s="36">
        <v>2</v>
      </c>
      <c r="M2048" s="36" t="str">
        <f>IF(טבלה1[[#This Row],[עמודה53]]&gt;2000,"Yes","No")</f>
        <v>No</v>
      </c>
      <c r="N2048" s="36">
        <v>9</v>
      </c>
      <c r="O2048" s="36">
        <f>AVERAGE(טבלה1[[#This Row],[עמודה52]:[עמודה53]])</f>
        <v>5.5</v>
      </c>
      <c r="P2048" s="36" t="str">
        <f>IF(טבלה1[[#This Row],[עמודה4]]="&lt; $25 / hr","0$ - $25 / hr",טבלה1[[#This Row],[עמודה4]])</f>
        <v>Undisclosed</v>
      </c>
      <c r="Q2048" s="12" t="str" cm="1">
        <f t="array" ref="Q2048">INDEX(_xlfn.TEXTSPLIT(טבלה1[[#This Row],[עמודה55]],"-"),1)</f>
        <v>Undisclosed</v>
      </c>
      <c r="R2048" s="21" t="e" cm="1">
        <f t="array" ref="R2048">INDEX(_xlfn.TEXTSPLIT(INDEX(_xlfn.TEXTSPLIT(טבלה1[[#This Row],[עמודה55]],"-"),2),"/"),1)</f>
        <v>#REF!</v>
      </c>
      <c r="S2048" s="36" t="e">
        <f>AVERAGE(טבלה1[[#This Row],[עמודה59]:[עמודה60]])</f>
        <v>#VALUE!</v>
      </c>
      <c r="T2048" s="38" t="e">
        <f>VALUE(SUBSTITUTE(טבלה1[[#This Row],[עמודה56]],"$",""))</f>
        <v>#VALUE!</v>
      </c>
      <c r="U2048" s="38" t="e">
        <f>VALUE(SUBSTITUTE(טבלה1[[#This Row],[עמודה57]],"$",""))</f>
        <v>#REF!</v>
      </c>
      <c r="V2048" s="38" t="e">
        <f>IF(טבלה1[[#This Row],[עמודה58]]&gt;30,"Yes","No")</f>
        <v>#VALUE!</v>
      </c>
    </row>
    <row r="2049" spans="1:22" x14ac:dyDescent="0.15">
      <c r="A2049" s="32" t="s">
        <v>4830</v>
      </c>
      <c r="B2049" s="39" t="s">
        <v>4831</v>
      </c>
      <c r="C2049" s="39" t="s">
        <v>180</v>
      </c>
      <c r="D2049" s="40">
        <v>5000</v>
      </c>
      <c r="E2049" s="39" t="s">
        <v>14</v>
      </c>
      <c r="F2049" s="39" t="s">
        <v>10</v>
      </c>
      <c r="G2049" s="36" t="str">
        <f t="shared" si="31"/>
        <v>Low</v>
      </c>
      <c r="H2049" s="41">
        <v>0.15</v>
      </c>
      <c r="I2049" s="11" t="str" cm="1">
        <f t="array" ref="I2049">INDEX(_xlfn.TEXTSPLIT(טבלה1[[#This Row],[עמודה2]],","),1)</f>
        <v>Fairfax</v>
      </c>
      <c r="J2049" s="12" t="str" cm="1">
        <f t="array" ref="J2049">INDEX(_xlfn.TEXTSPLIT(טבלה1[[#This Row],[עמודה2]],","),2)</f>
        <v xml:space="preserve"> VA</v>
      </c>
      <c r="K2049" s="43" t="str">
        <f>_xlfn.CONCAT(טבלה1[[#This Row],[AI_Companies]]," ",טבלה1[[#This Row],[עמודה1]])</f>
        <v>ANETServices,LLC https://www.anetsvc.com/</v>
      </c>
      <c r="L2049" s="28">
        <v>50</v>
      </c>
      <c r="M2049" s="28" t="str">
        <f>IF(טבלה1[[#This Row],[עמודה53]]&gt;2000,"Yes","No")</f>
        <v>No</v>
      </c>
      <c r="N2049" s="28">
        <v>249</v>
      </c>
      <c r="O2049" s="28">
        <f>AVERAGE(טבלה1[[#This Row],[עמודה52]:[עמודה53]])</f>
        <v>5.5</v>
      </c>
      <c r="P2049" s="28" t="str">
        <f>IF(טבלה1[[#This Row],[עמודה4]]="&lt; $25 / hr","0$ - $25 / hr",טבלה1[[#This Row],[עמודה4]])</f>
        <v>Undisclosed</v>
      </c>
      <c r="Q2049" s="12" t="str" cm="1">
        <f t="array" ref="Q2049">INDEX(_xlfn.TEXTSPLIT(טבלה1[[#This Row],[עמודה55]],"-"),1)</f>
        <v>Undisclosed</v>
      </c>
      <c r="R2049" s="21" t="e" cm="1">
        <f t="array" ref="R2049">INDEX(_xlfn.TEXTSPLIT(INDEX(_xlfn.TEXTSPLIT(טבלה1[[#This Row],[עמודה55]],"-"),2),"/"),1)</f>
        <v>#REF!</v>
      </c>
      <c r="S2049" s="28" t="e">
        <f>AVERAGE(טבלה1[[#This Row],[עמודה59]:[עמודה60]])</f>
        <v>#VALUE!</v>
      </c>
      <c r="T2049" s="31" t="e">
        <f>VALUE(SUBSTITUTE(טבלה1[[#This Row],[עמודה56]],"$",""))</f>
        <v>#VALUE!</v>
      </c>
      <c r="U2049" s="31" t="e">
        <f>VALUE(SUBSTITUTE(טבלה1[[#This Row],[עמודה57]],"$",""))</f>
        <v>#REF!</v>
      </c>
      <c r="V2049" s="31" t="e">
        <f>IF(טבלה1[[#This Row],[עמודה58]]&gt;30,"Yes","No")</f>
        <v>#VALUE!</v>
      </c>
    </row>
    <row r="2050" spans="1:22" x14ac:dyDescent="0.15">
      <c r="A2050" s="32" t="s">
        <v>4832</v>
      </c>
      <c r="B2050" s="33" t="s">
        <v>4833</v>
      </c>
      <c r="C2050" s="33" t="s">
        <v>308</v>
      </c>
      <c r="D2050" s="44">
        <v>1000</v>
      </c>
      <c r="E2050" s="33" t="s">
        <v>14</v>
      </c>
      <c r="F2050" s="33" t="s">
        <v>29</v>
      </c>
      <c r="G2050" s="36" t="str">
        <f t="shared" si="31"/>
        <v>Low</v>
      </c>
      <c r="H2050" s="34">
        <v>0.2</v>
      </c>
      <c r="I2050" s="11" t="str" cm="1">
        <f t="array" ref="I2050">INDEX(_xlfn.TEXTSPLIT(טבלה1[[#This Row],[עמודה2]],","),1)</f>
        <v>Atlanta</v>
      </c>
      <c r="J2050" s="12" t="str" cm="1">
        <f t="array" ref="J2050">INDEX(_xlfn.TEXTSPLIT(טבלה1[[#This Row],[עמודה2]],","),2)</f>
        <v xml:space="preserve"> GA</v>
      </c>
      <c r="K2050" s="37" t="str">
        <f>_xlfn.CONCAT(טבלה1[[#This Row],[AI_Companies]]," ",טבלה1[[#This Row],[עמודה1]])</f>
        <v>NoahData http://www.noahdatatech.com/</v>
      </c>
      <c r="L2050" s="36">
        <v>10</v>
      </c>
      <c r="M2050" s="36" t="str">
        <f>IF(טבלה1[[#This Row],[עמודה53]]&gt;2000,"Yes","No")</f>
        <v>No</v>
      </c>
      <c r="N2050" s="36">
        <v>49</v>
      </c>
      <c r="O2050" s="36">
        <f>AVERAGE(טבלה1[[#This Row],[עמודה52]:[עמודה53]])</f>
        <v>149.5</v>
      </c>
      <c r="P2050" s="36" t="str">
        <f>IF(טבלה1[[#This Row],[עמודה4]]="&lt; $25 / hr","0$ - $25 / hr",טבלה1[[#This Row],[עמודה4]])</f>
        <v>0$ - $25 / hr</v>
      </c>
      <c r="Q2050" s="12" t="str" cm="1">
        <f t="array" ref="Q2050">INDEX(_xlfn.TEXTSPLIT(טבלה1[[#This Row],[עמודה55]],"-"),1)</f>
        <v xml:space="preserve">0$ </v>
      </c>
      <c r="R2050" s="21" t="str" cm="1">
        <f t="array" ref="R2050">INDEX(_xlfn.TEXTSPLIT(INDEX(_xlfn.TEXTSPLIT(טבלה1[[#This Row],[עמודה55]],"-"),2),"/"),1)</f>
        <v xml:space="preserve"> $25 </v>
      </c>
      <c r="S2050" s="36">
        <f>AVERAGE(טבלה1[[#This Row],[עמודה59]:[עמודה60]])</f>
        <v>12.5</v>
      </c>
      <c r="T2050" s="38">
        <f>VALUE(SUBSTITUTE(טבלה1[[#This Row],[עמודה56]],"$",""))</f>
        <v>0</v>
      </c>
      <c r="U2050" s="38">
        <f>VALUE(SUBSTITUTE(טבלה1[[#This Row],[עמודה57]],"$",""))</f>
        <v>25</v>
      </c>
      <c r="V2050" s="38" t="str">
        <f>IF(טבלה1[[#This Row],[עמודה58]]&gt;30,"Yes","No")</f>
        <v>No</v>
      </c>
    </row>
    <row r="2051" spans="1:22" x14ac:dyDescent="0.15">
      <c r="A2051" s="32" t="s">
        <v>4834</v>
      </c>
      <c r="B2051" s="39" t="s">
        <v>4835</v>
      </c>
      <c r="C2051" s="39" t="s">
        <v>515</v>
      </c>
      <c r="D2051" s="40">
        <v>50000</v>
      </c>
      <c r="E2051" s="39" t="s">
        <v>63</v>
      </c>
      <c r="F2051" s="39" t="s">
        <v>29</v>
      </c>
      <c r="G2051" s="36" t="str">
        <f t="shared" ref="G2051:G2114" si="32">IF(H2051&gt;0.8,"High",IF(H2051&gt;0.4,"Med","Low"))</f>
        <v>Low</v>
      </c>
      <c r="H2051" s="41">
        <v>0.2</v>
      </c>
      <c r="I2051" s="11" t="str" cm="1">
        <f t="array" ref="I2051">INDEX(_xlfn.TEXTSPLIT(טבלה1[[#This Row],[עמודה2]],","),1)</f>
        <v>Noida</v>
      </c>
      <c r="J2051" s="12" t="str" cm="1">
        <f t="array" ref="J2051">INDEX(_xlfn.TEXTSPLIT(טבלה1[[#This Row],[עמודה2]],","),2)</f>
        <v xml:space="preserve"> India</v>
      </c>
      <c r="K2051" s="43" t="str">
        <f>_xlfn.CONCAT(טבלה1[[#This Row],[AI_Companies]]," ",טבלה1[[#This Row],[עמודה1]])</f>
        <v>AlobhaTechnologiesPvt.Ltd. https://alobhatechnologies.com/</v>
      </c>
      <c r="L2051" s="28">
        <v>10</v>
      </c>
      <c r="M2051" s="28" t="str">
        <f>IF(טבלה1[[#This Row],[עמודה53]]&gt;2000,"Yes","No")</f>
        <v>No</v>
      </c>
      <c r="N2051" s="28">
        <v>49</v>
      </c>
      <c r="O2051" s="28">
        <f>AVERAGE(טבלה1[[#This Row],[עמודה52]:[עמודה53]])</f>
        <v>29.5</v>
      </c>
      <c r="P2051" s="28" t="str">
        <f>IF(טבלה1[[#This Row],[עמודה4]]="&lt; $25 / hr","0$ - $25 / hr",טבלה1[[#This Row],[עמודה4]])</f>
        <v>0$ - $25 / hr</v>
      </c>
      <c r="Q2051" s="12" t="str" cm="1">
        <f t="array" ref="Q2051">INDEX(_xlfn.TEXTSPLIT(טבלה1[[#This Row],[עמודה55]],"-"),1)</f>
        <v xml:space="preserve">0$ </v>
      </c>
      <c r="R2051" s="21" t="str" cm="1">
        <f t="array" ref="R2051">INDEX(_xlfn.TEXTSPLIT(INDEX(_xlfn.TEXTSPLIT(טבלה1[[#This Row],[עמודה55]],"-"),2),"/"),1)</f>
        <v xml:space="preserve"> $25 </v>
      </c>
      <c r="S2051" s="28">
        <f>AVERAGE(טבלה1[[#This Row],[עמודה59]:[עמודה60]])</f>
        <v>12.5</v>
      </c>
      <c r="T2051" s="31">
        <f>VALUE(SUBSTITUTE(טבלה1[[#This Row],[עמודה56]],"$",""))</f>
        <v>0</v>
      </c>
      <c r="U2051" s="31">
        <f>VALUE(SUBSTITUTE(טבלה1[[#This Row],[עמודה57]],"$",""))</f>
        <v>25</v>
      </c>
      <c r="V2051" s="31" t="str">
        <f>IF(טבלה1[[#This Row],[עמודה58]]&gt;30,"Yes","No")</f>
        <v>No</v>
      </c>
    </row>
    <row r="2052" spans="1:22" x14ac:dyDescent="0.15">
      <c r="A2052" s="32" t="s">
        <v>4836</v>
      </c>
      <c r="B2052" s="33" t="s">
        <v>4837</v>
      </c>
      <c r="C2052" s="33" t="s">
        <v>1449</v>
      </c>
      <c r="D2052" s="44">
        <v>1000</v>
      </c>
      <c r="E2052" s="33" t="s">
        <v>14</v>
      </c>
      <c r="F2052" s="33" t="s">
        <v>29</v>
      </c>
      <c r="G2052" s="36" t="str">
        <f t="shared" si="32"/>
        <v>Low</v>
      </c>
      <c r="H2052" s="34">
        <v>0.15</v>
      </c>
      <c r="I2052" s="11" t="str" cm="1">
        <f t="array" ref="I2052">INDEX(_xlfn.TEXTSPLIT(טבלה1[[#This Row],[עמודה2]],","),1)</f>
        <v>Denver</v>
      </c>
      <c r="J2052" s="12" t="str" cm="1">
        <f t="array" ref="J2052">INDEX(_xlfn.TEXTSPLIT(טבלה1[[#This Row],[עמודה2]],","),2)</f>
        <v xml:space="preserve"> CO</v>
      </c>
      <c r="K2052" s="37" t="str">
        <f>_xlfn.CONCAT(טבלה1[[#This Row],[AI_Companies]]," ",טבלה1[[#This Row],[עמודה1]])</f>
        <v>DevIQ https://deviq.io/</v>
      </c>
      <c r="L2052" s="36">
        <v>10</v>
      </c>
      <c r="M2052" s="36" t="str">
        <f>IF(טבלה1[[#This Row],[עמודה53]]&gt;2000,"Yes","No")</f>
        <v>No</v>
      </c>
      <c r="N2052" s="36">
        <v>49</v>
      </c>
      <c r="O2052" s="36">
        <f>AVERAGE(טבלה1[[#This Row],[עמודה52]:[עמודה53]])</f>
        <v>29.5</v>
      </c>
      <c r="P2052" s="36" t="str">
        <f>IF(טבלה1[[#This Row],[עמודה4]]="&lt; $25 / hr","0$ - $25 / hr",טבלה1[[#This Row],[עמודה4]])</f>
        <v>$150 - $199 / hr</v>
      </c>
      <c r="Q2052" s="12" t="str" cm="1">
        <f t="array" ref="Q2052">INDEX(_xlfn.TEXTSPLIT(טבלה1[[#This Row],[עמודה55]],"-"),1)</f>
        <v xml:space="preserve">$150 </v>
      </c>
      <c r="R2052" s="21" t="str" cm="1">
        <f t="array" ref="R2052">INDEX(_xlfn.TEXTSPLIT(INDEX(_xlfn.TEXTSPLIT(טבלה1[[#This Row],[עמודה55]],"-"),2),"/"),1)</f>
        <v xml:space="preserve"> $199 </v>
      </c>
      <c r="S2052" s="36">
        <f>AVERAGE(טבלה1[[#This Row],[עמודה59]:[עמודה60]])</f>
        <v>174.5</v>
      </c>
      <c r="T2052" s="38">
        <f>VALUE(SUBSTITUTE(טבלה1[[#This Row],[עמודה56]],"$",""))</f>
        <v>150</v>
      </c>
      <c r="U2052" s="38">
        <f>VALUE(SUBSTITUTE(טבלה1[[#This Row],[עמודה57]],"$",""))</f>
        <v>199</v>
      </c>
      <c r="V2052" s="38" t="str">
        <f>IF(טבלה1[[#This Row],[עמודה58]]&gt;30,"Yes","No")</f>
        <v>Yes</v>
      </c>
    </row>
    <row r="2053" spans="1:22" x14ac:dyDescent="0.15">
      <c r="A2053" s="32" t="s">
        <v>4838</v>
      </c>
      <c r="B2053" s="39" t="s">
        <v>4839</v>
      </c>
      <c r="C2053" s="39" t="s">
        <v>464</v>
      </c>
      <c r="D2053" s="40">
        <v>1000</v>
      </c>
      <c r="E2053" s="39" t="s">
        <v>9</v>
      </c>
      <c r="F2053" s="39" t="s">
        <v>29</v>
      </c>
      <c r="G2053" s="36" t="str">
        <f t="shared" si="32"/>
        <v>Low</v>
      </c>
      <c r="H2053" s="41">
        <v>0.1</v>
      </c>
      <c r="I2053" s="11" t="str" cm="1">
        <f t="array" ref="I2053">INDEX(_xlfn.TEXTSPLIT(טבלה1[[#This Row],[עמודה2]],","),1)</f>
        <v>Cambridge</v>
      </c>
      <c r="J2053" s="12" t="str" cm="1">
        <f t="array" ref="J2053">INDEX(_xlfn.TEXTSPLIT(טבלה1[[#This Row],[עמודה2]],","),2)</f>
        <v xml:space="preserve"> United Kingdom</v>
      </c>
      <c r="K2053" s="43" t="str">
        <f>_xlfn.CONCAT(טבלה1[[#This Row],[AI_Companies]]," ",טבלה1[[#This Row],[עמודה1]])</f>
        <v>HfSResearch https://www.hfsresearch.com/</v>
      </c>
      <c r="L2053" s="28">
        <v>10</v>
      </c>
      <c r="M2053" s="28" t="str">
        <f>IF(טבלה1[[#This Row],[עמודה53]]&gt;2000,"Yes","No")</f>
        <v>No</v>
      </c>
      <c r="N2053" s="28">
        <v>49</v>
      </c>
      <c r="O2053" s="28">
        <f>AVERAGE(טבלה1[[#This Row],[עמודה52]:[עמודה53]])</f>
        <v>29.5</v>
      </c>
      <c r="P2053" s="28" t="str">
        <f>IF(טבלה1[[#This Row],[עמודה4]]="&lt; $25 / hr","0$ - $25 / hr",טבלה1[[#This Row],[עמודה4]])</f>
        <v>0$ - $25 / hr</v>
      </c>
      <c r="Q2053" s="12" t="str" cm="1">
        <f t="array" ref="Q2053">INDEX(_xlfn.TEXTSPLIT(טבלה1[[#This Row],[עמודה55]],"-"),1)</f>
        <v xml:space="preserve">0$ </v>
      </c>
      <c r="R2053" s="21" t="str" cm="1">
        <f t="array" ref="R2053">INDEX(_xlfn.TEXTSPLIT(INDEX(_xlfn.TEXTSPLIT(טבלה1[[#This Row],[עמודה55]],"-"),2),"/"),1)</f>
        <v xml:space="preserve"> $25 </v>
      </c>
      <c r="S2053" s="28">
        <f>AVERAGE(טבלה1[[#This Row],[עמודה59]:[עמודה60]])</f>
        <v>12.5</v>
      </c>
      <c r="T2053" s="31">
        <f>VALUE(SUBSTITUTE(טבלה1[[#This Row],[עמודה56]],"$",""))</f>
        <v>0</v>
      </c>
      <c r="U2053" s="31">
        <f>VALUE(SUBSTITUTE(טבלה1[[#This Row],[עמודה57]],"$",""))</f>
        <v>25</v>
      </c>
      <c r="V2053" s="31" t="str">
        <f>IF(טבלה1[[#This Row],[עמודה58]]&gt;30,"Yes","No")</f>
        <v>No</v>
      </c>
    </row>
    <row r="2054" spans="1:22" x14ac:dyDescent="0.15">
      <c r="A2054" s="32" t="s">
        <v>4840</v>
      </c>
      <c r="B2054" s="33" t="s">
        <v>4841</v>
      </c>
      <c r="C2054" s="33" t="s">
        <v>81</v>
      </c>
      <c r="D2054" s="44">
        <v>1000</v>
      </c>
      <c r="E2054" s="33" t="s">
        <v>33</v>
      </c>
      <c r="F2054" s="33" t="s">
        <v>117</v>
      </c>
      <c r="G2054" s="36" t="str">
        <f t="shared" si="32"/>
        <v>Low</v>
      </c>
      <c r="H2054" s="34">
        <v>0.2</v>
      </c>
      <c r="I2054" s="11" t="str" cm="1">
        <f t="array" ref="I2054">INDEX(_xlfn.TEXTSPLIT(טבלה1[[#This Row],[עמודה2]],","),1)</f>
        <v>Lahore</v>
      </c>
      <c r="J2054" s="12" t="str" cm="1">
        <f t="array" ref="J2054">INDEX(_xlfn.TEXTSPLIT(טבלה1[[#This Row],[עמודה2]],","),2)</f>
        <v xml:space="preserve"> Pakistan</v>
      </c>
      <c r="K2054" s="37" t="str">
        <f>_xlfn.CONCAT(טבלה1[[#This Row],[AI_Companies]]," ",טבלה1[[#This Row],[עמודה1]])</f>
        <v>S.T.A.R.SPvtLtd. https://thestarsco.com/</v>
      </c>
      <c r="L2054" s="36">
        <v>2</v>
      </c>
      <c r="M2054" s="36" t="str">
        <f>IF(טבלה1[[#This Row],[עמודה53]]&gt;2000,"Yes","No")</f>
        <v>No</v>
      </c>
      <c r="N2054" s="36">
        <v>9</v>
      </c>
      <c r="O2054" s="36">
        <f>AVERAGE(טבלה1[[#This Row],[עמודה52]:[עמודה53]])</f>
        <v>29.5</v>
      </c>
      <c r="P2054" s="36" t="str">
        <f>IF(טבלה1[[#This Row],[עמודה4]]="&lt; $25 / hr","0$ - $25 / hr",טבלה1[[#This Row],[עמודה4]])</f>
        <v>$50 - $99 / hr</v>
      </c>
      <c r="Q2054" s="12" t="str" cm="1">
        <f t="array" ref="Q2054">INDEX(_xlfn.TEXTSPLIT(טבלה1[[#This Row],[עמודה55]],"-"),1)</f>
        <v xml:space="preserve">$50 </v>
      </c>
      <c r="R2054" s="21" t="str" cm="1">
        <f t="array" ref="R2054">INDEX(_xlfn.TEXTSPLIT(INDEX(_xlfn.TEXTSPLIT(טבלה1[[#This Row],[עמודה55]],"-"),2),"/"),1)</f>
        <v xml:space="preserve"> $99 </v>
      </c>
      <c r="S2054" s="36">
        <f>AVERAGE(טבלה1[[#This Row],[עמודה59]:[עמודה60]])</f>
        <v>74.5</v>
      </c>
      <c r="T2054" s="38">
        <f>VALUE(SUBSTITUTE(טבלה1[[#This Row],[עמודה56]],"$",""))</f>
        <v>50</v>
      </c>
      <c r="U2054" s="38">
        <f>VALUE(SUBSTITUTE(טבלה1[[#This Row],[עמודה57]],"$",""))</f>
        <v>99</v>
      </c>
      <c r="V2054" s="38" t="str">
        <f>IF(טבלה1[[#This Row],[עמודה58]]&gt;30,"Yes","No")</f>
        <v>Yes</v>
      </c>
    </row>
    <row r="2055" spans="1:22" x14ac:dyDescent="0.15">
      <c r="A2055" s="32" t="s">
        <v>4842</v>
      </c>
      <c r="B2055" s="39" t="s">
        <v>4843</v>
      </c>
      <c r="C2055" s="39" t="s">
        <v>162</v>
      </c>
      <c r="D2055" s="40">
        <v>1000</v>
      </c>
      <c r="E2055" s="39" t="s">
        <v>33</v>
      </c>
      <c r="F2055" s="39" t="s">
        <v>117</v>
      </c>
      <c r="G2055" s="36" t="str">
        <f t="shared" si="32"/>
        <v>Low</v>
      </c>
      <c r="H2055" s="41">
        <v>0.2</v>
      </c>
      <c r="I2055" s="11" t="str" cm="1">
        <f t="array" ref="I2055">INDEX(_xlfn.TEXTSPLIT(טבלה1[[#This Row],[עמודה2]],","),1)</f>
        <v>Kraków</v>
      </c>
      <c r="J2055" s="12" t="str" cm="1">
        <f t="array" ref="J2055">INDEX(_xlfn.TEXTSPLIT(טבלה1[[#This Row],[עמודה2]],","),2)</f>
        <v xml:space="preserve"> Poland</v>
      </c>
      <c r="K2055" s="43" t="str">
        <f>_xlfn.CONCAT(טבלה1[[#This Row],[AI_Companies]]," ",טבלה1[[#This Row],[עמודה1]])</f>
        <v>WEB-TECH https://webtech.com.pl</v>
      </c>
      <c r="L2055" s="28">
        <v>2</v>
      </c>
      <c r="M2055" s="28" t="str">
        <f>IF(טבלה1[[#This Row],[עמודה53]]&gt;2000,"Yes","No")</f>
        <v>No</v>
      </c>
      <c r="N2055" s="28">
        <v>9</v>
      </c>
      <c r="O2055" s="28">
        <f>AVERAGE(טבלה1[[#This Row],[עמודה52]:[עמודה53]])</f>
        <v>5.5</v>
      </c>
      <c r="P2055" s="28" t="str">
        <f>IF(טבלה1[[#This Row],[עמודה4]]="&lt; $25 / hr","0$ - $25 / hr",טבלה1[[#This Row],[עמודה4]])</f>
        <v>$25 - $49 / hr</v>
      </c>
      <c r="Q2055" s="12" t="str" cm="1">
        <f t="array" ref="Q2055">INDEX(_xlfn.TEXTSPLIT(טבלה1[[#This Row],[עמודה55]],"-"),1)</f>
        <v xml:space="preserve">$25 </v>
      </c>
      <c r="R2055" s="21" t="str" cm="1">
        <f t="array" ref="R2055">INDEX(_xlfn.TEXTSPLIT(INDEX(_xlfn.TEXTSPLIT(טבלה1[[#This Row],[עמודה55]],"-"),2),"/"),1)</f>
        <v xml:space="preserve"> $49 </v>
      </c>
      <c r="S2055" s="28">
        <f>AVERAGE(טבלה1[[#This Row],[עמודה59]:[עמודה60]])</f>
        <v>37</v>
      </c>
      <c r="T2055" s="31">
        <f>VALUE(SUBSTITUTE(טבלה1[[#This Row],[עמודה56]],"$",""))</f>
        <v>25</v>
      </c>
      <c r="U2055" s="31">
        <f>VALUE(SUBSTITUTE(טבלה1[[#This Row],[עמודה57]],"$",""))</f>
        <v>49</v>
      </c>
      <c r="V2055" s="31" t="str">
        <f>IF(טבלה1[[#This Row],[עמודה58]]&gt;30,"Yes","No")</f>
        <v>Yes</v>
      </c>
    </row>
    <row r="2056" spans="1:22" x14ac:dyDescent="0.15">
      <c r="A2056" s="32" t="s">
        <v>4844</v>
      </c>
      <c r="B2056" s="33" t="s">
        <v>4845</v>
      </c>
      <c r="C2056" s="33" t="s">
        <v>4123</v>
      </c>
      <c r="D2056" s="44">
        <v>10000</v>
      </c>
      <c r="E2056" s="33" t="s">
        <v>9</v>
      </c>
      <c r="F2056" s="33" t="s">
        <v>5</v>
      </c>
      <c r="G2056" s="36" t="str">
        <f t="shared" si="32"/>
        <v>Low</v>
      </c>
      <c r="H2056" s="34">
        <v>0.1</v>
      </c>
      <c r="I2056" s="11" t="str" cm="1">
        <f t="array" ref="I2056">INDEX(_xlfn.TEXTSPLIT(טבלה1[[#This Row],[עמודה2]],","),1)</f>
        <v>București</v>
      </c>
      <c r="J2056" s="12" t="str" cm="1">
        <f t="array" ref="J2056">INDEX(_xlfn.TEXTSPLIT(טבלה1[[#This Row],[עמודה2]],","),2)</f>
        <v xml:space="preserve"> Romania</v>
      </c>
      <c r="K2056" s="37" t="str">
        <f>_xlfn.CONCAT(טבלה1[[#This Row],[AI_Companies]]," ",טבלה1[[#This Row],[עמודה1]])</f>
        <v>evdelo http://www.evdelo.com</v>
      </c>
      <c r="L2056" s="36">
        <v>250</v>
      </c>
      <c r="M2056" s="36" t="str">
        <f>IF(טבלה1[[#This Row],[עמודה53]]&gt;2000,"Yes","No")</f>
        <v>No</v>
      </c>
      <c r="N2056" s="36">
        <v>999</v>
      </c>
      <c r="O2056" s="36">
        <f>AVERAGE(טבלה1[[#This Row],[עמודה52]:[עמודה53]])</f>
        <v>5.5</v>
      </c>
      <c r="P2056" s="36" t="str">
        <f>IF(טבלה1[[#This Row],[עמודה4]]="&lt; $25 / hr","0$ - $25 / hr",טבלה1[[#This Row],[עמודה4]])</f>
        <v>$25 - $49 / hr</v>
      </c>
      <c r="Q2056" s="12" t="str" cm="1">
        <f t="array" ref="Q2056">INDEX(_xlfn.TEXTSPLIT(טבלה1[[#This Row],[עמודה55]],"-"),1)</f>
        <v xml:space="preserve">$25 </v>
      </c>
      <c r="R2056" s="21" t="str" cm="1">
        <f t="array" ref="R2056">INDEX(_xlfn.TEXTSPLIT(INDEX(_xlfn.TEXTSPLIT(טבלה1[[#This Row],[עמודה55]],"-"),2),"/"),1)</f>
        <v xml:space="preserve"> $49 </v>
      </c>
      <c r="S2056" s="36">
        <f>AVERAGE(טבלה1[[#This Row],[עמודה59]:[עמודה60]])</f>
        <v>37</v>
      </c>
      <c r="T2056" s="38">
        <f>VALUE(SUBSTITUTE(טבלה1[[#This Row],[עמודה56]],"$",""))</f>
        <v>25</v>
      </c>
      <c r="U2056" s="38">
        <f>VALUE(SUBSTITUTE(טבלה1[[#This Row],[עמודה57]],"$",""))</f>
        <v>49</v>
      </c>
      <c r="V2056" s="38" t="str">
        <f>IF(טבלה1[[#This Row],[עמודה58]]&gt;30,"Yes","No")</f>
        <v>Yes</v>
      </c>
    </row>
    <row r="2057" spans="1:22" x14ac:dyDescent="0.15">
      <c r="A2057" s="32" t="s">
        <v>4846</v>
      </c>
      <c r="B2057" s="39" t="s">
        <v>4847</v>
      </c>
      <c r="C2057" s="39" t="s">
        <v>554</v>
      </c>
      <c r="D2057" s="40">
        <v>25000</v>
      </c>
      <c r="E2057" s="39" t="s">
        <v>33</v>
      </c>
      <c r="F2057" s="39" t="s">
        <v>5</v>
      </c>
      <c r="G2057" s="36" t="str">
        <f t="shared" si="32"/>
        <v>Low</v>
      </c>
      <c r="H2057" s="41">
        <v>0.1</v>
      </c>
      <c r="I2057" s="11" t="str" cm="1">
        <f t="array" ref="I2057">INDEX(_xlfn.TEXTSPLIT(טבלה1[[#This Row],[עמודה2]],","),1)</f>
        <v>Gdynia</v>
      </c>
      <c r="J2057" s="12" t="str" cm="1">
        <f t="array" ref="J2057">INDEX(_xlfn.TEXTSPLIT(טבלה1[[#This Row],[עמודה2]],","),2)</f>
        <v xml:space="preserve"> Poland</v>
      </c>
      <c r="K2057" s="43" t="str">
        <f>_xlfn.CONCAT(טבלה1[[#This Row],[AI_Companies]]," ",טבלה1[[#This Row],[עמודה1]])</f>
        <v>JITSolutions https://www.jitsolutions.pl</v>
      </c>
      <c r="L2057" s="28">
        <v>250</v>
      </c>
      <c r="M2057" s="28" t="str">
        <f>IF(טבלה1[[#This Row],[עמודה53]]&gt;2000,"Yes","No")</f>
        <v>No</v>
      </c>
      <c r="N2057" s="28">
        <v>999</v>
      </c>
      <c r="O2057" s="28">
        <f>AVERAGE(טבלה1[[#This Row],[עמודה52]:[עמודה53]])</f>
        <v>624.5</v>
      </c>
      <c r="P2057" s="28" t="str">
        <f>IF(טבלה1[[#This Row],[עמודה4]]="&lt; $25 / hr","0$ - $25 / hr",טבלה1[[#This Row],[עמודה4]])</f>
        <v>$50 - $99 / hr</v>
      </c>
      <c r="Q2057" s="12" t="str" cm="1">
        <f t="array" ref="Q2057">INDEX(_xlfn.TEXTSPLIT(טבלה1[[#This Row],[עמודה55]],"-"),1)</f>
        <v xml:space="preserve">$50 </v>
      </c>
      <c r="R2057" s="21" t="str" cm="1">
        <f t="array" ref="R2057">INDEX(_xlfn.TEXTSPLIT(INDEX(_xlfn.TEXTSPLIT(טבלה1[[#This Row],[עמודה55]],"-"),2),"/"),1)</f>
        <v xml:space="preserve"> $99 </v>
      </c>
      <c r="S2057" s="28">
        <f>AVERAGE(טבלה1[[#This Row],[עמודה59]:[עמודה60]])</f>
        <v>74.5</v>
      </c>
      <c r="T2057" s="31">
        <f>VALUE(SUBSTITUTE(טבלה1[[#This Row],[עמודה56]],"$",""))</f>
        <v>50</v>
      </c>
      <c r="U2057" s="31">
        <f>VALUE(SUBSTITUTE(טבלה1[[#This Row],[עמודה57]],"$",""))</f>
        <v>99</v>
      </c>
      <c r="V2057" s="31" t="str">
        <f>IF(טבלה1[[#This Row],[עמודה58]]&gt;30,"Yes","No")</f>
        <v>Yes</v>
      </c>
    </row>
    <row r="2058" spans="1:22" x14ac:dyDescent="0.15">
      <c r="A2058" s="32" t="s">
        <v>4848</v>
      </c>
      <c r="B2058" s="33" t="s">
        <v>4849</v>
      </c>
      <c r="C2058" s="33" t="s">
        <v>159</v>
      </c>
      <c r="D2058" s="44">
        <v>25000</v>
      </c>
      <c r="E2058" s="33" t="s">
        <v>14</v>
      </c>
      <c r="F2058" s="33" t="s">
        <v>5</v>
      </c>
      <c r="G2058" s="36" t="str">
        <f t="shared" si="32"/>
        <v>Low</v>
      </c>
      <c r="H2058" s="34">
        <v>0.1</v>
      </c>
      <c r="I2058" s="11" t="str" cm="1">
        <f t="array" ref="I2058">INDEX(_xlfn.TEXTSPLIT(טבלה1[[#This Row],[עמודה2]],","),1)</f>
        <v>Kolkata</v>
      </c>
      <c r="J2058" s="12" t="str" cm="1">
        <f t="array" ref="J2058">INDEX(_xlfn.TEXTSPLIT(טבלה1[[#This Row],[עמודה2]],","),2)</f>
        <v xml:space="preserve"> India</v>
      </c>
      <c r="K2058" s="37" t="str">
        <f>_xlfn.CONCAT(טבלה1[[#This Row],[AI_Companies]]," ",טבלה1[[#This Row],[עמודה1]])</f>
        <v>CyberSWIFT http://www.cyberswift.com</v>
      </c>
      <c r="L2058" s="36">
        <v>250</v>
      </c>
      <c r="M2058" s="36" t="str">
        <f>IF(טבלה1[[#This Row],[עמודה53]]&gt;2000,"Yes","No")</f>
        <v>No</v>
      </c>
      <c r="N2058" s="36">
        <v>999</v>
      </c>
      <c r="O2058" s="36">
        <f>AVERAGE(טבלה1[[#This Row],[עמודה52]:[עמודה53]])</f>
        <v>624.5</v>
      </c>
      <c r="P2058" s="36" t="str">
        <f>IF(טבלה1[[#This Row],[עמודה4]]="&lt; $25 / hr","0$ - $25 / hr",טבלה1[[#This Row],[עמודה4]])</f>
        <v>$25 - $49 / hr</v>
      </c>
      <c r="Q2058" s="12" t="str" cm="1">
        <f t="array" ref="Q2058">INDEX(_xlfn.TEXTSPLIT(טבלה1[[#This Row],[עמודה55]],"-"),1)</f>
        <v xml:space="preserve">$25 </v>
      </c>
      <c r="R2058" s="21" t="str" cm="1">
        <f t="array" ref="R2058">INDEX(_xlfn.TEXTSPLIT(INDEX(_xlfn.TEXTSPLIT(טבלה1[[#This Row],[עמודה55]],"-"),2),"/"),1)</f>
        <v xml:space="preserve"> $49 </v>
      </c>
      <c r="S2058" s="36">
        <f>AVERAGE(טבלה1[[#This Row],[עמודה59]:[עמודה60]])</f>
        <v>37</v>
      </c>
      <c r="T2058" s="38">
        <f>VALUE(SUBSTITUTE(טבלה1[[#This Row],[עמודה56]],"$",""))</f>
        <v>25</v>
      </c>
      <c r="U2058" s="38">
        <f>VALUE(SUBSTITUTE(טבלה1[[#This Row],[עמודה57]],"$",""))</f>
        <v>49</v>
      </c>
      <c r="V2058" s="38" t="str">
        <f>IF(טבלה1[[#This Row],[עמודה58]]&gt;30,"Yes","No")</f>
        <v>Yes</v>
      </c>
    </row>
    <row r="2059" spans="1:22" x14ac:dyDescent="0.15">
      <c r="A2059" s="32" t="s">
        <v>4850</v>
      </c>
      <c r="B2059" s="39" t="s">
        <v>4851</v>
      </c>
      <c r="C2059" s="39" t="s">
        <v>69</v>
      </c>
      <c r="D2059" s="40">
        <v>50000</v>
      </c>
      <c r="E2059" s="39" t="s">
        <v>33</v>
      </c>
      <c r="F2059" s="39" t="s">
        <v>5</v>
      </c>
      <c r="G2059" s="36" t="str">
        <f t="shared" si="32"/>
        <v>Low</v>
      </c>
      <c r="H2059" s="41">
        <v>0.1</v>
      </c>
      <c r="I2059" s="11" t="str" cm="1">
        <f t="array" ref="I2059">INDEX(_xlfn.TEXTSPLIT(טבלה1[[#This Row],[עמודה2]],","),1)</f>
        <v>Hanoi</v>
      </c>
      <c r="J2059" s="12" t="str" cm="1">
        <f t="array" ref="J2059">INDEX(_xlfn.TEXTSPLIT(טבלה1[[#This Row],[עמודה2]],","),2)</f>
        <v xml:space="preserve"> Vietnam</v>
      </c>
      <c r="K2059" s="43" t="str">
        <f>_xlfn.CONCAT(טבלה1[[#This Row],[AI_Companies]]," ",טבלה1[[#This Row],[עמודה1]])</f>
        <v>NTQSOLUTION https://ntq.com.vn/</v>
      </c>
      <c r="L2059" s="28">
        <v>250</v>
      </c>
      <c r="M2059" s="28" t="str">
        <f>IF(טבלה1[[#This Row],[עמודה53]]&gt;2000,"Yes","No")</f>
        <v>No</v>
      </c>
      <c r="N2059" s="28">
        <v>999</v>
      </c>
      <c r="O2059" s="28">
        <f>AVERAGE(טבלה1[[#This Row],[עמודה52]:[עמודה53]])</f>
        <v>624.5</v>
      </c>
      <c r="P2059" s="28" t="str">
        <f>IF(טבלה1[[#This Row],[עמודה4]]="&lt; $25 / hr","0$ - $25 / hr",טבלה1[[#This Row],[עמודה4]])</f>
        <v>0$ - $25 / hr</v>
      </c>
      <c r="Q2059" s="12" t="str" cm="1">
        <f t="array" ref="Q2059">INDEX(_xlfn.TEXTSPLIT(טבלה1[[#This Row],[עמודה55]],"-"),1)</f>
        <v xml:space="preserve">0$ </v>
      </c>
      <c r="R2059" s="21" t="str" cm="1">
        <f t="array" ref="R2059">INDEX(_xlfn.TEXTSPLIT(INDEX(_xlfn.TEXTSPLIT(טבלה1[[#This Row],[עמודה55]],"-"),2),"/"),1)</f>
        <v xml:space="preserve"> $25 </v>
      </c>
      <c r="S2059" s="28">
        <f>AVERAGE(טבלה1[[#This Row],[עמודה59]:[עמודה60]])</f>
        <v>12.5</v>
      </c>
      <c r="T2059" s="31">
        <f>VALUE(SUBSTITUTE(טבלה1[[#This Row],[עמודה56]],"$",""))</f>
        <v>0</v>
      </c>
      <c r="U2059" s="31">
        <f>VALUE(SUBSTITUTE(טבלה1[[#This Row],[עמודה57]],"$",""))</f>
        <v>25</v>
      </c>
      <c r="V2059" s="31" t="str">
        <f>IF(טבלה1[[#This Row],[עמודה58]]&gt;30,"Yes","No")</f>
        <v>No</v>
      </c>
    </row>
    <row r="2060" spans="1:22" x14ac:dyDescent="0.15">
      <c r="A2060" s="32" t="s">
        <v>4852</v>
      </c>
      <c r="B2060" s="33" t="s">
        <v>4853</v>
      </c>
      <c r="C2060" s="33" t="s">
        <v>1792</v>
      </c>
      <c r="D2060" s="33" t="s">
        <v>4</v>
      </c>
      <c r="E2060" s="33" t="s">
        <v>4</v>
      </c>
      <c r="F2060" s="33" t="s">
        <v>5</v>
      </c>
      <c r="G2060" s="36" t="str">
        <f t="shared" si="32"/>
        <v>Low</v>
      </c>
      <c r="H2060" s="34">
        <v>0.1</v>
      </c>
      <c r="I2060" s="11" t="str" cm="1">
        <f t="array" ref="I2060">INDEX(_xlfn.TEXTSPLIT(טבלה1[[#This Row],[עמודה2]],","),1)</f>
        <v>Bengaluru</v>
      </c>
      <c r="J2060" s="12" t="str" cm="1">
        <f t="array" ref="J2060">INDEX(_xlfn.TEXTSPLIT(טבלה1[[#This Row],[עמודה2]],","),2)</f>
        <v xml:space="preserve"> India</v>
      </c>
      <c r="K2060" s="37" t="str">
        <f>_xlfn.CONCAT(טבלה1[[#This Row],[AI_Companies]]," ",טבלה1[[#This Row],[עמודה1]])</f>
        <v>WissenTechnology http://www.wissen.com</v>
      </c>
      <c r="L2060" s="36">
        <v>250</v>
      </c>
      <c r="M2060" s="36" t="str">
        <f>IF(טבלה1[[#This Row],[עמודה53]]&gt;2000,"Yes","No")</f>
        <v>No</v>
      </c>
      <c r="N2060" s="36">
        <v>999</v>
      </c>
      <c r="O2060" s="36">
        <f>AVERAGE(טבלה1[[#This Row],[עמודה52]:[עמודה53]])</f>
        <v>624.5</v>
      </c>
      <c r="P2060" s="36" t="str">
        <f>IF(טבלה1[[#This Row],[עמודה4]]="&lt; $25 / hr","0$ - $25 / hr",טבלה1[[#This Row],[עמודה4]])</f>
        <v>$25 - $49 / hr</v>
      </c>
      <c r="Q2060" s="12" t="str" cm="1">
        <f t="array" ref="Q2060">INDEX(_xlfn.TEXTSPLIT(טבלה1[[#This Row],[עמודה55]],"-"),1)</f>
        <v xml:space="preserve">$25 </v>
      </c>
      <c r="R2060" s="21" t="str" cm="1">
        <f t="array" ref="R2060">INDEX(_xlfn.TEXTSPLIT(INDEX(_xlfn.TEXTSPLIT(טבלה1[[#This Row],[עמודה55]],"-"),2),"/"),1)</f>
        <v xml:space="preserve"> $49 </v>
      </c>
      <c r="S2060" s="36">
        <f>AVERAGE(טבלה1[[#This Row],[עמודה59]:[עמודה60]])</f>
        <v>37</v>
      </c>
      <c r="T2060" s="38">
        <f>VALUE(SUBSTITUTE(טבלה1[[#This Row],[עמודה56]],"$",""))</f>
        <v>25</v>
      </c>
      <c r="U2060" s="38">
        <f>VALUE(SUBSTITUTE(טבלה1[[#This Row],[עמודה57]],"$",""))</f>
        <v>49</v>
      </c>
      <c r="V2060" s="38" t="str">
        <f>IF(טבלה1[[#This Row],[עמודה58]]&gt;30,"Yes","No")</f>
        <v>Yes</v>
      </c>
    </row>
    <row r="2061" spans="1:22" x14ac:dyDescent="0.15">
      <c r="A2061" s="32" t="s">
        <v>4854</v>
      </c>
      <c r="B2061" s="39" t="s">
        <v>4855</v>
      </c>
      <c r="C2061" s="39" t="s">
        <v>1087</v>
      </c>
      <c r="D2061" s="40">
        <v>50000</v>
      </c>
      <c r="E2061" s="39" t="s">
        <v>4</v>
      </c>
      <c r="F2061" s="39" t="s">
        <v>5</v>
      </c>
      <c r="G2061" s="36" t="str">
        <f t="shared" si="32"/>
        <v>Low</v>
      </c>
      <c r="H2061" s="41">
        <v>0.1</v>
      </c>
      <c r="I2061" s="11" t="str" cm="1">
        <f t="array" ref="I2061">INDEX(_xlfn.TEXTSPLIT(טבלה1[[#This Row],[עמודה2]],","),1)</f>
        <v>Melbourne</v>
      </c>
      <c r="J2061" s="12" t="str" cm="1">
        <f t="array" ref="J2061">INDEX(_xlfn.TEXTSPLIT(טבלה1[[#This Row],[עמודה2]],","),2)</f>
        <v xml:space="preserve"> Australia</v>
      </c>
      <c r="K2061" s="43" t="str">
        <f>_xlfn.CONCAT(טבלה1[[#This Row],[AI_Companies]]," ",טבלה1[[#This Row],[עמודה1]])</f>
        <v>Centelon https://centelon.com/</v>
      </c>
      <c r="L2061" s="28">
        <v>250</v>
      </c>
      <c r="M2061" s="28" t="str">
        <f>IF(טבלה1[[#This Row],[עמודה53]]&gt;2000,"Yes","No")</f>
        <v>No</v>
      </c>
      <c r="N2061" s="28">
        <v>999</v>
      </c>
      <c r="O2061" s="28">
        <f>AVERAGE(טבלה1[[#This Row],[עמודה52]:[עמודה53]])</f>
        <v>624.5</v>
      </c>
      <c r="P2061" s="28" t="str">
        <f>IF(טבלה1[[#This Row],[עמודה4]]="&lt; $25 / hr","0$ - $25 / hr",טבלה1[[#This Row],[עמודה4]])</f>
        <v>Undisclosed</v>
      </c>
      <c r="Q2061" s="12" t="str" cm="1">
        <f t="array" ref="Q2061">INDEX(_xlfn.TEXTSPLIT(טבלה1[[#This Row],[עמודה55]],"-"),1)</f>
        <v>Undisclosed</v>
      </c>
      <c r="R2061" s="21" t="e" cm="1">
        <f t="array" ref="R2061">INDEX(_xlfn.TEXTSPLIT(INDEX(_xlfn.TEXTSPLIT(טבלה1[[#This Row],[עמודה55]],"-"),2),"/"),1)</f>
        <v>#REF!</v>
      </c>
      <c r="S2061" s="28" t="e">
        <f>AVERAGE(טבלה1[[#This Row],[עמודה59]:[עמודה60]])</f>
        <v>#VALUE!</v>
      </c>
      <c r="T2061" s="31" t="e">
        <f>VALUE(SUBSTITUTE(טבלה1[[#This Row],[עמודה56]],"$",""))</f>
        <v>#VALUE!</v>
      </c>
      <c r="U2061" s="31" t="e">
        <f>VALUE(SUBSTITUTE(טבלה1[[#This Row],[עמודה57]],"$",""))</f>
        <v>#REF!</v>
      </c>
      <c r="V2061" s="31" t="e">
        <f>IF(טבלה1[[#This Row],[עמודה58]]&gt;30,"Yes","No")</f>
        <v>#VALUE!</v>
      </c>
    </row>
    <row r="2062" spans="1:22" x14ac:dyDescent="0.15">
      <c r="A2062" s="32" t="s">
        <v>4856</v>
      </c>
      <c r="B2062" s="33" t="s">
        <v>4857</v>
      </c>
      <c r="C2062" s="33" t="s">
        <v>4858</v>
      </c>
      <c r="D2062" s="44">
        <v>1000</v>
      </c>
      <c r="E2062" s="33" t="s">
        <v>9</v>
      </c>
      <c r="F2062" s="33" t="s">
        <v>10</v>
      </c>
      <c r="G2062" s="36" t="str">
        <f t="shared" si="32"/>
        <v>Low</v>
      </c>
      <c r="H2062" s="34">
        <v>0.16</v>
      </c>
      <c r="I2062" s="11" t="str" cm="1">
        <f t="array" ref="I2062">INDEX(_xlfn.TEXTSPLIT(טבלה1[[#This Row],[עמודה2]],","),1)</f>
        <v>Washington</v>
      </c>
      <c r="J2062" s="12" t="str" cm="1">
        <f t="array" ref="J2062">INDEX(_xlfn.TEXTSPLIT(טבלה1[[#This Row],[עמודה2]],","),2)</f>
        <v xml:space="preserve"> DC</v>
      </c>
      <c r="K2062" s="37" t="str">
        <f>_xlfn.CONCAT(טבלה1[[#This Row],[AI_Companies]]," ",טבלה1[[#This Row],[עמודה1]])</f>
        <v>vTechSolutionInc https://vtechsolution.com/</v>
      </c>
      <c r="L2062" s="36">
        <v>50</v>
      </c>
      <c r="M2062" s="36" t="str">
        <f>IF(טבלה1[[#This Row],[עמודה53]]&gt;2000,"Yes","No")</f>
        <v>No</v>
      </c>
      <c r="N2062" s="36">
        <v>249</v>
      </c>
      <c r="O2062" s="36">
        <f>AVERAGE(טבלה1[[#This Row],[עמודה52]:[עמודה53]])</f>
        <v>624.5</v>
      </c>
      <c r="P2062" s="36" t="str">
        <f>IF(טבלה1[[#This Row],[עמודה4]]="&lt; $25 / hr","0$ - $25 / hr",טבלה1[[#This Row],[עמודה4]])</f>
        <v>Undisclosed</v>
      </c>
      <c r="Q2062" s="12" t="str" cm="1">
        <f t="array" ref="Q2062">INDEX(_xlfn.TEXTSPLIT(טבלה1[[#This Row],[עמודה55]],"-"),1)</f>
        <v>Undisclosed</v>
      </c>
      <c r="R2062" s="21" t="e" cm="1">
        <f t="array" ref="R2062">INDEX(_xlfn.TEXTSPLIT(INDEX(_xlfn.TEXTSPLIT(טבלה1[[#This Row],[עמודה55]],"-"),2),"/"),1)</f>
        <v>#REF!</v>
      </c>
      <c r="S2062" s="36" t="e">
        <f>AVERAGE(טבלה1[[#This Row],[עמודה59]:[עמודה60]])</f>
        <v>#VALUE!</v>
      </c>
      <c r="T2062" s="38" t="e">
        <f>VALUE(SUBSTITUTE(טבלה1[[#This Row],[עמודה56]],"$",""))</f>
        <v>#VALUE!</v>
      </c>
      <c r="U2062" s="38" t="e">
        <f>VALUE(SUBSTITUTE(טבלה1[[#This Row],[עמודה57]],"$",""))</f>
        <v>#REF!</v>
      </c>
      <c r="V2062" s="38" t="e">
        <f>IF(טבלה1[[#This Row],[עמודה58]]&gt;30,"Yes","No")</f>
        <v>#VALUE!</v>
      </c>
    </row>
    <row r="2063" spans="1:22" x14ac:dyDescent="0.15">
      <c r="A2063" s="32" t="s">
        <v>4859</v>
      </c>
      <c r="B2063" s="39" t="s">
        <v>4860</v>
      </c>
      <c r="C2063" s="39" t="s">
        <v>4861</v>
      </c>
      <c r="D2063" s="40">
        <v>10000</v>
      </c>
      <c r="E2063" s="39" t="s">
        <v>33</v>
      </c>
      <c r="F2063" s="39" t="s">
        <v>29</v>
      </c>
      <c r="G2063" s="36" t="str">
        <f t="shared" si="32"/>
        <v>Low</v>
      </c>
      <c r="H2063" s="41">
        <v>0.2</v>
      </c>
      <c r="I2063" s="11" t="str" cm="1">
        <f t="array" ref="I2063">INDEX(_xlfn.TEXTSPLIT(טבלה1[[#This Row],[עמודה2]],","),1)</f>
        <v>Thoraipakkam</v>
      </c>
      <c r="J2063" s="12" t="str" cm="1">
        <f t="array" ref="J2063">INDEX(_xlfn.TEXTSPLIT(טבלה1[[#This Row],[עמודה2]],","),2)</f>
        <v xml:space="preserve"> India</v>
      </c>
      <c r="K2063" s="43" t="str">
        <f>_xlfn.CONCAT(טבלה1[[#This Row],[AI_Companies]]," ",טבלה1[[#This Row],[עמודה1]])</f>
        <v>ZUCISYSTEMS(INDIA)PRIVATELIMITED https://www.zucisystems.com/</v>
      </c>
      <c r="L2063" s="28">
        <v>10</v>
      </c>
      <c r="M2063" s="28" t="str">
        <f>IF(טבלה1[[#This Row],[עמודה53]]&gt;2000,"Yes","No")</f>
        <v>No</v>
      </c>
      <c r="N2063" s="28">
        <v>49</v>
      </c>
      <c r="O2063" s="28">
        <f>AVERAGE(טבלה1[[#This Row],[עמודה52]:[עמודה53]])</f>
        <v>149.5</v>
      </c>
      <c r="P2063" s="28" t="str">
        <f>IF(טבלה1[[#This Row],[עמודה4]]="&lt; $25 / hr","0$ - $25 / hr",טבלה1[[#This Row],[עמודה4]])</f>
        <v>$50 - $99 / hr</v>
      </c>
      <c r="Q2063" s="12" t="str" cm="1">
        <f t="array" ref="Q2063">INDEX(_xlfn.TEXTSPLIT(טבלה1[[#This Row],[עמודה55]],"-"),1)</f>
        <v xml:space="preserve">$50 </v>
      </c>
      <c r="R2063" s="21" t="str" cm="1">
        <f t="array" ref="R2063">INDEX(_xlfn.TEXTSPLIT(INDEX(_xlfn.TEXTSPLIT(טבלה1[[#This Row],[עמודה55]],"-"),2),"/"),1)</f>
        <v xml:space="preserve"> $99 </v>
      </c>
      <c r="S2063" s="28">
        <f>AVERAGE(טבלה1[[#This Row],[עמודה59]:[עמודה60]])</f>
        <v>74.5</v>
      </c>
      <c r="T2063" s="31">
        <f>VALUE(SUBSTITUTE(טבלה1[[#This Row],[עמודה56]],"$",""))</f>
        <v>50</v>
      </c>
      <c r="U2063" s="31">
        <f>VALUE(SUBSTITUTE(טבלה1[[#This Row],[עמודה57]],"$",""))</f>
        <v>99</v>
      </c>
      <c r="V2063" s="31" t="str">
        <f>IF(טבלה1[[#This Row],[עמודה58]]&gt;30,"Yes","No")</f>
        <v>Yes</v>
      </c>
    </row>
    <row r="2064" spans="1:22" x14ac:dyDescent="0.15">
      <c r="A2064" s="32" t="s">
        <v>4862</v>
      </c>
      <c r="B2064" s="33" t="s">
        <v>4863</v>
      </c>
      <c r="C2064" s="33" t="s">
        <v>2469</v>
      </c>
      <c r="D2064" s="44">
        <v>100000</v>
      </c>
      <c r="E2064" s="33" t="s">
        <v>4</v>
      </c>
      <c r="F2064" s="33" t="s">
        <v>29</v>
      </c>
      <c r="G2064" s="36" t="str">
        <f t="shared" si="32"/>
        <v>Low</v>
      </c>
      <c r="H2064" s="34">
        <v>0.2</v>
      </c>
      <c r="I2064" s="11" t="str" cm="1">
        <f t="array" ref="I2064">INDEX(_xlfn.TEXTSPLIT(טבלה1[[#This Row],[עמודה2]],","),1)</f>
        <v>Bałsza</v>
      </c>
      <c r="J2064" s="12" t="str" cm="1">
        <f t="array" ref="J2064">INDEX(_xlfn.TEXTSPLIT(טבלה1[[#This Row],[עמודה2]],","),2)</f>
        <v xml:space="preserve"> Bulgaria</v>
      </c>
      <c r="K2064" s="37" t="str">
        <f>_xlfn.CONCAT(טבלה1[[#This Row],[AI_Companies]]," ",טבלה1[[#This Row],[עמודה1]])</f>
        <v>Soft2Run https://soft2run.com/</v>
      </c>
      <c r="L2064" s="36">
        <v>10</v>
      </c>
      <c r="M2064" s="36" t="str">
        <f>IF(טבלה1[[#This Row],[עמודה53]]&gt;2000,"Yes","No")</f>
        <v>No</v>
      </c>
      <c r="N2064" s="36">
        <v>49</v>
      </c>
      <c r="O2064" s="36">
        <f>AVERAGE(טבלה1[[#This Row],[עמודה52]:[עמודה53]])</f>
        <v>29.5</v>
      </c>
      <c r="P2064" s="36" t="str">
        <f>IF(טבלה1[[#This Row],[עמודה4]]="&lt; $25 / hr","0$ - $25 / hr",טבלה1[[#This Row],[עמודה4]])</f>
        <v>$25 - $49 / hr</v>
      </c>
      <c r="Q2064" s="12" t="str" cm="1">
        <f t="array" ref="Q2064">INDEX(_xlfn.TEXTSPLIT(טבלה1[[#This Row],[עמודה55]],"-"),1)</f>
        <v xml:space="preserve">$25 </v>
      </c>
      <c r="R2064" s="21" t="str" cm="1">
        <f t="array" ref="R2064">INDEX(_xlfn.TEXTSPLIT(INDEX(_xlfn.TEXTSPLIT(טבלה1[[#This Row],[עמודה55]],"-"),2),"/"),1)</f>
        <v xml:space="preserve"> $49 </v>
      </c>
      <c r="S2064" s="36">
        <f>AVERAGE(טבלה1[[#This Row],[עמודה59]:[עמודה60]])</f>
        <v>37</v>
      </c>
      <c r="T2064" s="38">
        <f>VALUE(SUBSTITUTE(טבלה1[[#This Row],[עמודה56]],"$",""))</f>
        <v>25</v>
      </c>
      <c r="U2064" s="38">
        <f>VALUE(SUBSTITUTE(טבלה1[[#This Row],[עמודה57]],"$",""))</f>
        <v>49</v>
      </c>
      <c r="V2064" s="38" t="str">
        <f>IF(טבלה1[[#This Row],[עמודה58]]&gt;30,"Yes","No")</f>
        <v>Yes</v>
      </c>
    </row>
    <row r="2065" spans="1:22" x14ac:dyDescent="0.15">
      <c r="A2065" s="32" t="s">
        <v>4864</v>
      </c>
      <c r="B2065" s="39" t="s">
        <v>4865</v>
      </c>
      <c r="C2065" s="39" t="s">
        <v>366</v>
      </c>
      <c r="D2065" s="40">
        <v>50000</v>
      </c>
      <c r="E2065" s="39" t="s">
        <v>33</v>
      </c>
      <c r="F2065" s="39" t="s">
        <v>29</v>
      </c>
      <c r="G2065" s="36" t="str">
        <f t="shared" si="32"/>
        <v>Low</v>
      </c>
      <c r="H2065" s="41">
        <v>0.2</v>
      </c>
      <c r="I2065" s="11" t="str" cm="1">
        <f t="array" ref="I2065">INDEX(_xlfn.TEXTSPLIT(טבלה1[[#This Row],[עמודה2]],","),1)</f>
        <v>Frankfurt am Main</v>
      </c>
      <c r="J2065" s="12" t="str" cm="1">
        <f t="array" ref="J2065">INDEX(_xlfn.TEXTSPLIT(טבלה1[[#This Row],[עמודה2]],","),2)</f>
        <v xml:space="preserve"> Germany</v>
      </c>
      <c r="K2065" s="43" t="str">
        <f>_xlfn.CONCAT(טבלה1[[#This Row],[AI_Companies]]," ",טבלה1[[#This Row],[עמודה1]])</f>
        <v>Rocketloop http://rocketloop.de/</v>
      </c>
      <c r="L2065" s="28">
        <v>10</v>
      </c>
      <c r="M2065" s="28" t="str">
        <f>IF(טבלה1[[#This Row],[עמודה53]]&gt;2000,"Yes","No")</f>
        <v>No</v>
      </c>
      <c r="N2065" s="28">
        <v>49</v>
      </c>
      <c r="O2065" s="28">
        <f>AVERAGE(טבלה1[[#This Row],[עמודה52]:[עמודה53]])</f>
        <v>29.5</v>
      </c>
      <c r="P2065" s="28" t="str">
        <f>IF(טבלה1[[#This Row],[עמודה4]]="&lt; $25 / hr","0$ - $25 / hr",טבלה1[[#This Row],[עמודה4]])</f>
        <v>Undisclosed</v>
      </c>
      <c r="Q2065" s="12" t="str" cm="1">
        <f t="array" ref="Q2065">INDEX(_xlfn.TEXTSPLIT(טבלה1[[#This Row],[עמודה55]],"-"),1)</f>
        <v>Undisclosed</v>
      </c>
      <c r="R2065" s="21" t="e" cm="1">
        <f t="array" ref="R2065">INDEX(_xlfn.TEXTSPLIT(INDEX(_xlfn.TEXTSPLIT(טבלה1[[#This Row],[עמודה55]],"-"),2),"/"),1)</f>
        <v>#REF!</v>
      </c>
      <c r="S2065" s="28" t="e">
        <f>AVERAGE(טבלה1[[#This Row],[עמודה59]:[עמודה60]])</f>
        <v>#VALUE!</v>
      </c>
      <c r="T2065" s="31" t="e">
        <f>VALUE(SUBSTITUTE(טבלה1[[#This Row],[עמודה56]],"$",""))</f>
        <v>#VALUE!</v>
      </c>
      <c r="U2065" s="31" t="e">
        <f>VALUE(SUBSTITUTE(טבלה1[[#This Row],[עמודה57]],"$",""))</f>
        <v>#REF!</v>
      </c>
      <c r="V2065" s="31" t="e">
        <f>IF(טבלה1[[#This Row],[עמודה58]]&gt;30,"Yes","No")</f>
        <v>#VALUE!</v>
      </c>
    </row>
    <row r="2066" spans="1:22" x14ac:dyDescent="0.15">
      <c r="A2066" s="32" t="s">
        <v>4866</v>
      </c>
      <c r="B2066" s="33" t="s">
        <v>4867</v>
      </c>
      <c r="C2066" s="33" t="s">
        <v>4868</v>
      </c>
      <c r="D2066" s="44">
        <v>5000</v>
      </c>
      <c r="E2066" s="33" t="s">
        <v>21</v>
      </c>
      <c r="F2066" s="33" t="s">
        <v>117</v>
      </c>
      <c r="G2066" s="36" t="str">
        <f t="shared" si="32"/>
        <v>Low</v>
      </c>
      <c r="H2066" s="34">
        <v>0.2</v>
      </c>
      <c r="I2066" s="11" t="str" cm="1">
        <f t="array" ref="I2066">INDEX(_xlfn.TEXTSPLIT(טבלה1[[#This Row],[עמודה2]],","),1)</f>
        <v>Skopje</v>
      </c>
      <c r="J2066" s="12" t="str" cm="1">
        <f t="array" ref="J2066">INDEX(_xlfn.TEXTSPLIT(טבלה1[[#This Row],[עמודה2]],","),2)</f>
        <v xml:space="preserve"> North Macedonia</v>
      </c>
      <c r="K2066" s="37" t="str">
        <f>_xlfn.CONCAT(טבלה1[[#This Row],[AI_Companies]]," ",טבלה1[[#This Row],[עמודה1]])</f>
        <v>WIDNETDOOSkopje http://www.widnet.mk</v>
      </c>
      <c r="L2066" s="36">
        <v>2</v>
      </c>
      <c r="M2066" s="36" t="str">
        <f>IF(טבלה1[[#This Row],[עמודה53]]&gt;2000,"Yes","No")</f>
        <v>No</v>
      </c>
      <c r="N2066" s="36">
        <v>9</v>
      </c>
      <c r="O2066" s="36">
        <f>AVERAGE(טבלה1[[#This Row],[עמודה52]:[עמודה53]])</f>
        <v>29.5</v>
      </c>
      <c r="P2066" s="36" t="str">
        <f>IF(טבלה1[[#This Row],[עמודה4]]="&lt; $25 / hr","0$ - $25 / hr",טבלה1[[#This Row],[עמודה4]])</f>
        <v>$25 - $49 / hr</v>
      </c>
      <c r="Q2066" s="12" t="str" cm="1">
        <f t="array" ref="Q2066">INDEX(_xlfn.TEXTSPLIT(טבלה1[[#This Row],[עמודה55]],"-"),1)</f>
        <v xml:space="preserve">$25 </v>
      </c>
      <c r="R2066" s="21" t="str" cm="1">
        <f t="array" ref="R2066">INDEX(_xlfn.TEXTSPLIT(INDEX(_xlfn.TEXTSPLIT(טבלה1[[#This Row],[עמודה55]],"-"),2),"/"),1)</f>
        <v xml:space="preserve"> $49 </v>
      </c>
      <c r="S2066" s="36">
        <f>AVERAGE(טבלה1[[#This Row],[עמודה59]:[עמודה60]])</f>
        <v>37</v>
      </c>
      <c r="T2066" s="38">
        <f>VALUE(SUBSTITUTE(טבלה1[[#This Row],[עמודה56]],"$",""))</f>
        <v>25</v>
      </c>
      <c r="U2066" s="38">
        <f>VALUE(SUBSTITUTE(טבלה1[[#This Row],[עמודה57]],"$",""))</f>
        <v>49</v>
      </c>
      <c r="V2066" s="38" t="str">
        <f>IF(טבלה1[[#This Row],[עמודה58]]&gt;30,"Yes","No")</f>
        <v>Yes</v>
      </c>
    </row>
    <row r="2067" spans="1:22" x14ac:dyDescent="0.15">
      <c r="A2067" s="32" t="s">
        <v>4869</v>
      </c>
      <c r="B2067" s="39" t="s">
        <v>4870</v>
      </c>
      <c r="C2067" s="39" t="s">
        <v>147</v>
      </c>
      <c r="D2067" s="39" t="s">
        <v>4</v>
      </c>
      <c r="E2067" s="39" t="s">
        <v>4</v>
      </c>
      <c r="F2067" s="39" t="s">
        <v>117</v>
      </c>
      <c r="G2067" s="36" t="str">
        <f t="shared" si="32"/>
        <v>Low</v>
      </c>
      <c r="H2067" s="41">
        <v>0.2</v>
      </c>
      <c r="I2067" s="11" t="str" cm="1">
        <f t="array" ref="I2067">INDEX(_xlfn.TEXTSPLIT(טבלה1[[#This Row],[עמודה2]],","),1)</f>
        <v>Matosinhos</v>
      </c>
      <c r="J2067" s="12" t="str" cm="1">
        <f t="array" ref="J2067">INDEX(_xlfn.TEXTSPLIT(טבלה1[[#This Row],[עמודה2]],","),2)</f>
        <v xml:space="preserve"> Portugal</v>
      </c>
      <c r="K2067" s="43" t="str">
        <f>_xlfn.CONCAT(טבלה1[[#This Row],[AI_Companies]]," ",טבלה1[[#This Row],[עמודה1]])</f>
        <v>SURFnCODE http://www.surfncode.io</v>
      </c>
      <c r="L2067" s="28">
        <v>2</v>
      </c>
      <c r="M2067" s="28" t="str">
        <f>IF(טבלה1[[#This Row],[עמודה53]]&gt;2000,"Yes","No")</f>
        <v>No</v>
      </c>
      <c r="N2067" s="28">
        <v>9</v>
      </c>
      <c r="O2067" s="28">
        <f>AVERAGE(טבלה1[[#This Row],[עמודה52]:[עמודה53]])</f>
        <v>5.5</v>
      </c>
      <c r="P2067" s="28" t="str">
        <f>IF(טבלה1[[#This Row],[עמודה4]]="&lt; $25 / hr","0$ - $25 / hr",טבלה1[[#This Row],[עמודה4]])</f>
        <v>$100 - $149 / hr</v>
      </c>
      <c r="Q2067" s="12" t="str" cm="1">
        <f t="array" ref="Q2067">INDEX(_xlfn.TEXTSPLIT(טבלה1[[#This Row],[עמודה55]],"-"),1)</f>
        <v xml:space="preserve">$100 </v>
      </c>
      <c r="R2067" s="21" t="str" cm="1">
        <f t="array" ref="R2067">INDEX(_xlfn.TEXTSPLIT(INDEX(_xlfn.TEXTSPLIT(טבלה1[[#This Row],[עמודה55]],"-"),2),"/"),1)</f>
        <v xml:space="preserve"> $149 </v>
      </c>
      <c r="S2067" s="28">
        <f>AVERAGE(טבלה1[[#This Row],[עמודה59]:[עמודה60]])</f>
        <v>124.5</v>
      </c>
      <c r="T2067" s="31">
        <f>VALUE(SUBSTITUTE(טבלה1[[#This Row],[עמודה56]],"$",""))</f>
        <v>100</v>
      </c>
      <c r="U2067" s="31">
        <f>VALUE(SUBSTITUTE(טבלה1[[#This Row],[עמודה57]],"$",""))</f>
        <v>149</v>
      </c>
      <c r="V2067" s="31" t="str">
        <f>IF(טבלה1[[#This Row],[עמודה58]]&gt;30,"Yes","No")</f>
        <v>Yes</v>
      </c>
    </row>
    <row r="2068" spans="1:22" x14ac:dyDescent="0.15">
      <c r="A2068" s="32" t="s">
        <v>4871</v>
      </c>
      <c r="B2068" s="33" t="s">
        <v>4872</v>
      </c>
      <c r="C2068" s="33" t="s">
        <v>1623</v>
      </c>
      <c r="D2068" s="33" t="s">
        <v>4</v>
      </c>
      <c r="E2068" s="33" t="s">
        <v>4</v>
      </c>
      <c r="F2068" s="33" t="s">
        <v>29</v>
      </c>
      <c r="G2068" s="36" t="str">
        <f t="shared" si="32"/>
        <v>Low</v>
      </c>
      <c r="H2068" s="34">
        <v>0.15</v>
      </c>
      <c r="I2068" s="11" t="str" cm="1">
        <f t="array" ref="I2068">INDEX(_xlfn.TEXTSPLIT(טבלה1[[#This Row],[עמודה2]],","),1)</f>
        <v>Reston</v>
      </c>
      <c r="J2068" s="12" t="str" cm="1">
        <f t="array" ref="J2068">INDEX(_xlfn.TEXTSPLIT(טבלה1[[#This Row],[עמודה2]],","),2)</f>
        <v xml:space="preserve"> VA</v>
      </c>
      <c r="K2068" s="37" t="str">
        <f>_xlfn.CONCAT(טבלה1[[#This Row],[AI_Companies]]," ",טבלה1[[#This Row],[עמודה1]])</f>
        <v>Tellius https://www.tellius.com</v>
      </c>
      <c r="L2068" s="36">
        <v>10</v>
      </c>
      <c r="M2068" s="36" t="str">
        <f>IF(טבלה1[[#This Row],[עמודה53]]&gt;2000,"Yes","No")</f>
        <v>No</v>
      </c>
      <c r="N2068" s="36">
        <v>49</v>
      </c>
      <c r="O2068" s="36">
        <f>AVERAGE(טבלה1[[#This Row],[עמודה52]:[עמודה53]])</f>
        <v>5.5</v>
      </c>
      <c r="P2068" s="36" t="str">
        <f>IF(טבלה1[[#This Row],[עמודה4]]="&lt; $25 / hr","0$ - $25 / hr",טבלה1[[#This Row],[עמודה4]])</f>
        <v>Undisclosed</v>
      </c>
      <c r="Q2068" s="12" t="str" cm="1">
        <f t="array" ref="Q2068">INDEX(_xlfn.TEXTSPLIT(טבלה1[[#This Row],[עמודה55]],"-"),1)</f>
        <v>Undisclosed</v>
      </c>
      <c r="R2068" s="21" t="e" cm="1">
        <f t="array" ref="R2068">INDEX(_xlfn.TEXTSPLIT(INDEX(_xlfn.TEXTSPLIT(טבלה1[[#This Row],[עמודה55]],"-"),2),"/"),1)</f>
        <v>#REF!</v>
      </c>
      <c r="S2068" s="36" t="e">
        <f>AVERAGE(טבלה1[[#This Row],[עמודה59]:[עמודה60]])</f>
        <v>#VALUE!</v>
      </c>
      <c r="T2068" s="38" t="e">
        <f>VALUE(SUBSTITUTE(טבלה1[[#This Row],[עמודה56]],"$",""))</f>
        <v>#VALUE!</v>
      </c>
      <c r="U2068" s="38" t="e">
        <f>VALUE(SUBSTITUTE(טבלה1[[#This Row],[עמודה57]],"$",""))</f>
        <v>#REF!</v>
      </c>
      <c r="V2068" s="38" t="e">
        <f>IF(טבלה1[[#This Row],[עמודה58]]&gt;30,"Yes","No")</f>
        <v>#VALUE!</v>
      </c>
    </row>
    <row r="2069" spans="1:22" x14ac:dyDescent="0.15">
      <c r="A2069" s="32" t="s">
        <v>4873</v>
      </c>
      <c r="B2069" s="39" t="s">
        <v>4874</v>
      </c>
      <c r="C2069" s="39" t="s">
        <v>604</v>
      </c>
      <c r="D2069" s="40">
        <v>10000</v>
      </c>
      <c r="E2069" s="39" t="s">
        <v>63</v>
      </c>
      <c r="F2069" s="39" t="s">
        <v>10</v>
      </c>
      <c r="G2069" s="36" t="str">
        <f t="shared" si="32"/>
        <v>Low</v>
      </c>
      <c r="H2069" s="41">
        <v>0.15</v>
      </c>
      <c r="I2069" s="11" t="str" cm="1">
        <f t="array" ref="I2069">INDEX(_xlfn.TEXTSPLIT(טבלה1[[#This Row],[עמודה2]],","),1)</f>
        <v>Montreal</v>
      </c>
      <c r="J2069" s="12" t="str" cm="1">
        <f t="array" ref="J2069">INDEX(_xlfn.TEXTSPLIT(טבלה1[[#This Row],[עמודה2]],","),2)</f>
        <v xml:space="preserve"> Canada</v>
      </c>
      <c r="K2069" s="43" t="str">
        <f>_xlfn.CONCAT(טבלה1[[#This Row],[AI_Companies]]," ",טבלה1[[#This Row],[עמודה1]])</f>
        <v>Hexoskin https://www.hexoskin.com/</v>
      </c>
      <c r="L2069" s="28">
        <v>50</v>
      </c>
      <c r="M2069" s="28" t="str">
        <f>IF(טבלה1[[#This Row],[עמודה53]]&gt;2000,"Yes","No")</f>
        <v>No</v>
      </c>
      <c r="N2069" s="28">
        <v>249</v>
      </c>
      <c r="O2069" s="28">
        <f>AVERAGE(טבלה1[[#This Row],[עמודה52]:[עמודה53]])</f>
        <v>29.5</v>
      </c>
      <c r="P2069" s="28" t="str">
        <f>IF(טבלה1[[#This Row],[עמודה4]]="&lt; $25 / hr","0$ - $25 / hr",טבלה1[[#This Row],[עמודה4]])</f>
        <v>Undisclosed</v>
      </c>
      <c r="Q2069" s="12" t="str" cm="1">
        <f t="array" ref="Q2069">INDEX(_xlfn.TEXTSPLIT(טבלה1[[#This Row],[עמודה55]],"-"),1)</f>
        <v>Undisclosed</v>
      </c>
      <c r="R2069" s="21" t="e" cm="1">
        <f t="array" ref="R2069">INDEX(_xlfn.TEXTSPLIT(INDEX(_xlfn.TEXTSPLIT(טבלה1[[#This Row],[עמודה55]],"-"),2),"/"),1)</f>
        <v>#REF!</v>
      </c>
      <c r="S2069" s="28" t="e">
        <f>AVERAGE(טבלה1[[#This Row],[עמודה59]:[עמודה60]])</f>
        <v>#VALUE!</v>
      </c>
      <c r="T2069" s="31" t="e">
        <f>VALUE(SUBSTITUTE(טבלה1[[#This Row],[עמודה56]],"$",""))</f>
        <v>#VALUE!</v>
      </c>
      <c r="U2069" s="31" t="e">
        <f>VALUE(SUBSTITUTE(טבלה1[[#This Row],[עמודה57]],"$",""))</f>
        <v>#REF!</v>
      </c>
      <c r="V2069" s="31" t="e">
        <f>IF(טבלה1[[#This Row],[עמודה58]]&gt;30,"Yes","No")</f>
        <v>#VALUE!</v>
      </c>
    </row>
    <row r="2070" spans="1:22" x14ac:dyDescent="0.15">
      <c r="A2070" s="32" t="s">
        <v>4875</v>
      </c>
      <c r="B2070" s="33" t="s">
        <v>4876</v>
      </c>
      <c r="C2070" s="33" t="s">
        <v>4877</v>
      </c>
      <c r="D2070" s="44">
        <v>10000</v>
      </c>
      <c r="E2070" s="33" t="s">
        <v>21</v>
      </c>
      <c r="F2070" s="33" t="s">
        <v>10</v>
      </c>
      <c r="G2070" s="36" t="str">
        <f t="shared" si="32"/>
        <v>Low</v>
      </c>
      <c r="H2070" s="34">
        <v>0.1</v>
      </c>
      <c r="I2070" s="11" t="str" cm="1">
        <f t="array" ref="I2070">INDEX(_xlfn.TEXTSPLIT(טבלה1[[#This Row],[עמודה2]],","),1)</f>
        <v>New Delhi</v>
      </c>
      <c r="J2070" s="12" t="str" cm="1">
        <f t="array" ref="J2070">INDEX(_xlfn.TEXTSPLIT(טבלה1[[#This Row],[עמודה2]],","),2)</f>
        <v xml:space="preserve"> India</v>
      </c>
      <c r="K2070" s="37" t="str">
        <f>_xlfn.CONCAT(טבלה1[[#This Row],[AI_Companies]]," ",טבלה1[[#This Row],[עמודה1]])</f>
        <v>WebisdomManagementServicesPvt.Ltd. http://www.webisdom.com/</v>
      </c>
      <c r="L2070" s="36">
        <v>50</v>
      </c>
      <c r="M2070" s="36" t="str">
        <f>IF(טבלה1[[#This Row],[עמודה53]]&gt;2000,"Yes","No")</f>
        <v>No</v>
      </c>
      <c r="N2070" s="36">
        <v>249</v>
      </c>
      <c r="O2070" s="36">
        <f>AVERAGE(טבלה1[[#This Row],[עמודה52]:[עמודה53]])</f>
        <v>149.5</v>
      </c>
      <c r="P2070" s="36" t="str">
        <f>IF(טבלה1[[#This Row],[עמודה4]]="&lt; $25 / hr","0$ - $25 / hr",טבלה1[[#This Row],[עמודה4]])</f>
        <v>$150 - $199 / hr</v>
      </c>
      <c r="Q2070" s="12" t="str" cm="1">
        <f t="array" ref="Q2070">INDEX(_xlfn.TEXTSPLIT(טבלה1[[#This Row],[עמודה55]],"-"),1)</f>
        <v xml:space="preserve">$150 </v>
      </c>
      <c r="R2070" s="21" t="str" cm="1">
        <f t="array" ref="R2070">INDEX(_xlfn.TEXTSPLIT(INDEX(_xlfn.TEXTSPLIT(טבלה1[[#This Row],[עמודה55]],"-"),2),"/"),1)</f>
        <v xml:space="preserve"> $199 </v>
      </c>
      <c r="S2070" s="36">
        <f>AVERAGE(טבלה1[[#This Row],[עמודה59]:[עמודה60]])</f>
        <v>174.5</v>
      </c>
      <c r="T2070" s="38">
        <f>VALUE(SUBSTITUTE(טבלה1[[#This Row],[עמודה56]],"$",""))</f>
        <v>150</v>
      </c>
      <c r="U2070" s="38">
        <f>VALUE(SUBSTITUTE(טבלה1[[#This Row],[עמודה57]],"$",""))</f>
        <v>199</v>
      </c>
      <c r="V2070" s="38" t="str">
        <f>IF(טבלה1[[#This Row],[עמודה58]]&gt;30,"Yes","No")</f>
        <v>Yes</v>
      </c>
    </row>
    <row r="2071" spans="1:22" x14ac:dyDescent="0.15">
      <c r="A2071" s="32" t="s">
        <v>4878</v>
      </c>
      <c r="B2071" s="39" t="s">
        <v>4879</v>
      </c>
      <c r="C2071" s="39" t="s">
        <v>2257</v>
      </c>
      <c r="D2071" s="39" t="s">
        <v>4</v>
      </c>
      <c r="E2071" s="39" t="s">
        <v>4</v>
      </c>
      <c r="F2071" s="39" t="s">
        <v>10</v>
      </c>
      <c r="G2071" s="36" t="str">
        <f t="shared" si="32"/>
        <v>Low</v>
      </c>
      <c r="H2071" s="41">
        <v>0.15</v>
      </c>
      <c r="I2071" s="11" t="str" cm="1">
        <f t="array" ref="I2071">INDEX(_xlfn.TEXTSPLIT(טבלה1[[#This Row],[עמודה2]],","),1)</f>
        <v>Griffin</v>
      </c>
      <c r="J2071" s="12" t="str" cm="1">
        <f t="array" ref="J2071">INDEX(_xlfn.TEXTSPLIT(טבלה1[[#This Row],[עמודה2]],","),2)</f>
        <v xml:space="preserve"> GA</v>
      </c>
      <c r="K2071" s="43" t="str">
        <f>_xlfn.CONCAT(טבלה1[[#This Row],[AI_Companies]]," ",טבלה1[[#This Row],[עמודה1]])</f>
        <v>StoneSoupTechSolutions,LLC http://www.stonesouptech.com</v>
      </c>
      <c r="L2071" s="28">
        <v>50</v>
      </c>
      <c r="M2071" s="28" t="str">
        <f>IF(טבלה1[[#This Row],[עמודה53]]&gt;2000,"Yes","No")</f>
        <v>No</v>
      </c>
      <c r="N2071" s="28">
        <v>249</v>
      </c>
      <c r="O2071" s="28">
        <f>AVERAGE(טבלה1[[#This Row],[עמודה52]:[עמודה53]])</f>
        <v>149.5</v>
      </c>
      <c r="P2071" s="28" t="str">
        <f>IF(טבלה1[[#This Row],[עמודה4]]="&lt; $25 / hr","0$ - $25 / hr",טבלה1[[#This Row],[עמודה4]])</f>
        <v>$100 - $149 / hr</v>
      </c>
      <c r="Q2071" s="12" t="str" cm="1">
        <f t="array" ref="Q2071">INDEX(_xlfn.TEXTSPLIT(טבלה1[[#This Row],[עמודה55]],"-"),1)</f>
        <v xml:space="preserve">$100 </v>
      </c>
      <c r="R2071" s="21" t="str" cm="1">
        <f t="array" ref="R2071">INDEX(_xlfn.TEXTSPLIT(INDEX(_xlfn.TEXTSPLIT(טבלה1[[#This Row],[עמודה55]],"-"),2),"/"),1)</f>
        <v xml:space="preserve"> $149 </v>
      </c>
      <c r="S2071" s="28">
        <f>AVERAGE(טבלה1[[#This Row],[עמודה59]:[עמודה60]])</f>
        <v>124.5</v>
      </c>
      <c r="T2071" s="31">
        <f>VALUE(SUBSTITUTE(טבלה1[[#This Row],[עמודה56]],"$",""))</f>
        <v>100</v>
      </c>
      <c r="U2071" s="31">
        <f>VALUE(SUBSTITUTE(טבלה1[[#This Row],[עמודה57]],"$",""))</f>
        <v>149</v>
      </c>
      <c r="V2071" s="31" t="str">
        <f>IF(טבלה1[[#This Row],[עמודה58]]&gt;30,"Yes","No")</f>
        <v>Yes</v>
      </c>
    </row>
    <row r="2072" spans="1:22" x14ac:dyDescent="0.15">
      <c r="A2072" s="32" t="s">
        <v>4880</v>
      </c>
      <c r="B2072" s="33" t="s">
        <v>4881</v>
      </c>
      <c r="C2072" s="33" t="s">
        <v>4398</v>
      </c>
      <c r="D2072" s="44">
        <v>25000</v>
      </c>
      <c r="E2072" s="33" t="s">
        <v>33</v>
      </c>
      <c r="F2072" s="33" t="s">
        <v>10</v>
      </c>
      <c r="G2072" s="36" t="str">
        <f t="shared" si="32"/>
        <v>Low</v>
      </c>
      <c r="H2072" s="34">
        <v>0.15</v>
      </c>
      <c r="I2072" s="11" t="str" cm="1">
        <f t="array" ref="I2072">INDEX(_xlfn.TEXTSPLIT(טבלה1[[#This Row],[עמודה2]],","),1)</f>
        <v>Parramatta</v>
      </c>
      <c r="J2072" s="12" t="str" cm="1">
        <f t="array" ref="J2072">INDEX(_xlfn.TEXTSPLIT(טבלה1[[#This Row],[עמודה2]],","),2)</f>
        <v xml:space="preserve"> Australia</v>
      </c>
      <c r="K2072" s="37" t="str">
        <f>_xlfn.CONCAT(טבלה1[[#This Row],[AI_Companies]]," ",טבלה1[[#This Row],[עמודה1]])</f>
        <v>AdactinGroupPty.Ltd. https://www.adactin.com/</v>
      </c>
      <c r="L2072" s="36">
        <v>50</v>
      </c>
      <c r="M2072" s="36" t="str">
        <f>IF(טבלה1[[#This Row],[עמודה53]]&gt;2000,"Yes","No")</f>
        <v>No</v>
      </c>
      <c r="N2072" s="36">
        <v>249</v>
      </c>
      <c r="O2072" s="36">
        <f>AVERAGE(טבלה1[[#This Row],[עמודה52]:[עמודה53]])</f>
        <v>149.5</v>
      </c>
      <c r="P2072" s="36" t="str">
        <f>IF(טבלה1[[#This Row],[עמודה4]]="&lt; $25 / hr","0$ - $25 / hr",טבלה1[[#This Row],[עמודה4]])</f>
        <v>Undisclosed</v>
      </c>
      <c r="Q2072" s="12" t="str" cm="1">
        <f t="array" ref="Q2072">INDEX(_xlfn.TEXTSPLIT(טבלה1[[#This Row],[עמודה55]],"-"),1)</f>
        <v>Undisclosed</v>
      </c>
      <c r="R2072" s="21" t="e" cm="1">
        <f t="array" ref="R2072">INDEX(_xlfn.TEXTSPLIT(INDEX(_xlfn.TEXTSPLIT(טבלה1[[#This Row],[עמודה55]],"-"),2),"/"),1)</f>
        <v>#REF!</v>
      </c>
      <c r="S2072" s="36" t="e">
        <f>AVERAGE(טבלה1[[#This Row],[עמודה59]:[עמודה60]])</f>
        <v>#VALUE!</v>
      </c>
      <c r="T2072" s="38" t="e">
        <f>VALUE(SUBSTITUTE(טבלה1[[#This Row],[עמודה56]],"$",""))</f>
        <v>#VALUE!</v>
      </c>
      <c r="U2072" s="38" t="e">
        <f>VALUE(SUBSTITUTE(טבלה1[[#This Row],[עמודה57]],"$",""))</f>
        <v>#REF!</v>
      </c>
      <c r="V2072" s="38" t="e">
        <f>IF(טבלה1[[#This Row],[עמודה58]]&gt;30,"Yes","No")</f>
        <v>#VALUE!</v>
      </c>
    </row>
    <row r="2073" spans="1:22" x14ac:dyDescent="0.15">
      <c r="A2073" s="32" t="s">
        <v>4882</v>
      </c>
      <c r="B2073" s="39" t="s">
        <v>4883</v>
      </c>
      <c r="C2073" s="47" t="s">
        <v>4884</v>
      </c>
      <c r="D2073" s="40">
        <v>25000</v>
      </c>
      <c r="E2073" s="39" t="s">
        <v>33</v>
      </c>
      <c r="F2073" s="39" t="s">
        <v>10</v>
      </c>
      <c r="G2073" s="36" t="str">
        <f t="shared" si="32"/>
        <v>Low</v>
      </c>
      <c r="H2073" s="41">
        <v>0.1</v>
      </c>
      <c r="I2073" s="11" t="str" cm="1">
        <f t="array" ref="I2073">INDEX(_xlfn.TEXTSPLIT(טבלה1[[#This Row],[עמודה2]],","),1)</f>
        <v>Westmont</v>
      </c>
      <c r="J2073" s="12" t="str" cm="1">
        <f t="array" ref="J2073">INDEX(_xlfn.TEXTSPLIT(טבלה1[[#This Row],[עמודה2]],","),2)</f>
        <v xml:space="preserve"> IL</v>
      </c>
      <c r="K2073" s="43" t="str">
        <f>_xlfn.CONCAT(טבלה1[[#This Row],[AI_Companies]]," ",טבלה1[[#This Row],[עמודה1]])</f>
        <v>SofbangLLC https://www.sofbang.com/</v>
      </c>
      <c r="L2073" s="28">
        <v>50</v>
      </c>
      <c r="M2073" s="28" t="str">
        <f>IF(טבלה1[[#This Row],[עמודה53]]&gt;2000,"Yes","No")</f>
        <v>No</v>
      </c>
      <c r="N2073" s="28">
        <v>249</v>
      </c>
      <c r="O2073" s="28">
        <f>AVERAGE(טבלה1[[#This Row],[עמודה52]:[עמודה53]])</f>
        <v>149.5</v>
      </c>
      <c r="P2073" s="28" t="str">
        <f>IF(טבלה1[[#This Row],[עמודה4]]="&lt; $25 / hr","0$ - $25 / hr",טבלה1[[#This Row],[עמודה4]])</f>
        <v>$25 - $49 / hr</v>
      </c>
      <c r="Q2073" s="12" t="str" cm="1">
        <f t="array" ref="Q2073">INDEX(_xlfn.TEXTSPLIT(טבלה1[[#This Row],[עמודה55]],"-"),1)</f>
        <v xml:space="preserve">$25 </v>
      </c>
      <c r="R2073" s="21" t="str" cm="1">
        <f t="array" ref="R2073">INDEX(_xlfn.TEXTSPLIT(INDEX(_xlfn.TEXTSPLIT(טבלה1[[#This Row],[עמודה55]],"-"),2),"/"),1)</f>
        <v xml:space="preserve"> $49 </v>
      </c>
      <c r="S2073" s="28">
        <f>AVERAGE(טבלה1[[#This Row],[עמודה59]:[עמודה60]])</f>
        <v>37</v>
      </c>
      <c r="T2073" s="31">
        <f>VALUE(SUBSTITUTE(טבלה1[[#This Row],[עמודה56]],"$",""))</f>
        <v>25</v>
      </c>
      <c r="U2073" s="31">
        <f>VALUE(SUBSTITUTE(טבלה1[[#This Row],[עמודה57]],"$",""))</f>
        <v>49</v>
      </c>
      <c r="V2073" s="31" t="str">
        <f>IF(טבלה1[[#This Row],[עמודה58]]&gt;30,"Yes","No")</f>
        <v>Yes</v>
      </c>
    </row>
    <row r="2074" spans="1:22" x14ac:dyDescent="0.15">
      <c r="A2074" s="32" t="s">
        <v>4885</v>
      </c>
      <c r="B2074" s="33" t="s">
        <v>4886</v>
      </c>
      <c r="C2074" s="33" t="s">
        <v>4887</v>
      </c>
      <c r="D2074" s="44">
        <v>5000</v>
      </c>
      <c r="E2074" s="33" t="s">
        <v>9</v>
      </c>
      <c r="F2074" s="33" t="s">
        <v>10</v>
      </c>
      <c r="G2074" s="36" t="str">
        <f t="shared" si="32"/>
        <v>Low</v>
      </c>
      <c r="H2074" s="34">
        <v>0.1</v>
      </c>
      <c r="I2074" s="11" t="str" cm="1">
        <f t="array" ref="I2074">INDEX(_xlfn.TEXTSPLIT(טבלה1[[#This Row],[עמודה2]],","),1)</f>
        <v>لاہور</v>
      </c>
      <c r="J2074" s="12" t="str" cm="1">
        <f t="array" ref="J2074">INDEX(_xlfn.TEXTSPLIT(טבלה1[[#This Row],[עמודה2]],","),2)</f>
        <v xml:space="preserve"> Pakistan</v>
      </c>
      <c r="K2074" s="37" t="str">
        <f>_xlfn.CONCAT(טבלה1[[#This Row],[AI_Companies]]," ",טבלה1[[#This Row],[עמודה1]])</f>
        <v>ZeptoSystemsLtd http://zeptosystems.com/</v>
      </c>
      <c r="L2074" s="36">
        <v>50</v>
      </c>
      <c r="M2074" s="36" t="str">
        <f>IF(טבלה1[[#This Row],[עמודה53]]&gt;2000,"Yes","No")</f>
        <v>No</v>
      </c>
      <c r="N2074" s="36">
        <v>249</v>
      </c>
      <c r="O2074" s="36">
        <f>AVERAGE(טבלה1[[#This Row],[עמודה52]:[עמודה53]])</f>
        <v>149.5</v>
      </c>
      <c r="P2074" s="36" t="str">
        <f>IF(טבלה1[[#This Row],[עמודה4]]="&lt; $25 / hr","0$ - $25 / hr",טבלה1[[#This Row],[עמודה4]])</f>
        <v>$25 - $49 / hr</v>
      </c>
      <c r="Q2074" s="12" t="str" cm="1">
        <f t="array" ref="Q2074">INDEX(_xlfn.TEXTSPLIT(טבלה1[[#This Row],[עמודה55]],"-"),1)</f>
        <v xml:space="preserve">$25 </v>
      </c>
      <c r="R2074" s="21" t="str" cm="1">
        <f t="array" ref="R2074">INDEX(_xlfn.TEXTSPLIT(INDEX(_xlfn.TEXTSPLIT(טבלה1[[#This Row],[עמודה55]],"-"),2),"/"),1)</f>
        <v xml:space="preserve"> $49 </v>
      </c>
      <c r="S2074" s="36">
        <f>AVERAGE(טבלה1[[#This Row],[עמודה59]:[עמודה60]])</f>
        <v>37</v>
      </c>
      <c r="T2074" s="38">
        <f>VALUE(SUBSTITUTE(טבלה1[[#This Row],[עמודה56]],"$",""))</f>
        <v>25</v>
      </c>
      <c r="U2074" s="38">
        <f>VALUE(SUBSTITUTE(טבלה1[[#This Row],[עמודה57]],"$",""))</f>
        <v>49</v>
      </c>
      <c r="V2074" s="38" t="str">
        <f>IF(טבלה1[[#This Row],[עמודה58]]&gt;30,"Yes","No")</f>
        <v>Yes</v>
      </c>
    </row>
    <row r="2075" spans="1:22" x14ac:dyDescent="0.15">
      <c r="A2075" s="32" t="s">
        <v>4888</v>
      </c>
      <c r="B2075" s="39" t="s">
        <v>4889</v>
      </c>
      <c r="C2075" s="39" t="s">
        <v>308</v>
      </c>
      <c r="D2075" s="40">
        <v>5000</v>
      </c>
      <c r="E2075" s="39" t="s">
        <v>33</v>
      </c>
      <c r="F2075" s="39" t="s">
        <v>29</v>
      </c>
      <c r="G2075" s="36" t="str">
        <f t="shared" si="32"/>
        <v>Low</v>
      </c>
      <c r="H2075" s="41">
        <v>0.3</v>
      </c>
      <c r="I2075" s="11" t="str" cm="1">
        <f t="array" ref="I2075">INDEX(_xlfn.TEXTSPLIT(טבלה1[[#This Row],[עמודה2]],","),1)</f>
        <v>Potters Bar</v>
      </c>
      <c r="J2075" s="12" t="str" cm="1">
        <f t="array" ref="J2075">INDEX(_xlfn.TEXTSPLIT(טבלה1[[#This Row],[עמודה2]],","),2)</f>
        <v xml:space="preserve"> United Kingdom</v>
      </c>
      <c r="K2075" s="43" t="str">
        <f>_xlfn.CONCAT(טבלה1[[#This Row],[AI_Companies]]," ",טבלה1[[#This Row],[עמודה1]])</f>
        <v>RBCGroup https://www.rbcgrp.com/en/</v>
      </c>
      <c r="L2075" s="28">
        <v>10</v>
      </c>
      <c r="M2075" s="28" t="str">
        <f>IF(טבלה1[[#This Row],[עמודה53]]&gt;2000,"Yes","No")</f>
        <v>No</v>
      </c>
      <c r="N2075" s="28">
        <v>49</v>
      </c>
      <c r="O2075" s="28">
        <f>AVERAGE(טבלה1[[#This Row],[עמודה52]:[עמודה53]])</f>
        <v>149.5</v>
      </c>
      <c r="P2075" s="28" t="str">
        <f>IF(טבלה1[[#This Row],[עמודה4]]="&lt; $25 / hr","0$ - $25 / hr",טבלה1[[#This Row],[עמודה4]])</f>
        <v>$50 - $99 / hr</v>
      </c>
      <c r="Q2075" s="12" t="str" cm="1">
        <f t="array" ref="Q2075">INDEX(_xlfn.TEXTSPLIT(טבלה1[[#This Row],[עמודה55]],"-"),1)</f>
        <v xml:space="preserve">$50 </v>
      </c>
      <c r="R2075" s="21" t="str" cm="1">
        <f t="array" ref="R2075">INDEX(_xlfn.TEXTSPLIT(INDEX(_xlfn.TEXTSPLIT(טבלה1[[#This Row],[עמודה55]],"-"),2),"/"),1)</f>
        <v xml:space="preserve"> $99 </v>
      </c>
      <c r="S2075" s="28">
        <f>AVERAGE(טבלה1[[#This Row],[עמודה59]:[עמודה60]])</f>
        <v>74.5</v>
      </c>
      <c r="T2075" s="31">
        <f>VALUE(SUBSTITUTE(טבלה1[[#This Row],[עמודה56]],"$",""))</f>
        <v>50</v>
      </c>
      <c r="U2075" s="31">
        <f>VALUE(SUBSTITUTE(טבלה1[[#This Row],[עמודה57]],"$",""))</f>
        <v>99</v>
      </c>
      <c r="V2075" s="31" t="str">
        <f>IF(טבלה1[[#This Row],[עמודה58]]&gt;30,"Yes","No")</f>
        <v>Yes</v>
      </c>
    </row>
    <row r="2076" spans="1:22" x14ac:dyDescent="0.15">
      <c r="A2076" s="32" t="s">
        <v>4890</v>
      </c>
      <c r="B2076" s="33" t="s">
        <v>4891</v>
      </c>
      <c r="C2076" s="33" t="s">
        <v>765</v>
      </c>
      <c r="D2076" s="44">
        <v>1000</v>
      </c>
      <c r="E2076" s="33" t="s">
        <v>33</v>
      </c>
      <c r="F2076" s="33" t="s">
        <v>117</v>
      </c>
      <c r="G2076" s="36" t="str">
        <f t="shared" si="32"/>
        <v>Low</v>
      </c>
      <c r="H2076" s="34">
        <v>0.37</v>
      </c>
      <c r="I2076" s="11" t="str" cm="1">
        <f t="array" ref="I2076">INDEX(_xlfn.TEXTSPLIT(טבלה1[[#This Row],[עמודה2]],","),1)</f>
        <v>Noida</v>
      </c>
      <c r="J2076" s="12" t="str" cm="1">
        <f t="array" ref="J2076">INDEX(_xlfn.TEXTSPLIT(טבלה1[[#This Row],[עמודה2]],","),2)</f>
        <v xml:space="preserve"> India</v>
      </c>
      <c r="K2076" s="37" t="str">
        <f>_xlfn.CONCAT(טבלה1[[#This Row],[AI_Companies]]," ",טבלה1[[#This Row],[עמודה1]])</f>
        <v>FaneeshTechnologies https://faneesh.com/</v>
      </c>
      <c r="L2076" s="36">
        <v>2</v>
      </c>
      <c r="M2076" s="36" t="str">
        <f>IF(טבלה1[[#This Row],[עמודה53]]&gt;2000,"Yes","No")</f>
        <v>No</v>
      </c>
      <c r="N2076" s="36">
        <v>9</v>
      </c>
      <c r="O2076" s="36">
        <f>AVERAGE(טבלה1[[#This Row],[עמודה52]:[עמודה53]])</f>
        <v>29.5</v>
      </c>
      <c r="P2076" s="36" t="str">
        <f>IF(טבלה1[[#This Row],[עמודה4]]="&lt; $25 / hr","0$ - $25 / hr",טבלה1[[#This Row],[עמודה4]])</f>
        <v>$25 - $49 / hr</v>
      </c>
      <c r="Q2076" s="12" t="str" cm="1">
        <f t="array" ref="Q2076">INDEX(_xlfn.TEXTSPLIT(טבלה1[[#This Row],[עמודה55]],"-"),1)</f>
        <v xml:space="preserve">$25 </v>
      </c>
      <c r="R2076" s="21" t="str" cm="1">
        <f t="array" ref="R2076">INDEX(_xlfn.TEXTSPLIT(INDEX(_xlfn.TEXTSPLIT(טבלה1[[#This Row],[עמודה55]],"-"),2),"/"),1)</f>
        <v xml:space="preserve"> $49 </v>
      </c>
      <c r="S2076" s="36">
        <f>AVERAGE(טבלה1[[#This Row],[עמודה59]:[עמודה60]])</f>
        <v>37</v>
      </c>
      <c r="T2076" s="38">
        <f>VALUE(SUBSTITUTE(טבלה1[[#This Row],[עמודה56]],"$",""))</f>
        <v>25</v>
      </c>
      <c r="U2076" s="38">
        <f>VALUE(SUBSTITUTE(טבלה1[[#This Row],[עמודה57]],"$",""))</f>
        <v>49</v>
      </c>
      <c r="V2076" s="38" t="str">
        <f>IF(טבלה1[[#This Row],[עמודה58]]&gt;30,"Yes","No")</f>
        <v>Yes</v>
      </c>
    </row>
    <row r="2077" spans="1:22" x14ac:dyDescent="0.15">
      <c r="A2077" s="32" t="s">
        <v>4892</v>
      </c>
      <c r="B2077" s="39" t="s">
        <v>4893</v>
      </c>
      <c r="C2077" s="39" t="s">
        <v>240</v>
      </c>
      <c r="D2077" s="40">
        <v>5000</v>
      </c>
      <c r="E2077" s="39" t="s">
        <v>14</v>
      </c>
      <c r="F2077" s="39" t="s">
        <v>29</v>
      </c>
      <c r="G2077" s="36" t="str">
        <f t="shared" si="32"/>
        <v>Low</v>
      </c>
      <c r="H2077" s="41">
        <v>0.15</v>
      </c>
      <c r="I2077" s="11" t="str" cm="1">
        <f t="array" ref="I2077">INDEX(_xlfn.TEXTSPLIT(טבלה1[[#This Row],[עמודה2]],","),1)</f>
        <v>München</v>
      </c>
      <c r="J2077" s="12" t="str" cm="1">
        <f t="array" ref="J2077">INDEX(_xlfn.TEXTSPLIT(טבלה1[[#This Row],[עמודה2]],","),2)</f>
        <v xml:space="preserve"> Germany</v>
      </c>
      <c r="K2077" s="43" t="str">
        <f>_xlfn.CONCAT(טבלה1[[#This Row],[AI_Companies]]," ",טבלה1[[#This Row],[עמודה1]])</f>
        <v>Absidy https://www.AbsidyLLC.com/</v>
      </c>
      <c r="L2077" s="28">
        <v>10</v>
      </c>
      <c r="M2077" s="28" t="str">
        <f>IF(טבלה1[[#This Row],[עמודה53]]&gt;2000,"Yes","No")</f>
        <v>No</v>
      </c>
      <c r="N2077" s="28">
        <v>49</v>
      </c>
      <c r="O2077" s="28">
        <f>AVERAGE(טבלה1[[#This Row],[עמודה52]:[עמודה53]])</f>
        <v>5.5</v>
      </c>
      <c r="P2077" s="28" t="str">
        <f>IF(טבלה1[[#This Row],[עמודה4]]="&lt; $25 / hr","0$ - $25 / hr",טבלה1[[#This Row],[עמודה4]])</f>
        <v>$25 - $49 / hr</v>
      </c>
      <c r="Q2077" s="12" t="str" cm="1">
        <f t="array" ref="Q2077">INDEX(_xlfn.TEXTSPLIT(טבלה1[[#This Row],[עמודה55]],"-"),1)</f>
        <v xml:space="preserve">$25 </v>
      </c>
      <c r="R2077" s="21" t="str" cm="1">
        <f t="array" ref="R2077">INDEX(_xlfn.TEXTSPLIT(INDEX(_xlfn.TEXTSPLIT(טבלה1[[#This Row],[עמודה55]],"-"),2),"/"),1)</f>
        <v xml:space="preserve"> $49 </v>
      </c>
      <c r="S2077" s="28">
        <f>AVERAGE(טבלה1[[#This Row],[עמודה59]:[עמודה60]])</f>
        <v>37</v>
      </c>
      <c r="T2077" s="31">
        <f>VALUE(SUBSTITUTE(טבלה1[[#This Row],[עמודה56]],"$",""))</f>
        <v>25</v>
      </c>
      <c r="U2077" s="31">
        <f>VALUE(SUBSTITUTE(טבלה1[[#This Row],[עמודה57]],"$",""))</f>
        <v>49</v>
      </c>
      <c r="V2077" s="31" t="str">
        <f>IF(טבלה1[[#This Row],[עמודה58]]&gt;30,"Yes","No")</f>
        <v>Yes</v>
      </c>
    </row>
    <row r="2078" spans="1:22" x14ac:dyDescent="0.15">
      <c r="A2078" s="32" t="s">
        <v>4894</v>
      </c>
      <c r="B2078" s="33" t="s">
        <v>4895</v>
      </c>
      <c r="C2078" s="33" t="s">
        <v>725</v>
      </c>
      <c r="D2078" s="44">
        <v>10000</v>
      </c>
      <c r="E2078" s="33" t="s">
        <v>63</v>
      </c>
      <c r="F2078" s="33" t="s">
        <v>29</v>
      </c>
      <c r="G2078" s="36" t="str">
        <f t="shared" si="32"/>
        <v>Low</v>
      </c>
      <c r="H2078" s="34">
        <v>0.2</v>
      </c>
      <c r="I2078" s="11" t="str" cm="1">
        <f t="array" ref="I2078">INDEX(_xlfn.TEXTSPLIT(טבלה1[[#This Row],[עמודה2]],","),1)</f>
        <v>San Jose</v>
      </c>
      <c r="J2078" s="12" t="str" cm="1">
        <f t="array" ref="J2078">INDEX(_xlfn.TEXTSPLIT(טבלה1[[#This Row],[עמודה2]],","),2)</f>
        <v xml:space="preserve"> CA</v>
      </c>
      <c r="K2078" s="37" t="str">
        <f>_xlfn.CONCAT(טבלה1[[#This Row],[AI_Companies]]," ",טבלה1[[#This Row],[עמודה1]])</f>
        <v>AppCodeTechnologies https://www.appcodeindia.com/</v>
      </c>
      <c r="L2078" s="36">
        <v>10</v>
      </c>
      <c r="M2078" s="36" t="str">
        <f>IF(טבלה1[[#This Row],[עמודה53]]&gt;2000,"Yes","No")</f>
        <v>No</v>
      </c>
      <c r="N2078" s="36">
        <v>49</v>
      </c>
      <c r="O2078" s="36">
        <f>AVERAGE(טבלה1[[#This Row],[עמודה52]:[עמודה53]])</f>
        <v>29.5</v>
      </c>
      <c r="P2078" s="36" t="str">
        <f>IF(טבלה1[[#This Row],[עמודה4]]="&lt; $25 / hr","0$ - $25 / hr",טבלה1[[#This Row],[עמודה4]])</f>
        <v>0$ - $25 / hr</v>
      </c>
      <c r="Q2078" s="12" t="str" cm="1">
        <f t="array" ref="Q2078">INDEX(_xlfn.TEXTSPLIT(טבלה1[[#This Row],[עמודה55]],"-"),1)</f>
        <v xml:space="preserve">0$ </v>
      </c>
      <c r="R2078" s="21" t="str" cm="1">
        <f t="array" ref="R2078">INDEX(_xlfn.TEXTSPLIT(INDEX(_xlfn.TEXTSPLIT(טבלה1[[#This Row],[עמודה55]],"-"),2),"/"),1)</f>
        <v xml:space="preserve"> $25 </v>
      </c>
      <c r="S2078" s="36">
        <f>AVERAGE(טבלה1[[#This Row],[עמודה59]:[עמודה60]])</f>
        <v>12.5</v>
      </c>
      <c r="T2078" s="38">
        <f>VALUE(SUBSTITUTE(טבלה1[[#This Row],[עמודה56]],"$",""))</f>
        <v>0</v>
      </c>
      <c r="U2078" s="38">
        <f>VALUE(SUBSTITUTE(טבלה1[[#This Row],[עמודה57]],"$",""))</f>
        <v>25</v>
      </c>
      <c r="V2078" s="38" t="str">
        <f>IF(טבלה1[[#This Row],[עמודה58]]&gt;30,"Yes","No")</f>
        <v>No</v>
      </c>
    </row>
    <row r="2079" spans="1:22" x14ac:dyDescent="0.15">
      <c r="A2079" s="32" t="s">
        <v>4896</v>
      </c>
      <c r="B2079" s="39" t="s">
        <v>4897</v>
      </c>
      <c r="C2079" s="39" t="s">
        <v>4898</v>
      </c>
      <c r="D2079" s="39" t="s">
        <v>4</v>
      </c>
      <c r="E2079" s="39" t="s">
        <v>4</v>
      </c>
      <c r="F2079" s="39" t="s">
        <v>29</v>
      </c>
      <c r="G2079" s="36" t="str">
        <f t="shared" si="32"/>
        <v>Low</v>
      </c>
      <c r="H2079" s="41">
        <v>0.2</v>
      </c>
      <c r="I2079" s="11" t="str" cm="1">
        <f t="array" ref="I2079">INDEX(_xlfn.TEXTSPLIT(טבלה1[[#This Row],[עמודה2]],","),1)</f>
        <v>Recife</v>
      </c>
      <c r="J2079" s="12" t="str" cm="1">
        <f t="array" ref="J2079">INDEX(_xlfn.TEXTSPLIT(טבלה1[[#This Row],[עמודה2]],","),2)</f>
        <v xml:space="preserve"> Brazil</v>
      </c>
      <c r="K2079" s="43" t="str">
        <f>_xlfn.CONCAT(טבלה1[[#This Row],[AI_Companies]]," ",טבלה1[[#This Row],[עמודה1]])</f>
        <v>Intelivix http://intelivix.com/</v>
      </c>
      <c r="L2079" s="28">
        <v>10</v>
      </c>
      <c r="M2079" s="28" t="str">
        <f>IF(טבלה1[[#This Row],[עמודה53]]&gt;2000,"Yes","No")</f>
        <v>No</v>
      </c>
      <c r="N2079" s="28">
        <v>49</v>
      </c>
      <c r="O2079" s="28">
        <f>AVERAGE(טבלה1[[#This Row],[עמודה52]:[עמודה53]])</f>
        <v>29.5</v>
      </c>
      <c r="P2079" s="28" t="str">
        <f>IF(טבלה1[[#This Row],[עמודה4]]="&lt; $25 / hr","0$ - $25 / hr",טבלה1[[#This Row],[עמודה4]])</f>
        <v>$150 - $199 / hr</v>
      </c>
      <c r="Q2079" s="12" t="str" cm="1">
        <f t="array" ref="Q2079">INDEX(_xlfn.TEXTSPLIT(טבלה1[[#This Row],[עמודה55]],"-"),1)</f>
        <v xml:space="preserve">$150 </v>
      </c>
      <c r="R2079" s="21" t="str" cm="1">
        <f t="array" ref="R2079">INDEX(_xlfn.TEXTSPLIT(INDEX(_xlfn.TEXTSPLIT(טבלה1[[#This Row],[עמודה55]],"-"),2),"/"),1)</f>
        <v xml:space="preserve"> $199 </v>
      </c>
      <c r="S2079" s="28">
        <f>AVERAGE(טבלה1[[#This Row],[עמודה59]:[עמודה60]])</f>
        <v>174.5</v>
      </c>
      <c r="T2079" s="31">
        <f>VALUE(SUBSTITUTE(טבלה1[[#This Row],[עמודה56]],"$",""))</f>
        <v>150</v>
      </c>
      <c r="U2079" s="31">
        <f>VALUE(SUBSTITUTE(טבלה1[[#This Row],[עמודה57]],"$",""))</f>
        <v>199</v>
      </c>
      <c r="V2079" s="31" t="str">
        <f>IF(טבלה1[[#This Row],[עמודה58]]&gt;30,"Yes","No")</f>
        <v>Yes</v>
      </c>
    </row>
    <row r="2080" spans="1:22" x14ac:dyDescent="0.15">
      <c r="A2080" s="32" t="s">
        <v>4899</v>
      </c>
      <c r="B2080" s="33" t="s">
        <v>4900</v>
      </c>
      <c r="C2080" s="33" t="s">
        <v>361</v>
      </c>
      <c r="D2080" s="33" t="s">
        <v>4</v>
      </c>
      <c r="E2080" s="33" t="s">
        <v>4</v>
      </c>
      <c r="F2080" s="33" t="s">
        <v>29</v>
      </c>
      <c r="G2080" s="36" t="str">
        <f t="shared" si="32"/>
        <v>Low</v>
      </c>
      <c r="H2080" s="34">
        <v>0.2</v>
      </c>
      <c r="I2080" s="11" t="str" cm="1">
        <f t="array" ref="I2080">INDEX(_xlfn.TEXTSPLIT(טבלה1[[#This Row],[עמודה2]],","),1)</f>
        <v>Khobar</v>
      </c>
      <c r="J2080" s="12" t="str" cm="1">
        <f t="array" ref="J2080">INDEX(_xlfn.TEXTSPLIT(טבלה1[[#This Row],[עמודה2]],","),2)</f>
        <v xml:space="preserve"> </v>
      </c>
      <c r="K2080" s="37" t="str">
        <f>_xlfn.CONCAT(טבלה1[[#This Row],[AI_Companies]]," ",טבלה1[[#This Row],[עמודה1]])</f>
        <v>Indielabs,LLC. http://www.indielabs.sa</v>
      </c>
      <c r="L2080" s="36">
        <v>10</v>
      </c>
      <c r="M2080" s="36" t="str">
        <f>IF(טבלה1[[#This Row],[עמודה53]]&gt;2000,"Yes","No")</f>
        <v>No</v>
      </c>
      <c r="N2080" s="36">
        <v>49</v>
      </c>
      <c r="O2080" s="36">
        <f>AVERAGE(טבלה1[[#This Row],[עמודה52]:[עמודה53]])</f>
        <v>29.5</v>
      </c>
      <c r="P2080" s="36" t="str">
        <f>IF(טבלה1[[#This Row],[עמודה4]]="&lt; $25 / hr","0$ - $25 / hr",טבלה1[[#This Row],[עמודה4]])</f>
        <v>Undisclosed</v>
      </c>
      <c r="Q2080" s="12" t="str" cm="1">
        <f t="array" ref="Q2080">INDEX(_xlfn.TEXTSPLIT(טבלה1[[#This Row],[עמודה55]],"-"),1)</f>
        <v>Undisclosed</v>
      </c>
      <c r="R2080" s="21" t="e" cm="1">
        <f t="array" ref="R2080">INDEX(_xlfn.TEXTSPLIT(INDEX(_xlfn.TEXTSPLIT(טבלה1[[#This Row],[עמודה55]],"-"),2),"/"),1)</f>
        <v>#REF!</v>
      </c>
      <c r="S2080" s="36" t="e">
        <f>AVERAGE(טבלה1[[#This Row],[עמודה59]:[עמודה60]])</f>
        <v>#VALUE!</v>
      </c>
      <c r="T2080" s="38" t="e">
        <f>VALUE(SUBSTITUTE(טבלה1[[#This Row],[עמודה56]],"$",""))</f>
        <v>#VALUE!</v>
      </c>
      <c r="U2080" s="38" t="e">
        <f>VALUE(SUBSTITUTE(טבלה1[[#This Row],[עמודה57]],"$",""))</f>
        <v>#REF!</v>
      </c>
      <c r="V2080" s="38" t="e">
        <f>IF(טבלה1[[#This Row],[עמודה58]]&gt;30,"Yes","No")</f>
        <v>#VALUE!</v>
      </c>
    </row>
    <row r="2081" spans="1:22" x14ac:dyDescent="0.15">
      <c r="A2081" s="32" t="s">
        <v>4901</v>
      </c>
      <c r="B2081" s="39" t="s">
        <v>4902</v>
      </c>
      <c r="C2081" s="39" t="s">
        <v>1142</v>
      </c>
      <c r="D2081" s="39" t="s">
        <v>4</v>
      </c>
      <c r="E2081" s="39" t="s">
        <v>4</v>
      </c>
      <c r="F2081" s="39" t="s">
        <v>29</v>
      </c>
      <c r="G2081" s="36" t="str">
        <f t="shared" si="32"/>
        <v>Low</v>
      </c>
      <c r="H2081" s="41">
        <v>0.2</v>
      </c>
      <c r="I2081" s="11" t="str" cm="1">
        <f t="array" ref="I2081">INDEX(_xlfn.TEXTSPLIT(טבלה1[[#This Row],[עמודה2]],","),1)</f>
        <v>Pune</v>
      </c>
      <c r="J2081" s="12" t="str" cm="1">
        <f t="array" ref="J2081">INDEX(_xlfn.TEXTSPLIT(טבלה1[[#This Row],[עמודה2]],","),2)</f>
        <v xml:space="preserve"> India</v>
      </c>
      <c r="K2081" s="43" t="str">
        <f>_xlfn.CONCAT(טבלה1[[#This Row],[AI_Companies]]," ",טבלה1[[#This Row],[עמודה1]])</f>
        <v>DataGranny https://datagranny.com/</v>
      </c>
      <c r="L2081" s="28">
        <v>10</v>
      </c>
      <c r="M2081" s="28" t="str">
        <f>IF(טבלה1[[#This Row],[עמודה53]]&gt;2000,"Yes","No")</f>
        <v>No</v>
      </c>
      <c r="N2081" s="28">
        <v>49</v>
      </c>
      <c r="O2081" s="28">
        <f>AVERAGE(טבלה1[[#This Row],[עמודה52]:[עמודה53]])</f>
        <v>29.5</v>
      </c>
      <c r="P2081" s="28" t="str">
        <f>IF(טבלה1[[#This Row],[עמודה4]]="&lt; $25 / hr","0$ - $25 / hr",טבלה1[[#This Row],[עמודה4]])</f>
        <v>Undisclosed</v>
      </c>
      <c r="Q2081" s="12" t="str" cm="1">
        <f t="array" ref="Q2081">INDEX(_xlfn.TEXTSPLIT(טבלה1[[#This Row],[עמודה55]],"-"),1)</f>
        <v>Undisclosed</v>
      </c>
      <c r="R2081" s="21" t="e" cm="1">
        <f t="array" ref="R2081">INDEX(_xlfn.TEXTSPLIT(INDEX(_xlfn.TEXTSPLIT(טבלה1[[#This Row],[עמודה55]],"-"),2),"/"),1)</f>
        <v>#REF!</v>
      </c>
      <c r="S2081" s="28" t="e">
        <f>AVERAGE(טבלה1[[#This Row],[עמודה59]:[עמודה60]])</f>
        <v>#VALUE!</v>
      </c>
      <c r="T2081" s="31" t="e">
        <f>VALUE(SUBSTITUTE(טבלה1[[#This Row],[עמודה56]],"$",""))</f>
        <v>#VALUE!</v>
      </c>
      <c r="U2081" s="31" t="e">
        <f>VALUE(SUBSTITUTE(טבלה1[[#This Row],[עמודה57]],"$",""))</f>
        <v>#REF!</v>
      </c>
      <c r="V2081" s="31" t="e">
        <f>IF(טבלה1[[#This Row],[עמודה58]]&gt;30,"Yes","No")</f>
        <v>#VALUE!</v>
      </c>
    </row>
    <row r="2082" spans="1:22" x14ac:dyDescent="0.15">
      <c r="A2082" s="32" t="s">
        <v>4903</v>
      </c>
      <c r="B2082" s="33" t="s">
        <v>4904</v>
      </c>
      <c r="C2082" s="33" t="s">
        <v>4905</v>
      </c>
      <c r="D2082" s="33" t="s">
        <v>4</v>
      </c>
      <c r="E2082" s="33" t="s">
        <v>4</v>
      </c>
      <c r="F2082" s="33" t="s">
        <v>29</v>
      </c>
      <c r="G2082" s="36" t="str">
        <f t="shared" si="32"/>
        <v>Low</v>
      </c>
      <c r="H2082" s="34">
        <v>0.2</v>
      </c>
      <c r="I2082" s="11" t="str" cm="1">
        <f t="array" ref="I2082">INDEX(_xlfn.TEXTSPLIT(טבלה1[[#This Row],[עמודה2]],","),1)</f>
        <v>Dhaka</v>
      </c>
      <c r="J2082" s="12" t="str" cm="1">
        <f t="array" ref="J2082">INDEX(_xlfn.TEXTSPLIT(טבלה1[[#This Row],[עמודה2]],","),2)</f>
        <v xml:space="preserve"> Bangladesh</v>
      </c>
      <c r="K2082" s="37" t="str">
        <f>_xlfn.CONCAT(טבלה1[[#This Row],[AI_Companies]]," ",טבלה1[[#This Row],[עמודה1]])</f>
        <v>OpusTechnologyLimited http://www.opus-bd.com/</v>
      </c>
      <c r="L2082" s="36">
        <v>10</v>
      </c>
      <c r="M2082" s="36" t="str">
        <f>IF(טבלה1[[#This Row],[עמודה53]]&gt;2000,"Yes","No")</f>
        <v>No</v>
      </c>
      <c r="N2082" s="36">
        <v>49</v>
      </c>
      <c r="O2082" s="36">
        <f>AVERAGE(טבלה1[[#This Row],[עמודה52]:[עמודה53]])</f>
        <v>29.5</v>
      </c>
      <c r="P2082" s="36" t="str">
        <f>IF(טבלה1[[#This Row],[עמודה4]]="&lt; $25 / hr","0$ - $25 / hr",טבלה1[[#This Row],[עמודה4]])</f>
        <v>Undisclosed</v>
      </c>
      <c r="Q2082" s="12" t="str" cm="1">
        <f t="array" ref="Q2082">INDEX(_xlfn.TEXTSPLIT(טבלה1[[#This Row],[עמודה55]],"-"),1)</f>
        <v>Undisclosed</v>
      </c>
      <c r="R2082" s="21" t="e" cm="1">
        <f t="array" ref="R2082">INDEX(_xlfn.TEXTSPLIT(INDEX(_xlfn.TEXTSPLIT(טבלה1[[#This Row],[עמודה55]],"-"),2),"/"),1)</f>
        <v>#REF!</v>
      </c>
      <c r="S2082" s="36" t="e">
        <f>AVERAGE(טבלה1[[#This Row],[עמודה59]:[עמודה60]])</f>
        <v>#VALUE!</v>
      </c>
      <c r="T2082" s="38" t="e">
        <f>VALUE(SUBSTITUTE(טבלה1[[#This Row],[עמודה56]],"$",""))</f>
        <v>#VALUE!</v>
      </c>
      <c r="U2082" s="38" t="e">
        <f>VALUE(SUBSTITUTE(טבלה1[[#This Row],[עמודה57]],"$",""))</f>
        <v>#REF!</v>
      </c>
      <c r="V2082" s="38" t="e">
        <f>IF(טבלה1[[#This Row],[עמודה58]]&gt;30,"Yes","No")</f>
        <v>#VALUE!</v>
      </c>
    </row>
    <row r="2083" spans="1:22" x14ac:dyDescent="0.15">
      <c r="A2083" s="32" t="s">
        <v>4906</v>
      </c>
      <c r="B2083" s="39" t="s">
        <v>4907</v>
      </c>
      <c r="C2083" s="39" t="s">
        <v>1470</v>
      </c>
      <c r="D2083" s="40">
        <v>25000</v>
      </c>
      <c r="E2083" s="39" t="s">
        <v>21</v>
      </c>
      <c r="F2083" s="39" t="s">
        <v>29</v>
      </c>
      <c r="G2083" s="36" t="str">
        <f t="shared" si="32"/>
        <v>Low</v>
      </c>
      <c r="H2083" s="41">
        <v>0.2</v>
      </c>
      <c r="I2083" s="11" t="str" cm="1">
        <f t="array" ref="I2083">INDEX(_xlfn.TEXTSPLIT(טבלה1[[#This Row],[עמודה2]],","),1)</f>
        <v>Cochin</v>
      </c>
      <c r="J2083" s="12" t="str" cm="1">
        <f t="array" ref="J2083">INDEX(_xlfn.TEXTSPLIT(טבלה1[[#This Row],[עמודה2]],","),2)</f>
        <v xml:space="preserve"> India</v>
      </c>
      <c r="K2083" s="43" t="str">
        <f>_xlfn.CONCAT(טבלה1[[#This Row],[AI_Companies]]," ",טבלה1[[#This Row],[עמודה1]])</f>
        <v>SysgSoftSolutions https://www.sysgsoft.com/</v>
      </c>
      <c r="L2083" s="28">
        <v>10</v>
      </c>
      <c r="M2083" s="28" t="str">
        <f>IF(טבלה1[[#This Row],[עמודה53]]&gt;2000,"Yes","No")</f>
        <v>No</v>
      </c>
      <c r="N2083" s="28">
        <v>49</v>
      </c>
      <c r="O2083" s="28">
        <f>AVERAGE(טבלה1[[#This Row],[עמודה52]:[עמודה53]])</f>
        <v>29.5</v>
      </c>
      <c r="P2083" s="28" t="str">
        <f>IF(טבלה1[[#This Row],[עמודה4]]="&lt; $25 / hr","0$ - $25 / hr",טבלה1[[#This Row],[עמודה4]])</f>
        <v>Undisclosed</v>
      </c>
      <c r="Q2083" s="12" t="str" cm="1">
        <f t="array" ref="Q2083">INDEX(_xlfn.TEXTSPLIT(טבלה1[[#This Row],[עמודה55]],"-"),1)</f>
        <v>Undisclosed</v>
      </c>
      <c r="R2083" s="21" t="e" cm="1">
        <f t="array" ref="R2083">INDEX(_xlfn.TEXTSPLIT(INDEX(_xlfn.TEXTSPLIT(טבלה1[[#This Row],[עמודה55]],"-"),2),"/"),1)</f>
        <v>#REF!</v>
      </c>
      <c r="S2083" s="28" t="e">
        <f>AVERAGE(טבלה1[[#This Row],[עמודה59]:[עמודה60]])</f>
        <v>#VALUE!</v>
      </c>
      <c r="T2083" s="31" t="e">
        <f>VALUE(SUBSTITUTE(טבלה1[[#This Row],[עמודה56]],"$",""))</f>
        <v>#VALUE!</v>
      </c>
      <c r="U2083" s="31" t="e">
        <f>VALUE(SUBSTITUTE(טבלה1[[#This Row],[עמודה57]],"$",""))</f>
        <v>#REF!</v>
      </c>
      <c r="V2083" s="31" t="e">
        <f>IF(טבלה1[[#This Row],[עמודה58]]&gt;30,"Yes","No")</f>
        <v>#VALUE!</v>
      </c>
    </row>
    <row r="2084" spans="1:22" x14ac:dyDescent="0.15">
      <c r="A2084" s="32" t="s">
        <v>4908</v>
      </c>
      <c r="B2084" s="33" t="s">
        <v>4909</v>
      </c>
      <c r="C2084" s="33" t="s">
        <v>4910</v>
      </c>
      <c r="D2084" s="33" t="s">
        <v>4</v>
      </c>
      <c r="E2084" s="33" t="s">
        <v>4</v>
      </c>
      <c r="F2084" s="33" t="s">
        <v>29</v>
      </c>
      <c r="G2084" s="36" t="str">
        <f t="shared" si="32"/>
        <v>Low</v>
      </c>
      <c r="H2084" s="34">
        <v>0.2</v>
      </c>
      <c r="I2084" s="11" t="str" cm="1">
        <f t="array" ref="I2084">INDEX(_xlfn.TEXTSPLIT(טבלה1[[#This Row],[עמודה2]],","),1)</f>
        <v>Orlando</v>
      </c>
      <c r="J2084" s="12" t="str" cm="1">
        <f t="array" ref="J2084">INDEX(_xlfn.TEXTSPLIT(טבלה1[[#This Row],[עמודה2]],","),2)</f>
        <v xml:space="preserve"> FL</v>
      </c>
      <c r="K2084" s="37" t="str">
        <f>_xlfn.CONCAT(טבלה1[[#This Row],[AI_Companies]]," ",טבלה1[[#This Row],[עמודה1]])</f>
        <v>BrandXR https://brandxr.io</v>
      </c>
      <c r="L2084" s="36">
        <v>10</v>
      </c>
      <c r="M2084" s="36" t="str">
        <f>IF(טבלה1[[#This Row],[עמודה53]]&gt;2000,"Yes","No")</f>
        <v>No</v>
      </c>
      <c r="N2084" s="36">
        <v>49</v>
      </c>
      <c r="O2084" s="36">
        <f>AVERAGE(טבלה1[[#This Row],[עמודה52]:[עמודה53]])</f>
        <v>29.5</v>
      </c>
      <c r="P2084" s="36" t="str">
        <f>IF(טבלה1[[#This Row],[עמודה4]]="&lt; $25 / hr","0$ - $25 / hr",טבלה1[[#This Row],[עמודה4]])</f>
        <v>$100 - $149 / hr</v>
      </c>
      <c r="Q2084" s="12" t="str" cm="1">
        <f t="array" ref="Q2084">INDEX(_xlfn.TEXTSPLIT(טבלה1[[#This Row],[עמודה55]],"-"),1)</f>
        <v xml:space="preserve">$100 </v>
      </c>
      <c r="R2084" s="21" t="str" cm="1">
        <f t="array" ref="R2084">INDEX(_xlfn.TEXTSPLIT(INDEX(_xlfn.TEXTSPLIT(טבלה1[[#This Row],[עמודה55]],"-"),2),"/"),1)</f>
        <v xml:space="preserve"> $149 </v>
      </c>
      <c r="S2084" s="36">
        <f>AVERAGE(טבלה1[[#This Row],[עמודה59]:[עמודה60]])</f>
        <v>124.5</v>
      </c>
      <c r="T2084" s="38">
        <f>VALUE(SUBSTITUTE(טבלה1[[#This Row],[עמודה56]],"$",""))</f>
        <v>100</v>
      </c>
      <c r="U2084" s="38">
        <f>VALUE(SUBSTITUTE(טבלה1[[#This Row],[עמודה57]],"$",""))</f>
        <v>149</v>
      </c>
      <c r="V2084" s="38" t="str">
        <f>IF(טבלה1[[#This Row],[עמודה58]]&gt;30,"Yes","No")</f>
        <v>Yes</v>
      </c>
    </row>
    <row r="2085" spans="1:22" x14ac:dyDescent="0.15">
      <c r="A2085" s="32" t="s">
        <v>4911</v>
      </c>
      <c r="B2085" s="39" t="s">
        <v>4912</v>
      </c>
      <c r="C2085" s="39" t="s">
        <v>20</v>
      </c>
      <c r="D2085" s="40">
        <v>5000</v>
      </c>
      <c r="E2085" s="39" t="s">
        <v>14</v>
      </c>
      <c r="F2085" s="39" t="s">
        <v>29</v>
      </c>
      <c r="G2085" s="36" t="str">
        <f t="shared" si="32"/>
        <v>Low</v>
      </c>
      <c r="H2085" s="41">
        <v>0.2</v>
      </c>
      <c r="I2085" s="11" t="str" cm="1">
        <f t="array" ref="I2085">INDEX(_xlfn.TEXTSPLIT(טבלה1[[#This Row],[עמודה2]],","),1)</f>
        <v>Omaha</v>
      </c>
      <c r="J2085" s="12" t="str" cm="1">
        <f t="array" ref="J2085">INDEX(_xlfn.TEXTSPLIT(טבלה1[[#This Row],[עמודה2]],","),2)</f>
        <v xml:space="preserve"> NE</v>
      </c>
      <c r="K2085" s="43" t="str">
        <f>_xlfn.CONCAT(טבלה1[[#This Row],[AI_Companies]]," ",טבלה1[[#This Row],[עמודה1]])</f>
        <v>NebraskaAppliedResearchInstitute https://nari-cyber.com/</v>
      </c>
      <c r="L2085" s="28">
        <v>10</v>
      </c>
      <c r="M2085" s="28" t="str">
        <f>IF(טבלה1[[#This Row],[עמודה53]]&gt;2000,"Yes","No")</f>
        <v>No</v>
      </c>
      <c r="N2085" s="28">
        <v>49</v>
      </c>
      <c r="O2085" s="28">
        <f>AVERAGE(טבלה1[[#This Row],[עמודה52]:[עמודה53]])</f>
        <v>29.5</v>
      </c>
      <c r="P2085" s="28" t="str">
        <f>IF(טבלה1[[#This Row],[עמודה4]]="&lt; $25 / hr","0$ - $25 / hr",טבלה1[[#This Row],[עמודה4]])</f>
        <v>Undisclosed</v>
      </c>
      <c r="Q2085" s="12" t="str" cm="1">
        <f t="array" ref="Q2085">INDEX(_xlfn.TEXTSPLIT(טבלה1[[#This Row],[עמודה55]],"-"),1)</f>
        <v>Undisclosed</v>
      </c>
      <c r="R2085" s="21" t="e" cm="1">
        <f t="array" ref="R2085">INDEX(_xlfn.TEXTSPLIT(INDEX(_xlfn.TEXTSPLIT(טבלה1[[#This Row],[עמודה55]],"-"),2),"/"),1)</f>
        <v>#REF!</v>
      </c>
      <c r="S2085" s="28" t="e">
        <f>AVERAGE(טבלה1[[#This Row],[עמודה59]:[עמודה60]])</f>
        <v>#VALUE!</v>
      </c>
      <c r="T2085" s="31" t="e">
        <f>VALUE(SUBSTITUTE(טבלה1[[#This Row],[עמודה56]],"$",""))</f>
        <v>#VALUE!</v>
      </c>
      <c r="U2085" s="31" t="e">
        <f>VALUE(SUBSTITUTE(טבלה1[[#This Row],[עמודה57]],"$",""))</f>
        <v>#REF!</v>
      </c>
      <c r="V2085" s="31" t="e">
        <f>IF(טבלה1[[#This Row],[עמודה58]]&gt;30,"Yes","No")</f>
        <v>#VALUE!</v>
      </c>
    </row>
    <row r="2086" spans="1:22" x14ac:dyDescent="0.15">
      <c r="A2086" s="32" t="s">
        <v>4913</v>
      </c>
      <c r="B2086" s="33" t="s">
        <v>4914</v>
      </c>
      <c r="C2086" s="33" t="s">
        <v>292</v>
      </c>
      <c r="D2086" s="44">
        <v>1000</v>
      </c>
      <c r="E2086" s="33" t="s">
        <v>33</v>
      </c>
      <c r="F2086" s="33" t="s">
        <v>29</v>
      </c>
      <c r="G2086" s="36" t="str">
        <f t="shared" si="32"/>
        <v>Low</v>
      </c>
      <c r="H2086" s="34">
        <v>0.2</v>
      </c>
      <c r="I2086" s="11" t="str" cm="1">
        <f t="array" ref="I2086">INDEX(_xlfn.TEXTSPLIT(טבלה1[[#This Row],[עמודה2]],","),1)</f>
        <v>New York</v>
      </c>
      <c r="J2086" s="12" t="str" cm="1">
        <f t="array" ref="J2086">INDEX(_xlfn.TEXTSPLIT(טבלה1[[#This Row],[עמודה2]],","),2)</f>
        <v xml:space="preserve"> NY</v>
      </c>
      <c r="K2086" s="37" t="str">
        <f>_xlfn.CONCAT(טבלה1[[#This Row],[AI_Companies]]," ",טבלה1[[#This Row],[עמודה1]])</f>
        <v>Archonic https://archonic.com</v>
      </c>
      <c r="L2086" s="36">
        <v>10</v>
      </c>
      <c r="M2086" s="36" t="str">
        <f>IF(טבלה1[[#This Row],[עמודה53]]&gt;2000,"Yes","No")</f>
        <v>No</v>
      </c>
      <c r="N2086" s="36">
        <v>49</v>
      </c>
      <c r="O2086" s="36">
        <f>AVERAGE(טבלה1[[#This Row],[עמודה52]:[עמודה53]])</f>
        <v>29.5</v>
      </c>
      <c r="P2086" s="36" t="str">
        <f>IF(טבלה1[[#This Row],[עמודה4]]="&lt; $25 / hr","0$ - $25 / hr",טבלה1[[#This Row],[עמודה4]])</f>
        <v>0$ - $25 / hr</v>
      </c>
      <c r="Q2086" s="12" t="str" cm="1">
        <f t="array" ref="Q2086">INDEX(_xlfn.TEXTSPLIT(טבלה1[[#This Row],[עמודה55]],"-"),1)</f>
        <v xml:space="preserve">0$ </v>
      </c>
      <c r="R2086" s="21" t="str" cm="1">
        <f t="array" ref="R2086">INDEX(_xlfn.TEXTSPLIT(INDEX(_xlfn.TEXTSPLIT(טבלה1[[#This Row],[עמודה55]],"-"),2),"/"),1)</f>
        <v xml:space="preserve"> $25 </v>
      </c>
      <c r="S2086" s="36">
        <f>AVERAGE(טבלה1[[#This Row],[עמודה59]:[עמודה60]])</f>
        <v>12.5</v>
      </c>
      <c r="T2086" s="38">
        <f>VALUE(SUBSTITUTE(טבלה1[[#This Row],[עמודה56]],"$",""))</f>
        <v>0</v>
      </c>
      <c r="U2086" s="38">
        <f>VALUE(SUBSTITUTE(טבלה1[[#This Row],[עמודה57]],"$",""))</f>
        <v>25</v>
      </c>
      <c r="V2086" s="38" t="str">
        <f>IF(טבלה1[[#This Row],[עמודה58]]&gt;30,"Yes","No")</f>
        <v>No</v>
      </c>
    </row>
    <row r="2087" spans="1:22" x14ac:dyDescent="0.15">
      <c r="A2087" s="32" t="s">
        <v>4915</v>
      </c>
      <c r="B2087" s="39" t="s">
        <v>4916</v>
      </c>
      <c r="C2087" s="39" t="s">
        <v>2796</v>
      </c>
      <c r="D2087" s="40">
        <v>1000</v>
      </c>
      <c r="E2087" s="39" t="s">
        <v>14</v>
      </c>
      <c r="F2087" s="39" t="s">
        <v>29</v>
      </c>
      <c r="G2087" s="36" t="str">
        <f t="shared" si="32"/>
        <v>Low</v>
      </c>
      <c r="H2087" s="41">
        <v>0.2</v>
      </c>
      <c r="I2087" s="11" t="str" cm="1">
        <f t="array" ref="I2087">INDEX(_xlfn.TEXTSPLIT(טבלה1[[#This Row],[עמודה2]],","),1)</f>
        <v>Kochi</v>
      </c>
      <c r="J2087" s="12" t="str" cm="1">
        <f t="array" ref="J2087">INDEX(_xlfn.TEXTSPLIT(טבלה1[[#This Row],[עמודה2]],","),2)</f>
        <v xml:space="preserve"> India</v>
      </c>
      <c r="K2087" s="43" t="str">
        <f>_xlfn.CONCAT(טבלה1[[#This Row],[AI_Companies]]," ",טבלה1[[#This Row],[עמודה1]])</f>
        <v>NeolineInfoSolutions&amp;LLP https://neoline.in/</v>
      </c>
      <c r="L2087" s="28">
        <v>10</v>
      </c>
      <c r="M2087" s="28" t="str">
        <f>IF(טבלה1[[#This Row],[עמודה53]]&gt;2000,"Yes","No")</f>
        <v>No</v>
      </c>
      <c r="N2087" s="28">
        <v>49</v>
      </c>
      <c r="O2087" s="28">
        <f>AVERAGE(טבלה1[[#This Row],[עמודה52]:[עמודה53]])</f>
        <v>29.5</v>
      </c>
      <c r="P2087" s="28" t="str">
        <f>IF(טבלה1[[#This Row],[עמודה4]]="&lt; $25 / hr","0$ - $25 / hr",טבלה1[[#This Row],[עמודה4]])</f>
        <v>$25 - $49 / hr</v>
      </c>
      <c r="Q2087" s="12" t="str" cm="1">
        <f t="array" ref="Q2087">INDEX(_xlfn.TEXTSPLIT(טבלה1[[#This Row],[עמודה55]],"-"),1)</f>
        <v xml:space="preserve">$25 </v>
      </c>
      <c r="R2087" s="21" t="str" cm="1">
        <f t="array" ref="R2087">INDEX(_xlfn.TEXTSPLIT(INDEX(_xlfn.TEXTSPLIT(טבלה1[[#This Row],[עמודה55]],"-"),2),"/"),1)</f>
        <v xml:space="preserve"> $49 </v>
      </c>
      <c r="S2087" s="28">
        <f>AVERAGE(טבלה1[[#This Row],[עמודה59]:[עמודה60]])</f>
        <v>37</v>
      </c>
      <c r="T2087" s="31">
        <f>VALUE(SUBSTITUTE(טבלה1[[#This Row],[עמודה56]],"$",""))</f>
        <v>25</v>
      </c>
      <c r="U2087" s="31">
        <f>VALUE(SUBSTITUTE(טבלה1[[#This Row],[עמודה57]],"$",""))</f>
        <v>49</v>
      </c>
      <c r="V2087" s="31" t="str">
        <f>IF(טבלה1[[#This Row],[עמודה58]]&gt;30,"Yes","No")</f>
        <v>Yes</v>
      </c>
    </row>
    <row r="2088" spans="1:22" x14ac:dyDescent="0.15">
      <c r="A2088" s="32" t="s">
        <v>4917</v>
      </c>
      <c r="B2088" s="33" t="s">
        <v>4918</v>
      </c>
      <c r="C2088" s="33" t="s">
        <v>215</v>
      </c>
      <c r="D2088" s="44">
        <v>10000</v>
      </c>
      <c r="E2088" s="33" t="s">
        <v>33</v>
      </c>
      <c r="F2088" s="33" t="s">
        <v>29</v>
      </c>
      <c r="G2088" s="36" t="str">
        <f t="shared" si="32"/>
        <v>Low</v>
      </c>
      <c r="H2088" s="34">
        <v>0.2</v>
      </c>
      <c r="I2088" s="11" t="str" cm="1">
        <f t="array" ref="I2088">INDEX(_xlfn.TEXTSPLIT(טבלה1[[#This Row],[עמודה2]],","),1)</f>
        <v>Kakkanad</v>
      </c>
      <c r="J2088" s="12" t="str" cm="1">
        <f t="array" ref="J2088">INDEX(_xlfn.TEXTSPLIT(טבלה1[[#This Row],[עמודה2]],","),2)</f>
        <v xml:space="preserve"> India</v>
      </c>
      <c r="K2088" s="37" t="str">
        <f>_xlfn.CONCAT(טבלה1[[#This Row],[AI_Companies]]," ",טבלה1[[#This Row],[עמודה1]])</f>
        <v>TechcloudDevelopmentSolutionsPrivateLimited https://www.techcloud.global</v>
      </c>
      <c r="L2088" s="36">
        <v>10</v>
      </c>
      <c r="M2088" s="36" t="str">
        <f>IF(טבלה1[[#This Row],[עמודה53]]&gt;2000,"Yes","No")</f>
        <v>No</v>
      </c>
      <c r="N2088" s="36">
        <v>49</v>
      </c>
      <c r="O2088" s="36">
        <f>AVERAGE(טבלה1[[#This Row],[עמודה52]:[עמודה53]])</f>
        <v>29.5</v>
      </c>
      <c r="P2088" s="36" t="str">
        <f>IF(טבלה1[[#This Row],[עמודה4]]="&lt; $25 / hr","0$ - $25 / hr",טבלה1[[#This Row],[עמודה4]])</f>
        <v>0$ - $25 / hr</v>
      </c>
      <c r="Q2088" s="12" t="str" cm="1">
        <f t="array" ref="Q2088">INDEX(_xlfn.TEXTSPLIT(טבלה1[[#This Row],[עמודה55]],"-"),1)</f>
        <v xml:space="preserve">0$ </v>
      </c>
      <c r="R2088" s="21" t="str" cm="1">
        <f t="array" ref="R2088">INDEX(_xlfn.TEXTSPLIT(INDEX(_xlfn.TEXTSPLIT(טבלה1[[#This Row],[עמודה55]],"-"),2),"/"),1)</f>
        <v xml:space="preserve"> $25 </v>
      </c>
      <c r="S2088" s="36">
        <f>AVERAGE(טבלה1[[#This Row],[עמודה59]:[עמודה60]])</f>
        <v>12.5</v>
      </c>
      <c r="T2088" s="38">
        <f>VALUE(SUBSTITUTE(טבלה1[[#This Row],[עמודה56]],"$",""))</f>
        <v>0</v>
      </c>
      <c r="U2088" s="38">
        <f>VALUE(SUBSTITUTE(טבלה1[[#This Row],[עמודה57]],"$",""))</f>
        <v>25</v>
      </c>
      <c r="V2088" s="38" t="str">
        <f>IF(טבלה1[[#This Row],[עמודה58]]&gt;30,"Yes","No")</f>
        <v>No</v>
      </c>
    </row>
    <row r="2089" spans="1:22" x14ac:dyDescent="0.15">
      <c r="A2089" s="32" t="s">
        <v>4919</v>
      </c>
      <c r="B2089" s="39" t="s">
        <v>4920</v>
      </c>
      <c r="C2089" s="39" t="s">
        <v>168</v>
      </c>
      <c r="D2089" s="40">
        <v>5000</v>
      </c>
      <c r="E2089" s="39" t="s">
        <v>33</v>
      </c>
      <c r="F2089" s="39" t="s">
        <v>29</v>
      </c>
      <c r="G2089" s="36" t="str">
        <f t="shared" si="32"/>
        <v>Low</v>
      </c>
      <c r="H2089" s="41">
        <v>0.2</v>
      </c>
      <c r="I2089" s="11" t="str" cm="1">
        <f t="array" ref="I2089">INDEX(_xlfn.TEXTSPLIT(טבלה1[[#This Row],[עמודה2]],","),1)</f>
        <v>Dubai</v>
      </c>
      <c r="J2089" s="12" t="str" cm="1">
        <f t="array" ref="J2089">INDEX(_xlfn.TEXTSPLIT(טבלה1[[#This Row],[עמודה2]],","),2)</f>
        <v xml:space="preserve"> United Arab Emirates</v>
      </c>
      <c r="K2089" s="43" t="str">
        <f>_xlfn.CONCAT(טבלה1[[#This Row],[AI_Companies]]," ",טבלה1[[#This Row],[עמודה1]])</f>
        <v>BluecastTechnologies https://bluecast.tech</v>
      </c>
      <c r="L2089" s="28">
        <v>10</v>
      </c>
      <c r="M2089" s="28" t="str">
        <f>IF(טבלה1[[#This Row],[עמודה53]]&gt;2000,"Yes","No")</f>
        <v>No</v>
      </c>
      <c r="N2089" s="28">
        <v>49</v>
      </c>
      <c r="O2089" s="28">
        <f>AVERAGE(טבלה1[[#This Row],[עמודה52]:[עמודה53]])</f>
        <v>29.5</v>
      </c>
      <c r="P2089" s="28" t="str">
        <f>IF(טבלה1[[#This Row],[עמודה4]]="&lt; $25 / hr","0$ - $25 / hr",טבלה1[[#This Row],[עמודה4]])</f>
        <v>$25 - $49 / hr</v>
      </c>
      <c r="Q2089" s="12" t="str" cm="1">
        <f t="array" ref="Q2089">INDEX(_xlfn.TEXTSPLIT(טבלה1[[#This Row],[עמודה55]],"-"),1)</f>
        <v xml:space="preserve">$25 </v>
      </c>
      <c r="R2089" s="21" t="str" cm="1">
        <f t="array" ref="R2089">INDEX(_xlfn.TEXTSPLIT(INDEX(_xlfn.TEXTSPLIT(טבלה1[[#This Row],[עמודה55]],"-"),2),"/"),1)</f>
        <v xml:space="preserve"> $49 </v>
      </c>
      <c r="S2089" s="28">
        <f>AVERAGE(טבלה1[[#This Row],[עמודה59]:[עמודה60]])</f>
        <v>37</v>
      </c>
      <c r="T2089" s="31">
        <f>VALUE(SUBSTITUTE(טבלה1[[#This Row],[עמודה56]],"$",""))</f>
        <v>25</v>
      </c>
      <c r="U2089" s="31">
        <f>VALUE(SUBSTITUTE(טבלה1[[#This Row],[עמודה57]],"$",""))</f>
        <v>49</v>
      </c>
      <c r="V2089" s="31" t="str">
        <f>IF(טבלה1[[#This Row],[עמודה58]]&gt;30,"Yes","No")</f>
        <v>Yes</v>
      </c>
    </row>
    <row r="2090" spans="1:22" x14ac:dyDescent="0.15">
      <c r="A2090" s="32" t="s">
        <v>4921</v>
      </c>
      <c r="B2090" s="33" t="s">
        <v>4922</v>
      </c>
      <c r="C2090" s="33" t="s">
        <v>2673</v>
      </c>
      <c r="D2090" s="33" t="s">
        <v>4</v>
      </c>
      <c r="E2090" s="33" t="s">
        <v>4</v>
      </c>
      <c r="F2090" s="33" t="s">
        <v>29</v>
      </c>
      <c r="G2090" s="36" t="str">
        <f t="shared" si="32"/>
        <v>Low</v>
      </c>
      <c r="H2090" s="34">
        <v>0.2</v>
      </c>
      <c r="I2090" s="11" t="str" cm="1">
        <f t="array" ref="I2090">INDEX(_xlfn.TEXTSPLIT(טבלה1[[#This Row],[עמודה2]],","),1)</f>
        <v>Ahmedabad</v>
      </c>
      <c r="J2090" s="12" t="str" cm="1">
        <f t="array" ref="J2090">INDEX(_xlfn.TEXTSPLIT(טבלה1[[#This Row],[עמודה2]],","),2)</f>
        <v xml:space="preserve"> India</v>
      </c>
      <c r="K2090" s="37" t="str">
        <f>_xlfn.CONCAT(טבלה1[[#This Row],[AI_Companies]]," ",טבלה1[[#This Row],[עמודה1]])</f>
        <v>DataVizz https://www.datavizz.in</v>
      </c>
      <c r="L2090" s="36">
        <v>10</v>
      </c>
      <c r="M2090" s="36" t="str">
        <f>IF(טבלה1[[#This Row],[עמודה53]]&gt;2000,"Yes","No")</f>
        <v>No</v>
      </c>
      <c r="N2090" s="36">
        <v>49</v>
      </c>
      <c r="O2090" s="36">
        <f>AVERAGE(טבלה1[[#This Row],[עמודה52]:[עמודה53]])</f>
        <v>29.5</v>
      </c>
      <c r="P2090" s="36" t="str">
        <f>IF(טבלה1[[#This Row],[עמודה4]]="&lt; $25 / hr","0$ - $25 / hr",טבלה1[[#This Row],[עמודה4]])</f>
        <v>$25 - $49 / hr</v>
      </c>
      <c r="Q2090" s="12" t="str" cm="1">
        <f t="array" ref="Q2090">INDEX(_xlfn.TEXTSPLIT(טבלה1[[#This Row],[עמודה55]],"-"),1)</f>
        <v xml:space="preserve">$25 </v>
      </c>
      <c r="R2090" s="21" t="str" cm="1">
        <f t="array" ref="R2090">INDEX(_xlfn.TEXTSPLIT(INDEX(_xlfn.TEXTSPLIT(טבלה1[[#This Row],[עמודה55]],"-"),2),"/"),1)</f>
        <v xml:space="preserve"> $49 </v>
      </c>
      <c r="S2090" s="36">
        <f>AVERAGE(טבלה1[[#This Row],[עמודה59]:[עמודה60]])</f>
        <v>37</v>
      </c>
      <c r="T2090" s="38">
        <f>VALUE(SUBSTITUTE(טבלה1[[#This Row],[עמודה56]],"$",""))</f>
        <v>25</v>
      </c>
      <c r="U2090" s="38">
        <f>VALUE(SUBSTITUTE(טבלה1[[#This Row],[עמודה57]],"$",""))</f>
        <v>49</v>
      </c>
      <c r="V2090" s="38" t="str">
        <f>IF(טבלה1[[#This Row],[עמודה58]]&gt;30,"Yes","No")</f>
        <v>Yes</v>
      </c>
    </row>
    <row r="2091" spans="1:22" x14ac:dyDescent="0.15">
      <c r="A2091" s="32" t="s">
        <v>4923</v>
      </c>
      <c r="B2091" s="39" t="s">
        <v>4924</v>
      </c>
      <c r="C2091" s="39" t="s">
        <v>1134</v>
      </c>
      <c r="D2091" s="39" t="s">
        <v>4</v>
      </c>
      <c r="E2091" s="39" t="s">
        <v>4</v>
      </c>
      <c r="F2091" s="39" t="s">
        <v>29</v>
      </c>
      <c r="G2091" s="36" t="str">
        <f t="shared" si="32"/>
        <v>Low</v>
      </c>
      <c r="H2091" s="41">
        <v>0.2</v>
      </c>
      <c r="I2091" s="11" t="str" cm="1">
        <f t="array" ref="I2091">INDEX(_xlfn.TEXTSPLIT(טבלה1[[#This Row],[עמודה2]],","),1)</f>
        <v>Barcelona</v>
      </c>
      <c r="J2091" s="12" t="str" cm="1">
        <f t="array" ref="J2091">INDEX(_xlfn.TEXTSPLIT(טבלה1[[#This Row],[עמודה2]],","),2)</f>
        <v xml:space="preserve"> Spain</v>
      </c>
      <c r="K2091" s="43" t="str">
        <f>_xlfn.CONCAT(טבלה1[[#This Row],[AI_Companies]]," ",טבלה1[[#This Row],[עמודה1]])</f>
        <v>Tridenia https://www.tridenia.com/</v>
      </c>
      <c r="L2091" s="28">
        <v>10</v>
      </c>
      <c r="M2091" s="28" t="str">
        <f>IF(טבלה1[[#This Row],[עמודה53]]&gt;2000,"Yes","No")</f>
        <v>No</v>
      </c>
      <c r="N2091" s="28">
        <v>49</v>
      </c>
      <c r="O2091" s="28">
        <f>AVERAGE(טבלה1[[#This Row],[עמודה52]:[עמודה53]])</f>
        <v>29.5</v>
      </c>
      <c r="P2091" s="28" t="str">
        <f>IF(טבלה1[[#This Row],[עמודה4]]="&lt; $25 / hr","0$ - $25 / hr",טבלה1[[#This Row],[עמודה4]])</f>
        <v>Undisclosed</v>
      </c>
      <c r="Q2091" s="12" t="str" cm="1">
        <f t="array" ref="Q2091">INDEX(_xlfn.TEXTSPLIT(טבלה1[[#This Row],[עמודה55]],"-"),1)</f>
        <v>Undisclosed</v>
      </c>
      <c r="R2091" s="21" t="e" cm="1">
        <f t="array" ref="R2091">INDEX(_xlfn.TEXTSPLIT(INDEX(_xlfn.TEXTSPLIT(טבלה1[[#This Row],[עמודה55]],"-"),2),"/"),1)</f>
        <v>#REF!</v>
      </c>
      <c r="S2091" s="28" t="e">
        <f>AVERAGE(טבלה1[[#This Row],[עמודה59]:[עמודה60]])</f>
        <v>#VALUE!</v>
      </c>
      <c r="T2091" s="31" t="e">
        <f>VALUE(SUBSTITUTE(טבלה1[[#This Row],[עמודה56]],"$",""))</f>
        <v>#VALUE!</v>
      </c>
      <c r="U2091" s="31" t="e">
        <f>VALUE(SUBSTITUTE(טבלה1[[#This Row],[עמודה57]],"$",""))</f>
        <v>#REF!</v>
      </c>
      <c r="V2091" s="31" t="e">
        <f>IF(טבלה1[[#This Row],[עמודה58]]&gt;30,"Yes","No")</f>
        <v>#VALUE!</v>
      </c>
    </row>
    <row r="2092" spans="1:22" x14ac:dyDescent="0.15">
      <c r="A2092" s="32" t="s">
        <v>4925</v>
      </c>
      <c r="B2092" s="33" t="s">
        <v>4926</v>
      </c>
      <c r="C2092" s="33" t="s">
        <v>174</v>
      </c>
      <c r="D2092" s="44">
        <v>50000</v>
      </c>
      <c r="E2092" s="33" t="s">
        <v>21</v>
      </c>
      <c r="F2092" s="33" t="s">
        <v>29</v>
      </c>
      <c r="G2092" s="36" t="str">
        <f t="shared" si="32"/>
        <v>Low</v>
      </c>
      <c r="H2092" s="34">
        <v>0.2</v>
      </c>
      <c r="I2092" s="11" t="str" cm="1">
        <f t="array" ref="I2092">INDEX(_xlfn.TEXTSPLIT(טבלה1[[#This Row],[עמודה2]],","),1)</f>
        <v>Ciudad de México</v>
      </c>
      <c r="J2092" s="12" t="str" cm="1">
        <f t="array" ref="J2092">INDEX(_xlfn.TEXTSPLIT(טבלה1[[#This Row],[עמודה2]],","),2)</f>
        <v xml:space="preserve"> Mexico</v>
      </c>
      <c r="K2092" s="37" t="str">
        <f>_xlfn.CONCAT(טבלה1[[#This Row],[AI_Companies]]," ",טבלה1[[#This Row],[עמודה1]])</f>
        <v>CarbonoMX http://carbono.mx/</v>
      </c>
      <c r="L2092" s="36">
        <v>10</v>
      </c>
      <c r="M2092" s="36" t="str">
        <f>IF(טבלה1[[#This Row],[עמודה53]]&gt;2000,"Yes","No")</f>
        <v>No</v>
      </c>
      <c r="N2092" s="36">
        <v>49</v>
      </c>
      <c r="O2092" s="36">
        <f>AVERAGE(טבלה1[[#This Row],[עמודה52]:[עמודה53]])</f>
        <v>29.5</v>
      </c>
      <c r="P2092" s="36" t="str">
        <f>IF(טבלה1[[#This Row],[עמודה4]]="&lt; $25 / hr","0$ - $25 / hr",טבלה1[[#This Row],[עמודה4]])</f>
        <v>Undisclosed</v>
      </c>
      <c r="Q2092" s="12" t="str" cm="1">
        <f t="array" ref="Q2092">INDEX(_xlfn.TEXTSPLIT(טבלה1[[#This Row],[עמודה55]],"-"),1)</f>
        <v>Undisclosed</v>
      </c>
      <c r="R2092" s="21" t="e" cm="1">
        <f t="array" ref="R2092">INDEX(_xlfn.TEXTSPLIT(INDEX(_xlfn.TEXTSPLIT(טבלה1[[#This Row],[עמודה55]],"-"),2),"/"),1)</f>
        <v>#REF!</v>
      </c>
      <c r="S2092" s="36" t="e">
        <f>AVERAGE(טבלה1[[#This Row],[עמודה59]:[עמודה60]])</f>
        <v>#VALUE!</v>
      </c>
      <c r="T2092" s="38" t="e">
        <f>VALUE(SUBSTITUTE(טבלה1[[#This Row],[עמודה56]],"$",""))</f>
        <v>#VALUE!</v>
      </c>
      <c r="U2092" s="38" t="e">
        <f>VALUE(SUBSTITUTE(טבלה1[[#This Row],[עמודה57]],"$",""))</f>
        <v>#REF!</v>
      </c>
      <c r="V2092" s="38" t="e">
        <f>IF(טבלה1[[#This Row],[עמודה58]]&gt;30,"Yes","No")</f>
        <v>#VALUE!</v>
      </c>
    </row>
    <row r="2093" spans="1:22" x14ac:dyDescent="0.15">
      <c r="A2093" s="32" t="s">
        <v>4927</v>
      </c>
      <c r="B2093" s="39" t="s">
        <v>4928</v>
      </c>
      <c r="C2093" s="39" t="s">
        <v>311</v>
      </c>
      <c r="D2093" s="40">
        <v>10000</v>
      </c>
      <c r="E2093" s="39" t="s">
        <v>21</v>
      </c>
      <c r="F2093" s="39" t="s">
        <v>29</v>
      </c>
      <c r="G2093" s="36" t="str">
        <f t="shared" si="32"/>
        <v>Low</v>
      </c>
      <c r="H2093" s="41">
        <v>0.2</v>
      </c>
      <c r="I2093" s="11" t="str" cm="1">
        <f t="array" ref="I2093">INDEX(_xlfn.TEXTSPLIT(טבלה1[[#This Row],[עמודה2]],","),1)</f>
        <v>Berlin</v>
      </c>
      <c r="J2093" s="12" t="str" cm="1">
        <f t="array" ref="J2093">INDEX(_xlfn.TEXTSPLIT(טבלה1[[#This Row],[עמודה2]],","),2)</f>
        <v xml:space="preserve"> Germany</v>
      </c>
      <c r="K2093" s="43" t="str">
        <f>_xlfn.CONCAT(טבלה1[[#This Row],[AI_Companies]]," ",טבלה1[[#This Row],[עמודה1]])</f>
        <v>Elie http://elie.io</v>
      </c>
      <c r="L2093" s="28">
        <v>10</v>
      </c>
      <c r="M2093" s="28" t="str">
        <f>IF(טבלה1[[#This Row],[עמודה53]]&gt;2000,"Yes","No")</f>
        <v>No</v>
      </c>
      <c r="N2093" s="28">
        <v>49</v>
      </c>
      <c r="O2093" s="28">
        <f>AVERAGE(טבלה1[[#This Row],[עמודה52]:[עמודה53]])</f>
        <v>29.5</v>
      </c>
      <c r="P2093" s="28" t="str">
        <f>IF(טבלה1[[#This Row],[עמודה4]]="&lt; $25 / hr","0$ - $25 / hr",טבלה1[[#This Row],[עמודה4]])</f>
        <v>$100 - $149 / hr</v>
      </c>
      <c r="Q2093" s="12" t="str" cm="1">
        <f t="array" ref="Q2093">INDEX(_xlfn.TEXTSPLIT(טבלה1[[#This Row],[עמודה55]],"-"),1)</f>
        <v xml:space="preserve">$100 </v>
      </c>
      <c r="R2093" s="21" t="str" cm="1">
        <f t="array" ref="R2093">INDEX(_xlfn.TEXTSPLIT(INDEX(_xlfn.TEXTSPLIT(טבלה1[[#This Row],[עמודה55]],"-"),2),"/"),1)</f>
        <v xml:space="preserve"> $149 </v>
      </c>
      <c r="S2093" s="28">
        <f>AVERAGE(טבלה1[[#This Row],[עמודה59]:[עמודה60]])</f>
        <v>124.5</v>
      </c>
      <c r="T2093" s="31">
        <f>VALUE(SUBSTITUTE(טבלה1[[#This Row],[עמודה56]],"$",""))</f>
        <v>100</v>
      </c>
      <c r="U2093" s="31">
        <f>VALUE(SUBSTITUTE(טבלה1[[#This Row],[עמודה57]],"$",""))</f>
        <v>149</v>
      </c>
      <c r="V2093" s="31" t="str">
        <f>IF(טבלה1[[#This Row],[עמודה58]]&gt;30,"Yes","No")</f>
        <v>Yes</v>
      </c>
    </row>
    <row r="2094" spans="1:22" x14ac:dyDescent="0.15">
      <c r="A2094" s="32" t="s">
        <v>4929</v>
      </c>
      <c r="B2094" s="33" t="s">
        <v>4930</v>
      </c>
      <c r="C2094" s="33" t="s">
        <v>1073</v>
      </c>
      <c r="D2094" s="44">
        <v>1000</v>
      </c>
      <c r="E2094" s="33" t="s">
        <v>14</v>
      </c>
      <c r="F2094" s="33" t="s">
        <v>29</v>
      </c>
      <c r="G2094" s="36" t="str">
        <f t="shared" si="32"/>
        <v>Low</v>
      </c>
      <c r="H2094" s="34">
        <v>0.2</v>
      </c>
      <c r="I2094" s="11" t="str" cm="1">
        <f t="array" ref="I2094">INDEX(_xlfn.TEXTSPLIT(טבלה1[[#This Row],[עמודה2]],","),1)</f>
        <v>Vancouver</v>
      </c>
      <c r="J2094" s="12" t="str" cm="1">
        <f t="array" ref="J2094">INDEX(_xlfn.TEXTSPLIT(טבלה1[[#This Row],[עמודה2]],","),2)</f>
        <v xml:space="preserve"> Canada</v>
      </c>
      <c r="K2094" s="37" t="str">
        <f>_xlfn.CONCAT(טבלה1[[#This Row],[AI_Companies]]," ",טבלה1[[#This Row],[עמודה1]])</f>
        <v>WizardryLabs https://wizardrylabs.io</v>
      </c>
      <c r="L2094" s="36">
        <v>10</v>
      </c>
      <c r="M2094" s="36" t="str">
        <f>IF(טבלה1[[#This Row],[עמודה53]]&gt;2000,"Yes","No")</f>
        <v>No</v>
      </c>
      <c r="N2094" s="36">
        <v>49</v>
      </c>
      <c r="O2094" s="36">
        <f>AVERAGE(טבלה1[[#This Row],[עמודה52]:[עמודה53]])</f>
        <v>29.5</v>
      </c>
      <c r="P2094" s="36" t="str">
        <f>IF(טבלה1[[#This Row],[עמודה4]]="&lt; $25 / hr","0$ - $25 / hr",טבלה1[[#This Row],[עמודה4]])</f>
        <v>$100 - $149 / hr</v>
      </c>
      <c r="Q2094" s="12" t="str" cm="1">
        <f t="array" ref="Q2094">INDEX(_xlfn.TEXTSPLIT(טבלה1[[#This Row],[עמודה55]],"-"),1)</f>
        <v xml:space="preserve">$100 </v>
      </c>
      <c r="R2094" s="21" t="str" cm="1">
        <f t="array" ref="R2094">INDEX(_xlfn.TEXTSPLIT(INDEX(_xlfn.TEXTSPLIT(טבלה1[[#This Row],[עמודה55]],"-"),2),"/"),1)</f>
        <v xml:space="preserve"> $149 </v>
      </c>
      <c r="S2094" s="36">
        <f>AVERAGE(טבלה1[[#This Row],[עמודה59]:[עמודה60]])</f>
        <v>124.5</v>
      </c>
      <c r="T2094" s="38">
        <f>VALUE(SUBSTITUTE(טבלה1[[#This Row],[עמודה56]],"$",""))</f>
        <v>100</v>
      </c>
      <c r="U2094" s="38">
        <f>VALUE(SUBSTITUTE(טבלה1[[#This Row],[עמודה57]],"$",""))</f>
        <v>149</v>
      </c>
      <c r="V2094" s="38" t="str">
        <f>IF(טבלה1[[#This Row],[עמודה58]]&gt;30,"Yes","No")</f>
        <v>Yes</v>
      </c>
    </row>
    <row r="2095" spans="1:22" x14ac:dyDescent="0.15">
      <c r="A2095" s="32" t="s">
        <v>4931</v>
      </c>
      <c r="B2095" s="39" t="s">
        <v>4932</v>
      </c>
      <c r="C2095" s="39" t="s">
        <v>215</v>
      </c>
      <c r="D2095" s="39" t="s">
        <v>4</v>
      </c>
      <c r="E2095" s="39" t="s">
        <v>4</v>
      </c>
      <c r="F2095" s="39" t="s">
        <v>29</v>
      </c>
      <c r="G2095" s="36" t="str">
        <f t="shared" si="32"/>
        <v>Low</v>
      </c>
      <c r="H2095" s="41">
        <v>0.2</v>
      </c>
      <c r="I2095" s="11" t="str" cm="1">
        <f t="array" ref="I2095">INDEX(_xlfn.TEXTSPLIT(טבלה1[[#This Row],[עמודה2]],","),1)</f>
        <v>Indore</v>
      </c>
      <c r="J2095" s="12" t="str" cm="1">
        <f t="array" ref="J2095">INDEX(_xlfn.TEXTSPLIT(טבלה1[[#This Row],[עמודה2]],","),2)</f>
        <v xml:space="preserve"> India</v>
      </c>
      <c r="K2095" s="43" t="str">
        <f>_xlfn.CONCAT(טבלה1[[#This Row],[AI_Companies]]," ",טבלה1[[#This Row],[עמודה1]])</f>
        <v>Techsolvo https://techsolvo.com/</v>
      </c>
      <c r="L2095" s="28">
        <v>10</v>
      </c>
      <c r="M2095" s="28" t="str">
        <f>IF(טבלה1[[#This Row],[עמודה53]]&gt;2000,"Yes","No")</f>
        <v>No</v>
      </c>
      <c r="N2095" s="28">
        <v>49</v>
      </c>
      <c r="O2095" s="28">
        <f>AVERAGE(טבלה1[[#This Row],[עמודה52]:[עמודה53]])</f>
        <v>29.5</v>
      </c>
      <c r="P2095" s="28" t="str">
        <f>IF(טבלה1[[#This Row],[עמודה4]]="&lt; $25 / hr","0$ - $25 / hr",טבלה1[[#This Row],[עמודה4]])</f>
        <v>0$ - $25 / hr</v>
      </c>
      <c r="Q2095" s="12" t="str" cm="1">
        <f t="array" ref="Q2095">INDEX(_xlfn.TEXTSPLIT(טבלה1[[#This Row],[עמודה55]],"-"),1)</f>
        <v xml:space="preserve">0$ </v>
      </c>
      <c r="R2095" s="21" t="str" cm="1">
        <f t="array" ref="R2095">INDEX(_xlfn.TEXTSPLIT(INDEX(_xlfn.TEXTSPLIT(טבלה1[[#This Row],[עמודה55]],"-"),2),"/"),1)</f>
        <v xml:space="preserve"> $25 </v>
      </c>
      <c r="S2095" s="28">
        <f>AVERAGE(טבלה1[[#This Row],[עמודה59]:[עמודה60]])</f>
        <v>12.5</v>
      </c>
      <c r="T2095" s="31">
        <f>VALUE(SUBSTITUTE(טבלה1[[#This Row],[עמודה56]],"$",""))</f>
        <v>0</v>
      </c>
      <c r="U2095" s="31">
        <f>VALUE(SUBSTITUTE(טבלה1[[#This Row],[עמודה57]],"$",""))</f>
        <v>25</v>
      </c>
      <c r="V2095" s="31" t="str">
        <f>IF(טבלה1[[#This Row],[עמודה58]]&gt;30,"Yes","No")</f>
        <v>No</v>
      </c>
    </row>
    <row r="2096" spans="1:22" x14ac:dyDescent="0.15">
      <c r="A2096" s="32" t="s">
        <v>4933</v>
      </c>
      <c r="B2096" s="33" t="s">
        <v>4934</v>
      </c>
      <c r="C2096" s="33" t="s">
        <v>3094</v>
      </c>
      <c r="D2096" s="33" t="s">
        <v>4</v>
      </c>
      <c r="E2096" s="33" t="s">
        <v>4</v>
      </c>
      <c r="F2096" s="33" t="s">
        <v>29</v>
      </c>
      <c r="G2096" s="36" t="str">
        <f t="shared" si="32"/>
        <v>Low</v>
      </c>
      <c r="H2096" s="34">
        <v>0.2</v>
      </c>
      <c r="I2096" s="11" t="str" cm="1">
        <f t="array" ref="I2096">INDEX(_xlfn.TEXTSPLIT(טבלה1[[#This Row],[עמודה2]],","),1)</f>
        <v>Dubai</v>
      </c>
      <c r="J2096" s="12" t="str" cm="1">
        <f t="array" ref="J2096">INDEX(_xlfn.TEXTSPLIT(טבלה1[[#This Row],[עמודה2]],","),2)</f>
        <v xml:space="preserve"> United Arab Emirates</v>
      </c>
      <c r="K2096" s="37" t="str">
        <f>_xlfn.CONCAT(טבלה1[[#This Row],[AI_Companies]]," ",טבלה1[[#This Row],[עמודה1]])</f>
        <v>ECSMELLC http://www.ecsme.ae</v>
      </c>
      <c r="L2096" s="36">
        <v>10</v>
      </c>
      <c r="M2096" s="36" t="str">
        <f>IF(טבלה1[[#This Row],[עמודה53]]&gt;2000,"Yes","No")</f>
        <v>No</v>
      </c>
      <c r="N2096" s="36">
        <v>49</v>
      </c>
      <c r="O2096" s="36">
        <f>AVERAGE(טבלה1[[#This Row],[עמודה52]:[עמודה53]])</f>
        <v>29.5</v>
      </c>
      <c r="P2096" s="36" t="str">
        <f>IF(טבלה1[[#This Row],[עמודה4]]="&lt; $25 / hr","0$ - $25 / hr",טבלה1[[#This Row],[עמודה4]])</f>
        <v>Undisclosed</v>
      </c>
      <c r="Q2096" s="12" t="str" cm="1">
        <f t="array" ref="Q2096">INDEX(_xlfn.TEXTSPLIT(טבלה1[[#This Row],[עמודה55]],"-"),1)</f>
        <v>Undisclosed</v>
      </c>
      <c r="R2096" s="21" t="e" cm="1">
        <f t="array" ref="R2096">INDEX(_xlfn.TEXTSPLIT(INDEX(_xlfn.TEXTSPLIT(טבלה1[[#This Row],[עמודה55]],"-"),2),"/"),1)</f>
        <v>#REF!</v>
      </c>
      <c r="S2096" s="36" t="e">
        <f>AVERAGE(טבלה1[[#This Row],[עמודה59]:[עמודה60]])</f>
        <v>#VALUE!</v>
      </c>
      <c r="T2096" s="38" t="e">
        <f>VALUE(SUBSTITUTE(טבלה1[[#This Row],[עמודה56]],"$",""))</f>
        <v>#VALUE!</v>
      </c>
      <c r="U2096" s="38" t="e">
        <f>VALUE(SUBSTITUTE(טבלה1[[#This Row],[עמודה57]],"$",""))</f>
        <v>#REF!</v>
      </c>
      <c r="V2096" s="38" t="e">
        <f>IF(טבלה1[[#This Row],[עמודה58]]&gt;30,"Yes","No")</f>
        <v>#VALUE!</v>
      </c>
    </row>
    <row r="2097" spans="1:22" x14ac:dyDescent="0.15">
      <c r="A2097" s="32" t="s">
        <v>4935</v>
      </c>
      <c r="B2097" s="39" t="s">
        <v>4936</v>
      </c>
      <c r="C2097" s="39" t="s">
        <v>2966</v>
      </c>
      <c r="D2097" s="39" t="s">
        <v>4</v>
      </c>
      <c r="E2097" s="39" t="s">
        <v>4</v>
      </c>
      <c r="F2097" s="39" t="s">
        <v>29</v>
      </c>
      <c r="G2097" s="36" t="str">
        <f t="shared" si="32"/>
        <v>Low</v>
      </c>
      <c r="H2097" s="41">
        <v>0.2</v>
      </c>
      <c r="I2097" s="11" t="str" cm="1">
        <f t="array" ref="I2097">INDEX(_xlfn.TEXTSPLIT(טבלה1[[#This Row],[עמודה2]],","),1)</f>
        <v>Chengdu</v>
      </c>
      <c r="J2097" s="12" t="str" cm="1">
        <f t="array" ref="J2097">INDEX(_xlfn.TEXTSPLIT(טבלה1[[#This Row],[עמודה2]],","),2)</f>
        <v xml:space="preserve"> China</v>
      </c>
      <c r="K2097" s="43" t="str">
        <f>_xlfn.CONCAT(טבלה1[[#This Row],[AI_Companies]]," ",טבלה1[[#This Row],[עמודה1]])</f>
        <v>ChengduTanmer http://www.tanmer.com/</v>
      </c>
      <c r="L2097" s="28">
        <v>10</v>
      </c>
      <c r="M2097" s="28" t="str">
        <f>IF(טבלה1[[#This Row],[עמודה53]]&gt;2000,"Yes","No")</f>
        <v>No</v>
      </c>
      <c r="N2097" s="28">
        <v>49</v>
      </c>
      <c r="O2097" s="28">
        <f>AVERAGE(טבלה1[[#This Row],[עמודה52]:[עמודה53]])</f>
        <v>29.5</v>
      </c>
      <c r="P2097" s="28" t="str">
        <f>IF(טבלה1[[#This Row],[עמודה4]]="&lt; $25 / hr","0$ - $25 / hr",טבלה1[[#This Row],[עמודה4]])</f>
        <v>Undisclosed</v>
      </c>
      <c r="Q2097" s="12" t="str" cm="1">
        <f t="array" ref="Q2097">INDEX(_xlfn.TEXTSPLIT(טבלה1[[#This Row],[עמודה55]],"-"),1)</f>
        <v>Undisclosed</v>
      </c>
      <c r="R2097" s="21" t="e" cm="1">
        <f t="array" ref="R2097">INDEX(_xlfn.TEXTSPLIT(INDEX(_xlfn.TEXTSPLIT(טבלה1[[#This Row],[עמודה55]],"-"),2),"/"),1)</f>
        <v>#REF!</v>
      </c>
      <c r="S2097" s="28" t="e">
        <f>AVERAGE(טבלה1[[#This Row],[עמודה59]:[עמודה60]])</f>
        <v>#VALUE!</v>
      </c>
      <c r="T2097" s="31" t="e">
        <f>VALUE(SUBSTITUTE(טבלה1[[#This Row],[עמודה56]],"$",""))</f>
        <v>#VALUE!</v>
      </c>
      <c r="U2097" s="31" t="e">
        <f>VALUE(SUBSTITUTE(טבלה1[[#This Row],[עמודה57]],"$",""))</f>
        <v>#REF!</v>
      </c>
      <c r="V2097" s="31" t="e">
        <f>IF(טבלה1[[#This Row],[עמודה58]]&gt;30,"Yes","No")</f>
        <v>#VALUE!</v>
      </c>
    </row>
    <row r="2098" spans="1:22" x14ac:dyDescent="0.15">
      <c r="A2098" s="32" t="s">
        <v>4937</v>
      </c>
      <c r="B2098" s="33" t="s">
        <v>4938</v>
      </c>
      <c r="C2098" s="33" t="s">
        <v>4939</v>
      </c>
      <c r="D2098" s="33" t="s">
        <v>4</v>
      </c>
      <c r="E2098" s="33" t="s">
        <v>4</v>
      </c>
      <c r="F2098" s="33" t="s">
        <v>29</v>
      </c>
      <c r="G2098" s="36" t="str">
        <f t="shared" si="32"/>
        <v>Low</v>
      </c>
      <c r="H2098" s="34">
        <v>0.2</v>
      </c>
      <c r="I2098" s="11" t="str" cm="1">
        <f t="array" ref="I2098">INDEX(_xlfn.TEXTSPLIT(טבלה1[[#This Row],[עמודה2]],","),1)</f>
        <v>Fairfax</v>
      </c>
      <c r="J2098" s="12" t="str" cm="1">
        <f t="array" ref="J2098">INDEX(_xlfn.TEXTSPLIT(טבלה1[[#This Row],[עמודה2]],","),2)</f>
        <v xml:space="preserve"> VA</v>
      </c>
      <c r="K2098" s="37" t="str">
        <f>_xlfn.CONCAT(טבלה1[[#This Row],[AI_Companies]]," ",טבלה1[[#This Row],[עמודה1]])</f>
        <v>BuddoBotInc. http://www.BuddoBot.com</v>
      </c>
      <c r="L2098" s="36">
        <v>10</v>
      </c>
      <c r="M2098" s="36" t="str">
        <f>IF(טבלה1[[#This Row],[עמודה53]]&gt;2000,"Yes","No")</f>
        <v>No</v>
      </c>
      <c r="N2098" s="36">
        <v>49</v>
      </c>
      <c r="O2098" s="36">
        <f>AVERAGE(טבלה1[[#This Row],[עמודה52]:[עמודה53]])</f>
        <v>29.5</v>
      </c>
      <c r="P2098" s="36" t="str">
        <f>IF(טבלה1[[#This Row],[עמודה4]]="&lt; $25 / hr","0$ - $25 / hr",טבלה1[[#This Row],[עמודה4]])</f>
        <v>Undisclosed</v>
      </c>
      <c r="Q2098" s="12" t="str" cm="1">
        <f t="array" ref="Q2098">INDEX(_xlfn.TEXTSPLIT(טבלה1[[#This Row],[עמודה55]],"-"),1)</f>
        <v>Undisclosed</v>
      </c>
      <c r="R2098" s="21" t="e" cm="1">
        <f t="array" ref="R2098">INDEX(_xlfn.TEXTSPLIT(INDEX(_xlfn.TEXTSPLIT(טבלה1[[#This Row],[עמודה55]],"-"),2),"/"),1)</f>
        <v>#REF!</v>
      </c>
      <c r="S2098" s="36" t="e">
        <f>AVERAGE(טבלה1[[#This Row],[עמודה59]:[עמודה60]])</f>
        <v>#VALUE!</v>
      </c>
      <c r="T2098" s="38" t="e">
        <f>VALUE(SUBSTITUTE(טבלה1[[#This Row],[עמודה56]],"$",""))</f>
        <v>#VALUE!</v>
      </c>
      <c r="U2098" s="38" t="e">
        <f>VALUE(SUBSTITUTE(טבלה1[[#This Row],[עמודה57]],"$",""))</f>
        <v>#REF!</v>
      </c>
      <c r="V2098" s="38" t="e">
        <f>IF(טבלה1[[#This Row],[עמודה58]]&gt;30,"Yes","No")</f>
        <v>#VALUE!</v>
      </c>
    </row>
    <row r="2099" spans="1:22" x14ac:dyDescent="0.15">
      <c r="A2099" s="32" t="s">
        <v>4940</v>
      </c>
      <c r="B2099" s="39" t="s">
        <v>4941</v>
      </c>
      <c r="C2099" s="39" t="s">
        <v>494</v>
      </c>
      <c r="D2099" s="39" t="s">
        <v>4</v>
      </c>
      <c r="E2099" s="39" t="s">
        <v>4</v>
      </c>
      <c r="F2099" s="39" t="s">
        <v>29</v>
      </c>
      <c r="G2099" s="36" t="str">
        <f t="shared" si="32"/>
        <v>Low</v>
      </c>
      <c r="H2099" s="41">
        <v>0.2</v>
      </c>
      <c r="I2099" s="11" t="str" cm="1">
        <f t="array" ref="I2099">INDEX(_xlfn.TEXTSPLIT(טבלה1[[#This Row],[עמודה2]],","),1)</f>
        <v>Brambleton</v>
      </c>
      <c r="J2099" s="12" t="str" cm="1">
        <f t="array" ref="J2099">INDEX(_xlfn.TEXTSPLIT(טבלה1[[#This Row],[עמודה2]],","),2)</f>
        <v xml:space="preserve"> VA</v>
      </c>
      <c r="K2099" s="43" t="str">
        <f>_xlfn.CONCAT(טבלה1[[#This Row],[AI_Companies]]," ",טבלה1[[#This Row],[עמודה1]])</f>
        <v>VivsoftTechnologiesLLC https://www.vivsoft.io/</v>
      </c>
      <c r="L2099" s="28">
        <v>10</v>
      </c>
      <c r="M2099" s="28" t="str">
        <f>IF(טבלה1[[#This Row],[עמודה53]]&gt;2000,"Yes","No")</f>
        <v>No</v>
      </c>
      <c r="N2099" s="28">
        <v>49</v>
      </c>
      <c r="O2099" s="28">
        <f>AVERAGE(טבלה1[[#This Row],[עמודה52]:[עמודה53]])</f>
        <v>29.5</v>
      </c>
      <c r="P2099" s="28" t="str">
        <f>IF(טבלה1[[#This Row],[עמודה4]]="&lt; $25 / hr","0$ - $25 / hr",טבלה1[[#This Row],[עמודה4]])</f>
        <v>Undisclosed</v>
      </c>
      <c r="Q2099" s="12" t="str" cm="1">
        <f t="array" ref="Q2099">INDEX(_xlfn.TEXTSPLIT(טבלה1[[#This Row],[עמודה55]],"-"),1)</f>
        <v>Undisclosed</v>
      </c>
      <c r="R2099" s="21" t="e" cm="1">
        <f t="array" ref="R2099">INDEX(_xlfn.TEXTSPLIT(INDEX(_xlfn.TEXTSPLIT(טבלה1[[#This Row],[עמודה55]],"-"),2),"/"),1)</f>
        <v>#REF!</v>
      </c>
      <c r="S2099" s="28" t="e">
        <f>AVERAGE(טבלה1[[#This Row],[עמודה59]:[עמודה60]])</f>
        <v>#VALUE!</v>
      </c>
      <c r="T2099" s="31" t="e">
        <f>VALUE(SUBSTITUTE(טבלה1[[#This Row],[עמודה56]],"$",""))</f>
        <v>#VALUE!</v>
      </c>
      <c r="U2099" s="31" t="e">
        <f>VALUE(SUBSTITUTE(טבלה1[[#This Row],[עמודה57]],"$",""))</f>
        <v>#REF!</v>
      </c>
      <c r="V2099" s="31" t="e">
        <f>IF(טבלה1[[#This Row],[עמודה58]]&gt;30,"Yes","No")</f>
        <v>#VALUE!</v>
      </c>
    </row>
    <row r="2100" spans="1:22" x14ac:dyDescent="0.15">
      <c r="A2100" s="32" t="s">
        <v>4942</v>
      </c>
      <c r="B2100" s="33" t="s">
        <v>4943</v>
      </c>
      <c r="C2100" s="33" t="s">
        <v>4944</v>
      </c>
      <c r="D2100" s="44">
        <v>5000</v>
      </c>
      <c r="E2100" s="33" t="s">
        <v>9</v>
      </c>
      <c r="F2100" s="33" t="s">
        <v>29</v>
      </c>
      <c r="G2100" s="36" t="str">
        <f t="shared" si="32"/>
        <v>Low</v>
      </c>
      <c r="H2100" s="34">
        <v>0.2</v>
      </c>
      <c r="I2100" s="11" t="str" cm="1">
        <f t="array" ref="I2100">INDEX(_xlfn.TEXTSPLIT(טבלה1[[#This Row],[עמודה2]],","),1)</f>
        <v>Istanbul</v>
      </c>
      <c r="J2100" s="12" t="str" cm="1">
        <f t="array" ref="J2100">INDEX(_xlfn.TEXTSPLIT(טבלה1[[#This Row],[עמודה2]],","),2)</f>
        <v xml:space="preserve"> Turkey</v>
      </c>
      <c r="K2100" s="37" t="str">
        <f>_xlfn.CONCAT(טבלה1[[#This Row],[AI_Companies]]," ",טבלה1[[#This Row],[עמודה1]])</f>
        <v>SnAConsulting http://www.sna-consult.com</v>
      </c>
      <c r="L2100" s="36">
        <v>10</v>
      </c>
      <c r="M2100" s="36" t="str">
        <f>IF(טבלה1[[#This Row],[עמודה53]]&gt;2000,"Yes","No")</f>
        <v>No</v>
      </c>
      <c r="N2100" s="36">
        <v>49</v>
      </c>
      <c r="O2100" s="36">
        <f>AVERAGE(טבלה1[[#This Row],[עמודה52]:[עמודה53]])</f>
        <v>29.5</v>
      </c>
      <c r="P2100" s="36" t="str">
        <f>IF(טבלה1[[#This Row],[עמודה4]]="&lt; $25 / hr","0$ - $25 / hr",טבלה1[[#This Row],[עמודה4]])</f>
        <v>Undisclosed</v>
      </c>
      <c r="Q2100" s="12" t="str" cm="1">
        <f t="array" ref="Q2100">INDEX(_xlfn.TEXTSPLIT(טבלה1[[#This Row],[עמודה55]],"-"),1)</f>
        <v>Undisclosed</v>
      </c>
      <c r="R2100" s="21" t="e" cm="1">
        <f t="array" ref="R2100">INDEX(_xlfn.TEXTSPLIT(INDEX(_xlfn.TEXTSPLIT(טבלה1[[#This Row],[עמודה55]],"-"),2),"/"),1)</f>
        <v>#REF!</v>
      </c>
      <c r="S2100" s="36" t="e">
        <f>AVERAGE(טבלה1[[#This Row],[עמודה59]:[עמודה60]])</f>
        <v>#VALUE!</v>
      </c>
      <c r="T2100" s="38" t="e">
        <f>VALUE(SUBSTITUTE(טבלה1[[#This Row],[עמודה56]],"$",""))</f>
        <v>#VALUE!</v>
      </c>
      <c r="U2100" s="38" t="e">
        <f>VALUE(SUBSTITUTE(טבלה1[[#This Row],[עמודה57]],"$",""))</f>
        <v>#REF!</v>
      </c>
      <c r="V2100" s="38" t="e">
        <f>IF(טבלה1[[#This Row],[עמודה58]]&gt;30,"Yes","No")</f>
        <v>#VALUE!</v>
      </c>
    </row>
    <row r="2101" spans="1:22" x14ac:dyDescent="0.15">
      <c r="A2101" s="32" t="s">
        <v>4945</v>
      </c>
      <c r="B2101" s="39" t="s">
        <v>4946</v>
      </c>
      <c r="C2101" s="39" t="s">
        <v>563</v>
      </c>
      <c r="D2101" s="40">
        <v>1000</v>
      </c>
      <c r="E2101" s="39" t="s">
        <v>33</v>
      </c>
      <c r="F2101" s="39" t="s">
        <v>29</v>
      </c>
      <c r="G2101" s="36" t="str">
        <f t="shared" si="32"/>
        <v>Low</v>
      </c>
      <c r="H2101" s="41">
        <v>0.2</v>
      </c>
      <c r="I2101" s="11" t="str" cm="1">
        <f t="array" ref="I2101">INDEX(_xlfn.TEXTSPLIT(טבלה1[[#This Row],[עמודה2]],","),1)</f>
        <v>Cork</v>
      </c>
      <c r="J2101" s="12" t="str" cm="1">
        <f t="array" ref="J2101">INDEX(_xlfn.TEXTSPLIT(טבלה1[[#This Row],[עמודה2]],","),2)</f>
        <v xml:space="preserve"> Ireland</v>
      </c>
      <c r="K2101" s="43" t="str">
        <f>_xlfn.CONCAT(טבלה1[[#This Row],[AI_Companies]]," ",טבלה1[[#This Row],[עמודה1]])</f>
        <v>Speire https://speire.ie/</v>
      </c>
      <c r="L2101" s="28">
        <v>10</v>
      </c>
      <c r="M2101" s="28" t="str">
        <f>IF(טבלה1[[#This Row],[עמודה53]]&gt;2000,"Yes","No")</f>
        <v>No</v>
      </c>
      <c r="N2101" s="28">
        <v>49</v>
      </c>
      <c r="O2101" s="28">
        <f>AVERAGE(טבלה1[[#This Row],[עמודה52]:[עמודה53]])</f>
        <v>29.5</v>
      </c>
      <c r="P2101" s="28" t="str">
        <f>IF(טבלה1[[#This Row],[עמודה4]]="&lt; $25 / hr","0$ - $25 / hr",טבלה1[[#This Row],[עמודה4]])</f>
        <v>$50 - $99 / hr</v>
      </c>
      <c r="Q2101" s="12" t="str" cm="1">
        <f t="array" ref="Q2101">INDEX(_xlfn.TEXTSPLIT(טבלה1[[#This Row],[עמודה55]],"-"),1)</f>
        <v xml:space="preserve">$50 </v>
      </c>
      <c r="R2101" s="21" t="str" cm="1">
        <f t="array" ref="R2101">INDEX(_xlfn.TEXTSPLIT(INDEX(_xlfn.TEXTSPLIT(טבלה1[[#This Row],[עמודה55]],"-"),2),"/"),1)</f>
        <v xml:space="preserve"> $99 </v>
      </c>
      <c r="S2101" s="28">
        <f>AVERAGE(טבלה1[[#This Row],[עמודה59]:[עמודה60]])</f>
        <v>74.5</v>
      </c>
      <c r="T2101" s="31">
        <f>VALUE(SUBSTITUTE(טבלה1[[#This Row],[עמודה56]],"$",""))</f>
        <v>50</v>
      </c>
      <c r="U2101" s="31">
        <f>VALUE(SUBSTITUTE(טבלה1[[#This Row],[עמודה57]],"$",""))</f>
        <v>99</v>
      </c>
      <c r="V2101" s="31" t="str">
        <f>IF(טבלה1[[#This Row],[עמודה58]]&gt;30,"Yes","No")</f>
        <v>Yes</v>
      </c>
    </row>
    <row r="2102" spans="1:22" x14ac:dyDescent="0.15">
      <c r="A2102" s="32" t="s">
        <v>4947</v>
      </c>
      <c r="B2102" s="33" t="s">
        <v>4948</v>
      </c>
      <c r="C2102" s="33" t="s">
        <v>4949</v>
      </c>
      <c r="D2102" s="44">
        <v>5000</v>
      </c>
      <c r="E2102" s="33" t="s">
        <v>14</v>
      </c>
      <c r="F2102" s="33" t="s">
        <v>29</v>
      </c>
      <c r="G2102" s="36" t="str">
        <f t="shared" si="32"/>
        <v>Low</v>
      </c>
      <c r="H2102" s="34">
        <v>0.2</v>
      </c>
      <c r="I2102" s="11" t="str" cm="1">
        <f t="array" ref="I2102">INDEX(_xlfn.TEXTSPLIT(טבלה1[[#This Row],[עמודה2]],","),1)</f>
        <v>Karachi</v>
      </c>
      <c r="J2102" s="12" t="str" cm="1">
        <f t="array" ref="J2102">INDEX(_xlfn.TEXTSPLIT(טבלה1[[#This Row],[עמודה2]],","),2)</f>
        <v xml:space="preserve"> Pakistan</v>
      </c>
      <c r="K2102" s="37" t="str">
        <f>_xlfn.CONCAT(טבלה1[[#This Row],[AI_Companies]]," ",טבלה1[[#This Row],[עמודה1]])</f>
        <v>ThinkTransportation https://thinktransportation.net/</v>
      </c>
      <c r="L2102" s="36">
        <v>10</v>
      </c>
      <c r="M2102" s="36" t="str">
        <f>IF(טבלה1[[#This Row],[עמודה53]]&gt;2000,"Yes","No")</f>
        <v>No</v>
      </c>
      <c r="N2102" s="36">
        <v>49</v>
      </c>
      <c r="O2102" s="36">
        <f>AVERAGE(טבלה1[[#This Row],[עמודה52]:[עמודה53]])</f>
        <v>29.5</v>
      </c>
      <c r="P2102" s="36" t="str">
        <f>IF(טבלה1[[#This Row],[עמודה4]]="&lt; $25 / hr","0$ - $25 / hr",טבלה1[[#This Row],[עמודה4]])</f>
        <v>$25 - $49 / hr</v>
      </c>
      <c r="Q2102" s="12" t="str" cm="1">
        <f t="array" ref="Q2102">INDEX(_xlfn.TEXTSPLIT(טבלה1[[#This Row],[עמודה55]],"-"),1)</f>
        <v xml:space="preserve">$25 </v>
      </c>
      <c r="R2102" s="21" t="str" cm="1">
        <f t="array" ref="R2102">INDEX(_xlfn.TEXTSPLIT(INDEX(_xlfn.TEXTSPLIT(טבלה1[[#This Row],[עמודה55]],"-"),2),"/"),1)</f>
        <v xml:space="preserve"> $49 </v>
      </c>
      <c r="S2102" s="36">
        <f>AVERAGE(טבלה1[[#This Row],[עמודה59]:[עמודה60]])</f>
        <v>37</v>
      </c>
      <c r="T2102" s="38">
        <f>VALUE(SUBSTITUTE(טבלה1[[#This Row],[עמודה56]],"$",""))</f>
        <v>25</v>
      </c>
      <c r="U2102" s="38">
        <f>VALUE(SUBSTITUTE(טבלה1[[#This Row],[עמודה57]],"$",""))</f>
        <v>49</v>
      </c>
      <c r="V2102" s="38" t="str">
        <f>IF(טבלה1[[#This Row],[עמודה58]]&gt;30,"Yes","No")</f>
        <v>Yes</v>
      </c>
    </row>
    <row r="2103" spans="1:22" x14ac:dyDescent="0.15">
      <c r="A2103" s="32" t="s">
        <v>4950</v>
      </c>
      <c r="B2103" s="39" t="s">
        <v>4951</v>
      </c>
      <c r="C2103" s="39" t="s">
        <v>916</v>
      </c>
      <c r="D2103" s="39" t="s">
        <v>4</v>
      </c>
      <c r="E2103" s="39" t="s">
        <v>4</v>
      </c>
      <c r="F2103" s="39" t="s">
        <v>29</v>
      </c>
      <c r="G2103" s="36" t="str">
        <f t="shared" si="32"/>
        <v>Low</v>
      </c>
      <c r="H2103" s="41">
        <v>0.2</v>
      </c>
      <c r="I2103" s="11" t="str" cm="1">
        <f t="array" ref="I2103">INDEX(_xlfn.TEXTSPLIT(טבלה1[[#This Row],[עמודה2]],","),1)</f>
        <v>Heathwood</v>
      </c>
      <c r="J2103" s="12" t="str" cm="1">
        <f t="array" ref="J2103">INDEX(_xlfn.TEXTSPLIT(טבלה1[[#This Row],[עמודה2]],","),2)</f>
        <v xml:space="preserve"> Australia</v>
      </c>
      <c r="K2103" s="43" t="str">
        <f>_xlfn.CONCAT(טבלה1[[#This Row],[AI_Companies]]," ",טבלה1[[#This Row],[עמודה1]])</f>
        <v>IdyaTechnology https://www.idya.com.au/augmented-reality/</v>
      </c>
      <c r="L2103" s="28">
        <v>10</v>
      </c>
      <c r="M2103" s="28" t="str">
        <f>IF(טבלה1[[#This Row],[עמודה53]]&gt;2000,"Yes","No")</f>
        <v>No</v>
      </c>
      <c r="N2103" s="28">
        <v>49</v>
      </c>
      <c r="O2103" s="28">
        <f>AVERAGE(טבלה1[[#This Row],[עמודה52]:[עמודה53]])</f>
        <v>29.5</v>
      </c>
      <c r="P2103" s="28" t="str">
        <f>IF(טבלה1[[#This Row],[עמודה4]]="&lt; $25 / hr","0$ - $25 / hr",טבלה1[[#This Row],[עמודה4]])</f>
        <v>0$ - $25 / hr</v>
      </c>
      <c r="Q2103" s="12" t="str" cm="1">
        <f t="array" ref="Q2103">INDEX(_xlfn.TEXTSPLIT(טבלה1[[#This Row],[עמודה55]],"-"),1)</f>
        <v xml:space="preserve">0$ </v>
      </c>
      <c r="R2103" s="21" t="str" cm="1">
        <f t="array" ref="R2103">INDEX(_xlfn.TEXTSPLIT(INDEX(_xlfn.TEXTSPLIT(טבלה1[[#This Row],[עמודה55]],"-"),2),"/"),1)</f>
        <v xml:space="preserve"> $25 </v>
      </c>
      <c r="S2103" s="28">
        <f>AVERAGE(טבלה1[[#This Row],[עמודה59]:[עמודה60]])</f>
        <v>12.5</v>
      </c>
      <c r="T2103" s="31">
        <f>VALUE(SUBSTITUTE(טבלה1[[#This Row],[עמודה56]],"$",""))</f>
        <v>0</v>
      </c>
      <c r="U2103" s="31">
        <f>VALUE(SUBSTITUTE(טבלה1[[#This Row],[עמודה57]],"$",""))</f>
        <v>25</v>
      </c>
      <c r="V2103" s="31" t="str">
        <f>IF(טבלה1[[#This Row],[עמודה58]]&gt;30,"Yes","No")</f>
        <v>No</v>
      </c>
    </row>
    <row r="2104" spans="1:22" x14ac:dyDescent="0.15">
      <c r="A2104" s="32" t="s">
        <v>4952</v>
      </c>
      <c r="B2104" s="33" t="s">
        <v>4953</v>
      </c>
      <c r="C2104" s="33" t="s">
        <v>3435</v>
      </c>
      <c r="D2104" s="33" t="s">
        <v>4</v>
      </c>
      <c r="E2104" s="33" t="s">
        <v>4</v>
      </c>
      <c r="F2104" s="33" t="s">
        <v>29</v>
      </c>
      <c r="G2104" s="36" t="str">
        <f t="shared" si="32"/>
        <v>Low</v>
      </c>
      <c r="H2104" s="34">
        <v>0.2</v>
      </c>
      <c r="I2104" s="11" t="str" cm="1">
        <f t="array" ref="I2104">INDEX(_xlfn.TEXTSPLIT(טבלה1[[#This Row],[עמודה2]],","),1)</f>
        <v>Colombo</v>
      </c>
      <c r="J2104" s="12" t="str" cm="1">
        <f t="array" ref="J2104">INDEX(_xlfn.TEXTSPLIT(טבלה1[[#This Row],[עמודה2]],","),2)</f>
        <v xml:space="preserve"> Sri Lanka</v>
      </c>
      <c r="K2104" s="37" t="str">
        <f>_xlfn.CONCAT(טבלה1[[#This Row],[AI_Companies]]," ",טבלה1[[#This Row],[עמודה1]])</f>
        <v>RootcodeLabs https://rootcodelabs.com/</v>
      </c>
      <c r="L2104" s="36">
        <v>10</v>
      </c>
      <c r="M2104" s="36" t="str">
        <f>IF(טבלה1[[#This Row],[עמודה53]]&gt;2000,"Yes","No")</f>
        <v>No</v>
      </c>
      <c r="N2104" s="36">
        <v>49</v>
      </c>
      <c r="O2104" s="36">
        <f>AVERAGE(טבלה1[[#This Row],[עמודה52]:[עמודה53]])</f>
        <v>29.5</v>
      </c>
      <c r="P2104" s="36" t="str">
        <f>IF(טבלה1[[#This Row],[עמודה4]]="&lt; $25 / hr","0$ - $25 / hr",טבלה1[[#This Row],[עמודה4]])</f>
        <v>Undisclosed</v>
      </c>
      <c r="Q2104" s="12" t="str" cm="1">
        <f t="array" ref="Q2104">INDEX(_xlfn.TEXTSPLIT(טבלה1[[#This Row],[עמודה55]],"-"),1)</f>
        <v>Undisclosed</v>
      </c>
      <c r="R2104" s="21" t="e" cm="1">
        <f t="array" ref="R2104">INDEX(_xlfn.TEXTSPLIT(INDEX(_xlfn.TEXTSPLIT(טבלה1[[#This Row],[עמודה55]],"-"),2),"/"),1)</f>
        <v>#REF!</v>
      </c>
      <c r="S2104" s="36" t="e">
        <f>AVERAGE(טבלה1[[#This Row],[עמודה59]:[עמודה60]])</f>
        <v>#VALUE!</v>
      </c>
      <c r="T2104" s="38" t="e">
        <f>VALUE(SUBSTITUTE(טבלה1[[#This Row],[עמודה56]],"$",""))</f>
        <v>#VALUE!</v>
      </c>
      <c r="U2104" s="38" t="e">
        <f>VALUE(SUBSTITUTE(טבלה1[[#This Row],[עמודה57]],"$",""))</f>
        <v>#REF!</v>
      </c>
      <c r="V2104" s="38" t="e">
        <f>IF(טבלה1[[#This Row],[עמודה58]]&gt;30,"Yes","No")</f>
        <v>#VALUE!</v>
      </c>
    </row>
    <row r="2105" spans="1:22" x14ac:dyDescent="0.15">
      <c r="A2105" s="32" t="s">
        <v>4954</v>
      </c>
      <c r="B2105" s="39" t="s">
        <v>4955</v>
      </c>
      <c r="C2105" s="39" t="s">
        <v>4956</v>
      </c>
      <c r="D2105" s="39" t="s">
        <v>4</v>
      </c>
      <c r="E2105" s="39" t="s">
        <v>21</v>
      </c>
      <c r="F2105" s="39" t="s">
        <v>29</v>
      </c>
      <c r="G2105" s="36" t="str">
        <f t="shared" si="32"/>
        <v>Low</v>
      </c>
      <c r="H2105" s="41">
        <v>0.2</v>
      </c>
      <c r="I2105" s="11" t="str" cm="1">
        <f t="array" ref="I2105">INDEX(_xlfn.TEXTSPLIT(טבלה1[[#This Row],[עמודה2]],","),1)</f>
        <v>Las Condes</v>
      </c>
      <c r="J2105" s="12" t="str" cm="1">
        <f t="array" ref="J2105">INDEX(_xlfn.TEXTSPLIT(טבלה1[[#This Row],[עמודה2]],","),2)</f>
        <v xml:space="preserve"> Chile</v>
      </c>
      <c r="K2105" s="43" t="str">
        <f>_xlfn.CONCAT(טבלה1[[#This Row],[AI_Companies]]," ",טבלה1[[#This Row],[עמודה1]])</f>
        <v>Alfatechnologies http://alfatechnologies.com</v>
      </c>
      <c r="L2105" s="28">
        <v>10</v>
      </c>
      <c r="M2105" s="28" t="str">
        <f>IF(טבלה1[[#This Row],[עמודה53]]&gt;2000,"Yes","No")</f>
        <v>No</v>
      </c>
      <c r="N2105" s="28">
        <v>49</v>
      </c>
      <c r="O2105" s="28">
        <f>AVERAGE(טבלה1[[#This Row],[עמודה52]:[עמודה53]])</f>
        <v>29.5</v>
      </c>
      <c r="P2105" s="28" t="str">
        <f>IF(טבלה1[[#This Row],[עמודה4]]="&lt; $25 / hr","0$ - $25 / hr",טבלה1[[#This Row],[עמודה4]])</f>
        <v>Undisclosed</v>
      </c>
      <c r="Q2105" s="12" t="str" cm="1">
        <f t="array" ref="Q2105">INDEX(_xlfn.TEXTSPLIT(טבלה1[[#This Row],[עמודה55]],"-"),1)</f>
        <v>Undisclosed</v>
      </c>
      <c r="R2105" s="21" t="e" cm="1">
        <f t="array" ref="R2105">INDEX(_xlfn.TEXTSPLIT(INDEX(_xlfn.TEXTSPLIT(טבלה1[[#This Row],[עמודה55]],"-"),2),"/"),1)</f>
        <v>#REF!</v>
      </c>
      <c r="S2105" s="28" t="e">
        <f>AVERAGE(טבלה1[[#This Row],[עמודה59]:[עמודה60]])</f>
        <v>#VALUE!</v>
      </c>
      <c r="T2105" s="31" t="e">
        <f>VALUE(SUBSTITUTE(טבלה1[[#This Row],[עמודה56]],"$",""))</f>
        <v>#VALUE!</v>
      </c>
      <c r="U2105" s="31" t="e">
        <f>VALUE(SUBSTITUTE(טבלה1[[#This Row],[עמודה57]],"$",""))</f>
        <v>#REF!</v>
      </c>
      <c r="V2105" s="31" t="e">
        <f>IF(טבלה1[[#This Row],[עמודה58]]&gt;30,"Yes","No")</f>
        <v>#VALUE!</v>
      </c>
    </row>
    <row r="2106" spans="1:22" x14ac:dyDescent="0.15">
      <c r="A2106" s="32" t="s">
        <v>4957</v>
      </c>
      <c r="B2106" s="33" t="s">
        <v>4958</v>
      </c>
      <c r="C2106" s="33" t="s">
        <v>156</v>
      </c>
      <c r="D2106" s="44">
        <v>5000</v>
      </c>
      <c r="E2106" s="33" t="s">
        <v>33</v>
      </c>
      <c r="F2106" s="33" t="s">
        <v>29</v>
      </c>
      <c r="G2106" s="36" t="str">
        <f t="shared" si="32"/>
        <v>Low</v>
      </c>
      <c r="H2106" s="34">
        <v>0.2</v>
      </c>
      <c r="I2106" s="11" t="str" cm="1">
        <f t="array" ref="I2106">INDEX(_xlfn.TEXTSPLIT(טבלה1[[#This Row],[עמודה2]],","),1)</f>
        <v>Laholm</v>
      </c>
      <c r="J2106" s="12" t="str" cm="1">
        <f t="array" ref="J2106">INDEX(_xlfn.TEXTSPLIT(טבלה1[[#This Row],[עמודה2]],","),2)</f>
        <v xml:space="preserve"> Sweden</v>
      </c>
      <c r="K2106" s="37" t="str">
        <f>_xlfn.CONCAT(טבלה1[[#This Row],[AI_Companies]]," ",טבלה1[[#This Row],[עמודה1]])</f>
        <v>MetaBytes https://www.metabytes.se/</v>
      </c>
      <c r="L2106" s="36">
        <v>10</v>
      </c>
      <c r="M2106" s="36" t="str">
        <f>IF(טבלה1[[#This Row],[עמודה53]]&gt;2000,"Yes","No")</f>
        <v>No</v>
      </c>
      <c r="N2106" s="36">
        <v>49</v>
      </c>
      <c r="O2106" s="36">
        <f>AVERAGE(טבלה1[[#This Row],[עמודה52]:[עמודה53]])</f>
        <v>29.5</v>
      </c>
      <c r="P2106" s="36" t="str">
        <f>IF(טבלה1[[#This Row],[עמודה4]]="&lt; $25 / hr","0$ - $25 / hr",טבלה1[[#This Row],[עמודה4]])</f>
        <v>$100 - $149 / hr</v>
      </c>
      <c r="Q2106" s="12" t="str" cm="1">
        <f t="array" ref="Q2106">INDEX(_xlfn.TEXTSPLIT(טבלה1[[#This Row],[עמודה55]],"-"),1)</f>
        <v xml:space="preserve">$100 </v>
      </c>
      <c r="R2106" s="21" t="str" cm="1">
        <f t="array" ref="R2106">INDEX(_xlfn.TEXTSPLIT(INDEX(_xlfn.TEXTSPLIT(טבלה1[[#This Row],[עמודה55]],"-"),2),"/"),1)</f>
        <v xml:space="preserve"> $149 </v>
      </c>
      <c r="S2106" s="36">
        <f>AVERAGE(טבלה1[[#This Row],[עמודה59]:[עמודה60]])</f>
        <v>124.5</v>
      </c>
      <c r="T2106" s="38">
        <f>VALUE(SUBSTITUTE(טבלה1[[#This Row],[עמודה56]],"$",""))</f>
        <v>100</v>
      </c>
      <c r="U2106" s="38">
        <f>VALUE(SUBSTITUTE(טבלה1[[#This Row],[עמודה57]],"$",""))</f>
        <v>149</v>
      </c>
      <c r="V2106" s="38" t="str">
        <f>IF(טבלה1[[#This Row],[עמודה58]]&gt;30,"Yes","No")</f>
        <v>Yes</v>
      </c>
    </row>
    <row r="2107" spans="1:22" x14ac:dyDescent="0.15">
      <c r="A2107" s="32" t="s">
        <v>4959</v>
      </c>
      <c r="B2107" s="39" t="s">
        <v>4960</v>
      </c>
      <c r="C2107" s="39" t="s">
        <v>20</v>
      </c>
      <c r="D2107" s="39" t="s">
        <v>4</v>
      </c>
      <c r="E2107" s="39" t="s">
        <v>33</v>
      </c>
      <c r="F2107" s="39" t="s">
        <v>29</v>
      </c>
      <c r="G2107" s="36" t="str">
        <f t="shared" si="32"/>
        <v>Low</v>
      </c>
      <c r="H2107" s="41">
        <v>0.2</v>
      </c>
      <c r="I2107" s="11" t="str" cm="1">
        <f t="array" ref="I2107">INDEX(_xlfn.TEXTSPLIT(טבלה1[[#This Row],[עמודה2]],","),1)</f>
        <v>Chennai</v>
      </c>
      <c r="J2107" s="12" t="str" cm="1">
        <f t="array" ref="J2107">INDEX(_xlfn.TEXTSPLIT(טבלה1[[#This Row],[עמודה2]],","),2)</f>
        <v xml:space="preserve"> India</v>
      </c>
      <c r="K2107" s="43" t="str">
        <f>_xlfn.CONCAT(טבלה1[[#This Row],[AI_Companies]]," ",טבלה1[[#This Row],[עמודה1]])</f>
        <v>HEXRFACTORYIMMERSIVETECHPVTLTD https://hexrfactory.com/</v>
      </c>
      <c r="L2107" s="28">
        <v>10</v>
      </c>
      <c r="M2107" s="28" t="str">
        <f>IF(טבלה1[[#This Row],[עמודה53]]&gt;2000,"Yes","No")</f>
        <v>No</v>
      </c>
      <c r="N2107" s="28">
        <v>49</v>
      </c>
      <c r="O2107" s="28">
        <f>AVERAGE(טבלה1[[#This Row],[עמודה52]:[עמודה53]])</f>
        <v>29.5</v>
      </c>
      <c r="P2107" s="28" t="str">
        <f>IF(טבלה1[[#This Row],[עמודה4]]="&lt; $25 / hr","0$ - $25 / hr",טבלה1[[#This Row],[עמודה4]])</f>
        <v>$25 - $49 / hr</v>
      </c>
      <c r="Q2107" s="12" t="str" cm="1">
        <f t="array" ref="Q2107">INDEX(_xlfn.TEXTSPLIT(טבלה1[[#This Row],[עמודה55]],"-"),1)</f>
        <v xml:space="preserve">$25 </v>
      </c>
      <c r="R2107" s="21" t="str" cm="1">
        <f t="array" ref="R2107">INDEX(_xlfn.TEXTSPLIT(INDEX(_xlfn.TEXTSPLIT(טבלה1[[#This Row],[עמודה55]],"-"),2),"/"),1)</f>
        <v xml:space="preserve"> $49 </v>
      </c>
      <c r="S2107" s="28">
        <f>AVERAGE(טבלה1[[#This Row],[עמודה59]:[עמודה60]])</f>
        <v>37</v>
      </c>
      <c r="T2107" s="31">
        <f>VALUE(SUBSTITUTE(טבלה1[[#This Row],[עמודה56]],"$",""))</f>
        <v>25</v>
      </c>
      <c r="U2107" s="31">
        <f>VALUE(SUBSTITUTE(טבלה1[[#This Row],[עמודה57]],"$",""))</f>
        <v>49</v>
      </c>
      <c r="V2107" s="31" t="str">
        <f>IF(טבלה1[[#This Row],[עמודה58]]&gt;30,"Yes","No")</f>
        <v>Yes</v>
      </c>
    </row>
    <row r="2108" spans="1:22" x14ac:dyDescent="0.15">
      <c r="A2108" s="32" t="s">
        <v>4961</v>
      </c>
      <c r="B2108" s="33" t="s">
        <v>4962</v>
      </c>
      <c r="C2108" s="33" t="s">
        <v>289</v>
      </c>
      <c r="D2108" s="44">
        <v>5000</v>
      </c>
      <c r="E2108" s="33" t="s">
        <v>33</v>
      </c>
      <c r="F2108" s="33" t="s">
        <v>29</v>
      </c>
      <c r="G2108" s="36" t="str">
        <f t="shared" si="32"/>
        <v>Low</v>
      </c>
      <c r="H2108" s="34">
        <v>0.2</v>
      </c>
      <c r="I2108" s="11" t="str" cm="1">
        <f t="array" ref="I2108">INDEX(_xlfn.TEXTSPLIT(טבלה1[[#This Row],[עמודה2]],","),1)</f>
        <v>New York</v>
      </c>
      <c r="J2108" s="12" t="str" cm="1">
        <f t="array" ref="J2108">INDEX(_xlfn.TEXTSPLIT(טבלה1[[#This Row],[עמודה2]],","),2)</f>
        <v xml:space="preserve"> NY</v>
      </c>
      <c r="K2108" s="37" t="str">
        <f>_xlfn.CONCAT(טבלה1[[#This Row],[AI_Companies]]," ",טבלה1[[#This Row],[עמודה1]])</f>
        <v>InfiniSys https://infinisys.co/</v>
      </c>
      <c r="L2108" s="36">
        <v>10</v>
      </c>
      <c r="M2108" s="36" t="str">
        <f>IF(טבלה1[[#This Row],[עמודה53]]&gt;2000,"Yes","No")</f>
        <v>No</v>
      </c>
      <c r="N2108" s="36">
        <v>49</v>
      </c>
      <c r="O2108" s="36">
        <f>AVERAGE(טבלה1[[#This Row],[עמודה52]:[עמודה53]])</f>
        <v>29.5</v>
      </c>
      <c r="P2108" s="36" t="str">
        <f>IF(טבלה1[[#This Row],[עמודה4]]="&lt; $25 / hr","0$ - $25 / hr",טבלה1[[#This Row],[עמודה4]])</f>
        <v>$25 - $49 / hr</v>
      </c>
      <c r="Q2108" s="12" t="str" cm="1">
        <f t="array" ref="Q2108">INDEX(_xlfn.TEXTSPLIT(טבלה1[[#This Row],[עמודה55]],"-"),1)</f>
        <v xml:space="preserve">$25 </v>
      </c>
      <c r="R2108" s="21" t="str" cm="1">
        <f t="array" ref="R2108">INDEX(_xlfn.TEXTSPLIT(INDEX(_xlfn.TEXTSPLIT(טבלה1[[#This Row],[עמודה55]],"-"),2),"/"),1)</f>
        <v xml:space="preserve"> $49 </v>
      </c>
      <c r="S2108" s="36">
        <f>AVERAGE(טבלה1[[#This Row],[עמודה59]:[עמודה60]])</f>
        <v>37</v>
      </c>
      <c r="T2108" s="38">
        <f>VALUE(SUBSTITUTE(טבלה1[[#This Row],[עמודה56]],"$",""))</f>
        <v>25</v>
      </c>
      <c r="U2108" s="38">
        <f>VALUE(SUBSTITUTE(טבלה1[[#This Row],[עמודה57]],"$",""))</f>
        <v>49</v>
      </c>
      <c r="V2108" s="38" t="str">
        <f>IF(טבלה1[[#This Row],[עמודה58]]&gt;30,"Yes","No")</f>
        <v>Yes</v>
      </c>
    </row>
    <row r="2109" spans="1:22" x14ac:dyDescent="0.15">
      <c r="A2109" s="32" t="s">
        <v>4963</v>
      </c>
      <c r="B2109" s="39" t="s">
        <v>4964</v>
      </c>
      <c r="C2109" s="39" t="s">
        <v>47</v>
      </c>
      <c r="D2109" s="40">
        <v>5000</v>
      </c>
      <c r="E2109" s="39" t="s">
        <v>14</v>
      </c>
      <c r="F2109" s="39" t="s">
        <v>29</v>
      </c>
      <c r="G2109" s="36" t="str">
        <f t="shared" si="32"/>
        <v>Low</v>
      </c>
      <c r="H2109" s="41">
        <v>0.3</v>
      </c>
      <c r="I2109" s="11" t="str" cm="1">
        <f t="array" ref="I2109">INDEX(_xlfn.TEXTSPLIT(טבלה1[[#This Row],[עמודה2]],","),1)</f>
        <v>Mumbai</v>
      </c>
      <c r="J2109" s="12" t="str" cm="1">
        <f t="array" ref="J2109">INDEX(_xlfn.TEXTSPLIT(טבלה1[[#This Row],[עמודה2]],","),2)</f>
        <v xml:space="preserve"> India</v>
      </c>
      <c r="K2109" s="43" t="str">
        <f>_xlfn.CONCAT(טבלה1[[#This Row],[AI_Companies]]," ",טבלה1[[#This Row],[עמודה1]])</f>
        <v>Blockaitech https://blockaitech.com</v>
      </c>
      <c r="L2109" s="28">
        <v>10</v>
      </c>
      <c r="M2109" s="28" t="str">
        <f>IF(טבלה1[[#This Row],[עמודה53]]&gt;2000,"Yes","No")</f>
        <v>No</v>
      </c>
      <c r="N2109" s="28">
        <v>49</v>
      </c>
      <c r="O2109" s="28">
        <f>AVERAGE(טבלה1[[#This Row],[עמודה52]:[עמודה53]])</f>
        <v>29.5</v>
      </c>
      <c r="P2109" s="28" t="str">
        <f>IF(טבלה1[[#This Row],[עמודה4]]="&lt; $25 / hr","0$ - $25 / hr",טבלה1[[#This Row],[עמודה4]])</f>
        <v>$25 - $49 / hr</v>
      </c>
      <c r="Q2109" s="12" t="str" cm="1">
        <f t="array" ref="Q2109">INDEX(_xlfn.TEXTSPLIT(טבלה1[[#This Row],[עמודה55]],"-"),1)</f>
        <v xml:space="preserve">$25 </v>
      </c>
      <c r="R2109" s="21" t="str" cm="1">
        <f t="array" ref="R2109">INDEX(_xlfn.TEXTSPLIT(INDEX(_xlfn.TEXTSPLIT(טבלה1[[#This Row],[עמודה55]],"-"),2),"/"),1)</f>
        <v xml:space="preserve"> $49 </v>
      </c>
      <c r="S2109" s="28">
        <f>AVERAGE(טבלה1[[#This Row],[עמודה59]:[עמודה60]])</f>
        <v>37</v>
      </c>
      <c r="T2109" s="31">
        <f>VALUE(SUBSTITUTE(טבלה1[[#This Row],[עמודה56]],"$",""))</f>
        <v>25</v>
      </c>
      <c r="U2109" s="31">
        <f>VALUE(SUBSTITUTE(טבלה1[[#This Row],[עמודה57]],"$",""))</f>
        <v>49</v>
      </c>
      <c r="V2109" s="31" t="str">
        <f>IF(טבלה1[[#This Row],[עמודה58]]&gt;30,"Yes","No")</f>
        <v>Yes</v>
      </c>
    </row>
    <row r="2110" spans="1:22" x14ac:dyDescent="0.15">
      <c r="A2110" s="32" t="s">
        <v>4965</v>
      </c>
      <c r="B2110" s="33" t="s">
        <v>4966</v>
      </c>
      <c r="C2110" s="33" t="s">
        <v>32</v>
      </c>
      <c r="D2110" s="44">
        <v>5000</v>
      </c>
      <c r="E2110" s="33" t="s">
        <v>9</v>
      </c>
      <c r="F2110" s="33" t="s">
        <v>29</v>
      </c>
      <c r="G2110" s="36" t="str">
        <f t="shared" si="32"/>
        <v>Low</v>
      </c>
      <c r="H2110" s="34">
        <v>0.3</v>
      </c>
      <c r="I2110" s="11" t="str" cm="1">
        <f t="array" ref="I2110">INDEX(_xlfn.TEXTSPLIT(טבלה1[[#This Row],[עמודה2]],","),1)</f>
        <v>Gurugram</v>
      </c>
      <c r="J2110" s="12" t="str" cm="1">
        <f t="array" ref="J2110">INDEX(_xlfn.TEXTSPLIT(טבלה1[[#This Row],[עמודה2]],","),2)</f>
        <v xml:space="preserve"> India</v>
      </c>
      <c r="K2110" s="37" t="str">
        <f>_xlfn.CONCAT(טבלה1[[#This Row],[AI_Companies]]," ",טבלה1[[#This Row],[עמודה1]])</f>
        <v>HaptoTech https://www.haptotech.com/</v>
      </c>
      <c r="L2110" s="36">
        <v>10</v>
      </c>
      <c r="M2110" s="36" t="str">
        <f>IF(טבלה1[[#This Row],[עמודה53]]&gt;2000,"Yes","No")</f>
        <v>No</v>
      </c>
      <c r="N2110" s="36">
        <v>49</v>
      </c>
      <c r="O2110" s="36">
        <f>AVERAGE(טבלה1[[#This Row],[עמודה52]:[עמודה53]])</f>
        <v>29.5</v>
      </c>
      <c r="P2110" s="36" t="str">
        <f>IF(טבלה1[[#This Row],[עמודה4]]="&lt; $25 / hr","0$ - $25 / hr",טבלה1[[#This Row],[עמודה4]])</f>
        <v>0$ - $25 / hr</v>
      </c>
      <c r="Q2110" s="12" t="str" cm="1">
        <f t="array" ref="Q2110">INDEX(_xlfn.TEXTSPLIT(טבלה1[[#This Row],[עמודה55]],"-"),1)</f>
        <v xml:space="preserve">0$ </v>
      </c>
      <c r="R2110" s="21" t="str" cm="1">
        <f t="array" ref="R2110">INDEX(_xlfn.TEXTSPLIT(INDEX(_xlfn.TEXTSPLIT(טבלה1[[#This Row],[עמודה55]],"-"),2),"/"),1)</f>
        <v xml:space="preserve"> $25 </v>
      </c>
      <c r="S2110" s="36">
        <f>AVERAGE(טבלה1[[#This Row],[עמודה59]:[עמודה60]])</f>
        <v>12.5</v>
      </c>
      <c r="T2110" s="38">
        <f>VALUE(SUBSTITUTE(טבלה1[[#This Row],[עמודה56]],"$",""))</f>
        <v>0</v>
      </c>
      <c r="U2110" s="38">
        <f>VALUE(SUBSTITUTE(טבלה1[[#This Row],[עמודה57]],"$",""))</f>
        <v>25</v>
      </c>
      <c r="V2110" s="38" t="str">
        <f>IF(טבלה1[[#This Row],[עמודה58]]&gt;30,"Yes","No")</f>
        <v>No</v>
      </c>
    </row>
    <row r="2111" spans="1:22" x14ac:dyDescent="0.15">
      <c r="A2111" s="32" t="s">
        <v>4967</v>
      </c>
      <c r="B2111" s="39" t="s">
        <v>4968</v>
      </c>
      <c r="C2111" s="39" t="s">
        <v>292</v>
      </c>
      <c r="D2111" s="39" t="s">
        <v>4</v>
      </c>
      <c r="E2111" s="39" t="s">
        <v>4</v>
      </c>
      <c r="F2111" s="39" t="s">
        <v>117</v>
      </c>
      <c r="G2111" s="36" t="str">
        <f t="shared" si="32"/>
        <v>Low</v>
      </c>
      <c r="H2111" s="41">
        <v>0.2</v>
      </c>
      <c r="I2111" s="11" t="str" cm="1">
        <f t="array" ref="I2111">INDEX(_xlfn.TEXTSPLIT(טבלה1[[#This Row],[עמודה2]],","),1)</f>
        <v>Islamabad</v>
      </c>
      <c r="J2111" s="12" t="str" cm="1">
        <f t="array" ref="J2111">INDEX(_xlfn.TEXTSPLIT(טבלה1[[#This Row],[עמודה2]],","),2)</f>
        <v xml:space="preserve"> Pakistan</v>
      </c>
      <c r="K2111" s="43" t="str">
        <f>_xlfn.CONCAT(טבלה1[[#This Row],[AI_Companies]]," ",טבלה1[[#This Row],[עמודה1]])</f>
        <v>QuixasTechnologies https://quixasit.com/</v>
      </c>
      <c r="L2111" s="28">
        <v>2</v>
      </c>
      <c r="M2111" s="28" t="str">
        <f>IF(טבלה1[[#This Row],[עמודה53]]&gt;2000,"Yes","No")</f>
        <v>No</v>
      </c>
      <c r="N2111" s="28">
        <v>9</v>
      </c>
      <c r="O2111" s="28">
        <f>AVERAGE(טבלה1[[#This Row],[עמודה52]:[עמודה53]])</f>
        <v>29.5</v>
      </c>
      <c r="P2111" s="28" t="str">
        <f>IF(טבלה1[[#This Row],[עמודה4]]="&lt; $25 / hr","0$ - $25 / hr",טבלה1[[#This Row],[עמודה4]])</f>
        <v>$50 - $99 / hr</v>
      </c>
      <c r="Q2111" s="12" t="str" cm="1">
        <f t="array" ref="Q2111">INDEX(_xlfn.TEXTSPLIT(טבלה1[[#This Row],[עמודה55]],"-"),1)</f>
        <v xml:space="preserve">$50 </v>
      </c>
      <c r="R2111" s="21" t="str" cm="1">
        <f t="array" ref="R2111">INDEX(_xlfn.TEXTSPLIT(INDEX(_xlfn.TEXTSPLIT(טבלה1[[#This Row],[עמודה55]],"-"),2),"/"),1)</f>
        <v xml:space="preserve"> $99 </v>
      </c>
      <c r="S2111" s="28">
        <f>AVERAGE(טבלה1[[#This Row],[עמודה59]:[עמודה60]])</f>
        <v>74.5</v>
      </c>
      <c r="T2111" s="31">
        <f>VALUE(SUBSTITUTE(טבלה1[[#This Row],[עמודה56]],"$",""))</f>
        <v>50</v>
      </c>
      <c r="U2111" s="31">
        <f>VALUE(SUBSTITUTE(טבלה1[[#This Row],[עמודה57]],"$",""))</f>
        <v>99</v>
      </c>
      <c r="V2111" s="31" t="str">
        <f>IF(טבלה1[[#This Row],[עמודה58]]&gt;30,"Yes","No")</f>
        <v>Yes</v>
      </c>
    </row>
    <row r="2112" spans="1:22" x14ac:dyDescent="0.15">
      <c r="A2112" s="32" t="s">
        <v>4969</v>
      </c>
      <c r="B2112" s="33" t="s">
        <v>4970</v>
      </c>
      <c r="C2112" s="33" t="s">
        <v>1699</v>
      </c>
      <c r="D2112" s="33" t="s">
        <v>4</v>
      </c>
      <c r="E2112" s="33" t="s">
        <v>4</v>
      </c>
      <c r="F2112" s="33" t="s">
        <v>117</v>
      </c>
      <c r="G2112" s="36" t="str">
        <f t="shared" si="32"/>
        <v>Low</v>
      </c>
      <c r="H2112" s="34">
        <v>0.2</v>
      </c>
      <c r="I2112" s="11" t="str" cm="1">
        <f t="array" ref="I2112">INDEX(_xlfn.TEXTSPLIT(טבלה1[[#This Row],[עמודה2]],","),1)</f>
        <v>Kochi</v>
      </c>
      <c r="J2112" s="12" t="str" cm="1">
        <f t="array" ref="J2112">INDEX(_xlfn.TEXTSPLIT(טבלה1[[#This Row],[עמודה2]],","),2)</f>
        <v xml:space="preserve"> India</v>
      </c>
      <c r="K2112" s="37" t="str">
        <f>_xlfn.CONCAT(טבלה1[[#This Row],[AI_Companies]]," ",טבלה1[[#This Row],[עמודה1]])</f>
        <v>ZeroBulb https://www.zerobulb.com/</v>
      </c>
      <c r="L2112" s="36">
        <v>2</v>
      </c>
      <c r="M2112" s="36" t="str">
        <f>IF(טבלה1[[#This Row],[עמודה53]]&gt;2000,"Yes","No")</f>
        <v>No</v>
      </c>
      <c r="N2112" s="36">
        <v>9</v>
      </c>
      <c r="O2112" s="36">
        <f>AVERAGE(טבלה1[[#This Row],[עמודה52]:[עמודה53]])</f>
        <v>5.5</v>
      </c>
      <c r="P2112" s="36" t="str">
        <f>IF(טבלה1[[#This Row],[עמודה4]]="&lt; $25 / hr","0$ - $25 / hr",טבלה1[[#This Row],[עמודה4]])</f>
        <v>Undisclosed</v>
      </c>
      <c r="Q2112" s="12" t="str" cm="1">
        <f t="array" ref="Q2112">INDEX(_xlfn.TEXTSPLIT(טבלה1[[#This Row],[עמודה55]],"-"),1)</f>
        <v>Undisclosed</v>
      </c>
      <c r="R2112" s="21" t="e" cm="1">
        <f t="array" ref="R2112">INDEX(_xlfn.TEXTSPLIT(INDEX(_xlfn.TEXTSPLIT(טבלה1[[#This Row],[עמודה55]],"-"),2),"/"),1)</f>
        <v>#REF!</v>
      </c>
      <c r="S2112" s="36" t="e">
        <f>AVERAGE(טבלה1[[#This Row],[עמודה59]:[עמודה60]])</f>
        <v>#VALUE!</v>
      </c>
      <c r="T2112" s="38" t="e">
        <f>VALUE(SUBSTITUTE(טבלה1[[#This Row],[עמודה56]],"$",""))</f>
        <v>#VALUE!</v>
      </c>
      <c r="U2112" s="38" t="e">
        <f>VALUE(SUBSTITUTE(טבלה1[[#This Row],[עמודה57]],"$",""))</f>
        <v>#REF!</v>
      </c>
      <c r="V2112" s="38" t="e">
        <f>IF(טבלה1[[#This Row],[עמודה58]]&gt;30,"Yes","No")</f>
        <v>#VALUE!</v>
      </c>
    </row>
    <row r="2113" spans="1:22" x14ac:dyDescent="0.15">
      <c r="A2113" s="32" t="s">
        <v>4971</v>
      </c>
      <c r="B2113" s="39" t="s">
        <v>4972</v>
      </c>
      <c r="C2113" s="39" t="s">
        <v>126</v>
      </c>
      <c r="D2113" s="39" t="s">
        <v>4</v>
      </c>
      <c r="E2113" s="39" t="s">
        <v>4</v>
      </c>
      <c r="F2113" s="39" t="s">
        <v>117</v>
      </c>
      <c r="G2113" s="36" t="str">
        <f t="shared" si="32"/>
        <v>Low</v>
      </c>
      <c r="H2113" s="41">
        <v>0.2</v>
      </c>
      <c r="I2113" s="11" t="str" cm="1">
        <f t="array" ref="I2113">INDEX(_xlfn.TEXTSPLIT(טבלה1[[#This Row],[עמודה2]],","),1)</f>
        <v>Sunnyvale</v>
      </c>
      <c r="J2113" s="12" t="str" cm="1">
        <f t="array" ref="J2113">INDEX(_xlfn.TEXTSPLIT(טבלה1[[#This Row],[עמודה2]],","),2)</f>
        <v xml:space="preserve"> CA</v>
      </c>
      <c r="K2113" s="43" t="str">
        <f>_xlfn.CONCAT(טבלה1[[#This Row],[AI_Companies]]," ",טבלה1[[#This Row],[עמודה1]])</f>
        <v>KalibroidaTechnologySolutions https://kalibroida.com/</v>
      </c>
      <c r="L2113" s="28">
        <v>2</v>
      </c>
      <c r="M2113" s="28" t="str">
        <f>IF(טבלה1[[#This Row],[עמודה53]]&gt;2000,"Yes","No")</f>
        <v>No</v>
      </c>
      <c r="N2113" s="28">
        <v>9</v>
      </c>
      <c r="O2113" s="28">
        <f>AVERAGE(טבלה1[[#This Row],[עמודה52]:[עמודה53]])</f>
        <v>5.5</v>
      </c>
      <c r="P2113" s="28" t="str">
        <f>IF(טבלה1[[#This Row],[עמודה4]]="&lt; $25 / hr","0$ - $25 / hr",טבלה1[[#This Row],[עמודה4]])</f>
        <v>Undisclosed</v>
      </c>
      <c r="Q2113" s="12" t="str" cm="1">
        <f t="array" ref="Q2113">INDEX(_xlfn.TEXTSPLIT(טבלה1[[#This Row],[עמודה55]],"-"),1)</f>
        <v>Undisclosed</v>
      </c>
      <c r="R2113" s="21" t="e" cm="1">
        <f t="array" ref="R2113">INDEX(_xlfn.TEXTSPLIT(INDEX(_xlfn.TEXTSPLIT(טבלה1[[#This Row],[עמודה55]],"-"),2),"/"),1)</f>
        <v>#REF!</v>
      </c>
      <c r="S2113" s="28" t="e">
        <f>AVERAGE(טבלה1[[#This Row],[עמודה59]:[עמודה60]])</f>
        <v>#VALUE!</v>
      </c>
      <c r="T2113" s="31" t="e">
        <f>VALUE(SUBSTITUTE(טבלה1[[#This Row],[עמודה56]],"$",""))</f>
        <v>#VALUE!</v>
      </c>
      <c r="U2113" s="31" t="e">
        <f>VALUE(SUBSTITUTE(טבלה1[[#This Row],[עמודה57]],"$",""))</f>
        <v>#REF!</v>
      </c>
      <c r="V2113" s="31" t="e">
        <f>IF(טבלה1[[#This Row],[עמודה58]]&gt;30,"Yes","No")</f>
        <v>#VALUE!</v>
      </c>
    </row>
    <row r="2114" spans="1:22" x14ac:dyDescent="0.15">
      <c r="A2114" s="32" t="s">
        <v>4973</v>
      </c>
      <c r="B2114" s="33" t="s">
        <v>4974</v>
      </c>
      <c r="C2114" s="33" t="s">
        <v>4975</v>
      </c>
      <c r="D2114" s="44">
        <v>1000</v>
      </c>
      <c r="E2114" s="33" t="s">
        <v>9</v>
      </c>
      <c r="F2114" s="33" t="s">
        <v>29</v>
      </c>
      <c r="G2114" s="36" t="str">
        <f t="shared" si="32"/>
        <v>Low</v>
      </c>
      <c r="H2114" s="34">
        <v>0.15</v>
      </c>
      <c r="I2114" s="11" t="str" cm="1">
        <f t="array" ref="I2114">INDEX(_xlfn.TEXTSPLIT(טבלה1[[#This Row],[עמודה2]],","),1)</f>
        <v>Amsterdam</v>
      </c>
      <c r="J2114" s="12" t="str" cm="1">
        <f t="array" ref="J2114">INDEX(_xlfn.TEXTSPLIT(טבלה1[[#This Row],[עמודה2]],","),2)</f>
        <v xml:space="preserve"> Netherlands</v>
      </c>
      <c r="K2114" s="37" t="str">
        <f>_xlfn.CONCAT(טבלה1[[#This Row],[AI_Companies]]," ",טבלה1[[#This Row],[עמודה1]])</f>
        <v>ISVWorld https://www.isvworld.com/</v>
      </c>
      <c r="L2114" s="36">
        <v>10</v>
      </c>
      <c r="M2114" s="36" t="str">
        <f>IF(טבלה1[[#This Row],[עמודה53]]&gt;2000,"Yes","No")</f>
        <v>No</v>
      </c>
      <c r="N2114" s="36">
        <v>49</v>
      </c>
      <c r="O2114" s="36">
        <f>AVERAGE(טבלה1[[#This Row],[עמודה52]:[עמודה53]])</f>
        <v>5.5</v>
      </c>
      <c r="P2114" s="36" t="str">
        <f>IF(טבלה1[[#This Row],[עמודה4]]="&lt; $25 / hr","0$ - $25 / hr",טבלה1[[#This Row],[עמודה4]])</f>
        <v>Undisclosed</v>
      </c>
      <c r="Q2114" s="12" t="str" cm="1">
        <f t="array" ref="Q2114">INDEX(_xlfn.TEXTSPLIT(טבלה1[[#This Row],[עמודה55]],"-"),1)</f>
        <v>Undisclosed</v>
      </c>
      <c r="R2114" s="21" t="e" cm="1">
        <f t="array" ref="R2114">INDEX(_xlfn.TEXTSPLIT(INDEX(_xlfn.TEXTSPLIT(טבלה1[[#This Row],[עמודה55]],"-"),2),"/"),1)</f>
        <v>#REF!</v>
      </c>
      <c r="S2114" s="36" t="e">
        <f>AVERAGE(טבלה1[[#This Row],[עמודה59]:[עמודה60]])</f>
        <v>#VALUE!</v>
      </c>
      <c r="T2114" s="38" t="e">
        <f>VALUE(SUBSTITUTE(טבלה1[[#This Row],[עמודה56]],"$",""))</f>
        <v>#VALUE!</v>
      </c>
      <c r="U2114" s="38" t="e">
        <f>VALUE(SUBSTITUTE(טבלה1[[#This Row],[עמודה57]],"$",""))</f>
        <v>#REF!</v>
      </c>
      <c r="V2114" s="38" t="e">
        <f>IF(טבלה1[[#This Row],[עמודה58]]&gt;30,"Yes","No")</f>
        <v>#VALUE!</v>
      </c>
    </row>
    <row r="2115" spans="1:22" x14ac:dyDescent="0.15">
      <c r="A2115" s="32" t="s">
        <v>4976</v>
      </c>
      <c r="B2115" s="39" t="s">
        <v>4977</v>
      </c>
      <c r="C2115" s="39" t="s">
        <v>4978</v>
      </c>
      <c r="D2115" s="40">
        <v>25000</v>
      </c>
      <c r="E2115" s="39" t="s">
        <v>33</v>
      </c>
      <c r="F2115" s="39" t="s">
        <v>5</v>
      </c>
      <c r="G2115" s="36" t="str">
        <f t="shared" ref="G2115:G2178" si="33">IF(H2115&gt;0.8,"High",IF(H2115&gt;0.4,"Med","Low"))</f>
        <v>Low</v>
      </c>
      <c r="H2115" s="41">
        <v>0.1</v>
      </c>
      <c r="I2115" s="11" t="str" cm="1">
        <f t="array" ref="I2115">INDEX(_xlfn.TEXTSPLIT(טבלה1[[#This Row],[עמודה2]],","),1)</f>
        <v>Midrand</v>
      </c>
      <c r="J2115" s="12" t="str" cm="1">
        <f t="array" ref="J2115">INDEX(_xlfn.TEXTSPLIT(טבלה1[[#This Row],[עמודה2]],","),2)</f>
        <v xml:space="preserve"> South Africa</v>
      </c>
      <c r="K2115" s="43" t="str">
        <f>_xlfn.CONCAT(טבלה1[[#This Row],[AI_Companies]]," ",טבלה1[[#This Row],[עמודה1]])</f>
        <v>BlueTurtle https://blueturtle.co.za/</v>
      </c>
      <c r="L2115" s="28">
        <v>250</v>
      </c>
      <c r="M2115" s="28" t="str">
        <f>IF(טבלה1[[#This Row],[עמודה53]]&gt;2000,"Yes","No")</f>
        <v>No</v>
      </c>
      <c r="N2115" s="28">
        <v>999</v>
      </c>
      <c r="O2115" s="28">
        <f>AVERAGE(טבלה1[[#This Row],[עמודה52]:[עמודה53]])</f>
        <v>29.5</v>
      </c>
      <c r="P2115" s="28" t="str">
        <f>IF(טבלה1[[#This Row],[עמודה4]]="&lt; $25 / hr","0$ - $25 / hr",טבלה1[[#This Row],[עמודה4]])</f>
        <v>$50 - $99 / hr</v>
      </c>
      <c r="Q2115" s="12" t="str" cm="1">
        <f t="array" ref="Q2115">INDEX(_xlfn.TEXTSPLIT(טבלה1[[#This Row],[עמודה55]],"-"),1)</f>
        <v xml:space="preserve">$50 </v>
      </c>
      <c r="R2115" s="21" t="str" cm="1">
        <f t="array" ref="R2115">INDEX(_xlfn.TEXTSPLIT(INDEX(_xlfn.TEXTSPLIT(טבלה1[[#This Row],[עמודה55]],"-"),2),"/"),1)</f>
        <v xml:space="preserve"> $99 </v>
      </c>
      <c r="S2115" s="28">
        <f>AVERAGE(טבלה1[[#This Row],[עמודה59]:[עמודה60]])</f>
        <v>74.5</v>
      </c>
      <c r="T2115" s="31">
        <f>VALUE(SUBSTITUTE(טבלה1[[#This Row],[עמודה56]],"$",""))</f>
        <v>50</v>
      </c>
      <c r="U2115" s="31">
        <f>VALUE(SUBSTITUTE(טבלה1[[#This Row],[עמודה57]],"$",""))</f>
        <v>99</v>
      </c>
      <c r="V2115" s="31" t="str">
        <f>IF(טבלה1[[#This Row],[עמודה58]]&gt;30,"Yes","No")</f>
        <v>Yes</v>
      </c>
    </row>
    <row r="2116" spans="1:22" x14ac:dyDescent="0.15">
      <c r="A2116" s="32" t="s">
        <v>4979</v>
      </c>
      <c r="B2116" s="33" t="s">
        <v>4980</v>
      </c>
      <c r="C2116" s="33" t="s">
        <v>1429</v>
      </c>
      <c r="D2116" s="33" t="s">
        <v>4</v>
      </c>
      <c r="E2116" s="33" t="s">
        <v>4</v>
      </c>
      <c r="F2116" s="33" t="s">
        <v>5</v>
      </c>
      <c r="G2116" s="36" t="str">
        <f t="shared" si="33"/>
        <v>Low</v>
      </c>
      <c r="H2116" s="34">
        <v>0.1</v>
      </c>
      <c r="I2116" s="11" t="str" cm="1">
        <f t="array" ref="I2116">INDEX(_xlfn.TEXTSPLIT(טבלה1[[#This Row],[עמודה2]],","),1)</f>
        <v>Miramar</v>
      </c>
      <c r="J2116" s="12" t="str" cm="1">
        <f t="array" ref="J2116">INDEX(_xlfn.TEXTSPLIT(טבלה1[[#This Row],[עמודה2]],","),2)</f>
        <v xml:space="preserve"> FL</v>
      </c>
      <c r="K2116" s="37" t="str">
        <f>_xlfn.CONCAT(טבלה1[[#This Row],[AI_Companies]]," ",טבלה1[[#This Row],[עמודה1]])</f>
        <v>FolderIT https://www.folderit.net</v>
      </c>
      <c r="L2116" s="36">
        <v>250</v>
      </c>
      <c r="M2116" s="36" t="str">
        <f>IF(טבלה1[[#This Row],[עמודה53]]&gt;2000,"Yes","No")</f>
        <v>No</v>
      </c>
      <c r="N2116" s="36">
        <v>999</v>
      </c>
      <c r="O2116" s="36">
        <f>AVERAGE(טבלה1[[#This Row],[עמודה52]:[עמודה53]])</f>
        <v>624.5</v>
      </c>
      <c r="P2116" s="36" t="str">
        <f>IF(טבלה1[[#This Row],[עמודה4]]="&lt; $25 / hr","0$ - $25 / hr",טבלה1[[#This Row],[עמודה4]])</f>
        <v>$25 - $49 / hr</v>
      </c>
      <c r="Q2116" s="12" t="str" cm="1">
        <f t="array" ref="Q2116">INDEX(_xlfn.TEXTSPLIT(טבלה1[[#This Row],[עמודה55]],"-"),1)</f>
        <v xml:space="preserve">$25 </v>
      </c>
      <c r="R2116" s="21" t="str" cm="1">
        <f t="array" ref="R2116">INDEX(_xlfn.TEXTSPLIT(INDEX(_xlfn.TEXTSPLIT(טבלה1[[#This Row],[עמודה55]],"-"),2),"/"),1)</f>
        <v xml:space="preserve"> $49 </v>
      </c>
      <c r="S2116" s="36">
        <f>AVERAGE(טבלה1[[#This Row],[עמודה59]:[עמודה60]])</f>
        <v>37</v>
      </c>
      <c r="T2116" s="38">
        <f>VALUE(SUBSTITUTE(טבלה1[[#This Row],[עמודה56]],"$",""))</f>
        <v>25</v>
      </c>
      <c r="U2116" s="38">
        <f>VALUE(SUBSTITUTE(טבלה1[[#This Row],[עמודה57]],"$",""))</f>
        <v>49</v>
      </c>
      <c r="V2116" s="38" t="str">
        <f>IF(טבלה1[[#This Row],[עמודה58]]&gt;30,"Yes","No")</f>
        <v>Yes</v>
      </c>
    </row>
    <row r="2117" spans="1:22" x14ac:dyDescent="0.15">
      <c r="A2117" s="32" t="s">
        <v>4981</v>
      </c>
      <c r="B2117" s="39" t="s">
        <v>4982</v>
      </c>
      <c r="C2117" s="39" t="s">
        <v>3440</v>
      </c>
      <c r="D2117" s="39" t="s">
        <v>4</v>
      </c>
      <c r="E2117" s="39" t="s">
        <v>4</v>
      </c>
      <c r="F2117" s="39" t="s">
        <v>29</v>
      </c>
      <c r="G2117" s="36" t="str">
        <f t="shared" si="33"/>
        <v>Low</v>
      </c>
      <c r="H2117" s="41">
        <v>0.15</v>
      </c>
      <c r="I2117" s="11" t="str" cm="1">
        <f t="array" ref="I2117">INDEX(_xlfn.TEXTSPLIT(טבלה1[[#This Row],[עמודה2]],","),1)</f>
        <v>Santa Clara</v>
      </c>
      <c r="J2117" s="12" t="str" cm="1">
        <f t="array" ref="J2117">INDEX(_xlfn.TEXTSPLIT(טבלה1[[#This Row],[עמודה2]],","),2)</f>
        <v xml:space="preserve"> CA</v>
      </c>
      <c r="K2117" s="43" t="str">
        <f>_xlfn.CONCAT(טבלה1[[#This Row],[AI_Companies]]," ",טבלה1[[#This Row],[עמודה1]])</f>
        <v>XekeraSystemsInc. https://www.xekera.com/</v>
      </c>
      <c r="L2117" s="28">
        <v>10</v>
      </c>
      <c r="M2117" s="28" t="str">
        <f>IF(טבלה1[[#This Row],[עמודה53]]&gt;2000,"Yes","No")</f>
        <v>No</v>
      </c>
      <c r="N2117" s="28">
        <v>49</v>
      </c>
      <c r="O2117" s="28">
        <f>AVERAGE(טבלה1[[#This Row],[עמודה52]:[עמודה53]])</f>
        <v>624.5</v>
      </c>
      <c r="P2117" s="28" t="str">
        <f>IF(טבלה1[[#This Row],[עמודה4]]="&lt; $25 / hr","0$ - $25 / hr",טבלה1[[#This Row],[עמודה4]])</f>
        <v>Undisclosed</v>
      </c>
      <c r="Q2117" s="12" t="str" cm="1">
        <f t="array" ref="Q2117">INDEX(_xlfn.TEXTSPLIT(טבלה1[[#This Row],[עמודה55]],"-"),1)</f>
        <v>Undisclosed</v>
      </c>
      <c r="R2117" s="21" t="e" cm="1">
        <f t="array" ref="R2117">INDEX(_xlfn.TEXTSPLIT(INDEX(_xlfn.TEXTSPLIT(טבלה1[[#This Row],[עמודה55]],"-"),2),"/"),1)</f>
        <v>#REF!</v>
      </c>
      <c r="S2117" s="28" t="e">
        <f>AVERAGE(טבלה1[[#This Row],[עמודה59]:[עמודה60]])</f>
        <v>#VALUE!</v>
      </c>
      <c r="T2117" s="31" t="e">
        <f>VALUE(SUBSTITUTE(טבלה1[[#This Row],[עמודה56]],"$",""))</f>
        <v>#VALUE!</v>
      </c>
      <c r="U2117" s="31" t="e">
        <f>VALUE(SUBSTITUTE(טבלה1[[#This Row],[עמודה57]],"$",""))</f>
        <v>#REF!</v>
      </c>
      <c r="V2117" s="31" t="e">
        <f>IF(טבלה1[[#This Row],[עמודה58]]&gt;30,"Yes","No")</f>
        <v>#VALUE!</v>
      </c>
    </row>
    <row r="2118" spans="1:22" x14ac:dyDescent="0.15">
      <c r="A2118" s="32" t="s">
        <v>4983</v>
      </c>
      <c r="B2118" s="33" t="s">
        <v>4984</v>
      </c>
      <c r="C2118" s="33" t="s">
        <v>2127</v>
      </c>
      <c r="D2118" s="44">
        <v>5000</v>
      </c>
      <c r="E2118" s="33" t="s">
        <v>14</v>
      </c>
      <c r="F2118" s="33" t="s">
        <v>10</v>
      </c>
      <c r="G2118" s="36" t="str">
        <f t="shared" si="33"/>
        <v>Low</v>
      </c>
      <c r="H2118" s="34">
        <v>0.15</v>
      </c>
      <c r="I2118" s="11" t="str" cm="1">
        <f t="array" ref="I2118">INDEX(_xlfn.TEXTSPLIT(טבלה1[[#This Row],[עמודה2]],","),1)</f>
        <v>Fishers</v>
      </c>
      <c r="J2118" s="12" t="str" cm="1">
        <f t="array" ref="J2118">INDEX(_xlfn.TEXTSPLIT(טבלה1[[#This Row],[עמודה2]],","),2)</f>
        <v xml:space="preserve"> IN</v>
      </c>
      <c r="K2118" s="37" t="str">
        <f>_xlfn.CONCAT(טבלה1[[#This Row],[AI_Companies]]," ",טבלה1[[#This Row],[עמודה1]])</f>
        <v>Counterpart https://www.counterpart.biz/</v>
      </c>
      <c r="L2118" s="36">
        <v>50</v>
      </c>
      <c r="M2118" s="36" t="str">
        <f>IF(טבלה1[[#This Row],[עמודה53]]&gt;2000,"Yes","No")</f>
        <v>No</v>
      </c>
      <c r="N2118" s="36">
        <v>249</v>
      </c>
      <c r="O2118" s="36">
        <f>AVERAGE(טבלה1[[#This Row],[עמודה52]:[עמודה53]])</f>
        <v>29.5</v>
      </c>
      <c r="P2118" s="36" t="str">
        <f>IF(טבלה1[[#This Row],[עמודה4]]="&lt; $25 / hr","0$ - $25 / hr",טבלה1[[#This Row],[עמודה4]])</f>
        <v>Undisclosed</v>
      </c>
      <c r="Q2118" s="12" t="str" cm="1">
        <f t="array" ref="Q2118">INDEX(_xlfn.TEXTSPLIT(טבלה1[[#This Row],[עמודה55]],"-"),1)</f>
        <v>Undisclosed</v>
      </c>
      <c r="R2118" s="21" t="e" cm="1">
        <f t="array" ref="R2118">INDEX(_xlfn.TEXTSPLIT(INDEX(_xlfn.TEXTSPLIT(טבלה1[[#This Row],[עמודה55]],"-"),2),"/"),1)</f>
        <v>#REF!</v>
      </c>
      <c r="S2118" s="36" t="e">
        <f>AVERAGE(טבלה1[[#This Row],[עמודה59]:[עמודה60]])</f>
        <v>#VALUE!</v>
      </c>
      <c r="T2118" s="38" t="e">
        <f>VALUE(SUBSTITUTE(טבלה1[[#This Row],[עמודה56]],"$",""))</f>
        <v>#VALUE!</v>
      </c>
      <c r="U2118" s="38" t="e">
        <f>VALUE(SUBSTITUTE(טבלה1[[#This Row],[עמודה57]],"$",""))</f>
        <v>#REF!</v>
      </c>
      <c r="V2118" s="38" t="e">
        <f>IF(טבלה1[[#This Row],[עמודה58]]&gt;30,"Yes","No")</f>
        <v>#VALUE!</v>
      </c>
    </row>
    <row r="2119" spans="1:22" x14ac:dyDescent="0.15">
      <c r="A2119" s="32" t="s">
        <v>4985</v>
      </c>
      <c r="B2119" s="39" t="s">
        <v>4986</v>
      </c>
      <c r="C2119" s="39" t="s">
        <v>4987</v>
      </c>
      <c r="D2119" s="40">
        <v>5000</v>
      </c>
      <c r="E2119" s="39" t="s">
        <v>33</v>
      </c>
      <c r="F2119" s="39" t="s">
        <v>10</v>
      </c>
      <c r="G2119" s="36" t="str">
        <f t="shared" si="33"/>
        <v>Low</v>
      </c>
      <c r="H2119" s="41">
        <v>0.15</v>
      </c>
      <c r="I2119" s="11" t="str" cm="1">
        <f t="array" ref="I2119">INDEX(_xlfn.TEXTSPLIT(טבלה1[[#This Row],[עמודה2]],","),1)</f>
        <v>Redmond</v>
      </c>
      <c r="J2119" s="12" t="str" cm="1">
        <f t="array" ref="J2119">INDEX(_xlfn.TEXTSPLIT(טבלה1[[#This Row],[עמודה2]],","),2)</f>
        <v xml:space="preserve"> WA</v>
      </c>
      <c r="K2119" s="43" t="str">
        <f>_xlfn.CONCAT(טבלה1[[#This Row],[AI_Companies]]," ",טבלה1[[#This Row],[עמודה1]])</f>
        <v>DivensiInc http://www.divensi.com</v>
      </c>
      <c r="L2119" s="28">
        <v>50</v>
      </c>
      <c r="M2119" s="28" t="str">
        <f>IF(טבלה1[[#This Row],[עמודה53]]&gt;2000,"Yes","No")</f>
        <v>No</v>
      </c>
      <c r="N2119" s="28">
        <v>249</v>
      </c>
      <c r="O2119" s="28">
        <f>AVERAGE(טבלה1[[#This Row],[עמודה52]:[עמודה53]])</f>
        <v>149.5</v>
      </c>
      <c r="P2119" s="28" t="str">
        <f>IF(טבלה1[[#This Row],[עמודה4]]="&lt; $25 / hr","0$ - $25 / hr",טבלה1[[#This Row],[עמודה4]])</f>
        <v>0$ - $25 / hr</v>
      </c>
      <c r="Q2119" s="12" t="str" cm="1">
        <f t="array" ref="Q2119">INDEX(_xlfn.TEXTSPLIT(טבלה1[[#This Row],[עמודה55]],"-"),1)</f>
        <v xml:space="preserve">0$ </v>
      </c>
      <c r="R2119" s="21" t="str" cm="1">
        <f t="array" ref="R2119">INDEX(_xlfn.TEXTSPLIT(INDEX(_xlfn.TEXTSPLIT(טבלה1[[#This Row],[עמודה55]],"-"),2),"/"),1)</f>
        <v xml:space="preserve"> $25 </v>
      </c>
      <c r="S2119" s="28">
        <f>AVERAGE(טבלה1[[#This Row],[עמודה59]:[עמודה60]])</f>
        <v>12.5</v>
      </c>
      <c r="T2119" s="31">
        <f>VALUE(SUBSTITUTE(טבלה1[[#This Row],[עמודה56]],"$",""))</f>
        <v>0</v>
      </c>
      <c r="U2119" s="31">
        <f>VALUE(SUBSTITUTE(טבלה1[[#This Row],[עמודה57]],"$",""))</f>
        <v>25</v>
      </c>
      <c r="V2119" s="31" t="str">
        <f>IF(טבלה1[[#This Row],[עמודה58]]&gt;30,"Yes","No")</f>
        <v>No</v>
      </c>
    </row>
    <row r="2120" spans="1:22" x14ac:dyDescent="0.15">
      <c r="A2120" s="32" t="s">
        <v>4988</v>
      </c>
      <c r="B2120" s="33" t="s">
        <v>4989</v>
      </c>
      <c r="C2120" s="33" t="s">
        <v>4990</v>
      </c>
      <c r="D2120" s="44">
        <v>25000</v>
      </c>
      <c r="E2120" s="33" t="s">
        <v>9</v>
      </c>
      <c r="F2120" s="33" t="s">
        <v>10</v>
      </c>
      <c r="G2120" s="36" t="str">
        <f t="shared" si="33"/>
        <v>Low</v>
      </c>
      <c r="H2120" s="34">
        <v>0.15</v>
      </c>
      <c r="I2120" s="11" t="str" cm="1">
        <f t="array" ref="I2120">INDEX(_xlfn.TEXTSPLIT(טבלה1[[#This Row],[עמודה2]],","),1)</f>
        <v>Battaramulla</v>
      </c>
      <c r="J2120" s="12" t="str" cm="1">
        <f t="array" ref="J2120">INDEX(_xlfn.TEXTSPLIT(טבלה1[[#This Row],[עמודה2]],","),2)</f>
        <v xml:space="preserve"> Sri Lanka</v>
      </c>
      <c r="K2120" s="37" t="str">
        <f>_xlfn.CONCAT(טבלה1[[#This Row],[AI_Companies]]," ",טבלה1[[#This Row],[עמודה1]])</f>
        <v>Treinetic(Pvt)Ltd https://www.treinetic.com</v>
      </c>
      <c r="L2120" s="36">
        <v>50</v>
      </c>
      <c r="M2120" s="36" t="str">
        <f>IF(טבלה1[[#This Row],[עמודה53]]&gt;2000,"Yes","No")</f>
        <v>No</v>
      </c>
      <c r="N2120" s="36">
        <v>249</v>
      </c>
      <c r="O2120" s="36">
        <f>AVERAGE(טבלה1[[#This Row],[עמודה52]:[עמודה53]])</f>
        <v>149.5</v>
      </c>
      <c r="P2120" s="36" t="str">
        <f>IF(טבלה1[[#This Row],[עמודה4]]="&lt; $25 / hr","0$ - $25 / hr",טבלה1[[#This Row],[עמודה4]])</f>
        <v>$25 - $49 / hr</v>
      </c>
      <c r="Q2120" s="12" t="str" cm="1">
        <f t="array" ref="Q2120">INDEX(_xlfn.TEXTSPLIT(טבלה1[[#This Row],[עמודה55]],"-"),1)</f>
        <v xml:space="preserve">$25 </v>
      </c>
      <c r="R2120" s="21" t="str" cm="1">
        <f t="array" ref="R2120">INDEX(_xlfn.TEXTSPLIT(INDEX(_xlfn.TEXTSPLIT(טבלה1[[#This Row],[עמודה55]],"-"),2),"/"),1)</f>
        <v xml:space="preserve"> $49 </v>
      </c>
      <c r="S2120" s="36">
        <f>AVERAGE(טבלה1[[#This Row],[עמודה59]:[עמודה60]])</f>
        <v>37</v>
      </c>
      <c r="T2120" s="38">
        <f>VALUE(SUBSTITUTE(טבלה1[[#This Row],[עמודה56]],"$",""))</f>
        <v>25</v>
      </c>
      <c r="U2120" s="38">
        <f>VALUE(SUBSTITUTE(טבלה1[[#This Row],[עמודה57]],"$",""))</f>
        <v>49</v>
      </c>
      <c r="V2120" s="38" t="str">
        <f>IF(טבלה1[[#This Row],[עמודה58]]&gt;30,"Yes","No")</f>
        <v>Yes</v>
      </c>
    </row>
    <row r="2121" spans="1:22" x14ac:dyDescent="0.15">
      <c r="A2121" s="32" t="s">
        <v>4991</v>
      </c>
      <c r="B2121" s="39" t="s">
        <v>4992</v>
      </c>
      <c r="C2121" s="39" t="s">
        <v>361</v>
      </c>
      <c r="D2121" s="40">
        <v>5000</v>
      </c>
      <c r="E2121" s="39" t="s">
        <v>33</v>
      </c>
      <c r="F2121" s="39" t="s">
        <v>10</v>
      </c>
      <c r="G2121" s="36" t="str">
        <f t="shared" si="33"/>
        <v>Low</v>
      </c>
      <c r="H2121" s="41">
        <v>0.15</v>
      </c>
      <c r="I2121" s="11" t="str" cm="1">
        <f t="array" ref="I2121">INDEX(_xlfn.TEXTSPLIT(טבלה1[[#This Row],[עמודה2]],","),1)</f>
        <v>Zielona Góra</v>
      </c>
      <c r="J2121" s="12" t="str" cm="1">
        <f t="array" ref="J2121">INDEX(_xlfn.TEXTSPLIT(טבלה1[[#This Row],[עמודה2]],","),2)</f>
        <v xml:space="preserve"> Poland</v>
      </c>
      <c r="K2121" s="43" t="str">
        <f>_xlfn.CONCAT(טבלה1[[#This Row],[AI_Companies]]," ",טבלה1[[#This Row],[עמודה1]])</f>
        <v>DigitalTechnologyPoland https://www.dtpoland.com/</v>
      </c>
      <c r="L2121" s="28">
        <v>50</v>
      </c>
      <c r="M2121" s="28" t="str">
        <f>IF(טבלה1[[#This Row],[עמודה53]]&gt;2000,"Yes","No")</f>
        <v>No</v>
      </c>
      <c r="N2121" s="28">
        <v>249</v>
      </c>
      <c r="O2121" s="28">
        <f>AVERAGE(טבלה1[[#This Row],[עמודה52]:[עמודה53]])</f>
        <v>149.5</v>
      </c>
      <c r="P2121" s="28" t="str">
        <f>IF(טבלה1[[#This Row],[עמודה4]]="&lt; $25 / hr","0$ - $25 / hr",טבלה1[[#This Row],[עמודה4]])</f>
        <v>$50 - $99 / hr</v>
      </c>
      <c r="Q2121" s="12" t="str" cm="1">
        <f t="array" ref="Q2121">INDEX(_xlfn.TEXTSPLIT(טבלה1[[#This Row],[עמודה55]],"-"),1)</f>
        <v xml:space="preserve">$50 </v>
      </c>
      <c r="R2121" s="21" t="str" cm="1">
        <f t="array" ref="R2121">INDEX(_xlfn.TEXTSPLIT(INDEX(_xlfn.TEXTSPLIT(טבלה1[[#This Row],[עמודה55]],"-"),2),"/"),1)</f>
        <v xml:space="preserve"> $99 </v>
      </c>
      <c r="S2121" s="28">
        <f>AVERAGE(טבלה1[[#This Row],[עמודה59]:[עמודה60]])</f>
        <v>74.5</v>
      </c>
      <c r="T2121" s="31">
        <f>VALUE(SUBSTITUTE(טבלה1[[#This Row],[עמודה56]],"$",""))</f>
        <v>50</v>
      </c>
      <c r="U2121" s="31">
        <f>VALUE(SUBSTITUTE(טבלה1[[#This Row],[עמודה57]],"$",""))</f>
        <v>99</v>
      </c>
      <c r="V2121" s="31" t="str">
        <f>IF(טבלה1[[#This Row],[עמודה58]]&gt;30,"Yes","No")</f>
        <v>Yes</v>
      </c>
    </row>
    <row r="2122" spans="1:22" x14ac:dyDescent="0.15">
      <c r="A2122" s="32" t="s">
        <v>4993</v>
      </c>
      <c r="B2122" s="33" t="s">
        <v>4994</v>
      </c>
      <c r="C2122" s="33" t="s">
        <v>361</v>
      </c>
      <c r="D2122" s="44">
        <v>1000</v>
      </c>
      <c r="E2122" s="33" t="s">
        <v>9</v>
      </c>
      <c r="F2122" s="33" t="s">
        <v>10</v>
      </c>
      <c r="G2122" s="36" t="str">
        <f t="shared" si="33"/>
        <v>Low</v>
      </c>
      <c r="H2122" s="34">
        <v>0.15</v>
      </c>
      <c r="I2122" s="11" t="str" cm="1">
        <f t="array" ref="I2122">INDEX(_xlfn.TEXTSPLIT(טבלה1[[#This Row],[עמודה2]],","),1)</f>
        <v>Pune</v>
      </c>
      <c r="J2122" s="12" t="str" cm="1">
        <f t="array" ref="J2122">INDEX(_xlfn.TEXTSPLIT(טבלה1[[#This Row],[עמודה2]],","),2)</f>
        <v xml:space="preserve"> India</v>
      </c>
      <c r="K2122" s="37" t="str">
        <f>_xlfn.CONCAT(טבלה1[[#This Row],[AI_Companies]]," ",טבלה1[[#This Row],[עמודה1]])</f>
        <v>SplendorNetTechnologies https://splendornet.com/</v>
      </c>
      <c r="L2122" s="36">
        <v>50</v>
      </c>
      <c r="M2122" s="36" t="str">
        <f>IF(טבלה1[[#This Row],[עמודה53]]&gt;2000,"Yes","No")</f>
        <v>No</v>
      </c>
      <c r="N2122" s="36">
        <v>249</v>
      </c>
      <c r="O2122" s="36">
        <f>AVERAGE(טבלה1[[#This Row],[עמודה52]:[עמודה53]])</f>
        <v>149.5</v>
      </c>
      <c r="P2122" s="36" t="str">
        <f>IF(טבלה1[[#This Row],[עמודה4]]="&lt; $25 / hr","0$ - $25 / hr",טבלה1[[#This Row],[עמודה4]])</f>
        <v>$25 - $49 / hr</v>
      </c>
      <c r="Q2122" s="12" t="str" cm="1">
        <f t="array" ref="Q2122">INDEX(_xlfn.TEXTSPLIT(טבלה1[[#This Row],[עמודה55]],"-"),1)</f>
        <v xml:space="preserve">$25 </v>
      </c>
      <c r="R2122" s="21" t="str" cm="1">
        <f t="array" ref="R2122">INDEX(_xlfn.TEXTSPLIT(INDEX(_xlfn.TEXTSPLIT(טבלה1[[#This Row],[עמודה55]],"-"),2),"/"),1)</f>
        <v xml:space="preserve"> $49 </v>
      </c>
      <c r="S2122" s="36">
        <f>AVERAGE(טבלה1[[#This Row],[עמודה59]:[עמודה60]])</f>
        <v>37</v>
      </c>
      <c r="T2122" s="38">
        <f>VALUE(SUBSTITUTE(טבלה1[[#This Row],[עמודה56]],"$",""))</f>
        <v>25</v>
      </c>
      <c r="U2122" s="38">
        <f>VALUE(SUBSTITUTE(טבלה1[[#This Row],[עמודה57]],"$",""))</f>
        <v>49</v>
      </c>
      <c r="V2122" s="38" t="str">
        <f>IF(טבלה1[[#This Row],[עמודה58]]&gt;30,"Yes","No")</f>
        <v>Yes</v>
      </c>
    </row>
    <row r="2123" spans="1:22" x14ac:dyDescent="0.15">
      <c r="A2123" s="32" t="s">
        <v>4995</v>
      </c>
      <c r="B2123" s="39" t="s">
        <v>4996</v>
      </c>
      <c r="C2123" s="39" t="s">
        <v>4997</v>
      </c>
      <c r="D2123" s="40">
        <v>5000</v>
      </c>
      <c r="E2123" s="39" t="s">
        <v>14</v>
      </c>
      <c r="F2123" s="39" t="s">
        <v>29</v>
      </c>
      <c r="G2123" s="36" t="str">
        <f t="shared" si="33"/>
        <v>Low</v>
      </c>
      <c r="H2123" s="41">
        <v>0.1</v>
      </c>
      <c r="I2123" s="11" t="str" cm="1">
        <f t="array" ref="I2123">INDEX(_xlfn.TEXTSPLIT(טבלה1[[#This Row],[עמודה2]],","),1)</f>
        <v>Pune</v>
      </c>
      <c r="J2123" s="12" t="str" cm="1">
        <f t="array" ref="J2123">INDEX(_xlfn.TEXTSPLIT(טבלה1[[#This Row],[עמודה2]],","),2)</f>
        <v xml:space="preserve"> India</v>
      </c>
      <c r="K2123" s="43" t="str">
        <f>_xlfn.CONCAT(טבלה1[[#This Row],[AI_Companies]]," ",טבלה1[[#This Row],[עמודה1]])</f>
        <v>TechspianServices https://www.techspian.com/</v>
      </c>
      <c r="L2123" s="28">
        <v>10</v>
      </c>
      <c r="M2123" s="28" t="str">
        <f>IF(טבלה1[[#This Row],[עמודה53]]&gt;2000,"Yes","No")</f>
        <v>No</v>
      </c>
      <c r="N2123" s="28">
        <v>49</v>
      </c>
      <c r="O2123" s="28">
        <f>AVERAGE(טבלה1[[#This Row],[עמודה52]:[עמודה53]])</f>
        <v>149.5</v>
      </c>
      <c r="P2123" s="28" t="str">
        <f>IF(טבלה1[[#This Row],[עמודה4]]="&lt; $25 / hr","0$ - $25 / hr",טבלה1[[#This Row],[עמודה4]])</f>
        <v>$50 - $99 / hr</v>
      </c>
      <c r="Q2123" s="12" t="str" cm="1">
        <f t="array" ref="Q2123">INDEX(_xlfn.TEXTSPLIT(טבלה1[[#This Row],[עמודה55]],"-"),1)</f>
        <v xml:space="preserve">$50 </v>
      </c>
      <c r="R2123" s="21" t="str" cm="1">
        <f t="array" ref="R2123">INDEX(_xlfn.TEXTSPLIT(INDEX(_xlfn.TEXTSPLIT(טבלה1[[#This Row],[עמודה55]],"-"),2),"/"),1)</f>
        <v xml:space="preserve"> $99 </v>
      </c>
      <c r="S2123" s="28">
        <f>AVERAGE(טבלה1[[#This Row],[עמודה59]:[עמודה60]])</f>
        <v>74.5</v>
      </c>
      <c r="T2123" s="31">
        <f>VALUE(SUBSTITUTE(טבלה1[[#This Row],[עמודה56]],"$",""))</f>
        <v>50</v>
      </c>
      <c r="U2123" s="31">
        <f>VALUE(SUBSTITUTE(טבלה1[[#This Row],[עמודה57]],"$",""))</f>
        <v>99</v>
      </c>
      <c r="V2123" s="31" t="str">
        <f>IF(טבלה1[[#This Row],[עמודה58]]&gt;30,"Yes","No")</f>
        <v>Yes</v>
      </c>
    </row>
    <row r="2124" spans="1:22" x14ac:dyDescent="0.15">
      <c r="A2124" s="32" t="s">
        <v>4998</v>
      </c>
      <c r="B2124" s="33" t="s">
        <v>4999</v>
      </c>
      <c r="C2124" s="33" t="s">
        <v>102</v>
      </c>
      <c r="D2124" s="44">
        <v>10000</v>
      </c>
      <c r="E2124" s="33" t="s">
        <v>4</v>
      </c>
      <c r="F2124" s="33" t="s">
        <v>117</v>
      </c>
      <c r="G2124" s="36" t="str">
        <f t="shared" si="33"/>
        <v>Low</v>
      </c>
      <c r="H2124" s="34">
        <v>0.25</v>
      </c>
      <c r="I2124" s="11" t="str" cm="1">
        <f t="array" ref="I2124">INDEX(_xlfn.TEXTSPLIT(טבלה1[[#This Row],[עמודה2]],","),1)</f>
        <v>Dehradun</v>
      </c>
      <c r="J2124" s="12" t="str" cm="1">
        <f t="array" ref="J2124">INDEX(_xlfn.TEXTSPLIT(טבלה1[[#This Row],[עמודה2]],","),2)</f>
        <v xml:space="preserve"> India</v>
      </c>
      <c r="K2124" s="37" t="str">
        <f>_xlfn.CONCAT(טבלה1[[#This Row],[AI_Companies]]," ",טבלה1[[#This Row],[עמודה1]])</f>
        <v>LogicSimplified https://logicsimplified.com/newgames/</v>
      </c>
      <c r="L2124" s="36">
        <v>2</v>
      </c>
      <c r="M2124" s="36" t="str">
        <f>IF(טבלה1[[#This Row],[עמודה53]]&gt;2000,"Yes","No")</f>
        <v>No</v>
      </c>
      <c r="N2124" s="36">
        <v>9</v>
      </c>
      <c r="O2124" s="36">
        <f>AVERAGE(טבלה1[[#This Row],[עמודה52]:[עמודה53]])</f>
        <v>29.5</v>
      </c>
      <c r="P2124" s="36" t="str">
        <f>IF(טבלה1[[#This Row],[עמודה4]]="&lt; $25 / hr","0$ - $25 / hr",טבלה1[[#This Row],[עמודה4]])</f>
        <v>0$ - $25 / hr</v>
      </c>
      <c r="Q2124" s="12" t="str" cm="1">
        <f t="array" ref="Q2124">INDEX(_xlfn.TEXTSPLIT(טבלה1[[#This Row],[עמודה55]],"-"),1)</f>
        <v xml:space="preserve">0$ </v>
      </c>
      <c r="R2124" s="21" t="str" cm="1">
        <f t="array" ref="R2124">INDEX(_xlfn.TEXTSPLIT(INDEX(_xlfn.TEXTSPLIT(טבלה1[[#This Row],[עמודה55]],"-"),2),"/"),1)</f>
        <v xml:space="preserve"> $25 </v>
      </c>
      <c r="S2124" s="36">
        <f>AVERAGE(טבלה1[[#This Row],[עמודה59]:[עמודה60]])</f>
        <v>12.5</v>
      </c>
      <c r="T2124" s="38">
        <f>VALUE(SUBSTITUTE(טבלה1[[#This Row],[עמודה56]],"$",""))</f>
        <v>0</v>
      </c>
      <c r="U2124" s="38">
        <f>VALUE(SUBSTITUTE(טבלה1[[#This Row],[עמודה57]],"$",""))</f>
        <v>25</v>
      </c>
      <c r="V2124" s="38" t="str">
        <f>IF(טבלה1[[#This Row],[עמודה58]]&gt;30,"Yes","No")</f>
        <v>No</v>
      </c>
    </row>
    <row r="2125" spans="1:22" x14ac:dyDescent="0.15">
      <c r="A2125" s="32" t="s">
        <v>5000</v>
      </c>
      <c r="B2125" s="39" t="s">
        <v>5001</v>
      </c>
      <c r="C2125" s="39" t="s">
        <v>66</v>
      </c>
      <c r="D2125" s="39" t="s">
        <v>4</v>
      </c>
      <c r="E2125" s="39" t="s">
        <v>4</v>
      </c>
      <c r="F2125" s="39" t="s">
        <v>117</v>
      </c>
      <c r="G2125" s="36" t="str">
        <f t="shared" si="33"/>
        <v>Low</v>
      </c>
      <c r="H2125" s="41">
        <v>0.25</v>
      </c>
      <c r="I2125" s="11" t="str" cm="1">
        <f t="array" ref="I2125">INDEX(_xlfn.TEXTSPLIT(טבלה1[[#This Row],[עמודה2]],","),1)</f>
        <v>London</v>
      </c>
      <c r="J2125" s="12" t="str" cm="1">
        <f t="array" ref="J2125">INDEX(_xlfn.TEXTSPLIT(טבלה1[[#This Row],[עמודה2]],","),2)</f>
        <v xml:space="preserve"> United Kingdom</v>
      </c>
      <c r="K2125" s="43" t="str">
        <f>_xlfn.CONCAT(טבלה1[[#This Row],[AI_Companies]]," ",טבלה1[[#This Row],[עמודה1]])</f>
        <v>FiniteSum https://finitesum.com</v>
      </c>
      <c r="L2125" s="28">
        <v>2</v>
      </c>
      <c r="M2125" s="28" t="str">
        <f>IF(טבלה1[[#This Row],[עמודה53]]&gt;2000,"Yes","No")</f>
        <v>No</v>
      </c>
      <c r="N2125" s="28">
        <v>9</v>
      </c>
      <c r="O2125" s="28">
        <f>AVERAGE(טבלה1[[#This Row],[עמודה52]:[עמודה53]])</f>
        <v>5.5</v>
      </c>
      <c r="P2125" s="28" t="str">
        <f>IF(טבלה1[[#This Row],[עמודה4]]="&lt; $25 / hr","0$ - $25 / hr",טבלה1[[#This Row],[עמודה4]])</f>
        <v>Undisclosed</v>
      </c>
      <c r="Q2125" s="12" t="str" cm="1">
        <f t="array" ref="Q2125">INDEX(_xlfn.TEXTSPLIT(טבלה1[[#This Row],[עמודה55]],"-"),1)</f>
        <v>Undisclosed</v>
      </c>
      <c r="R2125" s="21" t="e" cm="1">
        <f t="array" ref="R2125">INDEX(_xlfn.TEXTSPLIT(INDEX(_xlfn.TEXTSPLIT(טבלה1[[#This Row],[עמודה55]],"-"),2),"/"),1)</f>
        <v>#REF!</v>
      </c>
      <c r="S2125" s="28" t="e">
        <f>AVERAGE(טבלה1[[#This Row],[עמודה59]:[עמודה60]])</f>
        <v>#VALUE!</v>
      </c>
      <c r="T2125" s="31" t="e">
        <f>VALUE(SUBSTITUTE(טבלה1[[#This Row],[עמודה56]],"$",""))</f>
        <v>#VALUE!</v>
      </c>
      <c r="U2125" s="31" t="e">
        <f>VALUE(SUBSTITUTE(טבלה1[[#This Row],[עמודה57]],"$",""))</f>
        <v>#REF!</v>
      </c>
      <c r="V2125" s="31" t="e">
        <f>IF(טבלה1[[#This Row],[עמודה58]]&gt;30,"Yes","No")</f>
        <v>#VALUE!</v>
      </c>
    </row>
    <row r="2126" spans="1:22" x14ac:dyDescent="0.15">
      <c r="A2126" s="32" t="s">
        <v>5002</v>
      </c>
      <c r="B2126" s="33" t="s">
        <v>5003</v>
      </c>
      <c r="C2126" s="33" t="s">
        <v>4325</v>
      </c>
      <c r="D2126" s="33" t="s">
        <v>4</v>
      </c>
      <c r="E2126" s="33" t="s">
        <v>4</v>
      </c>
      <c r="F2126" s="33" t="s">
        <v>117</v>
      </c>
      <c r="G2126" s="36" t="str">
        <f t="shared" si="33"/>
        <v>Low</v>
      </c>
      <c r="H2126" s="34">
        <v>0.25</v>
      </c>
      <c r="I2126" s="11" t="str" cm="1">
        <f t="array" ref="I2126">INDEX(_xlfn.TEXTSPLIT(טבלה1[[#This Row],[עמודה2]],","),1)</f>
        <v>Toronto</v>
      </c>
      <c r="J2126" s="12" t="str" cm="1">
        <f t="array" ref="J2126">INDEX(_xlfn.TEXTSPLIT(טבלה1[[#This Row],[עמודה2]],","),2)</f>
        <v xml:space="preserve"> Canada</v>
      </c>
      <c r="K2126" s="37" t="str">
        <f>_xlfn.CONCAT(טבלה1[[#This Row],[AI_Companies]]," ",טבלה1[[#This Row],[עמודה1]])</f>
        <v>C3InsightGroupInc. http://c3-inc.com</v>
      </c>
      <c r="L2126" s="36">
        <v>2</v>
      </c>
      <c r="M2126" s="36" t="str">
        <f>IF(טבלה1[[#This Row],[עמודה53]]&gt;2000,"Yes","No")</f>
        <v>No</v>
      </c>
      <c r="N2126" s="36">
        <v>9</v>
      </c>
      <c r="O2126" s="36">
        <f>AVERAGE(טבלה1[[#This Row],[עמודה52]:[עמודה53]])</f>
        <v>5.5</v>
      </c>
      <c r="P2126" s="36" t="str">
        <f>IF(טבלה1[[#This Row],[עמודה4]]="&lt; $25 / hr","0$ - $25 / hr",טבלה1[[#This Row],[עמודה4]])</f>
        <v>Undisclosed</v>
      </c>
      <c r="Q2126" s="12" t="str" cm="1">
        <f t="array" ref="Q2126">INDEX(_xlfn.TEXTSPLIT(טבלה1[[#This Row],[עמודה55]],"-"),1)</f>
        <v>Undisclosed</v>
      </c>
      <c r="R2126" s="21" t="e" cm="1">
        <f t="array" ref="R2126">INDEX(_xlfn.TEXTSPLIT(INDEX(_xlfn.TEXTSPLIT(טבלה1[[#This Row],[עמודה55]],"-"),2),"/"),1)</f>
        <v>#REF!</v>
      </c>
      <c r="S2126" s="36" t="e">
        <f>AVERAGE(טבלה1[[#This Row],[עמודה59]:[עמודה60]])</f>
        <v>#VALUE!</v>
      </c>
      <c r="T2126" s="38" t="e">
        <f>VALUE(SUBSTITUTE(טבלה1[[#This Row],[עמודה56]],"$",""))</f>
        <v>#VALUE!</v>
      </c>
      <c r="U2126" s="38" t="e">
        <f>VALUE(SUBSTITUTE(טבלה1[[#This Row],[עמודה57]],"$",""))</f>
        <v>#REF!</v>
      </c>
      <c r="V2126" s="38" t="e">
        <f>IF(טבלה1[[#This Row],[עמודה58]]&gt;30,"Yes","No")</f>
        <v>#VALUE!</v>
      </c>
    </row>
    <row r="2127" spans="1:22" x14ac:dyDescent="0.15">
      <c r="A2127" s="32" t="s">
        <v>5004</v>
      </c>
      <c r="B2127" s="39" t="s">
        <v>5005</v>
      </c>
      <c r="C2127" s="39" t="s">
        <v>1482</v>
      </c>
      <c r="D2127" s="39" t="s">
        <v>4</v>
      </c>
      <c r="E2127" s="39" t="s">
        <v>4</v>
      </c>
      <c r="F2127" s="39" t="s">
        <v>117</v>
      </c>
      <c r="G2127" s="36" t="str">
        <f t="shared" si="33"/>
        <v>Low</v>
      </c>
      <c r="H2127" s="41">
        <v>0.25</v>
      </c>
      <c r="I2127" s="11" t="str" cm="1">
        <f t="array" ref="I2127">INDEX(_xlfn.TEXTSPLIT(טבלה1[[#This Row],[עמודה2]],","),1)</f>
        <v>Richmond</v>
      </c>
      <c r="J2127" s="12" t="str" cm="1">
        <f t="array" ref="J2127">INDEX(_xlfn.TEXTSPLIT(טבלה1[[#This Row],[עמודה2]],","),2)</f>
        <v xml:space="preserve"> Canada</v>
      </c>
      <c r="K2127" s="43" t="str">
        <f>_xlfn.CONCAT(טבלה1[[#This Row],[AI_Companies]]," ",טבלה1[[#This Row],[עמודה1]])</f>
        <v>BitontopTechnologiesInc. https://www.bitontop.com/</v>
      </c>
      <c r="L2127" s="28">
        <v>2</v>
      </c>
      <c r="M2127" s="28" t="str">
        <f>IF(טבלה1[[#This Row],[עמודה53]]&gt;2000,"Yes","No")</f>
        <v>No</v>
      </c>
      <c r="N2127" s="28">
        <v>9</v>
      </c>
      <c r="O2127" s="28">
        <f>AVERAGE(טבלה1[[#This Row],[עמודה52]:[עמודה53]])</f>
        <v>5.5</v>
      </c>
      <c r="P2127" s="28" t="str">
        <f>IF(טבלה1[[#This Row],[עמודה4]]="&lt; $25 / hr","0$ - $25 / hr",טבלה1[[#This Row],[עמודה4]])</f>
        <v>Undisclosed</v>
      </c>
      <c r="Q2127" s="12" t="str" cm="1">
        <f t="array" ref="Q2127">INDEX(_xlfn.TEXTSPLIT(טבלה1[[#This Row],[עמודה55]],"-"),1)</f>
        <v>Undisclosed</v>
      </c>
      <c r="R2127" s="21" t="e" cm="1">
        <f t="array" ref="R2127">INDEX(_xlfn.TEXTSPLIT(INDEX(_xlfn.TEXTSPLIT(טבלה1[[#This Row],[עמודה55]],"-"),2),"/"),1)</f>
        <v>#REF!</v>
      </c>
      <c r="S2127" s="28" t="e">
        <f>AVERAGE(טבלה1[[#This Row],[עמודה59]:[עמודה60]])</f>
        <v>#VALUE!</v>
      </c>
      <c r="T2127" s="31" t="e">
        <f>VALUE(SUBSTITUTE(טבלה1[[#This Row],[עמודה56]],"$",""))</f>
        <v>#VALUE!</v>
      </c>
      <c r="U2127" s="31" t="e">
        <f>VALUE(SUBSTITUTE(טבלה1[[#This Row],[עמודה57]],"$",""))</f>
        <v>#REF!</v>
      </c>
      <c r="V2127" s="31" t="e">
        <f>IF(טבלה1[[#This Row],[עמודה58]]&gt;30,"Yes","No")</f>
        <v>#VALUE!</v>
      </c>
    </row>
    <row r="2128" spans="1:22" x14ac:dyDescent="0.15">
      <c r="A2128" s="32" t="s">
        <v>5006</v>
      </c>
      <c r="B2128" s="33" t="s">
        <v>5007</v>
      </c>
      <c r="C2128" s="33" t="s">
        <v>2277</v>
      </c>
      <c r="D2128" s="33" t="s">
        <v>4</v>
      </c>
      <c r="E2128" s="33" t="s">
        <v>4</v>
      </c>
      <c r="F2128" s="33" t="s">
        <v>117</v>
      </c>
      <c r="G2128" s="36" t="str">
        <f t="shared" si="33"/>
        <v>Low</v>
      </c>
      <c r="H2128" s="34">
        <v>0.25</v>
      </c>
      <c r="I2128" s="11" t="str" cm="1">
        <f t="array" ref="I2128">INDEX(_xlfn.TEXTSPLIT(טבלה1[[#This Row],[עמודה2]],","),1)</f>
        <v>Greensboro</v>
      </c>
      <c r="J2128" s="12" t="str" cm="1">
        <f t="array" ref="J2128">INDEX(_xlfn.TEXTSPLIT(טבלה1[[#This Row],[עמודה2]],","),2)</f>
        <v xml:space="preserve"> NC</v>
      </c>
      <c r="K2128" s="37" t="str">
        <f>_xlfn.CONCAT(טבלה1[[#This Row],[AI_Companies]]," ",טבלה1[[#This Row],[עמודה1]])</f>
        <v>DaisX https://dais-x.com/</v>
      </c>
      <c r="L2128" s="36">
        <v>2</v>
      </c>
      <c r="M2128" s="36" t="str">
        <f>IF(טבלה1[[#This Row],[עמודה53]]&gt;2000,"Yes","No")</f>
        <v>No</v>
      </c>
      <c r="N2128" s="36">
        <v>9</v>
      </c>
      <c r="O2128" s="36">
        <f>AVERAGE(טבלה1[[#This Row],[עמודה52]:[עמודה53]])</f>
        <v>5.5</v>
      </c>
      <c r="P2128" s="36" t="str">
        <f>IF(טבלה1[[#This Row],[עמודה4]]="&lt; $25 / hr","0$ - $25 / hr",טבלה1[[#This Row],[עמודה4]])</f>
        <v>Undisclosed</v>
      </c>
      <c r="Q2128" s="12" t="str" cm="1">
        <f t="array" ref="Q2128">INDEX(_xlfn.TEXTSPLIT(טבלה1[[#This Row],[עמודה55]],"-"),1)</f>
        <v>Undisclosed</v>
      </c>
      <c r="R2128" s="21" t="e" cm="1">
        <f t="array" ref="R2128">INDEX(_xlfn.TEXTSPLIT(INDEX(_xlfn.TEXTSPLIT(טבלה1[[#This Row],[עמודה55]],"-"),2),"/"),1)</f>
        <v>#REF!</v>
      </c>
      <c r="S2128" s="36" t="e">
        <f>AVERAGE(טבלה1[[#This Row],[עמודה59]:[עמודה60]])</f>
        <v>#VALUE!</v>
      </c>
      <c r="T2128" s="38" t="e">
        <f>VALUE(SUBSTITUTE(טבלה1[[#This Row],[עמודה56]],"$",""))</f>
        <v>#VALUE!</v>
      </c>
      <c r="U2128" s="38" t="e">
        <f>VALUE(SUBSTITUTE(טבלה1[[#This Row],[עמודה57]],"$",""))</f>
        <v>#REF!</v>
      </c>
      <c r="V2128" s="38" t="e">
        <f>IF(טבלה1[[#This Row],[עמודה58]]&gt;30,"Yes","No")</f>
        <v>#VALUE!</v>
      </c>
    </row>
    <row r="2129" spans="1:22" x14ac:dyDescent="0.15">
      <c r="A2129" s="32" t="s">
        <v>5008</v>
      </c>
      <c r="B2129" s="39" t="s">
        <v>5009</v>
      </c>
      <c r="C2129" s="39" t="s">
        <v>361</v>
      </c>
      <c r="D2129" s="40">
        <v>1000</v>
      </c>
      <c r="E2129" s="39" t="s">
        <v>14</v>
      </c>
      <c r="F2129" s="39" t="s">
        <v>117</v>
      </c>
      <c r="G2129" s="36" t="str">
        <f t="shared" si="33"/>
        <v>Low</v>
      </c>
      <c r="H2129" s="41">
        <v>0.25</v>
      </c>
      <c r="I2129" s="11" t="str" cm="1">
        <f t="array" ref="I2129">INDEX(_xlfn.TEXTSPLIT(טבלה1[[#This Row],[עמודה2]],","),1)</f>
        <v>Marietta</v>
      </c>
      <c r="J2129" s="12" t="str" cm="1">
        <f t="array" ref="J2129">INDEX(_xlfn.TEXTSPLIT(טבלה1[[#This Row],[עמודה2]],","),2)</f>
        <v xml:space="preserve"> GA</v>
      </c>
      <c r="K2129" s="43" t="str">
        <f>_xlfn.CONCAT(טבלה1[[#This Row],[AI_Companies]]," ",טבלה1[[#This Row],[עמודה1]])</f>
        <v>Pagarba https://pagarba.io/</v>
      </c>
      <c r="L2129" s="28">
        <v>2</v>
      </c>
      <c r="M2129" s="28" t="str">
        <f>IF(טבלה1[[#This Row],[עמודה53]]&gt;2000,"Yes","No")</f>
        <v>No</v>
      </c>
      <c r="N2129" s="28">
        <v>9</v>
      </c>
      <c r="O2129" s="28">
        <f>AVERAGE(טבלה1[[#This Row],[עמודה52]:[עמודה53]])</f>
        <v>5.5</v>
      </c>
      <c r="P2129" s="28" t="str">
        <f>IF(טבלה1[[#This Row],[עמודה4]]="&lt; $25 / hr","0$ - $25 / hr",טבלה1[[#This Row],[עמודה4]])</f>
        <v>Undisclosed</v>
      </c>
      <c r="Q2129" s="12" t="str" cm="1">
        <f t="array" ref="Q2129">INDEX(_xlfn.TEXTSPLIT(טבלה1[[#This Row],[עמודה55]],"-"),1)</f>
        <v>Undisclosed</v>
      </c>
      <c r="R2129" s="21" t="e" cm="1">
        <f t="array" ref="R2129">INDEX(_xlfn.TEXTSPLIT(INDEX(_xlfn.TEXTSPLIT(טבלה1[[#This Row],[עמודה55]],"-"),2),"/"),1)</f>
        <v>#REF!</v>
      </c>
      <c r="S2129" s="28" t="e">
        <f>AVERAGE(טבלה1[[#This Row],[עמודה59]:[עמודה60]])</f>
        <v>#VALUE!</v>
      </c>
      <c r="T2129" s="31" t="e">
        <f>VALUE(SUBSTITUTE(טבלה1[[#This Row],[עמודה56]],"$",""))</f>
        <v>#VALUE!</v>
      </c>
      <c r="U2129" s="31" t="e">
        <f>VALUE(SUBSTITUTE(טבלה1[[#This Row],[עמודה57]],"$",""))</f>
        <v>#REF!</v>
      </c>
      <c r="V2129" s="31" t="e">
        <f>IF(טבלה1[[#This Row],[עמודה58]]&gt;30,"Yes","No")</f>
        <v>#VALUE!</v>
      </c>
    </row>
    <row r="2130" spans="1:22" x14ac:dyDescent="0.15">
      <c r="A2130" s="32" t="s">
        <v>5010</v>
      </c>
      <c r="B2130" s="33" t="s">
        <v>5011</v>
      </c>
      <c r="C2130" s="33" t="s">
        <v>5012</v>
      </c>
      <c r="D2130" s="33" t="s">
        <v>4</v>
      </c>
      <c r="E2130" s="33" t="s">
        <v>4</v>
      </c>
      <c r="F2130" s="33" t="s">
        <v>117</v>
      </c>
      <c r="G2130" s="36" t="str">
        <f t="shared" si="33"/>
        <v>Low</v>
      </c>
      <c r="H2130" s="34">
        <v>0.25</v>
      </c>
      <c r="I2130" s="11" t="str" cm="1">
        <f t="array" ref="I2130">INDEX(_xlfn.TEXTSPLIT(טבלה1[[#This Row],[עמודה2]],","),1)</f>
        <v>Pune</v>
      </c>
      <c r="J2130" s="12" t="str" cm="1">
        <f t="array" ref="J2130">INDEX(_xlfn.TEXTSPLIT(טבלה1[[#This Row],[עמודה2]],","),2)</f>
        <v xml:space="preserve"> India</v>
      </c>
      <c r="K2130" s="37" t="str">
        <f>_xlfn.CONCAT(טבלה1[[#This Row],[AI_Companies]]," ",טבלה1[[#This Row],[עמודה1]])</f>
        <v>FintalkSoftwareLabsPvt.Ltd. https://fintalklabs.com</v>
      </c>
      <c r="L2130" s="36">
        <v>2</v>
      </c>
      <c r="M2130" s="36" t="str">
        <f>IF(טבלה1[[#This Row],[עמודה53]]&gt;2000,"Yes","No")</f>
        <v>No</v>
      </c>
      <c r="N2130" s="36">
        <v>9</v>
      </c>
      <c r="O2130" s="36">
        <f>AVERAGE(טבלה1[[#This Row],[עמודה52]:[עמודה53]])</f>
        <v>5.5</v>
      </c>
      <c r="P2130" s="36" t="str">
        <f>IF(טבלה1[[#This Row],[עמודה4]]="&lt; $25 / hr","0$ - $25 / hr",טבלה1[[#This Row],[עמודה4]])</f>
        <v>0$ - $25 / hr</v>
      </c>
      <c r="Q2130" s="12" t="str" cm="1">
        <f t="array" ref="Q2130">INDEX(_xlfn.TEXTSPLIT(טבלה1[[#This Row],[עמודה55]],"-"),1)</f>
        <v xml:space="preserve">0$ </v>
      </c>
      <c r="R2130" s="21" t="str" cm="1">
        <f t="array" ref="R2130">INDEX(_xlfn.TEXTSPLIT(INDEX(_xlfn.TEXTSPLIT(טבלה1[[#This Row],[עמודה55]],"-"),2),"/"),1)</f>
        <v xml:space="preserve"> $25 </v>
      </c>
      <c r="S2130" s="36">
        <f>AVERAGE(טבלה1[[#This Row],[עמודה59]:[עמודה60]])</f>
        <v>12.5</v>
      </c>
      <c r="T2130" s="38">
        <f>VALUE(SUBSTITUTE(טבלה1[[#This Row],[עמודה56]],"$",""))</f>
        <v>0</v>
      </c>
      <c r="U2130" s="38">
        <f>VALUE(SUBSTITUTE(טבלה1[[#This Row],[עמודה57]],"$",""))</f>
        <v>25</v>
      </c>
      <c r="V2130" s="38" t="str">
        <f>IF(טבלה1[[#This Row],[עמודה58]]&gt;30,"Yes","No")</f>
        <v>No</v>
      </c>
    </row>
    <row r="2131" spans="1:22" x14ac:dyDescent="0.15">
      <c r="A2131" s="32" t="s">
        <v>5013</v>
      </c>
      <c r="B2131" s="39" t="s">
        <v>5014</v>
      </c>
      <c r="C2131" s="39" t="s">
        <v>5015</v>
      </c>
      <c r="D2131" s="39" t="s">
        <v>4</v>
      </c>
      <c r="E2131" s="39" t="s">
        <v>4</v>
      </c>
      <c r="F2131" s="39" t="s">
        <v>117</v>
      </c>
      <c r="G2131" s="36" t="str">
        <f t="shared" si="33"/>
        <v>Low</v>
      </c>
      <c r="H2131" s="41">
        <v>0.25</v>
      </c>
      <c r="I2131" s="11" t="str" cm="1">
        <f t="array" ref="I2131">INDEX(_xlfn.TEXTSPLIT(טבלה1[[#This Row],[עמודה2]],","),1)</f>
        <v>León</v>
      </c>
      <c r="J2131" s="12" t="str" cm="1">
        <f t="array" ref="J2131">INDEX(_xlfn.TEXTSPLIT(טבלה1[[#This Row],[עמודה2]],","),2)</f>
        <v xml:space="preserve"> Mexico</v>
      </c>
      <c r="K2131" s="43" t="str">
        <f>_xlfn.CONCAT(טבלה1[[#This Row],[AI_Companies]]," ",טבלה1[[#This Row],[עמודה1]])</f>
        <v>TresFactorial https://www.tresfactorial.com/</v>
      </c>
      <c r="L2131" s="28">
        <v>2</v>
      </c>
      <c r="M2131" s="28" t="str">
        <f>IF(טבלה1[[#This Row],[עמודה53]]&gt;2000,"Yes","No")</f>
        <v>No</v>
      </c>
      <c r="N2131" s="28">
        <v>9</v>
      </c>
      <c r="O2131" s="28">
        <f>AVERAGE(טבלה1[[#This Row],[עמודה52]:[עמודה53]])</f>
        <v>5.5</v>
      </c>
      <c r="P2131" s="28" t="str">
        <f>IF(טבלה1[[#This Row],[עמודה4]]="&lt; $25 / hr","0$ - $25 / hr",טבלה1[[#This Row],[עמודה4]])</f>
        <v>Undisclosed</v>
      </c>
      <c r="Q2131" s="12" t="str" cm="1">
        <f t="array" ref="Q2131">INDEX(_xlfn.TEXTSPLIT(טבלה1[[#This Row],[עמודה55]],"-"),1)</f>
        <v>Undisclosed</v>
      </c>
      <c r="R2131" s="21" t="e" cm="1">
        <f t="array" ref="R2131">INDEX(_xlfn.TEXTSPLIT(INDEX(_xlfn.TEXTSPLIT(טבלה1[[#This Row],[עמודה55]],"-"),2),"/"),1)</f>
        <v>#REF!</v>
      </c>
      <c r="S2131" s="28" t="e">
        <f>AVERAGE(טבלה1[[#This Row],[עמודה59]:[עמודה60]])</f>
        <v>#VALUE!</v>
      </c>
      <c r="T2131" s="31" t="e">
        <f>VALUE(SUBSTITUTE(טבלה1[[#This Row],[עמודה56]],"$",""))</f>
        <v>#VALUE!</v>
      </c>
      <c r="U2131" s="31" t="e">
        <f>VALUE(SUBSTITUTE(טבלה1[[#This Row],[עמודה57]],"$",""))</f>
        <v>#REF!</v>
      </c>
      <c r="V2131" s="31" t="e">
        <f>IF(טבלה1[[#This Row],[עמודה58]]&gt;30,"Yes","No")</f>
        <v>#VALUE!</v>
      </c>
    </row>
    <row r="2132" spans="1:22" x14ac:dyDescent="0.15">
      <c r="A2132" s="32" t="s">
        <v>5016</v>
      </c>
      <c r="B2132" s="33" t="s">
        <v>5017</v>
      </c>
      <c r="C2132" s="33" t="s">
        <v>361</v>
      </c>
      <c r="D2132" s="44">
        <v>1000</v>
      </c>
      <c r="E2132" s="33" t="s">
        <v>14</v>
      </c>
      <c r="F2132" s="33" t="s">
        <v>5</v>
      </c>
      <c r="G2132" s="36" t="str">
        <f t="shared" si="33"/>
        <v>Low</v>
      </c>
      <c r="H2132" s="34">
        <v>0.15</v>
      </c>
      <c r="I2132" s="11" t="str" cm="1">
        <f t="array" ref="I2132">INDEX(_xlfn.TEXTSPLIT(טבלה1[[#This Row],[עמודה2]],","),1)</f>
        <v>Leland</v>
      </c>
      <c r="J2132" s="12" t="str" cm="1">
        <f t="array" ref="J2132">INDEX(_xlfn.TEXTSPLIT(טבלה1[[#This Row],[עמודה2]],","),2)</f>
        <v xml:space="preserve"> NC</v>
      </c>
      <c r="K2132" s="37" t="str">
        <f>_xlfn.CONCAT(טבלה1[[#This Row],[AI_Companies]]," ",טבלה1[[#This Row],[עמודה1]])</f>
        <v>HealthcareBusinessReps,LLC https://www.HBRops.com</v>
      </c>
      <c r="L2132" s="36">
        <v>250</v>
      </c>
      <c r="M2132" s="36" t="str">
        <f>IF(טבלה1[[#This Row],[עמודה53]]&gt;2000,"Yes","No")</f>
        <v>No</v>
      </c>
      <c r="N2132" s="36">
        <v>999</v>
      </c>
      <c r="O2132" s="36">
        <f>AVERAGE(טבלה1[[#This Row],[עמודה52]:[עמודה53]])</f>
        <v>5.5</v>
      </c>
      <c r="P2132" s="36" t="str">
        <f>IF(טבלה1[[#This Row],[עמודה4]]="&lt; $25 / hr","0$ - $25 / hr",טבלה1[[#This Row],[עמודה4]])</f>
        <v>Undisclosed</v>
      </c>
      <c r="Q2132" s="12" t="str" cm="1">
        <f t="array" ref="Q2132">INDEX(_xlfn.TEXTSPLIT(טבלה1[[#This Row],[עמודה55]],"-"),1)</f>
        <v>Undisclosed</v>
      </c>
      <c r="R2132" s="21" t="e" cm="1">
        <f t="array" ref="R2132">INDEX(_xlfn.TEXTSPLIT(INDEX(_xlfn.TEXTSPLIT(טבלה1[[#This Row],[עמודה55]],"-"),2),"/"),1)</f>
        <v>#REF!</v>
      </c>
      <c r="S2132" s="36" t="e">
        <f>AVERAGE(טבלה1[[#This Row],[עמודה59]:[עמודה60]])</f>
        <v>#VALUE!</v>
      </c>
      <c r="T2132" s="38" t="e">
        <f>VALUE(SUBSTITUTE(טבלה1[[#This Row],[עמודה56]],"$",""))</f>
        <v>#VALUE!</v>
      </c>
      <c r="U2132" s="38" t="e">
        <f>VALUE(SUBSTITUTE(טבלה1[[#This Row],[עמודה57]],"$",""))</f>
        <v>#REF!</v>
      </c>
      <c r="V2132" s="38" t="e">
        <f>IF(טבלה1[[#This Row],[עמודה58]]&gt;30,"Yes","No")</f>
        <v>#VALUE!</v>
      </c>
    </row>
    <row r="2133" spans="1:22" x14ac:dyDescent="0.15">
      <c r="A2133" s="32" t="s">
        <v>5018</v>
      </c>
      <c r="B2133" s="39" t="s">
        <v>5019</v>
      </c>
      <c r="C2133" s="39" t="s">
        <v>1207</v>
      </c>
      <c r="D2133" s="40">
        <v>50000</v>
      </c>
      <c r="E2133" s="39" t="s">
        <v>33</v>
      </c>
      <c r="F2133" s="39" t="s">
        <v>5</v>
      </c>
      <c r="G2133" s="36" t="str">
        <f t="shared" si="33"/>
        <v>Low</v>
      </c>
      <c r="H2133" s="41">
        <v>0.15</v>
      </c>
      <c r="I2133" s="11" t="str" cm="1">
        <f t="array" ref="I2133">INDEX(_xlfn.TEXTSPLIT(טבלה1[[#This Row],[עמודה2]],","),1)</f>
        <v>Pune</v>
      </c>
      <c r="J2133" s="12" t="str" cm="1">
        <f t="array" ref="J2133">INDEX(_xlfn.TEXTSPLIT(טבלה1[[#This Row],[עמודה2]],","),2)</f>
        <v xml:space="preserve"> India</v>
      </c>
      <c r="K2133" s="43" t="str">
        <f>_xlfn.CONCAT(טבלה1[[#This Row],[AI_Companies]]," ",טבלה1[[#This Row],[עמודה1]])</f>
        <v>IBrandTechnologies https://ibrandtech.com/</v>
      </c>
      <c r="L2133" s="28">
        <v>250</v>
      </c>
      <c r="M2133" s="28" t="str">
        <f>IF(טבלה1[[#This Row],[עמודה53]]&gt;2000,"Yes","No")</f>
        <v>No</v>
      </c>
      <c r="N2133" s="28">
        <v>999</v>
      </c>
      <c r="O2133" s="28">
        <f>AVERAGE(טבלה1[[#This Row],[עמודה52]:[עמודה53]])</f>
        <v>624.5</v>
      </c>
      <c r="P2133" s="28" t="str">
        <f>IF(טבלה1[[#This Row],[עמודה4]]="&lt; $25 / hr","0$ - $25 / hr",טבלה1[[#This Row],[עמודה4]])</f>
        <v>0$ - $25 / hr</v>
      </c>
      <c r="Q2133" s="12" t="str" cm="1">
        <f t="array" ref="Q2133">INDEX(_xlfn.TEXTSPLIT(טבלה1[[#This Row],[עמודה55]],"-"),1)</f>
        <v xml:space="preserve">0$ </v>
      </c>
      <c r="R2133" s="21" t="str" cm="1">
        <f t="array" ref="R2133">INDEX(_xlfn.TEXTSPLIT(INDEX(_xlfn.TEXTSPLIT(טבלה1[[#This Row],[עמודה55]],"-"),2),"/"),1)</f>
        <v xml:space="preserve"> $25 </v>
      </c>
      <c r="S2133" s="28">
        <f>AVERAGE(טבלה1[[#This Row],[עמודה59]:[עמודה60]])</f>
        <v>12.5</v>
      </c>
      <c r="T2133" s="31">
        <f>VALUE(SUBSTITUTE(טבלה1[[#This Row],[עמודה56]],"$",""))</f>
        <v>0</v>
      </c>
      <c r="U2133" s="31">
        <f>VALUE(SUBSTITUTE(טבלה1[[#This Row],[עמודה57]],"$",""))</f>
        <v>25</v>
      </c>
      <c r="V2133" s="31" t="str">
        <f>IF(טבלה1[[#This Row],[עמודה58]]&gt;30,"Yes","No")</f>
        <v>No</v>
      </c>
    </row>
    <row r="2134" spans="1:22" x14ac:dyDescent="0.15">
      <c r="A2134" s="32" t="s">
        <v>5020</v>
      </c>
      <c r="B2134" s="33" t="s">
        <v>5021</v>
      </c>
      <c r="C2134" s="33" t="s">
        <v>3167</v>
      </c>
      <c r="D2134" s="44">
        <v>10000</v>
      </c>
      <c r="E2134" s="33" t="s">
        <v>33</v>
      </c>
      <c r="F2134" s="33" t="s">
        <v>29</v>
      </c>
      <c r="G2134" s="36" t="str">
        <f t="shared" si="33"/>
        <v>Low</v>
      </c>
      <c r="H2134" s="34">
        <v>0.15</v>
      </c>
      <c r="I2134" s="11" t="str" cm="1">
        <f t="array" ref="I2134">INDEX(_xlfn.TEXTSPLIT(טבלה1[[#This Row],[עמודה2]],","),1)</f>
        <v>Medellín</v>
      </c>
      <c r="J2134" s="12" t="str" cm="1">
        <f t="array" ref="J2134">INDEX(_xlfn.TEXTSPLIT(טבלה1[[#This Row],[עמודה2]],","),2)</f>
        <v xml:space="preserve"> Colombia</v>
      </c>
      <c r="K2134" s="37" t="str">
        <f>_xlfn.CONCAT(טבלה1[[#This Row],[AI_Companies]]," ",טבלה1[[#This Row],[עמודה1]])</f>
        <v>PersonalSoft https://www.personalsoft.us</v>
      </c>
      <c r="L2134" s="36">
        <v>10</v>
      </c>
      <c r="M2134" s="36" t="str">
        <f>IF(טבלה1[[#This Row],[עמודה53]]&gt;2000,"Yes","No")</f>
        <v>No</v>
      </c>
      <c r="N2134" s="36">
        <v>49</v>
      </c>
      <c r="O2134" s="36">
        <f>AVERAGE(טבלה1[[#This Row],[עמודה52]:[עמודה53]])</f>
        <v>624.5</v>
      </c>
      <c r="P2134" s="36" t="str">
        <f>IF(טבלה1[[#This Row],[עמודה4]]="&lt; $25 / hr","0$ - $25 / hr",טבלה1[[#This Row],[עמודה4]])</f>
        <v>$25 - $49 / hr</v>
      </c>
      <c r="Q2134" s="12" t="str" cm="1">
        <f t="array" ref="Q2134">INDEX(_xlfn.TEXTSPLIT(טבלה1[[#This Row],[עמודה55]],"-"),1)</f>
        <v xml:space="preserve">$25 </v>
      </c>
      <c r="R2134" s="21" t="str" cm="1">
        <f t="array" ref="R2134">INDEX(_xlfn.TEXTSPLIT(INDEX(_xlfn.TEXTSPLIT(טבלה1[[#This Row],[עמודה55]],"-"),2),"/"),1)</f>
        <v xml:space="preserve"> $49 </v>
      </c>
      <c r="S2134" s="36">
        <f>AVERAGE(טבלה1[[#This Row],[עמודה59]:[עמודה60]])</f>
        <v>37</v>
      </c>
      <c r="T2134" s="38">
        <f>VALUE(SUBSTITUTE(טבלה1[[#This Row],[עמודה56]],"$",""))</f>
        <v>25</v>
      </c>
      <c r="U2134" s="38">
        <f>VALUE(SUBSTITUTE(טבלה1[[#This Row],[עמודה57]],"$",""))</f>
        <v>49</v>
      </c>
      <c r="V2134" s="38" t="str">
        <f>IF(טבלה1[[#This Row],[עמודה58]]&gt;30,"Yes","No")</f>
        <v>Yes</v>
      </c>
    </row>
    <row r="2135" spans="1:22" x14ac:dyDescent="0.15">
      <c r="A2135" s="32" t="s">
        <v>5022</v>
      </c>
      <c r="B2135" s="39" t="s">
        <v>5023</v>
      </c>
      <c r="C2135" s="39" t="s">
        <v>24</v>
      </c>
      <c r="D2135" s="40">
        <v>1000</v>
      </c>
      <c r="E2135" s="39" t="s">
        <v>9</v>
      </c>
      <c r="F2135" s="39" t="s">
        <v>10</v>
      </c>
      <c r="G2135" s="36" t="str">
        <f t="shared" si="33"/>
        <v>Low</v>
      </c>
      <c r="H2135" s="41">
        <v>0.1</v>
      </c>
      <c r="I2135" s="11" t="str" cm="1">
        <f t="array" ref="I2135">INDEX(_xlfn.TEXTSPLIT(טבלה1[[#This Row],[עמודה2]],","),1)</f>
        <v>Milano</v>
      </c>
      <c r="J2135" s="12" t="str" cm="1">
        <f t="array" ref="J2135">INDEX(_xlfn.TEXTSPLIT(טבלה1[[#This Row],[עמודה2]],","),2)</f>
        <v xml:space="preserve"> Italy</v>
      </c>
      <c r="K2135" s="43" t="str">
        <f>_xlfn.CONCAT(טבלה1[[#This Row],[AI_Companies]]," ",טבלה1[[#This Row],[עמודה1]])</f>
        <v>O&amp;DS http://www.oeds.it</v>
      </c>
      <c r="L2135" s="28">
        <v>50</v>
      </c>
      <c r="M2135" s="28" t="str">
        <f>IF(טבלה1[[#This Row],[עמודה53]]&gt;2000,"Yes","No")</f>
        <v>No</v>
      </c>
      <c r="N2135" s="28">
        <v>249</v>
      </c>
      <c r="O2135" s="28">
        <f>AVERAGE(טבלה1[[#This Row],[עמודה52]:[עמודה53]])</f>
        <v>29.5</v>
      </c>
      <c r="P2135" s="28" t="str">
        <f>IF(טבלה1[[#This Row],[עמודה4]]="&lt; $25 / hr","0$ - $25 / hr",טבלה1[[#This Row],[עמודה4]])</f>
        <v>$25 - $49 / hr</v>
      </c>
      <c r="Q2135" s="12" t="str" cm="1">
        <f t="array" ref="Q2135">INDEX(_xlfn.TEXTSPLIT(טבלה1[[#This Row],[עמודה55]],"-"),1)</f>
        <v xml:space="preserve">$25 </v>
      </c>
      <c r="R2135" s="21" t="str" cm="1">
        <f t="array" ref="R2135">INDEX(_xlfn.TEXTSPLIT(INDEX(_xlfn.TEXTSPLIT(טבלה1[[#This Row],[עמודה55]],"-"),2),"/"),1)</f>
        <v xml:space="preserve"> $49 </v>
      </c>
      <c r="S2135" s="28">
        <f>AVERAGE(טבלה1[[#This Row],[עמודה59]:[עמודה60]])</f>
        <v>37</v>
      </c>
      <c r="T2135" s="31">
        <f>VALUE(SUBSTITUTE(טבלה1[[#This Row],[עמודה56]],"$",""))</f>
        <v>25</v>
      </c>
      <c r="U2135" s="31">
        <f>VALUE(SUBSTITUTE(טבלה1[[#This Row],[עמודה57]],"$",""))</f>
        <v>49</v>
      </c>
      <c r="V2135" s="31" t="str">
        <f>IF(טבלה1[[#This Row],[עמודה58]]&gt;30,"Yes","No")</f>
        <v>Yes</v>
      </c>
    </row>
    <row r="2136" spans="1:22" x14ac:dyDescent="0.15">
      <c r="A2136" s="32" t="s">
        <v>5024</v>
      </c>
      <c r="B2136" s="33" t="s">
        <v>5025</v>
      </c>
      <c r="C2136" s="33" t="s">
        <v>69</v>
      </c>
      <c r="D2136" s="44">
        <v>1000</v>
      </c>
      <c r="E2136" s="33" t="s">
        <v>33</v>
      </c>
      <c r="F2136" s="33" t="s">
        <v>117</v>
      </c>
      <c r="G2136" s="36" t="str">
        <f t="shared" si="33"/>
        <v>Low</v>
      </c>
      <c r="H2136" s="34">
        <v>0.2</v>
      </c>
      <c r="I2136" s="11" t="str" cm="1">
        <f t="array" ref="I2136">INDEX(_xlfn.TEXTSPLIT(טבלה1[[#This Row],[עמודה2]],","),1)</f>
        <v>Tallinn</v>
      </c>
      <c r="J2136" s="12" t="str" cm="1">
        <f t="array" ref="J2136">INDEX(_xlfn.TEXTSPLIT(טבלה1[[#This Row],[עמודה2]],","),2)</f>
        <v xml:space="preserve"> Estonia</v>
      </c>
      <c r="K2136" s="37" t="str">
        <f>_xlfn.CONCAT(טבלה1[[#This Row],[AI_Companies]]," ",טבלה1[[#This Row],[עמודה1]])</f>
        <v>Apifonica https://www.apifonica.com/</v>
      </c>
      <c r="L2136" s="36">
        <v>2</v>
      </c>
      <c r="M2136" s="36" t="str">
        <f>IF(טבלה1[[#This Row],[עמודה53]]&gt;2000,"Yes","No")</f>
        <v>No</v>
      </c>
      <c r="N2136" s="36">
        <v>9</v>
      </c>
      <c r="O2136" s="36">
        <f>AVERAGE(טבלה1[[#This Row],[עמודה52]:[עמודה53]])</f>
        <v>149.5</v>
      </c>
      <c r="P2136" s="36" t="str">
        <f>IF(טבלה1[[#This Row],[עמודה4]]="&lt; $25 / hr","0$ - $25 / hr",טבלה1[[#This Row],[עמודה4]])</f>
        <v>$50 - $99 / hr</v>
      </c>
      <c r="Q2136" s="12" t="str" cm="1">
        <f t="array" ref="Q2136">INDEX(_xlfn.TEXTSPLIT(טבלה1[[#This Row],[עמודה55]],"-"),1)</f>
        <v xml:space="preserve">$50 </v>
      </c>
      <c r="R2136" s="21" t="str" cm="1">
        <f t="array" ref="R2136">INDEX(_xlfn.TEXTSPLIT(INDEX(_xlfn.TEXTSPLIT(טבלה1[[#This Row],[עמודה55]],"-"),2),"/"),1)</f>
        <v xml:space="preserve"> $99 </v>
      </c>
      <c r="S2136" s="36">
        <f>AVERAGE(טבלה1[[#This Row],[עמודה59]:[עמודה60]])</f>
        <v>74.5</v>
      </c>
      <c r="T2136" s="38">
        <f>VALUE(SUBSTITUTE(טבלה1[[#This Row],[עמודה56]],"$",""))</f>
        <v>50</v>
      </c>
      <c r="U2136" s="38">
        <f>VALUE(SUBSTITUTE(טבלה1[[#This Row],[עמודה57]],"$",""))</f>
        <v>99</v>
      </c>
      <c r="V2136" s="38" t="str">
        <f>IF(טבלה1[[#This Row],[עמודה58]]&gt;30,"Yes","No")</f>
        <v>Yes</v>
      </c>
    </row>
    <row r="2137" spans="1:22" x14ac:dyDescent="0.15">
      <c r="A2137" s="32" t="s">
        <v>5026</v>
      </c>
      <c r="B2137" s="39" t="s">
        <v>5027</v>
      </c>
      <c r="C2137" s="39" t="s">
        <v>156</v>
      </c>
      <c r="D2137" s="40">
        <v>10000</v>
      </c>
      <c r="E2137" s="39" t="s">
        <v>33</v>
      </c>
      <c r="F2137" s="39" t="s">
        <v>29</v>
      </c>
      <c r="G2137" s="36" t="str">
        <f t="shared" si="33"/>
        <v>Low</v>
      </c>
      <c r="H2137" s="41">
        <v>0.2</v>
      </c>
      <c r="I2137" s="11" t="str" cm="1">
        <f t="array" ref="I2137">INDEX(_xlfn.TEXTSPLIT(טבלה1[[#This Row],[עמודה2]],","),1)</f>
        <v>Bengaluru</v>
      </c>
      <c r="J2137" s="12" t="str" cm="1">
        <f t="array" ref="J2137">INDEX(_xlfn.TEXTSPLIT(טבלה1[[#This Row],[עמודה2]],","),2)</f>
        <v xml:space="preserve"> India</v>
      </c>
      <c r="K2137" s="43" t="str">
        <f>_xlfn.CONCAT(טבלה1[[#This Row],[AI_Companies]]," ",טבלה1[[#This Row],[עמודה1]])</f>
        <v>SmooperLabs https://www.smooper.com/labs</v>
      </c>
      <c r="L2137" s="28">
        <v>10</v>
      </c>
      <c r="M2137" s="28" t="str">
        <f>IF(טבלה1[[#This Row],[עמודה53]]&gt;2000,"Yes","No")</f>
        <v>No</v>
      </c>
      <c r="N2137" s="28">
        <v>49</v>
      </c>
      <c r="O2137" s="28">
        <f>AVERAGE(טבלה1[[#This Row],[עמודה52]:[עמודה53]])</f>
        <v>5.5</v>
      </c>
      <c r="P2137" s="28" t="str">
        <f>IF(טבלה1[[#This Row],[עמודה4]]="&lt; $25 / hr","0$ - $25 / hr",טבלה1[[#This Row],[עמודה4]])</f>
        <v>$25 - $49 / hr</v>
      </c>
      <c r="Q2137" s="12" t="str" cm="1">
        <f t="array" ref="Q2137">INDEX(_xlfn.TEXTSPLIT(טבלה1[[#This Row],[עמודה55]],"-"),1)</f>
        <v xml:space="preserve">$25 </v>
      </c>
      <c r="R2137" s="21" t="str" cm="1">
        <f t="array" ref="R2137">INDEX(_xlfn.TEXTSPLIT(INDEX(_xlfn.TEXTSPLIT(טבלה1[[#This Row],[עמודה55]],"-"),2),"/"),1)</f>
        <v xml:space="preserve"> $49 </v>
      </c>
      <c r="S2137" s="28">
        <f>AVERAGE(טבלה1[[#This Row],[עמודה59]:[עמודה60]])</f>
        <v>37</v>
      </c>
      <c r="T2137" s="31">
        <f>VALUE(SUBSTITUTE(טבלה1[[#This Row],[עמודה56]],"$",""))</f>
        <v>25</v>
      </c>
      <c r="U2137" s="31">
        <f>VALUE(SUBSTITUTE(טבלה1[[#This Row],[עמודה57]],"$",""))</f>
        <v>49</v>
      </c>
      <c r="V2137" s="31" t="str">
        <f>IF(טבלה1[[#This Row],[עמודה58]]&gt;30,"Yes","No")</f>
        <v>Yes</v>
      </c>
    </row>
    <row r="2138" spans="1:22" x14ac:dyDescent="0.15">
      <c r="A2138" s="32" t="s">
        <v>5028</v>
      </c>
      <c r="B2138" s="33" t="s">
        <v>5029</v>
      </c>
      <c r="C2138" s="33" t="s">
        <v>2623</v>
      </c>
      <c r="D2138" s="44">
        <v>1000</v>
      </c>
      <c r="E2138" s="33" t="s">
        <v>928</v>
      </c>
      <c r="F2138" s="33" t="s">
        <v>29</v>
      </c>
      <c r="G2138" s="36" t="str">
        <f t="shared" si="33"/>
        <v>Low</v>
      </c>
      <c r="H2138" s="34">
        <v>0.3</v>
      </c>
      <c r="I2138" s="11" t="str" cm="1">
        <f t="array" ref="I2138">INDEX(_xlfn.TEXTSPLIT(טבלה1[[#This Row],[עמודה2]],","),1)</f>
        <v>Chennai</v>
      </c>
      <c r="J2138" s="12" t="str" cm="1">
        <f t="array" ref="J2138">INDEX(_xlfn.TEXTSPLIT(טבלה1[[#This Row],[עמודה2]],","),2)</f>
        <v xml:space="preserve"> India</v>
      </c>
      <c r="K2138" s="37" t="str">
        <f>_xlfn.CONCAT(טבלה1[[#This Row],[AI_Companies]]," ",טבלה1[[#This Row],[עמודה1]])</f>
        <v>SensigoTechnologies https://sensigotech.com/</v>
      </c>
      <c r="L2138" s="36">
        <v>10</v>
      </c>
      <c r="M2138" s="36" t="str">
        <f>IF(טבלה1[[#This Row],[עמודה53]]&gt;2000,"Yes","No")</f>
        <v>No</v>
      </c>
      <c r="N2138" s="36">
        <v>49</v>
      </c>
      <c r="O2138" s="36">
        <f>AVERAGE(טבלה1[[#This Row],[עמודה52]:[עמודה53]])</f>
        <v>29.5</v>
      </c>
      <c r="P2138" s="36" t="str">
        <f>IF(טבלה1[[#This Row],[עמודה4]]="&lt; $25 / hr","0$ - $25 / hr",טבלה1[[#This Row],[עמודה4]])</f>
        <v>$25 - $49 / hr</v>
      </c>
      <c r="Q2138" s="12" t="str" cm="1">
        <f t="array" ref="Q2138">INDEX(_xlfn.TEXTSPLIT(טבלה1[[#This Row],[עמודה55]],"-"),1)</f>
        <v xml:space="preserve">$25 </v>
      </c>
      <c r="R2138" s="21" t="str" cm="1">
        <f t="array" ref="R2138">INDEX(_xlfn.TEXTSPLIT(INDEX(_xlfn.TEXTSPLIT(טבלה1[[#This Row],[עמודה55]],"-"),2),"/"),1)</f>
        <v xml:space="preserve"> $49 </v>
      </c>
      <c r="S2138" s="36">
        <f>AVERAGE(טבלה1[[#This Row],[עמודה59]:[עמודה60]])</f>
        <v>37</v>
      </c>
      <c r="T2138" s="38">
        <f>VALUE(SUBSTITUTE(טבלה1[[#This Row],[עמודה56]],"$",""))</f>
        <v>25</v>
      </c>
      <c r="U2138" s="38">
        <f>VALUE(SUBSTITUTE(טבלה1[[#This Row],[עמודה57]],"$",""))</f>
        <v>49</v>
      </c>
      <c r="V2138" s="38" t="str">
        <f>IF(טבלה1[[#This Row],[עמודה58]]&gt;30,"Yes","No")</f>
        <v>Yes</v>
      </c>
    </row>
    <row r="2139" spans="1:22" x14ac:dyDescent="0.15">
      <c r="A2139" s="32" t="s">
        <v>5030</v>
      </c>
      <c r="B2139" s="39" t="s">
        <v>5031</v>
      </c>
      <c r="C2139" s="39" t="s">
        <v>464</v>
      </c>
      <c r="D2139" s="40">
        <v>10000</v>
      </c>
      <c r="E2139" s="39" t="s">
        <v>21</v>
      </c>
      <c r="F2139" s="39" t="s">
        <v>29</v>
      </c>
      <c r="G2139" s="36" t="str">
        <f t="shared" si="33"/>
        <v>Low</v>
      </c>
      <c r="H2139" s="41">
        <v>0.3</v>
      </c>
      <c r="I2139" s="11" t="str" cm="1">
        <f t="array" ref="I2139">INDEX(_xlfn.TEXTSPLIT(טבלה1[[#This Row],[עמודה2]],","),1)</f>
        <v>Hong Kong</v>
      </c>
      <c r="J2139" s="12" t="str" cm="1">
        <f t="array" ref="J2139">INDEX(_xlfn.TEXTSPLIT(טבלה1[[#This Row],[עמודה2]],","),2)</f>
        <v xml:space="preserve"> Hong Kong</v>
      </c>
      <c r="K2139" s="43" t="str">
        <f>_xlfn.CONCAT(טבלה1[[#This Row],[AI_Companies]]," ",טבלה1[[#This Row],[עמודה1]])</f>
        <v>Cronumax https://cronumax.com/</v>
      </c>
      <c r="L2139" s="28">
        <v>10</v>
      </c>
      <c r="M2139" s="28" t="str">
        <f>IF(טבלה1[[#This Row],[עמודה53]]&gt;2000,"Yes","No")</f>
        <v>No</v>
      </c>
      <c r="N2139" s="28">
        <v>49</v>
      </c>
      <c r="O2139" s="28">
        <f>AVERAGE(טבלה1[[#This Row],[עמודה52]:[עמודה53]])</f>
        <v>29.5</v>
      </c>
      <c r="P2139" s="28" t="str">
        <f>IF(טבלה1[[#This Row],[עמודה4]]="&lt; $25 / hr","0$ - $25 / hr",טבלה1[[#This Row],[עמודה4]])</f>
        <v>$300+ / hr</v>
      </c>
      <c r="Q2139" s="12" t="str" cm="1">
        <f t="array" ref="Q2139">INDEX(_xlfn.TEXTSPLIT(טבלה1[[#This Row],[עמודה55]],"-"),1)</f>
        <v>$300+ / hr</v>
      </c>
      <c r="R2139" s="21" t="e" cm="1">
        <f t="array" ref="R2139">INDEX(_xlfn.TEXTSPLIT(INDEX(_xlfn.TEXTSPLIT(טבלה1[[#This Row],[עמודה55]],"-"),2),"/"),1)</f>
        <v>#REF!</v>
      </c>
      <c r="S2139" s="28" t="e">
        <f>AVERAGE(טבלה1[[#This Row],[עמודה59]:[עמודה60]])</f>
        <v>#VALUE!</v>
      </c>
      <c r="T2139" s="31" t="e">
        <f>VALUE(SUBSTITUTE(טבלה1[[#This Row],[עמודה56]],"$",""))</f>
        <v>#VALUE!</v>
      </c>
      <c r="U2139" s="31" t="e">
        <f>VALUE(SUBSTITUTE(טבלה1[[#This Row],[עמודה57]],"$",""))</f>
        <v>#REF!</v>
      </c>
      <c r="V2139" s="31" t="e">
        <f>IF(טבלה1[[#This Row],[עמודה58]]&gt;30,"Yes","No")</f>
        <v>#VALUE!</v>
      </c>
    </row>
    <row r="2140" spans="1:22" x14ac:dyDescent="0.15">
      <c r="A2140" s="32" t="s">
        <v>5032</v>
      </c>
      <c r="B2140" s="33" t="s">
        <v>5033</v>
      </c>
      <c r="C2140" s="33" t="s">
        <v>5034</v>
      </c>
      <c r="D2140" s="44">
        <v>1000</v>
      </c>
      <c r="E2140" s="33" t="s">
        <v>14</v>
      </c>
      <c r="F2140" s="33" t="s">
        <v>10</v>
      </c>
      <c r="G2140" s="36" t="str">
        <f t="shared" si="33"/>
        <v>Low</v>
      </c>
      <c r="H2140" s="34">
        <v>0.25</v>
      </c>
      <c r="I2140" s="11" t="str" cm="1">
        <f t="array" ref="I2140">INDEX(_xlfn.TEXTSPLIT(טבלה1[[#This Row],[עמודה2]],","),1)</f>
        <v>Lahore</v>
      </c>
      <c r="J2140" s="12" t="str" cm="1">
        <f t="array" ref="J2140">INDEX(_xlfn.TEXTSPLIT(טבלה1[[#This Row],[עמודה2]],","),2)</f>
        <v xml:space="preserve"> Pakistan</v>
      </c>
      <c r="K2140" s="37" t="str">
        <f>_xlfn.CONCAT(טבלה1[[#This Row],[AI_Companies]]," ",טבלה1[[#This Row],[עמודה1]])</f>
        <v>COALdev http://coaldev.com/</v>
      </c>
      <c r="L2140" s="36">
        <v>50</v>
      </c>
      <c r="M2140" s="36" t="str">
        <f>IF(טבלה1[[#This Row],[עמודה53]]&gt;2000,"Yes","No")</f>
        <v>No</v>
      </c>
      <c r="N2140" s="36">
        <v>249</v>
      </c>
      <c r="O2140" s="36">
        <f>AVERAGE(טבלה1[[#This Row],[עמודה52]:[עמודה53]])</f>
        <v>29.5</v>
      </c>
      <c r="P2140" s="36" t="str">
        <f>IF(טבלה1[[#This Row],[עמודה4]]="&lt; $25 / hr","0$ - $25 / hr",טבלה1[[#This Row],[עמודה4]])</f>
        <v>$100 - $149 / hr</v>
      </c>
      <c r="Q2140" s="12" t="str" cm="1">
        <f t="array" ref="Q2140">INDEX(_xlfn.TEXTSPLIT(טבלה1[[#This Row],[עמודה55]],"-"),1)</f>
        <v xml:space="preserve">$100 </v>
      </c>
      <c r="R2140" s="21" t="str" cm="1">
        <f t="array" ref="R2140">INDEX(_xlfn.TEXTSPLIT(INDEX(_xlfn.TEXTSPLIT(טבלה1[[#This Row],[עמודה55]],"-"),2),"/"),1)</f>
        <v xml:space="preserve"> $149 </v>
      </c>
      <c r="S2140" s="36">
        <f>AVERAGE(טבלה1[[#This Row],[עמודה59]:[עמודה60]])</f>
        <v>124.5</v>
      </c>
      <c r="T2140" s="38">
        <f>VALUE(SUBSTITUTE(טבלה1[[#This Row],[עמודה56]],"$",""))</f>
        <v>100</v>
      </c>
      <c r="U2140" s="38">
        <f>VALUE(SUBSTITUTE(טבלה1[[#This Row],[עמודה57]],"$",""))</f>
        <v>149</v>
      </c>
      <c r="V2140" s="38" t="str">
        <f>IF(טבלה1[[#This Row],[עמודה58]]&gt;30,"Yes","No")</f>
        <v>Yes</v>
      </c>
    </row>
    <row r="2141" spans="1:22" x14ac:dyDescent="0.15">
      <c r="A2141" s="32" t="s">
        <v>5035</v>
      </c>
      <c r="B2141" s="39" t="s">
        <v>5036</v>
      </c>
      <c r="C2141" s="39" t="s">
        <v>598</v>
      </c>
      <c r="D2141" s="40">
        <v>50000</v>
      </c>
      <c r="E2141" s="39" t="s">
        <v>9</v>
      </c>
      <c r="F2141" s="39" t="s">
        <v>10</v>
      </c>
      <c r="G2141" s="36" t="str">
        <f t="shared" si="33"/>
        <v>Low</v>
      </c>
      <c r="H2141" s="41">
        <v>0.1</v>
      </c>
      <c r="I2141" s="11" t="str" cm="1">
        <f t="array" ref="I2141">INDEX(_xlfn.TEXTSPLIT(טבלה1[[#This Row],[עמודה2]],","),1)</f>
        <v>Nagpur</v>
      </c>
      <c r="J2141" s="12" t="str" cm="1">
        <f t="array" ref="J2141">INDEX(_xlfn.TEXTSPLIT(טבלה1[[#This Row],[עמודה2]],","),2)</f>
        <v xml:space="preserve"> India</v>
      </c>
      <c r="K2141" s="43" t="str">
        <f>_xlfn.CONCAT(טבלה1[[#This Row],[AI_Companies]]," ",טבלה1[[#This Row],[עמודה1]])</f>
        <v>ITWIXTechnologies https://itwixtechnologies.com</v>
      </c>
      <c r="L2141" s="28">
        <v>50</v>
      </c>
      <c r="M2141" s="28" t="str">
        <f>IF(טבלה1[[#This Row],[עמודה53]]&gt;2000,"Yes","No")</f>
        <v>No</v>
      </c>
      <c r="N2141" s="28">
        <v>249</v>
      </c>
      <c r="O2141" s="28">
        <f>AVERAGE(טבלה1[[#This Row],[עמודה52]:[עמודה53]])</f>
        <v>149.5</v>
      </c>
      <c r="P2141" s="28" t="str">
        <f>IF(טבלה1[[#This Row],[עמודה4]]="&lt; $25 / hr","0$ - $25 / hr",טבלה1[[#This Row],[עמודה4]])</f>
        <v>0$ - $25 / hr</v>
      </c>
      <c r="Q2141" s="12" t="str" cm="1">
        <f t="array" ref="Q2141">INDEX(_xlfn.TEXTSPLIT(טבלה1[[#This Row],[עמודה55]],"-"),1)</f>
        <v xml:space="preserve">0$ </v>
      </c>
      <c r="R2141" s="21" t="str" cm="1">
        <f t="array" ref="R2141">INDEX(_xlfn.TEXTSPLIT(INDEX(_xlfn.TEXTSPLIT(טבלה1[[#This Row],[עמודה55]],"-"),2),"/"),1)</f>
        <v xml:space="preserve"> $25 </v>
      </c>
      <c r="S2141" s="28">
        <f>AVERAGE(טבלה1[[#This Row],[עמודה59]:[עמודה60]])</f>
        <v>12.5</v>
      </c>
      <c r="T2141" s="31">
        <f>VALUE(SUBSTITUTE(טבלה1[[#This Row],[עמודה56]],"$",""))</f>
        <v>0</v>
      </c>
      <c r="U2141" s="31">
        <f>VALUE(SUBSTITUTE(טבלה1[[#This Row],[עמודה57]],"$",""))</f>
        <v>25</v>
      </c>
      <c r="V2141" s="31" t="str">
        <f>IF(טבלה1[[#This Row],[עמודה58]]&gt;30,"Yes","No")</f>
        <v>No</v>
      </c>
    </row>
    <row r="2142" spans="1:22" x14ac:dyDescent="0.15">
      <c r="A2142" s="32" t="s">
        <v>5037</v>
      </c>
      <c r="B2142" s="33" t="s">
        <v>5038</v>
      </c>
      <c r="C2142" s="33" t="s">
        <v>361</v>
      </c>
      <c r="D2142" s="44">
        <v>1000</v>
      </c>
      <c r="E2142" s="33" t="s">
        <v>14</v>
      </c>
      <c r="F2142" s="33" t="s">
        <v>29</v>
      </c>
      <c r="G2142" s="36" t="str">
        <f t="shared" si="33"/>
        <v>Low</v>
      </c>
      <c r="H2142" s="34">
        <v>0.25</v>
      </c>
      <c r="I2142" s="11" t="str" cm="1">
        <f t="array" ref="I2142">INDEX(_xlfn.TEXTSPLIT(טבלה1[[#This Row],[עמודה2]],","),1)</f>
        <v>Vilnius</v>
      </c>
      <c r="J2142" s="12" t="str" cm="1">
        <f t="array" ref="J2142">INDEX(_xlfn.TEXTSPLIT(טבלה1[[#This Row],[עמודה2]],","),2)</f>
        <v xml:space="preserve"> Lithuania</v>
      </c>
      <c r="K2142" s="37" t="str">
        <f>_xlfn.CONCAT(טבלה1[[#This Row],[AI_Companies]]," ",טבלה1[[#This Row],[עמודה1]])</f>
        <v>HESFintech https://hesfintech.com</v>
      </c>
      <c r="L2142" s="36">
        <v>10</v>
      </c>
      <c r="M2142" s="36" t="str">
        <f>IF(טבלה1[[#This Row],[עמודה53]]&gt;2000,"Yes","No")</f>
        <v>No</v>
      </c>
      <c r="N2142" s="36">
        <v>49</v>
      </c>
      <c r="O2142" s="36">
        <f>AVERAGE(טבלה1[[#This Row],[עמודה52]:[עמודה53]])</f>
        <v>149.5</v>
      </c>
      <c r="P2142" s="36" t="str">
        <f>IF(טבלה1[[#This Row],[עמודה4]]="&lt; $25 / hr","0$ - $25 / hr",טבלה1[[#This Row],[עמודה4]])</f>
        <v>$50 - $99 / hr</v>
      </c>
      <c r="Q2142" s="12" t="str" cm="1">
        <f t="array" ref="Q2142">INDEX(_xlfn.TEXTSPLIT(טבלה1[[#This Row],[עמודה55]],"-"),1)</f>
        <v xml:space="preserve">$50 </v>
      </c>
      <c r="R2142" s="21" t="str" cm="1">
        <f t="array" ref="R2142">INDEX(_xlfn.TEXTSPLIT(INDEX(_xlfn.TEXTSPLIT(טבלה1[[#This Row],[עמודה55]],"-"),2),"/"),1)</f>
        <v xml:space="preserve"> $99 </v>
      </c>
      <c r="S2142" s="36">
        <f>AVERAGE(טבלה1[[#This Row],[עמודה59]:[עמודה60]])</f>
        <v>74.5</v>
      </c>
      <c r="T2142" s="38">
        <f>VALUE(SUBSTITUTE(טבלה1[[#This Row],[עמודה56]],"$",""))</f>
        <v>50</v>
      </c>
      <c r="U2142" s="38">
        <f>VALUE(SUBSTITUTE(טבלה1[[#This Row],[עמודה57]],"$",""))</f>
        <v>99</v>
      </c>
      <c r="V2142" s="38" t="str">
        <f>IF(טבלה1[[#This Row],[עמודה58]]&gt;30,"Yes","No")</f>
        <v>Yes</v>
      </c>
    </row>
    <row r="2143" spans="1:22" x14ac:dyDescent="0.15">
      <c r="A2143" s="32" t="s">
        <v>5039</v>
      </c>
      <c r="B2143" s="39" t="s">
        <v>5040</v>
      </c>
      <c r="C2143" s="39" t="s">
        <v>69</v>
      </c>
      <c r="D2143" s="40">
        <v>1000</v>
      </c>
      <c r="E2143" s="39" t="s">
        <v>33</v>
      </c>
      <c r="F2143" s="39" t="s">
        <v>29</v>
      </c>
      <c r="G2143" s="36" t="str">
        <f t="shared" si="33"/>
        <v>Low</v>
      </c>
      <c r="H2143" s="41">
        <v>0.1</v>
      </c>
      <c r="I2143" s="11" t="str" cm="1">
        <f t="array" ref="I2143">INDEX(_xlfn.TEXTSPLIT(טבלה1[[#This Row],[עמודה2]],","),1)</f>
        <v>Pune</v>
      </c>
      <c r="J2143" s="12" t="str" cm="1">
        <f t="array" ref="J2143">INDEX(_xlfn.TEXTSPLIT(טבלה1[[#This Row],[עמודה2]],","),2)</f>
        <v xml:space="preserve"> India</v>
      </c>
      <c r="K2143" s="43" t="str">
        <f>_xlfn.CONCAT(טבלה1[[#This Row],[AI_Companies]]," ",טבלה1[[#This Row],[עמודה1]])</f>
        <v>NellInfotech https://www.nellinfotech.com/</v>
      </c>
      <c r="L2143" s="28">
        <v>10</v>
      </c>
      <c r="M2143" s="28" t="str">
        <f>IF(טבלה1[[#This Row],[עמודה53]]&gt;2000,"Yes","No")</f>
        <v>No</v>
      </c>
      <c r="N2143" s="28">
        <v>49</v>
      </c>
      <c r="O2143" s="28">
        <f>AVERAGE(טבלה1[[#This Row],[עמודה52]:[עמודה53]])</f>
        <v>29.5</v>
      </c>
      <c r="P2143" s="28" t="str">
        <f>IF(טבלה1[[#This Row],[עמודה4]]="&lt; $25 / hr","0$ - $25 / hr",טבלה1[[#This Row],[עמודה4]])</f>
        <v>0$ - $25 / hr</v>
      </c>
      <c r="Q2143" s="12" t="str" cm="1">
        <f t="array" ref="Q2143">INDEX(_xlfn.TEXTSPLIT(טבלה1[[#This Row],[עמודה55]],"-"),1)</f>
        <v xml:space="preserve">0$ </v>
      </c>
      <c r="R2143" s="21" t="str" cm="1">
        <f t="array" ref="R2143">INDEX(_xlfn.TEXTSPLIT(INDEX(_xlfn.TEXTSPLIT(טבלה1[[#This Row],[עמודה55]],"-"),2),"/"),1)</f>
        <v xml:space="preserve"> $25 </v>
      </c>
      <c r="S2143" s="28">
        <f>AVERAGE(טבלה1[[#This Row],[עמודה59]:[עמודה60]])</f>
        <v>12.5</v>
      </c>
      <c r="T2143" s="31">
        <f>VALUE(SUBSTITUTE(טבלה1[[#This Row],[עמודה56]],"$",""))</f>
        <v>0</v>
      </c>
      <c r="U2143" s="31">
        <f>VALUE(SUBSTITUTE(טבלה1[[#This Row],[עמודה57]],"$",""))</f>
        <v>25</v>
      </c>
      <c r="V2143" s="31" t="str">
        <f>IF(טבלה1[[#This Row],[עמודה58]]&gt;30,"Yes","No")</f>
        <v>No</v>
      </c>
    </row>
    <row r="2144" spans="1:22" x14ac:dyDescent="0.15">
      <c r="A2144" s="32" t="s">
        <v>5041</v>
      </c>
      <c r="B2144" s="33" t="s">
        <v>5042</v>
      </c>
      <c r="C2144" s="33" t="s">
        <v>2230</v>
      </c>
      <c r="D2144" s="44">
        <v>1000</v>
      </c>
      <c r="E2144" s="33" t="s">
        <v>9</v>
      </c>
      <c r="F2144" s="33" t="s">
        <v>117</v>
      </c>
      <c r="G2144" s="36" t="str">
        <f t="shared" si="33"/>
        <v>Low</v>
      </c>
      <c r="H2144" s="34">
        <v>0.2</v>
      </c>
      <c r="I2144" s="11" t="str" cm="1">
        <f t="array" ref="I2144">INDEX(_xlfn.TEXTSPLIT(טבלה1[[#This Row],[עמודה2]],","),1)</f>
        <v>Bengaluru</v>
      </c>
      <c r="J2144" s="12" t="str" cm="1">
        <f t="array" ref="J2144">INDEX(_xlfn.TEXTSPLIT(טבלה1[[#This Row],[עמודה2]],","),2)</f>
        <v xml:space="preserve"> India</v>
      </c>
      <c r="K2144" s="37" t="str">
        <f>_xlfn.CONCAT(טבלה1[[#This Row],[AI_Companies]]," ",טבלה1[[#This Row],[עמודה1]])</f>
        <v>TacnikTechnologyPvtLtd http://www.tacnik.com</v>
      </c>
      <c r="L2144" s="36">
        <v>2</v>
      </c>
      <c r="M2144" s="36" t="str">
        <f>IF(טבלה1[[#This Row],[עמודה53]]&gt;2000,"Yes","No")</f>
        <v>No</v>
      </c>
      <c r="N2144" s="36">
        <v>9</v>
      </c>
      <c r="O2144" s="36">
        <f>AVERAGE(טבלה1[[#This Row],[עמודה52]:[עמודה53]])</f>
        <v>29.5</v>
      </c>
      <c r="P2144" s="36" t="str">
        <f>IF(טבלה1[[#This Row],[עמודה4]]="&lt; $25 / hr","0$ - $25 / hr",טבלה1[[#This Row],[עמודה4]])</f>
        <v>$25 - $49 / hr</v>
      </c>
      <c r="Q2144" s="12" t="str" cm="1">
        <f t="array" ref="Q2144">INDEX(_xlfn.TEXTSPLIT(טבלה1[[#This Row],[עמודה55]],"-"),1)</f>
        <v xml:space="preserve">$25 </v>
      </c>
      <c r="R2144" s="21" t="str" cm="1">
        <f t="array" ref="R2144">INDEX(_xlfn.TEXTSPLIT(INDEX(_xlfn.TEXTSPLIT(טבלה1[[#This Row],[עמודה55]],"-"),2),"/"),1)</f>
        <v xml:space="preserve"> $49 </v>
      </c>
      <c r="S2144" s="36">
        <f>AVERAGE(טבלה1[[#This Row],[עמודה59]:[עמודה60]])</f>
        <v>37</v>
      </c>
      <c r="T2144" s="38">
        <f>VALUE(SUBSTITUTE(טבלה1[[#This Row],[עמודה56]],"$",""))</f>
        <v>25</v>
      </c>
      <c r="U2144" s="38">
        <f>VALUE(SUBSTITUTE(טבלה1[[#This Row],[עמודה57]],"$",""))</f>
        <v>49</v>
      </c>
      <c r="V2144" s="38" t="str">
        <f>IF(טבלה1[[#This Row],[עמודה58]]&gt;30,"Yes","No")</f>
        <v>Yes</v>
      </c>
    </row>
    <row r="2145" spans="1:22" x14ac:dyDescent="0.15">
      <c r="A2145" s="32" t="s">
        <v>5043</v>
      </c>
      <c r="B2145" s="39" t="s">
        <v>5044</v>
      </c>
      <c r="C2145" s="39" t="s">
        <v>689</v>
      </c>
      <c r="D2145" s="39" t="s">
        <v>4</v>
      </c>
      <c r="E2145" s="39" t="s">
        <v>14</v>
      </c>
      <c r="F2145" s="39" t="s">
        <v>117</v>
      </c>
      <c r="G2145" s="36" t="str">
        <f t="shared" si="33"/>
        <v>Low</v>
      </c>
      <c r="H2145" s="41">
        <v>0.2</v>
      </c>
      <c r="I2145" s="11" t="str" cm="1">
        <f t="array" ref="I2145">INDEX(_xlfn.TEXTSPLIT(טבלה1[[#This Row],[עמודה2]],","),1)</f>
        <v>Calgary</v>
      </c>
      <c r="J2145" s="12" t="str" cm="1">
        <f t="array" ref="J2145">INDEX(_xlfn.TEXTSPLIT(טבלה1[[#This Row],[עמודה2]],","),2)</f>
        <v xml:space="preserve"> Canada</v>
      </c>
      <c r="K2145" s="43" t="str">
        <f>_xlfn.CONCAT(טבלה1[[#This Row],[AI_Companies]]," ",טבלה1[[#This Row],[עמודה1]])</f>
        <v>BowRiverSolutionsInc. http://www.BowRiverSolutions.com</v>
      </c>
      <c r="L2145" s="28">
        <v>2</v>
      </c>
      <c r="M2145" s="28" t="str">
        <f>IF(טבלה1[[#This Row],[עמודה53]]&gt;2000,"Yes","No")</f>
        <v>No</v>
      </c>
      <c r="N2145" s="28">
        <v>9</v>
      </c>
      <c r="O2145" s="28">
        <f>AVERAGE(טבלה1[[#This Row],[עמודה52]:[עמודה53]])</f>
        <v>5.5</v>
      </c>
      <c r="P2145" s="28" t="str">
        <f>IF(טבלה1[[#This Row],[עמודה4]]="&lt; $25 / hr","0$ - $25 / hr",טבלה1[[#This Row],[עמודה4]])</f>
        <v>$50 - $99 / hr</v>
      </c>
      <c r="Q2145" s="12" t="str" cm="1">
        <f t="array" ref="Q2145">INDEX(_xlfn.TEXTSPLIT(טבלה1[[#This Row],[עמודה55]],"-"),1)</f>
        <v xml:space="preserve">$50 </v>
      </c>
      <c r="R2145" s="21" t="str" cm="1">
        <f t="array" ref="R2145">INDEX(_xlfn.TEXTSPLIT(INDEX(_xlfn.TEXTSPLIT(טבלה1[[#This Row],[עמודה55]],"-"),2),"/"),1)</f>
        <v xml:space="preserve"> $99 </v>
      </c>
      <c r="S2145" s="28">
        <f>AVERAGE(טבלה1[[#This Row],[עמודה59]:[עמודה60]])</f>
        <v>74.5</v>
      </c>
      <c r="T2145" s="31">
        <f>VALUE(SUBSTITUTE(טבלה1[[#This Row],[עמודה56]],"$",""))</f>
        <v>50</v>
      </c>
      <c r="U2145" s="31">
        <f>VALUE(SUBSTITUTE(טבלה1[[#This Row],[עמודה57]],"$",""))</f>
        <v>99</v>
      </c>
      <c r="V2145" s="31" t="str">
        <f>IF(טבלה1[[#This Row],[עמודה58]]&gt;30,"Yes","No")</f>
        <v>Yes</v>
      </c>
    </row>
    <row r="2146" spans="1:22" x14ac:dyDescent="0.15">
      <c r="A2146" s="32" t="s">
        <v>5045</v>
      </c>
      <c r="B2146" s="33" t="s">
        <v>5046</v>
      </c>
      <c r="C2146" s="33" t="s">
        <v>180</v>
      </c>
      <c r="D2146" s="33" t="s">
        <v>4</v>
      </c>
      <c r="E2146" s="33" t="s">
        <v>4</v>
      </c>
      <c r="F2146" s="33" t="s">
        <v>117</v>
      </c>
      <c r="G2146" s="36" t="str">
        <f t="shared" si="33"/>
        <v>Low</v>
      </c>
      <c r="H2146" s="34">
        <v>0.2</v>
      </c>
      <c r="I2146" s="11" t="str" cm="1">
        <f t="array" ref="I2146">INDEX(_xlfn.TEXTSPLIT(טבלה1[[#This Row],[עמודה2]],","),1)</f>
        <v>Kazhakkoottam</v>
      </c>
      <c r="J2146" s="12" t="str" cm="1">
        <f t="array" ref="J2146">INDEX(_xlfn.TEXTSPLIT(טבלה1[[#This Row],[עמודה2]],","),2)</f>
        <v xml:space="preserve"> India</v>
      </c>
      <c r="K2146" s="37" t="str">
        <f>_xlfn.CONCAT(טבלה1[[#This Row],[AI_Companies]]," ",טבלה1[[#This Row],[עמודה1]])</f>
        <v>Klivolks™PrivateLimited https://klivolks.com</v>
      </c>
      <c r="L2146" s="36">
        <v>2</v>
      </c>
      <c r="M2146" s="36" t="str">
        <f>IF(טבלה1[[#This Row],[עמודה53]]&gt;2000,"Yes","No")</f>
        <v>No</v>
      </c>
      <c r="N2146" s="36">
        <v>9</v>
      </c>
      <c r="O2146" s="36">
        <f>AVERAGE(טבלה1[[#This Row],[עמודה52]:[עמודה53]])</f>
        <v>5.5</v>
      </c>
      <c r="P2146" s="36" t="str">
        <f>IF(טבלה1[[#This Row],[עמודה4]]="&lt; $25 / hr","0$ - $25 / hr",טבלה1[[#This Row],[עמודה4]])</f>
        <v>0$ - $25 / hr</v>
      </c>
      <c r="Q2146" s="12" t="str" cm="1">
        <f t="array" ref="Q2146">INDEX(_xlfn.TEXTSPLIT(טבלה1[[#This Row],[עמודה55]],"-"),1)</f>
        <v xml:space="preserve">0$ </v>
      </c>
      <c r="R2146" s="21" t="str" cm="1">
        <f t="array" ref="R2146">INDEX(_xlfn.TEXTSPLIT(INDEX(_xlfn.TEXTSPLIT(טבלה1[[#This Row],[עמודה55]],"-"),2),"/"),1)</f>
        <v xml:space="preserve"> $25 </v>
      </c>
      <c r="S2146" s="36">
        <f>AVERAGE(טבלה1[[#This Row],[עמודה59]:[עמודה60]])</f>
        <v>12.5</v>
      </c>
      <c r="T2146" s="38">
        <f>VALUE(SUBSTITUTE(טבלה1[[#This Row],[עמודה56]],"$",""))</f>
        <v>0</v>
      </c>
      <c r="U2146" s="38">
        <f>VALUE(SUBSTITUTE(טבלה1[[#This Row],[עמודה57]],"$",""))</f>
        <v>25</v>
      </c>
      <c r="V2146" s="38" t="str">
        <f>IF(טבלה1[[#This Row],[עמודה58]]&gt;30,"Yes","No")</f>
        <v>No</v>
      </c>
    </row>
    <row r="2147" spans="1:22" x14ac:dyDescent="0.15">
      <c r="A2147" s="32" t="s">
        <v>5047</v>
      </c>
      <c r="B2147" s="39" t="s">
        <v>5048</v>
      </c>
      <c r="C2147" s="39" t="s">
        <v>5049</v>
      </c>
      <c r="D2147" s="40">
        <v>5000</v>
      </c>
      <c r="E2147" s="39" t="s">
        <v>21</v>
      </c>
      <c r="F2147" s="39" t="s">
        <v>117</v>
      </c>
      <c r="G2147" s="36" t="str">
        <f t="shared" si="33"/>
        <v>Low</v>
      </c>
      <c r="H2147" s="41">
        <v>0.2</v>
      </c>
      <c r="I2147" s="11" t="str" cm="1">
        <f t="array" ref="I2147">INDEX(_xlfn.TEXTSPLIT(טבלה1[[#This Row],[עמודה2]],","),1)</f>
        <v>Atlanta</v>
      </c>
      <c r="J2147" s="12" t="str" cm="1">
        <f t="array" ref="J2147">INDEX(_xlfn.TEXTSPLIT(טבלה1[[#This Row],[עמודה2]],","),2)</f>
        <v xml:space="preserve"> GA</v>
      </c>
      <c r="K2147" s="43" t="str">
        <f>_xlfn.CONCAT(טבלה1[[#This Row],[AI_Companies]]," ",טבלה1[[#This Row],[עמודה1]])</f>
        <v>SiteWhere https://www.sitewhere.com/</v>
      </c>
      <c r="L2147" s="28">
        <v>2</v>
      </c>
      <c r="M2147" s="28" t="str">
        <f>IF(טבלה1[[#This Row],[עמודה53]]&gt;2000,"Yes","No")</f>
        <v>No</v>
      </c>
      <c r="N2147" s="28">
        <v>9</v>
      </c>
      <c r="O2147" s="28">
        <f>AVERAGE(טבלה1[[#This Row],[עמודה52]:[עמודה53]])</f>
        <v>5.5</v>
      </c>
      <c r="P2147" s="28" t="str">
        <f>IF(טבלה1[[#This Row],[עמודה4]]="&lt; $25 / hr","0$ - $25 / hr",טבלה1[[#This Row],[עמודה4]])</f>
        <v>Undisclosed</v>
      </c>
      <c r="Q2147" s="12" t="str" cm="1">
        <f t="array" ref="Q2147">INDEX(_xlfn.TEXTSPLIT(טבלה1[[#This Row],[עמודה55]],"-"),1)</f>
        <v>Undisclosed</v>
      </c>
      <c r="R2147" s="21" t="e" cm="1">
        <f t="array" ref="R2147">INDEX(_xlfn.TEXTSPLIT(INDEX(_xlfn.TEXTSPLIT(טבלה1[[#This Row],[עמודה55]],"-"),2),"/"),1)</f>
        <v>#REF!</v>
      </c>
      <c r="S2147" s="28" t="e">
        <f>AVERAGE(טבלה1[[#This Row],[עמודה59]:[עמודה60]])</f>
        <v>#VALUE!</v>
      </c>
      <c r="T2147" s="31" t="e">
        <f>VALUE(SUBSTITUTE(טבלה1[[#This Row],[עמודה56]],"$",""))</f>
        <v>#VALUE!</v>
      </c>
      <c r="U2147" s="31" t="e">
        <f>VALUE(SUBSTITUTE(טבלה1[[#This Row],[עמודה57]],"$",""))</f>
        <v>#REF!</v>
      </c>
      <c r="V2147" s="31" t="e">
        <f>IF(טבלה1[[#This Row],[עמודה58]]&gt;30,"Yes","No")</f>
        <v>#VALUE!</v>
      </c>
    </row>
    <row r="2148" spans="1:22" x14ac:dyDescent="0.15">
      <c r="A2148" s="32" t="s">
        <v>5050</v>
      </c>
      <c r="B2148" s="33" t="s">
        <v>5051</v>
      </c>
      <c r="C2148" s="33" t="s">
        <v>2673</v>
      </c>
      <c r="D2148" s="33" t="s">
        <v>4</v>
      </c>
      <c r="E2148" s="33" t="s">
        <v>4</v>
      </c>
      <c r="F2148" s="33" t="s">
        <v>117</v>
      </c>
      <c r="G2148" s="36" t="str">
        <f t="shared" si="33"/>
        <v>Low</v>
      </c>
      <c r="H2148" s="34">
        <v>0.2</v>
      </c>
      <c r="I2148" s="11" t="str" cm="1">
        <f t="array" ref="I2148">INDEX(_xlfn.TEXTSPLIT(טבלה1[[#This Row],[עמודה2]],","),1)</f>
        <v>Old Saybrook</v>
      </c>
      <c r="J2148" s="12" t="str" cm="1">
        <f t="array" ref="J2148">INDEX(_xlfn.TEXTSPLIT(טבלה1[[#This Row],[עמודה2]],","),2)</f>
        <v xml:space="preserve"> CT</v>
      </c>
      <c r="K2148" s="37" t="str">
        <f>_xlfn.CONCAT(טבלה1[[#This Row],[AI_Companies]]," ",טבלה1[[#This Row],[עמודה1]])</f>
        <v>Dogan.AI https://www.dogan.ai</v>
      </c>
      <c r="L2148" s="36">
        <v>2</v>
      </c>
      <c r="M2148" s="36" t="str">
        <f>IF(טבלה1[[#This Row],[עמודה53]]&gt;2000,"Yes","No")</f>
        <v>No</v>
      </c>
      <c r="N2148" s="36">
        <v>9</v>
      </c>
      <c r="O2148" s="36">
        <f>AVERAGE(טבלה1[[#This Row],[עמודה52]:[עמודה53]])</f>
        <v>5.5</v>
      </c>
      <c r="P2148" s="36" t="str">
        <f>IF(טבלה1[[#This Row],[עמודה4]]="&lt; $25 / hr","0$ - $25 / hr",טבלה1[[#This Row],[עמודה4]])</f>
        <v>$100 - $149 / hr</v>
      </c>
      <c r="Q2148" s="12" t="str" cm="1">
        <f t="array" ref="Q2148">INDEX(_xlfn.TEXTSPLIT(טבלה1[[#This Row],[עמודה55]],"-"),1)</f>
        <v xml:space="preserve">$100 </v>
      </c>
      <c r="R2148" s="21" t="str" cm="1">
        <f t="array" ref="R2148">INDEX(_xlfn.TEXTSPLIT(INDEX(_xlfn.TEXTSPLIT(טבלה1[[#This Row],[עמודה55]],"-"),2),"/"),1)</f>
        <v xml:space="preserve"> $149 </v>
      </c>
      <c r="S2148" s="36">
        <f>AVERAGE(טבלה1[[#This Row],[עמודה59]:[עמודה60]])</f>
        <v>124.5</v>
      </c>
      <c r="T2148" s="38">
        <f>VALUE(SUBSTITUTE(טבלה1[[#This Row],[עמודה56]],"$",""))</f>
        <v>100</v>
      </c>
      <c r="U2148" s="38">
        <f>VALUE(SUBSTITUTE(טבלה1[[#This Row],[עמודה57]],"$",""))</f>
        <v>149</v>
      </c>
      <c r="V2148" s="38" t="str">
        <f>IF(טבלה1[[#This Row],[עמודה58]]&gt;30,"Yes","No")</f>
        <v>Yes</v>
      </c>
    </row>
    <row r="2149" spans="1:22" x14ac:dyDescent="0.15">
      <c r="A2149" s="32" t="s">
        <v>5052</v>
      </c>
      <c r="B2149" s="39" t="s">
        <v>5053</v>
      </c>
      <c r="C2149" s="39" t="s">
        <v>740</v>
      </c>
      <c r="D2149" s="39" t="s">
        <v>4</v>
      </c>
      <c r="E2149" s="39" t="s">
        <v>4</v>
      </c>
      <c r="F2149" s="39" t="s">
        <v>117</v>
      </c>
      <c r="G2149" s="36" t="str">
        <f t="shared" si="33"/>
        <v>Low</v>
      </c>
      <c r="H2149" s="41">
        <v>0.2</v>
      </c>
      <c r="I2149" s="11" t="str" cm="1">
        <f t="array" ref="I2149">INDEX(_xlfn.TEXTSPLIT(טבלה1[[#This Row],[עמודה2]],","),1)</f>
        <v>Barcelona</v>
      </c>
      <c r="J2149" s="12" t="str" cm="1">
        <f t="array" ref="J2149">INDEX(_xlfn.TEXTSPLIT(טבלה1[[#This Row],[עמודה2]],","),2)</f>
        <v xml:space="preserve"> Spain</v>
      </c>
      <c r="K2149" s="43" t="str">
        <f>_xlfn.CONCAT(טבלה1[[#This Row],[AI_Companies]]," ",טבלה1[[#This Row],[עמודה1]])</f>
        <v>HPCNow! https://hpcnow.com/</v>
      </c>
      <c r="L2149" s="28">
        <v>2</v>
      </c>
      <c r="M2149" s="28" t="str">
        <f>IF(טבלה1[[#This Row],[עמודה53]]&gt;2000,"Yes","No")</f>
        <v>No</v>
      </c>
      <c r="N2149" s="28">
        <v>9</v>
      </c>
      <c r="O2149" s="28">
        <f>AVERAGE(טבלה1[[#This Row],[עמודה52]:[עמודה53]])</f>
        <v>5.5</v>
      </c>
      <c r="P2149" s="28" t="str">
        <f>IF(טבלה1[[#This Row],[עמודה4]]="&lt; $25 / hr","0$ - $25 / hr",טבלה1[[#This Row],[עמודה4]])</f>
        <v>Undisclosed</v>
      </c>
      <c r="Q2149" s="12" t="str" cm="1">
        <f t="array" ref="Q2149">INDEX(_xlfn.TEXTSPLIT(טבלה1[[#This Row],[עמודה55]],"-"),1)</f>
        <v>Undisclosed</v>
      </c>
      <c r="R2149" s="21" t="e" cm="1">
        <f t="array" ref="R2149">INDEX(_xlfn.TEXTSPLIT(INDEX(_xlfn.TEXTSPLIT(טבלה1[[#This Row],[עמודה55]],"-"),2),"/"),1)</f>
        <v>#REF!</v>
      </c>
      <c r="S2149" s="28" t="e">
        <f>AVERAGE(טבלה1[[#This Row],[עמודה59]:[עמודה60]])</f>
        <v>#VALUE!</v>
      </c>
      <c r="T2149" s="31" t="e">
        <f>VALUE(SUBSTITUTE(טבלה1[[#This Row],[עמודה56]],"$",""))</f>
        <v>#VALUE!</v>
      </c>
      <c r="U2149" s="31" t="e">
        <f>VALUE(SUBSTITUTE(טבלה1[[#This Row],[עמודה57]],"$",""))</f>
        <v>#REF!</v>
      </c>
      <c r="V2149" s="31" t="e">
        <f>IF(טבלה1[[#This Row],[עמודה58]]&gt;30,"Yes","No")</f>
        <v>#VALUE!</v>
      </c>
    </row>
    <row r="2150" spans="1:22" x14ac:dyDescent="0.15">
      <c r="A2150" s="32" t="s">
        <v>5054</v>
      </c>
      <c r="B2150" s="33" t="s">
        <v>5055</v>
      </c>
      <c r="C2150" s="33" t="s">
        <v>5056</v>
      </c>
      <c r="D2150" s="33" t="s">
        <v>4</v>
      </c>
      <c r="E2150" s="33" t="s">
        <v>4</v>
      </c>
      <c r="F2150" s="33" t="s">
        <v>117</v>
      </c>
      <c r="G2150" s="36" t="str">
        <f t="shared" si="33"/>
        <v>Low</v>
      </c>
      <c r="H2150" s="34">
        <v>0.2</v>
      </c>
      <c r="I2150" s="11" t="str" cm="1">
        <f t="array" ref="I2150">INDEX(_xlfn.TEXTSPLIT(טבלה1[[#This Row],[עמודה2]],","),1)</f>
        <v>Phoenix</v>
      </c>
      <c r="J2150" s="12" t="str" cm="1">
        <f t="array" ref="J2150">INDEX(_xlfn.TEXTSPLIT(טבלה1[[#This Row],[עמודה2]],","),2)</f>
        <v xml:space="preserve"> AZ</v>
      </c>
      <c r="K2150" s="37" t="str">
        <f>_xlfn.CONCAT(טבלה1[[#This Row],[AI_Companies]]," ",טבלה1[[#This Row],[עמודה1]])</f>
        <v>OrsaTechnologies,LLC https://orsa.co/</v>
      </c>
      <c r="L2150" s="36">
        <v>2</v>
      </c>
      <c r="M2150" s="36" t="str">
        <f>IF(טבלה1[[#This Row],[עמודה53]]&gt;2000,"Yes","No")</f>
        <v>No</v>
      </c>
      <c r="N2150" s="36">
        <v>9</v>
      </c>
      <c r="O2150" s="36">
        <f>AVERAGE(טבלה1[[#This Row],[עמודה52]:[עמודה53]])</f>
        <v>5.5</v>
      </c>
      <c r="P2150" s="36" t="str">
        <f>IF(טבלה1[[#This Row],[עמודה4]]="&lt; $25 / hr","0$ - $25 / hr",טבלה1[[#This Row],[עמודה4]])</f>
        <v>Undisclosed</v>
      </c>
      <c r="Q2150" s="12" t="str" cm="1">
        <f t="array" ref="Q2150">INDEX(_xlfn.TEXTSPLIT(טבלה1[[#This Row],[עמודה55]],"-"),1)</f>
        <v>Undisclosed</v>
      </c>
      <c r="R2150" s="21" t="e" cm="1">
        <f t="array" ref="R2150">INDEX(_xlfn.TEXTSPLIT(INDEX(_xlfn.TEXTSPLIT(טבלה1[[#This Row],[עמודה55]],"-"),2),"/"),1)</f>
        <v>#REF!</v>
      </c>
      <c r="S2150" s="36" t="e">
        <f>AVERAGE(טבלה1[[#This Row],[עמודה59]:[עמודה60]])</f>
        <v>#VALUE!</v>
      </c>
      <c r="T2150" s="38" t="e">
        <f>VALUE(SUBSTITUTE(טבלה1[[#This Row],[עמודה56]],"$",""))</f>
        <v>#VALUE!</v>
      </c>
      <c r="U2150" s="38" t="e">
        <f>VALUE(SUBSTITUTE(טבלה1[[#This Row],[עמודה57]],"$",""))</f>
        <v>#REF!</v>
      </c>
      <c r="V2150" s="38" t="e">
        <f>IF(טבלה1[[#This Row],[עמודה58]]&gt;30,"Yes","No")</f>
        <v>#VALUE!</v>
      </c>
    </row>
    <row r="2151" spans="1:22" x14ac:dyDescent="0.15">
      <c r="A2151" s="32" t="s">
        <v>5057</v>
      </c>
      <c r="B2151" s="39" t="s">
        <v>5058</v>
      </c>
      <c r="C2151" s="39" t="s">
        <v>5059</v>
      </c>
      <c r="D2151" s="40">
        <v>1000</v>
      </c>
      <c r="E2151" s="39" t="s">
        <v>33</v>
      </c>
      <c r="F2151" s="39" t="s">
        <v>117</v>
      </c>
      <c r="G2151" s="36" t="str">
        <f t="shared" si="33"/>
        <v>Low</v>
      </c>
      <c r="H2151" s="41">
        <v>0.2</v>
      </c>
      <c r="I2151" s="11" t="str" cm="1">
        <f t="array" ref="I2151">INDEX(_xlfn.TEXTSPLIT(טבלה1[[#This Row],[עמודה2]],","),1)</f>
        <v>Shelton</v>
      </c>
      <c r="J2151" s="12" t="str" cm="1">
        <f t="array" ref="J2151">INDEX(_xlfn.TEXTSPLIT(טבלה1[[#This Row],[עמודה2]],","),2)</f>
        <v xml:space="preserve"> CT</v>
      </c>
      <c r="K2151" s="43" t="str">
        <f>_xlfn.CONCAT(טבלה1[[#This Row],[AI_Companies]]," ",טבלה1[[#This Row],[עמודה1]])</f>
        <v>OutSecureInc http://www.outsecure.com</v>
      </c>
      <c r="L2151" s="28">
        <v>2</v>
      </c>
      <c r="M2151" s="28" t="str">
        <f>IF(טבלה1[[#This Row],[עמודה53]]&gt;2000,"Yes","No")</f>
        <v>No</v>
      </c>
      <c r="N2151" s="28">
        <v>9</v>
      </c>
      <c r="O2151" s="28">
        <f>AVERAGE(טבלה1[[#This Row],[עמודה52]:[עמודה53]])</f>
        <v>5.5</v>
      </c>
      <c r="P2151" s="28" t="str">
        <f>IF(טבלה1[[#This Row],[עמודה4]]="&lt; $25 / hr","0$ - $25 / hr",טבלה1[[#This Row],[עמודה4]])</f>
        <v>Undisclosed</v>
      </c>
      <c r="Q2151" s="12" t="str" cm="1">
        <f t="array" ref="Q2151">INDEX(_xlfn.TEXTSPLIT(טבלה1[[#This Row],[עמודה55]],"-"),1)</f>
        <v>Undisclosed</v>
      </c>
      <c r="R2151" s="21" t="e" cm="1">
        <f t="array" ref="R2151">INDEX(_xlfn.TEXTSPLIT(INDEX(_xlfn.TEXTSPLIT(טבלה1[[#This Row],[עמודה55]],"-"),2),"/"),1)</f>
        <v>#REF!</v>
      </c>
      <c r="S2151" s="28" t="e">
        <f>AVERAGE(טבלה1[[#This Row],[עמודה59]:[עמודה60]])</f>
        <v>#VALUE!</v>
      </c>
      <c r="T2151" s="31" t="e">
        <f>VALUE(SUBSTITUTE(טבלה1[[#This Row],[עמודה56]],"$",""))</f>
        <v>#VALUE!</v>
      </c>
      <c r="U2151" s="31" t="e">
        <f>VALUE(SUBSTITUTE(טבלה1[[#This Row],[עמודה57]],"$",""))</f>
        <v>#REF!</v>
      </c>
      <c r="V2151" s="31" t="e">
        <f>IF(טבלה1[[#This Row],[עמודה58]]&gt;30,"Yes","No")</f>
        <v>#VALUE!</v>
      </c>
    </row>
    <row r="2152" spans="1:22" x14ac:dyDescent="0.15">
      <c r="A2152" s="32" t="s">
        <v>5060</v>
      </c>
      <c r="B2152" s="33" t="s">
        <v>5061</v>
      </c>
      <c r="C2152" s="33" t="s">
        <v>1179</v>
      </c>
      <c r="D2152" s="33" t="s">
        <v>4</v>
      </c>
      <c r="E2152" s="33" t="s">
        <v>4</v>
      </c>
      <c r="F2152" s="33" t="s">
        <v>117</v>
      </c>
      <c r="G2152" s="36" t="str">
        <f t="shared" si="33"/>
        <v>Low</v>
      </c>
      <c r="H2152" s="34">
        <v>0.2</v>
      </c>
      <c r="I2152" s="11" t="str" cm="1">
        <f t="array" ref="I2152">INDEX(_xlfn.TEXTSPLIT(טבלה1[[#This Row],[עמודה2]],","),1)</f>
        <v>Alappuzha</v>
      </c>
      <c r="J2152" s="12" t="str" cm="1">
        <f t="array" ref="J2152">INDEX(_xlfn.TEXTSPLIT(טבלה1[[#This Row],[עמודה2]],","),2)</f>
        <v xml:space="preserve"> India</v>
      </c>
      <c r="K2152" s="37" t="str">
        <f>_xlfn.CONCAT(טבלה1[[#This Row],[AI_Companies]]," ",טבלה1[[#This Row],[עמודה1]])</f>
        <v>AtemonTechnologyConsultantsLLP https://www.atemon.com/</v>
      </c>
      <c r="L2152" s="36">
        <v>2</v>
      </c>
      <c r="M2152" s="36" t="str">
        <f>IF(טבלה1[[#This Row],[עמודה53]]&gt;2000,"Yes","No")</f>
        <v>No</v>
      </c>
      <c r="N2152" s="36">
        <v>9</v>
      </c>
      <c r="O2152" s="36">
        <f>AVERAGE(טבלה1[[#This Row],[עמודה52]:[עמודה53]])</f>
        <v>5.5</v>
      </c>
      <c r="P2152" s="36" t="str">
        <f>IF(טבלה1[[#This Row],[עמודה4]]="&lt; $25 / hr","0$ - $25 / hr",טבלה1[[#This Row],[עמודה4]])</f>
        <v>$25 - $49 / hr</v>
      </c>
      <c r="Q2152" s="12" t="str" cm="1">
        <f t="array" ref="Q2152">INDEX(_xlfn.TEXTSPLIT(טבלה1[[#This Row],[עמודה55]],"-"),1)</f>
        <v xml:space="preserve">$25 </v>
      </c>
      <c r="R2152" s="21" t="str" cm="1">
        <f t="array" ref="R2152">INDEX(_xlfn.TEXTSPLIT(INDEX(_xlfn.TEXTSPLIT(טבלה1[[#This Row],[עמודה55]],"-"),2),"/"),1)</f>
        <v xml:space="preserve"> $49 </v>
      </c>
      <c r="S2152" s="36">
        <f>AVERAGE(טבלה1[[#This Row],[עמודה59]:[עמודה60]])</f>
        <v>37</v>
      </c>
      <c r="T2152" s="38">
        <f>VALUE(SUBSTITUTE(טבלה1[[#This Row],[עמודה56]],"$",""))</f>
        <v>25</v>
      </c>
      <c r="U2152" s="38">
        <f>VALUE(SUBSTITUTE(טבלה1[[#This Row],[עמודה57]],"$",""))</f>
        <v>49</v>
      </c>
      <c r="V2152" s="38" t="str">
        <f>IF(טבלה1[[#This Row],[עמודה58]]&gt;30,"Yes","No")</f>
        <v>Yes</v>
      </c>
    </row>
    <row r="2153" spans="1:22" x14ac:dyDescent="0.15">
      <c r="A2153" s="32" t="s">
        <v>5062</v>
      </c>
      <c r="B2153" s="39" t="s">
        <v>5063</v>
      </c>
      <c r="C2153" s="39" t="s">
        <v>1737</v>
      </c>
      <c r="D2153" s="39" t="s">
        <v>4</v>
      </c>
      <c r="E2153" s="39" t="s">
        <v>4</v>
      </c>
      <c r="F2153" s="39" t="s">
        <v>117</v>
      </c>
      <c r="G2153" s="36" t="str">
        <f t="shared" si="33"/>
        <v>Low</v>
      </c>
      <c r="H2153" s="41">
        <v>0.2</v>
      </c>
      <c r="I2153" s="11" t="str" cm="1">
        <f t="array" ref="I2153">INDEX(_xlfn.TEXTSPLIT(טבלה1[[#This Row],[עמודה2]],","),1)</f>
        <v>Bogotá</v>
      </c>
      <c r="J2153" s="12" t="str" cm="1">
        <f t="array" ref="J2153">INDEX(_xlfn.TEXTSPLIT(טבלה1[[#This Row],[עמודה2]],","),2)</f>
        <v xml:space="preserve"> Colombia</v>
      </c>
      <c r="K2153" s="43" t="str">
        <f>_xlfn.CONCAT(טבלה1[[#This Row],[AI_Companies]]," ",טבלה1[[#This Row],[עמודה1]])</f>
        <v>InfoProjects http://www.info-projects.com/</v>
      </c>
      <c r="L2153" s="28">
        <v>2</v>
      </c>
      <c r="M2153" s="28" t="str">
        <f>IF(טבלה1[[#This Row],[עמודה53]]&gt;2000,"Yes","No")</f>
        <v>No</v>
      </c>
      <c r="N2153" s="28">
        <v>9</v>
      </c>
      <c r="O2153" s="28">
        <f>AVERAGE(טבלה1[[#This Row],[עמודה52]:[עמודה53]])</f>
        <v>5.5</v>
      </c>
      <c r="P2153" s="28" t="str">
        <f>IF(טבלה1[[#This Row],[עמודה4]]="&lt; $25 / hr","0$ - $25 / hr",טבלה1[[#This Row],[עמודה4]])</f>
        <v>Undisclosed</v>
      </c>
      <c r="Q2153" s="12" t="str" cm="1">
        <f t="array" ref="Q2153">INDEX(_xlfn.TEXTSPLIT(טבלה1[[#This Row],[עמודה55]],"-"),1)</f>
        <v>Undisclosed</v>
      </c>
      <c r="R2153" s="21" t="e" cm="1">
        <f t="array" ref="R2153">INDEX(_xlfn.TEXTSPLIT(INDEX(_xlfn.TEXTSPLIT(טבלה1[[#This Row],[עמודה55]],"-"),2),"/"),1)</f>
        <v>#REF!</v>
      </c>
      <c r="S2153" s="28" t="e">
        <f>AVERAGE(טבלה1[[#This Row],[עמודה59]:[עמודה60]])</f>
        <v>#VALUE!</v>
      </c>
      <c r="T2153" s="31" t="e">
        <f>VALUE(SUBSTITUTE(טבלה1[[#This Row],[עמודה56]],"$",""))</f>
        <v>#VALUE!</v>
      </c>
      <c r="U2153" s="31" t="e">
        <f>VALUE(SUBSTITUTE(טבלה1[[#This Row],[עמודה57]],"$",""))</f>
        <v>#REF!</v>
      </c>
      <c r="V2153" s="31" t="e">
        <f>IF(טבלה1[[#This Row],[עמודה58]]&gt;30,"Yes","No")</f>
        <v>#VALUE!</v>
      </c>
    </row>
    <row r="2154" spans="1:22" x14ac:dyDescent="0.15">
      <c r="A2154" s="32" t="s">
        <v>5064</v>
      </c>
      <c r="B2154" s="33" t="s">
        <v>5065</v>
      </c>
      <c r="C2154" s="33" t="s">
        <v>361</v>
      </c>
      <c r="D2154" s="44">
        <v>50000</v>
      </c>
      <c r="E2154" s="33" t="s">
        <v>21</v>
      </c>
      <c r="F2154" s="33" t="s">
        <v>29</v>
      </c>
      <c r="G2154" s="36" t="str">
        <f t="shared" si="33"/>
        <v>Low</v>
      </c>
      <c r="H2154" s="34">
        <v>0.2</v>
      </c>
      <c r="I2154" s="11" t="str" cm="1">
        <f t="array" ref="I2154">INDEX(_xlfn.TEXTSPLIT(טבלה1[[#This Row],[עמודה2]],","),1)</f>
        <v>Edinburgh</v>
      </c>
      <c r="J2154" s="12" t="str" cm="1">
        <f t="array" ref="J2154">INDEX(_xlfn.TEXTSPLIT(טבלה1[[#This Row],[עמודה2]],","),2)</f>
        <v xml:space="preserve"> United Kingdom</v>
      </c>
      <c r="K2154" s="37" t="str">
        <f>_xlfn.CONCAT(טבלה1[[#This Row],[AI_Companies]]," ",טבלה1[[#This Row],[עמודה1]])</f>
        <v>Wallscope https://www.wallscope.co.uk/</v>
      </c>
      <c r="L2154" s="36">
        <v>10</v>
      </c>
      <c r="M2154" s="36" t="str">
        <f>IF(טבלה1[[#This Row],[עמודה53]]&gt;2000,"Yes","No")</f>
        <v>No</v>
      </c>
      <c r="N2154" s="36">
        <v>49</v>
      </c>
      <c r="O2154" s="36">
        <f>AVERAGE(טבלה1[[#This Row],[עמודה52]:[עמודה53]])</f>
        <v>5.5</v>
      </c>
      <c r="P2154" s="36" t="str">
        <f>IF(טבלה1[[#This Row],[עמודה4]]="&lt; $25 / hr","0$ - $25 / hr",טבלה1[[#This Row],[עמודה4]])</f>
        <v>Undisclosed</v>
      </c>
      <c r="Q2154" s="12" t="str" cm="1">
        <f t="array" ref="Q2154">INDEX(_xlfn.TEXTSPLIT(טבלה1[[#This Row],[עמודה55]],"-"),1)</f>
        <v>Undisclosed</v>
      </c>
      <c r="R2154" s="21" t="e" cm="1">
        <f t="array" ref="R2154">INDEX(_xlfn.TEXTSPLIT(INDEX(_xlfn.TEXTSPLIT(טבלה1[[#This Row],[עמודה55]],"-"),2),"/"),1)</f>
        <v>#REF!</v>
      </c>
      <c r="S2154" s="36" t="e">
        <f>AVERAGE(טבלה1[[#This Row],[עמודה59]:[עמודה60]])</f>
        <v>#VALUE!</v>
      </c>
      <c r="T2154" s="38" t="e">
        <f>VALUE(SUBSTITUTE(טבלה1[[#This Row],[עמודה56]],"$",""))</f>
        <v>#VALUE!</v>
      </c>
      <c r="U2154" s="38" t="e">
        <f>VALUE(SUBSTITUTE(טבלה1[[#This Row],[עמודה57]],"$",""))</f>
        <v>#REF!</v>
      </c>
      <c r="V2154" s="38" t="e">
        <f>IF(טבלה1[[#This Row],[עמודה58]]&gt;30,"Yes","No")</f>
        <v>#VALUE!</v>
      </c>
    </row>
    <row r="2155" spans="1:22" x14ac:dyDescent="0.15">
      <c r="A2155" s="32" t="s">
        <v>5066</v>
      </c>
      <c r="B2155" s="39" t="s">
        <v>5067</v>
      </c>
      <c r="C2155" s="39" t="s">
        <v>2781</v>
      </c>
      <c r="D2155" s="39" t="s">
        <v>4</v>
      </c>
      <c r="E2155" s="39" t="s">
        <v>4</v>
      </c>
      <c r="F2155" s="39" t="s">
        <v>117</v>
      </c>
      <c r="G2155" s="36" t="str">
        <f t="shared" si="33"/>
        <v>Low</v>
      </c>
      <c r="H2155" s="41">
        <v>0.35</v>
      </c>
      <c r="I2155" s="11" t="str" cm="1">
        <f t="array" ref="I2155">INDEX(_xlfn.TEXTSPLIT(טבלה1[[#This Row],[עמודה2]],","),1)</f>
        <v>Pune</v>
      </c>
      <c r="J2155" s="12" t="str" cm="1">
        <f t="array" ref="J2155">INDEX(_xlfn.TEXTSPLIT(טבלה1[[#This Row],[עמודה2]],","),2)</f>
        <v xml:space="preserve"> India</v>
      </c>
      <c r="K2155" s="43" t="str">
        <f>_xlfn.CONCAT(טבלה1[[#This Row],[AI_Companies]]," ",טבלה1[[#This Row],[עמודה1]])</f>
        <v>DivinityIndiaEnterprisesPvtLtd https://www.techdivinity.com</v>
      </c>
      <c r="L2155" s="28">
        <v>2</v>
      </c>
      <c r="M2155" s="28" t="str">
        <f>IF(טבלה1[[#This Row],[עמודה53]]&gt;2000,"Yes","No")</f>
        <v>No</v>
      </c>
      <c r="N2155" s="28">
        <v>9</v>
      </c>
      <c r="O2155" s="28">
        <f>AVERAGE(טבלה1[[#This Row],[עמודה52]:[עמודה53]])</f>
        <v>29.5</v>
      </c>
      <c r="P2155" s="28" t="str">
        <f>IF(טבלה1[[#This Row],[עמודה4]]="&lt; $25 / hr","0$ - $25 / hr",טבלה1[[#This Row],[עמודה4]])</f>
        <v>$100 - $149 / hr</v>
      </c>
      <c r="Q2155" s="12" t="str" cm="1">
        <f t="array" ref="Q2155">INDEX(_xlfn.TEXTSPLIT(טבלה1[[#This Row],[עמודה55]],"-"),1)</f>
        <v xml:space="preserve">$100 </v>
      </c>
      <c r="R2155" s="21" t="str" cm="1">
        <f t="array" ref="R2155">INDEX(_xlfn.TEXTSPLIT(INDEX(_xlfn.TEXTSPLIT(טבלה1[[#This Row],[עמודה55]],"-"),2),"/"),1)</f>
        <v xml:space="preserve"> $149 </v>
      </c>
      <c r="S2155" s="28">
        <f>AVERAGE(טבלה1[[#This Row],[עמודה59]:[עמודה60]])</f>
        <v>124.5</v>
      </c>
      <c r="T2155" s="31">
        <f>VALUE(SUBSTITUTE(טבלה1[[#This Row],[עמודה56]],"$",""))</f>
        <v>100</v>
      </c>
      <c r="U2155" s="31">
        <f>VALUE(SUBSTITUTE(טבלה1[[#This Row],[עמודה57]],"$",""))</f>
        <v>149</v>
      </c>
      <c r="V2155" s="31" t="str">
        <f>IF(טבלה1[[#This Row],[עמודה58]]&gt;30,"Yes","No")</f>
        <v>Yes</v>
      </c>
    </row>
    <row r="2156" spans="1:22" x14ac:dyDescent="0.15">
      <c r="A2156" s="32" t="s">
        <v>5068</v>
      </c>
      <c r="B2156" s="33" t="s">
        <v>5069</v>
      </c>
      <c r="C2156" s="33" t="s">
        <v>5070</v>
      </c>
      <c r="D2156" s="33" t="s">
        <v>4</v>
      </c>
      <c r="E2156" s="33" t="s">
        <v>4</v>
      </c>
      <c r="F2156" s="33" t="s">
        <v>117</v>
      </c>
      <c r="G2156" s="36" t="str">
        <f t="shared" si="33"/>
        <v>Low</v>
      </c>
      <c r="H2156" s="34">
        <v>0.35</v>
      </c>
      <c r="I2156" s="11" t="str" cm="1">
        <f t="array" ref="I2156">INDEX(_xlfn.TEXTSPLIT(טבלה1[[#This Row],[עמודה2]],","),1)</f>
        <v>Dar es Salaam</v>
      </c>
      <c r="J2156" s="12" t="str" cm="1">
        <f t="array" ref="J2156">INDEX(_xlfn.TEXTSPLIT(טבלה1[[#This Row],[עמודה2]],","),2)</f>
        <v xml:space="preserve"> Tanzania</v>
      </c>
      <c r="K2156" s="37" t="str">
        <f>_xlfn.CONCAT(טבלה1[[#This Row],[AI_Companies]]," ",טבלה1[[#This Row],[עמודה1]])</f>
        <v>IndexLabs http://indexlabs.co.tz/</v>
      </c>
      <c r="L2156" s="36">
        <v>2</v>
      </c>
      <c r="M2156" s="36" t="str">
        <f>IF(טבלה1[[#This Row],[עמודה53]]&gt;2000,"Yes","No")</f>
        <v>No</v>
      </c>
      <c r="N2156" s="36">
        <v>9</v>
      </c>
      <c r="O2156" s="36">
        <f>AVERAGE(טבלה1[[#This Row],[עמודה52]:[עמודה53]])</f>
        <v>5.5</v>
      </c>
      <c r="P2156" s="36" t="str">
        <f>IF(טבלה1[[#This Row],[עמודה4]]="&lt; $25 / hr","0$ - $25 / hr",טבלה1[[#This Row],[עמודה4]])</f>
        <v>Undisclosed</v>
      </c>
      <c r="Q2156" s="12" t="str" cm="1">
        <f t="array" ref="Q2156">INDEX(_xlfn.TEXTSPLIT(טבלה1[[#This Row],[עמודה55]],"-"),1)</f>
        <v>Undisclosed</v>
      </c>
      <c r="R2156" s="21" t="e" cm="1">
        <f t="array" ref="R2156">INDEX(_xlfn.TEXTSPLIT(INDEX(_xlfn.TEXTSPLIT(טבלה1[[#This Row],[עמודה55]],"-"),2),"/"),1)</f>
        <v>#REF!</v>
      </c>
      <c r="S2156" s="36" t="e">
        <f>AVERAGE(טבלה1[[#This Row],[עמודה59]:[עמודה60]])</f>
        <v>#VALUE!</v>
      </c>
      <c r="T2156" s="38" t="e">
        <f>VALUE(SUBSTITUTE(טבלה1[[#This Row],[עמודה56]],"$",""))</f>
        <v>#VALUE!</v>
      </c>
      <c r="U2156" s="38" t="e">
        <f>VALUE(SUBSTITUTE(טבלה1[[#This Row],[עמודה57]],"$",""))</f>
        <v>#REF!</v>
      </c>
      <c r="V2156" s="38" t="e">
        <f>IF(טבלה1[[#This Row],[עמודה58]]&gt;30,"Yes","No")</f>
        <v>#VALUE!</v>
      </c>
    </row>
    <row r="2157" spans="1:22" x14ac:dyDescent="0.15">
      <c r="A2157" s="32" t="s">
        <v>5071</v>
      </c>
      <c r="B2157" s="39" t="s">
        <v>5072</v>
      </c>
      <c r="C2157" s="39" t="s">
        <v>5073</v>
      </c>
      <c r="D2157" s="39" t="s">
        <v>4</v>
      </c>
      <c r="E2157" s="39" t="s">
        <v>4</v>
      </c>
      <c r="F2157" s="39" t="s">
        <v>117</v>
      </c>
      <c r="G2157" s="36" t="str">
        <f t="shared" si="33"/>
        <v>Low</v>
      </c>
      <c r="H2157" s="41">
        <v>0.35</v>
      </c>
      <c r="I2157" s="11" t="str" cm="1">
        <f t="array" ref="I2157">INDEX(_xlfn.TEXTSPLIT(טבלה1[[#This Row],[עמודה2]],","),1)</f>
        <v>Catbalogan City</v>
      </c>
      <c r="J2157" s="12" t="str" cm="1">
        <f t="array" ref="J2157">INDEX(_xlfn.TEXTSPLIT(טבלה1[[#This Row],[עמודה2]],","),2)</f>
        <v xml:space="preserve"> Philippines</v>
      </c>
      <c r="K2157" s="43" t="str">
        <f>_xlfn.CONCAT(טבלה1[[#This Row],[AI_Companies]]," ",טבלה1[[#This Row],[עמודה1]])</f>
        <v>SOMETHINGTECHIE https://www.somethingtechie.co/</v>
      </c>
      <c r="L2157" s="28">
        <v>2</v>
      </c>
      <c r="M2157" s="28" t="str">
        <f>IF(טבלה1[[#This Row],[עמודה53]]&gt;2000,"Yes","No")</f>
        <v>No</v>
      </c>
      <c r="N2157" s="28">
        <v>9</v>
      </c>
      <c r="O2157" s="28">
        <f>AVERAGE(טבלה1[[#This Row],[עמודה52]:[עמודה53]])</f>
        <v>5.5</v>
      </c>
      <c r="P2157" s="28" t="str">
        <f>IF(טבלה1[[#This Row],[עמודה4]]="&lt; $25 / hr","0$ - $25 / hr",טבלה1[[#This Row],[עמודה4]])</f>
        <v>Undisclosed</v>
      </c>
      <c r="Q2157" s="12" t="str" cm="1">
        <f t="array" ref="Q2157">INDEX(_xlfn.TEXTSPLIT(טבלה1[[#This Row],[עמודה55]],"-"),1)</f>
        <v>Undisclosed</v>
      </c>
      <c r="R2157" s="21" t="e" cm="1">
        <f t="array" ref="R2157">INDEX(_xlfn.TEXTSPLIT(INDEX(_xlfn.TEXTSPLIT(טבלה1[[#This Row],[עמודה55]],"-"),2),"/"),1)</f>
        <v>#REF!</v>
      </c>
      <c r="S2157" s="28" t="e">
        <f>AVERAGE(טבלה1[[#This Row],[עמודה59]:[עמודה60]])</f>
        <v>#VALUE!</v>
      </c>
      <c r="T2157" s="31" t="e">
        <f>VALUE(SUBSTITUTE(טבלה1[[#This Row],[עמודה56]],"$",""))</f>
        <v>#VALUE!</v>
      </c>
      <c r="U2157" s="31" t="e">
        <f>VALUE(SUBSTITUTE(טבלה1[[#This Row],[עמודה57]],"$",""))</f>
        <v>#REF!</v>
      </c>
      <c r="V2157" s="31" t="e">
        <f>IF(טבלה1[[#This Row],[עמודה58]]&gt;30,"Yes","No")</f>
        <v>#VALUE!</v>
      </c>
    </row>
    <row r="2158" spans="1:22" x14ac:dyDescent="0.15">
      <c r="A2158" s="32" t="s">
        <v>5074</v>
      </c>
      <c r="B2158" s="33" t="s">
        <v>5075</v>
      </c>
      <c r="C2158" s="33" t="s">
        <v>5076</v>
      </c>
      <c r="D2158" s="33" t="s">
        <v>4</v>
      </c>
      <c r="E2158" s="33" t="s">
        <v>4</v>
      </c>
      <c r="F2158" s="33" t="s">
        <v>117</v>
      </c>
      <c r="G2158" s="36" t="str">
        <f t="shared" si="33"/>
        <v>Low</v>
      </c>
      <c r="H2158" s="34">
        <v>0.35</v>
      </c>
      <c r="I2158" s="11" t="str" cm="1">
        <f t="array" ref="I2158">INDEX(_xlfn.TEXTSPLIT(טבלה1[[#This Row],[עמודה2]],","),1)</f>
        <v>Panama City</v>
      </c>
      <c r="J2158" s="12" t="str" cm="1">
        <f t="array" ref="J2158">INDEX(_xlfn.TEXTSPLIT(טבלה1[[#This Row],[עמודה2]],","),2)</f>
        <v xml:space="preserve"> Panama</v>
      </c>
      <c r="K2158" s="37" t="str">
        <f>_xlfn.CONCAT(טבלה1[[#This Row],[AI_Companies]]," ",טבלה1[[#This Row],[עמודה1]])</f>
        <v>BlockFactory https://blockfactory.live/</v>
      </c>
      <c r="L2158" s="36">
        <v>2</v>
      </c>
      <c r="M2158" s="36" t="str">
        <f>IF(טבלה1[[#This Row],[עמודה53]]&gt;2000,"Yes","No")</f>
        <v>No</v>
      </c>
      <c r="N2158" s="36">
        <v>9</v>
      </c>
      <c r="O2158" s="36">
        <f>AVERAGE(טבלה1[[#This Row],[עמודה52]:[עמודה53]])</f>
        <v>5.5</v>
      </c>
      <c r="P2158" s="36" t="str">
        <f>IF(טבלה1[[#This Row],[עמודה4]]="&lt; $25 / hr","0$ - $25 / hr",טבלה1[[#This Row],[עמודה4]])</f>
        <v>Undisclosed</v>
      </c>
      <c r="Q2158" s="12" t="str" cm="1">
        <f t="array" ref="Q2158">INDEX(_xlfn.TEXTSPLIT(טבלה1[[#This Row],[עמודה55]],"-"),1)</f>
        <v>Undisclosed</v>
      </c>
      <c r="R2158" s="21" t="e" cm="1">
        <f t="array" ref="R2158">INDEX(_xlfn.TEXTSPLIT(INDEX(_xlfn.TEXTSPLIT(טבלה1[[#This Row],[עמודה55]],"-"),2),"/"),1)</f>
        <v>#REF!</v>
      </c>
      <c r="S2158" s="36" t="e">
        <f>AVERAGE(טבלה1[[#This Row],[עמודה59]:[עמודה60]])</f>
        <v>#VALUE!</v>
      </c>
      <c r="T2158" s="38" t="e">
        <f>VALUE(SUBSTITUTE(טבלה1[[#This Row],[עמודה56]],"$",""))</f>
        <v>#VALUE!</v>
      </c>
      <c r="U2158" s="38" t="e">
        <f>VALUE(SUBSTITUTE(טבלה1[[#This Row],[עמודה57]],"$",""))</f>
        <v>#REF!</v>
      </c>
      <c r="V2158" s="38" t="e">
        <f>IF(טבלה1[[#This Row],[עמודה58]]&gt;30,"Yes","No")</f>
        <v>#VALUE!</v>
      </c>
    </row>
    <row r="2159" spans="1:22" x14ac:dyDescent="0.15">
      <c r="A2159" s="32" t="s">
        <v>5077</v>
      </c>
      <c r="B2159" s="39" t="s">
        <v>5078</v>
      </c>
      <c r="C2159" s="39" t="s">
        <v>1134</v>
      </c>
      <c r="D2159" s="40">
        <v>5000</v>
      </c>
      <c r="E2159" s="39" t="s">
        <v>21</v>
      </c>
      <c r="F2159" s="39" t="s">
        <v>117</v>
      </c>
      <c r="G2159" s="36" t="str">
        <f t="shared" si="33"/>
        <v>Low</v>
      </c>
      <c r="H2159" s="41">
        <v>0.35</v>
      </c>
      <c r="I2159" s="11" t="str" cm="1">
        <f t="array" ref="I2159">INDEX(_xlfn.TEXTSPLIT(טבלה1[[#This Row],[עמודה2]],","),1)</f>
        <v>Roswell</v>
      </c>
      <c r="J2159" s="12" t="str" cm="1">
        <f t="array" ref="J2159">INDEX(_xlfn.TEXTSPLIT(טבלה1[[#This Row],[עמודה2]],","),2)</f>
        <v xml:space="preserve"> GA</v>
      </c>
      <c r="K2159" s="43" t="str">
        <f>_xlfn.CONCAT(טבלה1[[#This Row],[AI_Companies]]," ",טבלה1[[#This Row],[עמודה1]])</f>
        <v>Function-AI http://function-ai.com/</v>
      </c>
      <c r="L2159" s="28">
        <v>2</v>
      </c>
      <c r="M2159" s="28" t="str">
        <f>IF(טבלה1[[#This Row],[עמודה53]]&gt;2000,"Yes","No")</f>
        <v>No</v>
      </c>
      <c r="N2159" s="28">
        <v>9</v>
      </c>
      <c r="O2159" s="28">
        <f>AVERAGE(טבלה1[[#This Row],[עמודה52]:[עמודה53]])</f>
        <v>5.5</v>
      </c>
      <c r="P2159" s="28" t="str">
        <f>IF(טבלה1[[#This Row],[עמודה4]]="&lt; $25 / hr","0$ - $25 / hr",טבלה1[[#This Row],[עמודה4]])</f>
        <v>Undisclosed</v>
      </c>
      <c r="Q2159" s="12" t="str" cm="1">
        <f t="array" ref="Q2159">INDEX(_xlfn.TEXTSPLIT(טבלה1[[#This Row],[עמודה55]],"-"),1)</f>
        <v>Undisclosed</v>
      </c>
      <c r="R2159" s="21" t="e" cm="1">
        <f t="array" ref="R2159">INDEX(_xlfn.TEXTSPLIT(INDEX(_xlfn.TEXTSPLIT(טבלה1[[#This Row],[עמודה55]],"-"),2),"/"),1)</f>
        <v>#REF!</v>
      </c>
      <c r="S2159" s="28" t="e">
        <f>AVERAGE(טבלה1[[#This Row],[עמודה59]:[עמודה60]])</f>
        <v>#VALUE!</v>
      </c>
      <c r="T2159" s="31" t="e">
        <f>VALUE(SUBSTITUTE(טבלה1[[#This Row],[עמודה56]],"$",""))</f>
        <v>#VALUE!</v>
      </c>
      <c r="U2159" s="31" t="e">
        <f>VALUE(SUBSTITUTE(טבלה1[[#This Row],[עמודה57]],"$",""))</f>
        <v>#REF!</v>
      </c>
      <c r="V2159" s="31" t="e">
        <f>IF(טבלה1[[#This Row],[עמודה58]]&gt;30,"Yes","No")</f>
        <v>#VALUE!</v>
      </c>
    </row>
    <row r="2160" spans="1:22" x14ac:dyDescent="0.15">
      <c r="A2160" s="32" t="s">
        <v>5079</v>
      </c>
      <c r="B2160" s="33" t="s">
        <v>5080</v>
      </c>
      <c r="C2160" s="33" t="s">
        <v>1142</v>
      </c>
      <c r="D2160" s="33" t="s">
        <v>4</v>
      </c>
      <c r="E2160" s="33" t="s">
        <v>4</v>
      </c>
      <c r="F2160" s="33" t="s">
        <v>29</v>
      </c>
      <c r="G2160" s="36" t="str">
        <f t="shared" si="33"/>
        <v>Low</v>
      </c>
      <c r="H2160" s="34">
        <v>0.3</v>
      </c>
      <c r="I2160" s="11" t="str" cm="1">
        <f t="array" ref="I2160">INDEX(_xlfn.TEXTSPLIT(טבלה1[[#This Row],[עמודה2]],","),1)</f>
        <v>Ciudad de México</v>
      </c>
      <c r="J2160" s="12" t="str" cm="1">
        <f t="array" ref="J2160">INDEX(_xlfn.TEXTSPLIT(טבלה1[[#This Row],[עמודה2]],","),2)</f>
        <v xml:space="preserve"> Mexico</v>
      </c>
      <c r="K2160" s="37" t="str">
        <f>_xlfn.CONCAT(טבלה1[[#This Row],[AI_Companies]]," ",טבלה1[[#This Row],[עמודה1]])</f>
        <v>GrupoYaQuedóS.A.S.deC.V. https://www.yaquedo.com.mx</v>
      </c>
      <c r="L2160" s="36">
        <v>10</v>
      </c>
      <c r="M2160" s="36" t="str">
        <f>IF(טבלה1[[#This Row],[עמודה53]]&gt;2000,"Yes","No")</f>
        <v>No</v>
      </c>
      <c r="N2160" s="36">
        <v>49</v>
      </c>
      <c r="O2160" s="36">
        <f>AVERAGE(טבלה1[[#This Row],[עמודה52]:[עמודה53]])</f>
        <v>5.5</v>
      </c>
      <c r="P2160" s="36" t="str">
        <f>IF(טבלה1[[#This Row],[עמודה4]]="&lt; $25 / hr","0$ - $25 / hr",טבלה1[[#This Row],[עמודה4]])</f>
        <v>$100 - $149 / hr</v>
      </c>
      <c r="Q2160" s="12" t="str" cm="1">
        <f t="array" ref="Q2160">INDEX(_xlfn.TEXTSPLIT(טבלה1[[#This Row],[עמודה55]],"-"),1)</f>
        <v xml:space="preserve">$100 </v>
      </c>
      <c r="R2160" s="21" t="str" cm="1">
        <f t="array" ref="R2160">INDEX(_xlfn.TEXTSPLIT(INDEX(_xlfn.TEXTSPLIT(טבלה1[[#This Row],[עמודה55]],"-"),2),"/"),1)</f>
        <v xml:space="preserve"> $149 </v>
      </c>
      <c r="S2160" s="36">
        <f>AVERAGE(טבלה1[[#This Row],[עמודה59]:[עמודה60]])</f>
        <v>124.5</v>
      </c>
      <c r="T2160" s="38">
        <f>VALUE(SUBSTITUTE(טבלה1[[#This Row],[עמודה56]],"$",""))</f>
        <v>100</v>
      </c>
      <c r="U2160" s="38">
        <f>VALUE(SUBSTITUTE(טבלה1[[#This Row],[עמודה57]],"$",""))</f>
        <v>149</v>
      </c>
      <c r="V2160" s="38" t="str">
        <f>IF(טבלה1[[#This Row],[עמודה58]]&gt;30,"Yes","No")</f>
        <v>Yes</v>
      </c>
    </row>
    <row r="2161" spans="1:22" x14ac:dyDescent="0.15">
      <c r="A2161" s="32" t="s">
        <v>5081</v>
      </c>
      <c r="B2161" s="39" t="s">
        <v>5082</v>
      </c>
      <c r="C2161" s="39" t="s">
        <v>1142</v>
      </c>
      <c r="D2161" s="40">
        <v>10000</v>
      </c>
      <c r="E2161" s="39" t="s">
        <v>4</v>
      </c>
      <c r="F2161" s="39" t="s">
        <v>29</v>
      </c>
      <c r="G2161" s="36" t="str">
        <f t="shared" si="33"/>
        <v>Low</v>
      </c>
      <c r="H2161" s="41">
        <v>0.3</v>
      </c>
      <c r="I2161" s="11" t="str" cm="1">
        <f t="array" ref="I2161">INDEX(_xlfn.TEXTSPLIT(טבלה1[[#This Row],[עמודה2]],","),1)</f>
        <v>Dhaka</v>
      </c>
      <c r="J2161" s="12" t="str" cm="1">
        <f t="array" ref="J2161">INDEX(_xlfn.TEXTSPLIT(טבלה1[[#This Row],[עמודה2]],","),2)</f>
        <v xml:space="preserve"> Bangladesh</v>
      </c>
      <c r="K2161" s="43" t="str">
        <f>_xlfn.CONCAT(טבלה1[[#This Row],[AI_Companies]]," ",טבלה1[[#This Row],[עמודה1]])</f>
        <v>IntelligentMachinesLimited https://retail.ai/</v>
      </c>
      <c r="L2161" s="28">
        <v>10</v>
      </c>
      <c r="M2161" s="28" t="str">
        <f>IF(טבלה1[[#This Row],[עמודה53]]&gt;2000,"Yes","No")</f>
        <v>No</v>
      </c>
      <c r="N2161" s="28">
        <v>49</v>
      </c>
      <c r="O2161" s="28">
        <f>AVERAGE(טבלה1[[#This Row],[עמודה52]:[עמודה53]])</f>
        <v>29.5</v>
      </c>
      <c r="P2161" s="28" t="str">
        <f>IF(טבלה1[[#This Row],[עמודה4]]="&lt; $25 / hr","0$ - $25 / hr",טבלה1[[#This Row],[עמודה4]])</f>
        <v>Undisclosed</v>
      </c>
      <c r="Q2161" s="12" t="str" cm="1">
        <f t="array" ref="Q2161">INDEX(_xlfn.TEXTSPLIT(טבלה1[[#This Row],[עמודה55]],"-"),1)</f>
        <v>Undisclosed</v>
      </c>
      <c r="R2161" s="21" t="e" cm="1">
        <f t="array" ref="R2161">INDEX(_xlfn.TEXTSPLIT(INDEX(_xlfn.TEXTSPLIT(טבלה1[[#This Row],[עמודה55]],"-"),2),"/"),1)</f>
        <v>#REF!</v>
      </c>
      <c r="S2161" s="28" t="e">
        <f>AVERAGE(טבלה1[[#This Row],[עמודה59]:[עמודה60]])</f>
        <v>#VALUE!</v>
      </c>
      <c r="T2161" s="31" t="e">
        <f>VALUE(SUBSTITUTE(טבלה1[[#This Row],[עמודה56]],"$",""))</f>
        <v>#VALUE!</v>
      </c>
      <c r="U2161" s="31" t="e">
        <f>VALUE(SUBSTITUTE(טבלה1[[#This Row],[עמודה57]],"$",""))</f>
        <v>#REF!</v>
      </c>
      <c r="V2161" s="31" t="e">
        <f>IF(טבלה1[[#This Row],[עמודה58]]&gt;30,"Yes","No")</f>
        <v>#VALUE!</v>
      </c>
    </row>
    <row r="2162" spans="1:22" x14ac:dyDescent="0.15">
      <c r="A2162" s="32" t="s">
        <v>5083</v>
      </c>
      <c r="B2162" s="33" t="s">
        <v>5084</v>
      </c>
      <c r="C2162" s="33" t="s">
        <v>1362</v>
      </c>
      <c r="D2162" s="44">
        <v>25000</v>
      </c>
      <c r="E2162" s="33" t="s">
        <v>21</v>
      </c>
      <c r="F2162" s="33" t="s">
        <v>29</v>
      </c>
      <c r="G2162" s="36" t="str">
        <f t="shared" si="33"/>
        <v>Low</v>
      </c>
      <c r="H2162" s="34">
        <v>0.3</v>
      </c>
      <c r="I2162" s="11" t="str" cm="1">
        <f t="array" ref="I2162">INDEX(_xlfn.TEXTSPLIT(טבלה1[[#This Row],[עמודה2]],","),1)</f>
        <v>Dhaka</v>
      </c>
      <c r="J2162" s="12" t="str" cm="1">
        <f t="array" ref="J2162">INDEX(_xlfn.TEXTSPLIT(טבלה1[[#This Row],[עמודה2]],","),2)</f>
        <v xml:space="preserve"> Bangladesh</v>
      </c>
      <c r="K2162" s="37" t="str">
        <f>_xlfn.CONCAT(טבלה1[[#This Row],[AI_Companies]]," ",טבלה1[[#This Row],[עמודה1]])</f>
        <v>Craftsmen https://www.craftsmenltd.com/</v>
      </c>
      <c r="L2162" s="36">
        <v>10</v>
      </c>
      <c r="M2162" s="36" t="str">
        <f>IF(טבלה1[[#This Row],[עמודה53]]&gt;2000,"Yes","No")</f>
        <v>No</v>
      </c>
      <c r="N2162" s="36">
        <v>49</v>
      </c>
      <c r="O2162" s="36">
        <f>AVERAGE(טבלה1[[#This Row],[עמודה52]:[עמודה53]])</f>
        <v>29.5</v>
      </c>
      <c r="P2162" s="36" t="str">
        <f>IF(טבלה1[[#This Row],[עמודה4]]="&lt; $25 / hr","0$ - $25 / hr",טבלה1[[#This Row],[עמודה4]])</f>
        <v>Undisclosed</v>
      </c>
      <c r="Q2162" s="12" t="str" cm="1">
        <f t="array" ref="Q2162">INDEX(_xlfn.TEXTSPLIT(טבלה1[[#This Row],[עמודה55]],"-"),1)</f>
        <v>Undisclosed</v>
      </c>
      <c r="R2162" s="21" t="e" cm="1">
        <f t="array" ref="R2162">INDEX(_xlfn.TEXTSPLIT(INDEX(_xlfn.TEXTSPLIT(טבלה1[[#This Row],[עמודה55]],"-"),2),"/"),1)</f>
        <v>#REF!</v>
      </c>
      <c r="S2162" s="36" t="e">
        <f>AVERAGE(טבלה1[[#This Row],[עמודה59]:[עמודה60]])</f>
        <v>#VALUE!</v>
      </c>
      <c r="T2162" s="38" t="e">
        <f>VALUE(SUBSTITUTE(טבלה1[[#This Row],[עמודה56]],"$",""))</f>
        <v>#VALUE!</v>
      </c>
      <c r="U2162" s="38" t="e">
        <f>VALUE(SUBSTITUTE(טבלה1[[#This Row],[עמודה57]],"$",""))</f>
        <v>#REF!</v>
      </c>
      <c r="V2162" s="38" t="e">
        <f>IF(טבלה1[[#This Row],[עמודה58]]&gt;30,"Yes","No")</f>
        <v>#VALUE!</v>
      </c>
    </row>
    <row r="2163" spans="1:22" x14ac:dyDescent="0.15">
      <c r="A2163" s="32" t="s">
        <v>5085</v>
      </c>
      <c r="B2163" s="39" t="s">
        <v>5086</v>
      </c>
      <c r="C2163" s="39" t="s">
        <v>1976</v>
      </c>
      <c r="D2163" s="39" t="s">
        <v>4</v>
      </c>
      <c r="E2163" s="39" t="s">
        <v>4</v>
      </c>
      <c r="F2163" s="39" t="s">
        <v>29</v>
      </c>
      <c r="G2163" s="36" t="str">
        <f t="shared" si="33"/>
        <v>Low</v>
      </c>
      <c r="H2163" s="41">
        <v>0.3</v>
      </c>
      <c r="I2163" s="11" t="str" cm="1">
        <f t="array" ref="I2163">INDEX(_xlfn.TEXTSPLIT(טבלה1[[#This Row],[עמודה2]],","),1)</f>
        <v>Costa Mesa</v>
      </c>
      <c r="J2163" s="12" t="str" cm="1">
        <f t="array" ref="J2163">INDEX(_xlfn.TEXTSPLIT(טבלה1[[#This Row],[עמודה2]],","),2)</f>
        <v xml:space="preserve"> CA</v>
      </c>
      <c r="K2163" s="43" t="str">
        <f>_xlfn.CONCAT(טבלה1[[#This Row],[AI_Companies]]," ",טבלה1[[#This Row],[עמודה1]])</f>
        <v>Brixlabs https://www.brixlabs.ai</v>
      </c>
      <c r="L2163" s="28">
        <v>10</v>
      </c>
      <c r="M2163" s="28" t="str">
        <f>IF(טבלה1[[#This Row],[עמודה53]]&gt;2000,"Yes","No")</f>
        <v>No</v>
      </c>
      <c r="N2163" s="28">
        <v>49</v>
      </c>
      <c r="O2163" s="28">
        <f>AVERAGE(טבלה1[[#This Row],[עמודה52]:[עמודה53]])</f>
        <v>29.5</v>
      </c>
      <c r="P2163" s="28" t="str">
        <f>IF(טבלה1[[#This Row],[עמודה4]]="&lt; $25 / hr","0$ - $25 / hr",טבלה1[[#This Row],[עמודה4]])</f>
        <v>$100 - $149 / hr</v>
      </c>
      <c r="Q2163" s="12" t="str" cm="1">
        <f t="array" ref="Q2163">INDEX(_xlfn.TEXTSPLIT(טבלה1[[#This Row],[עמודה55]],"-"),1)</f>
        <v xml:space="preserve">$100 </v>
      </c>
      <c r="R2163" s="21" t="str" cm="1">
        <f t="array" ref="R2163">INDEX(_xlfn.TEXTSPLIT(INDEX(_xlfn.TEXTSPLIT(טבלה1[[#This Row],[עמודה55]],"-"),2),"/"),1)</f>
        <v xml:space="preserve"> $149 </v>
      </c>
      <c r="S2163" s="28">
        <f>AVERAGE(טבלה1[[#This Row],[עמודה59]:[עמודה60]])</f>
        <v>124.5</v>
      </c>
      <c r="T2163" s="31">
        <f>VALUE(SUBSTITUTE(טבלה1[[#This Row],[עמודה56]],"$",""))</f>
        <v>100</v>
      </c>
      <c r="U2163" s="31">
        <f>VALUE(SUBSTITUTE(טבלה1[[#This Row],[עמודה57]],"$",""))</f>
        <v>149</v>
      </c>
      <c r="V2163" s="31" t="str">
        <f>IF(טבלה1[[#This Row],[עמודה58]]&gt;30,"Yes","No")</f>
        <v>Yes</v>
      </c>
    </row>
    <row r="2164" spans="1:22" x14ac:dyDescent="0.15">
      <c r="A2164" s="32" t="s">
        <v>5087</v>
      </c>
      <c r="B2164" s="33" t="s">
        <v>5088</v>
      </c>
      <c r="C2164" s="33" t="s">
        <v>604</v>
      </c>
      <c r="D2164" s="44">
        <v>5000</v>
      </c>
      <c r="E2164" s="33" t="s">
        <v>4</v>
      </c>
      <c r="F2164" s="33" t="s">
        <v>29</v>
      </c>
      <c r="G2164" s="36" t="str">
        <f t="shared" si="33"/>
        <v>Low</v>
      </c>
      <c r="H2164" s="34">
        <v>0.3</v>
      </c>
      <c r="I2164" s="11" t="str" cm="1">
        <f t="array" ref="I2164">INDEX(_xlfn.TEXTSPLIT(טבלה1[[#This Row],[עמודה2]],","),1)</f>
        <v>Princeton</v>
      </c>
      <c r="J2164" s="12" t="str" cm="1">
        <f t="array" ref="J2164">INDEX(_xlfn.TEXTSPLIT(טבלה1[[#This Row],[עמודה2]],","),2)</f>
        <v xml:space="preserve"> NJ</v>
      </c>
      <c r="K2164" s="37" t="str">
        <f>_xlfn.CONCAT(טבלה1[[#This Row],[AI_Companies]]," ",טבלה1[[#This Row],[עמודה1]])</f>
        <v>SkylineTechnologyUSALLC. https://www.skylinetech.ai/solutions</v>
      </c>
      <c r="L2164" s="36">
        <v>10</v>
      </c>
      <c r="M2164" s="36" t="str">
        <f>IF(טבלה1[[#This Row],[עמודה53]]&gt;2000,"Yes","No")</f>
        <v>No</v>
      </c>
      <c r="N2164" s="36">
        <v>49</v>
      </c>
      <c r="O2164" s="36">
        <f>AVERAGE(טבלה1[[#This Row],[עמודה52]:[עמודה53]])</f>
        <v>29.5</v>
      </c>
      <c r="P2164" s="36" t="str">
        <f>IF(טבלה1[[#This Row],[עמודה4]]="&lt; $25 / hr","0$ - $25 / hr",טבלה1[[#This Row],[עמודה4]])</f>
        <v>Undisclosed</v>
      </c>
      <c r="Q2164" s="12" t="str" cm="1">
        <f t="array" ref="Q2164">INDEX(_xlfn.TEXTSPLIT(טבלה1[[#This Row],[עמודה55]],"-"),1)</f>
        <v>Undisclosed</v>
      </c>
      <c r="R2164" s="21" t="e" cm="1">
        <f t="array" ref="R2164">INDEX(_xlfn.TEXTSPLIT(INDEX(_xlfn.TEXTSPLIT(טבלה1[[#This Row],[עמודה55]],"-"),2),"/"),1)</f>
        <v>#REF!</v>
      </c>
      <c r="S2164" s="36" t="e">
        <f>AVERAGE(טבלה1[[#This Row],[עמודה59]:[עמודה60]])</f>
        <v>#VALUE!</v>
      </c>
      <c r="T2164" s="38" t="e">
        <f>VALUE(SUBSTITUTE(טבלה1[[#This Row],[עמודה56]],"$",""))</f>
        <v>#VALUE!</v>
      </c>
      <c r="U2164" s="38" t="e">
        <f>VALUE(SUBSTITUTE(טבלה1[[#This Row],[עמודה57]],"$",""))</f>
        <v>#REF!</v>
      </c>
      <c r="V2164" s="38" t="e">
        <f>IF(טבלה1[[#This Row],[עמודה58]]&gt;30,"Yes","No")</f>
        <v>#VALUE!</v>
      </c>
    </row>
    <row r="2165" spans="1:22" x14ac:dyDescent="0.15">
      <c r="A2165" s="32" t="s">
        <v>5089</v>
      </c>
      <c r="B2165" s="39" t="s">
        <v>5090</v>
      </c>
      <c r="C2165" s="39" t="s">
        <v>1976</v>
      </c>
      <c r="D2165" s="39" t="s">
        <v>4</v>
      </c>
      <c r="E2165" s="39" t="s">
        <v>4</v>
      </c>
      <c r="F2165" s="39" t="s">
        <v>29</v>
      </c>
      <c r="G2165" s="36" t="str">
        <f t="shared" si="33"/>
        <v>Low</v>
      </c>
      <c r="H2165" s="41">
        <v>0.3</v>
      </c>
      <c r="I2165" s="11" t="str" cm="1">
        <f t="array" ref="I2165">INDEX(_xlfn.TEXTSPLIT(טבלה1[[#This Row],[עמודה2]],","),1)</f>
        <v>New Delhi</v>
      </c>
      <c r="J2165" s="12" t="str" cm="1">
        <f t="array" ref="J2165">INDEX(_xlfn.TEXTSPLIT(טבלה1[[#This Row],[עמודה2]],","),2)</f>
        <v xml:space="preserve"> India</v>
      </c>
      <c r="K2165" s="43" t="str">
        <f>_xlfn.CONCAT(טבלה1[[#This Row],[AI_Companies]]," ",טבלה1[[#This Row],[עמודה1]])</f>
        <v>ArnowaIndia https://arnowa.com/</v>
      </c>
      <c r="L2165" s="28">
        <v>10</v>
      </c>
      <c r="M2165" s="28" t="str">
        <f>IF(טבלה1[[#This Row],[עמודה53]]&gt;2000,"Yes","No")</f>
        <v>No</v>
      </c>
      <c r="N2165" s="28">
        <v>49</v>
      </c>
      <c r="O2165" s="28">
        <f>AVERAGE(טבלה1[[#This Row],[עמודה52]:[עמודה53]])</f>
        <v>29.5</v>
      </c>
      <c r="P2165" s="28" t="str">
        <f>IF(טבלה1[[#This Row],[עמודה4]]="&lt; $25 / hr","0$ - $25 / hr",טבלה1[[#This Row],[עמודה4]])</f>
        <v>Undisclosed</v>
      </c>
      <c r="Q2165" s="12" t="str" cm="1">
        <f t="array" ref="Q2165">INDEX(_xlfn.TEXTSPLIT(טבלה1[[#This Row],[עמודה55]],"-"),1)</f>
        <v>Undisclosed</v>
      </c>
      <c r="R2165" s="21" t="e" cm="1">
        <f t="array" ref="R2165">INDEX(_xlfn.TEXTSPLIT(INDEX(_xlfn.TEXTSPLIT(טבלה1[[#This Row],[עמודה55]],"-"),2),"/"),1)</f>
        <v>#REF!</v>
      </c>
      <c r="S2165" s="28" t="e">
        <f>AVERAGE(טבלה1[[#This Row],[עמודה59]:[עמודה60]])</f>
        <v>#VALUE!</v>
      </c>
      <c r="T2165" s="31" t="e">
        <f>VALUE(SUBSTITUTE(טבלה1[[#This Row],[עמודה56]],"$",""))</f>
        <v>#VALUE!</v>
      </c>
      <c r="U2165" s="31" t="e">
        <f>VALUE(SUBSTITUTE(טבלה1[[#This Row],[עמודה57]],"$",""))</f>
        <v>#REF!</v>
      </c>
      <c r="V2165" s="31" t="e">
        <f>IF(טבלה1[[#This Row],[עמודה58]]&gt;30,"Yes","No")</f>
        <v>#VALUE!</v>
      </c>
    </row>
    <row r="2166" spans="1:22" x14ac:dyDescent="0.15">
      <c r="A2166" s="32" t="s">
        <v>5091</v>
      </c>
      <c r="B2166" s="33" t="s">
        <v>5092</v>
      </c>
      <c r="C2166" s="33" t="s">
        <v>168</v>
      </c>
      <c r="D2166" s="44">
        <v>10000</v>
      </c>
      <c r="E2166" s="33" t="s">
        <v>14</v>
      </c>
      <c r="F2166" s="33" t="s">
        <v>29</v>
      </c>
      <c r="G2166" s="36" t="str">
        <f t="shared" si="33"/>
        <v>Low</v>
      </c>
      <c r="H2166" s="34">
        <v>0.3</v>
      </c>
      <c r="I2166" s="11" t="str" cm="1">
        <f t="array" ref="I2166">INDEX(_xlfn.TEXTSPLIT(טבלה1[[#This Row],[עמודה2]],","),1)</f>
        <v>Princeton</v>
      </c>
      <c r="J2166" s="12" t="str" cm="1">
        <f t="array" ref="J2166">INDEX(_xlfn.TEXTSPLIT(טבלה1[[#This Row],[עמודה2]],","),2)</f>
        <v xml:space="preserve"> NJ</v>
      </c>
      <c r="K2166" s="37" t="str">
        <f>_xlfn.CONCAT(טבלה1[[#This Row],[AI_Companies]]," ",טבלה1[[#This Row],[עמודה1]])</f>
        <v>InferSolutions,Inc https://www.infersol.com/</v>
      </c>
      <c r="L2166" s="36">
        <v>10</v>
      </c>
      <c r="M2166" s="36" t="str">
        <f>IF(טבלה1[[#This Row],[עמודה53]]&gt;2000,"Yes","No")</f>
        <v>No</v>
      </c>
      <c r="N2166" s="36">
        <v>49</v>
      </c>
      <c r="O2166" s="36">
        <f>AVERAGE(טבלה1[[#This Row],[עמודה52]:[עמודה53]])</f>
        <v>29.5</v>
      </c>
      <c r="P2166" s="36" t="str">
        <f>IF(טבלה1[[#This Row],[עמודה4]]="&lt; $25 / hr","0$ - $25 / hr",טבלה1[[#This Row],[עמודה4]])</f>
        <v>Undisclosed</v>
      </c>
      <c r="Q2166" s="12" t="str" cm="1">
        <f t="array" ref="Q2166">INDEX(_xlfn.TEXTSPLIT(טבלה1[[#This Row],[עמודה55]],"-"),1)</f>
        <v>Undisclosed</v>
      </c>
      <c r="R2166" s="21" t="e" cm="1">
        <f t="array" ref="R2166">INDEX(_xlfn.TEXTSPLIT(INDEX(_xlfn.TEXTSPLIT(טבלה1[[#This Row],[עמודה55]],"-"),2),"/"),1)</f>
        <v>#REF!</v>
      </c>
      <c r="S2166" s="36" t="e">
        <f>AVERAGE(טבלה1[[#This Row],[עמודה59]:[עמודה60]])</f>
        <v>#VALUE!</v>
      </c>
      <c r="T2166" s="38" t="e">
        <f>VALUE(SUBSTITUTE(טבלה1[[#This Row],[עמודה56]],"$",""))</f>
        <v>#VALUE!</v>
      </c>
      <c r="U2166" s="38" t="e">
        <f>VALUE(SUBSTITUTE(טבלה1[[#This Row],[עמודה57]],"$",""))</f>
        <v>#REF!</v>
      </c>
      <c r="V2166" s="38" t="e">
        <f>IF(טבלה1[[#This Row],[עמודה58]]&gt;30,"Yes","No")</f>
        <v>#VALUE!</v>
      </c>
    </row>
    <row r="2167" spans="1:22" x14ac:dyDescent="0.15">
      <c r="A2167" s="32" t="s">
        <v>5093</v>
      </c>
      <c r="B2167" s="39" t="s">
        <v>5094</v>
      </c>
      <c r="C2167" s="39" t="s">
        <v>361</v>
      </c>
      <c r="D2167" s="40">
        <v>5000</v>
      </c>
      <c r="E2167" s="39" t="s">
        <v>9</v>
      </c>
      <c r="F2167" s="39" t="s">
        <v>29</v>
      </c>
      <c r="G2167" s="36" t="str">
        <f t="shared" si="33"/>
        <v>Low</v>
      </c>
      <c r="H2167" s="41">
        <v>0.3</v>
      </c>
      <c r="I2167" s="11" t="str" cm="1">
        <f t="array" ref="I2167">INDEX(_xlfn.TEXTSPLIT(טבלה1[[#This Row],[עמודה2]],","),1)</f>
        <v>Ahmedabad</v>
      </c>
      <c r="J2167" s="12" t="str" cm="1">
        <f t="array" ref="J2167">INDEX(_xlfn.TEXTSPLIT(טבלה1[[#This Row],[עמודה2]],","),2)</f>
        <v xml:space="preserve"> India</v>
      </c>
      <c r="K2167" s="43" t="str">
        <f>_xlfn.CONCAT(טבלה1[[#This Row],[AI_Companies]]," ",טבלה1[[#This Row],[עמודה1]])</f>
        <v>Innovatics http://www.teaminnovatics.com</v>
      </c>
      <c r="L2167" s="28">
        <v>10</v>
      </c>
      <c r="M2167" s="28" t="str">
        <f>IF(טבלה1[[#This Row],[עמודה53]]&gt;2000,"Yes","No")</f>
        <v>No</v>
      </c>
      <c r="N2167" s="28">
        <v>49</v>
      </c>
      <c r="O2167" s="28">
        <f>AVERAGE(טבלה1[[#This Row],[עמודה52]:[עמודה53]])</f>
        <v>29.5</v>
      </c>
      <c r="P2167" s="28" t="str">
        <f>IF(טבלה1[[#This Row],[עמודה4]]="&lt; $25 / hr","0$ - $25 / hr",טבלה1[[#This Row],[עמודה4]])</f>
        <v>0$ - $25 / hr</v>
      </c>
      <c r="Q2167" s="12" t="str" cm="1">
        <f t="array" ref="Q2167">INDEX(_xlfn.TEXTSPLIT(טבלה1[[#This Row],[עמודה55]],"-"),1)</f>
        <v xml:space="preserve">0$ </v>
      </c>
      <c r="R2167" s="21" t="str" cm="1">
        <f t="array" ref="R2167">INDEX(_xlfn.TEXTSPLIT(INDEX(_xlfn.TEXTSPLIT(טבלה1[[#This Row],[עמודה55]],"-"),2),"/"),1)</f>
        <v xml:space="preserve"> $25 </v>
      </c>
      <c r="S2167" s="28">
        <f>AVERAGE(טבלה1[[#This Row],[עמודה59]:[עמודה60]])</f>
        <v>12.5</v>
      </c>
      <c r="T2167" s="31">
        <f>VALUE(SUBSTITUTE(טבלה1[[#This Row],[עמודה56]],"$",""))</f>
        <v>0</v>
      </c>
      <c r="U2167" s="31">
        <f>VALUE(SUBSTITUTE(טבלה1[[#This Row],[עמודה57]],"$",""))</f>
        <v>25</v>
      </c>
      <c r="V2167" s="31" t="str">
        <f>IF(טבלה1[[#This Row],[עמודה58]]&gt;30,"Yes","No")</f>
        <v>No</v>
      </c>
    </row>
    <row r="2168" spans="1:22" x14ac:dyDescent="0.15">
      <c r="A2168" s="32" t="s">
        <v>5095</v>
      </c>
      <c r="B2168" s="33" t="s">
        <v>5096</v>
      </c>
      <c r="C2168" s="33" t="s">
        <v>156</v>
      </c>
      <c r="D2168" s="44">
        <v>5000</v>
      </c>
      <c r="E2168" s="33" t="s">
        <v>33</v>
      </c>
      <c r="F2168" s="33" t="s">
        <v>29</v>
      </c>
      <c r="G2168" s="36" t="str">
        <f t="shared" si="33"/>
        <v>Low</v>
      </c>
      <c r="H2168" s="34">
        <v>0.3</v>
      </c>
      <c r="I2168" s="11" t="str" cm="1">
        <f t="array" ref="I2168">INDEX(_xlfn.TEXTSPLIT(טבלה1[[#This Row],[עמודה2]],","),1)</f>
        <v>Pune</v>
      </c>
      <c r="J2168" s="12" t="str" cm="1">
        <f t="array" ref="J2168">INDEX(_xlfn.TEXTSPLIT(טבלה1[[#This Row],[עמודה2]],","),2)</f>
        <v xml:space="preserve"> India</v>
      </c>
      <c r="K2168" s="37" t="str">
        <f>_xlfn.CONCAT(טבלה1[[#This Row],[AI_Companies]]," ",טבלה1[[#This Row],[עמודה1]])</f>
        <v>ResonatingMindzIndiaPrivateLimited https://www.resonatingmindz.com</v>
      </c>
      <c r="L2168" s="36">
        <v>10</v>
      </c>
      <c r="M2168" s="36" t="str">
        <f>IF(טבלה1[[#This Row],[עמודה53]]&gt;2000,"Yes","No")</f>
        <v>No</v>
      </c>
      <c r="N2168" s="36">
        <v>49</v>
      </c>
      <c r="O2168" s="36">
        <f>AVERAGE(טבלה1[[#This Row],[עמודה52]:[עמודה53]])</f>
        <v>29.5</v>
      </c>
      <c r="P2168" s="36" t="str">
        <f>IF(טבלה1[[#This Row],[עמודה4]]="&lt; $25 / hr","0$ - $25 / hr",טבלה1[[#This Row],[עמודה4]])</f>
        <v>$50 - $99 / hr</v>
      </c>
      <c r="Q2168" s="12" t="str" cm="1">
        <f t="array" ref="Q2168">INDEX(_xlfn.TEXTSPLIT(טבלה1[[#This Row],[עמודה55]],"-"),1)</f>
        <v xml:space="preserve">$50 </v>
      </c>
      <c r="R2168" s="21" t="str" cm="1">
        <f t="array" ref="R2168">INDEX(_xlfn.TEXTSPLIT(INDEX(_xlfn.TEXTSPLIT(טבלה1[[#This Row],[עמודה55]],"-"),2),"/"),1)</f>
        <v xml:space="preserve"> $99 </v>
      </c>
      <c r="S2168" s="36">
        <f>AVERAGE(טבלה1[[#This Row],[עמודה59]:[עמודה60]])</f>
        <v>74.5</v>
      </c>
      <c r="T2168" s="38">
        <f>VALUE(SUBSTITUTE(טבלה1[[#This Row],[עמודה56]],"$",""))</f>
        <v>50</v>
      </c>
      <c r="U2168" s="38">
        <f>VALUE(SUBSTITUTE(טבלה1[[#This Row],[עמודה57]],"$",""))</f>
        <v>99</v>
      </c>
      <c r="V2168" s="38" t="str">
        <f>IF(טבלה1[[#This Row],[עמודה58]]&gt;30,"Yes","No")</f>
        <v>Yes</v>
      </c>
    </row>
    <row r="2169" spans="1:22" x14ac:dyDescent="0.15">
      <c r="A2169" s="32" t="s">
        <v>5097</v>
      </c>
      <c r="B2169" s="39" t="s">
        <v>5098</v>
      </c>
      <c r="C2169" s="39" t="s">
        <v>464</v>
      </c>
      <c r="D2169" s="40">
        <v>5000</v>
      </c>
      <c r="E2169" s="39" t="s">
        <v>33</v>
      </c>
      <c r="F2169" s="39" t="s">
        <v>29</v>
      </c>
      <c r="G2169" s="36" t="str">
        <f t="shared" si="33"/>
        <v>Low</v>
      </c>
      <c r="H2169" s="41">
        <v>0.3</v>
      </c>
      <c r="I2169" s="11" t="str" cm="1">
        <f t="array" ref="I2169">INDEX(_xlfn.TEXTSPLIT(טבלה1[[#This Row],[עמודה2]],","),1)</f>
        <v>Chennai</v>
      </c>
      <c r="J2169" s="12" t="str" cm="1">
        <f t="array" ref="J2169">INDEX(_xlfn.TEXTSPLIT(טבלה1[[#This Row],[עמודה2]],","),2)</f>
        <v xml:space="preserve"> India</v>
      </c>
      <c r="K2169" s="43" t="str">
        <f>_xlfn.CONCAT(טבלה1[[#This Row],[AI_Companies]]," ",טבלה1[[#This Row],[עמודה1]])</f>
        <v>Pavo&amp;TuskerInnovationsPvt.Ltd https://pavo-tusker.com</v>
      </c>
      <c r="L2169" s="28">
        <v>10</v>
      </c>
      <c r="M2169" s="28" t="str">
        <f>IF(טבלה1[[#This Row],[עמודה53]]&gt;2000,"Yes","No")</f>
        <v>No</v>
      </c>
      <c r="N2169" s="28">
        <v>49</v>
      </c>
      <c r="O2169" s="28">
        <f>AVERAGE(טבלה1[[#This Row],[עמודה52]:[עמודה53]])</f>
        <v>29.5</v>
      </c>
      <c r="P2169" s="28" t="str">
        <f>IF(טבלה1[[#This Row],[עמודה4]]="&lt; $25 / hr","0$ - $25 / hr",טבלה1[[#This Row],[עמודה4]])</f>
        <v>$25 - $49 / hr</v>
      </c>
      <c r="Q2169" s="12" t="str" cm="1">
        <f t="array" ref="Q2169">INDEX(_xlfn.TEXTSPLIT(טבלה1[[#This Row],[עמודה55]],"-"),1)</f>
        <v xml:space="preserve">$25 </v>
      </c>
      <c r="R2169" s="21" t="str" cm="1">
        <f t="array" ref="R2169">INDEX(_xlfn.TEXTSPLIT(INDEX(_xlfn.TEXTSPLIT(טבלה1[[#This Row],[עמודה55]],"-"),2),"/"),1)</f>
        <v xml:space="preserve"> $49 </v>
      </c>
      <c r="S2169" s="28">
        <f>AVERAGE(טבלה1[[#This Row],[עמודה59]:[עמודה60]])</f>
        <v>37</v>
      </c>
      <c r="T2169" s="31">
        <f>VALUE(SUBSTITUTE(טבלה1[[#This Row],[עמודה56]],"$",""))</f>
        <v>25</v>
      </c>
      <c r="U2169" s="31">
        <f>VALUE(SUBSTITUTE(טבלה1[[#This Row],[עמודה57]],"$",""))</f>
        <v>49</v>
      </c>
      <c r="V2169" s="31" t="str">
        <f>IF(טבלה1[[#This Row],[עמודה58]]&gt;30,"Yes","No")</f>
        <v>Yes</v>
      </c>
    </row>
    <row r="2170" spans="1:22" x14ac:dyDescent="0.15">
      <c r="A2170" s="32" t="s">
        <v>5099</v>
      </c>
      <c r="B2170" s="33" t="s">
        <v>5100</v>
      </c>
      <c r="C2170" s="33" t="s">
        <v>5101</v>
      </c>
      <c r="D2170" s="33" t="s">
        <v>4</v>
      </c>
      <c r="E2170" s="33" t="s">
        <v>4</v>
      </c>
      <c r="F2170" s="33" t="s">
        <v>29</v>
      </c>
      <c r="G2170" s="36" t="str">
        <f t="shared" si="33"/>
        <v>Low</v>
      </c>
      <c r="H2170" s="34">
        <v>0.3</v>
      </c>
      <c r="I2170" s="11" t="str" cm="1">
        <f t="array" ref="I2170">INDEX(_xlfn.TEXTSPLIT(טבלה1[[#This Row],[עמודה2]],","),1)</f>
        <v>Lahore</v>
      </c>
      <c r="J2170" s="12" t="str" cm="1">
        <f t="array" ref="J2170">INDEX(_xlfn.TEXTSPLIT(טבלה1[[#This Row],[עמודה2]],","),2)</f>
        <v xml:space="preserve"> Pakistan</v>
      </c>
      <c r="K2170" s="37" t="str">
        <f>_xlfn.CONCAT(טבלה1[[#This Row],[AI_Companies]]," ",טבלה1[[#This Row],[עמודה1]])</f>
        <v>EkkelAI https://ekkel.ai</v>
      </c>
      <c r="L2170" s="36">
        <v>10</v>
      </c>
      <c r="M2170" s="36" t="str">
        <f>IF(טבלה1[[#This Row],[עמודה53]]&gt;2000,"Yes","No")</f>
        <v>No</v>
      </c>
      <c r="N2170" s="36">
        <v>49</v>
      </c>
      <c r="O2170" s="36">
        <f>AVERAGE(טבלה1[[#This Row],[עמודה52]:[עמודה53]])</f>
        <v>29.5</v>
      </c>
      <c r="P2170" s="36" t="str">
        <f>IF(טבלה1[[#This Row],[עמודה4]]="&lt; $25 / hr","0$ - $25 / hr",טבלה1[[#This Row],[עמודה4]])</f>
        <v>$25 - $49 / hr</v>
      </c>
      <c r="Q2170" s="12" t="str" cm="1">
        <f t="array" ref="Q2170">INDEX(_xlfn.TEXTSPLIT(טבלה1[[#This Row],[עמודה55]],"-"),1)</f>
        <v xml:space="preserve">$25 </v>
      </c>
      <c r="R2170" s="21" t="str" cm="1">
        <f t="array" ref="R2170">INDEX(_xlfn.TEXTSPLIT(INDEX(_xlfn.TEXTSPLIT(טבלה1[[#This Row],[עמודה55]],"-"),2),"/"),1)</f>
        <v xml:space="preserve"> $49 </v>
      </c>
      <c r="S2170" s="36">
        <f>AVERAGE(טבלה1[[#This Row],[עמודה59]:[עמודה60]])</f>
        <v>37</v>
      </c>
      <c r="T2170" s="38">
        <f>VALUE(SUBSTITUTE(טבלה1[[#This Row],[עמודה56]],"$",""))</f>
        <v>25</v>
      </c>
      <c r="U2170" s="38">
        <f>VALUE(SUBSTITUTE(טבלה1[[#This Row],[עמודה57]],"$",""))</f>
        <v>49</v>
      </c>
      <c r="V2170" s="38" t="str">
        <f>IF(טבלה1[[#This Row],[עמודה58]]&gt;30,"Yes","No")</f>
        <v>Yes</v>
      </c>
    </row>
    <row r="2171" spans="1:22" x14ac:dyDescent="0.15">
      <c r="A2171" s="32" t="s">
        <v>5102</v>
      </c>
      <c r="B2171" s="39" t="s">
        <v>5103</v>
      </c>
      <c r="C2171" s="39" t="s">
        <v>289</v>
      </c>
      <c r="D2171" s="40">
        <v>10000</v>
      </c>
      <c r="E2171" s="39" t="s">
        <v>33</v>
      </c>
      <c r="F2171" s="39" t="s">
        <v>29</v>
      </c>
      <c r="G2171" s="36" t="str">
        <f t="shared" si="33"/>
        <v>Low</v>
      </c>
      <c r="H2171" s="41">
        <v>0.3</v>
      </c>
      <c r="I2171" s="11" t="str" cm="1">
        <f t="array" ref="I2171">INDEX(_xlfn.TEXTSPLIT(טבלה1[[#This Row],[עמודה2]],","),1)</f>
        <v>Nan Jing Shi</v>
      </c>
      <c r="J2171" s="12" t="str" cm="1">
        <f t="array" ref="J2171">INDEX(_xlfn.TEXTSPLIT(טבלה1[[#This Row],[עמודה2]],","),2)</f>
        <v xml:space="preserve"> China</v>
      </c>
      <c r="K2171" s="43" t="str">
        <f>_xlfn.CONCAT(טבלה1[[#This Row],[AI_Companies]]," ",טבלה1[[#This Row],[עמודה1]])</f>
        <v>TheComRatingsGroup https://www.comratings.com/</v>
      </c>
      <c r="L2171" s="28">
        <v>10</v>
      </c>
      <c r="M2171" s="28" t="str">
        <f>IF(טבלה1[[#This Row],[עמודה53]]&gt;2000,"Yes","No")</f>
        <v>No</v>
      </c>
      <c r="N2171" s="28">
        <v>49</v>
      </c>
      <c r="O2171" s="28">
        <f>AVERAGE(טבלה1[[#This Row],[עמודה52]:[עמודה53]])</f>
        <v>29.5</v>
      </c>
      <c r="P2171" s="28" t="str">
        <f>IF(טבלה1[[#This Row],[עמודה4]]="&lt; $25 / hr","0$ - $25 / hr",טבלה1[[#This Row],[עמודה4]])</f>
        <v>Undisclosed</v>
      </c>
      <c r="Q2171" s="12" t="str" cm="1">
        <f t="array" ref="Q2171">INDEX(_xlfn.TEXTSPLIT(טבלה1[[#This Row],[עמודה55]],"-"),1)</f>
        <v>Undisclosed</v>
      </c>
      <c r="R2171" s="21" t="e" cm="1">
        <f t="array" ref="R2171">INDEX(_xlfn.TEXTSPLIT(INDEX(_xlfn.TEXTSPLIT(טבלה1[[#This Row],[עמודה55]],"-"),2),"/"),1)</f>
        <v>#REF!</v>
      </c>
      <c r="S2171" s="28" t="e">
        <f>AVERAGE(טבלה1[[#This Row],[עמודה59]:[עמודה60]])</f>
        <v>#VALUE!</v>
      </c>
      <c r="T2171" s="31" t="e">
        <f>VALUE(SUBSTITUTE(טבלה1[[#This Row],[עמודה56]],"$",""))</f>
        <v>#VALUE!</v>
      </c>
      <c r="U2171" s="31" t="e">
        <f>VALUE(SUBSTITUTE(טבלה1[[#This Row],[עמודה57]],"$",""))</f>
        <v>#REF!</v>
      </c>
      <c r="V2171" s="31" t="e">
        <f>IF(טבלה1[[#This Row],[עמודה58]]&gt;30,"Yes","No")</f>
        <v>#VALUE!</v>
      </c>
    </row>
    <row r="2172" spans="1:22" x14ac:dyDescent="0.15">
      <c r="A2172" s="32" t="s">
        <v>5104</v>
      </c>
      <c r="B2172" s="33" t="s">
        <v>5105</v>
      </c>
      <c r="C2172" s="33" t="s">
        <v>215</v>
      </c>
      <c r="D2172" s="44">
        <v>5000</v>
      </c>
      <c r="E2172" s="33" t="s">
        <v>21</v>
      </c>
      <c r="F2172" s="33" t="s">
        <v>29</v>
      </c>
      <c r="G2172" s="36" t="str">
        <f t="shared" si="33"/>
        <v>Low</v>
      </c>
      <c r="H2172" s="34">
        <v>0.3</v>
      </c>
      <c r="I2172" s="11" t="str" cm="1">
        <f t="array" ref="I2172">INDEX(_xlfn.TEXTSPLIT(טבלה1[[#This Row],[עמודה2]],","),1)</f>
        <v>Mumbai</v>
      </c>
      <c r="J2172" s="12" t="str" cm="1">
        <f t="array" ref="J2172">INDEX(_xlfn.TEXTSPLIT(טבלה1[[#This Row],[עמודה2]],","),2)</f>
        <v xml:space="preserve"> India</v>
      </c>
      <c r="K2172" s="37" t="str">
        <f>_xlfn.CONCAT(טבלה1[[#This Row],[AI_Companies]]," ",טבלה1[[#This Row],[עמודה1]])</f>
        <v>LUNARSOFTWARESAI http://lunarsoftwaresai.com/</v>
      </c>
      <c r="L2172" s="36">
        <v>10</v>
      </c>
      <c r="M2172" s="36" t="str">
        <f>IF(טבלה1[[#This Row],[עמודה53]]&gt;2000,"Yes","No")</f>
        <v>No</v>
      </c>
      <c r="N2172" s="36">
        <v>49</v>
      </c>
      <c r="O2172" s="36">
        <f>AVERAGE(טבלה1[[#This Row],[עמודה52]:[עמודה53]])</f>
        <v>29.5</v>
      </c>
      <c r="P2172" s="36" t="str">
        <f>IF(טבלה1[[#This Row],[עמודה4]]="&lt; $25 / hr","0$ - $25 / hr",טבלה1[[#This Row],[עמודה4]])</f>
        <v>$25 - $49 / hr</v>
      </c>
      <c r="Q2172" s="12" t="str" cm="1">
        <f t="array" ref="Q2172">INDEX(_xlfn.TEXTSPLIT(טבלה1[[#This Row],[עמודה55]],"-"),1)</f>
        <v xml:space="preserve">$25 </v>
      </c>
      <c r="R2172" s="21" t="str" cm="1">
        <f t="array" ref="R2172">INDEX(_xlfn.TEXTSPLIT(INDEX(_xlfn.TEXTSPLIT(טבלה1[[#This Row],[עמודה55]],"-"),2),"/"),1)</f>
        <v xml:space="preserve"> $49 </v>
      </c>
      <c r="S2172" s="36">
        <f>AVERAGE(טבלה1[[#This Row],[עמודה59]:[עמודה60]])</f>
        <v>37</v>
      </c>
      <c r="T2172" s="38">
        <f>VALUE(SUBSTITUTE(טבלה1[[#This Row],[עמודה56]],"$",""))</f>
        <v>25</v>
      </c>
      <c r="U2172" s="38">
        <f>VALUE(SUBSTITUTE(טבלה1[[#This Row],[עמודה57]],"$",""))</f>
        <v>49</v>
      </c>
      <c r="V2172" s="38" t="str">
        <f>IF(טבלה1[[#This Row],[עמודה58]]&gt;30,"Yes","No")</f>
        <v>Yes</v>
      </c>
    </row>
    <row r="2173" spans="1:22" x14ac:dyDescent="0.15">
      <c r="A2173" s="32" t="s">
        <v>5106</v>
      </c>
      <c r="B2173" s="39" t="s">
        <v>5107</v>
      </c>
      <c r="C2173" s="39" t="s">
        <v>311</v>
      </c>
      <c r="D2173" s="40">
        <v>75000</v>
      </c>
      <c r="E2173" s="39" t="s">
        <v>9</v>
      </c>
      <c r="F2173" s="39" t="s">
        <v>29</v>
      </c>
      <c r="G2173" s="36" t="str">
        <f t="shared" si="33"/>
        <v>Low</v>
      </c>
      <c r="H2173" s="41">
        <v>0.3</v>
      </c>
      <c r="I2173" s="11" t="str" cm="1">
        <f t="array" ref="I2173">INDEX(_xlfn.TEXTSPLIT(טבלה1[[#This Row],[עמודה2]],","),1)</f>
        <v>Dubai</v>
      </c>
      <c r="J2173" s="12" t="str" cm="1">
        <f t="array" ref="J2173">INDEX(_xlfn.TEXTSPLIT(טבלה1[[#This Row],[עמודה2]],","),2)</f>
        <v xml:space="preserve"> United Arab Emirates</v>
      </c>
      <c r="K2173" s="43" t="str">
        <f>_xlfn.CONCAT(טבלה1[[#This Row],[AI_Companies]]," ",טבלה1[[#This Row],[עמודה1]])</f>
        <v>ActionToActionRobotics https://www.actiontoaction.ai/</v>
      </c>
      <c r="L2173" s="28">
        <v>10</v>
      </c>
      <c r="M2173" s="28" t="str">
        <f>IF(טבלה1[[#This Row],[עמודה53]]&gt;2000,"Yes","No")</f>
        <v>No</v>
      </c>
      <c r="N2173" s="28">
        <v>49</v>
      </c>
      <c r="O2173" s="28">
        <f>AVERAGE(טבלה1[[#This Row],[עמודה52]:[עמודה53]])</f>
        <v>29.5</v>
      </c>
      <c r="P2173" s="28" t="str">
        <f>IF(טבלה1[[#This Row],[עמודה4]]="&lt; $25 / hr","0$ - $25 / hr",טבלה1[[#This Row],[עמודה4]])</f>
        <v>$100 - $149 / hr</v>
      </c>
      <c r="Q2173" s="12" t="str" cm="1">
        <f t="array" ref="Q2173">INDEX(_xlfn.TEXTSPLIT(טבלה1[[#This Row],[עמודה55]],"-"),1)</f>
        <v xml:space="preserve">$100 </v>
      </c>
      <c r="R2173" s="21" t="str" cm="1">
        <f t="array" ref="R2173">INDEX(_xlfn.TEXTSPLIT(INDEX(_xlfn.TEXTSPLIT(טבלה1[[#This Row],[עמודה55]],"-"),2),"/"),1)</f>
        <v xml:space="preserve"> $149 </v>
      </c>
      <c r="S2173" s="28">
        <f>AVERAGE(טבלה1[[#This Row],[עמודה59]:[עמודה60]])</f>
        <v>124.5</v>
      </c>
      <c r="T2173" s="31">
        <f>VALUE(SUBSTITUTE(טבלה1[[#This Row],[עמודה56]],"$",""))</f>
        <v>100</v>
      </c>
      <c r="U2173" s="31">
        <f>VALUE(SUBSTITUTE(טבלה1[[#This Row],[עמודה57]],"$",""))</f>
        <v>149</v>
      </c>
      <c r="V2173" s="31" t="str">
        <f>IF(טבלה1[[#This Row],[עמודה58]]&gt;30,"Yes","No")</f>
        <v>Yes</v>
      </c>
    </row>
    <row r="2174" spans="1:22" x14ac:dyDescent="0.15">
      <c r="A2174" s="32" t="s">
        <v>5108</v>
      </c>
      <c r="B2174" s="33" t="s">
        <v>5109</v>
      </c>
      <c r="C2174" s="33" t="s">
        <v>4197</v>
      </c>
      <c r="D2174" s="44">
        <v>5000</v>
      </c>
      <c r="E2174" s="33" t="s">
        <v>14</v>
      </c>
      <c r="F2174" s="33" t="s">
        <v>560</v>
      </c>
      <c r="G2174" s="36" t="str">
        <f t="shared" si="33"/>
        <v>Med</v>
      </c>
      <c r="H2174" s="34">
        <v>0.5</v>
      </c>
      <c r="I2174" s="11" t="str" cm="1">
        <f t="array" ref="I2174">INDEX(_xlfn.TEXTSPLIT(טבלה1[[#This Row],[עמודה2]],","),1)</f>
        <v>Vancouver</v>
      </c>
      <c r="J2174" s="12" t="str" cm="1">
        <f t="array" ref="J2174">INDEX(_xlfn.TEXTSPLIT(טבלה1[[#This Row],[עמודה2]],","),2)</f>
        <v xml:space="preserve"> Canada</v>
      </c>
      <c r="K2174" s="37" t="str">
        <f>_xlfn.CONCAT(טבלה1[[#This Row],[AI_Companies]]," ",טבלה1[[#This Row],[עמודה1]])</f>
        <v>KochaTechnologiesInc https://www.kochatechnologies.com/</v>
      </c>
      <c r="L2174" s="36" t="s">
        <v>560</v>
      </c>
      <c r="M2174" s="36" t="str">
        <f>IF(טבלה1[[#This Row],[עמודה53]]&gt;2000,"Yes","No")</f>
        <v>No</v>
      </c>
      <c r="N2174" s="36"/>
      <c r="O2174" s="36">
        <f>AVERAGE(טבלה1[[#This Row],[עמודה52]:[עמודה53]])</f>
        <v>29.5</v>
      </c>
      <c r="P2174" s="36" t="str">
        <f>IF(טבלה1[[#This Row],[עמודה4]]="&lt; $25 / hr","0$ - $25 / hr",טבלה1[[#This Row],[עמודה4]])</f>
        <v>$50 - $99 / hr</v>
      </c>
      <c r="Q2174" s="12" t="str" cm="1">
        <f t="array" ref="Q2174">INDEX(_xlfn.TEXTSPLIT(טבלה1[[#This Row],[עמודה55]],"-"),1)</f>
        <v xml:space="preserve">$50 </v>
      </c>
      <c r="R2174" s="21" t="str" cm="1">
        <f t="array" ref="R2174">INDEX(_xlfn.TEXTSPLIT(INDEX(_xlfn.TEXTSPLIT(טבלה1[[#This Row],[עמודה55]],"-"),2),"/"),1)</f>
        <v xml:space="preserve"> $99 </v>
      </c>
      <c r="S2174" s="36">
        <f>AVERAGE(טבלה1[[#This Row],[עמודה59]:[עמודה60]])</f>
        <v>74.5</v>
      </c>
      <c r="T2174" s="38">
        <f>VALUE(SUBSTITUTE(טבלה1[[#This Row],[עמודה56]],"$",""))</f>
        <v>50</v>
      </c>
      <c r="U2174" s="38">
        <f>VALUE(SUBSTITUTE(טבלה1[[#This Row],[עמודה57]],"$",""))</f>
        <v>99</v>
      </c>
      <c r="V2174" s="38" t="str">
        <f>IF(טבלה1[[#This Row],[עמודה58]]&gt;30,"Yes","No")</f>
        <v>Yes</v>
      </c>
    </row>
    <row r="2175" spans="1:22" x14ac:dyDescent="0.15">
      <c r="A2175" s="32" t="s">
        <v>5110</v>
      </c>
      <c r="B2175" s="39" t="s">
        <v>5111</v>
      </c>
      <c r="C2175" s="39" t="s">
        <v>5112</v>
      </c>
      <c r="D2175" s="40">
        <v>1000</v>
      </c>
      <c r="E2175" s="39" t="s">
        <v>9</v>
      </c>
      <c r="F2175" s="39" t="s">
        <v>560</v>
      </c>
      <c r="G2175" s="36" t="str">
        <f t="shared" si="33"/>
        <v>Med</v>
      </c>
      <c r="H2175" s="41">
        <v>0.5</v>
      </c>
      <c r="I2175" s="11" t="str" cm="1">
        <f t="array" ref="I2175">INDEX(_xlfn.TEXTSPLIT(טבלה1[[#This Row],[עמודה2]],","),1)</f>
        <v>Nashik</v>
      </c>
      <c r="J2175" s="12" t="str" cm="1">
        <f t="array" ref="J2175">INDEX(_xlfn.TEXTSPLIT(טבלה1[[#This Row],[עמודה2]],","),2)</f>
        <v xml:space="preserve"> India</v>
      </c>
      <c r="K2175" s="43" t="str">
        <f>_xlfn.CONCAT(טבלה1[[#This Row],[AI_Companies]]," ",טבלה1[[#This Row],[עמודה1]])</f>
        <v>OrioleWebInfotech https://nageshbadgujar.wordpress.com/</v>
      </c>
      <c r="L2175" s="28" t="s">
        <v>560</v>
      </c>
      <c r="M2175" s="28" t="str">
        <f>IF(טבלה1[[#This Row],[עמודה53]]&gt;2000,"Yes","No")</f>
        <v>No</v>
      </c>
      <c r="N2175" s="28"/>
      <c r="O2175" s="28" t="e">
        <f>AVERAGE(טבלה1[[#This Row],[עמודה52]:[עמודה53]])</f>
        <v>#DIV/0!</v>
      </c>
      <c r="P2175" s="28" t="str">
        <f>IF(טבלה1[[#This Row],[עמודה4]]="&lt; $25 / hr","0$ - $25 / hr",טבלה1[[#This Row],[עמודה4]])</f>
        <v>0$ - $25 / hr</v>
      </c>
      <c r="Q2175" s="12" t="str" cm="1">
        <f t="array" ref="Q2175">INDEX(_xlfn.TEXTSPLIT(טבלה1[[#This Row],[עמודה55]],"-"),1)</f>
        <v xml:space="preserve">0$ </v>
      </c>
      <c r="R2175" s="21" t="str" cm="1">
        <f t="array" ref="R2175">INDEX(_xlfn.TEXTSPLIT(INDEX(_xlfn.TEXTSPLIT(טבלה1[[#This Row],[עמודה55]],"-"),2),"/"),1)</f>
        <v xml:space="preserve"> $25 </v>
      </c>
      <c r="S2175" s="28">
        <f>AVERAGE(טבלה1[[#This Row],[עמודה59]:[עמודה60]])</f>
        <v>12.5</v>
      </c>
      <c r="T2175" s="31">
        <f>VALUE(SUBSTITUTE(טבלה1[[#This Row],[עמודה56]],"$",""))</f>
        <v>0</v>
      </c>
      <c r="U2175" s="31">
        <f>VALUE(SUBSTITUTE(טבלה1[[#This Row],[עמודה57]],"$",""))</f>
        <v>25</v>
      </c>
      <c r="V2175" s="31" t="str">
        <f>IF(טבלה1[[#This Row],[עמודה58]]&gt;30,"Yes","No")</f>
        <v>No</v>
      </c>
    </row>
    <row r="2176" spans="1:22" x14ac:dyDescent="0.15">
      <c r="A2176" s="32" t="s">
        <v>5113</v>
      </c>
      <c r="B2176" s="33" t="s">
        <v>5114</v>
      </c>
      <c r="C2176" s="33" t="s">
        <v>5115</v>
      </c>
      <c r="D2176" s="33" t="s">
        <v>4</v>
      </c>
      <c r="E2176" s="33" t="s">
        <v>4</v>
      </c>
      <c r="F2176" s="33" t="s">
        <v>10</v>
      </c>
      <c r="G2176" s="36" t="str">
        <f t="shared" si="33"/>
        <v>Low</v>
      </c>
      <c r="H2176" s="34">
        <v>0.25</v>
      </c>
      <c r="I2176" s="11" t="str" cm="1">
        <f t="array" ref="I2176">INDEX(_xlfn.TEXTSPLIT(טבלה1[[#This Row],[עמודה2]],","),1)</f>
        <v>Thames Ditton</v>
      </c>
      <c r="J2176" s="12" t="str" cm="1">
        <f t="array" ref="J2176">INDEX(_xlfn.TEXTSPLIT(טבלה1[[#This Row],[עמודה2]],","),2)</f>
        <v xml:space="preserve"> United Kingdom</v>
      </c>
      <c r="K2176" s="37" t="str">
        <f>_xlfn.CONCAT(טבלה1[[#This Row],[AI_Companies]]," ",טבלה1[[#This Row],[עמודה1]])</f>
        <v>GoPsybernetic https://www.go-psybernetic.com/</v>
      </c>
      <c r="L2176" s="36">
        <v>50</v>
      </c>
      <c r="M2176" s="36" t="str">
        <f>IF(טבלה1[[#This Row],[עמודה53]]&gt;2000,"Yes","No")</f>
        <v>No</v>
      </c>
      <c r="N2176" s="36">
        <v>249</v>
      </c>
      <c r="O2176" s="36" t="e">
        <f>AVERAGE(טבלה1[[#This Row],[עמודה52]:[עמודה53]])</f>
        <v>#DIV/0!</v>
      </c>
      <c r="P2176" s="36" t="str">
        <f>IF(טבלה1[[#This Row],[עמודה4]]="&lt; $25 / hr","0$ - $25 / hr",טבלה1[[#This Row],[עמודה4]])</f>
        <v>$50 - $99 / hr</v>
      </c>
      <c r="Q2176" s="12" t="str" cm="1">
        <f t="array" ref="Q2176">INDEX(_xlfn.TEXTSPLIT(טבלה1[[#This Row],[עמודה55]],"-"),1)</f>
        <v xml:space="preserve">$50 </v>
      </c>
      <c r="R2176" s="21" t="str" cm="1">
        <f t="array" ref="R2176">INDEX(_xlfn.TEXTSPLIT(INDEX(_xlfn.TEXTSPLIT(טבלה1[[#This Row],[עמודה55]],"-"),2),"/"),1)</f>
        <v xml:space="preserve"> $99 </v>
      </c>
      <c r="S2176" s="36">
        <f>AVERAGE(טבלה1[[#This Row],[עמודה59]:[עמודה60]])</f>
        <v>74.5</v>
      </c>
      <c r="T2176" s="38">
        <f>VALUE(SUBSTITUTE(טבלה1[[#This Row],[עמודה56]],"$",""))</f>
        <v>50</v>
      </c>
      <c r="U2176" s="38">
        <f>VALUE(SUBSTITUTE(טבלה1[[#This Row],[עמודה57]],"$",""))</f>
        <v>99</v>
      </c>
      <c r="V2176" s="38" t="str">
        <f>IF(טבלה1[[#This Row],[עמודה58]]&gt;30,"Yes","No")</f>
        <v>Yes</v>
      </c>
    </row>
    <row r="2177" spans="1:22" x14ac:dyDescent="0.15">
      <c r="A2177" s="32" t="s">
        <v>5116</v>
      </c>
      <c r="B2177" s="39" t="s">
        <v>5117</v>
      </c>
      <c r="C2177" s="39" t="s">
        <v>4263</v>
      </c>
      <c r="D2177" s="40">
        <v>10000</v>
      </c>
      <c r="E2177" s="39" t="s">
        <v>33</v>
      </c>
      <c r="F2177" s="39" t="s">
        <v>10</v>
      </c>
      <c r="G2177" s="36" t="str">
        <f t="shared" si="33"/>
        <v>Low</v>
      </c>
      <c r="H2177" s="41">
        <v>0.25</v>
      </c>
      <c r="I2177" s="11" t="str" cm="1">
        <f t="array" ref="I2177">INDEX(_xlfn.TEXTSPLIT(טבלה1[[#This Row],[עמודה2]],","),1)</f>
        <v>Escazu</v>
      </c>
      <c r="J2177" s="12" t="str" cm="1">
        <f t="array" ref="J2177">INDEX(_xlfn.TEXTSPLIT(טבלה1[[#This Row],[עמודה2]],","),2)</f>
        <v xml:space="preserve"> Costa Rica</v>
      </c>
      <c r="K2177" s="43" t="str">
        <f>_xlfn.CONCAT(טבלה1[[#This Row],[AI_Companies]]," ",טבלה1[[#This Row],[עמודה1]])</f>
        <v>SquareCodex https://www.squarecodex.com/</v>
      </c>
      <c r="L2177" s="28">
        <v>50</v>
      </c>
      <c r="M2177" s="28" t="str">
        <f>IF(טבלה1[[#This Row],[עמודה53]]&gt;2000,"Yes","No")</f>
        <v>No</v>
      </c>
      <c r="N2177" s="28">
        <v>249</v>
      </c>
      <c r="O2177" s="28">
        <f>AVERAGE(טבלה1[[#This Row],[עמודה52]:[עמודה53]])</f>
        <v>149.5</v>
      </c>
      <c r="P2177" s="28" t="str">
        <f>IF(טבלה1[[#This Row],[עמודה4]]="&lt; $25 / hr","0$ - $25 / hr",טבלה1[[#This Row],[עמודה4]])</f>
        <v>Undisclosed</v>
      </c>
      <c r="Q2177" s="12" t="str" cm="1">
        <f t="array" ref="Q2177">INDEX(_xlfn.TEXTSPLIT(טבלה1[[#This Row],[עמודה55]],"-"),1)</f>
        <v>Undisclosed</v>
      </c>
      <c r="R2177" s="21" t="e" cm="1">
        <f t="array" ref="R2177">INDEX(_xlfn.TEXTSPLIT(INDEX(_xlfn.TEXTSPLIT(טבלה1[[#This Row],[עמודה55]],"-"),2),"/"),1)</f>
        <v>#REF!</v>
      </c>
      <c r="S2177" s="28" t="e">
        <f>AVERAGE(טבלה1[[#This Row],[עמודה59]:[עמודה60]])</f>
        <v>#VALUE!</v>
      </c>
      <c r="T2177" s="31" t="e">
        <f>VALUE(SUBSTITUTE(טבלה1[[#This Row],[עמודה56]],"$",""))</f>
        <v>#VALUE!</v>
      </c>
      <c r="U2177" s="31" t="e">
        <f>VALUE(SUBSTITUTE(טבלה1[[#This Row],[עמודה57]],"$",""))</f>
        <v>#REF!</v>
      </c>
      <c r="V2177" s="31" t="e">
        <f>IF(טבלה1[[#This Row],[עמודה58]]&gt;30,"Yes","No")</f>
        <v>#VALUE!</v>
      </c>
    </row>
    <row r="2178" spans="1:22" x14ac:dyDescent="0.15">
      <c r="A2178" s="32" t="s">
        <v>5118</v>
      </c>
      <c r="B2178" s="33" t="s">
        <v>5119</v>
      </c>
      <c r="C2178" s="33" t="s">
        <v>1134</v>
      </c>
      <c r="D2178" s="33" t="s">
        <v>4</v>
      </c>
      <c r="E2178" s="33" t="s">
        <v>4</v>
      </c>
      <c r="F2178" s="33" t="s">
        <v>10</v>
      </c>
      <c r="G2178" s="36" t="str">
        <f t="shared" si="33"/>
        <v>Low</v>
      </c>
      <c r="H2178" s="34">
        <v>0.1</v>
      </c>
      <c r="I2178" s="11" t="str" cm="1">
        <f t="array" ref="I2178">INDEX(_xlfn.TEXTSPLIT(טבלה1[[#This Row],[עמודה2]],","),1)</f>
        <v>Vinnytsia</v>
      </c>
      <c r="J2178" s="12" t="str" cm="1">
        <f t="array" ref="J2178">INDEX(_xlfn.TEXTSPLIT(טבלה1[[#This Row],[עמודה2]],","),2)</f>
        <v xml:space="preserve"> Ukraine</v>
      </c>
      <c r="K2178" s="37" t="str">
        <f>_xlfn.CONCAT(טבלה1[[#This Row],[AI_Companies]]," ",טבלה1[[#This Row],[עמודה1]])</f>
        <v>iTizziCustomSoftwareDevelopment https://itizzi.com/</v>
      </c>
      <c r="L2178" s="36">
        <v>50</v>
      </c>
      <c r="M2178" s="36" t="str">
        <f>IF(טבלה1[[#This Row],[עמודה53]]&gt;2000,"Yes","No")</f>
        <v>No</v>
      </c>
      <c r="N2178" s="36">
        <v>249</v>
      </c>
      <c r="O2178" s="36">
        <f>AVERAGE(טבלה1[[#This Row],[עמודה52]:[עמודה53]])</f>
        <v>149.5</v>
      </c>
      <c r="P2178" s="36" t="str">
        <f>IF(טבלה1[[#This Row],[עמודה4]]="&lt; $25 / hr","0$ - $25 / hr",טבלה1[[#This Row],[עמודה4]])</f>
        <v>$25 - $49 / hr</v>
      </c>
      <c r="Q2178" s="12" t="str" cm="1">
        <f t="array" ref="Q2178">INDEX(_xlfn.TEXTSPLIT(טבלה1[[#This Row],[עמודה55]],"-"),1)</f>
        <v xml:space="preserve">$25 </v>
      </c>
      <c r="R2178" s="21" t="str" cm="1">
        <f t="array" ref="R2178">INDEX(_xlfn.TEXTSPLIT(INDEX(_xlfn.TEXTSPLIT(טבלה1[[#This Row],[עמודה55]],"-"),2),"/"),1)</f>
        <v xml:space="preserve"> $49 </v>
      </c>
      <c r="S2178" s="36">
        <f>AVERAGE(טבלה1[[#This Row],[עמודה59]:[עמודה60]])</f>
        <v>37</v>
      </c>
      <c r="T2178" s="38">
        <f>VALUE(SUBSTITUTE(טבלה1[[#This Row],[עמודה56]],"$",""))</f>
        <v>25</v>
      </c>
      <c r="U2178" s="38">
        <f>VALUE(SUBSTITUTE(טבלה1[[#This Row],[עמודה57]],"$",""))</f>
        <v>49</v>
      </c>
      <c r="V2178" s="38" t="str">
        <f>IF(טבלה1[[#This Row],[עמודה58]]&gt;30,"Yes","No")</f>
        <v>Yes</v>
      </c>
    </row>
    <row r="2179" spans="1:22" x14ac:dyDescent="0.15">
      <c r="A2179" s="32" t="s">
        <v>5120</v>
      </c>
      <c r="B2179" s="39" t="s">
        <v>5121</v>
      </c>
      <c r="C2179" s="39" t="s">
        <v>2673</v>
      </c>
      <c r="D2179" s="40">
        <v>1000</v>
      </c>
      <c r="E2179" s="39" t="s">
        <v>4</v>
      </c>
      <c r="F2179" s="39" t="s">
        <v>560</v>
      </c>
      <c r="G2179" s="36" t="str">
        <f t="shared" ref="G2179:G2242" si="34">IF(H2179&gt;0.8,"High",IF(H2179&gt;0.4,"Med","Low"))</f>
        <v>Med</v>
      </c>
      <c r="H2179" s="41">
        <v>0.5</v>
      </c>
      <c r="I2179" s="11" t="str" cm="1">
        <f t="array" ref="I2179">INDEX(_xlfn.TEXTSPLIT(טבלה1[[#This Row],[עמודה2]],","),1)</f>
        <v>Ciudad de México</v>
      </c>
      <c r="J2179" s="12" t="str" cm="1">
        <f t="array" ref="J2179">INDEX(_xlfn.TEXTSPLIT(טבלה1[[#This Row],[עמודה2]],","),2)</f>
        <v xml:space="preserve"> Mexico</v>
      </c>
      <c r="K2179" s="43" t="str">
        <f>_xlfn.CONCAT(טבלה1[[#This Row],[AI_Companies]]," ",טבלה1[[#This Row],[עמודה1]])</f>
        <v>IBMdeMéxicoComercializaciónyServicios https://www.ibm.com/mx-es/</v>
      </c>
      <c r="L2179" s="28" t="s">
        <v>560</v>
      </c>
      <c r="M2179" s="28" t="str">
        <f>IF(טבלה1[[#This Row],[עמודה53]]&gt;2000,"Yes","No")</f>
        <v>No</v>
      </c>
      <c r="N2179" s="28"/>
      <c r="O2179" s="28">
        <f>AVERAGE(טבלה1[[#This Row],[עמודה52]:[עמודה53]])</f>
        <v>149.5</v>
      </c>
      <c r="P2179" s="28" t="str">
        <f>IF(טבלה1[[#This Row],[עמודה4]]="&lt; $25 / hr","0$ - $25 / hr",טבלה1[[#This Row],[עמודה4]])</f>
        <v>Undisclosed</v>
      </c>
      <c r="Q2179" s="12" t="str" cm="1">
        <f t="array" ref="Q2179">INDEX(_xlfn.TEXTSPLIT(טבלה1[[#This Row],[עמודה55]],"-"),1)</f>
        <v>Undisclosed</v>
      </c>
      <c r="R2179" s="21" t="e" cm="1">
        <f t="array" ref="R2179">INDEX(_xlfn.TEXTSPLIT(INDEX(_xlfn.TEXTSPLIT(טבלה1[[#This Row],[עמודה55]],"-"),2),"/"),1)</f>
        <v>#REF!</v>
      </c>
      <c r="S2179" s="28" t="e">
        <f>AVERAGE(טבלה1[[#This Row],[עמודה59]:[עמודה60]])</f>
        <v>#VALUE!</v>
      </c>
      <c r="T2179" s="31" t="e">
        <f>VALUE(SUBSTITUTE(טבלה1[[#This Row],[עמודה56]],"$",""))</f>
        <v>#VALUE!</v>
      </c>
      <c r="U2179" s="31" t="e">
        <f>VALUE(SUBSTITUTE(טבלה1[[#This Row],[עמודה57]],"$",""))</f>
        <v>#REF!</v>
      </c>
      <c r="V2179" s="31" t="e">
        <f>IF(טבלה1[[#This Row],[עמודה58]]&gt;30,"Yes","No")</f>
        <v>#VALUE!</v>
      </c>
    </row>
    <row r="2180" spans="1:22" x14ac:dyDescent="0.15">
      <c r="A2180" s="32" t="s">
        <v>5122</v>
      </c>
      <c r="B2180" s="33" t="s">
        <v>5123</v>
      </c>
      <c r="C2180" s="33" t="s">
        <v>5124</v>
      </c>
      <c r="D2180" s="33" t="s">
        <v>4</v>
      </c>
      <c r="E2180" s="33" t="s">
        <v>4</v>
      </c>
      <c r="F2180" s="33" t="s">
        <v>10</v>
      </c>
      <c r="G2180" s="36" t="str">
        <f t="shared" si="34"/>
        <v>Low</v>
      </c>
      <c r="H2180" s="34">
        <v>0.25</v>
      </c>
      <c r="I2180" s="11" t="str" cm="1">
        <f t="array" ref="I2180">INDEX(_xlfn.TEXTSPLIT(טבלה1[[#This Row],[עמודה2]],","),1)</f>
        <v>Barcelona</v>
      </c>
      <c r="J2180" s="12" t="str" cm="1">
        <f t="array" ref="J2180">INDEX(_xlfn.TEXTSPLIT(טבלה1[[#This Row],[עמודה2]],","),2)</f>
        <v xml:space="preserve"> Spain</v>
      </c>
      <c r="K2180" s="37" t="str">
        <f>_xlfn.CONCAT(טבלה1[[#This Row],[AI_Companies]]," ",טבלה1[[#This Row],[עמודה1]])</f>
        <v>Hook&amp;Hold https://hookhold.marketing</v>
      </c>
      <c r="L2180" s="36">
        <v>50</v>
      </c>
      <c r="M2180" s="36" t="str">
        <f>IF(טבלה1[[#This Row],[עמודה53]]&gt;2000,"Yes","No")</f>
        <v>No</v>
      </c>
      <c r="N2180" s="36">
        <v>249</v>
      </c>
      <c r="O2180" s="36" t="e">
        <f>AVERAGE(טבלה1[[#This Row],[עמודה52]:[עמודה53]])</f>
        <v>#DIV/0!</v>
      </c>
      <c r="P2180" s="36" t="str">
        <f>IF(טבלה1[[#This Row],[עמודה4]]="&lt; $25 / hr","0$ - $25 / hr",טבלה1[[#This Row],[עמודה4]])</f>
        <v>Undisclosed</v>
      </c>
      <c r="Q2180" s="12" t="str" cm="1">
        <f t="array" ref="Q2180">INDEX(_xlfn.TEXTSPLIT(טבלה1[[#This Row],[עמודה55]],"-"),1)</f>
        <v>Undisclosed</v>
      </c>
      <c r="R2180" s="21" t="e" cm="1">
        <f t="array" ref="R2180">INDEX(_xlfn.TEXTSPLIT(INDEX(_xlfn.TEXTSPLIT(טבלה1[[#This Row],[עמודה55]],"-"),2),"/"),1)</f>
        <v>#REF!</v>
      </c>
      <c r="S2180" s="36" t="e">
        <f>AVERAGE(טבלה1[[#This Row],[עמודה59]:[עמודה60]])</f>
        <v>#VALUE!</v>
      </c>
      <c r="T2180" s="38" t="e">
        <f>VALUE(SUBSTITUTE(טבלה1[[#This Row],[עמודה56]],"$",""))</f>
        <v>#VALUE!</v>
      </c>
      <c r="U2180" s="38" t="e">
        <f>VALUE(SUBSTITUTE(טבלה1[[#This Row],[עמודה57]],"$",""))</f>
        <v>#REF!</v>
      </c>
      <c r="V2180" s="38" t="e">
        <f>IF(טבלה1[[#This Row],[עמודה58]]&gt;30,"Yes","No")</f>
        <v>#VALUE!</v>
      </c>
    </row>
    <row r="2181" spans="1:22" x14ac:dyDescent="0.15">
      <c r="A2181" s="32" t="s">
        <v>5125</v>
      </c>
      <c r="B2181" s="39" t="s">
        <v>5126</v>
      </c>
      <c r="C2181" s="39" t="s">
        <v>308</v>
      </c>
      <c r="D2181" s="40">
        <v>5000</v>
      </c>
      <c r="E2181" s="39" t="s">
        <v>14</v>
      </c>
      <c r="F2181" s="39" t="s">
        <v>29</v>
      </c>
      <c r="G2181" s="36" t="str">
        <f t="shared" si="34"/>
        <v>Low</v>
      </c>
      <c r="H2181" s="41">
        <v>0.1</v>
      </c>
      <c r="I2181" s="11" t="str" cm="1">
        <f t="array" ref="I2181">INDEX(_xlfn.TEXTSPLIT(טבלה1[[#This Row],[עמודה2]],","),1)</f>
        <v>Zhengzhou</v>
      </c>
      <c r="J2181" s="12" t="str" cm="1">
        <f t="array" ref="J2181">INDEX(_xlfn.TEXTSPLIT(טבלה1[[#This Row],[עמודה2]],","),2)</f>
        <v xml:space="preserve"> China</v>
      </c>
      <c r="K2181" s="43" t="str">
        <f>_xlfn.CONCAT(טבלה1[[#This Row],[AI_Companies]]," ",טבלה1[[#This Row],[עמודה1]])</f>
        <v>ZhengzhouZhengtuoComputerTechnologyCo.,Ltd. https://ztuo.cn/</v>
      </c>
      <c r="L2181" s="28">
        <v>10</v>
      </c>
      <c r="M2181" s="28" t="str">
        <f>IF(טבלה1[[#This Row],[עמודה53]]&gt;2000,"Yes","No")</f>
        <v>No</v>
      </c>
      <c r="N2181" s="28">
        <v>49</v>
      </c>
      <c r="O2181" s="28">
        <f>AVERAGE(טבלה1[[#This Row],[עמודה52]:[עמודה53]])</f>
        <v>149.5</v>
      </c>
      <c r="P2181" s="28" t="str">
        <f>IF(טבלה1[[#This Row],[עמודה4]]="&lt; $25 / hr","0$ - $25 / hr",טבלה1[[#This Row],[עמודה4]])</f>
        <v>Undisclosed</v>
      </c>
      <c r="Q2181" s="12" t="str" cm="1">
        <f t="array" ref="Q2181">INDEX(_xlfn.TEXTSPLIT(טבלה1[[#This Row],[עמודה55]],"-"),1)</f>
        <v>Undisclosed</v>
      </c>
      <c r="R2181" s="21" t="e" cm="1">
        <f t="array" ref="R2181">INDEX(_xlfn.TEXTSPLIT(INDEX(_xlfn.TEXTSPLIT(טבלה1[[#This Row],[עמודה55]],"-"),2),"/"),1)</f>
        <v>#REF!</v>
      </c>
      <c r="S2181" s="28" t="e">
        <f>AVERAGE(טבלה1[[#This Row],[עמודה59]:[עמודה60]])</f>
        <v>#VALUE!</v>
      </c>
      <c r="T2181" s="31" t="e">
        <f>VALUE(SUBSTITUTE(טבלה1[[#This Row],[עמודה56]],"$",""))</f>
        <v>#VALUE!</v>
      </c>
      <c r="U2181" s="31" t="e">
        <f>VALUE(SUBSTITUTE(טבלה1[[#This Row],[עמודה57]],"$",""))</f>
        <v>#REF!</v>
      </c>
      <c r="V2181" s="31" t="e">
        <f>IF(טבלה1[[#This Row],[עמודה58]]&gt;30,"Yes","No")</f>
        <v>#VALUE!</v>
      </c>
    </row>
    <row r="2182" spans="1:22" x14ac:dyDescent="0.15">
      <c r="A2182" s="32" t="s">
        <v>5127</v>
      </c>
      <c r="B2182" s="33" t="s">
        <v>5128</v>
      </c>
      <c r="C2182" s="33" t="s">
        <v>604</v>
      </c>
      <c r="D2182" s="44">
        <v>1000</v>
      </c>
      <c r="E2182" s="33" t="s">
        <v>14</v>
      </c>
      <c r="F2182" s="33" t="s">
        <v>29</v>
      </c>
      <c r="G2182" s="36" t="str">
        <f t="shared" si="34"/>
        <v>Low</v>
      </c>
      <c r="H2182" s="34">
        <v>0.1</v>
      </c>
      <c r="I2182" s="11" t="str" cm="1">
        <f t="array" ref="I2182">INDEX(_xlfn.TEXTSPLIT(טבלה1[[#This Row],[עמודה2]],","),1)</f>
        <v>Noida</v>
      </c>
      <c r="J2182" s="12" t="str" cm="1">
        <f t="array" ref="J2182">INDEX(_xlfn.TEXTSPLIT(טבלה1[[#This Row],[עמודה2]],","),2)</f>
        <v xml:space="preserve"> India</v>
      </c>
      <c r="K2182" s="37" t="str">
        <f>_xlfn.CONCAT(טבלה1[[#This Row],[AI_Companies]]," ",טבלה1[[#This Row],[עמודה1]])</f>
        <v>ApparrantTechnologies http://www.apparrant.com</v>
      </c>
      <c r="L2182" s="36">
        <v>10</v>
      </c>
      <c r="M2182" s="36" t="str">
        <f>IF(טבלה1[[#This Row],[עמודה53]]&gt;2000,"Yes","No")</f>
        <v>No</v>
      </c>
      <c r="N2182" s="36">
        <v>49</v>
      </c>
      <c r="O2182" s="36">
        <f>AVERAGE(טבלה1[[#This Row],[עמודה52]:[עמודה53]])</f>
        <v>29.5</v>
      </c>
      <c r="P2182" s="36" t="str">
        <f>IF(טבלה1[[#This Row],[עמודה4]]="&lt; $25 / hr","0$ - $25 / hr",טבלה1[[#This Row],[עמודה4]])</f>
        <v>0$ - $25 / hr</v>
      </c>
      <c r="Q2182" s="12" t="str" cm="1">
        <f t="array" ref="Q2182">INDEX(_xlfn.TEXTSPLIT(טבלה1[[#This Row],[עמודה55]],"-"),1)</f>
        <v xml:space="preserve">0$ </v>
      </c>
      <c r="R2182" s="21" t="str" cm="1">
        <f t="array" ref="R2182">INDEX(_xlfn.TEXTSPLIT(INDEX(_xlfn.TEXTSPLIT(טבלה1[[#This Row],[עמודה55]],"-"),2),"/"),1)</f>
        <v xml:space="preserve"> $25 </v>
      </c>
      <c r="S2182" s="36">
        <f>AVERAGE(טבלה1[[#This Row],[עמודה59]:[עמודה60]])</f>
        <v>12.5</v>
      </c>
      <c r="T2182" s="38">
        <f>VALUE(SUBSTITUTE(טבלה1[[#This Row],[עמודה56]],"$",""))</f>
        <v>0</v>
      </c>
      <c r="U2182" s="38">
        <f>VALUE(SUBSTITUTE(טבלה1[[#This Row],[עמודה57]],"$",""))</f>
        <v>25</v>
      </c>
      <c r="V2182" s="38" t="str">
        <f>IF(טבלה1[[#This Row],[עמודה58]]&gt;30,"Yes","No")</f>
        <v>No</v>
      </c>
    </row>
    <row r="2183" spans="1:22" x14ac:dyDescent="0.15">
      <c r="A2183" s="32" t="s">
        <v>5129</v>
      </c>
      <c r="B2183" s="39" t="s">
        <v>5130</v>
      </c>
      <c r="C2183" s="39" t="s">
        <v>66</v>
      </c>
      <c r="D2183" s="40">
        <v>10000</v>
      </c>
      <c r="E2183" s="39" t="s">
        <v>4</v>
      </c>
      <c r="F2183" s="39" t="s">
        <v>29</v>
      </c>
      <c r="G2183" s="36" t="str">
        <f t="shared" si="34"/>
        <v>Low</v>
      </c>
      <c r="H2183" s="41">
        <v>0.1</v>
      </c>
      <c r="I2183" s="11" t="str" cm="1">
        <f t="array" ref="I2183">INDEX(_xlfn.TEXTSPLIT(טבלה1[[#This Row],[עמודה2]],","),1)</f>
        <v>New Delhi</v>
      </c>
      <c r="J2183" s="12" t="str" cm="1">
        <f t="array" ref="J2183">INDEX(_xlfn.TEXTSPLIT(טבלה1[[#This Row],[עמודה2]],","),2)</f>
        <v xml:space="preserve"> India</v>
      </c>
      <c r="K2183" s="43" t="str">
        <f>_xlfn.CONCAT(טבלה1[[#This Row],[AI_Companies]]," ",טבלה1[[#This Row],[עמודה1]])</f>
        <v>SuntistLabsPvtLtd http://www.suntist.com</v>
      </c>
      <c r="L2183" s="28">
        <v>10</v>
      </c>
      <c r="M2183" s="28" t="str">
        <f>IF(טבלה1[[#This Row],[עמודה53]]&gt;2000,"Yes","No")</f>
        <v>No</v>
      </c>
      <c r="N2183" s="28">
        <v>49</v>
      </c>
      <c r="O2183" s="28">
        <f>AVERAGE(טבלה1[[#This Row],[עמודה52]:[עמודה53]])</f>
        <v>29.5</v>
      </c>
      <c r="P2183" s="28" t="str">
        <f>IF(טבלה1[[#This Row],[עמודה4]]="&lt; $25 / hr","0$ - $25 / hr",טבלה1[[#This Row],[עמודה4]])</f>
        <v>0$ - $25 / hr</v>
      </c>
      <c r="Q2183" s="12" t="str" cm="1">
        <f t="array" ref="Q2183">INDEX(_xlfn.TEXTSPLIT(טבלה1[[#This Row],[עמודה55]],"-"),1)</f>
        <v xml:space="preserve">0$ </v>
      </c>
      <c r="R2183" s="21" t="str" cm="1">
        <f t="array" ref="R2183">INDEX(_xlfn.TEXTSPLIT(INDEX(_xlfn.TEXTSPLIT(טבלה1[[#This Row],[עמודה55]],"-"),2),"/"),1)</f>
        <v xml:space="preserve"> $25 </v>
      </c>
      <c r="S2183" s="28">
        <f>AVERAGE(טבלה1[[#This Row],[עמודה59]:[עמודה60]])</f>
        <v>12.5</v>
      </c>
      <c r="T2183" s="31">
        <f>VALUE(SUBSTITUTE(טבלה1[[#This Row],[עמודה56]],"$",""))</f>
        <v>0</v>
      </c>
      <c r="U2183" s="31">
        <f>VALUE(SUBSTITUTE(טבלה1[[#This Row],[עמודה57]],"$",""))</f>
        <v>25</v>
      </c>
      <c r="V2183" s="31" t="str">
        <f>IF(טבלה1[[#This Row],[עמודה58]]&gt;30,"Yes","No")</f>
        <v>No</v>
      </c>
    </row>
    <row r="2184" spans="1:22" x14ac:dyDescent="0.15">
      <c r="A2184" s="32" t="s">
        <v>5131</v>
      </c>
      <c r="B2184" s="33" t="s">
        <v>5132</v>
      </c>
      <c r="C2184" s="33" t="s">
        <v>5133</v>
      </c>
      <c r="D2184" s="44">
        <v>10000</v>
      </c>
      <c r="E2184" s="33" t="s">
        <v>21</v>
      </c>
      <c r="F2184" s="33" t="s">
        <v>29</v>
      </c>
      <c r="G2184" s="36" t="str">
        <f t="shared" si="34"/>
        <v>Low</v>
      </c>
      <c r="H2184" s="34">
        <v>0.15</v>
      </c>
      <c r="I2184" s="11" t="str" cm="1">
        <f t="array" ref="I2184">INDEX(_xlfn.TEXTSPLIT(טבלה1[[#This Row],[עמודה2]],","),1)</f>
        <v>Toronto</v>
      </c>
      <c r="J2184" s="12" t="str" cm="1">
        <f t="array" ref="J2184">INDEX(_xlfn.TEXTSPLIT(טבלה1[[#This Row],[עמודה2]],","),2)</f>
        <v xml:space="preserve"> Canada</v>
      </c>
      <c r="K2184" s="37" t="str">
        <f>_xlfn.CONCAT(טבלה1[[#This Row],[AI_Companies]]," ",טבלה1[[#This Row],[עמודה1]])</f>
        <v>NeuronicWorksInc. https://neuronicworks.com/</v>
      </c>
      <c r="L2184" s="36">
        <v>10</v>
      </c>
      <c r="M2184" s="36" t="str">
        <f>IF(טבלה1[[#This Row],[עמודה53]]&gt;2000,"Yes","No")</f>
        <v>No</v>
      </c>
      <c r="N2184" s="36">
        <v>49</v>
      </c>
      <c r="O2184" s="36">
        <f>AVERAGE(טבלה1[[#This Row],[עמודה52]:[עמודה53]])</f>
        <v>29.5</v>
      </c>
      <c r="P2184" s="36" t="str">
        <f>IF(טבלה1[[#This Row],[עמודה4]]="&lt; $25 / hr","0$ - $25 / hr",טבלה1[[#This Row],[עמודה4]])</f>
        <v>Undisclosed</v>
      </c>
      <c r="Q2184" s="12" t="str" cm="1">
        <f t="array" ref="Q2184">INDEX(_xlfn.TEXTSPLIT(טבלה1[[#This Row],[עמודה55]],"-"),1)</f>
        <v>Undisclosed</v>
      </c>
      <c r="R2184" s="21" t="e" cm="1">
        <f t="array" ref="R2184">INDEX(_xlfn.TEXTSPLIT(INDEX(_xlfn.TEXTSPLIT(טבלה1[[#This Row],[עמודה55]],"-"),2),"/"),1)</f>
        <v>#REF!</v>
      </c>
      <c r="S2184" s="36" t="e">
        <f>AVERAGE(טבלה1[[#This Row],[עמודה59]:[עמודה60]])</f>
        <v>#VALUE!</v>
      </c>
      <c r="T2184" s="38" t="e">
        <f>VALUE(SUBSTITUTE(טבלה1[[#This Row],[עמודה56]],"$",""))</f>
        <v>#VALUE!</v>
      </c>
      <c r="U2184" s="38" t="e">
        <f>VALUE(SUBSTITUTE(טבלה1[[#This Row],[עמודה57]],"$",""))</f>
        <v>#REF!</v>
      </c>
      <c r="V2184" s="38" t="e">
        <f>IF(טבלה1[[#This Row],[עמודה58]]&gt;30,"Yes","No")</f>
        <v>#VALUE!</v>
      </c>
    </row>
    <row r="2185" spans="1:22" x14ac:dyDescent="0.15">
      <c r="A2185" s="32" t="s">
        <v>5134</v>
      </c>
      <c r="B2185" s="39" t="s">
        <v>5135</v>
      </c>
      <c r="C2185" s="39" t="s">
        <v>2290</v>
      </c>
      <c r="D2185" s="40">
        <v>50000</v>
      </c>
      <c r="E2185" s="39" t="s">
        <v>63</v>
      </c>
      <c r="F2185" s="39" t="s">
        <v>29</v>
      </c>
      <c r="G2185" s="36" t="str">
        <f t="shared" si="34"/>
        <v>Low</v>
      </c>
      <c r="H2185" s="41">
        <v>0.15</v>
      </c>
      <c r="I2185" s="11" t="str" cm="1">
        <f t="array" ref="I2185">INDEX(_xlfn.TEXTSPLIT(טבלה1[[#This Row],[עמודה2]],","),1)</f>
        <v>Harleysville</v>
      </c>
      <c r="J2185" s="12" t="str" cm="1">
        <f t="array" ref="J2185">INDEX(_xlfn.TEXTSPLIT(טבלה1[[#This Row],[עמודה2]],","),2)</f>
        <v xml:space="preserve"> PA</v>
      </c>
      <c r="K2185" s="43" t="str">
        <f>_xlfn.CONCAT(טבלה1[[#This Row],[AI_Companies]]," ",טבלה1[[#This Row],[עמודה1]])</f>
        <v>HanlonCreative https://www.hanloncreative.com/</v>
      </c>
      <c r="L2185" s="28">
        <v>10</v>
      </c>
      <c r="M2185" s="28" t="str">
        <f>IF(טבלה1[[#This Row],[עמודה53]]&gt;2000,"Yes","No")</f>
        <v>No</v>
      </c>
      <c r="N2185" s="28">
        <v>49</v>
      </c>
      <c r="O2185" s="28">
        <f>AVERAGE(טבלה1[[#This Row],[עמודה52]:[עמודה53]])</f>
        <v>29.5</v>
      </c>
      <c r="P2185" s="28" t="str">
        <f>IF(טבלה1[[#This Row],[עמודה4]]="&lt; $25 / hr","0$ - $25 / hr",טבלה1[[#This Row],[עמודה4]])</f>
        <v>$100 - $149 / hr</v>
      </c>
      <c r="Q2185" s="12" t="str" cm="1">
        <f t="array" ref="Q2185">INDEX(_xlfn.TEXTSPLIT(טבלה1[[#This Row],[עמודה55]],"-"),1)</f>
        <v xml:space="preserve">$100 </v>
      </c>
      <c r="R2185" s="21" t="str" cm="1">
        <f t="array" ref="R2185">INDEX(_xlfn.TEXTSPLIT(INDEX(_xlfn.TEXTSPLIT(טבלה1[[#This Row],[עמודה55]],"-"),2),"/"),1)</f>
        <v xml:space="preserve"> $149 </v>
      </c>
      <c r="S2185" s="28">
        <f>AVERAGE(טבלה1[[#This Row],[עמודה59]:[עמודה60]])</f>
        <v>124.5</v>
      </c>
      <c r="T2185" s="31">
        <f>VALUE(SUBSTITUTE(טבלה1[[#This Row],[עמודה56]],"$",""))</f>
        <v>100</v>
      </c>
      <c r="U2185" s="31">
        <f>VALUE(SUBSTITUTE(טבלה1[[#This Row],[עמודה57]],"$",""))</f>
        <v>149</v>
      </c>
      <c r="V2185" s="31" t="str">
        <f>IF(טבלה1[[#This Row],[עמודה58]]&gt;30,"Yes","No")</f>
        <v>Yes</v>
      </c>
    </row>
    <row r="2186" spans="1:22" x14ac:dyDescent="0.15">
      <c r="A2186" s="32" t="s">
        <v>5136</v>
      </c>
      <c r="B2186" s="33" t="s">
        <v>5137</v>
      </c>
      <c r="C2186" s="33" t="s">
        <v>126</v>
      </c>
      <c r="D2186" s="44">
        <v>5000</v>
      </c>
      <c r="E2186" s="33" t="s">
        <v>21</v>
      </c>
      <c r="F2186" s="33" t="s">
        <v>117</v>
      </c>
      <c r="G2186" s="36" t="str">
        <f t="shared" si="34"/>
        <v>Low</v>
      </c>
      <c r="H2186" s="34">
        <v>0.2</v>
      </c>
      <c r="I2186" s="11" t="str" cm="1">
        <f t="array" ref="I2186">INDEX(_xlfn.TEXTSPLIT(טבלה1[[#This Row],[עמודה2]],","),1)</f>
        <v>Concord</v>
      </c>
      <c r="J2186" s="12" t="str" cm="1">
        <f t="array" ref="J2186">INDEX(_xlfn.TEXTSPLIT(טבלה1[[#This Row],[עמודה2]],","),2)</f>
        <v xml:space="preserve"> MA</v>
      </c>
      <c r="K2186" s="37" t="str">
        <f>_xlfn.CONCAT(טבלה1[[#This Row],[AI_Companies]]," ",טבלה1[[#This Row],[עמודה1]])</f>
        <v>AtlantisTechnology https://www.atlantistech.com/</v>
      </c>
      <c r="L2186" s="36">
        <v>2</v>
      </c>
      <c r="M2186" s="36" t="str">
        <f>IF(טבלה1[[#This Row],[עמודה53]]&gt;2000,"Yes","No")</f>
        <v>No</v>
      </c>
      <c r="N2186" s="36">
        <v>9</v>
      </c>
      <c r="O2186" s="36">
        <f>AVERAGE(טבלה1[[#This Row],[עמודה52]:[עמודה53]])</f>
        <v>29.5</v>
      </c>
      <c r="P2186" s="36" t="str">
        <f>IF(טבלה1[[#This Row],[עמודה4]]="&lt; $25 / hr","0$ - $25 / hr",טבלה1[[#This Row],[עמודה4]])</f>
        <v>$150 - $199 / hr</v>
      </c>
      <c r="Q2186" s="12" t="str" cm="1">
        <f t="array" ref="Q2186">INDEX(_xlfn.TEXTSPLIT(טבלה1[[#This Row],[עמודה55]],"-"),1)</f>
        <v xml:space="preserve">$150 </v>
      </c>
      <c r="R2186" s="21" t="str" cm="1">
        <f t="array" ref="R2186">INDEX(_xlfn.TEXTSPLIT(INDEX(_xlfn.TEXTSPLIT(טבלה1[[#This Row],[עמודה55]],"-"),2),"/"),1)</f>
        <v xml:space="preserve"> $199 </v>
      </c>
      <c r="S2186" s="36">
        <f>AVERAGE(טבלה1[[#This Row],[עמודה59]:[עמודה60]])</f>
        <v>174.5</v>
      </c>
      <c r="T2186" s="38">
        <f>VALUE(SUBSTITUTE(טבלה1[[#This Row],[עמודה56]],"$",""))</f>
        <v>150</v>
      </c>
      <c r="U2186" s="38">
        <f>VALUE(SUBSTITUTE(טבלה1[[#This Row],[עמודה57]],"$",""))</f>
        <v>199</v>
      </c>
      <c r="V2186" s="38" t="str">
        <f>IF(טבלה1[[#This Row],[עמודה58]]&gt;30,"Yes","No")</f>
        <v>Yes</v>
      </c>
    </row>
    <row r="2187" spans="1:22" x14ac:dyDescent="0.15">
      <c r="A2187" s="32" t="s">
        <v>5138</v>
      </c>
      <c r="B2187" s="39" t="s">
        <v>5139</v>
      </c>
      <c r="C2187" s="39" t="s">
        <v>1212</v>
      </c>
      <c r="D2187" s="40">
        <v>1000</v>
      </c>
      <c r="E2187" s="39" t="s">
        <v>33</v>
      </c>
      <c r="F2187" s="39" t="s">
        <v>29</v>
      </c>
      <c r="G2187" s="36" t="str">
        <f t="shared" si="34"/>
        <v>Low</v>
      </c>
      <c r="H2187" s="41">
        <v>0.1</v>
      </c>
      <c r="I2187" s="11" t="str" cm="1">
        <f t="array" ref="I2187">INDEX(_xlfn.TEXTSPLIT(טבלה1[[#This Row],[עמודה2]],","),1)</f>
        <v>Amsterdam</v>
      </c>
      <c r="J2187" s="12" t="str" cm="1">
        <f t="array" ref="J2187">INDEX(_xlfn.TEXTSPLIT(טבלה1[[#This Row],[עמודה2]],","),2)</f>
        <v xml:space="preserve"> Netherlands</v>
      </c>
      <c r="K2187" s="43" t="str">
        <f>_xlfn.CONCAT(טבלה1[[#This Row],[AI_Companies]]," ",טבלה1[[#This Row],[עמודה1]])</f>
        <v>StudioVi https://viamsterdam.com</v>
      </c>
      <c r="L2187" s="28">
        <v>10</v>
      </c>
      <c r="M2187" s="28" t="str">
        <f>IF(טבלה1[[#This Row],[עמודה53]]&gt;2000,"Yes","No")</f>
        <v>No</v>
      </c>
      <c r="N2187" s="28">
        <v>49</v>
      </c>
      <c r="O2187" s="28">
        <f>AVERAGE(טבלה1[[#This Row],[עמודה52]:[עמודה53]])</f>
        <v>5.5</v>
      </c>
      <c r="P2187" s="28" t="str">
        <f>IF(טבלה1[[#This Row],[עמודה4]]="&lt; $25 / hr","0$ - $25 / hr",טבלה1[[#This Row],[עמודה4]])</f>
        <v>$100 - $149 / hr</v>
      </c>
      <c r="Q2187" s="12" t="str" cm="1">
        <f t="array" ref="Q2187">INDEX(_xlfn.TEXTSPLIT(טבלה1[[#This Row],[עמודה55]],"-"),1)</f>
        <v xml:space="preserve">$100 </v>
      </c>
      <c r="R2187" s="21" t="str" cm="1">
        <f t="array" ref="R2187">INDEX(_xlfn.TEXTSPLIT(INDEX(_xlfn.TEXTSPLIT(טבלה1[[#This Row],[עמודה55]],"-"),2),"/"),1)</f>
        <v xml:space="preserve"> $149 </v>
      </c>
      <c r="S2187" s="28">
        <f>AVERAGE(טבלה1[[#This Row],[עמודה59]:[עמודה60]])</f>
        <v>124.5</v>
      </c>
      <c r="T2187" s="31">
        <f>VALUE(SUBSTITUTE(טבלה1[[#This Row],[עמודה56]],"$",""))</f>
        <v>100</v>
      </c>
      <c r="U2187" s="31">
        <f>VALUE(SUBSTITUTE(טבלה1[[#This Row],[עמודה57]],"$",""))</f>
        <v>149</v>
      </c>
      <c r="V2187" s="31" t="str">
        <f>IF(טבלה1[[#This Row],[עמודה58]]&gt;30,"Yes","No")</f>
        <v>Yes</v>
      </c>
    </row>
    <row r="2188" spans="1:22" x14ac:dyDescent="0.15">
      <c r="A2188" s="32" t="s">
        <v>5140</v>
      </c>
      <c r="B2188" s="33" t="s">
        <v>5141</v>
      </c>
      <c r="C2188" s="33" t="s">
        <v>2230</v>
      </c>
      <c r="D2188" s="33" t="s">
        <v>4</v>
      </c>
      <c r="E2188" s="33" t="s">
        <v>4</v>
      </c>
      <c r="F2188" s="33" t="s">
        <v>29</v>
      </c>
      <c r="G2188" s="36" t="str">
        <f t="shared" si="34"/>
        <v>Low</v>
      </c>
      <c r="H2188" s="34">
        <v>0.1</v>
      </c>
      <c r="I2188" s="11" t="str" cm="1">
        <f t="array" ref="I2188">INDEX(_xlfn.TEXTSPLIT(טבלה1[[#This Row],[עמודה2]],","),1)</f>
        <v>Wilmington</v>
      </c>
      <c r="J2188" s="12" t="str" cm="1">
        <f t="array" ref="J2188">INDEX(_xlfn.TEXTSPLIT(טבלה1[[#This Row],[עמודה2]],","),2)</f>
        <v xml:space="preserve"> DE</v>
      </c>
      <c r="K2188" s="37" t="str">
        <f>_xlfn.CONCAT(טבלה1[[#This Row],[AI_Companies]]," ",טבלה1[[#This Row],[עמודה1]])</f>
        <v>ByteScout https://bytescout.com/</v>
      </c>
      <c r="L2188" s="36">
        <v>10</v>
      </c>
      <c r="M2188" s="36" t="str">
        <f>IF(טבלה1[[#This Row],[עמודה53]]&gt;2000,"Yes","No")</f>
        <v>No</v>
      </c>
      <c r="N2188" s="36">
        <v>49</v>
      </c>
      <c r="O2188" s="36">
        <f>AVERAGE(טבלה1[[#This Row],[עמודה52]:[עמודה53]])</f>
        <v>29.5</v>
      </c>
      <c r="P2188" s="36" t="str">
        <f>IF(טבלה1[[#This Row],[עמודה4]]="&lt; $25 / hr","0$ - $25 / hr",טבלה1[[#This Row],[עמודה4]])</f>
        <v>$25 - $49 / hr</v>
      </c>
      <c r="Q2188" s="12" t="str" cm="1">
        <f t="array" ref="Q2188">INDEX(_xlfn.TEXTSPLIT(טבלה1[[#This Row],[עמודה55]],"-"),1)</f>
        <v xml:space="preserve">$25 </v>
      </c>
      <c r="R2188" s="21" t="str" cm="1">
        <f t="array" ref="R2188">INDEX(_xlfn.TEXTSPLIT(INDEX(_xlfn.TEXTSPLIT(טבלה1[[#This Row],[עמודה55]],"-"),2),"/"),1)</f>
        <v xml:space="preserve"> $49 </v>
      </c>
      <c r="S2188" s="36">
        <f>AVERAGE(טבלה1[[#This Row],[עמודה59]:[עמודה60]])</f>
        <v>37</v>
      </c>
      <c r="T2188" s="38">
        <f>VALUE(SUBSTITUTE(טבלה1[[#This Row],[עמודה56]],"$",""))</f>
        <v>25</v>
      </c>
      <c r="U2188" s="38">
        <f>VALUE(SUBSTITUTE(טבלה1[[#This Row],[עמודה57]],"$",""))</f>
        <v>49</v>
      </c>
      <c r="V2188" s="38" t="str">
        <f>IF(טבלה1[[#This Row],[עמודה58]]&gt;30,"Yes","No")</f>
        <v>Yes</v>
      </c>
    </row>
    <row r="2189" spans="1:22" x14ac:dyDescent="0.15">
      <c r="A2189" s="32" t="s">
        <v>5142</v>
      </c>
      <c r="B2189" s="39" t="s">
        <v>5143</v>
      </c>
      <c r="C2189" s="39" t="s">
        <v>94</v>
      </c>
      <c r="D2189" s="40">
        <v>5000</v>
      </c>
      <c r="E2189" s="39" t="s">
        <v>33</v>
      </c>
      <c r="F2189" s="39" t="s">
        <v>5</v>
      </c>
      <c r="G2189" s="36" t="str">
        <f t="shared" si="34"/>
        <v>Low</v>
      </c>
      <c r="H2189" s="41">
        <v>0.1</v>
      </c>
      <c r="I2189" s="11" t="str" cm="1">
        <f t="array" ref="I2189">INDEX(_xlfn.TEXTSPLIT(טבלה1[[#This Row],[עמודה2]],","),1)</f>
        <v>Calgary</v>
      </c>
      <c r="J2189" s="12" t="str" cm="1">
        <f t="array" ref="J2189">INDEX(_xlfn.TEXTSPLIT(טבלה1[[#This Row],[עמודה2]],","),2)</f>
        <v xml:space="preserve"> Canada</v>
      </c>
      <c r="K2189" s="43" t="str">
        <f>_xlfn.CONCAT(טבלה1[[#This Row],[AI_Companies]]," ",טבלה1[[#This Row],[עמודה1]])</f>
        <v>VizworX https://vizworx.com/</v>
      </c>
      <c r="L2189" s="28">
        <v>250</v>
      </c>
      <c r="M2189" s="28" t="str">
        <f>IF(טבלה1[[#This Row],[עמודה53]]&gt;2000,"Yes","No")</f>
        <v>No</v>
      </c>
      <c r="N2189" s="28">
        <v>999</v>
      </c>
      <c r="O2189" s="28">
        <f>AVERAGE(טבלה1[[#This Row],[עמודה52]:[עמודה53]])</f>
        <v>29.5</v>
      </c>
      <c r="P2189" s="28" t="str">
        <f>IF(טבלה1[[#This Row],[עמודה4]]="&lt; $25 / hr","0$ - $25 / hr",טבלה1[[#This Row],[עמודה4]])</f>
        <v>Undisclosed</v>
      </c>
      <c r="Q2189" s="12" t="str" cm="1">
        <f t="array" ref="Q2189">INDEX(_xlfn.TEXTSPLIT(טבלה1[[#This Row],[עמודה55]],"-"),1)</f>
        <v>Undisclosed</v>
      </c>
      <c r="R2189" s="21" t="e" cm="1">
        <f t="array" ref="R2189">INDEX(_xlfn.TEXTSPLIT(INDEX(_xlfn.TEXTSPLIT(טבלה1[[#This Row],[עמודה55]],"-"),2),"/"),1)</f>
        <v>#REF!</v>
      </c>
      <c r="S2189" s="28" t="e">
        <f>AVERAGE(טבלה1[[#This Row],[עמודה59]:[עמודה60]])</f>
        <v>#VALUE!</v>
      </c>
      <c r="T2189" s="31" t="e">
        <f>VALUE(SUBSTITUTE(טבלה1[[#This Row],[עמודה56]],"$",""))</f>
        <v>#VALUE!</v>
      </c>
      <c r="U2189" s="31" t="e">
        <f>VALUE(SUBSTITUTE(טבלה1[[#This Row],[עמודה57]],"$",""))</f>
        <v>#REF!</v>
      </c>
      <c r="V2189" s="31" t="e">
        <f>IF(טבלה1[[#This Row],[עמודה58]]&gt;30,"Yes","No")</f>
        <v>#VALUE!</v>
      </c>
    </row>
    <row r="2190" spans="1:22" x14ac:dyDescent="0.15">
      <c r="A2190" s="32" t="s">
        <v>5144</v>
      </c>
      <c r="B2190" s="33" t="s">
        <v>5145</v>
      </c>
      <c r="C2190" s="33" t="s">
        <v>5146</v>
      </c>
      <c r="D2190" s="44">
        <v>50000</v>
      </c>
      <c r="E2190" s="33" t="s">
        <v>4</v>
      </c>
      <c r="F2190" s="33" t="s">
        <v>29</v>
      </c>
      <c r="G2190" s="36" t="str">
        <f t="shared" si="34"/>
        <v>Low</v>
      </c>
      <c r="H2190" s="34">
        <v>0.15</v>
      </c>
      <c r="I2190" s="11" t="str" cm="1">
        <f t="array" ref="I2190">INDEX(_xlfn.TEXTSPLIT(טבלה1[[#This Row],[עמודה2]],","),1)</f>
        <v>Miami</v>
      </c>
      <c r="J2190" s="12" t="str" cm="1">
        <f t="array" ref="J2190">INDEX(_xlfn.TEXTSPLIT(טבלה1[[#This Row],[עמודה2]],","),2)</f>
        <v xml:space="preserve"> FL</v>
      </c>
      <c r="K2190" s="37" t="str">
        <f>_xlfn.CONCAT(טבלה1[[#This Row],[AI_Companies]]," ",טבלה1[[#This Row],[עמודה1]])</f>
        <v>ITPSOne https://itps.one/en/</v>
      </c>
      <c r="L2190" s="36">
        <v>10</v>
      </c>
      <c r="M2190" s="36" t="str">
        <f>IF(טבלה1[[#This Row],[עמודה53]]&gt;2000,"Yes","No")</f>
        <v>No</v>
      </c>
      <c r="N2190" s="36">
        <v>49</v>
      </c>
      <c r="O2190" s="36">
        <f>AVERAGE(טבלה1[[#This Row],[עמודה52]:[עמודה53]])</f>
        <v>624.5</v>
      </c>
      <c r="P2190" s="36" t="str">
        <f>IF(טבלה1[[#This Row],[עמודה4]]="&lt; $25 / hr","0$ - $25 / hr",טבלה1[[#This Row],[עמודה4]])</f>
        <v>$25 - $49 / hr</v>
      </c>
      <c r="Q2190" s="12" t="str" cm="1">
        <f t="array" ref="Q2190">INDEX(_xlfn.TEXTSPLIT(טבלה1[[#This Row],[עמודה55]],"-"),1)</f>
        <v xml:space="preserve">$25 </v>
      </c>
      <c r="R2190" s="21" t="str" cm="1">
        <f t="array" ref="R2190">INDEX(_xlfn.TEXTSPLIT(INDEX(_xlfn.TEXTSPLIT(טבלה1[[#This Row],[עמודה55]],"-"),2),"/"),1)</f>
        <v xml:space="preserve"> $49 </v>
      </c>
      <c r="S2190" s="36">
        <f>AVERAGE(טבלה1[[#This Row],[עמודה59]:[עמודה60]])</f>
        <v>37</v>
      </c>
      <c r="T2190" s="38">
        <f>VALUE(SUBSTITUTE(טבלה1[[#This Row],[עמודה56]],"$",""))</f>
        <v>25</v>
      </c>
      <c r="U2190" s="38">
        <f>VALUE(SUBSTITUTE(טבלה1[[#This Row],[עמודה57]],"$",""))</f>
        <v>49</v>
      </c>
      <c r="V2190" s="38" t="str">
        <f>IF(טבלה1[[#This Row],[עמודה58]]&gt;30,"Yes","No")</f>
        <v>Yes</v>
      </c>
    </row>
    <row r="2191" spans="1:22" x14ac:dyDescent="0.15">
      <c r="A2191" s="32" t="s">
        <v>5147</v>
      </c>
      <c r="B2191" s="39" t="s">
        <v>5148</v>
      </c>
      <c r="C2191" s="39" t="s">
        <v>102</v>
      </c>
      <c r="D2191" s="40">
        <v>50000</v>
      </c>
      <c r="E2191" s="39" t="s">
        <v>4</v>
      </c>
      <c r="F2191" s="39" t="s">
        <v>29</v>
      </c>
      <c r="G2191" s="36" t="str">
        <f t="shared" si="34"/>
        <v>Low</v>
      </c>
      <c r="H2191" s="41">
        <v>0.15</v>
      </c>
      <c r="I2191" s="11" t="str" cm="1">
        <f t="array" ref="I2191">INDEX(_xlfn.TEXTSPLIT(טבלה1[[#This Row],[עמודה2]],","),1)</f>
        <v>Milton</v>
      </c>
      <c r="J2191" s="12" t="str" cm="1">
        <f t="array" ref="J2191">INDEX(_xlfn.TEXTSPLIT(טבלה1[[#This Row],[עמודה2]],","),2)</f>
        <v xml:space="preserve"> United Kingdom</v>
      </c>
      <c r="K2191" s="43" t="str">
        <f>_xlfn.CONCAT(טבלה1[[#This Row],[AI_Companies]]," ",טבלה1[[#This Row],[עמודה1]])</f>
        <v>RedBiteSolutionsLtd. https://www.redbite.com/</v>
      </c>
      <c r="L2191" s="28">
        <v>10</v>
      </c>
      <c r="M2191" s="28" t="str">
        <f>IF(טבלה1[[#This Row],[עמודה53]]&gt;2000,"Yes","No")</f>
        <v>No</v>
      </c>
      <c r="N2191" s="28">
        <v>49</v>
      </c>
      <c r="O2191" s="28">
        <f>AVERAGE(טבלה1[[#This Row],[עמודה52]:[עמודה53]])</f>
        <v>29.5</v>
      </c>
      <c r="P2191" s="28" t="str">
        <f>IF(טבלה1[[#This Row],[עמודה4]]="&lt; $25 / hr","0$ - $25 / hr",טבלה1[[#This Row],[עמודה4]])</f>
        <v>Undisclosed</v>
      </c>
      <c r="Q2191" s="12" t="str" cm="1">
        <f t="array" ref="Q2191">INDEX(_xlfn.TEXTSPLIT(טבלה1[[#This Row],[עמודה55]],"-"),1)</f>
        <v>Undisclosed</v>
      </c>
      <c r="R2191" s="21" t="e" cm="1">
        <f t="array" ref="R2191">INDEX(_xlfn.TEXTSPLIT(INDEX(_xlfn.TEXTSPLIT(טבלה1[[#This Row],[עמודה55]],"-"),2),"/"),1)</f>
        <v>#REF!</v>
      </c>
      <c r="S2191" s="28" t="e">
        <f>AVERAGE(טבלה1[[#This Row],[עמודה59]:[עמודה60]])</f>
        <v>#VALUE!</v>
      </c>
      <c r="T2191" s="31" t="e">
        <f>VALUE(SUBSTITUTE(טבלה1[[#This Row],[עמודה56]],"$",""))</f>
        <v>#VALUE!</v>
      </c>
      <c r="U2191" s="31" t="e">
        <f>VALUE(SUBSTITUTE(טבלה1[[#This Row],[עמודה57]],"$",""))</f>
        <v>#REF!</v>
      </c>
      <c r="V2191" s="31" t="e">
        <f>IF(טבלה1[[#This Row],[עמודה58]]&gt;30,"Yes","No")</f>
        <v>#VALUE!</v>
      </c>
    </row>
    <row r="2192" spans="1:22" x14ac:dyDescent="0.15">
      <c r="A2192" s="32" t="s">
        <v>5149</v>
      </c>
      <c r="B2192" s="33" t="s">
        <v>5150</v>
      </c>
      <c r="C2192" s="33" t="s">
        <v>66</v>
      </c>
      <c r="D2192" s="44">
        <v>1000</v>
      </c>
      <c r="E2192" s="33" t="s">
        <v>9</v>
      </c>
      <c r="F2192" s="33" t="s">
        <v>117</v>
      </c>
      <c r="G2192" s="36" t="str">
        <f t="shared" si="34"/>
        <v>Low</v>
      </c>
      <c r="H2192" s="34">
        <v>0.1</v>
      </c>
      <c r="I2192" s="11" t="str" cm="1">
        <f t="array" ref="I2192">INDEX(_xlfn.TEXTSPLIT(טבלה1[[#This Row],[עמודה2]],","),1)</f>
        <v>London</v>
      </c>
      <c r="J2192" s="12" t="str" cm="1">
        <f t="array" ref="J2192">INDEX(_xlfn.TEXTSPLIT(טבלה1[[#This Row],[עמודה2]],","),2)</f>
        <v xml:space="preserve"> United Kingdom</v>
      </c>
      <c r="K2192" s="37" t="str">
        <f>_xlfn.CONCAT(טבלה1[[#This Row],[AI_Companies]]," ",טבלה1[[#This Row],[עמודה1]])</f>
        <v>Convedo https://www.convedo.com/</v>
      </c>
      <c r="L2192" s="36">
        <v>2</v>
      </c>
      <c r="M2192" s="36" t="str">
        <f>IF(טבלה1[[#This Row],[עמודה53]]&gt;2000,"Yes","No")</f>
        <v>No</v>
      </c>
      <c r="N2192" s="36">
        <v>9</v>
      </c>
      <c r="O2192" s="36">
        <f>AVERAGE(טבלה1[[#This Row],[עמודה52]:[עמודה53]])</f>
        <v>29.5</v>
      </c>
      <c r="P2192" s="36" t="str">
        <f>IF(טבלה1[[#This Row],[עמודה4]]="&lt; $25 / hr","0$ - $25 / hr",טבלה1[[#This Row],[עמודה4]])</f>
        <v>Undisclosed</v>
      </c>
      <c r="Q2192" s="12" t="str" cm="1">
        <f t="array" ref="Q2192">INDEX(_xlfn.TEXTSPLIT(טבלה1[[#This Row],[עמודה55]],"-"),1)</f>
        <v>Undisclosed</v>
      </c>
      <c r="R2192" s="21" t="e" cm="1">
        <f t="array" ref="R2192">INDEX(_xlfn.TEXTSPLIT(INDEX(_xlfn.TEXTSPLIT(טבלה1[[#This Row],[עמודה55]],"-"),2),"/"),1)</f>
        <v>#REF!</v>
      </c>
      <c r="S2192" s="36" t="e">
        <f>AVERAGE(טבלה1[[#This Row],[עמודה59]:[עמודה60]])</f>
        <v>#VALUE!</v>
      </c>
      <c r="T2192" s="38" t="e">
        <f>VALUE(SUBSTITUTE(טבלה1[[#This Row],[עמודה56]],"$",""))</f>
        <v>#VALUE!</v>
      </c>
      <c r="U2192" s="38" t="e">
        <f>VALUE(SUBSTITUTE(טבלה1[[#This Row],[עמודה57]],"$",""))</f>
        <v>#REF!</v>
      </c>
      <c r="V2192" s="38" t="e">
        <f>IF(טבלה1[[#This Row],[עמודה58]]&gt;30,"Yes","No")</f>
        <v>#VALUE!</v>
      </c>
    </row>
    <row r="2193" spans="1:22" x14ac:dyDescent="0.15">
      <c r="A2193" s="32" t="s">
        <v>5151</v>
      </c>
      <c r="B2193" s="39" t="s">
        <v>5152</v>
      </c>
      <c r="C2193" s="39" t="s">
        <v>47</v>
      </c>
      <c r="D2193" s="40">
        <v>10000</v>
      </c>
      <c r="E2193" s="39" t="s">
        <v>33</v>
      </c>
      <c r="F2193" s="39" t="s">
        <v>29</v>
      </c>
      <c r="G2193" s="36" t="str">
        <f t="shared" si="34"/>
        <v>Low</v>
      </c>
      <c r="H2193" s="41">
        <v>0.15</v>
      </c>
      <c r="I2193" s="11" t="str" cm="1">
        <f t="array" ref="I2193">INDEX(_xlfn.TEXTSPLIT(טבלה1[[#This Row],[עמודה2]],","),1)</f>
        <v>Toronto</v>
      </c>
      <c r="J2193" s="12" t="str" cm="1">
        <f t="array" ref="J2193">INDEX(_xlfn.TEXTSPLIT(טבלה1[[#This Row],[עמודה2]],","),2)</f>
        <v xml:space="preserve"> Canada</v>
      </c>
      <c r="K2193" s="43" t="str">
        <f>_xlfn.CONCAT(טבלה1[[#This Row],[AI_Companies]]," ",טבלה1[[#This Row],[עמודה1]])</f>
        <v>MultiverseSoftwareIndiaPvtLtd https://www.multiverseapp.com</v>
      </c>
      <c r="L2193" s="28">
        <v>10</v>
      </c>
      <c r="M2193" s="28" t="str">
        <f>IF(טבלה1[[#This Row],[עמודה53]]&gt;2000,"Yes","No")</f>
        <v>No</v>
      </c>
      <c r="N2193" s="28">
        <v>49</v>
      </c>
      <c r="O2193" s="28">
        <f>AVERAGE(טבלה1[[#This Row],[עמודה52]:[עמודה53]])</f>
        <v>5.5</v>
      </c>
      <c r="P2193" s="28" t="str">
        <f>IF(טבלה1[[#This Row],[עמודה4]]="&lt; $25 / hr","0$ - $25 / hr",טבלה1[[#This Row],[עמודה4]])</f>
        <v>$50 - $99 / hr</v>
      </c>
      <c r="Q2193" s="12" t="str" cm="1">
        <f t="array" ref="Q2193">INDEX(_xlfn.TEXTSPLIT(טבלה1[[#This Row],[עמודה55]],"-"),1)</f>
        <v xml:space="preserve">$50 </v>
      </c>
      <c r="R2193" s="21" t="str" cm="1">
        <f t="array" ref="R2193">INDEX(_xlfn.TEXTSPLIT(INDEX(_xlfn.TEXTSPLIT(טבלה1[[#This Row],[עמודה55]],"-"),2),"/"),1)</f>
        <v xml:space="preserve"> $99 </v>
      </c>
      <c r="S2193" s="28">
        <f>AVERAGE(טבלה1[[#This Row],[עמודה59]:[עמודה60]])</f>
        <v>74.5</v>
      </c>
      <c r="T2193" s="31">
        <f>VALUE(SUBSTITUTE(טבלה1[[#This Row],[עמודה56]],"$",""))</f>
        <v>50</v>
      </c>
      <c r="U2193" s="31">
        <f>VALUE(SUBSTITUTE(טבלה1[[#This Row],[עמודה57]],"$",""))</f>
        <v>99</v>
      </c>
      <c r="V2193" s="31" t="str">
        <f>IF(טבלה1[[#This Row],[עמודה58]]&gt;30,"Yes","No")</f>
        <v>Yes</v>
      </c>
    </row>
    <row r="2194" spans="1:22" x14ac:dyDescent="0.15">
      <c r="A2194" s="32" t="s">
        <v>5153</v>
      </c>
      <c r="B2194" s="33" t="s">
        <v>5154</v>
      </c>
      <c r="C2194" s="33" t="s">
        <v>314</v>
      </c>
      <c r="D2194" s="44">
        <v>10000</v>
      </c>
      <c r="E2194" s="33" t="s">
        <v>33</v>
      </c>
      <c r="F2194" s="33" t="s">
        <v>29</v>
      </c>
      <c r="G2194" s="36" t="str">
        <f t="shared" si="34"/>
        <v>Low</v>
      </c>
      <c r="H2194" s="34">
        <v>0.15</v>
      </c>
      <c r="I2194" s="11" t="str" cm="1">
        <f t="array" ref="I2194">INDEX(_xlfn.TEXTSPLIT(טבלה1[[#This Row],[עמודה2]],","),1)</f>
        <v>Gurugram</v>
      </c>
      <c r="J2194" s="12" t="str" cm="1">
        <f t="array" ref="J2194">INDEX(_xlfn.TEXTSPLIT(טבלה1[[#This Row],[עמודה2]],","),2)</f>
        <v xml:space="preserve"> India</v>
      </c>
      <c r="K2194" s="37" t="str">
        <f>_xlfn.CONCAT(טבלה1[[#This Row],[AI_Companies]]," ",טבלה1[[#This Row],[עמודה1]])</f>
        <v>Stembrand https://www.auquall.com</v>
      </c>
      <c r="L2194" s="36">
        <v>10</v>
      </c>
      <c r="M2194" s="36" t="str">
        <f>IF(טבלה1[[#This Row],[עמודה53]]&gt;2000,"Yes","No")</f>
        <v>No</v>
      </c>
      <c r="N2194" s="36">
        <v>49</v>
      </c>
      <c r="O2194" s="36">
        <f>AVERAGE(טבלה1[[#This Row],[עמודה52]:[עמודה53]])</f>
        <v>29.5</v>
      </c>
      <c r="P2194" s="36" t="str">
        <f>IF(טבלה1[[#This Row],[עמודה4]]="&lt; $25 / hr","0$ - $25 / hr",טבלה1[[#This Row],[עמודה4]])</f>
        <v>$25 - $49 / hr</v>
      </c>
      <c r="Q2194" s="12" t="str" cm="1">
        <f t="array" ref="Q2194">INDEX(_xlfn.TEXTSPLIT(טבלה1[[#This Row],[עמודה55]],"-"),1)</f>
        <v xml:space="preserve">$25 </v>
      </c>
      <c r="R2194" s="21" t="str" cm="1">
        <f t="array" ref="R2194">INDEX(_xlfn.TEXTSPLIT(INDEX(_xlfn.TEXTSPLIT(טבלה1[[#This Row],[עמודה55]],"-"),2),"/"),1)</f>
        <v xml:space="preserve"> $49 </v>
      </c>
      <c r="S2194" s="36">
        <f>AVERAGE(טבלה1[[#This Row],[עמודה59]:[עמודה60]])</f>
        <v>37</v>
      </c>
      <c r="T2194" s="38">
        <f>VALUE(SUBSTITUTE(טבלה1[[#This Row],[עמודה56]],"$",""))</f>
        <v>25</v>
      </c>
      <c r="U2194" s="38">
        <f>VALUE(SUBSTITUTE(טבלה1[[#This Row],[עמודה57]],"$",""))</f>
        <v>49</v>
      </c>
      <c r="V2194" s="38" t="str">
        <f>IF(טבלה1[[#This Row],[עמודה58]]&gt;30,"Yes","No")</f>
        <v>Yes</v>
      </c>
    </row>
    <row r="2195" spans="1:22" x14ac:dyDescent="0.15">
      <c r="A2195" s="32" t="s">
        <v>5155</v>
      </c>
      <c r="B2195" s="39" t="s">
        <v>5156</v>
      </c>
      <c r="C2195" s="39" t="s">
        <v>8</v>
      </c>
      <c r="D2195" s="40">
        <v>50000</v>
      </c>
      <c r="E2195" s="39" t="s">
        <v>9</v>
      </c>
      <c r="F2195" s="39" t="s">
        <v>117</v>
      </c>
      <c r="G2195" s="36" t="str">
        <f t="shared" si="34"/>
        <v>Low</v>
      </c>
      <c r="H2195" s="41">
        <v>0.1</v>
      </c>
      <c r="I2195" s="11" t="str" cm="1">
        <f t="array" ref="I2195">INDEX(_xlfn.TEXTSPLIT(טבלה1[[#This Row],[עמודה2]],","),1)</f>
        <v>Odesa</v>
      </c>
      <c r="J2195" s="12" t="str" cm="1">
        <f t="array" ref="J2195">INDEX(_xlfn.TEXTSPLIT(טבלה1[[#This Row],[עמודה2]],","),2)</f>
        <v xml:space="preserve"> Ukraine</v>
      </c>
      <c r="K2195" s="43" t="str">
        <f>_xlfn.CONCAT(טבלה1[[#This Row],[AI_Companies]]," ",טבלה1[[#This Row],[עמודה1]])</f>
        <v>Codeska http://www.codeska.com</v>
      </c>
      <c r="L2195" s="28">
        <v>2</v>
      </c>
      <c r="M2195" s="28" t="str">
        <f>IF(טבלה1[[#This Row],[עמודה53]]&gt;2000,"Yes","No")</f>
        <v>No</v>
      </c>
      <c r="N2195" s="28">
        <v>9</v>
      </c>
      <c r="O2195" s="28">
        <f>AVERAGE(טבלה1[[#This Row],[עמודה52]:[עמודה53]])</f>
        <v>29.5</v>
      </c>
      <c r="P2195" s="28" t="str">
        <f>IF(טבלה1[[#This Row],[עמודה4]]="&lt; $25 / hr","0$ - $25 / hr",טבלה1[[#This Row],[עמודה4]])</f>
        <v>$25 - $49 / hr</v>
      </c>
      <c r="Q2195" s="12" t="str" cm="1">
        <f t="array" ref="Q2195">INDEX(_xlfn.TEXTSPLIT(טבלה1[[#This Row],[עמודה55]],"-"),1)</f>
        <v xml:space="preserve">$25 </v>
      </c>
      <c r="R2195" s="21" t="str" cm="1">
        <f t="array" ref="R2195">INDEX(_xlfn.TEXTSPLIT(INDEX(_xlfn.TEXTSPLIT(טבלה1[[#This Row],[עמודה55]],"-"),2),"/"),1)</f>
        <v xml:space="preserve"> $49 </v>
      </c>
      <c r="S2195" s="28">
        <f>AVERAGE(טבלה1[[#This Row],[עמודה59]:[עמודה60]])</f>
        <v>37</v>
      </c>
      <c r="T2195" s="31">
        <f>VALUE(SUBSTITUTE(טבלה1[[#This Row],[עמודה56]],"$",""))</f>
        <v>25</v>
      </c>
      <c r="U2195" s="31">
        <f>VALUE(SUBSTITUTE(טבלה1[[#This Row],[עמודה57]],"$",""))</f>
        <v>49</v>
      </c>
      <c r="V2195" s="31" t="str">
        <f>IF(טבלה1[[#This Row],[עמודה58]]&gt;30,"Yes","No")</f>
        <v>Yes</v>
      </c>
    </row>
    <row r="2196" spans="1:22" x14ac:dyDescent="0.15">
      <c r="A2196" s="32" t="s">
        <v>5157</v>
      </c>
      <c r="B2196" s="33" t="s">
        <v>5158</v>
      </c>
      <c r="C2196" s="33" t="s">
        <v>5159</v>
      </c>
      <c r="D2196" s="33" t="s">
        <v>4</v>
      </c>
      <c r="E2196" s="33" t="s">
        <v>4</v>
      </c>
      <c r="F2196" s="33" t="s">
        <v>10</v>
      </c>
      <c r="G2196" s="36" t="str">
        <f t="shared" si="34"/>
        <v>Low</v>
      </c>
      <c r="H2196" s="34">
        <v>0.15</v>
      </c>
      <c r="I2196" s="11" t="str" cm="1">
        <f t="array" ref="I2196">INDEX(_xlfn.TEXTSPLIT(טבלה1[[#This Row],[עמודה2]],","),1)</f>
        <v>Austin</v>
      </c>
      <c r="J2196" s="12" t="str" cm="1">
        <f t="array" ref="J2196">INDEX(_xlfn.TEXTSPLIT(טבלה1[[#This Row],[עמודה2]],","),2)</f>
        <v xml:space="preserve"> TX</v>
      </c>
      <c r="K2196" s="37" t="str">
        <f>_xlfn.CONCAT(טבלה1[[#This Row],[AI_Companies]]," ",טבלה1[[#This Row],[עמודה1]])</f>
        <v>VeniceConsultingGroup http://www.veniceconsulting.com</v>
      </c>
      <c r="L2196" s="36">
        <v>50</v>
      </c>
      <c r="M2196" s="36" t="str">
        <f>IF(טבלה1[[#This Row],[עמודה53]]&gt;2000,"Yes","No")</f>
        <v>No</v>
      </c>
      <c r="N2196" s="36">
        <v>249</v>
      </c>
      <c r="O2196" s="36">
        <f>AVERAGE(טבלה1[[#This Row],[עמודה52]:[עמודה53]])</f>
        <v>5.5</v>
      </c>
      <c r="P2196" s="36" t="str">
        <f>IF(טבלה1[[#This Row],[עמודה4]]="&lt; $25 / hr","0$ - $25 / hr",טבלה1[[#This Row],[עמודה4]])</f>
        <v>$50 - $99 / hr</v>
      </c>
      <c r="Q2196" s="12" t="str" cm="1">
        <f t="array" ref="Q2196">INDEX(_xlfn.TEXTSPLIT(טבלה1[[#This Row],[עמודה55]],"-"),1)</f>
        <v xml:space="preserve">$50 </v>
      </c>
      <c r="R2196" s="21" t="str" cm="1">
        <f t="array" ref="R2196">INDEX(_xlfn.TEXTSPLIT(INDEX(_xlfn.TEXTSPLIT(טבלה1[[#This Row],[עמודה55]],"-"),2),"/"),1)</f>
        <v xml:space="preserve"> $99 </v>
      </c>
      <c r="S2196" s="36">
        <f>AVERAGE(טבלה1[[#This Row],[עמודה59]:[עמודה60]])</f>
        <v>74.5</v>
      </c>
      <c r="T2196" s="38">
        <f>VALUE(SUBSTITUTE(טבלה1[[#This Row],[עמודה56]],"$",""))</f>
        <v>50</v>
      </c>
      <c r="U2196" s="38">
        <f>VALUE(SUBSTITUTE(טבלה1[[#This Row],[עמודה57]],"$",""))</f>
        <v>99</v>
      </c>
      <c r="V2196" s="38" t="str">
        <f>IF(טבלה1[[#This Row],[עמודה58]]&gt;30,"Yes","No")</f>
        <v>Yes</v>
      </c>
    </row>
    <row r="2197" spans="1:22" x14ac:dyDescent="0.15">
      <c r="A2197" s="32" t="s">
        <v>5160</v>
      </c>
      <c r="B2197" s="39" t="s">
        <v>5161</v>
      </c>
      <c r="C2197" s="39" t="s">
        <v>168</v>
      </c>
      <c r="D2197" s="39" t="s">
        <v>4</v>
      </c>
      <c r="E2197" s="39" t="s">
        <v>4</v>
      </c>
      <c r="F2197" s="39" t="s">
        <v>10</v>
      </c>
      <c r="G2197" s="36" t="str">
        <f t="shared" si="34"/>
        <v>Low</v>
      </c>
      <c r="H2197" s="41">
        <v>0.15</v>
      </c>
      <c r="I2197" s="11" t="str" cm="1">
        <f t="array" ref="I2197">INDEX(_xlfn.TEXTSPLIT(טבלה1[[#This Row],[עמודה2]],","),1)</f>
        <v>Irving</v>
      </c>
      <c r="J2197" s="12" t="str" cm="1">
        <f t="array" ref="J2197">INDEX(_xlfn.TEXTSPLIT(טבלה1[[#This Row],[עמודה2]],","),2)</f>
        <v xml:space="preserve"> TX</v>
      </c>
      <c r="K2197" s="43" t="str">
        <f>_xlfn.CONCAT(טבלה1[[#This Row],[AI_Companies]]," ",טבלה1[[#This Row],[עמודה1]])</f>
        <v>ADEPTTALENTACQUISITION http://www.adeptconsultants.com</v>
      </c>
      <c r="L2197" s="28">
        <v>50</v>
      </c>
      <c r="M2197" s="28" t="str">
        <f>IF(טבלה1[[#This Row],[עמודה53]]&gt;2000,"Yes","No")</f>
        <v>No</v>
      </c>
      <c r="N2197" s="28">
        <v>249</v>
      </c>
      <c r="O2197" s="28">
        <f>AVERAGE(טבלה1[[#This Row],[עמודה52]:[עמודה53]])</f>
        <v>149.5</v>
      </c>
      <c r="P2197" s="28" t="str">
        <f>IF(טבלה1[[#This Row],[עמודה4]]="&lt; $25 / hr","0$ - $25 / hr",טבלה1[[#This Row],[עמודה4]])</f>
        <v>Undisclosed</v>
      </c>
      <c r="Q2197" s="12" t="str" cm="1">
        <f t="array" ref="Q2197">INDEX(_xlfn.TEXTSPLIT(טבלה1[[#This Row],[עמודה55]],"-"),1)</f>
        <v>Undisclosed</v>
      </c>
      <c r="R2197" s="21" t="e" cm="1">
        <f t="array" ref="R2197">INDEX(_xlfn.TEXTSPLIT(INDEX(_xlfn.TEXTSPLIT(טבלה1[[#This Row],[עמודה55]],"-"),2),"/"),1)</f>
        <v>#REF!</v>
      </c>
      <c r="S2197" s="28" t="e">
        <f>AVERAGE(טבלה1[[#This Row],[עמודה59]:[עמודה60]])</f>
        <v>#VALUE!</v>
      </c>
      <c r="T2197" s="31" t="e">
        <f>VALUE(SUBSTITUTE(טבלה1[[#This Row],[עמודה56]],"$",""))</f>
        <v>#VALUE!</v>
      </c>
      <c r="U2197" s="31" t="e">
        <f>VALUE(SUBSTITUTE(טבלה1[[#This Row],[עמודה57]],"$",""))</f>
        <v>#REF!</v>
      </c>
      <c r="V2197" s="31" t="e">
        <f>IF(טבלה1[[#This Row],[עמודה58]]&gt;30,"Yes","No")</f>
        <v>#VALUE!</v>
      </c>
    </row>
    <row r="2198" spans="1:22" x14ac:dyDescent="0.15">
      <c r="A2198" s="32" t="s">
        <v>5162</v>
      </c>
      <c r="B2198" s="33" t="s">
        <v>5163</v>
      </c>
      <c r="C2198" s="33" t="s">
        <v>5164</v>
      </c>
      <c r="D2198" s="44">
        <v>5000</v>
      </c>
      <c r="E2198" s="33" t="s">
        <v>33</v>
      </c>
      <c r="F2198" s="33" t="s">
        <v>10</v>
      </c>
      <c r="G2198" s="36" t="str">
        <f t="shared" si="34"/>
        <v>Low</v>
      </c>
      <c r="H2198" s="34">
        <v>0.15</v>
      </c>
      <c r="I2198" s="11" t="str" cm="1">
        <f t="array" ref="I2198">INDEX(_xlfn.TEXTSPLIT(טבלה1[[#This Row],[עמודה2]],","),1)</f>
        <v>Ahmedabad</v>
      </c>
      <c r="J2198" s="12" t="str" cm="1">
        <f t="array" ref="J2198">INDEX(_xlfn.TEXTSPLIT(טבלה1[[#This Row],[עמודה2]],","),2)</f>
        <v xml:space="preserve"> India</v>
      </c>
      <c r="K2198" s="37" t="str">
        <f>_xlfn.CONCAT(טבלה1[[#This Row],[AI_Companies]]," ",טבלה1[[#This Row],[עמודה1]])</f>
        <v>OptimizedSolutions http://www.optimized.solutions</v>
      </c>
      <c r="L2198" s="36">
        <v>50</v>
      </c>
      <c r="M2198" s="36" t="str">
        <f>IF(טבלה1[[#This Row],[עמודה53]]&gt;2000,"Yes","No")</f>
        <v>No</v>
      </c>
      <c r="N2198" s="36">
        <v>249</v>
      </c>
      <c r="O2198" s="36">
        <f>AVERAGE(טבלה1[[#This Row],[עמודה52]:[עמודה53]])</f>
        <v>149.5</v>
      </c>
      <c r="P2198" s="36" t="str">
        <f>IF(טבלה1[[#This Row],[עמודה4]]="&lt; $25 / hr","0$ - $25 / hr",טבלה1[[#This Row],[עמודה4]])</f>
        <v>Undisclosed</v>
      </c>
      <c r="Q2198" s="12" t="str" cm="1">
        <f t="array" ref="Q2198">INDEX(_xlfn.TEXTSPLIT(טבלה1[[#This Row],[עמודה55]],"-"),1)</f>
        <v>Undisclosed</v>
      </c>
      <c r="R2198" s="21" t="e" cm="1">
        <f t="array" ref="R2198">INDEX(_xlfn.TEXTSPLIT(INDEX(_xlfn.TEXTSPLIT(טבלה1[[#This Row],[עמודה55]],"-"),2),"/"),1)</f>
        <v>#REF!</v>
      </c>
      <c r="S2198" s="36" t="e">
        <f>AVERAGE(טבלה1[[#This Row],[עמודה59]:[עמודה60]])</f>
        <v>#VALUE!</v>
      </c>
      <c r="T2198" s="38" t="e">
        <f>VALUE(SUBSTITUTE(טבלה1[[#This Row],[עמודה56]],"$",""))</f>
        <v>#VALUE!</v>
      </c>
      <c r="U2198" s="38" t="e">
        <f>VALUE(SUBSTITUTE(טבלה1[[#This Row],[עמודה57]],"$",""))</f>
        <v>#REF!</v>
      </c>
      <c r="V2198" s="38" t="e">
        <f>IF(טבלה1[[#This Row],[עמודה58]]&gt;30,"Yes","No")</f>
        <v>#VALUE!</v>
      </c>
    </row>
    <row r="2199" spans="1:22" x14ac:dyDescent="0.15">
      <c r="A2199" s="32" t="s">
        <v>5165</v>
      </c>
      <c r="B2199" s="39" t="s">
        <v>5166</v>
      </c>
      <c r="C2199" s="39" t="s">
        <v>5167</v>
      </c>
      <c r="D2199" s="40">
        <v>1000</v>
      </c>
      <c r="E2199" s="39" t="s">
        <v>9</v>
      </c>
      <c r="F2199" s="39" t="s">
        <v>29</v>
      </c>
      <c r="G2199" s="36" t="str">
        <f t="shared" si="34"/>
        <v>Low</v>
      </c>
      <c r="H2199" s="41">
        <v>0.2</v>
      </c>
      <c r="I2199" s="11" t="str" cm="1">
        <f t="array" ref="I2199">INDEX(_xlfn.TEXTSPLIT(טבלה1[[#This Row],[עמודה2]],","),1)</f>
        <v>Łódź</v>
      </c>
      <c r="J2199" s="12" t="str" cm="1">
        <f t="array" ref="J2199">INDEX(_xlfn.TEXTSPLIT(טבלה1[[#This Row],[עמודה2]],","),2)</f>
        <v xml:space="preserve"> Poland</v>
      </c>
      <c r="K2199" s="43" t="str">
        <f>_xlfn.CONCAT(טבלה1[[#This Row],[AI_Companies]]," ",טבלה1[[#This Row],[עמודה1]])</f>
        <v>Quercus|NewModelVendor https://qrqs.eu</v>
      </c>
      <c r="L2199" s="28">
        <v>10</v>
      </c>
      <c r="M2199" s="28" t="str">
        <f>IF(טבלה1[[#This Row],[עמודה53]]&gt;2000,"Yes","No")</f>
        <v>No</v>
      </c>
      <c r="N2199" s="28">
        <v>49</v>
      </c>
      <c r="O2199" s="28">
        <f>AVERAGE(טבלה1[[#This Row],[עמודה52]:[עמודה53]])</f>
        <v>149.5</v>
      </c>
      <c r="P2199" s="28" t="str">
        <f>IF(טבלה1[[#This Row],[עמודה4]]="&lt; $25 / hr","0$ - $25 / hr",טבלה1[[#This Row],[עמודה4]])</f>
        <v>$25 - $49 / hr</v>
      </c>
      <c r="Q2199" s="12" t="str" cm="1">
        <f t="array" ref="Q2199">INDEX(_xlfn.TEXTSPLIT(טבלה1[[#This Row],[עמודה55]],"-"),1)</f>
        <v xml:space="preserve">$25 </v>
      </c>
      <c r="R2199" s="21" t="str" cm="1">
        <f t="array" ref="R2199">INDEX(_xlfn.TEXTSPLIT(INDEX(_xlfn.TEXTSPLIT(טבלה1[[#This Row],[עמודה55]],"-"),2),"/"),1)</f>
        <v xml:space="preserve"> $49 </v>
      </c>
      <c r="S2199" s="28">
        <f>AVERAGE(טבלה1[[#This Row],[עמודה59]:[עמודה60]])</f>
        <v>37</v>
      </c>
      <c r="T2199" s="31">
        <f>VALUE(SUBSTITUTE(טבלה1[[#This Row],[עמודה56]],"$",""))</f>
        <v>25</v>
      </c>
      <c r="U2199" s="31">
        <f>VALUE(SUBSTITUTE(טבלה1[[#This Row],[עמודה57]],"$",""))</f>
        <v>49</v>
      </c>
      <c r="V2199" s="31" t="str">
        <f>IF(טבלה1[[#This Row],[עמודה58]]&gt;30,"Yes","No")</f>
        <v>Yes</v>
      </c>
    </row>
    <row r="2200" spans="1:22" x14ac:dyDescent="0.15">
      <c r="A2200" s="32" t="s">
        <v>5168</v>
      </c>
      <c r="B2200" s="33" t="s">
        <v>5169</v>
      </c>
      <c r="C2200" s="33" t="s">
        <v>1142</v>
      </c>
      <c r="D2200" s="33" t="s">
        <v>4</v>
      </c>
      <c r="E2200" s="33" t="s">
        <v>4</v>
      </c>
      <c r="F2200" s="33" t="s">
        <v>29</v>
      </c>
      <c r="G2200" s="36" t="str">
        <f t="shared" si="34"/>
        <v>Low</v>
      </c>
      <c r="H2200" s="34">
        <v>0.2</v>
      </c>
      <c r="I2200" s="11" t="str" cm="1">
        <f t="array" ref="I2200">INDEX(_xlfn.TEXTSPLIT(טבלה1[[#This Row],[עמודה2]],","),1)</f>
        <v>Bellingham</v>
      </c>
      <c r="J2200" s="12" t="str" cm="1">
        <f t="array" ref="J2200">INDEX(_xlfn.TEXTSPLIT(טבלה1[[#This Row],[עמודה2]],","),2)</f>
        <v xml:space="preserve"> WA</v>
      </c>
      <c r="K2200" s="37" t="str">
        <f>_xlfn.CONCAT(טבלה1[[#This Row],[AI_Companies]]," ",טבלה1[[#This Row],[עמודה1]])</f>
        <v>FutureCovenant http://www.futurecovenant.com</v>
      </c>
      <c r="L2200" s="36">
        <v>10</v>
      </c>
      <c r="M2200" s="36" t="str">
        <f>IF(טבלה1[[#This Row],[עמודה53]]&gt;2000,"Yes","No")</f>
        <v>No</v>
      </c>
      <c r="N2200" s="36">
        <v>49</v>
      </c>
      <c r="O2200" s="36">
        <f>AVERAGE(טבלה1[[#This Row],[עמודה52]:[עמודה53]])</f>
        <v>29.5</v>
      </c>
      <c r="P2200" s="36" t="str">
        <f>IF(טבלה1[[#This Row],[עמודה4]]="&lt; $25 / hr","0$ - $25 / hr",טבלה1[[#This Row],[עמודה4]])</f>
        <v>$50 - $99 / hr</v>
      </c>
      <c r="Q2200" s="12" t="str" cm="1">
        <f t="array" ref="Q2200">INDEX(_xlfn.TEXTSPLIT(טבלה1[[#This Row],[עמודה55]],"-"),1)</f>
        <v xml:space="preserve">$50 </v>
      </c>
      <c r="R2200" s="21" t="str" cm="1">
        <f t="array" ref="R2200">INDEX(_xlfn.TEXTSPLIT(INDEX(_xlfn.TEXTSPLIT(טבלה1[[#This Row],[עמודה55]],"-"),2),"/"),1)</f>
        <v xml:space="preserve"> $99 </v>
      </c>
      <c r="S2200" s="36">
        <f>AVERAGE(טבלה1[[#This Row],[עמודה59]:[עמודה60]])</f>
        <v>74.5</v>
      </c>
      <c r="T2200" s="38">
        <f>VALUE(SUBSTITUTE(טבלה1[[#This Row],[עמודה56]],"$",""))</f>
        <v>50</v>
      </c>
      <c r="U2200" s="38">
        <f>VALUE(SUBSTITUTE(טבלה1[[#This Row],[עמודה57]],"$",""))</f>
        <v>99</v>
      </c>
      <c r="V2200" s="38" t="str">
        <f>IF(טבלה1[[#This Row],[עמודה58]]&gt;30,"Yes","No")</f>
        <v>Yes</v>
      </c>
    </row>
    <row r="2201" spans="1:22" x14ac:dyDescent="0.15">
      <c r="A2201" s="32" t="s">
        <v>5170</v>
      </c>
      <c r="B2201" s="39" t="s">
        <v>5171</v>
      </c>
      <c r="C2201" s="39" t="s">
        <v>1142</v>
      </c>
      <c r="D2201" s="39" t="s">
        <v>4</v>
      </c>
      <c r="E2201" s="39" t="s">
        <v>4</v>
      </c>
      <c r="F2201" s="39" t="s">
        <v>29</v>
      </c>
      <c r="G2201" s="36" t="str">
        <f t="shared" si="34"/>
        <v>Low</v>
      </c>
      <c r="H2201" s="41">
        <v>0.2</v>
      </c>
      <c r="I2201" s="11" t="str" cm="1">
        <f t="array" ref="I2201">INDEX(_xlfn.TEXTSPLIT(טבלה1[[#This Row],[עמודה2]],","),1)</f>
        <v>Dhaka</v>
      </c>
      <c r="J2201" s="12" t="str" cm="1">
        <f t="array" ref="J2201">INDEX(_xlfn.TEXTSPLIT(טבלה1[[#This Row],[עמודה2]],","),2)</f>
        <v xml:space="preserve"> Bangladesh</v>
      </c>
      <c r="K2201" s="43" t="str">
        <f>_xlfn.CONCAT(טבלה1[[#This Row],[AI_Companies]]," ",טבלה1[[#This Row],[עמודה1]])</f>
        <v>VentureSolutionsLtd. http://venturesolutionsltd.com/</v>
      </c>
      <c r="L2201" s="28">
        <v>10</v>
      </c>
      <c r="M2201" s="28" t="str">
        <f>IF(טבלה1[[#This Row],[עמודה53]]&gt;2000,"Yes","No")</f>
        <v>No</v>
      </c>
      <c r="N2201" s="28">
        <v>49</v>
      </c>
      <c r="O2201" s="28">
        <f>AVERAGE(טבלה1[[#This Row],[עמודה52]:[עמודה53]])</f>
        <v>29.5</v>
      </c>
      <c r="P2201" s="28" t="str">
        <f>IF(טבלה1[[#This Row],[עמודה4]]="&lt; $25 / hr","0$ - $25 / hr",טבלה1[[#This Row],[עמודה4]])</f>
        <v>Undisclosed</v>
      </c>
      <c r="Q2201" s="12" t="str" cm="1">
        <f t="array" ref="Q2201">INDEX(_xlfn.TEXTSPLIT(טבלה1[[#This Row],[עמודה55]],"-"),1)</f>
        <v>Undisclosed</v>
      </c>
      <c r="R2201" s="21" t="e" cm="1">
        <f t="array" ref="R2201">INDEX(_xlfn.TEXTSPLIT(INDEX(_xlfn.TEXTSPLIT(טבלה1[[#This Row],[עמודה55]],"-"),2),"/"),1)</f>
        <v>#REF!</v>
      </c>
      <c r="S2201" s="28" t="e">
        <f>AVERAGE(טבלה1[[#This Row],[עמודה59]:[עמודה60]])</f>
        <v>#VALUE!</v>
      </c>
      <c r="T2201" s="31" t="e">
        <f>VALUE(SUBSTITUTE(טבלה1[[#This Row],[עמודה56]],"$",""))</f>
        <v>#VALUE!</v>
      </c>
      <c r="U2201" s="31" t="e">
        <f>VALUE(SUBSTITUTE(טבלה1[[#This Row],[עמודה57]],"$",""))</f>
        <v>#REF!</v>
      </c>
      <c r="V2201" s="31" t="e">
        <f>IF(טבלה1[[#This Row],[עמודה58]]&gt;30,"Yes","No")</f>
        <v>#VALUE!</v>
      </c>
    </row>
    <row r="2202" spans="1:22" x14ac:dyDescent="0.15">
      <c r="A2202" s="32" t="s">
        <v>5172</v>
      </c>
      <c r="B2202" s="33" t="s">
        <v>5173</v>
      </c>
      <c r="C2202" s="33" t="s">
        <v>2339</v>
      </c>
      <c r="D2202" s="44">
        <v>5000</v>
      </c>
      <c r="E2202" s="33" t="s">
        <v>33</v>
      </c>
      <c r="F2202" s="33" t="s">
        <v>29</v>
      </c>
      <c r="G2202" s="36" t="str">
        <f t="shared" si="34"/>
        <v>Low</v>
      </c>
      <c r="H2202" s="34">
        <v>0.2</v>
      </c>
      <c r="I2202" s="11" t="str" cm="1">
        <f t="array" ref="I2202">INDEX(_xlfn.TEXTSPLIT(טבלה1[[#This Row],[עמודה2]],","),1)</f>
        <v>Dhaka</v>
      </c>
      <c r="J2202" s="12" t="str" cm="1">
        <f t="array" ref="J2202">INDEX(_xlfn.TEXTSPLIT(טבלה1[[#This Row],[עמודה2]],","),2)</f>
        <v xml:space="preserve"> Bangladesh</v>
      </c>
      <c r="K2202" s="37" t="str">
        <f>_xlfn.CONCAT(טבלה1[[#This Row],[AI_Companies]]," ",טבלה1[[#This Row],[עמודה1]])</f>
        <v>HeadBlocks http://www.head-blocks.com/</v>
      </c>
      <c r="L2202" s="36">
        <v>10</v>
      </c>
      <c r="M2202" s="36" t="str">
        <f>IF(טבלה1[[#This Row],[עמודה53]]&gt;2000,"Yes","No")</f>
        <v>No</v>
      </c>
      <c r="N2202" s="36">
        <v>49</v>
      </c>
      <c r="O2202" s="36">
        <f>AVERAGE(טבלה1[[#This Row],[עמודה52]:[עמודה53]])</f>
        <v>29.5</v>
      </c>
      <c r="P2202" s="36" t="str">
        <f>IF(טבלה1[[#This Row],[עמודה4]]="&lt; $25 / hr","0$ - $25 / hr",טבלה1[[#This Row],[עמודה4]])</f>
        <v>Undisclosed</v>
      </c>
      <c r="Q2202" s="12" t="str" cm="1">
        <f t="array" ref="Q2202">INDEX(_xlfn.TEXTSPLIT(טבלה1[[#This Row],[עמודה55]],"-"),1)</f>
        <v>Undisclosed</v>
      </c>
      <c r="R2202" s="21" t="e" cm="1">
        <f t="array" ref="R2202">INDEX(_xlfn.TEXTSPLIT(INDEX(_xlfn.TEXTSPLIT(טבלה1[[#This Row],[עמודה55]],"-"),2),"/"),1)</f>
        <v>#REF!</v>
      </c>
      <c r="S2202" s="36" t="e">
        <f>AVERAGE(טבלה1[[#This Row],[עמודה59]:[עמודה60]])</f>
        <v>#VALUE!</v>
      </c>
      <c r="T2202" s="38" t="e">
        <f>VALUE(SUBSTITUTE(טבלה1[[#This Row],[עמודה56]],"$",""))</f>
        <v>#VALUE!</v>
      </c>
      <c r="U2202" s="38" t="e">
        <f>VALUE(SUBSTITUTE(טבלה1[[#This Row],[עמודה57]],"$",""))</f>
        <v>#REF!</v>
      </c>
      <c r="V2202" s="38" t="e">
        <f>IF(טבלה1[[#This Row],[עמודה58]]&gt;30,"Yes","No")</f>
        <v>#VALUE!</v>
      </c>
    </row>
    <row r="2203" spans="1:22" x14ac:dyDescent="0.15">
      <c r="A2203" s="32" t="s">
        <v>5174</v>
      </c>
      <c r="B2203" s="39" t="s">
        <v>5175</v>
      </c>
      <c r="C2203" s="39" t="s">
        <v>1709</v>
      </c>
      <c r="D2203" s="39" t="s">
        <v>4</v>
      </c>
      <c r="E2203" s="39" t="s">
        <v>4</v>
      </c>
      <c r="F2203" s="39" t="s">
        <v>29</v>
      </c>
      <c r="G2203" s="36" t="str">
        <f t="shared" si="34"/>
        <v>Low</v>
      </c>
      <c r="H2203" s="41">
        <v>0.2</v>
      </c>
      <c r="I2203" s="11" t="str" cm="1">
        <f t="array" ref="I2203">INDEX(_xlfn.TEXTSPLIT(טבלה1[[#This Row],[עמודה2]],","),1)</f>
        <v>Bogota</v>
      </c>
      <c r="J2203" s="12" t="str" cm="1">
        <f t="array" ref="J2203">INDEX(_xlfn.TEXTSPLIT(טבלה1[[#This Row],[עמודה2]],","),2)</f>
        <v xml:space="preserve"> Colombia</v>
      </c>
      <c r="K2203" s="43" t="str">
        <f>_xlfn.CONCAT(טבלה1[[#This Row],[AI_Companies]]," ",טבלה1[[#This Row],[עמודה1]])</f>
        <v>Resolvestudio http://resolvestudio.co/</v>
      </c>
      <c r="L2203" s="28">
        <v>10</v>
      </c>
      <c r="M2203" s="28" t="str">
        <f>IF(טבלה1[[#This Row],[עמודה53]]&gt;2000,"Yes","No")</f>
        <v>No</v>
      </c>
      <c r="N2203" s="28">
        <v>49</v>
      </c>
      <c r="O2203" s="28">
        <f>AVERAGE(טבלה1[[#This Row],[עמודה52]:[עמודה53]])</f>
        <v>29.5</v>
      </c>
      <c r="P2203" s="28" t="str">
        <f>IF(טבלה1[[#This Row],[עמודה4]]="&lt; $25 / hr","0$ - $25 / hr",טבלה1[[#This Row],[עמודה4]])</f>
        <v>$25 - $49 / hr</v>
      </c>
      <c r="Q2203" s="12" t="str" cm="1">
        <f t="array" ref="Q2203">INDEX(_xlfn.TEXTSPLIT(טבלה1[[#This Row],[עמודה55]],"-"),1)</f>
        <v xml:space="preserve">$25 </v>
      </c>
      <c r="R2203" s="21" t="str" cm="1">
        <f t="array" ref="R2203">INDEX(_xlfn.TEXTSPLIT(INDEX(_xlfn.TEXTSPLIT(טבלה1[[#This Row],[עמודה55]],"-"),2),"/"),1)</f>
        <v xml:space="preserve"> $49 </v>
      </c>
      <c r="S2203" s="28">
        <f>AVERAGE(טבלה1[[#This Row],[עמודה59]:[עמודה60]])</f>
        <v>37</v>
      </c>
      <c r="T2203" s="31">
        <f>VALUE(SUBSTITUTE(טבלה1[[#This Row],[עמודה56]],"$",""))</f>
        <v>25</v>
      </c>
      <c r="U2203" s="31">
        <f>VALUE(SUBSTITUTE(טבלה1[[#This Row],[עמודה57]],"$",""))</f>
        <v>49</v>
      </c>
      <c r="V2203" s="31" t="str">
        <f>IF(טבלה1[[#This Row],[עמודה58]]&gt;30,"Yes","No")</f>
        <v>Yes</v>
      </c>
    </row>
    <row r="2204" spans="1:22" x14ac:dyDescent="0.15">
      <c r="A2204" s="32" t="s">
        <v>5176</v>
      </c>
      <c r="B2204" s="33" t="s">
        <v>5177</v>
      </c>
      <c r="C2204" s="33" t="s">
        <v>765</v>
      </c>
      <c r="D2204" s="44">
        <v>1000</v>
      </c>
      <c r="E2204" s="33" t="s">
        <v>33</v>
      </c>
      <c r="F2204" s="33" t="s">
        <v>29</v>
      </c>
      <c r="G2204" s="36" t="str">
        <f t="shared" si="34"/>
        <v>Low</v>
      </c>
      <c r="H2204" s="34">
        <v>0.2</v>
      </c>
      <c r="I2204" s="11" t="str" cm="1">
        <f t="array" ref="I2204">INDEX(_xlfn.TEXTSPLIT(טבלה1[[#This Row],[עמודה2]],","),1)</f>
        <v>Dublin</v>
      </c>
      <c r="J2204" s="12" t="str" cm="1">
        <f t="array" ref="J2204">INDEX(_xlfn.TEXTSPLIT(טבלה1[[#This Row],[עמודה2]],","),2)</f>
        <v xml:space="preserve"> Ireland</v>
      </c>
      <c r="K2204" s="37" t="str">
        <f>_xlfn.CONCAT(טבלה1[[#This Row],[AI_Companies]]," ",טבלה1[[#This Row],[עמודה1]])</f>
        <v>TalkBpo http://www.talkbpo.net/</v>
      </c>
      <c r="L2204" s="36">
        <v>10</v>
      </c>
      <c r="M2204" s="36" t="str">
        <f>IF(טבלה1[[#This Row],[עמודה53]]&gt;2000,"Yes","No")</f>
        <v>No</v>
      </c>
      <c r="N2204" s="36">
        <v>49</v>
      </c>
      <c r="O2204" s="36">
        <f>AVERAGE(טבלה1[[#This Row],[עמודה52]:[עמודה53]])</f>
        <v>29.5</v>
      </c>
      <c r="P2204" s="36" t="str">
        <f>IF(טבלה1[[#This Row],[עמודה4]]="&lt; $25 / hr","0$ - $25 / hr",טבלה1[[#This Row],[עמודה4]])</f>
        <v>Undisclosed</v>
      </c>
      <c r="Q2204" s="12" t="str" cm="1">
        <f t="array" ref="Q2204">INDEX(_xlfn.TEXTSPLIT(טבלה1[[#This Row],[עמודה55]],"-"),1)</f>
        <v>Undisclosed</v>
      </c>
      <c r="R2204" s="21" t="e" cm="1">
        <f t="array" ref="R2204">INDEX(_xlfn.TEXTSPLIT(INDEX(_xlfn.TEXTSPLIT(טבלה1[[#This Row],[עמודה55]],"-"),2),"/"),1)</f>
        <v>#REF!</v>
      </c>
      <c r="S2204" s="36" t="e">
        <f>AVERAGE(טבלה1[[#This Row],[עמודה59]:[עמודה60]])</f>
        <v>#VALUE!</v>
      </c>
      <c r="T2204" s="38" t="e">
        <f>VALUE(SUBSTITUTE(טבלה1[[#This Row],[עמודה56]],"$",""))</f>
        <v>#VALUE!</v>
      </c>
      <c r="U2204" s="38" t="e">
        <f>VALUE(SUBSTITUTE(טבלה1[[#This Row],[עמודה57]],"$",""))</f>
        <v>#REF!</v>
      </c>
      <c r="V2204" s="38" t="e">
        <f>IF(טבלה1[[#This Row],[עמודה58]]&gt;30,"Yes","No")</f>
        <v>#VALUE!</v>
      </c>
    </row>
    <row r="2205" spans="1:22" x14ac:dyDescent="0.15">
      <c r="A2205" s="32" t="s">
        <v>5178</v>
      </c>
      <c r="B2205" s="39" t="s">
        <v>5179</v>
      </c>
      <c r="C2205" s="39" t="s">
        <v>5180</v>
      </c>
      <c r="D2205" s="40">
        <v>1000</v>
      </c>
      <c r="E2205" s="39" t="s">
        <v>33</v>
      </c>
      <c r="F2205" s="39" t="s">
        <v>29</v>
      </c>
      <c r="G2205" s="36" t="str">
        <f t="shared" si="34"/>
        <v>Low</v>
      </c>
      <c r="H2205" s="41">
        <v>0.2</v>
      </c>
      <c r="I2205" s="11" t="str" cm="1">
        <f t="array" ref="I2205">INDEX(_xlfn.TEXTSPLIT(טבלה1[[#This Row],[עמודה2]],","),1)</f>
        <v>München</v>
      </c>
      <c r="J2205" s="12" t="str" cm="1">
        <f t="array" ref="J2205">INDEX(_xlfn.TEXTSPLIT(טבלה1[[#This Row],[עמודה2]],","),2)</f>
        <v xml:space="preserve"> Germany</v>
      </c>
      <c r="K2205" s="43" t="str">
        <f>_xlfn.CONCAT(טבלה1[[#This Row],[AI_Companies]]," ",טבלה1[[#This Row],[עמודה1]])</f>
        <v>QubitAG https://www.qubit.ag</v>
      </c>
      <c r="L2205" s="28">
        <v>10</v>
      </c>
      <c r="M2205" s="28" t="str">
        <f>IF(טבלה1[[#This Row],[עמודה53]]&gt;2000,"Yes","No")</f>
        <v>No</v>
      </c>
      <c r="N2205" s="28">
        <v>49</v>
      </c>
      <c r="O2205" s="28">
        <f>AVERAGE(טבלה1[[#This Row],[עמודה52]:[עמודה53]])</f>
        <v>29.5</v>
      </c>
      <c r="P2205" s="28" t="str">
        <f>IF(טבלה1[[#This Row],[עמודה4]]="&lt; $25 / hr","0$ - $25 / hr",טבלה1[[#This Row],[עמודה4]])</f>
        <v>$25 - $49 / hr</v>
      </c>
      <c r="Q2205" s="12" t="str" cm="1">
        <f t="array" ref="Q2205">INDEX(_xlfn.TEXTSPLIT(טבלה1[[#This Row],[עמודה55]],"-"),1)</f>
        <v xml:space="preserve">$25 </v>
      </c>
      <c r="R2205" s="21" t="str" cm="1">
        <f t="array" ref="R2205">INDEX(_xlfn.TEXTSPLIT(INDEX(_xlfn.TEXTSPLIT(טבלה1[[#This Row],[עמודה55]],"-"),2),"/"),1)</f>
        <v xml:space="preserve"> $49 </v>
      </c>
      <c r="S2205" s="28">
        <f>AVERAGE(טבלה1[[#This Row],[עמודה59]:[עמודה60]])</f>
        <v>37</v>
      </c>
      <c r="T2205" s="31">
        <f>VALUE(SUBSTITUTE(טבלה1[[#This Row],[עמודה56]],"$",""))</f>
        <v>25</v>
      </c>
      <c r="U2205" s="31">
        <f>VALUE(SUBSTITUTE(טבלה1[[#This Row],[עמודה57]],"$",""))</f>
        <v>49</v>
      </c>
      <c r="V2205" s="31" t="str">
        <f>IF(טבלה1[[#This Row],[עמודה58]]&gt;30,"Yes","No")</f>
        <v>Yes</v>
      </c>
    </row>
    <row r="2206" spans="1:22" x14ac:dyDescent="0.15">
      <c r="A2206" s="32" t="s">
        <v>5181</v>
      </c>
      <c r="B2206" s="33" t="s">
        <v>5182</v>
      </c>
      <c r="C2206" s="33" t="s">
        <v>1267</v>
      </c>
      <c r="D2206" s="44">
        <v>25000</v>
      </c>
      <c r="E2206" s="33" t="s">
        <v>9</v>
      </c>
      <c r="F2206" s="33" t="s">
        <v>29</v>
      </c>
      <c r="G2206" s="36" t="str">
        <f t="shared" si="34"/>
        <v>Low</v>
      </c>
      <c r="H2206" s="34">
        <v>0.2</v>
      </c>
      <c r="I2206" s="11" t="str" cm="1">
        <f t="array" ref="I2206">INDEX(_xlfn.TEXTSPLIT(טבלה1[[#This Row],[עמודה2]],","),1)</f>
        <v>Kozhikode</v>
      </c>
      <c r="J2206" s="12" t="str" cm="1">
        <f t="array" ref="J2206">INDEX(_xlfn.TEXTSPLIT(טבלה1[[#This Row],[עמודה2]],","),2)</f>
        <v xml:space="preserve"> India</v>
      </c>
      <c r="K2206" s="37" t="str">
        <f>_xlfn.CONCAT(טבלה1[[#This Row],[AI_Companies]]," ",טבלה1[[#This Row],[עמודה1]])</f>
        <v>LimenzyTechnologiesPvtLtd http://limenzy.com/</v>
      </c>
      <c r="L2206" s="36">
        <v>10</v>
      </c>
      <c r="M2206" s="36" t="str">
        <f>IF(טבלה1[[#This Row],[עמודה53]]&gt;2000,"Yes","No")</f>
        <v>No</v>
      </c>
      <c r="N2206" s="36">
        <v>49</v>
      </c>
      <c r="O2206" s="36">
        <f>AVERAGE(טבלה1[[#This Row],[עמודה52]:[עמודה53]])</f>
        <v>29.5</v>
      </c>
      <c r="P2206" s="36" t="str">
        <f>IF(טבלה1[[#This Row],[עמודה4]]="&lt; $25 / hr","0$ - $25 / hr",טבלה1[[#This Row],[עמודה4]])</f>
        <v>$25 - $49 / hr</v>
      </c>
      <c r="Q2206" s="12" t="str" cm="1">
        <f t="array" ref="Q2206">INDEX(_xlfn.TEXTSPLIT(טבלה1[[#This Row],[עמודה55]],"-"),1)</f>
        <v xml:space="preserve">$25 </v>
      </c>
      <c r="R2206" s="21" t="str" cm="1">
        <f t="array" ref="R2206">INDEX(_xlfn.TEXTSPLIT(INDEX(_xlfn.TEXTSPLIT(טבלה1[[#This Row],[עמודה55]],"-"),2),"/"),1)</f>
        <v xml:space="preserve"> $49 </v>
      </c>
      <c r="S2206" s="36">
        <f>AVERAGE(טבלה1[[#This Row],[עמודה59]:[עמודה60]])</f>
        <v>37</v>
      </c>
      <c r="T2206" s="38">
        <f>VALUE(SUBSTITUTE(טבלה1[[#This Row],[עמודה56]],"$",""))</f>
        <v>25</v>
      </c>
      <c r="U2206" s="38">
        <f>VALUE(SUBSTITUTE(טבלה1[[#This Row],[עמודה57]],"$",""))</f>
        <v>49</v>
      </c>
      <c r="V2206" s="38" t="str">
        <f>IF(טבלה1[[#This Row],[עמודה58]]&gt;30,"Yes","No")</f>
        <v>Yes</v>
      </c>
    </row>
    <row r="2207" spans="1:22" x14ac:dyDescent="0.15">
      <c r="A2207" s="32" t="s">
        <v>5183</v>
      </c>
      <c r="B2207" s="39" t="s">
        <v>5184</v>
      </c>
      <c r="C2207" s="39" t="s">
        <v>5185</v>
      </c>
      <c r="D2207" s="40">
        <v>1000</v>
      </c>
      <c r="E2207" s="39" t="s">
        <v>14</v>
      </c>
      <c r="F2207" s="39" t="s">
        <v>29</v>
      </c>
      <c r="G2207" s="36" t="str">
        <f t="shared" si="34"/>
        <v>Low</v>
      </c>
      <c r="H2207" s="41">
        <v>0.2</v>
      </c>
      <c r="I2207" s="11" t="str" cm="1">
        <f t="array" ref="I2207">INDEX(_xlfn.TEXTSPLIT(טבלה1[[#This Row],[עמודה2]],","),1)</f>
        <v>Dallas</v>
      </c>
      <c r="J2207" s="12" t="str" cm="1">
        <f t="array" ref="J2207">INDEX(_xlfn.TEXTSPLIT(טבלה1[[#This Row],[עמודה2]],","),2)</f>
        <v xml:space="preserve"> TX</v>
      </c>
      <c r="K2207" s="43" t="str">
        <f>_xlfn.CONCAT(טבלה1[[#This Row],[AI_Companies]]," ",טבלה1[[#This Row],[עמודה1]])</f>
        <v>TheArcadiaGroupInc. http://arcadia.agency</v>
      </c>
      <c r="L2207" s="28">
        <v>10</v>
      </c>
      <c r="M2207" s="28" t="str">
        <f>IF(טבלה1[[#This Row],[עמודה53]]&gt;2000,"Yes","No")</f>
        <v>No</v>
      </c>
      <c r="N2207" s="28">
        <v>49</v>
      </c>
      <c r="O2207" s="28">
        <f>AVERAGE(טבלה1[[#This Row],[עמודה52]:[עמודה53]])</f>
        <v>29.5</v>
      </c>
      <c r="P2207" s="28" t="str">
        <f>IF(טבלה1[[#This Row],[עמודה4]]="&lt; $25 / hr","0$ - $25 / hr",טבלה1[[#This Row],[עמודה4]])</f>
        <v>$50 - $99 / hr</v>
      </c>
      <c r="Q2207" s="12" t="str" cm="1">
        <f t="array" ref="Q2207">INDEX(_xlfn.TEXTSPLIT(טבלה1[[#This Row],[עמודה55]],"-"),1)</f>
        <v xml:space="preserve">$50 </v>
      </c>
      <c r="R2207" s="21" t="str" cm="1">
        <f t="array" ref="R2207">INDEX(_xlfn.TEXTSPLIT(INDEX(_xlfn.TEXTSPLIT(טבלה1[[#This Row],[עמודה55]],"-"),2),"/"),1)</f>
        <v xml:space="preserve"> $99 </v>
      </c>
      <c r="S2207" s="28">
        <f>AVERAGE(טבלה1[[#This Row],[עמודה59]:[עמודה60]])</f>
        <v>74.5</v>
      </c>
      <c r="T2207" s="31">
        <f>VALUE(SUBSTITUTE(טבלה1[[#This Row],[עמודה56]],"$",""))</f>
        <v>50</v>
      </c>
      <c r="U2207" s="31">
        <f>VALUE(SUBSTITUTE(טבלה1[[#This Row],[עמודה57]],"$",""))</f>
        <v>99</v>
      </c>
      <c r="V2207" s="31" t="str">
        <f>IF(טבלה1[[#This Row],[עמודה58]]&gt;30,"Yes","No")</f>
        <v>Yes</v>
      </c>
    </row>
    <row r="2208" spans="1:22" x14ac:dyDescent="0.15">
      <c r="A2208" s="32" t="s">
        <v>5186</v>
      </c>
      <c r="B2208" s="33" t="s">
        <v>5187</v>
      </c>
      <c r="C2208" s="33" t="s">
        <v>361</v>
      </c>
      <c r="D2208" s="44">
        <v>5000</v>
      </c>
      <c r="E2208" s="33" t="s">
        <v>33</v>
      </c>
      <c r="F2208" s="33" t="s">
        <v>29</v>
      </c>
      <c r="G2208" s="36" t="str">
        <f t="shared" si="34"/>
        <v>Low</v>
      </c>
      <c r="H2208" s="34">
        <v>0.2</v>
      </c>
      <c r="I2208" s="11" t="str" cm="1">
        <f t="array" ref="I2208">INDEX(_xlfn.TEXTSPLIT(טבלה1[[#This Row],[עמודה2]],","),1)</f>
        <v>unknown</v>
      </c>
      <c r="J2208" s="12" t="e" cm="1">
        <f t="array" ref="J2208">INDEX(_xlfn.TEXTSPLIT(טבלה1[[#This Row],[עמודה2]],","),2)</f>
        <v>#REF!</v>
      </c>
      <c r="K2208" s="37" t="str">
        <f>_xlfn.CONCAT(טבלה1[[#This Row],[AI_Companies]]," ",טבלה1[[#This Row],[עמודה1]])</f>
        <v>ProxNtelliLabsPvtLtd http://www.proxntelli.com</v>
      </c>
      <c r="L2208" s="36">
        <v>10</v>
      </c>
      <c r="M2208" s="36" t="str">
        <f>IF(טבלה1[[#This Row],[עמודה53]]&gt;2000,"Yes","No")</f>
        <v>No</v>
      </c>
      <c r="N2208" s="36">
        <v>49</v>
      </c>
      <c r="O2208" s="36">
        <f>AVERAGE(טבלה1[[#This Row],[עמודה52]:[עמודה53]])</f>
        <v>29.5</v>
      </c>
      <c r="P2208" s="36" t="str">
        <f>IF(טבלה1[[#This Row],[עמודה4]]="&lt; $25 / hr","0$ - $25 / hr",טבלה1[[#This Row],[עמודה4]])</f>
        <v>0$ - $25 / hr</v>
      </c>
      <c r="Q2208" s="12" t="str" cm="1">
        <f t="array" ref="Q2208">INDEX(_xlfn.TEXTSPLIT(טבלה1[[#This Row],[עמודה55]],"-"),1)</f>
        <v xml:space="preserve">0$ </v>
      </c>
      <c r="R2208" s="21" t="str" cm="1">
        <f t="array" ref="R2208">INDEX(_xlfn.TEXTSPLIT(INDEX(_xlfn.TEXTSPLIT(טבלה1[[#This Row],[עמודה55]],"-"),2),"/"),1)</f>
        <v xml:space="preserve"> $25 </v>
      </c>
      <c r="S2208" s="36">
        <f>AVERAGE(טבלה1[[#This Row],[עמודה59]:[עמודה60]])</f>
        <v>12.5</v>
      </c>
      <c r="T2208" s="38">
        <f>VALUE(SUBSTITUTE(טבלה1[[#This Row],[עמודה56]],"$",""))</f>
        <v>0</v>
      </c>
      <c r="U2208" s="38">
        <f>VALUE(SUBSTITUTE(טבלה1[[#This Row],[עמודה57]],"$",""))</f>
        <v>25</v>
      </c>
      <c r="V2208" s="38" t="str">
        <f>IF(טבלה1[[#This Row],[עמודה58]]&gt;30,"Yes","No")</f>
        <v>No</v>
      </c>
    </row>
    <row r="2209" spans="1:22" x14ac:dyDescent="0.15">
      <c r="A2209" s="32" t="s">
        <v>5188</v>
      </c>
      <c r="B2209" s="39" t="s">
        <v>5189</v>
      </c>
      <c r="C2209" s="39" t="s">
        <v>5034</v>
      </c>
      <c r="D2209" s="40">
        <v>5000</v>
      </c>
      <c r="E2209" s="39" t="s">
        <v>33</v>
      </c>
      <c r="F2209" s="39" t="s">
        <v>29</v>
      </c>
      <c r="G2209" s="36" t="str">
        <f t="shared" si="34"/>
        <v>Low</v>
      </c>
      <c r="H2209" s="41">
        <v>0.2</v>
      </c>
      <c r="I2209" s="11" t="str" cm="1">
        <f t="array" ref="I2209">INDEX(_xlfn.TEXTSPLIT(טבלה1[[#This Row],[עמודה2]],","),1)</f>
        <v>Pune</v>
      </c>
      <c r="J2209" s="12" t="str" cm="1">
        <f t="array" ref="J2209">INDEX(_xlfn.TEXTSPLIT(טבלה1[[#This Row],[עמודה2]],","),2)</f>
        <v xml:space="preserve"> India</v>
      </c>
      <c r="K2209" s="43" t="str">
        <f>_xlfn.CONCAT(טבלה1[[#This Row],[AI_Companies]]," ",טבלה1[[#This Row],[עמודה1]])</f>
        <v>ConnectingDotsInfotech https://connectingdotsinfotech.com/</v>
      </c>
      <c r="L2209" s="28">
        <v>10</v>
      </c>
      <c r="M2209" s="28" t="str">
        <f>IF(טבלה1[[#This Row],[עמודה53]]&gt;2000,"Yes","No")</f>
        <v>No</v>
      </c>
      <c r="N2209" s="28">
        <v>49</v>
      </c>
      <c r="O2209" s="28">
        <f>AVERAGE(טבלה1[[#This Row],[עמודה52]:[עמודה53]])</f>
        <v>29.5</v>
      </c>
      <c r="P2209" s="28" t="str">
        <f>IF(טבלה1[[#This Row],[עמודה4]]="&lt; $25 / hr","0$ - $25 / hr",טבלה1[[#This Row],[עמודה4]])</f>
        <v>$25 - $49 / hr</v>
      </c>
      <c r="Q2209" s="12" t="str" cm="1">
        <f t="array" ref="Q2209">INDEX(_xlfn.TEXTSPLIT(טבלה1[[#This Row],[עמודה55]],"-"),1)</f>
        <v xml:space="preserve">$25 </v>
      </c>
      <c r="R2209" s="21" t="str" cm="1">
        <f t="array" ref="R2209">INDEX(_xlfn.TEXTSPLIT(INDEX(_xlfn.TEXTSPLIT(טבלה1[[#This Row],[עמודה55]],"-"),2),"/"),1)</f>
        <v xml:space="preserve"> $49 </v>
      </c>
      <c r="S2209" s="28">
        <f>AVERAGE(טבלה1[[#This Row],[עמודה59]:[עמודה60]])</f>
        <v>37</v>
      </c>
      <c r="T2209" s="31">
        <f>VALUE(SUBSTITUTE(טבלה1[[#This Row],[עמודה56]],"$",""))</f>
        <v>25</v>
      </c>
      <c r="U2209" s="31">
        <f>VALUE(SUBSTITUTE(טבלה1[[#This Row],[עמודה57]],"$",""))</f>
        <v>49</v>
      </c>
      <c r="V2209" s="31" t="str">
        <f>IF(טבלה1[[#This Row],[עמודה58]]&gt;30,"Yes","No")</f>
        <v>Yes</v>
      </c>
    </row>
    <row r="2210" spans="1:22" x14ac:dyDescent="0.15">
      <c r="A2210" s="32" t="s">
        <v>5190</v>
      </c>
      <c r="B2210" s="33" t="s">
        <v>5191</v>
      </c>
      <c r="C2210" s="33" t="s">
        <v>5192</v>
      </c>
      <c r="D2210" s="44">
        <v>10000</v>
      </c>
      <c r="E2210" s="33" t="s">
        <v>9</v>
      </c>
      <c r="F2210" s="33" t="s">
        <v>29</v>
      </c>
      <c r="G2210" s="36" t="str">
        <f t="shared" si="34"/>
        <v>Low</v>
      </c>
      <c r="H2210" s="34">
        <v>0.2</v>
      </c>
      <c r="I2210" s="11" t="str" cm="1">
        <f t="array" ref="I2210">INDEX(_xlfn.TEXTSPLIT(טבלה1[[#This Row],[עמודה2]],","),1)</f>
        <v>Nagpur</v>
      </c>
      <c r="J2210" s="12" t="str" cm="1">
        <f t="array" ref="J2210">INDEX(_xlfn.TEXTSPLIT(טבלה1[[#This Row],[עמודה2]],","),2)</f>
        <v xml:space="preserve"> India</v>
      </c>
      <c r="K2210" s="37" t="str">
        <f>_xlfn.CONCAT(טבלה1[[#This Row],[AI_Companies]]," ",טבלה1[[#This Row],[עמודה1]])</f>
        <v>CluebixSoftwarePvt.Ltd. https://www.cluebix.com/</v>
      </c>
      <c r="L2210" s="36">
        <v>10</v>
      </c>
      <c r="M2210" s="36" t="str">
        <f>IF(טבלה1[[#This Row],[עמודה53]]&gt;2000,"Yes","No")</f>
        <v>No</v>
      </c>
      <c r="N2210" s="36">
        <v>49</v>
      </c>
      <c r="O2210" s="36">
        <f>AVERAGE(טבלה1[[#This Row],[עמודה52]:[עמודה53]])</f>
        <v>29.5</v>
      </c>
      <c r="P2210" s="36" t="str">
        <f>IF(טבלה1[[#This Row],[עמודה4]]="&lt; $25 / hr","0$ - $25 / hr",טבלה1[[#This Row],[עמודה4]])</f>
        <v>$25 - $49 / hr</v>
      </c>
      <c r="Q2210" s="12" t="str" cm="1">
        <f t="array" ref="Q2210">INDEX(_xlfn.TEXTSPLIT(טבלה1[[#This Row],[עמודה55]],"-"),1)</f>
        <v xml:space="preserve">$25 </v>
      </c>
      <c r="R2210" s="21" t="str" cm="1">
        <f t="array" ref="R2210">INDEX(_xlfn.TEXTSPLIT(INDEX(_xlfn.TEXTSPLIT(טבלה1[[#This Row],[עמודה55]],"-"),2),"/"),1)</f>
        <v xml:space="preserve"> $49 </v>
      </c>
      <c r="S2210" s="36">
        <f>AVERAGE(טבלה1[[#This Row],[עמודה59]:[עמודה60]])</f>
        <v>37</v>
      </c>
      <c r="T2210" s="38">
        <f>VALUE(SUBSTITUTE(טבלה1[[#This Row],[עמודה56]],"$",""))</f>
        <v>25</v>
      </c>
      <c r="U2210" s="38">
        <f>VALUE(SUBSTITUTE(טבלה1[[#This Row],[עמודה57]],"$",""))</f>
        <v>49</v>
      </c>
      <c r="V2210" s="38" t="str">
        <f>IF(טבלה1[[#This Row],[עמודה58]]&gt;30,"Yes","No")</f>
        <v>Yes</v>
      </c>
    </row>
    <row r="2211" spans="1:22" x14ac:dyDescent="0.15">
      <c r="A2211" s="32" t="s">
        <v>5193</v>
      </c>
      <c r="B2211" s="39" t="s">
        <v>5194</v>
      </c>
      <c r="C2211" s="39" t="s">
        <v>440</v>
      </c>
      <c r="D2211" s="39" t="s">
        <v>4</v>
      </c>
      <c r="E2211" s="39" t="s">
        <v>4</v>
      </c>
      <c r="F2211" s="39" t="s">
        <v>29</v>
      </c>
      <c r="G2211" s="36" t="str">
        <f t="shared" si="34"/>
        <v>Low</v>
      </c>
      <c r="H2211" s="41">
        <v>0.2</v>
      </c>
      <c r="I2211" s="11" t="str" cm="1">
        <f t="array" ref="I2211">INDEX(_xlfn.TEXTSPLIT(טבלה1[[#This Row],[עמודה2]],","),1)</f>
        <v>Chadds Ford</v>
      </c>
      <c r="J2211" s="12" t="str" cm="1">
        <f t="array" ref="J2211">INDEX(_xlfn.TEXTSPLIT(טבלה1[[#This Row],[עמודה2]],","),2)</f>
        <v xml:space="preserve"> PA</v>
      </c>
      <c r="K2211" s="43" t="str">
        <f>_xlfn.CONCAT(טבלה1[[#This Row],[AI_Companies]]," ",טבלה1[[#This Row],[עמודה1]])</f>
        <v>MagureInc https://www.magureinc.com</v>
      </c>
      <c r="L2211" s="28">
        <v>10</v>
      </c>
      <c r="M2211" s="28" t="str">
        <f>IF(טבלה1[[#This Row],[עמודה53]]&gt;2000,"Yes","No")</f>
        <v>No</v>
      </c>
      <c r="N2211" s="28">
        <v>49</v>
      </c>
      <c r="O2211" s="28">
        <f>AVERAGE(טבלה1[[#This Row],[עמודה52]:[עמודה53]])</f>
        <v>29.5</v>
      </c>
      <c r="P2211" s="28" t="str">
        <f>IF(טבלה1[[#This Row],[עמודה4]]="&lt; $25 / hr","0$ - $25 / hr",טבלה1[[#This Row],[עמודה4]])</f>
        <v>$50 - $99 / hr</v>
      </c>
      <c r="Q2211" s="12" t="str" cm="1">
        <f t="array" ref="Q2211">INDEX(_xlfn.TEXTSPLIT(טבלה1[[#This Row],[עמודה55]],"-"),1)</f>
        <v xml:space="preserve">$50 </v>
      </c>
      <c r="R2211" s="21" t="str" cm="1">
        <f t="array" ref="R2211">INDEX(_xlfn.TEXTSPLIT(INDEX(_xlfn.TEXTSPLIT(טבלה1[[#This Row],[עמודה55]],"-"),2),"/"),1)</f>
        <v xml:space="preserve"> $99 </v>
      </c>
      <c r="S2211" s="28">
        <f>AVERAGE(טבלה1[[#This Row],[עמודה59]:[עמודה60]])</f>
        <v>74.5</v>
      </c>
      <c r="T2211" s="31">
        <f>VALUE(SUBSTITUTE(טבלה1[[#This Row],[עמודה56]],"$",""))</f>
        <v>50</v>
      </c>
      <c r="U2211" s="31">
        <f>VALUE(SUBSTITUTE(טבלה1[[#This Row],[עמודה57]],"$",""))</f>
        <v>99</v>
      </c>
      <c r="V2211" s="31" t="str">
        <f>IF(טבלה1[[#This Row],[עמודה58]]&gt;30,"Yes","No")</f>
        <v>Yes</v>
      </c>
    </row>
    <row r="2212" spans="1:22" x14ac:dyDescent="0.15">
      <c r="A2212" s="32" t="s">
        <v>5195</v>
      </c>
      <c r="B2212" s="33" t="s">
        <v>5196</v>
      </c>
      <c r="C2212" s="33" t="s">
        <v>5197</v>
      </c>
      <c r="D2212" s="33" t="s">
        <v>4</v>
      </c>
      <c r="E2212" s="33" t="s">
        <v>4</v>
      </c>
      <c r="F2212" s="33" t="s">
        <v>29</v>
      </c>
      <c r="G2212" s="36" t="str">
        <f t="shared" si="34"/>
        <v>Low</v>
      </c>
      <c r="H2212" s="34">
        <v>0.2</v>
      </c>
      <c r="I2212" s="11" t="str" cm="1">
        <f t="array" ref="I2212">INDEX(_xlfn.TEXTSPLIT(טבלה1[[#This Row],[עמודה2]],","),1)</f>
        <v>Sarajevo</v>
      </c>
      <c r="J2212" s="12" t="str" cm="1">
        <f t="array" ref="J2212">INDEX(_xlfn.TEXTSPLIT(טבלה1[[#This Row],[עמודה2]],","),2)</f>
        <v xml:space="preserve"> Bosnia and Herzegovina</v>
      </c>
      <c r="K2212" s="37" t="str">
        <f>_xlfn.CONCAT(טבלה1[[#This Row],[AI_Companies]]," ",טבלה1[[#This Row],[עמודה1]])</f>
        <v>Evolt http://www.evolt.dev</v>
      </c>
      <c r="L2212" s="36">
        <v>10</v>
      </c>
      <c r="M2212" s="36" t="str">
        <f>IF(טבלה1[[#This Row],[עמודה53]]&gt;2000,"Yes","No")</f>
        <v>No</v>
      </c>
      <c r="N2212" s="36">
        <v>49</v>
      </c>
      <c r="O2212" s="36">
        <f>AVERAGE(טבלה1[[#This Row],[עמודה52]:[עמודה53]])</f>
        <v>29.5</v>
      </c>
      <c r="P2212" s="36" t="str">
        <f>IF(טבלה1[[#This Row],[עמודה4]]="&lt; $25 / hr","0$ - $25 / hr",טבלה1[[#This Row],[עמודה4]])</f>
        <v>Undisclosed</v>
      </c>
      <c r="Q2212" s="12" t="str" cm="1">
        <f t="array" ref="Q2212">INDEX(_xlfn.TEXTSPLIT(טבלה1[[#This Row],[עמודה55]],"-"),1)</f>
        <v>Undisclosed</v>
      </c>
      <c r="R2212" s="21" t="e" cm="1">
        <f t="array" ref="R2212">INDEX(_xlfn.TEXTSPLIT(INDEX(_xlfn.TEXTSPLIT(טבלה1[[#This Row],[עמודה55]],"-"),2),"/"),1)</f>
        <v>#REF!</v>
      </c>
      <c r="S2212" s="36" t="e">
        <f>AVERAGE(טבלה1[[#This Row],[עמודה59]:[עמודה60]])</f>
        <v>#VALUE!</v>
      </c>
      <c r="T2212" s="38" t="e">
        <f>VALUE(SUBSTITUTE(טבלה1[[#This Row],[עמודה56]],"$",""))</f>
        <v>#VALUE!</v>
      </c>
      <c r="U2212" s="38" t="e">
        <f>VALUE(SUBSTITUTE(טבלה1[[#This Row],[עמודה57]],"$",""))</f>
        <v>#REF!</v>
      </c>
      <c r="V2212" s="38" t="e">
        <f>IF(טבלה1[[#This Row],[עמודה58]]&gt;30,"Yes","No")</f>
        <v>#VALUE!</v>
      </c>
    </row>
    <row r="2213" spans="1:22" x14ac:dyDescent="0.15">
      <c r="A2213" s="32" t="s">
        <v>5198</v>
      </c>
      <c r="B2213" s="39" t="s">
        <v>5199</v>
      </c>
      <c r="C2213" s="39" t="s">
        <v>20</v>
      </c>
      <c r="D2213" s="39" t="s">
        <v>4</v>
      </c>
      <c r="E2213" s="39" t="s">
        <v>4</v>
      </c>
      <c r="F2213" s="39" t="s">
        <v>29</v>
      </c>
      <c r="G2213" s="36" t="str">
        <f t="shared" si="34"/>
        <v>Low</v>
      </c>
      <c r="H2213" s="41">
        <v>0.2</v>
      </c>
      <c r="I2213" s="11" t="str" cm="1">
        <f t="array" ref="I2213">INDEX(_xlfn.TEXTSPLIT(טבלה1[[#This Row],[עמודה2]],","),1)</f>
        <v>Miami</v>
      </c>
      <c r="J2213" s="12" t="str" cm="1">
        <f t="array" ref="J2213">INDEX(_xlfn.TEXTSPLIT(טבלה1[[#This Row],[עמודה2]],","),2)</f>
        <v xml:space="preserve"> </v>
      </c>
      <c r="K2213" s="43" t="str">
        <f>_xlfn.CONCAT(טבלה1[[#This Row],[AI_Companies]]," ",טבלה1[[#This Row],[עמודה1]])</f>
        <v>AssertiaSolutions http://www.assertiasolutions.com/</v>
      </c>
      <c r="L2213" s="28">
        <v>10</v>
      </c>
      <c r="M2213" s="28" t="str">
        <f>IF(טבלה1[[#This Row],[עמודה53]]&gt;2000,"Yes","No")</f>
        <v>No</v>
      </c>
      <c r="N2213" s="28">
        <v>49</v>
      </c>
      <c r="O2213" s="28">
        <f>AVERAGE(טבלה1[[#This Row],[עמודה52]:[עמודה53]])</f>
        <v>29.5</v>
      </c>
      <c r="P2213" s="28" t="str">
        <f>IF(טבלה1[[#This Row],[עמודה4]]="&lt; $25 / hr","0$ - $25 / hr",טבלה1[[#This Row],[עמודה4]])</f>
        <v>Undisclosed</v>
      </c>
      <c r="Q2213" s="12" t="str" cm="1">
        <f t="array" ref="Q2213">INDEX(_xlfn.TEXTSPLIT(טבלה1[[#This Row],[עמודה55]],"-"),1)</f>
        <v>Undisclosed</v>
      </c>
      <c r="R2213" s="21" t="e" cm="1">
        <f t="array" ref="R2213">INDEX(_xlfn.TEXTSPLIT(INDEX(_xlfn.TEXTSPLIT(טבלה1[[#This Row],[עמודה55]],"-"),2),"/"),1)</f>
        <v>#REF!</v>
      </c>
      <c r="S2213" s="28" t="e">
        <f>AVERAGE(טבלה1[[#This Row],[עמודה59]:[עמודה60]])</f>
        <v>#VALUE!</v>
      </c>
      <c r="T2213" s="31" t="e">
        <f>VALUE(SUBSTITUTE(טבלה1[[#This Row],[עמודה56]],"$",""))</f>
        <v>#VALUE!</v>
      </c>
      <c r="U2213" s="31" t="e">
        <f>VALUE(SUBSTITUTE(טבלה1[[#This Row],[עמודה57]],"$",""))</f>
        <v>#REF!</v>
      </c>
      <c r="V2213" s="31" t="e">
        <f>IF(טבלה1[[#This Row],[עמודה58]]&gt;30,"Yes","No")</f>
        <v>#VALUE!</v>
      </c>
    </row>
    <row r="2214" spans="1:22" x14ac:dyDescent="0.15">
      <c r="A2214" s="32" t="s">
        <v>5200</v>
      </c>
      <c r="B2214" s="33" t="s">
        <v>5201</v>
      </c>
      <c r="C2214" s="33" t="s">
        <v>8</v>
      </c>
      <c r="D2214" s="33" t="s">
        <v>4</v>
      </c>
      <c r="E2214" s="33" t="s">
        <v>4</v>
      </c>
      <c r="F2214" s="33" t="s">
        <v>29</v>
      </c>
      <c r="G2214" s="36" t="str">
        <f t="shared" si="34"/>
        <v>Low</v>
      </c>
      <c r="H2214" s="34">
        <v>0.2</v>
      </c>
      <c r="I2214" s="11" t="str" cm="1">
        <f t="array" ref="I2214">INDEX(_xlfn.TEXTSPLIT(טבלה1[[#This Row],[עמודה2]],","),1)</f>
        <v>New York</v>
      </c>
      <c r="J2214" s="12" t="str" cm="1">
        <f t="array" ref="J2214">INDEX(_xlfn.TEXTSPLIT(טבלה1[[#This Row],[עמודה2]],","),2)</f>
        <v xml:space="preserve"> NY</v>
      </c>
      <c r="K2214" s="37" t="str">
        <f>_xlfn.CONCAT(טבלה1[[#This Row],[AI_Companies]]," ",טבלה1[[#This Row],[עמודה1]])</f>
        <v>BartonRogersGroupLLC https://bartonrogers.com/</v>
      </c>
      <c r="L2214" s="36">
        <v>10</v>
      </c>
      <c r="M2214" s="36" t="str">
        <f>IF(טבלה1[[#This Row],[עמודה53]]&gt;2000,"Yes","No")</f>
        <v>No</v>
      </c>
      <c r="N2214" s="36">
        <v>49</v>
      </c>
      <c r="O2214" s="36">
        <f>AVERAGE(טבלה1[[#This Row],[עמודה52]:[עמודה53]])</f>
        <v>29.5</v>
      </c>
      <c r="P2214" s="36" t="str">
        <f>IF(טבלה1[[#This Row],[עמודה4]]="&lt; $25 / hr","0$ - $25 / hr",טבלה1[[#This Row],[עמודה4]])</f>
        <v>Undisclosed</v>
      </c>
      <c r="Q2214" s="12" t="str" cm="1">
        <f t="array" ref="Q2214">INDEX(_xlfn.TEXTSPLIT(טבלה1[[#This Row],[עמודה55]],"-"),1)</f>
        <v>Undisclosed</v>
      </c>
      <c r="R2214" s="21" t="e" cm="1">
        <f t="array" ref="R2214">INDEX(_xlfn.TEXTSPLIT(INDEX(_xlfn.TEXTSPLIT(טבלה1[[#This Row],[עמודה55]],"-"),2),"/"),1)</f>
        <v>#REF!</v>
      </c>
      <c r="S2214" s="36" t="e">
        <f>AVERAGE(טבלה1[[#This Row],[עמודה59]:[עמודה60]])</f>
        <v>#VALUE!</v>
      </c>
      <c r="T2214" s="38" t="e">
        <f>VALUE(SUBSTITUTE(טבלה1[[#This Row],[עמודה56]],"$",""))</f>
        <v>#VALUE!</v>
      </c>
      <c r="U2214" s="38" t="e">
        <f>VALUE(SUBSTITUTE(טבלה1[[#This Row],[עמודה57]],"$",""))</f>
        <v>#REF!</v>
      </c>
      <c r="V2214" s="38" t="e">
        <f>IF(טבלה1[[#This Row],[עמודה58]]&gt;30,"Yes","No")</f>
        <v>#VALUE!</v>
      </c>
    </row>
    <row r="2215" spans="1:22" x14ac:dyDescent="0.15">
      <c r="A2215" s="32" t="s">
        <v>5202</v>
      </c>
      <c r="B2215" s="39" t="s">
        <v>5203</v>
      </c>
      <c r="C2215" s="39" t="s">
        <v>4197</v>
      </c>
      <c r="D2215" s="40">
        <v>1000</v>
      </c>
      <c r="E2215" s="39" t="s">
        <v>14</v>
      </c>
      <c r="F2215" s="39" t="s">
        <v>29</v>
      </c>
      <c r="G2215" s="36" t="str">
        <f t="shared" si="34"/>
        <v>Low</v>
      </c>
      <c r="H2215" s="41">
        <v>0.2</v>
      </c>
      <c r="I2215" s="11" t="str" cm="1">
        <f t="array" ref="I2215">INDEX(_xlfn.TEXTSPLIT(טבלה1[[#This Row],[עמודה2]],","),1)</f>
        <v>Austin</v>
      </c>
      <c r="J2215" s="12" t="str" cm="1">
        <f t="array" ref="J2215">INDEX(_xlfn.TEXTSPLIT(טבלה1[[#This Row],[עמודה2]],","),2)</f>
        <v xml:space="preserve"> TX</v>
      </c>
      <c r="K2215" s="43" t="str">
        <f>_xlfn.CONCAT(טבלה1[[#This Row],[AI_Companies]]," ",טבלה1[[#This Row],[עמודה1]])</f>
        <v>ProventusMetricsInc., https://proventusmetrics.com/</v>
      </c>
      <c r="L2215" s="28">
        <v>10</v>
      </c>
      <c r="M2215" s="28" t="str">
        <f>IF(טבלה1[[#This Row],[עמודה53]]&gt;2000,"Yes","No")</f>
        <v>No</v>
      </c>
      <c r="N2215" s="28">
        <v>49</v>
      </c>
      <c r="O2215" s="28">
        <f>AVERAGE(טבלה1[[#This Row],[עמודה52]:[עמודה53]])</f>
        <v>29.5</v>
      </c>
      <c r="P2215" s="28" t="str">
        <f>IF(טבלה1[[#This Row],[עמודה4]]="&lt; $25 / hr","0$ - $25 / hr",טבלה1[[#This Row],[עמודה4]])</f>
        <v>Undisclosed</v>
      </c>
      <c r="Q2215" s="12" t="str" cm="1">
        <f t="array" ref="Q2215">INDEX(_xlfn.TEXTSPLIT(טבלה1[[#This Row],[עמודה55]],"-"),1)</f>
        <v>Undisclosed</v>
      </c>
      <c r="R2215" s="21" t="e" cm="1">
        <f t="array" ref="R2215">INDEX(_xlfn.TEXTSPLIT(INDEX(_xlfn.TEXTSPLIT(טבלה1[[#This Row],[עמודה55]],"-"),2),"/"),1)</f>
        <v>#REF!</v>
      </c>
      <c r="S2215" s="28" t="e">
        <f>AVERAGE(טבלה1[[#This Row],[עמודה59]:[עמודה60]])</f>
        <v>#VALUE!</v>
      </c>
      <c r="T2215" s="31" t="e">
        <f>VALUE(SUBSTITUTE(טבלה1[[#This Row],[עמודה56]],"$",""))</f>
        <v>#VALUE!</v>
      </c>
      <c r="U2215" s="31" t="e">
        <f>VALUE(SUBSTITUTE(טבלה1[[#This Row],[עמודה57]],"$",""))</f>
        <v>#REF!</v>
      </c>
      <c r="V2215" s="31" t="e">
        <f>IF(טבלה1[[#This Row],[עמודה58]]&gt;30,"Yes","No")</f>
        <v>#VALUE!</v>
      </c>
    </row>
    <row r="2216" spans="1:22" x14ac:dyDescent="0.15">
      <c r="A2216" s="32" t="s">
        <v>5204</v>
      </c>
      <c r="B2216" s="33" t="s">
        <v>5205</v>
      </c>
      <c r="C2216" s="33" t="s">
        <v>47</v>
      </c>
      <c r="D2216" s="44">
        <v>10000</v>
      </c>
      <c r="E2216" s="33" t="s">
        <v>33</v>
      </c>
      <c r="F2216" s="33" t="s">
        <v>29</v>
      </c>
      <c r="G2216" s="36" t="str">
        <f t="shared" si="34"/>
        <v>Low</v>
      </c>
      <c r="H2216" s="34">
        <v>0.2</v>
      </c>
      <c r="I2216" s="11" t="str" cm="1">
        <f t="array" ref="I2216">INDEX(_xlfn.TEXTSPLIT(טבלה1[[#This Row],[עמודה2]],","),1)</f>
        <v>Nashik</v>
      </c>
      <c r="J2216" s="12" t="str" cm="1">
        <f t="array" ref="J2216">INDEX(_xlfn.TEXTSPLIT(טבלה1[[#This Row],[עמודה2]],","),2)</f>
        <v xml:space="preserve"> India</v>
      </c>
      <c r="K2216" s="37" t="str">
        <f>_xlfn.CONCAT(טבלה1[[#This Row],[AI_Companies]]," ",טבלה1[[#This Row],[עמודה1]])</f>
        <v>StandardWingsTechnologies http://www.standardwings.com</v>
      </c>
      <c r="L2216" s="36">
        <v>10</v>
      </c>
      <c r="M2216" s="36" t="str">
        <f>IF(טבלה1[[#This Row],[עמודה53]]&gt;2000,"Yes","No")</f>
        <v>No</v>
      </c>
      <c r="N2216" s="36">
        <v>49</v>
      </c>
      <c r="O2216" s="36">
        <f>AVERAGE(טבלה1[[#This Row],[עמודה52]:[עמודה53]])</f>
        <v>29.5</v>
      </c>
      <c r="P2216" s="36" t="str">
        <f>IF(טבלה1[[#This Row],[עמודה4]]="&lt; $25 / hr","0$ - $25 / hr",טבלה1[[#This Row],[עמודה4]])</f>
        <v>0$ - $25 / hr</v>
      </c>
      <c r="Q2216" s="12" t="str" cm="1">
        <f t="array" ref="Q2216">INDEX(_xlfn.TEXTSPLIT(טבלה1[[#This Row],[עמודה55]],"-"),1)</f>
        <v xml:space="preserve">0$ </v>
      </c>
      <c r="R2216" s="21" t="str" cm="1">
        <f t="array" ref="R2216">INDEX(_xlfn.TEXTSPLIT(INDEX(_xlfn.TEXTSPLIT(טבלה1[[#This Row],[עמודה55]],"-"),2),"/"),1)</f>
        <v xml:space="preserve"> $25 </v>
      </c>
      <c r="S2216" s="36">
        <f>AVERAGE(טבלה1[[#This Row],[עמודה59]:[עמודה60]])</f>
        <v>12.5</v>
      </c>
      <c r="T2216" s="38">
        <f>VALUE(SUBSTITUTE(טבלה1[[#This Row],[עמודה56]],"$",""))</f>
        <v>0</v>
      </c>
      <c r="U2216" s="38">
        <f>VALUE(SUBSTITUTE(טבלה1[[#This Row],[עמודה57]],"$",""))</f>
        <v>25</v>
      </c>
      <c r="V2216" s="38" t="str">
        <f>IF(טבלה1[[#This Row],[עמודה58]]&gt;30,"Yes","No")</f>
        <v>No</v>
      </c>
    </row>
    <row r="2217" spans="1:22" x14ac:dyDescent="0.15">
      <c r="A2217" s="32" t="s">
        <v>5206</v>
      </c>
      <c r="B2217" s="39" t="s">
        <v>5207</v>
      </c>
      <c r="C2217" s="39" t="s">
        <v>5208</v>
      </c>
      <c r="D2217" s="39" t="s">
        <v>4</v>
      </c>
      <c r="E2217" s="39" t="s">
        <v>4</v>
      </c>
      <c r="F2217" s="39" t="s">
        <v>29</v>
      </c>
      <c r="G2217" s="36" t="str">
        <f t="shared" si="34"/>
        <v>Low</v>
      </c>
      <c r="H2217" s="41">
        <v>0.2</v>
      </c>
      <c r="I2217" s="11" t="str" cm="1">
        <f t="array" ref="I2217">INDEX(_xlfn.TEXTSPLIT(טבלה1[[#This Row],[עמודה2]],","),1)</f>
        <v>Gurugram</v>
      </c>
      <c r="J2217" s="12" t="str" cm="1">
        <f t="array" ref="J2217">INDEX(_xlfn.TEXTSPLIT(טבלה1[[#This Row],[עמודה2]],","),2)</f>
        <v xml:space="preserve"> India</v>
      </c>
      <c r="K2217" s="43" t="str">
        <f>_xlfn.CONCAT(טבלה1[[#This Row],[AI_Companies]]," ",טבלה1[[#This Row],[עמודה1]])</f>
        <v>AmlgoLabs https://amlgolabs.com/</v>
      </c>
      <c r="L2217" s="28">
        <v>10</v>
      </c>
      <c r="M2217" s="28" t="str">
        <f>IF(טבלה1[[#This Row],[עמודה53]]&gt;2000,"Yes","No")</f>
        <v>No</v>
      </c>
      <c r="N2217" s="28">
        <v>49</v>
      </c>
      <c r="O2217" s="28">
        <f>AVERAGE(טבלה1[[#This Row],[עמודה52]:[עמודה53]])</f>
        <v>29.5</v>
      </c>
      <c r="P2217" s="28" t="str">
        <f>IF(טבלה1[[#This Row],[עמודה4]]="&lt; $25 / hr","0$ - $25 / hr",טבלה1[[#This Row],[עמודה4]])</f>
        <v>$25 - $49 / hr</v>
      </c>
      <c r="Q2217" s="12" t="str" cm="1">
        <f t="array" ref="Q2217">INDEX(_xlfn.TEXTSPLIT(טבלה1[[#This Row],[עמודה55]],"-"),1)</f>
        <v xml:space="preserve">$25 </v>
      </c>
      <c r="R2217" s="21" t="str" cm="1">
        <f t="array" ref="R2217">INDEX(_xlfn.TEXTSPLIT(INDEX(_xlfn.TEXTSPLIT(טבלה1[[#This Row],[עמודה55]],"-"),2),"/"),1)</f>
        <v xml:space="preserve"> $49 </v>
      </c>
      <c r="S2217" s="28">
        <f>AVERAGE(טבלה1[[#This Row],[עמודה59]:[עמודה60]])</f>
        <v>37</v>
      </c>
      <c r="T2217" s="31">
        <f>VALUE(SUBSTITUTE(טבלה1[[#This Row],[עמודה56]],"$",""))</f>
        <v>25</v>
      </c>
      <c r="U2217" s="31">
        <f>VALUE(SUBSTITUTE(טבלה1[[#This Row],[עמודה57]],"$",""))</f>
        <v>49</v>
      </c>
      <c r="V2217" s="31" t="str">
        <f>IF(טבלה1[[#This Row],[עמודה58]]&gt;30,"Yes","No")</f>
        <v>Yes</v>
      </c>
    </row>
    <row r="2218" spans="1:22" x14ac:dyDescent="0.15">
      <c r="A2218" s="32" t="s">
        <v>5209</v>
      </c>
      <c r="B2218" s="33" t="s">
        <v>5210</v>
      </c>
      <c r="C2218" s="33" t="s">
        <v>361</v>
      </c>
      <c r="D2218" s="44">
        <v>1000</v>
      </c>
      <c r="E2218" s="33" t="s">
        <v>33</v>
      </c>
      <c r="F2218" s="33" t="s">
        <v>29</v>
      </c>
      <c r="G2218" s="36" t="str">
        <f t="shared" si="34"/>
        <v>Low</v>
      </c>
      <c r="H2218" s="34">
        <v>0.2</v>
      </c>
      <c r="I2218" s="11" t="str" cm="1">
        <f t="array" ref="I2218">INDEX(_xlfn.TEXTSPLIT(טבלה1[[#This Row],[עמודה2]],","),1)</f>
        <v>Lakewood</v>
      </c>
      <c r="J2218" s="12" t="str" cm="1">
        <f t="array" ref="J2218">INDEX(_xlfn.TEXTSPLIT(טבלה1[[#This Row],[עמודה2]],","),2)</f>
        <v xml:space="preserve"> CO</v>
      </c>
      <c r="K2218" s="37" t="str">
        <f>_xlfn.CONCAT(טבלה1[[#This Row],[AI_Companies]]," ",טבלה1[[#This Row],[עמודה1]])</f>
        <v>Cloud303 https://www.cloud303.io</v>
      </c>
      <c r="L2218" s="36">
        <v>10</v>
      </c>
      <c r="M2218" s="36" t="str">
        <f>IF(טבלה1[[#This Row],[עמודה53]]&gt;2000,"Yes","No")</f>
        <v>No</v>
      </c>
      <c r="N2218" s="36">
        <v>49</v>
      </c>
      <c r="O2218" s="36">
        <f>AVERAGE(טבלה1[[#This Row],[עמודה52]:[עמודה53]])</f>
        <v>29.5</v>
      </c>
      <c r="P2218" s="36" t="str">
        <f>IF(טבלה1[[#This Row],[עמודה4]]="&lt; $25 / hr","0$ - $25 / hr",טבלה1[[#This Row],[עמודה4]])</f>
        <v>Undisclosed</v>
      </c>
      <c r="Q2218" s="12" t="str" cm="1">
        <f t="array" ref="Q2218">INDEX(_xlfn.TEXTSPLIT(טבלה1[[#This Row],[עמודה55]],"-"),1)</f>
        <v>Undisclosed</v>
      </c>
      <c r="R2218" s="21" t="e" cm="1">
        <f t="array" ref="R2218">INDEX(_xlfn.TEXTSPLIT(INDEX(_xlfn.TEXTSPLIT(טבלה1[[#This Row],[עמודה55]],"-"),2),"/"),1)</f>
        <v>#REF!</v>
      </c>
      <c r="S2218" s="36" t="e">
        <f>AVERAGE(טבלה1[[#This Row],[עמודה59]:[עמודה60]])</f>
        <v>#VALUE!</v>
      </c>
      <c r="T2218" s="38" t="e">
        <f>VALUE(SUBSTITUTE(טבלה1[[#This Row],[עמודה56]],"$",""))</f>
        <v>#VALUE!</v>
      </c>
      <c r="U2218" s="38" t="e">
        <f>VALUE(SUBSTITUTE(טבלה1[[#This Row],[עמודה57]],"$",""))</f>
        <v>#REF!</v>
      </c>
      <c r="V2218" s="38" t="e">
        <f>IF(טבלה1[[#This Row],[עמודה58]]&gt;30,"Yes","No")</f>
        <v>#VALUE!</v>
      </c>
    </row>
    <row r="2219" spans="1:22" x14ac:dyDescent="0.15">
      <c r="A2219" s="32" t="s">
        <v>5211</v>
      </c>
      <c r="B2219" s="39" t="s">
        <v>5212</v>
      </c>
      <c r="C2219" s="39" t="s">
        <v>613</v>
      </c>
      <c r="D2219" s="39" t="s">
        <v>4</v>
      </c>
      <c r="E2219" s="39" t="s">
        <v>4</v>
      </c>
      <c r="F2219" s="39" t="s">
        <v>29</v>
      </c>
      <c r="G2219" s="36" t="str">
        <f t="shared" si="34"/>
        <v>Low</v>
      </c>
      <c r="H2219" s="41">
        <v>0.2</v>
      </c>
      <c r="I2219" s="11" t="str" cm="1">
        <f t="array" ref="I2219">INDEX(_xlfn.TEXTSPLIT(טבלה1[[#This Row],[עמודה2]],","),1)</f>
        <v>Pune</v>
      </c>
      <c r="J2219" s="12" t="str" cm="1">
        <f t="array" ref="J2219">INDEX(_xlfn.TEXTSPLIT(טבלה1[[#This Row],[עמודה2]],","),2)</f>
        <v xml:space="preserve"> India</v>
      </c>
      <c r="K2219" s="43" t="str">
        <f>_xlfn.CONCAT(טבלה1[[#This Row],[AI_Companies]]," ",טבלה1[[#This Row],[עמודה1]])</f>
        <v>PenpennyInfotech https://www.penpennyinfotech.com/</v>
      </c>
      <c r="L2219" s="28">
        <v>10</v>
      </c>
      <c r="M2219" s="28" t="str">
        <f>IF(טבלה1[[#This Row],[עמודה53]]&gt;2000,"Yes","No")</f>
        <v>No</v>
      </c>
      <c r="N2219" s="28">
        <v>49</v>
      </c>
      <c r="O2219" s="28">
        <f>AVERAGE(טבלה1[[#This Row],[עמודה52]:[עמודה53]])</f>
        <v>29.5</v>
      </c>
      <c r="P2219" s="28" t="str">
        <f>IF(טבלה1[[#This Row],[עמודה4]]="&lt; $25 / hr","0$ - $25 / hr",טבלה1[[#This Row],[עמודה4]])</f>
        <v>$25 - $49 / hr</v>
      </c>
      <c r="Q2219" s="12" t="str" cm="1">
        <f t="array" ref="Q2219">INDEX(_xlfn.TEXTSPLIT(טבלה1[[#This Row],[עמודה55]],"-"),1)</f>
        <v xml:space="preserve">$25 </v>
      </c>
      <c r="R2219" s="21" t="str" cm="1">
        <f t="array" ref="R2219">INDEX(_xlfn.TEXTSPLIT(INDEX(_xlfn.TEXTSPLIT(טבלה1[[#This Row],[עמודה55]],"-"),2),"/"),1)</f>
        <v xml:space="preserve"> $49 </v>
      </c>
      <c r="S2219" s="28">
        <f>AVERAGE(טבלה1[[#This Row],[עמודה59]:[עמודה60]])</f>
        <v>37</v>
      </c>
      <c r="T2219" s="31">
        <f>VALUE(SUBSTITUTE(טבלה1[[#This Row],[עמודה56]],"$",""))</f>
        <v>25</v>
      </c>
      <c r="U2219" s="31">
        <f>VALUE(SUBSTITUTE(טבלה1[[#This Row],[עמודה57]],"$",""))</f>
        <v>49</v>
      </c>
      <c r="V2219" s="31" t="str">
        <f>IF(טבלה1[[#This Row],[עמודה58]]&gt;30,"Yes","No")</f>
        <v>Yes</v>
      </c>
    </row>
    <row r="2220" spans="1:22" x14ac:dyDescent="0.15">
      <c r="A2220" s="32" t="s">
        <v>5213</v>
      </c>
      <c r="B2220" s="33" t="s">
        <v>5214</v>
      </c>
      <c r="C2220" s="33" t="s">
        <v>102</v>
      </c>
      <c r="D2220" s="44">
        <v>25000</v>
      </c>
      <c r="E2220" s="33" t="s">
        <v>9</v>
      </c>
      <c r="F2220" s="33" t="s">
        <v>29</v>
      </c>
      <c r="G2220" s="36" t="str">
        <f t="shared" si="34"/>
        <v>Low</v>
      </c>
      <c r="H2220" s="34">
        <v>0.2</v>
      </c>
      <c r="I2220" s="11" t="str" cm="1">
        <f t="array" ref="I2220">INDEX(_xlfn.TEXTSPLIT(טבלה1[[#This Row],[עמודה2]],","),1)</f>
        <v>Quito</v>
      </c>
      <c r="J2220" s="12" t="str" cm="1">
        <f t="array" ref="J2220">INDEX(_xlfn.TEXTSPLIT(טבלה1[[#This Row],[עמודה2]],","),2)</f>
        <v xml:space="preserve"> Ecuador</v>
      </c>
      <c r="K2220" s="37" t="str">
        <f>_xlfn.CONCAT(טבלה1[[#This Row],[AI_Companies]]," ",טבלה1[[#This Row],[עמודה1]])</f>
        <v>Interlancompu https://interlan.ai/</v>
      </c>
      <c r="L2220" s="36">
        <v>10</v>
      </c>
      <c r="M2220" s="36" t="str">
        <f>IF(טבלה1[[#This Row],[עמודה53]]&gt;2000,"Yes","No")</f>
        <v>No</v>
      </c>
      <c r="N2220" s="36">
        <v>49</v>
      </c>
      <c r="O2220" s="36">
        <f>AVERAGE(טבלה1[[#This Row],[עמודה52]:[עמודה53]])</f>
        <v>29.5</v>
      </c>
      <c r="P2220" s="36" t="str">
        <f>IF(טבלה1[[#This Row],[עמודה4]]="&lt; $25 / hr","0$ - $25 / hr",טבלה1[[#This Row],[עמודה4]])</f>
        <v>Undisclosed</v>
      </c>
      <c r="Q2220" s="12" t="str" cm="1">
        <f t="array" ref="Q2220">INDEX(_xlfn.TEXTSPLIT(טבלה1[[#This Row],[עמודה55]],"-"),1)</f>
        <v>Undisclosed</v>
      </c>
      <c r="R2220" s="21" t="e" cm="1">
        <f t="array" ref="R2220">INDEX(_xlfn.TEXTSPLIT(INDEX(_xlfn.TEXTSPLIT(טבלה1[[#This Row],[עמודה55]],"-"),2),"/"),1)</f>
        <v>#REF!</v>
      </c>
      <c r="S2220" s="36" t="e">
        <f>AVERAGE(טבלה1[[#This Row],[עמודה59]:[עמודה60]])</f>
        <v>#VALUE!</v>
      </c>
      <c r="T2220" s="38" t="e">
        <f>VALUE(SUBSTITUTE(טבלה1[[#This Row],[עמודה56]],"$",""))</f>
        <v>#VALUE!</v>
      </c>
      <c r="U2220" s="38" t="e">
        <f>VALUE(SUBSTITUTE(טבלה1[[#This Row],[עמודה57]],"$",""))</f>
        <v>#REF!</v>
      </c>
      <c r="V2220" s="38" t="e">
        <f>IF(טבלה1[[#This Row],[עמודה58]]&gt;30,"Yes","No")</f>
        <v>#VALUE!</v>
      </c>
    </row>
    <row r="2221" spans="1:22" x14ac:dyDescent="0.15">
      <c r="A2221" s="32" t="s">
        <v>5215</v>
      </c>
      <c r="B2221" s="39" t="s">
        <v>5216</v>
      </c>
      <c r="C2221" s="39" t="s">
        <v>47</v>
      </c>
      <c r="D2221" s="40">
        <v>1000</v>
      </c>
      <c r="E2221" s="39" t="s">
        <v>14</v>
      </c>
      <c r="F2221" s="39" t="s">
        <v>29</v>
      </c>
      <c r="G2221" s="36" t="str">
        <f t="shared" si="34"/>
        <v>Low</v>
      </c>
      <c r="H2221" s="41">
        <v>0.2</v>
      </c>
      <c r="I2221" s="11" t="str" cm="1">
        <f t="array" ref="I2221">INDEX(_xlfn.TEXTSPLIT(טבלה1[[#This Row],[עמודה2]],","),1)</f>
        <v>London</v>
      </c>
      <c r="J2221" s="12" t="str" cm="1">
        <f t="array" ref="J2221">INDEX(_xlfn.TEXTSPLIT(טבלה1[[#This Row],[עמודה2]],","),2)</f>
        <v xml:space="preserve"> United Kingdom</v>
      </c>
      <c r="K2221" s="43" t="str">
        <f>_xlfn.CONCAT(טבלה1[[#This Row],[AI_Companies]]," ",טבלה1[[#This Row],[עמודה1]])</f>
        <v>Datavid https://datavid.co.uk/</v>
      </c>
      <c r="L2221" s="28">
        <v>10</v>
      </c>
      <c r="M2221" s="28" t="str">
        <f>IF(טבלה1[[#This Row],[עמודה53]]&gt;2000,"Yes","No")</f>
        <v>No</v>
      </c>
      <c r="N2221" s="28">
        <v>49</v>
      </c>
      <c r="O2221" s="28">
        <f>AVERAGE(טבלה1[[#This Row],[עמודה52]:[עמודה53]])</f>
        <v>29.5</v>
      </c>
      <c r="P2221" s="28" t="str">
        <f>IF(טבלה1[[#This Row],[עמודה4]]="&lt; $25 / hr","0$ - $25 / hr",טבלה1[[#This Row],[עמודה4]])</f>
        <v>$50 - $99 / hr</v>
      </c>
      <c r="Q2221" s="12" t="str" cm="1">
        <f t="array" ref="Q2221">INDEX(_xlfn.TEXTSPLIT(טבלה1[[#This Row],[עמודה55]],"-"),1)</f>
        <v xml:space="preserve">$50 </v>
      </c>
      <c r="R2221" s="21" t="str" cm="1">
        <f t="array" ref="R2221">INDEX(_xlfn.TEXTSPLIT(INDEX(_xlfn.TEXTSPLIT(טבלה1[[#This Row],[עמודה55]],"-"),2),"/"),1)</f>
        <v xml:space="preserve"> $99 </v>
      </c>
      <c r="S2221" s="28">
        <f>AVERAGE(טבלה1[[#This Row],[עמודה59]:[עמודה60]])</f>
        <v>74.5</v>
      </c>
      <c r="T2221" s="31">
        <f>VALUE(SUBSTITUTE(טבלה1[[#This Row],[עמודה56]],"$",""))</f>
        <v>50</v>
      </c>
      <c r="U2221" s="31">
        <f>VALUE(SUBSTITUTE(טבלה1[[#This Row],[עמודה57]],"$",""))</f>
        <v>99</v>
      </c>
      <c r="V2221" s="31" t="str">
        <f>IF(טבלה1[[#This Row],[עמודה58]]&gt;30,"Yes","No")</f>
        <v>Yes</v>
      </c>
    </row>
    <row r="2222" spans="1:22" x14ac:dyDescent="0.15">
      <c r="A2222" s="32" t="s">
        <v>5217</v>
      </c>
      <c r="B2222" s="33" t="s">
        <v>5218</v>
      </c>
      <c r="C2222" s="33" t="s">
        <v>5164</v>
      </c>
      <c r="D2222" s="44">
        <v>5000</v>
      </c>
      <c r="E2222" s="33" t="s">
        <v>9</v>
      </c>
      <c r="F2222" s="33" t="s">
        <v>29</v>
      </c>
      <c r="G2222" s="36" t="str">
        <f t="shared" si="34"/>
        <v>Low</v>
      </c>
      <c r="H2222" s="34">
        <v>0.2</v>
      </c>
      <c r="I2222" s="11" t="str" cm="1">
        <f t="array" ref="I2222">INDEX(_xlfn.TEXTSPLIT(טבלה1[[#This Row],[עמודה2]],","),1)</f>
        <v>Gurugram</v>
      </c>
      <c r="J2222" s="12" t="str" cm="1">
        <f t="array" ref="J2222">INDEX(_xlfn.TEXTSPLIT(טבלה1[[#This Row],[עמודה2]],","),2)</f>
        <v xml:space="preserve"> India</v>
      </c>
      <c r="K2222" s="37" t="str">
        <f>_xlfn.CONCAT(טבלה1[[#This Row],[AI_Companies]]," ",טבלה1[[#This Row],[עמודה1]])</f>
        <v>AabanSolutions http://aabansolutions.com/</v>
      </c>
      <c r="L2222" s="36">
        <v>10</v>
      </c>
      <c r="M2222" s="36" t="str">
        <f>IF(טבלה1[[#This Row],[עמודה53]]&gt;2000,"Yes","No")</f>
        <v>No</v>
      </c>
      <c r="N2222" s="36">
        <v>49</v>
      </c>
      <c r="O2222" s="36">
        <f>AVERAGE(טבלה1[[#This Row],[עמודה52]:[עמודה53]])</f>
        <v>29.5</v>
      </c>
      <c r="P2222" s="36" t="str">
        <f>IF(טבלה1[[#This Row],[עמודה4]]="&lt; $25 / hr","0$ - $25 / hr",טבלה1[[#This Row],[עמודה4]])</f>
        <v>0$ - $25 / hr</v>
      </c>
      <c r="Q2222" s="12" t="str" cm="1">
        <f t="array" ref="Q2222">INDEX(_xlfn.TEXTSPLIT(טבלה1[[#This Row],[עמודה55]],"-"),1)</f>
        <v xml:space="preserve">0$ </v>
      </c>
      <c r="R2222" s="21" t="str" cm="1">
        <f t="array" ref="R2222">INDEX(_xlfn.TEXTSPLIT(INDEX(_xlfn.TEXTSPLIT(טבלה1[[#This Row],[עמודה55]],"-"),2),"/"),1)</f>
        <v xml:space="preserve"> $25 </v>
      </c>
      <c r="S2222" s="36">
        <f>AVERAGE(טבלה1[[#This Row],[עמודה59]:[עמודה60]])</f>
        <v>12.5</v>
      </c>
      <c r="T2222" s="38">
        <f>VALUE(SUBSTITUTE(טבלה1[[#This Row],[עמודה56]],"$",""))</f>
        <v>0</v>
      </c>
      <c r="U2222" s="38">
        <f>VALUE(SUBSTITUTE(טבלה1[[#This Row],[עמודה57]],"$",""))</f>
        <v>25</v>
      </c>
      <c r="V2222" s="38" t="str">
        <f>IF(טבלה1[[#This Row],[עמודה58]]&gt;30,"Yes","No")</f>
        <v>No</v>
      </c>
    </row>
    <row r="2223" spans="1:22" x14ac:dyDescent="0.15">
      <c r="A2223" s="32" t="s">
        <v>5219</v>
      </c>
      <c r="B2223" s="39" t="s">
        <v>5220</v>
      </c>
      <c r="C2223" s="39" t="s">
        <v>2456</v>
      </c>
      <c r="D2223" s="39" t="s">
        <v>4</v>
      </c>
      <c r="E2223" s="39" t="s">
        <v>4</v>
      </c>
      <c r="F2223" s="39" t="s">
        <v>29</v>
      </c>
      <c r="G2223" s="36" t="str">
        <f t="shared" si="34"/>
        <v>Low</v>
      </c>
      <c r="H2223" s="41">
        <v>0.2</v>
      </c>
      <c r="I2223" s="11" t="str" cm="1">
        <f t="array" ref="I2223">INDEX(_xlfn.TEXTSPLIT(טבלה1[[#This Row],[עמודה2]],","),1)</f>
        <v>Łódź</v>
      </c>
      <c r="J2223" s="12" t="str" cm="1">
        <f t="array" ref="J2223">INDEX(_xlfn.TEXTSPLIT(טבלה1[[#This Row],[עמודה2]],","),2)</f>
        <v xml:space="preserve"> Poland</v>
      </c>
      <c r="K2223" s="43" t="str">
        <f>_xlfn.CONCAT(טבלה1[[#This Row],[AI_Companies]]," ",טבלה1[[#This Row],[עמודה1]])</f>
        <v>STELLIS https://stellis.co</v>
      </c>
      <c r="L2223" s="28">
        <v>10</v>
      </c>
      <c r="M2223" s="28" t="str">
        <f>IF(טבלה1[[#This Row],[עמודה53]]&gt;2000,"Yes","No")</f>
        <v>No</v>
      </c>
      <c r="N2223" s="28">
        <v>49</v>
      </c>
      <c r="O2223" s="28">
        <f>AVERAGE(טבלה1[[#This Row],[עמודה52]:[עמודה53]])</f>
        <v>29.5</v>
      </c>
      <c r="P2223" s="28" t="str">
        <f>IF(טבלה1[[#This Row],[עמודה4]]="&lt; $25 / hr","0$ - $25 / hr",טבלה1[[#This Row],[עמודה4]])</f>
        <v>$50 - $99 / hr</v>
      </c>
      <c r="Q2223" s="12" t="str" cm="1">
        <f t="array" ref="Q2223">INDEX(_xlfn.TEXTSPLIT(טבלה1[[#This Row],[עמודה55]],"-"),1)</f>
        <v xml:space="preserve">$50 </v>
      </c>
      <c r="R2223" s="21" t="str" cm="1">
        <f t="array" ref="R2223">INDEX(_xlfn.TEXTSPLIT(INDEX(_xlfn.TEXTSPLIT(טבלה1[[#This Row],[עמודה55]],"-"),2),"/"),1)</f>
        <v xml:space="preserve"> $99 </v>
      </c>
      <c r="S2223" s="28">
        <f>AVERAGE(טבלה1[[#This Row],[עמודה59]:[עמודה60]])</f>
        <v>74.5</v>
      </c>
      <c r="T2223" s="31">
        <f>VALUE(SUBSTITUTE(טבלה1[[#This Row],[עמודה56]],"$",""))</f>
        <v>50</v>
      </c>
      <c r="U2223" s="31">
        <f>VALUE(SUBSTITUTE(טבלה1[[#This Row],[עמודה57]],"$",""))</f>
        <v>99</v>
      </c>
      <c r="V2223" s="31" t="str">
        <f>IF(טבלה1[[#This Row],[עמודה58]]&gt;30,"Yes","No")</f>
        <v>Yes</v>
      </c>
    </row>
    <row r="2224" spans="1:22" x14ac:dyDescent="0.15">
      <c r="A2224" s="32" t="s">
        <v>5221</v>
      </c>
      <c r="B2224" s="33" t="s">
        <v>5222</v>
      </c>
      <c r="C2224" s="33" t="s">
        <v>102</v>
      </c>
      <c r="D2224" s="44">
        <v>5000</v>
      </c>
      <c r="E2224" s="33" t="s">
        <v>33</v>
      </c>
      <c r="F2224" s="33" t="s">
        <v>29</v>
      </c>
      <c r="G2224" s="36" t="str">
        <f t="shared" si="34"/>
        <v>Low</v>
      </c>
      <c r="H2224" s="34">
        <v>0.2</v>
      </c>
      <c r="I2224" s="11" t="str" cm="1">
        <f t="array" ref="I2224">INDEX(_xlfn.TEXTSPLIT(טבלה1[[#This Row],[עמודה2]],","),1)</f>
        <v>Guang Zhou Shi</v>
      </c>
      <c r="J2224" s="12" t="str" cm="1">
        <f t="array" ref="J2224">INDEX(_xlfn.TEXTSPLIT(טבלה1[[#This Row],[עמודה2]],","),2)</f>
        <v xml:space="preserve"> China</v>
      </c>
      <c r="K2224" s="37" t="str">
        <f>_xlfn.CONCAT(טבלה1[[#This Row],[AI_Companies]]," ",טבלה1[[#This Row],[עמודה1]])</f>
        <v>GuangzhouMRTInformationTechnologyCo.,Ltd. http://www.mrxdtech.com/</v>
      </c>
      <c r="L2224" s="36">
        <v>10</v>
      </c>
      <c r="M2224" s="36" t="str">
        <f>IF(טבלה1[[#This Row],[עמודה53]]&gt;2000,"Yes","No")</f>
        <v>No</v>
      </c>
      <c r="N2224" s="36">
        <v>49</v>
      </c>
      <c r="O2224" s="36">
        <f>AVERAGE(טבלה1[[#This Row],[עמודה52]:[עמודה53]])</f>
        <v>29.5</v>
      </c>
      <c r="P2224" s="36" t="str">
        <f>IF(טבלה1[[#This Row],[עמודה4]]="&lt; $25 / hr","0$ - $25 / hr",טבלה1[[#This Row],[עמודה4]])</f>
        <v>Undisclosed</v>
      </c>
      <c r="Q2224" s="12" t="str" cm="1">
        <f t="array" ref="Q2224">INDEX(_xlfn.TEXTSPLIT(טבלה1[[#This Row],[עמודה55]],"-"),1)</f>
        <v>Undisclosed</v>
      </c>
      <c r="R2224" s="21" t="e" cm="1">
        <f t="array" ref="R2224">INDEX(_xlfn.TEXTSPLIT(INDEX(_xlfn.TEXTSPLIT(טבלה1[[#This Row],[עמודה55]],"-"),2),"/"),1)</f>
        <v>#REF!</v>
      </c>
      <c r="S2224" s="36" t="e">
        <f>AVERAGE(טבלה1[[#This Row],[עמודה59]:[עמודה60]])</f>
        <v>#VALUE!</v>
      </c>
      <c r="T2224" s="38" t="e">
        <f>VALUE(SUBSTITUTE(טבלה1[[#This Row],[עמודה56]],"$",""))</f>
        <v>#VALUE!</v>
      </c>
      <c r="U2224" s="38" t="e">
        <f>VALUE(SUBSTITUTE(טבלה1[[#This Row],[עמודה57]],"$",""))</f>
        <v>#REF!</v>
      </c>
      <c r="V2224" s="38" t="e">
        <f>IF(טבלה1[[#This Row],[עמודה58]]&gt;30,"Yes","No")</f>
        <v>#VALUE!</v>
      </c>
    </row>
    <row r="2225" spans="1:22" x14ac:dyDescent="0.15">
      <c r="A2225" s="32" t="s">
        <v>5223</v>
      </c>
      <c r="B2225" s="39" t="s">
        <v>5224</v>
      </c>
      <c r="C2225" s="39" t="s">
        <v>5225</v>
      </c>
      <c r="D2225" s="40">
        <v>5000</v>
      </c>
      <c r="E2225" s="39" t="s">
        <v>9</v>
      </c>
      <c r="F2225" s="39" t="s">
        <v>29</v>
      </c>
      <c r="G2225" s="36" t="str">
        <f t="shared" si="34"/>
        <v>Low</v>
      </c>
      <c r="H2225" s="41">
        <v>0.2</v>
      </c>
      <c r="I2225" s="11" t="str" cm="1">
        <f t="array" ref="I2225">INDEX(_xlfn.TEXTSPLIT(טבלה1[[#This Row],[עמודה2]],","),1)</f>
        <v>London</v>
      </c>
      <c r="J2225" s="12" t="str" cm="1">
        <f t="array" ref="J2225">INDEX(_xlfn.TEXTSPLIT(טבלה1[[#This Row],[עמודה2]],","),2)</f>
        <v xml:space="preserve"> United Kingdom</v>
      </c>
      <c r="K2225" s="43" t="str">
        <f>_xlfn.CONCAT(טבלה1[[#This Row],[AI_Companies]]," ",טבלה1[[#This Row],[עמודה1]])</f>
        <v>ZEPSTech https://www.zepstech.co.uk/</v>
      </c>
      <c r="L2225" s="28">
        <v>10</v>
      </c>
      <c r="M2225" s="28" t="str">
        <f>IF(טבלה1[[#This Row],[עמודה53]]&gt;2000,"Yes","No")</f>
        <v>No</v>
      </c>
      <c r="N2225" s="28">
        <v>49</v>
      </c>
      <c r="O2225" s="28">
        <f>AVERAGE(טבלה1[[#This Row],[עמודה52]:[עמודה53]])</f>
        <v>29.5</v>
      </c>
      <c r="P2225" s="28" t="str">
        <f>IF(טבלה1[[#This Row],[עמודה4]]="&lt; $25 / hr","0$ - $25 / hr",טבלה1[[#This Row],[עמודה4]])</f>
        <v>$25 - $49 / hr</v>
      </c>
      <c r="Q2225" s="12" t="str" cm="1">
        <f t="array" ref="Q2225">INDEX(_xlfn.TEXTSPLIT(טבלה1[[#This Row],[עמודה55]],"-"),1)</f>
        <v xml:space="preserve">$25 </v>
      </c>
      <c r="R2225" s="21" t="str" cm="1">
        <f t="array" ref="R2225">INDEX(_xlfn.TEXTSPLIT(INDEX(_xlfn.TEXTSPLIT(טבלה1[[#This Row],[עמודה55]],"-"),2),"/"),1)</f>
        <v xml:space="preserve"> $49 </v>
      </c>
      <c r="S2225" s="28">
        <f>AVERAGE(טבלה1[[#This Row],[עמודה59]:[עמודה60]])</f>
        <v>37</v>
      </c>
      <c r="T2225" s="31">
        <f>VALUE(SUBSTITUTE(טבלה1[[#This Row],[עמודה56]],"$",""))</f>
        <v>25</v>
      </c>
      <c r="U2225" s="31">
        <f>VALUE(SUBSTITUTE(טבלה1[[#This Row],[עמודה57]],"$",""))</f>
        <v>49</v>
      </c>
      <c r="V2225" s="31" t="str">
        <f>IF(טבלה1[[#This Row],[עמודה58]]&gt;30,"Yes","No")</f>
        <v>Yes</v>
      </c>
    </row>
    <row r="2226" spans="1:22" x14ac:dyDescent="0.15">
      <c r="A2226" s="32" t="s">
        <v>5226</v>
      </c>
      <c r="B2226" s="33" t="s">
        <v>5227</v>
      </c>
      <c r="C2226" s="33" t="s">
        <v>165</v>
      </c>
      <c r="D2226" s="44">
        <v>5000</v>
      </c>
      <c r="E2226" s="33" t="s">
        <v>9</v>
      </c>
      <c r="F2226" s="33" t="s">
        <v>29</v>
      </c>
      <c r="G2226" s="36" t="str">
        <f t="shared" si="34"/>
        <v>Low</v>
      </c>
      <c r="H2226" s="34">
        <v>0.2</v>
      </c>
      <c r="I2226" s="11" t="str" cm="1">
        <f t="array" ref="I2226">INDEX(_xlfn.TEXTSPLIT(טבלה1[[#This Row],[עמודה2]],","),1)</f>
        <v>Egkomi</v>
      </c>
      <c r="J2226" s="12" t="str" cm="1">
        <f t="array" ref="J2226">INDEX(_xlfn.TEXTSPLIT(טבלה1[[#This Row],[עמודה2]],","),2)</f>
        <v xml:space="preserve"> Cyprus</v>
      </c>
      <c r="K2226" s="37" t="str">
        <f>_xlfn.CONCAT(טבלה1[[#This Row],[AI_Companies]]," ",טבלה1[[#This Row],[עמודה1]])</f>
        <v>ExeliaTechnologies https://www.exeliatech.com</v>
      </c>
      <c r="L2226" s="36">
        <v>10</v>
      </c>
      <c r="M2226" s="36" t="str">
        <f>IF(טבלה1[[#This Row],[עמודה53]]&gt;2000,"Yes","No")</f>
        <v>No</v>
      </c>
      <c r="N2226" s="36">
        <v>49</v>
      </c>
      <c r="O2226" s="36">
        <f>AVERAGE(טבלה1[[#This Row],[עמודה52]:[עמודה53]])</f>
        <v>29.5</v>
      </c>
      <c r="P2226" s="36" t="str">
        <f>IF(טבלה1[[#This Row],[עמודה4]]="&lt; $25 / hr","0$ - $25 / hr",טבלה1[[#This Row],[עמודה4]])</f>
        <v>$50 - $99 / hr</v>
      </c>
      <c r="Q2226" s="12" t="str" cm="1">
        <f t="array" ref="Q2226">INDEX(_xlfn.TEXTSPLIT(טבלה1[[#This Row],[עמודה55]],"-"),1)</f>
        <v xml:space="preserve">$50 </v>
      </c>
      <c r="R2226" s="21" t="str" cm="1">
        <f t="array" ref="R2226">INDEX(_xlfn.TEXTSPLIT(INDEX(_xlfn.TEXTSPLIT(טבלה1[[#This Row],[עמודה55]],"-"),2),"/"),1)</f>
        <v xml:space="preserve"> $99 </v>
      </c>
      <c r="S2226" s="36">
        <f>AVERAGE(טבלה1[[#This Row],[עמודה59]:[עמודה60]])</f>
        <v>74.5</v>
      </c>
      <c r="T2226" s="38">
        <f>VALUE(SUBSTITUTE(טבלה1[[#This Row],[עמודה56]],"$",""))</f>
        <v>50</v>
      </c>
      <c r="U2226" s="38">
        <f>VALUE(SUBSTITUTE(טבלה1[[#This Row],[עמודה57]],"$",""))</f>
        <v>99</v>
      </c>
      <c r="V2226" s="38" t="str">
        <f>IF(טבלה1[[#This Row],[עמודה58]]&gt;30,"Yes","No")</f>
        <v>Yes</v>
      </c>
    </row>
    <row r="2227" spans="1:22" x14ac:dyDescent="0.15">
      <c r="A2227" s="32" t="s">
        <v>5228</v>
      </c>
      <c r="B2227" s="39" t="s">
        <v>5229</v>
      </c>
      <c r="C2227" s="39" t="s">
        <v>38</v>
      </c>
      <c r="D2227" s="40">
        <v>100000</v>
      </c>
      <c r="E2227" s="39" t="s">
        <v>63</v>
      </c>
      <c r="F2227" s="39" t="s">
        <v>29</v>
      </c>
      <c r="G2227" s="36" t="str">
        <f t="shared" si="34"/>
        <v>Low</v>
      </c>
      <c r="H2227" s="41">
        <v>0.1</v>
      </c>
      <c r="I2227" s="11" t="str" cm="1">
        <f t="array" ref="I2227">INDEX(_xlfn.TEXTSPLIT(טבלה1[[#This Row],[עמודה2]],","),1)</f>
        <v>Cluj-Napoca</v>
      </c>
      <c r="J2227" s="12" t="str" cm="1">
        <f t="array" ref="J2227">INDEX(_xlfn.TEXTSPLIT(טבלה1[[#This Row],[עמודה2]],","),2)</f>
        <v xml:space="preserve"> Romania</v>
      </c>
      <c r="K2227" s="43" t="str">
        <f>_xlfn.CONCAT(טבלה1[[#This Row],[AI_Companies]]," ",טבלה1[[#This Row],[עמודה1]])</f>
        <v>Goodroid https://www.goodroid.ro</v>
      </c>
      <c r="L2227" s="28">
        <v>10</v>
      </c>
      <c r="M2227" s="28" t="str">
        <f>IF(טבלה1[[#This Row],[עמודה53]]&gt;2000,"Yes","No")</f>
        <v>No</v>
      </c>
      <c r="N2227" s="28">
        <v>49</v>
      </c>
      <c r="O2227" s="28">
        <f>AVERAGE(טבלה1[[#This Row],[עמודה52]:[עמודה53]])</f>
        <v>29.5</v>
      </c>
      <c r="P2227" s="28" t="str">
        <f>IF(טבלה1[[#This Row],[עמודה4]]="&lt; $25 / hr","0$ - $25 / hr",טבלה1[[#This Row],[עמודה4]])</f>
        <v>$50 - $99 / hr</v>
      </c>
      <c r="Q2227" s="12" t="str" cm="1">
        <f t="array" ref="Q2227">INDEX(_xlfn.TEXTSPLIT(טבלה1[[#This Row],[עמודה55]],"-"),1)</f>
        <v xml:space="preserve">$50 </v>
      </c>
      <c r="R2227" s="21" t="str" cm="1">
        <f t="array" ref="R2227">INDEX(_xlfn.TEXTSPLIT(INDEX(_xlfn.TEXTSPLIT(טבלה1[[#This Row],[עמודה55]],"-"),2),"/"),1)</f>
        <v xml:space="preserve"> $99 </v>
      </c>
      <c r="S2227" s="28">
        <f>AVERAGE(טבלה1[[#This Row],[עמודה59]:[עמודה60]])</f>
        <v>74.5</v>
      </c>
      <c r="T2227" s="31">
        <f>VALUE(SUBSTITUTE(טבלה1[[#This Row],[עמודה56]],"$",""))</f>
        <v>50</v>
      </c>
      <c r="U2227" s="31">
        <f>VALUE(SUBSTITUTE(טבלה1[[#This Row],[עמודה57]],"$",""))</f>
        <v>99</v>
      </c>
      <c r="V2227" s="31" t="str">
        <f>IF(טבלה1[[#This Row],[עמודה58]]&gt;30,"Yes","No")</f>
        <v>Yes</v>
      </c>
    </row>
    <row r="2228" spans="1:22" x14ac:dyDescent="0.15">
      <c r="A2228" s="32" t="s">
        <v>5230</v>
      </c>
      <c r="B2228" s="33" t="s">
        <v>5231</v>
      </c>
      <c r="C2228" s="33" t="s">
        <v>5232</v>
      </c>
      <c r="D2228" s="44">
        <v>1000</v>
      </c>
      <c r="E2228" s="33" t="s">
        <v>33</v>
      </c>
      <c r="F2228" s="33" t="s">
        <v>10</v>
      </c>
      <c r="G2228" s="36" t="str">
        <f t="shared" si="34"/>
        <v>Low</v>
      </c>
      <c r="H2228" s="34">
        <v>0.1</v>
      </c>
      <c r="I2228" s="11" t="str" cm="1">
        <f t="array" ref="I2228">INDEX(_xlfn.TEXTSPLIT(טבלה1[[#This Row],[עמודה2]],","),1)</f>
        <v>Brooklyn</v>
      </c>
      <c r="J2228" s="12" t="str" cm="1">
        <f t="array" ref="J2228">INDEX(_xlfn.TEXTSPLIT(טבלה1[[#This Row],[עמודה2]],","),2)</f>
        <v xml:space="preserve"> NY</v>
      </c>
      <c r="K2228" s="37" t="str">
        <f>_xlfn.CONCAT(טבלה1[[#This Row],[AI_Companies]]," ",טבלה1[[#This Row],[עמודה1]])</f>
        <v>VolvoxLabs https://volvoxlabs.com/</v>
      </c>
      <c r="L2228" s="36">
        <v>50</v>
      </c>
      <c r="M2228" s="36" t="str">
        <f>IF(טבלה1[[#This Row],[עמודה53]]&gt;2000,"Yes","No")</f>
        <v>No</v>
      </c>
      <c r="N2228" s="36">
        <v>249</v>
      </c>
      <c r="O2228" s="36">
        <f>AVERAGE(טבלה1[[#This Row],[עמודה52]:[עמודה53]])</f>
        <v>29.5</v>
      </c>
      <c r="P2228" s="36" t="str">
        <f>IF(טבלה1[[#This Row],[עמודה4]]="&lt; $25 / hr","0$ - $25 / hr",טבלה1[[#This Row],[עמודה4]])</f>
        <v>$150 - $199 / hr</v>
      </c>
      <c r="Q2228" s="12" t="str" cm="1">
        <f t="array" ref="Q2228">INDEX(_xlfn.TEXTSPLIT(טבלה1[[#This Row],[עמודה55]],"-"),1)</f>
        <v xml:space="preserve">$150 </v>
      </c>
      <c r="R2228" s="21" t="str" cm="1">
        <f t="array" ref="R2228">INDEX(_xlfn.TEXTSPLIT(INDEX(_xlfn.TEXTSPLIT(טבלה1[[#This Row],[עמודה55]],"-"),2),"/"),1)</f>
        <v xml:space="preserve"> $199 </v>
      </c>
      <c r="S2228" s="36">
        <f>AVERAGE(טבלה1[[#This Row],[עמודה59]:[עמודה60]])</f>
        <v>174.5</v>
      </c>
      <c r="T2228" s="38">
        <f>VALUE(SUBSTITUTE(טבלה1[[#This Row],[עמודה56]],"$",""))</f>
        <v>150</v>
      </c>
      <c r="U2228" s="38">
        <f>VALUE(SUBSTITUTE(טבלה1[[#This Row],[עמודה57]],"$",""))</f>
        <v>199</v>
      </c>
      <c r="V2228" s="38" t="str">
        <f>IF(טבלה1[[#This Row],[עמודה58]]&gt;30,"Yes","No")</f>
        <v>Yes</v>
      </c>
    </row>
    <row r="2229" spans="1:22" x14ac:dyDescent="0.15">
      <c r="A2229" s="32" t="s">
        <v>5233</v>
      </c>
      <c r="B2229" s="39" t="s">
        <v>5234</v>
      </c>
      <c r="C2229" s="39" t="s">
        <v>801</v>
      </c>
      <c r="D2229" s="40">
        <v>50000</v>
      </c>
      <c r="E2229" s="39" t="s">
        <v>928</v>
      </c>
      <c r="F2229" s="39" t="s">
        <v>10</v>
      </c>
      <c r="G2229" s="36" t="str">
        <f t="shared" si="34"/>
        <v>Low</v>
      </c>
      <c r="H2229" s="41">
        <v>0.1</v>
      </c>
      <c r="I2229" s="11" t="str" cm="1">
        <f t="array" ref="I2229">INDEX(_xlfn.TEXTSPLIT(טבלה1[[#This Row],[עמודה2]],","),1)</f>
        <v>Lecco</v>
      </c>
      <c r="J2229" s="12" t="str" cm="1">
        <f t="array" ref="J2229">INDEX(_xlfn.TEXTSPLIT(טבלה1[[#This Row],[עמודה2]],","),2)</f>
        <v xml:space="preserve"> Italy</v>
      </c>
      <c r="K2229" s="43" t="str">
        <f>_xlfn.CONCAT(טבלה1[[#This Row],[AI_Companies]]," ",טבלה1[[#This Row],[עמודה1]])</f>
        <v>FarRainbowS.R.L. https://farrainbow.com/</v>
      </c>
      <c r="L2229" s="28">
        <v>50</v>
      </c>
      <c r="M2229" s="28" t="str">
        <f>IF(טבלה1[[#This Row],[עמודה53]]&gt;2000,"Yes","No")</f>
        <v>No</v>
      </c>
      <c r="N2229" s="28">
        <v>249</v>
      </c>
      <c r="O2229" s="28">
        <f>AVERAGE(טבלה1[[#This Row],[עמודה52]:[עמודה53]])</f>
        <v>149.5</v>
      </c>
      <c r="P2229" s="28" t="str">
        <f>IF(טבלה1[[#This Row],[עמודה4]]="&lt; $25 / hr","0$ - $25 / hr",טבלה1[[#This Row],[עמודה4]])</f>
        <v>$25 - $49 / hr</v>
      </c>
      <c r="Q2229" s="12" t="str" cm="1">
        <f t="array" ref="Q2229">INDEX(_xlfn.TEXTSPLIT(טבלה1[[#This Row],[עמודה55]],"-"),1)</f>
        <v xml:space="preserve">$25 </v>
      </c>
      <c r="R2229" s="21" t="str" cm="1">
        <f t="array" ref="R2229">INDEX(_xlfn.TEXTSPLIT(INDEX(_xlfn.TEXTSPLIT(טבלה1[[#This Row],[עמודה55]],"-"),2),"/"),1)</f>
        <v xml:space="preserve"> $49 </v>
      </c>
      <c r="S2229" s="28">
        <f>AVERAGE(טבלה1[[#This Row],[עמודה59]:[עמודה60]])</f>
        <v>37</v>
      </c>
      <c r="T2229" s="31">
        <f>VALUE(SUBSTITUTE(טבלה1[[#This Row],[עמודה56]],"$",""))</f>
        <v>25</v>
      </c>
      <c r="U2229" s="31">
        <f>VALUE(SUBSTITUTE(טבלה1[[#This Row],[עמודה57]],"$",""))</f>
        <v>49</v>
      </c>
      <c r="V2229" s="31" t="str">
        <f>IF(טבלה1[[#This Row],[עמודה58]]&gt;30,"Yes","No")</f>
        <v>Yes</v>
      </c>
    </row>
    <row r="2230" spans="1:22" x14ac:dyDescent="0.15">
      <c r="A2230" s="32" t="s">
        <v>5235</v>
      </c>
      <c r="B2230" s="33" t="s">
        <v>5236</v>
      </c>
      <c r="C2230" s="33" t="s">
        <v>1610</v>
      </c>
      <c r="D2230" s="44">
        <v>5000</v>
      </c>
      <c r="E2230" s="33" t="s">
        <v>21</v>
      </c>
      <c r="F2230" s="33" t="s">
        <v>117</v>
      </c>
      <c r="G2230" s="36" t="str">
        <f t="shared" si="34"/>
        <v>Low</v>
      </c>
      <c r="H2230" s="34">
        <v>0.2</v>
      </c>
      <c r="I2230" s="11" t="str" cm="1">
        <f t="array" ref="I2230">INDEX(_xlfn.TEXTSPLIT(טבלה1[[#This Row],[עמודה2]],","),1)</f>
        <v>Manchester</v>
      </c>
      <c r="J2230" s="12" t="str" cm="1">
        <f t="array" ref="J2230">INDEX(_xlfn.TEXTSPLIT(טבלה1[[#This Row],[עמודה2]],","),2)</f>
        <v xml:space="preserve"> United Kingdom</v>
      </c>
      <c r="K2230" s="37" t="str">
        <f>_xlfn.CONCAT(טבלה1[[#This Row],[AI_Companies]]," ",טבלה1[[#This Row],[עמודה1]])</f>
        <v>Robiquity https://www.robiquity.com</v>
      </c>
      <c r="L2230" s="36">
        <v>2</v>
      </c>
      <c r="M2230" s="36" t="str">
        <f>IF(טבלה1[[#This Row],[עמודה53]]&gt;2000,"Yes","No")</f>
        <v>No</v>
      </c>
      <c r="N2230" s="36">
        <v>9</v>
      </c>
      <c r="O2230" s="36">
        <f>AVERAGE(טבלה1[[#This Row],[עמודה52]:[עמודה53]])</f>
        <v>149.5</v>
      </c>
      <c r="P2230" s="36" t="str">
        <f>IF(טבלה1[[#This Row],[עמודה4]]="&lt; $25 / hr","0$ - $25 / hr",טבלה1[[#This Row],[עמודה4]])</f>
        <v>$300+ / hr</v>
      </c>
      <c r="Q2230" s="12" t="str" cm="1">
        <f t="array" ref="Q2230">INDEX(_xlfn.TEXTSPLIT(טבלה1[[#This Row],[עמודה55]],"-"),1)</f>
        <v>$300+ / hr</v>
      </c>
      <c r="R2230" s="21" t="e" cm="1">
        <f t="array" ref="R2230">INDEX(_xlfn.TEXTSPLIT(INDEX(_xlfn.TEXTSPLIT(טבלה1[[#This Row],[עמודה55]],"-"),2),"/"),1)</f>
        <v>#REF!</v>
      </c>
      <c r="S2230" s="36" t="e">
        <f>AVERAGE(טבלה1[[#This Row],[עמודה59]:[עמודה60]])</f>
        <v>#VALUE!</v>
      </c>
      <c r="T2230" s="38" t="e">
        <f>VALUE(SUBSTITUTE(טבלה1[[#This Row],[עמודה56]],"$",""))</f>
        <v>#VALUE!</v>
      </c>
      <c r="U2230" s="38" t="e">
        <f>VALUE(SUBSTITUTE(טבלה1[[#This Row],[עמודה57]],"$",""))</f>
        <v>#REF!</v>
      </c>
      <c r="V2230" s="38" t="e">
        <f>IF(טבלה1[[#This Row],[עמודה58]]&gt;30,"Yes","No")</f>
        <v>#VALUE!</v>
      </c>
    </row>
    <row r="2231" spans="1:22" x14ac:dyDescent="0.15">
      <c r="A2231" s="32" t="s">
        <v>5237</v>
      </c>
      <c r="B2231" s="39" t="s">
        <v>5238</v>
      </c>
      <c r="C2231" s="39" t="s">
        <v>464</v>
      </c>
      <c r="D2231" s="40">
        <v>5000</v>
      </c>
      <c r="E2231" s="39" t="s">
        <v>33</v>
      </c>
      <c r="F2231" s="39" t="s">
        <v>117</v>
      </c>
      <c r="G2231" s="36" t="str">
        <f t="shared" si="34"/>
        <v>Low</v>
      </c>
      <c r="H2231" s="41">
        <v>0.23</v>
      </c>
      <c r="I2231" s="11" t="str" cm="1">
        <f t="array" ref="I2231">INDEX(_xlfn.TEXTSPLIT(טבלה1[[#This Row],[עמודה2]],","),1)</f>
        <v>Leeds</v>
      </c>
      <c r="J2231" s="12" t="str" cm="1">
        <f t="array" ref="J2231">INDEX(_xlfn.TEXTSPLIT(טבלה1[[#This Row],[עמודה2]],","),2)</f>
        <v xml:space="preserve"> United Kingdom</v>
      </c>
      <c r="K2231" s="43" t="str">
        <f>_xlfn.CONCAT(טבלה1[[#This Row],[AI_Companies]]," ",טבלה1[[#This Row],[עמודה1]])</f>
        <v>ChitChatAgency https://www.chitchatagency.com/</v>
      </c>
      <c r="L2231" s="28">
        <v>2</v>
      </c>
      <c r="M2231" s="28" t="str">
        <f>IF(טבלה1[[#This Row],[עמודה53]]&gt;2000,"Yes","No")</f>
        <v>No</v>
      </c>
      <c r="N2231" s="28">
        <v>9</v>
      </c>
      <c r="O2231" s="28">
        <f>AVERAGE(טבלה1[[#This Row],[עמודה52]:[עמודה53]])</f>
        <v>5.5</v>
      </c>
      <c r="P2231" s="28" t="str">
        <f>IF(טבלה1[[#This Row],[עמודה4]]="&lt; $25 / hr","0$ - $25 / hr",טבלה1[[#This Row],[עמודה4]])</f>
        <v>$100 - $149 / hr</v>
      </c>
      <c r="Q2231" s="12" t="str" cm="1">
        <f t="array" ref="Q2231">INDEX(_xlfn.TEXTSPLIT(טבלה1[[#This Row],[עמודה55]],"-"),1)</f>
        <v xml:space="preserve">$100 </v>
      </c>
      <c r="R2231" s="21" t="str" cm="1">
        <f t="array" ref="R2231">INDEX(_xlfn.TEXTSPLIT(INDEX(_xlfn.TEXTSPLIT(טבלה1[[#This Row],[עמודה55]],"-"),2),"/"),1)</f>
        <v xml:space="preserve"> $149 </v>
      </c>
      <c r="S2231" s="28">
        <f>AVERAGE(טבלה1[[#This Row],[עמודה59]:[עמודה60]])</f>
        <v>124.5</v>
      </c>
      <c r="T2231" s="31">
        <f>VALUE(SUBSTITUTE(טבלה1[[#This Row],[עמודה56]],"$",""))</f>
        <v>100</v>
      </c>
      <c r="U2231" s="31">
        <f>VALUE(SUBSTITUTE(טבלה1[[#This Row],[עמודה57]],"$",""))</f>
        <v>149</v>
      </c>
      <c r="V2231" s="31" t="str">
        <f>IF(טבלה1[[#This Row],[עמודה58]]&gt;30,"Yes","No")</f>
        <v>Yes</v>
      </c>
    </row>
    <row r="2232" spans="1:22" x14ac:dyDescent="0.15">
      <c r="A2232" s="32" t="s">
        <v>424</v>
      </c>
      <c r="B2232" s="33" t="s">
        <v>5239</v>
      </c>
      <c r="C2232" s="33" t="s">
        <v>5240</v>
      </c>
      <c r="D2232" s="44">
        <v>5000</v>
      </c>
      <c r="E2232" s="33" t="s">
        <v>14</v>
      </c>
      <c r="F2232" s="33" t="s">
        <v>10</v>
      </c>
      <c r="G2232" s="36" t="str">
        <f t="shared" si="34"/>
        <v>Low</v>
      </c>
      <c r="H2232" s="34">
        <v>0.1</v>
      </c>
      <c r="I2232" s="11" t="str" cm="1">
        <f t="array" ref="I2232">INDEX(_xlfn.TEXTSPLIT(טבלה1[[#This Row],[עמודה2]],","),1)</f>
        <v>Lahore</v>
      </c>
      <c r="J2232" s="12" t="str" cm="1">
        <f t="array" ref="J2232">INDEX(_xlfn.TEXTSPLIT(טבלה1[[#This Row],[עמודה2]],","),2)</f>
        <v xml:space="preserve"> Pakistan</v>
      </c>
      <c r="K2232" s="37" t="str">
        <f>_xlfn.CONCAT(טבלה1[[#This Row],[AI_Companies]]," ",טבלה1[[#This Row],[עמודה1]])</f>
        <v>Techline https://tline.pk/</v>
      </c>
      <c r="L2232" s="36">
        <v>50</v>
      </c>
      <c r="M2232" s="36" t="str">
        <f>IF(טבלה1[[#This Row],[עמודה53]]&gt;2000,"Yes","No")</f>
        <v>No</v>
      </c>
      <c r="N2232" s="36">
        <v>249</v>
      </c>
      <c r="O2232" s="36">
        <f>AVERAGE(טבלה1[[#This Row],[עמודה52]:[עמודה53]])</f>
        <v>5.5</v>
      </c>
      <c r="P2232" s="36" t="str">
        <f>IF(טבלה1[[#This Row],[עמודה4]]="&lt; $25 / hr","0$ - $25 / hr",טבלה1[[#This Row],[עמודה4]])</f>
        <v>$25 - $49 / hr</v>
      </c>
      <c r="Q2232" s="12" t="str" cm="1">
        <f t="array" ref="Q2232">INDEX(_xlfn.TEXTSPLIT(טבלה1[[#This Row],[עמודה55]],"-"),1)</f>
        <v xml:space="preserve">$25 </v>
      </c>
      <c r="R2232" s="21" t="str" cm="1">
        <f t="array" ref="R2232">INDEX(_xlfn.TEXTSPLIT(INDEX(_xlfn.TEXTSPLIT(טבלה1[[#This Row],[עמודה55]],"-"),2),"/"),1)</f>
        <v xml:space="preserve"> $49 </v>
      </c>
      <c r="S2232" s="36">
        <f>AVERAGE(טבלה1[[#This Row],[עמודה59]:[עמודה60]])</f>
        <v>37</v>
      </c>
      <c r="T2232" s="38">
        <f>VALUE(SUBSTITUTE(טבלה1[[#This Row],[עמודה56]],"$",""))</f>
        <v>25</v>
      </c>
      <c r="U2232" s="38">
        <f>VALUE(SUBSTITUTE(טבלה1[[#This Row],[עמודה57]],"$",""))</f>
        <v>49</v>
      </c>
      <c r="V2232" s="38" t="str">
        <f>IF(טבלה1[[#This Row],[עמודה58]]&gt;30,"Yes","No")</f>
        <v>Yes</v>
      </c>
    </row>
    <row r="2233" spans="1:22" x14ac:dyDescent="0.15">
      <c r="A2233" s="32" t="s">
        <v>5241</v>
      </c>
      <c r="B2233" s="39" t="s">
        <v>5242</v>
      </c>
      <c r="C2233" s="39" t="s">
        <v>5243</v>
      </c>
      <c r="D2233" s="40">
        <v>10000</v>
      </c>
      <c r="E2233" s="39" t="s">
        <v>9</v>
      </c>
      <c r="F2233" s="39" t="s">
        <v>10</v>
      </c>
      <c r="G2233" s="36" t="str">
        <f t="shared" si="34"/>
        <v>Low</v>
      </c>
      <c r="H2233" s="41">
        <v>0.1</v>
      </c>
      <c r="I2233" s="11" t="str" cm="1">
        <f t="array" ref="I2233">INDEX(_xlfn.TEXTSPLIT(טבלה1[[#This Row],[עמודה2]],","),1)</f>
        <v>Cairo</v>
      </c>
      <c r="J2233" s="12" t="str" cm="1">
        <f t="array" ref="J2233">INDEX(_xlfn.TEXTSPLIT(טבלה1[[#This Row],[עמודה2]],","),2)</f>
        <v xml:space="preserve"> Egypt</v>
      </c>
      <c r="K2233" s="43" t="str">
        <f>_xlfn.CONCAT(טבלה1[[#This Row],[AI_Companies]]," ",טבלה1[[#This Row],[עמודה1]])</f>
        <v>SmartTech https://www.smarttechsys.com</v>
      </c>
      <c r="L2233" s="28">
        <v>50</v>
      </c>
      <c r="M2233" s="28" t="str">
        <f>IF(טבלה1[[#This Row],[עמודה53]]&gt;2000,"Yes","No")</f>
        <v>No</v>
      </c>
      <c r="N2233" s="28">
        <v>249</v>
      </c>
      <c r="O2233" s="28">
        <f>AVERAGE(טבלה1[[#This Row],[עמודה52]:[עמודה53]])</f>
        <v>149.5</v>
      </c>
      <c r="P2233" s="28" t="str">
        <f>IF(טבלה1[[#This Row],[עמודה4]]="&lt; $25 / hr","0$ - $25 / hr",טבלה1[[#This Row],[עמודה4]])</f>
        <v>0$ - $25 / hr</v>
      </c>
      <c r="Q2233" s="12" t="str" cm="1">
        <f t="array" ref="Q2233">INDEX(_xlfn.TEXTSPLIT(טבלה1[[#This Row],[עמודה55]],"-"),1)</f>
        <v xml:space="preserve">0$ </v>
      </c>
      <c r="R2233" s="21" t="str" cm="1">
        <f t="array" ref="R2233">INDEX(_xlfn.TEXTSPLIT(INDEX(_xlfn.TEXTSPLIT(טבלה1[[#This Row],[עמודה55]],"-"),2),"/"),1)</f>
        <v xml:space="preserve"> $25 </v>
      </c>
      <c r="S2233" s="28">
        <f>AVERAGE(טבלה1[[#This Row],[עמודה59]:[עמודה60]])</f>
        <v>12.5</v>
      </c>
      <c r="T2233" s="31">
        <f>VALUE(SUBSTITUTE(טבלה1[[#This Row],[עמודה56]],"$",""))</f>
        <v>0</v>
      </c>
      <c r="U2233" s="31">
        <f>VALUE(SUBSTITUTE(טבלה1[[#This Row],[עמודה57]],"$",""))</f>
        <v>25</v>
      </c>
      <c r="V2233" s="31" t="str">
        <f>IF(טבלה1[[#This Row],[עמודה58]]&gt;30,"Yes","No")</f>
        <v>No</v>
      </c>
    </row>
    <row r="2234" spans="1:22" x14ac:dyDescent="0.15">
      <c r="A2234" s="32" t="s">
        <v>5244</v>
      </c>
      <c r="B2234" s="33" t="s">
        <v>5245</v>
      </c>
      <c r="C2234" s="33" t="s">
        <v>3601</v>
      </c>
      <c r="D2234" s="33" t="s">
        <v>4</v>
      </c>
      <c r="E2234" s="33" t="s">
        <v>4</v>
      </c>
      <c r="F2234" s="33" t="s">
        <v>29</v>
      </c>
      <c r="G2234" s="36" t="str">
        <f t="shared" si="34"/>
        <v>Low</v>
      </c>
      <c r="H2234" s="34">
        <v>0.15</v>
      </c>
      <c r="I2234" s="11" t="str" cm="1">
        <f t="array" ref="I2234">INDEX(_xlfn.TEXTSPLIT(טבלה1[[#This Row],[עמודה2]],","),1)</f>
        <v>Carbondale</v>
      </c>
      <c r="J2234" s="12" t="str" cm="1">
        <f t="array" ref="J2234">INDEX(_xlfn.TEXTSPLIT(טבלה1[[#This Row],[עמודה2]],","),2)</f>
        <v xml:space="preserve"> IL</v>
      </c>
      <c r="K2234" s="37" t="str">
        <f>_xlfn.CONCAT(טבלה1[[#This Row],[AI_Companies]]," ",טבלה1[[#This Row],[עמודה1]])</f>
        <v>OptimusFox https://optimusfox.com/</v>
      </c>
      <c r="L2234" s="36">
        <v>10</v>
      </c>
      <c r="M2234" s="36" t="str">
        <f>IF(טבלה1[[#This Row],[עמודה53]]&gt;2000,"Yes","No")</f>
        <v>No</v>
      </c>
      <c r="N2234" s="36">
        <v>49</v>
      </c>
      <c r="O2234" s="36">
        <f>AVERAGE(טבלה1[[#This Row],[עמודה52]:[עמודה53]])</f>
        <v>149.5</v>
      </c>
      <c r="P2234" s="36" t="str">
        <f>IF(טבלה1[[#This Row],[עמודה4]]="&lt; $25 / hr","0$ - $25 / hr",טבלה1[[#This Row],[עמודה4]])</f>
        <v>$50 - $99 / hr</v>
      </c>
      <c r="Q2234" s="12" t="str" cm="1">
        <f t="array" ref="Q2234">INDEX(_xlfn.TEXTSPLIT(טבלה1[[#This Row],[עמודה55]],"-"),1)</f>
        <v xml:space="preserve">$50 </v>
      </c>
      <c r="R2234" s="21" t="str" cm="1">
        <f t="array" ref="R2234">INDEX(_xlfn.TEXTSPLIT(INDEX(_xlfn.TEXTSPLIT(טבלה1[[#This Row],[עמודה55]],"-"),2),"/"),1)</f>
        <v xml:space="preserve"> $99 </v>
      </c>
      <c r="S2234" s="36">
        <f>AVERAGE(טבלה1[[#This Row],[עמודה59]:[עמודה60]])</f>
        <v>74.5</v>
      </c>
      <c r="T2234" s="38">
        <f>VALUE(SUBSTITUTE(טבלה1[[#This Row],[עמודה56]],"$",""))</f>
        <v>50</v>
      </c>
      <c r="U2234" s="38">
        <f>VALUE(SUBSTITUTE(טבלה1[[#This Row],[עמודה57]],"$",""))</f>
        <v>99</v>
      </c>
      <c r="V2234" s="38" t="str">
        <f>IF(טבלה1[[#This Row],[עמודה58]]&gt;30,"Yes","No")</f>
        <v>Yes</v>
      </c>
    </row>
    <row r="2235" spans="1:22" x14ac:dyDescent="0.15">
      <c r="A2235" s="32" t="s">
        <v>5246</v>
      </c>
      <c r="B2235" s="39" t="s">
        <v>5247</v>
      </c>
      <c r="C2235" s="39" t="s">
        <v>3504</v>
      </c>
      <c r="D2235" s="39" t="s">
        <v>4</v>
      </c>
      <c r="E2235" s="39" t="s">
        <v>4</v>
      </c>
      <c r="F2235" s="39" t="s">
        <v>29</v>
      </c>
      <c r="G2235" s="36" t="str">
        <f t="shared" si="34"/>
        <v>Low</v>
      </c>
      <c r="H2235" s="41">
        <v>0.15</v>
      </c>
      <c r="I2235" s="11" t="str" cm="1">
        <f t="array" ref="I2235">INDEX(_xlfn.TEXTSPLIT(טבלה1[[#This Row],[עמודה2]],","),1)</f>
        <v>Brasília</v>
      </c>
      <c r="J2235" s="12" t="str" cm="1">
        <f t="array" ref="J2235">INDEX(_xlfn.TEXTSPLIT(טבלה1[[#This Row],[עמודה2]],","),2)</f>
        <v xml:space="preserve"> Brazil</v>
      </c>
      <c r="K2235" s="43" t="str">
        <f>_xlfn.CONCAT(טבלה1[[#This Row],[AI_Companies]]," ",טבלה1[[#This Row],[עמודה1]])</f>
        <v>Novatics https://www.novatics.com.br/</v>
      </c>
      <c r="L2235" s="28">
        <v>10</v>
      </c>
      <c r="M2235" s="28" t="str">
        <f>IF(טבלה1[[#This Row],[עמודה53]]&gt;2000,"Yes","No")</f>
        <v>No</v>
      </c>
      <c r="N2235" s="28">
        <v>49</v>
      </c>
      <c r="O2235" s="28">
        <f>AVERAGE(טבלה1[[#This Row],[עמודה52]:[עמודה53]])</f>
        <v>29.5</v>
      </c>
      <c r="P2235" s="28" t="str">
        <f>IF(טבלה1[[#This Row],[עמודה4]]="&lt; $25 / hr","0$ - $25 / hr",טבלה1[[#This Row],[עמודה4]])</f>
        <v>Undisclosed</v>
      </c>
      <c r="Q2235" s="12" t="str" cm="1">
        <f t="array" ref="Q2235">INDEX(_xlfn.TEXTSPLIT(טבלה1[[#This Row],[עמודה55]],"-"),1)</f>
        <v>Undisclosed</v>
      </c>
      <c r="R2235" s="21" t="e" cm="1">
        <f t="array" ref="R2235">INDEX(_xlfn.TEXTSPLIT(INDEX(_xlfn.TEXTSPLIT(טבלה1[[#This Row],[עמודה55]],"-"),2),"/"),1)</f>
        <v>#REF!</v>
      </c>
      <c r="S2235" s="28" t="e">
        <f>AVERAGE(טבלה1[[#This Row],[עמודה59]:[עמודה60]])</f>
        <v>#VALUE!</v>
      </c>
      <c r="T2235" s="31" t="e">
        <f>VALUE(SUBSTITUTE(טבלה1[[#This Row],[עמודה56]],"$",""))</f>
        <v>#VALUE!</v>
      </c>
      <c r="U2235" s="31" t="e">
        <f>VALUE(SUBSTITUTE(טבלה1[[#This Row],[עמודה57]],"$",""))</f>
        <v>#REF!</v>
      </c>
      <c r="V2235" s="31" t="e">
        <f>IF(טבלה1[[#This Row],[עמודה58]]&gt;30,"Yes","No")</f>
        <v>#VALUE!</v>
      </c>
    </row>
    <row r="2236" spans="1:22" x14ac:dyDescent="0.15">
      <c r="A2236" s="32" t="s">
        <v>5248</v>
      </c>
      <c r="B2236" s="33" t="s">
        <v>5249</v>
      </c>
      <c r="C2236" s="33" t="s">
        <v>1930</v>
      </c>
      <c r="D2236" s="33" t="s">
        <v>4</v>
      </c>
      <c r="E2236" s="33" t="s">
        <v>4</v>
      </c>
      <c r="F2236" s="33" t="s">
        <v>29</v>
      </c>
      <c r="G2236" s="36" t="str">
        <f t="shared" si="34"/>
        <v>Low</v>
      </c>
      <c r="H2236" s="34">
        <v>0.15</v>
      </c>
      <c r="I2236" s="11" t="str" cm="1">
        <f t="array" ref="I2236">INDEX(_xlfn.TEXTSPLIT(טבלה1[[#This Row],[עמודה2]],","),1)</f>
        <v>Leederville</v>
      </c>
      <c r="J2236" s="12" t="str" cm="1">
        <f t="array" ref="J2236">INDEX(_xlfn.TEXTSPLIT(טבלה1[[#This Row],[עמודה2]],","),2)</f>
        <v xml:space="preserve"> Australia</v>
      </c>
      <c r="K2236" s="37" t="str">
        <f>_xlfn.CONCAT(טבלה1[[#This Row],[AI_Companies]]," ",טבלה1[[#This Row],[עמודה1]])</f>
        <v>AlienIntelligence https://www.alienintelligence.com.au/</v>
      </c>
      <c r="L2236" s="36">
        <v>10</v>
      </c>
      <c r="M2236" s="36" t="str">
        <f>IF(טבלה1[[#This Row],[עמודה53]]&gt;2000,"Yes","No")</f>
        <v>No</v>
      </c>
      <c r="N2236" s="36">
        <v>49</v>
      </c>
      <c r="O2236" s="36">
        <f>AVERAGE(טבלה1[[#This Row],[עמודה52]:[עמודה53]])</f>
        <v>29.5</v>
      </c>
      <c r="P2236" s="36" t="str">
        <f>IF(טבלה1[[#This Row],[עמודה4]]="&lt; $25 / hr","0$ - $25 / hr",טבלה1[[#This Row],[עמודה4]])</f>
        <v>Undisclosed</v>
      </c>
      <c r="Q2236" s="12" t="str" cm="1">
        <f t="array" ref="Q2236">INDEX(_xlfn.TEXTSPLIT(טבלה1[[#This Row],[עמודה55]],"-"),1)</f>
        <v>Undisclosed</v>
      </c>
      <c r="R2236" s="21" t="e" cm="1">
        <f t="array" ref="R2236">INDEX(_xlfn.TEXTSPLIT(INDEX(_xlfn.TEXTSPLIT(טבלה1[[#This Row],[עמודה55]],"-"),2),"/"),1)</f>
        <v>#REF!</v>
      </c>
      <c r="S2236" s="36" t="e">
        <f>AVERAGE(טבלה1[[#This Row],[עמודה59]:[עמודה60]])</f>
        <v>#VALUE!</v>
      </c>
      <c r="T2236" s="38" t="e">
        <f>VALUE(SUBSTITUTE(טבלה1[[#This Row],[עמודה56]],"$",""))</f>
        <v>#VALUE!</v>
      </c>
      <c r="U2236" s="38" t="e">
        <f>VALUE(SUBSTITUTE(טבלה1[[#This Row],[עמודה57]],"$",""))</f>
        <v>#REF!</v>
      </c>
      <c r="V2236" s="38" t="e">
        <f>IF(טבלה1[[#This Row],[עמודה58]]&gt;30,"Yes","No")</f>
        <v>#VALUE!</v>
      </c>
    </row>
    <row r="2237" spans="1:22" x14ac:dyDescent="0.15">
      <c r="A2237" s="32" t="s">
        <v>5250</v>
      </c>
      <c r="B2237" s="39" t="s">
        <v>5251</v>
      </c>
      <c r="C2237" s="39" t="s">
        <v>56</v>
      </c>
      <c r="D2237" s="39" t="s">
        <v>4</v>
      </c>
      <c r="E2237" s="39" t="s">
        <v>4</v>
      </c>
      <c r="F2237" s="39" t="s">
        <v>10</v>
      </c>
      <c r="G2237" s="36" t="str">
        <f t="shared" si="34"/>
        <v>Low</v>
      </c>
      <c r="H2237" s="41">
        <v>0.1</v>
      </c>
      <c r="I2237" s="11" t="str" cm="1">
        <f t="array" ref="I2237">INDEX(_xlfn.TEXTSPLIT(טבלה1[[#This Row],[עמודה2]],","),1)</f>
        <v>Adelaide</v>
      </c>
      <c r="J2237" s="12" t="str" cm="1">
        <f t="array" ref="J2237">INDEX(_xlfn.TEXTSPLIT(טבלה1[[#This Row],[עמודה2]],","),2)</f>
        <v xml:space="preserve"> Australia</v>
      </c>
      <c r="K2237" s="43" t="str">
        <f>_xlfn.CONCAT(טבלה1[[#This Row],[AI_Companies]]," ",טבלה1[[#This Row],[עמודה1]])</f>
        <v>2excel http://www.2excel.com.au/</v>
      </c>
      <c r="L2237" s="28">
        <v>50</v>
      </c>
      <c r="M2237" s="28" t="str">
        <f>IF(טבלה1[[#This Row],[עמודה53]]&gt;2000,"Yes","No")</f>
        <v>No</v>
      </c>
      <c r="N2237" s="28">
        <v>249</v>
      </c>
      <c r="O2237" s="28">
        <f>AVERAGE(טבלה1[[#This Row],[עמודה52]:[עמודה53]])</f>
        <v>29.5</v>
      </c>
      <c r="P2237" s="28" t="str">
        <f>IF(טבלה1[[#This Row],[עמודה4]]="&lt; $25 / hr","0$ - $25 / hr",טבלה1[[#This Row],[עמודה4]])</f>
        <v>Undisclosed</v>
      </c>
      <c r="Q2237" s="12" t="str" cm="1">
        <f t="array" ref="Q2237">INDEX(_xlfn.TEXTSPLIT(טבלה1[[#This Row],[עמודה55]],"-"),1)</f>
        <v>Undisclosed</v>
      </c>
      <c r="R2237" s="21" t="e" cm="1">
        <f t="array" ref="R2237">INDEX(_xlfn.TEXTSPLIT(INDEX(_xlfn.TEXTSPLIT(טבלה1[[#This Row],[עמודה55]],"-"),2),"/"),1)</f>
        <v>#REF!</v>
      </c>
      <c r="S2237" s="28" t="e">
        <f>AVERAGE(טבלה1[[#This Row],[עמודה59]:[עמודה60]])</f>
        <v>#VALUE!</v>
      </c>
      <c r="T2237" s="31" t="e">
        <f>VALUE(SUBSTITUTE(טבלה1[[#This Row],[עמודה56]],"$",""))</f>
        <v>#VALUE!</v>
      </c>
      <c r="U2237" s="31" t="e">
        <f>VALUE(SUBSTITUTE(טבלה1[[#This Row],[עמודה57]],"$",""))</f>
        <v>#REF!</v>
      </c>
      <c r="V2237" s="31" t="e">
        <f>IF(טבלה1[[#This Row],[עמודה58]]&gt;30,"Yes","No")</f>
        <v>#VALUE!</v>
      </c>
    </row>
    <row r="2238" spans="1:22" x14ac:dyDescent="0.15">
      <c r="A2238" s="32" t="s">
        <v>5252</v>
      </c>
      <c r="B2238" s="33" t="s">
        <v>5253</v>
      </c>
      <c r="C2238" s="33" t="s">
        <v>494</v>
      </c>
      <c r="D2238" s="44">
        <v>25000</v>
      </c>
      <c r="E2238" s="33" t="s">
        <v>9</v>
      </c>
      <c r="F2238" s="33" t="s">
        <v>29</v>
      </c>
      <c r="G2238" s="36" t="str">
        <f t="shared" si="34"/>
        <v>Low</v>
      </c>
      <c r="H2238" s="34">
        <v>0.1</v>
      </c>
      <c r="I2238" s="11" t="str" cm="1">
        <f t="array" ref="I2238">INDEX(_xlfn.TEXTSPLIT(טבלה1[[#This Row],[עמודה2]],","),1)</f>
        <v>Los Angeles</v>
      </c>
      <c r="J2238" s="12" t="str" cm="1">
        <f t="array" ref="J2238">INDEX(_xlfn.TEXTSPLIT(טבלה1[[#This Row],[עמודה2]],","),2)</f>
        <v xml:space="preserve"> CA</v>
      </c>
      <c r="K2238" s="37" t="str">
        <f>_xlfn.CONCAT(טבלה1[[#This Row],[AI_Companies]]," ",טבלה1[[#This Row],[עמודה1]])</f>
        <v>Deutsch http://www.deutschinc.com/</v>
      </c>
      <c r="L2238" s="36">
        <v>10</v>
      </c>
      <c r="M2238" s="36" t="str">
        <f>IF(טבלה1[[#This Row],[עמודה53]]&gt;2000,"Yes","No")</f>
        <v>No</v>
      </c>
      <c r="N2238" s="36">
        <v>49</v>
      </c>
      <c r="O2238" s="36">
        <f>AVERAGE(טבלה1[[#This Row],[עמודה52]:[עמודה53]])</f>
        <v>149.5</v>
      </c>
      <c r="P2238" s="36" t="str">
        <f>IF(טבלה1[[#This Row],[עמודה4]]="&lt; $25 / hr","0$ - $25 / hr",טבלה1[[#This Row],[עמודה4]])</f>
        <v>Undisclosed</v>
      </c>
      <c r="Q2238" s="12" t="str" cm="1">
        <f t="array" ref="Q2238">INDEX(_xlfn.TEXTSPLIT(טבלה1[[#This Row],[עמודה55]],"-"),1)</f>
        <v>Undisclosed</v>
      </c>
      <c r="R2238" s="21" t="e" cm="1">
        <f t="array" ref="R2238">INDEX(_xlfn.TEXTSPLIT(INDEX(_xlfn.TEXTSPLIT(טבלה1[[#This Row],[עמודה55]],"-"),2),"/"),1)</f>
        <v>#REF!</v>
      </c>
      <c r="S2238" s="36" t="e">
        <f>AVERAGE(טבלה1[[#This Row],[עמודה59]:[עמודה60]])</f>
        <v>#VALUE!</v>
      </c>
      <c r="T2238" s="38" t="e">
        <f>VALUE(SUBSTITUTE(טבלה1[[#This Row],[עמודה56]],"$",""))</f>
        <v>#VALUE!</v>
      </c>
      <c r="U2238" s="38" t="e">
        <f>VALUE(SUBSTITUTE(טבלה1[[#This Row],[עמודה57]],"$",""))</f>
        <v>#REF!</v>
      </c>
      <c r="V2238" s="38" t="e">
        <f>IF(טבלה1[[#This Row],[עמודה58]]&gt;30,"Yes","No")</f>
        <v>#VALUE!</v>
      </c>
    </row>
    <row r="2239" spans="1:22" x14ac:dyDescent="0.15">
      <c r="A2239" s="32" t="s">
        <v>5254</v>
      </c>
      <c r="B2239" s="39" t="s">
        <v>5255</v>
      </c>
      <c r="C2239" s="39" t="s">
        <v>102</v>
      </c>
      <c r="D2239" s="40">
        <v>5000</v>
      </c>
      <c r="E2239" s="39" t="s">
        <v>9</v>
      </c>
      <c r="F2239" s="39" t="s">
        <v>29</v>
      </c>
      <c r="G2239" s="36" t="str">
        <f t="shared" si="34"/>
        <v>Low</v>
      </c>
      <c r="H2239" s="41">
        <v>0.15</v>
      </c>
      <c r="I2239" s="11" t="str" cm="1">
        <f t="array" ref="I2239">INDEX(_xlfn.TEXTSPLIT(טבלה1[[#This Row],[עמודה2]],","),1)</f>
        <v>Istanbul</v>
      </c>
      <c r="J2239" s="12" t="str" cm="1">
        <f t="array" ref="J2239">INDEX(_xlfn.TEXTSPLIT(טבלה1[[#This Row],[עמודה2]],","),2)</f>
        <v xml:space="preserve"> Turkey</v>
      </c>
      <c r="K2239" s="43" t="str">
        <f>_xlfn.CONCAT(טבלה1[[#This Row],[AI_Companies]]," ",טבלה1[[#This Row],[עמודה1]])</f>
        <v>LenaSoftware http://www.lenasoftware.com</v>
      </c>
      <c r="L2239" s="28">
        <v>10</v>
      </c>
      <c r="M2239" s="28" t="str">
        <f>IF(טבלה1[[#This Row],[עמודה53]]&gt;2000,"Yes","No")</f>
        <v>No</v>
      </c>
      <c r="N2239" s="28">
        <v>49</v>
      </c>
      <c r="O2239" s="28">
        <f>AVERAGE(טבלה1[[#This Row],[עמודה52]:[עמודה53]])</f>
        <v>29.5</v>
      </c>
      <c r="P2239" s="28" t="str">
        <f>IF(טבלה1[[#This Row],[עמודה4]]="&lt; $25 / hr","0$ - $25 / hr",טבלה1[[#This Row],[עמודה4]])</f>
        <v>$50 - $99 / hr</v>
      </c>
      <c r="Q2239" s="12" t="str" cm="1">
        <f t="array" ref="Q2239">INDEX(_xlfn.TEXTSPLIT(טבלה1[[#This Row],[עמודה55]],"-"),1)</f>
        <v xml:space="preserve">$50 </v>
      </c>
      <c r="R2239" s="21" t="str" cm="1">
        <f t="array" ref="R2239">INDEX(_xlfn.TEXTSPLIT(INDEX(_xlfn.TEXTSPLIT(טבלה1[[#This Row],[עמודה55]],"-"),2),"/"),1)</f>
        <v xml:space="preserve"> $99 </v>
      </c>
      <c r="S2239" s="28">
        <f>AVERAGE(טבלה1[[#This Row],[עמודה59]:[עמודה60]])</f>
        <v>74.5</v>
      </c>
      <c r="T2239" s="31">
        <f>VALUE(SUBSTITUTE(טבלה1[[#This Row],[עמודה56]],"$",""))</f>
        <v>50</v>
      </c>
      <c r="U2239" s="31">
        <f>VALUE(SUBSTITUTE(טבלה1[[#This Row],[עמודה57]],"$",""))</f>
        <v>99</v>
      </c>
      <c r="V2239" s="31" t="str">
        <f>IF(טבלה1[[#This Row],[עמודה58]]&gt;30,"Yes","No")</f>
        <v>Yes</v>
      </c>
    </row>
    <row r="2240" spans="1:22" x14ac:dyDescent="0.15">
      <c r="A2240" s="32" t="s">
        <v>5256</v>
      </c>
      <c r="B2240" s="33" t="s">
        <v>5257</v>
      </c>
      <c r="C2240" s="33" t="s">
        <v>5034</v>
      </c>
      <c r="D2240" s="44">
        <v>10000</v>
      </c>
      <c r="E2240" s="33" t="s">
        <v>33</v>
      </c>
      <c r="F2240" s="33" t="s">
        <v>29</v>
      </c>
      <c r="G2240" s="36" t="str">
        <f t="shared" si="34"/>
        <v>Low</v>
      </c>
      <c r="H2240" s="34">
        <v>0.1</v>
      </c>
      <c r="I2240" s="11" t="str" cm="1">
        <f t="array" ref="I2240">INDEX(_xlfn.TEXTSPLIT(טבלה1[[#This Row],[עמודה2]],","),1)</f>
        <v>London</v>
      </c>
      <c r="J2240" s="12" t="str" cm="1">
        <f t="array" ref="J2240">INDEX(_xlfn.TEXTSPLIT(טבלה1[[#This Row],[עמודה2]],","),2)</f>
        <v xml:space="preserve"> United Kingdom</v>
      </c>
      <c r="K2240" s="37" t="str">
        <f>_xlfn.CONCAT(טבלה1[[#This Row],[AI_Companies]]," ",טבלה1[[#This Row],[עמודה1]])</f>
        <v>FuriousFoxLimited https://furiousfox.co.uk/</v>
      </c>
      <c r="L2240" s="36">
        <v>10</v>
      </c>
      <c r="M2240" s="36" t="str">
        <f>IF(טבלה1[[#This Row],[עמודה53]]&gt;2000,"Yes","No")</f>
        <v>No</v>
      </c>
      <c r="N2240" s="36">
        <v>49</v>
      </c>
      <c r="O2240" s="36">
        <f>AVERAGE(טבלה1[[#This Row],[עמודה52]:[עמודה53]])</f>
        <v>29.5</v>
      </c>
      <c r="P2240" s="36" t="str">
        <f>IF(טבלה1[[#This Row],[עמודה4]]="&lt; $25 / hr","0$ - $25 / hr",טבלה1[[#This Row],[עמודה4]])</f>
        <v>$50 - $99 / hr</v>
      </c>
      <c r="Q2240" s="12" t="str" cm="1">
        <f t="array" ref="Q2240">INDEX(_xlfn.TEXTSPLIT(טבלה1[[#This Row],[עמודה55]],"-"),1)</f>
        <v xml:space="preserve">$50 </v>
      </c>
      <c r="R2240" s="21" t="str" cm="1">
        <f t="array" ref="R2240">INDEX(_xlfn.TEXTSPLIT(INDEX(_xlfn.TEXTSPLIT(טבלה1[[#This Row],[עמודה55]],"-"),2),"/"),1)</f>
        <v xml:space="preserve"> $99 </v>
      </c>
      <c r="S2240" s="36">
        <f>AVERAGE(טבלה1[[#This Row],[עמודה59]:[עמודה60]])</f>
        <v>74.5</v>
      </c>
      <c r="T2240" s="38">
        <f>VALUE(SUBSTITUTE(טבלה1[[#This Row],[עמודה56]],"$",""))</f>
        <v>50</v>
      </c>
      <c r="U2240" s="38">
        <f>VALUE(SUBSTITUTE(טבלה1[[#This Row],[עמודה57]],"$",""))</f>
        <v>99</v>
      </c>
      <c r="V2240" s="38" t="str">
        <f>IF(טבלה1[[#This Row],[עמודה58]]&gt;30,"Yes","No")</f>
        <v>Yes</v>
      </c>
    </row>
    <row r="2241" spans="1:22" x14ac:dyDescent="0.15">
      <c r="A2241" s="32" t="s">
        <v>5258</v>
      </c>
      <c r="B2241" s="39" t="s">
        <v>5259</v>
      </c>
      <c r="C2241" s="39" t="s">
        <v>464</v>
      </c>
      <c r="D2241" s="40">
        <v>5000</v>
      </c>
      <c r="E2241" s="39" t="s">
        <v>33</v>
      </c>
      <c r="F2241" s="39" t="s">
        <v>10</v>
      </c>
      <c r="G2241" s="36" t="str">
        <f t="shared" si="34"/>
        <v>Low</v>
      </c>
      <c r="H2241" s="41">
        <v>0.1</v>
      </c>
      <c r="I2241" s="11" t="str" cm="1">
        <f t="array" ref="I2241">INDEX(_xlfn.TEXTSPLIT(טבלה1[[#This Row],[עמודה2]],","),1)</f>
        <v>Nagpur</v>
      </c>
      <c r="J2241" s="12" t="str" cm="1">
        <f t="array" ref="J2241">INDEX(_xlfn.TEXTSPLIT(טבלה1[[#This Row],[עמודה2]],","),2)</f>
        <v xml:space="preserve"> India</v>
      </c>
      <c r="K2241" s="43" t="str">
        <f>_xlfn.CONCAT(טבלה1[[#This Row],[AI_Companies]]," ",טבלה1[[#This Row],[עמודה1]])</f>
        <v>SabertoothTechnologies https://www.sabertoothtech.in/</v>
      </c>
      <c r="L2241" s="28">
        <v>50</v>
      </c>
      <c r="M2241" s="28" t="str">
        <f>IF(טבלה1[[#This Row],[עמודה53]]&gt;2000,"Yes","No")</f>
        <v>No</v>
      </c>
      <c r="N2241" s="28">
        <v>249</v>
      </c>
      <c r="O2241" s="28">
        <f>AVERAGE(טבלה1[[#This Row],[עמודה52]:[עמודה53]])</f>
        <v>29.5</v>
      </c>
      <c r="P2241" s="28" t="str">
        <f>IF(טבלה1[[#This Row],[עמודה4]]="&lt; $25 / hr","0$ - $25 / hr",טבלה1[[#This Row],[עמודה4]])</f>
        <v>$25 - $49 / hr</v>
      </c>
      <c r="Q2241" s="12" t="str" cm="1">
        <f t="array" ref="Q2241">INDEX(_xlfn.TEXTSPLIT(טבלה1[[#This Row],[עמודה55]],"-"),1)</f>
        <v xml:space="preserve">$25 </v>
      </c>
      <c r="R2241" s="21" t="str" cm="1">
        <f t="array" ref="R2241">INDEX(_xlfn.TEXTSPLIT(INDEX(_xlfn.TEXTSPLIT(טבלה1[[#This Row],[עמודה55]],"-"),2),"/"),1)</f>
        <v xml:space="preserve"> $49 </v>
      </c>
      <c r="S2241" s="28">
        <f>AVERAGE(טבלה1[[#This Row],[עמודה59]:[עמודה60]])</f>
        <v>37</v>
      </c>
      <c r="T2241" s="31">
        <f>VALUE(SUBSTITUTE(טבלה1[[#This Row],[עמודה56]],"$",""))</f>
        <v>25</v>
      </c>
      <c r="U2241" s="31">
        <f>VALUE(SUBSTITUTE(טבלה1[[#This Row],[עמודה57]],"$",""))</f>
        <v>49</v>
      </c>
      <c r="V2241" s="31" t="str">
        <f>IF(טבלה1[[#This Row],[עמודה58]]&gt;30,"Yes","No")</f>
        <v>Yes</v>
      </c>
    </row>
    <row r="2242" spans="1:22" x14ac:dyDescent="0.15">
      <c r="A2242" s="32" t="s">
        <v>5260</v>
      </c>
      <c r="B2242" s="33" t="s">
        <v>5261</v>
      </c>
      <c r="C2242" s="33" t="s">
        <v>2564</v>
      </c>
      <c r="D2242" s="33" t="s">
        <v>4</v>
      </c>
      <c r="E2242" s="33" t="s">
        <v>4</v>
      </c>
      <c r="F2242" s="33" t="s">
        <v>117</v>
      </c>
      <c r="G2242" s="36" t="str">
        <f t="shared" si="34"/>
        <v>Low</v>
      </c>
      <c r="H2242" s="34">
        <v>0.2</v>
      </c>
      <c r="I2242" s="11" t="str" cm="1">
        <f t="array" ref="I2242">INDEX(_xlfn.TEXTSPLIT(טבלה1[[#This Row],[עמודה2]],","),1)</f>
        <v>Lahore</v>
      </c>
      <c r="J2242" s="12" t="str" cm="1">
        <f t="array" ref="J2242">INDEX(_xlfn.TEXTSPLIT(טבלה1[[#This Row],[עמודה2]],","),2)</f>
        <v xml:space="preserve"> Pakistan</v>
      </c>
      <c r="K2242" s="37" t="str">
        <f>_xlfn.CONCAT(טבלה1[[#This Row],[AI_Companies]]," ",טבלה1[[#This Row],[עמודה1]])</f>
        <v>EritheiaLabs https://www.eritheialabs.com</v>
      </c>
      <c r="L2242" s="36">
        <v>2</v>
      </c>
      <c r="M2242" s="36" t="str">
        <f>IF(טבלה1[[#This Row],[עמודה53]]&gt;2000,"Yes","No")</f>
        <v>No</v>
      </c>
      <c r="N2242" s="36">
        <v>9</v>
      </c>
      <c r="O2242" s="36">
        <f>AVERAGE(טבלה1[[#This Row],[עמודה52]:[עמודה53]])</f>
        <v>149.5</v>
      </c>
      <c r="P2242" s="36" t="str">
        <f>IF(טבלה1[[#This Row],[עמודה4]]="&lt; $25 / hr","0$ - $25 / hr",טבלה1[[#This Row],[עמודה4]])</f>
        <v>$25 - $49 / hr</v>
      </c>
      <c r="Q2242" s="12" t="str" cm="1">
        <f t="array" ref="Q2242">INDEX(_xlfn.TEXTSPLIT(טבלה1[[#This Row],[עמודה55]],"-"),1)</f>
        <v xml:space="preserve">$25 </v>
      </c>
      <c r="R2242" s="21" t="str" cm="1">
        <f t="array" ref="R2242">INDEX(_xlfn.TEXTSPLIT(INDEX(_xlfn.TEXTSPLIT(טבלה1[[#This Row],[עמודה55]],"-"),2),"/"),1)</f>
        <v xml:space="preserve"> $49 </v>
      </c>
      <c r="S2242" s="36">
        <f>AVERAGE(טבלה1[[#This Row],[עמודה59]:[עמודה60]])</f>
        <v>37</v>
      </c>
      <c r="T2242" s="38">
        <f>VALUE(SUBSTITUTE(טבלה1[[#This Row],[עמודה56]],"$",""))</f>
        <v>25</v>
      </c>
      <c r="U2242" s="38">
        <f>VALUE(SUBSTITUTE(טבלה1[[#This Row],[עמודה57]],"$",""))</f>
        <v>49</v>
      </c>
      <c r="V2242" s="38" t="str">
        <f>IF(טבלה1[[#This Row],[עמודה58]]&gt;30,"Yes","No")</f>
        <v>Yes</v>
      </c>
    </row>
    <row r="2243" spans="1:22" x14ac:dyDescent="0.15">
      <c r="A2243" s="32" t="s">
        <v>5262</v>
      </c>
      <c r="B2243" s="39" t="s">
        <v>5263</v>
      </c>
      <c r="C2243" s="39" t="s">
        <v>5264</v>
      </c>
      <c r="D2243" s="40">
        <v>1000</v>
      </c>
      <c r="E2243" s="39" t="s">
        <v>9</v>
      </c>
      <c r="F2243" s="39" t="s">
        <v>117</v>
      </c>
      <c r="G2243" s="36" t="str">
        <f t="shared" ref="G2243:G2306" si="35">IF(H2243&gt;0.8,"High",IF(H2243&gt;0.4,"Med","Low"))</f>
        <v>Low</v>
      </c>
      <c r="H2243" s="41">
        <v>0.2</v>
      </c>
      <c r="I2243" s="11" t="str" cm="1">
        <f t="array" ref="I2243">INDEX(_xlfn.TEXTSPLIT(טבלה1[[#This Row],[עמודה2]],","),1)</f>
        <v>Shibuya City</v>
      </c>
      <c r="J2243" s="12" t="str" cm="1">
        <f t="array" ref="J2243">INDEX(_xlfn.TEXTSPLIT(טבלה1[[#This Row],[עמודה2]],","),2)</f>
        <v xml:space="preserve"> Japan</v>
      </c>
      <c r="K2243" s="43" t="str">
        <f>_xlfn.CONCAT(טבלה1[[#This Row],[AI_Companies]]," ",טבלה1[[#This Row],[עמודה1]])</f>
        <v>Pikkles https://pikkles.com/en/</v>
      </c>
      <c r="L2243" s="28">
        <v>2</v>
      </c>
      <c r="M2243" s="28" t="str">
        <f>IF(טבלה1[[#This Row],[עמודה53]]&gt;2000,"Yes","No")</f>
        <v>No</v>
      </c>
      <c r="N2243" s="28">
        <v>9</v>
      </c>
      <c r="O2243" s="28">
        <f>AVERAGE(טבלה1[[#This Row],[עמודה52]:[עמודה53]])</f>
        <v>5.5</v>
      </c>
      <c r="P2243" s="28" t="str">
        <f>IF(טבלה1[[#This Row],[עמודה4]]="&lt; $25 / hr","0$ - $25 / hr",טבלה1[[#This Row],[עמודה4]])</f>
        <v>Undisclosed</v>
      </c>
      <c r="Q2243" s="12" t="str" cm="1">
        <f t="array" ref="Q2243">INDEX(_xlfn.TEXTSPLIT(טבלה1[[#This Row],[עמודה55]],"-"),1)</f>
        <v>Undisclosed</v>
      </c>
      <c r="R2243" s="21" t="e" cm="1">
        <f t="array" ref="R2243">INDEX(_xlfn.TEXTSPLIT(INDEX(_xlfn.TEXTSPLIT(טבלה1[[#This Row],[עמודה55]],"-"),2),"/"),1)</f>
        <v>#REF!</v>
      </c>
      <c r="S2243" s="28" t="e">
        <f>AVERAGE(טבלה1[[#This Row],[עמודה59]:[עמודה60]])</f>
        <v>#VALUE!</v>
      </c>
      <c r="T2243" s="31" t="e">
        <f>VALUE(SUBSTITUTE(טבלה1[[#This Row],[עמודה56]],"$",""))</f>
        <v>#VALUE!</v>
      </c>
      <c r="U2243" s="31" t="e">
        <f>VALUE(SUBSTITUTE(טבלה1[[#This Row],[עמודה57]],"$",""))</f>
        <v>#REF!</v>
      </c>
      <c r="V2243" s="31" t="e">
        <f>IF(טבלה1[[#This Row],[עמודה58]]&gt;30,"Yes","No")</f>
        <v>#VALUE!</v>
      </c>
    </row>
    <row r="2244" spans="1:22" x14ac:dyDescent="0.15">
      <c r="A2244" s="32" t="s">
        <v>5265</v>
      </c>
      <c r="B2244" s="33" t="s">
        <v>5266</v>
      </c>
      <c r="C2244" s="33" t="s">
        <v>5267</v>
      </c>
      <c r="D2244" s="44">
        <v>5000</v>
      </c>
      <c r="E2244" s="33" t="s">
        <v>33</v>
      </c>
      <c r="F2244" s="33" t="s">
        <v>117</v>
      </c>
      <c r="G2244" s="36" t="str">
        <f t="shared" si="35"/>
        <v>Low</v>
      </c>
      <c r="H2244" s="34">
        <v>0.2</v>
      </c>
      <c r="I2244" s="11" t="str" cm="1">
        <f t="array" ref="I2244">INDEX(_xlfn.TEXTSPLIT(טבלה1[[#This Row],[עמודה2]],","),1)</f>
        <v>Rochester</v>
      </c>
      <c r="J2244" s="12" t="str" cm="1">
        <f t="array" ref="J2244">INDEX(_xlfn.TEXTSPLIT(טבלה1[[#This Row],[עמודה2]],","),2)</f>
        <v xml:space="preserve"> MN</v>
      </c>
      <c r="K2244" s="37" t="str">
        <f>_xlfn.CONCAT(טבלה1[[#This Row],[AI_Companies]]," ",טבלה1[[#This Row],[עמודה1]])</f>
        <v>TresorDigital https://tresordigital.com</v>
      </c>
      <c r="L2244" s="36">
        <v>2</v>
      </c>
      <c r="M2244" s="36" t="str">
        <f>IF(טבלה1[[#This Row],[עמודה53]]&gt;2000,"Yes","No")</f>
        <v>No</v>
      </c>
      <c r="N2244" s="36">
        <v>9</v>
      </c>
      <c r="O2244" s="36">
        <f>AVERAGE(טבלה1[[#This Row],[עמודה52]:[עמודה53]])</f>
        <v>5.5</v>
      </c>
      <c r="P2244" s="36" t="str">
        <f>IF(טבלה1[[#This Row],[עמודה4]]="&lt; $25 / hr","0$ - $25 / hr",טבלה1[[#This Row],[עמודה4]])</f>
        <v>$50 - $99 / hr</v>
      </c>
      <c r="Q2244" s="12" t="str" cm="1">
        <f t="array" ref="Q2244">INDEX(_xlfn.TEXTSPLIT(טבלה1[[#This Row],[עמודה55]],"-"),1)</f>
        <v xml:space="preserve">$50 </v>
      </c>
      <c r="R2244" s="21" t="str" cm="1">
        <f t="array" ref="R2244">INDEX(_xlfn.TEXTSPLIT(INDEX(_xlfn.TEXTSPLIT(טבלה1[[#This Row],[עמודה55]],"-"),2),"/"),1)</f>
        <v xml:space="preserve"> $99 </v>
      </c>
      <c r="S2244" s="36">
        <f>AVERAGE(טבלה1[[#This Row],[עמודה59]:[עמודה60]])</f>
        <v>74.5</v>
      </c>
      <c r="T2244" s="38">
        <f>VALUE(SUBSTITUTE(טבלה1[[#This Row],[עמודה56]],"$",""))</f>
        <v>50</v>
      </c>
      <c r="U2244" s="38">
        <f>VALUE(SUBSTITUTE(טבלה1[[#This Row],[עמודה57]],"$",""))</f>
        <v>99</v>
      </c>
      <c r="V2244" s="38" t="str">
        <f>IF(טבלה1[[#This Row],[עמודה58]]&gt;30,"Yes","No")</f>
        <v>Yes</v>
      </c>
    </row>
    <row r="2245" spans="1:22" x14ac:dyDescent="0.15">
      <c r="A2245" s="32" t="s">
        <v>5268</v>
      </c>
      <c r="B2245" s="39" t="s">
        <v>5269</v>
      </c>
      <c r="C2245" s="39" t="s">
        <v>2339</v>
      </c>
      <c r="D2245" s="40">
        <v>5000</v>
      </c>
      <c r="E2245" s="39" t="s">
        <v>33</v>
      </c>
      <c r="F2245" s="39" t="s">
        <v>117</v>
      </c>
      <c r="G2245" s="36" t="str">
        <f t="shared" si="35"/>
        <v>Low</v>
      </c>
      <c r="H2245" s="41">
        <v>0.2</v>
      </c>
      <c r="I2245" s="11" t="str" cm="1">
        <f t="array" ref="I2245">INDEX(_xlfn.TEXTSPLIT(טבלה1[[#This Row],[עמודה2]],","),1)</f>
        <v>Guatemala City</v>
      </c>
      <c r="J2245" s="12" t="str" cm="1">
        <f t="array" ref="J2245">INDEX(_xlfn.TEXTSPLIT(טבלה1[[#This Row],[עמודה2]],","),2)</f>
        <v xml:space="preserve"> Guatemala</v>
      </c>
      <c r="K2245" s="43" t="str">
        <f>_xlfn.CONCAT(טבלה1[[#This Row],[AI_Companies]]," ",טבלה1[[#This Row],[עמודה1]])</f>
        <v>Xoratom http://xoratom.com/</v>
      </c>
      <c r="L2245" s="28">
        <v>2</v>
      </c>
      <c r="M2245" s="28" t="str">
        <f>IF(טבלה1[[#This Row],[עמודה53]]&gt;2000,"Yes","No")</f>
        <v>No</v>
      </c>
      <c r="N2245" s="28">
        <v>9</v>
      </c>
      <c r="O2245" s="28">
        <f>AVERAGE(טבלה1[[#This Row],[עמודה52]:[עמודה53]])</f>
        <v>5.5</v>
      </c>
      <c r="P2245" s="28" t="str">
        <f>IF(טבלה1[[#This Row],[עמודה4]]="&lt; $25 / hr","0$ - $25 / hr",טבלה1[[#This Row],[עמודה4]])</f>
        <v>$25 - $49 / hr</v>
      </c>
      <c r="Q2245" s="12" t="str" cm="1">
        <f t="array" ref="Q2245">INDEX(_xlfn.TEXTSPLIT(טבלה1[[#This Row],[עמודה55]],"-"),1)</f>
        <v xml:space="preserve">$25 </v>
      </c>
      <c r="R2245" s="21" t="str" cm="1">
        <f t="array" ref="R2245">INDEX(_xlfn.TEXTSPLIT(INDEX(_xlfn.TEXTSPLIT(טבלה1[[#This Row],[עמודה55]],"-"),2),"/"),1)</f>
        <v xml:space="preserve"> $49 </v>
      </c>
      <c r="S2245" s="28">
        <f>AVERAGE(טבלה1[[#This Row],[עמודה59]:[עמודה60]])</f>
        <v>37</v>
      </c>
      <c r="T2245" s="31">
        <f>VALUE(SUBSTITUTE(טבלה1[[#This Row],[עמודה56]],"$",""))</f>
        <v>25</v>
      </c>
      <c r="U2245" s="31">
        <f>VALUE(SUBSTITUTE(טבלה1[[#This Row],[עמודה57]],"$",""))</f>
        <v>49</v>
      </c>
      <c r="V2245" s="31" t="str">
        <f>IF(טבלה1[[#This Row],[עמודה58]]&gt;30,"Yes","No")</f>
        <v>Yes</v>
      </c>
    </row>
    <row r="2246" spans="1:22" x14ac:dyDescent="0.15">
      <c r="A2246" s="32" t="s">
        <v>5270</v>
      </c>
      <c r="B2246" s="33" t="s">
        <v>5271</v>
      </c>
      <c r="C2246" s="33" t="s">
        <v>66</v>
      </c>
      <c r="D2246" s="33" t="s">
        <v>4</v>
      </c>
      <c r="E2246" s="33" t="s">
        <v>4</v>
      </c>
      <c r="F2246" s="33" t="s">
        <v>117</v>
      </c>
      <c r="G2246" s="36" t="str">
        <f t="shared" si="35"/>
        <v>Low</v>
      </c>
      <c r="H2246" s="34">
        <v>0.2</v>
      </c>
      <c r="I2246" s="11" t="str" cm="1">
        <f t="array" ref="I2246">INDEX(_xlfn.TEXTSPLIT(טבלה1[[#This Row],[עמודה2]],","),1)</f>
        <v>Bogota</v>
      </c>
      <c r="J2246" s="12" t="str" cm="1">
        <f t="array" ref="J2246">INDEX(_xlfn.TEXTSPLIT(טבלה1[[#This Row],[עמודה2]],","),2)</f>
        <v xml:space="preserve"> Colombia</v>
      </c>
      <c r="K2246" s="37" t="str">
        <f>_xlfn.CONCAT(טבלה1[[#This Row],[AI_Companies]]," ",טבלה1[[#This Row],[עמודה1]])</f>
        <v>Hi.EndStudios https://www.hiendstudios.com/</v>
      </c>
      <c r="L2246" s="36">
        <v>2</v>
      </c>
      <c r="M2246" s="36" t="str">
        <f>IF(טבלה1[[#This Row],[עמודה53]]&gt;2000,"Yes","No")</f>
        <v>No</v>
      </c>
      <c r="N2246" s="36">
        <v>9</v>
      </c>
      <c r="O2246" s="36">
        <f>AVERAGE(טבלה1[[#This Row],[עמודה52]:[עמודה53]])</f>
        <v>5.5</v>
      </c>
      <c r="P2246" s="36" t="str">
        <f>IF(טבלה1[[#This Row],[עמודה4]]="&lt; $25 / hr","0$ - $25 / hr",טבלה1[[#This Row],[עמודה4]])</f>
        <v>$25 - $49 / hr</v>
      </c>
      <c r="Q2246" s="12" t="str" cm="1">
        <f t="array" ref="Q2246">INDEX(_xlfn.TEXTSPLIT(טבלה1[[#This Row],[עמודה55]],"-"),1)</f>
        <v xml:space="preserve">$25 </v>
      </c>
      <c r="R2246" s="21" t="str" cm="1">
        <f t="array" ref="R2246">INDEX(_xlfn.TEXTSPLIT(INDEX(_xlfn.TEXTSPLIT(טבלה1[[#This Row],[עמודה55]],"-"),2),"/"),1)</f>
        <v xml:space="preserve"> $49 </v>
      </c>
      <c r="S2246" s="36">
        <f>AVERAGE(טבלה1[[#This Row],[עמודה59]:[עמודה60]])</f>
        <v>37</v>
      </c>
      <c r="T2246" s="38">
        <f>VALUE(SUBSTITUTE(טבלה1[[#This Row],[עמודה56]],"$",""))</f>
        <v>25</v>
      </c>
      <c r="U2246" s="38">
        <f>VALUE(SUBSTITUTE(טבלה1[[#This Row],[עמודה57]],"$",""))</f>
        <v>49</v>
      </c>
      <c r="V2246" s="38" t="str">
        <f>IF(טבלה1[[#This Row],[עמודה58]]&gt;30,"Yes","No")</f>
        <v>Yes</v>
      </c>
    </row>
    <row r="2247" spans="1:22" x14ac:dyDescent="0.15">
      <c r="A2247" s="32" t="s">
        <v>5272</v>
      </c>
      <c r="B2247" s="39" t="s">
        <v>5273</v>
      </c>
      <c r="C2247" s="39" t="s">
        <v>331</v>
      </c>
      <c r="D2247" s="40">
        <v>10000</v>
      </c>
      <c r="E2247" s="39" t="s">
        <v>14</v>
      </c>
      <c r="F2247" s="39" t="s">
        <v>117</v>
      </c>
      <c r="G2247" s="36" t="str">
        <f t="shared" si="35"/>
        <v>Low</v>
      </c>
      <c r="H2247" s="41">
        <v>0.2</v>
      </c>
      <c r="I2247" s="11" t="str" cm="1">
        <f t="array" ref="I2247">INDEX(_xlfn.TEXTSPLIT(טבלה1[[#This Row],[עמודה2]],","),1)</f>
        <v>Toronto</v>
      </c>
      <c r="J2247" s="12" t="str" cm="1">
        <f t="array" ref="J2247">INDEX(_xlfn.TEXTSPLIT(טבלה1[[#This Row],[עמודה2]],","),2)</f>
        <v xml:space="preserve"> Canada</v>
      </c>
      <c r="K2247" s="43" t="str">
        <f>_xlfn.CONCAT(טבלה1[[#This Row],[AI_Companies]]," ",טבלה1[[#This Row],[עמודה1]])</f>
        <v>SdotMedia https://www.sdotmedia.com/</v>
      </c>
      <c r="L2247" s="28">
        <v>2</v>
      </c>
      <c r="M2247" s="28" t="str">
        <f>IF(טבלה1[[#This Row],[עמודה53]]&gt;2000,"Yes","No")</f>
        <v>No</v>
      </c>
      <c r="N2247" s="28">
        <v>9</v>
      </c>
      <c r="O2247" s="28">
        <f>AVERAGE(טבלה1[[#This Row],[עמודה52]:[עמודה53]])</f>
        <v>5.5</v>
      </c>
      <c r="P2247" s="28" t="str">
        <f>IF(טבלה1[[#This Row],[עמודה4]]="&lt; $25 / hr","0$ - $25 / hr",טבלה1[[#This Row],[עמודה4]])</f>
        <v>Undisclosed</v>
      </c>
      <c r="Q2247" s="12" t="str" cm="1">
        <f t="array" ref="Q2247">INDEX(_xlfn.TEXTSPLIT(טבלה1[[#This Row],[עמודה55]],"-"),1)</f>
        <v>Undisclosed</v>
      </c>
      <c r="R2247" s="21" t="e" cm="1">
        <f t="array" ref="R2247">INDEX(_xlfn.TEXTSPLIT(INDEX(_xlfn.TEXTSPLIT(טבלה1[[#This Row],[עמודה55]],"-"),2),"/"),1)</f>
        <v>#REF!</v>
      </c>
      <c r="S2247" s="28" t="e">
        <f>AVERAGE(טבלה1[[#This Row],[עמודה59]:[עמודה60]])</f>
        <v>#VALUE!</v>
      </c>
      <c r="T2247" s="31" t="e">
        <f>VALUE(SUBSTITUTE(טבלה1[[#This Row],[עמודה56]],"$",""))</f>
        <v>#VALUE!</v>
      </c>
      <c r="U2247" s="31" t="e">
        <f>VALUE(SUBSTITUTE(טבלה1[[#This Row],[עמודה57]],"$",""))</f>
        <v>#REF!</v>
      </c>
      <c r="V2247" s="31" t="e">
        <f>IF(טבלה1[[#This Row],[עמודה58]]&gt;30,"Yes","No")</f>
        <v>#VALUE!</v>
      </c>
    </row>
    <row r="2248" spans="1:22" x14ac:dyDescent="0.15">
      <c r="A2248" s="32" t="s">
        <v>5274</v>
      </c>
      <c r="B2248" s="33" t="s">
        <v>5275</v>
      </c>
      <c r="C2248" s="33" t="s">
        <v>5276</v>
      </c>
      <c r="D2248" s="44">
        <v>5000</v>
      </c>
      <c r="E2248" s="33" t="s">
        <v>9</v>
      </c>
      <c r="F2248" s="33" t="s">
        <v>117</v>
      </c>
      <c r="G2248" s="36" t="str">
        <f t="shared" si="35"/>
        <v>Low</v>
      </c>
      <c r="H2248" s="34">
        <v>0.2</v>
      </c>
      <c r="I2248" s="11" t="str" cm="1">
        <f t="array" ref="I2248">INDEX(_xlfn.TEXTSPLIT(טבלה1[[#This Row],[עמודה2]],","),1)</f>
        <v>Hyderabad</v>
      </c>
      <c r="J2248" s="12" t="str" cm="1">
        <f t="array" ref="J2248">INDEX(_xlfn.TEXTSPLIT(טבלה1[[#This Row],[עמודה2]],","),2)</f>
        <v xml:space="preserve"> India</v>
      </c>
      <c r="K2248" s="37" t="str">
        <f>_xlfn.CONCAT(טבלה1[[#This Row],[AI_Companies]]," ",טבלה1[[#This Row],[עמודה1]])</f>
        <v>Teqsense https://teqsense.com</v>
      </c>
      <c r="L2248" s="36">
        <v>2</v>
      </c>
      <c r="M2248" s="36" t="str">
        <f>IF(טבלה1[[#This Row],[עמודה53]]&gt;2000,"Yes","No")</f>
        <v>No</v>
      </c>
      <c r="N2248" s="36">
        <v>9</v>
      </c>
      <c r="O2248" s="36">
        <f>AVERAGE(טבלה1[[#This Row],[עמודה52]:[עמודה53]])</f>
        <v>5.5</v>
      </c>
      <c r="P2248" s="36" t="str">
        <f>IF(טבלה1[[#This Row],[עמודה4]]="&lt; $25 / hr","0$ - $25 / hr",טבלה1[[#This Row],[עמודה4]])</f>
        <v>0$ - $25 / hr</v>
      </c>
      <c r="Q2248" s="12" t="str" cm="1">
        <f t="array" ref="Q2248">INDEX(_xlfn.TEXTSPLIT(טבלה1[[#This Row],[עמודה55]],"-"),1)</f>
        <v xml:space="preserve">0$ </v>
      </c>
      <c r="R2248" s="21" t="str" cm="1">
        <f t="array" ref="R2248">INDEX(_xlfn.TEXTSPLIT(INDEX(_xlfn.TEXTSPLIT(טבלה1[[#This Row],[עמודה55]],"-"),2),"/"),1)</f>
        <v xml:space="preserve"> $25 </v>
      </c>
      <c r="S2248" s="36">
        <f>AVERAGE(טבלה1[[#This Row],[עמודה59]:[עמודה60]])</f>
        <v>12.5</v>
      </c>
      <c r="T2248" s="38">
        <f>VALUE(SUBSTITUTE(טבלה1[[#This Row],[עמודה56]],"$",""))</f>
        <v>0</v>
      </c>
      <c r="U2248" s="38">
        <f>VALUE(SUBSTITUTE(טבלה1[[#This Row],[עמודה57]],"$",""))</f>
        <v>25</v>
      </c>
      <c r="V2248" s="38" t="str">
        <f>IF(טבלה1[[#This Row],[עמודה58]]&gt;30,"Yes","No")</f>
        <v>No</v>
      </c>
    </row>
    <row r="2249" spans="1:22" x14ac:dyDescent="0.15">
      <c r="A2249" s="32" t="s">
        <v>5277</v>
      </c>
      <c r="B2249" s="39" t="s">
        <v>5278</v>
      </c>
      <c r="C2249" s="39" t="s">
        <v>533</v>
      </c>
      <c r="D2249" s="39" t="s">
        <v>4</v>
      </c>
      <c r="E2249" s="39" t="s">
        <v>4</v>
      </c>
      <c r="F2249" s="39" t="s">
        <v>117</v>
      </c>
      <c r="G2249" s="36" t="str">
        <f t="shared" si="35"/>
        <v>Low</v>
      </c>
      <c r="H2249" s="41">
        <v>0.2</v>
      </c>
      <c r="I2249" s="11" t="str" cm="1">
        <f t="array" ref="I2249">INDEX(_xlfn.TEXTSPLIT(טבלה1[[#This Row],[עמודה2]],","),1)</f>
        <v>Fort Worth</v>
      </c>
      <c r="J2249" s="12" t="str" cm="1">
        <f t="array" ref="J2249">INDEX(_xlfn.TEXTSPLIT(טבלה1[[#This Row],[עמודה2]],","),2)</f>
        <v xml:space="preserve"> TX</v>
      </c>
      <c r="K2249" s="43" t="str">
        <f>_xlfn.CONCAT(טבלה1[[#This Row],[AI_Companies]]," ",טבלה1[[#This Row],[עמודה1]])</f>
        <v>InfinityLabs https://infinitylab.world</v>
      </c>
      <c r="L2249" s="28">
        <v>2</v>
      </c>
      <c r="M2249" s="28" t="str">
        <f>IF(טבלה1[[#This Row],[עמודה53]]&gt;2000,"Yes","No")</f>
        <v>No</v>
      </c>
      <c r="N2249" s="28">
        <v>9</v>
      </c>
      <c r="O2249" s="28">
        <f>AVERAGE(טבלה1[[#This Row],[עמודה52]:[עמודה53]])</f>
        <v>5.5</v>
      </c>
      <c r="P2249" s="28" t="str">
        <f>IF(טבלה1[[#This Row],[עמודה4]]="&lt; $25 / hr","0$ - $25 / hr",טבלה1[[#This Row],[עמודה4]])</f>
        <v>$50 - $99 / hr</v>
      </c>
      <c r="Q2249" s="12" t="str" cm="1">
        <f t="array" ref="Q2249">INDEX(_xlfn.TEXTSPLIT(טבלה1[[#This Row],[עמודה55]],"-"),1)</f>
        <v xml:space="preserve">$50 </v>
      </c>
      <c r="R2249" s="21" t="str" cm="1">
        <f t="array" ref="R2249">INDEX(_xlfn.TEXTSPLIT(INDEX(_xlfn.TEXTSPLIT(טבלה1[[#This Row],[עמודה55]],"-"),2),"/"),1)</f>
        <v xml:space="preserve"> $99 </v>
      </c>
      <c r="S2249" s="28">
        <f>AVERAGE(טבלה1[[#This Row],[עמודה59]:[עמודה60]])</f>
        <v>74.5</v>
      </c>
      <c r="T2249" s="31">
        <f>VALUE(SUBSTITUTE(טבלה1[[#This Row],[עמודה56]],"$",""))</f>
        <v>50</v>
      </c>
      <c r="U2249" s="31">
        <f>VALUE(SUBSTITUTE(טבלה1[[#This Row],[עמודה57]],"$",""))</f>
        <v>99</v>
      </c>
      <c r="V2249" s="31" t="str">
        <f>IF(טבלה1[[#This Row],[עמודה58]]&gt;30,"Yes","No")</f>
        <v>Yes</v>
      </c>
    </row>
    <row r="2250" spans="1:22" x14ac:dyDescent="0.15">
      <c r="A2250" s="32" t="s">
        <v>5279</v>
      </c>
      <c r="B2250" s="33" t="s">
        <v>5280</v>
      </c>
      <c r="C2250" s="33" t="s">
        <v>5281</v>
      </c>
      <c r="D2250" s="33" t="s">
        <v>4</v>
      </c>
      <c r="E2250" s="33" t="s">
        <v>4</v>
      </c>
      <c r="F2250" s="33" t="s">
        <v>117</v>
      </c>
      <c r="G2250" s="36" t="str">
        <f t="shared" si="35"/>
        <v>Low</v>
      </c>
      <c r="H2250" s="34">
        <v>0.2</v>
      </c>
      <c r="I2250" s="11" t="str" cm="1">
        <f t="array" ref="I2250">INDEX(_xlfn.TEXTSPLIT(טבלה1[[#This Row],[עמודה2]],","),1)</f>
        <v>Raleigh</v>
      </c>
      <c r="J2250" s="12" t="str" cm="1">
        <f t="array" ref="J2250">INDEX(_xlfn.TEXTSPLIT(טבלה1[[#This Row],[עמודה2]],","),2)</f>
        <v xml:space="preserve"> NC</v>
      </c>
      <c r="K2250" s="37" t="str">
        <f>_xlfn.CONCAT(טבלה1[[#This Row],[AI_Companies]]," ",טבלה1[[#This Row],[עמודה1]])</f>
        <v>TrueParallel http://www.trueparallel.com</v>
      </c>
      <c r="L2250" s="36">
        <v>2</v>
      </c>
      <c r="M2250" s="36" t="str">
        <f>IF(טבלה1[[#This Row],[עמודה53]]&gt;2000,"Yes","No")</f>
        <v>No</v>
      </c>
      <c r="N2250" s="36">
        <v>9</v>
      </c>
      <c r="O2250" s="36">
        <f>AVERAGE(טבלה1[[#This Row],[עמודה52]:[עמודה53]])</f>
        <v>5.5</v>
      </c>
      <c r="P2250" s="36" t="str">
        <f>IF(טבלה1[[#This Row],[עמודה4]]="&lt; $25 / hr","0$ - $25 / hr",טבלה1[[#This Row],[עמודה4]])</f>
        <v>Undisclosed</v>
      </c>
      <c r="Q2250" s="12" t="str" cm="1">
        <f t="array" ref="Q2250">INDEX(_xlfn.TEXTSPLIT(טבלה1[[#This Row],[עמודה55]],"-"),1)</f>
        <v>Undisclosed</v>
      </c>
      <c r="R2250" s="21" t="e" cm="1">
        <f t="array" ref="R2250">INDEX(_xlfn.TEXTSPLIT(INDEX(_xlfn.TEXTSPLIT(טבלה1[[#This Row],[עמודה55]],"-"),2),"/"),1)</f>
        <v>#REF!</v>
      </c>
      <c r="S2250" s="36" t="e">
        <f>AVERAGE(טבלה1[[#This Row],[עמודה59]:[עמודה60]])</f>
        <v>#VALUE!</v>
      </c>
      <c r="T2250" s="38" t="e">
        <f>VALUE(SUBSTITUTE(טבלה1[[#This Row],[עמודה56]],"$",""))</f>
        <v>#VALUE!</v>
      </c>
      <c r="U2250" s="38" t="e">
        <f>VALUE(SUBSTITUTE(טבלה1[[#This Row],[עמודה57]],"$",""))</f>
        <v>#REF!</v>
      </c>
      <c r="V2250" s="38" t="e">
        <f>IF(טבלה1[[#This Row],[עמודה58]]&gt;30,"Yes","No")</f>
        <v>#VALUE!</v>
      </c>
    </row>
    <row r="2251" spans="1:22" x14ac:dyDescent="0.15">
      <c r="A2251" s="32" t="s">
        <v>5282</v>
      </c>
      <c r="B2251" s="39" t="s">
        <v>5283</v>
      </c>
      <c r="C2251" s="39" t="s">
        <v>5284</v>
      </c>
      <c r="D2251" s="40">
        <v>1000</v>
      </c>
      <c r="E2251" s="39" t="s">
        <v>33</v>
      </c>
      <c r="F2251" s="39" t="s">
        <v>117</v>
      </c>
      <c r="G2251" s="36" t="str">
        <f t="shared" si="35"/>
        <v>Low</v>
      </c>
      <c r="H2251" s="41">
        <v>0.2</v>
      </c>
      <c r="I2251" s="11" t="str" cm="1">
        <f t="array" ref="I2251">INDEX(_xlfn.TEXTSPLIT(טבלה1[[#This Row],[עמודה2]],","),1)</f>
        <v>Columbia</v>
      </c>
      <c r="J2251" s="12" t="str" cm="1">
        <f t="array" ref="J2251">INDEX(_xlfn.TEXTSPLIT(טבלה1[[#This Row],[עמודה2]],","),2)</f>
        <v xml:space="preserve"> MD</v>
      </c>
      <c r="K2251" s="43" t="str">
        <f>_xlfn.CONCAT(טבלה1[[#This Row],[AI_Companies]]," ",טבלה1[[#This Row],[עמודה1]])</f>
        <v>Celerens,LLC http://www.celerens.com/</v>
      </c>
      <c r="L2251" s="28">
        <v>2</v>
      </c>
      <c r="M2251" s="28" t="str">
        <f>IF(טבלה1[[#This Row],[עמודה53]]&gt;2000,"Yes","No")</f>
        <v>No</v>
      </c>
      <c r="N2251" s="28">
        <v>9</v>
      </c>
      <c r="O2251" s="28">
        <f>AVERAGE(טבלה1[[#This Row],[עמודה52]:[עמודה53]])</f>
        <v>5.5</v>
      </c>
      <c r="P2251" s="28" t="str">
        <f>IF(טבלה1[[#This Row],[עמודה4]]="&lt; $25 / hr","0$ - $25 / hr",טבלה1[[#This Row],[עמודה4]])</f>
        <v>Undisclosed</v>
      </c>
      <c r="Q2251" s="12" t="str" cm="1">
        <f t="array" ref="Q2251">INDEX(_xlfn.TEXTSPLIT(טבלה1[[#This Row],[עמודה55]],"-"),1)</f>
        <v>Undisclosed</v>
      </c>
      <c r="R2251" s="21" t="e" cm="1">
        <f t="array" ref="R2251">INDEX(_xlfn.TEXTSPLIT(INDEX(_xlfn.TEXTSPLIT(טבלה1[[#This Row],[עמודה55]],"-"),2),"/"),1)</f>
        <v>#REF!</v>
      </c>
      <c r="S2251" s="28" t="e">
        <f>AVERAGE(טבלה1[[#This Row],[עמודה59]:[עמודה60]])</f>
        <v>#VALUE!</v>
      </c>
      <c r="T2251" s="31" t="e">
        <f>VALUE(SUBSTITUTE(טבלה1[[#This Row],[עמודה56]],"$",""))</f>
        <v>#VALUE!</v>
      </c>
      <c r="U2251" s="31" t="e">
        <f>VALUE(SUBSTITUTE(טבלה1[[#This Row],[עמודה57]],"$",""))</f>
        <v>#REF!</v>
      </c>
      <c r="V2251" s="31" t="e">
        <f>IF(טבלה1[[#This Row],[עמודה58]]&gt;30,"Yes","No")</f>
        <v>#VALUE!</v>
      </c>
    </row>
    <row r="2252" spans="1:22" x14ac:dyDescent="0.15">
      <c r="A2252" s="32" t="s">
        <v>5285</v>
      </c>
      <c r="B2252" s="33" t="s">
        <v>5286</v>
      </c>
      <c r="C2252" s="33" t="s">
        <v>44</v>
      </c>
      <c r="D2252" s="44">
        <v>10000</v>
      </c>
      <c r="E2252" s="33" t="s">
        <v>9</v>
      </c>
      <c r="F2252" s="33" t="s">
        <v>29</v>
      </c>
      <c r="G2252" s="36" t="str">
        <f t="shared" si="35"/>
        <v>Low</v>
      </c>
      <c r="H2252" s="34">
        <v>0.1</v>
      </c>
      <c r="I2252" s="11" t="str" cm="1">
        <f t="array" ref="I2252">INDEX(_xlfn.TEXTSPLIT(טבלה1[[#This Row],[עמודה2]],","),1)</f>
        <v>Al Jazirah Al Hamra</v>
      </c>
      <c r="J2252" s="12" t="str" cm="1">
        <f t="array" ref="J2252">INDEX(_xlfn.TEXTSPLIT(טבלה1[[#This Row],[עמודה2]],","),2)</f>
        <v xml:space="preserve"> United Arab Emirates</v>
      </c>
      <c r="K2252" s="37" t="str">
        <f>_xlfn.CONCAT(טבלה1[[#This Row],[AI_Companies]]," ",טבלה1[[#This Row],[עמודה1]])</f>
        <v>OnlineDimensions https://online-dimensions.com/</v>
      </c>
      <c r="L2252" s="36">
        <v>10</v>
      </c>
      <c r="M2252" s="36" t="str">
        <f>IF(טבלה1[[#This Row],[עמודה53]]&gt;2000,"Yes","No")</f>
        <v>No</v>
      </c>
      <c r="N2252" s="36">
        <v>49</v>
      </c>
      <c r="O2252" s="36">
        <f>AVERAGE(טבלה1[[#This Row],[עמודה52]:[עמודה53]])</f>
        <v>5.5</v>
      </c>
      <c r="P2252" s="36" t="str">
        <f>IF(טבלה1[[#This Row],[עמודה4]]="&lt; $25 / hr","0$ - $25 / hr",טבלה1[[#This Row],[עמודה4]])</f>
        <v>$25 - $49 / hr</v>
      </c>
      <c r="Q2252" s="12" t="str" cm="1">
        <f t="array" ref="Q2252">INDEX(_xlfn.TEXTSPLIT(טבלה1[[#This Row],[עמודה55]],"-"),1)</f>
        <v xml:space="preserve">$25 </v>
      </c>
      <c r="R2252" s="21" t="str" cm="1">
        <f t="array" ref="R2252">INDEX(_xlfn.TEXTSPLIT(INDEX(_xlfn.TEXTSPLIT(טבלה1[[#This Row],[עמודה55]],"-"),2),"/"),1)</f>
        <v xml:space="preserve"> $49 </v>
      </c>
      <c r="S2252" s="36">
        <f>AVERAGE(טבלה1[[#This Row],[עמודה59]:[עמודה60]])</f>
        <v>37</v>
      </c>
      <c r="T2252" s="38">
        <f>VALUE(SUBSTITUTE(טבלה1[[#This Row],[עמודה56]],"$",""))</f>
        <v>25</v>
      </c>
      <c r="U2252" s="38">
        <f>VALUE(SUBSTITUTE(טבלה1[[#This Row],[עמודה57]],"$",""))</f>
        <v>49</v>
      </c>
      <c r="V2252" s="38" t="str">
        <f>IF(טבלה1[[#This Row],[עמודה58]]&gt;30,"Yes","No")</f>
        <v>Yes</v>
      </c>
    </row>
    <row r="2253" spans="1:22" x14ac:dyDescent="0.15">
      <c r="A2253" s="32" t="s">
        <v>5287</v>
      </c>
      <c r="B2253" s="39" t="s">
        <v>5288</v>
      </c>
      <c r="C2253" s="39" t="s">
        <v>177</v>
      </c>
      <c r="D2253" s="40">
        <v>5000</v>
      </c>
      <c r="E2253" s="39" t="s">
        <v>14</v>
      </c>
      <c r="F2253" s="39" t="s">
        <v>10</v>
      </c>
      <c r="G2253" s="36" t="str">
        <f t="shared" si="35"/>
        <v>Low</v>
      </c>
      <c r="H2253" s="41">
        <v>0.1</v>
      </c>
      <c r="I2253" s="11" t="str" cm="1">
        <f t="array" ref="I2253">INDEX(_xlfn.TEXTSPLIT(טבלה1[[#This Row],[עמודה2]],","),1)</f>
        <v>Charlotte</v>
      </c>
      <c r="J2253" s="12" t="str" cm="1">
        <f t="array" ref="J2253">INDEX(_xlfn.TEXTSPLIT(טבלה1[[#This Row],[עמודה2]],","),2)</f>
        <v xml:space="preserve"> NC</v>
      </c>
      <c r="K2253" s="43" t="str">
        <f>_xlfn.CONCAT(טבלה1[[#This Row],[AI_Companies]]," ",טבלה1[[#This Row],[עמודה1]])</f>
        <v>FlynautLLC https://flynaut.com/</v>
      </c>
      <c r="L2253" s="28">
        <v>50</v>
      </c>
      <c r="M2253" s="28" t="str">
        <f>IF(טבלה1[[#This Row],[עמודה53]]&gt;2000,"Yes","No")</f>
        <v>No</v>
      </c>
      <c r="N2253" s="28">
        <v>249</v>
      </c>
      <c r="O2253" s="28">
        <f>AVERAGE(טבלה1[[#This Row],[עמודה52]:[עמודה53]])</f>
        <v>29.5</v>
      </c>
      <c r="P2253" s="28" t="str">
        <f>IF(טבלה1[[#This Row],[עמודה4]]="&lt; $25 / hr","0$ - $25 / hr",טבלה1[[#This Row],[עמודה4]])</f>
        <v>$50 - $99 / hr</v>
      </c>
      <c r="Q2253" s="12" t="str" cm="1">
        <f t="array" ref="Q2253">INDEX(_xlfn.TEXTSPLIT(טבלה1[[#This Row],[עמודה55]],"-"),1)</f>
        <v xml:space="preserve">$50 </v>
      </c>
      <c r="R2253" s="21" t="str" cm="1">
        <f t="array" ref="R2253">INDEX(_xlfn.TEXTSPLIT(INDEX(_xlfn.TEXTSPLIT(טבלה1[[#This Row],[עמודה55]],"-"),2),"/"),1)</f>
        <v xml:space="preserve"> $99 </v>
      </c>
      <c r="S2253" s="28">
        <f>AVERAGE(טבלה1[[#This Row],[עמודה59]:[עמודה60]])</f>
        <v>74.5</v>
      </c>
      <c r="T2253" s="31">
        <f>VALUE(SUBSTITUTE(טבלה1[[#This Row],[עמודה56]],"$",""))</f>
        <v>50</v>
      </c>
      <c r="U2253" s="31">
        <f>VALUE(SUBSTITUTE(טבלה1[[#This Row],[עמודה57]],"$",""))</f>
        <v>99</v>
      </c>
      <c r="V2253" s="31" t="str">
        <f>IF(טבלה1[[#This Row],[עמודה58]]&gt;30,"Yes","No")</f>
        <v>Yes</v>
      </c>
    </row>
    <row r="2254" spans="1:22" x14ac:dyDescent="0.15">
      <c r="A2254" s="32" t="s">
        <v>5289</v>
      </c>
      <c r="B2254" s="33" t="s">
        <v>5290</v>
      </c>
      <c r="C2254" s="33" t="s">
        <v>1792</v>
      </c>
      <c r="D2254" s="44">
        <v>25000</v>
      </c>
      <c r="E2254" s="33" t="s">
        <v>21</v>
      </c>
      <c r="F2254" s="33" t="s">
        <v>10</v>
      </c>
      <c r="G2254" s="36" t="str">
        <f t="shared" si="35"/>
        <v>Low</v>
      </c>
      <c r="H2254" s="34">
        <v>0.1</v>
      </c>
      <c r="I2254" s="11" t="str" cm="1">
        <f t="array" ref="I2254">INDEX(_xlfn.TEXTSPLIT(טבלה1[[#This Row],[עמודה2]],","),1)</f>
        <v>Sahibzada Ajit Singh Nagar</v>
      </c>
      <c r="J2254" s="12" t="str" cm="1">
        <f t="array" ref="J2254">INDEX(_xlfn.TEXTSPLIT(טבלה1[[#This Row],[עמודה2]],","),2)</f>
        <v xml:space="preserve"> India</v>
      </c>
      <c r="K2254" s="37" t="str">
        <f>_xlfn.CONCAT(טבלה1[[#This Row],[AI_Companies]]," ",טבלה1[[#This Row],[עמודה1]])</f>
        <v>SoftProdigy https://www.softprodigy.com</v>
      </c>
      <c r="L2254" s="36">
        <v>50</v>
      </c>
      <c r="M2254" s="36" t="str">
        <f>IF(טבלה1[[#This Row],[עמודה53]]&gt;2000,"Yes","No")</f>
        <v>No</v>
      </c>
      <c r="N2254" s="36">
        <v>249</v>
      </c>
      <c r="O2254" s="36">
        <f>AVERAGE(טבלה1[[#This Row],[עמודה52]:[עמודה53]])</f>
        <v>149.5</v>
      </c>
      <c r="P2254" s="36" t="str">
        <f>IF(טבלה1[[#This Row],[עמודה4]]="&lt; $25 / hr","0$ - $25 / hr",טבלה1[[#This Row],[עמודה4]])</f>
        <v>0$ - $25 / hr</v>
      </c>
      <c r="Q2254" s="12" t="str" cm="1">
        <f t="array" ref="Q2254">INDEX(_xlfn.TEXTSPLIT(טבלה1[[#This Row],[עמודה55]],"-"),1)</f>
        <v xml:space="preserve">0$ </v>
      </c>
      <c r="R2254" s="21" t="str" cm="1">
        <f t="array" ref="R2254">INDEX(_xlfn.TEXTSPLIT(INDEX(_xlfn.TEXTSPLIT(טבלה1[[#This Row],[עמודה55]],"-"),2),"/"),1)</f>
        <v xml:space="preserve"> $25 </v>
      </c>
      <c r="S2254" s="36">
        <f>AVERAGE(טבלה1[[#This Row],[עמודה59]:[עמודה60]])</f>
        <v>12.5</v>
      </c>
      <c r="T2254" s="38">
        <f>VALUE(SUBSTITUTE(טבלה1[[#This Row],[עמודה56]],"$",""))</f>
        <v>0</v>
      </c>
      <c r="U2254" s="38">
        <f>VALUE(SUBSTITUTE(טבלה1[[#This Row],[עמודה57]],"$",""))</f>
        <v>25</v>
      </c>
      <c r="V2254" s="38" t="str">
        <f>IF(טבלה1[[#This Row],[עמודה58]]&gt;30,"Yes","No")</f>
        <v>No</v>
      </c>
    </row>
    <row r="2255" spans="1:22" x14ac:dyDescent="0.15">
      <c r="A2255" s="32" t="s">
        <v>5291</v>
      </c>
      <c r="B2255" s="39" t="s">
        <v>5292</v>
      </c>
      <c r="C2255" s="39" t="s">
        <v>66</v>
      </c>
      <c r="D2255" s="40">
        <v>10000</v>
      </c>
      <c r="E2255" s="39" t="s">
        <v>9</v>
      </c>
      <c r="F2255" s="39" t="s">
        <v>29</v>
      </c>
      <c r="G2255" s="36" t="str">
        <f t="shared" si="35"/>
        <v>Low</v>
      </c>
      <c r="H2255" s="41">
        <v>0.1</v>
      </c>
      <c r="I2255" s="11" t="str" cm="1">
        <f t="array" ref="I2255">INDEX(_xlfn.TEXTSPLIT(טבלה1[[#This Row],[עמודה2]],","),1)</f>
        <v>Melbourne</v>
      </c>
      <c r="J2255" s="12" t="str" cm="1">
        <f t="array" ref="J2255">INDEX(_xlfn.TEXTSPLIT(טבלה1[[#This Row],[עמודה2]],","),2)</f>
        <v xml:space="preserve"> Australia</v>
      </c>
      <c r="K2255" s="43" t="str">
        <f>_xlfn.CONCAT(טבלה1[[#This Row],[AI_Companies]]," ",טבלה1[[#This Row],[עמודה1]])</f>
        <v>TrimantiumGrowthOps(formerly3wks) https://www.growthops.com.au/</v>
      </c>
      <c r="L2255" s="28">
        <v>10</v>
      </c>
      <c r="M2255" s="28" t="str">
        <f>IF(טבלה1[[#This Row],[עמודה53]]&gt;2000,"Yes","No")</f>
        <v>No</v>
      </c>
      <c r="N2255" s="28">
        <v>49</v>
      </c>
      <c r="O2255" s="28">
        <f>AVERAGE(טבלה1[[#This Row],[עמודה52]:[עמודה53]])</f>
        <v>149.5</v>
      </c>
      <c r="P2255" s="28" t="str">
        <f>IF(טבלה1[[#This Row],[עמודה4]]="&lt; $25 / hr","0$ - $25 / hr",טבלה1[[#This Row],[עמודה4]])</f>
        <v>$100 - $149 / hr</v>
      </c>
      <c r="Q2255" s="12" t="str" cm="1">
        <f t="array" ref="Q2255">INDEX(_xlfn.TEXTSPLIT(טבלה1[[#This Row],[עמודה55]],"-"),1)</f>
        <v xml:space="preserve">$100 </v>
      </c>
      <c r="R2255" s="21" t="str" cm="1">
        <f t="array" ref="R2255">INDEX(_xlfn.TEXTSPLIT(INDEX(_xlfn.TEXTSPLIT(טבלה1[[#This Row],[עמודה55]],"-"),2),"/"),1)</f>
        <v xml:space="preserve"> $149 </v>
      </c>
      <c r="S2255" s="28">
        <f>AVERAGE(טבלה1[[#This Row],[עמודה59]:[עמודה60]])</f>
        <v>124.5</v>
      </c>
      <c r="T2255" s="31">
        <f>VALUE(SUBSTITUTE(טבלה1[[#This Row],[עמודה56]],"$",""))</f>
        <v>100</v>
      </c>
      <c r="U2255" s="31">
        <f>VALUE(SUBSTITUTE(טבלה1[[#This Row],[עמודה57]],"$",""))</f>
        <v>149</v>
      </c>
      <c r="V2255" s="31" t="str">
        <f>IF(טבלה1[[#This Row],[עמודה58]]&gt;30,"Yes","No")</f>
        <v>Yes</v>
      </c>
    </row>
    <row r="2256" spans="1:22" x14ac:dyDescent="0.15">
      <c r="A2256" s="32" t="s">
        <v>5293</v>
      </c>
      <c r="B2256" s="33" t="s">
        <v>5294</v>
      </c>
      <c r="C2256" s="33" t="s">
        <v>5295</v>
      </c>
      <c r="D2256" s="44">
        <v>25000</v>
      </c>
      <c r="E2256" s="33" t="s">
        <v>4</v>
      </c>
      <c r="F2256" s="33" t="s">
        <v>29</v>
      </c>
      <c r="G2256" s="36" t="str">
        <f t="shared" si="35"/>
        <v>Low</v>
      </c>
      <c r="H2256" s="34">
        <v>0.1</v>
      </c>
      <c r="I2256" s="11" t="str" cm="1">
        <f t="array" ref="I2256">INDEX(_xlfn.TEXTSPLIT(טבלה1[[#This Row],[עמודה2]],","),1)</f>
        <v>Toronto</v>
      </c>
      <c r="J2256" s="12" t="str" cm="1">
        <f t="array" ref="J2256">INDEX(_xlfn.TEXTSPLIT(טבלה1[[#This Row],[עמודה2]],","),2)</f>
        <v xml:space="preserve"> Canada</v>
      </c>
      <c r="K2256" s="37" t="str">
        <f>_xlfn.CONCAT(טבלה1[[#This Row],[AI_Companies]]," ",טבלה1[[#This Row],[עמודה1]])</f>
        <v>MarkiTech https://www.markitech.ai</v>
      </c>
      <c r="L2256" s="36">
        <v>10</v>
      </c>
      <c r="M2256" s="36" t="str">
        <f>IF(טבלה1[[#This Row],[עמודה53]]&gt;2000,"Yes","No")</f>
        <v>No</v>
      </c>
      <c r="N2256" s="36">
        <v>49</v>
      </c>
      <c r="O2256" s="36">
        <f>AVERAGE(טבלה1[[#This Row],[עמודה52]:[עמודה53]])</f>
        <v>29.5</v>
      </c>
      <c r="P2256" s="36" t="str">
        <f>IF(טבלה1[[#This Row],[עמודה4]]="&lt; $25 / hr","0$ - $25 / hr",טבלה1[[#This Row],[עמודה4]])</f>
        <v>$50 - $99 / hr</v>
      </c>
      <c r="Q2256" s="12" t="str" cm="1">
        <f t="array" ref="Q2256">INDEX(_xlfn.TEXTSPLIT(טבלה1[[#This Row],[עמודה55]],"-"),1)</f>
        <v xml:space="preserve">$50 </v>
      </c>
      <c r="R2256" s="21" t="str" cm="1">
        <f t="array" ref="R2256">INDEX(_xlfn.TEXTSPLIT(INDEX(_xlfn.TEXTSPLIT(טבלה1[[#This Row],[עמודה55]],"-"),2),"/"),1)</f>
        <v xml:space="preserve"> $99 </v>
      </c>
      <c r="S2256" s="36">
        <f>AVERAGE(טבלה1[[#This Row],[עמודה59]:[עמודה60]])</f>
        <v>74.5</v>
      </c>
      <c r="T2256" s="38">
        <f>VALUE(SUBSTITUTE(טבלה1[[#This Row],[עמודה56]],"$",""))</f>
        <v>50</v>
      </c>
      <c r="U2256" s="38">
        <f>VALUE(SUBSTITUTE(טבלה1[[#This Row],[עמודה57]],"$",""))</f>
        <v>99</v>
      </c>
      <c r="V2256" s="38" t="str">
        <f>IF(טבלה1[[#This Row],[עמודה58]]&gt;30,"Yes","No")</f>
        <v>Yes</v>
      </c>
    </row>
    <row r="2257" spans="1:22" x14ac:dyDescent="0.15">
      <c r="A2257" s="32" t="s">
        <v>5296</v>
      </c>
      <c r="B2257" s="39" t="s">
        <v>5297</v>
      </c>
      <c r="C2257" s="39" t="s">
        <v>4263</v>
      </c>
      <c r="D2257" s="40">
        <v>1000</v>
      </c>
      <c r="E2257" s="39" t="s">
        <v>14</v>
      </c>
      <c r="F2257" s="39" t="s">
        <v>117</v>
      </c>
      <c r="G2257" s="36" t="str">
        <f t="shared" si="35"/>
        <v>Med</v>
      </c>
      <c r="H2257" s="41">
        <v>0.8</v>
      </c>
      <c r="I2257" s="11" t="str" cm="1">
        <f t="array" ref="I2257">INDEX(_xlfn.TEXTSPLIT(טבלה1[[#This Row],[עמודה2]],","),1)</f>
        <v>Nunawading</v>
      </c>
      <c r="J2257" s="12" t="str" cm="1">
        <f t="array" ref="J2257">INDEX(_xlfn.TEXTSPLIT(טבלה1[[#This Row],[עמודה2]],","),2)</f>
        <v xml:space="preserve"> Australia</v>
      </c>
      <c r="K2257" s="43" t="str">
        <f>_xlfn.CONCAT(טבלה1[[#This Row],[AI_Companies]]," ",טבלה1[[#This Row],[עמודה1]])</f>
        <v>AllianceSoftwarePtyLtd https://www.alliancesoftware.com.au/</v>
      </c>
      <c r="L2257" s="28">
        <v>2</v>
      </c>
      <c r="M2257" s="28" t="str">
        <f>IF(טבלה1[[#This Row],[עמודה53]]&gt;2000,"Yes","No")</f>
        <v>No</v>
      </c>
      <c r="N2257" s="28">
        <v>9</v>
      </c>
      <c r="O2257" s="28">
        <f>AVERAGE(טבלה1[[#This Row],[עמודה52]:[עמודה53]])</f>
        <v>29.5</v>
      </c>
      <c r="P2257" s="28" t="str">
        <f>IF(טבלה1[[#This Row],[עמודה4]]="&lt; $25 / hr","0$ - $25 / hr",טבלה1[[#This Row],[עמודה4]])</f>
        <v>Undisclosed</v>
      </c>
      <c r="Q2257" s="12" t="str" cm="1">
        <f t="array" ref="Q2257">INDEX(_xlfn.TEXTSPLIT(טבלה1[[#This Row],[עמודה55]],"-"),1)</f>
        <v>Undisclosed</v>
      </c>
      <c r="R2257" s="21" t="e" cm="1">
        <f t="array" ref="R2257">INDEX(_xlfn.TEXTSPLIT(INDEX(_xlfn.TEXTSPLIT(טבלה1[[#This Row],[עמודה55]],"-"),2),"/"),1)</f>
        <v>#REF!</v>
      </c>
      <c r="S2257" s="28" t="e">
        <f>AVERAGE(טבלה1[[#This Row],[עמודה59]:[עמודה60]])</f>
        <v>#VALUE!</v>
      </c>
      <c r="T2257" s="31" t="e">
        <f>VALUE(SUBSTITUTE(טבלה1[[#This Row],[עמודה56]],"$",""))</f>
        <v>#VALUE!</v>
      </c>
      <c r="U2257" s="31" t="e">
        <f>VALUE(SUBSTITUTE(טבלה1[[#This Row],[עמודה57]],"$",""))</f>
        <v>#REF!</v>
      </c>
      <c r="V2257" s="31" t="e">
        <f>IF(טבלה1[[#This Row],[עמודה58]]&gt;30,"Yes","No")</f>
        <v>#VALUE!</v>
      </c>
    </row>
    <row r="2258" spans="1:22" x14ac:dyDescent="0.15">
      <c r="A2258" s="32" t="s">
        <v>5298</v>
      </c>
      <c r="B2258" s="33" t="s">
        <v>5299</v>
      </c>
      <c r="C2258" s="33" t="s">
        <v>174</v>
      </c>
      <c r="D2258" s="44">
        <v>5000</v>
      </c>
      <c r="E2258" s="33" t="s">
        <v>21</v>
      </c>
      <c r="F2258" s="33" t="s">
        <v>29</v>
      </c>
      <c r="G2258" s="36" t="str">
        <f t="shared" si="35"/>
        <v>Med</v>
      </c>
      <c r="H2258" s="34">
        <v>0.8</v>
      </c>
      <c r="I2258" s="11" t="str" cm="1">
        <f t="array" ref="I2258">INDEX(_xlfn.TEXTSPLIT(טבלה1[[#This Row],[עמודה2]],","),1)</f>
        <v>Vinnytsia</v>
      </c>
      <c r="J2258" s="12" t="str" cm="1">
        <f t="array" ref="J2258">INDEX(_xlfn.TEXTSPLIT(טבלה1[[#This Row],[עמודה2]],","),2)</f>
        <v xml:space="preserve"> Ukraine</v>
      </c>
      <c r="K2258" s="37" t="str">
        <f>_xlfn.CONCAT(טבלה1[[#This Row],[AI_Companies]]," ",טבלה1[[#This Row],[עמודה1]])</f>
        <v>Botodata https://botodata.com/</v>
      </c>
      <c r="L2258" s="36">
        <v>10</v>
      </c>
      <c r="M2258" s="36" t="str">
        <f>IF(טבלה1[[#This Row],[עמודה53]]&gt;2000,"Yes","No")</f>
        <v>No</v>
      </c>
      <c r="N2258" s="36">
        <v>49</v>
      </c>
      <c r="O2258" s="36">
        <f>AVERAGE(טבלה1[[#This Row],[עמודה52]:[עמודה53]])</f>
        <v>5.5</v>
      </c>
      <c r="P2258" s="36" t="str">
        <f>IF(טבלה1[[#This Row],[עמודה4]]="&lt; $25 / hr","0$ - $25 / hr",טבלה1[[#This Row],[עמודה4]])</f>
        <v>0$ - $25 / hr</v>
      </c>
      <c r="Q2258" s="12" t="str" cm="1">
        <f t="array" ref="Q2258">INDEX(_xlfn.TEXTSPLIT(טבלה1[[#This Row],[עמודה55]],"-"),1)</f>
        <v xml:space="preserve">0$ </v>
      </c>
      <c r="R2258" s="21" t="str" cm="1">
        <f t="array" ref="R2258">INDEX(_xlfn.TEXTSPLIT(INDEX(_xlfn.TEXTSPLIT(טבלה1[[#This Row],[עמודה55]],"-"),2),"/"),1)</f>
        <v xml:space="preserve"> $25 </v>
      </c>
      <c r="S2258" s="36">
        <f>AVERAGE(טבלה1[[#This Row],[עמודה59]:[עמודה60]])</f>
        <v>12.5</v>
      </c>
      <c r="T2258" s="38">
        <f>VALUE(SUBSTITUTE(טבלה1[[#This Row],[עמודה56]],"$",""))</f>
        <v>0</v>
      </c>
      <c r="U2258" s="38">
        <f>VALUE(SUBSTITUTE(טבלה1[[#This Row],[עמודה57]],"$",""))</f>
        <v>25</v>
      </c>
      <c r="V2258" s="38" t="str">
        <f>IF(טבלה1[[#This Row],[עמודה58]]&gt;30,"Yes","No")</f>
        <v>No</v>
      </c>
    </row>
    <row r="2259" spans="1:22" x14ac:dyDescent="0.15">
      <c r="A2259" s="32" t="s">
        <v>5300</v>
      </c>
      <c r="B2259" s="39" t="s">
        <v>5301</v>
      </c>
      <c r="C2259" s="39" t="s">
        <v>185</v>
      </c>
      <c r="D2259" s="40">
        <v>25000</v>
      </c>
      <c r="E2259" s="39" t="s">
        <v>33</v>
      </c>
      <c r="F2259" s="39" t="s">
        <v>29</v>
      </c>
      <c r="G2259" s="36" t="str">
        <f t="shared" si="35"/>
        <v>Med</v>
      </c>
      <c r="H2259" s="41">
        <v>0.7</v>
      </c>
      <c r="I2259" s="11" t="str" cm="1">
        <f t="array" ref="I2259">INDEX(_xlfn.TEXTSPLIT(טבלה1[[#This Row],[עמודה2]],","),1)</f>
        <v>Berlin</v>
      </c>
      <c r="J2259" s="12" t="str" cm="1">
        <f t="array" ref="J2259">INDEX(_xlfn.TEXTSPLIT(טבלה1[[#This Row],[עמודה2]],","),2)</f>
        <v xml:space="preserve"> Germany</v>
      </c>
      <c r="K2259" s="43" t="str">
        <f>_xlfn.CONCAT(טבלה1[[#This Row],[AI_Companies]]," ",טבלה1[[#This Row],[עמודה1]])</f>
        <v>KineoGmbH https://kineo.ai/</v>
      </c>
      <c r="L2259" s="28">
        <v>10</v>
      </c>
      <c r="M2259" s="28" t="str">
        <f>IF(טבלה1[[#This Row],[עמודה53]]&gt;2000,"Yes","No")</f>
        <v>No</v>
      </c>
      <c r="N2259" s="28">
        <v>49</v>
      </c>
      <c r="O2259" s="28">
        <f>AVERAGE(טבלה1[[#This Row],[עמודה52]:[עמודה53]])</f>
        <v>29.5</v>
      </c>
      <c r="P2259" s="28" t="str">
        <f>IF(טבלה1[[#This Row],[עמודה4]]="&lt; $25 / hr","0$ - $25 / hr",טבלה1[[#This Row],[עמודה4]])</f>
        <v>$100 - $149 / hr</v>
      </c>
      <c r="Q2259" s="12" t="str" cm="1">
        <f t="array" ref="Q2259">INDEX(_xlfn.TEXTSPLIT(טבלה1[[#This Row],[עמודה55]],"-"),1)</f>
        <v xml:space="preserve">$100 </v>
      </c>
      <c r="R2259" s="21" t="str" cm="1">
        <f t="array" ref="R2259">INDEX(_xlfn.TEXTSPLIT(INDEX(_xlfn.TEXTSPLIT(טבלה1[[#This Row],[עמודה55]],"-"),2),"/"),1)</f>
        <v xml:space="preserve"> $149 </v>
      </c>
      <c r="S2259" s="28">
        <f>AVERAGE(טבלה1[[#This Row],[עמודה59]:[עמודה60]])</f>
        <v>124.5</v>
      </c>
      <c r="T2259" s="31">
        <f>VALUE(SUBSTITUTE(טבלה1[[#This Row],[עמודה56]],"$",""))</f>
        <v>100</v>
      </c>
      <c r="U2259" s="31">
        <f>VALUE(SUBSTITUTE(טבלה1[[#This Row],[עמודה57]],"$",""))</f>
        <v>149</v>
      </c>
      <c r="V2259" s="31" t="str">
        <f>IF(טבלה1[[#This Row],[עמודה58]]&gt;30,"Yes","No")</f>
        <v>Yes</v>
      </c>
    </row>
    <row r="2260" spans="1:22" x14ac:dyDescent="0.15">
      <c r="A2260" s="32" t="s">
        <v>5302</v>
      </c>
      <c r="B2260" s="33" t="s">
        <v>5303</v>
      </c>
      <c r="C2260" s="33" t="s">
        <v>102</v>
      </c>
      <c r="D2260" s="33" t="s">
        <v>4</v>
      </c>
      <c r="E2260" s="33" t="s">
        <v>4</v>
      </c>
      <c r="F2260" s="33" t="s">
        <v>29</v>
      </c>
      <c r="G2260" s="36" t="str">
        <f t="shared" si="35"/>
        <v>Med</v>
      </c>
      <c r="H2260" s="34">
        <v>0.7</v>
      </c>
      <c r="I2260" s="11" t="str" cm="1">
        <f t="array" ref="I2260">INDEX(_xlfn.TEXTSPLIT(טבלה1[[#This Row],[עמודה2]],","),1)</f>
        <v>Kharkiv</v>
      </c>
      <c r="J2260" s="12" t="str" cm="1">
        <f t="array" ref="J2260">INDEX(_xlfn.TEXTSPLIT(טבלה1[[#This Row],[עמודה2]],","),2)</f>
        <v xml:space="preserve"> Ukraine</v>
      </c>
      <c r="K2260" s="37" t="str">
        <f>_xlfn.CONCAT(טבלה1[[#This Row],[AI_Companies]]," ",טבלה1[[#This Row],[עמודה1]])</f>
        <v>Gargoyle https://www.gargoyle.ltd/</v>
      </c>
      <c r="L2260" s="36">
        <v>10</v>
      </c>
      <c r="M2260" s="36" t="str">
        <f>IF(טבלה1[[#This Row],[עמודה53]]&gt;2000,"Yes","No")</f>
        <v>No</v>
      </c>
      <c r="N2260" s="36">
        <v>49</v>
      </c>
      <c r="O2260" s="36">
        <f>AVERAGE(טבלה1[[#This Row],[עמודה52]:[עמודה53]])</f>
        <v>29.5</v>
      </c>
      <c r="P2260" s="36" t="str">
        <f>IF(טבלה1[[#This Row],[עמודה4]]="&lt; $25 / hr","0$ - $25 / hr",טבלה1[[#This Row],[עמודה4]])</f>
        <v>$25 - $49 / hr</v>
      </c>
      <c r="Q2260" s="12" t="str" cm="1">
        <f t="array" ref="Q2260">INDEX(_xlfn.TEXTSPLIT(טבלה1[[#This Row],[עמודה55]],"-"),1)</f>
        <v xml:space="preserve">$25 </v>
      </c>
      <c r="R2260" s="21" t="str" cm="1">
        <f t="array" ref="R2260">INDEX(_xlfn.TEXTSPLIT(INDEX(_xlfn.TEXTSPLIT(טבלה1[[#This Row],[עמודה55]],"-"),2),"/"),1)</f>
        <v xml:space="preserve"> $49 </v>
      </c>
      <c r="S2260" s="36">
        <f>AVERAGE(טבלה1[[#This Row],[עמודה59]:[עמודה60]])</f>
        <v>37</v>
      </c>
      <c r="T2260" s="38">
        <f>VALUE(SUBSTITUTE(טבלה1[[#This Row],[עמודה56]],"$",""))</f>
        <v>25</v>
      </c>
      <c r="U2260" s="38">
        <f>VALUE(SUBSTITUTE(טבלה1[[#This Row],[עמודה57]],"$",""))</f>
        <v>49</v>
      </c>
      <c r="V2260" s="38" t="str">
        <f>IF(טבלה1[[#This Row],[עמודה58]]&gt;30,"Yes","No")</f>
        <v>Yes</v>
      </c>
    </row>
    <row r="2261" spans="1:22" x14ac:dyDescent="0.15">
      <c r="A2261" s="32" t="s">
        <v>5304</v>
      </c>
      <c r="B2261" s="39" t="s">
        <v>5305</v>
      </c>
      <c r="C2261" s="39" t="s">
        <v>168</v>
      </c>
      <c r="D2261" s="40">
        <v>1000</v>
      </c>
      <c r="E2261" s="39" t="s">
        <v>9</v>
      </c>
      <c r="F2261" s="39" t="s">
        <v>29</v>
      </c>
      <c r="G2261" s="36" t="str">
        <f t="shared" si="35"/>
        <v>Med</v>
      </c>
      <c r="H2261" s="41">
        <v>0.7</v>
      </c>
      <c r="I2261" s="11" t="str" cm="1">
        <f t="array" ref="I2261">INDEX(_xlfn.TEXTSPLIT(טבלה1[[#This Row],[עמודה2]],","),1)</f>
        <v>London</v>
      </c>
      <c r="J2261" s="12" t="str" cm="1">
        <f t="array" ref="J2261">INDEX(_xlfn.TEXTSPLIT(טבלה1[[#This Row],[עמודה2]],","),2)</f>
        <v xml:space="preserve"> United Kingdom</v>
      </c>
      <c r="K2261" s="43" t="str">
        <f>_xlfn.CONCAT(טבלה1[[#This Row],[AI_Companies]]," ",טבלה1[[#This Row],[עמודה1]])</f>
        <v>DataObrii https://dataobrii.com/</v>
      </c>
      <c r="L2261" s="28">
        <v>10</v>
      </c>
      <c r="M2261" s="28" t="str">
        <f>IF(טבלה1[[#This Row],[עמודה53]]&gt;2000,"Yes","No")</f>
        <v>No</v>
      </c>
      <c r="N2261" s="28">
        <v>49</v>
      </c>
      <c r="O2261" s="28">
        <f>AVERAGE(טבלה1[[#This Row],[עמודה52]:[עמודה53]])</f>
        <v>29.5</v>
      </c>
      <c r="P2261" s="28" t="str">
        <f>IF(טבלה1[[#This Row],[עמודה4]]="&lt; $25 / hr","0$ - $25 / hr",טבלה1[[#This Row],[עמודה4]])</f>
        <v>Undisclosed</v>
      </c>
      <c r="Q2261" s="12" t="str" cm="1">
        <f t="array" ref="Q2261">INDEX(_xlfn.TEXTSPLIT(טבלה1[[#This Row],[עמודה55]],"-"),1)</f>
        <v>Undisclosed</v>
      </c>
      <c r="R2261" s="21" t="e" cm="1">
        <f t="array" ref="R2261">INDEX(_xlfn.TEXTSPLIT(INDEX(_xlfn.TEXTSPLIT(טבלה1[[#This Row],[עמודה55]],"-"),2),"/"),1)</f>
        <v>#REF!</v>
      </c>
      <c r="S2261" s="28" t="e">
        <f>AVERAGE(טבלה1[[#This Row],[עמודה59]:[עמודה60]])</f>
        <v>#VALUE!</v>
      </c>
      <c r="T2261" s="31" t="e">
        <f>VALUE(SUBSTITUTE(טבלה1[[#This Row],[עמודה56]],"$",""))</f>
        <v>#VALUE!</v>
      </c>
      <c r="U2261" s="31" t="e">
        <f>VALUE(SUBSTITUTE(טבלה1[[#This Row],[עמודה57]],"$",""))</f>
        <v>#REF!</v>
      </c>
      <c r="V2261" s="31" t="e">
        <f>IF(טבלה1[[#This Row],[עמודה58]]&gt;30,"Yes","No")</f>
        <v>#VALUE!</v>
      </c>
    </row>
    <row r="2262" spans="1:22" x14ac:dyDescent="0.15">
      <c r="A2262" s="32" t="s">
        <v>5306</v>
      </c>
      <c r="B2262" s="33" t="s">
        <v>5307</v>
      </c>
      <c r="C2262" s="33" t="s">
        <v>69</v>
      </c>
      <c r="D2262" s="44">
        <v>25000</v>
      </c>
      <c r="E2262" s="33" t="s">
        <v>33</v>
      </c>
      <c r="F2262" s="33" t="s">
        <v>29</v>
      </c>
      <c r="G2262" s="36" t="str">
        <f t="shared" si="35"/>
        <v>Med</v>
      </c>
      <c r="H2262" s="34">
        <v>0.7</v>
      </c>
      <c r="I2262" s="11" t="str" cm="1">
        <f t="array" ref="I2262">INDEX(_xlfn.TEXTSPLIT(טבלה1[[#This Row],[עמודה2]],","),1)</f>
        <v>Ahmedabad</v>
      </c>
      <c r="J2262" s="12" t="str" cm="1">
        <f t="array" ref="J2262">INDEX(_xlfn.TEXTSPLIT(טבלה1[[#This Row],[עמודה2]],","),2)</f>
        <v xml:space="preserve"> India</v>
      </c>
      <c r="K2262" s="37" t="str">
        <f>_xlfn.CONCAT(טבלה1[[#This Row],[AI_Companies]]," ",טבלה1[[#This Row],[עמודה1]])</f>
        <v>BeneathAnalytics https://beneath.co.in</v>
      </c>
      <c r="L2262" s="36">
        <v>10</v>
      </c>
      <c r="M2262" s="36" t="str">
        <f>IF(טבלה1[[#This Row],[עמודה53]]&gt;2000,"Yes","No")</f>
        <v>No</v>
      </c>
      <c r="N2262" s="36">
        <v>49</v>
      </c>
      <c r="O2262" s="36">
        <f>AVERAGE(טבלה1[[#This Row],[עמודה52]:[עמודה53]])</f>
        <v>29.5</v>
      </c>
      <c r="P2262" s="36" t="str">
        <f>IF(טבלה1[[#This Row],[עמודה4]]="&lt; $25 / hr","0$ - $25 / hr",טבלה1[[#This Row],[עמודה4]])</f>
        <v>$50 - $99 / hr</v>
      </c>
      <c r="Q2262" s="12" t="str" cm="1">
        <f t="array" ref="Q2262">INDEX(_xlfn.TEXTSPLIT(טבלה1[[#This Row],[עמודה55]],"-"),1)</f>
        <v xml:space="preserve">$50 </v>
      </c>
      <c r="R2262" s="21" t="str" cm="1">
        <f t="array" ref="R2262">INDEX(_xlfn.TEXTSPLIT(INDEX(_xlfn.TEXTSPLIT(טבלה1[[#This Row],[עמודה55]],"-"),2),"/"),1)</f>
        <v xml:space="preserve"> $99 </v>
      </c>
      <c r="S2262" s="36">
        <f>AVERAGE(טבלה1[[#This Row],[עמודה59]:[עמודה60]])</f>
        <v>74.5</v>
      </c>
      <c r="T2262" s="38">
        <f>VALUE(SUBSTITUTE(טבלה1[[#This Row],[עמודה56]],"$",""))</f>
        <v>50</v>
      </c>
      <c r="U2262" s="38">
        <f>VALUE(SUBSTITUTE(טבלה1[[#This Row],[עמודה57]],"$",""))</f>
        <v>99</v>
      </c>
      <c r="V2262" s="38" t="str">
        <f>IF(טבלה1[[#This Row],[עמודה58]]&gt;30,"Yes","No")</f>
        <v>Yes</v>
      </c>
    </row>
    <row r="2263" spans="1:22" x14ac:dyDescent="0.15">
      <c r="A2263" s="32" t="s">
        <v>5308</v>
      </c>
      <c r="B2263" s="42"/>
      <c r="C2263" s="39" t="s">
        <v>5309</v>
      </c>
      <c r="D2263" s="39" t="s">
        <v>5310</v>
      </c>
      <c r="E2263" s="40">
        <v>5000</v>
      </c>
      <c r="F2263" s="39" t="s">
        <v>9</v>
      </c>
      <c r="G2263" s="36" t="str">
        <f t="shared" si="35"/>
        <v>High</v>
      </c>
      <c r="H2263" s="39" t="s">
        <v>10</v>
      </c>
      <c r="I2263" s="41">
        <v>0.4</v>
      </c>
      <c r="J2263" s="12" t="str" cm="1">
        <f t="array" ref="J2263">INDEX(_xlfn.TEXTSPLIT(טבלה1[[#This Row],[עמודה2]],","),2)</f>
        <v xml:space="preserve"> India</v>
      </c>
      <c r="K2263" s="43" t="str">
        <f>_xlfn.CONCAT(טבלה1[[#This Row],[AI_Companies]]," ",טבלה1[[#This Row],[עמודה1]])</f>
        <v>CognitiveMachines https://cognitivemachines.in/</v>
      </c>
      <c r="L2263" s="28" t="s">
        <v>7217</v>
      </c>
      <c r="M2263" s="28" t="str">
        <f>IF(טבלה1[[#This Row],[עמודה53]]&gt;2000,"Yes","No")</f>
        <v>No</v>
      </c>
      <c r="N2263" s="28" t="s">
        <v>7218</v>
      </c>
      <c r="O2263" s="28">
        <f>AVERAGE(טבלה1[[#This Row],[עמודה52]:[עמודה53]])</f>
        <v>29.5</v>
      </c>
      <c r="P2263" s="28" t="str">
        <f>IF(טבלה1[[#This Row],[עמודה4]]="&lt; $25 / hr","0$ - $25 / hr",טבלה1[[#This Row],[עמודה4]])</f>
        <v>$25 - $49 / hr</v>
      </c>
      <c r="Q2263" s="12" t="str" cm="1">
        <f t="array" ref="Q2263">INDEX(_xlfn.TEXTSPLIT(טבלה1[[#This Row],[עמודה55]],"-"),1)</f>
        <v xml:space="preserve">$25 </v>
      </c>
      <c r="R2263" s="21" t="str" cm="1">
        <f t="array" ref="R2263">INDEX(_xlfn.TEXTSPLIT(INDEX(_xlfn.TEXTSPLIT(טבלה1[[#This Row],[עמודה55]],"-"),2),"/"),1)</f>
        <v xml:space="preserve"> $49 </v>
      </c>
      <c r="S2263" s="28">
        <f>AVERAGE(טבלה1[[#This Row],[עמודה59]:[עמודה60]])</f>
        <v>37</v>
      </c>
      <c r="T2263" s="31">
        <f>VALUE(SUBSTITUTE(טבלה1[[#This Row],[עמודה56]],"$",""))</f>
        <v>25</v>
      </c>
      <c r="U2263" s="31">
        <f>VALUE(SUBSTITUTE(טבלה1[[#This Row],[עמודה57]],"$",""))</f>
        <v>49</v>
      </c>
      <c r="V2263" s="31" t="str">
        <f>IF(טבלה1[[#This Row],[עמודה58]]&gt;30,"Yes","No")</f>
        <v>Yes</v>
      </c>
    </row>
    <row r="2264" spans="1:22" x14ac:dyDescent="0.15">
      <c r="A2264" s="32" t="s">
        <v>5311</v>
      </c>
      <c r="B2264" s="33" t="s">
        <v>5312</v>
      </c>
      <c r="C2264" s="33" t="s">
        <v>168</v>
      </c>
      <c r="D2264" s="44">
        <v>5000</v>
      </c>
      <c r="E2264" s="33" t="s">
        <v>33</v>
      </c>
      <c r="F2264" s="33" t="s">
        <v>10</v>
      </c>
      <c r="G2264" s="36" t="str">
        <f t="shared" si="35"/>
        <v>Low</v>
      </c>
      <c r="H2264" s="34">
        <v>0.1</v>
      </c>
      <c r="I2264" s="35"/>
      <c r="J2264" s="12" t="e" cm="1">
        <f t="array" ref="J2264">INDEX(_xlfn.TEXTSPLIT(טבלה1[[#This Row],[עמודה2]],","),2)</f>
        <v>#REF!</v>
      </c>
      <c r="K2264" s="37" t="str">
        <f>_xlfn.CONCAT(טבלה1[[#This Row],[AI_Companies]]," ",טבלה1[[#This Row],[עמודה1]])</f>
        <v xml:space="preserve">Cloud(X) </v>
      </c>
      <c r="L2264" s="36">
        <v>50</v>
      </c>
      <c r="M2264" s="36" t="str">
        <f>IF(טבלה1[[#This Row],[עמודה53]]&gt;2000,"Yes","No")</f>
        <v>Yes</v>
      </c>
      <c r="N2264" s="36">
        <v>249</v>
      </c>
      <c r="O2264" s="36" t="e">
        <f>AVERAGE(טבלה1[[#This Row],[עמודה52]:[עמודה53]])</f>
        <v>#DIV/0!</v>
      </c>
      <c r="P2264" s="36">
        <f>IF(טבלה1[[#This Row],[עמודה4]]="&lt; $25 / hr","0$ - $25 / hr",טבלה1[[#This Row],[עמודה4]])</f>
        <v>5000</v>
      </c>
      <c r="Q2264" s="12" t="str" cm="1">
        <f t="array" ref="Q2264">INDEX(_xlfn.TEXTSPLIT(טבלה1[[#This Row],[עמודה55]],"-"),1)</f>
        <v>5000</v>
      </c>
      <c r="R2264" s="21" t="e" cm="1">
        <f t="array" ref="R2264">INDEX(_xlfn.TEXTSPLIT(INDEX(_xlfn.TEXTSPLIT(טבלה1[[#This Row],[עמודה55]],"-"),2),"/"),1)</f>
        <v>#REF!</v>
      </c>
      <c r="S2264" s="36" t="e">
        <f>AVERAGE(טבלה1[[#This Row],[עמודה59]:[עמודה60]])</f>
        <v>#REF!</v>
      </c>
      <c r="T2264" s="38">
        <f>VALUE(SUBSTITUTE(טבלה1[[#This Row],[עמודה56]],"$",""))</f>
        <v>5000</v>
      </c>
      <c r="U2264" s="38" t="e">
        <f>VALUE(SUBSTITUTE(טבלה1[[#This Row],[עמודה57]],"$",""))</f>
        <v>#REF!</v>
      </c>
      <c r="V2264" s="38" t="e">
        <f>IF(טבלה1[[#This Row],[עמודה58]]&gt;30,"Yes","No")</f>
        <v>#REF!</v>
      </c>
    </row>
    <row r="2265" spans="1:22" x14ac:dyDescent="0.15">
      <c r="A2265" s="32" t="s">
        <v>5313</v>
      </c>
      <c r="B2265" s="39" t="s">
        <v>5314</v>
      </c>
      <c r="C2265" s="39" t="s">
        <v>69</v>
      </c>
      <c r="D2265" s="40">
        <v>1000</v>
      </c>
      <c r="E2265" s="39" t="s">
        <v>33</v>
      </c>
      <c r="F2265" s="39" t="s">
        <v>5</v>
      </c>
      <c r="G2265" s="36" t="str">
        <f t="shared" si="35"/>
        <v>Med</v>
      </c>
      <c r="H2265" s="41">
        <v>0.75</v>
      </c>
      <c r="I2265" s="42"/>
      <c r="J2265" s="12" t="str" cm="1">
        <f t="array" ref="J2265">INDEX(_xlfn.TEXTSPLIT(טבלה1[[#This Row],[עמודה2]],","),2)</f>
        <v xml:space="preserve"> India</v>
      </c>
      <c r="K2265" s="43" t="str">
        <f>_xlfn.CONCAT(טבלה1[[#This Row],[AI_Companies]]," ",טבלה1[[#This Row],[עמודה1]])</f>
        <v>PromptSoftech https://www.promptsoftech.com</v>
      </c>
      <c r="L2265" s="28">
        <v>250</v>
      </c>
      <c r="M2265" s="28" t="str">
        <f>IF(טבלה1[[#This Row],[עמודה53]]&gt;2000,"Yes","No")</f>
        <v>No</v>
      </c>
      <c r="N2265" s="28">
        <v>999</v>
      </c>
      <c r="O2265" s="28">
        <f>AVERAGE(טבלה1[[#This Row],[עמודה52]:[עמודה53]])</f>
        <v>149.5</v>
      </c>
      <c r="P2265" s="28" t="str">
        <f>IF(טבלה1[[#This Row],[עמודה4]]="&lt; $25 / hr","0$ - $25 / hr",טבלה1[[#This Row],[עמודה4]])</f>
        <v>$25 - $49 / hr</v>
      </c>
      <c r="Q2265" s="12" t="str" cm="1">
        <f t="array" ref="Q2265">INDEX(_xlfn.TEXTSPLIT(טבלה1[[#This Row],[עמודה55]],"-"),1)</f>
        <v xml:space="preserve">$25 </v>
      </c>
      <c r="R2265" s="21" t="str" cm="1">
        <f t="array" ref="R2265">INDEX(_xlfn.TEXTSPLIT(INDEX(_xlfn.TEXTSPLIT(טבלה1[[#This Row],[עמודה55]],"-"),2),"/"),1)</f>
        <v xml:space="preserve"> $49 </v>
      </c>
      <c r="S2265" s="28">
        <f>AVERAGE(טבלה1[[#This Row],[עמודה59]:[עמודה60]])</f>
        <v>37</v>
      </c>
      <c r="T2265" s="31">
        <f>VALUE(SUBSTITUTE(טבלה1[[#This Row],[עמודה56]],"$",""))</f>
        <v>25</v>
      </c>
      <c r="U2265" s="31">
        <f>VALUE(SUBSTITUTE(טבלה1[[#This Row],[עמודה57]],"$",""))</f>
        <v>49</v>
      </c>
      <c r="V2265" s="31" t="str">
        <f>IF(טבלה1[[#This Row],[עמודה58]]&gt;30,"Yes","No")</f>
        <v>Yes</v>
      </c>
    </row>
    <row r="2266" spans="1:22" x14ac:dyDescent="0.15">
      <c r="A2266" s="32" t="s">
        <v>5315</v>
      </c>
      <c r="B2266" s="33" t="s">
        <v>5316</v>
      </c>
      <c r="C2266" s="33" t="s">
        <v>604</v>
      </c>
      <c r="D2266" s="44">
        <v>10000</v>
      </c>
      <c r="E2266" s="33" t="s">
        <v>33</v>
      </c>
      <c r="F2266" s="33" t="s">
        <v>5</v>
      </c>
      <c r="G2266" s="36" t="str">
        <f t="shared" si="35"/>
        <v>Low</v>
      </c>
      <c r="H2266" s="34">
        <v>0.1</v>
      </c>
      <c r="I2266" s="35"/>
      <c r="J2266" s="12" t="str" cm="1">
        <f t="array" ref="J2266">INDEX(_xlfn.TEXTSPLIT(טבלה1[[#This Row],[עמודה2]],","),2)</f>
        <v xml:space="preserve"> India</v>
      </c>
      <c r="K2266" s="37" t="str">
        <f>_xlfn.CONCAT(טבלה1[[#This Row],[AI_Companies]]," ",טבלה1[[#This Row],[עמודה1]])</f>
        <v>SciKitBrainTechnovativesolutions http://www.scikitbrain.com</v>
      </c>
      <c r="L2266" s="36">
        <v>250</v>
      </c>
      <c r="M2266" s="36" t="str">
        <f>IF(טבלה1[[#This Row],[עמודה53]]&gt;2000,"Yes","No")</f>
        <v>No</v>
      </c>
      <c r="N2266" s="36">
        <v>999</v>
      </c>
      <c r="O2266" s="36">
        <f>AVERAGE(טבלה1[[#This Row],[עמודה52]:[עמודה53]])</f>
        <v>624.5</v>
      </c>
      <c r="P2266" s="36" t="str">
        <f>IF(טבלה1[[#This Row],[עמודה4]]="&lt; $25 / hr","0$ - $25 / hr",טבלה1[[#This Row],[עמודה4]])</f>
        <v>$25 - $49 / hr</v>
      </c>
      <c r="Q2266" s="12" t="str" cm="1">
        <f t="array" ref="Q2266">INDEX(_xlfn.TEXTSPLIT(טבלה1[[#This Row],[עמודה55]],"-"),1)</f>
        <v xml:space="preserve">$25 </v>
      </c>
      <c r="R2266" s="21" t="str" cm="1">
        <f t="array" ref="R2266">INDEX(_xlfn.TEXTSPLIT(INDEX(_xlfn.TEXTSPLIT(טבלה1[[#This Row],[עמודה55]],"-"),2),"/"),1)</f>
        <v xml:space="preserve"> $49 </v>
      </c>
      <c r="S2266" s="36">
        <f>AVERAGE(טבלה1[[#This Row],[עמודה59]:[עמודה60]])</f>
        <v>37</v>
      </c>
      <c r="T2266" s="38">
        <f>VALUE(SUBSTITUTE(טבלה1[[#This Row],[עמודה56]],"$",""))</f>
        <v>25</v>
      </c>
      <c r="U2266" s="38">
        <f>VALUE(SUBSTITUTE(טבלה1[[#This Row],[עמודה57]],"$",""))</f>
        <v>49</v>
      </c>
      <c r="V2266" s="38" t="str">
        <f>IF(טבלה1[[#This Row],[עמודה58]]&gt;30,"Yes","No")</f>
        <v>Yes</v>
      </c>
    </row>
    <row r="2267" spans="1:22" x14ac:dyDescent="0.15">
      <c r="A2267" s="32" t="s">
        <v>5317</v>
      </c>
      <c r="B2267" s="39" t="s">
        <v>5318</v>
      </c>
      <c r="C2267" s="39" t="s">
        <v>5319</v>
      </c>
      <c r="D2267" s="40">
        <v>5000</v>
      </c>
      <c r="E2267" s="39" t="s">
        <v>33</v>
      </c>
      <c r="F2267" s="39" t="s">
        <v>10</v>
      </c>
      <c r="G2267" s="36" t="str">
        <f t="shared" si="35"/>
        <v>Low</v>
      </c>
      <c r="H2267" s="41">
        <v>0.1</v>
      </c>
      <c r="I2267" s="42"/>
      <c r="J2267" s="12" t="str" cm="1">
        <f t="array" ref="J2267">INDEX(_xlfn.TEXTSPLIT(טבלה1[[#This Row],[עמודה2]],","),2)</f>
        <v xml:space="preserve"> India</v>
      </c>
      <c r="K2267" s="43" t="str">
        <f>_xlfn.CONCAT(טבלה1[[#This Row],[AI_Companies]]," ",טבלה1[[#This Row],[עמודה1]])</f>
        <v>ProlitusTechnologies https://www.prolitus.com/</v>
      </c>
      <c r="L2267" s="28">
        <v>50</v>
      </c>
      <c r="M2267" s="28" t="str">
        <f>IF(טבלה1[[#This Row],[עמודה53]]&gt;2000,"Yes","No")</f>
        <v>No</v>
      </c>
      <c r="N2267" s="28">
        <v>249</v>
      </c>
      <c r="O2267" s="28">
        <f>AVERAGE(טבלה1[[#This Row],[עמודה52]:[עמודה53]])</f>
        <v>624.5</v>
      </c>
      <c r="P2267" s="28" t="str">
        <f>IF(טבלה1[[#This Row],[עמודה4]]="&lt; $25 / hr","0$ - $25 / hr",טבלה1[[#This Row],[עמודה4]])</f>
        <v>$25 - $49 / hr</v>
      </c>
      <c r="Q2267" s="12" t="str" cm="1">
        <f t="array" ref="Q2267">INDEX(_xlfn.TEXTSPLIT(טבלה1[[#This Row],[עמודה55]],"-"),1)</f>
        <v xml:space="preserve">$25 </v>
      </c>
      <c r="R2267" s="21" t="str" cm="1">
        <f t="array" ref="R2267">INDEX(_xlfn.TEXTSPLIT(INDEX(_xlfn.TEXTSPLIT(טבלה1[[#This Row],[עמודה55]],"-"),2),"/"),1)</f>
        <v xml:space="preserve"> $49 </v>
      </c>
      <c r="S2267" s="28">
        <f>AVERAGE(טבלה1[[#This Row],[עמודה59]:[עמודה60]])</f>
        <v>37</v>
      </c>
      <c r="T2267" s="31">
        <f>VALUE(SUBSTITUTE(טבלה1[[#This Row],[עמודה56]],"$",""))</f>
        <v>25</v>
      </c>
      <c r="U2267" s="31">
        <f>VALUE(SUBSTITUTE(טבלה1[[#This Row],[עמודה57]],"$",""))</f>
        <v>49</v>
      </c>
      <c r="V2267" s="31" t="str">
        <f>IF(טבלה1[[#This Row],[עמודה58]]&gt;30,"Yes","No")</f>
        <v>Yes</v>
      </c>
    </row>
    <row r="2268" spans="1:22" x14ac:dyDescent="0.15">
      <c r="A2268" s="32" t="s">
        <v>5320</v>
      </c>
      <c r="B2268" s="33" t="s">
        <v>5321</v>
      </c>
      <c r="C2268" s="33" t="s">
        <v>185</v>
      </c>
      <c r="D2268" s="44">
        <v>10000</v>
      </c>
      <c r="E2268" s="33" t="s">
        <v>9</v>
      </c>
      <c r="F2268" s="33" t="s">
        <v>29</v>
      </c>
      <c r="G2268" s="36" t="str">
        <f t="shared" si="35"/>
        <v>Med</v>
      </c>
      <c r="H2268" s="34">
        <v>0.7</v>
      </c>
      <c r="I2268" s="35"/>
      <c r="J2268" s="12" t="str" cm="1">
        <f t="array" ref="J2268">INDEX(_xlfn.TEXTSPLIT(טבלה1[[#This Row],[עמודה2]],","),2)</f>
        <v xml:space="preserve"> Ukraine</v>
      </c>
      <c r="K2268" s="37" t="str">
        <f>_xlfn.CONCAT(טבלה1[[#This Row],[AI_Companies]]," ",טבלה1[[#This Row],[עמודה1]])</f>
        <v>UranCompany http://urancompany.com/</v>
      </c>
      <c r="L2268" s="36">
        <v>10</v>
      </c>
      <c r="M2268" s="36" t="str">
        <f>IF(טבלה1[[#This Row],[עמודה53]]&gt;2000,"Yes","No")</f>
        <v>No</v>
      </c>
      <c r="N2268" s="36">
        <v>49</v>
      </c>
      <c r="O2268" s="36">
        <f>AVERAGE(טבלה1[[#This Row],[עמודה52]:[עמודה53]])</f>
        <v>149.5</v>
      </c>
      <c r="P2268" s="36" t="str">
        <f>IF(טבלה1[[#This Row],[עמודה4]]="&lt; $25 / hr","0$ - $25 / hr",טבלה1[[#This Row],[עמודה4]])</f>
        <v>$25 - $49 / hr</v>
      </c>
      <c r="Q2268" s="12" t="str" cm="1">
        <f t="array" ref="Q2268">INDEX(_xlfn.TEXTSPLIT(טבלה1[[#This Row],[עמודה55]],"-"),1)</f>
        <v xml:space="preserve">$25 </v>
      </c>
      <c r="R2268" s="21" t="str" cm="1">
        <f t="array" ref="R2268">INDEX(_xlfn.TEXTSPLIT(INDEX(_xlfn.TEXTSPLIT(טבלה1[[#This Row],[עמודה55]],"-"),2),"/"),1)</f>
        <v xml:space="preserve"> $49 </v>
      </c>
      <c r="S2268" s="36">
        <f>AVERAGE(טבלה1[[#This Row],[עמודה59]:[עמודה60]])</f>
        <v>37</v>
      </c>
      <c r="T2268" s="38">
        <f>VALUE(SUBSTITUTE(טבלה1[[#This Row],[עמודה56]],"$",""))</f>
        <v>25</v>
      </c>
      <c r="U2268" s="38">
        <f>VALUE(SUBSTITUTE(טבלה1[[#This Row],[עמודה57]],"$",""))</f>
        <v>49</v>
      </c>
      <c r="V2268" s="38" t="str">
        <f>IF(טבלה1[[#This Row],[עמודה58]]&gt;30,"Yes","No")</f>
        <v>Yes</v>
      </c>
    </row>
    <row r="2269" spans="1:22" x14ac:dyDescent="0.15">
      <c r="A2269" s="32" t="s">
        <v>5322</v>
      </c>
      <c r="B2269" s="39" t="s">
        <v>5323</v>
      </c>
      <c r="C2269" s="39" t="s">
        <v>5324</v>
      </c>
      <c r="D2269" s="40">
        <v>10000</v>
      </c>
      <c r="E2269" s="39" t="s">
        <v>4</v>
      </c>
      <c r="F2269" s="39" t="s">
        <v>10</v>
      </c>
      <c r="G2269" s="36" t="str">
        <f t="shared" si="35"/>
        <v>Med</v>
      </c>
      <c r="H2269" s="41">
        <v>0.5</v>
      </c>
      <c r="I2269" s="42"/>
      <c r="J2269" s="12" t="str" cm="1">
        <f t="array" ref="J2269">INDEX(_xlfn.TEXTSPLIT(טבלה1[[#This Row],[עמודה2]],","),2)</f>
        <v xml:space="preserve"> Ukraine</v>
      </c>
      <c r="K2269" s="43" t="str">
        <f>_xlfn.CONCAT(טבלה1[[#This Row],[AI_Companies]]," ",טבלה1[[#This Row],[עמודה1]])</f>
        <v>HeyMachineLearning https://heyml.com/</v>
      </c>
      <c r="L2269" s="28">
        <v>50</v>
      </c>
      <c r="M2269" s="28" t="str">
        <f>IF(טבלה1[[#This Row],[עמודה53]]&gt;2000,"Yes","No")</f>
        <v>No</v>
      </c>
      <c r="N2269" s="28">
        <v>249</v>
      </c>
      <c r="O2269" s="28">
        <f>AVERAGE(טבלה1[[#This Row],[עמודה52]:[עמודה53]])</f>
        <v>29.5</v>
      </c>
      <c r="P2269" s="28" t="str">
        <f>IF(טבלה1[[#This Row],[עמודה4]]="&lt; $25 / hr","0$ - $25 / hr",טבלה1[[#This Row],[עמודה4]])</f>
        <v>$50 - $99 / hr</v>
      </c>
      <c r="Q2269" s="12" t="str" cm="1">
        <f t="array" ref="Q2269">INDEX(_xlfn.TEXTSPLIT(טבלה1[[#This Row],[עמודה55]],"-"),1)</f>
        <v xml:space="preserve">$50 </v>
      </c>
      <c r="R2269" s="21" t="str" cm="1">
        <f t="array" ref="R2269">INDEX(_xlfn.TEXTSPLIT(INDEX(_xlfn.TEXTSPLIT(טבלה1[[#This Row],[עמודה55]],"-"),2),"/"),1)</f>
        <v xml:space="preserve"> $99 </v>
      </c>
      <c r="S2269" s="28">
        <f>AVERAGE(טבלה1[[#This Row],[עמודה59]:[עמודה60]])</f>
        <v>74.5</v>
      </c>
      <c r="T2269" s="31">
        <f>VALUE(SUBSTITUTE(טבלה1[[#This Row],[עמודה56]],"$",""))</f>
        <v>50</v>
      </c>
      <c r="U2269" s="31">
        <f>VALUE(SUBSTITUTE(טבלה1[[#This Row],[עמודה57]],"$",""))</f>
        <v>99</v>
      </c>
      <c r="V2269" s="31" t="str">
        <f>IF(טבלה1[[#This Row],[עמודה58]]&gt;30,"Yes","No")</f>
        <v>Yes</v>
      </c>
    </row>
    <row r="2270" spans="1:22" x14ac:dyDescent="0.15">
      <c r="A2270" s="32" t="s">
        <v>5325</v>
      </c>
      <c r="B2270" s="33" t="s">
        <v>5326</v>
      </c>
      <c r="C2270" s="33" t="s">
        <v>102</v>
      </c>
      <c r="D2270" s="44">
        <v>75000</v>
      </c>
      <c r="E2270" s="33" t="s">
        <v>4</v>
      </c>
      <c r="F2270" s="33" t="s">
        <v>29</v>
      </c>
      <c r="G2270" s="36" t="str">
        <f t="shared" si="35"/>
        <v>High</v>
      </c>
      <c r="H2270" s="34">
        <v>1</v>
      </c>
      <c r="I2270" s="35"/>
      <c r="J2270" s="12" t="str" cm="1">
        <f t="array" ref="J2270">INDEX(_xlfn.TEXTSPLIT(טבלה1[[#This Row],[עמודה2]],","),2)</f>
        <v xml:space="preserve"> AZ</v>
      </c>
      <c r="K2270" s="37" t="str">
        <f>_xlfn.CONCAT(טבלה1[[#This Row],[AI_Companies]]," ",טבלה1[[#This Row],[עמודה1]])</f>
        <v>CartesianDataSciences https://www.cartesiandatasciences.com/contact</v>
      </c>
      <c r="L2270" s="36">
        <v>10</v>
      </c>
      <c r="M2270" s="36" t="str">
        <f>IF(טבלה1[[#This Row],[עמודה53]]&gt;2000,"Yes","No")</f>
        <v>No</v>
      </c>
      <c r="N2270" s="36">
        <v>49</v>
      </c>
      <c r="O2270" s="36">
        <f>AVERAGE(טבלה1[[#This Row],[עמודה52]:[עמודה53]])</f>
        <v>149.5</v>
      </c>
      <c r="P2270" s="36" t="str">
        <f>IF(טבלה1[[#This Row],[עמודה4]]="&lt; $25 / hr","0$ - $25 / hr",טבלה1[[#This Row],[עמודה4]])</f>
        <v>Undisclosed</v>
      </c>
      <c r="Q2270" s="12" t="str" cm="1">
        <f t="array" ref="Q2270">INDEX(_xlfn.TEXTSPLIT(טבלה1[[#This Row],[עמודה55]],"-"),1)</f>
        <v>Undisclosed</v>
      </c>
      <c r="R2270" s="21" t="e" cm="1">
        <f t="array" ref="R2270">INDEX(_xlfn.TEXTSPLIT(INDEX(_xlfn.TEXTSPLIT(טבלה1[[#This Row],[עמודה55]],"-"),2),"/"),1)</f>
        <v>#REF!</v>
      </c>
      <c r="S2270" s="36" t="e">
        <f>AVERAGE(טבלה1[[#This Row],[עמודה59]:[עמודה60]])</f>
        <v>#VALUE!</v>
      </c>
      <c r="T2270" s="38" t="e">
        <f>VALUE(SUBSTITUTE(טבלה1[[#This Row],[עמודה56]],"$",""))</f>
        <v>#VALUE!</v>
      </c>
      <c r="U2270" s="38" t="e">
        <f>VALUE(SUBSTITUTE(טבלה1[[#This Row],[עמודה57]],"$",""))</f>
        <v>#REF!</v>
      </c>
      <c r="V2270" s="38" t="e">
        <f>IF(טבלה1[[#This Row],[עמודה58]]&gt;30,"Yes","No")</f>
        <v>#VALUE!</v>
      </c>
    </row>
    <row r="2271" spans="1:22" x14ac:dyDescent="0.15">
      <c r="A2271" s="32" t="s">
        <v>5327</v>
      </c>
      <c r="B2271" s="39" t="s">
        <v>5328</v>
      </c>
      <c r="C2271" s="39" t="s">
        <v>5329</v>
      </c>
      <c r="D2271" s="40">
        <v>25000</v>
      </c>
      <c r="E2271" s="39" t="s">
        <v>9</v>
      </c>
      <c r="F2271" s="39" t="s">
        <v>10</v>
      </c>
      <c r="G2271" s="36" t="str">
        <f t="shared" si="35"/>
        <v>Low</v>
      </c>
      <c r="H2271" s="41">
        <v>0.1</v>
      </c>
      <c r="I2271" s="42"/>
      <c r="J2271" s="12" t="str" cm="1">
        <f t="array" ref="J2271">INDEX(_xlfn.TEXTSPLIT(טבלה1[[#This Row],[עמודה2]],","),2)</f>
        <v xml:space="preserve"> United Kingdom</v>
      </c>
      <c r="K2271" s="43" t="str">
        <f>_xlfn.CONCAT(טבלה1[[#This Row],[AI_Companies]]," ",טבלה1[[#This Row],[עמודה1]])</f>
        <v>ManasAI https://manas.ai/</v>
      </c>
      <c r="L2271" s="28">
        <v>50</v>
      </c>
      <c r="M2271" s="28" t="str">
        <f>IF(טבלה1[[#This Row],[עמודה53]]&gt;2000,"Yes","No")</f>
        <v>No</v>
      </c>
      <c r="N2271" s="28">
        <v>249</v>
      </c>
      <c r="O2271" s="28">
        <f>AVERAGE(טבלה1[[#This Row],[עמודה52]:[עמודה53]])</f>
        <v>29.5</v>
      </c>
      <c r="P2271" s="28" t="str">
        <f>IF(טבלה1[[#This Row],[עמודה4]]="&lt; $25 / hr","0$ - $25 / hr",טבלה1[[#This Row],[עמודה4]])</f>
        <v>Undisclosed</v>
      </c>
      <c r="Q2271" s="12" t="str" cm="1">
        <f t="array" ref="Q2271">INDEX(_xlfn.TEXTSPLIT(טבלה1[[#This Row],[עמודה55]],"-"),1)</f>
        <v>Undisclosed</v>
      </c>
      <c r="R2271" s="21" t="e" cm="1">
        <f t="array" ref="R2271">INDEX(_xlfn.TEXTSPLIT(INDEX(_xlfn.TEXTSPLIT(טבלה1[[#This Row],[עמודה55]],"-"),2),"/"),1)</f>
        <v>#REF!</v>
      </c>
      <c r="S2271" s="28" t="e">
        <f>AVERAGE(טבלה1[[#This Row],[עמודה59]:[עמודה60]])</f>
        <v>#VALUE!</v>
      </c>
      <c r="T2271" s="31" t="e">
        <f>VALUE(SUBSTITUTE(טבלה1[[#This Row],[עמודה56]],"$",""))</f>
        <v>#VALUE!</v>
      </c>
      <c r="U2271" s="31" t="e">
        <f>VALUE(SUBSTITUTE(טבלה1[[#This Row],[עמודה57]],"$",""))</f>
        <v>#REF!</v>
      </c>
      <c r="V2271" s="31" t="e">
        <f>IF(טבלה1[[#This Row],[עמודה58]]&gt;30,"Yes","No")</f>
        <v>#VALUE!</v>
      </c>
    </row>
    <row r="2272" spans="1:22" x14ac:dyDescent="0.15">
      <c r="A2272" s="32" t="s">
        <v>5330</v>
      </c>
      <c r="B2272" s="33" t="s">
        <v>5331</v>
      </c>
      <c r="C2272" s="33" t="s">
        <v>342</v>
      </c>
      <c r="D2272" s="44">
        <v>10000</v>
      </c>
      <c r="E2272" s="33" t="s">
        <v>9</v>
      </c>
      <c r="F2272" s="33" t="s">
        <v>10</v>
      </c>
      <c r="G2272" s="36" t="str">
        <f t="shared" si="35"/>
        <v>Low</v>
      </c>
      <c r="H2272" s="34">
        <v>0.1</v>
      </c>
      <c r="I2272" s="35"/>
      <c r="J2272" s="12" t="str" cm="1">
        <f t="array" ref="J2272">INDEX(_xlfn.TEXTSPLIT(טבלה1[[#This Row],[עמודה2]],","),2)</f>
        <v xml:space="preserve"> Germany</v>
      </c>
      <c r="K2272" s="37" t="str">
        <f>_xlfn.CONCAT(טבלה1[[#This Row],[AI_Companies]]," ",טבלה1[[#This Row],[עמודה1]])</f>
        <v>HeavenSolutions https://www.heavensolutions.com/</v>
      </c>
      <c r="L2272" s="36">
        <v>50</v>
      </c>
      <c r="M2272" s="36" t="str">
        <f>IF(טבלה1[[#This Row],[עמודה53]]&gt;2000,"Yes","No")</f>
        <v>No</v>
      </c>
      <c r="N2272" s="36">
        <v>249</v>
      </c>
      <c r="O2272" s="36">
        <f>AVERAGE(טבלה1[[#This Row],[עמודה52]:[עמודה53]])</f>
        <v>149.5</v>
      </c>
      <c r="P2272" s="36" t="str">
        <f>IF(טבלה1[[#This Row],[עמודה4]]="&lt; $25 / hr","0$ - $25 / hr",טבלה1[[#This Row],[עמודה4]])</f>
        <v>$50 - $99 / hr</v>
      </c>
      <c r="Q2272" s="12" t="str" cm="1">
        <f t="array" ref="Q2272">INDEX(_xlfn.TEXTSPLIT(טבלה1[[#This Row],[עמודה55]],"-"),1)</f>
        <v xml:space="preserve">$50 </v>
      </c>
      <c r="R2272" s="21" t="str" cm="1">
        <f t="array" ref="R2272">INDEX(_xlfn.TEXTSPLIT(INDEX(_xlfn.TEXTSPLIT(טבלה1[[#This Row],[עמודה55]],"-"),2),"/"),1)</f>
        <v xml:space="preserve"> $99 </v>
      </c>
      <c r="S2272" s="36">
        <f>AVERAGE(טבלה1[[#This Row],[עמודה59]:[עמודה60]])</f>
        <v>74.5</v>
      </c>
      <c r="T2272" s="38">
        <f>VALUE(SUBSTITUTE(טבלה1[[#This Row],[עמודה56]],"$",""))</f>
        <v>50</v>
      </c>
      <c r="U2272" s="38">
        <f>VALUE(SUBSTITUTE(טבלה1[[#This Row],[עמודה57]],"$",""))</f>
        <v>99</v>
      </c>
      <c r="V2272" s="38" t="str">
        <f>IF(טבלה1[[#This Row],[עמודה58]]&gt;30,"Yes","No")</f>
        <v>Yes</v>
      </c>
    </row>
    <row r="2273" spans="1:22" x14ac:dyDescent="0.15">
      <c r="A2273" s="32" t="s">
        <v>5332</v>
      </c>
      <c r="B2273" s="39" t="s">
        <v>5333</v>
      </c>
      <c r="C2273" s="39" t="s">
        <v>102</v>
      </c>
      <c r="D2273" s="40">
        <v>25000</v>
      </c>
      <c r="E2273" s="39" t="s">
        <v>9</v>
      </c>
      <c r="F2273" s="39" t="s">
        <v>10</v>
      </c>
      <c r="G2273" s="36" t="str">
        <f t="shared" si="35"/>
        <v>Low</v>
      </c>
      <c r="H2273" s="41">
        <v>0.1</v>
      </c>
      <c r="I2273" s="42"/>
      <c r="J2273" s="12" t="str" cm="1">
        <f t="array" ref="J2273">INDEX(_xlfn.TEXTSPLIT(טבלה1[[#This Row],[עמודה2]],","),2)</f>
        <v xml:space="preserve"> Uruguay</v>
      </c>
      <c r="K2273" s="43" t="str">
        <f>_xlfn.CONCAT(טבלה1[[#This Row],[AI_Companies]]," ",טבלה1[[#This Row],[עמודה1]])</f>
        <v>Arionkoder http://www.arionkoder.com</v>
      </c>
      <c r="L2273" s="28">
        <v>50</v>
      </c>
      <c r="M2273" s="28" t="str">
        <f>IF(טבלה1[[#This Row],[עמודה53]]&gt;2000,"Yes","No")</f>
        <v>No</v>
      </c>
      <c r="N2273" s="28">
        <v>249</v>
      </c>
      <c r="O2273" s="28">
        <f>AVERAGE(טבלה1[[#This Row],[עמודה52]:[עמודה53]])</f>
        <v>149.5</v>
      </c>
      <c r="P2273" s="28" t="str">
        <f>IF(טבלה1[[#This Row],[עמודה4]]="&lt; $25 / hr","0$ - $25 / hr",טבלה1[[#This Row],[עמודה4]])</f>
        <v>$50 - $99 / hr</v>
      </c>
      <c r="Q2273" s="12" t="str" cm="1">
        <f t="array" ref="Q2273">INDEX(_xlfn.TEXTSPLIT(טבלה1[[#This Row],[עמודה55]],"-"),1)</f>
        <v xml:space="preserve">$50 </v>
      </c>
      <c r="R2273" s="21" t="str" cm="1">
        <f t="array" ref="R2273">INDEX(_xlfn.TEXTSPLIT(INDEX(_xlfn.TEXTSPLIT(טבלה1[[#This Row],[עמודה55]],"-"),2),"/"),1)</f>
        <v xml:space="preserve"> $99 </v>
      </c>
      <c r="S2273" s="28">
        <f>AVERAGE(טבלה1[[#This Row],[עמודה59]:[עמודה60]])</f>
        <v>74.5</v>
      </c>
      <c r="T2273" s="31">
        <f>VALUE(SUBSTITUTE(טבלה1[[#This Row],[עמודה56]],"$",""))</f>
        <v>50</v>
      </c>
      <c r="U2273" s="31">
        <f>VALUE(SUBSTITUTE(טבלה1[[#This Row],[עמודה57]],"$",""))</f>
        <v>99</v>
      </c>
      <c r="V2273" s="31" t="str">
        <f>IF(טבלה1[[#This Row],[עמודה58]]&gt;30,"Yes","No")</f>
        <v>Yes</v>
      </c>
    </row>
    <row r="2274" spans="1:22" x14ac:dyDescent="0.15">
      <c r="A2274" s="32" t="s">
        <v>5334</v>
      </c>
      <c r="B2274" s="33" t="s">
        <v>5335</v>
      </c>
      <c r="C2274" s="33" t="s">
        <v>5336</v>
      </c>
      <c r="D2274" s="44">
        <v>10000</v>
      </c>
      <c r="E2274" s="33" t="s">
        <v>21</v>
      </c>
      <c r="F2274" s="33" t="s">
        <v>117</v>
      </c>
      <c r="G2274" s="36" t="str">
        <f t="shared" si="35"/>
        <v>Low</v>
      </c>
      <c r="H2274" s="34">
        <v>0.3</v>
      </c>
      <c r="I2274" s="35"/>
      <c r="J2274" s="12" t="str" cm="1">
        <f t="array" ref="J2274">INDEX(_xlfn.TEXTSPLIT(טבלה1[[#This Row],[עמודה2]],","),2)</f>
        <v xml:space="preserve"> United Kingdom</v>
      </c>
      <c r="K2274" s="37" t="str">
        <f>_xlfn.CONCAT(טבלה1[[#This Row],[AI_Companies]]," ",טבלה1[[#This Row],[עמודה1]])</f>
        <v>RNDpoint https://rndpoint.com/expertise/financial-software-solutions-by-rndpoint-2/</v>
      </c>
      <c r="L2274" s="36">
        <v>2</v>
      </c>
      <c r="M2274" s="36" t="str">
        <f>IF(טבלה1[[#This Row],[עמודה53]]&gt;2000,"Yes","No")</f>
        <v>No</v>
      </c>
      <c r="N2274" s="36">
        <v>9</v>
      </c>
      <c r="O2274" s="36">
        <f>AVERAGE(טבלה1[[#This Row],[עמודה52]:[עמודה53]])</f>
        <v>149.5</v>
      </c>
      <c r="P2274" s="36" t="str">
        <f>IF(טבלה1[[#This Row],[עמודה4]]="&lt; $25 / hr","0$ - $25 / hr",טבלה1[[#This Row],[עמודה4]])</f>
        <v>$50 - $99 / hr</v>
      </c>
      <c r="Q2274" s="12" t="str" cm="1">
        <f t="array" ref="Q2274">INDEX(_xlfn.TEXTSPLIT(טבלה1[[#This Row],[עמודה55]],"-"),1)</f>
        <v xml:space="preserve">$50 </v>
      </c>
      <c r="R2274" s="21" t="str" cm="1">
        <f t="array" ref="R2274">INDEX(_xlfn.TEXTSPLIT(INDEX(_xlfn.TEXTSPLIT(טבלה1[[#This Row],[עמודה55]],"-"),2),"/"),1)</f>
        <v xml:space="preserve"> $99 </v>
      </c>
      <c r="S2274" s="36">
        <f>AVERAGE(טבלה1[[#This Row],[עמודה59]:[עמודה60]])</f>
        <v>74.5</v>
      </c>
      <c r="T2274" s="38">
        <f>VALUE(SUBSTITUTE(טבלה1[[#This Row],[עמודה56]],"$",""))</f>
        <v>50</v>
      </c>
      <c r="U2274" s="38">
        <f>VALUE(SUBSTITUTE(טבלה1[[#This Row],[עמודה57]],"$",""))</f>
        <v>99</v>
      </c>
      <c r="V2274" s="38" t="str">
        <f>IF(טבלה1[[#This Row],[עמודה58]]&gt;30,"Yes","No")</f>
        <v>Yes</v>
      </c>
    </row>
    <row r="2275" spans="1:22" x14ac:dyDescent="0.15">
      <c r="A2275" s="32" t="s">
        <v>5337</v>
      </c>
      <c r="B2275" s="39" t="s">
        <v>5338</v>
      </c>
      <c r="C2275" s="39" t="s">
        <v>5339</v>
      </c>
      <c r="D2275" s="40">
        <v>50000</v>
      </c>
      <c r="E2275" s="39" t="s">
        <v>4</v>
      </c>
      <c r="F2275" s="39" t="s">
        <v>10</v>
      </c>
      <c r="G2275" s="36" t="str">
        <f t="shared" si="35"/>
        <v>Med</v>
      </c>
      <c r="H2275" s="41">
        <v>0.45</v>
      </c>
      <c r="I2275" s="42"/>
      <c r="J2275" s="12" t="str" cm="1">
        <f t="array" ref="J2275">INDEX(_xlfn.TEXTSPLIT(טבלה1[[#This Row],[עמודה2]],","),2)</f>
        <v xml:space="preserve"> CA</v>
      </c>
      <c r="K2275" s="43" t="str">
        <f>_xlfn.CONCAT(טבלה1[[#This Row],[AI_Companies]]," ",טבלה1[[#This Row],[עמודה1]])</f>
        <v>LifeElixir https://www.life-elixir.com/</v>
      </c>
      <c r="L2275" s="28">
        <v>50</v>
      </c>
      <c r="M2275" s="28" t="str">
        <f>IF(טבלה1[[#This Row],[עמודה53]]&gt;2000,"Yes","No")</f>
        <v>No</v>
      </c>
      <c r="N2275" s="28">
        <v>249</v>
      </c>
      <c r="O2275" s="28">
        <f>AVERAGE(טבלה1[[#This Row],[עמודה52]:[עמודה53]])</f>
        <v>5.5</v>
      </c>
      <c r="P2275" s="28" t="str">
        <f>IF(טבלה1[[#This Row],[עמודה4]]="&lt; $25 / hr","0$ - $25 / hr",טבלה1[[#This Row],[עמודה4]])</f>
        <v>$100 - $149 / hr</v>
      </c>
      <c r="Q2275" s="12" t="str" cm="1">
        <f t="array" ref="Q2275">INDEX(_xlfn.TEXTSPLIT(טבלה1[[#This Row],[עמודה55]],"-"),1)</f>
        <v xml:space="preserve">$100 </v>
      </c>
      <c r="R2275" s="21" t="str" cm="1">
        <f t="array" ref="R2275">INDEX(_xlfn.TEXTSPLIT(INDEX(_xlfn.TEXTSPLIT(טבלה1[[#This Row],[עמודה55]],"-"),2),"/"),1)</f>
        <v xml:space="preserve"> $149 </v>
      </c>
      <c r="S2275" s="28">
        <f>AVERAGE(טבלה1[[#This Row],[עמודה59]:[עמודה60]])</f>
        <v>124.5</v>
      </c>
      <c r="T2275" s="31">
        <f>VALUE(SUBSTITUTE(טבלה1[[#This Row],[עמודה56]],"$",""))</f>
        <v>100</v>
      </c>
      <c r="U2275" s="31">
        <f>VALUE(SUBSTITUTE(טבלה1[[#This Row],[עמודה57]],"$",""))</f>
        <v>149</v>
      </c>
      <c r="V2275" s="31" t="str">
        <f>IF(טבלה1[[#This Row],[עמודה58]]&gt;30,"Yes","No")</f>
        <v>Yes</v>
      </c>
    </row>
    <row r="2276" spans="1:22" x14ac:dyDescent="0.15">
      <c r="A2276" s="32" t="s">
        <v>5340</v>
      </c>
      <c r="B2276" s="33" t="s">
        <v>5341</v>
      </c>
      <c r="C2276" s="33" t="s">
        <v>81</v>
      </c>
      <c r="D2276" s="44">
        <v>10000</v>
      </c>
      <c r="E2276" s="33" t="s">
        <v>9</v>
      </c>
      <c r="F2276" s="33" t="s">
        <v>29</v>
      </c>
      <c r="G2276" s="36" t="str">
        <f t="shared" si="35"/>
        <v>Low</v>
      </c>
      <c r="H2276" s="34">
        <v>0.1</v>
      </c>
      <c r="I2276" s="35"/>
      <c r="J2276" s="12" t="str" cm="1">
        <f t="array" ref="J2276">INDEX(_xlfn.TEXTSPLIT(טבלה1[[#This Row],[עמודה2]],","),2)</f>
        <v xml:space="preserve"> VA</v>
      </c>
      <c r="K2276" s="37" t="str">
        <f>_xlfn.CONCAT(טבלה1[[#This Row],[AI_Companies]]," ",טבלה1[[#This Row],[עמודה1]])</f>
        <v>MototechGroup https://mototech.us/</v>
      </c>
      <c r="L2276" s="36">
        <v>10</v>
      </c>
      <c r="M2276" s="36" t="str">
        <f>IF(טבלה1[[#This Row],[עמודה53]]&gt;2000,"Yes","No")</f>
        <v>No</v>
      </c>
      <c r="N2276" s="36">
        <v>49</v>
      </c>
      <c r="O2276" s="36">
        <f>AVERAGE(טבלה1[[#This Row],[עמודה52]:[עמודה53]])</f>
        <v>149.5</v>
      </c>
      <c r="P2276" s="36" t="str">
        <f>IF(טבלה1[[#This Row],[עמודה4]]="&lt; $25 / hr","0$ - $25 / hr",טבלה1[[#This Row],[עמודה4]])</f>
        <v>Undisclosed</v>
      </c>
      <c r="Q2276" s="12" t="str" cm="1">
        <f t="array" ref="Q2276">INDEX(_xlfn.TEXTSPLIT(טבלה1[[#This Row],[עמודה55]],"-"),1)</f>
        <v>Undisclosed</v>
      </c>
      <c r="R2276" s="21" t="e" cm="1">
        <f t="array" ref="R2276">INDEX(_xlfn.TEXTSPLIT(INDEX(_xlfn.TEXTSPLIT(טבלה1[[#This Row],[עמודה55]],"-"),2),"/"),1)</f>
        <v>#REF!</v>
      </c>
      <c r="S2276" s="36" t="e">
        <f>AVERAGE(טבלה1[[#This Row],[עמודה59]:[עמודה60]])</f>
        <v>#VALUE!</v>
      </c>
      <c r="T2276" s="38" t="e">
        <f>VALUE(SUBSTITUTE(טבלה1[[#This Row],[עמודה56]],"$",""))</f>
        <v>#VALUE!</v>
      </c>
      <c r="U2276" s="38" t="e">
        <f>VALUE(SUBSTITUTE(טבלה1[[#This Row],[עמודה57]],"$",""))</f>
        <v>#REF!</v>
      </c>
      <c r="V2276" s="38" t="e">
        <f>IF(טבלה1[[#This Row],[עמודה58]]&gt;30,"Yes","No")</f>
        <v>#VALUE!</v>
      </c>
    </row>
    <row r="2277" spans="1:22" x14ac:dyDescent="0.15">
      <c r="A2277" s="32" t="s">
        <v>5342</v>
      </c>
      <c r="B2277" s="39" t="s">
        <v>5343</v>
      </c>
      <c r="C2277" s="39" t="s">
        <v>28</v>
      </c>
      <c r="D2277" s="40">
        <v>10000</v>
      </c>
      <c r="E2277" s="39" t="s">
        <v>33</v>
      </c>
      <c r="F2277" s="39" t="s">
        <v>29</v>
      </c>
      <c r="G2277" s="36" t="str">
        <f t="shared" si="35"/>
        <v>Low</v>
      </c>
      <c r="H2277" s="41">
        <v>0.3</v>
      </c>
      <c r="I2277" s="42"/>
      <c r="J2277" s="12" t="str" cm="1">
        <f t="array" ref="J2277">INDEX(_xlfn.TEXTSPLIT(טבלה1[[#This Row],[עמודה2]],","),2)</f>
        <v xml:space="preserve"> Poland</v>
      </c>
      <c r="K2277" s="43" t="str">
        <f>_xlfn.CONCAT(טבלה1[[#This Row],[AI_Companies]]," ",טבלה1[[#This Row],[עמודה1]])</f>
        <v>ScoreDigital https://www.scoredigital.io/</v>
      </c>
      <c r="L2277" s="28">
        <v>10</v>
      </c>
      <c r="M2277" s="28" t="str">
        <f>IF(טבלה1[[#This Row],[עמודה53]]&gt;2000,"Yes","No")</f>
        <v>No</v>
      </c>
      <c r="N2277" s="28">
        <v>49</v>
      </c>
      <c r="O2277" s="28">
        <f>AVERAGE(טבלה1[[#This Row],[עמודה52]:[עמודה53]])</f>
        <v>29.5</v>
      </c>
      <c r="P2277" s="28" t="str">
        <f>IF(טבלה1[[#This Row],[עמודה4]]="&lt; $25 / hr","0$ - $25 / hr",טבלה1[[#This Row],[עמודה4]])</f>
        <v>$50 - $99 / hr</v>
      </c>
      <c r="Q2277" s="12" t="str" cm="1">
        <f t="array" ref="Q2277">INDEX(_xlfn.TEXTSPLIT(טבלה1[[#This Row],[עמודה55]],"-"),1)</f>
        <v xml:space="preserve">$50 </v>
      </c>
      <c r="R2277" s="21" t="str" cm="1">
        <f t="array" ref="R2277">INDEX(_xlfn.TEXTSPLIT(INDEX(_xlfn.TEXTSPLIT(טבלה1[[#This Row],[עמודה55]],"-"),2),"/"),1)</f>
        <v xml:space="preserve"> $99 </v>
      </c>
      <c r="S2277" s="28">
        <f>AVERAGE(טבלה1[[#This Row],[עמודה59]:[עמודה60]])</f>
        <v>74.5</v>
      </c>
      <c r="T2277" s="31">
        <f>VALUE(SUBSTITUTE(טבלה1[[#This Row],[עמודה56]],"$",""))</f>
        <v>50</v>
      </c>
      <c r="U2277" s="31">
        <f>VALUE(SUBSTITUTE(טבלה1[[#This Row],[עמודה57]],"$",""))</f>
        <v>99</v>
      </c>
      <c r="V2277" s="31" t="str">
        <f>IF(טבלה1[[#This Row],[עמודה58]]&gt;30,"Yes","No")</f>
        <v>Yes</v>
      </c>
    </row>
    <row r="2278" spans="1:22" x14ac:dyDescent="0.15">
      <c r="A2278" s="32" t="s">
        <v>5344</v>
      </c>
      <c r="B2278" s="33" t="s">
        <v>5345</v>
      </c>
      <c r="C2278" s="33" t="s">
        <v>474</v>
      </c>
      <c r="D2278" s="44">
        <v>5000</v>
      </c>
      <c r="E2278" s="33" t="s">
        <v>33</v>
      </c>
      <c r="F2278" s="33" t="s">
        <v>10</v>
      </c>
      <c r="G2278" s="36" t="str">
        <f t="shared" si="35"/>
        <v>Low</v>
      </c>
      <c r="H2278" s="34">
        <v>0.1</v>
      </c>
      <c r="I2278" s="35"/>
      <c r="J2278" s="12" t="str" cm="1">
        <f t="array" ref="J2278">INDEX(_xlfn.TEXTSPLIT(טבלה1[[#This Row],[עמודה2]],","),2)</f>
        <v xml:space="preserve"> Poland</v>
      </c>
      <c r="K2278" s="37" t="str">
        <f>_xlfn.CONCAT(טבלה1[[#This Row],[AI_Companies]]," ",טבלה1[[#This Row],[עמודה1]])</f>
        <v>ZenBitTech https://zenbit.tech/</v>
      </c>
      <c r="L2278" s="36">
        <v>50</v>
      </c>
      <c r="M2278" s="36" t="str">
        <f>IF(טבלה1[[#This Row],[עמודה53]]&gt;2000,"Yes","No")</f>
        <v>No</v>
      </c>
      <c r="N2278" s="36">
        <v>249</v>
      </c>
      <c r="O2278" s="36">
        <f>AVERAGE(טבלה1[[#This Row],[עמודה52]:[עמודה53]])</f>
        <v>29.5</v>
      </c>
      <c r="P2278" s="36" t="str">
        <f>IF(טבלה1[[#This Row],[עמודה4]]="&lt; $25 / hr","0$ - $25 / hr",טבלה1[[#This Row],[עמודה4]])</f>
        <v>$25 - $49 / hr</v>
      </c>
      <c r="Q2278" s="12" t="str" cm="1">
        <f t="array" ref="Q2278">INDEX(_xlfn.TEXTSPLIT(טבלה1[[#This Row],[עמודה55]],"-"),1)</f>
        <v xml:space="preserve">$25 </v>
      </c>
      <c r="R2278" s="21" t="str" cm="1">
        <f t="array" ref="R2278">INDEX(_xlfn.TEXTSPLIT(INDEX(_xlfn.TEXTSPLIT(טבלה1[[#This Row],[עמודה55]],"-"),2),"/"),1)</f>
        <v xml:space="preserve"> $49 </v>
      </c>
      <c r="S2278" s="36">
        <f>AVERAGE(טבלה1[[#This Row],[עמודה59]:[עמודה60]])</f>
        <v>37</v>
      </c>
      <c r="T2278" s="38">
        <f>VALUE(SUBSTITUTE(טבלה1[[#This Row],[עמודה56]],"$",""))</f>
        <v>25</v>
      </c>
      <c r="U2278" s="38">
        <f>VALUE(SUBSTITUTE(טבלה1[[#This Row],[עמודה57]],"$",""))</f>
        <v>49</v>
      </c>
      <c r="V2278" s="38" t="str">
        <f>IF(טבלה1[[#This Row],[עמודה58]]&gt;30,"Yes","No")</f>
        <v>Yes</v>
      </c>
    </row>
    <row r="2279" spans="1:22" x14ac:dyDescent="0.15">
      <c r="A2279" s="32" t="s">
        <v>5346</v>
      </c>
      <c r="B2279" s="39" t="s">
        <v>5347</v>
      </c>
      <c r="C2279" s="39" t="s">
        <v>5348</v>
      </c>
      <c r="D2279" s="40">
        <v>10000</v>
      </c>
      <c r="E2279" s="39" t="s">
        <v>21</v>
      </c>
      <c r="F2279" s="39" t="s">
        <v>29</v>
      </c>
      <c r="G2279" s="36" t="str">
        <f t="shared" si="35"/>
        <v>Med</v>
      </c>
      <c r="H2279" s="41">
        <v>0.5</v>
      </c>
      <c r="I2279" s="42"/>
      <c r="J2279" s="12" t="str" cm="1">
        <f t="array" ref="J2279">INDEX(_xlfn.TEXTSPLIT(טבלה1[[#This Row],[עמודה2]],","),2)</f>
        <v xml:space="preserve"> Croatia</v>
      </c>
      <c r="K2279" s="43" t="str">
        <f>_xlfn.CONCAT(טבלה1[[#This Row],[AI_Companies]]," ",טבלה1[[#This Row],[עמודה1]])</f>
        <v>MonoSoftware https://mono.software</v>
      </c>
      <c r="L2279" s="28">
        <v>10</v>
      </c>
      <c r="M2279" s="28" t="str">
        <f>IF(טבלה1[[#This Row],[עמודה53]]&gt;2000,"Yes","No")</f>
        <v>No</v>
      </c>
      <c r="N2279" s="28">
        <v>49</v>
      </c>
      <c r="O2279" s="28">
        <f>AVERAGE(טבלה1[[#This Row],[עמודה52]:[עמודה53]])</f>
        <v>149.5</v>
      </c>
      <c r="P2279" s="28" t="str">
        <f>IF(טבלה1[[#This Row],[עמודה4]]="&lt; $25 / hr","0$ - $25 / hr",טבלה1[[#This Row],[עמודה4]])</f>
        <v>$25 - $49 / hr</v>
      </c>
      <c r="Q2279" s="12" t="str" cm="1">
        <f t="array" ref="Q2279">INDEX(_xlfn.TEXTSPLIT(טבלה1[[#This Row],[עמודה55]],"-"),1)</f>
        <v xml:space="preserve">$25 </v>
      </c>
      <c r="R2279" s="21" t="str" cm="1">
        <f t="array" ref="R2279">INDEX(_xlfn.TEXTSPLIT(INDEX(_xlfn.TEXTSPLIT(טבלה1[[#This Row],[עמודה55]],"-"),2),"/"),1)</f>
        <v xml:space="preserve"> $49 </v>
      </c>
      <c r="S2279" s="28">
        <f>AVERAGE(טבלה1[[#This Row],[עמודה59]:[עמודה60]])</f>
        <v>37</v>
      </c>
      <c r="T2279" s="31">
        <f>VALUE(SUBSTITUTE(טבלה1[[#This Row],[עמודה56]],"$",""))</f>
        <v>25</v>
      </c>
      <c r="U2279" s="31">
        <f>VALUE(SUBSTITUTE(טבלה1[[#This Row],[עמודה57]],"$",""))</f>
        <v>49</v>
      </c>
      <c r="V2279" s="31" t="str">
        <f>IF(טבלה1[[#This Row],[עמודה58]]&gt;30,"Yes","No")</f>
        <v>Yes</v>
      </c>
    </row>
    <row r="2280" spans="1:22" x14ac:dyDescent="0.15">
      <c r="A2280" s="32" t="s">
        <v>5349</v>
      </c>
      <c r="B2280" s="33" t="s">
        <v>5350</v>
      </c>
      <c r="C2280" s="33" t="s">
        <v>501</v>
      </c>
      <c r="D2280" s="44">
        <v>10000</v>
      </c>
      <c r="E2280" s="33" t="s">
        <v>9</v>
      </c>
      <c r="F2280" s="33" t="s">
        <v>10</v>
      </c>
      <c r="G2280" s="36" t="str">
        <f t="shared" si="35"/>
        <v>Low</v>
      </c>
      <c r="H2280" s="34">
        <v>0.1</v>
      </c>
      <c r="I2280" s="35"/>
      <c r="J2280" s="12" t="str" cm="1">
        <f t="array" ref="J2280">INDEX(_xlfn.TEXTSPLIT(טבלה1[[#This Row],[עמודה2]],","),2)</f>
        <v xml:space="preserve"> India</v>
      </c>
      <c r="K2280" s="37" t="str">
        <f>_xlfn.CONCAT(טבלה1[[#This Row],[AI_Companies]]," ",טבלה1[[#This Row],[עמודה1]])</f>
        <v>ThinkDignityInternational http://www.thinkstudio.in</v>
      </c>
      <c r="L2280" s="36">
        <v>50</v>
      </c>
      <c r="M2280" s="36" t="str">
        <f>IF(טבלה1[[#This Row],[עמודה53]]&gt;2000,"Yes","No")</f>
        <v>No</v>
      </c>
      <c r="N2280" s="36">
        <v>249</v>
      </c>
      <c r="O2280" s="36">
        <f>AVERAGE(טבלה1[[#This Row],[עמודה52]:[עמודה53]])</f>
        <v>29.5</v>
      </c>
      <c r="P2280" s="36" t="str">
        <f>IF(טבלה1[[#This Row],[עמודה4]]="&lt; $25 / hr","0$ - $25 / hr",טבלה1[[#This Row],[עמודה4]])</f>
        <v>$100 - $149 / hr</v>
      </c>
      <c r="Q2280" s="12" t="str" cm="1">
        <f t="array" ref="Q2280">INDEX(_xlfn.TEXTSPLIT(טבלה1[[#This Row],[עמודה55]],"-"),1)</f>
        <v xml:space="preserve">$100 </v>
      </c>
      <c r="R2280" s="21" t="str" cm="1">
        <f t="array" ref="R2280">INDEX(_xlfn.TEXTSPLIT(INDEX(_xlfn.TEXTSPLIT(טבלה1[[#This Row],[עמודה55]],"-"),2),"/"),1)</f>
        <v xml:space="preserve"> $149 </v>
      </c>
      <c r="S2280" s="36">
        <f>AVERAGE(טבלה1[[#This Row],[עמודה59]:[עמודה60]])</f>
        <v>124.5</v>
      </c>
      <c r="T2280" s="38">
        <f>VALUE(SUBSTITUTE(טבלה1[[#This Row],[עמודה56]],"$",""))</f>
        <v>100</v>
      </c>
      <c r="U2280" s="38">
        <f>VALUE(SUBSTITUTE(טבלה1[[#This Row],[עמודה57]],"$",""))</f>
        <v>149</v>
      </c>
      <c r="V2280" s="38" t="str">
        <f>IF(טבלה1[[#This Row],[עמודה58]]&gt;30,"Yes","No")</f>
        <v>Yes</v>
      </c>
    </row>
    <row r="2281" spans="1:22" x14ac:dyDescent="0.15">
      <c r="A2281" s="32" t="s">
        <v>5351</v>
      </c>
      <c r="B2281" s="39" t="s">
        <v>5352</v>
      </c>
      <c r="C2281" s="39" t="s">
        <v>2823</v>
      </c>
      <c r="D2281" s="40">
        <v>10000</v>
      </c>
      <c r="E2281" s="39" t="s">
        <v>14</v>
      </c>
      <c r="F2281" s="39" t="s">
        <v>10</v>
      </c>
      <c r="G2281" s="36" t="str">
        <f t="shared" si="35"/>
        <v>Low</v>
      </c>
      <c r="H2281" s="41">
        <v>0.1</v>
      </c>
      <c r="I2281" s="42"/>
      <c r="J2281" s="12" t="str" cm="1">
        <f t="array" ref="J2281">INDEX(_xlfn.TEXTSPLIT(טבלה1[[#This Row],[עמודה2]],","),2)</f>
        <v xml:space="preserve"> Poland</v>
      </c>
      <c r="K2281" s="43" t="str">
        <f>_xlfn.CONCAT(טבלה1[[#This Row],[AI_Companies]]," ",טבלה1[[#This Row],[עמודה1]])</f>
        <v>ValueLogic https://valuelogic.one/</v>
      </c>
      <c r="L2281" s="28">
        <v>50</v>
      </c>
      <c r="M2281" s="28" t="str">
        <f>IF(טבלה1[[#This Row],[עמודה53]]&gt;2000,"Yes","No")</f>
        <v>No</v>
      </c>
      <c r="N2281" s="28">
        <v>249</v>
      </c>
      <c r="O2281" s="28">
        <f>AVERAGE(טבלה1[[#This Row],[עמודה52]:[עמודה53]])</f>
        <v>149.5</v>
      </c>
      <c r="P2281" s="28" t="str">
        <f>IF(טבלה1[[#This Row],[עמודה4]]="&lt; $25 / hr","0$ - $25 / hr",טבלה1[[#This Row],[עמודה4]])</f>
        <v>$50 - $99 / hr</v>
      </c>
      <c r="Q2281" s="12" t="str" cm="1">
        <f t="array" ref="Q2281">INDEX(_xlfn.TEXTSPLIT(טבלה1[[#This Row],[עמודה55]],"-"),1)</f>
        <v xml:space="preserve">$50 </v>
      </c>
      <c r="R2281" s="21" t="str" cm="1">
        <f t="array" ref="R2281">INDEX(_xlfn.TEXTSPLIT(INDEX(_xlfn.TEXTSPLIT(טבלה1[[#This Row],[עמודה55]],"-"),2),"/"),1)</f>
        <v xml:space="preserve"> $99 </v>
      </c>
      <c r="S2281" s="28">
        <f>AVERAGE(טבלה1[[#This Row],[עמודה59]:[עמודה60]])</f>
        <v>74.5</v>
      </c>
      <c r="T2281" s="31">
        <f>VALUE(SUBSTITUTE(טבלה1[[#This Row],[עמודה56]],"$",""))</f>
        <v>50</v>
      </c>
      <c r="U2281" s="31">
        <f>VALUE(SUBSTITUTE(טבלה1[[#This Row],[עמודה57]],"$",""))</f>
        <v>99</v>
      </c>
      <c r="V2281" s="31" t="str">
        <f>IF(טבלה1[[#This Row],[עמודה58]]&gt;30,"Yes","No")</f>
        <v>Yes</v>
      </c>
    </row>
    <row r="2282" spans="1:22" x14ac:dyDescent="0.15">
      <c r="A2282" s="32" t="s">
        <v>5353</v>
      </c>
      <c r="B2282" s="33" t="s">
        <v>5354</v>
      </c>
      <c r="C2282" s="33" t="s">
        <v>2823</v>
      </c>
      <c r="D2282" s="44">
        <v>5000</v>
      </c>
      <c r="E2282" s="33" t="s">
        <v>33</v>
      </c>
      <c r="F2282" s="33" t="s">
        <v>10</v>
      </c>
      <c r="G2282" s="36" t="str">
        <f t="shared" si="35"/>
        <v>Low</v>
      </c>
      <c r="H2282" s="34">
        <v>0.1</v>
      </c>
      <c r="I2282" s="35"/>
      <c r="J2282" s="12" t="str" cm="1">
        <f t="array" ref="J2282">INDEX(_xlfn.TEXTSPLIT(טבלה1[[#This Row],[עמודה2]],","),2)</f>
        <v xml:space="preserve"> Vietnam</v>
      </c>
      <c r="K2282" s="37" t="str">
        <f>_xlfn.CONCAT(טבלה1[[#This Row],[AI_Companies]]," ",טבלה1[[#This Row],[עמודה1]])</f>
        <v>DigiFutura http://www.digifutura.com/</v>
      </c>
      <c r="L2282" s="36">
        <v>50</v>
      </c>
      <c r="M2282" s="36" t="str">
        <f>IF(טבלה1[[#This Row],[עמודה53]]&gt;2000,"Yes","No")</f>
        <v>No</v>
      </c>
      <c r="N2282" s="36">
        <v>249</v>
      </c>
      <c r="O2282" s="36">
        <f>AVERAGE(טבלה1[[#This Row],[עמודה52]:[עמודה53]])</f>
        <v>149.5</v>
      </c>
      <c r="P2282" s="36" t="str">
        <f>IF(טבלה1[[#This Row],[עמודה4]]="&lt; $25 / hr","0$ - $25 / hr",טבלה1[[#This Row],[עמודה4]])</f>
        <v>0$ - $25 / hr</v>
      </c>
      <c r="Q2282" s="12" t="str" cm="1">
        <f t="array" ref="Q2282">INDEX(_xlfn.TEXTSPLIT(טבלה1[[#This Row],[עמודה55]],"-"),1)</f>
        <v xml:space="preserve">0$ </v>
      </c>
      <c r="R2282" s="21" t="str" cm="1">
        <f t="array" ref="R2282">INDEX(_xlfn.TEXTSPLIT(INDEX(_xlfn.TEXTSPLIT(טבלה1[[#This Row],[עמודה55]],"-"),2),"/"),1)</f>
        <v xml:space="preserve"> $25 </v>
      </c>
      <c r="S2282" s="36">
        <f>AVERAGE(טבלה1[[#This Row],[עמודה59]:[עמודה60]])</f>
        <v>12.5</v>
      </c>
      <c r="T2282" s="38">
        <f>VALUE(SUBSTITUTE(טבלה1[[#This Row],[עמודה56]],"$",""))</f>
        <v>0</v>
      </c>
      <c r="U2282" s="38">
        <f>VALUE(SUBSTITUTE(טבלה1[[#This Row],[עמודה57]],"$",""))</f>
        <v>25</v>
      </c>
      <c r="V2282" s="38" t="str">
        <f>IF(טבלה1[[#This Row],[עמודה58]]&gt;30,"Yes","No")</f>
        <v>No</v>
      </c>
    </row>
    <row r="2283" spans="1:22" x14ac:dyDescent="0.15">
      <c r="A2283" s="32" t="s">
        <v>5355</v>
      </c>
      <c r="B2283" s="39" t="s">
        <v>5356</v>
      </c>
      <c r="C2283" s="39" t="s">
        <v>2932</v>
      </c>
      <c r="D2283" s="40">
        <v>25000</v>
      </c>
      <c r="E2283" s="39" t="s">
        <v>33</v>
      </c>
      <c r="F2283" s="39" t="s">
        <v>10</v>
      </c>
      <c r="G2283" s="36" t="str">
        <f t="shared" si="35"/>
        <v>Med</v>
      </c>
      <c r="H2283" s="41">
        <v>0.45</v>
      </c>
      <c r="I2283" s="42"/>
      <c r="J2283" s="12" t="str" cm="1">
        <f t="array" ref="J2283">INDEX(_xlfn.TEXTSPLIT(טבלה1[[#This Row],[עמודה2]],","),2)</f>
        <v xml:space="preserve"> Vietnam</v>
      </c>
      <c r="K2283" s="43" t="str">
        <f>_xlfn.CONCAT(טבלה1[[#This Row],[AI_Companies]]," ",טבלה1[[#This Row],[עמודה1]])</f>
        <v>VitalifyAsiaCo.,Ltd. https://vitalify.asia/</v>
      </c>
      <c r="L2283" s="28">
        <v>50</v>
      </c>
      <c r="M2283" s="28" t="str">
        <f>IF(טבלה1[[#This Row],[עמודה53]]&gt;2000,"Yes","No")</f>
        <v>No</v>
      </c>
      <c r="N2283" s="28">
        <v>249</v>
      </c>
      <c r="O2283" s="28">
        <f>AVERAGE(טבלה1[[#This Row],[עמודה52]:[עמודה53]])</f>
        <v>149.5</v>
      </c>
      <c r="P2283" s="28" t="str">
        <f>IF(טבלה1[[#This Row],[עמודה4]]="&lt; $25 / hr","0$ - $25 / hr",טבלה1[[#This Row],[עמודה4]])</f>
        <v>$25 - $49 / hr</v>
      </c>
      <c r="Q2283" s="12" t="str" cm="1">
        <f t="array" ref="Q2283">INDEX(_xlfn.TEXTSPLIT(טבלה1[[#This Row],[עמודה55]],"-"),1)</f>
        <v xml:space="preserve">$25 </v>
      </c>
      <c r="R2283" s="21" t="str" cm="1">
        <f t="array" ref="R2283">INDEX(_xlfn.TEXTSPLIT(INDEX(_xlfn.TEXTSPLIT(טבלה1[[#This Row],[עמודה55]],"-"),2),"/"),1)</f>
        <v xml:space="preserve"> $49 </v>
      </c>
      <c r="S2283" s="28">
        <f>AVERAGE(טבלה1[[#This Row],[עמודה59]:[עמודה60]])</f>
        <v>37</v>
      </c>
      <c r="T2283" s="31">
        <f>VALUE(SUBSTITUTE(טבלה1[[#This Row],[עמודה56]],"$",""))</f>
        <v>25</v>
      </c>
      <c r="U2283" s="31">
        <f>VALUE(SUBSTITUTE(טבלה1[[#This Row],[עמודה57]],"$",""))</f>
        <v>49</v>
      </c>
      <c r="V2283" s="31" t="str">
        <f>IF(טבלה1[[#This Row],[עמודה58]]&gt;30,"Yes","No")</f>
        <v>Yes</v>
      </c>
    </row>
    <row r="2284" spans="1:22" x14ac:dyDescent="0.15">
      <c r="A2284" s="32" t="s">
        <v>5357</v>
      </c>
      <c r="B2284" s="33" t="s">
        <v>5358</v>
      </c>
      <c r="C2284" s="33" t="s">
        <v>20</v>
      </c>
      <c r="D2284" s="44">
        <v>10000</v>
      </c>
      <c r="E2284" s="33" t="s">
        <v>9</v>
      </c>
      <c r="F2284" s="33" t="s">
        <v>117</v>
      </c>
      <c r="G2284" s="36" t="str">
        <f t="shared" si="35"/>
        <v>Low</v>
      </c>
      <c r="H2284" s="34">
        <v>0.2</v>
      </c>
      <c r="I2284" s="35"/>
      <c r="J2284" s="12" t="str" cm="1">
        <f t="array" ref="J2284">INDEX(_xlfn.TEXTSPLIT(טבלה1[[#This Row],[עמודה2]],","),2)</f>
        <v xml:space="preserve"> Argentina</v>
      </c>
      <c r="K2284" s="37" t="str">
        <f>_xlfn.CONCAT(טבלה1[[#This Row],[AI_Companies]]," ",טבלה1[[#This Row],[עמודה1]])</f>
        <v>DividatoAISoftwareDevelopment http://ai.dividato.com</v>
      </c>
      <c r="L2284" s="36">
        <v>2</v>
      </c>
      <c r="M2284" s="36" t="str">
        <f>IF(טבלה1[[#This Row],[עמודה53]]&gt;2000,"Yes","No")</f>
        <v>No</v>
      </c>
      <c r="N2284" s="36">
        <v>9</v>
      </c>
      <c r="O2284" s="36">
        <f>AVERAGE(טבלה1[[#This Row],[עמודה52]:[עמודה53]])</f>
        <v>149.5</v>
      </c>
      <c r="P2284" s="36" t="str">
        <f>IF(טבלה1[[#This Row],[עמודה4]]="&lt; $25 / hr","0$ - $25 / hr",טבלה1[[#This Row],[עמודה4]])</f>
        <v>$25 - $49 / hr</v>
      </c>
      <c r="Q2284" s="12" t="str" cm="1">
        <f t="array" ref="Q2284">INDEX(_xlfn.TEXTSPLIT(טבלה1[[#This Row],[עמודה55]],"-"),1)</f>
        <v xml:space="preserve">$25 </v>
      </c>
      <c r="R2284" s="21" t="str" cm="1">
        <f t="array" ref="R2284">INDEX(_xlfn.TEXTSPLIT(INDEX(_xlfn.TEXTSPLIT(טבלה1[[#This Row],[עמודה55]],"-"),2),"/"),1)</f>
        <v xml:space="preserve"> $49 </v>
      </c>
      <c r="S2284" s="36">
        <f>AVERAGE(טבלה1[[#This Row],[עמודה59]:[עמודה60]])</f>
        <v>37</v>
      </c>
      <c r="T2284" s="38">
        <f>VALUE(SUBSTITUTE(טבלה1[[#This Row],[עמודה56]],"$",""))</f>
        <v>25</v>
      </c>
      <c r="U2284" s="38">
        <f>VALUE(SUBSTITUTE(טבלה1[[#This Row],[עמודה57]],"$",""))</f>
        <v>49</v>
      </c>
      <c r="V2284" s="38" t="str">
        <f>IF(טבלה1[[#This Row],[עמודה58]]&gt;30,"Yes","No")</f>
        <v>Yes</v>
      </c>
    </row>
    <row r="2285" spans="1:22" x14ac:dyDescent="0.15">
      <c r="A2285" s="32" t="s">
        <v>5359</v>
      </c>
      <c r="B2285" s="39" t="s">
        <v>5360</v>
      </c>
      <c r="C2285" s="39" t="s">
        <v>598</v>
      </c>
      <c r="D2285" s="40">
        <v>50000</v>
      </c>
      <c r="E2285" s="39" t="s">
        <v>9</v>
      </c>
      <c r="F2285" s="39" t="s">
        <v>10</v>
      </c>
      <c r="G2285" s="36" t="str">
        <f t="shared" si="35"/>
        <v>Low</v>
      </c>
      <c r="H2285" s="41">
        <v>0.1</v>
      </c>
      <c r="I2285" s="42"/>
      <c r="J2285" s="12" t="str" cm="1">
        <f t="array" ref="J2285">INDEX(_xlfn.TEXTSPLIT(טבלה1[[#This Row],[עמודה2]],","),2)</f>
        <v xml:space="preserve"> NY</v>
      </c>
      <c r="K2285" s="43" t="str">
        <f>_xlfn.CONCAT(טבלה1[[#This Row],[AI_Companies]]," ",טבלה1[[#This Row],[עמודה1]])</f>
        <v>bromin7,Inc. https://bromin7.com/</v>
      </c>
      <c r="L2285" s="28">
        <v>50</v>
      </c>
      <c r="M2285" s="28" t="str">
        <f>IF(טבלה1[[#This Row],[עמודה53]]&gt;2000,"Yes","No")</f>
        <v>No</v>
      </c>
      <c r="N2285" s="28">
        <v>249</v>
      </c>
      <c r="O2285" s="28">
        <f>AVERAGE(טבלה1[[#This Row],[עמודה52]:[עמודה53]])</f>
        <v>5.5</v>
      </c>
      <c r="P2285" s="28" t="str">
        <f>IF(טבלה1[[#This Row],[עמודה4]]="&lt; $25 / hr","0$ - $25 / hr",טבלה1[[#This Row],[עמודה4]])</f>
        <v>$50 - $99 / hr</v>
      </c>
      <c r="Q2285" s="12" t="str" cm="1">
        <f t="array" ref="Q2285">INDEX(_xlfn.TEXTSPLIT(טבלה1[[#This Row],[עמודה55]],"-"),1)</f>
        <v xml:space="preserve">$50 </v>
      </c>
      <c r="R2285" s="21" t="str" cm="1">
        <f t="array" ref="R2285">INDEX(_xlfn.TEXTSPLIT(INDEX(_xlfn.TEXTSPLIT(טבלה1[[#This Row],[עמודה55]],"-"),2),"/"),1)</f>
        <v xml:space="preserve"> $99 </v>
      </c>
      <c r="S2285" s="28">
        <f>AVERAGE(טבלה1[[#This Row],[עמודה59]:[עמודה60]])</f>
        <v>74.5</v>
      </c>
      <c r="T2285" s="31">
        <f>VALUE(SUBSTITUTE(טבלה1[[#This Row],[עמודה56]],"$",""))</f>
        <v>50</v>
      </c>
      <c r="U2285" s="31">
        <f>VALUE(SUBSTITUTE(טבלה1[[#This Row],[עמודה57]],"$",""))</f>
        <v>99</v>
      </c>
      <c r="V2285" s="31" t="str">
        <f>IF(טבלה1[[#This Row],[עמודה58]]&gt;30,"Yes","No")</f>
        <v>Yes</v>
      </c>
    </row>
    <row r="2286" spans="1:22" x14ac:dyDescent="0.15">
      <c r="A2286" s="32" t="s">
        <v>5361</v>
      </c>
      <c r="B2286" s="33" t="s">
        <v>5362</v>
      </c>
      <c r="C2286" s="33" t="s">
        <v>5363</v>
      </c>
      <c r="D2286" s="44">
        <v>5000</v>
      </c>
      <c r="E2286" s="33" t="s">
        <v>9</v>
      </c>
      <c r="F2286" s="33" t="s">
        <v>29</v>
      </c>
      <c r="G2286" s="36" t="str">
        <f t="shared" si="35"/>
        <v>Low</v>
      </c>
      <c r="H2286" s="34">
        <v>0.1</v>
      </c>
      <c r="I2286" s="35"/>
      <c r="J2286" s="12" t="str" cm="1">
        <f t="array" ref="J2286">INDEX(_xlfn.TEXTSPLIT(טבלה1[[#This Row],[עמודה2]],","),2)</f>
        <v xml:space="preserve"> Lithuania</v>
      </c>
      <c r="K2286" s="37" t="str">
        <f>_xlfn.CONCAT(טבלה1[[#This Row],[AI_Companies]]," ",טבלה1[[#This Row],[עמודה1]])</f>
        <v>BalticAmadeus https://www.ba.lt/en/</v>
      </c>
      <c r="L2286" s="36">
        <v>10</v>
      </c>
      <c r="M2286" s="36" t="str">
        <f>IF(טבלה1[[#This Row],[עמודה53]]&gt;2000,"Yes","No")</f>
        <v>No</v>
      </c>
      <c r="N2286" s="36">
        <v>49</v>
      </c>
      <c r="O2286" s="36">
        <f>AVERAGE(טבלה1[[#This Row],[עמודה52]:[עמודה53]])</f>
        <v>149.5</v>
      </c>
      <c r="P2286" s="36" t="str">
        <f>IF(טבלה1[[#This Row],[עמודה4]]="&lt; $25 / hr","0$ - $25 / hr",טבלה1[[#This Row],[עמודה4]])</f>
        <v>$50 - $99 / hr</v>
      </c>
      <c r="Q2286" s="12" t="str" cm="1">
        <f t="array" ref="Q2286">INDEX(_xlfn.TEXTSPLIT(טבלה1[[#This Row],[עמודה55]],"-"),1)</f>
        <v xml:space="preserve">$50 </v>
      </c>
      <c r="R2286" s="21" t="str" cm="1">
        <f t="array" ref="R2286">INDEX(_xlfn.TEXTSPLIT(INDEX(_xlfn.TEXTSPLIT(טבלה1[[#This Row],[עמודה55]],"-"),2),"/"),1)</f>
        <v xml:space="preserve"> $99 </v>
      </c>
      <c r="S2286" s="36">
        <f>AVERAGE(טבלה1[[#This Row],[עמודה59]:[עמודה60]])</f>
        <v>74.5</v>
      </c>
      <c r="T2286" s="38">
        <f>VALUE(SUBSTITUTE(טבלה1[[#This Row],[עמודה56]],"$",""))</f>
        <v>50</v>
      </c>
      <c r="U2286" s="38">
        <f>VALUE(SUBSTITUTE(טבלה1[[#This Row],[עמודה57]],"$",""))</f>
        <v>99</v>
      </c>
      <c r="V2286" s="38" t="str">
        <f>IF(טבלה1[[#This Row],[עמודה58]]&gt;30,"Yes","No")</f>
        <v>Yes</v>
      </c>
    </row>
    <row r="2287" spans="1:22" x14ac:dyDescent="0.15">
      <c r="A2287" s="32" t="s">
        <v>5364</v>
      </c>
      <c r="B2287" s="39" t="s">
        <v>5365</v>
      </c>
      <c r="C2287" s="39" t="s">
        <v>453</v>
      </c>
      <c r="D2287" s="40">
        <v>10000</v>
      </c>
      <c r="E2287" s="39" t="s">
        <v>9</v>
      </c>
      <c r="F2287" s="39" t="s">
        <v>117</v>
      </c>
      <c r="G2287" s="36" t="str">
        <f t="shared" si="35"/>
        <v>High</v>
      </c>
      <c r="H2287" s="41">
        <v>1</v>
      </c>
      <c r="I2287" s="42"/>
      <c r="J2287" s="12" t="str" cm="1">
        <f t="array" ref="J2287">INDEX(_xlfn.TEXTSPLIT(טבלה1[[#This Row],[עמודה2]],","),2)</f>
        <v xml:space="preserve"> NV</v>
      </c>
      <c r="K2287" s="43" t="str">
        <f>_xlfn.CONCAT(טבלה1[[#This Row],[AI_Companies]]," ",טבלה1[[#This Row],[עמודה1]])</f>
        <v>Adoriasoft https://adoriasoft.com/</v>
      </c>
      <c r="L2287" s="28">
        <v>2</v>
      </c>
      <c r="M2287" s="28" t="str">
        <f>IF(טבלה1[[#This Row],[עמודה53]]&gt;2000,"Yes","No")</f>
        <v>No</v>
      </c>
      <c r="N2287" s="28">
        <v>9</v>
      </c>
      <c r="O2287" s="28">
        <f>AVERAGE(טבלה1[[#This Row],[עמודה52]:[עמודה53]])</f>
        <v>29.5</v>
      </c>
      <c r="P2287" s="28" t="str">
        <f>IF(טבלה1[[#This Row],[עמודה4]]="&lt; $25 / hr","0$ - $25 / hr",טבלה1[[#This Row],[עמודה4]])</f>
        <v>$50 - $99 / hr</v>
      </c>
      <c r="Q2287" s="12" t="str" cm="1">
        <f t="array" ref="Q2287">INDEX(_xlfn.TEXTSPLIT(טבלה1[[#This Row],[עמודה55]],"-"),1)</f>
        <v xml:space="preserve">$50 </v>
      </c>
      <c r="R2287" s="21" t="str" cm="1">
        <f t="array" ref="R2287">INDEX(_xlfn.TEXTSPLIT(INDEX(_xlfn.TEXTSPLIT(טבלה1[[#This Row],[עמודה55]],"-"),2),"/"),1)</f>
        <v xml:space="preserve"> $99 </v>
      </c>
      <c r="S2287" s="28">
        <f>AVERAGE(טבלה1[[#This Row],[עמודה59]:[עמודה60]])</f>
        <v>74.5</v>
      </c>
      <c r="T2287" s="31">
        <f>VALUE(SUBSTITUTE(טבלה1[[#This Row],[עמודה56]],"$",""))</f>
        <v>50</v>
      </c>
      <c r="U2287" s="31">
        <f>VALUE(SUBSTITUTE(טבלה1[[#This Row],[עמודה57]],"$",""))</f>
        <v>99</v>
      </c>
      <c r="V2287" s="31" t="str">
        <f>IF(טבלה1[[#This Row],[עמודה58]]&gt;30,"Yes","No")</f>
        <v>Yes</v>
      </c>
    </row>
    <row r="2288" spans="1:22" x14ac:dyDescent="0.15">
      <c r="A2288" s="32" t="s">
        <v>5366</v>
      </c>
      <c r="B2288" s="33" t="s">
        <v>5367</v>
      </c>
      <c r="C2288" s="33" t="s">
        <v>66</v>
      </c>
      <c r="D2288" s="44">
        <v>50000</v>
      </c>
      <c r="E2288" s="33" t="s">
        <v>21</v>
      </c>
      <c r="F2288" s="33" t="s">
        <v>29</v>
      </c>
      <c r="G2288" s="36" t="str">
        <f t="shared" si="35"/>
        <v>Low</v>
      </c>
      <c r="H2288" s="34">
        <v>0.1</v>
      </c>
      <c r="I2288" s="35"/>
      <c r="J2288" s="12" t="str" cm="1">
        <f t="array" ref="J2288">INDEX(_xlfn.TEXTSPLIT(טבלה1[[#This Row],[עמודה2]],","),2)</f>
        <v xml:space="preserve"> Czech Republic</v>
      </c>
      <c r="K2288" s="37" t="str">
        <f>_xlfn.CONCAT(טבלה1[[#This Row],[AI_Companies]]," ",טבלה1[[#This Row],[עמודה1]])</f>
        <v>BohemianAI https://bohemian.ai/</v>
      </c>
      <c r="L2288" s="36">
        <v>10</v>
      </c>
      <c r="M2288" s="36" t="str">
        <f>IF(טבלה1[[#This Row],[עמודה53]]&gt;2000,"Yes","No")</f>
        <v>No</v>
      </c>
      <c r="N2288" s="36">
        <v>49</v>
      </c>
      <c r="O2288" s="36">
        <f>AVERAGE(טבלה1[[#This Row],[עמודה52]:[עמודה53]])</f>
        <v>5.5</v>
      </c>
      <c r="P2288" s="36" t="str">
        <f>IF(טבלה1[[#This Row],[עמודה4]]="&lt; $25 / hr","0$ - $25 / hr",טבלה1[[#This Row],[עמודה4]])</f>
        <v>$50 - $99 / hr</v>
      </c>
      <c r="Q2288" s="12" t="str" cm="1">
        <f t="array" ref="Q2288">INDEX(_xlfn.TEXTSPLIT(טבלה1[[#This Row],[עמודה55]],"-"),1)</f>
        <v xml:space="preserve">$50 </v>
      </c>
      <c r="R2288" s="21" t="str" cm="1">
        <f t="array" ref="R2288">INDEX(_xlfn.TEXTSPLIT(INDEX(_xlfn.TEXTSPLIT(טבלה1[[#This Row],[עמודה55]],"-"),2),"/"),1)</f>
        <v xml:space="preserve"> $99 </v>
      </c>
      <c r="S2288" s="36">
        <f>AVERAGE(טבלה1[[#This Row],[עמודה59]:[עמודה60]])</f>
        <v>74.5</v>
      </c>
      <c r="T2288" s="38">
        <f>VALUE(SUBSTITUTE(טבלה1[[#This Row],[עמודה56]],"$",""))</f>
        <v>50</v>
      </c>
      <c r="U2288" s="38">
        <f>VALUE(SUBSTITUTE(טבלה1[[#This Row],[עמודה57]],"$",""))</f>
        <v>99</v>
      </c>
      <c r="V2288" s="38" t="str">
        <f>IF(טבלה1[[#This Row],[עמודה58]]&gt;30,"Yes","No")</f>
        <v>Yes</v>
      </c>
    </row>
    <row r="2289" spans="1:22" x14ac:dyDescent="0.15">
      <c r="A2289" s="32" t="s">
        <v>5368</v>
      </c>
      <c r="B2289" s="39" t="s">
        <v>5369</v>
      </c>
      <c r="C2289" s="39" t="s">
        <v>2313</v>
      </c>
      <c r="D2289" s="40">
        <v>10000</v>
      </c>
      <c r="E2289" s="39" t="s">
        <v>33</v>
      </c>
      <c r="F2289" s="39" t="s">
        <v>117</v>
      </c>
      <c r="G2289" s="36" t="str">
        <f t="shared" si="35"/>
        <v>Low</v>
      </c>
      <c r="H2289" s="41">
        <v>0.2</v>
      </c>
      <c r="I2289" s="42"/>
      <c r="J2289" s="12" t="str" cm="1">
        <f t="array" ref="J2289">INDEX(_xlfn.TEXTSPLIT(טבלה1[[#This Row],[עמודה2]],","),2)</f>
        <v xml:space="preserve"> Canada</v>
      </c>
      <c r="K2289" s="43" t="str">
        <f>_xlfn.CONCAT(טבלה1[[#This Row],[AI_Companies]]," ",טבלה1[[#This Row],[עמודה1]])</f>
        <v>Hipo http://hipolabs.com</v>
      </c>
      <c r="L2289" s="28">
        <v>2</v>
      </c>
      <c r="M2289" s="28" t="str">
        <f>IF(טבלה1[[#This Row],[עמודה53]]&gt;2000,"Yes","No")</f>
        <v>No</v>
      </c>
      <c r="N2289" s="28">
        <v>9</v>
      </c>
      <c r="O2289" s="28">
        <f>AVERAGE(טבלה1[[#This Row],[עמודה52]:[עמודה53]])</f>
        <v>29.5</v>
      </c>
      <c r="P2289" s="28" t="str">
        <f>IF(טבלה1[[#This Row],[עמודה4]]="&lt; $25 / hr","0$ - $25 / hr",טבלה1[[#This Row],[עמודה4]])</f>
        <v>$100 - $149 / hr</v>
      </c>
      <c r="Q2289" s="12" t="str" cm="1">
        <f t="array" ref="Q2289">INDEX(_xlfn.TEXTSPLIT(טבלה1[[#This Row],[עמודה55]],"-"),1)</f>
        <v xml:space="preserve">$100 </v>
      </c>
      <c r="R2289" s="21" t="str" cm="1">
        <f t="array" ref="R2289">INDEX(_xlfn.TEXTSPLIT(INDEX(_xlfn.TEXTSPLIT(טבלה1[[#This Row],[עמודה55]],"-"),2),"/"),1)</f>
        <v xml:space="preserve"> $149 </v>
      </c>
      <c r="S2289" s="28">
        <f>AVERAGE(טבלה1[[#This Row],[עמודה59]:[עמודה60]])</f>
        <v>124.5</v>
      </c>
      <c r="T2289" s="31">
        <f>VALUE(SUBSTITUTE(טבלה1[[#This Row],[עמודה56]],"$",""))</f>
        <v>100</v>
      </c>
      <c r="U2289" s="31">
        <f>VALUE(SUBSTITUTE(טבלה1[[#This Row],[עמודה57]],"$",""))</f>
        <v>149</v>
      </c>
      <c r="V2289" s="31" t="str">
        <f>IF(טבלה1[[#This Row],[עמודה58]]&gt;30,"Yes","No")</f>
        <v>Yes</v>
      </c>
    </row>
    <row r="2290" spans="1:22" x14ac:dyDescent="0.15">
      <c r="A2290" s="32" t="s">
        <v>5370</v>
      </c>
      <c r="B2290" s="33" t="s">
        <v>5371</v>
      </c>
      <c r="C2290" s="33" t="s">
        <v>8</v>
      </c>
      <c r="D2290" s="44">
        <v>25000</v>
      </c>
      <c r="E2290" s="33" t="s">
        <v>33</v>
      </c>
      <c r="F2290" s="33" t="s">
        <v>10</v>
      </c>
      <c r="G2290" s="36" t="str">
        <f t="shared" si="35"/>
        <v>Low</v>
      </c>
      <c r="H2290" s="34">
        <v>0.1</v>
      </c>
      <c r="I2290" s="35"/>
      <c r="J2290" s="12" t="str" cm="1">
        <f t="array" ref="J2290">INDEX(_xlfn.TEXTSPLIT(טבלה1[[#This Row],[עמודה2]],","),2)</f>
        <v xml:space="preserve"> Colombia</v>
      </c>
      <c r="K2290" s="37" t="str">
        <f>_xlfn.CONCAT(טבלה1[[#This Row],[AI_Companies]]," ",טבלה1[[#This Row],[עמודה1]])</f>
        <v>DanielApps https://danielapps.co/</v>
      </c>
      <c r="L2290" s="36">
        <v>50</v>
      </c>
      <c r="M2290" s="36" t="str">
        <f>IF(טבלה1[[#This Row],[עמודה53]]&gt;2000,"Yes","No")</f>
        <v>No</v>
      </c>
      <c r="N2290" s="36">
        <v>249</v>
      </c>
      <c r="O2290" s="36">
        <f>AVERAGE(טבלה1[[#This Row],[עמודה52]:[עמודה53]])</f>
        <v>5.5</v>
      </c>
      <c r="P2290" s="36" t="str">
        <f>IF(טבלה1[[#This Row],[עמודה4]]="&lt; $25 / hr","0$ - $25 / hr",טבלה1[[#This Row],[עמודה4]])</f>
        <v>$25 - $49 / hr</v>
      </c>
      <c r="Q2290" s="12" t="str" cm="1">
        <f t="array" ref="Q2290">INDEX(_xlfn.TEXTSPLIT(טבלה1[[#This Row],[עמודה55]],"-"),1)</f>
        <v xml:space="preserve">$25 </v>
      </c>
      <c r="R2290" s="21" t="str" cm="1">
        <f t="array" ref="R2290">INDEX(_xlfn.TEXTSPLIT(INDEX(_xlfn.TEXTSPLIT(טבלה1[[#This Row],[עמודה55]],"-"),2),"/"),1)</f>
        <v xml:space="preserve"> $49 </v>
      </c>
      <c r="S2290" s="36">
        <f>AVERAGE(טבלה1[[#This Row],[עמודה59]:[עמודה60]])</f>
        <v>37</v>
      </c>
      <c r="T2290" s="38">
        <f>VALUE(SUBSTITUTE(טבלה1[[#This Row],[עמודה56]],"$",""))</f>
        <v>25</v>
      </c>
      <c r="U2290" s="38">
        <f>VALUE(SUBSTITUTE(טבלה1[[#This Row],[עמודה57]],"$",""))</f>
        <v>49</v>
      </c>
      <c r="V2290" s="38" t="str">
        <f>IF(טבלה1[[#This Row],[עמודה58]]&gt;30,"Yes","No")</f>
        <v>Yes</v>
      </c>
    </row>
    <row r="2291" spans="1:22" x14ac:dyDescent="0.15">
      <c r="A2291" s="32" t="s">
        <v>5372</v>
      </c>
      <c r="B2291" s="39" t="s">
        <v>5373</v>
      </c>
      <c r="C2291" s="39" t="s">
        <v>212</v>
      </c>
      <c r="D2291" s="40">
        <v>25000</v>
      </c>
      <c r="E2291" s="39" t="s">
        <v>4</v>
      </c>
      <c r="F2291" s="39" t="s">
        <v>29</v>
      </c>
      <c r="G2291" s="36" t="str">
        <f t="shared" si="35"/>
        <v>Low</v>
      </c>
      <c r="H2291" s="41">
        <v>0.1</v>
      </c>
      <c r="I2291" s="42"/>
      <c r="J2291" s="12" t="str" cm="1">
        <f t="array" ref="J2291">INDEX(_xlfn.TEXTSPLIT(טבלה1[[#This Row],[עמודה2]],","),2)</f>
        <v xml:space="preserve"> TX</v>
      </c>
      <c r="K2291" s="43" t="str">
        <f>_xlfn.CONCAT(טבלה1[[#This Row],[AI_Companies]]," ",טבלה1[[#This Row],[עמודה1]])</f>
        <v>NGLogic http://nglogic.com</v>
      </c>
      <c r="L2291" s="28">
        <v>10</v>
      </c>
      <c r="M2291" s="28" t="str">
        <f>IF(טבלה1[[#This Row],[עמודה53]]&gt;2000,"Yes","No")</f>
        <v>No</v>
      </c>
      <c r="N2291" s="28">
        <v>49</v>
      </c>
      <c r="O2291" s="28">
        <f>AVERAGE(טבלה1[[#This Row],[עמודה52]:[עמודה53]])</f>
        <v>149.5</v>
      </c>
      <c r="P2291" s="28" t="str">
        <f>IF(טבלה1[[#This Row],[עמודה4]]="&lt; $25 / hr","0$ - $25 / hr",טבלה1[[#This Row],[עמודה4]])</f>
        <v>$25 - $49 / hr</v>
      </c>
      <c r="Q2291" s="12" t="str" cm="1">
        <f t="array" ref="Q2291">INDEX(_xlfn.TEXTSPLIT(טבלה1[[#This Row],[עמודה55]],"-"),1)</f>
        <v xml:space="preserve">$25 </v>
      </c>
      <c r="R2291" s="21" t="str" cm="1">
        <f t="array" ref="R2291">INDEX(_xlfn.TEXTSPLIT(INDEX(_xlfn.TEXTSPLIT(טבלה1[[#This Row],[עמודה55]],"-"),2),"/"),1)</f>
        <v xml:space="preserve"> $49 </v>
      </c>
      <c r="S2291" s="28">
        <f>AVERAGE(טבלה1[[#This Row],[עמודה59]:[עמודה60]])</f>
        <v>37</v>
      </c>
      <c r="T2291" s="31">
        <f>VALUE(SUBSTITUTE(טבלה1[[#This Row],[עמודה56]],"$",""))</f>
        <v>25</v>
      </c>
      <c r="U2291" s="31">
        <f>VALUE(SUBSTITUTE(טבלה1[[#This Row],[עמודה57]],"$",""))</f>
        <v>49</v>
      </c>
      <c r="V2291" s="31" t="str">
        <f>IF(טבלה1[[#This Row],[עמודה58]]&gt;30,"Yes","No")</f>
        <v>Yes</v>
      </c>
    </row>
    <row r="2292" spans="1:22" x14ac:dyDescent="0.15">
      <c r="A2292" s="32" t="s">
        <v>5374</v>
      </c>
      <c r="B2292" s="33" t="s">
        <v>5375</v>
      </c>
      <c r="C2292" s="33" t="s">
        <v>2381</v>
      </c>
      <c r="D2292" s="44">
        <v>10000</v>
      </c>
      <c r="E2292" s="33" t="s">
        <v>33</v>
      </c>
      <c r="F2292" s="33" t="s">
        <v>10</v>
      </c>
      <c r="G2292" s="36" t="str">
        <f t="shared" si="35"/>
        <v>Low</v>
      </c>
      <c r="H2292" s="34">
        <v>0.1</v>
      </c>
      <c r="I2292" s="35"/>
      <c r="J2292" s="12" t="str" cm="1">
        <f t="array" ref="J2292">INDEX(_xlfn.TEXTSPLIT(טבלה1[[#This Row],[עמודה2]],","),2)</f>
        <v xml:space="preserve"> CA</v>
      </c>
      <c r="K2292" s="37" t="str">
        <f>_xlfn.CONCAT(טבלה1[[#This Row],[AI_Companies]]," ",טבלה1[[#This Row],[עמודה1]])</f>
        <v>QuarkWorks https://www.quarkworks.co/</v>
      </c>
      <c r="L2292" s="36">
        <v>50</v>
      </c>
      <c r="M2292" s="36" t="str">
        <f>IF(טבלה1[[#This Row],[עמודה53]]&gt;2000,"Yes","No")</f>
        <v>No</v>
      </c>
      <c r="N2292" s="36">
        <v>249</v>
      </c>
      <c r="O2292" s="36">
        <f>AVERAGE(טבלה1[[#This Row],[עמודה52]:[עמודה53]])</f>
        <v>29.5</v>
      </c>
      <c r="P2292" s="36" t="str">
        <f>IF(טבלה1[[#This Row],[עמודה4]]="&lt; $25 / hr","0$ - $25 / hr",טבלה1[[#This Row],[עמודה4]])</f>
        <v>Undisclosed</v>
      </c>
      <c r="Q2292" s="12" t="str" cm="1">
        <f t="array" ref="Q2292">INDEX(_xlfn.TEXTSPLIT(טבלה1[[#This Row],[עמודה55]],"-"),1)</f>
        <v>Undisclosed</v>
      </c>
      <c r="R2292" s="21" t="e" cm="1">
        <f t="array" ref="R2292">INDEX(_xlfn.TEXTSPLIT(INDEX(_xlfn.TEXTSPLIT(טבלה1[[#This Row],[עמודה55]],"-"),2),"/"),1)</f>
        <v>#REF!</v>
      </c>
      <c r="S2292" s="36" t="e">
        <f>AVERAGE(טבלה1[[#This Row],[עמודה59]:[עמודה60]])</f>
        <v>#VALUE!</v>
      </c>
      <c r="T2292" s="38" t="e">
        <f>VALUE(SUBSTITUTE(טבלה1[[#This Row],[עמודה56]],"$",""))</f>
        <v>#VALUE!</v>
      </c>
      <c r="U2292" s="38" t="e">
        <f>VALUE(SUBSTITUTE(טבלה1[[#This Row],[עמודה57]],"$",""))</f>
        <v>#REF!</v>
      </c>
      <c r="V2292" s="38" t="e">
        <f>IF(טבלה1[[#This Row],[עמודה58]]&gt;30,"Yes","No")</f>
        <v>#VALUE!</v>
      </c>
    </row>
    <row r="2293" spans="1:22" x14ac:dyDescent="0.15">
      <c r="A2293" s="32" t="s">
        <v>5376</v>
      </c>
      <c r="B2293" s="39" t="s">
        <v>5377</v>
      </c>
      <c r="C2293" s="39" t="s">
        <v>69</v>
      </c>
      <c r="D2293" s="40">
        <v>10000</v>
      </c>
      <c r="E2293" s="39" t="s">
        <v>33</v>
      </c>
      <c r="F2293" s="39" t="s">
        <v>29</v>
      </c>
      <c r="G2293" s="36" t="str">
        <f t="shared" si="35"/>
        <v>Med</v>
      </c>
      <c r="H2293" s="41">
        <v>0.5</v>
      </c>
      <c r="I2293" s="42"/>
      <c r="J2293" s="12" t="str" cm="1">
        <f t="array" ref="J2293">INDEX(_xlfn.TEXTSPLIT(טבלה1[[#This Row],[עמודה2]],","),2)</f>
        <v xml:space="preserve"> Slovakia</v>
      </c>
      <c r="K2293" s="43" t="str">
        <f>_xlfn.CONCAT(טבלה1[[#This Row],[AI_Companies]]," ",טבלה1[[#This Row],[עמודה1]])</f>
        <v>Intellica http://intellicagroup.com</v>
      </c>
      <c r="L2293" s="28">
        <v>10</v>
      </c>
      <c r="M2293" s="28" t="str">
        <f>IF(טבלה1[[#This Row],[עמודה53]]&gt;2000,"Yes","No")</f>
        <v>No</v>
      </c>
      <c r="N2293" s="28">
        <v>49</v>
      </c>
      <c r="O2293" s="28">
        <f>AVERAGE(טבלה1[[#This Row],[עמודה52]:[עמודה53]])</f>
        <v>149.5</v>
      </c>
      <c r="P2293" s="28" t="str">
        <f>IF(טבלה1[[#This Row],[עמודה4]]="&lt; $25 / hr","0$ - $25 / hr",טבלה1[[#This Row],[עמודה4]])</f>
        <v>$25 - $49 / hr</v>
      </c>
      <c r="Q2293" s="12" t="str" cm="1">
        <f t="array" ref="Q2293">INDEX(_xlfn.TEXTSPLIT(טבלה1[[#This Row],[עמודה55]],"-"),1)</f>
        <v xml:space="preserve">$25 </v>
      </c>
      <c r="R2293" s="21" t="str" cm="1">
        <f t="array" ref="R2293">INDEX(_xlfn.TEXTSPLIT(INDEX(_xlfn.TEXTSPLIT(טבלה1[[#This Row],[עמודה55]],"-"),2),"/"),1)</f>
        <v xml:space="preserve"> $49 </v>
      </c>
      <c r="S2293" s="28">
        <f>AVERAGE(טבלה1[[#This Row],[עמודה59]:[עמודה60]])</f>
        <v>37</v>
      </c>
      <c r="T2293" s="31">
        <f>VALUE(SUBSTITUTE(טבלה1[[#This Row],[עמודה56]],"$",""))</f>
        <v>25</v>
      </c>
      <c r="U2293" s="31">
        <f>VALUE(SUBSTITUTE(טבלה1[[#This Row],[עמודה57]],"$",""))</f>
        <v>49</v>
      </c>
      <c r="V2293" s="31" t="str">
        <f>IF(טבלה1[[#This Row],[עמודה58]]&gt;30,"Yes","No")</f>
        <v>Yes</v>
      </c>
    </row>
    <row r="2294" spans="1:22" x14ac:dyDescent="0.15">
      <c r="A2294" s="32" t="s">
        <v>5378</v>
      </c>
      <c r="B2294" s="33" t="s">
        <v>5379</v>
      </c>
      <c r="C2294" s="33" t="s">
        <v>356</v>
      </c>
      <c r="D2294" s="44">
        <v>50000</v>
      </c>
      <c r="E2294" s="33" t="s">
        <v>9</v>
      </c>
      <c r="F2294" s="33" t="s">
        <v>10</v>
      </c>
      <c r="G2294" s="36" t="str">
        <f t="shared" si="35"/>
        <v>Low</v>
      </c>
      <c r="H2294" s="34">
        <v>0.4</v>
      </c>
      <c r="I2294" s="35"/>
      <c r="J2294" s="12" t="str" cm="1">
        <f t="array" ref="J2294">INDEX(_xlfn.TEXTSPLIT(טבלה1[[#This Row],[עמודה2]],","),2)</f>
        <v xml:space="preserve"> India</v>
      </c>
      <c r="K2294" s="37" t="str">
        <f>_xlfn.CONCAT(טבלה1[[#This Row],[AI_Companies]]," ",טבלה1[[#This Row],[עמודה1]])</f>
        <v>AideticSoftwarePvt.Ltd. http://www.aidetic.in</v>
      </c>
      <c r="L2294" s="36">
        <v>50</v>
      </c>
      <c r="M2294" s="36" t="str">
        <f>IF(טבלה1[[#This Row],[עמודה53]]&gt;2000,"Yes","No")</f>
        <v>No</v>
      </c>
      <c r="N2294" s="36">
        <v>249</v>
      </c>
      <c r="O2294" s="36">
        <f>AVERAGE(טבלה1[[#This Row],[עמודה52]:[עמודה53]])</f>
        <v>29.5</v>
      </c>
      <c r="P2294" s="36" t="str">
        <f>IF(טבלה1[[#This Row],[עמודה4]]="&lt; $25 / hr","0$ - $25 / hr",טבלה1[[#This Row],[עמודה4]])</f>
        <v>$25 - $49 / hr</v>
      </c>
      <c r="Q2294" s="12" t="str" cm="1">
        <f t="array" ref="Q2294">INDEX(_xlfn.TEXTSPLIT(טבלה1[[#This Row],[עמודה55]],"-"),1)</f>
        <v xml:space="preserve">$25 </v>
      </c>
      <c r="R2294" s="21" t="str" cm="1">
        <f t="array" ref="R2294">INDEX(_xlfn.TEXTSPLIT(INDEX(_xlfn.TEXTSPLIT(טבלה1[[#This Row],[עמודה55]],"-"),2),"/"),1)</f>
        <v xml:space="preserve"> $49 </v>
      </c>
      <c r="S2294" s="36">
        <f>AVERAGE(טבלה1[[#This Row],[עמודה59]:[עמודה60]])</f>
        <v>37</v>
      </c>
      <c r="T2294" s="38">
        <f>VALUE(SUBSTITUTE(טבלה1[[#This Row],[עמודה56]],"$",""))</f>
        <v>25</v>
      </c>
      <c r="U2294" s="38">
        <f>VALUE(SUBSTITUTE(טבלה1[[#This Row],[עמודה57]],"$",""))</f>
        <v>49</v>
      </c>
      <c r="V2294" s="38" t="str">
        <f>IF(טבלה1[[#This Row],[עמודה58]]&gt;30,"Yes","No")</f>
        <v>Yes</v>
      </c>
    </row>
    <row r="2295" spans="1:22" x14ac:dyDescent="0.15">
      <c r="A2295" s="32" t="s">
        <v>5380</v>
      </c>
      <c r="B2295" s="39" t="s">
        <v>5381</v>
      </c>
      <c r="C2295" s="39" t="s">
        <v>5382</v>
      </c>
      <c r="D2295" s="39" t="s">
        <v>4</v>
      </c>
      <c r="E2295" s="39" t="s">
        <v>63</v>
      </c>
      <c r="F2295" s="39" t="s">
        <v>10</v>
      </c>
      <c r="G2295" s="36" t="str">
        <f t="shared" si="35"/>
        <v>Med</v>
      </c>
      <c r="H2295" s="41">
        <v>0.5</v>
      </c>
      <c r="I2295" s="42"/>
      <c r="J2295" s="12" t="str" cm="1">
        <f t="array" ref="J2295">INDEX(_xlfn.TEXTSPLIT(טבלה1[[#This Row],[עמודה2]],","),2)</f>
        <v xml:space="preserve"> Serbia</v>
      </c>
      <c r="K2295" s="43" t="str">
        <f>_xlfn.CONCAT(טבלה1[[#This Row],[AI_Companies]]," ",טבלה1[[#This Row],[עמודה1]])</f>
        <v>SmartCat https://www.smartcat.io/</v>
      </c>
      <c r="L2295" s="28">
        <v>50</v>
      </c>
      <c r="M2295" s="28" t="str">
        <f>IF(טבלה1[[#This Row],[עמודה53]]&gt;2000,"Yes","No")</f>
        <v>No</v>
      </c>
      <c r="N2295" s="28">
        <v>249</v>
      </c>
      <c r="O2295" s="28">
        <f>AVERAGE(טבלה1[[#This Row],[עמודה52]:[עמודה53]])</f>
        <v>149.5</v>
      </c>
      <c r="P2295" s="28" t="str">
        <f>IF(טבלה1[[#This Row],[עמודה4]]="&lt; $25 / hr","0$ - $25 / hr",טבלה1[[#This Row],[עמודה4]])</f>
        <v>$50 - $99 / hr</v>
      </c>
      <c r="Q2295" s="12" t="str" cm="1">
        <f t="array" ref="Q2295">INDEX(_xlfn.TEXTSPLIT(טבלה1[[#This Row],[עמודה55]],"-"),1)</f>
        <v xml:space="preserve">$50 </v>
      </c>
      <c r="R2295" s="21" t="str" cm="1">
        <f t="array" ref="R2295">INDEX(_xlfn.TEXTSPLIT(INDEX(_xlfn.TEXTSPLIT(טבלה1[[#This Row],[עמודה55]],"-"),2),"/"),1)</f>
        <v xml:space="preserve"> $99 </v>
      </c>
      <c r="S2295" s="28">
        <f>AVERAGE(טבלה1[[#This Row],[עמודה59]:[עמודה60]])</f>
        <v>74.5</v>
      </c>
      <c r="T2295" s="31">
        <f>VALUE(SUBSTITUTE(טבלה1[[#This Row],[עמודה56]],"$",""))</f>
        <v>50</v>
      </c>
      <c r="U2295" s="31">
        <f>VALUE(SUBSTITUTE(טבלה1[[#This Row],[עמודה57]],"$",""))</f>
        <v>99</v>
      </c>
      <c r="V2295" s="31" t="str">
        <f>IF(טבלה1[[#This Row],[עמודה58]]&gt;30,"Yes","No")</f>
        <v>Yes</v>
      </c>
    </row>
    <row r="2296" spans="1:22" x14ac:dyDescent="0.15">
      <c r="A2296" s="32" t="s">
        <v>5383</v>
      </c>
      <c r="B2296" s="33" t="s">
        <v>5384</v>
      </c>
      <c r="C2296" s="33" t="s">
        <v>94</v>
      </c>
      <c r="D2296" s="33" t="s">
        <v>4</v>
      </c>
      <c r="E2296" s="33" t="s">
        <v>21</v>
      </c>
      <c r="F2296" s="33" t="s">
        <v>10</v>
      </c>
      <c r="G2296" s="36" t="str">
        <f t="shared" si="35"/>
        <v>Med</v>
      </c>
      <c r="H2296" s="34">
        <v>0.45</v>
      </c>
      <c r="I2296" s="35"/>
      <c r="J2296" s="12" t="str" cm="1">
        <f t="array" ref="J2296">INDEX(_xlfn.TEXTSPLIT(טבלה1[[#This Row],[עמודה2]],","),2)</f>
        <v xml:space="preserve"> OH</v>
      </c>
      <c r="K2296" s="37" t="str">
        <f>_xlfn.CONCAT(טבלה1[[#This Row],[AI_Companies]]," ",טבלה1[[#This Row],[עמודה1]])</f>
        <v>TheDayhuffGroup http://www.dayhuffgroup.com/</v>
      </c>
      <c r="L2296" s="36">
        <v>50</v>
      </c>
      <c r="M2296" s="36" t="str">
        <f>IF(טבלה1[[#This Row],[עמודה53]]&gt;2000,"Yes","No")</f>
        <v>No</v>
      </c>
      <c r="N2296" s="36">
        <v>249</v>
      </c>
      <c r="O2296" s="36">
        <f>AVERAGE(טבלה1[[#This Row],[עמודה52]:[עמודה53]])</f>
        <v>149.5</v>
      </c>
      <c r="P2296" s="36" t="str">
        <f>IF(טבלה1[[#This Row],[עמודה4]]="&lt; $25 / hr","0$ - $25 / hr",טבלה1[[#This Row],[עמודה4]])</f>
        <v>$150 - $199 / hr</v>
      </c>
      <c r="Q2296" s="12" t="str" cm="1">
        <f t="array" ref="Q2296">INDEX(_xlfn.TEXTSPLIT(טבלה1[[#This Row],[עמודה55]],"-"),1)</f>
        <v xml:space="preserve">$150 </v>
      </c>
      <c r="R2296" s="21" t="str" cm="1">
        <f t="array" ref="R2296">INDEX(_xlfn.TEXTSPLIT(INDEX(_xlfn.TEXTSPLIT(טבלה1[[#This Row],[עמודה55]],"-"),2),"/"),1)</f>
        <v xml:space="preserve"> $199 </v>
      </c>
      <c r="S2296" s="36">
        <f>AVERAGE(טבלה1[[#This Row],[עמודה59]:[עמודה60]])</f>
        <v>174.5</v>
      </c>
      <c r="T2296" s="38">
        <f>VALUE(SUBSTITUTE(טבלה1[[#This Row],[עמודה56]],"$",""))</f>
        <v>150</v>
      </c>
      <c r="U2296" s="38">
        <f>VALUE(SUBSTITUTE(טבלה1[[#This Row],[עמודה57]],"$",""))</f>
        <v>199</v>
      </c>
      <c r="V2296" s="38" t="str">
        <f>IF(טבלה1[[#This Row],[עמודה58]]&gt;30,"Yes","No")</f>
        <v>Yes</v>
      </c>
    </row>
    <row r="2297" spans="1:22" x14ac:dyDescent="0.15">
      <c r="A2297" s="32" t="s">
        <v>5385</v>
      </c>
      <c r="B2297" s="39" t="s">
        <v>5386</v>
      </c>
      <c r="C2297" s="39" t="s">
        <v>5387</v>
      </c>
      <c r="D2297" s="40">
        <v>50000</v>
      </c>
      <c r="E2297" s="39" t="s">
        <v>9</v>
      </c>
      <c r="F2297" s="39" t="s">
        <v>10</v>
      </c>
      <c r="G2297" s="36" t="str">
        <f t="shared" si="35"/>
        <v>Low</v>
      </c>
      <c r="H2297" s="41">
        <v>0.1</v>
      </c>
      <c r="I2297" s="42"/>
      <c r="J2297" s="12" t="str" cm="1">
        <f t="array" ref="J2297">INDEX(_xlfn.TEXTSPLIT(טבלה1[[#This Row],[עמודה2]],","),2)</f>
        <v xml:space="preserve"> FL</v>
      </c>
      <c r="K2297" s="43" t="str">
        <f>_xlfn.CONCAT(טבלה1[[#This Row],[AI_Companies]]," ",טבלה1[[#This Row],[עמודה1]])</f>
        <v>OrNsoftCorporation https://www.ornsoft.com</v>
      </c>
      <c r="L2297" s="28">
        <v>50</v>
      </c>
      <c r="M2297" s="28" t="str">
        <f>IF(טבלה1[[#This Row],[עמודה53]]&gt;2000,"Yes","No")</f>
        <v>No</v>
      </c>
      <c r="N2297" s="28">
        <v>249</v>
      </c>
      <c r="O2297" s="28">
        <f>AVERAGE(טבלה1[[#This Row],[עמודה52]:[עמודה53]])</f>
        <v>149.5</v>
      </c>
      <c r="P2297" s="28" t="str">
        <f>IF(טבלה1[[#This Row],[עמודה4]]="&lt; $25 / hr","0$ - $25 / hr",טבלה1[[#This Row],[עמודה4]])</f>
        <v>$100 - $149 / hr</v>
      </c>
      <c r="Q2297" s="12" t="str" cm="1">
        <f t="array" ref="Q2297">INDEX(_xlfn.TEXTSPLIT(טבלה1[[#This Row],[עמודה55]],"-"),1)</f>
        <v xml:space="preserve">$100 </v>
      </c>
      <c r="R2297" s="21" t="str" cm="1">
        <f t="array" ref="R2297">INDEX(_xlfn.TEXTSPLIT(INDEX(_xlfn.TEXTSPLIT(טבלה1[[#This Row],[עמודה55]],"-"),2),"/"),1)</f>
        <v xml:space="preserve"> $149 </v>
      </c>
      <c r="S2297" s="28">
        <f>AVERAGE(טבלה1[[#This Row],[עמודה59]:[עמודה60]])</f>
        <v>124.5</v>
      </c>
      <c r="T2297" s="31">
        <f>VALUE(SUBSTITUTE(טבלה1[[#This Row],[עמודה56]],"$",""))</f>
        <v>100</v>
      </c>
      <c r="U2297" s="31">
        <f>VALUE(SUBSTITUTE(טבלה1[[#This Row],[עמודה57]],"$",""))</f>
        <v>149</v>
      </c>
      <c r="V2297" s="31" t="str">
        <f>IF(טבלה1[[#This Row],[עמודה58]]&gt;30,"Yes","No")</f>
        <v>Yes</v>
      </c>
    </row>
    <row r="2298" spans="1:22" x14ac:dyDescent="0.15">
      <c r="A2298" s="32" t="s">
        <v>5388</v>
      </c>
      <c r="B2298" s="33" t="s">
        <v>5389</v>
      </c>
      <c r="C2298" s="33" t="s">
        <v>168</v>
      </c>
      <c r="D2298" s="44">
        <v>5000</v>
      </c>
      <c r="E2298" s="33" t="s">
        <v>33</v>
      </c>
      <c r="F2298" s="33" t="s">
        <v>29</v>
      </c>
      <c r="G2298" s="36" t="str">
        <f t="shared" si="35"/>
        <v>Low</v>
      </c>
      <c r="H2298" s="34">
        <v>0.1</v>
      </c>
      <c r="I2298" s="35"/>
      <c r="J2298" s="12" t="str" cm="1">
        <f t="array" ref="J2298">INDEX(_xlfn.TEXTSPLIT(טבלה1[[#This Row],[עמודה2]],","),2)</f>
        <v xml:space="preserve"> Italy</v>
      </c>
      <c r="K2298" s="37" t="str">
        <f>_xlfn.CONCAT(טבלה1[[#This Row],[AI_Companies]]," ",טבלה1[[#This Row],[עמודה1]])</f>
        <v>WWG https://www.wwg.it</v>
      </c>
      <c r="L2298" s="36">
        <v>10</v>
      </c>
      <c r="M2298" s="36" t="str">
        <f>IF(טבלה1[[#This Row],[עמודה53]]&gt;2000,"Yes","No")</f>
        <v>No</v>
      </c>
      <c r="N2298" s="36">
        <v>49</v>
      </c>
      <c r="O2298" s="36">
        <f>AVERAGE(טבלה1[[#This Row],[עמודה52]:[עמודה53]])</f>
        <v>149.5</v>
      </c>
      <c r="P2298" s="36" t="str">
        <f>IF(טבלה1[[#This Row],[עמודה4]]="&lt; $25 / hr","0$ - $25 / hr",טבלה1[[#This Row],[עמודה4]])</f>
        <v>$50 - $99 / hr</v>
      </c>
      <c r="Q2298" s="12" t="str" cm="1">
        <f t="array" ref="Q2298">INDEX(_xlfn.TEXTSPLIT(טבלה1[[#This Row],[עמודה55]],"-"),1)</f>
        <v xml:space="preserve">$50 </v>
      </c>
      <c r="R2298" s="21" t="str" cm="1">
        <f t="array" ref="R2298">INDEX(_xlfn.TEXTSPLIT(INDEX(_xlfn.TEXTSPLIT(טבלה1[[#This Row],[עמודה55]],"-"),2),"/"),1)</f>
        <v xml:space="preserve"> $99 </v>
      </c>
      <c r="S2298" s="36">
        <f>AVERAGE(טבלה1[[#This Row],[עמודה59]:[עמודה60]])</f>
        <v>74.5</v>
      </c>
      <c r="T2298" s="38">
        <f>VALUE(SUBSTITUTE(טבלה1[[#This Row],[עמודה56]],"$",""))</f>
        <v>50</v>
      </c>
      <c r="U2298" s="38">
        <f>VALUE(SUBSTITUTE(טבלה1[[#This Row],[עמודה57]],"$",""))</f>
        <v>99</v>
      </c>
      <c r="V2298" s="38" t="str">
        <f>IF(טבלה1[[#This Row],[עמודה58]]&gt;30,"Yes","No")</f>
        <v>Yes</v>
      </c>
    </row>
    <row r="2299" spans="1:22" x14ac:dyDescent="0.15">
      <c r="A2299" s="32" t="s">
        <v>5390</v>
      </c>
      <c r="B2299" s="39" t="s">
        <v>5391</v>
      </c>
      <c r="C2299" s="39" t="s">
        <v>32</v>
      </c>
      <c r="D2299" s="40">
        <v>10000</v>
      </c>
      <c r="E2299" s="39" t="s">
        <v>33</v>
      </c>
      <c r="F2299" s="39" t="s">
        <v>29</v>
      </c>
      <c r="G2299" s="36" t="str">
        <f t="shared" si="35"/>
        <v>Med</v>
      </c>
      <c r="H2299" s="41">
        <v>0.5</v>
      </c>
      <c r="I2299" s="42"/>
      <c r="J2299" s="12" t="str" cm="1">
        <f t="array" ref="J2299">INDEX(_xlfn.TEXTSPLIT(טבלה1[[#This Row],[עמודה2]],","),2)</f>
        <v xml:space="preserve"> India</v>
      </c>
      <c r="K2299" s="43" t="str">
        <f>_xlfn.CONCAT(טבלה1[[#This Row],[AI_Companies]]," ",טבלה1[[#This Row],[עמודה1]])</f>
        <v>InfistackTechnologiesPVTLTD https://infistack.com/</v>
      </c>
      <c r="L2299" s="28">
        <v>10</v>
      </c>
      <c r="M2299" s="28" t="str">
        <f>IF(טבלה1[[#This Row],[עמודה53]]&gt;2000,"Yes","No")</f>
        <v>No</v>
      </c>
      <c r="N2299" s="28">
        <v>49</v>
      </c>
      <c r="O2299" s="28">
        <f>AVERAGE(טבלה1[[#This Row],[עמודה52]:[עמודה53]])</f>
        <v>29.5</v>
      </c>
      <c r="P2299" s="28" t="str">
        <f>IF(טבלה1[[#This Row],[עמודה4]]="&lt; $25 / hr","0$ - $25 / hr",טבלה1[[#This Row],[עמודה4]])</f>
        <v>$25 - $49 / hr</v>
      </c>
      <c r="Q2299" s="12" t="str" cm="1">
        <f t="array" ref="Q2299">INDEX(_xlfn.TEXTSPLIT(טבלה1[[#This Row],[עמודה55]],"-"),1)</f>
        <v xml:space="preserve">$25 </v>
      </c>
      <c r="R2299" s="21" t="str" cm="1">
        <f t="array" ref="R2299">INDEX(_xlfn.TEXTSPLIT(INDEX(_xlfn.TEXTSPLIT(טבלה1[[#This Row],[עמודה55]],"-"),2),"/"),1)</f>
        <v xml:space="preserve"> $49 </v>
      </c>
      <c r="S2299" s="28">
        <f>AVERAGE(טבלה1[[#This Row],[עמודה59]:[עמודה60]])</f>
        <v>37</v>
      </c>
      <c r="T2299" s="31">
        <f>VALUE(SUBSTITUTE(טבלה1[[#This Row],[עמודה56]],"$",""))</f>
        <v>25</v>
      </c>
      <c r="U2299" s="31">
        <f>VALUE(SUBSTITUTE(טבלה1[[#This Row],[עמודה57]],"$",""))</f>
        <v>49</v>
      </c>
      <c r="V2299" s="31" t="str">
        <f>IF(טבלה1[[#This Row],[עמודה58]]&gt;30,"Yes","No")</f>
        <v>Yes</v>
      </c>
    </row>
    <row r="2300" spans="1:22" x14ac:dyDescent="0.15">
      <c r="A2300" s="32" t="s">
        <v>5392</v>
      </c>
      <c r="B2300" s="33" t="s">
        <v>5393</v>
      </c>
      <c r="C2300" s="33" t="s">
        <v>240</v>
      </c>
      <c r="D2300" s="44">
        <v>25000</v>
      </c>
      <c r="E2300" s="33" t="s">
        <v>33</v>
      </c>
      <c r="F2300" s="33" t="s">
        <v>10</v>
      </c>
      <c r="G2300" s="36" t="str">
        <f t="shared" si="35"/>
        <v>Low</v>
      </c>
      <c r="H2300" s="34">
        <v>0.1</v>
      </c>
      <c r="I2300" s="35"/>
      <c r="J2300" s="12" t="str" cm="1">
        <f t="array" ref="J2300">INDEX(_xlfn.TEXTSPLIT(טבלה1[[#This Row],[עמודה2]],","),2)</f>
        <v xml:space="preserve"> Pakistan</v>
      </c>
      <c r="K2300" s="37" t="str">
        <f>_xlfn.CONCAT(טבלה1[[#This Row],[AI_Companies]]," ",טבלה1[[#This Row],[עמודה1]])</f>
        <v>CodeJunkie https://www.codejunkie.co/</v>
      </c>
      <c r="L2300" s="36">
        <v>50</v>
      </c>
      <c r="M2300" s="36" t="str">
        <f>IF(טבלה1[[#This Row],[עמודה53]]&gt;2000,"Yes","No")</f>
        <v>No</v>
      </c>
      <c r="N2300" s="36">
        <v>249</v>
      </c>
      <c r="O2300" s="36">
        <f>AVERAGE(טבלה1[[#This Row],[עמודה52]:[עמודה53]])</f>
        <v>29.5</v>
      </c>
      <c r="P2300" s="36" t="str">
        <f>IF(טבלה1[[#This Row],[עמודה4]]="&lt; $25 / hr","0$ - $25 / hr",טבלה1[[#This Row],[עמודה4]])</f>
        <v>$25 - $49 / hr</v>
      </c>
      <c r="Q2300" s="12" t="str" cm="1">
        <f t="array" ref="Q2300">INDEX(_xlfn.TEXTSPLIT(טבלה1[[#This Row],[עמודה55]],"-"),1)</f>
        <v xml:space="preserve">$25 </v>
      </c>
      <c r="R2300" s="21" t="str" cm="1">
        <f t="array" ref="R2300">INDEX(_xlfn.TEXTSPLIT(INDEX(_xlfn.TEXTSPLIT(טבלה1[[#This Row],[עמודה55]],"-"),2),"/"),1)</f>
        <v xml:space="preserve"> $49 </v>
      </c>
      <c r="S2300" s="36">
        <f>AVERAGE(טבלה1[[#This Row],[עמודה59]:[עמודה60]])</f>
        <v>37</v>
      </c>
      <c r="T2300" s="38">
        <f>VALUE(SUBSTITUTE(טבלה1[[#This Row],[עמודה56]],"$",""))</f>
        <v>25</v>
      </c>
      <c r="U2300" s="38">
        <f>VALUE(SUBSTITUTE(טבלה1[[#This Row],[עמודה57]],"$",""))</f>
        <v>49</v>
      </c>
      <c r="V2300" s="38" t="str">
        <f>IF(טבלה1[[#This Row],[עמודה58]]&gt;30,"Yes","No")</f>
        <v>Yes</v>
      </c>
    </row>
    <row r="2301" spans="1:22" x14ac:dyDescent="0.15">
      <c r="A2301" s="32" t="s">
        <v>5394</v>
      </c>
      <c r="B2301" s="39" t="s">
        <v>5395</v>
      </c>
      <c r="C2301" s="39" t="s">
        <v>168</v>
      </c>
      <c r="D2301" s="40">
        <v>5000</v>
      </c>
      <c r="E2301" s="39" t="s">
        <v>33</v>
      </c>
      <c r="F2301" s="39" t="s">
        <v>10</v>
      </c>
      <c r="G2301" s="36" t="str">
        <f t="shared" si="35"/>
        <v>Low</v>
      </c>
      <c r="H2301" s="41">
        <v>0.1</v>
      </c>
      <c r="I2301" s="42"/>
      <c r="J2301" s="12" t="str" cm="1">
        <f t="array" ref="J2301">INDEX(_xlfn.TEXTSPLIT(טבלה1[[#This Row],[עמודה2]],","),2)</f>
        <v xml:space="preserve"> CA</v>
      </c>
      <c r="K2301" s="43" t="str">
        <f>_xlfn.CONCAT(טבלה1[[#This Row],[AI_Companies]]," ",טבלה1[[#This Row],[עמודה1]])</f>
        <v>Zymr,Inc. http://www.zymr.com</v>
      </c>
      <c r="L2301" s="28">
        <v>50</v>
      </c>
      <c r="M2301" s="28" t="str">
        <f>IF(טבלה1[[#This Row],[עמודה53]]&gt;2000,"Yes","No")</f>
        <v>No</v>
      </c>
      <c r="N2301" s="28">
        <v>249</v>
      </c>
      <c r="O2301" s="28">
        <f>AVERAGE(טבלה1[[#This Row],[עמודה52]:[עמודה53]])</f>
        <v>149.5</v>
      </c>
      <c r="P2301" s="28" t="str">
        <f>IF(טבלה1[[#This Row],[עמודה4]]="&lt; $25 / hr","0$ - $25 / hr",טבלה1[[#This Row],[עמודה4]])</f>
        <v>$25 - $49 / hr</v>
      </c>
      <c r="Q2301" s="12" t="str" cm="1">
        <f t="array" ref="Q2301">INDEX(_xlfn.TEXTSPLIT(טבלה1[[#This Row],[עמודה55]],"-"),1)</f>
        <v xml:space="preserve">$25 </v>
      </c>
      <c r="R2301" s="21" t="str" cm="1">
        <f t="array" ref="R2301">INDEX(_xlfn.TEXTSPLIT(INDEX(_xlfn.TEXTSPLIT(טבלה1[[#This Row],[עמודה55]],"-"),2),"/"),1)</f>
        <v xml:space="preserve"> $49 </v>
      </c>
      <c r="S2301" s="28">
        <f>AVERAGE(טבלה1[[#This Row],[עמודה59]:[עמודה60]])</f>
        <v>37</v>
      </c>
      <c r="T2301" s="31">
        <f>VALUE(SUBSTITUTE(טבלה1[[#This Row],[עמודה56]],"$",""))</f>
        <v>25</v>
      </c>
      <c r="U2301" s="31">
        <f>VALUE(SUBSTITUTE(טבלה1[[#This Row],[עמודה57]],"$",""))</f>
        <v>49</v>
      </c>
      <c r="V2301" s="31" t="str">
        <f>IF(טבלה1[[#This Row],[עמודה58]]&gt;30,"Yes","No")</f>
        <v>Yes</v>
      </c>
    </row>
    <row r="2302" spans="1:22" x14ac:dyDescent="0.15">
      <c r="A2302" s="32" t="s">
        <v>5396</v>
      </c>
      <c r="B2302" s="33" t="s">
        <v>5397</v>
      </c>
      <c r="C2302" s="33" t="s">
        <v>2039</v>
      </c>
      <c r="D2302" s="33" t="s">
        <v>4</v>
      </c>
      <c r="E2302" s="33" t="s">
        <v>4</v>
      </c>
      <c r="F2302" s="33" t="s">
        <v>117</v>
      </c>
      <c r="G2302" s="36" t="str">
        <f t="shared" si="35"/>
        <v>Low</v>
      </c>
      <c r="H2302" s="34">
        <v>0.2</v>
      </c>
      <c r="I2302" s="35"/>
      <c r="J2302" s="12" t="str" cm="1">
        <f t="array" ref="J2302">INDEX(_xlfn.TEXTSPLIT(טבלה1[[#This Row],[עמודה2]],","),2)</f>
        <v xml:space="preserve"> India</v>
      </c>
      <c r="K2302" s="37" t="str">
        <f>_xlfn.CONCAT(טבלה1[[#This Row],[AI_Companies]]," ",טבלה1[[#This Row],[עמודה1]])</f>
        <v>M-ConnectSolutions http://mconnectmedia.com</v>
      </c>
      <c r="L2302" s="36">
        <v>2</v>
      </c>
      <c r="M2302" s="36" t="str">
        <f>IF(טבלה1[[#This Row],[עמודה53]]&gt;2000,"Yes","No")</f>
        <v>No</v>
      </c>
      <c r="N2302" s="36">
        <v>9</v>
      </c>
      <c r="O2302" s="36">
        <f>AVERAGE(טבלה1[[#This Row],[עמודה52]:[עמודה53]])</f>
        <v>149.5</v>
      </c>
      <c r="P2302" s="36" t="str">
        <f>IF(טבלה1[[#This Row],[עמודה4]]="&lt; $25 / hr","0$ - $25 / hr",טבלה1[[#This Row],[עמודה4]])</f>
        <v>$25 - $49 / hr</v>
      </c>
      <c r="Q2302" s="12" t="str" cm="1">
        <f t="array" ref="Q2302">INDEX(_xlfn.TEXTSPLIT(טבלה1[[#This Row],[עמודה55]],"-"),1)</f>
        <v xml:space="preserve">$25 </v>
      </c>
      <c r="R2302" s="21" t="str" cm="1">
        <f t="array" ref="R2302">INDEX(_xlfn.TEXTSPLIT(INDEX(_xlfn.TEXTSPLIT(טבלה1[[#This Row],[עמודה55]],"-"),2),"/"),1)</f>
        <v xml:space="preserve"> $49 </v>
      </c>
      <c r="S2302" s="36">
        <f>AVERAGE(טבלה1[[#This Row],[עמודה59]:[עמודה60]])</f>
        <v>37</v>
      </c>
      <c r="T2302" s="38">
        <f>VALUE(SUBSTITUTE(טבלה1[[#This Row],[עמודה56]],"$",""))</f>
        <v>25</v>
      </c>
      <c r="U2302" s="38">
        <f>VALUE(SUBSTITUTE(טבלה1[[#This Row],[עמודה57]],"$",""))</f>
        <v>49</v>
      </c>
      <c r="V2302" s="38" t="str">
        <f>IF(טבלה1[[#This Row],[עמודה58]]&gt;30,"Yes","No")</f>
        <v>Yes</v>
      </c>
    </row>
    <row r="2303" spans="1:22" x14ac:dyDescent="0.15">
      <c r="A2303" s="32" t="s">
        <v>5398</v>
      </c>
      <c r="B2303" s="39" t="s">
        <v>5399</v>
      </c>
      <c r="C2303" s="39" t="s">
        <v>5400</v>
      </c>
      <c r="D2303" s="40">
        <v>25000</v>
      </c>
      <c r="E2303" s="39" t="s">
        <v>21</v>
      </c>
      <c r="F2303" s="39" t="s">
        <v>117</v>
      </c>
      <c r="G2303" s="36" t="str">
        <f t="shared" si="35"/>
        <v>Low</v>
      </c>
      <c r="H2303" s="41">
        <v>0.15</v>
      </c>
      <c r="I2303" s="42"/>
      <c r="J2303" s="12" t="str" cm="1">
        <f t="array" ref="J2303">INDEX(_xlfn.TEXTSPLIT(טבלה1[[#This Row],[עמודה2]],","),2)</f>
        <v xml:space="preserve"> China</v>
      </c>
      <c r="K2303" s="43" t="str">
        <f>_xlfn.CONCAT(טבלה1[[#This Row],[AI_Companies]]," ",טבלה1[[#This Row],[עמודה1]])</f>
        <v>VfluencerShenzhen http://www.vfluencer.com/</v>
      </c>
      <c r="L2303" s="28">
        <v>2</v>
      </c>
      <c r="M2303" s="28" t="str">
        <f>IF(טבלה1[[#This Row],[עמודה53]]&gt;2000,"Yes","No")</f>
        <v>No</v>
      </c>
      <c r="N2303" s="28">
        <v>9</v>
      </c>
      <c r="O2303" s="28">
        <f>AVERAGE(טבלה1[[#This Row],[עמודה52]:[עמודה53]])</f>
        <v>5.5</v>
      </c>
      <c r="P2303" s="28" t="str">
        <f>IF(טבלה1[[#This Row],[עמודה4]]="&lt; $25 / hr","0$ - $25 / hr",טבלה1[[#This Row],[עמודה4]])</f>
        <v>Undisclosed</v>
      </c>
      <c r="Q2303" s="12" t="str" cm="1">
        <f t="array" ref="Q2303">INDEX(_xlfn.TEXTSPLIT(טבלה1[[#This Row],[עמודה55]],"-"),1)</f>
        <v>Undisclosed</v>
      </c>
      <c r="R2303" s="21" t="e" cm="1">
        <f t="array" ref="R2303">INDEX(_xlfn.TEXTSPLIT(INDEX(_xlfn.TEXTSPLIT(טבלה1[[#This Row],[עמודה55]],"-"),2),"/"),1)</f>
        <v>#REF!</v>
      </c>
      <c r="S2303" s="28" t="e">
        <f>AVERAGE(טבלה1[[#This Row],[עמודה59]:[עמודה60]])</f>
        <v>#VALUE!</v>
      </c>
      <c r="T2303" s="31" t="e">
        <f>VALUE(SUBSTITUTE(טבלה1[[#This Row],[עמודה56]],"$",""))</f>
        <v>#VALUE!</v>
      </c>
      <c r="U2303" s="31" t="e">
        <f>VALUE(SUBSTITUTE(טבלה1[[#This Row],[עמודה57]],"$",""))</f>
        <v>#REF!</v>
      </c>
      <c r="V2303" s="31" t="e">
        <f>IF(טבלה1[[#This Row],[עמודה58]]&gt;30,"Yes","No")</f>
        <v>#VALUE!</v>
      </c>
    </row>
    <row r="2304" spans="1:22" x14ac:dyDescent="0.15">
      <c r="A2304" s="32" t="s">
        <v>5401</v>
      </c>
      <c r="B2304" s="33" t="s">
        <v>5402</v>
      </c>
      <c r="C2304" s="33" t="s">
        <v>5403</v>
      </c>
      <c r="D2304" s="44">
        <v>25000</v>
      </c>
      <c r="E2304" s="33" t="s">
        <v>63</v>
      </c>
      <c r="F2304" s="33" t="s">
        <v>29</v>
      </c>
      <c r="G2304" s="36" t="str">
        <f t="shared" si="35"/>
        <v>Low</v>
      </c>
      <c r="H2304" s="34">
        <v>0.1</v>
      </c>
      <c r="I2304" s="35"/>
      <c r="J2304" s="12" t="str" cm="1">
        <f t="array" ref="J2304">INDEX(_xlfn.TEXTSPLIT(טבלה1[[#This Row],[עמודה2]],","),2)</f>
        <v xml:space="preserve"> Germany</v>
      </c>
      <c r="K2304" s="37" t="str">
        <f>_xlfn.CONCAT(טבלה1[[#This Row],[AI_Companies]]," ",טבלה1[[#This Row],[עמודה1]])</f>
        <v>CPITechnologiesGmbH https://cpitech.io/en</v>
      </c>
      <c r="L2304" s="36">
        <v>10</v>
      </c>
      <c r="M2304" s="36" t="str">
        <f>IF(טבלה1[[#This Row],[עמודה53]]&gt;2000,"Yes","No")</f>
        <v>No</v>
      </c>
      <c r="N2304" s="36">
        <v>49</v>
      </c>
      <c r="O2304" s="36">
        <f>AVERAGE(טבלה1[[#This Row],[עמודה52]:[עמודה53]])</f>
        <v>5.5</v>
      </c>
      <c r="P2304" s="36" t="str">
        <f>IF(טבלה1[[#This Row],[עמודה4]]="&lt; $25 / hr","0$ - $25 / hr",טבלה1[[#This Row],[עמודה4]])</f>
        <v>$100 - $149 / hr</v>
      </c>
      <c r="Q2304" s="12" t="str" cm="1">
        <f t="array" ref="Q2304">INDEX(_xlfn.TEXTSPLIT(טבלה1[[#This Row],[עמודה55]],"-"),1)</f>
        <v xml:space="preserve">$100 </v>
      </c>
      <c r="R2304" s="21" t="str" cm="1">
        <f t="array" ref="R2304">INDEX(_xlfn.TEXTSPLIT(INDEX(_xlfn.TEXTSPLIT(טבלה1[[#This Row],[עמודה55]],"-"),2),"/"),1)</f>
        <v xml:space="preserve"> $149 </v>
      </c>
      <c r="S2304" s="36">
        <f>AVERAGE(טבלה1[[#This Row],[עמודה59]:[עמודה60]])</f>
        <v>124.5</v>
      </c>
      <c r="T2304" s="38">
        <f>VALUE(SUBSTITUTE(טבלה1[[#This Row],[עמודה56]],"$",""))</f>
        <v>100</v>
      </c>
      <c r="U2304" s="38">
        <f>VALUE(SUBSTITUTE(טבלה1[[#This Row],[עמודה57]],"$",""))</f>
        <v>149</v>
      </c>
      <c r="V2304" s="38" t="str">
        <f>IF(טבלה1[[#This Row],[עמודה58]]&gt;30,"Yes","No")</f>
        <v>Yes</v>
      </c>
    </row>
    <row r="2305" spans="1:22" x14ac:dyDescent="0.15">
      <c r="A2305" s="32" t="s">
        <v>5404</v>
      </c>
      <c r="B2305" s="39" t="s">
        <v>5405</v>
      </c>
      <c r="C2305" s="39" t="s">
        <v>5406</v>
      </c>
      <c r="D2305" s="40">
        <v>25000</v>
      </c>
      <c r="E2305" s="39" t="s">
        <v>63</v>
      </c>
      <c r="F2305" s="39" t="s">
        <v>10</v>
      </c>
      <c r="G2305" s="36" t="str">
        <f t="shared" si="35"/>
        <v>Low</v>
      </c>
      <c r="H2305" s="41">
        <v>0.1</v>
      </c>
      <c r="I2305" s="42"/>
      <c r="J2305" s="12" t="str" cm="1">
        <f t="array" ref="J2305">INDEX(_xlfn.TEXTSPLIT(טבלה1[[#This Row],[עמודה2]],","),2)</f>
        <v xml:space="preserve"> United Kingdom</v>
      </c>
      <c r="K2305" s="43" t="str">
        <f>_xlfn.CONCAT(טבלה1[[#This Row],[AI_Companies]]," ",טבלה1[[#This Row],[עמודה1]])</f>
        <v>DiscoverIT https://discoverit.digital</v>
      </c>
      <c r="L2305" s="28">
        <v>50</v>
      </c>
      <c r="M2305" s="28" t="str">
        <f>IF(טבלה1[[#This Row],[עמודה53]]&gt;2000,"Yes","No")</f>
        <v>No</v>
      </c>
      <c r="N2305" s="28">
        <v>249</v>
      </c>
      <c r="O2305" s="28">
        <f>AVERAGE(טבלה1[[#This Row],[עמודה52]:[עמודה53]])</f>
        <v>29.5</v>
      </c>
      <c r="P2305" s="28" t="str">
        <f>IF(טבלה1[[#This Row],[עמודה4]]="&lt; $25 / hr","0$ - $25 / hr",טבלה1[[#This Row],[עמודה4]])</f>
        <v>$150 - $199 / hr</v>
      </c>
      <c r="Q2305" s="12" t="str" cm="1">
        <f t="array" ref="Q2305">INDEX(_xlfn.TEXTSPLIT(טבלה1[[#This Row],[עמודה55]],"-"),1)</f>
        <v xml:space="preserve">$150 </v>
      </c>
      <c r="R2305" s="21" t="str" cm="1">
        <f t="array" ref="R2305">INDEX(_xlfn.TEXTSPLIT(INDEX(_xlfn.TEXTSPLIT(טבלה1[[#This Row],[עמודה55]],"-"),2),"/"),1)</f>
        <v xml:space="preserve"> $199 </v>
      </c>
      <c r="S2305" s="28">
        <f>AVERAGE(טבלה1[[#This Row],[עמודה59]:[עמודה60]])</f>
        <v>174.5</v>
      </c>
      <c r="T2305" s="31">
        <f>VALUE(SUBSTITUTE(טבלה1[[#This Row],[עמודה56]],"$",""))</f>
        <v>150</v>
      </c>
      <c r="U2305" s="31">
        <f>VALUE(SUBSTITUTE(טבלה1[[#This Row],[עמודה57]],"$",""))</f>
        <v>199</v>
      </c>
      <c r="V2305" s="31" t="str">
        <f>IF(טבלה1[[#This Row],[עמודה58]]&gt;30,"Yes","No")</f>
        <v>Yes</v>
      </c>
    </row>
    <row r="2306" spans="1:22" x14ac:dyDescent="0.15">
      <c r="A2306" s="32" t="s">
        <v>5407</v>
      </c>
      <c r="B2306" s="33" t="s">
        <v>5408</v>
      </c>
      <c r="C2306" s="33" t="s">
        <v>251</v>
      </c>
      <c r="D2306" s="33" t="s">
        <v>4</v>
      </c>
      <c r="E2306" s="33" t="s">
        <v>4</v>
      </c>
      <c r="F2306" s="33" t="s">
        <v>10</v>
      </c>
      <c r="G2306" s="36" t="str">
        <f t="shared" si="35"/>
        <v>Low</v>
      </c>
      <c r="H2306" s="34">
        <v>0.1</v>
      </c>
      <c r="I2306" s="35"/>
      <c r="J2306" s="12" t="str" cm="1">
        <f t="array" ref="J2306">INDEX(_xlfn.TEXTSPLIT(טבלה1[[#This Row],[עמודה2]],","),2)</f>
        <v xml:space="preserve"> IL</v>
      </c>
      <c r="K2306" s="37" t="str">
        <f>_xlfn.CONCAT(טבלה1[[#This Row],[AI_Companies]]," ",טבלה1[[#This Row],[עמודה1]])</f>
        <v>PSCGroup http://www.psclistens.com/</v>
      </c>
      <c r="L2306" s="36">
        <v>50</v>
      </c>
      <c r="M2306" s="36" t="str">
        <f>IF(טבלה1[[#This Row],[עמודה53]]&gt;2000,"Yes","No")</f>
        <v>No</v>
      </c>
      <c r="N2306" s="36">
        <v>249</v>
      </c>
      <c r="O2306" s="36">
        <f>AVERAGE(טבלה1[[#This Row],[עמודה52]:[עמודה53]])</f>
        <v>149.5</v>
      </c>
      <c r="P2306" s="36" t="str">
        <f>IF(טבלה1[[#This Row],[עמודה4]]="&lt; $25 / hr","0$ - $25 / hr",טבלה1[[#This Row],[עמודה4]])</f>
        <v>$150 - $199 / hr</v>
      </c>
      <c r="Q2306" s="12" t="str" cm="1">
        <f t="array" ref="Q2306">INDEX(_xlfn.TEXTSPLIT(טבלה1[[#This Row],[עמודה55]],"-"),1)</f>
        <v xml:space="preserve">$150 </v>
      </c>
      <c r="R2306" s="21" t="str" cm="1">
        <f t="array" ref="R2306">INDEX(_xlfn.TEXTSPLIT(INDEX(_xlfn.TEXTSPLIT(טבלה1[[#This Row],[עמודה55]],"-"),2),"/"),1)</f>
        <v xml:space="preserve"> $199 </v>
      </c>
      <c r="S2306" s="36">
        <f>AVERAGE(טבלה1[[#This Row],[עמודה59]:[עמודה60]])</f>
        <v>174.5</v>
      </c>
      <c r="T2306" s="38">
        <f>VALUE(SUBSTITUTE(טבלה1[[#This Row],[עמודה56]],"$",""))</f>
        <v>150</v>
      </c>
      <c r="U2306" s="38">
        <f>VALUE(SUBSTITUTE(טבלה1[[#This Row],[עמודה57]],"$",""))</f>
        <v>199</v>
      </c>
      <c r="V2306" s="38" t="str">
        <f>IF(טבלה1[[#This Row],[עמודה58]]&gt;30,"Yes","No")</f>
        <v>Yes</v>
      </c>
    </row>
    <row r="2307" spans="1:22" x14ac:dyDescent="0.15">
      <c r="A2307" s="32" t="s">
        <v>5409</v>
      </c>
      <c r="B2307" s="39" t="s">
        <v>5410</v>
      </c>
      <c r="C2307" s="39" t="s">
        <v>5411</v>
      </c>
      <c r="D2307" s="40">
        <v>1000</v>
      </c>
      <c r="E2307" s="39" t="s">
        <v>33</v>
      </c>
      <c r="F2307" s="39" t="s">
        <v>117</v>
      </c>
      <c r="G2307" s="36" t="str">
        <f t="shared" ref="G2307:G2370" si="36">IF(H2307&gt;0.8,"High",IF(H2307&gt;0.4,"Med","Low"))</f>
        <v>Low</v>
      </c>
      <c r="H2307" s="41">
        <v>0.2</v>
      </c>
      <c r="I2307" s="42"/>
      <c r="J2307" s="12" t="str" cm="1">
        <f t="array" ref="J2307">INDEX(_xlfn.TEXTSPLIT(טבלה1[[#This Row],[עמודה2]],","),2)</f>
        <v xml:space="preserve"> WA</v>
      </c>
      <c r="K2307" s="43" t="str">
        <f>_xlfn.CONCAT(טבלה1[[#This Row],[AI_Companies]]," ",טבלה1[[#This Row],[עמודה1]])</f>
        <v>Logic20/20 https://www.logic2020.com/</v>
      </c>
      <c r="L2307" s="28">
        <v>2</v>
      </c>
      <c r="M2307" s="28" t="str">
        <f>IF(טבלה1[[#This Row],[עמודה53]]&gt;2000,"Yes","No")</f>
        <v>No</v>
      </c>
      <c r="N2307" s="28">
        <v>9</v>
      </c>
      <c r="O2307" s="28">
        <f>AVERAGE(טבלה1[[#This Row],[עמודה52]:[עמודה53]])</f>
        <v>149.5</v>
      </c>
      <c r="P2307" s="28" t="str">
        <f>IF(טבלה1[[#This Row],[עמודה4]]="&lt; $25 / hr","0$ - $25 / hr",טבלה1[[#This Row],[עמודה4]])</f>
        <v>Undisclosed</v>
      </c>
      <c r="Q2307" s="12" t="str" cm="1">
        <f t="array" ref="Q2307">INDEX(_xlfn.TEXTSPLIT(טבלה1[[#This Row],[עמודה55]],"-"),1)</f>
        <v>Undisclosed</v>
      </c>
      <c r="R2307" s="21" t="e" cm="1">
        <f t="array" ref="R2307">INDEX(_xlfn.TEXTSPLIT(INDEX(_xlfn.TEXTSPLIT(טבלה1[[#This Row],[עמודה55]],"-"),2),"/"),1)</f>
        <v>#REF!</v>
      </c>
      <c r="S2307" s="28" t="e">
        <f>AVERAGE(טבלה1[[#This Row],[עמודה59]:[עמודה60]])</f>
        <v>#VALUE!</v>
      </c>
      <c r="T2307" s="31" t="e">
        <f>VALUE(SUBSTITUTE(טבלה1[[#This Row],[עמודה56]],"$",""))</f>
        <v>#VALUE!</v>
      </c>
      <c r="U2307" s="31" t="e">
        <f>VALUE(SUBSTITUTE(טבלה1[[#This Row],[עמודה57]],"$",""))</f>
        <v>#REF!</v>
      </c>
      <c r="V2307" s="31" t="e">
        <f>IF(טבלה1[[#This Row],[עמודה58]]&gt;30,"Yes","No")</f>
        <v>#VALUE!</v>
      </c>
    </row>
    <row r="2308" spans="1:22" x14ac:dyDescent="0.15">
      <c r="A2308" s="32" t="s">
        <v>5412</v>
      </c>
      <c r="B2308" s="33" t="s">
        <v>5413</v>
      </c>
      <c r="C2308" s="33" t="s">
        <v>734</v>
      </c>
      <c r="D2308" s="44">
        <v>1000</v>
      </c>
      <c r="E2308" s="33" t="s">
        <v>4</v>
      </c>
      <c r="F2308" s="33" t="s">
        <v>10</v>
      </c>
      <c r="G2308" s="36" t="str">
        <f t="shared" si="36"/>
        <v>Low</v>
      </c>
      <c r="H2308" s="34">
        <v>0.1</v>
      </c>
      <c r="I2308" s="35"/>
      <c r="J2308" s="12" t="str" cm="1">
        <f t="array" ref="J2308">INDEX(_xlfn.TEXTSPLIT(טבלה1[[#This Row],[עמודה2]],","),2)</f>
        <v xml:space="preserve"> Morocco</v>
      </c>
      <c r="K2308" s="37" t="str">
        <f>_xlfn.CONCAT(טבלה1[[#This Row],[AI_Companies]]," ",טבלה1[[#This Row],[עמודה1]])</f>
        <v>AtlasWebSolutions https://atlasweb.solutions/</v>
      </c>
      <c r="L2308" s="36">
        <v>50</v>
      </c>
      <c r="M2308" s="36" t="str">
        <f>IF(טבלה1[[#This Row],[עמודה53]]&gt;2000,"Yes","No")</f>
        <v>No</v>
      </c>
      <c r="N2308" s="36">
        <v>249</v>
      </c>
      <c r="O2308" s="36">
        <f>AVERAGE(טבלה1[[#This Row],[עמודה52]:[עמודה53]])</f>
        <v>5.5</v>
      </c>
      <c r="P2308" s="36" t="str">
        <f>IF(טבלה1[[#This Row],[עמודה4]]="&lt; $25 / hr","0$ - $25 / hr",טבלה1[[#This Row],[עמודה4]])</f>
        <v>$25 - $49 / hr</v>
      </c>
      <c r="Q2308" s="12" t="str" cm="1">
        <f t="array" ref="Q2308">INDEX(_xlfn.TEXTSPLIT(טבלה1[[#This Row],[עמודה55]],"-"),1)</f>
        <v xml:space="preserve">$25 </v>
      </c>
      <c r="R2308" s="21" t="str" cm="1">
        <f t="array" ref="R2308">INDEX(_xlfn.TEXTSPLIT(INDEX(_xlfn.TEXTSPLIT(טבלה1[[#This Row],[עמודה55]],"-"),2),"/"),1)</f>
        <v xml:space="preserve"> $49 </v>
      </c>
      <c r="S2308" s="36">
        <f>AVERAGE(טבלה1[[#This Row],[עמודה59]:[עמודה60]])</f>
        <v>37</v>
      </c>
      <c r="T2308" s="38">
        <f>VALUE(SUBSTITUTE(טבלה1[[#This Row],[עמודה56]],"$",""))</f>
        <v>25</v>
      </c>
      <c r="U2308" s="38">
        <f>VALUE(SUBSTITUTE(טבלה1[[#This Row],[עמודה57]],"$",""))</f>
        <v>49</v>
      </c>
      <c r="V2308" s="38" t="str">
        <f>IF(טבלה1[[#This Row],[עמודה58]]&gt;30,"Yes","No")</f>
        <v>Yes</v>
      </c>
    </row>
    <row r="2309" spans="1:22" x14ac:dyDescent="0.15">
      <c r="A2309" s="32" t="s">
        <v>5414</v>
      </c>
      <c r="B2309" s="39" t="s">
        <v>5415</v>
      </c>
      <c r="C2309" s="39" t="s">
        <v>2823</v>
      </c>
      <c r="D2309" s="40">
        <v>5000</v>
      </c>
      <c r="E2309" s="39" t="s">
        <v>14</v>
      </c>
      <c r="F2309" s="39" t="s">
        <v>29</v>
      </c>
      <c r="G2309" s="36" t="str">
        <f t="shared" si="36"/>
        <v>Low</v>
      </c>
      <c r="H2309" s="41">
        <v>0.15</v>
      </c>
      <c r="I2309" s="42"/>
      <c r="J2309" s="12" t="str" cm="1">
        <f t="array" ref="J2309">INDEX(_xlfn.TEXTSPLIT(טבלה1[[#This Row],[עמודה2]],","),2)</f>
        <v xml:space="preserve"> Spain</v>
      </c>
      <c r="K2309" s="43" t="str">
        <f>_xlfn.CONCAT(טבלה1[[#This Row],[AI_Companies]]," ",טבלה1[[#This Row],[עמודה1]])</f>
        <v>OpenSistemas https://opensistemas.com/en/</v>
      </c>
      <c r="L2309" s="28">
        <v>10</v>
      </c>
      <c r="M2309" s="28" t="str">
        <f>IF(טבלה1[[#This Row],[עמודה53]]&gt;2000,"Yes","No")</f>
        <v>No</v>
      </c>
      <c r="N2309" s="28">
        <v>49</v>
      </c>
      <c r="O2309" s="28">
        <f>AVERAGE(טבלה1[[#This Row],[עמודה52]:[עמודה53]])</f>
        <v>149.5</v>
      </c>
      <c r="P2309" s="28" t="str">
        <f>IF(טבלה1[[#This Row],[עמודה4]]="&lt; $25 / hr","0$ - $25 / hr",טבלה1[[#This Row],[עמודה4]])</f>
        <v>Undisclosed</v>
      </c>
      <c r="Q2309" s="12" t="str" cm="1">
        <f t="array" ref="Q2309">INDEX(_xlfn.TEXTSPLIT(טבלה1[[#This Row],[עמודה55]],"-"),1)</f>
        <v>Undisclosed</v>
      </c>
      <c r="R2309" s="21" t="e" cm="1">
        <f t="array" ref="R2309">INDEX(_xlfn.TEXTSPLIT(INDEX(_xlfn.TEXTSPLIT(טבלה1[[#This Row],[עמודה55]],"-"),2),"/"),1)</f>
        <v>#REF!</v>
      </c>
      <c r="S2309" s="28" t="e">
        <f>AVERAGE(טבלה1[[#This Row],[עמודה59]:[עמודה60]])</f>
        <v>#VALUE!</v>
      </c>
      <c r="T2309" s="31" t="e">
        <f>VALUE(SUBSTITUTE(טבלה1[[#This Row],[עמודה56]],"$",""))</f>
        <v>#VALUE!</v>
      </c>
      <c r="U2309" s="31" t="e">
        <f>VALUE(SUBSTITUTE(טבלה1[[#This Row],[עמודה57]],"$",""))</f>
        <v>#REF!</v>
      </c>
      <c r="V2309" s="31" t="e">
        <f>IF(טבלה1[[#This Row],[עמודה58]]&gt;30,"Yes","No")</f>
        <v>#VALUE!</v>
      </c>
    </row>
    <row r="2310" spans="1:22" x14ac:dyDescent="0.15">
      <c r="A2310" s="32" t="s">
        <v>5416</v>
      </c>
      <c r="B2310" s="33" t="s">
        <v>5417</v>
      </c>
      <c r="C2310" s="33" t="s">
        <v>47</v>
      </c>
      <c r="D2310" s="44">
        <v>25000</v>
      </c>
      <c r="E2310" s="33" t="s">
        <v>63</v>
      </c>
      <c r="F2310" s="33" t="s">
        <v>29</v>
      </c>
      <c r="G2310" s="36" t="str">
        <f t="shared" si="36"/>
        <v>Low</v>
      </c>
      <c r="H2310" s="34">
        <v>0.15</v>
      </c>
      <c r="I2310" s="35"/>
      <c r="J2310" s="12" t="str" cm="1">
        <f t="array" ref="J2310">INDEX(_xlfn.TEXTSPLIT(טבלה1[[#This Row],[עמודה2]],","),2)</f>
        <v xml:space="preserve"> Vietnam</v>
      </c>
      <c r="K2310" s="37" t="str">
        <f>_xlfn.CONCAT(טבלה1[[#This Row],[AI_Companies]]," ",טבלה1[[#This Row],[עמודה1]])</f>
        <v>sk-global https://www.sk-global.biz/</v>
      </c>
      <c r="L2310" s="36">
        <v>10</v>
      </c>
      <c r="M2310" s="36" t="str">
        <f>IF(טבלה1[[#This Row],[עמודה53]]&gt;2000,"Yes","No")</f>
        <v>No</v>
      </c>
      <c r="N2310" s="36">
        <v>49</v>
      </c>
      <c r="O2310" s="36">
        <f>AVERAGE(טבלה1[[#This Row],[עמודה52]:[עמודה53]])</f>
        <v>29.5</v>
      </c>
      <c r="P2310" s="36" t="str">
        <f>IF(טבלה1[[#This Row],[עמודה4]]="&lt; $25 / hr","0$ - $25 / hr",טבלה1[[#This Row],[עמודה4]])</f>
        <v>0$ - $25 / hr</v>
      </c>
      <c r="Q2310" s="12" t="str" cm="1">
        <f t="array" ref="Q2310">INDEX(_xlfn.TEXTSPLIT(טבלה1[[#This Row],[עמודה55]],"-"),1)</f>
        <v xml:space="preserve">0$ </v>
      </c>
      <c r="R2310" s="21" t="str" cm="1">
        <f t="array" ref="R2310">INDEX(_xlfn.TEXTSPLIT(INDEX(_xlfn.TEXTSPLIT(טבלה1[[#This Row],[עמודה55]],"-"),2),"/"),1)</f>
        <v xml:space="preserve"> $25 </v>
      </c>
      <c r="S2310" s="36">
        <f>AVERAGE(טבלה1[[#This Row],[עמודה59]:[עמודה60]])</f>
        <v>12.5</v>
      </c>
      <c r="T2310" s="38">
        <f>VALUE(SUBSTITUTE(טבלה1[[#This Row],[עמודה56]],"$",""))</f>
        <v>0</v>
      </c>
      <c r="U2310" s="38">
        <f>VALUE(SUBSTITUTE(טבלה1[[#This Row],[עמודה57]],"$",""))</f>
        <v>25</v>
      </c>
      <c r="V2310" s="38" t="str">
        <f>IF(טבלה1[[#This Row],[עמודה58]]&gt;30,"Yes","No")</f>
        <v>No</v>
      </c>
    </row>
    <row r="2311" spans="1:22" x14ac:dyDescent="0.15">
      <c r="A2311" s="32" t="s">
        <v>5418</v>
      </c>
      <c r="B2311" s="39" t="s">
        <v>5419</v>
      </c>
      <c r="C2311" s="39" t="s">
        <v>5420</v>
      </c>
      <c r="D2311" s="40">
        <v>5000</v>
      </c>
      <c r="E2311" s="39" t="s">
        <v>9</v>
      </c>
      <c r="F2311" s="39" t="s">
        <v>29</v>
      </c>
      <c r="G2311" s="36" t="str">
        <f t="shared" si="36"/>
        <v>Low</v>
      </c>
      <c r="H2311" s="41">
        <v>0.15</v>
      </c>
      <c r="I2311" s="42"/>
      <c r="J2311" s="12" t="str" cm="1">
        <f t="array" ref="J2311">INDEX(_xlfn.TEXTSPLIT(טבלה1[[#This Row],[עמודה2]],","),2)</f>
        <v xml:space="preserve"> India</v>
      </c>
      <c r="K2311" s="43" t="str">
        <f>_xlfn.CONCAT(טבלה1[[#This Row],[AI_Companies]]," ",טבלה1[[#This Row],[עמודה1]])</f>
        <v>Blue9Technologies http://www.blue9tech.com</v>
      </c>
      <c r="L2311" s="28">
        <v>10</v>
      </c>
      <c r="M2311" s="28" t="str">
        <f>IF(טבלה1[[#This Row],[עמודה53]]&gt;2000,"Yes","No")</f>
        <v>No</v>
      </c>
      <c r="N2311" s="28">
        <v>49</v>
      </c>
      <c r="O2311" s="28">
        <f>AVERAGE(טבלה1[[#This Row],[עמודה52]:[עמודה53]])</f>
        <v>29.5</v>
      </c>
      <c r="P2311" s="28" t="str">
        <f>IF(טבלה1[[#This Row],[עמודה4]]="&lt; $25 / hr","0$ - $25 / hr",טבלה1[[#This Row],[עמודה4]])</f>
        <v>$150 - $199 / hr</v>
      </c>
      <c r="Q2311" s="12" t="str" cm="1">
        <f t="array" ref="Q2311">INDEX(_xlfn.TEXTSPLIT(טבלה1[[#This Row],[עמודה55]],"-"),1)</f>
        <v xml:space="preserve">$150 </v>
      </c>
      <c r="R2311" s="21" t="str" cm="1">
        <f t="array" ref="R2311">INDEX(_xlfn.TEXTSPLIT(INDEX(_xlfn.TEXTSPLIT(טבלה1[[#This Row],[עמודה55]],"-"),2),"/"),1)</f>
        <v xml:space="preserve"> $199 </v>
      </c>
      <c r="S2311" s="28">
        <f>AVERAGE(טבלה1[[#This Row],[עמודה59]:[עמודה60]])</f>
        <v>174.5</v>
      </c>
      <c r="T2311" s="31">
        <f>VALUE(SUBSTITUTE(טבלה1[[#This Row],[עמודה56]],"$",""))</f>
        <v>150</v>
      </c>
      <c r="U2311" s="31">
        <f>VALUE(SUBSTITUTE(טבלה1[[#This Row],[עמודה57]],"$",""))</f>
        <v>199</v>
      </c>
      <c r="V2311" s="31" t="str">
        <f>IF(טבלה1[[#This Row],[עמודה58]]&gt;30,"Yes","No")</f>
        <v>Yes</v>
      </c>
    </row>
    <row r="2312" spans="1:22" x14ac:dyDescent="0.15">
      <c r="A2312" s="32" t="s">
        <v>5421</v>
      </c>
      <c r="B2312" s="33" t="s">
        <v>5422</v>
      </c>
      <c r="C2312" s="33" t="s">
        <v>20</v>
      </c>
      <c r="D2312" s="44">
        <v>5000</v>
      </c>
      <c r="E2312" s="33" t="s">
        <v>21</v>
      </c>
      <c r="F2312" s="33" t="s">
        <v>29</v>
      </c>
      <c r="G2312" s="36" t="str">
        <f t="shared" si="36"/>
        <v>Low</v>
      </c>
      <c r="H2312" s="34">
        <v>0.1</v>
      </c>
      <c r="I2312" s="35"/>
      <c r="J2312" s="12" t="str" cm="1">
        <f t="array" ref="J2312">INDEX(_xlfn.TEXTSPLIT(טבלה1[[#This Row],[עמודה2]],","),2)</f>
        <v xml:space="preserve"> Cyprus</v>
      </c>
      <c r="K2312" s="37" t="str">
        <f>_xlfn.CONCAT(טבלה1[[#This Row],[AI_Companies]]," ",טבלה1[[#This Row],[עמודה1]])</f>
        <v>CellockLtd https://www.cellock.com/</v>
      </c>
      <c r="L2312" s="36">
        <v>10</v>
      </c>
      <c r="M2312" s="36" t="str">
        <f>IF(טבלה1[[#This Row],[עמודה53]]&gt;2000,"Yes","No")</f>
        <v>No</v>
      </c>
      <c r="N2312" s="36">
        <v>49</v>
      </c>
      <c r="O2312" s="36">
        <f>AVERAGE(טבלה1[[#This Row],[עמודה52]:[עמודה53]])</f>
        <v>29.5</v>
      </c>
      <c r="P2312" s="36" t="str">
        <f>IF(טבלה1[[#This Row],[עמודה4]]="&lt; $25 / hr","0$ - $25 / hr",טבלה1[[#This Row],[עמודה4]])</f>
        <v>$50 - $99 / hr</v>
      </c>
      <c r="Q2312" s="12" t="str" cm="1">
        <f t="array" ref="Q2312">INDEX(_xlfn.TEXTSPLIT(טבלה1[[#This Row],[עמודה55]],"-"),1)</f>
        <v xml:space="preserve">$50 </v>
      </c>
      <c r="R2312" s="21" t="str" cm="1">
        <f t="array" ref="R2312">INDEX(_xlfn.TEXTSPLIT(INDEX(_xlfn.TEXTSPLIT(טבלה1[[#This Row],[עמודה55]],"-"),2),"/"),1)</f>
        <v xml:space="preserve"> $99 </v>
      </c>
      <c r="S2312" s="36">
        <f>AVERAGE(טבלה1[[#This Row],[עמודה59]:[עמודה60]])</f>
        <v>74.5</v>
      </c>
      <c r="T2312" s="38">
        <f>VALUE(SUBSTITUTE(טבלה1[[#This Row],[עמודה56]],"$",""))</f>
        <v>50</v>
      </c>
      <c r="U2312" s="38">
        <f>VALUE(SUBSTITUTE(טבלה1[[#This Row],[עמודה57]],"$",""))</f>
        <v>99</v>
      </c>
      <c r="V2312" s="38" t="str">
        <f>IF(טבלה1[[#This Row],[עמודה58]]&gt;30,"Yes","No")</f>
        <v>Yes</v>
      </c>
    </row>
    <row r="2313" spans="1:22" x14ac:dyDescent="0.15">
      <c r="A2313" s="32" t="s">
        <v>5423</v>
      </c>
      <c r="B2313" s="39" t="s">
        <v>5424</v>
      </c>
      <c r="C2313" s="39" t="s">
        <v>1008</v>
      </c>
      <c r="D2313" s="40">
        <v>50000</v>
      </c>
      <c r="E2313" s="39" t="s">
        <v>63</v>
      </c>
      <c r="F2313" s="39" t="s">
        <v>29</v>
      </c>
      <c r="G2313" s="36" t="str">
        <f t="shared" si="36"/>
        <v>Low</v>
      </c>
      <c r="H2313" s="41">
        <v>0.1</v>
      </c>
      <c r="I2313" s="42"/>
      <c r="J2313" s="12" t="str" cm="1">
        <f t="array" ref="J2313">INDEX(_xlfn.TEXTSPLIT(טבלה1[[#This Row],[עמודה2]],","),2)</f>
        <v xml:space="preserve"> NY</v>
      </c>
      <c r="K2313" s="43" t="str">
        <f>_xlfn.CONCAT(טבלה1[[#This Row],[AI_Companies]]," ",טבלה1[[#This Row],[עמודה1]])</f>
        <v>PARTY http://prty.jp/</v>
      </c>
      <c r="L2313" s="28">
        <v>10</v>
      </c>
      <c r="M2313" s="28" t="str">
        <f>IF(טבלה1[[#This Row],[עמודה53]]&gt;2000,"Yes","No")</f>
        <v>No</v>
      </c>
      <c r="N2313" s="28">
        <v>49</v>
      </c>
      <c r="O2313" s="28">
        <f>AVERAGE(טבלה1[[#This Row],[עמודה52]:[עמודה53]])</f>
        <v>29.5</v>
      </c>
      <c r="P2313" s="28" t="str">
        <f>IF(טבלה1[[#This Row],[עמודה4]]="&lt; $25 / hr","0$ - $25 / hr",טבלה1[[#This Row],[עמודה4]])</f>
        <v>$100 - $149 / hr</v>
      </c>
      <c r="Q2313" s="12" t="str" cm="1">
        <f t="array" ref="Q2313">INDEX(_xlfn.TEXTSPLIT(טבלה1[[#This Row],[עמודה55]],"-"),1)</f>
        <v xml:space="preserve">$100 </v>
      </c>
      <c r="R2313" s="21" t="str" cm="1">
        <f t="array" ref="R2313">INDEX(_xlfn.TEXTSPLIT(INDEX(_xlfn.TEXTSPLIT(טבלה1[[#This Row],[עמודה55]],"-"),2),"/"),1)</f>
        <v xml:space="preserve"> $149 </v>
      </c>
      <c r="S2313" s="28">
        <f>AVERAGE(טבלה1[[#This Row],[עמודה59]:[עמודה60]])</f>
        <v>124.5</v>
      </c>
      <c r="T2313" s="31">
        <f>VALUE(SUBSTITUTE(טבלה1[[#This Row],[עמודה56]],"$",""))</f>
        <v>100</v>
      </c>
      <c r="U2313" s="31">
        <f>VALUE(SUBSTITUTE(טבלה1[[#This Row],[עמודה57]],"$",""))</f>
        <v>149</v>
      </c>
      <c r="V2313" s="31" t="str">
        <f>IF(טבלה1[[#This Row],[עמודה58]]&gt;30,"Yes","No")</f>
        <v>Yes</v>
      </c>
    </row>
    <row r="2314" spans="1:22" x14ac:dyDescent="0.15">
      <c r="A2314" s="32" t="s">
        <v>5425</v>
      </c>
      <c r="B2314" s="33" t="s">
        <v>5426</v>
      </c>
      <c r="C2314" s="33" t="s">
        <v>4340</v>
      </c>
      <c r="D2314" s="44">
        <v>5000</v>
      </c>
      <c r="E2314" s="33" t="s">
        <v>21</v>
      </c>
      <c r="F2314" s="33" t="s">
        <v>29</v>
      </c>
      <c r="G2314" s="36" t="str">
        <f t="shared" si="36"/>
        <v>Low</v>
      </c>
      <c r="H2314" s="34">
        <v>0.15</v>
      </c>
      <c r="I2314" s="35"/>
      <c r="J2314" s="12" t="str" cm="1">
        <f t="array" ref="J2314">INDEX(_xlfn.TEXTSPLIT(טבלה1[[#This Row],[עמודה2]],","),2)</f>
        <v xml:space="preserve"> France</v>
      </c>
      <c r="K2314" s="37" t="str">
        <f>_xlfn.CONCAT(טבלה1[[#This Row],[AI_Companies]]," ",טבלה1[[#This Row],[עמודה1]])</f>
        <v>Anybox https://anybox.odoo.com/</v>
      </c>
      <c r="L2314" s="36">
        <v>10</v>
      </c>
      <c r="M2314" s="36" t="str">
        <f>IF(טבלה1[[#This Row],[עמודה53]]&gt;2000,"Yes","No")</f>
        <v>No</v>
      </c>
      <c r="N2314" s="36">
        <v>49</v>
      </c>
      <c r="O2314" s="36">
        <f>AVERAGE(טבלה1[[#This Row],[עמודה52]:[עמודה53]])</f>
        <v>29.5</v>
      </c>
      <c r="P2314" s="36" t="str">
        <f>IF(טבלה1[[#This Row],[עמודה4]]="&lt; $25 / hr","0$ - $25 / hr",טבלה1[[#This Row],[עמודה4]])</f>
        <v>$150 - $199 / hr</v>
      </c>
      <c r="Q2314" s="12" t="str" cm="1">
        <f t="array" ref="Q2314">INDEX(_xlfn.TEXTSPLIT(טבלה1[[#This Row],[עמודה55]],"-"),1)</f>
        <v xml:space="preserve">$150 </v>
      </c>
      <c r="R2314" s="21" t="str" cm="1">
        <f t="array" ref="R2314">INDEX(_xlfn.TEXTSPLIT(INDEX(_xlfn.TEXTSPLIT(טבלה1[[#This Row],[עמודה55]],"-"),2),"/"),1)</f>
        <v xml:space="preserve"> $199 </v>
      </c>
      <c r="S2314" s="36">
        <f>AVERAGE(טבלה1[[#This Row],[עמודה59]:[עמודה60]])</f>
        <v>174.5</v>
      </c>
      <c r="T2314" s="38">
        <f>VALUE(SUBSTITUTE(טבלה1[[#This Row],[עמודה56]],"$",""))</f>
        <v>150</v>
      </c>
      <c r="U2314" s="38">
        <f>VALUE(SUBSTITUTE(טבלה1[[#This Row],[עמודה57]],"$",""))</f>
        <v>199</v>
      </c>
      <c r="V2314" s="38" t="str">
        <f>IF(טבלה1[[#This Row],[עמודה58]]&gt;30,"Yes","No")</f>
        <v>Yes</v>
      </c>
    </row>
    <row r="2315" spans="1:22" x14ac:dyDescent="0.15">
      <c r="A2315" s="32" t="s">
        <v>5427</v>
      </c>
      <c r="B2315" s="39" t="s">
        <v>5428</v>
      </c>
      <c r="C2315" s="39" t="s">
        <v>47</v>
      </c>
      <c r="D2315" s="39" t="s">
        <v>4</v>
      </c>
      <c r="E2315" s="39" t="s">
        <v>4</v>
      </c>
      <c r="F2315" s="39" t="s">
        <v>29</v>
      </c>
      <c r="G2315" s="36" t="str">
        <f t="shared" si="36"/>
        <v>Low</v>
      </c>
      <c r="H2315" s="41">
        <v>0.15</v>
      </c>
      <c r="I2315" s="42"/>
      <c r="J2315" s="12" t="str" cm="1">
        <f t="array" ref="J2315">INDEX(_xlfn.TEXTSPLIT(טבלה1[[#This Row],[עמודה2]],","),2)</f>
        <v xml:space="preserve"> Finland</v>
      </c>
      <c r="K2315" s="43" t="str">
        <f>_xlfn.CONCAT(טבלה1[[#This Row],[AI_Companies]]," ",טבלה1[[#This Row],[עמודה1]])</f>
        <v>HeyDayPro https://heydaypro.com/</v>
      </c>
      <c r="L2315" s="28">
        <v>10</v>
      </c>
      <c r="M2315" s="28" t="str">
        <f>IF(טבלה1[[#This Row],[עמודה53]]&gt;2000,"Yes","No")</f>
        <v>No</v>
      </c>
      <c r="N2315" s="28">
        <v>49</v>
      </c>
      <c r="O2315" s="28">
        <f>AVERAGE(טבלה1[[#This Row],[עמודה52]:[עמודה53]])</f>
        <v>29.5</v>
      </c>
      <c r="P2315" s="28" t="str">
        <f>IF(טבלה1[[#This Row],[עמודה4]]="&lt; $25 / hr","0$ - $25 / hr",טבלה1[[#This Row],[עמודה4]])</f>
        <v>$100 - $149 / hr</v>
      </c>
      <c r="Q2315" s="12" t="str" cm="1">
        <f t="array" ref="Q2315">INDEX(_xlfn.TEXTSPLIT(טבלה1[[#This Row],[עמודה55]],"-"),1)</f>
        <v xml:space="preserve">$100 </v>
      </c>
      <c r="R2315" s="21" t="str" cm="1">
        <f t="array" ref="R2315">INDEX(_xlfn.TEXTSPLIT(INDEX(_xlfn.TEXTSPLIT(טבלה1[[#This Row],[עמודה55]],"-"),2),"/"),1)</f>
        <v xml:space="preserve"> $149 </v>
      </c>
      <c r="S2315" s="28">
        <f>AVERAGE(טבלה1[[#This Row],[עמודה59]:[עמודה60]])</f>
        <v>124.5</v>
      </c>
      <c r="T2315" s="31">
        <f>VALUE(SUBSTITUTE(טבלה1[[#This Row],[עמודה56]],"$",""))</f>
        <v>100</v>
      </c>
      <c r="U2315" s="31">
        <f>VALUE(SUBSTITUTE(טבלה1[[#This Row],[עמודה57]],"$",""))</f>
        <v>149</v>
      </c>
      <c r="V2315" s="31" t="str">
        <f>IF(טבלה1[[#This Row],[עמודה58]]&gt;30,"Yes","No")</f>
        <v>Yes</v>
      </c>
    </row>
    <row r="2316" spans="1:22" x14ac:dyDescent="0.15">
      <c r="A2316" s="32" t="s">
        <v>5429</v>
      </c>
      <c r="B2316" s="33" t="s">
        <v>5430</v>
      </c>
      <c r="C2316" s="33" t="s">
        <v>1979</v>
      </c>
      <c r="D2316" s="33" t="s">
        <v>4</v>
      </c>
      <c r="E2316" s="33" t="s">
        <v>4</v>
      </c>
      <c r="F2316" s="33" t="s">
        <v>29</v>
      </c>
      <c r="G2316" s="36" t="str">
        <f t="shared" si="36"/>
        <v>Low</v>
      </c>
      <c r="H2316" s="34">
        <v>0.15</v>
      </c>
      <c r="I2316" s="35"/>
      <c r="J2316" s="12" t="str" cm="1">
        <f t="array" ref="J2316">INDEX(_xlfn.TEXTSPLIT(טבלה1[[#This Row],[עמודה2]],","),2)</f>
        <v xml:space="preserve"> India</v>
      </c>
      <c r="K2316" s="37" t="str">
        <f>_xlfn.CONCAT(טבלה1[[#This Row],[AI_Companies]]," ",טבלה1[[#This Row],[עמודה1]])</f>
        <v>UshyakuSoftwareSolutions http://ushyaku.com</v>
      </c>
      <c r="L2316" s="36">
        <v>10</v>
      </c>
      <c r="M2316" s="36" t="str">
        <f>IF(טבלה1[[#This Row],[עמודה53]]&gt;2000,"Yes","No")</f>
        <v>No</v>
      </c>
      <c r="N2316" s="36">
        <v>49</v>
      </c>
      <c r="O2316" s="36">
        <f>AVERAGE(טבלה1[[#This Row],[עמודה52]:[עמודה53]])</f>
        <v>29.5</v>
      </c>
      <c r="P2316" s="36" t="str">
        <f>IF(טבלה1[[#This Row],[עמודה4]]="&lt; $25 / hr","0$ - $25 / hr",טבלה1[[#This Row],[עמודה4]])</f>
        <v>Undisclosed</v>
      </c>
      <c r="Q2316" s="12" t="str" cm="1">
        <f t="array" ref="Q2316">INDEX(_xlfn.TEXTSPLIT(טבלה1[[#This Row],[עמודה55]],"-"),1)</f>
        <v>Undisclosed</v>
      </c>
      <c r="R2316" s="21" t="e" cm="1">
        <f t="array" ref="R2316">INDEX(_xlfn.TEXTSPLIT(INDEX(_xlfn.TEXTSPLIT(טבלה1[[#This Row],[עמודה55]],"-"),2),"/"),1)</f>
        <v>#REF!</v>
      </c>
      <c r="S2316" s="36" t="e">
        <f>AVERAGE(טבלה1[[#This Row],[עמודה59]:[עמודה60]])</f>
        <v>#VALUE!</v>
      </c>
      <c r="T2316" s="38" t="e">
        <f>VALUE(SUBSTITUTE(טבלה1[[#This Row],[עמודה56]],"$",""))</f>
        <v>#VALUE!</v>
      </c>
      <c r="U2316" s="38" t="e">
        <f>VALUE(SUBSTITUTE(טבלה1[[#This Row],[עמודה57]],"$",""))</f>
        <v>#REF!</v>
      </c>
      <c r="V2316" s="38" t="e">
        <f>IF(טבלה1[[#This Row],[עמודה58]]&gt;30,"Yes","No")</f>
        <v>#VALUE!</v>
      </c>
    </row>
    <row r="2317" spans="1:22" x14ac:dyDescent="0.15">
      <c r="A2317" s="32" t="s">
        <v>5431</v>
      </c>
      <c r="B2317" s="39" t="s">
        <v>5432</v>
      </c>
      <c r="C2317" s="39" t="s">
        <v>212</v>
      </c>
      <c r="D2317" s="40">
        <v>250000</v>
      </c>
      <c r="E2317" s="39" t="s">
        <v>928</v>
      </c>
      <c r="F2317" s="39" t="s">
        <v>29</v>
      </c>
      <c r="G2317" s="36" t="str">
        <f t="shared" si="36"/>
        <v>Low</v>
      </c>
      <c r="H2317" s="41">
        <v>0.15</v>
      </c>
      <c r="I2317" s="42"/>
      <c r="J2317" s="12" t="str" cm="1">
        <f t="array" ref="J2317">INDEX(_xlfn.TEXTSPLIT(טבלה1[[#This Row],[עמודה2]],","),2)</f>
        <v xml:space="preserve"> Chile</v>
      </c>
      <c r="K2317" s="43" t="str">
        <f>_xlfn.CONCAT(טבלה1[[#This Row],[AI_Companies]]," ",טבלה1[[#This Row],[עמודה1]])</f>
        <v>YoutouchTechnology http://www.youtouch.cl</v>
      </c>
      <c r="L2317" s="28">
        <v>10</v>
      </c>
      <c r="M2317" s="28" t="str">
        <f>IF(טבלה1[[#This Row],[עמודה53]]&gt;2000,"Yes","No")</f>
        <v>No</v>
      </c>
      <c r="N2317" s="28">
        <v>49</v>
      </c>
      <c r="O2317" s="28">
        <f>AVERAGE(טבלה1[[#This Row],[עמודה52]:[עמודה53]])</f>
        <v>29.5</v>
      </c>
      <c r="P2317" s="28" t="str">
        <f>IF(טבלה1[[#This Row],[עמודה4]]="&lt; $25 / hr","0$ - $25 / hr",טבלה1[[#This Row],[עמודה4]])</f>
        <v>Undisclosed</v>
      </c>
      <c r="Q2317" s="12" t="str" cm="1">
        <f t="array" ref="Q2317">INDEX(_xlfn.TEXTSPLIT(טבלה1[[#This Row],[עמודה55]],"-"),1)</f>
        <v>Undisclosed</v>
      </c>
      <c r="R2317" s="21" t="e" cm="1">
        <f t="array" ref="R2317">INDEX(_xlfn.TEXTSPLIT(INDEX(_xlfn.TEXTSPLIT(טבלה1[[#This Row],[עמודה55]],"-"),2),"/"),1)</f>
        <v>#REF!</v>
      </c>
      <c r="S2317" s="28" t="e">
        <f>AVERAGE(טבלה1[[#This Row],[עמודה59]:[עמודה60]])</f>
        <v>#VALUE!</v>
      </c>
      <c r="T2317" s="31" t="e">
        <f>VALUE(SUBSTITUTE(טבלה1[[#This Row],[עמודה56]],"$",""))</f>
        <v>#VALUE!</v>
      </c>
      <c r="U2317" s="31" t="e">
        <f>VALUE(SUBSTITUTE(טבלה1[[#This Row],[עמודה57]],"$",""))</f>
        <v>#REF!</v>
      </c>
      <c r="V2317" s="31" t="e">
        <f>IF(טבלה1[[#This Row],[עמודה58]]&gt;30,"Yes","No")</f>
        <v>#VALUE!</v>
      </c>
    </row>
    <row r="2318" spans="1:22" x14ac:dyDescent="0.15">
      <c r="A2318" s="32" t="s">
        <v>5433</v>
      </c>
      <c r="B2318" s="33" t="s">
        <v>5434</v>
      </c>
      <c r="C2318" s="33" t="s">
        <v>20</v>
      </c>
      <c r="D2318" s="44">
        <v>50000</v>
      </c>
      <c r="E2318" s="33" t="s">
        <v>63</v>
      </c>
      <c r="F2318" s="33" t="s">
        <v>29</v>
      </c>
      <c r="G2318" s="36" t="str">
        <f t="shared" si="36"/>
        <v>Low</v>
      </c>
      <c r="H2318" s="34">
        <v>0.1</v>
      </c>
      <c r="I2318" s="35"/>
      <c r="J2318" s="12" t="str" cm="1">
        <f t="array" ref="J2318">INDEX(_xlfn.TEXTSPLIT(טבלה1[[#This Row],[עמודה2]],","),2)</f>
        <v xml:space="preserve"> CA</v>
      </c>
      <c r="K2318" s="37" t="str">
        <f>_xlfn.CONCAT(טבלה1[[#This Row],[AI_Companies]]," ",טבלה1[[#This Row],[עמודה1]])</f>
        <v>Milkinside http://milkinside.com</v>
      </c>
      <c r="L2318" s="36">
        <v>10</v>
      </c>
      <c r="M2318" s="36" t="str">
        <f>IF(טבלה1[[#This Row],[עמודה53]]&gt;2000,"Yes","No")</f>
        <v>No</v>
      </c>
      <c r="N2318" s="36">
        <v>49</v>
      </c>
      <c r="O2318" s="36">
        <f>AVERAGE(טבלה1[[#This Row],[עמודה52]:[עמודה53]])</f>
        <v>29.5</v>
      </c>
      <c r="P2318" s="36" t="str">
        <f>IF(טבלה1[[#This Row],[עמודה4]]="&lt; $25 / hr","0$ - $25 / hr",טבלה1[[#This Row],[עמודה4]])</f>
        <v>$300+ / hr</v>
      </c>
      <c r="Q2318" s="12" t="str" cm="1">
        <f t="array" ref="Q2318">INDEX(_xlfn.TEXTSPLIT(טבלה1[[#This Row],[עמודה55]],"-"),1)</f>
        <v>$300+ / hr</v>
      </c>
      <c r="R2318" s="21" t="e" cm="1">
        <f t="array" ref="R2318">INDEX(_xlfn.TEXTSPLIT(INDEX(_xlfn.TEXTSPLIT(טבלה1[[#This Row],[עמודה55]],"-"),2),"/"),1)</f>
        <v>#REF!</v>
      </c>
      <c r="S2318" s="36" t="e">
        <f>AVERAGE(טבלה1[[#This Row],[עמודה59]:[עמודה60]])</f>
        <v>#VALUE!</v>
      </c>
      <c r="T2318" s="38" t="e">
        <f>VALUE(SUBSTITUTE(טבלה1[[#This Row],[עמודה56]],"$",""))</f>
        <v>#VALUE!</v>
      </c>
      <c r="U2318" s="38" t="e">
        <f>VALUE(SUBSTITUTE(טבלה1[[#This Row],[עמודה57]],"$",""))</f>
        <v>#REF!</v>
      </c>
      <c r="V2318" s="38" t="e">
        <f>IF(טבלה1[[#This Row],[עמודה58]]&gt;30,"Yes","No")</f>
        <v>#VALUE!</v>
      </c>
    </row>
    <row r="2319" spans="1:22" x14ac:dyDescent="0.15">
      <c r="A2319" s="32" t="s">
        <v>5435</v>
      </c>
      <c r="B2319" s="39" t="s">
        <v>5436</v>
      </c>
      <c r="C2319" s="39" t="s">
        <v>24</v>
      </c>
      <c r="D2319" s="40">
        <v>5000</v>
      </c>
      <c r="E2319" s="39" t="s">
        <v>33</v>
      </c>
      <c r="F2319" s="39" t="s">
        <v>117</v>
      </c>
      <c r="G2319" s="36" t="str">
        <f t="shared" si="36"/>
        <v>Low</v>
      </c>
      <c r="H2319" s="41">
        <v>0.2</v>
      </c>
      <c r="I2319" s="42"/>
      <c r="J2319" s="12" t="str" cm="1">
        <f t="array" ref="J2319">INDEX(_xlfn.TEXTSPLIT(טבלה1[[#This Row],[עמודה2]],","),2)</f>
        <v xml:space="preserve"> NY</v>
      </c>
      <c r="K2319" s="43" t="str">
        <f>_xlfn.CONCAT(טבלה1[[#This Row],[AI_Companies]]," ",טבלה1[[#This Row],[עמודה1]])</f>
        <v>HydricMedia http://www.hydricmedia.com</v>
      </c>
      <c r="L2319" s="28">
        <v>2</v>
      </c>
      <c r="M2319" s="28" t="str">
        <f>IF(טבלה1[[#This Row],[עמודה53]]&gt;2000,"Yes","No")</f>
        <v>No</v>
      </c>
      <c r="N2319" s="28">
        <v>9</v>
      </c>
      <c r="O2319" s="28">
        <f>AVERAGE(טבלה1[[#This Row],[עמודה52]:[עמודה53]])</f>
        <v>29.5</v>
      </c>
      <c r="P2319" s="28" t="str">
        <f>IF(טבלה1[[#This Row],[עמודה4]]="&lt; $25 / hr","0$ - $25 / hr",טבלה1[[#This Row],[עמודה4]])</f>
        <v>$150 - $199 / hr</v>
      </c>
      <c r="Q2319" s="12" t="str" cm="1">
        <f t="array" ref="Q2319">INDEX(_xlfn.TEXTSPLIT(טבלה1[[#This Row],[עמודה55]],"-"),1)</f>
        <v xml:space="preserve">$150 </v>
      </c>
      <c r="R2319" s="21" t="str" cm="1">
        <f t="array" ref="R2319">INDEX(_xlfn.TEXTSPLIT(INDEX(_xlfn.TEXTSPLIT(טבלה1[[#This Row],[עמודה55]],"-"),2),"/"),1)</f>
        <v xml:space="preserve"> $199 </v>
      </c>
      <c r="S2319" s="28">
        <f>AVERAGE(טבלה1[[#This Row],[עמודה59]:[עמודה60]])</f>
        <v>174.5</v>
      </c>
      <c r="T2319" s="31">
        <f>VALUE(SUBSTITUTE(טבלה1[[#This Row],[עמודה56]],"$",""))</f>
        <v>150</v>
      </c>
      <c r="U2319" s="31">
        <f>VALUE(SUBSTITUTE(טבלה1[[#This Row],[עמודה57]],"$",""))</f>
        <v>199</v>
      </c>
      <c r="V2319" s="31" t="str">
        <f>IF(טבלה1[[#This Row],[עמודה58]]&gt;30,"Yes","No")</f>
        <v>Yes</v>
      </c>
    </row>
    <row r="2320" spans="1:22" x14ac:dyDescent="0.15">
      <c r="A2320" s="32" t="s">
        <v>5437</v>
      </c>
      <c r="B2320" s="33" t="s">
        <v>5438</v>
      </c>
      <c r="C2320" s="33" t="s">
        <v>737</v>
      </c>
      <c r="D2320" s="44">
        <v>5000</v>
      </c>
      <c r="E2320" s="33" t="s">
        <v>4</v>
      </c>
      <c r="F2320" s="33" t="s">
        <v>29</v>
      </c>
      <c r="G2320" s="36" t="str">
        <f t="shared" si="36"/>
        <v>Low</v>
      </c>
      <c r="H2320" s="34">
        <v>0.15</v>
      </c>
      <c r="I2320" s="35"/>
      <c r="J2320" s="12" t="str" cm="1">
        <f t="array" ref="J2320">INDEX(_xlfn.TEXTSPLIT(טבלה1[[#This Row],[עמודה2]],","),2)</f>
        <v xml:space="preserve"> Estonia</v>
      </c>
      <c r="K2320" s="37" t="str">
        <f>_xlfn.CONCAT(טבלה1[[#This Row],[AI_Companies]]," ",טבלה1[[#This Row],[עמודה1]])</f>
        <v>ZaatdevOÜ https://zaat.dev</v>
      </c>
      <c r="L2320" s="36">
        <v>10</v>
      </c>
      <c r="M2320" s="36" t="str">
        <f>IF(טבלה1[[#This Row],[עמודה53]]&gt;2000,"Yes","No")</f>
        <v>No</v>
      </c>
      <c r="N2320" s="36">
        <v>49</v>
      </c>
      <c r="O2320" s="36">
        <f>AVERAGE(טבלה1[[#This Row],[עמודה52]:[עמודה53]])</f>
        <v>5.5</v>
      </c>
      <c r="P2320" s="36" t="str">
        <f>IF(טבלה1[[#This Row],[עמודה4]]="&lt; $25 / hr","0$ - $25 / hr",טבלה1[[#This Row],[עמודה4]])</f>
        <v>$25 - $49 / hr</v>
      </c>
      <c r="Q2320" s="12" t="str" cm="1">
        <f t="array" ref="Q2320">INDEX(_xlfn.TEXTSPLIT(טבלה1[[#This Row],[עמודה55]],"-"),1)</f>
        <v xml:space="preserve">$25 </v>
      </c>
      <c r="R2320" s="21" t="str" cm="1">
        <f t="array" ref="R2320">INDEX(_xlfn.TEXTSPLIT(INDEX(_xlfn.TEXTSPLIT(טבלה1[[#This Row],[עמודה55]],"-"),2),"/"),1)</f>
        <v xml:space="preserve"> $49 </v>
      </c>
      <c r="S2320" s="36">
        <f>AVERAGE(טבלה1[[#This Row],[עמודה59]:[עמודה60]])</f>
        <v>37</v>
      </c>
      <c r="T2320" s="38">
        <f>VALUE(SUBSTITUTE(טבלה1[[#This Row],[עמודה56]],"$",""))</f>
        <v>25</v>
      </c>
      <c r="U2320" s="38">
        <f>VALUE(SUBSTITUTE(טבלה1[[#This Row],[עמודה57]],"$",""))</f>
        <v>49</v>
      </c>
      <c r="V2320" s="38" t="str">
        <f>IF(טבלה1[[#This Row],[עמודה58]]&gt;30,"Yes","No")</f>
        <v>Yes</v>
      </c>
    </row>
    <row r="2321" spans="1:22" x14ac:dyDescent="0.15">
      <c r="A2321" s="32" t="s">
        <v>5439</v>
      </c>
      <c r="B2321" s="39" t="s">
        <v>5440</v>
      </c>
      <c r="C2321" s="39" t="s">
        <v>440</v>
      </c>
      <c r="D2321" s="40">
        <v>5000</v>
      </c>
      <c r="E2321" s="39" t="s">
        <v>4</v>
      </c>
      <c r="F2321" s="39" t="s">
        <v>10</v>
      </c>
      <c r="G2321" s="36" t="str">
        <f t="shared" si="36"/>
        <v>Low</v>
      </c>
      <c r="H2321" s="41">
        <v>0.1</v>
      </c>
      <c r="I2321" s="42"/>
      <c r="J2321" s="12" t="str" cm="1">
        <f t="array" ref="J2321">INDEX(_xlfn.TEXTSPLIT(טבלה1[[#This Row],[עמודה2]],","),2)</f>
        <v xml:space="preserve"> India</v>
      </c>
      <c r="K2321" s="43" t="str">
        <f>_xlfn.CONCAT(טבלה1[[#This Row],[AI_Companies]]," ",טבלה1[[#This Row],[עמודה1]])</f>
        <v>EmbrightInfotech https://www.embrightinfotech.com/</v>
      </c>
      <c r="L2321" s="28">
        <v>50</v>
      </c>
      <c r="M2321" s="28" t="str">
        <f>IF(טבלה1[[#This Row],[עמודה53]]&gt;2000,"Yes","No")</f>
        <v>No</v>
      </c>
      <c r="N2321" s="28">
        <v>249</v>
      </c>
      <c r="O2321" s="28">
        <f>AVERAGE(טבלה1[[#This Row],[עמודה52]:[עמודה53]])</f>
        <v>29.5</v>
      </c>
      <c r="P2321" s="28" t="str">
        <f>IF(טבלה1[[#This Row],[עמודה4]]="&lt; $25 / hr","0$ - $25 / hr",טבלה1[[#This Row],[עמודה4]])</f>
        <v>Undisclosed</v>
      </c>
      <c r="Q2321" s="12" t="str" cm="1">
        <f t="array" ref="Q2321">INDEX(_xlfn.TEXTSPLIT(טבלה1[[#This Row],[עמודה55]],"-"),1)</f>
        <v>Undisclosed</v>
      </c>
      <c r="R2321" s="21" t="e" cm="1">
        <f t="array" ref="R2321">INDEX(_xlfn.TEXTSPLIT(INDEX(_xlfn.TEXTSPLIT(טבלה1[[#This Row],[עמודה55]],"-"),2),"/"),1)</f>
        <v>#REF!</v>
      </c>
      <c r="S2321" s="28" t="e">
        <f>AVERAGE(טבלה1[[#This Row],[עמודה59]:[עמודה60]])</f>
        <v>#VALUE!</v>
      </c>
      <c r="T2321" s="31" t="e">
        <f>VALUE(SUBSTITUTE(טבלה1[[#This Row],[עמודה56]],"$",""))</f>
        <v>#VALUE!</v>
      </c>
      <c r="U2321" s="31" t="e">
        <f>VALUE(SUBSTITUTE(טבלה1[[#This Row],[עמודה57]],"$",""))</f>
        <v>#REF!</v>
      </c>
      <c r="V2321" s="31" t="e">
        <f>IF(טבלה1[[#This Row],[עמודה58]]&gt;30,"Yes","No")</f>
        <v>#VALUE!</v>
      </c>
    </row>
    <row r="2322" spans="1:22" x14ac:dyDescent="0.15">
      <c r="A2322" s="32" t="s">
        <v>5441</v>
      </c>
      <c r="B2322" s="33" t="s">
        <v>5442</v>
      </c>
      <c r="C2322" s="33" t="s">
        <v>1924</v>
      </c>
      <c r="D2322" s="44">
        <v>10000</v>
      </c>
      <c r="E2322" s="33" t="s">
        <v>63</v>
      </c>
      <c r="F2322" s="33" t="s">
        <v>10</v>
      </c>
      <c r="G2322" s="36" t="str">
        <f t="shared" si="36"/>
        <v>Low</v>
      </c>
      <c r="H2322" s="34">
        <v>0.1</v>
      </c>
      <c r="I2322" s="35"/>
      <c r="J2322" s="12" t="str" cm="1">
        <f t="array" ref="J2322">INDEX(_xlfn.TEXTSPLIT(טבלה1[[#This Row],[עמודה2]],","),2)</f>
        <v xml:space="preserve"> Bosnia and Herzegovina</v>
      </c>
      <c r="K2322" s="37" t="str">
        <f>_xlfn.CONCAT(טבלה1[[#This Row],[AI_Companies]]," ",טבלה1[[#This Row],[עמודה1]])</f>
        <v>Atlantbh https://www.atlantbh.com/</v>
      </c>
      <c r="L2322" s="36">
        <v>50</v>
      </c>
      <c r="M2322" s="36" t="str">
        <f>IF(טבלה1[[#This Row],[עמודה53]]&gt;2000,"Yes","No")</f>
        <v>No</v>
      </c>
      <c r="N2322" s="36">
        <v>249</v>
      </c>
      <c r="O2322" s="36">
        <f>AVERAGE(טבלה1[[#This Row],[עמודה52]:[עמודה53]])</f>
        <v>149.5</v>
      </c>
      <c r="P2322" s="36" t="str">
        <f>IF(טבלה1[[#This Row],[עמודה4]]="&lt; $25 / hr","0$ - $25 / hr",טבלה1[[#This Row],[עמודה4]])</f>
        <v>Undisclosed</v>
      </c>
      <c r="Q2322" s="12" t="str" cm="1">
        <f t="array" ref="Q2322">INDEX(_xlfn.TEXTSPLIT(טבלה1[[#This Row],[עמודה55]],"-"),1)</f>
        <v>Undisclosed</v>
      </c>
      <c r="R2322" s="21" t="e" cm="1">
        <f t="array" ref="R2322">INDEX(_xlfn.TEXTSPLIT(INDEX(_xlfn.TEXTSPLIT(טבלה1[[#This Row],[עמודה55]],"-"),2),"/"),1)</f>
        <v>#REF!</v>
      </c>
      <c r="S2322" s="36" t="e">
        <f>AVERAGE(טבלה1[[#This Row],[עמודה59]:[עמודה60]])</f>
        <v>#VALUE!</v>
      </c>
      <c r="T2322" s="38" t="e">
        <f>VALUE(SUBSTITUTE(טבלה1[[#This Row],[עמודה56]],"$",""))</f>
        <v>#VALUE!</v>
      </c>
      <c r="U2322" s="38" t="e">
        <f>VALUE(SUBSTITUTE(טבלה1[[#This Row],[עמודה57]],"$",""))</f>
        <v>#REF!</v>
      </c>
      <c r="V2322" s="38" t="e">
        <f>IF(טבלה1[[#This Row],[עמודה58]]&gt;30,"Yes","No")</f>
        <v>#VALUE!</v>
      </c>
    </row>
    <row r="2323" spans="1:22" x14ac:dyDescent="0.15">
      <c r="A2323" s="32" t="s">
        <v>5443</v>
      </c>
      <c r="B2323" s="39" t="s">
        <v>5444</v>
      </c>
      <c r="C2323" s="39" t="s">
        <v>2809</v>
      </c>
      <c r="D2323" s="40">
        <v>5000</v>
      </c>
      <c r="E2323" s="39" t="s">
        <v>33</v>
      </c>
      <c r="F2323" s="39" t="s">
        <v>10</v>
      </c>
      <c r="G2323" s="36" t="str">
        <f t="shared" si="36"/>
        <v>Low</v>
      </c>
      <c r="H2323" s="41">
        <v>0.1</v>
      </c>
      <c r="I2323" s="42"/>
      <c r="J2323" s="12" t="str" cm="1">
        <f t="array" ref="J2323">INDEX(_xlfn.TEXTSPLIT(טבלה1[[#This Row],[עמודה2]],","),2)</f>
        <v xml:space="preserve"> United Kingdom</v>
      </c>
      <c r="K2323" s="43" t="str">
        <f>_xlfn.CONCAT(טבלה1[[#This Row],[AI_Companies]]," ",טבלה1[[#This Row],[עמודה1]])</f>
        <v>MandoAgency http://www.mando.agency/</v>
      </c>
      <c r="L2323" s="28">
        <v>50</v>
      </c>
      <c r="M2323" s="28" t="str">
        <f>IF(טבלה1[[#This Row],[עמודה53]]&gt;2000,"Yes","No")</f>
        <v>No</v>
      </c>
      <c r="N2323" s="28">
        <v>249</v>
      </c>
      <c r="O2323" s="28">
        <f>AVERAGE(טבלה1[[#This Row],[עמודה52]:[עמודה53]])</f>
        <v>149.5</v>
      </c>
      <c r="P2323" s="28" t="str">
        <f>IF(טבלה1[[#This Row],[עמודה4]]="&lt; $25 / hr","0$ - $25 / hr",טבלה1[[#This Row],[עמודה4]])</f>
        <v>$150 - $199 / hr</v>
      </c>
      <c r="Q2323" s="12" t="str" cm="1">
        <f t="array" ref="Q2323">INDEX(_xlfn.TEXTSPLIT(טבלה1[[#This Row],[עמודה55]],"-"),1)</f>
        <v xml:space="preserve">$150 </v>
      </c>
      <c r="R2323" s="21" t="str" cm="1">
        <f t="array" ref="R2323">INDEX(_xlfn.TEXTSPLIT(INDEX(_xlfn.TEXTSPLIT(טבלה1[[#This Row],[עמודה55]],"-"),2),"/"),1)</f>
        <v xml:space="preserve"> $199 </v>
      </c>
      <c r="S2323" s="28">
        <f>AVERAGE(טבלה1[[#This Row],[עמודה59]:[עמודה60]])</f>
        <v>174.5</v>
      </c>
      <c r="T2323" s="31">
        <f>VALUE(SUBSTITUTE(טבלה1[[#This Row],[עמודה56]],"$",""))</f>
        <v>150</v>
      </c>
      <c r="U2323" s="31">
        <f>VALUE(SUBSTITUTE(טבלה1[[#This Row],[עמודה57]],"$",""))</f>
        <v>199</v>
      </c>
      <c r="V2323" s="31" t="str">
        <f>IF(טבלה1[[#This Row],[עמודה58]]&gt;30,"Yes","No")</f>
        <v>Yes</v>
      </c>
    </row>
    <row r="2324" spans="1:22" x14ac:dyDescent="0.15">
      <c r="A2324" s="32" t="s">
        <v>5445</v>
      </c>
      <c r="B2324" s="33" t="s">
        <v>5446</v>
      </c>
      <c r="C2324" s="33" t="s">
        <v>5447</v>
      </c>
      <c r="D2324" s="44">
        <v>10000</v>
      </c>
      <c r="E2324" s="33" t="s">
        <v>4</v>
      </c>
      <c r="F2324" s="33" t="s">
        <v>10</v>
      </c>
      <c r="G2324" s="36" t="str">
        <f t="shared" si="36"/>
        <v>Low</v>
      </c>
      <c r="H2324" s="34">
        <v>0.1</v>
      </c>
      <c r="I2324" s="35"/>
      <c r="J2324" s="12" t="e" cm="1">
        <f t="array" ref="J2324">INDEX(_xlfn.TEXTSPLIT(טבלה1[[#This Row],[עמודה2]],","),2)</f>
        <v>#REF!</v>
      </c>
      <c r="K2324" s="37" t="str">
        <f>_xlfn.CONCAT(טבלה1[[#This Row],[AI_Companies]]," ",טבלה1[[#This Row],[עמודה1]])</f>
        <v>WebWerksDataCenters https://www.webwerks.in</v>
      </c>
      <c r="L2324" s="36">
        <v>50</v>
      </c>
      <c r="M2324" s="36" t="str">
        <f>IF(טבלה1[[#This Row],[עמודה53]]&gt;2000,"Yes","No")</f>
        <v>No</v>
      </c>
      <c r="N2324" s="36">
        <v>249</v>
      </c>
      <c r="O2324" s="36">
        <f>AVERAGE(טבלה1[[#This Row],[עמודה52]:[עמודה53]])</f>
        <v>149.5</v>
      </c>
      <c r="P2324" s="36" t="str">
        <f>IF(טבלה1[[#This Row],[עמודה4]]="&lt; $25 / hr","0$ - $25 / hr",טבלה1[[#This Row],[עמודה4]])</f>
        <v>$25 - $49 / hr</v>
      </c>
      <c r="Q2324" s="12" t="str" cm="1">
        <f t="array" ref="Q2324">INDEX(_xlfn.TEXTSPLIT(טבלה1[[#This Row],[עמודה55]],"-"),1)</f>
        <v xml:space="preserve">$25 </v>
      </c>
      <c r="R2324" s="21" t="str" cm="1">
        <f t="array" ref="R2324">INDEX(_xlfn.TEXTSPLIT(INDEX(_xlfn.TEXTSPLIT(טבלה1[[#This Row],[עמודה55]],"-"),2),"/"),1)</f>
        <v xml:space="preserve"> $49 </v>
      </c>
      <c r="S2324" s="36">
        <f>AVERAGE(טבלה1[[#This Row],[עמודה59]:[עמודה60]])</f>
        <v>37</v>
      </c>
      <c r="T2324" s="38">
        <f>VALUE(SUBSTITUTE(טבלה1[[#This Row],[עמודה56]],"$",""))</f>
        <v>25</v>
      </c>
      <c r="U2324" s="38">
        <f>VALUE(SUBSTITUTE(טבלה1[[#This Row],[עמודה57]],"$",""))</f>
        <v>49</v>
      </c>
      <c r="V2324" s="38" t="str">
        <f>IF(טבלה1[[#This Row],[עמודה58]]&gt;30,"Yes","No")</f>
        <v>Yes</v>
      </c>
    </row>
    <row r="2325" spans="1:22" x14ac:dyDescent="0.15">
      <c r="A2325" s="32" t="s">
        <v>5448</v>
      </c>
      <c r="B2325" s="39" t="s">
        <v>5449</v>
      </c>
      <c r="C2325" s="39" t="s">
        <v>5450</v>
      </c>
      <c r="D2325" s="39" t="s">
        <v>4</v>
      </c>
      <c r="E2325" s="39" t="s">
        <v>4</v>
      </c>
      <c r="F2325" s="39" t="s">
        <v>10</v>
      </c>
      <c r="G2325" s="36" t="str">
        <f t="shared" si="36"/>
        <v>Low</v>
      </c>
      <c r="H2325" s="41">
        <v>0.1</v>
      </c>
      <c r="I2325" s="42"/>
      <c r="J2325" s="12" t="str" cm="1">
        <f t="array" ref="J2325">INDEX(_xlfn.TEXTSPLIT(טבלה1[[#This Row],[עמודה2]],","),2)</f>
        <v xml:space="preserve"> NC</v>
      </c>
      <c r="K2325" s="43" t="str">
        <f>_xlfn.CONCAT(טבלה1[[#This Row],[AI_Companies]]," ",טבלה1[[#This Row],[עמודה1]])</f>
        <v>Chainyard https://chainyard.com/</v>
      </c>
      <c r="L2325" s="28">
        <v>50</v>
      </c>
      <c r="M2325" s="28" t="str">
        <f>IF(טבלה1[[#This Row],[עמודה53]]&gt;2000,"Yes","No")</f>
        <v>No</v>
      </c>
      <c r="N2325" s="28">
        <v>249</v>
      </c>
      <c r="O2325" s="28">
        <f>AVERAGE(טבלה1[[#This Row],[עמודה52]:[עמודה53]])</f>
        <v>149.5</v>
      </c>
      <c r="P2325" s="28" t="str">
        <f>IF(טבלה1[[#This Row],[עמודה4]]="&lt; $25 / hr","0$ - $25 / hr",טבלה1[[#This Row],[עמודה4]])</f>
        <v>Undisclosed</v>
      </c>
      <c r="Q2325" s="12" t="str" cm="1">
        <f t="array" ref="Q2325">INDEX(_xlfn.TEXTSPLIT(טבלה1[[#This Row],[עמודה55]],"-"),1)</f>
        <v>Undisclosed</v>
      </c>
      <c r="R2325" s="21" t="e" cm="1">
        <f t="array" ref="R2325">INDEX(_xlfn.TEXTSPLIT(INDEX(_xlfn.TEXTSPLIT(טבלה1[[#This Row],[עמודה55]],"-"),2),"/"),1)</f>
        <v>#REF!</v>
      </c>
      <c r="S2325" s="28" t="e">
        <f>AVERAGE(טבלה1[[#This Row],[עמודה59]:[עמודה60]])</f>
        <v>#VALUE!</v>
      </c>
      <c r="T2325" s="31" t="e">
        <f>VALUE(SUBSTITUTE(טבלה1[[#This Row],[עמודה56]],"$",""))</f>
        <v>#VALUE!</v>
      </c>
      <c r="U2325" s="31" t="e">
        <f>VALUE(SUBSTITUTE(טבלה1[[#This Row],[עמודה57]],"$",""))</f>
        <v>#REF!</v>
      </c>
      <c r="V2325" s="31" t="e">
        <f>IF(טבלה1[[#This Row],[עמודה58]]&gt;30,"Yes","No")</f>
        <v>#VALUE!</v>
      </c>
    </row>
    <row r="2326" spans="1:22" x14ac:dyDescent="0.15">
      <c r="A2326" s="32" t="s">
        <v>5451</v>
      </c>
      <c r="B2326" s="33" t="s">
        <v>5452</v>
      </c>
      <c r="C2326" s="33" t="s">
        <v>5453</v>
      </c>
      <c r="D2326" s="44">
        <v>10000</v>
      </c>
      <c r="E2326" s="33" t="s">
        <v>14</v>
      </c>
      <c r="F2326" s="33" t="s">
        <v>10</v>
      </c>
      <c r="G2326" s="36" t="str">
        <f t="shared" si="36"/>
        <v>Low</v>
      </c>
      <c r="H2326" s="34">
        <v>0.1</v>
      </c>
      <c r="I2326" s="35"/>
      <c r="J2326" s="12" t="str" cm="1">
        <f t="array" ref="J2326">INDEX(_xlfn.TEXTSPLIT(טבלה1[[#This Row],[עמודה2]],","),2)</f>
        <v xml:space="preserve"> Australia</v>
      </c>
      <c r="K2326" s="37" t="str">
        <f>_xlfn.CONCAT(טבלה1[[#This Row],[AI_Companies]]," ",טבלה1[[#This Row],[עמודה1]])</f>
        <v>VERSAAgency https://versa.agency/</v>
      </c>
      <c r="L2326" s="36">
        <v>50</v>
      </c>
      <c r="M2326" s="36" t="str">
        <f>IF(טבלה1[[#This Row],[עמודה53]]&gt;2000,"Yes","No")</f>
        <v>No</v>
      </c>
      <c r="N2326" s="36">
        <v>249</v>
      </c>
      <c r="O2326" s="36">
        <f>AVERAGE(טבלה1[[#This Row],[עמודה52]:[עמודה53]])</f>
        <v>149.5</v>
      </c>
      <c r="P2326" s="36" t="str">
        <f>IF(טבלה1[[#This Row],[עמודה4]]="&lt; $25 / hr","0$ - $25 / hr",טבלה1[[#This Row],[עמודה4]])</f>
        <v>Undisclosed</v>
      </c>
      <c r="Q2326" s="12" t="str" cm="1">
        <f t="array" ref="Q2326">INDEX(_xlfn.TEXTSPLIT(טבלה1[[#This Row],[עמודה55]],"-"),1)</f>
        <v>Undisclosed</v>
      </c>
      <c r="R2326" s="21" t="e" cm="1">
        <f t="array" ref="R2326">INDEX(_xlfn.TEXTSPLIT(INDEX(_xlfn.TEXTSPLIT(טבלה1[[#This Row],[עמודה55]],"-"),2),"/"),1)</f>
        <v>#REF!</v>
      </c>
      <c r="S2326" s="36" t="e">
        <f>AVERAGE(טבלה1[[#This Row],[עמודה59]:[עמודה60]])</f>
        <v>#VALUE!</v>
      </c>
      <c r="T2326" s="38" t="e">
        <f>VALUE(SUBSTITUTE(טבלה1[[#This Row],[עמודה56]],"$",""))</f>
        <v>#VALUE!</v>
      </c>
      <c r="U2326" s="38" t="e">
        <f>VALUE(SUBSTITUTE(טבלה1[[#This Row],[עמודה57]],"$",""))</f>
        <v>#REF!</v>
      </c>
      <c r="V2326" s="38" t="e">
        <f>IF(טבלה1[[#This Row],[עמודה58]]&gt;30,"Yes","No")</f>
        <v>#VALUE!</v>
      </c>
    </row>
    <row r="2327" spans="1:22" x14ac:dyDescent="0.15">
      <c r="A2327" s="32" t="s">
        <v>5454</v>
      </c>
      <c r="B2327" s="39" t="s">
        <v>5455</v>
      </c>
      <c r="C2327" s="39" t="s">
        <v>5456</v>
      </c>
      <c r="D2327" s="40">
        <v>25000</v>
      </c>
      <c r="E2327" s="39" t="s">
        <v>4</v>
      </c>
      <c r="F2327" s="39" t="s">
        <v>10</v>
      </c>
      <c r="G2327" s="36" t="str">
        <f t="shared" si="36"/>
        <v>Low</v>
      </c>
      <c r="H2327" s="41">
        <v>0.1</v>
      </c>
      <c r="I2327" s="42"/>
      <c r="J2327" s="12" t="str" cm="1">
        <f t="array" ref="J2327">INDEX(_xlfn.TEXTSPLIT(טבלה1[[#This Row],[עמודה2]],","),2)</f>
        <v xml:space="preserve"> NJ</v>
      </c>
      <c r="K2327" s="43" t="str">
        <f>_xlfn.CONCAT(טבלה1[[#This Row],[AI_Companies]]," ",טבלה1[[#This Row],[עמודה1]])</f>
        <v>YourTeaminIndia https://www.yourteaminindia.com/</v>
      </c>
      <c r="L2327" s="28">
        <v>50</v>
      </c>
      <c r="M2327" s="28" t="str">
        <f>IF(טבלה1[[#This Row],[עמודה53]]&gt;2000,"Yes","No")</f>
        <v>No</v>
      </c>
      <c r="N2327" s="28">
        <v>249</v>
      </c>
      <c r="O2327" s="28">
        <f>AVERAGE(טבלה1[[#This Row],[עמודה52]:[עמודה53]])</f>
        <v>149.5</v>
      </c>
      <c r="P2327" s="28" t="str">
        <f>IF(טבלה1[[#This Row],[עמודה4]]="&lt; $25 / hr","0$ - $25 / hr",טבלה1[[#This Row],[עמודה4]])</f>
        <v>0$ - $25 / hr</v>
      </c>
      <c r="Q2327" s="12" t="str" cm="1">
        <f t="array" ref="Q2327">INDEX(_xlfn.TEXTSPLIT(טבלה1[[#This Row],[עמודה55]],"-"),1)</f>
        <v xml:space="preserve">0$ </v>
      </c>
      <c r="R2327" s="21" t="str" cm="1">
        <f t="array" ref="R2327">INDEX(_xlfn.TEXTSPLIT(INDEX(_xlfn.TEXTSPLIT(טבלה1[[#This Row],[עמודה55]],"-"),2),"/"),1)</f>
        <v xml:space="preserve"> $25 </v>
      </c>
      <c r="S2327" s="28">
        <f>AVERAGE(טבלה1[[#This Row],[עמודה59]:[עמודה60]])</f>
        <v>12.5</v>
      </c>
      <c r="T2327" s="31">
        <f>VALUE(SUBSTITUTE(טבלה1[[#This Row],[עמודה56]],"$",""))</f>
        <v>0</v>
      </c>
      <c r="U2327" s="31">
        <f>VALUE(SUBSTITUTE(טבלה1[[#This Row],[עמודה57]],"$",""))</f>
        <v>25</v>
      </c>
      <c r="V2327" s="31" t="str">
        <f>IF(טבלה1[[#This Row],[עמודה58]]&gt;30,"Yes","No")</f>
        <v>No</v>
      </c>
    </row>
    <row r="2328" spans="1:22" x14ac:dyDescent="0.15">
      <c r="A2328" s="32" t="s">
        <v>5457</v>
      </c>
      <c r="B2328" s="33" t="s">
        <v>5458</v>
      </c>
      <c r="C2328" s="33" t="s">
        <v>5459</v>
      </c>
      <c r="D2328" s="44">
        <v>1000</v>
      </c>
      <c r="E2328" s="33" t="s">
        <v>21</v>
      </c>
      <c r="F2328" s="33" t="s">
        <v>117</v>
      </c>
      <c r="G2328" s="36" t="str">
        <f t="shared" si="36"/>
        <v>Low</v>
      </c>
      <c r="H2328" s="34">
        <v>0.1</v>
      </c>
      <c r="I2328" s="35"/>
      <c r="J2328" s="12" t="str" cm="1">
        <f t="array" ref="J2328">INDEX(_xlfn.TEXTSPLIT(טבלה1[[#This Row],[עמודה2]],","),2)</f>
        <v xml:space="preserve"> United Kingdom</v>
      </c>
      <c r="K2328" s="37" t="str">
        <f>_xlfn.CONCAT(טבלה1[[#This Row],[AI_Companies]]," ",טבלה1[[#This Row],[עמודה1]])</f>
        <v>Headforwards https://www.headforwards.com/</v>
      </c>
      <c r="L2328" s="36">
        <v>2</v>
      </c>
      <c r="M2328" s="36" t="str">
        <f>IF(טבלה1[[#This Row],[עמודה53]]&gt;2000,"Yes","No")</f>
        <v>No</v>
      </c>
      <c r="N2328" s="36">
        <v>9</v>
      </c>
      <c r="O2328" s="36">
        <f>AVERAGE(טבלה1[[#This Row],[עמודה52]:[עמודה53]])</f>
        <v>149.5</v>
      </c>
      <c r="P2328" s="36" t="str">
        <f>IF(טבלה1[[#This Row],[עמודה4]]="&lt; $25 / hr","0$ - $25 / hr",טבלה1[[#This Row],[עמודה4]])</f>
        <v>Undisclosed</v>
      </c>
      <c r="Q2328" s="12" t="str" cm="1">
        <f t="array" ref="Q2328">INDEX(_xlfn.TEXTSPLIT(טבלה1[[#This Row],[עמודה55]],"-"),1)</f>
        <v>Undisclosed</v>
      </c>
      <c r="R2328" s="21" t="e" cm="1">
        <f t="array" ref="R2328">INDEX(_xlfn.TEXTSPLIT(INDEX(_xlfn.TEXTSPLIT(טבלה1[[#This Row],[עמודה55]],"-"),2),"/"),1)</f>
        <v>#REF!</v>
      </c>
      <c r="S2328" s="36" t="e">
        <f>AVERAGE(טבלה1[[#This Row],[עמודה59]:[עמודה60]])</f>
        <v>#VALUE!</v>
      </c>
      <c r="T2328" s="38" t="e">
        <f>VALUE(SUBSTITUTE(טבלה1[[#This Row],[עמודה56]],"$",""))</f>
        <v>#VALUE!</v>
      </c>
      <c r="U2328" s="38" t="e">
        <f>VALUE(SUBSTITUTE(טבלה1[[#This Row],[עמודה57]],"$",""))</f>
        <v>#REF!</v>
      </c>
      <c r="V2328" s="38" t="e">
        <f>IF(טבלה1[[#This Row],[עמודה58]]&gt;30,"Yes","No")</f>
        <v>#VALUE!</v>
      </c>
    </row>
    <row r="2329" spans="1:22" x14ac:dyDescent="0.15">
      <c r="A2329" s="32" t="s">
        <v>5460</v>
      </c>
      <c r="B2329" s="39" t="s">
        <v>5461</v>
      </c>
      <c r="C2329" s="39" t="s">
        <v>5462</v>
      </c>
      <c r="D2329" s="40">
        <v>25000</v>
      </c>
      <c r="E2329" s="39" t="s">
        <v>9</v>
      </c>
      <c r="F2329" s="39" t="s">
        <v>29</v>
      </c>
      <c r="G2329" s="36" t="str">
        <f t="shared" si="36"/>
        <v>Low</v>
      </c>
      <c r="H2329" s="41">
        <v>0.1</v>
      </c>
      <c r="I2329" s="42"/>
      <c r="J2329" s="12" t="str" cm="1">
        <f t="array" ref="J2329">INDEX(_xlfn.TEXTSPLIT(טבלה1[[#This Row],[עמודה2]],","),2)</f>
        <v xml:space="preserve"> United Kingdom</v>
      </c>
      <c r="K2329" s="43" t="str">
        <f>_xlfn.CONCAT(טבלה1[[#This Row],[AI_Companies]]," ",טבלה1[[#This Row],[עמודה1]])</f>
        <v>MyCloudMediaLimited https://www.mycloudmedia.co.uk</v>
      </c>
      <c r="L2329" s="28">
        <v>10</v>
      </c>
      <c r="M2329" s="28" t="str">
        <f>IF(טבלה1[[#This Row],[עמודה53]]&gt;2000,"Yes","No")</f>
        <v>No</v>
      </c>
      <c r="N2329" s="28">
        <v>49</v>
      </c>
      <c r="O2329" s="28">
        <f>AVERAGE(טבלה1[[#This Row],[עמודה52]:[עמודה53]])</f>
        <v>5.5</v>
      </c>
      <c r="P2329" s="28" t="str">
        <f>IF(טבלה1[[#This Row],[עמודה4]]="&lt; $25 / hr","0$ - $25 / hr",טבלה1[[#This Row],[עמודה4]])</f>
        <v>$100 - $149 / hr</v>
      </c>
      <c r="Q2329" s="12" t="str" cm="1">
        <f t="array" ref="Q2329">INDEX(_xlfn.TEXTSPLIT(טבלה1[[#This Row],[עמודה55]],"-"),1)</f>
        <v xml:space="preserve">$100 </v>
      </c>
      <c r="R2329" s="21" t="str" cm="1">
        <f t="array" ref="R2329">INDEX(_xlfn.TEXTSPLIT(INDEX(_xlfn.TEXTSPLIT(טבלה1[[#This Row],[עמודה55]],"-"),2),"/"),1)</f>
        <v xml:space="preserve"> $149 </v>
      </c>
      <c r="S2329" s="28">
        <f>AVERAGE(טבלה1[[#This Row],[עמודה59]:[עמודה60]])</f>
        <v>124.5</v>
      </c>
      <c r="T2329" s="31">
        <f>VALUE(SUBSTITUTE(טבלה1[[#This Row],[עמודה56]],"$",""))</f>
        <v>100</v>
      </c>
      <c r="U2329" s="31">
        <f>VALUE(SUBSTITUTE(טבלה1[[#This Row],[עמודה57]],"$",""))</f>
        <v>149</v>
      </c>
      <c r="V2329" s="31" t="str">
        <f>IF(טבלה1[[#This Row],[עמודה58]]&gt;30,"Yes","No")</f>
        <v>Yes</v>
      </c>
    </row>
    <row r="2330" spans="1:22" x14ac:dyDescent="0.15">
      <c r="A2330" s="32" t="s">
        <v>5463</v>
      </c>
      <c r="B2330" s="33" t="s">
        <v>5464</v>
      </c>
      <c r="C2330" s="33" t="s">
        <v>5465</v>
      </c>
      <c r="D2330" s="44">
        <v>5000</v>
      </c>
      <c r="E2330" s="33" t="s">
        <v>21</v>
      </c>
      <c r="F2330" s="33" t="s">
        <v>29</v>
      </c>
      <c r="G2330" s="36" t="str">
        <f t="shared" si="36"/>
        <v>Low</v>
      </c>
      <c r="H2330" s="34">
        <v>0.1</v>
      </c>
      <c r="I2330" s="35"/>
      <c r="J2330" s="12" t="str" cm="1">
        <f t="array" ref="J2330">INDEX(_xlfn.TEXTSPLIT(טבלה1[[#This Row],[עמודה2]],","),2)</f>
        <v xml:space="preserve"> Israel</v>
      </c>
      <c r="K2330" s="37" t="str">
        <f>_xlfn.CONCAT(טבלה1[[#This Row],[AI_Companies]]," ",טבלה1[[#This Row],[עמודה1]])</f>
        <v>InitechSoftwareServicesLtd. https://initech.co.il/en/</v>
      </c>
      <c r="L2330" s="36">
        <v>10</v>
      </c>
      <c r="M2330" s="36" t="str">
        <f>IF(טבלה1[[#This Row],[עמודה53]]&gt;2000,"Yes","No")</f>
        <v>No</v>
      </c>
      <c r="N2330" s="36">
        <v>49</v>
      </c>
      <c r="O2330" s="36">
        <f>AVERAGE(טבלה1[[#This Row],[עמודה52]:[עמודה53]])</f>
        <v>29.5</v>
      </c>
      <c r="P2330" s="36" t="str">
        <f>IF(טבלה1[[#This Row],[עמודה4]]="&lt; $25 / hr","0$ - $25 / hr",טבלה1[[#This Row],[עמודה4]])</f>
        <v>$50 - $99 / hr</v>
      </c>
      <c r="Q2330" s="12" t="str" cm="1">
        <f t="array" ref="Q2330">INDEX(_xlfn.TEXTSPLIT(טבלה1[[#This Row],[עמודה55]],"-"),1)</f>
        <v xml:space="preserve">$50 </v>
      </c>
      <c r="R2330" s="21" t="str" cm="1">
        <f t="array" ref="R2330">INDEX(_xlfn.TEXTSPLIT(INDEX(_xlfn.TEXTSPLIT(טבלה1[[#This Row],[עמודה55]],"-"),2),"/"),1)</f>
        <v xml:space="preserve"> $99 </v>
      </c>
      <c r="S2330" s="36">
        <f>AVERAGE(טבלה1[[#This Row],[עמודה59]:[עמודה60]])</f>
        <v>74.5</v>
      </c>
      <c r="T2330" s="38">
        <f>VALUE(SUBSTITUTE(טבלה1[[#This Row],[עמודה56]],"$",""))</f>
        <v>50</v>
      </c>
      <c r="U2330" s="38">
        <f>VALUE(SUBSTITUTE(טבלה1[[#This Row],[עמודה57]],"$",""))</f>
        <v>99</v>
      </c>
      <c r="V2330" s="38" t="str">
        <f>IF(טבלה1[[#This Row],[עמודה58]]&gt;30,"Yes","No")</f>
        <v>Yes</v>
      </c>
    </row>
    <row r="2331" spans="1:22" x14ac:dyDescent="0.15">
      <c r="A2331" s="32" t="s">
        <v>5466</v>
      </c>
      <c r="B2331" s="39" t="s">
        <v>5467</v>
      </c>
      <c r="C2331" s="39" t="s">
        <v>3</v>
      </c>
      <c r="D2331" s="40">
        <v>10000</v>
      </c>
      <c r="E2331" s="39" t="s">
        <v>33</v>
      </c>
      <c r="F2331" s="39" t="s">
        <v>29</v>
      </c>
      <c r="G2331" s="36" t="str">
        <f t="shared" si="36"/>
        <v>Low</v>
      </c>
      <c r="H2331" s="41">
        <v>0.1</v>
      </c>
      <c r="I2331" s="42"/>
      <c r="J2331" s="12" t="str" cm="1">
        <f t="array" ref="J2331">INDEX(_xlfn.TEXTSPLIT(טבלה1[[#This Row],[עמודה2]],","),2)</f>
        <v xml:space="preserve"> Japan</v>
      </c>
      <c r="K2331" s="43" t="str">
        <f>_xlfn.CONCAT(טבלה1[[#This Row],[AI_Companies]]," ",טבלה1[[#This Row],[עמודה1]])</f>
        <v>1-&gt;10 http://www.1-10.com/</v>
      </c>
      <c r="L2331" s="28">
        <v>10</v>
      </c>
      <c r="M2331" s="28" t="str">
        <f>IF(טבלה1[[#This Row],[עמודה53]]&gt;2000,"Yes","No")</f>
        <v>No</v>
      </c>
      <c r="N2331" s="28">
        <v>49</v>
      </c>
      <c r="O2331" s="28">
        <f>AVERAGE(טבלה1[[#This Row],[עמודה52]:[עמודה53]])</f>
        <v>29.5</v>
      </c>
      <c r="P2331" s="28" t="str">
        <f>IF(טבלה1[[#This Row],[עמודה4]]="&lt; $25 / hr","0$ - $25 / hr",טבלה1[[#This Row],[עמודה4]])</f>
        <v>$100 - $149 / hr</v>
      </c>
      <c r="Q2331" s="12" t="str" cm="1">
        <f t="array" ref="Q2331">INDEX(_xlfn.TEXTSPLIT(טבלה1[[#This Row],[עמודה55]],"-"),1)</f>
        <v xml:space="preserve">$100 </v>
      </c>
      <c r="R2331" s="21" t="str" cm="1">
        <f t="array" ref="R2331">INDEX(_xlfn.TEXTSPLIT(INDEX(_xlfn.TEXTSPLIT(טבלה1[[#This Row],[עמודה55]],"-"),2),"/"),1)</f>
        <v xml:space="preserve"> $149 </v>
      </c>
      <c r="S2331" s="28">
        <f>AVERAGE(טבלה1[[#This Row],[עמודה59]:[עמודה60]])</f>
        <v>124.5</v>
      </c>
      <c r="T2331" s="31">
        <f>VALUE(SUBSTITUTE(טבלה1[[#This Row],[עמודה56]],"$",""))</f>
        <v>100</v>
      </c>
      <c r="U2331" s="31">
        <f>VALUE(SUBSTITUTE(טבלה1[[#This Row],[עמודה57]],"$",""))</f>
        <v>149</v>
      </c>
      <c r="V2331" s="31" t="str">
        <f>IF(טבלה1[[#This Row],[עמודה58]]&gt;30,"Yes","No")</f>
        <v>Yes</v>
      </c>
    </row>
    <row r="2332" spans="1:22" x14ac:dyDescent="0.15">
      <c r="A2332" s="32" t="s">
        <v>5468</v>
      </c>
      <c r="B2332" s="33" t="s">
        <v>5469</v>
      </c>
      <c r="C2332" s="33" t="s">
        <v>264</v>
      </c>
      <c r="D2332" s="44">
        <v>10000</v>
      </c>
      <c r="E2332" s="33" t="s">
        <v>33</v>
      </c>
      <c r="F2332" s="33" t="s">
        <v>29</v>
      </c>
      <c r="G2332" s="36" t="str">
        <f t="shared" si="36"/>
        <v>Low</v>
      </c>
      <c r="H2332" s="34">
        <v>0.15</v>
      </c>
      <c r="I2332" s="35"/>
      <c r="J2332" s="12" t="str" cm="1">
        <f t="array" ref="J2332">INDEX(_xlfn.TEXTSPLIT(טבלה1[[#This Row],[עמודה2]],","),2)</f>
        <v xml:space="preserve"> CA</v>
      </c>
      <c r="K2332" s="37" t="str">
        <f>_xlfn.CONCAT(טבלה1[[#This Row],[AI_Companies]]," ",טבלה1[[#This Row],[עמודה1]])</f>
        <v>ARLOOPA-AugmentedandVirtualReality https://arloopa.com/</v>
      </c>
      <c r="L2332" s="36">
        <v>10</v>
      </c>
      <c r="M2332" s="36" t="str">
        <f>IF(טבלה1[[#This Row],[עמודה53]]&gt;2000,"Yes","No")</f>
        <v>No</v>
      </c>
      <c r="N2332" s="36">
        <v>49</v>
      </c>
      <c r="O2332" s="36">
        <f>AVERAGE(טבלה1[[#This Row],[עמודה52]:[עמודה53]])</f>
        <v>29.5</v>
      </c>
      <c r="P2332" s="36" t="str">
        <f>IF(טבלה1[[#This Row],[עמודה4]]="&lt; $25 / hr","0$ - $25 / hr",טבלה1[[#This Row],[עמודה4]])</f>
        <v>$25 - $49 / hr</v>
      </c>
      <c r="Q2332" s="12" t="str" cm="1">
        <f t="array" ref="Q2332">INDEX(_xlfn.TEXTSPLIT(טבלה1[[#This Row],[עמודה55]],"-"),1)</f>
        <v xml:space="preserve">$25 </v>
      </c>
      <c r="R2332" s="21" t="str" cm="1">
        <f t="array" ref="R2332">INDEX(_xlfn.TEXTSPLIT(INDEX(_xlfn.TEXTSPLIT(טבלה1[[#This Row],[עמודה55]],"-"),2),"/"),1)</f>
        <v xml:space="preserve"> $49 </v>
      </c>
      <c r="S2332" s="36">
        <f>AVERAGE(טבלה1[[#This Row],[עמודה59]:[עמודה60]])</f>
        <v>37</v>
      </c>
      <c r="T2332" s="38">
        <f>VALUE(SUBSTITUTE(טבלה1[[#This Row],[עמודה56]],"$",""))</f>
        <v>25</v>
      </c>
      <c r="U2332" s="38">
        <f>VALUE(SUBSTITUTE(טבלה1[[#This Row],[עמודה57]],"$",""))</f>
        <v>49</v>
      </c>
      <c r="V2332" s="38" t="str">
        <f>IF(טבלה1[[#This Row],[עמודה58]]&gt;30,"Yes","No")</f>
        <v>Yes</v>
      </c>
    </row>
    <row r="2333" spans="1:22" x14ac:dyDescent="0.15">
      <c r="A2333" s="32" t="s">
        <v>5470</v>
      </c>
      <c r="B2333" s="39" t="s">
        <v>5471</v>
      </c>
      <c r="C2333" s="39" t="s">
        <v>5472</v>
      </c>
      <c r="D2333" s="40">
        <v>5000</v>
      </c>
      <c r="E2333" s="39" t="s">
        <v>33</v>
      </c>
      <c r="F2333" s="39" t="s">
        <v>10</v>
      </c>
      <c r="G2333" s="36" t="str">
        <f t="shared" si="36"/>
        <v>Low</v>
      </c>
      <c r="H2333" s="41">
        <v>0.1</v>
      </c>
      <c r="I2333" s="42"/>
      <c r="J2333" s="12" t="str" cm="1">
        <f t="array" ref="J2333">INDEX(_xlfn.TEXTSPLIT(טבלה1[[#This Row],[עמודה2]],","),2)</f>
        <v xml:space="preserve"> Armenia</v>
      </c>
      <c r="K2333" s="43" t="str">
        <f>_xlfn.CONCAT(טבלה1[[#This Row],[AI_Companies]]," ",טבלה1[[#This Row],[עמודה1]])</f>
        <v>WeemTech https://weem.tech/</v>
      </c>
      <c r="L2333" s="28">
        <v>50</v>
      </c>
      <c r="M2333" s="28" t="str">
        <f>IF(טבלה1[[#This Row],[עמודה53]]&gt;2000,"Yes","No")</f>
        <v>No</v>
      </c>
      <c r="N2333" s="28">
        <v>249</v>
      </c>
      <c r="O2333" s="28">
        <f>AVERAGE(טבלה1[[#This Row],[עמודה52]:[עמודה53]])</f>
        <v>29.5</v>
      </c>
      <c r="P2333" s="28" t="str">
        <f>IF(טבלה1[[#This Row],[עמודה4]]="&lt; $25 / hr","0$ - $25 / hr",טבלה1[[#This Row],[עמודה4]])</f>
        <v>$25 - $49 / hr</v>
      </c>
      <c r="Q2333" s="12" t="str" cm="1">
        <f t="array" ref="Q2333">INDEX(_xlfn.TEXTSPLIT(טבלה1[[#This Row],[עמודה55]],"-"),1)</f>
        <v xml:space="preserve">$25 </v>
      </c>
      <c r="R2333" s="21" t="str" cm="1">
        <f t="array" ref="R2333">INDEX(_xlfn.TEXTSPLIT(INDEX(_xlfn.TEXTSPLIT(טבלה1[[#This Row],[עמודה55]],"-"),2),"/"),1)</f>
        <v xml:space="preserve"> $49 </v>
      </c>
      <c r="S2333" s="28">
        <f>AVERAGE(טבלה1[[#This Row],[עמודה59]:[עמודה60]])</f>
        <v>37</v>
      </c>
      <c r="T2333" s="31">
        <f>VALUE(SUBSTITUTE(טבלה1[[#This Row],[עמודה56]],"$",""))</f>
        <v>25</v>
      </c>
      <c r="U2333" s="31">
        <f>VALUE(SUBSTITUTE(טבלה1[[#This Row],[עמודה57]],"$",""))</f>
        <v>49</v>
      </c>
      <c r="V2333" s="31" t="str">
        <f>IF(טבלה1[[#This Row],[עמודה58]]&gt;30,"Yes","No")</f>
        <v>Yes</v>
      </c>
    </row>
    <row r="2334" spans="1:22" x14ac:dyDescent="0.15">
      <c r="A2334" s="32" t="s">
        <v>5473</v>
      </c>
      <c r="B2334" s="33" t="s">
        <v>5474</v>
      </c>
      <c r="C2334" s="33" t="s">
        <v>20</v>
      </c>
      <c r="D2334" s="44">
        <v>1000</v>
      </c>
      <c r="E2334" s="33" t="s">
        <v>9</v>
      </c>
      <c r="F2334" s="33" t="s">
        <v>10</v>
      </c>
      <c r="G2334" s="36" t="str">
        <f t="shared" si="36"/>
        <v>Low</v>
      </c>
      <c r="H2334" s="34">
        <v>0.1</v>
      </c>
      <c r="I2334" s="35"/>
      <c r="J2334" s="12" t="str" cm="1">
        <f t="array" ref="J2334">INDEX(_xlfn.TEXTSPLIT(טבלה1[[#This Row],[עמודה2]],","),2)</f>
        <v xml:space="preserve"> Ukraine</v>
      </c>
      <c r="K2334" s="37" t="str">
        <f>_xlfn.CONCAT(טבלה1[[#This Row],[AI_Companies]]," ",טבלה1[[#This Row],[עמודה1]])</f>
        <v>SoftData https://softdatagroup.com</v>
      </c>
      <c r="L2334" s="36">
        <v>50</v>
      </c>
      <c r="M2334" s="36" t="str">
        <f>IF(טבלה1[[#This Row],[עמודה53]]&gt;2000,"Yes","No")</f>
        <v>No</v>
      </c>
      <c r="N2334" s="36">
        <v>249</v>
      </c>
      <c r="O2334" s="36">
        <f>AVERAGE(טבלה1[[#This Row],[עמודה52]:[עמודה53]])</f>
        <v>149.5</v>
      </c>
      <c r="P2334" s="36" t="str">
        <f>IF(טבלה1[[#This Row],[עמודה4]]="&lt; $25 / hr","0$ - $25 / hr",טבלה1[[#This Row],[עמודה4]])</f>
        <v>$25 - $49 / hr</v>
      </c>
      <c r="Q2334" s="12" t="str" cm="1">
        <f t="array" ref="Q2334">INDEX(_xlfn.TEXTSPLIT(טבלה1[[#This Row],[עמודה55]],"-"),1)</f>
        <v xml:space="preserve">$25 </v>
      </c>
      <c r="R2334" s="21" t="str" cm="1">
        <f t="array" ref="R2334">INDEX(_xlfn.TEXTSPLIT(INDEX(_xlfn.TEXTSPLIT(טבלה1[[#This Row],[עמודה55]],"-"),2),"/"),1)</f>
        <v xml:space="preserve"> $49 </v>
      </c>
      <c r="S2334" s="36">
        <f>AVERAGE(טבלה1[[#This Row],[עמודה59]:[עמודה60]])</f>
        <v>37</v>
      </c>
      <c r="T2334" s="38">
        <f>VALUE(SUBSTITUTE(טבלה1[[#This Row],[עמודה56]],"$",""))</f>
        <v>25</v>
      </c>
      <c r="U2334" s="38">
        <f>VALUE(SUBSTITUTE(טבלה1[[#This Row],[עמודה57]],"$",""))</f>
        <v>49</v>
      </c>
      <c r="V2334" s="38" t="str">
        <f>IF(טבלה1[[#This Row],[עמודה58]]&gt;30,"Yes","No")</f>
        <v>Yes</v>
      </c>
    </row>
    <row r="2335" spans="1:22" x14ac:dyDescent="0.15">
      <c r="A2335" s="32" t="s">
        <v>5475</v>
      </c>
      <c r="B2335" s="39" t="s">
        <v>5476</v>
      </c>
      <c r="C2335" s="39" t="s">
        <v>5477</v>
      </c>
      <c r="D2335" s="39" t="s">
        <v>4</v>
      </c>
      <c r="E2335" s="39" t="s">
        <v>4</v>
      </c>
      <c r="F2335" s="39" t="s">
        <v>10</v>
      </c>
      <c r="G2335" s="36" t="str">
        <f t="shared" si="36"/>
        <v>Low</v>
      </c>
      <c r="H2335" s="41">
        <v>0.15</v>
      </c>
      <c r="I2335" s="42"/>
      <c r="J2335" s="12" t="str" cm="1">
        <f t="array" ref="J2335">INDEX(_xlfn.TEXTSPLIT(טבלה1[[#This Row],[עמודה2]],","),2)</f>
        <v xml:space="preserve"> NY</v>
      </c>
      <c r="K2335" s="43" t="str">
        <f>_xlfn.CONCAT(טבלה1[[#This Row],[AI_Companies]]," ",טבלה1[[#This Row],[עמודה1]])</f>
        <v>Triple2Digital http://www.triple2digital.com</v>
      </c>
      <c r="L2335" s="28">
        <v>50</v>
      </c>
      <c r="M2335" s="28" t="str">
        <f>IF(טבלה1[[#This Row],[עמודה53]]&gt;2000,"Yes","No")</f>
        <v>No</v>
      </c>
      <c r="N2335" s="28">
        <v>249</v>
      </c>
      <c r="O2335" s="28">
        <f>AVERAGE(טבלה1[[#This Row],[עמודה52]:[עמודה53]])</f>
        <v>149.5</v>
      </c>
      <c r="P2335" s="28" t="str">
        <f>IF(טבלה1[[#This Row],[עמודה4]]="&lt; $25 / hr","0$ - $25 / hr",טבלה1[[#This Row],[עמודה4]])</f>
        <v>$50 - $99 / hr</v>
      </c>
      <c r="Q2335" s="12" t="str" cm="1">
        <f t="array" ref="Q2335">INDEX(_xlfn.TEXTSPLIT(טבלה1[[#This Row],[עמודה55]],"-"),1)</f>
        <v xml:space="preserve">$50 </v>
      </c>
      <c r="R2335" s="21" t="str" cm="1">
        <f t="array" ref="R2335">INDEX(_xlfn.TEXTSPLIT(INDEX(_xlfn.TEXTSPLIT(טבלה1[[#This Row],[עמודה55]],"-"),2),"/"),1)</f>
        <v xml:space="preserve"> $99 </v>
      </c>
      <c r="S2335" s="28">
        <f>AVERAGE(טבלה1[[#This Row],[עמודה59]:[עמודה60]])</f>
        <v>74.5</v>
      </c>
      <c r="T2335" s="31">
        <f>VALUE(SUBSTITUTE(טבלה1[[#This Row],[עמודה56]],"$",""))</f>
        <v>50</v>
      </c>
      <c r="U2335" s="31">
        <f>VALUE(SUBSTITUTE(טבלה1[[#This Row],[עמודה57]],"$",""))</f>
        <v>99</v>
      </c>
      <c r="V2335" s="31" t="str">
        <f>IF(טבלה1[[#This Row],[עמודה58]]&gt;30,"Yes","No")</f>
        <v>Yes</v>
      </c>
    </row>
    <row r="2336" spans="1:22" x14ac:dyDescent="0.15">
      <c r="A2336" s="32" t="s">
        <v>5478</v>
      </c>
      <c r="B2336" s="33" t="s">
        <v>5479</v>
      </c>
      <c r="C2336" s="33" t="s">
        <v>5159</v>
      </c>
      <c r="D2336" s="33" t="s">
        <v>4</v>
      </c>
      <c r="E2336" s="33" t="s">
        <v>4</v>
      </c>
      <c r="F2336" s="33" t="s">
        <v>10</v>
      </c>
      <c r="G2336" s="36" t="str">
        <f t="shared" si="36"/>
        <v>Low</v>
      </c>
      <c r="H2336" s="34">
        <v>0.15</v>
      </c>
      <c r="I2336" s="35"/>
      <c r="J2336" s="12" t="str" cm="1">
        <f t="array" ref="J2336">INDEX(_xlfn.TEXTSPLIT(טבלה1[[#This Row],[עמודה2]],","),2)</f>
        <v xml:space="preserve"> Australia</v>
      </c>
      <c r="K2336" s="37" t="str">
        <f>_xlfn.CONCAT(טבלה1[[#This Row],[AI_Companies]]," ",טבלה1[[#This Row],[עמודה1]])</f>
        <v>SHAVIK https://www.shavik.com.au/</v>
      </c>
      <c r="L2336" s="36">
        <v>50</v>
      </c>
      <c r="M2336" s="36" t="str">
        <f>IF(טבלה1[[#This Row],[עמודה53]]&gt;2000,"Yes","No")</f>
        <v>No</v>
      </c>
      <c r="N2336" s="36">
        <v>249</v>
      </c>
      <c r="O2336" s="36">
        <f>AVERAGE(טבלה1[[#This Row],[עמודה52]:[עמודה53]])</f>
        <v>149.5</v>
      </c>
      <c r="P2336" s="36" t="str">
        <f>IF(טבלה1[[#This Row],[עמודה4]]="&lt; $25 / hr","0$ - $25 / hr",טבלה1[[#This Row],[עמודה4]])</f>
        <v>Undisclosed</v>
      </c>
      <c r="Q2336" s="12" t="str" cm="1">
        <f t="array" ref="Q2336">INDEX(_xlfn.TEXTSPLIT(טבלה1[[#This Row],[עמודה55]],"-"),1)</f>
        <v>Undisclosed</v>
      </c>
      <c r="R2336" s="21" t="e" cm="1">
        <f t="array" ref="R2336">INDEX(_xlfn.TEXTSPLIT(INDEX(_xlfn.TEXTSPLIT(טבלה1[[#This Row],[עמודה55]],"-"),2),"/"),1)</f>
        <v>#REF!</v>
      </c>
      <c r="S2336" s="36" t="e">
        <f>AVERAGE(טבלה1[[#This Row],[עמודה59]:[עמודה60]])</f>
        <v>#VALUE!</v>
      </c>
      <c r="T2336" s="38" t="e">
        <f>VALUE(SUBSTITUTE(טבלה1[[#This Row],[עמודה56]],"$",""))</f>
        <v>#VALUE!</v>
      </c>
      <c r="U2336" s="38" t="e">
        <f>VALUE(SUBSTITUTE(טבלה1[[#This Row],[עמודה57]],"$",""))</f>
        <v>#REF!</v>
      </c>
      <c r="V2336" s="38" t="e">
        <f>IF(טבלה1[[#This Row],[עמודה58]]&gt;30,"Yes","No")</f>
        <v>#VALUE!</v>
      </c>
    </row>
    <row r="2337" spans="1:22" x14ac:dyDescent="0.15">
      <c r="A2337" s="32" t="s">
        <v>5480</v>
      </c>
      <c r="B2337" s="39" t="s">
        <v>5481</v>
      </c>
      <c r="C2337" s="39" t="s">
        <v>1134</v>
      </c>
      <c r="D2337" s="39" t="s">
        <v>4</v>
      </c>
      <c r="E2337" s="39" t="s">
        <v>4</v>
      </c>
      <c r="F2337" s="39" t="s">
        <v>10</v>
      </c>
      <c r="G2337" s="36" t="str">
        <f t="shared" si="36"/>
        <v>Low</v>
      </c>
      <c r="H2337" s="41">
        <v>0.15</v>
      </c>
      <c r="I2337" s="42"/>
      <c r="J2337" s="12" t="str" cm="1">
        <f t="array" ref="J2337">INDEX(_xlfn.TEXTSPLIT(טבלה1[[#This Row],[עמודה2]],","),2)</f>
        <v xml:space="preserve"> TX</v>
      </c>
      <c r="K2337" s="43" t="str">
        <f>_xlfn.CONCAT(טבלה1[[#This Row],[AI_Companies]]," ",טבלה1[[#This Row],[עמודה1]])</f>
        <v>NORTEKCONSULTINGINC http://www.nortekconsulting.com</v>
      </c>
      <c r="L2337" s="28">
        <v>50</v>
      </c>
      <c r="M2337" s="28" t="str">
        <f>IF(טבלה1[[#This Row],[עמודה53]]&gt;2000,"Yes","No")</f>
        <v>No</v>
      </c>
      <c r="N2337" s="28">
        <v>249</v>
      </c>
      <c r="O2337" s="28">
        <f>AVERAGE(טבלה1[[#This Row],[עמודה52]:[עמודה53]])</f>
        <v>149.5</v>
      </c>
      <c r="P2337" s="28" t="str">
        <f>IF(טבלה1[[#This Row],[עמודה4]]="&lt; $25 / hr","0$ - $25 / hr",טבלה1[[#This Row],[עמודה4]])</f>
        <v>Undisclosed</v>
      </c>
      <c r="Q2337" s="12" t="str" cm="1">
        <f t="array" ref="Q2337">INDEX(_xlfn.TEXTSPLIT(טבלה1[[#This Row],[עמודה55]],"-"),1)</f>
        <v>Undisclosed</v>
      </c>
      <c r="R2337" s="21" t="e" cm="1">
        <f t="array" ref="R2337">INDEX(_xlfn.TEXTSPLIT(INDEX(_xlfn.TEXTSPLIT(טבלה1[[#This Row],[עמודה55]],"-"),2),"/"),1)</f>
        <v>#REF!</v>
      </c>
      <c r="S2337" s="28" t="e">
        <f>AVERAGE(טבלה1[[#This Row],[עמודה59]:[עמודה60]])</f>
        <v>#VALUE!</v>
      </c>
      <c r="T2337" s="31" t="e">
        <f>VALUE(SUBSTITUTE(טבלה1[[#This Row],[עמודה56]],"$",""))</f>
        <v>#VALUE!</v>
      </c>
      <c r="U2337" s="31" t="e">
        <f>VALUE(SUBSTITUTE(טבלה1[[#This Row],[עמודה57]],"$",""))</f>
        <v>#REF!</v>
      </c>
      <c r="V2337" s="31" t="e">
        <f>IF(טבלה1[[#This Row],[עמודה58]]&gt;30,"Yes","No")</f>
        <v>#VALUE!</v>
      </c>
    </row>
    <row r="2338" spans="1:22" x14ac:dyDescent="0.15">
      <c r="A2338" s="32" t="s">
        <v>5482</v>
      </c>
      <c r="B2338" s="33" t="s">
        <v>5483</v>
      </c>
      <c r="C2338" s="33" t="s">
        <v>694</v>
      </c>
      <c r="D2338" s="33" t="s">
        <v>4</v>
      </c>
      <c r="E2338" s="33" t="s">
        <v>4</v>
      </c>
      <c r="F2338" s="33" t="s">
        <v>10</v>
      </c>
      <c r="G2338" s="36" t="str">
        <f t="shared" si="36"/>
        <v>Low</v>
      </c>
      <c r="H2338" s="34">
        <v>0.15</v>
      </c>
      <c r="I2338" s="35"/>
      <c r="J2338" s="12" t="str" cm="1">
        <f t="array" ref="J2338">INDEX(_xlfn.TEXTSPLIT(טבלה1[[#This Row],[עמודה2]],","),2)</f>
        <v xml:space="preserve"> Mexico</v>
      </c>
      <c r="K2338" s="37" t="str">
        <f>_xlfn.CONCAT(טבלה1[[#This Row],[AI_Companies]]," ",טבלה1[[#This Row],[עמודה1]])</f>
        <v>COSI https://cosi.com.mx/index.html</v>
      </c>
      <c r="L2338" s="36">
        <v>50</v>
      </c>
      <c r="M2338" s="36" t="str">
        <f>IF(טבלה1[[#This Row],[עמודה53]]&gt;2000,"Yes","No")</f>
        <v>No</v>
      </c>
      <c r="N2338" s="36">
        <v>249</v>
      </c>
      <c r="O2338" s="36">
        <f>AVERAGE(טבלה1[[#This Row],[עמודה52]:[עמודה53]])</f>
        <v>149.5</v>
      </c>
      <c r="P2338" s="36" t="str">
        <f>IF(טבלה1[[#This Row],[עמודה4]]="&lt; $25 / hr","0$ - $25 / hr",טבלה1[[#This Row],[עמודה4]])</f>
        <v>Undisclosed</v>
      </c>
      <c r="Q2338" s="12" t="str" cm="1">
        <f t="array" ref="Q2338">INDEX(_xlfn.TEXTSPLIT(טבלה1[[#This Row],[עמודה55]],"-"),1)</f>
        <v>Undisclosed</v>
      </c>
      <c r="R2338" s="21" t="e" cm="1">
        <f t="array" ref="R2338">INDEX(_xlfn.TEXTSPLIT(INDEX(_xlfn.TEXTSPLIT(טבלה1[[#This Row],[עמודה55]],"-"),2),"/"),1)</f>
        <v>#REF!</v>
      </c>
      <c r="S2338" s="36" t="e">
        <f>AVERAGE(טבלה1[[#This Row],[עמודה59]:[עמודה60]])</f>
        <v>#VALUE!</v>
      </c>
      <c r="T2338" s="38" t="e">
        <f>VALUE(SUBSTITUTE(טבלה1[[#This Row],[עמודה56]],"$",""))</f>
        <v>#VALUE!</v>
      </c>
      <c r="U2338" s="38" t="e">
        <f>VALUE(SUBSTITUTE(טבלה1[[#This Row],[עמודה57]],"$",""))</f>
        <v>#REF!</v>
      </c>
      <c r="V2338" s="38" t="e">
        <f>IF(טבלה1[[#This Row],[עמודה58]]&gt;30,"Yes","No")</f>
        <v>#VALUE!</v>
      </c>
    </row>
    <row r="2339" spans="1:22" x14ac:dyDescent="0.15">
      <c r="A2339" s="32" t="s">
        <v>5484</v>
      </c>
      <c r="B2339" s="39" t="s">
        <v>5485</v>
      </c>
      <c r="C2339" s="39" t="s">
        <v>1179</v>
      </c>
      <c r="D2339" s="39" t="s">
        <v>4</v>
      </c>
      <c r="E2339" s="39" t="s">
        <v>4</v>
      </c>
      <c r="F2339" s="39" t="s">
        <v>10</v>
      </c>
      <c r="G2339" s="36" t="str">
        <f t="shared" si="36"/>
        <v>Low</v>
      </c>
      <c r="H2339" s="41">
        <v>0.15</v>
      </c>
      <c r="I2339" s="42"/>
      <c r="J2339" s="12" t="str" cm="1">
        <f t="array" ref="J2339">INDEX(_xlfn.TEXTSPLIT(טבלה1[[#This Row],[עמודה2]],","),2)</f>
        <v xml:space="preserve"> China</v>
      </c>
      <c r="K2339" s="43" t="str">
        <f>_xlfn.CONCAT(טבלה1[[#This Row],[AI_Companies]]," ",טבלה1[[#This Row],[עמודה1]])</f>
        <v>BeijingSINOWELInformationTechnologyCo.,Ltd. http://www.sinowel.com/</v>
      </c>
      <c r="L2339" s="28">
        <v>50</v>
      </c>
      <c r="M2339" s="28" t="str">
        <f>IF(טבלה1[[#This Row],[עמודה53]]&gt;2000,"Yes","No")</f>
        <v>No</v>
      </c>
      <c r="N2339" s="28">
        <v>249</v>
      </c>
      <c r="O2339" s="28">
        <f>AVERAGE(טבלה1[[#This Row],[עמודה52]:[עמודה53]])</f>
        <v>149.5</v>
      </c>
      <c r="P2339" s="28" t="str">
        <f>IF(טבלה1[[#This Row],[עמודה4]]="&lt; $25 / hr","0$ - $25 / hr",טבלה1[[#This Row],[עמודה4]])</f>
        <v>Undisclosed</v>
      </c>
      <c r="Q2339" s="12" t="str" cm="1">
        <f t="array" ref="Q2339">INDEX(_xlfn.TEXTSPLIT(טבלה1[[#This Row],[עמודה55]],"-"),1)</f>
        <v>Undisclosed</v>
      </c>
      <c r="R2339" s="21" t="e" cm="1">
        <f t="array" ref="R2339">INDEX(_xlfn.TEXTSPLIT(INDEX(_xlfn.TEXTSPLIT(טבלה1[[#This Row],[עמודה55]],"-"),2),"/"),1)</f>
        <v>#REF!</v>
      </c>
      <c r="S2339" s="28" t="e">
        <f>AVERAGE(טבלה1[[#This Row],[עמודה59]:[עמודה60]])</f>
        <v>#VALUE!</v>
      </c>
      <c r="T2339" s="31" t="e">
        <f>VALUE(SUBSTITUTE(טבלה1[[#This Row],[עמודה56]],"$",""))</f>
        <v>#VALUE!</v>
      </c>
      <c r="U2339" s="31" t="e">
        <f>VALUE(SUBSTITUTE(טבלה1[[#This Row],[עמודה57]],"$",""))</f>
        <v>#REF!</v>
      </c>
      <c r="V2339" s="31" t="e">
        <f>IF(טבלה1[[#This Row],[עמודה58]]&gt;30,"Yes","No")</f>
        <v>#VALUE!</v>
      </c>
    </row>
    <row r="2340" spans="1:22" x14ac:dyDescent="0.15">
      <c r="A2340" s="32" t="s">
        <v>5486</v>
      </c>
      <c r="B2340" s="33" t="s">
        <v>5487</v>
      </c>
      <c r="C2340" s="33" t="s">
        <v>1142</v>
      </c>
      <c r="D2340" s="44">
        <v>10000</v>
      </c>
      <c r="E2340" s="33" t="s">
        <v>33</v>
      </c>
      <c r="F2340" s="33" t="s">
        <v>10</v>
      </c>
      <c r="G2340" s="36" t="str">
        <f t="shared" si="36"/>
        <v>Low</v>
      </c>
      <c r="H2340" s="34">
        <v>0.15</v>
      </c>
      <c r="I2340" s="35"/>
      <c r="J2340" s="12" t="str" cm="1">
        <f t="array" ref="J2340">INDEX(_xlfn.TEXTSPLIT(טבלה1[[#This Row],[עמודה2]],","),2)</f>
        <v xml:space="preserve"> Colombia</v>
      </c>
      <c r="K2340" s="37" t="str">
        <f>_xlfn.CONCAT(טבלה1[[#This Row],[AI_Companies]]," ",טבלה1[[#This Row],[עמודה1]])</f>
        <v>QualityData http://qdata.com.co/</v>
      </c>
      <c r="L2340" s="36">
        <v>50</v>
      </c>
      <c r="M2340" s="36" t="str">
        <f>IF(טבלה1[[#This Row],[עמודה53]]&gt;2000,"Yes","No")</f>
        <v>No</v>
      </c>
      <c r="N2340" s="36">
        <v>249</v>
      </c>
      <c r="O2340" s="36">
        <f>AVERAGE(טבלה1[[#This Row],[עמודה52]:[עמודה53]])</f>
        <v>149.5</v>
      </c>
      <c r="P2340" s="36" t="str">
        <f>IF(טבלה1[[#This Row],[עמודה4]]="&lt; $25 / hr","0$ - $25 / hr",טבלה1[[#This Row],[עמודה4]])</f>
        <v>Undisclosed</v>
      </c>
      <c r="Q2340" s="12" t="str" cm="1">
        <f t="array" ref="Q2340">INDEX(_xlfn.TEXTSPLIT(טבלה1[[#This Row],[עמודה55]],"-"),1)</f>
        <v>Undisclosed</v>
      </c>
      <c r="R2340" s="21" t="e" cm="1">
        <f t="array" ref="R2340">INDEX(_xlfn.TEXTSPLIT(INDEX(_xlfn.TEXTSPLIT(טבלה1[[#This Row],[עמודה55]],"-"),2),"/"),1)</f>
        <v>#REF!</v>
      </c>
      <c r="S2340" s="36" t="e">
        <f>AVERAGE(טבלה1[[#This Row],[עמודה59]:[עמודה60]])</f>
        <v>#VALUE!</v>
      </c>
      <c r="T2340" s="38" t="e">
        <f>VALUE(SUBSTITUTE(טבלה1[[#This Row],[עמודה56]],"$",""))</f>
        <v>#VALUE!</v>
      </c>
      <c r="U2340" s="38" t="e">
        <f>VALUE(SUBSTITUTE(טבלה1[[#This Row],[עמודה57]],"$",""))</f>
        <v>#REF!</v>
      </c>
      <c r="V2340" s="38" t="e">
        <f>IF(טבלה1[[#This Row],[עמודה58]]&gt;30,"Yes","No")</f>
        <v>#VALUE!</v>
      </c>
    </row>
    <row r="2341" spans="1:22" x14ac:dyDescent="0.15">
      <c r="A2341" s="32" t="s">
        <v>5488</v>
      </c>
      <c r="B2341" s="39" t="s">
        <v>5489</v>
      </c>
      <c r="C2341" s="39" t="s">
        <v>5490</v>
      </c>
      <c r="D2341" s="40">
        <v>10000</v>
      </c>
      <c r="E2341" s="39" t="s">
        <v>63</v>
      </c>
      <c r="F2341" s="39" t="s">
        <v>29</v>
      </c>
      <c r="G2341" s="36" t="str">
        <f t="shared" si="36"/>
        <v>Low</v>
      </c>
      <c r="H2341" s="41">
        <v>0.11</v>
      </c>
      <c r="I2341" s="42"/>
      <c r="J2341" s="12" t="str" cm="1">
        <f t="array" ref="J2341">INDEX(_xlfn.TEXTSPLIT(טבלה1[[#This Row],[עמודה2]],","),2)</f>
        <v xml:space="preserve"> Bangladesh</v>
      </c>
      <c r="K2341" s="43" t="str">
        <f>_xlfn.CONCAT(טבלה1[[#This Row],[AI_Companies]]," ",טבלה1[[#This Row],[עמודה1]])</f>
        <v>naztechInc https://www.naztech.io</v>
      </c>
      <c r="L2341" s="28">
        <v>10</v>
      </c>
      <c r="M2341" s="28" t="str">
        <f>IF(טבלה1[[#This Row],[עמודה53]]&gt;2000,"Yes","No")</f>
        <v>No</v>
      </c>
      <c r="N2341" s="28">
        <v>49</v>
      </c>
      <c r="O2341" s="28">
        <f>AVERAGE(טבלה1[[#This Row],[עמודה52]:[עמודה53]])</f>
        <v>149.5</v>
      </c>
      <c r="P2341" s="28" t="str">
        <f>IF(טבלה1[[#This Row],[עמודה4]]="&lt; $25 / hr","0$ - $25 / hr",טבלה1[[#This Row],[עמודה4]])</f>
        <v>$25 - $49 / hr</v>
      </c>
      <c r="Q2341" s="12" t="str" cm="1">
        <f t="array" ref="Q2341">INDEX(_xlfn.TEXTSPLIT(טבלה1[[#This Row],[עמודה55]],"-"),1)</f>
        <v xml:space="preserve">$25 </v>
      </c>
      <c r="R2341" s="21" t="str" cm="1">
        <f t="array" ref="R2341">INDEX(_xlfn.TEXTSPLIT(INDEX(_xlfn.TEXTSPLIT(טבלה1[[#This Row],[עמודה55]],"-"),2),"/"),1)</f>
        <v xml:space="preserve"> $49 </v>
      </c>
      <c r="S2341" s="28">
        <f>AVERAGE(טבלה1[[#This Row],[עמודה59]:[עמודה60]])</f>
        <v>37</v>
      </c>
      <c r="T2341" s="31">
        <f>VALUE(SUBSTITUTE(טבלה1[[#This Row],[עמודה56]],"$",""))</f>
        <v>25</v>
      </c>
      <c r="U2341" s="31">
        <f>VALUE(SUBSTITUTE(טבלה1[[#This Row],[עמודה57]],"$",""))</f>
        <v>49</v>
      </c>
      <c r="V2341" s="31" t="str">
        <f>IF(טבלה1[[#This Row],[עמודה58]]&gt;30,"Yes","No")</f>
        <v>Yes</v>
      </c>
    </row>
    <row r="2342" spans="1:22" x14ac:dyDescent="0.15">
      <c r="A2342" s="32" t="s">
        <v>5491</v>
      </c>
      <c r="B2342" s="33" t="s">
        <v>5492</v>
      </c>
      <c r="C2342" s="33" t="s">
        <v>331</v>
      </c>
      <c r="D2342" s="44">
        <v>100000</v>
      </c>
      <c r="E2342" s="33" t="s">
        <v>33</v>
      </c>
      <c r="F2342" s="33" t="s">
        <v>5</v>
      </c>
      <c r="G2342" s="36" t="str">
        <f t="shared" si="36"/>
        <v>Low</v>
      </c>
      <c r="H2342" s="34">
        <v>0.15</v>
      </c>
      <c r="I2342" s="35"/>
      <c r="J2342" s="12" t="str" cm="1">
        <f t="array" ref="J2342">INDEX(_xlfn.TEXTSPLIT(טבלה1[[#This Row],[עמודה2]],","),2)</f>
        <v xml:space="preserve"> United Kingdom</v>
      </c>
      <c r="K2342" s="37" t="str">
        <f>_xlfn.CONCAT(טבלה1[[#This Row],[AI_Companies]]," ",טבלה1[[#This Row],[עמודה1]])</f>
        <v>4Roads https://www.4-roads.com</v>
      </c>
      <c r="L2342" s="36">
        <v>250</v>
      </c>
      <c r="M2342" s="36" t="str">
        <f>IF(טבלה1[[#This Row],[עמודה53]]&gt;2000,"Yes","No")</f>
        <v>No</v>
      </c>
      <c r="N2342" s="36">
        <v>999</v>
      </c>
      <c r="O2342" s="36">
        <f>AVERAGE(טבלה1[[#This Row],[עמודה52]:[עמודה53]])</f>
        <v>29.5</v>
      </c>
      <c r="P2342" s="36" t="str">
        <f>IF(טבלה1[[#This Row],[עמודה4]]="&lt; $25 / hr","0$ - $25 / hr",טבלה1[[#This Row],[עמודה4]])</f>
        <v>$150 - $199 / hr</v>
      </c>
      <c r="Q2342" s="12" t="str" cm="1">
        <f t="array" ref="Q2342">INDEX(_xlfn.TEXTSPLIT(טבלה1[[#This Row],[עמודה55]],"-"),1)</f>
        <v xml:space="preserve">$150 </v>
      </c>
      <c r="R2342" s="21" t="str" cm="1">
        <f t="array" ref="R2342">INDEX(_xlfn.TEXTSPLIT(INDEX(_xlfn.TEXTSPLIT(טבלה1[[#This Row],[עמודה55]],"-"),2),"/"),1)</f>
        <v xml:space="preserve"> $199 </v>
      </c>
      <c r="S2342" s="36">
        <f>AVERAGE(טבלה1[[#This Row],[עמודה59]:[עמודה60]])</f>
        <v>174.5</v>
      </c>
      <c r="T2342" s="38">
        <f>VALUE(SUBSTITUTE(טבלה1[[#This Row],[עמודה56]],"$",""))</f>
        <v>150</v>
      </c>
      <c r="U2342" s="38">
        <f>VALUE(SUBSTITUTE(טבלה1[[#This Row],[עמודה57]],"$",""))</f>
        <v>199</v>
      </c>
      <c r="V2342" s="38" t="str">
        <f>IF(טבלה1[[#This Row],[עמודה58]]&gt;30,"Yes","No")</f>
        <v>Yes</v>
      </c>
    </row>
    <row r="2343" spans="1:22" x14ac:dyDescent="0.15">
      <c r="A2343" s="32" t="s">
        <v>5493</v>
      </c>
      <c r="B2343" s="39" t="s">
        <v>5494</v>
      </c>
      <c r="C2343" s="39" t="s">
        <v>5495</v>
      </c>
      <c r="D2343" s="40">
        <v>25000</v>
      </c>
      <c r="E2343" s="39" t="s">
        <v>9</v>
      </c>
      <c r="F2343" s="39" t="s">
        <v>117</v>
      </c>
      <c r="G2343" s="36" t="str">
        <f t="shared" si="36"/>
        <v>Low</v>
      </c>
      <c r="H2343" s="41">
        <v>0.2</v>
      </c>
      <c r="I2343" s="42"/>
      <c r="J2343" s="12" t="str" cm="1">
        <f t="array" ref="J2343">INDEX(_xlfn.TEXTSPLIT(טבלה1[[#This Row],[עמודה2]],","),2)</f>
        <v xml:space="preserve"> India</v>
      </c>
      <c r="K2343" s="43" t="str">
        <f>_xlfn.CONCAT(טבלה1[[#This Row],[AI_Companies]]," ",טבלה1[[#This Row],[עמודה1]])</f>
        <v>ZyclyxConsultingServicesPvt.Ltd. https://www.zyclyx.com/</v>
      </c>
      <c r="L2343" s="28">
        <v>2</v>
      </c>
      <c r="M2343" s="28" t="str">
        <f>IF(טבלה1[[#This Row],[עמודה53]]&gt;2000,"Yes","No")</f>
        <v>No</v>
      </c>
      <c r="N2343" s="28">
        <v>9</v>
      </c>
      <c r="O2343" s="28">
        <f>AVERAGE(טבלה1[[#This Row],[עמודה52]:[עמודה53]])</f>
        <v>624.5</v>
      </c>
      <c r="P2343" s="28" t="str">
        <f>IF(טבלה1[[#This Row],[עמודה4]]="&lt; $25 / hr","0$ - $25 / hr",טבלה1[[#This Row],[עמודה4]])</f>
        <v>$25 - $49 / hr</v>
      </c>
      <c r="Q2343" s="12" t="str" cm="1">
        <f t="array" ref="Q2343">INDEX(_xlfn.TEXTSPLIT(טבלה1[[#This Row],[עמודה55]],"-"),1)</f>
        <v xml:space="preserve">$25 </v>
      </c>
      <c r="R2343" s="21" t="str" cm="1">
        <f t="array" ref="R2343">INDEX(_xlfn.TEXTSPLIT(INDEX(_xlfn.TEXTSPLIT(טבלה1[[#This Row],[עמודה55]],"-"),2),"/"),1)</f>
        <v xml:space="preserve"> $49 </v>
      </c>
      <c r="S2343" s="28">
        <f>AVERAGE(טבלה1[[#This Row],[עמודה59]:[עמודה60]])</f>
        <v>37</v>
      </c>
      <c r="T2343" s="31">
        <f>VALUE(SUBSTITUTE(טבלה1[[#This Row],[עמודה56]],"$",""))</f>
        <v>25</v>
      </c>
      <c r="U2343" s="31">
        <f>VALUE(SUBSTITUTE(טבלה1[[#This Row],[עמודה57]],"$",""))</f>
        <v>49</v>
      </c>
      <c r="V2343" s="31" t="str">
        <f>IF(טבלה1[[#This Row],[עמודה58]]&gt;30,"Yes","No")</f>
        <v>Yes</v>
      </c>
    </row>
    <row r="2344" spans="1:22" x14ac:dyDescent="0.15">
      <c r="A2344" s="32" t="s">
        <v>5496</v>
      </c>
      <c r="B2344" s="33" t="s">
        <v>5497</v>
      </c>
      <c r="C2344" s="33" t="s">
        <v>5498</v>
      </c>
      <c r="D2344" s="44">
        <v>10000</v>
      </c>
      <c r="E2344" s="33" t="s">
        <v>33</v>
      </c>
      <c r="F2344" s="33" t="s">
        <v>29</v>
      </c>
      <c r="G2344" s="36" t="str">
        <f t="shared" si="36"/>
        <v>Low</v>
      </c>
      <c r="H2344" s="34">
        <v>0.1</v>
      </c>
      <c r="I2344" s="35"/>
      <c r="J2344" s="12" t="str" cm="1">
        <f t="array" ref="J2344">INDEX(_xlfn.TEXTSPLIT(טבלה1[[#This Row],[עמודה2]],","),2)</f>
        <v xml:space="preserve"> Malaysia</v>
      </c>
      <c r="K2344" s="37" t="str">
        <f>_xlfn.CONCAT(טבלה1[[#This Row],[AI_Companies]]," ",טבלה1[[#This Row],[עמודה1]])</f>
        <v>TechauricTechnologiesSdnBhd http://techauric.com/</v>
      </c>
      <c r="L2344" s="36">
        <v>10</v>
      </c>
      <c r="M2344" s="36" t="str">
        <f>IF(טבלה1[[#This Row],[עמודה53]]&gt;2000,"Yes","No")</f>
        <v>No</v>
      </c>
      <c r="N2344" s="36">
        <v>49</v>
      </c>
      <c r="O2344" s="36">
        <f>AVERAGE(טבלה1[[#This Row],[עמודה52]:[עמודה53]])</f>
        <v>5.5</v>
      </c>
      <c r="P2344" s="36" t="str">
        <f>IF(טבלה1[[#This Row],[עמודה4]]="&lt; $25 / hr","0$ - $25 / hr",טבלה1[[#This Row],[עמודה4]])</f>
        <v>$50 - $99 / hr</v>
      </c>
      <c r="Q2344" s="12" t="str" cm="1">
        <f t="array" ref="Q2344">INDEX(_xlfn.TEXTSPLIT(טבלה1[[#This Row],[עמודה55]],"-"),1)</f>
        <v xml:space="preserve">$50 </v>
      </c>
      <c r="R2344" s="21" t="str" cm="1">
        <f t="array" ref="R2344">INDEX(_xlfn.TEXTSPLIT(INDEX(_xlfn.TEXTSPLIT(טבלה1[[#This Row],[עמודה55]],"-"),2),"/"),1)</f>
        <v xml:space="preserve"> $99 </v>
      </c>
      <c r="S2344" s="36">
        <f>AVERAGE(טבלה1[[#This Row],[עמודה59]:[עמודה60]])</f>
        <v>74.5</v>
      </c>
      <c r="T2344" s="38">
        <f>VALUE(SUBSTITUTE(טבלה1[[#This Row],[עמודה56]],"$",""))</f>
        <v>50</v>
      </c>
      <c r="U2344" s="38">
        <f>VALUE(SUBSTITUTE(טבלה1[[#This Row],[עמודה57]],"$",""))</f>
        <v>99</v>
      </c>
      <c r="V2344" s="38" t="str">
        <f>IF(טבלה1[[#This Row],[עמודה58]]&gt;30,"Yes","No")</f>
        <v>Yes</v>
      </c>
    </row>
    <row r="2345" spans="1:22" x14ac:dyDescent="0.15">
      <c r="A2345" s="32" t="s">
        <v>5499</v>
      </c>
      <c r="B2345" s="39" t="s">
        <v>5500</v>
      </c>
      <c r="C2345" s="39" t="s">
        <v>563</v>
      </c>
      <c r="D2345" s="40">
        <v>1000</v>
      </c>
      <c r="E2345" s="39" t="s">
        <v>33</v>
      </c>
      <c r="F2345" s="39" t="s">
        <v>29</v>
      </c>
      <c r="G2345" s="36" t="str">
        <f t="shared" si="36"/>
        <v>Low</v>
      </c>
      <c r="H2345" s="41">
        <v>0.1</v>
      </c>
      <c r="I2345" s="42"/>
      <c r="J2345" s="12" t="str" cm="1">
        <f t="array" ref="J2345">INDEX(_xlfn.TEXTSPLIT(טבלה1[[#This Row],[עמודה2]],","),2)</f>
        <v xml:space="preserve"> Poland</v>
      </c>
      <c r="K2345" s="43" t="str">
        <f>_xlfn.CONCAT(טבלה1[[#This Row],[AI_Companies]]," ",טבלה1[[#This Row],[עמודה1]])</f>
        <v>Servocode https://servocode.com/</v>
      </c>
      <c r="L2345" s="28">
        <v>10</v>
      </c>
      <c r="M2345" s="28" t="str">
        <f>IF(טבלה1[[#This Row],[עמודה53]]&gt;2000,"Yes","No")</f>
        <v>No</v>
      </c>
      <c r="N2345" s="28">
        <v>49</v>
      </c>
      <c r="O2345" s="28">
        <f>AVERAGE(טבלה1[[#This Row],[עמודה52]:[עמודה53]])</f>
        <v>29.5</v>
      </c>
      <c r="P2345" s="28" t="str">
        <f>IF(טבלה1[[#This Row],[עמודה4]]="&lt; $25 / hr","0$ - $25 / hr",טבלה1[[#This Row],[עמודה4]])</f>
        <v>$25 - $49 / hr</v>
      </c>
      <c r="Q2345" s="12" t="str" cm="1">
        <f t="array" ref="Q2345">INDEX(_xlfn.TEXTSPLIT(טבלה1[[#This Row],[עמודה55]],"-"),1)</f>
        <v xml:space="preserve">$25 </v>
      </c>
      <c r="R2345" s="21" t="str" cm="1">
        <f t="array" ref="R2345">INDEX(_xlfn.TEXTSPLIT(INDEX(_xlfn.TEXTSPLIT(טבלה1[[#This Row],[עמודה55]],"-"),2),"/"),1)</f>
        <v xml:space="preserve"> $49 </v>
      </c>
      <c r="S2345" s="28">
        <f>AVERAGE(טבלה1[[#This Row],[עמודה59]:[עמודה60]])</f>
        <v>37</v>
      </c>
      <c r="T2345" s="31">
        <f>VALUE(SUBSTITUTE(טבלה1[[#This Row],[עמודה56]],"$",""))</f>
        <v>25</v>
      </c>
      <c r="U2345" s="31">
        <f>VALUE(SUBSTITUTE(טבלה1[[#This Row],[עמודה57]],"$",""))</f>
        <v>49</v>
      </c>
      <c r="V2345" s="31" t="str">
        <f>IF(טבלה1[[#This Row],[עמודה58]]&gt;30,"Yes","No")</f>
        <v>Yes</v>
      </c>
    </row>
    <row r="2346" spans="1:22" x14ac:dyDescent="0.15">
      <c r="A2346" s="32" t="s">
        <v>5501</v>
      </c>
      <c r="B2346" s="33" t="s">
        <v>5502</v>
      </c>
      <c r="C2346" s="33" t="s">
        <v>356</v>
      </c>
      <c r="D2346" s="44">
        <v>100000</v>
      </c>
      <c r="E2346" s="33" t="s">
        <v>33</v>
      </c>
      <c r="F2346" s="33" t="s">
        <v>29</v>
      </c>
      <c r="G2346" s="36" t="str">
        <f t="shared" si="36"/>
        <v>Low</v>
      </c>
      <c r="H2346" s="34">
        <v>0.1</v>
      </c>
      <c r="I2346" s="35"/>
      <c r="J2346" s="12" t="str" cm="1">
        <f t="array" ref="J2346">INDEX(_xlfn.TEXTSPLIT(טבלה1[[#This Row],[עמודה2]],","),2)</f>
        <v xml:space="preserve"> Pakistan</v>
      </c>
      <c r="K2346" s="37" t="str">
        <f>_xlfn.CONCAT(טבלה1[[#This Row],[AI_Companies]]," ",טבלה1[[#This Row],[עמודה1]])</f>
        <v>BookMyOrder https://bookmyorder.co</v>
      </c>
      <c r="L2346" s="36">
        <v>10</v>
      </c>
      <c r="M2346" s="36" t="str">
        <f>IF(טבלה1[[#This Row],[עמודה53]]&gt;2000,"Yes","No")</f>
        <v>No</v>
      </c>
      <c r="N2346" s="36">
        <v>49</v>
      </c>
      <c r="O2346" s="36">
        <f>AVERAGE(טבלה1[[#This Row],[עמודה52]:[עמודה53]])</f>
        <v>29.5</v>
      </c>
      <c r="P2346" s="36" t="str">
        <f>IF(טבלה1[[#This Row],[עמודה4]]="&lt; $25 / hr","0$ - $25 / hr",טבלה1[[#This Row],[עמודה4]])</f>
        <v>$25 - $49 / hr</v>
      </c>
      <c r="Q2346" s="12" t="str" cm="1">
        <f t="array" ref="Q2346">INDEX(_xlfn.TEXTSPLIT(טבלה1[[#This Row],[עמודה55]],"-"),1)</f>
        <v xml:space="preserve">$25 </v>
      </c>
      <c r="R2346" s="21" t="str" cm="1">
        <f t="array" ref="R2346">INDEX(_xlfn.TEXTSPLIT(INDEX(_xlfn.TEXTSPLIT(טבלה1[[#This Row],[עמודה55]],"-"),2),"/"),1)</f>
        <v xml:space="preserve"> $49 </v>
      </c>
      <c r="S2346" s="36">
        <f>AVERAGE(טבלה1[[#This Row],[עמודה59]:[עמודה60]])</f>
        <v>37</v>
      </c>
      <c r="T2346" s="38">
        <f>VALUE(SUBSTITUTE(טבלה1[[#This Row],[עמודה56]],"$",""))</f>
        <v>25</v>
      </c>
      <c r="U2346" s="38">
        <f>VALUE(SUBSTITUTE(טבלה1[[#This Row],[עמודה57]],"$",""))</f>
        <v>49</v>
      </c>
      <c r="V2346" s="38" t="str">
        <f>IF(טבלה1[[#This Row],[עמודה58]]&gt;30,"Yes","No")</f>
        <v>Yes</v>
      </c>
    </row>
    <row r="2347" spans="1:22" x14ac:dyDescent="0.15">
      <c r="A2347" s="32" t="s">
        <v>5503</v>
      </c>
      <c r="B2347" s="39" t="s">
        <v>5504</v>
      </c>
      <c r="C2347" s="39" t="s">
        <v>5505</v>
      </c>
      <c r="D2347" s="40">
        <v>5000</v>
      </c>
      <c r="E2347" s="39" t="s">
        <v>9</v>
      </c>
      <c r="F2347" s="39" t="s">
        <v>10</v>
      </c>
      <c r="G2347" s="36" t="str">
        <f t="shared" si="36"/>
        <v>Low</v>
      </c>
      <c r="H2347" s="41">
        <v>0.1</v>
      </c>
      <c r="I2347" s="42"/>
      <c r="J2347" s="12" t="str" cm="1">
        <f t="array" ref="J2347">INDEX(_xlfn.TEXTSPLIT(טבלה1[[#This Row],[עמודה2]],","),2)</f>
        <v xml:space="preserve"> Serbia</v>
      </c>
      <c r="K2347" s="43" t="str">
        <f>_xlfn.CONCAT(טבלה1[[#This Row],[AI_Companies]]," ",טבלה1[[#This Row],[עמודה1]])</f>
        <v>NSWebDevelopment https://nswebdevelopment.com/</v>
      </c>
      <c r="L2347" s="28">
        <v>50</v>
      </c>
      <c r="M2347" s="28" t="str">
        <f>IF(טבלה1[[#This Row],[עמודה53]]&gt;2000,"Yes","No")</f>
        <v>No</v>
      </c>
      <c r="N2347" s="28">
        <v>249</v>
      </c>
      <c r="O2347" s="28">
        <f>AVERAGE(טבלה1[[#This Row],[עמודה52]:[עמודה53]])</f>
        <v>29.5</v>
      </c>
      <c r="P2347" s="28" t="str">
        <f>IF(טבלה1[[#This Row],[עמודה4]]="&lt; $25 / hr","0$ - $25 / hr",טבלה1[[#This Row],[עמודה4]])</f>
        <v>$25 - $49 / hr</v>
      </c>
      <c r="Q2347" s="12" t="str" cm="1">
        <f t="array" ref="Q2347">INDEX(_xlfn.TEXTSPLIT(טבלה1[[#This Row],[עמודה55]],"-"),1)</f>
        <v xml:space="preserve">$25 </v>
      </c>
      <c r="R2347" s="21" t="str" cm="1">
        <f t="array" ref="R2347">INDEX(_xlfn.TEXTSPLIT(INDEX(_xlfn.TEXTSPLIT(טבלה1[[#This Row],[עמודה55]],"-"),2),"/"),1)</f>
        <v xml:space="preserve"> $49 </v>
      </c>
      <c r="S2347" s="28">
        <f>AVERAGE(טבלה1[[#This Row],[עמודה59]:[עמודה60]])</f>
        <v>37</v>
      </c>
      <c r="T2347" s="31">
        <f>VALUE(SUBSTITUTE(טבלה1[[#This Row],[עמודה56]],"$",""))</f>
        <v>25</v>
      </c>
      <c r="U2347" s="31">
        <f>VALUE(SUBSTITUTE(טבלה1[[#This Row],[עמודה57]],"$",""))</f>
        <v>49</v>
      </c>
      <c r="V2347" s="31" t="str">
        <f>IF(טבלה1[[#This Row],[עמודה58]]&gt;30,"Yes","No")</f>
        <v>Yes</v>
      </c>
    </row>
    <row r="2348" spans="1:22" x14ac:dyDescent="0.15">
      <c r="A2348" s="32" t="s">
        <v>5506</v>
      </c>
      <c r="B2348" s="33" t="s">
        <v>5507</v>
      </c>
      <c r="C2348" s="33" t="s">
        <v>1576</v>
      </c>
      <c r="D2348" s="44">
        <v>5000</v>
      </c>
      <c r="E2348" s="33" t="s">
        <v>14</v>
      </c>
      <c r="F2348" s="33" t="s">
        <v>10</v>
      </c>
      <c r="G2348" s="36" t="str">
        <f t="shared" si="36"/>
        <v>Low</v>
      </c>
      <c r="H2348" s="34">
        <v>0.1</v>
      </c>
      <c r="I2348" s="35"/>
      <c r="J2348" s="12" t="str" cm="1">
        <f t="array" ref="J2348">INDEX(_xlfn.TEXTSPLIT(טבלה1[[#This Row],[עמודה2]],","),2)</f>
        <v xml:space="preserve"> Belgium</v>
      </c>
      <c r="K2348" s="37" t="str">
        <f>_xlfn.CONCAT(טבלה1[[#This Row],[AI_Companies]]," ",טבלה1[[#This Row],[עמודה1]])</f>
        <v>ITDMGroup https://www.itdm-group.com</v>
      </c>
      <c r="L2348" s="36">
        <v>50</v>
      </c>
      <c r="M2348" s="36" t="str">
        <f>IF(טבלה1[[#This Row],[עמודה53]]&gt;2000,"Yes","No")</f>
        <v>No</v>
      </c>
      <c r="N2348" s="36">
        <v>249</v>
      </c>
      <c r="O2348" s="36">
        <f>AVERAGE(טבלה1[[#This Row],[עמודה52]:[עמודה53]])</f>
        <v>149.5</v>
      </c>
      <c r="P2348" s="36" t="str">
        <f>IF(טבלה1[[#This Row],[עמודה4]]="&lt; $25 / hr","0$ - $25 / hr",טבלה1[[#This Row],[עמודה4]])</f>
        <v>$50 - $99 / hr</v>
      </c>
      <c r="Q2348" s="12" t="str" cm="1">
        <f t="array" ref="Q2348">INDEX(_xlfn.TEXTSPLIT(טבלה1[[#This Row],[עמודה55]],"-"),1)</f>
        <v xml:space="preserve">$50 </v>
      </c>
      <c r="R2348" s="21" t="str" cm="1">
        <f t="array" ref="R2348">INDEX(_xlfn.TEXTSPLIT(INDEX(_xlfn.TEXTSPLIT(טבלה1[[#This Row],[עמודה55]],"-"),2),"/"),1)</f>
        <v xml:space="preserve"> $99 </v>
      </c>
      <c r="S2348" s="36">
        <f>AVERAGE(טבלה1[[#This Row],[עמודה59]:[עמודה60]])</f>
        <v>74.5</v>
      </c>
      <c r="T2348" s="38">
        <f>VALUE(SUBSTITUTE(טבלה1[[#This Row],[עמודה56]],"$",""))</f>
        <v>50</v>
      </c>
      <c r="U2348" s="38">
        <f>VALUE(SUBSTITUTE(טבלה1[[#This Row],[עמודה57]],"$",""))</f>
        <v>99</v>
      </c>
      <c r="V2348" s="38" t="str">
        <f>IF(טבלה1[[#This Row],[עמודה58]]&gt;30,"Yes","No")</f>
        <v>Yes</v>
      </c>
    </row>
    <row r="2349" spans="1:22" x14ac:dyDescent="0.15">
      <c r="A2349" s="32" t="s">
        <v>5508</v>
      </c>
      <c r="B2349" s="39" t="s">
        <v>5509</v>
      </c>
      <c r="C2349" s="39" t="s">
        <v>156</v>
      </c>
      <c r="D2349" s="40">
        <v>1000</v>
      </c>
      <c r="E2349" s="39" t="s">
        <v>33</v>
      </c>
      <c r="F2349" s="39" t="s">
        <v>10</v>
      </c>
      <c r="G2349" s="36" t="str">
        <f t="shared" si="36"/>
        <v>Low</v>
      </c>
      <c r="H2349" s="41">
        <v>0.1</v>
      </c>
      <c r="I2349" s="42"/>
      <c r="J2349" s="12" t="str" cm="1">
        <f t="array" ref="J2349">INDEX(_xlfn.TEXTSPLIT(טבלה1[[#This Row],[עמודה2]],","),2)</f>
        <v xml:space="preserve"> Vietnam</v>
      </c>
      <c r="K2349" s="43" t="str">
        <f>_xlfn.CONCAT(טבלה1[[#This Row],[AI_Companies]]," ",טבלה1[[#This Row],[עמודה1]])</f>
        <v>TPSSoftware https://www.tpssoft.com/</v>
      </c>
      <c r="L2349" s="28">
        <v>50</v>
      </c>
      <c r="M2349" s="28" t="str">
        <f>IF(טבלה1[[#This Row],[עמודה53]]&gt;2000,"Yes","No")</f>
        <v>No</v>
      </c>
      <c r="N2349" s="28">
        <v>249</v>
      </c>
      <c r="O2349" s="28">
        <f>AVERAGE(טבלה1[[#This Row],[עמודה52]:[עמודה53]])</f>
        <v>149.5</v>
      </c>
      <c r="P2349" s="28" t="str">
        <f>IF(טבלה1[[#This Row],[עמודה4]]="&lt; $25 / hr","0$ - $25 / hr",טבלה1[[#This Row],[עמודה4]])</f>
        <v>0$ - $25 / hr</v>
      </c>
      <c r="Q2349" s="12" t="str" cm="1">
        <f t="array" ref="Q2349">INDEX(_xlfn.TEXTSPLIT(טבלה1[[#This Row],[עמודה55]],"-"),1)</f>
        <v xml:space="preserve">0$ </v>
      </c>
      <c r="R2349" s="21" t="str" cm="1">
        <f t="array" ref="R2349">INDEX(_xlfn.TEXTSPLIT(INDEX(_xlfn.TEXTSPLIT(טבלה1[[#This Row],[עמודה55]],"-"),2),"/"),1)</f>
        <v xml:space="preserve"> $25 </v>
      </c>
      <c r="S2349" s="28">
        <f>AVERAGE(טבלה1[[#This Row],[עמודה59]:[עמודה60]])</f>
        <v>12.5</v>
      </c>
      <c r="T2349" s="31">
        <f>VALUE(SUBSTITUTE(טבלה1[[#This Row],[עמודה56]],"$",""))</f>
        <v>0</v>
      </c>
      <c r="U2349" s="31">
        <f>VALUE(SUBSTITUTE(טבלה1[[#This Row],[עמודה57]],"$",""))</f>
        <v>25</v>
      </c>
      <c r="V2349" s="31" t="str">
        <f>IF(טבלה1[[#This Row],[עמודה58]]&gt;30,"Yes","No")</f>
        <v>No</v>
      </c>
    </row>
    <row r="2350" spans="1:22" x14ac:dyDescent="0.15">
      <c r="A2350" s="32" t="s">
        <v>5510</v>
      </c>
      <c r="B2350" s="33" t="s">
        <v>5511</v>
      </c>
      <c r="C2350" s="33" t="s">
        <v>53</v>
      </c>
      <c r="D2350" s="44">
        <v>1000</v>
      </c>
      <c r="E2350" s="33" t="s">
        <v>14</v>
      </c>
      <c r="F2350" s="33" t="s">
        <v>10</v>
      </c>
      <c r="G2350" s="36" t="str">
        <f t="shared" si="36"/>
        <v>Low</v>
      </c>
      <c r="H2350" s="34">
        <v>0.1</v>
      </c>
      <c r="I2350" s="35"/>
      <c r="J2350" s="12" t="str" cm="1">
        <f t="array" ref="J2350">INDEX(_xlfn.TEXTSPLIT(טבלה1[[#This Row],[עמודה2]],","),2)</f>
        <v xml:space="preserve"> India</v>
      </c>
      <c r="K2350" s="37" t="str">
        <f>_xlfn.CONCAT(טבלה1[[#This Row],[AI_Companies]]," ",טבלה1[[#This Row],[עמודה1]])</f>
        <v>ApptomateDigitalSoftwareServicesPvtLtd https://www.apptomate.co</v>
      </c>
      <c r="L2350" s="36">
        <v>50</v>
      </c>
      <c r="M2350" s="36" t="str">
        <f>IF(טבלה1[[#This Row],[עמודה53]]&gt;2000,"Yes","No")</f>
        <v>No</v>
      </c>
      <c r="N2350" s="36">
        <v>249</v>
      </c>
      <c r="O2350" s="36">
        <f>AVERAGE(טבלה1[[#This Row],[עמודה52]:[עמודה53]])</f>
        <v>149.5</v>
      </c>
      <c r="P2350" s="36" t="str">
        <f>IF(טבלה1[[#This Row],[עמודה4]]="&lt; $25 / hr","0$ - $25 / hr",טבלה1[[#This Row],[עמודה4]])</f>
        <v>$25 - $49 / hr</v>
      </c>
      <c r="Q2350" s="12" t="str" cm="1">
        <f t="array" ref="Q2350">INDEX(_xlfn.TEXTSPLIT(טבלה1[[#This Row],[עמודה55]],"-"),1)</f>
        <v xml:space="preserve">$25 </v>
      </c>
      <c r="R2350" s="21" t="str" cm="1">
        <f t="array" ref="R2350">INDEX(_xlfn.TEXTSPLIT(INDEX(_xlfn.TEXTSPLIT(טבלה1[[#This Row],[עמודה55]],"-"),2),"/"),1)</f>
        <v xml:space="preserve"> $49 </v>
      </c>
      <c r="S2350" s="36">
        <f>AVERAGE(טבלה1[[#This Row],[עמודה59]:[עמודה60]])</f>
        <v>37</v>
      </c>
      <c r="T2350" s="38">
        <f>VALUE(SUBSTITUTE(טבלה1[[#This Row],[עמודה56]],"$",""))</f>
        <v>25</v>
      </c>
      <c r="U2350" s="38">
        <f>VALUE(SUBSTITUTE(טבלה1[[#This Row],[עמודה57]],"$",""))</f>
        <v>49</v>
      </c>
      <c r="V2350" s="38" t="str">
        <f>IF(טבלה1[[#This Row],[עמודה58]]&gt;30,"Yes","No")</f>
        <v>Yes</v>
      </c>
    </row>
    <row r="2351" spans="1:22" x14ac:dyDescent="0.15">
      <c r="A2351" s="32" t="s">
        <v>5512</v>
      </c>
      <c r="B2351" s="39" t="s">
        <v>5513</v>
      </c>
      <c r="C2351" s="39" t="s">
        <v>5514</v>
      </c>
      <c r="D2351" s="40">
        <v>1000</v>
      </c>
      <c r="E2351" s="39" t="s">
        <v>14</v>
      </c>
      <c r="F2351" s="39" t="s">
        <v>10</v>
      </c>
      <c r="G2351" s="36" t="str">
        <f t="shared" si="36"/>
        <v>Low</v>
      </c>
      <c r="H2351" s="41">
        <v>0.1</v>
      </c>
      <c r="I2351" s="42"/>
      <c r="J2351" s="12" t="str" cm="1">
        <f t="array" ref="J2351">INDEX(_xlfn.TEXTSPLIT(טבלה1[[#This Row],[עמודה2]],","),2)</f>
        <v xml:space="preserve"> Ukraine</v>
      </c>
      <c r="K2351" s="43" t="str">
        <f>_xlfn.CONCAT(טבלה1[[#This Row],[AI_Companies]]," ",טבלה1[[#This Row],[עמודה1]])</f>
        <v>AnthillWorldWide https://anthillworldwide.com/</v>
      </c>
      <c r="L2351" s="28">
        <v>50</v>
      </c>
      <c r="M2351" s="28" t="str">
        <f>IF(טבלה1[[#This Row],[עמודה53]]&gt;2000,"Yes","No")</f>
        <v>No</v>
      </c>
      <c r="N2351" s="28">
        <v>249</v>
      </c>
      <c r="O2351" s="28">
        <f>AVERAGE(טבלה1[[#This Row],[עמודה52]:[עמודה53]])</f>
        <v>149.5</v>
      </c>
      <c r="P2351" s="28" t="str">
        <f>IF(טבלה1[[#This Row],[עמודה4]]="&lt; $25 / hr","0$ - $25 / hr",טבלה1[[#This Row],[עמודה4]])</f>
        <v>0$ - $25 / hr</v>
      </c>
      <c r="Q2351" s="12" t="str" cm="1">
        <f t="array" ref="Q2351">INDEX(_xlfn.TEXTSPLIT(טבלה1[[#This Row],[עמודה55]],"-"),1)</f>
        <v xml:space="preserve">0$ </v>
      </c>
      <c r="R2351" s="21" t="str" cm="1">
        <f t="array" ref="R2351">INDEX(_xlfn.TEXTSPLIT(INDEX(_xlfn.TEXTSPLIT(טבלה1[[#This Row],[עמודה55]],"-"),2),"/"),1)</f>
        <v xml:space="preserve"> $25 </v>
      </c>
      <c r="S2351" s="28">
        <f>AVERAGE(טבלה1[[#This Row],[עמודה59]:[עמודה60]])</f>
        <v>12.5</v>
      </c>
      <c r="T2351" s="31">
        <f>VALUE(SUBSTITUTE(טבלה1[[#This Row],[עמודה56]],"$",""))</f>
        <v>0</v>
      </c>
      <c r="U2351" s="31">
        <f>VALUE(SUBSTITUTE(טבלה1[[#This Row],[עמודה57]],"$",""))</f>
        <v>25</v>
      </c>
      <c r="V2351" s="31" t="str">
        <f>IF(טבלה1[[#This Row],[עמודה58]]&gt;30,"Yes","No")</f>
        <v>No</v>
      </c>
    </row>
    <row r="2352" spans="1:22" x14ac:dyDescent="0.15">
      <c r="A2352" s="32" t="s">
        <v>5515</v>
      </c>
      <c r="B2352" s="33" t="s">
        <v>5516</v>
      </c>
      <c r="C2352" s="33" t="s">
        <v>1684</v>
      </c>
      <c r="D2352" s="44">
        <v>10000</v>
      </c>
      <c r="E2352" s="33" t="s">
        <v>33</v>
      </c>
      <c r="F2352" s="33" t="s">
        <v>10</v>
      </c>
      <c r="G2352" s="36" t="str">
        <f t="shared" si="36"/>
        <v>Low</v>
      </c>
      <c r="H2352" s="34">
        <v>0.13</v>
      </c>
      <c r="I2352" s="35"/>
      <c r="J2352" s="12" t="str" cm="1">
        <f t="array" ref="J2352">INDEX(_xlfn.TEXTSPLIT(טבלה1[[#This Row],[עמודה2]],","),2)</f>
        <v xml:space="preserve"> FL</v>
      </c>
      <c r="K2352" s="37" t="str">
        <f>_xlfn.CONCAT(טבלה1[[#This Row],[AI_Companies]]," ",טבלה1[[#This Row],[עמודה1]])</f>
        <v>PowerMovesDigitalMarketing https://www.powermovesdm.com</v>
      </c>
      <c r="L2352" s="36">
        <v>50</v>
      </c>
      <c r="M2352" s="36" t="str">
        <f>IF(טבלה1[[#This Row],[עמודה53]]&gt;2000,"Yes","No")</f>
        <v>No</v>
      </c>
      <c r="N2352" s="36">
        <v>249</v>
      </c>
      <c r="O2352" s="36">
        <f>AVERAGE(טבלה1[[#This Row],[עמודה52]:[עמודה53]])</f>
        <v>149.5</v>
      </c>
      <c r="P2352" s="36" t="str">
        <f>IF(טבלה1[[#This Row],[עמודה4]]="&lt; $25 / hr","0$ - $25 / hr",טבלה1[[#This Row],[עמודה4]])</f>
        <v>0$ - $25 / hr</v>
      </c>
      <c r="Q2352" s="12" t="str" cm="1">
        <f t="array" ref="Q2352">INDEX(_xlfn.TEXTSPLIT(טבלה1[[#This Row],[עמודה55]],"-"),1)</f>
        <v xml:space="preserve">0$ </v>
      </c>
      <c r="R2352" s="21" t="str" cm="1">
        <f t="array" ref="R2352">INDEX(_xlfn.TEXTSPLIT(INDEX(_xlfn.TEXTSPLIT(טבלה1[[#This Row],[עמודה55]],"-"),2),"/"),1)</f>
        <v xml:space="preserve"> $25 </v>
      </c>
      <c r="S2352" s="36">
        <f>AVERAGE(טבלה1[[#This Row],[עמודה59]:[עמודה60]])</f>
        <v>12.5</v>
      </c>
      <c r="T2352" s="38">
        <f>VALUE(SUBSTITUTE(טבלה1[[#This Row],[עמודה56]],"$",""))</f>
        <v>0</v>
      </c>
      <c r="U2352" s="38">
        <f>VALUE(SUBSTITUTE(טבלה1[[#This Row],[עמודה57]],"$",""))</f>
        <v>25</v>
      </c>
      <c r="V2352" s="38" t="str">
        <f>IF(טבלה1[[#This Row],[עמודה58]]&gt;30,"Yes","No")</f>
        <v>No</v>
      </c>
    </row>
    <row r="2353" spans="1:22" x14ac:dyDescent="0.15">
      <c r="A2353" s="32" t="s">
        <v>5517</v>
      </c>
      <c r="B2353" s="39" t="s">
        <v>5518</v>
      </c>
      <c r="C2353" s="39" t="s">
        <v>2673</v>
      </c>
      <c r="D2353" s="39" t="s">
        <v>4</v>
      </c>
      <c r="E2353" s="39" t="s">
        <v>4</v>
      </c>
      <c r="F2353" s="39" t="s">
        <v>29</v>
      </c>
      <c r="G2353" s="36" t="str">
        <f t="shared" si="36"/>
        <v>Low</v>
      </c>
      <c r="H2353" s="41">
        <v>0.13</v>
      </c>
      <c r="I2353" s="42"/>
      <c r="J2353" s="12" t="str" cm="1">
        <f t="array" ref="J2353">INDEX(_xlfn.TEXTSPLIT(טבלה1[[#This Row],[עמודה2]],","),2)</f>
        <v xml:space="preserve"> Finland</v>
      </c>
      <c r="K2353" s="43" t="str">
        <f>_xlfn.CONCAT(טבלה1[[#This Row],[AI_Companies]]," ",טבלה1[[#This Row],[עמודה1]])</f>
        <v>LeantechAILab https://leantech.ai/</v>
      </c>
      <c r="L2353" s="28">
        <v>10</v>
      </c>
      <c r="M2353" s="28" t="str">
        <f>IF(טבלה1[[#This Row],[עמודה53]]&gt;2000,"Yes","No")</f>
        <v>No</v>
      </c>
      <c r="N2353" s="28">
        <v>49</v>
      </c>
      <c r="O2353" s="28">
        <f>AVERAGE(טבלה1[[#This Row],[עמודה52]:[עמודה53]])</f>
        <v>149.5</v>
      </c>
      <c r="P2353" s="28" t="str">
        <f>IF(טבלה1[[#This Row],[עמודה4]]="&lt; $25 / hr","0$ - $25 / hr",טבלה1[[#This Row],[עמודה4]])</f>
        <v>$25 - $49 / hr</v>
      </c>
      <c r="Q2353" s="12" t="str" cm="1">
        <f t="array" ref="Q2353">INDEX(_xlfn.TEXTSPLIT(טבלה1[[#This Row],[עמודה55]],"-"),1)</f>
        <v xml:space="preserve">$25 </v>
      </c>
      <c r="R2353" s="21" t="str" cm="1">
        <f t="array" ref="R2353">INDEX(_xlfn.TEXTSPLIT(INDEX(_xlfn.TEXTSPLIT(טבלה1[[#This Row],[עמודה55]],"-"),2),"/"),1)</f>
        <v xml:space="preserve"> $49 </v>
      </c>
      <c r="S2353" s="28">
        <f>AVERAGE(טבלה1[[#This Row],[עמודה59]:[עמודה60]])</f>
        <v>37</v>
      </c>
      <c r="T2353" s="31">
        <f>VALUE(SUBSTITUTE(טבלה1[[#This Row],[עמודה56]],"$",""))</f>
        <v>25</v>
      </c>
      <c r="U2353" s="31">
        <f>VALUE(SUBSTITUTE(טבלה1[[#This Row],[עמודה57]],"$",""))</f>
        <v>49</v>
      </c>
      <c r="V2353" s="31" t="str">
        <f>IF(טבלה1[[#This Row],[עמודה58]]&gt;30,"Yes","No")</f>
        <v>Yes</v>
      </c>
    </row>
    <row r="2354" spans="1:22" x14ac:dyDescent="0.15">
      <c r="A2354" s="32" t="s">
        <v>5519</v>
      </c>
      <c r="B2354" s="33" t="s">
        <v>5520</v>
      </c>
      <c r="C2354" s="33" t="s">
        <v>5521</v>
      </c>
      <c r="D2354" s="33" t="s">
        <v>4</v>
      </c>
      <c r="E2354" s="33" t="s">
        <v>33</v>
      </c>
      <c r="F2354" s="33" t="s">
        <v>10</v>
      </c>
      <c r="G2354" s="36" t="str">
        <f t="shared" si="36"/>
        <v>Low</v>
      </c>
      <c r="H2354" s="34">
        <v>0.1</v>
      </c>
      <c r="I2354" s="35"/>
      <c r="J2354" s="12" t="str" cm="1">
        <f t="array" ref="J2354">INDEX(_xlfn.TEXTSPLIT(טבלה1[[#This Row],[עמודה2]],","),2)</f>
        <v xml:space="preserve"> Spain</v>
      </c>
      <c r="K2354" s="37" t="str">
        <f>_xlfn.CONCAT(טבלה1[[#This Row],[AI_Companies]]," ",טבלה1[[#This Row],[עמודה1]])</f>
        <v>Outvise https://www.outvise.com/</v>
      </c>
      <c r="L2354" s="36">
        <v>50</v>
      </c>
      <c r="M2354" s="36" t="str">
        <f>IF(טבלה1[[#This Row],[עמודה53]]&gt;2000,"Yes","No")</f>
        <v>No</v>
      </c>
      <c r="N2354" s="36">
        <v>249</v>
      </c>
      <c r="O2354" s="36">
        <f>AVERAGE(טבלה1[[#This Row],[עמודה52]:[עמודה53]])</f>
        <v>29.5</v>
      </c>
      <c r="P2354" s="36" t="str">
        <f>IF(טבלה1[[#This Row],[עמודה4]]="&lt; $25 / hr","0$ - $25 / hr",טבלה1[[#This Row],[עמודה4]])</f>
        <v>Undisclosed</v>
      </c>
      <c r="Q2354" s="12" t="str" cm="1">
        <f t="array" ref="Q2354">INDEX(_xlfn.TEXTSPLIT(טבלה1[[#This Row],[עמודה55]],"-"),1)</f>
        <v>Undisclosed</v>
      </c>
      <c r="R2354" s="21" t="e" cm="1">
        <f t="array" ref="R2354">INDEX(_xlfn.TEXTSPLIT(INDEX(_xlfn.TEXTSPLIT(טבלה1[[#This Row],[עמודה55]],"-"),2),"/"),1)</f>
        <v>#REF!</v>
      </c>
      <c r="S2354" s="36" t="e">
        <f>AVERAGE(טבלה1[[#This Row],[עמודה59]:[עמודה60]])</f>
        <v>#VALUE!</v>
      </c>
      <c r="T2354" s="38" t="e">
        <f>VALUE(SUBSTITUTE(טבלה1[[#This Row],[עמודה56]],"$",""))</f>
        <v>#VALUE!</v>
      </c>
      <c r="U2354" s="38" t="e">
        <f>VALUE(SUBSTITUTE(טבלה1[[#This Row],[עמודה57]],"$",""))</f>
        <v>#REF!</v>
      </c>
      <c r="V2354" s="38" t="e">
        <f>IF(טבלה1[[#This Row],[עמודה58]]&gt;30,"Yes","No")</f>
        <v>#VALUE!</v>
      </c>
    </row>
    <row r="2355" spans="1:22" x14ac:dyDescent="0.15">
      <c r="A2355" s="32" t="s">
        <v>5522</v>
      </c>
      <c r="B2355" s="39" t="s">
        <v>5523</v>
      </c>
      <c r="C2355" s="39" t="s">
        <v>134</v>
      </c>
      <c r="D2355" s="40">
        <v>5000</v>
      </c>
      <c r="E2355" s="39" t="s">
        <v>14</v>
      </c>
      <c r="F2355" s="39" t="s">
        <v>10</v>
      </c>
      <c r="G2355" s="36" t="str">
        <f t="shared" si="36"/>
        <v>Low</v>
      </c>
      <c r="H2355" s="41">
        <v>0.1</v>
      </c>
      <c r="I2355" s="42"/>
      <c r="J2355" s="12" t="str" cm="1">
        <f t="array" ref="J2355">INDEX(_xlfn.TEXTSPLIT(טבלה1[[#This Row],[עמודה2]],","),2)</f>
        <v xml:space="preserve"> VA</v>
      </c>
      <c r="K2355" s="43" t="str">
        <f>_xlfn.CONCAT(טבלה1[[#This Row],[AI_Companies]]," ",טבלה1[[#This Row],[עמודה1]])</f>
        <v>TechnoMile http://www.technomile.com</v>
      </c>
      <c r="L2355" s="28">
        <v>50</v>
      </c>
      <c r="M2355" s="28" t="str">
        <f>IF(טבלה1[[#This Row],[עמודה53]]&gt;2000,"Yes","No")</f>
        <v>No</v>
      </c>
      <c r="N2355" s="28">
        <v>249</v>
      </c>
      <c r="O2355" s="28">
        <f>AVERAGE(טבלה1[[#This Row],[עמודה52]:[עמודה53]])</f>
        <v>149.5</v>
      </c>
      <c r="P2355" s="28" t="str">
        <f>IF(טבלה1[[#This Row],[עמודה4]]="&lt; $25 / hr","0$ - $25 / hr",טבלה1[[#This Row],[עמודה4]])</f>
        <v>$25 - $49 / hr</v>
      </c>
      <c r="Q2355" s="12" t="str" cm="1">
        <f t="array" ref="Q2355">INDEX(_xlfn.TEXTSPLIT(טבלה1[[#This Row],[עמודה55]],"-"),1)</f>
        <v xml:space="preserve">$25 </v>
      </c>
      <c r="R2355" s="21" t="str" cm="1">
        <f t="array" ref="R2355">INDEX(_xlfn.TEXTSPLIT(INDEX(_xlfn.TEXTSPLIT(טבלה1[[#This Row],[עמודה55]],"-"),2),"/"),1)</f>
        <v xml:space="preserve"> $49 </v>
      </c>
      <c r="S2355" s="28">
        <f>AVERAGE(טבלה1[[#This Row],[עמודה59]:[עמודה60]])</f>
        <v>37</v>
      </c>
      <c r="T2355" s="31">
        <f>VALUE(SUBSTITUTE(טבלה1[[#This Row],[עמודה56]],"$",""))</f>
        <v>25</v>
      </c>
      <c r="U2355" s="31">
        <f>VALUE(SUBSTITUTE(טבלה1[[#This Row],[עמודה57]],"$",""))</f>
        <v>49</v>
      </c>
      <c r="V2355" s="31" t="str">
        <f>IF(טבלה1[[#This Row],[עמודה58]]&gt;30,"Yes","No")</f>
        <v>Yes</v>
      </c>
    </row>
    <row r="2356" spans="1:22" x14ac:dyDescent="0.15">
      <c r="A2356" s="32" t="s">
        <v>5524</v>
      </c>
      <c r="B2356" s="33" t="s">
        <v>5525</v>
      </c>
      <c r="C2356" s="33" t="s">
        <v>489</v>
      </c>
      <c r="D2356" s="44">
        <v>50000</v>
      </c>
      <c r="E2356" s="33" t="s">
        <v>4</v>
      </c>
      <c r="F2356" s="33" t="s">
        <v>10</v>
      </c>
      <c r="G2356" s="36" t="str">
        <f t="shared" si="36"/>
        <v>Low</v>
      </c>
      <c r="H2356" s="34">
        <v>0.1</v>
      </c>
      <c r="I2356" s="35"/>
      <c r="J2356" s="12" t="str" cm="1">
        <f t="array" ref="J2356">INDEX(_xlfn.TEXTSPLIT(טבלה1[[#This Row],[עמודה2]],","),2)</f>
        <v xml:space="preserve"> GA</v>
      </c>
      <c r="K2356" s="37" t="str">
        <f>_xlfn.CONCAT(טבלה1[[#This Row],[AI_Companies]]," ",טבלה1[[#This Row],[עמודה1]])</f>
        <v>SparityInc http://www.sparity.com</v>
      </c>
      <c r="L2356" s="36">
        <v>50</v>
      </c>
      <c r="M2356" s="36" t="str">
        <f>IF(טבלה1[[#This Row],[עמודה53]]&gt;2000,"Yes","No")</f>
        <v>No</v>
      </c>
      <c r="N2356" s="36">
        <v>249</v>
      </c>
      <c r="O2356" s="36">
        <f>AVERAGE(טבלה1[[#This Row],[עמודה52]:[עמודה53]])</f>
        <v>149.5</v>
      </c>
      <c r="P2356" s="36" t="str">
        <f>IF(טבלה1[[#This Row],[עמודה4]]="&lt; $25 / hr","0$ - $25 / hr",טבלה1[[#This Row],[עמודה4]])</f>
        <v>0$ - $25 / hr</v>
      </c>
      <c r="Q2356" s="12" t="str" cm="1">
        <f t="array" ref="Q2356">INDEX(_xlfn.TEXTSPLIT(טבלה1[[#This Row],[עמודה55]],"-"),1)</f>
        <v xml:space="preserve">0$ </v>
      </c>
      <c r="R2356" s="21" t="str" cm="1">
        <f t="array" ref="R2356">INDEX(_xlfn.TEXTSPLIT(INDEX(_xlfn.TEXTSPLIT(טבלה1[[#This Row],[עמודה55]],"-"),2),"/"),1)</f>
        <v xml:space="preserve"> $25 </v>
      </c>
      <c r="S2356" s="36">
        <f>AVERAGE(טבלה1[[#This Row],[עמודה59]:[עמודה60]])</f>
        <v>12.5</v>
      </c>
      <c r="T2356" s="38">
        <f>VALUE(SUBSTITUTE(טבלה1[[#This Row],[עמודה56]],"$",""))</f>
        <v>0</v>
      </c>
      <c r="U2356" s="38">
        <f>VALUE(SUBSTITUTE(טבלה1[[#This Row],[עמודה57]],"$",""))</f>
        <v>25</v>
      </c>
      <c r="V2356" s="38" t="str">
        <f>IF(טבלה1[[#This Row],[עמודה58]]&gt;30,"Yes","No")</f>
        <v>No</v>
      </c>
    </row>
    <row r="2357" spans="1:22" x14ac:dyDescent="0.15">
      <c r="A2357" s="32" t="s">
        <v>5526</v>
      </c>
      <c r="B2357" s="39" t="s">
        <v>5527</v>
      </c>
      <c r="C2357" s="39" t="s">
        <v>4519</v>
      </c>
      <c r="D2357" s="40">
        <v>10000</v>
      </c>
      <c r="E2357" s="39" t="s">
        <v>14</v>
      </c>
      <c r="F2357" s="39" t="s">
        <v>10</v>
      </c>
      <c r="G2357" s="36" t="str">
        <f t="shared" si="36"/>
        <v>Low</v>
      </c>
      <c r="H2357" s="41">
        <v>0.1</v>
      </c>
      <c r="I2357" s="42"/>
      <c r="J2357" s="12" t="str" cm="1">
        <f t="array" ref="J2357">INDEX(_xlfn.TEXTSPLIT(טבלה1[[#This Row],[עמודה2]],","),2)</f>
        <v xml:space="preserve"> Canada</v>
      </c>
      <c r="K2357" s="43" t="str">
        <f>_xlfn.CONCAT(טבלה1[[#This Row],[AI_Companies]]," ",טבלה1[[#This Row],[עמודה1]])</f>
        <v>FingerFoodStudiosInc. http://fingerfoodstudios.com</v>
      </c>
      <c r="L2357" s="28">
        <v>50</v>
      </c>
      <c r="M2357" s="28" t="str">
        <f>IF(טבלה1[[#This Row],[עמודה53]]&gt;2000,"Yes","No")</f>
        <v>No</v>
      </c>
      <c r="N2357" s="28">
        <v>249</v>
      </c>
      <c r="O2357" s="28">
        <f>AVERAGE(טבלה1[[#This Row],[עמודה52]:[עמודה53]])</f>
        <v>149.5</v>
      </c>
      <c r="P2357" s="28" t="str">
        <f>IF(טבלה1[[#This Row],[עמודה4]]="&lt; $25 / hr","0$ - $25 / hr",טבלה1[[#This Row],[עמודה4]])</f>
        <v>Undisclosed</v>
      </c>
      <c r="Q2357" s="12" t="str" cm="1">
        <f t="array" ref="Q2357">INDEX(_xlfn.TEXTSPLIT(טבלה1[[#This Row],[עמודה55]],"-"),1)</f>
        <v>Undisclosed</v>
      </c>
      <c r="R2357" s="21" t="e" cm="1">
        <f t="array" ref="R2357">INDEX(_xlfn.TEXTSPLIT(INDEX(_xlfn.TEXTSPLIT(טבלה1[[#This Row],[עמודה55]],"-"),2),"/"),1)</f>
        <v>#REF!</v>
      </c>
      <c r="S2357" s="28" t="e">
        <f>AVERAGE(טבלה1[[#This Row],[עמודה59]:[עמודה60]])</f>
        <v>#VALUE!</v>
      </c>
      <c r="T2357" s="31" t="e">
        <f>VALUE(SUBSTITUTE(טבלה1[[#This Row],[עמודה56]],"$",""))</f>
        <v>#VALUE!</v>
      </c>
      <c r="U2357" s="31" t="e">
        <f>VALUE(SUBSTITUTE(טבלה1[[#This Row],[עמודה57]],"$",""))</f>
        <v>#REF!</v>
      </c>
      <c r="V2357" s="31" t="e">
        <f>IF(טבלה1[[#This Row],[עמודה58]]&gt;30,"Yes","No")</f>
        <v>#VALUE!</v>
      </c>
    </row>
    <row r="2358" spans="1:22" x14ac:dyDescent="0.15">
      <c r="A2358" s="32" t="s">
        <v>5528</v>
      </c>
      <c r="B2358" s="33" t="s">
        <v>5529</v>
      </c>
      <c r="C2358" s="33" t="s">
        <v>3927</v>
      </c>
      <c r="D2358" s="44">
        <v>5000</v>
      </c>
      <c r="E2358" s="33" t="s">
        <v>21</v>
      </c>
      <c r="F2358" s="33" t="s">
        <v>10</v>
      </c>
      <c r="G2358" s="36" t="str">
        <f t="shared" si="36"/>
        <v>Low</v>
      </c>
      <c r="H2358" s="34">
        <v>0.1</v>
      </c>
      <c r="I2358" s="35"/>
      <c r="J2358" s="12" t="str" cm="1">
        <f t="array" ref="J2358">INDEX(_xlfn.TEXTSPLIT(טבלה1[[#This Row],[עמודה2]],","),2)</f>
        <v xml:space="preserve"> India</v>
      </c>
      <c r="K2358" s="37" t="str">
        <f>_xlfn.CONCAT(טבלה1[[#This Row],[AI_Companies]]," ",טבלה1[[#This Row],[עמודה1]])</f>
        <v>AugursTechnologiesPvt.Ltd. https://www.augurs.in</v>
      </c>
      <c r="L2358" s="36">
        <v>50</v>
      </c>
      <c r="M2358" s="36" t="str">
        <f>IF(טבלה1[[#This Row],[עמודה53]]&gt;2000,"Yes","No")</f>
        <v>No</v>
      </c>
      <c r="N2358" s="36">
        <v>249</v>
      </c>
      <c r="O2358" s="36">
        <f>AVERAGE(טבלה1[[#This Row],[עמודה52]:[עמודה53]])</f>
        <v>149.5</v>
      </c>
      <c r="P2358" s="36" t="str">
        <f>IF(טבלה1[[#This Row],[עמודה4]]="&lt; $25 / hr","0$ - $25 / hr",טבלה1[[#This Row],[עמודה4]])</f>
        <v>0$ - $25 / hr</v>
      </c>
      <c r="Q2358" s="12" t="str" cm="1">
        <f t="array" ref="Q2358">INDEX(_xlfn.TEXTSPLIT(טבלה1[[#This Row],[עמודה55]],"-"),1)</f>
        <v xml:space="preserve">0$ </v>
      </c>
      <c r="R2358" s="21" t="str" cm="1">
        <f t="array" ref="R2358">INDEX(_xlfn.TEXTSPLIT(INDEX(_xlfn.TEXTSPLIT(טבלה1[[#This Row],[עמודה55]],"-"),2),"/"),1)</f>
        <v xml:space="preserve"> $25 </v>
      </c>
      <c r="S2358" s="36">
        <f>AVERAGE(טבלה1[[#This Row],[עמודה59]:[עמודה60]])</f>
        <v>12.5</v>
      </c>
      <c r="T2358" s="38">
        <f>VALUE(SUBSTITUTE(טבלה1[[#This Row],[עמודה56]],"$",""))</f>
        <v>0</v>
      </c>
      <c r="U2358" s="38">
        <f>VALUE(SUBSTITUTE(טבלה1[[#This Row],[עמודה57]],"$",""))</f>
        <v>25</v>
      </c>
      <c r="V2358" s="38" t="str">
        <f>IF(טבלה1[[#This Row],[עמודה58]]&gt;30,"Yes","No")</f>
        <v>No</v>
      </c>
    </row>
    <row r="2359" spans="1:22" x14ac:dyDescent="0.15">
      <c r="A2359" s="32" t="s">
        <v>5530</v>
      </c>
      <c r="B2359" s="39" t="s">
        <v>5531</v>
      </c>
      <c r="C2359" s="42"/>
      <c r="D2359" s="40">
        <v>10000</v>
      </c>
      <c r="E2359" s="39" t="s">
        <v>21</v>
      </c>
      <c r="F2359" s="39" t="s">
        <v>10</v>
      </c>
      <c r="G2359" s="36" t="str">
        <f t="shared" si="36"/>
        <v>Low</v>
      </c>
      <c r="H2359" s="41">
        <v>0.1</v>
      </c>
      <c r="I2359" s="42"/>
      <c r="J2359" s="12" t="str" cm="1">
        <f t="array" ref="J2359">INDEX(_xlfn.TEXTSPLIT(טבלה1[[#This Row],[עמודה2]],","),2)</f>
        <v xml:space="preserve"> Hong Kong</v>
      </c>
      <c r="K2359" s="43" t="str">
        <f>_xlfn.CONCAT(טבלה1[[#This Row],[AI_Companies]]," ",טבלה1[[#This Row],[עמודה1]])</f>
        <v>Cherrypicks http://www.cherrypicks.com/</v>
      </c>
      <c r="L2359" s="28">
        <v>50</v>
      </c>
      <c r="M2359" s="28" t="str">
        <f>IF(טבלה1[[#This Row],[עמודה53]]&gt;2000,"Yes","No")</f>
        <v>No</v>
      </c>
      <c r="N2359" s="28">
        <v>249</v>
      </c>
      <c r="O2359" s="28">
        <f>AVERAGE(טבלה1[[#This Row],[עמודה52]:[עמודה53]])</f>
        <v>149.5</v>
      </c>
      <c r="P2359" s="28" t="str">
        <f>IF(טבלה1[[#This Row],[עמודה4]]="&lt; $25 / hr","0$ - $25 / hr",טבלה1[[#This Row],[עמודה4]])</f>
        <v>$100 - $149 / hr</v>
      </c>
      <c r="Q2359" s="12" t="str" cm="1">
        <f t="array" ref="Q2359">INDEX(_xlfn.TEXTSPLIT(טבלה1[[#This Row],[עמודה55]],"-"),1)</f>
        <v xml:space="preserve">$100 </v>
      </c>
      <c r="R2359" s="21" t="str" cm="1">
        <f t="array" ref="R2359">INDEX(_xlfn.TEXTSPLIT(INDEX(_xlfn.TEXTSPLIT(טבלה1[[#This Row],[עמודה55]],"-"),2),"/"),1)</f>
        <v xml:space="preserve"> $149 </v>
      </c>
      <c r="S2359" s="28">
        <f>AVERAGE(טבלה1[[#This Row],[עמודה59]:[עמודה60]])</f>
        <v>124.5</v>
      </c>
      <c r="T2359" s="31">
        <f>VALUE(SUBSTITUTE(טבלה1[[#This Row],[עמודה56]],"$",""))</f>
        <v>100</v>
      </c>
      <c r="U2359" s="31">
        <f>VALUE(SUBSTITUTE(טבלה1[[#This Row],[עמודה57]],"$",""))</f>
        <v>149</v>
      </c>
      <c r="V2359" s="31" t="str">
        <f>IF(טבלה1[[#This Row],[עמודה58]]&gt;30,"Yes","No")</f>
        <v>Yes</v>
      </c>
    </row>
    <row r="2360" spans="1:22" x14ac:dyDescent="0.15">
      <c r="A2360" s="32" t="s">
        <v>5532</v>
      </c>
      <c r="B2360" s="33" t="s">
        <v>5533</v>
      </c>
      <c r="C2360" s="33" t="s">
        <v>1073</v>
      </c>
      <c r="D2360" s="44">
        <v>5000</v>
      </c>
      <c r="E2360" s="33" t="s">
        <v>33</v>
      </c>
      <c r="F2360" s="33" t="s">
        <v>10</v>
      </c>
      <c r="G2360" s="36" t="str">
        <f t="shared" si="36"/>
        <v>Low</v>
      </c>
      <c r="H2360" s="34">
        <v>0.1</v>
      </c>
      <c r="I2360" s="35"/>
      <c r="J2360" s="12" t="e" cm="1">
        <f t="array" ref="J2360">INDEX(_xlfn.TEXTSPLIT(טבלה1[[#This Row],[עמודה2]],","),2)</f>
        <v>#VALUE!</v>
      </c>
      <c r="K2360" s="37" t="str">
        <f>_xlfn.CONCAT(טבלה1[[#This Row],[AI_Companies]]," ",טבלה1[[#This Row],[עמודה1]])</f>
        <v>Techolution http://www.techolution.com</v>
      </c>
      <c r="L2360" s="36">
        <v>50</v>
      </c>
      <c r="M2360" s="36" t="str">
        <f>IF(טבלה1[[#This Row],[עמודה53]]&gt;2000,"Yes","No")</f>
        <v>No</v>
      </c>
      <c r="N2360" s="36">
        <v>249</v>
      </c>
      <c r="O2360" s="36">
        <f>AVERAGE(טבלה1[[#This Row],[עמודה52]:[עמודה53]])</f>
        <v>149.5</v>
      </c>
      <c r="P2360" s="36" t="str">
        <f>IF(טבלה1[[#This Row],[עמודה4]]="&lt; $25 / hr","0$ - $25 / hr",טבלה1[[#This Row],[עמודה4]])</f>
        <v>$100 - $149 / hr</v>
      </c>
      <c r="Q2360" s="12" t="str" cm="1">
        <f t="array" ref="Q2360">INDEX(_xlfn.TEXTSPLIT(טבלה1[[#This Row],[עמודה55]],"-"),1)</f>
        <v xml:space="preserve">$100 </v>
      </c>
      <c r="R2360" s="21" t="str" cm="1">
        <f t="array" ref="R2360">INDEX(_xlfn.TEXTSPLIT(INDEX(_xlfn.TEXTSPLIT(טבלה1[[#This Row],[עמודה55]],"-"),2),"/"),1)</f>
        <v xml:space="preserve"> $149 </v>
      </c>
      <c r="S2360" s="36">
        <f>AVERAGE(טבלה1[[#This Row],[עמודה59]:[עמודה60]])</f>
        <v>124.5</v>
      </c>
      <c r="T2360" s="38">
        <f>VALUE(SUBSTITUTE(טבלה1[[#This Row],[עמודה56]],"$",""))</f>
        <v>100</v>
      </c>
      <c r="U2360" s="38">
        <f>VALUE(SUBSTITUTE(טבלה1[[#This Row],[עמודה57]],"$",""))</f>
        <v>149</v>
      </c>
      <c r="V2360" s="38" t="str">
        <f>IF(טבלה1[[#This Row],[עמודה58]]&gt;30,"Yes","No")</f>
        <v>Yes</v>
      </c>
    </row>
    <row r="2361" spans="1:22" x14ac:dyDescent="0.15">
      <c r="A2361" s="32" t="s">
        <v>5534</v>
      </c>
      <c r="B2361" s="39" t="s">
        <v>5535</v>
      </c>
      <c r="C2361" s="39" t="s">
        <v>271</v>
      </c>
      <c r="D2361" s="40">
        <v>25000</v>
      </c>
      <c r="E2361" s="39" t="s">
        <v>4</v>
      </c>
      <c r="F2361" s="39" t="s">
        <v>10</v>
      </c>
      <c r="G2361" s="36" t="str">
        <f t="shared" si="36"/>
        <v>Low</v>
      </c>
      <c r="H2361" s="41">
        <v>0.1</v>
      </c>
      <c r="I2361" s="42"/>
      <c r="J2361" s="12" t="str" cm="1">
        <f t="array" ref="J2361">INDEX(_xlfn.TEXTSPLIT(טבלה1[[#This Row],[עמודה2]],","),2)</f>
        <v xml:space="preserve"> India</v>
      </c>
      <c r="K2361" s="43" t="str">
        <f>_xlfn.CONCAT(טבלה1[[#This Row],[AI_Companies]]," ",טבלה1[[#This Row],[עמודה1]])</f>
        <v>Linkites https://linkites.com/</v>
      </c>
      <c r="L2361" s="28">
        <v>50</v>
      </c>
      <c r="M2361" s="28" t="str">
        <f>IF(טבלה1[[#This Row],[עמודה53]]&gt;2000,"Yes","No")</f>
        <v>No</v>
      </c>
      <c r="N2361" s="28">
        <v>249</v>
      </c>
      <c r="O2361" s="28">
        <f>AVERAGE(טבלה1[[#This Row],[עמודה52]:[עמודה53]])</f>
        <v>149.5</v>
      </c>
      <c r="P2361" s="28" t="str">
        <f>IF(טבלה1[[#This Row],[עמודה4]]="&lt; $25 / hr","0$ - $25 / hr",טבלה1[[#This Row],[עמודה4]])</f>
        <v>$25 - $49 / hr</v>
      </c>
      <c r="Q2361" s="12" t="str" cm="1">
        <f t="array" ref="Q2361">INDEX(_xlfn.TEXTSPLIT(טבלה1[[#This Row],[עמודה55]],"-"),1)</f>
        <v xml:space="preserve">$25 </v>
      </c>
      <c r="R2361" s="21" t="str" cm="1">
        <f t="array" ref="R2361">INDEX(_xlfn.TEXTSPLIT(INDEX(_xlfn.TEXTSPLIT(טבלה1[[#This Row],[עמודה55]],"-"),2),"/"),1)</f>
        <v xml:space="preserve"> $49 </v>
      </c>
      <c r="S2361" s="28">
        <f>AVERAGE(טבלה1[[#This Row],[עמודה59]:[עמודה60]])</f>
        <v>37</v>
      </c>
      <c r="T2361" s="31">
        <f>VALUE(SUBSTITUTE(טבלה1[[#This Row],[עמודה56]],"$",""))</f>
        <v>25</v>
      </c>
      <c r="U2361" s="31">
        <f>VALUE(SUBSTITUTE(טבלה1[[#This Row],[עמודה57]],"$",""))</f>
        <v>49</v>
      </c>
      <c r="V2361" s="31" t="str">
        <f>IF(טבלה1[[#This Row],[עמודה58]]&gt;30,"Yes","No")</f>
        <v>Yes</v>
      </c>
    </row>
    <row r="2362" spans="1:22" x14ac:dyDescent="0.15">
      <c r="A2362" s="32" t="s">
        <v>5536</v>
      </c>
      <c r="B2362" s="33" t="s">
        <v>5537</v>
      </c>
      <c r="C2362" s="33" t="s">
        <v>1968</v>
      </c>
      <c r="D2362" s="44">
        <v>25000</v>
      </c>
      <c r="E2362" s="33" t="s">
        <v>4</v>
      </c>
      <c r="F2362" s="33" t="s">
        <v>10</v>
      </c>
      <c r="G2362" s="36" t="str">
        <f t="shared" si="36"/>
        <v>Low</v>
      </c>
      <c r="H2362" s="34">
        <v>0.1</v>
      </c>
      <c r="I2362" s="35"/>
      <c r="J2362" s="12" t="str" cm="1">
        <f t="array" ref="J2362">INDEX(_xlfn.TEXTSPLIT(טבלה1[[#This Row],[עמודה2]],","),2)</f>
        <v xml:space="preserve"> MA</v>
      </c>
      <c r="K2362" s="37" t="str">
        <f>_xlfn.CONCAT(טבלה1[[#This Row],[AI_Companies]]," ",טבלה1[[#This Row],[עמודה1]])</f>
        <v>Aventior http://aventior.com</v>
      </c>
      <c r="L2362" s="36">
        <v>50</v>
      </c>
      <c r="M2362" s="36" t="str">
        <f>IF(טבלה1[[#This Row],[עמודה53]]&gt;2000,"Yes","No")</f>
        <v>No</v>
      </c>
      <c r="N2362" s="36">
        <v>249</v>
      </c>
      <c r="O2362" s="36">
        <f>AVERAGE(טבלה1[[#This Row],[עמודה52]:[עמודה53]])</f>
        <v>149.5</v>
      </c>
      <c r="P2362" s="36" t="str">
        <f>IF(טבלה1[[#This Row],[עמודה4]]="&lt; $25 / hr","0$ - $25 / hr",טבלה1[[#This Row],[עמודה4]])</f>
        <v>Undisclosed</v>
      </c>
      <c r="Q2362" s="12" t="str" cm="1">
        <f t="array" ref="Q2362">INDEX(_xlfn.TEXTSPLIT(טבלה1[[#This Row],[עמודה55]],"-"),1)</f>
        <v>Undisclosed</v>
      </c>
      <c r="R2362" s="21" t="e" cm="1">
        <f t="array" ref="R2362">INDEX(_xlfn.TEXTSPLIT(INDEX(_xlfn.TEXTSPLIT(טבלה1[[#This Row],[עמודה55]],"-"),2),"/"),1)</f>
        <v>#REF!</v>
      </c>
      <c r="S2362" s="36" t="e">
        <f>AVERAGE(טבלה1[[#This Row],[עמודה59]:[עמודה60]])</f>
        <v>#VALUE!</v>
      </c>
      <c r="T2362" s="38" t="e">
        <f>VALUE(SUBSTITUTE(טבלה1[[#This Row],[עמודה56]],"$",""))</f>
        <v>#VALUE!</v>
      </c>
      <c r="U2362" s="38" t="e">
        <f>VALUE(SUBSTITUTE(טבלה1[[#This Row],[עמודה57]],"$",""))</f>
        <v>#REF!</v>
      </c>
      <c r="V2362" s="38" t="e">
        <f>IF(טבלה1[[#This Row],[עמודה58]]&gt;30,"Yes","No")</f>
        <v>#VALUE!</v>
      </c>
    </row>
    <row r="2363" spans="1:22" x14ac:dyDescent="0.15">
      <c r="A2363" s="32" t="s">
        <v>5538</v>
      </c>
      <c r="B2363" s="39" t="s">
        <v>5539</v>
      </c>
      <c r="C2363" s="39" t="s">
        <v>2230</v>
      </c>
      <c r="D2363" s="40">
        <v>10000</v>
      </c>
      <c r="E2363" s="39" t="s">
        <v>63</v>
      </c>
      <c r="F2363" s="39" t="s">
        <v>10</v>
      </c>
      <c r="G2363" s="36" t="str">
        <f t="shared" si="36"/>
        <v>Low</v>
      </c>
      <c r="H2363" s="41">
        <v>0.1</v>
      </c>
      <c r="I2363" s="42"/>
      <c r="J2363" s="12" t="str" cm="1">
        <f t="array" ref="J2363">INDEX(_xlfn.TEXTSPLIT(טבלה1[[#This Row],[עמודה2]],","),2)</f>
        <v xml:space="preserve"> WA</v>
      </c>
      <c r="K2363" s="43" t="str">
        <f>_xlfn.CONCAT(טבלה1[[#This Row],[AI_Companies]]," ",טבלה1[[#This Row],[עמודה1]])</f>
        <v>ProvokeSolutions https://www.provokesolutions.com</v>
      </c>
      <c r="L2363" s="28">
        <v>50</v>
      </c>
      <c r="M2363" s="28" t="str">
        <f>IF(טבלה1[[#This Row],[עמודה53]]&gt;2000,"Yes","No")</f>
        <v>No</v>
      </c>
      <c r="N2363" s="28">
        <v>249</v>
      </c>
      <c r="O2363" s="28">
        <f>AVERAGE(טבלה1[[#This Row],[עמודה52]:[עמודה53]])</f>
        <v>149.5</v>
      </c>
      <c r="P2363" s="28" t="str">
        <f>IF(טבלה1[[#This Row],[עמודה4]]="&lt; $25 / hr","0$ - $25 / hr",טבלה1[[#This Row],[עמודה4]])</f>
        <v>Undisclosed</v>
      </c>
      <c r="Q2363" s="12" t="str" cm="1">
        <f t="array" ref="Q2363">INDEX(_xlfn.TEXTSPLIT(טבלה1[[#This Row],[עמודה55]],"-"),1)</f>
        <v>Undisclosed</v>
      </c>
      <c r="R2363" s="21" t="e" cm="1">
        <f t="array" ref="R2363">INDEX(_xlfn.TEXTSPLIT(INDEX(_xlfn.TEXTSPLIT(טבלה1[[#This Row],[עמודה55]],"-"),2),"/"),1)</f>
        <v>#REF!</v>
      </c>
      <c r="S2363" s="28" t="e">
        <f>AVERAGE(טבלה1[[#This Row],[עמודה59]:[עמודה60]])</f>
        <v>#VALUE!</v>
      </c>
      <c r="T2363" s="31" t="e">
        <f>VALUE(SUBSTITUTE(טבלה1[[#This Row],[עמודה56]],"$",""))</f>
        <v>#VALUE!</v>
      </c>
      <c r="U2363" s="31" t="e">
        <f>VALUE(SUBSTITUTE(טבלה1[[#This Row],[עמודה57]],"$",""))</f>
        <v>#REF!</v>
      </c>
      <c r="V2363" s="31" t="e">
        <f>IF(טבלה1[[#This Row],[עמודה58]]&gt;30,"Yes","No")</f>
        <v>#VALUE!</v>
      </c>
    </row>
    <row r="2364" spans="1:22" x14ac:dyDescent="0.15">
      <c r="A2364" s="32" t="s">
        <v>5540</v>
      </c>
      <c r="B2364" s="33" t="s">
        <v>5541</v>
      </c>
      <c r="C2364" s="33" t="s">
        <v>504</v>
      </c>
      <c r="D2364" s="44">
        <v>50000</v>
      </c>
      <c r="E2364" s="33" t="s">
        <v>63</v>
      </c>
      <c r="F2364" s="33" t="s">
        <v>10</v>
      </c>
      <c r="G2364" s="36" t="str">
        <f t="shared" si="36"/>
        <v>Low</v>
      </c>
      <c r="H2364" s="34">
        <v>0.1</v>
      </c>
      <c r="I2364" s="35"/>
      <c r="J2364" s="12" t="str" cm="1">
        <f t="array" ref="J2364">INDEX(_xlfn.TEXTSPLIT(טבלה1[[#This Row],[עמודה2]],","),2)</f>
        <v xml:space="preserve"> Canada</v>
      </c>
      <c r="K2364" s="37" t="str">
        <f>_xlfn.CONCAT(טבלה1[[#This Row],[AI_Companies]]," ",טבלה1[[#This Row],[עמודה1]])</f>
        <v>NewcompAnalytics https://newcomp.com/</v>
      </c>
      <c r="L2364" s="36">
        <v>50</v>
      </c>
      <c r="M2364" s="36" t="str">
        <f>IF(טבלה1[[#This Row],[עמודה53]]&gt;2000,"Yes","No")</f>
        <v>No</v>
      </c>
      <c r="N2364" s="36">
        <v>249</v>
      </c>
      <c r="O2364" s="36">
        <f>AVERAGE(טבלה1[[#This Row],[עמודה52]:[עמודה53]])</f>
        <v>149.5</v>
      </c>
      <c r="P2364" s="36" t="str">
        <f>IF(טבלה1[[#This Row],[עמודה4]]="&lt; $25 / hr","0$ - $25 / hr",טבלה1[[#This Row],[עמודה4]])</f>
        <v>$150 - $199 / hr</v>
      </c>
      <c r="Q2364" s="12" t="str" cm="1">
        <f t="array" ref="Q2364">INDEX(_xlfn.TEXTSPLIT(טבלה1[[#This Row],[עמודה55]],"-"),1)</f>
        <v xml:space="preserve">$150 </v>
      </c>
      <c r="R2364" s="21" t="str" cm="1">
        <f t="array" ref="R2364">INDEX(_xlfn.TEXTSPLIT(INDEX(_xlfn.TEXTSPLIT(טבלה1[[#This Row],[עמודה55]],"-"),2),"/"),1)</f>
        <v xml:space="preserve"> $199 </v>
      </c>
      <c r="S2364" s="36">
        <f>AVERAGE(טבלה1[[#This Row],[עמודה59]:[עמודה60]])</f>
        <v>174.5</v>
      </c>
      <c r="T2364" s="38">
        <f>VALUE(SUBSTITUTE(טבלה1[[#This Row],[עמודה56]],"$",""))</f>
        <v>150</v>
      </c>
      <c r="U2364" s="38">
        <f>VALUE(SUBSTITUTE(טבלה1[[#This Row],[עמודה57]],"$",""))</f>
        <v>199</v>
      </c>
      <c r="V2364" s="38" t="str">
        <f>IF(טבלה1[[#This Row],[עמודה58]]&gt;30,"Yes","No")</f>
        <v>Yes</v>
      </c>
    </row>
    <row r="2365" spans="1:22" x14ac:dyDescent="0.15">
      <c r="A2365" s="32" t="s">
        <v>5542</v>
      </c>
      <c r="B2365" s="39" t="s">
        <v>5543</v>
      </c>
      <c r="C2365" s="39" t="s">
        <v>303</v>
      </c>
      <c r="D2365" s="40">
        <v>5000</v>
      </c>
      <c r="E2365" s="39" t="s">
        <v>9</v>
      </c>
      <c r="F2365" s="39" t="s">
        <v>10</v>
      </c>
      <c r="G2365" s="36" t="str">
        <f t="shared" si="36"/>
        <v>Low</v>
      </c>
      <c r="H2365" s="41">
        <v>0.1</v>
      </c>
      <c r="I2365" s="42"/>
      <c r="J2365" s="12" t="str" cm="1">
        <f t="array" ref="J2365">INDEX(_xlfn.TEXTSPLIT(טבלה1[[#This Row],[עמודה2]],","),2)</f>
        <v xml:space="preserve"> New Zealand</v>
      </c>
      <c r="K2365" s="43" t="str">
        <f>_xlfn.CONCAT(טבלה1[[#This Row],[AI_Companies]]," ",טבלה1[[#This Row],[עמודה1]])</f>
        <v>RUSH https://rush.co.nz/</v>
      </c>
      <c r="L2365" s="28">
        <v>50</v>
      </c>
      <c r="M2365" s="28" t="str">
        <f>IF(טבלה1[[#This Row],[עמודה53]]&gt;2000,"Yes","No")</f>
        <v>No</v>
      </c>
      <c r="N2365" s="28">
        <v>249</v>
      </c>
      <c r="O2365" s="28">
        <f>AVERAGE(טבלה1[[#This Row],[עמודה52]:[עמודה53]])</f>
        <v>149.5</v>
      </c>
      <c r="P2365" s="28" t="str">
        <f>IF(טבלה1[[#This Row],[עמודה4]]="&lt; $25 / hr","0$ - $25 / hr",טבלה1[[#This Row],[עמודה4]])</f>
        <v>$150 - $199 / hr</v>
      </c>
      <c r="Q2365" s="12" t="str" cm="1">
        <f t="array" ref="Q2365">INDEX(_xlfn.TEXTSPLIT(טבלה1[[#This Row],[עמודה55]],"-"),1)</f>
        <v xml:space="preserve">$150 </v>
      </c>
      <c r="R2365" s="21" t="str" cm="1">
        <f t="array" ref="R2365">INDEX(_xlfn.TEXTSPLIT(INDEX(_xlfn.TEXTSPLIT(טבלה1[[#This Row],[עמודה55]],"-"),2),"/"),1)</f>
        <v xml:space="preserve"> $199 </v>
      </c>
      <c r="S2365" s="28">
        <f>AVERAGE(טבלה1[[#This Row],[עמודה59]:[עמודה60]])</f>
        <v>174.5</v>
      </c>
      <c r="T2365" s="31">
        <f>VALUE(SUBSTITUTE(טבלה1[[#This Row],[עמודה56]],"$",""))</f>
        <v>150</v>
      </c>
      <c r="U2365" s="31">
        <f>VALUE(SUBSTITUTE(טבלה1[[#This Row],[עמודה57]],"$",""))</f>
        <v>199</v>
      </c>
      <c r="V2365" s="31" t="str">
        <f>IF(טבלה1[[#This Row],[עמודה58]]&gt;30,"Yes","No")</f>
        <v>Yes</v>
      </c>
    </row>
    <row r="2366" spans="1:22" x14ac:dyDescent="0.15">
      <c r="A2366" s="32" t="s">
        <v>5544</v>
      </c>
      <c r="B2366" s="33" t="s">
        <v>5545</v>
      </c>
      <c r="C2366" s="33" t="s">
        <v>464</v>
      </c>
      <c r="D2366" s="44">
        <v>100000</v>
      </c>
      <c r="E2366" s="33" t="s">
        <v>14</v>
      </c>
      <c r="F2366" s="33" t="s">
        <v>10</v>
      </c>
      <c r="G2366" s="36" t="str">
        <f t="shared" si="36"/>
        <v>Low</v>
      </c>
      <c r="H2366" s="34">
        <v>0.1</v>
      </c>
      <c r="I2366" s="35"/>
      <c r="J2366" s="12" t="str" cm="1">
        <f t="array" ref="J2366">INDEX(_xlfn.TEXTSPLIT(טבלה1[[#This Row],[עמודה2]],","),2)</f>
        <v xml:space="preserve"> Croatia</v>
      </c>
      <c r="K2366" s="37" t="str">
        <f>_xlfn.CONCAT(טבלה1[[#This Row],[AI_Companies]]," ",טבלה1[[#This Row],[עמודה1]])</f>
        <v>TISGrupa https://www.tis.hr/</v>
      </c>
      <c r="L2366" s="36">
        <v>50</v>
      </c>
      <c r="M2366" s="36" t="str">
        <f>IF(טבלה1[[#This Row],[עמודה53]]&gt;2000,"Yes","No")</f>
        <v>No</v>
      </c>
      <c r="N2366" s="36">
        <v>249</v>
      </c>
      <c r="O2366" s="36">
        <f>AVERAGE(טבלה1[[#This Row],[עמודה52]:[עמודה53]])</f>
        <v>149.5</v>
      </c>
      <c r="P2366" s="36" t="str">
        <f>IF(טבלה1[[#This Row],[עמודה4]]="&lt; $25 / hr","0$ - $25 / hr",טבלה1[[#This Row],[עמודה4]])</f>
        <v>$50 - $99 / hr</v>
      </c>
      <c r="Q2366" s="12" t="str" cm="1">
        <f t="array" ref="Q2366">INDEX(_xlfn.TEXTSPLIT(טבלה1[[#This Row],[עמודה55]],"-"),1)</f>
        <v xml:space="preserve">$50 </v>
      </c>
      <c r="R2366" s="21" t="str" cm="1">
        <f t="array" ref="R2366">INDEX(_xlfn.TEXTSPLIT(INDEX(_xlfn.TEXTSPLIT(טבלה1[[#This Row],[עמודה55]],"-"),2),"/"),1)</f>
        <v xml:space="preserve"> $99 </v>
      </c>
      <c r="S2366" s="36">
        <f>AVERAGE(טבלה1[[#This Row],[עמודה59]:[עמודה60]])</f>
        <v>74.5</v>
      </c>
      <c r="T2366" s="38">
        <f>VALUE(SUBSTITUTE(טבלה1[[#This Row],[עמודה56]],"$",""))</f>
        <v>50</v>
      </c>
      <c r="U2366" s="38">
        <f>VALUE(SUBSTITUTE(טבלה1[[#This Row],[עמודה57]],"$",""))</f>
        <v>99</v>
      </c>
      <c r="V2366" s="38" t="str">
        <f>IF(טבלה1[[#This Row],[עמודה58]]&gt;30,"Yes","No")</f>
        <v>Yes</v>
      </c>
    </row>
    <row r="2367" spans="1:22" x14ac:dyDescent="0.15">
      <c r="A2367" s="32" t="s">
        <v>5546</v>
      </c>
      <c r="B2367" s="39" t="s">
        <v>5547</v>
      </c>
      <c r="C2367" s="39" t="s">
        <v>361</v>
      </c>
      <c r="D2367" s="40">
        <v>1000</v>
      </c>
      <c r="E2367" s="39" t="s">
        <v>14</v>
      </c>
      <c r="F2367" s="39" t="s">
        <v>10</v>
      </c>
      <c r="G2367" s="36" t="str">
        <f t="shared" si="36"/>
        <v>Low</v>
      </c>
      <c r="H2367" s="41">
        <v>0.1</v>
      </c>
      <c r="I2367" s="42"/>
      <c r="J2367" s="12" t="str" cm="1">
        <f t="array" ref="J2367">INDEX(_xlfn.TEXTSPLIT(טבלה1[[#This Row],[עמודה2]],","),2)</f>
        <v xml:space="preserve"> Pakistan</v>
      </c>
      <c r="K2367" s="43" t="str">
        <f>_xlfn.CONCAT(טבלה1[[#This Row],[AI_Companies]]," ",טבלה1[[#This Row],[עמודה1]])</f>
        <v>IntagleoSystems https://www.intagleo.com/</v>
      </c>
      <c r="L2367" s="28">
        <v>50</v>
      </c>
      <c r="M2367" s="28" t="str">
        <f>IF(טבלה1[[#This Row],[עמודה53]]&gt;2000,"Yes","No")</f>
        <v>No</v>
      </c>
      <c r="N2367" s="28">
        <v>249</v>
      </c>
      <c r="O2367" s="28">
        <f>AVERAGE(טבלה1[[#This Row],[עמודה52]:[עמודה53]])</f>
        <v>149.5</v>
      </c>
      <c r="P2367" s="28" t="str">
        <f>IF(טבלה1[[#This Row],[עמודה4]]="&lt; $25 / hr","0$ - $25 / hr",טבלה1[[#This Row],[עמודה4]])</f>
        <v>0$ - $25 / hr</v>
      </c>
      <c r="Q2367" s="12" t="str" cm="1">
        <f t="array" ref="Q2367">INDEX(_xlfn.TEXTSPLIT(טבלה1[[#This Row],[עמודה55]],"-"),1)</f>
        <v xml:space="preserve">0$ </v>
      </c>
      <c r="R2367" s="21" t="str" cm="1">
        <f t="array" ref="R2367">INDEX(_xlfn.TEXTSPLIT(INDEX(_xlfn.TEXTSPLIT(טבלה1[[#This Row],[עמודה55]],"-"),2),"/"),1)</f>
        <v xml:space="preserve"> $25 </v>
      </c>
      <c r="S2367" s="28">
        <f>AVERAGE(טבלה1[[#This Row],[עמודה59]:[עמודה60]])</f>
        <v>12.5</v>
      </c>
      <c r="T2367" s="31">
        <f>VALUE(SUBSTITUTE(טבלה1[[#This Row],[עמודה56]],"$",""))</f>
        <v>0</v>
      </c>
      <c r="U2367" s="31">
        <f>VALUE(SUBSTITUTE(טבלה1[[#This Row],[עמודה57]],"$",""))</f>
        <v>25</v>
      </c>
      <c r="V2367" s="31" t="str">
        <f>IF(טבלה1[[#This Row],[עמודה58]]&gt;30,"Yes","No")</f>
        <v>No</v>
      </c>
    </row>
    <row r="2368" spans="1:22" x14ac:dyDescent="0.15">
      <c r="A2368" s="32" t="s">
        <v>5548</v>
      </c>
      <c r="B2368" s="33" t="s">
        <v>5549</v>
      </c>
      <c r="C2368" s="33" t="s">
        <v>4726</v>
      </c>
      <c r="D2368" s="44">
        <v>25000</v>
      </c>
      <c r="E2368" s="33" t="s">
        <v>9</v>
      </c>
      <c r="F2368" s="33" t="s">
        <v>10</v>
      </c>
      <c r="G2368" s="36" t="str">
        <f t="shared" si="36"/>
        <v>Low</v>
      </c>
      <c r="H2368" s="34">
        <v>0.1</v>
      </c>
      <c r="I2368" s="35"/>
      <c r="J2368" s="12" t="str" cm="1">
        <f t="array" ref="J2368">INDEX(_xlfn.TEXTSPLIT(טבלה1[[#This Row],[עמודה2]],","),2)</f>
        <v xml:space="preserve"> India</v>
      </c>
      <c r="K2368" s="37" t="str">
        <f>_xlfn.CONCAT(טבלה1[[#This Row],[AI_Companies]]," ",טבלה1[[#This Row],[עמודה1]])</f>
        <v>AmbitSoftware https://www.ambitsoftware.com/</v>
      </c>
      <c r="L2368" s="36">
        <v>50</v>
      </c>
      <c r="M2368" s="36" t="str">
        <f>IF(טבלה1[[#This Row],[עמודה53]]&gt;2000,"Yes","No")</f>
        <v>No</v>
      </c>
      <c r="N2368" s="36">
        <v>249</v>
      </c>
      <c r="O2368" s="36">
        <f>AVERAGE(טבלה1[[#This Row],[עמודה52]:[עמודה53]])</f>
        <v>149.5</v>
      </c>
      <c r="P2368" s="36" t="str">
        <f>IF(טבלה1[[#This Row],[עמודה4]]="&lt; $25 / hr","0$ - $25 / hr",טבלה1[[#This Row],[עמודה4]])</f>
        <v>0$ - $25 / hr</v>
      </c>
      <c r="Q2368" s="12" t="str" cm="1">
        <f t="array" ref="Q2368">INDEX(_xlfn.TEXTSPLIT(טבלה1[[#This Row],[עמודה55]],"-"),1)</f>
        <v xml:space="preserve">0$ </v>
      </c>
      <c r="R2368" s="21" t="str" cm="1">
        <f t="array" ref="R2368">INDEX(_xlfn.TEXTSPLIT(INDEX(_xlfn.TEXTSPLIT(טבלה1[[#This Row],[עמודה55]],"-"),2),"/"),1)</f>
        <v xml:space="preserve"> $25 </v>
      </c>
      <c r="S2368" s="36">
        <f>AVERAGE(טבלה1[[#This Row],[עמודה59]:[עמודה60]])</f>
        <v>12.5</v>
      </c>
      <c r="T2368" s="38">
        <f>VALUE(SUBSTITUTE(טבלה1[[#This Row],[עמודה56]],"$",""))</f>
        <v>0</v>
      </c>
      <c r="U2368" s="38">
        <f>VALUE(SUBSTITUTE(טבלה1[[#This Row],[עמודה57]],"$",""))</f>
        <v>25</v>
      </c>
      <c r="V2368" s="38" t="str">
        <f>IF(טבלה1[[#This Row],[עמודה58]]&gt;30,"Yes","No")</f>
        <v>No</v>
      </c>
    </row>
    <row r="2369" spans="1:22" x14ac:dyDescent="0.15">
      <c r="A2369" s="32" t="s">
        <v>5550</v>
      </c>
      <c r="B2369" s="39" t="s">
        <v>5551</v>
      </c>
      <c r="C2369" s="39" t="s">
        <v>1706</v>
      </c>
      <c r="D2369" s="39" t="s">
        <v>4</v>
      </c>
      <c r="E2369" s="39" t="s">
        <v>4</v>
      </c>
      <c r="F2369" s="39" t="s">
        <v>10</v>
      </c>
      <c r="G2369" s="36" t="str">
        <f t="shared" si="36"/>
        <v>Low</v>
      </c>
      <c r="H2369" s="41">
        <v>0.1</v>
      </c>
      <c r="I2369" s="42"/>
      <c r="J2369" s="12" t="str" cm="1">
        <f t="array" ref="J2369">INDEX(_xlfn.TEXTSPLIT(טבלה1[[#This Row],[עמודה2]],","),2)</f>
        <v xml:space="preserve"> CA</v>
      </c>
      <c r="K2369" s="43" t="str">
        <f>_xlfn.CONCAT(טבלה1[[#This Row],[AI_Companies]]," ",טבלה1[[#This Row],[עמודה1]])</f>
        <v>Calibraint https://www.calibraint.com</v>
      </c>
      <c r="L2369" s="28">
        <v>50</v>
      </c>
      <c r="M2369" s="28" t="str">
        <f>IF(טבלה1[[#This Row],[עמודה53]]&gt;2000,"Yes","No")</f>
        <v>No</v>
      </c>
      <c r="N2369" s="28">
        <v>249</v>
      </c>
      <c r="O2369" s="28">
        <f>AVERAGE(טבלה1[[#This Row],[עמודה52]:[עמודה53]])</f>
        <v>149.5</v>
      </c>
      <c r="P2369" s="28" t="str">
        <f>IF(טבלה1[[#This Row],[עמודה4]]="&lt; $25 / hr","0$ - $25 / hr",טבלה1[[#This Row],[עמודה4]])</f>
        <v>$50 - $99 / hr</v>
      </c>
      <c r="Q2369" s="12" t="str" cm="1">
        <f t="array" ref="Q2369">INDEX(_xlfn.TEXTSPLIT(טבלה1[[#This Row],[עמודה55]],"-"),1)</f>
        <v xml:space="preserve">$50 </v>
      </c>
      <c r="R2369" s="21" t="str" cm="1">
        <f t="array" ref="R2369">INDEX(_xlfn.TEXTSPLIT(INDEX(_xlfn.TEXTSPLIT(טבלה1[[#This Row],[עמודה55]],"-"),2),"/"),1)</f>
        <v xml:space="preserve"> $99 </v>
      </c>
      <c r="S2369" s="28">
        <f>AVERAGE(טבלה1[[#This Row],[עמודה59]:[עמודה60]])</f>
        <v>74.5</v>
      </c>
      <c r="T2369" s="31">
        <f>VALUE(SUBSTITUTE(טבלה1[[#This Row],[עמודה56]],"$",""))</f>
        <v>50</v>
      </c>
      <c r="U2369" s="31">
        <f>VALUE(SUBSTITUTE(טבלה1[[#This Row],[עמודה57]],"$",""))</f>
        <v>99</v>
      </c>
      <c r="V2369" s="31" t="str">
        <f>IF(טבלה1[[#This Row],[עמודה58]]&gt;30,"Yes","No")</f>
        <v>Yes</v>
      </c>
    </row>
    <row r="2370" spans="1:22" x14ac:dyDescent="0.15">
      <c r="A2370" s="32" t="s">
        <v>5552</v>
      </c>
      <c r="B2370" s="33" t="s">
        <v>5553</v>
      </c>
      <c r="C2370" s="33" t="s">
        <v>156</v>
      </c>
      <c r="D2370" s="33" t="s">
        <v>4</v>
      </c>
      <c r="E2370" s="33" t="s">
        <v>9</v>
      </c>
      <c r="F2370" s="33" t="s">
        <v>10</v>
      </c>
      <c r="G2370" s="36" t="str">
        <f t="shared" si="36"/>
        <v>Low</v>
      </c>
      <c r="H2370" s="34">
        <v>0.1</v>
      </c>
      <c r="I2370" s="35"/>
      <c r="J2370" s="12" t="str" cm="1">
        <f t="array" ref="J2370">INDEX(_xlfn.TEXTSPLIT(טבלה1[[#This Row],[עמודה2]],","),2)</f>
        <v xml:space="preserve"> TX</v>
      </c>
      <c r="K2370" s="37" t="str">
        <f>_xlfn.CONCAT(טבלה1[[#This Row],[AI_Companies]]," ",טבלה1[[#This Row],[עמודה1]])</f>
        <v>Metrica,Inc.-Texas http://www.metricanet.com/</v>
      </c>
      <c r="L2370" s="36">
        <v>50</v>
      </c>
      <c r="M2370" s="36" t="str">
        <f>IF(טבלה1[[#This Row],[עמודה53]]&gt;2000,"Yes","No")</f>
        <v>No</v>
      </c>
      <c r="N2370" s="36">
        <v>249</v>
      </c>
      <c r="O2370" s="36">
        <f>AVERAGE(טבלה1[[#This Row],[עמודה52]:[עמודה53]])</f>
        <v>149.5</v>
      </c>
      <c r="P2370" s="36" t="str">
        <f>IF(טבלה1[[#This Row],[עמודה4]]="&lt; $25 / hr","0$ - $25 / hr",טבלה1[[#This Row],[עמודה4]])</f>
        <v>Undisclosed</v>
      </c>
      <c r="Q2370" s="12" t="str" cm="1">
        <f t="array" ref="Q2370">INDEX(_xlfn.TEXTSPLIT(טבלה1[[#This Row],[עמודה55]],"-"),1)</f>
        <v>Undisclosed</v>
      </c>
      <c r="R2370" s="21" t="e" cm="1">
        <f t="array" ref="R2370">INDEX(_xlfn.TEXTSPLIT(INDEX(_xlfn.TEXTSPLIT(טבלה1[[#This Row],[עמודה55]],"-"),2),"/"),1)</f>
        <v>#REF!</v>
      </c>
      <c r="S2370" s="36" t="e">
        <f>AVERAGE(טבלה1[[#This Row],[עמודה59]:[עמודה60]])</f>
        <v>#VALUE!</v>
      </c>
      <c r="T2370" s="38" t="e">
        <f>VALUE(SUBSTITUTE(טבלה1[[#This Row],[עמודה56]],"$",""))</f>
        <v>#VALUE!</v>
      </c>
      <c r="U2370" s="38" t="e">
        <f>VALUE(SUBSTITUTE(טבלה1[[#This Row],[עמודה57]],"$",""))</f>
        <v>#REF!</v>
      </c>
      <c r="V2370" s="38" t="e">
        <f>IF(טבלה1[[#This Row],[עמודה58]]&gt;30,"Yes","No")</f>
        <v>#VALUE!</v>
      </c>
    </row>
    <row r="2371" spans="1:22" x14ac:dyDescent="0.15">
      <c r="A2371" s="32" t="s">
        <v>5554</v>
      </c>
      <c r="B2371" s="39" t="s">
        <v>5555</v>
      </c>
      <c r="C2371" s="39" t="s">
        <v>28</v>
      </c>
      <c r="D2371" s="39" t="s">
        <v>4</v>
      </c>
      <c r="E2371" s="39" t="s">
        <v>4</v>
      </c>
      <c r="F2371" s="39" t="s">
        <v>10</v>
      </c>
      <c r="G2371" s="36" t="str">
        <f t="shared" ref="G2371:G2434" si="37">IF(H2371&gt;0.8,"High",IF(H2371&gt;0.4,"Med","Low"))</f>
        <v>Low</v>
      </c>
      <c r="H2371" s="41">
        <v>0.1</v>
      </c>
      <c r="I2371" s="42"/>
      <c r="J2371" s="12" t="str" cm="1">
        <f t="array" ref="J2371">INDEX(_xlfn.TEXTSPLIT(טבלה1[[#This Row],[עמודה2]],","),2)</f>
        <v xml:space="preserve"> India</v>
      </c>
      <c r="K2371" s="43" t="str">
        <f>_xlfn.CONCAT(טבלה1[[#This Row],[AI_Companies]]," ",טבלה1[[#This Row],[עמודה1]])</f>
        <v>BlockchainFirm https://www.blockchainfirm.io/</v>
      </c>
      <c r="L2371" s="28">
        <v>50</v>
      </c>
      <c r="M2371" s="28" t="str">
        <f>IF(טבלה1[[#This Row],[עמודה53]]&gt;2000,"Yes","No")</f>
        <v>No</v>
      </c>
      <c r="N2371" s="28">
        <v>249</v>
      </c>
      <c r="O2371" s="28">
        <f>AVERAGE(טבלה1[[#This Row],[עמודה52]:[עמודה53]])</f>
        <v>149.5</v>
      </c>
      <c r="P2371" s="28" t="str">
        <f>IF(טבלה1[[#This Row],[עמודה4]]="&lt; $25 / hr","0$ - $25 / hr",טבלה1[[#This Row],[עמודה4]])</f>
        <v>$50 - $99 / hr</v>
      </c>
      <c r="Q2371" s="12" t="str" cm="1">
        <f t="array" ref="Q2371">INDEX(_xlfn.TEXTSPLIT(טבלה1[[#This Row],[עמודה55]],"-"),1)</f>
        <v xml:space="preserve">$50 </v>
      </c>
      <c r="R2371" s="21" t="str" cm="1">
        <f t="array" ref="R2371">INDEX(_xlfn.TEXTSPLIT(INDEX(_xlfn.TEXTSPLIT(טבלה1[[#This Row],[עמודה55]],"-"),2),"/"),1)</f>
        <v xml:space="preserve"> $99 </v>
      </c>
      <c r="S2371" s="28">
        <f>AVERAGE(טבלה1[[#This Row],[עמודה59]:[עמודה60]])</f>
        <v>74.5</v>
      </c>
      <c r="T2371" s="31">
        <f>VALUE(SUBSTITUTE(טבלה1[[#This Row],[עמודה56]],"$",""))</f>
        <v>50</v>
      </c>
      <c r="U2371" s="31">
        <f>VALUE(SUBSTITUTE(טבלה1[[#This Row],[עמודה57]],"$",""))</f>
        <v>99</v>
      </c>
      <c r="V2371" s="31" t="str">
        <f>IF(טבלה1[[#This Row],[עמודה58]]&gt;30,"Yes","No")</f>
        <v>Yes</v>
      </c>
    </row>
    <row r="2372" spans="1:22" x14ac:dyDescent="0.15">
      <c r="A2372" s="32" t="s">
        <v>5556</v>
      </c>
      <c r="B2372" s="33" t="s">
        <v>5557</v>
      </c>
      <c r="C2372" s="33" t="s">
        <v>1792</v>
      </c>
      <c r="D2372" s="33" t="s">
        <v>4</v>
      </c>
      <c r="E2372" s="33" t="s">
        <v>4</v>
      </c>
      <c r="F2372" s="33" t="s">
        <v>10</v>
      </c>
      <c r="G2372" s="36" t="str">
        <f t="shared" si="37"/>
        <v>Low</v>
      </c>
      <c r="H2372" s="34">
        <v>0.1</v>
      </c>
      <c r="I2372" s="35"/>
      <c r="J2372" s="12" t="str" cm="1">
        <f t="array" ref="J2372">INDEX(_xlfn.TEXTSPLIT(טבלה1[[#This Row],[עמודה2]],","),2)</f>
        <v xml:space="preserve"> Poland</v>
      </c>
      <c r="K2372" s="37" t="str">
        <f>_xlfn.CONCAT(טבלה1[[#This Row],[AI_Companies]]," ",טבלה1[[#This Row],[עמודה1]])</f>
        <v>GlobemaSp.zo.o. https://www.globema.com/</v>
      </c>
      <c r="L2372" s="36">
        <v>50</v>
      </c>
      <c r="M2372" s="36" t="str">
        <f>IF(טבלה1[[#This Row],[עמודה53]]&gt;2000,"Yes","No")</f>
        <v>No</v>
      </c>
      <c r="N2372" s="36">
        <v>249</v>
      </c>
      <c r="O2372" s="36">
        <f>AVERAGE(טבלה1[[#This Row],[עמודה52]:[עמודה53]])</f>
        <v>149.5</v>
      </c>
      <c r="P2372" s="36" t="str">
        <f>IF(טבלה1[[#This Row],[עמודה4]]="&lt; $25 / hr","0$ - $25 / hr",טבלה1[[#This Row],[עמודה4]])</f>
        <v>Undisclosed</v>
      </c>
      <c r="Q2372" s="12" t="str" cm="1">
        <f t="array" ref="Q2372">INDEX(_xlfn.TEXTSPLIT(טבלה1[[#This Row],[עמודה55]],"-"),1)</f>
        <v>Undisclosed</v>
      </c>
      <c r="R2372" s="21" t="e" cm="1">
        <f t="array" ref="R2372">INDEX(_xlfn.TEXTSPLIT(INDEX(_xlfn.TEXTSPLIT(טבלה1[[#This Row],[עמודה55]],"-"),2),"/"),1)</f>
        <v>#REF!</v>
      </c>
      <c r="S2372" s="36" t="e">
        <f>AVERAGE(טבלה1[[#This Row],[עמודה59]:[עמודה60]])</f>
        <v>#VALUE!</v>
      </c>
      <c r="T2372" s="38" t="e">
        <f>VALUE(SUBSTITUTE(טבלה1[[#This Row],[עמודה56]],"$",""))</f>
        <v>#VALUE!</v>
      </c>
      <c r="U2372" s="38" t="e">
        <f>VALUE(SUBSTITUTE(טבלה1[[#This Row],[עמודה57]],"$",""))</f>
        <v>#REF!</v>
      </c>
      <c r="V2372" s="38" t="e">
        <f>IF(טבלה1[[#This Row],[עמודה58]]&gt;30,"Yes","No")</f>
        <v>#VALUE!</v>
      </c>
    </row>
    <row r="2373" spans="1:22" x14ac:dyDescent="0.15">
      <c r="A2373" s="32" t="s">
        <v>5558</v>
      </c>
      <c r="B2373" s="39" t="s">
        <v>5559</v>
      </c>
      <c r="C2373" s="39" t="s">
        <v>1073</v>
      </c>
      <c r="D2373" s="40">
        <v>5000</v>
      </c>
      <c r="E2373" s="39" t="s">
        <v>14</v>
      </c>
      <c r="F2373" s="39" t="s">
        <v>29</v>
      </c>
      <c r="G2373" s="36" t="str">
        <f t="shared" si="37"/>
        <v>Low</v>
      </c>
      <c r="H2373" s="41">
        <v>0.1</v>
      </c>
      <c r="I2373" s="42"/>
      <c r="J2373" s="12" t="str" cm="1">
        <f t="array" ref="J2373">INDEX(_xlfn.TEXTSPLIT(טבלה1[[#This Row],[עמודה2]],","),2)</f>
        <v xml:space="preserve"> Australia</v>
      </c>
      <c r="K2373" s="43" t="str">
        <f>_xlfn.CONCAT(טבלה1[[#This Row],[AI_Companies]]," ",טבלה1[[#This Row],[עמודה1]])</f>
        <v>BizData https://www.bizdata.com.au/</v>
      </c>
      <c r="L2373" s="28">
        <v>10</v>
      </c>
      <c r="M2373" s="28" t="str">
        <f>IF(טבלה1[[#This Row],[עמודה53]]&gt;2000,"Yes","No")</f>
        <v>No</v>
      </c>
      <c r="N2373" s="28">
        <v>49</v>
      </c>
      <c r="O2373" s="28">
        <f>AVERAGE(טבלה1[[#This Row],[עמודה52]:[עמודה53]])</f>
        <v>149.5</v>
      </c>
      <c r="P2373" s="28" t="str">
        <f>IF(טבלה1[[#This Row],[עמודה4]]="&lt; $25 / hr","0$ - $25 / hr",טבלה1[[#This Row],[עמודה4]])</f>
        <v>Undisclosed</v>
      </c>
      <c r="Q2373" s="12" t="str" cm="1">
        <f t="array" ref="Q2373">INDEX(_xlfn.TEXTSPLIT(טבלה1[[#This Row],[עמודה55]],"-"),1)</f>
        <v>Undisclosed</v>
      </c>
      <c r="R2373" s="21" t="e" cm="1">
        <f t="array" ref="R2373">INDEX(_xlfn.TEXTSPLIT(INDEX(_xlfn.TEXTSPLIT(טבלה1[[#This Row],[עמודה55]],"-"),2),"/"),1)</f>
        <v>#REF!</v>
      </c>
      <c r="S2373" s="28" t="e">
        <f>AVERAGE(טבלה1[[#This Row],[עמודה59]:[עמודה60]])</f>
        <v>#VALUE!</v>
      </c>
      <c r="T2373" s="31" t="e">
        <f>VALUE(SUBSTITUTE(טבלה1[[#This Row],[עמודה56]],"$",""))</f>
        <v>#VALUE!</v>
      </c>
      <c r="U2373" s="31" t="e">
        <f>VALUE(SUBSTITUTE(טבלה1[[#This Row],[עמודה57]],"$",""))</f>
        <v>#REF!</v>
      </c>
      <c r="V2373" s="31" t="e">
        <f>IF(טבלה1[[#This Row],[עמודה58]]&gt;30,"Yes","No")</f>
        <v>#VALUE!</v>
      </c>
    </row>
    <row r="2374" spans="1:22" x14ac:dyDescent="0.15">
      <c r="A2374" s="32" t="s">
        <v>5560</v>
      </c>
      <c r="B2374" s="33" t="s">
        <v>5561</v>
      </c>
      <c r="C2374" s="33" t="s">
        <v>5562</v>
      </c>
      <c r="D2374" s="44">
        <v>5000</v>
      </c>
      <c r="E2374" s="33" t="s">
        <v>33</v>
      </c>
      <c r="F2374" s="33" t="s">
        <v>29</v>
      </c>
      <c r="G2374" s="36" t="str">
        <f t="shared" si="37"/>
        <v>Low</v>
      </c>
      <c r="H2374" s="34">
        <v>0.1</v>
      </c>
      <c r="I2374" s="35"/>
      <c r="J2374" s="12" t="str" cm="1">
        <f t="array" ref="J2374">INDEX(_xlfn.TEXTSPLIT(טבלה1[[#This Row],[עמודה2]],","),2)</f>
        <v xml:space="preserve"> India</v>
      </c>
      <c r="K2374" s="37" t="str">
        <f>_xlfn.CONCAT(טבלה1[[#This Row],[AI_Companies]]," ",טבלה1[[#This Row],[עמודה1]])</f>
        <v>MindCrewTechnologies http://www.mindcrewtech.com</v>
      </c>
      <c r="L2374" s="36">
        <v>10</v>
      </c>
      <c r="M2374" s="36" t="str">
        <f>IF(טבלה1[[#This Row],[עמודה53]]&gt;2000,"Yes","No")</f>
        <v>No</v>
      </c>
      <c r="N2374" s="36">
        <v>49</v>
      </c>
      <c r="O2374" s="36">
        <f>AVERAGE(טבלה1[[#This Row],[עמודה52]:[עמודה53]])</f>
        <v>29.5</v>
      </c>
      <c r="P2374" s="36" t="str">
        <f>IF(טבלה1[[#This Row],[עמודה4]]="&lt; $25 / hr","0$ - $25 / hr",טבלה1[[#This Row],[עמודה4]])</f>
        <v>0$ - $25 / hr</v>
      </c>
      <c r="Q2374" s="12" t="str" cm="1">
        <f t="array" ref="Q2374">INDEX(_xlfn.TEXTSPLIT(טבלה1[[#This Row],[עמודה55]],"-"),1)</f>
        <v xml:space="preserve">0$ </v>
      </c>
      <c r="R2374" s="21" t="str" cm="1">
        <f t="array" ref="R2374">INDEX(_xlfn.TEXTSPLIT(INDEX(_xlfn.TEXTSPLIT(טבלה1[[#This Row],[עמודה55]],"-"),2),"/"),1)</f>
        <v xml:space="preserve"> $25 </v>
      </c>
      <c r="S2374" s="36">
        <f>AVERAGE(טבלה1[[#This Row],[עמודה59]:[עמודה60]])</f>
        <v>12.5</v>
      </c>
      <c r="T2374" s="38">
        <f>VALUE(SUBSTITUTE(טבלה1[[#This Row],[עמודה56]],"$",""))</f>
        <v>0</v>
      </c>
      <c r="U2374" s="38">
        <f>VALUE(SUBSTITUTE(טבלה1[[#This Row],[עמודה57]],"$",""))</f>
        <v>25</v>
      </c>
      <c r="V2374" s="38" t="str">
        <f>IF(טבלה1[[#This Row],[עמודה58]]&gt;30,"Yes","No")</f>
        <v>No</v>
      </c>
    </row>
    <row r="2375" spans="1:22" x14ac:dyDescent="0.15">
      <c r="A2375" s="32" t="s">
        <v>5563</v>
      </c>
      <c r="B2375" s="39" t="s">
        <v>5564</v>
      </c>
      <c r="C2375" s="39" t="s">
        <v>168</v>
      </c>
      <c r="D2375" s="40">
        <v>5000</v>
      </c>
      <c r="E2375" s="39" t="s">
        <v>9</v>
      </c>
      <c r="F2375" s="39" t="s">
        <v>29</v>
      </c>
      <c r="G2375" s="36" t="str">
        <f t="shared" si="37"/>
        <v>Low</v>
      </c>
      <c r="H2375" s="41">
        <v>0.1</v>
      </c>
      <c r="I2375" s="42"/>
      <c r="J2375" s="12" t="str" cm="1">
        <f t="array" ref="J2375">INDEX(_xlfn.TEXTSPLIT(טבלה1[[#This Row],[עמודה2]],","),2)</f>
        <v xml:space="preserve"> Thailand</v>
      </c>
      <c r="K2375" s="43" t="str">
        <f>_xlfn.CONCAT(טבלה1[[#This Row],[AI_Companies]]," ",טבלה1[[#This Row],[עמודה1]])</f>
        <v>DRVR http://www.drvr.co</v>
      </c>
      <c r="L2375" s="28">
        <v>10</v>
      </c>
      <c r="M2375" s="28" t="str">
        <f>IF(טבלה1[[#This Row],[עמודה53]]&gt;2000,"Yes","No")</f>
        <v>No</v>
      </c>
      <c r="N2375" s="28">
        <v>49</v>
      </c>
      <c r="O2375" s="28">
        <f>AVERAGE(טבלה1[[#This Row],[עמודה52]:[עמודה53]])</f>
        <v>29.5</v>
      </c>
      <c r="P2375" s="28" t="str">
        <f>IF(טבלה1[[#This Row],[עמודה4]]="&lt; $25 / hr","0$ - $25 / hr",טבלה1[[#This Row],[עמודה4]])</f>
        <v>$25 - $49 / hr</v>
      </c>
      <c r="Q2375" s="12" t="str" cm="1">
        <f t="array" ref="Q2375">INDEX(_xlfn.TEXTSPLIT(טבלה1[[#This Row],[עמודה55]],"-"),1)</f>
        <v xml:space="preserve">$25 </v>
      </c>
      <c r="R2375" s="21" t="str" cm="1">
        <f t="array" ref="R2375">INDEX(_xlfn.TEXTSPLIT(INDEX(_xlfn.TEXTSPLIT(טבלה1[[#This Row],[עמודה55]],"-"),2),"/"),1)</f>
        <v xml:space="preserve"> $49 </v>
      </c>
      <c r="S2375" s="28">
        <f>AVERAGE(טבלה1[[#This Row],[עמודה59]:[עמודה60]])</f>
        <v>37</v>
      </c>
      <c r="T2375" s="31">
        <f>VALUE(SUBSTITUTE(טבלה1[[#This Row],[עמודה56]],"$",""))</f>
        <v>25</v>
      </c>
      <c r="U2375" s="31">
        <f>VALUE(SUBSTITUTE(טבלה1[[#This Row],[עמודה57]],"$",""))</f>
        <v>49</v>
      </c>
      <c r="V2375" s="31" t="str">
        <f>IF(טבלה1[[#This Row],[עמודה58]]&gt;30,"Yes","No")</f>
        <v>Yes</v>
      </c>
    </row>
    <row r="2376" spans="1:22" x14ac:dyDescent="0.15">
      <c r="A2376" s="32" t="s">
        <v>5565</v>
      </c>
      <c r="B2376" s="33" t="s">
        <v>5566</v>
      </c>
      <c r="C2376" s="33" t="s">
        <v>515</v>
      </c>
      <c r="D2376" s="44">
        <v>25000</v>
      </c>
      <c r="E2376" s="33" t="s">
        <v>33</v>
      </c>
      <c r="F2376" s="33" t="s">
        <v>117</v>
      </c>
      <c r="G2376" s="36" t="str">
        <f t="shared" si="37"/>
        <v>Low</v>
      </c>
      <c r="H2376" s="34">
        <v>0.15</v>
      </c>
      <c r="I2376" s="35"/>
      <c r="J2376" s="12" t="str" cm="1">
        <f t="array" ref="J2376">INDEX(_xlfn.TEXTSPLIT(טבלה1[[#This Row],[עמודה2]],","),2)</f>
        <v xml:space="preserve"> India</v>
      </c>
      <c r="K2376" s="37" t="str">
        <f>_xlfn.CONCAT(טבלה1[[#This Row],[AI_Companies]]," ",טבלה1[[#This Row],[עמודה1]])</f>
        <v>EpsilonElectronics https://www.epsilonelectronics.in</v>
      </c>
      <c r="L2376" s="36">
        <v>2</v>
      </c>
      <c r="M2376" s="36" t="str">
        <f>IF(טבלה1[[#This Row],[עמודה53]]&gt;2000,"Yes","No")</f>
        <v>No</v>
      </c>
      <c r="N2376" s="36">
        <v>9</v>
      </c>
      <c r="O2376" s="36">
        <f>AVERAGE(טבלה1[[#This Row],[עמודה52]:[עמודה53]])</f>
        <v>29.5</v>
      </c>
      <c r="P2376" s="36" t="str">
        <f>IF(טבלה1[[#This Row],[עמודה4]]="&lt; $25 / hr","0$ - $25 / hr",טבלה1[[#This Row],[עמודה4]])</f>
        <v>$50 - $99 / hr</v>
      </c>
      <c r="Q2376" s="12" t="str" cm="1">
        <f t="array" ref="Q2376">INDEX(_xlfn.TEXTSPLIT(טבלה1[[#This Row],[עמודה55]],"-"),1)</f>
        <v xml:space="preserve">$50 </v>
      </c>
      <c r="R2376" s="21" t="str" cm="1">
        <f t="array" ref="R2376">INDEX(_xlfn.TEXTSPLIT(INDEX(_xlfn.TEXTSPLIT(טבלה1[[#This Row],[עמודה55]],"-"),2),"/"),1)</f>
        <v xml:space="preserve"> $99 </v>
      </c>
      <c r="S2376" s="36">
        <f>AVERAGE(טבלה1[[#This Row],[עמודה59]:[עמודה60]])</f>
        <v>74.5</v>
      </c>
      <c r="T2376" s="38">
        <f>VALUE(SUBSTITUTE(טבלה1[[#This Row],[עמודה56]],"$",""))</f>
        <v>50</v>
      </c>
      <c r="U2376" s="38">
        <f>VALUE(SUBSTITUTE(טבלה1[[#This Row],[עמודה57]],"$",""))</f>
        <v>99</v>
      </c>
      <c r="V2376" s="38" t="str">
        <f>IF(טבלה1[[#This Row],[עמודה58]]&gt;30,"Yes","No")</f>
        <v>Yes</v>
      </c>
    </row>
    <row r="2377" spans="1:22" x14ac:dyDescent="0.15">
      <c r="A2377" s="32" t="s">
        <v>5567</v>
      </c>
      <c r="B2377" s="39" t="s">
        <v>5568</v>
      </c>
      <c r="C2377" s="39" t="s">
        <v>1423</v>
      </c>
      <c r="D2377" s="39" t="s">
        <v>4</v>
      </c>
      <c r="E2377" s="39" t="s">
        <v>4</v>
      </c>
      <c r="F2377" s="39" t="s">
        <v>117</v>
      </c>
      <c r="G2377" s="36" t="str">
        <f t="shared" si="37"/>
        <v>Low</v>
      </c>
      <c r="H2377" s="41">
        <v>0.15</v>
      </c>
      <c r="I2377" s="42"/>
      <c r="J2377" s="12" t="str" cm="1">
        <f t="array" ref="J2377">INDEX(_xlfn.TEXTSPLIT(טבלה1[[#This Row],[עמודה2]],","),2)</f>
        <v xml:space="preserve"> CO</v>
      </c>
      <c r="K2377" s="43" t="str">
        <f>_xlfn.CONCAT(טבלה1[[#This Row],[AI_Companies]]," ",טבלה1[[#This Row],[עמודה1]])</f>
        <v>SourceSeek https://www.sourceseek.com</v>
      </c>
      <c r="L2377" s="28">
        <v>2</v>
      </c>
      <c r="M2377" s="28" t="str">
        <f>IF(טבלה1[[#This Row],[עמודה53]]&gt;2000,"Yes","No")</f>
        <v>No</v>
      </c>
      <c r="N2377" s="28">
        <v>9</v>
      </c>
      <c r="O2377" s="28">
        <f>AVERAGE(טבלה1[[#This Row],[עמודה52]:[עמודה53]])</f>
        <v>5.5</v>
      </c>
      <c r="P2377" s="28" t="str">
        <f>IF(טבלה1[[#This Row],[עמודה4]]="&lt; $25 / hr","0$ - $25 / hr",טבלה1[[#This Row],[עמודה4]])</f>
        <v>$25 - $49 / hr</v>
      </c>
      <c r="Q2377" s="12" t="str" cm="1">
        <f t="array" ref="Q2377">INDEX(_xlfn.TEXTSPLIT(טבלה1[[#This Row],[עמודה55]],"-"),1)</f>
        <v xml:space="preserve">$25 </v>
      </c>
      <c r="R2377" s="21" t="str" cm="1">
        <f t="array" ref="R2377">INDEX(_xlfn.TEXTSPLIT(INDEX(_xlfn.TEXTSPLIT(טבלה1[[#This Row],[עמודה55]],"-"),2),"/"),1)</f>
        <v xml:space="preserve"> $49 </v>
      </c>
      <c r="S2377" s="28">
        <f>AVERAGE(טבלה1[[#This Row],[עמודה59]:[עמודה60]])</f>
        <v>37</v>
      </c>
      <c r="T2377" s="31">
        <f>VALUE(SUBSTITUTE(טבלה1[[#This Row],[עמודה56]],"$",""))</f>
        <v>25</v>
      </c>
      <c r="U2377" s="31">
        <f>VALUE(SUBSTITUTE(טבלה1[[#This Row],[עמודה57]],"$",""))</f>
        <v>49</v>
      </c>
      <c r="V2377" s="31" t="str">
        <f>IF(טבלה1[[#This Row],[עמודה58]]&gt;30,"Yes","No")</f>
        <v>Yes</v>
      </c>
    </row>
    <row r="2378" spans="1:22" x14ac:dyDescent="0.15">
      <c r="A2378" s="32" t="s">
        <v>5569</v>
      </c>
      <c r="B2378" s="33" t="s">
        <v>5570</v>
      </c>
      <c r="C2378" s="33" t="s">
        <v>494</v>
      </c>
      <c r="D2378" s="33" t="s">
        <v>4</v>
      </c>
      <c r="E2378" s="33" t="s">
        <v>4</v>
      </c>
      <c r="F2378" s="33" t="s">
        <v>29</v>
      </c>
      <c r="G2378" s="36" t="str">
        <f t="shared" si="37"/>
        <v>Low</v>
      </c>
      <c r="H2378" s="34">
        <v>0.15</v>
      </c>
      <c r="I2378" s="35"/>
      <c r="J2378" s="12" t="str" cm="1">
        <f t="array" ref="J2378">INDEX(_xlfn.TEXTSPLIT(טבלה1[[#This Row],[עמודה2]],","),2)</f>
        <v xml:space="preserve"> Czech Republic</v>
      </c>
      <c r="K2378" s="37" t="str">
        <f>_xlfn.CONCAT(טבלה1[[#This Row],[AI_Companies]]," ",טבלה1[[#This Row],[עמודה1]])</f>
        <v>ko-bot https://ko-bot.cz/</v>
      </c>
      <c r="L2378" s="36">
        <v>10</v>
      </c>
      <c r="M2378" s="36" t="str">
        <f>IF(טבלה1[[#This Row],[עמודה53]]&gt;2000,"Yes","No")</f>
        <v>No</v>
      </c>
      <c r="N2378" s="36">
        <v>49</v>
      </c>
      <c r="O2378" s="36">
        <f>AVERAGE(טבלה1[[#This Row],[עמודה52]:[עמודה53]])</f>
        <v>5.5</v>
      </c>
      <c r="P2378" s="36" t="str">
        <f>IF(טבלה1[[#This Row],[עמודה4]]="&lt; $25 / hr","0$ - $25 / hr",טבלה1[[#This Row],[עמודה4]])</f>
        <v>Undisclosed</v>
      </c>
      <c r="Q2378" s="12" t="str" cm="1">
        <f t="array" ref="Q2378">INDEX(_xlfn.TEXTSPLIT(טבלה1[[#This Row],[עמודה55]],"-"),1)</f>
        <v>Undisclosed</v>
      </c>
      <c r="R2378" s="21" t="e" cm="1">
        <f t="array" ref="R2378">INDEX(_xlfn.TEXTSPLIT(INDEX(_xlfn.TEXTSPLIT(טבלה1[[#This Row],[עמודה55]],"-"),2),"/"),1)</f>
        <v>#REF!</v>
      </c>
      <c r="S2378" s="36" t="e">
        <f>AVERAGE(טבלה1[[#This Row],[עמודה59]:[עמודה60]])</f>
        <v>#VALUE!</v>
      </c>
      <c r="T2378" s="38" t="e">
        <f>VALUE(SUBSTITUTE(טבלה1[[#This Row],[עמודה56]],"$",""))</f>
        <v>#VALUE!</v>
      </c>
      <c r="U2378" s="38" t="e">
        <f>VALUE(SUBSTITUTE(טבלה1[[#This Row],[עמודה57]],"$",""))</f>
        <v>#REF!</v>
      </c>
      <c r="V2378" s="38" t="e">
        <f>IF(טבלה1[[#This Row],[עמודה58]]&gt;30,"Yes","No")</f>
        <v>#VALUE!</v>
      </c>
    </row>
    <row r="2379" spans="1:22" x14ac:dyDescent="0.15">
      <c r="A2379" s="32" t="s">
        <v>5571</v>
      </c>
      <c r="B2379" s="39" t="s">
        <v>5572</v>
      </c>
      <c r="C2379" s="39" t="s">
        <v>2381</v>
      </c>
      <c r="D2379" s="39" t="s">
        <v>4</v>
      </c>
      <c r="E2379" s="39" t="s">
        <v>9</v>
      </c>
      <c r="F2379" s="39" t="s">
        <v>29</v>
      </c>
      <c r="G2379" s="36" t="str">
        <f t="shared" si="37"/>
        <v>Low</v>
      </c>
      <c r="H2379" s="41">
        <v>0.15</v>
      </c>
      <c r="I2379" s="42"/>
      <c r="J2379" s="12" t="str" cm="1">
        <f t="array" ref="J2379">INDEX(_xlfn.TEXTSPLIT(טבלה1[[#This Row],[עמודה2]],","),2)</f>
        <v xml:space="preserve"> Turkey</v>
      </c>
      <c r="K2379" s="43" t="str">
        <f>_xlfn.CONCAT(טבלה1[[#This Row],[AI_Companies]]," ",טבלה1[[#This Row],[עמודה1]])</f>
        <v>FortePartners https://fortepartners.co</v>
      </c>
      <c r="L2379" s="28">
        <v>10</v>
      </c>
      <c r="M2379" s="28" t="str">
        <f>IF(טבלה1[[#This Row],[עמודה53]]&gt;2000,"Yes","No")</f>
        <v>No</v>
      </c>
      <c r="N2379" s="28">
        <v>49</v>
      </c>
      <c r="O2379" s="28">
        <f>AVERAGE(טבלה1[[#This Row],[עמודה52]:[עמודה53]])</f>
        <v>29.5</v>
      </c>
      <c r="P2379" s="28" t="str">
        <f>IF(טבלה1[[#This Row],[עמודה4]]="&lt; $25 / hr","0$ - $25 / hr",טבלה1[[#This Row],[עמודה4]])</f>
        <v>Undisclosed</v>
      </c>
      <c r="Q2379" s="12" t="str" cm="1">
        <f t="array" ref="Q2379">INDEX(_xlfn.TEXTSPLIT(טבלה1[[#This Row],[עמודה55]],"-"),1)</f>
        <v>Undisclosed</v>
      </c>
      <c r="R2379" s="21" t="e" cm="1">
        <f t="array" ref="R2379">INDEX(_xlfn.TEXTSPLIT(INDEX(_xlfn.TEXTSPLIT(טבלה1[[#This Row],[עמודה55]],"-"),2),"/"),1)</f>
        <v>#REF!</v>
      </c>
      <c r="S2379" s="28" t="e">
        <f>AVERAGE(טבלה1[[#This Row],[עמודה59]:[עמודה60]])</f>
        <v>#VALUE!</v>
      </c>
      <c r="T2379" s="31" t="e">
        <f>VALUE(SUBSTITUTE(טבלה1[[#This Row],[עמודה56]],"$",""))</f>
        <v>#VALUE!</v>
      </c>
      <c r="U2379" s="31" t="e">
        <f>VALUE(SUBSTITUTE(טבלה1[[#This Row],[עמודה57]],"$",""))</f>
        <v>#REF!</v>
      </c>
      <c r="V2379" s="31" t="e">
        <f>IF(טבלה1[[#This Row],[עמודה58]]&gt;30,"Yes","No")</f>
        <v>#VALUE!</v>
      </c>
    </row>
    <row r="2380" spans="1:22" x14ac:dyDescent="0.15">
      <c r="A2380" s="32" t="s">
        <v>5573</v>
      </c>
      <c r="B2380" s="33" t="s">
        <v>5574</v>
      </c>
      <c r="C2380" s="33" t="s">
        <v>5495</v>
      </c>
      <c r="D2380" s="44">
        <v>75000</v>
      </c>
      <c r="E2380" s="33" t="s">
        <v>21</v>
      </c>
      <c r="F2380" s="33" t="s">
        <v>29</v>
      </c>
      <c r="G2380" s="36" t="str">
        <f t="shared" si="37"/>
        <v>Low</v>
      </c>
      <c r="H2380" s="34">
        <v>0.25</v>
      </c>
      <c r="I2380" s="35"/>
      <c r="J2380" s="12" t="str" cm="1">
        <f t="array" ref="J2380">INDEX(_xlfn.TEXTSPLIT(טבלה1[[#This Row],[עמודה2]],","),2)</f>
        <v xml:space="preserve"> Slovakia</v>
      </c>
      <c r="K2380" s="37" t="str">
        <f>_xlfn.CONCAT(טבלה1[[#This Row],[AI_Companies]]," ",טבלה1[[#This Row],[עמודה1]])</f>
        <v>Revolware https://www.revolware.com/</v>
      </c>
      <c r="L2380" s="36">
        <v>10</v>
      </c>
      <c r="M2380" s="36" t="str">
        <f>IF(טבלה1[[#This Row],[עמודה53]]&gt;2000,"Yes","No")</f>
        <v>No</v>
      </c>
      <c r="N2380" s="36">
        <v>49</v>
      </c>
      <c r="O2380" s="36">
        <f>AVERAGE(טבלה1[[#This Row],[עמודה52]:[עמודה53]])</f>
        <v>29.5</v>
      </c>
      <c r="P2380" s="36" t="str">
        <f>IF(טבלה1[[#This Row],[עמודה4]]="&lt; $25 / hr","0$ - $25 / hr",טבלה1[[#This Row],[עמודה4]])</f>
        <v>$50 - $99 / hr</v>
      </c>
      <c r="Q2380" s="12" t="str" cm="1">
        <f t="array" ref="Q2380">INDEX(_xlfn.TEXTSPLIT(טבלה1[[#This Row],[עמודה55]],"-"),1)</f>
        <v xml:space="preserve">$50 </v>
      </c>
      <c r="R2380" s="21" t="str" cm="1">
        <f t="array" ref="R2380">INDEX(_xlfn.TEXTSPLIT(INDEX(_xlfn.TEXTSPLIT(טבלה1[[#This Row],[עמודה55]],"-"),2),"/"),1)</f>
        <v xml:space="preserve"> $99 </v>
      </c>
      <c r="S2380" s="36">
        <f>AVERAGE(טבלה1[[#This Row],[עמודה59]:[עמודה60]])</f>
        <v>74.5</v>
      </c>
      <c r="T2380" s="38">
        <f>VALUE(SUBSTITUTE(טבלה1[[#This Row],[עמודה56]],"$",""))</f>
        <v>50</v>
      </c>
      <c r="U2380" s="38">
        <f>VALUE(SUBSTITUTE(טבלה1[[#This Row],[עמודה57]],"$",""))</f>
        <v>99</v>
      </c>
      <c r="V2380" s="38" t="str">
        <f>IF(טבלה1[[#This Row],[עמודה58]]&gt;30,"Yes","No")</f>
        <v>Yes</v>
      </c>
    </row>
    <row r="2381" spans="1:22" x14ac:dyDescent="0.15">
      <c r="A2381" s="32" t="s">
        <v>5575</v>
      </c>
      <c r="B2381" s="39" t="s">
        <v>5576</v>
      </c>
      <c r="C2381" s="39" t="s">
        <v>5577</v>
      </c>
      <c r="D2381" s="40">
        <v>5000</v>
      </c>
      <c r="E2381" s="39" t="s">
        <v>14</v>
      </c>
      <c r="F2381" s="39" t="s">
        <v>10</v>
      </c>
      <c r="G2381" s="36" t="str">
        <f t="shared" si="37"/>
        <v>Low</v>
      </c>
      <c r="H2381" s="41">
        <v>0.1</v>
      </c>
      <c r="I2381" s="42"/>
      <c r="J2381" s="12" t="str" cm="1">
        <f t="array" ref="J2381">INDEX(_xlfn.TEXTSPLIT(טבלה1[[#This Row],[עמודה2]],","),2)</f>
        <v xml:space="preserve"> Malaysia</v>
      </c>
      <c r="K2381" s="43" t="str">
        <f>_xlfn.CONCAT(טבלה1[[#This Row],[AI_Companies]]," ",טבלה1[[#This Row],[עמודה1]])</f>
        <v>MarzexTechnologies https://marzex.tech</v>
      </c>
      <c r="L2381" s="28">
        <v>50</v>
      </c>
      <c r="M2381" s="28" t="str">
        <f>IF(טבלה1[[#This Row],[עמודה53]]&gt;2000,"Yes","No")</f>
        <v>No</v>
      </c>
      <c r="N2381" s="28">
        <v>249</v>
      </c>
      <c r="O2381" s="28">
        <f>AVERAGE(טבלה1[[#This Row],[עמודה52]:[עמודה53]])</f>
        <v>29.5</v>
      </c>
      <c r="P2381" s="28" t="str">
        <f>IF(טבלה1[[#This Row],[עמודה4]]="&lt; $25 / hr","0$ - $25 / hr",טבלה1[[#This Row],[עמודה4]])</f>
        <v>$100 - $149 / hr</v>
      </c>
      <c r="Q2381" s="12" t="str" cm="1">
        <f t="array" ref="Q2381">INDEX(_xlfn.TEXTSPLIT(טבלה1[[#This Row],[עמודה55]],"-"),1)</f>
        <v xml:space="preserve">$100 </v>
      </c>
      <c r="R2381" s="21" t="str" cm="1">
        <f t="array" ref="R2381">INDEX(_xlfn.TEXTSPLIT(INDEX(_xlfn.TEXTSPLIT(טבלה1[[#This Row],[עמודה55]],"-"),2),"/"),1)</f>
        <v xml:space="preserve"> $149 </v>
      </c>
      <c r="S2381" s="28">
        <f>AVERAGE(טבלה1[[#This Row],[עמודה59]:[עמודה60]])</f>
        <v>124.5</v>
      </c>
      <c r="T2381" s="31">
        <f>VALUE(SUBSTITUTE(טבלה1[[#This Row],[עמודה56]],"$",""))</f>
        <v>100</v>
      </c>
      <c r="U2381" s="31">
        <f>VALUE(SUBSTITUTE(טבלה1[[#This Row],[עמודה57]],"$",""))</f>
        <v>149</v>
      </c>
      <c r="V2381" s="31" t="str">
        <f>IF(טבלה1[[#This Row],[עמודה58]]&gt;30,"Yes","No")</f>
        <v>Yes</v>
      </c>
    </row>
    <row r="2382" spans="1:22" x14ac:dyDescent="0.15">
      <c r="A2382" s="32" t="s">
        <v>5578</v>
      </c>
      <c r="B2382" s="33" t="s">
        <v>5579</v>
      </c>
      <c r="C2382" s="33" t="s">
        <v>765</v>
      </c>
      <c r="D2382" s="33" t="s">
        <v>4</v>
      </c>
      <c r="E2382" s="33" t="s">
        <v>4</v>
      </c>
      <c r="F2382" s="33" t="s">
        <v>29</v>
      </c>
      <c r="G2382" s="36" t="str">
        <f t="shared" si="37"/>
        <v>Low</v>
      </c>
      <c r="H2382" s="34">
        <v>0.1</v>
      </c>
      <c r="I2382" s="35"/>
      <c r="J2382" s="12" t="str" cm="1">
        <f t="array" ref="J2382">INDEX(_xlfn.TEXTSPLIT(טבלה1[[#This Row],[עמודה2]],","),2)</f>
        <v xml:space="preserve"> India</v>
      </c>
      <c r="K2382" s="37" t="str">
        <f>_xlfn.CONCAT(טבלה1[[#This Row],[AI_Companies]]," ",טבלה1[[#This Row],[עמודה1]])</f>
        <v>HiFXIT&amp;MediaServices http://www.hifx.in</v>
      </c>
      <c r="L2382" s="36">
        <v>10</v>
      </c>
      <c r="M2382" s="36" t="str">
        <f>IF(טבלה1[[#This Row],[עמודה53]]&gt;2000,"Yes","No")</f>
        <v>No</v>
      </c>
      <c r="N2382" s="36">
        <v>49</v>
      </c>
      <c r="O2382" s="36">
        <f>AVERAGE(טבלה1[[#This Row],[עמודה52]:[עמודה53]])</f>
        <v>149.5</v>
      </c>
      <c r="P2382" s="36" t="str">
        <f>IF(טבלה1[[#This Row],[עמודה4]]="&lt; $25 / hr","0$ - $25 / hr",טבלה1[[#This Row],[עמודה4]])</f>
        <v>0$ - $25 / hr</v>
      </c>
      <c r="Q2382" s="12" t="str" cm="1">
        <f t="array" ref="Q2382">INDEX(_xlfn.TEXTSPLIT(טבלה1[[#This Row],[עמודה55]],"-"),1)</f>
        <v xml:space="preserve">0$ </v>
      </c>
      <c r="R2382" s="21" t="str" cm="1">
        <f t="array" ref="R2382">INDEX(_xlfn.TEXTSPLIT(INDEX(_xlfn.TEXTSPLIT(טבלה1[[#This Row],[עמודה55]],"-"),2),"/"),1)</f>
        <v xml:space="preserve"> $25 </v>
      </c>
      <c r="S2382" s="36">
        <f>AVERAGE(טבלה1[[#This Row],[עמודה59]:[עמודה60]])</f>
        <v>12.5</v>
      </c>
      <c r="T2382" s="38">
        <f>VALUE(SUBSTITUTE(טבלה1[[#This Row],[עמודה56]],"$",""))</f>
        <v>0</v>
      </c>
      <c r="U2382" s="38">
        <f>VALUE(SUBSTITUTE(טבלה1[[#This Row],[עמודה57]],"$",""))</f>
        <v>25</v>
      </c>
      <c r="V2382" s="38" t="str">
        <f>IF(טבלה1[[#This Row],[עמודה58]]&gt;30,"Yes","No")</f>
        <v>No</v>
      </c>
    </row>
    <row r="2383" spans="1:22" x14ac:dyDescent="0.15">
      <c r="A2383" s="32" t="s">
        <v>5580</v>
      </c>
      <c r="B2383" s="39" t="s">
        <v>5581</v>
      </c>
      <c r="C2383" s="39" t="s">
        <v>5582</v>
      </c>
      <c r="D2383" s="40">
        <v>10000</v>
      </c>
      <c r="E2383" s="39" t="s">
        <v>21</v>
      </c>
      <c r="F2383" s="39" t="s">
        <v>117</v>
      </c>
      <c r="G2383" s="36" t="str">
        <f t="shared" si="37"/>
        <v>Low</v>
      </c>
      <c r="H2383" s="41">
        <v>0.2</v>
      </c>
      <c r="I2383" s="42"/>
      <c r="J2383" s="12" t="str" cm="1">
        <f t="array" ref="J2383">INDEX(_xlfn.TEXTSPLIT(טבלה1[[#This Row],[עמודה2]],","),2)</f>
        <v xml:space="preserve"> Germany</v>
      </c>
      <c r="K2383" s="43" t="str">
        <f>_xlfn.CONCAT(טבלה1[[#This Row],[AI_Companies]]," ",טבלה1[[#This Row],[עמודה1]])</f>
        <v>HRForecast https://hrforecast.com/</v>
      </c>
      <c r="L2383" s="28">
        <v>2</v>
      </c>
      <c r="M2383" s="28" t="str">
        <f>IF(טבלה1[[#This Row],[עמודה53]]&gt;2000,"Yes","No")</f>
        <v>No</v>
      </c>
      <c r="N2383" s="28">
        <v>9</v>
      </c>
      <c r="O2383" s="28">
        <f>AVERAGE(טבלה1[[#This Row],[עמודה52]:[עמודה53]])</f>
        <v>29.5</v>
      </c>
      <c r="P2383" s="28" t="str">
        <f>IF(טבלה1[[#This Row],[עמודה4]]="&lt; $25 / hr","0$ - $25 / hr",טבלה1[[#This Row],[עמודה4]])</f>
        <v>Undisclosed</v>
      </c>
      <c r="Q2383" s="12" t="str" cm="1">
        <f t="array" ref="Q2383">INDEX(_xlfn.TEXTSPLIT(טבלה1[[#This Row],[עמודה55]],"-"),1)</f>
        <v>Undisclosed</v>
      </c>
      <c r="R2383" s="21" t="e" cm="1">
        <f t="array" ref="R2383">INDEX(_xlfn.TEXTSPLIT(INDEX(_xlfn.TEXTSPLIT(טבלה1[[#This Row],[עמודה55]],"-"),2),"/"),1)</f>
        <v>#REF!</v>
      </c>
      <c r="S2383" s="28" t="e">
        <f>AVERAGE(טבלה1[[#This Row],[עמודה59]:[עמודה60]])</f>
        <v>#VALUE!</v>
      </c>
      <c r="T2383" s="31" t="e">
        <f>VALUE(SUBSTITUTE(טבלה1[[#This Row],[עמודה56]],"$",""))</f>
        <v>#VALUE!</v>
      </c>
      <c r="U2383" s="31" t="e">
        <f>VALUE(SUBSTITUTE(טבלה1[[#This Row],[עמודה57]],"$",""))</f>
        <v>#REF!</v>
      </c>
      <c r="V2383" s="31" t="e">
        <f>IF(טבלה1[[#This Row],[עמודה58]]&gt;30,"Yes","No")</f>
        <v>#VALUE!</v>
      </c>
    </row>
    <row r="2384" spans="1:22" x14ac:dyDescent="0.15">
      <c r="A2384" s="32" t="s">
        <v>5583</v>
      </c>
      <c r="B2384" s="33" t="s">
        <v>5584</v>
      </c>
      <c r="C2384" s="33" t="s">
        <v>5585</v>
      </c>
      <c r="D2384" s="44">
        <v>1000</v>
      </c>
      <c r="E2384" s="33" t="s">
        <v>14</v>
      </c>
      <c r="F2384" s="33" t="s">
        <v>117</v>
      </c>
      <c r="G2384" s="36" t="str">
        <f t="shared" si="37"/>
        <v>Low</v>
      </c>
      <c r="H2384" s="34">
        <v>0.2</v>
      </c>
      <c r="I2384" s="35"/>
      <c r="J2384" s="12" t="str" cm="1">
        <f t="array" ref="J2384">INDEX(_xlfn.TEXTSPLIT(טבלה1[[#This Row],[עמודה2]],","),2)</f>
        <v xml:space="preserve"> India</v>
      </c>
      <c r="K2384" s="37" t="str">
        <f>_xlfn.CONCAT(טבלה1[[#This Row],[AI_Companies]]," ",טבלה1[[#This Row],[עמודה1]])</f>
        <v>DishaHouse http://dishahouse.co.in</v>
      </c>
      <c r="L2384" s="36">
        <v>2</v>
      </c>
      <c r="M2384" s="36" t="str">
        <f>IF(טבלה1[[#This Row],[עמודה53]]&gt;2000,"Yes","No")</f>
        <v>No</v>
      </c>
      <c r="N2384" s="36">
        <v>9</v>
      </c>
      <c r="O2384" s="36">
        <f>AVERAGE(טבלה1[[#This Row],[עמודה52]:[עמודה53]])</f>
        <v>5.5</v>
      </c>
      <c r="P2384" s="36" t="str">
        <f>IF(טבלה1[[#This Row],[עמודה4]]="&lt; $25 / hr","0$ - $25 / hr",טבלה1[[#This Row],[עמודה4]])</f>
        <v>$100 - $149 / hr</v>
      </c>
      <c r="Q2384" s="12" t="str" cm="1">
        <f t="array" ref="Q2384">INDEX(_xlfn.TEXTSPLIT(טבלה1[[#This Row],[עמודה55]],"-"),1)</f>
        <v xml:space="preserve">$100 </v>
      </c>
      <c r="R2384" s="21" t="str" cm="1">
        <f t="array" ref="R2384">INDEX(_xlfn.TEXTSPLIT(INDEX(_xlfn.TEXTSPLIT(טבלה1[[#This Row],[עמודה55]],"-"),2),"/"),1)</f>
        <v xml:space="preserve"> $149 </v>
      </c>
      <c r="S2384" s="36">
        <f>AVERAGE(טבלה1[[#This Row],[עמודה59]:[עמודה60]])</f>
        <v>124.5</v>
      </c>
      <c r="T2384" s="38">
        <f>VALUE(SUBSTITUTE(טבלה1[[#This Row],[עמודה56]],"$",""))</f>
        <v>100</v>
      </c>
      <c r="U2384" s="38">
        <f>VALUE(SUBSTITUTE(טבלה1[[#This Row],[עמודה57]],"$",""))</f>
        <v>149</v>
      </c>
      <c r="V2384" s="38" t="str">
        <f>IF(טבלה1[[#This Row],[עמודה58]]&gt;30,"Yes","No")</f>
        <v>Yes</v>
      </c>
    </row>
    <row r="2385" spans="1:22" x14ac:dyDescent="0.15">
      <c r="A2385" s="32" t="s">
        <v>5586</v>
      </c>
      <c r="B2385" s="39" t="s">
        <v>5587</v>
      </c>
      <c r="C2385" s="39" t="s">
        <v>5588</v>
      </c>
      <c r="D2385" s="39" t="s">
        <v>4</v>
      </c>
      <c r="E2385" s="39" t="s">
        <v>4</v>
      </c>
      <c r="F2385" s="39" t="s">
        <v>117</v>
      </c>
      <c r="G2385" s="36" t="str">
        <f t="shared" si="37"/>
        <v>Low</v>
      </c>
      <c r="H2385" s="41">
        <v>0.2</v>
      </c>
      <c r="I2385" s="42"/>
      <c r="J2385" s="12" t="str" cm="1">
        <f t="array" ref="J2385">INDEX(_xlfn.TEXTSPLIT(טבלה1[[#This Row],[עמודה2]],","),2)</f>
        <v xml:space="preserve"> Romania</v>
      </c>
      <c r="K2385" s="43" t="str">
        <f>_xlfn.CONCAT(טבלה1[[#This Row],[AI_Companies]]," ",טבלה1[[#This Row],[עמודה1]])</f>
        <v>PixobitSolutions https://pixobit.eu</v>
      </c>
      <c r="L2385" s="28">
        <v>2</v>
      </c>
      <c r="M2385" s="28" t="str">
        <f>IF(טבלה1[[#This Row],[עמודה53]]&gt;2000,"Yes","No")</f>
        <v>No</v>
      </c>
      <c r="N2385" s="28">
        <v>9</v>
      </c>
      <c r="O2385" s="28">
        <f>AVERAGE(טבלה1[[#This Row],[עמודה52]:[עמודה53]])</f>
        <v>5.5</v>
      </c>
      <c r="P2385" s="28" t="str">
        <f>IF(טבלה1[[#This Row],[עמודה4]]="&lt; $25 / hr","0$ - $25 / hr",טבלה1[[#This Row],[עמודה4]])</f>
        <v>0$ - $25 / hr</v>
      </c>
      <c r="Q2385" s="12" t="str" cm="1">
        <f t="array" ref="Q2385">INDEX(_xlfn.TEXTSPLIT(טבלה1[[#This Row],[עמודה55]],"-"),1)</f>
        <v xml:space="preserve">0$ </v>
      </c>
      <c r="R2385" s="21" t="str" cm="1">
        <f t="array" ref="R2385">INDEX(_xlfn.TEXTSPLIT(INDEX(_xlfn.TEXTSPLIT(טבלה1[[#This Row],[עמודה55]],"-"),2),"/"),1)</f>
        <v xml:space="preserve"> $25 </v>
      </c>
      <c r="S2385" s="28">
        <f>AVERAGE(טבלה1[[#This Row],[עמודה59]:[עמודה60]])</f>
        <v>12.5</v>
      </c>
      <c r="T2385" s="31">
        <f>VALUE(SUBSTITUTE(טבלה1[[#This Row],[עמודה56]],"$",""))</f>
        <v>0</v>
      </c>
      <c r="U2385" s="31">
        <f>VALUE(SUBSTITUTE(טבלה1[[#This Row],[עמודה57]],"$",""))</f>
        <v>25</v>
      </c>
      <c r="V2385" s="31" t="str">
        <f>IF(טבלה1[[#This Row],[עמודה58]]&gt;30,"Yes","No")</f>
        <v>No</v>
      </c>
    </row>
    <row r="2386" spans="1:22" x14ac:dyDescent="0.15">
      <c r="A2386" s="32" t="s">
        <v>5589</v>
      </c>
      <c r="B2386" s="33" t="s">
        <v>5590</v>
      </c>
      <c r="C2386" s="33" t="s">
        <v>2781</v>
      </c>
      <c r="D2386" s="33" t="s">
        <v>4</v>
      </c>
      <c r="E2386" s="33" t="s">
        <v>4</v>
      </c>
      <c r="F2386" s="33" t="s">
        <v>117</v>
      </c>
      <c r="G2386" s="36" t="str">
        <f t="shared" si="37"/>
        <v>Low</v>
      </c>
      <c r="H2386" s="34">
        <v>0.2</v>
      </c>
      <c r="I2386" s="35"/>
      <c r="J2386" s="12" t="str" cm="1">
        <f t="array" ref="J2386">INDEX(_xlfn.TEXTSPLIT(טבלה1[[#This Row],[עמודה2]],","),2)</f>
        <v xml:space="preserve"> MT</v>
      </c>
      <c r="K2386" s="37" t="str">
        <f>_xlfn.CONCAT(טבלה1[[#This Row],[AI_Companies]]," ",טבלה1[[#This Row],[עמודה1]])</f>
        <v>HX-Web&amp;MobileAppDesign,DevelopmentandMarketing https://hx.ai/</v>
      </c>
      <c r="L2386" s="36">
        <v>2</v>
      </c>
      <c r="M2386" s="36" t="str">
        <f>IF(טבלה1[[#This Row],[עמודה53]]&gt;2000,"Yes","No")</f>
        <v>No</v>
      </c>
      <c r="N2386" s="36">
        <v>9</v>
      </c>
      <c r="O2386" s="36">
        <f>AVERAGE(טבלה1[[#This Row],[עמודה52]:[עמודה53]])</f>
        <v>5.5</v>
      </c>
      <c r="P2386" s="36" t="str">
        <f>IF(טבלה1[[#This Row],[עמודה4]]="&lt; $25 / hr","0$ - $25 / hr",טבלה1[[#This Row],[עמודה4]])</f>
        <v>Undisclosed</v>
      </c>
      <c r="Q2386" s="12" t="str" cm="1">
        <f t="array" ref="Q2386">INDEX(_xlfn.TEXTSPLIT(טבלה1[[#This Row],[עמודה55]],"-"),1)</f>
        <v>Undisclosed</v>
      </c>
      <c r="R2386" s="21" t="e" cm="1">
        <f t="array" ref="R2386">INDEX(_xlfn.TEXTSPLIT(INDEX(_xlfn.TEXTSPLIT(טבלה1[[#This Row],[עמודה55]],"-"),2),"/"),1)</f>
        <v>#REF!</v>
      </c>
      <c r="S2386" s="36" t="e">
        <f>AVERAGE(טבלה1[[#This Row],[עמודה59]:[עמודה60]])</f>
        <v>#VALUE!</v>
      </c>
      <c r="T2386" s="38" t="e">
        <f>VALUE(SUBSTITUTE(טבלה1[[#This Row],[עמודה56]],"$",""))</f>
        <v>#VALUE!</v>
      </c>
      <c r="U2386" s="38" t="e">
        <f>VALUE(SUBSTITUTE(טבלה1[[#This Row],[עמודה57]],"$",""))</f>
        <v>#REF!</v>
      </c>
      <c r="V2386" s="38" t="e">
        <f>IF(טבלה1[[#This Row],[עמודה58]]&gt;30,"Yes","No")</f>
        <v>#VALUE!</v>
      </c>
    </row>
    <row r="2387" spans="1:22" x14ac:dyDescent="0.15">
      <c r="A2387" s="32" t="s">
        <v>5591</v>
      </c>
      <c r="B2387" s="39" t="s">
        <v>5592</v>
      </c>
      <c r="C2387" s="39" t="s">
        <v>2781</v>
      </c>
      <c r="D2387" s="39" t="s">
        <v>4</v>
      </c>
      <c r="E2387" s="39" t="s">
        <v>4</v>
      </c>
      <c r="F2387" s="39" t="s">
        <v>117</v>
      </c>
      <c r="G2387" s="36" t="str">
        <f t="shared" si="37"/>
        <v>Low</v>
      </c>
      <c r="H2387" s="41">
        <v>0.2</v>
      </c>
      <c r="I2387" s="42"/>
      <c r="J2387" s="12" t="str" cm="1">
        <f t="array" ref="J2387">INDEX(_xlfn.TEXTSPLIT(טבלה1[[#This Row],[עמודה2]],","),2)</f>
        <v xml:space="preserve"> Tanzania</v>
      </c>
      <c r="K2387" s="43" t="str">
        <f>_xlfn.CONCAT(טבלה1[[#This Row],[AI_Companies]]," ",טבלה1[[#This Row],[עמודה1]])</f>
        <v>PRIMEWARETANZANIALIMITED http://www.primeware.co.tz/</v>
      </c>
      <c r="L2387" s="28">
        <v>2</v>
      </c>
      <c r="M2387" s="28" t="str">
        <f>IF(טבלה1[[#This Row],[עמודה53]]&gt;2000,"Yes","No")</f>
        <v>No</v>
      </c>
      <c r="N2387" s="28">
        <v>9</v>
      </c>
      <c r="O2387" s="28">
        <f>AVERAGE(טבלה1[[#This Row],[עמודה52]:[עמודה53]])</f>
        <v>5.5</v>
      </c>
      <c r="P2387" s="28" t="str">
        <f>IF(טבלה1[[#This Row],[עמודה4]]="&lt; $25 / hr","0$ - $25 / hr",טבלה1[[#This Row],[עמודה4]])</f>
        <v>Undisclosed</v>
      </c>
      <c r="Q2387" s="12" t="str" cm="1">
        <f t="array" ref="Q2387">INDEX(_xlfn.TEXTSPLIT(טבלה1[[#This Row],[עמודה55]],"-"),1)</f>
        <v>Undisclosed</v>
      </c>
      <c r="R2387" s="21" t="e" cm="1">
        <f t="array" ref="R2387">INDEX(_xlfn.TEXTSPLIT(INDEX(_xlfn.TEXTSPLIT(טבלה1[[#This Row],[עמודה55]],"-"),2),"/"),1)</f>
        <v>#REF!</v>
      </c>
      <c r="S2387" s="28" t="e">
        <f>AVERAGE(טבלה1[[#This Row],[עמודה59]:[עמודה60]])</f>
        <v>#VALUE!</v>
      </c>
      <c r="T2387" s="31" t="e">
        <f>VALUE(SUBSTITUTE(טבלה1[[#This Row],[עמודה56]],"$",""))</f>
        <v>#VALUE!</v>
      </c>
      <c r="U2387" s="31" t="e">
        <f>VALUE(SUBSTITUTE(טבלה1[[#This Row],[עמודה57]],"$",""))</f>
        <v>#REF!</v>
      </c>
      <c r="V2387" s="31" t="e">
        <f>IF(טבלה1[[#This Row],[עמודה58]]&gt;30,"Yes","No")</f>
        <v>#VALUE!</v>
      </c>
    </row>
    <row r="2388" spans="1:22" x14ac:dyDescent="0.15">
      <c r="A2388" s="32" t="s">
        <v>5593</v>
      </c>
      <c r="B2388" s="33" t="s">
        <v>5594</v>
      </c>
      <c r="C2388" s="33" t="s">
        <v>5595</v>
      </c>
      <c r="D2388" s="44">
        <v>1000</v>
      </c>
      <c r="E2388" s="33" t="s">
        <v>33</v>
      </c>
      <c r="F2388" s="33" t="s">
        <v>117</v>
      </c>
      <c r="G2388" s="36" t="str">
        <f t="shared" si="37"/>
        <v>Low</v>
      </c>
      <c r="H2388" s="34">
        <v>0.2</v>
      </c>
      <c r="I2388" s="35"/>
      <c r="J2388" s="12" t="str" cm="1">
        <f t="array" ref="J2388">INDEX(_xlfn.TEXTSPLIT(טבלה1[[#This Row],[עמודה2]],","),2)</f>
        <v xml:space="preserve"> Tanzania</v>
      </c>
      <c r="K2388" s="37" t="str">
        <f>_xlfn.CONCAT(טבלה1[[#This Row],[AI_Companies]]," ",טבלה1[[#This Row],[עמודה1]])</f>
        <v>STONEK https://www.stonekltd.com/</v>
      </c>
      <c r="L2388" s="36">
        <v>2</v>
      </c>
      <c r="M2388" s="36" t="str">
        <f>IF(טבלה1[[#This Row],[עמודה53]]&gt;2000,"Yes","No")</f>
        <v>No</v>
      </c>
      <c r="N2388" s="36">
        <v>9</v>
      </c>
      <c r="O2388" s="36">
        <f>AVERAGE(טבלה1[[#This Row],[עמודה52]:[עמודה53]])</f>
        <v>5.5</v>
      </c>
      <c r="P2388" s="36" t="str">
        <f>IF(טבלה1[[#This Row],[עמודה4]]="&lt; $25 / hr","0$ - $25 / hr",טבלה1[[#This Row],[עמודה4]])</f>
        <v>Undisclosed</v>
      </c>
      <c r="Q2388" s="12" t="str" cm="1">
        <f t="array" ref="Q2388">INDEX(_xlfn.TEXTSPLIT(טבלה1[[#This Row],[עמודה55]],"-"),1)</f>
        <v>Undisclosed</v>
      </c>
      <c r="R2388" s="21" t="e" cm="1">
        <f t="array" ref="R2388">INDEX(_xlfn.TEXTSPLIT(INDEX(_xlfn.TEXTSPLIT(טבלה1[[#This Row],[עמודה55]],"-"),2),"/"),1)</f>
        <v>#REF!</v>
      </c>
      <c r="S2388" s="36" t="e">
        <f>AVERAGE(טבלה1[[#This Row],[עמודה59]:[עמודה60]])</f>
        <v>#VALUE!</v>
      </c>
      <c r="T2388" s="38" t="e">
        <f>VALUE(SUBSTITUTE(טבלה1[[#This Row],[עמודה56]],"$",""))</f>
        <v>#VALUE!</v>
      </c>
      <c r="U2388" s="38" t="e">
        <f>VALUE(SUBSTITUTE(טבלה1[[#This Row],[עמודה57]],"$",""))</f>
        <v>#REF!</v>
      </c>
      <c r="V2388" s="38" t="e">
        <f>IF(טבלה1[[#This Row],[עמודה58]]&gt;30,"Yes","No")</f>
        <v>#VALUE!</v>
      </c>
    </row>
    <row r="2389" spans="1:22" x14ac:dyDescent="0.15">
      <c r="A2389" s="32" t="s">
        <v>5596</v>
      </c>
      <c r="B2389" s="39" t="s">
        <v>5597</v>
      </c>
      <c r="C2389" s="39" t="s">
        <v>1142</v>
      </c>
      <c r="D2389" s="39" t="s">
        <v>4</v>
      </c>
      <c r="E2389" s="39" t="s">
        <v>4</v>
      </c>
      <c r="F2389" s="39" t="s">
        <v>117</v>
      </c>
      <c r="G2389" s="36" t="str">
        <f t="shared" si="37"/>
        <v>Low</v>
      </c>
      <c r="H2389" s="41">
        <v>0.2</v>
      </c>
      <c r="I2389" s="42"/>
      <c r="J2389" s="12" t="str" cm="1">
        <f t="array" ref="J2389">INDEX(_xlfn.TEXTSPLIT(טבלה1[[#This Row],[עמודה2]],","),2)</f>
        <v xml:space="preserve"> India</v>
      </c>
      <c r="K2389" s="43" t="str">
        <f>_xlfn.CONCAT(טבלה1[[#This Row],[AI_Companies]]," ",טבלה1[[#This Row],[עמודה1]])</f>
        <v>ArrangeSystems http://www.arrangesystems.com</v>
      </c>
      <c r="L2389" s="28">
        <v>2</v>
      </c>
      <c r="M2389" s="28" t="str">
        <f>IF(טבלה1[[#This Row],[עמודה53]]&gt;2000,"Yes","No")</f>
        <v>No</v>
      </c>
      <c r="N2389" s="28">
        <v>9</v>
      </c>
      <c r="O2389" s="28">
        <f>AVERAGE(טבלה1[[#This Row],[עמודה52]:[עמודה53]])</f>
        <v>5.5</v>
      </c>
      <c r="P2389" s="28" t="str">
        <f>IF(טבלה1[[#This Row],[עמודה4]]="&lt; $25 / hr","0$ - $25 / hr",טבלה1[[#This Row],[עמודה4]])</f>
        <v>$25 - $49 / hr</v>
      </c>
      <c r="Q2389" s="12" t="str" cm="1">
        <f t="array" ref="Q2389">INDEX(_xlfn.TEXTSPLIT(טבלה1[[#This Row],[עמודה55]],"-"),1)</f>
        <v xml:space="preserve">$25 </v>
      </c>
      <c r="R2389" s="21" t="str" cm="1">
        <f t="array" ref="R2389">INDEX(_xlfn.TEXTSPLIT(INDEX(_xlfn.TEXTSPLIT(טבלה1[[#This Row],[עמודה55]],"-"),2),"/"),1)</f>
        <v xml:space="preserve"> $49 </v>
      </c>
      <c r="S2389" s="28">
        <f>AVERAGE(טבלה1[[#This Row],[עמודה59]:[עמודה60]])</f>
        <v>37</v>
      </c>
      <c r="T2389" s="31">
        <f>VALUE(SUBSTITUTE(טבלה1[[#This Row],[עמודה56]],"$",""))</f>
        <v>25</v>
      </c>
      <c r="U2389" s="31">
        <f>VALUE(SUBSTITUTE(טבלה1[[#This Row],[עמודה57]],"$",""))</f>
        <v>49</v>
      </c>
      <c r="V2389" s="31" t="str">
        <f>IF(טבלה1[[#This Row],[עמודה58]]&gt;30,"Yes","No")</f>
        <v>Yes</v>
      </c>
    </row>
    <row r="2390" spans="1:22" x14ac:dyDescent="0.15">
      <c r="A2390" s="32" t="s">
        <v>5598</v>
      </c>
      <c r="B2390" s="33" t="s">
        <v>5599</v>
      </c>
      <c r="C2390" s="33" t="s">
        <v>540</v>
      </c>
      <c r="D2390" s="44">
        <v>5000</v>
      </c>
      <c r="E2390" s="33" t="s">
        <v>9</v>
      </c>
      <c r="F2390" s="33" t="s">
        <v>117</v>
      </c>
      <c r="G2390" s="36" t="str">
        <f t="shared" si="37"/>
        <v>Low</v>
      </c>
      <c r="H2390" s="34">
        <v>0.2</v>
      </c>
      <c r="I2390" s="35"/>
      <c r="J2390" s="12" t="str" cm="1">
        <f t="array" ref="J2390">INDEX(_xlfn.TEXTSPLIT(טבלה1[[#This Row],[עמודה2]],","),2)</f>
        <v xml:space="preserve"> Bangladesh</v>
      </c>
      <c r="K2390" s="37" t="str">
        <f>_xlfn.CONCAT(טבלה1[[#This Row],[AI_Companies]]," ",טבלה1[[#This Row],[עמודה1]])</f>
        <v>TigerParkLimited http://www.tiger-park.com/</v>
      </c>
      <c r="L2390" s="36">
        <v>2</v>
      </c>
      <c r="M2390" s="36" t="str">
        <f>IF(טבלה1[[#This Row],[עמודה53]]&gt;2000,"Yes","No")</f>
        <v>No</v>
      </c>
      <c r="N2390" s="36">
        <v>9</v>
      </c>
      <c r="O2390" s="36">
        <f>AVERAGE(טבלה1[[#This Row],[עמודה52]:[עמודה53]])</f>
        <v>5.5</v>
      </c>
      <c r="P2390" s="36" t="str">
        <f>IF(טבלה1[[#This Row],[עמודה4]]="&lt; $25 / hr","0$ - $25 / hr",טבלה1[[#This Row],[עמודה4]])</f>
        <v>Undisclosed</v>
      </c>
      <c r="Q2390" s="12" t="str" cm="1">
        <f t="array" ref="Q2390">INDEX(_xlfn.TEXTSPLIT(טבלה1[[#This Row],[עמודה55]],"-"),1)</f>
        <v>Undisclosed</v>
      </c>
      <c r="R2390" s="21" t="e" cm="1">
        <f t="array" ref="R2390">INDEX(_xlfn.TEXTSPLIT(INDEX(_xlfn.TEXTSPLIT(טבלה1[[#This Row],[עמודה55]],"-"),2),"/"),1)</f>
        <v>#REF!</v>
      </c>
      <c r="S2390" s="36" t="e">
        <f>AVERAGE(טבלה1[[#This Row],[עמודה59]:[עמודה60]])</f>
        <v>#VALUE!</v>
      </c>
      <c r="T2390" s="38" t="e">
        <f>VALUE(SUBSTITUTE(טבלה1[[#This Row],[עמודה56]],"$",""))</f>
        <v>#VALUE!</v>
      </c>
      <c r="U2390" s="38" t="e">
        <f>VALUE(SUBSTITUTE(טבלה1[[#This Row],[עמודה57]],"$",""))</f>
        <v>#REF!</v>
      </c>
      <c r="V2390" s="38" t="e">
        <f>IF(טבלה1[[#This Row],[עמודה58]]&gt;30,"Yes","No")</f>
        <v>#VALUE!</v>
      </c>
    </row>
    <row r="2391" spans="1:22" x14ac:dyDescent="0.15">
      <c r="A2391" s="32" t="s">
        <v>5600</v>
      </c>
      <c r="B2391" s="39" t="s">
        <v>5601</v>
      </c>
      <c r="C2391" s="39" t="s">
        <v>5602</v>
      </c>
      <c r="D2391" s="40">
        <v>5000</v>
      </c>
      <c r="E2391" s="39" t="s">
        <v>33</v>
      </c>
      <c r="F2391" s="39" t="s">
        <v>117</v>
      </c>
      <c r="G2391" s="36" t="str">
        <f t="shared" si="37"/>
        <v>Low</v>
      </c>
      <c r="H2391" s="41">
        <v>0.2</v>
      </c>
      <c r="I2391" s="42"/>
      <c r="J2391" s="12" t="e" cm="1">
        <f t="array" ref="J2391">INDEX(_xlfn.TEXTSPLIT(טבלה1[[#This Row],[עמודה2]],","),2)</f>
        <v>#REF!</v>
      </c>
      <c r="K2391" s="43" t="str">
        <f>_xlfn.CONCAT(טבלה1[[#This Row],[AI_Companies]]," ",טבלה1[[#This Row],[עמודה1]])</f>
        <v>EveryCode https://everycode.net</v>
      </c>
      <c r="L2391" s="28">
        <v>2</v>
      </c>
      <c r="M2391" s="28" t="str">
        <f>IF(טבלה1[[#This Row],[עמודה53]]&gt;2000,"Yes","No")</f>
        <v>No</v>
      </c>
      <c r="N2391" s="28">
        <v>9</v>
      </c>
      <c r="O2391" s="28">
        <f>AVERAGE(טבלה1[[#This Row],[עמודה52]:[עמודה53]])</f>
        <v>5.5</v>
      </c>
      <c r="P2391" s="28" t="str">
        <f>IF(טבלה1[[#This Row],[עמודה4]]="&lt; $25 / hr","0$ - $25 / hr",טבלה1[[#This Row],[עמודה4]])</f>
        <v>$50 - $99 / hr</v>
      </c>
      <c r="Q2391" s="12" t="str" cm="1">
        <f t="array" ref="Q2391">INDEX(_xlfn.TEXTSPLIT(טבלה1[[#This Row],[עמודה55]],"-"),1)</f>
        <v xml:space="preserve">$50 </v>
      </c>
      <c r="R2391" s="21" t="str" cm="1">
        <f t="array" ref="R2391">INDEX(_xlfn.TEXTSPLIT(INDEX(_xlfn.TEXTSPLIT(טבלה1[[#This Row],[עמודה55]],"-"),2),"/"),1)</f>
        <v xml:space="preserve"> $99 </v>
      </c>
      <c r="S2391" s="28">
        <f>AVERAGE(טבלה1[[#This Row],[עמודה59]:[עמודה60]])</f>
        <v>74.5</v>
      </c>
      <c r="T2391" s="31">
        <f>VALUE(SUBSTITUTE(טבלה1[[#This Row],[עמודה56]],"$",""))</f>
        <v>50</v>
      </c>
      <c r="U2391" s="31">
        <f>VALUE(SUBSTITUTE(טבלה1[[#This Row],[עמודה57]],"$",""))</f>
        <v>99</v>
      </c>
      <c r="V2391" s="31" t="str">
        <f>IF(טבלה1[[#This Row],[עמודה58]]&gt;30,"Yes","No")</f>
        <v>Yes</v>
      </c>
    </row>
    <row r="2392" spans="1:22" x14ac:dyDescent="0.15">
      <c r="A2392" s="32" t="s">
        <v>5603</v>
      </c>
      <c r="B2392" s="33" t="s">
        <v>5604</v>
      </c>
      <c r="C2392" s="33" t="s">
        <v>53</v>
      </c>
      <c r="D2392" s="44">
        <v>10000</v>
      </c>
      <c r="E2392" s="33" t="s">
        <v>9</v>
      </c>
      <c r="F2392" s="33" t="s">
        <v>117</v>
      </c>
      <c r="G2392" s="36" t="str">
        <f t="shared" si="37"/>
        <v>Low</v>
      </c>
      <c r="H2392" s="34">
        <v>0.2</v>
      </c>
      <c r="I2392" s="35"/>
      <c r="J2392" s="12" t="str" cm="1">
        <f t="array" ref="J2392">INDEX(_xlfn.TEXTSPLIT(טבלה1[[#This Row],[עמודה2]],","),2)</f>
        <v xml:space="preserve"> Brazil</v>
      </c>
      <c r="K2392" s="37" t="str">
        <f>_xlfn.CONCAT(טבלה1[[#This Row],[AI_Companies]]," ",טבלה1[[#This Row],[עמודה1]])</f>
        <v>VérticeDigital https://vertice.digital/</v>
      </c>
      <c r="L2392" s="36">
        <v>2</v>
      </c>
      <c r="M2392" s="36" t="str">
        <f>IF(טבלה1[[#This Row],[עמודה53]]&gt;2000,"Yes","No")</f>
        <v>No</v>
      </c>
      <c r="N2392" s="36">
        <v>9</v>
      </c>
      <c r="O2392" s="36">
        <f>AVERAGE(טבלה1[[#This Row],[עמודה52]:[עמודה53]])</f>
        <v>5.5</v>
      </c>
      <c r="P2392" s="36" t="str">
        <f>IF(טבלה1[[#This Row],[עמודה4]]="&lt; $25 / hr","0$ - $25 / hr",טבלה1[[#This Row],[עמודה4]])</f>
        <v>$25 - $49 / hr</v>
      </c>
      <c r="Q2392" s="12" t="str" cm="1">
        <f t="array" ref="Q2392">INDEX(_xlfn.TEXTSPLIT(טבלה1[[#This Row],[עמודה55]],"-"),1)</f>
        <v xml:space="preserve">$25 </v>
      </c>
      <c r="R2392" s="21" t="str" cm="1">
        <f t="array" ref="R2392">INDEX(_xlfn.TEXTSPLIT(INDEX(_xlfn.TEXTSPLIT(טבלה1[[#This Row],[עמודה55]],"-"),2),"/"),1)</f>
        <v xml:space="preserve"> $49 </v>
      </c>
      <c r="S2392" s="36">
        <f>AVERAGE(טבלה1[[#This Row],[עמודה59]:[עמודה60]])</f>
        <v>37</v>
      </c>
      <c r="T2392" s="38">
        <f>VALUE(SUBSTITUTE(טבלה1[[#This Row],[עמודה56]],"$",""))</f>
        <v>25</v>
      </c>
      <c r="U2392" s="38">
        <f>VALUE(SUBSTITUTE(טבלה1[[#This Row],[עמודה57]],"$",""))</f>
        <v>49</v>
      </c>
      <c r="V2392" s="38" t="str">
        <f>IF(טבלה1[[#This Row],[עמודה58]]&gt;30,"Yes","No")</f>
        <v>Yes</v>
      </c>
    </row>
    <row r="2393" spans="1:22" x14ac:dyDescent="0.15">
      <c r="A2393" s="32" t="s">
        <v>5605</v>
      </c>
      <c r="B2393" s="39" t="s">
        <v>5606</v>
      </c>
      <c r="C2393" s="39" t="s">
        <v>5462</v>
      </c>
      <c r="D2393" s="40">
        <v>5000</v>
      </c>
      <c r="E2393" s="39" t="s">
        <v>33</v>
      </c>
      <c r="F2393" s="39" t="s">
        <v>117</v>
      </c>
      <c r="G2393" s="36" t="str">
        <f t="shared" si="37"/>
        <v>Low</v>
      </c>
      <c r="H2393" s="41">
        <v>0.2</v>
      </c>
      <c r="I2393" s="42"/>
      <c r="J2393" s="12" t="str" cm="1">
        <f t="array" ref="J2393">INDEX(_xlfn.TEXTSPLIT(טבלה1[[#This Row],[עמודה2]],","),2)</f>
        <v xml:space="preserve"> Ukraine</v>
      </c>
      <c r="K2393" s="43" t="str">
        <f>_xlfn.CONCAT(טבלה1[[#This Row],[AI_Companies]]," ",טבלה1[[#This Row],[עמודה1]])</f>
        <v>TrustedSoftwareDevelopmentCompany http://trustedsoft.github.io/</v>
      </c>
      <c r="L2393" s="28">
        <v>2</v>
      </c>
      <c r="M2393" s="28" t="str">
        <f>IF(טבלה1[[#This Row],[עמודה53]]&gt;2000,"Yes","No")</f>
        <v>No</v>
      </c>
      <c r="N2393" s="28">
        <v>9</v>
      </c>
      <c r="O2393" s="28">
        <f>AVERAGE(טבלה1[[#This Row],[עמודה52]:[עמודה53]])</f>
        <v>5.5</v>
      </c>
      <c r="P2393" s="28" t="str">
        <f>IF(טבלה1[[#This Row],[עמודה4]]="&lt; $25 / hr","0$ - $25 / hr",טבלה1[[#This Row],[עמודה4]])</f>
        <v>$50 - $99 / hr</v>
      </c>
      <c r="Q2393" s="12" t="str" cm="1">
        <f t="array" ref="Q2393">INDEX(_xlfn.TEXTSPLIT(טבלה1[[#This Row],[עמודה55]],"-"),1)</f>
        <v xml:space="preserve">$50 </v>
      </c>
      <c r="R2393" s="21" t="str" cm="1">
        <f t="array" ref="R2393">INDEX(_xlfn.TEXTSPLIT(INDEX(_xlfn.TEXTSPLIT(טבלה1[[#This Row],[עמודה55]],"-"),2),"/"),1)</f>
        <v xml:space="preserve"> $99 </v>
      </c>
      <c r="S2393" s="28">
        <f>AVERAGE(טבלה1[[#This Row],[עמודה59]:[עמודה60]])</f>
        <v>74.5</v>
      </c>
      <c r="T2393" s="31">
        <f>VALUE(SUBSTITUTE(טבלה1[[#This Row],[עמודה56]],"$",""))</f>
        <v>50</v>
      </c>
      <c r="U2393" s="31">
        <f>VALUE(SUBSTITUTE(טבלה1[[#This Row],[עמודה57]],"$",""))</f>
        <v>99</v>
      </c>
      <c r="V2393" s="31" t="str">
        <f>IF(טבלה1[[#This Row],[עמודה58]]&gt;30,"Yes","No")</f>
        <v>Yes</v>
      </c>
    </row>
    <row r="2394" spans="1:22" x14ac:dyDescent="0.15">
      <c r="A2394" s="32" t="s">
        <v>5607</v>
      </c>
      <c r="B2394" s="33" t="s">
        <v>5608</v>
      </c>
      <c r="C2394" s="33" t="s">
        <v>5609</v>
      </c>
      <c r="D2394" s="33" t="s">
        <v>4</v>
      </c>
      <c r="E2394" s="33" t="s">
        <v>4</v>
      </c>
      <c r="F2394" s="33" t="s">
        <v>117</v>
      </c>
      <c r="G2394" s="36" t="str">
        <f t="shared" si="37"/>
        <v>Low</v>
      </c>
      <c r="H2394" s="34">
        <v>0.2</v>
      </c>
      <c r="I2394" s="35"/>
      <c r="J2394" s="12" t="str" cm="1">
        <f t="array" ref="J2394">INDEX(_xlfn.TEXTSPLIT(טבלה1[[#This Row],[עמודה2]],","),2)</f>
        <v xml:space="preserve"> Israel</v>
      </c>
      <c r="K2394" s="37" t="str">
        <f>_xlfn.CONCAT(טבלה1[[#This Row],[AI_Companies]]," ",טבלה1[[#This Row],[עמודה1]])</f>
        <v>dnc-algo http://dnc-algo.com</v>
      </c>
      <c r="L2394" s="36">
        <v>2</v>
      </c>
      <c r="M2394" s="36" t="str">
        <f>IF(טבלה1[[#This Row],[עמודה53]]&gt;2000,"Yes","No")</f>
        <v>No</v>
      </c>
      <c r="N2394" s="36">
        <v>9</v>
      </c>
      <c r="O2394" s="36">
        <f>AVERAGE(טבלה1[[#This Row],[עמודה52]:[עמודה53]])</f>
        <v>5.5</v>
      </c>
      <c r="P2394" s="36" t="str">
        <f>IF(טבלה1[[#This Row],[עמודה4]]="&lt; $25 / hr","0$ - $25 / hr",טבלה1[[#This Row],[עמודה4]])</f>
        <v>$25 - $49 / hr</v>
      </c>
      <c r="Q2394" s="12" t="str" cm="1">
        <f t="array" ref="Q2394">INDEX(_xlfn.TEXTSPLIT(טבלה1[[#This Row],[עמודה55]],"-"),1)</f>
        <v xml:space="preserve">$25 </v>
      </c>
      <c r="R2394" s="21" t="str" cm="1">
        <f t="array" ref="R2394">INDEX(_xlfn.TEXTSPLIT(INDEX(_xlfn.TEXTSPLIT(טבלה1[[#This Row],[עמודה55]],"-"),2),"/"),1)</f>
        <v xml:space="preserve"> $49 </v>
      </c>
      <c r="S2394" s="36">
        <f>AVERAGE(טבלה1[[#This Row],[עמודה59]:[עמודה60]])</f>
        <v>37</v>
      </c>
      <c r="T2394" s="38">
        <f>VALUE(SUBSTITUTE(טבלה1[[#This Row],[עמודה56]],"$",""))</f>
        <v>25</v>
      </c>
      <c r="U2394" s="38">
        <f>VALUE(SUBSTITUTE(טבלה1[[#This Row],[עמודה57]],"$",""))</f>
        <v>49</v>
      </c>
      <c r="V2394" s="38" t="str">
        <f>IF(טבלה1[[#This Row],[עמודה58]]&gt;30,"Yes","No")</f>
        <v>Yes</v>
      </c>
    </row>
    <row r="2395" spans="1:22" x14ac:dyDescent="0.15">
      <c r="A2395" s="32" t="s">
        <v>5610</v>
      </c>
      <c r="B2395" s="39" t="s">
        <v>5611</v>
      </c>
      <c r="C2395" s="39" t="s">
        <v>1084</v>
      </c>
      <c r="D2395" s="40">
        <v>1000</v>
      </c>
      <c r="E2395" s="39" t="s">
        <v>9</v>
      </c>
      <c r="F2395" s="39" t="s">
        <v>117</v>
      </c>
      <c r="G2395" s="36" t="str">
        <f t="shared" si="37"/>
        <v>Low</v>
      </c>
      <c r="H2395" s="41">
        <v>0.2</v>
      </c>
      <c r="I2395" s="42"/>
      <c r="J2395" s="12" t="str" cm="1">
        <f t="array" ref="J2395">INDEX(_xlfn.TEXTSPLIT(טבלה1[[#This Row],[עמודה2]],","),2)</f>
        <v xml:space="preserve"> Germany</v>
      </c>
      <c r="K2395" s="43" t="str">
        <f>_xlfn.CONCAT(טבלה1[[#This Row],[AI_Companies]]," ",טבלה1[[#This Row],[עמודה1]])</f>
        <v>Young&amp;Digital https://young-digital.com/</v>
      </c>
      <c r="L2395" s="28">
        <v>2</v>
      </c>
      <c r="M2395" s="28" t="str">
        <f>IF(טבלה1[[#This Row],[עמודה53]]&gt;2000,"Yes","No")</f>
        <v>No</v>
      </c>
      <c r="N2395" s="28">
        <v>9</v>
      </c>
      <c r="O2395" s="28">
        <f>AVERAGE(טבלה1[[#This Row],[עמודה52]:[עמודה53]])</f>
        <v>5.5</v>
      </c>
      <c r="P2395" s="28" t="str">
        <f>IF(טבלה1[[#This Row],[עמודה4]]="&lt; $25 / hr","0$ - $25 / hr",טבלה1[[#This Row],[עמודה4]])</f>
        <v>Undisclosed</v>
      </c>
      <c r="Q2395" s="12" t="str" cm="1">
        <f t="array" ref="Q2395">INDEX(_xlfn.TEXTSPLIT(טבלה1[[#This Row],[עמודה55]],"-"),1)</f>
        <v>Undisclosed</v>
      </c>
      <c r="R2395" s="21" t="e" cm="1">
        <f t="array" ref="R2395">INDEX(_xlfn.TEXTSPLIT(INDEX(_xlfn.TEXTSPLIT(טבלה1[[#This Row],[עמודה55]],"-"),2),"/"),1)</f>
        <v>#REF!</v>
      </c>
      <c r="S2395" s="28" t="e">
        <f>AVERAGE(טבלה1[[#This Row],[עמודה59]:[עמודה60]])</f>
        <v>#VALUE!</v>
      </c>
      <c r="T2395" s="31" t="e">
        <f>VALUE(SUBSTITUTE(טבלה1[[#This Row],[עמודה56]],"$",""))</f>
        <v>#VALUE!</v>
      </c>
      <c r="U2395" s="31" t="e">
        <f>VALUE(SUBSTITUTE(טבלה1[[#This Row],[עמודה57]],"$",""))</f>
        <v>#REF!</v>
      </c>
      <c r="V2395" s="31" t="e">
        <f>IF(טבלה1[[#This Row],[עמודה58]]&gt;30,"Yes","No")</f>
        <v>#VALUE!</v>
      </c>
    </row>
    <row r="2396" spans="1:22" x14ac:dyDescent="0.15">
      <c r="A2396" s="32" t="s">
        <v>5612</v>
      </c>
      <c r="B2396" s="33" t="s">
        <v>5613</v>
      </c>
      <c r="C2396" s="33" t="s">
        <v>224</v>
      </c>
      <c r="D2396" s="33" t="s">
        <v>4</v>
      </c>
      <c r="E2396" s="33" t="s">
        <v>4</v>
      </c>
      <c r="F2396" s="33" t="s">
        <v>117</v>
      </c>
      <c r="G2396" s="36" t="str">
        <f t="shared" si="37"/>
        <v>Low</v>
      </c>
      <c r="H2396" s="34">
        <v>0.2</v>
      </c>
      <c r="I2396" s="35"/>
      <c r="J2396" s="12" t="str" cm="1">
        <f t="array" ref="J2396">INDEX(_xlfn.TEXTSPLIT(טבלה1[[#This Row],[עמודה2]],","),2)</f>
        <v xml:space="preserve"> Singapore</v>
      </c>
      <c r="K2396" s="37" t="str">
        <f>_xlfn.CONCAT(טבלה1[[#This Row],[AI_Companies]]," ",טבלה1[[#This Row],[עמודה1]])</f>
        <v>SmartSourceTechnologiesPteLtd https://www.smartsource.com.sg</v>
      </c>
      <c r="L2396" s="36">
        <v>2</v>
      </c>
      <c r="M2396" s="36" t="str">
        <f>IF(טבלה1[[#This Row],[עמודה53]]&gt;2000,"Yes","No")</f>
        <v>No</v>
      </c>
      <c r="N2396" s="36">
        <v>9</v>
      </c>
      <c r="O2396" s="36">
        <f>AVERAGE(טבלה1[[#This Row],[עמודה52]:[עמודה53]])</f>
        <v>5.5</v>
      </c>
      <c r="P2396" s="36" t="str">
        <f>IF(טבלה1[[#This Row],[עמודה4]]="&lt; $25 / hr","0$ - $25 / hr",טבלה1[[#This Row],[עמודה4]])</f>
        <v>$50 - $99 / hr</v>
      </c>
      <c r="Q2396" s="12" t="str" cm="1">
        <f t="array" ref="Q2396">INDEX(_xlfn.TEXTSPLIT(טבלה1[[#This Row],[עמודה55]],"-"),1)</f>
        <v xml:space="preserve">$50 </v>
      </c>
      <c r="R2396" s="21" t="str" cm="1">
        <f t="array" ref="R2396">INDEX(_xlfn.TEXTSPLIT(INDEX(_xlfn.TEXTSPLIT(טבלה1[[#This Row],[עמודה55]],"-"),2),"/"),1)</f>
        <v xml:space="preserve"> $99 </v>
      </c>
      <c r="S2396" s="36">
        <f>AVERAGE(טבלה1[[#This Row],[עמודה59]:[עמודה60]])</f>
        <v>74.5</v>
      </c>
      <c r="T2396" s="38">
        <f>VALUE(SUBSTITUTE(טבלה1[[#This Row],[עמודה56]],"$",""))</f>
        <v>50</v>
      </c>
      <c r="U2396" s="38">
        <f>VALUE(SUBSTITUTE(טבלה1[[#This Row],[עמודה57]],"$",""))</f>
        <v>99</v>
      </c>
      <c r="V2396" s="38" t="str">
        <f>IF(טבלה1[[#This Row],[עמודה58]]&gt;30,"Yes","No")</f>
        <v>Yes</v>
      </c>
    </row>
    <row r="2397" spans="1:22" x14ac:dyDescent="0.15">
      <c r="A2397" s="32" t="s">
        <v>5614</v>
      </c>
      <c r="B2397" s="39" t="s">
        <v>5615</v>
      </c>
      <c r="C2397" s="39" t="s">
        <v>5616</v>
      </c>
      <c r="D2397" s="39" t="s">
        <v>4</v>
      </c>
      <c r="E2397" s="39" t="s">
        <v>4</v>
      </c>
      <c r="F2397" s="39" t="s">
        <v>117</v>
      </c>
      <c r="G2397" s="36" t="str">
        <f t="shared" si="37"/>
        <v>Low</v>
      </c>
      <c r="H2397" s="41">
        <v>0.2</v>
      </c>
      <c r="I2397" s="42"/>
      <c r="J2397" s="12" t="str" cm="1">
        <f t="array" ref="J2397">INDEX(_xlfn.TEXTSPLIT(טבלה1[[#This Row],[עמודה2]],","),2)</f>
        <v xml:space="preserve"> CA</v>
      </c>
      <c r="K2397" s="43" t="str">
        <f>_xlfn.CONCAT(טבלה1[[#This Row],[AI_Companies]]," ",טבלה1[[#This Row],[עמודה1]])</f>
        <v>Moblize.ITLLC https://moblize.it/</v>
      </c>
      <c r="L2397" s="28">
        <v>2</v>
      </c>
      <c r="M2397" s="28" t="str">
        <f>IF(טבלה1[[#This Row],[עמודה53]]&gt;2000,"Yes","No")</f>
        <v>No</v>
      </c>
      <c r="N2397" s="28">
        <v>9</v>
      </c>
      <c r="O2397" s="28">
        <f>AVERAGE(טבלה1[[#This Row],[עמודה52]:[עמודה53]])</f>
        <v>5.5</v>
      </c>
      <c r="P2397" s="28" t="str">
        <f>IF(טבלה1[[#This Row],[עמודה4]]="&lt; $25 / hr","0$ - $25 / hr",טבלה1[[#This Row],[עמודה4]])</f>
        <v>Undisclosed</v>
      </c>
      <c r="Q2397" s="12" t="str" cm="1">
        <f t="array" ref="Q2397">INDEX(_xlfn.TEXTSPLIT(טבלה1[[#This Row],[עמודה55]],"-"),1)</f>
        <v>Undisclosed</v>
      </c>
      <c r="R2397" s="21" t="e" cm="1">
        <f t="array" ref="R2397">INDEX(_xlfn.TEXTSPLIT(INDEX(_xlfn.TEXTSPLIT(טבלה1[[#This Row],[עמודה55]],"-"),2),"/"),1)</f>
        <v>#REF!</v>
      </c>
      <c r="S2397" s="28" t="e">
        <f>AVERAGE(טבלה1[[#This Row],[עמודה59]:[עמודה60]])</f>
        <v>#VALUE!</v>
      </c>
      <c r="T2397" s="31" t="e">
        <f>VALUE(SUBSTITUTE(טבלה1[[#This Row],[עמודה56]],"$",""))</f>
        <v>#VALUE!</v>
      </c>
      <c r="U2397" s="31" t="e">
        <f>VALUE(SUBSTITUTE(טבלה1[[#This Row],[עמודה57]],"$",""))</f>
        <v>#REF!</v>
      </c>
      <c r="V2397" s="31" t="e">
        <f>IF(טבלה1[[#This Row],[עמודה58]]&gt;30,"Yes","No")</f>
        <v>#VALUE!</v>
      </c>
    </row>
    <row r="2398" spans="1:22" x14ac:dyDescent="0.15">
      <c r="A2398" s="32" t="s">
        <v>5617</v>
      </c>
      <c r="B2398" s="33" t="s">
        <v>5618</v>
      </c>
      <c r="C2398" s="33" t="s">
        <v>342</v>
      </c>
      <c r="D2398" s="44">
        <v>10000</v>
      </c>
      <c r="E2398" s="33" t="s">
        <v>9</v>
      </c>
      <c r="F2398" s="33" t="s">
        <v>117</v>
      </c>
      <c r="G2398" s="36" t="str">
        <f t="shared" si="37"/>
        <v>Low</v>
      </c>
      <c r="H2398" s="34">
        <v>0.2</v>
      </c>
      <c r="I2398" s="35"/>
      <c r="J2398" s="12" t="str" cm="1">
        <f t="array" ref="J2398">INDEX(_xlfn.TEXTSPLIT(טבלה1[[#This Row],[עמודה2]],","),2)</f>
        <v xml:space="preserve"> </v>
      </c>
      <c r="K2398" s="37" t="str">
        <f>_xlfn.CONCAT(טבלה1[[#This Row],[AI_Companies]]," ",טבלה1[[#This Row],[עמודה1]])</f>
        <v>BultedSoftware http://bulted.com/</v>
      </c>
      <c r="L2398" s="36">
        <v>2</v>
      </c>
      <c r="M2398" s="36" t="str">
        <f>IF(טבלה1[[#This Row],[עמודה53]]&gt;2000,"Yes","No")</f>
        <v>No</v>
      </c>
      <c r="N2398" s="36">
        <v>9</v>
      </c>
      <c r="O2398" s="36">
        <f>AVERAGE(טבלה1[[#This Row],[עמודה52]:[עמודה53]])</f>
        <v>5.5</v>
      </c>
      <c r="P2398" s="36" t="str">
        <f>IF(טבלה1[[#This Row],[עמודה4]]="&lt; $25 / hr","0$ - $25 / hr",טבלה1[[#This Row],[עמודה4]])</f>
        <v>Undisclosed</v>
      </c>
      <c r="Q2398" s="12" t="str" cm="1">
        <f t="array" ref="Q2398">INDEX(_xlfn.TEXTSPLIT(טבלה1[[#This Row],[עמודה55]],"-"),1)</f>
        <v>Undisclosed</v>
      </c>
      <c r="R2398" s="21" t="e" cm="1">
        <f t="array" ref="R2398">INDEX(_xlfn.TEXTSPLIT(INDEX(_xlfn.TEXTSPLIT(טבלה1[[#This Row],[עמודה55]],"-"),2),"/"),1)</f>
        <v>#REF!</v>
      </c>
      <c r="S2398" s="36" t="e">
        <f>AVERAGE(טבלה1[[#This Row],[עמודה59]:[עמודה60]])</f>
        <v>#VALUE!</v>
      </c>
      <c r="T2398" s="38" t="e">
        <f>VALUE(SUBSTITUTE(טבלה1[[#This Row],[עמודה56]],"$",""))</f>
        <v>#VALUE!</v>
      </c>
      <c r="U2398" s="38" t="e">
        <f>VALUE(SUBSTITUTE(טבלה1[[#This Row],[עמודה57]],"$",""))</f>
        <v>#REF!</v>
      </c>
      <c r="V2398" s="38" t="e">
        <f>IF(טבלה1[[#This Row],[עמודה58]]&gt;30,"Yes","No")</f>
        <v>#VALUE!</v>
      </c>
    </row>
    <row r="2399" spans="1:22" x14ac:dyDescent="0.15">
      <c r="A2399" s="32" t="s">
        <v>5619</v>
      </c>
      <c r="B2399" s="39" t="s">
        <v>5620</v>
      </c>
      <c r="C2399" s="39" t="s">
        <v>563</v>
      </c>
      <c r="D2399" s="40">
        <v>10000</v>
      </c>
      <c r="E2399" s="39" t="s">
        <v>9</v>
      </c>
      <c r="F2399" s="39" t="s">
        <v>117</v>
      </c>
      <c r="G2399" s="36" t="str">
        <f t="shared" si="37"/>
        <v>Low</v>
      </c>
      <c r="H2399" s="41">
        <v>0.2</v>
      </c>
      <c r="I2399" s="42"/>
      <c r="J2399" s="12" t="str" cm="1">
        <f t="array" ref="J2399">INDEX(_xlfn.TEXTSPLIT(טבלה1[[#This Row],[עמודה2]],","),2)</f>
        <v xml:space="preserve"> Uruguay</v>
      </c>
      <c r="K2399" s="43" t="str">
        <f>_xlfn.CONCAT(טבלה1[[#This Row],[AI_Companies]]," ",טבלה1[[#This Row],[עמודה1]])</f>
        <v>Luyten https://luyten.ai</v>
      </c>
      <c r="L2399" s="28">
        <v>2</v>
      </c>
      <c r="M2399" s="28" t="str">
        <f>IF(טבלה1[[#This Row],[עמודה53]]&gt;2000,"Yes","No")</f>
        <v>No</v>
      </c>
      <c r="N2399" s="28">
        <v>9</v>
      </c>
      <c r="O2399" s="28">
        <f>AVERAGE(טבלה1[[#This Row],[עמודה52]:[עמודה53]])</f>
        <v>5.5</v>
      </c>
      <c r="P2399" s="28" t="str">
        <f>IF(טבלה1[[#This Row],[עמודה4]]="&lt; $25 / hr","0$ - $25 / hr",טבלה1[[#This Row],[עמודה4]])</f>
        <v>$50 - $99 / hr</v>
      </c>
      <c r="Q2399" s="12" t="str" cm="1">
        <f t="array" ref="Q2399">INDEX(_xlfn.TEXTSPLIT(טבלה1[[#This Row],[עמודה55]],"-"),1)</f>
        <v xml:space="preserve">$50 </v>
      </c>
      <c r="R2399" s="21" t="str" cm="1">
        <f t="array" ref="R2399">INDEX(_xlfn.TEXTSPLIT(INDEX(_xlfn.TEXTSPLIT(טבלה1[[#This Row],[עמודה55]],"-"),2),"/"),1)</f>
        <v xml:space="preserve"> $99 </v>
      </c>
      <c r="S2399" s="28">
        <f>AVERAGE(טבלה1[[#This Row],[עמודה59]:[עמודה60]])</f>
        <v>74.5</v>
      </c>
      <c r="T2399" s="31">
        <f>VALUE(SUBSTITUTE(טבלה1[[#This Row],[עמודה56]],"$",""))</f>
        <v>50</v>
      </c>
      <c r="U2399" s="31">
        <f>VALUE(SUBSTITUTE(טבלה1[[#This Row],[עמודה57]],"$",""))</f>
        <v>99</v>
      </c>
      <c r="V2399" s="31" t="str">
        <f>IF(טבלה1[[#This Row],[עמודה58]]&gt;30,"Yes","No")</f>
        <v>Yes</v>
      </c>
    </row>
    <row r="2400" spans="1:22" x14ac:dyDescent="0.15">
      <c r="A2400" s="32" t="s">
        <v>5621</v>
      </c>
      <c r="B2400" s="33" t="s">
        <v>5622</v>
      </c>
      <c r="C2400" s="33" t="s">
        <v>5623</v>
      </c>
      <c r="D2400" s="44">
        <v>1000</v>
      </c>
      <c r="E2400" s="33" t="s">
        <v>33</v>
      </c>
      <c r="F2400" s="33" t="s">
        <v>117</v>
      </c>
      <c r="G2400" s="36" t="str">
        <f t="shared" si="37"/>
        <v>Low</v>
      </c>
      <c r="H2400" s="34">
        <v>0.2</v>
      </c>
      <c r="I2400" s="35"/>
      <c r="J2400" s="12" t="str" cm="1">
        <f t="array" ref="J2400">INDEX(_xlfn.TEXTSPLIT(טבלה1[[#This Row],[עמודה2]],","),2)</f>
        <v xml:space="preserve"> Pakistan</v>
      </c>
      <c r="K2400" s="37" t="str">
        <f>_xlfn.CONCAT(טבלה1[[#This Row],[AI_Companies]]," ",טבלה1[[#This Row],[עמודה1]])</f>
        <v>CiphersLab http://cipherslab.com/</v>
      </c>
      <c r="L2400" s="36">
        <v>2</v>
      </c>
      <c r="M2400" s="36" t="str">
        <f>IF(טבלה1[[#This Row],[עמודה53]]&gt;2000,"Yes","No")</f>
        <v>No</v>
      </c>
      <c r="N2400" s="36">
        <v>9</v>
      </c>
      <c r="O2400" s="36">
        <f>AVERAGE(טבלה1[[#This Row],[עמודה52]:[עמודה53]])</f>
        <v>5.5</v>
      </c>
      <c r="P2400" s="36" t="str">
        <f>IF(טבלה1[[#This Row],[עמודה4]]="&lt; $25 / hr","0$ - $25 / hr",טבלה1[[#This Row],[עמודה4]])</f>
        <v>$50 - $99 / hr</v>
      </c>
      <c r="Q2400" s="12" t="str" cm="1">
        <f t="array" ref="Q2400">INDEX(_xlfn.TEXTSPLIT(טבלה1[[#This Row],[עמודה55]],"-"),1)</f>
        <v xml:space="preserve">$50 </v>
      </c>
      <c r="R2400" s="21" t="str" cm="1">
        <f t="array" ref="R2400">INDEX(_xlfn.TEXTSPLIT(INDEX(_xlfn.TEXTSPLIT(טבלה1[[#This Row],[עמודה55]],"-"),2),"/"),1)</f>
        <v xml:space="preserve"> $99 </v>
      </c>
      <c r="S2400" s="36">
        <f>AVERAGE(טבלה1[[#This Row],[עמודה59]:[עמודה60]])</f>
        <v>74.5</v>
      </c>
      <c r="T2400" s="38">
        <f>VALUE(SUBSTITUTE(טבלה1[[#This Row],[עמודה56]],"$",""))</f>
        <v>50</v>
      </c>
      <c r="U2400" s="38">
        <f>VALUE(SUBSTITUTE(טבלה1[[#This Row],[עמודה57]],"$",""))</f>
        <v>99</v>
      </c>
      <c r="V2400" s="38" t="str">
        <f>IF(טבלה1[[#This Row],[עמודה58]]&gt;30,"Yes","No")</f>
        <v>Yes</v>
      </c>
    </row>
    <row r="2401" spans="1:22" x14ac:dyDescent="0.15">
      <c r="A2401" s="32" t="s">
        <v>5624</v>
      </c>
      <c r="B2401" s="39" t="s">
        <v>5625</v>
      </c>
      <c r="C2401" s="39" t="s">
        <v>5626</v>
      </c>
      <c r="D2401" s="39" t="s">
        <v>4</v>
      </c>
      <c r="E2401" s="39" t="s">
        <v>4</v>
      </c>
      <c r="F2401" s="39" t="s">
        <v>117</v>
      </c>
      <c r="G2401" s="36" t="str">
        <f t="shared" si="37"/>
        <v>Low</v>
      </c>
      <c r="H2401" s="41">
        <v>0.2</v>
      </c>
      <c r="I2401" s="42"/>
      <c r="J2401" s="12" t="str" cm="1">
        <f t="array" ref="J2401">INDEX(_xlfn.TEXTSPLIT(טבלה1[[#This Row],[עמודה2]],","),2)</f>
        <v xml:space="preserve"> Italy</v>
      </c>
      <c r="K2401" s="43" t="str">
        <f>_xlfn.CONCAT(טבלה1[[#This Row],[AI_Companies]]," ",טבלה1[[#This Row],[עמודה1]])</f>
        <v>Cobryx https://www.cobryx.com</v>
      </c>
      <c r="L2401" s="28">
        <v>2</v>
      </c>
      <c r="M2401" s="28" t="str">
        <f>IF(טבלה1[[#This Row],[עמודה53]]&gt;2000,"Yes","No")</f>
        <v>No</v>
      </c>
      <c r="N2401" s="28">
        <v>9</v>
      </c>
      <c r="O2401" s="28">
        <f>AVERAGE(טבלה1[[#This Row],[עמודה52]:[עמודה53]])</f>
        <v>5.5</v>
      </c>
      <c r="P2401" s="28" t="str">
        <f>IF(טבלה1[[#This Row],[עמודה4]]="&lt; $25 / hr","0$ - $25 / hr",טבלה1[[#This Row],[עמודה4]])</f>
        <v>$25 - $49 / hr</v>
      </c>
      <c r="Q2401" s="12" t="str" cm="1">
        <f t="array" ref="Q2401">INDEX(_xlfn.TEXTSPLIT(טבלה1[[#This Row],[עמודה55]],"-"),1)</f>
        <v xml:space="preserve">$25 </v>
      </c>
      <c r="R2401" s="21" t="str" cm="1">
        <f t="array" ref="R2401">INDEX(_xlfn.TEXTSPLIT(INDEX(_xlfn.TEXTSPLIT(טבלה1[[#This Row],[עמודה55]],"-"),2),"/"),1)</f>
        <v xml:space="preserve"> $49 </v>
      </c>
      <c r="S2401" s="28">
        <f>AVERAGE(טבלה1[[#This Row],[עמודה59]:[עמודה60]])</f>
        <v>37</v>
      </c>
      <c r="T2401" s="31">
        <f>VALUE(SUBSTITUTE(טבלה1[[#This Row],[עמודה56]],"$",""))</f>
        <v>25</v>
      </c>
      <c r="U2401" s="31">
        <f>VALUE(SUBSTITUTE(טבלה1[[#This Row],[עמודה57]],"$",""))</f>
        <v>49</v>
      </c>
      <c r="V2401" s="31" t="str">
        <f>IF(טבלה1[[#This Row],[עמודה58]]&gt;30,"Yes","No")</f>
        <v>Yes</v>
      </c>
    </row>
    <row r="2402" spans="1:22" x14ac:dyDescent="0.15">
      <c r="A2402" s="32" t="s">
        <v>5627</v>
      </c>
      <c r="B2402" s="33" t="s">
        <v>5628</v>
      </c>
      <c r="C2402" s="33" t="s">
        <v>2521</v>
      </c>
      <c r="D2402" s="33" t="s">
        <v>4</v>
      </c>
      <c r="E2402" s="33" t="s">
        <v>4</v>
      </c>
      <c r="F2402" s="33" t="s">
        <v>117</v>
      </c>
      <c r="G2402" s="36" t="str">
        <f t="shared" si="37"/>
        <v>Low</v>
      </c>
      <c r="H2402" s="34">
        <v>0.2</v>
      </c>
      <c r="I2402" s="35"/>
      <c r="J2402" s="12" t="str" cm="1">
        <f t="array" ref="J2402">INDEX(_xlfn.TEXTSPLIT(טבלה1[[#This Row],[עמודה2]],","),2)</f>
        <v xml:space="preserve"> PA</v>
      </c>
      <c r="K2402" s="37" t="str">
        <f>_xlfn.CONCAT(טבלה1[[#This Row],[AI_Companies]]," ",טבלה1[[#This Row],[עמודה1]])</f>
        <v>JMARESOURCES,INC. https://www.jmaresources.com/</v>
      </c>
      <c r="L2402" s="36">
        <v>2</v>
      </c>
      <c r="M2402" s="36" t="str">
        <f>IF(טבלה1[[#This Row],[עמודה53]]&gt;2000,"Yes","No")</f>
        <v>No</v>
      </c>
      <c r="N2402" s="36">
        <v>9</v>
      </c>
      <c r="O2402" s="36">
        <f>AVERAGE(טבלה1[[#This Row],[עמודה52]:[עמודה53]])</f>
        <v>5.5</v>
      </c>
      <c r="P2402" s="36" t="str">
        <f>IF(טבלה1[[#This Row],[עמודה4]]="&lt; $25 / hr","0$ - $25 / hr",טבלה1[[#This Row],[עמודה4]])</f>
        <v>Undisclosed</v>
      </c>
      <c r="Q2402" s="12" t="str" cm="1">
        <f t="array" ref="Q2402">INDEX(_xlfn.TEXTSPLIT(טבלה1[[#This Row],[עמודה55]],"-"),1)</f>
        <v>Undisclosed</v>
      </c>
      <c r="R2402" s="21" t="e" cm="1">
        <f t="array" ref="R2402">INDEX(_xlfn.TEXTSPLIT(INDEX(_xlfn.TEXTSPLIT(טבלה1[[#This Row],[עמודה55]],"-"),2),"/"),1)</f>
        <v>#REF!</v>
      </c>
      <c r="S2402" s="36" t="e">
        <f>AVERAGE(טבלה1[[#This Row],[עמודה59]:[עמודה60]])</f>
        <v>#VALUE!</v>
      </c>
      <c r="T2402" s="38" t="e">
        <f>VALUE(SUBSTITUTE(טבלה1[[#This Row],[עמודה56]],"$",""))</f>
        <v>#VALUE!</v>
      </c>
      <c r="U2402" s="38" t="e">
        <f>VALUE(SUBSTITUTE(טבלה1[[#This Row],[עמודה57]],"$",""))</f>
        <v>#REF!</v>
      </c>
      <c r="V2402" s="38" t="e">
        <f>IF(טבלה1[[#This Row],[עמודה58]]&gt;30,"Yes","No")</f>
        <v>#VALUE!</v>
      </c>
    </row>
    <row r="2403" spans="1:22" x14ac:dyDescent="0.15">
      <c r="A2403" s="32" t="s">
        <v>5629</v>
      </c>
      <c r="B2403" s="39" t="s">
        <v>5630</v>
      </c>
      <c r="C2403" s="39" t="s">
        <v>1706</v>
      </c>
      <c r="D2403" s="39" t="s">
        <v>4</v>
      </c>
      <c r="E2403" s="39" t="s">
        <v>4</v>
      </c>
      <c r="F2403" s="39" t="s">
        <v>117</v>
      </c>
      <c r="G2403" s="36" t="str">
        <f t="shared" si="37"/>
        <v>Low</v>
      </c>
      <c r="H2403" s="41">
        <v>0.2</v>
      </c>
      <c r="I2403" s="42"/>
      <c r="J2403" s="12" t="str" cm="1">
        <f t="array" ref="J2403">INDEX(_xlfn.TEXTSPLIT(טבלה1[[#This Row],[עמודה2]],","),2)</f>
        <v xml:space="preserve"> MI</v>
      </c>
      <c r="K2403" s="43" t="str">
        <f>_xlfn.CONCAT(טבלה1[[#This Row],[AI_Companies]]," ",טבלה1[[#This Row],[עמודה1]])</f>
        <v>NeonSoftwareCo. https://neonsoftware.co</v>
      </c>
      <c r="L2403" s="28">
        <v>2</v>
      </c>
      <c r="M2403" s="28" t="str">
        <f>IF(טבלה1[[#This Row],[עמודה53]]&gt;2000,"Yes","No")</f>
        <v>No</v>
      </c>
      <c r="N2403" s="28">
        <v>9</v>
      </c>
      <c r="O2403" s="28">
        <f>AVERAGE(טבלה1[[#This Row],[עמודה52]:[עמודה53]])</f>
        <v>5.5</v>
      </c>
      <c r="P2403" s="28" t="str">
        <f>IF(טבלה1[[#This Row],[עמודה4]]="&lt; $25 / hr","0$ - $25 / hr",טבלה1[[#This Row],[עמודה4]])</f>
        <v>Undisclosed</v>
      </c>
      <c r="Q2403" s="12" t="str" cm="1">
        <f t="array" ref="Q2403">INDEX(_xlfn.TEXTSPLIT(טבלה1[[#This Row],[עמודה55]],"-"),1)</f>
        <v>Undisclosed</v>
      </c>
      <c r="R2403" s="21" t="e" cm="1">
        <f t="array" ref="R2403">INDEX(_xlfn.TEXTSPLIT(INDEX(_xlfn.TEXTSPLIT(טבלה1[[#This Row],[עמודה55]],"-"),2),"/"),1)</f>
        <v>#REF!</v>
      </c>
      <c r="S2403" s="28" t="e">
        <f>AVERAGE(טבלה1[[#This Row],[עמודה59]:[עמודה60]])</f>
        <v>#VALUE!</v>
      </c>
      <c r="T2403" s="31" t="e">
        <f>VALUE(SUBSTITUTE(טבלה1[[#This Row],[עמודה56]],"$",""))</f>
        <v>#VALUE!</v>
      </c>
      <c r="U2403" s="31" t="e">
        <f>VALUE(SUBSTITUTE(טבלה1[[#This Row],[עמודה57]],"$",""))</f>
        <v>#REF!</v>
      </c>
      <c r="V2403" s="31" t="e">
        <f>IF(טבלה1[[#This Row],[עמודה58]]&gt;30,"Yes","No")</f>
        <v>#VALUE!</v>
      </c>
    </row>
    <row r="2404" spans="1:22" x14ac:dyDescent="0.15">
      <c r="A2404" s="32" t="s">
        <v>5631</v>
      </c>
      <c r="B2404" s="33" t="s">
        <v>5632</v>
      </c>
      <c r="C2404" s="33" t="s">
        <v>1212</v>
      </c>
      <c r="D2404" s="33" t="s">
        <v>4</v>
      </c>
      <c r="E2404" s="33" t="s">
        <v>4</v>
      </c>
      <c r="F2404" s="33" t="s">
        <v>117</v>
      </c>
      <c r="G2404" s="36" t="str">
        <f t="shared" si="37"/>
        <v>Low</v>
      </c>
      <c r="H2404" s="34">
        <v>0.2</v>
      </c>
      <c r="I2404" s="35"/>
      <c r="J2404" s="12" t="str" cm="1">
        <f t="array" ref="J2404">INDEX(_xlfn.TEXTSPLIT(טבלה1[[#This Row],[עמודה2]],","),2)</f>
        <v xml:space="preserve"> TX</v>
      </c>
      <c r="K2404" s="37" t="str">
        <f>_xlfn.CONCAT(טבלה1[[#This Row],[AI_Companies]]," ",טבלה1[[#This Row],[עמודה1]])</f>
        <v>GMGArcData,LLC https://gmgarcdata.com/</v>
      </c>
      <c r="L2404" s="36">
        <v>2</v>
      </c>
      <c r="M2404" s="36" t="str">
        <f>IF(טבלה1[[#This Row],[עמודה53]]&gt;2000,"Yes","No")</f>
        <v>No</v>
      </c>
      <c r="N2404" s="36">
        <v>9</v>
      </c>
      <c r="O2404" s="36">
        <f>AVERAGE(טבלה1[[#This Row],[עמודה52]:[עמודה53]])</f>
        <v>5.5</v>
      </c>
      <c r="P2404" s="36" t="str">
        <f>IF(טבלה1[[#This Row],[עמודה4]]="&lt; $25 / hr","0$ - $25 / hr",טבלה1[[#This Row],[עמודה4]])</f>
        <v>Undisclosed</v>
      </c>
      <c r="Q2404" s="12" t="str" cm="1">
        <f t="array" ref="Q2404">INDEX(_xlfn.TEXTSPLIT(טבלה1[[#This Row],[עמודה55]],"-"),1)</f>
        <v>Undisclosed</v>
      </c>
      <c r="R2404" s="21" t="e" cm="1">
        <f t="array" ref="R2404">INDEX(_xlfn.TEXTSPLIT(INDEX(_xlfn.TEXTSPLIT(טבלה1[[#This Row],[עמודה55]],"-"),2),"/"),1)</f>
        <v>#REF!</v>
      </c>
      <c r="S2404" s="36" t="e">
        <f>AVERAGE(טבלה1[[#This Row],[עמודה59]:[עמודה60]])</f>
        <v>#VALUE!</v>
      </c>
      <c r="T2404" s="38" t="e">
        <f>VALUE(SUBSTITUTE(טבלה1[[#This Row],[עמודה56]],"$",""))</f>
        <v>#VALUE!</v>
      </c>
      <c r="U2404" s="38" t="e">
        <f>VALUE(SUBSTITUTE(טבלה1[[#This Row],[עמודה57]],"$",""))</f>
        <v>#REF!</v>
      </c>
      <c r="V2404" s="38" t="e">
        <f>IF(טבלה1[[#This Row],[עמודה58]]&gt;30,"Yes","No")</f>
        <v>#VALUE!</v>
      </c>
    </row>
    <row r="2405" spans="1:22" x14ac:dyDescent="0.15">
      <c r="A2405" s="32" t="s">
        <v>5633</v>
      </c>
      <c r="B2405" s="39" t="s">
        <v>5634</v>
      </c>
      <c r="C2405" s="39" t="s">
        <v>5635</v>
      </c>
      <c r="D2405" s="39" t="s">
        <v>4</v>
      </c>
      <c r="E2405" s="39" t="s">
        <v>4</v>
      </c>
      <c r="F2405" s="39" t="s">
        <v>117</v>
      </c>
      <c r="G2405" s="36" t="str">
        <f t="shared" si="37"/>
        <v>Low</v>
      </c>
      <c r="H2405" s="41">
        <v>0.2</v>
      </c>
      <c r="I2405" s="42"/>
      <c r="J2405" s="12" t="str" cm="1">
        <f t="array" ref="J2405">INDEX(_xlfn.TEXTSPLIT(טבלה1[[#This Row],[עמודה2]],","),2)</f>
        <v xml:space="preserve"> DE</v>
      </c>
      <c r="K2405" s="43" t="str">
        <f>_xlfn.CONCAT(טבלה1[[#This Row],[AI_Companies]]," ",טבלה1[[#This Row],[עמודה1]])</f>
        <v>AdvancingStrategicInnovations,LLC https://strategicinnovations.net/</v>
      </c>
      <c r="L2405" s="28">
        <v>2</v>
      </c>
      <c r="M2405" s="28" t="str">
        <f>IF(טבלה1[[#This Row],[עמודה53]]&gt;2000,"Yes","No")</f>
        <v>No</v>
      </c>
      <c r="N2405" s="28">
        <v>9</v>
      </c>
      <c r="O2405" s="28">
        <f>AVERAGE(טבלה1[[#This Row],[עמודה52]:[עמודה53]])</f>
        <v>5.5</v>
      </c>
      <c r="P2405" s="28" t="str">
        <f>IF(טבלה1[[#This Row],[עמודה4]]="&lt; $25 / hr","0$ - $25 / hr",טבלה1[[#This Row],[עמודה4]])</f>
        <v>Undisclosed</v>
      </c>
      <c r="Q2405" s="12" t="str" cm="1">
        <f t="array" ref="Q2405">INDEX(_xlfn.TEXTSPLIT(טבלה1[[#This Row],[עמודה55]],"-"),1)</f>
        <v>Undisclosed</v>
      </c>
      <c r="R2405" s="21" t="e" cm="1">
        <f t="array" ref="R2405">INDEX(_xlfn.TEXTSPLIT(INDEX(_xlfn.TEXTSPLIT(טבלה1[[#This Row],[עמודה55]],"-"),2),"/"),1)</f>
        <v>#REF!</v>
      </c>
      <c r="S2405" s="28" t="e">
        <f>AVERAGE(טבלה1[[#This Row],[עמודה59]:[עמודה60]])</f>
        <v>#VALUE!</v>
      </c>
      <c r="T2405" s="31" t="e">
        <f>VALUE(SUBSTITUTE(טבלה1[[#This Row],[עמודה56]],"$",""))</f>
        <v>#VALUE!</v>
      </c>
      <c r="U2405" s="31" t="e">
        <f>VALUE(SUBSTITUTE(טבלה1[[#This Row],[עמודה57]],"$",""))</f>
        <v>#REF!</v>
      </c>
      <c r="V2405" s="31" t="e">
        <f>IF(טבלה1[[#This Row],[עמודה58]]&gt;30,"Yes","No")</f>
        <v>#VALUE!</v>
      </c>
    </row>
    <row r="2406" spans="1:22" x14ac:dyDescent="0.15">
      <c r="A2406" s="32" t="s">
        <v>5636</v>
      </c>
      <c r="B2406" s="33" t="s">
        <v>5637</v>
      </c>
      <c r="C2406" s="33" t="s">
        <v>5638</v>
      </c>
      <c r="D2406" s="33" t="s">
        <v>4</v>
      </c>
      <c r="E2406" s="33" t="s">
        <v>4</v>
      </c>
      <c r="F2406" s="33" t="s">
        <v>117</v>
      </c>
      <c r="G2406" s="36" t="str">
        <f t="shared" si="37"/>
        <v>Low</v>
      </c>
      <c r="H2406" s="34">
        <v>0.2</v>
      </c>
      <c r="I2406" s="35"/>
      <c r="J2406" s="12" t="str" cm="1">
        <f t="array" ref="J2406">INDEX(_xlfn.TEXTSPLIT(טבלה1[[#This Row],[עמודה2]],","),2)</f>
        <v xml:space="preserve"> CA</v>
      </c>
      <c r="K2406" s="37" t="str">
        <f>_xlfn.CONCAT(טבלה1[[#This Row],[AI_Companies]]," ",טבלה1[[#This Row],[עמודה1]])</f>
        <v>EmpowerMinds,LLC https://www.empowerminds.com/</v>
      </c>
      <c r="L2406" s="36">
        <v>2</v>
      </c>
      <c r="M2406" s="36" t="str">
        <f>IF(טבלה1[[#This Row],[עמודה53]]&gt;2000,"Yes","No")</f>
        <v>No</v>
      </c>
      <c r="N2406" s="36">
        <v>9</v>
      </c>
      <c r="O2406" s="36">
        <f>AVERAGE(טבלה1[[#This Row],[עמודה52]:[עמודה53]])</f>
        <v>5.5</v>
      </c>
      <c r="P2406" s="36" t="str">
        <f>IF(טבלה1[[#This Row],[עמודה4]]="&lt; $25 / hr","0$ - $25 / hr",טבלה1[[#This Row],[עמודה4]])</f>
        <v>Undisclosed</v>
      </c>
      <c r="Q2406" s="12" t="str" cm="1">
        <f t="array" ref="Q2406">INDEX(_xlfn.TEXTSPLIT(טבלה1[[#This Row],[עמודה55]],"-"),1)</f>
        <v>Undisclosed</v>
      </c>
      <c r="R2406" s="21" t="e" cm="1">
        <f t="array" ref="R2406">INDEX(_xlfn.TEXTSPLIT(INDEX(_xlfn.TEXTSPLIT(טבלה1[[#This Row],[עמודה55]],"-"),2),"/"),1)</f>
        <v>#REF!</v>
      </c>
      <c r="S2406" s="36" t="e">
        <f>AVERAGE(טבלה1[[#This Row],[עמודה59]:[עמודה60]])</f>
        <v>#VALUE!</v>
      </c>
      <c r="T2406" s="38" t="e">
        <f>VALUE(SUBSTITUTE(טבלה1[[#This Row],[עמודה56]],"$",""))</f>
        <v>#VALUE!</v>
      </c>
      <c r="U2406" s="38" t="e">
        <f>VALUE(SUBSTITUTE(טבלה1[[#This Row],[עמודה57]],"$",""))</f>
        <v>#REF!</v>
      </c>
      <c r="V2406" s="38" t="e">
        <f>IF(טבלה1[[#This Row],[עמודה58]]&gt;30,"Yes","No")</f>
        <v>#VALUE!</v>
      </c>
    </row>
    <row r="2407" spans="1:22" x14ac:dyDescent="0.15">
      <c r="A2407" s="32" t="s">
        <v>5639</v>
      </c>
      <c r="B2407" s="39" t="s">
        <v>5640</v>
      </c>
      <c r="C2407" s="39" t="s">
        <v>3910</v>
      </c>
      <c r="D2407" s="40">
        <v>1000</v>
      </c>
      <c r="E2407" s="39" t="s">
        <v>14</v>
      </c>
      <c r="F2407" s="39" t="s">
        <v>117</v>
      </c>
      <c r="G2407" s="36" t="str">
        <f t="shared" si="37"/>
        <v>Low</v>
      </c>
      <c r="H2407" s="41">
        <v>0.2</v>
      </c>
      <c r="I2407" s="42"/>
      <c r="J2407" s="12" t="str" cm="1">
        <f t="array" ref="J2407">INDEX(_xlfn.TEXTSPLIT(טבלה1[[#This Row],[עמודה2]],","),2)</f>
        <v xml:space="preserve"> VA</v>
      </c>
      <c r="K2407" s="43" t="str">
        <f>_xlfn.CONCAT(טבלה1[[#This Row],[AI_Companies]]," ",טבלה1[[#This Row],[עמודה1]])</f>
        <v>SecureInnovateTechnology https://www.secureintech.com/</v>
      </c>
      <c r="L2407" s="28">
        <v>2</v>
      </c>
      <c r="M2407" s="28" t="str">
        <f>IF(טבלה1[[#This Row],[עמודה53]]&gt;2000,"Yes","No")</f>
        <v>No</v>
      </c>
      <c r="N2407" s="28">
        <v>9</v>
      </c>
      <c r="O2407" s="28">
        <f>AVERAGE(טבלה1[[#This Row],[עמודה52]:[עמודה53]])</f>
        <v>5.5</v>
      </c>
      <c r="P2407" s="28" t="str">
        <f>IF(טבלה1[[#This Row],[עמודה4]]="&lt; $25 / hr","0$ - $25 / hr",טבלה1[[#This Row],[עמודה4]])</f>
        <v>Undisclosed</v>
      </c>
      <c r="Q2407" s="12" t="str" cm="1">
        <f t="array" ref="Q2407">INDEX(_xlfn.TEXTSPLIT(טבלה1[[#This Row],[עמודה55]],"-"),1)</f>
        <v>Undisclosed</v>
      </c>
      <c r="R2407" s="21" t="e" cm="1">
        <f t="array" ref="R2407">INDEX(_xlfn.TEXTSPLIT(INDEX(_xlfn.TEXTSPLIT(טבלה1[[#This Row],[עמודה55]],"-"),2),"/"),1)</f>
        <v>#REF!</v>
      </c>
      <c r="S2407" s="28" t="e">
        <f>AVERAGE(טבלה1[[#This Row],[עמודה59]:[עמודה60]])</f>
        <v>#VALUE!</v>
      </c>
      <c r="T2407" s="31" t="e">
        <f>VALUE(SUBSTITUTE(טבלה1[[#This Row],[עמודה56]],"$",""))</f>
        <v>#VALUE!</v>
      </c>
      <c r="U2407" s="31" t="e">
        <f>VALUE(SUBSTITUTE(טבלה1[[#This Row],[עמודה57]],"$",""))</f>
        <v>#REF!</v>
      </c>
      <c r="V2407" s="31" t="e">
        <f>IF(טבלה1[[#This Row],[עמודה58]]&gt;30,"Yes","No")</f>
        <v>#VALUE!</v>
      </c>
    </row>
    <row r="2408" spans="1:22" x14ac:dyDescent="0.15">
      <c r="A2408" s="32" t="s">
        <v>5641</v>
      </c>
      <c r="B2408" s="33" t="s">
        <v>5642</v>
      </c>
      <c r="C2408" s="33" t="s">
        <v>1470</v>
      </c>
      <c r="D2408" s="33" t="s">
        <v>4</v>
      </c>
      <c r="E2408" s="33" t="s">
        <v>4</v>
      </c>
      <c r="F2408" s="33" t="s">
        <v>117</v>
      </c>
      <c r="G2408" s="36" t="str">
        <f t="shared" si="37"/>
        <v>Low</v>
      </c>
      <c r="H2408" s="34">
        <v>0.2</v>
      </c>
      <c r="I2408" s="35"/>
      <c r="J2408" s="12" t="str" cm="1">
        <f t="array" ref="J2408">INDEX(_xlfn.TEXTSPLIT(טבלה1[[#This Row],[עמודה2]],","),2)</f>
        <v xml:space="preserve"> MI</v>
      </c>
      <c r="K2408" s="37" t="str">
        <f>_xlfn.CONCAT(טבלה1[[#This Row],[AI_Companies]]," ",טבלה1[[#This Row],[עמודה1]])</f>
        <v>DistroSystems http://www.distrosystems.com</v>
      </c>
      <c r="L2408" s="36">
        <v>2</v>
      </c>
      <c r="M2408" s="36" t="str">
        <f>IF(טבלה1[[#This Row],[עמודה53]]&gt;2000,"Yes","No")</f>
        <v>No</v>
      </c>
      <c r="N2408" s="36">
        <v>9</v>
      </c>
      <c r="O2408" s="36">
        <f>AVERAGE(טבלה1[[#This Row],[עמודה52]:[עמודה53]])</f>
        <v>5.5</v>
      </c>
      <c r="P2408" s="36" t="str">
        <f>IF(טבלה1[[#This Row],[עמודה4]]="&lt; $25 / hr","0$ - $25 / hr",טבלה1[[#This Row],[עמודה4]])</f>
        <v>0$ - $25 / hr</v>
      </c>
      <c r="Q2408" s="12" t="str" cm="1">
        <f t="array" ref="Q2408">INDEX(_xlfn.TEXTSPLIT(טבלה1[[#This Row],[עמודה55]],"-"),1)</f>
        <v xml:space="preserve">0$ </v>
      </c>
      <c r="R2408" s="21" t="str" cm="1">
        <f t="array" ref="R2408">INDEX(_xlfn.TEXTSPLIT(INDEX(_xlfn.TEXTSPLIT(טבלה1[[#This Row],[עמודה55]],"-"),2),"/"),1)</f>
        <v xml:space="preserve"> $25 </v>
      </c>
      <c r="S2408" s="36">
        <f>AVERAGE(טבלה1[[#This Row],[עמודה59]:[עמודה60]])</f>
        <v>12.5</v>
      </c>
      <c r="T2408" s="38">
        <f>VALUE(SUBSTITUTE(טבלה1[[#This Row],[עמודה56]],"$",""))</f>
        <v>0</v>
      </c>
      <c r="U2408" s="38">
        <f>VALUE(SUBSTITUTE(טבלה1[[#This Row],[עמודה57]],"$",""))</f>
        <v>25</v>
      </c>
      <c r="V2408" s="38" t="str">
        <f>IF(טבלה1[[#This Row],[עמודה58]]&gt;30,"Yes","No")</f>
        <v>No</v>
      </c>
    </row>
    <row r="2409" spans="1:22" x14ac:dyDescent="0.15">
      <c r="A2409" s="32" t="s">
        <v>5643</v>
      </c>
      <c r="B2409" s="39" t="s">
        <v>5644</v>
      </c>
      <c r="C2409" s="39" t="s">
        <v>3425</v>
      </c>
      <c r="D2409" s="39" t="s">
        <v>4</v>
      </c>
      <c r="E2409" s="39" t="s">
        <v>4</v>
      </c>
      <c r="F2409" s="39" t="s">
        <v>117</v>
      </c>
      <c r="G2409" s="36" t="str">
        <f t="shared" si="37"/>
        <v>Low</v>
      </c>
      <c r="H2409" s="41">
        <v>0.2</v>
      </c>
      <c r="I2409" s="42"/>
      <c r="J2409" s="12" t="str" cm="1">
        <f t="array" ref="J2409">INDEX(_xlfn.TEXTSPLIT(טבלה1[[#This Row],[עמודה2]],","),2)</f>
        <v xml:space="preserve"> FL</v>
      </c>
      <c r="K2409" s="43" t="str">
        <f>_xlfn.CONCAT(טבלה1[[#This Row],[AI_Companies]]," ",טבלה1[[#This Row],[עמודה1]])</f>
        <v>WyvernSecurity https://wyvsecurity.com/</v>
      </c>
      <c r="L2409" s="28">
        <v>2</v>
      </c>
      <c r="M2409" s="28" t="str">
        <f>IF(טבלה1[[#This Row],[עמודה53]]&gt;2000,"Yes","No")</f>
        <v>No</v>
      </c>
      <c r="N2409" s="28">
        <v>9</v>
      </c>
      <c r="O2409" s="28">
        <f>AVERAGE(טבלה1[[#This Row],[עמודה52]:[עמודה53]])</f>
        <v>5.5</v>
      </c>
      <c r="P2409" s="28" t="str">
        <f>IF(טבלה1[[#This Row],[עמודה4]]="&lt; $25 / hr","0$ - $25 / hr",טבלה1[[#This Row],[עמודה4]])</f>
        <v>Undisclosed</v>
      </c>
      <c r="Q2409" s="12" t="str" cm="1">
        <f t="array" ref="Q2409">INDEX(_xlfn.TEXTSPLIT(טבלה1[[#This Row],[עמודה55]],"-"),1)</f>
        <v>Undisclosed</v>
      </c>
      <c r="R2409" s="21" t="e" cm="1">
        <f t="array" ref="R2409">INDEX(_xlfn.TEXTSPLIT(INDEX(_xlfn.TEXTSPLIT(טבלה1[[#This Row],[עמודה55]],"-"),2),"/"),1)</f>
        <v>#REF!</v>
      </c>
      <c r="S2409" s="28" t="e">
        <f>AVERAGE(טבלה1[[#This Row],[עמודה59]:[עמודה60]])</f>
        <v>#VALUE!</v>
      </c>
      <c r="T2409" s="31" t="e">
        <f>VALUE(SUBSTITUTE(טבלה1[[#This Row],[עמודה56]],"$",""))</f>
        <v>#VALUE!</v>
      </c>
      <c r="U2409" s="31" t="e">
        <f>VALUE(SUBSTITUTE(טבלה1[[#This Row],[עמודה57]],"$",""))</f>
        <v>#REF!</v>
      </c>
      <c r="V2409" s="31" t="e">
        <f>IF(טבלה1[[#This Row],[עמודה58]]&gt;30,"Yes","No")</f>
        <v>#VALUE!</v>
      </c>
    </row>
    <row r="2410" spans="1:22" x14ac:dyDescent="0.15">
      <c r="A2410" s="32" t="s">
        <v>5645</v>
      </c>
      <c r="B2410" s="33" t="s">
        <v>5646</v>
      </c>
      <c r="C2410" s="33" t="s">
        <v>1179</v>
      </c>
      <c r="D2410" s="33" t="s">
        <v>4</v>
      </c>
      <c r="E2410" s="33" t="s">
        <v>4</v>
      </c>
      <c r="F2410" s="33" t="s">
        <v>117</v>
      </c>
      <c r="G2410" s="36" t="str">
        <f t="shared" si="37"/>
        <v>Low</v>
      </c>
      <c r="H2410" s="34">
        <v>0.2</v>
      </c>
      <c r="I2410" s="35"/>
      <c r="J2410" s="12" t="str" cm="1">
        <f t="array" ref="J2410">INDEX(_xlfn.TEXTSPLIT(טבלה1[[#This Row],[עמודה2]],","),2)</f>
        <v xml:space="preserve"> Chile</v>
      </c>
      <c r="K2410" s="37" t="str">
        <f>_xlfn.CONCAT(טבלה1[[#This Row],[AI_Companies]]," ",טבלה1[[#This Row],[עמודה1]])</f>
        <v>OpenAgents https://www.openagents.io/</v>
      </c>
      <c r="L2410" s="36">
        <v>2</v>
      </c>
      <c r="M2410" s="36" t="str">
        <f>IF(טבלה1[[#This Row],[עמודה53]]&gt;2000,"Yes","No")</f>
        <v>No</v>
      </c>
      <c r="N2410" s="36">
        <v>9</v>
      </c>
      <c r="O2410" s="36">
        <f>AVERAGE(טבלה1[[#This Row],[עמודה52]:[עמודה53]])</f>
        <v>5.5</v>
      </c>
      <c r="P2410" s="36" t="str">
        <f>IF(טבלה1[[#This Row],[עמודה4]]="&lt; $25 / hr","0$ - $25 / hr",טבלה1[[#This Row],[עמודה4]])</f>
        <v>Undisclosed</v>
      </c>
      <c r="Q2410" s="12" t="str" cm="1">
        <f t="array" ref="Q2410">INDEX(_xlfn.TEXTSPLIT(טבלה1[[#This Row],[עמודה55]],"-"),1)</f>
        <v>Undisclosed</v>
      </c>
      <c r="R2410" s="21" t="e" cm="1">
        <f t="array" ref="R2410">INDEX(_xlfn.TEXTSPLIT(INDEX(_xlfn.TEXTSPLIT(טבלה1[[#This Row],[עמודה55]],"-"),2),"/"),1)</f>
        <v>#REF!</v>
      </c>
      <c r="S2410" s="36" t="e">
        <f>AVERAGE(טבלה1[[#This Row],[עמודה59]:[עמודה60]])</f>
        <v>#VALUE!</v>
      </c>
      <c r="T2410" s="38" t="e">
        <f>VALUE(SUBSTITUTE(טבלה1[[#This Row],[עמודה56]],"$",""))</f>
        <v>#VALUE!</v>
      </c>
      <c r="U2410" s="38" t="e">
        <f>VALUE(SUBSTITUTE(טבלה1[[#This Row],[עמודה57]],"$",""))</f>
        <v>#REF!</v>
      </c>
      <c r="V2410" s="38" t="e">
        <f>IF(טבלה1[[#This Row],[עמודה58]]&gt;30,"Yes","No")</f>
        <v>#VALUE!</v>
      </c>
    </row>
    <row r="2411" spans="1:22" x14ac:dyDescent="0.15">
      <c r="A2411" s="32" t="s">
        <v>5647</v>
      </c>
      <c r="B2411" s="39" t="s">
        <v>5648</v>
      </c>
      <c r="C2411" s="39" t="s">
        <v>1204</v>
      </c>
      <c r="D2411" s="39" t="s">
        <v>4</v>
      </c>
      <c r="E2411" s="39" t="s">
        <v>4</v>
      </c>
      <c r="F2411" s="39" t="s">
        <v>117</v>
      </c>
      <c r="G2411" s="36" t="str">
        <f t="shared" si="37"/>
        <v>Low</v>
      </c>
      <c r="H2411" s="41">
        <v>0.2</v>
      </c>
      <c r="I2411" s="42"/>
      <c r="J2411" s="12" t="str" cm="1">
        <f t="array" ref="J2411">INDEX(_xlfn.TEXTSPLIT(טבלה1[[#This Row],[עמודה2]],","),2)</f>
        <v xml:space="preserve"> Colombia</v>
      </c>
      <c r="K2411" s="43" t="str">
        <f>_xlfn.CONCAT(טבלה1[[#This Row],[AI_Companies]]," ",טבלה1[[#This Row],[עמודה1]])</f>
        <v>InversionesGutiérrezGarcía https://www.igg.com.co/</v>
      </c>
      <c r="L2411" s="28">
        <v>2</v>
      </c>
      <c r="M2411" s="28" t="str">
        <f>IF(טבלה1[[#This Row],[עמודה53]]&gt;2000,"Yes","No")</f>
        <v>No</v>
      </c>
      <c r="N2411" s="28">
        <v>9</v>
      </c>
      <c r="O2411" s="28">
        <f>AVERAGE(טבלה1[[#This Row],[עמודה52]:[עמודה53]])</f>
        <v>5.5</v>
      </c>
      <c r="P2411" s="28" t="str">
        <f>IF(טבלה1[[#This Row],[עמודה4]]="&lt; $25 / hr","0$ - $25 / hr",טבלה1[[#This Row],[עמודה4]])</f>
        <v>Undisclosed</v>
      </c>
      <c r="Q2411" s="12" t="str" cm="1">
        <f t="array" ref="Q2411">INDEX(_xlfn.TEXTSPLIT(טבלה1[[#This Row],[עמודה55]],"-"),1)</f>
        <v>Undisclosed</v>
      </c>
      <c r="R2411" s="21" t="e" cm="1">
        <f t="array" ref="R2411">INDEX(_xlfn.TEXTSPLIT(INDEX(_xlfn.TEXTSPLIT(טבלה1[[#This Row],[עמודה55]],"-"),2),"/"),1)</f>
        <v>#REF!</v>
      </c>
      <c r="S2411" s="28" t="e">
        <f>AVERAGE(טבלה1[[#This Row],[עמודה59]:[עמודה60]])</f>
        <v>#VALUE!</v>
      </c>
      <c r="T2411" s="31" t="e">
        <f>VALUE(SUBSTITUTE(טבלה1[[#This Row],[עמודה56]],"$",""))</f>
        <v>#VALUE!</v>
      </c>
      <c r="U2411" s="31" t="e">
        <f>VALUE(SUBSTITUTE(טבלה1[[#This Row],[עמודה57]],"$",""))</f>
        <v>#REF!</v>
      </c>
      <c r="V2411" s="31" t="e">
        <f>IF(טבלה1[[#This Row],[עמודה58]]&gt;30,"Yes","No")</f>
        <v>#VALUE!</v>
      </c>
    </row>
    <row r="2412" spans="1:22" x14ac:dyDescent="0.15">
      <c r="A2412" s="32" t="s">
        <v>5649</v>
      </c>
      <c r="B2412" s="33" t="s">
        <v>5650</v>
      </c>
      <c r="C2412" s="33" t="s">
        <v>1737</v>
      </c>
      <c r="D2412" s="33" t="s">
        <v>4</v>
      </c>
      <c r="E2412" s="33" t="s">
        <v>4</v>
      </c>
      <c r="F2412" s="33" t="s">
        <v>117</v>
      </c>
      <c r="G2412" s="36" t="str">
        <f t="shared" si="37"/>
        <v>Low</v>
      </c>
      <c r="H2412" s="34">
        <v>0.2</v>
      </c>
      <c r="I2412" s="35"/>
      <c r="J2412" s="12" t="str" cm="1">
        <f t="array" ref="J2412">INDEX(_xlfn.TEXTSPLIT(טבלה1[[#This Row],[עמודה2]],","),2)</f>
        <v xml:space="preserve"> DE</v>
      </c>
      <c r="K2412" s="37" t="str">
        <f>_xlfn.CONCAT(טבלה1[[#This Row],[AI_Companies]]," ",טבלה1[[#This Row],[עמודה1]])</f>
        <v>RobustTechSystems,Inc http://www.robusttechsystems.com/</v>
      </c>
      <c r="L2412" s="36">
        <v>2</v>
      </c>
      <c r="M2412" s="36" t="str">
        <f>IF(טבלה1[[#This Row],[עמודה53]]&gt;2000,"Yes","No")</f>
        <v>No</v>
      </c>
      <c r="N2412" s="36">
        <v>9</v>
      </c>
      <c r="O2412" s="36">
        <f>AVERAGE(טבלה1[[#This Row],[עמודה52]:[עמודה53]])</f>
        <v>5.5</v>
      </c>
      <c r="P2412" s="36" t="str">
        <f>IF(טבלה1[[#This Row],[עמודה4]]="&lt; $25 / hr","0$ - $25 / hr",טבלה1[[#This Row],[עמודה4]])</f>
        <v>Undisclosed</v>
      </c>
      <c r="Q2412" s="12" t="str" cm="1">
        <f t="array" ref="Q2412">INDEX(_xlfn.TEXTSPLIT(טבלה1[[#This Row],[עמודה55]],"-"),1)</f>
        <v>Undisclosed</v>
      </c>
      <c r="R2412" s="21" t="e" cm="1">
        <f t="array" ref="R2412">INDEX(_xlfn.TEXTSPLIT(INDEX(_xlfn.TEXTSPLIT(טבלה1[[#This Row],[עמודה55]],"-"),2),"/"),1)</f>
        <v>#REF!</v>
      </c>
      <c r="S2412" s="36" t="e">
        <f>AVERAGE(טבלה1[[#This Row],[עמודה59]:[עמודה60]])</f>
        <v>#VALUE!</v>
      </c>
      <c r="T2412" s="38" t="e">
        <f>VALUE(SUBSTITUTE(טבלה1[[#This Row],[עמודה56]],"$",""))</f>
        <v>#VALUE!</v>
      </c>
      <c r="U2412" s="38" t="e">
        <f>VALUE(SUBSTITUTE(טבלה1[[#This Row],[עמודה57]],"$",""))</f>
        <v>#REF!</v>
      </c>
      <c r="V2412" s="38" t="e">
        <f>IF(טבלה1[[#This Row],[עמודה58]]&gt;30,"Yes","No")</f>
        <v>#VALUE!</v>
      </c>
    </row>
    <row r="2413" spans="1:22" x14ac:dyDescent="0.15">
      <c r="A2413" s="32" t="s">
        <v>5651</v>
      </c>
      <c r="B2413" s="39" t="s">
        <v>5652</v>
      </c>
      <c r="C2413" s="39" t="s">
        <v>801</v>
      </c>
      <c r="D2413" s="39" t="s">
        <v>4</v>
      </c>
      <c r="E2413" s="39" t="s">
        <v>4</v>
      </c>
      <c r="F2413" s="39" t="s">
        <v>117</v>
      </c>
      <c r="G2413" s="36" t="str">
        <f t="shared" si="37"/>
        <v>Low</v>
      </c>
      <c r="H2413" s="41">
        <v>0.2</v>
      </c>
      <c r="I2413" s="42"/>
      <c r="J2413" s="12" t="str" cm="1">
        <f t="array" ref="J2413">INDEX(_xlfn.TEXTSPLIT(טבלה1[[#This Row],[עמודה2]],","),2)</f>
        <v xml:space="preserve"> United Kingdom</v>
      </c>
      <c r="K2413" s="43" t="str">
        <f>_xlfn.CONCAT(טבלה1[[#This Row],[AI_Companies]]," ",טבלה1[[#This Row],[עמודה1]])</f>
        <v>Allatus https://www.allatus.co.uk/</v>
      </c>
      <c r="L2413" s="28">
        <v>2</v>
      </c>
      <c r="M2413" s="28" t="str">
        <f>IF(טבלה1[[#This Row],[עמודה53]]&gt;2000,"Yes","No")</f>
        <v>No</v>
      </c>
      <c r="N2413" s="28">
        <v>9</v>
      </c>
      <c r="O2413" s="28">
        <f>AVERAGE(טבלה1[[#This Row],[עמודה52]:[עמודה53]])</f>
        <v>5.5</v>
      </c>
      <c r="P2413" s="28" t="str">
        <f>IF(טבלה1[[#This Row],[עמודה4]]="&lt; $25 / hr","0$ - $25 / hr",טבלה1[[#This Row],[עמודה4]])</f>
        <v>Undisclosed</v>
      </c>
      <c r="Q2413" s="12" t="str" cm="1">
        <f t="array" ref="Q2413">INDEX(_xlfn.TEXTSPLIT(טבלה1[[#This Row],[עמודה55]],"-"),1)</f>
        <v>Undisclosed</v>
      </c>
      <c r="R2413" s="21" t="e" cm="1">
        <f t="array" ref="R2413">INDEX(_xlfn.TEXTSPLIT(INDEX(_xlfn.TEXTSPLIT(טבלה1[[#This Row],[עמודה55]],"-"),2),"/"),1)</f>
        <v>#REF!</v>
      </c>
      <c r="S2413" s="28" t="e">
        <f>AVERAGE(טבלה1[[#This Row],[עמודה59]:[עמודה60]])</f>
        <v>#VALUE!</v>
      </c>
      <c r="T2413" s="31" t="e">
        <f>VALUE(SUBSTITUTE(טבלה1[[#This Row],[עמודה56]],"$",""))</f>
        <v>#VALUE!</v>
      </c>
      <c r="U2413" s="31" t="e">
        <f>VALUE(SUBSTITUTE(טבלה1[[#This Row],[עמודה57]],"$",""))</f>
        <v>#REF!</v>
      </c>
      <c r="V2413" s="31" t="e">
        <f>IF(טבלה1[[#This Row],[עמודה58]]&gt;30,"Yes","No")</f>
        <v>#VALUE!</v>
      </c>
    </row>
    <row r="2414" spans="1:22" x14ac:dyDescent="0.15">
      <c r="A2414" s="32" t="s">
        <v>5653</v>
      </c>
      <c r="B2414" s="33" t="s">
        <v>5654</v>
      </c>
      <c r="C2414" s="33" t="s">
        <v>469</v>
      </c>
      <c r="D2414" s="44">
        <v>1000</v>
      </c>
      <c r="E2414" s="33" t="s">
        <v>4</v>
      </c>
      <c r="F2414" s="33" t="s">
        <v>10</v>
      </c>
      <c r="G2414" s="36" t="str">
        <f t="shared" si="37"/>
        <v>Low</v>
      </c>
      <c r="H2414" s="34">
        <v>0.1</v>
      </c>
      <c r="I2414" s="35"/>
      <c r="J2414" s="12" t="str" cm="1">
        <f t="array" ref="J2414">INDEX(_xlfn.TEXTSPLIT(טבלה1[[#This Row],[עמודה2]],","),2)</f>
        <v xml:space="preserve"> United Kingdom</v>
      </c>
      <c r="K2414" s="37" t="str">
        <f>_xlfn.CONCAT(טבלה1[[#This Row],[AI_Companies]]," ",טבלה1[[#This Row],[עמודה1]])</f>
        <v>AtelierGlobal https://atelierglobal.io/</v>
      </c>
      <c r="L2414" s="36">
        <v>50</v>
      </c>
      <c r="M2414" s="36" t="str">
        <f>IF(טבלה1[[#This Row],[עמודה53]]&gt;2000,"Yes","No")</f>
        <v>No</v>
      </c>
      <c r="N2414" s="36">
        <v>249</v>
      </c>
      <c r="O2414" s="36">
        <f>AVERAGE(טבלה1[[#This Row],[עמודה52]:[עמודה53]])</f>
        <v>5.5</v>
      </c>
      <c r="P2414" s="36" t="str">
        <f>IF(טבלה1[[#This Row],[עמודה4]]="&lt; $25 / hr","0$ - $25 / hr",טבלה1[[#This Row],[עמודה4]])</f>
        <v>Undisclosed</v>
      </c>
      <c r="Q2414" s="12" t="str" cm="1">
        <f t="array" ref="Q2414">INDEX(_xlfn.TEXTSPLIT(טבלה1[[#This Row],[עמודה55]],"-"),1)</f>
        <v>Undisclosed</v>
      </c>
      <c r="R2414" s="21" t="e" cm="1">
        <f t="array" ref="R2414">INDEX(_xlfn.TEXTSPLIT(INDEX(_xlfn.TEXTSPLIT(טבלה1[[#This Row],[עמודה55]],"-"),2),"/"),1)</f>
        <v>#REF!</v>
      </c>
      <c r="S2414" s="36" t="e">
        <f>AVERAGE(טבלה1[[#This Row],[עמודה59]:[עמודה60]])</f>
        <v>#VALUE!</v>
      </c>
      <c r="T2414" s="38" t="e">
        <f>VALUE(SUBSTITUTE(טבלה1[[#This Row],[עמודה56]],"$",""))</f>
        <v>#VALUE!</v>
      </c>
      <c r="U2414" s="38" t="e">
        <f>VALUE(SUBSTITUTE(טבלה1[[#This Row],[עמודה57]],"$",""))</f>
        <v>#REF!</v>
      </c>
      <c r="V2414" s="38" t="e">
        <f>IF(טבלה1[[#This Row],[עמודה58]]&gt;30,"Yes","No")</f>
        <v>#VALUE!</v>
      </c>
    </row>
    <row r="2415" spans="1:22" x14ac:dyDescent="0.15">
      <c r="A2415" s="32" t="s">
        <v>5655</v>
      </c>
      <c r="B2415" s="39" t="s">
        <v>5656</v>
      </c>
      <c r="C2415" s="39" t="s">
        <v>4325</v>
      </c>
      <c r="D2415" s="40">
        <v>1000</v>
      </c>
      <c r="E2415" s="39" t="s">
        <v>9</v>
      </c>
      <c r="F2415" s="39" t="s">
        <v>117</v>
      </c>
      <c r="G2415" s="36" t="str">
        <f t="shared" si="37"/>
        <v>Low</v>
      </c>
      <c r="H2415" s="41">
        <v>0.1</v>
      </c>
      <c r="I2415" s="42"/>
      <c r="J2415" s="12" t="str" cm="1">
        <f t="array" ref="J2415">INDEX(_xlfn.TEXTSPLIT(טבלה1[[#This Row],[עמודה2]],","),2)</f>
        <v xml:space="preserve"> Austria</v>
      </c>
      <c r="K2415" s="43" t="str">
        <f>_xlfn.CONCAT(טבלה1[[#This Row],[AI_Companies]]," ",טבלה1[[#This Row],[עמודה1]])</f>
        <v>EMAKINACentral&amp;EasternEurope https://emakina.at/</v>
      </c>
      <c r="L2415" s="28">
        <v>2</v>
      </c>
      <c r="M2415" s="28" t="str">
        <f>IF(טבלה1[[#This Row],[עמודה53]]&gt;2000,"Yes","No")</f>
        <v>No</v>
      </c>
      <c r="N2415" s="28">
        <v>9</v>
      </c>
      <c r="O2415" s="28">
        <f>AVERAGE(טבלה1[[#This Row],[עמודה52]:[עמודה53]])</f>
        <v>149.5</v>
      </c>
      <c r="P2415" s="28" t="str">
        <f>IF(טבלה1[[#This Row],[עמודה4]]="&lt; $25 / hr","0$ - $25 / hr",טבלה1[[#This Row],[עמודה4]])</f>
        <v>Undisclosed</v>
      </c>
      <c r="Q2415" s="12" t="str" cm="1">
        <f t="array" ref="Q2415">INDEX(_xlfn.TEXTSPLIT(טבלה1[[#This Row],[עמודה55]],"-"),1)</f>
        <v>Undisclosed</v>
      </c>
      <c r="R2415" s="21" t="e" cm="1">
        <f t="array" ref="R2415">INDEX(_xlfn.TEXTSPLIT(INDEX(_xlfn.TEXTSPLIT(טבלה1[[#This Row],[עמודה55]],"-"),2),"/"),1)</f>
        <v>#REF!</v>
      </c>
      <c r="S2415" s="28" t="e">
        <f>AVERAGE(טבלה1[[#This Row],[עמודה59]:[עמודה60]])</f>
        <v>#VALUE!</v>
      </c>
      <c r="T2415" s="31" t="e">
        <f>VALUE(SUBSTITUTE(טבלה1[[#This Row],[עמודה56]],"$",""))</f>
        <v>#VALUE!</v>
      </c>
      <c r="U2415" s="31" t="e">
        <f>VALUE(SUBSTITUTE(טבלה1[[#This Row],[עמודה57]],"$",""))</f>
        <v>#REF!</v>
      </c>
      <c r="V2415" s="31" t="e">
        <f>IF(טבלה1[[#This Row],[עמודה58]]&gt;30,"Yes","No")</f>
        <v>#VALUE!</v>
      </c>
    </row>
    <row r="2416" spans="1:22" x14ac:dyDescent="0.15">
      <c r="A2416" s="32" t="s">
        <v>5657</v>
      </c>
      <c r="B2416" s="33" t="s">
        <v>5658</v>
      </c>
      <c r="C2416" s="33" t="s">
        <v>289</v>
      </c>
      <c r="D2416" s="44">
        <v>5000</v>
      </c>
      <c r="E2416" s="33" t="s">
        <v>928</v>
      </c>
      <c r="F2416" s="33" t="s">
        <v>10</v>
      </c>
      <c r="G2416" s="36" t="str">
        <f t="shared" si="37"/>
        <v>Low</v>
      </c>
      <c r="H2416" s="34">
        <v>0.1</v>
      </c>
      <c r="I2416" s="35"/>
      <c r="J2416" s="12" t="str" cm="1">
        <f t="array" ref="J2416">INDEX(_xlfn.TEXTSPLIT(טבלה1[[#This Row],[עמודה2]],","),2)</f>
        <v xml:space="preserve"> Canada</v>
      </c>
      <c r="K2416" s="37" t="str">
        <f>_xlfn.CONCAT(טבלה1[[#This Row],[AI_Companies]]," ",טבלה1[[#This Row],[עמודה1]])</f>
        <v>JohoTeK http://www.johotek.com</v>
      </c>
      <c r="L2416" s="36">
        <v>50</v>
      </c>
      <c r="M2416" s="36" t="str">
        <f>IF(טבלה1[[#This Row],[עמודה53]]&gt;2000,"Yes","No")</f>
        <v>No</v>
      </c>
      <c r="N2416" s="36">
        <v>249</v>
      </c>
      <c r="O2416" s="36">
        <f>AVERAGE(טבלה1[[#This Row],[עמודה52]:[עמודה53]])</f>
        <v>5.5</v>
      </c>
      <c r="P2416" s="36" t="str">
        <f>IF(טבלה1[[#This Row],[עמודה4]]="&lt; $25 / hr","0$ - $25 / hr",טבלה1[[#This Row],[עמודה4]])</f>
        <v>$50 - $99 / hr</v>
      </c>
      <c r="Q2416" s="12" t="str" cm="1">
        <f t="array" ref="Q2416">INDEX(_xlfn.TEXTSPLIT(טבלה1[[#This Row],[עמודה55]],"-"),1)</f>
        <v xml:space="preserve">$50 </v>
      </c>
      <c r="R2416" s="21" t="str" cm="1">
        <f t="array" ref="R2416">INDEX(_xlfn.TEXTSPLIT(INDEX(_xlfn.TEXTSPLIT(טבלה1[[#This Row],[עמודה55]],"-"),2),"/"),1)</f>
        <v xml:space="preserve"> $99 </v>
      </c>
      <c r="S2416" s="36">
        <f>AVERAGE(טבלה1[[#This Row],[עמודה59]:[עמודה60]])</f>
        <v>74.5</v>
      </c>
      <c r="T2416" s="38">
        <f>VALUE(SUBSTITUTE(טבלה1[[#This Row],[עמודה56]],"$",""))</f>
        <v>50</v>
      </c>
      <c r="U2416" s="38">
        <f>VALUE(SUBSTITUTE(טבלה1[[#This Row],[עמודה57]],"$",""))</f>
        <v>99</v>
      </c>
      <c r="V2416" s="38" t="str">
        <f>IF(טבלה1[[#This Row],[עמודה58]]&gt;30,"Yes","No")</f>
        <v>Yes</v>
      </c>
    </row>
    <row r="2417" spans="1:22" x14ac:dyDescent="0.15">
      <c r="A2417" s="32" t="s">
        <v>5659</v>
      </c>
      <c r="B2417" s="39" t="s">
        <v>5660</v>
      </c>
      <c r="C2417" s="39" t="s">
        <v>1084</v>
      </c>
      <c r="D2417" s="40">
        <v>5000</v>
      </c>
      <c r="E2417" s="39" t="s">
        <v>21</v>
      </c>
      <c r="F2417" s="39" t="s">
        <v>117</v>
      </c>
      <c r="G2417" s="36" t="str">
        <f t="shared" si="37"/>
        <v>Low</v>
      </c>
      <c r="H2417" s="41">
        <v>0.1</v>
      </c>
      <c r="I2417" s="42"/>
      <c r="J2417" s="12" t="str" cm="1">
        <f t="array" ref="J2417">INDEX(_xlfn.TEXTSPLIT(טבלה1[[#This Row],[עמודה2]],","),2)</f>
        <v xml:space="preserve"> India</v>
      </c>
      <c r="K2417" s="43" t="str">
        <f>_xlfn.CONCAT(טבלה1[[#This Row],[AI_Companies]]," ",טבלה1[[#This Row],[עמודה1]])</f>
        <v>AvalanceGlobalSolutions https://avalance.in</v>
      </c>
      <c r="L2417" s="28">
        <v>2</v>
      </c>
      <c r="M2417" s="28" t="str">
        <f>IF(טבלה1[[#This Row],[עמודה53]]&gt;2000,"Yes","No")</f>
        <v>No</v>
      </c>
      <c r="N2417" s="28">
        <v>9</v>
      </c>
      <c r="O2417" s="28">
        <f>AVERAGE(טבלה1[[#This Row],[עמודה52]:[עמודה53]])</f>
        <v>149.5</v>
      </c>
      <c r="P2417" s="28" t="str">
        <f>IF(טבלה1[[#This Row],[עמודה4]]="&lt; $25 / hr","0$ - $25 / hr",טבלה1[[#This Row],[עמודה4]])</f>
        <v>$300+ / hr</v>
      </c>
      <c r="Q2417" s="12" t="str" cm="1">
        <f t="array" ref="Q2417">INDEX(_xlfn.TEXTSPLIT(טבלה1[[#This Row],[עמודה55]],"-"),1)</f>
        <v>$300+ / hr</v>
      </c>
      <c r="R2417" s="21" t="e" cm="1">
        <f t="array" ref="R2417">INDEX(_xlfn.TEXTSPLIT(INDEX(_xlfn.TEXTSPLIT(טבלה1[[#This Row],[עמודה55]],"-"),2),"/"),1)</f>
        <v>#REF!</v>
      </c>
      <c r="S2417" s="28" t="e">
        <f>AVERAGE(טבלה1[[#This Row],[עמודה59]:[עמודה60]])</f>
        <v>#VALUE!</v>
      </c>
      <c r="T2417" s="31" t="e">
        <f>VALUE(SUBSTITUTE(טבלה1[[#This Row],[עמודה56]],"$",""))</f>
        <v>#VALUE!</v>
      </c>
      <c r="U2417" s="31" t="e">
        <f>VALUE(SUBSTITUTE(טבלה1[[#This Row],[עמודה57]],"$",""))</f>
        <v>#REF!</v>
      </c>
      <c r="V2417" s="31" t="e">
        <f>IF(טבלה1[[#This Row],[עמודה58]]&gt;30,"Yes","No")</f>
        <v>#VALUE!</v>
      </c>
    </row>
    <row r="2418" spans="1:22" x14ac:dyDescent="0.15">
      <c r="A2418" s="32" t="s">
        <v>5661</v>
      </c>
      <c r="B2418" s="33" t="s">
        <v>5662</v>
      </c>
      <c r="C2418" s="33" t="s">
        <v>5663</v>
      </c>
      <c r="D2418" s="33" t="s">
        <v>4</v>
      </c>
      <c r="E2418" s="33" t="s">
        <v>4</v>
      </c>
      <c r="F2418" s="33" t="s">
        <v>29</v>
      </c>
      <c r="G2418" s="36" t="str">
        <f t="shared" si="37"/>
        <v>Low</v>
      </c>
      <c r="H2418" s="34">
        <v>0.1</v>
      </c>
      <c r="I2418" s="35"/>
      <c r="J2418" s="12" t="str" cm="1">
        <f t="array" ref="J2418">INDEX(_xlfn.TEXTSPLIT(טבלה1[[#This Row],[עמודה2]],","),2)</f>
        <v xml:space="preserve"> Singapore</v>
      </c>
      <c r="K2418" s="37" t="str">
        <f>_xlfn.CONCAT(טבלה1[[#This Row],[AI_Companies]]," ",טבלה1[[#This Row],[עמודה1]])</f>
        <v>Potado https://potado.co</v>
      </c>
      <c r="L2418" s="36">
        <v>10</v>
      </c>
      <c r="M2418" s="36" t="str">
        <f>IF(טבלה1[[#This Row],[עמודה53]]&gt;2000,"Yes","No")</f>
        <v>No</v>
      </c>
      <c r="N2418" s="36">
        <v>49</v>
      </c>
      <c r="O2418" s="36">
        <f>AVERAGE(טבלה1[[#This Row],[עמודה52]:[עמודה53]])</f>
        <v>5.5</v>
      </c>
      <c r="P2418" s="36" t="str">
        <f>IF(טבלה1[[#This Row],[עמודה4]]="&lt; $25 / hr","0$ - $25 / hr",טבלה1[[#This Row],[עמודה4]])</f>
        <v>$100 - $149 / hr</v>
      </c>
      <c r="Q2418" s="12" t="str" cm="1">
        <f t="array" ref="Q2418">INDEX(_xlfn.TEXTSPLIT(טבלה1[[#This Row],[עמודה55]],"-"),1)</f>
        <v xml:space="preserve">$100 </v>
      </c>
      <c r="R2418" s="21" t="str" cm="1">
        <f t="array" ref="R2418">INDEX(_xlfn.TEXTSPLIT(INDEX(_xlfn.TEXTSPLIT(טבלה1[[#This Row],[עמודה55]],"-"),2),"/"),1)</f>
        <v xml:space="preserve"> $149 </v>
      </c>
      <c r="S2418" s="36">
        <f>AVERAGE(טבלה1[[#This Row],[עמודה59]:[עמודה60]])</f>
        <v>124.5</v>
      </c>
      <c r="T2418" s="38">
        <f>VALUE(SUBSTITUTE(טבלה1[[#This Row],[עמודה56]],"$",""))</f>
        <v>100</v>
      </c>
      <c r="U2418" s="38">
        <f>VALUE(SUBSTITUTE(טבלה1[[#This Row],[עמודה57]],"$",""))</f>
        <v>149</v>
      </c>
      <c r="V2418" s="38" t="str">
        <f>IF(טבלה1[[#This Row],[עמודה58]]&gt;30,"Yes","No")</f>
        <v>Yes</v>
      </c>
    </row>
    <row r="2419" spans="1:22" x14ac:dyDescent="0.15">
      <c r="A2419" s="32" t="s">
        <v>5664</v>
      </c>
      <c r="B2419" s="39" t="s">
        <v>5665</v>
      </c>
      <c r="C2419" s="39" t="s">
        <v>5666</v>
      </c>
      <c r="D2419" s="40">
        <v>10000</v>
      </c>
      <c r="E2419" s="39" t="s">
        <v>9</v>
      </c>
      <c r="F2419" s="39" t="s">
        <v>29</v>
      </c>
      <c r="G2419" s="36" t="str">
        <f t="shared" si="37"/>
        <v>Low</v>
      </c>
      <c r="H2419" s="41">
        <v>0.1</v>
      </c>
      <c r="I2419" s="42"/>
      <c r="J2419" s="12" t="str" cm="1">
        <f t="array" ref="J2419">INDEX(_xlfn.TEXTSPLIT(טבלה1[[#This Row],[עמודה2]],","),2)</f>
        <v xml:space="preserve"> Australia</v>
      </c>
      <c r="K2419" s="43" t="str">
        <f>_xlfn.CONCAT(טבלה1[[#This Row],[AI_Companies]]," ",טבלה1[[#This Row],[עמודה1]])</f>
        <v>Solentive https://www.solentive.com.au/</v>
      </c>
      <c r="L2419" s="28">
        <v>10</v>
      </c>
      <c r="M2419" s="28" t="str">
        <f>IF(טבלה1[[#This Row],[עמודה53]]&gt;2000,"Yes","No")</f>
        <v>No</v>
      </c>
      <c r="N2419" s="28">
        <v>49</v>
      </c>
      <c r="O2419" s="28">
        <f>AVERAGE(טבלה1[[#This Row],[עמודה52]:[עמודה53]])</f>
        <v>29.5</v>
      </c>
      <c r="P2419" s="28" t="str">
        <f>IF(טבלה1[[#This Row],[עמודה4]]="&lt; $25 / hr","0$ - $25 / hr",טבלה1[[#This Row],[עמודה4]])</f>
        <v>Undisclosed</v>
      </c>
      <c r="Q2419" s="12" t="str" cm="1">
        <f t="array" ref="Q2419">INDEX(_xlfn.TEXTSPLIT(טבלה1[[#This Row],[עמודה55]],"-"),1)</f>
        <v>Undisclosed</v>
      </c>
      <c r="R2419" s="21" t="e" cm="1">
        <f t="array" ref="R2419">INDEX(_xlfn.TEXTSPLIT(INDEX(_xlfn.TEXTSPLIT(טבלה1[[#This Row],[עמודה55]],"-"),2),"/"),1)</f>
        <v>#REF!</v>
      </c>
      <c r="S2419" s="28" t="e">
        <f>AVERAGE(טבלה1[[#This Row],[עמודה59]:[עמודה60]])</f>
        <v>#VALUE!</v>
      </c>
      <c r="T2419" s="31" t="e">
        <f>VALUE(SUBSTITUTE(טבלה1[[#This Row],[עמודה56]],"$",""))</f>
        <v>#VALUE!</v>
      </c>
      <c r="U2419" s="31" t="e">
        <f>VALUE(SUBSTITUTE(טבלה1[[#This Row],[עמודה57]],"$",""))</f>
        <v>#REF!</v>
      </c>
      <c r="V2419" s="31" t="e">
        <f>IF(טבלה1[[#This Row],[עמודה58]]&gt;30,"Yes","No")</f>
        <v>#VALUE!</v>
      </c>
    </row>
    <row r="2420" spans="1:22" x14ac:dyDescent="0.15">
      <c r="A2420" s="32" t="s">
        <v>5667</v>
      </c>
      <c r="B2420" s="33" t="s">
        <v>5668</v>
      </c>
      <c r="C2420" s="33" t="s">
        <v>5669</v>
      </c>
      <c r="D2420" s="44">
        <v>1000</v>
      </c>
      <c r="E2420" s="33" t="s">
        <v>33</v>
      </c>
      <c r="F2420" s="33" t="s">
        <v>29</v>
      </c>
      <c r="G2420" s="36" t="str">
        <f t="shared" si="37"/>
        <v>Low</v>
      </c>
      <c r="H2420" s="34">
        <v>0.1</v>
      </c>
      <c r="I2420" s="35"/>
      <c r="J2420" s="12" t="str" cm="1">
        <f t="array" ref="J2420">INDEX(_xlfn.TEXTSPLIT(טבלה1[[#This Row],[עמודה2]],","),2)</f>
        <v xml:space="preserve"> Argentina</v>
      </c>
      <c r="K2420" s="37" t="str">
        <f>_xlfn.CONCAT(טבלה1[[#This Row],[AI_Companies]]," ",טבלה1[[#This Row],[עמודה1]])</f>
        <v>ITCrowdArgentina https://www.itcrowdarg.com/</v>
      </c>
      <c r="L2420" s="36">
        <v>10</v>
      </c>
      <c r="M2420" s="36" t="str">
        <f>IF(טבלה1[[#This Row],[עמודה53]]&gt;2000,"Yes","No")</f>
        <v>No</v>
      </c>
      <c r="N2420" s="36">
        <v>49</v>
      </c>
      <c r="O2420" s="36">
        <f>AVERAGE(טבלה1[[#This Row],[עמודה52]:[עמודה53]])</f>
        <v>29.5</v>
      </c>
      <c r="P2420" s="36" t="str">
        <f>IF(טבלה1[[#This Row],[עמודה4]]="&lt; $25 / hr","0$ - $25 / hr",טבלה1[[#This Row],[עמודה4]])</f>
        <v>$50 - $99 / hr</v>
      </c>
      <c r="Q2420" s="12" t="str" cm="1">
        <f t="array" ref="Q2420">INDEX(_xlfn.TEXTSPLIT(טבלה1[[#This Row],[עמודה55]],"-"),1)</f>
        <v xml:space="preserve">$50 </v>
      </c>
      <c r="R2420" s="21" t="str" cm="1">
        <f t="array" ref="R2420">INDEX(_xlfn.TEXTSPLIT(INDEX(_xlfn.TEXTSPLIT(טבלה1[[#This Row],[עמודה55]],"-"),2),"/"),1)</f>
        <v xml:space="preserve"> $99 </v>
      </c>
      <c r="S2420" s="36">
        <f>AVERAGE(טבלה1[[#This Row],[עמודה59]:[עמודה60]])</f>
        <v>74.5</v>
      </c>
      <c r="T2420" s="38">
        <f>VALUE(SUBSTITUTE(טבלה1[[#This Row],[עמודה56]],"$",""))</f>
        <v>50</v>
      </c>
      <c r="U2420" s="38">
        <f>VALUE(SUBSTITUTE(טבלה1[[#This Row],[עמודה57]],"$",""))</f>
        <v>99</v>
      </c>
      <c r="V2420" s="38" t="str">
        <f>IF(טבלה1[[#This Row],[עמודה58]]&gt;30,"Yes","No")</f>
        <v>Yes</v>
      </c>
    </row>
    <row r="2421" spans="1:22" x14ac:dyDescent="0.15">
      <c r="A2421" s="32" t="s">
        <v>5670</v>
      </c>
      <c r="B2421" s="39" t="s">
        <v>5671</v>
      </c>
      <c r="C2421" s="39" t="s">
        <v>69</v>
      </c>
      <c r="D2421" s="40">
        <v>10000</v>
      </c>
      <c r="E2421" s="39" t="s">
        <v>14</v>
      </c>
      <c r="F2421" s="39" t="s">
        <v>29</v>
      </c>
      <c r="G2421" s="36" t="str">
        <f t="shared" si="37"/>
        <v>Low</v>
      </c>
      <c r="H2421" s="41">
        <v>0.15</v>
      </c>
      <c r="I2421" s="42"/>
      <c r="J2421" s="12" t="str" cm="1">
        <f t="array" ref="J2421">INDEX(_xlfn.TEXTSPLIT(טבלה1[[#This Row],[עמודה2]],","),2)</f>
        <v xml:space="preserve"> United Arab Emirates</v>
      </c>
      <c r="K2421" s="43" t="str">
        <f>_xlfn.CONCAT(טבלה1[[#This Row],[AI_Companies]]," ",טבלה1[[#This Row],[עמודה1]])</f>
        <v>ReactiveSpace http://www.reactivespace.com</v>
      </c>
      <c r="L2421" s="28">
        <v>10</v>
      </c>
      <c r="M2421" s="28" t="str">
        <f>IF(טבלה1[[#This Row],[עמודה53]]&gt;2000,"Yes","No")</f>
        <v>No</v>
      </c>
      <c r="N2421" s="28">
        <v>49</v>
      </c>
      <c r="O2421" s="28">
        <f>AVERAGE(טבלה1[[#This Row],[עמודה52]:[עמודה53]])</f>
        <v>29.5</v>
      </c>
      <c r="P2421" s="28" t="str">
        <f>IF(טבלה1[[#This Row],[עמודה4]]="&lt; $25 / hr","0$ - $25 / hr",טבלה1[[#This Row],[עמודה4]])</f>
        <v>$25 - $49 / hr</v>
      </c>
      <c r="Q2421" s="12" t="str" cm="1">
        <f t="array" ref="Q2421">INDEX(_xlfn.TEXTSPLIT(טבלה1[[#This Row],[עמודה55]],"-"),1)</f>
        <v xml:space="preserve">$25 </v>
      </c>
      <c r="R2421" s="21" t="str" cm="1">
        <f t="array" ref="R2421">INDEX(_xlfn.TEXTSPLIT(INDEX(_xlfn.TEXTSPLIT(טבלה1[[#This Row],[עמודה55]],"-"),2),"/"),1)</f>
        <v xml:space="preserve"> $49 </v>
      </c>
      <c r="S2421" s="28">
        <f>AVERAGE(טבלה1[[#This Row],[עמודה59]:[עמודה60]])</f>
        <v>37</v>
      </c>
      <c r="T2421" s="31">
        <f>VALUE(SUBSTITUTE(טבלה1[[#This Row],[עמודה56]],"$",""))</f>
        <v>25</v>
      </c>
      <c r="U2421" s="31">
        <f>VALUE(SUBSTITUTE(טבלה1[[#This Row],[עמודה57]],"$",""))</f>
        <v>49</v>
      </c>
      <c r="V2421" s="31" t="str">
        <f>IF(טבלה1[[#This Row],[עמודה58]]&gt;30,"Yes","No")</f>
        <v>Yes</v>
      </c>
    </row>
    <row r="2422" spans="1:22" x14ac:dyDescent="0.15">
      <c r="A2422" s="32" t="s">
        <v>5672</v>
      </c>
      <c r="B2422" s="33" t="s">
        <v>5673</v>
      </c>
      <c r="C2422" s="33" t="s">
        <v>1159</v>
      </c>
      <c r="D2422" s="33" t="s">
        <v>4</v>
      </c>
      <c r="E2422" s="33" t="s">
        <v>4</v>
      </c>
      <c r="F2422" s="33" t="s">
        <v>29</v>
      </c>
      <c r="G2422" s="36" t="str">
        <f t="shared" si="37"/>
        <v>Low</v>
      </c>
      <c r="H2422" s="34">
        <v>0.15</v>
      </c>
      <c r="I2422" s="35"/>
      <c r="J2422" s="12" t="str" cm="1">
        <f t="array" ref="J2422">INDEX(_xlfn.TEXTSPLIT(טבלה1[[#This Row],[עמודה2]],","),2)</f>
        <v xml:space="preserve"> India</v>
      </c>
      <c r="K2422" s="37" t="str">
        <f>_xlfn.CONCAT(טבלה1[[#This Row],[AI_Companies]]," ",טבלה1[[#This Row],[עמודה1]])</f>
        <v>SocedgeTechnologies http://www.socedge.com</v>
      </c>
      <c r="L2422" s="36">
        <v>10</v>
      </c>
      <c r="M2422" s="36" t="str">
        <f>IF(טבלה1[[#This Row],[עמודה53]]&gt;2000,"Yes","No")</f>
        <v>No</v>
      </c>
      <c r="N2422" s="36">
        <v>49</v>
      </c>
      <c r="O2422" s="36">
        <f>AVERAGE(טבלה1[[#This Row],[עמודה52]:[עמודה53]])</f>
        <v>29.5</v>
      </c>
      <c r="P2422" s="36" t="str">
        <f>IF(טבלה1[[#This Row],[עמודה4]]="&lt; $25 / hr","0$ - $25 / hr",טבלה1[[#This Row],[עמודה4]])</f>
        <v>0$ - $25 / hr</v>
      </c>
      <c r="Q2422" s="12" t="str" cm="1">
        <f t="array" ref="Q2422">INDEX(_xlfn.TEXTSPLIT(טבלה1[[#This Row],[עמודה55]],"-"),1)</f>
        <v xml:space="preserve">0$ </v>
      </c>
      <c r="R2422" s="21" t="str" cm="1">
        <f t="array" ref="R2422">INDEX(_xlfn.TEXTSPLIT(INDEX(_xlfn.TEXTSPLIT(טבלה1[[#This Row],[עמודה55]],"-"),2),"/"),1)</f>
        <v xml:space="preserve"> $25 </v>
      </c>
      <c r="S2422" s="36">
        <f>AVERAGE(טבלה1[[#This Row],[עמודה59]:[עמודה60]])</f>
        <v>12.5</v>
      </c>
      <c r="T2422" s="38">
        <f>VALUE(SUBSTITUTE(טבלה1[[#This Row],[עמודה56]],"$",""))</f>
        <v>0</v>
      </c>
      <c r="U2422" s="38">
        <f>VALUE(SUBSTITUTE(טבלה1[[#This Row],[עמודה57]],"$",""))</f>
        <v>25</v>
      </c>
      <c r="V2422" s="38" t="str">
        <f>IF(טבלה1[[#This Row],[עמודה58]]&gt;30,"Yes","No")</f>
        <v>No</v>
      </c>
    </row>
    <row r="2423" spans="1:22" x14ac:dyDescent="0.15">
      <c r="A2423" s="32" t="s">
        <v>5674</v>
      </c>
      <c r="B2423" s="39" t="s">
        <v>5675</v>
      </c>
      <c r="C2423" s="39" t="s">
        <v>5676</v>
      </c>
      <c r="D2423" s="39" t="s">
        <v>4</v>
      </c>
      <c r="E2423" s="39" t="s">
        <v>4</v>
      </c>
      <c r="F2423" s="39" t="s">
        <v>29</v>
      </c>
      <c r="G2423" s="36" t="str">
        <f t="shared" si="37"/>
        <v>Low</v>
      </c>
      <c r="H2423" s="41">
        <v>0.15</v>
      </c>
      <c r="I2423" s="42"/>
      <c r="J2423" s="12" t="str" cm="1">
        <f t="array" ref="J2423">INDEX(_xlfn.TEXTSPLIT(טבלה1[[#This Row],[עמודה2]],","),2)</f>
        <v xml:space="preserve"> Argentina</v>
      </c>
      <c r="K2423" s="43" t="str">
        <f>_xlfn.CONCAT(טבלה1[[#This Row],[AI_Companies]]," ",טבלה1[[#This Row],[עמודה1]])</f>
        <v>VR4 https://www.vr4it.com/</v>
      </c>
      <c r="L2423" s="28">
        <v>10</v>
      </c>
      <c r="M2423" s="28" t="str">
        <f>IF(טבלה1[[#This Row],[עמודה53]]&gt;2000,"Yes","No")</f>
        <v>No</v>
      </c>
      <c r="N2423" s="28">
        <v>49</v>
      </c>
      <c r="O2423" s="28">
        <f>AVERAGE(טבלה1[[#This Row],[עמודה52]:[עמודה53]])</f>
        <v>29.5</v>
      </c>
      <c r="P2423" s="28" t="str">
        <f>IF(טבלה1[[#This Row],[עמודה4]]="&lt; $25 / hr","0$ - $25 / hr",טבלה1[[#This Row],[עמודה4]])</f>
        <v>Undisclosed</v>
      </c>
      <c r="Q2423" s="12" t="str" cm="1">
        <f t="array" ref="Q2423">INDEX(_xlfn.TEXTSPLIT(טבלה1[[#This Row],[עמודה55]],"-"),1)</f>
        <v>Undisclosed</v>
      </c>
      <c r="R2423" s="21" t="e" cm="1">
        <f t="array" ref="R2423">INDEX(_xlfn.TEXTSPLIT(INDEX(_xlfn.TEXTSPLIT(טבלה1[[#This Row],[עמודה55]],"-"),2),"/"),1)</f>
        <v>#REF!</v>
      </c>
      <c r="S2423" s="28" t="e">
        <f>AVERAGE(טבלה1[[#This Row],[עמודה59]:[עמודה60]])</f>
        <v>#VALUE!</v>
      </c>
      <c r="T2423" s="31" t="e">
        <f>VALUE(SUBSTITUTE(טבלה1[[#This Row],[עמודה56]],"$",""))</f>
        <v>#VALUE!</v>
      </c>
      <c r="U2423" s="31" t="e">
        <f>VALUE(SUBSTITUTE(טבלה1[[#This Row],[עמודה57]],"$",""))</f>
        <v>#REF!</v>
      </c>
      <c r="V2423" s="31" t="e">
        <f>IF(טבלה1[[#This Row],[עמודה58]]&gt;30,"Yes","No")</f>
        <v>#VALUE!</v>
      </c>
    </row>
    <row r="2424" spans="1:22" x14ac:dyDescent="0.15">
      <c r="A2424" s="32" t="s">
        <v>5677</v>
      </c>
      <c r="B2424" s="33" t="s">
        <v>5678</v>
      </c>
      <c r="C2424" s="33" t="s">
        <v>5679</v>
      </c>
      <c r="D2424" s="33" t="s">
        <v>4</v>
      </c>
      <c r="E2424" s="33" t="s">
        <v>4</v>
      </c>
      <c r="F2424" s="33" t="s">
        <v>29</v>
      </c>
      <c r="G2424" s="36" t="str">
        <f t="shared" si="37"/>
        <v>Low</v>
      </c>
      <c r="H2424" s="34">
        <v>0.15</v>
      </c>
      <c r="I2424" s="35"/>
      <c r="J2424" s="12" t="str" cm="1">
        <f t="array" ref="J2424">INDEX(_xlfn.TEXTSPLIT(טבלה1[[#This Row],[עמודה2]],","),2)</f>
        <v xml:space="preserve"> Australia</v>
      </c>
      <c r="K2424" s="37" t="str">
        <f>_xlfn.CONCAT(טבלה1[[#This Row],[AI_Companies]]," ",טבלה1[[#This Row],[עמודה1]])</f>
        <v>AnalyticsinMotion https://www.analyticsinmotion.com</v>
      </c>
      <c r="L2424" s="36">
        <v>10</v>
      </c>
      <c r="M2424" s="36" t="str">
        <f>IF(טבלה1[[#This Row],[עמודה53]]&gt;2000,"Yes","No")</f>
        <v>No</v>
      </c>
      <c r="N2424" s="36">
        <v>49</v>
      </c>
      <c r="O2424" s="36">
        <f>AVERAGE(טבלה1[[#This Row],[עמודה52]:[עמודה53]])</f>
        <v>29.5</v>
      </c>
      <c r="P2424" s="36" t="str">
        <f>IF(טבלה1[[#This Row],[עמודה4]]="&lt; $25 / hr","0$ - $25 / hr",טבלה1[[#This Row],[עמודה4]])</f>
        <v>Undisclosed</v>
      </c>
      <c r="Q2424" s="12" t="str" cm="1">
        <f t="array" ref="Q2424">INDEX(_xlfn.TEXTSPLIT(טבלה1[[#This Row],[עמודה55]],"-"),1)</f>
        <v>Undisclosed</v>
      </c>
      <c r="R2424" s="21" t="e" cm="1">
        <f t="array" ref="R2424">INDEX(_xlfn.TEXTSPLIT(INDEX(_xlfn.TEXTSPLIT(טבלה1[[#This Row],[עמודה55]],"-"),2),"/"),1)</f>
        <v>#REF!</v>
      </c>
      <c r="S2424" s="36" t="e">
        <f>AVERAGE(טבלה1[[#This Row],[עמודה59]:[עמודה60]])</f>
        <v>#VALUE!</v>
      </c>
      <c r="T2424" s="38" t="e">
        <f>VALUE(SUBSTITUTE(טבלה1[[#This Row],[עמודה56]],"$",""))</f>
        <v>#VALUE!</v>
      </c>
      <c r="U2424" s="38" t="e">
        <f>VALUE(SUBSTITUTE(טבלה1[[#This Row],[עמודה57]],"$",""))</f>
        <v>#REF!</v>
      </c>
      <c r="V2424" s="38" t="e">
        <f>IF(טבלה1[[#This Row],[עמודה58]]&gt;30,"Yes","No")</f>
        <v>#VALUE!</v>
      </c>
    </row>
    <row r="2425" spans="1:22" x14ac:dyDescent="0.15">
      <c r="A2425" s="32" t="s">
        <v>5680</v>
      </c>
      <c r="B2425" s="39" t="s">
        <v>5681</v>
      </c>
      <c r="C2425" s="39" t="s">
        <v>171</v>
      </c>
      <c r="D2425" s="40">
        <v>10000</v>
      </c>
      <c r="E2425" s="39" t="s">
        <v>63</v>
      </c>
      <c r="F2425" s="39" t="s">
        <v>29</v>
      </c>
      <c r="G2425" s="36" t="str">
        <f t="shared" si="37"/>
        <v>Low</v>
      </c>
      <c r="H2425" s="41">
        <v>0.15</v>
      </c>
      <c r="I2425" s="42"/>
      <c r="J2425" s="12" t="str" cm="1">
        <f t="array" ref="J2425">INDEX(_xlfn.TEXTSPLIT(טבלה1[[#This Row],[עמודה2]],","),2)</f>
        <v xml:space="preserve"> Mexico</v>
      </c>
      <c r="K2425" s="43" t="str">
        <f>_xlfn.CONCAT(טבלה1[[#This Row],[AI_Companies]]," ",טבלה1[[#This Row],[עמודה1]])</f>
        <v>Codster https://www.codster.io/en/</v>
      </c>
      <c r="L2425" s="28">
        <v>10</v>
      </c>
      <c r="M2425" s="28" t="str">
        <f>IF(טבלה1[[#This Row],[עמודה53]]&gt;2000,"Yes","No")</f>
        <v>No</v>
      </c>
      <c r="N2425" s="28">
        <v>49</v>
      </c>
      <c r="O2425" s="28">
        <f>AVERAGE(טבלה1[[#This Row],[עמודה52]:[עמודה53]])</f>
        <v>29.5</v>
      </c>
      <c r="P2425" s="28" t="str">
        <f>IF(טבלה1[[#This Row],[עמודה4]]="&lt; $25 / hr","0$ - $25 / hr",טבלה1[[#This Row],[עמודה4]])</f>
        <v>Undisclosed</v>
      </c>
      <c r="Q2425" s="12" t="str" cm="1">
        <f t="array" ref="Q2425">INDEX(_xlfn.TEXTSPLIT(טבלה1[[#This Row],[עמודה55]],"-"),1)</f>
        <v>Undisclosed</v>
      </c>
      <c r="R2425" s="21" t="e" cm="1">
        <f t="array" ref="R2425">INDEX(_xlfn.TEXTSPLIT(INDEX(_xlfn.TEXTSPLIT(טבלה1[[#This Row],[עמודה55]],"-"),2),"/"),1)</f>
        <v>#REF!</v>
      </c>
      <c r="S2425" s="28" t="e">
        <f>AVERAGE(טבלה1[[#This Row],[עמודה59]:[עמודה60]])</f>
        <v>#VALUE!</v>
      </c>
      <c r="T2425" s="31" t="e">
        <f>VALUE(SUBSTITUTE(טבלה1[[#This Row],[עמודה56]],"$",""))</f>
        <v>#VALUE!</v>
      </c>
      <c r="U2425" s="31" t="e">
        <f>VALUE(SUBSTITUTE(טבלה1[[#This Row],[עמודה57]],"$",""))</f>
        <v>#REF!</v>
      </c>
      <c r="V2425" s="31" t="e">
        <f>IF(טבלה1[[#This Row],[עמודה58]]&gt;30,"Yes","No")</f>
        <v>#VALUE!</v>
      </c>
    </row>
    <row r="2426" spans="1:22" x14ac:dyDescent="0.15">
      <c r="A2426" s="32" t="s">
        <v>5682</v>
      </c>
      <c r="B2426" s="33" t="s">
        <v>5683</v>
      </c>
      <c r="C2426" s="33" t="s">
        <v>102</v>
      </c>
      <c r="D2426" s="33" t="s">
        <v>4</v>
      </c>
      <c r="E2426" s="33" t="s">
        <v>4</v>
      </c>
      <c r="F2426" s="33" t="s">
        <v>29</v>
      </c>
      <c r="G2426" s="36" t="str">
        <f t="shared" si="37"/>
        <v>Low</v>
      </c>
      <c r="H2426" s="34">
        <v>0.1</v>
      </c>
      <c r="I2426" s="35"/>
      <c r="J2426" s="12" t="str" cm="1">
        <f t="array" ref="J2426">INDEX(_xlfn.TEXTSPLIT(טבלה1[[#This Row],[עמודה2]],","),2)</f>
        <v xml:space="preserve"> IN</v>
      </c>
      <c r="K2426" s="37" t="str">
        <f>_xlfn.CONCAT(טבלה1[[#This Row],[AI_Companies]]," ",טבלה1[[#This Row],[עמודה1]])</f>
        <v>KineticIQ http://www.kineticiq.com</v>
      </c>
      <c r="L2426" s="36">
        <v>10</v>
      </c>
      <c r="M2426" s="36" t="str">
        <f>IF(טבלה1[[#This Row],[עמודה53]]&gt;2000,"Yes","No")</f>
        <v>No</v>
      </c>
      <c r="N2426" s="36">
        <v>49</v>
      </c>
      <c r="O2426" s="36">
        <f>AVERAGE(טבלה1[[#This Row],[עמודה52]:[עמודה53]])</f>
        <v>29.5</v>
      </c>
      <c r="P2426" s="36" t="str">
        <f>IF(טבלה1[[#This Row],[עמודה4]]="&lt; $25 / hr","0$ - $25 / hr",טבלה1[[#This Row],[עמודה4]])</f>
        <v>$150 - $199 / hr</v>
      </c>
      <c r="Q2426" s="12" t="str" cm="1">
        <f t="array" ref="Q2426">INDEX(_xlfn.TEXTSPLIT(טבלה1[[#This Row],[עמודה55]],"-"),1)</f>
        <v xml:space="preserve">$150 </v>
      </c>
      <c r="R2426" s="21" t="str" cm="1">
        <f t="array" ref="R2426">INDEX(_xlfn.TEXTSPLIT(INDEX(_xlfn.TEXTSPLIT(טבלה1[[#This Row],[עמודה55]],"-"),2),"/"),1)</f>
        <v xml:space="preserve"> $199 </v>
      </c>
      <c r="S2426" s="36">
        <f>AVERAGE(טבלה1[[#This Row],[עמודה59]:[עמודה60]])</f>
        <v>174.5</v>
      </c>
      <c r="T2426" s="38">
        <f>VALUE(SUBSTITUTE(טבלה1[[#This Row],[עמודה56]],"$",""))</f>
        <v>150</v>
      </c>
      <c r="U2426" s="38">
        <f>VALUE(SUBSTITUTE(טבלה1[[#This Row],[עמודה57]],"$",""))</f>
        <v>199</v>
      </c>
      <c r="V2426" s="38" t="str">
        <f>IF(טבלה1[[#This Row],[עמודה58]]&gt;30,"Yes","No")</f>
        <v>Yes</v>
      </c>
    </row>
    <row r="2427" spans="1:22" x14ac:dyDescent="0.15">
      <c r="A2427" s="32" t="s">
        <v>5684</v>
      </c>
      <c r="B2427" s="39" t="s">
        <v>5685</v>
      </c>
      <c r="C2427" s="39" t="s">
        <v>5686</v>
      </c>
      <c r="D2427" s="40">
        <v>5000</v>
      </c>
      <c r="E2427" s="39" t="s">
        <v>21</v>
      </c>
      <c r="F2427" s="39" t="s">
        <v>29</v>
      </c>
      <c r="G2427" s="36" t="str">
        <f t="shared" si="37"/>
        <v>Low</v>
      </c>
      <c r="H2427" s="41">
        <v>0.1</v>
      </c>
      <c r="I2427" s="42"/>
      <c r="J2427" s="12" t="str" cm="1">
        <f t="array" ref="J2427">INDEX(_xlfn.TEXTSPLIT(טבלה1[[#This Row],[עמודה2]],","),2)</f>
        <v xml:space="preserve"> United Kingdom</v>
      </c>
      <c r="K2427" s="43" t="str">
        <f>_xlfn.CONCAT(טבלה1[[#This Row],[AI_Companies]]," ",טבלה1[[#This Row],[עמודה1]])</f>
        <v>GYANA https://www.gyana.com/</v>
      </c>
      <c r="L2427" s="28">
        <v>10</v>
      </c>
      <c r="M2427" s="28" t="str">
        <f>IF(טבלה1[[#This Row],[עמודה53]]&gt;2000,"Yes","No")</f>
        <v>No</v>
      </c>
      <c r="N2427" s="28">
        <v>49</v>
      </c>
      <c r="O2427" s="28">
        <f>AVERAGE(טבלה1[[#This Row],[עמודה52]:[עמודה53]])</f>
        <v>29.5</v>
      </c>
      <c r="P2427" s="28" t="str">
        <f>IF(טבלה1[[#This Row],[עמודה4]]="&lt; $25 / hr","0$ - $25 / hr",טבלה1[[#This Row],[עמודה4]])</f>
        <v>Undisclosed</v>
      </c>
      <c r="Q2427" s="12" t="str" cm="1">
        <f t="array" ref="Q2427">INDEX(_xlfn.TEXTSPLIT(טבלה1[[#This Row],[עמודה55]],"-"),1)</f>
        <v>Undisclosed</v>
      </c>
      <c r="R2427" s="21" t="e" cm="1">
        <f t="array" ref="R2427">INDEX(_xlfn.TEXTSPLIT(INDEX(_xlfn.TEXTSPLIT(טבלה1[[#This Row],[עמודה55]],"-"),2),"/"),1)</f>
        <v>#REF!</v>
      </c>
      <c r="S2427" s="28" t="e">
        <f>AVERAGE(טבלה1[[#This Row],[עמודה59]:[עמודה60]])</f>
        <v>#VALUE!</v>
      </c>
      <c r="T2427" s="31" t="e">
        <f>VALUE(SUBSTITUTE(טבלה1[[#This Row],[עמודה56]],"$",""))</f>
        <v>#VALUE!</v>
      </c>
      <c r="U2427" s="31" t="e">
        <f>VALUE(SUBSTITUTE(טבלה1[[#This Row],[עמודה57]],"$",""))</f>
        <v>#REF!</v>
      </c>
      <c r="V2427" s="31" t="e">
        <f>IF(טבלה1[[#This Row],[עמודה58]]&gt;30,"Yes","No")</f>
        <v>#VALUE!</v>
      </c>
    </row>
    <row r="2428" spans="1:22" x14ac:dyDescent="0.15">
      <c r="A2428" s="32" t="s">
        <v>5687</v>
      </c>
      <c r="B2428" s="33" t="s">
        <v>5688</v>
      </c>
      <c r="C2428" s="33" t="s">
        <v>3984</v>
      </c>
      <c r="D2428" s="44">
        <v>10000</v>
      </c>
      <c r="E2428" s="33" t="s">
        <v>9</v>
      </c>
      <c r="F2428" s="33" t="s">
        <v>29</v>
      </c>
      <c r="G2428" s="36" t="str">
        <f t="shared" si="37"/>
        <v>Low</v>
      </c>
      <c r="H2428" s="34">
        <v>0.1</v>
      </c>
      <c r="I2428" s="35"/>
      <c r="J2428" s="12" t="str" cm="1">
        <f t="array" ref="J2428">INDEX(_xlfn.TEXTSPLIT(טבלה1[[#This Row],[עמודה2]],","),2)</f>
        <v xml:space="preserve"> France</v>
      </c>
      <c r="K2428" s="37" t="str">
        <f>_xlfn.CONCAT(טבלה1[[#This Row],[AI_Companies]]," ",טבלה1[[#This Row],[עמודה1]])</f>
        <v>Visioglobe http://www.visioglobe.com</v>
      </c>
      <c r="L2428" s="36">
        <v>10</v>
      </c>
      <c r="M2428" s="36" t="str">
        <f>IF(טבלה1[[#This Row],[עמודה53]]&gt;2000,"Yes","No")</f>
        <v>No</v>
      </c>
      <c r="N2428" s="36">
        <v>49</v>
      </c>
      <c r="O2428" s="36">
        <f>AVERAGE(טבלה1[[#This Row],[עמודה52]:[עמודה53]])</f>
        <v>29.5</v>
      </c>
      <c r="P2428" s="36" t="str">
        <f>IF(טבלה1[[#This Row],[עמודה4]]="&lt; $25 / hr","0$ - $25 / hr",טבלה1[[#This Row],[עמודה4]])</f>
        <v>$100 - $149 / hr</v>
      </c>
      <c r="Q2428" s="12" t="str" cm="1">
        <f t="array" ref="Q2428">INDEX(_xlfn.TEXTSPLIT(טבלה1[[#This Row],[עמודה55]],"-"),1)</f>
        <v xml:space="preserve">$100 </v>
      </c>
      <c r="R2428" s="21" t="str" cm="1">
        <f t="array" ref="R2428">INDEX(_xlfn.TEXTSPLIT(INDEX(_xlfn.TEXTSPLIT(טבלה1[[#This Row],[עמודה55]],"-"),2),"/"),1)</f>
        <v xml:space="preserve"> $149 </v>
      </c>
      <c r="S2428" s="36">
        <f>AVERAGE(טבלה1[[#This Row],[עמודה59]:[עמודה60]])</f>
        <v>124.5</v>
      </c>
      <c r="T2428" s="38">
        <f>VALUE(SUBSTITUTE(טבלה1[[#This Row],[עמודה56]],"$",""))</f>
        <v>100</v>
      </c>
      <c r="U2428" s="38">
        <f>VALUE(SUBSTITUTE(טבלה1[[#This Row],[עמודה57]],"$",""))</f>
        <v>149</v>
      </c>
      <c r="V2428" s="38" t="str">
        <f>IF(טבלה1[[#This Row],[עמודה58]]&gt;30,"Yes","No")</f>
        <v>Yes</v>
      </c>
    </row>
    <row r="2429" spans="1:22" x14ac:dyDescent="0.15">
      <c r="A2429" s="32" t="s">
        <v>5689</v>
      </c>
      <c r="B2429" s="39" t="s">
        <v>5690</v>
      </c>
      <c r="C2429" s="39" t="s">
        <v>69</v>
      </c>
      <c r="D2429" s="40">
        <v>1000</v>
      </c>
      <c r="E2429" s="39" t="s">
        <v>9</v>
      </c>
      <c r="F2429" s="39" t="s">
        <v>29</v>
      </c>
      <c r="G2429" s="36" t="str">
        <f t="shared" si="37"/>
        <v>Low</v>
      </c>
      <c r="H2429" s="41">
        <v>0.1</v>
      </c>
      <c r="I2429" s="42"/>
      <c r="J2429" s="12" t="str" cm="1">
        <f t="array" ref="J2429">INDEX(_xlfn.TEXTSPLIT(טבלה1[[#This Row],[עמודה2]],","),2)</f>
        <v xml:space="preserve"> Denmark</v>
      </c>
      <c r="K2429" s="43" t="str">
        <f>_xlfn.CONCAT(טבלה1[[#This Row],[AI_Companies]]," ",טבלה1[[#This Row],[עמודה1]])</f>
        <v>Wiredelta https://wiredelta.com</v>
      </c>
      <c r="L2429" s="28">
        <v>10</v>
      </c>
      <c r="M2429" s="28" t="str">
        <f>IF(טבלה1[[#This Row],[עמודה53]]&gt;2000,"Yes","No")</f>
        <v>No</v>
      </c>
      <c r="N2429" s="28">
        <v>49</v>
      </c>
      <c r="O2429" s="28">
        <f>AVERAGE(טבלה1[[#This Row],[עמודה52]:[עמודה53]])</f>
        <v>29.5</v>
      </c>
      <c r="P2429" s="28" t="str">
        <f>IF(טבלה1[[#This Row],[עמודה4]]="&lt; $25 / hr","0$ - $25 / hr",טבלה1[[#This Row],[עמודה4]])</f>
        <v>$50 - $99 / hr</v>
      </c>
      <c r="Q2429" s="12" t="str" cm="1">
        <f t="array" ref="Q2429">INDEX(_xlfn.TEXTSPLIT(טבלה1[[#This Row],[עמודה55]],"-"),1)</f>
        <v xml:space="preserve">$50 </v>
      </c>
      <c r="R2429" s="21" t="str" cm="1">
        <f t="array" ref="R2429">INDEX(_xlfn.TEXTSPLIT(INDEX(_xlfn.TEXTSPLIT(טבלה1[[#This Row],[עמודה55]],"-"),2),"/"),1)</f>
        <v xml:space="preserve"> $99 </v>
      </c>
      <c r="S2429" s="28">
        <f>AVERAGE(טבלה1[[#This Row],[עמודה59]:[עמודה60]])</f>
        <v>74.5</v>
      </c>
      <c r="T2429" s="31">
        <f>VALUE(SUBSTITUTE(טבלה1[[#This Row],[עמודה56]],"$",""))</f>
        <v>50</v>
      </c>
      <c r="U2429" s="31">
        <f>VALUE(SUBSTITUTE(טבלה1[[#This Row],[עמודה57]],"$",""))</f>
        <v>99</v>
      </c>
      <c r="V2429" s="31" t="str">
        <f>IF(טבלה1[[#This Row],[עמודה58]]&gt;30,"Yes","No")</f>
        <v>Yes</v>
      </c>
    </row>
    <row r="2430" spans="1:22" x14ac:dyDescent="0.15">
      <c r="A2430" s="32" t="s">
        <v>5691</v>
      </c>
      <c r="B2430" s="33" t="s">
        <v>5692</v>
      </c>
      <c r="C2430" s="33" t="s">
        <v>3217</v>
      </c>
      <c r="D2430" s="33" t="s">
        <v>4</v>
      </c>
      <c r="E2430" s="33" t="s">
        <v>4</v>
      </c>
      <c r="F2430" s="33" t="s">
        <v>10</v>
      </c>
      <c r="G2430" s="36" t="str">
        <f t="shared" si="37"/>
        <v>Low</v>
      </c>
      <c r="H2430" s="34">
        <v>0.1</v>
      </c>
      <c r="I2430" s="35"/>
      <c r="J2430" s="12" t="str" cm="1">
        <f t="array" ref="J2430">INDEX(_xlfn.TEXTSPLIT(טבלה1[[#This Row],[עמודה2]],","),2)</f>
        <v xml:space="preserve"> India</v>
      </c>
      <c r="K2430" s="37" t="str">
        <f>_xlfn.CONCAT(טבלה1[[#This Row],[AI_Companies]]," ",טבלה1[[#This Row],[עמודה1]])</f>
        <v>InfoskatersTechnologiesPvt.Ltd. https://www.infoskaters.com/</v>
      </c>
      <c r="L2430" s="36">
        <v>50</v>
      </c>
      <c r="M2430" s="36" t="str">
        <f>IF(טבלה1[[#This Row],[עמודה53]]&gt;2000,"Yes","No")</f>
        <v>No</v>
      </c>
      <c r="N2430" s="36">
        <v>249</v>
      </c>
      <c r="O2430" s="36">
        <f>AVERAGE(טבלה1[[#This Row],[עמודה52]:[עמודה53]])</f>
        <v>29.5</v>
      </c>
      <c r="P2430" s="36" t="str">
        <f>IF(טבלה1[[#This Row],[עמודה4]]="&lt; $25 / hr","0$ - $25 / hr",טבלה1[[#This Row],[עמודה4]])</f>
        <v>$50 - $99 / hr</v>
      </c>
      <c r="Q2430" s="12" t="str" cm="1">
        <f t="array" ref="Q2430">INDEX(_xlfn.TEXTSPLIT(טבלה1[[#This Row],[עמודה55]],"-"),1)</f>
        <v xml:space="preserve">$50 </v>
      </c>
      <c r="R2430" s="21" t="str" cm="1">
        <f t="array" ref="R2430">INDEX(_xlfn.TEXTSPLIT(INDEX(_xlfn.TEXTSPLIT(טבלה1[[#This Row],[עמודה55]],"-"),2),"/"),1)</f>
        <v xml:space="preserve"> $99 </v>
      </c>
      <c r="S2430" s="36">
        <f>AVERAGE(טבלה1[[#This Row],[עמודה59]:[עמודה60]])</f>
        <v>74.5</v>
      </c>
      <c r="T2430" s="38">
        <f>VALUE(SUBSTITUTE(טבלה1[[#This Row],[עמודה56]],"$",""))</f>
        <v>50</v>
      </c>
      <c r="U2430" s="38">
        <f>VALUE(SUBSTITUTE(טבלה1[[#This Row],[עמודה57]],"$",""))</f>
        <v>99</v>
      </c>
      <c r="V2430" s="38" t="str">
        <f>IF(טבלה1[[#This Row],[עמודה58]]&gt;30,"Yes","No")</f>
        <v>Yes</v>
      </c>
    </row>
    <row r="2431" spans="1:22" x14ac:dyDescent="0.15">
      <c r="A2431" s="32" t="s">
        <v>5693</v>
      </c>
      <c r="B2431" s="39" t="s">
        <v>5694</v>
      </c>
      <c r="C2431" s="39" t="s">
        <v>5695</v>
      </c>
      <c r="D2431" s="40">
        <v>10000</v>
      </c>
      <c r="E2431" s="39" t="s">
        <v>63</v>
      </c>
      <c r="F2431" s="39" t="s">
        <v>29</v>
      </c>
      <c r="G2431" s="36" t="str">
        <f t="shared" si="37"/>
        <v>Low</v>
      </c>
      <c r="H2431" s="41">
        <v>0.1</v>
      </c>
      <c r="I2431" s="42"/>
      <c r="J2431" s="12" t="str" cm="1">
        <f t="array" ref="J2431">INDEX(_xlfn.TEXTSPLIT(טבלה1[[#This Row],[עמודה2]],","),2)</f>
        <v xml:space="preserve"> FL</v>
      </c>
      <c r="K2431" s="43" t="str">
        <f>_xlfn.CONCAT(טבלה1[[#This Row],[AI_Companies]]," ",טבלה1[[#This Row],[עמודה1]])</f>
        <v>CyberChasse https://cyberchasse.com/</v>
      </c>
      <c r="L2431" s="28">
        <v>10</v>
      </c>
      <c r="M2431" s="28" t="str">
        <f>IF(טבלה1[[#This Row],[עמודה53]]&gt;2000,"Yes","No")</f>
        <v>No</v>
      </c>
      <c r="N2431" s="28">
        <v>49</v>
      </c>
      <c r="O2431" s="28">
        <f>AVERAGE(טבלה1[[#This Row],[עמודה52]:[עמודה53]])</f>
        <v>149.5</v>
      </c>
      <c r="P2431" s="28" t="str">
        <f>IF(טבלה1[[#This Row],[עמודה4]]="&lt; $25 / hr","0$ - $25 / hr",טבלה1[[#This Row],[עמודה4]])</f>
        <v>Undisclosed</v>
      </c>
      <c r="Q2431" s="12" t="str" cm="1">
        <f t="array" ref="Q2431">INDEX(_xlfn.TEXTSPLIT(טבלה1[[#This Row],[עמודה55]],"-"),1)</f>
        <v>Undisclosed</v>
      </c>
      <c r="R2431" s="21" t="e" cm="1">
        <f t="array" ref="R2431">INDEX(_xlfn.TEXTSPLIT(INDEX(_xlfn.TEXTSPLIT(טבלה1[[#This Row],[עמודה55]],"-"),2),"/"),1)</f>
        <v>#REF!</v>
      </c>
      <c r="S2431" s="28" t="e">
        <f>AVERAGE(טבלה1[[#This Row],[עמודה59]:[עמודה60]])</f>
        <v>#VALUE!</v>
      </c>
      <c r="T2431" s="31" t="e">
        <f>VALUE(SUBSTITUTE(טבלה1[[#This Row],[עמודה56]],"$",""))</f>
        <v>#VALUE!</v>
      </c>
      <c r="U2431" s="31" t="e">
        <f>VALUE(SUBSTITUTE(טבלה1[[#This Row],[עמודה57]],"$",""))</f>
        <v>#REF!</v>
      </c>
      <c r="V2431" s="31" t="e">
        <f>IF(טבלה1[[#This Row],[עמודה58]]&gt;30,"Yes","No")</f>
        <v>#VALUE!</v>
      </c>
    </row>
    <row r="2432" spans="1:22" x14ac:dyDescent="0.15">
      <c r="A2432" s="32" t="s">
        <v>5696</v>
      </c>
      <c r="B2432" s="33" t="s">
        <v>5697</v>
      </c>
      <c r="C2432" s="33" t="s">
        <v>604</v>
      </c>
      <c r="D2432" s="44">
        <v>1000</v>
      </c>
      <c r="E2432" s="33" t="s">
        <v>14</v>
      </c>
      <c r="F2432" s="33" t="s">
        <v>10</v>
      </c>
      <c r="G2432" s="36" t="str">
        <f t="shared" si="37"/>
        <v>Low</v>
      </c>
      <c r="H2432" s="34">
        <v>0.1</v>
      </c>
      <c r="I2432" s="35"/>
      <c r="J2432" s="12" t="str" cm="1">
        <f t="array" ref="J2432">INDEX(_xlfn.TEXTSPLIT(טבלה1[[#This Row],[עמודה2]],","),2)</f>
        <v xml:space="preserve"> United Kingdom</v>
      </c>
      <c r="K2432" s="37" t="str">
        <f>_xlfn.CONCAT(טבלה1[[#This Row],[AI_Companies]]," ",טבלה1[[#This Row],[עמודה1]])</f>
        <v>GreenwoodCampbell http://www.greenwoodcampbell.com/</v>
      </c>
      <c r="L2432" s="36">
        <v>50</v>
      </c>
      <c r="M2432" s="36" t="str">
        <f>IF(טבלה1[[#This Row],[עמודה53]]&gt;2000,"Yes","No")</f>
        <v>No</v>
      </c>
      <c r="N2432" s="36">
        <v>249</v>
      </c>
      <c r="O2432" s="36">
        <f>AVERAGE(טבלה1[[#This Row],[עמודה52]:[עמודה53]])</f>
        <v>29.5</v>
      </c>
      <c r="P2432" s="36" t="str">
        <f>IF(טבלה1[[#This Row],[עמודה4]]="&lt; $25 / hr","0$ - $25 / hr",טבלה1[[#This Row],[עמודה4]])</f>
        <v>$150 - $199 / hr</v>
      </c>
      <c r="Q2432" s="12" t="str" cm="1">
        <f t="array" ref="Q2432">INDEX(_xlfn.TEXTSPLIT(טבלה1[[#This Row],[עמודה55]],"-"),1)</f>
        <v xml:space="preserve">$150 </v>
      </c>
      <c r="R2432" s="21" t="str" cm="1">
        <f t="array" ref="R2432">INDEX(_xlfn.TEXTSPLIT(INDEX(_xlfn.TEXTSPLIT(טבלה1[[#This Row],[עמודה55]],"-"),2),"/"),1)</f>
        <v xml:space="preserve"> $199 </v>
      </c>
      <c r="S2432" s="36">
        <f>AVERAGE(טבלה1[[#This Row],[עמודה59]:[עמודה60]])</f>
        <v>174.5</v>
      </c>
      <c r="T2432" s="38">
        <f>VALUE(SUBSTITUTE(טבלה1[[#This Row],[עמודה56]],"$",""))</f>
        <v>150</v>
      </c>
      <c r="U2432" s="38">
        <f>VALUE(SUBSTITUTE(טבלה1[[#This Row],[עמודה57]],"$",""))</f>
        <v>199</v>
      </c>
      <c r="V2432" s="38" t="str">
        <f>IF(טבלה1[[#This Row],[עמודה58]]&gt;30,"Yes","No")</f>
        <v>Yes</v>
      </c>
    </row>
    <row r="2433" spans="1:22" x14ac:dyDescent="0.15">
      <c r="A2433" s="32" t="s">
        <v>5698</v>
      </c>
      <c r="B2433" s="39" t="s">
        <v>5699</v>
      </c>
      <c r="C2433" s="39" t="s">
        <v>546</v>
      </c>
      <c r="D2433" s="40">
        <v>50000</v>
      </c>
      <c r="E2433" s="39" t="s">
        <v>63</v>
      </c>
      <c r="F2433" s="39" t="s">
        <v>10</v>
      </c>
      <c r="G2433" s="36" t="str">
        <f t="shared" si="37"/>
        <v>Low</v>
      </c>
      <c r="H2433" s="41">
        <v>0.1</v>
      </c>
      <c r="I2433" s="42"/>
      <c r="J2433" s="12" t="str" cm="1">
        <f t="array" ref="J2433">INDEX(_xlfn.TEXTSPLIT(טבלה1[[#This Row],[עמודה2]],","),2)</f>
        <v xml:space="preserve"> India</v>
      </c>
      <c r="K2433" s="43" t="str">
        <f>_xlfn.CONCAT(טבלה1[[#This Row],[AI_Companies]]," ",טבלה1[[#This Row],[עמודה1]])</f>
        <v>EnvigoMarketingPrivateLimited https://envigo.digital/</v>
      </c>
      <c r="L2433" s="28">
        <v>50</v>
      </c>
      <c r="M2433" s="28" t="str">
        <f>IF(טבלה1[[#This Row],[עמודה53]]&gt;2000,"Yes","No")</f>
        <v>No</v>
      </c>
      <c r="N2433" s="28">
        <v>249</v>
      </c>
      <c r="O2433" s="28">
        <f>AVERAGE(טבלה1[[#This Row],[עמודה52]:[עמודה53]])</f>
        <v>149.5</v>
      </c>
      <c r="P2433" s="28" t="str">
        <f>IF(טבלה1[[#This Row],[עמודה4]]="&lt; $25 / hr","0$ - $25 / hr",טבלה1[[#This Row],[עמודה4]])</f>
        <v>0$ - $25 / hr</v>
      </c>
      <c r="Q2433" s="12" t="str" cm="1">
        <f t="array" ref="Q2433">INDEX(_xlfn.TEXTSPLIT(טבלה1[[#This Row],[עמודה55]],"-"),1)</f>
        <v xml:space="preserve">0$ </v>
      </c>
      <c r="R2433" s="21" t="str" cm="1">
        <f t="array" ref="R2433">INDEX(_xlfn.TEXTSPLIT(INDEX(_xlfn.TEXTSPLIT(טבלה1[[#This Row],[עמודה55]],"-"),2),"/"),1)</f>
        <v xml:space="preserve"> $25 </v>
      </c>
      <c r="S2433" s="28">
        <f>AVERAGE(טבלה1[[#This Row],[עמודה59]:[עמודה60]])</f>
        <v>12.5</v>
      </c>
      <c r="T2433" s="31">
        <f>VALUE(SUBSTITUTE(טבלה1[[#This Row],[עמודה56]],"$",""))</f>
        <v>0</v>
      </c>
      <c r="U2433" s="31">
        <f>VALUE(SUBSTITUTE(טבלה1[[#This Row],[עמודה57]],"$",""))</f>
        <v>25</v>
      </c>
      <c r="V2433" s="31" t="str">
        <f>IF(טבלה1[[#This Row],[עמודה58]]&gt;30,"Yes","No")</f>
        <v>No</v>
      </c>
    </row>
    <row r="2434" spans="1:22" x14ac:dyDescent="0.15">
      <c r="A2434" s="32" t="s">
        <v>5700</v>
      </c>
      <c r="B2434" s="33" t="s">
        <v>5701</v>
      </c>
      <c r="C2434" s="33" t="s">
        <v>102</v>
      </c>
      <c r="D2434" s="33" t="s">
        <v>4</v>
      </c>
      <c r="E2434" s="33" t="s">
        <v>4</v>
      </c>
      <c r="F2434" s="33" t="s">
        <v>10</v>
      </c>
      <c r="G2434" s="36" t="str">
        <f t="shared" si="37"/>
        <v>Low</v>
      </c>
      <c r="H2434" s="34">
        <v>0.1</v>
      </c>
      <c r="I2434" s="35"/>
      <c r="J2434" s="12" t="str" cm="1">
        <f t="array" ref="J2434">INDEX(_xlfn.TEXTSPLIT(טבלה1[[#This Row],[עמודה2]],","),2)</f>
        <v xml:space="preserve"> IL</v>
      </c>
      <c r="K2434" s="37" t="str">
        <f>_xlfn.CONCAT(טבלה1[[#This Row],[AI_Companies]]," ",טבלה1[[#This Row],[עמודה1]])</f>
        <v>PanderaLabs http://www.panderalabs.com/</v>
      </c>
      <c r="L2434" s="36">
        <v>50</v>
      </c>
      <c r="M2434" s="36" t="str">
        <f>IF(טבלה1[[#This Row],[עמודה53]]&gt;2000,"Yes","No")</f>
        <v>No</v>
      </c>
      <c r="N2434" s="36">
        <v>249</v>
      </c>
      <c r="O2434" s="36">
        <f>AVERAGE(טבלה1[[#This Row],[עמודה52]:[עמודה53]])</f>
        <v>149.5</v>
      </c>
      <c r="P2434" s="36" t="str">
        <f>IF(טבלה1[[#This Row],[עמודה4]]="&lt; $25 / hr","0$ - $25 / hr",טבלה1[[#This Row],[עמודה4]])</f>
        <v>$150 - $199 / hr</v>
      </c>
      <c r="Q2434" s="12" t="str" cm="1">
        <f t="array" ref="Q2434">INDEX(_xlfn.TEXTSPLIT(טבלה1[[#This Row],[עמודה55]],"-"),1)</f>
        <v xml:space="preserve">$150 </v>
      </c>
      <c r="R2434" s="21" t="str" cm="1">
        <f t="array" ref="R2434">INDEX(_xlfn.TEXTSPLIT(INDEX(_xlfn.TEXTSPLIT(טבלה1[[#This Row],[עמודה55]],"-"),2),"/"),1)</f>
        <v xml:space="preserve"> $199 </v>
      </c>
      <c r="S2434" s="36">
        <f>AVERAGE(טבלה1[[#This Row],[עמודה59]:[עמודה60]])</f>
        <v>174.5</v>
      </c>
      <c r="T2434" s="38">
        <f>VALUE(SUBSTITUTE(טבלה1[[#This Row],[עמודה56]],"$",""))</f>
        <v>150</v>
      </c>
      <c r="U2434" s="38">
        <f>VALUE(SUBSTITUTE(טבלה1[[#This Row],[עמודה57]],"$",""))</f>
        <v>199</v>
      </c>
      <c r="V2434" s="38" t="str">
        <f>IF(טבלה1[[#This Row],[עמודה58]]&gt;30,"Yes","No")</f>
        <v>Yes</v>
      </c>
    </row>
    <row r="2435" spans="1:22" x14ac:dyDescent="0.15">
      <c r="A2435" s="32" t="s">
        <v>5702</v>
      </c>
      <c r="B2435" s="39" t="s">
        <v>5703</v>
      </c>
      <c r="C2435" s="39" t="s">
        <v>331</v>
      </c>
      <c r="D2435" s="40">
        <v>50000</v>
      </c>
      <c r="E2435" s="39" t="s">
        <v>9</v>
      </c>
      <c r="F2435" s="39" t="s">
        <v>10</v>
      </c>
      <c r="G2435" s="36" t="str">
        <f t="shared" ref="G2435:G2498" si="38">IF(H2435&gt;0.8,"High",IF(H2435&gt;0.4,"Med","Low"))</f>
        <v>Low</v>
      </c>
      <c r="H2435" s="41">
        <v>0.1</v>
      </c>
      <c r="I2435" s="42"/>
      <c r="J2435" s="12" t="str" cm="1">
        <f t="array" ref="J2435">INDEX(_xlfn.TEXTSPLIT(טבלה1[[#This Row],[עמודה2]],","),2)</f>
        <v xml:space="preserve"> United Kingdom</v>
      </c>
      <c r="K2435" s="43" t="str">
        <f>_xlfn.CONCAT(טבלה1[[#This Row],[AI_Companies]]," ",טבלה1[[#This Row],[עמודה1]])</f>
        <v>BRIGHT https://www.bright.consulting/</v>
      </c>
      <c r="L2435" s="28">
        <v>50</v>
      </c>
      <c r="M2435" s="28" t="str">
        <f>IF(טבלה1[[#This Row],[עמודה53]]&gt;2000,"Yes","No")</f>
        <v>No</v>
      </c>
      <c r="N2435" s="28">
        <v>249</v>
      </c>
      <c r="O2435" s="28">
        <f>AVERAGE(טבלה1[[#This Row],[עמודה52]:[עמודה53]])</f>
        <v>149.5</v>
      </c>
      <c r="P2435" s="28" t="str">
        <f>IF(טבלה1[[#This Row],[עמודה4]]="&lt; $25 / hr","0$ - $25 / hr",טבלה1[[#This Row],[עמודה4]])</f>
        <v>Undisclosed</v>
      </c>
      <c r="Q2435" s="12" t="str" cm="1">
        <f t="array" ref="Q2435">INDEX(_xlfn.TEXTSPLIT(טבלה1[[#This Row],[עמודה55]],"-"),1)</f>
        <v>Undisclosed</v>
      </c>
      <c r="R2435" s="21" t="e" cm="1">
        <f t="array" ref="R2435">INDEX(_xlfn.TEXTSPLIT(INDEX(_xlfn.TEXTSPLIT(טבלה1[[#This Row],[עמודה55]],"-"),2),"/"),1)</f>
        <v>#REF!</v>
      </c>
      <c r="S2435" s="28" t="e">
        <f>AVERAGE(טבלה1[[#This Row],[עמודה59]:[עמודה60]])</f>
        <v>#VALUE!</v>
      </c>
      <c r="T2435" s="31" t="e">
        <f>VALUE(SUBSTITUTE(טבלה1[[#This Row],[עמודה56]],"$",""))</f>
        <v>#VALUE!</v>
      </c>
      <c r="U2435" s="31" t="e">
        <f>VALUE(SUBSTITUTE(טבלה1[[#This Row],[עמודה57]],"$",""))</f>
        <v>#REF!</v>
      </c>
      <c r="V2435" s="31" t="e">
        <f>IF(טבלה1[[#This Row],[עמודה58]]&gt;30,"Yes","No")</f>
        <v>#VALUE!</v>
      </c>
    </row>
    <row r="2436" spans="1:22" x14ac:dyDescent="0.15">
      <c r="A2436" s="32" t="s">
        <v>5704</v>
      </c>
      <c r="B2436" s="33" t="s">
        <v>5705</v>
      </c>
      <c r="C2436" s="33" t="s">
        <v>3585</v>
      </c>
      <c r="D2436" s="44">
        <v>10000</v>
      </c>
      <c r="E2436" s="33" t="s">
        <v>33</v>
      </c>
      <c r="F2436" s="33" t="s">
        <v>10</v>
      </c>
      <c r="G2436" s="36" t="str">
        <f t="shared" si="38"/>
        <v>Low</v>
      </c>
      <c r="H2436" s="34">
        <v>0.1</v>
      </c>
      <c r="I2436" s="35"/>
      <c r="J2436" s="12" t="str" cm="1">
        <f t="array" ref="J2436">INDEX(_xlfn.TEXTSPLIT(טבלה1[[#This Row],[עמודה2]],","),2)</f>
        <v xml:space="preserve"> India</v>
      </c>
      <c r="K2436" s="37" t="str">
        <f>_xlfn.CONCAT(טבלה1[[#This Row],[AI_Companies]]," ",טבלה1[[#This Row],[עמודה1]])</f>
        <v>KanerikaInc http://www.kanerika.com</v>
      </c>
      <c r="L2436" s="36">
        <v>50</v>
      </c>
      <c r="M2436" s="36" t="str">
        <f>IF(טבלה1[[#This Row],[עמודה53]]&gt;2000,"Yes","No")</f>
        <v>No</v>
      </c>
      <c r="N2436" s="36">
        <v>249</v>
      </c>
      <c r="O2436" s="36">
        <f>AVERAGE(טבלה1[[#This Row],[עמודה52]:[עמודה53]])</f>
        <v>149.5</v>
      </c>
      <c r="P2436" s="36" t="str">
        <f>IF(טבלה1[[#This Row],[עמודה4]]="&lt; $25 / hr","0$ - $25 / hr",טבלה1[[#This Row],[עמודה4]])</f>
        <v>$50 - $99 / hr</v>
      </c>
      <c r="Q2436" s="12" t="str" cm="1">
        <f t="array" ref="Q2436">INDEX(_xlfn.TEXTSPLIT(טבלה1[[#This Row],[עמודה55]],"-"),1)</f>
        <v xml:space="preserve">$50 </v>
      </c>
      <c r="R2436" s="21" t="str" cm="1">
        <f t="array" ref="R2436">INDEX(_xlfn.TEXTSPLIT(INDEX(_xlfn.TEXTSPLIT(טבלה1[[#This Row],[עמודה55]],"-"),2),"/"),1)</f>
        <v xml:space="preserve"> $99 </v>
      </c>
      <c r="S2436" s="36">
        <f>AVERAGE(טבלה1[[#This Row],[עמודה59]:[עמודה60]])</f>
        <v>74.5</v>
      </c>
      <c r="T2436" s="38">
        <f>VALUE(SUBSTITUTE(טבלה1[[#This Row],[עמודה56]],"$",""))</f>
        <v>50</v>
      </c>
      <c r="U2436" s="38">
        <f>VALUE(SUBSTITUTE(טבלה1[[#This Row],[עמודה57]],"$",""))</f>
        <v>99</v>
      </c>
      <c r="V2436" s="38" t="str">
        <f>IF(טבלה1[[#This Row],[עמודה58]]&gt;30,"Yes","No")</f>
        <v>Yes</v>
      </c>
    </row>
    <row r="2437" spans="1:22" x14ac:dyDescent="0.15">
      <c r="A2437" s="32" t="s">
        <v>5706</v>
      </c>
      <c r="B2437" s="39" t="s">
        <v>5707</v>
      </c>
      <c r="C2437" s="39" t="s">
        <v>1373</v>
      </c>
      <c r="D2437" s="39" t="s">
        <v>4</v>
      </c>
      <c r="E2437" s="39" t="s">
        <v>4</v>
      </c>
      <c r="F2437" s="39" t="s">
        <v>10</v>
      </c>
      <c r="G2437" s="36" t="str">
        <f t="shared" si="38"/>
        <v>Low</v>
      </c>
      <c r="H2437" s="41">
        <v>0.1</v>
      </c>
      <c r="I2437" s="42"/>
      <c r="J2437" s="12" t="str" cm="1">
        <f t="array" ref="J2437">INDEX(_xlfn.TEXTSPLIT(טבלה1[[#This Row],[עמודה2]],","),2)</f>
        <v xml:space="preserve"> Canada</v>
      </c>
      <c r="K2437" s="43" t="str">
        <f>_xlfn.CONCAT(טבלה1[[#This Row],[AI_Companies]]," ",טבלה1[[#This Row],[עמודה1]])</f>
        <v>BrainyYack https://www.brainyyack.com/</v>
      </c>
      <c r="L2437" s="28">
        <v>50</v>
      </c>
      <c r="M2437" s="28" t="str">
        <f>IF(טבלה1[[#This Row],[עמודה53]]&gt;2000,"Yes","No")</f>
        <v>No</v>
      </c>
      <c r="N2437" s="28">
        <v>249</v>
      </c>
      <c r="O2437" s="28">
        <f>AVERAGE(טבלה1[[#This Row],[עמודה52]:[עמודה53]])</f>
        <v>149.5</v>
      </c>
      <c r="P2437" s="28" t="str">
        <f>IF(טבלה1[[#This Row],[עמודה4]]="&lt; $25 / hr","0$ - $25 / hr",טבלה1[[#This Row],[עמודה4]])</f>
        <v>$25 - $49 / hr</v>
      </c>
      <c r="Q2437" s="12" t="str" cm="1">
        <f t="array" ref="Q2437">INDEX(_xlfn.TEXTSPLIT(טבלה1[[#This Row],[עמודה55]],"-"),1)</f>
        <v xml:space="preserve">$25 </v>
      </c>
      <c r="R2437" s="21" t="str" cm="1">
        <f t="array" ref="R2437">INDEX(_xlfn.TEXTSPLIT(INDEX(_xlfn.TEXTSPLIT(טבלה1[[#This Row],[עמודה55]],"-"),2),"/"),1)</f>
        <v xml:space="preserve"> $49 </v>
      </c>
      <c r="S2437" s="28">
        <f>AVERAGE(טבלה1[[#This Row],[עמודה59]:[עמודה60]])</f>
        <v>37</v>
      </c>
      <c r="T2437" s="31">
        <f>VALUE(SUBSTITUTE(טבלה1[[#This Row],[עמודה56]],"$",""))</f>
        <v>25</v>
      </c>
      <c r="U2437" s="31">
        <f>VALUE(SUBSTITUTE(טבלה1[[#This Row],[עמודה57]],"$",""))</f>
        <v>49</v>
      </c>
      <c r="V2437" s="31" t="str">
        <f>IF(טבלה1[[#This Row],[עמודה58]]&gt;30,"Yes","No")</f>
        <v>Yes</v>
      </c>
    </row>
    <row r="2438" spans="1:22" x14ac:dyDescent="0.15">
      <c r="A2438" s="32" t="s">
        <v>5708</v>
      </c>
      <c r="B2438" s="33" t="s">
        <v>5709</v>
      </c>
      <c r="C2438" s="33" t="s">
        <v>2796</v>
      </c>
      <c r="D2438" s="44">
        <v>1000</v>
      </c>
      <c r="E2438" s="33" t="s">
        <v>33</v>
      </c>
      <c r="F2438" s="33" t="s">
        <v>10</v>
      </c>
      <c r="G2438" s="36" t="str">
        <f t="shared" si="38"/>
        <v>Low</v>
      </c>
      <c r="H2438" s="34">
        <v>0.1</v>
      </c>
      <c r="I2438" s="35"/>
      <c r="J2438" s="12" t="str" cm="1">
        <f t="array" ref="J2438">INDEX(_xlfn.TEXTSPLIT(טבלה1[[#This Row],[עמודה2]],","),2)</f>
        <v xml:space="preserve"> Ireland</v>
      </c>
      <c r="K2438" s="37" t="str">
        <f>_xlfn.CONCAT(טבלה1[[#This Row],[AI_Companies]]," ",טבלה1[[#This Row],[עמודה1]])</f>
        <v>TEKENABLE http://www.tekenable.ie/</v>
      </c>
      <c r="L2438" s="36">
        <v>50</v>
      </c>
      <c r="M2438" s="36" t="str">
        <f>IF(טבלה1[[#This Row],[עמודה53]]&gt;2000,"Yes","No")</f>
        <v>No</v>
      </c>
      <c r="N2438" s="36">
        <v>249</v>
      </c>
      <c r="O2438" s="36">
        <f>AVERAGE(טבלה1[[#This Row],[עמודה52]:[עמודה53]])</f>
        <v>149.5</v>
      </c>
      <c r="P2438" s="36" t="str">
        <f>IF(טבלה1[[#This Row],[עמודה4]]="&lt; $25 / hr","0$ - $25 / hr",טבלה1[[#This Row],[עמודה4]])</f>
        <v>Undisclosed</v>
      </c>
      <c r="Q2438" s="12" t="str" cm="1">
        <f t="array" ref="Q2438">INDEX(_xlfn.TEXTSPLIT(טבלה1[[#This Row],[עמודה55]],"-"),1)</f>
        <v>Undisclosed</v>
      </c>
      <c r="R2438" s="21" t="e" cm="1">
        <f t="array" ref="R2438">INDEX(_xlfn.TEXTSPLIT(INDEX(_xlfn.TEXTSPLIT(טבלה1[[#This Row],[עמודה55]],"-"),2),"/"),1)</f>
        <v>#REF!</v>
      </c>
      <c r="S2438" s="36" t="e">
        <f>AVERAGE(טבלה1[[#This Row],[עמודה59]:[עמודה60]])</f>
        <v>#VALUE!</v>
      </c>
      <c r="T2438" s="38" t="e">
        <f>VALUE(SUBSTITUTE(טבלה1[[#This Row],[עמודה56]],"$",""))</f>
        <v>#VALUE!</v>
      </c>
      <c r="U2438" s="38" t="e">
        <f>VALUE(SUBSTITUTE(טבלה1[[#This Row],[עמודה57]],"$",""))</f>
        <v>#REF!</v>
      </c>
      <c r="V2438" s="38" t="e">
        <f>IF(טבלה1[[#This Row],[עמודה58]]&gt;30,"Yes","No")</f>
        <v>#VALUE!</v>
      </c>
    </row>
    <row r="2439" spans="1:22" x14ac:dyDescent="0.15">
      <c r="A2439" s="32" t="s">
        <v>5710</v>
      </c>
      <c r="B2439" s="39" t="s">
        <v>5711</v>
      </c>
      <c r="C2439" s="39" t="s">
        <v>20</v>
      </c>
      <c r="D2439" s="40">
        <v>25000</v>
      </c>
      <c r="E2439" s="39" t="s">
        <v>4</v>
      </c>
      <c r="F2439" s="39" t="s">
        <v>10</v>
      </c>
      <c r="G2439" s="36" t="str">
        <f t="shared" si="38"/>
        <v>Low</v>
      </c>
      <c r="H2439" s="41">
        <v>0.1</v>
      </c>
      <c r="I2439" s="42"/>
      <c r="J2439" s="12" t="str" cm="1">
        <f t="array" ref="J2439">INDEX(_xlfn.TEXTSPLIT(טבלה1[[#This Row],[עמודה2]],","),2)</f>
        <v xml:space="preserve"> India</v>
      </c>
      <c r="K2439" s="43" t="str">
        <f>_xlfn.CONCAT(טבלה1[[#This Row],[AI_Companies]]," ",טבלה1[[#This Row],[עמודה1]])</f>
        <v>AllianzeInfosoft https://www.allianzeinfosoft.com/</v>
      </c>
      <c r="L2439" s="28">
        <v>50</v>
      </c>
      <c r="M2439" s="28" t="str">
        <f>IF(טבלה1[[#This Row],[עמודה53]]&gt;2000,"Yes","No")</f>
        <v>No</v>
      </c>
      <c r="N2439" s="28">
        <v>249</v>
      </c>
      <c r="O2439" s="28">
        <f>AVERAGE(טבלה1[[#This Row],[עמודה52]:[עמודה53]])</f>
        <v>149.5</v>
      </c>
      <c r="P2439" s="28" t="str">
        <f>IF(טבלה1[[#This Row],[עמודה4]]="&lt; $25 / hr","0$ - $25 / hr",טבלה1[[#This Row],[עמודה4]])</f>
        <v>$25 - $49 / hr</v>
      </c>
      <c r="Q2439" s="12" t="str" cm="1">
        <f t="array" ref="Q2439">INDEX(_xlfn.TEXTSPLIT(טבלה1[[#This Row],[עמודה55]],"-"),1)</f>
        <v xml:space="preserve">$25 </v>
      </c>
      <c r="R2439" s="21" t="str" cm="1">
        <f t="array" ref="R2439">INDEX(_xlfn.TEXTSPLIT(INDEX(_xlfn.TEXTSPLIT(טבלה1[[#This Row],[עמודה55]],"-"),2),"/"),1)</f>
        <v xml:space="preserve"> $49 </v>
      </c>
      <c r="S2439" s="28">
        <f>AVERAGE(טבלה1[[#This Row],[עמודה59]:[עמודה60]])</f>
        <v>37</v>
      </c>
      <c r="T2439" s="31">
        <f>VALUE(SUBSTITUTE(טבלה1[[#This Row],[עמודה56]],"$",""))</f>
        <v>25</v>
      </c>
      <c r="U2439" s="31">
        <f>VALUE(SUBSTITUTE(טבלה1[[#This Row],[עמודה57]],"$",""))</f>
        <v>49</v>
      </c>
      <c r="V2439" s="31" t="str">
        <f>IF(טבלה1[[#This Row],[עמודה58]]&gt;30,"Yes","No")</f>
        <v>Yes</v>
      </c>
    </row>
    <row r="2440" spans="1:22" x14ac:dyDescent="0.15">
      <c r="A2440" s="32" t="s">
        <v>5712</v>
      </c>
      <c r="B2440" s="33" t="s">
        <v>5713</v>
      </c>
      <c r="C2440" s="33" t="s">
        <v>1084</v>
      </c>
      <c r="D2440" s="33" t="s">
        <v>4</v>
      </c>
      <c r="E2440" s="33" t="s">
        <v>4</v>
      </c>
      <c r="F2440" s="33" t="s">
        <v>10</v>
      </c>
      <c r="G2440" s="36" t="str">
        <f t="shared" si="38"/>
        <v>Low</v>
      </c>
      <c r="H2440" s="34">
        <v>0.1</v>
      </c>
      <c r="I2440" s="35"/>
      <c r="J2440" s="12" t="str" cm="1">
        <f t="array" ref="J2440">INDEX(_xlfn.TEXTSPLIT(טבלה1[[#This Row],[עמודה2]],","),2)</f>
        <v xml:space="preserve"> NY</v>
      </c>
      <c r="K2440" s="37" t="str">
        <f>_xlfn.CONCAT(טבלה1[[#This Row],[AI_Companies]]," ",טבלה1[[#This Row],[עמודה1]])</f>
        <v>DeepDive.Tech https://www.deepdive.tech/</v>
      </c>
      <c r="L2440" s="36">
        <v>50</v>
      </c>
      <c r="M2440" s="36" t="str">
        <f>IF(טבלה1[[#This Row],[עמודה53]]&gt;2000,"Yes","No")</f>
        <v>No</v>
      </c>
      <c r="N2440" s="36">
        <v>249</v>
      </c>
      <c r="O2440" s="36">
        <f>AVERAGE(טבלה1[[#This Row],[עמודה52]:[עמודה53]])</f>
        <v>149.5</v>
      </c>
      <c r="P2440" s="36" t="str">
        <f>IF(טבלה1[[#This Row],[עמודה4]]="&lt; $25 / hr","0$ - $25 / hr",טבלה1[[#This Row],[עמודה4]])</f>
        <v>Undisclosed</v>
      </c>
      <c r="Q2440" s="12" t="str" cm="1">
        <f t="array" ref="Q2440">INDEX(_xlfn.TEXTSPLIT(טבלה1[[#This Row],[עמודה55]],"-"),1)</f>
        <v>Undisclosed</v>
      </c>
      <c r="R2440" s="21" t="e" cm="1">
        <f t="array" ref="R2440">INDEX(_xlfn.TEXTSPLIT(INDEX(_xlfn.TEXTSPLIT(טבלה1[[#This Row],[עמודה55]],"-"),2),"/"),1)</f>
        <v>#REF!</v>
      </c>
      <c r="S2440" s="36" t="e">
        <f>AVERAGE(טבלה1[[#This Row],[עמודה59]:[עמודה60]])</f>
        <v>#VALUE!</v>
      </c>
      <c r="T2440" s="38" t="e">
        <f>VALUE(SUBSTITUTE(טבלה1[[#This Row],[עמודה56]],"$",""))</f>
        <v>#VALUE!</v>
      </c>
      <c r="U2440" s="38" t="e">
        <f>VALUE(SUBSTITUTE(טבלה1[[#This Row],[עמודה57]],"$",""))</f>
        <v>#REF!</v>
      </c>
      <c r="V2440" s="38" t="e">
        <f>IF(טבלה1[[#This Row],[עמודה58]]&gt;30,"Yes","No")</f>
        <v>#VALUE!</v>
      </c>
    </row>
    <row r="2441" spans="1:22" x14ac:dyDescent="0.15">
      <c r="A2441" s="32" t="s">
        <v>5714</v>
      </c>
      <c r="B2441" s="39" t="s">
        <v>5715</v>
      </c>
      <c r="C2441" s="39" t="s">
        <v>243</v>
      </c>
      <c r="D2441" s="39" t="s">
        <v>4</v>
      </c>
      <c r="E2441" s="39" t="s">
        <v>4</v>
      </c>
      <c r="F2441" s="39" t="s">
        <v>10</v>
      </c>
      <c r="G2441" s="36" t="str">
        <f t="shared" si="38"/>
        <v>Low</v>
      </c>
      <c r="H2441" s="41">
        <v>0.1</v>
      </c>
      <c r="I2441" s="42"/>
      <c r="J2441" s="12" t="str" cm="1">
        <f t="array" ref="J2441">INDEX(_xlfn.TEXTSPLIT(טבלה1[[#This Row],[עמודה2]],","),2)</f>
        <v xml:space="preserve"> Singapore</v>
      </c>
      <c r="K2441" s="43" t="str">
        <f>_xlfn.CONCAT(טבלה1[[#This Row],[AI_Companies]]," ",טבלה1[[#This Row],[עמודה1]])</f>
        <v>AsiaPac(fromM1) https://www1.asiapac.com.sg</v>
      </c>
      <c r="L2441" s="28">
        <v>50</v>
      </c>
      <c r="M2441" s="28" t="str">
        <f>IF(טבלה1[[#This Row],[עמודה53]]&gt;2000,"Yes","No")</f>
        <v>No</v>
      </c>
      <c r="N2441" s="28">
        <v>249</v>
      </c>
      <c r="O2441" s="28">
        <f>AVERAGE(טבלה1[[#This Row],[עמודה52]:[עמודה53]])</f>
        <v>149.5</v>
      </c>
      <c r="P2441" s="28" t="str">
        <f>IF(טבלה1[[#This Row],[עמודה4]]="&lt; $25 / hr","0$ - $25 / hr",טבלה1[[#This Row],[עמודה4]])</f>
        <v>Undisclosed</v>
      </c>
      <c r="Q2441" s="12" t="str" cm="1">
        <f t="array" ref="Q2441">INDEX(_xlfn.TEXTSPLIT(טבלה1[[#This Row],[עמודה55]],"-"),1)</f>
        <v>Undisclosed</v>
      </c>
      <c r="R2441" s="21" t="e" cm="1">
        <f t="array" ref="R2441">INDEX(_xlfn.TEXTSPLIT(INDEX(_xlfn.TEXTSPLIT(טבלה1[[#This Row],[עמודה55]],"-"),2),"/"),1)</f>
        <v>#REF!</v>
      </c>
      <c r="S2441" s="28" t="e">
        <f>AVERAGE(טבלה1[[#This Row],[עמודה59]:[עמודה60]])</f>
        <v>#VALUE!</v>
      </c>
      <c r="T2441" s="31" t="e">
        <f>VALUE(SUBSTITUTE(טבלה1[[#This Row],[עמודה56]],"$",""))</f>
        <v>#VALUE!</v>
      </c>
      <c r="U2441" s="31" t="e">
        <f>VALUE(SUBSTITUTE(טבלה1[[#This Row],[עמודה57]],"$",""))</f>
        <v>#REF!</v>
      </c>
      <c r="V2441" s="31" t="e">
        <f>IF(טבלה1[[#This Row],[עמודה58]]&gt;30,"Yes","No")</f>
        <v>#VALUE!</v>
      </c>
    </row>
    <row r="2442" spans="1:22" x14ac:dyDescent="0.15">
      <c r="A2442" s="32" t="s">
        <v>5716</v>
      </c>
      <c r="B2442" s="33" t="s">
        <v>5717</v>
      </c>
      <c r="C2442" s="33" t="s">
        <v>2463</v>
      </c>
      <c r="D2442" s="33" t="s">
        <v>4</v>
      </c>
      <c r="E2442" s="33" t="s">
        <v>4</v>
      </c>
      <c r="F2442" s="33" t="s">
        <v>10</v>
      </c>
      <c r="G2442" s="36" t="str">
        <f t="shared" si="38"/>
        <v>Low</v>
      </c>
      <c r="H2442" s="34">
        <v>0.1</v>
      </c>
      <c r="I2442" s="35"/>
      <c r="J2442" s="12" t="str" cm="1">
        <f t="array" ref="J2442">INDEX(_xlfn.TEXTSPLIT(טבלה1[[#This Row],[עמודה2]],","),2)</f>
        <v xml:space="preserve"> VA</v>
      </c>
      <c r="K2442" s="37" t="str">
        <f>_xlfn.CONCAT(טבלה1[[#This Row],[AI_Companies]]," ",טבלה1[[#This Row],[עמודה1]])</f>
        <v>HalvikCorp https://halvik.com/</v>
      </c>
      <c r="L2442" s="36">
        <v>50</v>
      </c>
      <c r="M2442" s="36" t="str">
        <f>IF(טבלה1[[#This Row],[עמודה53]]&gt;2000,"Yes","No")</f>
        <v>No</v>
      </c>
      <c r="N2442" s="36">
        <v>249</v>
      </c>
      <c r="O2442" s="36">
        <f>AVERAGE(טבלה1[[#This Row],[עמודה52]:[עמודה53]])</f>
        <v>149.5</v>
      </c>
      <c r="P2442" s="36" t="str">
        <f>IF(טבלה1[[#This Row],[עמודה4]]="&lt; $25 / hr","0$ - $25 / hr",טבלה1[[#This Row],[עמודה4]])</f>
        <v>Undisclosed</v>
      </c>
      <c r="Q2442" s="12" t="str" cm="1">
        <f t="array" ref="Q2442">INDEX(_xlfn.TEXTSPLIT(טבלה1[[#This Row],[עמודה55]],"-"),1)</f>
        <v>Undisclosed</v>
      </c>
      <c r="R2442" s="21" t="e" cm="1">
        <f t="array" ref="R2442">INDEX(_xlfn.TEXTSPLIT(INDEX(_xlfn.TEXTSPLIT(טבלה1[[#This Row],[עמודה55]],"-"),2),"/"),1)</f>
        <v>#REF!</v>
      </c>
      <c r="S2442" s="36" t="e">
        <f>AVERAGE(טבלה1[[#This Row],[עמודה59]:[עמודה60]])</f>
        <v>#VALUE!</v>
      </c>
      <c r="T2442" s="38" t="e">
        <f>VALUE(SUBSTITUTE(טבלה1[[#This Row],[עמודה56]],"$",""))</f>
        <v>#VALUE!</v>
      </c>
      <c r="U2442" s="38" t="e">
        <f>VALUE(SUBSTITUTE(טבלה1[[#This Row],[עמודה57]],"$",""))</f>
        <v>#REF!</v>
      </c>
      <c r="V2442" s="38" t="e">
        <f>IF(טבלה1[[#This Row],[עמודה58]]&gt;30,"Yes","No")</f>
        <v>#VALUE!</v>
      </c>
    </row>
    <row r="2443" spans="1:22" x14ac:dyDescent="0.15">
      <c r="A2443" s="32" t="s">
        <v>5718</v>
      </c>
      <c r="B2443" s="39" t="s">
        <v>5719</v>
      </c>
      <c r="C2443" s="39" t="s">
        <v>5720</v>
      </c>
      <c r="D2443" s="40">
        <v>50000</v>
      </c>
      <c r="E2443" s="39" t="s">
        <v>33</v>
      </c>
      <c r="F2443" s="39" t="s">
        <v>10</v>
      </c>
      <c r="G2443" s="36" t="str">
        <f t="shared" si="38"/>
        <v>Low</v>
      </c>
      <c r="H2443" s="41">
        <v>0.1</v>
      </c>
      <c r="I2443" s="42"/>
      <c r="J2443" s="12" t="str" cm="1">
        <f t="array" ref="J2443">INDEX(_xlfn.TEXTSPLIT(טבלה1[[#This Row],[עמודה2]],","),2)</f>
        <v xml:space="preserve"> MA</v>
      </c>
      <c r="K2443" s="43" t="str">
        <f>_xlfn.CONCAT(טבלה1[[#This Row],[AI_Companies]]," ",טבלה1[[#This Row],[עמודה1]])</f>
        <v>MedAcuity https://www.medacuitysoftware.com/</v>
      </c>
      <c r="L2443" s="28">
        <v>50</v>
      </c>
      <c r="M2443" s="28" t="str">
        <f>IF(טבלה1[[#This Row],[עמודה53]]&gt;2000,"Yes","No")</f>
        <v>No</v>
      </c>
      <c r="N2443" s="28">
        <v>249</v>
      </c>
      <c r="O2443" s="28">
        <f>AVERAGE(טבלה1[[#This Row],[עמודה52]:[עמודה53]])</f>
        <v>149.5</v>
      </c>
      <c r="P2443" s="28" t="str">
        <f>IF(טבלה1[[#This Row],[עמודה4]]="&lt; $25 / hr","0$ - $25 / hr",טבלה1[[#This Row],[עמודה4]])</f>
        <v>Undisclosed</v>
      </c>
      <c r="Q2443" s="12" t="str" cm="1">
        <f t="array" ref="Q2443">INDEX(_xlfn.TEXTSPLIT(טבלה1[[#This Row],[עמודה55]],"-"),1)</f>
        <v>Undisclosed</v>
      </c>
      <c r="R2443" s="21" t="e" cm="1">
        <f t="array" ref="R2443">INDEX(_xlfn.TEXTSPLIT(INDEX(_xlfn.TEXTSPLIT(טבלה1[[#This Row],[עמודה55]],"-"),2),"/"),1)</f>
        <v>#REF!</v>
      </c>
      <c r="S2443" s="28" t="e">
        <f>AVERAGE(טבלה1[[#This Row],[עמודה59]:[עמודה60]])</f>
        <v>#VALUE!</v>
      </c>
      <c r="T2443" s="31" t="e">
        <f>VALUE(SUBSTITUTE(טבלה1[[#This Row],[עמודה56]],"$",""))</f>
        <v>#VALUE!</v>
      </c>
      <c r="U2443" s="31" t="e">
        <f>VALUE(SUBSTITUTE(טבלה1[[#This Row],[עמודה57]],"$",""))</f>
        <v>#REF!</v>
      </c>
      <c r="V2443" s="31" t="e">
        <f>IF(טבלה1[[#This Row],[עמודה58]]&gt;30,"Yes","No")</f>
        <v>#VALUE!</v>
      </c>
    </row>
    <row r="2444" spans="1:22" x14ac:dyDescent="0.15">
      <c r="A2444" s="32" t="s">
        <v>5721</v>
      </c>
      <c r="B2444" s="33" t="s">
        <v>5722</v>
      </c>
      <c r="C2444" s="33" t="s">
        <v>5723</v>
      </c>
      <c r="D2444" s="33" t="s">
        <v>4</v>
      </c>
      <c r="E2444" s="33" t="s">
        <v>4</v>
      </c>
      <c r="F2444" s="33" t="s">
        <v>10</v>
      </c>
      <c r="G2444" s="36" t="str">
        <f t="shared" si="38"/>
        <v>Low</v>
      </c>
      <c r="H2444" s="34">
        <v>0.1</v>
      </c>
      <c r="I2444" s="35"/>
      <c r="J2444" s="12" t="str" cm="1">
        <f t="array" ref="J2444">INDEX(_xlfn.TEXTSPLIT(טבלה1[[#This Row],[עמודה2]],","),2)</f>
        <v xml:space="preserve"> Azerbaijan</v>
      </c>
      <c r="K2444" s="37" t="str">
        <f>_xlfn.CONCAT(טבלה1[[#This Row],[AI_Companies]]," ",טבלה1[[#This Row],[עמודה1]])</f>
        <v>ATLTech https://atltech.az/</v>
      </c>
      <c r="L2444" s="36">
        <v>50</v>
      </c>
      <c r="M2444" s="36" t="str">
        <f>IF(טבלה1[[#This Row],[עמודה53]]&gt;2000,"Yes","No")</f>
        <v>No</v>
      </c>
      <c r="N2444" s="36">
        <v>249</v>
      </c>
      <c r="O2444" s="36">
        <f>AVERAGE(טבלה1[[#This Row],[עמודה52]:[עמודה53]])</f>
        <v>149.5</v>
      </c>
      <c r="P2444" s="36" t="str">
        <f>IF(טבלה1[[#This Row],[עמודה4]]="&lt; $25 / hr","0$ - $25 / hr",טבלה1[[#This Row],[עמודה4]])</f>
        <v>$25 - $49 / hr</v>
      </c>
      <c r="Q2444" s="12" t="str" cm="1">
        <f t="array" ref="Q2444">INDEX(_xlfn.TEXTSPLIT(טבלה1[[#This Row],[עמודה55]],"-"),1)</f>
        <v xml:space="preserve">$25 </v>
      </c>
      <c r="R2444" s="21" t="str" cm="1">
        <f t="array" ref="R2444">INDEX(_xlfn.TEXTSPLIT(INDEX(_xlfn.TEXTSPLIT(טבלה1[[#This Row],[עמודה55]],"-"),2),"/"),1)</f>
        <v xml:space="preserve"> $49 </v>
      </c>
      <c r="S2444" s="36">
        <f>AVERAGE(טבלה1[[#This Row],[עמודה59]:[עמודה60]])</f>
        <v>37</v>
      </c>
      <c r="T2444" s="38">
        <f>VALUE(SUBSTITUTE(טבלה1[[#This Row],[עמודה56]],"$",""))</f>
        <v>25</v>
      </c>
      <c r="U2444" s="38">
        <f>VALUE(SUBSTITUTE(טבלה1[[#This Row],[עמודה57]],"$",""))</f>
        <v>49</v>
      </c>
      <c r="V2444" s="38" t="str">
        <f>IF(טבלה1[[#This Row],[עמודה58]]&gt;30,"Yes","No")</f>
        <v>Yes</v>
      </c>
    </row>
    <row r="2445" spans="1:22" x14ac:dyDescent="0.15">
      <c r="A2445" s="32" t="s">
        <v>5724</v>
      </c>
      <c r="B2445" s="39" t="s">
        <v>5725</v>
      </c>
      <c r="C2445" s="39" t="s">
        <v>1142</v>
      </c>
      <c r="D2445" s="39" t="s">
        <v>4</v>
      </c>
      <c r="E2445" s="39" t="s">
        <v>4</v>
      </c>
      <c r="F2445" s="39" t="s">
        <v>10</v>
      </c>
      <c r="G2445" s="36" t="str">
        <f t="shared" si="38"/>
        <v>Low</v>
      </c>
      <c r="H2445" s="41">
        <v>0.1</v>
      </c>
      <c r="I2445" s="42"/>
      <c r="J2445" s="12" t="str" cm="1">
        <f t="array" ref="J2445">INDEX(_xlfn.TEXTSPLIT(טבלה1[[#This Row],[עמודה2]],","),2)</f>
        <v xml:space="preserve"> United Kingdom</v>
      </c>
      <c r="K2445" s="43" t="str">
        <f>_xlfn.CONCAT(טבלה1[[#This Row],[AI_Companies]]," ",טבלה1[[#This Row],[עמודה1]])</f>
        <v>BrandscapesWorldwide https://brandscapesworldwide.com/</v>
      </c>
      <c r="L2445" s="28">
        <v>50</v>
      </c>
      <c r="M2445" s="28" t="str">
        <f>IF(טבלה1[[#This Row],[עמודה53]]&gt;2000,"Yes","No")</f>
        <v>No</v>
      </c>
      <c r="N2445" s="28">
        <v>249</v>
      </c>
      <c r="O2445" s="28">
        <f>AVERAGE(טבלה1[[#This Row],[עמודה52]:[עמודה53]])</f>
        <v>149.5</v>
      </c>
      <c r="P2445" s="28" t="str">
        <f>IF(טבלה1[[#This Row],[עמודה4]]="&lt; $25 / hr","0$ - $25 / hr",טבלה1[[#This Row],[עמודה4]])</f>
        <v>Undisclosed</v>
      </c>
      <c r="Q2445" s="12" t="str" cm="1">
        <f t="array" ref="Q2445">INDEX(_xlfn.TEXTSPLIT(טבלה1[[#This Row],[עמודה55]],"-"),1)</f>
        <v>Undisclosed</v>
      </c>
      <c r="R2445" s="21" t="e" cm="1">
        <f t="array" ref="R2445">INDEX(_xlfn.TEXTSPLIT(INDEX(_xlfn.TEXTSPLIT(טבלה1[[#This Row],[עמודה55]],"-"),2),"/"),1)</f>
        <v>#REF!</v>
      </c>
      <c r="S2445" s="28" t="e">
        <f>AVERAGE(טבלה1[[#This Row],[עמודה59]:[עמודה60]])</f>
        <v>#VALUE!</v>
      </c>
      <c r="T2445" s="31" t="e">
        <f>VALUE(SUBSTITUTE(טבלה1[[#This Row],[עמודה56]],"$",""))</f>
        <v>#VALUE!</v>
      </c>
      <c r="U2445" s="31" t="e">
        <f>VALUE(SUBSTITUTE(טבלה1[[#This Row],[עמודה57]],"$",""))</f>
        <v>#REF!</v>
      </c>
      <c r="V2445" s="31" t="e">
        <f>IF(טבלה1[[#This Row],[עמודה58]]&gt;30,"Yes","No")</f>
        <v>#VALUE!</v>
      </c>
    </row>
    <row r="2446" spans="1:22" x14ac:dyDescent="0.15">
      <c r="A2446" s="32" t="s">
        <v>5726</v>
      </c>
      <c r="B2446" s="33" t="s">
        <v>5727</v>
      </c>
      <c r="C2446" s="33" t="s">
        <v>240</v>
      </c>
      <c r="D2446" s="44">
        <v>1000</v>
      </c>
      <c r="E2446" s="33" t="s">
        <v>14</v>
      </c>
      <c r="F2446" s="33" t="s">
        <v>10</v>
      </c>
      <c r="G2446" s="36" t="str">
        <f t="shared" si="38"/>
        <v>Low</v>
      </c>
      <c r="H2446" s="34">
        <v>0.1</v>
      </c>
      <c r="I2446" s="35"/>
      <c r="J2446" s="12" t="str" cm="1">
        <f t="array" ref="J2446">INDEX(_xlfn.TEXTSPLIT(טבלה1[[#This Row],[עמודה2]],","),2)</f>
        <v xml:space="preserve"> Bangladesh</v>
      </c>
      <c r="K2446" s="37" t="str">
        <f>_xlfn.CONCAT(טבלה1[[#This Row],[AI_Companies]]," ",טבלה1[[#This Row],[עמודה1]])</f>
        <v>ReliSource https://www.relisource.com</v>
      </c>
      <c r="L2446" s="36">
        <v>50</v>
      </c>
      <c r="M2446" s="36" t="str">
        <f>IF(טבלה1[[#This Row],[עמודה53]]&gt;2000,"Yes","No")</f>
        <v>No</v>
      </c>
      <c r="N2446" s="36">
        <v>249</v>
      </c>
      <c r="O2446" s="36">
        <f>AVERAGE(טבלה1[[#This Row],[עמודה52]:[עמודה53]])</f>
        <v>149.5</v>
      </c>
      <c r="P2446" s="36" t="str">
        <f>IF(טבלה1[[#This Row],[עמודה4]]="&lt; $25 / hr","0$ - $25 / hr",טבלה1[[#This Row],[עמודה4]])</f>
        <v>Undisclosed</v>
      </c>
      <c r="Q2446" s="12" t="str" cm="1">
        <f t="array" ref="Q2446">INDEX(_xlfn.TEXTSPLIT(טבלה1[[#This Row],[עמודה55]],"-"),1)</f>
        <v>Undisclosed</v>
      </c>
      <c r="R2446" s="21" t="e" cm="1">
        <f t="array" ref="R2446">INDEX(_xlfn.TEXTSPLIT(INDEX(_xlfn.TEXTSPLIT(טבלה1[[#This Row],[עמודה55]],"-"),2),"/"),1)</f>
        <v>#REF!</v>
      </c>
      <c r="S2446" s="36" t="e">
        <f>AVERAGE(טבלה1[[#This Row],[עמודה59]:[עמודה60]])</f>
        <v>#VALUE!</v>
      </c>
      <c r="T2446" s="38" t="e">
        <f>VALUE(SUBSTITUTE(טבלה1[[#This Row],[עמודה56]],"$",""))</f>
        <v>#VALUE!</v>
      </c>
      <c r="U2446" s="38" t="e">
        <f>VALUE(SUBSTITUTE(טבלה1[[#This Row],[עמודה57]],"$",""))</f>
        <v>#REF!</v>
      </c>
      <c r="V2446" s="38" t="e">
        <f>IF(טבלה1[[#This Row],[עמודה58]]&gt;30,"Yes","No")</f>
        <v>#VALUE!</v>
      </c>
    </row>
    <row r="2447" spans="1:22" x14ac:dyDescent="0.15">
      <c r="A2447" s="32" t="s">
        <v>5728</v>
      </c>
      <c r="B2447" s="39" t="s">
        <v>5729</v>
      </c>
      <c r="C2447" s="39" t="s">
        <v>308</v>
      </c>
      <c r="D2447" s="39" t="s">
        <v>4</v>
      </c>
      <c r="E2447" s="39" t="s">
        <v>4</v>
      </c>
      <c r="F2447" s="39" t="s">
        <v>10</v>
      </c>
      <c r="G2447" s="36" t="str">
        <f t="shared" si="38"/>
        <v>Low</v>
      </c>
      <c r="H2447" s="41">
        <v>0.1</v>
      </c>
      <c r="I2447" s="42"/>
      <c r="J2447" s="12" t="str" cm="1">
        <f t="array" ref="J2447">INDEX(_xlfn.TEXTSPLIT(טבלה1[[#This Row],[עמודה2]],","),2)</f>
        <v xml:space="preserve"> CA</v>
      </c>
      <c r="K2447" s="43" t="str">
        <f>_xlfn.CONCAT(טבלה1[[#This Row],[AI_Companies]]," ",טבלה1[[#This Row],[עמודה1]])</f>
        <v>Idea2App https://www.idea2app.dev/</v>
      </c>
      <c r="L2447" s="28">
        <v>50</v>
      </c>
      <c r="M2447" s="28" t="str">
        <f>IF(טבלה1[[#This Row],[עמודה53]]&gt;2000,"Yes","No")</f>
        <v>No</v>
      </c>
      <c r="N2447" s="28">
        <v>249</v>
      </c>
      <c r="O2447" s="28">
        <f>AVERAGE(טבלה1[[#This Row],[עמודה52]:[עמודה53]])</f>
        <v>149.5</v>
      </c>
      <c r="P2447" s="28" t="str">
        <f>IF(טבלה1[[#This Row],[עמודה4]]="&lt; $25 / hr","0$ - $25 / hr",טבלה1[[#This Row],[עמודה4]])</f>
        <v>0$ - $25 / hr</v>
      </c>
      <c r="Q2447" s="12" t="str" cm="1">
        <f t="array" ref="Q2447">INDEX(_xlfn.TEXTSPLIT(טבלה1[[#This Row],[עמודה55]],"-"),1)</f>
        <v xml:space="preserve">0$ </v>
      </c>
      <c r="R2447" s="21" t="str" cm="1">
        <f t="array" ref="R2447">INDEX(_xlfn.TEXTSPLIT(INDEX(_xlfn.TEXTSPLIT(טבלה1[[#This Row],[עמודה55]],"-"),2),"/"),1)</f>
        <v xml:space="preserve"> $25 </v>
      </c>
      <c r="S2447" s="28">
        <f>AVERAGE(טבלה1[[#This Row],[עמודה59]:[עמודה60]])</f>
        <v>12.5</v>
      </c>
      <c r="T2447" s="31">
        <f>VALUE(SUBSTITUTE(טבלה1[[#This Row],[עמודה56]],"$",""))</f>
        <v>0</v>
      </c>
      <c r="U2447" s="31">
        <f>VALUE(SUBSTITUTE(טבלה1[[#This Row],[עמודה57]],"$",""))</f>
        <v>25</v>
      </c>
      <c r="V2447" s="31" t="str">
        <f>IF(טבלה1[[#This Row],[עמודה58]]&gt;30,"Yes","No")</f>
        <v>No</v>
      </c>
    </row>
    <row r="2448" spans="1:22" x14ac:dyDescent="0.15">
      <c r="A2448" s="32" t="s">
        <v>5730</v>
      </c>
      <c r="B2448" s="33" t="s">
        <v>5731</v>
      </c>
      <c r="C2448" s="33" t="s">
        <v>1317</v>
      </c>
      <c r="D2448" s="33" t="s">
        <v>4</v>
      </c>
      <c r="E2448" s="33" t="s">
        <v>4</v>
      </c>
      <c r="F2448" s="33" t="s">
        <v>117</v>
      </c>
      <c r="G2448" s="36" t="str">
        <f t="shared" si="38"/>
        <v>Low</v>
      </c>
      <c r="H2448" s="34">
        <v>0.15</v>
      </c>
      <c r="I2448" s="35"/>
      <c r="J2448" s="12" t="str" cm="1">
        <f t="array" ref="J2448">INDEX(_xlfn.TEXTSPLIT(טבלה1[[#This Row],[עמודה2]],","),2)</f>
        <v xml:space="preserve"> India</v>
      </c>
      <c r="K2448" s="37" t="str">
        <f>_xlfn.CONCAT(טבלה1[[#This Row],[AI_Companies]]," ",טבלה1[[#This Row],[עמודה1]])</f>
        <v>Eiliana https://eiliana.com/</v>
      </c>
      <c r="L2448" s="36">
        <v>2</v>
      </c>
      <c r="M2448" s="36" t="str">
        <f>IF(טבלה1[[#This Row],[עמודה53]]&gt;2000,"Yes","No")</f>
        <v>No</v>
      </c>
      <c r="N2448" s="36">
        <v>9</v>
      </c>
      <c r="O2448" s="36">
        <f>AVERAGE(טבלה1[[#This Row],[עמודה52]:[עמודה53]])</f>
        <v>149.5</v>
      </c>
      <c r="P2448" s="36" t="str">
        <f>IF(טבלה1[[#This Row],[עמודה4]]="&lt; $25 / hr","0$ - $25 / hr",טבלה1[[#This Row],[עמודה4]])</f>
        <v>Undisclosed</v>
      </c>
      <c r="Q2448" s="12" t="str" cm="1">
        <f t="array" ref="Q2448">INDEX(_xlfn.TEXTSPLIT(טבלה1[[#This Row],[עמודה55]],"-"),1)</f>
        <v>Undisclosed</v>
      </c>
      <c r="R2448" s="21" t="e" cm="1">
        <f t="array" ref="R2448">INDEX(_xlfn.TEXTSPLIT(INDEX(_xlfn.TEXTSPLIT(טבלה1[[#This Row],[עמודה55]],"-"),2),"/"),1)</f>
        <v>#REF!</v>
      </c>
      <c r="S2448" s="36" t="e">
        <f>AVERAGE(טבלה1[[#This Row],[עמודה59]:[עמודה60]])</f>
        <v>#VALUE!</v>
      </c>
      <c r="T2448" s="38" t="e">
        <f>VALUE(SUBSTITUTE(טבלה1[[#This Row],[עמודה56]],"$",""))</f>
        <v>#VALUE!</v>
      </c>
      <c r="U2448" s="38" t="e">
        <f>VALUE(SUBSTITUTE(טבלה1[[#This Row],[עמודה57]],"$",""))</f>
        <v>#REF!</v>
      </c>
      <c r="V2448" s="38" t="e">
        <f>IF(טבלה1[[#This Row],[עמודה58]]&gt;30,"Yes","No")</f>
        <v>#VALUE!</v>
      </c>
    </row>
    <row r="2449" spans="1:22" x14ac:dyDescent="0.15">
      <c r="A2449" s="32" t="s">
        <v>5732</v>
      </c>
      <c r="B2449" s="39" t="s">
        <v>5733</v>
      </c>
      <c r="C2449" s="39" t="s">
        <v>5734</v>
      </c>
      <c r="D2449" s="40">
        <v>10000</v>
      </c>
      <c r="E2449" s="39" t="s">
        <v>21</v>
      </c>
      <c r="F2449" s="39" t="s">
        <v>117</v>
      </c>
      <c r="G2449" s="36" t="str">
        <f t="shared" si="38"/>
        <v>Low</v>
      </c>
      <c r="H2449" s="41">
        <v>0.3</v>
      </c>
      <c r="I2449" s="42"/>
      <c r="J2449" s="12" t="str" cm="1">
        <f t="array" ref="J2449">INDEX(_xlfn.TEXTSPLIT(טבלה1[[#This Row],[עמודה2]],","),2)</f>
        <v xml:space="preserve"> Australia</v>
      </c>
      <c r="K2449" s="43" t="str">
        <f>_xlfn.CONCAT(טבלה1[[#This Row],[AI_Companies]]," ",טבלה1[[#This Row],[עמודה1]])</f>
        <v>SodaDigital https://www.sodadigital.com.au/</v>
      </c>
      <c r="L2449" s="28">
        <v>2</v>
      </c>
      <c r="M2449" s="28" t="str">
        <f>IF(טבלה1[[#This Row],[עמודה53]]&gt;2000,"Yes","No")</f>
        <v>No</v>
      </c>
      <c r="N2449" s="28">
        <v>9</v>
      </c>
      <c r="O2449" s="28">
        <f>AVERAGE(טבלה1[[#This Row],[עמודה52]:[עמודה53]])</f>
        <v>5.5</v>
      </c>
      <c r="P2449" s="28" t="str">
        <f>IF(טבלה1[[#This Row],[עמודה4]]="&lt; $25 / hr","0$ - $25 / hr",טבלה1[[#This Row],[עמודה4]])</f>
        <v>Undisclosed</v>
      </c>
      <c r="Q2449" s="12" t="str" cm="1">
        <f t="array" ref="Q2449">INDEX(_xlfn.TEXTSPLIT(טבלה1[[#This Row],[עמודה55]],"-"),1)</f>
        <v>Undisclosed</v>
      </c>
      <c r="R2449" s="21" t="e" cm="1">
        <f t="array" ref="R2449">INDEX(_xlfn.TEXTSPLIT(INDEX(_xlfn.TEXTSPLIT(טבלה1[[#This Row],[עמודה55]],"-"),2),"/"),1)</f>
        <v>#REF!</v>
      </c>
      <c r="S2449" s="28" t="e">
        <f>AVERAGE(טבלה1[[#This Row],[עמודה59]:[עמודה60]])</f>
        <v>#VALUE!</v>
      </c>
      <c r="T2449" s="31" t="e">
        <f>VALUE(SUBSTITUTE(טבלה1[[#This Row],[עמודה56]],"$",""))</f>
        <v>#VALUE!</v>
      </c>
      <c r="U2449" s="31" t="e">
        <f>VALUE(SUBSTITUTE(טבלה1[[#This Row],[עמודה57]],"$",""))</f>
        <v>#REF!</v>
      </c>
      <c r="V2449" s="31" t="e">
        <f>IF(טבלה1[[#This Row],[עמודה58]]&gt;30,"Yes","No")</f>
        <v>#VALUE!</v>
      </c>
    </row>
    <row r="2450" spans="1:22" x14ac:dyDescent="0.15">
      <c r="A2450" s="32" t="s">
        <v>5735</v>
      </c>
      <c r="B2450" s="33" t="s">
        <v>5736</v>
      </c>
      <c r="C2450" s="33" t="s">
        <v>339</v>
      </c>
      <c r="D2450" s="33" t="s">
        <v>4</v>
      </c>
      <c r="E2450" s="33" t="s">
        <v>4</v>
      </c>
      <c r="F2450" s="33" t="s">
        <v>117</v>
      </c>
      <c r="G2450" s="36" t="str">
        <f t="shared" si="38"/>
        <v>Low</v>
      </c>
      <c r="H2450" s="34">
        <v>0.3</v>
      </c>
      <c r="I2450" s="35"/>
      <c r="J2450" s="12" t="str" cm="1">
        <f t="array" ref="J2450">INDEX(_xlfn.TEXTSPLIT(טבלה1[[#This Row],[עמודה2]],","),2)</f>
        <v xml:space="preserve"> Brazil</v>
      </c>
      <c r="K2450" s="37" t="str">
        <f>_xlfn.CONCAT(טבלה1[[#This Row],[AI_Companies]]," ",טבלה1[[#This Row],[עמודה1]])</f>
        <v>BrisaRobotica https://brisa.tech</v>
      </c>
      <c r="L2450" s="36">
        <v>2</v>
      </c>
      <c r="M2450" s="36" t="str">
        <f>IF(טבלה1[[#This Row],[עמודה53]]&gt;2000,"Yes","No")</f>
        <v>No</v>
      </c>
      <c r="N2450" s="36">
        <v>9</v>
      </c>
      <c r="O2450" s="36">
        <f>AVERAGE(טבלה1[[#This Row],[עמודה52]:[עמודה53]])</f>
        <v>5.5</v>
      </c>
      <c r="P2450" s="36" t="str">
        <f>IF(טבלה1[[#This Row],[עמודה4]]="&lt; $25 / hr","0$ - $25 / hr",טבלה1[[#This Row],[עמודה4]])</f>
        <v>$100 - $149 / hr</v>
      </c>
      <c r="Q2450" s="12" t="str" cm="1">
        <f t="array" ref="Q2450">INDEX(_xlfn.TEXTSPLIT(טבלה1[[#This Row],[עמודה55]],"-"),1)</f>
        <v xml:space="preserve">$100 </v>
      </c>
      <c r="R2450" s="21" t="str" cm="1">
        <f t="array" ref="R2450">INDEX(_xlfn.TEXTSPLIT(INDEX(_xlfn.TEXTSPLIT(טבלה1[[#This Row],[עמודה55]],"-"),2),"/"),1)</f>
        <v xml:space="preserve"> $149 </v>
      </c>
      <c r="S2450" s="36">
        <f>AVERAGE(טבלה1[[#This Row],[עמודה59]:[עמודה60]])</f>
        <v>124.5</v>
      </c>
      <c r="T2450" s="38">
        <f>VALUE(SUBSTITUTE(טבלה1[[#This Row],[עמודה56]],"$",""))</f>
        <v>100</v>
      </c>
      <c r="U2450" s="38">
        <f>VALUE(SUBSTITUTE(טבלה1[[#This Row],[עמודה57]],"$",""))</f>
        <v>149</v>
      </c>
      <c r="V2450" s="38" t="str">
        <f>IF(טבלה1[[#This Row],[עמודה58]]&gt;30,"Yes","No")</f>
        <v>Yes</v>
      </c>
    </row>
    <row r="2451" spans="1:22" x14ac:dyDescent="0.15">
      <c r="A2451" s="32" t="s">
        <v>5737</v>
      </c>
      <c r="B2451" s="39" t="s">
        <v>5738</v>
      </c>
      <c r="C2451" s="39" t="s">
        <v>5739</v>
      </c>
      <c r="D2451" s="39" t="s">
        <v>4</v>
      </c>
      <c r="E2451" s="39" t="s">
        <v>4</v>
      </c>
      <c r="F2451" s="39" t="s">
        <v>117</v>
      </c>
      <c r="G2451" s="36" t="str">
        <f t="shared" si="38"/>
        <v>Low</v>
      </c>
      <c r="H2451" s="41">
        <v>0.3</v>
      </c>
      <c r="I2451" s="42"/>
      <c r="J2451" s="12" t="str" cm="1">
        <f t="array" ref="J2451">INDEX(_xlfn.TEXTSPLIT(טבלה1[[#This Row],[עמודה2]],","),2)</f>
        <v xml:space="preserve"> Canada</v>
      </c>
      <c r="K2451" s="43" t="str">
        <f>_xlfn.CONCAT(טבלה1[[#This Row],[AI_Companies]]," ",טבלה1[[#This Row],[עמודה1]])</f>
        <v>iQBusinessSuite https://www.iqbizsuite.com</v>
      </c>
      <c r="L2451" s="28">
        <v>2</v>
      </c>
      <c r="M2451" s="28" t="str">
        <f>IF(טבלה1[[#This Row],[עמודה53]]&gt;2000,"Yes","No")</f>
        <v>No</v>
      </c>
      <c r="N2451" s="28">
        <v>9</v>
      </c>
      <c r="O2451" s="28">
        <f>AVERAGE(טבלה1[[#This Row],[עמודה52]:[עמודה53]])</f>
        <v>5.5</v>
      </c>
      <c r="P2451" s="28" t="str">
        <f>IF(טבלה1[[#This Row],[עמודה4]]="&lt; $25 / hr","0$ - $25 / hr",טבלה1[[#This Row],[עמודה4]])</f>
        <v>Undisclosed</v>
      </c>
      <c r="Q2451" s="12" t="str" cm="1">
        <f t="array" ref="Q2451">INDEX(_xlfn.TEXTSPLIT(טבלה1[[#This Row],[עמודה55]],"-"),1)</f>
        <v>Undisclosed</v>
      </c>
      <c r="R2451" s="21" t="e" cm="1">
        <f t="array" ref="R2451">INDEX(_xlfn.TEXTSPLIT(INDEX(_xlfn.TEXTSPLIT(טבלה1[[#This Row],[עמודה55]],"-"),2),"/"),1)</f>
        <v>#REF!</v>
      </c>
      <c r="S2451" s="28" t="e">
        <f>AVERAGE(טבלה1[[#This Row],[עמודה59]:[עמודה60]])</f>
        <v>#VALUE!</v>
      </c>
      <c r="T2451" s="31" t="e">
        <f>VALUE(SUBSTITUTE(טבלה1[[#This Row],[עמודה56]],"$",""))</f>
        <v>#VALUE!</v>
      </c>
      <c r="U2451" s="31" t="e">
        <f>VALUE(SUBSTITUTE(טבלה1[[#This Row],[עמודה57]],"$",""))</f>
        <v>#REF!</v>
      </c>
      <c r="V2451" s="31" t="e">
        <f>IF(טבלה1[[#This Row],[עמודה58]]&gt;30,"Yes","No")</f>
        <v>#VALUE!</v>
      </c>
    </row>
    <row r="2452" spans="1:22" x14ac:dyDescent="0.15">
      <c r="A2452" s="32" t="s">
        <v>5740</v>
      </c>
      <c r="B2452" s="33" t="s">
        <v>5741</v>
      </c>
      <c r="C2452" s="33" t="s">
        <v>281</v>
      </c>
      <c r="D2452" s="33" t="s">
        <v>4</v>
      </c>
      <c r="E2452" s="33" t="s">
        <v>4</v>
      </c>
      <c r="F2452" s="33" t="s">
        <v>117</v>
      </c>
      <c r="G2452" s="36" t="str">
        <f t="shared" si="38"/>
        <v>Low</v>
      </c>
      <c r="H2452" s="34">
        <v>0.3</v>
      </c>
      <c r="I2452" s="35"/>
      <c r="J2452" s="12" t="str" cm="1">
        <f t="array" ref="J2452">INDEX(_xlfn.TEXTSPLIT(טבלה1[[#This Row],[עמודה2]],","),2)</f>
        <v xml:space="preserve"> Canada</v>
      </c>
      <c r="K2452" s="37" t="str">
        <f>_xlfn.CONCAT(טבלה1[[#This Row],[AI_Companies]]," ",טבלה1[[#This Row],[עמודה1]])</f>
        <v>HAsystemTech,Inc. http://www.hasystem.ca/</v>
      </c>
      <c r="L2452" s="36">
        <v>2</v>
      </c>
      <c r="M2452" s="36" t="str">
        <f>IF(טבלה1[[#This Row],[עמודה53]]&gt;2000,"Yes","No")</f>
        <v>No</v>
      </c>
      <c r="N2452" s="36">
        <v>9</v>
      </c>
      <c r="O2452" s="36">
        <f>AVERAGE(טבלה1[[#This Row],[עמודה52]:[עמודה53]])</f>
        <v>5.5</v>
      </c>
      <c r="P2452" s="36" t="str">
        <f>IF(טבלה1[[#This Row],[עמודה4]]="&lt; $25 / hr","0$ - $25 / hr",טבלה1[[#This Row],[עמודה4]])</f>
        <v>Undisclosed</v>
      </c>
      <c r="Q2452" s="12" t="str" cm="1">
        <f t="array" ref="Q2452">INDEX(_xlfn.TEXTSPLIT(טבלה1[[#This Row],[עמודה55]],"-"),1)</f>
        <v>Undisclosed</v>
      </c>
      <c r="R2452" s="21" t="e" cm="1">
        <f t="array" ref="R2452">INDEX(_xlfn.TEXTSPLIT(INDEX(_xlfn.TEXTSPLIT(טבלה1[[#This Row],[עמודה55]],"-"),2),"/"),1)</f>
        <v>#REF!</v>
      </c>
      <c r="S2452" s="36" t="e">
        <f>AVERAGE(טבלה1[[#This Row],[עמודה59]:[עמודה60]])</f>
        <v>#VALUE!</v>
      </c>
      <c r="T2452" s="38" t="e">
        <f>VALUE(SUBSTITUTE(טבלה1[[#This Row],[עמודה56]],"$",""))</f>
        <v>#VALUE!</v>
      </c>
      <c r="U2452" s="38" t="e">
        <f>VALUE(SUBSTITUTE(טבלה1[[#This Row],[עמודה57]],"$",""))</f>
        <v>#REF!</v>
      </c>
      <c r="V2452" s="38" t="e">
        <f>IF(טבלה1[[#This Row],[עמודה58]]&gt;30,"Yes","No")</f>
        <v>#VALUE!</v>
      </c>
    </row>
    <row r="2453" spans="1:22" x14ac:dyDescent="0.15">
      <c r="A2453" s="32" t="s">
        <v>5742</v>
      </c>
      <c r="B2453" s="39" t="s">
        <v>5743</v>
      </c>
      <c r="C2453" s="39" t="s">
        <v>1134</v>
      </c>
      <c r="D2453" s="39" t="s">
        <v>4</v>
      </c>
      <c r="E2453" s="39" t="s">
        <v>4</v>
      </c>
      <c r="F2453" s="39" t="s">
        <v>117</v>
      </c>
      <c r="G2453" s="36" t="str">
        <f t="shared" si="38"/>
        <v>Low</v>
      </c>
      <c r="H2453" s="41">
        <v>0.3</v>
      </c>
      <c r="I2453" s="42"/>
      <c r="J2453" s="12" t="str" cm="1">
        <f t="array" ref="J2453">INDEX(_xlfn.TEXTSPLIT(טבלה1[[#This Row],[עמודה2]],","),2)</f>
        <v xml:space="preserve"> El Salvador</v>
      </c>
      <c r="K2453" s="43" t="str">
        <f>_xlfn.CONCAT(טבלה1[[#This Row],[AI_Companies]]," ",טבלה1[[#This Row],[עמודה1]])</f>
        <v>WaterBearVentures https://waterbearventures.com/</v>
      </c>
      <c r="L2453" s="28">
        <v>2</v>
      </c>
      <c r="M2453" s="28" t="str">
        <f>IF(טבלה1[[#This Row],[עמודה53]]&gt;2000,"Yes","No")</f>
        <v>No</v>
      </c>
      <c r="N2453" s="28">
        <v>9</v>
      </c>
      <c r="O2453" s="28">
        <f>AVERAGE(טבלה1[[#This Row],[עמודה52]:[עמודה53]])</f>
        <v>5.5</v>
      </c>
      <c r="P2453" s="28" t="str">
        <f>IF(טבלה1[[#This Row],[עמודה4]]="&lt; $25 / hr","0$ - $25 / hr",טבלה1[[#This Row],[עמודה4]])</f>
        <v>Undisclosed</v>
      </c>
      <c r="Q2453" s="12" t="str" cm="1">
        <f t="array" ref="Q2453">INDEX(_xlfn.TEXTSPLIT(טבלה1[[#This Row],[עמודה55]],"-"),1)</f>
        <v>Undisclosed</v>
      </c>
      <c r="R2453" s="21" t="e" cm="1">
        <f t="array" ref="R2453">INDEX(_xlfn.TEXTSPLIT(INDEX(_xlfn.TEXTSPLIT(טבלה1[[#This Row],[עמודה55]],"-"),2),"/"),1)</f>
        <v>#REF!</v>
      </c>
      <c r="S2453" s="28" t="e">
        <f>AVERAGE(טבלה1[[#This Row],[עמודה59]:[עמודה60]])</f>
        <v>#VALUE!</v>
      </c>
      <c r="T2453" s="31" t="e">
        <f>VALUE(SUBSTITUTE(טבלה1[[#This Row],[עמודה56]],"$",""))</f>
        <v>#VALUE!</v>
      </c>
      <c r="U2453" s="31" t="e">
        <f>VALUE(SUBSTITUTE(טבלה1[[#This Row],[עמודה57]],"$",""))</f>
        <v>#REF!</v>
      </c>
      <c r="V2453" s="31" t="e">
        <f>IF(טבלה1[[#This Row],[עמודה58]]&gt;30,"Yes","No")</f>
        <v>#VALUE!</v>
      </c>
    </row>
    <row r="2454" spans="1:22" x14ac:dyDescent="0.15">
      <c r="A2454" s="32" t="s">
        <v>5744</v>
      </c>
      <c r="B2454" s="33" t="s">
        <v>5745</v>
      </c>
      <c r="C2454" s="33" t="s">
        <v>1087</v>
      </c>
      <c r="D2454" s="44">
        <v>1000</v>
      </c>
      <c r="E2454" s="33" t="s">
        <v>63</v>
      </c>
      <c r="F2454" s="33" t="s">
        <v>117</v>
      </c>
      <c r="G2454" s="36" t="str">
        <f t="shared" si="38"/>
        <v>Low</v>
      </c>
      <c r="H2454" s="34">
        <v>0.3</v>
      </c>
      <c r="I2454" s="35"/>
      <c r="J2454" s="12" t="str" cm="1">
        <f t="array" ref="J2454">INDEX(_xlfn.TEXTSPLIT(טבלה1[[#This Row],[עמודה2]],","),2)</f>
        <v xml:space="preserve"> Mexico</v>
      </c>
      <c r="K2454" s="37" t="str">
        <f>_xlfn.CONCAT(טבלה1[[#This Row],[AI_Companies]]," ",טבלה1[[#This Row],[עמודה1]])</f>
        <v>CreaWorlds https://www.creaworlds.com.mx/</v>
      </c>
      <c r="L2454" s="36">
        <v>2</v>
      </c>
      <c r="M2454" s="36" t="str">
        <f>IF(טבלה1[[#This Row],[עמודה53]]&gt;2000,"Yes","No")</f>
        <v>No</v>
      </c>
      <c r="N2454" s="36">
        <v>9</v>
      </c>
      <c r="O2454" s="36">
        <f>AVERAGE(טבלה1[[#This Row],[עמודה52]:[עמודה53]])</f>
        <v>5.5</v>
      </c>
      <c r="P2454" s="36" t="str">
        <f>IF(טבלה1[[#This Row],[עמודה4]]="&lt; $25 / hr","0$ - $25 / hr",טבלה1[[#This Row],[עמודה4]])</f>
        <v>Undisclosed</v>
      </c>
      <c r="Q2454" s="12" t="str" cm="1">
        <f t="array" ref="Q2454">INDEX(_xlfn.TEXTSPLIT(טבלה1[[#This Row],[עמודה55]],"-"),1)</f>
        <v>Undisclosed</v>
      </c>
      <c r="R2454" s="21" t="e" cm="1">
        <f t="array" ref="R2454">INDEX(_xlfn.TEXTSPLIT(INDEX(_xlfn.TEXTSPLIT(טבלה1[[#This Row],[עמודה55]],"-"),2),"/"),1)</f>
        <v>#REF!</v>
      </c>
      <c r="S2454" s="36" t="e">
        <f>AVERAGE(טבלה1[[#This Row],[עמודה59]:[עמודה60]])</f>
        <v>#VALUE!</v>
      </c>
      <c r="T2454" s="38" t="e">
        <f>VALUE(SUBSTITUTE(טבלה1[[#This Row],[עמודה56]],"$",""))</f>
        <v>#VALUE!</v>
      </c>
      <c r="U2454" s="38" t="e">
        <f>VALUE(SUBSTITUTE(טבלה1[[#This Row],[עמודה57]],"$",""))</f>
        <v>#REF!</v>
      </c>
      <c r="V2454" s="38" t="e">
        <f>IF(טבלה1[[#This Row],[עמודה58]]&gt;30,"Yes","No")</f>
        <v>#VALUE!</v>
      </c>
    </row>
    <row r="2455" spans="1:22" x14ac:dyDescent="0.15">
      <c r="A2455" s="32" t="s">
        <v>5746</v>
      </c>
      <c r="B2455" s="39" t="s">
        <v>5747</v>
      </c>
      <c r="C2455" s="39" t="s">
        <v>8</v>
      </c>
      <c r="D2455" s="40">
        <v>50000</v>
      </c>
      <c r="E2455" s="39" t="s">
        <v>21</v>
      </c>
      <c r="F2455" s="39" t="s">
        <v>117</v>
      </c>
      <c r="G2455" s="36" t="str">
        <f t="shared" si="38"/>
        <v>Low</v>
      </c>
      <c r="H2455" s="41">
        <v>0.3</v>
      </c>
      <c r="I2455" s="42"/>
      <c r="J2455" s="12" t="str" cm="1">
        <f t="array" ref="J2455">INDEX(_xlfn.TEXTSPLIT(טבלה1[[#This Row],[עמודה2]],","),2)</f>
        <v xml:space="preserve"> DC</v>
      </c>
      <c r="K2455" s="43" t="str">
        <f>_xlfn.CONCAT(טבלה1[[#This Row],[AI_Companies]]," ",טבלה1[[#This Row],[עמודה1]])</f>
        <v>HamiltonianGroup https://www.hamiltoniangroup.com/</v>
      </c>
      <c r="L2455" s="28">
        <v>2</v>
      </c>
      <c r="M2455" s="28" t="str">
        <f>IF(טבלה1[[#This Row],[עמודה53]]&gt;2000,"Yes","No")</f>
        <v>No</v>
      </c>
      <c r="N2455" s="28">
        <v>9</v>
      </c>
      <c r="O2455" s="28">
        <f>AVERAGE(טבלה1[[#This Row],[עמודה52]:[עמודה53]])</f>
        <v>5.5</v>
      </c>
      <c r="P2455" s="28" t="str">
        <f>IF(טבלה1[[#This Row],[עמודה4]]="&lt; $25 / hr","0$ - $25 / hr",טבלה1[[#This Row],[עמודה4]])</f>
        <v>$150 - $199 / hr</v>
      </c>
      <c r="Q2455" s="12" t="str" cm="1">
        <f t="array" ref="Q2455">INDEX(_xlfn.TEXTSPLIT(טבלה1[[#This Row],[עמודה55]],"-"),1)</f>
        <v xml:space="preserve">$150 </v>
      </c>
      <c r="R2455" s="21" t="str" cm="1">
        <f t="array" ref="R2455">INDEX(_xlfn.TEXTSPLIT(INDEX(_xlfn.TEXTSPLIT(טבלה1[[#This Row],[עמודה55]],"-"),2),"/"),1)</f>
        <v xml:space="preserve"> $199 </v>
      </c>
      <c r="S2455" s="28">
        <f>AVERAGE(טבלה1[[#This Row],[עמודה59]:[עמודה60]])</f>
        <v>174.5</v>
      </c>
      <c r="T2455" s="31">
        <f>VALUE(SUBSTITUTE(טבלה1[[#This Row],[עמודה56]],"$",""))</f>
        <v>150</v>
      </c>
      <c r="U2455" s="31">
        <f>VALUE(SUBSTITUTE(טבלה1[[#This Row],[עמודה57]],"$",""))</f>
        <v>199</v>
      </c>
      <c r="V2455" s="31" t="str">
        <f>IF(טבלה1[[#This Row],[עמודה58]]&gt;30,"Yes","No")</f>
        <v>Yes</v>
      </c>
    </row>
    <row r="2456" spans="1:22" x14ac:dyDescent="0.15">
      <c r="A2456" s="32" t="s">
        <v>5748</v>
      </c>
      <c r="B2456" s="33" t="s">
        <v>5749</v>
      </c>
      <c r="C2456" s="33" t="s">
        <v>165</v>
      </c>
      <c r="D2456" s="33" t="s">
        <v>4</v>
      </c>
      <c r="E2456" s="33" t="s">
        <v>4</v>
      </c>
      <c r="F2456" s="33" t="s">
        <v>117</v>
      </c>
      <c r="G2456" s="36" t="str">
        <f t="shared" si="38"/>
        <v>Low</v>
      </c>
      <c r="H2456" s="34">
        <v>0.3</v>
      </c>
      <c r="I2456" s="35"/>
      <c r="J2456" s="12" t="str" cm="1">
        <f t="array" ref="J2456">INDEX(_xlfn.TEXTSPLIT(טבלה1[[#This Row],[עמודה2]],","),2)</f>
        <v xml:space="preserve"> TX</v>
      </c>
      <c r="K2456" s="37" t="str">
        <f>_xlfn.CONCAT(טבלה1[[#This Row],[AI_Companies]]," ",טבלה1[[#This Row],[עמודה1]])</f>
        <v>AciesDecisions http://www.aciesdecisions.com</v>
      </c>
      <c r="L2456" s="36">
        <v>2</v>
      </c>
      <c r="M2456" s="36" t="str">
        <f>IF(טבלה1[[#This Row],[עמודה53]]&gt;2000,"Yes","No")</f>
        <v>No</v>
      </c>
      <c r="N2456" s="36">
        <v>9</v>
      </c>
      <c r="O2456" s="36">
        <f>AVERAGE(טבלה1[[#This Row],[עמודה52]:[עמודה53]])</f>
        <v>5.5</v>
      </c>
      <c r="P2456" s="36" t="str">
        <f>IF(טבלה1[[#This Row],[עמודה4]]="&lt; $25 / hr","0$ - $25 / hr",טבלה1[[#This Row],[עמודה4]])</f>
        <v>$100 - $149 / hr</v>
      </c>
      <c r="Q2456" s="12" t="str" cm="1">
        <f t="array" ref="Q2456">INDEX(_xlfn.TEXTSPLIT(טבלה1[[#This Row],[עמודה55]],"-"),1)</f>
        <v xml:space="preserve">$100 </v>
      </c>
      <c r="R2456" s="21" t="str" cm="1">
        <f t="array" ref="R2456">INDEX(_xlfn.TEXTSPLIT(INDEX(_xlfn.TEXTSPLIT(טבלה1[[#This Row],[עמודה55]],"-"),2),"/"),1)</f>
        <v xml:space="preserve"> $149 </v>
      </c>
      <c r="S2456" s="36">
        <f>AVERAGE(טבלה1[[#This Row],[עמודה59]:[עמודה60]])</f>
        <v>124.5</v>
      </c>
      <c r="T2456" s="38">
        <f>VALUE(SUBSTITUTE(טבלה1[[#This Row],[עמודה56]],"$",""))</f>
        <v>100</v>
      </c>
      <c r="U2456" s="38">
        <f>VALUE(SUBSTITUTE(טבלה1[[#This Row],[עמודה57]],"$",""))</f>
        <v>149</v>
      </c>
      <c r="V2456" s="38" t="str">
        <f>IF(טבלה1[[#This Row],[עמודה58]]&gt;30,"Yes","No")</f>
        <v>Yes</v>
      </c>
    </row>
    <row r="2457" spans="1:22" x14ac:dyDescent="0.15">
      <c r="A2457" s="32" t="s">
        <v>5750</v>
      </c>
      <c r="B2457" s="39" t="s">
        <v>5751</v>
      </c>
      <c r="C2457" s="39" t="s">
        <v>522</v>
      </c>
      <c r="D2457" s="39" t="s">
        <v>4</v>
      </c>
      <c r="E2457" s="39" t="s">
        <v>4</v>
      </c>
      <c r="F2457" s="39" t="s">
        <v>117</v>
      </c>
      <c r="G2457" s="36" t="str">
        <f t="shared" si="38"/>
        <v>Low</v>
      </c>
      <c r="H2457" s="41">
        <v>0.3</v>
      </c>
      <c r="I2457" s="42"/>
      <c r="J2457" s="12" t="str" cm="1">
        <f t="array" ref="J2457">INDEX(_xlfn.TEXTSPLIT(טבלה1[[#This Row],[עמודה2]],","),2)</f>
        <v xml:space="preserve"> Romania</v>
      </c>
      <c r="K2457" s="43" t="str">
        <f>_xlfn.CONCAT(טבלה1[[#This Row],[AI_Companies]]," ",טבלה1[[#This Row],[עמודה1]])</f>
        <v>InfectionPoint https://www.inflectionpoint.eu/</v>
      </c>
      <c r="L2457" s="28">
        <v>2</v>
      </c>
      <c r="M2457" s="28" t="str">
        <f>IF(טבלה1[[#This Row],[עמודה53]]&gt;2000,"Yes","No")</f>
        <v>No</v>
      </c>
      <c r="N2457" s="28">
        <v>9</v>
      </c>
      <c r="O2457" s="28">
        <f>AVERAGE(טבלה1[[#This Row],[עמודה52]:[עמודה53]])</f>
        <v>5.5</v>
      </c>
      <c r="P2457" s="28" t="str">
        <f>IF(טבלה1[[#This Row],[עמודה4]]="&lt; $25 / hr","0$ - $25 / hr",טבלה1[[#This Row],[עמודה4]])</f>
        <v>Undisclosed</v>
      </c>
      <c r="Q2457" s="12" t="str" cm="1">
        <f t="array" ref="Q2457">INDEX(_xlfn.TEXTSPLIT(טבלה1[[#This Row],[עמודה55]],"-"),1)</f>
        <v>Undisclosed</v>
      </c>
      <c r="R2457" s="21" t="e" cm="1">
        <f t="array" ref="R2457">INDEX(_xlfn.TEXTSPLIT(INDEX(_xlfn.TEXTSPLIT(טבלה1[[#This Row],[עמודה55]],"-"),2),"/"),1)</f>
        <v>#REF!</v>
      </c>
      <c r="S2457" s="28" t="e">
        <f>AVERAGE(טבלה1[[#This Row],[עמודה59]:[עמודה60]])</f>
        <v>#VALUE!</v>
      </c>
      <c r="T2457" s="31" t="e">
        <f>VALUE(SUBSTITUTE(טבלה1[[#This Row],[עמודה56]],"$",""))</f>
        <v>#VALUE!</v>
      </c>
      <c r="U2457" s="31" t="e">
        <f>VALUE(SUBSTITUTE(טבלה1[[#This Row],[עמודה57]],"$",""))</f>
        <v>#REF!</v>
      </c>
      <c r="V2457" s="31" t="e">
        <f>IF(טבלה1[[#This Row],[עמודה58]]&gt;30,"Yes","No")</f>
        <v>#VALUE!</v>
      </c>
    </row>
    <row r="2458" spans="1:22" x14ac:dyDescent="0.15">
      <c r="A2458" s="32" t="s">
        <v>5752</v>
      </c>
      <c r="B2458" s="33" t="s">
        <v>5753</v>
      </c>
      <c r="C2458" s="33" t="s">
        <v>5754</v>
      </c>
      <c r="D2458" s="44">
        <v>1000</v>
      </c>
      <c r="E2458" s="33" t="s">
        <v>33</v>
      </c>
      <c r="F2458" s="33" t="s">
        <v>117</v>
      </c>
      <c r="G2458" s="36" t="str">
        <f t="shared" si="38"/>
        <v>Low</v>
      </c>
      <c r="H2458" s="34">
        <v>0.3</v>
      </c>
      <c r="I2458" s="35"/>
      <c r="J2458" s="12" t="str" cm="1">
        <f t="array" ref="J2458">INDEX(_xlfn.TEXTSPLIT(טבלה1[[#This Row],[עמודה2]],","),2)</f>
        <v xml:space="preserve"> VA</v>
      </c>
      <c r="K2458" s="37" t="str">
        <f>_xlfn.CONCAT(טבלה1[[#This Row],[AI_Companies]]," ",טבלה1[[#This Row],[עמודה1]])</f>
        <v>EiferCorp https://www.eifercorp.com/</v>
      </c>
      <c r="L2458" s="36">
        <v>2</v>
      </c>
      <c r="M2458" s="36" t="str">
        <f>IF(טבלה1[[#This Row],[עמודה53]]&gt;2000,"Yes","No")</f>
        <v>No</v>
      </c>
      <c r="N2458" s="36">
        <v>9</v>
      </c>
      <c r="O2458" s="36">
        <f>AVERAGE(טבלה1[[#This Row],[עמודה52]:[עמודה53]])</f>
        <v>5.5</v>
      </c>
      <c r="P2458" s="36" t="str">
        <f>IF(טבלה1[[#This Row],[עמודה4]]="&lt; $25 / hr","0$ - $25 / hr",טבלה1[[#This Row],[עמודה4]])</f>
        <v>Undisclosed</v>
      </c>
      <c r="Q2458" s="12" t="str" cm="1">
        <f t="array" ref="Q2458">INDEX(_xlfn.TEXTSPLIT(טבלה1[[#This Row],[עמודה55]],"-"),1)</f>
        <v>Undisclosed</v>
      </c>
      <c r="R2458" s="21" t="e" cm="1">
        <f t="array" ref="R2458">INDEX(_xlfn.TEXTSPLIT(INDEX(_xlfn.TEXTSPLIT(טבלה1[[#This Row],[עמודה55]],"-"),2),"/"),1)</f>
        <v>#REF!</v>
      </c>
      <c r="S2458" s="36" t="e">
        <f>AVERAGE(טבלה1[[#This Row],[עמודה59]:[עמודה60]])</f>
        <v>#VALUE!</v>
      </c>
      <c r="T2458" s="38" t="e">
        <f>VALUE(SUBSTITUTE(טבלה1[[#This Row],[עמודה56]],"$",""))</f>
        <v>#VALUE!</v>
      </c>
      <c r="U2458" s="38" t="e">
        <f>VALUE(SUBSTITUTE(טבלה1[[#This Row],[עמודה57]],"$",""))</f>
        <v>#REF!</v>
      </c>
      <c r="V2458" s="38" t="e">
        <f>IF(טבלה1[[#This Row],[עמודה58]]&gt;30,"Yes","No")</f>
        <v>#VALUE!</v>
      </c>
    </row>
    <row r="2459" spans="1:22" x14ac:dyDescent="0.15">
      <c r="A2459" s="32" t="s">
        <v>5755</v>
      </c>
      <c r="B2459" s="39" t="s">
        <v>5756</v>
      </c>
      <c r="C2459" s="39" t="s">
        <v>53</v>
      </c>
      <c r="D2459" s="40">
        <v>1000</v>
      </c>
      <c r="E2459" s="39" t="s">
        <v>14</v>
      </c>
      <c r="F2459" s="39" t="s">
        <v>117</v>
      </c>
      <c r="G2459" s="36" t="str">
        <f t="shared" si="38"/>
        <v>Low</v>
      </c>
      <c r="H2459" s="41">
        <v>0.3</v>
      </c>
      <c r="I2459" s="42"/>
      <c r="J2459" s="12" t="str" cm="1">
        <f t="array" ref="J2459">INDEX(_xlfn.TEXTSPLIT(טבלה1[[#This Row],[עמודה2]],","),2)</f>
        <v xml:space="preserve"> Canada</v>
      </c>
      <c r="K2459" s="43" t="str">
        <f>_xlfn.CONCAT(טבלה1[[#This Row],[AI_Companies]]," ",טבלה1[[#This Row],[עמודה1]])</f>
        <v>OptabilityInc http://www.optability.com</v>
      </c>
      <c r="L2459" s="28">
        <v>2</v>
      </c>
      <c r="M2459" s="28" t="str">
        <f>IF(טבלה1[[#This Row],[עמודה53]]&gt;2000,"Yes","No")</f>
        <v>No</v>
      </c>
      <c r="N2459" s="28">
        <v>9</v>
      </c>
      <c r="O2459" s="28">
        <f>AVERAGE(טבלה1[[#This Row],[עמודה52]:[עמודה53]])</f>
        <v>5.5</v>
      </c>
      <c r="P2459" s="28" t="str">
        <f>IF(טבלה1[[#This Row],[עמודה4]]="&lt; $25 / hr","0$ - $25 / hr",טבלה1[[#This Row],[עמודה4]])</f>
        <v>$25 - $49 / hr</v>
      </c>
      <c r="Q2459" s="12" t="str" cm="1">
        <f t="array" ref="Q2459">INDEX(_xlfn.TEXTSPLIT(טבלה1[[#This Row],[עמודה55]],"-"),1)</f>
        <v xml:space="preserve">$25 </v>
      </c>
      <c r="R2459" s="21" t="str" cm="1">
        <f t="array" ref="R2459">INDEX(_xlfn.TEXTSPLIT(INDEX(_xlfn.TEXTSPLIT(טבלה1[[#This Row],[עמודה55]],"-"),2),"/"),1)</f>
        <v xml:space="preserve"> $49 </v>
      </c>
      <c r="S2459" s="28">
        <f>AVERAGE(טבלה1[[#This Row],[עמודה59]:[עמודה60]])</f>
        <v>37</v>
      </c>
      <c r="T2459" s="31">
        <f>VALUE(SUBSTITUTE(טבלה1[[#This Row],[עמודה56]],"$",""))</f>
        <v>25</v>
      </c>
      <c r="U2459" s="31">
        <f>VALUE(SUBSTITUTE(טבלה1[[#This Row],[עמודה57]],"$",""))</f>
        <v>49</v>
      </c>
      <c r="V2459" s="31" t="str">
        <f>IF(טבלה1[[#This Row],[עמודה58]]&gt;30,"Yes","No")</f>
        <v>Yes</v>
      </c>
    </row>
    <row r="2460" spans="1:22" x14ac:dyDescent="0.15">
      <c r="A2460" s="32" t="s">
        <v>5757</v>
      </c>
      <c r="B2460" s="33" t="s">
        <v>5758</v>
      </c>
      <c r="C2460" s="33" t="s">
        <v>3187</v>
      </c>
      <c r="D2460" s="33" t="s">
        <v>4</v>
      </c>
      <c r="E2460" s="33" t="s">
        <v>4</v>
      </c>
      <c r="F2460" s="33" t="s">
        <v>117</v>
      </c>
      <c r="G2460" s="36" t="str">
        <f t="shared" si="38"/>
        <v>Low</v>
      </c>
      <c r="H2460" s="34">
        <v>0.3</v>
      </c>
      <c r="I2460" s="35"/>
      <c r="J2460" s="12" t="str" cm="1">
        <f t="array" ref="J2460">INDEX(_xlfn.TEXTSPLIT(טבלה1[[#This Row],[עמודה2]],","),2)</f>
        <v xml:space="preserve"> Ukraine</v>
      </c>
      <c r="K2460" s="37" t="str">
        <f>_xlfn.CONCAT(טבלה1[[#This Row],[AI_Companies]]," ",טבלה1[[#This Row],[עמודה1]])</f>
        <v>Apollo https://www.apollo-s.co/</v>
      </c>
      <c r="L2460" s="36">
        <v>2</v>
      </c>
      <c r="M2460" s="36" t="str">
        <f>IF(טבלה1[[#This Row],[עמודה53]]&gt;2000,"Yes","No")</f>
        <v>No</v>
      </c>
      <c r="N2460" s="36">
        <v>9</v>
      </c>
      <c r="O2460" s="36">
        <f>AVERAGE(טבלה1[[#This Row],[עמודה52]:[עמודה53]])</f>
        <v>5.5</v>
      </c>
      <c r="P2460" s="36" t="str">
        <f>IF(טבלה1[[#This Row],[עמודה4]]="&lt; $25 / hr","0$ - $25 / hr",טבלה1[[#This Row],[עמודה4]])</f>
        <v>0$ - $25 / hr</v>
      </c>
      <c r="Q2460" s="12" t="str" cm="1">
        <f t="array" ref="Q2460">INDEX(_xlfn.TEXTSPLIT(טבלה1[[#This Row],[עמודה55]],"-"),1)</f>
        <v xml:space="preserve">0$ </v>
      </c>
      <c r="R2460" s="21" t="str" cm="1">
        <f t="array" ref="R2460">INDEX(_xlfn.TEXTSPLIT(INDEX(_xlfn.TEXTSPLIT(טבלה1[[#This Row],[עמודה55]],"-"),2),"/"),1)</f>
        <v xml:space="preserve"> $25 </v>
      </c>
      <c r="S2460" s="36">
        <f>AVERAGE(טבלה1[[#This Row],[עמודה59]:[עמודה60]])</f>
        <v>12.5</v>
      </c>
      <c r="T2460" s="38">
        <f>VALUE(SUBSTITUTE(טבלה1[[#This Row],[עמודה56]],"$",""))</f>
        <v>0</v>
      </c>
      <c r="U2460" s="38">
        <f>VALUE(SUBSTITUTE(טבלה1[[#This Row],[עמודה57]],"$",""))</f>
        <v>25</v>
      </c>
      <c r="V2460" s="38" t="str">
        <f>IF(טבלה1[[#This Row],[עמודה58]]&gt;30,"Yes","No")</f>
        <v>No</v>
      </c>
    </row>
    <row r="2461" spans="1:22" x14ac:dyDescent="0.15">
      <c r="A2461" s="32" t="s">
        <v>5759</v>
      </c>
      <c r="B2461" s="39" t="s">
        <v>5760</v>
      </c>
      <c r="C2461" s="39" t="s">
        <v>3268</v>
      </c>
      <c r="D2461" s="40">
        <v>5000</v>
      </c>
      <c r="E2461" s="39" t="s">
        <v>9</v>
      </c>
      <c r="F2461" s="39" t="s">
        <v>117</v>
      </c>
      <c r="G2461" s="36" t="str">
        <f t="shared" si="38"/>
        <v>Low</v>
      </c>
      <c r="H2461" s="41">
        <v>0.3</v>
      </c>
      <c r="I2461" s="42"/>
      <c r="J2461" s="12" t="str" cm="1">
        <f t="array" ref="J2461">INDEX(_xlfn.TEXTSPLIT(טבלה1[[#This Row],[עמודה2]],","),2)</f>
        <v xml:space="preserve"> Kenya</v>
      </c>
      <c r="K2461" s="43" t="str">
        <f>_xlfn.CONCAT(טבלה1[[#This Row],[AI_Companies]]," ",טבלה1[[#This Row],[עמודה1]])</f>
        <v>TripleaimSoftware https://www.tripleaimsoftware.com/</v>
      </c>
      <c r="L2461" s="28">
        <v>2</v>
      </c>
      <c r="M2461" s="28" t="str">
        <f>IF(טבלה1[[#This Row],[עמודה53]]&gt;2000,"Yes","No")</f>
        <v>No</v>
      </c>
      <c r="N2461" s="28">
        <v>9</v>
      </c>
      <c r="O2461" s="28">
        <f>AVERAGE(טבלה1[[#This Row],[עמודה52]:[עמודה53]])</f>
        <v>5.5</v>
      </c>
      <c r="P2461" s="28" t="str">
        <f>IF(טבלה1[[#This Row],[עמודה4]]="&lt; $25 / hr","0$ - $25 / hr",טבלה1[[#This Row],[עמודה4]])</f>
        <v>Undisclosed</v>
      </c>
      <c r="Q2461" s="12" t="str" cm="1">
        <f t="array" ref="Q2461">INDEX(_xlfn.TEXTSPLIT(טבלה1[[#This Row],[עמודה55]],"-"),1)</f>
        <v>Undisclosed</v>
      </c>
      <c r="R2461" s="21" t="e" cm="1">
        <f t="array" ref="R2461">INDEX(_xlfn.TEXTSPLIT(INDEX(_xlfn.TEXTSPLIT(טבלה1[[#This Row],[עמודה55]],"-"),2),"/"),1)</f>
        <v>#REF!</v>
      </c>
      <c r="S2461" s="28" t="e">
        <f>AVERAGE(טבלה1[[#This Row],[עמודה59]:[עמודה60]])</f>
        <v>#VALUE!</v>
      </c>
      <c r="T2461" s="31" t="e">
        <f>VALUE(SUBSTITUTE(טבלה1[[#This Row],[עמודה56]],"$",""))</f>
        <v>#VALUE!</v>
      </c>
      <c r="U2461" s="31" t="e">
        <f>VALUE(SUBSTITUTE(טבלה1[[#This Row],[עמודה57]],"$",""))</f>
        <v>#REF!</v>
      </c>
      <c r="V2461" s="31" t="e">
        <f>IF(טבלה1[[#This Row],[עמודה58]]&gt;30,"Yes","No")</f>
        <v>#VALUE!</v>
      </c>
    </row>
    <row r="2462" spans="1:22" x14ac:dyDescent="0.15">
      <c r="A2462" s="32" t="s">
        <v>5761</v>
      </c>
      <c r="B2462" s="33" t="s">
        <v>5762</v>
      </c>
      <c r="C2462" s="33" t="s">
        <v>5763</v>
      </c>
      <c r="D2462" s="44">
        <v>5000</v>
      </c>
      <c r="E2462" s="33" t="s">
        <v>21</v>
      </c>
      <c r="F2462" s="33" t="s">
        <v>117</v>
      </c>
      <c r="G2462" s="36" t="str">
        <f t="shared" si="38"/>
        <v>Low</v>
      </c>
      <c r="H2462" s="34">
        <v>0.3</v>
      </c>
      <c r="I2462" s="35"/>
      <c r="J2462" s="12" t="str" cm="1">
        <f t="array" ref="J2462">INDEX(_xlfn.TEXTSPLIT(טבלה1[[#This Row],[עמודה2]],","),2)</f>
        <v xml:space="preserve"> United Kingdom</v>
      </c>
      <c r="K2462" s="37" t="str">
        <f>_xlfn.CONCAT(טבלה1[[#This Row],[AI_Companies]]," ",טבלה1[[#This Row],[עמודה1]])</f>
        <v>Gretol https://www.gretol.com</v>
      </c>
      <c r="L2462" s="36">
        <v>2</v>
      </c>
      <c r="M2462" s="36" t="str">
        <f>IF(טבלה1[[#This Row],[עמודה53]]&gt;2000,"Yes","No")</f>
        <v>No</v>
      </c>
      <c r="N2462" s="36">
        <v>9</v>
      </c>
      <c r="O2462" s="36">
        <f>AVERAGE(טבלה1[[#This Row],[עמודה52]:[עמודה53]])</f>
        <v>5.5</v>
      </c>
      <c r="P2462" s="36" t="str">
        <f>IF(טבלה1[[#This Row],[עמודה4]]="&lt; $25 / hr","0$ - $25 / hr",טבלה1[[#This Row],[עמודה4]])</f>
        <v>$50 - $99 / hr</v>
      </c>
      <c r="Q2462" s="12" t="str" cm="1">
        <f t="array" ref="Q2462">INDEX(_xlfn.TEXTSPLIT(טבלה1[[#This Row],[עמודה55]],"-"),1)</f>
        <v xml:space="preserve">$50 </v>
      </c>
      <c r="R2462" s="21" t="str" cm="1">
        <f t="array" ref="R2462">INDEX(_xlfn.TEXTSPLIT(INDEX(_xlfn.TEXTSPLIT(טבלה1[[#This Row],[עמודה55]],"-"),2),"/"),1)</f>
        <v xml:space="preserve"> $99 </v>
      </c>
      <c r="S2462" s="36">
        <f>AVERAGE(טבלה1[[#This Row],[עמודה59]:[עמודה60]])</f>
        <v>74.5</v>
      </c>
      <c r="T2462" s="38">
        <f>VALUE(SUBSTITUTE(טבלה1[[#This Row],[עמודה56]],"$",""))</f>
        <v>50</v>
      </c>
      <c r="U2462" s="38">
        <f>VALUE(SUBSTITUTE(טבלה1[[#This Row],[עמודה57]],"$",""))</f>
        <v>99</v>
      </c>
      <c r="V2462" s="38" t="str">
        <f>IF(טבלה1[[#This Row],[עמודה58]]&gt;30,"Yes","No")</f>
        <v>Yes</v>
      </c>
    </row>
    <row r="2463" spans="1:22" x14ac:dyDescent="0.15">
      <c r="A2463" s="32" t="s">
        <v>5764</v>
      </c>
      <c r="B2463" s="39" t="s">
        <v>5765</v>
      </c>
      <c r="C2463" s="39" t="s">
        <v>156</v>
      </c>
      <c r="D2463" s="40">
        <v>1000</v>
      </c>
      <c r="E2463" s="39" t="s">
        <v>33</v>
      </c>
      <c r="F2463" s="39" t="s">
        <v>117</v>
      </c>
      <c r="G2463" s="36" t="str">
        <f t="shared" si="38"/>
        <v>Low</v>
      </c>
      <c r="H2463" s="41">
        <v>0.3</v>
      </c>
      <c r="I2463" s="42"/>
      <c r="J2463" s="12" t="str" cm="1">
        <f t="array" ref="J2463">INDEX(_xlfn.TEXTSPLIT(טבלה1[[#This Row],[עמודה2]],","),2)</f>
        <v xml:space="preserve"> Canada</v>
      </c>
      <c r="K2463" s="43" t="str">
        <f>_xlfn.CONCAT(טבלה1[[#This Row],[AI_Companies]]," ",טבלה1[[#This Row],[עמודה1]])</f>
        <v>NorthernHawkTechnologiesInc. https://northernhawk.ca</v>
      </c>
      <c r="L2463" s="28">
        <v>2</v>
      </c>
      <c r="M2463" s="28" t="str">
        <f>IF(טבלה1[[#This Row],[עמודה53]]&gt;2000,"Yes","No")</f>
        <v>No</v>
      </c>
      <c r="N2463" s="28">
        <v>9</v>
      </c>
      <c r="O2463" s="28">
        <f>AVERAGE(טבלה1[[#This Row],[עמודה52]:[עמודה53]])</f>
        <v>5.5</v>
      </c>
      <c r="P2463" s="28" t="str">
        <f>IF(טבלה1[[#This Row],[עמודה4]]="&lt; $25 / hr","0$ - $25 / hr",טבלה1[[#This Row],[עמודה4]])</f>
        <v>$100 - $149 / hr</v>
      </c>
      <c r="Q2463" s="12" t="str" cm="1">
        <f t="array" ref="Q2463">INDEX(_xlfn.TEXTSPLIT(טבלה1[[#This Row],[עמודה55]],"-"),1)</f>
        <v xml:space="preserve">$100 </v>
      </c>
      <c r="R2463" s="21" t="str" cm="1">
        <f t="array" ref="R2463">INDEX(_xlfn.TEXTSPLIT(INDEX(_xlfn.TEXTSPLIT(טבלה1[[#This Row],[עמודה55]],"-"),2),"/"),1)</f>
        <v xml:space="preserve"> $149 </v>
      </c>
      <c r="S2463" s="28">
        <f>AVERAGE(טבלה1[[#This Row],[עמודה59]:[עמודה60]])</f>
        <v>124.5</v>
      </c>
      <c r="T2463" s="31">
        <f>VALUE(SUBSTITUTE(טבלה1[[#This Row],[עמודה56]],"$",""))</f>
        <v>100</v>
      </c>
      <c r="U2463" s="31">
        <f>VALUE(SUBSTITUTE(טבלה1[[#This Row],[עמודה57]],"$",""))</f>
        <v>149</v>
      </c>
      <c r="V2463" s="31" t="str">
        <f>IF(טבלה1[[#This Row],[עמודה58]]&gt;30,"Yes","No")</f>
        <v>Yes</v>
      </c>
    </row>
    <row r="2464" spans="1:22" x14ac:dyDescent="0.15">
      <c r="A2464" s="32" t="s">
        <v>5766</v>
      </c>
      <c r="B2464" s="33" t="s">
        <v>5767</v>
      </c>
      <c r="C2464" s="33" t="s">
        <v>41</v>
      </c>
      <c r="D2464" s="44">
        <v>5000</v>
      </c>
      <c r="E2464" s="33" t="s">
        <v>9</v>
      </c>
      <c r="F2464" s="33" t="s">
        <v>117</v>
      </c>
      <c r="G2464" s="36" t="str">
        <f t="shared" si="38"/>
        <v>Low</v>
      </c>
      <c r="H2464" s="34">
        <v>0.3</v>
      </c>
      <c r="I2464" s="35"/>
      <c r="J2464" s="12" t="str" cm="1">
        <f t="array" ref="J2464">INDEX(_xlfn.TEXTSPLIT(טבלה1[[#This Row],[עמודה2]],","),2)</f>
        <v xml:space="preserve"> India</v>
      </c>
      <c r="K2464" s="37" t="str">
        <f>_xlfn.CONCAT(טבלה1[[#This Row],[AI_Companies]]," ",טבלה1[[#This Row],[עמודה1]])</f>
        <v>InstituteofCorporateAnalyticsandTraining https://www.instcat.net</v>
      </c>
      <c r="L2464" s="36">
        <v>2</v>
      </c>
      <c r="M2464" s="36" t="str">
        <f>IF(טבלה1[[#This Row],[עמודה53]]&gt;2000,"Yes","No")</f>
        <v>No</v>
      </c>
      <c r="N2464" s="36">
        <v>9</v>
      </c>
      <c r="O2464" s="36">
        <f>AVERAGE(טבלה1[[#This Row],[עמודה52]:[עמודה53]])</f>
        <v>5.5</v>
      </c>
      <c r="P2464" s="36" t="str">
        <f>IF(טבלה1[[#This Row],[עמודה4]]="&lt; $25 / hr","0$ - $25 / hr",טבלה1[[#This Row],[עמודה4]])</f>
        <v>$25 - $49 / hr</v>
      </c>
      <c r="Q2464" s="12" t="str" cm="1">
        <f t="array" ref="Q2464">INDEX(_xlfn.TEXTSPLIT(טבלה1[[#This Row],[עמודה55]],"-"),1)</f>
        <v xml:space="preserve">$25 </v>
      </c>
      <c r="R2464" s="21" t="str" cm="1">
        <f t="array" ref="R2464">INDEX(_xlfn.TEXTSPLIT(INDEX(_xlfn.TEXTSPLIT(טבלה1[[#This Row],[עמודה55]],"-"),2),"/"),1)</f>
        <v xml:space="preserve"> $49 </v>
      </c>
      <c r="S2464" s="36">
        <f>AVERAGE(טבלה1[[#This Row],[עמודה59]:[עמודה60]])</f>
        <v>37</v>
      </c>
      <c r="T2464" s="38">
        <f>VALUE(SUBSTITUTE(טבלה1[[#This Row],[עמודה56]],"$",""))</f>
        <v>25</v>
      </c>
      <c r="U2464" s="38">
        <f>VALUE(SUBSTITUTE(טבלה1[[#This Row],[עמודה57]],"$",""))</f>
        <v>49</v>
      </c>
      <c r="V2464" s="38" t="str">
        <f>IF(טבלה1[[#This Row],[עמודה58]]&gt;30,"Yes","No")</f>
        <v>Yes</v>
      </c>
    </row>
    <row r="2465" spans="1:22" x14ac:dyDescent="0.15">
      <c r="A2465" s="32" t="s">
        <v>5768</v>
      </c>
      <c r="B2465" s="39" t="s">
        <v>5769</v>
      </c>
      <c r="C2465" s="39" t="s">
        <v>5770</v>
      </c>
      <c r="D2465" s="40">
        <v>10000</v>
      </c>
      <c r="E2465" s="39" t="s">
        <v>9</v>
      </c>
      <c r="F2465" s="39" t="s">
        <v>117</v>
      </c>
      <c r="G2465" s="36" t="str">
        <f t="shared" si="38"/>
        <v>Low</v>
      </c>
      <c r="H2465" s="41">
        <v>0.3</v>
      </c>
      <c r="I2465" s="42"/>
      <c r="J2465" s="12" t="str" cm="1">
        <f t="array" ref="J2465">INDEX(_xlfn.TEXTSPLIT(טבלה1[[#This Row],[עמודה2]],","),2)</f>
        <v xml:space="preserve"> Bulgaria</v>
      </c>
      <c r="K2465" s="43" t="str">
        <f>_xlfn.CONCAT(טבלה1[[#This Row],[AI_Companies]]," ",טבלה1[[#This Row],[עמודה1]])</f>
        <v>AboveDev http://www.abovedev.com</v>
      </c>
      <c r="L2465" s="28">
        <v>2</v>
      </c>
      <c r="M2465" s="28" t="str">
        <f>IF(טבלה1[[#This Row],[עמודה53]]&gt;2000,"Yes","No")</f>
        <v>No</v>
      </c>
      <c r="N2465" s="28">
        <v>9</v>
      </c>
      <c r="O2465" s="28">
        <f>AVERAGE(טבלה1[[#This Row],[עמודה52]:[עמודה53]])</f>
        <v>5.5</v>
      </c>
      <c r="P2465" s="28" t="str">
        <f>IF(טבלה1[[#This Row],[עמודה4]]="&lt; $25 / hr","0$ - $25 / hr",טבלה1[[#This Row],[עמודה4]])</f>
        <v>$50 - $99 / hr</v>
      </c>
      <c r="Q2465" s="12" t="str" cm="1">
        <f t="array" ref="Q2465">INDEX(_xlfn.TEXTSPLIT(טבלה1[[#This Row],[עמודה55]],"-"),1)</f>
        <v xml:space="preserve">$50 </v>
      </c>
      <c r="R2465" s="21" t="str" cm="1">
        <f t="array" ref="R2465">INDEX(_xlfn.TEXTSPLIT(INDEX(_xlfn.TEXTSPLIT(טבלה1[[#This Row],[עמודה55]],"-"),2),"/"),1)</f>
        <v xml:space="preserve"> $99 </v>
      </c>
      <c r="S2465" s="28">
        <f>AVERAGE(טבלה1[[#This Row],[עמודה59]:[עמודה60]])</f>
        <v>74.5</v>
      </c>
      <c r="T2465" s="31">
        <f>VALUE(SUBSTITUTE(טבלה1[[#This Row],[עמודה56]],"$",""))</f>
        <v>50</v>
      </c>
      <c r="U2465" s="31">
        <f>VALUE(SUBSTITUTE(טבלה1[[#This Row],[עמודה57]],"$",""))</f>
        <v>99</v>
      </c>
      <c r="V2465" s="31" t="str">
        <f>IF(טבלה1[[#This Row],[עמודה58]]&gt;30,"Yes","No")</f>
        <v>Yes</v>
      </c>
    </row>
    <row r="2466" spans="1:22" x14ac:dyDescent="0.15">
      <c r="A2466" s="32" t="s">
        <v>5771</v>
      </c>
      <c r="B2466" s="33" t="s">
        <v>5772</v>
      </c>
      <c r="C2466" s="33" t="s">
        <v>20</v>
      </c>
      <c r="D2466" s="33" t="s">
        <v>4</v>
      </c>
      <c r="E2466" s="33" t="s">
        <v>14</v>
      </c>
      <c r="F2466" s="33" t="s">
        <v>117</v>
      </c>
      <c r="G2466" s="36" t="str">
        <f t="shared" si="38"/>
        <v>Low</v>
      </c>
      <c r="H2466" s="34">
        <v>0.3</v>
      </c>
      <c r="I2466" s="35"/>
      <c r="J2466" s="12" t="str" cm="1">
        <f t="array" ref="J2466">INDEX(_xlfn.TEXTSPLIT(טבלה1[[#This Row],[עמודה2]],","),2)</f>
        <v xml:space="preserve"> United Arab Emirates</v>
      </c>
      <c r="K2466" s="37" t="str">
        <f>_xlfn.CONCAT(טבלה1[[#This Row],[AI_Companies]]," ",טבלה1[[#This Row],[עמודה1]])</f>
        <v>SnowHeapLLC https://www.snowheap.com</v>
      </c>
      <c r="L2466" s="36">
        <v>2</v>
      </c>
      <c r="M2466" s="36" t="str">
        <f>IF(טבלה1[[#This Row],[עמודה53]]&gt;2000,"Yes","No")</f>
        <v>No</v>
      </c>
      <c r="N2466" s="36">
        <v>9</v>
      </c>
      <c r="O2466" s="36">
        <f>AVERAGE(טבלה1[[#This Row],[עמודה52]:[עמודה53]])</f>
        <v>5.5</v>
      </c>
      <c r="P2466" s="36" t="str">
        <f>IF(טבלה1[[#This Row],[עמודה4]]="&lt; $25 / hr","0$ - $25 / hr",טבלה1[[#This Row],[עמודה4]])</f>
        <v>$50 - $99 / hr</v>
      </c>
      <c r="Q2466" s="12" t="str" cm="1">
        <f t="array" ref="Q2466">INDEX(_xlfn.TEXTSPLIT(טבלה1[[#This Row],[עמודה55]],"-"),1)</f>
        <v xml:space="preserve">$50 </v>
      </c>
      <c r="R2466" s="21" t="str" cm="1">
        <f t="array" ref="R2466">INDEX(_xlfn.TEXTSPLIT(INDEX(_xlfn.TEXTSPLIT(טבלה1[[#This Row],[עמודה55]],"-"),2),"/"),1)</f>
        <v xml:space="preserve"> $99 </v>
      </c>
      <c r="S2466" s="36">
        <f>AVERAGE(טבלה1[[#This Row],[עמודה59]:[עמודה60]])</f>
        <v>74.5</v>
      </c>
      <c r="T2466" s="38">
        <f>VALUE(SUBSTITUTE(טבלה1[[#This Row],[עמודה56]],"$",""))</f>
        <v>50</v>
      </c>
      <c r="U2466" s="38">
        <f>VALUE(SUBSTITUTE(טבלה1[[#This Row],[עמודה57]],"$",""))</f>
        <v>99</v>
      </c>
      <c r="V2466" s="38" t="str">
        <f>IF(טבלה1[[#This Row],[עמודה58]]&gt;30,"Yes","No")</f>
        <v>Yes</v>
      </c>
    </row>
    <row r="2467" spans="1:22" x14ac:dyDescent="0.15">
      <c r="A2467" s="32" t="s">
        <v>5773</v>
      </c>
      <c r="B2467" s="39" t="s">
        <v>5774</v>
      </c>
      <c r="C2467" s="39" t="s">
        <v>1737</v>
      </c>
      <c r="D2467" s="40">
        <v>5000</v>
      </c>
      <c r="E2467" s="39" t="s">
        <v>57</v>
      </c>
      <c r="F2467" s="39" t="s">
        <v>29</v>
      </c>
      <c r="G2467" s="36" t="str">
        <f t="shared" si="38"/>
        <v>Low</v>
      </c>
      <c r="H2467" s="41">
        <v>0.1</v>
      </c>
      <c r="I2467" s="42"/>
      <c r="J2467" s="12" t="str" cm="1">
        <f t="array" ref="J2467">INDEX(_xlfn.TEXTSPLIT(טבלה1[[#This Row],[עמודה2]],","),2)</f>
        <v xml:space="preserve"> NY</v>
      </c>
      <c r="K2467" s="43" t="str">
        <f>_xlfn.CONCAT(טבלה1[[#This Row],[AI_Companies]]," ",טבלה1[[#This Row],[עמודה1]])</f>
        <v>AdatScienceLLC https://www.adatscience.com/</v>
      </c>
      <c r="L2467" s="28">
        <v>10</v>
      </c>
      <c r="M2467" s="28" t="str">
        <f>IF(טבלה1[[#This Row],[עמודה53]]&gt;2000,"Yes","No")</f>
        <v>No</v>
      </c>
      <c r="N2467" s="28">
        <v>49</v>
      </c>
      <c r="O2467" s="28">
        <f>AVERAGE(טבלה1[[#This Row],[עמודה52]:[עמודה53]])</f>
        <v>5.5</v>
      </c>
      <c r="P2467" s="28" t="str">
        <f>IF(טבלה1[[#This Row],[עמודה4]]="&lt; $25 / hr","0$ - $25 / hr",טבלה1[[#This Row],[עמודה4]])</f>
        <v>0$ - $25 / hr</v>
      </c>
      <c r="Q2467" s="12" t="str" cm="1">
        <f t="array" ref="Q2467">INDEX(_xlfn.TEXTSPLIT(טבלה1[[#This Row],[עמודה55]],"-"),1)</f>
        <v xml:space="preserve">0$ </v>
      </c>
      <c r="R2467" s="21" t="str" cm="1">
        <f t="array" ref="R2467">INDEX(_xlfn.TEXTSPLIT(INDEX(_xlfn.TEXTSPLIT(טבלה1[[#This Row],[עמודה55]],"-"),2),"/"),1)</f>
        <v xml:space="preserve"> $25 </v>
      </c>
      <c r="S2467" s="28">
        <f>AVERAGE(טבלה1[[#This Row],[עמודה59]:[עמודה60]])</f>
        <v>12.5</v>
      </c>
      <c r="T2467" s="31">
        <f>VALUE(SUBSTITUTE(טבלה1[[#This Row],[עמודה56]],"$",""))</f>
        <v>0</v>
      </c>
      <c r="U2467" s="31">
        <f>VALUE(SUBSTITUTE(טבלה1[[#This Row],[עמודה57]],"$",""))</f>
        <v>25</v>
      </c>
      <c r="V2467" s="31" t="str">
        <f>IF(טבלה1[[#This Row],[עמודה58]]&gt;30,"Yes","No")</f>
        <v>No</v>
      </c>
    </row>
    <row r="2468" spans="1:22" x14ac:dyDescent="0.15">
      <c r="A2468" s="32" t="s">
        <v>5775</v>
      </c>
      <c r="B2468" s="33" t="s">
        <v>5776</v>
      </c>
      <c r="C2468" s="33" t="s">
        <v>1865</v>
      </c>
      <c r="D2468" s="44">
        <v>5000</v>
      </c>
      <c r="E2468" s="33" t="s">
        <v>4</v>
      </c>
      <c r="F2468" s="33" t="s">
        <v>29</v>
      </c>
      <c r="G2468" s="36" t="str">
        <f t="shared" si="38"/>
        <v>Low</v>
      </c>
      <c r="H2468" s="34">
        <v>0.1</v>
      </c>
      <c r="I2468" s="35"/>
      <c r="J2468" s="12" t="str" cm="1">
        <f t="array" ref="J2468">INDEX(_xlfn.TEXTSPLIT(טבלה1[[#This Row],[עמודה2]],","),2)</f>
        <v xml:space="preserve"> United Kingdom</v>
      </c>
      <c r="K2468" s="37" t="str">
        <f>_xlfn.CONCAT(טבלה1[[#This Row],[AI_Companies]]," ",טבלה1[[#This Row],[עמודה1]])</f>
        <v>LynchpinAnalytics https://www.lynchpin.com/</v>
      </c>
      <c r="L2468" s="36">
        <v>10</v>
      </c>
      <c r="M2468" s="36" t="str">
        <f>IF(טבלה1[[#This Row],[עמודה53]]&gt;2000,"Yes","No")</f>
        <v>No</v>
      </c>
      <c r="N2468" s="36">
        <v>49</v>
      </c>
      <c r="O2468" s="36">
        <f>AVERAGE(טבלה1[[#This Row],[עמודה52]:[עמודה53]])</f>
        <v>29.5</v>
      </c>
      <c r="P2468" s="36" t="str">
        <f>IF(טבלה1[[#This Row],[עמודה4]]="&lt; $25 / hr","0$ - $25 / hr",טבלה1[[#This Row],[עמודה4]])</f>
        <v>$200 - $300 / hr</v>
      </c>
      <c r="Q2468" s="12" t="str" cm="1">
        <f t="array" ref="Q2468">INDEX(_xlfn.TEXTSPLIT(טבלה1[[#This Row],[עמודה55]],"-"),1)</f>
        <v xml:space="preserve">$200 </v>
      </c>
      <c r="R2468" s="21" t="str" cm="1">
        <f t="array" ref="R2468">INDEX(_xlfn.TEXTSPLIT(INDEX(_xlfn.TEXTSPLIT(טבלה1[[#This Row],[עמודה55]],"-"),2),"/"),1)</f>
        <v xml:space="preserve"> $300 </v>
      </c>
      <c r="S2468" s="36">
        <f>AVERAGE(טבלה1[[#This Row],[עמודה59]:[עמודה60]])</f>
        <v>250</v>
      </c>
      <c r="T2468" s="38">
        <f>VALUE(SUBSTITUTE(טבלה1[[#This Row],[עמודה56]],"$",""))</f>
        <v>200</v>
      </c>
      <c r="U2468" s="38">
        <f>VALUE(SUBSTITUTE(טבלה1[[#This Row],[עמודה57]],"$",""))</f>
        <v>300</v>
      </c>
      <c r="V2468" s="38" t="str">
        <f>IF(טבלה1[[#This Row],[עמודה58]]&gt;30,"Yes","No")</f>
        <v>Yes</v>
      </c>
    </row>
    <row r="2469" spans="1:22" x14ac:dyDescent="0.15">
      <c r="A2469" s="32" t="s">
        <v>5777</v>
      </c>
      <c r="B2469" s="39" t="s">
        <v>5778</v>
      </c>
      <c r="C2469" s="39" t="s">
        <v>28</v>
      </c>
      <c r="D2469" s="40">
        <v>10000</v>
      </c>
      <c r="E2469" s="39" t="s">
        <v>4</v>
      </c>
      <c r="F2469" s="39" t="s">
        <v>29</v>
      </c>
      <c r="G2469" s="36" t="str">
        <f t="shared" si="38"/>
        <v>Low</v>
      </c>
      <c r="H2469" s="41">
        <v>0.1</v>
      </c>
      <c r="I2469" s="42"/>
      <c r="J2469" s="12" t="str" cm="1">
        <f t="array" ref="J2469">INDEX(_xlfn.TEXTSPLIT(טבלה1[[#This Row],[עמודה2]],","),2)</f>
        <v xml:space="preserve"> Canada</v>
      </c>
      <c r="K2469" s="43" t="str">
        <f>_xlfn.CONCAT(טבלה1[[#This Row],[AI_Companies]]," ",טבלה1[[#This Row],[עמודה1]])</f>
        <v>mbiance-agenceWeb-WebAgency https://www.mbiance.com/</v>
      </c>
      <c r="L2469" s="28">
        <v>10</v>
      </c>
      <c r="M2469" s="28" t="str">
        <f>IF(טבלה1[[#This Row],[עמודה53]]&gt;2000,"Yes","No")</f>
        <v>No</v>
      </c>
      <c r="N2469" s="28">
        <v>49</v>
      </c>
      <c r="O2469" s="28">
        <f>AVERAGE(טבלה1[[#This Row],[עמודה52]:[עמודה53]])</f>
        <v>29.5</v>
      </c>
      <c r="P2469" s="28" t="str">
        <f>IF(טבלה1[[#This Row],[עמודה4]]="&lt; $25 / hr","0$ - $25 / hr",טבלה1[[#This Row],[עמודה4]])</f>
        <v>Undisclosed</v>
      </c>
      <c r="Q2469" s="12" t="str" cm="1">
        <f t="array" ref="Q2469">INDEX(_xlfn.TEXTSPLIT(טבלה1[[#This Row],[עמודה55]],"-"),1)</f>
        <v>Undisclosed</v>
      </c>
      <c r="R2469" s="21" t="e" cm="1">
        <f t="array" ref="R2469">INDEX(_xlfn.TEXTSPLIT(INDEX(_xlfn.TEXTSPLIT(טבלה1[[#This Row],[עמודה55]],"-"),2),"/"),1)</f>
        <v>#REF!</v>
      </c>
      <c r="S2469" s="28" t="e">
        <f>AVERAGE(טבלה1[[#This Row],[עמודה59]:[עמודה60]])</f>
        <v>#VALUE!</v>
      </c>
      <c r="T2469" s="31" t="e">
        <f>VALUE(SUBSTITUTE(טבלה1[[#This Row],[עמודה56]],"$",""))</f>
        <v>#VALUE!</v>
      </c>
      <c r="U2469" s="31" t="e">
        <f>VALUE(SUBSTITUTE(טבלה1[[#This Row],[עמודה57]],"$",""))</f>
        <v>#REF!</v>
      </c>
      <c r="V2469" s="31" t="e">
        <f>IF(טבלה1[[#This Row],[עמודה58]]&gt;30,"Yes","No")</f>
        <v>#VALUE!</v>
      </c>
    </row>
    <row r="2470" spans="1:22" x14ac:dyDescent="0.15">
      <c r="A2470" s="32" t="s">
        <v>5779</v>
      </c>
      <c r="B2470" s="33" t="s">
        <v>5780</v>
      </c>
      <c r="C2470" s="33" t="s">
        <v>5781</v>
      </c>
      <c r="D2470" s="44">
        <v>10000</v>
      </c>
      <c r="E2470" s="33" t="s">
        <v>9</v>
      </c>
      <c r="F2470" s="33" t="s">
        <v>29</v>
      </c>
      <c r="G2470" s="36" t="str">
        <f t="shared" si="38"/>
        <v>Low</v>
      </c>
      <c r="H2470" s="34">
        <v>0.1</v>
      </c>
      <c r="I2470" s="35"/>
      <c r="J2470" s="12" t="str" cm="1">
        <f t="array" ref="J2470">INDEX(_xlfn.TEXTSPLIT(טבלה1[[#This Row],[עמודה2]],","),2)</f>
        <v xml:space="preserve"> Poland</v>
      </c>
      <c r="K2470" s="37" t="str">
        <f>_xlfn.CONCAT(טבלה1[[#This Row],[AI_Companies]]," ",טבלה1[[#This Row],[עמודה1]])</f>
        <v>CognitumServicesSA https://www.cognitum.eu</v>
      </c>
      <c r="L2470" s="36">
        <v>10</v>
      </c>
      <c r="M2470" s="36" t="str">
        <f>IF(טבלה1[[#This Row],[עמודה53]]&gt;2000,"Yes","No")</f>
        <v>No</v>
      </c>
      <c r="N2470" s="36">
        <v>49</v>
      </c>
      <c r="O2470" s="36">
        <f>AVERAGE(טבלה1[[#This Row],[עמודה52]:[עמודה53]])</f>
        <v>29.5</v>
      </c>
      <c r="P2470" s="36" t="str">
        <f>IF(טבלה1[[#This Row],[עמודה4]]="&lt; $25 / hr","0$ - $25 / hr",טבלה1[[#This Row],[עמודה4]])</f>
        <v>Undisclosed</v>
      </c>
      <c r="Q2470" s="12" t="str" cm="1">
        <f t="array" ref="Q2470">INDEX(_xlfn.TEXTSPLIT(טבלה1[[#This Row],[עמודה55]],"-"),1)</f>
        <v>Undisclosed</v>
      </c>
      <c r="R2470" s="21" t="e" cm="1">
        <f t="array" ref="R2470">INDEX(_xlfn.TEXTSPLIT(INDEX(_xlfn.TEXTSPLIT(טבלה1[[#This Row],[עמודה55]],"-"),2),"/"),1)</f>
        <v>#REF!</v>
      </c>
      <c r="S2470" s="36" t="e">
        <f>AVERAGE(טבלה1[[#This Row],[עמודה59]:[עמודה60]])</f>
        <v>#VALUE!</v>
      </c>
      <c r="T2470" s="38" t="e">
        <f>VALUE(SUBSTITUTE(טבלה1[[#This Row],[עמודה56]],"$",""))</f>
        <v>#VALUE!</v>
      </c>
      <c r="U2470" s="38" t="e">
        <f>VALUE(SUBSTITUTE(טבלה1[[#This Row],[עמודה57]],"$",""))</f>
        <v>#REF!</v>
      </c>
      <c r="V2470" s="38" t="e">
        <f>IF(טבלה1[[#This Row],[עמודה58]]&gt;30,"Yes","No")</f>
        <v>#VALUE!</v>
      </c>
    </row>
    <row r="2471" spans="1:22" x14ac:dyDescent="0.15">
      <c r="A2471" s="32" t="s">
        <v>5782</v>
      </c>
      <c r="B2471" s="39" t="s">
        <v>5783</v>
      </c>
      <c r="C2471" s="39" t="s">
        <v>3353</v>
      </c>
      <c r="D2471" s="40">
        <v>5000</v>
      </c>
      <c r="E2471" s="39" t="s">
        <v>21</v>
      </c>
      <c r="F2471" s="39" t="s">
        <v>29</v>
      </c>
      <c r="G2471" s="36" t="str">
        <f t="shared" si="38"/>
        <v>Low</v>
      </c>
      <c r="H2471" s="41">
        <v>0.25</v>
      </c>
      <c r="I2471" s="42"/>
      <c r="J2471" s="12" t="str" cm="1">
        <f t="array" ref="J2471">INDEX(_xlfn.TEXTSPLIT(טבלה1[[#This Row],[עמודה2]],","),2)</f>
        <v xml:space="preserve"> Sweden</v>
      </c>
      <c r="K2471" s="43" t="str">
        <f>_xlfn.CONCAT(טבלה1[[#This Row],[AI_Companies]]," ",טבלה1[[#This Row],[עמודה1]])</f>
        <v>SoftwerkAB https://softwerk.se/</v>
      </c>
      <c r="L2471" s="28">
        <v>10</v>
      </c>
      <c r="M2471" s="28" t="str">
        <f>IF(טבלה1[[#This Row],[עמודה53]]&gt;2000,"Yes","No")</f>
        <v>No</v>
      </c>
      <c r="N2471" s="28">
        <v>49</v>
      </c>
      <c r="O2471" s="28">
        <f>AVERAGE(טבלה1[[#This Row],[עמודה52]:[עמודה53]])</f>
        <v>29.5</v>
      </c>
      <c r="P2471" s="28" t="str">
        <f>IF(טבלה1[[#This Row],[עמודה4]]="&lt; $25 / hr","0$ - $25 / hr",טבלה1[[#This Row],[עמודה4]])</f>
        <v>$50 - $99 / hr</v>
      </c>
      <c r="Q2471" s="12" t="str" cm="1">
        <f t="array" ref="Q2471">INDEX(_xlfn.TEXTSPLIT(טבלה1[[#This Row],[עמודה55]],"-"),1)</f>
        <v xml:space="preserve">$50 </v>
      </c>
      <c r="R2471" s="21" t="str" cm="1">
        <f t="array" ref="R2471">INDEX(_xlfn.TEXTSPLIT(INDEX(_xlfn.TEXTSPLIT(טבלה1[[#This Row],[עמודה55]],"-"),2),"/"),1)</f>
        <v xml:space="preserve"> $99 </v>
      </c>
      <c r="S2471" s="28">
        <f>AVERAGE(טבלה1[[#This Row],[עמודה59]:[עמודה60]])</f>
        <v>74.5</v>
      </c>
      <c r="T2471" s="31">
        <f>VALUE(SUBSTITUTE(טבלה1[[#This Row],[עמודה56]],"$",""))</f>
        <v>50</v>
      </c>
      <c r="U2471" s="31">
        <f>VALUE(SUBSTITUTE(טבלה1[[#This Row],[עמודה57]],"$",""))</f>
        <v>99</v>
      </c>
      <c r="V2471" s="31" t="str">
        <f>IF(טבלה1[[#This Row],[עמודה58]]&gt;30,"Yes","No")</f>
        <v>Yes</v>
      </c>
    </row>
    <row r="2472" spans="1:22" x14ac:dyDescent="0.15">
      <c r="A2472" s="32" t="s">
        <v>5784</v>
      </c>
      <c r="B2472" s="33" t="s">
        <v>5785</v>
      </c>
      <c r="C2472" s="33" t="s">
        <v>361</v>
      </c>
      <c r="D2472" s="44">
        <v>5000</v>
      </c>
      <c r="E2472" s="33" t="s">
        <v>14</v>
      </c>
      <c r="F2472" s="33" t="s">
        <v>29</v>
      </c>
      <c r="G2472" s="36" t="str">
        <f t="shared" si="38"/>
        <v>Low</v>
      </c>
      <c r="H2472" s="34">
        <v>0.25</v>
      </c>
      <c r="I2472" s="35"/>
      <c r="J2472" s="12" t="str" cm="1">
        <f t="array" ref="J2472">INDEX(_xlfn.TEXTSPLIT(טבלה1[[#This Row],[עמודה2]],","),2)</f>
        <v xml:space="preserve"> Germany</v>
      </c>
      <c r="K2472" s="37" t="str">
        <f>_xlfn.CONCAT(טבלה1[[#This Row],[AI_Companies]]," ",טבלה1[[#This Row],[עמודה1]])</f>
        <v>SIDESTREAM https://sidestream.tech/</v>
      </c>
      <c r="L2472" s="36">
        <v>10</v>
      </c>
      <c r="M2472" s="36" t="str">
        <f>IF(טבלה1[[#This Row],[עמודה53]]&gt;2000,"Yes","No")</f>
        <v>No</v>
      </c>
      <c r="N2472" s="36">
        <v>49</v>
      </c>
      <c r="O2472" s="36">
        <f>AVERAGE(טבלה1[[#This Row],[עמודה52]:[עמודה53]])</f>
        <v>29.5</v>
      </c>
      <c r="P2472" s="36" t="str">
        <f>IF(טבלה1[[#This Row],[עמודה4]]="&lt; $25 / hr","0$ - $25 / hr",טבלה1[[#This Row],[עמודה4]])</f>
        <v>$100 - $149 / hr</v>
      </c>
      <c r="Q2472" s="12" t="str" cm="1">
        <f t="array" ref="Q2472">INDEX(_xlfn.TEXTSPLIT(טבלה1[[#This Row],[עמודה55]],"-"),1)</f>
        <v xml:space="preserve">$100 </v>
      </c>
      <c r="R2472" s="21" t="str" cm="1">
        <f t="array" ref="R2472">INDEX(_xlfn.TEXTSPLIT(INDEX(_xlfn.TEXTSPLIT(טבלה1[[#This Row],[עמודה55]],"-"),2),"/"),1)</f>
        <v xml:space="preserve"> $149 </v>
      </c>
      <c r="S2472" s="36">
        <f>AVERAGE(טבלה1[[#This Row],[עמודה59]:[עמודה60]])</f>
        <v>124.5</v>
      </c>
      <c r="T2472" s="38">
        <f>VALUE(SUBSTITUTE(טבלה1[[#This Row],[עמודה56]],"$",""))</f>
        <v>100</v>
      </c>
      <c r="U2472" s="38">
        <f>VALUE(SUBSTITUTE(טבלה1[[#This Row],[עמודה57]],"$",""))</f>
        <v>149</v>
      </c>
      <c r="V2472" s="38" t="str">
        <f>IF(טבלה1[[#This Row],[עמודה58]]&gt;30,"Yes","No")</f>
        <v>Yes</v>
      </c>
    </row>
    <row r="2473" spans="1:22" x14ac:dyDescent="0.15">
      <c r="A2473" s="32" t="s">
        <v>5786</v>
      </c>
      <c r="B2473" s="39" t="s">
        <v>5787</v>
      </c>
      <c r="C2473" s="39" t="s">
        <v>5788</v>
      </c>
      <c r="D2473" s="40">
        <v>1000</v>
      </c>
      <c r="E2473" s="39" t="s">
        <v>33</v>
      </c>
      <c r="F2473" s="39" t="s">
        <v>10</v>
      </c>
      <c r="G2473" s="36" t="str">
        <f t="shared" si="38"/>
        <v>Low</v>
      </c>
      <c r="H2473" s="41">
        <v>0.1</v>
      </c>
      <c r="I2473" s="42"/>
      <c r="J2473" s="12" t="str" cm="1">
        <f t="array" ref="J2473">INDEX(_xlfn.TEXTSPLIT(טבלה1[[#This Row],[עמודה2]],","),2)</f>
        <v xml:space="preserve"> India</v>
      </c>
      <c r="K2473" s="43" t="str">
        <f>_xlfn.CONCAT(טבלה1[[#This Row],[AI_Companies]]," ",טבלה1[[#This Row],[עמודה1]])</f>
        <v>JashDataSciencesPvt.Ltd. https://www.jashds.com/</v>
      </c>
      <c r="L2473" s="28">
        <v>50</v>
      </c>
      <c r="M2473" s="28" t="str">
        <f>IF(טבלה1[[#This Row],[עמודה53]]&gt;2000,"Yes","No")</f>
        <v>No</v>
      </c>
      <c r="N2473" s="28">
        <v>249</v>
      </c>
      <c r="O2473" s="28">
        <f>AVERAGE(טבלה1[[#This Row],[עמודה52]:[עמודה53]])</f>
        <v>29.5</v>
      </c>
      <c r="P2473" s="28" t="str">
        <f>IF(טבלה1[[#This Row],[עמודה4]]="&lt; $25 / hr","0$ - $25 / hr",טבלה1[[#This Row],[עמודה4]])</f>
        <v>0$ - $25 / hr</v>
      </c>
      <c r="Q2473" s="12" t="str" cm="1">
        <f t="array" ref="Q2473">INDEX(_xlfn.TEXTSPLIT(טבלה1[[#This Row],[עמודה55]],"-"),1)</f>
        <v xml:space="preserve">0$ </v>
      </c>
      <c r="R2473" s="21" t="str" cm="1">
        <f t="array" ref="R2473">INDEX(_xlfn.TEXTSPLIT(INDEX(_xlfn.TEXTSPLIT(טבלה1[[#This Row],[עמודה55]],"-"),2),"/"),1)</f>
        <v xml:space="preserve"> $25 </v>
      </c>
      <c r="S2473" s="28">
        <f>AVERAGE(טבלה1[[#This Row],[עמודה59]:[עמודה60]])</f>
        <v>12.5</v>
      </c>
      <c r="T2473" s="31">
        <f>VALUE(SUBSTITUTE(טבלה1[[#This Row],[עמודה56]],"$",""))</f>
        <v>0</v>
      </c>
      <c r="U2473" s="31">
        <f>VALUE(SUBSTITUTE(טבלה1[[#This Row],[עמודה57]],"$",""))</f>
        <v>25</v>
      </c>
      <c r="V2473" s="31" t="str">
        <f>IF(טבלה1[[#This Row],[עמודה58]]&gt;30,"Yes","No")</f>
        <v>No</v>
      </c>
    </row>
    <row r="2474" spans="1:22" x14ac:dyDescent="0.15">
      <c r="A2474" s="32" t="s">
        <v>5789</v>
      </c>
      <c r="B2474" s="33" t="s">
        <v>5790</v>
      </c>
      <c r="C2474" s="33" t="s">
        <v>5791</v>
      </c>
      <c r="D2474" s="44">
        <v>1000</v>
      </c>
      <c r="E2474" s="33" t="s">
        <v>14</v>
      </c>
      <c r="F2474" s="33" t="s">
        <v>10</v>
      </c>
      <c r="G2474" s="36" t="str">
        <f t="shared" si="38"/>
        <v>Low</v>
      </c>
      <c r="H2474" s="34">
        <v>0.1</v>
      </c>
      <c r="I2474" s="35"/>
      <c r="J2474" s="12" t="str" cm="1">
        <f t="array" ref="J2474">INDEX(_xlfn.TEXTSPLIT(טבלה1[[#This Row],[עמודה2]],","),2)</f>
        <v xml:space="preserve"> India</v>
      </c>
      <c r="K2474" s="37" t="str">
        <f>_xlfn.CONCAT(טבלה1[[#This Row],[AI_Companies]]," ",טבלה1[[#This Row],[עמודה1]])</f>
        <v>Kodework http://www.kodework.com</v>
      </c>
      <c r="L2474" s="36">
        <v>50</v>
      </c>
      <c r="M2474" s="36" t="str">
        <f>IF(טבלה1[[#This Row],[עמודה53]]&gt;2000,"Yes","No")</f>
        <v>No</v>
      </c>
      <c r="N2474" s="36">
        <v>249</v>
      </c>
      <c r="O2474" s="36">
        <f>AVERAGE(טבלה1[[#This Row],[עמודה52]:[עמודה53]])</f>
        <v>149.5</v>
      </c>
      <c r="P2474" s="36" t="str">
        <f>IF(טבלה1[[#This Row],[עמודה4]]="&lt; $25 / hr","0$ - $25 / hr",טבלה1[[#This Row],[עמודה4]])</f>
        <v>$25 - $49 / hr</v>
      </c>
      <c r="Q2474" s="12" t="str" cm="1">
        <f t="array" ref="Q2474">INDEX(_xlfn.TEXTSPLIT(טבלה1[[#This Row],[עמודה55]],"-"),1)</f>
        <v xml:space="preserve">$25 </v>
      </c>
      <c r="R2474" s="21" t="str" cm="1">
        <f t="array" ref="R2474">INDEX(_xlfn.TEXTSPLIT(INDEX(_xlfn.TEXTSPLIT(טבלה1[[#This Row],[עמודה55]],"-"),2),"/"),1)</f>
        <v xml:space="preserve"> $49 </v>
      </c>
      <c r="S2474" s="36">
        <f>AVERAGE(טבלה1[[#This Row],[עמודה59]:[עמודה60]])</f>
        <v>37</v>
      </c>
      <c r="T2474" s="38">
        <f>VALUE(SUBSTITUTE(טבלה1[[#This Row],[עמודה56]],"$",""))</f>
        <v>25</v>
      </c>
      <c r="U2474" s="38">
        <f>VALUE(SUBSTITUTE(טבלה1[[#This Row],[עמודה57]],"$",""))</f>
        <v>49</v>
      </c>
      <c r="V2474" s="38" t="str">
        <f>IF(טבלה1[[#This Row],[עמודה58]]&gt;30,"Yes","No")</f>
        <v>Yes</v>
      </c>
    </row>
    <row r="2475" spans="1:22" x14ac:dyDescent="0.15">
      <c r="A2475" s="32" t="s">
        <v>5792</v>
      </c>
      <c r="B2475" s="39" t="s">
        <v>5793</v>
      </c>
      <c r="C2475" s="39" t="s">
        <v>5794</v>
      </c>
      <c r="D2475" s="40">
        <v>5000</v>
      </c>
      <c r="E2475" s="39" t="s">
        <v>33</v>
      </c>
      <c r="F2475" s="39" t="s">
        <v>29</v>
      </c>
      <c r="G2475" s="36" t="str">
        <f t="shared" si="38"/>
        <v>Low</v>
      </c>
      <c r="H2475" s="41">
        <v>0.1</v>
      </c>
      <c r="I2475" s="42"/>
      <c r="J2475" s="12" t="str" cm="1">
        <f t="array" ref="J2475">INDEX(_xlfn.TEXTSPLIT(טבלה1[[#This Row],[עמודה2]],","),2)</f>
        <v xml:space="preserve"> Saudi Arabia</v>
      </c>
      <c r="K2475" s="43" t="str">
        <f>_xlfn.CONCAT(טבלה1[[#This Row],[AI_Companies]]," ",טבלה1[[#This Row],[עמודה1]])</f>
        <v>CordisTechnologySaudi-Arabia http://www.cordis.us/saudi-arabia/</v>
      </c>
      <c r="L2475" s="28">
        <v>10</v>
      </c>
      <c r="M2475" s="28" t="str">
        <f>IF(טבלה1[[#This Row],[עמודה53]]&gt;2000,"Yes","No")</f>
        <v>No</v>
      </c>
      <c r="N2475" s="28">
        <v>49</v>
      </c>
      <c r="O2475" s="28">
        <f>AVERAGE(טבלה1[[#This Row],[עמודה52]:[עמודה53]])</f>
        <v>149.5</v>
      </c>
      <c r="P2475" s="28" t="str">
        <f>IF(טבלה1[[#This Row],[עמודה4]]="&lt; $25 / hr","0$ - $25 / hr",טבלה1[[#This Row],[עמודה4]])</f>
        <v>0$ - $25 / hr</v>
      </c>
      <c r="Q2475" s="12" t="str" cm="1">
        <f t="array" ref="Q2475">INDEX(_xlfn.TEXTSPLIT(טבלה1[[#This Row],[עמודה55]],"-"),1)</f>
        <v xml:space="preserve">0$ </v>
      </c>
      <c r="R2475" s="21" t="str" cm="1">
        <f t="array" ref="R2475">INDEX(_xlfn.TEXTSPLIT(INDEX(_xlfn.TEXTSPLIT(טבלה1[[#This Row],[עמודה55]],"-"),2),"/"),1)</f>
        <v xml:space="preserve"> $25 </v>
      </c>
      <c r="S2475" s="28">
        <f>AVERAGE(טבלה1[[#This Row],[עמודה59]:[עמודה60]])</f>
        <v>12.5</v>
      </c>
      <c r="T2475" s="31">
        <f>VALUE(SUBSTITUTE(טבלה1[[#This Row],[עמודה56]],"$",""))</f>
        <v>0</v>
      </c>
      <c r="U2475" s="31">
        <f>VALUE(SUBSTITUTE(טבלה1[[#This Row],[עמודה57]],"$",""))</f>
        <v>25</v>
      </c>
      <c r="V2475" s="31" t="str">
        <f>IF(טבלה1[[#This Row],[עמודה58]]&gt;30,"Yes","No")</f>
        <v>No</v>
      </c>
    </row>
    <row r="2476" spans="1:22" x14ac:dyDescent="0.15">
      <c r="A2476" s="32" t="s">
        <v>5795</v>
      </c>
      <c r="B2476" s="33" t="s">
        <v>5796</v>
      </c>
      <c r="C2476" s="33" t="s">
        <v>212</v>
      </c>
      <c r="D2476" s="44">
        <v>5000</v>
      </c>
      <c r="E2476" s="33" t="s">
        <v>33</v>
      </c>
      <c r="F2476" s="33" t="s">
        <v>29</v>
      </c>
      <c r="G2476" s="36" t="str">
        <f t="shared" si="38"/>
        <v>Low</v>
      </c>
      <c r="H2476" s="34">
        <v>0.1</v>
      </c>
      <c r="I2476" s="35"/>
      <c r="J2476" s="12" t="str" cm="1">
        <f t="array" ref="J2476">INDEX(_xlfn.TEXTSPLIT(טבלה1[[#This Row],[עמודה2]],","),2)</f>
        <v xml:space="preserve"> India</v>
      </c>
      <c r="K2476" s="37" t="str">
        <f>_xlfn.CONCAT(טבלה1[[#This Row],[AI_Companies]]," ",טבלה1[[#This Row],[עמודה1]])</f>
        <v>eDeltaEnterpriseSolutionsPvt.Ltd. https://www.edeltaes.com/</v>
      </c>
      <c r="L2476" s="36">
        <v>10</v>
      </c>
      <c r="M2476" s="36" t="str">
        <f>IF(טבלה1[[#This Row],[עמודה53]]&gt;2000,"Yes","No")</f>
        <v>No</v>
      </c>
      <c r="N2476" s="36">
        <v>49</v>
      </c>
      <c r="O2476" s="36">
        <f>AVERAGE(טבלה1[[#This Row],[עמודה52]:[עמודה53]])</f>
        <v>29.5</v>
      </c>
      <c r="P2476" s="36" t="str">
        <f>IF(טבלה1[[#This Row],[עמודה4]]="&lt; $25 / hr","0$ - $25 / hr",טבלה1[[#This Row],[עמודה4]])</f>
        <v>$25 - $49 / hr</v>
      </c>
      <c r="Q2476" s="12" t="str" cm="1">
        <f t="array" ref="Q2476">INDEX(_xlfn.TEXTSPLIT(טבלה1[[#This Row],[עמודה55]],"-"),1)</f>
        <v xml:space="preserve">$25 </v>
      </c>
      <c r="R2476" s="21" t="str" cm="1">
        <f t="array" ref="R2476">INDEX(_xlfn.TEXTSPLIT(INDEX(_xlfn.TEXTSPLIT(טבלה1[[#This Row],[עמודה55]],"-"),2),"/"),1)</f>
        <v xml:space="preserve"> $49 </v>
      </c>
      <c r="S2476" s="36">
        <f>AVERAGE(טבלה1[[#This Row],[עמודה59]:[עמודה60]])</f>
        <v>37</v>
      </c>
      <c r="T2476" s="38">
        <f>VALUE(SUBSTITUTE(טבלה1[[#This Row],[עמודה56]],"$",""))</f>
        <v>25</v>
      </c>
      <c r="U2476" s="38">
        <f>VALUE(SUBSTITUTE(טבלה1[[#This Row],[עמודה57]],"$",""))</f>
        <v>49</v>
      </c>
      <c r="V2476" s="38" t="str">
        <f>IF(טבלה1[[#This Row],[עמודה58]]&gt;30,"Yes","No")</f>
        <v>Yes</v>
      </c>
    </row>
    <row r="2477" spans="1:22" x14ac:dyDescent="0.15">
      <c r="A2477" s="32" t="s">
        <v>5797</v>
      </c>
      <c r="B2477" s="39" t="s">
        <v>5798</v>
      </c>
      <c r="C2477" s="39" t="s">
        <v>5363</v>
      </c>
      <c r="D2477" s="40">
        <v>5000</v>
      </c>
      <c r="E2477" s="39" t="s">
        <v>21</v>
      </c>
      <c r="F2477" s="39" t="s">
        <v>117</v>
      </c>
      <c r="G2477" s="36" t="str">
        <f t="shared" si="38"/>
        <v>Low</v>
      </c>
      <c r="H2477" s="41">
        <v>0.25</v>
      </c>
      <c r="I2477" s="42"/>
      <c r="J2477" s="12" t="str" cm="1">
        <f t="array" ref="J2477">INDEX(_xlfn.TEXTSPLIT(טבלה1[[#This Row],[עמודה2]],","),2)</f>
        <v xml:space="preserve"> CA</v>
      </c>
      <c r="K2477" s="43" t="str">
        <f>_xlfn.CONCAT(טבלה1[[#This Row],[AI_Companies]]," ",טבלה1[[#This Row],[עמודה1]])</f>
        <v>IMRepublic,Inc http://www.imrepublic.com</v>
      </c>
      <c r="L2477" s="28">
        <v>2</v>
      </c>
      <c r="M2477" s="28" t="str">
        <f>IF(טבלה1[[#This Row],[עמודה53]]&gt;2000,"Yes","No")</f>
        <v>No</v>
      </c>
      <c r="N2477" s="28">
        <v>9</v>
      </c>
      <c r="O2477" s="28">
        <f>AVERAGE(טבלה1[[#This Row],[עמודה52]:[עמודה53]])</f>
        <v>29.5</v>
      </c>
      <c r="P2477" s="28" t="str">
        <f>IF(טבלה1[[#This Row],[עמודה4]]="&lt; $25 / hr","0$ - $25 / hr",טבלה1[[#This Row],[עמודה4]])</f>
        <v>$25 - $49 / hr</v>
      </c>
      <c r="Q2477" s="12" t="str" cm="1">
        <f t="array" ref="Q2477">INDEX(_xlfn.TEXTSPLIT(טבלה1[[#This Row],[עמודה55]],"-"),1)</f>
        <v xml:space="preserve">$25 </v>
      </c>
      <c r="R2477" s="21" t="str" cm="1">
        <f t="array" ref="R2477">INDEX(_xlfn.TEXTSPLIT(INDEX(_xlfn.TEXTSPLIT(טבלה1[[#This Row],[עמודה55]],"-"),2),"/"),1)</f>
        <v xml:space="preserve"> $49 </v>
      </c>
      <c r="S2477" s="28">
        <f>AVERAGE(טבלה1[[#This Row],[עמודה59]:[עמודה60]])</f>
        <v>37</v>
      </c>
      <c r="T2477" s="31">
        <f>VALUE(SUBSTITUTE(טבלה1[[#This Row],[עמודה56]],"$",""))</f>
        <v>25</v>
      </c>
      <c r="U2477" s="31">
        <f>VALUE(SUBSTITUTE(טבלה1[[#This Row],[עמודה57]],"$",""))</f>
        <v>49</v>
      </c>
      <c r="V2477" s="31" t="str">
        <f>IF(טבלה1[[#This Row],[עמודה58]]&gt;30,"Yes","No")</f>
        <v>Yes</v>
      </c>
    </row>
    <row r="2478" spans="1:22" x14ac:dyDescent="0.15">
      <c r="A2478" s="32" t="s">
        <v>5799</v>
      </c>
      <c r="B2478" s="33" t="s">
        <v>5800</v>
      </c>
      <c r="C2478" s="33" t="s">
        <v>4627</v>
      </c>
      <c r="D2478" s="44">
        <v>1000</v>
      </c>
      <c r="E2478" s="33" t="s">
        <v>14</v>
      </c>
      <c r="F2478" s="33" t="s">
        <v>29</v>
      </c>
      <c r="G2478" s="36" t="str">
        <f t="shared" si="38"/>
        <v>Low</v>
      </c>
      <c r="H2478" s="34">
        <v>0.15</v>
      </c>
      <c r="I2478" s="35"/>
      <c r="J2478" s="12" t="str" cm="1">
        <f t="array" ref="J2478">INDEX(_xlfn.TEXTSPLIT(טבלה1[[#This Row],[עמודה2]],","),2)</f>
        <v xml:space="preserve"> NV</v>
      </c>
      <c r="K2478" s="37" t="str">
        <f>_xlfn.CONCAT(טבלה1[[#This Row],[AI_Companies]]," ",טבלה1[[#This Row],[עמודה1]])</f>
        <v>AdEngagers https://adengagers.com/</v>
      </c>
      <c r="L2478" s="36">
        <v>10</v>
      </c>
      <c r="M2478" s="36" t="str">
        <f>IF(טבלה1[[#This Row],[עמודה53]]&gt;2000,"Yes","No")</f>
        <v>No</v>
      </c>
      <c r="N2478" s="36">
        <v>49</v>
      </c>
      <c r="O2478" s="36">
        <f>AVERAGE(טבלה1[[#This Row],[עמודה52]:[עמודה53]])</f>
        <v>5.5</v>
      </c>
      <c r="P2478" s="36" t="str">
        <f>IF(טבלה1[[#This Row],[עמודה4]]="&lt; $25 / hr","0$ - $25 / hr",טבלה1[[#This Row],[עמודה4]])</f>
        <v>$100 - $149 / hr</v>
      </c>
      <c r="Q2478" s="12" t="str" cm="1">
        <f t="array" ref="Q2478">INDEX(_xlfn.TEXTSPLIT(טבלה1[[#This Row],[עמודה55]],"-"),1)</f>
        <v xml:space="preserve">$100 </v>
      </c>
      <c r="R2478" s="21" t="str" cm="1">
        <f t="array" ref="R2478">INDEX(_xlfn.TEXTSPLIT(INDEX(_xlfn.TEXTSPLIT(טבלה1[[#This Row],[עמודה55]],"-"),2),"/"),1)</f>
        <v xml:space="preserve"> $149 </v>
      </c>
      <c r="S2478" s="36">
        <f>AVERAGE(טבלה1[[#This Row],[עמודה59]:[עמודה60]])</f>
        <v>124.5</v>
      </c>
      <c r="T2478" s="38">
        <f>VALUE(SUBSTITUTE(טבלה1[[#This Row],[עמודה56]],"$",""))</f>
        <v>100</v>
      </c>
      <c r="U2478" s="38">
        <f>VALUE(SUBSTITUTE(טבלה1[[#This Row],[עמודה57]],"$",""))</f>
        <v>149</v>
      </c>
      <c r="V2478" s="38" t="str">
        <f>IF(טבלה1[[#This Row],[עמודה58]]&gt;30,"Yes","No")</f>
        <v>Yes</v>
      </c>
    </row>
    <row r="2479" spans="1:22" x14ac:dyDescent="0.15">
      <c r="A2479" s="32" t="s">
        <v>5801</v>
      </c>
      <c r="B2479" s="39" t="s">
        <v>5802</v>
      </c>
      <c r="C2479" s="39" t="s">
        <v>5803</v>
      </c>
      <c r="D2479" s="40">
        <v>10000</v>
      </c>
      <c r="E2479" s="39" t="s">
        <v>21</v>
      </c>
      <c r="F2479" s="39" t="s">
        <v>29</v>
      </c>
      <c r="G2479" s="36" t="str">
        <f t="shared" si="38"/>
        <v>Low</v>
      </c>
      <c r="H2479" s="41">
        <v>0.25</v>
      </c>
      <c r="I2479" s="42"/>
      <c r="J2479" s="12" t="str" cm="1">
        <f t="array" ref="J2479">INDEX(_xlfn.TEXTSPLIT(טבלה1[[#This Row],[עמודה2]],","),2)</f>
        <v xml:space="preserve"> Nepal</v>
      </c>
      <c r="K2479" s="43" t="str">
        <f>_xlfn.CONCAT(טבלה1[[#This Row],[AI_Companies]]," ",טבלה1[[#This Row],[עמודה1]])</f>
        <v>KreeLabs https://kreelabs.com</v>
      </c>
      <c r="L2479" s="28">
        <v>10</v>
      </c>
      <c r="M2479" s="28" t="str">
        <f>IF(טבלה1[[#This Row],[עמודה53]]&gt;2000,"Yes","No")</f>
        <v>No</v>
      </c>
      <c r="N2479" s="28">
        <v>49</v>
      </c>
      <c r="O2479" s="28">
        <f>AVERAGE(טבלה1[[#This Row],[עמודה52]:[עמודה53]])</f>
        <v>29.5</v>
      </c>
      <c r="P2479" s="28" t="str">
        <f>IF(טבלה1[[#This Row],[עמודה4]]="&lt; $25 / hr","0$ - $25 / hr",טבלה1[[#This Row],[עמודה4]])</f>
        <v>0$ - $25 / hr</v>
      </c>
      <c r="Q2479" s="12" t="str" cm="1">
        <f t="array" ref="Q2479">INDEX(_xlfn.TEXTSPLIT(טבלה1[[#This Row],[עמודה55]],"-"),1)</f>
        <v xml:space="preserve">0$ </v>
      </c>
      <c r="R2479" s="21" t="str" cm="1">
        <f t="array" ref="R2479">INDEX(_xlfn.TEXTSPLIT(INDEX(_xlfn.TEXTSPLIT(טבלה1[[#This Row],[עמודה55]],"-"),2),"/"),1)</f>
        <v xml:space="preserve"> $25 </v>
      </c>
      <c r="S2479" s="28">
        <f>AVERAGE(טבלה1[[#This Row],[עמודה59]:[עמודה60]])</f>
        <v>12.5</v>
      </c>
      <c r="T2479" s="31">
        <f>VALUE(SUBSTITUTE(טבלה1[[#This Row],[עמודה56]],"$",""))</f>
        <v>0</v>
      </c>
      <c r="U2479" s="31">
        <f>VALUE(SUBSTITUTE(טבלה1[[#This Row],[עמודה57]],"$",""))</f>
        <v>25</v>
      </c>
      <c r="V2479" s="31" t="str">
        <f>IF(טבלה1[[#This Row],[עמודה58]]&gt;30,"Yes","No")</f>
        <v>No</v>
      </c>
    </row>
    <row r="2480" spans="1:22" x14ac:dyDescent="0.15">
      <c r="A2480" s="32" t="s">
        <v>5804</v>
      </c>
      <c r="B2480" s="33" t="s">
        <v>5805</v>
      </c>
      <c r="C2480" s="33" t="s">
        <v>1792</v>
      </c>
      <c r="D2480" s="44">
        <v>1000</v>
      </c>
      <c r="E2480" s="33" t="s">
        <v>14</v>
      </c>
      <c r="F2480" s="33" t="s">
        <v>29</v>
      </c>
      <c r="G2480" s="36" t="str">
        <f t="shared" si="38"/>
        <v>Low</v>
      </c>
      <c r="H2480" s="34">
        <v>0.25</v>
      </c>
      <c r="I2480" s="35"/>
      <c r="J2480" s="12" t="str" cm="1">
        <f t="array" ref="J2480">INDEX(_xlfn.TEXTSPLIT(טבלה1[[#This Row],[עמודה2]],","),2)</f>
        <v xml:space="preserve"> Peru</v>
      </c>
      <c r="K2480" s="37" t="str">
        <f>_xlfn.CONCAT(טבלה1[[#This Row],[AI_Companies]]," ",טבלה1[[#This Row],[עמודה1]])</f>
        <v>Torioux http://www.torioux.com/</v>
      </c>
      <c r="L2480" s="36">
        <v>10</v>
      </c>
      <c r="M2480" s="36" t="str">
        <f>IF(טבלה1[[#This Row],[עמודה53]]&gt;2000,"Yes","No")</f>
        <v>No</v>
      </c>
      <c r="N2480" s="36">
        <v>49</v>
      </c>
      <c r="O2480" s="36">
        <f>AVERAGE(טבלה1[[#This Row],[עמודה52]:[עמודה53]])</f>
        <v>29.5</v>
      </c>
      <c r="P2480" s="36" t="str">
        <f>IF(טבלה1[[#This Row],[עמודה4]]="&lt; $25 / hr","0$ - $25 / hr",טבלה1[[#This Row],[עמודה4]])</f>
        <v>$100 - $149 / hr</v>
      </c>
      <c r="Q2480" s="12" t="str" cm="1">
        <f t="array" ref="Q2480">INDEX(_xlfn.TEXTSPLIT(טבלה1[[#This Row],[עמודה55]],"-"),1)</f>
        <v xml:space="preserve">$100 </v>
      </c>
      <c r="R2480" s="21" t="str" cm="1">
        <f t="array" ref="R2480">INDEX(_xlfn.TEXTSPLIT(INDEX(_xlfn.TEXTSPLIT(טבלה1[[#This Row],[עמודה55]],"-"),2),"/"),1)</f>
        <v xml:space="preserve"> $149 </v>
      </c>
      <c r="S2480" s="36">
        <f>AVERAGE(טבלה1[[#This Row],[עמודה59]:[עמודה60]])</f>
        <v>124.5</v>
      </c>
      <c r="T2480" s="38">
        <f>VALUE(SUBSTITUTE(טבלה1[[#This Row],[עמודה56]],"$",""))</f>
        <v>100</v>
      </c>
      <c r="U2480" s="38">
        <f>VALUE(SUBSTITUTE(טבלה1[[#This Row],[עמודה57]],"$",""))</f>
        <v>149</v>
      </c>
      <c r="V2480" s="38" t="str">
        <f>IF(טבלה1[[#This Row],[עמודה58]]&gt;30,"Yes","No")</f>
        <v>Yes</v>
      </c>
    </row>
    <row r="2481" spans="1:22" x14ac:dyDescent="0.15">
      <c r="A2481" s="32" t="s">
        <v>5806</v>
      </c>
      <c r="B2481" s="39" t="s">
        <v>5807</v>
      </c>
      <c r="C2481" s="39" t="s">
        <v>546</v>
      </c>
      <c r="D2481" s="40">
        <v>25000</v>
      </c>
      <c r="E2481" s="39" t="s">
        <v>9</v>
      </c>
      <c r="F2481" s="39" t="s">
        <v>29</v>
      </c>
      <c r="G2481" s="36" t="str">
        <f t="shared" si="38"/>
        <v>Low</v>
      </c>
      <c r="H2481" s="41">
        <v>0.25</v>
      </c>
      <c r="I2481" s="42"/>
      <c r="J2481" s="12" t="str" cm="1">
        <f t="array" ref="J2481">INDEX(_xlfn.TEXTSPLIT(טבלה1[[#This Row],[עמודה2]],","),2)</f>
        <v xml:space="preserve"> Australia</v>
      </c>
      <c r="K2481" s="43" t="str">
        <f>_xlfn.CONCAT(טבלה1[[#This Row],[AI_Companies]]," ",טבלה1[[#This Row],[עמודה1]])</f>
        <v>XRTechnica http://www.xrtechnica.com.au</v>
      </c>
      <c r="L2481" s="28">
        <v>10</v>
      </c>
      <c r="M2481" s="28" t="str">
        <f>IF(טבלה1[[#This Row],[עמודה53]]&gt;2000,"Yes","No")</f>
        <v>No</v>
      </c>
      <c r="N2481" s="28">
        <v>49</v>
      </c>
      <c r="O2481" s="28">
        <f>AVERAGE(טבלה1[[#This Row],[עמודה52]:[עמודה53]])</f>
        <v>29.5</v>
      </c>
      <c r="P2481" s="28" t="str">
        <f>IF(טבלה1[[#This Row],[עמודה4]]="&lt; $25 / hr","0$ - $25 / hr",טבלה1[[#This Row],[עמודה4]])</f>
        <v>0$ - $25 / hr</v>
      </c>
      <c r="Q2481" s="12" t="str" cm="1">
        <f t="array" ref="Q2481">INDEX(_xlfn.TEXTSPLIT(טבלה1[[#This Row],[עמודה55]],"-"),1)</f>
        <v xml:space="preserve">0$ </v>
      </c>
      <c r="R2481" s="21" t="str" cm="1">
        <f t="array" ref="R2481">INDEX(_xlfn.TEXTSPLIT(INDEX(_xlfn.TEXTSPLIT(טבלה1[[#This Row],[עמודה55]],"-"),2),"/"),1)</f>
        <v xml:space="preserve"> $25 </v>
      </c>
      <c r="S2481" s="28">
        <f>AVERAGE(טבלה1[[#This Row],[עמודה59]:[עמודה60]])</f>
        <v>12.5</v>
      </c>
      <c r="T2481" s="31">
        <f>VALUE(SUBSTITUTE(טבלה1[[#This Row],[עמודה56]],"$",""))</f>
        <v>0</v>
      </c>
      <c r="U2481" s="31">
        <f>VALUE(SUBSTITUTE(טבלה1[[#This Row],[עמודה57]],"$",""))</f>
        <v>25</v>
      </c>
      <c r="V2481" s="31" t="str">
        <f>IF(טבלה1[[#This Row],[עמודה58]]&gt;30,"Yes","No")</f>
        <v>No</v>
      </c>
    </row>
    <row r="2482" spans="1:22" x14ac:dyDescent="0.15">
      <c r="A2482" s="32" t="s">
        <v>5808</v>
      </c>
      <c r="B2482" s="33" t="s">
        <v>5809</v>
      </c>
      <c r="C2482" s="33" t="s">
        <v>637</v>
      </c>
      <c r="D2482" s="33" t="s">
        <v>4</v>
      </c>
      <c r="E2482" s="33" t="s">
        <v>4</v>
      </c>
      <c r="F2482" s="33" t="s">
        <v>29</v>
      </c>
      <c r="G2482" s="36" t="str">
        <f t="shared" si="38"/>
        <v>Low</v>
      </c>
      <c r="H2482" s="34">
        <v>0.25</v>
      </c>
      <c r="I2482" s="35"/>
      <c r="J2482" s="12" t="str" cm="1">
        <f t="array" ref="J2482">INDEX(_xlfn.TEXTSPLIT(טבלה1[[#This Row],[עמודה2]],","),2)</f>
        <v xml:space="preserve"> IL</v>
      </c>
      <c r="K2482" s="37" t="str">
        <f>_xlfn.CONCAT(טבלה1[[#This Row],[AI_Companies]]," ",טבלה1[[#This Row],[עמודה1]])</f>
        <v>ContechieLLP http://www.contechie.com/</v>
      </c>
      <c r="L2482" s="36">
        <v>10</v>
      </c>
      <c r="M2482" s="36" t="str">
        <f>IF(טבלה1[[#This Row],[עמודה53]]&gt;2000,"Yes","No")</f>
        <v>No</v>
      </c>
      <c r="N2482" s="36">
        <v>49</v>
      </c>
      <c r="O2482" s="36">
        <f>AVERAGE(טבלה1[[#This Row],[עמודה52]:[עמודה53]])</f>
        <v>29.5</v>
      </c>
      <c r="P2482" s="36" t="str">
        <f>IF(טבלה1[[#This Row],[עמודה4]]="&lt; $25 / hr","0$ - $25 / hr",טבלה1[[#This Row],[עמודה4]])</f>
        <v>$50 - $99 / hr</v>
      </c>
      <c r="Q2482" s="12" t="str" cm="1">
        <f t="array" ref="Q2482">INDEX(_xlfn.TEXTSPLIT(טבלה1[[#This Row],[עמודה55]],"-"),1)</f>
        <v xml:space="preserve">$50 </v>
      </c>
      <c r="R2482" s="21" t="str" cm="1">
        <f t="array" ref="R2482">INDEX(_xlfn.TEXTSPLIT(INDEX(_xlfn.TEXTSPLIT(טבלה1[[#This Row],[עמודה55]],"-"),2),"/"),1)</f>
        <v xml:space="preserve"> $99 </v>
      </c>
      <c r="S2482" s="36">
        <f>AVERAGE(טבלה1[[#This Row],[עמודה59]:[עמודה60]])</f>
        <v>74.5</v>
      </c>
      <c r="T2482" s="38">
        <f>VALUE(SUBSTITUTE(טבלה1[[#This Row],[עמודה56]],"$",""))</f>
        <v>50</v>
      </c>
      <c r="U2482" s="38">
        <f>VALUE(SUBSTITUTE(טבלה1[[#This Row],[עמודה57]],"$",""))</f>
        <v>99</v>
      </c>
      <c r="V2482" s="38" t="str">
        <f>IF(טבלה1[[#This Row],[עמודה58]]&gt;30,"Yes","No")</f>
        <v>Yes</v>
      </c>
    </row>
    <row r="2483" spans="1:22" x14ac:dyDescent="0.15">
      <c r="A2483" s="32" t="s">
        <v>5810</v>
      </c>
      <c r="B2483" s="39" t="s">
        <v>5811</v>
      </c>
      <c r="C2483" s="39" t="s">
        <v>5406</v>
      </c>
      <c r="D2483" s="39" t="s">
        <v>4</v>
      </c>
      <c r="E2483" s="39" t="s">
        <v>4</v>
      </c>
      <c r="F2483" s="39" t="s">
        <v>29</v>
      </c>
      <c r="G2483" s="36" t="str">
        <f t="shared" si="38"/>
        <v>Low</v>
      </c>
      <c r="H2483" s="41">
        <v>0.25</v>
      </c>
      <c r="I2483" s="42"/>
      <c r="J2483" s="12" t="str" cm="1">
        <f t="array" ref="J2483">INDEX(_xlfn.TEXTSPLIT(טבלה1[[#This Row],[עמודה2]],","),2)</f>
        <v xml:space="preserve"> MA</v>
      </c>
      <c r="K2483" s="43" t="str">
        <f>_xlfn.CONCAT(טבלה1[[#This Row],[AI_Companies]]," ",טבלה1[[#This Row],[עמודה1]])</f>
        <v>UsefulBI http://usefulbi.com</v>
      </c>
      <c r="L2483" s="28">
        <v>10</v>
      </c>
      <c r="M2483" s="28" t="str">
        <f>IF(טבלה1[[#This Row],[עמודה53]]&gt;2000,"Yes","No")</f>
        <v>No</v>
      </c>
      <c r="N2483" s="28">
        <v>49</v>
      </c>
      <c r="O2483" s="28">
        <f>AVERAGE(טבלה1[[#This Row],[עמודה52]:[עמודה53]])</f>
        <v>29.5</v>
      </c>
      <c r="P2483" s="28" t="str">
        <f>IF(טבלה1[[#This Row],[עמודה4]]="&lt; $25 / hr","0$ - $25 / hr",טבלה1[[#This Row],[עמודה4]])</f>
        <v>Undisclosed</v>
      </c>
      <c r="Q2483" s="12" t="str" cm="1">
        <f t="array" ref="Q2483">INDEX(_xlfn.TEXTSPLIT(טבלה1[[#This Row],[עמודה55]],"-"),1)</f>
        <v>Undisclosed</v>
      </c>
      <c r="R2483" s="21" t="e" cm="1">
        <f t="array" ref="R2483">INDEX(_xlfn.TEXTSPLIT(INDEX(_xlfn.TEXTSPLIT(טבלה1[[#This Row],[עמודה55]],"-"),2),"/"),1)</f>
        <v>#REF!</v>
      </c>
      <c r="S2483" s="28" t="e">
        <f>AVERAGE(טבלה1[[#This Row],[עמודה59]:[עמודה60]])</f>
        <v>#VALUE!</v>
      </c>
      <c r="T2483" s="31" t="e">
        <f>VALUE(SUBSTITUTE(טבלה1[[#This Row],[עמודה56]],"$",""))</f>
        <v>#VALUE!</v>
      </c>
      <c r="U2483" s="31" t="e">
        <f>VALUE(SUBSTITUTE(טבלה1[[#This Row],[עמודה57]],"$",""))</f>
        <v>#REF!</v>
      </c>
      <c r="V2483" s="31" t="e">
        <f>IF(טבלה1[[#This Row],[עמודה58]]&gt;30,"Yes","No")</f>
        <v>#VALUE!</v>
      </c>
    </row>
    <row r="2484" spans="1:22" x14ac:dyDescent="0.15">
      <c r="A2484" s="32" t="s">
        <v>5812</v>
      </c>
      <c r="B2484" s="33" t="s">
        <v>5813</v>
      </c>
      <c r="C2484" s="33" t="s">
        <v>801</v>
      </c>
      <c r="D2484" s="33" t="s">
        <v>4</v>
      </c>
      <c r="E2484" s="33" t="s">
        <v>4</v>
      </c>
      <c r="F2484" s="33" t="s">
        <v>29</v>
      </c>
      <c r="G2484" s="36" t="str">
        <f t="shared" si="38"/>
        <v>Low</v>
      </c>
      <c r="H2484" s="34">
        <v>0.25</v>
      </c>
      <c r="I2484" s="35"/>
      <c r="J2484" s="12" t="str" cm="1">
        <f t="array" ref="J2484">INDEX(_xlfn.TEXTSPLIT(טבלה1[[#This Row],[עמודה2]],","),2)</f>
        <v xml:space="preserve"> IL</v>
      </c>
      <c r="K2484" s="37" t="str">
        <f>_xlfn.CONCAT(טבלה1[[#This Row],[AI_Companies]]," ",טבלה1[[#This Row],[עמודה1]])</f>
        <v>AugustIQConsulting http://augustiqconsulting.com/</v>
      </c>
      <c r="L2484" s="36">
        <v>10</v>
      </c>
      <c r="M2484" s="36" t="str">
        <f>IF(טבלה1[[#This Row],[עמודה53]]&gt;2000,"Yes","No")</f>
        <v>No</v>
      </c>
      <c r="N2484" s="36">
        <v>49</v>
      </c>
      <c r="O2484" s="36">
        <f>AVERAGE(טבלה1[[#This Row],[עמודה52]:[עמודה53]])</f>
        <v>29.5</v>
      </c>
      <c r="P2484" s="36" t="str">
        <f>IF(טבלה1[[#This Row],[עמודה4]]="&lt; $25 / hr","0$ - $25 / hr",טבלה1[[#This Row],[עמודה4]])</f>
        <v>Undisclosed</v>
      </c>
      <c r="Q2484" s="12" t="str" cm="1">
        <f t="array" ref="Q2484">INDEX(_xlfn.TEXTSPLIT(טבלה1[[#This Row],[עמודה55]],"-"),1)</f>
        <v>Undisclosed</v>
      </c>
      <c r="R2484" s="21" t="e" cm="1">
        <f t="array" ref="R2484">INDEX(_xlfn.TEXTSPLIT(INDEX(_xlfn.TEXTSPLIT(טבלה1[[#This Row],[עמודה55]],"-"),2),"/"),1)</f>
        <v>#REF!</v>
      </c>
      <c r="S2484" s="36" t="e">
        <f>AVERAGE(טבלה1[[#This Row],[עמודה59]:[עמודה60]])</f>
        <v>#VALUE!</v>
      </c>
      <c r="T2484" s="38" t="e">
        <f>VALUE(SUBSTITUTE(טבלה1[[#This Row],[עמודה56]],"$",""))</f>
        <v>#VALUE!</v>
      </c>
      <c r="U2484" s="38" t="e">
        <f>VALUE(SUBSTITUTE(טבלה1[[#This Row],[עמודה57]],"$",""))</f>
        <v>#REF!</v>
      </c>
      <c r="V2484" s="38" t="e">
        <f>IF(טבלה1[[#This Row],[עמודה58]]&gt;30,"Yes","No")</f>
        <v>#VALUE!</v>
      </c>
    </row>
    <row r="2485" spans="1:22" x14ac:dyDescent="0.15">
      <c r="A2485" s="32" t="s">
        <v>5814</v>
      </c>
      <c r="B2485" s="39" t="s">
        <v>5815</v>
      </c>
      <c r="C2485" s="39" t="s">
        <v>5816</v>
      </c>
      <c r="D2485" s="40">
        <v>1000</v>
      </c>
      <c r="E2485" s="39" t="s">
        <v>21</v>
      </c>
      <c r="F2485" s="39" t="s">
        <v>29</v>
      </c>
      <c r="G2485" s="36" t="str">
        <f t="shared" si="38"/>
        <v>Low</v>
      </c>
      <c r="H2485" s="41">
        <v>0.25</v>
      </c>
      <c r="I2485" s="42"/>
      <c r="J2485" s="12" t="str" cm="1">
        <f t="array" ref="J2485">INDEX(_xlfn.TEXTSPLIT(טבלה1[[#This Row],[עמודה2]],","),2)</f>
        <v xml:space="preserve"> United Kingdom</v>
      </c>
      <c r="K2485" s="43" t="str">
        <f>_xlfn.CONCAT(טבלה1[[#This Row],[AI_Companies]]," ",טבלה1[[#This Row],[עמודה1]])</f>
        <v>Winsocdigital https://winsocdigital.com</v>
      </c>
      <c r="L2485" s="28">
        <v>10</v>
      </c>
      <c r="M2485" s="28" t="str">
        <f>IF(טבלה1[[#This Row],[עמודה53]]&gt;2000,"Yes","No")</f>
        <v>No</v>
      </c>
      <c r="N2485" s="28">
        <v>49</v>
      </c>
      <c r="O2485" s="28">
        <f>AVERAGE(טבלה1[[#This Row],[עמודה52]:[עמודה53]])</f>
        <v>29.5</v>
      </c>
      <c r="P2485" s="28" t="str">
        <f>IF(טבלה1[[#This Row],[עמודה4]]="&lt; $25 / hr","0$ - $25 / hr",טבלה1[[#This Row],[עמודה4]])</f>
        <v>Undisclosed</v>
      </c>
      <c r="Q2485" s="12" t="str" cm="1">
        <f t="array" ref="Q2485">INDEX(_xlfn.TEXTSPLIT(טבלה1[[#This Row],[עמודה55]],"-"),1)</f>
        <v>Undisclosed</v>
      </c>
      <c r="R2485" s="21" t="e" cm="1">
        <f t="array" ref="R2485">INDEX(_xlfn.TEXTSPLIT(INDEX(_xlfn.TEXTSPLIT(טבלה1[[#This Row],[עמודה55]],"-"),2),"/"),1)</f>
        <v>#REF!</v>
      </c>
      <c r="S2485" s="28" t="e">
        <f>AVERAGE(טבלה1[[#This Row],[עמודה59]:[עמודה60]])</f>
        <v>#VALUE!</v>
      </c>
      <c r="T2485" s="31" t="e">
        <f>VALUE(SUBSTITUTE(טבלה1[[#This Row],[עמודה56]],"$",""))</f>
        <v>#VALUE!</v>
      </c>
      <c r="U2485" s="31" t="e">
        <f>VALUE(SUBSTITUTE(טבלה1[[#This Row],[עמודה57]],"$",""))</f>
        <v>#REF!</v>
      </c>
      <c r="V2485" s="31" t="e">
        <f>IF(טבלה1[[#This Row],[עמודה58]]&gt;30,"Yes","No")</f>
        <v>#VALUE!</v>
      </c>
    </row>
    <row r="2486" spans="1:22" x14ac:dyDescent="0.15">
      <c r="A2486" s="32" t="s">
        <v>5817</v>
      </c>
      <c r="B2486" s="33" t="s">
        <v>5818</v>
      </c>
      <c r="C2486" s="33" t="s">
        <v>1134</v>
      </c>
      <c r="D2486" s="33" t="s">
        <v>4</v>
      </c>
      <c r="E2486" s="33" t="s">
        <v>4</v>
      </c>
      <c r="F2486" s="33" t="s">
        <v>29</v>
      </c>
      <c r="G2486" s="36" t="str">
        <f t="shared" si="38"/>
        <v>Low</v>
      </c>
      <c r="H2486" s="34">
        <v>0.25</v>
      </c>
      <c r="I2486" s="35"/>
      <c r="J2486" s="12" t="str" cm="1">
        <f t="array" ref="J2486">INDEX(_xlfn.TEXTSPLIT(טבלה1[[#This Row],[עמודה2]],","),2)</f>
        <v xml:space="preserve"> Sri Lanka</v>
      </c>
      <c r="K2486" s="37" t="str">
        <f>_xlfn.CONCAT(טבלה1[[#This Row],[AI_Companies]]," ",טבלה1[[#This Row],[עמודה1]])</f>
        <v>KapraAutomation(Pvt)Ltd https://kapraautomation.com</v>
      </c>
      <c r="L2486" s="36">
        <v>10</v>
      </c>
      <c r="M2486" s="36" t="str">
        <f>IF(טבלה1[[#This Row],[עמודה53]]&gt;2000,"Yes","No")</f>
        <v>No</v>
      </c>
      <c r="N2486" s="36">
        <v>49</v>
      </c>
      <c r="O2486" s="36">
        <f>AVERAGE(טבלה1[[#This Row],[עמודה52]:[עמודה53]])</f>
        <v>29.5</v>
      </c>
      <c r="P2486" s="36" t="str">
        <f>IF(טבלה1[[#This Row],[עמודה4]]="&lt; $25 / hr","0$ - $25 / hr",טבלה1[[#This Row],[עמודה4]])</f>
        <v>$100 - $149 / hr</v>
      </c>
      <c r="Q2486" s="12" t="str" cm="1">
        <f t="array" ref="Q2486">INDEX(_xlfn.TEXTSPLIT(טבלה1[[#This Row],[עמודה55]],"-"),1)</f>
        <v xml:space="preserve">$100 </v>
      </c>
      <c r="R2486" s="21" t="str" cm="1">
        <f t="array" ref="R2486">INDEX(_xlfn.TEXTSPLIT(INDEX(_xlfn.TEXTSPLIT(טבלה1[[#This Row],[עמודה55]],"-"),2),"/"),1)</f>
        <v xml:space="preserve"> $149 </v>
      </c>
      <c r="S2486" s="36">
        <f>AVERAGE(טבלה1[[#This Row],[עמודה59]:[עמודה60]])</f>
        <v>124.5</v>
      </c>
      <c r="T2486" s="38">
        <f>VALUE(SUBSTITUTE(טבלה1[[#This Row],[עמודה56]],"$",""))</f>
        <v>100</v>
      </c>
      <c r="U2486" s="38">
        <f>VALUE(SUBSTITUTE(טבלה1[[#This Row],[עמודה57]],"$",""))</f>
        <v>149</v>
      </c>
      <c r="V2486" s="38" t="str">
        <f>IF(טבלה1[[#This Row],[עמודה58]]&gt;30,"Yes","No")</f>
        <v>Yes</v>
      </c>
    </row>
    <row r="2487" spans="1:22" x14ac:dyDescent="0.15">
      <c r="A2487" s="32" t="s">
        <v>5819</v>
      </c>
      <c r="B2487" s="39" t="s">
        <v>5820</v>
      </c>
      <c r="C2487" s="39" t="s">
        <v>224</v>
      </c>
      <c r="D2487" s="39" t="s">
        <v>4</v>
      </c>
      <c r="E2487" s="39" t="s">
        <v>4</v>
      </c>
      <c r="F2487" s="39" t="s">
        <v>29</v>
      </c>
      <c r="G2487" s="36" t="str">
        <f t="shared" si="38"/>
        <v>Low</v>
      </c>
      <c r="H2487" s="41">
        <v>0.25</v>
      </c>
      <c r="I2487" s="42"/>
      <c r="J2487" s="12" t="str" cm="1">
        <f t="array" ref="J2487">INDEX(_xlfn.TEXTSPLIT(טבלה1[[#This Row],[עמודה2]],","),2)</f>
        <v xml:space="preserve"> Mexico</v>
      </c>
      <c r="K2487" s="43" t="str">
        <f>_xlfn.CONCAT(טבלה1[[#This Row],[AI_Companies]]," ",טבלה1[[#This Row],[עמודה1]])</f>
        <v>AmarelloTI https://amarello.cloud/</v>
      </c>
      <c r="L2487" s="28">
        <v>10</v>
      </c>
      <c r="M2487" s="28" t="str">
        <f>IF(טבלה1[[#This Row],[עמודה53]]&gt;2000,"Yes","No")</f>
        <v>No</v>
      </c>
      <c r="N2487" s="28">
        <v>49</v>
      </c>
      <c r="O2487" s="28">
        <f>AVERAGE(טבלה1[[#This Row],[עמודה52]:[עמודה53]])</f>
        <v>29.5</v>
      </c>
      <c r="P2487" s="28" t="str">
        <f>IF(טבלה1[[#This Row],[עמודה4]]="&lt; $25 / hr","0$ - $25 / hr",טבלה1[[#This Row],[עמודה4]])</f>
        <v>Undisclosed</v>
      </c>
      <c r="Q2487" s="12" t="str" cm="1">
        <f t="array" ref="Q2487">INDEX(_xlfn.TEXTSPLIT(טבלה1[[#This Row],[עמודה55]],"-"),1)</f>
        <v>Undisclosed</v>
      </c>
      <c r="R2487" s="21" t="e" cm="1">
        <f t="array" ref="R2487">INDEX(_xlfn.TEXTSPLIT(INDEX(_xlfn.TEXTSPLIT(טבלה1[[#This Row],[עמודה55]],"-"),2),"/"),1)</f>
        <v>#REF!</v>
      </c>
      <c r="S2487" s="28" t="e">
        <f>AVERAGE(טבלה1[[#This Row],[עמודה59]:[עמודה60]])</f>
        <v>#VALUE!</v>
      </c>
      <c r="T2487" s="31" t="e">
        <f>VALUE(SUBSTITUTE(טבלה1[[#This Row],[עמודה56]],"$",""))</f>
        <v>#VALUE!</v>
      </c>
      <c r="U2487" s="31" t="e">
        <f>VALUE(SUBSTITUTE(טבלה1[[#This Row],[עמודה57]],"$",""))</f>
        <v>#REF!</v>
      </c>
      <c r="V2487" s="31" t="e">
        <f>IF(טבלה1[[#This Row],[עמודה58]]&gt;30,"Yes","No")</f>
        <v>#VALUE!</v>
      </c>
    </row>
    <row r="2488" spans="1:22" x14ac:dyDescent="0.15">
      <c r="A2488" s="32" t="s">
        <v>5821</v>
      </c>
      <c r="B2488" s="33" t="s">
        <v>5822</v>
      </c>
      <c r="C2488" s="33" t="s">
        <v>224</v>
      </c>
      <c r="D2488" s="33" t="s">
        <v>4</v>
      </c>
      <c r="E2488" s="33" t="s">
        <v>4</v>
      </c>
      <c r="F2488" s="33" t="s">
        <v>29</v>
      </c>
      <c r="G2488" s="36" t="str">
        <f t="shared" si="38"/>
        <v>Low</v>
      </c>
      <c r="H2488" s="34">
        <v>0.25</v>
      </c>
      <c r="I2488" s="35"/>
      <c r="J2488" s="12" t="str" cm="1">
        <f t="array" ref="J2488">INDEX(_xlfn.TEXTSPLIT(טבלה1[[#This Row],[עמודה2]],","),2)</f>
        <v xml:space="preserve"> CA</v>
      </c>
      <c r="K2488" s="37" t="str">
        <f>_xlfn.CONCAT(טבלה1[[#This Row],[AI_Companies]]," ",טבלה1[[#This Row],[עמודה1]])</f>
        <v>AUG.global https://aug.global/</v>
      </c>
      <c r="L2488" s="36">
        <v>10</v>
      </c>
      <c r="M2488" s="36" t="str">
        <f>IF(טבלה1[[#This Row],[עמודה53]]&gt;2000,"Yes","No")</f>
        <v>No</v>
      </c>
      <c r="N2488" s="36">
        <v>49</v>
      </c>
      <c r="O2488" s="36">
        <f>AVERAGE(טבלה1[[#This Row],[עמודה52]:[עמודה53]])</f>
        <v>29.5</v>
      </c>
      <c r="P2488" s="36" t="str">
        <f>IF(טבלה1[[#This Row],[עמודה4]]="&lt; $25 / hr","0$ - $25 / hr",טבלה1[[#This Row],[עמודה4]])</f>
        <v>Undisclosed</v>
      </c>
      <c r="Q2488" s="12" t="str" cm="1">
        <f t="array" ref="Q2488">INDEX(_xlfn.TEXTSPLIT(טבלה1[[#This Row],[עמודה55]],"-"),1)</f>
        <v>Undisclosed</v>
      </c>
      <c r="R2488" s="21" t="e" cm="1">
        <f t="array" ref="R2488">INDEX(_xlfn.TEXTSPLIT(INDEX(_xlfn.TEXTSPLIT(טבלה1[[#This Row],[עמודה55]],"-"),2),"/"),1)</f>
        <v>#REF!</v>
      </c>
      <c r="S2488" s="36" t="e">
        <f>AVERAGE(טבלה1[[#This Row],[עמודה59]:[עמודה60]])</f>
        <v>#VALUE!</v>
      </c>
      <c r="T2488" s="38" t="e">
        <f>VALUE(SUBSTITUTE(טבלה1[[#This Row],[עמודה56]],"$",""))</f>
        <v>#VALUE!</v>
      </c>
      <c r="U2488" s="38" t="e">
        <f>VALUE(SUBSTITUTE(טבלה1[[#This Row],[עמודה57]],"$",""))</f>
        <v>#REF!</v>
      </c>
      <c r="V2488" s="38" t="e">
        <f>IF(טבלה1[[#This Row],[עמודה58]]&gt;30,"Yes","No")</f>
        <v>#VALUE!</v>
      </c>
    </row>
    <row r="2489" spans="1:22" x14ac:dyDescent="0.15">
      <c r="A2489" s="32" t="s">
        <v>5823</v>
      </c>
      <c r="B2489" s="39" t="s">
        <v>5824</v>
      </c>
      <c r="C2489" s="39" t="s">
        <v>3164</v>
      </c>
      <c r="D2489" s="40">
        <v>10000</v>
      </c>
      <c r="E2489" s="39" t="s">
        <v>33</v>
      </c>
      <c r="F2489" s="39" t="s">
        <v>29</v>
      </c>
      <c r="G2489" s="36" t="str">
        <f t="shared" si="38"/>
        <v>Low</v>
      </c>
      <c r="H2489" s="41">
        <v>0.25</v>
      </c>
      <c r="I2489" s="42"/>
      <c r="J2489" s="12" t="str" cm="1">
        <f t="array" ref="J2489">INDEX(_xlfn.TEXTSPLIT(טבלה1[[#This Row],[עמודה2]],","),2)</f>
        <v xml:space="preserve"> CA</v>
      </c>
      <c r="K2489" s="43" t="str">
        <f>_xlfn.CONCAT(טבלה1[[#This Row],[AI_Companies]]," ",טבלה1[[#This Row],[עמודה1]])</f>
        <v>DSIGlobal https://www.dsi-global.net/</v>
      </c>
      <c r="L2489" s="28">
        <v>10</v>
      </c>
      <c r="M2489" s="28" t="str">
        <f>IF(טבלה1[[#This Row],[עמודה53]]&gt;2000,"Yes","No")</f>
        <v>No</v>
      </c>
      <c r="N2489" s="28">
        <v>49</v>
      </c>
      <c r="O2489" s="28">
        <f>AVERAGE(טבלה1[[#This Row],[עמודה52]:[עמודה53]])</f>
        <v>29.5</v>
      </c>
      <c r="P2489" s="28" t="str">
        <f>IF(טבלה1[[#This Row],[עמודה4]]="&lt; $25 / hr","0$ - $25 / hr",טבלה1[[#This Row],[עמודה4]])</f>
        <v>Undisclosed</v>
      </c>
      <c r="Q2489" s="12" t="str" cm="1">
        <f t="array" ref="Q2489">INDEX(_xlfn.TEXTSPLIT(טבלה1[[#This Row],[עמודה55]],"-"),1)</f>
        <v>Undisclosed</v>
      </c>
      <c r="R2489" s="21" t="e" cm="1">
        <f t="array" ref="R2489">INDEX(_xlfn.TEXTSPLIT(INDEX(_xlfn.TEXTSPLIT(טבלה1[[#This Row],[עמודה55]],"-"),2),"/"),1)</f>
        <v>#REF!</v>
      </c>
      <c r="S2489" s="28" t="e">
        <f>AVERAGE(טבלה1[[#This Row],[עמודה59]:[עמודה60]])</f>
        <v>#VALUE!</v>
      </c>
      <c r="T2489" s="31" t="e">
        <f>VALUE(SUBSTITUTE(טבלה1[[#This Row],[עמודה56]],"$",""))</f>
        <v>#VALUE!</v>
      </c>
      <c r="U2489" s="31" t="e">
        <f>VALUE(SUBSTITUTE(טבלה1[[#This Row],[עמודה57]],"$",""))</f>
        <v>#REF!</v>
      </c>
      <c r="V2489" s="31" t="e">
        <f>IF(טבלה1[[#This Row],[עמודה58]]&gt;30,"Yes","No")</f>
        <v>#VALUE!</v>
      </c>
    </row>
    <row r="2490" spans="1:22" x14ac:dyDescent="0.15">
      <c r="A2490" s="32" t="s">
        <v>5825</v>
      </c>
      <c r="B2490" s="33" t="s">
        <v>5826</v>
      </c>
      <c r="C2490" s="33" t="s">
        <v>1073</v>
      </c>
      <c r="D2490" s="44">
        <v>1000</v>
      </c>
      <c r="E2490" s="33" t="s">
        <v>14</v>
      </c>
      <c r="F2490" s="33" t="s">
        <v>29</v>
      </c>
      <c r="G2490" s="36" t="str">
        <f t="shared" si="38"/>
        <v>Low</v>
      </c>
      <c r="H2490" s="34">
        <v>0.25</v>
      </c>
      <c r="I2490" s="35"/>
      <c r="J2490" s="12" t="e" cm="1">
        <f t="array" ref="J2490">INDEX(_xlfn.TEXTSPLIT(טבלה1[[#This Row],[עמודה2]],","),2)</f>
        <v>#REF!</v>
      </c>
      <c r="K2490" s="37" t="str">
        <f>_xlfn.CONCAT(טבלה1[[#This Row],[AI_Companies]]," ",טבלה1[[#This Row],[עמודה1]])</f>
        <v>Gorixi https://www.gorixi.com</v>
      </c>
      <c r="L2490" s="36">
        <v>10</v>
      </c>
      <c r="M2490" s="36" t="str">
        <f>IF(טבלה1[[#This Row],[עמודה53]]&gt;2000,"Yes","No")</f>
        <v>No</v>
      </c>
      <c r="N2490" s="36">
        <v>49</v>
      </c>
      <c r="O2490" s="36">
        <f>AVERAGE(טבלה1[[#This Row],[עמודה52]:[עמודה53]])</f>
        <v>29.5</v>
      </c>
      <c r="P2490" s="36" t="str">
        <f>IF(טבלה1[[#This Row],[עמודה4]]="&lt; $25 / hr","0$ - $25 / hr",טבלה1[[#This Row],[עמודה4]])</f>
        <v>$25 - $49 / hr</v>
      </c>
      <c r="Q2490" s="12" t="str" cm="1">
        <f t="array" ref="Q2490">INDEX(_xlfn.TEXTSPLIT(טבלה1[[#This Row],[עמודה55]],"-"),1)</f>
        <v xml:space="preserve">$25 </v>
      </c>
      <c r="R2490" s="21" t="str" cm="1">
        <f t="array" ref="R2490">INDEX(_xlfn.TEXTSPLIT(INDEX(_xlfn.TEXTSPLIT(טבלה1[[#This Row],[עמודה55]],"-"),2),"/"),1)</f>
        <v xml:space="preserve"> $49 </v>
      </c>
      <c r="S2490" s="36">
        <f>AVERAGE(טבלה1[[#This Row],[עמודה59]:[עמודה60]])</f>
        <v>37</v>
      </c>
      <c r="T2490" s="38">
        <f>VALUE(SUBSTITUTE(טבלה1[[#This Row],[עמודה56]],"$",""))</f>
        <v>25</v>
      </c>
      <c r="U2490" s="38">
        <f>VALUE(SUBSTITUTE(טבלה1[[#This Row],[עמודה57]],"$",""))</f>
        <v>49</v>
      </c>
      <c r="V2490" s="38" t="str">
        <f>IF(טבלה1[[#This Row],[עמודה58]]&gt;30,"Yes","No")</f>
        <v>Yes</v>
      </c>
    </row>
    <row r="2491" spans="1:22" x14ac:dyDescent="0.15">
      <c r="A2491" s="32" t="s">
        <v>5827</v>
      </c>
      <c r="B2491" s="39" t="s">
        <v>5828</v>
      </c>
      <c r="C2491" s="39" t="s">
        <v>554</v>
      </c>
      <c r="D2491" s="40">
        <v>10000</v>
      </c>
      <c r="E2491" s="39" t="s">
        <v>33</v>
      </c>
      <c r="F2491" s="39" t="s">
        <v>29</v>
      </c>
      <c r="G2491" s="36" t="str">
        <f t="shared" si="38"/>
        <v>Low</v>
      </c>
      <c r="H2491" s="41">
        <v>0.25</v>
      </c>
      <c r="I2491" s="42"/>
      <c r="J2491" s="12" t="str" cm="1">
        <f t="array" ref="J2491">INDEX(_xlfn.TEXTSPLIT(טבלה1[[#This Row],[עמודה2]],","),2)</f>
        <v xml:space="preserve"> India</v>
      </c>
      <c r="K2491" s="43" t="str">
        <f>_xlfn.CONCAT(טבלה1[[#This Row],[AI_Companies]]," ",טבלה1[[#This Row],[עמודה1]])</f>
        <v>SkylarMinds https://skylarminds.com/</v>
      </c>
      <c r="L2491" s="28">
        <v>10</v>
      </c>
      <c r="M2491" s="28" t="str">
        <f>IF(טבלה1[[#This Row],[עמודה53]]&gt;2000,"Yes","No")</f>
        <v>No</v>
      </c>
      <c r="N2491" s="28">
        <v>49</v>
      </c>
      <c r="O2491" s="28">
        <f>AVERAGE(טבלה1[[#This Row],[עמודה52]:[עמודה53]])</f>
        <v>29.5</v>
      </c>
      <c r="P2491" s="28" t="str">
        <f>IF(טבלה1[[#This Row],[עמודה4]]="&lt; $25 / hr","0$ - $25 / hr",טבלה1[[#This Row],[עמודה4]])</f>
        <v>0$ - $25 / hr</v>
      </c>
      <c r="Q2491" s="12" t="str" cm="1">
        <f t="array" ref="Q2491">INDEX(_xlfn.TEXTSPLIT(טבלה1[[#This Row],[עמודה55]],"-"),1)</f>
        <v xml:space="preserve">0$ </v>
      </c>
      <c r="R2491" s="21" t="str" cm="1">
        <f t="array" ref="R2491">INDEX(_xlfn.TEXTSPLIT(INDEX(_xlfn.TEXTSPLIT(טבלה1[[#This Row],[עמודה55]],"-"),2),"/"),1)</f>
        <v xml:space="preserve"> $25 </v>
      </c>
      <c r="S2491" s="28">
        <f>AVERAGE(טבלה1[[#This Row],[עמודה59]:[עמודה60]])</f>
        <v>12.5</v>
      </c>
      <c r="T2491" s="31">
        <f>VALUE(SUBSTITUTE(טבלה1[[#This Row],[עמודה56]],"$",""))</f>
        <v>0</v>
      </c>
      <c r="U2491" s="31">
        <f>VALUE(SUBSTITUTE(טבלה1[[#This Row],[עמודה57]],"$",""))</f>
        <v>25</v>
      </c>
      <c r="V2491" s="31" t="str">
        <f>IF(טבלה1[[#This Row],[עמודה58]]&gt;30,"Yes","No")</f>
        <v>No</v>
      </c>
    </row>
    <row r="2492" spans="1:22" x14ac:dyDescent="0.15">
      <c r="A2492" s="32" t="s">
        <v>5829</v>
      </c>
      <c r="B2492" s="33" t="s">
        <v>5830</v>
      </c>
      <c r="C2492" s="33" t="s">
        <v>464</v>
      </c>
      <c r="D2492" s="44">
        <v>10000</v>
      </c>
      <c r="E2492" s="33" t="s">
        <v>33</v>
      </c>
      <c r="F2492" s="33" t="s">
        <v>10</v>
      </c>
      <c r="G2492" s="36" t="str">
        <f t="shared" si="38"/>
        <v>Low</v>
      </c>
      <c r="H2492" s="34">
        <v>0.1</v>
      </c>
      <c r="I2492" s="35"/>
      <c r="J2492" s="12" t="str" cm="1">
        <f t="array" ref="J2492">INDEX(_xlfn.TEXTSPLIT(טבלה1[[#This Row],[עמודה2]],","),2)</f>
        <v xml:space="preserve"> India</v>
      </c>
      <c r="K2492" s="37" t="str">
        <f>_xlfn.CONCAT(טבלה1[[#This Row],[AI_Companies]]," ",טבלה1[[#This Row],[עמודה1]])</f>
        <v>Techweirdo https://techweirdo.in</v>
      </c>
      <c r="L2492" s="36">
        <v>50</v>
      </c>
      <c r="M2492" s="36" t="str">
        <f>IF(טבלה1[[#This Row],[עמודה53]]&gt;2000,"Yes","No")</f>
        <v>No</v>
      </c>
      <c r="N2492" s="36">
        <v>249</v>
      </c>
      <c r="O2492" s="36">
        <f>AVERAGE(טבלה1[[#This Row],[עמודה52]:[עמודה53]])</f>
        <v>29.5</v>
      </c>
      <c r="P2492" s="36" t="str">
        <f>IF(טבלה1[[#This Row],[עמודה4]]="&lt; $25 / hr","0$ - $25 / hr",טבלה1[[#This Row],[עמודה4]])</f>
        <v>$25 - $49 / hr</v>
      </c>
      <c r="Q2492" s="12" t="str" cm="1">
        <f t="array" ref="Q2492">INDEX(_xlfn.TEXTSPLIT(טבלה1[[#This Row],[עמודה55]],"-"),1)</f>
        <v xml:space="preserve">$25 </v>
      </c>
      <c r="R2492" s="21" t="str" cm="1">
        <f t="array" ref="R2492">INDEX(_xlfn.TEXTSPLIT(INDEX(_xlfn.TEXTSPLIT(טבלה1[[#This Row],[עמודה55]],"-"),2),"/"),1)</f>
        <v xml:space="preserve"> $49 </v>
      </c>
      <c r="S2492" s="36">
        <f>AVERAGE(טבלה1[[#This Row],[עמודה59]:[עמודה60]])</f>
        <v>37</v>
      </c>
      <c r="T2492" s="38">
        <f>VALUE(SUBSTITUTE(טבלה1[[#This Row],[עמודה56]],"$",""))</f>
        <v>25</v>
      </c>
      <c r="U2492" s="38">
        <f>VALUE(SUBSTITUTE(טבלה1[[#This Row],[עמודה57]],"$",""))</f>
        <v>49</v>
      </c>
      <c r="V2492" s="38" t="str">
        <f>IF(טבלה1[[#This Row],[עמודה58]]&gt;30,"Yes","No")</f>
        <v>Yes</v>
      </c>
    </row>
    <row r="2493" spans="1:22" x14ac:dyDescent="0.15">
      <c r="A2493" s="32" t="s">
        <v>5831</v>
      </c>
      <c r="B2493" s="39" t="s">
        <v>5832</v>
      </c>
      <c r="C2493" s="39" t="s">
        <v>1207</v>
      </c>
      <c r="D2493" s="40">
        <v>5000</v>
      </c>
      <c r="E2493" s="39" t="s">
        <v>33</v>
      </c>
      <c r="F2493" s="39" t="s">
        <v>29</v>
      </c>
      <c r="G2493" s="36" t="str">
        <f t="shared" si="38"/>
        <v>Low</v>
      </c>
      <c r="H2493" s="41">
        <v>0.25</v>
      </c>
      <c r="I2493" s="42"/>
      <c r="J2493" s="12" t="str" cm="1">
        <f t="array" ref="J2493">INDEX(_xlfn.TEXTSPLIT(טבלה1[[#This Row],[עמודה2]],","),2)</f>
        <v xml:space="preserve"> Pakistan</v>
      </c>
      <c r="K2493" s="43" t="str">
        <f>_xlfn.CONCAT(טבלה1[[#This Row],[AI_Companies]]," ",טבלה1[[#This Row],[עמודה1]])</f>
        <v>Senarios(pvt)Ltd. http://www.senarios.co</v>
      </c>
      <c r="L2493" s="28">
        <v>10</v>
      </c>
      <c r="M2493" s="28" t="str">
        <f>IF(טבלה1[[#This Row],[עמודה53]]&gt;2000,"Yes","No")</f>
        <v>No</v>
      </c>
      <c r="N2493" s="28">
        <v>49</v>
      </c>
      <c r="O2493" s="28">
        <f>AVERAGE(טבלה1[[#This Row],[עמודה52]:[עמודה53]])</f>
        <v>149.5</v>
      </c>
      <c r="P2493" s="28" t="str">
        <f>IF(טבלה1[[#This Row],[עמודה4]]="&lt; $25 / hr","0$ - $25 / hr",טבלה1[[#This Row],[עמודה4]])</f>
        <v>$25 - $49 / hr</v>
      </c>
      <c r="Q2493" s="12" t="str" cm="1">
        <f t="array" ref="Q2493">INDEX(_xlfn.TEXTSPLIT(טבלה1[[#This Row],[עמודה55]],"-"),1)</f>
        <v xml:space="preserve">$25 </v>
      </c>
      <c r="R2493" s="21" t="str" cm="1">
        <f t="array" ref="R2493">INDEX(_xlfn.TEXTSPLIT(INDEX(_xlfn.TEXTSPLIT(טבלה1[[#This Row],[עמודה55]],"-"),2),"/"),1)</f>
        <v xml:space="preserve"> $49 </v>
      </c>
      <c r="S2493" s="28">
        <f>AVERAGE(טבלה1[[#This Row],[עמודה59]:[עמודה60]])</f>
        <v>37</v>
      </c>
      <c r="T2493" s="31">
        <f>VALUE(SUBSTITUTE(טבלה1[[#This Row],[עמודה56]],"$",""))</f>
        <v>25</v>
      </c>
      <c r="U2493" s="31">
        <f>VALUE(SUBSTITUTE(טבלה1[[#This Row],[עמודה57]],"$",""))</f>
        <v>49</v>
      </c>
      <c r="V2493" s="31" t="str">
        <f>IF(טבלה1[[#This Row],[עמודה58]]&gt;30,"Yes","No")</f>
        <v>Yes</v>
      </c>
    </row>
    <row r="2494" spans="1:22" x14ac:dyDescent="0.15">
      <c r="A2494" s="32" t="s">
        <v>5833</v>
      </c>
      <c r="B2494" s="33" t="s">
        <v>5834</v>
      </c>
      <c r="C2494" s="33" t="s">
        <v>464</v>
      </c>
      <c r="D2494" s="44">
        <v>10000</v>
      </c>
      <c r="E2494" s="33" t="s">
        <v>33</v>
      </c>
      <c r="F2494" s="33" t="s">
        <v>29</v>
      </c>
      <c r="G2494" s="36" t="str">
        <f t="shared" si="38"/>
        <v>Low</v>
      </c>
      <c r="H2494" s="34">
        <v>0.25</v>
      </c>
      <c r="I2494" s="35"/>
      <c r="J2494" s="12" t="str" cm="1">
        <f t="array" ref="J2494">INDEX(_xlfn.TEXTSPLIT(טבלה1[[#This Row],[עמודה2]],","),2)</f>
        <v xml:space="preserve"> Colombia</v>
      </c>
      <c r="K2494" s="37" t="str">
        <f>_xlfn.CONCAT(טבלה1[[#This Row],[AI_Companies]]," ",טבלה1[[#This Row],[עמודה1]])</f>
        <v>Mutek http://www.mutek.io</v>
      </c>
      <c r="L2494" s="36">
        <v>10</v>
      </c>
      <c r="M2494" s="36" t="str">
        <f>IF(טבלה1[[#This Row],[עמודה53]]&gt;2000,"Yes","No")</f>
        <v>No</v>
      </c>
      <c r="N2494" s="36">
        <v>49</v>
      </c>
      <c r="O2494" s="36">
        <f>AVERAGE(טבלה1[[#This Row],[עמודה52]:[עמודה53]])</f>
        <v>29.5</v>
      </c>
      <c r="P2494" s="36" t="str">
        <f>IF(טבלה1[[#This Row],[עמודה4]]="&lt; $25 / hr","0$ - $25 / hr",טבלה1[[#This Row],[עמודה4]])</f>
        <v>$25 - $49 / hr</v>
      </c>
      <c r="Q2494" s="12" t="str" cm="1">
        <f t="array" ref="Q2494">INDEX(_xlfn.TEXTSPLIT(טבלה1[[#This Row],[עמודה55]],"-"),1)</f>
        <v xml:space="preserve">$25 </v>
      </c>
      <c r="R2494" s="21" t="str" cm="1">
        <f t="array" ref="R2494">INDEX(_xlfn.TEXTSPLIT(INDEX(_xlfn.TEXTSPLIT(טבלה1[[#This Row],[עמודה55]],"-"),2),"/"),1)</f>
        <v xml:space="preserve"> $49 </v>
      </c>
      <c r="S2494" s="36">
        <f>AVERAGE(טבלה1[[#This Row],[עמודה59]:[עמודה60]])</f>
        <v>37</v>
      </c>
      <c r="T2494" s="38">
        <f>VALUE(SUBSTITUTE(טבלה1[[#This Row],[עמודה56]],"$",""))</f>
        <v>25</v>
      </c>
      <c r="U2494" s="38">
        <f>VALUE(SUBSTITUTE(טבלה1[[#This Row],[עמודה57]],"$",""))</f>
        <v>49</v>
      </c>
      <c r="V2494" s="38" t="str">
        <f>IF(טבלה1[[#This Row],[עמודה58]]&gt;30,"Yes","No")</f>
        <v>Yes</v>
      </c>
    </row>
    <row r="2495" spans="1:22" x14ac:dyDescent="0.15">
      <c r="A2495" s="32" t="s">
        <v>5835</v>
      </c>
      <c r="B2495" s="39" t="s">
        <v>5836</v>
      </c>
      <c r="C2495" s="39" t="s">
        <v>5837</v>
      </c>
      <c r="D2495" s="40">
        <v>5000</v>
      </c>
      <c r="E2495" s="39" t="s">
        <v>9</v>
      </c>
      <c r="F2495" s="39" t="s">
        <v>29</v>
      </c>
      <c r="G2495" s="36" t="str">
        <f t="shared" si="38"/>
        <v>Low</v>
      </c>
      <c r="H2495" s="41">
        <v>0.25</v>
      </c>
      <c r="I2495" s="42"/>
      <c r="J2495" s="12" t="str" cm="1">
        <f t="array" ref="J2495">INDEX(_xlfn.TEXTSPLIT(טבלה1[[#This Row],[עמודה2]],","),2)</f>
        <v xml:space="preserve"> Pakistan</v>
      </c>
      <c r="K2495" s="43" t="str">
        <f>_xlfn.CONCAT(טבלה1[[#This Row],[AI_Companies]]," ",טבלה1[[#This Row],[עמודה1]])</f>
        <v>DigiArtisan https://www.digiartisan.io/</v>
      </c>
      <c r="L2495" s="28">
        <v>10</v>
      </c>
      <c r="M2495" s="28" t="str">
        <f>IF(טבלה1[[#This Row],[עמודה53]]&gt;2000,"Yes","No")</f>
        <v>No</v>
      </c>
      <c r="N2495" s="28">
        <v>49</v>
      </c>
      <c r="O2495" s="28">
        <f>AVERAGE(טבלה1[[#This Row],[עמודה52]:[עמודה53]])</f>
        <v>29.5</v>
      </c>
      <c r="P2495" s="28" t="str">
        <f>IF(טבלה1[[#This Row],[עמודה4]]="&lt; $25 / hr","0$ - $25 / hr",טבלה1[[#This Row],[עמודה4]])</f>
        <v>$25 - $49 / hr</v>
      </c>
      <c r="Q2495" s="12" t="str" cm="1">
        <f t="array" ref="Q2495">INDEX(_xlfn.TEXTSPLIT(טבלה1[[#This Row],[עמודה55]],"-"),1)</f>
        <v xml:space="preserve">$25 </v>
      </c>
      <c r="R2495" s="21" t="str" cm="1">
        <f t="array" ref="R2495">INDEX(_xlfn.TEXTSPLIT(INDEX(_xlfn.TEXTSPLIT(טבלה1[[#This Row],[עמודה55]],"-"),2),"/"),1)</f>
        <v xml:space="preserve"> $49 </v>
      </c>
      <c r="S2495" s="28">
        <f>AVERAGE(טבלה1[[#This Row],[עמודה59]:[עמודה60]])</f>
        <v>37</v>
      </c>
      <c r="T2495" s="31">
        <f>VALUE(SUBSTITUTE(טבלה1[[#This Row],[עמודה56]],"$",""))</f>
        <v>25</v>
      </c>
      <c r="U2495" s="31">
        <f>VALUE(SUBSTITUTE(טבלה1[[#This Row],[עמודה57]],"$",""))</f>
        <v>49</v>
      </c>
      <c r="V2495" s="31" t="str">
        <f>IF(טבלה1[[#This Row],[עמודה58]]&gt;30,"Yes","No")</f>
        <v>Yes</v>
      </c>
    </row>
    <row r="2496" spans="1:22" x14ac:dyDescent="0.15">
      <c r="A2496" s="32" t="s">
        <v>5838</v>
      </c>
      <c r="B2496" s="33" t="s">
        <v>5839</v>
      </c>
      <c r="C2496" s="33" t="s">
        <v>1179</v>
      </c>
      <c r="D2496" s="33" t="s">
        <v>4</v>
      </c>
      <c r="E2496" s="33" t="s">
        <v>4</v>
      </c>
      <c r="F2496" s="33" t="s">
        <v>29</v>
      </c>
      <c r="G2496" s="36" t="str">
        <f t="shared" si="38"/>
        <v>Low</v>
      </c>
      <c r="H2496" s="34">
        <v>0.25</v>
      </c>
      <c r="I2496" s="35"/>
      <c r="J2496" s="12" t="str" cm="1">
        <f t="array" ref="J2496">INDEX(_xlfn.TEXTSPLIT(טבלה1[[#This Row],[עמודה2]],","),2)</f>
        <v xml:space="preserve"> Sri Lanka</v>
      </c>
      <c r="K2496" s="37" t="str">
        <f>_xlfn.CONCAT(טבלה1[[#This Row],[AI_Companies]]," ",טבלה1[[#This Row],[עמודה1]])</f>
        <v>EnsoCorporation(Pvt)Ltd http://www.one-enso.com</v>
      </c>
      <c r="L2496" s="36">
        <v>10</v>
      </c>
      <c r="M2496" s="36" t="str">
        <f>IF(טבלה1[[#This Row],[עמודה53]]&gt;2000,"Yes","No")</f>
        <v>No</v>
      </c>
      <c r="N2496" s="36">
        <v>49</v>
      </c>
      <c r="O2496" s="36">
        <f>AVERAGE(טבלה1[[#This Row],[עמודה52]:[עמודה53]])</f>
        <v>29.5</v>
      </c>
      <c r="P2496" s="36" t="str">
        <f>IF(טבלה1[[#This Row],[עמודה4]]="&lt; $25 / hr","0$ - $25 / hr",טבלה1[[#This Row],[עמודה4]])</f>
        <v>$50 - $99 / hr</v>
      </c>
      <c r="Q2496" s="12" t="str" cm="1">
        <f t="array" ref="Q2496">INDEX(_xlfn.TEXTSPLIT(טבלה1[[#This Row],[עמודה55]],"-"),1)</f>
        <v xml:space="preserve">$50 </v>
      </c>
      <c r="R2496" s="21" t="str" cm="1">
        <f t="array" ref="R2496">INDEX(_xlfn.TEXTSPLIT(INDEX(_xlfn.TEXTSPLIT(טבלה1[[#This Row],[עמודה55]],"-"),2),"/"),1)</f>
        <v xml:space="preserve"> $99 </v>
      </c>
      <c r="S2496" s="36">
        <f>AVERAGE(טבלה1[[#This Row],[עמודה59]:[עמודה60]])</f>
        <v>74.5</v>
      </c>
      <c r="T2496" s="38">
        <f>VALUE(SUBSTITUTE(טבלה1[[#This Row],[עמודה56]],"$",""))</f>
        <v>50</v>
      </c>
      <c r="U2496" s="38">
        <f>VALUE(SUBSTITUTE(טבלה1[[#This Row],[עמודה57]],"$",""))</f>
        <v>99</v>
      </c>
      <c r="V2496" s="38" t="str">
        <f>IF(טבלה1[[#This Row],[עמודה58]]&gt;30,"Yes","No")</f>
        <v>Yes</v>
      </c>
    </row>
    <row r="2497" spans="1:22" x14ac:dyDescent="0.15">
      <c r="A2497" s="32" t="s">
        <v>5840</v>
      </c>
      <c r="B2497" s="39" t="s">
        <v>5841</v>
      </c>
      <c r="C2497" s="39" t="s">
        <v>3164</v>
      </c>
      <c r="D2497" s="40">
        <v>10000</v>
      </c>
      <c r="E2497" s="39" t="s">
        <v>33</v>
      </c>
      <c r="F2497" s="39" t="s">
        <v>29</v>
      </c>
      <c r="G2497" s="36" t="str">
        <f t="shared" si="38"/>
        <v>Low</v>
      </c>
      <c r="H2497" s="41">
        <v>0.25</v>
      </c>
      <c r="I2497" s="42"/>
      <c r="J2497" s="12" t="str" cm="1">
        <f t="array" ref="J2497">INDEX(_xlfn.TEXTSPLIT(טבלה1[[#This Row],[עמודה2]],","),2)</f>
        <v xml:space="preserve"> Colombia</v>
      </c>
      <c r="K2497" s="43" t="str">
        <f>_xlfn.CONCAT(טבלה1[[#This Row],[AI_Companies]]," ",טבלה1[[#This Row],[עמודה1]])</f>
        <v>UMAYUXLABSS.A.S https://www.umayuxlabs.com/</v>
      </c>
      <c r="L2497" s="28">
        <v>10</v>
      </c>
      <c r="M2497" s="28" t="str">
        <f>IF(טבלה1[[#This Row],[עמודה53]]&gt;2000,"Yes","No")</f>
        <v>No</v>
      </c>
      <c r="N2497" s="28">
        <v>49</v>
      </c>
      <c r="O2497" s="28">
        <f>AVERAGE(טבלה1[[#This Row],[עמודה52]:[עמודה53]])</f>
        <v>29.5</v>
      </c>
      <c r="P2497" s="28" t="str">
        <f>IF(טבלה1[[#This Row],[עמודה4]]="&lt; $25 / hr","0$ - $25 / hr",טבלה1[[#This Row],[עמודה4]])</f>
        <v>Undisclosed</v>
      </c>
      <c r="Q2497" s="12" t="str" cm="1">
        <f t="array" ref="Q2497">INDEX(_xlfn.TEXTSPLIT(טבלה1[[#This Row],[עמודה55]],"-"),1)</f>
        <v>Undisclosed</v>
      </c>
      <c r="R2497" s="21" t="e" cm="1">
        <f t="array" ref="R2497">INDEX(_xlfn.TEXTSPLIT(INDEX(_xlfn.TEXTSPLIT(טבלה1[[#This Row],[עמודה55]],"-"),2),"/"),1)</f>
        <v>#REF!</v>
      </c>
      <c r="S2497" s="28" t="e">
        <f>AVERAGE(טבלה1[[#This Row],[עמודה59]:[עמודה60]])</f>
        <v>#VALUE!</v>
      </c>
      <c r="T2497" s="31" t="e">
        <f>VALUE(SUBSTITUTE(טבלה1[[#This Row],[עמודה56]],"$",""))</f>
        <v>#VALUE!</v>
      </c>
      <c r="U2497" s="31" t="e">
        <f>VALUE(SUBSTITUTE(טבלה1[[#This Row],[עמודה57]],"$",""))</f>
        <v>#REF!</v>
      </c>
      <c r="V2497" s="31" t="e">
        <f>IF(טבלה1[[#This Row],[עמודה58]]&gt;30,"Yes","No")</f>
        <v>#VALUE!</v>
      </c>
    </row>
    <row r="2498" spans="1:22" x14ac:dyDescent="0.15">
      <c r="A2498" s="32" t="s">
        <v>5842</v>
      </c>
      <c r="B2498" s="33" t="s">
        <v>5843</v>
      </c>
      <c r="C2498" s="33" t="s">
        <v>66</v>
      </c>
      <c r="D2498" s="44">
        <v>5000</v>
      </c>
      <c r="E2498" s="33" t="s">
        <v>33</v>
      </c>
      <c r="F2498" s="33" t="s">
        <v>29</v>
      </c>
      <c r="G2498" s="36" t="str">
        <f t="shared" si="38"/>
        <v>Low</v>
      </c>
      <c r="H2498" s="34">
        <v>0.25</v>
      </c>
      <c r="I2498" s="35"/>
      <c r="J2498" s="12" t="e" cm="1">
        <f t="array" ref="J2498">INDEX(_xlfn.TEXTSPLIT(טבלה1[[#This Row],[עמודה2]],","),2)</f>
        <v>#REF!</v>
      </c>
      <c r="K2498" s="37" t="str">
        <f>_xlfn.CONCAT(טבלה1[[#This Row],[AI_Companies]]," ",טבלה1[[#This Row],[עמודה1]])</f>
        <v>Comston https://comston.io/</v>
      </c>
      <c r="L2498" s="36">
        <v>10</v>
      </c>
      <c r="M2498" s="36" t="str">
        <f>IF(טבלה1[[#This Row],[עמודה53]]&gt;2000,"Yes","No")</f>
        <v>No</v>
      </c>
      <c r="N2498" s="36">
        <v>49</v>
      </c>
      <c r="O2498" s="36">
        <f>AVERAGE(טבלה1[[#This Row],[עמודה52]:[עמודה53]])</f>
        <v>29.5</v>
      </c>
      <c r="P2498" s="36" t="str">
        <f>IF(טבלה1[[#This Row],[עמודה4]]="&lt; $25 / hr","0$ - $25 / hr",טבלה1[[#This Row],[עמודה4]])</f>
        <v>$25 - $49 / hr</v>
      </c>
      <c r="Q2498" s="12" t="str" cm="1">
        <f t="array" ref="Q2498">INDEX(_xlfn.TEXTSPLIT(טבלה1[[#This Row],[עמודה55]],"-"),1)</f>
        <v xml:space="preserve">$25 </v>
      </c>
      <c r="R2498" s="21" t="str" cm="1">
        <f t="array" ref="R2498">INDEX(_xlfn.TEXTSPLIT(INDEX(_xlfn.TEXTSPLIT(טבלה1[[#This Row],[עמודה55]],"-"),2),"/"),1)</f>
        <v xml:space="preserve"> $49 </v>
      </c>
      <c r="S2498" s="36">
        <f>AVERAGE(טבלה1[[#This Row],[עמודה59]:[עמודה60]])</f>
        <v>37</v>
      </c>
      <c r="T2498" s="38">
        <f>VALUE(SUBSTITUTE(טבלה1[[#This Row],[עמודה56]],"$",""))</f>
        <v>25</v>
      </c>
      <c r="U2498" s="38">
        <f>VALUE(SUBSTITUTE(טבלה1[[#This Row],[עמודה57]],"$",""))</f>
        <v>49</v>
      </c>
      <c r="V2498" s="38" t="str">
        <f>IF(טבלה1[[#This Row],[עמודה58]]&gt;30,"Yes","No")</f>
        <v>Yes</v>
      </c>
    </row>
    <row r="2499" spans="1:22" x14ac:dyDescent="0.15">
      <c r="A2499" s="32" t="s">
        <v>5844</v>
      </c>
      <c r="B2499" s="39" t="s">
        <v>5845</v>
      </c>
      <c r="C2499" s="39" t="s">
        <v>3094</v>
      </c>
      <c r="D2499" s="39" t="s">
        <v>4</v>
      </c>
      <c r="E2499" s="39" t="s">
        <v>4</v>
      </c>
      <c r="F2499" s="39" t="s">
        <v>29</v>
      </c>
      <c r="G2499" s="36" t="str">
        <f t="shared" ref="G2499:G2562" si="39">IF(H2499&gt;0.8,"High",IF(H2499&gt;0.4,"Med","Low"))</f>
        <v>Low</v>
      </c>
      <c r="H2499" s="41">
        <v>0.25</v>
      </c>
      <c r="I2499" s="42"/>
      <c r="J2499" s="12" t="str" cm="1">
        <f t="array" ref="J2499">INDEX(_xlfn.TEXTSPLIT(טבלה1[[#This Row],[עמודה2]],","),2)</f>
        <v xml:space="preserve"> Canada</v>
      </c>
      <c r="K2499" s="43" t="str">
        <f>_xlfn.CONCAT(טבלה1[[#This Row],[AI_Companies]]," ",טבלה1[[#This Row],[עמודה1]])</f>
        <v>XivTech https://www.xivtech.io/</v>
      </c>
      <c r="L2499" s="28">
        <v>10</v>
      </c>
      <c r="M2499" s="28" t="str">
        <f>IF(טבלה1[[#This Row],[עמודה53]]&gt;2000,"Yes","No")</f>
        <v>No</v>
      </c>
      <c r="N2499" s="28">
        <v>49</v>
      </c>
      <c r="O2499" s="28">
        <f>AVERAGE(טבלה1[[#This Row],[עמודה52]:[עמודה53]])</f>
        <v>29.5</v>
      </c>
      <c r="P2499" s="28" t="str">
        <f>IF(טבלה1[[#This Row],[עמודה4]]="&lt; $25 / hr","0$ - $25 / hr",טבלה1[[#This Row],[עמודה4]])</f>
        <v>$25 - $49 / hr</v>
      </c>
      <c r="Q2499" s="12" t="str" cm="1">
        <f t="array" ref="Q2499">INDEX(_xlfn.TEXTSPLIT(טבלה1[[#This Row],[עמודה55]],"-"),1)</f>
        <v xml:space="preserve">$25 </v>
      </c>
      <c r="R2499" s="21" t="str" cm="1">
        <f t="array" ref="R2499">INDEX(_xlfn.TEXTSPLIT(INDEX(_xlfn.TEXTSPLIT(טבלה1[[#This Row],[עמודה55]],"-"),2),"/"),1)</f>
        <v xml:space="preserve"> $49 </v>
      </c>
      <c r="S2499" s="28">
        <f>AVERAGE(טבלה1[[#This Row],[עמודה59]:[עמודה60]])</f>
        <v>37</v>
      </c>
      <c r="T2499" s="31">
        <f>VALUE(SUBSTITUTE(טבלה1[[#This Row],[עמודה56]],"$",""))</f>
        <v>25</v>
      </c>
      <c r="U2499" s="31">
        <f>VALUE(SUBSTITUTE(טבלה1[[#This Row],[עמודה57]],"$",""))</f>
        <v>49</v>
      </c>
      <c r="V2499" s="31" t="str">
        <f>IF(טבלה1[[#This Row],[עמודה58]]&gt;30,"Yes","No")</f>
        <v>Yes</v>
      </c>
    </row>
    <row r="2500" spans="1:22" x14ac:dyDescent="0.15">
      <c r="A2500" s="32" t="s">
        <v>5846</v>
      </c>
      <c r="B2500" s="33" t="s">
        <v>5847</v>
      </c>
      <c r="C2500" s="33" t="s">
        <v>1317</v>
      </c>
      <c r="D2500" s="44">
        <v>10000</v>
      </c>
      <c r="E2500" s="33" t="s">
        <v>4</v>
      </c>
      <c r="F2500" s="33" t="s">
        <v>117</v>
      </c>
      <c r="G2500" s="36" t="str">
        <f t="shared" si="39"/>
        <v>Low</v>
      </c>
      <c r="H2500" s="34">
        <v>0.1</v>
      </c>
      <c r="I2500" s="35"/>
      <c r="J2500" s="12" t="str" cm="1">
        <f t="array" ref="J2500">INDEX(_xlfn.TEXTSPLIT(טבלה1[[#This Row],[עמודה2]],","),2)</f>
        <v xml:space="preserve"> China</v>
      </c>
      <c r="K2500" s="37" t="str">
        <f>_xlfn.CONCAT(טבלה1[[#This Row],[AI_Companies]]," ",טבלה1[[#This Row],[עמודה1]])</f>
        <v>ChengduOheecNetworkTechnologyCo.,Ltd. http://www.oheec.com/</v>
      </c>
      <c r="L2500" s="36">
        <v>2</v>
      </c>
      <c r="M2500" s="36" t="str">
        <f>IF(טבלה1[[#This Row],[עמודה53]]&gt;2000,"Yes","No")</f>
        <v>No</v>
      </c>
      <c r="N2500" s="36">
        <v>9</v>
      </c>
      <c r="O2500" s="36">
        <f>AVERAGE(טבלה1[[#This Row],[עמודה52]:[עמודה53]])</f>
        <v>29.5</v>
      </c>
      <c r="P2500" s="36" t="str">
        <f>IF(טבלה1[[#This Row],[עמודה4]]="&lt; $25 / hr","0$ - $25 / hr",טבלה1[[#This Row],[עמודה4]])</f>
        <v>Undisclosed</v>
      </c>
      <c r="Q2500" s="12" t="str" cm="1">
        <f t="array" ref="Q2500">INDEX(_xlfn.TEXTSPLIT(טבלה1[[#This Row],[עמודה55]],"-"),1)</f>
        <v>Undisclosed</v>
      </c>
      <c r="R2500" s="21" t="e" cm="1">
        <f t="array" ref="R2500">INDEX(_xlfn.TEXTSPLIT(INDEX(_xlfn.TEXTSPLIT(טבלה1[[#This Row],[עמודה55]],"-"),2),"/"),1)</f>
        <v>#REF!</v>
      </c>
      <c r="S2500" s="36" t="e">
        <f>AVERAGE(טבלה1[[#This Row],[עמודה59]:[עמודה60]])</f>
        <v>#VALUE!</v>
      </c>
      <c r="T2500" s="38" t="e">
        <f>VALUE(SUBSTITUTE(טבלה1[[#This Row],[עמודה56]],"$",""))</f>
        <v>#VALUE!</v>
      </c>
      <c r="U2500" s="38" t="e">
        <f>VALUE(SUBSTITUTE(טבלה1[[#This Row],[עמודה57]],"$",""))</f>
        <v>#REF!</v>
      </c>
      <c r="V2500" s="38" t="e">
        <f>IF(טבלה1[[#This Row],[עמודה58]]&gt;30,"Yes","No")</f>
        <v>#VALUE!</v>
      </c>
    </row>
    <row r="2501" spans="1:22" x14ac:dyDescent="0.15">
      <c r="A2501" s="32" t="s">
        <v>5848</v>
      </c>
      <c r="B2501" s="39" t="s">
        <v>5849</v>
      </c>
      <c r="C2501" s="39" t="s">
        <v>737</v>
      </c>
      <c r="D2501" s="40">
        <v>1000</v>
      </c>
      <c r="E2501" s="39" t="s">
        <v>33</v>
      </c>
      <c r="F2501" s="39" t="s">
        <v>10</v>
      </c>
      <c r="G2501" s="36" t="str">
        <f t="shared" si="39"/>
        <v>Low</v>
      </c>
      <c r="H2501" s="41">
        <v>0.1</v>
      </c>
      <c r="I2501" s="42"/>
      <c r="J2501" s="12" t="str" cm="1">
        <f t="array" ref="J2501">INDEX(_xlfn.TEXTSPLIT(טבלה1[[#This Row],[עמודה2]],","),2)</f>
        <v xml:space="preserve"> Australia</v>
      </c>
      <c r="K2501" s="43" t="str">
        <f>_xlfn.CONCAT(טבלה1[[#This Row],[AI_Companies]]," ",טבלה1[[#This Row],[עמודה1]])</f>
        <v>BuilttoRoam https://builttoroam.com</v>
      </c>
      <c r="L2501" s="28">
        <v>50</v>
      </c>
      <c r="M2501" s="28" t="str">
        <f>IF(טבלה1[[#This Row],[עמודה53]]&gt;2000,"Yes","No")</f>
        <v>No</v>
      </c>
      <c r="N2501" s="28">
        <v>249</v>
      </c>
      <c r="O2501" s="28">
        <f>AVERAGE(טבלה1[[#This Row],[עמודה52]:[עמודה53]])</f>
        <v>5.5</v>
      </c>
      <c r="P2501" s="28" t="str">
        <f>IF(טבלה1[[#This Row],[עמודה4]]="&lt; $25 / hr","0$ - $25 / hr",טבלה1[[#This Row],[עמודה4]])</f>
        <v>Undisclosed</v>
      </c>
      <c r="Q2501" s="12" t="str" cm="1">
        <f t="array" ref="Q2501">INDEX(_xlfn.TEXTSPLIT(טבלה1[[#This Row],[עמודה55]],"-"),1)</f>
        <v>Undisclosed</v>
      </c>
      <c r="R2501" s="21" t="e" cm="1">
        <f t="array" ref="R2501">INDEX(_xlfn.TEXTSPLIT(INDEX(_xlfn.TEXTSPLIT(טבלה1[[#This Row],[עמודה55]],"-"),2),"/"),1)</f>
        <v>#REF!</v>
      </c>
      <c r="S2501" s="28" t="e">
        <f>AVERAGE(טבלה1[[#This Row],[עמודה59]:[עמודה60]])</f>
        <v>#VALUE!</v>
      </c>
      <c r="T2501" s="31" t="e">
        <f>VALUE(SUBSTITUTE(טבלה1[[#This Row],[עמודה56]],"$",""))</f>
        <v>#VALUE!</v>
      </c>
      <c r="U2501" s="31" t="e">
        <f>VALUE(SUBSTITUTE(טבלה1[[#This Row],[עמודה57]],"$",""))</f>
        <v>#REF!</v>
      </c>
      <c r="V2501" s="31" t="e">
        <f>IF(טבלה1[[#This Row],[עמודה58]]&gt;30,"Yes","No")</f>
        <v>#VALUE!</v>
      </c>
    </row>
    <row r="2502" spans="1:22" x14ac:dyDescent="0.15">
      <c r="A2502" s="32" t="s">
        <v>5850</v>
      </c>
      <c r="B2502" s="33" t="s">
        <v>5851</v>
      </c>
      <c r="C2502" s="33" t="s">
        <v>5852</v>
      </c>
      <c r="D2502" s="44">
        <v>10000</v>
      </c>
      <c r="E2502" s="33" t="s">
        <v>21</v>
      </c>
      <c r="F2502" s="33" t="s">
        <v>10</v>
      </c>
      <c r="G2502" s="36" t="str">
        <f t="shared" si="39"/>
        <v>Low</v>
      </c>
      <c r="H2502" s="34">
        <v>0.1</v>
      </c>
      <c r="I2502" s="35"/>
      <c r="J2502" s="12" t="str" cm="1">
        <f t="array" ref="J2502">INDEX(_xlfn.TEXTSPLIT(טבלה1[[#This Row],[עמודה2]],","),2)</f>
        <v xml:space="preserve"> India</v>
      </c>
      <c r="K2502" s="37" t="str">
        <f>_xlfn.CONCAT(טבלה1[[#This Row],[AI_Companies]]," ",טבלה1[[#This Row],[עמודה1]])</f>
        <v>PalnarTransmediaPvtLtd http://www.palnarindia.com</v>
      </c>
      <c r="L2502" s="36">
        <v>50</v>
      </c>
      <c r="M2502" s="36" t="str">
        <f>IF(טבלה1[[#This Row],[עמודה53]]&gt;2000,"Yes","No")</f>
        <v>No</v>
      </c>
      <c r="N2502" s="36">
        <v>249</v>
      </c>
      <c r="O2502" s="36">
        <f>AVERAGE(טבלה1[[#This Row],[עמודה52]:[עמודה53]])</f>
        <v>149.5</v>
      </c>
      <c r="P2502" s="36" t="str">
        <f>IF(טבלה1[[#This Row],[עמודה4]]="&lt; $25 / hr","0$ - $25 / hr",טבלה1[[#This Row],[עמודה4]])</f>
        <v>$25 - $49 / hr</v>
      </c>
      <c r="Q2502" s="12" t="str" cm="1">
        <f t="array" ref="Q2502">INDEX(_xlfn.TEXTSPLIT(טבלה1[[#This Row],[עמודה55]],"-"),1)</f>
        <v xml:space="preserve">$25 </v>
      </c>
      <c r="R2502" s="21" t="str" cm="1">
        <f t="array" ref="R2502">INDEX(_xlfn.TEXTSPLIT(INDEX(_xlfn.TEXTSPLIT(טבלה1[[#This Row],[עמודה55]],"-"),2),"/"),1)</f>
        <v xml:space="preserve"> $49 </v>
      </c>
      <c r="S2502" s="36">
        <f>AVERAGE(טבלה1[[#This Row],[עמודה59]:[עמודה60]])</f>
        <v>37</v>
      </c>
      <c r="T2502" s="38">
        <f>VALUE(SUBSTITUTE(טבלה1[[#This Row],[עמודה56]],"$",""))</f>
        <v>25</v>
      </c>
      <c r="U2502" s="38">
        <f>VALUE(SUBSTITUTE(טבלה1[[#This Row],[עמודה57]],"$",""))</f>
        <v>49</v>
      </c>
      <c r="V2502" s="38" t="str">
        <f>IF(טבלה1[[#This Row],[עמודה58]]&gt;30,"Yes","No")</f>
        <v>Yes</v>
      </c>
    </row>
    <row r="2503" spans="1:22" x14ac:dyDescent="0.15">
      <c r="A2503" s="32" t="s">
        <v>5853</v>
      </c>
      <c r="B2503" s="39" t="s">
        <v>5854</v>
      </c>
      <c r="C2503" s="39" t="s">
        <v>5855</v>
      </c>
      <c r="D2503" s="39" t="s">
        <v>4</v>
      </c>
      <c r="E2503" s="39" t="s">
        <v>4</v>
      </c>
      <c r="F2503" s="39" t="s">
        <v>10</v>
      </c>
      <c r="G2503" s="36" t="str">
        <f t="shared" si="39"/>
        <v>Low</v>
      </c>
      <c r="H2503" s="41">
        <v>0.1</v>
      </c>
      <c r="I2503" s="42"/>
      <c r="J2503" s="12" t="str" cm="1">
        <f t="array" ref="J2503">INDEX(_xlfn.TEXTSPLIT(טבלה1[[#This Row],[עמודה2]],","),2)</f>
        <v xml:space="preserve"> Sweden</v>
      </c>
      <c r="K2503" s="43" t="str">
        <f>_xlfn.CONCAT(טבלה1[[#This Row],[AI_Companies]]," ",טבלה1[[#This Row],[עמודה1]])</f>
        <v>Berge https://www.berge.io/career/</v>
      </c>
      <c r="L2503" s="28">
        <v>50</v>
      </c>
      <c r="M2503" s="28" t="str">
        <f>IF(טבלה1[[#This Row],[עמודה53]]&gt;2000,"Yes","No")</f>
        <v>No</v>
      </c>
      <c r="N2503" s="28">
        <v>249</v>
      </c>
      <c r="O2503" s="28">
        <f>AVERAGE(טבלה1[[#This Row],[עמודה52]:[עמודה53]])</f>
        <v>149.5</v>
      </c>
      <c r="P2503" s="28" t="str">
        <f>IF(טבלה1[[#This Row],[עמודה4]]="&lt; $25 / hr","0$ - $25 / hr",טבלה1[[#This Row],[עמודה4]])</f>
        <v>$100 - $149 / hr</v>
      </c>
      <c r="Q2503" s="12" t="str" cm="1">
        <f t="array" ref="Q2503">INDEX(_xlfn.TEXTSPLIT(טבלה1[[#This Row],[עמודה55]],"-"),1)</f>
        <v xml:space="preserve">$100 </v>
      </c>
      <c r="R2503" s="21" t="str" cm="1">
        <f t="array" ref="R2503">INDEX(_xlfn.TEXTSPLIT(INDEX(_xlfn.TEXTSPLIT(טבלה1[[#This Row],[עמודה55]],"-"),2),"/"),1)</f>
        <v xml:space="preserve"> $149 </v>
      </c>
      <c r="S2503" s="28">
        <f>AVERAGE(טבלה1[[#This Row],[עמודה59]:[עמודה60]])</f>
        <v>124.5</v>
      </c>
      <c r="T2503" s="31">
        <f>VALUE(SUBSTITUTE(טבלה1[[#This Row],[עמודה56]],"$",""))</f>
        <v>100</v>
      </c>
      <c r="U2503" s="31">
        <f>VALUE(SUBSTITUTE(טבלה1[[#This Row],[עמודה57]],"$",""))</f>
        <v>149</v>
      </c>
      <c r="V2503" s="31" t="str">
        <f>IF(טבלה1[[#This Row],[עמודה58]]&gt;30,"Yes","No")</f>
        <v>Yes</v>
      </c>
    </row>
    <row r="2504" spans="1:22" x14ac:dyDescent="0.15">
      <c r="A2504" s="32" t="s">
        <v>5856</v>
      </c>
      <c r="B2504" s="33" t="s">
        <v>5857</v>
      </c>
      <c r="C2504" s="33" t="s">
        <v>5858</v>
      </c>
      <c r="D2504" s="44">
        <v>75000</v>
      </c>
      <c r="E2504" s="33" t="s">
        <v>4</v>
      </c>
      <c r="F2504" s="33" t="s">
        <v>10</v>
      </c>
      <c r="G2504" s="36" t="str">
        <f t="shared" si="39"/>
        <v>Low</v>
      </c>
      <c r="H2504" s="34">
        <v>0.1</v>
      </c>
      <c r="I2504" s="35"/>
      <c r="J2504" s="12" t="str" cm="1">
        <f t="array" ref="J2504">INDEX(_xlfn.TEXTSPLIT(טבלה1[[#This Row],[עמודה2]],","),2)</f>
        <v xml:space="preserve"> South Africa</v>
      </c>
      <c r="K2504" s="37" t="str">
        <f>_xlfn.CONCAT(טבלה1[[#This Row],[AI_Companies]]," ",טבלה1[[#This Row],[עמודה1]])</f>
        <v>ConversationLAB https://www.conversationlab.com/</v>
      </c>
      <c r="L2504" s="36">
        <v>50</v>
      </c>
      <c r="M2504" s="36" t="str">
        <f>IF(טבלה1[[#This Row],[עמודה53]]&gt;2000,"Yes","No")</f>
        <v>No</v>
      </c>
      <c r="N2504" s="36">
        <v>249</v>
      </c>
      <c r="O2504" s="36">
        <f>AVERAGE(טבלה1[[#This Row],[עמודה52]:[עמודה53]])</f>
        <v>149.5</v>
      </c>
      <c r="P2504" s="36" t="str">
        <f>IF(טבלה1[[#This Row],[עמודה4]]="&lt; $25 / hr","0$ - $25 / hr",טבלה1[[#This Row],[עמודה4]])</f>
        <v>Undisclosed</v>
      </c>
      <c r="Q2504" s="12" t="str" cm="1">
        <f t="array" ref="Q2504">INDEX(_xlfn.TEXTSPLIT(טבלה1[[#This Row],[עמודה55]],"-"),1)</f>
        <v>Undisclosed</v>
      </c>
      <c r="R2504" s="21" t="e" cm="1">
        <f t="array" ref="R2504">INDEX(_xlfn.TEXTSPLIT(INDEX(_xlfn.TEXTSPLIT(טבלה1[[#This Row],[עמודה55]],"-"),2),"/"),1)</f>
        <v>#REF!</v>
      </c>
      <c r="S2504" s="36" t="e">
        <f>AVERAGE(טבלה1[[#This Row],[עמודה59]:[עמודה60]])</f>
        <v>#VALUE!</v>
      </c>
      <c r="T2504" s="38" t="e">
        <f>VALUE(SUBSTITUTE(טבלה1[[#This Row],[עמודה56]],"$",""))</f>
        <v>#VALUE!</v>
      </c>
      <c r="U2504" s="38" t="e">
        <f>VALUE(SUBSTITUTE(טבלה1[[#This Row],[עמודה57]],"$",""))</f>
        <v>#REF!</v>
      </c>
      <c r="V2504" s="38" t="e">
        <f>IF(טבלה1[[#This Row],[עמודה58]]&gt;30,"Yes","No")</f>
        <v>#VALUE!</v>
      </c>
    </row>
    <row r="2505" spans="1:22" x14ac:dyDescent="0.15">
      <c r="A2505" s="32" t="s">
        <v>5859</v>
      </c>
      <c r="B2505" s="39" t="s">
        <v>5860</v>
      </c>
      <c r="C2505" s="39" t="s">
        <v>1766</v>
      </c>
      <c r="D2505" s="39" t="s">
        <v>4</v>
      </c>
      <c r="E2505" s="39" t="s">
        <v>4</v>
      </c>
      <c r="F2505" s="39" t="s">
        <v>560</v>
      </c>
      <c r="G2505" s="36" t="str">
        <f t="shared" si="39"/>
        <v>Low</v>
      </c>
      <c r="H2505" s="41">
        <v>0.2</v>
      </c>
      <c r="I2505" s="42"/>
      <c r="J2505" s="12" t="str" cm="1">
        <f t="array" ref="J2505">INDEX(_xlfn.TEXTSPLIT(טבלה1[[#This Row],[עמודה2]],","),2)</f>
        <v xml:space="preserve"> Oman</v>
      </c>
      <c r="K2505" s="43" t="str">
        <f>_xlfn.CONCAT(טבלה1[[#This Row],[AI_Companies]]," ",טבלה1[[#This Row],[עמודה1]])</f>
        <v>InformaticsforTechnologyLLC https://www.informaticstec.com</v>
      </c>
      <c r="L2505" s="28" t="s">
        <v>560</v>
      </c>
      <c r="M2505" s="28" t="str">
        <f>IF(טבלה1[[#This Row],[עמודה53]]&gt;2000,"Yes","No")</f>
        <v>No</v>
      </c>
      <c r="N2505" s="28"/>
      <c r="O2505" s="28">
        <f>AVERAGE(טבלה1[[#This Row],[עמודה52]:[עמודה53]])</f>
        <v>149.5</v>
      </c>
      <c r="P2505" s="28" t="str">
        <f>IF(טבלה1[[#This Row],[עמודה4]]="&lt; $25 / hr","0$ - $25 / hr",טבלה1[[#This Row],[עמודה4]])</f>
        <v>Undisclosed</v>
      </c>
      <c r="Q2505" s="12" t="str" cm="1">
        <f t="array" ref="Q2505">INDEX(_xlfn.TEXTSPLIT(טבלה1[[#This Row],[עמודה55]],"-"),1)</f>
        <v>Undisclosed</v>
      </c>
      <c r="R2505" s="21" t="e" cm="1">
        <f t="array" ref="R2505">INDEX(_xlfn.TEXTSPLIT(INDEX(_xlfn.TEXTSPLIT(טבלה1[[#This Row],[עמודה55]],"-"),2),"/"),1)</f>
        <v>#REF!</v>
      </c>
      <c r="S2505" s="28" t="e">
        <f>AVERAGE(טבלה1[[#This Row],[עמודה59]:[עמודה60]])</f>
        <v>#VALUE!</v>
      </c>
      <c r="T2505" s="31" t="e">
        <f>VALUE(SUBSTITUTE(טבלה1[[#This Row],[עמודה56]],"$",""))</f>
        <v>#VALUE!</v>
      </c>
      <c r="U2505" s="31" t="e">
        <f>VALUE(SUBSTITUTE(טבלה1[[#This Row],[עמודה57]],"$",""))</f>
        <v>#REF!</v>
      </c>
      <c r="V2505" s="31" t="e">
        <f>IF(טבלה1[[#This Row],[עמודה58]]&gt;30,"Yes","No")</f>
        <v>#VALUE!</v>
      </c>
    </row>
    <row r="2506" spans="1:22" x14ac:dyDescent="0.15">
      <c r="A2506" s="32" t="s">
        <v>5861</v>
      </c>
      <c r="B2506" s="33" t="s">
        <v>5862</v>
      </c>
      <c r="C2506" s="33" t="s">
        <v>5863</v>
      </c>
      <c r="D2506" s="44">
        <v>50000</v>
      </c>
      <c r="E2506" s="33" t="s">
        <v>4</v>
      </c>
      <c r="F2506" s="33" t="s">
        <v>10</v>
      </c>
      <c r="G2506" s="36" t="str">
        <f t="shared" si="39"/>
        <v>Low</v>
      </c>
      <c r="H2506" s="34">
        <v>0.1</v>
      </c>
      <c r="I2506" s="35"/>
      <c r="J2506" s="12" t="str" cm="1">
        <f t="array" ref="J2506">INDEX(_xlfn.TEXTSPLIT(טבלה1[[#This Row],[עמודה2]],","),2)</f>
        <v xml:space="preserve"> United Kingdom</v>
      </c>
      <c r="K2506" s="37" t="str">
        <f>_xlfn.CONCAT(טבלה1[[#This Row],[AI_Companies]]," ",טבלה1[[#This Row],[עמודה1]])</f>
        <v>LawlorTechnologiesLtd https://lawlortechnologies.com/</v>
      </c>
      <c r="L2506" s="36">
        <v>50</v>
      </c>
      <c r="M2506" s="36" t="str">
        <f>IF(טבלה1[[#This Row],[עמודה53]]&gt;2000,"Yes","No")</f>
        <v>No</v>
      </c>
      <c r="N2506" s="36">
        <v>249</v>
      </c>
      <c r="O2506" s="36" t="e">
        <f>AVERAGE(טבלה1[[#This Row],[עמודה52]:[עמודה53]])</f>
        <v>#DIV/0!</v>
      </c>
      <c r="P2506" s="36" t="str">
        <f>IF(טבלה1[[#This Row],[עמודה4]]="&lt; $25 / hr","0$ - $25 / hr",טבלה1[[#This Row],[עמודה4]])</f>
        <v>Undisclosed</v>
      </c>
      <c r="Q2506" s="12" t="str" cm="1">
        <f t="array" ref="Q2506">INDEX(_xlfn.TEXTSPLIT(טבלה1[[#This Row],[עמודה55]],"-"),1)</f>
        <v>Undisclosed</v>
      </c>
      <c r="R2506" s="21" t="e" cm="1">
        <f t="array" ref="R2506">INDEX(_xlfn.TEXTSPLIT(INDEX(_xlfn.TEXTSPLIT(טבלה1[[#This Row],[עמודה55]],"-"),2),"/"),1)</f>
        <v>#REF!</v>
      </c>
      <c r="S2506" s="36" t="e">
        <f>AVERAGE(טבלה1[[#This Row],[עמודה59]:[עמודה60]])</f>
        <v>#VALUE!</v>
      </c>
      <c r="T2506" s="38" t="e">
        <f>VALUE(SUBSTITUTE(טבלה1[[#This Row],[עמודה56]],"$",""))</f>
        <v>#VALUE!</v>
      </c>
      <c r="U2506" s="38" t="e">
        <f>VALUE(SUBSTITUTE(טבלה1[[#This Row],[עמודה57]],"$",""))</f>
        <v>#REF!</v>
      </c>
      <c r="V2506" s="38" t="e">
        <f>IF(טבלה1[[#This Row],[עמודה58]]&gt;30,"Yes","No")</f>
        <v>#VALUE!</v>
      </c>
    </row>
    <row r="2507" spans="1:22" x14ac:dyDescent="0.15">
      <c r="A2507" s="32" t="s">
        <v>5864</v>
      </c>
      <c r="B2507" s="39" t="s">
        <v>5865</v>
      </c>
      <c r="C2507" s="39" t="s">
        <v>5447</v>
      </c>
      <c r="D2507" s="40">
        <v>25000</v>
      </c>
      <c r="E2507" s="39" t="s">
        <v>9</v>
      </c>
      <c r="F2507" s="39" t="s">
        <v>10</v>
      </c>
      <c r="G2507" s="36" t="str">
        <f t="shared" si="39"/>
        <v>Low</v>
      </c>
      <c r="H2507" s="41">
        <v>0.1</v>
      </c>
      <c r="I2507" s="42"/>
      <c r="J2507" s="12" t="e" cm="1">
        <f t="array" ref="J2507">INDEX(_xlfn.TEXTSPLIT(טבלה1[[#This Row],[עמודה2]],","),2)</f>
        <v>#REF!</v>
      </c>
      <c r="K2507" s="43" t="str">
        <f>_xlfn.CONCAT(טבלה1[[#This Row],[AI_Companies]]," ",טבלה1[[#This Row],[עמודה1]])</f>
        <v>iPhoneAppDevelopment https://iphoneappdevelopment.company/</v>
      </c>
      <c r="L2507" s="28">
        <v>50</v>
      </c>
      <c r="M2507" s="28" t="str">
        <f>IF(טבלה1[[#This Row],[עמודה53]]&gt;2000,"Yes","No")</f>
        <v>No</v>
      </c>
      <c r="N2507" s="28">
        <v>249</v>
      </c>
      <c r="O2507" s="28">
        <f>AVERAGE(טבלה1[[#This Row],[עמודה52]:[עמודה53]])</f>
        <v>149.5</v>
      </c>
      <c r="P2507" s="28" t="str">
        <f>IF(טבלה1[[#This Row],[עמודה4]]="&lt; $25 / hr","0$ - $25 / hr",טבלה1[[#This Row],[עמודה4]])</f>
        <v>Undisclosed</v>
      </c>
      <c r="Q2507" s="12" t="str" cm="1">
        <f t="array" ref="Q2507">INDEX(_xlfn.TEXTSPLIT(טבלה1[[#This Row],[עמודה55]],"-"),1)</f>
        <v>Undisclosed</v>
      </c>
      <c r="R2507" s="21" t="e" cm="1">
        <f t="array" ref="R2507">INDEX(_xlfn.TEXTSPLIT(INDEX(_xlfn.TEXTSPLIT(טבלה1[[#This Row],[עמודה55]],"-"),2),"/"),1)</f>
        <v>#REF!</v>
      </c>
      <c r="S2507" s="28" t="e">
        <f>AVERAGE(טבלה1[[#This Row],[עמודה59]:[עמודה60]])</f>
        <v>#VALUE!</v>
      </c>
      <c r="T2507" s="31" t="e">
        <f>VALUE(SUBSTITUTE(טבלה1[[#This Row],[עמודה56]],"$",""))</f>
        <v>#VALUE!</v>
      </c>
      <c r="U2507" s="31" t="e">
        <f>VALUE(SUBSTITUTE(טבלה1[[#This Row],[עמודה57]],"$",""))</f>
        <v>#REF!</v>
      </c>
      <c r="V2507" s="31" t="e">
        <f>IF(טבלה1[[#This Row],[עמודה58]]&gt;30,"Yes","No")</f>
        <v>#VALUE!</v>
      </c>
    </row>
    <row r="2508" spans="1:22" x14ac:dyDescent="0.15">
      <c r="A2508" s="32" t="s">
        <v>5866</v>
      </c>
      <c r="B2508" s="33" t="s">
        <v>5867</v>
      </c>
      <c r="C2508" s="33" t="s">
        <v>4305</v>
      </c>
      <c r="D2508" s="33" t="s">
        <v>4</v>
      </c>
      <c r="E2508" s="33" t="s">
        <v>4</v>
      </c>
      <c r="F2508" s="33" t="s">
        <v>10</v>
      </c>
      <c r="G2508" s="36" t="str">
        <f t="shared" si="39"/>
        <v>Low</v>
      </c>
      <c r="H2508" s="34">
        <v>0.1</v>
      </c>
      <c r="I2508" s="35"/>
      <c r="J2508" s="12" t="str" cm="1">
        <f t="array" ref="J2508">INDEX(_xlfn.TEXTSPLIT(טבלה1[[#This Row],[עמודה2]],","),2)</f>
        <v xml:space="preserve"> NC</v>
      </c>
      <c r="K2508" s="37" t="str">
        <f>_xlfn.CONCAT(טבלה1[[#This Row],[AI_Companies]]," ",טבלה1[[#This Row],[עמודה1]])</f>
        <v>MedullusSystems https://www.medullus.com/</v>
      </c>
      <c r="L2508" s="36">
        <v>50</v>
      </c>
      <c r="M2508" s="36" t="str">
        <f>IF(טבלה1[[#This Row],[עמודה53]]&gt;2000,"Yes","No")</f>
        <v>No</v>
      </c>
      <c r="N2508" s="36">
        <v>249</v>
      </c>
      <c r="O2508" s="36">
        <f>AVERAGE(טבלה1[[#This Row],[עמודה52]:[עמודה53]])</f>
        <v>149.5</v>
      </c>
      <c r="P2508" s="36" t="str">
        <f>IF(טבלה1[[#This Row],[עמודה4]]="&lt; $25 / hr","0$ - $25 / hr",טבלה1[[#This Row],[עמודה4]])</f>
        <v>$50 - $99 / hr</v>
      </c>
      <c r="Q2508" s="12" t="str" cm="1">
        <f t="array" ref="Q2508">INDEX(_xlfn.TEXTSPLIT(טבלה1[[#This Row],[עמודה55]],"-"),1)</f>
        <v xml:space="preserve">$50 </v>
      </c>
      <c r="R2508" s="21" t="str" cm="1">
        <f t="array" ref="R2508">INDEX(_xlfn.TEXTSPLIT(INDEX(_xlfn.TEXTSPLIT(טבלה1[[#This Row],[עמודה55]],"-"),2),"/"),1)</f>
        <v xml:space="preserve"> $99 </v>
      </c>
      <c r="S2508" s="36">
        <f>AVERAGE(טבלה1[[#This Row],[עמודה59]:[עמודה60]])</f>
        <v>74.5</v>
      </c>
      <c r="T2508" s="38">
        <f>VALUE(SUBSTITUTE(טבלה1[[#This Row],[עמודה56]],"$",""))</f>
        <v>50</v>
      </c>
      <c r="U2508" s="38">
        <f>VALUE(SUBSTITUTE(טבלה1[[#This Row],[עמודה57]],"$",""))</f>
        <v>99</v>
      </c>
      <c r="V2508" s="38" t="str">
        <f>IF(טבלה1[[#This Row],[עמודה58]]&gt;30,"Yes","No")</f>
        <v>Yes</v>
      </c>
    </row>
    <row r="2509" spans="1:22" x14ac:dyDescent="0.15">
      <c r="A2509" s="32" t="s">
        <v>5868</v>
      </c>
      <c r="B2509" s="39" t="s">
        <v>5869</v>
      </c>
      <c r="C2509" s="39" t="s">
        <v>1003</v>
      </c>
      <c r="D2509" s="39" t="s">
        <v>4</v>
      </c>
      <c r="E2509" s="39" t="s">
        <v>4</v>
      </c>
      <c r="F2509" s="39" t="s">
        <v>10</v>
      </c>
      <c r="G2509" s="36" t="str">
        <f t="shared" si="39"/>
        <v>Low</v>
      </c>
      <c r="H2509" s="41">
        <v>0.1</v>
      </c>
      <c r="I2509" s="42"/>
      <c r="J2509" s="12" t="str" cm="1">
        <f t="array" ref="J2509">INDEX(_xlfn.TEXTSPLIT(טבלה1[[#This Row],[עמודה2]],","),2)</f>
        <v xml:space="preserve"> VA</v>
      </c>
      <c r="K2509" s="43" t="str">
        <f>_xlfn.CONCAT(טבלה1[[#This Row],[AI_Companies]]," ",טבלה1[[#This Row],[עמודה1]])</f>
        <v>SoftthinkSolutions,Inc https://www.softthink.com/stsi/</v>
      </c>
      <c r="L2509" s="28">
        <v>50</v>
      </c>
      <c r="M2509" s="28" t="str">
        <f>IF(טבלה1[[#This Row],[עמודה53]]&gt;2000,"Yes","No")</f>
        <v>No</v>
      </c>
      <c r="N2509" s="28">
        <v>249</v>
      </c>
      <c r="O2509" s="28">
        <f>AVERAGE(טבלה1[[#This Row],[עמודה52]:[עמודה53]])</f>
        <v>149.5</v>
      </c>
      <c r="P2509" s="28" t="str">
        <f>IF(טבלה1[[#This Row],[עמודה4]]="&lt; $25 / hr","0$ - $25 / hr",טבלה1[[#This Row],[עמודה4]])</f>
        <v>Undisclosed</v>
      </c>
      <c r="Q2509" s="12" t="str" cm="1">
        <f t="array" ref="Q2509">INDEX(_xlfn.TEXTSPLIT(טבלה1[[#This Row],[עמודה55]],"-"),1)</f>
        <v>Undisclosed</v>
      </c>
      <c r="R2509" s="21" t="e" cm="1">
        <f t="array" ref="R2509">INDEX(_xlfn.TEXTSPLIT(INDEX(_xlfn.TEXTSPLIT(טבלה1[[#This Row],[עמודה55]],"-"),2),"/"),1)</f>
        <v>#REF!</v>
      </c>
      <c r="S2509" s="28" t="e">
        <f>AVERAGE(טבלה1[[#This Row],[עמודה59]:[עמודה60]])</f>
        <v>#VALUE!</v>
      </c>
      <c r="T2509" s="31" t="e">
        <f>VALUE(SUBSTITUTE(טבלה1[[#This Row],[עמודה56]],"$",""))</f>
        <v>#VALUE!</v>
      </c>
      <c r="U2509" s="31" t="e">
        <f>VALUE(SUBSTITUTE(טבלה1[[#This Row],[עמודה57]],"$",""))</f>
        <v>#REF!</v>
      </c>
      <c r="V2509" s="31" t="e">
        <f>IF(טבלה1[[#This Row],[עמודה58]]&gt;30,"Yes","No")</f>
        <v>#VALUE!</v>
      </c>
    </row>
    <row r="2510" spans="1:22" x14ac:dyDescent="0.15">
      <c r="A2510" s="32" t="s">
        <v>5870</v>
      </c>
      <c r="B2510" s="33" t="s">
        <v>5871</v>
      </c>
      <c r="C2510" s="33" t="s">
        <v>168</v>
      </c>
      <c r="D2510" s="44">
        <v>5000</v>
      </c>
      <c r="E2510" s="33" t="s">
        <v>14</v>
      </c>
      <c r="F2510" s="33" t="s">
        <v>10</v>
      </c>
      <c r="G2510" s="36" t="str">
        <f t="shared" si="39"/>
        <v>Low</v>
      </c>
      <c r="H2510" s="34">
        <v>0.1</v>
      </c>
      <c r="I2510" s="35"/>
      <c r="J2510" s="12" t="str" cm="1">
        <f t="array" ref="J2510">INDEX(_xlfn.TEXTSPLIT(טבלה1[[#This Row],[עמודה2]],","),2)</f>
        <v xml:space="preserve"> CA</v>
      </c>
      <c r="K2510" s="37" t="str">
        <f>_xlfn.CONCAT(טבלה1[[#This Row],[AI_Companies]]," ",טבלה1[[#This Row],[עמודה1]])</f>
        <v>Mahisoft https://www.mahisoft.com</v>
      </c>
      <c r="L2510" s="36">
        <v>50</v>
      </c>
      <c r="M2510" s="36" t="str">
        <f>IF(טבלה1[[#This Row],[עמודה53]]&gt;2000,"Yes","No")</f>
        <v>No</v>
      </c>
      <c r="N2510" s="36">
        <v>249</v>
      </c>
      <c r="O2510" s="36">
        <f>AVERAGE(טבלה1[[#This Row],[עמודה52]:[עמודה53]])</f>
        <v>149.5</v>
      </c>
      <c r="P2510" s="36" t="str">
        <f>IF(טבלה1[[#This Row],[עמודה4]]="&lt; $25 / hr","0$ - $25 / hr",טבלה1[[#This Row],[עמודה4]])</f>
        <v>Undisclosed</v>
      </c>
      <c r="Q2510" s="12" t="str" cm="1">
        <f t="array" ref="Q2510">INDEX(_xlfn.TEXTSPLIT(טבלה1[[#This Row],[עמודה55]],"-"),1)</f>
        <v>Undisclosed</v>
      </c>
      <c r="R2510" s="21" t="e" cm="1">
        <f t="array" ref="R2510">INDEX(_xlfn.TEXTSPLIT(INDEX(_xlfn.TEXTSPLIT(טבלה1[[#This Row],[עמודה55]],"-"),2),"/"),1)</f>
        <v>#REF!</v>
      </c>
      <c r="S2510" s="36" t="e">
        <f>AVERAGE(טבלה1[[#This Row],[עמודה59]:[עמודה60]])</f>
        <v>#VALUE!</v>
      </c>
      <c r="T2510" s="38" t="e">
        <f>VALUE(SUBSTITUTE(טבלה1[[#This Row],[עמודה56]],"$",""))</f>
        <v>#VALUE!</v>
      </c>
      <c r="U2510" s="38" t="e">
        <f>VALUE(SUBSTITUTE(טבלה1[[#This Row],[עמודה57]],"$",""))</f>
        <v>#REF!</v>
      </c>
      <c r="V2510" s="38" t="e">
        <f>IF(טבלה1[[#This Row],[עמודה58]]&gt;30,"Yes","No")</f>
        <v>#VALUE!</v>
      </c>
    </row>
    <row r="2511" spans="1:22" x14ac:dyDescent="0.15">
      <c r="A2511" s="32" t="s">
        <v>5872</v>
      </c>
      <c r="B2511" s="39" t="s">
        <v>5873</v>
      </c>
      <c r="C2511" s="39" t="s">
        <v>2159</v>
      </c>
      <c r="D2511" s="40">
        <v>25000</v>
      </c>
      <c r="E2511" s="39" t="s">
        <v>33</v>
      </c>
      <c r="F2511" s="39" t="s">
        <v>10</v>
      </c>
      <c r="G2511" s="36" t="str">
        <f t="shared" si="39"/>
        <v>Low</v>
      </c>
      <c r="H2511" s="41">
        <v>0.1</v>
      </c>
      <c r="I2511" s="42"/>
      <c r="J2511" s="12" t="str" cm="1">
        <f t="array" ref="J2511">INDEX(_xlfn.TEXTSPLIT(טבלה1[[#This Row],[עמודה2]],","),2)</f>
        <v xml:space="preserve"> India</v>
      </c>
      <c r="K2511" s="43" t="str">
        <f>_xlfn.CONCAT(טבלה1[[#This Row],[AI_Companies]]," ",טבלה1[[#This Row],[עמודה1]])</f>
        <v>CypheroxTechnologiesPvt.Ltd. https://www.cypherox.com/</v>
      </c>
      <c r="L2511" s="28">
        <v>50</v>
      </c>
      <c r="M2511" s="28" t="str">
        <f>IF(טבלה1[[#This Row],[עמודה53]]&gt;2000,"Yes","No")</f>
        <v>No</v>
      </c>
      <c r="N2511" s="28">
        <v>249</v>
      </c>
      <c r="O2511" s="28">
        <f>AVERAGE(טבלה1[[#This Row],[עמודה52]:[עמודה53]])</f>
        <v>149.5</v>
      </c>
      <c r="P2511" s="28" t="str">
        <f>IF(טבלה1[[#This Row],[עמודה4]]="&lt; $25 / hr","0$ - $25 / hr",טבלה1[[#This Row],[עמודה4]])</f>
        <v>0$ - $25 / hr</v>
      </c>
      <c r="Q2511" s="12" t="str" cm="1">
        <f t="array" ref="Q2511">INDEX(_xlfn.TEXTSPLIT(טבלה1[[#This Row],[עמודה55]],"-"),1)</f>
        <v xml:space="preserve">0$ </v>
      </c>
      <c r="R2511" s="21" t="str" cm="1">
        <f t="array" ref="R2511">INDEX(_xlfn.TEXTSPLIT(INDEX(_xlfn.TEXTSPLIT(טבלה1[[#This Row],[עמודה55]],"-"),2),"/"),1)</f>
        <v xml:space="preserve"> $25 </v>
      </c>
      <c r="S2511" s="28">
        <f>AVERAGE(טבלה1[[#This Row],[עמודה59]:[עמודה60]])</f>
        <v>12.5</v>
      </c>
      <c r="T2511" s="31">
        <f>VALUE(SUBSTITUTE(טבלה1[[#This Row],[עמודה56]],"$",""))</f>
        <v>0</v>
      </c>
      <c r="U2511" s="31">
        <f>VALUE(SUBSTITUTE(טבלה1[[#This Row],[עמודה57]],"$",""))</f>
        <v>25</v>
      </c>
      <c r="V2511" s="31" t="str">
        <f>IF(טבלה1[[#This Row],[עמודה58]]&gt;30,"Yes","No")</f>
        <v>No</v>
      </c>
    </row>
    <row r="2512" spans="1:22" x14ac:dyDescent="0.15">
      <c r="A2512" s="32" t="s">
        <v>5874</v>
      </c>
      <c r="B2512" s="33" t="s">
        <v>5875</v>
      </c>
      <c r="C2512" s="48" t="s">
        <v>5876</v>
      </c>
      <c r="D2512" s="44">
        <v>1000</v>
      </c>
      <c r="E2512" s="33" t="s">
        <v>33</v>
      </c>
      <c r="F2512" s="33" t="s">
        <v>10</v>
      </c>
      <c r="G2512" s="36" t="str">
        <f t="shared" si="39"/>
        <v>Low</v>
      </c>
      <c r="H2512" s="34">
        <v>0.1</v>
      </c>
      <c r="I2512" s="35"/>
      <c r="J2512" s="12" t="str" cm="1">
        <f t="array" ref="J2512">INDEX(_xlfn.TEXTSPLIT(טבלה1[[#This Row],[עמודה2]],","),2)</f>
        <v xml:space="preserve"> CA</v>
      </c>
      <c r="K2512" s="37" t="str">
        <f>_xlfn.CONCAT(טבלה1[[#This Row],[AI_Companies]]," ",טבלה1[[#This Row],[עמודה1]])</f>
        <v>WavelabsTechnologies https://www.wavelabs.ai/</v>
      </c>
      <c r="L2512" s="36">
        <v>50</v>
      </c>
      <c r="M2512" s="36" t="str">
        <f>IF(טבלה1[[#This Row],[עמודה53]]&gt;2000,"Yes","No")</f>
        <v>No</v>
      </c>
      <c r="N2512" s="36">
        <v>249</v>
      </c>
      <c r="O2512" s="36">
        <f>AVERAGE(טבלה1[[#This Row],[עמודה52]:[עמודה53]])</f>
        <v>149.5</v>
      </c>
      <c r="P2512" s="36" t="str">
        <f>IF(טבלה1[[#This Row],[עמודה4]]="&lt; $25 / hr","0$ - $25 / hr",טבלה1[[#This Row],[עמודה4]])</f>
        <v>$25 - $49 / hr</v>
      </c>
      <c r="Q2512" s="12" t="str" cm="1">
        <f t="array" ref="Q2512">INDEX(_xlfn.TEXTSPLIT(טבלה1[[#This Row],[עמודה55]],"-"),1)</f>
        <v xml:space="preserve">$25 </v>
      </c>
      <c r="R2512" s="21" t="str" cm="1">
        <f t="array" ref="R2512">INDEX(_xlfn.TEXTSPLIT(INDEX(_xlfn.TEXTSPLIT(טבלה1[[#This Row],[עמודה55]],"-"),2),"/"),1)</f>
        <v xml:space="preserve"> $49 </v>
      </c>
      <c r="S2512" s="36">
        <f>AVERAGE(טבלה1[[#This Row],[עמודה59]:[עמודה60]])</f>
        <v>37</v>
      </c>
      <c r="T2512" s="38">
        <f>VALUE(SUBSTITUTE(טבלה1[[#This Row],[עמודה56]],"$",""))</f>
        <v>25</v>
      </c>
      <c r="U2512" s="38">
        <f>VALUE(SUBSTITUTE(טבלה1[[#This Row],[עמודה57]],"$",""))</f>
        <v>49</v>
      </c>
      <c r="V2512" s="38" t="str">
        <f>IF(טבלה1[[#This Row],[עמודה58]]&gt;30,"Yes","No")</f>
        <v>Yes</v>
      </c>
    </row>
    <row r="2513" spans="1:22" x14ac:dyDescent="0.15">
      <c r="A2513" s="32" t="s">
        <v>5877</v>
      </c>
      <c r="B2513" s="39" t="s">
        <v>5878</v>
      </c>
      <c r="C2513" s="39" t="s">
        <v>147</v>
      </c>
      <c r="D2513" s="39" t="s">
        <v>4</v>
      </c>
      <c r="E2513" s="39" t="s">
        <v>4</v>
      </c>
      <c r="F2513" s="39" t="s">
        <v>10</v>
      </c>
      <c r="G2513" s="36" t="str">
        <f t="shared" si="39"/>
        <v>Low</v>
      </c>
      <c r="H2513" s="41">
        <v>0.1</v>
      </c>
      <c r="I2513" s="42"/>
      <c r="J2513" s="12" t="str" cm="1">
        <f t="array" ref="J2513">INDEX(_xlfn.TEXTSPLIT(טבלה1[[#This Row],[עמודה2]],","),2)</f>
        <v xml:space="preserve"> United Arab Emirates</v>
      </c>
      <c r="K2513" s="43" t="str">
        <f>_xlfn.CONCAT(טבלה1[[#This Row],[AI_Companies]]," ",טבלה1[[#This Row],[עמודה1]])</f>
        <v>AbzerTechnologySolutions https://www.abzer.com/</v>
      </c>
      <c r="L2513" s="28">
        <v>50</v>
      </c>
      <c r="M2513" s="28" t="str">
        <f>IF(טבלה1[[#This Row],[עמודה53]]&gt;2000,"Yes","No")</f>
        <v>No</v>
      </c>
      <c r="N2513" s="28">
        <v>249</v>
      </c>
      <c r="O2513" s="28">
        <f>AVERAGE(טבלה1[[#This Row],[עמודה52]:[עמודה53]])</f>
        <v>149.5</v>
      </c>
      <c r="P2513" s="28" t="str">
        <f>IF(טבלה1[[#This Row],[עמודה4]]="&lt; $25 / hr","0$ - $25 / hr",טבלה1[[#This Row],[עמודה4]])</f>
        <v>$25 - $49 / hr</v>
      </c>
      <c r="Q2513" s="12" t="str" cm="1">
        <f t="array" ref="Q2513">INDEX(_xlfn.TEXTSPLIT(טבלה1[[#This Row],[עמודה55]],"-"),1)</f>
        <v xml:space="preserve">$25 </v>
      </c>
      <c r="R2513" s="21" t="str" cm="1">
        <f t="array" ref="R2513">INDEX(_xlfn.TEXTSPLIT(INDEX(_xlfn.TEXTSPLIT(טבלה1[[#This Row],[עמודה55]],"-"),2),"/"),1)</f>
        <v xml:space="preserve"> $49 </v>
      </c>
      <c r="S2513" s="28">
        <f>AVERAGE(טבלה1[[#This Row],[עמודה59]:[עמודה60]])</f>
        <v>37</v>
      </c>
      <c r="T2513" s="31">
        <f>VALUE(SUBSTITUTE(טבלה1[[#This Row],[עמודה56]],"$",""))</f>
        <v>25</v>
      </c>
      <c r="U2513" s="31">
        <f>VALUE(SUBSTITUTE(טבלה1[[#This Row],[עמודה57]],"$",""))</f>
        <v>49</v>
      </c>
      <c r="V2513" s="31" t="str">
        <f>IF(טבלה1[[#This Row],[עמודה58]]&gt;30,"Yes","No")</f>
        <v>Yes</v>
      </c>
    </row>
    <row r="2514" spans="1:22" x14ac:dyDescent="0.15">
      <c r="A2514" s="32" t="s">
        <v>5879</v>
      </c>
      <c r="B2514" s="33" t="s">
        <v>5880</v>
      </c>
      <c r="C2514" s="33" t="s">
        <v>292</v>
      </c>
      <c r="D2514" s="33" t="s">
        <v>4</v>
      </c>
      <c r="E2514" s="33" t="s">
        <v>4</v>
      </c>
      <c r="F2514" s="33" t="s">
        <v>10</v>
      </c>
      <c r="G2514" s="36" t="str">
        <f t="shared" si="39"/>
        <v>Low</v>
      </c>
      <c r="H2514" s="34">
        <v>0.1</v>
      </c>
      <c r="I2514" s="35"/>
      <c r="J2514" s="12" t="str" cm="1">
        <f t="array" ref="J2514">INDEX(_xlfn.TEXTSPLIT(טבלה1[[#This Row],[עמודה2]],","),2)</f>
        <v xml:space="preserve"> VA</v>
      </c>
      <c r="K2514" s="37" t="str">
        <f>_xlfn.CONCAT(טבלה1[[#This Row],[AI_Companies]]," ",טבלה1[[#This Row],[עמודה1]])</f>
        <v>MetaPhaseConsultingLLC https://metaphaseconsulting.com/</v>
      </c>
      <c r="L2514" s="36">
        <v>50</v>
      </c>
      <c r="M2514" s="36" t="str">
        <f>IF(טבלה1[[#This Row],[עמודה53]]&gt;2000,"Yes","No")</f>
        <v>No</v>
      </c>
      <c r="N2514" s="36">
        <v>249</v>
      </c>
      <c r="O2514" s="36">
        <f>AVERAGE(טבלה1[[#This Row],[עמודה52]:[עמודה53]])</f>
        <v>149.5</v>
      </c>
      <c r="P2514" s="36" t="str">
        <f>IF(טבלה1[[#This Row],[עמודה4]]="&lt; $25 / hr","0$ - $25 / hr",טבלה1[[#This Row],[עמודה4]])</f>
        <v>Undisclosed</v>
      </c>
      <c r="Q2514" s="12" t="str" cm="1">
        <f t="array" ref="Q2514">INDEX(_xlfn.TEXTSPLIT(טבלה1[[#This Row],[עמודה55]],"-"),1)</f>
        <v>Undisclosed</v>
      </c>
      <c r="R2514" s="21" t="e" cm="1">
        <f t="array" ref="R2514">INDEX(_xlfn.TEXTSPLIT(INDEX(_xlfn.TEXTSPLIT(טבלה1[[#This Row],[עמודה55]],"-"),2),"/"),1)</f>
        <v>#REF!</v>
      </c>
      <c r="S2514" s="36" t="e">
        <f>AVERAGE(טבלה1[[#This Row],[עמודה59]:[עמודה60]])</f>
        <v>#VALUE!</v>
      </c>
      <c r="T2514" s="38" t="e">
        <f>VALUE(SUBSTITUTE(טבלה1[[#This Row],[עמודה56]],"$",""))</f>
        <v>#VALUE!</v>
      </c>
      <c r="U2514" s="38" t="e">
        <f>VALUE(SUBSTITUTE(טבלה1[[#This Row],[עמודה57]],"$",""))</f>
        <v>#REF!</v>
      </c>
      <c r="V2514" s="38" t="e">
        <f>IF(טבלה1[[#This Row],[עמודה58]]&gt;30,"Yes","No")</f>
        <v>#VALUE!</v>
      </c>
    </row>
    <row r="2515" spans="1:22" x14ac:dyDescent="0.15">
      <c r="A2515" s="32" t="s">
        <v>5881</v>
      </c>
      <c r="B2515" s="39" t="s">
        <v>5882</v>
      </c>
      <c r="C2515" s="39" t="s">
        <v>494</v>
      </c>
      <c r="D2515" s="40">
        <v>1000</v>
      </c>
      <c r="E2515" s="39" t="s">
        <v>21</v>
      </c>
      <c r="F2515" s="39" t="s">
        <v>29</v>
      </c>
      <c r="G2515" s="36" t="str">
        <f t="shared" si="39"/>
        <v>Low</v>
      </c>
      <c r="H2515" s="41">
        <v>0.1</v>
      </c>
      <c r="I2515" s="42"/>
      <c r="J2515" s="12" t="str" cm="1">
        <f t="array" ref="J2515">INDEX(_xlfn.TEXTSPLIT(טבלה1[[#This Row],[עמודה2]],","),2)</f>
        <v xml:space="preserve"> India</v>
      </c>
      <c r="K2515" s="43" t="str">
        <f>_xlfn.CONCAT(טבלה1[[#This Row],[AI_Companies]]," ",טבלה1[[#This Row],[עמודה1]])</f>
        <v>RawdataTechnologies https://rawdatatech.com/</v>
      </c>
      <c r="L2515" s="28">
        <v>10</v>
      </c>
      <c r="M2515" s="28" t="str">
        <f>IF(טבלה1[[#This Row],[עמודה53]]&gt;2000,"Yes","No")</f>
        <v>No</v>
      </c>
      <c r="N2515" s="28">
        <v>49</v>
      </c>
      <c r="O2515" s="28">
        <f>AVERAGE(טבלה1[[#This Row],[עמודה52]:[עמודה53]])</f>
        <v>149.5</v>
      </c>
      <c r="P2515" s="28" t="str">
        <f>IF(טבלה1[[#This Row],[עמודה4]]="&lt; $25 / hr","0$ - $25 / hr",טבלה1[[#This Row],[עמודה4]])</f>
        <v>Undisclosed</v>
      </c>
      <c r="Q2515" s="12" t="str" cm="1">
        <f t="array" ref="Q2515">INDEX(_xlfn.TEXTSPLIT(טבלה1[[#This Row],[עמודה55]],"-"),1)</f>
        <v>Undisclosed</v>
      </c>
      <c r="R2515" s="21" t="e" cm="1">
        <f t="array" ref="R2515">INDEX(_xlfn.TEXTSPLIT(INDEX(_xlfn.TEXTSPLIT(טבלה1[[#This Row],[עמודה55]],"-"),2),"/"),1)</f>
        <v>#REF!</v>
      </c>
      <c r="S2515" s="28" t="e">
        <f>AVERAGE(טבלה1[[#This Row],[עמודה59]:[עמודה60]])</f>
        <v>#VALUE!</v>
      </c>
      <c r="T2515" s="31" t="e">
        <f>VALUE(SUBSTITUTE(טבלה1[[#This Row],[עמודה56]],"$",""))</f>
        <v>#VALUE!</v>
      </c>
      <c r="U2515" s="31" t="e">
        <f>VALUE(SUBSTITUTE(טבלה1[[#This Row],[עמודה57]],"$",""))</f>
        <v>#REF!</v>
      </c>
      <c r="V2515" s="31" t="e">
        <f>IF(טבלה1[[#This Row],[עמודה58]]&gt;30,"Yes","No")</f>
        <v>#VALUE!</v>
      </c>
    </row>
    <row r="2516" spans="1:22" x14ac:dyDescent="0.15">
      <c r="A2516" s="32" t="s">
        <v>5883</v>
      </c>
      <c r="B2516" s="33" t="s">
        <v>5884</v>
      </c>
      <c r="C2516" s="33" t="s">
        <v>1968</v>
      </c>
      <c r="D2516" s="44">
        <v>10000</v>
      </c>
      <c r="E2516" s="33" t="s">
        <v>21</v>
      </c>
      <c r="F2516" s="33" t="s">
        <v>29</v>
      </c>
      <c r="G2516" s="36" t="str">
        <f t="shared" si="39"/>
        <v>Low</v>
      </c>
      <c r="H2516" s="34">
        <v>0.1</v>
      </c>
      <c r="I2516" s="35"/>
      <c r="J2516" s="12" t="str" cm="1">
        <f t="array" ref="J2516">INDEX(_xlfn.TEXTSPLIT(טבלה1[[#This Row],[עמודה2]],","),2)</f>
        <v xml:space="preserve"> Turkey</v>
      </c>
      <c r="K2516" s="37" t="str">
        <f>_xlfn.CONCAT(טבלה1[[#This Row],[AI_Companies]]," ",טבלה1[[#This Row],[עמודה1]])</f>
        <v>INSPARKIntelligentBusinessSolutions http://www.inspark.com</v>
      </c>
      <c r="L2516" s="36">
        <v>10</v>
      </c>
      <c r="M2516" s="36" t="str">
        <f>IF(טבלה1[[#This Row],[עמודה53]]&gt;2000,"Yes","No")</f>
        <v>No</v>
      </c>
      <c r="N2516" s="36">
        <v>49</v>
      </c>
      <c r="O2516" s="36">
        <f>AVERAGE(טבלה1[[#This Row],[עמודה52]:[עמודה53]])</f>
        <v>29.5</v>
      </c>
      <c r="P2516" s="36" t="str">
        <f>IF(טבלה1[[#This Row],[עמודה4]]="&lt; $25 / hr","0$ - $25 / hr",טבלה1[[#This Row],[עמודה4]])</f>
        <v>$100 - $149 / hr</v>
      </c>
      <c r="Q2516" s="12" t="str" cm="1">
        <f t="array" ref="Q2516">INDEX(_xlfn.TEXTSPLIT(טבלה1[[#This Row],[עמודה55]],"-"),1)</f>
        <v xml:space="preserve">$100 </v>
      </c>
      <c r="R2516" s="21" t="str" cm="1">
        <f t="array" ref="R2516">INDEX(_xlfn.TEXTSPLIT(INDEX(_xlfn.TEXTSPLIT(טבלה1[[#This Row],[עמודה55]],"-"),2),"/"),1)</f>
        <v xml:space="preserve"> $149 </v>
      </c>
      <c r="S2516" s="36">
        <f>AVERAGE(טבלה1[[#This Row],[עמודה59]:[עמודה60]])</f>
        <v>124.5</v>
      </c>
      <c r="T2516" s="38">
        <f>VALUE(SUBSTITUTE(טבלה1[[#This Row],[עמודה56]],"$",""))</f>
        <v>100</v>
      </c>
      <c r="U2516" s="38">
        <f>VALUE(SUBSTITUTE(טבלה1[[#This Row],[עמודה57]],"$",""))</f>
        <v>149</v>
      </c>
      <c r="V2516" s="38" t="str">
        <f>IF(טבלה1[[#This Row],[עמודה58]]&gt;30,"Yes","No")</f>
        <v>Yes</v>
      </c>
    </row>
    <row r="2517" spans="1:22" x14ac:dyDescent="0.15">
      <c r="A2517" s="32" t="s">
        <v>5885</v>
      </c>
      <c r="B2517" s="39" t="s">
        <v>5886</v>
      </c>
      <c r="C2517" s="39" t="s">
        <v>102</v>
      </c>
      <c r="D2517" s="40">
        <v>5000</v>
      </c>
      <c r="E2517" s="39" t="s">
        <v>57</v>
      </c>
      <c r="F2517" s="39" t="s">
        <v>29</v>
      </c>
      <c r="G2517" s="36" t="str">
        <f t="shared" si="39"/>
        <v>Low</v>
      </c>
      <c r="H2517" s="41">
        <v>0.1</v>
      </c>
      <c r="I2517" s="42"/>
      <c r="J2517" s="12" t="str" cm="1">
        <f t="array" ref="J2517">INDEX(_xlfn.TEXTSPLIT(טבלה1[[#This Row],[עמודה2]],","),2)</f>
        <v xml:space="preserve"> WA</v>
      </c>
      <c r="K2517" s="43" t="str">
        <f>_xlfn.CONCAT(טבלה1[[#This Row],[AI_Companies]]," ",טבלה1[[#This Row],[עמודה1]])</f>
        <v>SeattleSoftwareDevelopers http://www.seattlesoftwaredevelopers.com/</v>
      </c>
      <c r="L2517" s="28">
        <v>10</v>
      </c>
      <c r="M2517" s="28" t="str">
        <f>IF(טבלה1[[#This Row],[עמודה53]]&gt;2000,"Yes","No")</f>
        <v>No</v>
      </c>
      <c r="N2517" s="28">
        <v>49</v>
      </c>
      <c r="O2517" s="28">
        <f>AVERAGE(טבלה1[[#This Row],[עמודה52]:[עמודה53]])</f>
        <v>29.5</v>
      </c>
      <c r="P2517" s="28" t="str">
        <f>IF(טבלה1[[#This Row],[עמודה4]]="&lt; $25 / hr","0$ - $25 / hr",טבלה1[[#This Row],[עמודה4]])</f>
        <v>$100 - $149 / hr</v>
      </c>
      <c r="Q2517" s="12" t="str" cm="1">
        <f t="array" ref="Q2517">INDEX(_xlfn.TEXTSPLIT(טבלה1[[#This Row],[עמודה55]],"-"),1)</f>
        <v xml:space="preserve">$100 </v>
      </c>
      <c r="R2517" s="21" t="str" cm="1">
        <f t="array" ref="R2517">INDEX(_xlfn.TEXTSPLIT(INDEX(_xlfn.TEXTSPLIT(טבלה1[[#This Row],[עמודה55]],"-"),2),"/"),1)</f>
        <v xml:space="preserve"> $149 </v>
      </c>
      <c r="S2517" s="28">
        <f>AVERAGE(טבלה1[[#This Row],[עמודה59]:[עמודה60]])</f>
        <v>124.5</v>
      </c>
      <c r="T2517" s="31">
        <f>VALUE(SUBSTITUTE(טבלה1[[#This Row],[עמודה56]],"$",""))</f>
        <v>100</v>
      </c>
      <c r="U2517" s="31">
        <f>VALUE(SUBSTITUTE(טבלה1[[#This Row],[עמודה57]],"$",""))</f>
        <v>149</v>
      </c>
      <c r="V2517" s="31" t="str">
        <f>IF(טבלה1[[#This Row],[עמודה58]]&gt;30,"Yes","No")</f>
        <v>Yes</v>
      </c>
    </row>
    <row r="2518" spans="1:22" x14ac:dyDescent="0.15">
      <c r="A2518" s="32" t="s">
        <v>5887</v>
      </c>
      <c r="B2518" s="33" t="s">
        <v>5888</v>
      </c>
      <c r="C2518" s="33" t="s">
        <v>5889</v>
      </c>
      <c r="D2518" s="44">
        <v>25000</v>
      </c>
      <c r="E2518" s="33" t="s">
        <v>63</v>
      </c>
      <c r="F2518" s="33" t="s">
        <v>29</v>
      </c>
      <c r="G2518" s="36" t="str">
        <f t="shared" si="39"/>
        <v>Low</v>
      </c>
      <c r="H2518" s="34">
        <v>0.1</v>
      </c>
      <c r="I2518" s="35"/>
      <c r="J2518" s="12" t="str" cm="1">
        <f t="array" ref="J2518">INDEX(_xlfn.TEXTSPLIT(טבלה1[[#This Row],[עמודה2]],","),2)</f>
        <v xml:space="preserve"> United Kingdom</v>
      </c>
      <c r="K2518" s="37" t="str">
        <f>_xlfn.CONCAT(טבלה1[[#This Row],[AI_Companies]]," ",טבלה1[[#This Row],[עמודה1]])</f>
        <v>Artbees https://www.artbees.co.uk/</v>
      </c>
      <c r="L2518" s="36">
        <v>10</v>
      </c>
      <c r="M2518" s="36" t="str">
        <f>IF(טבלה1[[#This Row],[עמודה53]]&gt;2000,"Yes","No")</f>
        <v>No</v>
      </c>
      <c r="N2518" s="36">
        <v>49</v>
      </c>
      <c r="O2518" s="36">
        <f>AVERAGE(טבלה1[[#This Row],[עמודה52]:[עמודה53]])</f>
        <v>29.5</v>
      </c>
      <c r="P2518" s="36" t="str">
        <f>IF(טבלה1[[#This Row],[עמודה4]]="&lt; $25 / hr","0$ - $25 / hr",טבלה1[[#This Row],[עמודה4]])</f>
        <v>$200 - $300 / hr</v>
      </c>
      <c r="Q2518" s="12" t="str" cm="1">
        <f t="array" ref="Q2518">INDEX(_xlfn.TEXTSPLIT(טבלה1[[#This Row],[עמודה55]],"-"),1)</f>
        <v xml:space="preserve">$200 </v>
      </c>
      <c r="R2518" s="21" t="str" cm="1">
        <f t="array" ref="R2518">INDEX(_xlfn.TEXTSPLIT(INDEX(_xlfn.TEXTSPLIT(טבלה1[[#This Row],[עמודה55]],"-"),2),"/"),1)</f>
        <v xml:space="preserve"> $300 </v>
      </c>
      <c r="S2518" s="36">
        <f>AVERAGE(טבלה1[[#This Row],[עמודה59]:[עמודה60]])</f>
        <v>250</v>
      </c>
      <c r="T2518" s="38">
        <f>VALUE(SUBSTITUTE(טבלה1[[#This Row],[עמודה56]],"$",""))</f>
        <v>200</v>
      </c>
      <c r="U2518" s="38">
        <f>VALUE(SUBSTITUTE(טבלה1[[#This Row],[עמודה57]],"$",""))</f>
        <v>300</v>
      </c>
      <c r="V2518" s="38" t="str">
        <f>IF(טבלה1[[#This Row],[עמודה58]]&gt;30,"Yes","No")</f>
        <v>Yes</v>
      </c>
    </row>
    <row r="2519" spans="1:22" x14ac:dyDescent="0.15">
      <c r="A2519" s="32" t="s">
        <v>5890</v>
      </c>
      <c r="B2519" s="39" t="s">
        <v>5891</v>
      </c>
      <c r="C2519" s="39" t="s">
        <v>102</v>
      </c>
      <c r="D2519" s="40">
        <v>10000</v>
      </c>
      <c r="E2519" s="39" t="s">
        <v>63</v>
      </c>
      <c r="F2519" s="39" t="s">
        <v>29</v>
      </c>
      <c r="G2519" s="36" t="str">
        <f t="shared" si="39"/>
        <v>Low</v>
      </c>
      <c r="H2519" s="41">
        <v>0.1</v>
      </c>
      <c r="I2519" s="42"/>
      <c r="J2519" s="12" t="str" cm="1">
        <f t="array" ref="J2519">INDEX(_xlfn.TEXTSPLIT(טבלה1[[#This Row],[עמודה2]],","),2)</f>
        <v xml:space="preserve"> United Kingdom</v>
      </c>
      <c r="K2519" s="43" t="str">
        <f>_xlfn.CONCAT(טבלה1[[#This Row],[AI_Companies]]," ",טבלה1[[#This Row],[עמודה1]])</f>
        <v>OrbitalMedia https://www.orbitalmedia.com/</v>
      </c>
      <c r="L2519" s="28">
        <v>10</v>
      </c>
      <c r="M2519" s="28" t="str">
        <f>IF(טבלה1[[#This Row],[עמודה53]]&gt;2000,"Yes","No")</f>
        <v>No</v>
      </c>
      <c r="N2519" s="28">
        <v>49</v>
      </c>
      <c r="O2519" s="28">
        <f>AVERAGE(טבלה1[[#This Row],[עמודה52]:[עמודה53]])</f>
        <v>29.5</v>
      </c>
      <c r="P2519" s="28" t="str">
        <f>IF(טבלה1[[#This Row],[עמודה4]]="&lt; $25 / hr","0$ - $25 / hr",טבלה1[[#This Row],[עמודה4]])</f>
        <v>$150 - $199 / hr</v>
      </c>
      <c r="Q2519" s="12" t="str" cm="1">
        <f t="array" ref="Q2519">INDEX(_xlfn.TEXTSPLIT(טבלה1[[#This Row],[עמודה55]],"-"),1)</f>
        <v xml:space="preserve">$150 </v>
      </c>
      <c r="R2519" s="21" t="str" cm="1">
        <f t="array" ref="R2519">INDEX(_xlfn.TEXTSPLIT(INDEX(_xlfn.TEXTSPLIT(טבלה1[[#This Row],[עמודה55]],"-"),2),"/"),1)</f>
        <v xml:space="preserve"> $199 </v>
      </c>
      <c r="S2519" s="28">
        <f>AVERAGE(טבלה1[[#This Row],[עמודה59]:[עמודה60]])</f>
        <v>174.5</v>
      </c>
      <c r="T2519" s="31">
        <f>VALUE(SUBSTITUTE(טבלה1[[#This Row],[עמודה56]],"$",""))</f>
        <v>150</v>
      </c>
      <c r="U2519" s="31">
        <f>VALUE(SUBSTITUTE(טבלה1[[#This Row],[עמודה57]],"$",""))</f>
        <v>199</v>
      </c>
      <c r="V2519" s="31" t="str">
        <f>IF(טבלה1[[#This Row],[עמודה58]]&gt;30,"Yes","No")</f>
        <v>Yes</v>
      </c>
    </row>
    <row r="2520" spans="1:22" x14ac:dyDescent="0.15">
      <c r="A2520" s="32" t="s">
        <v>5892</v>
      </c>
      <c r="B2520" s="33" t="s">
        <v>5893</v>
      </c>
      <c r="C2520" s="33" t="s">
        <v>303</v>
      </c>
      <c r="D2520" s="44">
        <v>1000</v>
      </c>
      <c r="E2520" s="33" t="s">
        <v>9</v>
      </c>
      <c r="F2520" s="33" t="s">
        <v>29</v>
      </c>
      <c r="G2520" s="36" t="str">
        <f t="shared" si="39"/>
        <v>Low</v>
      </c>
      <c r="H2520" s="34">
        <v>0.1</v>
      </c>
      <c r="I2520" s="35"/>
      <c r="J2520" s="12" t="str" cm="1">
        <f t="array" ref="J2520">INDEX(_xlfn.TEXTSPLIT(טבלה1[[#This Row],[עמודה2]],","),2)</f>
        <v xml:space="preserve"> United Kingdom</v>
      </c>
      <c r="K2520" s="37" t="str">
        <f>_xlfn.CONCAT(טבלה1[[#This Row],[AI_Companies]]," ",טבלה1[[#This Row],[עמודה1]])</f>
        <v>Graph https://graph.digital</v>
      </c>
      <c r="L2520" s="36">
        <v>10</v>
      </c>
      <c r="M2520" s="36" t="str">
        <f>IF(טבלה1[[#This Row],[עמודה53]]&gt;2000,"Yes","No")</f>
        <v>No</v>
      </c>
      <c r="N2520" s="36">
        <v>49</v>
      </c>
      <c r="O2520" s="36">
        <f>AVERAGE(טבלה1[[#This Row],[עמודה52]:[עמודה53]])</f>
        <v>29.5</v>
      </c>
      <c r="P2520" s="36" t="str">
        <f>IF(טבלה1[[#This Row],[עמודה4]]="&lt; $25 / hr","0$ - $25 / hr",טבלה1[[#This Row],[עמודה4]])</f>
        <v>$150 - $199 / hr</v>
      </c>
      <c r="Q2520" s="12" t="str" cm="1">
        <f t="array" ref="Q2520">INDEX(_xlfn.TEXTSPLIT(טבלה1[[#This Row],[עמודה55]],"-"),1)</f>
        <v xml:space="preserve">$150 </v>
      </c>
      <c r="R2520" s="21" t="str" cm="1">
        <f t="array" ref="R2520">INDEX(_xlfn.TEXTSPLIT(INDEX(_xlfn.TEXTSPLIT(טבלה1[[#This Row],[עמודה55]],"-"),2),"/"),1)</f>
        <v xml:space="preserve"> $199 </v>
      </c>
      <c r="S2520" s="36">
        <f>AVERAGE(טבלה1[[#This Row],[עמודה59]:[עמודה60]])</f>
        <v>174.5</v>
      </c>
      <c r="T2520" s="38">
        <f>VALUE(SUBSTITUTE(טבלה1[[#This Row],[עמודה56]],"$",""))</f>
        <v>150</v>
      </c>
      <c r="U2520" s="38">
        <f>VALUE(SUBSTITUTE(טבלה1[[#This Row],[עמודה57]],"$",""))</f>
        <v>199</v>
      </c>
      <c r="V2520" s="38" t="str">
        <f>IF(טבלה1[[#This Row],[עמודה58]]&gt;30,"Yes","No")</f>
        <v>Yes</v>
      </c>
    </row>
    <row r="2521" spans="1:22" x14ac:dyDescent="0.15">
      <c r="A2521" s="32" t="s">
        <v>5894</v>
      </c>
      <c r="B2521" s="39" t="s">
        <v>5895</v>
      </c>
      <c r="C2521" s="39" t="s">
        <v>5896</v>
      </c>
      <c r="D2521" s="40">
        <v>10000</v>
      </c>
      <c r="E2521" s="39" t="s">
        <v>33</v>
      </c>
      <c r="F2521" s="39" t="s">
        <v>29</v>
      </c>
      <c r="G2521" s="36" t="str">
        <f t="shared" si="39"/>
        <v>Low</v>
      </c>
      <c r="H2521" s="41">
        <v>0.1</v>
      </c>
      <c r="I2521" s="42"/>
      <c r="J2521" s="12" t="str" cm="1">
        <f t="array" ref="J2521">INDEX(_xlfn.TEXTSPLIT(טבלה1[[#This Row],[עמודה2]],","),2)</f>
        <v xml:space="preserve"> Croatia</v>
      </c>
      <c r="K2521" s="43" t="str">
        <f>_xlfn.CONCAT(טבלה1[[#This Row],[AI_Companies]]," ",טבלה1[[#This Row],[עמודה1]])</f>
        <v>ENTG http://entg.co/</v>
      </c>
      <c r="L2521" s="28">
        <v>10</v>
      </c>
      <c r="M2521" s="28" t="str">
        <f>IF(טבלה1[[#This Row],[עמודה53]]&gt;2000,"Yes","No")</f>
        <v>No</v>
      </c>
      <c r="N2521" s="28">
        <v>49</v>
      </c>
      <c r="O2521" s="28">
        <f>AVERAGE(טבלה1[[#This Row],[עמודה52]:[עמודה53]])</f>
        <v>29.5</v>
      </c>
      <c r="P2521" s="28" t="str">
        <f>IF(טבלה1[[#This Row],[עמודה4]]="&lt; $25 / hr","0$ - $25 / hr",טבלה1[[#This Row],[עמודה4]])</f>
        <v>$50 - $99 / hr</v>
      </c>
      <c r="Q2521" s="12" t="str" cm="1">
        <f t="array" ref="Q2521">INDEX(_xlfn.TEXTSPLIT(טבלה1[[#This Row],[עמודה55]],"-"),1)</f>
        <v xml:space="preserve">$50 </v>
      </c>
      <c r="R2521" s="21" t="str" cm="1">
        <f t="array" ref="R2521">INDEX(_xlfn.TEXTSPLIT(INDEX(_xlfn.TEXTSPLIT(טבלה1[[#This Row],[עמודה55]],"-"),2),"/"),1)</f>
        <v xml:space="preserve"> $99 </v>
      </c>
      <c r="S2521" s="28">
        <f>AVERAGE(טבלה1[[#This Row],[עמודה59]:[עמודה60]])</f>
        <v>74.5</v>
      </c>
      <c r="T2521" s="31">
        <f>VALUE(SUBSTITUTE(טבלה1[[#This Row],[עמודה56]],"$",""))</f>
        <v>50</v>
      </c>
      <c r="U2521" s="31">
        <f>VALUE(SUBSTITUTE(טבלה1[[#This Row],[עמודה57]],"$",""))</f>
        <v>99</v>
      </c>
      <c r="V2521" s="31" t="str">
        <f>IF(טבלה1[[#This Row],[עמודה58]]&gt;30,"Yes","No")</f>
        <v>Yes</v>
      </c>
    </row>
    <row r="2522" spans="1:22" x14ac:dyDescent="0.15">
      <c r="A2522" s="32" t="s">
        <v>5897</v>
      </c>
      <c r="B2522" s="33" t="s">
        <v>5898</v>
      </c>
      <c r="C2522" s="33" t="s">
        <v>5495</v>
      </c>
      <c r="D2522" s="44">
        <v>10000</v>
      </c>
      <c r="E2522" s="33" t="s">
        <v>9</v>
      </c>
      <c r="F2522" s="33" t="s">
        <v>29</v>
      </c>
      <c r="G2522" s="36" t="str">
        <f t="shared" si="39"/>
        <v>Low</v>
      </c>
      <c r="H2522" s="34">
        <v>0.1</v>
      </c>
      <c r="I2522" s="35"/>
      <c r="J2522" s="12" t="str" cm="1">
        <f t="array" ref="J2522">INDEX(_xlfn.TEXTSPLIT(טבלה1[[#This Row],[עמודה2]],","),2)</f>
        <v xml:space="preserve"> Brazil</v>
      </c>
      <c r="K2522" s="37" t="str">
        <f>_xlfn.CONCAT(טבלה1[[#This Row],[AI_Companies]]," ",טבלה1[[#This Row],[עמודה1]])</f>
        <v>MagratheaLabs http://www.magrathealabs.com/</v>
      </c>
      <c r="L2522" s="36">
        <v>10</v>
      </c>
      <c r="M2522" s="36" t="str">
        <f>IF(טבלה1[[#This Row],[עמודה53]]&gt;2000,"Yes","No")</f>
        <v>No</v>
      </c>
      <c r="N2522" s="36">
        <v>49</v>
      </c>
      <c r="O2522" s="36">
        <f>AVERAGE(טבלה1[[#This Row],[עמודה52]:[עמודה53]])</f>
        <v>29.5</v>
      </c>
      <c r="P2522" s="36" t="str">
        <f>IF(טבלה1[[#This Row],[עמודה4]]="&lt; $25 / hr","0$ - $25 / hr",טבלה1[[#This Row],[עמודה4]])</f>
        <v>$25 - $49 / hr</v>
      </c>
      <c r="Q2522" s="12" t="str" cm="1">
        <f t="array" ref="Q2522">INDEX(_xlfn.TEXTSPLIT(טבלה1[[#This Row],[עמודה55]],"-"),1)</f>
        <v xml:space="preserve">$25 </v>
      </c>
      <c r="R2522" s="21" t="str" cm="1">
        <f t="array" ref="R2522">INDEX(_xlfn.TEXTSPLIT(INDEX(_xlfn.TEXTSPLIT(טבלה1[[#This Row],[עמודה55]],"-"),2),"/"),1)</f>
        <v xml:space="preserve"> $49 </v>
      </c>
      <c r="S2522" s="36">
        <f>AVERAGE(טבלה1[[#This Row],[עמודה59]:[עמודה60]])</f>
        <v>37</v>
      </c>
      <c r="T2522" s="38">
        <f>VALUE(SUBSTITUTE(טבלה1[[#This Row],[עמודה56]],"$",""))</f>
        <v>25</v>
      </c>
      <c r="U2522" s="38">
        <f>VALUE(SUBSTITUTE(טבלה1[[#This Row],[עמודה57]],"$",""))</f>
        <v>49</v>
      </c>
      <c r="V2522" s="38" t="str">
        <f>IF(טבלה1[[#This Row],[עמודה58]]&gt;30,"Yes","No")</f>
        <v>Yes</v>
      </c>
    </row>
    <row r="2523" spans="1:22" x14ac:dyDescent="0.15">
      <c r="A2523" s="32" t="s">
        <v>5899</v>
      </c>
      <c r="B2523" s="39" t="s">
        <v>5900</v>
      </c>
      <c r="C2523" s="39" t="s">
        <v>17</v>
      </c>
      <c r="D2523" s="40">
        <v>25000</v>
      </c>
      <c r="E2523" s="39" t="s">
        <v>21</v>
      </c>
      <c r="F2523" s="39" t="s">
        <v>29</v>
      </c>
      <c r="G2523" s="36" t="str">
        <f t="shared" si="39"/>
        <v>Low</v>
      </c>
      <c r="H2523" s="41">
        <v>0.1</v>
      </c>
      <c r="I2523" s="42"/>
      <c r="J2523" s="12" t="str" cm="1">
        <f t="array" ref="J2523">INDEX(_xlfn.TEXTSPLIT(טבלה1[[#This Row],[עמודה2]],","),2)</f>
        <v xml:space="preserve"> Malaysia</v>
      </c>
      <c r="K2523" s="43" t="str">
        <f>_xlfn.CONCAT(טבלה1[[#This Row],[AI_Companies]]," ",טבלה1[[#This Row],[עמודה1]])</f>
        <v>XylogComputerSystems http://www.xylog.com.my</v>
      </c>
      <c r="L2523" s="28">
        <v>10</v>
      </c>
      <c r="M2523" s="28" t="str">
        <f>IF(טבלה1[[#This Row],[עמודה53]]&gt;2000,"Yes","No")</f>
        <v>No</v>
      </c>
      <c r="N2523" s="28">
        <v>49</v>
      </c>
      <c r="O2523" s="28">
        <f>AVERAGE(טבלה1[[#This Row],[עמודה52]:[עמודה53]])</f>
        <v>29.5</v>
      </c>
      <c r="P2523" s="28" t="str">
        <f>IF(טבלה1[[#This Row],[עמודה4]]="&lt; $25 / hr","0$ - $25 / hr",טבלה1[[#This Row],[עמודה4]])</f>
        <v>$50 - $99 / hr</v>
      </c>
      <c r="Q2523" s="12" t="str" cm="1">
        <f t="array" ref="Q2523">INDEX(_xlfn.TEXTSPLIT(טבלה1[[#This Row],[עמודה55]],"-"),1)</f>
        <v xml:space="preserve">$50 </v>
      </c>
      <c r="R2523" s="21" t="str" cm="1">
        <f t="array" ref="R2523">INDEX(_xlfn.TEXTSPLIT(INDEX(_xlfn.TEXTSPLIT(טבלה1[[#This Row],[עמודה55]],"-"),2),"/"),1)</f>
        <v xml:space="preserve"> $99 </v>
      </c>
      <c r="S2523" s="28">
        <f>AVERAGE(טבלה1[[#This Row],[עמודה59]:[עמודה60]])</f>
        <v>74.5</v>
      </c>
      <c r="T2523" s="31">
        <f>VALUE(SUBSTITUTE(טבלה1[[#This Row],[עמודה56]],"$",""))</f>
        <v>50</v>
      </c>
      <c r="U2523" s="31">
        <f>VALUE(SUBSTITUTE(טבלה1[[#This Row],[עמודה57]],"$",""))</f>
        <v>99</v>
      </c>
      <c r="V2523" s="31" t="str">
        <f>IF(טבלה1[[#This Row],[עמודה58]]&gt;30,"Yes","No")</f>
        <v>Yes</v>
      </c>
    </row>
    <row r="2524" spans="1:22" x14ac:dyDescent="0.15">
      <c r="A2524" s="32" t="s">
        <v>5901</v>
      </c>
      <c r="B2524" s="33" t="s">
        <v>5902</v>
      </c>
      <c r="C2524" s="33" t="s">
        <v>20</v>
      </c>
      <c r="D2524" s="33" t="s">
        <v>4</v>
      </c>
      <c r="E2524" s="33" t="s">
        <v>4</v>
      </c>
      <c r="F2524" s="33" t="s">
        <v>29</v>
      </c>
      <c r="G2524" s="36" t="str">
        <f t="shared" si="39"/>
        <v>Low</v>
      </c>
      <c r="H2524" s="34">
        <v>0.1</v>
      </c>
      <c r="I2524" s="35"/>
      <c r="J2524" s="12" t="str" cm="1">
        <f t="array" ref="J2524">INDEX(_xlfn.TEXTSPLIT(טבלה1[[#This Row],[עמודה2]],","),2)</f>
        <v xml:space="preserve"> FL</v>
      </c>
      <c r="K2524" s="37" t="str">
        <f>_xlfn.CONCAT(טבלה1[[#This Row],[AI_Companies]]," ",טבלה1[[#This Row],[עמודה1]])</f>
        <v>VeryBigThings http://www.verybigthings.com</v>
      </c>
      <c r="L2524" s="36">
        <v>10</v>
      </c>
      <c r="M2524" s="36" t="str">
        <f>IF(טבלה1[[#This Row],[עמודה53]]&gt;2000,"Yes","No")</f>
        <v>No</v>
      </c>
      <c r="N2524" s="36">
        <v>49</v>
      </c>
      <c r="O2524" s="36">
        <f>AVERAGE(טבלה1[[#This Row],[עמודה52]:[עמודה53]])</f>
        <v>29.5</v>
      </c>
      <c r="P2524" s="36" t="str">
        <f>IF(טבלה1[[#This Row],[עמודה4]]="&lt; $25 / hr","0$ - $25 / hr",טבלה1[[#This Row],[עמודה4]])</f>
        <v>$100 - $149 / hr</v>
      </c>
      <c r="Q2524" s="12" t="str" cm="1">
        <f t="array" ref="Q2524">INDEX(_xlfn.TEXTSPLIT(טבלה1[[#This Row],[עמודה55]],"-"),1)</f>
        <v xml:space="preserve">$100 </v>
      </c>
      <c r="R2524" s="21" t="str" cm="1">
        <f t="array" ref="R2524">INDEX(_xlfn.TEXTSPLIT(INDEX(_xlfn.TEXTSPLIT(טבלה1[[#This Row],[עמודה55]],"-"),2),"/"),1)</f>
        <v xml:space="preserve"> $149 </v>
      </c>
      <c r="S2524" s="36">
        <f>AVERAGE(טבלה1[[#This Row],[עמודה59]:[עמודה60]])</f>
        <v>124.5</v>
      </c>
      <c r="T2524" s="38">
        <f>VALUE(SUBSTITUTE(טבלה1[[#This Row],[עמודה56]],"$",""))</f>
        <v>100</v>
      </c>
      <c r="U2524" s="38">
        <f>VALUE(SUBSTITUTE(טבלה1[[#This Row],[עמודה57]],"$",""))</f>
        <v>149</v>
      </c>
      <c r="V2524" s="38" t="str">
        <f>IF(טבלה1[[#This Row],[עמודה58]]&gt;30,"Yes","No")</f>
        <v>Yes</v>
      </c>
    </row>
    <row r="2525" spans="1:22" x14ac:dyDescent="0.15">
      <c r="A2525" s="32" t="s">
        <v>5903</v>
      </c>
      <c r="B2525" s="39" t="s">
        <v>5904</v>
      </c>
      <c r="C2525" s="39" t="s">
        <v>212</v>
      </c>
      <c r="D2525" s="40">
        <v>10000</v>
      </c>
      <c r="E2525" s="39" t="s">
        <v>9</v>
      </c>
      <c r="F2525" s="39" t="s">
        <v>29</v>
      </c>
      <c r="G2525" s="36" t="str">
        <f t="shared" si="39"/>
        <v>Low</v>
      </c>
      <c r="H2525" s="41">
        <v>0.1</v>
      </c>
      <c r="I2525" s="42"/>
      <c r="J2525" s="12" t="str" cm="1">
        <f t="array" ref="J2525">INDEX(_xlfn.TEXTSPLIT(טבלה1[[#This Row],[עמודה2]],","),2)</f>
        <v xml:space="preserve"> NY</v>
      </c>
      <c r="K2525" s="43" t="str">
        <f>_xlfn.CONCAT(טבלה1[[#This Row],[AI_Companies]]," ",טבלה1[[#This Row],[עמודה1]])</f>
        <v>OpenCrowd https://opencrowd.com/</v>
      </c>
      <c r="L2525" s="28">
        <v>10</v>
      </c>
      <c r="M2525" s="28" t="str">
        <f>IF(טבלה1[[#This Row],[עמודה53]]&gt;2000,"Yes","No")</f>
        <v>No</v>
      </c>
      <c r="N2525" s="28">
        <v>49</v>
      </c>
      <c r="O2525" s="28">
        <f>AVERAGE(טבלה1[[#This Row],[עמודה52]:[עמודה53]])</f>
        <v>29.5</v>
      </c>
      <c r="P2525" s="28" t="str">
        <f>IF(טבלה1[[#This Row],[עמודה4]]="&lt; $25 / hr","0$ - $25 / hr",טבלה1[[#This Row],[עמודה4]])</f>
        <v>Undisclosed</v>
      </c>
      <c r="Q2525" s="12" t="str" cm="1">
        <f t="array" ref="Q2525">INDEX(_xlfn.TEXTSPLIT(טבלה1[[#This Row],[עמודה55]],"-"),1)</f>
        <v>Undisclosed</v>
      </c>
      <c r="R2525" s="21" t="e" cm="1">
        <f t="array" ref="R2525">INDEX(_xlfn.TEXTSPLIT(INDEX(_xlfn.TEXTSPLIT(טבלה1[[#This Row],[עמודה55]],"-"),2),"/"),1)</f>
        <v>#REF!</v>
      </c>
      <c r="S2525" s="28" t="e">
        <f>AVERAGE(טבלה1[[#This Row],[עמודה59]:[עמודה60]])</f>
        <v>#VALUE!</v>
      </c>
      <c r="T2525" s="31" t="e">
        <f>VALUE(SUBSTITUTE(טבלה1[[#This Row],[עמודה56]],"$",""))</f>
        <v>#VALUE!</v>
      </c>
      <c r="U2525" s="31" t="e">
        <f>VALUE(SUBSTITUTE(טבלה1[[#This Row],[עמודה57]],"$",""))</f>
        <v>#REF!</v>
      </c>
      <c r="V2525" s="31" t="e">
        <f>IF(טבלה1[[#This Row],[עמודה58]]&gt;30,"Yes","No")</f>
        <v>#VALUE!</v>
      </c>
    </row>
    <row r="2526" spans="1:22" x14ac:dyDescent="0.15">
      <c r="A2526" s="32" t="s">
        <v>5905</v>
      </c>
      <c r="B2526" s="33" t="s">
        <v>5906</v>
      </c>
      <c r="C2526" s="33" t="s">
        <v>604</v>
      </c>
      <c r="D2526" s="44">
        <v>1000</v>
      </c>
      <c r="E2526" s="33" t="s">
        <v>21</v>
      </c>
      <c r="F2526" s="33" t="s">
        <v>29</v>
      </c>
      <c r="G2526" s="36" t="str">
        <f t="shared" si="39"/>
        <v>Low</v>
      </c>
      <c r="H2526" s="34">
        <v>0.1</v>
      </c>
      <c r="I2526" s="35"/>
      <c r="J2526" s="12" t="str" cm="1">
        <f t="array" ref="J2526">INDEX(_xlfn.TEXTSPLIT(טבלה1[[#This Row],[עמודה2]],","),2)</f>
        <v xml:space="preserve"> CA</v>
      </c>
      <c r="K2526" s="37" t="str">
        <f>_xlfn.CONCAT(טבלה1[[#This Row],[AI_Companies]]," ",טבלה1[[#This Row],[עמודה1]])</f>
        <v>SpiceFactory http://www.spicefactory.co</v>
      </c>
      <c r="L2526" s="36">
        <v>10</v>
      </c>
      <c r="M2526" s="36" t="str">
        <f>IF(טבלה1[[#This Row],[עמודה53]]&gt;2000,"Yes","No")</f>
        <v>No</v>
      </c>
      <c r="N2526" s="36">
        <v>49</v>
      </c>
      <c r="O2526" s="36">
        <f>AVERAGE(טבלה1[[#This Row],[עמודה52]:[עמודה53]])</f>
        <v>29.5</v>
      </c>
      <c r="P2526" s="36" t="str">
        <f>IF(טבלה1[[#This Row],[עמודה4]]="&lt; $25 / hr","0$ - $25 / hr",טבלה1[[#This Row],[עמודה4]])</f>
        <v>$50 - $99 / hr</v>
      </c>
      <c r="Q2526" s="12" t="str" cm="1">
        <f t="array" ref="Q2526">INDEX(_xlfn.TEXTSPLIT(טבלה1[[#This Row],[עמודה55]],"-"),1)</f>
        <v xml:space="preserve">$50 </v>
      </c>
      <c r="R2526" s="21" t="str" cm="1">
        <f t="array" ref="R2526">INDEX(_xlfn.TEXTSPLIT(INDEX(_xlfn.TEXTSPLIT(טבלה1[[#This Row],[עמודה55]],"-"),2),"/"),1)</f>
        <v xml:space="preserve"> $99 </v>
      </c>
      <c r="S2526" s="36">
        <f>AVERAGE(טבלה1[[#This Row],[עמודה59]:[עמודה60]])</f>
        <v>74.5</v>
      </c>
      <c r="T2526" s="38">
        <f>VALUE(SUBSTITUTE(טבלה1[[#This Row],[עמודה56]],"$",""))</f>
        <v>50</v>
      </c>
      <c r="U2526" s="38">
        <f>VALUE(SUBSTITUTE(טבלה1[[#This Row],[עמודה57]],"$",""))</f>
        <v>99</v>
      </c>
      <c r="V2526" s="38" t="str">
        <f>IF(טבלה1[[#This Row],[עמודה58]]&gt;30,"Yes","No")</f>
        <v>Yes</v>
      </c>
    </row>
    <row r="2527" spans="1:22" x14ac:dyDescent="0.15">
      <c r="A2527" s="32" t="s">
        <v>5907</v>
      </c>
      <c r="B2527" s="39" t="s">
        <v>5908</v>
      </c>
      <c r="C2527" s="39" t="s">
        <v>20</v>
      </c>
      <c r="D2527" s="40">
        <v>10000</v>
      </c>
      <c r="E2527" s="39" t="s">
        <v>9</v>
      </c>
      <c r="F2527" s="39" t="s">
        <v>29</v>
      </c>
      <c r="G2527" s="36" t="str">
        <f t="shared" si="39"/>
        <v>Low</v>
      </c>
      <c r="H2527" s="41">
        <v>0.1</v>
      </c>
      <c r="I2527" s="42"/>
      <c r="J2527" s="12" t="str" cm="1">
        <f t="array" ref="J2527">INDEX(_xlfn.TEXTSPLIT(טבלה1[[#This Row],[עמודה2]],","),2)</f>
        <v xml:space="preserve"> India</v>
      </c>
      <c r="K2527" s="43" t="str">
        <f>_xlfn.CONCAT(טבלה1[[#This Row],[AI_Companies]]," ",טבלה1[[#This Row],[עמודה1]])</f>
        <v>CyberworxTechnologiesPvt.Ltd http://www.cyberworx.in</v>
      </c>
      <c r="L2527" s="28">
        <v>10</v>
      </c>
      <c r="M2527" s="28" t="str">
        <f>IF(טבלה1[[#This Row],[עמודה53]]&gt;2000,"Yes","No")</f>
        <v>No</v>
      </c>
      <c r="N2527" s="28">
        <v>49</v>
      </c>
      <c r="O2527" s="28">
        <f>AVERAGE(טבלה1[[#This Row],[עמודה52]:[עמודה53]])</f>
        <v>29.5</v>
      </c>
      <c r="P2527" s="28" t="str">
        <f>IF(טבלה1[[#This Row],[עמודה4]]="&lt; $25 / hr","0$ - $25 / hr",טבלה1[[#This Row],[עמודה4]])</f>
        <v>$100 - $149 / hr</v>
      </c>
      <c r="Q2527" s="12" t="str" cm="1">
        <f t="array" ref="Q2527">INDEX(_xlfn.TEXTSPLIT(טבלה1[[#This Row],[עמודה55]],"-"),1)</f>
        <v xml:space="preserve">$100 </v>
      </c>
      <c r="R2527" s="21" t="str" cm="1">
        <f t="array" ref="R2527">INDEX(_xlfn.TEXTSPLIT(INDEX(_xlfn.TEXTSPLIT(טבלה1[[#This Row],[עמודה55]],"-"),2),"/"),1)</f>
        <v xml:space="preserve"> $149 </v>
      </c>
      <c r="S2527" s="28">
        <f>AVERAGE(טבלה1[[#This Row],[עמודה59]:[עמודה60]])</f>
        <v>124.5</v>
      </c>
      <c r="T2527" s="31">
        <f>VALUE(SUBSTITUTE(טבלה1[[#This Row],[עמודה56]],"$",""))</f>
        <v>100</v>
      </c>
      <c r="U2527" s="31">
        <f>VALUE(SUBSTITUTE(טבלה1[[#This Row],[עמודה57]],"$",""))</f>
        <v>149</v>
      </c>
      <c r="V2527" s="31" t="str">
        <f>IF(טבלה1[[#This Row],[עמודה58]]&gt;30,"Yes","No")</f>
        <v>Yes</v>
      </c>
    </row>
    <row r="2528" spans="1:22" x14ac:dyDescent="0.15">
      <c r="A2528" s="32" t="s">
        <v>5909</v>
      </c>
      <c r="B2528" s="33" t="s">
        <v>5910</v>
      </c>
      <c r="C2528" s="48" t="s">
        <v>5911</v>
      </c>
      <c r="D2528" s="44">
        <v>1000</v>
      </c>
      <c r="E2528" s="33" t="s">
        <v>9</v>
      </c>
      <c r="F2528" s="33" t="s">
        <v>29</v>
      </c>
      <c r="G2528" s="36" t="str">
        <f t="shared" si="39"/>
        <v>Low</v>
      </c>
      <c r="H2528" s="34">
        <v>0.1</v>
      </c>
      <c r="I2528" s="35"/>
      <c r="J2528" s="12" t="str" cm="1">
        <f t="array" ref="J2528">INDEX(_xlfn.TEXTSPLIT(טבלה1[[#This Row],[עמודה2]],","),2)</f>
        <v xml:space="preserve"> NY</v>
      </c>
      <c r="K2528" s="37" t="str">
        <f>_xlfn.CONCAT(טבלה1[[#This Row],[AI_Companies]]," ",טבלה1[[#This Row],[עמודה1]])</f>
        <v>AbalitTechnologies https://www.abalit.org/</v>
      </c>
      <c r="L2528" s="36">
        <v>10</v>
      </c>
      <c r="M2528" s="36" t="str">
        <f>IF(טבלה1[[#This Row],[עמודה53]]&gt;2000,"Yes","No")</f>
        <v>No</v>
      </c>
      <c r="N2528" s="36">
        <v>49</v>
      </c>
      <c r="O2528" s="36">
        <f>AVERAGE(טבלה1[[#This Row],[עמודה52]:[עמודה53]])</f>
        <v>29.5</v>
      </c>
      <c r="P2528" s="36" t="str">
        <f>IF(טבלה1[[#This Row],[עמודה4]]="&lt; $25 / hr","0$ - $25 / hr",טבלה1[[#This Row],[עמודה4]])</f>
        <v>$50 - $99 / hr</v>
      </c>
      <c r="Q2528" s="12" t="str" cm="1">
        <f t="array" ref="Q2528">INDEX(_xlfn.TEXTSPLIT(טבלה1[[#This Row],[עמודה55]],"-"),1)</f>
        <v xml:space="preserve">$50 </v>
      </c>
      <c r="R2528" s="21" t="str" cm="1">
        <f t="array" ref="R2528">INDEX(_xlfn.TEXTSPLIT(INDEX(_xlfn.TEXTSPLIT(טבלה1[[#This Row],[עמודה55]],"-"),2),"/"),1)</f>
        <v xml:space="preserve"> $99 </v>
      </c>
      <c r="S2528" s="36">
        <f>AVERAGE(טבלה1[[#This Row],[עמודה59]:[עמודה60]])</f>
        <v>74.5</v>
      </c>
      <c r="T2528" s="38">
        <f>VALUE(SUBSTITUTE(טבלה1[[#This Row],[עמודה56]],"$",""))</f>
        <v>50</v>
      </c>
      <c r="U2528" s="38">
        <f>VALUE(SUBSTITUTE(טבלה1[[#This Row],[עמודה57]],"$",""))</f>
        <v>99</v>
      </c>
      <c r="V2528" s="38" t="str">
        <f>IF(טבלה1[[#This Row],[עמודה58]]&gt;30,"Yes","No")</f>
        <v>Yes</v>
      </c>
    </row>
    <row r="2529" spans="1:22" x14ac:dyDescent="0.15">
      <c r="A2529" s="32" t="s">
        <v>5912</v>
      </c>
      <c r="B2529" s="39" t="s">
        <v>5913</v>
      </c>
      <c r="C2529" s="39" t="s">
        <v>5914</v>
      </c>
      <c r="D2529" s="40">
        <v>10000</v>
      </c>
      <c r="E2529" s="39" t="s">
        <v>9</v>
      </c>
      <c r="F2529" s="39" t="s">
        <v>29</v>
      </c>
      <c r="G2529" s="36" t="str">
        <f t="shared" si="39"/>
        <v>Low</v>
      </c>
      <c r="H2529" s="41">
        <v>0.1</v>
      </c>
      <c r="I2529" s="42"/>
      <c r="J2529" s="12" t="str" cm="1">
        <f t="array" ref="J2529">INDEX(_xlfn.TEXTSPLIT(טבלה1[[#This Row],[עמודה2]],","),2)</f>
        <v xml:space="preserve"> United Arab Emirates</v>
      </c>
      <c r="K2529" s="43" t="str">
        <f>_xlfn.CONCAT(טבלה1[[#This Row],[AI_Companies]]," ",טבלה1[[#This Row],[עמודה1]])</f>
        <v>UniqueComputerSystems https://www.ucssolutions.com/</v>
      </c>
      <c r="L2529" s="28">
        <v>10</v>
      </c>
      <c r="M2529" s="28" t="str">
        <f>IF(טבלה1[[#This Row],[עמודה53]]&gt;2000,"Yes","No")</f>
        <v>No</v>
      </c>
      <c r="N2529" s="28">
        <v>49</v>
      </c>
      <c r="O2529" s="28">
        <f>AVERAGE(טבלה1[[#This Row],[עמודה52]:[עמודה53]])</f>
        <v>29.5</v>
      </c>
      <c r="P2529" s="28" t="str">
        <f>IF(טבלה1[[#This Row],[עמודה4]]="&lt; $25 / hr","0$ - $25 / hr",טבלה1[[#This Row],[עמודה4]])</f>
        <v>$50 - $99 / hr</v>
      </c>
      <c r="Q2529" s="12" t="str" cm="1">
        <f t="array" ref="Q2529">INDEX(_xlfn.TEXTSPLIT(טבלה1[[#This Row],[עמודה55]],"-"),1)</f>
        <v xml:space="preserve">$50 </v>
      </c>
      <c r="R2529" s="21" t="str" cm="1">
        <f t="array" ref="R2529">INDEX(_xlfn.TEXTSPLIT(INDEX(_xlfn.TEXTSPLIT(טבלה1[[#This Row],[עמודה55]],"-"),2),"/"),1)</f>
        <v xml:space="preserve"> $99 </v>
      </c>
      <c r="S2529" s="28">
        <f>AVERAGE(טבלה1[[#This Row],[עמודה59]:[עמודה60]])</f>
        <v>74.5</v>
      </c>
      <c r="T2529" s="31">
        <f>VALUE(SUBSTITUTE(טבלה1[[#This Row],[עמודה56]],"$",""))</f>
        <v>50</v>
      </c>
      <c r="U2529" s="31">
        <f>VALUE(SUBSTITUTE(טבלה1[[#This Row],[עמודה57]],"$",""))</f>
        <v>99</v>
      </c>
      <c r="V2529" s="31" t="str">
        <f>IF(טבלה1[[#This Row],[עמודה58]]&gt;30,"Yes","No")</f>
        <v>Yes</v>
      </c>
    </row>
    <row r="2530" spans="1:22" x14ac:dyDescent="0.15">
      <c r="A2530" s="32" t="s">
        <v>5915</v>
      </c>
      <c r="B2530" s="33" t="s">
        <v>5916</v>
      </c>
      <c r="C2530" s="33" t="s">
        <v>66</v>
      </c>
      <c r="D2530" s="44">
        <v>50000</v>
      </c>
      <c r="E2530" s="33" t="s">
        <v>33</v>
      </c>
      <c r="F2530" s="33" t="s">
        <v>117</v>
      </c>
      <c r="G2530" s="36" t="str">
        <f t="shared" si="39"/>
        <v>Low</v>
      </c>
      <c r="H2530" s="34">
        <v>0.1</v>
      </c>
      <c r="I2530" s="35"/>
      <c r="J2530" s="12" t="str" cm="1">
        <f t="array" ref="J2530">INDEX(_xlfn.TEXTSPLIT(טבלה1[[#This Row],[עמודה2]],","),2)</f>
        <v xml:space="preserve"> MS</v>
      </c>
      <c r="K2530" s="37" t="str">
        <f>_xlfn.CONCAT(טבלה1[[#This Row],[AI_Companies]]," ",טבלה1[[#This Row],[עמודה1]])</f>
        <v>KopisMobile http://kopismobile.com</v>
      </c>
      <c r="L2530" s="36">
        <v>2</v>
      </c>
      <c r="M2530" s="36" t="str">
        <f>IF(טבלה1[[#This Row],[עמודה53]]&gt;2000,"Yes","No")</f>
        <v>No</v>
      </c>
      <c r="N2530" s="36">
        <v>9</v>
      </c>
      <c r="O2530" s="36">
        <f>AVERAGE(טבלה1[[#This Row],[עמודה52]:[עמודה53]])</f>
        <v>29.5</v>
      </c>
      <c r="P2530" s="36" t="str">
        <f>IF(טבלה1[[#This Row],[עמודה4]]="&lt; $25 / hr","0$ - $25 / hr",טבלה1[[#This Row],[עמודה4]])</f>
        <v>$50 - $99 / hr</v>
      </c>
      <c r="Q2530" s="12" t="str" cm="1">
        <f t="array" ref="Q2530">INDEX(_xlfn.TEXTSPLIT(טבלה1[[#This Row],[עמודה55]],"-"),1)</f>
        <v xml:space="preserve">$50 </v>
      </c>
      <c r="R2530" s="21" t="str" cm="1">
        <f t="array" ref="R2530">INDEX(_xlfn.TEXTSPLIT(INDEX(_xlfn.TEXTSPLIT(טבלה1[[#This Row],[עמודה55]],"-"),2),"/"),1)</f>
        <v xml:space="preserve"> $99 </v>
      </c>
      <c r="S2530" s="36">
        <f>AVERAGE(טבלה1[[#This Row],[עמודה59]:[עמודה60]])</f>
        <v>74.5</v>
      </c>
      <c r="T2530" s="38">
        <f>VALUE(SUBSTITUTE(טבלה1[[#This Row],[עמודה56]],"$",""))</f>
        <v>50</v>
      </c>
      <c r="U2530" s="38">
        <f>VALUE(SUBSTITUTE(טבלה1[[#This Row],[עמודה57]],"$",""))</f>
        <v>99</v>
      </c>
      <c r="V2530" s="38" t="str">
        <f>IF(טבלה1[[#This Row],[עמודה58]]&gt;30,"Yes","No")</f>
        <v>Yes</v>
      </c>
    </row>
    <row r="2531" spans="1:22" x14ac:dyDescent="0.15">
      <c r="A2531" s="32" t="s">
        <v>5917</v>
      </c>
      <c r="B2531" s="39" t="s">
        <v>5918</v>
      </c>
      <c r="C2531" s="39" t="s">
        <v>3011</v>
      </c>
      <c r="D2531" s="40">
        <v>1000</v>
      </c>
      <c r="E2531" s="39" t="s">
        <v>14</v>
      </c>
      <c r="F2531" s="39" t="s">
        <v>29</v>
      </c>
      <c r="G2531" s="36" t="str">
        <f t="shared" si="39"/>
        <v>Low</v>
      </c>
      <c r="H2531" s="41">
        <v>0.1</v>
      </c>
      <c r="I2531" s="42"/>
      <c r="J2531" s="12" t="str" cm="1">
        <f t="array" ref="J2531">INDEX(_xlfn.TEXTSPLIT(טבלה1[[#This Row],[עמודה2]],","),2)</f>
        <v xml:space="preserve"> Canada</v>
      </c>
      <c r="K2531" s="43" t="str">
        <f>_xlfn.CONCAT(טבלה1[[#This Row],[AI_Companies]]," ",טבלה1[[#This Row],[עמודה1]])</f>
        <v>BlockchainMind https://blockchainmind.com/</v>
      </c>
      <c r="L2531" s="28">
        <v>10</v>
      </c>
      <c r="M2531" s="28" t="str">
        <f>IF(טבלה1[[#This Row],[עמודה53]]&gt;2000,"Yes","No")</f>
        <v>No</v>
      </c>
      <c r="N2531" s="28">
        <v>49</v>
      </c>
      <c r="O2531" s="28">
        <f>AVERAGE(טבלה1[[#This Row],[עמודה52]:[עמודה53]])</f>
        <v>5.5</v>
      </c>
      <c r="P2531" s="28" t="str">
        <f>IF(טבלה1[[#This Row],[עמודה4]]="&lt; $25 / hr","0$ - $25 / hr",טבלה1[[#This Row],[עמודה4]])</f>
        <v>$25 - $49 / hr</v>
      </c>
      <c r="Q2531" s="12" t="str" cm="1">
        <f t="array" ref="Q2531">INDEX(_xlfn.TEXTSPLIT(טבלה1[[#This Row],[עמודה55]],"-"),1)</f>
        <v xml:space="preserve">$25 </v>
      </c>
      <c r="R2531" s="21" t="str" cm="1">
        <f t="array" ref="R2531">INDEX(_xlfn.TEXTSPLIT(INDEX(_xlfn.TEXTSPLIT(טבלה1[[#This Row],[עמודה55]],"-"),2),"/"),1)</f>
        <v xml:space="preserve"> $49 </v>
      </c>
      <c r="S2531" s="28">
        <f>AVERAGE(טבלה1[[#This Row],[עמודה59]:[עמודה60]])</f>
        <v>37</v>
      </c>
      <c r="T2531" s="31">
        <f>VALUE(SUBSTITUTE(טבלה1[[#This Row],[עמודה56]],"$",""))</f>
        <v>25</v>
      </c>
      <c r="U2531" s="31">
        <f>VALUE(SUBSTITUTE(טבלה1[[#This Row],[עמודה57]],"$",""))</f>
        <v>49</v>
      </c>
      <c r="V2531" s="31" t="str">
        <f>IF(טבלה1[[#This Row],[עמודה58]]&gt;30,"Yes","No")</f>
        <v>Yes</v>
      </c>
    </row>
    <row r="2532" spans="1:22" x14ac:dyDescent="0.15">
      <c r="A2532" s="32" t="s">
        <v>5919</v>
      </c>
      <c r="B2532" s="33" t="s">
        <v>5920</v>
      </c>
      <c r="C2532" s="33" t="s">
        <v>2932</v>
      </c>
      <c r="D2532" s="44">
        <v>25000</v>
      </c>
      <c r="E2532" s="33" t="s">
        <v>33</v>
      </c>
      <c r="F2532" s="33" t="s">
        <v>29</v>
      </c>
      <c r="G2532" s="36" t="str">
        <f t="shared" si="39"/>
        <v>Low</v>
      </c>
      <c r="H2532" s="34">
        <v>0.2</v>
      </c>
      <c r="I2532" s="35"/>
      <c r="J2532" s="12" t="str" cm="1">
        <f t="array" ref="J2532">INDEX(_xlfn.TEXTSPLIT(טבלה1[[#This Row],[עמודה2]],","),2)</f>
        <v xml:space="preserve"> India</v>
      </c>
      <c r="K2532" s="37" t="str">
        <f>_xlfn.CONCAT(טבלה1[[#This Row],[AI_Companies]]," ",טבלה1[[#This Row],[עמודה1]])</f>
        <v>NeuraMinds https://neuraminds.com/</v>
      </c>
      <c r="L2532" s="36">
        <v>10</v>
      </c>
      <c r="M2532" s="36" t="str">
        <f>IF(טבלה1[[#This Row],[עמודה53]]&gt;2000,"Yes","No")</f>
        <v>No</v>
      </c>
      <c r="N2532" s="36">
        <v>49</v>
      </c>
      <c r="O2532" s="36">
        <f>AVERAGE(טבלה1[[#This Row],[עמודה52]:[עמודה53]])</f>
        <v>29.5</v>
      </c>
      <c r="P2532" s="36" t="str">
        <f>IF(טבלה1[[#This Row],[עמודה4]]="&lt; $25 / hr","0$ - $25 / hr",טבלה1[[#This Row],[עמודה4]])</f>
        <v>0$ - $25 / hr</v>
      </c>
      <c r="Q2532" s="12" t="str" cm="1">
        <f t="array" ref="Q2532">INDEX(_xlfn.TEXTSPLIT(טבלה1[[#This Row],[עמודה55]],"-"),1)</f>
        <v xml:space="preserve">0$ </v>
      </c>
      <c r="R2532" s="21" t="str" cm="1">
        <f t="array" ref="R2532">INDEX(_xlfn.TEXTSPLIT(INDEX(_xlfn.TEXTSPLIT(טבלה1[[#This Row],[עמודה55]],"-"),2),"/"),1)</f>
        <v xml:space="preserve"> $25 </v>
      </c>
      <c r="S2532" s="36">
        <f>AVERAGE(טבלה1[[#This Row],[עמודה59]:[עמודה60]])</f>
        <v>12.5</v>
      </c>
      <c r="T2532" s="38">
        <f>VALUE(SUBSTITUTE(טבלה1[[#This Row],[עמודה56]],"$",""))</f>
        <v>0</v>
      </c>
      <c r="U2532" s="38">
        <f>VALUE(SUBSTITUTE(טבלה1[[#This Row],[עמודה57]],"$",""))</f>
        <v>25</v>
      </c>
      <c r="V2532" s="38" t="str">
        <f>IF(טבלה1[[#This Row],[עמודה58]]&gt;30,"Yes","No")</f>
        <v>No</v>
      </c>
    </row>
    <row r="2533" spans="1:22" x14ac:dyDescent="0.15">
      <c r="A2533" s="32" t="s">
        <v>5921</v>
      </c>
      <c r="B2533" s="39" t="s">
        <v>5922</v>
      </c>
      <c r="C2533" s="39" t="s">
        <v>5923</v>
      </c>
      <c r="D2533" s="39" t="s">
        <v>4</v>
      </c>
      <c r="E2533" s="39" t="s">
        <v>4</v>
      </c>
      <c r="F2533" s="39" t="s">
        <v>29</v>
      </c>
      <c r="G2533" s="36" t="str">
        <f t="shared" si="39"/>
        <v>Low</v>
      </c>
      <c r="H2533" s="41">
        <v>0.1</v>
      </c>
      <c r="I2533" s="42"/>
      <c r="J2533" s="12" t="str" cm="1">
        <f t="array" ref="J2533">INDEX(_xlfn.TEXTSPLIT(טבלה1[[#This Row],[עמודה2]],","),2)</f>
        <v xml:space="preserve"> Argentina</v>
      </c>
      <c r="K2533" s="43" t="str">
        <f>_xlfn.CONCAT(טבלה1[[#This Row],[AI_Companies]]," ",טבלה1[[#This Row],[עמודה1]])</f>
        <v>UNXDigital https://www.unxdigital.com/</v>
      </c>
      <c r="L2533" s="28">
        <v>10</v>
      </c>
      <c r="M2533" s="28" t="str">
        <f>IF(טבלה1[[#This Row],[עמודה53]]&gt;2000,"Yes","No")</f>
        <v>No</v>
      </c>
      <c r="N2533" s="28">
        <v>49</v>
      </c>
      <c r="O2533" s="28">
        <f>AVERAGE(טבלה1[[#This Row],[עמודה52]:[עמודה53]])</f>
        <v>29.5</v>
      </c>
      <c r="P2533" s="28" t="str">
        <f>IF(טבלה1[[#This Row],[עמודה4]]="&lt; $25 / hr","0$ - $25 / hr",טבלה1[[#This Row],[עמודה4]])</f>
        <v>$25 - $49 / hr</v>
      </c>
      <c r="Q2533" s="12" t="str" cm="1">
        <f t="array" ref="Q2533">INDEX(_xlfn.TEXTSPLIT(טבלה1[[#This Row],[עמודה55]],"-"),1)</f>
        <v xml:space="preserve">$25 </v>
      </c>
      <c r="R2533" s="21" t="str" cm="1">
        <f t="array" ref="R2533">INDEX(_xlfn.TEXTSPLIT(INDEX(_xlfn.TEXTSPLIT(טבלה1[[#This Row],[עמודה55]],"-"),2),"/"),1)</f>
        <v xml:space="preserve"> $49 </v>
      </c>
      <c r="S2533" s="28">
        <f>AVERAGE(טבלה1[[#This Row],[עמודה59]:[עמודה60]])</f>
        <v>37</v>
      </c>
      <c r="T2533" s="31">
        <f>VALUE(SUBSTITUTE(טבלה1[[#This Row],[עמודה56]],"$",""))</f>
        <v>25</v>
      </c>
      <c r="U2533" s="31">
        <f>VALUE(SUBSTITUTE(טבלה1[[#This Row],[עמודה57]],"$",""))</f>
        <v>49</v>
      </c>
      <c r="V2533" s="31" t="str">
        <f>IF(טבלה1[[#This Row],[עמודה58]]&gt;30,"Yes","No")</f>
        <v>Yes</v>
      </c>
    </row>
    <row r="2534" spans="1:22" x14ac:dyDescent="0.15">
      <c r="A2534" s="32" t="s">
        <v>5924</v>
      </c>
      <c r="B2534" s="33" t="s">
        <v>5925</v>
      </c>
      <c r="C2534" s="33" t="s">
        <v>801</v>
      </c>
      <c r="D2534" s="44">
        <v>1000</v>
      </c>
      <c r="E2534" s="33" t="s">
        <v>33</v>
      </c>
      <c r="F2534" s="33" t="s">
        <v>29</v>
      </c>
      <c r="G2534" s="36" t="str">
        <f t="shared" si="39"/>
        <v>Low</v>
      </c>
      <c r="H2534" s="34">
        <v>0.1</v>
      </c>
      <c r="I2534" s="35"/>
      <c r="J2534" s="12" t="str" cm="1">
        <f t="array" ref="J2534">INDEX(_xlfn.TEXTSPLIT(טבלה1[[#This Row],[עמודה2]],","),2)</f>
        <v xml:space="preserve"> Nigeria</v>
      </c>
      <c r="K2534" s="37" t="str">
        <f>_xlfn.CONCAT(טבלה1[[#This Row],[AI_Companies]]," ",טבלה1[[#This Row],[עמודה1]])</f>
        <v>TechinnoverAnalyticsLimited https://techinnover.com</v>
      </c>
      <c r="L2534" s="36">
        <v>10</v>
      </c>
      <c r="M2534" s="36" t="str">
        <f>IF(טבלה1[[#This Row],[עמודה53]]&gt;2000,"Yes","No")</f>
        <v>No</v>
      </c>
      <c r="N2534" s="36">
        <v>49</v>
      </c>
      <c r="O2534" s="36">
        <f>AVERAGE(טבלה1[[#This Row],[עמודה52]:[עמודה53]])</f>
        <v>29.5</v>
      </c>
      <c r="P2534" s="36" t="str">
        <f>IF(טבלה1[[#This Row],[עמודה4]]="&lt; $25 / hr","0$ - $25 / hr",טבלה1[[#This Row],[עמודה4]])</f>
        <v>Undisclosed</v>
      </c>
      <c r="Q2534" s="12" t="str" cm="1">
        <f t="array" ref="Q2534">INDEX(_xlfn.TEXTSPLIT(טבלה1[[#This Row],[עמודה55]],"-"),1)</f>
        <v>Undisclosed</v>
      </c>
      <c r="R2534" s="21" t="e" cm="1">
        <f t="array" ref="R2534">INDEX(_xlfn.TEXTSPLIT(INDEX(_xlfn.TEXTSPLIT(טבלה1[[#This Row],[עמודה55]],"-"),2),"/"),1)</f>
        <v>#REF!</v>
      </c>
      <c r="S2534" s="36" t="e">
        <f>AVERAGE(טבלה1[[#This Row],[עמודה59]:[עמודה60]])</f>
        <v>#VALUE!</v>
      </c>
      <c r="T2534" s="38" t="e">
        <f>VALUE(SUBSTITUTE(טבלה1[[#This Row],[עמודה56]],"$",""))</f>
        <v>#VALUE!</v>
      </c>
      <c r="U2534" s="38" t="e">
        <f>VALUE(SUBSTITUTE(טבלה1[[#This Row],[עמודה57]],"$",""))</f>
        <v>#REF!</v>
      </c>
      <c r="V2534" s="38" t="e">
        <f>IF(טבלה1[[#This Row],[עמודה58]]&gt;30,"Yes","No")</f>
        <v>#VALUE!</v>
      </c>
    </row>
    <row r="2535" spans="1:22" x14ac:dyDescent="0.15">
      <c r="A2535" s="32" t="s">
        <v>5926</v>
      </c>
      <c r="B2535" s="39" t="s">
        <v>5927</v>
      </c>
      <c r="C2535" s="39" t="s">
        <v>1429</v>
      </c>
      <c r="D2535" s="40">
        <v>5000</v>
      </c>
      <c r="E2535" s="39" t="s">
        <v>14</v>
      </c>
      <c r="F2535" s="39" t="s">
        <v>29</v>
      </c>
      <c r="G2535" s="36" t="str">
        <f t="shared" si="39"/>
        <v>Low</v>
      </c>
      <c r="H2535" s="41">
        <v>0.1</v>
      </c>
      <c r="I2535" s="42"/>
      <c r="J2535" s="12" t="str" cm="1">
        <f t="array" ref="J2535">INDEX(_xlfn.TEXTSPLIT(טבלה1[[#This Row],[עמודה2]],","),2)</f>
        <v xml:space="preserve"> United Kingdom</v>
      </c>
      <c r="K2535" s="43" t="str">
        <f>_xlfn.CONCAT(טבלה1[[#This Row],[AI_Companies]]," ",טבלה1[[#This Row],[עמודה1]])</f>
        <v>SoftAims https://softaims.co.uk</v>
      </c>
      <c r="L2535" s="28">
        <v>10</v>
      </c>
      <c r="M2535" s="28" t="str">
        <f>IF(טבלה1[[#This Row],[עמודה53]]&gt;2000,"Yes","No")</f>
        <v>No</v>
      </c>
      <c r="N2535" s="28">
        <v>49</v>
      </c>
      <c r="O2535" s="28">
        <f>AVERAGE(טבלה1[[#This Row],[עמודה52]:[עמודה53]])</f>
        <v>29.5</v>
      </c>
      <c r="P2535" s="28" t="str">
        <f>IF(טבלה1[[#This Row],[עמודה4]]="&lt; $25 / hr","0$ - $25 / hr",טבלה1[[#This Row],[עמודה4]])</f>
        <v>$25 - $49 / hr</v>
      </c>
      <c r="Q2535" s="12" t="str" cm="1">
        <f t="array" ref="Q2535">INDEX(_xlfn.TEXTSPLIT(טבלה1[[#This Row],[עמודה55]],"-"),1)</f>
        <v xml:space="preserve">$25 </v>
      </c>
      <c r="R2535" s="21" t="str" cm="1">
        <f t="array" ref="R2535">INDEX(_xlfn.TEXTSPLIT(INDEX(_xlfn.TEXTSPLIT(טבלה1[[#This Row],[עמודה55]],"-"),2),"/"),1)</f>
        <v xml:space="preserve"> $49 </v>
      </c>
      <c r="S2535" s="28">
        <f>AVERAGE(טבלה1[[#This Row],[עמודה59]:[עמודה60]])</f>
        <v>37</v>
      </c>
      <c r="T2535" s="31">
        <f>VALUE(SUBSTITUTE(טבלה1[[#This Row],[עמודה56]],"$",""))</f>
        <v>25</v>
      </c>
      <c r="U2535" s="31">
        <f>VALUE(SUBSTITUTE(טבלה1[[#This Row],[עמודה57]],"$",""))</f>
        <v>49</v>
      </c>
      <c r="V2535" s="31" t="str">
        <f>IF(טבלה1[[#This Row],[עמודה58]]&gt;30,"Yes","No")</f>
        <v>Yes</v>
      </c>
    </row>
    <row r="2536" spans="1:22" x14ac:dyDescent="0.15">
      <c r="A2536" s="32" t="s">
        <v>5928</v>
      </c>
      <c r="B2536" s="33" t="s">
        <v>5929</v>
      </c>
      <c r="C2536" s="33" t="s">
        <v>4524</v>
      </c>
      <c r="D2536" s="33" t="s">
        <v>4</v>
      </c>
      <c r="E2536" s="33" t="s">
        <v>4</v>
      </c>
      <c r="F2536" s="33" t="s">
        <v>29</v>
      </c>
      <c r="G2536" s="36" t="str">
        <f t="shared" si="39"/>
        <v>Low</v>
      </c>
      <c r="H2536" s="34">
        <v>0.1</v>
      </c>
      <c r="I2536" s="35"/>
      <c r="J2536" s="12" t="str" cm="1">
        <f t="array" ref="J2536">INDEX(_xlfn.TEXTSPLIT(טבלה1[[#This Row],[עמודה2]],","),2)</f>
        <v xml:space="preserve"> CA</v>
      </c>
      <c r="K2536" s="37" t="str">
        <f>_xlfn.CONCAT(טבלה1[[#This Row],[AI_Companies]]," ",טבלה1[[#This Row],[עמודה1]])</f>
        <v>HubrumTechnologiesInc https://www.hubrum.com</v>
      </c>
      <c r="L2536" s="36">
        <v>10</v>
      </c>
      <c r="M2536" s="36" t="str">
        <f>IF(טבלה1[[#This Row],[עמודה53]]&gt;2000,"Yes","No")</f>
        <v>No</v>
      </c>
      <c r="N2536" s="36">
        <v>49</v>
      </c>
      <c r="O2536" s="36">
        <f>AVERAGE(טבלה1[[#This Row],[עמודה52]:[עמודה53]])</f>
        <v>29.5</v>
      </c>
      <c r="P2536" s="36" t="str">
        <f>IF(טבלה1[[#This Row],[עמודה4]]="&lt; $25 / hr","0$ - $25 / hr",טבלה1[[#This Row],[עמודה4]])</f>
        <v>0$ - $25 / hr</v>
      </c>
      <c r="Q2536" s="12" t="str" cm="1">
        <f t="array" ref="Q2536">INDEX(_xlfn.TEXTSPLIT(טבלה1[[#This Row],[עמודה55]],"-"),1)</f>
        <v xml:space="preserve">0$ </v>
      </c>
      <c r="R2536" s="21" t="str" cm="1">
        <f t="array" ref="R2536">INDEX(_xlfn.TEXTSPLIT(INDEX(_xlfn.TEXTSPLIT(טבלה1[[#This Row],[עמודה55]],"-"),2),"/"),1)</f>
        <v xml:space="preserve"> $25 </v>
      </c>
      <c r="S2536" s="36">
        <f>AVERAGE(טבלה1[[#This Row],[עמודה59]:[עמודה60]])</f>
        <v>12.5</v>
      </c>
      <c r="T2536" s="38">
        <f>VALUE(SUBSTITUTE(טבלה1[[#This Row],[עמודה56]],"$",""))</f>
        <v>0</v>
      </c>
      <c r="U2536" s="38">
        <f>VALUE(SUBSTITUTE(טבלה1[[#This Row],[עמודה57]],"$",""))</f>
        <v>25</v>
      </c>
      <c r="V2536" s="38" t="str">
        <f>IF(טבלה1[[#This Row],[עמודה58]]&gt;30,"Yes","No")</f>
        <v>No</v>
      </c>
    </row>
    <row r="2537" spans="1:22" x14ac:dyDescent="0.15">
      <c r="A2537" s="32" t="s">
        <v>5930</v>
      </c>
      <c r="B2537" s="39" t="s">
        <v>5931</v>
      </c>
      <c r="C2537" s="39" t="s">
        <v>4263</v>
      </c>
      <c r="D2537" s="40">
        <v>10000</v>
      </c>
      <c r="E2537" s="39" t="s">
        <v>33</v>
      </c>
      <c r="F2537" s="39" t="s">
        <v>29</v>
      </c>
      <c r="G2537" s="36" t="str">
        <f t="shared" si="39"/>
        <v>Low</v>
      </c>
      <c r="H2537" s="41">
        <v>0.1</v>
      </c>
      <c r="I2537" s="42"/>
      <c r="J2537" s="12" t="str" cm="1">
        <f t="array" ref="J2537">INDEX(_xlfn.TEXTSPLIT(טבלה1[[#This Row],[עמודה2]],","),2)</f>
        <v xml:space="preserve"> Turkey</v>
      </c>
      <c r="K2537" s="43" t="str">
        <f>_xlfn.CONCAT(טבלה1[[#This Row],[AI_Companies]]," ",טבלה1[[#This Row],[עמודה1]])</f>
        <v>ForFarming https://www.forfarming.co/</v>
      </c>
      <c r="L2537" s="28">
        <v>10</v>
      </c>
      <c r="M2537" s="28" t="str">
        <f>IF(טבלה1[[#This Row],[עמודה53]]&gt;2000,"Yes","No")</f>
        <v>No</v>
      </c>
      <c r="N2537" s="28">
        <v>49</v>
      </c>
      <c r="O2537" s="28">
        <f>AVERAGE(טבלה1[[#This Row],[עמודה52]:[עמודה53]])</f>
        <v>29.5</v>
      </c>
      <c r="P2537" s="28" t="str">
        <f>IF(טבלה1[[#This Row],[עמודה4]]="&lt; $25 / hr","0$ - $25 / hr",טבלה1[[#This Row],[עמודה4]])</f>
        <v>Undisclosed</v>
      </c>
      <c r="Q2537" s="12" t="str" cm="1">
        <f t="array" ref="Q2537">INDEX(_xlfn.TEXTSPLIT(טבלה1[[#This Row],[עמודה55]],"-"),1)</f>
        <v>Undisclosed</v>
      </c>
      <c r="R2537" s="21" t="e" cm="1">
        <f t="array" ref="R2537">INDEX(_xlfn.TEXTSPLIT(INDEX(_xlfn.TEXTSPLIT(טבלה1[[#This Row],[עמודה55]],"-"),2),"/"),1)</f>
        <v>#REF!</v>
      </c>
      <c r="S2537" s="28" t="e">
        <f>AVERAGE(טבלה1[[#This Row],[עמודה59]:[עמודה60]])</f>
        <v>#VALUE!</v>
      </c>
      <c r="T2537" s="31" t="e">
        <f>VALUE(SUBSTITUTE(טבלה1[[#This Row],[עמודה56]],"$",""))</f>
        <v>#VALUE!</v>
      </c>
      <c r="U2537" s="31" t="e">
        <f>VALUE(SUBSTITUTE(טבלה1[[#This Row],[עמודה57]],"$",""))</f>
        <v>#REF!</v>
      </c>
      <c r="V2537" s="31" t="e">
        <f>IF(טבלה1[[#This Row],[עמודה58]]&gt;30,"Yes","No")</f>
        <v>#VALUE!</v>
      </c>
    </row>
    <row r="2538" spans="1:22" x14ac:dyDescent="0.15">
      <c r="A2538" s="32" t="s">
        <v>5932</v>
      </c>
      <c r="B2538" s="33" t="s">
        <v>5933</v>
      </c>
      <c r="C2538" s="33" t="s">
        <v>801</v>
      </c>
      <c r="D2538" s="33" t="s">
        <v>4</v>
      </c>
      <c r="E2538" s="33" t="s">
        <v>4</v>
      </c>
      <c r="F2538" s="33" t="s">
        <v>29</v>
      </c>
      <c r="G2538" s="36" t="str">
        <f t="shared" si="39"/>
        <v>Low</v>
      </c>
      <c r="H2538" s="34">
        <v>0.15</v>
      </c>
      <c r="I2538" s="35"/>
      <c r="J2538" s="12" t="str" cm="1">
        <f t="array" ref="J2538">INDEX(_xlfn.TEXTSPLIT(טבלה1[[#This Row],[עמודה2]],","),2)</f>
        <v xml:space="preserve"> Ukraine</v>
      </c>
      <c r="K2538" s="37" t="str">
        <f>_xlfn.CONCAT(טבלה1[[#This Row],[AI_Companies]]," ",טבלה1[[#This Row],[עמודה1]])</f>
        <v>Arsmoon http://arsmoon.com</v>
      </c>
      <c r="L2538" s="36">
        <v>10</v>
      </c>
      <c r="M2538" s="36" t="str">
        <f>IF(טבלה1[[#This Row],[עמודה53]]&gt;2000,"Yes","No")</f>
        <v>No</v>
      </c>
      <c r="N2538" s="36">
        <v>49</v>
      </c>
      <c r="O2538" s="36">
        <f>AVERAGE(טבלה1[[#This Row],[עמודה52]:[עמודה53]])</f>
        <v>29.5</v>
      </c>
      <c r="P2538" s="36" t="str">
        <f>IF(טבלה1[[#This Row],[עמודה4]]="&lt; $25 / hr","0$ - $25 / hr",טבלה1[[#This Row],[עמודה4]])</f>
        <v>$25 - $49 / hr</v>
      </c>
      <c r="Q2538" s="12" t="str" cm="1">
        <f t="array" ref="Q2538">INDEX(_xlfn.TEXTSPLIT(טבלה1[[#This Row],[עמודה55]],"-"),1)</f>
        <v xml:space="preserve">$25 </v>
      </c>
      <c r="R2538" s="21" t="str" cm="1">
        <f t="array" ref="R2538">INDEX(_xlfn.TEXTSPLIT(INDEX(_xlfn.TEXTSPLIT(טבלה1[[#This Row],[עמודה55]],"-"),2),"/"),1)</f>
        <v xml:space="preserve"> $49 </v>
      </c>
      <c r="S2538" s="36">
        <f>AVERAGE(טבלה1[[#This Row],[עמודה59]:[עמודה60]])</f>
        <v>37</v>
      </c>
      <c r="T2538" s="38">
        <f>VALUE(SUBSTITUTE(טבלה1[[#This Row],[עמודה56]],"$",""))</f>
        <v>25</v>
      </c>
      <c r="U2538" s="38">
        <f>VALUE(SUBSTITUTE(טבלה1[[#This Row],[עמודה57]],"$",""))</f>
        <v>49</v>
      </c>
      <c r="V2538" s="38" t="str">
        <f>IF(טבלה1[[#This Row],[עמודה58]]&gt;30,"Yes","No")</f>
        <v>Yes</v>
      </c>
    </row>
    <row r="2539" spans="1:22" x14ac:dyDescent="0.15">
      <c r="A2539" s="32" t="s">
        <v>5934</v>
      </c>
      <c r="B2539" s="39" t="s">
        <v>5935</v>
      </c>
      <c r="C2539" s="39" t="s">
        <v>5936</v>
      </c>
      <c r="D2539" s="39" t="s">
        <v>4</v>
      </c>
      <c r="E2539" s="39" t="s">
        <v>4</v>
      </c>
      <c r="F2539" s="39" t="s">
        <v>29</v>
      </c>
      <c r="G2539" s="36" t="str">
        <f t="shared" si="39"/>
        <v>Low</v>
      </c>
      <c r="H2539" s="41">
        <v>0.15</v>
      </c>
      <c r="I2539" s="42"/>
      <c r="J2539" s="12" t="str" cm="1">
        <f t="array" ref="J2539">INDEX(_xlfn.TEXTSPLIT(טבלה1[[#This Row],[עמודה2]],","),2)</f>
        <v xml:space="preserve"> United Kingdom</v>
      </c>
      <c r="K2539" s="43" t="str">
        <f>_xlfn.CONCAT(טבלה1[[#This Row],[AI_Companies]]," ",טבלה1[[#This Row],[עמודה1]])</f>
        <v>ElizaSixtyFour http://www.elizasixtyfour.com</v>
      </c>
      <c r="L2539" s="28">
        <v>10</v>
      </c>
      <c r="M2539" s="28" t="str">
        <f>IF(טבלה1[[#This Row],[עמודה53]]&gt;2000,"Yes","No")</f>
        <v>No</v>
      </c>
      <c r="N2539" s="28">
        <v>49</v>
      </c>
      <c r="O2539" s="28">
        <f>AVERAGE(טבלה1[[#This Row],[עמודה52]:[עמודה53]])</f>
        <v>29.5</v>
      </c>
      <c r="P2539" s="28" t="str">
        <f>IF(טבלה1[[#This Row],[עמודה4]]="&lt; $25 / hr","0$ - $25 / hr",טבלה1[[#This Row],[עמודה4]])</f>
        <v>Undisclosed</v>
      </c>
      <c r="Q2539" s="12" t="str" cm="1">
        <f t="array" ref="Q2539">INDEX(_xlfn.TEXTSPLIT(טבלה1[[#This Row],[עמודה55]],"-"),1)</f>
        <v>Undisclosed</v>
      </c>
      <c r="R2539" s="21" t="e" cm="1">
        <f t="array" ref="R2539">INDEX(_xlfn.TEXTSPLIT(INDEX(_xlfn.TEXTSPLIT(טבלה1[[#This Row],[עמודה55]],"-"),2),"/"),1)</f>
        <v>#REF!</v>
      </c>
      <c r="S2539" s="28" t="e">
        <f>AVERAGE(טבלה1[[#This Row],[עמודה59]:[עמודה60]])</f>
        <v>#VALUE!</v>
      </c>
      <c r="T2539" s="31" t="e">
        <f>VALUE(SUBSTITUTE(טבלה1[[#This Row],[עמודה56]],"$",""))</f>
        <v>#VALUE!</v>
      </c>
      <c r="U2539" s="31" t="e">
        <f>VALUE(SUBSTITUTE(טבלה1[[#This Row],[עמודה57]],"$",""))</f>
        <v>#REF!</v>
      </c>
      <c r="V2539" s="31" t="e">
        <f>IF(טבלה1[[#This Row],[עמודה58]]&gt;30,"Yes","No")</f>
        <v>#VALUE!</v>
      </c>
    </row>
    <row r="2540" spans="1:22" x14ac:dyDescent="0.15">
      <c r="A2540" s="32" t="s">
        <v>5937</v>
      </c>
      <c r="B2540" s="33" t="s">
        <v>5938</v>
      </c>
      <c r="C2540" s="33" t="s">
        <v>1084</v>
      </c>
      <c r="D2540" s="44">
        <v>10000</v>
      </c>
      <c r="E2540" s="33" t="s">
        <v>21</v>
      </c>
      <c r="F2540" s="33" t="s">
        <v>29</v>
      </c>
      <c r="G2540" s="36" t="str">
        <f t="shared" si="39"/>
        <v>Low</v>
      </c>
      <c r="H2540" s="34">
        <v>0.15</v>
      </c>
      <c r="I2540" s="35"/>
      <c r="J2540" s="12" t="str" cm="1">
        <f t="array" ref="J2540">INDEX(_xlfn.TEXTSPLIT(טבלה1[[#This Row],[עמודה2]],","),2)</f>
        <v xml:space="preserve"> Israel</v>
      </c>
      <c r="K2540" s="37" t="str">
        <f>_xlfn.CONCAT(טבלה1[[#This Row],[AI_Companies]]," ",טבלה1[[#This Row],[עמודה1]])</f>
        <v>Kluren https://www.kluren.com/</v>
      </c>
      <c r="L2540" s="36">
        <v>10</v>
      </c>
      <c r="M2540" s="36" t="str">
        <f>IF(טבלה1[[#This Row],[עמודה53]]&gt;2000,"Yes","No")</f>
        <v>No</v>
      </c>
      <c r="N2540" s="36">
        <v>49</v>
      </c>
      <c r="O2540" s="36">
        <f>AVERAGE(טבלה1[[#This Row],[עמודה52]:[עמודה53]])</f>
        <v>29.5</v>
      </c>
      <c r="P2540" s="36" t="str">
        <f>IF(טבלה1[[#This Row],[עמודה4]]="&lt; $25 / hr","0$ - $25 / hr",טבלה1[[#This Row],[עמודה4]])</f>
        <v>Undisclosed</v>
      </c>
      <c r="Q2540" s="12" t="str" cm="1">
        <f t="array" ref="Q2540">INDEX(_xlfn.TEXTSPLIT(טבלה1[[#This Row],[עמודה55]],"-"),1)</f>
        <v>Undisclosed</v>
      </c>
      <c r="R2540" s="21" t="e" cm="1">
        <f t="array" ref="R2540">INDEX(_xlfn.TEXTSPLIT(INDEX(_xlfn.TEXTSPLIT(טבלה1[[#This Row],[עמודה55]],"-"),2),"/"),1)</f>
        <v>#REF!</v>
      </c>
      <c r="S2540" s="36" t="e">
        <f>AVERAGE(טבלה1[[#This Row],[עמודה59]:[עמודה60]])</f>
        <v>#VALUE!</v>
      </c>
      <c r="T2540" s="38" t="e">
        <f>VALUE(SUBSTITUTE(טבלה1[[#This Row],[עמודה56]],"$",""))</f>
        <v>#VALUE!</v>
      </c>
      <c r="U2540" s="38" t="e">
        <f>VALUE(SUBSTITUTE(טבלה1[[#This Row],[עמודה57]],"$",""))</f>
        <v>#REF!</v>
      </c>
      <c r="V2540" s="38" t="e">
        <f>IF(טבלה1[[#This Row],[עמודה58]]&gt;30,"Yes","No")</f>
        <v>#VALUE!</v>
      </c>
    </row>
    <row r="2541" spans="1:22" x14ac:dyDescent="0.15">
      <c r="A2541" s="32" t="s">
        <v>5939</v>
      </c>
      <c r="B2541" s="39" t="s">
        <v>5940</v>
      </c>
      <c r="C2541" s="39" t="s">
        <v>69</v>
      </c>
      <c r="D2541" s="40">
        <v>25000</v>
      </c>
      <c r="E2541" s="39" t="s">
        <v>14</v>
      </c>
      <c r="F2541" s="39" t="s">
        <v>29</v>
      </c>
      <c r="G2541" s="36" t="str">
        <f t="shared" si="39"/>
        <v>Low</v>
      </c>
      <c r="H2541" s="41">
        <v>0.15</v>
      </c>
      <c r="I2541" s="42"/>
      <c r="J2541" s="12" t="str" cm="1">
        <f t="array" ref="J2541">INDEX(_xlfn.TEXTSPLIT(טבלה1[[#This Row],[עמודה2]],","),2)</f>
        <v xml:space="preserve"> Singapore</v>
      </c>
      <c r="K2541" s="43" t="str">
        <f>_xlfn.CONCAT(טבלה1[[#This Row],[AI_Companies]]," ",טבלה1[[#This Row],[עמודה1]])</f>
        <v>HashConsultingGroup https://www.the-hash.com</v>
      </c>
      <c r="L2541" s="28">
        <v>10</v>
      </c>
      <c r="M2541" s="28" t="str">
        <f>IF(טבלה1[[#This Row],[עמודה53]]&gt;2000,"Yes","No")</f>
        <v>No</v>
      </c>
      <c r="N2541" s="28">
        <v>49</v>
      </c>
      <c r="O2541" s="28">
        <f>AVERAGE(טבלה1[[#This Row],[עמודה52]:[עמודה53]])</f>
        <v>29.5</v>
      </c>
      <c r="P2541" s="28" t="str">
        <f>IF(טבלה1[[#This Row],[עמודה4]]="&lt; $25 / hr","0$ - $25 / hr",טבלה1[[#This Row],[עמודה4]])</f>
        <v>$100 - $149 / hr</v>
      </c>
      <c r="Q2541" s="12" t="str" cm="1">
        <f t="array" ref="Q2541">INDEX(_xlfn.TEXTSPLIT(טבלה1[[#This Row],[עמודה55]],"-"),1)</f>
        <v xml:space="preserve">$100 </v>
      </c>
      <c r="R2541" s="21" t="str" cm="1">
        <f t="array" ref="R2541">INDEX(_xlfn.TEXTSPLIT(INDEX(_xlfn.TEXTSPLIT(טבלה1[[#This Row],[עמודה55]],"-"),2),"/"),1)</f>
        <v xml:space="preserve"> $149 </v>
      </c>
      <c r="S2541" s="28">
        <f>AVERAGE(טבלה1[[#This Row],[עמודה59]:[עמודה60]])</f>
        <v>124.5</v>
      </c>
      <c r="T2541" s="31">
        <f>VALUE(SUBSTITUTE(טבלה1[[#This Row],[עמודה56]],"$",""))</f>
        <v>100</v>
      </c>
      <c r="U2541" s="31">
        <f>VALUE(SUBSTITUTE(טבלה1[[#This Row],[עמודה57]],"$",""))</f>
        <v>149</v>
      </c>
      <c r="V2541" s="31" t="str">
        <f>IF(טבלה1[[#This Row],[עמודה58]]&gt;30,"Yes","No")</f>
        <v>Yes</v>
      </c>
    </row>
    <row r="2542" spans="1:22" x14ac:dyDescent="0.15">
      <c r="A2542" s="32" t="s">
        <v>5941</v>
      </c>
      <c r="B2542" s="33" t="s">
        <v>5942</v>
      </c>
      <c r="C2542" s="33" t="s">
        <v>168</v>
      </c>
      <c r="D2542" s="44">
        <v>5000</v>
      </c>
      <c r="E2542" s="33" t="s">
        <v>33</v>
      </c>
      <c r="F2542" s="33" t="s">
        <v>29</v>
      </c>
      <c r="G2542" s="36" t="str">
        <f t="shared" si="39"/>
        <v>Low</v>
      </c>
      <c r="H2542" s="34">
        <v>0.15</v>
      </c>
      <c r="I2542" s="35"/>
      <c r="J2542" s="12" t="str" cm="1">
        <f t="array" ref="J2542">INDEX(_xlfn.TEXTSPLIT(טבלה1[[#This Row],[עמודה2]],","),2)</f>
        <v xml:space="preserve"> India</v>
      </c>
      <c r="K2542" s="37" t="str">
        <f>_xlfn.CONCAT(טבלה1[[#This Row],[AI_Companies]]," ",טבלה1[[#This Row],[עמודה1]])</f>
        <v>AximindStrategicSolutions https://aximind.com/</v>
      </c>
      <c r="L2542" s="36">
        <v>10</v>
      </c>
      <c r="M2542" s="36" t="str">
        <f>IF(טבלה1[[#This Row],[עמודה53]]&gt;2000,"Yes","No")</f>
        <v>No</v>
      </c>
      <c r="N2542" s="36">
        <v>49</v>
      </c>
      <c r="O2542" s="36">
        <f>AVERAGE(טבלה1[[#This Row],[עמודה52]:[עמודה53]])</f>
        <v>29.5</v>
      </c>
      <c r="P2542" s="36" t="str">
        <f>IF(טבלה1[[#This Row],[עמודה4]]="&lt; $25 / hr","0$ - $25 / hr",טבלה1[[#This Row],[עמודה4]])</f>
        <v>0$ - $25 / hr</v>
      </c>
      <c r="Q2542" s="12" t="str" cm="1">
        <f t="array" ref="Q2542">INDEX(_xlfn.TEXTSPLIT(טבלה1[[#This Row],[עמודה55]],"-"),1)</f>
        <v xml:space="preserve">0$ </v>
      </c>
      <c r="R2542" s="21" t="str" cm="1">
        <f t="array" ref="R2542">INDEX(_xlfn.TEXTSPLIT(INDEX(_xlfn.TEXTSPLIT(טבלה1[[#This Row],[עמודה55]],"-"),2),"/"),1)</f>
        <v xml:space="preserve"> $25 </v>
      </c>
      <c r="S2542" s="36">
        <f>AVERAGE(טבלה1[[#This Row],[עמודה59]:[עמודה60]])</f>
        <v>12.5</v>
      </c>
      <c r="T2542" s="38">
        <f>VALUE(SUBSTITUTE(טבלה1[[#This Row],[עמודה56]],"$",""))</f>
        <v>0</v>
      </c>
      <c r="U2542" s="38">
        <f>VALUE(SUBSTITUTE(טבלה1[[#This Row],[עמודה57]],"$",""))</f>
        <v>25</v>
      </c>
      <c r="V2542" s="38" t="str">
        <f>IF(טבלה1[[#This Row],[עמודה58]]&gt;30,"Yes","No")</f>
        <v>No</v>
      </c>
    </row>
    <row r="2543" spans="1:22" x14ac:dyDescent="0.15">
      <c r="A2543" s="32" t="s">
        <v>5943</v>
      </c>
      <c r="B2543" s="39" t="s">
        <v>5944</v>
      </c>
      <c r="C2543" s="39" t="s">
        <v>1018</v>
      </c>
      <c r="D2543" s="39" t="s">
        <v>4</v>
      </c>
      <c r="E2543" s="39" t="s">
        <v>4</v>
      </c>
      <c r="F2543" s="39" t="s">
        <v>29</v>
      </c>
      <c r="G2543" s="36" t="str">
        <f t="shared" si="39"/>
        <v>Low</v>
      </c>
      <c r="H2543" s="41">
        <v>0.15</v>
      </c>
      <c r="I2543" s="42"/>
      <c r="J2543" s="12" t="str" cm="1">
        <f t="array" ref="J2543">INDEX(_xlfn.TEXTSPLIT(טבלה1[[#This Row],[עמודה2]],","),2)</f>
        <v xml:space="preserve"> India</v>
      </c>
      <c r="K2543" s="43" t="str">
        <f>_xlfn.CONCAT(טבלה1[[#This Row],[AI_Companies]]," ",טבלה1[[#This Row],[עמודה1]])</f>
        <v>WindstarGames https://windstargames.com</v>
      </c>
      <c r="L2543" s="28">
        <v>10</v>
      </c>
      <c r="M2543" s="28" t="str">
        <f>IF(טבלה1[[#This Row],[עמודה53]]&gt;2000,"Yes","No")</f>
        <v>No</v>
      </c>
      <c r="N2543" s="28">
        <v>49</v>
      </c>
      <c r="O2543" s="28">
        <f>AVERAGE(טבלה1[[#This Row],[עמודה52]:[עמודה53]])</f>
        <v>29.5</v>
      </c>
      <c r="P2543" s="28" t="str">
        <f>IF(טבלה1[[#This Row],[עמודה4]]="&lt; $25 / hr","0$ - $25 / hr",טבלה1[[#This Row],[עמודה4]])</f>
        <v>$25 - $49 / hr</v>
      </c>
      <c r="Q2543" s="12" t="str" cm="1">
        <f t="array" ref="Q2543">INDEX(_xlfn.TEXTSPLIT(טבלה1[[#This Row],[עמודה55]],"-"),1)</f>
        <v xml:space="preserve">$25 </v>
      </c>
      <c r="R2543" s="21" t="str" cm="1">
        <f t="array" ref="R2543">INDEX(_xlfn.TEXTSPLIT(INDEX(_xlfn.TEXTSPLIT(טבלה1[[#This Row],[עמודה55]],"-"),2),"/"),1)</f>
        <v xml:space="preserve"> $49 </v>
      </c>
      <c r="S2543" s="28">
        <f>AVERAGE(טבלה1[[#This Row],[עמודה59]:[עמודה60]])</f>
        <v>37</v>
      </c>
      <c r="T2543" s="31">
        <f>VALUE(SUBSTITUTE(טבלה1[[#This Row],[עמודה56]],"$",""))</f>
        <v>25</v>
      </c>
      <c r="U2543" s="31">
        <f>VALUE(SUBSTITUTE(טבלה1[[#This Row],[עמודה57]],"$",""))</f>
        <v>49</v>
      </c>
      <c r="V2543" s="31" t="str">
        <f>IF(טבלה1[[#This Row],[עמודה58]]&gt;30,"Yes","No")</f>
        <v>Yes</v>
      </c>
    </row>
    <row r="2544" spans="1:22" x14ac:dyDescent="0.15">
      <c r="A2544" s="32" t="s">
        <v>5945</v>
      </c>
      <c r="B2544" s="33" t="s">
        <v>5946</v>
      </c>
      <c r="C2544" s="33" t="s">
        <v>5947</v>
      </c>
      <c r="D2544" s="33" t="s">
        <v>4</v>
      </c>
      <c r="E2544" s="33" t="s">
        <v>4</v>
      </c>
      <c r="F2544" s="33" t="s">
        <v>29</v>
      </c>
      <c r="G2544" s="36" t="str">
        <f t="shared" si="39"/>
        <v>Low</v>
      </c>
      <c r="H2544" s="34">
        <v>0.15</v>
      </c>
      <c r="I2544" s="35"/>
      <c r="J2544" s="12" t="e" cm="1">
        <f t="array" ref="J2544">INDEX(_xlfn.TEXTSPLIT(טבלה1[[#This Row],[עמודה2]],","),2)</f>
        <v>#REF!</v>
      </c>
      <c r="K2544" s="37" t="str">
        <f>_xlfn.CONCAT(טבלה1[[#This Row],[AI_Companies]]," ",טבלה1[[#This Row],[עמודה1]])</f>
        <v>ForteInnovationConsulting http://forteinnovation.mx/</v>
      </c>
      <c r="L2544" s="36">
        <v>10</v>
      </c>
      <c r="M2544" s="36" t="str">
        <f>IF(טבלה1[[#This Row],[עמודה53]]&gt;2000,"Yes","No")</f>
        <v>No</v>
      </c>
      <c r="N2544" s="36">
        <v>49</v>
      </c>
      <c r="O2544" s="36">
        <f>AVERAGE(טבלה1[[#This Row],[עמודה52]:[עמודה53]])</f>
        <v>29.5</v>
      </c>
      <c r="P2544" s="36" t="str">
        <f>IF(טבלה1[[#This Row],[עמודה4]]="&lt; $25 / hr","0$ - $25 / hr",טבלה1[[#This Row],[עמודה4]])</f>
        <v>Undisclosed</v>
      </c>
      <c r="Q2544" s="12" t="str" cm="1">
        <f t="array" ref="Q2544">INDEX(_xlfn.TEXTSPLIT(טבלה1[[#This Row],[עמודה55]],"-"),1)</f>
        <v>Undisclosed</v>
      </c>
      <c r="R2544" s="21" t="e" cm="1">
        <f t="array" ref="R2544">INDEX(_xlfn.TEXTSPLIT(INDEX(_xlfn.TEXTSPLIT(טבלה1[[#This Row],[עמודה55]],"-"),2),"/"),1)</f>
        <v>#REF!</v>
      </c>
      <c r="S2544" s="36" t="e">
        <f>AVERAGE(טבלה1[[#This Row],[עמודה59]:[עמודה60]])</f>
        <v>#VALUE!</v>
      </c>
      <c r="T2544" s="38" t="e">
        <f>VALUE(SUBSTITUTE(טבלה1[[#This Row],[עמודה56]],"$",""))</f>
        <v>#VALUE!</v>
      </c>
      <c r="U2544" s="38" t="e">
        <f>VALUE(SUBSTITUTE(טבלה1[[#This Row],[עמודה57]],"$",""))</f>
        <v>#REF!</v>
      </c>
      <c r="V2544" s="38" t="e">
        <f>IF(טבלה1[[#This Row],[עמודה58]]&gt;30,"Yes","No")</f>
        <v>#VALUE!</v>
      </c>
    </row>
    <row r="2545" spans="1:22" x14ac:dyDescent="0.15">
      <c r="A2545" s="32" t="s">
        <v>5948</v>
      </c>
      <c r="B2545" s="39" t="s">
        <v>5949</v>
      </c>
      <c r="C2545" s="39" t="s">
        <v>5950</v>
      </c>
      <c r="D2545" s="40">
        <v>1000</v>
      </c>
      <c r="E2545" s="39" t="s">
        <v>33</v>
      </c>
      <c r="F2545" s="39" t="s">
        <v>29</v>
      </c>
      <c r="G2545" s="36" t="str">
        <f t="shared" si="39"/>
        <v>Low</v>
      </c>
      <c r="H2545" s="41">
        <v>0.15</v>
      </c>
      <c r="I2545" s="42"/>
      <c r="J2545" s="12" t="str" cm="1">
        <f t="array" ref="J2545">INDEX(_xlfn.TEXTSPLIT(טבלה1[[#This Row],[עמודה2]],","),2)</f>
        <v xml:space="preserve"> Mexico</v>
      </c>
      <c r="K2545" s="43" t="str">
        <f>_xlfn.CONCAT(טבלה1[[#This Row],[AI_Companies]]," ",טבלה1[[#This Row],[עמודה1]])</f>
        <v>PCHome http://www.pch.mx/index.php</v>
      </c>
      <c r="L2545" s="28">
        <v>10</v>
      </c>
      <c r="M2545" s="28" t="str">
        <f>IF(טבלה1[[#This Row],[עמודה53]]&gt;2000,"Yes","No")</f>
        <v>No</v>
      </c>
      <c r="N2545" s="28">
        <v>49</v>
      </c>
      <c r="O2545" s="28">
        <f>AVERAGE(טבלה1[[#This Row],[עמודה52]:[עמודה53]])</f>
        <v>29.5</v>
      </c>
      <c r="P2545" s="28" t="str">
        <f>IF(טבלה1[[#This Row],[עמודה4]]="&lt; $25 / hr","0$ - $25 / hr",טבלה1[[#This Row],[עמודה4]])</f>
        <v>Undisclosed</v>
      </c>
      <c r="Q2545" s="12" t="str" cm="1">
        <f t="array" ref="Q2545">INDEX(_xlfn.TEXTSPLIT(טבלה1[[#This Row],[עמודה55]],"-"),1)</f>
        <v>Undisclosed</v>
      </c>
      <c r="R2545" s="21" t="e" cm="1">
        <f t="array" ref="R2545">INDEX(_xlfn.TEXTSPLIT(INDEX(_xlfn.TEXTSPLIT(טבלה1[[#This Row],[עמודה55]],"-"),2),"/"),1)</f>
        <v>#REF!</v>
      </c>
      <c r="S2545" s="28" t="e">
        <f>AVERAGE(טבלה1[[#This Row],[עמודה59]:[עמודה60]])</f>
        <v>#VALUE!</v>
      </c>
      <c r="T2545" s="31" t="e">
        <f>VALUE(SUBSTITUTE(טבלה1[[#This Row],[עמודה56]],"$",""))</f>
        <v>#VALUE!</v>
      </c>
      <c r="U2545" s="31" t="e">
        <f>VALUE(SUBSTITUTE(טבלה1[[#This Row],[עמודה57]],"$",""))</f>
        <v>#REF!</v>
      </c>
      <c r="V2545" s="31" t="e">
        <f>IF(טבלה1[[#This Row],[עמודה58]]&gt;30,"Yes","No")</f>
        <v>#VALUE!</v>
      </c>
    </row>
    <row r="2546" spans="1:22" x14ac:dyDescent="0.15">
      <c r="A2546" s="32" t="s">
        <v>5951</v>
      </c>
      <c r="B2546" s="33" t="s">
        <v>5952</v>
      </c>
      <c r="C2546" s="33" t="s">
        <v>102</v>
      </c>
      <c r="D2546" s="33" t="s">
        <v>4</v>
      </c>
      <c r="E2546" s="33" t="s">
        <v>4</v>
      </c>
      <c r="F2546" s="33" t="s">
        <v>560</v>
      </c>
      <c r="G2546" s="36" t="str">
        <f t="shared" si="39"/>
        <v>Low</v>
      </c>
      <c r="H2546" s="34">
        <v>0.25</v>
      </c>
      <c r="I2546" s="35"/>
      <c r="J2546" s="12" t="str" cm="1">
        <f t="array" ref="J2546">INDEX(_xlfn.TEXTSPLIT(טבלה1[[#This Row],[עמודה2]],","),2)</f>
        <v xml:space="preserve"> India</v>
      </c>
      <c r="K2546" s="37" t="str">
        <f>_xlfn.CONCAT(טבלה1[[#This Row],[AI_Companies]]," ",טבלה1[[#This Row],[עמודה1]])</f>
        <v>SpectrumFutureTechnology https://www.spectrumft.com/</v>
      </c>
      <c r="L2546" s="36" t="s">
        <v>560</v>
      </c>
      <c r="M2546" s="36" t="str">
        <f>IF(טבלה1[[#This Row],[עמודה53]]&gt;2000,"Yes","No")</f>
        <v>No</v>
      </c>
      <c r="N2546" s="36"/>
      <c r="O2546" s="36">
        <f>AVERAGE(טבלה1[[#This Row],[עמודה52]:[עמודה53]])</f>
        <v>29.5</v>
      </c>
      <c r="P2546" s="36" t="str">
        <f>IF(טבלה1[[#This Row],[עמודה4]]="&lt; $25 / hr","0$ - $25 / hr",טבלה1[[#This Row],[עמודה4]])</f>
        <v>$25 - $49 / hr</v>
      </c>
      <c r="Q2546" s="12" t="str" cm="1">
        <f t="array" ref="Q2546">INDEX(_xlfn.TEXTSPLIT(טבלה1[[#This Row],[עמודה55]],"-"),1)</f>
        <v xml:space="preserve">$25 </v>
      </c>
      <c r="R2546" s="21" t="str" cm="1">
        <f t="array" ref="R2546">INDEX(_xlfn.TEXTSPLIT(INDEX(_xlfn.TEXTSPLIT(טבלה1[[#This Row],[עמודה55]],"-"),2),"/"),1)</f>
        <v xml:space="preserve"> $49 </v>
      </c>
      <c r="S2546" s="36">
        <f>AVERAGE(טבלה1[[#This Row],[עמודה59]:[עמודה60]])</f>
        <v>37</v>
      </c>
      <c r="T2546" s="38">
        <f>VALUE(SUBSTITUTE(טבלה1[[#This Row],[עמודה56]],"$",""))</f>
        <v>25</v>
      </c>
      <c r="U2546" s="38">
        <f>VALUE(SUBSTITUTE(טבלה1[[#This Row],[עמודה57]],"$",""))</f>
        <v>49</v>
      </c>
      <c r="V2546" s="38" t="str">
        <f>IF(טבלה1[[#This Row],[עמודה58]]&gt;30,"Yes","No")</f>
        <v>Yes</v>
      </c>
    </row>
    <row r="2547" spans="1:22" x14ac:dyDescent="0.15">
      <c r="A2547" s="32" t="s">
        <v>5953</v>
      </c>
      <c r="B2547" s="39" t="s">
        <v>5954</v>
      </c>
      <c r="C2547" s="39" t="s">
        <v>494</v>
      </c>
      <c r="D2547" s="40">
        <v>5000</v>
      </c>
      <c r="E2547" s="39" t="s">
        <v>33</v>
      </c>
      <c r="F2547" s="39" t="s">
        <v>117</v>
      </c>
      <c r="G2547" s="36" t="str">
        <f t="shared" si="39"/>
        <v>Low</v>
      </c>
      <c r="H2547" s="41">
        <v>0.15</v>
      </c>
      <c r="I2547" s="42"/>
      <c r="J2547" s="12" t="str" cm="1">
        <f t="array" ref="J2547">INDEX(_xlfn.TEXTSPLIT(טבלה1[[#This Row],[עמודה2]],","),2)</f>
        <v xml:space="preserve"> United Kingdom</v>
      </c>
      <c r="K2547" s="43" t="str">
        <f>_xlfn.CONCAT(טבלה1[[#This Row],[AI_Companies]]," ",טבלה1[[#This Row],[עמודה1]])</f>
        <v>UCWIndustries https://ucwindustries.com/</v>
      </c>
      <c r="L2547" s="28">
        <v>2</v>
      </c>
      <c r="M2547" s="28" t="str">
        <f>IF(טבלה1[[#This Row],[עמודה53]]&gt;2000,"Yes","No")</f>
        <v>No</v>
      </c>
      <c r="N2547" s="28">
        <v>9</v>
      </c>
      <c r="O2547" s="28" t="e">
        <f>AVERAGE(טבלה1[[#This Row],[עמודה52]:[עמודה53]])</f>
        <v>#DIV/0!</v>
      </c>
      <c r="P2547" s="28" t="str">
        <f>IF(טבלה1[[#This Row],[עמודה4]]="&lt; $25 / hr","0$ - $25 / hr",טבלה1[[#This Row],[עמודה4]])</f>
        <v>Undisclosed</v>
      </c>
      <c r="Q2547" s="12" t="str" cm="1">
        <f t="array" ref="Q2547">INDEX(_xlfn.TEXTSPLIT(טבלה1[[#This Row],[עמודה55]],"-"),1)</f>
        <v>Undisclosed</v>
      </c>
      <c r="R2547" s="21" t="e" cm="1">
        <f t="array" ref="R2547">INDEX(_xlfn.TEXTSPLIT(INDEX(_xlfn.TEXTSPLIT(טבלה1[[#This Row],[עמודה55]],"-"),2),"/"),1)</f>
        <v>#REF!</v>
      </c>
      <c r="S2547" s="28" t="e">
        <f>AVERAGE(טבלה1[[#This Row],[עמודה59]:[עמודה60]])</f>
        <v>#VALUE!</v>
      </c>
      <c r="T2547" s="31" t="e">
        <f>VALUE(SUBSTITUTE(טבלה1[[#This Row],[עמודה56]],"$",""))</f>
        <v>#VALUE!</v>
      </c>
      <c r="U2547" s="31" t="e">
        <f>VALUE(SUBSTITUTE(טבלה1[[#This Row],[עמודה57]],"$",""))</f>
        <v>#REF!</v>
      </c>
      <c r="V2547" s="31" t="e">
        <f>IF(טבלה1[[#This Row],[עמודה58]]&gt;30,"Yes","No")</f>
        <v>#VALUE!</v>
      </c>
    </row>
    <row r="2548" spans="1:22" x14ac:dyDescent="0.15">
      <c r="A2548" s="32" t="s">
        <v>5955</v>
      </c>
      <c r="B2548" s="33" t="s">
        <v>5956</v>
      </c>
      <c r="C2548" s="33" t="s">
        <v>102</v>
      </c>
      <c r="D2548" s="33" t="s">
        <v>4</v>
      </c>
      <c r="E2548" s="33" t="s">
        <v>4</v>
      </c>
      <c r="F2548" s="33" t="s">
        <v>117</v>
      </c>
      <c r="G2548" s="36" t="str">
        <f t="shared" si="39"/>
        <v>Low</v>
      </c>
      <c r="H2548" s="34">
        <v>0.15</v>
      </c>
      <c r="I2548" s="35"/>
      <c r="J2548" s="12" t="str" cm="1">
        <f t="array" ref="J2548">INDEX(_xlfn.TEXTSPLIT(טבלה1[[#This Row],[עמודה2]],","),2)</f>
        <v xml:space="preserve"> Turkey</v>
      </c>
      <c r="K2548" s="37" t="str">
        <f>_xlfn.CONCAT(טבלה1[[#This Row],[AI_Companies]]," ",טבלה1[[#This Row],[עמודה1]])</f>
        <v>PeraportLimitedCompany http://www.peraport.net</v>
      </c>
      <c r="L2548" s="36">
        <v>2</v>
      </c>
      <c r="M2548" s="36" t="str">
        <f>IF(טבלה1[[#This Row],[עמודה53]]&gt;2000,"Yes","No")</f>
        <v>No</v>
      </c>
      <c r="N2548" s="36">
        <v>9</v>
      </c>
      <c r="O2548" s="36">
        <f>AVERAGE(טבלה1[[#This Row],[עמודה52]:[עמודה53]])</f>
        <v>5.5</v>
      </c>
      <c r="P2548" s="36" t="str">
        <f>IF(טבלה1[[#This Row],[עמודה4]]="&lt; $25 / hr","0$ - $25 / hr",טבלה1[[#This Row],[עמודה4]])</f>
        <v>$25 - $49 / hr</v>
      </c>
      <c r="Q2548" s="12" t="str" cm="1">
        <f t="array" ref="Q2548">INDEX(_xlfn.TEXTSPLIT(טבלה1[[#This Row],[עמודה55]],"-"),1)</f>
        <v xml:space="preserve">$25 </v>
      </c>
      <c r="R2548" s="21" t="str" cm="1">
        <f t="array" ref="R2548">INDEX(_xlfn.TEXTSPLIT(INDEX(_xlfn.TEXTSPLIT(טבלה1[[#This Row],[עמודה55]],"-"),2),"/"),1)</f>
        <v xml:space="preserve"> $49 </v>
      </c>
      <c r="S2548" s="36">
        <f>AVERAGE(טבלה1[[#This Row],[עמודה59]:[עמודה60]])</f>
        <v>37</v>
      </c>
      <c r="T2548" s="38">
        <f>VALUE(SUBSTITUTE(טבלה1[[#This Row],[עמודה56]],"$",""))</f>
        <v>25</v>
      </c>
      <c r="U2548" s="38">
        <f>VALUE(SUBSTITUTE(טבלה1[[#This Row],[עמודה57]],"$",""))</f>
        <v>49</v>
      </c>
      <c r="V2548" s="38" t="str">
        <f>IF(טבלה1[[#This Row],[עמודה58]]&gt;30,"Yes","No")</f>
        <v>Yes</v>
      </c>
    </row>
    <row r="2549" spans="1:22" x14ac:dyDescent="0.15">
      <c r="A2549" s="32" t="s">
        <v>5957</v>
      </c>
      <c r="B2549" s="39" t="s">
        <v>5958</v>
      </c>
      <c r="C2549" s="39" t="s">
        <v>426</v>
      </c>
      <c r="D2549" s="40">
        <v>5000</v>
      </c>
      <c r="E2549" s="39" t="s">
        <v>33</v>
      </c>
      <c r="F2549" s="39" t="s">
        <v>117</v>
      </c>
      <c r="G2549" s="36" t="str">
        <f t="shared" si="39"/>
        <v>Low</v>
      </c>
      <c r="H2549" s="41">
        <v>0.15</v>
      </c>
      <c r="I2549" s="42"/>
      <c r="J2549" s="12" t="str" cm="1">
        <f t="array" ref="J2549">INDEX(_xlfn.TEXTSPLIT(טבלה1[[#This Row],[עמודה2]],","),2)</f>
        <v xml:space="preserve"> United Kingdom</v>
      </c>
      <c r="K2549" s="43" t="str">
        <f>_xlfn.CONCAT(טבלה1[[#This Row],[AI_Companies]]," ",טבלה1[[#This Row],[עמודה1]])</f>
        <v>Adbits https://adbits.co.uk/</v>
      </c>
      <c r="L2549" s="28">
        <v>2</v>
      </c>
      <c r="M2549" s="28" t="str">
        <f>IF(טבלה1[[#This Row],[עמודה53]]&gt;2000,"Yes","No")</f>
        <v>No</v>
      </c>
      <c r="N2549" s="28">
        <v>9</v>
      </c>
      <c r="O2549" s="28">
        <f>AVERAGE(טבלה1[[#This Row],[עמודה52]:[עמודה53]])</f>
        <v>5.5</v>
      </c>
      <c r="P2549" s="28" t="str">
        <f>IF(טבלה1[[#This Row],[עמודה4]]="&lt; $25 / hr","0$ - $25 / hr",טבלה1[[#This Row],[עמודה4]])</f>
        <v>Undisclosed</v>
      </c>
      <c r="Q2549" s="12" t="str" cm="1">
        <f t="array" ref="Q2549">INDEX(_xlfn.TEXTSPLIT(טבלה1[[#This Row],[עמודה55]],"-"),1)</f>
        <v>Undisclosed</v>
      </c>
      <c r="R2549" s="21" t="e" cm="1">
        <f t="array" ref="R2549">INDEX(_xlfn.TEXTSPLIT(INDEX(_xlfn.TEXTSPLIT(טבלה1[[#This Row],[עמודה55]],"-"),2),"/"),1)</f>
        <v>#REF!</v>
      </c>
      <c r="S2549" s="28" t="e">
        <f>AVERAGE(טבלה1[[#This Row],[עמודה59]:[עמודה60]])</f>
        <v>#VALUE!</v>
      </c>
      <c r="T2549" s="31" t="e">
        <f>VALUE(SUBSTITUTE(טבלה1[[#This Row],[עמודה56]],"$",""))</f>
        <v>#VALUE!</v>
      </c>
      <c r="U2549" s="31" t="e">
        <f>VALUE(SUBSTITUTE(טבלה1[[#This Row],[עמודה57]],"$",""))</f>
        <v>#REF!</v>
      </c>
      <c r="V2549" s="31" t="e">
        <f>IF(טבלה1[[#This Row],[עמודה58]]&gt;30,"Yes","No")</f>
        <v>#VALUE!</v>
      </c>
    </row>
    <row r="2550" spans="1:22" x14ac:dyDescent="0.15">
      <c r="A2550" s="32" t="s">
        <v>5959</v>
      </c>
      <c r="B2550" s="33" t="s">
        <v>5960</v>
      </c>
      <c r="C2550" s="33" t="s">
        <v>787</v>
      </c>
      <c r="D2550" s="44">
        <v>1000</v>
      </c>
      <c r="E2550" s="33" t="s">
        <v>33</v>
      </c>
      <c r="F2550" s="33" t="s">
        <v>117</v>
      </c>
      <c r="G2550" s="36" t="str">
        <f t="shared" si="39"/>
        <v>Low</v>
      </c>
      <c r="H2550" s="34">
        <v>0.15</v>
      </c>
      <c r="I2550" s="35"/>
      <c r="J2550" s="12" t="str" cm="1">
        <f t="array" ref="J2550">INDEX(_xlfn.TEXTSPLIT(טבלה1[[#This Row],[עמודה2]],","),2)</f>
        <v xml:space="preserve"> Serbia</v>
      </c>
      <c r="K2550" s="37" t="str">
        <f>_xlfn.CONCAT(טבלה1[[#This Row],[AI_Companies]]," ",טבלה1[[#This Row],[עמודה1]])</f>
        <v>Outpost https://outpost.rs/</v>
      </c>
      <c r="L2550" s="36">
        <v>2</v>
      </c>
      <c r="M2550" s="36" t="str">
        <f>IF(טבלה1[[#This Row],[עמודה53]]&gt;2000,"Yes","No")</f>
        <v>No</v>
      </c>
      <c r="N2550" s="36">
        <v>9</v>
      </c>
      <c r="O2550" s="36">
        <f>AVERAGE(טבלה1[[#This Row],[עמודה52]:[עמודה53]])</f>
        <v>5.5</v>
      </c>
      <c r="P2550" s="36" t="str">
        <f>IF(טבלה1[[#This Row],[עמודה4]]="&lt; $25 / hr","0$ - $25 / hr",טבלה1[[#This Row],[עמודה4]])</f>
        <v>$25 - $49 / hr</v>
      </c>
      <c r="Q2550" s="12" t="str" cm="1">
        <f t="array" ref="Q2550">INDEX(_xlfn.TEXTSPLIT(טבלה1[[#This Row],[עמודה55]],"-"),1)</f>
        <v xml:space="preserve">$25 </v>
      </c>
      <c r="R2550" s="21" t="str" cm="1">
        <f t="array" ref="R2550">INDEX(_xlfn.TEXTSPLIT(INDEX(_xlfn.TEXTSPLIT(טבלה1[[#This Row],[עמודה55]],"-"),2),"/"),1)</f>
        <v xml:space="preserve"> $49 </v>
      </c>
      <c r="S2550" s="36">
        <f>AVERAGE(טבלה1[[#This Row],[עמודה59]:[עמודה60]])</f>
        <v>37</v>
      </c>
      <c r="T2550" s="38">
        <f>VALUE(SUBSTITUTE(טבלה1[[#This Row],[עמודה56]],"$",""))</f>
        <v>25</v>
      </c>
      <c r="U2550" s="38">
        <f>VALUE(SUBSTITUTE(טבלה1[[#This Row],[עמודה57]],"$",""))</f>
        <v>49</v>
      </c>
      <c r="V2550" s="38" t="str">
        <f>IF(טבלה1[[#This Row],[עמודה58]]&gt;30,"Yes","No")</f>
        <v>Yes</v>
      </c>
    </row>
    <row r="2551" spans="1:22" x14ac:dyDescent="0.15">
      <c r="A2551" s="32" t="s">
        <v>5961</v>
      </c>
      <c r="B2551" s="39" t="s">
        <v>5962</v>
      </c>
      <c r="C2551" s="39" t="s">
        <v>174</v>
      </c>
      <c r="D2551" s="40">
        <v>10000</v>
      </c>
      <c r="E2551" s="39" t="s">
        <v>4</v>
      </c>
      <c r="F2551" s="39" t="s">
        <v>117</v>
      </c>
      <c r="G2551" s="36" t="str">
        <f t="shared" si="39"/>
        <v>Low</v>
      </c>
      <c r="H2551" s="41">
        <v>0.15</v>
      </c>
      <c r="I2551" s="42"/>
      <c r="J2551" s="12" t="str" cm="1">
        <f t="array" ref="J2551">INDEX(_xlfn.TEXTSPLIT(טבלה1[[#This Row],[עמודה2]],","),2)</f>
        <v xml:space="preserve"> Hungary</v>
      </c>
      <c r="K2551" s="43" t="str">
        <f>_xlfn.CONCAT(טבלה1[[#This Row],[AI_Companies]]," ",טבלה1[[#This Row],[עמודה1]])</f>
        <v>OpThink https://opthink.com</v>
      </c>
      <c r="L2551" s="28">
        <v>2</v>
      </c>
      <c r="M2551" s="28" t="str">
        <f>IF(טבלה1[[#This Row],[עמודה53]]&gt;2000,"Yes","No")</f>
        <v>No</v>
      </c>
      <c r="N2551" s="28">
        <v>9</v>
      </c>
      <c r="O2551" s="28">
        <f>AVERAGE(טבלה1[[#This Row],[עמודה52]:[עמודה53]])</f>
        <v>5.5</v>
      </c>
      <c r="P2551" s="28" t="str">
        <f>IF(טבלה1[[#This Row],[עמודה4]]="&lt; $25 / hr","0$ - $25 / hr",טבלה1[[#This Row],[עמודה4]])</f>
        <v>$25 - $49 / hr</v>
      </c>
      <c r="Q2551" s="12" t="str" cm="1">
        <f t="array" ref="Q2551">INDEX(_xlfn.TEXTSPLIT(טבלה1[[#This Row],[עמודה55]],"-"),1)</f>
        <v xml:space="preserve">$25 </v>
      </c>
      <c r="R2551" s="21" t="str" cm="1">
        <f t="array" ref="R2551">INDEX(_xlfn.TEXTSPLIT(INDEX(_xlfn.TEXTSPLIT(טבלה1[[#This Row],[עמודה55]],"-"),2),"/"),1)</f>
        <v xml:space="preserve"> $49 </v>
      </c>
      <c r="S2551" s="28">
        <f>AVERAGE(טבלה1[[#This Row],[עמודה59]:[עמודה60]])</f>
        <v>37</v>
      </c>
      <c r="T2551" s="31">
        <f>VALUE(SUBSTITUTE(טבלה1[[#This Row],[עמודה56]],"$",""))</f>
        <v>25</v>
      </c>
      <c r="U2551" s="31">
        <f>VALUE(SUBSTITUTE(טבלה1[[#This Row],[עמודה57]],"$",""))</f>
        <v>49</v>
      </c>
      <c r="V2551" s="31" t="str">
        <f>IF(טבלה1[[#This Row],[עמודה58]]&gt;30,"Yes","No")</f>
        <v>Yes</v>
      </c>
    </row>
    <row r="2552" spans="1:22" x14ac:dyDescent="0.15">
      <c r="A2552" s="32" t="s">
        <v>5963</v>
      </c>
      <c r="B2552" s="33" t="s">
        <v>5964</v>
      </c>
      <c r="C2552" s="33" t="s">
        <v>604</v>
      </c>
      <c r="D2552" s="44">
        <v>1000</v>
      </c>
      <c r="E2552" s="33" t="s">
        <v>33</v>
      </c>
      <c r="F2552" s="33" t="s">
        <v>117</v>
      </c>
      <c r="G2552" s="36" t="str">
        <f t="shared" si="39"/>
        <v>Low</v>
      </c>
      <c r="H2552" s="34">
        <v>0.15</v>
      </c>
      <c r="I2552" s="35"/>
      <c r="J2552" s="12" t="str" cm="1">
        <f t="array" ref="J2552">INDEX(_xlfn.TEXTSPLIT(טבלה1[[#This Row],[עמודה2]],","),2)</f>
        <v xml:space="preserve"> Germany</v>
      </c>
      <c r="K2552" s="37" t="str">
        <f>_xlfn.CONCAT(טבלה1[[#This Row],[AI_Companies]]," ",טבלה1[[#This Row],[עמודה1]])</f>
        <v>TaleAboutData http://www.taleaboutdata.com</v>
      </c>
      <c r="L2552" s="36">
        <v>2</v>
      </c>
      <c r="M2552" s="36" t="str">
        <f>IF(טבלה1[[#This Row],[עמודה53]]&gt;2000,"Yes","No")</f>
        <v>No</v>
      </c>
      <c r="N2552" s="36">
        <v>9</v>
      </c>
      <c r="O2552" s="36">
        <f>AVERAGE(טבלה1[[#This Row],[עמודה52]:[עמודה53]])</f>
        <v>5.5</v>
      </c>
      <c r="P2552" s="36" t="str">
        <f>IF(טבלה1[[#This Row],[עמודה4]]="&lt; $25 / hr","0$ - $25 / hr",טבלה1[[#This Row],[עמודה4]])</f>
        <v>Undisclosed</v>
      </c>
      <c r="Q2552" s="12" t="str" cm="1">
        <f t="array" ref="Q2552">INDEX(_xlfn.TEXTSPLIT(טבלה1[[#This Row],[עמודה55]],"-"),1)</f>
        <v>Undisclosed</v>
      </c>
      <c r="R2552" s="21" t="e" cm="1">
        <f t="array" ref="R2552">INDEX(_xlfn.TEXTSPLIT(INDEX(_xlfn.TEXTSPLIT(טבלה1[[#This Row],[עמודה55]],"-"),2),"/"),1)</f>
        <v>#REF!</v>
      </c>
      <c r="S2552" s="36" t="e">
        <f>AVERAGE(טבלה1[[#This Row],[עמודה59]:[עמודה60]])</f>
        <v>#VALUE!</v>
      </c>
      <c r="T2552" s="38" t="e">
        <f>VALUE(SUBSTITUTE(טבלה1[[#This Row],[עמודה56]],"$",""))</f>
        <v>#VALUE!</v>
      </c>
      <c r="U2552" s="38" t="e">
        <f>VALUE(SUBSTITUTE(טבלה1[[#This Row],[עמודה57]],"$",""))</f>
        <v>#REF!</v>
      </c>
      <c r="V2552" s="38" t="e">
        <f>IF(טבלה1[[#This Row],[עמודה58]]&gt;30,"Yes","No")</f>
        <v>#VALUE!</v>
      </c>
    </row>
    <row r="2553" spans="1:22" x14ac:dyDescent="0.15">
      <c r="A2553" s="32" t="s">
        <v>5965</v>
      </c>
      <c r="B2553" s="39" t="s">
        <v>5966</v>
      </c>
      <c r="C2553" s="39" t="s">
        <v>66</v>
      </c>
      <c r="D2553" s="39" t="s">
        <v>4</v>
      </c>
      <c r="E2553" s="39" t="s">
        <v>4</v>
      </c>
      <c r="F2553" s="39" t="s">
        <v>117</v>
      </c>
      <c r="G2553" s="36" t="str">
        <f t="shared" si="39"/>
        <v>Low</v>
      </c>
      <c r="H2553" s="41">
        <v>0.15</v>
      </c>
      <c r="I2553" s="42"/>
      <c r="J2553" s="12" t="str" cm="1">
        <f t="array" ref="J2553">INDEX(_xlfn.TEXTSPLIT(טבלה1[[#This Row],[עמודה2]],","),2)</f>
        <v xml:space="preserve"> India</v>
      </c>
      <c r="K2553" s="43" t="str">
        <f>_xlfn.CONCAT(טבלה1[[#This Row],[AI_Companies]]," ",טבלה1[[#This Row],[עמודה1]])</f>
        <v>FliarBusinessIntelligencePvtLtd https://fliarbi.com</v>
      </c>
      <c r="L2553" s="28">
        <v>2</v>
      </c>
      <c r="M2553" s="28" t="str">
        <f>IF(טבלה1[[#This Row],[עמודה53]]&gt;2000,"Yes","No")</f>
        <v>No</v>
      </c>
      <c r="N2553" s="28">
        <v>9</v>
      </c>
      <c r="O2553" s="28">
        <f>AVERAGE(טבלה1[[#This Row],[עמודה52]:[עמודה53]])</f>
        <v>5.5</v>
      </c>
      <c r="P2553" s="28" t="str">
        <f>IF(טבלה1[[#This Row],[עמודה4]]="&lt; $25 / hr","0$ - $25 / hr",טבלה1[[#This Row],[עמודה4]])</f>
        <v>$25 - $49 / hr</v>
      </c>
      <c r="Q2553" s="12" t="str" cm="1">
        <f t="array" ref="Q2553">INDEX(_xlfn.TEXTSPLIT(טבלה1[[#This Row],[עמודה55]],"-"),1)</f>
        <v xml:space="preserve">$25 </v>
      </c>
      <c r="R2553" s="21" t="str" cm="1">
        <f t="array" ref="R2553">INDEX(_xlfn.TEXTSPLIT(INDEX(_xlfn.TEXTSPLIT(טבלה1[[#This Row],[עמודה55]],"-"),2),"/"),1)</f>
        <v xml:space="preserve"> $49 </v>
      </c>
      <c r="S2553" s="28">
        <f>AVERAGE(טבלה1[[#This Row],[עמודה59]:[עמודה60]])</f>
        <v>37</v>
      </c>
      <c r="T2553" s="31">
        <f>VALUE(SUBSTITUTE(טבלה1[[#This Row],[עמודה56]],"$",""))</f>
        <v>25</v>
      </c>
      <c r="U2553" s="31">
        <f>VALUE(SUBSTITUTE(טבלה1[[#This Row],[עמודה57]],"$",""))</f>
        <v>49</v>
      </c>
      <c r="V2553" s="31" t="str">
        <f>IF(טבלה1[[#This Row],[עמודה58]]&gt;30,"Yes","No")</f>
        <v>Yes</v>
      </c>
    </row>
    <row r="2554" spans="1:22" x14ac:dyDescent="0.15">
      <c r="A2554" s="32" t="s">
        <v>5967</v>
      </c>
      <c r="B2554" s="33" t="s">
        <v>5968</v>
      </c>
      <c r="C2554" s="33" t="s">
        <v>5969</v>
      </c>
      <c r="D2554" s="33" t="s">
        <v>4</v>
      </c>
      <c r="E2554" s="33" t="s">
        <v>4</v>
      </c>
      <c r="F2554" s="33" t="s">
        <v>117</v>
      </c>
      <c r="G2554" s="36" t="str">
        <f t="shared" si="39"/>
        <v>Low</v>
      </c>
      <c r="H2554" s="34">
        <v>0.15</v>
      </c>
      <c r="I2554" s="35"/>
      <c r="J2554" s="12" t="str" cm="1">
        <f t="array" ref="J2554">INDEX(_xlfn.TEXTSPLIT(טבלה1[[#This Row],[עמודה2]],","),2)</f>
        <v xml:space="preserve"> Canada</v>
      </c>
      <c r="K2554" s="37" t="str">
        <f>_xlfn.CONCAT(טבלה1[[#This Row],[AI_Companies]]," ",טבלה1[[#This Row],[עמודה1]])</f>
        <v>LiveRecruiter https://liverecruiter.com/</v>
      </c>
      <c r="L2554" s="36">
        <v>2</v>
      </c>
      <c r="M2554" s="36" t="str">
        <f>IF(טבלה1[[#This Row],[עמודה53]]&gt;2000,"Yes","No")</f>
        <v>No</v>
      </c>
      <c r="N2554" s="36">
        <v>9</v>
      </c>
      <c r="O2554" s="36">
        <f>AVERAGE(טבלה1[[#This Row],[עמודה52]:[עמודה53]])</f>
        <v>5.5</v>
      </c>
      <c r="P2554" s="36" t="str">
        <f>IF(טבלה1[[#This Row],[עמודה4]]="&lt; $25 / hr","0$ - $25 / hr",טבלה1[[#This Row],[עמודה4]])</f>
        <v>Undisclosed</v>
      </c>
      <c r="Q2554" s="12" t="str" cm="1">
        <f t="array" ref="Q2554">INDEX(_xlfn.TEXTSPLIT(טבלה1[[#This Row],[עמודה55]],"-"),1)</f>
        <v>Undisclosed</v>
      </c>
      <c r="R2554" s="21" t="e" cm="1">
        <f t="array" ref="R2554">INDEX(_xlfn.TEXTSPLIT(INDEX(_xlfn.TEXTSPLIT(טבלה1[[#This Row],[עמודה55]],"-"),2),"/"),1)</f>
        <v>#REF!</v>
      </c>
      <c r="S2554" s="36" t="e">
        <f>AVERAGE(טבלה1[[#This Row],[עמודה59]:[עמודה60]])</f>
        <v>#VALUE!</v>
      </c>
      <c r="T2554" s="38" t="e">
        <f>VALUE(SUBSTITUTE(טבלה1[[#This Row],[עמודה56]],"$",""))</f>
        <v>#VALUE!</v>
      </c>
      <c r="U2554" s="38" t="e">
        <f>VALUE(SUBSTITUTE(טבלה1[[#This Row],[עמודה57]],"$",""))</f>
        <v>#REF!</v>
      </c>
      <c r="V2554" s="38" t="e">
        <f>IF(טבלה1[[#This Row],[עמודה58]]&gt;30,"Yes","No")</f>
        <v>#VALUE!</v>
      </c>
    </row>
    <row r="2555" spans="1:22" x14ac:dyDescent="0.15">
      <c r="A2555" s="32" t="s">
        <v>5970</v>
      </c>
      <c r="B2555" s="39" t="s">
        <v>5971</v>
      </c>
      <c r="C2555" s="39" t="s">
        <v>5972</v>
      </c>
      <c r="D2555" s="40">
        <v>5000</v>
      </c>
      <c r="E2555" s="39" t="s">
        <v>4</v>
      </c>
      <c r="F2555" s="39" t="s">
        <v>29</v>
      </c>
      <c r="G2555" s="36" t="str">
        <f t="shared" si="39"/>
        <v>Low</v>
      </c>
      <c r="H2555" s="41">
        <v>0.1</v>
      </c>
      <c r="I2555" s="42"/>
      <c r="J2555" s="12" t="str" cm="1">
        <f t="array" ref="J2555">INDEX(_xlfn.TEXTSPLIT(טבלה1[[#This Row],[עמודה2]],","),2)</f>
        <v xml:space="preserve"> Costa Rica</v>
      </c>
      <c r="K2555" s="43" t="str">
        <f>_xlfn.CONCAT(טבלה1[[#This Row],[AI_Companies]]," ",טבלה1[[#This Row],[עמודה1]])</f>
        <v>GLSLabs http://glslabs.com/</v>
      </c>
      <c r="L2555" s="28">
        <v>10</v>
      </c>
      <c r="M2555" s="28" t="str">
        <f>IF(טבלה1[[#This Row],[עמודה53]]&gt;2000,"Yes","No")</f>
        <v>No</v>
      </c>
      <c r="N2555" s="28">
        <v>49</v>
      </c>
      <c r="O2555" s="28">
        <f>AVERAGE(טבלה1[[#This Row],[עמודה52]:[עמודה53]])</f>
        <v>5.5</v>
      </c>
      <c r="P2555" s="28" t="str">
        <f>IF(טבלה1[[#This Row],[עמודה4]]="&lt; $25 / hr","0$ - $25 / hr",טבלה1[[#This Row],[עמודה4]])</f>
        <v>Undisclosed</v>
      </c>
      <c r="Q2555" s="12" t="str" cm="1">
        <f t="array" ref="Q2555">INDEX(_xlfn.TEXTSPLIT(טבלה1[[#This Row],[עמודה55]],"-"),1)</f>
        <v>Undisclosed</v>
      </c>
      <c r="R2555" s="21" t="e" cm="1">
        <f t="array" ref="R2555">INDEX(_xlfn.TEXTSPLIT(INDEX(_xlfn.TEXTSPLIT(טבלה1[[#This Row],[עמודה55]],"-"),2),"/"),1)</f>
        <v>#REF!</v>
      </c>
      <c r="S2555" s="28" t="e">
        <f>AVERAGE(טבלה1[[#This Row],[עמודה59]:[עמודה60]])</f>
        <v>#VALUE!</v>
      </c>
      <c r="T2555" s="31" t="e">
        <f>VALUE(SUBSTITUTE(טבלה1[[#This Row],[עמודה56]],"$",""))</f>
        <v>#VALUE!</v>
      </c>
      <c r="U2555" s="31" t="e">
        <f>VALUE(SUBSTITUTE(טבלה1[[#This Row],[עמודה57]],"$",""))</f>
        <v>#REF!</v>
      </c>
      <c r="V2555" s="31" t="e">
        <f>IF(טבלה1[[#This Row],[עמודה58]]&gt;30,"Yes","No")</f>
        <v>#VALUE!</v>
      </c>
    </row>
    <row r="2556" spans="1:22" x14ac:dyDescent="0.15">
      <c r="A2556" s="32" t="s">
        <v>5973</v>
      </c>
      <c r="B2556" s="33" t="s">
        <v>5974</v>
      </c>
      <c r="C2556" s="33" t="s">
        <v>5975</v>
      </c>
      <c r="D2556" s="44">
        <v>5000</v>
      </c>
      <c r="E2556" s="33" t="s">
        <v>14</v>
      </c>
      <c r="F2556" s="33" t="s">
        <v>10</v>
      </c>
      <c r="G2556" s="36" t="str">
        <f t="shared" si="39"/>
        <v>Low</v>
      </c>
      <c r="H2556" s="34">
        <v>0.1</v>
      </c>
      <c r="I2556" s="35"/>
      <c r="J2556" s="12" t="str" cm="1">
        <f t="array" ref="J2556">INDEX(_xlfn.TEXTSPLIT(טבלה1[[#This Row],[עמודה2]],","),2)</f>
        <v xml:space="preserve"> Jamaica</v>
      </c>
      <c r="K2556" s="37" t="str">
        <f>_xlfn.CONCAT(טבלה1[[#This Row],[AI_Companies]]," ",טבלה1[[#This Row],[עמודה1]])</f>
        <v>KnightfoxAppDesignLtd. https://knightfoxapps.com</v>
      </c>
      <c r="L2556" s="36">
        <v>50</v>
      </c>
      <c r="M2556" s="36" t="str">
        <f>IF(טבלה1[[#This Row],[עמודה53]]&gt;2000,"Yes","No")</f>
        <v>No</v>
      </c>
      <c r="N2556" s="36">
        <v>249</v>
      </c>
      <c r="O2556" s="36">
        <f>AVERAGE(טבלה1[[#This Row],[עמודה52]:[עמודה53]])</f>
        <v>29.5</v>
      </c>
      <c r="P2556" s="36" t="str">
        <f>IF(טבלה1[[#This Row],[עמודה4]]="&lt; $25 / hr","0$ - $25 / hr",טבלה1[[#This Row],[עמודה4]])</f>
        <v>Undisclosed</v>
      </c>
      <c r="Q2556" s="12" t="str" cm="1">
        <f t="array" ref="Q2556">INDEX(_xlfn.TEXTSPLIT(טבלה1[[#This Row],[עמודה55]],"-"),1)</f>
        <v>Undisclosed</v>
      </c>
      <c r="R2556" s="21" t="e" cm="1">
        <f t="array" ref="R2556">INDEX(_xlfn.TEXTSPLIT(INDEX(_xlfn.TEXTSPLIT(טבלה1[[#This Row],[עמודה55]],"-"),2),"/"),1)</f>
        <v>#REF!</v>
      </c>
      <c r="S2556" s="36" t="e">
        <f>AVERAGE(טבלה1[[#This Row],[עמודה59]:[עמודה60]])</f>
        <v>#VALUE!</v>
      </c>
      <c r="T2556" s="38" t="e">
        <f>VALUE(SUBSTITUTE(טבלה1[[#This Row],[עמודה56]],"$",""))</f>
        <v>#VALUE!</v>
      </c>
      <c r="U2556" s="38" t="e">
        <f>VALUE(SUBSTITUTE(טבלה1[[#This Row],[עמודה57]],"$",""))</f>
        <v>#REF!</v>
      </c>
      <c r="V2556" s="38" t="e">
        <f>IF(טבלה1[[#This Row],[עמודה58]]&gt;30,"Yes","No")</f>
        <v>#VALUE!</v>
      </c>
    </row>
    <row r="2557" spans="1:22" x14ac:dyDescent="0.15">
      <c r="A2557" s="32" t="s">
        <v>5976</v>
      </c>
      <c r="B2557" s="39" t="s">
        <v>5977</v>
      </c>
      <c r="C2557" s="39" t="s">
        <v>47</v>
      </c>
      <c r="D2557" s="40">
        <v>1000</v>
      </c>
      <c r="E2557" s="39" t="s">
        <v>14</v>
      </c>
      <c r="F2557" s="39" t="s">
        <v>10</v>
      </c>
      <c r="G2557" s="36" t="str">
        <f t="shared" si="39"/>
        <v>Low</v>
      </c>
      <c r="H2557" s="41">
        <v>0.1</v>
      </c>
      <c r="I2557" s="42"/>
      <c r="J2557" s="12" t="str" cm="1">
        <f t="array" ref="J2557">INDEX(_xlfn.TEXTSPLIT(טבלה1[[#This Row],[עמודה2]],","),2)</f>
        <v xml:space="preserve"> OH</v>
      </c>
      <c r="K2557" s="43" t="str">
        <f>_xlfn.CONCAT(טבלה1[[#This Row],[AI_Companies]]," ",טבלה1[[#This Row],[עמודה1]])</f>
        <v>JASStekInc https://www.jasstek.com</v>
      </c>
      <c r="L2557" s="28">
        <v>50</v>
      </c>
      <c r="M2557" s="28" t="str">
        <f>IF(טבלה1[[#This Row],[עמודה53]]&gt;2000,"Yes","No")</f>
        <v>No</v>
      </c>
      <c r="N2557" s="28">
        <v>249</v>
      </c>
      <c r="O2557" s="28">
        <f>AVERAGE(טבלה1[[#This Row],[עמודה52]:[עמודה53]])</f>
        <v>149.5</v>
      </c>
      <c r="P2557" s="28" t="str">
        <f>IF(טבלה1[[#This Row],[עמודה4]]="&lt; $25 / hr","0$ - $25 / hr",טבלה1[[#This Row],[עמודה4]])</f>
        <v>0$ - $25 / hr</v>
      </c>
      <c r="Q2557" s="12" t="str" cm="1">
        <f t="array" ref="Q2557">INDEX(_xlfn.TEXTSPLIT(טבלה1[[#This Row],[עמודה55]],"-"),1)</f>
        <v xml:space="preserve">0$ </v>
      </c>
      <c r="R2557" s="21" t="str" cm="1">
        <f t="array" ref="R2557">INDEX(_xlfn.TEXTSPLIT(INDEX(_xlfn.TEXTSPLIT(טבלה1[[#This Row],[עמודה55]],"-"),2),"/"),1)</f>
        <v xml:space="preserve"> $25 </v>
      </c>
      <c r="S2557" s="28">
        <f>AVERAGE(טבלה1[[#This Row],[עמודה59]:[עמודה60]])</f>
        <v>12.5</v>
      </c>
      <c r="T2557" s="31">
        <f>VALUE(SUBSTITUTE(טבלה1[[#This Row],[עמודה56]],"$",""))</f>
        <v>0</v>
      </c>
      <c r="U2557" s="31">
        <f>VALUE(SUBSTITUTE(טבלה1[[#This Row],[עמודה57]],"$",""))</f>
        <v>25</v>
      </c>
      <c r="V2557" s="31" t="str">
        <f>IF(טבלה1[[#This Row],[עמודה58]]&gt;30,"Yes","No")</f>
        <v>No</v>
      </c>
    </row>
    <row r="2558" spans="1:22" x14ac:dyDescent="0.15">
      <c r="A2558" s="32" t="s">
        <v>5978</v>
      </c>
      <c r="B2558" s="33" t="s">
        <v>5979</v>
      </c>
      <c r="C2558" s="33" t="s">
        <v>212</v>
      </c>
      <c r="D2558" s="44">
        <v>10000</v>
      </c>
      <c r="E2558" s="33" t="s">
        <v>9</v>
      </c>
      <c r="F2558" s="33" t="s">
        <v>10</v>
      </c>
      <c r="G2558" s="36" t="str">
        <f t="shared" si="39"/>
        <v>Low</v>
      </c>
      <c r="H2558" s="34">
        <v>0.1</v>
      </c>
      <c r="I2558" s="35"/>
      <c r="J2558" s="12" t="str" cm="1">
        <f t="array" ref="J2558">INDEX(_xlfn.TEXTSPLIT(טבלה1[[#This Row],[עמודה2]],","),2)</f>
        <v xml:space="preserve"> India</v>
      </c>
      <c r="K2558" s="37" t="str">
        <f>_xlfn.CONCAT(טבלה1[[#This Row],[AI_Companies]]," ",טבלה1[[#This Row],[עמודה1]])</f>
        <v>VirusPositiveTechnologies http://www.viruspositive.com</v>
      </c>
      <c r="L2558" s="36">
        <v>50</v>
      </c>
      <c r="M2558" s="36" t="str">
        <f>IF(טבלה1[[#This Row],[עמודה53]]&gt;2000,"Yes","No")</f>
        <v>No</v>
      </c>
      <c r="N2558" s="36">
        <v>249</v>
      </c>
      <c r="O2558" s="36">
        <f>AVERAGE(טבלה1[[#This Row],[עמודה52]:[עמודה53]])</f>
        <v>149.5</v>
      </c>
      <c r="P2558" s="36" t="str">
        <f>IF(טבלה1[[#This Row],[עמודה4]]="&lt; $25 / hr","0$ - $25 / hr",טבלה1[[#This Row],[עמודה4]])</f>
        <v>0$ - $25 / hr</v>
      </c>
      <c r="Q2558" s="12" t="str" cm="1">
        <f t="array" ref="Q2558">INDEX(_xlfn.TEXTSPLIT(טבלה1[[#This Row],[עמודה55]],"-"),1)</f>
        <v xml:space="preserve">0$ </v>
      </c>
      <c r="R2558" s="21" t="str" cm="1">
        <f t="array" ref="R2558">INDEX(_xlfn.TEXTSPLIT(INDEX(_xlfn.TEXTSPLIT(טבלה1[[#This Row],[עמודה55]],"-"),2),"/"),1)</f>
        <v xml:space="preserve"> $25 </v>
      </c>
      <c r="S2558" s="36">
        <f>AVERAGE(טבלה1[[#This Row],[עמודה59]:[עמודה60]])</f>
        <v>12.5</v>
      </c>
      <c r="T2558" s="38">
        <f>VALUE(SUBSTITUTE(טבלה1[[#This Row],[עמודה56]],"$",""))</f>
        <v>0</v>
      </c>
      <c r="U2558" s="38">
        <f>VALUE(SUBSTITUTE(טבלה1[[#This Row],[עמודה57]],"$",""))</f>
        <v>25</v>
      </c>
      <c r="V2558" s="38" t="str">
        <f>IF(טבלה1[[#This Row],[עמודה58]]&gt;30,"Yes","No")</f>
        <v>No</v>
      </c>
    </row>
    <row r="2559" spans="1:22" x14ac:dyDescent="0.15">
      <c r="A2559" s="32" t="s">
        <v>5980</v>
      </c>
      <c r="B2559" s="39" t="s">
        <v>5981</v>
      </c>
      <c r="C2559" s="39" t="s">
        <v>81</v>
      </c>
      <c r="D2559" s="40">
        <v>1000</v>
      </c>
      <c r="E2559" s="39" t="s">
        <v>14</v>
      </c>
      <c r="F2559" s="39" t="s">
        <v>10</v>
      </c>
      <c r="G2559" s="36" t="str">
        <f t="shared" si="39"/>
        <v>Low</v>
      </c>
      <c r="H2559" s="41">
        <v>0.2</v>
      </c>
      <c r="I2559" s="42"/>
      <c r="J2559" s="12" t="str" cm="1">
        <f t="array" ref="J2559">INDEX(_xlfn.TEXTSPLIT(טבלה1[[#This Row],[עמודה2]],","),2)</f>
        <v xml:space="preserve"> CA</v>
      </c>
      <c r="K2559" s="43" t="str">
        <f>_xlfn.CONCAT(טבלה1[[#This Row],[AI_Companies]]," ",טבלה1[[#This Row],[עמודה1]])</f>
        <v>AppIncubator https://www.appincubator.io</v>
      </c>
      <c r="L2559" s="28">
        <v>50</v>
      </c>
      <c r="M2559" s="28" t="str">
        <f>IF(טבלה1[[#This Row],[עמודה53]]&gt;2000,"Yes","No")</f>
        <v>No</v>
      </c>
      <c r="N2559" s="28">
        <v>249</v>
      </c>
      <c r="O2559" s="28">
        <f>AVERAGE(טבלה1[[#This Row],[עמודה52]:[עמודה53]])</f>
        <v>149.5</v>
      </c>
      <c r="P2559" s="28" t="str">
        <f>IF(טבלה1[[#This Row],[עמודה4]]="&lt; $25 / hr","0$ - $25 / hr",טבלה1[[#This Row],[עמודה4]])</f>
        <v>$50 - $99 / hr</v>
      </c>
      <c r="Q2559" s="12" t="str" cm="1">
        <f t="array" ref="Q2559">INDEX(_xlfn.TEXTSPLIT(טבלה1[[#This Row],[עמודה55]],"-"),1)</f>
        <v xml:space="preserve">$50 </v>
      </c>
      <c r="R2559" s="21" t="str" cm="1">
        <f t="array" ref="R2559">INDEX(_xlfn.TEXTSPLIT(INDEX(_xlfn.TEXTSPLIT(טבלה1[[#This Row],[עמודה55]],"-"),2),"/"),1)</f>
        <v xml:space="preserve"> $99 </v>
      </c>
      <c r="S2559" s="28">
        <f>AVERAGE(טבלה1[[#This Row],[עמודה59]:[עמודה60]])</f>
        <v>74.5</v>
      </c>
      <c r="T2559" s="31">
        <f>VALUE(SUBSTITUTE(טבלה1[[#This Row],[עמודה56]],"$",""))</f>
        <v>50</v>
      </c>
      <c r="U2559" s="31">
        <f>VALUE(SUBSTITUTE(טבלה1[[#This Row],[עמודה57]],"$",""))</f>
        <v>99</v>
      </c>
      <c r="V2559" s="31" t="str">
        <f>IF(טבלה1[[#This Row],[עמודה58]]&gt;30,"Yes","No")</f>
        <v>Yes</v>
      </c>
    </row>
    <row r="2560" spans="1:22" x14ac:dyDescent="0.15">
      <c r="A2560" s="32" t="s">
        <v>5982</v>
      </c>
      <c r="B2560" s="33" t="s">
        <v>5983</v>
      </c>
      <c r="C2560" s="33" t="s">
        <v>308</v>
      </c>
      <c r="D2560" s="44">
        <v>10000</v>
      </c>
      <c r="E2560" s="33" t="s">
        <v>14</v>
      </c>
      <c r="F2560" s="33" t="s">
        <v>10</v>
      </c>
      <c r="G2560" s="36" t="str">
        <f t="shared" si="39"/>
        <v>Low</v>
      </c>
      <c r="H2560" s="34">
        <v>0.2</v>
      </c>
      <c r="I2560" s="35"/>
      <c r="J2560" s="12" t="str" cm="1">
        <f t="array" ref="J2560">INDEX(_xlfn.TEXTSPLIT(טבלה1[[#This Row],[עמודה2]],","),2)</f>
        <v xml:space="preserve"> Poland</v>
      </c>
      <c r="K2560" s="37" t="str">
        <f>_xlfn.CONCAT(טבלה1[[#This Row],[AI_Companies]]," ",טבלה1[[#This Row],[עמודה1]])</f>
        <v>SteinfeldLegal https://steinfeldlegal.com/about/</v>
      </c>
      <c r="L2560" s="36">
        <v>50</v>
      </c>
      <c r="M2560" s="36" t="str">
        <f>IF(טבלה1[[#This Row],[עמודה53]]&gt;2000,"Yes","No")</f>
        <v>No</v>
      </c>
      <c r="N2560" s="36">
        <v>249</v>
      </c>
      <c r="O2560" s="36">
        <f>AVERAGE(טבלה1[[#This Row],[עמודה52]:[עמודה53]])</f>
        <v>149.5</v>
      </c>
      <c r="P2560" s="36" t="str">
        <f>IF(טבלה1[[#This Row],[עמודה4]]="&lt; $25 / hr","0$ - $25 / hr",טבלה1[[#This Row],[עמודה4]])</f>
        <v>0$ - $25 / hr</v>
      </c>
      <c r="Q2560" s="12" t="str" cm="1">
        <f t="array" ref="Q2560">INDEX(_xlfn.TEXTSPLIT(טבלה1[[#This Row],[עמודה55]],"-"),1)</f>
        <v xml:space="preserve">0$ </v>
      </c>
      <c r="R2560" s="21" t="str" cm="1">
        <f t="array" ref="R2560">INDEX(_xlfn.TEXTSPLIT(INDEX(_xlfn.TEXTSPLIT(טבלה1[[#This Row],[עמודה55]],"-"),2),"/"),1)</f>
        <v xml:space="preserve"> $25 </v>
      </c>
      <c r="S2560" s="36">
        <f>AVERAGE(טבלה1[[#This Row],[עמודה59]:[עמודה60]])</f>
        <v>12.5</v>
      </c>
      <c r="T2560" s="38">
        <f>VALUE(SUBSTITUTE(טבלה1[[#This Row],[עמודה56]],"$",""))</f>
        <v>0</v>
      </c>
      <c r="U2560" s="38">
        <f>VALUE(SUBSTITUTE(טבלה1[[#This Row],[עמודה57]],"$",""))</f>
        <v>25</v>
      </c>
      <c r="V2560" s="38" t="str">
        <f>IF(טבלה1[[#This Row],[עמודה58]]&gt;30,"Yes","No")</f>
        <v>No</v>
      </c>
    </row>
    <row r="2561" spans="1:22" x14ac:dyDescent="0.15">
      <c r="A2561" s="32" t="s">
        <v>5984</v>
      </c>
      <c r="B2561" s="39" t="s">
        <v>5985</v>
      </c>
      <c r="C2561" s="39" t="s">
        <v>5986</v>
      </c>
      <c r="D2561" s="40">
        <v>1000</v>
      </c>
      <c r="E2561" s="39" t="s">
        <v>57</v>
      </c>
      <c r="F2561" s="39" t="s">
        <v>560</v>
      </c>
      <c r="G2561" s="36" t="str">
        <f t="shared" si="39"/>
        <v>Low</v>
      </c>
      <c r="H2561" s="41">
        <v>0.4</v>
      </c>
      <c r="I2561" s="42"/>
      <c r="J2561" s="12" t="str" cm="1">
        <f t="array" ref="J2561">INDEX(_xlfn.TEXTSPLIT(טבלה1[[#This Row],[עמודה2]],","),2)</f>
        <v xml:space="preserve"> India</v>
      </c>
      <c r="K2561" s="43" t="str">
        <f>_xlfn.CONCAT(טבלה1[[#This Row],[AI_Companies]]," ",טבלה1[[#This Row],[עמודה1]])</f>
        <v>DigiscapeTechSolutionsLtd. https://www.digiscapetech.com</v>
      </c>
      <c r="L2561" s="28" t="s">
        <v>560</v>
      </c>
      <c r="M2561" s="28" t="str">
        <f>IF(טבלה1[[#This Row],[עמודה53]]&gt;2000,"Yes","No")</f>
        <v>No</v>
      </c>
      <c r="N2561" s="28"/>
      <c r="O2561" s="28">
        <f>AVERAGE(טבלה1[[#This Row],[עמודה52]:[עמודה53]])</f>
        <v>149.5</v>
      </c>
      <c r="P2561" s="28" t="str">
        <f>IF(טבלה1[[#This Row],[עמודה4]]="&lt; $25 / hr","0$ - $25 / hr",טבלה1[[#This Row],[עמודה4]])</f>
        <v>0$ - $25 / hr</v>
      </c>
      <c r="Q2561" s="12" t="str" cm="1">
        <f t="array" ref="Q2561">INDEX(_xlfn.TEXTSPLIT(טבלה1[[#This Row],[עמודה55]],"-"),1)</f>
        <v xml:space="preserve">0$ </v>
      </c>
      <c r="R2561" s="21" t="str" cm="1">
        <f t="array" ref="R2561">INDEX(_xlfn.TEXTSPLIT(INDEX(_xlfn.TEXTSPLIT(טבלה1[[#This Row],[עמודה55]],"-"),2),"/"),1)</f>
        <v xml:space="preserve"> $25 </v>
      </c>
      <c r="S2561" s="28">
        <f>AVERAGE(טבלה1[[#This Row],[עמודה59]:[עמודה60]])</f>
        <v>12.5</v>
      </c>
      <c r="T2561" s="31">
        <f>VALUE(SUBSTITUTE(טבלה1[[#This Row],[עמודה56]],"$",""))</f>
        <v>0</v>
      </c>
      <c r="U2561" s="31">
        <f>VALUE(SUBSTITUTE(טבלה1[[#This Row],[עמודה57]],"$",""))</f>
        <v>25</v>
      </c>
      <c r="V2561" s="31" t="str">
        <f>IF(טבלה1[[#This Row],[עמודה58]]&gt;30,"Yes","No")</f>
        <v>No</v>
      </c>
    </row>
    <row r="2562" spans="1:22" x14ac:dyDescent="0.15">
      <c r="A2562" s="32" t="s">
        <v>5987</v>
      </c>
      <c r="B2562" s="33" t="s">
        <v>5988</v>
      </c>
      <c r="C2562" s="33" t="s">
        <v>2526</v>
      </c>
      <c r="D2562" s="44">
        <v>25000</v>
      </c>
      <c r="E2562" s="33" t="s">
        <v>21</v>
      </c>
      <c r="F2562" s="33" t="s">
        <v>10</v>
      </c>
      <c r="G2562" s="36" t="str">
        <f t="shared" si="39"/>
        <v>Low</v>
      </c>
      <c r="H2562" s="34">
        <v>0.2</v>
      </c>
      <c r="I2562" s="35"/>
      <c r="J2562" s="12" t="str" cm="1">
        <f t="array" ref="J2562">INDEX(_xlfn.TEXTSPLIT(טבלה1[[#This Row],[עמודה2]],","),2)</f>
        <v xml:space="preserve"> CA</v>
      </c>
      <c r="K2562" s="37" t="str">
        <f>_xlfn.CONCAT(טבלה1[[#This Row],[AI_Companies]]," ",טבלה1[[#This Row],[עמודה1]])</f>
        <v>CosmicLensConsulting http://www.cosmiclensconsulting.com</v>
      </c>
      <c r="L2562" s="36">
        <v>50</v>
      </c>
      <c r="M2562" s="36" t="str">
        <f>IF(טבלה1[[#This Row],[עמודה53]]&gt;2000,"Yes","No")</f>
        <v>No</v>
      </c>
      <c r="N2562" s="36">
        <v>249</v>
      </c>
      <c r="O2562" s="36" t="e">
        <f>AVERAGE(טבלה1[[#This Row],[עמודה52]:[עמודה53]])</f>
        <v>#DIV/0!</v>
      </c>
      <c r="P2562" s="36" t="str">
        <f>IF(טבלה1[[#This Row],[עמודה4]]="&lt; $25 / hr","0$ - $25 / hr",טבלה1[[#This Row],[עמודה4]])</f>
        <v>$200 - $300 / hr</v>
      </c>
      <c r="Q2562" s="12" t="str" cm="1">
        <f t="array" ref="Q2562">INDEX(_xlfn.TEXTSPLIT(טבלה1[[#This Row],[עמודה55]],"-"),1)</f>
        <v xml:space="preserve">$200 </v>
      </c>
      <c r="R2562" s="21" t="str" cm="1">
        <f t="array" ref="R2562">INDEX(_xlfn.TEXTSPLIT(INDEX(_xlfn.TEXTSPLIT(טבלה1[[#This Row],[עמודה55]],"-"),2),"/"),1)</f>
        <v xml:space="preserve"> $300 </v>
      </c>
      <c r="S2562" s="36">
        <f>AVERAGE(טבלה1[[#This Row],[עמודה59]:[עמודה60]])</f>
        <v>250</v>
      </c>
      <c r="T2562" s="38">
        <f>VALUE(SUBSTITUTE(טבלה1[[#This Row],[עמודה56]],"$",""))</f>
        <v>200</v>
      </c>
      <c r="U2562" s="38">
        <f>VALUE(SUBSTITUTE(טבלה1[[#This Row],[עמודה57]],"$",""))</f>
        <v>300</v>
      </c>
      <c r="V2562" s="38" t="str">
        <f>IF(טבלה1[[#This Row],[עמודה58]]&gt;30,"Yes","No")</f>
        <v>Yes</v>
      </c>
    </row>
    <row r="2563" spans="1:22" x14ac:dyDescent="0.15">
      <c r="A2563" s="32" t="s">
        <v>5989</v>
      </c>
      <c r="B2563" s="39" t="s">
        <v>5990</v>
      </c>
      <c r="C2563" s="39" t="s">
        <v>56</v>
      </c>
      <c r="D2563" s="40">
        <v>10000</v>
      </c>
      <c r="E2563" s="39" t="s">
        <v>33</v>
      </c>
      <c r="F2563" s="39" t="s">
        <v>10</v>
      </c>
      <c r="G2563" s="36" t="str">
        <f t="shared" ref="G2563:G2626" si="40">IF(H2563&gt;0.8,"High",IF(H2563&gt;0.4,"Med","Low"))</f>
        <v>Low</v>
      </c>
      <c r="H2563" s="41">
        <v>0.2</v>
      </c>
      <c r="I2563" s="42"/>
      <c r="J2563" s="12" t="str" cm="1">
        <f t="array" ref="J2563">INDEX(_xlfn.TEXTSPLIT(טבלה1[[#This Row],[עמודה2]],","),2)</f>
        <v xml:space="preserve"> OR</v>
      </c>
      <c r="K2563" s="43" t="str">
        <f>_xlfn.CONCAT(טבלה1[[#This Row],[AI_Companies]]," ",טבלה1[[#This Row],[עמודה1]])</f>
        <v>LobsterTechnologies https://www.lobstertechnologies.net/</v>
      </c>
      <c r="L2563" s="28">
        <v>50</v>
      </c>
      <c r="M2563" s="28" t="str">
        <f>IF(טבלה1[[#This Row],[עמודה53]]&gt;2000,"Yes","No")</f>
        <v>No</v>
      </c>
      <c r="N2563" s="28">
        <v>249</v>
      </c>
      <c r="O2563" s="28">
        <f>AVERAGE(טבלה1[[#This Row],[עמודה52]:[עמודה53]])</f>
        <v>149.5</v>
      </c>
      <c r="P2563" s="28" t="str">
        <f>IF(טבלה1[[#This Row],[עמודה4]]="&lt; $25 / hr","0$ - $25 / hr",טבלה1[[#This Row],[עמודה4]])</f>
        <v>$100 - $149 / hr</v>
      </c>
      <c r="Q2563" s="12" t="str" cm="1">
        <f t="array" ref="Q2563">INDEX(_xlfn.TEXTSPLIT(טבלה1[[#This Row],[עמודה55]],"-"),1)</f>
        <v xml:space="preserve">$100 </v>
      </c>
      <c r="R2563" s="21" t="str" cm="1">
        <f t="array" ref="R2563">INDEX(_xlfn.TEXTSPLIT(INDEX(_xlfn.TEXTSPLIT(טבלה1[[#This Row],[עמודה55]],"-"),2),"/"),1)</f>
        <v xml:space="preserve"> $149 </v>
      </c>
      <c r="S2563" s="28">
        <f>AVERAGE(טבלה1[[#This Row],[עמודה59]:[עמודה60]])</f>
        <v>124.5</v>
      </c>
      <c r="T2563" s="31">
        <f>VALUE(SUBSTITUTE(טבלה1[[#This Row],[עמודה56]],"$",""))</f>
        <v>100</v>
      </c>
      <c r="U2563" s="31">
        <f>VALUE(SUBSTITUTE(טבלה1[[#This Row],[עמודה57]],"$",""))</f>
        <v>149</v>
      </c>
      <c r="V2563" s="31" t="str">
        <f>IF(טבלה1[[#This Row],[עמודה58]]&gt;30,"Yes","No")</f>
        <v>Yes</v>
      </c>
    </row>
    <row r="2564" spans="1:22" x14ac:dyDescent="0.15">
      <c r="A2564" s="32" t="s">
        <v>5991</v>
      </c>
      <c r="B2564" s="33" t="s">
        <v>5992</v>
      </c>
      <c r="C2564" s="33" t="s">
        <v>765</v>
      </c>
      <c r="D2564" s="44">
        <v>250000</v>
      </c>
      <c r="E2564" s="33" t="s">
        <v>57</v>
      </c>
      <c r="F2564" s="33" t="s">
        <v>25</v>
      </c>
      <c r="G2564" s="36" t="str">
        <f t="shared" si="40"/>
        <v>Low</v>
      </c>
      <c r="H2564" s="34">
        <v>0.1</v>
      </c>
      <c r="I2564" s="35"/>
      <c r="J2564" s="12" t="str" cm="1">
        <f t="array" ref="J2564">INDEX(_xlfn.TEXTSPLIT(טבלה1[[#This Row],[עמודה2]],","),2)</f>
        <v xml:space="preserve"> CA</v>
      </c>
      <c r="K2564" s="37" t="str">
        <f>_xlfn.CONCAT(טבלה1[[#This Row],[AI_Companies]]," ",טבלה1[[#This Row],[עמודה1]])</f>
        <v>iSleak https://isleak.com/</v>
      </c>
      <c r="L2564" s="46">
        <v>1000</v>
      </c>
      <c r="M2564" s="36" t="str">
        <f>IF(טבלה1[[#This Row],[עמודה53]]&gt;2000,"Yes","No")</f>
        <v>No</v>
      </c>
      <c r="N2564" s="46">
        <v>9999</v>
      </c>
      <c r="O2564" s="36">
        <f>AVERAGE(טבלה1[[#This Row],[עמודה52]:[עמודה53]])</f>
        <v>149.5</v>
      </c>
      <c r="P2564" s="36" t="str">
        <f>IF(טבלה1[[#This Row],[עמודה4]]="&lt; $25 / hr","0$ - $25 / hr",טבלה1[[#This Row],[עמודה4]])</f>
        <v>$25 - $49 / hr</v>
      </c>
      <c r="Q2564" s="12" t="str" cm="1">
        <f t="array" ref="Q2564">INDEX(_xlfn.TEXTSPLIT(טבלה1[[#This Row],[עמודה55]],"-"),1)</f>
        <v xml:space="preserve">$25 </v>
      </c>
      <c r="R2564" s="21" t="str" cm="1">
        <f t="array" ref="R2564">INDEX(_xlfn.TEXTSPLIT(INDEX(_xlfn.TEXTSPLIT(טבלה1[[#This Row],[עמודה55]],"-"),2),"/"),1)</f>
        <v xml:space="preserve"> $49 </v>
      </c>
      <c r="S2564" s="36">
        <f>AVERAGE(טבלה1[[#This Row],[עמודה59]:[עמודה60]])</f>
        <v>37</v>
      </c>
      <c r="T2564" s="38">
        <f>VALUE(SUBSTITUTE(טבלה1[[#This Row],[עמודה56]],"$",""))</f>
        <v>25</v>
      </c>
      <c r="U2564" s="38">
        <f>VALUE(SUBSTITUTE(טבלה1[[#This Row],[עמודה57]],"$",""))</f>
        <v>49</v>
      </c>
      <c r="V2564" s="38" t="str">
        <f>IF(טבלה1[[#This Row],[עמודה58]]&gt;30,"Yes","No")</f>
        <v>Yes</v>
      </c>
    </row>
    <row r="2565" spans="1:22" x14ac:dyDescent="0.15">
      <c r="A2565" s="32" t="s">
        <v>5993</v>
      </c>
      <c r="B2565" s="39" t="s">
        <v>5994</v>
      </c>
      <c r="C2565" s="39" t="s">
        <v>5995</v>
      </c>
      <c r="D2565" s="40">
        <v>1000</v>
      </c>
      <c r="E2565" s="39" t="s">
        <v>14</v>
      </c>
      <c r="F2565" s="39" t="s">
        <v>10</v>
      </c>
      <c r="G2565" s="36" t="str">
        <f t="shared" si="40"/>
        <v>Low</v>
      </c>
      <c r="H2565" s="41">
        <v>0.2</v>
      </c>
      <c r="I2565" s="42"/>
      <c r="J2565" s="12" t="str" cm="1">
        <f t="array" ref="J2565">INDEX(_xlfn.TEXTSPLIT(טבלה1[[#This Row],[עמודה2]],","),2)</f>
        <v xml:space="preserve"> Germany</v>
      </c>
      <c r="K2565" s="43" t="str">
        <f>_xlfn.CONCAT(טבלה1[[#This Row],[AI_Companies]]," ",טבלה1[[#This Row],[עמודה1]])</f>
        <v>NickelRedSolutions(Pvt)Ltd. https://nickelredsolutions.com</v>
      </c>
      <c r="L2565" s="28">
        <v>50</v>
      </c>
      <c r="M2565" s="28" t="str">
        <f>IF(טבלה1[[#This Row],[עמודה53]]&gt;2000,"Yes","No")</f>
        <v>Yes</v>
      </c>
      <c r="N2565" s="28">
        <v>249</v>
      </c>
      <c r="O2565" s="28">
        <f>AVERAGE(טבלה1[[#This Row],[עמודה52]:[עמודה53]])</f>
        <v>5499.5</v>
      </c>
      <c r="P2565" s="28" t="str">
        <f>IF(טבלה1[[#This Row],[עמודה4]]="&lt; $25 / hr","0$ - $25 / hr",טבלה1[[#This Row],[עמודה4]])</f>
        <v>$200 - $300 / hr</v>
      </c>
      <c r="Q2565" s="12" t="str" cm="1">
        <f t="array" ref="Q2565">INDEX(_xlfn.TEXTSPLIT(טבלה1[[#This Row],[עמודה55]],"-"),1)</f>
        <v xml:space="preserve">$200 </v>
      </c>
      <c r="R2565" s="21" t="str" cm="1">
        <f t="array" ref="R2565">INDEX(_xlfn.TEXTSPLIT(INDEX(_xlfn.TEXTSPLIT(טבלה1[[#This Row],[עמודה55]],"-"),2),"/"),1)</f>
        <v xml:space="preserve"> $300 </v>
      </c>
      <c r="S2565" s="28">
        <f>AVERAGE(טבלה1[[#This Row],[עמודה59]:[עמודה60]])</f>
        <v>250</v>
      </c>
      <c r="T2565" s="31">
        <f>VALUE(SUBSTITUTE(טבלה1[[#This Row],[עמודה56]],"$",""))</f>
        <v>200</v>
      </c>
      <c r="U2565" s="31">
        <f>VALUE(SUBSTITUTE(טבלה1[[#This Row],[עמודה57]],"$",""))</f>
        <v>300</v>
      </c>
      <c r="V2565" s="31" t="str">
        <f>IF(טבלה1[[#This Row],[עמודה58]]&gt;30,"Yes","No")</f>
        <v>Yes</v>
      </c>
    </row>
    <row r="2566" spans="1:22" x14ac:dyDescent="0.15">
      <c r="A2566" s="32" t="s">
        <v>5996</v>
      </c>
      <c r="B2566" s="33" t="s">
        <v>5997</v>
      </c>
      <c r="C2566" s="33" t="s">
        <v>180</v>
      </c>
      <c r="D2566" s="33" t="s">
        <v>4</v>
      </c>
      <c r="E2566" s="33" t="s">
        <v>4</v>
      </c>
      <c r="F2566" s="33" t="s">
        <v>25</v>
      </c>
      <c r="G2566" s="36" t="str">
        <f t="shared" si="40"/>
        <v>Low</v>
      </c>
      <c r="H2566" s="34">
        <v>0.1</v>
      </c>
      <c r="I2566" s="35"/>
      <c r="J2566" s="12" t="str" cm="1">
        <f t="array" ref="J2566">INDEX(_xlfn.TEXTSPLIT(טבלה1[[#This Row],[עמודה2]],","),2)</f>
        <v xml:space="preserve"> India</v>
      </c>
      <c r="K2566" s="37" t="str">
        <f>_xlfn.CONCAT(טבלה1[[#This Row],[AI_Companies]]," ",טבלה1[[#This Row],[עמודה1]])</f>
        <v>Datasack https://datasack.in</v>
      </c>
      <c r="L2566" s="46">
        <v>1000</v>
      </c>
      <c r="M2566" s="36" t="str">
        <f>IF(טבלה1[[#This Row],[עמודה53]]&gt;2000,"Yes","No")</f>
        <v>No</v>
      </c>
      <c r="N2566" s="46">
        <v>9999</v>
      </c>
      <c r="O2566" s="36">
        <f>AVERAGE(טבלה1[[#This Row],[עמודה52]:[עמודה53]])</f>
        <v>149.5</v>
      </c>
      <c r="P2566" s="36" t="str">
        <f>IF(טבלה1[[#This Row],[עמודה4]]="&lt; $25 / hr","0$ - $25 / hr",טבלה1[[#This Row],[עמודה4]])</f>
        <v>0$ - $25 / hr</v>
      </c>
      <c r="Q2566" s="12" t="str" cm="1">
        <f t="array" ref="Q2566">INDEX(_xlfn.TEXTSPLIT(טבלה1[[#This Row],[עמודה55]],"-"),1)</f>
        <v xml:space="preserve">0$ </v>
      </c>
      <c r="R2566" s="21" t="str" cm="1">
        <f t="array" ref="R2566">INDEX(_xlfn.TEXTSPLIT(INDEX(_xlfn.TEXTSPLIT(טבלה1[[#This Row],[עמודה55]],"-"),2),"/"),1)</f>
        <v xml:space="preserve"> $25 </v>
      </c>
      <c r="S2566" s="36">
        <f>AVERAGE(טבלה1[[#This Row],[עמודה59]:[עמודה60]])</f>
        <v>12.5</v>
      </c>
      <c r="T2566" s="38">
        <f>VALUE(SUBSTITUTE(טבלה1[[#This Row],[עמודה56]],"$",""))</f>
        <v>0</v>
      </c>
      <c r="U2566" s="38">
        <f>VALUE(SUBSTITUTE(טבלה1[[#This Row],[עמודה57]],"$",""))</f>
        <v>25</v>
      </c>
      <c r="V2566" s="38" t="str">
        <f>IF(טבלה1[[#This Row],[עמודה58]]&gt;30,"Yes","No")</f>
        <v>No</v>
      </c>
    </row>
    <row r="2567" spans="1:22" x14ac:dyDescent="0.15">
      <c r="A2567" s="32" t="s">
        <v>5998</v>
      </c>
      <c r="B2567" s="39" t="s">
        <v>5999</v>
      </c>
      <c r="C2567" s="39" t="s">
        <v>69</v>
      </c>
      <c r="D2567" s="39" t="s">
        <v>4</v>
      </c>
      <c r="E2567" s="39" t="s">
        <v>4</v>
      </c>
      <c r="F2567" s="39" t="s">
        <v>10</v>
      </c>
      <c r="G2567" s="36" t="str">
        <f t="shared" si="40"/>
        <v>Low</v>
      </c>
      <c r="H2567" s="41">
        <v>0.2</v>
      </c>
      <c r="I2567" s="42"/>
      <c r="J2567" s="12" t="str" cm="1">
        <f t="array" ref="J2567">INDEX(_xlfn.TEXTSPLIT(טבלה1[[#This Row],[עמודה2]],","),2)</f>
        <v xml:space="preserve"> GA</v>
      </c>
      <c r="K2567" s="43" t="str">
        <f>_xlfn.CONCAT(טבלה1[[#This Row],[AI_Companies]]," ",טבלה1[[#This Row],[עמודה1]])</f>
        <v>KMSHealthcare https://kms-healthcare.com</v>
      </c>
      <c r="L2567" s="28">
        <v>50</v>
      </c>
      <c r="M2567" s="28" t="str">
        <f>IF(טבלה1[[#This Row],[עמודה53]]&gt;2000,"Yes","No")</f>
        <v>Yes</v>
      </c>
      <c r="N2567" s="28">
        <v>249</v>
      </c>
      <c r="O2567" s="28">
        <f>AVERAGE(טבלה1[[#This Row],[עמודה52]:[עמודה53]])</f>
        <v>5499.5</v>
      </c>
      <c r="P2567" s="28" t="str">
        <f>IF(טבלה1[[#This Row],[עמודה4]]="&lt; $25 / hr","0$ - $25 / hr",טבלה1[[#This Row],[עמודה4]])</f>
        <v>Undisclosed</v>
      </c>
      <c r="Q2567" s="12" t="str" cm="1">
        <f t="array" ref="Q2567">INDEX(_xlfn.TEXTSPLIT(טבלה1[[#This Row],[עמודה55]],"-"),1)</f>
        <v>Undisclosed</v>
      </c>
      <c r="R2567" s="21" t="e" cm="1">
        <f t="array" ref="R2567">INDEX(_xlfn.TEXTSPLIT(INDEX(_xlfn.TEXTSPLIT(טבלה1[[#This Row],[עמודה55]],"-"),2),"/"),1)</f>
        <v>#REF!</v>
      </c>
      <c r="S2567" s="28" t="e">
        <f>AVERAGE(טבלה1[[#This Row],[עמודה59]:[עמודה60]])</f>
        <v>#VALUE!</v>
      </c>
      <c r="T2567" s="31" t="e">
        <f>VALUE(SUBSTITUTE(טבלה1[[#This Row],[עמודה56]],"$",""))</f>
        <v>#VALUE!</v>
      </c>
      <c r="U2567" s="31" t="e">
        <f>VALUE(SUBSTITUTE(טבלה1[[#This Row],[עמודה57]],"$",""))</f>
        <v>#REF!</v>
      </c>
      <c r="V2567" s="31" t="e">
        <f>IF(טבלה1[[#This Row],[עמודה58]]&gt;30,"Yes","No")</f>
        <v>#VALUE!</v>
      </c>
    </row>
    <row r="2568" spans="1:22" x14ac:dyDescent="0.15">
      <c r="A2568" s="32" t="s">
        <v>6000</v>
      </c>
      <c r="B2568" s="33" t="s">
        <v>6001</v>
      </c>
      <c r="C2568" s="33" t="s">
        <v>737</v>
      </c>
      <c r="D2568" s="33" t="s">
        <v>4</v>
      </c>
      <c r="E2568" s="33" t="s">
        <v>33</v>
      </c>
      <c r="F2568" s="33" t="s">
        <v>29</v>
      </c>
      <c r="G2568" s="36" t="str">
        <f t="shared" si="40"/>
        <v>Low</v>
      </c>
      <c r="H2568" s="34">
        <v>0.1</v>
      </c>
      <c r="I2568" s="35"/>
      <c r="J2568" s="12" t="str" cm="1">
        <f t="array" ref="J2568">INDEX(_xlfn.TEXTSPLIT(טבלה1[[#This Row],[עמודה2]],","),2)</f>
        <v xml:space="preserve"> India</v>
      </c>
      <c r="K2568" s="37" t="str">
        <f>_xlfn.CONCAT(טבלה1[[#This Row],[AI_Companies]]," ",טבלה1[[#This Row],[עמודה1]])</f>
        <v>aNumak&amp;Company https://www.anumak.ai/</v>
      </c>
      <c r="L2568" s="36">
        <v>10</v>
      </c>
      <c r="M2568" s="36" t="str">
        <f>IF(טבלה1[[#This Row],[עמודה53]]&gt;2000,"Yes","No")</f>
        <v>No</v>
      </c>
      <c r="N2568" s="36">
        <v>49</v>
      </c>
      <c r="O2568" s="36">
        <f>AVERAGE(טבלה1[[#This Row],[עמודה52]:[עמודה53]])</f>
        <v>149.5</v>
      </c>
      <c r="P2568" s="36" t="str">
        <f>IF(טבלה1[[#This Row],[עמודה4]]="&lt; $25 / hr","0$ - $25 / hr",טבלה1[[#This Row],[עמודה4]])</f>
        <v>Undisclosed</v>
      </c>
      <c r="Q2568" s="12" t="str" cm="1">
        <f t="array" ref="Q2568">INDEX(_xlfn.TEXTSPLIT(טבלה1[[#This Row],[עמודה55]],"-"),1)</f>
        <v>Undisclosed</v>
      </c>
      <c r="R2568" s="21" t="e" cm="1">
        <f t="array" ref="R2568">INDEX(_xlfn.TEXTSPLIT(INDEX(_xlfn.TEXTSPLIT(טבלה1[[#This Row],[עמודה55]],"-"),2),"/"),1)</f>
        <v>#REF!</v>
      </c>
      <c r="S2568" s="36" t="e">
        <f>AVERAGE(טבלה1[[#This Row],[עמודה59]:[עמודה60]])</f>
        <v>#VALUE!</v>
      </c>
      <c r="T2568" s="38" t="e">
        <f>VALUE(SUBSTITUTE(טבלה1[[#This Row],[עמודה56]],"$",""))</f>
        <v>#VALUE!</v>
      </c>
      <c r="U2568" s="38" t="e">
        <f>VALUE(SUBSTITUTE(טבלה1[[#This Row],[עמודה57]],"$",""))</f>
        <v>#REF!</v>
      </c>
      <c r="V2568" s="38" t="e">
        <f>IF(טבלה1[[#This Row],[עמודה58]]&gt;30,"Yes","No")</f>
        <v>#VALUE!</v>
      </c>
    </row>
    <row r="2569" spans="1:22" x14ac:dyDescent="0.15">
      <c r="A2569" s="32" t="s">
        <v>6002</v>
      </c>
      <c r="B2569" s="39" t="s">
        <v>6003</v>
      </c>
      <c r="C2569" s="39" t="s">
        <v>6004</v>
      </c>
      <c r="D2569" s="40">
        <v>10000</v>
      </c>
      <c r="E2569" s="39" t="s">
        <v>63</v>
      </c>
      <c r="F2569" s="39" t="s">
        <v>29</v>
      </c>
      <c r="G2569" s="36" t="str">
        <f t="shared" si="40"/>
        <v>Low</v>
      </c>
      <c r="H2569" s="41">
        <v>0.1</v>
      </c>
      <c r="I2569" s="42"/>
      <c r="J2569" s="12" t="str" cm="1">
        <f t="array" ref="J2569">INDEX(_xlfn.TEXTSPLIT(טבלה1[[#This Row],[עמודה2]],","),2)</f>
        <v xml:space="preserve"> India</v>
      </c>
      <c r="K2569" s="43" t="str">
        <f>_xlfn.CONCAT(טבלה1[[#This Row],[AI_Companies]]," ",טבלה1[[#This Row],[עמודה1]])</f>
        <v>LivaresTechnologies http://www.livares.com</v>
      </c>
      <c r="L2569" s="28">
        <v>10</v>
      </c>
      <c r="M2569" s="28" t="str">
        <f>IF(טבלה1[[#This Row],[עמודה53]]&gt;2000,"Yes","No")</f>
        <v>No</v>
      </c>
      <c r="N2569" s="28">
        <v>49</v>
      </c>
      <c r="O2569" s="28">
        <f>AVERAGE(טבלה1[[#This Row],[עמודה52]:[עמודה53]])</f>
        <v>29.5</v>
      </c>
      <c r="P2569" s="28" t="str">
        <f>IF(טבלה1[[#This Row],[עמודה4]]="&lt; $25 / hr","0$ - $25 / hr",טבלה1[[#This Row],[עמודה4]])</f>
        <v>$25 - $49 / hr</v>
      </c>
      <c r="Q2569" s="12" t="str" cm="1">
        <f t="array" ref="Q2569">INDEX(_xlfn.TEXTSPLIT(טבלה1[[#This Row],[עמודה55]],"-"),1)</f>
        <v xml:space="preserve">$25 </v>
      </c>
      <c r="R2569" s="21" t="str" cm="1">
        <f t="array" ref="R2569">INDEX(_xlfn.TEXTSPLIT(INDEX(_xlfn.TEXTSPLIT(טבלה1[[#This Row],[עמודה55]],"-"),2),"/"),1)</f>
        <v xml:space="preserve"> $49 </v>
      </c>
      <c r="S2569" s="28">
        <f>AVERAGE(טבלה1[[#This Row],[עמודה59]:[עמודה60]])</f>
        <v>37</v>
      </c>
      <c r="T2569" s="31">
        <f>VALUE(SUBSTITUTE(טבלה1[[#This Row],[עמודה56]],"$",""))</f>
        <v>25</v>
      </c>
      <c r="U2569" s="31">
        <f>VALUE(SUBSTITUTE(טבלה1[[#This Row],[עמודה57]],"$",""))</f>
        <v>49</v>
      </c>
      <c r="V2569" s="31" t="str">
        <f>IF(טבלה1[[#This Row],[עמודה58]]&gt;30,"Yes","No")</f>
        <v>Yes</v>
      </c>
    </row>
    <row r="2570" spans="1:22" x14ac:dyDescent="0.15">
      <c r="A2570" s="32" t="s">
        <v>6005</v>
      </c>
      <c r="B2570" s="33" t="s">
        <v>6006</v>
      </c>
      <c r="C2570" s="33" t="s">
        <v>6007</v>
      </c>
      <c r="D2570" s="44">
        <v>5000</v>
      </c>
      <c r="E2570" s="33" t="s">
        <v>21</v>
      </c>
      <c r="F2570" s="33" t="s">
        <v>29</v>
      </c>
      <c r="G2570" s="36" t="str">
        <f t="shared" si="40"/>
        <v>Low</v>
      </c>
      <c r="H2570" s="34">
        <v>0.1</v>
      </c>
      <c r="I2570" s="35"/>
      <c r="J2570" s="12" t="str" cm="1">
        <f t="array" ref="J2570">INDEX(_xlfn.TEXTSPLIT(טבלה1[[#This Row],[עמודה2]],","),2)</f>
        <v xml:space="preserve"> United Kingdom</v>
      </c>
      <c r="K2570" s="37" t="str">
        <f>_xlfn.CONCAT(טבלה1[[#This Row],[AI_Companies]]," ",טבלה1[[#This Row],[עמודה1]])</f>
        <v>RollerAgency https://rolleragency.co.uk/</v>
      </c>
      <c r="L2570" s="36">
        <v>10</v>
      </c>
      <c r="M2570" s="36" t="str">
        <f>IF(טבלה1[[#This Row],[עמודה53]]&gt;2000,"Yes","No")</f>
        <v>No</v>
      </c>
      <c r="N2570" s="36">
        <v>49</v>
      </c>
      <c r="O2570" s="36">
        <f>AVERAGE(טבלה1[[#This Row],[עמודה52]:[עמודה53]])</f>
        <v>29.5</v>
      </c>
      <c r="P2570" s="36" t="str">
        <f>IF(טבלה1[[#This Row],[עמודה4]]="&lt; $25 / hr","0$ - $25 / hr",טבלה1[[#This Row],[עמודה4]])</f>
        <v>$150 - $199 / hr</v>
      </c>
      <c r="Q2570" s="12" t="str" cm="1">
        <f t="array" ref="Q2570">INDEX(_xlfn.TEXTSPLIT(טבלה1[[#This Row],[עמודה55]],"-"),1)</f>
        <v xml:space="preserve">$150 </v>
      </c>
      <c r="R2570" s="21" t="str" cm="1">
        <f t="array" ref="R2570">INDEX(_xlfn.TEXTSPLIT(INDEX(_xlfn.TEXTSPLIT(טבלה1[[#This Row],[עמודה55]],"-"),2),"/"),1)</f>
        <v xml:space="preserve"> $199 </v>
      </c>
      <c r="S2570" s="36">
        <f>AVERAGE(טבלה1[[#This Row],[עמודה59]:[עמודה60]])</f>
        <v>174.5</v>
      </c>
      <c r="T2570" s="38">
        <f>VALUE(SUBSTITUTE(טבלה1[[#This Row],[עמודה56]],"$",""))</f>
        <v>150</v>
      </c>
      <c r="U2570" s="38">
        <f>VALUE(SUBSTITUTE(טבלה1[[#This Row],[עמודה57]],"$",""))</f>
        <v>199</v>
      </c>
      <c r="V2570" s="38" t="str">
        <f>IF(טבלה1[[#This Row],[עמודה58]]&gt;30,"Yes","No")</f>
        <v>Yes</v>
      </c>
    </row>
    <row r="2571" spans="1:22" x14ac:dyDescent="0.15">
      <c r="A2571" s="32" t="s">
        <v>6008</v>
      </c>
      <c r="B2571" s="39" t="s">
        <v>6009</v>
      </c>
      <c r="C2571" s="39" t="s">
        <v>734</v>
      </c>
      <c r="D2571" s="40">
        <v>10000</v>
      </c>
      <c r="E2571" s="39" t="s">
        <v>9</v>
      </c>
      <c r="F2571" s="39" t="s">
        <v>29</v>
      </c>
      <c r="G2571" s="36" t="str">
        <f t="shared" si="40"/>
        <v>Low</v>
      </c>
      <c r="H2571" s="41">
        <v>0.1</v>
      </c>
      <c r="I2571" s="42"/>
      <c r="J2571" s="12" t="str" cm="1">
        <f t="array" ref="J2571">INDEX(_xlfn.TEXTSPLIT(טבלה1[[#This Row],[עמודה2]],","),2)</f>
        <v xml:space="preserve"> CA</v>
      </c>
      <c r="K2571" s="43" t="str">
        <f>_xlfn.CONCAT(טבלה1[[#This Row],[AI_Companies]]," ",טבלה1[[#This Row],[עמודה1]])</f>
        <v>Afternow https://www.afternow.io/</v>
      </c>
      <c r="L2571" s="28">
        <v>10</v>
      </c>
      <c r="M2571" s="28" t="str">
        <f>IF(טבלה1[[#This Row],[עמודה53]]&gt;2000,"Yes","No")</f>
        <v>No</v>
      </c>
      <c r="N2571" s="28">
        <v>49</v>
      </c>
      <c r="O2571" s="28">
        <f>AVERAGE(טבלה1[[#This Row],[עמודה52]:[עמודה53]])</f>
        <v>29.5</v>
      </c>
      <c r="P2571" s="28" t="str">
        <f>IF(טבלה1[[#This Row],[עמודה4]]="&lt; $25 / hr","0$ - $25 / hr",טבלה1[[#This Row],[עמודה4]])</f>
        <v>$100 - $149 / hr</v>
      </c>
      <c r="Q2571" s="12" t="str" cm="1">
        <f t="array" ref="Q2571">INDEX(_xlfn.TEXTSPLIT(טבלה1[[#This Row],[עמודה55]],"-"),1)</f>
        <v xml:space="preserve">$100 </v>
      </c>
      <c r="R2571" s="21" t="str" cm="1">
        <f t="array" ref="R2571">INDEX(_xlfn.TEXTSPLIT(INDEX(_xlfn.TEXTSPLIT(טבלה1[[#This Row],[עמודה55]],"-"),2),"/"),1)</f>
        <v xml:space="preserve"> $149 </v>
      </c>
      <c r="S2571" s="28">
        <f>AVERAGE(טבלה1[[#This Row],[עמודה59]:[עמודה60]])</f>
        <v>124.5</v>
      </c>
      <c r="T2571" s="31">
        <f>VALUE(SUBSTITUTE(טבלה1[[#This Row],[עמודה56]],"$",""))</f>
        <v>100</v>
      </c>
      <c r="U2571" s="31">
        <f>VALUE(SUBSTITUTE(טבלה1[[#This Row],[עמודה57]],"$",""))</f>
        <v>149</v>
      </c>
      <c r="V2571" s="31" t="str">
        <f>IF(טבלה1[[#This Row],[עמודה58]]&gt;30,"Yes","No")</f>
        <v>Yes</v>
      </c>
    </row>
    <row r="2572" spans="1:22" x14ac:dyDescent="0.15">
      <c r="A2572" s="32" t="s">
        <v>6010</v>
      </c>
      <c r="B2572" s="33" t="s">
        <v>6011</v>
      </c>
      <c r="C2572" s="33" t="s">
        <v>2668</v>
      </c>
      <c r="D2572" s="33" t="s">
        <v>4</v>
      </c>
      <c r="E2572" s="33" t="s">
        <v>14</v>
      </c>
      <c r="F2572" s="33" t="s">
        <v>29</v>
      </c>
      <c r="G2572" s="36" t="str">
        <f t="shared" si="40"/>
        <v>Low</v>
      </c>
      <c r="H2572" s="34">
        <v>0.1</v>
      </c>
      <c r="I2572" s="35"/>
      <c r="J2572" s="12" t="str" cm="1">
        <f t="array" ref="J2572">INDEX(_xlfn.TEXTSPLIT(טבלה1[[#This Row],[עמודה2]],","),2)</f>
        <v xml:space="preserve"> Spain</v>
      </c>
      <c r="K2572" s="37" t="str">
        <f>_xlfn.CONCAT(טבלה1[[#This Row],[AI_Companies]]," ",טבלה1[[#This Row],[עמודה1]])</f>
        <v>WAAVISTUDIOS.L. http://waavi.com</v>
      </c>
      <c r="L2572" s="36">
        <v>10</v>
      </c>
      <c r="M2572" s="36" t="str">
        <f>IF(טבלה1[[#This Row],[עמודה53]]&gt;2000,"Yes","No")</f>
        <v>No</v>
      </c>
      <c r="N2572" s="36">
        <v>49</v>
      </c>
      <c r="O2572" s="36">
        <f>AVERAGE(טבלה1[[#This Row],[עמודה52]:[עמודה53]])</f>
        <v>29.5</v>
      </c>
      <c r="P2572" s="36" t="str">
        <f>IF(טבלה1[[#This Row],[עמודה4]]="&lt; $25 / hr","0$ - $25 / hr",טבלה1[[#This Row],[עמודה4]])</f>
        <v>$50 - $99 / hr</v>
      </c>
      <c r="Q2572" s="12" t="str" cm="1">
        <f t="array" ref="Q2572">INDEX(_xlfn.TEXTSPLIT(טבלה1[[#This Row],[עמודה55]],"-"),1)</f>
        <v xml:space="preserve">$50 </v>
      </c>
      <c r="R2572" s="21" t="str" cm="1">
        <f t="array" ref="R2572">INDEX(_xlfn.TEXTSPLIT(INDEX(_xlfn.TEXTSPLIT(טבלה1[[#This Row],[עמודה55]],"-"),2),"/"),1)</f>
        <v xml:space="preserve"> $99 </v>
      </c>
      <c r="S2572" s="36">
        <f>AVERAGE(טבלה1[[#This Row],[עמודה59]:[עמודה60]])</f>
        <v>74.5</v>
      </c>
      <c r="T2572" s="38">
        <f>VALUE(SUBSTITUTE(טבלה1[[#This Row],[עמודה56]],"$",""))</f>
        <v>50</v>
      </c>
      <c r="U2572" s="38">
        <f>VALUE(SUBSTITUTE(טבלה1[[#This Row],[עמודה57]],"$",""))</f>
        <v>99</v>
      </c>
      <c r="V2572" s="38" t="str">
        <f>IF(טבלה1[[#This Row],[עמודה58]]&gt;30,"Yes","No")</f>
        <v>Yes</v>
      </c>
    </row>
    <row r="2573" spans="1:22" x14ac:dyDescent="0.15">
      <c r="A2573" s="32" t="s">
        <v>6012</v>
      </c>
      <c r="B2573" s="39" t="s">
        <v>6013</v>
      </c>
      <c r="C2573" s="39" t="s">
        <v>215</v>
      </c>
      <c r="D2573" s="39" t="s">
        <v>4</v>
      </c>
      <c r="E2573" s="39" t="s">
        <v>4</v>
      </c>
      <c r="F2573" s="39" t="s">
        <v>29</v>
      </c>
      <c r="G2573" s="36" t="str">
        <f t="shared" si="40"/>
        <v>Low</v>
      </c>
      <c r="H2573" s="41">
        <v>0.1</v>
      </c>
      <c r="I2573" s="42"/>
      <c r="J2573" s="12" t="str" cm="1">
        <f t="array" ref="J2573">INDEX(_xlfn.TEXTSPLIT(טבלה1[[#This Row],[עמודה2]],","),2)</f>
        <v xml:space="preserve"> India</v>
      </c>
      <c r="K2573" s="43" t="str">
        <f>_xlfn.CONCAT(טבלה1[[#This Row],[AI_Companies]]," ",טבלה1[[#This Row],[עמודה1]])</f>
        <v>TechIntegrityServices http://www.techintegrity.in</v>
      </c>
      <c r="L2573" s="28">
        <v>10</v>
      </c>
      <c r="M2573" s="28" t="str">
        <f>IF(טבלה1[[#This Row],[עמודה53]]&gt;2000,"Yes","No")</f>
        <v>No</v>
      </c>
      <c r="N2573" s="28">
        <v>49</v>
      </c>
      <c r="O2573" s="28">
        <f>AVERAGE(טבלה1[[#This Row],[עמודה52]:[עמודה53]])</f>
        <v>29.5</v>
      </c>
      <c r="P2573" s="28" t="str">
        <f>IF(טבלה1[[#This Row],[עמודה4]]="&lt; $25 / hr","0$ - $25 / hr",טבלה1[[#This Row],[עמודה4]])</f>
        <v>0$ - $25 / hr</v>
      </c>
      <c r="Q2573" s="12" t="str" cm="1">
        <f t="array" ref="Q2573">INDEX(_xlfn.TEXTSPLIT(טבלה1[[#This Row],[עמודה55]],"-"),1)</f>
        <v xml:space="preserve">0$ </v>
      </c>
      <c r="R2573" s="21" t="str" cm="1">
        <f t="array" ref="R2573">INDEX(_xlfn.TEXTSPLIT(INDEX(_xlfn.TEXTSPLIT(טבלה1[[#This Row],[עמודה55]],"-"),2),"/"),1)</f>
        <v xml:space="preserve"> $25 </v>
      </c>
      <c r="S2573" s="28">
        <f>AVERAGE(טבלה1[[#This Row],[עמודה59]:[עמודה60]])</f>
        <v>12.5</v>
      </c>
      <c r="T2573" s="31">
        <f>VALUE(SUBSTITUTE(טבלה1[[#This Row],[עמודה56]],"$",""))</f>
        <v>0</v>
      </c>
      <c r="U2573" s="31">
        <f>VALUE(SUBSTITUTE(טבלה1[[#This Row],[עמודה57]],"$",""))</f>
        <v>25</v>
      </c>
      <c r="V2573" s="31" t="str">
        <f>IF(טבלה1[[#This Row],[עמודה58]]&gt;30,"Yes","No")</f>
        <v>No</v>
      </c>
    </row>
    <row r="2574" spans="1:22" x14ac:dyDescent="0.15">
      <c r="A2574" s="32" t="s">
        <v>6014</v>
      </c>
      <c r="B2574" s="33" t="s">
        <v>6015</v>
      </c>
      <c r="C2574" s="33" t="s">
        <v>1678</v>
      </c>
      <c r="D2574" s="33" t="s">
        <v>4</v>
      </c>
      <c r="E2574" s="33" t="s">
        <v>4</v>
      </c>
      <c r="F2574" s="33" t="s">
        <v>29</v>
      </c>
      <c r="G2574" s="36" t="str">
        <f t="shared" si="40"/>
        <v>Low</v>
      </c>
      <c r="H2574" s="34">
        <v>0.1</v>
      </c>
      <c r="I2574" s="35"/>
      <c r="J2574" s="12" t="str" cm="1">
        <f t="array" ref="J2574">INDEX(_xlfn.TEXTSPLIT(טבלה1[[#This Row],[עמודה2]],","),2)</f>
        <v xml:space="preserve"> United Arab Emirates</v>
      </c>
      <c r="K2574" s="37" t="str">
        <f>_xlfn.CONCAT(טבלה1[[#This Row],[AI_Companies]]," ",טבלה1[[#This Row],[עמודה1]])</f>
        <v>BesterCapitalMedia https://bestercapitalmedia.com</v>
      </c>
      <c r="L2574" s="36">
        <v>10</v>
      </c>
      <c r="M2574" s="36" t="str">
        <f>IF(טבלה1[[#This Row],[עמודה53]]&gt;2000,"Yes","No")</f>
        <v>No</v>
      </c>
      <c r="N2574" s="36">
        <v>49</v>
      </c>
      <c r="O2574" s="36">
        <f>AVERAGE(טבלה1[[#This Row],[עמודה52]:[עמודה53]])</f>
        <v>29.5</v>
      </c>
      <c r="P2574" s="36" t="str">
        <f>IF(טבלה1[[#This Row],[עמודה4]]="&lt; $25 / hr","0$ - $25 / hr",טבלה1[[#This Row],[עמודה4]])</f>
        <v>Undisclosed</v>
      </c>
      <c r="Q2574" s="12" t="str" cm="1">
        <f t="array" ref="Q2574">INDEX(_xlfn.TEXTSPLIT(טבלה1[[#This Row],[עמודה55]],"-"),1)</f>
        <v>Undisclosed</v>
      </c>
      <c r="R2574" s="21" t="e" cm="1">
        <f t="array" ref="R2574">INDEX(_xlfn.TEXTSPLIT(INDEX(_xlfn.TEXTSPLIT(טבלה1[[#This Row],[עמודה55]],"-"),2),"/"),1)</f>
        <v>#REF!</v>
      </c>
      <c r="S2574" s="36" t="e">
        <f>AVERAGE(טבלה1[[#This Row],[עמודה59]:[עמודה60]])</f>
        <v>#VALUE!</v>
      </c>
      <c r="T2574" s="38" t="e">
        <f>VALUE(SUBSTITUTE(טבלה1[[#This Row],[עמודה56]],"$",""))</f>
        <v>#VALUE!</v>
      </c>
      <c r="U2574" s="38" t="e">
        <f>VALUE(SUBSTITUTE(טבלה1[[#This Row],[עמודה57]],"$",""))</f>
        <v>#REF!</v>
      </c>
      <c r="V2574" s="38" t="e">
        <f>IF(טבלה1[[#This Row],[עמודה58]]&gt;30,"Yes","No")</f>
        <v>#VALUE!</v>
      </c>
    </row>
    <row r="2575" spans="1:22" x14ac:dyDescent="0.15">
      <c r="A2575" s="32" t="s">
        <v>6016</v>
      </c>
      <c r="B2575" s="39" t="s">
        <v>6017</v>
      </c>
      <c r="C2575" s="39" t="s">
        <v>5923</v>
      </c>
      <c r="D2575" s="40">
        <v>1000</v>
      </c>
      <c r="E2575" s="39" t="s">
        <v>33</v>
      </c>
      <c r="F2575" s="39" t="s">
        <v>29</v>
      </c>
      <c r="G2575" s="36" t="str">
        <f t="shared" si="40"/>
        <v>Low</v>
      </c>
      <c r="H2575" s="41">
        <v>0.1</v>
      </c>
      <c r="I2575" s="42"/>
      <c r="J2575" s="12" t="str" cm="1">
        <f t="array" ref="J2575">INDEX(_xlfn.TEXTSPLIT(טבלה1[[#This Row],[עמודה2]],","),2)</f>
        <v xml:space="preserve"> MN</v>
      </c>
      <c r="K2575" s="43" t="str">
        <f>_xlfn.CONCAT(טבלה1[[#This Row],[AI_Companies]]," ",טבלה1[[#This Row],[עמודה1]])</f>
        <v>FulcrumConsulting http://www.fulcrumconsult.com</v>
      </c>
      <c r="L2575" s="28">
        <v>10</v>
      </c>
      <c r="M2575" s="28" t="str">
        <f>IF(טבלה1[[#This Row],[עמודה53]]&gt;2000,"Yes","No")</f>
        <v>No</v>
      </c>
      <c r="N2575" s="28">
        <v>49</v>
      </c>
      <c r="O2575" s="28">
        <f>AVERAGE(טבלה1[[#This Row],[עמודה52]:[עמודה53]])</f>
        <v>29.5</v>
      </c>
      <c r="P2575" s="28" t="str">
        <f>IF(טבלה1[[#This Row],[עמודה4]]="&lt; $25 / hr","0$ - $25 / hr",טבלה1[[#This Row],[עמודה4]])</f>
        <v>Undisclosed</v>
      </c>
      <c r="Q2575" s="12" t="str" cm="1">
        <f t="array" ref="Q2575">INDEX(_xlfn.TEXTSPLIT(טבלה1[[#This Row],[עמודה55]],"-"),1)</f>
        <v>Undisclosed</v>
      </c>
      <c r="R2575" s="21" t="e" cm="1">
        <f t="array" ref="R2575">INDEX(_xlfn.TEXTSPLIT(INDEX(_xlfn.TEXTSPLIT(טבלה1[[#This Row],[עמודה55]],"-"),2),"/"),1)</f>
        <v>#REF!</v>
      </c>
      <c r="S2575" s="28" t="e">
        <f>AVERAGE(טבלה1[[#This Row],[עמודה59]:[עמודה60]])</f>
        <v>#VALUE!</v>
      </c>
      <c r="T2575" s="31" t="e">
        <f>VALUE(SUBSTITUTE(טבלה1[[#This Row],[עמודה56]],"$",""))</f>
        <v>#VALUE!</v>
      </c>
      <c r="U2575" s="31" t="e">
        <f>VALUE(SUBSTITUTE(טבלה1[[#This Row],[עמודה57]],"$",""))</f>
        <v>#REF!</v>
      </c>
      <c r="V2575" s="31" t="e">
        <f>IF(טבלה1[[#This Row],[עמודה58]]&gt;30,"Yes","No")</f>
        <v>#VALUE!</v>
      </c>
    </row>
    <row r="2576" spans="1:22" x14ac:dyDescent="0.15">
      <c r="A2576" s="32" t="s">
        <v>6018</v>
      </c>
      <c r="B2576" s="33" t="s">
        <v>6019</v>
      </c>
      <c r="C2576" s="33" t="s">
        <v>6020</v>
      </c>
      <c r="D2576" s="44">
        <v>25000</v>
      </c>
      <c r="E2576" s="33" t="s">
        <v>21</v>
      </c>
      <c r="F2576" s="33" t="s">
        <v>29</v>
      </c>
      <c r="G2576" s="36" t="str">
        <f t="shared" si="40"/>
        <v>Low</v>
      </c>
      <c r="H2576" s="34">
        <v>0.1</v>
      </c>
      <c r="I2576" s="35"/>
      <c r="J2576" s="12" t="str" cm="1">
        <f t="array" ref="J2576">INDEX(_xlfn.TEXTSPLIT(טבלה1[[#This Row],[עמודה2]],","),2)</f>
        <v xml:space="preserve"> Nigeria</v>
      </c>
      <c r="K2576" s="37" t="str">
        <f>_xlfn.CONCAT(טבלה1[[#This Row],[AI_Companies]]," ",טבלה1[[#This Row],[עמודה1]])</f>
        <v>RubiraldCommunications https://www.rubirald.com</v>
      </c>
      <c r="L2576" s="36">
        <v>10</v>
      </c>
      <c r="M2576" s="36" t="str">
        <f>IF(טבלה1[[#This Row],[עמודה53]]&gt;2000,"Yes","No")</f>
        <v>No</v>
      </c>
      <c r="N2576" s="36">
        <v>49</v>
      </c>
      <c r="O2576" s="36">
        <f>AVERAGE(טבלה1[[#This Row],[עמודה52]:[עמודה53]])</f>
        <v>29.5</v>
      </c>
      <c r="P2576" s="36" t="str">
        <f>IF(טבלה1[[#This Row],[עמודה4]]="&lt; $25 / hr","0$ - $25 / hr",טבלה1[[#This Row],[עמודה4]])</f>
        <v>$25 - $49 / hr</v>
      </c>
      <c r="Q2576" s="12" t="str" cm="1">
        <f t="array" ref="Q2576">INDEX(_xlfn.TEXTSPLIT(טבלה1[[#This Row],[עמודה55]],"-"),1)</f>
        <v xml:space="preserve">$25 </v>
      </c>
      <c r="R2576" s="21" t="str" cm="1">
        <f t="array" ref="R2576">INDEX(_xlfn.TEXTSPLIT(INDEX(_xlfn.TEXTSPLIT(טבלה1[[#This Row],[עמודה55]],"-"),2),"/"),1)</f>
        <v xml:space="preserve"> $49 </v>
      </c>
      <c r="S2576" s="36">
        <f>AVERAGE(טבלה1[[#This Row],[עמודה59]:[עמודה60]])</f>
        <v>37</v>
      </c>
      <c r="T2576" s="38">
        <f>VALUE(SUBSTITUTE(טבלה1[[#This Row],[עמודה56]],"$",""))</f>
        <v>25</v>
      </c>
      <c r="U2576" s="38">
        <f>VALUE(SUBSTITUTE(טבלה1[[#This Row],[עמודה57]],"$",""))</f>
        <v>49</v>
      </c>
      <c r="V2576" s="38" t="str">
        <f>IF(טבלה1[[#This Row],[עמודה58]]&gt;30,"Yes","No")</f>
        <v>Yes</v>
      </c>
    </row>
    <row r="2577" spans="1:22" x14ac:dyDescent="0.15">
      <c r="A2577" s="32" t="s">
        <v>6021</v>
      </c>
      <c r="B2577" s="39" t="s">
        <v>6022</v>
      </c>
      <c r="C2577" s="39" t="s">
        <v>6023</v>
      </c>
      <c r="D2577" s="40">
        <v>5000</v>
      </c>
      <c r="E2577" s="39" t="s">
        <v>9</v>
      </c>
      <c r="F2577" s="39" t="s">
        <v>29</v>
      </c>
      <c r="G2577" s="36" t="str">
        <f t="shared" si="40"/>
        <v>Low</v>
      </c>
      <c r="H2577" s="41">
        <v>0.1</v>
      </c>
      <c r="I2577" s="42"/>
      <c r="J2577" s="12" t="str" cm="1">
        <f t="array" ref="J2577">INDEX(_xlfn.TEXTSPLIT(טבלה1[[#This Row],[עמודה2]],","),2)</f>
        <v xml:space="preserve"> CA</v>
      </c>
      <c r="K2577" s="43" t="str">
        <f>_xlfn.CONCAT(טבלה1[[#This Row],[AI_Companies]]," ",טבלה1[[#This Row],[עמודה1]])</f>
        <v>RemedyOne https://www.remedyone.com</v>
      </c>
      <c r="L2577" s="28">
        <v>10</v>
      </c>
      <c r="M2577" s="28" t="str">
        <f>IF(טבלה1[[#This Row],[עמודה53]]&gt;2000,"Yes","No")</f>
        <v>No</v>
      </c>
      <c r="N2577" s="28">
        <v>49</v>
      </c>
      <c r="O2577" s="28">
        <f>AVERAGE(טבלה1[[#This Row],[עמודה52]:[עמודה53]])</f>
        <v>29.5</v>
      </c>
      <c r="P2577" s="28" t="str">
        <f>IF(טבלה1[[#This Row],[עמודה4]]="&lt; $25 / hr","0$ - $25 / hr",טבלה1[[#This Row],[עמודה4]])</f>
        <v>$100 - $149 / hr</v>
      </c>
      <c r="Q2577" s="12" t="str" cm="1">
        <f t="array" ref="Q2577">INDEX(_xlfn.TEXTSPLIT(טבלה1[[#This Row],[עמודה55]],"-"),1)</f>
        <v xml:space="preserve">$100 </v>
      </c>
      <c r="R2577" s="21" t="str" cm="1">
        <f t="array" ref="R2577">INDEX(_xlfn.TEXTSPLIT(INDEX(_xlfn.TEXTSPLIT(טבלה1[[#This Row],[עמודה55]],"-"),2),"/"),1)</f>
        <v xml:space="preserve"> $149 </v>
      </c>
      <c r="S2577" s="28">
        <f>AVERAGE(טבלה1[[#This Row],[עמודה59]:[עמודה60]])</f>
        <v>124.5</v>
      </c>
      <c r="T2577" s="31">
        <f>VALUE(SUBSTITUTE(טבלה1[[#This Row],[עמודה56]],"$",""))</f>
        <v>100</v>
      </c>
      <c r="U2577" s="31">
        <f>VALUE(SUBSTITUTE(טבלה1[[#This Row],[עמודה57]],"$",""))</f>
        <v>149</v>
      </c>
      <c r="V2577" s="31" t="str">
        <f>IF(טבלה1[[#This Row],[עמודה58]]&gt;30,"Yes","No")</f>
        <v>Yes</v>
      </c>
    </row>
    <row r="2578" spans="1:22" x14ac:dyDescent="0.15">
      <c r="A2578" s="32" t="s">
        <v>6024</v>
      </c>
      <c r="B2578" s="33" t="s">
        <v>6025</v>
      </c>
      <c r="C2578" s="33" t="s">
        <v>140</v>
      </c>
      <c r="D2578" s="33" t="s">
        <v>4</v>
      </c>
      <c r="E2578" s="33" t="s">
        <v>4</v>
      </c>
      <c r="F2578" s="33" t="s">
        <v>10</v>
      </c>
      <c r="G2578" s="36" t="str">
        <f t="shared" si="40"/>
        <v>Low</v>
      </c>
      <c r="H2578" s="34">
        <v>0.1</v>
      </c>
      <c r="I2578" s="35"/>
      <c r="J2578" s="12" t="str" cm="1">
        <f t="array" ref="J2578">INDEX(_xlfn.TEXTSPLIT(טבלה1[[#This Row],[עמודה2]],","),2)</f>
        <v xml:space="preserve"> Czech Republic</v>
      </c>
      <c r="K2578" s="37" t="str">
        <f>_xlfn.CONCAT(טבלה1[[#This Row],[AI_Companies]]," ",טבלה1[[#This Row],[עמודה1]])</f>
        <v>Qusion http://www.qusion.com</v>
      </c>
      <c r="L2578" s="36">
        <v>50</v>
      </c>
      <c r="M2578" s="36" t="str">
        <f>IF(טבלה1[[#This Row],[עמודה53]]&gt;2000,"Yes","No")</f>
        <v>No</v>
      </c>
      <c r="N2578" s="36">
        <v>249</v>
      </c>
      <c r="O2578" s="36">
        <f>AVERAGE(טבלה1[[#This Row],[עמודה52]:[עמודה53]])</f>
        <v>29.5</v>
      </c>
      <c r="P2578" s="36" t="str">
        <f>IF(טבלה1[[#This Row],[עמודה4]]="&lt; $25 / hr","0$ - $25 / hr",טבלה1[[#This Row],[עמודה4]])</f>
        <v>$50 - $99 / hr</v>
      </c>
      <c r="Q2578" s="12" t="str" cm="1">
        <f t="array" ref="Q2578">INDEX(_xlfn.TEXTSPLIT(טבלה1[[#This Row],[עמודה55]],"-"),1)</f>
        <v xml:space="preserve">$50 </v>
      </c>
      <c r="R2578" s="21" t="str" cm="1">
        <f t="array" ref="R2578">INDEX(_xlfn.TEXTSPLIT(INDEX(_xlfn.TEXTSPLIT(טבלה1[[#This Row],[עמודה55]],"-"),2),"/"),1)</f>
        <v xml:space="preserve"> $99 </v>
      </c>
      <c r="S2578" s="36">
        <f>AVERAGE(טבלה1[[#This Row],[עמודה59]:[עמודה60]])</f>
        <v>74.5</v>
      </c>
      <c r="T2578" s="38">
        <f>VALUE(SUBSTITUTE(טבלה1[[#This Row],[עמודה56]],"$",""))</f>
        <v>50</v>
      </c>
      <c r="U2578" s="38">
        <f>VALUE(SUBSTITUTE(טבלה1[[#This Row],[עמודה57]],"$",""))</f>
        <v>99</v>
      </c>
      <c r="V2578" s="38" t="str">
        <f>IF(טבלה1[[#This Row],[עמודה58]]&gt;30,"Yes","No")</f>
        <v>Yes</v>
      </c>
    </row>
    <row r="2579" spans="1:22" x14ac:dyDescent="0.15">
      <c r="A2579" s="32" t="s">
        <v>6026</v>
      </c>
      <c r="B2579" s="39" t="s">
        <v>6027</v>
      </c>
      <c r="C2579" s="39" t="s">
        <v>1000</v>
      </c>
      <c r="D2579" s="40">
        <v>5000</v>
      </c>
      <c r="E2579" s="39" t="s">
        <v>33</v>
      </c>
      <c r="F2579" s="39" t="s">
        <v>29</v>
      </c>
      <c r="G2579" s="36" t="str">
        <f t="shared" si="40"/>
        <v>Low</v>
      </c>
      <c r="H2579" s="41">
        <v>0.1</v>
      </c>
      <c r="I2579" s="42"/>
      <c r="J2579" s="12" t="str" cm="1">
        <f t="array" ref="J2579">INDEX(_xlfn.TEXTSPLIT(טבלה1[[#This Row],[עמודה2]],","),2)</f>
        <v xml:space="preserve"> TX</v>
      </c>
      <c r="K2579" s="43" t="str">
        <f>_xlfn.CONCAT(טבלה1[[#This Row],[AI_Companies]]," ",טבלה1[[#This Row],[עמודה1]])</f>
        <v>Codvo https://www.codvo.ai/</v>
      </c>
      <c r="L2579" s="28">
        <v>10</v>
      </c>
      <c r="M2579" s="28" t="str">
        <f>IF(טבלה1[[#This Row],[עמודה53]]&gt;2000,"Yes","No")</f>
        <v>No</v>
      </c>
      <c r="N2579" s="28">
        <v>49</v>
      </c>
      <c r="O2579" s="28">
        <f>AVERAGE(טבלה1[[#This Row],[עמודה52]:[עמודה53]])</f>
        <v>149.5</v>
      </c>
      <c r="P2579" s="28" t="str">
        <f>IF(טבלה1[[#This Row],[עמודה4]]="&lt; $25 / hr","0$ - $25 / hr",טבלה1[[#This Row],[עמודה4]])</f>
        <v>Undisclosed</v>
      </c>
      <c r="Q2579" s="12" t="str" cm="1">
        <f t="array" ref="Q2579">INDEX(_xlfn.TEXTSPLIT(טבלה1[[#This Row],[עמודה55]],"-"),1)</f>
        <v>Undisclosed</v>
      </c>
      <c r="R2579" s="21" t="e" cm="1">
        <f t="array" ref="R2579">INDEX(_xlfn.TEXTSPLIT(INDEX(_xlfn.TEXTSPLIT(טבלה1[[#This Row],[עמודה55]],"-"),2),"/"),1)</f>
        <v>#REF!</v>
      </c>
      <c r="S2579" s="28" t="e">
        <f>AVERAGE(טבלה1[[#This Row],[עמודה59]:[עמודה60]])</f>
        <v>#VALUE!</v>
      </c>
      <c r="T2579" s="31" t="e">
        <f>VALUE(SUBSTITUTE(טבלה1[[#This Row],[עמודה56]],"$",""))</f>
        <v>#VALUE!</v>
      </c>
      <c r="U2579" s="31" t="e">
        <f>VALUE(SUBSTITUTE(טבלה1[[#This Row],[עמודה57]],"$",""))</f>
        <v>#REF!</v>
      </c>
      <c r="V2579" s="31" t="e">
        <f>IF(טבלה1[[#This Row],[עמודה58]]&gt;30,"Yes","No")</f>
        <v>#VALUE!</v>
      </c>
    </row>
    <row r="2580" spans="1:22" x14ac:dyDescent="0.15">
      <c r="A2580" s="32" t="s">
        <v>6028</v>
      </c>
      <c r="B2580" s="33" t="s">
        <v>6029</v>
      </c>
      <c r="C2580" s="33" t="s">
        <v>6030</v>
      </c>
      <c r="D2580" s="44">
        <v>5000</v>
      </c>
      <c r="E2580" s="33" t="s">
        <v>33</v>
      </c>
      <c r="F2580" s="33" t="s">
        <v>29</v>
      </c>
      <c r="G2580" s="36" t="str">
        <f t="shared" si="40"/>
        <v>Low</v>
      </c>
      <c r="H2580" s="34">
        <v>0.1</v>
      </c>
      <c r="I2580" s="35"/>
      <c r="J2580" s="12" t="str" cm="1">
        <f t="array" ref="J2580">INDEX(_xlfn.TEXTSPLIT(טבלה1[[#This Row],[עמודה2]],","),2)</f>
        <v xml:space="preserve"> Poland</v>
      </c>
      <c r="K2580" s="37" t="str">
        <f>_xlfn.CONCAT(טבלה1[[#This Row],[AI_Companies]]," ",טבלה1[[#This Row],[עמודה1]])</f>
        <v>THTG http://thtg.eu/</v>
      </c>
      <c r="L2580" s="36">
        <v>10</v>
      </c>
      <c r="M2580" s="36" t="str">
        <f>IF(טבלה1[[#This Row],[עמודה53]]&gt;2000,"Yes","No")</f>
        <v>No</v>
      </c>
      <c r="N2580" s="36">
        <v>49</v>
      </c>
      <c r="O2580" s="36">
        <f>AVERAGE(טבלה1[[#This Row],[עמודה52]:[עמודה53]])</f>
        <v>29.5</v>
      </c>
      <c r="P2580" s="36" t="str">
        <f>IF(טבלה1[[#This Row],[עמודה4]]="&lt; $25 / hr","0$ - $25 / hr",טבלה1[[#This Row],[עמודה4]])</f>
        <v>$25 - $49 / hr</v>
      </c>
      <c r="Q2580" s="12" t="str" cm="1">
        <f t="array" ref="Q2580">INDEX(_xlfn.TEXTSPLIT(טבלה1[[#This Row],[עמודה55]],"-"),1)</f>
        <v xml:space="preserve">$25 </v>
      </c>
      <c r="R2580" s="21" t="str" cm="1">
        <f t="array" ref="R2580">INDEX(_xlfn.TEXTSPLIT(INDEX(_xlfn.TEXTSPLIT(טבלה1[[#This Row],[עמודה55]],"-"),2),"/"),1)</f>
        <v xml:space="preserve"> $49 </v>
      </c>
      <c r="S2580" s="36">
        <f>AVERAGE(טבלה1[[#This Row],[עמודה59]:[עמודה60]])</f>
        <v>37</v>
      </c>
      <c r="T2580" s="38">
        <f>VALUE(SUBSTITUTE(טבלה1[[#This Row],[עמודה56]],"$",""))</f>
        <v>25</v>
      </c>
      <c r="U2580" s="38">
        <f>VALUE(SUBSTITUTE(טבלה1[[#This Row],[עמודה57]],"$",""))</f>
        <v>49</v>
      </c>
      <c r="V2580" s="38" t="str">
        <f>IF(טבלה1[[#This Row],[עמודה58]]&gt;30,"Yes","No")</f>
        <v>Yes</v>
      </c>
    </row>
    <row r="2581" spans="1:22" x14ac:dyDescent="0.15">
      <c r="A2581" s="32" t="s">
        <v>6031</v>
      </c>
      <c r="B2581" s="39" t="s">
        <v>6032</v>
      </c>
      <c r="C2581" s="39" t="s">
        <v>204</v>
      </c>
      <c r="D2581" s="40">
        <v>5000</v>
      </c>
      <c r="E2581" s="39" t="s">
        <v>33</v>
      </c>
      <c r="F2581" s="39" t="s">
        <v>29</v>
      </c>
      <c r="G2581" s="36" t="str">
        <f t="shared" si="40"/>
        <v>Low</v>
      </c>
      <c r="H2581" s="41">
        <v>0.1</v>
      </c>
      <c r="I2581" s="42"/>
      <c r="J2581" s="12" t="str" cm="1">
        <f t="array" ref="J2581">INDEX(_xlfn.TEXTSPLIT(טבלה1[[#This Row],[עמודה2]],","),2)</f>
        <v xml:space="preserve"> Israel</v>
      </c>
      <c r="K2581" s="43" t="str">
        <f>_xlfn.CONCAT(טבלה1[[#This Row],[AI_Companies]]," ",טבלה1[[#This Row],[עמודה1]])</f>
        <v>NGWorkshop https://www.en.ngworkshop.co.il/</v>
      </c>
      <c r="L2581" s="28">
        <v>10</v>
      </c>
      <c r="M2581" s="28" t="str">
        <f>IF(טבלה1[[#This Row],[עמודה53]]&gt;2000,"Yes","No")</f>
        <v>No</v>
      </c>
      <c r="N2581" s="28">
        <v>49</v>
      </c>
      <c r="O2581" s="28">
        <f>AVERAGE(טבלה1[[#This Row],[עמודה52]:[עמודה53]])</f>
        <v>29.5</v>
      </c>
      <c r="P2581" s="28" t="str">
        <f>IF(טבלה1[[#This Row],[עמודה4]]="&lt; $25 / hr","0$ - $25 / hr",טבלה1[[#This Row],[עמודה4]])</f>
        <v>$25 - $49 / hr</v>
      </c>
      <c r="Q2581" s="12" t="str" cm="1">
        <f t="array" ref="Q2581">INDEX(_xlfn.TEXTSPLIT(טבלה1[[#This Row],[עמודה55]],"-"),1)</f>
        <v xml:space="preserve">$25 </v>
      </c>
      <c r="R2581" s="21" t="str" cm="1">
        <f t="array" ref="R2581">INDEX(_xlfn.TEXTSPLIT(INDEX(_xlfn.TEXTSPLIT(טבלה1[[#This Row],[עמודה55]],"-"),2),"/"),1)</f>
        <v xml:space="preserve"> $49 </v>
      </c>
      <c r="S2581" s="28">
        <f>AVERAGE(טבלה1[[#This Row],[עמודה59]:[עמודה60]])</f>
        <v>37</v>
      </c>
      <c r="T2581" s="31">
        <f>VALUE(SUBSTITUTE(טבלה1[[#This Row],[עמודה56]],"$",""))</f>
        <v>25</v>
      </c>
      <c r="U2581" s="31">
        <f>VALUE(SUBSTITUTE(טבלה1[[#This Row],[עמודה57]],"$",""))</f>
        <v>49</v>
      </c>
      <c r="V2581" s="31" t="str">
        <f>IF(טבלה1[[#This Row],[עמודה58]]&gt;30,"Yes","No")</f>
        <v>Yes</v>
      </c>
    </row>
    <row r="2582" spans="1:22" x14ac:dyDescent="0.15">
      <c r="A2582" s="32" t="s">
        <v>6033</v>
      </c>
      <c r="B2582" s="33" t="s">
        <v>6034</v>
      </c>
      <c r="C2582" s="33" t="s">
        <v>6035</v>
      </c>
      <c r="D2582" s="44">
        <v>10000</v>
      </c>
      <c r="E2582" s="33" t="s">
        <v>33</v>
      </c>
      <c r="F2582" s="33" t="s">
        <v>29</v>
      </c>
      <c r="G2582" s="36" t="str">
        <f t="shared" si="40"/>
        <v>Low</v>
      </c>
      <c r="H2582" s="34">
        <v>0.1</v>
      </c>
      <c r="I2582" s="35"/>
      <c r="J2582" s="12" t="str" cm="1">
        <f t="array" ref="J2582">INDEX(_xlfn.TEXTSPLIT(טבלה1[[#This Row],[עמודה2]],","),2)</f>
        <v xml:space="preserve"> CA</v>
      </c>
      <c r="K2582" s="37" t="str">
        <f>_xlfn.CONCAT(טבלה1[[#This Row],[AI_Companies]]," ",טבלה1[[#This Row],[עמודה1]])</f>
        <v>Quantumsoftech https://www.quantumsoftech.com/</v>
      </c>
      <c r="L2582" s="36">
        <v>10</v>
      </c>
      <c r="M2582" s="36" t="str">
        <f>IF(טבלה1[[#This Row],[עמודה53]]&gt;2000,"Yes","No")</f>
        <v>No</v>
      </c>
      <c r="N2582" s="36">
        <v>49</v>
      </c>
      <c r="O2582" s="36">
        <f>AVERAGE(טבלה1[[#This Row],[עמודה52]:[עמודה53]])</f>
        <v>29.5</v>
      </c>
      <c r="P2582" s="36" t="str">
        <f>IF(טבלה1[[#This Row],[עמודה4]]="&lt; $25 / hr","0$ - $25 / hr",טבלה1[[#This Row],[עמודה4]])</f>
        <v>$25 - $49 / hr</v>
      </c>
      <c r="Q2582" s="12" t="str" cm="1">
        <f t="array" ref="Q2582">INDEX(_xlfn.TEXTSPLIT(טבלה1[[#This Row],[עמודה55]],"-"),1)</f>
        <v xml:space="preserve">$25 </v>
      </c>
      <c r="R2582" s="21" t="str" cm="1">
        <f t="array" ref="R2582">INDEX(_xlfn.TEXTSPLIT(INDEX(_xlfn.TEXTSPLIT(טבלה1[[#This Row],[עמודה55]],"-"),2),"/"),1)</f>
        <v xml:space="preserve"> $49 </v>
      </c>
      <c r="S2582" s="36">
        <f>AVERAGE(טבלה1[[#This Row],[עמודה59]:[עמודה60]])</f>
        <v>37</v>
      </c>
      <c r="T2582" s="38">
        <f>VALUE(SUBSTITUTE(טבלה1[[#This Row],[עמודה56]],"$",""))</f>
        <v>25</v>
      </c>
      <c r="U2582" s="38">
        <f>VALUE(SUBSTITUTE(טבלה1[[#This Row],[עמודה57]],"$",""))</f>
        <v>49</v>
      </c>
      <c r="V2582" s="38" t="str">
        <f>IF(טבלה1[[#This Row],[עמודה58]]&gt;30,"Yes","No")</f>
        <v>Yes</v>
      </c>
    </row>
    <row r="2583" spans="1:22" x14ac:dyDescent="0.15">
      <c r="A2583" s="32" t="s">
        <v>6036</v>
      </c>
      <c r="B2583" s="39" t="s">
        <v>6037</v>
      </c>
      <c r="C2583" s="39" t="s">
        <v>2623</v>
      </c>
      <c r="D2583" s="40">
        <v>5000</v>
      </c>
      <c r="E2583" s="39" t="s">
        <v>21</v>
      </c>
      <c r="F2583" s="39" t="s">
        <v>29</v>
      </c>
      <c r="G2583" s="36" t="str">
        <f t="shared" si="40"/>
        <v>Low</v>
      </c>
      <c r="H2583" s="41">
        <v>0.1</v>
      </c>
      <c r="I2583" s="42"/>
      <c r="J2583" s="12" t="str" cm="1">
        <f t="array" ref="J2583">INDEX(_xlfn.TEXTSPLIT(טבלה1[[#This Row],[עמודה2]],","),2)</f>
        <v xml:space="preserve"> Spain</v>
      </c>
      <c r="K2583" s="43" t="str">
        <f>_xlfn.CONCAT(טבלה1[[#This Row],[AI_Companies]]," ",טבלה1[[#This Row],[עמודה1]])</f>
        <v>StarshotSoftware https://www.starshotsoftware.com/</v>
      </c>
      <c r="L2583" s="28">
        <v>10</v>
      </c>
      <c r="M2583" s="28" t="str">
        <f>IF(טבלה1[[#This Row],[עמודה53]]&gt;2000,"Yes","No")</f>
        <v>No</v>
      </c>
      <c r="N2583" s="28">
        <v>49</v>
      </c>
      <c r="O2583" s="28">
        <f>AVERAGE(טבלה1[[#This Row],[עמודה52]:[עמודה53]])</f>
        <v>29.5</v>
      </c>
      <c r="P2583" s="28" t="str">
        <f>IF(טבלה1[[#This Row],[עמודה4]]="&lt; $25 / hr","0$ - $25 / hr",טבלה1[[#This Row],[עמודה4]])</f>
        <v>$25 - $49 / hr</v>
      </c>
      <c r="Q2583" s="12" t="str" cm="1">
        <f t="array" ref="Q2583">INDEX(_xlfn.TEXTSPLIT(טבלה1[[#This Row],[עמודה55]],"-"),1)</f>
        <v xml:space="preserve">$25 </v>
      </c>
      <c r="R2583" s="21" t="str" cm="1">
        <f t="array" ref="R2583">INDEX(_xlfn.TEXTSPLIT(INDEX(_xlfn.TEXTSPLIT(טבלה1[[#This Row],[עמודה55]],"-"),2),"/"),1)</f>
        <v xml:space="preserve"> $49 </v>
      </c>
      <c r="S2583" s="28">
        <f>AVERAGE(טבלה1[[#This Row],[עמודה59]:[עמודה60]])</f>
        <v>37</v>
      </c>
      <c r="T2583" s="31">
        <f>VALUE(SUBSTITUTE(טבלה1[[#This Row],[עמודה56]],"$",""))</f>
        <v>25</v>
      </c>
      <c r="U2583" s="31">
        <f>VALUE(SUBSTITUTE(טבלה1[[#This Row],[עמודה57]],"$",""))</f>
        <v>49</v>
      </c>
      <c r="V2583" s="31" t="str">
        <f>IF(טבלה1[[#This Row],[עמודה58]]&gt;30,"Yes","No")</f>
        <v>Yes</v>
      </c>
    </row>
    <row r="2584" spans="1:22" x14ac:dyDescent="0.15">
      <c r="A2584" s="32" t="s">
        <v>6038</v>
      </c>
      <c r="B2584" s="33" t="s">
        <v>6039</v>
      </c>
      <c r="C2584" s="33" t="s">
        <v>91</v>
      </c>
      <c r="D2584" s="44">
        <v>5000</v>
      </c>
      <c r="E2584" s="33" t="s">
        <v>9</v>
      </c>
      <c r="F2584" s="33" t="s">
        <v>29</v>
      </c>
      <c r="G2584" s="36" t="str">
        <f t="shared" si="40"/>
        <v>Low</v>
      </c>
      <c r="H2584" s="34">
        <v>0.1</v>
      </c>
      <c r="I2584" s="35"/>
      <c r="J2584" s="12" t="str" cm="1">
        <f t="array" ref="J2584">INDEX(_xlfn.TEXTSPLIT(טבלה1[[#This Row],[עמודה2]],","),2)</f>
        <v xml:space="preserve"> Hong Kong</v>
      </c>
      <c r="K2584" s="37" t="str">
        <f>_xlfn.CONCAT(טבלה1[[#This Row],[AI_Companies]]," ",טבלה1[[#This Row],[עמודה1]])</f>
        <v>AlluaLimited https://www.alluatech.com/</v>
      </c>
      <c r="L2584" s="36">
        <v>10</v>
      </c>
      <c r="M2584" s="36" t="str">
        <f>IF(טבלה1[[#This Row],[עמודה53]]&gt;2000,"Yes","No")</f>
        <v>No</v>
      </c>
      <c r="N2584" s="36">
        <v>49</v>
      </c>
      <c r="O2584" s="36">
        <f>AVERAGE(טבלה1[[#This Row],[עמודה52]:[עמודה53]])</f>
        <v>29.5</v>
      </c>
      <c r="P2584" s="36" t="str">
        <f>IF(טבלה1[[#This Row],[עמודה4]]="&lt; $25 / hr","0$ - $25 / hr",טבלה1[[#This Row],[עמודה4]])</f>
        <v>$100 - $149 / hr</v>
      </c>
      <c r="Q2584" s="12" t="str" cm="1">
        <f t="array" ref="Q2584">INDEX(_xlfn.TEXTSPLIT(טבלה1[[#This Row],[עמודה55]],"-"),1)</f>
        <v xml:space="preserve">$100 </v>
      </c>
      <c r="R2584" s="21" t="str" cm="1">
        <f t="array" ref="R2584">INDEX(_xlfn.TEXTSPLIT(INDEX(_xlfn.TEXTSPLIT(טבלה1[[#This Row],[עמודה55]],"-"),2),"/"),1)</f>
        <v xml:space="preserve"> $149 </v>
      </c>
      <c r="S2584" s="36">
        <f>AVERAGE(טבלה1[[#This Row],[עמודה59]:[עמודה60]])</f>
        <v>124.5</v>
      </c>
      <c r="T2584" s="38">
        <f>VALUE(SUBSTITUTE(טבלה1[[#This Row],[עמודה56]],"$",""))</f>
        <v>100</v>
      </c>
      <c r="U2584" s="38">
        <f>VALUE(SUBSTITUTE(טבלה1[[#This Row],[עמודה57]],"$",""))</f>
        <v>149</v>
      </c>
      <c r="V2584" s="38" t="str">
        <f>IF(טבלה1[[#This Row],[עמודה58]]&gt;30,"Yes","No")</f>
        <v>Yes</v>
      </c>
    </row>
    <row r="2585" spans="1:22" x14ac:dyDescent="0.15">
      <c r="A2585" s="32" t="s">
        <v>6040</v>
      </c>
      <c r="B2585" s="39" t="s">
        <v>6041</v>
      </c>
      <c r="C2585" s="39" t="s">
        <v>4194</v>
      </c>
      <c r="D2585" s="39" t="s">
        <v>4</v>
      </c>
      <c r="E2585" s="39" t="s">
        <v>21</v>
      </c>
      <c r="F2585" s="39" t="s">
        <v>10</v>
      </c>
      <c r="G2585" s="36" t="str">
        <f t="shared" si="40"/>
        <v>Low</v>
      </c>
      <c r="H2585" s="41">
        <v>0.1</v>
      </c>
      <c r="I2585" s="42"/>
      <c r="J2585" s="12" t="str" cm="1">
        <f t="array" ref="J2585">INDEX(_xlfn.TEXTSPLIT(טבלה1[[#This Row],[עמודה2]],","),2)</f>
        <v xml:space="preserve"> India</v>
      </c>
      <c r="K2585" s="43" t="str">
        <f>_xlfn.CONCAT(טבלה1[[#This Row],[AI_Companies]]," ",טבלה1[[#This Row],[עמודה1]])</f>
        <v>BrainStemTechnologiesPvtLtd http://www.brainstemindia.com</v>
      </c>
      <c r="L2585" s="28">
        <v>50</v>
      </c>
      <c r="M2585" s="28" t="str">
        <f>IF(טבלה1[[#This Row],[עמודה53]]&gt;2000,"Yes","No")</f>
        <v>No</v>
      </c>
      <c r="N2585" s="28">
        <v>249</v>
      </c>
      <c r="O2585" s="28">
        <f>AVERAGE(טבלה1[[#This Row],[עמודה52]:[עמודה53]])</f>
        <v>29.5</v>
      </c>
      <c r="P2585" s="28" t="str">
        <f>IF(טבלה1[[#This Row],[עמודה4]]="&lt; $25 / hr","0$ - $25 / hr",טבלה1[[#This Row],[עמודה4]])</f>
        <v>$50 - $99 / hr</v>
      </c>
      <c r="Q2585" s="12" t="str" cm="1">
        <f t="array" ref="Q2585">INDEX(_xlfn.TEXTSPLIT(טבלה1[[#This Row],[עמודה55]],"-"),1)</f>
        <v xml:space="preserve">$50 </v>
      </c>
      <c r="R2585" s="21" t="str" cm="1">
        <f t="array" ref="R2585">INDEX(_xlfn.TEXTSPLIT(INDEX(_xlfn.TEXTSPLIT(טבלה1[[#This Row],[עמודה55]],"-"),2),"/"),1)</f>
        <v xml:space="preserve"> $99 </v>
      </c>
      <c r="S2585" s="28">
        <f>AVERAGE(טבלה1[[#This Row],[עמודה59]:[עמודה60]])</f>
        <v>74.5</v>
      </c>
      <c r="T2585" s="31">
        <f>VALUE(SUBSTITUTE(טבלה1[[#This Row],[עמודה56]],"$",""))</f>
        <v>50</v>
      </c>
      <c r="U2585" s="31">
        <f>VALUE(SUBSTITUTE(טבלה1[[#This Row],[עמודה57]],"$",""))</f>
        <v>99</v>
      </c>
      <c r="V2585" s="31" t="str">
        <f>IF(טבלה1[[#This Row],[עמודה58]]&gt;30,"Yes","No")</f>
        <v>Yes</v>
      </c>
    </row>
    <row r="2586" spans="1:22" x14ac:dyDescent="0.15">
      <c r="A2586" s="32" t="s">
        <v>6042</v>
      </c>
      <c r="B2586" s="33" t="s">
        <v>6043</v>
      </c>
      <c r="C2586" s="33" t="s">
        <v>1417</v>
      </c>
      <c r="D2586" s="33" t="s">
        <v>4</v>
      </c>
      <c r="E2586" s="33" t="s">
        <v>4</v>
      </c>
      <c r="F2586" s="33" t="s">
        <v>10</v>
      </c>
      <c r="G2586" s="36" t="str">
        <f t="shared" si="40"/>
        <v>Low</v>
      </c>
      <c r="H2586" s="34">
        <v>0.1</v>
      </c>
      <c r="I2586" s="35"/>
      <c r="J2586" s="12" t="str" cm="1">
        <f t="array" ref="J2586">INDEX(_xlfn.TEXTSPLIT(טבלה1[[#This Row],[עמודה2]],","),2)</f>
        <v xml:space="preserve"> FL</v>
      </c>
      <c r="K2586" s="37" t="str">
        <f>_xlfn.CONCAT(טבלה1[[#This Row],[AI_Companies]]," ",טבלה1[[#This Row],[עמודה1]])</f>
        <v>eLinkBusinessInnovations http://www.elink.bz</v>
      </c>
      <c r="L2586" s="36">
        <v>50</v>
      </c>
      <c r="M2586" s="36" t="str">
        <f>IF(טבלה1[[#This Row],[עמודה53]]&gt;2000,"Yes","No")</f>
        <v>No</v>
      </c>
      <c r="N2586" s="36">
        <v>249</v>
      </c>
      <c r="O2586" s="36">
        <f>AVERAGE(טבלה1[[#This Row],[עמודה52]:[עמודה53]])</f>
        <v>149.5</v>
      </c>
      <c r="P2586" s="36" t="str">
        <f>IF(טבלה1[[#This Row],[עמודה4]]="&lt; $25 / hr","0$ - $25 / hr",טבלה1[[#This Row],[עמודה4]])</f>
        <v>$100 - $149 / hr</v>
      </c>
      <c r="Q2586" s="12" t="str" cm="1">
        <f t="array" ref="Q2586">INDEX(_xlfn.TEXTSPLIT(טבלה1[[#This Row],[עמודה55]],"-"),1)</f>
        <v xml:space="preserve">$100 </v>
      </c>
      <c r="R2586" s="21" t="str" cm="1">
        <f t="array" ref="R2586">INDEX(_xlfn.TEXTSPLIT(INDEX(_xlfn.TEXTSPLIT(טבלה1[[#This Row],[עמודה55]],"-"),2),"/"),1)</f>
        <v xml:space="preserve"> $149 </v>
      </c>
      <c r="S2586" s="36">
        <f>AVERAGE(טבלה1[[#This Row],[עמודה59]:[עמודה60]])</f>
        <v>124.5</v>
      </c>
      <c r="T2586" s="38">
        <f>VALUE(SUBSTITUTE(טבלה1[[#This Row],[עמודה56]],"$",""))</f>
        <v>100</v>
      </c>
      <c r="U2586" s="38">
        <f>VALUE(SUBSTITUTE(טבלה1[[#This Row],[עמודה57]],"$",""))</f>
        <v>149</v>
      </c>
      <c r="V2586" s="38" t="str">
        <f>IF(טבלה1[[#This Row],[עמודה58]]&gt;30,"Yes","No")</f>
        <v>Yes</v>
      </c>
    </row>
    <row r="2587" spans="1:22" x14ac:dyDescent="0.15">
      <c r="A2587" s="32" t="s">
        <v>6044</v>
      </c>
      <c r="B2587" s="39" t="s">
        <v>6045</v>
      </c>
      <c r="C2587" s="39" t="s">
        <v>215</v>
      </c>
      <c r="D2587" s="40">
        <v>5000</v>
      </c>
      <c r="E2587" s="39" t="s">
        <v>33</v>
      </c>
      <c r="F2587" s="39" t="s">
        <v>10</v>
      </c>
      <c r="G2587" s="36" t="str">
        <f t="shared" si="40"/>
        <v>Low</v>
      </c>
      <c r="H2587" s="41">
        <v>0.1</v>
      </c>
      <c r="I2587" s="42"/>
      <c r="J2587" s="12" t="str" cm="1">
        <f t="array" ref="J2587">INDEX(_xlfn.TEXTSPLIT(טבלה1[[#This Row],[עמודה2]],","),2)</f>
        <v xml:space="preserve"> CA</v>
      </c>
      <c r="K2587" s="43" t="str">
        <f>_xlfn.CONCAT(טבלה1[[#This Row],[AI_Companies]]," ",טבלה1[[#This Row],[עמודה1]])</f>
        <v>aximsoft https://www.aximsoft.com</v>
      </c>
      <c r="L2587" s="28">
        <v>50</v>
      </c>
      <c r="M2587" s="28" t="str">
        <f>IF(טבלה1[[#This Row],[עמודה53]]&gt;2000,"Yes","No")</f>
        <v>No</v>
      </c>
      <c r="N2587" s="28">
        <v>249</v>
      </c>
      <c r="O2587" s="28">
        <f>AVERAGE(טבלה1[[#This Row],[עמודה52]:[עמודה53]])</f>
        <v>149.5</v>
      </c>
      <c r="P2587" s="28" t="str">
        <f>IF(טבלה1[[#This Row],[עמודה4]]="&lt; $25 / hr","0$ - $25 / hr",טבלה1[[#This Row],[עמודה4]])</f>
        <v>Undisclosed</v>
      </c>
      <c r="Q2587" s="12" t="str" cm="1">
        <f t="array" ref="Q2587">INDEX(_xlfn.TEXTSPLIT(טבלה1[[#This Row],[עמודה55]],"-"),1)</f>
        <v>Undisclosed</v>
      </c>
      <c r="R2587" s="21" t="e" cm="1">
        <f t="array" ref="R2587">INDEX(_xlfn.TEXTSPLIT(INDEX(_xlfn.TEXTSPLIT(טבלה1[[#This Row],[עמודה55]],"-"),2),"/"),1)</f>
        <v>#REF!</v>
      </c>
      <c r="S2587" s="28" t="e">
        <f>AVERAGE(טבלה1[[#This Row],[עמודה59]:[עמודה60]])</f>
        <v>#VALUE!</v>
      </c>
      <c r="T2587" s="31" t="e">
        <f>VALUE(SUBSTITUTE(טבלה1[[#This Row],[עמודה56]],"$",""))</f>
        <v>#VALUE!</v>
      </c>
      <c r="U2587" s="31" t="e">
        <f>VALUE(SUBSTITUTE(טבלה1[[#This Row],[עמודה57]],"$",""))</f>
        <v>#REF!</v>
      </c>
      <c r="V2587" s="31" t="e">
        <f>IF(טבלה1[[#This Row],[עמודה58]]&gt;30,"Yes","No")</f>
        <v>#VALUE!</v>
      </c>
    </row>
    <row r="2588" spans="1:22" x14ac:dyDescent="0.15">
      <c r="A2588" s="32" t="s">
        <v>6046</v>
      </c>
      <c r="B2588" s="33" t="s">
        <v>6047</v>
      </c>
      <c r="C2588" s="33" t="s">
        <v>215</v>
      </c>
      <c r="D2588" s="44">
        <v>1000</v>
      </c>
      <c r="E2588" s="33" t="s">
        <v>14</v>
      </c>
      <c r="F2588" s="33" t="s">
        <v>10</v>
      </c>
      <c r="G2588" s="36" t="str">
        <f t="shared" si="40"/>
        <v>Low</v>
      </c>
      <c r="H2588" s="34">
        <v>0.1</v>
      </c>
      <c r="I2588" s="35"/>
      <c r="J2588" s="12" t="str" cm="1">
        <f t="array" ref="J2588">INDEX(_xlfn.TEXTSPLIT(טבלה1[[#This Row],[עמודה2]],","),2)</f>
        <v xml:space="preserve"> United Arab Emirates</v>
      </c>
      <c r="K2588" s="37" t="str">
        <f>_xlfn.CONCAT(טבלה1[[#This Row],[AI_Companies]]," ",טבלה1[[#This Row],[עמודה1]])</f>
        <v>VoxtronMiddleEast https://www.voxtronme.com</v>
      </c>
      <c r="L2588" s="36">
        <v>50</v>
      </c>
      <c r="M2588" s="36" t="str">
        <f>IF(טבלה1[[#This Row],[עמודה53]]&gt;2000,"Yes","No")</f>
        <v>No</v>
      </c>
      <c r="N2588" s="36">
        <v>249</v>
      </c>
      <c r="O2588" s="36">
        <f>AVERAGE(טבלה1[[#This Row],[עמודה52]:[עמודה53]])</f>
        <v>149.5</v>
      </c>
      <c r="P2588" s="36" t="str">
        <f>IF(טבלה1[[#This Row],[עמודה4]]="&lt; $25 / hr","0$ - $25 / hr",טבלה1[[#This Row],[עמודה4]])</f>
        <v>$25 - $49 / hr</v>
      </c>
      <c r="Q2588" s="12" t="str" cm="1">
        <f t="array" ref="Q2588">INDEX(_xlfn.TEXTSPLIT(טבלה1[[#This Row],[עמודה55]],"-"),1)</f>
        <v xml:space="preserve">$25 </v>
      </c>
      <c r="R2588" s="21" t="str" cm="1">
        <f t="array" ref="R2588">INDEX(_xlfn.TEXTSPLIT(INDEX(_xlfn.TEXTSPLIT(טבלה1[[#This Row],[עמודה55]],"-"),2),"/"),1)</f>
        <v xml:space="preserve"> $49 </v>
      </c>
      <c r="S2588" s="36">
        <f>AVERAGE(טבלה1[[#This Row],[עמודה59]:[עמודה60]])</f>
        <v>37</v>
      </c>
      <c r="T2588" s="38">
        <f>VALUE(SUBSTITUTE(טבלה1[[#This Row],[עמודה56]],"$",""))</f>
        <v>25</v>
      </c>
      <c r="U2588" s="38">
        <f>VALUE(SUBSTITUTE(טבלה1[[#This Row],[עמודה57]],"$",""))</f>
        <v>49</v>
      </c>
      <c r="V2588" s="38" t="str">
        <f>IF(טבלה1[[#This Row],[עמודה58]]&gt;30,"Yes","No")</f>
        <v>Yes</v>
      </c>
    </row>
    <row r="2589" spans="1:22" x14ac:dyDescent="0.15">
      <c r="A2589" s="32" t="s">
        <v>6048</v>
      </c>
      <c r="B2589" s="39" t="s">
        <v>6049</v>
      </c>
      <c r="C2589" s="39" t="s">
        <v>308</v>
      </c>
      <c r="D2589" s="40">
        <v>1000</v>
      </c>
      <c r="E2589" s="39" t="s">
        <v>33</v>
      </c>
      <c r="F2589" s="39" t="s">
        <v>10</v>
      </c>
      <c r="G2589" s="36" t="str">
        <f t="shared" si="40"/>
        <v>Low</v>
      </c>
      <c r="H2589" s="41">
        <v>0.1</v>
      </c>
      <c r="I2589" s="42"/>
      <c r="J2589" s="12" t="str" cm="1">
        <f t="array" ref="J2589">INDEX(_xlfn.TEXTSPLIT(טבלה1[[#This Row],[עמודה2]],","),2)</f>
        <v xml:space="preserve"> United Arab Emirates</v>
      </c>
      <c r="K2589" s="43" t="str">
        <f>_xlfn.CONCAT(טבלה1[[#This Row],[AI_Companies]]," ",טבלה1[[#This Row],[עמודה1]])</f>
        <v>AllianzeGcc https://www.allianzegcc.com/</v>
      </c>
      <c r="L2589" s="28">
        <v>50</v>
      </c>
      <c r="M2589" s="28" t="str">
        <f>IF(טבלה1[[#This Row],[עמודה53]]&gt;2000,"Yes","No")</f>
        <v>No</v>
      </c>
      <c r="N2589" s="28">
        <v>249</v>
      </c>
      <c r="O2589" s="28">
        <f>AVERAGE(טבלה1[[#This Row],[עמודה52]:[עמודה53]])</f>
        <v>149.5</v>
      </c>
      <c r="P2589" s="28" t="str">
        <f>IF(טבלה1[[#This Row],[עמודה4]]="&lt; $25 / hr","0$ - $25 / hr",טבלה1[[#This Row],[עמודה4]])</f>
        <v>0$ - $25 / hr</v>
      </c>
      <c r="Q2589" s="12" t="str" cm="1">
        <f t="array" ref="Q2589">INDEX(_xlfn.TEXTSPLIT(טבלה1[[#This Row],[עמודה55]],"-"),1)</f>
        <v xml:space="preserve">0$ </v>
      </c>
      <c r="R2589" s="21" t="str" cm="1">
        <f t="array" ref="R2589">INDEX(_xlfn.TEXTSPLIT(INDEX(_xlfn.TEXTSPLIT(טבלה1[[#This Row],[עמודה55]],"-"),2),"/"),1)</f>
        <v xml:space="preserve"> $25 </v>
      </c>
      <c r="S2589" s="28">
        <f>AVERAGE(טבלה1[[#This Row],[עמודה59]:[עמודה60]])</f>
        <v>12.5</v>
      </c>
      <c r="T2589" s="31">
        <f>VALUE(SUBSTITUTE(טבלה1[[#This Row],[עמודה56]],"$",""))</f>
        <v>0</v>
      </c>
      <c r="U2589" s="31">
        <f>VALUE(SUBSTITUTE(טבלה1[[#This Row],[עמודה57]],"$",""))</f>
        <v>25</v>
      </c>
      <c r="V2589" s="31" t="str">
        <f>IF(טבלה1[[#This Row],[עמודה58]]&gt;30,"Yes","No")</f>
        <v>No</v>
      </c>
    </row>
    <row r="2590" spans="1:22" x14ac:dyDescent="0.15">
      <c r="A2590" s="32" t="s">
        <v>6050</v>
      </c>
      <c r="B2590" s="33" t="s">
        <v>6051</v>
      </c>
      <c r="C2590" s="33" t="s">
        <v>6052</v>
      </c>
      <c r="D2590" s="33" t="s">
        <v>4</v>
      </c>
      <c r="E2590" s="33" t="s">
        <v>21</v>
      </c>
      <c r="F2590" s="33" t="s">
        <v>117</v>
      </c>
      <c r="G2590" s="36" t="str">
        <f t="shared" si="40"/>
        <v>Low</v>
      </c>
      <c r="H2590" s="34">
        <v>0.1</v>
      </c>
      <c r="I2590" s="35"/>
      <c r="J2590" s="12" t="str" cm="1">
        <f t="array" ref="J2590">INDEX(_xlfn.TEXTSPLIT(טבלה1[[#This Row],[עמודה2]],","),2)</f>
        <v xml:space="preserve"> India</v>
      </c>
      <c r="K2590" s="37" t="str">
        <f>_xlfn.CONCAT(טבלה1[[#This Row],[AI_Companies]]," ",טבלה1[[#This Row],[עמודה1]])</f>
        <v>SaaSToday https://www.expounddigital.com/</v>
      </c>
      <c r="L2590" s="36">
        <v>2</v>
      </c>
      <c r="M2590" s="36" t="str">
        <f>IF(טבלה1[[#This Row],[עמודה53]]&gt;2000,"Yes","No")</f>
        <v>No</v>
      </c>
      <c r="N2590" s="36">
        <v>9</v>
      </c>
      <c r="O2590" s="36">
        <f>AVERAGE(טבלה1[[#This Row],[עמודה52]:[עמודה53]])</f>
        <v>149.5</v>
      </c>
      <c r="P2590" s="36" t="str">
        <f>IF(טבלה1[[#This Row],[עמודה4]]="&lt; $25 / hr","0$ - $25 / hr",טבלה1[[#This Row],[עמודה4]])</f>
        <v>$25 - $49 / hr</v>
      </c>
      <c r="Q2590" s="12" t="str" cm="1">
        <f t="array" ref="Q2590">INDEX(_xlfn.TEXTSPLIT(טבלה1[[#This Row],[עמודה55]],"-"),1)</f>
        <v xml:space="preserve">$25 </v>
      </c>
      <c r="R2590" s="21" t="str" cm="1">
        <f t="array" ref="R2590">INDEX(_xlfn.TEXTSPLIT(INDEX(_xlfn.TEXTSPLIT(טבלה1[[#This Row],[עמודה55]],"-"),2),"/"),1)</f>
        <v xml:space="preserve"> $49 </v>
      </c>
      <c r="S2590" s="36">
        <f>AVERAGE(טבלה1[[#This Row],[עמודה59]:[עמודה60]])</f>
        <v>37</v>
      </c>
      <c r="T2590" s="38">
        <f>VALUE(SUBSTITUTE(טבלה1[[#This Row],[עמודה56]],"$",""))</f>
        <v>25</v>
      </c>
      <c r="U2590" s="38">
        <f>VALUE(SUBSTITUTE(טבלה1[[#This Row],[עמודה57]],"$",""))</f>
        <v>49</v>
      </c>
      <c r="V2590" s="38" t="str">
        <f>IF(טבלה1[[#This Row],[עמודה58]]&gt;30,"Yes","No")</f>
        <v>Yes</v>
      </c>
    </row>
    <row r="2591" spans="1:22" x14ac:dyDescent="0.15">
      <c r="A2591" s="32" t="s">
        <v>6053</v>
      </c>
      <c r="B2591" s="39" t="s">
        <v>6054</v>
      </c>
      <c r="C2591" s="39" t="s">
        <v>420</v>
      </c>
      <c r="D2591" s="39" t="s">
        <v>4</v>
      </c>
      <c r="E2591" s="39" t="s">
        <v>4</v>
      </c>
      <c r="F2591" s="39" t="s">
        <v>117</v>
      </c>
      <c r="G2591" s="36" t="str">
        <f t="shared" si="40"/>
        <v>Low</v>
      </c>
      <c r="H2591" s="41">
        <v>0.1</v>
      </c>
      <c r="I2591" s="42"/>
      <c r="J2591" s="12" t="str" cm="1">
        <f t="array" ref="J2591">INDEX(_xlfn.TEXTSPLIT(טבלה1[[#This Row],[עמודה2]],","),2)</f>
        <v xml:space="preserve"> Switzerland</v>
      </c>
      <c r="K2591" s="43" t="str">
        <f>_xlfn.CONCAT(טבלה1[[#This Row],[AI_Companies]]," ",טבלה1[[#This Row],[עמודה1]])</f>
        <v>LeadRebel https://leadrebel.io/</v>
      </c>
      <c r="L2591" s="28">
        <v>2</v>
      </c>
      <c r="M2591" s="28" t="str">
        <f>IF(טבלה1[[#This Row],[עמודה53]]&gt;2000,"Yes","No")</f>
        <v>No</v>
      </c>
      <c r="N2591" s="28">
        <v>9</v>
      </c>
      <c r="O2591" s="28">
        <f>AVERAGE(טבלה1[[#This Row],[עמודה52]:[עמודה53]])</f>
        <v>5.5</v>
      </c>
      <c r="P2591" s="28" t="str">
        <f>IF(טבלה1[[#This Row],[עמודה4]]="&lt; $25 / hr","0$ - $25 / hr",טבלה1[[#This Row],[עמודה4]])</f>
        <v>$100 - $149 / hr</v>
      </c>
      <c r="Q2591" s="12" t="str" cm="1">
        <f t="array" ref="Q2591">INDEX(_xlfn.TEXTSPLIT(טבלה1[[#This Row],[עמודה55]],"-"),1)</f>
        <v xml:space="preserve">$100 </v>
      </c>
      <c r="R2591" s="21" t="str" cm="1">
        <f t="array" ref="R2591">INDEX(_xlfn.TEXTSPLIT(INDEX(_xlfn.TEXTSPLIT(טבלה1[[#This Row],[עמודה55]],"-"),2),"/"),1)</f>
        <v xml:space="preserve"> $149 </v>
      </c>
      <c r="S2591" s="28">
        <f>AVERAGE(טבלה1[[#This Row],[עמודה59]:[עמודה60]])</f>
        <v>124.5</v>
      </c>
      <c r="T2591" s="31">
        <f>VALUE(SUBSTITUTE(טבלה1[[#This Row],[עמודה56]],"$",""))</f>
        <v>100</v>
      </c>
      <c r="U2591" s="31">
        <f>VALUE(SUBSTITUTE(טבלה1[[#This Row],[עמודה57]],"$",""))</f>
        <v>149</v>
      </c>
      <c r="V2591" s="31" t="str">
        <f>IF(טבלה1[[#This Row],[עמודה58]]&gt;30,"Yes","No")</f>
        <v>Yes</v>
      </c>
    </row>
    <row r="2592" spans="1:22" x14ac:dyDescent="0.15">
      <c r="A2592" s="32" t="s">
        <v>6055</v>
      </c>
      <c r="B2592" s="33" t="s">
        <v>6056</v>
      </c>
      <c r="C2592" s="33" t="s">
        <v>4524</v>
      </c>
      <c r="D2592" s="44">
        <v>1000</v>
      </c>
      <c r="E2592" s="33" t="s">
        <v>4</v>
      </c>
      <c r="F2592" s="33" t="s">
        <v>10</v>
      </c>
      <c r="G2592" s="36" t="str">
        <f t="shared" si="40"/>
        <v>Low</v>
      </c>
      <c r="H2592" s="34">
        <v>0.1</v>
      </c>
      <c r="I2592" s="35"/>
      <c r="J2592" s="12" t="str" cm="1">
        <f t="array" ref="J2592">INDEX(_xlfn.TEXTSPLIT(טבלה1[[#This Row],[עמודה2]],","),2)</f>
        <v xml:space="preserve"> Germany</v>
      </c>
      <c r="K2592" s="37" t="str">
        <f>_xlfn.CONCAT(טבלה1[[#This Row],[AI_Companies]]," ",טבלה1[[#This Row],[עמודה1]])</f>
        <v>SchlachterInformatikGmbH https://www.schlachter.tech</v>
      </c>
      <c r="L2592" s="36">
        <v>50</v>
      </c>
      <c r="M2592" s="36" t="str">
        <f>IF(טבלה1[[#This Row],[עמודה53]]&gt;2000,"Yes","No")</f>
        <v>No</v>
      </c>
      <c r="N2592" s="36">
        <v>249</v>
      </c>
      <c r="O2592" s="36">
        <f>AVERAGE(טבלה1[[#This Row],[עמודה52]:[עמודה53]])</f>
        <v>5.5</v>
      </c>
      <c r="P2592" s="36" t="str">
        <f>IF(טבלה1[[#This Row],[עמודה4]]="&lt; $25 / hr","0$ - $25 / hr",טבלה1[[#This Row],[עמודה4]])</f>
        <v>Undisclosed</v>
      </c>
      <c r="Q2592" s="12" t="str" cm="1">
        <f t="array" ref="Q2592">INDEX(_xlfn.TEXTSPLIT(טבלה1[[#This Row],[עמודה55]],"-"),1)</f>
        <v>Undisclosed</v>
      </c>
      <c r="R2592" s="21" t="e" cm="1">
        <f t="array" ref="R2592">INDEX(_xlfn.TEXTSPLIT(INDEX(_xlfn.TEXTSPLIT(טבלה1[[#This Row],[עמודה55]],"-"),2),"/"),1)</f>
        <v>#REF!</v>
      </c>
      <c r="S2592" s="36" t="e">
        <f>AVERAGE(טבלה1[[#This Row],[עמודה59]:[עמודה60]])</f>
        <v>#VALUE!</v>
      </c>
      <c r="T2592" s="38" t="e">
        <f>VALUE(SUBSTITUTE(טבלה1[[#This Row],[עמודה56]],"$",""))</f>
        <v>#VALUE!</v>
      </c>
      <c r="U2592" s="38" t="e">
        <f>VALUE(SUBSTITUTE(טבלה1[[#This Row],[עמודה57]],"$",""))</f>
        <v>#REF!</v>
      </c>
      <c r="V2592" s="38" t="e">
        <f>IF(טבלה1[[#This Row],[עמודה58]]&gt;30,"Yes","No")</f>
        <v>#VALUE!</v>
      </c>
    </row>
    <row r="2593" spans="1:22" x14ac:dyDescent="0.15">
      <c r="A2593" s="32" t="s">
        <v>6057</v>
      </c>
      <c r="B2593" s="39" t="s">
        <v>6058</v>
      </c>
      <c r="C2593" s="39" t="s">
        <v>6059</v>
      </c>
      <c r="D2593" s="40">
        <v>1000</v>
      </c>
      <c r="E2593" s="39" t="s">
        <v>9</v>
      </c>
      <c r="F2593" s="39" t="s">
        <v>10</v>
      </c>
      <c r="G2593" s="36" t="str">
        <f t="shared" si="40"/>
        <v>Low</v>
      </c>
      <c r="H2593" s="41">
        <v>0.1</v>
      </c>
      <c r="I2593" s="42"/>
      <c r="J2593" s="12" t="str" cm="1">
        <f t="array" ref="J2593">INDEX(_xlfn.TEXTSPLIT(טבלה1[[#This Row],[עמודה2]],","),2)</f>
        <v xml:space="preserve"> Turkey</v>
      </c>
      <c r="K2593" s="43" t="str">
        <f>_xlfn.CONCAT(טבלה1[[#This Row],[AI_Companies]]," ",טבלה1[[#This Row],[עמודה1]])</f>
        <v>EnquraInformationTechnologies http://www.enqura.com</v>
      </c>
      <c r="L2593" s="28">
        <v>50</v>
      </c>
      <c r="M2593" s="28" t="str">
        <f>IF(טבלה1[[#This Row],[עמודה53]]&gt;2000,"Yes","No")</f>
        <v>No</v>
      </c>
      <c r="N2593" s="28">
        <v>249</v>
      </c>
      <c r="O2593" s="28">
        <f>AVERAGE(טבלה1[[#This Row],[עמודה52]:[עמודה53]])</f>
        <v>149.5</v>
      </c>
      <c r="P2593" s="28" t="str">
        <f>IF(טבלה1[[#This Row],[עמודה4]]="&lt; $25 / hr","0$ - $25 / hr",טבלה1[[#This Row],[עמודה4]])</f>
        <v>Undisclosed</v>
      </c>
      <c r="Q2593" s="12" t="str" cm="1">
        <f t="array" ref="Q2593">INDEX(_xlfn.TEXTSPLIT(טבלה1[[#This Row],[עמודה55]],"-"),1)</f>
        <v>Undisclosed</v>
      </c>
      <c r="R2593" s="21" t="e" cm="1">
        <f t="array" ref="R2593">INDEX(_xlfn.TEXTSPLIT(INDEX(_xlfn.TEXTSPLIT(טבלה1[[#This Row],[עמודה55]],"-"),2),"/"),1)</f>
        <v>#REF!</v>
      </c>
      <c r="S2593" s="28" t="e">
        <f>AVERAGE(טבלה1[[#This Row],[עמודה59]:[עמודה60]])</f>
        <v>#VALUE!</v>
      </c>
      <c r="T2593" s="31" t="e">
        <f>VALUE(SUBSTITUTE(טבלה1[[#This Row],[עמודה56]],"$",""))</f>
        <v>#VALUE!</v>
      </c>
      <c r="U2593" s="31" t="e">
        <f>VALUE(SUBSTITUTE(טבלה1[[#This Row],[עמודה57]],"$",""))</f>
        <v>#REF!</v>
      </c>
      <c r="V2593" s="31" t="e">
        <f>IF(טבלה1[[#This Row],[עמודה58]]&gt;30,"Yes","No")</f>
        <v>#VALUE!</v>
      </c>
    </row>
    <row r="2594" spans="1:22" x14ac:dyDescent="0.15">
      <c r="A2594" s="32" t="s">
        <v>6060</v>
      </c>
      <c r="B2594" s="33" t="s">
        <v>6061</v>
      </c>
      <c r="C2594" s="33" t="s">
        <v>1792</v>
      </c>
      <c r="D2594" s="44">
        <v>25000</v>
      </c>
      <c r="E2594" s="33" t="s">
        <v>9</v>
      </c>
      <c r="F2594" s="33" t="s">
        <v>10</v>
      </c>
      <c r="G2594" s="36" t="str">
        <f t="shared" si="40"/>
        <v>Low</v>
      </c>
      <c r="H2594" s="34">
        <v>0.1</v>
      </c>
      <c r="I2594" s="35"/>
      <c r="J2594" s="12" t="str" cm="1">
        <f t="array" ref="J2594">INDEX(_xlfn.TEXTSPLIT(טבלה1[[#This Row],[עמודה2]],","),2)</f>
        <v xml:space="preserve"> Switzerland</v>
      </c>
      <c r="K2594" s="37" t="str">
        <f>_xlfn.CONCAT(טבלה1[[#This Row],[AI_Companies]]," ",טבלה1[[#This Row],[עמודה1]])</f>
        <v>OneStopDevShop https://onestopdevshop.io/</v>
      </c>
      <c r="L2594" s="36">
        <v>50</v>
      </c>
      <c r="M2594" s="36" t="str">
        <f>IF(טבלה1[[#This Row],[עמודה53]]&gt;2000,"Yes","No")</f>
        <v>No</v>
      </c>
      <c r="N2594" s="36">
        <v>249</v>
      </c>
      <c r="O2594" s="36">
        <f>AVERAGE(טבלה1[[#This Row],[עמודה52]:[עמודה53]])</f>
        <v>149.5</v>
      </c>
      <c r="P2594" s="36" t="str">
        <f>IF(טבלה1[[#This Row],[עמודה4]]="&lt; $25 / hr","0$ - $25 / hr",טבלה1[[#This Row],[עמודה4]])</f>
        <v>$50 - $99 / hr</v>
      </c>
      <c r="Q2594" s="12" t="str" cm="1">
        <f t="array" ref="Q2594">INDEX(_xlfn.TEXTSPLIT(טבלה1[[#This Row],[עמודה55]],"-"),1)</f>
        <v xml:space="preserve">$50 </v>
      </c>
      <c r="R2594" s="21" t="str" cm="1">
        <f t="array" ref="R2594">INDEX(_xlfn.TEXTSPLIT(INDEX(_xlfn.TEXTSPLIT(טבלה1[[#This Row],[עמודה55]],"-"),2),"/"),1)</f>
        <v xml:space="preserve"> $99 </v>
      </c>
      <c r="S2594" s="36">
        <f>AVERAGE(טבלה1[[#This Row],[עמודה59]:[עמודה60]])</f>
        <v>74.5</v>
      </c>
      <c r="T2594" s="38">
        <f>VALUE(SUBSTITUTE(טבלה1[[#This Row],[עמודה56]],"$",""))</f>
        <v>50</v>
      </c>
      <c r="U2594" s="38">
        <f>VALUE(SUBSTITUTE(טבלה1[[#This Row],[עמודה57]],"$",""))</f>
        <v>99</v>
      </c>
      <c r="V2594" s="38" t="str">
        <f>IF(טבלה1[[#This Row],[עמודה58]]&gt;30,"Yes","No")</f>
        <v>Yes</v>
      </c>
    </row>
    <row r="2595" spans="1:22" x14ac:dyDescent="0.15">
      <c r="A2595" s="32" t="s">
        <v>6062</v>
      </c>
      <c r="B2595" s="39" t="s">
        <v>6063</v>
      </c>
      <c r="C2595" s="39" t="s">
        <v>6064</v>
      </c>
      <c r="D2595" s="40">
        <v>1000</v>
      </c>
      <c r="E2595" s="39" t="s">
        <v>14</v>
      </c>
      <c r="F2595" s="39" t="s">
        <v>10</v>
      </c>
      <c r="G2595" s="36" t="str">
        <f t="shared" si="40"/>
        <v>Low</v>
      </c>
      <c r="H2595" s="41">
        <v>0.1</v>
      </c>
      <c r="I2595" s="42"/>
      <c r="J2595" s="12" t="str" cm="1">
        <f t="array" ref="J2595">INDEX(_xlfn.TEXTSPLIT(טבלה1[[#This Row],[עמודה2]],","),2)</f>
        <v xml:space="preserve"> Australia</v>
      </c>
      <c r="K2595" s="43" t="str">
        <f>_xlfn.CONCAT(טבלה1[[#This Row],[AI_Companies]]," ",טבלה1[[#This Row],[עמודה1]])</f>
        <v>AussieDigitalBusinesssystems https://www.adbsystems.com.au</v>
      </c>
      <c r="L2595" s="28">
        <v>50</v>
      </c>
      <c r="M2595" s="28" t="str">
        <f>IF(טבלה1[[#This Row],[עמודה53]]&gt;2000,"Yes","No")</f>
        <v>No</v>
      </c>
      <c r="N2595" s="28">
        <v>249</v>
      </c>
      <c r="O2595" s="28">
        <f>AVERAGE(טבלה1[[#This Row],[עמודה52]:[עמודה53]])</f>
        <v>149.5</v>
      </c>
      <c r="P2595" s="28" t="str">
        <f>IF(טבלה1[[#This Row],[עמודה4]]="&lt; $25 / hr","0$ - $25 / hr",טבלה1[[#This Row],[עמודה4]])</f>
        <v>$50 - $99 / hr</v>
      </c>
      <c r="Q2595" s="12" t="str" cm="1">
        <f t="array" ref="Q2595">INDEX(_xlfn.TEXTSPLIT(טבלה1[[#This Row],[עמודה55]],"-"),1)</f>
        <v xml:space="preserve">$50 </v>
      </c>
      <c r="R2595" s="21" t="str" cm="1">
        <f t="array" ref="R2595">INDEX(_xlfn.TEXTSPLIT(INDEX(_xlfn.TEXTSPLIT(טבלה1[[#This Row],[עמודה55]],"-"),2),"/"),1)</f>
        <v xml:space="preserve"> $99 </v>
      </c>
      <c r="S2595" s="28">
        <f>AVERAGE(טבלה1[[#This Row],[עמודה59]:[עמודה60]])</f>
        <v>74.5</v>
      </c>
      <c r="T2595" s="31">
        <f>VALUE(SUBSTITUTE(טבלה1[[#This Row],[עמודה56]],"$",""))</f>
        <v>50</v>
      </c>
      <c r="U2595" s="31">
        <f>VALUE(SUBSTITUTE(טבלה1[[#This Row],[עמודה57]],"$",""))</f>
        <v>99</v>
      </c>
      <c r="V2595" s="31" t="str">
        <f>IF(טבלה1[[#This Row],[עמודה58]]&gt;30,"Yes","No")</f>
        <v>Yes</v>
      </c>
    </row>
    <row r="2596" spans="1:22" x14ac:dyDescent="0.15">
      <c r="A2596" s="32" t="s">
        <v>6065</v>
      </c>
      <c r="B2596" s="33" t="s">
        <v>6066</v>
      </c>
      <c r="C2596" s="33" t="s">
        <v>292</v>
      </c>
      <c r="D2596" s="44">
        <v>5000</v>
      </c>
      <c r="E2596" s="33" t="s">
        <v>9</v>
      </c>
      <c r="F2596" s="33" t="s">
        <v>10</v>
      </c>
      <c r="G2596" s="36" t="str">
        <f t="shared" si="40"/>
        <v>Low</v>
      </c>
      <c r="H2596" s="34">
        <v>0.1</v>
      </c>
      <c r="I2596" s="35"/>
      <c r="J2596" s="12" t="str" cm="1">
        <f t="array" ref="J2596">INDEX(_xlfn.TEXTSPLIT(טבלה1[[#This Row],[עמודה2]],","),2)</f>
        <v xml:space="preserve"> WI</v>
      </c>
      <c r="K2596" s="37" t="str">
        <f>_xlfn.CONCAT(טבלה1[[#This Row],[AI_Companies]]," ",טבלה1[[#This Row],[עמודה1]])</f>
        <v>SignaTechServicesPrivateLimited https://signatech.com/</v>
      </c>
      <c r="L2596" s="36">
        <v>50</v>
      </c>
      <c r="M2596" s="36" t="str">
        <f>IF(טבלה1[[#This Row],[עמודה53]]&gt;2000,"Yes","No")</f>
        <v>No</v>
      </c>
      <c r="N2596" s="36">
        <v>249</v>
      </c>
      <c r="O2596" s="36">
        <f>AVERAGE(טבלה1[[#This Row],[עמודה52]:[עמודה53]])</f>
        <v>149.5</v>
      </c>
      <c r="P2596" s="36" t="str">
        <f>IF(טבלה1[[#This Row],[עמודה4]]="&lt; $25 / hr","0$ - $25 / hr",טבלה1[[#This Row],[עמודה4]])</f>
        <v>0$ - $25 / hr</v>
      </c>
      <c r="Q2596" s="12" t="str" cm="1">
        <f t="array" ref="Q2596">INDEX(_xlfn.TEXTSPLIT(טבלה1[[#This Row],[עמודה55]],"-"),1)</f>
        <v xml:space="preserve">0$ </v>
      </c>
      <c r="R2596" s="21" t="str" cm="1">
        <f t="array" ref="R2596">INDEX(_xlfn.TEXTSPLIT(INDEX(_xlfn.TEXTSPLIT(טבלה1[[#This Row],[עמודה55]],"-"),2),"/"),1)</f>
        <v xml:space="preserve"> $25 </v>
      </c>
      <c r="S2596" s="36">
        <f>AVERAGE(טבלה1[[#This Row],[עמודה59]:[עמודה60]])</f>
        <v>12.5</v>
      </c>
      <c r="T2596" s="38">
        <f>VALUE(SUBSTITUTE(טבלה1[[#This Row],[עמודה56]],"$",""))</f>
        <v>0</v>
      </c>
      <c r="U2596" s="38">
        <f>VALUE(SUBSTITUTE(טבלה1[[#This Row],[עמודה57]],"$",""))</f>
        <v>25</v>
      </c>
      <c r="V2596" s="38" t="str">
        <f>IF(טבלה1[[#This Row],[עמודה58]]&gt;30,"Yes","No")</f>
        <v>No</v>
      </c>
    </row>
    <row r="2597" spans="1:22" x14ac:dyDescent="0.15">
      <c r="A2597" s="32" t="s">
        <v>6067</v>
      </c>
      <c r="B2597" s="39" t="s">
        <v>6068</v>
      </c>
      <c r="C2597" s="39" t="s">
        <v>1142</v>
      </c>
      <c r="D2597" s="40">
        <v>10000</v>
      </c>
      <c r="E2597" s="39" t="s">
        <v>33</v>
      </c>
      <c r="F2597" s="39" t="s">
        <v>10</v>
      </c>
      <c r="G2597" s="36" t="str">
        <f t="shared" si="40"/>
        <v>Low</v>
      </c>
      <c r="H2597" s="41">
        <v>0.1</v>
      </c>
      <c r="I2597" s="42"/>
      <c r="J2597" s="12" t="str" cm="1">
        <f t="array" ref="J2597">INDEX(_xlfn.TEXTSPLIT(טבלה1[[#This Row],[עמודה2]],","),2)</f>
        <v xml:space="preserve"> India</v>
      </c>
      <c r="K2597" s="43" t="str">
        <f>_xlfn.CONCAT(טבלה1[[#This Row],[AI_Companies]]," ",טבלה1[[#This Row],[עמודה1]])</f>
        <v>AiroGlobalSoftwareInc https://airoglobal.com/</v>
      </c>
      <c r="L2597" s="28">
        <v>50</v>
      </c>
      <c r="M2597" s="28" t="str">
        <f>IF(טבלה1[[#This Row],[עמודה53]]&gt;2000,"Yes","No")</f>
        <v>No</v>
      </c>
      <c r="N2597" s="28">
        <v>249</v>
      </c>
      <c r="O2597" s="28">
        <f>AVERAGE(טבלה1[[#This Row],[עמודה52]:[עמודה53]])</f>
        <v>149.5</v>
      </c>
      <c r="P2597" s="28" t="str">
        <f>IF(טבלה1[[#This Row],[עמודה4]]="&lt; $25 / hr","0$ - $25 / hr",טבלה1[[#This Row],[עמודה4]])</f>
        <v>$50 - $99 / hr</v>
      </c>
      <c r="Q2597" s="12" t="str" cm="1">
        <f t="array" ref="Q2597">INDEX(_xlfn.TEXTSPLIT(טבלה1[[#This Row],[עמודה55]],"-"),1)</f>
        <v xml:space="preserve">$50 </v>
      </c>
      <c r="R2597" s="21" t="str" cm="1">
        <f t="array" ref="R2597">INDEX(_xlfn.TEXTSPLIT(INDEX(_xlfn.TEXTSPLIT(טבלה1[[#This Row],[עמודה55]],"-"),2),"/"),1)</f>
        <v xml:space="preserve"> $99 </v>
      </c>
      <c r="S2597" s="28">
        <f>AVERAGE(טבלה1[[#This Row],[עמודה59]:[עמודה60]])</f>
        <v>74.5</v>
      </c>
      <c r="T2597" s="31">
        <f>VALUE(SUBSTITUTE(טבלה1[[#This Row],[עמודה56]],"$",""))</f>
        <v>50</v>
      </c>
      <c r="U2597" s="31">
        <f>VALUE(SUBSTITUTE(טבלה1[[#This Row],[עמודה57]],"$",""))</f>
        <v>99</v>
      </c>
      <c r="V2597" s="31" t="str">
        <f>IF(טבלה1[[#This Row],[עמודה58]]&gt;30,"Yes","No")</f>
        <v>Yes</v>
      </c>
    </row>
    <row r="2598" spans="1:22" x14ac:dyDescent="0.15">
      <c r="A2598" s="32" t="s">
        <v>6069</v>
      </c>
      <c r="B2598" s="33" t="s">
        <v>6070</v>
      </c>
      <c r="C2598" s="33" t="s">
        <v>2425</v>
      </c>
      <c r="D2598" s="44">
        <v>5000</v>
      </c>
      <c r="E2598" s="33" t="s">
        <v>4</v>
      </c>
      <c r="F2598" s="33" t="s">
        <v>10</v>
      </c>
      <c r="G2598" s="36" t="str">
        <f t="shared" si="40"/>
        <v>Low</v>
      </c>
      <c r="H2598" s="34">
        <v>0.1</v>
      </c>
      <c r="I2598" s="35"/>
      <c r="J2598" s="12" t="str" cm="1">
        <f t="array" ref="J2598">INDEX(_xlfn.TEXTSPLIT(טבלה1[[#This Row],[עמודה2]],","),2)</f>
        <v xml:space="preserve"> Bangladesh</v>
      </c>
      <c r="K2598" s="37" t="str">
        <f>_xlfn.CONCAT(טבלה1[[#This Row],[AI_Companies]]," ",טבלה1[[#This Row],[עמודה1]])</f>
        <v>VivasoftLtd http://vivasoftltd.com</v>
      </c>
      <c r="L2598" s="36">
        <v>50</v>
      </c>
      <c r="M2598" s="36" t="str">
        <f>IF(טבלה1[[#This Row],[עמודה53]]&gt;2000,"Yes","No")</f>
        <v>No</v>
      </c>
      <c r="N2598" s="36">
        <v>249</v>
      </c>
      <c r="O2598" s="36">
        <f>AVERAGE(טבלה1[[#This Row],[עמודה52]:[עמודה53]])</f>
        <v>149.5</v>
      </c>
      <c r="P2598" s="36" t="str">
        <f>IF(טבלה1[[#This Row],[עמודה4]]="&lt; $25 / hr","0$ - $25 / hr",טבלה1[[#This Row],[עמודה4]])</f>
        <v>$25 - $49 / hr</v>
      </c>
      <c r="Q2598" s="12" t="str" cm="1">
        <f t="array" ref="Q2598">INDEX(_xlfn.TEXTSPLIT(טבלה1[[#This Row],[עמודה55]],"-"),1)</f>
        <v xml:space="preserve">$25 </v>
      </c>
      <c r="R2598" s="21" t="str" cm="1">
        <f t="array" ref="R2598">INDEX(_xlfn.TEXTSPLIT(INDEX(_xlfn.TEXTSPLIT(טבלה1[[#This Row],[עמודה55]],"-"),2),"/"),1)</f>
        <v xml:space="preserve"> $49 </v>
      </c>
      <c r="S2598" s="36">
        <f>AVERAGE(טבלה1[[#This Row],[עמודה59]:[עמודה60]])</f>
        <v>37</v>
      </c>
      <c r="T2598" s="38">
        <f>VALUE(SUBSTITUTE(טבלה1[[#This Row],[עמודה56]],"$",""))</f>
        <v>25</v>
      </c>
      <c r="U2598" s="38">
        <f>VALUE(SUBSTITUTE(טבלה1[[#This Row],[עמודה57]],"$",""))</f>
        <v>49</v>
      </c>
      <c r="V2598" s="38" t="str">
        <f>IF(טבלה1[[#This Row],[עמודה58]]&gt;30,"Yes","No")</f>
        <v>Yes</v>
      </c>
    </row>
    <row r="2599" spans="1:22" x14ac:dyDescent="0.15">
      <c r="A2599" s="32" t="s">
        <v>6071</v>
      </c>
      <c r="B2599" s="39" t="s">
        <v>6072</v>
      </c>
      <c r="C2599" s="39" t="s">
        <v>2657</v>
      </c>
      <c r="D2599" s="40">
        <v>1000</v>
      </c>
      <c r="E2599" s="39" t="s">
        <v>33</v>
      </c>
      <c r="F2599" s="39" t="s">
        <v>560</v>
      </c>
      <c r="G2599" s="36" t="str">
        <f t="shared" si="40"/>
        <v>Low</v>
      </c>
      <c r="H2599" s="41">
        <v>0.2</v>
      </c>
      <c r="I2599" s="42"/>
      <c r="J2599" s="12" t="str" cm="1">
        <f t="array" ref="J2599">INDEX(_xlfn.TEXTSPLIT(טבלה1[[#This Row],[עמודה2]],","),2)</f>
        <v xml:space="preserve"> Denmark</v>
      </c>
      <c r="K2599" s="43" t="str">
        <f>_xlfn.CONCAT(טבלה1[[#This Row],[AI_Companies]]," ",טבלה1[[#This Row],[עמודה1]])</f>
        <v>Covizmo https://www.covizmo.com/</v>
      </c>
      <c r="L2599" s="28" t="s">
        <v>560</v>
      </c>
      <c r="M2599" s="28" t="str">
        <f>IF(טבלה1[[#This Row],[עמודה53]]&gt;2000,"Yes","No")</f>
        <v>No</v>
      </c>
      <c r="N2599" s="28"/>
      <c r="O2599" s="28">
        <f>AVERAGE(טבלה1[[#This Row],[עמודה52]:[עמודה53]])</f>
        <v>149.5</v>
      </c>
      <c r="P2599" s="28" t="str">
        <f>IF(טבלה1[[#This Row],[עמודה4]]="&lt; $25 / hr","0$ - $25 / hr",טבלה1[[#This Row],[עמודה4]])</f>
        <v>Undisclosed</v>
      </c>
      <c r="Q2599" s="12" t="str" cm="1">
        <f t="array" ref="Q2599">INDEX(_xlfn.TEXTSPLIT(טבלה1[[#This Row],[עמודה55]],"-"),1)</f>
        <v>Undisclosed</v>
      </c>
      <c r="R2599" s="21" t="e" cm="1">
        <f t="array" ref="R2599">INDEX(_xlfn.TEXTSPLIT(INDEX(_xlfn.TEXTSPLIT(טבלה1[[#This Row],[עמודה55]],"-"),2),"/"),1)</f>
        <v>#REF!</v>
      </c>
      <c r="S2599" s="28" t="e">
        <f>AVERAGE(טבלה1[[#This Row],[עמודה59]:[עמודה60]])</f>
        <v>#VALUE!</v>
      </c>
      <c r="T2599" s="31" t="e">
        <f>VALUE(SUBSTITUTE(טבלה1[[#This Row],[עמודה56]],"$",""))</f>
        <v>#VALUE!</v>
      </c>
      <c r="U2599" s="31" t="e">
        <f>VALUE(SUBSTITUTE(טבלה1[[#This Row],[עמודה57]],"$",""))</f>
        <v>#REF!</v>
      </c>
      <c r="V2599" s="31" t="e">
        <f>IF(טבלה1[[#This Row],[עמודה58]]&gt;30,"Yes","No")</f>
        <v>#VALUE!</v>
      </c>
    </row>
    <row r="2600" spans="1:22" x14ac:dyDescent="0.15">
      <c r="A2600" s="32" t="s">
        <v>6073</v>
      </c>
      <c r="B2600" s="33" t="s">
        <v>6074</v>
      </c>
      <c r="C2600" s="33" t="s">
        <v>1134</v>
      </c>
      <c r="D2600" s="44">
        <v>5000</v>
      </c>
      <c r="E2600" s="33" t="s">
        <v>9</v>
      </c>
      <c r="F2600" s="33" t="s">
        <v>10</v>
      </c>
      <c r="G2600" s="36" t="str">
        <f t="shared" si="40"/>
        <v>Low</v>
      </c>
      <c r="H2600" s="34">
        <v>0.1</v>
      </c>
      <c r="I2600" s="35"/>
      <c r="J2600" s="12" t="str" cm="1">
        <f t="array" ref="J2600">INDEX(_xlfn.TEXTSPLIT(טבלה1[[#This Row],[עמודה2]],","),2)</f>
        <v xml:space="preserve"> FL</v>
      </c>
      <c r="K2600" s="37" t="str">
        <f>_xlfn.CONCAT(טבלה1[[#This Row],[AI_Companies]]," ",טבלה1[[#This Row],[עמודה1]])</f>
        <v>AbsoluteSolutions https://ab-sol.net/</v>
      </c>
      <c r="L2600" s="36">
        <v>50</v>
      </c>
      <c r="M2600" s="36" t="str">
        <f>IF(טבלה1[[#This Row],[עמודה53]]&gt;2000,"Yes","No")</f>
        <v>No</v>
      </c>
      <c r="N2600" s="36">
        <v>249</v>
      </c>
      <c r="O2600" s="36" t="e">
        <f>AVERAGE(טבלה1[[#This Row],[עמודה52]:[עמודה53]])</f>
        <v>#DIV/0!</v>
      </c>
      <c r="P2600" s="36" t="str">
        <f>IF(טבלה1[[#This Row],[עמודה4]]="&lt; $25 / hr","0$ - $25 / hr",טבלה1[[#This Row],[עמודה4]])</f>
        <v>$25 - $49 / hr</v>
      </c>
      <c r="Q2600" s="12" t="str" cm="1">
        <f t="array" ref="Q2600">INDEX(_xlfn.TEXTSPLIT(טבלה1[[#This Row],[עמודה55]],"-"),1)</f>
        <v xml:space="preserve">$25 </v>
      </c>
      <c r="R2600" s="21" t="str" cm="1">
        <f t="array" ref="R2600">INDEX(_xlfn.TEXTSPLIT(INDEX(_xlfn.TEXTSPLIT(טבלה1[[#This Row],[עמודה55]],"-"),2),"/"),1)</f>
        <v xml:space="preserve"> $49 </v>
      </c>
      <c r="S2600" s="36">
        <f>AVERAGE(טבלה1[[#This Row],[עמודה59]:[עמודה60]])</f>
        <v>37</v>
      </c>
      <c r="T2600" s="38">
        <f>VALUE(SUBSTITUTE(טבלה1[[#This Row],[עמודה56]],"$",""))</f>
        <v>25</v>
      </c>
      <c r="U2600" s="38">
        <f>VALUE(SUBSTITUTE(טבלה1[[#This Row],[עמודה57]],"$",""))</f>
        <v>49</v>
      </c>
      <c r="V2600" s="38" t="str">
        <f>IF(טבלה1[[#This Row],[עמודה58]]&gt;30,"Yes","No")</f>
        <v>Yes</v>
      </c>
    </row>
    <row r="2601" spans="1:22" x14ac:dyDescent="0.15">
      <c r="A2601" s="32" t="s">
        <v>6075</v>
      </c>
      <c r="B2601" s="39" t="s">
        <v>6076</v>
      </c>
      <c r="C2601" s="39" t="s">
        <v>6077</v>
      </c>
      <c r="D2601" s="39" t="s">
        <v>4</v>
      </c>
      <c r="E2601" s="39" t="s">
        <v>4</v>
      </c>
      <c r="F2601" s="39" t="s">
        <v>10</v>
      </c>
      <c r="G2601" s="36" t="str">
        <f t="shared" si="40"/>
        <v>Low</v>
      </c>
      <c r="H2601" s="41">
        <v>0.1</v>
      </c>
      <c r="I2601" s="42"/>
      <c r="J2601" s="12" t="str" cm="1">
        <f t="array" ref="J2601">INDEX(_xlfn.TEXTSPLIT(טבלה1[[#This Row],[עמודה2]],","),2)</f>
        <v xml:space="preserve"> Mexico</v>
      </c>
      <c r="K2601" s="43" t="str">
        <f>_xlfn.CONCAT(טבלה1[[#This Row],[AI_Companies]]," ",טבלה1[[#This Row],[עמודה1]])</f>
        <v>AppTec https://apptec.com.mx</v>
      </c>
      <c r="L2601" s="28">
        <v>50</v>
      </c>
      <c r="M2601" s="28" t="str">
        <f>IF(טבלה1[[#This Row],[עמודה53]]&gt;2000,"Yes","No")</f>
        <v>No</v>
      </c>
      <c r="N2601" s="28">
        <v>249</v>
      </c>
      <c r="O2601" s="28">
        <f>AVERAGE(טבלה1[[#This Row],[עמודה52]:[עמודה53]])</f>
        <v>149.5</v>
      </c>
      <c r="P2601" s="28" t="str">
        <f>IF(טבלה1[[#This Row],[עמודה4]]="&lt; $25 / hr","0$ - $25 / hr",טבלה1[[#This Row],[עמודה4]])</f>
        <v>$50 - $99 / hr</v>
      </c>
      <c r="Q2601" s="12" t="str" cm="1">
        <f t="array" ref="Q2601">INDEX(_xlfn.TEXTSPLIT(טבלה1[[#This Row],[עמודה55]],"-"),1)</f>
        <v xml:space="preserve">$50 </v>
      </c>
      <c r="R2601" s="21" t="str" cm="1">
        <f t="array" ref="R2601">INDEX(_xlfn.TEXTSPLIT(INDEX(_xlfn.TEXTSPLIT(טבלה1[[#This Row],[עמודה55]],"-"),2),"/"),1)</f>
        <v xml:space="preserve"> $99 </v>
      </c>
      <c r="S2601" s="28">
        <f>AVERAGE(טבלה1[[#This Row],[עמודה59]:[עמודה60]])</f>
        <v>74.5</v>
      </c>
      <c r="T2601" s="31">
        <f>VALUE(SUBSTITUTE(טבלה1[[#This Row],[עמודה56]],"$",""))</f>
        <v>50</v>
      </c>
      <c r="U2601" s="31">
        <f>VALUE(SUBSTITUTE(טבלה1[[#This Row],[עמודה57]],"$",""))</f>
        <v>99</v>
      </c>
      <c r="V2601" s="31" t="str">
        <f>IF(טבלה1[[#This Row],[עמודה58]]&gt;30,"Yes","No")</f>
        <v>Yes</v>
      </c>
    </row>
    <row r="2602" spans="1:22" x14ac:dyDescent="0.15">
      <c r="A2602" s="32" t="s">
        <v>6078</v>
      </c>
      <c r="B2602" s="33" t="s">
        <v>6079</v>
      </c>
      <c r="C2602" s="33" t="s">
        <v>4630</v>
      </c>
      <c r="D2602" s="44">
        <v>1000</v>
      </c>
      <c r="E2602" s="33" t="s">
        <v>21</v>
      </c>
      <c r="F2602" s="33" t="s">
        <v>10</v>
      </c>
      <c r="G2602" s="36" t="str">
        <f t="shared" si="40"/>
        <v>Low</v>
      </c>
      <c r="H2602" s="34">
        <v>0.1</v>
      </c>
      <c r="I2602" s="35"/>
      <c r="J2602" s="12" t="str" cm="1">
        <f t="array" ref="J2602">INDEX(_xlfn.TEXTSPLIT(טבלה1[[#This Row],[עמודה2]],","),2)</f>
        <v xml:space="preserve"> India</v>
      </c>
      <c r="K2602" s="37" t="str">
        <f>_xlfn.CONCAT(טבלה1[[#This Row],[AI_Companies]]," ",טבלה1[[#This Row],[עמודה1]])</f>
        <v>PhoenixConsultants http://www.phoenixconsultants.co/</v>
      </c>
      <c r="L2602" s="36">
        <v>50</v>
      </c>
      <c r="M2602" s="36" t="str">
        <f>IF(טבלה1[[#This Row],[עמודה53]]&gt;2000,"Yes","No")</f>
        <v>No</v>
      </c>
      <c r="N2602" s="36">
        <v>249</v>
      </c>
      <c r="O2602" s="36">
        <f>AVERAGE(טבלה1[[#This Row],[עמודה52]:[עמודה53]])</f>
        <v>149.5</v>
      </c>
      <c r="P2602" s="36" t="str">
        <f>IF(טבלה1[[#This Row],[עמודה4]]="&lt; $25 / hr","0$ - $25 / hr",טבלה1[[#This Row],[עמודה4]])</f>
        <v>Undisclosed</v>
      </c>
      <c r="Q2602" s="12" t="str" cm="1">
        <f t="array" ref="Q2602">INDEX(_xlfn.TEXTSPLIT(טבלה1[[#This Row],[עמודה55]],"-"),1)</f>
        <v>Undisclosed</v>
      </c>
      <c r="R2602" s="21" t="e" cm="1">
        <f t="array" ref="R2602">INDEX(_xlfn.TEXTSPLIT(INDEX(_xlfn.TEXTSPLIT(טבלה1[[#This Row],[עמודה55]],"-"),2),"/"),1)</f>
        <v>#REF!</v>
      </c>
      <c r="S2602" s="36" t="e">
        <f>AVERAGE(טבלה1[[#This Row],[עמודה59]:[עמודה60]])</f>
        <v>#VALUE!</v>
      </c>
      <c r="T2602" s="38" t="e">
        <f>VALUE(SUBSTITUTE(טבלה1[[#This Row],[עמודה56]],"$",""))</f>
        <v>#VALUE!</v>
      </c>
      <c r="U2602" s="38" t="e">
        <f>VALUE(SUBSTITUTE(טבלה1[[#This Row],[עמודה57]],"$",""))</f>
        <v>#REF!</v>
      </c>
      <c r="V2602" s="38" t="e">
        <f>IF(טבלה1[[#This Row],[עמודה58]]&gt;30,"Yes","No")</f>
        <v>#VALUE!</v>
      </c>
    </row>
    <row r="2603" spans="1:22" x14ac:dyDescent="0.15">
      <c r="A2603" s="32" t="s">
        <v>6080</v>
      </c>
      <c r="B2603" s="39" t="s">
        <v>6081</v>
      </c>
      <c r="C2603" s="39" t="s">
        <v>177</v>
      </c>
      <c r="D2603" s="40">
        <v>5000</v>
      </c>
      <c r="E2603" s="39" t="s">
        <v>14</v>
      </c>
      <c r="F2603" s="39" t="s">
        <v>29</v>
      </c>
      <c r="G2603" s="36" t="str">
        <f t="shared" si="40"/>
        <v>Low</v>
      </c>
      <c r="H2603" s="41">
        <v>0.1</v>
      </c>
      <c r="I2603" s="42"/>
      <c r="J2603" s="12" t="str" cm="1">
        <f t="array" ref="J2603">INDEX(_xlfn.TEXTSPLIT(טבלה1[[#This Row],[עמודה2]],","),2)</f>
        <v xml:space="preserve"> Morocco</v>
      </c>
      <c r="K2603" s="43" t="str">
        <f>_xlfn.CONCAT(טבלה1[[#This Row],[AI_Companies]]," ",טבלה1[[#This Row],[עמודה1]])</f>
        <v>CloudLink https://cloudlink.us</v>
      </c>
      <c r="L2603" s="28">
        <v>10</v>
      </c>
      <c r="M2603" s="28" t="str">
        <f>IF(טבלה1[[#This Row],[עמודה53]]&gt;2000,"Yes","No")</f>
        <v>No</v>
      </c>
      <c r="N2603" s="28">
        <v>49</v>
      </c>
      <c r="O2603" s="28">
        <f>AVERAGE(טבלה1[[#This Row],[עמודה52]:[עמודה53]])</f>
        <v>149.5</v>
      </c>
      <c r="P2603" s="28" t="str">
        <f>IF(טבלה1[[#This Row],[עמודה4]]="&lt; $25 / hr","0$ - $25 / hr",טבלה1[[#This Row],[עמודה4]])</f>
        <v>$100 - $149 / hr</v>
      </c>
      <c r="Q2603" s="12" t="str" cm="1">
        <f t="array" ref="Q2603">INDEX(_xlfn.TEXTSPLIT(טבלה1[[#This Row],[עמודה55]],"-"),1)</f>
        <v xml:space="preserve">$100 </v>
      </c>
      <c r="R2603" s="21" t="str" cm="1">
        <f t="array" ref="R2603">INDEX(_xlfn.TEXTSPLIT(INDEX(_xlfn.TEXTSPLIT(טבלה1[[#This Row],[עמודה55]],"-"),2),"/"),1)</f>
        <v xml:space="preserve"> $149 </v>
      </c>
      <c r="S2603" s="28">
        <f>AVERAGE(טבלה1[[#This Row],[עמודה59]:[עמודה60]])</f>
        <v>124.5</v>
      </c>
      <c r="T2603" s="31">
        <f>VALUE(SUBSTITUTE(טבלה1[[#This Row],[עמודה56]],"$",""))</f>
        <v>100</v>
      </c>
      <c r="U2603" s="31">
        <f>VALUE(SUBSTITUTE(טבלה1[[#This Row],[עמודה57]],"$",""))</f>
        <v>149</v>
      </c>
      <c r="V2603" s="31" t="str">
        <f>IF(טבלה1[[#This Row],[עמודה58]]&gt;30,"Yes","No")</f>
        <v>Yes</v>
      </c>
    </row>
    <row r="2604" spans="1:22" x14ac:dyDescent="0.15">
      <c r="A2604" s="32" t="s">
        <v>6082</v>
      </c>
      <c r="B2604" s="33" t="s">
        <v>6083</v>
      </c>
      <c r="C2604" s="33" t="s">
        <v>1207</v>
      </c>
      <c r="D2604" s="44">
        <v>10000</v>
      </c>
      <c r="E2604" s="33" t="s">
        <v>33</v>
      </c>
      <c r="F2604" s="33" t="s">
        <v>29</v>
      </c>
      <c r="G2604" s="36" t="str">
        <f t="shared" si="40"/>
        <v>Low</v>
      </c>
      <c r="H2604" s="34">
        <v>0.1</v>
      </c>
      <c r="I2604" s="35"/>
      <c r="J2604" s="12" t="str" cm="1">
        <f t="array" ref="J2604">INDEX(_xlfn.TEXTSPLIT(טבלה1[[#This Row],[עמודה2]],","),2)</f>
        <v xml:space="preserve"> India</v>
      </c>
      <c r="K2604" s="37" t="str">
        <f>_xlfn.CONCAT(טבלה1[[#This Row],[AI_Companies]]," ",טבלה1[[#This Row],[עמודה1]])</f>
        <v>EmilencePvt.Ltd. https://emilence.com/</v>
      </c>
      <c r="L2604" s="36">
        <v>10</v>
      </c>
      <c r="M2604" s="36" t="str">
        <f>IF(טבלה1[[#This Row],[עמודה53]]&gt;2000,"Yes","No")</f>
        <v>No</v>
      </c>
      <c r="N2604" s="36">
        <v>49</v>
      </c>
      <c r="O2604" s="36">
        <f>AVERAGE(טבלה1[[#This Row],[עמודה52]:[עמודה53]])</f>
        <v>29.5</v>
      </c>
      <c r="P2604" s="36" t="str">
        <f>IF(טבלה1[[#This Row],[עמודה4]]="&lt; $25 / hr","0$ - $25 / hr",טבלה1[[#This Row],[עמודה4]])</f>
        <v>0$ - $25 / hr</v>
      </c>
      <c r="Q2604" s="12" t="str" cm="1">
        <f t="array" ref="Q2604">INDEX(_xlfn.TEXTSPLIT(טבלה1[[#This Row],[עמודה55]],"-"),1)</f>
        <v xml:space="preserve">0$ </v>
      </c>
      <c r="R2604" s="21" t="str" cm="1">
        <f t="array" ref="R2604">INDEX(_xlfn.TEXTSPLIT(INDEX(_xlfn.TEXTSPLIT(טבלה1[[#This Row],[עמודה55]],"-"),2),"/"),1)</f>
        <v xml:space="preserve"> $25 </v>
      </c>
      <c r="S2604" s="36">
        <f>AVERAGE(טבלה1[[#This Row],[עמודה59]:[עמודה60]])</f>
        <v>12.5</v>
      </c>
      <c r="T2604" s="38">
        <f>VALUE(SUBSTITUTE(טבלה1[[#This Row],[עמודה56]],"$",""))</f>
        <v>0</v>
      </c>
      <c r="U2604" s="38">
        <f>VALUE(SUBSTITUTE(טבלה1[[#This Row],[עמודה57]],"$",""))</f>
        <v>25</v>
      </c>
      <c r="V2604" s="38" t="str">
        <f>IF(טבלה1[[#This Row],[עמודה58]]&gt;30,"Yes","No")</f>
        <v>No</v>
      </c>
    </row>
    <row r="2605" spans="1:22" x14ac:dyDescent="0.15">
      <c r="A2605" s="32" t="s">
        <v>6084</v>
      </c>
      <c r="B2605" s="39" t="s">
        <v>6085</v>
      </c>
      <c r="C2605" s="39" t="s">
        <v>1142</v>
      </c>
      <c r="D2605" s="40">
        <v>1000</v>
      </c>
      <c r="E2605" s="39" t="s">
        <v>9</v>
      </c>
      <c r="F2605" s="39" t="s">
        <v>117</v>
      </c>
      <c r="G2605" s="36" t="str">
        <f t="shared" si="40"/>
        <v>Low</v>
      </c>
      <c r="H2605" s="41">
        <v>0.25</v>
      </c>
      <c r="I2605" s="42"/>
      <c r="J2605" s="12" t="str" cm="1">
        <f t="array" ref="J2605">INDEX(_xlfn.TEXTSPLIT(טבלה1[[#This Row],[עמודה2]],","),2)</f>
        <v xml:space="preserve"> Colombia</v>
      </c>
      <c r="K2605" s="43" t="str">
        <f>_xlfn.CONCAT(טבלה1[[#This Row],[AI_Companies]]," ",טבלה1[[#This Row],[עמודה1]])</f>
        <v>TresAstronautas/ThreeAstronauts https://tresastronautas.com</v>
      </c>
      <c r="L2605" s="28">
        <v>2</v>
      </c>
      <c r="M2605" s="28" t="str">
        <f>IF(טבלה1[[#This Row],[עמודה53]]&gt;2000,"Yes","No")</f>
        <v>No</v>
      </c>
      <c r="N2605" s="28">
        <v>9</v>
      </c>
      <c r="O2605" s="28">
        <f>AVERAGE(טבלה1[[#This Row],[עמודה52]:[עמודה53]])</f>
        <v>29.5</v>
      </c>
      <c r="P2605" s="28" t="str">
        <f>IF(טבלה1[[#This Row],[עמודה4]]="&lt; $25 / hr","0$ - $25 / hr",טבלה1[[#This Row],[עמודה4]])</f>
        <v>$25 - $49 / hr</v>
      </c>
      <c r="Q2605" s="12" t="str" cm="1">
        <f t="array" ref="Q2605">INDEX(_xlfn.TEXTSPLIT(טבלה1[[#This Row],[עמודה55]],"-"),1)</f>
        <v xml:space="preserve">$25 </v>
      </c>
      <c r="R2605" s="21" t="str" cm="1">
        <f t="array" ref="R2605">INDEX(_xlfn.TEXTSPLIT(INDEX(_xlfn.TEXTSPLIT(טבלה1[[#This Row],[עמודה55]],"-"),2),"/"),1)</f>
        <v xml:space="preserve"> $49 </v>
      </c>
      <c r="S2605" s="28">
        <f>AVERAGE(טבלה1[[#This Row],[עמודה59]:[עמודה60]])</f>
        <v>37</v>
      </c>
      <c r="T2605" s="31">
        <f>VALUE(SUBSTITUTE(טבלה1[[#This Row],[עמודה56]],"$",""))</f>
        <v>25</v>
      </c>
      <c r="U2605" s="31">
        <f>VALUE(SUBSTITUTE(טבלה1[[#This Row],[עמודה57]],"$",""))</f>
        <v>49</v>
      </c>
      <c r="V2605" s="31" t="str">
        <f>IF(טבלה1[[#This Row],[עמודה58]]&gt;30,"Yes","No")</f>
        <v>Yes</v>
      </c>
    </row>
    <row r="2606" spans="1:22" x14ac:dyDescent="0.15">
      <c r="A2606" s="32" t="s">
        <v>6086</v>
      </c>
      <c r="B2606" s="33" t="s">
        <v>6087</v>
      </c>
      <c r="C2606" s="33" t="s">
        <v>6088</v>
      </c>
      <c r="D2606" s="44">
        <v>1000</v>
      </c>
      <c r="E2606" s="33" t="s">
        <v>33</v>
      </c>
      <c r="F2606" s="33" t="s">
        <v>10</v>
      </c>
      <c r="G2606" s="36" t="str">
        <f t="shared" si="40"/>
        <v>Low</v>
      </c>
      <c r="H2606" s="34">
        <v>0.1</v>
      </c>
      <c r="I2606" s="35"/>
      <c r="J2606" s="12" t="str" cm="1">
        <f t="array" ref="J2606">INDEX(_xlfn.TEXTSPLIT(טבלה1[[#This Row],[עמודה2]],","),2)</f>
        <v xml:space="preserve"> Bangladesh</v>
      </c>
      <c r="K2606" s="37" t="str">
        <f>_xlfn.CONCAT(טבלה1[[#This Row],[AI_Companies]]," ",טבלה1[[#This Row],[עמודה1]])</f>
        <v>codephilics https://codephilics.com/</v>
      </c>
      <c r="L2606" s="36">
        <v>50</v>
      </c>
      <c r="M2606" s="36" t="str">
        <f>IF(טבלה1[[#This Row],[עמודה53]]&gt;2000,"Yes","No")</f>
        <v>No</v>
      </c>
      <c r="N2606" s="36">
        <v>249</v>
      </c>
      <c r="O2606" s="36">
        <f>AVERAGE(טבלה1[[#This Row],[עמודה52]:[עמודה53]])</f>
        <v>5.5</v>
      </c>
      <c r="P2606" s="36" t="str">
        <f>IF(טבלה1[[#This Row],[עמודה4]]="&lt; $25 / hr","0$ - $25 / hr",טבלה1[[#This Row],[עמודה4]])</f>
        <v>$50 - $99 / hr</v>
      </c>
      <c r="Q2606" s="12" t="str" cm="1">
        <f t="array" ref="Q2606">INDEX(_xlfn.TEXTSPLIT(טבלה1[[#This Row],[עמודה55]],"-"),1)</f>
        <v xml:space="preserve">$50 </v>
      </c>
      <c r="R2606" s="21" t="str" cm="1">
        <f t="array" ref="R2606">INDEX(_xlfn.TEXTSPLIT(INDEX(_xlfn.TEXTSPLIT(טבלה1[[#This Row],[עמודה55]],"-"),2),"/"),1)</f>
        <v xml:space="preserve"> $99 </v>
      </c>
      <c r="S2606" s="36">
        <f>AVERAGE(טבלה1[[#This Row],[עמודה59]:[עמודה60]])</f>
        <v>74.5</v>
      </c>
      <c r="T2606" s="38">
        <f>VALUE(SUBSTITUTE(טבלה1[[#This Row],[עמודה56]],"$",""))</f>
        <v>50</v>
      </c>
      <c r="U2606" s="38">
        <f>VALUE(SUBSTITUTE(טבלה1[[#This Row],[עמודה57]],"$",""))</f>
        <v>99</v>
      </c>
      <c r="V2606" s="38" t="str">
        <f>IF(טבלה1[[#This Row],[עמודה58]]&gt;30,"Yes","No")</f>
        <v>Yes</v>
      </c>
    </row>
    <row r="2607" spans="1:22" x14ac:dyDescent="0.15">
      <c r="A2607" s="32" t="s">
        <v>6089</v>
      </c>
      <c r="B2607" s="39" t="s">
        <v>6090</v>
      </c>
      <c r="C2607" s="39" t="s">
        <v>215</v>
      </c>
      <c r="D2607" s="40">
        <v>1000</v>
      </c>
      <c r="E2607" s="39" t="s">
        <v>9</v>
      </c>
      <c r="F2607" s="39" t="s">
        <v>29</v>
      </c>
      <c r="G2607" s="36" t="str">
        <f t="shared" si="40"/>
        <v>Low</v>
      </c>
      <c r="H2607" s="41">
        <v>0.1</v>
      </c>
      <c r="I2607" s="42"/>
      <c r="J2607" s="12" t="str" cm="1">
        <f t="array" ref="J2607">INDEX(_xlfn.TEXTSPLIT(טבלה1[[#This Row],[עמודה2]],","),2)</f>
        <v xml:space="preserve"> India</v>
      </c>
      <c r="K2607" s="43" t="str">
        <f>_xlfn.CONCAT(טבלה1[[#This Row],[AI_Companies]]," ",טבלה1[[#This Row],[עמודה1]])</f>
        <v>PrematixSoftwareSolutionPrivateLimited https://prematix.com/</v>
      </c>
      <c r="L2607" s="28">
        <v>10</v>
      </c>
      <c r="M2607" s="28" t="str">
        <f>IF(טבלה1[[#This Row],[עמודה53]]&gt;2000,"Yes","No")</f>
        <v>No</v>
      </c>
      <c r="N2607" s="28">
        <v>49</v>
      </c>
      <c r="O2607" s="28">
        <f>AVERAGE(טבלה1[[#This Row],[עמודה52]:[עמודה53]])</f>
        <v>149.5</v>
      </c>
      <c r="P2607" s="28" t="str">
        <f>IF(טבלה1[[#This Row],[עמודה4]]="&lt; $25 / hr","0$ - $25 / hr",טבלה1[[#This Row],[עמודה4]])</f>
        <v>$25 - $49 / hr</v>
      </c>
      <c r="Q2607" s="12" t="str" cm="1">
        <f t="array" ref="Q2607">INDEX(_xlfn.TEXTSPLIT(טבלה1[[#This Row],[עמודה55]],"-"),1)</f>
        <v xml:space="preserve">$25 </v>
      </c>
      <c r="R2607" s="21" t="str" cm="1">
        <f t="array" ref="R2607">INDEX(_xlfn.TEXTSPLIT(INDEX(_xlfn.TEXTSPLIT(טבלה1[[#This Row],[עמודה55]],"-"),2),"/"),1)</f>
        <v xml:space="preserve"> $49 </v>
      </c>
      <c r="S2607" s="28">
        <f>AVERAGE(טבלה1[[#This Row],[עמודה59]:[עמודה60]])</f>
        <v>37</v>
      </c>
      <c r="T2607" s="31">
        <f>VALUE(SUBSTITUTE(טבלה1[[#This Row],[עמודה56]],"$",""))</f>
        <v>25</v>
      </c>
      <c r="U2607" s="31">
        <f>VALUE(SUBSTITUTE(טבלה1[[#This Row],[עמודה57]],"$",""))</f>
        <v>49</v>
      </c>
      <c r="V2607" s="31" t="str">
        <f>IF(טבלה1[[#This Row],[עמודה58]]&gt;30,"Yes","No")</f>
        <v>Yes</v>
      </c>
    </row>
    <row r="2608" spans="1:22" x14ac:dyDescent="0.15">
      <c r="A2608" s="32" t="s">
        <v>6091</v>
      </c>
      <c r="B2608" s="33" t="s">
        <v>6092</v>
      </c>
      <c r="C2608" s="33" t="s">
        <v>6093</v>
      </c>
      <c r="D2608" s="44">
        <v>25000</v>
      </c>
      <c r="E2608" s="33" t="s">
        <v>21</v>
      </c>
      <c r="F2608" s="33" t="s">
        <v>29</v>
      </c>
      <c r="G2608" s="36" t="str">
        <f t="shared" si="40"/>
        <v>Low</v>
      </c>
      <c r="H2608" s="34">
        <v>0.1</v>
      </c>
      <c r="I2608" s="35"/>
      <c r="J2608" s="12" t="str" cm="1">
        <f t="array" ref="J2608">INDEX(_xlfn.TEXTSPLIT(טבלה1[[#This Row],[עמודה2]],","),2)</f>
        <v xml:space="preserve"> United Arab Emirates</v>
      </c>
      <c r="K2608" s="37" t="str">
        <f>_xlfn.CONCAT(טבלה1[[#This Row],[AI_Companies]]," ",טבלה1[[#This Row],[עמודה1]])</f>
        <v>LazuliteTechnologyServicesLLC https://lazulite.ae</v>
      </c>
      <c r="L2608" s="36">
        <v>10</v>
      </c>
      <c r="M2608" s="36" t="str">
        <f>IF(טבלה1[[#This Row],[עמודה53]]&gt;2000,"Yes","No")</f>
        <v>No</v>
      </c>
      <c r="N2608" s="36">
        <v>49</v>
      </c>
      <c r="O2608" s="36">
        <f>AVERAGE(טבלה1[[#This Row],[עמודה52]:[עמודה53]])</f>
        <v>29.5</v>
      </c>
      <c r="P2608" s="36" t="str">
        <f>IF(טבלה1[[#This Row],[עמודה4]]="&lt; $25 / hr","0$ - $25 / hr",טבלה1[[#This Row],[עמודה4]])</f>
        <v>$50 - $99 / hr</v>
      </c>
      <c r="Q2608" s="12" t="str" cm="1">
        <f t="array" ref="Q2608">INDEX(_xlfn.TEXTSPLIT(טבלה1[[#This Row],[עמודה55]],"-"),1)</f>
        <v xml:space="preserve">$50 </v>
      </c>
      <c r="R2608" s="21" t="str" cm="1">
        <f t="array" ref="R2608">INDEX(_xlfn.TEXTSPLIT(INDEX(_xlfn.TEXTSPLIT(טבלה1[[#This Row],[עמודה55]],"-"),2),"/"),1)</f>
        <v xml:space="preserve"> $99 </v>
      </c>
      <c r="S2608" s="36">
        <f>AVERAGE(טבלה1[[#This Row],[עמודה59]:[עמודה60]])</f>
        <v>74.5</v>
      </c>
      <c r="T2608" s="38">
        <f>VALUE(SUBSTITUTE(טבלה1[[#This Row],[עמודה56]],"$",""))</f>
        <v>50</v>
      </c>
      <c r="U2608" s="38">
        <f>VALUE(SUBSTITUTE(טבלה1[[#This Row],[עמודה57]],"$",""))</f>
        <v>99</v>
      </c>
      <c r="V2608" s="38" t="str">
        <f>IF(טבלה1[[#This Row],[עמודה58]]&gt;30,"Yes","No")</f>
        <v>Yes</v>
      </c>
    </row>
    <row r="2609" spans="1:22" x14ac:dyDescent="0.15">
      <c r="A2609" s="32" t="s">
        <v>6094</v>
      </c>
      <c r="B2609" s="39" t="s">
        <v>6095</v>
      </c>
      <c r="C2609" s="39" t="s">
        <v>47</v>
      </c>
      <c r="D2609" s="40">
        <v>10000</v>
      </c>
      <c r="E2609" s="39" t="s">
        <v>33</v>
      </c>
      <c r="F2609" s="39" t="s">
        <v>29</v>
      </c>
      <c r="G2609" s="36" t="str">
        <f t="shared" si="40"/>
        <v>Low</v>
      </c>
      <c r="H2609" s="41">
        <v>0.1</v>
      </c>
      <c r="I2609" s="42"/>
      <c r="J2609" s="12" t="str" cm="1">
        <f t="array" ref="J2609">INDEX(_xlfn.TEXTSPLIT(טבלה1[[#This Row],[עמודה2]],","),2)</f>
        <v xml:space="preserve"> CO</v>
      </c>
      <c r="K2609" s="43" t="str">
        <f>_xlfn.CONCAT(טבלה1[[#This Row],[AI_Companies]]," ",טבלה1[[#This Row],[עמודה1]])</f>
        <v>BlueRivalSoftware https://bluerival.com</v>
      </c>
      <c r="L2609" s="28">
        <v>10</v>
      </c>
      <c r="M2609" s="28" t="str">
        <f>IF(טבלה1[[#This Row],[עמודה53]]&gt;2000,"Yes","No")</f>
        <v>No</v>
      </c>
      <c r="N2609" s="28">
        <v>49</v>
      </c>
      <c r="O2609" s="28">
        <f>AVERAGE(טבלה1[[#This Row],[עמודה52]:[עמודה53]])</f>
        <v>29.5</v>
      </c>
      <c r="P2609" s="28" t="str">
        <f>IF(טבלה1[[#This Row],[עמודה4]]="&lt; $25 / hr","0$ - $25 / hr",טבלה1[[#This Row],[עמודה4]])</f>
        <v>$100 - $149 / hr</v>
      </c>
      <c r="Q2609" s="12" t="str" cm="1">
        <f t="array" ref="Q2609">INDEX(_xlfn.TEXTSPLIT(טבלה1[[#This Row],[עמודה55]],"-"),1)</f>
        <v xml:space="preserve">$100 </v>
      </c>
      <c r="R2609" s="21" t="str" cm="1">
        <f t="array" ref="R2609">INDEX(_xlfn.TEXTSPLIT(INDEX(_xlfn.TEXTSPLIT(טבלה1[[#This Row],[עמודה55]],"-"),2),"/"),1)</f>
        <v xml:space="preserve"> $149 </v>
      </c>
      <c r="S2609" s="28">
        <f>AVERAGE(טבלה1[[#This Row],[עמודה59]:[עמודה60]])</f>
        <v>124.5</v>
      </c>
      <c r="T2609" s="31">
        <f>VALUE(SUBSTITUTE(טבלה1[[#This Row],[עמודה56]],"$",""))</f>
        <v>100</v>
      </c>
      <c r="U2609" s="31">
        <f>VALUE(SUBSTITUTE(טבלה1[[#This Row],[עמודה57]],"$",""))</f>
        <v>149</v>
      </c>
      <c r="V2609" s="31" t="str">
        <f>IF(טבלה1[[#This Row],[עמודה58]]&gt;30,"Yes","No")</f>
        <v>Yes</v>
      </c>
    </row>
    <row r="2610" spans="1:22" x14ac:dyDescent="0.15">
      <c r="A2610" s="32" t="s">
        <v>6096</v>
      </c>
      <c r="B2610" s="33" t="s">
        <v>6097</v>
      </c>
      <c r="C2610" s="33" t="s">
        <v>3522</v>
      </c>
      <c r="D2610" s="33" t="s">
        <v>4</v>
      </c>
      <c r="E2610" s="33" t="s">
        <v>4</v>
      </c>
      <c r="F2610" s="33" t="s">
        <v>10</v>
      </c>
      <c r="G2610" s="36" t="str">
        <f t="shared" si="40"/>
        <v>Low</v>
      </c>
      <c r="H2610" s="34">
        <v>0.1</v>
      </c>
      <c r="I2610" s="35"/>
      <c r="J2610" s="12" t="str" cm="1">
        <f t="array" ref="J2610">INDEX(_xlfn.TEXTSPLIT(טבלה1[[#This Row],[עמודה2]],","),2)</f>
        <v xml:space="preserve"> India</v>
      </c>
      <c r="K2610" s="37" t="str">
        <f>_xlfn.CONCAT(טבלה1[[#This Row],[AI_Companies]]," ",טבלה1[[#This Row],[עמודה1]])</f>
        <v>AkoodeTechnology http://www.akoode.com</v>
      </c>
      <c r="L2610" s="36">
        <v>50</v>
      </c>
      <c r="M2610" s="36" t="str">
        <f>IF(טבלה1[[#This Row],[עמודה53]]&gt;2000,"Yes","No")</f>
        <v>No</v>
      </c>
      <c r="N2610" s="36">
        <v>249</v>
      </c>
      <c r="O2610" s="36">
        <f>AVERAGE(טבלה1[[#This Row],[עמודה52]:[עמודה53]])</f>
        <v>29.5</v>
      </c>
      <c r="P2610" s="36" t="str">
        <f>IF(טבלה1[[#This Row],[עמודה4]]="&lt; $25 / hr","0$ - $25 / hr",טבלה1[[#This Row],[עמודה4]])</f>
        <v>$25 - $49 / hr</v>
      </c>
      <c r="Q2610" s="12" t="str" cm="1">
        <f t="array" ref="Q2610">INDEX(_xlfn.TEXTSPLIT(טבלה1[[#This Row],[עמודה55]],"-"),1)</f>
        <v xml:space="preserve">$25 </v>
      </c>
      <c r="R2610" s="21" t="str" cm="1">
        <f t="array" ref="R2610">INDEX(_xlfn.TEXTSPLIT(INDEX(_xlfn.TEXTSPLIT(טבלה1[[#This Row],[עמודה55]],"-"),2),"/"),1)</f>
        <v xml:space="preserve"> $49 </v>
      </c>
      <c r="S2610" s="36">
        <f>AVERAGE(טבלה1[[#This Row],[עמודה59]:[עמודה60]])</f>
        <v>37</v>
      </c>
      <c r="T2610" s="38">
        <f>VALUE(SUBSTITUTE(טבלה1[[#This Row],[עמודה56]],"$",""))</f>
        <v>25</v>
      </c>
      <c r="U2610" s="38">
        <f>VALUE(SUBSTITUTE(טבלה1[[#This Row],[עמודה57]],"$",""))</f>
        <v>49</v>
      </c>
      <c r="V2610" s="38" t="str">
        <f>IF(טבלה1[[#This Row],[עמודה58]]&gt;30,"Yes","No")</f>
        <v>Yes</v>
      </c>
    </row>
    <row r="2611" spans="1:22" x14ac:dyDescent="0.15">
      <c r="A2611" s="32" t="s">
        <v>6098</v>
      </c>
      <c r="B2611" s="39" t="s">
        <v>6099</v>
      </c>
      <c r="C2611" s="39" t="s">
        <v>102</v>
      </c>
      <c r="D2611" s="40">
        <v>1000</v>
      </c>
      <c r="E2611" s="39" t="s">
        <v>9</v>
      </c>
      <c r="F2611" s="39" t="s">
        <v>29</v>
      </c>
      <c r="G2611" s="36" t="str">
        <f t="shared" si="40"/>
        <v>Low</v>
      </c>
      <c r="H2611" s="41">
        <v>0.1</v>
      </c>
      <c r="I2611" s="42"/>
      <c r="J2611" s="12" t="str" cm="1">
        <f t="array" ref="J2611">INDEX(_xlfn.TEXTSPLIT(טבלה1[[#This Row],[עמודה2]],","),2)</f>
        <v xml:space="preserve"> India</v>
      </c>
      <c r="K2611" s="43" t="str">
        <f>_xlfn.CONCAT(טבלה1[[#This Row],[AI_Companies]]," ",טבלה1[[#This Row],[עמודה1]])</f>
        <v>Smartinfologiks https://www.smartinfologiks.com/</v>
      </c>
      <c r="L2611" s="28">
        <v>10</v>
      </c>
      <c r="M2611" s="28" t="str">
        <f>IF(טבלה1[[#This Row],[עמודה53]]&gt;2000,"Yes","No")</f>
        <v>No</v>
      </c>
      <c r="N2611" s="28">
        <v>49</v>
      </c>
      <c r="O2611" s="28">
        <f>AVERAGE(טבלה1[[#This Row],[עמודה52]:[עמודה53]])</f>
        <v>149.5</v>
      </c>
      <c r="P2611" s="28" t="str">
        <f>IF(טבלה1[[#This Row],[עמודה4]]="&lt; $25 / hr","0$ - $25 / hr",טבלה1[[#This Row],[עמודה4]])</f>
        <v>Undisclosed</v>
      </c>
      <c r="Q2611" s="12" t="str" cm="1">
        <f t="array" ref="Q2611">INDEX(_xlfn.TEXTSPLIT(טבלה1[[#This Row],[עמודה55]],"-"),1)</f>
        <v>Undisclosed</v>
      </c>
      <c r="R2611" s="21" t="e" cm="1">
        <f t="array" ref="R2611">INDEX(_xlfn.TEXTSPLIT(INDEX(_xlfn.TEXTSPLIT(טבלה1[[#This Row],[עמודה55]],"-"),2),"/"),1)</f>
        <v>#REF!</v>
      </c>
      <c r="S2611" s="28" t="e">
        <f>AVERAGE(טבלה1[[#This Row],[עמודה59]:[עמודה60]])</f>
        <v>#VALUE!</v>
      </c>
      <c r="T2611" s="31" t="e">
        <f>VALUE(SUBSTITUTE(טבלה1[[#This Row],[עמודה56]],"$",""))</f>
        <v>#VALUE!</v>
      </c>
      <c r="U2611" s="31" t="e">
        <f>VALUE(SUBSTITUTE(טבלה1[[#This Row],[עמודה57]],"$",""))</f>
        <v>#REF!</v>
      </c>
      <c r="V2611" s="31" t="e">
        <f>IF(טבלה1[[#This Row],[עמודה58]]&gt;30,"Yes","No")</f>
        <v>#VALUE!</v>
      </c>
    </row>
    <row r="2612" spans="1:22" x14ac:dyDescent="0.15">
      <c r="A2612" s="32" t="s">
        <v>6100</v>
      </c>
      <c r="B2612" s="33" t="s">
        <v>6101</v>
      </c>
      <c r="C2612" s="33" t="s">
        <v>1087</v>
      </c>
      <c r="D2612" s="33" t="s">
        <v>4</v>
      </c>
      <c r="E2612" s="33" t="s">
        <v>4</v>
      </c>
      <c r="F2612" s="33" t="s">
        <v>29</v>
      </c>
      <c r="G2612" s="36" t="str">
        <f t="shared" si="40"/>
        <v>Low</v>
      </c>
      <c r="H2612" s="34">
        <v>0.1</v>
      </c>
      <c r="I2612" s="35"/>
      <c r="J2612" s="12" t="str" cm="1">
        <f t="array" ref="J2612">INDEX(_xlfn.TEXTSPLIT(טבלה1[[#This Row],[עמודה2]],","),2)</f>
        <v xml:space="preserve"> United Kingdom</v>
      </c>
      <c r="K2612" s="37" t="str">
        <f>_xlfn.CONCAT(טבלה1[[#This Row],[AI_Companies]]," ",טבלה1[[#This Row],[עמודה1]])</f>
        <v>Giroux https://giroux.co.uk/</v>
      </c>
      <c r="L2612" s="36">
        <v>10</v>
      </c>
      <c r="M2612" s="36" t="str">
        <f>IF(טבלה1[[#This Row],[עמודה53]]&gt;2000,"Yes","No")</f>
        <v>No</v>
      </c>
      <c r="N2612" s="36">
        <v>49</v>
      </c>
      <c r="O2612" s="36">
        <f>AVERAGE(טבלה1[[#This Row],[עמודה52]:[עמודה53]])</f>
        <v>29.5</v>
      </c>
      <c r="P2612" s="36" t="str">
        <f>IF(טבלה1[[#This Row],[עמודה4]]="&lt; $25 / hr","0$ - $25 / hr",טבלה1[[#This Row],[עמודה4]])</f>
        <v>$50 - $99 / hr</v>
      </c>
      <c r="Q2612" s="12" t="str" cm="1">
        <f t="array" ref="Q2612">INDEX(_xlfn.TEXTSPLIT(טבלה1[[#This Row],[עמודה55]],"-"),1)</f>
        <v xml:space="preserve">$50 </v>
      </c>
      <c r="R2612" s="21" t="str" cm="1">
        <f t="array" ref="R2612">INDEX(_xlfn.TEXTSPLIT(INDEX(_xlfn.TEXTSPLIT(טבלה1[[#This Row],[עמודה55]],"-"),2),"/"),1)</f>
        <v xml:space="preserve"> $99 </v>
      </c>
      <c r="S2612" s="36">
        <f>AVERAGE(טבלה1[[#This Row],[עמודה59]:[עמודה60]])</f>
        <v>74.5</v>
      </c>
      <c r="T2612" s="38">
        <f>VALUE(SUBSTITUTE(טבלה1[[#This Row],[עמודה56]],"$",""))</f>
        <v>50</v>
      </c>
      <c r="U2612" s="38">
        <f>VALUE(SUBSTITUTE(טבלה1[[#This Row],[עמודה57]],"$",""))</f>
        <v>99</v>
      </c>
      <c r="V2612" s="38" t="str">
        <f>IF(טבלה1[[#This Row],[עמודה58]]&gt;30,"Yes","No")</f>
        <v>Yes</v>
      </c>
    </row>
    <row r="2613" spans="1:22" x14ac:dyDescent="0.15">
      <c r="A2613" s="32" t="s">
        <v>6102</v>
      </c>
      <c r="B2613" s="39" t="s">
        <v>6103</v>
      </c>
      <c r="C2613" s="39" t="s">
        <v>308</v>
      </c>
      <c r="D2613" s="39" t="s">
        <v>4</v>
      </c>
      <c r="E2613" s="39" t="s">
        <v>4</v>
      </c>
      <c r="F2613" s="39" t="s">
        <v>29</v>
      </c>
      <c r="G2613" s="36" t="str">
        <f t="shared" si="40"/>
        <v>Low</v>
      </c>
      <c r="H2613" s="41">
        <v>0.1</v>
      </c>
      <c r="I2613" s="42"/>
      <c r="J2613" s="12" t="str" cm="1">
        <f t="array" ref="J2613">INDEX(_xlfn.TEXTSPLIT(טבלה1[[#This Row],[עמודה2]],","),2)</f>
        <v xml:space="preserve"> DC</v>
      </c>
      <c r="K2613" s="43" t="str">
        <f>_xlfn.CONCAT(טבלה1[[#This Row],[AI_Companies]]," ",טבלה1[[#This Row],[עמודה1]])</f>
        <v>InterScale https://interscale.io</v>
      </c>
      <c r="L2613" s="28">
        <v>10</v>
      </c>
      <c r="M2613" s="28" t="str">
        <f>IF(טבלה1[[#This Row],[עמודה53]]&gt;2000,"Yes","No")</f>
        <v>No</v>
      </c>
      <c r="N2613" s="28">
        <v>49</v>
      </c>
      <c r="O2613" s="28">
        <f>AVERAGE(טבלה1[[#This Row],[עמודה52]:[עמודה53]])</f>
        <v>29.5</v>
      </c>
      <c r="P2613" s="28" t="str">
        <f>IF(טבלה1[[#This Row],[עמודה4]]="&lt; $25 / hr","0$ - $25 / hr",טבלה1[[#This Row],[עמודה4]])</f>
        <v>Undisclosed</v>
      </c>
      <c r="Q2613" s="12" t="str" cm="1">
        <f t="array" ref="Q2613">INDEX(_xlfn.TEXTSPLIT(טבלה1[[#This Row],[עמודה55]],"-"),1)</f>
        <v>Undisclosed</v>
      </c>
      <c r="R2613" s="21" t="e" cm="1">
        <f t="array" ref="R2613">INDEX(_xlfn.TEXTSPLIT(INDEX(_xlfn.TEXTSPLIT(טבלה1[[#This Row],[עמודה55]],"-"),2),"/"),1)</f>
        <v>#REF!</v>
      </c>
      <c r="S2613" s="28" t="e">
        <f>AVERAGE(טבלה1[[#This Row],[עמודה59]:[עמודה60]])</f>
        <v>#VALUE!</v>
      </c>
      <c r="T2613" s="31" t="e">
        <f>VALUE(SUBSTITUTE(טבלה1[[#This Row],[עמודה56]],"$",""))</f>
        <v>#VALUE!</v>
      </c>
      <c r="U2613" s="31" t="e">
        <f>VALUE(SUBSTITUTE(טבלה1[[#This Row],[עמודה57]],"$",""))</f>
        <v>#REF!</v>
      </c>
      <c r="V2613" s="31" t="e">
        <f>IF(טבלה1[[#This Row],[עמודה58]]&gt;30,"Yes","No")</f>
        <v>#VALUE!</v>
      </c>
    </row>
    <row r="2614" spans="1:22" x14ac:dyDescent="0.15">
      <c r="A2614" s="32" t="s">
        <v>6104</v>
      </c>
      <c r="B2614" s="33" t="s">
        <v>6105</v>
      </c>
      <c r="C2614" s="33" t="s">
        <v>453</v>
      </c>
      <c r="D2614" s="44">
        <v>5000</v>
      </c>
      <c r="E2614" s="33" t="s">
        <v>9</v>
      </c>
      <c r="F2614" s="33" t="s">
        <v>29</v>
      </c>
      <c r="G2614" s="36" t="str">
        <f t="shared" si="40"/>
        <v>Low</v>
      </c>
      <c r="H2614" s="34">
        <v>0.1</v>
      </c>
      <c r="I2614" s="35"/>
      <c r="J2614" s="12" t="str" cm="1">
        <f t="array" ref="J2614">INDEX(_xlfn.TEXTSPLIT(טבלה1[[#This Row],[עמודה2]],","),2)</f>
        <v xml:space="preserve"> India</v>
      </c>
      <c r="K2614" s="37" t="str">
        <f>_xlfn.CONCAT(טבלה1[[#This Row],[AI_Companies]]," ",טבלה1[[#This Row],[עמודה1]])</f>
        <v>AIGTechnologies http://www.aigtechnologies.in</v>
      </c>
      <c r="L2614" s="36">
        <v>10</v>
      </c>
      <c r="M2614" s="36" t="str">
        <f>IF(טבלה1[[#This Row],[עמודה53]]&gt;2000,"Yes","No")</f>
        <v>No</v>
      </c>
      <c r="N2614" s="36">
        <v>49</v>
      </c>
      <c r="O2614" s="36">
        <f>AVERAGE(טבלה1[[#This Row],[עמודה52]:[עמודה53]])</f>
        <v>29.5</v>
      </c>
      <c r="P2614" s="36" t="str">
        <f>IF(טבלה1[[#This Row],[עמודה4]]="&lt; $25 / hr","0$ - $25 / hr",טבלה1[[#This Row],[עמודה4]])</f>
        <v>Undisclosed</v>
      </c>
      <c r="Q2614" s="12" t="str" cm="1">
        <f t="array" ref="Q2614">INDEX(_xlfn.TEXTSPLIT(טבלה1[[#This Row],[עמודה55]],"-"),1)</f>
        <v>Undisclosed</v>
      </c>
      <c r="R2614" s="21" t="e" cm="1">
        <f t="array" ref="R2614">INDEX(_xlfn.TEXTSPLIT(INDEX(_xlfn.TEXTSPLIT(טבלה1[[#This Row],[עמודה55]],"-"),2),"/"),1)</f>
        <v>#REF!</v>
      </c>
      <c r="S2614" s="36" t="e">
        <f>AVERAGE(טבלה1[[#This Row],[עמודה59]:[עמודה60]])</f>
        <v>#VALUE!</v>
      </c>
      <c r="T2614" s="38" t="e">
        <f>VALUE(SUBSTITUTE(טבלה1[[#This Row],[עמודה56]],"$",""))</f>
        <v>#VALUE!</v>
      </c>
      <c r="U2614" s="38" t="e">
        <f>VALUE(SUBSTITUTE(טבלה1[[#This Row],[עמודה57]],"$",""))</f>
        <v>#REF!</v>
      </c>
      <c r="V2614" s="38" t="e">
        <f>IF(טבלה1[[#This Row],[עמודה58]]&gt;30,"Yes","No")</f>
        <v>#VALUE!</v>
      </c>
    </row>
    <row r="2615" spans="1:22" x14ac:dyDescent="0.15">
      <c r="A2615" s="32" t="s">
        <v>6106</v>
      </c>
      <c r="B2615" s="39" t="s">
        <v>6107</v>
      </c>
      <c r="C2615" s="39" t="s">
        <v>6108</v>
      </c>
      <c r="D2615" s="40">
        <v>5000</v>
      </c>
      <c r="E2615" s="39" t="s">
        <v>21</v>
      </c>
      <c r="F2615" s="39" t="s">
        <v>29</v>
      </c>
      <c r="G2615" s="36" t="str">
        <f t="shared" si="40"/>
        <v>Low</v>
      </c>
      <c r="H2615" s="41">
        <v>0.1</v>
      </c>
      <c r="I2615" s="42"/>
      <c r="J2615" s="12" t="str" cm="1">
        <f t="array" ref="J2615">INDEX(_xlfn.TEXTSPLIT(טבלה1[[#This Row],[עמודה2]],","),2)</f>
        <v xml:space="preserve"> Czech Republic</v>
      </c>
      <c r="K2615" s="43" t="str">
        <f>_xlfn.CONCAT(טבלה1[[#This Row],[AI_Companies]]," ",טבלה1[[#This Row],[עמודה1]])</f>
        <v>ITLab http://www.itlab.cz</v>
      </c>
      <c r="L2615" s="28">
        <v>10</v>
      </c>
      <c r="M2615" s="28" t="str">
        <f>IF(טבלה1[[#This Row],[עמודה53]]&gt;2000,"Yes","No")</f>
        <v>No</v>
      </c>
      <c r="N2615" s="28">
        <v>49</v>
      </c>
      <c r="O2615" s="28">
        <f>AVERAGE(טבלה1[[#This Row],[עמודה52]:[עמודה53]])</f>
        <v>29.5</v>
      </c>
      <c r="P2615" s="28" t="str">
        <f>IF(טבלה1[[#This Row],[עמודה4]]="&lt; $25 / hr","0$ - $25 / hr",טבלה1[[#This Row],[עמודה4]])</f>
        <v>$50 - $99 / hr</v>
      </c>
      <c r="Q2615" s="12" t="str" cm="1">
        <f t="array" ref="Q2615">INDEX(_xlfn.TEXTSPLIT(טבלה1[[#This Row],[עמודה55]],"-"),1)</f>
        <v xml:space="preserve">$50 </v>
      </c>
      <c r="R2615" s="21" t="str" cm="1">
        <f t="array" ref="R2615">INDEX(_xlfn.TEXTSPLIT(INDEX(_xlfn.TEXTSPLIT(טבלה1[[#This Row],[עמודה55]],"-"),2),"/"),1)</f>
        <v xml:space="preserve"> $99 </v>
      </c>
      <c r="S2615" s="28">
        <f>AVERAGE(טבלה1[[#This Row],[עמודה59]:[עמודה60]])</f>
        <v>74.5</v>
      </c>
      <c r="T2615" s="31">
        <f>VALUE(SUBSTITUTE(טבלה1[[#This Row],[עמודה56]],"$",""))</f>
        <v>50</v>
      </c>
      <c r="U2615" s="31">
        <f>VALUE(SUBSTITUTE(טבלה1[[#This Row],[עמודה57]],"$",""))</f>
        <v>99</v>
      </c>
      <c r="V2615" s="31" t="str">
        <f>IF(טבלה1[[#This Row],[עמודה58]]&gt;30,"Yes","No")</f>
        <v>Yes</v>
      </c>
    </row>
    <row r="2616" spans="1:22" x14ac:dyDescent="0.15">
      <c r="A2616" s="32" t="s">
        <v>6109</v>
      </c>
      <c r="B2616" s="33" t="s">
        <v>6110</v>
      </c>
      <c r="C2616" s="33" t="s">
        <v>212</v>
      </c>
      <c r="D2616" s="44">
        <v>50000</v>
      </c>
      <c r="E2616" s="33" t="s">
        <v>57</v>
      </c>
      <c r="F2616" s="33" t="s">
        <v>29</v>
      </c>
      <c r="G2616" s="36" t="str">
        <f t="shared" si="40"/>
        <v>Low</v>
      </c>
      <c r="H2616" s="34">
        <v>0.1</v>
      </c>
      <c r="I2616" s="35"/>
      <c r="J2616" s="12" t="str" cm="1">
        <f t="array" ref="J2616">INDEX(_xlfn.TEXTSPLIT(טבלה1[[#This Row],[עמודה2]],","),2)</f>
        <v xml:space="preserve"> Belgium</v>
      </c>
      <c r="K2616" s="37" t="str">
        <f>_xlfn.CONCAT(טבלה1[[#This Row],[AI_Companies]]," ",טבלה1[[#This Row],[עמודה1]])</f>
        <v>Symantra https://www.symantra.com/</v>
      </c>
      <c r="L2616" s="36">
        <v>10</v>
      </c>
      <c r="M2616" s="36" t="str">
        <f>IF(טבלה1[[#This Row],[עמודה53]]&gt;2000,"Yes","No")</f>
        <v>No</v>
      </c>
      <c r="N2616" s="36">
        <v>49</v>
      </c>
      <c r="O2616" s="36">
        <f>AVERAGE(טבלה1[[#This Row],[עמודה52]:[עמודה53]])</f>
        <v>29.5</v>
      </c>
      <c r="P2616" s="36" t="str">
        <f>IF(טבלה1[[#This Row],[עמודה4]]="&lt; $25 / hr","0$ - $25 / hr",טבלה1[[#This Row],[עמודה4]])</f>
        <v>$100 - $149 / hr</v>
      </c>
      <c r="Q2616" s="12" t="str" cm="1">
        <f t="array" ref="Q2616">INDEX(_xlfn.TEXTSPLIT(טבלה1[[#This Row],[עמודה55]],"-"),1)</f>
        <v xml:space="preserve">$100 </v>
      </c>
      <c r="R2616" s="21" t="str" cm="1">
        <f t="array" ref="R2616">INDEX(_xlfn.TEXTSPLIT(INDEX(_xlfn.TEXTSPLIT(טבלה1[[#This Row],[עמודה55]],"-"),2),"/"),1)</f>
        <v xml:space="preserve"> $149 </v>
      </c>
      <c r="S2616" s="36">
        <f>AVERAGE(טבלה1[[#This Row],[עמודה59]:[עמודה60]])</f>
        <v>124.5</v>
      </c>
      <c r="T2616" s="38">
        <f>VALUE(SUBSTITUTE(טבלה1[[#This Row],[עמודה56]],"$",""))</f>
        <v>100</v>
      </c>
      <c r="U2616" s="38">
        <f>VALUE(SUBSTITUTE(טבלה1[[#This Row],[עמודה57]],"$",""))</f>
        <v>149</v>
      </c>
      <c r="V2616" s="38" t="str">
        <f>IF(טבלה1[[#This Row],[עמודה58]]&gt;30,"Yes","No")</f>
        <v>Yes</v>
      </c>
    </row>
    <row r="2617" spans="1:22" x14ac:dyDescent="0.15">
      <c r="A2617" s="32" t="s">
        <v>6111</v>
      </c>
      <c r="B2617" s="39" t="s">
        <v>6112</v>
      </c>
      <c r="C2617" s="39" t="s">
        <v>1159</v>
      </c>
      <c r="D2617" s="40">
        <v>1000</v>
      </c>
      <c r="E2617" s="39" t="s">
        <v>33</v>
      </c>
      <c r="F2617" s="39" t="s">
        <v>29</v>
      </c>
      <c r="G2617" s="36" t="str">
        <f t="shared" si="40"/>
        <v>Low</v>
      </c>
      <c r="H2617" s="41">
        <v>0.1</v>
      </c>
      <c r="I2617" s="42"/>
      <c r="J2617" s="12" t="str" cm="1">
        <f t="array" ref="J2617">INDEX(_xlfn.TEXTSPLIT(טבלה1[[#This Row],[עמודה2]],","),2)</f>
        <v xml:space="preserve"> CA</v>
      </c>
      <c r="K2617" s="43" t="str">
        <f>_xlfn.CONCAT(טבלה1[[#This Row],[AI_Companies]]," ",טבלה1[[#This Row],[עמודה1]])</f>
        <v>ArtyllectConsulting http://www.artyllect.com</v>
      </c>
      <c r="L2617" s="28">
        <v>10</v>
      </c>
      <c r="M2617" s="28" t="str">
        <f>IF(טבלה1[[#This Row],[עמודה53]]&gt;2000,"Yes","No")</f>
        <v>No</v>
      </c>
      <c r="N2617" s="28">
        <v>49</v>
      </c>
      <c r="O2617" s="28">
        <f>AVERAGE(טבלה1[[#This Row],[עמודה52]:[עמודה53]])</f>
        <v>29.5</v>
      </c>
      <c r="P2617" s="28" t="str">
        <f>IF(טבלה1[[#This Row],[עמודה4]]="&lt; $25 / hr","0$ - $25 / hr",טבלה1[[#This Row],[עמודה4]])</f>
        <v>$200 - $300 / hr</v>
      </c>
      <c r="Q2617" s="12" t="str" cm="1">
        <f t="array" ref="Q2617">INDEX(_xlfn.TEXTSPLIT(טבלה1[[#This Row],[עמודה55]],"-"),1)</f>
        <v xml:space="preserve">$200 </v>
      </c>
      <c r="R2617" s="21" t="str" cm="1">
        <f t="array" ref="R2617">INDEX(_xlfn.TEXTSPLIT(INDEX(_xlfn.TEXTSPLIT(טבלה1[[#This Row],[עמודה55]],"-"),2),"/"),1)</f>
        <v xml:space="preserve"> $300 </v>
      </c>
      <c r="S2617" s="28">
        <f>AVERAGE(טבלה1[[#This Row],[עמודה59]:[עמודה60]])</f>
        <v>250</v>
      </c>
      <c r="T2617" s="31">
        <f>VALUE(SUBSTITUTE(טבלה1[[#This Row],[עמודה56]],"$",""))</f>
        <v>200</v>
      </c>
      <c r="U2617" s="31">
        <f>VALUE(SUBSTITUTE(טבלה1[[#This Row],[עמודה57]],"$",""))</f>
        <v>300</v>
      </c>
      <c r="V2617" s="31" t="str">
        <f>IF(טבלה1[[#This Row],[עמודה58]]&gt;30,"Yes","No")</f>
        <v>Yes</v>
      </c>
    </row>
    <row r="2618" spans="1:22" x14ac:dyDescent="0.15">
      <c r="A2618" s="32" t="s">
        <v>6113</v>
      </c>
      <c r="B2618" s="33" t="s">
        <v>6114</v>
      </c>
      <c r="C2618" s="33" t="s">
        <v>2230</v>
      </c>
      <c r="D2618" s="33" t="s">
        <v>4</v>
      </c>
      <c r="E2618" s="33" t="s">
        <v>14</v>
      </c>
      <c r="F2618" s="33" t="s">
        <v>29</v>
      </c>
      <c r="G2618" s="36" t="str">
        <f t="shared" si="40"/>
        <v>Low</v>
      </c>
      <c r="H2618" s="34">
        <v>0.1</v>
      </c>
      <c r="I2618" s="35"/>
      <c r="J2618" s="12" t="str" cm="1">
        <f t="array" ref="J2618">INDEX(_xlfn.TEXTSPLIT(טבלה1[[#This Row],[עמודה2]],","),2)</f>
        <v xml:space="preserve"> Argentina</v>
      </c>
      <c r="K2618" s="37" t="str">
        <f>_xlfn.CONCAT(טבלה1[[#This Row],[AI_Companies]]," ",טבלה1[[#This Row],[עמודה1]])</f>
        <v>FourPlayers http://www.fourplayers.com.ar</v>
      </c>
      <c r="L2618" s="36">
        <v>10</v>
      </c>
      <c r="M2618" s="36" t="str">
        <f>IF(טבלה1[[#This Row],[עמודה53]]&gt;2000,"Yes","No")</f>
        <v>No</v>
      </c>
      <c r="N2618" s="36">
        <v>49</v>
      </c>
      <c r="O2618" s="36">
        <f>AVERAGE(טבלה1[[#This Row],[עמודה52]:[עמודה53]])</f>
        <v>29.5</v>
      </c>
      <c r="P2618" s="36" t="str">
        <f>IF(טבלה1[[#This Row],[עמודה4]]="&lt; $25 / hr","0$ - $25 / hr",טבלה1[[#This Row],[עמודה4]])</f>
        <v>$25 - $49 / hr</v>
      </c>
      <c r="Q2618" s="12" t="str" cm="1">
        <f t="array" ref="Q2618">INDEX(_xlfn.TEXTSPLIT(טבלה1[[#This Row],[עמודה55]],"-"),1)</f>
        <v xml:space="preserve">$25 </v>
      </c>
      <c r="R2618" s="21" t="str" cm="1">
        <f t="array" ref="R2618">INDEX(_xlfn.TEXTSPLIT(INDEX(_xlfn.TEXTSPLIT(טבלה1[[#This Row],[עמודה55]],"-"),2),"/"),1)</f>
        <v xml:space="preserve"> $49 </v>
      </c>
      <c r="S2618" s="36">
        <f>AVERAGE(טבלה1[[#This Row],[עמודה59]:[עמודה60]])</f>
        <v>37</v>
      </c>
      <c r="T2618" s="38">
        <f>VALUE(SUBSTITUTE(טבלה1[[#This Row],[עמודה56]],"$",""))</f>
        <v>25</v>
      </c>
      <c r="U2618" s="38">
        <f>VALUE(SUBSTITUTE(טבלה1[[#This Row],[עמודה57]],"$",""))</f>
        <v>49</v>
      </c>
      <c r="V2618" s="38" t="str">
        <f>IF(טבלה1[[#This Row],[עמודה58]]&gt;30,"Yes","No")</f>
        <v>Yes</v>
      </c>
    </row>
    <row r="2619" spans="1:22" x14ac:dyDescent="0.15">
      <c r="A2619" s="32" t="s">
        <v>6115</v>
      </c>
      <c r="B2619" s="39" t="s">
        <v>6116</v>
      </c>
      <c r="C2619" s="39" t="s">
        <v>215</v>
      </c>
      <c r="D2619" s="39" t="s">
        <v>4</v>
      </c>
      <c r="E2619" s="39" t="s">
        <v>4</v>
      </c>
      <c r="F2619" s="39" t="s">
        <v>29</v>
      </c>
      <c r="G2619" s="36" t="str">
        <f t="shared" si="40"/>
        <v>Low</v>
      </c>
      <c r="H2619" s="41">
        <v>0.1</v>
      </c>
      <c r="I2619" s="42"/>
      <c r="J2619" s="12" t="str" cm="1">
        <f t="array" ref="J2619">INDEX(_xlfn.TEXTSPLIT(טבלה1[[#This Row],[עמודה2]],","),2)</f>
        <v xml:space="preserve"> Canada</v>
      </c>
      <c r="K2619" s="43" t="str">
        <f>_xlfn.CONCAT(טבלה1[[#This Row],[AI_Companies]]," ",טבלה1[[#This Row],[עמודה1]])</f>
        <v>Devolve http://www.devolve.ca/</v>
      </c>
      <c r="L2619" s="28">
        <v>10</v>
      </c>
      <c r="M2619" s="28" t="str">
        <f>IF(טבלה1[[#This Row],[עמודה53]]&gt;2000,"Yes","No")</f>
        <v>No</v>
      </c>
      <c r="N2619" s="28">
        <v>49</v>
      </c>
      <c r="O2619" s="28">
        <f>AVERAGE(טבלה1[[#This Row],[עמודה52]:[עמודה53]])</f>
        <v>29.5</v>
      </c>
      <c r="P2619" s="28" t="str">
        <f>IF(טבלה1[[#This Row],[עמודה4]]="&lt; $25 / hr","0$ - $25 / hr",טבלה1[[#This Row],[עמודה4]])</f>
        <v>0$ - $25 / hr</v>
      </c>
      <c r="Q2619" s="12" t="str" cm="1">
        <f t="array" ref="Q2619">INDEX(_xlfn.TEXTSPLIT(טבלה1[[#This Row],[עמודה55]],"-"),1)</f>
        <v xml:space="preserve">0$ </v>
      </c>
      <c r="R2619" s="21" t="str" cm="1">
        <f t="array" ref="R2619">INDEX(_xlfn.TEXTSPLIT(INDEX(_xlfn.TEXTSPLIT(טבלה1[[#This Row],[עמודה55]],"-"),2),"/"),1)</f>
        <v xml:space="preserve"> $25 </v>
      </c>
      <c r="S2619" s="28">
        <f>AVERAGE(טבלה1[[#This Row],[עמודה59]:[עמודה60]])</f>
        <v>12.5</v>
      </c>
      <c r="T2619" s="31">
        <f>VALUE(SUBSTITUTE(טבלה1[[#This Row],[עמודה56]],"$",""))</f>
        <v>0</v>
      </c>
      <c r="U2619" s="31">
        <f>VALUE(SUBSTITUTE(טבלה1[[#This Row],[עמודה57]],"$",""))</f>
        <v>25</v>
      </c>
      <c r="V2619" s="31" t="str">
        <f>IF(טבלה1[[#This Row],[עמודה58]]&gt;30,"Yes","No")</f>
        <v>No</v>
      </c>
    </row>
    <row r="2620" spans="1:22" x14ac:dyDescent="0.15">
      <c r="A2620" s="32" t="s">
        <v>6117</v>
      </c>
      <c r="B2620" s="33" t="s">
        <v>6118</v>
      </c>
      <c r="C2620" s="33" t="s">
        <v>6119</v>
      </c>
      <c r="D2620" s="33" t="s">
        <v>4</v>
      </c>
      <c r="E2620" s="33" t="s">
        <v>4</v>
      </c>
      <c r="F2620" s="33" t="s">
        <v>29</v>
      </c>
      <c r="G2620" s="36" t="str">
        <f t="shared" si="40"/>
        <v>Low</v>
      </c>
      <c r="H2620" s="34">
        <v>0.1</v>
      </c>
      <c r="I2620" s="35"/>
      <c r="J2620" s="12" t="str" cm="1">
        <f t="array" ref="J2620">INDEX(_xlfn.TEXTSPLIT(טבלה1[[#This Row],[עמודה2]],","),2)</f>
        <v xml:space="preserve"> United Arab Emirates</v>
      </c>
      <c r="K2620" s="37" t="str">
        <f>_xlfn.CONCAT(טבלה1[[#This Row],[AI_Companies]]," ",טבלה1[[#This Row],[עמודה1]])</f>
        <v>LemonAdvertising&amp;Publishing http://lemonadverts.com/</v>
      </c>
      <c r="L2620" s="36">
        <v>10</v>
      </c>
      <c r="M2620" s="36" t="str">
        <f>IF(טבלה1[[#This Row],[עמודה53]]&gt;2000,"Yes","No")</f>
        <v>No</v>
      </c>
      <c r="N2620" s="36">
        <v>49</v>
      </c>
      <c r="O2620" s="36">
        <f>AVERAGE(טבלה1[[#This Row],[עמודה52]:[עמודה53]])</f>
        <v>29.5</v>
      </c>
      <c r="P2620" s="36" t="str">
        <f>IF(טבלה1[[#This Row],[עמודה4]]="&lt; $25 / hr","0$ - $25 / hr",טבלה1[[#This Row],[עמודה4]])</f>
        <v>Undisclosed</v>
      </c>
      <c r="Q2620" s="12" t="str" cm="1">
        <f t="array" ref="Q2620">INDEX(_xlfn.TEXTSPLIT(טבלה1[[#This Row],[עמודה55]],"-"),1)</f>
        <v>Undisclosed</v>
      </c>
      <c r="R2620" s="21" t="e" cm="1">
        <f t="array" ref="R2620">INDEX(_xlfn.TEXTSPLIT(INDEX(_xlfn.TEXTSPLIT(טבלה1[[#This Row],[עמודה55]],"-"),2),"/"),1)</f>
        <v>#REF!</v>
      </c>
      <c r="S2620" s="36" t="e">
        <f>AVERAGE(טבלה1[[#This Row],[עמודה59]:[עמודה60]])</f>
        <v>#VALUE!</v>
      </c>
      <c r="T2620" s="38" t="e">
        <f>VALUE(SUBSTITUTE(טבלה1[[#This Row],[עמודה56]],"$",""))</f>
        <v>#VALUE!</v>
      </c>
      <c r="U2620" s="38" t="e">
        <f>VALUE(SUBSTITUTE(טבלה1[[#This Row],[עמודה57]],"$",""))</f>
        <v>#REF!</v>
      </c>
      <c r="V2620" s="38" t="e">
        <f>IF(טבלה1[[#This Row],[עמודה58]]&gt;30,"Yes","No")</f>
        <v>#VALUE!</v>
      </c>
    </row>
    <row r="2621" spans="1:22" x14ac:dyDescent="0.15">
      <c r="A2621" s="32" t="s">
        <v>6120</v>
      </c>
      <c r="B2621" s="39" t="s">
        <v>6121</v>
      </c>
      <c r="C2621" s="39" t="s">
        <v>47</v>
      </c>
      <c r="D2621" s="40">
        <v>5000</v>
      </c>
      <c r="E2621" s="39" t="s">
        <v>9</v>
      </c>
      <c r="F2621" s="39" t="s">
        <v>29</v>
      </c>
      <c r="G2621" s="36" t="str">
        <f t="shared" si="40"/>
        <v>Low</v>
      </c>
      <c r="H2621" s="41">
        <v>0.1</v>
      </c>
      <c r="I2621" s="42"/>
      <c r="J2621" s="12" t="str" cm="1">
        <f t="array" ref="J2621">INDEX(_xlfn.TEXTSPLIT(טבלה1[[#This Row],[עמודה2]],","),2)</f>
        <v xml:space="preserve"> Switzerland</v>
      </c>
      <c r="K2621" s="43" t="str">
        <f>_xlfn.CONCAT(טבלה1[[#This Row],[AI_Companies]]," ",טבלה1[[#This Row],[עמודה1]])</f>
        <v>IntegrationAlphaGmbH http://www.integrationalpha.com</v>
      </c>
      <c r="L2621" s="28">
        <v>10</v>
      </c>
      <c r="M2621" s="28" t="str">
        <f>IF(טבלה1[[#This Row],[עמודה53]]&gt;2000,"Yes","No")</f>
        <v>No</v>
      </c>
      <c r="N2621" s="28">
        <v>49</v>
      </c>
      <c r="O2621" s="28">
        <f>AVERAGE(טבלה1[[#This Row],[עמודה52]:[עמודה53]])</f>
        <v>29.5</v>
      </c>
      <c r="P2621" s="28" t="str">
        <f>IF(טבלה1[[#This Row],[עמודה4]]="&lt; $25 / hr","0$ - $25 / hr",טבלה1[[#This Row],[עמודה4]])</f>
        <v>Undisclosed</v>
      </c>
      <c r="Q2621" s="12" t="str" cm="1">
        <f t="array" ref="Q2621">INDEX(_xlfn.TEXTSPLIT(טבלה1[[#This Row],[עמודה55]],"-"),1)</f>
        <v>Undisclosed</v>
      </c>
      <c r="R2621" s="21" t="e" cm="1">
        <f t="array" ref="R2621">INDEX(_xlfn.TEXTSPLIT(INDEX(_xlfn.TEXTSPLIT(טבלה1[[#This Row],[עמודה55]],"-"),2),"/"),1)</f>
        <v>#REF!</v>
      </c>
      <c r="S2621" s="28" t="e">
        <f>AVERAGE(טבלה1[[#This Row],[עמודה59]:[עמודה60]])</f>
        <v>#VALUE!</v>
      </c>
      <c r="T2621" s="31" t="e">
        <f>VALUE(SUBSTITUTE(טבלה1[[#This Row],[עמודה56]],"$",""))</f>
        <v>#VALUE!</v>
      </c>
      <c r="U2621" s="31" t="e">
        <f>VALUE(SUBSTITUTE(טבלה1[[#This Row],[עמודה57]],"$",""))</f>
        <v>#REF!</v>
      </c>
      <c r="V2621" s="31" t="e">
        <f>IF(טבלה1[[#This Row],[עמודה58]]&gt;30,"Yes","No")</f>
        <v>#VALUE!</v>
      </c>
    </row>
    <row r="2622" spans="1:22" x14ac:dyDescent="0.15">
      <c r="A2622" s="32" t="s">
        <v>6122</v>
      </c>
      <c r="B2622" s="33" t="s">
        <v>6123</v>
      </c>
      <c r="C2622" s="33" t="s">
        <v>102</v>
      </c>
      <c r="D2622" s="44">
        <v>25000</v>
      </c>
      <c r="E2622" s="33" t="s">
        <v>9</v>
      </c>
      <c r="F2622" s="33" t="s">
        <v>29</v>
      </c>
      <c r="G2622" s="36" t="str">
        <f t="shared" si="40"/>
        <v>Low</v>
      </c>
      <c r="H2622" s="34">
        <v>0.1</v>
      </c>
      <c r="I2622" s="35"/>
      <c r="J2622" s="12" t="str" cm="1">
        <f t="array" ref="J2622">INDEX(_xlfn.TEXTSPLIT(טבלה1[[#This Row],[עמודה2]],","),2)</f>
        <v xml:space="preserve"> India</v>
      </c>
      <c r="K2622" s="37" t="str">
        <f>_xlfn.CONCAT(טבלה1[[#This Row],[AI_Companies]]," ",טבלה1[[#This Row],[עמודה1]])</f>
        <v>TIKAJ https://www.tikaj.com</v>
      </c>
      <c r="L2622" s="36">
        <v>10</v>
      </c>
      <c r="M2622" s="36" t="str">
        <f>IF(טבלה1[[#This Row],[עמודה53]]&gt;2000,"Yes","No")</f>
        <v>No</v>
      </c>
      <c r="N2622" s="36">
        <v>49</v>
      </c>
      <c r="O2622" s="36">
        <f>AVERAGE(טבלה1[[#This Row],[עמודה52]:[עמודה53]])</f>
        <v>29.5</v>
      </c>
      <c r="P2622" s="36" t="str">
        <f>IF(טבלה1[[#This Row],[עמודה4]]="&lt; $25 / hr","0$ - $25 / hr",טבלה1[[#This Row],[עמודה4]])</f>
        <v>$50 - $99 / hr</v>
      </c>
      <c r="Q2622" s="12" t="str" cm="1">
        <f t="array" ref="Q2622">INDEX(_xlfn.TEXTSPLIT(טבלה1[[#This Row],[עמודה55]],"-"),1)</f>
        <v xml:space="preserve">$50 </v>
      </c>
      <c r="R2622" s="21" t="str" cm="1">
        <f t="array" ref="R2622">INDEX(_xlfn.TEXTSPLIT(INDEX(_xlfn.TEXTSPLIT(טבלה1[[#This Row],[עמודה55]],"-"),2),"/"),1)</f>
        <v xml:space="preserve"> $99 </v>
      </c>
      <c r="S2622" s="36">
        <f>AVERAGE(טבלה1[[#This Row],[עמודה59]:[עמודה60]])</f>
        <v>74.5</v>
      </c>
      <c r="T2622" s="38">
        <f>VALUE(SUBSTITUTE(טבלה1[[#This Row],[עמודה56]],"$",""))</f>
        <v>50</v>
      </c>
      <c r="U2622" s="38">
        <f>VALUE(SUBSTITUTE(טבלה1[[#This Row],[עמודה57]],"$",""))</f>
        <v>99</v>
      </c>
      <c r="V2622" s="38" t="str">
        <f>IF(טבלה1[[#This Row],[עמודה58]]&gt;30,"Yes","No")</f>
        <v>Yes</v>
      </c>
    </row>
    <row r="2623" spans="1:22" x14ac:dyDescent="0.15">
      <c r="A2623" s="32" t="s">
        <v>6124</v>
      </c>
      <c r="B2623" s="39" t="s">
        <v>6125</v>
      </c>
      <c r="C2623" s="39" t="s">
        <v>1084</v>
      </c>
      <c r="D2623" s="40">
        <v>1000</v>
      </c>
      <c r="E2623" s="39" t="s">
        <v>4</v>
      </c>
      <c r="F2623" s="39" t="s">
        <v>29</v>
      </c>
      <c r="G2623" s="36" t="str">
        <f t="shared" si="40"/>
        <v>Low</v>
      </c>
      <c r="H2623" s="41">
        <v>0.1</v>
      </c>
      <c r="I2623" s="42"/>
      <c r="J2623" s="12" t="str" cm="1">
        <f t="array" ref="J2623">INDEX(_xlfn.TEXTSPLIT(טבלה1[[#This Row],[עמודה2]],","),2)</f>
        <v xml:space="preserve"> United Kingdom</v>
      </c>
      <c r="K2623" s="43" t="str">
        <f>_xlfn.CONCAT(טבלה1[[#This Row],[AI_Companies]]," ",טבלה1[[#This Row],[עמודה1]])</f>
        <v>Marionete https://marionete.co.uk/</v>
      </c>
      <c r="L2623" s="28">
        <v>10</v>
      </c>
      <c r="M2623" s="28" t="str">
        <f>IF(טבלה1[[#This Row],[עמודה53]]&gt;2000,"Yes","No")</f>
        <v>No</v>
      </c>
      <c r="N2623" s="28">
        <v>49</v>
      </c>
      <c r="O2623" s="28">
        <f>AVERAGE(טבלה1[[#This Row],[עמודה52]:[עמודה53]])</f>
        <v>29.5</v>
      </c>
      <c r="P2623" s="28" t="str">
        <f>IF(טבלה1[[#This Row],[עמודה4]]="&lt; $25 / hr","0$ - $25 / hr",טבלה1[[#This Row],[עמודה4]])</f>
        <v>$50 - $99 / hr</v>
      </c>
      <c r="Q2623" s="12" t="str" cm="1">
        <f t="array" ref="Q2623">INDEX(_xlfn.TEXTSPLIT(טבלה1[[#This Row],[עמודה55]],"-"),1)</f>
        <v xml:space="preserve">$50 </v>
      </c>
      <c r="R2623" s="21" t="str" cm="1">
        <f t="array" ref="R2623">INDEX(_xlfn.TEXTSPLIT(INDEX(_xlfn.TEXTSPLIT(טבלה1[[#This Row],[עמודה55]],"-"),2),"/"),1)</f>
        <v xml:space="preserve"> $99 </v>
      </c>
      <c r="S2623" s="28">
        <f>AVERAGE(טבלה1[[#This Row],[עמודה59]:[עמודה60]])</f>
        <v>74.5</v>
      </c>
      <c r="T2623" s="31">
        <f>VALUE(SUBSTITUTE(טבלה1[[#This Row],[עמודה56]],"$",""))</f>
        <v>50</v>
      </c>
      <c r="U2623" s="31">
        <f>VALUE(SUBSTITUTE(טבלה1[[#This Row],[עמודה57]],"$",""))</f>
        <v>99</v>
      </c>
      <c r="V2623" s="31" t="str">
        <f>IF(טבלה1[[#This Row],[עמודה58]]&gt;30,"Yes","No")</f>
        <v>Yes</v>
      </c>
    </row>
    <row r="2624" spans="1:22" x14ac:dyDescent="0.15">
      <c r="A2624" s="32" t="s">
        <v>6126</v>
      </c>
      <c r="B2624" s="33" t="s">
        <v>6127</v>
      </c>
      <c r="C2624" s="33" t="s">
        <v>1073</v>
      </c>
      <c r="D2624" s="44">
        <v>5000</v>
      </c>
      <c r="E2624" s="33" t="s">
        <v>33</v>
      </c>
      <c r="F2624" s="33" t="s">
        <v>29</v>
      </c>
      <c r="G2624" s="36" t="str">
        <f t="shared" si="40"/>
        <v>Low</v>
      </c>
      <c r="H2624" s="34">
        <v>0.1</v>
      </c>
      <c r="I2624" s="35"/>
      <c r="J2624" s="12" t="str" cm="1">
        <f t="array" ref="J2624">INDEX(_xlfn.TEXTSPLIT(טבלה1[[#This Row],[עמודה2]],","),2)</f>
        <v xml:space="preserve"> Singapore</v>
      </c>
      <c r="K2624" s="37" t="str">
        <f>_xlfn.CONCAT(טבלה1[[#This Row],[AI_Companies]]," ",טבלה1[[#This Row],[עמודה1]])</f>
        <v>FromLabsPte.Ltd. http://www.fromlabs.com</v>
      </c>
      <c r="L2624" s="36">
        <v>10</v>
      </c>
      <c r="M2624" s="36" t="str">
        <f>IF(טבלה1[[#This Row],[עמודה53]]&gt;2000,"Yes","No")</f>
        <v>No</v>
      </c>
      <c r="N2624" s="36">
        <v>49</v>
      </c>
      <c r="O2624" s="36">
        <f>AVERAGE(טבלה1[[#This Row],[עמודה52]:[עמודה53]])</f>
        <v>29.5</v>
      </c>
      <c r="P2624" s="36" t="str">
        <f>IF(טבלה1[[#This Row],[עמודה4]]="&lt; $25 / hr","0$ - $25 / hr",טבלה1[[#This Row],[עמודה4]])</f>
        <v>Undisclosed</v>
      </c>
      <c r="Q2624" s="12" t="str" cm="1">
        <f t="array" ref="Q2624">INDEX(_xlfn.TEXTSPLIT(טבלה1[[#This Row],[עמודה55]],"-"),1)</f>
        <v>Undisclosed</v>
      </c>
      <c r="R2624" s="21" t="e" cm="1">
        <f t="array" ref="R2624">INDEX(_xlfn.TEXTSPLIT(INDEX(_xlfn.TEXTSPLIT(טבלה1[[#This Row],[עמודה55]],"-"),2),"/"),1)</f>
        <v>#REF!</v>
      </c>
      <c r="S2624" s="36" t="e">
        <f>AVERAGE(טבלה1[[#This Row],[עמודה59]:[עמודה60]])</f>
        <v>#VALUE!</v>
      </c>
      <c r="T2624" s="38" t="e">
        <f>VALUE(SUBSTITUTE(טבלה1[[#This Row],[עמודה56]],"$",""))</f>
        <v>#VALUE!</v>
      </c>
      <c r="U2624" s="38" t="e">
        <f>VALUE(SUBSTITUTE(טבלה1[[#This Row],[עמודה57]],"$",""))</f>
        <v>#REF!</v>
      </c>
      <c r="V2624" s="38" t="e">
        <f>IF(טבלה1[[#This Row],[עמודה58]]&gt;30,"Yes","No")</f>
        <v>#VALUE!</v>
      </c>
    </row>
    <row r="2625" spans="1:22" x14ac:dyDescent="0.15">
      <c r="A2625" s="32" t="s">
        <v>6128</v>
      </c>
      <c r="B2625" s="39" t="s">
        <v>6129</v>
      </c>
      <c r="C2625" s="39" t="s">
        <v>6130</v>
      </c>
      <c r="D2625" s="40">
        <v>1000</v>
      </c>
      <c r="E2625" s="39" t="s">
        <v>9</v>
      </c>
      <c r="F2625" s="39" t="s">
        <v>29</v>
      </c>
      <c r="G2625" s="36" t="str">
        <f t="shared" si="40"/>
        <v>Low</v>
      </c>
      <c r="H2625" s="41">
        <v>0.1</v>
      </c>
      <c r="I2625" s="42"/>
      <c r="J2625" s="12" t="str" cm="1">
        <f t="array" ref="J2625">INDEX(_xlfn.TEXTSPLIT(טבלה1[[#This Row],[עמודה2]],","),2)</f>
        <v xml:space="preserve"> India</v>
      </c>
      <c r="K2625" s="43" t="str">
        <f>_xlfn.CONCAT(טבלה1[[#This Row],[AI_Companies]]," ",טבלה1[[#This Row],[עמודה1]])</f>
        <v>SixthSenseITSolutions https://sixthsenseit.com</v>
      </c>
      <c r="L2625" s="28">
        <v>10</v>
      </c>
      <c r="M2625" s="28" t="str">
        <f>IF(טבלה1[[#This Row],[עמודה53]]&gt;2000,"Yes","No")</f>
        <v>No</v>
      </c>
      <c r="N2625" s="28">
        <v>49</v>
      </c>
      <c r="O2625" s="28">
        <f>AVERAGE(טבלה1[[#This Row],[עמודה52]:[עמודה53]])</f>
        <v>29.5</v>
      </c>
      <c r="P2625" s="28" t="str">
        <f>IF(טבלה1[[#This Row],[עמודה4]]="&lt; $25 / hr","0$ - $25 / hr",טבלה1[[#This Row],[עמודה4]])</f>
        <v>$25 - $49 / hr</v>
      </c>
      <c r="Q2625" s="12" t="str" cm="1">
        <f t="array" ref="Q2625">INDEX(_xlfn.TEXTSPLIT(טבלה1[[#This Row],[עמודה55]],"-"),1)</f>
        <v xml:space="preserve">$25 </v>
      </c>
      <c r="R2625" s="21" t="str" cm="1">
        <f t="array" ref="R2625">INDEX(_xlfn.TEXTSPLIT(INDEX(_xlfn.TEXTSPLIT(טבלה1[[#This Row],[עמודה55]],"-"),2),"/"),1)</f>
        <v xml:space="preserve"> $49 </v>
      </c>
      <c r="S2625" s="28">
        <f>AVERAGE(טבלה1[[#This Row],[עמודה59]:[עמודה60]])</f>
        <v>37</v>
      </c>
      <c r="T2625" s="31">
        <f>VALUE(SUBSTITUTE(טבלה1[[#This Row],[עמודה56]],"$",""))</f>
        <v>25</v>
      </c>
      <c r="U2625" s="31">
        <f>VALUE(SUBSTITUTE(טבלה1[[#This Row],[עמודה57]],"$",""))</f>
        <v>49</v>
      </c>
      <c r="V2625" s="31" t="str">
        <f>IF(טבלה1[[#This Row],[עמודה58]]&gt;30,"Yes","No")</f>
        <v>Yes</v>
      </c>
    </row>
    <row r="2626" spans="1:22" x14ac:dyDescent="0.15">
      <c r="A2626" s="32" t="s">
        <v>6131</v>
      </c>
      <c r="B2626" s="33" t="s">
        <v>6132</v>
      </c>
      <c r="C2626" s="33" t="s">
        <v>598</v>
      </c>
      <c r="D2626" s="44">
        <v>75000</v>
      </c>
      <c r="E2626" s="33" t="s">
        <v>9</v>
      </c>
      <c r="F2626" s="33" t="s">
        <v>29</v>
      </c>
      <c r="G2626" s="36" t="str">
        <f t="shared" si="40"/>
        <v>Low</v>
      </c>
      <c r="H2626" s="34">
        <v>0.1</v>
      </c>
      <c r="I2626" s="35"/>
      <c r="J2626" s="12" t="str" cm="1">
        <f t="array" ref="J2626">INDEX(_xlfn.TEXTSPLIT(טבלה1[[#This Row],[עמודה2]],","),2)</f>
        <v xml:space="preserve"> India</v>
      </c>
      <c r="K2626" s="37" t="str">
        <f>_xlfn.CONCAT(טבלה1[[#This Row],[AI_Companies]]," ",טבלה1[[#This Row],[עמודה1]])</f>
        <v>WavefrontTechnologiesPrivateLimited https://wavefrontech.com</v>
      </c>
      <c r="L2626" s="36">
        <v>10</v>
      </c>
      <c r="M2626" s="36" t="str">
        <f>IF(טבלה1[[#This Row],[עמודה53]]&gt;2000,"Yes","No")</f>
        <v>No</v>
      </c>
      <c r="N2626" s="36">
        <v>49</v>
      </c>
      <c r="O2626" s="36">
        <f>AVERAGE(טבלה1[[#This Row],[עמודה52]:[עמודה53]])</f>
        <v>29.5</v>
      </c>
      <c r="P2626" s="36" t="str">
        <f>IF(טבלה1[[#This Row],[עמודה4]]="&lt; $25 / hr","0$ - $25 / hr",טבלה1[[#This Row],[עמודה4]])</f>
        <v>$50 - $99 / hr</v>
      </c>
      <c r="Q2626" s="12" t="str" cm="1">
        <f t="array" ref="Q2626">INDEX(_xlfn.TEXTSPLIT(טבלה1[[#This Row],[עמודה55]],"-"),1)</f>
        <v xml:space="preserve">$50 </v>
      </c>
      <c r="R2626" s="21" t="str" cm="1">
        <f t="array" ref="R2626">INDEX(_xlfn.TEXTSPLIT(INDEX(_xlfn.TEXTSPLIT(טבלה1[[#This Row],[עמודה55]],"-"),2),"/"),1)</f>
        <v xml:space="preserve"> $99 </v>
      </c>
      <c r="S2626" s="36">
        <f>AVERAGE(טבלה1[[#This Row],[עמודה59]:[עמודה60]])</f>
        <v>74.5</v>
      </c>
      <c r="T2626" s="38">
        <f>VALUE(SUBSTITUTE(טבלה1[[#This Row],[עמודה56]],"$",""))</f>
        <v>50</v>
      </c>
      <c r="U2626" s="38">
        <f>VALUE(SUBSTITUTE(טבלה1[[#This Row],[עמודה57]],"$",""))</f>
        <v>99</v>
      </c>
      <c r="V2626" s="38" t="str">
        <f>IF(טבלה1[[#This Row],[עמודה58]]&gt;30,"Yes","No")</f>
        <v>Yes</v>
      </c>
    </row>
    <row r="2627" spans="1:22" x14ac:dyDescent="0.15">
      <c r="A2627" s="32" t="s">
        <v>6133</v>
      </c>
      <c r="B2627" s="39" t="s">
        <v>6134</v>
      </c>
      <c r="C2627" s="39" t="s">
        <v>6135</v>
      </c>
      <c r="D2627" s="40">
        <v>5000</v>
      </c>
      <c r="E2627" s="39" t="s">
        <v>33</v>
      </c>
      <c r="F2627" s="39" t="s">
        <v>29</v>
      </c>
      <c r="G2627" s="36" t="str">
        <f t="shared" ref="G2627:G2690" si="41">IF(H2627&gt;0.8,"High",IF(H2627&gt;0.4,"Med","Low"))</f>
        <v>Low</v>
      </c>
      <c r="H2627" s="41">
        <v>0.1</v>
      </c>
      <c r="I2627" s="42"/>
      <c r="J2627" s="12" t="str" cm="1">
        <f t="array" ref="J2627">INDEX(_xlfn.TEXTSPLIT(טבלה1[[#This Row],[עמודה2]],","),2)</f>
        <v xml:space="preserve"> Lithuania</v>
      </c>
      <c r="K2627" s="43" t="str">
        <f>_xlfn.CONCAT(טבלה1[[#This Row],[AI_Companies]]," ",טבלה1[[#This Row],[עמודה1]])</f>
        <v>SUPERHOW? https://superhow.com</v>
      </c>
      <c r="L2627" s="28">
        <v>10</v>
      </c>
      <c r="M2627" s="28" t="str">
        <f>IF(טבלה1[[#This Row],[עמודה53]]&gt;2000,"Yes","No")</f>
        <v>No</v>
      </c>
      <c r="N2627" s="28">
        <v>49</v>
      </c>
      <c r="O2627" s="28">
        <f>AVERAGE(טבלה1[[#This Row],[עמודה52]:[עמודה53]])</f>
        <v>29.5</v>
      </c>
      <c r="P2627" s="28" t="str">
        <f>IF(טבלה1[[#This Row],[עמודה4]]="&lt; $25 / hr","0$ - $25 / hr",טבלה1[[#This Row],[עמודה4]])</f>
        <v>$50 - $99 / hr</v>
      </c>
      <c r="Q2627" s="12" t="str" cm="1">
        <f t="array" ref="Q2627">INDEX(_xlfn.TEXTSPLIT(טבלה1[[#This Row],[עמודה55]],"-"),1)</f>
        <v xml:space="preserve">$50 </v>
      </c>
      <c r="R2627" s="21" t="str" cm="1">
        <f t="array" ref="R2627">INDEX(_xlfn.TEXTSPLIT(INDEX(_xlfn.TEXTSPLIT(טבלה1[[#This Row],[עמודה55]],"-"),2),"/"),1)</f>
        <v xml:space="preserve"> $99 </v>
      </c>
      <c r="S2627" s="28">
        <f>AVERAGE(טבלה1[[#This Row],[עמודה59]:[עמודה60]])</f>
        <v>74.5</v>
      </c>
      <c r="T2627" s="31">
        <f>VALUE(SUBSTITUTE(טבלה1[[#This Row],[עמודה56]],"$",""))</f>
        <v>50</v>
      </c>
      <c r="U2627" s="31">
        <f>VALUE(SUBSTITUTE(טבלה1[[#This Row],[עמודה57]],"$",""))</f>
        <v>99</v>
      </c>
      <c r="V2627" s="31" t="str">
        <f>IF(טבלה1[[#This Row],[עמודה58]]&gt;30,"Yes","No")</f>
        <v>Yes</v>
      </c>
    </row>
    <row r="2628" spans="1:22" x14ac:dyDescent="0.15">
      <c r="A2628" s="32" t="s">
        <v>6136</v>
      </c>
      <c r="B2628" s="33" t="s">
        <v>6137</v>
      </c>
      <c r="C2628" s="33" t="s">
        <v>20</v>
      </c>
      <c r="D2628" s="44">
        <v>10000</v>
      </c>
      <c r="E2628" s="33" t="s">
        <v>33</v>
      </c>
      <c r="F2628" s="33" t="s">
        <v>29</v>
      </c>
      <c r="G2628" s="36" t="str">
        <f t="shared" si="41"/>
        <v>Low</v>
      </c>
      <c r="H2628" s="34">
        <v>0.1</v>
      </c>
      <c r="I2628" s="35"/>
      <c r="J2628" s="12" t="str" cm="1">
        <f t="array" ref="J2628">INDEX(_xlfn.TEXTSPLIT(טבלה1[[#This Row],[עמודה2]],","),2)</f>
        <v xml:space="preserve"> Italy</v>
      </c>
      <c r="K2628" s="37" t="str">
        <f>_xlfn.CONCAT(טבלה1[[#This Row],[AI_Companies]]," ",טבלה1[[#This Row],[עמודה1]])</f>
        <v>NumeroUnoInformatica http://www.numerounosrl.it</v>
      </c>
      <c r="L2628" s="36">
        <v>10</v>
      </c>
      <c r="M2628" s="36" t="str">
        <f>IF(טבלה1[[#This Row],[עמודה53]]&gt;2000,"Yes","No")</f>
        <v>No</v>
      </c>
      <c r="N2628" s="36">
        <v>49</v>
      </c>
      <c r="O2628" s="36">
        <f>AVERAGE(טבלה1[[#This Row],[עמודה52]:[עמודה53]])</f>
        <v>29.5</v>
      </c>
      <c r="P2628" s="36" t="str">
        <f>IF(טבלה1[[#This Row],[עמודה4]]="&lt; $25 / hr","0$ - $25 / hr",טבלה1[[#This Row],[עמודה4]])</f>
        <v>$25 - $49 / hr</v>
      </c>
      <c r="Q2628" s="12" t="str" cm="1">
        <f t="array" ref="Q2628">INDEX(_xlfn.TEXTSPLIT(טבלה1[[#This Row],[עמודה55]],"-"),1)</f>
        <v xml:space="preserve">$25 </v>
      </c>
      <c r="R2628" s="21" t="str" cm="1">
        <f t="array" ref="R2628">INDEX(_xlfn.TEXTSPLIT(INDEX(_xlfn.TEXTSPLIT(טבלה1[[#This Row],[עמודה55]],"-"),2),"/"),1)</f>
        <v xml:space="preserve"> $49 </v>
      </c>
      <c r="S2628" s="36">
        <f>AVERAGE(טבלה1[[#This Row],[עמודה59]:[עמודה60]])</f>
        <v>37</v>
      </c>
      <c r="T2628" s="38">
        <f>VALUE(SUBSTITUTE(טבלה1[[#This Row],[עמודה56]],"$",""))</f>
        <v>25</v>
      </c>
      <c r="U2628" s="38">
        <f>VALUE(SUBSTITUTE(טבלה1[[#This Row],[עמודה57]],"$",""))</f>
        <v>49</v>
      </c>
      <c r="V2628" s="38" t="str">
        <f>IF(טבלה1[[#This Row],[עמודה58]]&gt;30,"Yes","No")</f>
        <v>Yes</v>
      </c>
    </row>
    <row r="2629" spans="1:22" x14ac:dyDescent="0.15">
      <c r="A2629" s="32" t="s">
        <v>6138</v>
      </c>
      <c r="B2629" s="39" t="s">
        <v>6139</v>
      </c>
      <c r="C2629" s="39" t="s">
        <v>20</v>
      </c>
      <c r="D2629" s="40">
        <v>1000</v>
      </c>
      <c r="E2629" s="39" t="s">
        <v>33</v>
      </c>
      <c r="F2629" s="39" t="s">
        <v>29</v>
      </c>
      <c r="G2629" s="36" t="str">
        <f t="shared" si="41"/>
        <v>Low</v>
      </c>
      <c r="H2629" s="41">
        <v>0.1</v>
      </c>
      <c r="I2629" s="42"/>
      <c r="J2629" s="12" t="str" cm="1">
        <f t="array" ref="J2629">INDEX(_xlfn.TEXTSPLIT(טבלה1[[#This Row],[עמודה2]],","),2)</f>
        <v xml:space="preserve"> NY</v>
      </c>
      <c r="K2629" s="43" t="str">
        <f>_xlfn.CONCAT(טבלה1[[#This Row],[AI_Companies]]," ",טבלה1[[#This Row],[עמודה1]])</f>
        <v>InnovalabsTechnologies https://innovalabs.tech</v>
      </c>
      <c r="L2629" s="28">
        <v>10</v>
      </c>
      <c r="M2629" s="28" t="str">
        <f>IF(טבלה1[[#This Row],[עמודה53]]&gt;2000,"Yes","No")</f>
        <v>No</v>
      </c>
      <c r="N2629" s="28">
        <v>49</v>
      </c>
      <c r="O2629" s="28">
        <f>AVERAGE(טבלה1[[#This Row],[עמודה52]:[עמודה53]])</f>
        <v>29.5</v>
      </c>
      <c r="P2629" s="28" t="str">
        <f>IF(טבלה1[[#This Row],[עמודה4]]="&lt; $25 / hr","0$ - $25 / hr",טבלה1[[#This Row],[עמודה4]])</f>
        <v>$25 - $49 / hr</v>
      </c>
      <c r="Q2629" s="12" t="str" cm="1">
        <f t="array" ref="Q2629">INDEX(_xlfn.TEXTSPLIT(טבלה1[[#This Row],[עמודה55]],"-"),1)</f>
        <v xml:space="preserve">$25 </v>
      </c>
      <c r="R2629" s="21" t="str" cm="1">
        <f t="array" ref="R2629">INDEX(_xlfn.TEXTSPLIT(INDEX(_xlfn.TEXTSPLIT(טבלה1[[#This Row],[עמודה55]],"-"),2),"/"),1)</f>
        <v xml:space="preserve"> $49 </v>
      </c>
      <c r="S2629" s="28">
        <f>AVERAGE(טבלה1[[#This Row],[עמודה59]:[עמודה60]])</f>
        <v>37</v>
      </c>
      <c r="T2629" s="31">
        <f>VALUE(SUBSTITUTE(טבלה1[[#This Row],[עמודה56]],"$",""))</f>
        <v>25</v>
      </c>
      <c r="U2629" s="31">
        <f>VALUE(SUBSTITUTE(טבלה1[[#This Row],[עמודה57]],"$",""))</f>
        <v>49</v>
      </c>
      <c r="V2629" s="31" t="str">
        <f>IF(טבלה1[[#This Row],[עמודה58]]&gt;30,"Yes","No")</f>
        <v>Yes</v>
      </c>
    </row>
    <row r="2630" spans="1:22" x14ac:dyDescent="0.15">
      <c r="A2630" s="32" t="s">
        <v>6140</v>
      </c>
      <c r="B2630" s="33" t="s">
        <v>6141</v>
      </c>
      <c r="C2630" s="33" t="s">
        <v>5164</v>
      </c>
      <c r="D2630" s="44">
        <v>25000</v>
      </c>
      <c r="E2630" s="33" t="s">
        <v>9</v>
      </c>
      <c r="F2630" s="33" t="s">
        <v>29</v>
      </c>
      <c r="G2630" s="36" t="str">
        <f t="shared" si="41"/>
        <v>Low</v>
      </c>
      <c r="H2630" s="34">
        <v>0.1</v>
      </c>
      <c r="I2630" s="35"/>
      <c r="J2630" s="12" t="str" cm="1">
        <f t="array" ref="J2630">INDEX(_xlfn.TEXTSPLIT(טבלה1[[#This Row],[עמודה2]],","),2)</f>
        <v xml:space="preserve"> NY</v>
      </c>
      <c r="K2630" s="37" t="str">
        <f>_xlfn.CONCAT(טבלה1[[#This Row],[AI_Companies]]," ",טבלה1[[#This Row],[עמודה1]])</f>
        <v>Gensoft https://gensoftgroup.com</v>
      </c>
      <c r="L2630" s="36">
        <v>10</v>
      </c>
      <c r="M2630" s="36" t="str">
        <f>IF(טבלה1[[#This Row],[עמודה53]]&gt;2000,"Yes","No")</f>
        <v>No</v>
      </c>
      <c r="N2630" s="36">
        <v>49</v>
      </c>
      <c r="O2630" s="36">
        <f>AVERAGE(טבלה1[[#This Row],[עמודה52]:[עמודה53]])</f>
        <v>29.5</v>
      </c>
      <c r="P2630" s="36" t="str">
        <f>IF(טבלה1[[#This Row],[עמודה4]]="&lt; $25 / hr","0$ - $25 / hr",טבלה1[[#This Row],[עמודה4]])</f>
        <v>$25 - $49 / hr</v>
      </c>
      <c r="Q2630" s="12" t="str" cm="1">
        <f t="array" ref="Q2630">INDEX(_xlfn.TEXTSPLIT(טבלה1[[#This Row],[עמודה55]],"-"),1)</f>
        <v xml:space="preserve">$25 </v>
      </c>
      <c r="R2630" s="21" t="str" cm="1">
        <f t="array" ref="R2630">INDEX(_xlfn.TEXTSPLIT(INDEX(_xlfn.TEXTSPLIT(טבלה1[[#This Row],[עמודה55]],"-"),2),"/"),1)</f>
        <v xml:space="preserve"> $49 </v>
      </c>
      <c r="S2630" s="36">
        <f>AVERAGE(טבלה1[[#This Row],[עמודה59]:[עמודה60]])</f>
        <v>37</v>
      </c>
      <c r="T2630" s="38">
        <f>VALUE(SUBSTITUTE(טבלה1[[#This Row],[עמודה56]],"$",""))</f>
        <v>25</v>
      </c>
      <c r="U2630" s="38">
        <f>VALUE(SUBSTITUTE(טבלה1[[#This Row],[עמודה57]],"$",""))</f>
        <v>49</v>
      </c>
      <c r="V2630" s="38" t="str">
        <f>IF(טבלה1[[#This Row],[עמודה58]]&gt;30,"Yes","No")</f>
        <v>Yes</v>
      </c>
    </row>
    <row r="2631" spans="1:22" x14ac:dyDescent="0.15">
      <c r="A2631" s="32" t="s">
        <v>6142</v>
      </c>
      <c r="B2631" s="39" t="s">
        <v>6143</v>
      </c>
      <c r="C2631" s="39" t="s">
        <v>6144</v>
      </c>
      <c r="D2631" s="39" t="s">
        <v>4</v>
      </c>
      <c r="E2631" s="39" t="s">
        <v>4</v>
      </c>
      <c r="F2631" s="39" t="s">
        <v>29</v>
      </c>
      <c r="G2631" s="36" t="str">
        <f t="shared" si="41"/>
        <v>Low</v>
      </c>
      <c r="H2631" s="41">
        <v>0.1</v>
      </c>
      <c r="I2631" s="42"/>
      <c r="J2631" s="12" t="str" cm="1">
        <f t="array" ref="J2631">INDEX(_xlfn.TEXTSPLIT(טבלה1[[#This Row],[עמודה2]],","),2)</f>
        <v xml:space="preserve"> Poland</v>
      </c>
      <c r="K2631" s="43" t="str">
        <f>_xlfn.CONCAT(טבלה1[[#This Row],[AI_Companies]]," ",טבלה1[[#This Row],[עמודה1]])</f>
        <v>LePolishBureau https://lepolishbureau.com</v>
      </c>
      <c r="L2631" s="28">
        <v>10</v>
      </c>
      <c r="M2631" s="28" t="str">
        <f>IF(טבלה1[[#This Row],[עמודה53]]&gt;2000,"Yes","No")</f>
        <v>No</v>
      </c>
      <c r="N2631" s="28">
        <v>49</v>
      </c>
      <c r="O2631" s="28">
        <f>AVERAGE(טבלה1[[#This Row],[עמודה52]:[עמודה53]])</f>
        <v>29.5</v>
      </c>
      <c r="P2631" s="28" t="str">
        <f>IF(טבלה1[[#This Row],[עמודה4]]="&lt; $25 / hr","0$ - $25 / hr",טבלה1[[#This Row],[עמודה4]])</f>
        <v>$50 - $99 / hr</v>
      </c>
      <c r="Q2631" s="12" t="str" cm="1">
        <f t="array" ref="Q2631">INDEX(_xlfn.TEXTSPLIT(טבלה1[[#This Row],[עמודה55]],"-"),1)</f>
        <v xml:space="preserve">$50 </v>
      </c>
      <c r="R2631" s="21" t="str" cm="1">
        <f t="array" ref="R2631">INDEX(_xlfn.TEXTSPLIT(INDEX(_xlfn.TEXTSPLIT(טבלה1[[#This Row],[עמודה55]],"-"),2),"/"),1)</f>
        <v xml:space="preserve"> $99 </v>
      </c>
      <c r="S2631" s="28">
        <f>AVERAGE(טבלה1[[#This Row],[עמודה59]:[עמודה60]])</f>
        <v>74.5</v>
      </c>
      <c r="T2631" s="31">
        <f>VALUE(SUBSTITUTE(טבלה1[[#This Row],[עמודה56]],"$",""))</f>
        <v>50</v>
      </c>
      <c r="U2631" s="31">
        <f>VALUE(SUBSTITUTE(טבלה1[[#This Row],[עמודה57]],"$",""))</f>
        <v>99</v>
      </c>
      <c r="V2631" s="31" t="str">
        <f>IF(טבלה1[[#This Row],[עמודה58]]&gt;30,"Yes","No")</f>
        <v>Yes</v>
      </c>
    </row>
    <row r="2632" spans="1:22" x14ac:dyDescent="0.15">
      <c r="A2632" s="32" t="s">
        <v>6145</v>
      </c>
      <c r="B2632" s="33" t="s">
        <v>6146</v>
      </c>
      <c r="C2632" s="33" t="s">
        <v>69</v>
      </c>
      <c r="D2632" s="33" t="s">
        <v>4</v>
      </c>
      <c r="E2632" s="33" t="s">
        <v>4</v>
      </c>
      <c r="F2632" s="33" t="s">
        <v>117</v>
      </c>
      <c r="G2632" s="36" t="str">
        <f t="shared" si="41"/>
        <v>Low</v>
      </c>
      <c r="H2632" s="34">
        <v>0.15</v>
      </c>
      <c r="I2632" s="35"/>
      <c r="J2632" s="12" t="str" cm="1">
        <f t="array" ref="J2632">INDEX(_xlfn.TEXTSPLIT(טבלה1[[#This Row],[עמודה2]],","),2)</f>
        <v xml:space="preserve"> United Kingdom</v>
      </c>
      <c r="K2632" s="37" t="str">
        <f>_xlfn.CONCAT(טבלה1[[#This Row],[AI_Companies]]," ",טבלה1[[#This Row],[עמודה1]])</f>
        <v>Epi-interactive http://www.epi-interactive.com/</v>
      </c>
      <c r="L2632" s="36">
        <v>2</v>
      </c>
      <c r="M2632" s="36" t="str">
        <f>IF(טבלה1[[#This Row],[עמודה53]]&gt;2000,"Yes","No")</f>
        <v>No</v>
      </c>
      <c r="N2632" s="36">
        <v>9</v>
      </c>
      <c r="O2632" s="36">
        <f>AVERAGE(טבלה1[[#This Row],[עמודה52]:[עמודה53]])</f>
        <v>29.5</v>
      </c>
      <c r="P2632" s="36" t="str">
        <f>IF(טבלה1[[#This Row],[עמודה4]]="&lt; $25 / hr","0$ - $25 / hr",טבלה1[[#This Row],[עמודה4]])</f>
        <v>Undisclosed</v>
      </c>
      <c r="Q2632" s="12" t="str" cm="1">
        <f t="array" ref="Q2632">INDEX(_xlfn.TEXTSPLIT(טבלה1[[#This Row],[עמודה55]],"-"),1)</f>
        <v>Undisclosed</v>
      </c>
      <c r="R2632" s="21" t="e" cm="1">
        <f t="array" ref="R2632">INDEX(_xlfn.TEXTSPLIT(INDEX(_xlfn.TEXTSPLIT(טבלה1[[#This Row],[עמודה55]],"-"),2),"/"),1)</f>
        <v>#REF!</v>
      </c>
      <c r="S2632" s="36" t="e">
        <f>AVERAGE(טבלה1[[#This Row],[עמודה59]:[עמודה60]])</f>
        <v>#VALUE!</v>
      </c>
      <c r="T2632" s="38" t="e">
        <f>VALUE(SUBSTITUTE(טבלה1[[#This Row],[עמודה56]],"$",""))</f>
        <v>#VALUE!</v>
      </c>
      <c r="U2632" s="38" t="e">
        <f>VALUE(SUBSTITUTE(טבלה1[[#This Row],[עמודה57]],"$",""))</f>
        <v>#REF!</v>
      </c>
      <c r="V2632" s="38" t="e">
        <f>IF(טבלה1[[#This Row],[עמודה58]]&gt;30,"Yes","No")</f>
        <v>#VALUE!</v>
      </c>
    </row>
    <row r="2633" spans="1:22" x14ac:dyDescent="0.15">
      <c r="A2633" s="32" t="s">
        <v>6147</v>
      </c>
      <c r="B2633" s="39" t="s">
        <v>6148</v>
      </c>
      <c r="C2633" s="39" t="s">
        <v>99</v>
      </c>
      <c r="D2633" s="40">
        <v>10000</v>
      </c>
      <c r="E2633" s="39" t="s">
        <v>21</v>
      </c>
      <c r="F2633" s="39" t="s">
        <v>117</v>
      </c>
      <c r="G2633" s="36" t="str">
        <f t="shared" si="41"/>
        <v>Low</v>
      </c>
      <c r="H2633" s="41">
        <v>0.1</v>
      </c>
      <c r="I2633" s="42"/>
      <c r="J2633" s="12" t="str" cm="1">
        <f t="array" ref="J2633">INDEX(_xlfn.TEXTSPLIT(טבלה1[[#This Row],[עמודה2]],","),2)</f>
        <v xml:space="preserve"> India</v>
      </c>
      <c r="K2633" s="43" t="str">
        <f>_xlfn.CONCAT(טבלה1[[#This Row],[AI_Companies]]," ",טבלה1[[#This Row],[עמודה1]])</f>
        <v>RevaaloLabs https://revaalolabs.com/</v>
      </c>
      <c r="L2633" s="28">
        <v>2</v>
      </c>
      <c r="M2633" s="28" t="str">
        <f>IF(טבלה1[[#This Row],[עמודה53]]&gt;2000,"Yes","No")</f>
        <v>No</v>
      </c>
      <c r="N2633" s="28">
        <v>9</v>
      </c>
      <c r="O2633" s="28">
        <f>AVERAGE(טבלה1[[#This Row],[עמודה52]:[עמודה53]])</f>
        <v>5.5</v>
      </c>
      <c r="P2633" s="28" t="str">
        <f>IF(טבלה1[[#This Row],[עמודה4]]="&lt; $25 / hr","0$ - $25 / hr",טבלה1[[#This Row],[עמודה4]])</f>
        <v>Undisclosed</v>
      </c>
      <c r="Q2633" s="12" t="str" cm="1">
        <f t="array" ref="Q2633">INDEX(_xlfn.TEXTSPLIT(טבלה1[[#This Row],[עמודה55]],"-"),1)</f>
        <v>Undisclosed</v>
      </c>
      <c r="R2633" s="21" t="e" cm="1">
        <f t="array" ref="R2633">INDEX(_xlfn.TEXTSPLIT(INDEX(_xlfn.TEXTSPLIT(טבלה1[[#This Row],[עמודה55]],"-"),2),"/"),1)</f>
        <v>#REF!</v>
      </c>
      <c r="S2633" s="28" t="e">
        <f>AVERAGE(טבלה1[[#This Row],[עמודה59]:[עמודה60]])</f>
        <v>#VALUE!</v>
      </c>
      <c r="T2633" s="31" t="e">
        <f>VALUE(SUBSTITUTE(טבלה1[[#This Row],[עמודה56]],"$",""))</f>
        <v>#VALUE!</v>
      </c>
      <c r="U2633" s="31" t="e">
        <f>VALUE(SUBSTITUTE(טבלה1[[#This Row],[עמודה57]],"$",""))</f>
        <v>#REF!</v>
      </c>
      <c r="V2633" s="31" t="e">
        <f>IF(טבלה1[[#This Row],[עמודה58]]&gt;30,"Yes","No")</f>
        <v>#VALUE!</v>
      </c>
    </row>
    <row r="2634" spans="1:22" x14ac:dyDescent="0.15">
      <c r="A2634" s="32" t="s">
        <v>6149</v>
      </c>
      <c r="B2634" s="33" t="s">
        <v>6150</v>
      </c>
      <c r="C2634" s="33" t="s">
        <v>6151</v>
      </c>
      <c r="D2634" s="44">
        <v>1000</v>
      </c>
      <c r="E2634" s="33" t="s">
        <v>9</v>
      </c>
      <c r="F2634" s="33" t="s">
        <v>117</v>
      </c>
      <c r="G2634" s="36" t="str">
        <f t="shared" si="41"/>
        <v>Low</v>
      </c>
      <c r="H2634" s="34">
        <v>0.1</v>
      </c>
      <c r="I2634" s="35"/>
      <c r="J2634" s="12" t="str" cm="1">
        <f t="array" ref="J2634">INDEX(_xlfn.TEXTSPLIT(טבלה1[[#This Row],[עמודה2]],","),2)</f>
        <v xml:space="preserve"> CA</v>
      </c>
      <c r="K2634" s="37" t="str">
        <f>_xlfn.CONCAT(טבלה1[[#This Row],[AI_Companies]]," ",טבלה1[[#This Row],[עמודה1]])</f>
        <v>PixelSymmetryInc https://pixelsymmetry.com</v>
      </c>
      <c r="L2634" s="36">
        <v>2</v>
      </c>
      <c r="M2634" s="36" t="str">
        <f>IF(טבלה1[[#This Row],[עמודה53]]&gt;2000,"Yes","No")</f>
        <v>No</v>
      </c>
      <c r="N2634" s="36">
        <v>9</v>
      </c>
      <c r="O2634" s="36">
        <f>AVERAGE(טבלה1[[#This Row],[עמודה52]:[עמודה53]])</f>
        <v>5.5</v>
      </c>
      <c r="P2634" s="36" t="str">
        <f>IF(טבלה1[[#This Row],[עמודה4]]="&lt; $25 / hr","0$ - $25 / hr",טבלה1[[#This Row],[עמודה4]])</f>
        <v>$100 - $149 / hr</v>
      </c>
      <c r="Q2634" s="12" t="str" cm="1">
        <f t="array" ref="Q2634">INDEX(_xlfn.TEXTSPLIT(טבלה1[[#This Row],[עמודה55]],"-"),1)</f>
        <v xml:space="preserve">$100 </v>
      </c>
      <c r="R2634" s="21" t="str" cm="1">
        <f t="array" ref="R2634">INDEX(_xlfn.TEXTSPLIT(INDEX(_xlfn.TEXTSPLIT(טבלה1[[#This Row],[עמודה55]],"-"),2),"/"),1)</f>
        <v xml:space="preserve"> $149 </v>
      </c>
      <c r="S2634" s="36">
        <f>AVERAGE(טבלה1[[#This Row],[עמודה59]:[עמודה60]])</f>
        <v>124.5</v>
      </c>
      <c r="T2634" s="38">
        <f>VALUE(SUBSTITUTE(טבלה1[[#This Row],[עמודה56]],"$",""))</f>
        <v>100</v>
      </c>
      <c r="U2634" s="38">
        <f>VALUE(SUBSTITUTE(טבלה1[[#This Row],[עמודה57]],"$",""))</f>
        <v>149</v>
      </c>
      <c r="V2634" s="38" t="str">
        <f>IF(טבלה1[[#This Row],[עמודה58]]&gt;30,"Yes","No")</f>
        <v>Yes</v>
      </c>
    </row>
    <row r="2635" spans="1:22" x14ac:dyDescent="0.15">
      <c r="A2635" s="32" t="s">
        <v>6152</v>
      </c>
      <c r="B2635" s="39" t="s">
        <v>6153</v>
      </c>
      <c r="C2635" s="39" t="s">
        <v>28</v>
      </c>
      <c r="D2635" s="40">
        <v>1000</v>
      </c>
      <c r="E2635" s="39" t="s">
        <v>9</v>
      </c>
      <c r="F2635" s="39" t="s">
        <v>29</v>
      </c>
      <c r="G2635" s="36" t="str">
        <f t="shared" si="41"/>
        <v>Low</v>
      </c>
      <c r="H2635" s="41">
        <v>0.1</v>
      </c>
      <c r="I2635" s="42"/>
      <c r="J2635" s="12" t="str" cm="1">
        <f t="array" ref="J2635">INDEX(_xlfn.TEXTSPLIT(טבלה1[[#This Row],[עמודה2]],","),2)</f>
        <v xml:space="preserve"> Finland</v>
      </c>
      <c r="K2635" s="43" t="str">
        <f>_xlfn.CONCAT(טבלה1[[#This Row],[AI_Companies]]," ",טבלה1[[#This Row],[עמודה1]])</f>
        <v>EmpiricaFinland https://www.empirica.fi/en/empirica-finland-2/</v>
      </c>
      <c r="L2635" s="28">
        <v>10</v>
      </c>
      <c r="M2635" s="28" t="str">
        <f>IF(טבלה1[[#This Row],[עמודה53]]&gt;2000,"Yes","No")</f>
        <v>No</v>
      </c>
      <c r="N2635" s="28">
        <v>49</v>
      </c>
      <c r="O2635" s="28">
        <f>AVERAGE(טבלה1[[#This Row],[עמודה52]:[עמודה53]])</f>
        <v>5.5</v>
      </c>
      <c r="P2635" s="28" t="str">
        <f>IF(טבלה1[[#This Row],[עמודה4]]="&lt; $25 / hr","0$ - $25 / hr",טבלה1[[#This Row],[עמודה4]])</f>
        <v>$50 - $99 / hr</v>
      </c>
      <c r="Q2635" s="12" t="str" cm="1">
        <f t="array" ref="Q2635">INDEX(_xlfn.TEXTSPLIT(טבלה1[[#This Row],[עמודה55]],"-"),1)</f>
        <v xml:space="preserve">$50 </v>
      </c>
      <c r="R2635" s="21" t="str" cm="1">
        <f t="array" ref="R2635">INDEX(_xlfn.TEXTSPLIT(INDEX(_xlfn.TEXTSPLIT(טבלה1[[#This Row],[עמודה55]],"-"),2),"/"),1)</f>
        <v xml:space="preserve"> $99 </v>
      </c>
      <c r="S2635" s="28">
        <f>AVERAGE(טבלה1[[#This Row],[עמודה59]:[עמודה60]])</f>
        <v>74.5</v>
      </c>
      <c r="T2635" s="31">
        <f>VALUE(SUBSTITUTE(טבלה1[[#This Row],[עמודה56]],"$",""))</f>
        <v>50</v>
      </c>
      <c r="U2635" s="31">
        <f>VALUE(SUBSTITUTE(טבלה1[[#This Row],[עמודה57]],"$",""))</f>
        <v>99</v>
      </c>
      <c r="V2635" s="31" t="str">
        <f>IF(טבלה1[[#This Row],[עמודה58]]&gt;30,"Yes","No")</f>
        <v>Yes</v>
      </c>
    </row>
    <row r="2636" spans="1:22" x14ac:dyDescent="0.15">
      <c r="A2636" s="32" t="s">
        <v>6154</v>
      </c>
      <c r="B2636" s="33" t="s">
        <v>6155</v>
      </c>
      <c r="C2636" s="33" t="s">
        <v>689</v>
      </c>
      <c r="D2636" s="44">
        <v>5000</v>
      </c>
      <c r="E2636" s="33" t="s">
        <v>33</v>
      </c>
      <c r="F2636" s="33" t="s">
        <v>10</v>
      </c>
      <c r="G2636" s="36" t="str">
        <f t="shared" si="41"/>
        <v>Low</v>
      </c>
      <c r="H2636" s="34">
        <v>0.1</v>
      </c>
      <c r="I2636" s="35"/>
      <c r="J2636" s="12" t="str" cm="1">
        <f t="array" ref="J2636">INDEX(_xlfn.TEXTSPLIT(טבלה1[[#This Row],[עמודה2]],","),2)</f>
        <v xml:space="preserve"> Poland</v>
      </c>
      <c r="K2636" s="37" t="str">
        <f>_xlfn.CONCAT(טבלה1[[#This Row],[AI_Companies]]," ",טבלה1[[#This Row],[עמודה1]])</f>
        <v>Cloudstate/Chmurowisko http://www.cloudstate.eu</v>
      </c>
      <c r="L2636" s="36">
        <v>50</v>
      </c>
      <c r="M2636" s="36" t="str">
        <f>IF(טבלה1[[#This Row],[עמודה53]]&gt;2000,"Yes","No")</f>
        <v>No</v>
      </c>
      <c r="N2636" s="36">
        <v>249</v>
      </c>
      <c r="O2636" s="36">
        <f>AVERAGE(טבלה1[[#This Row],[עמודה52]:[עמודה53]])</f>
        <v>29.5</v>
      </c>
      <c r="P2636" s="36" t="str">
        <f>IF(טבלה1[[#This Row],[עמודה4]]="&lt; $25 / hr","0$ - $25 / hr",טבלה1[[#This Row],[עמודה4]])</f>
        <v>$50 - $99 / hr</v>
      </c>
      <c r="Q2636" s="12" t="str" cm="1">
        <f t="array" ref="Q2636">INDEX(_xlfn.TEXTSPLIT(טבלה1[[#This Row],[עמודה55]],"-"),1)</f>
        <v xml:space="preserve">$50 </v>
      </c>
      <c r="R2636" s="21" t="str" cm="1">
        <f t="array" ref="R2636">INDEX(_xlfn.TEXTSPLIT(INDEX(_xlfn.TEXTSPLIT(טבלה1[[#This Row],[עמודה55]],"-"),2),"/"),1)</f>
        <v xml:space="preserve"> $99 </v>
      </c>
      <c r="S2636" s="36">
        <f>AVERAGE(טבלה1[[#This Row],[עמודה59]:[עמודה60]])</f>
        <v>74.5</v>
      </c>
      <c r="T2636" s="38">
        <f>VALUE(SUBSTITUTE(טבלה1[[#This Row],[עמודה56]],"$",""))</f>
        <v>50</v>
      </c>
      <c r="U2636" s="38">
        <f>VALUE(SUBSTITUTE(טבלה1[[#This Row],[עמודה57]],"$",""))</f>
        <v>99</v>
      </c>
      <c r="V2636" s="38" t="str">
        <f>IF(טבלה1[[#This Row],[עמודה58]]&gt;30,"Yes","No")</f>
        <v>Yes</v>
      </c>
    </row>
    <row r="2637" spans="1:22" x14ac:dyDescent="0.15">
      <c r="A2637" s="32" t="s">
        <v>6156</v>
      </c>
      <c r="B2637" s="39" t="s">
        <v>6157</v>
      </c>
      <c r="C2637" s="39" t="s">
        <v>102</v>
      </c>
      <c r="D2637" s="40">
        <v>1000</v>
      </c>
      <c r="E2637" s="39" t="s">
        <v>21</v>
      </c>
      <c r="F2637" s="39" t="s">
        <v>117</v>
      </c>
      <c r="G2637" s="36" t="str">
        <f t="shared" si="41"/>
        <v>Low</v>
      </c>
      <c r="H2637" s="41">
        <v>0.1</v>
      </c>
      <c r="I2637" s="42"/>
      <c r="J2637" s="12" t="str" cm="1">
        <f t="array" ref="J2637">INDEX(_xlfn.TEXTSPLIT(טבלה1[[#This Row],[עמודה2]],","),2)</f>
        <v xml:space="preserve"> India</v>
      </c>
      <c r="K2637" s="43" t="str">
        <f>_xlfn.CONCAT(טבלה1[[#This Row],[AI_Companies]]," ",טבלה1[[#This Row],[עמודה1]])</f>
        <v>BamsTechnologiesPrivateLimited https://bamstechnologies.com</v>
      </c>
      <c r="L2637" s="28">
        <v>2</v>
      </c>
      <c r="M2637" s="28" t="str">
        <f>IF(טבלה1[[#This Row],[עמודה53]]&gt;2000,"Yes","No")</f>
        <v>No</v>
      </c>
      <c r="N2637" s="28">
        <v>9</v>
      </c>
      <c r="O2637" s="28">
        <f>AVERAGE(טבלה1[[#This Row],[עמודה52]:[עמודה53]])</f>
        <v>149.5</v>
      </c>
      <c r="P2637" s="28" t="str">
        <f>IF(טבלה1[[#This Row],[עמודה4]]="&lt; $25 / hr","0$ - $25 / hr",טבלה1[[#This Row],[עמודה4]])</f>
        <v>$25 - $49 / hr</v>
      </c>
      <c r="Q2637" s="12" t="str" cm="1">
        <f t="array" ref="Q2637">INDEX(_xlfn.TEXTSPLIT(טבלה1[[#This Row],[עמודה55]],"-"),1)</f>
        <v xml:space="preserve">$25 </v>
      </c>
      <c r="R2637" s="21" t="str" cm="1">
        <f t="array" ref="R2637">INDEX(_xlfn.TEXTSPLIT(INDEX(_xlfn.TEXTSPLIT(טבלה1[[#This Row],[עמודה55]],"-"),2),"/"),1)</f>
        <v xml:space="preserve"> $49 </v>
      </c>
      <c r="S2637" s="28">
        <f>AVERAGE(טבלה1[[#This Row],[עמודה59]:[עמודה60]])</f>
        <v>37</v>
      </c>
      <c r="T2637" s="31">
        <f>VALUE(SUBSTITUTE(טבלה1[[#This Row],[עמודה56]],"$",""))</f>
        <v>25</v>
      </c>
      <c r="U2637" s="31">
        <f>VALUE(SUBSTITUTE(טבלה1[[#This Row],[עמודה57]],"$",""))</f>
        <v>49</v>
      </c>
      <c r="V2637" s="31" t="str">
        <f>IF(טבלה1[[#This Row],[עמודה58]]&gt;30,"Yes","No")</f>
        <v>Yes</v>
      </c>
    </row>
    <row r="2638" spans="1:22" x14ac:dyDescent="0.15">
      <c r="A2638" s="32" t="s">
        <v>6158</v>
      </c>
      <c r="B2638" s="33" t="s">
        <v>6159</v>
      </c>
      <c r="C2638" s="33" t="s">
        <v>6160</v>
      </c>
      <c r="D2638" s="44">
        <v>5000</v>
      </c>
      <c r="E2638" s="33" t="s">
        <v>9</v>
      </c>
      <c r="F2638" s="33" t="s">
        <v>117</v>
      </c>
      <c r="G2638" s="36" t="str">
        <f t="shared" si="41"/>
        <v>Low</v>
      </c>
      <c r="H2638" s="34">
        <v>0.1</v>
      </c>
      <c r="I2638" s="35"/>
      <c r="J2638" s="12" t="str" cm="1">
        <f t="array" ref="J2638">INDEX(_xlfn.TEXTSPLIT(טבלה1[[#This Row],[עמודה2]],","),2)</f>
        <v xml:space="preserve"> United Kingdom</v>
      </c>
      <c r="K2638" s="37" t="str">
        <f>_xlfn.CONCAT(טבלה1[[#This Row],[AI_Companies]]," ",טבלה1[[#This Row],[עמודה1]])</f>
        <v>Fintricity http://www.fintricity.com/</v>
      </c>
      <c r="L2638" s="36">
        <v>2</v>
      </c>
      <c r="M2638" s="36" t="str">
        <f>IF(טבלה1[[#This Row],[עמודה53]]&gt;2000,"Yes","No")</f>
        <v>No</v>
      </c>
      <c r="N2638" s="36">
        <v>9</v>
      </c>
      <c r="O2638" s="36">
        <f>AVERAGE(טבלה1[[#This Row],[עמודה52]:[עמודה53]])</f>
        <v>5.5</v>
      </c>
      <c r="P2638" s="36" t="str">
        <f>IF(טבלה1[[#This Row],[עמודה4]]="&lt; $25 / hr","0$ - $25 / hr",טבלה1[[#This Row],[עמודה4]])</f>
        <v>$100 - $149 / hr</v>
      </c>
      <c r="Q2638" s="12" t="str" cm="1">
        <f t="array" ref="Q2638">INDEX(_xlfn.TEXTSPLIT(טבלה1[[#This Row],[עמודה55]],"-"),1)</f>
        <v xml:space="preserve">$100 </v>
      </c>
      <c r="R2638" s="21" t="str" cm="1">
        <f t="array" ref="R2638">INDEX(_xlfn.TEXTSPLIT(INDEX(_xlfn.TEXTSPLIT(טבלה1[[#This Row],[עמודה55]],"-"),2),"/"),1)</f>
        <v xml:space="preserve"> $149 </v>
      </c>
      <c r="S2638" s="36">
        <f>AVERAGE(טבלה1[[#This Row],[עמודה59]:[עמודה60]])</f>
        <v>124.5</v>
      </c>
      <c r="T2638" s="38">
        <f>VALUE(SUBSTITUTE(טבלה1[[#This Row],[עמודה56]],"$",""))</f>
        <v>100</v>
      </c>
      <c r="U2638" s="38">
        <f>VALUE(SUBSTITUTE(טבלה1[[#This Row],[עמודה57]],"$",""))</f>
        <v>149</v>
      </c>
      <c r="V2638" s="38" t="str">
        <f>IF(טבלה1[[#This Row],[עמודה58]]&gt;30,"Yes","No")</f>
        <v>Yes</v>
      </c>
    </row>
    <row r="2639" spans="1:22" x14ac:dyDescent="0.15">
      <c r="A2639" s="32" t="s">
        <v>6161</v>
      </c>
      <c r="B2639" s="39" t="s">
        <v>6162</v>
      </c>
      <c r="C2639" s="39" t="s">
        <v>546</v>
      </c>
      <c r="D2639" s="40">
        <v>25000</v>
      </c>
      <c r="E2639" s="39" t="s">
        <v>4</v>
      </c>
      <c r="F2639" s="39" t="s">
        <v>117</v>
      </c>
      <c r="G2639" s="36" t="str">
        <f t="shared" si="41"/>
        <v>Low</v>
      </c>
      <c r="H2639" s="41">
        <v>0.1</v>
      </c>
      <c r="I2639" s="42"/>
      <c r="J2639" s="12" t="str" cm="1">
        <f t="array" ref="J2639">INDEX(_xlfn.TEXTSPLIT(טבלה1[[#This Row],[עמודה2]],","),2)</f>
        <v xml:space="preserve"> France</v>
      </c>
      <c r="K2639" s="43" t="str">
        <f>_xlfn.CONCAT(טבלה1[[#This Row],[AI_Companies]]," ",טבלה1[[#This Row],[עמודה1]])</f>
        <v>LiquidSkyPtyLtd http://www.chiefdreamer.com/</v>
      </c>
      <c r="L2639" s="28">
        <v>2</v>
      </c>
      <c r="M2639" s="28" t="str">
        <f>IF(טבלה1[[#This Row],[עמודה53]]&gt;2000,"Yes","No")</f>
        <v>No</v>
      </c>
      <c r="N2639" s="28">
        <v>9</v>
      </c>
      <c r="O2639" s="28">
        <f>AVERAGE(טבלה1[[#This Row],[עמודה52]:[עמודה53]])</f>
        <v>5.5</v>
      </c>
      <c r="P2639" s="28" t="str">
        <f>IF(טבלה1[[#This Row],[עמודה4]]="&lt; $25 / hr","0$ - $25 / hr",טבלה1[[#This Row],[עמודה4]])</f>
        <v>$50 - $99 / hr</v>
      </c>
      <c r="Q2639" s="12" t="str" cm="1">
        <f t="array" ref="Q2639">INDEX(_xlfn.TEXTSPLIT(טבלה1[[#This Row],[עמודה55]],"-"),1)</f>
        <v xml:space="preserve">$50 </v>
      </c>
      <c r="R2639" s="21" t="str" cm="1">
        <f t="array" ref="R2639">INDEX(_xlfn.TEXTSPLIT(INDEX(_xlfn.TEXTSPLIT(טבלה1[[#This Row],[עמודה55]],"-"),2),"/"),1)</f>
        <v xml:space="preserve"> $99 </v>
      </c>
      <c r="S2639" s="28">
        <f>AVERAGE(טבלה1[[#This Row],[עמודה59]:[עמודה60]])</f>
        <v>74.5</v>
      </c>
      <c r="T2639" s="31">
        <f>VALUE(SUBSTITUTE(טבלה1[[#This Row],[עמודה56]],"$",""))</f>
        <v>50</v>
      </c>
      <c r="U2639" s="31">
        <f>VALUE(SUBSTITUTE(טבלה1[[#This Row],[עמודה57]],"$",""))</f>
        <v>99</v>
      </c>
      <c r="V2639" s="31" t="str">
        <f>IF(טבלה1[[#This Row],[עמודה58]]&gt;30,"Yes","No")</f>
        <v>Yes</v>
      </c>
    </row>
    <row r="2640" spans="1:22" x14ac:dyDescent="0.15">
      <c r="A2640" s="32" t="s">
        <v>6163</v>
      </c>
      <c r="B2640" s="33" t="s">
        <v>6164</v>
      </c>
      <c r="C2640" s="33" t="s">
        <v>6165</v>
      </c>
      <c r="D2640" s="33" t="s">
        <v>4</v>
      </c>
      <c r="E2640" s="33" t="s">
        <v>4</v>
      </c>
      <c r="F2640" s="33" t="s">
        <v>117</v>
      </c>
      <c r="G2640" s="36" t="str">
        <f t="shared" si="41"/>
        <v>Low</v>
      </c>
      <c r="H2640" s="34">
        <v>0.1</v>
      </c>
      <c r="I2640" s="35"/>
      <c r="J2640" s="12" t="str" cm="1">
        <f t="array" ref="J2640">INDEX(_xlfn.TEXTSPLIT(טבלה1[[#This Row],[עמודה2]],","),2)</f>
        <v xml:space="preserve"> IL</v>
      </c>
      <c r="K2640" s="37" t="str">
        <f>_xlfn.CONCAT(טבלה1[[#This Row],[AI_Companies]]," ",טבלה1[[#This Row],[עמודה1]])</f>
        <v>RedAxle https://redaxle.com</v>
      </c>
      <c r="L2640" s="36">
        <v>2</v>
      </c>
      <c r="M2640" s="36" t="str">
        <f>IF(טבלה1[[#This Row],[עמודה53]]&gt;2000,"Yes","No")</f>
        <v>No</v>
      </c>
      <c r="N2640" s="36">
        <v>9</v>
      </c>
      <c r="O2640" s="36">
        <f>AVERAGE(טבלה1[[#This Row],[עמודה52]:[עמודה53]])</f>
        <v>5.5</v>
      </c>
      <c r="P2640" s="36" t="str">
        <f>IF(טבלה1[[#This Row],[עמודה4]]="&lt; $25 / hr","0$ - $25 / hr",טבלה1[[#This Row],[עמודה4]])</f>
        <v>Undisclosed</v>
      </c>
      <c r="Q2640" s="12" t="str" cm="1">
        <f t="array" ref="Q2640">INDEX(_xlfn.TEXTSPLIT(טבלה1[[#This Row],[עמודה55]],"-"),1)</f>
        <v>Undisclosed</v>
      </c>
      <c r="R2640" s="21" t="e" cm="1">
        <f t="array" ref="R2640">INDEX(_xlfn.TEXTSPLIT(INDEX(_xlfn.TEXTSPLIT(טבלה1[[#This Row],[עמודה55]],"-"),2),"/"),1)</f>
        <v>#REF!</v>
      </c>
      <c r="S2640" s="36" t="e">
        <f>AVERAGE(טבלה1[[#This Row],[עמודה59]:[עמודה60]])</f>
        <v>#VALUE!</v>
      </c>
      <c r="T2640" s="38" t="e">
        <f>VALUE(SUBSTITUTE(טבלה1[[#This Row],[עמודה56]],"$",""))</f>
        <v>#VALUE!</v>
      </c>
      <c r="U2640" s="38" t="e">
        <f>VALUE(SUBSTITUTE(טבלה1[[#This Row],[עמודה57]],"$",""))</f>
        <v>#REF!</v>
      </c>
      <c r="V2640" s="38" t="e">
        <f>IF(טבלה1[[#This Row],[עמודה58]]&gt;30,"Yes","No")</f>
        <v>#VALUE!</v>
      </c>
    </row>
    <row r="2641" spans="1:22" x14ac:dyDescent="0.15">
      <c r="A2641" s="32" t="s">
        <v>6166</v>
      </c>
      <c r="B2641" s="39" t="s">
        <v>6167</v>
      </c>
      <c r="C2641" s="39" t="s">
        <v>1394</v>
      </c>
      <c r="D2641" s="39" t="s">
        <v>4</v>
      </c>
      <c r="E2641" s="39" t="s">
        <v>4</v>
      </c>
      <c r="F2641" s="39" t="s">
        <v>117</v>
      </c>
      <c r="G2641" s="36" t="str">
        <f t="shared" si="41"/>
        <v>Low</v>
      </c>
      <c r="H2641" s="41">
        <v>0.1</v>
      </c>
      <c r="I2641" s="42"/>
      <c r="J2641" s="12" t="str" cm="1">
        <f t="array" ref="J2641">INDEX(_xlfn.TEXTSPLIT(טבלה1[[#This Row],[עמודה2]],","),2)</f>
        <v xml:space="preserve"> United Kingdom</v>
      </c>
      <c r="K2641" s="43" t="str">
        <f>_xlfn.CONCAT(טבלה1[[#This Row],[AI_Companies]]," ",טבלה1[[#This Row],[עמודה1]])</f>
        <v>ToruInteractive https://www.toruinteractive.com</v>
      </c>
      <c r="L2641" s="28">
        <v>2</v>
      </c>
      <c r="M2641" s="28" t="str">
        <f>IF(טבלה1[[#This Row],[עמודה53]]&gt;2000,"Yes","No")</f>
        <v>No</v>
      </c>
      <c r="N2641" s="28">
        <v>9</v>
      </c>
      <c r="O2641" s="28">
        <f>AVERAGE(טבלה1[[#This Row],[עמודה52]:[עמודה53]])</f>
        <v>5.5</v>
      </c>
      <c r="P2641" s="28" t="str">
        <f>IF(טבלה1[[#This Row],[עמודה4]]="&lt; $25 / hr","0$ - $25 / hr",טבלה1[[#This Row],[עמודה4]])</f>
        <v>Undisclosed</v>
      </c>
      <c r="Q2641" s="12" t="str" cm="1">
        <f t="array" ref="Q2641">INDEX(_xlfn.TEXTSPLIT(טבלה1[[#This Row],[עמודה55]],"-"),1)</f>
        <v>Undisclosed</v>
      </c>
      <c r="R2641" s="21" t="e" cm="1">
        <f t="array" ref="R2641">INDEX(_xlfn.TEXTSPLIT(INDEX(_xlfn.TEXTSPLIT(טבלה1[[#This Row],[עמודה55]],"-"),2),"/"),1)</f>
        <v>#REF!</v>
      </c>
      <c r="S2641" s="28" t="e">
        <f>AVERAGE(טבלה1[[#This Row],[עמודה59]:[עמודה60]])</f>
        <v>#VALUE!</v>
      </c>
      <c r="T2641" s="31" t="e">
        <f>VALUE(SUBSTITUTE(טבלה1[[#This Row],[עמודה56]],"$",""))</f>
        <v>#VALUE!</v>
      </c>
      <c r="U2641" s="31" t="e">
        <f>VALUE(SUBSTITUTE(טבלה1[[#This Row],[עמודה57]],"$",""))</f>
        <v>#REF!</v>
      </c>
      <c r="V2641" s="31" t="e">
        <f>IF(טבלה1[[#This Row],[עמודה58]]&gt;30,"Yes","No")</f>
        <v>#VALUE!</v>
      </c>
    </row>
    <row r="2642" spans="1:22" x14ac:dyDescent="0.15">
      <c r="A2642" s="32" t="s">
        <v>6168</v>
      </c>
      <c r="B2642" s="33" t="s">
        <v>6169</v>
      </c>
      <c r="C2642" s="33" t="s">
        <v>6170</v>
      </c>
      <c r="D2642" s="44">
        <v>10000</v>
      </c>
      <c r="E2642" s="33" t="s">
        <v>21</v>
      </c>
      <c r="F2642" s="33" t="s">
        <v>117</v>
      </c>
      <c r="G2642" s="36" t="str">
        <f t="shared" si="41"/>
        <v>Low</v>
      </c>
      <c r="H2642" s="34">
        <v>0.1</v>
      </c>
      <c r="I2642" s="35"/>
      <c r="J2642" s="12" t="str" cm="1">
        <f t="array" ref="J2642">INDEX(_xlfn.TEXTSPLIT(טבלה1[[#This Row],[עמודה2]],","),2)</f>
        <v xml:space="preserve"> CA</v>
      </c>
      <c r="K2642" s="37" t="str">
        <f>_xlfn.CONCAT(טבלה1[[#This Row],[AI_Companies]]," ",טבלה1[[#This Row],[עמודה1]])</f>
        <v>TrinusCorporation https://trinus.com/</v>
      </c>
      <c r="L2642" s="36">
        <v>2</v>
      </c>
      <c r="M2642" s="36" t="str">
        <f>IF(טבלה1[[#This Row],[עמודה53]]&gt;2000,"Yes","No")</f>
        <v>No</v>
      </c>
      <c r="N2642" s="36">
        <v>9</v>
      </c>
      <c r="O2642" s="36">
        <f>AVERAGE(טבלה1[[#This Row],[עמודה52]:[עמודה53]])</f>
        <v>5.5</v>
      </c>
      <c r="P2642" s="36" t="str">
        <f>IF(טבלה1[[#This Row],[עמודה4]]="&lt; $25 / hr","0$ - $25 / hr",טבלה1[[#This Row],[עמודה4]])</f>
        <v>Undisclosed</v>
      </c>
      <c r="Q2642" s="12" t="str" cm="1">
        <f t="array" ref="Q2642">INDEX(_xlfn.TEXTSPLIT(טבלה1[[#This Row],[עמודה55]],"-"),1)</f>
        <v>Undisclosed</v>
      </c>
      <c r="R2642" s="21" t="e" cm="1">
        <f t="array" ref="R2642">INDEX(_xlfn.TEXTSPLIT(INDEX(_xlfn.TEXTSPLIT(טבלה1[[#This Row],[עמודה55]],"-"),2),"/"),1)</f>
        <v>#REF!</v>
      </c>
      <c r="S2642" s="36" t="e">
        <f>AVERAGE(טבלה1[[#This Row],[עמודה59]:[עמודה60]])</f>
        <v>#VALUE!</v>
      </c>
      <c r="T2642" s="38" t="e">
        <f>VALUE(SUBSTITUTE(טבלה1[[#This Row],[עמודה56]],"$",""))</f>
        <v>#VALUE!</v>
      </c>
      <c r="U2642" s="38" t="e">
        <f>VALUE(SUBSTITUTE(טבלה1[[#This Row],[עמודה57]],"$",""))</f>
        <v>#REF!</v>
      </c>
      <c r="V2642" s="38" t="e">
        <f>IF(טבלה1[[#This Row],[עמודה58]]&gt;30,"Yes","No")</f>
        <v>#VALUE!</v>
      </c>
    </row>
    <row r="2643" spans="1:22" x14ac:dyDescent="0.15">
      <c r="A2643" s="32" t="s">
        <v>6171</v>
      </c>
      <c r="B2643" s="39" t="s">
        <v>6172</v>
      </c>
      <c r="C2643" s="39" t="s">
        <v>6130</v>
      </c>
      <c r="D2643" s="40">
        <v>1000</v>
      </c>
      <c r="E2643" s="39" t="s">
        <v>14</v>
      </c>
      <c r="F2643" s="39" t="s">
        <v>29</v>
      </c>
      <c r="G2643" s="36" t="str">
        <f t="shared" si="41"/>
        <v>Low</v>
      </c>
      <c r="H2643" s="41">
        <v>0.11</v>
      </c>
      <c r="I2643" s="42"/>
      <c r="J2643" s="12" t="str" cm="1">
        <f t="array" ref="J2643">INDEX(_xlfn.TEXTSPLIT(טבלה1[[#This Row],[עמודה2]],","),2)</f>
        <v xml:space="preserve"> Canada</v>
      </c>
      <c r="K2643" s="43" t="str">
        <f>_xlfn.CONCAT(טבלה1[[#This Row],[AI_Companies]]," ",טבלה1[[#This Row],[עמודה1]])</f>
        <v>TransformInteractive http://www.transforminteractive.com</v>
      </c>
      <c r="L2643" s="28">
        <v>10</v>
      </c>
      <c r="M2643" s="28" t="str">
        <f>IF(טבלה1[[#This Row],[עמודה53]]&gt;2000,"Yes","No")</f>
        <v>No</v>
      </c>
      <c r="N2643" s="28">
        <v>49</v>
      </c>
      <c r="O2643" s="28">
        <f>AVERAGE(טבלה1[[#This Row],[עמודה52]:[עמודה53]])</f>
        <v>5.5</v>
      </c>
      <c r="P2643" s="28" t="str">
        <f>IF(טבלה1[[#This Row],[עמודה4]]="&lt; $25 / hr","0$ - $25 / hr",טבלה1[[#This Row],[עמודה4]])</f>
        <v>$100 - $149 / hr</v>
      </c>
      <c r="Q2643" s="12" t="str" cm="1">
        <f t="array" ref="Q2643">INDEX(_xlfn.TEXTSPLIT(טבלה1[[#This Row],[עמודה55]],"-"),1)</f>
        <v xml:space="preserve">$100 </v>
      </c>
      <c r="R2643" s="21" t="str" cm="1">
        <f t="array" ref="R2643">INDEX(_xlfn.TEXTSPLIT(INDEX(_xlfn.TEXTSPLIT(טבלה1[[#This Row],[עמודה55]],"-"),2),"/"),1)</f>
        <v xml:space="preserve"> $149 </v>
      </c>
      <c r="S2643" s="28">
        <f>AVERAGE(טבלה1[[#This Row],[עמודה59]:[עמודה60]])</f>
        <v>124.5</v>
      </c>
      <c r="T2643" s="31">
        <f>VALUE(SUBSTITUTE(טבלה1[[#This Row],[עמודה56]],"$",""))</f>
        <v>100</v>
      </c>
      <c r="U2643" s="31">
        <f>VALUE(SUBSTITUTE(טבלה1[[#This Row],[עמודה57]],"$",""))</f>
        <v>149</v>
      </c>
      <c r="V2643" s="31" t="str">
        <f>IF(טבלה1[[#This Row],[עמודה58]]&gt;30,"Yes","No")</f>
        <v>Yes</v>
      </c>
    </row>
    <row r="2644" spans="1:22" x14ac:dyDescent="0.15">
      <c r="A2644" s="32" t="s">
        <v>6173</v>
      </c>
      <c r="B2644" s="33" t="s">
        <v>6174</v>
      </c>
      <c r="C2644" s="33" t="s">
        <v>102</v>
      </c>
      <c r="D2644" s="44">
        <v>50000</v>
      </c>
      <c r="E2644" s="33" t="s">
        <v>9</v>
      </c>
      <c r="F2644" s="33" t="s">
        <v>117</v>
      </c>
      <c r="G2644" s="36" t="str">
        <f t="shared" si="41"/>
        <v>Low</v>
      </c>
      <c r="H2644" s="34">
        <v>0.15</v>
      </c>
      <c r="I2644" s="35"/>
      <c r="J2644" s="12" t="str" cm="1">
        <f t="array" ref="J2644">INDEX(_xlfn.TEXTSPLIT(טבלה1[[#This Row],[עמודה2]],","),2)</f>
        <v xml:space="preserve"> India</v>
      </c>
      <c r="K2644" s="37" t="str">
        <f>_xlfn.CONCAT(טבלה1[[#This Row],[AI_Companies]]," ",טבלה1[[#This Row],[עמודה1]])</f>
        <v>BrigitaSolutionsPvtLtd https://brigita.co</v>
      </c>
      <c r="L2644" s="36">
        <v>2</v>
      </c>
      <c r="M2644" s="36" t="str">
        <f>IF(טבלה1[[#This Row],[עמודה53]]&gt;2000,"Yes","No")</f>
        <v>No</v>
      </c>
      <c r="N2644" s="36">
        <v>9</v>
      </c>
      <c r="O2644" s="36">
        <f>AVERAGE(טבלה1[[#This Row],[עמודה52]:[עמודה53]])</f>
        <v>29.5</v>
      </c>
      <c r="P2644" s="36" t="str">
        <f>IF(טבלה1[[#This Row],[עמודה4]]="&lt; $25 / hr","0$ - $25 / hr",טבלה1[[#This Row],[עמודה4]])</f>
        <v>0$ - $25 / hr</v>
      </c>
      <c r="Q2644" s="12" t="str" cm="1">
        <f t="array" ref="Q2644">INDEX(_xlfn.TEXTSPLIT(טבלה1[[#This Row],[עמודה55]],"-"),1)</f>
        <v xml:space="preserve">0$ </v>
      </c>
      <c r="R2644" s="21" t="str" cm="1">
        <f t="array" ref="R2644">INDEX(_xlfn.TEXTSPLIT(INDEX(_xlfn.TEXTSPLIT(טבלה1[[#This Row],[עמודה55]],"-"),2),"/"),1)</f>
        <v xml:space="preserve"> $25 </v>
      </c>
      <c r="S2644" s="36">
        <f>AVERAGE(טבלה1[[#This Row],[עמודה59]:[עמודה60]])</f>
        <v>12.5</v>
      </c>
      <c r="T2644" s="38">
        <f>VALUE(SUBSTITUTE(טבלה1[[#This Row],[עמודה56]],"$",""))</f>
        <v>0</v>
      </c>
      <c r="U2644" s="38">
        <f>VALUE(SUBSTITUTE(טבלה1[[#This Row],[עמודה57]],"$",""))</f>
        <v>25</v>
      </c>
      <c r="V2644" s="38" t="str">
        <f>IF(טבלה1[[#This Row],[עמודה58]]&gt;30,"Yes","No")</f>
        <v>No</v>
      </c>
    </row>
    <row r="2645" spans="1:22" x14ac:dyDescent="0.15">
      <c r="A2645" s="32" t="s">
        <v>6175</v>
      </c>
      <c r="B2645" s="39" t="s">
        <v>6176</v>
      </c>
      <c r="C2645" s="39" t="s">
        <v>6177</v>
      </c>
      <c r="D2645" s="40">
        <v>5000</v>
      </c>
      <c r="E2645" s="39" t="s">
        <v>21</v>
      </c>
      <c r="F2645" s="39" t="s">
        <v>117</v>
      </c>
      <c r="G2645" s="36" t="str">
        <f t="shared" si="41"/>
        <v>Low</v>
      </c>
      <c r="H2645" s="41">
        <v>0.15</v>
      </c>
      <c r="I2645" s="42"/>
      <c r="J2645" s="12" t="str" cm="1">
        <f t="array" ref="J2645">INDEX(_xlfn.TEXTSPLIT(טבלה1[[#This Row],[עמודה2]],","),2)</f>
        <v xml:space="preserve"> United Kingdom</v>
      </c>
      <c r="K2645" s="43" t="str">
        <f>_xlfn.CONCAT(טבלה1[[#This Row],[AI_Companies]]," ",טבלה1[[#This Row],[עמודה1]])</f>
        <v>BlackSquareMedia https://blacksquaremedia.com</v>
      </c>
      <c r="L2645" s="28">
        <v>2</v>
      </c>
      <c r="M2645" s="28" t="str">
        <f>IF(טבלה1[[#This Row],[עמודה53]]&gt;2000,"Yes","No")</f>
        <v>No</v>
      </c>
      <c r="N2645" s="28">
        <v>9</v>
      </c>
      <c r="O2645" s="28">
        <f>AVERAGE(טבלה1[[#This Row],[עמודה52]:[עמודה53]])</f>
        <v>5.5</v>
      </c>
      <c r="P2645" s="28" t="str">
        <f>IF(טבלה1[[#This Row],[עמודה4]]="&lt; $25 / hr","0$ - $25 / hr",טבלה1[[#This Row],[עמודה4]])</f>
        <v>$50 - $99 / hr</v>
      </c>
      <c r="Q2645" s="12" t="str" cm="1">
        <f t="array" ref="Q2645">INDEX(_xlfn.TEXTSPLIT(טבלה1[[#This Row],[עמודה55]],"-"),1)</f>
        <v xml:space="preserve">$50 </v>
      </c>
      <c r="R2645" s="21" t="str" cm="1">
        <f t="array" ref="R2645">INDEX(_xlfn.TEXTSPLIT(INDEX(_xlfn.TEXTSPLIT(טבלה1[[#This Row],[עמודה55]],"-"),2),"/"),1)</f>
        <v xml:space="preserve"> $99 </v>
      </c>
      <c r="S2645" s="28">
        <f>AVERAGE(טבלה1[[#This Row],[עמודה59]:[עמודה60]])</f>
        <v>74.5</v>
      </c>
      <c r="T2645" s="31">
        <f>VALUE(SUBSTITUTE(טבלה1[[#This Row],[עמודה56]],"$",""))</f>
        <v>50</v>
      </c>
      <c r="U2645" s="31">
        <f>VALUE(SUBSTITUTE(טבלה1[[#This Row],[עמודה57]],"$",""))</f>
        <v>99</v>
      </c>
      <c r="V2645" s="31" t="str">
        <f>IF(טבלה1[[#This Row],[עמודה58]]&gt;30,"Yes","No")</f>
        <v>Yes</v>
      </c>
    </row>
    <row r="2646" spans="1:22" x14ac:dyDescent="0.15">
      <c r="A2646" s="32" t="s">
        <v>6178</v>
      </c>
      <c r="B2646" s="33" t="s">
        <v>6179</v>
      </c>
      <c r="C2646" s="33" t="s">
        <v>768</v>
      </c>
      <c r="D2646" s="44">
        <v>1000</v>
      </c>
      <c r="E2646" s="33" t="s">
        <v>33</v>
      </c>
      <c r="F2646" s="33" t="s">
        <v>117</v>
      </c>
      <c r="G2646" s="36" t="str">
        <f t="shared" si="41"/>
        <v>Low</v>
      </c>
      <c r="H2646" s="34">
        <v>0.15</v>
      </c>
      <c r="I2646" s="35"/>
      <c r="J2646" s="12" t="str" cm="1">
        <f t="array" ref="J2646">INDEX(_xlfn.TEXTSPLIT(טבלה1[[#This Row],[עמודה2]],","),2)</f>
        <v xml:space="preserve"> CA</v>
      </c>
      <c r="K2646" s="37" t="str">
        <f>_xlfn.CONCAT(טבלה1[[#This Row],[AI_Companies]]," ",טבלה1[[#This Row],[עמודה1]])</f>
        <v>CoexistMedia https://coexist.media</v>
      </c>
      <c r="L2646" s="36">
        <v>2</v>
      </c>
      <c r="M2646" s="36" t="str">
        <f>IF(טבלה1[[#This Row],[עמודה53]]&gt;2000,"Yes","No")</f>
        <v>No</v>
      </c>
      <c r="N2646" s="36">
        <v>9</v>
      </c>
      <c r="O2646" s="36">
        <f>AVERAGE(טבלה1[[#This Row],[עמודה52]:[עמודה53]])</f>
        <v>5.5</v>
      </c>
      <c r="P2646" s="36" t="str">
        <f>IF(טבלה1[[#This Row],[עמודה4]]="&lt; $25 / hr","0$ - $25 / hr",טבלה1[[#This Row],[עמודה4]])</f>
        <v>$100 - $149 / hr</v>
      </c>
      <c r="Q2646" s="12" t="str" cm="1">
        <f t="array" ref="Q2646">INDEX(_xlfn.TEXTSPLIT(טבלה1[[#This Row],[עמודה55]],"-"),1)</f>
        <v xml:space="preserve">$100 </v>
      </c>
      <c r="R2646" s="21" t="str" cm="1">
        <f t="array" ref="R2646">INDEX(_xlfn.TEXTSPLIT(INDEX(_xlfn.TEXTSPLIT(טבלה1[[#This Row],[עמודה55]],"-"),2),"/"),1)</f>
        <v xml:space="preserve"> $149 </v>
      </c>
      <c r="S2646" s="36">
        <f>AVERAGE(טבלה1[[#This Row],[עמודה59]:[עמודה60]])</f>
        <v>124.5</v>
      </c>
      <c r="T2646" s="38">
        <f>VALUE(SUBSTITUTE(טבלה1[[#This Row],[עמודה56]],"$",""))</f>
        <v>100</v>
      </c>
      <c r="U2646" s="38">
        <f>VALUE(SUBSTITUTE(טבלה1[[#This Row],[עמודה57]],"$",""))</f>
        <v>149</v>
      </c>
      <c r="V2646" s="38" t="str">
        <f>IF(טבלה1[[#This Row],[עמודה58]]&gt;30,"Yes","No")</f>
        <v>Yes</v>
      </c>
    </row>
    <row r="2647" spans="1:22" x14ac:dyDescent="0.15">
      <c r="A2647" s="32" t="s">
        <v>6180</v>
      </c>
      <c r="B2647" s="39" t="s">
        <v>6181</v>
      </c>
      <c r="C2647" s="39" t="s">
        <v>6182</v>
      </c>
      <c r="D2647" s="39" t="s">
        <v>4</v>
      </c>
      <c r="E2647" s="39" t="s">
        <v>4</v>
      </c>
      <c r="F2647" s="39" t="s">
        <v>117</v>
      </c>
      <c r="G2647" s="36" t="str">
        <f t="shared" si="41"/>
        <v>Low</v>
      </c>
      <c r="H2647" s="41">
        <v>0.15</v>
      </c>
      <c r="I2647" s="42"/>
      <c r="J2647" s="12" t="str" cm="1">
        <f t="array" ref="J2647">INDEX(_xlfn.TEXTSPLIT(טבלה1[[#This Row],[עמודה2]],","),2)</f>
        <v xml:space="preserve"> Colombia</v>
      </c>
      <c r="K2647" s="43" t="str">
        <f>_xlfn.CONCAT(טבלה1[[#This Row],[AI_Companies]]," ",טבלה1[[#This Row],[עמודה1]])</f>
        <v>ACLCompanyGroup https://aclcompanygroup.com/</v>
      </c>
      <c r="L2647" s="28">
        <v>2</v>
      </c>
      <c r="M2647" s="28" t="str">
        <f>IF(טבלה1[[#This Row],[עמודה53]]&gt;2000,"Yes","No")</f>
        <v>No</v>
      </c>
      <c r="N2647" s="28">
        <v>9</v>
      </c>
      <c r="O2647" s="28">
        <f>AVERAGE(טבלה1[[#This Row],[עמודה52]:[עמודה53]])</f>
        <v>5.5</v>
      </c>
      <c r="P2647" s="28" t="str">
        <f>IF(טבלה1[[#This Row],[עמודה4]]="&lt; $25 / hr","0$ - $25 / hr",טבלה1[[#This Row],[עמודה4]])</f>
        <v>$25 - $49 / hr</v>
      </c>
      <c r="Q2647" s="12" t="str" cm="1">
        <f t="array" ref="Q2647">INDEX(_xlfn.TEXTSPLIT(טבלה1[[#This Row],[עמודה55]],"-"),1)</f>
        <v xml:space="preserve">$25 </v>
      </c>
      <c r="R2647" s="21" t="str" cm="1">
        <f t="array" ref="R2647">INDEX(_xlfn.TEXTSPLIT(INDEX(_xlfn.TEXTSPLIT(טבלה1[[#This Row],[עמודה55]],"-"),2),"/"),1)</f>
        <v xml:space="preserve"> $49 </v>
      </c>
      <c r="S2647" s="28">
        <f>AVERAGE(טבלה1[[#This Row],[עמודה59]:[עמודה60]])</f>
        <v>37</v>
      </c>
      <c r="T2647" s="31">
        <f>VALUE(SUBSTITUTE(טבלה1[[#This Row],[עמודה56]],"$",""))</f>
        <v>25</v>
      </c>
      <c r="U2647" s="31">
        <f>VALUE(SUBSTITUTE(טבלה1[[#This Row],[עמודה57]],"$",""))</f>
        <v>49</v>
      </c>
      <c r="V2647" s="31" t="str">
        <f>IF(טבלה1[[#This Row],[עמודה58]]&gt;30,"Yes","No")</f>
        <v>Yes</v>
      </c>
    </row>
    <row r="2648" spans="1:22" x14ac:dyDescent="0.15">
      <c r="A2648" s="32" t="s">
        <v>6183</v>
      </c>
      <c r="B2648" s="33" t="s">
        <v>6184</v>
      </c>
      <c r="C2648" s="33" t="s">
        <v>1008</v>
      </c>
      <c r="D2648" s="44">
        <v>25000</v>
      </c>
      <c r="E2648" s="33" t="s">
        <v>4</v>
      </c>
      <c r="F2648" s="33" t="s">
        <v>117</v>
      </c>
      <c r="G2648" s="36" t="str">
        <f t="shared" si="41"/>
        <v>Low</v>
      </c>
      <c r="H2648" s="34">
        <v>0.15</v>
      </c>
      <c r="I2648" s="35"/>
      <c r="J2648" s="12" t="str" cm="1">
        <f t="array" ref="J2648">INDEX(_xlfn.TEXTSPLIT(טבלה1[[#This Row],[עמודה2]],","),2)</f>
        <v xml:space="preserve"> Australia</v>
      </c>
      <c r="K2648" s="37" t="str">
        <f>_xlfn.CONCAT(טבלה1[[#This Row],[AI_Companies]]," ",טבלה1[[#This Row],[עמודה1]])</f>
        <v>UnDigital https://undigital.com.au/</v>
      </c>
      <c r="L2648" s="36">
        <v>2</v>
      </c>
      <c r="M2648" s="36" t="str">
        <f>IF(טבלה1[[#This Row],[עמודה53]]&gt;2000,"Yes","No")</f>
        <v>No</v>
      </c>
      <c r="N2648" s="36">
        <v>9</v>
      </c>
      <c r="O2648" s="36">
        <f>AVERAGE(טבלה1[[#This Row],[עמודה52]:[עמודה53]])</f>
        <v>5.5</v>
      </c>
      <c r="P2648" s="36" t="str">
        <f>IF(טבלה1[[#This Row],[עמודה4]]="&lt; $25 / hr","0$ - $25 / hr",טבלה1[[#This Row],[עמודה4]])</f>
        <v>Undisclosed</v>
      </c>
      <c r="Q2648" s="12" t="str" cm="1">
        <f t="array" ref="Q2648">INDEX(_xlfn.TEXTSPLIT(טבלה1[[#This Row],[עמודה55]],"-"),1)</f>
        <v>Undisclosed</v>
      </c>
      <c r="R2648" s="21" t="e" cm="1">
        <f t="array" ref="R2648">INDEX(_xlfn.TEXTSPLIT(INDEX(_xlfn.TEXTSPLIT(טבלה1[[#This Row],[עמודה55]],"-"),2),"/"),1)</f>
        <v>#REF!</v>
      </c>
      <c r="S2648" s="36" t="e">
        <f>AVERAGE(טבלה1[[#This Row],[עמודה59]:[עמודה60]])</f>
        <v>#VALUE!</v>
      </c>
      <c r="T2648" s="38" t="e">
        <f>VALUE(SUBSTITUTE(טבלה1[[#This Row],[עמודה56]],"$",""))</f>
        <v>#VALUE!</v>
      </c>
      <c r="U2648" s="38" t="e">
        <f>VALUE(SUBSTITUTE(טבלה1[[#This Row],[עמודה57]],"$",""))</f>
        <v>#REF!</v>
      </c>
      <c r="V2648" s="38" t="e">
        <f>IF(טבלה1[[#This Row],[עמודה58]]&gt;30,"Yes","No")</f>
        <v>#VALUE!</v>
      </c>
    </row>
    <row r="2649" spans="1:22" x14ac:dyDescent="0.15">
      <c r="A2649" s="32" t="s">
        <v>6185</v>
      </c>
      <c r="B2649" s="39" t="s">
        <v>6186</v>
      </c>
      <c r="C2649" s="39" t="s">
        <v>361</v>
      </c>
      <c r="D2649" s="40">
        <v>5000</v>
      </c>
      <c r="E2649" s="39" t="s">
        <v>14</v>
      </c>
      <c r="F2649" s="39" t="s">
        <v>117</v>
      </c>
      <c r="G2649" s="36" t="str">
        <f t="shared" si="41"/>
        <v>Low</v>
      </c>
      <c r="H2649" s="41">
        <v>0.15</v>
      </c>
      <c r="I2649" s="42"/>
      <c r="J2649" s="12" t="str" cm="1">
        <f t="array" ref="J2649">INDEX(_xlfn.TEXTSPLIT(טבלה1[[#This Row],[עמודה2]],","),2)</f>
        <v xml:space="preserve"> France</v>
      </c>
      <c r="K2649" s="43" t="str">
        <f>_xlfn.CONCAT(טבלה1[[#This Row],[AI_Companies]]," ",טבלה1[[#This Row],[עמודה1]])</f>
        <v>odiencenetwork https://odience.net</v>
      </c>
      <c r="L2649" s="28">
        <v>2</v>
      </c>
      <c r="M2649" s="28" t="str">
        <f>IF(טבלה1[[#This Row],[עמודה53]]&gt;2000,"Yes","No")</f>
        <v>No</v>
      </c>
      <c r="N2649" s="28">
        <v>9</v>
      </c>
      <c r="O2649" s="28">
        <f>AVERAGE(טבלה1[[#This Row],[עמודה52]:[עמודה53]])</f>
        <v>5.5</v>
      </c>
      <c r="P2649" s="28" t="str">
        <f>IF(טבלה1[[#This Row],[עמודה4]]="&lt; $25 / hr","0$ - $25 / hr",טבלה1[[#This Row],[עמודה4]])</f>
        <v>Undisclosed</v>
      </c>
      <c r="Q2649" s="12" t="str" cm="1">
        <f t="array" ref="Q2649">INDEX(_xlfn.TEXTSPLIT(טבלה1[[#This Row],[עמודה55]],"-"),1)</f>
        <v>Undisclosed</v>
      </c>
      <c r="R2649" s="21" t="e" cm="1">
        <f t="array" ref="R2649">INDEX(_xlfn.TEXTSPLIT(INDEX(_xlfn.TEXTSPLIT(טבלה1[[#This Row],[עמודה55]],"-"),2),"/"),1)</f>
        <v>#REF!</v>
      </c>
      <c r="S2649" s="28" t="e">
        <f>AVERAGE(טבלה1[[#This Row],[עמודה59]:[עמודה60]])</f>
        <v>#VALUE!</v>
      </c>
      <c r="T2649" s="31" t="e">
        <f>VALUE(SUBSTITUTE(טבלה1[[#This Row],[עמודה56]],"$",""))</f>
        <v>#VALUE!</v>
      </c>
      <c r="U2649" s="31" t="e">
        <f>VALUE(SUBSTITUTE(טבלה1[[#This Row],[עמודה57]],"$",""))</f>
        <v>#REF!</v>
      </c>
      <c r="V2649" s="31" t="e">
        <f>IF(טבלה1[[#This Row],[עמודה58]]&gt;30,"Yes","No")</f>
        <v>#VALUE!</v>
      </c>
    </row>
    <row r="2650" spans="1:22" x14ac:dyDescent="0.15">
      <c r="A2650" s="32" t="s">
        <v>6187</v>
      </c>
      <c r="B2650" s="33" t="s">
        <v>6188</v>
      </c>
      <c r="C2650" s="33" t="s">
        <v>613</v>
      </c>
      <c r="D2650" s="33" t="s">
        <v>4</v>
      </c>
      <c r="E2650" s="33" t="s">
        <v>4</v>
      </c>
      <c r="F2650" s="33" t="s">
        <v>117</v>
      </c>
      <c r="G2650" s="36" t="str">
        <f t="shared" si="41"/>
        <v>Low</v>
      </c>
      <c r="H2650" s="34">
        <v>0.15</v>
      </c>
      <c r="I2650" s="35"/>
      <c r="J2650" s="12" t="str" cm="1">
        <f t="array" ref="J2650">INDEX(_xlfn.TEXTSPLIT(טבלה1[[#This Row],[עמודה2]],","),2)</f>
        <v xml:space="preserve"> India</v>
      </c>
      <c r="K2650" s="37" t="str">
        <f>_xlfn.CONCAT(טבלה1[[#This Row],[AI_Companies]]," ",טבלה1[[#This Row],[עמודה1]])</f>
        <v>Eumentis https://www.eumentis.com</v>
      </c>
      <c r="L2650" s="36">
        <v>2</v>
      </c>
      <c r="M2650" s="36" t="str">
        <f>IF(טבלה1[[#This Row],[עמודה53]]&gt;2000,"Yes","No")</f>
        <v>No</v>
      </c>
      <c r="N2650" s="36">
        <v>9</v>
      </c>
      <c r="O2650" s="36">
        <f>AVERAGE(טבלה1[[#This Row],[עמודה52]:[עמודה53]])</f>
        <v>5.5</v>
      </c>
      <c r="P2650" s="36" t="str">
        <f>IF(טבלה1[[#This Row],[עמודה4]]="&lt; $25 / hr","0$ - $25 / hr",טבלה1[[#This Row],[עמודה4]])</f>
        <v>0$ - $25 / hr</v>
      </c>
      <c r="Q2650" s="12" t="str" cm="1">
        <f t="array" ref="Q2650">INDEX(_xlfn.TEXTSPLIT(טבלה1[[#This Row],[עמודה55]],"-"),1)</f>
        <v xml:space="preserve">0$ </v>
      </c>
      <c r="R2650" s="21" t="str" cm="1">
        <f t="array" ref="R2650">INDEX(_xlfn.TEXTSPLIT(INDEX(_xlfn.TEXTSPLIT(טבלה1[[#This Row],[עמודה55]],"-"),2),"/"),1)</f>
        <v xml:space="preserve"> $25 </v>
      </c>
      <c r="S2650" s="36">
        <f>AVERAGE(טבלה1[[#This Row],[עמודה59]:[עמודה60]])</f>
        <v>12.5</v>
      </c>
      <c r="T2650" s="38">
        <f>VALUE(SUBSTITUTE(טבלה1[[#This Row],[עמודה56]],"$",""))</f>
        <v>0</v>
      </c>
      <c r="U2650" s="38">
        <f>VALUE(SUBSTITUTE(טבלה1[[#This Row],[עמודה57]],"$",""))</f>
        <v>25</v>
      </c>
      <c r="V2650" s="38" t="str">
        <f>IF(טבלה1[[#This Row],[עמודה58]]&gt;30,"Yes","No")</f>
        <v>No</v>
      </c>
    </row>
    <row r="2651" spans="1:22" x14ac:dyDescent="0.15">
      <c r="A2651" s="32" t="s">
        <v>6189</v>
      </c>
      <c r="B2651" s="39" t="s">
        <v>6190</v>
      </c>
      <c r="C2651" s="39" t="s">
        <v>1179</v>
      </c>
      <c r="D2651" s="39" t="s">
        <v>4</v>
      </c>
      <c r="E2651" s="39" t="s">
        <v>4</v>
      </c>
      <c r="F2651" s="39" t="s">
        <v>117</v>
      </c>
      <c r="G2651" s="36" t="str">
        <f t="shared" si="41"/>
        <v>Low</v>
      </c>
      <c r="H2651" s="41">
        <v>0.15</v>
      </c>
      <c r="I2651" s="42"/>
      <c r="J2651" s="12" t="str" cm="1">
        <f t="array" ref="J2651">INDEX(_xlfn.TEXTSPLIT(טבלה1[[#This Row],[עמודה2]],","),2)</f>
        <v xml:space="preserve"> Ecuador</v>
      </c>
      <c r="K2651" s="43" t="str">
        <f>_xlfn.CONCAT(טבלה1[[#This Row],[AI_Companies]]," ",טבלה1[[#This Row],[עמודה1]])</f>
        <v>Amutay https://www.amutay.com/</v>
      </c>
      <c r="L2651" s="28">
        <v>2</v>
      </c>
      <c r="M2651" s="28" t="str">
        <f>IF(טבלה1[[#This Row],[עמודה53]]&gt;2000,"Yes","No")</f>
        <v>No</v>
      </c>
      <c r="N2651" s="28">
        <v>9</v>
      </c>
      <c r="O2651" s="28">
        <f>AVERAGE(טבלה1[[#This Row],[עמודה52]:[עמודה53]])</f>
        <v>5.5</v>
      </c>
      <c r="P2651" s="28" t="str">
        <f>IF(טבלה1[[#This Row],[עמודה4]]="&lt; $25 / hr","0$ - $25 / hr",טבלה1[[#This Row],[עמודה4]])</f>
        <v>Undisclosed</v>
      </c>
      <c r="Q2651" s="12" t="str" cm="1">
        <f t="array" ref="Q2651">INDEX(_xlfn.TEXTSPLIT(טבלה1[[#This Row],[עמודה55]],"-"),1)</f>
        <v>Undisclosed</v>
      </c>
      <c r="R2651" s="21" t="e" cm="1">
        <f t="array" ref="R2651">INDEX(_xlfn.TEXTSPLIT(INDEX(_xlfn.TEXTSPLIT(טבלה1[[#This Row],[עמודה55]],"-"),2),"/"),1)</f>
        <v>#REF!</v>
      </c>
      <c r="S2651" s="28" t="e">
        <f>AVERAGE(טבלה1[[#This Row],[עמודה59]:[עמודה60]])</f>
        <v>#VALUE!</v>
      </c>
      <c r="T2651" s="31" t="e">
        <f>VALUE(SUBSTITUTE(טבלה1[[#This Row],[עמודה56]],"$",""))</f>
        <v>#VALUE!</v>
      </c>
      <c r="U2651" s="31" t="e">
        <f>VALUE(SUBSTITUTE(טבלה1[[#This Row],[עמודה57]],"$",""))</f>
        <v>#REF!</v>
      </c>
      <c r="V2651" s="31" t="e">
        <f>IF(טבלה1[[#This Row],[עמודה58]]&gt;30,"Yes","No")</f>
        <v>#VALUE!</v>
      </c>
    </row>
    <row r="2652" spans="1:22" x14ac:dyDescent="0.15">
      <c r="A2652" s="32" t="s">
        <v>6191</v>
      </c>
      <c r="B2652" s="33" t="s">
        <v>6192</v>
      </c>
      <c r="C2652" s="33" t="s">
        <v>6193</v>
      </c>
      <c r="D2652" s="44">
        <v>10000</v>
      </c>
      <c r="E2652" s="33" t="s">
        <v>33</v>
      </c>
      <c r="F2652" s="33" t="s">
        <v>29</v>
      </c>
      <c r="G2652" s="36" t="str">
        <f t="shared" si="41"/>
        <v>Low</v>
      </c>
      <c r="H2652" s="34">
        <v>0.1</v>
      </c>
      <c r="I2652" s="35"/>
      <c r="J2652" s="12" t="str" cm="1">
        <f t="array" ref="J2652">INDEX(_xlfn.TEXTSPLIT(טבלה1[[#This Row],[עמודה2]],","),2)</f>
        <v xml:space="preserve"> Colombia</v>
      </c>
      <c r="K2652" s="37" t="str">
        <f>_xlfn.CONCAT(טבלה1[[#This Row],[AI_Companies]]," ",טבלה1[[#This Row],[עמודה1]])</f>
        <v>NovaIntegra https://novaintegra.com/</v>
      </c>
      <c r="L2652" s="36">
        <v>10</v>
      </c>
      <c r="M2652" s="36" t="str">
        <f>IF(טבלה1[[#This Row],[עמודה53]]&gt;2000,"Yes","No")</f>
        <v>No</v>
      </c>
      <c r="N2652" s="36">
        <v>49</v>
      </c>
      <c r="O2652" s="36">
        <f>AVERAGE(טבלה1[[#This Row],[עמודה52]:[עמודה53]])</f>
        <v>5.5</v>
      </c>
      <c r="P2652" s="36" t="str">
        <f>IF(טבלה1[[#This Row],[עמודה4]]="&lt; $25 / hr","0$ - $25 / hr",טבלה1[[#This Row],[עמודה4]])</f>
        <v>Undisclosed</v>
      </c>
      <c r="Q2652" s="12" t="str" cm="1">
        <f t="array" ref="Q2652">INDEX(_xlfn.TEXTSPLIT(טבלה1[[#This Row],[עמודה55]],"-"),1)</f>
        <v>Undisclosed</v>
      </c>
      <c r="R2652" s="21" t="e" cm="1">
        <f t="array" ref="R2652">INDEX(_xlfn.TEXTSPLIT(INDEX(_xlfn.TEXTSPLIT(טבלה1[[#This Row],[עמודה55]],"-"),2),"/"),1)</f>
        <v>#REF!</v>
      </c>
      <c r="S2652" s="36" t="e">
        <f>AVERAGE(טבלה1[[#This Row],[עמודה59]:[עמודה60]])</f>
        <v>#VALUE!</v>
      </c>
      <c r="T2652" s="38" t="e">
        <f>VALUE(SUBSTITUTE(טבלה1[[#This Row],[עמודה56]],"$",""))</f>
        <v>#VALUE!</v>
      </c>
      <c r="U2652" s="38" t="e">
        <f>VALUE(SUBSTITUTE(טבלה1[[#This Row],[עמודה57]],"$",""))</f>
        <v>#REF!</v>
      </c>
      <c r="V2652" s="38" t="e">
        <f>IF(טבלה1[[#This Row],[עמודה58]]&gt;30,"Yes","No")</f>
        <v>#VALUE!</v>
      </c>
    </row>
    <row r="2653" spans="1:22" x14ac:dyDescent="0.15">
      <c r="A2653" s="32" t="s">
        <v>6194</v>
      </c>
      <c r="B2653" s="39" t="s">
        <v>6195</v>
      </c>
      <c r="C2653" s="39" t="s">
        <v>289</v>
      </c>
      <c r="D2653" s="40">
        <v>1000</v>
      </c>
      <c r="E2653" s="39" t="s">
        <v>9</v>
      </c>
      <c r="F2653" s="39" t="s">
        <v>29</v>
      </c>
      <c r="G2653" s="36" t="str">
        <f t="shared" si="41"/>
        <v>Low</v>
      </c>
      <c r="H2653" s="41">
        <v>0.1</v>
      </c>
      <c r="I2653" s="42"/>
      <c r="J2653" s="12" t="str" cm="1">
        <f t="array" ref="J2653">INDEX(_xlfn.TEXTSPLIT(טבלה1[[#This Row],[עמודה2]],","),2)</f>
        <v xml:space="preserve"> Seychelles</v>
      </c>
      <c r="K2653" s="43" t="str">
        <f>_xlfn.CONCAT(טבלה1[[#This Row],[AI_Companies]]," ",טבלה1[[#This Row],[עמודה1]])</f>
        <v>DIGITECHAFRICALTD http://www.digitechgroupci.com</v>
      </c>
      <c r="L2653" s="28">
        <v>10</v>
      </c>
      <c r="M2653" s="28" t="str">
        <f>IF(טבלה1[[#This Row],[עמודה53]]&gt;2000,"Yes","No")</f>
        <v>No</v>
      </c>
      <c r="N2653" s="28">
        <v>49</v>
      </c>
      <c r="O2653" s="28">
        <f>AVERAGE(טבלה1[[#This Row],[עמודה52]:[עמודה53]])</f>
        <v>29.5</v>
      </c>
      <c r="P2653" s="28" t="str">
        <f>IF(טבלה1[[#This Row],[עמודה4]]="&lt; $25 / hr","0$ - $25 / hr",טבלה1[[#This Row],[עמודה4]])</f>
        <v>$25 - $49 / hr</v>
      </c>
      <c r="Q2653" s="12" t="str" cm="1">
        <f t="array" ref="Q2653">INDEX(_xlfn.TEXTSPLIT(טבלה1[[#This Row],[עמודה55]],"-"),1)</f>
        <v xml:space="preserve">$25 </v>
      </c>
      <c r="R2653" s="21" t="str" cm="1">
        <f t="array" ref="R2653">INDEX(_xlfn.TEXTSPLIT(INDEX(_xlfn.TEXTSPLIT(טבלה1[[#This Row],[עמודה55]],"-"),2),"/"),1)</f>
        <v xml:space="preserve"> $49 </v>
      </c>
      <c r="S2653" s="28">
        <f>AVERAGE(טבלה1[[#This Row],[עמודה59]:[עמודה60]])</f>
        <v>37</v>
      </c>
      <c r="T2653" s="31">
        <f>VALUE(SUBSTITUTE(טבלה1[[#This Row],[עמודה56]],"$",""))</f>
        <v>25</v>
      </c>
      <c r="U2653" s="31">
        <f>VALUE(SUBSTITUTE(טבלה1[[#This Row],[עמודה57]],"$",""))</f>
        <v>49</v>
      </c>
      <c r="V2653" s="31" t="str">
        <f>IF(טבלה1[[#This Row],[עמודה58]]&gt;30,"Yes","No")</f>
        <v>Yes</v>
      </c>
    </row>
    <row r="2654" spans="1:22" x14ac:dyDescent="0.15">
      <c r="A2654" s="32" t="s">
        <v>6196</v>
      </c>
      <c r="B2654" s="33" t="s">
        <v>6197</v>
      </c>
      <c r="C2654" s="33" t="s">
        <v>5794</v>
      </c>
      <c r="D2654" s="44">
        <v>1000</v>
      </c>
      <c r="E2654" s="33" t="s">
        <v>14</v>
      </c>
      <c r="F2654" s="33" t="s">
        <v>29</v>
      </c>
      <c r="G2654" s="36" t="str">
        <f t="shared" si="41"/>
        <v>Low</v>
      </c>
      <c r="H2654" s="34">
        <v>0.1</v>
      </c>
      <c r="I2654" s="35"/>
      <c r="J2654" s="12" t="str" cm="1">
        <f t="array" ref="J2654">INDEX(_xlfn.TEXTSPLIT(טבלה1[[#This Row],[עמודה2]],","),2)</f>
        <v xml:space="preserve"> India</v>
      </c>
      <c r="K2654" s="37" t="str">
        <f>_xlfn.CONCAT(טבלה1[[#This Row],[AI_Companies]]," ",טבלה1[[#This Row],[עמודה1]])</f>
        <v>eCloudChain https://www.ecloudchain.com</v>
      </c>
      <c r="L2654" s="36">
        <v>10</v>
      </c>
      <c r="M2654" s="36" t="str">
        <f>IF(טבלה1[[#This Row],[עמודה53]]&gt;2000,"Yes","No")</f>
        <v>No</v>
      </c>
      <c r="N2654" s="36">
        <v>49</v>
      </c>
      <c r="O2654" s="36">
        <f>AVERAGE(טבלה1[[#This Row],[עמודה52]:[עמודה53]])</f>
        <v>29.5</v>
      </c>
      <c r="P2654" s="36" t="str">
        <f>IF(טבלה1[[#This Row],[עמודה4]]="&lt; $25 / hr","0$ - $25 / hr",טבלה1[[#This Row],[עמודה4]])</f>
        <v>$50 - $99 / hr</v>
      </c>
      <c r="Q2654" s="12" t="str" cm="1">
        <f t="array" ref="Q2654">INDEX(_xlfn.TEXTSPLIT(טבלה1[[#This Row],[עמודה55]],"-"),1)</f>
        <v xml:space="preserve">$50 </v>
      </c>
      <c r="R2654" s="21" t="str" cm="1">
        <f t="array" ref="R2654">INDEX(_xlfn.TEXTSPLIT(INDEX(_xlfn.TEXTSPLIT(טבלה1[[#This Row],[עמודה55]],"-"),2),"/"),1)</f>
        <v xml:space="preserve"> $99 </v>
      </c>
      <c r="S2654" s="36">
        <f>AVERAGE(טבלה1[[#This Row],[עמודה59]:[עמודה60]])</f>
        <v>74.5</v>
      </c>
      <c r="T2654" s="38">
        <f>VALUE(SUBSTITUTE(טבלה1[[#This Row],[עמודה56]],"$",""))</f>
        <v>50</v>
      </c>
      <c r="U2654" s="38">
        <f>VALUE(SUBSTITUTE(טבלה1[[#This Row],[עמודה57]],"$",""))</f>
        <v>99</v>
      </c>
      <c r="V2654" s="38" t="str">
        <f>IF(טבלה1[[#This Row],[עמודה58]]&gt;30,"Yes","No")</f>
        <v>Yes</v>
      </c>
    </row>
    <row r="2655" spans="1:22" x14ac:dyDescent="0.15">
      <c r="A2655" s="32" t="s">
        <v>6198</v>
      </c>
      <c r="B2655" s="39" t="s">
        <v>6199</v>
      </c>
      <c r="C2655" s="39" t="s">
        <v>6200</v>
      </c>
      <c r="D2655" s="40">
        <v>50000</v>
      </c>
      <c r="E2655" s="39" t="s">
        <v>21</v>
      </c>
      <c r="F2655" s="39" t="s">
        <v>117</v>
      </c>
      <c r="G2655" s="36" t="str">
        <f t="shared" si="41"/>
        <v>Low</v>
      </c>
      <c r="H2655" s="41">
        <v>0.25</v>
      </c>
      <c r="I2655" s="42"/>
      <c r="J2655" s="12" t="str" cm="1">
        <f t="array" ref="J2655">INDEX(_xlfn.TEXTSPLIT(טבלה1[[#This Row],[עמודה2]],","),2)</f>
        <v xml:space="preserve"> India</v>
      </c>
      <c r="K2655" s="43" t="str">
        <f>_xlfn.CONCAT(טבלה1[[#This Row],[AI_Companies]]," ",טבלה1[[#This Row],[עמודה1]])</f>
        <v>AccreteInfoSolutionTechnologiesLLP https://www.accreteinfo.com/</v>
      </c>
      <c r="L2655" s="28">
        <v>2</v>
      </c>
      <c r="M2655" s="28" t="str">
        <f>IF(טבלה1[[#This Row],[עמודה53]]&gt;2000,"Yes","No")</f>
        <v>No</v>
      </c>
      <c r="N2655" s="28">
        <v>9</v>
      </c>
      <c r="O2655" s="28">
        <f>AVERAGE(טבלה1[[#This Row],[עמודה52]:[עמודה53]])</f>
        <v>29.5</v>
      </c>
      <c r="P2655" s="28" t="str">
        <f>IF(טבלה1[[#This Row],[עמודה4]]="&lt; $25 / hr","0$ - $25 / hr",טבלה1[[#This Row],[עמודה4]])</f>
        <v>0$ - $25 / hr</v>
      </c>
      <c r="Q2655" s="12" t="str" cm="1">
        <f t="array" ref="Q2655">INDEX(_xlfn.TEXTSPLIT(טבלה1[[#This Row],[עמודה55]],"-"),1)</f>
        <v xml:space="preserve">0$ </v>
      </c>
      <c r="R2655" s="21" t="str" cm="1">
        <f t="array" ref="R2655">INDEX(_xlfn.TEXTSPLIT(INDEX(_xlfn.TEXTSPLIT(טבלה1[[#This Row],[עמודה55]],"-"),2),"/"),1)</f>
        <v xml:space="preserve"> $25 </v>
      </c>
      <c r="S2655" s="28">
        <f>AVERAGE(טבלה1[[#This Row],[עמודה59]:[עמודה60]])</f>
        <v>12.5</v>
      </c>
      <c r="T2655" s="31">
        <f>VALUE(SUBSTITUTE(טבלה1[[#This Row],[עמודה56]],"$",""))</f>
        <v>0</v>
      </c>
      <c r="U2655" s="31">
        <f>VALUE(SUBSTITUTE(טבלה1[[#This Row],[עמודה57]],"$",""))</f>
        <v>25</v>
      </c>
      <c r="V2655" s="31" t="str">
        <f>IF(טבלה1[[#This Row],[עמודה58]]&gt;30,"Yes","No")</f>
        <v>No</v>
      </c>
    </row>
    <row r="2656" spans="1:22" x14ac:dyDescent="0.15">
      <c r="A2656" s="32" t="s">
        <v>6201</v>
      </c>
      <c r="B2656" s="33" t="s">
        <v>6202</v>
      </c>
      <c r="C2656" s="33" t="s">
        <v>1865</v>
      </c>
      <c r="D2656" s="44">
        <v>10000</v>
      </c>
      <c r="E2656" s="33" t="s">
        <v>33</v>
      </c>
      <c r="F2656" s="33" t="s">
        <v>117</v>
      </c>
      <c r="G2656" s="36" t="str">
        <f t="shared" si="41"/>
        <v>Low</v>
      </c>
      <c r="H2656" s="34">
        <v>0.25</v>
      </c>
      <c r="I2656" s="35"/>
      <c r="J2656" s="12" t="str" cm="1">
        <f t="array" ref="J2656">INDEX(_xlfn.TEXTSPLIT(טבלה1[[#This Row],[עמודה2]],","),2)</f>
        <v xml:space="preserve"> MI</v>
      </c>
      <c r="K2656" s="37" t="str">
        <f>_xlfn.CONCAT(טבלה1[[#This Row],[AI_Companies]]," ",טבלה1[[#This Row],[עמודה1]])</f>
        <v>MindbuilderAI https://www.mindbuilderai.com/</v>
      </c>
      <c r="L2656" s="36">
        <v>2</v>
      </c>
      <c r="M2656" s="36" t="str">
        <f>IF(טבלה1[[#This Row],[עמודה53]]&gt;2000,"Yes","No")</f>
        <v>No</v>
      </c>
      <c r="N2656" s="36">
        <v>9</v>
      </c>
      <c r="O2656" s="36">
        <f>AVERAGE(טבלה1[[#This Row],[עמודה52]:[עמודה53]])</f>
        <v>5.5</v>
      </c>
      <c r="P2656" s="36" t="str">
        <f>IF(טבלה1[[#This Row],[עמודה4]]="&lt; $25 / hr","0$ - $25 / hr",טבלה1[[#This Row],[עמודה4]])</f>
        <v>$100 - $149 / hr</v>
      </c>
      <c r="Q2656" s="12" t="str" cm="1">
        <f t="array" ref="Q2656">INDEX(_xlfn.TEXTSPLIT(טבלה1[[#This Row],[עמודה55]],"-"),1)</f>
        <v xml:space="preserve">$100 </v>
      </c>
      <c r="R2656" s="21" t="str" cm="1">
        <f t="array" ref="R2656">INDEX(_xlfn.TEXTSPLIT(INDEX(_xlfn.TEXTSPLIT(טבלה1[[#This Row],[עמודה55]],"-"),2),"/"),1)</f>
        <v xml:space="preserve"> $149 </v>
      </c>
      <c r="S2656" s="36">
        <f>AVERAGE(טבלה1[[#This Row],[עמודה59]:[עמודה60]])</f>
        <v>124.5</v>
      </c>
      <c r="T2656" s="38">
        <f>VALUE(SUBSTITUTE(טבלה1[[#This Row],[עמודה56]],"$",""))</f>
        <v>100</v>
      </c>
      <c r="U2656" s="38">
        <f>VALUE(SUBSTITUTE(טבלה1[[#This Row],[עמודה57]],"$",""))</f>
        <v>149</v>
      </c>
      <c r="V2656" s="38" t="str">
        <f>IF(טבלה1[[#This Row],[עמודה58]]&gt;30,"Yes","No")</f>
        <v>Yes</v>
      </c>
    </row>
    <row r="2657" spans="1:22" x14ac:dyDescent="0.15">
      <c r="A2657" s="32" t="s">
        <v>6203</v>
      </c>
      <c r="B2657" s="39" t="s">
        <v>6204</v>
      </c>
      <c r="C2657" s="39" t="s">
        <v>6205</v>
      </c>
      <c r="D2657" s="40">
        <v>5000</v>
      </c>
      <c r="E2657" s="39" t="s">
        <v>21</v>
      </c>
      <c r="F2657" s="39" t="s">
        <v>117</v>
      </c>
      <c r="G2657" s="36" t="str">
        <f t="shared" si="41"/>
        <v>Low</v>
      </c>
      <c r="H2657" s="41">
        <v>0.25</v>
      </c>
      <c r="I2657" s="42"/>
      <c r="J2657" s="12" t="str" cm="1">
        <f t="array" ref="J2657">INDEX(_xlfn.TEXTSPLIT(טבלה1[[#This Row],[עמודה2]],","),2)</f>
        <v xml:space="preserve"> Canada</v>
      </c>
      <c r="K2657" s="43" t="str">
        <f>_xlfn.CONCAT(טבלה1[[#This Row],[AI_Companies]]," ",טבלה1[[#This Row],[עמודה1]])</f>
        <v>EliniumInc. https://elinium.ca</v>
      </c>
      <c r="L2657" s="28">
        <v>2</v>
      </c>
      <c r="M2657" s="28" t="str">
        <f>IF(טבלה1[[#This Row],[עמודה53]]&gt;2000,"Yes","No")</f>
        <v>No</v>
      </c>
      <c r="N2657" s="28">
        <v>9</v>
      </c>
      <c r="O2657" s="28">
        <f>AVERAGE(טבלה1[[#This Row],[עמודה52]:[עמודה53]])</f>
        <v>5.5</v>
      </c>
      <c r="P2657" s="28" t="str">
        <f>IF(טבלה1[[#This Row],[עמודה4]]="&lt; $25 / hr","0$ - $25 / hr",טבלה1[[#This Row],[עמודה4]])</f>
        <v>$25 - $49 / hr</v>
      </c>
      <c r="Q2657" s="12" t="str" cm="1">
        <f t="array" ref="Q2657">INDEX(_xlfn.TEXTSPLIT(טבלה1[[#This Row],[עמודה55]],"-"),1)</f>
        <v xml:space="preserve">$25 </v>
      </c>
      <c r="R2657" s="21" t="str" cm="1">
        <f t="array" ref="R2657">INDEX(_xlfn.TEXTSPLIT(INDEX(_xlfn.TEXTSPLIT(טבלה1[[#This Row],[עמודה55]],"-"),2),"/"),1)</f>
        <v xml:space="preserve"> $49 </v>
      </c>
      <c r="S2657" s="28">
        <f>AVERAGE(טבלה1[[#This Row],[עמודה59]:[עמודה60]])</f>
        <v>37</v>
      </c>
      <c r="T2657" s="31">
        <f>VALUE(SUBSTITUTE(טבלה1[[#This Row],[עמודה56]],"$",""))</f>
        <v>25</v>
      </c>
      <c r="U2657" s="31">
        <f>VALUE(SUBSTITUTE(טבלה1[[#This Row],[עמודה57]],"$",""))</f>
        <v>49</v>
      </c>
      <c r="V2657" s="31" t="str">
        <f>IF(טבלה1[[#This Row],[עמודה58]]&gt;30,"Yes","No")</f>
        <v>Yes</v>
      </c>
    </row>
    <row r="2658" spans="1:22" x14ac:dyDescent="0.15">
      <c r="A2658" s="32" t="s">
        <v>6206</v>
      </c>
      <c r="B2658" s="33" t="s">
        <v>6207</v>
      </c>
      <c r="C2658" s="33" t="s">
        <v>1267</v>
      </c>
      <c r="D2658" s="44">
        <v>10000</v>
      </c>
      <c r="E2658" s="33" t="s">
        <v>9</v>
      </c>
      <c r="F2658" s="33" t="s">
        <v>10</v>
      </c>
      <c r="G2658" s="36" t="str">
        <f t="shared" si="41"/>
        <v>Low</v>
      </c>
      <c r="H2658" s="34">
        <v>0.1</v>
      </c>
      <c r="I2658" s="35"/>
      <c r="J2658" s="12" t="str" cm="1">
        <f t="array" ref="J2658">INDEX(_xlfn.TEXTSPLIT(טבלה1[[#This Row],[עמודה2]],","),2)</f>
        <v xml:space="preserve"> Poland</v>
      </c>
      <c r="K2658" s="37" t="str">
        <f>_xlfn.CONCAT(טבלה1[[#This Row],[AI_Companies]]," ",טבלה1[[#This Row],[עמודה1]])</f>
        <v>Narf.ai https://narf.ai/</v>
      </c>
      <c r="L2658" s="36">
        <v>50</v>
      </c>
      <c r="M2658" s="36" t="str">
        <f>IF(טבלה1[[#This Row],[עמודה53]]&gt;2000,"Yes","No")</f>
        <v>No</v>
      </c>
      <c r="N2658" s="36">
        <v>249</v>
      </c>
      <c r="O2658" s="36">
        <f>AVERAGE(טבלה1[[#This Row],[עמודה52]:[עמודה53]])</f>
        <v>5.5</v>
      </c>
      <c r="P2658" s="36" t="str">
        <f>IF(טבלה1[[#This Row],[עמודה4]]="&lt; $25 / hr","0$ - $25 / hr",טבלה1[[#This Row],[עמודה4]])</f>
        <v>$100 - $149 / hr</v>
      </c>
      <c r="Q2658" s="12" t="str" cm="1">
        <f t="array" ref="Q2658">INDEX(_xlfn.TEXTSPLIT(טבלה1[[#This Row],[עמודה55]],"-"),1)</f>
        <v xml:space="preserve">$100 </v>
      </c>
      <c r="R2658" s="21" t="str" cm="1">
        <f t="array" ref="R2658">INDEX(_xlfn.TEXTSPLIT(INDEX(_xlfn.TEXTSPLIT(טבלה1[[#This Row],[עמודה55]],"-"),2),"/"),1)</f>
        <v xml:space="preserve"> $149 </v>
      </c>
      <c r="S2658" s="36">
        <f>AVERAGE(טבלה1[[#This Row],[עמודה59]:[עמודה60]])</f>
        <v>124.5</v>
      </c>
      <c r="T2658" s="38">
        <f>VALUE(SUBSTITUTE(טבלה1[[#This Row],[עמודה56]],"$",""))</f>
        <v>100</v>
      </c>
      <c r="U2658" s="38">
        <f>VALUE(SUBSTITUTE(טבלה1[[#This Row],[עמודה57]],"$",""))</f>
        <v>149</v>
      </c>
      <c r="V2658" s="38" t="str">
        <f>IF(טבלה1[[#This Row],[עמודה58]]&gt;30,"Yes","No")</f>
        <v>Yes</v>
      </c>
    </row>
    <row r="2659" spans="1:22" x14ac:dyDescent="0.15">
      <c r="A2659" s="32" t="s">
        <v>6208</v>
      </c>
      <c r="B2659" s="39" t="s">
        <v>6209</v>
      </c>
      <c r="C2659" s="39" t="s">
        <v>6210</v>
      </c>
      <c r="D2659" s="40">
        <v>5000</v>
      </c>
      <c r="E2659" s="39" t="s">
        <v>33</v>
      </c>
      <c r="F2659" s="39" t="s">
        <v>10</v>
      </c>
      <c r="G2659" s="36" t="str">
        <f t="shared" si="41"/>
        <v>Low</v>
      </c>
      <c r="H2659" s="41">
        <v>0.1</v>
      </c>
      <c r="I2659" s="42"/>
      <c r="J2659" s="12" t="str" cm="1">
        <f t="array" ref="J2659">INDEX(_xlfn.TEXTSPLIT(טבלה1[[#This Row],[עמודה2]],","),2)</f>
        <v xml:space="preserve"> TX</v>
      </c>
      <c r="K2659" s="43" t="str">
        <f>_xlfn.CONCAT(טבלה1[[#This Row],[AI_Companies]]," ",טבלה1[[#This Row],[עמודה1]])</f>
        <v>TridentTechnologySoftwareCorp http://thetridenttech.com</v>
      </c>
      <c r="L2659" s="28">
        <v>50</v>
      </c>
      <c r="M2659" s="28" t="str">
        <f>IF(טבלה1[[#This Row],[עמודה53]]&gt;2000,"Yes","No")</f>
        <v>No</v>
      </c>
      <c r="N2659" s="28">
        <v>249</v>
      </c>
      <c r="O2659" s="28">
        <f>AVERAGE(טבלה1[[#This Row],[עמודה52]:[עמודה53]])</f>
        <v>149.5</v>
      </c>
      <c r="P2659" s="28" t="str">
        <f>IF(טבלה1[[#This Row],[עמודה4]]="&lt; $25 / hr","0$ - $25 / hr",טבלה1[[#This Row],[עמודה4]])</f>
        <v>$50 - $99 / hr</v>
      </c>
      <c r="Q2659" s="12" t="str" cm="1">
        <f t="array" ref="Q2659">INDEX(_xlfn.TEXTSPLIT(טבלה1[[#This Row],[עמודה55]],"-"),1)</f>
        <v xml:space="preserve">$50 </v>
      </c>
      <c r="R2659" s="21" t="str" cm="1">
        <f t="array" ref="R2659">INDEX(_xlfn.TEXTSPLIT(INDEX(_xlfn.TEXTSPLIT(טבלה1[[#This Row],[עמודה55]],"-"),2),"/"),1)</f>
        <v xml:space="preserve"> $99 </v>
      </c>
      <c r="S2659" s="28">
        <f>AVERAGE(טבלה1[[#This Row],[עמודה59]:[עמודה60]])</f>
        <v>74.5</v>
      </c>
      <c r="T2659" s="31">
        <f>VALUE(SUBSTITUTE(טבלה1[[#This Row],[עמודה56]],"$",""))</f>
        <v>50</v>
      </c>
      <c r="U2659" s="31">
        <f>VALUE(SUBSTITUTE(טבלה1[[#This Row],[עמודה57]],"$",""))</f>
        <v>99</v>
      </c>
      <c r="V2659" s="31" t="str">
        <f>IF(טבלה1[[#This Row],[עמודה58]]&gt;30,"Yes","No")</f>
        <v>Yes</v>
      </c>
    </row>
    <row r="2660" spans="1:22" x14ac:dyDescent="0.15">
      <c r="A2660" s="32" t="s">
        <v>6211</v>
      </c>
      <c r="B2660" s="33" t="s">
        <v>6212</v>
      </c>
      <c r="C2660" s="33" t="s">
        <v>212</v>
      </c>
      <c r="D2660" s="44">
        <v>1000</v>
      </c>
      <c r="E2660" s="33" t="s">
        <v>9</v>
      </c>
      <c r="F2660" s="33" t="s">
        <v>10</v>
      </c>
      <c r="G2660" s="36" t="str">
        <f t="shared" si="41"/>
        <v>Low</v>
      </c>
      <c r="H2660" s="34">
        <v>0.1</v>
      </c>
      <c r="I2660" s="35"/>
      <c r="J2660" s="12" t="str" cm="1">
        <f t="array" ref="J2660">INDEX(_xlfn.TEXTSPLIT(טבלה1[[#This Row],[עמודה2]],","),2)</f>
        <v xml:space="preserve"> NY</v>
      </c>
      <c r="K2660" s="37" t="str">
        <f>_xlfn.CONCAT(טבלה1[[#This Row],[AI_Companies]]," ",טבלה1[[#This Row],[עמודה1]])</f>
        <v>CodeaTechnologiesInc https://www.codeadigital.com/</v>
      </c>
      <c r="L2660" s="36">
        <v>50</v>
      </c>
      <c r="M2660" s="36" t="str">
        <f>IF(טבלה1[[#This Row],[עמודה53]]&gt;2000,"Yes","No")</f>
        <v>No</v>
      </c>
      <c r="N2660" s="36">
        <v>249</v>
      </c>
      <c r="O2660" s="36">
        <f>AVERAGE(טבלה1[[#This Row],[עמודה52]:[עמודה53]])</f>
        <v>149.5</v>
      </c>
      <c r="P2660" s="36" t="str">
        <f>IF(טבלה1[[#This Row],[עמודה4]]="&lt; $25 / hr","0$ - $25 / hr",טבלה1[[#This Row],[עמודה4]])</f>
        <v>$25 - $49 / hr</v>
      </c>
      <c r="Q2660" s="12" t="str" cm="1">
        <f t="array" ref="Q2660">INDEX(_xlfn.TEXTSPLIT(טבלה1[[#This Row],[עמודה55]],"-"),1)</f>
        <v xml:space="preserve">$25 </v>
      </c>
      <c r="R2660" s="21" t="str" cm="1">
        <f t="array" ref="R2660">INDEX(_xlfn.TEXTSPLIT(INDEX(_xlfn.TEXTSPLIT(טבלה1[[#This Row],[עמודה55]],"-"),2),"/"),1)</f>
        <v xml:space="preserve"> $49 </v>
      </c>
      <c r="S2660" s="36">
        <f>AVERAGE(טבלה1[[#This Row],[עמודה59]:[עמודה60]])</f>
        <v>37</v>
      </c>
      <c r="T2660" s="38">
        <f>VALUE(SUBSTITUTE(טבלה1[[#This Row],[עמודה56]],"$",""))</f>
        <v>25</v>
      </c>
      <c r="U2660" s="38">
        <f>VALUE(SUBSTITUTE(טבלה1[[#This Row],[עמודה57]],"$",""))</f>
        <v>49</v>
      </c>
      <c r="V2660" s="38" t="str">
        <f>IF(טבלה1[[#This Row],[עמודה58]]&gt;30,"Yes","No")</f>
        <v>Yes</v>
      </c>
    </row>
    <row r="2661" spans="1:22" x14ac:dyDescent="0.15">
      <c r="A2661" s="32" t="s">
        <v>6213</v>
      </c>
      <c r="B2661" s="39" t="s">
        <v>6214</v>
      </c>
      <c r="C2661" s="39" t="s">
        <v>737</v>
      </c>
      <c r="D2661" s="40">
        <v>1000</v>
      </c>
      <c r="E2661" s="39" t="s">
        <v>14</v>
      </c>
      <c r="F2661" s="39" t="s">
        <v>29</v>
      </c>
      <c r="G2661" s="36" t="str">
        <f t="shared" si="41"/>
        <v>Low</v>
      </c>
      <c r="H2661" s="41">
        <v>0.1</v>
      </c>
      <c r="I2661" s="42"/>
      <c r="J2661" s="12" t="str" cm="1">
        <f t="array" ref="J2661">INDEX(_xlfn.TEXTSPLIT(טבלה1[[#This Row],[עמודה2]],","),2)</f>
        <v xml:space="preserve"> CA</v>
      </c>
      <c r="K2661" s="43" t="str">
        <f>_xlfn.CONCAT(טבלה1[[#This Row],[AI_Companies]]," ",טבלה1[[#This Row],[עמודה1]])</f>
        <v>ARSRTech https://arsr.tech/</v>
      </c>
      <c r="L2661" s="28">
        <v>10</v>
      </c>
      <c r="M2661" s="28" t="str">
        <f>IF(טבלה1[[#This Row],[עמודה53]]&gt;2000,"Yes","No")</f>
        <v>No</v>
      </c>
      <c r="N2661" s="28">
        <v>49</v>
      </c>
      <c r="O2661" s="28">
        <f>AVERAGE(טבלה1[[#This Row],[עמודה52]:[עמודה53]])</f>
        <v>149.5</v>
      </c>
      <c r="P2661" s="28" t="str">
        <f>IF(טבלה1[[#This Row],[עמודה4]]="&lt; $25 / hr","0$ - $25 / hr",טבלה1[[#This Row],[עמודה4]])</f>
        <v>$50 - $99 / hr</v>
      </c>
      <c r="Q2661" s="12" t="str" cm="1">
        <f t="array" ref="Q2661">INDEX(_xlfn.TEXTSPLIT(טבלה1[[#This Row],[עמודה55]],"-"),1)</f>
        <v xml:space="preserve">$50 </v>
      </c>
      <c r="R2661" s="21" t="str" cm="1">
        <f t="array" ref="R2661">INDEX(_xlfn.TEXTSPLIT(INDEX(_xlfn.TEXTSPLIT(טבלה1[[#This Row],[עמודה55]],"-"),2),"/"),1)</f>
        <v xml:space="preserve"> $99 </v>
      </c>
      <c r="S2661" s="28">
        <f>AVERAGE(טבלה1[[#This Row],[עמודה59]:[עמודה60]])</f>
        <v>74.5</v>
      </c>
      <c r="T2661" s="31">
        <f>VALUE(SUBSTITUTE(טבלה1[[#This Row],[עמודה56]],"$",""))</f>
        <v>50</v>
      </c>
      <c r="U2661" s="31">
        <f>VALUE(SUBSTITUTE(טבלה1[[#This Row],[עמודה57]],"$",""))</f>
        <v>99</v>
      </c>
      <c r="V2661" s="31" t="str">
        <f>IF(טבלה1[[#This Row],[עמודה58]]&gt;30,"Yes","No")</f>
        <v>Yes</v>
      </c>
    </row>
    <row r="2662" spans="1:22" x14ac:dyDescent="0.15">
      <c r="A2662" s="32" t="s">
        <v>6215</v>
      </c>
      <c r="B2662" s="33" t="s">
        <v>6216</v>
      </c>
      <c r="C2662" s="33" t="s">
        <v>5577</v>
      </c>
      <c r="D2662" s="44">
        <v>25000</v>
      </c>
      <c r="E2662" s="33" t="s">
        <v>14</v>
      </c>
      <c r="F2662" s="33" t="s">
        <v>29</v>
      </c>
      <c r="G2662" s="36" t="str">
        <f t="shared" si="41"/>
        <v>Low</v>
      </c>
      <c r="H2662" s="34">
        <v>0.1</v>
      </c>
      <c r="I2662" s="35"/>
      <c r="J2662" s="12" t="str" cm="1">
        <f t="array" ref="J2662">INDEX(_xlfn.TEXTSPLIT(טבלה1[[#This Row],[עמודה2]],","),2)</f>
        <v xml:space="preserve"> India</v>
      </c>
      <c r="K2662" s="37" t="str">
        <f>_xlfn.CONCAT(טבלה1[[#This Row],[AI_Companies]]," ",טבלה1[[#This Row],[עמודה1]])</f>
        <v>MaxStackLabs http://www.maxstacklabs.com</v>
      </c>
      <c r="L2662" s="36">
        <v>10</v>
      </c>
      <c r="M2662" s="36" t="str">
        <f>IF(טבלה1[[#This Row],[עמודה53]]&gt;2000,"Yes","No")</f>
        <v>No</v>
      </c>
      <c r="N2662" s="36">
        <v>49</v>
      </c>
      <c r="O2662" s="36">
        <f>AVERAGE(טבלה1[[#This Row],[עמודה52]:[עמודה53]])</f>
        <v>29.5</v>
      </c>
      <c r="P2662" s="36" t="str">
        <f>IF(טבלה1[[#This Row],[עמודה4]]="&lt; $25 / hr","0$ - $25 / hr",טבלה1[[#This Row],[עמודה4]])</f>
        <v>0$ - $25 / hr</v>
      </c>
      <c r="Q2662" s="12" t="str" cm="1">
        <f t="array" ref="Q2662">INDEX(_xlfn.TEXTSPLIT(טבלה1[[#This Row],[עמודה55]],"-"),1)</f>
        <v xml:space="preserve">0$ </v>
      </c>
      <c r="R2662" s="21" t="str" cm="1">
        <f t="array" ref="R2662">INDEX(_xlfn.TEXTSPLIT(INDEX(_xlfn.TEXTSPLIT(טבלה1[[#This Row],[עמודה55]],"-"),2),"/"),1)</f>
        <v xml:space="preserve"> $25 </v>
      </c>
      <c r="S2662" s="36">
        <f>AVERAGE(טבלה1[[#This Row],[עמודה59]:[עמודה60]])</f>
        <v>12.5</v>
      </c>
      <c r="T2662" s="38">
        <f>VALUE(SUBSTITUTE(טבלה1[[#This Row],[עמודה56]],"$",""))</f>
        <v>0</v>
      </c>
      <c r="U2662" s="38">
        <f>VALUE(SUBSTITUTE(טבלה1[[#This Row],[עמודה57]],"$",""))</f>
        <v>25</v>
      </c>
      <c r="V2662" s="38" t="str">
        <f>IF(טבלה1[[#This Row],[עמודה58]]&gt;30,"Yes","No")</f>
        <v>No</v>
      </c>
    </row>
    <row r="2663" spans="1:22" x14ac:dyDescent="0.15">
      <c r="A2663" s="32" t="s">
        <v>6217</v>
      </c>
      <c r="B2663" s="39" t="s">
        <v>6218</v>
      </c>
      <c r="C2663" s="39" t="s">
        <v>6219</v>
      </c>
      <c r="D2663" s="40">
        <v>1000</v>
      </c>
      <c r="E2663" s="39" t="s">
        <v>14</v>
      </c>
      <c r="F2663" s="39" t="s">
        <v>29</v>
      </c>
      <c r="G2663" s="36" t="str">
        <f t="shared" si="41"/>
        <v>Low</v>
      </c>
      <c r="H2663" s="41">
        <v>0.2</v>
      </c>
      <c r="I2663" s="42"/>
      <c r="J2663" s="12" t="str" cm="1">
        <f t="array" ref="J2663">INDEX(_xlfn.TEXTSPLIT(טבלה1[[#This Row],[עמודה2]],","),2)</f>
        <v xml:space="preserve"> India</v>
      </c>
      <c r="K2663" s="43" t="str">
        <f>_xlfn.CONCAT(טבלה1[[#This Row],[AI_Companies]]," ",טבלה1[[#This Row],[עמודה1]])</f>
        <v>Hashwide https://www.hashwide.com/</v>
      </c>
      <c r="L2663" s="28">
        <v>10</v>
      </c>
      <c r="M2663" s="28" t="str">
        <f>IF(טבלה1[[#This Row],[עמודה53]]&gt;2000,"Yes","No")</f>
        <v>No</v>
      </c>
      <c r="N2663" s="28">
        <v>49</v>
      </c>
      <c r="O2663" s="28">
        <f>AVERAGE(טבלה1[[#This Row],[עמודה52]:[עמודה53]])</f>
        <v>29.5</v>
      </c>
      <c r="P2663" s="28" t="str">
        <f>IF(טבלה1[[#This Row],[עמודה4]]="&lt; $25 / hr","0$ - $25 / hr",טבלה1[[#This Row],[עמודה4]])</f>
        <v>0$ - $25 / hr</v>
      </c>
      <c r="Q2663" s="12" t="str" cm="1">
        <f t="array" ref="Q2663">INDEX(_xlfn.TEXTSPLIT(טבלה1[[#This Row],[עמודה55]],"-"),1)</f>
        <v xml:space="preserve">0$ </v>
      </c>
      <c r="R2663" s="21" t="str" cm="1">
        <f t="array" ref="R2663">INDEX(_xlfn.TEXTSPLIT(INDEX(_xlfn.TEXTSPLIT(טבלה1[[#This Row],[עמודה55]],"-"),2),"/"),1)</f>
        <v xml:space="preserve"> $25 </v>
      </c>
      <c r="S2663" s="28">
        <f>AVERAGE(טבלה1[[#This Row],[עמודה59]:[עמודה60]])</f>
        <v>12.5</v>
      </c>
      <c r="T2663" s="31">
        <f>VALUE(SUBSTITUTE(טבלה1[[#This Row],[עמודה56]],"$",""))</f>
        <v>0</v>
      </c>
      <c r="U2663" s="31">
        <f>VALUE(SUBSTITUTE(טבלה1[[#This Row],[עמודה57]],"$",""))</f>
        <v>25</v>
      </c>
      <c r="V2663" s="31" t="str">
        <f>IF(טבלה1[[#This Row],[עמודה58]]&gt;30,"Yes","No")</f>
        <v>No</v>
      </c>
    </row>
    <row r="2664" spans="1:22" x14ac:dyDescent="0.15">
      <c r="A2664" s="32" t="s">
        <v>6220</v>
      </c>
      <c r="B2664" s="33" t="s">
        <v>6221</v>
      </c>
      <c r="C2664" s="33" t="s">
        <v>168</v>
      </c>
      <c r="D2664" s="44">
        <v>1000</v>
      </c>
      <c r="E2664" s="33" t="s">
        <v>14</v>
      </c>
      <c r="F2664" s="33" t="s">
        <v>117</v>
      </c>
      <c r="G2664" s="36" t="str">
        <f t="shared" si="41"/>
        <v>Low</v>
      </c>
      <c r="H2664" s="34">
        <v>0.1</v>
      </c>
      <c r="I2664" s="35"/>
      <c r="J2664" s="12" t="str" cm="1">
        <f t="array" ref="J2664">INDEX(_xlfn.TEXTSPLIT(טבלה1[[#This Row],[עמודה2]],","),2)</f>
        <v xml:space="preserve"> India</v>
      </c>
      <c r="K2664" s="37" t="str">
        <f>_xlfn.CONCAT(טבלה1[[#This Row],[AI_Companies]]," ",טבלה1[[#This Row],[עמודה1]])</f>
        <v>QuickServeITSolution https://quickserveits.in/</v>
      </c>
      <c r="L2664" s="36">
        <v>2</v>
      </c>
      <c r="M2664" s="36" t="str">
        <f>IF(טבלה1[[#This Row],[עמודה53]]&gt;2000,"Yes","No")</f>
        <v>No</v>
      </c>
      <c r="N2664" s="36">
        <v>9</v>
      </c>
      <c r="O2664" s="36">
        <f>AVERAGE(טבלה1[[#This Row],[עמודה52]:[עמודה53]])</f>
        <v>29.5</v>
      </c>
      <c r="P2664" s="36" t="str">
        <f>IF(טבלה1[[#This Row],[עמודה4]]="&lt; $25 / hr","0$ - $25 / hr",טבלה1[[#This Row],[עמודה4]])</f>
        <v>0$ - $25 / hr</v>
      </c>
      <c r="Q2664" s="12" t="str" cm="1">
        <f t="array" ref="Q2664">INDEX(_xlfn.TEXTSPLIT(טבלה1[[#This Row],[עמודה55]],"-"),1)</f>
        <v xml:space="preserve">0$ </v>
      </c>
      <c r="R2664" s="21" t="str" cm="1">
        <f t="array" ref="R2664">INDEX(_xlfn.TEXTSPLIT(INDEX(_xlfn.TEXTSPLIT(טבלה1[[#This Row],[עמודה55]],"-"),2),"/"),1)</f>
        <v xml:space="preserve"> $25 </v>
      </c>
      <c r="S2664" s="36">
        <f>AVERAGE(טבלה1[[#This Row],[עמודה59]:[עמודה60]])</f>
        <v>12.5</v>
      </c>
      <c r="T2664" s="38">
        <f>VALUE(SUBSTITUTE(טבלה1[[#This Row],[עמודה56]],"$",""))</f>
        <v>0</v>
      </c>
      <c r="U2664" s="38">
        <f>VALUE(SUBSTITUTE(טבלה1[[#This Row],[עמודה57]],"$",""))</f>
        <v>25</v>
      </c>
      <c r="V2664" s="38" t="str">
        <f>IF(טבלה1[[#This Row],[עמודה58]]&gt;30,"Yes","No")</f>
        <v>No</v>
      </c>
    </row>
    <row r="2665" spans="1:22" x14ac:dyDescent="0.15">
      <c r="A2665" s="32" t="s">
        <v>6222</v>
      </c>
      <c r="B2665" s="39" t="s">
        <v>6223</v>
      </c>
      <c r="C2665" s="39" t="s">
        <v>6224</v>
      </c>
      <c r="D2665" s="40">
        <v>5000</v>
      </c>
      <c r="E2665" s="39" t="s">
        <v>21</v>
      </c>
      <c r="F2665" s="39" t="s">
        <v>117</v>
      </c>
      <c r="G2665" s="36" t="str">
        <f t="shared" si="41"/>
        <v>Low</v>
      </c>
      <c r="H2665" s="41">
        <v>0.1</v>
      </c>
      <c r="I2665" s="42"/>
      <c r="J2665" s="12" t="str" cm="1">
        <f t="array" ref="J2665">INDEX(_xlfn.TEXTSPLIT(טבלה1[[#This Row],[עמודה2]],","),2)</f>
        <v xml:space="preserve"> India</v>
      </c>
      <c r="K2665" s="43" t="str">
        <f>_xlfn.CONCAT(טבלה1[[#This Row],[AI_Companies]]," ",טבלה1[[#This Row],[עמודה1]])</f>
        <v>FourarcStudioPrivateLimited https://www.fourarcstudio.com/</v>
      </c>
      <c r="L2665" s="28">
        <v>2</v>
      </c>
      <c r="M2665" s="28" t="str">
        <f>IF(טבלה1[[#This Row],[עמודה53]]&gt;2000,"Yes","No")</f>
        <v>No</v>
      </c>
      <c r="N2665" s="28">
        <v>9</v>
      </c>
      <c r="O2665" s="28">
        <f>AVERAGE(טבלה1[[#This Row],[עמודה52]:[עמודה53]])</f>
        <v>5.5</v>
      </c>
      <c r="P2665" s="28" t="str">
        <f>IF(טבלה1[[#This Row],[עמודה4]]="&lt; $25 / hr","0$ - $25 / hr",טבלה1[[#This Row],[עמודה4]])</f>
        <v>0$ - $25 / hr</v>
      </c>
      <c r="Q2665" s="12" t="str" cm="1">
        <f t="array" ref="Q2665">INDEX(_xlfn.TEXTSPLIT(טבלה1[[#This Row],[עמודה55]],"-"),1)</f>
        <v xml:space="preserve">0$ </v>
      </c>
      <c r="R2665" s="21" t="str" cm="1">
        <f t="array" ref="R2665">INDEX(_xlfn.TEXTSPLIT(INDEX(_xlfn.TEXTSPLIT(טבלה1[[#This Row],[עמודה55]],"-"),2),"/"),1)</f>
        <v xml:space="preserve"> $25 </v>
      </c>
      <c r="S2665" s="28">
        <f>AVERAGE(טבלה1[[#This Row],[עמודה59]:[עמודה60]])</f>
        <v>12.5</v>
      </c>
      <c r="T2665" s="31">
        <f>VALUE(SUBSTITUTE(טבלה1[[#This Row],[עמודה56]],"$",""))</f>
        <v>0</v>
      </c>
      <c r="U2665" s="31">
        <f>VALUE(SUBSTITUTE(טבלה1[[#This Row],[עמודה57]],"$",""))</f>
        <v>25</v>
      </c>
      <c r="V2665" s="31" t="str">
        <f>IF(טבלה1[[#This Row],[עמודה58]]&gt;30,"Yes","No")</f>
        <v>No</v>
      </c>
    </row>
    <row r="2666" spans="1:22" x14ac:dyDescent="0.15">
      <c r="A2666" s="32" t="s">
        <v>6225</v>
      </c>
      <c r="B2666" s="33" t="s">
        <v>6226</v>
      </c>
      <c r="C2666" s="33" t="s">
        <v>6227</v>
      </c>
      <c r="D2666" s="44">
        <v>10000</v>
      </c>
      <c r="E2666" s="33" t="s">
        <v>9</v>
      </c>
      <c r="F2666" s="33" t="s">
        <v>117</v>
      </c>
      <c r="G2666" s="36" t="str">
        <f t="shared" si="41"/>
        <v>Low</v>
      </c>
      <c r="H2666" s="34">
        <v>0.1</v>
      </c>
      <c r="I2666" s="35"/>
      <c r="J2666" s="12" t="str" cm="1">
        <f t="array" ref="J2666">INDEX(_xlfn.TEXTSPLIT(טבלה1[[#This Row],[עמודה2]],","),2)</f>
        <v xml:space="preserve"> Mexico</v>
      </c>
      <c r="K2666" s="37" t="str">
        <f>_xlfn.CONCAT(טבלה1[[#This Row],[AI_Companies]]," ",טבלה1[[#This Row],[עמודה1]])</f>
        <v>Rionic https://rionic.io</v>
      </c>
      <c r="L2666" s="36">
        <v>2</v>
      </c>
      <c r="M2666" s="36" t="str">
        <f>IF(טבלה1[[#This Row],[עמודה53]]&gt;2000,"Yes","No")</f>
        <v>No</v>
      </c>
      <c r="N2666" s="36">
        <v>9</v>
      </c>
      <c r="O2666" s="36">
        <f>AVERAGE(טבלה1[[#This Row],[עמודה52]:[עמודה53]])</f>
        <v>5.5</v>
      </c>
      <c r="P2666" s="36" t="str">
        <f>IF(טבלה1[[#This Row],[עמודה4]]="&lt; $25 / hr","0$ - $25 / hr",טבלה1[[#This Row],[עמודה4]])</f>
        <v>$100 - $149 / hr</v>
      </c>
      <c r="Q2666" s="12" t="str" cm="1">
        <f t="array" ref="Q2666">INDEX(_xlfn.TEXTSPLIT(טבלה1[[#This Row],[עמודה55]],"-"),1)</f>
        <v xml:space="preserve">$100 </v>
      </c>
      <c r="R2666" s="21" t="str" cm="1">
        <f t="array" ref="R2666">INDEX(_xlfn.TEXTSPLIT(INDEX(_xlfn.TEXTSPLIT(טבלה1[[#This Row],[עמודה55]],"-"),2),"/"),1)</f>
        <v xml:space="preserve"> $149 </v>
      </c>
      <c r="S2666" s="36">
        <f>AVERAGE(טבלה1[[#This Row],[עמודה59]:[עמודה60]])</f>
        <v>124.5</v>
      </c>
      <c r="T2666" s="38">
        <f>VALUE(SUBSTITUTE(טבלה1[[#This Row],[עמודה56]],"$",""))</f>
        <v>100</v>
      </c>
      <c r="U2666" s="38">
        <f>VALUE(SUBSTITUTE(טבלה1[[#This Row],[עמודה57]],"$",""))</f>
        <v>149</v>
      </c>
      <c r="V2666" s="38" t="str">
        <f>IF(טבלה1[[#This Row],[עמודה58]]&gt;30,"Yes","No")</f>
        <v>Yes</v>
      </c>
    </row>
    <row r="2667" spans="1:22" x14ac:dyDescent="0.15">
      <c r="A2667" s="32" t="s">
        <v>6228</v>
      </c>
      <c r="B2667" s="39" t="s">
        <v>6229</v>
      </c>
      <c r="C2667" s="39" t="s">
        <v>810</v>
      </c>
      <c r="D2667" s="39" t="s">
        <v>4</v>
      </c>
      <c r="E2667" s="39" t="s">
        <v>4</v>
      </c>
      <c r="F2667" s="39" t="s">
        <v>10</v>
      </c>
      <c r="G2667" s="36" t="str">
        <f t="shared" si="41"/>
        <v>Low</v>
      </c>
      <c r="H2667" s="41">
        <v>0.15</v>
      </c>
      <c r="I2667" s="42"/>
      <c r="J2667" s="12" t="str" cm="1">
        <f t="array" ref="J2667">INDEX(_xlfn.TEXTSPLIT(טבלה1[[#This Row],[עמודה2]],","),2)</f>
        <v xml:space="preserve"> CA</v>
      </c>
      <c r="K2667" s="43" t="str">
        <f>_xlfn.CONCAT(טבלה1[[#This Row],[AI_Companies]]," ",טבלה1[[#This Row],[עמודה1]])</f>
        <v>AppMozart https://appmozart.com/</v>
      </c>
      <c r="L2667" s="28">
        <v>50</v>
      </c>
      <c r="M2667" s="28" t="str">
        <f>IF(טבלה1[[#This Row],[עמודה53]]&gt;2000,"Yes","No")</f>
        <v>No</v>
      </c>
      <c r="N2667" s="28">
        <v>249</v>
      </c>
      <c r="O2667" s="28">
        <f>AVERAGE(טבלה1[[#This Row],[עמודה52]:[עמודה53]])</f>
        <v>5.5</v>
      </c>
      <c r="P2667" s="28" t="str">
        <f>IF(טבלה1[[#This Row],[עמודה4]]="&lt; $25 / hr","0$ - $25 / hr",טבלה1[[#This Row],[עמודה4]])</f>
        <v>$50 - $99 / hr</v>
      </c>
      <c r="Q2667" s="12" t="str" cm="1">
        <f t="array" ref="Q2667">INDEX(_xlfn.TEXTSPLIT(טבלה1[[#This Row],[עמודה55]],"-"),1)</f>
        <v xml:space="preserve">$50 </v>
      </c>
      <c r="R2667" s="21" t="str" cm="1">
        <f t="array" ref="R2667">INDEX(_xlfn.TEXTSPLIT(INDEX(_xlfn.TEXTSPLIT(טבלה1[[#This Row],[עמודה55]],"-"),2),"/"),1)</f>
        <v xml:space="preserve"> $99 </v>
      </c>
      <c r="S2667" s="28">
        <f>AVERAGE(טבלה1[[#This Row],[עמודה59]:[עמודה60]])</f>
        <v>74.5</v>
      </c>
      <c r="T2667" s="31">
        <f>VALUE(SUBSTITUTE(טבלה1[[#This Row],[עמודה56]],"$",""))</f>
        <v>50</v>
      </c>
      <c r="U2667" s="31">
        <f>VALUE(SUBSTITUTE(טבלה1[[#This Row],[עמודה57]],"$",""))</f>
        <v>99</v>
      </c>
      <c r="V2667" s="31" t="str">
        <f>IF(טבלה1[[#This Row],[עמודה58]]&gt;30,"Yes","No")</f>
        <v>Yes</v>
      </c>
    </row>
    <row r="2668" spans="1:22" x14ac:dyDescent="0.15">
      <c r="A2668" s="32" t="s">
        <v>6230</v>
      </c>
      <c r="B2668" s="33" t="s">
        <v>6231</v>
      </c>
      <c r="C2668" s="33" t="s">
        <v>2425</v>
      </c>
      <c r="D2668" s="44">
        <v>5000</v>
      </c>
      <c r="E2668" s="33" t="s">
        <v>21</v>
      </c>
      <c r="F2668" s="33" t="s">
        <v>117</v>
      </c>
      <c r="G2668" s="36" t="str">
        <f t="shared" si="41"/>
        <v>Low</v>
      </c>
      <c r="H2668" s="34">
        <v>0.1</v>
      </c>
      <c r="I2668" s="35"/>
      <c r="J2668" s="12" t="e" cm="1">
        <f t="array" ref="J2668">INDEX(_xlfn.TEXTSPLIT(טבלה1[[#This Row],[עמודה2]],","),2)</f>
        <v>#REF!</v>
      </c>
      <c r="K2668" s="37" t="str">
        <f>_xlfn.CONCAT(טבלה1[[#This Row],[AI_Companies]]," ",טבלה1[[#This Row],[עמודה1]])</f>
        <v>Neutrinos https://www.goneutrinos.com/</v>
      </c>
      <c r="L2668" s="36">
        <v>2</v>
      </c>
      <c r="M2668" s="36" t="str">
        <f>IF(טבלה1[[#This Row],[עמודה53]]&gt;2000,"Yes","No")</f>
        <v>No</v>
      </c>
      <c r="N2668" s="36">
        <v>9</v>
      </c>
      <c r="O2668" s="36">
        <f>AVERAGE(טבלה1[[#This Row],[עמודה52]:[עמודה53]])</f>
        <v>149.5</v>
      </c>
      <c r="P2668" s="36" t="str">
        <f>IF(טבלה1[[#This Row],[עמודה4]]="&lt; $25 / hr","0$ - $25 / hr",טבלה1[[#This Row],[עמודה4]])</f>
        <v>Undisclosed</v>
      </c>
      <c r="Q2668" s="12" t="str" cm="1">
        <f t="array" ref="Q2668">INDEX(_xlfn.TEXTSPLIT(טבלה1[[#This Row],[עמודה55]],"-"),1)</f>
        <v>Undisclosed</v>
      </c>
      <c r="R2668" s="21" t="e" cm="1">
        <f t="array" ref="R2668">INDEX(_xlfn.TEXTSPLIT(INDEX(_xlfn.TEXTSPLIT(טבלה1[[#This Row],[עמודה55]],"-"),2),"/"),1)</f>
        <v>#REF!</v>
      </c>
      <c r="S2668" s="36" t="e">
        <f>AVERAGE(טבלה1[[#This Row],[עמודה59]:[עמודה60]])</f>
        <v>#VALUE!</v>
      </c>
      <c r="T2668" s="38" t="e">
        <f>VALUE(SUBSTITUTE(טבלה1[[#This Row],[עמודה56]],"$",""))</f>
        <v>#VALUE!</v>
      </c>
      <c r="U2668" s="38" t="e">
        <f>VALUE(SUBSTITUTE(טבלה1[[#This Row],[עמודה57]],"$",""))</f>
        <v>#REF!</v>
      </c>
      <c r="V2668" s="38" t="e">
        <f>IF(טבלה1[[#This Row],[עמודה58]]&gt;30,"Yes","No")</f>
        <v>#VALUE!</v>
      </c>
    </row>
    <row r="2669" spans="1:22" x14ac:dyDescent="0.15">
      <c r="A2669" s="32" t="s">
        <v>6232</v>
      </c>
      <c r="B2669" s="39" t="s">
        <v>6233</v>
      </c>
      <c r="C2669" s="39" t="s">
        <v>6234</v>
      </c>
      <c r="D2669" s="40">
        <v>1000</v>
      </c>
      <c r="E2669" s="39" t="s">
        <v>14</v>
      </c>
      <c r="F2669" s="39" t="s">
        <v>117</v>
      </c>
      <c r="G2669" s="36" t="str">
        <f t="shared" si="41"/>
        <v>Low</v>
      </c>
      <c r="H2669" s="41">
        <v>0.1</v>
      </c>
      <c r="I2669" s="42"/>
      <c r="J2669" s="12" t="str" cm="1">
        <f t="array" ref="J2669">INDEX(_xlfn.TEXTSPLIT(טבלה1[[#This Row],[עמודה2]],","),2)</f>
        <v xml:space="preserve"> Denmark</v>
      </c>
      <c r="K2669" s="43" t="str">
        <f>_xlfn.CONCAT(טבלה1[[#This Row],[AI_Companies]]," ",טבלה1[[#This Row],[עמודה1]])</f>
        <v>Rassvet http://rassvet.co</v>
      </c>
      <c r="L2669" s="28">
        <v>2</v>
      </c>
      <c r="M2669" s="28" t="str">
        <f>IF(טבלה1[[#This Row],[עמודה53]]&gt;2000,"Yes","No")</f>
        <v>No</v>
      </c>
      <c r="N2669" s="28">
        <v>9</v>
      </c>
      <c r="O2669" s="28">
        <f>AVERAGE(טבלה1[[#This Row],[עמודה52]:[עמודה53]])</f>
        <v>5.5</v>
      </c>
      <c r="P2669" s="28" t="str">
        <f>IF(טבלה1[[#This Row],[עמודה4]]="&lt; $25 / hr","0$ - $25 / hr",טבלה1[[#This Row],[עמודה4]])</f>
        <v>$100 - $149 / hr</v>
      </c>
      <c r="Q2669" s="12" t="str" cm="1">
        <f t="array" ref="Q2669">INDEX(_xlfn.TEXTSPLIT(טבלה1[[#This Row],[עמודה55]],"-"),1)</f>
        <v xml:space="preserve">$100 </v>
      </c>
      <c r="R2669" s="21" t="str" cm="1">
        <f t="array" ref="R2669">INDEX(_xlfn.TEXTSPLIT(INDEX(_xlfn.TEXTSPLIT(טבלה1[[#This Row],[עמודה55]],"-"),2),"/"),1)</f>
        <v xml:space="preserve"> $149 </v>
      </c>
      <c r="S2669" s="28">
        <f>AVERAGE(טבלה1[[#This Row],[עמודה59]:[עמודה60]])</f>
        <v>124.5</v>
      </c>
      <c r="T2669" s="31">
        <f>VALUE(SUBSTITUTE(טבלה1[[#This Row],[עמודה56]],"$",""))</f>
        <v>100</v>
      </c>
      <c r="U2669" s="31">
        <f>VALUE(SUBSTITUTE(טבלה1[[#This Row],[עמודה57]],"$",""))</f>
        <v>149</v>
      </c>
      <c r="V2669" s="31" t="str">
        <f>IF(טבלה1[[#This Row],[עמודה58]]&gt;30,"Yes","No")</f>
        <v>Yes</v>
      </c>
    </row>
    <row r="2670" spans="1:22" x14ac:dyDescent="0.15">
      <c r="A2670" s="32" t="s">
        <v>6235</v>
      </c>
      <c r="B2670" s="33" t="s">
        <v>6236</v>
      </c>
      <c r="C2670" s="33" t="s">
        <v>1179</v>
      </c>
      <c r="D2670" s="44">
        <v>10000</v>
      </c>
      <c r="E2670" s="33" t="s">
        <v>21</v>
      </c>
      <c r="F2670" s="33" t="s">
        <v>117</v>
      </c>
      <c r="G2670" s="36" t="str">
        <f t="shared" si="41"/>
        <v>Low</v>
      </c>
      <c r="H2670" s="34">
        <v>0.1</v>
      </c>
      <c r="I2670" s="35"/>
      <c r="J2670" s="12" t="e" cm="1">
        <f t="array" ref="J2670">INDEX(_xlfn.TEXTSPLIT(טבלה1[[#This Row],[עמודה2]],","),2)</f>
        <v>#REF!</v>
      </c>
      <c r="K2670" s="37" t="str">
        <f>_xlfn.CONCAT(טבלה1[[#This Row],[AI_Companies]]," ",טבלה1[[#This Row],[עמודה1]])</f>
        <v>BecomeDigitalToday https://becomedigitaltoday.com/</v>
      </c>
      <c r="L2670" s="36">
        <v>2</v>
      </c>
      <c r="M2670" s="36" t="str">
        <f>IF(טבלה1[[#This Row],[עמודה53]]&gt;2000,"Yes","No")</f>
        <v>No</v>
      </c>
      <c r="N2670" s="36">
        <v>9</v>
      </c>
      <c r="O2670" s="36">
        <f>AVERAGE(טבלה1[[#This Row],[עמודה52]:[עמודה53]])</f>
        <v>5.5</v>
      </c>
      <c r="P2670" s="36" t="str">
        <f>IF(טבלה1[[#This Row],[עמודה4]]="&lt; $25 / hr","0$ - $25 / hr",טבלה1[[#This Row],[עמודה4]])</f>
        <v>0$ - $25 / hr</v>
      </c>
      <c r="Q2670" s="12" t="str" cm="1">
        <f t="array" ref="Q2670">INDEX(_xlfn.TEXTSPLIT(טבלה1[[#This Row],[עמודה55]],"-"),1)</f>
        <v xml:space="preserve">0$ </v>
      </c>
      <c r="R2670" s="21" t="str" cm="1">
        <f t="array" ref="R2670">INDEX(_xlfn.TEXTSPLIT(INDEX(_xlfn.TEXTSPLIT(טבלה1[[#This Row],[עמודה55]],"-"),2),"/"),1)</f>
        <v xml:space="preserve"> $25 </v>
      </c>
      <c r="S2670" s="36">
        <f>AVERAGE(טבלה1[[#This Row],[עמודה59]:[עמודה60]])</f>
        <v>12.5</v>
      </c>
      <c r="T2670" s="38">
        <f>VALUE(SUBSTITUTE(טבלה1[[#This Row],[עמודה56]],"$",""))</f>
        <v>0</v>
      </c>
      <c r="U2670" s="38">
        <f>VALUE(SUBSTITUTE(טבלה1[[#This Row],[עמודה57]],"$",""))</f>
        <v>25</v>
      </c>
      <c r="V2670" s="38" t="str">
        <f>IF(טבלה1[[#This Row],[עמודה58]]&gt;30,"Yes","No")</f>
        <v>No</v>
      </c>
    </row>
    <row r="2671" spans="1:22" x14ac:dyDescent="0.15">
      <c r="A2671" s="32" t="s">
        <v>6237</v>
      </c>
      <c r="B2671" s="39" t="s">
        <v>6238</v>
      </c>
      <c r="C2671" s="39" t="s">
        <v>2252</v>
      </c>
      <c r="D2671" s="39" t="s">
        <v>4</v>
      </c>
      <c r="E2671" s="39" t="s">
        <v>4</v>
      </c>
      <c r="F2671" s="39" t="s">
        <v>117</v>
      </c>
      <c r="G2671" s="36" t="str">
        <f t="shared" si="41"/>
        <v>Low</v>
      </c>
      <c r="H2671" s="41">
        <v>0.1</v>
      </c>
      <c r="I2671" s="42"/>
      <c r="J2671" s="12" t="str" cm="1">
        <f t="array" ref="J2671">INDEX(_xlfn.TEXTSPLIT(טבלה1[[#This Row],[עמודה2]],","),2)</f>
        <v xml:space="preserve"> Colombia</v>
      </c>
      <c r="K2671" s="43" t="str">
        <f>_xlfn.CONCAT(טבלה1[[#This Row],[AI_Companies]]," ",טבלה1[[#This Row],[עמודה1]])</f>
        <v>AxiomaEstudioSAS https://axiomaestudio.com/en</v>
      </c>
      <c r="L2671" s="28">
        <v>2</v>
      </c>
      <c r="M2671" s="28" t="str">
        <f>IF(טבלה1[[#This Row],[עמודה53]]&gt;2000,"Yes","No")</f>
        <v>No</v>
      </c>
      <c r="N2671" s="28">
        <v>9</v>
      </c>
      <c r="O2671" s="28">
        <f>AVERAGE(טבלה1[[#This Row],[עמודה52]:[עמודה53]])</f>
        <v>5.5</v>
      </c>
      <c r="P2671" s="28" t="str">
        <f>IF(טבלה1[[#This Row],[עמודה4]]="&lt; $25 / hr","0$ - $25 / hr",טבלה1[[#This Row],[עמודה4]])</f>
        <v>$100 - $149 / hr</v>
      </c>
      <c r="Q2671" s="12" t="str" cm="1">
        <f t="array" ref="Q2671">INDEX(_xlfn.TEXTSPLIT(טבלה1[[#This Row],[עמודה55]],"-"),1)</f>
        <v xml:space="preserve">$100 </v>
      </c>
      <c r="R2671" s="21" t="str" cm="1">
        <f t="array" ref="R2671">INDEX(_xlfn.TEXTSPLIT(INDEX(_xlfn.TEXTSPLIT(טבלה1[[#This Row],[עמודה55]],"-"),2),"/"),1)</f>
        <v xml:space="preserve"> $149 </v>
      </c>
      <c r="S2671" s="28">
        <f>AVERAGE(טבלה1[[#This Row],[עמודה59]:[עמודה60]])</f>
        <v>124.5</v>
      </c>
      <c r="T2671" s="31">
        <f>VALUE(SUBSTITUTE(טבלה1[[#This Row],[עמודה56]],"$",""))</f>
        <v>100</v>
      </c>
      <c r="U2671" s="31">
        <f>VALUE(SUBSTITUTE(טבלה1[[#This Row],[עמודה57]],"$",""))</f>
        <v>149</v>
      </c>
      <c r="V2671" s="31" t="str">
        <f>IF(טבלה1[[#This Row],[עמודה58]]&gt;30,"Yes","No")</f>
        <v>Yes</v>
      </c>
    </row>
    <row r="2672" spans="1:22" x14ac:dyDescent="0.15">
      <c r="A2672" s="32" t="s">
        <v>6239</v>
      </c>
      <c r="B2672" s="33" t="s">
        <v>6240</v>
      </c>
      <c r="C2672" s="33" t="s">
        <v>6241</v>
      </c>
      <c r="D2672" s="33" t="s">
        <v>4</v>
      </c>
      <c r="E2672" s="33" t="s">
        <v>4</v>
      </c>
      <c r="F2672" s="33" t="s">
        <v>117</v>
      </c>
      <c r="G2672" s="36" t="str">
        <f t="shared" si="41"/>
        <v>Low</v>
      </c>
      <c r="H2672" s="34">
        <v>0.1</v>
      </c>
      <c r="I2672" s="35"/>
      <c r="J2672" s="12" t="str" cm="1">
        <f t="array" ref="J2672">INDEX(_xlfn.TEXTSPLIT(טבלה1[[#This Row],[עמודה2]],","),2)</f>
        <v xml:space="preserve"> Australia</v>
      </c>
      <c r="K2672" s="37" t="str">
        <f>_xlfn.CONCAT(טבלה1[[#This Row],[AI_Companies]]," ",טבלה1[[#This Row],[עמודה1]])</f>
        <v>WebClub https://webclub.com.au/</v>
      </c>
      <c r="L2672" s="36">
        <v>2</v>
      </c>
      <c r="M2672" s="36" t="str">
        <f>IF(טבלה1[[#This Row],[עמודה53]]&gt;2000,"Yes","No")</f>
        <v>No</v>
      </c>
      <c r="N2672" s="36">
        <v>9</v>
      </c>
      <c r="O2672" s="36">
        <f>AVERAGE(טבלה1[[#This Row],[עמודה52]:[עמודה53]])</f>
        <v>5.5</v>
      </c>
      <c r="P2672" s="36" t="str">
        <f>IF(טבלה1[[#This Row],[עמודה4]]="&lt; $25 / hr","0$ - $25 / hr",טבלה1[[#This Row],[עמודה4]])</f>
        <v>Undisclosed</v>
      </c>
      <c r="Q2672" s="12" t="str" cm="1">
        <f t="array" ref="Q2672">INDEX(_xlfn.TEXTSPLIT(טבלה1[[#This Row],[עמודה55]],"-"),1)</f>
        <v>Undisclosed</v>
      </c>
      <c r="R2672" s="21" t="e" cm="1">
        <f t="array" ref="R2672">INDEX(_xlfn.TEXTSPLIT(INDEX(_xlfn.TEXTSPLIT(טבלה1[[#This Row],[עמודה55]],"-"),2),"/"),1)</f>
        <v>#REF!</v>
      </c>
      <c r="S2672" s="36" t="e">
        <f>AVERAGE(טבלה1[[#This Row],[עמודה59]:[עמודה60]])</f>
        <v>#VALUE!</v>
      </c>
      <c r="T2672" s="38" t="e">
        <f>VALUE(SUBSTITUTE(טבלה1[[#This Row],[עמודה56]],"$",""))</f>
        <v>#VALUE!</v>
      </c>
      <c r="U2672" s="38" t="e">
        <f>VALUE(SUBSTITUTE(טבלה1[[#This Row],[עמודה57]],"$",""))</f>
        <v>#REF!</v>
      </c>
      <c r="V2672" s="38" t="e">
        <f>IF(טבלה1[[#This Row],[עמודה58]]&gt;30,"Yes","No")</f>
        <v>#VALUE!</v>
      </c>
    </row>
    <row r="2673" spans="1:22" x14ac:dyDescent="0.15">
      <c r="A2673" s="32" t="s">
        <v>6242</v>
      </c>
      <c r="B2673" s="39" t="s">
        <v>6243</v>
      </c>
      <c r="C2673" s="39" t="s">
        <v>3011</v>
      </c>
      <c r="D2673" s="39" t="s">
        <v>4</v>
      </c>
      <c r="E2673" s="39" t="s">
        <v>4</v>
      </c>
      <c r="F2673" s="39" t="s">
        <v>117</v>
      </c>
      <c r="G2673" s="36" t="str">
        <f t="shared" si="41"/>
        <v>Low</v>
      </c>
      <c r="H2673" s="41">
        <v>0.1</v>
      </c>
      <c r="I2673" s="42"/>
      <c r="J2673" s="12" t="str" cm="1">
        <f t="array" ref="J2673">INDEX(_xlfn.TEXTSPLIT(טבלה1[[#This Row],[עמודה2]],","),2)</f>
        <v xml:space="preserve"> CA</v>
      </c>
      <c r="K2673" s="43" t="str">
        <f>_xlfn.CONCAT(טבלה1[[#This Row],[AI_Companies]]," ",טבלה1[[#This Row],[עמודה1]])</f>
        <v>HardinScientific,Inc. https://www.hardinscientific.com</v>
      </c>
      <c r="L2673" s="28">
        <v>2</v>
      </c>
      <c r="M2673" s="28" t="str">
        <f>IF(טבלה1[[#This Row],[עמודה53]]&gt;2000,"Yes","No")</f>
        <v>No</v>
      </c>
      <c r="N2673" s="28">
        <v>9</v>
      </c>
      <c r="O2673" s="28">
        <f>AVERAGE(טבלה1[[#This Row],[עמודה52]:[עמודה53]])</f>
        <v>5.5</v>
      </c>
      <c r="P2673" s="28" t="str">
        <f>IF(טבלה1[[#This Row],[עמודה4]]="&lt; $25 / hr","0$ - $25 / hr",טבלה1[[#This Row],[עמודה4]])</f>
        <v>Undisclosed</v>
      </c>
      <c r="Q2673" s="12" t="str" cm="1">
        <f t="array" ref="Q2673">INDEX(_xlfn.TEXTSPLIT(טבלה1[[#This Row],[עמודה55]],"-"),1)</f>
        <v>Undisclosed</v>
      </c>
      <c r="R2673" s="21" t="e" cm="1">
        <f t="array" ref="R2673">INDEX(_xlfn.TEXTSPLIT(INDEX(_xlfn.TEXTSPLIT(טבלה1[[#This Row],[עמודה55]],"-"),2),"/"),1)</f>
        <v>#REF!</v>
      </c>
      <c r="S2673" s="28" t="e">
        <f>AVERAGE(טבלה1[[#This Row],[עמודה59]:[עמודה60]])</f>
        <v>#VALUE!</v>
      </c>
      <c r="T2673" s="31" t="e">
        <f>VALUE(SUBSTITUTE(טבלה1[[#This Row],[עמודה56]],"$",""))</f>
        <v>#VALUE!</v>
      </c>
      <c r="U2673" s="31" t="e">
        <f>VALUE(SUBSTITUTE(טבלה1[[#This Row],[עמודה57]],"$",""))</f>
        <v>#REF!</v>
      </c>
      <c r="V2673" s="31" t="e">
        <f>IF(טבלה1[[#This Row],[עמודה58]]&gt;30,"Yes","No")</f>
        <v>#VALUE!</v>
      </c>
    </row>
    <row r="2674" spans="1:22" x14ac:dyDescent="0.15">
      <c r="A2674" s="32" t="s">
        <v>6244</v>
      </c>
      <c r="B2674" s="33" t="s">
        <v>6245</v>
      </c>
      <c r="C2674" s="33" t="s">
        <v>2623</v>
      </c>
      <c r="D2674" s="33" t="s">
        <v>4</v>
      </c>
      <c r="E2674" s="33" t="s">
        <v>4</v>
      </c>
      <c r="F2674" s="33" t="s">
        <v>117</v>
      </c>
      <c r="G2674" s="36" t="str">
        <f t="shared" si="41"/>
        <v>Low</v>
      </c>
      <c r="H2674" s="34">
        <v>0.1</v>
      </c>
      <c r="I2674" s="35"/>
      <c r="J2674" s="12" t="str" cm="1">
        <f t="array" ref="J2674">INDEX(_xlfn.TEXTSPLIT(טבלה1[[#This Row],[עמודה2]],","),2)</f>
        <v xml:space="preserve"> India</v>
      </c>
      <c r="K2674" s="37" t="str">
        <f>_xlfn.CONCAT(טבלה1[[#This Row],[AI_Companies]]," ",טבלה1[[#This Row],[עמודה1]])</f>
        <v>Minds http://appzilla.in</v>
      </c>
      <c r="L2674" s="36">
        <v>2</v>
      </c>
      <c r="M2674" s="36" t="str">
        <f>IF(טבלה1[[#This Row],[עמודה53]]&gt;2000,"Yes","No")</f>
        <v>No</v>
      </c>
      <c r="N2674" s="36">
        <v>9</v>
      </c>
      <c r="O2674" s="36">
        <f>AVERAGE(טבלה1[[#This Row],[עמודה52]:[עמודה53]])</f>
        <v>5.5</v>
      </c>
      <c r="P2674" s="36" t="str">
        <f>IF(טבלה1[[#This Row],[עמודה4]]="&lt; $25 / hr","0$ - $25 / hr",טבלה1[[#This Row],[עמודה4]])</f>
        <v>Undisclosed</v>
      </c>
      <c r="Q2674" s="12" t="str" cm="1">
        <f t="array" ref="Q2674">INDEX(_xlfn.TEXTSPLIT(טבלה1[[#This Row],[עמודה55]],"-"),1)</f>
        <v>Undisclosed</v>
      </c>
      <c r="R2674" s="21" t="e" cm="1">
        <f t="array" ref="R2674">INDEX(_xlfn.TEXTSPLIT(INDEX(_xlfn.TEXTSPLIT(טבלה1[[#This Row],[עמודה55]],"-"),2),"/"),1)</f>
        <v>#REF!</v>
      </c>
      <c r="S2674" s="36" t="e">
        <f>AVERAGE(טבלה1[[#This Row],[עמודה59]:[עמודה60]])</f>
        <v>#VALUE!</v>
      </c>
      <c r="T2674" s="38" t="e">
        <f>VALUE(SUBSTITUTE(טבלה1[[#This Row],[עמודה56]],"$",""))</f>
        <v>#VALUE!</v>
      </c>
      <c r="U2674" s="38" t="e">
        <f>VALUE(SUBSTITUTE(טבלה1[[#This Row],[עמודה57]],"$",""))</f>
        <v>#REF!</v>
      </c>
      <c r="V2674" s="38" t="e">
        <f>IF(טבלה1[[#This Row],[עמודה58]]&gt;30,"Yes","No")</f>
        <v>#VALUE!</v>
      </c>
    </row>
    <row r="2675" spans="1:22" x14ac:dyDescent="0.15">
      <c r="A2675" s="32" t="s">
        <v>6246</v>
      </c>
      <c r="B2675" s="39" t="s">
        <v>6247</v>
      </c>
      <c r="C2675" s="39" t="s">
        <v>131</v>
      </c>
      <c r="D2675" s="40">
        <v>10000</v>
      </c>
      <c r="E2675" s="39" t="s">
        <v>9</v>
      </c>
      <c r="F2675" s="39" t="s">
        <v>29</v>
      </c>
      <c r="G2675" s="36" t="str">
        <f t="shared" si="41"/>
        <v>Low</v>
      </c>
      <c r="H2675" s="41">
        <v>0.1</v>
      </c>
      <c r="I2675" s="42"/>
      <c r="J2675" s="12" t="str" cm="1">
        <f t="array" ref="J2675">INDEX(_xlfn.TEXTSPLIT(טבלה1[[#This Row],[עמודה2]],","),2)</f>
        <v xml:space="preserve"> Hong Kong</v>
      </c>
      <c r="K2675" s="43" t="str">
        <f>_xlfn.CONCAT(טבלה1[[#This Row],[AI_Companies]]," ",טבלה1[[#This Row],[עמודה1]])</f>
        <v>BAMBOOTECHNOLOGIESLIMITED https://www.bamboonetworks.com/</v>
      </c>
      <c r="L2675" s="28">
        <v>10</v>
      </c>
      <c r="M2675" s="28" t="str">
        <f>IF(טבלה1[[#This Row],[עמודה53]]&gt;2000,"Yes","No")</f>
        <v>No</v>
      </c>
      <c r="N2675" s="28">
        <v>49</v>
      </c>
      <c r="O2675" s="28">
        <f>AVERAGE(טבלה1[[#This Row],[עמודה52]:[עמודה53]])</f>
        <v>5.5</v>
      </c>
      <c r="P2675" s="28" t="str">
        <f>IF(טבלה1[[#This Row],[עמודה4]]="&lt; $25 / hr","0$ - $25 / hr",טבלה1[[#This Row],[עמודה4]])</f>
        <v>Undisclosed</v>
      </c>
      <c r="Q2675" s="12" t="str" cm="1">
        <f t="array" ref="Q2675">INDEX(_xlfn.TEXTSPLIT(טבלה1[[#This Row],[עמודה55]],"-"),1)</f>
        <v>Undisclosed</v>
      </c>
      <c r="R2675" s="21" t="e" cm="1">
        <f t="array" ref="R2675">INDEX(_xlfn.TEXTSPLIT(INDEX(_xlfn.TEXTSPLIT(טבלה1[[#This Row],[עמודה55]],"-"),2),"/"),1)</f>
        <v>#REF!</v>
      </c>
      <c r="S2675" s="28" t="e">
        <f>AVERAGE(טבלה1[[#This Row],[עמודה59]:[עמודה60]])</f>
        <v>#VALUE!</v>
      </c>
      <c r="T2675" s="31" t="e">
        <f>VALUE(SUBSTITUTE(טבלה1[[#This Row],[עמודה56]],"$",""))</f>
        <v>#VALUE!</v>
      </c>
      <c r="U2675" s="31" t="e">
        <f>VALUE(SUBSTITUTE(טבלה1[[#This Row],[עמודה57]],"$",""))</f>
        <v>#REF!</v>
      </c>
      <c r="V2675" s="31" t="e">
        <f>IF(טבלה1[[#This Row],[עמודה58]]&gt;30,"Yes","No")</f>
        <v>#VALUE!</v>
      </c>
    </row>
    <row r="2676" spans="1:22" x14ac:dyDescent="0.15">
      <c r="A2676" s="32" t="s">
        <v>6248</v>
      </c>
      <c r="B2676" s="33" t="s">
        <v>6249</v>
      </c>
      <c r="C2676" s="33" t="s">
        <v>361</v>
      </c>
      <c r="D2676" s="44">
        <v>1000</v>
      </c>
      <c r="E2676" s="33" t="s">
        <v>9</v>
      </c>
      <c r="F2676" s="33" t="s">
        <v>29</v>
      </c>
      <c r="G2676" s="36" t="str">
        <f t="shared" si="41"/>
        <v>Low</v>
      </c>
      <c r="H2676" s="34">
        <v>0.1</v>
      </c>
      <c r="I2676" s="35"/>
      <c r="J2676" s="12" t="str" cm="1">
        <f t="array" ref="J2676">INDEX(_xlfn.TEXTSPLIT(טבלה1[[#This Row],[עמודה2]],","),2)</f>
        <v xml:space="preserve"> Australia</v>
      </c>
      <c r="K2676" s="37" t="str">
        <f>_xlfn.CONCAT(טבלה1[[#This Row],[AI_Companies]]," ",טבלה1[[#This Row],[עמודה1]])</f>
        <v>SoftwareCo http://www.softwareco.com</v>
      </c>
      <c r="L2676" s="36">
        <v>10</v>
      </c>
      <c r="M2676" s="36" t="str">
        <f>IF(טבלה1[[#This Row],[עמודה53]]&gt;2000,"Yes","No")</f>
        <v>No</v>
      </c>
      <c r="N2676" s="36">
        <v>49</v>
      </c>
      <c r="O2676" s="36">
        <f>AVERAGE(טבלה1[[#This Row],[עמודה52]:[עמודה53]])</f>
        <v>29.5</v>
      </c>
      <c r="P2676" s="36" t="str">
        <f>IF(טבלה1[[#This Row],[עמודה4]]="&lt; $25 / hr","0$ - $25 / hr",טבלה1[[#This Row],[עמודה4]])</f>
        <v>$50 - $99 / hr</v>
      </c>
      <c r="Q2676" s="12" t="str" cm="1">
        <f t="array" ref="Q2676">INDEX(_xlfn.TEXTSPLIT(טבלה1[[#This Row],[עמודה55]],"-"),1)</f>
        <v xml:space="preserve">$50 </v>
      </c>
      <c r="R2676" s="21" t="str" cm="1">
        <f t="array" ref="R2676">INDEX(_xlfn.TEXTSPLIT(INDEX(_xlfn.TEXTSPLIT(טבלה1[[#This Row],[עמודה55]],"-"),2),"/"),1)</f>
        <v xml:space="preserve"> $99 </v>
      </c>
      <c r="S2676" s="36">
        <f>AVERAGE(טבלה1[[#This Row],[עמודה59]:[עמודה60]])</f>
        <v>74.5</v>
      </c>
      <c r="T2676" s="38">
        <f>VALUE(SUBSTITUTE(טבלה1[[#This Row],[עמודה56]],"$",""))</f>
        <v>50</v>
      </c>
      <c r="U2676" s="38">
        <f>VALUE(SUBSTITUTE(טבלה1[[#This Row],[עמודה57]],"$",""))</f>
        <v>99</v>
      </c>
      <c r="V2676" s="38" t="str">
        <f>IF(טבלה1[[#This Row],[עמודה58]]&gt;30,"Yes","No")</f>
        <v>Yes</v>
      </c>
    </row>
    <row r="2677" spans="1:22" x14ac:dyDescent="0.15">
      <c r="A2677" s="32" t="s">
        <v>6250</v>
      </c>
      <c r="B2677" s="39" t="s">
        <v>6251</v>
      </c>
      <c r="C2677" s="39" t="s">
        <v>6252</v>
      </c>
      <c r="D2677" s="40">
        <v>5000</v>
      </c>
      <c r="E2677" s="39" t="s">
        <v>14</v>
      </c>
      <c r="F2677" s="39" t="s">
        <v>29</v>
      </c>
      <c r="G2677" s="36" t="str">
        <f t="shared" si="41"/>
        <v>Low</v>
      </c>
      <c r="H2677" s="41">
        <v>0.1</v>
      </c>
      <c r="I2677" s="42"/>
      <c r="J2677" s="12" t="str" cm="1">
        <f t="array" ref="J2677">INDEX(_xlfn.TEXTSPLIT(טבלה1[[#This Row],[עמודה2]],","),2)</f>
        <v xml:space="preserve"> India</v>
      </c>
      <c r="K2677" s="43" t="str">
        <f>_xlfn.CONCAT(טבלה1[[#This Row],[AI_Companies]]," ",טבלה1[[#This Row],[עמודה1]])</f>
        <v>thinqloud https://www.thinqloud.com</v>
      </c>
      <c r="L2677" s="28">
        <v>10</v>
      </c>
      <c r="M2677" s="28" t="str">
        <f>IF(טבלה1[[#This Row],[עמודה53]]&gt;2000,"Yes","No")</f>
        <v>No</v>
      </c>
      <c r="N2677" s="28">
        <v>49</v>
      </c>
      <c r="O2677" s="28">
        <f>AVERAGE(טבלה1[[#This Row],[עמודה52]:[עמודה53]])</f>
        <v>29.5</v>
      </c>
      <c r="P2677" s="28" t="str">
        <f>IF(טבלה1[[#This Row],[עמודה4]]="&lt; $25 / hr","0$ - $25 / hr",טבלה1[[#This Row],[עמודה4]])</f>
        <v>$50 - $99 / hr</v>
      </c>
      <c r="Q2677" s="12" t="str" cm="1">
        <f t="array" ref="Q2677">INDEX(_xlfn.TEXTSPLIT(טבלה1[[#This Row],[עמודה55]],"-"),1)</f>
        <v xml:space="preserve">$50 </v>
      </c>
      <c r="R2677" s="21" t="str" cm="1">
        <f t="array" ref="R2677">INDEX(_xlfn.TEXTSPLIT(INDEX(_xlfn.TEXTSPLIT(טבלה1[[#This Row],[עמודה55]],"-"),2),"/"),1)</f>
        <v xml:space="preserve"> $99 </v>
      </c>
      <c r="S2677" s="28">
        <f>AVERAGE(טבלה1[[#This Row],[עמודה59]:[עמודה60]])</f>
        <v>74.5</v>
      </c>
      <c r="T2677" s="31">
        <f>VALUE(SUBSTITUTE(טבלה1[[#This Row],[עמודה56]],"$",""))</f>
        <v>50</v>
      </c>
      <c r="U2677" s="31">
        <f>VALUE(SUBSTITUTE(טבלה1[[#This Row],[עמודה57]],"$",""))</f>
        <v>99</v>
      </c>
      <c r="V2677" s="31" t="str">
        <f>IF(טבלה1[[#This Row],[עמודה58]]&gt;30,"Yes","No")</f>
        <v>Yes</v>
      </c>
    </row>
    <row r="2678" spans="1:22" x14ac:dyDescent="0.15">
      <c r="A2678" s="32" t="s">
        <v>6253</v>
      </c>
      <c r="B2678" s="33" t="s">
        <v>6254</v>
      </c>
      <c r="C2678" s="33" t="s">
        <v>6255</v>
      </c>
      <c r="D2678" s="44">
        <v>5000</v>
      </c>
      <c r="E2678" s="33" t="s">
        <v>33</v>
      </c>
      <c r="F2678" s="33" t="s">
        <v>29</v>
      </c>
      <c r="G2678" s="36" t="str">
        <f t="shared" si="41"/>
        <v>Low</v>
      </c>
      <c r="H2678" s="34">
        <v>0.1</v>
      </c>
      <c r="I2678" s="35"/>
      <c r="J2678" s="12" t="str" cm="1">
        <f t="array" ref="J2678">INDEX(_xlfn.TEXTSPLIT(טבלה1[[#This Row],[עמודה2]],","),2)</f>
        <v xml:space="preserve"> Ukraine</v>
      </c>
      <c r="K2678" s="37" t="str">
        <f>_xlfn.CONCAT(טבלה1[[#This Row],[AI_Companies]]," ",טבלה1[[#This Row],[עמודה1]])</f>
        <v>UASoftwareLLC http://uasoftware.com</v>
      </c>
      <c r="L2678" s="36">
        <v>10</v>
      </c>
      <c r="M2678" s="36" t="str">
        <f>IF(טבלה1[[#This Row],[עמודה53]]&gt;2000,"Yes","No")</f>
        <v>No</v>
      </c>
      <c r="N2678" s="36">
        <v>49</v>
      </c>
      <c r="O2678" s="36">
        <f>AVERAGE(טבלה1[[#This Row],[עמודה52]:[עמודה53]])</f>
        <v>29.5</v>
      </c>
      <c r="P2678" s="36" t="str">
        <f>IF(טבלה1[[#This Row],[עמודה4]]="&lt; $25 / hr","0$ - $25 / hr",טבלה1[[#This Row],[עמודה4]])</f>
        <v>0$ - $25 / hr</v>
      </c>
      <c r="Q2678" s="12" t="str" cm="1">
        <f t="array" ref="Q2678">INDEX(_xlfn.TEXTSPLIT(טבלה1[[#This Row],[עמודה55]],"-"),1)</f>
        <v xml:space="preserve">0$ </v>
      </c>
      <c r="R2678" s="21" t="str" cm="1">
        <f t="array" ref="R2678">INDEX(_xlfn.TEXTSPLIT(INDEX(_xlfn.TEXTSPLIT(טבלה1[[#This Row],[עמודה55]],"-"),2),"/"),1)</f>
        <v xml:space="preserve"> $25 </v>
      </c>
      <c r="S2678" s="36">
        <f>AVERAGE(טבלה1[[#This Row],[עמודה59]:[עמודה60]])</f>
        <v>12.5</v>
      </c>
      <c r="T2678" s="38">
        <f>VALUE(SUBSTITUTE(טבלה1[[#This Row],[עמודה56]],"$",""))</f>
        <v>0</v>
      </c>
      <c r="U2678" s="38">
        <f>VALUE(SUBSTITUTE(טבלה1[[#This Row],[עמודה57]],"$",""))</f>
        <v>25</v>
      </c>
      <c r="V2678" s="38" t="str">
        <f>IF(טבלה1[[#This Row],[עמודה58]]&gt;30,"Yes","No")</f>
        <v>No</v>
      </c>
    </row>
    <row r="2679" spans="1:22" x14ac:dyDescent="0.15">
      <c r="A2679" s="32" t="s">
        <v>6256</v>
      </c>
      <c r="B2679" s="39" t="s">
        <v>6257</v>
      </c>
      <c r="C2679" s="39" t="s">
        <v>215</v>
      </c>
      <c r="D2679" s="40">
        <v>5000</v>
      </c>
      <c r="E2679" s="39" t="s">
        <v>21</v>
      </c>
      <c r="F2679" s="39" t="s">
        <v>29</v>
      </c>
      <c r="G2679" s="36" t="str">
        <f t="shared" si="41"/>
        <v>Low</v>
      </c>
      <c r="H2679" s="41">
        <v>0.1</v>
      </c>
      <c r="I2679" s="42"/>
      <c r="J2679" s="12" t="str" cm="1">
        <f t="array" ref="J2679">INDEX(_xlfn.TEXTSPLIT(טבלה1[[#This Row],[עמודה2]],","),2)</f>
        <v xml:space="preserve"> United Kingdom</v>
      </c>
      <c r="K2679" s="43" t="str">
        <f>_xlfn.CONCAT(טבלה1[[#This Row],[AI_Companies]]," ",טבלה1[[#This Row],[עמודה1]])</f>
        <v>Fingertipmedia http://www.fingertipmedia.com</v>
      </c>
      <c r="L2679" s="28">
        <v>10</v>
      </c>
      <c r="M2679" s="28" t="str">
        <f>IF(טבלה1[[#This Row],[עמודה53]]&gt;2000,"Yes","No")</f>
        <v>No</v>
      </c>
      <c r="N2679" s="28">
        <v>49</v>
      </c>
      <c r="O2679" s="28">
        <f>AVERAGE(טבלה1[[#This Row],[עמודה52]:[עמודה53]])</f>
        <v>29.5</v>
      </c>
      <c r="P2679" s="28" t="str">
        <f>IF(טבלה1[[#This Row],[עמודה4]]="&lt; $25 / hr","0$ - $25 / hr",טבלה1[[#This Row],[עמודה4]])</f>
        <v>$25 - $49 / hr</v>
      </c>
      <c r="Q2679" s="12" t="str" cm="1">
        <f t="array" ref="Q2679">INDEX(_xlfn.TEXTSPLIT(טבלה1[[#This Row],[עמודה55]],"-"),1)</f>
        <v xml:space="preserve">$25 </v>
      </c>
      <c r="R2679" s="21" t="str" cm="1">
        <f t="array" ref="R2679">INDEX(_xlfn.TEXTSPLIT(INDEX(_xlfn.TEXTSPLIT(טבלה1[[#This Row],[עמודה55]],"-"),2),"/"),1)</f>
        <v xml:space="preserve"> $49 </v>
      </c>
      <c r="S2679" s="28">
        <f>AVERAGE(טבלה1[[#This Row],[עמודה59]:[עמודה60]])</f>
        <v>37</v>
      </c>
      <c r="T2679" s="31">
        <f>VALUE(SUBSTITUTE(טבלה1[[#This Row],[עמודה56]],"$",""))</f>
        <v>25</v>
      </c>
      <c r="U2679" s="31">
        <f>VALUE(SUBSTITUTE(טבלה1[[#This Row],[עמודה57]],"$",""))</f>
        <v>49</v>
      </c>
      <c r="V2679" s="31" t="str">
        <f>IF(טבלה1[[#This Row],[עמודה58]]&gt;30,"Yes","No")</f>
        <v>Yes</v>
      </c>
    </row>
    <row r="2680" spans="1:22" x14ac:dyDescent="0.15">
      <c r="A2680" s="32" t="s">
        <v>6258</v>
      </c>
      <c r="B2680" s="33" t="s">
        <v>6259</v>
      </c>
      <c r="C2680" s="33" t="s">
        <v>5495</v>
      </c>
      <c r="D2680" s="44">
        <v>5000</v>
      </c>
      <c r="E2680" s="33" t="s">
        <v>21</v>
      </c>
      <c r="F2680" s="33" t="s">
        <v>29</v>
      </c>
      <c r="G2680" s="36" t="str">
        <f t="shared" si="41"/>
        <v>Low</v>
      </c>
      <c r="H2680" s="34">
        <v>0.1</v>
      </c>
      <c r="I2680" s="35"/>
      <c r="J2680" s="12" t="str" cm="1">
        <f t="array" ref="J2680">INDEX(_xlfn.TEXTSPLIT(טבלה1[[#This Row],[עמודה2]],","),2)</f>
        <v xml:space="preserve"> United Arab Emirates</v>
      </c>
      <c r="K2680" s="37" t="str">
        <f>_xlfn.CONCAT(טבלה1[[#This Row],[AI_Companies]]," ",טבלה1[[#This Row],[עמודה1]])</f>
        <v>Eiconix https://eiconix.com/</v>
      </c>
      <c r="L2680" s="36">
        <v>10</v>
      </c>
      <c r="M2680" s="36" t="str">
        <f>IF(טבלה1[[#This Row],[עמודה53]]&gt;2000,"Yes","No")</f>
        <v>No</v>
      </c>
      <c r="N2680" s="36">
        <v>49</v>
      </c>
      <c r="O2680" s="36">
        <f>AVERAGE(טבלה1[[#This Row],[עמודה52]:[עמודה53]])</f>
        <v>29.5</v>
      </c>
      <c r="P2680" s="36" t="str">
        <f>IF(טבלה1[[#This Row],[עמודה4]]="&lt; $25 / hr","0$ - $25 / hr",טבלה1[[#This Row],[עמודה4]])</f>
        <v>$100 - $149 / hr</v>
      </c>
      <c r="Q2680" s="12" t="str" cm="1">
        <f t="array" ref="Q2680">INDEX(_xlfn.TEXTSPLIT(טבלה1[[#This Row],[עמודה55]],"-"),1)</f>
        <v xml:space="preserve">$100 </v>
      </c>
      <c r="R2680" s="21" t="str" cm="1">
        <f t="array" ref="R2680">INDEX(_xlfn.TEXTSPLIT(INDEX(_xlfn.TEXTSPLIT(טבלה1[[#This Row],[עמודה55]],"-"),2),"/"),1)</f>
        <v xml:space="preserve"> $149 </v>
      </c>
      <c r="S2680" s="36">
        <f>AVERAGE(טבלה1[[#This Row],[עמודה59]:[עמודה60]])</f>
        <v>124.5</v>
      </c>
      <c r="T2680" s="38">
        <f>VALUE(SUBSTITUTE(טבלה1[[#This Row],[עמודה56]],"$",""))</f>
        <v>100</v>
      </c>
      <c r="U2680" s="38">
        <f>VALUE(SUBSTITUTE(טבלה1[[#This Row],[עמודה57]],"$",""))</f>
        <v>149</v>
      </c>
      <c r="V2680" s="38" t="str">
        <f>IF(טבלה1[[#This Row],[עמודה58]]&gt;30,"Yes","No")</f>
        <v>Yes</v>
      </c>
    </row>
    <row r="2681" spans="1:22" x14ac:dyDescent="0.15">
      <c r="A2681" s="32" t="s">
        <v>6260</v>
      </c>
      <c r="B2681" s="39" t="s">
        <v>6261</v>
      </c>
      <c r="C2681" s="39" t="s">
        <v>2623</v>
      </c>
      <c r="D2681" s="40">
        <v>25000</v>
      </c>
      <c r="E2681" s="39" t="s">
        <v>928</v>
      </c>
      <c r="F2681" s="39" t="s">
        <v>29</v>
      </c>
      <c r="G2681" s="36" t="str">
        <f t="shared" si="41"/>
        <v>Low</v>
      </c>
      <c r="H2681" s="41">
        <v>0.1</v>
      </c>
      <c r="I2681" s="42"/>
      <c r="J2681" s="12" t="str" cm="1">
        <f t="array" ref="J2681">INDEX(_xlfn.TEXTSPLIT(טבלה1[[#This Row],[עמודה2]],","),2)</f>
        <v xml:space="preserve"> Malaysia</v>
      </c>
      <c r="K2681" s="43" t="str">
        <f>_xlfn.CONCAT(טבלה1[[#This Row],[AI_Companies]]," ",טבלה1[[#This Row],[עמודה1]])</f>
        <v>LOKi http://thisisloki.com/</v>
      </c>
      <c r="L2681" s="28">
        <v>10</v>
      </c>
      <c r="M2681" s="28" t="str">
        <f>IF(טבלה1[[#This Row],[עמודה53]]&gt;2000,"Yes","No")</f>
        <v>No</v>
      </c>
      <c r="N2681" s="28">
        <v>49</v>
      </c>
      <c r="O2681" s="28">
        <f>AVERAGE(טבלה1[[#This Row],[עמודה52]:[עמודה53]])</f>
        <v>29.5</v>
      </c>
      <c r="P2681" s="28" t="str">
        <f>IF(טבלה1[[#This Row],[עמודה4]]="&lt; $25 / hr","0$ - $25 / hr",טבלה1[[#This Row],[עמודה4]])</f>
        <v>$100 - $149 / hr</v>
      </c>
      <c r="Q2681" s="12" t="str" cm="1">
        <f t="array" ref="Q2681">INDEX(_xlfn.TEXTSPLIT(טבלה1[[#This Row],[עמודה55]],"-"),1)</f>
        <v xml:space="preserve">$100 </v>
      </c>
      <c r="R2681" s="21" t="str" cm="1">
        <f t="array" ref="R2681">INDEX(_xlfn.TEXTSPLIT(INDEX(_xlfn.TEXTSPLIT(טבלה1[[#This Row],[עמודה55]],"-"),2),"/"),1)</f>
        <v xml:space="preserve"> $149 </v>
      </c>
      <c r="S2681" s="28">
        <f>AVERAGE(טבלה1[[#This Row],[עמודה59]:[עמודה60]])</f>
        <v>124.5</v>
      </c>
      <c r="T2681" s="31">
        <f>VALUE(SUBSTITUTE(טבלה1[[#This Row],[עמודה56]],"$",""))</f>
        <v>100</v>
      </c>
      <c r="U2681" s="31">
        <f>VALUE(SUBSTITUTE(טבלה1[[#This Row],[עמודה57]],"$",""))</f>
        <v>149</v>
      </c>
      <c r="V2681" s="31" t="str">
        <f>IF(טבלה1[[#This Row],[עמודה58]]&gt;30,"Yes","No")</f>
        <v>Yes</v>
      </c>
    </row>
    <row r="2682" spans="1:22" x14ac:dyDescent="0.15">
      <c r="A2682" s="32" t="s">
        <v>6262</v>
      </c>
      <c r="B2682" s="33" t="s">
        <v>6263</v>
      </c>
      <c r="C2682" s="33" t="s">
        <v>6264</v>
      </c>
      <c r="D2682" s="44">
        <v>10000</v>
      </c>
      <c r="E2682" s="33" t="s">
        <v>33</v>
      </c>
      <c r="F2682" s="33" t="s">
        <v>29</v>
      </c>
      <c r="G2682" s="36" t="str">
        <f t="shared" si="41"/>
        <v>Low</v>
      </c>
      <c r="H2682" s="34">
        <v>0.1</v>
      </c>
      <c r="I2682" s="35"/>
      <c r="J2682" s="12" t="str" cm="1">
        <f t="array" ref="J2682">INDEX(_xlfn.TEXTSPLIT(טבלה1[[#This Row],[עמודה2]],","),2)</f>
        <v xml:space="preserve"> Hong Kong</v>
      </c>
      <c r="K2682" s="37" t="str">
        <f>_xlfn.CONCAT(טבלה1[[#This Row],[AI_Companies]]," ",טבלה1[[#This Row],[עמודה1]])</f>
        <v>IntrepidTechnology https://intrepid.technology</v>
      </c>
      <c r="L2682" s="36">
        <v>10</v>
      </c>
      <c r="M2682" s="36" t="str">
        <f>IF(טבלה1[[#This Row],[עמודה53]]&gt;2000,"Yes","No")</f>
        <v>No</v>
      </c>
      <c r="N2682" s="36">
        <v>49</v>
      </c>
      <c r="O2682" s="36">
        <f>AVERAGE(טבלה1[[#This Row],[עמודה52]:[עמודה53]])</f>
        <v>29.5</v>
      </c>
      <c r="P2682" s="36" t="str">
        <f>IF(טבלה1[[#This Row],[עמודה4]]="&lt; $25 / hr","0$ - $25 / hr",טבלה1[[#This Row],[עמודה4]])</f>
        <v>$300+ / hr</v>
      </c>
      <c r="Q2682" s="12" t="str" cm="1">
        <f t="array" ref="Q2682">INDEX(_xlfn.TEXTSPLIT(טבלה1[[#This Row],[עמודה55]],"-"),1)</f>
        <v>$300+ / hr</v>
      </c>
      <c r="R2682" s="21" t="e" cm="1">
        <f t="array" ref="R2682">INDEX(_xlfn.TEXTSPLIT(INDEX(_xlfn.TEXTSPLIT(טבלה1[[#This Row],[עמודה55]],"-"),2),"/"),1)</f>
        <v>#REF!</v>
      </c>
      <c r="S2682" s="36" t="e">
        <f>AVERAGE(טבלה1[[#This Row],[עמודה59]:[עמודה60]])</f>
        <v>#VALUE!</v>
      </c>
      <c r="T2682" s="38" t="e">
        <f>VALUE(SUBSTITUTE(טבלה1[[#This Row],[עמודה56]],"$",""))</f>
        <v>#VALUE!</v>
      </c>
      <c r="U2682" s="38" t="e">
        <f>VALUE(SUBSTITUTE(טבלה1[[#This Row],[עמודה57]],"$",""))</f>
        <v>#REF!</v>
      </c>
      <c r="V2682" s="38" t="e">
        <f>IF(טבלה1[[#This Row],[עמודה58]]&gt;30,"Yes","No")</f>
        <v>#VALUE!</v>
      </c>
    </row>
    <row r="2683" spans="1:22" x14ac:dyDescent="0.15">
      <c r="A2683" s="32" t="s">
        <v>6265</v>
      </c>
      <c r="B2683" s="39" t="s">
        <v>6266</v>
      </c>
      <c r="C2683" s="39" t="s">
        <v>174</v>
      </c>
      <c r="D2683" s="40">
        <v>50000</v>
      </c>
      <c r="E2683" s="39" t="s">
        <v>9</v>
      </c>
      <c r="F2683" s="39" t="s">
        <v>29</v>
      </c>
      <c r="G2683" s="36" t="str">
        <f t="shared" si="41"/>
        <v>Low</v>
      </c>
      <c r="H2683" s="41">
        <v>0.1</v>
      </c>
      <c r="I2683" s="42"/>
      <c r="J2683" s="12" t="e" cm="1">
        <f t="array" ref="J2683">INDEX(_xlfn.TEXTSPLIT(טבלה1[[#This Row],[עמודה2]],","),2)</f>
        <v>#REF!</v>
      </c>
      <c r="K2683" s="43" t="str">
        <f>_xlfn.CONCAT(טבלה1[[#This Row],[AI_Companies]]," ",טבלה1[[#This Row],[עמודה1]])</f>
        <v>Teknodev http://www.teknodev.biz</v>
      </c>
      <c r="L2683" s="28">
        <v>10</v>
      </c>
      <c r="M2683" s="28" t="str">
        <f>IF(טבלה1[[#This Row],[עמודה53]]&gt;2000,"Yes","No")</f>
        <v>No</v>
      </c>
      <c r="N2683" s="28">
        <v>49</v>
      </c>
      <c r="O2683" s="28">
        <f>AVERAGE(טבלה1[[#This Row],[עמודה52]:[עמודה53]])</f>
        <v>29.5</v>
      </c>
      <c r="P2683" s="28" t="str">
        <f>IF(טבלה1[[#This Row],[עמודה4]]="&lt; $25 / hr","0$ - $25 / hr",טבלה1[[#This Row],[עמודה4]])</f>
        <v>$25 - $49 / hr</v>
      </c>
      <c r="Q2683" s="12" t="str" cm="1">
        <f t="array" ref="Q2683">INDEX(_xlfn.TEXTSPLIT(טבלה1[[#This Row],[עמודה55]],"-"),1)</f>
        <v xml:space="preserve">$25 </v>
      </c>
      <c r="R2683" s="21" t="str" cm="1">
        <f t="array" ref="R2683">INDEX(_xlfn.TEXTSPLIT(INDEX(_xlfn.TEXTSPLIT(טבלה1[[#This Row],[עמודה55]],"-"),2),"/"),1)</f>
        <v xml:space="preserve"> $49 </v>
      </c>
      <c r="S2683" s="28">
        <f>AVERAGE(טבלה1[[#This Row],[עמודה59]:[עמודה60]])</f>
        <v>37</v>
      </c>
      <c r="T2683" s="31">
        <f>VALUE(SUBSTITUTE(טבלה1[[#This Row],[עמודה56]],"$",""))</f>
        <v>25</v>
      </c>
      <c r="U2683" s="31">
        <f>VALUE(SUBSTITUTE(טבלה1[[#This Row],[עמודה57]],"$",""))</f>
        <v>49</v>
      </c>
      <c r="V2683" s="31" t="str">
        <f>IF(טבלה1[[#This Row],[עמודה58]]&gt;30,"Yes","No")</f>
        <v>Yes</v>
      </c>
    </row>
    <row r="2684" spans="1:22" x14ac:dyDescent="0.15">
      <c r="A2684" s="32" t="s">
        <v>6267</v>
      </c>
      <c r="B2684" s="33" t="s">
        <v>6268</v>
      </c>
      <c r="C2684" s="33" t="s">
        <v>215</v>
      </c>
      <c r="D2684" s="33" t="s">
        <v>4</v>
      </c>
      <c r="E2684" s="33" t="s">
        <v>4</v>
      </c>
      <c r="F2684" s="33" t="s">
        <v>29</v>
      </c>
      <c r="G2684" s="36" t="str">
        <f t="shared" si="41"/>
        <v>Low</v>
      </c>
      <c r="H2684" s="34">
        <v>0.1</v>
      </c>
      <c r="I2684" s="35"/>
      <c r="J2684" s="12" t="str" cm="1">
        <f t="array" ref="J2684">INDEX(_xlfn.TEXTSPLIT(טבלה1[[#This Row],[עמודה2]],","),2)</f>
        <v xml:space="preserve"> Germany</v>
      </c>
      <c r="K2684" s="37" t="str">
        <f>_xlfn.CONCAT(טבלה1[[#This Row],[AI_Companies]]," ",טבלה1[[#This Row],[עמודה1]])</f>
        <v>TendoInteractive https://www.tendo.io</v>
      </c>
      <c r="L2684" s="36">
        <v>10</v>
      </c>
      <c r="M2684" s="36" t="str">
        <f>IF(טבלה1[[#This Row],[עמודה53]]&gt;2000,"Yes","No")</f>
        <v>No</v>
      </c>
      <c r="N2684" s="36">
        <v>49</v>
      </c>
      <c r="O2684" s="36">
        <f>AVERAGE(טבלה1[[#This Row],[עמודה52]:[עמודה53]])</f>
        <v>29.5</v>
      </c>
      <c r="P2684" s="36" t="str">
        <f>IF(טבלה1[[#This Row],[עמודה4]]="&lt; $25 / hr","0$ - $25 / hr",טבלה1[[#This Row],[עמודה4]])</f>
        <v>$50 - $99 / hr</v>
      </c>
      <c r="Q2684" s="12" t="str" cm="1">
        <f t="array" ref="Q2684">INDEX(_xlfn.TEXTSPLIT(טבלה1[[#This Row],[עמודה55]],"-"),1)</f>
        <v xml:space="preserve">$50 </v>
      </c>
      <c r="R2684" s="21" t="str" cm="1">
        <f t="array" ref="R2684">INDEX(_xlfn.TEXTSPLIT(INDEX(_xlfn.TEXTSPLIT(טבלה1[[#This Row],[עמודה55]],"-"),2),"/"),1)</f>
        <v xml:space="preserve"> $99 </v>
      </c>
      <c r="S2684" s="36">
        <f>AVERAGE(טבלה1[[#This Row],[עמודה59]:[עמודה60]])</f>
        <v>74.5</v>
      </c>
      <c r="T2684" s="38">
        <f>VALUE(SUBSTITUTE(טבלה1[[#This Row],[עמודה56]],"$",""))</f>
        <v>50</v>
      </c>
      <c r="U2684" s="38">
        <f>VALUE(SUBSTITUTE(טבלה1[[#This Row],[עמודה57]],"$",""))</f>
        <v>99</v>
      </c>
      <c r="V2684" s="38" t="str">
        <f>IF(טבלה1[[#This Row],[עמודה58]]&gt;30,"Yes","No")</f>
        <v>Yes</v>
      </c>
    </row>
    <row r="2685" spans="1:22" x14ac:dyDescent="0.15">
      <c r="A2685" s="32" t="s">
        <v>6269</v>
      </c>
      <c r="B2685" s="39" t="s">
        <v>6270</v>
      </c>
      <c r="C2685" s="39" t="s">
        <v>308</v>
      </c>
      <c r="D2685" s="40">
        <v>5000</v>
      </c>
      <c r="E2685" s="39" t="s">
        <v>33</v>
      </c>
      <c r="F2685" s="39" t="s">
        <v>29</v>
      </c>
      <c r="G2685" s="36" t="str">
        <f t="shared" si="41"/>
        <v>Low</v>
      </c>
      <c r="H2685" s="41">
        <v>0.1</v>
      </c>
      <c r="I2685" s="42"/>
      <c r="J2685" s="12" t="str" cm="1">
        <f t="array" ref="J2685">INDEX(_xlfn.TEXTSPLIT(טבלה1[[#This Row],[עמודה2]],","),2)</f>
        <v xml:space="preserve"> United Arab Emirates</v>
      </c>
      <c r="K2685" s="43" t="str">
        <f>_xlfn.CONCAT(טבלה1[[#This Row],[AI_Companies]]," ",טבלה1[[#This Row],[עמודה1]])</f>
        <v>BlueLogicDigital https://thatsbluelogic.com/</v>
      </c>
      <c r="L2685" s="28">
        <v>10</v>
      </c>
      <c r="M2685" s="28" t="str">
        <f>IF(טבלה1[[#This Row],[עמודה53]]&gt;2000,"Yes","No")</f>
        <v>No</v>
      </c>
      <c r="N2685" s="28">
        <v>49</v>
      </c>
      <c r="O2685" s="28">
        <f>AVERAGE(טבלה1[[#This Row],[עמודה52]:[עמודה53]])</f>
        <v>29.5</v>
      </c>
      <c r="P2685" s="28" t="str">
        <f>IF(טבלה1[[#This Row],[עמודה4]]="&lt; $25 / hr","0$ - $25 / hr",טבלה1[[#This Row],[עמודה4]])</f>
        <v>Undisclosed</v>
      </c>
      <c r="Q2685" s="12" t="str" cm="1">
        <f t="array" ref="Q2685">INDEX(_xlfn.TEXTSPLIT(טבלה1[[#This Row],[עמודה55]],"-"),1)</f>
        <v>Undisclosed</v>
      </c>
      <c r="R2685" s="21" t="e" cm="1">
        <f t="array" ref="R2685">INDEX(_xlfn.TEXTSPLIT(INDEX(_xlfn.TEXTSPLIT(טבלה1[[#This Row],[עמודה55]],"-"),2),"/"),1)</f>
        <v>#REF!</v>
      </c>
      <c r="S2685" s="28" t="e">
        <f>AVERAGE(טבלה1[[#This Row],[עמודה59]:[עמודה60]])</f>
        <v>#VALUE!</v>
      </c>
      <c r="T2685" s="31" t="e">
        <f>VALUE(SUBSTITUTE(טבלה1[[#This Row],[עמודה56]],"$",""))</f>
        <v>#VALUE!</v>
      </c>
      <c r="U2685" s="31" t="e">
        <f>VALUE(SUBSTITUTE(טבלה1[[#This Row],[עמודה57]],"$",""))</f>
        <v>#REF!</v>
      </c>
      <c r="V2685" s="31" t="e">
        <f>IF(טבלה1[[#This Row],[עמודה58]]&gt;30,"Yes","No")</f>
        <v>#VALUE!</v>
      </c>
    </row>
    <row r="2686" spans="1:22" x14ac:dyDescent="0.15">
      <c r="A2686" s="32" t="s">
        <v>6271</v>
      </c>
      <c r="B2686" s="33" t="s">
        <v>6272</v>
      </c>
      <c r="C2686" s="33" t="s">
        <v>218</v>
      </c>
      <c r="D2686" s="44">
        <v>10000</v>
      </c>
      <c r="E2686" s="33" t="s">
        <v>4</v>
      </c>
      <c r="F2686" s="33" t="s">
        <v>29</v>
      </c>
      <c r="G2686" s="36" t="str">
        <f t="shared" si="41"/>
        <v>Low</v>
      </c>
      <c r="H2686" s="34">
        <v>0.1</v>
      </c>
      <c r="I2686" s="35"/>
      <c r="J2686" s="12" t="str" cm="1">
        <f t="array" ref="J2686">INDEX(_xlfn.TEXTSPLIT(טבלה1[[#This Row],[עמודה2]],","),2)</f>
        <v xml:space="preserve"> India</v>
      </c>
      <c r="K2686" s="37" t="str">
        <f>_xlfn.CONCAT(טבלה1[[#This Row],[AI_Companies]]," ",טבלה1[[#This Row],[עמודה1]])</f>
        <v>Axe https://theaxe.in/</v>
      </c>
      <c r="L2686" s="36">
        <v>10</v>
      </c>
      <c r="M2686" s="36" t="str">
        <f>IF(טבלה1[[#This Row],[עמודה53]]&gt;2000,"Yes","No")</f>
        <v>No</v>
      </c>
      <c r="N2686" s="36">
        <v>49</v>
      </c>
      <c r="O2686" s="36">
        <f>AVERAGE(טבלה1[[#This Row],[עמודה52]:[עמודה53]])</f>
        <v>29.5</v>
      </c>
      <c r="P2686" s="36" t="str">
        <f>IF(טבלה1[[#This Row],[עמודה4]]="&lt; $25 / hr","0$ - $25 / hr",טבלה1[[#This Row],[עמודה4]])</f>
        <v>$25 - $49 / hr</v>
      </c>
      <c r="Q2686" s="12" t="str" cm="1">
        <f t="array" ref="Q2686">INDEX(_xlfn.TEXTSPLIT(טבלה1[[#This Row],[עמודה55]],"-"),1)</f>
        <v xml:space="preserve">$25 </v>
      </c>
      <c r="R2686" s="21" t="str" cm="1">
        <f t="array" ref="R2686">INDEX(_xlfn.TEXTSPLIT(INDEX(_xlfn.TEXTSPLIT(טבלה1[[#This Row],[עמודה55]],"-"),2),"/"),1)</f>
        <v xml:space="preserve"> $49 </v>
      </c>
      <c r="S2686" s="36">
        <f>AVERAGE(טבלה1[[#This Row],[עמודה59]:[עמודה60]])</f>
        <v>37</v>
      </c>
      <c r="T2686" s="38">
        <f>VALUE(SUBSTITUTE(טבלה1[[#This Row],[עמודה56]],"$",""))</f>
        <v>25</v>
      </c>
      <c r="U2686" s="38">
        <f>VALUE(SUBSTITUTE(טבלה1[[#This Row],[עמודה57]],"$",""))</f>
        <v>49</v>
      </c>
      <c r="V2686" s="38" t="str">
        <f>IF(טבלה1[[#This Row],[עמודה58]]&gt;30,"Yes","No")</f>
        <v>Yes</v>
      </c>
    </row>
    <row r="2687" spans="1:22" x14ac:dyDescent="0.15">
      <c r="A2687" s="32" t="s">
        <v>6273</v>
      </c>
      <c r="B2687" s="39" t="s">
        <v>6274</v>
      </c>
      <c r="C2687" s="39" t="s">
        <v>6275</v>
      </c>
      <c r="D2687" s="40">
        <v>10000</v>
      </c>
      <c r="E2687" s="39" t="s">
        <v>9</v>
      </c>
      <c r="F2687" s="39" t="s">
        <v>29</v>
      </c>
      <c r="G2687" s="36" t="str">
        <f t="shared" si="41"/>
        <v>Low</v>
      </c>
      <c r="H2687" s="41">
        <v>0.1</v>
      </c>
      <c r="I2687" s="42"/>
      <c r="J2687" s="12" t="str" cm="1">
        <f t="array" ref="J2687">INDEX(_xlfn.TEXTSPLIT(טבלה1[[#This Row],[עמודה2]],","),2)</f>
        <v xml:space="preserve"> Poland</v>
      </c>
      <c r="K2687" s="43" t="str">
        <f>_xlfn.CONCAT(טבלה1[[#This Row],[AI_Companies]]," ",טבלה1[[#This Row],[עמודה1]])</f>
        <v>Cognitive https://cognitive-cs.com</v>
      </c>
      <c r="L2687" s="28">
        <v>10</v>
      </c>
      <c r="M2687" s="28" t="str">
        <f>IF(טבלה1[[#This Row],[עמודה53]]&gt;2000,"Yes","No")</f>
        <v>No</v>
      </c>
      <c r="N2687" s="28">
        <v>49</v>
      </c>
      <c r="O2687" s="28">
        <f>AVERAGE(טבלה1[[#This Row],[עמודה52]:[עמודה53]])</f>
        <v>29.5</v>
      </c>
      <c r="P2687" s="28" t="str">
        <f>IF(טבלה1[[#This Row],[עמודה4]]="&lt; $25 / hr","0$ - $25 / hr",טבלה1[[#This Row],[עמודה4]])</f>
        <v>Undisclosed</v>
      </c>
      <c r="Q2687" s="12" t="str" cm="1">
        <f t="array" ref="Q2687">INDEX(_xlfn.TEXTSPLIT(טבלה1[[#This Row],[עמודה55]],"-"),1)</f>
        <v>Undisclosed</v>
      </c>
      <c r="R2687" s="21" t="e" cm="1">
        <f t="array" ref="R2687">INDEX(_xlfn.TEXTSPLIT(INDEX(_xlfn.TEXTSPLIT(טבלה1[[#This Row],[עמודה55]],"-"),2),"/"),1)</f>
        <v>#REF!</v>
      </c>
      <c r="S2687" s="28" t="e">
        <f>AVERAGE(טבלה1[[#This Row],[עמודה59]:[עמודה60]])</f>
        <v>#VALUE!</v>
      </c>
      <c r="T2687" s="31" t="e">
        <f>VALUE(SUBSTITUTE(טבלה1[[#This Row],[עמודה56]],"$",""))</f>
        <v>#VALUE!</v>
      </c>
      <c r="U2687" s="31" t="e">
        <f>VALUE(SUBSTITUTE(טבלה1[[#This Row],[עמודה57]],"$",""))</f>
        <v>#REF!</v>
      </c>
      <c r="V2687" s="31" t="e">
        <f>IF(טבלה1[[#This Row],[עמודה58]]&gt;30,"Yes","No")</f>
        <v>#VALUE!</v>
      </c>
    </row>
    <row r="2688" spans="1:22" x14ac:dyDescent="0.15">
      <c r="A2688" s="32" t="s">
        <v>6276</v>
      </c>
      <c r="B2688" s="33" t="s">
        <v>6277</v>
      </c>
      <c r="C2688" s="33" t="s">
        <v>6278</v>
      </c>
      <c r="D2688" s="44">
        <v>25000</v>
      </c>
      <c r="E2688" s="33" t="s">
        <v>33</v>
      </c>
      <c r="F2688" s="33" t="s">
        <v>29</v>
      </c>
      <c r="G2688" s="36" t="str">
        <f t="shared" si="41"/>
        <v>Low</v>
      </c>
      <c r="H2688" s="34">
        <v>0.1</v>
      </c>
      <c r="I2688" s="35"/>
      <c r="J2688" s="12" t="str" cm="1">
        <f t="array" ref="J2688">INDEX(_xlfn.TEXTSPLIT(טבלה1[[#This Row],[עמודה2]],","),2)</f>
        <v xml:space="preserve"> WA</v>
      </c>
      <c r="K2688" s="37" t="str">
        <f>_xlfn.CONCAT(טבלה1[[#This Row],[AI_Companies]]," ",טבלה1[[#This Row],[עמודה1]])</f>
        <v>SalvoSoftware http://www.salvosoftware.com</v>
      </c>
      <c r="L2688" s="36">
        <v>10</v>
      </c>
      <c r="M2688" s="36" t="str">
        <f>IF(טבלה1[[#This Row],[עמודה53]]&gt;2000,"Yes","No")</f>
        <v>No</v>
      </c>
      <c r="N2688" s="36">
        <v>49</v>
      </c>
      <c r="O2688" s="36">
        <f>AVERAGE(טבלה1[[#This Row],[עמודה52]:[עמודה53]])</f>
        <v>29.5</v>
      </c>
      <c r="P2688" s="36" t="str">
        <f>IF(טבלה1[[#This Row],[עמודה4]]="&lt; $25 / hr","0$ - $25 / hr",טבלה1[[#This Row],[עמודה4]])</f>
        <v>$50 - $99 / hr</v>
      </c>
      <c r="Q2688" s="12" t="str" cm="1">
        <f t="array" ref="Q2688">INDEX(_xlfn.TEXTSPLIT(טבלה1[[#This Row],[עמודה55]],"-"),1)</f>
        <v xml:space="preserve">$50 </v>
      </c>
      <c r="R2688" s="21" t="str" cm="1">
        <f t="array" ref="R2688">INDEX(_xlfn.TEXTSPLIT(INDEX(_xlfn.TEXTSPLIT(טבלה1[[#This Row],[עמודה55]],"-"),2),"/"),1)</f>
        <v xml:space="preserve"> $99 </v>
      </c>
      <c r="S2688" s="36">
        <f>AVERAGE(טבלה1[[#This Row],[עמודה59]:[עמודה60]])</f>
        <v>74.5</v>
      </c>
      <c r="T2688" s="38">
        <f>VALUE(SUBSTITUTE(טבלה1[[#This Row],[עמודה56]],"$",""))</f>
        <v>50</v>
      </c>
      <c r="U2688" s="38">
        <f>VALUE(SUBSTITUTE(טבלה1[[#This Row],[עמודה57]],"$",""))</f>
        <v>99</v>
      </c>
      <c r="V2688" s="38" t="str">
        <f>IF(טבלה1[[#This Row],[עמודה58]]&gt;30,"Yes","No")</f>
        <v>Yes</v>
      </c>
    </row>
    <row r="2689" spans="1:22" x14ac:dyDescent="0.15">
      <c r="A2689" s="32" t="s">
        <v>6279</v>
      </c>
      <c r="B2689" s="39" t="s">
        <v>6280</v>
      </c>
      <c r="C2689" s="39" t="s">
        <v>6281</v>
      </c>
      <c r="D2689" s="40">
        <v>50000</v>
      </c>
      <c r="E2689" s="39" t="s">
        <v>4</v>
      </c>
      <c r="F2689" s="39" t="s">
        <v>29</v>
      </c>
      <c r="G2689" s="36" t="str">
        <f t="shared" si="41"/>
        <v>Low</v>
      </c>
      <c r="H2689" s="41">
        <v>0.1</v>
      </c>
      <c r="I2689" s="42"/>
      <c r="J2689" s="12" t="str" cm="1">
        <f t="array" ref="J2689">INDEX(_xlfn.TEXTSPLIT(טבלה1[[#This Row],[עמודה2]],","),2)</f>
        <v xml:space="preserve"> India</v>
      </c>
      <c r="K2689" s="43" t="str">
        <f>_xlfn.CONCAT(טבלה1[[#This Row],[AI_Companies]]," ",טבלה1[[#This Row],[עמודה1]])</f>
        <v>HashbrownSystemsPvt.Ltd. https://hashbrown.com/</v>
      </c>
      <c r="L2689" s="28">
        <v>10</v>
      </c>
      <c r="M2689" s="28" t="str">
        <f>IF(טבלה1[[#This Row],[עמודה53]]&gt;2000,"Yes","No")</f>
        <v>No</v>
      </c>
      <c r="N2689" s="28">
        <v>49</v>
      </c>
      <c r="O2689" s="28">
        <f>AVERAGE(טבלה1[[#This Row],[עמודה52]:[עמודה53]])</f>
        <v>29.5</v>
      </c>
      <c r="P2689" s="28" t="str">
        <f>IF(טבלה1[[#This Row],[עמודה4]]="&lt; $25 / hr","0$ - $25 / hr",טבלה1[[#This Row],[עמודה4]])</f>
        <v>$25 - $49 / hr</v>
      </c>
      <c r="Q2689" s="12" t="str" cm="1">
        <f t="array" ref="Q2689">INDEX(_xlfn.TEXTSPLIT(טבלה1[[#This Row],[עמודה55]],"-"),1)</f>
        <v xml:space="preserve">$25 </v>
      </c>
      <c r="R2689" s="21" t="str" cm="1">
        <f t="array" ref="R2689">INDEX(_xlfn.TEXTSPLIT(INDEX(_xlfn.TEXTSPLIT(טבלה1[[#This Row],[עמודה55]],"-"),2),"/"),1)</f>
        <v xml:space="preserve"> $49 </v>
      </c>
      <c r="S2689" s="28">
        <f>AVERAGE(טבלה1[[#This Row],[עמודה59]:[עמודה60]])</f>
        <v>37</v>
      </c>
      <c r="T2689" s="31">
        <f>VALUE(SUBSTITUTE(טבלה1[[#This Row],[עמודה56]],"$",""))</f>
        <v>25</v>
      </c>
      <c r="U2689" s="31">
        <f>VALUE(SUBSTITUTE(טבלה1[[#This Row],[עמודה57]],"$",""))</f>
        <v>49</v>
      </c>
      <c r="V2689" s="31" t="str">
        <f>IF(טבלה1[[#This Row],[עמודה58]]&gt;30,"Yes","No")</f>
        <v>Yes</v>
      </c>
    </row>
    <row r="2690" spans="1:22" x14ac:dyDescent="0.15">
      <c r="A2690" s="32" t="s">
        <v>6282</v>
      </c>
      <c r="B2690" s="33" t="s">
        <v>6283</v>
      </c>
      <c r="C2690" s="33" t="s">
        <v>2809</v>
      </c>
      <c r="D2690" s="44">
        <v>250000</v>
      </c>
      <c r="E2690" s="33" t="s">
        <v>33</v>
      </c>
      <c r="F2690" s="33" t="s">
        <v>29</v>
      </c>
      <c r="G2690" s="36" t="str">
        <f t="shared" si="41"/>
        <v>Low</v>
      </c>
      <c r="H2690" s="34">
        <v>0.1</v>
      </c>
      <c r="I2690" s="35"/>
      <c r="J2690" s="12" t="str" cm="1">
        <f t="array" ref="J2690">INDEX(_xlfn.TEXTSPLIT(טבלה1[[#This Row],[עמודה2]],","),2)</f>
        <v xml:space="preserve"> MA</v>
      </c>
      <c r="K2690" s="37" t="str">
        <f>_xlfn.CONCAT(טבלה1[[#This Row],[AI_Companies]]," ",טבלה1[[#This Row],[עמודה1]])</f>
        <v>PixelEdge https://www.pixeledge.io/</v>
      </c>
      <c r="L2690" s="36">
        <v>10</v>
      </c>
      <c r="M2690" s="36" t="str">
        <f>IF(טבלה1[[#This Row],[עמודה53]]&gt;2000,"Yes","No")</f>
        <v>No</v>
      </c>
      <c r="N2690" s="36">
        <v>49</v>
      </c>
      <c r="O2690" s="36">
        <f>AVERAGE(טבלה1[[#This Row],[עמודה52]:[עמודה53]])</f>
        <v>29.5</v>
      </c>
      <c r="P2690" s="36" t="str">
        <f>IF(טבלה1[[#This Row],[עמודה4]]="&lt; $25 / hr","0$ - $25 / hr",טבלה1[[#This Row],[עמודה4]])</f>
        <v>Undisclosed</v>
      </c>
      <c r="Q2690" s="12" t="str" cm="1">
        <f t="array" ref="Q2690">INDEX(_xlfn.TEXTSPLIT(טבלה1[[#This Row],[עמודה55]],"-"),1)</f>
        <v>Undisclosed</v>
      </c>
      <c r="R2690" s="21" t="e" cm="1">
        <f t="array" ref="R2690">INDEX(_xlfn.TEXTSPLIT(INDEX(_xlfn.TEXTSPLIT(טבלה1[[#This Row],[עמודה55]],"-"),2),"/"),1)</f>
        <v>#REF!</v>
      </c>
      <c r="S2690" s="36" t="e">
        <f>AVERAGE(טבלה1[[#This Row],[עמודה59]:[עמודה60]])</f>
        <v>#VALUE!</v>
      </c>
      <c r="T2690" s="38" t="e">
        <f>VALUE(SUBSTITUTE(טבלה1[[#This Row],[עמודה56]],"$",""))</f>
        <v>#VALUE!</v>
      </c>
      <c r="U2690" s="38" t="e">
        <f>VALUE(SUBSTITUTE(טבלה1[[#This Row],[עמודה57]],"$",""))</f>
        <v>#REF!</v>
      </c>
      <c r="V2690" s="38" t="e">
        <f>IF(טבלה1[[#This Row],[עמודה58]]&gt;30,"Yes","No")</f>
        <v>#VALUE!</v>
      </c>
    </row>
    <row r="2691" spans="1:22" x14ac:dyDescent="0.15">
      <c r="A2691" s="32" t="s">
        <v>6284</v>
      </c>
      <c r="B2691" s="39" t="s">
        <v>6285</v>
      </c>
      <c r="C2691" s="39" t="s">
        <v>1307</v>
      </c>
      <c r="D2691" s="40">
        <v>10000</v>
      </c>
      <c r="E2691" s="39" t="s">
        <v>4</v>
      </c>
      <c r="F2691" s="39" t="s">
        <v>29</v>
      </c>
      <c r="G2691" s="36" t="str">
        <f t="shared" ref="G2691:G2754" si="42">IF(H2691&gt;0.8,"High",IF(H2691&gt;0.4,"Med","Low"))</f>
        <v>Low</v>
      </c>
      <c r="H2691" s="41">
        <v>0.1</v>
      </c>
      <c r="I2691" s="42"/>
      <c r="J2691" s="12" t="e" cm="1">
        <f t="array" ref="J2691">INDEX(_xlfn.TEXTSPLIT(טבלה1[[#This Row],[עמודה2]],","),2)</f>
        <v>#REF!</v>
      </c>
      <c r="K2691" s="43" t="str">
        <f>_xlfn.CONCAT(טבלה1[[#This Row],[AI_Companies]]," ",טבלה1[[#This Row],[עמודה1]])</f>
        <v>KloudynetTechnologies http://www.kloudynet.com</v>
      </c>
      <c r="L2691" s="28">
        <v>10</v>
      </c>
      <c r="M2691" s="28" t="str">
        <f>IF(טבלה1[[#This Row],[עמודה53]]&gt;2000,"Yes","No")</f>
        <v>No</v>
      </c>
      <c r="N2691" s="28">
        <v>49</v>
      </c>
      <c r="O2691" s="28">
        <f>AVERAGE(טבלה1[[#This Row],[עמודה52]:[עמודה53]])</f>
        <v>29.5</v>
      </c>
      <c r="P2691" s="28" t="str">
        <f>IF(טבלה1[[#This Row],[עמודה4]]="&lt; $25 / hr","0$ - $25 / hr",טבלה1[[#This Row],[עמודה4]])</f>
        <v>$25 - $49 / hr</v>
      </c>
      <c r="Q2691" s="12" t="str" cm="1">
        <f t="array" ref="Q2691">INDEX(_xlfn.TEXTSPLIT(טבלה1[[#This Row],[עמודה55]],"-"),1)</f>
        <v xml:space="preserve">$25 </v>
      </c>
      <c r="R2691" s="21" t="str" cm="1">
        <f t="array" ref="R2691">INDEX(_xlfn.TEXTSPLIT(INDEX(_xlfn.TEXTSPLIT(טבלה1[[#This Row],[עמודה55]],"-"),2),"/"),1)</f>
        <v xml:space="preserve"> $49 </v>
      </c>
      <c r="S2691" s="28">
        <f>AVERAGE(טבלה1[[#This Row],[עמודה59]:[עמודה60]])</f>
        <v>37</v>
      </c>
      <c r="T2691" s="31">
        <f>VALUE(SUBSTITUTE(טבלה1[[#This Row],[עמודה56]],"$",""))</f>
        <v>25</v>
      </c>
      <c r="U2691" s="31">
        <f>VALUE(SUBSTITUTE(טבלה1[[#This Row],[עמודה57]],"$",""))</f>
        <v>49</v>
      </c>
      <c r="V2691" s="31" t="str">
        <f>IF(טבלה1[[#This Row],[עמודה58]]&gt;30,"Yes","No")</f>
        <v>Yes</v>
      </c>
    </row>
    <row r="2692" spans="1:22" x14ac:dyDescent="0.15">
      <c r="A2692" s="32" t="s">
        <v>6286</v>
      </c>
      <c r="B2692" s="33" t="s">
        <v>6287</v>
      </c>
      <c r="C2692" s="33" t="s">
        <v>5495</v>
      </c>
      <c r="D2692" s="44">
        <v>10000</v>
      </c>
      <c r="E2692" s="33" t="s">
        <v>14</v>
      </c>
      <c r="F2692" s="33" t="s">
        <v>29</v>
      </c>
      <c r="G2692" s="36" t="str">
        <f t="shared" si="42"/>
        <v>Low</v>
      </c>
      <c r="H2692" s="34">
        <v>0.1</v>
      </c>
      <c r="I2692" s="35"/>
      <c r="J2692" s="12" t="str" cm="1">
        <f t="array" ref="J2692">INDEX(_xlfn.TEXTSPLIT(טבלה1[[#This Row],[עמודה2]],","),2)</f>
        <v xml:space="preserve"> MA</v>
      </c>
      <c r="K2692" s="37" t="str">
        <f>_xlfn.CONCAT(טבלה1[[#This Row],[AI_Companies]]," ",טבלה1[[#This Row],[עמודה1]])</f>
        <v>BostonUX http://bostonux.com</v>
      </c>
      <c r="L2692" s="36">
        <v>10</v>
      </c>
      <c r="M2692" s="36" t="str">
        <f>IF(טבלה1[[#This Row],[עמודה53]]&gt;2000,"Yes","No")</f>
        <v>No</v>
      </c>
      <c r="N2692" s="36">
        <v>49</v>
      </c>
      <c r="O2692" s="36">
        <f>AVERAGE(טבלה1[[#This Row],[עמודה52]:[עמודה53]])</f>
        <v>29.5</v>
      </c>
      <c r="P2692" s="36" t="str">
        <f>IF(טבלה1[[#This Row],[עמודה4]]="&lt; $25 / hr","0$ - $25 / hr",טבלה1[[#This Row],[עמודה4]])</f>
        <v>Undisclosed</v>
      </c>
      <c r="Q2692" s="12" t="str" cm="1">
        <f t="array" ref="Q2692">INDEX(_xlfn.TEXTSPLIT(טבלה1[[#This Row],[עמודה55]],"-"),1)</f>
        <v>Undisclosed</v>
      </c>
      <c r="R2692" s="21" t="e" cm="1">
        <f t="array" ref="R2692">INDEX(_xlfn.TEXTSPLIT(INDEX(_xlfn.TEXTSPLIT(טבלה1[[#This Row],[עמודה55]],"-"),2),"/"),1)</f>
        <v>#REF!</v>
      </c>
      <c r="S2692" s="36" t="e">
        <f>AVERAGE(טבלה1[[#This Row],[עמודה59]:[עמודה60]])</f>
        <v>#VALUE!</v>
      </c>
      <c r="T2692" s="38" t="e">
        <f>VALUE(SUBSTITUTE(טבלה1[[#This Row],[עמודה56]],"$",""))</f>
        <v>#VALUE!</v>
      </c>
      <c r="U2692" s="38" t="e">
        <f>VALUE(SUBSTITUTE(טבלה1[[#This Row],[עמודה57]],"$",""))</f>
        <v>#REF!</v>
      </c>
      <c r="V2692" s="38" t="e">
        <f>IF(טבלה1[[#This Row],[עמודה58]]&gt;30,"Yes","No")</f>
        <v>#VALUE!</v>
      </c>
    </row>
    <row r="2693" spans="1:22" x14ac:dyDescent="0.15">
      <c r="A2693" s="32" t="s">
        <v>6288</v>
      </c>
      <c r="B2693" s="39" t="s">
        <v>6289</v>
      </c>
      <c r="C2693" s="39" t="s">
        <v>162</v>
      </c>
      <c r="D2693" s="40">
        <v>10000</v>
      </c>
      <c r="E2693" s="39" t="s">
        <v>21</v>
      </c>
      <c r="F2693" s="39" t="s">
        <v>29</v>
      </c>
      <c r="G2693" s="36" t="str">
        <f t="shared" si="42"/>
        <v>Low</v>
      </c>
      <c r="H2693" s="41">
        <v>0.1</v>
      </c>
      <c r="I2693" s="42"/>
      <c r="J2693" s="12" t="str" cm="1">
        <f t="array" ref="J2693">INDEX(_xlfn.TEXTSPLIT(טבלה1[[#This Row],[עמודה2]],","),2)</f>
        <v xml:space="preserve"> Malaysia</v>
      </c>
      <c r="K2693" s="43" t="str">
        <f>_xlfn.CONCAT(טבלה1[[#This Row],[AI_Companies]]," ",טבלה1[[#This Row],[עמודה1]])</f>
        <v>QuadVenturesSDNBHD http://www.quadventures.com.my</v>
      </c>
      <c r="L2693" s="28">
        <v>10</v>
      </c>
      <c r="M2693" s="28" t="str">
        <f>IF(טבלה1[[#This Row],[עמודה53]]&gt;2000,"Yes","No")</f>
        <v>No</v>
      </c>
      <c r="N2693" s="28">
        <v>49</v>
      </c>
      <c r="O2693" s="28">
        <f>AVERAGE(טבלה1[[#This Row],[עמודה52]:[עמודה53]])</f>
        <v>29.5</v>
      </c>
      <c r="P2693" s="28" t="str">
        <f>IF(טבלה1[[#This Row],[עמודה4]]="&lt; $25 / hr","0$ - $25 / hr",טבלה1[[#This Row],[עמודה4]])</f>
        <v>0$ - $25 / hr</v>
      </c>
      <c r="Q2693" s="12" t="str" cm="1">
        <f t="array" ref="Q2693">INDEX(_xlfn.TEXTSPLIT(טבלה1[[#This Row],[עמודה55]],"-"),1)</f>
        <v xml:space="preserve">0$ </v>
      </c>
      <c r="R2693" s="21" t="str" cm="1">
        <f t="array" ref="R2693">INDEX(_xlfn.TEXTSPLIT(INDEX(_xlfn.TEXTSPLIT(טבלה1[[#This Row],[עמודה55]],"-"),2),"/"),1)</f>
        <v xml:space="preserve"> $25 </v>
      </c>
      <c r="S2693" s="28">
        <f>AVERAGE(טבלה1[[#This Row],[עמודה59]:[עמודה60]])</f>
        <v>12.5</v>
      </c>
      <c r="T2693" s="31">
        <f>VALUE(SUBSTITUTE(טבלה1[[#This Row],[עמודה56]],"$",""))</f>
        <v>0</v>
      </c>
      <c r="U2693" s="31">
        <f>VALUE(SUBSTITUTE(טבלה1[[#This Row],[עמודה57]],"$",""))</f>
        <v>25</v>
      </c>
      <c r="V2693" s="31" t="str">
        <f>IF(טבלה1[[#This Row],[עמודה58]]&gt;30,"Yes","No")</f>
        <v>No</v>
      </c>
    </row>
    <row r="2694" spans="1:22" x14ac:dyDescent="0.15">
      <c r="A2694" s="32" t="s">
        <v>6290</v>
      </c>
      <c r="B2694" s="33" t="s">
        <v>6291</v>
      </c>
      <c r="C2694" s="33" t="s">
        <v>1000</v>
      </c>
      <c r="D2694" s="44">
        <v>1000</v>
      </c>
      <c r="E2694" s="33" t="s">
        <v>9</v>
      </c>
      <c r="F2694" s="33" t="s">
        <v>29</v>
      </c>
      <c r="G2694" s="36" t="str">
        <f t="shared" si="42"/>
        <v>Low</v>
      </c>
      <c r="H2694" s="34">
        <v>0.1</v>
      </c>
      <c r="I2694" s="35"/>
      <c r="J2694" s="12" t="str" cm="1">
        <f t="array" ref="J2694">INDEX(_xlfn.TEXTSPLIT(טבלה1[[#This Row],[עמודה2]],","),2)</f>
        <v xml:space="preserve"> Romania</v>
      </c>
      <c r="K2694" s="37" t="str">
        <f>_xlfn.CONCAT(טבלה1[[#This Row],[AI_Companies]]," ",טבלה1[[#This Row],[עמודה1]])</f>
        <v>Zalmotek https://zalmotek.com/</v>
      </c>
      <c r="L2694" s="36">
        <v>10</v>
      </c>
      <c r="M2694" s="36" t="str">
        <f>IF(טבלה1[[#This Row],[עמודה53]]&gt;2000,"Yes","No")</f>
        <v>No</v>
      </c>
      <c r="N2694" s="36">
        <v>49</v>
      </c>
      <c r="O2694" s="36">
        <f>AVERAGE(טבלה1[[#This Row],[עמודה52]:[עמודה53]])</f>
        <v>29.5</v>
      </c>
      <c r="P2694" s="36" t="str">
        <f>IF(טבלה1[[#This Row],[עמודה4]]="&lt; $25 / hr","0$ - $25 / hr",טבלה1[[#This Row],[עמודה4]])</f>
        <v>$100 - $149 / hr</v>
      </c>
      <c r="Q2694" s="12" t="str" cm="1">
        <f t="array" ref="Q2694">INDEX(_xlfn.TEXTSPLIT(טבלה1[[#This Row],[עמודה55]],"-"),1)</f>
        <v xml:space="preserve">$100 </v>
      </c>
      <c r="R2694" s="21" t="str" cm="1">
        <f t="array" ref="R2694">INDEX(_xlfn.TEXTSPLIT(INDEX(_xlfn.TEXTSPLIT(טבלה1[[#This Row],[עמודה55]],"-"),2),"/"),1)</f>
        <v xml:space="preserve"> $149 </v>
      </c>
      <c r="S2694" s="36">
        <f>AVERAGE(טבלה1[[#This Row],[עמודה59]:[עמודה60]])</f>
        <v>124.5</v>
      </c>
      <c r="T2694" s="38">
        <f>VALUE(SUBSTITUTE(טבלה1[[#This Row],[עמודה56]],"$",""))</f>
        <v>100</v>
      </c>
      <c r="U2694" s="38">
        <f>VALUE(SUBSTITUTE(טבלה1[[#This Row],[עמודה57]],"$",""))</f>
        <v>149</v>
      </c>
      <c r="V2694" s="38" t="str">
        <f>IF(טבלה1[[#This Row],[עמודה58]]&gt;30,"Yes","No")</f>
        <v>Yes</v>
      </c>
    </row>
    <row r="2695" spans="1:22" x14ac:dyDescent="0.15">
      <c r="A2695" s="32" t="s">
        <v>6292</v>
      </c>
      <c r="B2695" s="39" t="s">
        <v>6293</v>
      </c>
      <c r="C2695" s="39" t="s">
        <v>1073</v>
      </c>
      <c r="D2695" s="40">
        <v>25000</v>
      </c>
      <c r="E2695" s="39" t="s">
        <v>33</v>
      </c>
      <c r="F2695" s="39" t="s">
        <v>29</v>
      </c>
      <c r="G2695" s="36" t="str">
        <f t="shared" si="42"/>
        <v>Low</v>
      </c>
      <c r="H2695" s="41">
        <v>0.1</v>
      </c>
      <c r="I2695" s="42"/>
      <c r="J2695" s="12" t="str" cm="1">
        <f t="array" ref="J2695">INDEX(_xlfn.TEXTSPLIT(טבלה1[[#This Row],[עמודה2]],","),2)</f>
        <v xml:space="preserve"> Poland</v>
      </c>
      <c r="K2695" s="43" t="str">
        <f>_xlfn.CONCAT(טבלה1[[#This Row],[AI_Companies]]," ",טבלה1[[#This Row],[עמודה1]])</f>
        <v>NextappsSp.zo.o.MobileandWebSoftwareHouse http://www.nextapps.pl</v>
      </c>
      <c r="L2695" s="28">
        <v>10</v>
      </c>
      <c r="M2695" s="28" t="str">
        <f>IF(טבלה1[[#This Row],[עמודה53]]&gt;2000,"Yes","No")</f>
        <v>No</v>
      </c>
      <c r="N2695" s="28">
        <v>49</v>
      </c>
      <c r="O2695" s="28">
        <f>AVERAGE(טבלה1[[#This Row],[עמודה52]:[עמודה53]])</f>
        <v>29.5</v>
      </c>
      <c r="P2695" s="28" t="str">
        <f>IF(טבלה1[[#This Row],[עמודה4]]="&lt; $25 / hr","0$ - $25 / hr",טבלה1[[#This Row],[עמודה4]])</f>
        <v>$50 - $99 / hr</v>
      </c>
      <c r="Q2695" s="12" t="str" cm="1">
        <f t="array" ref="Q2695">INDEX(_xlfn.TEXTSPLIT(טבלה1[[#This Row],[עמודה55]],"-"),1)</f>
        <v xml:space="preserve">$50 </v>
      </c>
      <c r="R2695" s="21" t="str" cm="1">
        <f t="array" ref="R2695">INDEX(_xlfn.TEXTSPLIT(INDEX(_xlfn.TEXTSPLIT(טבלה1[[#This Row],[עמודה55]],"-"),2),"/"),1)</f>
        <v xml:space="preserve"> $99 </v>
      </c>
      <c r="S2695" s="28">
        <f>AVERAGE(טבלה1[[#This Row],[עמודה59]:[עמודה60]])</f>
        <v>74.5</v>
      </c>
      <c r="T2695" s="31">
        <f>VALUE(SUBSTITUTE(טבלה1[[#This Row],[עמודה56]],"$",""))</f>
        <v>50</v>
      </c>
      <c r="U2695" s="31">
        <f>VALUE(SUBSTITUTE(טבלה1[[#This Row],[עמודה57]],"$",""))</f>
        <v>99</v>
      </c>
      <c r="V2695" s="31" t="str">
        <f>IF(טבלה1[[#This Row],[עמודה58]]&gt;30,"Yes","No")</f>
        <v>Yes</v>
      </c>
    </row>
    <row r="2696" spans="1:22" x14ac:dyDescent="0.15">
      <c r="A2696" s="32" t="s">
        <v>6294</v>
      </c>
      <c r="B2696" s="33" t="s">
        <v>6295</v>
      </c>
      <c r="C2696" s="33" t="s">
        <v>366</v>
      </c>
      <c r="D2696" s="44">
        <v>25000</v>
      </c>
      <c r="E2696" s="33" t="s">
        <v>33</v>
      </c>
      <c r="F2696" s="33" t="s">
        <v>29</v>
      </c>
      <c r="G2696" s="36" t="str">
        <f t="shared" si="42"/>
        <v>Low</v>
      </c>
      <c r="H2696" s="34">
        <v>0.1</v>
      </c>
      <c r="I2696" s="35"/>
      <c r="J2696" s="12" t="str" cm="1">
        <f t="array" ref="J2696">INDEX(_xlfn.TEXTSPLIT(טבלה1[[#This Row],[עמודה2]],","),2)</f>
        <v xml:space="preserve"> India</v>
      </c>
      <c r="K2696" s="37" t="str">
        <f>_xlfn.CONCAT(טבלה1[[#This Row],[AI_Companies]]," ",טבלה1[[#This Row],[עמודה1]])</f>
        <v>BrainAbove http://www.brainabove.io</v>
      </c>
      <c r="L2696" s="36">
        <v>10</v>
      </c>
      <c r="M2696" s="36" t="str">
        <f>IF(טבלה1[[#This Row],[עמודה53]]&gt;2000,"Yes","No")</f>
        <v>No</v>
      </c>
      <c r="N2696" s="36">
        <v>49</v>
      </c>
      <c r="O2696" s="36">
        <f>AVERAGE(טבלה1[[#This Row],[עמודה52]:[עמודה53]])</f>
        <v>29.5</v>
      </c>
      <c r="P2696" s="36" t="str">
        <f>IF(טבלה1[[#This Row],[עמודה4]]="&lt; $25 / hr","0$ - $25 / hr",טבלה1[[#This Row],[עמודה4]])</f>
        <v>$25 - $49 / hr</v>
      </c>
      <c r="Q2696" s="12" t="str" cm="1">
        <f t="array" ref="Q2696">INDEX(_xlfn.TEXTSPLIT(טבלה1[[#This Row],[עמודה55]],"-"),1)</f>
        <v xml:space="preserve">$25 </v>
      </c>
      <c r="R2696" s="21" t="str" cm="1">
        <f t="array" ref="R2696">INDEX(_xlfn.TEXTSPLIT(INDEX(_xlfn.TEXTSPLIT(טבלה1[[#This Row],[עמודה55]],"-"),2),"/"),1)</f>
        <v xml:space="preserve"> $49 </v>
      </c>
      <c r="S2696" s="36">
        <f>AVERAGE(טבלה1[[#This Row],[עמודה59]:[עמודה60]])</f>
        <v>37</v>
      </c>
      <c r="T2696" s="38">
        <f>VALUE(SUBSTITUTE(טבלה1[[#This Row],[עמודה56]],"$",""))</f>
        <v>25</v>
      </c>
      <c r="U2696" s="38">
        <f>VALUE(SUBSTITUTE(טבלה1[[#This Row],[עמודה57]],"$",""))</f>
        <v>49</v>
      </c>
      <c r="V2696" s="38" t="str">
        <f>IF(טבלה1[[#This Row],[עמודה58]]&gt;30,"Yes","No")</f>
        <v>Yes</v>
      </c>
    </row>
    <row r="2697" spans="1:22" x14ac:dyDescent="0.15">
      <c r="A2697" s="32" t="s">
        <v>6296</v>
      </c>
      <c r="B2697" s="39" t="s">
        <v>6297</v>
      </c>
      <c r="C2697" s="39" t="s">
        <v>361</v>
      </c>
      <c r="D2697" s="40">
        <v>1000</v>
      </c>
      <c r="E2697" s="39" t="s">
        <v>9</v>
      </c>
      <c r="F2697" s="39" t="s">
        <v>29</v>
      </c>
      <c r="G2697" s="36" t="str">
        <f t="shared" si="42"/>
        <v>Low</v>
      </c>
      <c r="H2697" s="41">
        <v>0.1</v>
      </c>
      <c r="I2697" s="42"/>
      <c r="J2697" s="12" t="str" cm="1">
        <f t="array" ref="J2697">INDEX(_xlfn.TEXTSPLIT(טבלה1[[#This Row],[עמודה2]],","),2)</f>
        <v xml:space="preserve"> North Macedonia</v>
      </c>
      <c r="K2697" s="43" t="str">
        <f>_xlfn.CONCAT(טבלה1[[#This Row],[AI_Companies]]," ",טבלה1[[#This Row],[עמודה1]])</f>
        <v>SiaSoft https://www.sia-soft.com</v>
      </c>
      <c r="L2697" s="28">
        <v>10</v>
      </c>
      <c r="M2697" s="28" t="str">
        <f>IF(טבלה1[[#This Row],[עמודה53]]&gt;2000,"Yes","No")</f>
        <v>No</v>
      </c>
      <c r="N2697" s="28">
        <v>49</v>
      </c>
      <c r="O2697" s="28">
        <f>AVERAGE(טבלה1[[#This Row],[עמודה52]:[עמודה53]])</f>
        <v>29.5</v>
      </c>
      <c r="P2697" s="28" t="str">
        <f>IF(טבלה1[[#This Row],[עמודה4]]="&lt; $25 / hr","0$ - $25 / hr",טבלה1[[#This Row],[עמודה4]])</f>
        <v>$25 - $49 / hr</v>
      </c>
      <c r="Q2697" s="12" t="str" cm="1">
        <f t="array" ref="Q2697">INDEX(_xlfn.TEXTSPLIT(טבלה1[[#This Row],[עמודה55]],"-"),1)</f>
        <v xml:space="preserve">$25 </v>
      </c>
      <c r="R2697" s="21" t="str" cm="1">
        <f t="array" ref="R2697">INDEX(_xlfn.TEXTSPLIT(INDEX(_xlfn.TEXTSPLIT(טבלה1[[#This Row],[עמודה55]],"-"),2),"/"),1)</f>
        <v xml:space="preserve"> $49 </v>
      </c>
      <c r="S2697" s="28">
        <f>AVERAGE(טבלה1[[#This Row],[עמודה59]:[עמודה60]])</f>
        <v>37</v>
      </c>
      <c r="T2697" s="31">
        <f>VALUE(SUBSTITUTE(טבלה1[[#This Row],[עמודה56]],"$",""))</f>
        <v>25</v>
      </c>
      <c r="U2697" s="31">
        <f>VALUE(SUBSTITUTE(טבלה1[[#This Row],[עמודה57]],"$",""))</f>
        <v>49</v>
      </c>
      <c r="V2697" s="31" t="str">
        <f>IF(טבלה1[[#This Row],[עמודה58]]&gt;30,"Yes","No")</f>
        <v>Yes</v>
      </c>
    </row>
    <row r="2698" spans="1:22" x14ac:dyDescent="0.15">
      <c r="A2698" s="32" t="s">
        <v>6298</v>
      </c>
      <c r="B2698" s="33" t="s">
        <v>6299</v>
      </c>
      <c r="C2698" s="33" t="s">
        <v>6300</v>
      </c>
      <c r="D2698" s="44">
        <v>50000</v>
      </c>
      <c r="E2698" s="33" t="s">
        <v>9</v>
      </c>
      <c r="F2698" s="33" t="s">
        <v>29</v>
      </c>
      <c r="G2698" s="36" t="str">
        <f t="shared" si="42"/>
        <v>Low</v>
      </c>
      <c r="H2698" s="34">
        <v>0.1</v>
      </c>
      <c r="I2698" s="35"/>
      <c r="J2698" s="12" t="str" cm="1">
        <f t="array" ref="J2698">INDEX(_xlfn.TEXTSPLIT(טבלה1[[#This Row],[עמודה2]],","),2)</f>
        <v xml:space="preserve"> India</v>
      </c>
      <c r="K2698" s="37" t="str">
        <f>_xlfn.CONCAT(טבלה1[[#This Row],[AI_Companies]]," ",טבלה1[[#This Row],[עמודה1]])</f>
        <v>BritwiseTechnologies https://www.britwise.com</v>
      </c>
      <c r="L2698" s="36">
        <v>10</v>
      </c>
      <c r="M2698" s="36" t="str">
        <f>IF(טבלה1[[#This Row],[עמודה53]]&gt;2000,"Yes","No")</f>
        <v>No</v>
      </c>
      <c r="N2698" s="36">
        <v>49</v>
      </c>
      <c r="O2698" s="36">
        <f>AVERAGE(טבלה1[[#This Row],[עמודה52]:[עמודה53]])</f>
        <v>29.5</v>
      </c>
      <c r="P2698" s="36" t="str">
        <f>IF(טבלה1[[#This Row],[עמודה4]]="&lt; $25 / hr","0$ - $25 / hr",טבלה1[[#This Row],[עמודה4]])</f>
        <v>$50 - $99 / hr</v>
      </c>
      <c r="Q2698" s="12" t="str" cm="1">
        <f t="array" ref="Q2698">INDEX(_xlfn.TEXTSPLIT(טבלה1[[#This Row],[עמודה55]],"-"),1)</f>
        <v xml:space="preserve">$50 </v>
      </c>
      <c r="R2698" s="21" t="str" cm="1">
        <f t="array" ref="R2698">INDEX(_xlfn.TEXTSPLIT(INDEX(_xlfn.TEXTSPLIT(טבלה1[[#This Row],[עמודה55]],"-"),2),"/"),1)</f>
        <v xml:space="preserve"> $99 </v>
      </c>
      <c r="S2698" s="36">
        <f>AVERAGE(טבלה1[[#This Row],[עמודה59]:[עמודה60]])</f>
        <v>74.5</v>
      </c>
      <c r="T2698" s="38">
        <f>VALUE(SUBSTITUTE(טבלה1[[#This Row],[עמודה56]],"$",""))</f>
        <v>50</v>
      </c>
      <c r="U2698" s="38">
        <f>VALUE(SUBSTITUTE(טבלה1[[#This Row],[עמודה57]],"$",""))</f>
        <v>99</v>
      </c>
      <c r="V2698" s="38" t="str">
        <f>IF(טבלה1[[#This Row],[עמודה58]]&gt;30,"Yes","No")</f>
        <v>Yes</v>
      </c>
    </row>
    <row r="2699" spans="1:22" x14ac:dyDescent="0.15">
      <c r="A2699" s="32" t="s">
        <v>6301</v>
      </c>
      <c r="B2699" s="39" t="s">
        <v>6302</v>
      </c>
      <c r="C2699" s="39" t="s">
        <v>6303</v>
      </c>
      <c r="D2699" s="40">
        <v>10000</v>
      </c>
      <c r="E2699" s="39" t="s">
        <v>4</v>
      </c>
      <c r="F2699" s="39" t="s">
        <v>29</v>
      </c>
      <c r="G2699" s="36" t="str">
        <f t="shared" si="42"/>
        <v>Low</v>
      </c>
      <c r="H2699" s="41">
        <v>0.1</v>
      </c>
      <c r="I2699" s="42"/>
      <c r="J2699" s="12" t="str" cm="1">
        <f t="array" ref="J2699">INDEX(_xlfn.TEXTSPLIT(טבלה1[[#This Row],[עמודה2]],","),2)</f>
        <v xml:space="preserve"> Malta</v>
      </c>
      <c r="K2699" s="43" t="str">
        <f>_xlfn.CONCAT(טבלה1[[#This Row],[AI_Companies]]," ",טבלה1[[#This Row],[עמודה1]])</f>
        <v>SmartStudios https://www.smartstudios.io</v>
      </c>
      <c r="L2699" s="28">
        <v>10</v>
      </c>
      <c r="M2699" s="28" t="str">
        <f>IF(טבלה1[[#This Row],[עמודה53]]&gt;2000,"Yes","No")</f>
        <v>No</v>
      </c>
      <c r="N2699" s="28">
        <v>49</v>
      </c>
      <c r="O2699" s="28">
        <f>AVERAGE(טבלה1[[#This Row],[עמודה52]:[עמודה53]])</f>
        <v>29.5</v>
      </c>
      <c r="P2699" s="28" t="str">
        <f>IF(טבלה1[[#This Row],[עמודה4]]="&lt; $25 / hr","0$ - $25 / hr",טבלה1[[#This Row],[עמודה4]])</f>
        <v>$50 - $99 / hr</v>
      </c>
      <c r="Q2699" s="12" t="str" cm="1">
        <f t="array" ref="Q2699">INDEX(_xlfn.TEXTSPLIT(טבלה1[[#This Row],[עמודה55]],"-"),1)</f>
        <v xml:space="preserve">$50 </v>
      </c>
      <c r="R2699" s="21" t="str" cm="1">
        <f t="array" ref="R2699">INDEX(_xlfn.TEXTSPLIT(INDEX(_xlfn.TEXTSPLIT(טבלה1[[#This Row],[עמודה55]],"-"),2),"/"),1)</f>
        <v xml:space="preserve"> $99 </v>
      </c>
      <c r="S2699" s="28">
        <f>AVERAGE(טבלה1[[#This Row],[עמודה59]:[עמודה60]])</f>
        <v>74.5</v>
      </c>
      <c r="T2699" s="31">
        <f>VALUE(SUBSTITUTE(טבלה1[[#This Row],[עמודה56]],"$",""))</f>
        <v>50</v>
      </c>
      <c r="U2699" s="31">
        <f>VALUE(SUBSTITUTE(טבלה1[[#This Row],[עמודה57]],"$",""))</f>
        <v>99</v>
      </c>
      <c r="V2699" s="31" t="str">
        <f>IF(טבלה1[[#This Row],[עמודה58]]&gt;30,"Yes","No")</f>
        <v>Yes</v>
      </c>
    </row>
    <row r="2700" spans="1:22" x14ac:dyDescent="0.15">
      <c r="A2700" s="32" t="s">
        <v>6304</v>
      </c>
      <c r="B2700" s="33" t="s">
        <v>6305</v>
      </c>
      <c r="C2700" s="33" t="s">
        <v>604</v>
      </c>
      <c r="D2700" s="44">
        <v>1000</v>
      </c>
      <c r="E2700" s="33" t="s">
        <v>33</v>
      </c>
      <c r="F2700" s="33" t="s">
        <v>29</v>
      </c>
      <c r="G2700" s="36" t="str">
        <f t="shared" si="42"/>
        <v>Low</v>
      </c>
      <c r="H2700" s="34">
        <v>0.1</v>
      </c>
      <c r="I2700" s="35"/>
      <c r="J2700" s="12" t="str" cm="1">
        <f t="array" ref="J2700">INDEX(_xlfn.TEXTSPLIT(טבלה1[[#This Row],[עמודה2]],","),2)</f>
        <v xml:space="preserve"> India</v>
      </c>
      <c r="K2700" s="37" t="str">
        <f>_xlfn.CONCAT(טבלה1[[#This Row],[AI_Companies]]," ",טבלה1[[#This Row],[עמודה1]])</f>
        <v>AgaminInc http://agamin.ai</v>
      </c>
      <c r="L2700" s="36">
        <v>10</v>
      </c>
      <c r="M2700" s="36" t="str">
        <f>IF(טבלה1[[#This Row],[עמודה53]]&gt;2000,"Yes","No")</f>
        <v>No</v>
      </c>
      <c r="N2700" s="36">
        <v>49</v>
      </c>
      <c r="O2700" s="36">
        <f>AVERAGE(טבלה1[[#This Row],[עמודה52]:[עמודה53]])</f>
        <v>29.5</v>
      </c>
      <c r="P2700" s="36" t="str">
        <f>IF(טבלה1[[#This Row],[עמודה4]]="&lt; $25 / hr","0$ - $25 / hr",טבלה1[[#This Row],[עמודה4]])</f>
        <v>Undisclosed</v>
      </c>
      <c r="Q2700" s="12" t="str" cm="1">
        <f t="array" ref="Q2700">INDEX(_xlfn.TEXTSPLIT(טבלה1[[#This Row],[עמודה55]],"-"),1)</f>
        <v>Undisclosed</v>
      </c>
      <c r="R2700" s="21" t="e" cm="1">
        <f t="array" ref="R2700">INDEX(_xlfn.TEXTSPLIT(INDEX(_xlfn.TEXTSPLIT(טבלה1[[#This Row],[עמודה55]],"-"),2),"/"),1)</f>
        <v>#REF!</v>
      </c>
      <c r="S2700" s="36" t="e">
        <f>AVERAGE(טבלה1[[#This Row],[עמודה59]:[עמודה60]])</f>
        <v>#VALUE!</v>
      </c>
      <c r="T2700" s="38" t="e">
        <f>VALUE(SUBSTITUTE(טבלה1[[#This Row],[עמודה56]],"$",""))</f>
        <v>#VALUE!</v>
      </c>
      <c r="U2700" s="38" t="e">
        <f>VALUE(SUBSTITUTE(טבלה1[[#This Row],[עמודה57]],"$",""))</f>
        <v>#REF!</v>
      </c>
      <c r="V2700" s="38" t="e">
        <f>IF(טבלה1[[#This Row],[עמודה58]]&gt;30,"Yes","No")</f>
        <v>#VALUE!</v>
      </c>
    </row>
    <row r="2701" spans="1:22" x14ac:dyDescent="0.15">
      <c r="A2701" s="32" t="s">
        <v>6306</v>
      </c>
      <c r="B2701" s="39" t="s">
        <v>6307</v>
      </c>
      <c r="C2701" s="39" t="s">
        <v>6308</v>
      </c>
      <c r="D2701" s="40">
        <v>250000</v>
      </c>
      <c r="E2701" s="39" t="s">
        <v>928</v>
      </c>
      <c r="F2701" s="39" t="s">
        <v>29</v>
      </c>
      <c r="G2701" s="36" t="str">
        <f t="shared" si="42"/>
        <v>Low</v>
      </c>
      <c r="H2701" s="41">
        <v>0.1</v>
      </c>
      <c r="I2701" s="42"/>
      <c r="J2701" s="12" t="str" cm="1">
        <f t="array" ref="J2701">INDEX(_xlfn.TEXTSPLIT(טבלה1[[#This Row],[עמודה2]],","),2)</f>
        <v xml:space="preserve"> India</v>
      </c>
      <c r="K2701" s="43" t="str">
        <f>_xlfn.CONCAT(טבלה1[[#This Row],[AI_Companies]]," ",טבלה1[[#This Row],[עמודה1]])</f>
        <v>QmansysInfosolutions https://www.qmansys.com/</v>
      </c>
      <c r="L2701" s="28">
        <v>10</v>
      </c>
      <c r="M2701" s="28" t="str">
        <f>IF(טבלה1[[#This Row],[עמודה53]]&gt;2000,"Yes","No")</f>
        <v>No</v>
      </c>
      <c r="N2701" s="28">
        <v>49</v>
      </c>
      <c r="O2701" s="28">
        <f>AVERAGE(טבלה1[[#This Row],[עמודה52]:[עמודה53]])</f>
        <v>29.5</v>
      </c>
      <c r="P2701" s="28" t="str">
        <f>IF(טבלה1[[#This Row],[עמודה4]]="&lt; $25 / hr","0$ - $25 / hr",טבלה1[[#This Row],[עמודה4]])</f>
        <v>$25 - $49 / hr</v>
      </c>
      <c r="Q2701" s="12" t="str" cm="1">
        <f t="array" ref="Q2701">INDEX(_xlfn.TEXTSPLIT(טבלה1[[#This Row],[עמודה55]],"-"),1)</f>
        <v xml:space="preserve">$25 </v>
      </c>
      <c r="R2701" s="21" t="str" cm="1">
        <f t="array" ref="R2701">INDEX(_xlfn.TEXTSPLIT(INDEX(_xlfn.TEXTSPLIT(טבלה1[[#This Row],[עמודה55]],"-"),2),"/"),1)</f>
        <v xml:space="preserve"> $49 </v>
      </c>
      <c r="S2701" s="28">
        <f>AVERAGE(טבלה1[[#This Row],[עמודה59]:[עמודה60]])</f>
        <v>37</v>
      </c>
      <c r="T2701" s="31">
        <f>VALUE(SUBSTITUTE(טבלה1[[#This Row],[עמודה56]],"$",""))</f>
        <v>25</v>
      </c>
      <c r="U2701" s="31">
        <f>VALUE(SUBSTITUTE(טבלה1[[#This Row],[עמודה57]],"$",""))</f>
        <v>49</v>
      </c>
      <c r="V2701" s="31" t="str">
        <f>IF(טבלה1[[#This Row],[עמודה58]]&gt;30,"Yes","No")</f>
        <v>Yes</v>
      </c>
    </row>
    <row r="2702" spans="1:22" x14ac:dyDescent="0.15">
      <c r="A2702" s="32" t="s">
        <v>6309</v>
      </c>
      <c r="B2702" s="33" t="s">
        <v>6310</v>
      </c>
      <c r="C2702" s="33" t="s">
        <v>5034</v>
      </c>
      <c r="D2702" s="44">
        <v>1000</v>
      </c>
      <c r="E2702" s="33" t="s">
        <v>33</v>
      </c>
      <c r="F2702" s="33" t="s">
        <v>29</v>
      </c>
      <c r="G2702" s="36" t="str">
        <f t="shared" si="42"/>
        <v>Low</v>
      </c>
      <c r="H2702" s="34">
        <v>0.1</v>
      </c>
      <c r="I2702" s="35"/>
      <c r="J2702" s="12" t="str" cm="1">
        <f t="array" ref="J2702">INDEX(_xlfn.TEXTSPLIT(טבלה1[[#This Row],[עמודה2]],","),2)</f>
        <v xml:space="preserve"> Romania</v>
      </c>
      <c r="K2702" s="37" t="str">
        <f>_xlfn.CONCAT(טבלה1[[#This Row],[AI_Companies]]," ",טבלה1[[#This Row],[עמודה1]])</f>
        <v>CcoinNetwork https://CCOIN.UK</v>
      </c>
      <c r="L2702" s="36">
        <v>10</v>
      </c>
      <c r="M2702" s="36" t="str">
        <f>IF(טבלה1[[#This Row],[עמודה53]]&gt;2000,"Yes","No")</f>
        <v>No</v>
      </c>
      <c r="N2702" s="36">
        <v>49</v>
      </c>
      <c r="O2702" s="36">
        <f>AVERAGE(טבלה1[[#This Row],[עמודה52]:[עמודה53]])</f>
        <v>29.5</v>
      </c>
      <c r="P2702" s="36" t="str">
        <f>IF(טבלה1[[#This Row],[עמודה4]]="&lt; $25 / hr","0$ - $25 / hr",טבלה1[[#This Row],[עמודה4]])</f>
        <v>$300+ / hr</v>
      </c>
      <c r="Q2702" s="12" t="str" cm="1">
        <f t="array" ref="Q2702">INDEX(_xlfn.TEXTSPLIT(טבלה1[[#This Row],[עמודה55]],"-"),1)</f>
        <v>$300+ / hr</v>
      </c>
      <c r="R2702" s="21" t="e" cm="1">
        <f t="array" ref="R2702">INDEX(_xlfn.TEXTSPLIT(INDEX(_xlfn.TEXTSPLIT(טבלה1[[#This Row],[עמודה55]],"-"),2),"/"),1)</f>
        <v>#REF!</v>
      </c>
      <c r="S2702" s="36" t="e">
        <f>AVERAGE(טבלה1[[#This Row],[עמודה59]:[עמודה60]])</f>
        <v>#VALUE!</v>
      </c>
      <c r="T2702" s="38" t="e">
        <f>VALUE(SUBSTITUTE(טבלה1[[#This Row],[עמודה56]],"$",""))</f>
        <v>#VALUE!</v>
      </c>
      <c r="U2702" s="38" t="e">
        <f>VALUE(SUBSTITUTE(טבלה1[[#This Row],[עמודה57]],"$",""))</f>
        <v>#REF!</v>
      </c>
      <c r="V2702" s="38" t="e">
        <f>IF(טבלה1[[#This Row],[עמודה58]]&gt;30,"Yes","No")</f>
        <v>#VALUE!</v>
      </c>
    </row>
    <row r="2703" spans="1:22" x14ac:dyDescent="0.15">
      <c r="A2703" s="32" t="s">
        <v>6311</v>
      </c>
      <c r="B2703" s="39" t="s">
        <v>6312</v>
      </c>
      <c r="C2703" s="39" t="s">
        <v>1073</v>
      </c>
      <c r="D2703" s="40">
        <v>1000</v>
      </c>
      <c r="E2703" s="39" t="s">
        <v>14</v>
      </c>
      <c r="F2703" s="39" t="s">
        <v>29</v>
      </c>
      <c r="G2703" s="36" t="str">
        <f t="shared" si="42"/>
        <v>Low</v>
      </c>
      <c r="H2703" s="41">
        <v>0.1</v>
      </c>
      <c r="I2703" s="42"/>
      <c r="J2703" s="12" t="str" cm="1">
        <f t="array" ref="J2703">INDEX(_xlfn.TEXTSPLIT(טבלה1[[#This Row],[עמודה2]],","),2)</f>
        <v xml:space="preserve"> India</v>
      </c>
      <c r="K2703" s="43" t="str">
        <f>_xlfn.CONCAT(טבלה1[[#This Row],[AI_Companies]]," ",טבלה1[[#This Row],[עמודה1]])</f>
        <v>AppzmineTechPvtLtd https://www.appzminetech.com/</v>
      </c>
      <c r="L2703" s="28">
        <v>10</v>
      </c>
      <c r="M2703" s="28" t="str">
        <f>IF(טבלה1[[#This Row],[עמודה53]]&gt;2000,"Yes","No")</f>
        <v>No</v>
      </c>
      <c r="N2703" s="28">
        <v>49</v>
      </c>
      <c r="O2703" s="28">
        <f>AVERAGE(טבלה1[[#This Row],[עמודה52]:[עמודה53]])</f>
        <v>29.5</v>
      </c>
      <c r="P2703" s="28" t="str">
        <f>IF(טבלה1[[#This Row],[עמודה4]]="&lt; $25 / hr","0$ - $25 / hr",טבלה1[[#This Row],[עמודה4]])</f>
        <v>$25 - $49 / hr</v>
      </c>
      <c r="Q2703" s="12" t="str" cm="1">
        <f t="array" ref="Q2703">INDEX(_xlfn.TEXTSPLIT(טבלה1[[#This Row],[עמודה55]],"-"),1)</f>
        <v xml:space="preserve">$25 </v>
      </c>
      <c r="R2703" s="21" t="str" cm="1">
        <f t="array" ref="R2703">INDEX(_xlfn.TEXTSPLIT(INDEX(_xlfn.TEXTSPLIT(טבלה1[[#This Row],[עמודה55]],"-"),2),"/"),1)</f>
        <v xml:space="preserve"> $49 </v>
      </c>
      <c r="S2703" s="28">
        <f>AVERAGE(טבלה1[[#This Row],[עמודה59]:[עמודה60]])</f>
        <v>37</v>
      </c>
      <c r="T2703" s="31">
        <f>VALUE(SUBSTITUTE(טבלה1[[#This Row],[עמודה56]],"$",""))</f>
        <v>25</v>
      </c>
      <c r="U2703" s="31">
        <f>VALUE(SUBSTITUTE(טבלה1[[#This Row],[עמודה57]],"$",""))</f>
        <v>49</v>
      </c>
      <c r="V2703" s="31" t="str">
        <f>IF(טבלה1[[#This Row],[עמודה58]]&gt;30,"Yes","No")</f>
        <v>Yes</v>
      </c>
    </row>
    <row r="2704" spans="1:22" x14ac:dyDescent="0.15">
      <c r="A2704" s="32" t="s">
        <v>6313</v>
      </c>
      <c r="B2704" s="33" t="s">
        <v>6314</v>
      </c>
      <c r="C2704" s="33" t="s">
        <v>3590</v>
      </c>
      <c r="D2704" s="44">
        <v>1000</v>
      </c>
      <c r="E2704" s="33" t="s">
        <v>9</v>
      </c>
      <c r="F2704" s="33" t="s">
        <v>29</v>
      </c>
      <c r="G2704" s="36" t="str">
        <f t="shared" si="42"/>
        <v>Low</v>
      </c>
      <c r="H2704" s="34">
        <v>0.1</v>
      </c>
      <c r="I2704" s="35"/>
      <c r="J2704" s="12" t="str" cm="1">
        <f t="array" ref="J2704">INDEX(_xlfn.TEXTSPLIT(טבלה1[[#This Row],[עמודה2]],","),2)</f>
        <v xml:space="preserve"> India</v>
      </c>
      <c r="K2704" s="37" t="str">
        <f>_xlfn.CONCAT(טבלה1[[#This Row],[AI_Companies]]," ",טבלה1[[#This Row],[עמודה1]])</f>
        <v>BRInfotech http://brinfotech.net/</v>
      </c>
      <c r="L2704" s="36">
        <v>10</v>
      </c>
      <c r="M2704" s="36" t="str">
        <f>IF(טבלה1[[#This Row],[עמודה53]]&gt;2000,"Yes","No")</f>
        <v>No</v>
      </c>
      <c r="N2704" s="36">
        <v>49</v>
      </c>
      <c r="O2704" s="36">
        <f>AVERAGE(טבלה1[[#This Row],[עמודה52]:[עמודה53]])</f>
        <v>29.5</v>
      </c>
      <c r="P2704" s="36" t="str">
        <f>IF(טבלה1[[#This Row],[עמודה4]]="&lt; $25 / hr","0$ - $25 / hr",טבלה1[[#This Row],[עמודה4]])</f>
        <v>0$ - $25 / hr</v>
      </c>
      <c r="Q2704" s="12" t="str" cm="1">
        <f t="array" ref="Q2704">INDEX(_xlfn.TEXTSPLIT(טבלה1[[#This Row],[עמודה55]],"-"),1)</f>
        <v xml:space="preserve">0$ </v>
      </c>
      <c r="R2704" s="21" t="str" cm="1">
        <f t="array" ref="R2704">INDEX(_xlfn.TEXTSPLIT(INDEX(_xlfn.TEXTSPLIT(טבלה1[[#This Row],[עמודה55]],"-"),2),"/"),1)</f>
        <v xml:space="preserve"> $25 </v>
      </c>
      <c r="S2704" s="36">
        <f>AVERAGE(טבלה1[[#This Row],[עמודה59]:[עמודה60]])</f>
        <v>12.5</v>
      </c>
      <c r="T2704" s="38">
        <f>VALUE(SUBSTITUTE(טבלה1[[#This Row],[עמודה56]],"$",""))</f>
        <v>0</v>
      </c>
      <c r="U2704" s="38">
        <f>VALUE(SUBSTITUTE(טבלה1[[#This Row],[עמודה57]],"$",""))</f>
        <v>25</v>
      </c>
      <c r="V2704" s="38" t="str">
        <f>IF(טבלה1[[#This Row],[עמודה58]]&gt;30,"Yes","No")</f>
        <v>No</v>
      </c>
    </row>
    <row r="2705" spans="1:22" x14ac:dyDescent="0.15">
      <c r="A2705" s="32" t="s">
        <v>6315</v>
      </c>
      <c r="B2705" s="39" t="s">
        <v>6316</v>
      </c>
      <c r="C2705" s="39" t="s">
        <v>1179</v>
      </c>
      <c r="D2705" s="40">
        <v>1000</v>
      </c>
      <c r="E2705" s="39" t="s">
        <v>33</v>
      </c>
      <c r="F2705" s="39" t="s">
        <v>29</v>
      </c>
      <c r="G2705" s="36" t="str">
        <f t="shared" si="42"/>
        <v>Low</v>
      </c>
      <c r="H2705" s="41">
        <v>0.1</v>
      </c>
      <c r="I2705" s="42"/>
      <c r="J2705" s="12" t="str" cm="1">
        <f t="array" ref="J2705">INDEX(_xlfn.TEXTSPLIT(טבלה1[[#This Row],[עמודה2]],","),2)</f>
        <v xml:space="preserve"> CA</v>
      </c>
      <c r="K2705" s="43" t="str">
        <f>_xlfn.CONCAT(טבלה1[[#This Row],[AI_Companies]]," ",טבלה1[[#This Row],[עמודה1]])</f>
        <v>BigDataTrunk https://bigdatatrunk.com/</v>
      </c>
      <c r="L2705" s="28">
        <v>10</v>
      </c>
      <c r="M2705" s="28" t="str">
        <f>IF(טבלה1[[#This Row],[עמודה53]]&gt;2000,"Yes","No")</f>
        <v>No</v>
      </c>
      <c r="N2705" s="28">
        <v>49</v>
      </c>
      <c r="O2705" s="28">
        <f>AVERAGE(טבלה1[[#This Row],[עמודה52]:[עמודה53]])</f>
        <v>29.5</v>
      </c>
      <c r="P2705" s="28" t="str">
        <f>IF(טבלה1[[#This Row],[עמודה4]]="&lt; $25 / hr","0$ - $25 / hr",טבלה1[[#This Row],[עמודה4]])</f>
        <v>$50 - $99 / hr</v>
      </c>
      <c r="Q2705" s="12" t="str" cm="1">
        <f t="array" ref="Q2705">INDEX(_xlfn.TEXTSPLIT(טבלה1[[#This Row],[עמודה55]],"-"),1)</f>
        <v xml:space="preserve">$50 </v>
      </c>
      <c r="R2705" s="21" t="str" cm="1">
        <f t="array" ref="R2705">INDEX(_xlfn.TEXTSPLIT(INDEX(_xlfn.TEXTSPLIT(טבלה1[[#This Row],[עמודה55]],"-"),2),"/"),1)</f>
        <v xml:space="preserve"> $99 </v>
      </c>
      <c r="S2705" s="28">
        <f>AVERAGE(טבלה1[[#This Row],[עמודה59]:[עמודה60]])</f>
        <v>74.5</v>
      </c>
      <c r="T2705" s="31">
        <f>VALUE(SUBSTITUTE(טבלה1[[#This Row],[עמודה56]],"$",""))</f>
        <v>50</v>
      </c>
      <c r="U2705" s="31">
        <f>VALUE(SUBSTITUTE(טבלה1[[#This Row],[עמודה57]],"$",""))</f>
        <v>99</v>
      </c>
      <c r="V2705" s="31" t="str">
        <f>IF(טבלה1[[#This Row],[עמודה58]]&gt;30,"Yes","No")</f>
        <v>Yes</v>
      </c>
    </row>
    <row r="2706" spans="1:22" x14ac:dyDescent="0.15">
      <c r="A2706" s="32" t="s">
        <v>6317</v>
      </c>
      <c r="B2706" s="33" t="s">
        <v>6318</v>
      </c>
      <c r="C2706" s="33" t="s">
        <v>6319</v>
      </c>
      <c r="D2706" s="44">
        <v>10000</v>
      </c>
      <c r="E2706" s="33" t="s">
        <v>33</v>
      </c>
      <c r="F2706" s="33" t="s">
        <v>29</v>
      </c>
      <c r="G2706" s="36" t="str">
        <f t="shared" si="42"/>
        <v>Low</v>
      </c>
      <c r="H2706" s="34">
        <v>0.1</v>
      </c>
      <c r="I2706" s="35"/>
      <c r="J2706" s="12" t="str" cm="1">
        <f t="array" ref="J2706">INDEX(_xlfn.TEXTSPLIT(טבלה1[[#This Row],[עמודה2]],","),2)</f>
        <v xml:space="preserve"> Colombia</v>
      </c>
      <c r="K2706" s="37" t="str">
        <f>_xlfn.CONCAT(טבלה1[[#This Row],[AI_Companies]]," ",טבלה1[[#This Row],[עמודה1]])</f>
        <v>AntPack https://antpack.co</v>
      </c>
      <c r="L2706" s="36">
        <v>10</v>
      </c>
      <c r="M2706" s="36" t="str">
        <f>IF(טבלה1[[#This Row],[עמודה53]]&gt;2000,"Yes","No")</f>
        <v>No</v>
      </c>
      <c r="N2706" s="36">
        <v>49</v>
      </c>
      <c r="O2706" s="36">
        <f>AVERAGE(טבלה1[[#This Row],[עמודה52]:[עמודה53]])</f>
        <v>29.5</v>
      </c>
      <c r="P2706" s="36" t="str">
        <f>IF(טבלה1[[#This Row],[עמודה4]]="&lt; $25 / hr","0$ - $25 / hr",טבלה1[[#This Row],[עמודה4]])</f>
        <v>$25 - $49 / hr</v>
      </c>
      <c r="Q2706" s="12" t="str" cm="1">
        <f t="array" ref="Q2706">INDEX(_xlfn.TEXTSPLIT(טבלה1[[#This Row],[עמודה55]],"-"),1)</f>
        <v xml:space="preserve">$25 </v>
      </c>
      <c r="R2706" s="21" t="str" cm="1">
        <f t="array" ref="R2706">INDEX(_xlfn.TEXTSPLIT(INDEX(_xlfn.TEXTSPLIT(טבלה1[[#This Row],[עמודה55]],"-"),2),"/"),1)</f>
        <v xml:space="preserve"> $49 </v>
      </c>
      <c r="S2706" s="36">
        <f>AVERAGE(טבלה1[[#This Row],[עמודה59]:[עמודה60]])</f>
        <v>37</v>
      </c>
      <c r="T2706" s="38">
        <f>VALUE(SUBSTITUTE(טבלה1[[#This Row],[עמודה56]],"$",""))</f>
        <v>25</v>
      </c>
      <c r="U2706" s="38">
        <f>VALUE(SUBSTITUTE(טבלה1[[#This Row],[עמודה57]],"$",""))</f>
        <v>49</v>
      </c>
      <c r="V2706" s="38" t="str">
        <f>IF(טבלה1[[#This Row],[עמודה58]]&gt;30,"Yes","No")</f>
        <v>Yes</v>
      </c>
    </row>
    <row r="2707" spans="1:22" x14ac:dyDescent="0.15">
      <c r="A2707" s="32" t="s">
        <v>6320</v>
      </c>
      <c r="B2707" s="39" t="s">
        <v>6321</v>
      </c>
      <c r="C2707" s="39" t="s">
        <v>464</v>
      </c>
      <c r="D2707" s="40">
        <v>5000</v>
      </c>
      <c r="E2707" s="39" t="s">
        <v>9</v>
      </c>
      <c r="F2707" s="39" t="s">
        <v>29</v>
      </c>
      <c r="G2707" s="36" t="str">
        <f t="shared" si="42"/>
        <v>Low</v>
      </c>
      <c r="H2707" s="41">
        <v>0.1</v>
      </c>
      <c r="I2707" s="42"/>
      <c r="J2707" s="12" t="str" cm="1">
        <f t="array" ref="J2707">INDEX(_xlfn.TEXTSPLIT(טבלה1[[#This Row],[עמודה2]],","),2)</f>
        <v xml:space="preserve"> India</v>
      </c>
      <c r="K2707" s="43" t="str">
        <f>_xlfn.CONCAT(טבלה1[[#This Row],[AI_Companies]]," ",טבלה1[[#This Row],[עמודה1]])</f>
        <v>CodepilotTechnologiesPvtLtd https://www.codepilot.in/</v>
      </c>
      <c r="L2707" s="28">
        <v>10</v>
      </c>
      <c r="M2707" s="28" t="str">
        <f>IF(טבלה1[[#This Row],[עמודה53]]&gt;2000,"Yes","No")</f>
        <v>No</v>
      </c>
      <c r="N2707" s="28">
        <v>49</v>
      </c>
      <c r="O2707" s="28">
        <f>AVERAGE(טבלה1[[#This Row],[עמודה52]:[עמודה53]])</f>
        <v>29.5</v>
      </c>
      <c r="P2707" s="28" t="str">
        <f>IF(טבלה1[[#This Row],[עמודה4]]="&lt; $25 / hr","0$ - $25 / hr",טבלה1[[#This Row],[עמודה4]])</f>
        <v>$25 - $49 / hr</v>
      </c>
      <c r="Q2707" s="12" t="str" cm="1">
        <f t="array" ref="Q2707">INDEX(_xlfn.TEXTSPLIT(טבלה1[[#This Row],[עמודה55]],"-"),1)</f>
        <v xml:space="preserve">$25 </v>
      </c>
      <c r="R2707" s="21" t="str" cm="1">
        <f t="array" ref="R2707">INDEX(_xlfn.TEXTSPLIT(INDEX(_xlfn.TEXTSPLIT(טבלה1[[#This Row],[עמודה55]],"-"),2),"/"),1)</f>
        <v xml:space="preserve"> $49 </v>
      </c>
      <c r="S2707" s="28">
        <f>AVERAGE(טבלה1[[#This Row],[עמודה59]:[עמודה60]])</f>
        <v>37</v>
      </c>
      <c r="T2707" s="31">
        <f>VALUE(SUBSTITUTE(טבלה1[[#This Row],[עמודה56]],"$",""))</f>
        <v>25</v>
      </c>
      <c r="U2707" s="31">
        <f>VALUE(SUBSTITUTE(טבלה1[[#This Row],[עמודה57]],"$",""))</f>
        <v>49</v>
      </c>
      <c r="V2707" s="31" t="str">
        <f>IF(טבלה1[[#This Row],[עמודה58]]&gt;30,"Yes","No")</f>
        <v>Yes</v>
      </c>
    </row>
    <row r="2708" spans="1:22" x14ac:dyDescent="0.15">
      <c r="A2708" s="32" t="s">
        <v>6322</v>
      </c>
      <c r="B2708" s="33" t="s">
        <v>6323</v>
      </c>
      <c r="C2708" s="33" t="s">
        <v>3742</v>
      </c>
      <c r="D2708" s="44">
        <v>1000</v>
      </c>
      <c r="E2708" s="33" t="s">
        <v>33</v>
      </c>
      <c r="F2708" s="33" t="s">
        <v>29</v>
      </c>
      <c r="G2708" s="36" t="str">
        <f t="shared" si="42"/>
        <v>Low</v>
      </c>
      <c r="H2708" s="34">
        <v>0.1</v>
      </c>
      <c r="I2708" s="35"/>
      <c r="J2708" s="12" t="str" cm="1">
        <f t="array" ref="J2708">INDEX(_xlfn.TEXTSPLIT(טבלה1[[#This Row],[עמודה2]],","),2)</f>
        <v xml:space="preserve"> Pakistan</v>
      </c>
      <c r="K2708" s="37" t="str">
        <f>_xlfn.CONCAT(טבלה1[[#This Row],[AI_Companies]]," ",טבלה1[[#This Row],[עמודה1]])</f>
        <v>Foomotion https://www.foomotion.io/</v>
      </c>
      <c r="L2708" s="36">
        <v>10</v>
      </c>
      <c r="M2708" s="36" t="str">
        <f>IF(טבלה1[[#This Row],[עמודה53]]&gt;2000,"Yes","No")</f>
        <v>No</v>
      </c>
      <c r="N2708" s="36">
        <v>49</v>
      </c>
      <c r="O2708" s="36">
        <f>AVERAGE(טבלה1[[#This Row],[עמודה52]:[עמודה53]])</f>
        <v>29.5</v>
      </c>
      <c r="P2708" s="36" t="str">
        <f>IF(טבלה1[[#This Row],[עמודה4]]="&lt; $25 / hr","0$ - $25 / hr",טבלה1[[#This Row],[עמודה4]])</f>
        <v>$50 - $99 / hr</v>
      </c>
      <c r="Q2708" s="12" t="str" cm="1">
        <f t="array" ref="Q2708">INDEX(_xlfn.TEXTSPLIT(טבלה1[[#This Row],[עמודה55]],"-"),1)</f>
        <v xml:space="preserve">$50 </v>
      </c>
      <c r="R2708" s="21" t="str" cm="1">
        <f t="array" ref="R2708">INDEX(_xlfn.TEXTSPLIT(INDEX(_xlfn.TEXTSPLIT(טבלה1[[#This Row],[עמודה55]],"-"),2),"/"),1)</f>
        <v xml:space="preserve"> $99 </v>
      </c>
      <c r="S2708" s="36">
        <f>AVERAGE(טבלה1[[#This Row],[עמודה59]:[עמודה60]])</f>
        <v>74.5</v>
      </c>
      <c r="T2708" s="38">
        <f>VALUE(SUBSTITUTE(טבלה1[[#This Row],[עמודה56]],"$",""))</f>
        <v>50</v>
      </c>
      <c r="U2708" s="38">
        <f>VALUE(SUBSTITUTE(טבלה1[[#This Row],[עמודה57]],"$",""))</f>
        <v>99</v>
      </c>
      <c r="V2708" s="38" t="str">
        <f>IF(טבלה1[[#This Row],[עמודה58]]&gt;30,"Yes","No")</f>
        <v>Yes</v>
      </c>
    </row>
    <row r="2709" spans="1:22" x14ac:dyDescent="0.15">
      <c r="A2709" s="32" t="s">
        <v>6324</v>
      </c>
      <c r="B2709" s="39" t="s">
        <v>6325</v>
      </c>
      <c r="C2709" s="39" t="s">
        <v>102</v>
      </c>
      <c r="D2709" s="39" t="s">
        <v>4</v>
      </c>
      <c r="E2709" s="39" t="s">
        <v>4</v>
      </c>
      <c r="F2709" s="39" t="s">
        <v>29</v>
      </c>
      <c r="G2709" s="36" t="str">
        <f t="shared" si="42"/>
        <v>Low</v>
      </c>
      <c r="H2709" s="41">
        <v>0.1</v>
      </c>
      <c r="I2709" s="42"/>
      <c r="J2709" s="12" t="str" cm="1">
        <f t="array" ref="J2709">INDEX(_xlfn.TEXTSPLIT(טבלה1[[#This Row],[עמודה2]],","),2)</f>
        <v xml:space="preserve"> CA</v>
      </c>
      <c r="K2709" s="43" t="str">
        <f>_xlfn.CONCAT(טבלה1[[#This Row],[AI_Companies]]," ",טבלה1[[#This Row],[עמודה1]])</f>
        <v>VibgyorwebTechnologiesPvtLtd https://www.vibgyorweb.com/</v>
      </c>
      <c r="L2709" s="28">
        <v>10</v>
      </c>
      <c r="M2709" s="28" t="str">
        <f>IF(טבלה1[[#This Row],[עמודה53]]&gt;2000,"Yes","No")</f>
        <v>No</v>
      </c>
      <c r="N2709" s="28">
        <v>49</v>
      </c>
      <c r="O2709" s="28">
        <f>AVERAGE(טבלה1[[#This Row],[עמודה52]:[עמודה53]])</f>
        <v>29.5</v>
      </c>
      <c r="P2709" s="28" t="str">
        <f>IF(טבלה1[[#This Row],[עמודה4]]="&lt; $25 / hr","0$ - $25 / hr",טבלה1[[#This Row],[עמודה4]])</f>
        <v>$25 - $49 / hr</v>
      </c>
      <c r="Q2709" s="12" t="str" cm="1">
        <f t="array" ref="Q2709">INDEX(_xlfn.TEXTSPLIT(טבלה1[[#This Row],[עמודה55]],"-"),1)</f>
        <v xml:space="preserve">$25 </v>
      </c>
      <c r="R2709" s="21" t="str" cm="1">
        <f t="array" ref="R2709">INDEX(_xlfn.TEXTSPLIT(INDEX(_xlfn.TEXTSPLIT(טבלה1[[#This Row],[עמודה55]],"-"),2),"/"),1)</f>
        <v xml:space="preserve"> $49 </v>
      </c>
      <c r="S2709" s="28">
        <f>AVERAGE(טבלה1[[#This Row],[עמודה59]:[עמודה60]])</f>
        <v>37</v>
      </c>
      <c r="T2709" s="31">
        <f>VALUE(SUBSTITUTE(טבלה1[[#This Row],[עמודה56]],"$",""))</f>
        <v>25</v>
      </c>
      <c r="U2709" s="31">
        <f>VALUE(SUBSTITUTE(טבלה1[[#This Row],[עמודה57]],"$",""))</f>
        <v>49</v>
      </c>
      <c r="V2709" s="31" t="str">
        <f>IF(טבלה1[[#This Row],[עמודה58]]&gt;30,"Yes","No")</f>
        <v>Yes</v>
      </c>
    </row>
    <row r="2710" spans="1:22" x14ac:dyDescent="0.15">
      <c r="A2710" s="32" t="s">
        <v>6326</v>
      </c>
      <c r="B2710" s="33" t="s">
        <v>6327</v>
      </c>
      <c r="C2710" s="33" t="s">
        <v>613</v>
      </c>
      <c r="D2710" s="33" t="s">
        <v>4</v>
      </c>
      <c r="E2710" s="33" t="s">
        <v>4</v>
      </c>
      <c r="F2710" s="33" t="s">
        <v>117</v>
      </c>
      <c r="G2710" s="36" t="str">
        <f t="shared" si="42"/>
        <v>Low</v>
      </c>
      <c r="H2710" s="34">
        <v>0.25</v>
      </c>
      <c r="I2710" s="35"/>
      <c r="J2710" s="12" t="str" cm="1">
        <f t="array" ref="J2710">INDEX(_xlfn.TEXTSPLIT(טבלה1[[#This Row],[עמודה2]],","),2)</f>
        <v xml:space="preserve"> United Kingdom</v>
      </c>
      <c r="K2710" s="37" t="str">
        <f>_xlfn.CONCAT(טבלה1[[#This Row],[AI_Companies]]," ",טבלה1[[#This Row],[עמודה1]])</f>
        <v>PixeledEggs https://www.pixeledeggs.com/</v>
      </c>
      <c r="L2710" s="36">
        <v>2</v>
      </c>
      <c r="M2710" s="36" t="str">
        <f>IF(טבלה1[[#This Row],[עמודה53]]&gt;2000,"Yes","No")</f>
        <v>No</v>
      </c>
      <c r="N2710" s="36">
        <v>9</v>
      </c>
      <c r="O2710" s="36">
        <f>AVERAGE(טבלה1[[#This Row],[עמודה52]:[עמודה53]])</f>
        <v>29.5</v>
      </c>
      <c r="P2710" s="36" t="str">
        <f>IF(טבלה1[[#This Row],[עמודה4]]="&lt; $25 / hr","0$ - $25 / hr",טבלה1[[#This Row],[עמודה4]])</f>
        <v>Undisclosed</v>
      </c>
      <c r="Q2710" s="12" t="str" cm="1">
        <f t="array" ref="Q2710">INDEX(_xlfn.TEXTSPLIT(טבלה1[[#This Row],[עמודה55]],"-"),1)</f>
        <v>Undisclosed</v>
      </c>
      <c r="R2710" s="21" t="e" cm="1">
        <f t="array" ref="R2710">INDEX(_xlfn.TEXTSPLIT(INDEX(_xlfn.TEXTSPLIT(טבלה1[[#This Row],[עמודה55]],"-"),2),"/"),1)</f>
        <v>#REF!</v>
      </c>
      <c r="S2710" s="36" t="e">
        <f>AVERAGE(טבלה1[[#This Row],[עמודה59]:[עמודה60]])</f>
        <v>#VALUE!</v>
      </c>
      <c r="T2710" s="38" t="e">
        <f>VALUE(SUBSTITUTE(טבלה1[[#This Row],[עמודה56]],"$",""))</f>
        <v>#VALUE!</v>
      </c>
      <c r="U2710" s="38" t="e">
        <f>VALUE(SUBSTITUTE(טבלה1[[#This Row],[עמודה57]],"$",""))</f>
        <v>#REF!</v>
      </c>
      <c r="V2710" s="38" t="e">
        <f>IF(טבלה1[[#This Row],[עמודה58]]&gt;30,"Yes","No")</f>
        <v>#VALUE!</v>
      </c>
    </row>
    <row r="2711" spans="1:22" x14ac:dyDescent="0.15">
      <c r="A2711" s="32" t="s">
        <v>6328</v>
      </c>
      <c r="B2711" s="39" t="s">
        <v>6329</v>
      </c>
      <c r="C2711" s="39" t="s">
        <v>56</v>
      </c>
      <c r="D2711" s="40">
        <v>1000</v>
      </c>
      <c r="E2711" s="39" t="s">
        <v>21</v>
      </c>
      <c r="F2711" s="39" t="s">
        <v>117</v>
      </c>
      <c r="G2711" s="36" t="str">
        <f t="shared" si="42"/>
        <v>Low</v>
      </c>
      <c r="H2711" s="41">
        <v>0.25</v>
      </c>
      <c r="I2711" s="42"/>
      <c r="J2711" s="12" t="str" cm="1">
        <f t="array" ref="J2711">INDEX(_xlfn.TEXTSPLIT(טבלה1[[#This Row],[עמודה2]],","),2)</f>
        <v xml:space="preserve"> Ecuador</v>
      </c>
      <c r="K2711" s="43" t="str">
        <f>_xlfn.CONCAT(טבלה1[[#This Row],[AI_Companies]]," ",טבלה1[[#This Row],[עמודה1]])</f>
        <v>Mathsistor http://www.mathsistor.com/</v>
      </c>
      <c r="L2711" s="28">
        <v>2</v>
      </c>
      <c r="M2711" s="28" t="str">
        <f>IF(טבלה1[[#This Row],[עמודה53]]&gt;2000,"Yes","No")</f>
        <v>No</v>
      </c>
      <c r="N2711" s="28">
        <v>9</v>
      </c>
      <c r="O2711" s="28">
        <f>AVERAGE(טבלה1[[#This Row],[עמודה52]:[עמודה53]])</f>
        <v>5.5</v>
      </c>
      <c r="P2711" s="28" t="str">
        <f>IF(טבלה1[[#This Row],[עמודה4]]="&lt; $25 / hr","0$ - $25 / hr",טבלה1[[#This Row],[עמודה4]])</f>
        <v>Undisclosed</v>
      </c>
      <c r="Q2711" s="12" t="str" cm="1">
        <f t="array" ref="Q2711">INDEX(_xlfn.TEXTSPLIT(טבלה1[[#This Row],[עמודה55]],"-"),1)</f>
        <v>Undisclosed</v>
      </c>
      <c r="R2711" s="21" t="e" cm="1">
        <f t="array" ref="R2711">INDEX(_xlfn.TEXTSPLIT(INDEX(_xlfn.TEXTSPLIT(טבלה1[[#This Row],[עמודה55]],"-"),2),"/"),1)</f>
        <v>#REF!</v>
      </c>
      <c r="S2711" s="28" t="e">
        <f>AVERAGE(טבלה1[[#This Row],[עמודה59]:[עמודה60]])</f>
        <v>#VALUE!</v>
      </c>
      <c r="T2711" s="31" t="e">
        <f>VALUE(SUBSTITUTE(טבלה1[[#This Row],[עמודה56]],"$",""))</f>
        <v>#VALUE!</v>
      </c>
      <c r="U2711" s="31" t="e">
        <f>VALUE(SUBSTITUTE(טבלה1[[#This Row],[עמודה57]],"$",""))</f>
        <v>#REF!</v>
      </c>
      <c r="V2711" s="31" t="e">
        <f>IF(טבלה1[[#This Row],[עמודה58]]&gt;30,"Yes","No")</f>
        <v>#VALUE!</v>
      </c>
    </row>
    <row r="2712" spans="1:22" x14ac:dyDescent="0.15">
      <c r="A2712" s="32" t="s">
        <v>6330</v>
      </c>
      <c r="B2712" s="33" t="s">
        <v>6331</v>
      </c>
      <c r="C2712" s="33" t="s">
        <v>6332</v>
      </c>
      <c r="D2712" s="33" t="s">
        <v>4</v>
      </c>
      <c r="E2712" s="33" t="s">
        <v>4</v>
      </c>
      <c r="F2712" s="33" t="s">
        <v>117</v>
      </c>
      <c r="G2712" s="36" t="str">
        <f t="shared" si="42"/>
        <v>Low</v>
      </c>
      <c r="H2712" s="34">
        <v>0.25</v>
      </c>
      <c r="I2712" s="35"/>
      <c r="J2712" s="12" t="str" cm="1">
        <f t="array" ref="J2712">INDEX(_xlfn.TEXTSPLIT(טבלה1[[#This Row],[עמודה2]],","),2)</f>
        <v xml:space="preserve"> CA</v>
      </c>
      <c r="K2712" s="37" t="str">
        <f>_xlfn.CONCAT(טבלה1[[#This Row],[AI_Companies]]," ",טבלה1[[#This Row],[עמודה1]])</f>
        <v>StoryArc http://storyarc.xyz</v>
      </c>
      <c r="L2712" s="36">
        <v>2</v>
      </c>
      <c r="M2712" s="36" t="str">
        <f>IF(טבלה1[[#This Row],[עמודה53]]&gt;2000,"Yes","No")</f>
        <v>No</v>
      </c>
      <c r="N2712" s="36">
        <v>9</v>
      </c>
      <c r="O2712" s="36">
        <f>AVERAGE(טבלה1[[#This Row],[עמודה52]:[עמודה53]])</f>
        <v>5.5</v>
      </c>
      <c r="P2712" s="36" t="str">
        <f>IF(טבלה1[[#This Row],[עמודה4]]="&lt; $25 / hr","0$ - $25 / hr",טבלה1[[#This Row],[עמודה4]])</f>
        <v>$100 - $149 / hr</v>
      </c>
      <c r="Q2712" s="12" t="str" cm="1">
        <f t="array" ref="Q2712">INDEX(_xlfn.TEXTSPLIT(טבלה1[[#This Row],[עמודה55]],"-"),1)</f>
        <v xml:space="preserve">$100 </v>
      </c>
      <c r="R2712" s="21" t="str" cm="1">
        <f t="array" ref="R2712">INDEX(_xlfn.TEXTSPLIT(INDEX(_xlfn.TEXTSPLIT(טבלה1[[#This Row],[עמודה55]],"-"),2),"/"),1)</f>
        <v xml:space="preserve"> $149 </v>
      </c>
      <c r="S2712" s="36">
        <f>AVERAGE(טבלה1[[#This Row],[עמודה59]:[עמודה60]])</f>
        <v>124.5</v>
      </c>
      <c r="T2712" s="38">
        <f>VALUE(SUBSTITUTE(טבלה1[[#This Row],[עמודה56]],"$",""))</f>
        <v>100</v>
      </c>
      <c r="U2712" s="38">
        <f>VALUE(SUBSTITUTE(טבלה1[[#This Row],[עמודה57]],"$",""))</f>
        <v>149</v>
      </c>
      <c r="V2712" s="38" t="str">
        <f>IF(טבלה1[[#This Row],[עמודה58]]&gt;30,"Yes","No")</f>
        <v>Yes</v>
      </c>
    </row>
    <row r="2713" spans="1:22" x14ac:dyDescent="0.15">
      <c r="A2713" s="32" t="s">
        <v>6333</v>
      </c>
      <c r="B2713" s="39" t="s">
        <v>6334</v>
      </c>
      <c r="C2713" s="39" t="s">
        <v>2313</v>
      </c>
      <c r="D2713" s="39" t="s">
        <v>4</v>
      </c>
      <c r="E2713" s="39" t="s">
        <v>4</v>
      </c>
      <c r="F2713" s="39" t="s">
        <v>117</v>
      </c>
      <c r="G2713" s="36" t="str">
        <f t="shared" si="42"/>
        <v>Low</v>
      </c>
      <c r="H2713" s="41">
        <v>0.25</v>
      </c>
      <c r="I2713" s="42"/>
      <c r="J2713" s="12" t="str" cm="1">
        <f t="array" ref="J2713">INDEX(_xlfn.TEXTSPLIT(טבלה1[[#This Row],[עמודה2]],","),2)</f>
        <v xml:space="preserve"> GA</v>
      </c>
      <c r="K2713" s="43" t="str">
        <f>_xlfn.CONCAT(טבלה1[[#This Row],[AI_Companies]]," ",טבלה1[[#This Row],[עמודה1]])</f>
        <v>ReachLocalMarketing http://reachlocalmarketing.com/</v>
      </c>
      <c r="L2713" s="28">
        <v>2</v>
      </c>
      <c r="M2713" s="28" t="str">
        <f>IF(טבלה1[[#This Row],[עמודה53]]&gt;2000,"Yes","No")</f>
        <v>No</v>
      </c>
      <c r="N2713" s="28">
        <v>9</v>
      </c>
      <c r="O2713" s="28">
        <f>AVERAGE(טבלה1[[#This Row],[עמודה52]:[עמודה53]])</f>
        <v>5.5</v>
      </c>
      <c r="P2713" s="28" t="str">
        <f>IF(טבלה1[[#This Row],[עמודה4]]="&lt; $25 / hr","0$ - $25 / hr",טבלה1[[#This Row],[עמודה4]])</f>
        <v>Undisclosed</v>
      </c>
      <c r="Q2713" s="12" t="str" cm="1">
        <f t="array" ref="Q2713">INDEX(_xlfn.TEXTSPLIT(טבלה1[[#This Row],[עמודה55]],"-"),1)</f>
        <v>Undisclosed</v>
      </c>
      <c r="R2713" s="21" t="e" cm="1">
        <f t="array" ref="R2713">INDEX(_xlfn.TEXTSPLIT(INDEX(_xlfn.TEXTSPLIT(טבלה1[[#This Row],[עמודה55]],"-"),2),"/"),1)</f>
        <v>#REF!</v>
      </c>
      <c r="S2713" s="28" t="e">
        <f>AVERAGE(טבלה1[[#This Row],[עמודה59]:[עמודה60]])</f>
        <v>#VALUE!</v>
      </c>
      <c r="T2713" s="31" t="e">
        <f>VALUE(SUBSTITUTE(טבלה1[[#This Row],[עמודה56]],"$",""))</f>
        <v>#VALUE!</v>
      </c>
      <c r="U2713" s="31" t="e">
        <f>VALUE(SUBSTITUTE(טבלה1[[#This Row],[עמודה57]],"$",""))</f>
        <v>#REF!</v>
      </c>
      <c r="V2713" s="31" t="e">
        <f>IF(טבלה1[[#This Row],[עמודה58]]&gt;30,"Yes","No")</f>
        <v>#VALUE!</v>
      </c>
    </row>
    <row r="2714" spans="1:22" x14ac:dyDescent="0.15">
      <c r="A2714" s="32" t="s">
        <v>6335</v>
      </c>
      <c r="B2714" s="33" t="s">
        <v>6336</v>
      </c>
      <c r="C2714" s="33" t="s">
        <v>6337</v>
      </c>
      <c r="D2714" s="44">
        <v>1000</v>
      </c>
      <c r="E2714" s="33" t="s">
        <v>4</v>
      </c>
      <c r="F2714" s="33" t="s">
        <v>117</v>
      </c>
      <c r="G2714" s="36" t="str">
        <f t="shared" si="42"/>
        <v>Low</v>
      </c>
      <c r="H2714" s="34">
        <v>0.25</v>
      </c>
      <c r="I2714" s="35"/>
      <c r="J2714" s="12" t="str" cm="1">
        <f t="array" ref="J2714">INDEX(_xlfn.TEXTSPLIT(טבלה1[[#This Row],[עמודה2]],","),2)</f>
        <v xml:space="preserve"> Colombia</v>
      </c>
      <c r="K2714" s="37" t="str">
        <f>_xlfn.CONCAT(טבלה1[[#This Row],[AI_Companies]]," ",טבלה1[[#This Row],[עמודה1]])</f>
        <v>WiqonnTech https://www.wiqonn.com</v>
      </c>
      <c r="L2714" s="36">
        <v>2</v>
      </c>
      <c r="M2714" s="36" t="str">
        <f>IF(טבלה1[[#This Row],[עמודה53]]&gt;2000,"Yes","No")</f>
        <v>No</v>
      </c>
      <c r="N2714" s="36">
        <v>9</v>
      </c>
      <c r="O2714" s="36">
        <f>AVERAGE(טבלה1[[#This Row],[עמודה52]:[עמודה53]])</f>
        <v>5.5</v>
      </c>
      <c r="P2714" s="36" t="str">
        <f>IF(טבלה1[[#This Row],[עמודה4]]="&lt; $25 / hr","0$ - $25 / hr",טבלה1[[#This Row],[עמודה4]])</f>
        <v>Undisclosed</v>
      </c>
      <c r="Q2714" s="12" t="str" cm="1">
        <f t="array" ref="Q2714">INDEX(_xlfn.TEXTSPLIT(טבלה1[[#This Row],[עמודה55]],"-"),1)</f>
        <v>Undisclosed</v>
      </c>
      <c r="R2714" s="21" t="e" cm="1">
        <f t="array" ref="R2714">INDEX(_xlfn.TEXTSPLIT(INDEX(_xlfn.TEXTSPLIT(טבלה1[[#This Row],[עמודה55]],"-"),2),"/"),1)</f>
        <v>#REF!</v>
      </c>
      <c r="S2714" s="36" t="e">
        <f>AVERAGE(טבלה1[[#This Row],[עמודה59]:[עמודה60]])</f>
        <v>#VALUE!</v>
      </c>
      <c r="T2714" s="38" t="e">
        <f>VALUE(SUBSTITUTE(טבלה1[[#This Row],[עמודה56]],"$",""))</f>
        <v>#VALUE!</v>
      </c>
      <c r="U2714" s="38" t="e">
        <f>VALUE(SUBSTITUTE(טבלה1[[#This Row],[עמודה57]],"$",""))</f>
        <v>#REF!</v>
      </c>
      <c r="V2714" s="38" t="e">
        <f>IF(טבלה1[[#This Row],[עמודה58]]&gt;30,"Yes","No")</f>
        <v>#VALUE!</v>
      </c>
    </row>
    <row r="2715" spans="1:22" x14ac:dyDescent="0.15">
      <c r="A2715" s="32" t="s">
        <v>6338</v>
      </c>
      <c r="B2715" s="39" t="s">
        <v>6339</v>
      </c>
      <c r="C2715" s="39" t="s">
        <v>3465</v>
      </c>
      <c r="D2715" s="39" t="s">
        <v>4</v>
      </c>
      <c r="E2715" s="39" t="s">
        <v>4</v>
      </c>
      <c r="F2715" s="39" t="s">
        <v>117</v>
      </c>
      <c r="G2715" s="36" t="str">
        <f t="shared" si="42"/>
        <v>Low</v>
      </c>
      <c r="H2715" s="41">
        <v>0.25</v>
      </c>
      <c r="I2715" s="42"/>
      <c r="J2715" s="12" t="str" cm="1">
        <f t="array" ref="J2715">INDEX(_xlfn.TEXTSPLIT(טבלה1[[#This Row],[עמודה2]],","),2)</f>
        <v xml:space="preserve"> United Kingdom</v>
      </c>
      <c r="K2715" s="43" t="str">
        <f>_xlfn.CONCAT(טבלה1[[#This Row],[AI_Companies]]," ",טבלה1[[#This Row],[עמודה1]])</f>
        <v>AIPrescience https://www.aiprescience.com</v>
      </c>
      <c r="L2715" s="28">
        <v>2</v>
      </c>
      <c r="M2715" s="28" t="str">
        <f>IF(טבלה1[[#This Row],[עמודה53]]&gt;2000,"Yes","No")</f>
        <v>No</v>
      </c>
      <c r="N2715" s="28">
        <v>9</v>
      </c>
      <c r="O2715" s="28">
        <f>AVERAGE(טבלה1[[#This Row],[עמודה52]:[עמודה53]])</f>
        <v>5.5</v>
      </c>
      <c r="P2715" s="28" t="str">
        <f>IF(טבלה1[[#This Row],[עמודה4]]="&lt; $25 / hr","0$ - $25 / hr",טבלה1[[#This Row],[עמודה4]])</f>
        <v>Undisclosed</v>
      </c>
      <c r="Q2715" s="12" t="str" cm="1">
        <f t="array" ref="Q2715">INDEX(_xlfn.TEXTSPLIT(טבלה1[[#This Row],[עמודה55]],"-"),1)</f>
        <v>Undisclosed</v>
      </c>
      <c r="R2715" s="21" t="e" cm="1">
        <f t="array" ref="R2715">INDEX(_xlfn.TEXTSPLIT(INDEX(_xlfn.TEXTSPLIT(טבלה1[[#This Row],[עמודה55]],"-"),2),"/"),1)</f>
        <v>#REF!</v>
      </c>
      <c r="S2715" s="28" t="e">
        <f>AVERAGE(טבלה1[[#This Row],[עמודה59]:[עמודה60]])</f>
        <v>#VALUE!</v>
      </c>
      <c r="T2715" s="31" t="e">
        <f>VALUE(SUBSTITUTE(טבלה1[[#This Row],[עמודה56]],"$",""))</f>
        <v>#VALUE!</v>
      </c>
      <c r="U2715" s="31" t="e">
        <f>VALUE(SUBSTITUTE(טבלה1[[#This Row],[עמודה57]],"$",""))</f>
        <v>#REF!</v>
      </c>
      <c r="V2715" s="31" t="e">
        <f>IF(טבלה1[[#This Row],[עמודה58]]&gt;30,"Yes","No")</f>
        <v>#VALUE!</v>
      </c>
    </row>
    <row r="2716" spans="1:22" x14ac:dyDescent="0.15">
      <c r="A2716" s="32" t="s">
        <v>6340</v>
      </c>
      <c r="B2716" s="33" t="s">
        <v>6341</v>
      </c>
      <c r="C2716" s="33" t="s">
        <v>5076</v>
      </c>
      <c r="D2716" s="33" t="s">
        <v>4</v>
      </c>
      <c r="E2716" s="33" t="s">
        <v>4</v>
      </c>
      <c r="F2716" s="33" t="s">
        <v>117</v>
      </c>
      <c r="G2716" s="36" t="str">
        <f t="shared" si="42"/>
        <v>Low</v>
      </c>
      <c r="H2716" s="34">
        <v>0.25</v>
      </c>
      <c r="I2716" s="35"/>
      <c r="J2716" s="12" t="str" cm="1">
        <f t="array" ref="J2716">INDEX(_xlfn.TEXTSPLIT(טבלה1[[#This Row],[עמודה2]],","),2)</f>
        <v xml:space="preserve"> Sweden</v>
      </c>
      <c r="K2716" s="37" t="str">
        <f>_xlfn.CONCAT(טבלה1[[#This Row],[AI_Companies]]," ",טבלה1[[#This Row],[עמודה1]])</f>
        <v>OlssonDigitalAccounting https://www.odredovisning.se/</v>
      </c>
      <c r="L2716" s="36">
        <v>2</v>
      </c>
      <c r="M2716" s="36" t="str">
        <f>IF(טבלה1[[#This Row],[עמודה53]]&gt;2000,"Yes","No")</f>
        <v>No</v>
      </c>
      <c r="N2716" s="36">
        <v>9</v>
      </c>
      <c r="O2716" s="36">
        <f>AVERAGE(טבלה1[[#This Row],[עמודה52]:[עמודה53]])</f>
        <v>5.5</v>
      </c>
      <c r="P2716" s="36" t="str">
        <f>IF(טבלה1[[#This Row],[עמודה4]]="&lt; $25 / hr","0$ - $25 / hr",טבלה1[[#This Row],[עמודה4]])</f>
        <v>Undisclosed</v>
      </c>
      <c r="Q2716" s="12" t="str" cm="1">
        <f t="array" ref="Q2716">INDEX(_xlfn.TEXTSPLIT(טבלה1[[#This Row],[עמודה55]],"-"),1)</f>
        <v>Undisclosed</v>
      </c>
      <c r="R2716" s="21" t="e" cm="1">
        <f t="array" ref="R2716">INDEX(_xlfn.TEXTSPLIT(INDEX(_xlfn.TEXTSPLIT(טבלה1[[#This Row],[עמודה55]],"-"),2),"/"),1)</f>
        <v>#REF!</v>
      </c>
      <c r="S2716" s="36" t="e">
        <f>AVERAGE(טבלה1[[#This Row],[עמודה59]:[עמודה60]])</f>
        <v>#VALUE!</v>
      </c>
      <c r="T2716" s="38" t="e">
        <f>VALUE(SUBSTITUTE(טבלה1[[#This Row],[עמודה56]],"$",""))</f>
        <v>#VALUE!</v>
      </c>
      <c r="U2716" s="38" t="e">
        <f>VALUE(SUBSTITUTE(טבלה1[[#This Row],[עמודה57]],"$",""))</f>
        <v>#REF!</v>
      </c>
      <c r="V2716" s="38" t="e">
        <f>IF(טבלה1[[#This Row],[עמודה58]]&gt;30,"Yes","No")</f>
        <v>#VALUE!</v>
      </c>
    </row>
    <row r="2717" spans="1:22" x14ac:dyDescent="0.15">
      <c r="A2717" s="32" t="s">
        <v>6342</v>
      </c>
      <c r="B2717" s="39" t="s">
        <v>6343</v>
      </c>
      <c r="C2717" s="39" t="s">
        <v>56</v>
      </c>
      <c r="D2717" s="39" t="s">
        <v>4</v>
      </c>
      <c r="E2717" s="39" t="s">
        <v>4</v>
      </c>
      <c r="F2717" s="39" t="s">
        <v>117</v>
      </c>
      <c r="G2717" s="36" t="str">
        <f t="shared" si="42"/>
        <v>Low</v>
      </c>
      <c r="H2717" s="41">
        <v>0.25</v>
      </c>
      <c r="I2717" s="42"/>
      <c r="J2717" s="12" t="str" cm="1">
        <f t="array" ref="J2717">INDEX(_xlfn.TEXTSPLIT(טבלה1[[#This Row],[עמודה2]],","),2)</f>
        <v xml:space="preserve"> GA</v>
      </c>
      <c r="K2717" s="43" t="str">
        <f>_xlfn.CONCAT(טבלה1[[#This Row],[AI_Companies]]," ",טבלה1[[#This Row],[עמודה1]])</f>
        <v>CAERUSINFOSYSTEMS http://www.caerusinfosystems.com/</v>
      </c>
      <c r="L2717" s="28">
        <v>2</v>
      </c>
      <c r="M2717" s="28" t="str">
        <f>IF(טבלה1[[#This Row],[עמודה53]]&gt;2000,"Yes","No")</f>
        <v>No</v>
      </c>
      <c r="N2717" s="28">
        <v>9</v>
      </c>
      <c r="O2717" s="28">
        <f>AVERAGE(טבלה1[[#This Row],[עמודה52]:[עמודה53]])</f>
        <v>5.5</v>
      </c>
      <c r="P2717" s="28" t="str">
        <f>IF(טבלה1[[#This Row],[עמודה4]]="&lt; $25 / hr","0$ - $25 / hr",טבלה1[[#This Row],[עמודה4]])</f>
        <v>Undisclosed</v>
      </c>
      <c r="Q2717" s="12" t="str" cm="1">
        <f t="array" ref="Q2717">INDEX(_xlfn.TEXTSPLIT(טבלה1[[#This Row],[עמודה55]],"-"),1)</f>
        <v>Undisclosed</v>
      </c>
      <c r="R2717" s="21" t="e" cm="1">
        <f t="array" ref="R2717">INDEX(_xlfn.TEXTSPLIT(INDEX(_xlfn.TEXTSPLIT(טבלה1[[#This Row],[עמודה55]],"-"),2),"/"),1)</f>
        <v>#REF!</v>
      </c>
      <c r="S2717" s="28" t="e">
        <f>AVERAGE(טבלה1[[#This Row],[עמודה59]:[עמודה60]])</f>
        <v>#VALUE!</v>
      </c>
      <c r="T2717" s="31" t="e">
        <f>VALUE(SUBSTITUTE(טבלה1[[#This Row],[עמודה56]],"$",""))</f>
        <v>#VALUE!</v>
      </c>
      <c r="U2717" s="31" t="e">
        <f>VALUE(SUBSTITUTE(טבלה1[[#This Row],[עמודה57]],"$",""))</f>
        <v>#REF!</v>
      </c>
      <c r="V2717" s="31" t="e">
        <f>IF(טבלה1[[#This Row],[עמודה58]]&gt;30,"Yes","No")</f>
        <v>#VALUE!</v>
      </c>
    </row>
    <row r="2718" spans="1:22" x14ac:dyDescent="0.15">
      <c r="A2718" s="32" t="s">
        <v>6344</v>
      </c>
      <c r="B2718" s="33" t="s">
        <v>6345</v>
      </c>
      <c r="C2718" s="33" t="s">
        <v>6346</v>
      </c>
      <c r="D2718" s="44">
        <v>5000</v>
      </c>
      <c r="E2718" s="33" t="s">
        <v>9</v>
      </c>
      <c r="F2718" s="33" t="s">
        <v>117</v>
      </c>
      <c r="G2718" s="36" t="str">
        <f t="shared" si="42"/>
        <v>Low</v>
      </c>
      <c r="H2718" s="34">
        <v>0.25</v>
      </c>
      <c r="I2718" s="35"/>
      <c r="J2718" s="12" t="str" cm="1">
        <f t="array" ref="J2718">INDEX(_xlfn.TEXTSPLIT(טבלה1[[#This Row],[עמודה2]],","),2)</f>
        <v xml:space="preserve"> CA</v>
      </c>
      <c r="K2718" s="37" t="str">
        <f>_xlfn.CONCAT(טבלה1[[#This Row],[AI_Companies]]," ",טבלה1[[#This Row],[עמודה1]])</f>
        <v>Cratosys https://www.cratosys.com/</v>
      </c>
      <c r="L2718" s="36">
        <v>2</v>
      </c>
      <c r="M2718" s="36" t="str">
        <f>IF(טבלה1[[#This Row],[עמודה53]]&gt;2000,"Yes","No")</f>
        <v>No</v>
      </c>
      <c r="N2718" s="36">
        <v>9</v>
      </c>
      <c r="O2718" s="36">
        <f>AVERAGE(טבלה1[[#This Row],[עמודה52]:[עמודה53]])</f>
        <v>5.5</v>
      </c>
      <c r="P2718" s="36" t="str">
        <f>IF(טבלה1[[#This Row],[עמודה4]]="&lt; $25 / hr","0$ - $25 / hr",טבלה1[[#This Row],[עמודה4]])</f>
        <v>Undisclosed</v>
      </c>
      <c r="Q2718" s="12" t="str" cm="1">
        <f t="array" ref="Q2718">INDEX(_xlfn.TEXTSPLIT(טבלה1[[#This Row],[עמודה55]],"-"),1)</f>
        <v>Undisclosed</v>
      </c>
      <c r="R2718" s="21" t="e" cm="1">
        <f t="array" ref="R2718">INDEX(_xlfn.TEXTSPLIT(INDEX(_xlfn.TEXTSPLIT(טבלה1[[#This Row],[עמודה55]],"-"),2),"/"),1)</f>
        <v>#REF!</v>
      </c>
      <c r="S2718" s="36" t="e">
        <f>AVERAGE(טבלה1[[#This Row],[עמודה59]:[עמודה60]])</f>
        <v>#VALUE!</v>
      </c>
      <c r="T2718" s="38" t="e">
        <f>VALUE(SUBSTITUTE(טבלה1[[#This Row],[עמודה56]],"$",""))</f>
        <v>#VALUE!</v>
      </c>
      <c r="U2718" s="38" t="e">
        <f>VALUE(SUBSTITUTE(טבלה1[[#This Row],[עמודה57]],"$",""))</f>
        <v>#REF!</v>
      </c>
      <c r="V2718" s="38" t="e">
        <f>IF(טבלה1[[#This Row],[עמודה58]]&gt;30,"Yes","No")</f>
        <v>#VALUE!</v>
      </c>
    </row>
    <row r="2719" spans="1:22" x14ac:dyDescent="0.15">
      <c r="A2719" s="32" t="s">
        <v>6347</v>
      </c>
      <c r="B2719" s="39" t="s">
        <v>6348</v>
      </c>
      <c r="C2719" s="39" t="s">
        <v>102</v>
      </c>
      <c r="D2719" s="40">
        <v>10000</v>
      </c>
      <c r="E2719" s="39" t="s">
        <v>9</v>
      </c>
      <c r="F2719" s="39" t="s">
        <v>117</v>
      </c>
      <c r="G2719" s="36" t="str">
        <f t="shared" si="42"/>
        <v>Low</v>
      </c>
      <c r="H2719" s="41">
        <v>0.25</v>
      </c>
      <c r="I2719" s="42"/>
      <c r="J2719" s="12" t="str" cm="1">
        <f t="array" ref="J2719">INDEX(_xlfn.TEXTSPLIT(טבלה1[[#This Row],[עמודה2]],","),2)</f>
        <v xml:space="preserve"> MO</v>
      </c>
      <c r="K2719" s="43" t="str">
        <f>_xlfn.CONCAT(טבלה1[[#This Row],[AI_Companies]]," ",טבלה1[[#This Row],[עמודה1]])</f>
        <v>codegrowloop http://codegrowloop.com</v>
      </c>
      <c r="L2719" s="28">
        <v>2</v>
      </c>
      <c r="M2719" s="28" t="str">
        <f>IF(טבלה1[[#This Row],[עמודה53]]&gt;2000,"Yes","No")</f>
        <v>No</v>
      </c>
      <c r="N2719" s="28">
        <v>9</v>
      </c>
      <c r="O2719" s="28">
        <f>AVERAGE(טבלה1[[#This Row],[עמודה52]:[עמודה53]])</f>
        <v>5.5</v>
      </c>
      <c r="P2719" s="28" t="str">
        <f>IF(טבלה1[[#This Row],[עמודה4]]="&lt; $25 / hr","0$ - $25 / hr",טבלה1[[#This Row],[עמודה4]])</f>
        <v>$50 - $99 / hr</v>
      </c>
      <c r="Q2719" s="12" t="str" cm="1">
        <f t="array" ref="Q2719">INDEX(_xlfn.TEXTSPLIT(טבלה1[[#This Row],[עמודה55]],"-"),1)</f>
        <v xml:space="preserve">$50 </v>
      </c>
      <c r="R2719" s="21" t="str" cm="1">
        <f t="array" ref="R2719">INDEX(_xlfn.TEXTSPLIT(INDEX(_xlfn.TEXTSPLIT(טבלה1[[#This Row],[עמודה55]],"-"),2),"/"),1)</f>
        <v xml:space="preserve"> $99 </v>
      </c>
      <c r="S2719" s="28">
        <f>AVERAGE(טבלה1[[#This Row],[עמודה59]:[עמודה60]])</f>
        <v>74.5</v>
      </c>
      <c r="T2719" s="31">
        <f>VALUE(SUBSTITUTE(טבלה1[[#This Row],[עמודה56]],"$",""))</f>
        <v>50</v>
      </c>
      <c r="U2719" s="31">
        <f>VALUE(SUBSTITUTE(טבלה1[[#This Row],[עמודה57]],"$",""))</f>
        <v>99</v>
      </c>
      <c r="V2719" s="31" t="str">
        <f>IF(טבלה1[[#This Row],[עמודה58]]&gt;30,"Yes","No")</f>
        <v>Yes</v>
      </c>
    </row>
    <row r="2720" spans="1:22" x14ac:dyDescent="0.15">
      <c r="A2720" s="32" t="s">
        <v>6349</v>
      </c>
      <c r="B2720" s="33" t="s">
        <v>6350</v>
      </c>
      <c r="C2720" s="33" t="s">
        <v>6351</v>
      </c>
      <c r="D2720" s="33" t="s">
        <v>4</v>
      </c>
      <c r="E2720" s="33" t="s">
        <v>4</v>
      </c>
      <c r="F2720" s="33" t="s">
        <v>117</v>
      </c>
      <c r="G2720" s="36" t="str">
        <f t="shared" si="42"/>
        <v>Low</v>
      </c>
      <c r="H2720" s="34">
        <v>0.25</v>
      </c>
      <c r="I2720" s="35"/>
      <c r="J2720" s="12" t="str" cm="1">
        <f t="array" ref="J2720">INDEX(_xlfn.TEXTSPLIT(טבלה1[[#This Row],[עמודה2]],","),2)</f>
        <v xml:space="preserve"> United Kingdom</v>
      </c>
      <c r="K2720" s="37" t="str">
        <f>_xlfn.CONCAT(טבלה1[[#This Row],[AI_Companies]]," ",טבלה1[[#This Row],[עמודה1]])</f>
        <v>AshineConsultancyServicesLtd https://www.ashineconsultancy.com/</v>
      </c>
      <c r="L2720" s="36">
        <v>2</v>
      </c>
      <c r="M2720" s="36" t="str">
        <f>IF(טבלה1[[#This Row],[עמודה53]]&gt;2000,"Yes","No")</f>
        <v>No</v>
      </c>
      <c r="N2720" s="36">
        <v>9</v>
      </c>
      <c r="O2720" s="36">
        <f>AVERAGE(טבלה1[[#This Row],[עמודה52]:[עמודה53]])</f>
        <v>5.5</v>
      </c>
      <c r="P2720" s="36" t="str">
        <f>IF(טבלה1[[#This Row],[עמודה4]]="&lt; $25 / hr","0$ - $25 / hr",טבלה1[[#This Row],[עמודה4]])</f>
        <v>$50 - $99 / hr</v>
      </c>
      <c r="Q2720" s="12" t="str" cm="1">
        <f t="array" ref="Q2720">INDEX(_xlfn.TEXTSPLIT(טבלה1[[#This Row],[עמודה55]],"-"),1)</f>
        <v xml:space="preserve">$50 </v>
      </c>
      <c r="R2720" s="21" t="str" cm="1">
        <f t="array" ref="R2720">INDEX(_xlfn.TEXTSPLIT(INDEX(_xlfn.TEXTSPLIT(טבלה1[[#This Row],[עמודה55]],"-"),2),"/"),1)</f>
        <v xml:space="preserve"> $99 </v>
      </c>
      <c r="S2720" s="36">
        <f>AVERAGE(טבלה1[[#This Row],[עמודה59]:[עמודה60]])</f>
        <v>74.5</v>
      </c>
      <c r="T2720" s="38">
        <f>VALUE(SUBSTITUTE(טבלה1[[#This Row],[עמודה56]],"$",""))</f>
        <v>50</v>
      </c>
      <c r="U2720" s="38">
        <f>VALUE(SUBSTITUTE(טבלה1[[#This Row],[עמודה57]],"$",""))</f>
        <v>99</v>
      </c>
      <c r="V2720" s="38" t="str">
        <f>IF(טבלה1[[#This Row],[עמודה58]]&gt;30,"Yes","No")</f>
        <v>Yes</v>
      </c>
    </row>
    <row r="2721" spans="1:22" x14ac:dyDescent="0.15">
      <c r="A2721" s="32" t="s">
        <v>6352</v>
      </c>
      <c r="B2721" s="39" t="s">
        <v>6353</v>
      </c>
      <c r="C2721" s="39" t="s">
        <v>1018</v>
      </c>
      <c r="D2721" s="39" t="s">
        <v>4</v>
      </c>
      <c r="E2721" s="39" t="s">
        <v>4</v>
      </c>
      <c r="F2721" s="39" t="s">
        <v>117</v>
      </c>
      <c r="G2721" s="36" t="str">
        <f t="shared" si="42"/>
        <v>Low</v>
      </c>
      <c r="H2721" s="41">
        <v>0.25</v>
      </c>
      <c r="I2721" s="42"/>
      <c r="J2721" s="12" t="str" cm="1">
        <f t="array" ref="J2721">INDEX(_xlfn.TEXTSPLIT(טבלה1[[#This Row],[עמודה2]],","),2)</f>
        <v xml:space="preserve"> Brazil</v>
      </c>
      <c r="K2721" s="43" t="str">
        <f>_xlfn.CONCAT(טבלה1[[#This Row],[AI_Companies]]," ",טבלה1[[#This Row],[עמודה1]])</f>
        <v>AnalyticDesign https://www.analyticdesign.com.br/</v>
      </c>
      <c r="L2721" s="28">
        <v>2</v>
      </c>
      <c r="M2721" s="28" t="str">
        <f>IF(טבלה1[[#This Row],[עמודה53]]&gt;2000,"Yes","No")</f>
        <v>No</v>
      </c>
      <c r="N2721" s="28">
        <v>9</v>
      </c>
      <c r="O2721" s="28">
        <f>AVERAGE(טבלה1[[#This Row],[עמודה52]:[עמודה53]])</f>
        <v>5.5</v>
      </c>
      <c r="P2721" s="28" t="str">
        <f>IF(טבלה1[[#This Row],[עמודה4]]="&lt; $25 / hr","0$ - $25 / hr",טבלה1[[#This Row],[עמודה4]])</f>
        <v>Undisclosed</v>
      </c>
      <c r="Q2721" s="12" t="str" cm="1">
        <f t="array" ref="Q2721">INDEX(_xlfn.TEXTSPLIT(טבלה1[[#This Row],[עמודה55]],"-"),1)</f>
        <v>Undisclosed</v>
      </c>
      <c r="R2721" s="21" t="e" cm="1">
        <f t="array" ref="R2721">INDEX(_xlfn.TEXTSPLIT(INDEX(_xlfn.TEXTSPLIT(טבלה1[[#This Row],[עמודה55]],"-"),2),"/"),1)</f>
        <v>#REF!</v>
      </c>
      <c r="S2721" s="28" t="e">
        <f>AVERAGE(טבלה1[[#This Row],[עמודה59]:[עמודה60]])</f>
        <v>#VALUE!</v>
      </c>
      <c r="T2721" s="31" t="e">
        <f>VALUE(SUBSTITUTE(טבלה1[[#This Row],[עמודה56]],"$",""))</f>
        <v>#VALUE!</v>
      </c>
      <c r="U2721" s="31" t="e">
        <f>VALUE(SUBSTITUTE(טבלה1[[#This Row],[עמודה57]],"$",""))</f>
        <v>#REF!</v>
      </c>
      <c r="V2721" s="31" t="e">
        <f>IF(טבלה1[[#This Row],[עמודה58]]&gt;30,"Yes","No")</f>
        <v>#VALUE!</v>
      </c>
    </row>
    <row r="2722" spans="1:22" x14ac:dyDescent="0.15">
      <c r="A2722" s="32" t="s">
        <v>6354</v>
      </c>
      <c r="B2722" s="33" t="s">
        <v>6355</v>
      </c>
      <c r="C2722" s="33" t="s">
        <v>2039</v>
      </c>
      <c r="D2722" s="33" t="s">
        <v>4</v>
      </c>
      <c r="E2722" s="33" t="s">
        <v>4</v>
      </c>
      <c r="F2722" s="33" t="s">
        <v>117</v>
      </c>
      <c r="G2722" s="36" t="str">
        <f t="shared" si="42"/>
        <v>Low</v>
      </c>
      <c r="H2722" s="34">
        <v>0.25</v>
      </c>
      <c r="I2722" s="35"/>
      <c r="J2722" s="12" t="e" cm="1">
        <f t="array" ref="J2722">INDEX(_xlfn.TEXTSPLIT(טבלה1[[#This Row],[עמודה2]],","),2)</f>
        <v>#REF!</v>
      </c>
      <c r="K2722" s="37" t="str">
        <f>_xlfn.CONCAT(טבלה1[[#This Row],[AI_Companies]]," ",טבלה1[[#This Row],[עמודה1]])</f>
        <v>citigp http://www.citigp.net/</v>
      </c>
      <c r="L2722" s="36">
        <v>2</v>
      </c>
      <c r="M2722" s="36" t="str">
        <f>IF(טבלה1[[#This Row],[עמודה53]]&gt;2000,"Yes","No")</f>
        <v>No</v>
      </c>
      <c r="N2722" s="36">
        <v>9</v>
      </c>
      <c r="O2722" s="36">
        <f>AVERAGE(טבלה1[[#This Row],[עמודה52]:[עמודה53]])</f>
        <v>5.5</v>
      </c>
      <c r="P2722" s="36" t="str">
        <f>IF(טבלה1[[#This Row],[עמודה4]]="&lt; $25 / hr","0$ - $25 / hr",טבלה1[[#This Row],[עמודה4]])</f>
        <v>Undisclosed</v>
      </c>
      <c r="Q2722" s="12" t="str" cm="1">
        <f t="array" ref="Q2722">INDEX(_xlfn.TEXTSPLIT(טבלה1[[#This Row],[עמודה55]],"-"),1)</f>
        <v>Undisclosed</v>
      </c>
      <c r="R2722" s="21" t="e" cm="1">
        <f t="array" ref="R2722">INDEX(_xlfn.TEXTSPLIT(INDEX(_xlfn.TEXTSPLIT(טבלה1[[#This Row],[עמודה55]],"-"),2),"/"),1)</f>
        <v>#REF!</v>
      </c>
      <c r="S2722" s="36" t="e">
        <f>AVERAGE(טבלה1[[#This Row],[עמודה59]:[עמודה60]])</f>
        <v>#VALUE!</v>
      </c>
      <c r="T2722" s="38" t="e">
        <f>VALUE(SUBSTITUTE(טבלה1[[#This Row],[עמודה56]],"$",""))</f>
        <v>#VALUE!</v>
      </c>
      <c r="U2722" s="38" t="e">
        <f>VALUE(SUBSTITUTE(טבלה1[[#This Row],[עמודה57]],"$",""))</f>
        <v>#REF!</v>
      </c>
      <c r="V2722" s="38" t="e">
        <f>IF(טבלה1[[#This Row],[עמודה58]]&gt;30,"Yes","No")</f>
        <v>#VALUE!</v>
      </c>
    </row>
    <row r="2723" spans="1:22" x14ac:dyDescent="0.15">
      <c r="A2723" s="32" t="s">
        <v>6356</v>
      </c>
      <c r="B2723" s="39" t="s">
        <v>6357</v>
      </c>
      <c r="C2723" s="39" t="s">
        <v>453</v>
      </c>
      <c r="D2723" s="40">
        <v>1000</v>
      </c>
      <c r="E2723" s="39" t="s">
        <v>9</v>
      </c>
      <c r="F2723" s="39" t="s">
        <v>117</v>
      </c>
      <c r="G2723" s="36" t="str">
        <f t="shared" si="42"/>
        <v>Low</v>
      </c>
      <c r="H2723" s="41">
        <v>0.25</v>
      </c>
      <c r="I2723" s="42"/>
      <c r="J2723" s="12" t="str" cm="1">
        <f t="array" ref="J2723">INDEX(_xlfn.TEXTSPLIT(טבלה1[[#This Row],[עמודה2]],","),2)</f>
        <v xml:space="preserve"> China</v>
      </c>
      <c r="K2723" s="43" t="str">
        <f>_xlfn.CONCAT(טבלה1[[#This Row],[AI_Companies]]," ",טבלה1[[#This Row],[עמודה1]])</f>
        <v>Shenzhen1011CommunicationTechnologyCo.,Ltd. https://www.ylyy1011.com</v>
      </c>
      <c r="L2723" s="28">
        <v>2</v>
      </c>
      <c r="M2723" s="28" t="str">
        <f>IF(טבלה1[[#This Row],[עמודה53]]&gt;2000,"Yes","No")</f>
        <v>No</v>
      </c>
      <c r="N2723" s="28">
        <v>9</v>
      </c>
      <c r="O2723" s="28">
        <f>AVERAGE(טבלה1[[#This Row],[עמודה52]:[עמודה53]])</f>
        <v>5.5</v>
      </c>
      <c r="P2723" s="28" t="str">
        <f>IF(טבלה1[[#This Row],[עמודה4]]="&lt; $25 / hr","0$ - $25 / hr",טבלה1[[#This Row],[עמודה4]])</f>
        <v>Undisclosed</v>
      </c>
      <c r="Q2723" s="12" t="str" cm="1">
        <f t="array" ref="Q2723">INDEX(_xlfn.TEXTSPLIT(טבלה1[[#This Row],[עמודה55]],"-"),1)</f>
        <v>Undisclosed</v>
      </c>
      <c r="R2723" s="21" t="e" cm="1">
        <f t="array" ref="R2723">INDEX(_xlfn.TEXTSPLIT(INDEX(_xlfn.TEXTSPLIT(טבלה1[[#This Row],[עמודה55]],"-"),2),"/"),1)</f>
        <v>#REF!</v>
      </c>
      <c r="S2723" s="28" t="e">
        <f>AVERAGE(טבלה1[[#This Row],[עמודה59]:[עמודה60]])</f>
        <v>#VALUE!</v>
      </c>
      <c r="T2723" s="31" t="e">
        <f>VALUE(SUBSTITUTE(טבלה1[[#This Row],[עמודה56]],"$",""))</f>
        <v>#VALUE!</v>
      </c>
      <c r="U2723" s="31" t="e">
        <f>VALUE(SUBSTITUTE(טבלה1[[#This Row],[עמודה57]],"$",""))</f>
        <v>#REF!</v>
      </c>
      <c r="V2723" s="31" t="e">
        <f>IF(טבלה1[[#This Row],[עמודה58]]&gt;30,"Yes","No")</f>
        <v>#VALUE!</v>
      </c>
    </row>
    <row r="2724" spans="1:22" x14ac:dyDescent="0.15">
      <c r="A2724" s="32" t="s">
        <v>6358</v>
      </c>
      <c r="B2724" s="33" t="s">
        <v>6359</v>
      </c>
      <c r="C2724" s="33" t="s">
        <v>1179</v>
      </c>
      <c r="D2724" s="33" t="s">
        <v>4</v>
      </c>
      <c r="E2724" s="33" t="s">
        <v>4</v>
      </c>
      <c r="F2724" s="33" t="s">
        <v>117</v>
      </c>
      <c r="G2724" s="36" t="str">
        <f t="shared" si="42"/>
        <v>Low</v>
      </c>
      <c r="H2724" s="34">
        <v>0.25</v>
      </c>
      <c r="I2724" s="35"/>
      <c r="J2724" s="12" t="str" cm="1">
        <f t="array" ref="J2724">INDEX(_xlfn.TEXTSPLIT(טבלה1[[#This Row],[עמודה2]],","),2)</f>
        <v xml:space="preserve"> Czech Republic</v>
      </c>
      <c r="K2724" s="37" t="str">
        <f>_xlfn.CONCAT(טבלה1[[#This Row],[AI_Companies]]," ",טבלה1[[#This Row],[עמודה1]])</f>
        <v>ValueAddedTech https://vatech.io</v>
      </c>
      <c r="L2724" s="36">
        <v>2</v>
      </c>
      <c r="M2724" s="36" t="str">
        <f>IF(טבלה1[[#This Row],[עמודה53]]&gt;2000,"Yes","No")</f>
        <v>No</v>
      </c>
      <c r="N2724" s="36">
        <v>9</v>
      </c>
      <c r="O2724" s="36">
        <f>AVERAGE(טבלה1[[#This Row],[עמודה52]:[עמודה53]])</f>
        <v>5.5</v>
      </c>
      <c r="P2724" s="36" t="str">
        <f>IF(טבלה1[[#This Row],[עמודה4]]="&lt; $25 / hr","0$ - $25 / hr",טבלה1[[#This Row],[עמודה4]])</f>
        <v>$50 - $99 / hr</v>
      </c>
      <c r="Q2724" s="12" t="str" cm="1">
        <f t="array" ref="Q2724">INDEX(_xlfn.TEXTSPLIT(טבלה1[[#This Row],[עמודה55]],"-"),1)</f>
        <v xml:space="preserve">$50 </v>
      </c>
      <c r="R2724" s="21" t="str" cm="1">
        <f t="array" ref="R2724">INDEX(_xlfn.TEXTSPLIT(INDEX(_xlfn.TEXTSPLIT(טבלה1[[#This Row],[עמודה55]],"-"),2),"/"),1)</f>
        <v xml:space="preserve"> $99 </v>
      </c>
      <c r="S2724" s="36">
        <f>AVERAGE(טבלה1[[#This Row],[עמודה59]:[עמודה60]])</f>
        <v>74.5</v>
      </c>
      <c r="T2724" s="38">
        <f>VALUE(SUBSTITUTE(טבלה1[[#This Row],[עמודה56]],"$",""))</f>
        <v>50</v>
      </c>
      <c r="U2724" s="38">
        <f>VALUE(SUBSTITUTE(טבלה1[[#This Row],[עמודה57]],"$",""))</f>
        <v>99</v>
      </c>
      <c r="V2724" s="38" t="str">
        <f>IF(טבלה1[[#This Row],[עמודה58]]&gt;30,"Yes","No")</f>
        <v>Yes</v>
      </c>
    </row>
    <row r="2725" spans="1:22" x14ac:dyDescent="0.15">
      <c r="A2725" s="32" t="s">
        <v>6360</v>
      </c>
      <c r="B2725" s="39" t="s">
        <v>6361</v>
      </c>
      <c r="C2725" s="39" t="s">
        <v>546</v>
      </c>
      <c r="D2725" s="39" t="s">
        <v>4</v>
      </c>
      <c r="E2725" s="39" t="s">
        <v>4</v>
      </c>
      <c r="F2725" s="39" t="s">
        <v>117</v>
      </c>
      <c r="G2725" s="36" t="str">
        <f t="shared" si="42"/>
        <v>Low</v>
      </c>
      <c r="H2725" s="41">
        <v>0.25</v>
      </c>
      <c r="I2725" s="42"/>
      <c r="J2725" s="12" t="str" cm="1">
        <f t="array" ref="J2725">INDEX(_xlfn.TEXTSPLIT(טבלה1[[#This Row],[עמודה2]],","),2)</f>
        <v xml:space="preserve"> Colombia</v>
      </c>
      <c r="K2725" s="43" t="str">
        <f>_xlfn.CONCAT(טבלה1[[#This Row],[AI_Companies]]," ",טבלה1[[#This Row],[עמודה1]])</f>
        <v>HOKMA https://www.hokma.ai/</v>
      </c>
      <c r="L2725" s="28">
        <v>2</v>
      </c>
      <c r="M2725" s="28" t="str">
        <f>IF(טבלה1[[#This Row],[עמודה53]]&gt;2000,"Yes","No")</f>
        <v>No</v>
      </c>
      <c r="N2725" s="28">
        <v>9</v>
      </c>
      <c r="O2725" s="28">
        <f>AVERAGE(טבלה1[[#This Row],[עמודה52]:[עמודה53]])</f>
        <v>5.5</v>
      </c>
      <c r="P2725" s="28" t="str">
        <f>IF(טבלה1[[#This Row],[עמודה4]]="&lt; $25 / hr","0$ - $25 / hr",טבלה1[[#This Row],[עמודה4]])</f>
        <v>Undisclosed</v>
      </c>
      <c r="Q2725" s="12" t="str" cm="1">
        <f t="array" ref="Q2725">INDEX(_xlfn.TEXTSPLIT(טבלה1[[#This Row],[עמודה55]],"-"),1)</f>
        <v>Undisclosed</v>
      </c>
      <c r="R2725" s="21" t="e" cm="1">
        <f t="array" ref="R2725">INDEX(_xlfn.TEXTSPLIT(INDEX(_xlfn.TEXTSPLIT(טבלה1[[#This Row],[עמודה55]],"-"),2),"/"),1)</f>
        <v>#REF!</v>
      </c>
      <c r="S2725" s="28" t="e">
        <f>AVERAGE(טבלה1[[#This Row],[עמודה59]:[עמודה60]])</f>
        <v>#VALUE!</v>
      </c>
      <c r="T2725" s="31" t="e">
        <f>VALUE(SUBSTITUTE(טבלה1[[#This Row],[עמודה56]],"$",""))</f>
        <v>#VALUE!</v>
      </c>
      <c r="U2725" s="31" t="e">
        <f>VALUE(SUBSTITUTE(טבלה1[[#This Row],[עמודה57]],"$",""))</f>
        <v>#REF!</v>
      </c>
      <c r="V2725" s="31" t="e">
        <f>IF(טבלה1[[#This Row],[עמודה58]]&gt;30,"Yes","No")</f>
        <v>#VALUE!</v>
      </c>
    </row>
    <row r="2726" spans="1:22" x14ac:dyDescent="0.15">
      <c r="A2726" s="32" t="s">
        <v>6362</v>
      </c>
      <c r="B2726" s="33" t="s">
        <v>6363</v>
      </c>
      <c r="C2726" s="33" t="s">
        <v>5124</v>
      </c>
      <c r="D2726" s="33" t="s">
        <v>4</v>
      </c>
      <c r="E2726" s="33" t="s">
        <v>4</v>
      </c>
      <c r="F2726" s="33" t="s">
        <v>117</v>
      </c>
      <c r="G2726" s="36" t="str">
        <f t="shared" si="42"/>
        <v>Low</v>
      </c>
      <c r="H2726" s="34">
        <v>0.25</v>
      </c>
      <c r="I2726" s="35"/>
      <c r="J2726" s="12" t="str" cm="1">
        <f t="array" ref="J2726">INDEX(_xlfn.TEXTSPLIT(טבלה1[[#This Row],[עמודה2]],","),2)</f>
        <v xml:space="preserve"> IL</v>
      </c>
      <c r="K2726" s="37" t="str">
        <f>_xlfn.CONCAT(טבלה1[[#This Row],[AI_Companies]]," ",טבלה1[[#This Row],[עמודה1]])</f>
        <v>funstematics.ai https://www.funstematics.ai/</v>
      </c>
      <c r="L2726" s="36">
        <v>2</v>
      </c>
      <c r="M2726" s="36" t="str">
        <f>IF(טבלה1[[#This Row],[עמודה53]]&gt;2000,"Yes","No")</f>
        <v>No</v>
      </c>
      <c r="N2726" s="36">
        <v>9</v>
      </c>
      <c r="O2726" s="36">
        <f>AVERAGE(טבלה1[[#This Row],[עמודה52]:[עמודה53]])</f>
        <v>5.5</v>
      </c>
      <c r="P2726" s="36" t="str">
        <f>IF(טבלה1[[#This Row],[עמודה4]]="&lt; $25 / hr","0$ - $25 / hr",טבלה1[[#This Row],[עמודה4]])</f>
        <v>Undisclosed</v>
      </c>
      <c r="Q2726" s="12" t="str" cm="1">
        <f t="array" ref="Q2726">INDEX(_xlfn.TEXTSPLIT(טבלה1[[#This Row],[עמודה55]],"-"),1)</f>
        <v>Undisclosed</v>
      </c>
      <c r="R2726" s="21" t="e" cm="1">
        <f t="array" ref="R2726">INDEX(_xlfn.TEXTSPLIT(INDEX(_xlfn.TEXTSPLIT(טבלה1[[#This Row],[עמודה55]],"-"),2),"/"),1)</f>
        <v>#REF!</v>
      </c>
      <c r="S2726" s="36" t="e">
        <f>AVERAGE(טבלה1[[#This Row],[עמודה59]:[עמודה60]])</f>
        <v>#VALUE!</v>
      </c>
      <c r="T2726" s="38" t="e">
        <f>VALUE(SUBSTITUTE(טבלה1[[#This Row],[עמודה56]],"$",""))</f>
        <v>#VALUE!</v>
      </c>
      <c r="U2726" s="38" t="e">
        <f>VALUE(SUBSTITUTE(טבלה1[[#This Row],[עמודה57]],"$",""))</f>
        <v>#REF!</v>
      </c>
      <c r="V2726" s="38" t="e">
        <f>IF(טבלה1[[#This Row],[עמודה58]]&gt;30,"Yes","No")</f>
        <v>#VALUE!</v>
      </c>
    </row>
    <row r="2727" spans="1:22" x14ac:dyDescent="0.15">
      <c r="A2727" s="32" t="s">
        <v>6364</v>
      </c>
      <c r="B2727" s="39" t="s">
        <v>6365</v>
      </c>
      <c r="C2727" s="39" t="s">
        <v>694</v>
      </c>
      <c r="D2727" s="39" t="s">
        <v>4</v>
      </c>
      <c r="E2727" s="39" t="s">
        <v>4</v>
      </c>
      <c r="F2727" s="39" t="s">
        <v>117</v>
      </c>
      <c r="G2727" s="36" t="str">
        <f t="shared" si="42"/>
        <v>Low</v>
      </c>
      <c r="H2727" s="41">
        <v>0.25</v>
      </c>
      <c r="I2727" s="42"/>
      <c r="J2727" s="12" t="str" cm="1">
        <f t="array" ref="J2727">INDEX(_xlfn.TEXTSPLIT(טבלה1[[#This Row],[עמודה2]],","),2)</f>
        <v xml:space="preserve"> China</v>
      </c>
      <c r="K2727" s="43" t="str">
        <f>_xlfn.CONCAT(טבלה1[[#This Row],[AI_Companies]]," ",טבלה1[[#This Row],[עמודה1]])</f>
        <v>ZhengzhouRuguoInformationTechnologyCo.,Ltd. https://www.ruguokj.com/</v>
      </c>
      <c r="L2727" s="28">
        <v>2</v>
      </c>
      <c r="M2727" s="28" t="str">
        <f>IF(טבלה1[[#This Row],[עמודה53]]&gt;2000,"Yes","No")</f>
        <v>No</v>
      </c>
      <c r="N2727" s="28">
        <v>9</v>
      </c>
      <c r="O2727" s="28">
        <f>AVERAGE(טבלה1[[#This Row],[עמודה52]:[עמודה53]])</f>
        <v>5.5</v>
      </c>
      <c r="P2727" s="28" t="str">
        <f>IF(טבלה1[[#This Row],[עמודה4]]="&lt; $25 / hr","0$ - $25 / hr",טבלה1[[#This Row],[עמודה4]])</f>
        <v>Undisclosed</v>
      </c>
      <c r="Q2727" s="12" t="str" cm="1">
        <f t="array" ref="Q2727">INDEX(_xlfn.TEXTSPLIT(טבלה1[[#This Row],[עמודה55]],"-"),1)</f>
        <v>Undisclosed</v>
      </c>
      <c r="R2727" s="21" t="e" cm="1">
        <f t="array" ref="R2727">INDEX(_xlfn.TEXTSPLIT(INDEX(_xlfn.TEXTSPLIT(טבלה1[[#This Row],[עמודה55]],"-"),2),"/"),1)</f>
        <v>#REF!</v>
      </c>
      <c r="S2727" s="28" t="e">
        <f>AVERAGE(טבלה1[[#This Row],[עמודה59]:[עמודה60]])</f>
        <v>#VALUE!</v>
      </c>
      <c r="T2727" s="31" t="e">
        <f>VALUE(SUBSTITUTE(טבלה1[[#This Row],[עמודה56]],"$",""))</f>
        <v>#VALUE!</v>
      </c>
      <c r="U2727" s="31" t="e">
        <f>VALUE(SUBSTITUTE(טבלה1[[#This Row],[עמודה57]],"$",""))</f>
        <v>#REF!</v>
      </c>
      <c r="V2727" s="31" t="e">
        <f>IF(טבלה1[[#This Row],[עמודה58]]&gt;30,"Yes","No")</f>
        <v>#VALUE!</v>
      </c>
    </row>
    <row r="2728" spans="1:22" x14ac:dyDescent="0.15">
      <c r="A2728" s="32" t="s">
        <v>6366</v>
      </c>
      <c r="B2728" s="33" t="s">
        <v>6367</v>
      </c>
      <c r="C2728" s="33" t="s">
        <v>5403</v>
      </c>
      <c r="D2728" s="44">
        <v>5000</v>
      </c>
      <c r="E2728" s="33" t="s">
        <v>9</v>
      </c>
      <c r="F2728" s="33" t="s">
        <v>117</v>
      </c>
      <c r="G2728" s="36" t="str">
        <f t="shared" si="42"/>
        <v>Low</v>
      </c>
      <c r="H2728" s="34">
        <v>0.25</v>
      </c>
      <c r="I2728" s="35"/>
      <c r="J2728" s="12" t="str" cm="1">
        <f t="array" ref="J2728">INDEX(_xlfn.TEXTSPLIT(טבלה1[[#This Row],[עמודה2]],","),2)</f>
        <v xml:space="preserve"> China</v>
      </c>
      <c r="K2728" s="37" t="str">
        <f>_xlfn.CONCAT(טבלה1[[#This Row],[AI_Companies]]," ",טבלה1[[#This Row],[עמודה1]])</f>
        <v>BeijingYuanqiOnlineInformationTechnologyCo.,Ltd. http://www.yuanqionline.com/</v>
      </c>
      <c r="L2728" s="36">
        <v>2</v>
      </c>
      <c r="M2728" s="36" t="str">
        <f>IF(טבלה1[[#This Row],[עמודה53]]&gt;2000,"Yes","No")</f>
        <v>No</v>
      </c>
      <c r="N2728" s="36">
        <v>9</v>
      </c>
      <c r="O2728" s="36">
        <f>AVERAGE(טבלה1[[#This Row],[עמודה52]:[עמודה53]])</f>
        <v>5.5</v>
      </c>
      <c r="P2728" s="36" t="str">
        <f>IF(טבלה1[[#This Row],[עמודה4]]="&lt; $25 / hr","0$ - $25 / hr",טבלה1[[#This Row],[עמודה4]])</f>
        <v>Undisclosed</v>
      </c>
      <c r="Q2728" s="12" t="str" cm="1">
        <f t="array" ref="Q2728">INDEX(_xlfn.TEXTSPLIT(טבלה1[[#This Row],[עמודה55]],"-"),1)</f>
        <v>Undisclosed</v>
      </c>
      <c r="R2728" s="21" t="e" cm="1">
        <f t="array" ref="R2728">INDEX(_xlfn.TEXTSPLIT(INDEX(_xlfn.TEXTSPLIT(טבלה1[[#This Row],[עמודה55]],"-"),2),"/"),1)</f>
        <v>#REF!</v>
      </c>
      <c r="S2728" s="36" t="e">
        <f>AVERAGE(טבלה1[[#This Row],[עמודה59]:[עמודה60]])</f>
        <v>#VALUE!</v>
      </c>
      <c r="T2728" s="38" t="e">
        <f>VALUE(SUBSTITUTE(טבלה1[[#This Row],[עמודה56]],"$",""))</f>
        <v>#VALUE!</v>
      </c>
      <c r="U2728" s="38" t="e">
        <f>VALUE(SUBSTITUTE(טבלה1[[#This Row],[עמודה57]],"$",""))</f>
        <v>#REF!</v>
      </c>
      <c r="V2728" s="38" t="e">
        <f>IF(טבלה1[[#This Row],[עמודה58]]&gt;30,"Yes","No")</f>
        <v>#VALUE!</v>
      </c>
    </row>
    <row r="2729" spans="1:22" x14ac:dyDescent="0.15">
      <c r="A2729" s="32" t="s">
        <v>6368</v>
      </c>
      <c r="B2729" s="39" t="s">
        <v>6369</v>
      </c>
      <c r="C2729" s="39" t="s">
        <v>6370</v>
      </c>
      <c r="D2729" s="40">
        <v>1000</v>
      </c>
      <c r="E2729" s="39" t="s">
        <v>14</v>
      </c>
      <c r="F2729" s="39" t="s">
        <v>117</v>
      </c>
      <c r="G2729" s="36" t="str">
        <f t="shared" si="42"/>
        <v>Low</v>
      </c>
      <c r="H2729" s="41">
        <v>0.25</v>
      </c>
      <c r="I2729" s="42"/>
      <c r="J2729" s="12" t="str" cm="1">
        <f t="array" ref="J2729">INDEX(_xlfn.TEXTSPLIT(טבלה1[[#This Row],[עמודה2]],","),2)</f>
        <v xml:space="preserve"> United Kingdom</v>
      </c>
      <c r="K2729" s="43" t="str">
        <f>_xlfn.CONCAT(טבלה1[[#This Row],[AI_Companies]]," ",טבלה1[[#This Row],[עמודה1]])</f>
        <v>Agentify https://www.agentify.tech/</v>
      </c>
      <c r="L2729" s="28">
        <v>2</v>
      </c>
      <c r="M2729" s="28" t="str">
        <f>IF(טבלה1[[#This Row],[עמודה53]]&gt;2000,"Yes","No")</f>
        <v>No</v>
      </c>
      <c r="N2729" s="28">
        <v>9</v>
      </c>
      <c r="O2729" s="28">
        <f>AVERAGE(טבלה1[[#This Row],[עמודה52]:[עמודה53]])</f>
        <v>5.5</v>
      </c>
      <c r="P2729" s="28" t="str">
        <f>IF(טבלה1[[#This Row],[עמודה4]]="&lt; $25 / hr","0$ - $25 / hr",טבלה1[[#This Row],[עמודה4]])</f>
        <v>$50 - $99 / hr</v>
      </c>
      <c r="Q2729" s="12" t="str" cm="1">
        <f t="array" ref="Q2729">INDEX(_xlfn.TEXTSPLIT(טבלה1[[#This Row],[עמודה55]],"-"),1)</f>
        <v xml:space="preserve">$50 </v>
      </c>
      <c r="R2729" s="21" t="str" cm="1">
        <f t="array" ref="R2729">INDEX(_xlfn.TEXTSPLIT(INDEX(_xlfn.TEXTSPLIT(טבלה1[[#This Row],[עמודה55]],"-"),2),"/"),1)</f>
        <v xml:space="preserve"> $99 </v>
      </c>
      <c r="S2729" s="28">
        <f>AVERAGE(טבלה1[[#This Row],[עמודה59]:[עמודה60]])</f>
        <v>74.5</v>
      </c>
      <c r="T2729" s="31">
        <f>VALUE(SUBSTITUTE(טבלה1[[#This Row],[עמודה56]],"$",""))</f>
        <v>50</v>
      </c>
      <c r="U2729" s="31">
        <f>VALUE(SUBSTITUTE(טבלה1[[#This Row],[עמודה57]],"$",""))</f>
        <v>99</v>
      </c>
      <c r="V2729" s="31" t="str">
        <f>IF(טבלה1[[#This Row],[עמודה58]]&gt;30,"Yes","No")</f>
        <v>Yes</v>
      </c>
    </row>
    <row r="2730" spans="1:22" x14ac:dyDescent="0.15">
      <c r="A2730" s="32" t="s">
        <v>6371</v>
      </c>
      <c r="B2730" s="33" t="s">
        <v>6372</v>
      </c>
      <c r="C2730" s="33" t="s">
        <v>28</v>
      </c>
      <c r="D2730" s="44">
        <v>10000</v>
      </c>
      <c r="E2730" s="33" t="s">
        <v>9</v>
      </c>
      <c r="F2730" s="33" t="s">
        <v>117</v>
      </c>
      <c r="G2730" s="36" t="str">
        <f t="shared" si="42"/>
        <v>Low</v>
      </c>
      <c r="H2730" s="34">
        <v>0.25</v>
      </c>
      <c r="I2730" s="35"/>
      <c r="J2730" s="12" t="str" cm="1">
        <f t="array" ref="J2730">INDEX(_xlfn.TEXTSPLIT(טבלה1[[#This Row],[עמודה2]],","),2)</f>
        <v xml:space="preserve"> Romania</v>
      </c>
      <c r="K2730" s="37" t="str">
        <f>_xlfn.CONCAT(טבלה1[[#This Row],[AI_Companies]]," ",טבלה1[[#This Row],[עמודה1]])</f>
        <v>VisionTechSoftware https://visionrotech.com</v>
      </c>
      <c r="L2730" s="36">
        <v>2</v>
      </c>
      <c r="M2730" s="36" t="str">
        <f>IF(טבלה1[[#This Row],[עמודה53]]&gt;2000,"Yes","No")</f>
        <v>No</v>
      </c>
      <c r="N2730" s="36">
        <v>9</v>
      </c>
      <c r="O2730" s="36">
        <f>AVERAGE(טבלה1[[#This Row],[עמודה52]:[עמודה53]])</f>
        <v>5.5</v>
      </c>
      <c r="P2730" s="36" t="str">
        <f>IF(טבלה1[[#This Row],[עמודה4]]="&lt; $25 / hr","0$ - $25 / hr",טבלה1[[#This Row],[עמודה4]])</f>
        <v>0$ - $25 / hr</v>
      </c>
      <c r="Q2730" s="12" t="str" cm="1">
        <f t="array" ref="Q2730">INDEX(_xlfn.TEXTSPLIT(טבלה1[[#This Row],[עמודה55]],"-"),1)</f>
        <v xml:space="preserve">0$ </v>
      </c>
      <c r="R2730" s="21" t="str" cm="1">
        <f t="array" ref="R2730">INDEX(_xlfn.TEXTSPLIT(INDEX(_xlfn.TEXTSPLIT(טבלה1[[#This Row],[עמודה55]],"-"),2),"/"),1)</f>
        <v xml:space="preserve"> $25 </v>
      </c>
      <c r="S2730" s="36">
        <f>AVERAGE(טבלה1[[#This Row],[עמודה59]:[עמודה60]])</f>
        <v>12.5</v>
      </c>
      <c r="T2730" s="38">
        <f>VALUE(SUBSTITUTE(טבלה1[[#This Row],[עמודה56]],"$",""))</f>
        <v>0</v>
      </c>
      <c r="U2730" s="38">
        <f>VALUE(SUBSTITUTE(טבלה1[[#This Row],[עמודה57]],"$",""))</f>
        <v>25</v>
      </c>
      <c r="V2730" s="38" t="str">
        <f>IF(טבלה1[[#This Row],[עמודה58]]&gt;30,"Yes","No")</f>
        <v>No</v>
      </c>
    </row>
    <row r="2731" spans="1:22" x14ac:dyDescent="0.15">
      <c r="A2731" s="32" t="s">
        <v>6373</v>
      </c>
      <c r="B2731" s="39" t="s">
        <v>6374</v>
      </c>
      <c r="C2731" s="39" t="s">
        <v>6375</v>
      </c>
      <c r="D2731" s="39" t="s">
        <v>4</v>
      </c>
      <c r="E2731" s="39" t="s">
        <v>4</v>
      </c>
      <c r="F2731" s="39" t="s">
        <v>117</v>
      </c>
      <c r="G2731" s="36" t="str">
        <f t="shared" si="42"/>
        <v>Low</v>
      </c>
      <c r="H2731" s="41">
        <v>0.25</v>
      </c>
      <c r="I2731" s="42"/>
      <c r="J2731" s="12" t="str" cm="1">
        <f t="array" ref="J2731">INDEX(_xlfn.TEXTSPLIT(טבלה1[[#This Row],[עמודה2]],","),2)</f>
        <v xml:space="preserve"> Poland</v>
      </c>
      <c r="K2731" s="43" t="str">
        <f>_xlfn.CONCAT(טבלה1[[#This Row],[AI_Companies]]," ",טבלה1[[#This Row],[עמודה1]])</f>
        <v>BOET https://boet.io</v>
      </c>
      <c r="L2731" s="28">
        <v>2</v>
      </c>
      <c r="M2731" s="28" t="str">
        <f>IF(טבלה1[[#This Row],[עמודה53]]&gt;2000,"Yes","No")</f>
        <v>No</v>
      </c>
      <c r="N2731" s="28">
        <v>9</v>
      </c>
      <c r="O2731" s="28">
        <f>AVERAGE(טבלה1[[#This Row],[עמודה52]:[עמודה53]])</f>
        <v>5.5</v>
      </c>
      <c r="P2731" s="28" t="str">
        <f>IF(טבלה1[[#This Row],[עמודה4]]="&lt; $25 / hr","0$ - $25 / hr",טבלה1[[#This Row],[עמודה4]])</f>
        <v>$50 - $99 / hr</v>
      </c>
      <c r="Q2731" s="12" t="str" cm="1">
        <f t="array" ref="Q2731">INDEX(_xlfn.TEXTSPLIT(טבלה1[[#This Row],[עמודה55]],"-"),1)</f>
        <v xml:space="preserve">$50 </v>
      </c>
      <c r="R2731" s="21" t="str" cm="1">
        <f t="array" ref="R2731">INDEX(_xlfn.TEXTSPLIT(INDEX(_xlfn.TEXTSPLIT(טבלה1[[#This Row],[עמודה55]],"-"),2),"/"),1)</f>
        <v xml:space="preserve"> $99 </v>
      </c>
      <c r="S2731" s="28">
        <f>AVERAGE(טבלה1[[#This Row],[עמודה59]:[עמודה60]])</f>
        <v>74.5</v>
      </c>
      <c r="T2731" s="31">
        <f>VALUE(SUBSTITUTE(טבלה1[[#This Row],[עמודה56]],"$",""))</f>
        <v>50</v>
      </c>
      <c r="U2731" s="31">
        <f>VALUE(SUBSTITUTE(טבלה1[[#This Row],[עמודה57]],"$",""))</f>
        <v>99</v>
      </c>
      <c r="V2731" s="31" t="str">
        <f>IF(טבלה1[[#This Row],[עמודה58]]&gt;30,"Yes","No")</f>
        <v>Yes</v>
      </c>
    </row>
    <row r="2732" spans="1:22" x14ac:dyDescent="0.15">
      <c r="A2732" s="32" t="s">
        <v>6376</v>
      </c>
      <c r="B2732" s="33" t="s">
        <v>6377</v>
      </c>
      <c r="C2732" s="33" t="s">
        <v>3894</v>
      </c>
      <c r="D2732" s="33" t="s">
        <v>4</v>
      </c>
      <c r="E2732" s="33" t="s">
        <v>4</v>
      </c>
      <c r="F2732" s="33" t="s">
        <v>117</v>
      </c>
      <c r="G2732" s="36" t="str">
        <f t="shared" si="42"/>
        <v>Low</v>
      </c>
      <c r="H2732" s="34">
        <v>0.25</v>
      </c>
      <c r="I2732" s="35"/>
      <c r="J2732" s="12" t="str" cm="1">
        <f t="array" ref="J2732">INDEX(_xlfn.TEXTSPLIT(טבלה1[[#This Row],[עמודה2]],","),2)</f>
        <v xml:space="preserve"> China</v>
      </c>
      <c r="K2732" s="37" t="str">
        <f>_xlfn.CONCAT(טבלה1[[#This Row],[AI_Companies]]," ",טבלה1[[#This Row],[עמודה1]])</f>
        <v>Xi’anHexingWuxianInformationTechnologyCo.,Ltd. https://hxwxxa.icoc.bz/</v>
      </c>
      <c r="L2732" s="36">
        <v>2</v>
      </c>
      <c r="M2732" s="36" t="str">
        <f>IF(טבלה1[[#This Row],[עמודה53]]&gt;2000,"Yes","No")</f>
        <v>No</v>
      </c>
      <c r="N2732" s="36">
        <v>9</v>
      </c>
      <c r="O2732" s="36">
        <f>AVERAGE(טבלה1[[#This Row],[עמודה52]:[עמודה53]])</f>
        <v>5.5</v>
      </c>
      <c r="P2732" s="36" t="str">
        <f>IF(טבלה1[[#This Row],[עמודה4]]="&lt; $25 / hr","0$ - $25 / hr",טבלה1[[#This Row],[עמודה4]])</f>
        <v>Undisclosed</v>
      </c>
      <c r="Q2732" s="12" t="str" cm="1">
        <f t="array" ref="Q2732">INDEX(_xlfn.TEXTSPLIT(טבלה1[[#This Row],[עמודה55]],"-"),1)</f>
        <v>Undisclosed</v>
      </c>
      <c r="R2732" s="21" t="e" cm="1">
        <f t="array" ref="R2732">INDEX(_xlfn.TEXTSPLIT(INDEX(_xlfn.TEXTSPLIT(טבלה1[[#This Row],[עמודה55]],"-"),2),"/"),1)</f>
        <v>#REF!</v>
      </c>
      <c r="S2732" s="36" t="e">
        <f>AVERAGE(טבלה1[[#This Row],[עמודה59]:[עמודה60]])</f>
        <v>#VALUE!</v>
      </c>
      <c r="T2732" s="38" t="e">
        <f>VALUE(SUBSTITUTE(טבלה1[[#This Row],[עמודה56]],"$",""))</f>
        <v>#VALUE!</v>
      </c>
      <c r="U2732" s="38" t="e">
        <f>VALUE(SUBSTITUTE(טבלה1[[#This Row],[עמודה57]],"$",""))</f>
        <v>#REF!</v>
      </c>
      <c r="V2732" s="38" t="e">
        <f>IF(טבלה1[[#This Row],[עמודה58]]&gt;30,"Yes","No")</f>
        <v>#VALUE!</v>
      </c>
    </row>
    <row r="2733" spans="1:22" x14ac:dyDescent="0.15">
      <c r="A2733" s="32" t="s">
        <v>6378</v>
      </c>
      <c r="B2733" s="39" t="s">
        <v>6379</v>
      </c>
      <c r="C2733" s="39" t="s">
        <v>162</v>
      </c>
      <c r="D2733" s="39" t="s">
        <v>4</v>
      </c>
      <c r="E2733" s="39" t="s">
        <v>9</v>
      </c>
      <c r="F2733" s="39" t="s">
        <v>10</v>
      </c>
      <c r="G2733" s="36" t="str">
        <f t="shared" si="42"/>
        <v>Low</v>
      </c>
      <c r="H2733" s="41">
        <v>0.1</v>
      </c>
      <c r="I2733" s="42"/>
      <c r="J2733" s="12" t="str" cm="1">
        <f t="array" ref="J2733">INDEX(_xlfn.TEXTSPLIT(טבלה1[[#This Row],[עמודה2]],","),2)</f>
        <v xml:space="preserve"> China</v>
      </c>
      <c r="K2733" s="43" t="str">
        <f>_xlfn.CONCAT(טבלה1[[#This Row],[AI_Companies]]," ",טבלה1[[#This Row],[עמודה1]])</f>
        <v>ShenzhenINFINITOTechnologyCo.,Ltd. https://www.infinova.com.cn/</v>
      </c>
      <c r="L2733" s="28">
        <v>50</v>
      </c>
      <c r="M2733" s="28" t="str">
        <f>IF(טבלה1[[#This Row],[עמודה53]]&gt;2000,"Yes","No")</f>
        <v>No</v>
      </c>
      <c r="N2733" s="28">
        <v>249</v>
      </c>
      <c r="O2733" s="28">
        <f>AVERAGE(טבלה1[[#This Row],[עמודה52]:[עמודה53]])</f>
        <v>5.5</v>
      </c>
      <c r="P2733" s="28" t="str">
        <f>IF(טבלה1[[#This Row],[עמודה4]]="&lt; $25 / hr","0$ - $25 / hr",טבלה1[[#This Row],[עמודה4]])</f>
        <v>Undisclosed</v>
      </c>
      <c r="Q2733" s="12" t="str" cm="1">
        <f t="array" ref="Q2733">INDEX(_xlfn.TEXTSPLIT(טבלה1[[#This Row],[עמודה55]],"-"),1)</f>
        <v>Undisclosed</v>
      </c>
      <c r="R2733" s="21" t="e" cm="1">
        <f t="array" ref="R2733">INDEX(_xlfn.TEXTSPLIT(INDEX(_xlfn.TEXTSPLIT(טבלה1[[#This Row],[עמודה55]],"-"),2),"/"),1)</f>
        <v>#REF!</v>
      </c>
      <c r="S2733" s="28" t="e">
        <f>AVERAGE(טבלה1[[#This Row],[עמודה59]:[עמודה60]])</f>
        <v>#VALUE!</v>
      </c>
      <c r="T2733" s="31" t="e">
        <f>VALUE(SUBSTITUTE(טבלה1[[#This Row],[עמודה56]],"$",""))</f>
        <v>#VALUE!</v>
      </c>
      <c r="U2733" s="31" t="e">
        <f>VALUE(SUBSTITUTE(טבלה1[[#This Row],[עמודה57]],"$",""))</f>
        <v>#REF!</v>
      </c>
      <c r="V2733" s="31" t="e">
        <f>IF(טבלה1[[#This Row],[עמודה58]]&gt;30,"Yes","No")</f>
        <v>#VALUE!</v>
      </c>
    </row>
    <row r="2734" spans="1:22" x14ac:dyDescent="0.15">
      <c r="A2734" s="32" t="s">
        <v>6380</v>
      </c>
      <c r="B2734" s="33" t="s">
        <v>6381</v>
      </c>
      <c r="C2734" s="33" t="s">
        <v>6382</v>
      </c>
      <c r="D2734" s="44">
        <v>10000</v>
      </c>
      <c r="E2734" s="33" t="s">
        <v>14</v>
      </c>
      <c r="F2734" s="33" t="s">
        <v>10</v>
      </c>
      <c r="G2734" s="36" t="str">
        <f t="shared" si="42"/>
        <v>Low</v>
      </c>
      <c r="H2734" s="34">
        <v>0.1</v>
      </c>
      <c r="I2734" s="35"/>
      <c r="J2734" s="12" t="str" cm="1">
        <f t="array" ref="J2734">INDEX(_xlfn.TEXTSPLIT(טבלה1[[#This Row],[עמודה2]],","),2)</f>
        <v xml:space="preserve"> Romania</v>
      </c>
      <c r="K2734" s="37" t="str">
        <f>_xlfn.CONCAT(טבלה1[[#This Row],[AI_Companies]]," ",טבלה1[[#This Row],[עמודה1]])</f>
        <v>dotNear https://www.dotnear.com</v>
      </c>
      <c r="L2734" s="36">
        <v>50</v>
      </c>
      <c r="M2734" s="36" t="str">
        <f>IF(טבלה1[[#This Row],[עמודה53]]&gt;2000,"Yes","No")</f>
        <v>No</v>
      </c>
      <c r="N2734" s="36">
        <v>249</v>
      </c>
      <c r="O2734" s="36">
        <f>AVERAGE(טבלה1[[#This Row],[עמודה52]:[עמודה53]])</f>
        <v>149.5</v>
      </c>
      <c r="P2734" s="36" t="str">
        <f>IF(טבלה1[[#This Row],[עמודה4]]="&lt; $25 / hr","0$ - $25 / hr",טבלה1[[#This Row],[עמודה4]])</f>
        <v>$50 - $99 / hr</v>
      </c>
      <c r="Q2734" s="12" t="str" cm="1">
        <f t="array" ref="Q2734">INDEX(_xlfn.TEXTSPLIT(טבלה1[[#This Row],[עמודה55]],"-"),1)</f>
        <v xml:space="preserve">$50 </v>
      </c>
      <c r="R2734" s="21" t="str" cm="1">
        <f t="array" ref="R2734">INDEX(_xlfn.TEXTSPLIT(INDEX(_xlfn.TEXTSPLIT(טבלה1[[#This Row],[עמודה55]],"-"),2),"/"),1)</f>
        <v xml:space="preserve"> $99 </v>
      </c>
      <c r="S2734" s="36">
        <f>AVERAGE(טבלה1[[#This Row],[עמודה59]:[עמודה60]])</f>
        <v>74.5</v>
      </c>
      <c r="T2734" s="38">
        <f>VALUE(SUBSTITUTE(טבלה1[[#This Row],[עמודה56]],"$",""))</f>
        <v>50</v>
      </c>
      <c r="U2734" s="38">
        <f>VALUE(SUBSTITUTE(טבלה1[[#This Row],[עמודה57]],"$",""))</f>
        <v>99</v>
      </c>
      <c r="V2734" s="38" t="str">
        <f>IF(טבלה1[[#This Row],[עמודה58]]&gt;30,"Yes","No")</f>
        <v>Yes</v>
      </c>
    </row>
    <row r="2735" spans="1:22" x14ac:dyDescent="0.15">
      <c r="A2735" s="32" t="s">
        <v>6383</v>
      </c>
      <c r="B2735" s="39" t="s">
        <v>6384</v>
      </c>
      <c r="C2735" s="39" t="s">
        <v>218</v>
      </c>
      <c r="D2735" s="40">
        <v>10000</v>
      </c>
      <c r="E2735" s="39" t="s">
        <v>9</v>
      </c>
      <c r="F2735" s="39" t="s">
        <v>10</v>
      </c>
      <c r="G2735" s="36" t="str">
        <f t="shared" si="42"/>
        <v>Low</v>
      </c>
      <c r="H2735" s="41">
        <v>0.1</v>
      </c>
      <c r="I2735" s="42"/>
      <c r="J2735" s="12" t="str" cm="1">
        <f t="array" ref="J2735">INDEX(_xlfn.TEXTSPLIT(טבלה1[[#This Row],[עמודה2]],","),2)</f>
        <v xml:space="preserve"> Argentina</v>
      </c>
      <c r="K2735" s="43" t="str">
        <f>_xlfn.CONCAT(טבלה1[[#This Row],[AI_Companies]]," ",טבלה1[[#This Row],[עמודה1]])</f>
        <v>ESolutionsS.A. http://www.esolutions.com.ar/</v>
      </c>
      <c r="L2735" s="28">
        <v>50</v>
      </c>
      <c r="M2735" s="28" t="str">
        <f>IF(טבלה1[[#This Row],[עמודה53]]&gt;2000,"Yes","No")</f>
        <v>No</v>
      </c>
      <c r="N2735" s="28">
        <v>249</v>
      </c>
      <c r="O2735" s="28">
        <f>AVERAGE(טבלה1[[#This Row],[עמודה52]:[עמודה53]])</f>
        <v>149.5</v>
      </c>
      <c r="P2735" s="28" t="str">
        <f>IF(טבלה1[[#This Row],[עמודה4]]="&lt; $25 / hr","0$ - $25 / hr",טבלה1[[#This Row],[עמודה4]])</f>
        <v>0$ - $25 / hr</v>
      </c>
      <c r="Q2735" s="12" t="str" cm="1">
        <f t="array" ref="Q2735">INDEX(_xlfn.TEXTSPLIT(טבלה1[[#This Row],[עמודה55]],"-"),1)</f>
        <v xml:space="preserve">0$ </v>
      </c>
      <c r="R2735" s="21" t="str" cm="1">
        <f t="array" ref="R2735">INDEX(_xlfn.TEXTSPLIT(INDEX(_xlfn.TEXTSPLIT(טבלה1[[#This Row],[עמודה55]],"-"),2),"/"),1)</f>
        <v xml:space="preserve"> $25 </v>
      </c>
      <c r="S2735" s="28">
        <f>AVERAGE(טבלה1[[#This Row],[עמודה59]:[עמודה60]])</f>
        <v>12.5</v>
      </c>
      <c r="T2735" s="31">
        <f>VALUE(SUBSTITUTE(טבלה1[[#This Row],[עמודה56]],"$",""))</f>
        <v>0</v>
      </c>
      <c r="U2735" s="31">
        <f>VALUE(SUBSTITUTE(טבלה1[[#This Row],[עמודה57]],"$",""))</f>
        <v>25</v>
      </c>
      <c r="V2735" s="31" t="str">
        <f>IF(טבלה1[[#This Row],[עמודה58]]&gt;30,"Yes","No")</f>
        <v>No</v>
      </c>
    </row>
    <row r="2736" spans="1:22" x14ac:dyDescent="0.15">
      <c r="A2736" s="32" t="s">
        <v>6385</v>
      </c>
      <c r="B2736" s="33" t="s">
        <v>6386</v>
      </c>
      <c r="C2736" s="33" t="s">
        <v>215</v>
      </c>
      <c r="D2736" s="44">
        <v>10000</v>
      </c>
      <c r="E2736" s="33" t="s">
        <v>14</v>
      </c>
      <c r="F2736" s="33" t="s">
        <v>10</v>
      </c>
      <c r="G2736" s="36" t="str">
        <f t="shared" si="42"/>
        <v>Low</v>
      </c>
      <c r="H2736" s="34">
        <v>0.1</v>
      </c>
      <c r="I2736" s="35"/>
      <c r="J2736" s="12" t="str" cm="1">
        <f t="array" ref="J2736">INDEX(_xlfn.TEXTSPLIT(טבלה1[[#This Row],[עמודה2]],","),2)</f>
        <v xml:space="preserve"> Poland</v>
      </c>
      <c r="K2736" s="37" t="str">
        <f>_xlfn.CONCAT(טבלה1[[#This Row],[AI_Companies]]," ",טבלה1[[#This Row],[עמודה1]])</f>
        <v>MIXORTsp.zo.o. https://mixort.com/</v>
      </c>
      <c r="L2736" s="36">
        <v>50</v>
      </c>
      <c r="M2736" s="36" t="str">
        <f>IF(טבלה1[[#This Row],[עמודה53]]&gt;2000,"Yes","No")</f>
        <v>No</v>
      </c>
      <c r="N2736" s="36">
        <v>249</v>
      </c>
      <c r="O2736" s="36">
        <f>AVERAGE(טבלה1[[#This Row],[עמודה52]:[עמודה53]])</f>
        <v>149.5</v>
      </c>
      <c r="P2736" s="36" t="str">
        <f>IF(טבלה1[[#This Row],[עמודה4]]="&lt; $25 / hr","0$ - $25 / hr",טבלה1[[#This Row],[עמודה4]])</f>
        <v>$50 - $99 / hr</v>
      </c>
      <c r="Q2736" s="12" t="str" cm="1">
        <f t="array" ref="Q2736">INDEX(_xlfn.TEXTSPLIT(טבלה1[[#This Row],[עמודה55]],"-"),1)</f>
        <v xml:space="preserve">$50 </v>
      </c>
      <c r="R2736" s="21" t="str" cm="1">
        <f t="array" ref="R2736">INDEX(_xlfn.TEXTSPLIT(INDEX(_xlfn.TEXTSPLIT(טבלה1[[#This Row],[עמודה55]],"-"),2),"/"),1)</f>
        <v xml:space="preserve"> $99 </v>
      </c>
      <c r="S2736" s="36">
        <f>AVERAGE(טבלה1[[#This Row],[עמודה59]:[עמודה60]])</f>
        <v>74.5</v>
      </c>
      <c r="T2736" s="38">
        <f>VALUE(SUBSTITUTE(טבלה1[[#This Row],[עמודה56]],"$",""))</f>
        <v>50</v>
      </c>
      <c r="U2736" s="38">
        <f>VALUE(SUBSTITUTE(טבלה1[[#This Row],[עמודה57]],"$",""))</f>
        <v>99</v>
      </c>
      <c r="V2736" s="38" t="str">
        <f>IF(טבלה1[[#This Row],[עמודה58]]&gt;30,"Yes","No")</f>
        <v>Yes</v>
      </c>
    </row>
    <row r="2737" spans="1:22" x14ac:dyDescent="0.15">
      <c r="A2737" s="32" t="s">
        <v>6387</v>
      </c>
      <c r="B2737" s="39" t="s">
        <v>6388</v>
      </c>
      <c r="C2737" s="39" t="s">
        <v>3181</v>
      </c>
      <c r="D2737" s="40">
        <v>5000</v>
      </c>
      <c r="E2737" s="39" t="s">
        <v>9</v>
      </c>
      <c r="F2737" s="39" t="s">
        <v>10</v>
      </c>
      <c r="G2737" s="36" t="str">
        <f t="shared" si="42"/>
        <v>Low</v>
      </c>
      <c r="H2737" s="41">
        <v>0.1</v>
      </c>
      <c r="I2737" s="42"/>
      <c r="J2737" s="12" t="str" cm="1">
        <f t="array" ref="J2737">INDEX(_xlfn.TEXTSPLIT(טבלה1[[#This Row],[עמודה2]],","),2)</f>
        <v xml:space="preserve"> United Arab Emirates</v>
      </c>
      <c r="K2737" s="43" t="str">
        <f>_xlfn.CONCAT(טבלה1[[#This Row],[AI_Companies]]," ",טבלה1[[#This Row],[עמודה1]])</f>
        <v>PieDistrict http://www.piedistrict.com</v>
      </c>
      <c r="L2737" s="28">
        <v>50</v>
      </c>
      <c r="M2737" s="28" t="str">
        <f>IF(טבלה1[[#This Row],[עמודה53]]&gt;2000,"Yes","No")</f>
        <v>No</v>
      </c>
      <c r="N2737" s="28">
        <v>249</v>
      </c>
      <c r="O2737" s="28">
        <f>AVERAGE(טבלה1[[#This Row],[עמודה52]:[עמודה53]])</f>
        <v>149.5</v>
      </c>
      <c r="P2737" s="28" t="str">
        <f>IF(טבלה1[[#This Row],[עמודה4]]="&lt; $25 / hr","0$ - $25 / hr",טבלה1[[#This Row],[עמודה4]])</f>
        <v>0$ - $25 / hr</v>
      </c>
      <c r="Q2737" s="12" t="str" cm="1">
        <f t="array" ref="Q2737">INDEX(_xlfn.TEXTSPLIT(טבלה1[[#This Row],[עמודה55]],"-"),1)</f>
        <v xml:space="preserve">0$ </v>
      </c>
      <c r="R2737" s="21" t="str" cm="1">
        <f t="array" ref="R2737">INDEX(_xlfn.TEXTSPLIT(INDEX(_xlfn.TEXTSPLIT(טבלה1[[#This Row],[עמודה55]],"-"),2),"/"),1)</f>
        <v xml:space="preserve"> $25 </v>
      </c>
      <c r="S2737" s="28">
        <f>AVERAGE(טבלה1[[#This Row],[עמודה59]:[עמודה60]])</f>
        <v>12.5</v>
      </c>
      <c r="T2737" s="31">
        <f>VALUE(SUBSTITUTE(טבלה1[[#This Row],[עמודה56]],"$",""))</f>
        <v>0</v>
      </c>
      <c r="U2737" s="31">
        <f>VALUE(SUBSTITUTE(טבלה1[[#This Row],[עמודה57]],"$",""))</f>
        <v>25</v>
      </c>
      <c r="V2737" s="31" t="str">
        <f>IF(טבלה1[[#This Row],[עמודה58]]&gt;30,"Yes","No")</f>
        <v>No</v>
      </c>
    </row>
    <row r="2738" spans="1:22" x14ac:dyDescent="0.15">
      <c r="A2738" s="32" t="s">
        <v>6389</v>
      </c>
      <c r="B2738" s="33" t="s">
        <v>6390</v>
      </c>
      <c r="C2738" s="33" t="s">
        <v>177</v>
      </c>
      <c r="D2738" s="44">
        <v>50000</v>
      </c>
      <c r="E2738" s="33" t="s">
        <v>33</v>
      </c>
      <c r="F2738" s="33" t="s">
        <v>10</v>
      </c>
      <c r="G2738" s="36" t="str">
        <f t="shared" si="42"/>
        <v>Low</v>
      </c>
      <c r="H2738" s="34">
        <v>0.1</v>
      </c>
      <c r="I2738" s="35"/>
      <c r="J2738" s="12" t="str" cm="1">
        <f t="array" ref="J2738">INDEX(_xlfn.TEXTSPLIT(טבלה1[[#This Row],[עמודה2]],","),2)</f>
        <v xml:space="preserve"> DE</v>
      </c>
      <c r="K2738" s="37" t="str">
        <f>_xlfn.CONCAT(טבלה1[[#This Row],[AI_Companies]]," ",טבלה1[[#This Row],[עמודה1]])</f>
        <v>VillaexTechnologies https://villaextechnologies.com/</v>
      </c>
      <c r="L2738" s="36">
        <v>50</v>
      </c>
      <c r="M2738" s="36" t="str">
        <f>IF(טבלה1[[#This Row],[עמודה53]]&gt;2000,"Yes","No")</f>
        <v>No</v>
      </c>
      <c r="N2738" s="36">
        <v>249</v>
      </c>
      <c r="O2738" s="36">
        <f>AVERAGE(טבלה1[[#This Row],[עמודה52]:[עמודה53]])</f>
        <v>149.5</v>
      </c>
      <c r="P2738" s="36" t="str">
        <f>IF(טבלה1[[#This Row],[עמודה4]]="&lt; $25 / hr","0$ - $25 / hr",טבלה1[[#This Row],[עמודה4]])</f>
        <v>$50 - $99 / hr</v>
      </c>
      <c r="Q2738" s="12" t="str" cm="1">
        <f t="array" ref="Q2738">INDEX(_xlfn.TEXTSPLIT(טבלה1[[#This Row],[עמודה55]],"-"),1)</f>
        <v xml:space="preserve">$50 </v>
      </c>
      <c r="R2738" s="21" t="str" cm="1">
        <f t="array" ref="R2738">INDEX(_xlfn.TEXTSPLIT(INDEX(_xlfn.TEXTSPLIT(טבלה1[[#This Row],[עמודה55]],"-"),2),"/"),1)</f>
        <v xml:space="preserve"> $99 </v>
      </c>
      <c r="S2738" s="36">
        <f>AVERAGE(טבלה1[[#This Row],[עמודה59]:[עמודה60]])</f>
        <v>74.5</v>
      </c>
      <c r="T2738" s="38">
        <f>VALUE(SUBSTITUTE(טבלה1[[#This Row],[עמודה56]],"$",""))</f>
        <v>50</v>
      </c>
      <c r="U2738" s="38">
        <f>VALUE(SUBSTITUTE(טבלה1[[#This Row],[עמודה57]],"$",""))</f>
        <v>99</v>
      </c>
      <c r="V2738" s="38" t="str">
        <f>IF(טבלה1[[#This Row],[עמודה58]]&gt;30,"Yes","No")</f>
        <v>Yes</v>
      </c>
    </row>
    <row r="2739" spans="1:22" x14ac:dyDescent="0.15">
      <c r="A2739" s="32" t="s">
        <v>6391</v>
      </c>
      <c r="B2739" s="39" t="s">
        <v>6392</v>
      </c>
      <c r="C2739" s="39" t="s">
        <v>8</v>
      </c>
      <c r="D2739" s="40">
        <v>10000</v>
      </c>
      <c r="E2739" s="39" t="s">
        <v>9</v>
      </c>
      <c r="F2739" s="39" t="s">
        <v>10</v>
      </c>
      <c r="G2739" s="36" t="str">
        <f t="shared" si="42"/>
        <v>Low</v>
      </c>
      <c r="H2739" s="41">
        <v>0.1</v>
      </c>
      <c r="I2739" s="42"/>
      <c r="J2739" s="12" t="str" cm="1">
        <f t="array" ref="J2739">INDEX(_xlfn.TEXTSPLIT(טבלה1[[#This Row],[עמודה2]],","),2)</f>
        <v xml:space="preserve"> India</v>
      </c>
      <c r="K2739" s="43" t="str">
        <f>_xlfn.CONCAT(טבלה1[[#This Row],[AI_Companies]]," ",טבלה1[[#This Row],[עמודה1]])</f>
        <v>HarmonyDataIntegrationTechnologiesPvtLtd http://harmonydi.com/</v>
      </c>
      <c r="L2739" s="28">
        <v>50</v>
      </c>
      <c r="M2739" s="28" t="str">
        <f>IF(טבלה1[[#This Row],[עמודה53]]&gt;2000,"Yes","No")</f>
        <v>No</v>
      </c>
      <c r="N2739" s="28">
        <v>249</v>
      </c>
      <c r="O2739" s="28">
        <f>AVERAGE(טבלה1[[#This Row],[עמודה52]:[עמודה53]])</f>
        <v>149.5</v>
      </c>
      <c r="P2739" s="28" t="str">
        <f>IF(טבלה1[[#This Row],[עמודה4]]="&lt; $25 / hr","0$ - $25 / hr",טבלה1[[#This Row],[עמודה4]])</f>
        <v>$25 - $49 / hr</v>
      </c>
      <c r="Q2739" s="12" t="str" cm="1">
        <f t="array" ref="Q2739">INDEX(_xlfn.TEXTSPLIT(טבלה1[[#This Row],[עמודה55]],"-"),1)</f>
        <v xml:space="preserve">$25 </v>
      </c>
      <c r="R2739" s="21" t="str" cm="1">
        <f t="array" ref="R2739">INDEX(_xlfn.TEXTSPLIT(INDEX(_xlfn.TEXTSPLIT(טבלה1[[#This Row],[עמודה55]],"-"),2),"/"),1)</f>
        <v xml:space="preserve"> $49 </v>
      </c>
      <c r="S2739" s="28">
        <f>AVERAGE(טבלה1[[#This Row],[עמודה59]:[עמודה60]])</f>
        <v>37</v>
      </c>
      <c r="T2739" s="31">
        <f>VALUE(SUBSTITUTE(טבלה1[[#This Row],[עמודה56]],"$",""))</f>
        <v>25</v>
      </c>
      <c r="U2739" s="31">
        <f>VALUE(SUBSTITUTE(טבלה1[[#This Row],[עמודה57]],"$",""))</f>
        <v>49</v>
      </c>
      <c r="V2739" s="31" t="str">
        <f>IF(טבלה1[[#This Row],[עמודה58]]&gt;30,"Yes","No")</f>
        <v>Yes</v>
      </c>
    </row>
    <row r="2740" spans="1:22" x14ac:dyDescent="0.15">
      <c r="A2740" s="32" t="s">
        <v>6393</v>
      </c>
      <c r="B2740" s="33" t="s">
        <v>6394</v>
      </c>
      <c r="C2740" s="33" t="s">
        <v>563</v>
      </c>
      <c r="D2740" s="33" t="s">
        <v>4</v>
      </c>
      <c r="E2740" s="33" t="s">
        <v>4</v>
      </c>
      <c r="F2740" s="33" t="s">
        <v>10</v>
      </c>
      <c r="G2740" s="36" t="str">
        <f t="shared" si="42"/>
        <v>Low</v>
      </c>
      <c r="H2740" s="34">
        <v>0.1</v>
      </c>
      <c r="I2740" s="35"/>
      <c r="J2740" s="12" t="str" cm="1">
        <f t="array" ref="J2740">INDEX(_xlfn.TEXTSPLIT(טבלה1[[#This Row],[עמודה2]],","),2)</f>
        <v xml:space="preserve"> TX</v>
      </c>
      <c r="K2740" s="37" t="str">
        <f>_xlfn.CONCAT(טבלה1[[#This Row],[AI_Companies]]," ",טבלה1[[#This Row],[עמודה1]])</f>
        <v>OINO https://oino.tech/</v>
      </c>
      <c r="L2740" s="36">
        <v>50</v>
      </c>
      <c r="M2740" s="36" t="str">
        <f>IF(טבלה1[[#This Row],[עמודה53]]&gt;2000,"Yes","No")</f>
        <v>No</v>
      </c>
      <c r="N2740" s="36">
        <v>249</v>
      </c>
      <c r="O2740" s="36">
        <f>AVERAGE(טבלה1[[#This Row],[עמודה52]:[עמודה53]])</f>
        <v>149.5</v>
      </c>
      <c r="P2740" s="36" t="str">
        <f>IF(טבלה1[[#This Row],[עמודה4]]="&lt; $25 / hr","0$ - $25 / hr",טבלה1[[#This Row],[עמודה4]])</f>
        <v>$50 - $99 / hr</v>
      </c>
      <c r="Q2740" s="12" t="str" cm="1">
        <f t="array" ref="Q2740">INDEX(_xlfn.TEXTSPLIT(טבלה1[[#This Row],[עמודה55]],"-"),1)</f>
        <v xml:space="preserve">$50 </v>
      </c>
      <c r="R2740" s="21" t="str" cm="1">
        <f t="array" ref="R2740">INDEX(_xlfn.TEXTSPLIT(INDEX(_xlfn.TEXTSPLIT(טבלה1[[#This Row],[עמודה55]],"-"),2),"/"),1)</f>
        <v xml:space="preserve"> $99 </v>
      </c>
      <c r="S2740" s="36">
        <f>AVERAGE(טבלה1[[#This Row],[עמודה59]:[עמודה60]])</f>
        <v>74.5</v>
      </c>
      <c r="T2740" s="38">
        <f>VALUE(SUBSTITUTE(טבלה1[[#This Row],[עמודה56]],"$",""))</f>
        <v>50</v>
      </c>
      <c r="U2740" s="38">
        <f>VALUE(SUBSTITUTE(טבלה1[[#This Row],[עמודה57]],"$",""))</f>
        <v>99</v>
      </c>
      <c r="V2740" s="38" t="str">
        <f>IF(טבלה1[[#This Row],[עמודה58]]&gt;30,"Yes","No")</f>
        <v>Yes</v>
      </c>
    </row>
    <row r="2741" spans="1:22" x14ac:dyDescent="0.15">
      <c r="A2741" s="32" t="s">
        <v>6395</v>
      </c>
      <c r="B2741" s="39" t="s">
        <v>6396</v>
      </c>
      <c r="C2741" s="39" t="s">
        <v>6397</v>
      </c>
      <c r="D2741" s="40">
        <v>50000</v>
      </c>
      <c r="E2741" s="39" t="s">
        <v>33</v>
      </c>
      <c r="F2741" s="39" t="s">
        <v>10</v>
      </c>
      <c r="G2741" s="36" t="str">
        <f t="shared" si="42"/>
        <v>Low</v>
      </c>
      <c r="H2741" s="41">
        <v>0.1</v>
      </c>
      <c r="I2741" s="42"/>
      <c r="J2741" s="12" t="str" cm="1">
        <f t="array" ref="J2741">INDEX(_xlfn.TEXTSPLIT(טבלה1[[#This Row],[עמודה2]],","),2)</f>
        <v xml:space="preserve"> Pakistan</v>
      </c>
      <c r="K2741" s="43" t="str">
        <f>_xlfn.CONCAT(טבלה1[[#This Row],[AI_Companies]]," ",טבלה1[[#This Row],[עמודה1]])</f>
        <v>InnovativeSolutions https://www.innovativesolutions.ae/</v>
      </c>
      <c r="L2741" s="28">
        <v>50</v>
      </c>
      <c r="M2741" s="28" t="str">
        <f>IF(טבלה1[[#This Row],[עמודה53]]&gt;2000,"Yes","No")</f>
        <v>No</v>
      </c>
      <c r="N2741" s="28">
        <v>249</v>
      </c>
      <c r="O2741" s="28">
        <f>AVERAGE(טבלה1[[#This Row],[עמודה52]:[עמודה53]])</f>
        <v>149.5</v>
      </c>
      <c r="P2741" s="28" t="str">
        <f>IF(טבלה1[[#This Row],[עמודה4]]="&lt; $25 / hr","0$ - $25 / hr",טבלה1[[#This Row],[עמודה4]])</f>
        <v>Undisclosed</v>
      </c>
      <c r="Q2741" s="12" t="str" cm="1">
        <f t="array" ref="Q2741">INDEX(_xlfn.TEXTSPLIT(טבלה1[[#This Row],[עמודה55]],"-"),1)</f>
        <v>Undisclosed</v>
      </c>
      <c r="R2741" s="21" t="e" cm="1">
        <f t="array" ref="R2741">INDEX(_xlfn.TEXTSPLIT(INDEX(_xlfn.TEXTSPLIT(טבלה1[[#This Row],[עמודה55]],"-"),2),"/"),1)</f>
        <v>#REF!</v>
      </c>
      <c r="S2741" s="28" t="e">
        <f>AVERAGE(טבלה1[[#This Row],[עמודה59]:[עמודה60]])</f>
        <v>#VALUE!</v>
      </c>
      <c r="T2741" s="31" t="e">
        <f>VALUE(SUBSTITUTE(טבלה1[[#This Row],[עמודה56]],"$",""))</f>
        <v>#VALUE!</v>
      </c>
      <c r="U2741" s="31" t="e">
        <f>VALUE(SUBSTITUTE(טבלה1[[#This Row],[עמודה57]],"$",""))</f>
        <v>#REF!</v>
      </c>
      <c r="V2741" s="31" t="e">
        <f>IF(טבלה1[[#This Row],[עמודה58]]&gt;30,"Yes","No")</f>
        <v>#VALUE!</v>
      </c>
    </row>
    <row r="2742" spans="1:22" x14ac:dyDescent="0.15">
      <c r="A2742" s="32" t="s">
        <v>6398</v>
      </c>
      <c r="B2742" s="33" t="s">
        <v>6399</v>
      </c>
      <c r="C2742" s="33" t="s">
        <v>6130</v>
      </c>
      <c r="D2742" s="44">
        <v>1000</v>
      </c>
      <c r="E2742" s="33" t="s">
        <v>14</v>
      </c>
      <c r="F2742" s="33" t="s">
        <v>10</v>
      </c>
      <c r="G2742" s="36" t="str">
        <f t="shared" si="42"/>
        <v>Low</v>
      </c>
      <c r="H2742" s="34">
        <v>0.1</v>
      </c>
      <c r="I2742" s="35"/>
      <c r="J2742" s="12" t="str" cm="1">
        <f t="array" ref="J2742">INDEX(_xlfn.TEXTSPLIT(טבלה1[[#This Row],[עמודה2]],","),2)</f>
        <v xml:space="preserve"> Mexico</v>
      </c>
      <c r="K2742" s="37" t="str">
        <f>_xlfn.CONCAT(טבלה1[[#This Row],[AI_Companies]]," ",טבלה1[[#This Row],[עמודה1]])</f>
        <v>ISITA https://www.isita.com.mx</v>
      </c>
      <c r="L2742" s="36">
        <v>50</v>
      </c>
      <c r="M2742" s="36" t="str">
        <f>IF(טבלה1[[#This Row],[עמודה53]]&gt;2000,"Yes","No")</f>
        <v>No</v>
      </c>
      <c r="N2742" s="36">
        <v>249</v>
      </c>
      <c r="O2742" s="36">
        <f>AVERAGE(טבלה1[[#This Row],[עמודה52]:[עמודה53]])</f>
        <v>149.5</v>
      </c>
      <c r="P2742" s="36" t="str">
        <f>IF(טבלה1[[#This Row],[עמודה4]]="&lt; $25 / hr","0$ - $25 / hr",טבלה1[[#This Row],[עמודה4]])</f>
        <v>$25 - $49 / hr</v>
      </c>
      <c r="Q2742" s="12" t="str" cm="1">
        <f t="array" ref="Q2742">INDEX(_xlfn.TEXTSPLIT(טבלה1[[#This Row],[עמודה55]],"-"),1)</f>
        <v xml:space="preserve">$25 </v>
      </c>
      <c r="R2742" s="21" t="str" cm="1">
        <f t="array" ref="R2742">INDEX(_xlfn.TEXTSPLIT(INDEX(_xlfn.TEXTSPLIT(טבלה1[[#This Row],[עמודה55]],"-"),2),"/"),1)</f>
        <v xml:space="preserve"> $49 </v>
      </c>
      <c r="S2742" s="36">
        <f>AVERAGE(טבלה1[[#This Row],[עמודה59]:[עמודה60]])</f>
        <v>37</v>
      </c>
      <c r="T2742" s="38">
        <f>VALUE(SUBSTITUTE(טבלה1[[#This Row],[עמודה56]],"$",""))</f>
        <v>25</v>
      </c>
      <c r="U2742" s="38">
        <f>VALUE(SUBSTITUTE(טבלה1[[#This Row],[עמודה57]],"$",""))</f>
        <v>49</v>
      </c>
      <c r="V2742" s="38" t="str">
        <f>IF(טבלה1[[#This Row],[עמודה58]]&gt;30,"Yes","No")</f>
        <v>Yes</v>
      </c>
    </row>
    <row r="2743" spans="1:22" x14ac:dyDescent="0.15">
      <c r="A2743" s="32" t="s">
        <v>6400</v>
      </c>
      <c r="B2743" s="39" t="s">
        <v>6401</v>
      </c>
      <c r="C2743" s="39" t="s">
        <v>44</v>
      </c>
      <c r="D2743" s="40">
        <v>50000</v>
      </c>
      <c r="E2743" s="39" t="s">
        <v>14</v>
      </c>
      <c r="F2743" s="39" t="s">
        <v>10</v>
      </c>
      <c r="G2743" s="36" t="str">
        <f t="shared" si="42"/>
        <v>Low</v>
      </c>
      <c r="H2743" s="41">
        <v>0.1</v>
      </c>
      <c r="I2743" s="42"/>
      <c r="J2743" s="12" t="str" cm="1">
        <f t="array" ref="J2743">INDEX(_xlfn.TEXTSPLIT(טבלה1[[#This Row],[עמודה2]],","),2)</f>
        <v xml:space="preserve"> India</v>
      </c>
      <c r="K2743" s="43" t="str">
        <f>_xlfn.CONCAT(טבלה1[[#This Row],[AI_Companies]]," ",טבלה1[[#This Row],[עמודה1]])</f>
        <v>SolutionChampsTechnologiesPvtLtd https://solutionchamps.com/</v>
      </c>
      <c r="L2743" s="28">
        <v>50</v>
      </c>
      <c r="M2743" s="28" t="str">
        <f>IF(טבלה1[[#This Row],[עמודה53]]&gt;2000,"Yes","No")</f>
        <v>No</v>
      </c>
      <c r="N2743" s="28">
        <v>249</v>
      </c>
      <c r="O2743" s="28">
        <f>AVERAGE(טבלה1[[#This Row],[עמודה52]:[עמודה53]])</f>
        <v>149.5</v>
      </c>
      <c r="P2743" s="28" t="str">
        <f>IF(טבלה1[[#This Row],[עמודה4]]="&lt; $25 / hr","0$ - $25 / hr",טבלה1[[#This Row],[עמודה4]])</f>
        <v>0$ - $25 / hr</v>
      </c>
      <c r="Q2743" s="12" t="str" cm="1">
        <f t="array" ref="Q2743">INDEX(_xlfn.TEXTSPLIT(טבלה1[[#This Row],[עמודה55]],"-"),1)</f>
        <v xml:space="preserve">0$ </v>
      </c>
      <c r="R2743" s="21" t="str" cm="1">
        <f t="array" ref="R2743">INDEX(_xlfn.TEXTSPLIT(INDEX(_xlfn.TEXTSPLIT(טבלה1[[#This Row],[עמודה55]],"-"),2),"/"),1)</f>
        <v xml:space="preserve"> $25 </v>
      </c>
      <c r="S2743" s="28">
        <f>AVERAGE(טבלה1[[#This Row],[עמודה59]:[עמודה60]])</f>
        <v>12.5</v>
      </c>
      <c r="T2743" s="31">
        <f>VALUE(SUBSTITUTE(טבלה1[[#This Row],[עמודה56]],"$",""))</f>
        <v>0</v>
      </c>
      <c r="U2743" s="31">
        <f>VALUE(SUBSTITUTE(טבלה1[[#This Row],[עמודה57]],"$",""))</f>
        <v>25</v>
      </c>
      <c r="V2743" s="31" t="str">
        <f>IF(טבלה1[[#This Row],[עמודה58]]&gt;30,"Yes","No")</f>
        <v>No</v>
      </c>
    </row>
    <row r="2744" spans="1:22" x14ac:dyDescent="0.15">
      <c r="A2744" s="32" t="s">
        <v>6402</v>
      </c>
      <c r="B2744" s="33" t="s">
        <v>6403</v>
      </c>
      <c r="C2744" s="33" t="s">
        <v>1317</v>
      </c>
      <c r="D2744" s="44">
        <v>50000</v>
      </c>
      <c r="E2744" s="33" t="s">
        <v>21</v>
      </c>
      <c r="F2744" s="33" t="s">
        <v>10</v>
      </c>
      <c r="G2744" s="36" t="str">
        <f t="shared" si="42"/>
        <v>Low</v>
      </c>
      <c r="H2744" s="34">
        <v>0.1</v>
      </c>
      <c r="I2744" s="35"/>
      <c r="J2744" s="12" t="str" cm="1">
        <f t="array" ref="J2744">INDEX(_xlfn.TEXTSPLIT(טבלה1[[#This Row],[עמודה2]],","),2)</f>
        <v xml:space="preserve"> NC</v>
      </c>
      <c r="K2744" s="37" t="str">
        <f>_xlfn.CONCAT(טבלה1[[#This Row],[AI_Companies]]," ",טבלה1[[#This Row],[עמודה1]])</f>
        <v>AlphindSoftwareSolutions https://www.alphind.com/</v>
      </c>
      <c r="L2744" s="36">
        <v>50</v>
      </c>
      <c r="M2744" s="36" t="str">
        <f>IF(טבלה1[[#This Row],[עמודה53]]&gt;2000,"Yes","No")</f>
        <v>No</v>
      </c>
      <c r="N2744" s="36">
        <v>249</v>
      </c>
      <c r="O2744" s="36">
        <f>AVERAGE(טבלה1[[#This Row],[עמודה52]:[עמודה53]])</f>
        <v>149.5</v>
      </c>
      <c r="P2744" s="36" t="str">
        <f>IF(טבלה1[[#This Row],[עמודה4]]="&lt; $25 / hr","0$ - $25 / hr",טבלה1[[#This Row],[עמודה4]])</f>
        <v>0$ - $25 / hr</v>
      </c>
      <c r="Q2744" s="12" t="str" cm="1">
        <f t="array" ref="Q2744">INDEX(_xlfn.TEXTSPLIT(טבלה1[[#This Row],[עמודה55]],"-"),1)</f>
        <v xml:space="preserve">0$ </v>
      </c>
      <c r="R2744" s="21" t="str" cm="1">
        <f t="array" ref="R2744">INDEX(_xlfn.TEXTSPLIT(INDEX(_xlfn.TEXTSPLIT(טבלה1[[#This Row],[עמודה55]],"-"),2),"/"),1)</f>
        <v xml:space="preserve"> $25 </v>
      </c>
      <c r="S2744" s="36">
        <f>AVERAGE(טבלה1[[#This Row],[עמודה59]:[עמודה60]])</f>
        <v>12.5</v>
      </c>
      <c r="T2744" s="38">
        <f>VALUE(SUBSTITUTE(טבלה1[[#This Row],[עמודה56]],"$",""))</f>
        <v>0</v>
      </c>
      <c r="U2744" s="38">
        <f>VALUE(SUBSTITUTE(טבלה1[[#This Row],[עמודה57]],"$",""))</f>
        <v>25</v>
      </c>
      <c r="V2744" s="38" t="str">
        <f>IF(טבלה1[[#This Row],[עמודה58]]&gt;30,"Yes","No")</f>
        <v>No</v>
      </c>
    </row>
    <row r="2745" spans="1:22" x14ac:dyDescent="0.15">
      <c r="A2745" s="32" t="s">
        <v>6404</v>
      </c>
      <c r="B2745" s="39" t="s">
        <v>6405</v>
      </c>
      <c r="C2745" s="39" t="s">
        <v>6406</v>
      </c>
      <c r="D2745" s="40">
        <v>25000</v>
      </c>
      <c r="E2745" s="39" t="s">
        <v>33</v>
      </c>
      <c r="F2745" s="39" t="s">
        <v>10</v>
      </c>
      <c r="G2745" s="36" t="str">
        <f t="shared" si="42"/>
        <v>Low</v>
      </c>
      <c r="H2745" s="41">
        <v>0.1</v>
      </c>
      <c r="I2745" s="42"/>
      <c r="J2745" s="12" t="str" cm="1">
        <f t="array" ref="J2745">INDEX(_xlfn.TEXTSPLIT(טבלה1[[#This Row],[עמודה2]],","),2)</f>
        <v xml:space="preserve"> Australia</v>
      </c>
      <c r="K2745" s="43" t="str">
        <f>_xlfn.CONCAT(טבלה1[[#This Row],[AI_Companies]]," ",טבלה1[[#This Row],[עמודה1]])</f>
        <v>VastDreams http://vastdreams.com</v>
      </c>
      <c r="L2745" s="28">
        <v>50</v>
      </c>
      <c r="M2745" s="28" t="str">
        <f>IF(טבלה1[[#This Row],[עמודה53]]&gt;2000,"Yes","No")</f>
        <v>No</v>
      </c>
      <c r="N2745" s="28">
        <v>249</v>
      </c>
      <c r="O2745" s="28">
        <f>AVERAGE(טבלה1[[#This Row],[עמודה52]:[עמודה53]])</f>
        <v>149.5</v>
      </c>
      <c r="P2745" s="28" t="str">
        <f>IF(טבלה1[[#This Row],[עמודה4]]="&lt; $25 / hr","0$ - $25 / hr",טבלה1[[#This Row],[עמודה4]])</f>
        <v>$100 - $149 / hr</v>
      </c>
      <c r="Q2745" s="12" t="str" cm="1">
        <f t="array" ref="Q2745">INDEX(_xlfn.TEXTSPLIT(טבלה1[[#This Row],[עמודה55]],"-"),1)</f>
        <v xml:space="preserve">$100 </v>
      </c>
      <c r="R2745" s="21" t="str" cm="1">
        <f t="array" ref="R2745">INDEX(_xlfn.TEXTSPLIT(INDEX(_xlfn.TEXTSPLIT(טבלה1[[#This Row],[עמודה55]],"-"),2),"/"),1)</f>
        <v xml:space="preserve"> $149 </v>
      </c>
      <c r="S2745" s="28">
        <f>AVERAGE(טבלה1[[#This Row],[עמודה59]:[עמודה60]])</f>
        <v>124.5</v>
      </c>
      <c r="T2745" s="31">
        <f>VALUE(SUBSTITUTE(טבלה1[[#This Row],[עמודה56]],"$",""))</f>
        <v>100</v>
      </c>
      <c r="U2745" s="31">
        <f>VALUE(SUBSTITUTE(טבלה1[[#This Row],[עמודה57]],"$",""))</f>
        <v>149</v>
      </c>
      <c r="V2745" s="31" t="str">
        <f>IF(טבלה1[[#This Row],[עמודה58]]&gt;30,"Yes","No")</f>
        <v>Yes</v>
      </c>
    </row>
    <row r="2746" spans="1:22" x14ac:dyDescent="0.15">
      <c r="A2746" s="32" t="s">
        <v>6407</v>
      </c>
      <c r="B2746" s="33" t="s">
        <v>6408</v>
      </c>
      <c r="C2746" s="33" t="s">
        <v>1792</v>
      </c>
      <c r="D2746" s="44">
        <v>25000</v>
      </c>
      <c r="E2746" s="33" t="s">
        <v>33</v>
      </c>
      <c r="F2746" s="33" t="s">
        <v>10</v>
      </c>
      <c r="G2746" s="36" t="str">
        <f t="shared" si="42"/>
        <v>Low</v>
      </c>
      <c r="H2746" s="34">
        <v>0.1</v>
      </c>
      <c r="I2746" s="35"/>
      <c r="J2746" s="12" t="str" cm="1">
        <f t="array" ref="J2746">INDEX(_xlfn.TEXTSPLIT(טבלה1[[#This Row],[עמודה2]],","),2)</f>
        <v xml:space="preserve"> NC</v>
      </c>
      <c r="K2746" s="37" t="str">
        <f>_xlfn.CONCAT(טבלה1[[#This Row],[AI_Companies]]," ",טבלה1[[#This Row],[עמודה1]])</f>
        <v>NewPageSolutions http://www.newpage.io</v>
      </c>
      <c r="L2746" s="36">
        <v>50</v>
      </c>
      <c r="M2746" s="36" t="str">
        <f>IF(טבלה1[[#This Row],[עמודה53]]&gt;2000,"Yes","No")</f>
        <v>No</v>
      </c>
      <c r="N2746" s="36">
        <v>249</v>
      </c>
      <c r="O2746" s="36">
        <f>AVERAGE(טבלה1[[#This Row],[עמודה52]:[עמודה53]])</f>
        <v>149.5</v>
      </c>
      <c r="P2746" s="36" t="str">
        <f>IF(טבלה1[[#This Row],[עמודה4]]="&lt; $25 / hr","0$ - $25 / hr",טבלה1[[#This Row],[עמודה4]])</f>
        <v>$25 - $49 / hr</v>
      </c>
      <c r="Q2746" s="12" t="str" cm="1">
        <f t="array" ref="Q2746">INDEX(_xlfn.TEXTSPLIT(טבלה1[[#This Row],[עמודה55]],"-"),1)</f>
        <v xml:space="preserve">$25 </v>
      </c>
      <c r="R2746" s="21" t="str" cm="1">
        <f t="array" ref="R2746">INDEX(_xlfn.TEXTSPLIT(INDEX(_xlfn.TEXTSPLIT(טבלה1[[#This Row],[עמודה55]],"-"),2),"/"),1)</f>
        <v xml:space="preserve"> $49 </v>
      </c>
      <c r="S2746" s="36">
        <f>AVERAGE(טבלה1[[#This Row],[עמודה59]:[עמודה60]])</f>
        <v>37</v>
      </c>
      <c r="T2746" s="38">
        <f>VALUE(SUBSTITUTE(טבלה1[[#This Row],[עמודה56]],"$",""))</f>
        <v>25</v>
      </c>
      <c r="U2746" s="38">
        <f>VALUE(SUBSTITUTE(טבלה1[[#This Row],[עמודה57]],"$",""))</f>
        <v>49</v>
      </c>
      <c r="V2746" s="38" t="str">
        <f>IF(טבלה1[[#This Row],[עמודה58]]&gt;30,"Yes","No")</f>
        <v>Yes</v>
      </c>
    </row>
    <row r="2747" spans="1:22" x14ac:dyDescent="0.15">
      <c r="A2747" s="32" t="s">
        <v>6409</v>
      </c>
      <c r="B2747" s="39" t="s">
        <v>6410</v>
      </c>
      <c r="C2747" s="39" t="s">
        <v>464</v>
      </c>
      <c r="D2747" s="40">
        <v>1000</v>
      </c>
      <c r="E2747" s="39" t="s">
        <v>33</v>
      </c>
      <c r="F2747" s="39" t="s">
        <v>10</v>
      </c>
      <c r="G2747" s="36" t="str">
        <f t="shared" si="42"/>
        <v>Low</v>
      </c>
      <c r="H2747" s="41">
        <v>0.1</v>
      </c>
      <c r="I2747" s="42"/>
      <c r="J2747" s="12" t="str" cm="1">
        <f t="array" ref="J2747">INDEX(_xlfn.TEXTSPLIT(טבלה1[[#This Row],[עמודה2]],","),2)</f>
        <v xml:space="preserve"> Australia</v>
      </c>
      <c r="K2747" s="43" t="str">
        <f>_xlfn.CONCAT(טבלה1[[#This Row],[AI_Companies]]," ",טבלה1[[#This Row],[עמודה1]])</f>
        <v>Insighture http://www.insighture.com/</v>
      </c>
      <c r="L2747" s="28">
        <v>50</v>
      </c>
      <c r="M2747" s="28" t="str">
        <f>IF(טבלה1[[#This Row],[עמודה53]]&gt;2000,"Yes","No")</f>
        <v>No</v>
      </c>
      <c r="N2747" s="28">
        <v>249</v>
      </c>
      <c r="O2747" s="28">
        <f>AVERAGE(טבלה1[[#This Row],[עמודה52]:[עמודה53]])</f>
        <v>149.5</v>
      </c>
      <c r="P2747" s="28" t="str">
        <f>IF(טבלה1[[#This Row],[עמודה4]]="&lt; $25 / hr","0$ - $25 / hr",טבלה1[[#This Row],[עמודה4]])</f>
        <v>$25 - $49 / hr</v>
      </c>
      <c r="Q2747" s="12" t="str" cm="1">
        <f t="array" ref="Q2747">INDEX(_xlfn.TEXTSPLIT(טבלה1[[#This Row],[עמודה55]],"-"),1)</f>
        <v xml:space="preserve">$25 </v>
      </c>
      <c r="R2747" s="21" t="str" cm="1">
        <f t="array" ref="R2747">INDEX(_xlfn.TEXTSPLIT(INDEX(_xlfn.TEXTSPLIT(טבלה1[[#This Row],[עמודה55]],"-"),2),"/"),1)</f>
        <v xml:space="preserve"> $49 </v>
      </c>
      <c r="S2747" s="28">
        <f>AVERAGE(טבלה1[[#This Row],[עמודה59]:[עמודה60]])</f>
        <v>37</v>
      </c>
      <c r="T2747" s="31">
        <f>VALUE(SUBSTITUTE(טבלה1[[#This Row],[עמודה56]],"$",""))</f>
        <v>25</v>
      </c>
      <c r="U2747" s="31">
        <f>VALUE(SUBSTITUTE(טבלה1[[#This Row],[עמודה57]],"$",""))</f>
        <v>49</v>
      </c>
      <c r="V2747" s="31" t="str">
        <f>IF(טבלה1[[#This Row],[עמודה58]]&gt;30,"Yes","No")</f>
        <v>Yes</v>
      </c>
    </row>
    <row r="2748" spans="1:22" x14ac:dyDescent="0.15">
      <c r="A2748" s="32" t="s">
        <v>6411</v>
      </c>
      <c r="B2748" s="33" t="s">
        <v>6412</v>
      </c>
      <c r="C2748" s="33" t="s">
        <v>308</v>
      </c>
      <c r="D2748" s="44">
        <v>10000</v>
      </c>
      <c r="E2748" s="33" t="s">
        <v>9</v>
      </c>
      <c r="F2748" s="33" t="s">
        <v>10</v>
      </c>
      <c r="G2748" s="36" t="str">
        <f t="shared" si="42"/>
        <v>Low</v>
      </c>
      <c r="H2748" s="34">
        <v>0.1</v>
      </c>
      <c r="I2748" s="35"/>
      <c r="J2748" s="12" t="str" cm="1">
        <f t="array" ref="J2748">INDEX(_xlfn.TEXTSPLIT(טבלה1[[#This Row],[עמודה2]],","),2)</f>
        <v xml:space="preserve"> Pakistan</v>
      </c>
      <c r="K2748" s="37" t="str">
        <f>_xlfn.CONCAT(טבלה1[[#This Row],[AI_Companies]]," ",טבלה1[[#This Row],[עמודה1]])</f>
        <v>BlinkConsolidate https://www.blinkconsolidate.com</v>
      </c>
      <c r="L2748" s="36">
        <v>50</v>
      </c>
      <c r="M2748" s="36" t="str">
        <f>IF(טבלה1[[#This Row],[עמודה53]]&gt;2000,"Yes","No")</f>
        <v>No</v>
      </c>
      <c r="N2748" s="36">
        <v>249</v>
      </c>
      <c r="O2748" s="36">
        <f>AVERAGE(טבלה1[[#This Row],[עמודה52]:[עמודה53]])</f>
        <v>149.5</v>
      </c>
      <c r="P2748" s="36" t="str">
        <f>IF(טבלה1[[#This Row],[עמודה4]]="&lt; $25 / hr","0$ - $25 / hr",טבלה1[[#This Row],[עמודה4]])</f>
        <v>$25 - $49 / hr</v>
      </c>
      <c r="Q2748" s="12" t="str" cm="1">
        <f t="array" ref="Q2748">INDEX(_xlfn.TEXTSPLIT(טבלה1[[#This Row],[עמודה55]],"-"),1)</f>
        <v xml:space="preserve">$25 </v>
      </c>
      <c r="R2748" s="21" t="str" cm="1">
        <f t="array" ref="R2748">INDEX(_xlfn.TEXTSPLIT(INDEX(_xlfn.TEXTSPLIT(טבלה1[[#This Row],[עמודה55]],"-"),2),"/"),1)</f>
        <v xml:space="preserve"> $49 </v>
      </c>
      <c r="S2748" s="36">
        <f>AVERAGE(טבלה1[[#This Row],[עמודה59]:[עמודה60]])</f>
        <v>37</v>
      </c>
      <c r="T2748" s="38">
        <f>VALUE(SUBSTITUTE(טבלה1[[#This Row],[עמודה56]],"$",""))</f>
        <v>25</v>
      </c>
      <c r="U2748" s="38">
        <f>VALUE(SUBSTITUTE(טבלה1[[#This Row],[עמודה57]],"$",""))</f>
        <v>49</v>
      </c>
      <c r="V2748" s="38" t="str">
        <f>IF(טבלה1[[#This Row],[עמודה58]]&gt;30,"Yes","No")</f>
        <v>Yes</v>
      </c>
    </row>
    <row r="2749" spans="1:22" x14ac:dyDescent="0.15">
      <c r="A2749" s="32" t="s">
        <v>6413</v>
      </c>
      <c r="B2749" s="39" t="s">
        <v>6414</v>
      </c>
      <c r="C2749" s="39" t="s">
        <v>6415</v>
      </c>
      <c r="D2749" s="39" t="s">
        <v>4</v>
      </c>
      <c r="E2749" s="39" t="s">
        <v>4</v>
      </c>
      <c r="F2749" s="39" t="s">
        <v>10</v>
      </c>
      <c r="G2749" s="36" t="str">
        <f t="shared" si="42"/>
        <v>Low</v>
      </c>
      <c r="H2749" s="41">
        <v>0.1</v>
      </c>
      <c r="I2749" s="42"/>
      <c r="J2749" s="12" t="str" cm="1">
        <f t="array" ref="J2749">INDEX(_xlfn.TEXTSPLIT(טבלה1[[#This Row],[עמודה2]],","),2)</f>
        <v xml:space="preserve"> India</v>
      </c>
      <c r="K2749" s="43" t="str">
        <f>_xlfn.CONCAT(טבלה1[[#This Row],[AI_Companies]]," ",טבלה1[[#This Row],[עמודה1]])</f>
        <v>TechbuddiesIT http://techbuddiesit.com/</v>
      </c>
      <c r="L2749" s="28">
        <v>50</v>
      </c>
      <c r="M2749" s="28" t="str">
        <f>IF(טבלה1[[#This Row],[עמודה53]]&gt;2000,"Yes","No")</f>
        <v>No</v>
      </c>
      <c r="N2749" s="28">
        <v>249</v>
      </c>
      <c r="O2749" s="28">
        <f>AVERAGE(טבלה1[[#This Row],[עמודה52]:[עמודה53]])</f>
        <v>149.5</v>
      </c>
      <c r="P2749" s="28" t="str">
        <f>IF(טבלה1[[#This Row],[עמודה4]]="&lt; $25 / hr","0$ - $25 / hr",טבלה1[[#This Row],[עמודה4]])</f>
        <v>$50 - $99 / hr</v>
      </c>
      <c r="Q2749" s="12" t="str" cm="1">
        <f t="array" ref="Q2749">INDEX(_xlfn.TEXTSPLIT(טבלה1[[#This Row],[עמודה55]],"-"),1)</f>
        <v xml:space="preserve">$50 </v>
      </c>
      <c r="R2749" s="21" t="str" cm="1">
        <f t="array" ref="R2749">INDEX(_xlfn.TEXTSPLIT(INDEX(_xlfn.TEXTSPLIT(טבלה1[[#This Row],[עמודה55]],"-"),2),"/"),1)</f>
        <v xml:space="preserve"> $99 </v>
      </c>
      <c r="S2749" s="28">
        <f>AVERAGE(טבלה1[[#This Row],[עמודה59]:[עמודה60]])</f>
        <v>74.5</v>
      </c>
      <c r="T2749" s="31">
        <f>VALUE(SUBSTITUTE(טבלה1[[#This Row],[עמודה56]],"$",""))</f>
        <v>50</v>
      </c>
      <c r="U2749" s="31">
        <f>VALUE(SUBSTITUTE(טבלה1[[#This Row],[עמודה57]],"$",""))</f>
        <v>99</v>
      </c>
      <c r="V2749" s="31" t="str">
        <f>IF(טבלה1[[#This Row],[עמודה58]]&gt;30,"Yes","No")</f>
        <v>Yes</v>
      </c>
    </row>
    <row r="2750" spans="1:22" x14ac:dyDescent="0.15">
      <c r="A2750" s="32" t="s">
        <v>6416</v>
      </c>
      <c r="B2750" s="33" t="s">
        <v>6417</v>
      </c>
      <c r="C2750" s="33" t="s">
        <v>28</v>
      </c>
      <c r="D2750" s="44">
        <v>10000</v>
      </c>
      <c r="E2750" s="33" t="s">
        <v>33</v>
      </c>
      <c r="F2750" s="33" t="s">
        <v>10</v>
      </c>
      <c r="G2750" s="36" t="str">
        <f t="shared" si="42"/>
        <v>Low</v>
      </c>
      <c r="H2750" s="34">
        <v>0.1</v>
      </c>
      <c r="I2750" s="35"/>
      <c r="J2750" s="12" t="str" cm="1">
        <f t="array" ref="J2750">INDEX(_xlfn.TEXTSPLIT(טבלה1[[#This Row],[עמודה2]],","),2)</f>
        <v xml:space="preserve"> China</v>
      </c>
      <c r="K2750" s="37" t="str">
        <f>_xlfn.CONCAT(טבלה1[[#This Row],[AI_Companies]]," ",טבלה1[[#This Row],[עמודה1]])</f>
        <v>ZhengzhouHuahanComputerSoftwareCo.,Ltd. https://www.huahansoft.com/</v>
      </c>
      <c r="L2750" s="36">
        <v>50</v>
      </c>
      <c r="M2750" s="36" t="str">
        <f>IF(טבלה1[[#This Row],[עמודה53]]&gt;2000,"Yes","No")</f>
        <v>No</v>
      </c>
      <c r="N2750" s="36">
        <v>249</v>
      </c>
      <c r="O2750" s="36">
        <f>AVERAGE(טבלה1[[#This Row],[עמודה52]:[עמודה53]])</f>
        <v>149.5</v>
      </c>
      <c r="P2750" s="36" t="str">
        <f>IF(טבלה1[[#This Row],[עמודה4]]="&lt; $25 / hr","0$ - $25 / hr",טבלה1[[#This Row],[עמודה4]])</f>
        <v>Undisclosed</v>
      </c>
      <c r="Q2750" s="12" t="str" cm="1">
        <f t="array" ref="Q2750">INDEX(_xlfn.TEXTSPLIT(טבלה1[[#This Row],[עמודה55]],"-"),1)</f>
        <v>Undisclosed</v>
      </c>
      <c r="R2750" s="21" t="e" cm="1">
        <f t="array" ref="R2750">INDEX(_xlfn.TEXTSPLIT(INDEX(_xlfn.TEXTSPLIT(טבלה1[[#This Row],[עמודה55]],"-"),2),"/"),1)</f>
        <v>#REF!</v>
      </c>
      <c r="S2750" s="36" t="e">
        <f>AVERAGE(טבלה1[[#This Row],[עמודה59]:[עמודה60]])</f>
        <v>#VALUE!</v>
      </c>
      <c r="T2750" s="38" t="e">
        <f>VALUE(SUBSTITUTE(טבלה1[[#This Row],[עמודה56]],"$",""))</f>
        <v>#VALUE!</v>
      </c>
      <c r="U2750" s="38" t="e">
        <f>VALUE(SUBSTITUTE(טבלה1[[#This Row],[עמודה57]],"$",""))</f>
        <v>#REF!</v>
      </c>
      <c r="V2750" s="38" t="e">
        <f>IF(טבלה1[[#This Row],[עמודה58]]&gt;30,"Yes","No")</f>
        <v>#VALUE!</v>
      </c>
    </row>
    <row r="2751" spans="1:22" x14ac:dyDescent="0.15">
      <c r="A2751" s="32" t="s">
        <v>6418</v>
      </c>
      <c r="B2751" s="39" t="s">
        <v>6419</v>
      </c>
      <c r="C2751" s="39" t="s">
        <v>2416</v>
      </c>
      <c r="D2751" s="40">
        <v>100000</v>
      </c>
      <c r="E2751" s="39" t="s">
        <v>63</v>
      </c>
      <c r="F2751" s="39" t="s">
        <v>10</v>
      </c>
      <c r="G2751" s="36" t="str">
        <f t="shared" si="42"/>
        <v>Low</v>
      </c>
      <c r="H2751" s="41">
        <v>0.1</v>
      </c>
      <c r="I2751" s="42"/>
      <c r="J2751" s="12" t="str" cm="1">
        <f t="array" ref="J2751">INDEX(_xlfn.TEXTSPLIT(טבלה1[[#This Row],[עמודה2]],","),2)</f>
        <v xml:space="preserve"> Poland</v>
      </c>
      <c r="K2751" s="43" t="str">
        <f>_xlfn.CONCAT(טבלה1[[#This Row],[AI_Companies]]," ",טבלה1[[#This Row],[עמודה1]])</f>
        <v>AICONIC https://aiconiclab.com</v>
      </c>
      <c r="L2751" s="28">
        <v>50</v>
      </c>
      <c r="M2751" s="28" t="str">
        <f>IF(טבלה1[[#This Row],[עמודה53]]&gt;2000,"Yes","No")</f>
        <v>No</v>
      </c>
      <c r="N2751" s="28">
        <v>249</v>
      </c>
      <c r="O2751" s="28">
        <f>AVERAGE(טבלה1[[#This Row],[עמודה52]:[עמודה53]])</f>
        <v>149.5</v>
      </c>
      <c r="P2751" s="28" t="str">
        <f>IF(טבלה1[[#This Row],[עמודה4]]="&lt; $25 / hr","0$ - $25 / hr",טבלה1[[#This Row],[עמודה4]])</f>
        <v>$25 - $49 / hr</v>
      </c>
      <c r="Q2751" s="12" t="str" cm="1">
        <f t="array" ref="Q2751">INDEX(_xlfn.TEXTSPLIT(טבלה1[[#This Row],[עמודה55]],"-"),1)</f>
        <v xml:space="preserve">$25 </v>
      </c>
      <c r="R2751" s="21" t="str" cm="1">
        <f t="array" ref="R2751">INDEX(_xlfn.TEXTSPLIT(INDEX(_xlfn.TEXTSPLIT(טבלה1[[#This Row],[עמודה55]],"-"),2),"/"),1)</f>
        <v xml:space="preserve"> $49 </v>
      </c>
      <c r="S2751" s="28">
        <f>AVERAGE(טבלה1[[#This Row],[עמודה59]:[עמודה60]])</f>
        <v>37</v>
      </c>
      <c r="T2751" s="31">
        <f>VALUE(SUBSTITUTE(טבלה1[[#This Row],[עמודה56]],"$",""))</f>
        <v>25</v>
      </c>
      <c r="U2751" s="31">
        <f>VALUE(SUBSTITUTE(טבלה1[[#This Row],[עמודה57]],"$",""))</f>
        <v>49</v>
      </c>
      <c r="V2751" s="31" t="str">
        <f>IF(טבלה1[[#This Row],[עמודה58]]&gt;30,"Yes","No")</f>
        <v>Yes</v>
      </c>
    </row>
    <row r="2752" spans="1:22" x14ac:dyDescent="0.15">
      <c r="A2752" s="32" t="s">
        <v>6420</v>
      </c>
      <c r="B2752" s="33" t="s">
        <v>6421</v>
      </c>
      <c r="C2752" s="33" t="s">
        <v>6422</v>
      </c>
      <c r="D2752" s="44">
        <v>5000</v>
      </c>
      <c r="E2752" s="33" t="s">
        <v>9</v>
      </c>
      <c r="F2752" s="33" t="s">
        <v>10</v>
      </c>
      <c r="G2752" s="36" t="str">
        <f t="shared" si="42"/>
        <v>Low</v>
      </c>
      <c r="H2752" s="34">
        <v>0.1</v>
      </c>
      <c r="I2752" s="35"/>
      <c r="J2752" s="12" t="str" cm="1">
        <f t="array" ref="J2752">INDEX(_xlfn.TEXTSPLIT(טבלה1[[#This Row],[עמודה2]],","),2)</f>
        <v xml:space="preserve"> NJ</v>
      </c>
      <c r="K2752" s="37" t="str">
        <f>_xlfn.CONCAT(טבלה1[[#This Row],[AI_Companies]]," ",טבלה1[[#This Row],[עמודה1]])</f>
        <v>ELEPHANTBYTESINC https://elephantbytes.com</v>
      </c>
      <c r="L2752" s="36">
        <v>50</v>
      </c>
      <c r="M2752" s="36" t="str">
        <f>IF(טבלה1[[#This Row],[עמודה53]]&gt;2000,"Yes","No")</f>
        <v>No</v>
      </c>
      <c r="N2752" s="36">
        <v>249</v>
      </c>
      <c r="O2752" s="36">
        <f>AVERAGE(טבלה1[[#This Row],[עמודה52]:[עמודה53]])</f>
        <v>149.5</v>
      </c>
      <c r="P2752" s="36" t="str">
        <f>IF(טבלה1[[#This Row],[עמודה4]]="&lt; $25 / hr","0$ - $25 / hr",טבלה1[[#This Row],[עמודה4]])</f>
        <v>$150 - $199 / hr</v>
      </c>
      <c r="Q2752" s="12" t="str" cm="1">
        <f t="array" ref="Q2752">INDEX(_xlfn.TEXTSPLIT(טבלה1[[#This Row],[עמודה55]],"-"),1)</f>
        <v xml:space="preserve">$150 </v>
      </c>
      <c r="R2752" s="21" t="str" cm="1">
        <f t="array" ref="R2752">INDEX(_xlfn.TEXTSPLIT(INDEX(_xlfn.TEXTSPLIT(טבלה1[[#This Row],[עמודה55]],"-"),2),"/"),1)</f>
        <v xml:space="preserve"> $199 </v>
      </c>
      <c r="S2752" s="36">
        <f>AVERAGE(טבלה1[[#This Row],[עמודה59]:[עמודה60]])</f>
        <v>174.5</v>
      </c>
      <c r="T2752" s="38">
        <f>VALUE(SUBSTITUTE(טבלה1[[#This Row],[עמודה56]],"$",""))</f>
        <v>150</v>
      </c>
      <c r="U2752" s="38">
        <f>VALUE(SUBSTITUTE(טבלה1[[#This Row],[עמודה57]],"$",""))</f>
        <v>199</v>
      </c>
      <c r="V2752" s="38" t="str">
        <f>IF(טבלה1[[#This Row],[עמודה58]]&gt;30,"Yes","No")</f>
        <v>Yes</v>
      </c>
    </row>
    <row r="2753" spans="1:22" x14ac:dyDescent="0.15">
      <c r="A2753" s="32" t="s">
        <v>6423</v>
      </c>
      <c r="B2753" s="39" t="s">
        <v>6424</v>
      </c>
      <c r="C2753" s="39" t="s">
        <v>102</v>
      </c>
      <c r="D2753" s="39" t="s">
        <v>4</v>
      </c>
      <c r="E2753" s="39" t="s">
        <v>4</v>
      </c>
      <c r="F2753" s="39" t="s">
        <v>10</v>
      </c>
      <c r="G2753" s="36" t="str">
        <f t="shared" si="42"/>
        <v>Low</v>
      </c>
      <c r="H2753" s="41">
        <v>0.1</v>
      </c>
      <c r="I2753" s="42"/>
      <c r="J2753" s="12" t="str" cm="1">
        <f t="array" ref="J2753">INDEX(_xlfn.TEXTSPLIT(טבלה1[[#This Row],[עמודה2]],","),2)</f>
        <v xml:space="preserve"> Canada</v>
      </c>
      <c r="K2753" s="43" t="str">
        <f>_xlfn.CONCAT(טבלה1[[#This Row],[AI_Companies]]," ",טבלה1[[#This Row],[עמודה1]])</f>
        <v>MIRDigitalSolutions https://mir-services.com</v>
      </c>
      <c r="L2753" s="28">
        <v>50</v>
      </c>
      <c r="M2753" s="28" t="str">
        <f>IF(טבלה1[[#This Row],[עמודה53]]&gt;2000,"Yes","No")</f>
        <v>No</v>
      </c>
      <c r="N2753" s="28">
        <v>249</v>
      </c>
      <c r="O2753" s="28">
        <f>AVERAGE(טבלה1[[#This Row],[עמודה52]:[עמודה53]])</f>
        <v>149.5</v>
      </c>
      <c r="P2753" s="28" t="str">
        <f>IF(טבלה1[[#This Row],[עמודה4]]="&lt; $25 / hr","0$ - $25 / hr",טבלה1[[#This Row],[עמודה4]])</f>
        <v>$50 - $99 / hr</v>
      </c>
      <c r="Q2753" s="12" t="str" cm="1">
        <f t="array" ref="Q2753">INDEX(_xlfn.TEXTSPLIT(טבלה1[[#This Row],[עמודה55]],"-"),1)</f>
        <v xml:space="preserve">$50 </v>
      </c>
      <c r="R2753" s="21" t="str" cm="1">
        <f t="array" ref="R2753">INDEX(_xlfn.TEXTSPLIT(INDEX(_xlfn.TEXTSPLIT(טבלה1[[#This Row],[עמודה55]],"-"),2),"/"),1)</f>
        <v xml:space="preserve"> $99 </v>
      </c>
      <c r="S2753" s="28">
        <f>AVERAGE(טבלה1[[#This Row],[עמודה59]:[עמודה60]])</f>
        <v>74.5</v>
      </c>
      <c r="T2753" s="31">
        <f>VALUE(SUBSTITUTE(טבלה1[[#This Row],[עמודה56]],"$",""))</f>
        <v>50</v>
      </c>
      <c r="U2753" s="31">
        <f>VALUE(SUBSTITUTE(טבלה1[[#This Row],[עמודה57]],"$",""))</f>
        <v>99</v>
      </c>
      <c r="V2753" s="31" t="str">
        <f>IF(טבלה1[[#This Row],[עמודה58]]&gt;30,"Yes","No")</f>
        <v>Yes</v>
      </c>
    </row>
    <row r="2754" spans="1:22" x14ac:dyDescent="0.15">
      <c r="A2754" s="32" t="s">
        <v>6425</v>
      </c>
      <c r="B2754" s="33" t="s">
        <v>6426</v>
      </c>
      <c r="C2754" s="33" t="s">
        <v>1706</v>
      </c>
      <c r="D2754" s="44">
        <v>1000</v>
      </c>
      <c r="E2754" s="33" t="s">
        <v>33</v>
      </c>
      <c r="F2754" s="33" t="s">
        <v>117</v>
      </c>
      <c r="G2754" s="36" t="str">
        <f t="shared" si="42"/>
        <v>Low</v>
      </c>
      <c r="H2754" s="34">
        <v>0.1</v>
      </c>
      <c r="I2754" s="35"/>
      <c r="J2754" s="12" t="str" cm="1">
        <f t="array" ref="J2754">INDEX(_xlfn.TEXTSPLIT(טבלה1[[#This Row],[עמודה2]],","),2)</f>
        <v xml:space="preserve"> United Kingdom</v>
      </c>
      <c r="K2754" s="37" t="str">
        <f>_xlfn.CONCAT(טבלה1[[#This Row],[AI_Companies]]," ",טבלה1[[#This Row],[עמודה1]])</f>
        <v>SentiumConsulting https://sentium-consulting.com/</v>
      </c>
      <c r="L2754" s="36">
        <v>2</v>
      </c>
      <c r="M2754" s="36" t="str">
        <f>IF(טבלה1[[#This Row],[עמודה53]]&gt;2000,"Yes","No")</f>
        <v>No</v>
      </c>
      <c r="N2754" s="36">
        <v>9</v>
      </c>
      <c r="O2754" s="36">
        <f>AVERAGE(טבלה1[[#This Row],[עמודה52]:[עמודה53]])</f>
        <v>149.5</v>
      </c>
      <c r="P2754" s="36" t="str">
        <f>IF(טבלה1[[#This Row],[עמודה4]]="&lt; $25 / hr","0$ - $25 / hr",טבלה1[[#This Row],[עמודה4]])</f>
        <v>Undisclosed</v>
      </c>
      <c r="Q2754" s="12" t="str" cm="1">
        <f t="array" ref="Q2754">INDEX(_xlfn.TEXTSPLIT(טבלה1[[#This Row],[עמודה55]],"-"),1)</f>
        <v>Undisclosed</v>
      </c>
      <c r="R2754" s="21" t="e" cm="1">
        <f t="array" ref="R2754">INDEX(_xlfn.TEXTSPLIT(INDEX(_xlfn.TEXTSPLIT(טבלה1[[#This Row],[עמודה55]],"-"),2),"/"),1)</f>
        <v>#REF!</v>
      </c>
      <c r="S2754" s="36" t="e">
        <f>AVERAGE(טבלה1[[#This Row],[עמודה59]:[עמודה60]])</f>
        <v>#VALUE!</v>
      </c>
      <c r="T2754" s="38" t="e">
        <f>VALUE(SUBSTITUTE(טבלה1[[#This Row],[עמודה56]],"$",""))</f>
        <v>#VALUE!</v>
      </c>
      <c r="U2754" s="38" t="e">
        <f>VALUE(SUBSTITUTE(טבלה1[[#This Row],[עמודה57]],"$",""))</f>
        <v>#REF!</v>
      </c>
      <c r="V2754" s="38" t="e">
        <f>IF(טבלה1[[#This Row],[עמודה58]]&gt;30,"Yes","No")</f>
        <v>#VALUE!</v>
      </c>
    </row>
    <row r="2755" spans="1:22" x14ac:dyDescent="0.15">
      <c r="A2755" s="32" t="s">
        <v>6427</v>
      </c>
      <c r="B2755" s="39" t="s">
        <v>6428</v>
      </c>
      <c r="C2755" s="39" t="s">
        <v>2673</v>
      </c>
      <c r="D2755" s="40">
        <v>5000</v>
      </c>
      <c r="E2755" s="39" t="s">
        <v>9</v>
      </c>
      <c r="F2755" s="39" t="s">
        <v>117</v>
      </c>
      <c r="G2755" s="36" t="str">
        <f t="shared" ref="G2755:G2818" si="43">IF(H2755&gt;0.8,"High",IF(H2755&gt;0.4,"Med","Low"))</f>
        <v>Low</v>
      </c>
      <c r="H2755" s="41">
        <v>0.1</v>
      </c>
      <c r="I2755" s="42"/>
      <c r="J2755" s="12" t="str" cm="1">
        <f t="array" ref="J2755">INDEX(_xlfn.TEXTSPLIT(טבלה1[[#This Row],[עמודה2]],","),2)</f>
        <v xml:space="preserve"> TX</v>
      </c>
      <c r="K2755" s="43" t="str">
        <f>_xlfn.CONCAT(טבלה1[[#This Row],[AI_Companies]]," ",טבלה1[[#This Row],[עמודה1]])</f>
        <v>Sreeyan https://www.sreeyan.com</v>
      </c>
      <c r="L2755" s="28">
        <v>2</v>
      </c>
      <c r="M2755" s="28" t="str">
        <f>IF(טבלה1[[#This Row],[עמודה53]]&gt;2000,"Yes","No")</f>
        <v>No</v>
      </c>
      <c r="N2755" s="28">
        <v>9</v>
      </c>
      <c r="O2755" s="28">
        <f>AVERAGE(טבלה1[[#This Row],[עמודה52]:[עמודה53]])</f>
        <v>5.5</v>
      </c>
      <c r="P2755" s="28" t="str">
        <f>IF(טבלה1[[#This Row],[עמודה4]]="&lt; $25 / hr","0$ - $25 / hr",טבלה1[[#This Row],[עמודה4]])</f>
        <v>$25 - $49 / hr</v>
      </c>
      <c r="Q2755" s="12" t="str" cm="1">
        <f t="array" ref="Q2755">INDEX(_xlfn.TEXTSPLIT(טבלה1[[#This Row],[עמודה55]],"-"),1)</f>
        <v xml:space="preserve">$25 </v>
      </c>
      <c r="R2755" s="21" t="str" cm="1">
        <f t="array" ref="R2755">INDEX(_xlfn.TEXTSPLIT(INDEX(_xlfn.TEXTSPLIT(טבלה1[[#This Row],[עמודה55]],"-"),2),"/"),1)</f>
        <v xml:space="preserve"> $49 </v>
      </c>
      <c r="S2755" s="28">
        <f>AVERAGE(טבלה1[[#This Row],[עמודה59]:[עמודה60]])</f>
        <v>37</v>
      </c>
      <c r="T2755" s="31">
        <f>VALUE(SUBSTITUTE(טבלה1[[#This Row],[עמודה56]],"$",""))</f>
        <v>25</v>
      </c>
      <c r="U2755" s="31">
        <f>VALUE(SUBSTITUTE(טבלה1[[#This Row],[עמודה57]],"$",""))</f>
        <v>49</v>
      </c>
      <c r="V2755" s="31" t="str">
        <f>IF(טבלה1[[#This Row],[עמודה58]]&gt;30,"Yes","No")</f>
        <v>Yes</v>
      </c>
    </row>
    <row r="2756" spans="1:22" x14ac:dyDescent="0.15">
      <c r="A2756" s="32" t="s">
        <v>6429</v>
      </c>
      <c r="B2756" s="33" t="s">
        <v>6430</v>
      </c>
      <c r="C2756" s="33" t="s">
        <v>5720</v>
      </c>
      <c r="D2756" s="44">
        <v>1000</v>
      </c>
      <c r="E2756" s="33" t="s">
        <v>33</v>
      </c>
      <c r="F2756" s="33" t="s">
        <v>117</v>
      </c>
      <c r="G2756" s="36" t="str">
        <f t="shared" si="43"/>
        <v>Low</v>
      </c>
      <c r="H2756" s="34">
        <v>0.1</v>
      </c>
      <c r="I2756" s="35"/>
      <c r="J2756" s="12" t="str" cm="1">
        <f t="array" ref="J2756">INDEX(_xlfn.TEXTSPLIT(טבלה1[[#This Row],[עמודה2]],","),2)</f>
        <v xml:space="preserve"> Spain</v>
      </c>
      <c r="K2756" s="37" t="str">
        <f>_xlfn.CONCAT(טבלה1[[#This Row],[AI_Companies]]," ",טבלה1[[#This Row],[עמודה1]])</f>
        <v>OrigenStudio https://origen.studio</v>
      </c>
      <c r="L2756" s="36">
        <v>2</v>
      </c>
      <c r="M2756" s="36" t="str">
        <f>IF(טבלה1[[#This Row],[עמודה53]]&gt;2000,"Yes","No")</f>
        <v>No</v>
      </c>
      <c r="N2756" s="36">
        <v>9</v>
      </c>
      <c r="O2756" s="36">
        <f>AVERAGE(טבלה1[[#This Row],[עמודה52]:[עמודה53]])</f>
        <v>5.5</v>
      </c>
      <c r="P2756" s="36" t="str">
        <f>IF(טבלה1[[#This Row],[עמודה4]]="&lt; $25 / hr","0$ - $25 / hr",טבלה1[[#This Row],[עמודה4]])</f>
        <v>$50 - $99 / hr</v>
      </c>
      <c r="Q2756" s="12" t="str" cm="1">
        <f t="array" ref="Q2756">INDEX(_xlfn.TEXTSPLIT(טבלה1[[#This Row],[עמודה55]],"-"),1)</f>
        <v xml:space="preserve">$50 </v>
      </c>
      <c r="R2756" s="21" t="str" cm="1">
        <f t="array" ref="R2756">INDEX(_xlfn.TEXTSPLIT(INDEX(_xlfn.TEXTSPLIT(טבלה1[[#This Row],[עמודה55]],"-"),2),"/"),1)</f>
        <v xml:space="preserve"> $99 </v>
      </c>
      <c r="S2756" s="36">
        <f>AVERAGE(טבלה1[[#This Row],[עמודה59]:[עמודה60]])</f>
        <v>74.5</v>
      </c>
      <c r="T2756" s="38">
        <f>VALUE(SUBSTITUTE(טבלה1[[#This Row],[עמודה56]],"$",""))</f>
        <v>50</v>
      </c>
      <c r="U2756" s="38">
        <f>VALUE(SUBSTITUTE(טבלה1[[#This Row],[עמודה57]],"$",""))</f>
        <v>99</v>
      </c>
      <c r="V2756" s="38" t="str">
        <f>IF(טבלה1[[#This Row],[עמודה58]]&gt;30,"Yes","No")</f>
        <v>Yes</v>
      </c>
    </row>
    <row r="2757" spans="1:22" x14ac:dyDescent="0.15">
      <c r="A2757" s="32" t="s">
        <v>6431</v>
      </c>
      <c r="B2757" s="39" t="s">
        <v>6432</v>
      </c>
      <c r="C2757" s="39" t="s">
        <v>342</v>
      </c>
      <c r="D2757" s="40">
        <v>1000</v>
      </c>
      <c r="E2757" s="39" t="s">
        <v>33</v>
      </c>
      <c r="F2757" s="39" t="s">
        <v>117</v>
      </c>
      <c r="G2757" s="36" t="str">
        <f t="shared" si="43"/>
        <v>Low</v>
      </c>
      <c r="H2757" s="41">
        <v>0.1</v>
      </c>
      <c r="I2757" s="42"/>
      <c r="J2757" s="12" t="str" cm="1">
        <f t="array" ref="J2757">INDEX(_xlfn.TEXTSPLIT(טבלה1[[#This Row],[עמודה2]],","),2)</f>
        <v xml:space="preserve"> Azerbaijan</v>
      </c>
      <c r="K2757" s="43" t="str">
        <f>_xlfn.CONCAT(טבלה1[[#This Row],[AI_Companies]]," ",טבלה1[[#This Row],[עמודה1]])</f>
        <v>CaspianSoft https://caspiansoft.com</v>
      </c>
      <c r="L2757" s="28">
        <v>2</v>
      </c>
      <c r="M2757" s="28" t="str">
        <f>IF(טבלה1[[#This Row],[עמודה53]]&gt;2000,"Yes","No")</f>
        <v>No</v>
      </c>
      <c r="N2757" s="28">
        <v>9</v>
      </c>
      <c r="O2757" s="28">
        <f>AVERAGE(טבלה1[[#This Row],[עמודה52]:[עמודה53]])</f>
        <v>5.5</v>
      </c>
      <c r="P2757" s="28" t="str">
        <f>IF(טבלה1[[#This Row],[עמודה4]]="&lt; $25 / hr","0$ - $25 / hr",טבלה1[[#This Row],[עמודה4]])</f>
        <v>$25 - $49 / hr</v>
      </c>
      <c r="Q2757" s="12" t="str" cm="1">
        <f t="array" ref="Q2757">INDEX(_xlfn.TEXTSPLIT(טבלה1[[#This Row],[עמודה55]],"-"),1)</f>
        <v xml:space="preserve">$25 </v>
      </c>
      <c r="R2757" s="21" t="str" cm="1">
        <f t="array" ref="R2757">INDEX(_xlfn.TEXTSPLIT(INDEX(_xlfn.TEXTSPLIT(טבלה1[[#This Row],[עמודה55]],"-"),2),"/"),1)</f>
        <v xml:space="preserve"> $49 </v>
      </c>
      <c r="S2757" s="28">
        <f>AVERAGE(טבלה1[[#This Row],[עמודה59]:[עמודה60]])</f>
        <v>37</v>
      </c>
      <c r="T2757" s="31">
        <f>VALUE(SUBSTITUTE(טבלה1[[#This Row],[עמודה56]],"$",""))</f>
        <v>25</v>
      </c>
      <c r="U2757" s="31">
        <f>VALUE(SUBSTITUTE(טבלה1[[#This Row],[עמודה57]],"$",""))</f>
        <v>49</v>
      </c>
      <c r="V2757" s="31" t="str">
        <f>IF(טבלה1[[#This Row],[עמודה58]]&gt;30,"Yes","No")</f>
        <v>Yes</v>
      </c>
    </row>
    <row r="2758" spans="1:22" x14ac:dyDescent="0.15">
      <c r="A2758" s="32" t="s">
        <v>6433</v>
      </c>
      <c r="B2758" s="33" t="s">
        <v>6434</v>
      </c>
      <c r="C2758" s="33" t="s">
        <v>6435</v>
      </c>
      <c r="D2758" s="44">
        <v>100000</v>
      </c>
      <c r="E2758" s="33" t="s">
        <v>63</v>
      </c>
      <c r="F2758" s="33" t="s">
        <v>117</v>
      </c>
      <c r="G2758" s="36" t="str">
        <f t="shared" si="43"/>
        <v>Low</v>
      </c>
      <c r="H2758" s="34">
        <v>0.1</v>
      </c>
      <c r="I2758" s="35"/>
      <c r="J2758" s="12" t="str" cm="1">
        <f t="array" ref="J2758">INDEX(_xlfn.TEXTSPLIT(טבלה1[[#This Row],[עמודה2]],","),2)</f>
        <v xml:space="preserve"> Uruguay</v>
      </c>
      <c r="K2758" s="37" t="str">
        <f>_xlfn.CONCAT(טבלה1[[#This Row],[AI_Companies]]," ",טבלה1[[#This Row],[עמודה1]])</f>
        <v>MercurioDataScience https://mercuriopi.com/</v>
      </c>
      <c r="L2758" s="36">
        <v>2</v>
      </c>
      <c r="M2758" s="36" t="str">
        <f>IF(טבלה1[[#This Row],[עמודה53]]&gt;2000,"Yes","No")</f>
        <v>No</v>
      </c>
      <c r="N2758" s="36">
        <v>9</v>
      </c>
      <c r="O2758" s="36">
        <f>AVERAGE(טבלה1[[#This Row],[עמודה52]:[עמודה53]])</f>
        <v>5.5</v>
      </c>
      <c r="P2758" s="36" t="str">
        <f>IF(טבלה1[[#This Row],[עמודה4]]="&lt; $25 / hr","0$ - $25 / hr",טבלה1[[#This Row],[עמודה4]])</f>
        <v>$25 - $49 / hr</v>
      </c>
      <c r="Q2758" s="12" t="str" cm="1">
        <f t="array" ref="Q2758">INDEX(_xlfn.TEXTSPLIT(טבלה1[[#This Row],[עמודה55]],"-"),1)</f>
        <v xml:space="preserve">$25 </v>
      </c>
      <c r="R2758" s="21" t="str" cm="1">
        <f t="array" ref="R2758">INDEX(_xlfn.TEXTSPLIT(INDEX(_xlfn.TEXTSPLIT(טבלה1[[#This Row],[עמודה55]],"-"),2),"/"),1)</f>
        <v xml:space="preserve"> $49 </v>
      </c>
      <c r="S2758" s="36">
        <f>AVERAGE(טבלה1[[#This Row],[עמודה59]:[עמודה60]])</f>
        <v>37</v>
      </c>
      <c r="T2758" s="38">
        <f>VALUE(SUBSTITUTE(טבלה1[[#This Row],[עמודה56]],"$",""))</f>
        <v>25</v>
      </c>
      <c r="U2758" s="38">
        <f>VALUE(SUBSTITUTE(טבלה1[[#This Row],[עמודה57]],"$",""))</f>
        <v>49</v>
      </c>
      <c r="V2758" s="38" t="str">
        <f>IF(טבלה1[[#This Row],[עמודה58]]&gt;30,"Yes","No")</f>
        <v>Yes</v>
      </c>
    </row>
    <row r="2759" spans="1:22" x14ac:dyDescent="0.15">
      <c r="A2759" s="32" t="s">
        <v>6436</v>
      </c>
      <c r="B2759" s="39" t="s">
        <v>6437</v>
      </c>
      <c r="C2759" s="39" t="s">
        <v>6438</v>
      </c>
      <c r="D2759" s="40">
        <v>10000</v>
      </c>
      <c r="E2759" s="39" t="s">
        <v>9</v>
      </c>
      <c r="F2759" s="39" t="s">
        <v>29</v>
      </c>
      <c r="G2759" s="36" t="str">
        <f t="shared" si="43"/>
        <v>Low</v>
      </c>
      <c r="H2759" s="41">
        <v>0.1</v>
      </c>
      <c r="I2759" s="42"/>
      <c r="J2759" s="12" t="str" cm="1">
        <f t="array" ref="J2759">INDEX(_xlfn.TEXTSPLIT(טבלה1[[#This Row],[עמודה2]],","),2)</f>
        <v xml:space="preserve"> Brazil</v>
      </c>
      <c r="K2759" s="43" t="str">
        <f>_xlfn.CONCAT(טבלה1[[#This Row],[AI_Companies]]," ",טבלה1[[#This Row],[עמודה1]])</f>
        <v>CassotisConsulting https://www.cassotis.com/</v>
      </c>
      <c r="L2759" s="28">
        <v>10</v>
      </c>
      <c r="M2759" s="28" t="str">
        <f>IF(טבלה1[[#This Row],[עמודה53]]&gt;2000,"Yes","No")</f>
        <v>No</v>
      </c>
      <c r="N2759" s="28">
        <v>49</v>
      </c>
      <c r="O2759" s="28">
        <f>AVERAGE(טבלה1[[#This Row],[עמודה52]:[עמודה53]])</f>
        <v>5.5</v>
      </c>
      <c r="P2759" s="28" t="str">
        <f>IF(טבלה1[[#This Row],[עמודה4]]="&lt; $25 / hr","0$ - $25 / hr",טבלה1[[#This Row],[עמודה4]])</f>
        <v>$150 - $199 / hr</v>
      </c>
      <c r="Q2759" s="12" t="str" cm="1">
        <f t="array" ref="Q2759">INDEX(_xlfn.TEXTSPLIT(טבלה1[[#This Row],[עמודה55]],"-"),1)</f>
        <v xml:space="preserve">$150 </v>
      </c>
      <c r="R2759" s="21" t="str" cm="1">
        <f t="array" ref="R2759">INDEX(_xlfn.TEXTSPLIT(INDEX(_xlfn.TEXTSPLIT(טבלה1[[#This Row],[עמודה55]],"-"),2),"/"),1)</f>
        <v xml:space="preserve"> $199 </v>
      </c>
      <c r="S2759" s="28">
        <f>AVERAGE(טבלה1[[#This Row],[עמודה59]:[עמודה60]])</f>
        <v>174.5</v>
      </c>
      <c r="T2759" s="31">
        <f>VALUE(SUBSTITUTE(טבלה1[[#This Row],[עמודה56]],"$",""))</f>
        <v>150</v>
      </c>
      <c r="U2759" s="31">
        <f>VALUE(SUBSTITUTE(טבלה1[[#This Row],[עמודה57]],"$",""))</f>
        <v>199</v>
      </c>
      <c r="V2759" s="31" t="str">
        <f>IF(טבלה1[[#This Row],[עמודה58]]&gt;30,"Yes","No")</f>
        <v>Yes</v>
      </c>
    </row>
    <row r="2760" spans="1:22" x14ac:dyDescent="0.15">
      <c r="A2760" s="32" t="s">
        <v>6439</v>
      </c>
      <c r="B2760" s="33" t="s">
        <v>6440</v>
      </c>
      <c r="C2760" s="33" t="s">
        <v>6441</v>
      </c>
      <c r="D2760" s="44">
        <v>25000</v>
      </c>
      <c r="E2760" s="33" t="s">
        <v>33</v>
      </c>
      <c r="F2760" s="33" t="s">
        <v>29</v>
      </c>
      <c r="G2760" s="36" t="str">
        <f t="shared" si="43"/>
        <v>Low</v>
      </c>
      <c r="H2760" s="34">
        <v>0.1</v>
      </c>
      <c r="I2760" s="35"/>
      <c r="J2760" s="12" t="str" cm="1">
        <f t="array" ref="J2760">INDEX(_xlfn.TEXTSPLIT(טבלה1[[#This Row],[עמודה2]],","),2)</f>
        <v xml:space="preserve"> Czech Republic</v>
      </c>
      <c r="K2760" s="37" t="str">
        <f>_xlfn.CONCAT(טבלה1[[#This Row],[AI_Companies]]," ",טבלה1[[#This Row],[עמודה1]])</f>
        <v>elevup http://www.elevup.com</v>
      </c>
      <c r="L2760" s="36">
        <v>10</v>
      </c>
      <c r="M2760" s="36" t="str">
        <f>IF(טבלה1[[#This Row],[עמודה53]]&gt;2000,"Yes","No")</f>
        <v>No</v>
      </c>
      <c r="N2760" s="36">
        <v>49</v>
      </c>
      <c r="O2760" s="36">
        <f>AVERAGE(טבלה1[[#This Row],[עמודה52]:[עמודה53]])</f>
        <v>29.5</v>
      </c>
      <c r="P2760" s="36" t="str">
        <f>IF(טבלה1[[#This Row],[עמודה4]]="&lt; $25 / hr","0$ - $25 / hr",טבלה1[[#This Row],[עמודה4]])</f>
        <v>$50 - $99 / hr</v>
      </c>
      <c r="Q2760" s="12" t="str" cm="1">
        <f t="array" ref="Q2760">INDEX(_xlfn.TEXTSPLIT(טבלה1[[#This Row],[עמודה55]],"-"),1)</f>
        <v xml:space="preserve">$50 </v>
      </c>
      <c r="R2760" s="21" t="str" cm="1">
        <f t="array" ref="R2760">INDEX(_xlfn.TEXTSPLIT(INDEX(_xlfn.TEXTSPLIT(טבלה1[[#This Row],[עמודה55]],"-"),2),"/"),1)</f>
        <v xml:space="preserve"> $99 </v>
      </c>
      <c r="S2760" s="36">
        <f>AVERAGE(טבלה1[[#This Row],[עמודה59]:[עמודה60]])</f>
        <v>74.5</v>
      </c>
      <c r="T2760" s="38">
        <f>VALUE(SUBSTITUTE(טבלה1[[#This Row],[עמודה56]],"$",""))</f>
        <v>50</v>
      </c>
      <c r="U2760" s="38">
        <f>VALUE(SUBSTITUTE(טבלה1[[#This Row],[עמודה57]],"$",""))</f>
        <v>99</v>
      </c>
      <c r="V2760" s="38" t="str">
        <f>IF(טבלה1[[#This Row],[עמודה58]]&gt;30,"Yes","No")</f>
        <v>Yes</v>
      </c>
    </row>
    <row r="2761" spans="1:22" x14ac:dyDescent="0.15">
      <c r="A2761" s="32" t="s">
        <v>6442</v>
      </c>
      <c r="B2761" s="39" t="s">
        <v>6443</v>
      </c>
      <c r="C2761" s="39" t="s">
        <v>3643</v>
      </c>
      <c r="D2761" s="40">
        <v>1000</v>
      </c>
      <c r="E2761" s="39" t="s">
        <v>14</v>
      </c>
      <c r="F2761" s="39" t="s">
        <v>29</v>
      </c>
      <c r="G2761" s="36" t="str">
        <f t="shared" si="43"/>
        <v>Low</v>
      </c>
      <c r="H2761" s="41">
        <v>0.1</v>
      </c>
      <c r="I2761" s="42"/>
      <c r="J2761" s="12" t="str" cm="1">
        <f t="array" ref="J2761">INDEX(_xlfn.TEXTSPLIT(טבלה1[[#This Row],[עמודה2]],","),2)</f>
        <v xml:space="preserve"> Turkey</v>
      </c>
      <c r="K2761" s="43" t="str">
        <f>_xlfn.CONCAT(טבלה1[[#This Row],[AI_Companies]]," ",טבלה1[[#This Row],[עמודה1]])</f>
        <v>AlgomediInformationTechnologies https://algomedi.com</v>
      </c>
      <c r="L2761" s="28">
        <v>10</v>
      </c>
      <c r="M2761" s="28" t="str">
        <f>IF(טבלה1[[#This Row],[עמודה53]]&gt;2000,"Yes","No")</f>
        <v>No</v>
      </c>
      <c r="N2761" s="28">
        <v>49</v>
      </c>
      <c r="O2761" s="28">
        <f>AVERAGE(טבלה1[[#This Row],[עמודה52]:[עמודה53]])</f>
        <v>29.5</v>
      </c>
      <c r="P2761" s="28" t="str">
        <f>IF(טבלה1[[#This Row],[עמודה4]]="&lt; $25 / hr","0$ - $25 / hr",טבלה1[[#This Row],[עמודה4]])</f>
        <v>$25 - $49 / hr</v>
      </c>
      <c r="Q2761" s="12" t="str" cm="1">
        <f t="array" ref="Q2761">INDEX(_xlfn.TEXTSPLIT(טבלה1[[#This Row],[עמודה55]],"-"),1)</f>
        <v xml:space="preserve">$25 </v>
      </c>
      <c r="R2761" s="21" t="str" cm="1">
        <f t="array" ref="R2761">INDEX(_xlfn.TEXTSPLIT(INDEX(_xlfn.TEXTSPLIT(טבלה1[[#This Row],[עמודה55]],"-"),2),"/"),1)</f>
        <v xml:space="preserve"> $49 </v>
      </c>
      <c r="S2761" s="28">
        <f>AVERAGE(טבלה1[[#This Row],[עמודה59]:[עמודה60]])</f>
        <v>37</v>
      </c>
      <c r="T2761" s="31">
        <f>VALUE(SUBSTITUTE(טבלה1[[#This Row],[עמודה56]],"$",""))</f>
        <v>25</v>
      </c>
      <c r="U2761" s="31">
        <f>VALUE(SUBSTITUTE(טבלה1[[#This Row],[עמודה57]],"$",""))</f>
        <v>49</v>
      </c>
      <c r="V2761" s="31" t="str">
        <f>IF(טבלה1[[#This Row],[עמודה58]]&gt;30,"Yes","No")</f>
        <v>Yes</v>
      </c>
    </row>
    <row r="2762" spans="1:22" x14ac:dyDescent="0.15">
      <c r="A2762" s="32" t="s">
        <v>6444</v>
      </c>
      <c r="B2762" s="33" t="s">
        <v>6445</v>
      </c>
      <c r="C2762" s="33" t="s">
        <v>6446</v>
      </c>
      <c r="D2762" s="44">
        <v>1000</v>
      </c>
      <c r="E2762" s="33" t="s">
        <v>63</v>
      </c>
      <c r="F2762" s="33" t="s">
        <v>560</v>
      </c>
      <c r="G2762" s="36" t="str">
        <f t="shared" si="43"/>
        <v>Low</v>
      </c>
      <c r="H2762" s="34">
        <v>0.1</v>
      </c>
      <c r="I2762" s="35"/>
      <c r="J2762" s="12" t="str" cm="1">
        <f t="array" ref="J2762">INDEX(_xlfn.TEXTSPLIT(טבלה1[[#This Row],[עמודה2]],","),2)</f>
        <v xml:space="preserve"> Sri Lanka</v>
      </c>
      <c r="K2762" s="37" t="str">
        <f>_xlfn.CONCAT(טבלה1[[#This Row],[AI_Companies]]," ",טבלה1[[#This Row],[עמודה1]])</f>
        <v>NorthwoodConsulting https://northwoodconsultants.com/contactus/</v>
      </c>
      <c r="L2762" s="36" t="s">
        <v>560</v>
      </c>
      <c r="M2762" s="36" t="str">
        <f>IF(טבלה1[[#This Row],[עמודה53]]&gt;2000,"Yes","No")</f>
        <v>No</v>
      </c>
      <c r="N2762" s="36"/>
      <c r="O2762" s="36">
        <f>AVERAGE(טבלה1[[#This Row],[עמודה52]:[עמודה53]])</f>
        <v>29.5</v>
      </c>
      <c r="P2762" s="36" t="str">
        <f>IF(טבלה1[[#This Row],[עמודה4]]="&lt; $25 / hr","0$ - $25 / hr",טבלה1[[#This Row],[עמודה4]])</f>
        <v>0$ - $25 / hr</v>
      </c>
      <c r="Q2762" s="12" t="str" cm="1">
        <f t="array" ref="Q2762">INDEX(_xlfn.TEXTSPLIT(טבלה1[[#This Row],[עמודה55]],"-"),1)</f>
        <v xml:space="preserve">0$ </v>
      </c>
      <c r="R2762" s="21" t="str" cm="1">
        <f t="array" ref="R2762">INDEX(_xlfn.TEXTSPLIT(INDEX(_xlfn.TEXTSPLIT(טבלה1[[#This Row],[עמודה55]],"-"),2),"/"),1)</f>
        <v xml:space="preserve"> $25 </v>
      </c>
      <c r="S2762" s="36">
        <f>AVERAGE(טבלה1[[#This Row],[עמודה59]:[עמודה60]])</f>
        <v>12.5</v>
      </c>
      <c r="T2762" s="38">
        <f>VALUE(SUBSTITUTE(טבלה1[[#This Row],[עמודה56]],"$",""))</f>
        <v>0</v>
      </c>
      <c r="U2762" s="38">
        <f>VALUE(SUBSTITUTE(טבלה1[[#This Row],[עמודה57]],"$",""))</f>
        <v>25</v>
      </c>
      <c r="V2762" s="38" t="str">
        <f>IF(טבלה1[[#This Row],[עמודה58]]&gt;30,"Yes","No")</f>
        <v>No</v>
      </c>
    </row>
    <row r="2763" spans="1:22" x14ac:dyDescent="0.15">
      <c r="A2763" s="32" t="s">
        <v>6447</v>
      </c>
      <c r="B2763" s="39" t="s">
        <v>6448</v>
      </c>
      <c r="C2763" s="39" t="s">
        <v>168</v>
      </c>
      <c r="D2763" s="40">
        <v>10000</v>
      </c>
      <c r="E2763" s="39" t="s">
        <v>14</v>
      </c>
      <c r="F2763" s="39" t="s">
        <v>117</v>
      </c>
      <c r="G2763" s="36" t="str">
        <f t="shared" si="43"/>
        <v>Low</v>
      </c>
      <c r="H2763" s="41">
        <v>0.2</v>
      </c>
      <c r="I2763" s="42"/>
      <c r="J2763" s="12" t="str" cm="1">
        <f t="array" ref="J2763">INDEX(_xlfn.TEXTSPLIT(טבלה1[[#This Row],[עמודה2]],","),2)</f>
        <v xml:space="preserve"> United Kingdom</v>
      </c>
      <c r="K2763" s="43" t="str">
        <f>_xlfn.CONCAT(טבלה1[[#This Row],[AI_Companies]]," ",טבלה1[[#This Row],[עמודה1]])</f>
        <v>KibaLabs https://www.kibalabs.com</v>
      </c>
      <c r="L2763" s="28">
        <v>2</v>
      </c>
      <c r="M2763" s="28" t="str">
        <f>IF(טבלה1[[#This Row],[עמודה53]]&gt;2000,"Yes","No")</f>
        <v>No</v>
      </c>
      <c r="N2763" s="28">
        <v>9</v>
      </c>
      <c r="O2763" s="28" t="e">
        <f>AVERAGE(טבלה1[[#This Row],[עמודה52]:[עמודה53]])</f>
        <v>#DIV/0!</v>
      </c>
      <c r="P2763" s="28" t="str">
        <f>IF(טבלה1[[#This Row],[עמודה4]]="&lt; $25 / hr","0$ - $25 / hr",טבלה1[[#This Row],[עמודה4]])</f>
        <v>$150 - $199 / hr</v>
      </c>
      <c r="Q2763" s="12" t="str" cm="1">
        <f t="array" ref="Q2763">INDEX(_xlfn.TEXTSPLIT(טבלה1[[#This Row],[עמודה55]],"-"),1)</f>
        <v xml:space="preserve">$150 </v>
      </c>
      <c r="R2763" s="21" t="str" cm="1">
        <f t="array" ref="R2763">INDEX(_xlfn.TEXTSPLIT(INDEX(_xlfn.TEXTSPLIT(טבלה1[[#This Row],[עמודה55]],"-"),2),"/"),1)</f>
        <v xml:space="preserve"> $199 </v>
      </c>
      <c r="S2763" s="28">
        <f>AVERAGE(טבלה1[[#This Row],[עמודה59]:[עמודה60]])</f>
        <v>174.5</v>
      </c>
      <c r="T2763" s="31">
        <f>VALUE(SUBSTITUTE(טבלה1[[#This Row],[עמודה56]],"$",""))</f>
        <v>150</v>
      </c>
      <c r="U2763" s="31">
        <f>VALUE(SUBSTITUTE(טבלה1[[#This Row],[עמודה57]],"$",""))</f>
        <v>199</v>
      </c>
      <c r="V2763" s="31" t="str">
        <f>IF(טבלה1[[#This Row],[עמודה58]]&gt;30,"Yes","No")</f>
        <v>Yes</v>
      </c>
    </row>
    <row r="2764" spans="1:22" x14ac:dyDescent="0.15">
      <c r="A2764" s="32" t="s">
        <v>6449</v>
      </c>
      <c r="B2764" s="33" t="s">
        <v>6450</v>
      </c>
      <c r="C2764" s="33" t="s">
        <v>264</v>
      </c>
      <c r="D2764" s="44">
        <v>10000</v>
      </c>
      <c r="E2764" s="33" t="s">
        <v>33</v>
      </c>
      <c r="F2764" s="33" t="s">
        <v>29</v>
      </c>
      <c r="G2764" s="36" t="str">
        <f t="shared" si="43"/>
        <v>Low</v>
      </c>
      <c r="H2764" s="34">
        <v>0.1</v>
      </c>
      <c r="I2764" s="35"/>
      <c r="J2764" s="12" t="str" cm="1">
        <f t="array" ref="J2764">INDEX(_xlfn.TEXTSPLIT(טבלה1[[#This Row],[עמודה2]],","),2)</f>
        <v xml:space="preserve"> India</v>
      </c>
      <c r="K2764" s="37" t="str">
        <f>_xlfn.CONCAT(טבלה1[[#This Row],[AI_Companies]]," ",טבלה1[[#This Row],[עמודה1]])</f>
        <v>AtulyamTechnolabsLLP https://atulyam.tech/</v>
      </c>
      <c r="L2764" s="36">
        <v>10</v>
      </c>
      <c r="M2764" s="36" t="str">
        <f>IF(טבלה1[[#This Row],[עמודה53]]&gt;2000,"Yes","No")</f>
        <v>No</v>
      </c>
      <c r="N2764" s="36">
        <v>49</v>
      </c>
      <c r="O2764" s="36">
        <f>AVERAGE(טבלה1[[#This Row],[עמודה52]:[עמודה53]])</f>
        <v>5.5</v>
      </c>
      <c r="P2764" s="36" t="str">
        <f>IF(טבלה1[[#This Row],[עמודה4]]="&lt; $25 / hr","0$ - $25 / hr",טבלה1[[#This Row],[עמודה4]])</f>
        <v>0$ - $25 / hr</v>
      </c>
      <c r="Q2764" s="12" t="str" cm="1">
        <f t="array" ref="Q2764">INDEX(_xlfn.TEXTSPLIT(טבלה1[[#This Row],[עמודה55]],"-"),1)</f>
        <v xml:space="preserve">0$ </v>
      </c>
      <c r="R2764" s="21" t="str" cm="1">
        <f t="array" ref="R2764">INDEX(_xlfn.TEXTSPLIT(INDEX(_xlfn.TEXTSPLIT(טבלה1[[#This Row],[עמודה55]],"-"),2),"/"),1)</f>
        <v xml:space="preserve"> $25 </v>
      </c>
      <c r="S2764" s="36">
        <f>AVERAGE(טבלה1[[#This Row],[עמודה59]:[עמודה60]])</f>
        <v>12.5</v>
      </c>
      <c r="T2764" s="38">
        <f>VALUE(SUBSTITUTE(טבלה1[[#This Row],[עמודה56]],"$",""))</f>
        <v>0</v>
      </c>
      <c r="U2764" s="38">
        <f>VALUE(SUBSTITUTE(טבלה1[[#This Row],[עמודה57]],"$",""))</f>
        <v>25</v>
      </c>
      <c r="V2764" s="38" t="str">
        <f>IF(טבלה1[[#This Row],[עמודה58]]&gt;30,"Yes","No")</f>
        <v>No</v>
      </c>
    </row>
    <row r="2765" spans="1:22" x14ac:dyDescent="0.15">
      <c r="A2765" s="32" t="s">
        <v>6451</v>
      </c>
      <c r="B2765" s="39" t="s">
        <v>6452</v>
      </c>
      <c r="C2765" s="39" t="s">
        <v>174</v>
      </c>
      <c r="D2765" s="40">
        <v>1000</v>
      </c>
      <c r="E2765" s="39" t="s">
        <v>33</v>
      </c>
      <c r="F2765" s="39" t="s">
        <v>29</v>
      </c>
      <c r="G2765" s="36" t="str">
        <f t="shared" si="43"/>
        <v>Low</v>
      </c>
      <c r="H2765" s="41">
        <v>0.1</v>
      </c>
      <c r="I2765" s="42"/>
      <c r="J2765" s="12" t="str" cm="1">
        <f t="array" ref="J2765">INDEX(_xlfn.TEXTSPLIT(טבלה1[[#This Row],[עמודה2]],","),2)</f>
        <v xml:space="preserve"> Armenia</v>
      </c>
      <c r="K2765" s="43" t="str">
        <f>_xlfn.CONCAT(טבלה1[[#This Row],[AI_Companies]]," ",טבלה1[[#This Row],[עמודה1]])</f>
        <v>MAYROIT https://mayro.io/</v>
      </c>
      <c r="L2765" s="28">
        <v>10</v>
      </c>
      <c r="M2765" s="28" t="str">
        <f>IF(טבלה1[[#This Row],[עמודה53]]&gt;2000,"Yes","No")</f>
        <v>No</v>
      </c>
      <c r="N2765" s="28">
        <v>49</v>
      </c>
      <c r="O2765" s="28">
        <f>AVERAGE(טבלה1[[#This Row],[עמודה52]:[עמודה53]])</f>
        <v>29.5</v>
      </c>
      <c r="P2765" s="28" t="str">
        <f>IF(טבלה1[[#This Row],[עמודה4]]="&lt; $25 / hr","0$ - $25 / hr",טבלה1[[#This Row],[עמודה4]])</f>
        <v>$25 - $49 / hr</v>
      </c>
      <c r="Q2765" s="12" t="str" cm="1">
        <f t="array" ref="Q2765">INDEX(_xlfn.TEXTSPLIT(טבלה1[[#This Row],[עמודה55]],"-"),1)</f>
        <v xml:space="preserve">$25 </v>
      </c>
      <c r="R2765" s="21" t="str" cm="1">
        <f t="array" ref="R2765">INDEX(_xlfn.TEXTSPLIT(INDEX(_xlfn.TEXTSPLIT(טבלה1[[#This Row],[עמודה55]],"-"),2),"/"),1)</f>
        <v xml:space="preserve"> $49 </v>
      </c>
      <c r="S2765" s="28">
        <f>AVERAGE(טבלה1[[#This Row],[עמודה59]:[עמודה60]])</f>
        <v>37</v>
      </c>
      <c r="T2765" s="31">
        <f>VALUE(SUBSTITUTE(טבלה1[[#This Row],[עמודה56]],"$",""))</f>
        <v>25</v>
      </c>
      <c r="U2765" s="31">
        <f>VALUE(SUBSTITUTE(טבלה1[[#This Row],[עמודה57]],"$",""))</f>
        <v>49</v>
      </c>
      <c r="V2765" s="31" t="str">
        <f>IF(טבלה1[[#This Row],[עמודה58]]&gt;30,"Yes","No")</f>
        <v>Yes</v>
      </c>
    </row>
    <row r="2766" spans="1:22" x14ac:dyDescent="0.15">
      <c r="A2766" s="32" t="s">
        <v>6453</v>
      </c>
      <c r="B2766" s="33" t="s">
        <v>6454</v>
      </c>
      <c r="C2766" s="33" t="s">
        <v>6455</v>
      </c>
      <c r="D2766" s="44">
        <v>1000</v>
      </c>
      <c r="E2766" s="33" t="s">
        <v>14</v>
      </c>
      <c r="F2766" s="33" t="s">
        <v>29</v>
      </c>
      <c r="G2766" s="36" t="str">
        <f t="shared" si="43"/>
        <v>Low</v>
      </c>
      <c r="H2766" s="34">
        <v>0.1</v>
      </c>
      <c r="I2766" s="35"/>
      <c r="J2766" s="12" t="str" cm="1">
        <f t="array" ref="J2766">INDEX(_xlfn.TEXTSPLIT(טבלה1[[#This Row],[עמודה2]],","),2)</f>
        <v xml:space="preserve"> Germany</v>
      </c>
      <c r="K2766" s="37" t="str">
        <f>_xlfn.CONCAT(טבלה1[[#This Row],[AI_Companies]]," ",טבלה1[[#This Row],[עמודה1]])</f>
        <v>Gigasource https://gigasource.io/</v>
      </c>
      <c r="L2766" s="36">
        <v>10</v>
      </c>
      <c r="M2766" s="36" t="str">
        <f>IF(טבלה1[[#This Row],[עמודה53]]&gt;2000,"Yes","No")</f>
        <v>No</v>
      </c>
      <c r="N2766" s="36">
        <v>49</v>
      </c>
      <c r="O2766" s="36">
        <f>AVERAGE(טבלה1[[#This Row],[עמודה52]:[עמודה53]])</f>
        <v>29.5</v>
      </c>
      <c r="P2766" s="36" t="str">
        <f>IF(טבלה1[[#This Row],[עמודה4]]="&lt; $25 / hr","0$ - $25 / hr",טבלה1[[#This Row],[עמודה4]])</f>
        <v>$25 - $49 / hr</v>
      </c>
      <c r="Q2766" s="12" t="str" cm="1">
        <f t="array" ref="Q2766">INDEX(_xlfn.TEXTSPLIT(טבלה1[[#This Row],[עמודה55]],"-"),1)</f>
        <v xml:space="preserve">$25 </v>
      </c>
      <c r="R2766" s="21" t="str" cm="1">
        <f t="array" ref="R2766">INDEX(_xlfn.TEXTSPLIT(INDEX(_xlfn.TEXTSPLIT(טבלה1[[#This Row],[עמודה55]],"-"),2),"/"),1)</f>
        <v xml:space="preserve"> $49 </v>
      </c>
      <c r="S2766" s="36">
        <f>AVERAGE(טבלה1[[#This Row],[עמודה59]:[עמודה60]])</f>
        <v>37</v>
      </c>
      <c r="T2766" s="38">
        <f>VALUE(SUBSTITUTE(טבלה1[[#This Row],[עמודה56]],"$",""))</f>
        <v>25</v>
      </c>
      <c r="U2766" s="38">
        <f>VALUE(SUBSTITUTE(טבלה1[[#This Row],[עמודה57]],"$",""))</f>
        <v>49</v>
      </c>
      <c r="V2766" s="38" t="str">
        <f>IF(טבלה1[[#This Row],[עמודה58]]&gt;30,"Yes","No")</f>
        <v>Yes</v>
      </c>
    </row>
    <row r="2767" spans="1:22" x14ac:dyDescent="0.15">
      <c r="A2767" s="32" t="s">
        <v>6456</v>
      </c>
      <c r="B2767" s="39" t="s">
        <v>6457</v>
      </c>
      <c r="C2767" s="39" t="s">
        <v>53</v>
      </c>
      <c r="D2767" s="40">
        <v>5000</v>
      </c>
      <c r="E2767" s="39" t="s">
        <v>33</v>
      </c>
      <c r="F2767" s="39" t="s">
        <v>29</v>
      </c>
      <c r="G2767" s="36" t="str">
        <f t="shared" si="43"/>
        <v>Low</v>
      </c>
      <c r="H2767" s="41">
        <v>0.2</v>
      </c>
      <c r="I2767" s="42"/>
      <c r="J2767" s="12" t="str" cm="1">
        <f t="array" ref="J2767">INDEX(_xlfn.TEXTSPLIT(טבלה1[[#This Row],[עמודה2]],","),2)</f>
        <v xml:space="preserve"> Pakistan</v>
      </c>
      <c r="K2767" s="43" t="str">
        <f>_xlfn.CONCAT(טבלה1[[#This Row],[AI_Companies]]," ",טבלה1[[#This Row],[עמודה1]])</f>
        <v>MARSECDEVELOPERS http://arydevloper.wordpress.com</v>
      </c>
      <c r="L2767" s="28">
        <v>10</v>
      </c>
      <c r="M2767" s="28" t="str">
        <f>IF(טבלה1[[#This Row],[עמודה53]]&gt;2000,"Yes","No")</f>
        <v>No</v>
      </c>
      <c r="N2767" s="28">
        <v>49</v>
      </c>
      <c r="O2767" s="28">
        <f>AVERAGE(טבלה1[[#This Row],[עמודה52]:[עמודה53]])</f>
        <v>29.5</v>
      </c>
      <c r="P2767" s="28" t="str">
        <f>IF(טבלה1[[#This Row],[עמודה4]]="&lt; $25 / hr","0$ - $25 / hr",טבלה1[[#This Row],[עמודה4]])</f>
        <v>0$ - $25 / hr</v>
      </c>
      <c r="Q2767" s="12" t="str" cm="1">
        <f t="array" ref="Q2767">INDEX(_xlfn.TEXTSPLIT(טבלה1[[#This Row],[עמודה55]],"-"),1)</f>
        <v xml:space="preserve">0$ </v>
      </c>
      <c r="R2767" s="21" t="str" cm="1">
        <f t="array" ref="R2767">INDEX(_xlfn.TEXTSPLIT(INDEX(_xlfn.TEXTSPLIT(טבלה1[[#This Row],[עמודה55]],"-"),2),"/"),1)</f>
        <v xml:space="preserve"> $25 </v>
      </c>
      <c r="S2767" s="28">
        <f>AVERAGE(טבלה1[[#This Row],[עמודה59]:[עמודה60]])</f>
        <v>12.5</v>
      </c>
      <c r="T2767" s="31">
        <f>VALUE(SUBSTITUTE(טבלה1[[#This Row],[עמודה56]],"$",""))</f>
        <v>0</v>
      </c>
      <c r="U2767" s="31">
        <f>VALUE(SUBSTITUTE(טבלה1[[#This Row],[עמודה57]],"$",""))</f>
        <v>25</v>
      </c>
      <c r="V2767" s="31" t="str">
        <f>IF(טבלה1[[#This Row],[עמודה58]]&gt;30,"Yes","No")</f>
        <v>No</v>
      </c>
    </row>
    <row r="2768" spans="1:22" x14ac:dyDescent="0.15">
      <c r="A2768" s="32" t="s">
        <v>6458</v>
      </c>
      <c r="B2768" s="33" t="s">
        <v>6459</v>
      </c>
      <c r="C2768" s="33" t="s">
        <v>1073</v>
      </c>
      <c r="D2768" s="44">
        <v>10000</v>
      </c>
      <c r="E2768" s="33" t="s">
        <v>33</v>
      </c>
      <c r="F2768" s="33" t="s">
        <v>29</v>
      </c>
      <c r="G2768" s="36" t="str">
        <f t="shared" si="43"/>
        <v>Low</v>
      </c>
      <c r="H2768" s="34">
        <v>0.2</v>
      </c>
      <c r="I2768" s="35"/>
      <c r="J2768" s="12" t="str" cm="1">
        <f t="array" ref="J2768">INDEX(_xlfn.TEXTSPLIT(טבלה1[[#This Row],[עמודה2]],","),2)</f>
        <v xml:space="preserve"> Ukraine</v>
      </c>
      <c r="K2768" s="37" t="str">
        <f>_xlfn.CONCAT(טבלה1[[#This Row],[AI_Companies]]," ",טבלה1[[#This Row],[עמודה1]])</f>
        <v>Skillkeepers https://alinakaftanova.wixsite.com/skillkeepers</v>
      </c>
      <c r="L2768" s="36">
        <v>10</v>
      </c>
      <c r="M2768" s="36" t="str">
        <f>IF(טבלה1[[#This Row],[עמודה53]]&gt;2000,"Yes","No")</f>
        <v>No</v>
      </c>
      <c r="N2768" s="36">
        <v>49</v>
      </c>
      <c r="O2768" s="36">
        <f>AVERAGE(טבלה1[[#This Row],[עמודה52]:[עמודה53]])</f>
        <v>29.5</v>
      </c>
      <c r="P2768" s="36" t="str">
        <f>IF(טבלה1[[#This Row],[עמודה4]]="&lt; $25 / hr","0$ - $25 / hr",טבלה1[[#This Row],[עמודה4]])</f>
        <v>$25 - $49 / hr</v>
      </c>
      <c r="Q2768" s="12" t="str" cm="1">
        <f t="array" ref="Q2768">INDEX(_xlfn.TEXTSPLIT(טבלה1[[#This Row],[עמודה55]],"-"),1)</f>
        <v xml:space="preserve">$25 </v>
      </c>
      <c r="R2768" s="21" t="str" cm="1">
        <f t="array" ref="R2768">INDEX(_xlfn.TEXTSPLIT(INDEX(_xlfn.TEXTSPLIT(טבלה1[[#This Row],[עמודה55]],"-"),2),"/"),1)</f>
        <v xml:space="preserve"> $49 </v>
      </c>
      <c r="S2768" s="36">
        <f>AVERAGE(טבלה1[[#This Row],[עמודה59]:[עמודה60]])</f>
        <v>37</v>
      </c>
      <c r="T2768" s="38">
        <f>VALUE(SUBSTITUTE(טבלה1[[#This Row],[עמודה56]],"$",""))</f>
        <v>25</v>
      </c>
      <c r="U2768" s="38">
        <f>VALUE(SUBSTITUTE(טבלה1[[#This Row],[עמודה57]],"$",""))</f>
        <v>49</v>
      </c>
      <c r="V2768" s="38" t="str">
        <f>IF(טבלה1[[#This Row],[עמודה58]]&gt;30,"Yes","No")</f>
        <v>Yes</v>
      </c>
    </row>
    <row r="2769" spans="1:22" x14ac:dyDescent="0.15">
      <c r="A2769" s="32" t="s">
        <v>6460</v>
      </c>
      <c r="B2769" s="39" t="s">
        <v>6461</v>
      </c>
      <c r="C2769" s="47" t="s">
        <v>5876</v>
      </c>
      <c r="D2769" s="39" t="s">
        <v>4</v>
      </c>
      <c r="E2769" s="39" t="s">
        <v>14</v>
      </c>
      <c r="F2769" s="39" t="s">
        <v>29</v>
      </c>
      <c r="G2769" s="36" t="str">
        <f t="shared" si="43"/>
        <v>Low</v>
      </c>
      <c r="H2769" s="41">
        <v>0.2</v>
      </c>
      <c r="I2769" s="42"/>
      <c r="J2769" s="12" t="str" cm="1">
        <f t="array" ref="J2769">INDEX(_xlfn.TEXTSPLIT(טבלה1[[#This Row],[עמודה2]],","),2)</f>
        <v xml:space="preserve"> India</v>
      </c>
      <c r="K2769" s="43" t="str">
        <f>_xlfn.CONCAT(טבלה1[[#This Row],[AI_Companies]]," ",טבלה1[[#This Row],[עמודה1]])</f>
        <v>QuanticCloud https://quantic.co.in</v>
      </c>
      <c r="L2769" s="28">
        <v>10</v>
      </c>
      <c r="M2769" s="28" t="str">
        <f>IF(טבלה1[[#This Row],[עמודה53]]&gt;2000,"Yes","No")</f>
        <v>No</v>
      </c>
      <c r="N2769" s="28">
        <v>49</v>
      </c>
      <c r="O2769" s="28">
        <f>AVERAGE(טבלה1[[#This Row],[עמודה52]:[עמודה53]])</f>
        <v>29.5</v>
      </c>
      <c r="P2769" s="28" t="str">
        <f>IF(טבלה1[[#This Row],[עמודה4]]="&lt; $25 / hr","0$ - $25 / hr",טבלה1[[#This Row],[עמודה4]])</f>
        <v>$25 - $49 / hr</v>
      </c>
      <c r="Q2769" s="12" t="str" cm="1">
        <f t="array" ref="Q2769">INDEX(_xlfn.TEXTSPLIT(טבלה1[[#This Row],[עמודה55]],"-"),1)</f>
        <v xml:space="preserve">$25 </v>
      </c>
      <c r="R2769" s="21" t="str" cm="1">
        <f t="array" ref="R2769">INDEX(_xlfn.TEXTSPLIT(INDEX(_xlfn.TEXTSPLIT(טבלה1[[#This Row],[עמודה55]],"-"),2),"/"),1)</f>
        <v xml:space="preserve"> $49 </v>
      </c>
      <c r="S2769" s="28">
        <f>AVERAGE(טבלה1[[#This Row],[עמודה59]:[עמודה60]])</f>
        <v>37</v>
      </c>
      <c r="T2769" s="31">
        <f>VALUE(SUBSTITUTE(טבלה1[[#This Row],[עמודה56]],"$",""))</f>
        <v>25</v>
      </c>
      <c r="U2769" s="31">
        <f>VALUE(SUBSTITUTE(טבלה1[[#This Row],[עמודה57]],"$",""))</f>
        <v>49</v>
      </c>
      <c r="V2769" s="31" t="str">
        <f>IF(טבלה1[[#This Row],[עמודה58]]&gt;30,"Yes","No")</f>
        <v>Yes</v>
      </c>
    </row>
    <row r="2770" spans="1:22" x14ac:dyDescent="0.15">
      <c r="A2770" s="32" t="s">
        <v>6462</v>
      </c>
      <c r="B2770" s="33" t="s">
        <v>6463</v>
      </c>
      <c r="C2770" s="33" t="s">
        <v>3067</v>
      </c>
      <c r="D2770" s="33" t="s">
        <v>4</v>
      </c>
      <c r="E2770" s="33" t="s">
        <v>33</v>
      </c>
      <c r="F2770" s="33" t="s">
        <v>29</v>
      </c>
      <c r="G2770" s="36" t="str">
        <f t="shared" si="43"/>
        <v>Low</v>
      </c>
      <c r="H2770" s="34">
        <v>0.2</v>
      </c>
      <c r="I2770" s="35"/>
      <c r="J2770" s="12" t="str" cm="1">
        <f t="array" ref="J2770">INDEX(_xlfn.TEXTSPLIT(טבלה1[[#This Row],[עמודה2]],","),2)</f>
        <v xml:space="preserve"> United Arab Emirates</v>
      </c>
      <c r="K2770" s="37" t="str">
        <f>_xlfn.CONCAT(טבלה1[[#This Row],[AI_Companies]]," ",טבלה1[[#This Row],[עמודה1]])</f>
        <v>SimplexHimes https://www.simplexhimes.com/</v>
      </c>
      <c r="L2770" s="36">
        <v>10</v>
      </c>
      <c r="M2770" s="36" t="str">
        <f>IF(טבלה1[[#This Row],[עמודה53]]&gt;2000,"Yes","No")</f>
        <v>No</v>
      </c>
      <c r="N2770" s="36">
        <v>49</v>
      </c>
      <c r="O2770" s="36">
        <f>AVERAGE(טבלה1[[#This Row],[עמודה52]:[עמודה53]])</f>
        <v>29.5</v>
      </c>
      <c r="P2770" s="36" t="str">
        <f>IF(טבלה1[[#This Row],[עמודה4]]="&lt; $25 / hr","0$ - $25 / hr",טבלה1[[#This Row],[עמודה4]])</f>
        <v>0$ - $25 / hr</v>
      </c>
      <c r="Q2770" s="12" t="str" cm="1">
        <f t="array" ref="Q2770">INDEX(_xlfn.TEXTSPLIT(טבלה1[[#This Row],[עמודה55]],"-"),1)</f>
        <v xml:space="preserve">0$ </v>
      </c>
      <c r="R2770" s="21" t="str" cm="1">
        <f t="array" ref="R2770">INDEX(_xlfn.TEXTSPLIT(INDEX(_xlfn.TEXTSPLIT(טבלה1[[#This Row],[עמודה55]],"-"),2),"/"),1)</f>
        <v xml:space="preserve"> $25 </v>
      </c>
      <c r="S2770" s="36">
        <f>AVERAGE(טבלה1[[#This Row],[עמודה59]:[עמודה60]])</f>
        <v>12.5</v>
      </c>
      <c r="T2770" s="38">
        <f>VALUE(SUBSTITUTE(טבלה1[[#This Row],[עמודה56]],"$",""))</f>
        <v>0</v>
      </c>
      <c r="U2770" s="38">
        <f>VALUE(SUBSTITUTE(טבלה1[[#This Row],[עמודה57]],"$",""))</f>
        <v>25</v>
      </c>
      <c r="V2770" s="38" t="str">
        <f>IF(טבלה1[[#This Row],[עמודה58]]&gt;30,"Yes","No")</f>
        <v>No</v>
      </c>
    </row>
    <row r="2771" spans="1:22" x14ac:dyDescent="0.15">
      <c r="A2771" s="32" t="s">
        <v>6464</v>
      </c>
      <c r="B2771" s="39" t="s">
        <v>6465</v>
      </c>
      <c r="C2771" s="39" t="s">
        <v>2946</v>
      </c>
      <c r="D2771" s="40">
        <v>1000</v>
      </c>
      <c r="E2771" s="39" t="s">
        <v>33</v>
      </c>
      <c r="F2771" s="39" t="s">
        <v>29</v>
      </c>
      <c r="G2771" s="36" t="str">
        <f t="shared" si="43"/>
        <v>Low</v>
      </c>
      <c r="H2771" s="41">
        <v>0.2</v>
      </c>
      <c r="I2771" s="42"/>
      <c r="J2771" s="12" t="str" cm="1">
        <f t="array" ref="J2771">INDEX(_xlfn.TEXTSPLIT(טבלה1[[#This Row],[עמודה2]],","),2)</f>
        <v xml:space="preserve"> Moldova</v>
      </c>
      <c r="K2771" s="43" t="str">
        <f>_xlfn.CONCAT(טבלה1[[#This Row],[AI_Companies]]," ",טבלה1[[#This Row],[עמודה1]])</f>
        <v>Scalek http://scalek.co</v>
      </c>
      <c r="L2771" s="28">
        <v>10</v>
      </c>
      <c r="M2771" s="28" t="str">
        <f>IF(טבלה1[[#This Row],[עמודה53]]&gt;2000,"Yes","No")</f>
        <v>No</v>
      </c>
      <c r="N2771" s="28">
        <v>49</v>
      </c>
      <c r="O2771" s="28">
        <f>AVERAGE(טבלה1[[#This Row],[עמודה52]:[עמודה53]])</f>
        <v>29.5</v>
      </c>
      <c r="P2771" s="28" t="str">
        <f>IF(טבלה1[[#This Row],[עמודה4]]="&lt; $25 / hr","0$ - $25 / hr",טבלה1[[#This Row],[עמודה4]])</f>
        <v>$25 - $49 / hr</v>
      </c>
      <c r="Q2771" s="12" t="str" cm="1">
        <f t="array" ref="Q2771">INDEX(_xlfn.TEXTSPLIT(טבלה1[[#This Row],[עמודה55]],"-"),1)</f>
        <v xml:space="preserve">$25 </v>
      </c>
      <c r="R2771" s="21" t="str" cm="1">
        <f t="array" ref="R2771">INDEX(_xlfn.TEXTSPLIT(INDEX(_xlfn.TEXTSPLIT(טבלה1[[#This Row],[עמודה55]],"-"),2),"/"),1)</f>
        <v xml:space="preserve"> $49 </v>
      </c>
      <c r="S2771" s="28">
        <f>AVERAGE(טבלה1[[#This Row],[עמודה59]:[עמודה60]])</f>
        <v>37</v>
      </c>
      <c r="T2771" s="31">
        <f>VALUE(SUBSTITUTE(טבלה1[[#This Row],[עמודה56]],"$",""))</f>
        <v>25</v>
      </c>
      <c r="U2771" s="31">
        <f>VALUE(SUBSTITUTE(טבלה1[[#This Row],[עמודה57]],"$",""))</f>
        <v>49</v>
      </c>
      <c r="V2771" s="31" t="str">
        <f>IF(טבלה1[[#This Row],[עמודה58]]&gt;30,"Yes","No")</f>
        <v>Yes</v>
      </c>
    </row>
    <row r="2772" spans="1:22" x14ac:dyDescent="0.15">
      <c r="A2772" s="32" t="s">
        <v>6466</v>
      </c>
      <c r="B2772" s="33" t="s">
        <v>6467</v>
      </c>
      <c r="C2772" s="33" t="s">
        <v>69</v>
      </c>
      <c r="D2772" s="44">
        <v>5000</v>
      </c>
      <c r="E2772" s="33" t="s">
        <v>14</v>
      </c>
      <c r="F2772" s="33" t="s">
        <v>29</v>
      </c>
      <c r="G2772" s="36" t="str">
        <f t="shared" si="43"/>
        <v>Low</v>
      </c>
      <c r="H2772" s="34">
        <v>0.2</v>
      </c>
      <c r="I2772" s="35"/>
      <c r="J2772" s="12" t="str" cm="1">
        <f t="array" ref="J2772">INDEX(_xlfn.TEXTSPLIT(טבלה1[[#This Row],[עמודה2]],","),2)</f>
        <v xml:space="preserve"> Pakistan</v>
      </c>
      <c r="K2772" s="37" t="str">
        <f>_xlfn.CONCAT(טבלה1[[#This Row],[AI_Companies]]," ",טבלה1[[#This Row],[עמודה1]])</f>
        <v>TechloSetSolutions https://techlosetsolutions.com/</v>
      </c>
      <c r="L2772" s="36">
        <v>10</v>
      </c>
      <c r="M2772" s="36" t="str">
        <f>IF(טבלה1[[#This Row],[עמודה53]]&gt;2000,"Yes","No")</f>
        <v>No</v>
      </c>
      <c r="N2772" s="36">
        <v>49</v>
      </c>
      <c r="O2772" s="36">
        <f>AVERAGE(טבלה1[[#This Row],[עמודה52]:[עמודה53]])</f>
        <v>29.5</v>
      </c>
      <c r="P2772" s="36" t="str">
        <f>IF(טבלה1[[#This Row],[עמודה4]]="&lt; $25 / hr","0$ - $25 / hr",טבלה1[[#This Row],[עמודה4]])</f>
        <v>$25 - $49 / hr</v>
      </c>
      <c r="Q2772" s="12" t="str" cm="1">
        <f t="array" ref="Q2772">INDEX(_xlfn.TEXTSPLIT(טבלה1[[#This Row],[עמודה55]],"-"),1)</f>
        <v xml:space="preserve">$25 </v>
      </c>
      <c r="R2772" s="21" t="str" cm="1">
        <f t="array" ref="R2772">INDEX(_xlfn.TEXTSPLIT(INDEX(_xlfn.TEXTSPLIT(טבלה1[[#This Row],[עמודה55]],"-"),2),"/"),1)</f>
        <v xml:space="preserve"> $49 </v>
      </c>
      <c r="S2772" s="36">
        <f>AVERAGE(טבלה1[[#This Row],[עמודה59]:[עמודה60]])</f>
        <v>37</v>
      </c>
      <c r="T2772" s="38">
        <f>VALUE(SUBSTITUTE(טבלה1[[#This Row],[עמודה56]],"$",""))</f>
        <v>25</v>
      </c>
      <c r="U2772" s="38">
        <f>VALUE(SUBSTITUTE(טבלה1[[#This Row],[עמודה57]],"$",""))</f>
        <v>49</v>
      </c>
      <c r="V2772" s="38" t="str">
        <f>IF(טבלה1[[#This Row],[עמודה58]]&gt;30,"Yes","No")</f>
        <v>Yes</v>
      </c>
    </row>
    <row r="2773" spans="1:22" x14ac:dyDescent="0.15">
      <c r="A2773" s="32" t="s">
        <v>6468</v>
      </c>
      <c r="B2773" s="39" t="s">
        <v>6469</v>
      </c>
      <c r="C2773" s="39" t="s">
        <v>6470</v>
      </c>
      <c r="D2773" s="40">
        <v>5000</v>
      </c>
      <c r="E2773" s="39" t="s">
        <v>33</v>
      </c>
      <c r="F2773" s="39" t="s">
        <v>29</v>
      </c>
      <c r="G2773" s="36" t="str">
        <f t="shared" si="43"/>
        <v>Low</v>
      </c>
      <c r="H2773" s="41">
        <v>0.2</v>
      </c>
      <c r="I2773" s="42"/>
      <c r="J2773" s="12" t="str" cm="1">
        <f t="array" ref="J2773">INDEX(_xlfn.TEXTSPLIT(טבלה1[[#This Row],[עמודה2]],","),2)</f>
        <v xml:space="preserve"> India</v>
      </c>
      <c r="K2773" s="43" t="str">
        <f>_xlfn.CONCAT(טבלה1[[#This Row],[AI_Companies]]," ",טבלה1[[#This Row],[עמודה1]])</f>
        <v>AdaptNXTTechnologySolutions https://adaptnxt.com</v>
      </c>
      <c r="L2773" s="28">
        <v>10</v>
      </c>
      <c r="M2773" s="28" t="str">
        <f>IF(טבלה1[[#This Row],[עמודה53]]&gt;2000,"Yes","No")</f>
        <v>No</v>
      </c>
      <c r="N2773" s="28">
        <v>49</v>
      </c>
      <c r="O2773" s="28">
        <f>AVERAGE(טבלה1[[#This Row],[עמודה52]:[עמודה53]])</f>
        <v>29.5</v>
      </c>
      <c r="P2773" s="28" t="str">
        <f>IF(טבלה1[[#This Row],[עמודה4]]="&lt; $25 / hr","0$ - $25 / hr",טבלה1[[#This Row],[עמודה4]])</f>
        <v>0$ - $25 / hr</v>
      </c>
      <c r="Q2773" s="12" t="str" cm="1">
        <f t="array" ref="Q2773">INDEX(_xlfn.TEXTSPLIT(טבלה1[[#This Row],[עמודה55]],"-"),1)</f>
        <v xml:space="preserve">0$ </v>
      </c>
      <c r="R2773" s="21" t="str" cm="1">
        <f t="array" ref="R2773">INDEX(_xlfn.TEXTSPLIT(INDEX(_xlfn.TEXTSPLIT(טבלה1[[#This Row],[עמודה55]],"-"),2),"/"),1)</f>
        <v xml:space="preserve"> $25 </v>
      </c>
      <c r="S2773" s="28">
        <f>AVERAGE(טבלה1[[#This Row],[עמודה59]:[עמודה60]])</f>
        <v>12.5</v>
      </c>
      <c r="T2773" s="31">
        <f>VALUE(SUBSTITUTE(טבלה1[[#This Row],[עמודה56]],"$",""))</f>
        <v>0</v>
      </c>
      <c r="U2773" s="31">
        <f>VALUE(SUBSTITUTE(טבלה1[[#This Row],[עמודה57]],"$",""))</f>
        <v>25</v>
      </c>
      <c r="V2773" s="31" t="str">
        <f>IF(טבלה1[[#This Row],[עמודה58]]&gt;30,"Yes","No")</f>
        <v>No</v>
      </c>
    </row>
    <row r="2774" spans="1:22" x14ac:dyDescent="0.15">
      <c r="A2774" s="32" t="s">
        <v>6471</v>
      </c>
      <c r="B2774" s="33" t="s">
        <v>6472</v>
      </c>
      <c r="C2774" s="33" t="s">
        <v>6473</v>
      </c>
      <c r="D2774" s="44">
        <v>1000</v>
      </c>
      <c r="E2774" s="33" t="s">
        <v>14</v>
      </c>
      <c r="F2774" s="33" t="s">
        <v>29</v>
      </c>
      <c r="G2774" s="36" t="str">
        <f t="shared" si="43"/>
        <v>Low</v>
      </c>
      <c r="H2774" s="34">
        <v>0.15</v>
      </c>
      <c r="I2774" s="35"/>
      <c r="J2774" s="12" t="str" cm="1">
        <f t="array" ref="J2774">INDEX(_xlfn.TEXTSPLIT(טבלה1[[#This Row],[עמודה2]],","),2)</f>
        <v xml:space="preserve"> Canada</v>
      </c>
      <c r="K2774" s="37" t="str">
        <f>_xlfn.CONCAT(טבלה1[[#This Row],[AI_Companies]]," ",טבלה1[[#This Row],[עמודה1]])</f>
        <v>Optimizia http://Optimizia.co</v>
      </c>
      <c r="L2774" s="36">
        <v>10</v>
      </c>
      <c r="M2774" s="36" t="str">
        <f>IF(טבלה1[[#This Row],[עמודה53]]&gt;2000,"Yes","No")</f>
        <v>No</v>
      </c>
      <c r="N2774" s="36">
        <v>49</v>
      </c>
      <c r="O2774" s="36">
        <f>AVERAGE(טבלה1[[#This Row],[עמודה52]:[עמודה53]])</f>
        <v>29.5</v>
      </c>
      <c r="P2774" s="36" t="str">
        <f>IF(טבלה1[[#This Row],[עמודה4]]="&lt; $25 / hr","0$ - $25 / hr",טבלה1[[#This Row],[עמודה4]])</f>
        <v>$25 - $49 / hr</v>
      </c>
      <c r="Q2774" s="12" t="str" cm="1">
        <f t="array" ref="Q2774">INDEX(_xlfn.TEXTSPLIT(טבלה1[[#This Row],[עמודה55]],"-"),1)</f>
        <v xml:space="preserve">$25 </v>
      </c>
      <c r="R2774" s="21" t="str" cm="1">
        <f t="array" ref="R2774">INDEX(_xlfn.TEXTSPLIT(INDEX(_xlfn.TEXTSPLIT(טבלה1[[#This Row],[עמודה55]],"-"),2),"/"),1)</f>
        <v xml:space="preserve"> $49 </v>
      </c>
      <c r="S2774" s="36">
        <f>AVERAGE(טבלה1[[#This Row],[עמודה59]:[עמודה60]])</f>
        <v>37</v>
      </c>
      <c r="T2774" s="38">
        <f>VALUE(SUBSTITUTE(טבלה1[[#This Row],[עמודה56]],"$",""))</f>
        <v>25</v>
      </c>
      <c r="U2774" s="38">
        <f>VALUE(SUBSTITUTE(טבלה1[[#This Row],[עמודה57]],"$",""))</f>
        <v>49</v>
      </c>
      <c r="V2774" s="38" t="str">
        <f>IF(טבלה1[[#This Row],[עמודה58]]&gt;30,"Yes","No")</f>
        <v>Yes</v>
      </c>
    </row>
    <row r="2775" spans="1:22" x14ac:dyDescent="0.15">
      <c r="A2775" s="32" t="s">
        <v>6474</v>
      </c>
      <c r="B2775" s="39" t="s">
        <v>6475</v>
      </c>
      <c r="C2775" s="39" t="s">
        <v>1000</v>
      </c>
      <c r="D2775" s="39" t="s">
        <v>4</v>
      </c>
      <c r="E2775" s="39" t="s">
        <v>4</v>
      </c>
      <c r="F2775" s="39" t="s">
        <v>117</v>
      </c>
      <c r="G2775" s="36" t="str">
        <f t="shared" si="43"/>
        <v>Low</v>
      </c>
      <c r="H2775" s="41">
        <v>0.1</v>
      </c>
      <c r="I2775" s="42"/>
      <c r="J2775" s="12" t="str" cm="1">
        <f t="array" ref="J2775">INDEX(_xlfn.TEXTSPLIT(טבלה1[[#This Row],[עמודה2]],","),2)</f>
        <v xml:space="preserve"> India</v>
      </c>
      <c r="K2775" s="43" t="str">
        <f>_xlfn.CONCAT(טבלה1[[#This Row],[AI_Companies]]," ",טבלה1[[#This Row],[עמודה1]])</f>
        <v>SterisonTechnologyPrivateLimited http://www.sterison.com</v>
      </c>
      <c r="L2775" s="28">
        <v>2</v>
      </c>
      <c r="M2775" s="28" t="str">
        <f>IF(טבלה1[[#This Row],[עמודה53]]&gt;2000,"Yes","No")</f>
        <v>No</v>
      </c>
      <c r="N2775" s="28">
        <v>9</v>
      </c>
      <c r="O2775" s="28">
        <f>AVERAGE(טבלה1[[#This Row],[עמודה52]:[עמודה53]])</f>
        <v>29.5</v>
      </c>
      <c r="P2775" s="28" t="str">
        <f>IF(טבלה1[[#This Row],[עמודה4]]="&lt; $25 / hr","0$ - $25 / hr",טבלה1[[#This Row],[עמודה4]])</f>
        <v>0$ - $25 / hr</v>
      </c>
      <c r="Q2775" s="12" t="str" cm="1">
        <f t="array" ref="Q2775">INDEX(_xlfn.TEXTSPLIT(טבלה1[[#This Row],[עמודה55]],"-"),1)</f>
        <v xml:space="preserve">0$ </v>
      </c>
      <c r="R2775" s="21" t="str" cm="1">
        <f t="array" ref="R2775">INDEX(_xlfn.TEXTSPLIT(INDEX(_xlfn.TEXTSPLIT(טבלה1[[#This Row],[עמודה55]],"-"),2),"/"),1)</f>
        <v xml:space="preserve"> $25 </v>
      </c>
      <c r="S2775" s="28">
        <f>AVERAGE(טבלה1[[#This Row],[עמודה59]:[עמודה60]])</f>
        <v>12.5</v>
      </c>
      <c r="T2775" s="31">
        <f>VALUE(SUBSTITUTE(טבלה1[[#This Row],[עמודה56]],"$",""))</f>
        <v>0</v>
      </c>
      <c r="U2775" s="31">
        <f>VALUE(SUBSTITUTE(טבלה1[[#This Row],[עמודה57]],"$",""))</f>
        <v>25</v>
      </c>
      <c r="V2775" s="31" t="str">
        <f>IF(טבלה1[[#This Row],[עמודה58]]&gt;30,"Yes","No")</f>
        <v>No</v>
      </c>
    </row>
    <row r="2776" spans="1:22" x14ac:dyDescent="0.15">
      <c r="A2776" s="32" t="s">
        <v>6476</v>
      </c>
      <c r="B2776" s="33" t="s">
        <v>6477</v>
      </c>
      <c r="C2776" s="33" t="s">
        <v>453</v>
      </c>
      <c r="D2776" s="44">
        <v>5000</v>
      </c>
      <c r="E2776" s="33" t="s">
        <v>33</v>
      </c>
      <c r="F2776" s="33" t="s">
        <v>117</v>
      </c>
      <c r="G2776" s="36" t="str">
        <f t="shared" si="43"/>
        <v>Low</v>
      </c>
      <c r="H2776" s="34">
        <v>0.1</v>
      </c>
      <c r="I2776" s="35"/>
      <c r="J2776" s="12" t="str" cm="1">
        <f t="array" ref="J2776">INDEX(_xlfn.TEXTSPLIT(טבלה1[[#This Row],[עמודה2]],","),2)</f>
        <v xml:space="preserve"> Poland</v>
      </c>
      <c r="K2776" s="37" t="str">
        <f>_xlfn.CONCAT(טבלה1[[#This Row],[AI_Companies]]," ",טבלה1[[#This Row],[עמודה1]])</f>
        <v>SysmoITsolutions https://sysmo.pl</v>
      </c>
      <c r="L2776" s="36">
        <v>2</v>
      </c>
      <c r="M2776" s="36" t="str">
        <f>IF(טבלה1[[#This Row],[עמודה53]]&gt;2000,"Yes","No")</f>
        <v>No</v>
      </c>
      <c r="N2776" s="36">
        <v>9</v>
      </c>
      <c r="O2776" s="36">
        <f>AVERAGE(טבלה1[[#This Row],[עמודה52]:[עמודה53]])</f>
        <v>5.5</v>
      </c>
      <c r="P2776" s="36" t="str">
        <f>IF(טבלה1[[#This Row],[עמודה4]]="&lt; $25 / hr","0$ - $25 / hr",טבלה1[[#This Row],[עמודה4]])</f>
        <v>Undisclosed</v>
      </c>
      <c r="Q2776" s="12" t="str" cm="1">
        <f t="array" ref="Q2776">INDEX(_xlfn.TEXTSPLIT(טבלה1[[#This Row],[עמודה55]],"-"),1)</f>
        <v>Undisclosed</v>
      </c>
      <c r="R2776" s="21" t="e" cm="1">
        <f t="array" ref="R2776">INDEX(_xlfn.TEXTSPLIT(INDEX(_xlfn.TEXTSPLIT(טבלה1[[#This Row],[עמודה55]],"-"),2),"/"),1)</f>
        <v>#REF!</v>
      </c>
      <c r="S2776" s="36" t="e">
        <f>AVERAGE(טבלה1[[#This Row],[עמודה59]:[עמודה60]])</f>
        <v>#VALUE!</v>
      </c>
      <c r="T2776" s="38" t="e">
        <f>VALUE(SUBSTITUTE(טבלה1[[#This Row],[עמודה56]],"$",""))</f>
        <v>#VALUE!</v>
      </c>
      <c r="U2776" s="38" t="e">
        <f>VALUE(SUBSTITUTE(טבלה1[[#This Row],[עמודה57]],"$",""))</f>
        <v>#REF!</v>
      </c>
      <c r="V2776" s="38" t="e">
        <f>IF(טבלה1[[#This Row],[עמודה58]]&gt;30,"Yes","No")</f>
        <v>#VALUE!</v>
      </c>
    </row>
    <row r="2777" spans="1:22" x14ac:dyDescent="0.15">
      <c r="A2777" s="32" t="s">
        <v>6478</v>
      </c>
      <c r="B2777" s="39" t="s">
        <v>6479</v>
      </c>
      <c r="C2777" s="39" t="s">
        <v>6480</v>
      </c>
      <c r="D2777" s="39" t="s">
        <v>4</v>
      </c>
      <c r="E2777" s="39" t="s">
        <v>21</v>
      </c>
      <c r="F2777" s="39" t="s">
        <v>117</v>
      </c>
      <c r="G2777" s="36" t="str">
        <f t="shared" si="43"/>
        <v>Low</v>
      </c>
      <c r="H2777" s="41">
        <v>0.1</v>
      </c>
      <c r="I2777" s="42"/>
      <c r="J2777" s="12" t="str" cm="1">
        <f t="array" ref="J2777">INDEX(_xlfn.TEXTSPLIT(טבלה1[[#This Row],[עמודה2]],","),2)</f>
        <v xml:space="preserve"> Czech Republic</v>
      </c>
      <c r="K2777" s="43" t="str">
        <f>_xlfn.CONCAT(טבלה1[[#This Row],[AI_Companies]]," ",טבלה1[[#This Row],[עמודה1]])</f>
        <v>GigaNeo http://consulting.giganeomarket.com/</v>
      </c>
      <c r="L2777" s="28">
        <v>2</v>
      </c>
      <c r="M2777" s="28" t="str">
        <f>IF(טבלה1[[#This Row],[עמודה53]]&gt;2000,"Yes","No")</f>
        <v>No</v>
      </c>
      <c r="N2777" s="28">
        <v>9</v>
      </c>
      <c r="O2777" s="28">
        <f>AVERAGE(טבלה1[[#This Row],[עמודה52]:[עמודה53]])</f>
        <v>5.5</v>
      </c>
      <c r="P2777" s="28" t="str">
        <f>IF(טבלה1[[#This Row],[עמודה4]]="&lt; $25 / hr","0$ - $25 / hr",טבלה1[[#This Row],[עמודה4]])</f>
        <v>$25 - $49 / hr</v>
      </c>
      <c r="Q2777" s="12" t="str" cm="1">
        <f t="array" ref="Q2777">INDEX(_xlfn.TEXTSPLIT(טבלה1[[#This Row],[עמודה55]],"-"),1)</f>
        <v xml:space="preserve">$25 </v>
      </c>
      <c r="R2777" s="21" t="str" cm="1">
        <f t="array" ref="R2777">INDEX(_xlfn.TEXTSPLIT(INDEX(_xlfn.TEXTSPLIT(טבלה1[[#This Row],[עמודה55]],"-"),2),"/"),1)</f>
        <v xml:space="preserve"> $49 </v>
      </c>
      <c r="S2777" s="28">
        <f>AVERAGE(טבלה1[[#This Row],[עמודה59]:[עמודה60]])</f>
        <v>37</v>
      </c>
      <c r="T2777" s="31">
        <f>VALUE(SUBSTITUTE(טבלה1[[#This Row],[עמודה56]],"$",""))</f>
        <v>25</v>
      </c>
      <c r="U2777" s="31">
        <f>VALUE(SUBSTITUTE(טבלה1[[#This Row],[עמודה57]],"$",""))</f>
        <v>49</v>
      </c>
      <c r="V2777" s="31" t="str">
        <f>IF(טבלה1[[#This Row],[עמודה58]]&gt;30,"Yes","No")</f>
        <v>Yes</v>
      </c>
    </row>
    <row r="2778" spans="1:22" x14ac:dyDescent="0.15">
      <c r="A2778" s="32" t="s">
        <v>6481</v>
      </c>
      <c r="B2778" s="33" t="s">
        <v>6482</v>
      </c>
      <c r="C2778" s="33" t="s">
        <v>2564</v>
      </c>
      <c r="D2778" s="44">
        <v>5000</v>
      </c>
      <c r="E2778" s="33" t="s">
        <v>21</v>
      </c>
      <c r="F2778" s="33" t="s">
        <v>117</v>
      </c>
      <c r="G2778" s="36" t="str">
        <f t="shared" si="43"/>
        <v>Low</v>
      </c>
      <c r="H2778" s="34">
        <v>0.1</v>
      </c>
      <c r="I2778" s="35"/>
      <c r="J2778" s="12" t="str" cm="1">
        <f t="array" ref="J2778">INDEX(_xlfn.TEXTSPLIT(טבלה1[[#This Row],[עמודה2]],","),2)</f>
        <v xml:space="preserve"> Australia</v>
      </c>
      <c r="K2778" s="37" t="str">
        <f>_xlfn.CONCAT(טבלה1[[#This Row],[AI_Companies]]," ",טבלה1[[#This Row],[עמודה1]])</f>
        <v>EngineRoom.io® http://www.engineroom.io</v>
      </c>
      <c r="L2778" s="36">
        <v>2</v>
      </c>
      <c r="M2778" s="36" t="str">
        <f>IF(טבלה1[[#This Row],[עמודה53]]&gt;2000,"Yes","No")</f>
        <v>No</v>
      </c>
      <c r="N2778" s="36">
        <v>9</v>
      </c>
      <c r="O2778" s="36">
        <f>AVERAGE(טבלה1[[#This Row],[עמודה52]:[עמודה53]])</f>
        <v>5.5</v>
      </c>
      <c r="P2778" s="36" t="str">
        <f>IF(טבלה1[[#This Row],[עמודה4]]="&lt; $25 / hr","0$ - $25 / hr",טבלה1[[#This Row],[עמודה4]])</f>
        <v>$100 - $149 / hr</v>
      </c>
      <c r="Q2778" s="12" t="str" cm="1">
        <f t="array" ref="Q2778">INDEX(_xlfn.TEXTSPLIT(טבלה1[[#This Row],[עמודה55]],"-"),1)</f>
        <v xml:space="preserve">$100 </v>
      </c>
      <c r="R2778" s="21" t="str" cm="1">
        <f t="array" ref="R2778">INDEX(_xlfn.TEXTSPLIT(INDEX(_xlfn.TEXTSPLIT(טבלה1[[#This Row],[עמודה55]],"-"),2),"/"),1)</f>
        <v xml:space="preserve"> $149 </v>
      </c>
      <c r="S2778" s="36">
        <f>AVERAGE(טבלה1[[#This Row],[עמודה59]:[עמודה60]])</f>
        <v>124.5</v>
      </c>
      <c r="T2778" s="38">
        <f>VALUE(SUBSTITUTE(טבלה1[[#This Row],[עמודה56]],"$",""))</f>
        <v>100</v>
      </c>
      <c r="U2778" s="38">
        <f>VALUE(SUBSTITUTE(טבלה1[[#This Row],[עמודה57]],"$",""))</f>
        <v>149</v>
      </c>
      <c r="V2778" s="38" t="str">
        <f>IF(טבלה1[[#This Row],[עמודה58]]&gt;30,"Yes","No")</f>
        <v>Yes</v>
      </c>
    </row>
    <row r="2779" spans="1:22" x14ac:dyDescent="0.15">
      <c r="A2779" s="32" t="s">
        <v>6483</v>
      </c>
      <c r="B2779" s="39" t="s">
        <v>6484</v>
      </c>
      <c r="C2779" s="39" t="s">
        <v>3234</v>
      </c>
      <c r="D2779" s="39" t="s">
        <v>4</v>
      </c>
      <c r="E2779" s="39" t="s">
        <v>4</v>
      </c>
      <c r="F2779" s="39" t="s">
        <v>117</v>
      </c>
      <c r="G2779" s="36" t="str">
        <f t="shared" si="43"/>
        <v>Low</v>
      </c>
      <c r="H2779" s="41">
        <v>0.1</v>
      </c>
      <c r="I2779" s="42"/>
      <c r="J2779" s="12" t="str" cm="1">
        <f t="array" ref="J2779">INDEX(_xlfn.TEXTSPLIT(טבלה1[[#This Row],[עמודה2]],","),2)</f>
        <v xml:space="preserve"> Japan</v>
      </c>
      <c r="K2779" s="43" t="str">
        <f>_xlfn.CONCAT(טבלה1[[#This Row],[AI_Companies]]," ",טבלה1[[#This Row],[עמודה1]])</f>
        <v>Sysamic http://www.sysamic.com/</v>
      </c>
      <c r="L2779" s="28">
        <v>2</v>
      </c>
      <c r="M2779" s="28" t="str">
        <f>IF(טבלה1[[#This Row],[עמודה53]]&gt;2000,"Yes","No")</f>
        <v>No</v>
      </c>
      <c r="N2779" s="28">
        <v>9</v>
      </c>
      <c r="O2779" s="28">
        <f>AVERAGE(טבלה1[[#This Row],[עמודה52]:[עמודה53]])</f>
        <v>5.5</v>
      </c>
      <c r="P2779" s="28" t="str">
        <f>IF(טבלה1[[#This Row],[עמודה4]]="&lt; $25 / hr","0$ - $25 / hr",טבלה1[[#This Row],[עמודה4]])</f>
        <v>$100 - $149 / hr</v>
      </c>
      <c r="Q2779" s="12" t="str" cm="1">
        <f t="array" ref="Q2779">INDEX(_xlfn.TEXTSPLIT(טבלה1[[#This Row],[עמודה55]],"-"),1)</f>
        <v xml:space="preserve">$100 </v>
      </c>
      <c r="R2779" s="21" t="str" cm="1">
        <f t="array" ref="R2779">INDEX(_xlfn.TEXTSPLIT(INDEX(_xlfn.TEXTSPLIT(טבלה1[[#This Row],[עמודה55]],"-"),2),"/"),1)</f>
        <v xml:space="preserve"> $149 </v>
      </c>
      <c r="S2779" s="28">
        <f>AVERAGE(טבלה1[[#This Row],[עמודה59]:[עמודה60]])</f>
        <v>124.5</v>
      </c>
      <c r="T2779" s="31">
        <f>VALUE(SUBSTITUTE(טבלה1[[#This Row],[עמודה56]],"$",""))</f>
        <v>100</v>
      </c>
      <c r="U2779" s="31">
        <f>VALUE(SUBSTITUTE(טבלה1[[#This Row],[עמודה57]],"$",""))</f>
        <v>149</v>
      </c>
      <c r="V2779" s="31" t="str">
        <f>IF(טבלה1[[#This Row],[עמודה58]]&gt;30,"Yes","No")</f>
        <v>Yes</v>
      </c>
    </row>
    <row r="2780" spans="1:22" x14ac:dyDescent="0.15">
      <c r="A2780" s="32" t="s">
        <v>6485</v>
      </c>
      <c r="B2780" s="33" t="s">
        <v>6486</v>
      </c>
      <c r="C2780" s="33" t="s">
        <v>6487</v>
      </c>
      <c r="D2780" s="44">
        <v>10000</v>
      </c>
      <c r="E2780" s="33" t="s">
        <v>9</v>
      </c>
      <c r="F2780" s="33" t="s">
        <v>117</v>
      </c>
      <c r="G2780" s="36" t="str">
        <f t="shared" si="43"/>
        <v>Low</v>
      </c>
      <c r="H2780" s="34">
        <v>0.1</v>
      </c>
      <c r="I2780" s="35"/>
      <c r="J2780" s="12" t="str" cm="1">
        <f t="array" ref="J2780">INDEX(_xlfn.TEXTSPLIT(טבלה1[[#This Row],[עמודה2]],","),2)</f>
        <v xml:space="preserve"> India</v>
      </c>
      <c r="K2780" s="37" t="str">
        <f>_xlfn.CONCAT(טבלה1[[#This Row],[AI_Companies]]," ",טבלה1[[#This Row],[עמודה1]])</f>
        <v>SuhradInfoTech https://suhradinfotech.com/</v>
      </c>
      <c r="L2780" s="36">
        <v>2</v>
      </c>
      <c r="M2780" s="36" t="str">
        <f>IF(טבלה1[[#This Row],[עמודה53]]&gt;2000,"Yes","No")</f>
        <v>No</v>
      </c>
      <c r="N2780" s="36">
        <v>9</v>
      </c>
      <c r="O2780" s="36">
        <f>AVERAGE(טבלה1[[#This Row],[עמודה52]:[עמודה53]])</f>
        <v>5.5</v>
      </c>
      <c r="P2780" s="36" t="str">
        <f>IF(טבלה1[[#This Row],[עמודה4]]="&lt; $25 / hr","0$ - $25 / hr",טבלה1[[#This Row],[עמודה4]])</f>
        <v>Undisclosed</v>
      </c>
      <c r="Q2780" s="12" t="str" cm="1">
        <f t="array" ref="Q2780">INDEX(_xlfn.TEXTSPLIT(טבלה1[[#This Row],[עמודה55]],"-"),1)</f>
        <v>Undisclosed</v>
      </c>
      <c r="R2780" s="21" t="e" cm="1">
        <f t="array" ref="R2780">INDEX(_xlfn.TEXTSPLIT(INDEX(_xlfn.TEXTSPLIT(טבלה1[[#This Row],[עמודה55]],"-"),2),"/"),1)</f>
        <v>#REF!</v>
      </c>
      <c r="S2780" s="36" t="e">
        <f>AVERAGE(טבלה1[[#This Row],[עמודה59]:[עמודה60]])</f>
        <v>#VALUE!</v>
      </c>
      <c r="T2780" s="38" t="e">
        <f>VALUE(SUBSTITUTE(טבלה1[[#This Row],[עמודה56]],"$",""))</f>
        <v>#VALUE!</v>
      </c>
      <c r="U2780" s="38" t="e">
        <f>VALUE(SUBSTITUTE(טבלה1[[#This Row],[עמודה57]],"$",""))</f>
        <v>#REF!</v>
      </c>
      <c r="V2780" s="38" t="e">
        <f>IF(טבלה1[[#This Row],[עמודה58]]&gt;30,"Yes","No")</f>
        <v>#VALUE!</v>
      </c>
    </row>
    <row r="2781" spans="1:22" x14ac:dyDescent="0.15">
      <c r="A2781" s="32" t="s">
        <v>6488</v>
      </c>
      <c r="B2781" s="39" t="s">
        <v>6489</v>
      </c>
      <c r="C2781" s="39" t="s">
        <v>6490</v>
      </c>
      <c r="D2781" s="40">
        <v>1000</v>
      </c>
      <c r="E2781" s="39" t="s">
        <v>14</v>
      </c>
      <c r="F2781" s="39" t="s">
        <v>117</v>
      </c>
      <c r="G2781" s="36" t="str">
        <f t="shared" si="43"/>
        <v>Low</v>
      </c>
      <c r="H2781" s="41">
        <v>0.1</v>
      </c>
      <c r="I2781" s="42"/>
      <c r="J2781" s="12" t="str" cm="1">
        <f t="array" ref="J2781">INDEX(_xlfn.TEXTSPLIT(טבלה1[[#This Row],[עמודה2]],","),2)</f>
        <v xml:space="preserve"> Poland</v>
      </c>
      <c r="K2781" s="43" t="str">
        <f>_xlfn.CONCAT(טבלה1[[#This Row],[AI_Companies]]," ",טבלה1[[#This Row],[עמודה1]])</f>
        <v>BitdomLtd.-PythonAgency https://pythonagency.com/</v>
      </c>
      <c r="L2781" s="28">
        <v>2</v>
      </c>
      <c r="M2781" s="28" t="str">
        <f>IF(טבלה1[[#This Row],[עמודה53]]&gt;2000,"Yes","No")</f>
        <v>No</v>
      </c>
      <c r="N2781" s="28">
        <v>9</v>
      </c>
      <c r="O2781" s="28">
        <f>AVERAGE(טבלה1[[#This Row],[עמודה52]:[עמודה53]])</f>
        <v>5.5</v>
      </c>
      <c r="P2781" s="28" t="str">
        <f>IF(טבלה1[[#This Row],[עמודה4]]="&lt; $25 / hr","0$ - $25 / hr",טבלה1[[#This Row],[עמודה4]])</f>
        <v>$50 - $99 / hr</v>
      </c>
      <c r="Q2781" s="12" t="str" cm="1">
        <f t="array" ref="Q2781">INDEX(_xlfn.TEXTSPLIT(טבלה1[[#This Row],[עמודה55]],"-"),1)</f>
        <v xml:space="preserve">$50 </v>
      </c>
      <c r="R2781" s="21" t="str" cm="1">
        <f t="array" ref="R2781">INDEX(_xlfn.TEXTSPLIT(INDEX(_xlfn.TEXTSPLIT(טבלה1[[#This Row],[עמודה55]],"-"),2),"/"),1)</f>
        <v xml:space="preserve"> $99 </v>
      </c>
      <c r="S2781" s="28">
        <f>AVERAGE(טבלה1[[#This Row],[עמודה59]:[עמודה60]])</f>
        <v>74.5</v>
      </c>
      <c r="T2781" s="31">
        <f>VALUE(SUBSTITUTE(טבלה1[[#This Row],[עמודה56]],"$",""))</f>
        <v>50</v>
      </c>
      <c r="U2781" s="31">
        <f>VALUE(SUBSTITUTE(טבלה1[[#This Row],[עמודה57]],"$",""))</f>
        <v>99</v>
      </c>
      <c r="V2781" s="31" t="str">
        <f>IF(טבלה1[[#This Row],[עמודה58]]&gt;30,"Yes","No")</f>
        <v>Yes</v>
      </c>
    </row>
    <row r="2782" spans="1:22" x14ac:dyDescent="0.15">
      <c r="A2782" s="32" t="s">
        <v>6491</v>
      </c>
      <c r="B2782" s="33" t="s">
        <v>6492</v>
      </c>
      <c r="C2782" s="33" t="s">
        <v>102</v>
      </c>
      <c r="D2782" s="44">
        <v>1000</v>
      </c>
      <c r="E2782" s="33" t="s">
        <v>21</v>
      </c>
      <c r="F2782" s="33" t="s">
        <v>117</v>
      </c>
      <c r="G2782" s="36" t="str">
        <f t="shared" si="43"/>
        <v>Low</v>
      </c>
      <c r="H2782" s="34">
        <v>0.1</v>
      </c>
      <c r="I2782" s="35"/>
      <c r="J2782" s="12" t="str" cm="1">
        <f t="array" ref="J2782">INDEX(_xlfn.TEXTSPLIT(טבלה1[[#This Row],[עמודה2]],","),2)</f>
        <v xml:space="preserve"> Argentina</v>
      </c>
      <c r="K2782" s="37" t="str">
        <f>_xlfn.CONCAT(טבלה1[[#This Row],[AI_Companies]]," ",טבלה1[[#This Row],[עמודה1]])</f>
        <v>UltimaMillaSoftware http://www.ultimamilla.com.ar</v>
      </c>
      <c r="L2782" s="36">
        <v>2</v>
      </c>
      <c r="M2782" s="36" t="str">
        <f>IF(טבלה1[[#This Row],[עמודה53]]&gt;2000,"Yes","No")</f>
        <v>No</v>
      </c>
      <c r="N2782" s="36">
        <v>9</v>
      </c>
      <c r="O2782" s="36">
        <f>AVERAGE(טבלה1[[#This Row],[עמודה52]:[עמודה53]])</f>
        <v>5.5</v>
      </c>
      <c r="P2782" s="36" t="str">
        <f>IF(טבלה1[[#This Row],[עמודה4]]="&lt; $25 / hr","0$ - $25 / hr",טבלה1[[#This Row],[עמודה4]])</f>
        <v>0$ - $25 / hr</v>
      </c>
      <c r="Q2782" s="12" t="str" cm="1">
        <f t="array" ref="Q2782">INDEX(_xlfn.TEXTSPLIT(טבלה1[[#This Row],[עמודה55]],"-"),1)</f>
        <v xml:space="preserve">0$ </v>
      </c>
      <c r="R2782" s="21" t="str" cm="1">
        <f t="array" ref="R2782">INDEX(_xlfn.TEXTSPLIT(INDEX(_xlfn.TEXTSPLIT(טבלה1[[#This Row],[עמודה55]],"-"),2),"/"),1)</f>
        <v xml:space="preserve"> $25 </v>
      </c>
      <c r="S2782" s="36">
        <f>AVERAGE(טבלה1[[#This Row],[עמודה59]:[עמודה60]])</f>
        <v>12.5</v>
      </c>
      <c r="T2782" s="38">
        <f>VALUE(SUBSTITUTE(טבלה1[[#This Row],[עמודה56]],"$",""))</f>
        <v>0</v>
      </c>
      <c r="U2782" s="38">
        <f>VALUE(SUBSTITUTE(טבלה1[[#This Row],[עמודה57]],"$",""))</f>
        <v>25</v>
      </c>
      <c r="V2782" s="38" t="str">
        <f>IF(טבלה1[[#This Row],[עמודה58]]&gt;30,"Yes","No")</f>
        <v>No</v>
      </c>
    </row>
    <row r="2783" spans="1:22" x14ac:dyDescent="0.15">
      <c r="A2783" s="32" t="s">
        <v>6493</v>
      </c>
      <c r="B2783" s="39" t="s">
        <v>6494</v>
      </c>
      <c r="C2783" s="39" t="s">
        <v>765</v>
      </c>
      <c r="D2783" s="40">
        <v>25000</v>
      </c>
      <c r="E2783" s="39" t="s">
        <v>21</v>
      </c>
      <c r="F2783" s="39" t="s">
        <v>117</v>
      </c>
      <c r="G2783" s="36" t="str">
        <f t="shared" si="43"/>
        <v>Low</v>
      </c>
      <c r="H2783" s="41">
        <v>0.1</v>
      </c>
      <c r="I2783" s="42"/>
      <c r="J2783" s="12" t="str" cm="1">
        <f t="array" ref="J2783">INDEX(_xlfn.TEXTSPLIT(טבלה1[[#This Row],[עמודה2]],","),2)</f>
        <v xml:space="preserve"> United Kingdom</v>
      </c>
      <c r="K2783" s="43" t="str">
        <f>_xlfn.CONCAT(טבלה1[[#This Row],[AI_Companies]]," ",טבלה1[[#This Row],[עמודה1]])</f>
        <v>InDigitalGroup http://indigitalgroup.com</v>
      </c>
      <c r="L2783" s="28">
        <v>2</v>
      </c>
      <c r="M2783" s="28" t="str">
        <f>IF(טבלה1[[#This Row],[עמודה53]]&gt;2000,"Yes","No")</f>
        <v>No</v>
      </c>
      <c r="N2783" s="28">
        <v>9</v>
      </c>
      <c r="O2783" s="28">
        <f>AVERAGE(טבלה1[[#This Row],[עמודה52]:[עמודה53]])</f>
        <v>5.5</v>
      </c>
      <c r="P2783" s="28" t="str">
        <f>IF(טבלה1[[#This Row],[עמודה4]]="&lt; $25 / hr","0$ - $25 / hr",טבלה1[[#This Row],[עמודה4]])</f>
        <v>$100 - $149 / hr</v>
      </c>
      <c r="Q2783" s="12" t="str" cm="1">
        <f t="array" ref="Q2783">INDEX(_xlfn.TEXTSPLIT(טבלה1[[#This Row],[עמודה55]],"-"),1)</f>
        <v xml:space="preserve">$100 </v>
      </c>
      <c r="R2783" s="21" t="str" cm="1">
        <f t="array" ref="R2783">INDEX(_xlfn.TEXTSPLIT(INDEX(_xlfn.TEXTSPLIT(טבלה1[[#This Row],[עמודה55]],"-"),2),"/"),1)</f>
        <v xml:space="preserve"> $149 </v>
      </c>
      <c r="S2783" s="28">
        <f>AVERAGE(טבלה1[[#This Row],[עמודה59]:[עמודה60]])</f>
        <v>124.5</v>
      </c>
      <c r="T2783" s="31">
        <f>VALUE(SUBSTITUTE(טבלה1[[#This Row],[עמודה56]],"$",""))</f>
        <v>100</v>
      </c>
      <c r="U2783" s="31">
        <f>VALUE(SUBSTITUTE(טבלה1[[#This Row],[עמודה57]],"$",""))</f>
        <v>149</v>
      </c>
      <c r="V2783" s="31" t="str">
        <f>IF(טבלה1[[#This Row],[עמודה58]]&gt;30,"Yes","No")</f>
        <v>Yes</v>
      </c>
    </row>
    <row r="2784" spans="1:22" x14ac:dyDescent="0.15">
      <c r="A2784" s="32" t="s">
        <v>6495</v>
      </c>
      <c r="B2784" s="33" t="s">
        <v>6496</v>
      </c>
      <c r="C2784" s="33" t="s">
        <v>6497</v>
      </c>
      <c r="D2784" s="44">
        <v>10000</v>
      </c>
      <c r="E2784" s="33" t="s">
        <v>9</v>
      </c>
      <c r="F2784" s="33" t="s">
        <v>117</v>
      </c>
      <c r="G2784" s="36" t="str">
        <f t="shared" si="43"/>
        <v>Low</v>
      </c>
      <c r="H2784" s="34">
        <v>0.1</v>
      </c>
      <c r="I2784" s="35"/>
      <c r="J2784" s="12" t="str" cm="1">
        <f t="array" ref="J2784">INDEX(_xlfn.TEXTSPLIT(טבלה1[[#This Row],[עמודה2]],","),2)</f>
        <v xml:space="preserve"> Germany</v>
      </c>
      <c r="K2784" s="37" t="str">
        <f>_xlfn.CONCAT(טבלה1[[#This Row],[AI_Companies]]," ",טבלה1[[#This Row],[עמודה1]])</f>
        <v>PureLabs http://www.purelabs.io</v>
      </c>
      <c r="L2784" s="36">
        <v>2</v>
      </c>
      <c r="M2784" s="36" t="str">
        <f>IF(טבלה1[[#This Row],[עמודה53]]&gt;2000,"Yes","No")</f>
        <v>No</v>
      </c>
      <c r="N2784" s="36">
        <v>9</v>
      </c>
      <c r="O2784" s="36">
        <f>AVERAGE(טבלה1[[#This Row],[עמודה52]:[עמודה53]])</f>
        <v>5.5</v>
      </c>
      <c r="P2784" s="36" t="str">
        <f>IF(טבלה1[[#This Row],[עמודה4]]="&lt; $25 / hr","0$ - $25 / hr",טבלה1[[#This Row],[עמודה4]])</f>
        <v>$100 - $149 / hr</v>
      </c>
      <c r="Q2784" s="12" t="str" cm="1">
        <f t="array" ref="Q2784">INDEX(_xlfn.TEXTSPLIT(טבלה1[[#This Row],[עמודה55]],"-"),1)</f>
        <v xml:space="preserve">$100 </v>
      </c>
      <c r="R2784" s="21" t="str" cm="1">
        <f t="array" ref="R2784">INDEX(_xlfn.TEXTSPLIT(INDEX(_xlfn.TEXTSPLIT(טבלה1[[#This Row],[עמודה55]],"-"),2),"/"),1)</f>
        <v xml:space="preserve"> $149 </v>
      </c>
      <c r="S2784" s="36">
        <f>AVERAGE(טבלה1[[#This Row],[עמודה59]:[עמודה60]])</f>
        <v>124.5</v>
      </c>
      <c r="T2784" s="38">
        <f>VALUE(SUBSTITUTE(טבלה1[[#This Row],[עמודה56]],"$",""))</f>
        <v>100</v>
      </c>
      <c r="U2784" s="38">
        <f>VALUE(SUBSTITUTE(טבלה1[[#This Row],[עמודה57]],"$",""))</f>
        <v>149</v>
      </c>
      <c r="V2784" s="38" t="str">
        <f>IF(טבלה1[[#This Row],[עמודה58]]&gt;30,"Yes","No")</f>
        <v>Yes</v>
      </c>
    </row>
    <row r="2785" spans="1:22" x14ac:dyDescent="0.15">
      <c r="A2785" s="32" t="s">
        <v>6498</v>
      </c>
      <c r="B2785" s="39" t="s">
        <v>6499</v>
      </c>
      <c r="C2785" s="39" t="s">
        <v>546</v>
      </c>
      <c r="D2785" s="40">
        <v>1000</v>
      </c>
      <c r="E2785" s="39" t="s">
        <v>9</v>
      </c>
      <c r="F2785" s="39" t="s">
        <v>117</v>
      </c>
      <c r="G2785" s="36" t="str">
        <f t="shared" si="43"/>
        <v>Low</v>
      </c>
      <c r="H2785" s="41">
        <v>0.1</v>
      </c>
      <c r="I2785" s="42"/>
      <c r="J2785" s="12" t="str" cm="1">
        <f t="array" ref="J2785">INDEX(_xlfn.TEXTSPLIT(טבלה1[[#This Row],[עמודה2]],","),2)</f>
        <v xml:space="preserve"> Canada</v>
      </c>
      <c r="K2785" s="43" t="str">
        <f>_xlfn.CONCAT(טבלה1[[#This Row],[AI_Companies]]," ",טבלה1[[#This Row],[עמודה1]])</f>
        <v>CogdinaInc http://www.cogdina.com</v>
      </c>
      <c r="L2785" s="28">
        <v>2</v>
      </c>
      <c r="M2785" s="28" t="str">
        <f>IF(טבלה1[[#This Row],[עמודה53]]&gt;2000,"Yes","No")</f>
        <v>No</v>
      </c>
      <c r="N2785" s="28">
        <v>9</v>
      </c>
      <c r="O2785" s="28">
        <f>AVERAGE(טבלה1[[#This Row],[עמודה52]:[עמודה53]])</f>
        <v>5.5</v>
      </c>
      <c r="P2785" s="28" t="str">
        <f>IF(טבלה1[[#This Row],[עמודה4]]="&lt; $25 / hr","0$ - $25 / hr",טבלה1[[#This Row],[עמודה4]])</f>
        <v>$50 - $99 / hr</v>
      </c>
      <c r="Q2785" s="12" t="str" cm="1">
        <f t="array" ref="Q2785">INDEX(_xlfn.TEXTSPLIT(טבלה1[[#This Row],[עמודה55]],"-"),1)</f>
        <v xml:space="preserve">$50 </v>
      </c>
      <c r="R2785" s="21" t="str" cm="1">
        <f t="array" ref="R2785">INDEX(_xlfn.TEXTSPLIT(INDEX(_xlfn.TEXTSPLIT(טבלה1[[#This Row],[עמודה55]],"-"),2),"/"),1)</f>
        <v xml:space="preserve"> $99 </v>
      </c>
      <c r="S2785" s="28">
        <f>AVERAGE(טבלה1[[#This Row],[עמודה59]:[עמודה60]])</f>
        <v>74.5</v>
      </c>
      <c r="T2785" s="31">
        <f>VALUE(SUBSTITUTE(טבלה1[[#This Row],[עמודה56]],"$",""))</f>
        <v>50</v>
      </c>
      <c r="U2785" s="31">
        <f>VALUE(SUBSTITUTE(טבלה1[[#This Row],[עמודה57]],"$",""))</f>
        <v>99</v>
      </c>
      <c r="V2785" s="31" t="str">
        <f>IF(טבלה1[[#This Row],[עמודה58]]&gt;30,"Yes","No")</f>
        <v>Yes</v>
      </c>
    </row>
    <row r="2786" spans="1:22" x14ac:dyDescent="0.15">
      <c r="A2786" s="32" t="s">
        <v>6500</v>
      </c>
      <c r="B2786" s="33" t="s">
        <v>6501</v>
      </c>
      <c r="C2786" s="33" t="s">
        <v>3778</v>
      </c>
      <c r="D2786" s="33" t="s">
        <v>4</v>
      </c>
      <c r="E2786" s="33" t="s">
        <v>4</v>
      </c>
      <c r="F2786" s="33" t="s">
        <v>117</v>
      </c>
      <c r="G2786" s="36" t="str">
        <f t="shared" si="43"/>
        <v>Low</v>
      </c>
      <c r="H2786" s="34">
        <v>0.1</v>
      </c>
      <c r="I2786" s="35"/>
      <c r="J2786" s="12" t="str" cm="1">
        <f t="array" ref="J2786">INDEX(_xlfn.TEXTSPLIT(טבלה1[[#This Row],[עמודה2]],","),2)</f>
        <v xml:space="preserve"> IL</v>
      </c>
      <c r="K2786" s="37" t="str">
        <f>_xlfn.CONCAT(טבלה1[[#This Row],[AI_Companies]]," ",טבלה1[[#This Row],[עמודה1]])</f>
        <v>coderPro.net https://coderpro.net</v>
      </c>
      <c r="L2786" s="36">
        <v>2</v>
      </c>
      <c r="M2786" s="36" t="str">
        <f>IF(טבלה1[[#This Row],[עמודה53]]&gt;2000,"Yes","No")</f>
        <v>No</v>
      </c>
      <c r="N2786" s="36">
        <v>9</v>
      </c>
      <c r="O2786" s="36">
        <f>AVERAGE(טבלה1[[#This Row],[עמודה52]:[עמודה53]])</f>
        <v>5.5</v>
      </c>
      <c r="P2786" s="36" t="str">
        <f>IF(טבלה1[[#This Row],[עמודה4]]="&lt; $25 / hr","0$ - $25 / hr",טבלה1[[#This Row],[עמודה4]])</f>
        <v>$50 - $99 / hr</v>
      </c>
      <c r="Q2786" s="12" t="str" cm="1">
        <f t="array" ref="Q2786">INDEX(_xlfn.TEXTSPLIT(טבלה1[[#This Row],[עמודה55]],"-"),1)</f>
        <v xml:space="preserve">$50 </v>
      </c>
      <c r="R2786" s="21" t="str" cm="1">
        <f t="array" ref="R2786">INDEX(_xlfn.TEXTSPLIT(INDEX(_xlfn.TEXTSPLIT(טבלה1[[#This Row],[עמודה55]],"-"),2),"/"),1)</f>
        <v xml:space="preserve"> $99 </v>
      </c>
      <c r="S2786" s="36">
        <f>AVERAGE(טבלה1[[#This Row],[עמודה59]:[עמודה60]])</f>
        <v>74.5</v>
      </c>
      <c r="T2786" s="38">
        <f>VALUE(SUBSTITUTE(טבלה1[[#This Row],[עמודה56]],"$",""))</f>
        <v>50</v>
      </c>
      <c r="U2786" s="38">
        <f>VALUE(SUBSTITUTE(טבלה1[[#This Row],[עמודה57]],"$",""))</f>
        <v>99</v>
      </c>
      <c r="V2786" s="38" t="str">
        <f>IF(טבלה1[[#This Row],[עמודה58]]&gt;30,"Yes","No")</f>
        <v>Yes</v>
      </c>
    </row>
    <row r="2787" spans="1:22" x14ac:dyDescent="0.15">
      <c r="A2787" s="32" t="s">
        <v>6502</v>
      </c>
      <c r="B2787" s="39" t="s">
        <v>6503</v>
      </c>
      <c r="C2787" s="39" t="s">
        <v>20</v>
      </c>
      <c r="D2787" s="39" t="s">
        <v>4</v>
      </c>
      <c r="E2787" s="39" t="s">
        <v>4</v>
      </c>
      <c r="F2787" s="39" t="s">
        <v>117</v>
      </c>
      <c r="G2787" s="36" t="str">
        <f t="shared" si="43"/>
        <v>Low</v>
      </c>
      <c r="H2787" s="41">
        <v>0.1</v>
      </c>
      <c r="I2787" s="42"/>
      <c r="J2787" s="12" t="str" cm="1">
        <f t="array" ref="J2787">INDEX(_xlfn.TEXTSPLIT(טבלה1[[#This Row],[עמודה2]],","),2)</f>
        <v xml:space="preserve"> AL</v>
      </c>
      <c r="K2787" s="43" t="str">
        <f>_xlfn.CONCAT(טבלה1[[#This Row],[AI_Companies]]," ",טבלה1[[#This Row],[עמודה1]])</f>
        <v>Bluejireh http://www.bluejireh.com</v>
      </c>
      <c r="L2787" s="28">
        <v>2</v>
      </c>
      <c r="M2787" s="28" t="str">
        <f>IF(טבלה1[[#This Row],[עמודה53]]&gt;2000,"Yes","No")</f>
        <v>No</v>
      </c>
      <c r="N2787" s="28">
        <v>9</v>
      </c>
      <c r="O2787" s="28">
        <f>AVERAGE(טבלה1[[#This Row],[עמודה52]:[עמודה53]])</f>
        <v>5.5</v>
      </c>
      <c r="P2787" s="28" t="str">
        <f>IF(טבלה1[[#This Row],[עמודה4]]="&lt; $25 / hr","0$ - $25 / hr",טבלה1[[#This Row],[עמודה4]])</f>
        <v>Undisclosed</v>
      </c>
      <c r="Q2787" s="12" t="str" cm="1">
        <f t="array" ref="Q2787">INDEX(_xlfn.TEXTSPLIT(טבלה1[[#This Row],[עמודה55]],"-"),1)</f>
        <v>Undisclosed</v>
      </c>
      <c r="R2787" s="21" t="e" cm="1">
        <f t="array" ref="R2787">INDEX(_xlfn.TEXTSPLIT(INDEX(_xlfn.TEXTSPLIT(טבלה1[[#This Row],[עמודה55]],"-"),2),"/"),1)</f>
        <v>#REF!</v>
      </c>
      <c r="S2787" s="28" t="e">
        <f>AVERAGE(טבלה1[[#This Row],[עמודה59]:[עמודה60]])</f>
        <v>#VALUE!</v>
      </c>
      <c r="T2787" s="31" t="e">
        <f>VALUE(SUBSTITUTE(טבלה1[[#This Row],[עמודה56]],"$",""))</f>
        <v>#VALUE!</v>
      </c>
      <c r="U2787" s="31" t="e">
        <f>VALUE(SUBSTITUTE(טבלה1[[#This Row],[עמודה57]],"$",""))</f>
        <v>#REF!</v>
      </c>
      <c r="V2787" s="31" t="e">
        <f>IF(טבלה1[[#This Row],[עמודה58]]&gt;30,"Yes","No")</f>
        <v>#VALUE!</v>
      </c>
    </row>
    <row r="2788" spans="1:22" x14ac:dyDescent="0.15">
      <c r="A2788" s="32" t="s">
        <v>6504</v>
      </c>
      <c r="B2788" s="33" t="s">
        <v>6505</v>
      </c>
      <c r="C2788" s="33" t="s">
        <v>5363</v>
      </c>
      <c r="D2788" s="44">
        <v>5000</v>
      </c>
      <c r="E2788" s="33" t="s">
        <v>21</v>
      </c>
      <c r="F2788" s="33" t="s">
        <v>117</v>
      </c>
      <c r="G2788" s="36" t="str">
        <f t="shared" si="43"/>
        <v>Low</v>
      </c>
      <c r="H2788" s="34">
        <v>0.1</v>
      </c>
      <c r="I2788" s="35"/>
      <c r="J2788" s="12" t="str" cm="1">
        <f t="array" ref="J2788">INDEX(_xlfn.TEXTSPLIT(טבלה1[[#This Row],[עמודה2]],","),2)</f>
        <v xml:space="preserve"> NY</v>
      </c>
      <c r="K2788" s="37" t="str">
        <f>_xlfn.CONCAT(טבלה1[[#This Row],[AI_Companies]]," ",טבלה1[[#This Row],[עמודה1]])</f>
        <v>CKPMedia http://www.ckpmedia.com/</v>
      </c>
      <c r="L2788" s="36">
        <v>2</v>
      </c>
      <c r="M2788" s="36" t="str">
        <f>IF(טבלה1[[#This Row],[עמודה53]]&gt;2000,"Yes","No")</f>
        <v>No</v>
      </c>
      <c r="N2788" s="36">
        <v>9</v>
      </c>
      <c r="O2788" s="36">
        <f>AVERAGE(טבלה1[[#This Row],[עמודה52]:[עמודה53]])</f>
        <v>5.5</v>
      </c>
      <c r="P2788" s="36" t="str">
        <f>IF(טבלה1[[#This Row],[עמודה4]]="&lt; $25 / hr","0$ - $25 / hr",טבלה1[[#This Row],[עמודה4]])</f>
        <v>Undisclosed</v>
      </c>
      <c r="Q2788" s="12" t="str" cm="1">
        <f t="array" ref="Q2788">INDEX(_xlfn.TEXTSPLIT(טבלה1[[#This Row],[עמודה55]],"-"),1)</f>
        <v>Undisclosed</v>
      </c>
      <c r="R2788" s="21" t="e" cm="1">
        <f t="array" ref="R2788">INDEX(_xlfn.TEXTSPLIT(INDEX(_xlfn.TEXTSPLIT(טבלה1[[#This Row],[עמודה55]],"-"),2),"/"),1)</f>
        <v>#REF!</v>
      </c>
      <c r="S2788" s="36" t="e">
        <f>AVERAGE(טבלה1[[#This Row],[עמודה59]:[עמודה60]])</f>
        <v>#VALUE!</v>
      </c>
      <c r="T2788" s="38" t="e">
        <f>VALUE(SUBSTITUTE(טבלה1[[#This Row],[עמודה56]],"$",""))</f>
        <v>#VALUE!</v>
      </c>
      <c r="U2788" s="38" t="e">
        <f>VALUE(SUBSTITUTE(טבלה1[[#This Row],[עמודה57]],"$",""))</f>
        <v>#REF!</v>
      </c>
      <c r="V2788" s="38" t="e">
        <f>IF(טבלה1[[#This Row],[עמודה58]]&gt;30,"Yes","No")</f>
        <v>#VALUE!</v>
      </c>
    </row>
    <row r="2789" spans="1:22" x14ac:dyDescent="0.15">
      <c r="A2789" s="32" t="s">
        <v>6506</v>
      </c>
      <c r="B2789" s="39" t="s">
        <v>6507</v>
      </c>
      <c r="C2789" s="39" t="s">
        <v>102</v>
      </c>
      <c r="D2789" s="40">
        <v>10000</v>
      </c>
      <c r="E2789" s="39" t="s">
        <v>9</v>
      </c>
      <c r="F2789" s="39" t="s">
        <v>117</v>
      </c>
      <c r="G2789" s="36" t="str">
        <f t="shared" si="43"/>
        <v>Low</v>
      </c>
      <c r="H2789" s="41">
        <v>0.1</v>
      </c>
      <c r="I2789" s="42"/>
      <c r="J2789" s="12" t="str" cm="1">
        <f t="array" ref="J2789">INDEX(_xlfn.TEXTSPLIT(טבלה1[[#This Row],[עמודה2]],","),2)</f>
        <v xml:space="preserve"> NV</v>
      </c>
      <c r="K2789" s="43" t="str">
        <f>_xlfn.CONCAT(טבלה1[[#This Row],[AI_Companies]]," ",טבלה1[[#This Row],[עמודה1]])</f>
        <v>ApticConsulting https://apticconsulting.com/</v>
      </c>
      <c r="L2789" s="28">
        <v>2</v>
      </c>
      <c r="M2789" s="28" t="str">
        <f>IF(טבלה1[[#This Row],[עמודה53]]&gt;2000,"Yes","No")</f>
        <v>No</v>
      </c>
      <c r="N2789" s="28">
        <v>9</v>
      </c>
      <c r="O2789" s="28">
        <f>AVERAGE(טבלה1[[#This Row],[עמודה52]:[עמודה53]])</f>
        <v>5.5</v>
      </c>
      <c r="P2789" s="28" t="str">
        <f>IF(טבלה1[[#This Row],[עמודה4]]="&lt; $25 / hr","0$ - $25 / hr",טבלה1[[#This Row],[עמודה4]])</f>
        <v>$100 - $149 / hr</v>
      </c>
      <c r="Q2789" s="12" t="str" cm="1">
        <f t="array" ref="Q2789">INDEX(_xlfn.TEXTSPLIT(טבלה1[[#This Row],[עמודה55]],"-"),1)</f>
        <v xml:space="preserve">$100 </v>
      </c>
      <c r="R2789" s="21" t="str" cm="1">
        <f t="array" ref="R2789">INDEX(_xlfn.TEXTSPLIT(INDEX(_xlfn.TEXTSPLIT(טבלה1[[#This Row],[עמודה55]],"-"),2),"/"),1)</f>
        <v xml:space="preserve"> $149 </v>
      </c>
      <c r="S2789" s="28">
        <f>AVERAGE(טבלה1[[#This Row],[עמודה59]:[עמודה60]])</f>
        <v>124.5</v>
      </c>
      <c r="T2789" s="31">
        <f>VALUE(SUBSTITUTE(טבלה1[[#This Row],[עמודה56]],"$",""))</f>
        <v>100</v>
      </c>
      <c r="U2789" s="31">
        <f>VALUE(SUBSTITUTE(טבלה1[[#This Row],[עמודה57]],"$",""))</f>
        <v>149</v>
      </c>
      <c r="V2789" s="31" t="str">
        <f>IF(טבלה1[[#This Row],[עמודה58]]&gt;30,"Yes","No")</f>
        <v>Yes</v>
      </c>
    </row>
    <row r="2790" spans="1:22" x14ac:dyDescent="0.15">
      <c r="A2790" s="32" t="s">
        <v>6508</v>
      </c>
      <c r="B2790" s="33" t="s">
        <v>6509</v>
      </c>
      <c r="C2790" s="33" t="s">
        <v>6510</v>
      </c>
      <c r="D2790" s="44">
        <v>1000</v>
      </c>
      <c r="E2790" s="33" t="s">
        <v>63</v>
      </c>
      <c r="F2790" s="33" t="s">
        <v>117</v>
      </c>
      <c r="G2790" s="36" t="str">
        <f t="shared" si="43"/>
        <v>Low</v>
      </c>
      <c r="H2790" s="34">
        <v>0.1</v>
      </c>
      <c r="I2790" s="35"/>
      <c r="J2790" s="12" t="str" cm="1">
        <f t="array" ref="J2790">INDEX(_xlfn.TEXTSPLIT(טבלה1[[#This Row],[עמודה2]],","),2)</f>
        <v xml:space="preserve"> United Kingdom</v>
      </c>
      <c r="K2790" s="37" t="str">
        <f>_xlfn.CONCAT(טבלה1[[#This Row],[AI_Companies]]," ",טבלה1[[#This Row],[עמודה1]])</f>
        <v>CodeLeap https://codeleap.co.uk/</v>
      </c>
      <c r="L2790" s="36">
        <v>2</v>
      </c>
      <c r="M2790" s="36" t="str">
        <f>IF(טבלה1[[#This Row],[עמודה53]]&gt;2000,"Yes","No")</f>
        <v>No</v>
      </c>
      <c r="N2790" s="36">
        <v>9</v>
      </c>
      <c r="O2790" s="36">
        <f>AVERAGE(טבלה1[[#This Row],[עמודה52]:[עמודה53]])</f>
        <v>5.5</v>
      </c>
      <c r="P2790" s="36" t="str">
        <f>IF(טבלה1[[#This Row],[עמודה4]]="&lt; $25 / hr","0$ - $25 / hr",טבלה1[[#This Row],[עמודה4]])</f>
        <v>$50 - $99 / hr</v>
      </c>
      <c r="Q2790" s="12" t="str" cm="1">
        <f t="array" ref="Q2790">INDEX(_xlfn.TEXTSPLIT(טבלה1[[#This Row],[עמודה55]],"-"),1)</f>
        <v xml:space="preserve">$50 </v>
      </c>
      <c r="R2790" s="21" t="str" cm="1">
        <f t="array" ref="R2790">INDEX(_xlfn.TEXTSPLIT(INDEX(_xlfn.TEXTSPLIT(טבלה1[[#This Row],[עמודה55]],"-"),2),"/"),1)</f>
        <v xml:space="preserve"> $99 </v>
      </c>
      <c r="S2790" s="36">
        <f>AVERAGE(טבלה1[[#This Row],[עמודה59]:[עמודה60]])</f>
        <v>74.5</v>
      </c>
      <c r="T2790" s="38">
        <f>VALUE(SUBSTITUTE(טבלה1[[#This Row],[עמודה56]],"$",""))</f>
        <v>50</v>
      </c>
      <c r="U2790" s="38">
        <f>VALUE(SUBSTITUTE(טבלה1[[#This Row],[עמודה57]],"$",""))</f>
        <v>99</v>
      </c>
      <c r="V2790" s="38" t="str">
        <f>IF(טבלה1[[#This Row],[עמודה58]]&gt;30,"Yes","No")</f>
        <v>Yes</v>
      </c>
    </row>
    <row r="2791" spans="1:22" x14ac:dyDescent="0.15">
      <c r="A2791" s="32" t="s">
        <v>6511</v>
      </c>
      <c r="B2791" s="39" t="s">
        <v>6512</v>
      </c>
      <c r="C2791" s="39" t="s">
        <v>6513</v>
      </c>
      <c r="D2791" s="40">
        <v>10000</v>
      </c>
      <c r="E2791" s="39" t="s">
        <v>63</v>
      </c>
      <c r="F2791" s="39" t="s">
        <v>117</v>
      </c>
      <c r="G2791" s="36" t="str">
        <f t="shared" si="43"/>
        <v>Low</v>
      </c>
      <c r="H2791" s="41">
        <v>0.1</v>
      </c>
      <c r="I2791" s="42"/>
      <c r="J2791" s="12" t="str" cm="1">
        <f t="array" ref="J2791">INDEX(_xlfn.TEXTSPLIT(טבלה1[[#This Row],[עמודה2]],","),2)</f>
        <v xml:space="preserve"> India</v>
      </c>
      <c r="K2791" s="43" t="str">
        <f>_xlfn.CONCAT(טבלה1[[#This Row],[AI_Companies]]," ",טבלה1[[#This Row],[עמודה1]])</f>
        <v>TechaviaITSolutions https://techaviait.com</v>
      </c>
      <c r="L2791" s="28">
        <v>2</v>
      </c>
      <c r="M2791" s="28" t="str">
        <f>IF(טבלה1[[#This Row],[עמודה53]]&gt;2000,"Yes","No")</f>
        <v>No</v>
      </c>
      <c r="N2791" s="28">
        <v>9</v>
      </c>
      <c r="O2791" s="28">
        <f>AVERAGE(טבלה1[[#This Row],[עמודה52]:[עמודה53]])</f>
        <v>5.5</v>
      </c>
      <c r="P2791" s="28" t="str">
        <f>IF(טבלה1[[#This Row],[עמודה4]]="&lt; $25 / hr","0$ - $25 / hr",טבלה1[[#This Row],[עמודה4]])</f>
        <v>$150 - $199 / hr</v>
      </c>
      <c r="Q2791" s="12" t="str" cm="1">
        <f t="array" ref="Q2791">INDEX(_xlfn.TEXTSPLIT(טבלה1[[#This Row],[עמודה55]],"-"),1)</f>
        <v xml:space="preserve">$150 </v>
      </c>
      <c r="R2791" s="21" t="str" cm="1">
        <f t="array" ref="R2791">INDEX(_xlfn.TEXTSPLIT(INDEX(_xlfn.TEXTSPLIT(טבלה1[[#This Row],[עמודה55]],"-"),2),"/"),1)</f>
        <v xml:space="preserve"> $199 </v>
      </c>
      <c r="S2791" s="28">
        <f>AVERAGE(טבלה1[[#This Row],[עמודה59]:[עמודה60]])</f>
        <v>174.5</v>
      </c>
      <c r="T2791" s="31">
        <f>VALUE(SUBSTITUTE(טבלה1[[#This Row],[עמודה56]],"$",""))</f>
        <v>150</v>
      </c>
      <c r="U2791" s="31">
        <f>VALUE(SUBSTITUTE(טבלה1[[#This Row],[עמודה57]],"$",""))</f>
        <v>199</v>
      </c>
      <c r="V2791" s="31" t="str">
        <f>IF(טבלה1[[#This Row],[עמודה58]]&gt;30,"Yes","No")</f>
        <v>Yes</v>
      </c>
    </row>
    <row r="2792" spans="1:22" x14ac:dyDescent="0.15">
      <c r="A2792" s="32" t="s">
        <v>6514</v>
      </c>
      <c r="B2792" s="33" t="s">
        <v>6515</v>
      </c>
      <c r="C2792" s="33" t="s">
        <v>1000</v>
      </c>
      <c r="D2792" s="33" t="s">
        <v>4</v>
      </c>
      <c r="E2792" s="33" t="s">
        <v>4</v>
      </c>
      <c r="F2792" s="33" t="s">
        <v>117</v>
      </c>
      <c r="G2792" s="36" t="str">
        <f t="shared" si="43"/>
        <v>Low</v>
      </c>
      <c r="H2792" s="34">
        <v>0.1</v>
      </c>
      <c r="I2792" s="35"/>
      <c r="J2792" s="12" t="str" cm="1">
        <f t="array" ref="J2792">INDEX(_xlfn.TEXTSPLIT(טבלה1[[#This Row],[עמודה2]],","),2)</f>
        <v xml:space="preserve"> OK</v>
      </c>
      <c r="K2792" s="37" t="str">
        <f>_xlfn.CONCAT(טבלה1[[#This Row],[AI_Companies]]," ",טבלה1[[#This Row],[עמודה1]])</f>
        <v>DeepForkTechnology https://www.deepforktechnology.com/</v>
      </c>
      <c r="L2792" s="36">
        <v>2</v>
      </c>
      <c r="M2792" s="36" t="str">
        <f>IF(טבלה1[[#This Row],[עמודה53]]&gt;2000,"Yes","No")</f>
        <v>No</v>
      </c>
      <c r="N2792" s="36">
        <v>9</v>
      </c>
      <c r="O2792" s="36">
        <f>AVERAGE(טבלה1[[#This Row],[עמודה52]:[עמודה53]])</f>
        <v>5.5</v>
      </c>
      <c r="P2792" s="36" t="str">
        <f>IF(טבלה1[[#This Row],[עמודה4]]="&lt; $25 / hr","0$ - $25 / hr",טבלה1[[#This Row],[עמודה4]])</f>
        <v>$150 - $199 / hr</v>
      </c>
      <c r="Q2792" s="12" t="str" cm="1">
        <f t="array" ref="Q2792">INDEX(_xlfn.TEXTSPLIT(טבלה1[[#This Row],[עמודה55]],"-"),1)</f>
        <v xml:space="preserve">$150 </v>
      </c>
      <c r="R2792" s="21" t="str" cm="1">
        <f t="array" ref="R2792">INDEX(_xlfn.TEXTSPLIT(INDEX(_xlfn.TEXTSPLIT(טבלה1[[#This Row],[עמודה55]],"-"),2),"/"),1)</f>
        <v xml:space="preserve"> $199 </v>
      </c>
      <c r="S2792" s="36">
        <f>AVERAGE(טבלה1[[#This Row],[עמודה59]:[עמודה60]])</f>
        <v>174.5</v>
      </c>
      <c r="T2792" s="38">
        <f>VALUE(SUBSTITUTE(טבלה1[[#This Row],[עמודה56]],"$",""))</f>
        <v>150</v>
      </c>
      <c r="U2792" s="38">
        <f>VALUE(SUBSTITUTE(טבלה1[[#This Row],[עמודה57]],"$",""))</f>
        <v>199</v>
      </c>
      <c r="V2792" s="38" t="str">
        <f>IF(טבלה1[[#This Row],[עמודה58]]&gt;30,"Yes","No")</f>
        <v>Yes</v>
      </c>
    </row>
    <row r="2793" spans="1:22" x14ac:dyDescent="0.15">
      <c r="A2793" s="32" t="s">
        <v>6516</v>
      </c>
      <c r="B2793" s="39" t="s">
        <v>6517</v>
      </c>
      <c r="C2793" s="39" t="s">
        <v>69</v>
      </c>
      <c r="D2793" s="40">
        <v>1000</v>
      </c>
      <c r="E2793" s="39" t="s">
        <v>33</v>
      </c>
      <c r="F2793" s="39" t="s">
        <v>29</v>
      </c>
      <c r="G2793" s="36" t="str">
        <f t="shared" si="43"/>
        <v>Low</v>
      </c>
      <c r="H2793" s="41">
        <v>0.1</v>
      </c>
      <c r="I2793" s="42"/>
      <c r="J2793" s="12" t="str" cm="1">
        <f t="array" ref="J2793">INDEX(_xlfn.TEXTSPLIT(טבלה1[[#This Row],[עמודה2]],","),2)</f>
        <v xml:space="preserve"> Poland</v>
      </c>
      <c r="K2793" s="43" t="str">
        <f>_xlfn.CONCAT(טבלה1[[#This Row],[AI_Companies]]," ",טבלה1[[#This Row],[עמודה1]])</f>
        <v>RapidLab https://rapidlab.io</v>
      </c>
      <c r="L2793" s="28">
        <v>10</v>
      </c>
      <c r="M2793" s="28" t="str">
        <f>IF(טבלה1[[#This Row],[עמודה53]]&gt;2000,"Yes","No")</f>
        <v>No</v>
      </c>
      <c r="N2793" s="28">
        <v>49</v>
      </c>
      <c r="O2793" s="28">
        <f>AVERAGE(טבלה1[[#This Row],[עמודה52]:[עמודה53]])</f>
        <v>5.5</v>
      </c>
      <c r="P2793" s="28" t="str">
        <f>IF(טבלה1[[#This Row],[עמודה4]]="&lt; $25 / hr","0$ - $25 / hr",טבלה1[[#This Row],[עמודה4]])</f>
        <v>Undisclosed</v>
      </c>
      <c r="Q2793" s="12" t="str" cm="1">
        <f t="array" ref="Q2793">INDEX(_xlfn.TEXTSPLIT(טבלה1[[#This Row],[עמודה55]],"-"),1)</f>
        <v>Undisclosed</v>
      </c>
      <c r="R2793" s="21" t="e" cm="1">
        <f t="array" ref="R2793">INDEX(_xlfn.TEXTSPLIT(INDEX(_xlfn.TEXTSPLIT(טבלה1[[#This Row],[עמודה55]],"-"),2),"/"),1)</f>
        <v>#REF!</v>
      </c>
      <c r="S2793" s="28" t="e">
        <f>AVERAGE(טבלה1[[#This Row],[עמודה59]:[עמודה60]])</f>
        <v>#VALUE!</v>
      </c>
      <c r="T2793" s="31" t="e">
        <f>VALUE(SUBSTITUTE(טבלה1[[#This Row],[עמודה56]],"$",""))</f>
        <v>#VALUE!</v>
      </c>
      <c r="U2793" s="31" t="e">
        <f>VALUE(SUBSTITUTE(טבלה1[[#This Row],[עמודה57]],"$",""))</f>
        <v>#REF!</v>
      </c>
      <c r="V2793" s="31" t="e">
        <f>IF(טבלה1[[#This Row],[עמודה58]]&gt;30,"Yes","No")</f>
        <v>#VALUE!</v>
      </c>
    </row>
    <row r="2794" spans="1:22" x14ac:dyDescent="0.15">
      <c r="A2794" s="32" t="s">
        <v>6518</v>
      </c>
      <c r="B2794" s="33" t="s">
        <v>6519</v>
      </c>
      <c r="C2794" s="33" t="s">
        <v>156</v>
      </c>
      <c r="D2794" s="33" t="s">
        <v>4</v>
      </c>
      <c r="E2794" s="33" t="s">
        <v>4</v>
      </c>
      <c r="F2794" s="33" t="s">
        <v>29</v>
      </c>
      <c r="G2794" s="36" t="str">
        <f t="shared" si="43"/>
        <v>Low</v>
      </c>
      <c r="H2794" s="34">
        <v>0.1</v>
      </c>
      <c r="I2794" s="35"/>
      <c r="J2794" s="12" t="str" cm="1">
        <f t="array" ref="J2794">INDEX(_xlfn.TEXTSPLIT(טבלה1[[#This Row],[עמודה2]],","),2)</f>
        <v xml:space="preserve"> India</v>
      </c>
      <c r="K2794" s="37" t="str">
        <f>_xlfn.CONCAT(טבלה1[[#This Row],[AI_Companies]]," ",טבלה1[[#This Row],[עמודה1]])</f>
        <v>Craftech360 http://www.craftech360.com</v>
      </c>
      <c r="L2794" s="36">
        <v>10</v>
      </c>
      <c r="M2794" s="36" t="str">
        <f>IF(טבלה1[[#This Row],[עמודה53]]&gt;2000,"Yes","No")</f>
        <v>No</v>
      </c>
      <c r="N2794" s="36">
        <v>49</v>
      </c>
      <c r="O2794" s="36">
        <f>AVERAGE(טבלה1[[#This Row],[עמודה52]:[עמודה53]])</f>
        <v>29.5</v>
      </c>
      <c r="P2794" s="36" t="str">
        <f>IF(טבלה1[[#This Row],[עמודה4]]="&lt; $25 / hr","0$ - $25 / hr",טבלה1[[#This Row],[עמודה4]])</f>
        <v>$25 - $49 / hr</v>
      </c>
      <c r="Q2794" s="12" t="str" cm="1">
        <f t="array" ref="Q2794">INDEX(_xlfn.TEXTSPLIT(טבלה1[[#This Row],[עמודה55]],"-"),1)</f>
        <v xml:space="preserve">$25 </v>
      </c>
      <c r="R2794" s="21" t="str" cm="1">
        <f t="array" ref="R2794">INDEX(_xlfn.TEXTSPLIT(INDEX(_xlfn.TEXTSPLIT(טבלה1[[#This Row],[עמודה55]],"-"),2),"/"),1)</f>
        <v xml:space="preserve"> $49 </v>
      </c>
      <c r="S2794" s="36">
        <f>AVERAGE(טבלה1[[#This Row],[עמודה59]:[עמודה60]])</f>
        <v>37</v>
      </c>
      <c r="T2794" s="38">
        <f>VALUE(SUBSTITUTE(טבלה1[[#This Row],[עמודה56]],"$",""))</f>
        <v>25</v>
      </c>
      <c r="U2794" s="38">
        <f>VALUE(SUBSTITUTE(טבלה1[[#This Row],[עמודה57]],"$",""))</f>
        <v>49</v>
      </c>
      <c r="V2794" s="38" t="str">
        <f>IF(טבלה1[[#This Row],[עמודה58]]&gt;30,"Yes","No")</f>
        <v>Yes</v>
      </c>
    </row>
    <row r="2795" spans="1:22" x14ac:dyDescent="0.15">
      <c r="A2795" s="32" t="s">
        <v>6520</v>
      </c>
      <c r="B2795" s="39" t="s">
        <v>6521</v>
      </c>
      <c r="C2795" s="39" t="s">
        <v>303</v>
      </c>
      <c r="D2795" s="40">
        <v>1000</v>
      </c>
      <c r="E2795" s="39" t="s">
        <v>33</v>
      </c>
      <c r="F2795" s="39" t="s">
        <v>29</v>
      </c>
      <c r="G2795" s="36" t="str">
        <f t="shared" si="43"/>
        <v>Low</v>
      </c>
      <c r="H2795" s="41">
        <v>0.2</v>
      </c>
      <c r="I2795" s="42"/>
      <c r="J2795" s="12" t="str" cm="1">
        <f t="array" ref="J2795">INDEX(_xlfn.TEXTSPLIT(טבלה1[[#This Row],[עמודה2]],","),2)</f>
        <v xml:space="preserve"> India</v>
      </c>
      <c r="K2795" s="43" t="str">
        <f>_xlfn.CONCAT(טבלה1[[#This Row],[AI_Companies]]," ",טבלה1[[#This Row],[עמודה1]])</f>
        <v>KMTEQ https://www.kmteq.com/</v>
      </c>
      <c r="L2795" s="28">
        <v>10</v>
      </c>
      <c r="M2795" s="28" t="str">
        <f>IF(טבלה1[[#This Row],[עמודה53]]&gt;2000,"Yes","No")</f>
        <v>No</v>
      </c>
      <c r="N2795" s="28">
        <v>49</v>
      </c>
      <c r="O2795" s="28">
        <f>AVERAGE(טבלה1[[#This Row],[עמודה52]:[עמודה53]])</f>
        <v>29.5</v>
      </c>
      <c r="P2795" s="28" t="str">
        <f>IF(טבלה1[[#This Row],[עמודה4]]="&lt; $25 / hr","0$ - $25 / hr",טבלה1[[#This Row],[עמודה4]])</f>
        <v>Undisclosed</v>
      </c>
      <c r="Q2795" s="12" t="str" cm="1">
        <f t="array" ref="Q2795">INDEX(_xlfn.TEXTSPLIT(טבלה1[[#This Row],[עמודה55]],"-"),1)</f>
        <v>Undisclosed</v>
      </c>
      <c r="R2795" s="21" t="e" cm="1">
        <f t="array" ref="R2795">INDEX(_xlfn.TEXTSPLIT(INDEX(_xlfn.TEXTSPLIT(טבלה1[[#This Row],[עמודה55]],"-"),2),"/"),1)</f>
        <v>#REF!</v>
      </c>
      <c r="S2795" s="28" t="e">
        <f>AVERAGE(טבלה1[[#This Row],[עמודה59]:[עמודה60]])</f>
        <v>#VALUE!</v>
      </c>
      <c r="T2795" s="31" t="e">
        <f>VALUE(SUBSTITUTE(טבלה1[[#This Row],[עמודה56]],"$",""))</f>
        <v>#VALUE!</v>
      </c>
      <c r="U2795" s="31" t="e">
        <f>VALUE(SUBSTITUTE(טבלה1[[#This Row],[עמודה57]],"$",""))</f>
        <v>#REF!</v>
      </c>
      <c r="V2795" s="31" t="e">
        <f>IF(טבלה1[[#This Row],[עמודה58]]&gt;30,"Yes","No")</f>
        <v>#VALUE!</v>
      </c>
    </row>
    <row r="2796" spans="1:22" x14ac:dyDescent="0.15">
      <c r="A2796" s="32" t="s">
        <v>6522</v>
      </c>
      <c r="B2796" s="33" t="s">
        <v>6523</v>
      </c>
      <c r="C2796" s="33" t="s">
        <v>215</v>
      </c>
      <c r="D2796" s="33" t="s">
        <v>4</v>
      </c>
      <c r="E2796" s="33" t="s">
        <v>4</v>
      </c>
      <c r="F2796" s="33" t="s">
        <v>29</v>
      </c>
      <c r="G2796" s="36" t="str">
        <f t="shared" si="43"/>
        <v>Low</v>
      </c>
      <c r="H2796" s="34">
        <v>0.2</v>
      </c>
      <c r="I2796" s="35"/>
      <c r="J2796" s="12" t="str" cm="1">
        <f t="array" ref="J2796">INDEX(_xlfn.TEXTSPLIT(טבלה1[[#This Row],[עמודה2]],","),2)</f>
        <v xml:space="preserve"> Croatia</v>
      </c>
      <c r="K2796" s="37" t="str">
        <f>_xlfn.CONCAT(טבלה1[[#This Row],[AI_Companies]]," ",טבלה1[[#This Row],[עמודה1]])</f>
        <v>DRAP https://www.drap.agency/</v>
      </c>
      <c r="L2796" s="36">
        <v>10</v>
      </c>
      <c r="M2796" s="36" t="str">
        <f>IF(טבלה1[[#This Row],[עמודה53]]&gt;2000,"Yes","No")</f>
        <v>No</v>
      </c>
      <c r="N2796" s="36">
        <v>49</v>
      </c>
      <c r="O2796" s="36">
        <f>AVERAGE(טבלה1[[#This Row],[עמודה52]:[עמודה53]])</f>
        <v>29.5</v>
      </c>
      <c r="P2796" s="36" t="str">
        <f>IF(טבלה1[[#This Row],[עמודה4]]="&lt; $25 / hr","0$ - $25 / hr",טבלה1[[#This Row],[עמודה4]])</f>
        <v>$25 - $49 / hr</v>
      </c>
      <c r="Q2796" s="12" t="str" cm="1">
        <f t="array" ref="Q2796">INDEX(_xlfn.TEXTSPLIT(טבלה1[[#This Row],[עמודה55]],"-"),1)</f>
        <v xml:space="preserve">$25 </v>
      </c>
      <c r="R2796" s="21" t="str" cm="1">
        <f t="array" ref="R2796">INDEX(_xlfn.TEXTSPLIT(INDEX(_xlfn.TEXTSPLIT(טבלה1[[#This Row],[עמודה55]],"-"),2),"/"),1)</f>
        <v xml:space="preserve"> $49 </v>
      </c>
      <c r="S2796" s="36">
        <f>AVERAGE(טבלה1[[#This Row],[עמודה59]:[עמודה60]])</f>
        <v>37</v>
      </c>
      <c r="T2796" s="38">
        <f>VALUE(SUBSTITUTE(טבלה1[[#This Row],[עמודה56]],"$",""))</f>
        <v>25</v>
      </c>
      <c r="U2796" s="38">
        <f>VALUE(SUBSTITUTE(טבלה1[[#This Row],[עמודה57]],"$",""))</f>
        <v>49</v>
      </c>
      <c r="V2796" s="38" t="str">
        <f>IF(טבלה1[[#This Row],[עמודה58]]&gt;30,"Yes","No")</f>
        <v>Yes</v>
      </c>
    </row>
    <row r="2797" spans="1:22" x14ac:dyDescent="0.15">
      <c r="A2797" s="32" t="s">
        <v>6524</v>
      </c>
      <c r="B2797" s="39" t="s">
        <v>6525</v>
      </c>
      <c r="C2797" s="39" t="s">
        <v>6526</v>
      </c>
      <c r="D2797" s="40">
        <v>1000</v>
      </c>
      <c r="E2797" s="39" t="s">
        <v>33</v>
      </c>
      <c r="F2797" s="39" t="s">
        <v>29</v>
      </c>
      <c r="G2797" s="36" t="str">
        <f t="shared" si="43"/>
        <v>Low</v>
      </c>
      <c r="H2797" s="41">
        <v>0.2</v>
      </c>
      <c r="I2797" s="42"/>
      <c r="J2797" s="12" t="str" cm="1">
        <f t="array" ref="J2797">INDEX(_xlfn.TEXTSPLIT(טבלה1[[#This Row],[עמודה2]],","),2)</f>
        <v xml:space="preserve"> United Arab Emirates</v>
      </c>
      <c r="K2797" s="43" t="str">
        <f>_xlfn.CONCAT(טבלה1[[#This Row],[AI_Companies]]," ",טבלה1[[#This Row],[עמודה1]])</f>
        <v>ITFAQSystems&amp;Softwares https://www.duplicateitfaq-systems.ae/</v>
      </c>
      <c r="L2797" s="28">
        <v>10</v>
      </c>
      <c r="M2797" s="28" t="str">
        <f>IF(טבלה1[[#This Row],[עמודה53]]&gt;2000,"Yes","No")</f>
        <v>No</v>
      </c>
      <c r="N2797" s="28">
        <v>49</v>
      </c>
      <c r="O2797" s="28">
        <f>AVERAGE(טבלה1[[#This Row],[עמודה52]:[עמודה53]])</f>
        <v>29.5</v>
      </c>
      <c r="P2797" s="28" t="str">
        <f>IF(טבלה1[[#This Row],[עמודה4]]="&lt; $25 / hr","0$ - $25 / hr",טבלה1[[#This Row],[עמודה4]])</f>
        <v>Undisclosed</v>
      </c>
      <c r="Q2797" s="12" t="str" cm="1">
        <f t="array" ref="Q2797">INDEX(_xlfn.TEXTSPLIT(טבלה1[[#This Row],[עמודה55]],"-"),1)</f>
        <v>Undisclosed</v>
      </c>
      <c r="R2797" s="21" t="e" cm="1">
        <f t="array" ref="R2797">INDEX(_xlfn.TEXTSPLIT(INDEX(_xlfn.TEXTSPLIT(טבלה1[[#This Row],[עמודה55]],"-"),2),"/"),1)</f>
        <v>#REF!</v>
      </c>
      <c r="S2797" s="28" t="e">
        <f>AVERAGE(טבלה1[[#This Row],[עמודה59]:[עמודה60]])</f>
        <v>#VALUE!</v>
      </c>
      <c r="T2797" s="31" t="e">
        <f>VALUE(SUBSTITUTE(טבלה1[[#This Row],[עמודה56]],"$",""))</f>
        <v>#VALUE!</v>
      </c>
      <c r="U2797" s="31" t="e">
        <f>VALUE(SUBSTITUTE(טבלה1[[#This Row],[עמודה57]],"$",""))</f>
        <v>#REF!</v>
      </c>
      <c r="V2797" s="31" t="e">
        <f>IF(טבלה1[[#This Row],[עמודה58]]&gt;30,"Yes","No")</f>
        <v>#VALUE!</v>
      </c>
    </row>
    <row r="2798" spans="1:22" x14ac:dyDescent="0.15">
      <c r="A2798" s="32" t="s">
        <v>6527</v>
      </c>
      <c r="B2798" s="33" t="s">
        <v>6528</v>
      </c>
      <c r="C2798" s="33" t="s">
        <v>2010</v>
      </c>
      <c r="D2798" s="33" t="s">
        <v>4</v>
      </c>
      <c r="E2798" s="33" t="s">
        <v>4</v>
      </c>
      <c r="F2798" s="33" t="s">
        <v>29</v>
      </c>
      <c r="G2798" s="36" t="str">
        <f t="shared" si="43"/>
        <v>Low</v>
      </c>
      <c r="H2798" s="34">
        <v>0.2</v>
      </c>
      <c r="I2798" s="35"/>
      <c r="J2798" s="12" t="str" cm="1">
        <f t="array" ref="J2798">INDEX(_xlfn.TEXTSPLIT(טבלה1[[#This Row],[עמודה2]],","),2)</f>
        <v xml:space="preserve"> China</v>
      </c>
      <c r="K2798" s="37" t="str">
        <f>_xlfn.CONCAT(טבלה1[[#This Row],[AI_Companies]]," ",טבלה1[[#This Row],[עמודה1]])</f>
        <v>CloudForce http://www.cloudforce.cn/en/</v>
      </c>
      <c r="L2798" s="36">
        <v>10</v>
      </c>
      <c r="M2798" s="36" t="str">
        <f>IF(טבלה1[[#This Row],[עמודה53]]&gt;2000,"Yes","No")</f>
        <v>No</v>
      </c>
      <c r="N2798" s="36">
        <v>49</v>
      </c>
      <c r="O2798" s="36">
        <f>AVERAGE(טבלה1[[#This Row],[עמודה52]:[עמודה53]])</f>
        <v>29.5</v>
      </c>
      <c r="P2798" s="36" t="str">
        <f>IF(טבלה1[[#This Row],[עמודה4]]="&lt; $25 / hr","0$ - $25 / hr",טבלה1[[#This Row],[עמודה4]])</f>
        <v>$25 - $49 / hr</v>
      </c>
      <c r="Q2798" s="12" t="str" cm="1">
        <f t="array" ref="Q2798">INDEX(_xlfn.TEXTSPLIT(טבלה1[[#This Row],[עמודה55]],"-"),1)</f>
        <v xml:space="preserve">$25 </v>
      </c>
      <c r="R2798" s="21" t="str" cm="1">
        <f t="array" ref="R2798">INDEX(_xlfn.TEXTSPLIT(INDEX(_xlfn.TEXTSPLIT(טבלה1[[#This Row],[עמודה55]],"-"),2),"/"),1)</f>
        <v xml:space="preserve"> $49 </v>
      </c>
      <c r="S2798" s="36">
        <f>AVERAGE(טבלה1[[#This Row],[עמודה59]:[עמודה60]])</f>
        <v>37</v>
      </c>
      <c r="T2798" s="38">
        <f>VALUE(SUBSTITUTE(טבלה1[[#This Row],[עמודה56]],"$",""))</f>
        <v>25</v>
      </c>
      <c r="U2798" s="38">
        <f>VALUE(SUBSTITUTE(טבלה1[[#This Row],[עמודה57]],"$",""))</f>
        <v>49</v>
      </c>
      <c r="V2798" s="38" t="str">
        <f>IF(טבלה1[[#This Row],[עמודה58]]&gt;30,"Yes","No")</f>
        <v>Yes</v>
      </c>
    </row>
    <row r="2799" spans="1:22" x14ac:dyDescent="0.15">
      <c r="A2799" s="32" t="s">
        <v>6529</v>
      </c>
      <c r="B2799" s="39" t="s">
        <v>6530</v>
      </c>
      <c r="C2799" s="39" t="s">
        <v>1142</v>
      </c>
      <c r="D2799" s="39" t="s">
        <v>4</v>
      </c>
      <c r="E2799" s="39" t="s">
        <v>4</v>
      </c>
      <c r="F2799" s="39" t="s">
        <v>29</v>
      </c>
      <c r="G2799" s="36" t="str">
        <f t="shared" si="43"/>
        <v>Low</v>
      </c>
      <c r="H2799" s="41">
        <v>0.2</v>
      </c>
      <c r="I2799" s="42"/>
      <c r="J2799" s="12" t="str" cm="1">
        <f t="array" ref="J2799">INDEX(_xlfn.TEXTSPLIT(טבלה1[[#This Row],[עמודה2]],","),2)</f>
        <v xml:space="preserve"> Canada</v>
      </c>
      <c r="K2799" s="43" t="str">
        <f>_xlfn.CONCAT(טבלה1[[#This Row],[AI_Companies]]," ",טבלה1[[#This Row],[עמודה1]])</f>
        <v>ShookIOT https://www.shookiot.com</v>
      </c>
      <c r="L2799" s="28">
        <v>10</v>
      </c>
      <c r="M2799" s="28" t="str">
        <f>IF(טבלה1[[#This Row],[עמודה53]]&gt;2000,"Yes","No")</f>
        <v>No</v>
      </c>
      <c r="N2799" s="28">
        <v>49</v>
      </c>
      <c r="O2799" s="28">
        <f>AVERAGE(טבלה1[[#This Row],[עמודה52]:[עמודה53]])</f>
        <v>29.5</v>
      </c>
      <c r="P2799" s="28" t="str">
        <f>IF(טבלה1[[#This Row],[עמודה4]]="&lt; $25 / hr","0$ - $25 / hr",טבלה1[[#This Row],[עמודה4]])</f>
        <v>Undisclosed</v>
      </c>
      <c r="Q2799" s="12" t="str" cm="1">
        <f t="array" ref="Q2799">INDEX(_xlfn.TEXTSPLIT(טבלה1[[#This Row],[עמודה55]],"-"),1)</f>
        <v>Undisclosed</v>
      </c>
      <c r="R2799" s="21" t="e" cm="1">
        <f t="array" ref="R2799">INDEX(_xlfn.TEXTSPLIT(INDEX(_xlfn.TEXTSPLIT(טבלה1[[#This Row],[עמודה55]],"-"),2),"/"),1)</f>
        <v>#REF!</v>
      </c>
      <c r="S2799" s="28" t="e">
        <f>AVERAGE(טבלה1[[#This Row],[עמודה59]:[עמודה60]])</f>
        <v>#VALUE!</v>
      </c>
      <c r="T2799" s="31" t="e">
        <f>VALUE(SUBSTITUTE(טבלה1[[#This Row],[עמודה56]],"$",""))</f>
        <v>#VALUE!</v>
      </c>
      <c r="U2799" s="31" t="e">
        <f>VALUE(SUBSTITUTE(טבלה1[[#This Row],[עמודה57]],"$",""))</f>
        <v>#REF!</v>
      </c>
      <c r="V2799" s="31" t="e">
        <f>IF(טבלה1[[#This Row],[עמודה58]]&gt;30,"Yes","No")</f>
        <v>#VALUE!</v>
      </c>
    </row>
    <row r="2800" spans="1:22" x14ac:dyDescent="0.15">
      <c r="A2800" s="32" t="s">
        <v>6531</v>
      </c>
      <c r="B2800" s="33" t="s">
        <v>6532</v>
      </c>
      <c r="C2800" s="33" t="s">
        <v>1111</v>
      </c>
      <c r="D2800" s="44">
        <v>10000</v>
      </c>
      <c r="E2800" s="33" t="s">
        <v>33</v>
      </c>
      <c r="F2800" s="33" t="s">
        <v>29</v>
      </c>
      <c r="G2800" s="36" t="str">
        <f t="shared" si="43"/>
        <v>Low</v>
      </c>
      <c r="H2800" s="34">
        <v>0.2</v>
      </c>
      <c r="I2800" s="35"/>
      <c r="J2800" s="12" t="str" cm="1">
        <f t="array" ref="J2800">INDEX(_xlfn.TEXTSPLIT(טבלה1[[#This Row],[עמודה2]],","),2)</f>
        <v xml:space="preserve"> Bangladesh</v>
      </c>
      <c r="K2800" s="37" t="str">
        <f>_xlfn.CONCAT(טבלה1[[#This Row],[AI_Companies]]," ",טבלה1[[#This Row],[עמודה1]])</f>
        <v>DataShallAnalyticsLtd. https://datashall.com/</v>
      </c>
      <c r="L2800" s="36">
        <v>10</v>
      </c>
      <c r="M2800" s="36" t="str">
        <f>IF(טבלה1[[#This Row],[עמודה53]]&gt;2000,"Yes","No")</f>
        <v>No</v>
      </c>
      <c r="N2800" s="36">
        <v>49</v>
      </c>
      <c r="O2800" s="36">
        <f>AVERAGE(טבלה1[[#This Row],[עמודה52]:[עמודה53]])</f>
        <v>29.5</v>
      </c>
      <c r="P2800" s="36" t="str">
        <f>IF(טבלה1[[#This Row],[עמודה4]]="&lt; $25 / hr","0$ - $25 / hr",טבלה1[[#This Row],[עמודה4]])</f>
        <v>Undisclosed</v>
      </c>
      <c r="Q2800" s="12" t="str" cm="1">
        <f t="array" ref="Q2800">INDEX(_xlfn.TEXTSPLIT(טבלה1[[#This Row],[עמודה55]],"-"),1)</f>
        <v>Undisclosed</v>
      </c>
      <c r="R2800" s="21" t="e" cm="1">
        <f t="array" ref="R2800">INDEX(_xlfn.TEXTSPLIT(INDEX(_xlfn.TEXTSPLIT(טבלה1[[#This Row],[עמודה55]],"-"),2),"/"),1)</f>
        <v>#REF!</v>
      </c>
      <c r="S2800" s="36" t="e">
        <f>AVERAGE(טבלה1[[#This Row],[עמודה59]:[עמודה60]])</f>
        <v>#VALUE!</v>
      </c>
      <c r="T2800" s="38" t="e">
        <f>VALUE(SUBSTITUTE(טבלה1[[#This Row],[עמודה56]],"$",""))</f>
        <v>#VALUE!</v>
      </c>
      <c r="U2800" s="38" t="e">
        <f>VALUE(SUBSTITUTE(טבלה1[[#This Row],[עמודה57]],"$",""))</f>
        <v>#REF!</v>
      </c>
      <c r="V2800" s="38" t="e">
        <f>IF(טבלה1[[#This Row],[עמודה58]]&gt;30,"Yes","No")</f>
        <v>#VALUE!</v>
      </c>
    </row>
    <row r="2801" spans="1:22" x14ac:dyDescent="0.15">
      <c r="A2801" s="32" t="s">
        <v>6533</v>
      </c>
      <c r="B2801" s="39" t="s">
        <v>6534</v>
      </c>
      <c r="C2801" s="39" t="s">
        <v>765</v>
      </c>
      <c r="D2801" s="39" t="s">
        <v>4</v>
      </c>
      <c r="E2801" s="39" t="s">
        <v>4</v>
      </c>
      <c r="F2801" s="39" t="s">
        <v>29</v>
      </c>
      <c r="G2801" s="36" t="str">
        <f t="shared" si="43"/>
        <v>Low</v>
      </c>
      <c r="H2801" s="41">
        <v>0.2</v>
      </c>
      <c r="I2801" s="42"/>
      <c r="J2801" s="12" t="str" cm="1">
        <f t="array" ref="J2801">INDEX(_xlfn.TEXTSPLIT(טבלה1[[#This Row],[עמודה2]],","),2)</f>
        <v xml:space="preserve"> Thailand</v>
      </c>
      <c r="K2801" s="43" t="str">
        <f>_xlfn.CONCAT(טבלה1[[#This Row],[AI_Companies]]," ",טבלה1[[#This Row],[עמודה1]])</f>
        <v>NewComputerTechnologyConsultingCo.Ltd. https://nctthai.com/</v>
      </c>
      <c r="L2801" s="28">
        <v>10</v>
      </c>
      <c r="M2801" s="28" t="str">
        <f>IF(טבלה1[[#This Row],[עמודה53]]&gt;2000,"Yes","No")</f>
        <v>No</v>
      </c>
      <c r="N2801" s="28">
        <v>49</v>
      </c>
      <c r="O2801" s="28">
        <f>AVERAGE(טבלה1[[#This Row],[עמודה52]:[עמודה53]])</f>
        <v>29.5</v>
      </c>
      <c r="P2801" s="28" t="str">
        <f>IF(טבלה1[[#This Row],[עמודה4]]="&lt; $25 / hr","0$ - $25 / hr",טבלה1[[#This Row],[עמודה4]])</f>
        <v>$25 - $49 / hr</v>
      </c>
      <c r="Q2801" s="12" t="str" cm="1">
        <f t="array" ref="Q2801">INDEX(_xlfn.TEXTSPLIT(טבלה1[[#This Row],[עמודה55]],"-"),1)</f>
        <v xml:space="preserve">$25 </v>
      </c>
      <c r="R2801" s="21" t="str" cm="1">
        <f t="array" ref="R2801">INDEX(_xlfn.TEXTSPLIT(INDEX(_xlfn.TEXTSPLIT(טבלה1[[#This Row],[עמודה55]],"-"),2),"/"),1)</f>
        <v xml:space="preserve"> $49 </v>
      </c>
      <c r="S2801" s="28">
        <f>AVERAGE(טבלה1[[#This Row],[עמודה59]:[עמודה60]])</f>
        <v>37</v>
      </c>
      <c r="T2801" s="31">
        <f>VALUE(SUBSTITUTE(טבלה1[[#This Row],[עמודה56]],"$",""))</f>
        <v>25</v>
      </c>
      <c r="U2801" s="31">
        <f>VALUE(SUBSTITUTE(טבלה1[[#This Row],[עמודה57]],"$",""))</f>
        <v>49</v>
      </c>
      <c r="V2801" s="31" t="str">
        <f>IF(טבלה1[[#This Row],[עמודה58]]&gt;30,"Yes","No")</f>
        <v>Yes</v>
      </c>
    </row>
    <row r="2802" spans="1:22" x14ac:dyDescent="0.15">
      <c r="A2802" s="32" t="s">
        <v>6535</v>
      </c>
      <c r="B2802" s="33" t="s">
        <v>6536</v>
      </c>
      <c r="C2802" s="33" t="s">
        <v>24</v>
      </c>
      <c r="D2802" s="44">
        <v>50000</v>
      </c>
      <c r="E2802" s="33" t="s">
        <v>9</v>
      </c>
      <c r="F2802" s="33" t="s">
        <v>10</v>
      </c>
      <c r="G2802" s="36" t="str">
        <f t="shared" si="43"/>
        <v>Low</v>
      </c>
      <c r="H2802" s="34">
        <v>0.2</v>
      </c>
      <c r="I2802" s="35"/>
      <c r="J2802" s="12" t="str" cm="1">
        <f t="array" ref="J2802">INDEX(_xlfn.TEXTSPLIT(טבלה1[[#This Row],[עמודה2]],","),2)</f>
        <v xml:space="preserve"> Germany</v>
      </c>
      <c r="K2802" s="37" t="str">
        <f>_xlfn.CONCAT(טבלה1[[#This Row],[AI_Companies]]," ",טבלה1[[#This Row],[עמודה1]])</f>
        <v>HILLERTNEXT https://www.hillertnext.com/</v>
      </c>
      <c r="L2802" s="36">
        <v>50</v>
      </c>
      <c r="M2802" s="36" t="str">
        <f>IF(טבלה1[[#This Row],[עמודה53]]&gt;2000,"Yes","No")</f>
        <v>No</v>
      </c>
      <c r="N2802" s="36">
        <v>249</v>
      </c>
      <c r="O2802" s="36">
        <f>AVERAGE(טבלה1[[#This Row],[עמודה52]:[עמודה53]])</f>
        <v>29.5</v>
      </c>
      <c r="P2802" s="36" t="str">
        <f>IF(טבלה1[[#This Row],[עמודה4]]="&lt; $25 / hr","0$ - $25 / hr",טבלה1[[#This Row],[עמודה4]])</f>
        <v>Undisclosed</v>
      </c>
      <c r="Q2802" s="12" t="str" cm="1">
        <f t="array" ref="Q2802">INDEX(_xlfn.TEXTSPLIT(טבלה1[[#This Row],[עמודה55]],"-"),1)</f>
        <v>Undisclosed</v>
      </c>
      <c r="R2802" s="21" t="e" cm="1">
        <f t="array" ref="R2802">INDEX(_xlfn.TEXTSPLIT(INDEX(_xlfn.TEXTSPLIT(טבלה1[[#This Row],[עמודה55]],"-"),2),"/"),1)</f>
        <v>#REF!</v>
      </c>
      <c r="S2802" s="36" t="e">
        <f>AVERAGE(טבלה1[[#This Row],[עמודה59]:[עמודה60]])</f>
        <v>#VALUE!</v>
      </c>
      <c r="T2802" s="38" t="e">
        <f>VALUE(SUBSTITUTE(טבלה1[[#This Row],[עמודה56]],"$",""))</f>
        <v>#VALUE!</v>
      </c>
      <c r="U2802" s="38" t="e">
        <f>VALUE(SUBSTITUTE(טבלה1[[#This Row],[עמודה57]],"$",""))</f>
        <v>#REF!</v>
      </c>
      <c r="V2802" s="38" t="e">
        <f>IF(טבלה1[[#This Row],[עמודה58]]&gt;30,"Yes","No")</f>
        <v>#VALUE!</v>
      </c>
    </row>
    <row r="2803" spans="1:22" x14ac:dyDescent="0.15">
      <c r="A2803" s="32" t="s">
        <v>6537</v>
      </c>
      <c r="B2803" s="39" t="s">
        <v>6538</v>
      </c>
      <c r="C2803" s="39" t="s">
        <v>6539</v>
      </c>
      <c r="D2803" s="40">
        <v>25000</v>
      </c>
      <c r="E2803" s="39" t="s">
        <v>9</v>
      </c>
      <c r="F2803" s="39" t="s">
        <v>29</v>
      </c>
      <c r="G2803" s="36" t="str">
        <f t="shared" si="43"/>
        <v>Med</v>
      </c>
      <c r="H2803" s="41">
        <v>0.5</v>
      </c>
      <c r="I2803" s="42"/>
      <c r="J2803" s="12" t="str" cm="1">
        <f t="array" ref="J2803">INDEX(_xlfn.TEXTSPLIT(טבלה1[[#This Row],[עמודה2]],","),2)</f>
        <v xml:space="preserve"> Estonia</v>
      </c>
      <c r="K2803" s="43" t="str">
        <f>_xlfn.CONCAT(טבלה1[[#This Row],[AI_Companies]]," ",טבלה1[[#This Row],[עמודה1]])</f>
        <v>Uinno https://uinno.io/</v>
      </c>
      <c r="L2803" s="28">
        <v>10</v>
      </c>
      <c r="M2803" s="28" t="str">
        <f>IF(טבלה1[[#This Row],[עמודה53]]&gt;2000,"Yes","No")</f>
        <v>No</v>
      </c>
      <c r="N2803" s="28">
        <v>49</v>
      </c>
      <c r="O2803" s="28">
        <f>AVERAGE(טבלה1[[#This Row],[עמודה52]:[עמודה53]])</f>
        <v>149.5</v>
      </c>
      <c r="P2803" s="28" t="str">
        <f>IF(טבלה1[[#This Row],[עמודה4]]="&lt; $25 / hr","0$ - $25 / hr",טבלה1[[#This Row],[עמודה4]])</f>
        <v>$50 - $99 / hr</v>
      </c>
      <c r="Q2803" s="12" t="str" cm="1">
        <f t="array" ref="Q2803">INDEX(_xlfn.TEXTSPLIT(טבלה1[[#This Row],[עמודה55]],"-"),1)</f>
        <v xml:space="preserve">$50 </v>
      </c>
      <c r="R2803" s="21" t="str" cm="1">
        <f t="array" ref="R2803">INDEX(_xlfn.TEXTSPLIT(INDEX(_xlfn.TEXTSPLIT(טבלה1[[#This Row],[עמודה55]],"-"),2),"/"),1)</f>
        <v xml:space="preserve"> $99 </v>
      </c>
      <c r="S2803" s="28">
        <f>AVERAGE(טבלה1[[#This Row],[עמודה59]:[עמודה60]])</f>
        <v>74.5</v>
      </c>
      <c r="T2803" s="31">
        <f>VALUE(SUBSTITUTE(טבלה1[[#This Row],[עמודה56]],"$",""))</f>
        <v>50</v>
      </c>
      <c r="U2803" s="31">
        <f>VALUE(SUBSTITUTE(טבלה1[[#This Row],[עמודה57]],"$",""))</f>
        <v>99</v>
      </c>
      <c r="V2803" s="31" t="str">
        <f>IF(טבלה1[[#This Row],[עמודה58]]&gt;30,"Yes","No")</f>
        <v>Yes</v>
      </c>
    </row>
    <row r="2804" spans="1:22" x14ac:dyDescent="0.15">
      <c r="A2804" s="32" t="s">
        <v>6540</v>
      </c>
      <c r="B2804" s="33" t="s">
        <v>6541</v>
      </c>
      <c r="C2804" s="33" t="s">
        <v>102</v>
      </c>
      <c r="D2804" s="44">
        <v>10000</v>
      </c>
      <c r="E2804" s="33" t="s">
        <v>4</v>
      </c>
      <c r="F2804" s="33" t="s">
        <v>117</v>
      </c>
      <c r="G2804" s="36" t="str">
        <f t="shared" si="43"/>
        <v>High</v>
      </c>
      <c r="H2804" s="34">
        <v>1</v>
      </c>
      <c r="I2804" s="35"/>
      <c r="J2804" s="12" t="str" cm="1">
        <f t="array" ref="J2804">INDEX(_xlfn.TEXTSPLIT(טבלה1[[#This Row],[עמודה2]],","),2)</f>
        <v xml:space="preserve"> Czech Republic</v>
      </c>
      <c r="K2804" s="37" t="str">
        <f>_xlfn.CONCAT(טבלה1[[#This Row],[AI_Companies]]," ",טבלה1[[#This Row],[עמודה1]])</f>
        <v>abstractR http://abstract-r.com/</v>
      </c>
      <c r="L2804" s="36">
        <v>2</v>
      </c>
      <c r="M2804" s="36" t="str">
        <f>IF(טבלה1[[#This Row],[עמודה53]]&gt;2000,"Yes","No")</f>
        <v>No</v>
      </c>
      <c r="N2804" s="36">
        <v>9</v>
      </c>
      <c r="O2804" s="36">
        <f>AVERAGE(טבלה1[[#This Row],[עמודה52]:[עמודה53]])</f>
        <v>29.5</v>
      </c>
      <c r="P2804" s="36" t="str">
        <f>IF(טבלה1[[#This Row],[עמודה4]]="&lt; $25 / hr","0$ - $25 / hr",טבלה1[[#This Row],[עמודה4]])</f>
        <v>$50 - $99 / hr</v>
      </c>
      <c r="Q2804" s="12" t="str" cm="1">
        <f t="array" ref="Q2804">INDEX(_xlfn.TEXTSPLIT(טבלה1[[#This Row],[עמודה55]],"-"),1)</f>
        <v xml:space="preserve">$50 </v>
      </c>
      <c r="R2804" s="21" t="str" cm="1">
        <f t="array" ref="R2804">INDEX(_xlfn.TEXTSPLIT(INDEX(_xlfn.TEXTSPLIT(טבלה1[[#This Row],[עמודה55]],"-"),2),"/"),1)</f>
        <v xml:space="preserve"> $99 </v>
      </c>
      <c r="S2804" s="36">
        <f>AVERAGE(טבלה1[[#This Row],[עמודה59]:[עמודה60]])</f>
        <v>74.5</v>
      </c>
      <c r="T2804" s="38">
        <f>VALUE(SUBSTITUTE(טבלה1[[#This Row],[עמודה56]],"$",""))</f>
        <v>50</v>
      </c>
      <c r="U2804" s="38">
        <f>VALUE(SUBSTITUTE(טבלה1[[#This Row],[עמודה57]],"$",""))</f>
        <v>99</v>
      </c>
      <c r="V2804" s="38" t="str">
        <f>IF(טבלה1[[#This Row],[עמודה58]]&gt;30,"Yes","No")</f>
        <v>Yes</v>
      </c>
    </row>
    <row r="2805" spans="1:22" x14ac:dyDescent="0.15">
      <c r="A2805" s="32" t="s">
        <v>6542</v>
      </c>
      <c r="B2805" s="39" t="s">
        <v>6543</v>
      </c>
      <c r="C2805" s="39" t="s">
        <v>361</v>
      </c>
      <c r="D2805" s="40">
        <v>50000</v>
      </c>
      <c r="E2805" s="39" t="s">
        <v>33</v>
      </c>
      <c r="F2805" s="39" t="s">
        <v>10</v>
      </c>
      <c r="G2805" s="36" t="str">
        <f t="shared" si="43"/>
        <v>Med</v>
      </c>
      <c r="H2805" s="41">
        <v>0.5</v>
      </c>
      <c r="I2805" s="42"/>
      <c r="J2805" s="12" t="str" cm="1">
        <f t="array" ref="J2805">INDEX(_xlfn.TEXTSPLIT(טבלה1[[#This Row],[עמודה2]],","),2)</f>
        <v xml:space="preserve"> United Kingdom</v>
      </c>
      <c r="K2805" s="43" t="str">
        <f>_xlfn.CONCAT(טבלה1[[#This Row],[AI_Companies]]," ",טבלה1[[#This Row],[עמודה1]])</f>
        <v>Bitbotstudios https://bitbotstudios.co/</v>
      </c>
      <c r="L2805" s="28">
        <v>50</v>
      </c>
      <c r="M2805" s="28" t="str">
        <f>IF(טבלה1[[#This Row],[עמודה53]]&gt;2000,"Yes","No")</f>
        <v>No</v>
      </c>
      <c r="N2805" s="28">
        <v>249</v>
      </c>
      <c r="O2805" s="28">
        <f>AVERAGE(טבלה1[[#This Row],[עמודה52]:[עמודה53]])</f>
        <v>5.5</v>
      </c>
      <c r="P2805" s="28" t="str">
        <f>IF(טבלה1[[#This Row],[עמודה4]]="&lt; $25 / hr","0$ - $25 / hr",טבלה1[[#This Row],[עמודה4]])</f>
        <v>Undisclosed</v>
      </c>
      <c r="Q2805" s="12" t="str" cm="1">
        <f t="array" ref="Q2805">INDEX(_xlfn.TEXTSPLIT(טבלה1[[#This Row],[עמודה55]],"-"),1)</f>
        <v>Undisclosed</v>
      </c>
      <c r="R2805" s="21" t="e" cm="1">
        <f t="array" ref="R2805">INDEX(_xlfn.TEXTSPLIT(INDEX(_xlfn.TEXTSPLIT(טבלה1[[#This Row],[עמודה55]],"-"),2),"/"),1)</f>
        <v>#REF!</v>
      </c>
      <c r="S2805" s="28" t="e">
        <f>AVERAGE(טבלה1[[#This Row],[עמודה59]:[עמודה60]])</f>
        <v>#VALUE!</v>
      </c>
      <c r="T2805" s="31" t="e">
        <f>VALUE(SUBSTITUTE(טבלה1[[#This Row],[עמודה56]],"$",""))</f>
        <v>#VALUE!</v>
      </c>
      <c r="U2805" s="31" t="e">
        <f>VALUE(SUBSTITUTE(טבלה1[[#This Row],[עמודה57]],"$",""))</f>
        <v>#REF!</v>
      </c>
      <c r="V2805" s="31" t="e">
        <f>IF(טבלה1[[#This Row],[עמודה58]]&gt;30,"Yes","No")</f>
        <v>#VALUE!</v>
      </c>
    </row>
    <row r="2806" spans="1:22" x14ac:dyDescent="0.15">
      <c r="A2806" s="32" t="s">
        <v>6544</v>
      </c>
      <c r="B2806" s="33" t="s">
        <v>6545</v>
      </c>
      <c r="C2806" s="33" t="s">
        <v>801</v>
      </c>
      <c r="D2806" s="44">
        <v>5000</v>
      </c>
      <c r="E2806" s="33" t="s">
        <v>21</v>
      </c>
      <c r="F2806" s="33" t="s">
        <v>560</v>
      </c>
      <c r="G2806" s="36" t="str">
        <f t="shared" si="43"/>
        <v>Med</v>
      </c>
      <c r="H2806" s="34">
        <v>0.8</v>
      </c>
      <c r="I2806" s="35"/>
      <c r="J2806" s="12" t="str" cm="1">
        <f t="array" ref="J2806">INDEX(_xlfn.TEXTSPLIT(טבלה1[[#This Row],[עמודה2]],","),2)</f>
        <v xml:space="preserve"> India</v>
      </c>
      <c r="K2806" s="37" t="str">
        <f>_xlfn.CONCAT(טבלה1[[#This Row],[AI_Companies]]," ",טבלה1[[#This Row],[עמודה1]])</f>
        <v>CoreView https://www.coreviewsystems.com/contact-us.html</v>
      </c>
      <c r="L2806" s="36" t="s">
        <v>560</v>
      </c>
      <c r="M2806" s="36" t="str">
        <f>IF(טבלה1[[#This Row],[עמודה53]]&gt;2000,"Yes","No")</f>
        <v>No</v>
      </c>
      <c r="N2806" s="36"/>
      <c r="O2806" s="36">
        <f>AVERAGE(טבלה1[[#This Row],[עמודה52]:[עמודה53]])</f>
        <v>149.5</v>
      </c>
      <c r="P2806" s="36" t="str">
        <f>IF(טבלה1[[#This Row],[עמודה4]]="&lt; $25 / hr","0$ - $25 / hr",טבלה1[[#This Row],[עמודה4]])</f>
        <v>$25 - $49 / hr</v>
      </c>
      <c r="Q2806" s="12" t="str" cm="1">
        <f t="array" ref="Q2806">INDEX(_xlfn.TEXTSPLIT(טבלה1[[#This Row],[עמודה55]],"-"),1)</f>
        <v xml:space="preserve">$25 </v>
      </c>
      <c r="R2806" s="21" t="str" cm="1">
        <f t="array" ref="R2806">INDEX(_xlfn.TEXTSPLIT(INDEX(_xlfn.TEXTSPLIT(טבלה1[[#This Row],[עמודה55]],"-"),2),"/"),1)</f>
        <v xml:space="preserve"> $49 </v>
      </c>
      <c r="S2806" s="36">
        <f>AVERAGE(טבלה1[[#This Row],[עמודה59]:[עמודה60]])</f>
        <v>37</v>
      </c>
      <c r="T2806" s="38">
        <f>VALUE(SUBSTITUTE(טבלה1[[#This Row],[עמודה56]],"$",""))</f>
        <v>25</v>
      </c>
      <c r="U2806" s="38">
        <f>VALUE(SUBSTITUTE(טבלה1[[#This Row],[עמודה57]],"$",""))</f>
        <v>49</v>
      </c>
      <c r="V2806" s="38" t="str">
        <f>IF(טבלה1[[#This Row],[עמודה58]]&gt;30,"Yes","No")</f>
        <v>Yes</v>
      </c>
    </row>
    <row r="2807" spans="1:22" x14ac:dyDescent="0.15">
      <c r="A2807" s="32" t="s">
        <v>6546</v>
      </c>
      <c r="B2807" s="39" t="s">
        <v>6547</v>
      </c>
      <c r="C2807" s="39" t="s">
        <v>6548</v>
      </c>
      <c r="D2807" s="40">
        <v>5000</v>
      </c>
      <c r="E2807" s="39" t="s">
        <v>14</v>
      </c>
      <c r="F2807" s="39" t="s">
        <v>10</v>
      </c>
      <c r="G2807" s="36" t="str">
        <f t="shared" si="43"/>
        <v>Low</v>
      </c>
      <c r="H2807" s="41">
        <v>0.1</v>
      </c>
      <c r="I2807" s="42"/>
      <c r="J2807" s="12" t="str" cm="1">
        <f t="array" ref="J2807">INDEX(_xlfn.TEXTSPLIT(טבלה1[[#This Row],[עמודה2]],","),2)</f>
        <v xml:space="preserve"> United Kingdom</v>
      </c>
      <c r="K2807" s="43" t="str">
        <f>_xlfn.CONCAT(טבלה1[[#This Row],[AI_Companies]]," ",טבלה1[[#This Row],[עמודה1]])</f>
        <v>Ortom https://www.ortom.ai/</v>
      </c>
      <c r="L2807" s="28">
        <v>50</v>
      </c>
      <c r="M2807" s="28" t="str">
        <f>IF(טבלה1[[#This Row],[עמודה53]]&gt;2000,"Yes","No")</f>
        <v>No</v>
      </c>
      <c r="N2807" s="28">
        <v>249</v>
      </c>
      <c r="O2807" s="28" t="e">
        <f>AVERAGE(טבלה1[[#This Row],[עמודה52]:[עמודה53]])</f>
        <v>#DIV/0!</v>
      </c>
      <c r="P2807" s="28" t="str">
        <f>IF(טבלה1[[#This Row],[עמודה4]]="&lt; $25 / hr","0$ - $25 / hr",טבלה1[[#This Row],[עמודה4]])</f>
        <v>$100 - $149 / hr</v>
      </c>
      <c r="Q2807" s="12" t="str" cm="1">
        <f t="array" ref="Q2807">INDEX(_xlfn.TEXTSPLIT(טבלה1[[#This Row],[עמודה55]],"-"),1)</f>
        <v xml:space="preserve">$100 </v>
      </c>
      <c r="R2807" s="21" t="str" cm="1">
        <f t="array" ref="R2807">INDEX(_xlfn.TEXTSPLIT(INDEX(_xlfn.TEXTSPLIT(טבלה1[[#This Row],[עמודה55]],"-"),2),"/"),1)</f>
        <v xml:space="preserve"> $149 </v>
      </c>
      <c r="S2807" s="28">
        <f>AVERAGE(טבלה1[[#This Row],[עמודה59]:[עמודה60]])</f>
        <v>124.5</v>
      </c>
      <c r="T2807" s="31">
        <f>VALUE(SUBSTITUTE(טבלה1[[#This Row],[עמודה56]],"$",""))</f>
        <v>100</v>
      </c>
      <c r="U2807" s="31">
        <f>VALUE(SUBSTITUTE(טבלה1[[#This Row],[עמודה57]],"$",""))</f>
        <v>149</v>
      </c>
      <c r="V2807" s="31" t="str">
        <f>IF(טבלה1[[#This Row],[עמודה58]]&gt;30,"Yes","No")</f>
        <v>Yes</v>
      </c>
    </row>
    <row r="2808" spans="1:22" x14ac:dyDescent="0.15">
      <c r="A2808" s="32" t="s">
        <v>6549</v>
      </c>
      <c r="B2808" s="33" t="s">
        <v>6550</v>
      </c>
      <c r="C2808" s="33" t="s">
        <v>69</v>
      </c>
      <c r="D2808" s="44">
        <v>25000</v>
      </c>
      <c r="E2808" s="33" t="s">
        <v>33</v>
      </c>
      <c r="F2808" s="33" t="s">
        <v>10</v>
      </c>
      <c r="G2808" s="36" t="str">
        <f t="shared" si="43"/>
        <v>Med</v>
      </c>
      <c r="H2808" s="34">
        <v>0.6</v>
      </c>
      <c r="I2808" s="35"/>
      <c r="J2808" s="12" t="str" cm="1">
        <f t="array" ref="J2808">INDEX(_xlfn.TEXTSPLIT(טבלה1[[#This Row],[עמודה2]],","),2)</f>
        <v xml:space="preserve"> TX</v>
      </c>
      <c r="K2808" s="37" t="str">
        <f>_xlfn.CONCAT(טבלה1[[#This Row],[AI_Companies]]," ",טבלה1[[#This Row],[עמודה1]])</f>
        <v>SmartboxMedia https://smartboxmedia.us/contact/</v>
      </c>
      <c r="L2808" s="36">
        <v>50</v>
      </c>
      <c r="M2808" s="36" t="str">
        <f>IF(טבלה1[[#This Row],[עמודה53]]&gt;2000,"Yes","No")</f>
        <v>No</v>
      </c>
      <c r="N2808" s="36">
        <v>249</v>
      </c>
      <c r="O2808" s="36">
        <f>AVERAGE(טבלה1[[#This Row],[עמודה52]:[עמודה53]])</f>
        <v>149.5</v>
      </c>
      <c r="P2808" s="36" t="str">
        <f>IF(טבלה1[[#This Row],[עמודה4]]="&lt; $25 / hr","0$ - $25 / hr",טבלה1[[#This Row],[עמודה4]])</f>
        <v>0$ - $25 / hr</v>
      </c>
      <c r="Q2808" s="12" t="str" cm="1">
        <f t="array" ref="Q2808">INDEX(_xlfn.TEXTSPLIT(טבלה1[[#This Row],[עמודה55]],"-"),1)</f>
        <v xml:space="preserve">0$ </v>
      </c>
      <c r="R2808" s="21" t="str" cm="1">
        <f t="array" ref="R2808">INDEX(_xlfn.TEXTSPLIT(INDEX(_xlfn.TEXTSPLIT(טבלה1[[#This Row],[עמודה55]],"-"),2),"/"),1)</f>
        <v xml:space="preserve"> $25 </v>
      </c>
      <c r="S2808" s="36">
        <f>AVERAGE(טבלה1[[#This Row],[עמודה59]:[עמודה60]])</f>
        <v>12.5</v>
      </c>
      <c r="T2808" s="38">
        <f>VALUE(SUBSTITUTE(טבלה1[[#This Row],[עמודה56]],"$",""))</f>
        <v>0</v>
      </c>
      <c r="U2808" s="38">
        <f>VALUE(SUBSTITUTE(טבלה1[[#This Row],[עמודה57]],"$",""))</f>
        <v>25</v>
      </c>
      <c r="V2808" s="38" t="str">
        <f>IF(טבלה1[[#This Row],[עמודה58]]&gt;30,"Yes","No")</f>
        <v>No</v>
      </c>
    </row>
    <row r="2809" spans="1:22" x14ac:dyDescent="0.15">
      <c r="A2809" s="32" t="s">
        <v>6551</v>
      </c>
      <c r="B2809" s="39" t="s">
        <v>6552</v>
      </c>
      <c r="C2809" s="39" t="s">
        <v>177</v>
      </c>
      <c r="D2809" s="40">
        <v>5000</v>
      </c>
      <c r="E2809" s="39" t="s">
        <v>33</v>
      </c>
      <c r="F2809" s="39" t="s">
        <v>5</v>
      </c>
      <c r="G2809" s="36" t="str">
        <f t="shared" si="43"/>
        <v>Low</v>
      </c>
      <c r="H2809" s="41">
        <v>0.25</v>
      </c>
      <c r="I2809" s="42"/>
      <c r="J2809" s="12" t="str" cm="1">
        <f t="array" ref="J2809">INDEX(_xlfn.TEXTSPLIT(טבלה1[[#This Row],[עמודה2]],","),2)</f>
        <v xml:space="preserve"> India</v>
      </c>
      <c r="K2809" s="43" t="str">
        <f>_xlfn.CONCAT(טבלה1[[#This Row],[AI_Companies]]," ",טבלה1[[#This Row],[עמודה1]])</f>
        <v>Hashtaag™ https://hashtaag.com/</v>
      </c>
      <c r="L2809" s="28">
        <v>250</v>
      </c>
      <c r="M2809" s="28" t="str">
        <f>IF(טבלה1[[#This Row],[עמודה53]]&gt;2000,"Yes","No")</f>
        <v>No</v>
      </c>
      <c r="N2809" s="28">
        <v>999</v>
      </c>
      <c r="O2809" s="28">
        <f>AVERAGE(טבלה1[[#This Row],[עמודה52]:[עמודה53]])</f>
        <v>149.5</v>
      </c>
      <c r="P2809" s="28" t="str">
        <f>IF(טבלה1[[#This Row],[עמודה4]]="&lt; $25 / hr","0$ - $25 / hr",טבלה1[[#This Row],[עמודה4]])</f>
        <v>$25 - $49 / hr</v>
      </c>
      <c r="Q2809" s="12" t="str" cm="1">
        <f t="array" ref="Q2809">INDEX(_xlfn.TEXTSPLIT(טבלה1[[#This Row],[עמודה55]],"-"),1)</f>
        <v xml:space="preserve">$25 </v>
      </c>
      <c r="R2809" s="21" t="str" cm="1">
        <f t="array" ref="R2809">INDEX(_xlfn.TEXTSPLIT(INDEX(_xlfn.TEXTSPLIT(טבלה1[[#This Row],[עמודה55]],"-"),2),"/"),1)</f>
        <v xml:space="preserve"> $49 </v>
      </c>
      <c r="S2809" s="28">
        <f>AVERAGE(טבלה1[[#This Row],[עמודה59]:[עמודה60]])</f>
        <v>37</v>
      </c>
      <c r="T2809" s="31">
        <f>VALUE(SUBSTITUTE(טבלה1[[#This Row],[עמודה56]],"$",""))</f>
        <v>25</v>
      </c>
      <c r="U2809" s="31">
        <f>VALUE(SUBSTITUTE(טבלה1[[#This Row],[עמודה57]],"$",""))</f>
        <v>49</v>
      </c>
      <c r="V2809" s="31" t="str">
        <f>IF(טבלה1[[#This Row],[עמודה58]]&gt;30,"Yes","No")</f>
        <v>Yes</v>
      </c>
    </row>
    <row r="2810" spans="1:22" x14ac:dyDescent="0.15">
      <c r="A2810" s="32" t="s">
        <v>6553</v>
      </c>
      <c r="B2810" s="33" t="s">
        <v>6554</v>
      </c>
      <c r="C2810" s="33" t="s">
        <v>1027</v>
      </c>
      <c r="D2810" s="44">
        <v>5000</v>
      </c>
      <c r="E2810" s="33" t="s">
        <v>9</v>
      </c>
      <c r="F2810" s="33" t="s">
        <v>29</v>
      </c>
      <c r="G2810" s="36" t="str">
        <f t="shared" si="43"/>
        <v>Low</v>
      </c>
      <c r="H2810" s="34">
        <v>0.1</v>
      </c>
      <c r="I2810" s="35"/>
      <c r="J2810" s="12" t="str" cm="1">
        <f t="array" ref="J2810">INDEX(_xlfn.TEXTSPLIT(טבלה1[[#This Row],[עמודה2]],","),2)</f>
        <v xml:space="preserve"> India</v>
      </c>
      <c r="K2810" s="37" t="str">
        <f>_xlfn.CONCAT(טבלה1[[#This Row],[AI_Companies]]," ",טבלה1[[#This Row],[עמודה1]])</f>
        <v>IdeaUsher https://ideausher.com/</v>
      </c>
      <c r="L2810" s="36">
        <v>10</v>
      </c>
      <c r="M2810" s="36" t="str">
        <f>IF(טבלה1[[#This Row],[עמודה53]]&gt;2000,"Yes","No")</f>
        <v>No</v>
      </c>
      <c r="N2810" s="36">
        <v>49</v>
      </c>
      <c r="O2810" s="36">
        <f>AVERAGE(טבלה1[[#This Row],[עמודה52]:[עמודה53]])</f>
        <v>624.5</v>
      </c>
      <c r="P2810" s="36" t="str">
        <f>IF(טבלה1[[#This Row],[עמודה4]]="&lt; $25 / hr","0$ - $25 / hr",טבלה1[[#This Row],[עמודה4]])</f>
        <v>$25 - $49 / hr</v>
      </c>
      <c r="Q2810" s="12" t="str" cm="1">
        <f t="array" ref="Q2810">INDEX(_xlfn.TEXTSPLIT(טבלה1[[#This Row],[עמודה55]],"-"),1)</f>
        <v xml:space="preserve">$25 </v>
      </c>
      <c r="R2810" s="21" t="str" cm="1">
        <f t="array" ref="R2810">INDEX(_xlfn.TEXTSPLIT(INDEX(_xlfn.TEXTSPLIT(טבלה1[[#This Row],[עמודה55]],"-"),2),"/"),1)</f>
        <v xml:space="preserve"> $49 </v>
      </c>
      <c r="S2810" s="36">
        <f>AVERAGE(טבלה1[[#This Row],[עמודה59]:[עמודה60]])</f>
        <v>37</v>
      </c>
      <c r="T2810" s="38">
        <f>VALUE(SUBSTITUTE(טבלה1[[#This Row],[עמודה56]],"$",""))</f>
        <v>25</v>
      </c>
      <c r="U2810" s="38">
        <f>VALUE(SUBSTITUTE(טבלה1[[#This Row],[עמודה57]],"$",""))</f>
        <v>49</v>
      </c>
      <c r="V2810" s="38" t="str">
        <f>IF(טבלה1[[#This Row],[עמודה58]]&gt;30,"Yes","No")</f>
        <v>Yes</v>
      </c>
    </row>
    <row r="2811" spans="1:22" x14ac:dyDescent="0.15">
      <c r="A2811" s="32" t="s">
        <v>6555</v>
      </c>
      <c r="B2811" s="39" t="s">
        <v>6556</v>
      </c>
      <c r="C2811" s="39" t="s">
        <v>6557</v>
      </c>
      <c r="D2811" s="40">
        <v>5000</v>
      </c>
      <c r="E2811" s="39" t="s">
        <v>928</v>
      </c>
      <c r="F2811" s="39" t="s">
        <v>29</v>
      </c>
      <c r="G2811" s="36" t="str">
        <f t="shared" si="43"/>
        <v>High</v>
      </c>
      <c r="H2811" s="41">
        <v>1</v>
      </c>
      <c r="I2811" s="42"/>
      <c r="J2811" s="12" t="str" cm="1">
        <f t="array" ref="J2811">INDEX(_xlfn.TEXTSPLIT(טבלה1[[#This Row],[עמודה2]],","),2)</f>
        <v xml:space="preserve"> Canada</v>
      </c>
      <c r="K2811" s="43" t="str">
        <f>_xlfn.CONCAT(טבלה1[[#This Row],[AI_Companies]]," ",טבלה1[[#This Row],[עמודה1]])</f>
        <v>PushInteractions http://www.pushinteractions.com/</v>
      </c>
      <c r="L2811" s="28">
        <v>10</v>
      </c>
      <c r="M2811" s="28" t="str">
        <f>IF(טבלה1[[#This Row],[עמודה53]]&gt;2000,"Yes","No")</f>
        <v>No</v>
      </c>
      <c r="N2811" s="28">
        <v>49</v>
      </c>
      <c r="O2811" s="28">
        <f>AVERAGE(טבלה1[[#This Row],[עמודה52]:[עמודה53]])</f>
        <v>29.5</v>
      </c>
      <c r="P2811" s="28" t="str">
        <f>IF(טבלה1[[#This Row],[עמודה4]]="&lt; $25 / hr","0$ - $25 / hr",טבלה1[[#This Row],[עמודה4]])</f>
        <v>$50 - $99 / hr</v>
      </c>
      <c r="Q2811" s="12" t="str" cm="1">
        <f t="array" ref="Q2811">INDEX(_xlfn.TEXTSPLIT(טבלה1[[#This Row],[עמודה55]],"-"),1)</f>
        <v xml:space="preserve">$50 </v>
      </c>
      <c r="R2811" s="21" t="str" cm="1">
        <f t="array" ref="R2811">INDEX(_xlfn.TEXTSPLIT(INDEX(_xlfn.TEXTSPLIT(טבלה1[[#This Row],[עמודה55]],"-"),2),"/"),1)</f>
        <v xml:space="preserve"> $99 </v>
      </c>
      <c r="S2811" s="28">
        <f>AVERAGE(טבלה1[[#This Row],[עמודה59]:[עמודה60]])</f>
        <v>74.5</v>
      </c>
      <c r="T2811" s="31">
        <f>VALUE(SUBSTITUTE(טבלה1[[#This Row],[עמודה56]],"$",""))</f>
        <v>50</v>
      </c>
      <c r="U2811" s="31">
        <f>VALUE(SUBSTITUTE(טבלה1[[#This Row],[עמודה57]],"$",""))</f>
        <v>99</v>
      </c>
      <c r="V2811" s="31" t="str">
        <f>IF(טבלה1[[#This Row],[עמודה58]]&gt;30,"Yes","No")</f>
        <v>Yes</v>
      </c>
    </row>
    <row r="2812" spans="1:22" x14ac:dyDescent="0.15">
      <c r="A2812" s="32" t="s">
        <v>6558</v>
      </c>
      <c r="B2812" s="33" t="s">
        <v>6559</v>
      </c>
      <c r="C2812" s="33" t="s">
        <v>1842</v>
      </c>
      <c r="D2812" s="44">
        <v>25000</v>
      </c>
      <c r="E2812" s="33" t="s">
        <v>57</v>
      </c>
      <c r="F2812" s="33" t="s">
        <v>117</v>
      </c>
      <c r="G2812" s="36" t="str">
        <f t="shared" si="43"/>
        <v>High</v>
      </c>
      <c r="H2812" s="34">
        <v>1</v>
      </c>
      <c r="I2812" s="35"/>
      <c r="J2812" s="12" t="str" cm="1">
        <f t="array" ref="J2812">INDEX(_xlfn.TEXTSPLIT(טבלה1[[#This Row],[עמודה2]],","),2)</f>
        <v xml:space="preserve"> GA</v>
      </c>
      <c r="K2812" s="37" t="str">
        <f>_xlfn.CONCAT(טבלה1[[#This Row],[AI_Companies]]," ",טבלה1[[#This Row],[עמודה1]])</f>
        <v>DeepVision https://www.deepvisionai.com/</v>
      </c>
      <c r="L2812" s="36">
        <v>2</v>
      </c>
      <c r="M2812" s="36" t="str">
        <f>IF(טבלה1[[#This Row],[עמודה53]]&gt;2000,"Yes","No")</f>
        <v>No</v>
      </c>
      <c r="N2812" s="36">
        <v>9</v>
      </c>
      <c r="O2812" s="36">
        <f>AVERAGE(טבלה1[[#This Row],[עמודה52]:[עמודה53]])</f>
        <v>29.5</v>
      </c>
      <c r="P2812" s="36" t="str">
        <f>IF(טבלה1[[#This Row],[עמודה4]]="&lt; $25 / hr","0$ - $25 / hr",טבלה1[[#This Row],[עמודה4]])</f>
        <v>$300+ / hr</v>
      </c>
      <c r="Q2812" s="12" t="str" cm="1">
        <f t="array" ref="Q2812">INDEX(_xlfn.TEXTSPLIT(טבלה1[[#This Row],[עמודה55]],"-"),1)</f>
        <v>$300+ / hr</v>
      </c>
      <c r="R2812" s="21" t="e" cm="1">
        <f t="array" ref="R2812">INDEX(_xlfn.TEXTSPLIT(INDEX(_xlfn.TEXTSPLIT(טבלה1[[#This Row],[עמודה55]],"-"),2),"/"),1)</f>
        <v>#REF!</v>
      </c>
      <c r="S2812" s="36" t="e">
        <f>AVERAGE(טבלה1[[#This Row],[עמודה59]:[עמודה60]])</f>
        <v>#VALUE!</v>
      </c>
      <c r="T2812" s="38" t="e">
        <f>VALUE(SUBSTITUTE(טבלה1[[#This Row],[עמודה56]],"$",""))</f>
        <v>#VALUE!</v>
      </c>
      <c r="U2812" s="38" t="e">
        <f>VALUE(SUBSTITUTE(טבלה1[[#This Row],[עמודה57]],"$",""))</f>
        <v>#REF!</v>
      </c>
      <c r="V2812" s="38" t="e">
        <f>IF(טבלה1[[#This Row],[עמודה58]]&gt;30,"Yes","No")</f>
        <v>#VALUE!</v>
      </c>
    </row>
    <row r="2813" spans="1:22" x14ac:dyDescent="0.15">
      <c r="A2813" s="32" t="s">
        <v>6560</v>
      </c>
      <c r="B2813" s="39" t="s">
        <v>6561</v>
      </c>
      <c r="C2813" s="39" t="s">
        <v>6562</v>
      </c>
      <c r="D2813" s="40">
        <v>10000</v>
      </c>
      <c r="E2813" s="39" t="s">
        <v>9</v>
      </c>
      <c r="F2813" s="39" t="s">
        <v>117</v>
      </c>
      <c r="G2813" s="36" t="str">
        <f t="shared" si="43"/>
        <v>Med</v>
      </c>
      <c r="H2813" s="41">
        <v>0.8</v>
      </c>
      <c r="I2813" s="42"/>
      <c r="J2813" s="12" t="str" cm="1">
        <f t="array" ref="J2813">INDEX(_xlfn.TEXTSPLIT(טבלה1[[#This Row],[עמודה2]],","),2)</f>
        <v xml:space="preserve"> United Kingdom</v>
      </c>
      <c r="K2813" s="43" t="str">
        <f>_xlfn.CONCAT(טבלה1[[#This Row],[AI_Companies]]," ",טבלה1[[#This Row],[עמודה1]])</f>
        <v>Winder.AI https://winder.ai</v>
      </c>
      <c r="L2813" s="28">
        <v>2</v>
      </c>
      <c r="M2813" s="28" t="str">
        <f>IF(טבלה1[[#This Row],[עמודה53]]&gt;2000,"Yes","No")</f>
        <v>No</v>
      </c>
      <c r="N2813" s="28">
        <v>9</v>
      </c>
      <c r="O2813" s="28">
        <f>AVERAGE(טבלה1[[#This Row],[עמודה52]:[עמודה53]])</f>
        <v>5.5</v>
      </c>
      <c r="P2813" s="28" t="str">
        <f>IF(טבלה1[[#This Row],[עמודה4]]="&lt; $25 / hr","0$ - $25 / hr",טבלה1[[#This Row],[עמודה4]])</f>
        <v>$200 - $300 / hr</v>
      </c>
      <c r="Q2813" s="12" t="str" cm="1">
        <f t="array" ref="Q2813">INDEX(_xlfn.TEXTSPLIT(טבלה1[[#This Row],[עמודה55]],"-"),1)</f>
        <v xml:space="preserve">$200 </v>
      </c>
      <c r="R2813" s="21" t="str" cm="1">
        <f t="array" ref="R2813">INDEX(_xlfn.TEXTSPLIT(INDEX(_xlfn.TEXTSPLIT(טבלה1[[#This Row],[עמודה55]],"-"),2),"/"),1)</f>
        <v xml:space="preserve"> $300 </v>
      </c>
      <c r="S2813" s="28">
        <f>AVERAGE(טבלה1[[#This Row],[עמודה59]:[עמודה60]])</f>
        <v>250</v>
      </c>
      <c r="T2813" s="31">
        <f>VALUE(SUBSTITUTE(טבלה1[[#This Row],[עמודה56]],"$",""))</f>
        <v>200</v>
      </c>
      <c r="U2813" s="31">
        <f>VALUE(SUBSTITUTE(טבלה1[[#This Row],[עמודה57]],"$",""))</f>
        <v>300</v>
      </c>
      <c r="V2813" s="31" t="str">
        <f>IF(טבלה1[[#This Row],[עמודה58]]&gt;30,"Yes","No")</f>
        <v>Yes</v>
      </c>
    </row>
    <row r="2814" spans="1:22" x14ac:dyDescent="0.15">
      <c r="A2814" s="32" t="s">
        <v>6563</v>
      </c>
      <c r="B2814" s="33" t="s">
        <v>6564</v>
      </c>
      <c r="C2814" s="33" t="s">
        <v>6565</v>
      </c>
      <c r="D2814" s="44">
        <v>1000</v>
      </c>
      <c r="E2814" s="33" t="s">
        <v>33</v>
      </c>
      <c r="F2814" s="33" t="s">
        <v>10</v>
      </c>
      <c r="G2814" s="36" t="str">
        <f t="shared" si="43"/>
        <v>Low</v>
      </c>
      <c r="H2814" s="34">
        <v>0.2</v>
      </c>
      <c r="I2814" s="35"/>
      <c r="J2814" s="12" t="str" cm="1">
        <f t="array" ref="J2814">INDEX(_xlfn.TEXTSPLIT(טבלה1[[#This Row],[עמודה2]],","),2)</f>
        <v xml:space="preserve"> Cyprus</v>
      </c>
      <c r="K2814" s="37" t="str">
        <f>_xlfn.CONCAT(טבלה1[[#This Row],[AI_Companies]]," ",טבלה1[[#This Row],[עמודה1]])</f>
        <v>KERNELBAY http://www.kernelbay.com</v>
      </c>
      <c r="L2814" s="36">
        <v>50</v>
      </c>
      <c r="M2814" s="36" t="str">
        <f>IF(טבלה1[[#This Row],[עמודה53]]&gt;2000,"Yes","No")</f>
        <v>No</v>
      </c>
      <c r="N2814" s="36">
        <v>249</v>
      </c>
      <c r="O2814" s="36">
        <f>AVERAGE(טבלה1[[#This Row],[עמודה52]:[עמודה53]])</f>
        <v>5.5</v>
      </c>
      <c r="P2814" s="36" t="str">
        <f>IF(טבלה1[[#This Row],[עמודה4]]="&lt; $25 / hr","0$ - $25 / hr",טבלה1[[#This Row],[עמודה4]])</f>
        <v>$50 - $99 / hr</v>
      </c>
      <c r="Q2814" s="12" t="str" cm="1">
        <f t="array" ref="Q2814">INDEX(_xlfn.TEXTSPLIT(טבלה1[[#This Row],[עמודה55]],"-"),1)</f>
        <v xml:space="preserve">$50 </v>
      </c>
      <c r="R2814" s="21" t="str" cm="1">
        <f t="array" ref="R2814">INDEX(_xlfn.TEXTSPLIT(INDEX(_xlfn.TEXTSPLIT(טבלה1[[#This Row],[עמודה55]],"-"),2),"/"),1)</f>
        <v xml:space="preserve"> $99 </v>
      </c>
      <c r="S2814" s="36">
        <f>AVERAGE(טבלה1[[#This Row],[עמודה59]:[עמודה60]])</f>
        <v>74.5</v>
      </c>
      <c r="T2814" s="38">
        <f>VALUE(SUBSTITUTE(טבלה1[[#This Row],[עמודה56]],"$",""))</f>
        <v>50</v>
      </c>
      <c r="U2814" s="38">
        <f>VALUE(SUBSTITUTE(טבלה1[[#This Row],[עמודה57]],"$",""))</f>
        <v>99</v>
      </c>
      <c r="V2814" s="38" t="str">
        <f>IF(טבלה1[[#This Row],[עמודה58]]&gt;30,"Yes","No")</f>
        <v>Yes</v>
      </c>
    </row>
    <row r="2815" spans="1:22" x14ac:dyDescent="0.15">
      <c r="A2815" s="32" t="s">
        <v>6566</v>
      </c>
      <c r="B2815" s="39" t="s">
        <v>6567</v>
      </c>
      <c r="C2815" s="39" t="s">
        <v>53</v>
      </c>
      <c r="D2815" s="40">
        <v>5000</v>
      </c>
      <c r="E2815" s="39" t="s">
        <v>9</v>
      </c>
      <c r="F2815" s="39" t="s">
        <v>117</v>
      </c>
      <c r="G2815" s="36" t="str">
        <f t="shared" si="43"/>
        <v>Med</v>
      </c>
      <c r="H2815" s="41">
        <v>0.65</v>
      </c>
      <c r="I2815" s="42"/>
      <c r="J2815" s="12" t="str" cm="1">
        <f t="array" ref="J2815">INDEX(_xlfn.TEXTSPLIT(טבלה1[[#This Row],[עמודה2]],","),2)</f>
        <v xml:space="preserve"> Uganda</v>
      </c>
      <c r="K2815" s="43" t="str">
        <f>_xlfn.CONCAT(טבלה1[[#This Row],[AI_Companies]]," ",טבלה1[[#This Row],[עמודה1]])</f>
        <v>PearlDataFirm https://pearldatafirm.com/</v>
      </c>
      <c r="L2815" s="28">
        <v>2</v>
      </c>
      <c r="M2815" s="28" t="str">
        <f>IF(טבלה1[[#This Row],[עמודה53]]&gt;2000,"Yes","No")</f>
        <v>No</v>
      </c>
      <c r="N2815" s="28">
        <v>9</v>
      </c>
      <c r="O2815" s="28">
        <f>AVERAGE(טבלה1[[#This Row],[עמודה52]:[עמודה53]])</f>
        <v>149.5</v>
      </c>
      <c r="P2815" s="28" t="str">
        <f>IF(טבלה1[[#This Row],[עמודה4]]="&lt; $25 / hr","0$ - $25 / hr",טבלה1[[#This Row],[עמודה4]])</f>
        <v>$25 - $49 / hr</v>
      </c>
      <c r="Q2815" s="12" t="str" cm="1">
        <f t="array" ref="Q2815">INDEX(_xlfn.TEXTSPLIT(טבלה1[[#This Row],[עמודה55]],"-"),1)</f>
        <v xml:space="preserve">$25 </v>
      </c>
      <c r="R2815" s="21" t="str" cm="1">
        <f t="array" ref="R2815">INDEX(_xlfn.TEXTSPLIT(INDEX(_xlfn.TEXTSPLIT(טבלה1[[#This Row],[עמודה55]],"-"),2),"/"),1)</f>
        <v xml:space="preserve"> $49 </v>
      </c>
      <c r="S2815" s="28">
        <f>AVERAGE(טבלה1[[#This Row],[עמודה59]:[עמודה60]])</f>
        <v>37</v>
      </c>
      <c r="T2815" s="31">
        <f>VALUE(SUBSTITUTE(טבלה1[[#This Row],[עמודה56]],"$",""))</f>
        <v>25</v>
      </c>
      <c r="U2815" s="31">
        <f>VALUE(SUBSTITUTE(טבלה1[[#This Row],[עמודה57]],"$",""))</f>
        <v>49</v>
      </c>
      <c r="V2815" s="31" t="str">
        <f>IF(טבלה1[[#This Row],[עמודה58]]&gt;30,"Yes","No")</f>
        <v>Yes</v>
      </c>
    </row>
    <row r="2816" spans="1:22" x14ac:dyDescent="0.15">
      <c r="A2816" s="32" t="s">
        <v>6568</v>
      </c>
      <c r="B2816" s="33" t="s">
        <v>6569</v>
      </c>
      <c r="C2816" s="33" t="s">
        <v>53</v>
      </c>
      <c r="D2816" s="44">
        <v>1000</v>
      </c>
      <c r="E2816" s="33" t="s">
        <v>14</v>
      </c>
      <c r="F2816" s="33" t="s">
        <v>5</v>
      </c>
      <c r="G2816" s="36" t="str">
        <f t="shared" si="43"/>
        <v>Low</v>
      </c>
      <c r="H2816" s="34">
        <v>0.2</v>
      </c>
      <c r="I2816" s="35"/>
      <c r="J2816" s="12" t="str" cm="1">
        <f t="array" ref="J2816">INDEX(_xlfn.TEXTSPLIT(טבלה1[[#This Row],[עמודה2]],","),2)</f>
        <v xml:space="preserve"> Ukraine</v>
      </c>
      <c r="K2816" s="37" t="str">
        <f>_xlfn.CONCAT(טבלה1[[#This Row],[AI_Companies]]," ",טבלה1[[#This Row],[עמודה1]])</f>
        <v>DexTechnologies https://dex.re</v>
      </c>
      <c r="L2816" s="36">
        <v>250</v>
      </c>
      <c r="M2816" s="36" t="str">
        <f>IF(טבלה1[[#This Row],[עמודה53]]&gt;2000,"Yes","No")</f>
        <v>No</v>
      </c>
      <c r="N2816" s="36">
        <v>999</v>
      </c>
      <c r="O2816" s="36">
        <f>AVERAGE(טבלה1[[#This Row],[עמודה52]:[עמודה53]])</f>
        <v>5.5</v>
      </c>
      <c r="P2816" s="36" t="str">
        <f>IF(טבלה1[[#This Row],[עמודה4]]="&lt; $25 / hr","0$ - $25 / hr",טבלה1[[#This Row],[עמודה4]])</f>
        <v>$50 - $99 / hr</v>
      </c>
      <c r="Q2816" s="12" t="str" cm="1">
        <f t="array" ref="Q2816">INDEX(_xlfn.TEXTSPLIT(טבלה1[[#This Row],[עמודה55]],"-"),1)</f>
        <v xml:space="preserve">$50 </v>
      </c>
      <c r="R2816" s="21" t="str" cm="1">
        <f t="array" ref="R2816">INDEX(_xlfn.TEXTSPLIT(INDEX(_xlfn.TEXTSPLIT(טבלה1[[#This Row],[עמודה55]],"-"),2),"/"),1)</f>
        <v xml:space="preserve"> $99 </v>
      </c>
      <c r="S2816" s="36">
        <f>AVERAGE(טבלה1[[#This Row],[עמודה59]:[עמודה60]])</f>
        <v>74.5</v>
      </c>
      <c r="T2816" s="38">
        <f>VALUE(SUBSTITUTE(טבלה1[[#This Row],[עמודה56]],"$",""))</f>
        <v>50</v>
      </c>
      <c r="U2816" s="38">
        <f>VALUE(SUBSTITUTE(טבלה1[[#This Row],[עמודה57]],"$",""))</f>
        <v>99</v>
      </c>
      <c r="V2816" s="38" t="str">
        <f>IF(טבלה1[[#This Row],[עמודה58]]&gt;30,"Yes","No")</f>
        <v>Yes</v>
      </c>
    </row>
    <row r="2817" spans="1:22" x14ac:dyDescent="0.15">
      <c r="A2817" s="32" t="s">
        <v>6570</v>
      </c>
      <c r="B2817" s="39" t="s">
        <v>6571</v>
      </c>
      <c r="C2817" s="39" t="s">
        <v>6572</v>
      </c>
      <c r="D2817" s="40">
        <v>10000</v>
      </c>
      <c r="E2817" s="39" t="s">
        <v>33</v>
      </c>
      <c r="F2817" s="39" t="s">
        <v>29</v>
      </c>
      <c r="G2817" s="36" t="str">
        <f t="shared" si="43"/>
        <v>Med</v>
      </c>
      <c r="H2817" s="41">
        <v>0.5</v>
      </c>
      <c r="I2817" s="42"/>
      <c r="J2817" s="12" t="str" cm="1">
        <f t="array" ref="J2817">INDEX(_xlfn.TEXTSPLIT(טבלה1[[#This Row],[עמודה2]],","),2)</f>
        <v xml:space="preserve"> Ukraine</v>
      </c>
      <c r="K2817" s="43" t="str">
        <f>_xlfn.CONCAT(טבלה1[[#This Row],[AI_Companies]]," ",טבלה1[[#This Row],[עמודה1]])</f>
        <v>LabelYourData https://labelyourdata.com/</v>
      </c>
      <c r="L2817" s="28">
        <v>10</v>
      </c>
      <c r="M2817" s="28" t="str">
        <f>IF(טבלה1[[#This Row],[עמודה53]]&gt;2000,"Yes","No")</f>
        <v>No</v>
      </c>
      <c r="N2817" s="28">
        <v>49</v>
      </c>
      <c r="O2817" s="28">
        <f>AVERAGE(טבלה1[[#This Row],[עמודה52]:[עמודה53]])</f>
        <v>624.5</v>
      </c>
      <c r="P2817" s="28" t="str">
        <f>IF(טבלה1[[#This Row],[עמודה4]]="&lt; $25 / hr","0$ - $25 / hr",טבלה1[[#This Row],[עמודה4]])</f>
        <v>0$ - $25 / hr</v>
      </c>
      <c r="Q2817" s="12" t="str" cm="1">
        <f t="array" ref="Q2817">INDEX(_xlfn.TEXTSPLIT(טבלה1[[#This Row],[עמודה55]],"-"),1)</f>
        <v xml:space="preserve">0$ </v>
      </c>
      <c r="R2817" s="21" t="str" cm="1">
        <f t="array" ref="R2817">INDEX(_xlfn.TEXTSPLIT(INDEX(_xlfn.TEXTSPLIT(טבלה1[[#This Row],[עמודה55]],"-"),2),"/"),1)</f>
        <v xml:space="preserve"> $25 </v>
      </c>
      <c r="S2817" s="28">
        <f>AVERAGE(טבלה1[[#This Row],[עמודה59]:[עמודה60]])</f>
        <v>12.5</v>
      </c>
      <c r="T2817" s="31">
        <f>VALUE(SUBSTITUTE(טבלה1[[#This Row],[עמודה56]],"$",""))</f>
        <v>0</v>
      </c>
      <c r="U2817" s="31">
        <f>VALUE(SUBSTITUTE(טבלה1[[#This Row],[עמודה57]],"$",""))</f>
        <v>25</v>
      </c>
      <c r="V2817" s="31" t="str">
        <f>IF(טבלה1[[#This Row],[עמודה58]]&gt;30,"Yes","No")</f>
        <v>No</v>
      </c>
    </row>
    <row r="2818" spans="1:22" x14ac:dyDescent="0.15">
      <c r="A2818" s="32" t="s">
        <v>6573</v>
      </c>
      <c r="B2818" s="33" t="s">
        <v>6574</v>
      </c>
      <c r="C2818" s="33" t="s">
        <v>604</v>
      </c>
      <c r="D2818" s="44">
        <v>10000</v>
      </c>
      <c r="E2818" s="33" t="s">
        <v>33</v>
      </c>
      <c r="F2818" s="33" t="s">
        <v>10</v>
      </c>
      <c r="G2818" s="36" t="str">
        <f t="shared" si="43"/>
        <v>Med</v>
      </c>
      <c r="H2818" s="34">
        <v>0.5</v>
      </c>
      <c r="I2818" s="35"/>
      <c r="J2818" s="12" t="str" cm="1">
        <f t="array" ref="J2818">INDEX(_xlfn.TEXTSPLIT(טבלה1[[#This Row],[עמודה2]],","),2)</f>
        <v xml:space="preserve"> Poland</v>
      </c>
      <c r="K2818" s="37" t="str">
        <f>_xlfn.CONCAT(טבלה1[[#This Row],[AI_Companies]]," ",טבלה1[[#This Row],[עמודה1]])</f>
        <v>BlueRider.Software https://bluerider.software/</v>
      </c>
      <c r="L2818" s="36">
        <v>50</v>
      </c>
      <c r="M2818" s="36" t="str">
        <f>IF(טבלה1[[#This Row],[עמודה53]]&gt;2000,"Yes","No")</f>
        <v>No</v>
      </c>
      <c r="N2818" s="36">
        <v>249</v>
      </c>
      <c r="O2818" s="36">
        <f>AVERAGE(טבלה1[[#This Row],[עמודה52]:[עמודה53]])</f>
        <v>29.5</v>
      </c>
      <c r="P2818" s="36" t="str">
        <f>IF(טבלה1[[#This Row],[עמודה4]]="&lt; $25 / hr","0$ - $25 / hr",טבלה1[[#This Row],[עמודה4]])</f>
        <v>$25 - $49 / hr</v>
      </c>
      <c r="Q2818" s="12" t="str" cm="1">
        <f t="array" ref="Q2818">INDEX(_xlfn.TEXTSPLIT(טבלה1[[#This Row],[עמודה55]],"-"),1)</f>
        <v xml:space="preserve">$25 </v>
      </c>
      <c r="R2818" s="21" t="str" cm="1">
        <f t="array" ref="R2818">INDEX(_xlfn.TEXTSPLIT(INDEX(_xlfn.TEXTSPLIT(טבלה1[[#This Row],[עמודה55]],"-"),2),"/"),1)</f>
        <v xml:space="preserve"> $49 </v>
      </c>
      <c r="S2818" s="36">
        <f>AVERAGE(טבלה1[[#This Row],[עמודה59]:[עמודה60]])</f>
        <v>37</v>
      </c>
      <c r="T2818" s="38">
        <f>VALUE(SUBSTITUTE(טבלה1[[#This Row],[עמודה56]],"$",""))</f>
        <v>25</v>
      </c>
      <c r="U2818" s="38">
        <f>VALUE(SUBSTITUTE(טבלה1[[#This Row],[עמודה57]],"$",""))</f>
        <v>49</v>
      </c>
      <c r="V2818" s="38" t="str">
        <f>IF(טבלה1[[#This Row],[עמודה58]]&gt;30,"Yes","No")</f>
        <v>Yes</v>
      </c>
    </row>
    <row r="2819" spans="1:22" x14ac:dyDescent="0.15">
      <c r="A2819" s="32" t="s">
        <v>6575</v>
      </c>
      <c r="B2819" s="39" t="s">
        <v>6576</v>
      </c>
      <c r="C2819" s="39" t="s">
        <v>47</v>
      </c>
      <c r="D2819" s="39" t="s">
        <v>4</v>
      </c>
      <c r="E2819" s="39" t="s">
        <v>4</v>
      </c>
      <c r="F2819" s="39" t="s">
        <v>29</v>
      </c>
      <c r="G2819" s="36" t="str">
        <f t="shared" ref="G2819:G2882" si="44">IF(H2819&gt;0.8,"High",IF(H2819&gt;0.4,"Med","Low"))</f>
        <v>Med</v>
      </c>
      <c r="H2819" s="41">
        <v>0.8</v>
      </c>
      <c r="I2819" s="42"/>
      <c r="J2819" s="12" t="str" cm="1">
        <f t="array" ref="J2819">INDEX(_xlfn.TEXTSPLIT(טבלה1[[#This Row],[עמודה2]],","),2)</f>
        <v xml:space="preserve"> India</v>
      </c>
      <c r="K2819" s="43" t="str">
        <f>_xlfn.CONCAT(טבלה1[[#This Row],[AI_Companies]]," ",טבלה1[[#This Row],[עמודה1]])</f>
        <v>JuppiterAILabs https://juppiterailabs.com/index.php/about/</v>
      </c>
      <c r="L2819" s="28">
        <v>10</v>
      </c>
      <c r="M2819" s="28" t="str">
        <f>IF(טבלה1[[#This Row],[עמודה53]]&gt;2000,"Yes","No")</f>
        <v>No</v>
      </c>
      <c r="N2819" s="28">
        <v>49</v>
      </c>
      <c r="O2819" s="28">
        <f>AVERAGE(טבלה1[[#This Row],[עמודה52]:[עמודה53]])</f>
        <v>149.5</v>
      </c>
      <c r="P2819" s="28" t="str">
        <f>IF(טבלה1[[#This Row],[עמודה4]]="&lt; $25 / hr","0$ - $25 / hr",טבלה1[[#This Row],[עמודה4]])</f>
        <v>$25 - $49 / hr</v>
      </c>
      <c r="Q2819" s="12" t="str" cm="1">
        <f t="array" ref="Q2819">INDEX(_xlfn.TEXTSPLIT(טבלה1[[#This Row],[עמודה55]],"-"),1)</f>
        <v xml:space="preserve">$25 </v>
      </c>
      <c r="R2819" s="21" t="str" cm="1">
        <f t="array" ref="R2819">INDEX(_xlfn.TEXTSPLIT(INDEX(_xlfn.TEXTSPLIT(טבלה1[[#This Row],[עמודה55]],"-"),2),"/"),1)</f>
        <v xml:space="preserve"> $49 </v>
      </c>
      <c r="S2819" s="28">
        <f>AVERAGE(טבלה1[[#This Row],[עמודה59]:[עמודה60]])</f>
        <v>37</v>
      </c>
      <c r="T2819" s="31">
        <f>VALUE(SUBSTITUTE(טבלה1[[#This Row],[עמודה56]],"$",""))</f>
        <v>25</v>
      </c>
      <c r="U2819" s="31">
        <f>VALUE(SUBSTITUTE(טבלה1[[#This Row],[עמודה57]],"$",""))</f>
        <v>49</v>
      </c>
      <c r="V2819" s="31" t="str">
        <f>IF(טבלה1[[#This Row],[עמודה58]]&gt;30,"Yes","No")</f>
        <v>Yes</v>
      </c>
    </row>
    <row r="2820" spans="1:22" x14ac:dyDescent="0.15">
      <c r="A2820" s="32" t="s">
        <v>6577</v>
      </c>
      <c r="B2820" s="33" t="s">
        <v>6578</v>
      </c>
      <c r="C2820" s="33" t="s">
        <v>5462</v>
      </c>
      <c r="D2820" s="44">
        <v>5000</v>
      </c>
      <c r="E2820" s="33" t="s">
        <v>21</v>
      </c>
      <c r="F2820" s="33" t="s">
        <v>29</v>
      </c>
      <c r="G2820" s="36" t="str">
        <f t="shared" si="44"/>
        <v>Low</v>
      </c>
      <c r="H2820" s="34">
        <v>0.1</v>
      </c>
      <c r="I2820" s="35"/>
      <c r="J2820" s="12" t="str" cm="1">
        <f t="array" ref="J2820">INDEX(_xlfn.TEXTSPLIT(טבלה1[[#This Row],[עמודה2]],","),2)</f>
        <v xml:space="preserve"> India</v>
      </c>
      <c r="K2820" s="37" t="str">
        <f>_xlfn.CONCAT(טבלה1[[#This Row],[AI_Companies]]," ",טבלה1[[#This Row],[עמודה1]])</f>
        <v>Crux2core https://crux2core.com/</v>
      </c>
      <c r="L2820" s="36">
        <v>10</v>
      </c>
      <c r="M2820" s="36" t="str">
        <f>IF(טבלה1[[#This Row],[עמודה53]]&gt;2000,"Yes","No")</f>
        <v>No</v>
      </c>
      <c r="N2820" s="36">
        <v>49</v>
      </c>
      <c r="O2820" s="36">
        <f>AVERAGE(טבלה1[[#This Row],[עמודה52]:[עמודה53]])</f>
        <v>29.5</v>
      </c>
      <c r="P2820" s="36" t="str">
        <f>IF(טבלה1[[#This Row],[עמודה4]]="&lt; $25 / hr","0$ - $25 / hr",טבלה1[[#This Row],[עמודה4]])</f>
        <v>Undisclosed</v>
      </c>
      <c r="Q2820" s="12" t="str" cm="1">
        <f t="array" ref="Q2820">INDEX(_xlfn.TEXTSPLIT(טבלה1[[#This Row],[עמודה55]],"-"),1)</f>
        <v>Undisclosed</v>
      </c>
      <c r="R2820" s="21" t="e" cm="1">
        <f t="array" ref="R2820">INDEX(_xlfn.TEXTSPLIT(INDEX(_xlfn.TEXTSPLIT(טבלה1[[#This Row],[עמודה55]],"-"),2),"/"),1)</f>
        <v>#REF!</v>
      </c>
      <c r="S2820" s="36" t="e">
        <f>AVERAGE(טבלה1[[#This Row],[עמודה59]:[עמודה60]])</f>
        <v>#VALUE!</v>
      </c>
      <c r="T2820" s="38" t="e">
        <f>VALUE(SUBSTITUTE(טבלה1[[#This Row],[עמודה56]],"$",""))</f>
        <v>#VALUE!</v>
      </c>
      <c r="U2820" s="38" t="e">
        <f>VALUE(SUBSTITUTE(טבלה1[[#This Row],[עמודה57]],"$",""))</f>
        <v>#REF!</v>
      </c>
      <c r="V2820" s="38" t="e">
        <f>IF(טבלה1[[#This Row],[עמודה58]]&gt;30,"Yes","No")</f>
        <v>#VALUE!</v>
      </c>
    </row>
    <row r="2821" spans="1:22" x14ac:dyDescent="0.15">
      <c r="A2821" s="32" t="s">
        <v>6579</v>
      </c>
      <c r="B2821" s="39" t="s">
        <v>6580</v>
      </c>
      <c r="C2821" s="39" t="s">
        <v>6581</v>
      </c>
      <c r="D2821" s="40">
        <v>5000</v>
      </c>
      <c r="E2821" s="39" t="s">
        <v>9</v>
      </c>
      <c r="F2821" s="39" t="s">
        <v>117</v>
      </c>
      <c r="G2821" s="36" t="str">
        <f t="shared" si="44"/>
        <v>Med</v>
      </c>
      <c r="H2821" s="41">
        <v>0.6</v>
      </c>
      <c r="I2821" s="42"/>
      <c r="J2821" s="12" t="str" cm="1">
        <f t="array" ref="J2821">INDEX(_xlfn.TEXTSPLIT(טבלה1[[#This Row],[עמודה2]],","),2)</f>
        <v xml:space="preserve"> Israel</v>
      </c>
      <c r="K2821" s="43" t="str">
        <f>_xlfn.CONCAT(טבלה1[[#This Row],[AI_Companies]]," ",טבלה1[[#This Row],[עמודה1]])</f>
        <v>TLVTech https://www.tlvtech.io</v>
      </c>
      <c r="L2821" s="28">
        <v>2</v>
      </c>
      <c r="M2821" s="28" t="str">
        <f>IF(טבלה1[[#This Row],[עמודה53]]&gt;2000,"Yes","No")</f>
        <v>No</v>
      </c>
      <c r="N2821" s="28">
        <v>9</v>
      </c>
      <c r="O2821" s="28">
        <f>AVERAGE(טבלה1[[#This Row],[עמודה52]:[עמודה53]])</f>
        <v>29.5</v>
      </c>
      <c r="P2821" s="28" t="str">
        <f>IF(טבלה1[[#This Row],[עמודה4]]="&lt; $25 / hr","0$ - $25 / hr",טבלה1[[#This Row],[עמודה4]])</f>
        <v>$100 - $149 / hr</v>
      </c>
      <c r="Q2821" s="12" t="str" cm="1">
        <f t="array" ref="Q2821">INDEX(_xlfn.TEXTSPLIT(טבלה1[[#This Row],[עמודה55]],"-"),1)</f>
        <v xml:space="preserve">$100 </v>
      </c>
      <c r="R2821" s="21" t="str" cm="1">
        <f t="array" ref="R2821">INDEX(_xlfn.TEXTSPLIT(INDEX(_xlfn.TEXTSPLIT(טבלה1[[#This Row],[עמודה55]],"-"),2),"/"),1)</f>
        <v xml:space="preserve"> $149 </v>
      </c>
      <c r="S2821" s="28">
        <f>AVERAGE(טבלה1[[#This Row],[עמודה59]:[עמודה60]])</f>
        <v>124.5</v>
      </c>
      <c r="T2821" s="31">
        <f>VALUE(SUBSTITUTE(טבלה1[[#This Row],[עמודה56]],"$",""))</f>
        <v>100</v>
      </c>
      <c r="U2821" s="31">
        <f>VALUE(SUBSTITUTE(טבלה1[[#This Row],[עמודה57]],"$",""))</f>
        <v>149</v>
      </c>
      <c r="V2821" s="31" t="str">
        <f>IF(טבלה1[[#This Row],[עמודה58]]&gt;30,"Yes","No")</f>
        <v>Yes</v>
      </c>
    </row>
    <row r="2822" spans="1:22" x14ac:dyDescent="0.15">
      <c r="A2822" s="32" t="s">
        <v>6582</v>
      </c>
      <c r="B2822" s="33" t="s">
        <v>6583</v>
      </c>
      <c r="C2822" s="33" t="s">
        <v>28</v>
      </c>
      <c r="D2822" s="44">
        <v>10000</v>
      </c>
      <c r="E2822" s="33" t="s">
        <v>9</v>
      </c>
      <c r="F2822" s="33" t="s">
        <v>29</v>
      </c>
      <c r="G2822" s="36" t="str">
        <f t="shared" si="44"/>
        <v>Med</v>
      </c>
      <c r="H2822" s="34">
        <v>0.6</v>
      </c>
      <c r="I2822" s="35"/>
      <c r="J2822" s="12" t="str" cm="1">
        <f t="array" ref="J2822">INDEX(_xlfn.TEXTSPLIT(טבלה1[[#This Row],[עמודה2]],","),2)</f>
        <v xml:space="preserve"> Portugal</v>
      </c>
      <c r="K2822" s="37" t="str">
        <f>_xlfn.CONCAT(טבלה1[[#This Row],[AI_Companies]]," ",טבלה1[[#This Row],[עמודה1]])</f>
        <v>NILG.AI https://www.nilg.ai</v>
      </c>
      <c r="L2822" s="36">
        <v>10</v>
      </c>
      <c r="M2822" s="36" t="str">
        <f>IF(טבלה1[[#This Row],[עמודה53]]&gt;2000,"Yes","No")</f>
        <v>No</v>
      </c>
      <c r="N2822" s="36">
        <v>49</v>
      </c>
      <c r="O2822" s="36">
        <f>AVERAGE(טבלה1[[#This Row],[עמודה52]:[עמודה53]])</f>
        <v>5.5</v>
      </c>
      <c r="P2822" s="36" t="str">
        <f>IF(טבלה1[[#This Row],[עמודה4]]="&lt; $25 / hr","0$ - $25 / hr",טבלה1[[#This Row],[עמודה4]])</f>
        <v>$50 - $99 / hr</v>
      </c>
      <c r="Q2822" s="12" t="str" cm="1">
        <f t="array" ref="Q2822">INDEX(_xlfn.TEXTSPLIT(טבלה1[[#This Row],[עמודה55]],"-"),1)</f>
        <v xml:space="preserve">$50 </v>
      </c>
      <c r="R2822" s="21" t="str" cm="1">
        <f t="array" ref="R2822">INDEX(_xlfn.TEXTSPLIT(INDEX(_xlfn.TEXTSPLIT(טבלה1[[#This Row],[עמודה55]],"-"),2),"/"),1)</f>
        <v xml:space="preserve"> $99 </v>
      </c>
      <c r="S2822" s="36">
        <f>AVERAGE(טבלה1[[#This Row],[עמודה59]:[עמודה60]])</f>
        <v>74.5</v>
      </c>
      <c r="T2822" s="38">
        <f>VALUE(SUBSTITUTE(טבלה1[[#This Row],[עמודה56]],"$",""))</f>
        <v>50</v>
      </c>
      <c r="U2822" s="38">
        <f>VALUE(SUBSTITUTE(טבלה1[[#This Row],[עמודה57]],"$",""))</f>
        <v>99</v>
      </c>
      <c r="V2822" s="38" t="str">
        <f>IF(טבלה1[[#This Row],[עמודה58]]&gt;30,"Yes","No")</f>
        <v>Yes</v>
      </c>
    </row>
    <row r="2823" spans="1:22" x14ac:dyDescent="0.15">
      <c r="A2823" s="32" t="s">
        <v>6584</v>
      </c>
      <c r="B2823" s="39" t="s">
        <v>6585</v>
      </c>
      <c r="C2823" s="39" t="s">
        <v>53</v>
      </c>
      <c r="D2823" s="40">
        <v>5000</v>
      </c>
      <c r="E2823" s="39" t="s">
        <v>33</v>
      </c>
      <c r="F2823" s="39" t="s">
        <v>29</v>
      </c>
      <c r="G2823" s="36" t="str">
        <f t="shared" si="44"/>
        <v>Low</v>
      </c>
      <c r="H2823" s="41">
        <v>0.1</v>
      </c>
      <c r="I2823" s="42"/>
      <c r="J2823" s="12" t="str" cm="1">
        <f t="array" ref="J2823">INDEX(_xlfn.TEXTSPLIT(טבלה1[[#This Row],[עמודה2]],","),2)</f>
        <v xml:space="preserve"> Poland</v>
      </c>
      <c r="K2823" s="43" t="str">
        <f>_xlfn.CONCAT(טבלה1[[#This Row],[AI_Companies]]," ",טבלה1[[#This Row],[עמודה1]])</f>
        <v>Noctuai https://noctuai.com/</v>
      </c>
      <c r="L2823" s="28">
        <v>10</v>
      </c>
      <c r="M2823" s="28" t="str">
        <f>IF(טבלה1[[#This Row],[עמודה53]]&gt;2000,"Yes","No")</f>
        <v>No</v>
      </c>
      <c r="N2823" s="28">
        <v>49</v>
      </c>
      <c r="O2823" s="28">
        <f>AVERAGE(טבלה1[[#This Row],[עמודה52]:[עמודה53]])</f>
        <v>29.5</v>
      </c>
      <c r="P2823" s="28" t="str">
        <f>IF(טבלה1[[#This Row],[עמודה4]]="&lt; $25 / hr","0$ - $25 / hr",טבלה1[[#This Row],[עמודה4]])</f>
        <v>$50 - $99 / hr</v>
      </c>
      <c r="Q2823" s="12" t="str" cm="1">
        <f t="array" ref="Q2823">INDEX(_xlfn.TEXTSPLIT(טבלה1[[#This Row],[עמודה55]],"-"),1)</f>
        <v xml:space="preserve">$50 </v>
      </c>
      <c r="R2823" s="21" t="str" cm="1">
        <f t="array" ref="R2823">INDEX(_xlfn.TEXTSPLIT(INDEX(_xlfn.TEXTSPLIT(טבלה1[[#This Row],[עמודה55]],"-"),2),"/"),1)</f>
        <v xml:space="preserve"> $99 </v>
      </c>
      <c r="S2823" s="28">
        <f>AVERAGE(טבלה1[[#This Row],[עמודה59]:[עמודה60]])</f>
        <v>74.5</v>
      </c>
      <c r="T2823" s="31">
        <f>VALUE(SUBSTITUTE(טבלה1[[#This Row],[עמודה56]],"$",""))</f>
        <v>50</v>
      </c>
      <c r="U2823" s="31">
        <f>VALUE(SUBSTITUTE(טבלה1[[#This Row],[עמודה57]],"$",""))</f>
        <v>99</v>
      </c>
      <c r="V2823" s="31" t="str">
        <f>IF(טבלה1[[#This Row],[עמודה58]]&gt;30,"Yes","No")</f>
        <v>Yes</v>
      </c>
    </row>
    <row r="2824" spans="1:22" x14ac:dyDescent="0.15">
      <c r="A2824" s="32" t="s">
        <v>6586</v>
      </c>
      <c r="B2824" s="33" t="s">
        <v>6587</v>
      </c>
      <c r="C2824" s="33" t="s">
        <v>24</v>
      </c>
      <c r="D2824" s="44">
        <v>10000</v>
      </c>
      <c r="E2824" s="33" t="s">
        <v>33</v>
      </c>
      <c r="F2824" s="33" t="s">
        <v>29</v>
      </c>
      <c r="G2824" s="36" t="str">
        <f t="shared" si="44"/>
        <v>Low</v>
      </c>
      <c r="H2824" s="34">
        <v>0.1</v>
      </c>
      <c r="I2824" s="35"/>
      <c r="J2824" s="12" t="str" cm="1">
        <f t="array" ref="J2824">INDEX(_xlfn.TEXTSPLIT(טבלה1[[#This Row],[עמודה2]],","),2)</f>
        <v xml:space="preserve"> Ukraine</v>
      </c>
      <c r="K2824" s="37" t="str">
        <f>_xlfn.CONCAT(טבלה1[[#This Row],[AI_Companies]]," ",טבלה1[[#This Row],[עמודה1]])</f>
        <v>AltSolution http://altsolution.net/</v>
      </c>
      <c r="L2824" s="36">
        <v>10</v>
      </c>
      <c r="M2824" s="36" t="str">
        <f>IF(טבלה1[[#This Row],[עמודה53]]&gt;2000,"Yes","No")</f>
        <v>No</v>
      </c>
      <c r="N2824" s="36">
        <v>49</v>
      </c>
      <c r="O2824" s="36">
        <f>AVERAGE(טבלה1[[#This Row],[עמודה52]:[עמודה53]])</f>
        <v>29.5</v>
      </c>
      <c r="P2824" s="36" t="str">
        <f>IF(טבלה1[[#This Row],[עמודה4]]="&lt; $25 / hr","0$ - $25 / hr",טבלה1[[#This Row],[עמודה4]])</f>
        <v>$25 - $49 / hr</v>
      </c>
      <c r="Q2824" s="12" t="str" cm="1">
        <f t="array" ref="Q2824">INDEX(_xlfn.TEXTSPLIT(טבלה1[[#This Row],[עמודה55]],"-"),1)</f>
        <v xml:space="preserve">$25 </v>
      </c>
      <c r="R2824" s="21" t="str" cm="1">
        <f t="array" ref="R2824">INDEX(_xlfn.TEXTSPLIT(INDEX(_xlfn.TEXTSPLIT(טבלה1[[#This Row],[עמודה55]],"-"),2),"/"),1)</f>
        <v xml:space="preserve"> $49 </v>
      </c>
      <c r="S2824" s="36">
        <f>AVERAGE(טבלה1[[#This Row],[עמודה59]:[עמודה60]])</f>
        <v>37</v>
      </c>
      <c r="T2824" s="38">
        <f>VALUE(SUBSTITUTE(טבלה1[[#This Row],[עמודה56]],"$",""))</f>
        <v>25</v>
      </c>
      <c r="U2824" s="38">
        <f>VALUE(SUBSTITUTE(טבלה1[[#This Row],[עמודה57]],"$",""))</f>
        <v>49</v>
      </c>
      <c r="V2824" s="38" t="str">
        <f>IF(טבלה1[[#This Row],[עמודה58]]&gt;30,"Yes","No")</f>
        <v>Yes</v>
      </c>
    </row>
    <row r="2825" spans="1:22" x14ac:dyDescent="0.15">
      <c r="A2825" s="32" t="s">
        <v>6588</v>
      </c>
      <c r="B2825" s="39" t="s">
        <v>6589</v>
      </c>
      <c r="C2825" s="39" t="s">
        <v>53</v>
      </c>
      <c r="D2825" s="40">
        <v>5000</v>
      </c>
      <c r="E2825" s="39" t="s">
        <v>33</v>
      </c>
      <c r="F2825" s="39" t="s">
        <v>29</v>
      </c>
      <c r="G2825" s="36" t="str">
        <f t="shared" si="44"/>
        <v>Med</v>
      </c>
      <c r="H2825" s="41">
        <v>0.5</v>
      </c>
      <c r="I2825" s="42"/>
      <c r="J2825" s="12" t="str" cm="1">
        <f t="array" ref="J2825">INDEX(_xlfn.TEXTSPLIT(טבלה1[[#This Row],[עמודה2]],","),2)</f>
        <v xml:space="preserve"> Estonia</v>
      </c>
      <c r="K2825" s="43" t="str">
        <f>_xlfn.CONCAT(טבלה1[[#This Row],[AI_Companies]]," ",טבלה1[[#This Row],[עמודה1]])</f>
        <v>ElmoSoft https://www.elmosoft.net</v>
      </c>
      <c r="L2825" s="28">
        <v>10</v>
      </c>
      <c r="M2825" s="28" t="str">
        <f>IF(טבלה1[[#This Row],[עמודה53]]&gt;2000,"Yes","No")</f>
        <v>No</v>
      </c>
      <c r="N2825" s="28">
        <v>49</v>
      </c>
      <c r="O2825" s="28">
        <f>AVERAGE(טבלה1[[#This Row],[עמודה52]:[עמודה53]])</f>
        <v>29.5</v>
      </c>
      <c r="P2825" s="28" t="str">
        <f>IF(טבלה1[[#This Row],[עמודה4]]="&lt; $25 / hr","0$ - $25 / hr",טבלה1[[#This Row],[עמודה4]])</f>
        <v>$25 - $49 / hr</v>
      </c>
      <c r="Q2825" s="12" t="str" cm="1">
        <f t="array" ref="Q2825">INDEX(_xlfn.TEXTSPLIT(טבלה1[[#This Row],[עמודה55]],"-"),1)</f>
        <v xml:space="preserve">$25 </v>
      </c>
      <c r="R2825" s="21" t="str" cm="1">
        <f t="array" ref="R2825">INDEX(_xlfn.TEXTSPLIT(INDEX(_xlfn.TEXTSPLIT(טבלה1[[#This Row],[עמודה55]],"-"),2),"/"),1)</f>
        <v xml:space="preserve"> $49 </v>
      </c>
      <c r="S2825" s="28">
        <f>AVERAGE(טבלה1[[#This Row],[עמודה59]:[עמודה60]])</f>
        <v>37</v>
      </c>
      <c r="T2825" s="31">
        <f>VALUE(SUBSTITUTE(טבלה1[[#This Row],[עמודה56]],"$",""))</f>
        <v>25</v>
      </c>
      <c r="U2825" s="31">
        <f>VALUE(SUBSTITUTE(טבלה1[[#This Row],[עמודה57]],"$",""))</f>
        <v>49</v>
      </c>
      <c r="V2825" s="31" t="str">
        <f>IF(טבלה1[[#This Row],[עמודה58]]&gt;30,"Yes","No")</f>
        <v>Yes</v>
      </c>
    </row>
    <row r="2826" spans="1:22" x14ac:dyDescent="0.15">
      <c r="A2826" s="32" t="s">
        <v>6590</v>
      </c>
      <c r="B2826" s="33" t="s">
        <v>6591</v>
      </c>
      <c r="C2826" s="33" t="s">
        <v>810</v>
      </c>
      <c r="D2826" s="44">
        <v>10000</v>
      </c>
      <c r="E2826" s="33" t="s">
        <v>33</v>
      </c>
      <c r="F2826" s="33" t="s">
        <v>29</v>
      </c>
      <c r="G2826" s="36" t="str">
        <f t="shared" si="44"/>
        <v>Low</v>
      </c>
      <c r="H2826" s="34">
        <v>0.15</v>
      </c>
      <c r="I2826" s="35"/>
      <c r="J2826" s="12" t="str" cm="1">
        <f t="array" ref="J2826">INDEX(_xlfn.TEXTSPLIT(טבלה1[[#This Row],[עמודה2]],","),2)</f>
        <v xml:space="preserve"> Ukraine</v>
      </c>
      <c r="K2826" s="37" t="str">
        <f>_xlfn.CONCAT(טבלה1[[#This Row],[AI_Companies]]," ",טבלה1[[#This Row],[עמודה1]])</f>
        <v>Zpoken https://zpoken.io</v>
      </c>
      <c r="L2826" s="36">
        <v>10</v>
      </c>
      <c r="M2826" s="36" t="str">
        <f>IF(טבלה1[[#This Row],[עמודה53]]&gt;2000,"Yes","No")</f>
        <v>No</v>
      </c>
      <c r="N2826" s="36">
        <v>49</v>
      </c>
      <c r="O2826" s="36">
        <f>AVERAGE(טבלה1[[#This Row],[עמודה52]:[עמודה53]])</f>
        <v>29.5</v>
      </c>
      <c r="P2826" s="36" t="str">
        <f>IF(טבלה1[[#This Row],[עמודה4]]="&lt; $25 / hr","0$ - $25 / hr",טבלה1[[#This Row],[עמודה4]])</f>
        <v>$25 - $49 / hr</v>
      </c>
      <c r="Q2826" s="12" t="str" cm="1">
        <f t="array" ref="Q2826">INDEX(_xlfn.TEXTSPLIT(טבלה1[[#This Row],[עמודה55]],"-"),1)</f>
        <v xml:space="preserve">$25 </v>
      </c>
      <c r="R2826" s="21" t="str" cm="1">
        <f t="array" ref="R2826">INDEX(_xlfn.TEXTSPLIT(INDEX(_xlfn.TEXTSPLIT(טבלה1[[#This Row],[עמודה55]],"-"),2),"/"),1)</f>
        <v xml:space="preserve"> $49 </v>
      </c>
      <c r="S2826" s="36">
        <f>AVERAGE(טבלה1[[#This Row],[עמודה59]:[עמודה60]])</f>
        <v>37</v>
      </c>
      <c r="T2826" s="38">
        <f>VALUE(SUBSTITUTE(טבלה1[[#This Row],[עמודה56]],"$",""))</f>
        <v>25</v>
      </c>
      <c r="U2826" s="38">
        <f>VALUE(SUBSTITUTE(טבלה1[[#This Row],[עמודה57]],"$",""))</f>
        <v>49</v>
      </c>
      <c r="V2826" s="38" t="str">
        <f>IF(טבלה1[[#This Row],[עמודה58]]&gt;30,"Yes","No")</f>
        <v>Yes</v>
      </c>
    </row>
    <row r="2827" spans="1:22" x14ac:dyDescent="0.15">
      <c r="A2827" s="32" t="s">
        <v>6592</v>
      </c>
      <c r="B2827" s="39" t="s">
        <v>6593</v>
      </c>
      <c r="C2827" s="39" t="s">
        <v>204</v>
      </c>
      <c r="D2827" s="39" t="s">
        <v>4</v>
      </c>
      <c r="E2827" s="39" t="s">
        <v>4</v>
      </c>
      <c r="F2827" s="39" t="s">
        <v>10</v>
      </c>
      <c r="G2827" s="36" t="str">
        <f t="shared" si="44"/>
        <v>Low</v>
      </c>
      <c r="H2827" s="41">
        <v>0.4</v>
      </c>
      <c r="I2827" s="42"/>
      <c r="J2827" s="12" t="e" cm="1">
        <f t="array" ref="J2827">INDEX(_xlfn.TEXTSPLIT(טבלה1[[#This Row],[עמודה2]],","),2)</f>
        <v>#REF!</v>
      </c>
      <c r="K2827" s="43" t="str">
        <f>_xlfn.CONCAT(טבלה1[[#This Row],[AI_Companies]]," ",טבלה1[[#This Row],[עמודה1]])</f>
        <v>QDS https://qdsasia.com/</v>
      </c>
      <c r="L2827" s="28">
        <v>50</v>
      </c>
      <c r="M2827" s="28" t="str">
        <f>IF(טבלה1[[#This Row],[עמודה53]]&gt;2000,"Yes","No")</f>
        <v>No</v>
      </c>
      <c r="N2827" s="28">
        <v>249</v>
      </c>
      <c r="O2827" s="28">
        <f>AVERAGE(טבלה1[[#This Row],[עמודה52]:[עמודה53]])</f>
        <v>29.5</v>
      </c>
      <c r="P2827" s="28" t="str">
        <f>IF(טבלה1[[#This Row],[עמודה4]]="&lt; $25 / hr","0$ - $25 / hr",טבלה1[[#This Row],[עמודה4]])</f>
        <v>$25 - $49 / hr</v>
      </c>
      <c r="Q2827" s="12" t="str" cm="1">
        <f t="array" ref="Q2827">INDEX(_xlfn.TEXTSPLIT(טבלה1[[#This Row],[עמודה55]],"-"),1)</f>
        <v xml:space="preserve">$25 </v>
      </c>
      <c r="R2827" s="21" t="str" cm="1">
        <f t="array" ref="R2827">INDEX(_xlfn.TEXTSPLIT(INDEX(_xlfn.TEXTSPLIT(טבלה1[[#This Row],[עמודה55]],"-"),2),"/"),1)</f>
        <v xml:space="preserve"> $49 </v>
      </c>
      <c r="S2827" s="28">
        <f>AVERAGE(טבלה1[[#This Row],[עמודה59]:[עמודה60]])</f>
        <v>37</v>
      </c>
      <c r="T2827" s="31">
        <f>VALUE(SUBSTITUTE(טבלה1[[#This Row],[עמודה56]],"$",""))</f>
        <v>25</v>
      </c>
      <c r="U2827" s="31">
        <f>VALUE(SUBSTITUTE(טבלה1[[#This Row],[עמודה57]],"$",""))</f>
        <v>49</v>
      </c>
      <c r="V2827" s="31" t="str">
        <f>IF(טבלה1[[#This Row],[עמודה58]]&gt;30,"Yes","No")</f>
        <v>Yes</v>
      </c>
    </row>
    <row r="2828" spans="1:22" x14ac:dyDescent="0.15">
      <c r="A2828" s="32" t="s">
        <v>6594</v>
      </c>
      <c r="B2828" s="33" t="s">
        <v>6595</v>
      </c>
      <c r="C2828" s="33" t="s">
        <v>47</v>
      </c>
      <c r="D2828" s="44">
        <v>1000</v>
      </c>
      <c r="E2828" s="33" t="s">
        <v>14</v>
      </c>
      <c r="F2828" s="33" t="s">
        <v>117</v>
      </c>
      <c r="G2828" s="36" t="str">
        <f t="shared" si="44"/>
        <v>High</v>
      </c>
      <c r="H2828" s="34">
        <v>0.9</v>
      </c>
      <c r="I2828" s="35"/>
      <c r="J2828" s="12" t="str" cm="1">
        <f t="array" ref="J2828">INDEX(_xlfn.TEXTSPLIT(טבלה1[[#This Row],[עמודה2]],","),2)</f>
        <v xml:space="preserve"> CA</v>
      </c>
      <c r="K2828" s="37" t="str">
        <f>_xlfn.CONCAT(טבלה1[[#This Row],[AI_Companies]]," ",טבלה1[[#This Row],[עמודה1]])</f>
        <v>FlexisUS http://flexisus.com</v>
      </c>
      <c r="L2828" s="36">
        <v>2</v>
      </c>
      <c r="M2828" s="36" t="str">
        <f>IF(טבלה1[[#This Row],[עמודה53]]&gt;2000,"Yes","No")</f>
        <v>No</v>
      </c>
      <c r="N2828" s="36">
        <v>9</v>
      </c>
      <c r="O2828" s="36">
        <f>AVERAGE(טבלה1[[#This Row],[עמודה52]:[עמודה53]])</f>
        <v>149.5</v>
      </c>
      <c r="P2828" s="36" t="str">
        <f>IF(טבלה1[[#This Row],[עמודה4]]="&lt; $25 / hr","0$ - $25 / hr",טבלה1[[#This Row],[עמודה4]])</f>
        <v>Undisclosed</v>
      </c>
      <c r="Q2828" s="12" t="str" cm="1">
        <f t="array" ref="Q2828">INDEX(_xlfn.TEXTSPLIT(טבלה1[[#This Row],[עמודה55]],"-"),1)</f>
        <v>Undisclosed</v>
      </c>
      <c r="R2828" s="21" t="e" cm="1">
        <f t="array" ref="R2828">INDEX(_xlfn.TEXTSPLIT(INDEX(_xlfn.TEXTSPLIT(טבלה1[[#This Row],[עמודה55]],"-"),2),"/"),1)</f>
        <v>#REF!</v>
      </c>
      <c r="S2828" s="36" t="e">
        <f>AVERAGE(טבלה1[[#This Row],[עמודה59]:[עמודה60]])</f>
        <v>#VALUE!</v>
      </c>
      <c r="T2828" s="38" t="e">
        <f>VALUE(SUBSTITUTE(טבלה1[[#This Row],[עמודה56]],"$",""))</f>
        <v>#VALUE!</v>
      </c>
      <c r="U2828" s="38" t="e">
        <f>VALUE(SUBSTITUTE(טבלה1[[#This Row],[עמודה57]],"$",""))</f>
        <v>#REF!</v>
      </c>
      <c r="V2828" s="38" t="e">
        <f>IF(טבלה1[[#This Row],[עמודה58]]&gt;30,"Yes","No")</f>
        <v>#VALUE!</v>
      </c>
    </row>
    <row r="2829" spans="1:22" x14ac:dyDescent="0.15">
      <c r="A2829" s="32" t="s">
        <v>6596</v>
      </c>
      <c r="B2829" s="39" t="s">
        <v>6597</v>
      </c>
      <c r="C2829" s="39" t="s">
        <v>102</v>
      </c>
      <c r="D2829" s="40">
        <v>75000</v>
      </c>
      <c r="E2829" s="39" t="s">
        <v>9</v>
      </c>
      <c r="F2829" s="39" t="s">
        <v>117</v>
      </c>
      <c r="G2829" s="36" t="str">
        <f t="shared" si="44"/>
        <v>High</v>
      </c>
      <c r="H2829" s="41">
        <v>1</v>
      </c>
      <c r="I2829" s="42"/>
      <c r="J2829" s="12" t="str" cm="1">
        <f t="array" ref="J2829">INDEX(_xlfn.TEXTSPLIT(טבלה1[[#This Row],[עמודה2]],","),2)</f>
        <v xml:space="preserve"> India</v>
      </c>
      <c r="K2829" s="43" t="str">
        <f>_xlfn.CONCAT(טבלה1[[#This Row],[AI_Companies]]," ",טבלה1[[#This Row],[עמודה1]])</f>
        <v>LimerineSoftwarePvtLtd https://limerine.com</v>
      </c>
      <c r="L2829" s="28">
        <v>2</v>
      </c>
      <c r="M2829" s="28" t="str">
        <f>IF(טבלה1[[#This Row],[עמודה53]]&gt;2000,"Yes","No")</f>
        <v>No</v>
      </c>
      <c r="N2829" s="28">
        <v>9</v>
      </c>
      <c r="O2829" s="28">
        <f>AVERAGE(טבלה1[[#This Row],[עמודה52]:[עמודה53]])</f>
        <v>5.5</v>
      </c>
      <c r="P2829" s="28" t="str">
        <f>IF(טבלה1[[#This Row],[עמודה4]]="&lt; $25 / hr","0$ - $25 / hr",טבלה1[[#This Row],[עמודה4]])</f>
        <v>0$ - $25 / hr</v>
      </c>
      <c r="Q2829" s="12" t="str" cm="1">
        <f t="array" ref="Q2829">INDEX(_xlfn.TEXTSPLIT(טבלה1[[#This Row],[עמודה55]],"-"),1)</f>
        <v xml:space="preserve">0$ </v>
      </c>
      <c r="R2829" s="21" t="str" cm="1">
        <f t="array" ref="R2829">INDEX(_xlfn.TEXTSPLIT(INDEX(_xlfn.TEXTSPLIT(טבלה1[[#This Row],[עמודה55]],"-"),2),"/"),1)</f>
        <v xml:space="preserve"> $25 </v>
      </c>
      <c r="S2829" s="28">
        <f>AVERAGE(טבלה1[[#This Row],[עמודה59]:[עמודה60]])</f>
        <v>12.5</v>
      </c>
      <c r="T2829" s="31">
        <f>VALUE(SUBSTITUTE(טבלה1[[#This Row],[עמודה56]],"$",""))</f>
        <v>0</v>
      </c>
      <c r="U2829" s="31">
        <f>VALUE(SUBSTITUTE(טבלה1[[#This Row],[עמודה57]],"$",""))</f>
        <v>25</v>
      </c>
      <c r="V2829" s="31" t="str">
        <f>IF(טבלה1[[#This Row],[עמודה58]]&gt;30,"Yes","No")</f>
        <v>No</v>
      </c>
    </row>
    <row r="2830" spans="1:22" x14ac:dyDescent="0.15">
      <c r="A2830" s="32" t="s">
        <v>6598</v>
      </c>
      <c r="B2830" s="33" t="s">
        <v>6599</v>
      </c>
      <c r="C2830" s="33" t="s">
        <v>162</v>
      </c>
      <c r="D2830" s="44">
        <v>10000</v>
      </c>
      <c r="E2830" s="33" t="s">
        <v>33</v>
      </c>
      <c r="F2830" s="33" t="s">
        <v>10</v>
      </c>
      <c r="G2830" s="36" t="str">
        <f t="shared" si="44"/>
        <v>Low</v>
      </c>
      <c r="H2830" s="34">
        <v>0.1</v>
      </c>
      <c r="I2830" s="35"/>
      <c r="J2830" s="12" t="str" cm="1">
        <f t="array" ref="J2830">INDEX(_xlfn.TEXTSPLIT(טבלה1[[#This Row],[עמודה2]],","),2)</f>
        <v xml:space="preserve"> United Kingdom</v>
      </c>
      <c r="K2830" s="37" t="str">
        <f>_xlfn.CONCAT(טבלה1[[#This Row],[AI_Companies]]," ",טבלה1[[#This Row],[עמודה1]])</f>
        <v>AffinitiAI http://affiniti.ai</v>
      </c>
      <c r="L2830" s="36">
        <v>50</v>
      </c>
      <c r="M2830" s="36" t="str">
        <f>IF(טבלה1[[#This Row],[עמודה53]]&gt;2000,"Yes","No")</f>
        <v>No</v>
      </c>
      <c r="N2830" s="36">
        <v>249</v>
      </c>
      <c r="O2830" s="36">
        <f>AVERAGE(טבלה1[[#This Row],[עמודה52]:[עמודה53]])</f>
        <v>5.5</v>
      </c>
      <c r="P2830" s="36" t="str">
        <f>IF(טבלה1[[#This Row],[עמודה4]]="&lt; $25 / hr","0$ - $25 / hr",טבלה1[[#This Row],[עמודה4]])</f>
        <v>$50 - $99 / hr</v>
      </c>
      <c r="Q2830" s="12" t="str" cm="1">
        <f t="array" ref="Q2830">INDEX(_xlfn.TEXTSPLIT(טבלה1[[#This Row],[עמודה55]],"-"),1)</f>
        <v xml:space="preserve">$50 </v>
      </c>
      <c r="R2830" s="21" t="str" cm="1">
        <f t="array" ref="R2830">INDEX(_xlfn.TEXTSPLIT(INDEX(_xlfn.TEXTSPLIT(טבלה1[[#This Row],[עמודה55]],"-"),2),"/"),1)</f>
        <v xml:space="preserve"> $99 </v>
      </c>
      <c r="S2830" s="36">
        <f>AVERAGE(טבלה1[[#This Row],[עמודה59]:[עמודה60]])</f>
        <v>74.5</v>
      </c>
      <c r="T2830" s="38">
        <f>VALUE(SUBSTITUTE(טבלה1[[#This Row],[עמודה56]],"$",""))</f>
        <v>50</v>
      </c>
      <c r="U2830" s="38">
        <f>VALUE(SUBSTITUTE(טבלה1[[#This Row],[עמודה57]],"$",""))</f>
        <v>99</v>
      </c>
      <c r="V2830" s="38" t="str">
        <f>IF(טבלה1[[#This Row],[עמודה58]]&gt;30,"Yes","No")</f>
        <v>Yes</v>
      </c>
    </row>
    <row r="2831" spans="1:22" x14ac:dyDescent="0.15">
      <c r="A2831" s="32" t="s">
        <v>6600</v>
      </c>
      <c r="B2831" s="39" t="s">
        <v>6601</v>
      </c>
      <c r="C2831" s="39" t="s">
        <v>1267</v>
      </c>
      <c r="D2831" s="40">
        <v>10000</v>
      </c>
      <c r="E2831" s="39" t="s">
        <v>33</v>
      </c>
      <c r="F2831" s="39" t="s">
        <v>10</v>
      </c>
      <c r="G2831" s="36" t="str">
        <f t="shared" si="44"/>
        <v>Low</v>
      </c>
      <c r="H2831" s="41">
        <v>0.1</v>
      </c>
      <c r="I2831" s="42"/>
      <c r="J2831" s="12" t="str" cm="1">
        <f t="array" ref="J2831">INDEX(_xlfn.TEXTSPLIT(טבלה1[[#This Row],[עמודה2]],","),2)</f>
        <v xml:space="preserve"> Romania</v>
      </c>
      <c r="K2831" s="43" t="str">
        <f>_xlfn.CONCAT(טבלה1[[#This Row],[AI_Companies]]," ",טבלה1[[#This Row],[עמודה1]])</f>
        <v>AreusDevelopment http://www.areusdev.com/</v>
      </c>
      <c r="L2831" s="28">
        <v>50</v>
      </c>
      <c r="M2831" s="28" t="str">
        <f>IF(טבלה1[[#This Row],[עמודה53]]&gt;2000,"Yes","No")</f>
        <v>No</v>
      </c>
      <c r="N2831" s="28">
        <v>249</v>
      </c>
      <c r="O2831" s="28">
        <f>AVERAGE(טבלה1[[#This Row],[עמודה52]:[עמודה53]])</f>
        <v>149.5</v>
      </c>
      <c r="P2831" s="28" t="str">
        <f>IF(טבלה1[[#This Row],[עמודה4]]="&lt; $25 / hr","0$ - $25 / hr",טבלה1[[#This Row],[עמודה4]])</f>
        <v>$25 - $49 / hr</v>
      </c>
      <c r="Q2831" s="12" t="str" cm="1">
        <f t="array" ref="Q2831">INDEX(_xlfn.TEXTSPLIT(טבלה1[[#This Row],[עמודה55]],"-"),1)</f>
        <v xml:space="preserve">$25 </v>
      </c>
      <c r="R2831" s="21" t="str" cm="1">
        <f t="array" ref="R2831">INDEX(_xlfn.TEXTSPLIT(INDEX(_xlfn.TEXTSPLIT(טבלה1[[#This Row],[עמודה55]],"-"),2),"/"),1)</f>
        <v xml:space="preserve"> $49 </v>
      </c>
      <c r="S2831" s="28">
        <f>AVERAGE(טבלה1[[#This Row],[עמודה59]:[עמודה60]])</f>
        <v>37</v>
      </c>
      <c r="T2831" s="31">
        <f>VALUE(SUBSTITUTE(טבלה1[[#This Row],[עמודה56]],"$",""))</f>
        <v>25</v>
      </c>
      <c r="U2831" s="31">
        <f>VALUE(SUBSTITUTE(טבלה1[[#This Row],[עמודה57]],"$",""))</f>
        <v>49</v>
      </c>
      <c r="V2831" s="31" t="str">
        <f>IF(טבלה1[[#This Row],[עמודה58]]&gt;30,"Yes","No")</f>
        <v>Yes</v>
      </c>
    </row>
    <row r="2832" spans="1:22" x14ac:dyDescent="0.15">
      <c r="A2832" s="32" t="s">
        <v>6602</v>
      </c>
      <c r="B2832" s="33" t="s">
        <v>6603</v>
      </c>
      <c r="C2832" s="33" t="s">
        <v>604</v>
      </c>
      <c r="D2832" s="44">
        <v>5000</v>
      </c>
      <c r="E2832" s="33" t="s">
        <v>33</v>
      </c>
      <c r="F2832" s="33" t="s">
        <v>29</v>
      </c>
      <c r="G2832" s="36" t="str">
        <f t="shared" si="44"/>
        <v>Low</v>
      </c>
      <c r="H2832" s="34">
        <v>0.1</v>
      </c>
      <c r="I2832" s="35"/>
      <c r="J2832" s="12" t="str" cm="1">
        <f t="array" ref="J2832">INDEX(_xlfn.TEXTSPLIT(טבלה1[[#This Row],[עמודה2]],","),2)</f>
        <v xml:space="preserve"> TX</v>
      </c>
      <c r="K2832" s="37" t="str">
        <f>_xlfn.CONCAT(טבלה1[[#This Row],[AI_Companies]]," ",טבלה1[[#This Row],[עמודה1]])</f>
        <v>Retrocube https://www.retrocube.com/</v>
      </c>
      <c r="L2832" s="36">
        <v>10</v>
      </c>
      <c r="M2832" s="36" t="str">
        <f>IF(טבלה1[[#This Row],[עמודה53]]&gt;2000,"Yes","No")</f>
        <v>No</v>
      </c>
      <c r="N2832" s="36">
        <v>49</v>
      </c>
      <c r="O2832" s="36">
        <f>AVERAGE(טבלה1[[#This Row],[עמודה52]:[עמודה53]])</f>
        <v>149.5</v>
      </c>
      <c r="P2832" s="36" t="str">
        <f>IF(טבלה1[[#This Row],[עמודה4]]="&lt; $25 / hr","0$ - $25 / hr",טבלה1[[#This Row],[עמודה4]])</f>
        <v>$25 - $49 / hr</v>
      </c>
      <c r="Q2832" s="12" t="str" cm="1">
        <f t="array" ref="Q2832">INDEX(_xlfn.TEXTSPLIT(טבלה1[[#This Row],[עמודה55]],"-"),1)</f>
        <v xml:space="preserve">$25 </v>
      </c>
      <c r="R2832" s="21" t="str" cm="1">
        <f t="array" ref="R2832">INDEX(_xlfn.TEXTSPLIT(INDEX(_xlfn.TEXTSPLIT(טבלה1[[#This Row],[עמודה55]],"-"),2),"/"),1)</f>
        <v xml:space="preserve"> $49 </v>
      </c>
      <c r="S2832" s="36">
        <f>AVERAGE(טבלה1[[#This Row],[עמודה59]:[עמודה60]])</f>
        <v>37</v>
      </c>
      <c r="T2832" s="38">
        <f>VALUE(SUBSTITUTE(טבלה1[[#This Row],[עמודה56]],"$",""))</f>
        <v>25</v>
      </c>
      <c r="U2832" s="38">
        <f>VALUE(SUBSTITUTE(טבלה1[[#This Row],[עמודה57]],"$",""))</f>
        <v>49</v>
      </c>
      <c r="V2832" s="38" t="str">
        <f>IF(טבלה1[[#This Row],[עמודה58]]&gt;30,"Yes","No")</f>
        <v>Yes</v>
      </c>
    </row>
    <row r="2833" spans="1:22" x14ac:dyDescent="0.15">
      <c r="A2833" s="32" t="s">
        <v>6604</v>
      </c>
      <c r="B2833" s="39" t="s">
        <v>6605</v>
      </c>
      <c r="C2833" s="39" t="s">
        <v>342</v>
      </c>
      <c r="D2833" s="40">
        <v>25000</v>
      </c>
      <c r="E2833" s="39" t="s">
        <v>9</v>
      </c>
      <c r="F2833" s="39" t="s">
        <v>117</v>
      </c>
      <c r="G2833" s="36" t="str">
        <f t="shared" si="44"/>
        <v>High</v>
      </c>
      <c r="H2833" s="41">
        <v>1</v>
      </c>
      <c r="I2833" s="42"/>
      <c r="J2833" s="12" t="str" cm="1">
        <f t="array" ref="J2833">INDEX(_xlfn.TEXTSPLIT(טבלה1[[#This Row],[עמודה2]],","),2)</f>
        <v xml:space="preserve"> India</v>
      </c>
      <c r="K2833" s="43" t="str">
        <f>_xlfn.CONCAT(טבלה1[[#This Row],[AI_Companies]]," ",טבלה1[[#This Row],[עמודה1]])</f>
        <v>MrmmbsVision https://www.mrmmbsvision.com/</v>
      </c>
      <c r="L2833" s="28">
        <v>2</v>
      </c>
      <c r="M2833" s="28" t="str">
        <f>IF(טבלה1[[#This Row],[עמודה53]]&gt;2000,"Yes","No")</f>
        <v>No</v>
      </c>
      <c r="N2833" s="28">
        <v>9</v>
      </c>
      <c r="O2833" s="28">
        <f>AVERAGE(טבלה1[[#This Row],[עמודה52]:[עמודה53]])</f>
        <v>29.5</v>
      </c>
      <c r="P2833" s="28" t="str">
        <f>IF(טבלה1[[#This Row],[עמודה4]]="&lt; $25 / hr","0$ - $25 / hr",טבלה1[[#This Row],[עמודה4]])</f>
        <v>$25 - $49 / hr</v>
      </c>
      <c r="Q2833" s="12" t="str" cm="1">
        <f t="array" ref="Q2833">INDEX(_xlfn.TEXTSPLIT(טבלה1[[#This Row],[עמודה55]],"-"),1)</f>
        <v xml:space="preserve">$25 </v>
      </c>
      <c r="R2833" s="21" t="str" cm="1">
        <f t="array" ref="R2833">INDEX(_xlfn.TEXTSPLIT(INDEX(_xlfn.TEXTSPLIT(טבלה1[[#This Row],[עמודה55]],"-"),2),"/"),1)</f>
        <v xml:space="preserve"> $49 </v>
      </c>
      <c r="S2833" s="28">
        <f>AVERAGE(טבלה1[[#This Row],[עמודה59]:[עמודה60]])</f>
        <v>37</v>
      </c>
      <c r="T2833" s="31">
        <f>VALUE(SUBSTITUTE(טבלה1[[#This Row],[עמודה56]],"$",""))</f>
        <v>25</v>
      </c>
      <c r="U2833" s="31">
        <f>VALUE(SUBSTITUTE(טבלה1[[#This Row],[עמודה57]],"$",""))</f>
        <v>49</v>
      </c>
      <c r="V2833" s="31" t="str">
        <f>IF(טבלה1[[#This Row],[עמודה58]]&gt;30,"Yes","No")</f>
        <v>Yes</v>
      </c>
    </row>
    <row r="2834" spans="1:22" x14ac:dyDescent="0.15">
      <c r="A2834" s="32" t="s">
        <v>6606</v>
      </c>
      <c r="B2834" s="33" t="s">
        <v>6607</v>
      </c>
      <c r="C2834" s="33" t="s">
        <v>6608</v>
      </c>
      <c r="D2834" s="44">
        <v>10000</v>
      </c>
      <c r="E2834" s="33" t="s">
        <v>14</v>
      </c>
      <c r="F2834" s="33" t="s">
        <v>10</v>
      </c>
      <c r="G2834" s="36" t="str">
        <f t="shared" si="44"/>
        <v>Low</v>
      </c>
      <c r="H2834" s="34">
        <v>0.4</v>
      </c>
      <c r="I2834" s="35"/>
      <c r="J2834" s="12" t="str" cm="1">
        <f t="array" ref="J2834">INDEX(_xlfn.TEXTSPLIT(טבלה1[[#This Row],[עמודה2]],","),2)</f>
        <v xml:space="preserve"> Uruguay</v>
      </c>
      <c r="K2834" s="37" t="str">
        <f>_xlfn.CONCAT(טבלה1[[#This Row],[AI_Companies]]," ",טבלה1[[#This Row],[עמודה1]])</f>
        <v>Pento https://pento.ai/</v>
      </c>
      <c r="L2834" s="36">
        <v>50</v>
      </c>
      <c r="M2834" s="36" t="str">
        <f>IF(טבלה1[[#This Row],[עמודה53]]&gt;2000,"Yes","No")</f>
        <v>No</v>
      </c>
      <c r="N2834" s="36">
        <v>249</v>
      </c>
      <c r="O2834" s="36">
        <f>AVERAGE(טבלה1[[#This Row],[עמודה52]:[עמודה53]])</f>
        <v>5.5</v>
      </c>
      <c r="P2834" s="36" t="str">
        <f>IF(טבלה1[[#This Row],[עמודה4]]="&lt; $25 / hr","0$ - $25 / hr",טבלה1[[#This Row],[עמודה4]])</f>
        <v>$50 - $99 / hr</v>
      </c>
      <c r="Q2834" s="12" t="str" cm="1">
        <f t="array" ref="Q2834">INDEX(_xlfn.TEXTSPLIT(טבלה1[[#This Row],[עמודה55]],"-"),1)</f>
        <v xml:space="preserve">$50 </v>
      </c>
      <c r="R2834" s="21" t="str" cm="1">
        <f t="array" ref="R2834">INDEX(_xlfn.TEXTSPLIT(INDEX(_xlfn.TEXTSPLIT(טבלה1[[#This Row],[עמודה55]],"-"),2),"/"),1)</f>
        <v xml:space="preserve"> $99 </v>
      </c>
      <c r="S2834" s="36">
        <f>AVERAGE(טבלה1[[#This Row],[עמודה59]:[עמודה60]])</f>
        <v>74.5</v>
      </c>
      <c r="T2834" s="38">
        <f>VALUE(SUBSTITUTE(טבלה1[[#This Row],[עמודה56]],"$",""))</f>
        <v>50</v>
      </c>
      <c r="U2834" s="38">
        <f>VALUE(SUBSTITUTE(טבלה1[[#This Row],[עמודה57]],"$",""))</f>
        <v>99</v>
      </c>
      <c r="V2834" s="38" t="str">
        <f>IF(טבלה1[[#This Row],[עמודה58]]&gt;30,"Yes","No")</f>
        <v>Yes</v>
      </c>
    </row>
    <row r="2835" spans="1:22" x14ac:dyDescent="0.15">
      <c r="A2835" s="32" t="s">
        <v>6609</v>
      </c>
      <c r="B2835" s="39" t="s">
        <v>6610</v>
      </c>
      <c r="C2835" s="39" t="s">
        <v>6611</v>
      </c>
      <c r="D2835" s="39" t="s">
        <v>4</v>
      </c>
      <c r="E2835" s="39" t="s">
        <v>57</v>
      </c>
      <c r="F2835" s="39" t="s">
        <v>10</v>
      </c>
      <c r="G2835" s="36" t="str">
        <f t="shared" si="44"/>
        <v>Low</v>
      </c>
      <c r="H2835" s="41">
        <v>0.1</v>
      </c>
      <c r="I2835" s="42"/>
      <c r="J2835" s="12" t="str" cm="1">
        <f t="array" ref="J2835">INDEX(_xlfn.TEXTSPLIT(טבלה1[[#This Row],[עמודה2]],","),2)</f>
        <v xml:space="preserve"> Vietnam</v>
      </c>
      <c r="K2835" s="43" t="str">
        <f>_xlfn.CONCAT(טבלה1[[#This Row],[AI_Companies]]," ",טבלה1[[#This Row],[עמודה1]])</f>
        <v>Hekate https://hekate.ai/</v>
      </c>
      <c r="L2835" s="28">
        <v>50</v>
      </c>
      <c r="M2835" s="28" t="str">
        <f>IF(טבלה1[[#This Row],[עמודה53]]&gt;2000,"Yes","No")</f>
        <v>No</v>
      </c>
      <c r="N2835" s="28">
        <v>249</v>
      </c>
      <c r="O2835" s="28">
        <f>AVERAGE(טבלה1[[#This Row],[עמודה52]:[עמודה53]])</f>
        <v>149.5</v>
      </c>
      <c r="P2835" s="28" t="str">
        <f>IF(טבלה1[[#This Row],[עמודה4]]="&lt; $25 / hr","0$ - $25 / hr",טבלה1[[#This Row],[עמודה4]])</f>
        <v>0$ - $25 / hr</v>
      </c>
      <c r="Q2835" s="12" t="str" cm="1">
        <f t="array" ref="Q2835">INDEX(_xlfn.TEXTSPLIT(טבלה1[[#This Row],[עמודה55]],"-"),1)</f>
        <v xml:space="preserve">0$ </v>
      </c>
      <c r="R2835" s="21" t="str" cm="1">
        <f t="array" ref="R2835">INDEX(_xlfn.TEXTSPLIT(INDEX(_xlfn.TEXTSPLIT(טבלה1[[#This Row],[עמודה55]],"-"),2),"/"),1)</f>
        <v xml:space="preserve"> $25 </v>
      </c>
      <c r="S2835" s="28">
        <f>AVERAGE(טבלה1[[#This Row],[עמודה59]:[עמודה60]])</f>
        <v>12.5</v>
      </c>
      <c r="T2835" s="31">
        <f>VALUE(SUBSTITUTE(טבלה1[[#This Row],[עמודה56]],"$",""))</f>
        <v>0</v>
      </c>
      <c r="U2835" s="31">
        <f>VALUE(SUBSTITUTE(טבלה1[[#This Row],[עמודה57]],"$",""))</f>
        <v>25</v>
      </c>
      <c r="V2835" s="31" t="str">
        <f>IF(טבלה1[[#This Row],[עמודה58]]&gt;30,"Yes","No")</f>
        <v>No</v>
      </c>
    </row>
    <row r="2836" spans="1:22" x14ac:dyDescent="0.15">
      <c r="A2836" s="32" t="s">
        <v>6612</v>
      </c>
      <c r="B2836" s="33" t="s">
        <v>6613</v>
      </c>
      <c r="C2836" s="33" t="s">
        <v>168</v>
      </c>
      <c r="D2836" s="44">
        <v>5000</v>
      </c>
      <c r="E2836" s="33" t="s">
        <v>33</v>
      </c>
      <c r="F2836" s="33" t="s">
        <v>29</v>
      </c>
      <c r="G2836" s="36" t="str">
        <f t="shared" si="44"/>
        <v>Med</v>
      </c>
      <c r="H2836" s="34">
        <v>0.5</v>
      </c>
      <c r="I2836" s="35"/>
      <c r="J2836" s="12" t="str" cm="1">
        <f t="array" ref="J2836">INDEX(_xlfn.TEXTSPLIT(טבלה1[[#This Row],[עמודה2]],","),2)</f>
        <v xml:space="preserve"> MI</v>
      </c>
      <c r="K2836" s="37" t="str">
        <f>_xlfn.CONCAT(טבלה1[[#This Row],[AI_Companies]]," ",טבלה1[[#This Row],[עמודה1]])</f>
        <v>Vectorform http://www.vectorform.com/</v>
      </c>
      <c r="L2836" s="36">
        <v>10</v>
      </c>
      <c r="M2836" s="36" t="str">
        <f>IF(טבלה1[[#This Row],[עמודה53]]&gt;2000,"Yes","No")</f>
        <v>No</v>
      </c>
      <c r="N2836" s="36">
        <v>49</v>
      </c>
      <c r="O2836" s="36">
        <f>AVERAGE(טבלה1[[#This Row],[עמודה52]:[עמודה53]])</f>
        <v>149.5</v>
      </c>
      <c r="P2836" s="36" t="str">
        <f>IF(טבלה1[[#This Row],[עמודה4]]="&lt; $25 / hr","0$ - $25 / hr",טבלה1[[#This Row],[עמודה4]])</f>
        <v>$200 - $300 / hr</v>
      </c>
      <c r="Q2836" s="12" t="str" cm="1">
        <f t="array" ref="Q2836">INDEX(_xlfn.TEXTSPLIT(טבלה1[[#This Row],[עמודה55]],"-"),1)</f>
        <v xml:space="preserve">$200 </v>
      </c>
      <c r="R2836" s="21" t="str" cm="1">
        <f t="array" ref="R2836">INDEX(_xlfn.TEXTSPLIT(INDEX(_xlfn.TEXTSPLIT(טבלה1[[#This Row],[עמודה55]],"-"),2),"/"),1)</f>
        <v xml:space="preserve"> $300 </v>
      </c>
      <c r="S2836" s="36">
        <f>AVERAGE(טבלה1[[#This Row],[עמודה59]:[עמודה60]])</f>
        <v>250</v>
      </c>
      <c r="T2836" s="38">
        <f>VALUE(SUBSTITUTE(טבלה1[[#This Row],[עמודה56]],"$",""))</f>
        <v>200</v>
      </c>
      <c r="U2836" s="38">
        <f>VALUE(SUBSTITUTE(טבלה1[[#This Row],[עמודה57]],"$",""))</f>
        <v>300</v>
      </c>
      <c r="V2836" s="38" t="str">
        <f>IF(טבלה1[[#This Row],[עמודה58]]&gt;30,"Yes","No")</f>
        <v>Yes</v>
      </c>
    </row>
    <row r="2837" spans="1:22" x14ac:dyDescent="0.15">
      <c r="A2837" s="32" t="s">
        <v>6614</v>
      </c>
      <c r="B2837" s="39" t="s">
        <v>6615</v>
      </c>
      <c r="C2837" s="39" t="s">
        <v>53</v>
      </c>
      <c r="D2837" s="40">
        <v>1000</v>
      </c>
      <c r="E2837" s="39" t="s">
        <v>14</v>
      </c>
      <c r="F2837" s="39" t="s">
        <v>29</v>
      </c>
      <c r="G2837" s="36" t="str">
        <f t="shared" si="44"/>
        <v>Med</v>
      </c>
      <c r="H2837" s="41">
        <v>0.7</v>
      </c>
      <c r="I2837" s="42"/>
      <c r="J2837" s="12" t="str" cm="1">
        <f t="array" ref="J2837">INDEX(_xlfn.TEXTSPLIT(טבלה1[[#This Row],[עמודה2]],","),2)</f>
        <v xml:space="preserve"> India</v>
      </c>
      <c r="K2837" s="43" t="str">
        <f>_xlfn.CONCAT(טבלה1[[#This Row],[AI_Companies]]," ",טבלה1[[#This Row],[עמודה1]])</f>
        <v>PragnakalpTechlabs https://www.pragnakalp.com</v>
      </c>
      <c r="L2837" s="28">
        <v>10</v>
      </c>
      <c r="M2837" s="28" t="str">
        <f>IF(טבלה1[[#This Row],[עמודה53]]&gt;2000,"Yes","No")</f>
        <v>No</v>
      </c>
      <c r="N2837" s="28">
        <v>49</v>
      </c>
      <c r="O2837" s="28">
        <f>AVERAGE(טבלה1[[#This Row],[עמודה52]:[עמודה53]])</f>
        <v>29.5</v>
      </c>
      <c r="P2837" s="28" t="str">
        <f>IF(טבלה1[[#This Row],[עמודה4]]="&lt; $25 / hr","0$ - $25 / hr",טבלה1[[#This Row],[עמודה4]])</f>
        <v>$25 - $49 / hr</v>
      </c>
      <c r="Q2837" s="12" t="str" cm="1">
        <f t="array" ref="Q2837">INDEX(_xlfn.TEXTSPLIT(טבלה1[[#This Row],[עמודה55]],"-"),1)</f>
        <v xml:space="preserve">$25 </v>
      </c>
      <c r="R2837" s="21" t="str" cm="1">
        <f t="array" ref="R2837">INDEX(_xlfn.TEXTSPLIT(INDEX(_xlfn.TEXTSPLIT(טבלה1[[#This Row],[עמודה55]],"-"),2),"/"),1)</f>
        <v xml:space="preserve"> $49 </v>
      </c>
      <c r="S2837" s="28">
        <f>AVERAGE(טבלה1[[#This Row],[עמודה59]:[עמודה60]])</f>
        <v>37</v>
      </c>
      <c r="T2837" s="31">
        <f>VALUE(SUBSTITUTE(טבלה1[[#This Row],[עמודה56]],"$",""))</f>
        <v>25</v>
      </c>
      <c r="U2837" s="31">
        <f>VALUE(SUBSTITUTE(טבלה1[[#This Row],[עמודה57]],"$",""))</f>
        <v>49</v>
      </c>
      <c r="V2837" s="31" t="str">
        <f>IF(טבלה1[[#This Row],[עמודה58]]&gt;30,"Yes","No")</f>
        <v>Yes</v>
      </c>
    </row>
    <row r="2838" spans="1:22" x14ac:dyDescent="0.15">
      <c r="A2838" s="32" t="s">
        <v>6616</v>
      </c>
      <c r="B2838" s="33" t="s">
        <v>6617</v>
      </c>
      <c r="C2838" s="33" t="s">
        <v>6618</v>
      </c>
      <c r="D2838" s="44">
        <v>5000</v>
      </c>
      <c r="E2838" s="33" t="s">
        <v>63</v>
      </c>
      <c r="F2838" s="33" t="s">
        <v>29</v>
      </c>
      <c r="G2838" s="36" t="str">
        <f t="shared" si="44"/>
        <v>Med</v>
      </c>
      <c r="H2838" s="34">
        <v>0.75</v>
      </c>
      <c r="I2838" s="35"/>
      <c r="J2838" s="12" t="str" cm="1">
        <f t="array" ref="J2838">INDEX(_xlfn.TEXTSPLIT(טבלה1[[#This Row],[עמודה2]],","),2)</f>
        <v xml:space="preserve"> Ukraine</v>
      </c>
      <c r="K2838" s="37" t="str">
        <f>_xlfn.CONCAT(טבלה1[[#This Row],[AI_Companies]]," ",טבלה1[[#This Row],[עמודה1]])</f>
        <v>Outforz https://outforz.com/</v>
      </c>
      <c r="L2838" s="36">
        <v>10</v>
      </c>
      <c r="M2838" s="36" t="str">
        <f>IF(טבלה1[[#This Row],[עמודה53]]&gt;2000,"Yes","No")</f>
        <v>No</v>
      </c>
      <c r="N2838" s="36">
        <v>49</v>
      </c>
      <c r="O2838" s="36">
        <f>AVERAGE(טבלה1[[#This Row],[עמודה52]:[עמודה53]])</f>
        <v>29.5</v>
      </c>
      <c r="P2838" s="36" t="str">
        <f>IF(טבלה1[[#This Row],[עמודה4]]="&lt; $25 / hr","0$ - $25 / hr",טבלה1[[#This Row],[עמודה4]])</f>
        <v>0$ - $25 / hr</v>
      </c>
      <c r="Q2838" s="12" t="str" cm="1">
        <f t="array" ref="Q2838">INDEX(_xlfn.TEXTSPLIT(טבלה1[[#This Row],[עמודה55]],"-"),1)</f>
        <v xml:space="preserve">0$ </v>
      </c>
      <c r="R2838" s="21" t="str" cm="1">
        <f t="array" ref="R2838">INDEX(_xlfn.TEXTSPLIT(INDEX(_xlfn.TEXTSPLIT(טבלה1[[#This Row],[עמודה55]],"-"),2),"/"),1)</f>
        <v xml:space="preserve"> $25 </v>
      </c>
      <c r="S2838" s="36">
        <f>AVERAGE(טבלה1[[#This Row],[עמודה59]:[עמודה60]])</f>
        <v>12.5</v>
      </c>
      <c r="T2838" s="38">
        <f>VALUE(SUBSTITUTE(טבלה1[[#This Row],[עמודה56]],"$",""))</f>
        <v>0</v>
      </c>
      <c r="U2838" s="38">
        <f>VALUE(SUBSTITUTE(טבלה1[[#This Row],[עמודה57]],"$",""))</f>
        <v>25</v>
      </c>
      <c r="V2838" s="38" t="str">
        <f>IF(טבלה1[[#This Row],[עמודה58]]&gt;30,"Yes","No")</f>
        <v>No</v>
      </c>
    </row>
    <row r="2839" spans="1:22" x14ac:dyDescent="0.15">
      <c r="A2839" s="32" t="s">
        <v>6619</v>
      </c>
      <c r="B2839" s="39" t="s">
        <v>6620</v>
      </c>
      <c r="C2839" s="39" t="s">
        <v>6621</v>
      </c>
      <c r="D2839" s="40">
        <v>1000</v>
      </c>
      <c r="E2839" s="39" t="s">
        <v>21</v>
      </c>
      <c r="F2839" s="39" t="s">
        <v>560</v>
      </c>
      <c r="G2839" s="36" t="str">
        <f t="shared" si="44"/>
        <v>Med</v>
      </c>
      <c r="H2839" s="41">
        <v>0.8</v>
      </c>
      <c r="I2839" s="42"/>
      <c r="J2839" s="12" t="str" cm="1">
        <f t="array" ref="J2839">INDEX(_xlfn.TEXTSPLIT(טבלה1[[#This Row],[עמודה2]],","),2)</f>
        <v xml:space="preserve"> Canada</v>
      </c>
      <c r="K2839" s="43" t="str">
        <f>_xlfn.CONCAT(טבלה1[[#This Row],[AI_Companies]]," ",טבלה1[[#This Row],[עמודה1]])</f>
        <v>Explorai https://explor.ai</v>
      </c>
      <c r="L2839" s="28" t="s">
        <v>560</v>
      </c>
      <c r="M2839" s="28" t="str">
        <f>IF(טבלה1[[#This Row],[עמודה53]]&gt;2000,"Yes","No")</f>
        <v>No</v>
      </c>
      <c r="N2839" s="28"/>
      <c r="O2839" s="28">
        <f>AVERAGE(טבלה1[[#This Row],[עמודה52]:[עמודה53]])</f>
        <v>29.5</v>
      </c>
      <c r="P2839" s="28" t="str">
        <f>IF(טבלה1[[#This Row],[עמודה4]]="&lt; $25 / hr","0$ - $25 / hr",טבלה1[[#This Row],[עמודה4]])</f>
        <v>$150 - $199 / hr</v>
      </c>
      <c r="Q2839" s="12" t="str" cm="1">
        <f t="array" ref="Q2839">INDEX(_xlfn.TEXTSPLIT(טבלה1[[#This Row],[עמודה55]],"-"),1)</f>
        <v xml:space="preserve">$150 </v>
      </c>
      <c r="R2839" s="21" t="str" cm="1">
        <f t="array" ref="R2839">INDEX(_xlfn.TEXTSPLIT(INDEX(_xlfn.TEXTSPLIT(טבלה1[[#This Row],[עמודה55]],"-"),2),"/"),1)</f>
        <v xml:space="preserve"> $199 </v>
      </c>
      <c r="S2839" s="28">
        <f>AVERAGE(טבלה1[[#This Row],[עמודה59]:[עמודה60]])</f>
        <v>174.5</v>
      </c>
      <c r="T2839" s="31">
        <f>VALUE(SUBSTITUTE(טבלה1[[#This Row],[עמודה56]],"$",""))</f>
        <v>150</v>
      </c>
      <c r="U2839" s="31">
        <f>VALUE(SUBSTITUTE(טבלה1[[#This Row],[עמודה57]],"$",""))</f>
        <v>199</v>
      </c>
      <c r="V2839" s="31" t="str">
        <f>IF(טבלה1[[#This Row],[עמודה58]]&gt;30,"Yes","No")</f>
        <v>Yes</v>
      </c>
    </row>
    <row r="2840" spans="1:22" x14ac:dyDescent="0.15">
      <c r="A2840" s="32" t="s">
        <v>6622</v>
      </c>
      <c r="B2840" s="33" t="s">
        <v>6623</v>
      </c>
      <c r="C2840" s="33" t="s">
        <v>637</v>
      </c>
      <c r="D2840" s="44">
        <v>5000</v>
      </c>
      <c r="E2840" s="33" t="s">
        <v>9</v>
      </c>
      <c r="F2840" s="33" t="s">
        <v>10</v>
      </c>
      <c r="G2840" s="36" t="str">
        <f t="shared" si="44"/>
        <v>Low</v>
      </c>
      <c r="H2840" s="34">
        <v>0.1</v>
      </c>
      <c r="I2840" s="35"/>
      <c r="J2840" s="12" t="str" cm="1">
        <f t="array" ref="J2840">INDEX(_xlfn.TEXTSPLIT(טבלה1[[#This Row],[עמודה2]],","),2)</f>
        <v xml:space="preserve"> TX</v>
      </c>
      <c r="K2840" s="37" t="str">
        <f>_xlfn.CONCAT(טבלה1[[#This Row],[AI_Companies]]," ",טבלה1[[#This Row],[עמודה1]])</f>
        <v>Vistalore https://vistalore.com</v>
      </c>
      <c r="L2840" s="36">
        <v>50</v>
      </c>
      <c r="M2840" s="36" t="str">
        <f>IF(טבלה1[[#This Row],[עמודה53]]&gt;2000,"Yes","No")</f>
        <v>No</v>
      </c>
      <c r="N2840" s="36">
        <v>249</v>
      </c>
      <c r="O2840" s="36" t="e">
        <f>AVERAGE(טבלה1[[#This Row],[עמודה52]:[עמודה53]])</f>
        <v>#DIV/0!</v>
      </c>
      <c r="P2840" s="36" t="str">
        <f>IF(טבלה1[[#This Row],[עמודה4]]="&lt; $25 / hr","0$ - $25 / hr",טבלה1[[#This Row],[עמודה4]])</f>
        <v>$100 - $149 / hr</v>
      </c>
      <c r="Q2840" s="12" t="str" cm="1">
        <f t="array" ref="Q2840">INDEX(_xlfn.TEXTSPLIT(טבלה1[[#This Row],[עמודה55]],"-"),1)</f>
        <v xml:space="preserve">$100 </v>
      </c>
      <c r="R2840" s="21" t="str" cm="1">
        <f t="array" ref="R2840">INDEX(_xlfn.TEXTSPLIT(INDEX(_xlfn.TEXTSPLIT(טבלה1[[#This Row],[עמודה55]],"-"),2),"/"),1)</f>
        <v xml:space="preserve"> $149 </v>
      </c>
      <c r="S2840" s="36">
        <f>AVERAGE(טבלה1[[#This Row],[עמודה59]:[עמודה60]])</f>
        <v>124.5</v>
      </c>
      <c r="T2840" s="38">
        <f>VALUE(SUBSTITUTE(טבלה1[[#This Row],[עמודה56]],"$",""))</f>
        <v>100</v>
      </c>
      <c r="U2840" s="38">
        <f>VALUE(SUBSTITUTE(טבלה1[[#This Row],[עמודה57]],"$",""))</f>
        <v>149</v>
      </c>
      <c r="V2840" s="38" t="str">
        <f>IF(טבלה1[[#This Row],[עמודה58]]&gt;30,"Yes","No")</f>
        <v>Yes</v>
      </c>
    </row>
    <row r="2841" spans="1:22" x14ac:dyDescent="0.15">
      <c r="A2841" s="32" t="s">
        <v>6624</v>
      </c>
      <c r="B2841" s="39" t="s">
        <v>6625</v>
      </c>
      <c r="C2841" s="39" t="s">
        <v>6626</v>
      </c>
      <c r="D2841" s="40">
        <v>10000</v>
      </c>
      <c r="E2841" s="39" t="s">
        <v>9</v>
      </c>
      <c r="F2841" s="39" t="s">
        <v>117</v>
      </c>
      <c r="G2841" s="36" t="str">
        <f t="shared" si="44"/>
        <v>Med</v>
      </c>
      <c r="H2841" s="41">
        <v>0.75</v>
      </c>
      <c r="I2841" s="42"/>
      <c r="J2841" s="12" t="str" cm="1">
        <f t="array" ref="J2841">INDEX(_xlfn.TEXTSPLIT(טבלה1[[#This Row],[עמודה2]],","),2)</f>
        <v xml:space="preserve"> MA</v>
      </c>
      <c r="K2841" s="43" t="str">
        <f>_xlfn.CONCAT(טבלה1[[#This Row],[AI_Companies]]," ",טבלה1[[#This Row],[עמודה1]])</f>
        <v>OrangeLoops http://orangeloops.com/</v>
      </c>
      <c r="L2841" s="28">
        <v>2</v>
      </c>
      <c r="M2841" s="28" t="str">
        <f>IF(טבלה1[[#This Row],[עמודה53]]&gt;2000,"Yes","No")</f>
        <v>No</v>
      </c>
      <c r="N2841" s="28">
        <v>9</v>
      </c>
      <c r="O2841" s="28">
        <f>AVERAGE(טבלה1[[#This Row],[עמודה52]:[עמודה53]])</f>
        <v>149.5</v>
      </c>
      <c r="P2841" s="28" t="str">
        <f>IF(טבלה1[[#This Row],[עמודה4]]="&lt; $25 / hr","0$ - $25 / hr",טבלה1[[#This Row],[עמודה4]])</f>
        <v>$50 - $99 / hr</v>
      </c>
      <c r="Q2841" s="12" t="str" cm="1">
        <f t="array" ref="Q2841">INDEX(_xlfn.TEXTSPLIT(טבלה1[[#This Row],[עמודה55]],"-"),1)</f>
        <v xml:space="preserve">$50 </v>
      </c>
      <c r="R2841" s="21" t="str" cm="1">
        <f t="array" ref="R2841">INDEX(_xlfn.TEXTSPLIT(INDEX(_xlfn.TEXTSPLIT(טבלה1[[#This Row],[עמודה55]],"-"),2),"/"),1)</f>
        <v xml:space="preserve"> $99 </v>
      </c>
      <c r="S2841" s="28">
        <f>AVERAGE(טבלה1[[#This Row],[עמודה59]:[עמודה60]])</f>
        <v>74.5</v>
      </c>
      <c r="T2841" s="31">
        <f>VALUE(SUBSTITUTE(טבלה1[[#This Row],[עמודה56]],"$",""))</f>
        <v>50</v>
      </c>
      <c r="U2841" s="31">
        <f>VALUE(SUBSTITUTE(טבלה1[[#This Row],[עמודה57]],"$",""))</f>
        <v>99</v>
      </c>
      <c r="V2841" s="31" t="str">
        <f>IF(טבלה1[[#This Row],[עמודה58]]&gt;30,"Yes","No")</f>
        <v>Yes</v>
      </c>
    </row>
    <row r="2842" spans="1:22" x14ac:dyDescent="0.15">
      <c r="A2842" s="32" t="s">
        <v>6627</v>
      </c>
      <c r="B2842" s="33" t="s">
        <v>6628</v>
      </c>
      <c r="C2842" s="33" t="s">
        <v>240</v>
      </c>
      <c r="D2842" s="44">
        <v>25000</v>
      </c>
      <c r="E2842" s="33" t="s">
        <v>63</v>
      </c>
      <c r="F2842" s="33" t="s">
        <v>5</v>
      </c>
      <c r="G2842" s="36" t="str">
        <f t="shared" si="44"/>
        <v>High</v>
      </c>
      <c r="H2842" s="34">
        <v>1</v>
      </c>
      <c r="I2842" s="35"/>
      <c r="J2842" s="12" t="str" cm="1">
        <f t="array" ref="J2842">INDEX(_xlfn.TEXTSPLIT(טבלה1[[#This Row],[עמודה2]],","),2)</f>
        <v xml:space="preserve"> UT</v>
      </c>
      <c r="K2842" s="37" t="str">
        <f>_xlfn.CONCAT(טבלה1[[#This Row],[AI_Companies]]," ",טבלה1[[#This Row],[עמודה1]])</f>
        <v>AIDerivatives https://aiderivatives.co</v>
      </c>
      <c r="L2842" s="36">
        <v>250</v>
      </c>
      <c r="M2842" s="36" t="str">
        <f>IF(טבלה1[[#This Row],[עמודה53]]&gt;2000,"Yes","No")</f>
        <v>No</v>
      </c>
      <c r="N2842" s="36">
        <v>999</v>
      </c>
      <c r="O2842" s="36">
        <f>AVERAGE(טבלה1[[#This Row],[עמודה52]:[עמודה53]])</f>
        <v>5.5</v>
      </c>
      <c r="P2842" s="36" t="str">
        <f>IF(טבלה1[[#This Row],[עמודה4]]="&lt; $25 / hr","0$ - $25 / hr",טבלה1[[#This Row],[עמודה4]])</f>
        <v>$50 - $99 / hr</v>
      </c>
      <c r="Q2842" s="12" t="str" cm="1">
        <f t="array" ref="Q2842">INDEX(_xlfn.TEXTSPLIT(טבלה1[[#This Row],[עמודה55]],"-"),1)</f>
        <v xml:space="preserve">$50 </v>
      </c>
      <c r="R2842" s="21" t="str" cm="1">
        <f t="array" ref="R2842">INDEX(_xlfn.TEXTSPLIT(INDEX(_xlfn.TEXTSPLIT(טבלה1[[#This Row],[עמודה55]],"-"),2),"/"),1)</f>
        <v xml:space="preserve"> $99 </v>
      </c>
      <c r="S2842" s="36">
        <f>AVERAGE(טבלה1[[#This Row],[עמודה59]:[עמודה60]])</f>
        <v>74.5</v>
      </c>
      <c r="T2842" s="38">
        <f>VALUE(SUBSTITUTE(טבלה1[[#This Row],[עמודה56]],"$",""))</f>
        <v>50</v>
      </c>
      <c r="U2842" s="38">
        <f>VALUE(SUBSTITUTE(טבלה1[[#This Row],[עמודה57]],"$",""))</f>
        <v>99</v>
      </c>
      <c r="V2842" s="38" t="str">
        <f>IF(טבלה1[[#This Row],[עמודה58]]&gt;30,"Yes","No")</f>
        <v>Yes</v>
      </c>
    </row>
    <row r="2843" spans="1:22" x14ac:dyDescent="0.15">
      <c r="A2843" s="32" t="s">
        <v>6629</v>
      </c>
      <c r="B2843" s="39" t="s">
        <v>6630</v>
      </c>
      <c r="C2843" s="39" t="s">
        <v>6631</v>
      </c>
      <c r="D2843" s="40">
        <v>10000</v>
      </c>
      <c r="E2843" s="39" t="s">
        <v>4</v>
      </c>
      <c r="F2843" s="39" t="s">
        <v>29</v>
      </c>
      <c r="G2843" s="36" t="str">
        <f t="shared" si="44"/>
        <v>Low</v>
      </c>
      <c r="H2843" s="41">
        <v>0.25</v>
      </c>
      <c r="I2843" s="42"/>
      <c r="J2843" s="12" t="str" cm="1">
        <f t="array" ref="J2843">INDEX(_xlfn.TEXTSPLIT(טבלה1[[#This Row],[עמודה2]],","),2)</f>
        <v xml:space="preserve"> CA</v>
      </c>
      <c r="K2843" s="43" t="str">
        <f>_xlfn.CONCAT(טבלה1[[#This Row],[AI_Companies]]," ",טבלה1[[#This Row],[עמודה1]])</f>
        <v>Infrrd https://infrrd.ai/</v>
      </c>
      <c r="L2843" s="28">
        <v>10</v>
      </c>
      <c r="M2843" s="28" t="str">
        <f>IF(טבלה1[[#This Row],[עמודה53]]&gt;2000,"Yes","No")</f>
        <v>No</v>
      </c>
      <c r="N2843" s="28">
        <v>49</v>
      </c>
      <c r="O2843" s="28">
        <f>AVERAGE(טבלה1[[#This Row],[עמודה52]:[עמודה53]])</f>
        <v>624.5</v>
      </c>
      <c r="P2843" s="28" t="str">
        <f>IF(טבלה1[[#This Row],[עמודה4]]="&lt; $25 / hr","0$ - $25 / hr",טבלה1[[#This Row],[עמודה4]])</f>
        <v>$150 - $199 / hr</v>
      </c>
      <c r="Q2843" s="12" t="str" cm="1">
        <f t="array" ref="Q2843">INDEX(_xlfn.TEXTSPLIT(טבלה1[[#This Row],[עמודה55]],"-"),1)</f>
        <v xml:space="preserve">$150 </v>
      </c>
      <c r="R2843" s="21" t="str" cm="1">
        <f t="array" ref="R2843">INDEX(_xlfn.TEXTSPLIT(INDEX(_xlfn.TEXTSPLIT(טבלה1[[#This Row],[עמודה55]],"-"),2),"/"),1)</f>
        <v xml:space="preserve"> $199 </v>
      </c>
      <c r="S2843" s="28">
        <f>AVERAGE(טבלה1[[#This Row],[עמודה59]:[עמודה60]])</f>
        <v>174.5</v>
      </c>
      <c r="T2843" s="31">
        <f>VALUE(SUBSTITUTE(טבלה1[[#This Row],[עמודה56]],"$",""))</f>
        <v>150</v>
      </c>
      <c r="U2843" s="31">
        <f>VALUE(SUBSTITUTE(טבלה1[[#This Row],[עמודה57]],"$",""))</f>
        <v>199</v>
      </c>
      <c r="V2843" s="31" t="str">
        <f>IF(טבלה1[[#This Row],[עמודה58]]&gt;30,"Yes","No")</f>
        <v>Yes</v>
      </c>
    </row>
    <row r="2844" spans="1:22" x14ac:dyDescent="0.15">
      <c r="A2844" s="32" t="s">
        <v>6632</v>
      </c>
      <c r="B2844" s="33" t="s">
        <v>6633</v>
      </c>
      <c r="C2844" s="33" t="s">
        <v>342</v>
      </c>
      <c r="D2844" s="44">
        <v>10000</v>
      </c>
      <c r="E2844" s="33" t="s">
        <v>9</v>
      </c>
      <c r="F2844" s="33" t="s">
        <v>10</v>
      </c>
      <c r="G2844" s="36" t="str">
        <f t="shared" si="44"/>
        <v>Low</v>
      </c>
      <c r="H2844" s="34">
        <v>0.1</v>
      </c>
      <c r="I2844" s="35"/>
      <c r="J2844" s="12" t="str" cm="1">
        <f t="array" ref="J2844">INDEX(_xlfn.TEXTSPLIT(טבלה1[[#This Row],[עמודה2]],","),2)</f>
        <v xml:space="preserve"> South Korea</v>
      </c>
      <c r="K2844" s="37" t="str">
        <f>_xlfn.CONCAT(טבלה1[[#This Row],[AI_Companies]]," ",טבלה1[[#This Row],[עמודה1]])</f>
        <v>Luxolis https://luxpmsoft.com/</v>
      </c>
      <c r="L2844" s="36">
        <v>50</v>
      </c>
      <c r="M2844" s="36" t="str">
        <f>IF(טבלה1[[#This Row],[עמודה53]]&gt;2000,"Yes","No")</f>
        <v>No</v>
      </c>
      <c r="N2844" s="36">
        <v>249</v>
      </c>
      <c r="O2844" s="36">
        <f>AVERAGE(טבלה1[[#This Row],[עמודה52]:[עמודה53]])</f>
        <v>29.5</v>
      </c>
      <c r="P2844" s="36" t="str">
        <f>IF(טבלה1[[#This Row],[עמודה4]]="&lt; $25 / hr","0$ - $25 / hr",טבלה1[[#This Row],[עמודה4]])</f>
        <v>Undisclosed</v>
      </c>
      <c r="Q2844" s="12" t="str" cm="1">
        <f t="array" ref="Q2844">INDEX(_xlfn.TEXTSPLIT(טבלה1[[#This Row],[עמודה55]],"-"),1)</f>
        <v>Undisclosed</v>
      </c>
      <c r="R2844" s="21" t="e" cm="1">
        <f t="array" ref="R2844">INDEX(_xlfn.TEXTSPLIT(INDEX(_xlfn.TEXTSPLIT(טבלה1[[#This Row],[עמודה55]],"-"),2),"/"),1)</f>
        <v>#REF!</v>
      </c>
      <c r="S2844" s="36" t="e">
        <f>AVERAGE(טבלה1[[#This Row],[עמודה59]:[עמודה60]])</f>
        <v>#VALUE!</v>
      </c>
      <c r="T2844" s="38" t="e">
        <f>VALUE(SUBSTITUTE(טבלה1[[#This Row],[עמודה56]],"$",""))</f>
        <v>#VALUE!</v>
      </c>
      <c r="U2844" s="38" t="e">
        <f>VALUE(SUBSTITUTE(טבלה1[[#This Row],[עמודה57]],"$",""))</f>
        <v>#REF!</v>
      </c>
      <c r="V2844" s="38" t="e">
        <f>IF(טבלה1[[#This Row],[עמודה58]]&gt;30,"Yes","No")</f>
        <v>#VALUE!</v>
      </c>
    </row>
    <row r="2845" spans="1:22" x14ac:dyDescent="0.15">
      <c r="A2845" s="32" t="s">
        <v>6634</v>
      </c>
      <c r="B2845" s="39" t="s">
        <v>6635</v>
      </c>
      <c r="C2845" s="39" t="s">
        <v>20</v>
      </c>
      <c r="D2845" s="40">
        <v>25000</v>
      </c>
      <c r="E2845" s="39" t="s">
        <v>9</v>
      </c>
      <c r="F2845" s="39" t="s">
        <v>29</v>
      </c>
      <c r="G2845" s="36" t="str">
        <f t="shared" si="44"/>
        <v>Low</v>
      </c>
      <c r="H2845" s="41">
        <v>0.1</v>
      </c>
      <c r="I2845" s="42"/>
      <c r="J2845" s="12" t="str" cm="1">
        <f t="array" ref="J2845">INDEX(_xlfn.TEXTSPLIT(טבלה1[[#This Row],[עמודה2]],","),2)</f>
        <v xml:space="preserve"> Uruguay</v>
      </c>
      <c r="K2845" s="43" t="str">
        <f>_xlfn.CONCAT(טבלה1[[#This Row],[AI_Companies]]," ",טבלה1[[#This Row],[עמודה1]])</f>
        <v>INNOVANT https://innovant.us/</v>
      </c>
      <c r="L2845" s="28">
        <v>10</v>
      </c>
      <c r="M2845" s="28" t="str">
        <f>IF(טבלה1[[#This Row],[עמודה53]]&gt;2000,"Yes","No")</f>
        <v>No</v>
      </c>
      <c r="N2845" s="28">
        <v>49</v>
      </c>
      <c r="O2845" s="28">
        <f>AVERAGE(טבלה1[[#This Row],[עמודה52]:[עמודה53]])</f>
        <v>149.5</v>
      </c>
      <c r="P2845" s="28" t="str">
        <f>IF(טבלה1[[#This Row],[עמודה4]]="&lt; $25 / hr","0$ - $25 / hr",טבלה1[[#This Row],[עמודה4]])</f>
        <v>$50 - $99 / hr</v>
      </c>
      <c r="Q2845" s="12" t="str" cm="1">
        <f t="array" ref="Q2845">INDEX(_xlfn.TEXTSPLIT(טבלה1[[#This Row],[עמודה55]],"-"),1)</f>
        <v xml:space="preserve">$50 </v>
      </c>
      <c r="R2845" s="21" t="str" cm="1">
        <f t="array" ref="R2845">INDEX(_xlfn.TEXTSPLIT(INDEX(_xlfn.TEXTSPLIT(טבלה1[[#This Row],[עמודה55]],"-"),2),"/"),1)</f>
        <v xml:space="preserve"> $99 </v>
      </c>
      <c r="S2845" s="28">
        <f>AVERAGE(טבלה1[[#This Row],[עמודה59]:[עמודה60]])</f>
        <v>74.5</v>
      </c>
      <c r="T2845" s="31">
        <f>VALUE(SUBSTITUTE(טבלה1[[#This Row],[עמודה56]],"$",""))</f>
        <v>50</v>
      </c>
      <c r="U2845" s="31">
        <f>VALUE(SUBSTITUTE(טבלה1[[#This Row],[עמודה57]],"$",""))</f>
        <v>99</v>
      </c>
      <c r="V2845" s="31" t="str">
        <f>IF(טבלה1[[#This Row],[עמודה58]]&gt;30,"Yes","No")</f>
        <v>Yes</v>
      </c>
    </row>
    <row r="2846" spans="1:22" x14ac:dyDescent="0.15">
      <c r="A2846" s="32" t="s">
        <v>6636</v>
      </c>
      <c r="B2846" s="33" t="s">
        <v>6637</v>
      </c>
      <c r="C2846" s="33" t="s">
        <v>6638</v>
      </c>
      <c r="D2846" s="33" t="s">
        <v>4</v>
      </c>
      <c r="E2846" s="33" t="s">
        <v>4</v>
      </c>
      <c r="F2846" s="33" t="s">
        <v>29</v>
      </c>
      <c r="G2846" s="36" t="str">
        <f t="shared" si="44"/>
        <v>Med</v>
      </c>
      <c r="H2846" s="34">
        <v>0.5</v>
      </c>
      <c r="I2846" s="35"/>
      <c r="J2846" s="12" t="str" cm="1">
        <f t="array" ref="J2846">INDEX(_xlfn.TEXTSPLIT(טבלה1[[#This Row],[עמודה2]],","),2)</f>
        <v xml:space="preserve"> NY</v>
      </c>
      <c r="K2846" s="37" t="str">
        <f>_xlfn.CONCAT(טבלה1[[#This Row],[AI_Companies]]," ",טבלה1[[#This Row],[עמודה1]])</f>
        <v>HubSpire https://www.hubspire.com/</v>
      </c>
      <c r="L2846" s="36">
        <v>10</v>
      </c>
      <c r="M2846" s="36" t="str">
        <f>IF(טבלה1[[#This Row],[עמודה53]]&gt;2000,"Yes","No")</f>
        <v>No</v>
      </c>
      <c r="N2846" s="36">
        <v>49</v>
      </c>
      <c r="O2846" s="36">
        <f>AVERAGE(טבלה1[[#This Row],[עמודה52]:[עמודה53]])</f>
        <v>29.5</v>
      </c>
      <c r="P2846" s="36" t="str">
        <f>IF(טבלה1[[#This Row],[עמודה4]]="&lt; $25 / hr","0$ - $25 / hr",טבלה1[[#This Row],[עמודה4]])</f>
        <v>$50 - $99 / hr</v>
      </c>
      <c r="Q2846" s="12" t="str" cm="1">
        <f t="array" ref="Q2846">INDEX(_xlfn.TEXTSPLIT(טבלה1[[#This Row],[עמודה55]],"-"),1)</f>
        <v xml:space="preserve">$50 </v>
      </c>
      <c r="R2846" s="21" t="str" cm="1">
        <f t="array" ref="R2846">INDEX(_xlfn.TEXTSPLIT(INDEX(_xlfn.TEXTSPLIT(טבלה1[[#This Row],[עמודה55]],"-"),2),"/"),1)</f>
        <v xml:space="preserve"> $99 </v>
      </c>
      <c r="S2846" s="36">
        <f>AVERAGE(טבלה1[[#This Row],[עמודה59]:[עמודה60]])</f>
        <v>74.5</v>
      </c>
      <c r="T2846" s="38">
        <f>VALUE(SUBSTITUTE(טבלה1[[#This Row],[עמודה56]],"$",""))</f>
        <v>50</v>
      </c>
      <c r="U2846" s="38">
        <f>VALUE(SUBSTITUTE(טבלה1[[#This Row],[עמודה57]],"$",""))</f>
        <v>99</v>
      </c>
      <c r="V2846" s="38" t="str">
        <f>IF(טבלה1[[#This Row],[עמודה58]]&gt;30,"Yes","No")</f>
        <v>Yes</v>
      </c>
    </row>
    <row r="2847" spans="1:22" x14ac:dyDescent="0.15">
      <c r="A2847" s="32" t="s">
        <v>6639</v>
      </c>
      <c r="B2847" s="39" t="s">
        <v>6640</v>
      </c>
      <c r="C2847" s="39" t="s">
        <v>5403</v>
      </c>
      <c r="D2847" s="40">
        <v>1000</v>
      </c>
      <c r="E2847" s="39" t="s">
        <v>4</v>
      </c>
      <c r="F2847" s="39" t="s">
        <v>29</v>
      </c>
      <c r="G2847" s="36" t="str">
        <f t="shared" si="44"/>
        <v>Low</v>
      </c>
      <c r="H2847" s="41">
        <v>0.4</v>
      </c>
      <c r="I2847" s="42"/>
      <c r="J2847" s="12" t="str" cm="1">
        <f t="array" ref="J2847">INDEX(_xlfn.TEXTSPLIT(טבלה1[[#This Row],[עמודה2]],","),2)</f>
        <v xml:space="preserve"> Switzerland</v>
      </c>
      <c r="K2847" s="43" t="str">
        <f>_xlfn.CONCAT(טבלה1[[#This Row],[AI_Companies]]," ",טבלה1[[#This Row],[עמודה1]])</f>
        <v>AlpineIntuition https://www.alpineintuition.ch</v>
      </c>
      <c r="L2847" s="28">
        <v>10</v>
      </c>
      <c r="M2847" s="28" t="str">
        <f>IF(טבלה1[[#This Row],[עמודה53]]&gt;2000,"Yes","No")</f>
        <v>No</v>
      </c>
      <c r="N2847" s="28">
        <v>49</v>
      </c>
      <c r="O2847" s="28">
        <f>AVERAGE(טבלה1[[#This Row],[עמודה52]:[עמודה53]])</f>
        <v>29.5</v>
      </c>
      <c r="P2847" s="28" t="str">
        <f>IF(טבלה1[[#This Row],[עמודה4]]="&lt; $25 / hr","0$ - $25 / hr",טבלה1[[#This Row],[עמודה4]])</f>
        <v>Undisclosed</v>
      </c>
      <c r="Q2847" s="12" t="str" cm="1">
        <f t="array" ref="Q2847">INDEX(_xlfn.TEXTSPLIT(טבלה1[[#This Row],[עמודה55]],"-"),1)</f>
        <v>Undisclosed</v>
      </c>
      <c r="R2847" s="21" t="e" cm="1">
        <f t="array" ref="R2847">INDEX(_xlfn.TEXTSPLIT(INDEX(_xlfn.TEXTSPLIT(טבלה1[[#This Row],[עמודה55]],"-"),2),"/"),1)</f>
        <v>#REF!</v>
      </c>
      <c r="S2847" s="28" t="e">
        <f>AVERAGE(טבלה1[[#This Row],[עמודה59]:[עמודה60]])</f>
        <v>#VALUE!</v>
      </c>
      <c r="T2847" s="31" t="e">
        <f>VALUE(SUBSTITUTE(טבלה1[[#This Row],[עמודה56]],"$",""))</f>
        <v>#VALUE!</v>
      </c>
      <c r="U2847" s="31" t="e">
        <f>VALUE(SUBSTITUTE(טבלה1[[#This Row],[עמודה57]],"$",""))</f>
        <v>#REF!</v>
      </c>
      <c r="V2847" s="31" t="e">
        <f>IF(טבלה1[[#This Row],[עמודה58]]&gt;30,"Yes","No")</f>
        <v>#VALUE!</v>
      </c>
    </row>
    <row r="2848" spans="1:22" x14ac:dyDescent="0.15">
      <c r="A2848" s="32" t="s">
        <v>6641</v>
      </c>
      <c r="B2848" s="33" t="s">
        <v>6642</v>
      </c>
      <c r="C2848" s="33" t="s">
        <v>598</v>
      </c>
      <c r="D2848" s="44">
        <v>1000</v>
      </c>
      <c r="E2848" s="33" t="s">
        <v>33</v>
      </c>
      <c r="F2848" s="33" t="s">
        <v>29</v>
      </c>
      <c r="G2848" s="36" t="str">
        <f t="shared" si="44"/>
        <v>Low</v>
      </c>
      <c r="H2848" s="34">
        <v>0.22</v>
      </c>
      <c r="I2848" s="35"/>
      <c r="J2848" s="12" t="str" cm="1">
        <f t="array" ref="J2848">INDEX(_xlfn.TEXTSPLIT(טבלה1[[#This Row],[עמודה2]],","),2)</f>
        <v xml:space="preserve"> United Kingdom</v>
      </c>
      <c r="K2848" s="37" t="str">
        <f>_xlfn.CONCAT(טבלה1[[#This Row],[AI_Companies]]," ",טבלה1[[#This Row],[עמודה1]])</f>
        <v>TrustID http://www.trustid.co.uk</v>
      </c>
      <c r="L2848" s="36">
        <v>10</v>
      </c>
      <c r="M2848" s="36" t="str">
        <f>IF(טבלה1[[#This Row],[עמודה53]]&gt;2000,"Yes","No")</f>
        <v>No</v>
      </c>
      <c r="N2848" s="36">
        <v>49</v>
      </c>
      <c r="O2848" s="36">
        <f>AVERAGE(טבלה1[[#This Row],[עמודה52]:[עמודה53]])</f>
        <v>29.5</v>
      </c>
      <c r="P2848" s="36" t="str">
        <f>IF(טבלה1[[#This Row],[עמודה4]]="&lt; $25 / hr","0$ - $25 / hr",טבלה1[[#This Row],[עמודה4]])</f>
        <v>Undisclosed</v>
      </c>
      <c r="Q2848" s="12" t="str" cm="1">
        <f t="array" ref="Q2848">INDEX(_xlfn.TEXTSPLIT(טבלה1[[#This Row],[עמודה55]],"-"),1)</f>
        <v>Undisclosed</v>
      </c>
      <c r="R2848" s="21" t="e" cm="1">
        <f t="array" ref="R2848">INDEX(_xlfn.TEXTSPLIT(INDEX(_xlfn.TEXTSPLIT(טבלה1[[#This Row],[עמודה55]],"-"),2),"/"),1)</f>
        <v>#REF!</v>
      </c>
      <c r="S2848" s="36" t="e">
        <f>AVERAGE(טבלה1[[#This Row],[עמודה59]:[עמודה60]])</f>
        <v>#VALUE!</v>
      </c>
      <c r="T2848" s="38" t="e">
        <f>VALUE(SUBSTITUTE(טבלה1[[#This Row],[עמודה56]],"$",""))</f>
        <v>#VALUE!</v>
      </c>
      <c r="U2848" s="38" t="e">
        <f>VALUE(SUBSTITUTE(טבלה1[[#This Row],[עמודה57]],"$",""))</f>
        <v>#REF!</v>
      </c>
      <c r="V2848" s="38" t="e">
        <f>IF(טבלה1[[#This Row],[עמודה58]]&gt;30,"Yes","No")</f>
        <v>#VALUE!</v>
      </c>
    </row>
    <row r="2849" spans="1:22" x14ac:dyDescent="0.15">
      <c r="A2849" s="32" t="s">
        <v>6643</v>
      </c>
      <c r="B2849" s="39" t="s">
        <v>6644</v>
      </c>
      <c r="C2849" s="39" t="s">
        <v>6645</v>
      </c>
      <c r="D2849" s="40">
        <v>1000</v>
      </c>
      <c r="E2849" s="39" t="s">
        <v>33</v>
      </c>
      <c r="F2849" s="39" t="s">
        <v>29</v>
      </c>
      <c r="G2849" s="36" t="str">
        <f t="shared" si="44"/>
        <v>Low</v>
      </c>
      <c r="H2849" s="41">
        <v>0.15</v>
      </c>
      <c r="I2849" s="42"/>
      <c r="J2849" s="12" t="str" cm="1">
        <f t="array" ref="J2849">INDEX(_xlfn.TEXTSPLIT(טבלה1[[#This Row],[עמודה2]],","),2)</f>
        <v xml:space="preserve"> Lithuania</v>
      </c>
      <c r="K2849" s="43" t="str">
        <f>_xlfn.CONCAT(טבלה1[[#This Row],[AI_Companies]]," ",טבלה1[[#This Row],[עמודה1]])</f>
        <v>1T2B https://1t2b.eu/</v>
      </c>
      <c r="L2849" s="28">
        <v>10</v>
      </c>
      <c r="M2849" s="28" t="str">
        <f>IF(טבלה1[[#This Row],[עמודה53]]&gt;2000,"Yes","No")</f>
        <v>No</v>
      </c>
      <c r="N2849" s="28">
        <v>49</v>
      </c>
      <c r="O2849" s="28">
        <f>AVERAGE(טבלה1[[#This Row],[עמודה52]:[עמודה53]])</f>
        <v>29.5</v>
      </c>
      <c r="P2849" s="28" t="str">
        <f>IF(טבלה1[[#This Row],[עמודה4]]="&lt; $25 / hr","0$ - $25 / hr",טבלה1[[#This Row],[עמודה4]])</f>
        <v>$25 - $49 / hr</v>
      </c>
      <c r="Q2849" s="12" t="str" cm="1">
        <f t="array" ref="Q2849">INDEX(_xlfn.TEXTSPLIT(טבלה1[[#This Row],[עמודה55]],"-"),1)</f>
        <v xml:space="preserve">$25 </v>
      </c>
      <c r="R2849" s="21" t="str" cm="1">
        <f t="array" ref="R2849">INDEX(_xlfn.TEXTSPLIT(INDEX(_xlfn.TEXTSPLIT(טבלה1[[#This Row],[עמודה55]],"-"),2),"/"),1)</f>
        <v xml:space="preserve"> $49 </v>
      </c>
      <c r="S2849" s="28">
        <f>AVERAGE(טבלה1[[#This Row],[עמודה59]:[עמודה60]])</f>
        <v>37</v>
      </c>
      <c r="T2849" s="31">
        <f>VALUE(SUBSTITUTE(טבלה1[[#This Row],[עמודה56]],"$",""))</f>
        <v>25</v>
      </c>
      <c r="U2849" s="31">
        <f>VALUE(SUBSTITUTE(טבלה1[[#This Row],[עמודה57]],"$",""))</f>
        <v>49</v>
      </c>
      <c r="V2849" s="31" t="str">
        <f>IF(טבלה1[[#This Row],[עמודה58]]&gt;30,"Yes","No")</f>
        <v>Yes</v>
      </c>
    </row>
    <row r="2850" spans="1:22" x14ac:dyDescent="0.15">
      <c r="A2850" s="32" t="s">
        <v>6646</v>
      </c>
      <c r="B2850" s="33" t="s">
        <v>6647</v>
      </c>
      <c r="C2850" s="33" t="s">
        <v>4377</v>
      </c>
      <c r="D2850" s="44">
        <v>1000</v>
      </c>
      <c r="E2850" s="33" t="s">
        <v>4</v>
      </c>
      <c r="F2850" s="33" t="s">
        <v>29</v>
      </c>
      <c r="G2850" s="36" t="str">
        <f t="shared" si="44"/>
        <v>Med</v>
      </c>
      <c r="H2850" s="34">
        <v>0.5</v>
      </c>
      <c r="I2850" s="35"/>
      <c r="J2850" s="12" t="str" cm="1">
        <f t="array" ref="J2850">INDEX(_xlfn.TEXTSPLIT(טבלה1[[#This Row],[עמודה2]],","),2)</f>
        <v xml:space="preserve"> Germany</v>
      </c>
      <c r="K2850" s="37" t="str">
        <f>_xlfn.CONCAT(טבלה1[[#This Row],[AI_Companies]]," ",טבלה1[[#This Row],[עמודה1]])</f>
        <v>XpertSolvers https://xpertsolvers.com</v>
      </c>
      <c r="L2850" s="36">
        <v>10</v>
      </c>
      <c r="M2850" s="36" t="str">
        <f>IF(טבלה1[[#This Row],[עמודה53]]&gt;2000,"Yes","No")</f>
        <v>No</v>
      </c>
      <c r="N2850" s="36">
        <v>49</v>
      </c>
      <c r="O2850" s="36">
        <f>AVERAGE(טבלה1[[#This Row],[עמודה52]:[עמודה53]])</f>
        <v>29.5</v>
      </c>
      <c r="P2850" s="36" t="str">
        <f>IF(טבלה1[[#This Row],[עמודה4]]="&lt; $25 / hr","0$ - $25 / hr",טבלה1[[#This Row],[עמודה4]])</f>
        <v>$25 - $49 / hr</v>
      </c>
      <c r="Q2850" s="12" t="str" cm="1">
        <f t="array" ref="Q2850">INDEX(_xlfn.TEXTSPLIT(טבלה1[[#This Row],[עמודה55]],"-"),1)</f>
        <v xml:space="preserve">$25 </v>
      </c>
      <c r="R2850" s="21" t="str" cm="1">
        <f t="array" ref="R2850">INDEX(_xlfn.TEXTSPLIT(INDEX(_xlfn.TEXTSPLIT(טבלה1[[#This Row],[עמודה55]],"-"),2),"/"),1)</f>
        <v xml:space="preserve"> $49 </v>
      </c>
      <c r="S2850" s="36">
        <f>AVERAGE(טבלה1[[#This Row],[עמודה59]:[עמודה60]])</f>
        <v>37</v>
      </c>
      <c r="T2850" s="38">
        <f>VALUE(SUBSTITUTE(טבלה1[[#This Row],[עמודה56]],"$",""))</f>
        <v>25</v>
      </c>
      <c r="U2850" s="38">
        <f>VALUE(SUBSTITUTE(טבלה1[[#This Row],[עמודה57]],"$",""))</f>
        <v>49</v>
      </c>
      <c r="V2850" s="38" t="str">
        <f>IF(טבלה1[[#This Row],[עמודה58]]&gt;30,"Yes","No")</f>
        <v>Yes</v>
      </c>
    </row>
    <row r="2851" spans="1:22" x14ac:dyDescent="0.15">
      <c r="A2851" s="32" t="s">
        <v>6648</v>
      </c>
      <c r="B2851" s="39" t="s">
        <v>6649</v>
      </c>
      <c r="C2851" s="39" t="s">
        <v>501</v>
      </c>
      <c r="D2851" s="40">
        <v>5000</v>
      </c>
      <c r="E2851" s="39" t="s">
        <v>33</v>
      </c>
      <c r="F2851" s="39" t="s">
        <v>29</v>
      </c>
      <c r="G2851" s="36" t="str">
        <f t="shared" si="44"/>
        <v>Low</v>
      </c>
      <c r="H2851" s="41">
        <v>0.1</v>
      </c>
      <c r="I2851" s="42"/>
      <c r="J2851" s="12" t="str" cm="1">
        <f t="array" ref="J2851">INDEX(_xlfn.TEXTSPLIT(טבלה1[[#This Row],[עמודה2]],","),2)</f>
        <v xml:space="preserve"> Canada</v>
      </c>
      <c r="K2851" s="43" t="str">
        <f>_xlfn.CONCAT(טבלה1[[#This Row],[AI_Companies]]," ",טבלה1[[#This Row],[עמודה1]])</f>
        <v>KorahLimited http://korahlimited.com/</v>
      </c>
      <c r="L2851" s="28">
        <v>10</v>
      </c>
      <c r="M2851" s="28" t="str">
        <f>IF(טבלה1[[#This Row],[עמודה53]]&gt;2000,"Yes","No")</f>
        <v>No</v>
      </c>
      <c r="N2851" s="28">
        <v>49</v>
      </c>
      <c r="O2851" s="28">
        <f>AVERAGE(טבלה1[[#This Row],[עמודה52]:[עמודה53]])</f>
        <v>29.5</v>
      </c>
      <c r="P2851" s="28" t="str">
        <f>IF(טבלה1[[#This Row],[עמודה4]]="&lt; $25 / hr","0$ - $25 / hr",טבלה1[[#This Row],[עמודה4]])</f>
        <v>Undisclosed</v>
      </c>
      <c r="Q2851" s="12" t="str" cm="1">
        <f t="array" ref="Q2851">INDEX(_xlfn.TEXTSPLIT(טבלה1[[#This Row],[עמודה55]],"-"),1)</f>
        <v>Undisclosed</v>
      </c>
      <c r="R2851" s="21" t="e" cm="1">
        <f t="array" ref="R2851">INDEX(_xlfn.TEXTSPLIT(INDEX(_xlfn.TEXTSPLIT(טבלה1[[#This Row],[עמודה55]],"-"),2),"/"),1)</f>
        <v>#REF!</v>
      </c>
      <c r="S2851" s="28" t="e">
        <f>AVERAGE(טבלה1[[#This Row],[עמודה59]:[עמודה60]])</f>
        <v>#VALUE!</v>
      </c>
      <c r="T2851" s="31" t="e">
        <f>VALUE(SUBSTITUTE(טבלה1[[#This Row],[עמודה56]],"$",""))</f>
        <v>#VALUE!</v>
      </c>
      <c r="U2851" s="31" t="e">
        <f>VALUE(SUBSTITUTE(טבלה1[[#This Row],[עמודה57]],"$",""))</f>
        <v>#REF!</v>
      </c>
      <c r="V2851" s="31" t="e">
        <f>IF(טבלה1[[#This Row],[עמודה58]]&gt;30,"Yes","No")</f>
        <v>#VALUE!</v>
      </c>
    </row>
    <row r="2852" spans="1:22" x14ac:dyDescent="0.15">
      <c r="A2852" s="32" t="s">
        <v>6650</v>
      </c>
      <c r="B2852" s="33" t="s">
        <v>6651</v>
      </c>
      <c r="C2852" s="33" t="s">
        <v>292</v>
      </c>
      <c r="D2852" s="44">
        <v>1000</v>
      </c>
      <c r="E2852" s="33" t="s">
        <v>33</v>
      </c>
      <c r="F2852" s="33" t="s">
        <v>29</v>
      </c>
      <c r="G2852" s="36" t="str">
        <f t="shared" si="44"/>
        <v>Low</v>
      </c>
      <c r="H2852" s="34">
        <v>0.2</v>
      </c>
      <c r="I2852" s="35"/>
      <c r="J2852" s="12" t="str" cm="1">
        <f t="array" ref="J2852">INDEX(_xlfn.TEXTSPLIT(טבלה1[[#This Row],[עמודה2]],","),2)</f>
        <v xml:space="preserve"> Poland</v>
      </c>
      <c r="K2852" s="37" t="str">
        <f>_xlfn.CONCAT(טבלה1[[#This Row],[AI_Companies]]," ",טבלה1[[#This Row],[עמודה1]])</f>
        <v>Vstorm https://vstorm.co/</v>
      </c>
      <c r="L2852" s="36">
        <v>10</v>
      </c>
      <c r="M2852" s="36" t="str">
        <f>IF(טבלה1[[#This Row],[עמודה53]]&gt;2000,"Yes","No")</f>
        <v>No</v>
      </c>
      <c r="N2852" s="36">
        <v>49</v>
      </c>
      <c r="O2852" s="36">
        <f>AVERAGE(טבלה1[[#This Row],[עמודה52]:[עמודה53]])</f>
        <v>29.5</v>
      </c>
      <c r="P2852" s="36" t="str">
        <f>IF(טבלה1[[#This Row],[עמודה4]]="&lt; $25 / hr","0$ - $25 / hr",טבלה1[[#This Row],[עמודה4]])</f>
        <v>$25 - $49 / hr</v>
      </c>
      <c r="Q2852" s="12" t="str" cm="1">
        <f t="array" ref="Q2852">INDEX(_xlfn.TEXTSPLIT(טבלה1[[#This Row],[עמודה55]],"-"),1)</f>
        <v xml:space="preserve">$25 </v>
      </c>
      <c r="R2852" s="21" t="str" cm="1">
        <f t="array" ref="R2852">INDEX(_xlfn.TEXTSPLIT(INDEX(_xlfn.TEXTSPLIT(טבלה1[[#This Row],[עמודה55]],"-"),2),"/"),1)</f>
        <v xml:space="preserve"> $49 </v>
      </c>
      <c r="S2852" s="36">
        <f>AVERAGE(טבלה1[[#This Row],[עמודה59]:[עמודה60]])</f>
        <v>37</v>
      </c>
      <c r="T2852" s="38">
        <f>VALUE(SUBSTITUTE(טבלה1[[#This Row],[עמודה56]],"$",""))</f>
        <v>25</v>
      </c>
      <c r="U2852" s="38">
        <f>VALUE(SUBSTITUTE(טבלה1[[#This Row],[עמודה57]],"$",""))</f>
        <v>49</v>
      </c>
      <c r="V2852" s="38" t="str">
        <f>IF(טבלה1[[#This Row],[עמודה58]]&gt;30,"Yes","No")</f>
        <v>Yes</v>
      </c>
    </row>
    <row r="2853" spans="1:22" x14ac:dyDescent="0.15">
      <c r="A2853" s="32" t="s">
        <v>6652</v>
      </c>
      <c r="B2853" s="39" t="s">
        <v>6653</v>
      </c>
      <c r="C2853" s="39" t="s">
        <v>6654</v>
      </c>
      <c r="D2853" s="40">
        <v>10000</v>
      </c>
      <c r="E2853" s="39" t="s">
        <v>33</v>
      </c>
      <c r="F2853" s="39" t="s">
        <v>29</v>
      </c>
      <c r="G2853" s="36" t="str">
        <f t="shared" si="44"/>
        <v>Low</v>
      </c>
      <c r="H2853" s="41">
        <v>0.2</v>
      </c>
      <c r="I2853" s="42"/>
      <c r="J2853" s="12" t="str" cm="1">
        <f t="array" ref="J2853">INDEX(_xlfn.TEXTSPLIT(טבלה1[[#This Row],[עמודה2]],","),2)</f>
        <v xml:space="preserve"> India</v>
      </c>
      <c r="K2853" s="43" t="str">
        <f>_xlfn.CONCAT(טבלה1[[#This Row],[AI_Companies]]," ",טבלה1[[#This Row],[עמודה1]])</f>
        <v>ExcellediaDigitalInnovation https://www.eiuk.org/</v>
      </c>
      <c r="L2853" s="28">
        <v>10</v>
      </c>
      <c r="M2853" s="28" t="str">
        <f>IF(טבלה1[[#This Row],[עמודה53]]&gt;2000,"Yes","No")</f>
        <v>No</v>
      </c>
      <c r="N2853" s="28">
        <v>49</v>
      </c>
      <c r="O2853" s="28">
        <f>AVERAGE(טבלה1[[#This Row],[עמודה52]:[עמודה53]])</f>
        <v>29.5</v>
      </c>
      <c r="P2853" s="28" t="str">
        <f>IF(טבלה1[[#This Row],[עמודה4]]="&lt; $25 / hr","0$ - $25 / hr",טבלה1[[#This Row],[עמודה4]])</f>
        <v>$25 - $49 / hr</v>
      </c>
      <c r="Q2853" s="12" t="str" cm="1">
        <f t="array" ref="Q2853">INDEX(_xlfn.TEXTSPLIT(טבלה1[[#This Row],[עמודה55]],"-"),1)</f>
        <v xml:space="preserve">$25 </v>
      </c>
      <c r="R2853" s="21" t="str" cm="1">
        <f t="array" ref="R2853">INDEX(_xlfn.TEXTSPLIT(INDEX(_xlfn.TEXTSPLIT(טבלה1[[#This Row],[עמודה55]],"-"),2),"/"),1)</f>
        <v xml:space="preserve"> $49 </v>
      </c>
      <c r="S2853" s="28">
        <f>AVERAGE(טבלה1[[#This Row],[עמודה59]:[עמודה60]])</f>
        <v>37</v>
      </c>
      <c r="T2853" s="31">
        <f>VALUE(SUBSTITUTE(טבלה1[[#This Row],[עמודה56]],"$",""))</f>
        <v>25</v>
      </c>
      <c r="U2853" s="31">
        <f>VALUE(SUBSTITUTE(טבלה1[[#This Row],[עמודה57]],"$",""))</f>
        <v>49</v>
      </c>
      <c r="V2853" s="31" t="str">
        <f>IF(טבלה1[[#This Row],[עמודה58]]&gt;30,"Yes","No")</f>
        <v>Yes</v>
      </c>
    </row>
    <row r="2854" spans="1:22" x14ac:dyDescent="0.15">
      <c r="A2854" s="32" t="s">
        <v>6655</v>
      </c>
      <c r="B2854" s="33" t="s">
        <v>6656</v>
      </c>
      <c r="C2854" s="33" t="s">
        <v>6657</v>
      </c>
      <c r="D2854" s="33" t="s">
        <v>4</v>
      </c>
      <c r="E2854" s="33" t="s">
        <v>4</v>
      </c>
      <c r="F2854" s="33" t="s">
        <v>29</v>
      </c>
      <c r="G2854" s="36" t="str">
        <f t="shared" si="44"/>
        <v>Low</v>
      </c>
      <c r="H2854" s="34">
        <v>0.2</v>
      </c>
      <c r="I2854" s="35"/>
      <c r="J2854" s="12" t="str" cm="1">
        <f t="array" ref="J2854">INDEX(_xlfn.TEXTSPLIT(טבלה1[[#This Row],[עמודה2]],","),2)</f>
        <v xml:space="preserve"> Kosovo</v>
      </c>
      <c r="K2854" s="37" t="str">
        <f>_xlfn.CONCAT(טבלה1[[#This Row],[AI_Companies]]," ",טבלה1[[#This Row],[עמודה1]])</f>
        <v>Incodeks https://www.incodeks.com</v>
      </c>
      <c r="L2854" s="36">
        <v>10</v>
      </c>
      <c r="M2854" s="36" t="str">
        <f>IF(טבלה1[[#This Row],[עמודה53]]&gt;2000,"Yes","No")</f>
        <v>No</v>
      </c>
      <c r="N2854" s="36">
        <v>49</v>
      </c>
      <c r="O2854" s="36">
        <f>AVERAGE(טבלה1[[#This Row],[עמודה52]:[עמודה53]])</f>
        <v>29.5</v>
      </c>
      <c r="P2854" s="36" t="str">
        <f>IF(טבלה1[[#This Row],[עמודה4]]="&lt; $25 / hr","0$ - $25 / hr",טבלה1[[#This Row],[עמודה4]])</f>
        <v>$25 - $49 / hr</v>
      </c>
      <c r="Q2854" s="12" t="str" cm="1">
        <f t="array" ref="Q2854">INDEX(_xlfn.TEXTSPLIT(טבלה1[[#This Row],[עמודה55]],"-"),1)</f>
        <v xml:space="preserve">$25 </v>
      </c>
      <c r="R2854" s="21" t="str" cm="1">
        <f t="array" ref="R2854">INDEX(_xlfn.TEXTSPLIT(INDEX(_xlfn.TEXTSPLIT(טבלה1[[#This Row],[עמודה55]],"-"),2),"/"),1)</f>
        <v xml:space="preserve"> $49 </v>
      </c>
      <c r="S2854" s="36">
        <f>AVERAGE(טבלה1[[#This Row],[עמודה59]:[עמודה60]])</f>
        <v>37</v>
      </c>
      <c r="T2854" s="38">
        <f>VALUE(SUBSTITUTE(טבלה1[[#This Row],[עמודה56]],"$",""))</f>
        <v>25</v>
      </c>
      <c r="U2854" s="38">
        <f>VALUE(SUBSTITUTE(טבלה1[[#This Row],[עמודה57]],"$",""))</f>
        <v>49</v>
      </c>
      <c r="V2854" s="38" t="str">
        <f>IF(טבלה1[[#This Row],[עמודה58]]&gt;30,"Yes","No")</f>
        <v>Yes</v>
      </c>
    </row>
    <row r="2855" spans="1:22" x14ac:dyDescent="0.15">
      <c r="A2855" s="32" t="s">
        <v>6658</v>
      </c>
      <c r="B2855" s="39" t="s">
        <v>6659</v>
      </c>
      <c r="C2855" s="39" t="s">
        <v>6660</v>
      </c>
      <c r="D2855" s="39" t="s">
        <v>4</v>
      </c>
      <c r="E2855" s="39" t="s">
        <v>4</v>
      </c>
      <c r="F2855" s="39" t="s">
        <v>29</v>
      </c>
      <c r="G2855" s="36" t="str">
        <f t="shared" si="44"/>
        <v>Low</v>
      </c>
      <c r="H2855" s="41">
        <v>0.2</v>
      </c>
      <c r="I2855" s="42"/>
      <c r="J2855" s="12" t="str" cm="1">
        <f t="array" ref="J2855">INDEX(_xlfn.TEXTSPLIT(טבלה1[[#This Row],[עמודה2]],","),2)</f>
        <v xml:space="preserve"> VA</v>
      </c>
      <c r="K2855" s="43" t="str">
        <f>_xlfn.CONCAT(טבלה1[[#This Row],[AI_Companies]]," ",טבלה1[[#This Row],[עמודה1]])</f>
        <v>York&amp;Whiting,LLC http://www.yorkandwhiting.com/</v>
      </c>
      <c r="L2855" s="28">
        <v>10</v>
      </c>
      <c r="M2855" s="28" t="str">
        <f>IF(טבלה1[[#This Row],[עמודה53]]&gt;2000,"Yes","No")</f>
        <v>No</v>
      </c>
      <c r="N2855" s="28">
        <v>49</v>
      </c>
      <c r="O2855" s="28">
        <f>AVERAGE(טבלה1[[#This Row],[עמודה52]:[עמודה53]])</f>
        <v>29.5</v>
      </c>
      <c r="P2855" s="28" t="str">
        <f>IF(טבלה1[[#This Row],[עמודה4]]="&lt; $25 / hr","0$ - $25 / hr",טבלה1[[#This Row],[עמודה4]])</f>
        <v>Undisclosed</v>
      </c>
      <c r="Q2855" s="12" t="str" cm="1">
        <f t="array" ref="Q2855">INDEX(_xlfn.TEXTSPLIT(טבלה1[[#This Row],[עמודה55]],"-"),1)</f>
        <v>Undisclosed</v>
      </c>
      <c r="R2855" s="21" t="e" cm="1">
        <f t="array" ref="R2855">INDEX(_xlfn.TEXTSPLIT(INDEX(_xlfn.TEXTSPLIT(טבלה1[[#This Row],[עמודה55]],"-"),2),"/"),1)</f>
        <v>#REF!</v>
      </c>
      <c r="S2855" s="28" t="e">
        <f>AVERAGE(טבלה1[[#This Row],[עמודה59]:[עמודה60]])</f>
        <v>#VALUE!</v>
      </c>
      <c r="T2855" s="31" t="e">
        <f>VALUE(SUBSTITUTE(טבלה1[[#This Row],[עמודה56]],"$",""))</f>
        <v>#VALUE!</v>
      </c>
      <c r="U2855" s="31" t="e">
        <f>VALUE(SUBSTITUTE(טבלה1[[#This Row],[עמודה57]],"$",""))</f>
        <v>#REF!</v>
      </c>
      <c r="V2855" s="31" t="e">
        <f>IF(טבלה1[[#This Row],[עמודה58]]&gt;30,"Yes","No")</f>
        <v>#VALUE!</v>
      </c>
    </row>
    <row r="2856" spans="1:22" x14ac:dyDescent="0.15">
      <c r="A2856" s="32" t="s">
        <v>6661</v>
      </c>
      <c r="B2856" s="33" t="s">
        <v>6662</v>
      </c>
      <c r="C2856" s="33" t="s">
        <v>6663</v>
      </c>
      <c r="D2856" s="44">
        <v>10000</v>
      </c>
      <c r="E2856" s="33" t="s">
        <v>33</v>
      </c>
      <c r="F2856" s="33" t="s">
        <v>29</v>
      </c>
      <c r="G2856" s="36" t="str">
        <f t="shared" si="44"/>
        <v>Low</v>
      </c>
      <c r="H2856" s="34">
        <v>0.2</v>
      </c>
      <c r="I2856" s="35"/>
      <c r="J2856" s="12" t="str" cm="1">
        <f t="array" ref="J2856">INDEX(_xlfn.TEXTSPLIT(טבלה1[[#This Row],[עמודה2]],","),2)</f>
        <v xml:space="preserve"> FL</v>
      </c>
      <c r="K2856" s="37" t="str">
        <f>_xlfn.CONCAT(טבלה1[[#This Row],[AI_Companies]]," ",טבלה1[[#This Row],[עמודה1]])</f>
        <v>KastellumGroup,LLC https://www.kastellum.com/</v>
      </c>
      <c r="L2856" s="36">
        <v>10</v>
      </c>
      <c r="M2856" s="36" t="str">
        <f>IF(טבלה1[[#This Row],[עמודה53]]&gt;2000,"Yes","No")</f>
        <v>No</v>
      </c>
      <c r="N2856" s="36">
        <v>49</v>
      </c>
      <c r="O2856" s="36">
        <f>AVERAGE(טבלה1[[#This Row],[עמודה52]:[עמודה53]])</f>
        <v>29.5</v>
      </c>
      <c r="P2856" s="36" t="str">
        <f>IF(טבלה1[[#This Row],[עמודה4]]="&lt; $25 / hr","0$ - $25 / hr",טבלה1[[#This Row],[עמודה4]])</f>
        <v>Undisclosed</v>
      </c>
      <c r="Q2856" s="12" t="str" cm="1">
        <f t="array" ref="Q2856">INDEX(_xlfn.TEXTSPLIT(טבלה1[[#This Row],[עמודה55]],"-"),1)</f>
        <v>Undisclosed</v>
      </c>
      <c r="R2856" s="21" t="e" cm="1">
        <f t="array" ref="R2856">INDEX(_xlfn.TEXTSPLIT(INDEX(_xlfn.TEXTSPLIT(טבלה1[[#This Row],[עמודה55]],"-"),2),"/"),1)</f>
        <v>#REF!</v>
      </c>
      <c r="S2856" s="36" t="e">
        <f>AVERAGE(טבלה1[[#This Row],[עמודה59]:[עמודה60]])</f>
        <v>#VALUE!</v>
      </c>
      <c r="T2856" s="38" t="e">
        <f>VALUE(SUBSTITUTE(טבלה1[[#This Row],[עמודה56]],"$",""))</f>
        <v>#VALUE!</v>
      </c>
      <c r="U2856" s="38" t="e">
        <f>VALUE(SUBSTITUTE(טבלה1[[#This Row],[עמודה57]],"$",""))</f>
        <v>#REF!</v>
      </c>
      <c r="V2856" s="38" t="e">
        <f>IF(טבלה1[[#This Row],[עמודה58]]&gt;30,"Yes","No")</f>
        <v>#VALUE!</v>
      </c>
    </row>
    <row r="2857" spans="1:22" x14ac:dyDescent="0.15">
      <c r="A2857" s="32" t="s">
        <v>6664</v>
      </c>
      <c r="B2857" s="39" t="s">
        <v>6665</v>
      </c>
      <c r="C2857" s="39" t="s">
        <v>361</v>
      </c>
      <c r="D2857" s="40">
        <v>1000</v>
      </c>
      <c r="E2857" s="39" t="s">
        <v>33</v>
      </c>
      <c r="F2857" s="39" t="s">
        <v>29</v>
      </c>
      <c r="G2857" s="36" t="str">
        <f t="shared" si="44"/>
        <v>Low</v>
      </c>
      <c r="H2857" s="41">
        <v>0.2</v>
      </c>
      <c r="I2857" s="42"/>
      <c r="J2857" s="12" t="str" cm="1">
        <f t="array" ref="J2857">INDEX(_xlfn.TEXTSPLIT(טבלה1[[#This Row],[עמודה2]],","),2)</f>
        <v xml:space="preserve"> Poland</v>
      </c>
      <c r="K2857" s="43" t="str">
        <f>_xlfn.CONCAT(טבלה1[[#This Row],[AI_Companies]]," ",טבלה1[[#This Row],[עמודה1]])</f>
        <v>AsteroidGroup http://asteroidgroup.co</v>
      </c>
      <c r="L2857" s="28">
        <v>10</v>
      </c>
      <c r="M2857" s="28" t="str">
        <f>IF(טבלה1[[#This Row],[עמודה53]]&gt;2000,"Yes","No")</f>
        <v>No</v>
      </c>
      <c r="N2857" s="28">
        <v>49</v>
      </c>
      <c r="O2857" s="28">
        <f>AVERAGE(טבלה1[[#This Row],[עמודה52]:[עמודה53]])</f>
        <v>29.5</v>
      </c>
      <c r="P2857" s="28" t="str">
        <f>IF(טבלה1[[#This Row],[עמודה4]]="&lt; $25 / hr","0$ - $25 / hr",טבלה1[[#This Row],[עמודה4]])</f>
        <v>$25 - $49 / hr</v>
      </c>
      <c r="Q2857" s="12" t="str" cm="1">
        <f t="array" ref="Q2857">INDEX(_xlfn.TEXTSPLIT(טבלה1[[#This Row],[עמודה55]],"-"),1)</f>
        <v xml:space="preserve">$25 </v>
      </c>
      <c r="R2857" s="21" t="str" cm="1">
        <f t="array" ref="R2857">INDEX(_xlfn.TEXTSPLIT(INDEX(_xlfn.TEXTSPLIT(טבלה1[[#This Row],[עמודה55]],"-"),2),"/"),1)</f>
        <v xml:space="preserve"> $49 </v>
      </c>
      <c r="S2857" s="28">
        <f>AVERAGE(טבלה1[[#This Row],[עמודה59]:[עמודה60]])</f>
        <v>37</v>
      </c>
      <c r="T2857" s="31">
        <f>VALUE(SUBSTITUTE(טבלה1[[#This Row],[עמודה56]],"$",""))</f>
        <v>25</v>
      </c>
      <c r="U2857" s="31">
        <f>VALUE(SUBSTITUTE(טבלה1[[#This Row],[עמודה57]],"$",""))</f>
        <v>49</v>
      </c>
      <c r="V2857" s="31" t="str">
        <f>IF(טבלה1[[#This Row],[עמודה58]]&gt;30,"Yes","No")</f>
        <v>Yes</v>
      </c>
    </row>
    <row r="2858" spans="1:22" x14ac:dyDescent="0.15">
      <c r="A2858" s="32" t="s">
        <v>6666</v>
      </c>
      <c r="B2858" s="33" t="s">
        <v>6667</v>
      </c>
      <c r="C2858" s="33" t="s">
        <v>6668</v>
      </c>
      <c r="D2858" s="44">
        <v>1000</v>
      </c>
      <c r="E2858" s="33" t="s">
        <v>9</v>
      </c>
      <c r="F2858" s="33" t="s">
        <v>29</v>
      </c>
      <c r="G2858" s="36" t="str">
        <f t="shared" si="44"/>
        <v>Low</v>
      </c>
      <c r="H2858" s="34">
        <v>0.2</v>
      </c>
      <c r="I2858" s="35"/>
      <c r="J2858" s="12" t="str" cm="1">
        <f t="array" ref="J2858">INDEX(_xlfn.TEXTSPLIT(טבלה1[[#This Row],[עמודה2]],","),2)</f>
        <v xml:space="preserve"> India</v>
      </c>
      <c r="K2858" s="37" t="str">
        <f>_xlfn.CONCAT(טבלה1[[#This Row],[AI_Companies]]," ",טבלה1[[#This Row],[עמודה1]])</f>
        <v>BOTMATIC https://www.botmaticsolution.com/</v>
      </c>
      <c r="L2858" s="36">
        <v>10</v>
      </c>
      <c r="M2858" s="36" t="str">
        <f>IF(טבלה1[[#This Row],[עמודה53]]&gt;2000,"Yes","No")</f>
        <v>No</v>
      </c>
      <c r="N2858" s="36">
        <v>49</v>
      </c>
      <c r="O2858" s="36">
        <f>AVERAGE(טבלה1[[#This Row],[עמודה52]:[עמודה53]])</f>
        <v>29.5</v>
      </c>
      <c r="P2858" s="36" t="str">
        <f>IF(טבלה1[[#This Row],[עמודה4]]="&lt; $25 / hr","0$ - $25 / hr",טבלה1[[#This Row],[עמודה4]])</f>
        <v>$25 - $49 / hr</v>
      </c>
      <c r="Q2858" s="12" t="str" cm="1">
        <f t="array" ref="Q2858">INDEX(_xlfn.TEXTSPLIT(טבלה1[[#This Row],[עמודה55]],"-"),1)</f>
        <v xml:space="preserve">$25 </v>
      </c>
      <c r="R2858" s="21" t="str" cm="1">
        <f t="array" ref="R2858">INDEX(_xlfn.TEXTSPLIT(INDEX(_xlfn.TEXTSPLIT(טבלה1[[#This Row],[עמודה55]],"-"),2),"/"),1)</f>
        <v xml:space="preserve"> $49 </v>
      </c>
      <c r="S2858" s="36">
        <f>AVERAGE(טבלה1[[#This Row],[עמודה59]:[עמודה60]])</f>
        <v>37</v>
      </c>
      <c r="T2858" s="38">
        <f>VALUE(SUBSTITUTE(טבלה1[[#This Row],[עמודה56]],"$",""))</f>
        <v>25</v>
      </c>
      <c r="U2858" s="38">
        <f>VALUE(SUBSTITUTE(טבלה1[[#This Row],[עמודה57]],"$",""))</f>
        <v>49</v>
      </c>
      <c r="V2858" s="38" t="str">
        <f>IF(טבלה1[[#This Row],[עמודה58]]&gt;30,"Yes","No")</f>
        <v>Yes</v>
      </c>
    </row>
    <row r="2859" spans="1:22" x14ac:dyDescent="0.15">
      <c r="A2859" s="32" t="s">
        <v>6669</v>
      </c>
      <c r="B2859" s="39" t="s">
        <v>6670</v>
      </c>
      <c r="C2859" s="39" t="s">
        <v>69</v>
      </c>
      <c r="D2859" s="40">
        <v>5000</v>
      </c>
      <c r="E2859" s="39" t="s">
        <v>14</v>
      </c>
      <c r="F2859" s="39" t="s">
        <v>29</v>
      </c>
      <c r="G2859" s="36" t="str">
        <f t="shared" si="44"/>
        <v>Low</v>
      </c>
      <c r="H2859" s="41">
        <v>0.2</v>
      </c>
      <c r="I2859" s="42"/>
      <c r="J2859" s="12" t="str" cm="1">
        <f t="array" ref="J2859">INDEX(_xlfn.TEXTSPLIT(טבלה1[[#This Row],[עמודה2]],","),2)</f>
        <v xml:space="preserve"> Nigeria</v>
      </c>
      <c r="K2859" s="43" t="str">
        <f>_xlfn.CONCAT(טבלה1[[#This Row],[AI_Companies]]," ",טבלה1[[#This Row],[עמודה1]])</f>
        <v>SpearsLab https://www.spearslab.com</v>
      </c>
      <c r="L2859" s="28">
        <v>10</v>
      </c>
      <c r="M2859" s="28" t="str">
        <f>IF(טבלה1[[#This Row],[עמודה53]]&gt;2000,"Yes","No")</f>
        <v>No</v>
      </c>
      <c r="N2859" s="28">
        <v>49</v>
      </c>
      <c r="O2859" s="28">
        <f>AVERAGE(טבלה1[[#This Row],[עמודה52]:[עמודה53]])</f>
        <v>29.5</v>
      </c>
      <c r="P2859" s="28" t="str">
        <f>IF(טבלה1[[#This Row],[עמודה4]]="&lt; $25 / hr","0$ - $25 / hr",טבלה1[[#This Row],[עמודה4]])</f>
        <v>$50 - $99 / hr</v>
      </c>
      <c r="Q2859" s="12" t="str" cm="1">
        <f t="array" ref="Q2859">INDEX(_xlfn.TEXTSPLIT(טבלה1[[#This Row],[עמודה55]],"-"),1)</f>
        <v xml:space="preserve">$50 </v>
      </c>
      <c r="R2859" s="21" t="str" cm="1">
        <f t="array" ref="R2859">INDEX(_xlfn.TEXTSPLIT(INDEX(_xlfn.TEXTSPLIT(טבלה1[[#This Row],[עמודה55]],"-"),2),"/"),1)</f>
        <v xml:space="preserve"> $99 </v>
      </c>
      <c r="S2859" s="28">
        <f>AVERAGE(טבלה1[[#This Row],[עמודה59]:[עמודה60]])</f>
        <v>74.5</v>
      </c>
      <c r="T2859" s="31">
        <f>VALUE(SUBSTITUTE(טבלה1[[#This Row],[עמודה56]],"$",""))</f>
        <v>50</v>
      </c>
      <c r="U2859" s="31">
        <f>VALUE(SUBSTITUTE(טבלה1[[#This Row],[עמודה57]],"$",""))</f>
        <v>99</v>
      </c>
      <c r="V2859" s="31" t="str">
        <f>IF(טבלה1[[#This Row],[עמודה58]]&gt;30,"Yes","No")</f>
        <v>Yes</v>
      </c>
    </row>
    <row r="2860" spans="1:22" x14ac:dyDescent="0.15">
      <c r="A2860" s="32" t="s">
        <v>6671</v>
      </c>
      <c r="B2860" s="33" t="s">
        <v>6672</v>
      </c>
      <c r="C2860" s="33" t="s">
        <v>361</v>
      </c>
      <c r="D2860" s="44">
        <v>5000</v>
      </c>
      <c r="E2860" s="33" t="s">
        <v>33</v>
      </c>
      <c r="F2860" s="33" t="s">
        <v>29</v>
      </c>
      <c r="G2860" s="36" t="str">
        <f t="shared" si="44"/>
        <v>Low</v>
      </c>
      <c r="H2860" s="34">
        <v>0.2</v>
      </c>
      <c r="I2860" s="35"/>
      <c r="J2860" s="12" t="str" cm="1">
        <f t="array" ref="J2860">INDEX(_xlfn.TEXTSPLIT(טבלה1[[#This Row],[עמודה2]],","),2)</f>
        <v xml:space="preserve"> India</v>
      </c>
      <c r="K2860" s="37" t="str">
        <f>_xlfn.CONCAT(טבלה1[[#This Row],[AI_Companies]]," ",טבלה1[[#This Row],[עמודה1]])</f>
        <v>PerisyncTechnologies https://www.perisync.com</v>
      </c>
      <c r="L2860" s="36">
        <v>10</v>
      </c>
      <c r="M2860" s="36" t="str">
        <f>IF(טבלה1[[#This Row],[עמודה53]]&gt;2000,"Yes","No")</f>
        <v>No</v>
      </c>
      <c r="N2860" s="36">
        <v>49</v>
      </c>
      <c r="O2860" s="36">
        <f>AVERAGE(טבלה1[[#This Row],[עמודה52]:[עמודה53]])</f>
        <v>29.5</v>
      </c>
      <c r="P2860" s="36" t="str">
        <f>IF(טבלה1[[#This Row],[עמודה4]]="&lt; $25 / hr","0$ - $25 / hr",טבלה1[[#This Row],[עמודה4]])</f>
        <v>0$ - $25 / hr</v>
      </c>
      <c r="Q2860" s="12" t="str" cm="1">
        <f t="array" ref="Q2860">INDEX(_xlfn.TEXTSPLIT(טבלה1[[#This Row],[עמודה55]],"-"),1)</f>
        <v xml:space="preserve">0$ </v>
      </c>
      <c r="R2860" s="21" t="str" cm="1">
        <f t="array" ref="R2860">INDEX(_xlfn.TEXTSPLIT(INDEX(_xlfn.TEXTSPLIT(טבלה1[[#This Row],[עמודה55]],"-"),2),"/"),1)</f>
        <v xml:space="preserve"> $25 </v>
      </c>
      <c r="S2860" s="36">
        <f>AVERAGE(טבלה1[[#This Row],[עמודה59]:[עמודה60]])</f>
        <v>12.5</v>
      </c>
      <c r="T2860" s="38">
        <f>VALUE(SUBSTITUTE(טבלה1[[#This Row],[עמודה56]],"$",""))</f>
        <v>0</v>
      </c>
      <c r="U2860" s="38">
        <f>VALUE(SUBSTITUTE(טבלה1[[#This Row],[עמודה57]],"$",""))</f>
        <v>25</v>
      </c>
      <c r="V2860" s="38" t="str">
        <f>IF(טבלה1[[#This Row],[עמודה58]]&gt;30,"Yes","No")</f>
        <v>No</v>
      </c>
    </row>
    <row r="2861" spans="1:22" x14ac:dyDescent="0.15">
      <c r="A2861" s="32" t="s">
        <v>6673</v>
      </c>
      <c r="B2861" s="39" t="s">
        <v>6674</v>
      </c>
      <c r="C2861" s="39" t="s">
        <v>4627</v>
      </c>
      <c r="D2861" s="40">
        <v>1000</v>
      </c>
      <c r="E2861" s="39" t="s">
        <v>33</v>
      </c>
      <c r="F2861" s="39" t="s">
        <v>29</v>
      </c>
      <c r="G2861" s="36" t="str">
        <f t="shared" si="44"/>
        <v>Low</v>
      </c>
      <c r="H2861" s="41">
        <v>0.2</v>
      </c>
      <c r="I2861" s="42"/>
      <c r="J2861" s="12" t="str" cm="1">
        <f t="array" ref="J2861">INDEX(_xlfn.TEXTSPLIT(טבלה1[[#This Row],[עמודה2]],","),2)</f>
        <v xml:space="preserve"> India</v>
      </c>
      <c r="K2861" s="43" t="str">
        <f>_xlfn.CONCAT(טבלה1[[#This Row],[AI_Companies]]," ",טבלה1[[#This Row],[עמודה1]])</f>
        <v>XSAVTechnologyPVTLTD http://www.savtechnologys.com</v>
      </c>
      <c r="L2861" s="28">
        <v>10</v>
      </c>
      <c r="M2861" s="28" t="str">
        <f>IF(טבלה1[[#This Row],[עמודה53]]&gt;2000,"Yes","No")</f>
        <v>No</v>
      </c>
      <c r="N2861" s="28">
        <v>49</v>
      </c>
      <c r="O2861" s="28">
        <f>AVERAGE(טבלה1[[#This Row],[עמודה52]:[עמודה53]])</f>
        <v>29.5</v>
      </c>
      <c r="P2861" s="28" t="str">
        <f>IF(טבלה1[[#This Row],[עמודה4]]="&lt; $25 / hr","0$ - $25 / hr",טבלה1[[#This Row],[עמודה4]])</f>
        <v>$25 - $49 / hr</v>
      </c>
      <c r="Q2861" s="12" t="str" cm="1">
        <f t="array" ref="Q2861">INDEX(_xlfn.TEXTSPLIT(טבלה1[[#This Row],[עמודה55]],"-"),1)</f>
        <v xml:space="preserve">$25 </v>
      </c>
      <c r="R2861" s="21" t="str" cm="1">
        <f t="array" ref="R2861">INDEX(_xlfn.TEXTSPLIT(INDEX(_xlfn.TEXTSPLIT(טבלה1[[#This Row],[עמודה55]],"-"),2),"/"),1)</f>
        <v xml:space="preserve"> $49 </v>
      </c>
      <c r="S2861" s="28">
        <f>AVERAGE(טבלה1[[#This Row],[עמודה59]:[עמודה60]])</f>
        <v>37</v>
      </c>
      <c r="T2861" s="31">
        <f>VALUE(SUBSTITUTE(טבלה1[[#This Row],[עמודה56]],"$",""))</f>
        <v>25</v>
      </c>
      <c r="U2861" s="31">
        <f>VALUE(SUBSTITUTE(טבלה1[[#This Row],[עמודה57]],"$",""))</f>
        <v>49</v>
      </c>
      <c r="V2861" s="31" t="str">
        <f>IF(טבלה1[[#This Row],[עמודה58]]&gt;30,"Yes","No")</f>
        <v>Yes</v>
      </c>
    </row>
    <row r="2862" spans="1:22" x14ac:dyDescent="0.15">
      <c r="A2862" s="32" t="s">
        <v>6675</v>
      </c>
      <c r="B2862" s="33" t="s">
        <v>6676</v>
      </c>
      <c r="C2862" s="33" t="s">
        <v>174</v>
      </c>
      <c r="D2862" s="44">
        <v>5000</v>
      </c>
      <c r="E2862" s="33" t="s">
        <v>9</v>
      </c>
      <c r="F2862" s="33" t="s">
        <v>29</v>
      </c>
      <c r="G2862" s="36" t="str">
        <f t="shared" si="44"/>
        <v>Low</v>
      </c>
      <c r="H2862" s="34">
        <v>0.2</v>
      </c>
      <c r="I2862" s="35"/>
      <c r="J2862" s="12" t="str" cm="1">
        <f t="array" ref="J2862">INDEX(_xlfn.TEXTSPLIT(טבלה1[[#This Row],[עמודה2]],","),2)</f>
        <v xml:space="preserve"> Nepal</v>
      </c>
      <c r="K2862" s="37" t="str">
        <f>_xlfn.CONCAT(טבלה1[[#This Row],[AI_Companies]]," ",טבלה1[[#This Row],[עמודה1]])</f>
        <v>IdataSolutionsPvt.Ltd. https://idata.com.np/</v>
      </c>
      <c r="L2862" s="36">
        <v>10</v>
      </c>
      <c r="M2862" s="36" t="str">
        <f>IF(טבלה1[[#This Row],[עמודה53]]&gt;2000,"Yes","No")</f>
        <v>No</v>
      </c>
      <c r="N2862" s="36">
        <v>49</v>
      </c>
      <c r="O2862" s="36">
        <f>AVERAGE(טבלה1[[#This Row],[עמודה52]:[עמודה53]])</f>
        <v>29.5</v>
      </c>
      <c r="P2862" s="36" t="str">
        <f>IF(טבלה1[[#This Row],[עמודה4]]="&lt; $25 / hr","0$ - $25 / hr",טבלה1[[#This Row],[עמודה4]])</f>
        <v>$25 - $49 / hr</v>
      </c>
      <c r="Q2862" s="12" t="str" cm="1">
        <f t="array" ref="Q2862">INDEX(_xlfn.TEXTSPLIT(טבלה1[[#This Row],[עמודה55]],"-"),1)</f>
        <v xml:space="preserve">$25 </v>
      </c>
      <c r="R2862" s="21" t="str" cm="1">
        <f t="array" ref="R2862">INDEX(_xlfn.TEXTSPLIT(INDEX(_xlfn.TEXTSPLIT(טבלה1[[#This Row],[עמודה55]],"-"),2),"/"),1)</f>
        <v xml:space="preserve"> $49 </v>
      </c>
      <c r="S2862" s="36">
        <f>AVERAGE(טבלה1[[#This Row],[עמודה59]:[עמודה60]])</f>
        <v>37</v>
      </c>
      <c r="T2862" s="38">
        <f>VALUE(SUBSTITUTE(טבלה1[[#This Row],[עמודה56]],"$",""))</f>
        <v>25</v>
      </c>
      <c r="U2862" s="38">
        <f>VALUE(SUBSTITUTE(טבלה1[[#This Row],[עמודה57]],"$",""))</f>
        <v>49</v>
      </c>
      <c r="V2862" s="38" t="str">
        <f>IF(טבלה1[[#This Row],[עמודה58]]&gt;30,"Yes","No")</f>
        <v>Yes</v>
      </c>
    </row>
    <row r="2863" spans="1:22" x14ac:dyDescent="0.15">
      <c r="A2863" s="32" t="s">
        <v>6677</v>
      </c>
      <c r="B2863" s="39" t="s">
        <v>6678</v>
      </c>
      <c r="C2863" s="39" t="s">
        <v>69</v>
      </c>
      <c r="D2863" s="40">
        <v>100000</v>
      </c>
      <c r="E2863" s="39" t="s">
        <v>14</v>
      </c>
      <c r="F2863" s="39" t="s">
        <v>29</v>
      </c>
      <c r="G2863" s="36" t="str">
        <f t="shared" si="44"/>
        <v>Low</v>
      </c>
      <c r="H2863" s="41">
        <v>0.2</v>
      </c>
      <c r="I2863" s="42"/>
      <c r="J2863" s="12" t="str" cm="1">
        <f t="array" ref="J2863">INDEX(_xlfn.TEXTSPLIT(טבלה1[[#This Row],[עמודה2]],","),2)</f>
        <v xml:space="preserve"> Germany</v>
      </c>
      <c r="K2863" s="43" t="str">
        <f>_xlfn.CONCAT(טבלה1[[#This Row],[AI_Companies]]," ",טבלה1[[#This Row],[עמודה1]])</f>
        <v>Tessafold https://www.tessafold.com</v>
      </c>
      <c r="L2863" s="28">
        <v>10</v>
      </c>
      <c r="M2863" s="28" t="str">
        <f>IF(טבלה1[[#This Row],[עמודה53]]&gt;2000,"Yes","No")</f>
        <v>No</v>
      </c>
      <c r="N2863" s="28">
        <v>49</v>
      </c>
      <c r="O2863" s="28">
        <f>AVERAGE(טבלה1[[#This Row],[עמודה52]:[עמודה53]])</f>
        <v>29.5</v>
      </c>
      <c r="P2863" s="28" t="str">
        <f>IF(טבלה1[[#This Row],[עמודה4]]="&lt; $25 / hr","0$ - $25 / hr",טבלה1[[#This Row],[עמודה4]])</f>
        <v>$50 - $99 / hr</v>
      </c>
      <c r="Q2863" s="12" t="str" cm="1">
        <f t="array" ref="Q2863">INDEX(_xlfn.TEXTSPLIT(טבלה1[[#This Row],[עמודה55]],"-"),1)</f>
        <v xml:space="preserve">$50 </v>
      </c>
      <c r="R2863" s="21" t="str" cm="1">
        <f t="array" ref="R2863">INDEX(_xlfn.TEXTSPLIT(INDEX(_xlfn.TEXTSPLIT(טבלה1[[#This Row],[עמודה55]],"-"),2),"/"),1)</f>
        <v xml:space="preserve"> $99 </v>
      </c>
      <c r="S2863" s="28">
        <f>AVERAGE(טבלה1[[#This Row],[עמודה59]:[עמודה60]])</f>
        <v>74.5</v>
      </c>
      <c r="T2863" s="31">
        <f>VALUE(SUBSTITUTE(טבלה1[[#This Row],[עמודה56]],"$",""))</f>
        <v>50</v>
      </c>
      <c r="U2863" s="31">
        <f>VALUE(SUBSTITUTE(טבלה1[[#This Row],[עמודה57]],"$",""))</f>
        <v>99</v>
      </c>
      <c r="V2863" s="31" t="str">
        <f>IF(טבלה1[[#This Row],[עמודה58]]&gt;30,"Yes","No")</f>
        <v>Yes</v>
      </c>
    </row>
    <row r="2864" spans="1:22" x14ac:dyDescent="0.15">
      <c r="A2864" s="32" t="s">
        <v>6679</v>
      </c>
      <c r="B2864" s="33" t="s">
        <v>6680</v>
      </c>
      <c r="C2864" s="33" t="s">
        <v>6681</v>
      </c>
      <c r="D2864" s="33" t="s">
        <v>4</v>
      </c>
      <c r="E2864" s="33" t="s">
        <v>4</v>
      </c>
      <c r="F2864" s="33" t="s">
        <v>29</v>
      </c>
      <c r="G2864" s="36" t="str">
        <f t="shared" si="44"/>
        <v>Low</v>
      </c>
      <c r="H2864" s="34">
        <v>0.2</v>
      </c>
      <c r="I2864" s="35"/>
      <c r="J2864" s="12" t="str" cm="1">
        <f t="array" ref="J2864">INDEX(_xlfn.TEXTSPLIT(טבלה1[[#This Row],[עמודה2]],","),2)</f>
        <v xml:space="preserve"> India</v>
      </c>
      <c r="K2864" s="37" t="str">
        <f>_xlfn.CONCAT(טבלה1[[#This Row],[AI_Companies]]," ",טבלה1[[#This Row],[עמודה1]])</f>
        <v>ZYTcodeSolutionsPvtLtd http://www.zytcode.com</v>
      </c>
      <c r="L2864" s="36">
        <v>10</v>
      </c>
      <c r="M2864" s="36" t="str">
        <f>IF(טבלה1[[#This Row],[עמודה53]]&gt;2000,"Yes","No")</f>
        <v>No</v>
      </c>
      <c r="N2864" s="36">
        <v>49</v>
      </c>
      <c r="O2864" s="36">
        <f>AVERAGE(טבלה1[[#This Row],[עמודה52]:[עמודה53]])</f>
        <v>29.5</v>
      </c>
      <c r="P2864" s="36" t="str">
        <f>IF(טבלה1[[#This Row],[עמודה4]]="&lt; $25 / hr","0$ - $25 / hr",טבלה1[[#This Row],[עמודה4]])</f>
        <v>0$ - $25 / hr</v>
      </c>
      <c r="Q2864" s="12" t="str" cm="1">
        <f t="array" ref="Q2864">INDEX(_xlfn.TEXTSPLIT(טבלה1[[#This Row],[עמודה55]],"-"),1)</f>
        <v xml:space="preserve">0$ </v>
      </c>
      <c r="R2864" s="21" t="str" cm="1">
        <f t="array" ref="R2864">INDEX(_xlfn.TEXTSPLIT(INDEX(_xlfn.TEXTSPLIT(טבלה1[[#This Row],[עמודה55]],"-"),2),"/"),1)</f>
        <v xml:space="preserve"> $25 </v>
      </c>
      <c r="S2864" s="36">
        <f>AVERAGE(טבלה1[[#This Row],[עמודה59]:[עמודה60]])</f>
        <v>12.5</v>
      </c>
      <c r="T2864" s="38">
        <f>VALUE(SUBSTITUTE(טבלה1[[#This Row],[עמודה56]],"$",""))</f>
        <v>0</v>
      </c>
      <c r="U2864" s="38">
        <f>VALUE(SUBSTITUTE(טבלה1[[#This Row],[עמודה57]],"$",""))</f>
        <v>25</v>
      </c>
      <c r="V2864" s="38" t="str">
        <f>IF(טבלה1[[#This Row],[עמודה58]]&gt;30,"Yes","No")</f>
        <v>No</v>
      </c>
    </row>
    <row r="2865" spans="1:22" x14ac:dyDescent="0.15">
      <c r="A2865" s="32" t="s">
        <v>6682</v>
      </c>
      <c r="B2865" s="39" t="s">
        <v>6683</v>
      </c>
      <c r="C2865" s="39" t="s">
        <v>4349</v>
      </c>
      <c r="D2865" s="39" t="s">
        <v>4</v>
      </c>
      <c r="E2865" s="39" t="s">
        <v>4</v>
      </c>
      <c r="F2865" s="39" t="s">
        <v>29</v>
      </c>
      <c r="G2865" s="36" t="str">
        <f t="shared" si="44"/>
        <v>Low</v>
      </c>
      <c r="H2865" s="41">
        <v>0.2</v>
      </c>
      <c r="I2865" s="42"/>
      <c r="J2865" s="12" t="str" cm="1">
        <f t="array" ref="J2865">INDEX(_xlfn.TEXTSPLIT(טבלה1[[#This Row],[עמודה2]],","),2)</f>
        <v xml:space="preserve"> China</v>
      </c>
      <c r="K2865" s="43" t="str">
        <f>_xlfn.CONCAT(טבלה1[[#This Row],[AI_Companies]]," ",טבלה1[[#This Row],[עמודה1]])</f>
        <v>Dosion http://www.dosion.net/</v>
      </c>
      <c r="L2865" s="28">
        <v>10</v>
      </c>
      <c r="M2865" s="28" t="str">
        <f>IF(טבלה1[[#This Row],[עמודה53]]&gt;2000,"Yes","No")</f>
        <v>No</v>
      </c>
      <c r="N2865" s="28">
        <v>49</v>
      </c>
      <c r="O2865" s="28">
        <f>AVERAGE(טבלה1[[#This Row],[עמודה52]:[עמודה53]])</f>
        <v>29.5</v>
      </c>
      <c r="P2865" s="28" t="str">
        <f>IF(טבלה1[[#This Row],[עמודה4]]="&lt; $25 / hr","0$ - $25 / hr",טבלה1[[#This Row],[עמודה4]])</f>
        <v>Undisclosed</v>
      </c>
      <c r="Q2865" s="12" t="str" cm="1">
        <f t="array" ref="Q2865">INDEX(_xlfn.TEXTSPLIT(טבלה1[[#This Row],[עמודה55]],"-"),1)</f>
        <v>Undisclosed</v>
      </c>
      <c r="R2865" s="21" t="e" cm="1">
        <f t="array" ref="R2865">INDEX(_xlfn.TEXTSPLIT(INDEX(_xlfn.TEXTSPLIT(טבלה1[[#This Row],[עמודה55]],"-"),2),"/"),1)</f>
        <v>#REF!</v>
      </c>
      <c r="S2865" s="28" t="e">
        <f>AVERAGE(טבלה1[[#This Row],[עמודה59]:[עמודה60]])</f>
        <v>#VALUE!</v>
      </c>
      <c r="T2865" s="31" t="e">
        <f>VALUE(SUBSTITUTE(טבלה1[[#This Row],[עמודה56]],"$",""))</f>
        <v>#VALUE!</v>
      </c>
      <c r="U2865" s="31" t="e">
        <f>VALUE(SUBSTITUTE(טבלה1[[#This Row],[עמודה57]],"$",""))</f>
        <v>#REF!</v>
      </c>
      <c r="V2865" s="31" t="e">
        <f>IF(טבלה1[[#This Row],[עמודה58]]&gt;30,"Yes","No")</f>
        <v>#VALUE!</v>
      </c>
    </row>
    <row r="2866" spans="1:22" x14ac:dyDescent="0.15">
      <c r="A2866" s="32" t="s">
        <v>6684</v>
      </c>
      <c r="B2866" s="33" t="s">
        <v>6685</v>
      </c>
      <c r="C2866" s="33" t="s">
        <v>168</v>
      </c>
      <c r="D2866" s="44">
        <v>25000</v>
      </c>
      <c r="E2866" s="33" t="s">
        <v>33</v>
      </c>
      <c r="F2866" s="33" t="s">
        <v>29</v>
      </c>
      <c r="G2866" s="36" t="str">
        <f t="shared" si="44"/>
        <v>Low</v>
      </c>
      <c r="H2866" s="34">
        <v>0.2</v>
      </c>
      <c r="I2866" s="35"/>
      <c r="J2866" s="12" t="str" cm="1">
        <f t="array" ref="J2866">INDEX(_xlfn.TEXTSPLIT(טבלה1[[#This Row],[עמודה2]],","),2)</f>
        <v xml:space="preserve"> Colombia</v>
      </c>
      <c r="K2866" s="37" t="str">
        <f>_xlfn.CONCAT(טבלה1[[#This Row],[AI_Companies]]," ",טבלה1[[#This Row],[עמודה1]])</f>
        <v>Ipinnovatech http://www.ipinnovatech.co</v>
      </c>
      <c r="L2866" s="36">
        <v>10</v>
      </c>
      <c r="M2866" s="36" t="str">
        <f>IF(טבלה1[[#This Row],[עמודה53]]&gt;2000,"Yes","No")</f>
        <v>No</v>
      </c>
      <c r="N2866" s="36">
        <v>49</v>
      </c>
      <c r="O2866" s="36">
        <f>AVERAGE(טבלה1[[#This Row],[עמודה52]:[עמודה53]])</f>
        <v>29.5</v>
      </c>
      <c r="P2866" s="36" t="str">
        <f>IF(טבלה1[[#This Row],[עמודה4]]="&lt; $25 / hr","0$ - $25 / hr",טבלה1[[#This Row],[עמודה4]])</f>
        <v>Undisclosed</v>
      </c>
      <c r="Q2866" s="12" t="str" cm="1">
        <f t="array" ref="Q2866">INDEX(_xlfn.TEXTSPLIT(טבלה1[[#This Row],[עמודה55]],"-"),1)</f>
        <v>Undisclosed</v>
      </c>
      <c r="R2866" s="21" t="e" cm="1">
        <f t="array" ref="R2866">INDEX(_xlfn.TEXTSPLIT(INDEX(_xlfn.TEXTSPLIT(טבלה1[[#This Row],[עמודה55]],"-"),2),"/"),1)</f>
        <v>#REF!</v>
      </c>
      <c r="S2866" s="36" t="e">
        <f>AVERAGE(טבלה1[[#This Row],[עמודה59]:[עמודה60]])</f>
        <v>#VALUE!</v>
      </c>
      <c r="T2866" s="38" t="e">
        <f>VALUE(SUBSTITUTE(טבלה1[[#This Row],[עמודה56]],"$",""))</f>
        <v>#VALUE!</v>
      </c>
      <c r="U2866" s="38" t="e">
        <f>VALUE(SUBSTITUTE(טבלה1[[#This Row],[עמודה57]],"$",""))</f>
        <v>#REF!</v>
      </c>
      <c r="V2866" s="38" t="e">
        <f>IF(טבלה1[[#This Row],[עמודה58]]&gt;30,"Yes","No")</f>
        <v>#VALUE!</v>
      </c>
    </row>
    <row r="2867" spans="1:22" x14ac:dyDescent="0.15">
      <c r="A2867" s="32" t="s">
        <v>6686</v>
      </c>
      <c r="B2867" s="39" t="s">
        <v>6687</v>
      </c>
      <c r="C2867" s="39" t="s">
        <v>1179</v>
      </c>
      <c r="D2867" s="39" t="s">
        <v>4</v>
      </c>
      <c r="E2867" s="39" t="s">
        <v>4</v>
      </c>
      <c r="F2867" s="39" t="s">
        <v>29</v>
      </c>
      <c r="G2867" s="36" t="str">
        <f t="shared" si="44"/>
        <v>Low</v>
      </c>
      <c r="H2867" s="41">
        <v>0.2</v>
      </c>
      <c r="I2867" s="42"/>
      <c r="J2867" s="12" t="str" cm="1">
        <f t="array" ref="J2867">INDEX(_xlfn.TEXTSPLIT(טבלה1[[#This Row],[עמודה2]],","),2)</f>
        <v xml:space="preserve"> India</v>
      </c>
      <c r="K2867" s="43" t="str">
        <f>_xlfn.CONCAT(טבלה1[[#This Row],[AI_Companies]]," ",טבלה1[[#This Row],[עמודה1]])</f>
        <v>Seaflux https://www.seaflux.tech/</v>
      </c>
      <c r="L2867" s="28">
        <v>10</v>
      </c>
      <c r="M2867" s="28" t="str">
        <f>IF(טבלה1[[#This Row],[עמודה53]]&gt;2000,"Yes","No")</f>
        <v>No</v>
      </c>
      <c r="N2867" s="28">
        <v>49</v>
      </c>
      <c r="O2867" s="28">
        <f>AVERAGE(טבלה1[[#This Row],[עמודה52]:[עמודה53]])</f>
        <v>29.5</v>
      </c>
      <c r="P2867" s="28" t="str">
        <f>IF(טבלה1[[#This Row],[עמודה4]]="&lt; $25 / hr","0$ - $25 / hr",טבלה1[[#This Row],[עמודה4]])</f>
        <v>$25 - $49 / hr</v>
      </c>
      <c r="Q2867" s="12" t="str" cm="1">
        <f t="array" ref="Q2867">INDEX(_xlfn.TEXTSPLIT(טבלה1[[#This Row],[עמודה55]],"-"),1)</f>
        <v xml:space="preserve">$25 </v>
      </c>
      <c r="R2867" s="21" t="str" cm="1">
        <f t="array" ref="R2867">INDEX(_xlfn.TEXTSPLIT(INDEX(_xlfn.TEXTSPLIT(טבלה1[[#This Row],[עמודה55]],"-"),2),"/"),1)</f>
        <v xml:space="preserve"> $49 </v>
      </c>
      <c r="S2867" s="28">
        <f>AVERAGE(טבלה1[[#This Row],[עמודה59]:[עמודה60]])</f>
        <v>37</v>
      </c>
      <c r="T2867" s="31">
        <f>VALUE(SUBSTITUTE(טבלה1[[#This Row],[עמודה56]],"$",""))</f>
        <v>25</v>
      </c>
      <c r="U2867" s="31">
        <f>VALUE(SUBSTITUTE(טבלה1[[#This Row],[עמודה57]],"$",""))</f>
        <v>49</v>
      </c>
      <c r="V2867" s="31" t="str">
        <f>IF(טבלה1[[#This Row],[עמודה58]]&gt;30,"Yes","No")</f>
        <v>Yes</v>
      </c>
    </row>
    <row r="2868" spans="1:22" x14ac:dyDescent="0.15">
      <c r="A2868" s="32" t="s">
        <v>6688</v>
      </c>
      <c r="B2868" s="33" t="s">
        <v>6689</v>
      </c>
      <c r="C2868" s="33" t="s">
        <v>308</v>
      </c>
      <c r="D2868" s="44">
        <v>5000</v>
      </c>
      <c r="E2868" s="33" t="s">
        <v>33</v>
      </c>
      <c r="F2868" s="33" t="s">
        <v>29</v>
      </c>
      <c r="G2868" s="36" t="str">
        <f t="shared" si="44"/>
        <v>Low</v>
      </c>
      <c r="H2868" s="34">
        <v>0.2</v>
      </c>
      <c r="I2868" s="35"/>
      <c r="J2868" s="12" t="str" cm="1">
        <f t="array" ref="J2868">INDEX(_xlfn.TEXTSPLIT(טבלה1[[#This Row],[עמודה2]],","),2)</f>
        <v xml:space="preserve"> Colombia</v>
      </c>
      <c r="K2868" s="37" t="str">
        <f>_xlfn.CONCAT(טבלה1[[#This Row],[AI_Companies]]," ",טבלה1[[#This Row],[עמודה1]])</f>
        <v>SINERWARES.A.S. http://www.sinerware.com/</v>
      </c>
      <c r="L2868" s="36">
        <v>10</v>
      </c>
      <c r="M2868" s="36" t="str">
        <f>IF(טבלה1[[#This Row],[עמודה53]]&gt;2000,"Yes","No")</f>
        <v>No</v>
      </c>
      <c r="N2868" s="36">
        <v>49</v>
      </c>
      <c r="O2868" s="36">
        <f>AVERAGE(טבלה1[[#This Row],[עמודה52]:[עמודה53]])</f>
        <v>29.5</v>
      </c>
      <c r="P2868" s="36" t="str">
        <f>IF(טבלה1[[#This Row],[עמודה4]]="&lt; $25 / hr","0$ - $25 / hr",טבלה1[[#This Row],[עמודה4]])</f>
        <v>Undisclosed</v>
      </c>
      <c r="Q2868" s="12" t="str" cm="1">
        <f t="array" ref="Q2868">INDEX(_xlfn.TEXTSPLIT(טבלה1[[#This Row],[עמודה55]],"-"),1)</f>
        <v>Undisclosed</v>
      </c>
      <c r="R2868" s="21" t="e" cm="1">
        <f t="array" ref="R2868">INDEX(_xlfn.TEXTSPLIT(INDEX(_xlfn.TEXTSPLIT(טבלה1[[#This Row],[עמודה55]],"-"),2),"/"),1)</f>
        <v>#REF!</v>
      </c>
      <c r="S2868" s="36" t="e">
        <f>AVERAGE(טבלה1[[#This Row],[עמודה59]:[עמודה60]])</f>
        <v>#VALUE!</v>
      </c>
      <c r="T2868" s="38" t="e">
        <f>VALUE(SUBSTITUTE(טבלה1[[#This Row],[עמודה56]],"$",""))</f>
        <v>#VALUE!</v>
      </c>
      <c r="U2868" s="38" t="e">
        <f>VALUE(SUBSTITUTE(טבלה1[[#This Row],[עמודה57]],"$",""))</f>
        <v>#REF!</v>
      </c>
      <c r="V2868" s="38" t="e">
        <f>IF(טבלה1[[#This Row],[עמודה58]]&gt;30,"Yes","No")</f>
        <v>#VALUE!</v>
      </c>
    </row>
    <row r="2869" spans="1:22" x14ac:dyDescent="0.15">
      <c r="A2869" s="32" t="s">
        <v>6690</v>
      </c>
      <c r="B2869" s="39" t="s">
        <v>6691</v>
      </c>
      <c r="C2869" s="39" t="s">
        <v>464</v>
      </c>
      <c r="D2869" s="40">
        <v>1000</v>
      </c>
      <c r="E2869" s="39" t="s">
        <v>33</v>
      </c>
      <c r="F2869" s="39" t="s">
        <v>29</v>
      </c>
      <c r="G2869" s="36" t="str">
        <f t="shared" si="44"/>
        <v>Low</v>
      </c>
      <c r="H2869" s="41">
        <v>0.2</v>
      </c>
      <c r="I2869" s="42"/>
      <c r="J2869" s="12" t="str" cm="1">
        <f t="array" ref="J2869">INDEX(_xlfn.TEXTSPLIT(טבלה1[[#This Row],[עמודה2]],","),2)</f>
        <v xml:space="preserve"> India</v>
      </c>
      <c r="K2869" s="43" t="str">
        <f>_xlfn.CONCAT(טבלה1[[#This Row],[AI_Companies]]," ",טבלה1[[#This Row],[עמודה1]])</f>
        <v>VirtualAnalytics https://www.virtualanalytics.ai</v>
      </c>
      <c r="L2869" s="28">
        <v>10</v>
      </c>
      <c r="M2869" s="28" t="str">
        <f>IF(טבלה1[[#This Row],[עמודה53]]&gt;2000,"Yes","No")</f>
        <v>No</v>
      </c>
      <c r="N2869" s="28">
        <v>49</v>
      </c>
      <c r="O2869" s="28">
        <f>AVERAGE(טבלה1[[#This Row],[עמודה52]:[עמודה53]])</f>
        <v>29.5</v>
      </c>
      <c r="P2869" s="28" t="str">
        <f>IF(טבלה1[[#This Row],[עמודה4]]="&lt; $25 / hr","0$ - $25 / hr",טבלה1[[#This Row],[עמודה4]])</f>
        <v>$25 - $49 / hr</v>
      </c>
      <c r="Q2869" s="12" t="str" cm="1">
        <f t="array" ref="Q2869">INDEX(_xlfn.TEXTSPLIT(טבלה1[[#This Row],[עמודה55]],"-"),1)</f>
        <v xml:space="preserve">$25 </v>
      </c>
      <c r="R2869" s="21" t="str" cm="1">
        <f t="array" ref="R2869">INDEX(_xlfn.TEXTSPLIT(INDEX(_xlfn.TEXTSPLIT(טבלה1[[#This Row],[עמודה55]],"-"),2),"/"),1)</f>
        <v xml:space="preserve"> $49 </v>
      </c>
      <c r="S2869" s="28">
        <f>AVERAGE(טבלה1[[#This Row],[עמודה59]:[עמודה60]])</f>
        <v>37</v>
      </c>
      <c r="T2869" s="31">
        <f>VALUE(SUBSTITUTE(טבלה1[[#This Row],[עמודה56]],"$",""))</f>
        <v>25</v>
      </c>
      <c r="U2869" s="31">
        <f>VALUE(SUBSTITUTE(טבלה1[[#This Row],[עמודה57]],"$",""))</f>
        <v>49</v>
      </c>
      <c r="V2869" s="31" t="str">
        <f>IF(טבלה1[[#This Row],[עמודה58]]&gt;30,"Yes","No")</f>
        <v>Yes</v>
      </c>
    </row>
    <row r="2870" spans="1:22" x14ac:dyDescent="0.15">
      <c r="A2870" s="32" t="s">
        <v>6692</v>
      </c>
      <c r="B2870" s="33" t="s">
        <v>6693</v>
      </c>
      <c r="C2870" s="33" t="s">
        <v>5324</v>
      </c>
      <c r="D2870" s="33" t="s">
        <v>4</v>
      </c>
      <c r="E2870" s="33" t="s">
        <v>4</v>
      </c>
      <c r="F2870" s="33" t="s">
        <v>29</v>
      </c>
      <c r="G2870" s="36" t="str">
        <f t="shared" si="44"/>
        <v>Low</v>
      </c>
      <c r="H2870" s="34">
        <v>0.2</v>
      </c>
      <c r="I2870" s="35"/>
      <c r="J2870" s="12" t="str" cm="1">
        <f t="array" ref="J2870">INDEX(_xlfn.TEXTSPLIT(טבלה1[[#This Row],[עמודה2]],","),2)</f>
        <v xml:space="preserve"> Pakistan</v>
      </c>
      <c r="K2870" s="37" t="str">
        <f>_xlfn.CONCAT(טבלה1[[#This Row],[AI_Companies]]," ",טבלה1[[#This Row],[עמודה1]])</f>
        <v>SiliconNexus http://silicon-nexus.com/</v>
      </c>
      <c r="L2870" s="36">
        <v>10</v>
      </c>
      <c r="M2870" s="36" t="str">
        <f>IF(טבלה1[[#This Row],[עמודה53]]&gt;2000,"Yes","No")</f>
        <v>No</v>
      </c>
      <c r="N2870" s="36">
        <v>49</v>
      </c>
      <c r="O2870" s="36">
        <f>AVERAGE(טבלה1[[#This Row],[עמודה52]:[עמודה53]])</f>
        <v>29.5</v>
      </c>
      <c r="P2870" s="36" t="str">
        <f>IF(טבלה1[[#This Row],[עמודה4]]="&lt; $25 / hr","0$ - $25 / hr",טבלה1[[#This Row],[עמודה4]])</f>
        <v>$25 - $49 / hr</v>
      </c>
      <c r="Q2870" s="12" t="str" cm="1">
        <f t="array" ref="Q2870">INDEX(_xlfn.TEXTSPLIT(טבלה1[[#This Row],[עמודה55]],"-"),1)</f>
        <v xml:space="preserve">$25 </v>
      </c>
      <c r="R2870" s="21" t="str" cm="1">
        <f t="array" ref="R2870">INDEX(_xlfn.TEXTSPLIT(INDEX(_xlfn.TEXTSPLIT(טבלה1[[#This Row],[עמודה55]],"-"),2),"/"),1)</f>
        <v xml:space="preserve"> $49 </v>
      </c>
      <c r="S2870" s="36">
        <f>AVERAGE(טבלה1[[#This Row],[עמודה59]:[עמודה60]])</f>
        <v>37</v>
      </c>
      <c r="T2870" s="38">
        <f>VALUE(SUBSTITUTE(טבלה1[[#This Row],[עמודה56]],"$",""))</f>
        <v>25</v>
      </c>
      <c r="U2870" s="38">
        <f>VALUE(SUBSTITUTE(טבלה1[[#This Row],[עמודה57]],"$",""))</f>
        <v>49</v>
      </c>
      <c r="V2870" s="38" t="str">
        <f>IF(טבלה1[[#This Row],[עמודה58]]&gt;30,"Yes","No")</f>
        <v>Yes</v>
      </c>
    </row>
    <row r="2871" spans="1:22" x14ac:dyDescent="0.15">
      <c r="A2871" s="32" t="s">
        <v>6694</v>
      </c>
      <c r="B2871" s="39" t="s">
        <v>6695</v>
      </c>
      <c r="C2871" s="39" t="s">
        <v>5577</v>
      </c>
      <c r="D2871" s="40">
        <v>1000</v>
      </c>
      <c r="E2871" s="39" t="s">
        <v>14</v>
      </c>
      <c r="F2871" s="39" t="s">
        <v>29</v>
      </c>
      <c r="G2871" s="36" t="str">
        <f t="shared" si="44"/>
        <v>Low</v>
      </c>
      <c r="H2871" s="41">
        <v>0.2</v>
      </c>
      <c r="I2871" s="42"/>
      <c r="J2871" s="12" t="str" cm="1">
        <f t="array" ref="J2871">INDEX(_xlfn.TEXTSPLIT(טבלה1[[#This Row],[עמודה2]],","),2)</f>
        <v xml:space="preserve"> AZ</v>
      </c>
      <c r="K2871" s="43" t="str">
        <f>_xlfn.CONCAT(טבלה1[[#This Row],[AI_Companies]]," ",טבלה1[[#This Row],[עמודה1]])</f>
        <v>Tasi,LLC https://www.tasi.biz/</v>
      </c>
      <c r="L2871" s="28">
        <v>10</v>
      </c>
      <c r="M2871" s="28" t="str">
        <f>IF(טבלה1[[#This Row],[עמודה53]]&gt;2000,"Yes","No")</f>
        <v>No</v>
      </c>
      <c r="N2871" s="28">
        <v>49</v>
      </c>
      <c r="O2871" s="28">
        <f>AVERAGE(טבלה1[[#This Row],[עמודה52]:[עמודה53]])</f>
        <v>29.5</v>
      </c>
      <c r="P2871" s="28" t="str">
        <f>IF(טבלה1[[#This Row],[עמודה4]]="&lt; $25 / hr","0$ - $25 / hr",טבלה1[[#This Row],[עמודה4]])</f>
        <v>Undisclosed</v>
      </c>
      <c r="Q2871" s="12" t="str" cm="1">
        <f t="array" ref="Q2871">INDEX(_xlfn.TEXTSPLIT(טבלה1[[#This Row],[עמודה55]],"-"),1)</f>
        <v>Undisclosed</v>
      </c>
      <c r="R2871" s="21" t="e" cm="1">
        <f t="array" ref="R2871">INDEX(_xlfn.TEXTSPLIT(INDEX(_xlfn.TEXTSPLIT(טבלה1[[#This Row],[עמודה55]],"-"),2),"/"),1)</f>
        <v>#REF!</v>
      </c>
      <c r="S2871" s="28" t="e">
        <f>AVERAGE(טבלה1[[#This Row],[עמודה59]:[עמודה60]])</f>
        <v>#VALUE!</v>
      </c>
      <c r="T2871" s="31" t="e">
        <f>VALUE(SUBSTITUTE(טבלה1[[#This Row],[עמודה56]],"$",""))</f>
        <v>#VALUE!</v>
      </c>
      <c r="U2871" s="31" t="e">
        <f>VALUE(SUBSTITUTE(טבלה1[[#This Row],[עמודה57]],"$",""))</f>
        <v>#REF!</v>
      </c>
      <c r="V2871" s="31" t="e">
        <f>IF(טבלה1[[#This Row],[עמודה58]]&gt;30,"Yes","No")</f>
        <v>#VALUE!</v>
      </c>
    </row>
    <row r="2872" spans="1:22" x14ac:dyDescent="0.15">
      <c r="A2872" s="32" t="s">
        <v>6696</v>
      </c>
      <c r="B2872" s="33" t="s">
        <v>6697</v>
      </c>
      <c r="C2872" s="33" t="s">
        <v>563</v>
      </c>
      <c r="D2872" s="44">
        <v>1000</v>
      </c>
      <c r="E2872" s="33" t="s">
        <v>33</v>
      </c>
      <c r="F2872" s="33" t="s">
        <v>29</v>
      </c>
      <c r="G2872" s="36" t="str">
        <f t="shared" si="44"/>
        <v>Low</v>
      </c>
      <c r="H2872" s="34">
        <v>0.2</v>
      </c>
      <c r="I2872" s="35"/>
      <c r="J2872" s="12" t="str" cm="1">
        <f t="array" ref="J2872">INDEX(_xlfn.TEXTSPLIT(טבלה1[[#This Row],[עמודה2]],","),2)</f>
        <v xml:space="preserve"> India</v>
      </c>
      <c r="K2872" s="37" t="str">
        <f>_xlfn.CONCAT(טבלה1[[#This Row],[AI_Companies]]," ",טבלה1[[#This Row],[עמודה1]])</f>
        <v>VAASIntelligentTechnologyServicesPrivateLimited https://vaasits.com</v>
      </c>
      <c r="L2872" s="36">
        <v>10</v>
      </c>
      <c r="M2872" s="36" t="str">
        <f>IF(טבלה1[[#This Row],[עמודה53]]&gt;2000,"Yes","No")</f>
        <v>No</v>
      </c>
      <c r="N2872" s="36">
        <v>49</v>
      </c>
      <c r="O2872" s="36">
        <f>AVERAGE(טבלה1[[#This Row],[עמודה52]:[עמודה53]])</f>
        <v>29.5</v>
      </c>
      <c r="P2872" s="36" t="str">
        <f>IF(טבלה1[[#This Row],[עמודה4]]="&lt; $25 / hr","0$ - $25 / hr",טבלה1[[#This Row],[עמודה4]])</f>
        <v>0$ - $25 / hr</v>
      </c>
      <c r="Q2872" s="12" t="str" cm="1">
        <f t="array" ref="Q2872">INDEX(_xlfn.TEXTSPLIT(טבלה1[[#This Row],[עמודה55]],"-"),1)</f>
        <v xml:space="preserve">0$ </v>
      </c>
      <c r="R2872" s="21" t="str" cm="1">
        <f t="array" ref="R2872">INDEX(_xlfn.TEXTSPLIT(INDEX(_xlfn.TEXTSPLIT(טבלה1[[#This Row],[עמודה55]],"-"),2),"/"),1)</f>
        <v xml:space="preserve"> $25 </v>
      </c>
      <c r="S2872" s="36">
        <f>AVERAGE(טבלה1[[#This Row],[עמודה59]:[עמודה60]])</f>
        <v>12.5</v>
      </c>
      <c r="T2872" s="38">
        <f>VALUE(SUBSTITUTE(טבלה1[[#This Row],[עמודה56]],"$",""))</f>
        <v>0</v>
      </c>
      <c r="U2872" s="38">
        <f>VALUE(SUBSTITUTE(טבלה1[[#This Row],[עמודה57]],"$",""))</f>
        <v>25</v>
      </c>
      <c r="V2872" s="38" t="str">
        <f>IF(טבלה1[[#This Row],[עמודה58]]&gt;30,"Yes","No")</f>
        <v>No</v>
      </c>
    </row>
    <row r="2873" spans="1:22" x14ac:dyDescent="0.15">
      <c r="A2873" s="32" t="s">
        <v>6698</v>
      </c>
      <c r="B2873" s="39" t="s">
        <v>6699</v>
      </c>
      <c r="C2873" s="39" t="s">
        <v>5180</v>
      </c>
      <c r="D2873" s="40">
        <v>1000</v>
      </c>
      <c r="E2873" s="39" t="s">
        <v>928</v>
      </c>
      <c r="F2873" s="39" t="s">
        <v>29</v>
      </c>
      <c r="G2873" s="36" t="str">
        <f t="shared" si="44"/>
        <v>Low</v>
      </c>
      <c r="H2873" s="41">
        <v>0.2</v>
      </c>
      <c r="I2873" s="42"/>
      <c r="J2873" s="12" t="str" cm="1">
        <f t="array" ref="J2873">INDEX(_xlfn.TEXTSPLIT(טבלה1[[#This Row],[עמודה2]],","),2)</f>
        <v xml:space="preserve"> Pakistan</v>
      </c>
      <c r="K2873" s="43" t="str">
        <f>_xlfn.CONCAT(טבלה1[[#This Row],[AI_Companies]]," ",טבלה1[[#This Row],[עמודה1]])</f>
        <v>GlobalxSolutions http://globalxsolutions.com</v>
      </c>
      <c r="L2873" s="28">
        <v>10</v>
      </c>
      <c r="M2873" s="28" t="str">
        <f>IF(טבלה1[[#This Row],[עמודה53]]&gt;2000,"Yes","No")</f>
        <v>No</v>
      </c>
      <c r="N2873" s="28">
        <v>49</v>
      </c>
      <c r="O2873" s="28">
        <f>AVERAGE(טבלה1[[#This Row],[עמודה52]:[עמודה53]])</f>
        <v>29.5</v>
      </c>
      <c r="P2873" s="28" t="str">
        <f>IF(טבלה1[[#This Row],[עמודה4]]="&lt; $25 / hr","0$ - $25 / hr",טבלה1[[#This Row],[עמודה4]])</f>
        <v>$25 - $49 / hr</v>
      </c>
      <c r="Q2873" s="12" t="str" cm="1">
        <f t="array" ref="Q2873">INDEX(_xlfn.TEXTSPLIT(טבלה1[[#This Row],[עמודה55]],"-"),1)</f>
        <v xml:space="preserve">$25 </v>
      </c>
      <c r="R2873" s="21" t="str" cm="1">
        <f t="array" ref="R2873">INDEX(_xlfn.TEXTSPLIT(INDEX(_xlfn.TEXTSPLIT(טבלה1[[#This Row],[עמודה55]],"-"),2),"/"),1)</f>
        <v xml:space="preserve"> $49 </v>
      </c>
      <c r="S2873" s="28">
        <f>AVERAGE(טבלה1[[#This Row],[עמודה59]:[עמודה60]])</f>
        <v>37</v>
      </c>
      <c r="T2873" s="31">
        <f>VALUE(SUBSTITUTE(טבלה1[[#This Row],[עמודה56]],"$",""))</f>
        <v>25</v>
      </c>
      <c r="U2873" s="31">
        <f>VALUE(SUBSTITUTE(טבלה1[[#This Row],[עמודה57]],"$",""))</f>
        <v>49</v>
      </c>
      <c r="V2873" s="31" t="str">
        <f>IF(טבלה1[[#This Row],[עמודה58]]&gt;30,"Yes","No")</f>
        <v>Yes</v>
      </c>
    </row>
    <row r="2874" spans="1:22" x14ac:dyDescent="0.15">
      <c r="A2874" s="32" t="s">
        <v>6700</v>
      </c>
      <c r="B2874" s="33" t="s">
        <v>6701</v>
      </c>
      <c r="C2874" s="33" t="s">
        <v>1084</v>
      </c>
      <c r="D2874" s="33" t="s">
        <v>4</v>
      </c>
      <c r="E2874" s="33" t="s">
        <v>4</v>
      </c>
      <c r="F2874" s="33" t="s">
        <v>29</v>
      </c>
      <c r="G2874" s="36" t="str">
        <f t="shared" si="44"/>
        <v>Low</v>
      </c>
      <c r="H2874" s="34">
        <v>0.2</v>
      </c>
      <c r="I2874" s="35"/>
      <c r="J2874" s="12" t="str" cm="1">
        <f t="array" ref="J2874">INDEX(_xlfn.TEXTSPLIT(טבלה1[[#This Row],[עמודה2]],","),2)</f>
        <v xml:space="preserve"> India</v>
      </c>
      <c r="K2874" s="37" t="str">
        <f>_xlfn.CONCAT(טבלה1[[#This Row],[AI_Companies]]," ",טבלה1[[#This Row],[עמודה1]])</f>
        <v>ZamorinGlobalVenturesPvtLtd https://www.zamorin.global/</v>
      </c>
      <c r="L2874" s="36">
        <v>10</v>
      </c>
      <c r="M2874" s="36" t="str">
        <f>IF(טבלה1[[#This Row],[עמודה53]]&gt;2000,"Yes","No")</f>
        <v>No</v>
      </c>
      <c r="N2874" s="36">
        <v>49</v>
      </c>
      <c r="O2874" s="36">
        <f>AVERAGE(טבלה1[[#This Row],[עמודה52]:[עמודה53]])</f>
        <v>29.5</v>
      </c>
      <c r="P2874" s="36" t="str">
        <f>IF(טבלה1[[#This Row],[עמודה4]]="&lt; $25 / hr","0$ - $25 / hr",טבלה1[[#This Row],[עמודה4]])</f>
        <v>$300+ / hr</v>
      </c>
      <c r="Q2874" s="12" t="str" cm="1">
        <f t="array" ref="Q2874">INDEX(_xlfn.TEXTSPLIT(טבלה1[[#This Row],[עמודה55]],"-"),1)</f>
        <v>$300+ / hr</v>
      </c>
      <c r="R2874" s="21" t="e" cm="1">
        <f t="array" ref="R2874">INDEX(_xlfn.TEXTSPLIT(INDEX(_xlfn.TEXTSPLIT(טבלה1[[#This Row],[עמודה55]],"-"),2),"/"),1)</f>
        <v>#REF!</v>
      </c>
      <c r="S2874" s="36" t="e">
        <f>AVERAGE(טבלה1[[#This Row],[עמודה59]:[עמודה60]])</f>
        <v>#VALUE!</v>
      </c>
      <c r="T2874" s="38" t="e">
        <f>VALUE(SUBSTITUTE(טבלה1[[#This Row],[עמודה56]],"$",""))</f>
        <v>#VALUE!</v>
      </c>
      <c r="U2874" s="38" t="e">
        <f>VALUE(SUBSTITUTE(טבלה1[[#This Row],[עמודה57]],"$",""))</f>
        <v>#REF!</v>
      </c>
      <c r="V2874" s="38" t="e">
        <f>IF(טבלה1[[#This Row],[עמודה58]]&gt;30,"Yes","No")</f>
        <v>#VALUE!</v>
      </c>
    </row>
    <row r="2875" spans="1:22" x14ac:dyDescent="0.15">
      <c r="A2875" s="32" t="s">
        <v>6702</v>
      </c>
      <c r="B2875" s="39" t="s">
        <v>6703</v>
      </c>
      <c r="C2875" s="39" t="s">
        <v>215</v>
      </c>
      <c r="D2875" s="39" t="s">
        <v>4</v>
      </c>
      <c r="E2875" s="39" t="s">
        <v>4</v>
      </c>
      <c r="F2875" s="39" t="s">
        <v>29</v>
      </c>
      <c r="G2875" s="36" t="str">
        <f t="shared" si="44"/>
        <v>Low</v>
      </c>
      <c r="H2875" s="41">
        <v>0.2</v>
      </c>
      <c r="I2875" s="42"/>
      <c r="J2875" s="12" t="str" cm="1">
        <f t="array" ref="J2875">INDEX(_xlfn.TEXTSPLIT(טבלה1[[#This Row],[עמודה2]],","),2)</f>
        <v xml:space="preserve"> Singapore</v>
      </c>
      <c r="K2875" s="43" t="str">
        <f>_xlfn.CONCAT(טבלה1[[#This Row],[AI_Companies]]," ",טבלה1[[#This Row],[עמודה1]])</f>
        <v>QuantumSpace https://quantumspacepteltd.com/</v>
      </c>
      <c r="L2875" s="28">
        <v>10</v>
      </c>
      <c r="M2875" s="28" t="str">
        <f>IF(טבלה1[[#This Row],[עמודה53]]&gt;2000,"Yes","No")</f>
        <v>No</v>
      </c>
      <c r="N2875" s="28">
        <v>49</v>
      </c>
      <c r="O2875" s="28">
        <f>AVERAGE(טבלה1[[#This Row],[עמודה52]:[עמודה53]])</f>
        <v>29.5</v>
      </c>
      <c r="P2875" s="28" t="str">
        <f>IF(טבלה1[[#This Row],[עמודה4]]="&lt; $25 / hr","0$ - $25 / hr",טבלה1[[#This Row],[עמודה4]])</f>
        <v>Undisclosed</v>
      </c>
      <c r="Q2875" s="12" t="str" cm="1">
        <f t="array" ref="Q2875">INDEX(_xlfn.TEXTSPLIT(טבלה1[[#This Row],[עמודה55]],"-"),1)</f>
        <v>Undisclosed</v>
      </c>
      <c r="R2875" s="21" t="e" cm="1">
        <f t="array" ref="R2875">INDEX(_xlfn.TEXTSPLIT(INDEX(_xlfn.TEXTSPLIT(טבלה1[[#This Row],[עמודה55]],"-"),2),"/"),1)</f>
        <v>#REF!</v>
      </c>
      <c r="S2875" s="28" t="e">
        <f>AVERAGE(טבלה1[[#This Row],[עמודה59]:[עמודה60]])</f>
        <v>#VALUE!</v>
      </c>
      <c r="T2875" s="31" t="e">
        <f>VALUE(SUBSTITUTE(טבלה1[[#This Row],[עמודה56]],"$",""))</f>
        <v>#VALUE!</v>
      </c>
      <c r="U2875" s="31" t="e">
        <f>VALUE(SUBSTITUTE(טבלה1[[#This Row],[עמודה57]],"$",""))</f>
        <v>#REF!</v>
      </c>
      <c r="V2875" s="31" t="e">
        <f>IF(טבלה1[[#This Row],[עמודה58]]&gt;30,"Yes","No")</f>
        <v>#VALUE!</v>
      </c>
    </row>
    <row r="2876" spans="1:22" x14ac:dyDescent="0.15">
      <c r="A2876" s="32" t="s">
        <v>6704</v>
      </c>
      <c r="B2876" s="33" t="s">
        <v>6705</v>
      </c>
      <c r="C2876" s="33" t="s">
        <v>6319</v>
      </c>
      <c r="D2876" s="33" t="s">
        <v>4</v>
      </c>
      <c r="E2876" s="33" t="s">
        <v>33</v>
      </c>
      <c r="F2876" s="33" t="s">
        <v>117</v>
      </c>
      <c r="G2876" s="36" t="str">
        <f t="shared" si="44"/>
        <v>Low</v>
      </c>
      <c r="H2876" s="34">
        <v>0.23</v>
      </c>
      <c r="I2876" s="35"/>
      <c r="J2876" s="12" t="str" cm="1">
        <f t="array" ref="J2876">INDEX(_xlfn.TEXTSPLIT(טבלה1[[#This Row],[עמודה2]],","),2)</f>
        <v xml:space="preserve"> United Arab Emirates</v>
      </c>
      <c r="K2876" s="37" t="str">
        <f>_xlfn.CONCAT(טבלה1[[#This Row],[AI_Companies]]," ",טבלה1[[#This Row],[עמודה1]])</f>
        <v>CheverTech https://www.chevertech.com/</v>
      </c>
      <c r="L2876" s="36">
        <v>2</v>
      </c>
      <c r="M2876" s="36" t="str">
        <f>IF(טבלה1[[#This Row],[עמודה53]]&gt;2000,"Yes","No")</f>
        <v>No</v>
      </c>
      <c r="N2876" s="36">
        <v>9</v>
      </c>
      <c r="O2876" s="36">
        <f>AVERAGE(טבלה1[[#This Row],[עמודה52]:[עמודה53]])</f>
        <v>29.5</v>
      </c>
      <c r="P2876" s="36" t="str">
        <f>IF(טבלה1[[#This Row],[עמודה4]]="&lt; $25 / hr","0$ - $25 / hr",טבלה1[[#This Row],[עמודה4]])</f>
        <v>Undisclosed</v>
      </c>
      <c r="Q2876" s="12" t="str" cm="1">
        <f t="array" ref="Q2876">INDEX(_xlfn.TEXTSPLIT(טבלה1[[#This Row],[עמודה55]],"-"),1)</f>
        <v>Undisclosed</v>
      </c>
      <c r="R2876" s="21" t="e" cm="1">
        <f t="array" ref="R2876">INDEX(_xlfn.TEXTSPLIT(INDEX(_xlfn.TEXTSPLIT(טבלה1[[#This Row],[עמודה55]],"-"),2),"/"),1)</f>
        <v>#REF!</v>
      </c>
      <c r="S2876" s="36" t="e">
        <f>AVERAGE(טבלה1[[#This Row],[עמודה59]:[עמודה60]])</f>
        <v>#VALUE!</v>
      </c>
      <c r="T2876" s="38" t="e">
        <f>VALUE(SUBSTITUTE(טבלה1[[#This Row],[עמודה56]],"$",""))</f>
        <v>#VALUE!</v>
      </c>
      <c r="U2876" s="38" t="e">
        <f>VALUE(SUBSTITUTE(טבלה1[[#This Row],[עמודה57]],"$",""))</f>
        <v>#REF!</v>
      </c>
      <c r="V2876" s="38" t="e">
        <f>IF(טבלה1[[#This Row],[עמודה58]]&gt;30,"Yes","No")</f>
        <v>#VALUE!</v>
      </c>
    </row>
    <row r="2877" spans="1:22" x14ac:dyDescent="0.15">
      <c r="A2877" s="32" t="s">
        <v>6706</v>
      </c>
      <c r="B2877" s="39" t="s">
        <v>6707</v>
      </c>
      <c r="C2877" s="39" t="s">
        <v>3886</v>
      </c>
      <c r="D2877" s="40">
        <v>50000</v>
      </c>
      <c r="E2877" s="39" t="s">
        <v>9</v>
      </c>
      <c r="F2877" s="39" t="s">
        <v>29</v>
      </c>
      <c r="G2877" s="36" t="str">
        <f t="shared" si="44"/>
        <v>Low</v>
      </c>
      <c r="H2877" s="41">
        <v>0.1</v>
      </c>
      <c r="I2877" s="42"/>
      <c r="J2877" s="12" t="str" cm="1">
        <f t="array" ref="J2877">INDEX(_xlfn.TEXTSPLIT(טבלה1[[#This Row],[עמודה2]],","),2)</f>
        <v xml:space="preserve"> India</v>
      </c>
      <c r="K2877" s="43" t="str">
        <f>_xlfn.CONCAT(טבלה1[[#This Row],[AI_Companies]]," ",טבלה1[[#This Row],[עמודה1]])</f>
        <v>KlatchTechnologies https://klatchtech.com</v>
      </c>
      <c r="L2877" s="28">
        <v>10</v>
      </c>
      <c r="M2877" s="28" t="str">
        <f>IF(טבלה1[[#This Row],[עמודה53]]&gt;2000,"Yes","No")</f>
        <v>No</v>
      </c>
      <c r="N2877" s="28">
        <v>49</v>
      </c>
      <c r="O2877" s="28">
        <f>AVERAGE(טבלה1[[#This Row],[עמודה52]:[עמודה53]])</f>
        <v>5.5</v>
      </c>
      <c r="P2877" s="28" t="str">
        <f>IF(טבלה1[[#This Row],[עמודה4]]="&lt; $25 / hr","0$ - $25 / hr",טבלה1[[#This Row],[עמודה4]])</f>
        <v>$25 - $49 / hr</v>
      </c>
      <c r="Q2877" s="12" t="str" cm="1">
        <f t="array" ref="Q2877">INDEX(_xlfn.TEXTSPLIT(טבלה1[[#This Row],[עמודה55]],"-"),1)</f>
        <v xml:space="preserve">$25 </v>
      </c>
      <c r="R2877" s="21" t="str" cm="1">
        <f t="array" ref="R2877">INDEX(_xlfn.TEXTSPLIT(INDEX(_xlfn.TEXTSPLIT(טבלה1[[#This Row],[עמודה55]],"-"),2),"/"),1)</f>
        <v xml:space="preserve"> $49 </v>
      </c>
      <c r="S2877" s="28">
        <f>AVERAGE(טבלה1[[#This Row],[עמודה59]:[עמודה60]])</f>
        <v>37</v>
      </c>
      <c r="T2877" s="31">
        <f>VALUE(SUBSTITUTE(טבלה1[[#This Row],[עמודה56]],"$",""))</f>
        <v>25</v>
      </c>
      <c r="U2877" s="31">
        <f>VALUE(SUBSTITUTE(טבלה1[[#This Row],[עמודה57]],"$",""))</f>
        <v>49</v>
      </c>
      <c r="V2877" s="31" t="str">
        <f>IF(טבלה1[[#This Row],[עמודה58]]&gt;30,"Yes","No")</f>
        <v>Yes</v>
      </c>
    </row>
    <row r="2878" spans="1:22" x14ac:dyDescent="0.15">
      <c r="A2878" s="32" t="s">
        <v>6708</v>
      </c>
      <c r="B2878" s="33" t="s">
        <v>6709</v>
      </c>
      <c r="C2878" s="33" t="s">
        <v>737</v>
      </c>
      <c r="D2878" s="44">
        <v>1000</v>
      </c>
      <c r="E2878" s="33" t="s">
        <v>33</v>
      </c>
      <c r="F2878" s="33" t="s">
        <v>29</v>
      </c>
      <c r="G2878" s="36" t="str">
        <f t="shared" si="44"/>
        <v>Low</v>
      </c>
      <c r="H2878" s="34">
        <v>0.1</v>
      </c>
      <c r="I2878" s="35"/>
      <c r="J2878" s="12" t="str" cm="1">
        <f t="array" ref="J2878">INDEX(_xlfn.TEXTSPLIT(טבלה1[[#This Row],[עמודה2]],","),2)</f>
        <v xml:space="preserve"> Costa Rica</v>
      </c>
      <c r="K2878" s="37" t="str">
        <f>_xlfn.CONCAT(טבלה1[[#This Row],[AI_Companies]]," ",טבלה1[[#This Row],[עמודה1]])</f>
        <v>Akurey https://www.akurey.com</v>
      </c>
      <c r="L2878" s="36">
        <v>10</v>
      </c>
      <c r="M2878" s="36" t="str">
        <f>IF(טבלה1[[#This Row],[עמודה53]]&gt;2000,"Yes","No")</f>
        <v>No</v>
      </c>
      <c r="N2878" s="36">
        <v>49</v>
      </c>
      <c r="O2878" s="36">
        <f>AVERAGE(טבלה1[[#This Row],[עמודה52]:[עמודה53]])</f>
        <v>29.5</v>
      </c>
      <c r="P2878" s="36" t="str">
        <f>IF(טבלה1[[#This Row],[עמודה4]]="&lt; $25 / hr","0$ - $25 / hr",טבלה1[[#This Row],[עמודה4]])</f>
        <v>$50 - $99 / hr</v>
      </c>
      <c r="Q2878" s="12" t="str" cm="1">
        <f t="array" ref="Q2878">INDEX(_xlfn.TEXTSPLIT(טבלה1[[#This Row],[עמודה55]],"-"),1)</f>
        <v xml:space="preserve">$50 </v>
      </c>
      <c r="R2878" s="21" t="str" cm="1">
        <f t="array" ref="R2878">INDEX(_xlfn.TEXTSPLIT(INDEX(_xlfn.TEXTSPLIT(טבלה1[[#This Row],[עמודה55]],"-"),2),"/"),1)</f>
        <v xml:space="preserve"> $99 </v>
      </c>
      <c r="S2878" s="36">
        <f>AVERAGE(טבלה1[[#This Row],[עמודה59]:[עמודה60]])</f>
        <v>74.5</v>
      </c>
      <c r="T2878" s="38">
        <f>VALUE(SUBSTITUTE(טבלה1[[#This Row],[עמודה56]],"$",""))</f>
        <v>50</v>
      </c>
      <c r="U2878" s="38">
        <f>VALUE(SUBSTITUTE(טבלה1[[#This Row],[עמודה57]],"$",""))</f>
        <v>99</v>
      </c>
      <c r="V2878" s="38" t="str">
        <f>IF(טבלה1[[#This Row],[עמודה58]]&gt;30,"Yes","No")</f>
        <v>Yes</v>
      </c>
    </row>
    <row r="2879" spans="1:22" x14ac:dyDescent="0.15">
      <c r="A2879" s="32" t="s">
        <v>6710</v>
      </c>
      <c r="B2879" s="39" t="s">
        <v>6711</v>
      </c>
      <c r="C2879" s="39" t="s">
        <v>215</v>
      </c>
      <c r="D2879" s="40">
        <v>5000</v>
      </c>
      <c r="E2879" s="39" t="s">
        <v>21</v>
      </c>
      <c r="F2879" s="39" t="s">
        <v>29</v>
      </c>
      <c r="G2879" s="36" t="str">
        <f t="shared" si="44"/>
        <v>Low</v>
      </c>
      <c r="H2879" s="41">
        <v>0.1</v>
      </c>
      <c r="I2879" s="42"/>
      <c r="J2879" s="12" t="str" cm="1">
        <f t="array" ref="J2879">INDEX(_xlfn.TEXTSPLIT(טבלה1[[#This Row],[עמודה2]],","),2)</f>
        <v xml:space="preserve"> India</v>
      </c>
      <c r="K2879" s="43" t="str">
        <f>_xlfn.CONCAT(טבלה1[[#This Row],[AI_Companies]]," ",טבלה1[[#This Row],[עמודה1]])</f>
        <v>InfospicaConsultancyServices https://www.infospica.com</v>
      </c>
      <c r="L2879" s="28">
        <v>10</v>
      </c>
      <c r="M2879" s="28" t="str">
        <f>IF(טבלה1[[#This Row],[עמודה53]]&gt;2000,"Yes","No")</f>
        <v>No</v>
      </c>
      <c r="N2879" s="28">
        <v>49</v>
      </c>
      <c r="O2879" s="28">
        <f>AVERAGE(טבלה1[[#This Row],[עמודה52]:[עמודה53]])</f>
        <v>29.5</v>
      </c>
      <c r="P2879" s="28" t="str">
        <f>IF(טבלה1[[#This Row],[עמודה4]]="&lt; $25 / hr","0$ - $25 / hr",טבלה1[[#This Row],[עמודה4]])</f>
        <v>$25 - $49 / hr</v>
      </c>
      <c r="Q2879" s="12" t="str" cm="1">
        <f t="array" ref="Q2879">INDEX(_xlfn.TEXTSPLIT(טבלה1[[#This Row],[עמודה55]],"-"),1)</f>
        <v xml:space="preserve">$25 </v>
      </c>
      <c r="R2879" s="21" t="str" cm="1">
        <f t="array" ref="R2879">INDEX(_xlfn.TEXTSPLIT(INDEX(_xlfn.TEXTSPLIT(טבלה1[[#This Row],[עמודה55]],"-"),2),"/"),1)</f>
        <v xml:space="preserve"> $49 </v>
      </c>
      <c r="S2879" s="28">
        <f>AVERAGE(טבלה1[[#This Row],[עמודה59]:[עמודה60]])</f>
        <v>37</v>
      </c>
      <c r="T2879" s="31">
        <f>VALUE(SUBSTITUTE(טבלה1[[#This Row],[עמודה56]],"$",""))</f>
        <v>25</v>
      </c>
      <c r="U2879" s="31">
        <f>VALUE(SUBSTITUTE(טבלה1[[#This Row],[עמודה57]],"$",""))</f>
        <v>49</v>
      </c>
      <c r="V2879" s="31" t="str">
        <f>IF(טבלה1[[#This Row],[עמודה58]]&gt;30,"Yes","No")</f>
        <v>Yes</v>
      </c>
    </row>
    <row r="2880" spans="1:22" x14ac:dyDescent="0.15">
      <c r="A2880" s="32" t="s">
        <v>6712</v>
      </c>
      <c r="B2880" s="33" t="s">
        <v>6713</v>
      </c>
      <c r="C2880" s="33" t="s">
        <v>215</v>
      </c>
      <c r="D2880" s="33" t="s">
        <v>4</v>
      </c>
      <c r="E2880" s="33" t="s">
        <v>4</v>
      </c>
      <c r="F2880" s="33" t="s">
        <v>29</v>
      </c>
      <c r="G2880" s="36" t="str">
        <f t="shared" si="44"/>
        <v>Low</v>
      </c>
      <c r="H2880" s="34">
        <v>0.1</v>
      </c>
      <c r="I2880" s="35"/>
      <c r="J2880" s="12" t="str" cm="1">
        <f t="array" ref="J2880">INDEX(_xlfn.TEXTSPLIT(טבלה1[[#This Row],[עמודה2]],","),2)</f>
        <v xml:space="preserve"> United Arab Emirates</v>
      </c>
      <c r="K2880" s="37" t="str">
        <f>_xlfn.CONCAT(טבלה1[[#This Row],[AI_Companies]]," ",טבלה1[[#This Row],[עמודה1]])</f>
        <v>InceptionInnovation https://www.inceptioninnovation.com/</v>
      </c>
      <c r="L2880" s="36">
        <v>10</v>
      </c>
      <c r="M2880" s="36" t="str">
        <f>IF(טבלה1[[#This Row],[עמודה53]]&gt;2000,"Yes","No")</f>
        <v>No</v>
      </c>
      <c r="N2880" s="36">
        <v>49</v>
      </c>
      <c r="O2880" s="36">
        <f>AVERAGE(טבלה1[[#This Row],[עמודה52]:[עמודה53]])</f>
        <v>29.5</v>
      </c>
      <c r="P2880" s="36" t="str">
        <f>IF(טבלה1[[#This Row],[עמודה4]]="&lt; $25 / hr","0$ - $25 / hr",טבלה1[[#This Row],[עמודה4]])</f>
        <v>$100 - $149 / hr</v>
      </c>
      <c r="Q2880" s="12" t="str" cm="1">
        <f t="array" ref="Q2880">INDEX(_xlfn.TEXTSPLIT(טבלה1[[#This Row],[עמודה55]],"-"),1)</f>
        <v xml:space="preserve">$100 </v>
      </c>
      <c r="R2880" s="21" t="str" cm="1">
        <f t="array" ref="R2880">INDEX(_xlfn.TEXTSPLIT(INDEX(_xlfn.TEXTSPLIT(טבלה1[[#This Row],[עמודה55]],"-"),2),"/"),1)</f>
        <v xml:space="preserve"> $149 </v>
      </c>
      <c r="S2880" s="36">
        <f>AVERAGE(טבלה1[[#This Row],[עמודה59]:[עמודה60]])</f>
        <v>124.5</v>
      </c>
      <c r="T2880" s="38">
        <f>VALUE(SUBSTITUTE(טבלה1[[#This Row],[עמודה56]],"$",""))</f>
        <v>100</v>
      </c>
      <c r="U2880" s="38">
        <f>VALUE(SUBSTITUTE(טבלה1[[#This Row],[עמודה57]],"$",""))</f>
        <v>149</v>
      </c>
      <c r="V2880" s="38" t="str">
        <f>IF(טבלה1[[#This Row],[עמודה58]]&gt;30,"Yes","No")</f>
        <v>Yes</v>
      </c>
    </row>
    <row r="2881" spans="1:22" x14ac:dyDescent="0.15">
      <c r="A2881" s="32" t="s">
        <v>6714</v>
      </c>
      <c r="B2881" s="39" t="s">
        <v>6715</v>
      </c>
      <c r="C2881" s="39" t="s">
        <v>308</v>
      </c>
      <c r="D2881" s="40">
        <v>1000</v>
      </c>
      <c r="E2881" s="39" t="s">
        <v>33</v>
      </c>
      <c r="F2881" s="39" t="s">
        <v>29</v>
      </c>
      <c r="G2881" s="36" t="str">
        <f t="shared" si="44"/>
        <v>Low</v>
      </c>
      <c r="H2881" s="41">
        <v>0.1</v>
      </c>
      <c r="I2881" s="42"/>
      <c r="J2881" s="12" t="str" cm="1">
        <f t="array" ref="J2881">INDEX(_xlfn.TEXTSPLIT(טבלה1[[#This Row],[עמודה2]],","),2)</f>
        <v xml:space="preserve"> United Arab Emirates</v>
      </c>
      <c r="K2881" s="43" t="str">
        <f>_xlfn.CONCAT(טבלה1[[#This Row],[AI_Companies]]," ",טבלה1[[#This Row],[עמודה1]])</f>
        <v>MediaSolutions http://www.mediasolutions.digital/</v>
      </c>
      <c r="L2881" s="28">
        <v>10</v>
      </c>
      <c r="M2881" s="28" t="str">
        <f>IF(טבלה1[[#This Row],[עמודה53]]&gt;2000,"Yes","No")</f>
        <v>No</v>
      </c>
      <c r="N2881" s="28">
        <v>49</v>
      </c>
      <c r="O2881" s="28">
        <f>AVERAGE(טבלה1[[#This Row],[עמודה52]:[עמודה53]])</f>
        <v>29.5</v>
      </c>
      <c r="P2881" s="28" t="str">
        <f>IF(טבלה1[[#This Row],[עמודה4]]="&lt; $25 / hr","0$ - $25 / hr",טבלה1[[#This Row],[עמודה4]])</f>
        <v>Undisclosed</v>
      </c>
      <c r="Q2881" s="12" t="str" cm="1">
        <f t="array" ref="Q2881">INDEX(_xlfn.TEXTSPLIT(טבלה1[[#This Row],[עמודה55]],"-"),1)</f>
        <v>Undisclosed</v>
      </c>
      <c r="R2881" s="21" t="e" cm="1">
        <f t="array" ref="R2881">INDEX(_xlfn.TEXTSPLIT(INDEX(_xlfn.TEXTSPLIT(טבלה1[[#This Row],[עמודה55]],"-"),2),"/"),1)</f>
        <v>#REF!</v>
      </c>
      <c r="S2881" s="28" t="e">
        <f>AVERAGE(טבלה1[[#This Row],[עמודה59]:[עמודה60]])</f>
        <v>#VALUE!</v>
      </c>
      <c r="T2881" s="31" t="e">
        <f>VALUE(SUBSTITUTE(טבלה1[[#This Row],[עמודה56]],"$",""))</f>
        <v>#VALUE!</v>
      </c>
      <c r="U2881" s="31" t="e">
        <f>VALUE(SUBSTITUTE(טבלה1[[#This Row],[עמודה57]],"$",""))</f>
        <v>#REF!</v>
      </c>
      <c r="V2881" s="31" t="e">
        <f>IF(טבלה1[[#This Row],[עמודה58]]&gt;30,"Yes","No")</f>
        <v>#VALUE!</v>
      </c>
    </row>
    <row r="2882" spans="1:22" x14ac:dyDescent="0.15">
      <c r="A2882" s="32" t="s">
        <v>6716</v>
      </c>
      <c r="B2882" s="33" t="s">
        <v>6717</v>
      </c>
      <c r="C2882" s="33" t="s">
        <v>1968</v>
      </c>
      <c r="D2882" s="44">
        <v>100000</v>
      </c>
      <c r="E2882" s="33" t="s">
        <v>21</v>
      </c>
      <c r="F2882" s="33" t="s">
        <v>29</v>
      </c>
      <c r="G2882" s="36" t="str">
        <f t="shared" si="44"/>
        <v>Low</v>
      </c>
      <c r="H2882" s="34">
        <v>0.1</v>
      </c>
      <c r="I2882" s="35"/>
      <c r="J2882" s="12" t="str" cm="1">
        <f t="array" ref="J2882">INDEX(_xlfn.TEXTSPLIT(טבלה1[[#This Row],[עמודה2]],","),2)</f>
        <v xml:space="preserve"> India</v>
      </c>
      <c r="K2882" s="37" t="str">
        <f>_xlfn.CONCAT(טבלה1[[#This Row],[AI_Companies]]," ",טבלה1[[#This Row],[עמודה1]])</f>
        <v>ImpulsiveWeb https://www.impulsiveweb.com/</v>
      </c>
      <c r="L2882" s="36">
        <v>10</v>
      </c>
      <c r="M2882" s="36" t="str">
        <f>IF(טבלה1[[#This Row],[עמודה53]]&gt;2000,"Yes","No")</f>
        <v>No</v>
      </c>
      <c r="N2882" s="36">
        <v>49</v>
      </c>
      <c r="O2882" s="36">
        <f>AVERAGE(טבלה1[[#This Row],[עמודה52]:[עמודה53]])</f>
        <v>29.5</v>
      </c>
      <c r="P2882" s="36" t="str">
        <f>IF(טבלה1[[#This Row],[עמודה4]]="&lt; $25 / hr","0$ - $25 / hr",טבלה1[[#This Row],[עמודה4]])</f>
        <v>$25 - $49 / hr</v>
      </c>
      <c r="Q2882" s="12" t="str" cm="1">
        <f t="array" ref="Q2882">INDEX(_xlfn.TEXTSPLIT(טבלה1[[#This Row],[עמודה55]],"-"),1)</f>
        <v xml:space="preserve">$25 </v>
      </c>
      <c r="R2882" s="21" t="str" cm="1">
        <f t="array" ref="R2882">INDEX(_xlfn.TEXTSPLIT(INDEX(_xlfn.TEXTSPLIT(טבלה1[[#This Row],[עמודה55]],"-"),2),"/"),1)</f>
        <v xml:space="preserve"> $49 </v>
      </c>
      <c r="S2882" s="36">
        <f>AVERAGE(טבלה1[[#This Row],[עמודה59]:[עמודה60]])</f>
        <v>37</v>
      </c>
      <c r="T2882" s="38">
        <f>VALUE(SUBSTITUTE(טבלה1[[#This Row],[עמודה56]],"$",""))</f>
        <v>25</v>
      </c>
      <c r="U2882" s="38">
        <f>VALUE(SUBSTITUTE(טבלה1[[#This Row],[עמודה57]],"$",""))</f>
        <v>49</v>
      </c>
      <c r="V2882" s="38" t="str">
        <f>IF(טבלה1[[#This Row],[עמודה58]]&gt;30,"Yes","No")</f>
        <v>Yes</v>
      </c>
    </row>
    <row r="2883" spans="1:22" x14ac:dyDescent="0.15">
      <c r="A2883" s="32" t="s">
        <v>6718</v>
      </c>
      <c r="B2883" s="39" t="s">
        <v>6719</v>
      </c>
      <c r="C2883" s="39" t="s">
        <v>4413</v>
      </c>
      <c r="D2883" s="40">
        <v>75000</v>
      </c>
      <c r="E2883" s="39" t="s">
        <v>4</v>
      </c>
      <c r="F2883" s="39" t="s">
        <v>29</v>
      </c>
      <c r="G2883" s="36" t="str">
        <f t="shared" ref="G2883:G2946" si="45">IF(H2883&gt;0.8,"High",IF(H2883&gt;0.4,"Med","Low"))</f>
        <v>Low</v>
      </c>
      <c r="H2883" s="41">
        <v>0.1</v>
      </c>
      <c r="I2883" s="42"/>
      <c r="J2883" s="12" t="str" cm="1">
        <f t="array" ref="J2883">INDEX(_xlfn.TEXTSPLIT(טבלה1[[#This Row],[עמודה2]],","),2)</f>
        <v xml:space="preserve"> WA</v>
      </c>
      <c r="K2883" s="43" t="str">
        <f>_xlfn.CONCAT(טבלה1[[#This Row],[AI_Companies]]," ",טבלה1[[#This Row],[עמודה1]])</f>
        <v>VirtueTechInc http://www.virtuetechinc.com/</v>
      </c>
      <c r="L2883" s="28">
        <v>10</v>
      </c>
      <c r="M2883" s="28" t="str">
        <f>IF(טבלה1[[#This Row],[עמודה53]]&gt;2000,"Yes","No")</f>
        <v>No</v>
      </c>
      <c r="N2883" s="28">
        <v>49</v>
      </c>
      <c r="O2883" s="28">
        <f>AVERAGE(טבלה1[[#This Row],[עמודה52]:[עמודה53]])</f>
        <v>29.5</v>
      </c>
      <c r="P2883" s="28" t="str">
        <f>IF(טבלה1[[#This Row],[עמודה4]]="&lt; $25 / hr","0$ - $25 / hr",טבלה1[[#This Row],[עמודה4]])</f>
        <v>$100 - $149 / hr</v>
      </c>
      <c r="Q2883" s="12" t="str" cm="1">
        <f t="array" ref="Q2883">INDEX(_xlfn.TEXTSPLIT(טבלה1[[#This Row],[עמודה55]],"-"),1)</f>
        <v xml:space="preserve">$100 </v>
      </c>
      <c r="R2883" s="21" t="str" cm="1">
        <f t="array" ref="R2883">INDEX(_xlfn.TEXTSPLIT(INDEX(_xlfn.TEXTSPLIT(טבלה1[[#This Row],[עמודה55]],"-"),2),"/"),1)</f>
        <v xml:space="preserve"> $149 </v>
      </c>
      <c r="S2883" s="28">
        <f>AVERAGE(טבלה1[[#This Row],[עמודה59]:[עמודה60]])</f>
        <v>124.5</v>
      </c>
      <c r="T2883" s="31">
        <f>VALUE(SUBSTITUTE(טבלה1[[#This Row],[עמודה56]],"$",""))</f>
        <v>100</v>
      </c>
      <c r="U2883" s="31">
        <f>VALUE(SUBSTITUTE(טבלה1[[#This Row],[עמודה57]],"$",""))</f>
        <v>149</v>
      </c>
      <c r="V2883" s="31" t="str">
        <f>IF(טבלה1[[#This Row],[עמודה58]]&gt;30,"Yes","No")</f>
        <v>Yes</v>
      </c>
    </row>
    <row r="2884" spans="1:22" x14ac:dyDescent="0.15">
      <c r="A2884" s="32" t="s">
        <v>6720</v>
      </c>
      <c r="B2884" s="33" t="s">
        <v>6721</v>
      </c>
      <c r="C2884" s="33" t="s">
        <v>938</v>
      </c>
      <c r="D2884" s="44">
        <v>25000</v>
      </c>
      <c r="E2884" s="33" t="s">
        <v>33</v>
      </c>
      <c r="F2884" s="33" t="s">
        <v>29</v>
      </c>
      <c r="G2884" s="36" t="str">
        <f t="shared" si="45"/>
        <v>Low</v>
      </c>
      <c r="H2884" s="34">
        <v>0.1</v>
      </c>
      <c r="I2884" s="35"/>
      <c r="J2884" s="12" t="str" cm="1">
        <f t="array" ref="J2884">INDEX(_xlfn.TEXTSPLIT(טבלה1[[#This Row],[עמודה2]],","),2)</f>
        <v xml:space="preserve"> FL</v>
      </c>
      <c r="K2884" s="37" t="str">
        <f>_xlfn.CONCAT(טבלה1[[#This Row],[AI_Companies]]," ",טבלה1[[#This Row],[עמודה1]])</f>
        <v>HelloBuild https://hellobuild.co</v>
      </c>
      <c r="L2884" s="36">
        <v>10</v>
      </c>
      <c r="M2884" s="36" t="str">
        <f>IF(טבלה1[[#This Row],[עמודה53]]&gt;2000,"Yes","No")</f>
        <v>No</v>
      </c>
      <c r="N2884" s="36">
        <v>49</v>
      </c>
      <c r="O2884" s="36">
        <f>AVERAGE(טבלה1[[#This Row],[עמודה52]:[עמודה53]])</f>
        <v>29.5</v>
      </c>
      <c r="P2884" s="36" t="str">
        <f>IF(טבלה1[[#This Row],[עמודה4]]="&lt; $25 / hr","0$ - $25 / hr",טבלה1[[#This Row],[עמודה4]])</f>
        <v>Undisclosed</v>
      </c>
      <c r="Q2884" s="12" t="str" cm="1">
        <f t="array" ref="Q2884">INDEX(_xlfn.TEXTSPLIT(טבלה1[[#This Row],[עמודה55]],"-"),1)</f>
        <v>Undisclosed</v>
      </c>
      <c r="R2884" s="21" t="e" cm="1">
        <f t="array" ref="R2884">INDEX(_xlfn.TEXTSPLIT(INDEX(_xlfn.TEXTSPLIT(טבלה1[[#This Row],[עמודה55]],"-"),2),"/"),1)</f>
        <v>#REF!</v>
      </c>
      <c r="S2884" s="36" t="e">
        <f>AVERAGE(טבלה1[[#This Row],[עמודה59]:[עמודה60]])</f>
        <v>#VALUE!</v>
      </c>
      <c r="T2884" s="38" t="e">
        <f>VALUE(SUBSTITUTE(טבלה1[[#This Row],[עמודה56]],"$",""))</f>
        <v>#VALUE!</v>
      </c>
      <c r="U2884" s="38" t="e">
        <f>VALUE(SUBSTITUTE(טבלה1[[#This Row],[עמודה57]],"$",""))</f>
        <v>#REF!</v>
      </c>
      <c r="V2884" s="38" t="e">
        <f>IF(טבלה1[[#This Row],[עמודה58]]&gt;30,"Yes","No")</f>
        <v>#VALUE!</v>
      </c>
    </row>
    <row r="2885" spans="1:22" x14ac:dyDescent="0.15">
      <c r="A2885" s="32" t="s">
        <v>6722</v>
      </c>
      <c r="B2885" s="39" t="s">
        <v>6723</v>
      </c>
      <c r="C2885" s="39" t="s">
        <v>168</v>
      </c>
      <c r="D2885" s="40">
        <v>5000</v>
      </c>
      <c r="E2885" s="39" t="s">
        <v>33</v>
      </c>
      <c r="F2885" s="39" t="s">
        <v>29</v>
      </c>
      <c r="G2885" s="36" t="str">
        <f t="shared" si="45"/>
        <v>Low</v>
      </c>
      <c r="H2885" s="41">
        <v>0.1</v>
      </c>
      <c r="I2885" s="42"/>
      <c r="J2885" s="12" t="e" cm="1">
        <f t="array" ref="J2885">INDEX(_xlfn.TEXTSPLIT(טבלה1[[#This Row],[עמודה2]],","),2)</f>
        <v>#REF!</v>
      </c>
      <c r="K2885" s="43" t="str">
        <f>_xlfn.CONCAT(טבלה1[[#This Row],[AI_Companies]]," ",טבלה1[[#This Row],[עמודה1]])</f>
        <v>EMCOMDevelopment https://www.emcomponents.net</v>
      </c>
      <c r="L2885" s="28">
        <v>10</v>
      </c>
      <c r="M2885" s="28" t="str">
        <f>IF(טבלה1[[#This Row],[עמודה53]]&gt;2000,"Yes","No")</f>
        <v>No</v>
      </c>
      <c r="N2885" s="28">
        <v>49</v>
      </c>
      <c r="O2885" s="28">
        <f>AVERAGE(טבלה1[[#This Row],[עמודה52]:[עמודה53]])</f>
        <v>29.5</v>
      </c>
      <c r="P2885" s="28" t="str">
        <f>IF(טבלה1[[#This Row],[עמודה4]]="&lt; $25 / hr","0$ - $25 / hr",טבלה1[[#This Row],[עמודה4]])</f>
        <v>$25 - $49 / hr</v>
      </c>
      <c r="Q2885" s="12" t="str" cm="1">
        <f t="array" ref="Q2885">INDEX(_xlfn.TEXTSPLIT(טבלה1[[#This Row],[עמודה55]],"-"),1)</f>
        <v xml:space="preserve">$25 </v>
      </c>
      <c r="R2885" s="21" t="str" cm="1">
        <f t="array" ref="R2885">INDEX(_xlfn.TEXTSPLIT(INDEX(_xlfn.TEXTSPLIT(טבלה1[[#This Row],[עמודה55]],"-"),2),"/"),1)</f>
        <v xml:space="preserve"> $49 </v>
      </c>
      <c r="S2885" s="28">
        <f>AVERAGE(טבלה1[[#This Row],[עמודה59]:[עמודה60]])</f>
        <v>37</v>
      </c>
      <c r="T2885" s="31">
        <f>VALUE(SUBSTITUTE(טבלה1[[#This Row],[עמודה56]],"$",""))</f>
        <v>25</v>
      </c>
      <c r="U2885" s="31">
        <f>VALUE(SUBSTITUTE(טבלה1[[#This Row],[עמודה57]],"$",""))</f>
        <v>49</v>
      </c>
      <c r="V2885" s="31" t="str">
        <f>IF(טבלה1[[#This Row],[עמודה58]]&gt;30,"Yes","No")</f>
        <v>Yes</v>
      </c>
    </row>
    <row r="2886" spans="1:22" x14ac:dyDescent="0.15">
      <c r="A2886" s="32" t="s">
        <v>6724</v>
      </c>
      <c r="B2886" s="33" t="s">
        <v>6725</v>
      </c>
      <c r="C2886" s="33" t="s">
        <v>69</v>
      </c>
      <c r="D2886" s="44">
        <v>1000</v>
      </c>
      <c r="E2886" s="33" t="s">
        <v>33</v>
      </c>
      <c r="F2886" s="33" t="s">
        <v>29</v>
      </c>
      <c r="G2886" s="36" t="str">
        <f t="shared" si="45"/>
        <v>Low</v>
      </c>
      <c r="H2886" s="34">
        <v>0.1</v>
      </c>
      <c r="I2886" s="35"/>
      <c r="J2886" s="12" t="str" cm="1">
        <f t="array" ref="J2886">INDEX(_xlfn.TEXTSPLIT(טבלה1[[#This Row],[עמודה2]],","),2)</f>
        <v xml:space="preserve"> India</v>
      </c>
      <c r="K2886" s="37" t="str">
        <f>_xlfn.CONCAT(טבלה1[[#This Row],[AI_Companies]]," ",טבלה1[[#This Row],[עמודה1]])</f>
        <v>PocketApps https://www.pktapps.com</v>
      </c>
      <c r="L2886" s="36">
        <v>10</v>
      </c>
      <c r="M2886" s="36" t="str">
        <f>IF(טבלה1[[#This Row],[עמודה53]]&gt;2000,"Yes","No")</f>
        <v>No</v>
      </c>
      <c r="N2886" s="36">
        <v>49</v>
      </c>
      <c r="O2886" s="36">
        <f>AVERAGE(טבלה1[[#This Row],[עמודה52]:[עמודה53]])</f>
        <v>29.5</v>
      </c>
      <c r="P2886" s="36" t="str">
        <f>IF(טבלה1[[#This Row],[עמודה4]]="&lt; $25 / hr","0$ - $25 / hr",טבלה1[[#This Row],[עמודה4]])</f>
        <v>$25 - $49 / hr</v>
      </c>
      <c r="Q2886" s="12" t="str" cm="1">
        <f t="array" ref="Q2886">INDEX(_xlfn.TEXTSPLIT(טבלה1[[#This Row],[עמודה55]],"-"),1)</f>
        <v xml:space="preserve">$25 </v>
      </c>
      <c r="R2886" s="21" t="str" cm="1">
        <f t="array" ref="R2886">INDEX(_xlfn.TEXTSPLIT(INDEX(_xlfn.TEXTSPLIT(טבלה1[[#This Row],[עמודה55]],"-"),2),"/"),1)</f>
        <v xml:space="preserve"> $49 </v>
      </c>
      <c r="S2886" s="36">
        <f>AVERAGE(טבלה1[[#This Row],[עמודה59]:[עמודה60]])</f>
        <v>37</v>
      </c>
      <c r="T2886" s="38">
        <f>VALUE(SUBSTITUTE(טבלה1[[#This Row],[עמודה56]],"$",""))</f>
        <v>25</v>
      </c>
      <c r="U2886" s="38">
        <f>VALUE(SUBSTITUTE(טבלה1[[#This Row],[עמודה57]],"$",""))</f>
        <v>49</v>
      </c>
      <c r="V2886" s="38" t="str">
        <f>IF(טבלה1[[#This Row],[עמודה58]]&gt;30,"Yes","No")</f>
        <v>Yes</v>
      </c>
    </row>
    <row r="2887" spans="1:22" x14ac:dyDescent="0.15">
      <c r="A2887" s="32" t="s">
        <v>6726</v>
      </c>
      <c r="B2887" s="39" t="s">
        <v>6727</v>
      </c>
      <c r="C2887" s="39" t="s">
        <v>331</v>
      </c>
      <c r="D2887" s="40">
        <v>5000</v>
      </c>
      <c r="E2887" s="39" t="s">
        <v>14</v>
      </c>
      <c r="F2887" s="39" t="s">
        <v>29</v>
      </c>
      <c r="G2887" s="36" t="str">
        <f t="shared" si="45"/>
        <v>Low</v>
      </c>
      <c r="H2887" s="41">
        <v>0.1</v>
      </c>
      <c r="I2887" s="42"/>
      <c r="J2887" s="12" t="str" cm="1">
        <f t="array" ref="J2887">INDEX(_xlfn.TEXTSPLIT(טבלה1[[#This Row],[עמודה2]],","),2)</f>
        <v xml:space="preserve"> India</v>
      </c>
      <c r="K2887" s="43" t="str">
        <f>_xlfn.CONCAT(טבלה1[[#This Row],[AI_Companies]]," ",טבלה1[[#This Row],[עמודה1]])</f>
        <v>HDINFOTECH https://www.hdinfotech.co.in/</v>
      </c>
      <c r="L2887" s="28">
        <v>10</v>
      </c>
      <c r="M2887" s="28" t="str">
        <f>IF(טבלה1[[#This Row],[עמודה53]]&gt;2000,"Yes","No")</f>
        <v>No</v>
      </c>
      <c r="N2887" s="28">
        <v>49</v>
      </c>
      <c r="O2887" s="28">
        <f>AVERAGE(טבלה1[[#This Row],[עמודה52]:[עמודה53]])</f>
        <v>29.5</v>
      </c>
      <c r="P2887" s="28" t="str">
        <f>IF(טבלה1[[#This Row],[עמודה4]]="&lt; $25 / hr","0$ - $25 / hr",טבלה1[[#This Row],[עמודה4]])</f>
        <v>$25 - $49 / hr</v>
      </c>
      <c r="Q2887" s="12" t="str" cm="1">
        <f t="array" ref="Q2887">INDEX(_xlfn.TEXTSPLIT(טבלה1[[#This Row],[עמודה55]],"-"),1)</f>
        <v xml:space="preserve">$25 </v>
      </c>
      <c r="R2887" s="21" t="str" cm="1">
        <f t="array" ref="R2887">INDEX(_xlfn.TEXTSPLIT(INDEX(_xlfn.TEXTSPLIT(טבלה1[[#This Row],[עמודה55]],"-"),2),"/"),1)</f>
        <v xml:space="preserve"> $49 </v>
      </c>
      <c r="S2887" s="28">
        <f>AVERAGE(טבלה1[[#This Row],[עמודה59]:[עמודה60]])</f>
        <v>37</v>
      </c>
      <c r="T2887" s="31">
        <f>VALUE(SUBSTITUTE(טבלה1[[#This Row],[עמודה56]],"$",""))</f>
        <v>25</v>
      </c>
      <c r="U2887" s="31">
        <f>VALUE(SUBSTITUTE(טבלה1[[#This Row],[עמודה57]],"$",""))</f>
        <v>49</v>
      </c>
      <c r="V2887" s="31" t="str">
        <f>IF(טבלה1[[#This Row],[עמודה58]]&gt;30,"Yes","No")</f>
        <v>Yes</v>
      </c>
    </row>
    <row r="2888" spans="1:22" x14ac:dyDescent="0.15">
      <c r="A2888" s="32" t="s">
        <v>6728</v>
      </c>
      <c r="B2888" s="33" t="s">
        <v>6729</v>
      </c>
      <c r="C2888" s="33" t="s">
        <v>6730</v>
      </c>
      <c r="D2888" s="44">
        <v>5000</v>
      </c>
      <c r="E2888" s="33" t="s">
        <v>33</v>
      </c>
      <c r="F2888" s="33" t="s">
        <v>29</v>
      </c>
      <c r="G2888" s="36" t="str">
        <f t="shared" si="45"/>
        <v>Low</v>
      </c>
      <c r="H2888" s="34">
        <v>0.1</v>
      </c>
      <c r="I2888" s="35"/>
      <c r="J2888" s="12" t="str" cm="1">
        <f t="array" ref="J2888">INDEX(_xlfn.TEXTSPLIT(טבלה1[[#This Row],[עמודה2]],","),2)</f>
        <v xml:space="preserve"> India</v>
      </c>
      <c r="K2888" s="37" t="str">
        <f>_xlfn.CONCAT(טבלה1[[#This Row],[AI_Companies]]," ",טבלה1[[#This Row],[עמודה1]])</f>
        <v>DoSystemsInc https://www.dosystemsinc.com/</v>
      </c>
      <c r="L2888" s="36">
        <v>10</v>
      </c>
      <c r="M2888" s="36" t="str">
        <f>IF(טבלה1[[#This Row],[עמודה53]]&gt;2000,"Yes","No")</f>
        <v>No</v>
      </c>
      <c r="N2888" s="36">
        <v>49</v>
      </c>
      <c r="O2888" s="36">
        <f>AVERAGE(טבלה1[[#This Row],[עמודה52]:[עמודה53]])</f>
        <v>29.5</v>
      </c>
      <c r="P2888" s="36" t="str">
        <f>IF(טבלה1[[#This Row],[עמודה4]]="&lt; $25 / hr","0$ - $25 / hr",טבלה1[[#This Row],[עמודה4]])</f>
        <v>0$ - $25 / hr</v>
      </c>
      <c r="Q2888" s="12" t="str" cm="1">
        <f t="array" ref="Q2888">INDEX(_xlfn.TEXTSPLIT(טבלה1[[#This Row],[עמודה55]],"-"),1)</f>
        <v xml:space="preserve">0$ </v>
      </c>
      <c r="R2888" s="21" t="str" cm="1">
        <f t="array" ref="R2888">INDEX(_xlfn.TEXTSPLIT(INDEX(_xlfn.TEXTSPLIT(טבלה1[[#This Row],[עמודה55]],"-"),2),"/"),1)</f>
        <v xml:space="preserve"> $25 </v>
      </c>
      <c r="S2888" s="36">
        <f>AVERAGE(טבלה1[[#This Row],[עמודה59]:[עמודה60]])</f>
        <v>12.5</v>
      </c>
      <c r="T2888" s="38">
        <f>VALUE(SUBSTITUTE(טבלה1[[#This Row],[עמודה56]],"$",""))</f>
        <v>0</v>
      </c>
      <c r="U2888" s="38">
        <f>VALUE(SUBSTITUTE(טבלה1[[#This Row],[עמודה57]],"$",""))</f>
        <v>25</v>
      </c>
      <c r="V2888" s="38" t="str">
        <f>IF(טבלה1[[#This Row],[עמודה58]]&gt;30,"Yes","No")</f>
        <v>No</v>
      </c>
    </row>
    <row r="2889" spans="1:22" x14ac:dyDescent="0.15">
      <c r="A2889" s="32" t="s">
        <v>6731</v>
      </c>
      <c r="B2889" s="39" t="s">
        <v>6732</v>
      </c>
      <c r="C2889" s="39" t="s">
        <v>1576</v>
      </c>
      <c r="D2889" s="40">
        <v>5000</v>
      </c>
      <c r="E2889" s="39" t="s">
        <v>14</v>
      </c>
      <c r="F2889" s="39" t="s">
        <v>29</v>
      </c>
      <c r="G2889" s="36" t="str">
        <f t="shared" si="45"/>
        <v>Low</v>
      </c>
      <c r="H2889" s="41">
        <v>0.1</v>
      </c>
      <c r="I2889" s="42"/>
      <c r="J2889" s="12" t="str" cm="1">
        <f t="array" ref="J2889">INDEX(_xlfn.TEXTSPLIT(טבלה1[[#This Row],[עמודה2]],","),2)</f>
        <v xml:space="preserve"> India</v>
      </c>
      <c r="K2889" s="43" t="str">
        <f>_xlfn.CONCAT(טבלה1[[#This Row],[AI_Companies]]," ",טבלה1[[#This Row],[עמודה1]])</f>
        <v>CognagicInformatics https://www.cognagic.com/</v>
      </c>
      <c r="L2889" s="28">
        <v>10</v>
      </c>
      <c r="M2889" s="28" t="str">
        <f>IF(טבלה1[[#This Row],[עמודה53]]&gt;2000,"Yes","No")</f>
        <v>No</v>
      </c>
      <c r="N2889" s="28">
        <v>49</v>
      </c>
      <c r="O2889" s="28">
        <f>AVERAGE(טבלה1[[#This Row],[עמודה52]:[עמודה53]])</f>
        <v>29.5</v>
      </c>
      <c r="P2889" s="28" t="str">
        <f>IF(טבלה1[[#This Row],[עמודה4]]="&lt; $25 / hr","0$ - $25 / hr",טבלה1[[#This Row],[עמודה4]])</f>
        <v>$25 - $49 / hr</v>
      </c>
      <c r="Q2889" s="12" t="str" cm="1">
        <f t="array" ref="Q2889">INDEX(_xlfn.TEXTSPLIT(טבלה1[[#This Row],[עמודה55]],"-"),1)</f>
        <v xml:space="preserve">$25 </v>
      </c>
      <c r="R2889" s="21" t="str" cm="1">
        <f t="array" ref="R2889">INDEX(_xlfn.TEXTSPLIT(INDEX(_xlfn.TEXTSPLIT(טבלה1[[#This Row],[עמודה55]],"-"),2),"/"),1)</f>
        <v xml:space="preserve"> $49 </v>
      </c>
      <c r="S2889" s="28">
        <f>AVERAGE(טבלה1[[#This Row],[עמודה59]:[עמודה60]])</f>
        <v>37</v>
      </c>
      <c r="T2889" s="31">
        <f>VALUE(SUBSTITUTE(טבלה1[[#This Row],[עמודה56]],"$",""))</f>
        <v>25</v>
      </c>
      <c r="U2889" s="31">
        <f>VALUE(SUBSTITUTE(טבלה1[[#This Row],[עמודה57]],"$",""))</f>
        <v>49</v>
      </c>
      <c r="V2889" s="31" t="str">
        <f>IF(טבלה1[[#This Row],[עמודה58]]&gt;30,"Yes","No")</f>
        <v>Yes</v>
      </c>
    </row>
    <row r="2890" spans="1:22" x14ac:dyDescent="0.15">
      <c r="A2890" s="32" t="s">
        <v>6733</v>
      </c>
      <c r="B2890" s="33" t="s">
        <v>6734</v>
      </c>
      <c r="C2890" s="33" t="s">
        <v>6735</v>
      </c>
      <c r="D2890" s="44">
        <v>1000</v>
      </c>
      <c r="E2890" s="33" t="s">
        <v>33</v>
      </c>
      <c r="F2890" s="33" t="s">
        <v>29</v>
      </c>
      <c r="G2890" s="36" t="str">
        <f t="shared" si="45"/>
        <v>Low</v>
      </c>
      <c r="H2890" s="34">
        <v>0.1</v>
      </c>
      <c r="I2890" s="35"/>
      <c r="J2890" s="12" t="str" cm="1">
        <f t="array" ref="J2890">INDEX(_xlfn.TEXTSPLIT(טבלה1[[#This Row],[עמודה2]],","),2)</f>
        <v xml:space="preserve"> Vietnam</v>
      </c>
      <c r="K2890" s="37" t="str">
        <f>_xlfn.CONCAT(טבלה1[[#This Row],[AI_Companies]]," ",טבלה1[[#This Row],[עמודה1]])</f>
        <v>NNG http://www.nng.bz/</v>
      </c>
      <c r="L2890" s="36">
        <v>10</v>
      </c>
      <c r="M2890" s="36" t="str">
        <f>IF(טבלה1[[#This Row],[עמודה53]]&gt;2000,"Yes","No")</f>
        <v>No</v>
      </c>
      <c r="N2890" s="36">
        <v>49</v>
      </c>
      <c r="O2890" s="36">
        <f>AVERAGE(טבלה1[[#This Row],[עמודה52]:[עמודה53]])</f>
        <v>29.5</v>
      </c>
      <c r="P2890" s="36" t="str">
        <f>IF(טבלה1[[#This Row],[עמודה4]]="&lt; $25 / hr","0$ - $25 / hr",טבלה1[[#This Row],[עמודה4]])</f>
        <v>0$ - $25 / hr</v>
      </c>
      <c r="Q2890" s="12" t="str" cm="1">
        <f t="array" ref="Q2890">INDEX(_xlfn.TEXTSPLIT(טבלה1[[#This Row],[עמודה55]],"-"),1)</f>
        <v xml:space="preserve">0$ </v>
      </c>
      <c r="R2890" s="21" t="str" cm="1">
        <f t="array" ref="R2890">INDEX(_xlfn.TEXTSPLIT(INDEX(_xlfn.TEXTSPLIT(טבלה1[[#This Row],[עמודה55]],"-"),2),"/"),1)</f>
        <v xml:space="preserve"> $25 </v>
      </c>
      <c r="S2890" s="36">
        <f>AVERAGE(טבלה1[[#This Row],[עמודה59]:[עמודה60]])</f>
        <v>12.5</v>
      </c>
      <c r="T2890" s="38">
        <f>VALUE(SUBSTITUTE(טבלה1[[#This Row],[עמודה56]],"$",""))</f>
        <v>0</v>
      </c>
      <c r="U2890" s="38">
        <f>VALUE(SUBSTITUTE(טבלה1[[#This Row],[עמודה57]],"$",""))</f>
        <v>25</v>
      </c>
      <c r="V2890" s="38" t="str">
        <f>IF(טבלה1[[#This Row],[עמודה58]]&gt;30,"Yes","No")</f>
        <v>No</v>
      </c>
    </row>
    <row r="2891" spans="1:22" x14ac:dyDescent="0.15">
      <c r="A2891" s="32" t="s">
        <v>6736</v>
      </c>
      <c r="B2891" s="39" t="s">
        <v>6737</v>
      </c>
      <c r="C2891" s="39" t="s">
        <v>1000</v>
      </c>
      <c r="D2891" s="40">
        <v>5000</v>
      </c>
      <c r="E2891" s="39" t="s">
        <v>33</v>
      </c>
      <c r="F2891" s="39" t="s">
        <v>29</v>
      </c>
      <c r="G2891" s="36" t="str">
        <f t="shared" si="45"/>
        <v>Low</v>
      </c>
      <c r="H2891" s="41">
        <v>0.1</v>
      </c>
      <c r="I2891" s="42"/>
      <c r="J2891" s="12" t="str" cm="1">
        <f t="array" ref="J2891">INDEX(_xlfn.TEXTSPLIT(טבלה1[[#This Row],[עמודה2]],","),2)</f>
        <v xml:space="preserve"> Bangladesh</v>
      </c>
      <c r="K2891" s="43" t="str">
        <f>_xlfn.CONCAT(טבלה1[[#This Row],[AI_Companies]]," ",טבלה1[[#This Row],[עמודה1]])</f>
        <v>XactideaLtd. https://www.xactidea.com/</v>
      </c>
      <c r="L2891" s="28">
        <v>10</v>
      </c>
      <c r="M2891" s="28" t="str">
        <f>IF(טבלה1[[#This Row],[עמודה53]]&gt;2000,"Yes","No")</f>
        <v>No</v>
      </c>
      <c r="N2891" s="28">
        <v>49</v>
      </c>
      <c r="O2891" s="28">
        <f>AVERAGE(טבלה1[[#This Row],[עמודה52]:[עמודה53]])</f>
        <v>29.5</v>
      </c>
      <c r="P2891" s="28" t="str">
        <f>IF(טבלה1[[#This Row],[עמודה4]]="&lt; $25 / hr","0$ - $25 / hr",טבלה1[[#This Row],[עמודה4]])</f>
        <v>$25 - $49 / hr</v>
      </c>
      <c r="Q2891" s="12" t="str" cm="1">
        <f t="array" ref="Q2891">INDEX(_xlfn.TEXTSPLIT(טבלה1[[#This Row],[עמודה55]],"-"),1)</f>
        <v xml:space="preserve">$25 </v>
      </c>
      <c r="R2891" s="21" t="str" cm="1">
        <f t="array" ref="R2891">INDEX(_xlfn.TEXTSPLIT(INDEX(_xlfn.TEXTSPLIT(טבלה1[[#This Row],[עמודה55]],"-"),2),"/"),1)</f>
        <v xml:space="preserve"> $49 </v>
      </c>
      <c r="S2891" s="28">
        <f>AVERAGE(טבלה1[[#This Row],[עמודה59]:[עמודה60]])</f>
        <v>37</v>
      </c>
      <c r="T2891" s="31">
        <f>VALUE(SUBSTITUTE(טבלה1[[#This Row],[עמודה56]],"$",""))</f>
        <v>25</v>
      </c>
      <c r="U2891" s="31">
        <f>VALUE(SUBSTITUTE(טבלה1[[#This Row],[עמודה57]],"$",""))</f>
        <v>49</v>
      </c>
      <c r="V2891" s="31" t="str">
        <f>IF(טבלה1[[#This Row],[עמודה58]]&gt;30,"Yes","No")</f>
        <v>Yes</v>
      </c>
    </row>
    <row r="2892" spans="1:22" x14ac:dyDescent="0.15">
      <c r="A2892" s="32" t="s">
        <v>6738</v>
      </c>
      <c r="B2892" s="33" t="s">
        <v>6739</v>
      </c>
      <c r="C2892" s="33" t="s">
        <v>20</v>
      </c>
      <c r="D2892" s="44">
        <v>5000</v>
      </c>
      <c r="E2892" s="33" t="s">
        <v>9</v>
      </c>
      <c r="F2892" s="33" t="s">
        <v>29</v>
      </c>
      <c r="G2892" s="36" t="str">
        <f t="shared" si="45"/>
        <v>Low</v>
      </c>
      <c r="H2892" s="34">
        <v>0.1</v>
      </c>
      <c r="I2892" s="35"/>
      <c r="J2892" s="12" t="str" cm="1">
        <f t="array" ref="J2892">INDEX(_xlfn.TEXTSPLIT(טבלה1[[#This Row],[עמודה2]],","),2)</f>
        <v xml:space="preserve"> Poland</v>
      </c>
      <c r="K2892" s="37" t="str">
        <f>_xlfn.CONCAT(טבלה1[[#This Row],[AI_Companies]]," ",טבלה1[[#This Row],[עמודה1]])</f>
        <v>Flow2Code http://flow2code.com</v>
      </c>
      <c r="L2892" s="36">
        <v>10</v>
      </c>
      <c r="M2892" s="36" t="str">
        <f>IF(טבלה1[[#This Row],[עמודה53]]&gt;2000,"Yes","No")</f>
        <v>No</v>
      </c>
      <c r="N2892" s="36">
        <v>49</v>
      </c>
      <c r="O2892" s="36">
        <f>AVERAGE(טבלה1[[#This Row],[עמודה52]:[עמודה53]])</f>
        <v>29.5</v>
      </c>
      <c r="P2892" s="36" t="str">
        <f>IF(טבלה1[[#This Row],[עמודה4]]="&lt; $25 / hr","0$ - $25 / hr",טבלה1[[#This Row],[עמודה4]])</f>
        <v>$25 - $49 / hr</v>
      </c>
      <c r="Q2892" s="12" t="str" cm="1">
        <f t="array" ref="Q2892">INDEX(_xlfn.TEXTSPLIT(טבלה1[[#This Row],[עמודה55]],"-"),1)</f>
        <v xml:space="preserve">$25 </v>
      </c>
      <c r="R2892" s="21" t="str" cm="1">
        <f t="array" ref="R2892">INDEX(_xlfn.TEXTSPLIT(INDEX(_xlfn.TEXTSPLIT(טבלה1[[#This Row],[עמודה55]],"-"),2),"/"),1)</f>
        <v xml:space="preserve"> $49 </v>
      </c>
      <c r="S2892" s="36">
        <f>AVERAGE(טבלה1[[#This Row],[עמודה59]:[עמודה60]])</f>
        <v>37</v>
      </c>
      <c r="T2892" s="38">
        <f>VALUE(SUBSTITUTE(טבלה1[[#This Row],[עמודה56]],"$",""))</f>
        <v>25</v>
      </c>
      <c r="U2892" s="38">
        <f>VALUE(SUBSTITUTE(טבלה1[[#This Row],[עמודה57]],"$",""))</f>
        <v>49</v>
      </c>
      <c r="V2892" s="38" t="str">
        <f>IF(טבלה1[[#This Row],[עמודה58]]&gt;30,"Yes","No")</f>
        <v>Yes</v>
      </c>
    </row>
    <row r="2893" spans="1:22" x14ac:dyDescent="0.15">
      <c r="A2893" s="32" t="s">
        <v>6740</v>
      </c>
      <c r="B2893" s="39" t="s">
        <v>6741</v>
      </c>
      <c r="C2893" s="39" t="s">
        <v>3522</v>
      </c>
      <c r="D2893" s="40">
        <v>1000</v>
      </c>
      <c r="E2893" s="39" t="s">
        <v>33</v>
      </c>
      <c r="F2893" s="39" t="s">
        <v>29</v>
      </c>
      <c r="G2893" s="36" t="str">
        <f t="shared" si="45"/>
        <v>Low</v>
      </c>
      <c r="H2893" s="41">
        <v>0.1</v>
      </c>
      <c r="I2893" s="42"/>
      <c r="J2893" s="12" t="str" cm="1">
        <f t="array" ref="J2893">INDEX(_xlfn.TEXTSPLIT(טבלה1[[#This Row],[עמודה2]],","),2)</f>
        <v xml:space="preserve"> NY</v>
      </c>
      <c r="K2893" s="43" t="str">
        <f>_xlfn.CONCAT(טבלה1[[#This Row],[AI_Companies]]," ",טבלה1[[#This Row],[עמודה1]])</f>
        <v>MiWeb https://www.miweb.digital</v>
      </c>
      <c r="L2893" s="28">
        <v>10</v>
      </c>
      <c r="M2893" s="28" t="str">
        <f>IF(טבלה1[[#This Row],[עמודה53]]&gt;2000,"Yes","No")</f>
        <v>No</v>
      </c>
      <c r="N2893" s="28">
        <v>49</v>
      </c>
      <c r="O2893" s="28">
        <f>AVERAGE(טבלה1[[#This Row],[עמודה52]:[עמודה53]])</f>
        <v>29.5</v>
      </c>
      <c r="P2893" s="28" t="str">
        <f>IF(טבלה1[[#This Row],[עמודה4]]="&lt; $25 / hr","0$ - $25 / hr",טבלה1[[#This Row],[עמודה4]])</f>
        <v>$50 - $99 / hr</v>
      </c>
      <c r="Q2893" s="12" t="str" cm="1">
        <f t="array" ref="Q2893">INDEX(_xlfn.TEXTSPLIT(טבלה1[[#This Row],[עמודה55]],"-"),1)</f>
        <v xml:space="preserve">$50 </v>
      </c>
      <c r="R2893" s="21" t="str" cm="1">
        <f t="array" ref="R2893">INDEX(_xlfn.TEXTSPLIT(INDEX(_xlfn.TEXTSPLIT(טבלה1[[#This Row],[עמודה55]],"-"),2),"/"),1)</f>
        <v xml:space="preserve"> $99 </v>
      </c>
      <c r="S2893" s="28">
        <f>AVERAGE(טבלה1[[#This Row],[עמודה59]:[עמודה60]])</f>
        <v>74.5</v>
      </c>
      <c r="T2893" s="31">
        <f>VALUE(SUBSTITUTE(טבלה1[[#This Row],[עמודה56]],"$",""))</f>
        <v>50</v>
      </c>
      <c r="U2893" s="31">
        <f>VALUE(SUBSTITUTE(טבלה1[[#This Row],[עמודה57]],"$",""))</f>
        <v>99</v>
      </c>
      <c r="V2893" s="31" t="str">
        <f>IF(טבלה1[[#This Row],[עמודה58]]&gt;30,"Yes","No")</f>
        <v>Yes</v>
      </c>
    </row>
    <row r="2894" spans="1:22" x14ac:dyDescent="0.15">
      <c r="A2894" s="32" t="s">
        <v>6742</v>
      </c>
      <c r="B2894" s="33" t="s">
        <v>6743</v>
      </c>
      <c r="C2894" s="33" t="s">
        <v>1696</v>
      </c>
      <c r="D2894" s="33" t="s">
        <v>4</v>
      </c>
      <c r="E2894" s="33" t="s">
        <v>4</v>
      </c>
      <c r="F2894" s="33" t="s">
        <v>29</v>
      </c>
      <c r="G2894" s="36" t="str">
        <f t="shared" si="45"/>
        <v>Low</v>
      </c>
      <c r="H2894" s="34">
        <v>0.1</v>
      </c>
      <c r="I2894" s="35"/>
      <c r="J2894" s="12" t="str" cm="1">
        <f t="array" ref="J2894">INDEX(_xlfn.TEXTSPLIT(טבלה1[[#This Row],[עמודה2]],","),2)</f>
        <v xml:space="preserve"> India</v>
      </c>
      <c r="K2894" s="37" t="str">
        <f>_xlfn.CONCAT(טבלה1[[#This Row],[AI_Companies]]," ",טבלה1[[#This Row],[עמודה1]])</f>
        <v>WharfStreetStrategiesLimited https://wharfstreetstrategies.com/</v>
      </c>
      <c r="L2894" s="36">
        <v>10</v>
      </c>
      <c r="M2894" s="36" t="str">
        <f>IF(טבלה1[[#This Row],[עמודה53]]&gt;2000,"Yes","No")</f>
        <v>No</v>
      </c>
      <c r="N2894" s="36">
        <v>49</v>
      </c>
      <c r="O2894" s="36">
        <f>AVERAGE(טבלה1[[#This Row],[עמודה52]:[עמודה53]])</f>
        <v>29.5</v>
      </c>
      <c r="P2894" s="36" t="str">
        <f>IF(טבלה1[[#This Row],[עמודה4]]="&lt; $25 / hr","0$ - $25 / hr",טבלה1[[#This Row],[עמודה4]])</f>
        <v>$25 - $49 / hr</v>
      </c>
      <c r="Q2894" s="12" t="str" cm="1">
        <f t="array" ref="Q2894">INDEX(_xlfn.TEXTSPLIT(טבלה1[[#This Row],[עמודה55]],"-"),1)</f>
        <v xml:space="preserve">$25 </v>
      </c>
      <c r="R2894" s="21" t="str" cm="1">
        <f t="array" ref="R2894">INDEX(_xlfn.TEXTSPLIT(INDEX(_xlfn.TEXTSPLIT(טבלה1[[#This Row],[עמודה55]],"-"),2),"/"),1)</f>
        <v xml:space="preserve"> $49 </v>
      </c>
      <c r="S2894" s="36">
        <f>AVERAGE(טבלה1[[#This Row],[עמודה59]:[עמודה60]])</f>
        <v>37</v>
      </c>
      <c r="T2894" s="38">
        <f>VALUE(SUBSTITUTE(טבלה1[[#This Row],[עמודה56]],"$",""))</f>
        <v>25</v>
      </c>
      <c r="U2894" s="38">
        <f>VALUE(SUBSTITUTE(טבלה1[[#This Row],[עמודה57]],"$",""))</f>
        <v>49</v>
      </c>
      <c r="V2894" s="38" t="str">
        <f>IF(טבלה1[[#This Row],[עמודה58]]&gt;30,"Yes","No")</f>
        <v>Yes</v>
      </c>
    </row>
    <row r="2895" spans="1:22" x14ac:dyDescent="0.15">
      <c r="A2895" s="32" t="s">
        <v>6744</v>
      </c>
      <c r="B2895" s="39" t="s">
        <v>6745</v>
      </c>
      <c r="C2895" s="39" t="s">
        <v>44</v>
      </c>
      <c r="D2895" s="40">
        <v>5000</v>
      </c>
      <c r="E2895" s="39" t="s">
        <v>21</v>
      </c>
      <c r="F2895" s="39" t="s">
        <v>29</v>
      </c>
      <c r="G2895" s="36" t="str">
        <f t="shared" si="45"/>
        <v>Low</v>
      </c>
      <c r="H2895" s="41">
        <v>0.1</v>
      </c>
      <c r="I2895" s="42"/>
      <c r="J2895" s="12" t="str" cm="1">
        <f t="array" ref="J2895">INDEX(_xlfn.TEXTSPLIT(טבלה1[[#This Row],[עמודה2]],","),2)</f>
        <v xml:space="preserve"> CA</v>
      </c>
      <c r="K2895" s="43" t="str">
        <f>_xlfn.CONCAT(טבלה1[[#This Row],[AI_Companies]]," ",טבלה1[[#This Row],[עמודה1]])</f>
        <v>MysticRiverConsulting https://mysticriver.consulting/</v>
      </c>
      <c r="L2895" s="28">
        <v>10</v>
      </c>
      <c r="M2895" s="28" t="str">
        <f>IF(טבלה1[[#This Row],[עמודה53]]&gt;2000,"Yes","No")</f>
        <v>No</v>
      </c>
      <c r="N2895" s="28">
        <v>49</v>
      </c>
      <c r="O2895" s="28">
        <f>AVERAGE(טבלה1[[#This Row],[עמודה52]:[עמודה53]])</f>
        <v>29.5</v>
      </c>
      <c r="P2895" s="28" t="str">
        <f>IF(טבלה1[[#This Row],[עמודה4]]="&lt; $25 / hr","0$ - $25 / hr",טבלה1[[#This Row],[עמודה4]])</f>
        <v>Undisclosed</v>
      </c>
      <c r="Q2895" s="12" t="str" cm="1">
        <f t="array" ref="Q2895">INDEX(_xlfn.TEXTSPLIT(טבלה1[[#This Row],[עמודה55]],"-"),1)</f>
        <v>Undisclosed</v>
      </c>
      <c r="R2895" s="21" t="e" cm="1">
        <f t="array" ref="R2895">INDEX(_xlfn.TEXTSPLIT(INDEX(_xlfn.TEXTSPLIT(טבלה1[[#This Row],[עמודה55]],"-"),2),"/"),1)</f>
        <v>#REF!</v>
      </c>
      <c r="S2895" s="28" t="e">
        <f>AVERAGE(טבלה1[[#This Row],[עמודה59]:[עמודה60]])</f>
        <v>#VALUE!</v>
      </c>
      <c r="T2895" s="31" t="e">
        <f>VALUE(SUBSTITUTE(טבלה1[[#This Row],[עמודה56]],"$",""))</f>
        <v>#VALUE!</v>
      </c>
      <c r="U2895" s="31" t="e">
        <f>VALUE(SUBSTITUTE(טבלה1[[#This Row],[עמודה57]],"$",""))</f>
        <v>#REF!</v>
      </c>
      <c r="V2895" s="31" t="e">
        <f>IF(טבלה1[[#This Row],[עמודה58]]&gt;30,"Yes","No")</f>
        <v>#VALUE!</v>
      </c>
    </row>
    <row r="2896" spans="1:22" x14ac:dyDescent="0.15">
      <c r="A2896" s="32" t="s">
        <v>6746</v>
      </c>
      <c r="B2896" s="33" t="s">
        <v>6747</v>
      </c>
      <c r="C2896" s="33" t="s">
        <v>289</v>
      </c>
      <c r="D2896" s="44">
        <v>10000</v>
      </c>
      <c r="E2896" s="33" t="s">
        <v>33</v>
      </c>
      <c r="F2896" s="33" t="s">
        <v>29</v>
      </c>
      <c r="G2896" s="36" t="str">
        <f t="shared" si="45"/>
        <v>Low</v>
      </c>
      <c r="H2896" s="34">
        <v>0.1</v>
      </c>
      <c r="I2896" s="35"/>
      <c r="J2896" s="12" t="str" cm="1">
        <f t="array" ref="J2896">INDEX(_xlfn.TEXTSPLIT(טבלה1[[#This Row],[עמודה2]],","),2)</f>
        <v xml:space="preserve"> NC</v>
      </c>
      <c r="K2896" s="37" t="str">
        <f>_xlfn.CONCAT(טבלה1[[#This Row],[AI_Companies]]," ",טבלה1[[#This Row],[עמודה1]])</f>
        <v>Oxit http://www.oxit.com</v>
      </c>
      <c r="L2896" s="36">
        <v>10</v>
      </c>
      <c r="M2896" s="36" t="str">
        <f>IF(טבלה1[[#This Row],[עמודה53]]&gt;2000,"Yes","No")</f>
        <v>No</v>
      </c>
      <c r="N2896" s="36">
        <v>49</v>
      </c>
      <c r="O2896" s="36">
        <f>AVERAGE(טבלה1[[#This Row],[עמודה52]:[עמודה53]])</f>
        <v>29.5</v>
      </c>
      <c r="P2896" s="36" t="str">
        <f>IF(טבלה1[[#This Row],[עמודה4]]="&lt; $25 / hr","0$ - $25 / hr",טבלה1[[#This Row],[עמודה4]])</f>
        <v>$100 - $149 / hr</v>
      </c>
      <c r="Q2896" s="12" t="str" cm="1">
        <f t="array" ref="Q2896">INDEX(_xlfn.TEXTSPLIT(טבלה1[[#This Row],[עמודה55]],"-"),1)</f>
        <v xml:space="preserve">$100 </v>
      </c>
      <c r="R2896" s="21" t="str" cm="1">
        <f t="array" ref="R2896">INDEX(_xlfn.TEXTSPLIT(INDEX(_xlfn.TEXTSPLIT(טבלה1[[#This Row],[עמודה55]],"-"),2),"/"),1)</f>
        <v xml:space="preserve"> $149 </v>
      </c>
      <c r="S2896" s="36">
        <f>AVERAGE(טבלה1[[#This Row],[עמודה59]:[עמודה60]])</f>
        <v>124.5</v>
      </c>
      <c r="T2896" s="38">
        <f>VALUE(SUBSTITUTE(טבלה1[[#This Row],[עמודה56]],"$",""))</f>
        <v>100</v>
      </c>
      <c r="U2896" s="38">
        <f>VALUE(SUBSTITUTE(טבלה1[[#This Row],[עמודה57]],"$",""))</f>
        <v>149</v>
      </c>
      <c r="V2896" s="38" t="str">
        <f>IF(טבלה1[[#This Row],[עמודה58]]&gt;30,"Yes","No")</f>
        <v>Yes</v>
      </c>
    </row>
    <row r="2897" spans="1:22" x14ac:dyDescent="0.15">
      <c r="A2897" s="32" t="s">
        <v>6748</v>
      </c>
      <c r="B2897" s="39" t="s">
        <v>6749</v>
      </c>
      <c r="C2897" s="39" t="s">
        <v>165</v>
      </c>
      <c r="D2897" s="40">
        <v>1000</v>
      </c>
      <c r="E2897" s="39" t="s">
        <v>33</v>
      </c>
      <c r="F2897" s="39" t="s">
        <v>29</v>
      </c>
      <c r="G2897" s="36" t="str">
        <f t="shared" si="45"/>
        <v>Low</v>
      </c>
      <c r="H2897" s="41">
        <v>0.1</v>
      </c>
      <c r="I2897" s="42"/>
      <c r="J2897" s="12" t="str" cm="1">
        <f t="array" ref="J2897">INDEX(_xlfn.TEXTSPLIT(טבלה1[[#This Row],[עמודה2]],","),2)</f>
        <v xml:space="preserve"> India</v>
      </c>
      <c r="K2897" s="43" t="str">
        <f>_xlfn.CONCAT(טבלה1[[#This Row],[AI_Companies]]," ",טבלה1[[#This Row],[עמודה1]])</f>
        <v>KeenSolution http://keensolution.in/</v>
      </c>
      <c r="L2897" s="28">
        <v>10</v>
      </c>
      <c r="M2897" s="28" t="str">
        <f>IF(טבלה1[[#This Row],[עמודה53]]&gt;2000,"Yes","No")</f>
        <v>No</v>
      </c>
      <c r="N2897" s="28">
        <v>49</v>
      </c>
      <c r="O2897" s="28">
        <f>AVERAGE(טבלה1[[#This Row],[עמודה52]:[עמודה53]])</f>
        <v>29.5</v>
      </c>
      <c r="P2897" s="28" t="str">
        <f>IF(טבלה1[[#This Row],[עמודה4]]="&lt; $25 / hr","0$ - $25 / hr",טבלה1[[#This Row],[עמודה4]])</f>
        <v>$25 - $49 / hr</v>
      </c>
      <c r="Q2897" s="12" t="str" cm="1">
        <f t="array" ref="Q2897">INDEX(_xlfn.TEXTSPLIT(טבלה1[[#This Row],[עמודה55]],"-"),1)</f>
        <v xml:space="preserve">$25 </v>
      </c>
      <c r="R2897" s="21" t="str" cm="1">
        <f t="array" ref="R2897">INDEX(_xlfn.TEXTSPLIT(INDEX(_xlfn.TEXTSPLIT(טבלה1[[#This Row],[עמודה55]],"-"),2),"/"),1)</f>
        <v xml:space="preserve"> $49 </v>
      </c>
      <c r="S2897" s="28">
        <f>AVERAGE(טבלה1[[#This Row],[עמודה59]:[עמודה60]])</f>
        <v>37</v>
      </c>
      <c r="T2897" s="31">
        <f>VALUE(SUBSTITUTE(טבלה1[[#This Row],[עמודה56]],"$",""))</f>
        <v>25</v>
      </c>
      <c r="U2897" s="31">
        <f>VALUE(SUBSTITUTE(טבלה1[[#This Row],[עמודה57]],"$",""))</f>
        <v>49</v>
      </c>
      <c r="V2897" s="31" t="str">
        <f>IF(טבלה1[[#This Row],[עמודה58]]&gt;30,"Yes","No")</f>
        <v>Yes</v>
      </c>
    </row>
    <row r="2898" spans="1:22" x14ac:dyDescent="0.15">
      <c r="A2898" s="32" t="s">
        <v>6750</v>
      </c>
      <c r="B2898" s="33" t="s">
        <v>6751</v>
      </c>
      <c r="C2898" s="33" t="s">
        <v>6130</v>
      </c>
      <c r="D2898" s="44">
        <v>25000</v>
      </c>
      <c r="E2898" s="33" t="s">
        <v>33</v>
      </c>
      <c r="F2898" s="33" t="s">
        <v>29</v>
      </c>
      <c r="G2898" s="36" t="str">
        <f t="shared" si="45"/>
        <v>Low</v>
      </c>
      <c r="H2898" s="34">
        <v>0.1</v>
      </c>
      <c r="I2898" s="35"/>
      <c r="J2898" s="12" t="str" cm="1">
        <f t="array" ref="J2898">INDEX(_xlfn.TEXTSPLIT(טבלה1[[#This Row],[עמודה2]],","),2)</f>
        <v xml:space="preserve"> Romania</v>
      </c>
      <c r="K2898" s="37" t="str">
        <f>_xlfn.CONCAT(טבלה1[[#This Row],[AI_Companies]]," ",טבלה1[[#This Row],[עמודה1]])</f>
        <v>UPGRIDSOFTWARE https://upgrid.net</v>
      </c>
      <c r="L2898" s="36">
        <v>10</v>
      </c>
      <c r="M2898" s="36" t="str">
        <f>IF(טבלה1[[#This Row],[עמודה53]]&gt;2000,"Yes","No")</f>
        <v>No</v>
      </c>
      <c r="N2898" s="36">
        <v>49</v>
      </c>
      <c r="O2898" s="36">
        <f>AVERAGE(טבלה1[[#This Row],[עמודה52]:[עמודה53]])</f>
        <v>29.5</v>
      </c>
      <c r="P2898" s="36" t="str">
        <f>IF(טבלה1[[#This Row],[עמודה4]]="&lt; $25 / hr","0$ - $25 / hr",טבלה1[[#This Row],[עמודה4]])</f>
        <v>$25 - $49 / hr</v>
      </c>
      <c r="Q2898" s="12" t="str" cm="1">
        <f t="array" ref="Q2898">INDEX(_xlfn.TEXTSPLIT(טבלה1[[#This Row],[עמודה55]],"-"),1)</f>
        <v xml:space="preserve">$25 </v>
      </c>
      <c r="R2898" s="21" t="str" cm="1">
        <f t="array" ref="R2898">INDEX(_xlfn.TEXTSPLIT(INDEX(_xlfn.TEXTSPLIT(טבלה1[[#This Row],[עמודה55]],"-"),2),"/"),1)</f>
        <v xml:space="preserve"> $49 </v>
      </c>
      <c r="S2898" s="36">
        <f>AVERAGE(טבלה1[[#This Row],[עמודה59]:[עמודה60]])</f>
        <v>37</v>
      </c>
      <c r="T2898" s="38">
        <f>VALUE(SUBSTITUTE(טבלה1[[#This Row],[עמודה56]],"$",""))</f>
        <v>25</v>
      </c>
      <c r="U2898" s="38">
        <f>VALUE(SUBSTITUTE(טבלה1[[#This Row],[עמודה57]],"$",""))</f>
        <v>49</v>
      </c>
      <c r="V2898" s="38" t="str">
        <f>IF(טבלה1[[#This Row],[עמודה58]]&gt;30,"Yes","No")</f>
        <v>Yes</v>
      </c>
    </row>
    <row r="2899" spans="1:22" x14ac:dyDescent="0.15">
      <c r="A2899" s="32" t="s">
        <v>6752</v>
      </c>
      <c r="B2899" s="39" t="s">
        <v>6753</v>
      </c>
      <c r="C2899" s="39" t="s">
        <v>3590</v>
      </c>
      <c r="D2899" s="40">
        <v>1000</v>
      </c>
      <c r="E2899" s="39" t="s">
        <v>33</v>
      </c>
      <c r="F2899" s="39" t="s">
        <v>29</v>
      </c>
      <c r="G2899" s="36" t="str">
        <f t="shared" si="45"/>
        <v>Low</v>
      </c>
      <c r="H2899" s="41">
        <v>0.1</v>
      </c>
      <c r="I2899" s="42"/>
      <c r="J2899" s="12" t="str" cm="1">
        <f t="array" ref="J2899">INDEX(_xlfn.TEXTSPLIT(טבלה1[[#This Row],[עמודה2]],","),2)</f>
        <v xml:space="preserve"> India</v>
      </c>
      <c r="K2899" s="43" t="str">
        <f>_xlfn.CONCAT(טבלה1[[#This Row],[AI_Companies]]," ",טבלה1[[#This Row],[עמודה1]])</f>
        <v>BetterLives:) https://betterlives.world</v>
      </c>
      <c r="L2899" s="28">
        <v>10</v>
      </c>
      <c r="M2899" s="28" t="str">
        <f>IF(טבלה1[[#This Row],[עמודה53]]&gt;2000,"Yes","No")</f>
        <v>No</v>
      </c>
      <c r="N2899" s="28">
        <v>49</v>
      </c>
      <c r="O2899" s="28">
        <f>AVERAGE(טבלה1[[#This Row],[עמודה52]:[עמודה53]])</f>
        <v>29.5</v>
      </c>
      <c r="P2899" s="28" t="str">
        <f>IF(טבלה1[[#This Row],[עמודה4]]="&lt; $25 / hr","0$ - $25 / hr",טבלה1[[#This Row],[עמודה4]])</f>
        <v>$25 - $49 / hr</v>
      </c>
      <c r="Q2899" s="12" t="str" cm="1">
        <f t="array" ref="Q2899">INDEX(_xlfn.TEXTSPLIT(טבלה1[[#This Row],[עמודה55]],"-"),1)</f>
        <v xml:space="preserve">$25 </v>
      </c>
      <c r="R2899" s="21" t="str" cm="1">
        <f t="array" ref="R2899">INDEX(_xlfn.TEXTSPLIT(INDEX(_xlfn.TEXTSPLIT(טבלה1[[#This Row],[עמודה55]],"-"),2),"/"),1)</f>
        <v xml:space="preserve"> $49 </v>
      </c>
      <c r="S2899" s="28">
        <f>AVERAGE(טבלה1[[#This Row],[עמודה59]:[עמודה60]])</f>
        <v>37</v>
      </c>
      <c r="T2899" s="31">
        <f>VALUE(SUBSTITUTE(טבלה1[[#This Row],[עמודה56]],"$",""))</f>
        <v>25</v>
      </c>
      <c r="U2899" s="31">
        <f>VALUE(SUBSTITUTE(טבלה1[[#This Row],[עמודה57]],"$",""))</f>
        <v>49</v>
      </c>
      <c r="V2899" s="31" t="str">
        <f>IF(טבלה1[[#This Row],[עמודה58]]&gt;30,"Yes","No")</f>
        <v>Yes</v>
      </c>
    </row>
    <row r="2900" spans="1:22" x14ac:dyDescent="0.15">
      <c r="A2900" s="32" t="s">
        <v>6754</v>
      </c>
      <c r="B2900" s="33" t="s">
        <v>6755</v>
      </c>
      <c r="C2900" s="33" t="s">
        <v>6756</v>
      </c>
      <c r="D2900" s="33" t="s">
        <v>4</v>
      </c>
      <c r="E2900" s="33" t="s">
        <v>4</v>
      </c>
      <c r="F2900" s="33" t="s">
        <v>29</v>
      </c>
      <c r="G2900" s="36" t="str">
        <f t="shared" si="45"/>
        <v>Low</v>
      </c>
      <c r="H2900" s="34">
        <v>0.1</v>
      </c>
      <c r="I2900" s="35"/>
      <c r="J2900" s="12" t="str" cm="1">
        <f t="array" ref="J2900">INDEX(_xlfn.TEXTSPLIT(טבלה1[[#This Row],[עמודה2]],","),2)</f>
        <v xml:space="preserve"> CA</v>
      </c>
      <c r="K2900" s="37" t="str">
        <f>_xlfn.CONCAT(טבלה1[[#This Row],[AI_Companies]]," ",טבלה1[[#This Row],[עמודה1]])</f>
        <v>EncasulateConsultancyINC https://encasulate.com/</v>
      </c>
      <c r="L2900" s="36">
        <v>10</v>
      </c>
      <c r="M2900" s="36" t="str">
        <f>IF(טבלה1[[#This Row],[עמודה53]]&gt;2000,"Yes","No")</f>
        <v>No</v>
      </c>
      <c r="N2900" s="36">
        <v>49</v>
      </c>
      <c r="O2900" s="36">
        <f>AVERAGE(טבלה1[[#This Row],[עמודה52]:[עמודה53]])</f>
        <v>29.5</v>
      </c>
      <c r="P2900" s="36" t="str">
        <f>IF(טבלה1[[#This Row],[עמודה4]]="&lt; $25 / hr","0$ - $25 / hr",טבלה1[[#This Row],[עמודה4]])</f>
        <v>$25 - $49 / hr</v>
      </c>
      <c r="Q2900" s="12" t="str" cm="1">
        <f t="array" ref="Q2900">INDEX(_xlfn.TEXTSPLIT(טבלה1[[#This Row],[עמודה55]],"-"),1)</f>
        <v xml:space="preserve">$25 </v>
      </c>
      <c r="R2900" s="21" t="str" cm="1">
        <f t="array" ref="R2900">INDEX(_xlfn.TEXTSPLIT(INDEX(_xlfn.TEXTSPLIT(טבלה1[[#This Row],[עמודה55]],"-"),2),"/"),1)</f>
        <v xml:space="preserve"> $49 </v>
      </c>
      <c r="S2900" s="36">
        <f>AVERAGE(טבלה1[[#This Row],[עמודה59]:[עמודה60]])</f>
        <v>37</v>
      </c>
      <c r="T2900" s="38">
        <f>VALUE(SUBSTITUTE(טבלה1[[#This Row],[עמודה56]],"$",""))</f>
        <v>25</v>
      </c>
      <c r="U2900" s="38">
        <f>VALUE(SUBSTITUTE(טבלה1[[#This Row],[עמודה57]],"$",""))</f>
        <v>49</v>
      </c>
      <c r="V2900" s="38" t="str">
        <f>IF(טבלה1[[#This Row],[עמודה58]]&gt;30,"Yes","No")</f>
        <v>Yes</v>
      </c>
    </row>
    <row r="2901" spans="1:22" x14ac:dyDescent="0.15">
      <c r="A2901" s="32" t="s">
        <v>6757</v>
      </c>
      <c r="B2901" s="39" t="s">
        <v>6758</v>
      </c>
      <c r="C2901" s="39" t="s">
        <v>168</v>
      </c>
      <c r="D2901" s="39" t="s">
        <v>4</v>
      </c>
      <c r="E2901" s="39" t="s">
        <v>4</v>
      </c>
      <c r="F2901" s="39" t="s">
        <v>29</v>
      </c>
      <c r="G2901" s="36" t="str">
        <f t="shared" si="45"/>
        <v>Low</v>
      </c>
      <c r="H2901" s="41">
        <v>0.1</v>
      </c>
      <c r="I2901" s="42"/>
      <c r="J2901" s="12" t="str" cm="1">
        <f t="array" ref="J2901">INDEX(_xlfn.TEXTSPLIT(טבלה1[[#This Row],[עמודה2]],","),2)</f>
        <v xml:space="preserve"> NJ</v>
      </c>
      <c r="K2901" s="43" t="str">
        <f>_xlfn.CONCAT(טבלה1[[#This Row],[AI_Companies]]," ",טבלה1[[#This Row],[עמודה1]])</f>
        <v>brandSuite https://brandsuite.app</v>
      </c>
      <c r="L2901" s="28">
        <v>10</v>
      </c>
      <c r="M2901" s="28" t="str">
        <f>IF(טבלה1[[#This Row],[עמודה53]]&gt;2000,"Yes","No")</f>
        <v>No</v>
      </c>
      <c r="N2901" s="28">
        <v>49</v>
      </c>
      <c r="O2901" s="28">
        <f>AVERAGE(טבלה1[[#This Row],[עמודה52]:[עמודה53]])</f>
        <v>29.5</v>
      </c>
      <c r="P2901" s="28" t="str">
        <f>IF(טבלה1[[#This Row],[עמודה4]]="&lt; $25 / hr","0$ - $25 / hr",טבלה1[[#This Row],[עמודה4]])</f>
        <v>Undisclosed</v>
      </c>
      <c r="Q2901" s="12" t="str" cm="1">
        <f t="array" ref="Q2901">INDEX(_xlfn.TEXTSPLIT(טבלה1[[#This Row],[עמודה55]],"-"),1)</f>
        <v>Undisclosed</v>
      </c>
      <c r="R2901" s="21" t="e" cm="1">
        <f t="array" ref="R2901">INDEX(_xlfn.TEXTSPLIT(INDEX(_xlfn.TEXTSPLIT(טבלה1[[#This Row],[עמודה55]],"-"),2),"/"),1)</f>
        <v>#REF!</v>
      </c>
      <c r="S2901" s="28" t="e">
        <f>AVERAGE(טבלה1[[#This Row],[עמודה59]:[עמודה60]])</f>
        <v>#VALUE!</v>
      </c>
      <c r="T2901" s="31" t="e">
        <f>VALUE(SUBSTITUTE(טבלה1[[#This Row],[עמודה56]],"$",""))</f>
        <v>#VALUE!</v>
      </c>
      <c r="U2901" s="31" t="e">
        <f>VALUE(SUBSTITUTE(טבלה1[[#This Row],[עמודה57]],"$",""))</f>
        <v>#REF!</v>
      </c>
      <c r="V2901" s="31" t="e">
        <f>IF(טבלה1[[#This Row],[עמודה58]]&gt;30,"Yes","No")</f>
        <v>#VALUE!</v>
      </c>
    </row>
    <row r="2902" spans="1:22" x14ac:dyDescent="0.15">
      <c r="A2902" s="32" t="s">
        <v>6759</v>
      </c>
      <c r="B2902" s="33" t="s">
        <v>6760</v>
      </c>
      <c r="C2902" s="33" t="s">
        <v>168</v>
      </c>
      <c r="D2902" s="44">
        <v>5000</v>
      </c>
      <c r="E2902" s="33" t="s">
        <v>14</v>
      </c>
      <c r="F2902" s="33" t="s">
        <v>29</v>
      </c>
      <c r="G2902" s="36" t="str">
        <f t="shared" si="45"/>
        <v>Low</v>
      </c>
      <c r="H2902" s="34">
        <v>0.1</v>
      </c>
      <c r="I2902" s="35"/>
      <c r="J2902" s="12" t="str" cm="1">
        <f t="array" ref="J2902">INDEX(_xlfn.TEXTSPLIT(טבלה1[[#This Row],[עמודה2]],","),2)</f>
        <v xml:space="preserve"> India</v>
      </c>
      <c r="K2902" s="37" t="str">
        <f>_xlfn.CONCAT(טבלה1[[#This Row],[AI_Companies]]," ",טבלה1[[#This Row],[עמודה1]])</f>
        <v>VirtualCoders https://www.virtualcoders.net</v>
      </c>
      <c r="L2902" s="36">
        <v>10</v>
      </c>
      <c r="M2902" s="36" t="str">
        <f>IF(טבלה1[[#This Row],[עמודה53]]&gt;2000,"Yes","No")</f>
        <v>No</v>
      </c>
      <c r="N2902" s="36">
        <v>49</v>
      </c>
      <c r="O2902" s="36">
        <f>AVERAGE(טבלה1[[#This Row],[עמודה52]:[עמודה53]])</f>
        <v>29.5</v>
      </c>
      <c r="P2902" s="36" t="str">
        <f>IF(טבלה1[[#This Row],[עמודה4]]="&lt; $25 / hr","0$ - $25 / hr",טבלה1[[#This Row],[עמודה4]])</f>
        <v>Undisclosed</v>
      </c>
      <c r="Q2902" s="12" t="str" cm="1">
        <f t="array" ref="Q2902">INDEX(_xlfn.TEXTSPLIT(טבלה1[[#This Row],[עמודה55]],"-"),1)</f>
        <v>Undisclosed</v>
      </c>
      <c r="R2902" s="21" t="e" cm="1">
        <f t="array" ref="R2902">INDEX(_xlfn.TEXTSPLIT(INDEX(_xlfn.TEXTSPLIT(טבלה1[[#This Row],[עמודה55]],"-"),2),"/"),1)</f>
        <v>#REF!</v>
      </c>
      <c r="S2902" s="36" t="e">
        <f>AVERAGE(טבלה1[[#This Row],[עמודה59]:[עמודה60]])</f>
        <v>#VALUE!</v>
      </c>
      <c r="T2902" s="38" t="e">
        <f>VALUE(SUBSTITUTE(טבלה1[[#This Row],[עמודה56]],"$",""))</f>
        <v>#VALUE!</v>
      </c>
      <c r="U2902" s="38" t="e">
        <f>VALUE(SUBSTITUTE(טבלה1[[#This Row],[עמודה57]],"$",""))</f>
        <v>#REF!</v>
      </c>
      <c r="V2902" s="38" t="e">
        <f>IF(טבלה1[[#This Row],[עמודה58]]&gt;30,"Yes","No")</f>
        <v>#VALUE!</v>
      </c>
    </row>
    <row r="2903" spans="1:22" x14ac:dyDescent="0.15">
      <c r="A2903" s="32" t="s">
        <v>6761</v>
      </c>
      <c r="B2903" s="39" t="s">
        <v>6762</v>
      </c>
      <c r="C2903" s="39" t="s">
        <v>6763</v>
      </c>
      <c r="D2903" s="40">
        <v>1000</v>
      </c>
      <c r="E2903" s="39" t="s">
        <v>14</v>
      </c>
      <c r="F2903" s="39" t="s">
        <v>29</v>
      </c>
      <c r="G2903" s="36" t="str">
        <f t="shared" si="45"/>
        <v>Low</v>
      </c>
      <c r="H2903" s="41">
        <v>0.1</v>
      </c>
      <c r="I2903" s="42"/>
      <c r="J2903" s="12" t="str" cm="1">
        <f t="array" ref="J2903">INDEX(_xlfn.TEXTSPLIT(טבלה1[[#This Row],[עמודה2]],","),2)</f>
        <v xml:space="preserve"> India</v>
      </c>
      <c r="K2903" s="43" t="str">
        <f>_xlfn.CONCAT(טבלה1[[#This Row],[AI_Companies]]," ",טבלה1[[#This Row],[עמודה1]])</f>
        <v>HauperTechnologies https://www.hauper.com</v>
      </c>
      <c r="L2903" s="28">
        <v>10</v>
      </c>
      <c r="M2903" s="28" t="str">
        <f>IF(טבלה1[[#This Row],[עמודה53]]&gt;2000,"Yes","No")</f>
        <v>No</v>
      </c>
      <c r="N2903" s="28">
        <v>49</v>
      </c>
      <c r="O2903" s="28">
        <f>AVERAGE(טבלה1[[#This Row],[עמודה52]:[עמודה53]])</f>
        <v>29.5</v>
      </c>
      <c r="P2903" s="28" t="str">
        <f>IF(טבלה1[[#This Row],[עמודה4]]="&lt; $25 / hr","0$ - $25 / hr",טבלה1[[#This Row],[עמודה4]])</f>
        <v>0$ - $25 / hr</v>
      </c>
      <c r="Q2903" s="12" t="str" cm="1">
        <f t="array" ref="Q2903">INDEX(_xlfn.TEXTSPLIT(טבלה1[[#This Row],[עמודה55]],"-"),1)</f>
        <v xml:space="preserve">0$ </v>
      </c>
      <c r="R2903" s="21" t="str" cm="1">
        <f t="array" ref="R2903">INDEX(_xlfn.TEXTSPLIT(INDEX(_xlfn.TEXTSPLIT(טבלה1[[#This Row],[עמודה55]],"-"),2),"/"),1)</f>
        <v xml:space="preserve"> $25 </v>
      </c>
      <c r="S2903" s="28">
        <f>AVERAGE(טבלה1[[#This Row],[עמודה59]:[עמודה60]])</f>
        <v>12.5</v>
      </c>
      <c r="T2903" s="31">
        <f>VALUE(SUBSTITUTE(טבלה1[[#This Row],[עמודה56]],"$",""))</f>
        <v>0</v>
      </c>
      <c r="U2903" s="31">
        <f>VALUE(SUBSTITUTE(טבלה1[[#This Row],[עמודה57]],"$",""))</f>
        <v>25</v>
      </c>
      <c r="V2903" s="31" t="str">
        <f>IF(טבלה1[[#This Row],[עמודה58]]&gt;30,"Yes","No")</f>
        <v>No</v>
      </c>
    </row>
    <row r="2904" spans="1:22" x14ac:dyDescent="0.15">
      <c r="A2904" s="32" t="s">
        <v>6764</v>
      </c>
      <c r="B2904" s="33" t="s">
        <v>6765</v>
      </c>
      <c r="C2904" s="48" t="s">
        <v>5876</v>
      </c>
      <c r="D2904" s="44">
        <v>5000</v>
      </c>
      <c r="E2904" s="33" t="s">
        <v>14</v>
      </c>
      <c r="F2904" s="33" t="s">
        <v>29</v>
      </c>
      <c r="G2904" s="36" t="str">
        <f t="shared" si="45"/>
        <v>Low</v>
      </c>
      <c r="H2904" s="34">
        <v>0.1</v>
      </c>
      <c r="I2904" s="35"/>
      <c r="J2904" s="12" t="str" cm="1">
        <f t="array" ref="J2904">INDEX(_xlfn.TEXTSPLIT(טבלה1[[#This Row],[עמודה2]],","),2)</f>
        <v xml:space="preserve"> India</v>
      </c>
      <c r="K2904" s="37" t="str">
        <f>_xlfn.CONCAT(טבלה1[[#This Row],[AI_Companies]]," ",טבלה1[[#This Row],[עמודה1]])</f>
        <v>SparkBrainsPvt.Ltd. https://sparkbrains.in/</v>
      </c>
      <c r="L2904" s="36">
        <v>10</v>
      </c>
      <c r="M2904" s="36" t="str">
        <f>IF(טבלה1[[#This Row],[עמודה53]]&gt;2000,"Yes","No")</f>
        <v>No</v>
      </c>
      <c r="N2904" s="36">
        <v>49</v>
      </c>
      <c r="O2904" s="36">
        <f>AVERAGE(טבלה1[[#This Row],[עמודה52]:[עמודה53]])</f>
        <v>29.5</v>
      </c>
      <c r="P2904" s="36" t="str">
        <f>IF(טבלה1[[#This Row],[עמודה4]]="&lt; $25 / hr","0$ - $25 / hr",טבלה1[[#This Row],[עמודה4]])</f>
        <v>0$ - $25 / hr</v>
      </c>
      <c r="Q2904" s="12" t="str" cm="1">
        <f t="array" ref="Q2904">INDEX(_xlfn.TEXTSPLIT(טבלה1[[#This Row],[עמודה55]],"-"),1)</f>
        <v xml:space="preserve">0$ </v>
      </c>
      <c r="R2904" s="21" t="str" cm="1">
        <f t="array" ref="R2904">INDEX(_xlfn.TEXTSPLIT(INDEX(_xlfn.TEXTSPLIT(טבלה1[[#This Row],[עמודה55]],"-"),2),"/"),1)</f>
        <v xml:space="preserve"> $25 </v>
      </c>
      <c r="S2904" s="36">
        <f>AVERAGE(טבלה1[[#This Row],[עמודה59]:[עמודה60]])</f>
        <v>12.5</v>
      </c>
      <c r="T2904" s="38">
        <f>VALUE(SUBSTITUTE(טבלה1[[#This Row],[עמודה56]],"$",""))</f>
        <v>0</v>
      </c>
      <c r="U2904" s="38">
        <f>VALUE(SUBSTITUTE(טבלה1[[#This Row],[עמודה57]],"$",""))</f>
        <v>25</v>
      </c>
      <c r="V2904" s="38" t="str">
        <f>IF(טבלה1[[#This Row],[עמודה58]]&gt;30,"Yes","No")</f>
        <v>No</v>
      </c>
    </row>
    <row r="2905" spans="1:22" x14ac:dyDescent="0.15">
      <c r="A2905" s="32" t="s">
        <v>6766</v>
      </c>
      <c r="B2905" s="39" t="s">
        <v>6767</v>
      </c>
      <c r="C2905" s="39" t="s">
        <v>6768</v>
      </c>
      <c r="D2905" s="40">
        <v>5000</v>
      </c>
      <c r="E2905" s="39" t="s">
        <v>33</v>
      </c>
      <c r="F2905" s="39" t="s">
        <v>29</v>
      </c>
      <c r="G2905" s="36" t="str">
        <f t="shared" si="45"/>
        <v>Low</v>
      </c>
      <c r="H2905" s="41">
        <v>0.1</v>
      </c>
      <c r="I2905" s="42"/>
      <c r="J2905" s="12" t="str" cm="1">
        <f t="array" ref="J2905">INDEX(_xlfn.TEXTSPLIT(טבלה1[[#This Row],[עמודה2]],","),2)</f>
        <v xml:space="preserve"> United Arab Emirates</v>
      </c>
      <c r="K2905" s="43" t="str">
        <f>_xlfn.CONCAT(טבלה1[[#This Row],[AI_Companies]]," ",טבלה1[[#This Row],[עמודה1]])</f>
        <v>OpenTurfTechnologies https://www.openturf.in</v>
      </c>
      <c r="L2905" s="28">
        <v>10</v>
      </c>
      <c r="M2905" s="28" t="str">
        <f>IF(טבלה1[[#This Row],[עמודה53]]&gt;2000,"Yes","No")</f>
        <v>No</v>
      </c>
      <c r="N2905" s="28">
        <v>49</v>
      </c>
      <c r="O2905" s="28">
        <f>AVERAGE(טבלה1[[#This Row],[עמודה52]:[עמודה53]])</f>
        <v>29.5</v>
      </c>
      <c r="P2905" s="28" t="str">
        <f>IF(טבלה1[[#This Row],[עמודה4]]="&lt; $25 / hr","0$ - $25 / hr",טבלה1[[#This Row],[עמודה4]])</f>
        <v>0$ - $25 / hr</v>
      </c>
      <c r="Q2905" s="12" t="str" cm="1">
        <f t="array" ref="Q2905">INDEX(_xlfn.TEXTSPLIT(טבלה1[[#This Row],[עמודה55]],"-"),1)</f>
        <v xml:space="preserve">0$ </v>
      </c>
      <c r="R2905" s="21" t="str" cm="1">
        <f t="array" ref="R2905">INDEX(_xlfn.TEXTSPLIT(INDEX(_xlfn.TEXTSPLIT(טבלה1[[#This Row],[עמודה55]],"-"),2),"/"),1)</f>
        <v xml:space="preserve"> $25 </v>
      </c>
      <c r="S2905" s="28">
        <f>AVERAGE(טבלה1[[#This Row],[עמודה59]:[עמודה60]])</f>
        <v>12.5</v>
      </c>
      <c r="T2905" s="31">
        <f>VALUE(SUBSTITUTE(טבלה1[[#This Row],[עמודה56]],"$",""))</f>
        <v>0</v>
      </c>
      <c r="U2905" s="31">
        <f>VALUE(SUBSTITUTE(טבלה1[[#This Row],[עמודה57]],"$",""))</f>
        <v>25</v>
      </c>
      <c r="V2905" s="31" t="str">
        <f>IF(טבלה1[[#This Row],[עמודה58]]&gt;30,"Yes","No")</f>
        <v>No</v>
      </c>
    </row>
    <row r="2906" spans="1:22" x14ac:dyDescent="0.15">
      <c r="A2906" s="32" t="s">
        <v>6769</v>
      </c>
      <c r="B2906" s="33" t="s">
        <v>6770</v>
      </c>
      <c r="C2906" s="33" t="s">
        <v>464</v>
      </c>
      <c r="D2906" s="44">
        <v>1000</v>
      </c>
      <c r="E2906" s="33" t="s">
        <v>33</v>
      </c>
      <c r="F2906" s="33" t="s">
        <v>29</v>
      </c>
      <c r="G2906" s="36" t="str">
        <f t="shared" si="45"/>
        <v>Low</v>
      </c>
      <c r="H2906" s="34">
        <v>0.1</v>
      </c>
      <c r="I2906" s="35"/>
      <c r="J2906" s="12" t="str" cm="1">
        <f t="array" ref="J2906">INDEX(_xlfn.TEXTSPLIT(טבלה1[[#This Row],[עמודה2]],","),2)</f>
        <v xml:space="preserve"> TX</v>
      </c>
      <c r="K2906" s="37" t="str">
        <f>_xlfn.CONCAT(טבלה1[[#This Row],[AI_Companies]]," ",טבלה1[[#This Row],[עמודה1]])</f>
        <v>Enginerasoft https://enginerasoft.com/</v>
      </c>
      <c r="L2906" s="36">
        <v>10</v>
      </c>
      <c r="M2906" s="36" t="str">
        <f>IF(טבלה1[[#This Row],[עמודה53]]&gt;2000,"Yes","No")</f>
        <v>No</v>
      </c>
      <c r="N2906" s="36">
        <v>49</v>
      </c>
      <c r="O2906" s="36">
        <f>AVERAGE(טבלה1[[#This Row],[עמודה52]:[עמודה53]])</f>
        <v>29.5</v>
      </c>
      <c r="P2906" s="36" t="str">
        <f>IF(טבלה1[[#This Row],[עמודה4]]="&lt; $25 / hr","0$ - $25 / hr",טבלה1[[#This Row],[עמודה4]])</f>
        <v>$25 - $49 / hr</v>
      </c>
      <c r="Q2906" s="12" t="str" cm="1">
        <f t="array" ref="Q2906">INDEX(_xlfn.TEXTSPLIT(טבלה1[[#This Row],[עמודה55]],"-"),1)</f>
        <v xml:space="preserve">$25 </v>
      </c>
      <c r="R2906" s="21" t="str" cm="1">
        <f t="array" ref="R2906">INDEX(_xlfn.TEXTSPLIT(INDEX(_xlfn.TEXTSPLIT(טבלה1[[#This Row],[עמודה55]],"-"),2),"/"),1)</f>
        <v xml:space="preserve"> $49 </v>
      </c>
      <c r="S2906" s="36">
        <f>AVERAGE(טבלה1[[#This Row],[עמודה59]:[עמודה60]])</f>
        <v>37</v>
      </c>
      <c r="T2906" s="38">
        <f>VALUE(SUBSTITUTE(טבלה1[[#This Row],[עמודה56]],"$",""))</f>
        <v>25</v>
      </c>
      <c r="U2906" s="38">
        <f>VALUE(SUBSTITUTE(טבלה1[[#This Row],[עמודה57]],"$",""))</f>
        <v>49</v>
      </c>
      <c r="V2906" s="38" t="str">
        <f>IF(טבלה1[[#This Row],[עמודה58]]&gt;30,"Yes","No")</f>
        <v>Yes</v>
      </c>
    </row>
    <row r="2907" spans="1:22" x14ac:dyDescent="0.15">
      <c r="A2907" s="32" t="s">
        <v>6771</v>
      </c>
      <c r="B2907" s="39" t="s">
        <v>6772</v>
      </c>
      <c r="C2907" s="39" t="s">
        <v>987</v>
      </c>
      <c r="D2907" s="40">
        <v>10000</v>
      </c>
      <c r="E2907" s="39" t="s">
        <v>9</v>
      </c>
      <c r="F2907" s="39" t="s">
        <v>29</v>
      </c>
      <c r="G2907" s="36" t="str">
        <f t="shared" si="45"/>
        <v>Low</v>
      </c>
      <c r="H2907" s="41">
        <v>0.1</v>
      </c>
      <c r="I2907" s="42"/>
      <c r="J2907" s="12" t="str" cm="1">
        <f t="array" ref="J2907">INDEX(_xlfn.TEXTSPLIT(טבלה1[[#This Row],[עמודה2]],","),2)</f>
        <v xml:space="preserve"> Pakistan</v>
      </c>
      <c r="K2907" s="43" t="str">
        <f>_xlfn.CONCAT(טבלה1[[#This Row],[AI_Companies]]," ",טבלה1[[#This Row],[עמודה1]])</f>
        <v>Technisia https://technisia.com</v>
      </c>
      <c r="L2907" s="28">
        <v>10</v>
      </c>
      <c r="M2907" s="28" t="str">
        <f>IF(טבלה1[[#This Row],[עמודה53]]&gt;2000,"Yes","No")</f>
        <v>No</v>
      </c>
      <c r="N2907" s="28">
        <v>49</v>
      </c>
      <c r="O2907" s="28">
        <f>AVERAGE(טבלה1[[#This Row],[עמודה52]:[עמודה53]])</f>
        <v>29.5</v>
      </c>
      <c r="P2907" s="28" t="str">
        <f>IF(טבלה1[[#This Row],[עמודה4]]="&lt; $25 / hr","0$ - $25 / hr",טבלה1[[#This Row],[עמודה4]])</f>
        <v>$25 - $49 / hr</v>
      </c>
      <c r="Q2907" s="12" t="str" cm="1">
        <f t="array" ref="Q2907">INDEX(_xlfn.TEXTSPLIT(טבלה1[[#This Row],[עמודה55]],"-"),1)</f>
        <v xml:space="preserve">$25 </v>
      </c>
      <c r="R2907" s="21" t="str" cm="1">
        <f t="array" ref="R2907">INDEX(_xlfn.TEXTSPLIT(INDEX(_xlfn.TEXTSPLIT(טבלה1[[#This Row],[עמודה55]],"-"),2),"/"),1)</f>
        <v xml:space="preserve"> $49 </v>
      </c>
      <c r="S2907" s="28">
        <f>AVERAGE(טבלה1[[#This Row],[עמודה59]:[עמודה60]])</f>
        <v>37</v>
      </c>
      <c r="T2907" s="31">
        <f>VALUE(SUBSTITUTE(טבלה1[[#This Row],[עמודה56]],"$",""))</f>
        <v>25</v>
      </c>
      <c r="U2907" s="31">
        <f>VALUE(SUBSTITUTE(טבלה1[[#This Row],[עמודה57]],"$",""))</f>
        <v>49</v>
      </c>
      <c r="V2907" s="31" t="str">
        <f>IF(טבלה1[[#This Row],[עמודה58]]&gt;30,"Yes","No")</f>
        <v>Yes</v>
      </c>
    </row>
    <row r="2908" spans="1:22" x14ac:dyDescent="0.15">
      <c r="A2908" s="32" t="s">
        <v>6773</v>
      </c>
      <c r="B2908" s="33" t="s">
        <v>6774</v>
      </c>
      <c r="C2908" s="33" t="s">
        <v>126</v>
      </c>
      <c r="D2908" s="44">
        <v>25000</v>
      </c>
      <c r="E2908" s="33" t="s">
        <v>4</v>
      </c>
      <c r="F2908" s="33" t="s">
        <v>29</v>
      </c>
      <c r="G2908" s="36" t="str">
        <f t="shared" si="45"/>
        <v>Low</v>
      </c>
      <c r="H2908" s="34">
        <v>0.1</v>
      </c>
      <c r="I2908" s="35"/>
      <c r="J2908" s="12" t="str" cm="1">
        <f t="array" ref="J2908">INDEX(_xlfn.TEXTSPLIT(טבלה1[[#This Row],[עמודה2]],","),2)</f>
        <v xml:space="preserve"> CA</v>
      </c>
      <c r="K2908" s="37" t="str">
        <f>_xlfn.CONCAT(טבלה1[[#This Row],[AI_Companies]]," ",טבלה1[[#This Row],[עמודה1]])</f>
        <v>TheBeehiveSoftware https://thebeehivesoftware.com/</v>
      </c>
      <c r="L2908" s="36">
        <v>10</v>
      </c>
      <c r="M2908" s="36" t="str">
        <f>IF(טבלה1[[#This Row],[עמודה53]]&gt;2000,"Yes","No")</f>
        <v>No</v>
      </c>
      <c r="N2908" s="36">
        <v>49</v>
      </c>
      <c r="O2908" s="36">
        <f>AVERAGE(טבלה1[[#This Row],[עמודה52]:[עמודה53]])</f>
        <v>29.5</v>
      </c>
      <c r="P2908" s="36" t="str">
        <f>IF(טבלה1[[#This Row],[עמודה4]]="&lt; $25 / hr","0$ - $25 / hr",טבלה1[[#This Row],[עמודה4]])</f>
        <v>$50 - $99 / hr</v>
      </c>
      <c r="Q2908" s="12" t="str" cm="1">
        <f t="array" ref="Q2908">INDEX(_xlfn.TEXTSPLIT(טבלה1[[#This Row],[עמודה55]],"-"),1)</f>
        <v xml:space="preserve">$50 </v>
      </c>
      <c r="R2908" s="21" t="str" cm="1">
        <f t="array" ref="R2908">INDEX(_xlfn.TEXTSPLIT(INDEX(_xlfn.TEXTSPLIT(טבלה1[[#This Row],[עמודה55]],"-"),2),"/"),1)</f>
        <v xml:space="preserve"> $99 </v>
      </c>
      <c r="S2908" s="36">
        <f>AVERAGE(טבלה1[[#This Row],[עמודה59]:[עמודה60]])</f>
        <v>74.5</v>
      </c>
      <c r="T2908" s="38">
        <f>VALUE(SUBSTITUTE(טבלה1[[#This Row],[עמודה56]],"$",""))</f>
        <v>50</v>
      </c>
      <c r="U2908" s="38">
        <f>VALUE(SUBSTITUTE(טבלה1[[#This Row],[עמודה57]],"$",""))</f>
        <v>99</v>
      </c>
      <c r="V2908" s="38" t="str">
        <f>IF(טבלה1[[#This Row],[עמודה58]]&gt;30,"Yes","No")</f>
        <v>Yes</v>
      </c>
    </row>
    <row r="2909" spans="1:22" x14ac:dyDescent="0.15">
      <c r="A2909" s="32" t="s">
        <v>6775</v>
      </c>
      <c r="B2909" s="39" t="s">
        <v>6776</v>
      </c>
      <c r="C2909" s="39" t="s">
        <v>140</v>
      </c>
      <c r="D2909" s="40">
        <v>10000</v>
      </c>
      <c r="E2909" s="39" t="s">
        <v>9</v>
      </c>
      <c r="F2909" s="39" t="s">
        <v>29</v>
      </c>
      <c r="G2909" s="36" t="str">
        <f t="shared" si="45"/>
        <v>Low</v>
      </c>
      <c r="H2909" s="41">
        <v>0.1</v>
      </c>
      <c r="I2909" s="42"/>
      <c r="J2909" s="12" t="str" cm="1">
        <f t="array" ref="J2909">INDEX(_xlfn.TEXTSPLIT(טבלה1[[#This Row],[עמודה2]],","),2)</f>
        <v xml:space="preserve"> Netherlands</v>
      </c>
      <c r="K2909" s="43" t="str">
        <f>_xlfn.CONCAT(טבלה1[[#This Row],[AI_Companies]]," ",טבלה1[[#This Row],[עמודה1]])</f>
        <v>CieloAppB.V.(partnerofNaylalabsSoft.Dev.Agency) https://www.naylalabs.com/</v>
      </c>
      <c r="L2909" s="28">
        <v>10</v>
      </c>
      <c r="M2909" s="28" t="str">
        <f>IF(טבלה1[[#This Row],[עמודה53]]&gt;2000,"Yes","No")</f>
        <v>No</v>
      </c>
      <c r="N2909" s="28">
        <v>49</v>
      </c>
      <c r="O2909" s="28">
        <f>AVERAGE(טבלה1[[#This Row],[עמודה52]:[עמודה53]])</f>
        <v>29.5</v>
      </c>
      <c r="P2909" s="28" t="str">
        <f>IF(טבלה1[[#This Row],[עמודה4]]="&lt; $25 / hr","0$ - $25 / hr",טבלה1[[#This Row],[עמודה4]])</f>
        <v>Undisclosed</v>
      </c>
      <c r="Q2909" s="12" t="str" cm="1">
        <f t="array" ref="Q2909">INDEX(_xlfn.TEXTSPLIT(טבלה1[[#This Row],[עמודה55]],"-"),1)</f>
        <v>Undisclosed</v>
      </c>
      <c r="R2909" s="21" t="e" cm="1">
        <f t="array" ref="R2909">INDEX(_xlfn.TEXTSPLIT(INDEX(_xlfn.TEXTSPLIT(טבלה1[[#This Row],[עמודה55]],"-"),2),"/"),1)</f>
        <v>#REF!</v>
      </c>
      <c r="S2909" s="28" t="e">
        <f>AVERAGE(טבלה1[[#This Row],[עמודה59]:[עמודה60]])</f>
        <v>#VALUE!</v>
      </c>
      <c r="T2909" s="31" t="e">
        <f>VALUE(SUBSTITUTE(טבלה1[[#This Row],[עמודה56]],"$",""))</f>
        <v>#VALUE!</v>
      </c>
      <c r="U2909" s="31" t="e">
        <f>VALUE(SUBSTITUTE(טבלה1[[#This Row],[עמודה57]],"$",""))</f>
        <v>#REF!</v>
      </c>
      <c r="V2909" s="31" t="e">
        <f>IF(טבלה1[[#This Row],[עמודה58]]&gt;30,"Yes","No")</f>
        <v>#VALUE!</v>
      </c>
    </row>
    <row r="2910" spans="1:22" x14ac:dyDescent="0.15">
      <c r="A2910" s="32" t="s">
        <v>6777</v>
      </c>
      <c r="B2910" s="33" t="s">
        <v>6778</v>
      </c>
      <c r="C2910" s="33" t="s">
        <v>289</v>
      </c>
      <c r="D2910" s="33" t="s">
        <v>4</v>
      </c>
      <c r="E2910" s="33" t="s">
        <v>14</v>
      </c>
      <c r="F2910" s="33" t="s">
        <v>29</v>
      </c>
      <c r="G2910" s="36" t="str">
        <f t="shared" si="45"/>
        <v>Low</v>
      </c>
      <c r="H2910" s="34">
        <v>0.1</v>
      </c>
      <c r="I2910" s="35"/>
      <c r="J2910" s="12" t="str" cm="1">
        <f t="array" ref="J2910">INDEX(_xlfn.TEXTSPLIT(טבלה1[[#This Row],[עמודה2]],","),2)</f>
        <v xml:space="preserve"> TX</v>
      </c>
      <c r="K2910" s="37" t="str">
        <f>_xlfn.CONCAT(טבלה1[[#This Row],[AI_Companies]]," ",טבלה1[[#This Row],[עמודה1]])</f>
        <v>InNeedIntelligentCloud https://inneed.cloud/</v>
      </c>
      <c r="L2910" s="36">
        <v>10</v>
      </c>
      <c r="M2910" s="36" t="str">
        <f>IF(טבלה1[[#This Row],[עמודה53]]&gt;2000,"Yes","No")</f>
        <v>No</v>
      </c>
      <c r="N2910" s="36">
        <v>49</v>
      </c>
      <c r="O2910" s="36">
        <f>AVERAGE(טבלה1[[#This Row],[עמודה52]:[עמודה53]])</f>
        <v>29.5</v>
      </c>
      <c r="P2910" s="36" t="str">
        <f>IF(טבלה1[[#This Row],[עמודה4]]="&lt; $25 / hr","0$ - $25 / hr",טבלה1[[#This Row],[עמודה4]])</f>
        <v>$50 - $99 / hr</v>
      </c>
      <c r="Q2910" s="12" t="str" cm="1">
        <f t="array" ref="Q2910">INDEX(_xlfn.TEXTSPLIT(טבלה1[[#This Row],[עמודה55]],"-"),1)</f>
        <v xml:space="preserve">$50 </v>
      </c>
      <c r="R2910" s="21" t="str" cm="1">
        <f t="array" ref="R2910">INDEX(_xlfn.TEXTSPLIT(INDEX(_xlfn.TEXTSPLIT(טבלה1[[#This Row],[עמודה55]],"-"),2),"/"),1)</f>
        <v xml:space="preserve"> $99 </v>
      </c>
      <c r="S2910" s="36">
        <f>AVERAGE(טבלה1[[#This Row],[עמודה59]:[עמודה60]])</f>
        <v>74.5</v>
      </c>
      <c r="T2910" s="38">
        <f>VALUE(SUBSTITUTE(טבלה1[[#This Row],[עמודה56]],"$",""))</f>
        <v>50</v>
      </c>
      <c r="U2910" s="38">
        <f>VALUE(SUBSTITUTE(טבלה1[[#This Row],[עמודה57]],"$",""))</f>
        <v>99</v>
      </c>
      <c r="V2910" s="38" t="str">
        <f>IF(טבלה1[[#This Row],[עמודה58]]&gt;30,"Yes","No")</f>
        <v>Yes</v>
      </c>
    </row>
    <row r="2911" spans="1:22" x14ac:dyDescent="0.15">
      <c r="A2911" s="32" t="s">
        <v>6779</v>
      </c>
      <c r="B2911" s="39" t="s">
        <v>6780</v>
      </c>
      <c r="C2911" s="39" t="s">
        <v>8</v>
      </c>
      <c r="D2911" s="40">
        <v>1000</v>
      </c>
      <c r="E2911" s="39" t="s">
        <v>14</v>
      </c>
      <c r="F2911" s="39" t="s">
        <v>29</v>
      </c>
      <c r="G2911" s="36" t="str">
        <f t="shared" si="45"/>
        <v>Low</v>
      </c>
      <c r="H2911" s="41">
        <v>0.1</v>
      </c>
      <c r="I2911" s="42"/>
      <c r="J2911" s="12" t="str" cm="1">
        <f t="array" ref="J2911">INDEX(_xlfn.TEXTSPLIT(טבלה1[[#This Row],[עמודה2]],","),2)</f>
        <v xml:space="preserve"> India</v>
      </c>
      <c r="K2911" s="43" t="str">
        <f>_xlfn.CONCAT(טבלה1[[#This Row],[AI_Companies]]," ",טבלה1[[#This Row],[עמודה1]])</f>
        <v>AugmentProLLP https://b18animationstudio.com/</v>
      </c>
      <c r="L2911" s="28">
        <v>10</v>
      </c>
      <c r="M2911" s="28" t="str">
        <f>IF(טבלה1[[#This Row],[עמודה53]]&gt;2000,"Yes","No")</f>
        <v>No</v>
      </c>
      <c r="N2911" s="28">
        <v>49</v>
      </c>
      <c r="O2911" s="28">
        <f>AVERAGE(טבלה1[[#This Row],[עמודה52]:[עמודה53]])</f>
        <v>29.5</v>
      </c>
      <c r="P2911" s="28" t="str">
        <f>IF(טבלה1[[#This Row],[עמודה4]]="&lt; $25 / hr","0$ - $25 / hr",טבלה1[[#This Row],[עמודה4]])</f>
        <v>0$ - $25 / hr</v>
      </c>
      <c r="Q2911" s="12" t="str" cm="1">
        <f t="array" ref="Q2911">INDEX(_xlfn.TEXTSPLIT(טבלה1[[#This Row],[עמודה55]],"-"),1)</f>
        <v xml:space="preserve">0$ </v>
      </c>
      <c r="R2911" s="21" t="str" cm="1">
        <f t="array" ref="R2911">INDEX(_xlfn.TEXTSPLIT(INDEX(_xlfn.TEXTSPLIT(טבלה1[[#This Row],[עמודה55]],"-"),2),"/"),1)</f>
        <v xml:space="preserve"> $25 </v>
      </c>
      <c r="S2911" s="28">
        <f>AVERAGE(טבלה1[[#This Row],[עמודה59]:[עמודה60]])</f>
        <v>12.5</v>
      </c>
      <c r="T2911" s="31">
        <f>VALUE(SUBSTITUTE(טבלה1[[#This Row],[עמודה56]],"$",""))</f>
        <v>0</v>
      </c>
      <c r="U2911" s="31">
        <f>VALUE(SUBSTITUTE(טבלה1[[#This Row],[עמודה57]],"$",""))</f>
        <v>25</v>
      </c>
      <c r="V2911" s="31" t="str">
        <f>IF(טבלה1[[#This Row],[עמודה58]]&gt;30,"Yes","No")</f>
        <v>No</v>
      </c>
    </row>
    <row r="2912" spans="1:22" x14ac:dyDescent="0.15">
      <c r="A2912" s="32" t="s">
        <v>6781</v>
      </c>
      <c r="B2912" s="33" t="s">
        <v>6782</v>
      </c>
      <c r="C2912" s="33" t="s">
        <v>6783</v>
      </c>
      <c r="D2912" s="44">
        <v>1000</v>
      </c>
      <c r="E2912" s="33" t="s">
        <v>33</v>
      </c>
      <c r="F2912" s="33" t="s">
        <v>5</v>
      </c>
      <c r="G2912" s="36" t="str">
        <f t="shared" si="45"/>
        <v>Low</v>
      </c>
      <c r="H2912" s="34">
        <v>0.1</v>
      </c>
      <c r="I2912" s="35"/>
      <c r="J2912" s="12" t="str" cm="1">
        <f t="array" ref="J2912">INDEX(_xlfn.TEXTSPLIT(טבלה1[[#This Row],[עמודה2]],","),2)</f>
        <v xml:space="preserve"> TX</v>
      </c>
      <c r="K2912" s="37" t="str">
        <f>_xlfn.CONCAT(טבלה1[[#This Row],[AI_Companies]]," ",טבלה1[[#This Row],[עמודה1]])</f>
        <v>SAITSys https://www.saitsys.com/</v>
      </c>
      <c r="L2912" s="36">
        <v>250</v>
      </c>
      <c r="M2912" s="36" t="str">
        <f>IF(טבלה1[[#This Row],[עמודה53]]&gt;2000,"Yes","No")</f>
        <v>No</v>
      </c>
      <c r="N2912" s="36">
        <v>999</v>
      </c>
      <c r="O2912" s="36">
        <f>AVERAGE(טבלה1[[#This Row],[עמודה52]:[עמודה53]])</f>
        <v>29.5</v>
      </c>
      <c r="P2912" s="36" t="str">
        <f>IF(טבלה1[[#This Row],[עמודה4]]="&lt; $25 / hr","0$ - $25 / hr",טבלה1[[#This Row],[עמודה4]])</f>
        <v>0$ - $25 / hr</v>
      </c>
      <c r="Q2912" s="12" t="str" cm="1">
        <f t="array" ref="Q2912">INDEX(_xlfn.TEXTSPLIT(טבלה1[[#This Row],[עמודה55]],"-"),1)</f>
        <v xml:space="preserve">0$ </v>
      </c>
      <c r="R2912" s="21" t="str" cm="1">
        <f t="array" ref="R2912">INDEX(_xlfn.TEXTSPLIT(INDEX(_xlfn.TEXTSPLIT(טבלה1[[#This Row],[עמודה55]],"-"),2),"/"),1)</f>
        <v xml:space="preserve"> $25 </v>
      </c>
      <c r="S2912" s="36">
        <f>AVERAGE(טבלה1[[#This Row],[עמודה59]:[עמודה60]])</f>
        <v>12.5</v>
      </c>
      <c r="T2912" s="38">
        <f>VALUE(SUBSTITUTE(טבלה1[[#This Row],[עמודה56]],"$",""))</f>
        <v>0</v>
      </c>
      <c r="U2912" s="38">
        <f>VALUE(SUBSTITUTE(טבלה1[[#This Row],[עמודה57]],"$",""))</f>
        <v>25</v>
      </c>
      <c r="V2912" s="38" t="str">
        <f>IF(טבלה1[[#This Row],[עמודה58]]&gt;30,"Yes","No")</f>
        <v>No</v>
      </c>
    </row>
    <row r="2913" spans="1:22" x14ac:dyDescent="0.15">
      <c r="A2913" s="32" t="s">
        <v>6784</v>
      </c>
      <c r="B2913" s="39" t="s">
        <v>6785</v>
      </c>
      <c r="C2913" s="39" t="s">
        <v>289</v>
      </c>
      <c r="D2913" s="40">
        <v>25000</v>
      </c>
      <c r="E2913" s="39" t="s">
        <v>33</v>
      </c>
      <c r="F2913" s="39" t="s">
        <v>117</v>
      </c>
      <c r="G2913" s="36" t="str">
        <f t="shared" si="45"/>
        <v>Low</v>
      </c>
      <c r="H2913" s="41">
        <v>0.1</v>
      </c>
      <c r="I2913" s="42"/>
      <c r="J2913" s="12" t="str" cm="1">
        <f t="array" ref="J2913">INDEX(_xlfn.TEXTSPLIT(טבלה1[[#This Row],[עמודה2]],","),2)</f>
        <v xml:space="preserve"> China</v>
      </c>
      <c r="K2913" s="43" t="str">
        <f>_xlfn.CONCAT(טבלה1[[#This Row],[AI_Companies]]," ",טבלה1[[#This Row],[עמודה1]])</f>
        <v>FlashData http://fd.myflashcloud.com/</v>
      </c>
      <c r="L2913" s="28">
        <v>2</v>
      </c>
      <c r="M2913" s="28" t="str">
        <f>IF(טבלה1[[#This Row],[עמודה53]]&gt;2000,"Yes","No")</f>
        <v>No</v>
      </c>
      <c r="N2913" s="28">
        <v>9</v>
      </c>
      <c r="O2913" s="28">
        <f>AVERAGE(טבלה1[[#This Row],[עמודה52]:[עמודה53]])</f>
        <v>624.5</v>
      </c>
      <c r="P2913" s="28" t="str">
        <f>IF(טבלה1[[#This Row],[עמודה4]]="&lt; $25 / hr","0$ - $25 / hr",טבלה1[[#This Row],[עמודה4]])</f>
        <v>$25 - $49 / hr</v>
      </c>
      <c r="Q2913" s="12" t="str" cm="1">
        <f t="array" ref="Q2913">INDEX(_xlfn.TEXTSPLIT(טבלה1[[#This Row],[עמודה55]],"-"),1)</f>
        <v xml:space="preserve">$25 </v>
      </c>
      <c r="R2913" s="21" t="str" cm="1">
        <f t="array" ref="R2913">INDEX(_xlfn.TEXTSPLIT(INDEX(_xlfn.TEXTSPLIT(טבלה1[[#This Row],[עמודה55]],"-"),2),"/"),1)</f>
        <v xml:space="preserve"> $49 </v>
      </c>
      <c r="S2913" s="28">
        <f>AVERAGE(טבלה1[[#This Row],[עמודה59]:[עמודה60]])</f>
        <v>37</v>
      </c>
      <c r="T2913" s="31">
        <f>VALUE(SUBSTITUTE(טבלה1[[#This Row],[עמודה56]],"$",""))</f>
        <v>25</v>
      </c>
      <c r="U2913" s="31">
        <f>VALUE(SUBSTITUTE(טבלה1[[#This Row],[עמודה57]],"$",""))</f>
        <v>49</v>
      </c>
      <c r="V2913" s="31" t="str">
        <f>IF(טבלה1[[#This Row],[עמודה58]]&gt;30,"Yes","No")</f>
        <v>Yes</v>
      </c>
    </row>
    <row r="2914" spans="1:22" x14ac:dyDescent="0.15">
      <c r="A2914" s="32" t="s">
        <v>6786</v>
      </c>
      <c r="B2914" s="33" t="s">
        <v>6787</v>
      </c>
      <c r="C2914" s="33" t="s">
        <v>6788</v>
      </c>
      <c r="D2914" s="33" t="s">
        <v>4</v>
      </c>
      <c r="E2914" s="33" t="s">
        <v>4</v>
      </c>
      <c r="F2914" s="33" t="s">
        <v>117</v>
      </c>
      <c r="G2914" s="36" t="str">
        <f t="shared" si="45"/>
        <v>Low</v>
      </c>
      <c r="H2914" s="34">
        <v>0.2</v>
      </c>
      <c r="I2914" s="35"/>
      <c r="J2914" s="12" t="str" cm="1">
        <f t="array" ref="J2914">INDEX(_xlfn.TEXTSPLIT(טבלה1[[#This Row],[עמודה2]],","),2)</f>
        <v xml:space="preserve"> India</v>
      </c>
      <c r="K2914" s="37" t="str">
        <f>_xlfn.CONCAT(טבלה1[[#This Row],[AI_Companies]]," ",טבלה1[[#This Row],[עמודה1]])</f>
        <v>OverAndAllTech http://www.overandall.com/</v>
      </c>
      <c r="L2914" s="36">
        <v>2</v>
      </c>
      <c r="M2914" s="36" t="str">
        <f>IF(טבלה1[[#This Row],[עמודה53]]&gt;2000,"Yes","No")</f>
        <v>No</v>
      </c>
      <c r="N2914" s="36">
        <v>9</v>
      </c>
      <c r="O2914" s="36">
        <f>AVERAGE(טבלה1[[#This Row],[עמודה52]:[עמודה53]])</f>
        <v>5.5</v>
      </c>
      <c r="P2914" s="36" t="str">
        <f>IF(טבלה1[[#This Row],[עמודה4]]="&lt; $25 / hr","0$ - $25 / hr",טבלה1[[#This Row],[עמודה4]])</f>
        <v>$25 - $49 / hr</v>
      </c>
      <c r="Q2914" s="12" t="str" cm="1">
        <f t="array" ref="Q2914">INDEX(_xlfn.TEXTSPLIT(טבלה1[[#This Row],[עמודה55]],"-"),1)</f>
        <v xml:space="preserve">$25 </v>
      </c>
      <c r="R2914" s="21" t="str" cm="1">
        <f t="array" ref="R2914">INDEX(_xlfn.TEXTSPLIT(INDEX(_xlfn.TEXTSPLIT(טבלה1[[#This Row],[עמודה55]],"-"),2),"/"),1)</f>
        <v xml:space="preserve"> $49 </v>
      </c>
      <c r="S2914" s="36">
        <f>AVERAGE(טבלה1[[#This Row],[עמודה59]:[עמודה60]])</f>
        <v>37</v>
      </c>
      <c r="T2914" s="38">
        <f>VALUE(SUBSTITUTE(טבלה1[[#This Row],[עמודה56]],"$",""))</f>
        <v>25</v>
      </c>
      <c r="U2914" s="38">
        <f>VALUE(SUBSTITUTE(טבלה1[[#This Row],[עמודה57]],"$",""))</f>
        <v>49</v>
      </c>
      <c r="V2914" s="38" t="str">
        <f>IF(טבלה1[[#This Row],[עמודה58]]&gt;30,"Yes","No")</f>
        <v>Yes</v>
      </c>
    </row>
    <row r="2915" spans="1:22" x14ac:dyDescent="0.15">
      <c r="A2915" s="32" t="s">
        <v>6789</v>
      </c>
      <c r="B2915" s="39" t="s">
        <v>6790</v>
      </c>
      <c r="C2915" s="39" t="s">
        <v>6791</v>
      </c>
      <c r="D2915" s="40">
        <v>5000</v>
      </c>
      <c r="E2915" s="39" t="s">
        <v>33</v>
      </c>
      <c r="F2915" s="39" t="s">
        <v>117</v>
      </c>
      <c r="G2915" s="36" t="str">
        <f t="shared" si="45"/>
        <v>Low</v>
      </c>
      <c r="H2915" s="41">
        <v>0.2</v>
      </c>
      <c r="I2915" s="42"/>
      <c r="J2915" s="12" t="str" cm="1">
        <f t="array" ref="J2915">INDEX(_xlfn.TEXTSPLIT(טבלה1[[#This Row],[עמודה2]],","),2)</f>
        <v xml:space="preserve"> MI</v>
      </c>
      <c r="K2915" s="43" t="str">
        <f>_xlfn.CONCAT(טבלה1[[#This Row],[AI_Companies]]," ",טבלה1[[#This Row],[עמודה1]])</f>
        <v>eLearningDesignCenter https://elearningdesigncenter.com</v>
      </c>
      <c r="L2915" s="28">
        <v>2</v>
      </c>
      <c r="M2915" s="28" t="str">
        <f>IF(טבלה1[[#This Row],[עמודה53]]&gt;2000,"Yes","No")</f>
        <v>No</v>
      </c>
      <c r="N2915" s="28">
        <v>9</v>
      </c>
      <c r="O2915" s="28">
        <f>AVERAGE(טבלה1[[#This Row],[עמודה52]:[עמודה53]])</f>
        <v>5.5</v>
      </c>
      <c r="P2915" s="28" t="str">
        <f>IF(טבלה1[[#This Row],[עמודה4]]="&lt; $25 / hr","0$ - $25 / hr",טבלה1[[#This Row],[עמודה4]])</f>
        <v>Undisclosed</v>
      </c>
      <c r="Q2915" s="12" t="str" cm="1">
        <f t="array" ref="Q2915">INDEX(_xlfn.TEXTSPLIT(טבלה1[[#This Row],[עמודה55]],"-"),1)</f>
        <v>Undisclosed</v>
      </c>
      <c r="R2915" s="21" t="e" cm="1">
        <f t="array" ref="R2915">INDEX(_xlfn.TEXTSPLIT(INDEX(_xlfn.TEXTSPLIT(טבלה1[[#This Row],[עמודה55]],"-"),2),"/"),1)</f>
        <v>#REF!</v>
      </c>
      <c r="S2915" s="28" t="e">
        <f>AVERAGE(טבלה1[[#This Row],[עמודה59]:[עמודה60]])</f>
        <v>#VALUE!</v>
      </c>
      <c r="T2915" s="31" t="e">
        <f>VALUE(SUBSTITUTE(טבלה1[[#This Row],[עמודה56]],"$",""))</f>
        <v>#VALUE!</v>
      </c>
      <c r="U2915" s="31" t="e">
        <f>VALUE(SUBSTITUTE(טבלה1[[#This Row],[עמודה57]],"$",""))</f>
        <v>#REF!</v>
      </c>
      <c r="V2915" s="31" t="e">
        <f>IF(טבלה1[[#This Row],[עמודה58]]&gt;30,"Yes","No")</f>
        <v>#VALUE!</v>
      </c>
    </row>
    <row r="2916" spans="1:22" x14ac:dyDescent="0.15">
      <c r="A2916" s="32" t="s">
        <v>6792</v>
      </c>
      <c r="B2916" s="33" t="s">
        <v>6793</v>
      </c>
      <c r="C2916" s="33" t="s">
        <v>6794</v>
      </c>
      <c r="D2916" s="44">
        <v>1000</v>
      </c>
      <c r="E2916" s="33" t="s">
        <v>14</v>
      </c>
      <c r="F2916" s="33" t="s">
        <v>117</v>
      </c>
      <c r="G2916" s="36" t="str">
        <f t="shared" si="45"/>
        <v>Low</v>
      </c>
      <c r="H2916" s="34">
        <v>0.1</v>
      </c>
      <c r="I2916" s="35"/>
      <c r="J2916" s="12" t="str" cm="1">
        <f t="array" ref="J2916">INDEX(_xlfn.TEXTSPLIT(טבלה1[[#This Row],[עמודה2]],","),2)</f>
        <v xml:space="preserve"> Czech Republic</v>
      </c>
      <c r="K2916" s="37" t="str">
        <f>_xlfn.CONCAT(טבלה1[[#This Row],[AI_Companies]]," ",טבלה1[[#This Row],[עמודה1]])</f>
        <v>RiptechSolutions http://www.riptechsolutions.com</v>
      </c>
      <c r="L2916" s="36">
        <v>2</v>
      </c>
      <c r="M2916" s="36" t="str">
        <f>IF(טבלה1[[#This Row],[עמודה53]]&gt;2000,"Yes","No")</f>
        <v>No</v>
      </c>
      <c r="N2916" s="36">
        <v>9</v>
      </c>
      <c r="O2916" s="36">
        <f>AVERAGE(טבלה1[[#This Row],[עמודה52]:[עמודה53]])</f>
        <v>5.5</v>
      </c>
      <c r="P2916" s="36" t="str">
        <f>IF(טבלה1[[#This Row],[עמודה4]]="&lt; $25 / hr","0$ - $25 / hr",טבלה1[[#This Row],[עמודה4]])</f>
        <v>$25 - $49 / hr</v>
      </c>
      <c r="Q2916" s="12" t="str" cm="1">
        <f t="array" ref="Q2916">INDEX(_xlfn.TEXTSPLIT(טבלה1[[#This Row],[עמודה55]],"-"),1)</f>
        <v xml:space="preserve">$25 </v>
      </c>
      <c r="R2916" s="21" t="str" cm="1">
        <f t="array" ref="R2916">INDEX(_xlfn.TEXTSPLIT(INDEX(_xlfn.TEXTSPLIT(טבלה1[[#This Row],[עמודה55]],"-"),2),"/"),1)</f>
        <v xml:space="preserve"> $49 </v>
      </c>
      <c r="S2916" s="36">
        <f>AVERAGE(טבלה1[[#This Row],[עמודה59]:[עמודה60]])</f>
        <v>37</v>
      </c>
      <c r="T2916" s="38">
        <f>VALUE(SUBSTITUTE(טבלה1[[#This Row],[עמודה56]],"$",""))</f>
        <v>25</v>
      </c>
      <c r="U2916" s="38">
        <f>VALUE(SUBSTITUTE(טבלה1[[#This Row],[עמודה57]],"$",""))</f>
        <v>49</v>
      </c>
      <c r="V2916" s="38" t="str">
        <f>IF(טבלה1[[#This Row],[עמודה58]]&gt;30,"Yes","No")</f>
        <v>Yes</v>
      </c>
    </row>
    <row r="2917" spans="1:22" x14ac:dyDescent="0.15">
      <c r="A2917" s="32" t="s">
        <v>6795</v>
      </c>
      <c r="B2917" s="39" t="s">
        <v>6796</v>
      </c>
      <c r="C2917" s="39" t="s">
        <v>604</v>
      </c>
      <c r="D2917" s="40">
        <v>5000</v>
      </c>
      <c r="E2917" s="39" t="s">
        <v>14</v>
      </c>
      <c r="F2917" s="39" t="s">
        <v>117</v>
      </c>
      <c r="G2917" s="36" t="str">
        <f t="shared" si="45"/>
        <v>Low</v>
      </c>
      <c r="H2917" s="41">
        <v>0.1</v>
      </c>
      <c r="I2917" s="42"/>
      <c r="J2917" s="12" t="str" cm="1">
        <f t="array" ref="J2917">INDEX(_xlfn.TEXTSPLIT(טבלה1[[#This Row],[עמודה2]],","),2)</f>
        <v xml:space="preserve"> Poland</v>
      </c>
      <c r="K2917" s="43" t="str">
        <f>_xlfn.CONCAT(טבלה1[[#This Row],[AI_Companies]]," ",טבלה1[[#This Row],[עמודה1]])</f>
        <v>RESTGroup https://restgroup.pl/en/</v>
      </c>
      <c r="L2917" s="28">
        <v>2</v>
      </c>
      <c r="M2917" s="28" t="str">
        <f>IF(טבלה1[[#This Row],[עמודה53]]&gt;2000,"Yes","No")</f>
        <v>No</v>
      </c>
      <c r="N2917" s="28">
        <v>9</v>
      </c>
      <c r="O2917" s="28">
        <f>AVERAGE(טבלה1[[#This Row],[עמודה52]:[עמודה53]])</f>
        <v>5.5</v>
      </c>
      <c r="P2917" s="28" t="str">
        <f>IF(טבלה1[[#This Row],[עמודה4]]="&lt; $25 / hr","0$ - $25 / hr",טבלה1[[#This Row],[עמודה4]])</f>
        <v>0$ - $25 / hr</v>
      </c>
      <c r="Q2917" s="12" t="str" cm="1">
        <f t="array" ref="Q2917">INDEX(_xlfn.TEXTSPLIT(טבלה1[[#This Row],[עמודה55]],"-"),1)</f>
        <v xml:space="preserve">0$ </v>
      </c>
      <c r="R2917" s="21" t="str" cm="1">
        <f t="array" ref="R2917">INDEX(_xlfn.TEXTSPLIT(INDEX(_xlfn.TEXTSPLIT(טבלה1[[#This Row],[עמודה55]],"-"),2),"/"),1)</f>
        <v xml:space="preserve"> $25 </v>
      </c>
      <c r="S2917" s="28">
        <f>AVERAGE(טבלה1[[#This Row],[עמודה59]:[עמודה60]])</f>
        <v>12.5</v>
      </c>
      <c r="T2917" s="31">
        <f>VALUE(SUBSTITUTE(טבלה1[[#This Row],[עמודה56]],"$",""))</f>
        <v>0</v>
      </c>
      <c r="U2917" s="31">
        <f>VALUE(SUBSTITUTE(טבלה1[[#This Row],[עמודה57]],"$",""))</f>
        <v>25</v>
      </c>
      <c r="V2917" s="31" t="str">
        <f>IF(טבלה1[[#This Row],[עמודה58]]&gt;30,"Yes","No")</f>
        <v>No</v>
      </c>
    </row>
    <row r="2918" spans="1:22" x14ac:dyDescent="0.15">
      <c r="A2918" s="32" t="s">
        <v>6797</v>
      </c>
      <c r="B2918" s="33" t="s">
        <v>6798</v>
      </c>
      <c r="C2918" s="33" t="s">
        <v>180</v>
      </c>
      <c r="D2918" s="33" t="s">
        <v>4</v>
      </c>
      <c r="E2918" s="33" t="s">
        <v>4</v>
      </c>
      <c r="F2918" s="33" t="s">
        <v>560</v>
      </c>
      <c r="G2918" s="36" t="str">
        <f t="shared" si="45"/>
        <v>Low</v>
      </c>
      <c r="H2918" s="34">
        <v>0.15</v>
      </c>
      <c r="I2918" s="35"/>
      <c r="J2918" s="12" t="str" cm="1">
        <f t="array" ref="J2918">INDEX(_xlfn.TEXTSPLIT(טבלה1[[#This Row],[עמודה2]],","),2)</f>
        <v xml:space="preserve"> India</v>
      </c>
      <c r="K2918" s="37" t="str">
        <f>_xlfn.CONCAT(טבלה1[[#This Row],[AI_Companies]]," ",טבלה1[[#This Row],[עמודה1]])</f>
        <v>LIBERATEDITLLP https://www.liberatedit.com/</v>
      </c>
      <c r="L2918" s="36" t="s">
        <v>560</v>
      </c>
      <c r="M2918" s="36" t="str">
        <f>IF(טבלה1[[#This Row],[עמודה53]]&gt;2000,"Yes","No")</f>
        <v>No</v>
      </c>
      <c r="N2918" s="36"/>
      <c r="O2918" s="36">
        <f>AVERAGE(טבלה1[[#This Row],[עמודה52]:[עמודה53]])</f>
        <v>5.5</v>
      </c>
      <c r="P2918" s="36" t="str">
        <f>IF(טבלה1[[#This Row],[עמודה4]]="&lt; $25 / hr","0$ - $25 / hr",טבלה1[[#This Row],[עמודה4]])</f>
        <v>0$ - $25 / hr</v>
      </c>
      <c r="Q2918" s="12" t="str" cm="1">
        <f t="array" ref="Q2918">INDEX(_xlfn.TEXTSPLIT(טבלה1[[#This Row],[עמודה55]],"-"),1)</f>
        <v xml:space="preserve">0$ </v>
      </c>
      <c r="R2918" s="21" t="str" cm="1">
        <f t="array" ref="R2918">INDEX(_xlfn.TEXTSPLIT(INDEX(_xlfn.TEXTSPLIT(טבלה1[[#This Row],[עמודה55]],"-"),2),"/"),1)</f>
        <v xml:space="preserve"> $25 </v>
      </c>
      <c r="S2918" s="36">
        <f>AVERAGE(טבלה1[[#This Row],[עמודה59]:[עמודה60]])</f>
        <v>12.5</v>
      </c>
      <c r="T2918" s="38">
        <f>VALUE(SUBSTITUTE(טבלה1[[#This Row],[עמודה56]],"$",""))</f>
        <v>0</v>
      </c>
      <c r="U2918" s="38">
        <f>VALUE(SUBSTITUTE(טבלה1[[#This Row],[עמודה57]],"$",""))</f>
        <v>25</v>
      </c>
      <c r="V2918" s="38" t="str">
        <f>IF(טבלה1[[#This Row],[עמודה58]]&gt;30,"Yes","No")</f>
        <v>No</v>
      </c>
    </row>
    <row r="2919" spans="1:22" x14ac:dyDescent="0.15">
      <c r="A2919" s="32" t="s">
        <v>6799</v>
      </c>
      <c r="B2919" s="39" t="s">
        <v>6800</v>
      </c>
      <c r="C2919" s="39" t="s">
        <v>81</v>
      </c>
      <c r="D2919" s="40">
        <v>25000</v>
      </c>
      <c r="E2919" s="39" t="s">
        <v>9</v>
      </c>
      <c r="F2919" s="39" t="s">
        <v>117</v>
      </c>
      <c r="G2919" s="36" t="str">
        <f t="shared" si="45"/>
        <v>Low</v>
      </c>
      <c r="H2919" s="41">
        <v>0.2</v>
      </c>
      <c r="I2919" s="42"/>
      <c r="J2919" s="12" t="str" cm="1">
        <f t="array" ref="J2919">INDEX(_xlfn.TEXTSPLIT(טבלה1[[#This Row],[עמודה2]],","),2)</f>
        <v xml:space="preserve"> GA</v>
      </c>
      <c r="K2919" s="43" t="str">
        <f>_xlfn.CONCAT(טבלה1[[#This Row],[AI_Companies]]," ",טבלה1[[#This Row],[עמודה1]])</f>
        <v>DragoonsMedia https://www.dragoonsmedia.com/</v>
      </c>
      <c r="L2919" s="28">
        <v>2</v>
      </c>
      <c r="M2919" s="28" t="str">
        <f>IF(טבלה1[[#This Row],[עמודה53]]&gt;2000,"Yes","No")</f>
        <v>No</v>
      </c>
      <c r="N2919" s="28">
        <v>9</v>
      </c>
      <c r="O2919" s="28" t="e">
        <f>AVERAGE(טבלה1[[#This Row],[עמודה52]:[עמודה53]])</f>
        <v>#DIV/0!</v>
      </c>
      <c r="P2919" s="28" t="str">
        <f>IF(טבלה1[[#This Row],[עמודה4]]="&lt; $25 / hr","0$ - $25 / hr",טבלה1[[#This Row],[עמודה4]])</f>
        <v>Undisclosed</v>
      </c>
      <c r="Q2919" s="12" t="str" cm="1">
        <f t="array" ref="Q2919">INDEX(_xlfn.TEXTSPLIT(טבלה1[[#This Row],[עמודה55]],"-"),1)</f>
        <v>Undisclosed</v>
      </c>
      <c r="R2919" s="21" t="e" cm="1">
        <f t="array" ref="R2919">INDEX(_xlfn.TEXTSPLIT(INDEX(_xlfn.TEXTSPLIT(טבלה1[[#This Row],[עמודה55]],"-"),2),"/"),1)</f>
        <v>#REF!</v>
      </c>
      <c r="S2919" s="28" t="e">
        <f>AVERAGE(טבלה1[[#This Row],[עמודה59]:[עמודה60]])</f>
        <v>#VALUE!</v>
      </c>
      <c r="T2919" s="31" t="e">
        <f>VALUE(SUBSTITUTE(טבלה1[[#This Row],[עמודה56]],"$",""))</f>
        <v>#VALUE!</v>
      </c>
      <c r="U2919" s="31" t="e">
        <f>VALUE(SUBSTITUTE(טבלה1[[#This Row],[עמודה57]],"$",""))</f>
        <v>#REF!</v>
      </c>
      <c r="V2919" s="31" t="e">
        <f>IF(טבלה1[[#This Row],[עמודה58]]&gt;30,"Yes","No")</f>
        <v>#VALUE!</v>
      </c>
    </row>
    <row r="2920" spans="1:22" x14ac:dyDescent="0.15">
      <c r="A2920" s="32" t="s">
        <v>6801</v>
      </c>
      <c r="B2920" s="33" t="s">
        <v>6802</v>
      </c>
      <c r="C2920" s="33" t="s">
        <v>6803</v>
      </c>
      <c r="D2920" s="44">
        <v>25000</v>
      </c>
      <c r="E2920" s="33" t="s">
        <v>33</v>
      </c>
      <c r="F2920" s="33" t="s">
        <v>5</v>
      </c>
      <c r="G2920" s="36" t="str">
        <f t="shared" si="45"/>
        <v>Low</v>
      </c>
      <c r="H2920" s="34">
        <v>0.1</v>
      </c>
      <c r="I2920" s="35"/>
      <c r="J2920" s="12" t="str" cm="1">
        <f t="array" ref="J2920">INDEX(_xlfn.TEXTSPLIT(טבלה1[[#This Row],[עמודה2]],","),2)</f>
        <v xml:space="preserve"> Poland</v>
      </c>
      <c r="K2920" s="37" t="str">
        <f>_xlfn.CONCAT(טבלה1[[#This Row],[AI_Companies]]," ",טבלה1[[#This Row],[עמודה1]])</f>
        <v>Nivalit https://nivalit.com</v>
      </c>
      <c r="L2920" s="36">
        <v>250</v>
      </c>
      <c r="M2920" s="36" t="str">
        <f>IF(טבלה1[[#This Row],[עמודה53]]&gt;2000,"Yes","No")</f>
        <v>No</v>
      </c>
      <c r="N2920" s="36">
        <v>999</v>
      </c>
      <c r="O2920" s="36">
        <f>AVERAGE(טבלה1[[#This Row],[עמודה52]:[עמודה53]])</f>
        <v>5.5</v>
      </c>
      <c r="P2920" s="36" t="str">
        <f>IF(טבלה1[[#This Row],[עמודה4]]="&lt; $25 / hr","0$ - $25 / hr",טבלה1[[#This Row],[עמודה4]])</f>
        <v>$50 - $99 / hr</v>
      </c>
      <c r="Q2920" s="12" t="str" cm="1">
        <f t="array" ref="Q2920">INDEX(_xlfn.TEXTSPLIT(טבלה1[[#This Row],[עמודה55]],"-"),1)</f>
        <v xml:space="preserve">$50 </v>
      </c>
      <c r="R2920" s="21" t="str" cm="1">
        <f t="array" ref="R2920">INDEX(_xlfn.TEXTSPLIT(INDEX(_xlfn.TEXTSPLIT(טבלה1[[#This Row],[עמודה55]],"-"),2),"/"),1)</f>
        <v xml:space="preserve"> $99 </v>
      </c>
      <c r="S2920" s="36">
        <f>AVERAGE(טבלה1[[#This Row],[עמודה59]:[עמודה60]])</f>
        <v>74.5</v>
      </c>
      <c r="T2920" s="38">
        <f>VALUE(SUBSTITUTE(טבלה1[[#This Row],[עמודה56]],"$",""))</f>
        <v>50</v>
      </c>
      <c r="U2920" s="38">
        <f>VALUE(SUBSTITUTE(טבלה1[[#This Row],[עמודה57]],"$",""))</f>
        <v>99</v>
      </c>
      <c r="V2920" s="38" t="str">
        <f>IF(טבלה1[[#This Row],[עמודה58]]&gt;30,"Yes","No")</f>
        <v>Yes</v>
      </c>
    </row>
    <row r="2921" spans="1:22" x14ac:dyDescent="0.15">
      <c r="A2921" s="32" t="s">
        <v>6804</v>
      </c>
      <c r="B2921" s="39" t="s">
        <v>6805</v>
      </c>
      <c r="C2921" s="39" t="s">
        <v>3796</v>
      </c>
      <c r="D2921" s="40">
        <v>5000</v>
      </c>
      <c r="E2921" s="39" t="s">
        <v>14</v>
      </c>
      <c r="F2921" s="39" t="s">
        <v>5</v>
      </c>
      <c r="G2921" s="36" t="str">
        <f t="shared" si="45"/>
        <v>Low</v>
      </c>
      <c r="H2921" s="41">
        <v>0.1</v>
      </c>
      <c r="I2921" s="42"/>
      <c r="J2921" s="12" t="str" cm="1">
        <f t="array" ref="J2921">INDEX(_xlfn.TEXTSPLIT(טבלה1[[#This Row],[עמודה2]],","),2)</f>
        <v xml:space="preserve"> United Kingdom</v>
      </c>
      <c r="K2921" s="43" t="str">
        <f>_xlfn.CONCAT(טבלה1[[#This Row],[AI_Companies]]," ",טבלה1[[#This Row],[עמודה1]])</f>
        <v>ChangepondTechnologiesPrivateLimited https://www.changepond.com</v>
      </c>
      <c r="L2921" s="28">
        <v>250</v>
      </c>
      <c r="M2921" s="28" t="str">
        <f>IF(טבלה1[[#This Row],[עמודה53]]&gt;2000,"Yes","No")</f>
        <v>No</v>
      </c>
      <c r="N2921" s="28">
        <v>999</v>
      </c>
      <c r="O2921" s="28">
        <f>AVERAGE(טבלה1[[#This Row],[עמודה52]:[עמודה53]])</f>
        <v>624.5</v>
      </c>
      <c r="P2921" s="28" t="str">
        <f>IF(טבלה1[[#This Row],[עמודה4]]="&lt; $25 / hr","0$ - $25 / hr",טבלה1[[#This Row],[עמודה4]])</f>
        <v>$25 - $49 / hr</v>
      </c>
      <c r="Q2921" s="12" t="str" cm="1">
        <f t="array" ref="Q2921">INDEX(_xlfn.TEXTSPLIT(טבלה1[[#This Row],[עמודה55]],"-"),1)</f>
        <v xml:space="preserve">$25 </v>
      </c>
      <c r="R2921" s="21" t="str" cm="1">
        <f t="array" ref="R2921">INDEX(_xlfn.TEXTSPLIT(INDEX(_xlfn.TEXTSPLIT(טבלה1[[#This Row],[עמודה55]],"-"),2),"/"),1)</f>
        <v xml:space="preserve"> $49 </v>
      </c>
      <c r="S2921" s="28">
        <f>AVERAGE(טבלה1[[#This Row],[עמודה59]:[עמודה60]])</f>
        <v>37</v>
      </c>
      <c r="T2921" s="31">
        <f>VALUE(SUBSTITUTE(טבלה1[[#This Row],[עמודה56]],"$",""))</f>
        <v>25</v>
      </c>
      <c r="U2921" s="31">
        <f>VALUE(SUBSTITUTE(טבלה1[[#This Row],[עמודה57]],"$",""))</f>
        <v>49</v>
      </c>
      <c r="V2921" s="31" t="str">
        <f>IF(טבלה1[[#This Row],[עמודה58]]&gt;30,"Yes","No")</f>
        <v>Yes</v>
      </c>
    </row>
    <row r="2922" spans="1:22" x14ac:dyDescent="0.15">
      <c r="A2922" s="32" t="s">
        <v>6806</v>
      </c>
      <c r="B2922" s="33" t="s">
        <v>6807</v>
      </c>
      <c r="C2922" s="33" t="s">
        <v>331</v>
      </c>
      <c r="D2922" s="33" t="s">
        <v>4</v>
      </c>
      <c r="E2922" s="33" t="s">
        <v>4</v>
      </c>
      <c r="F2922" s="33" t="s">
        <v>5</v>
      </c>
      <c r="G2922" s="36" t="str">
        <f t="shared" si="45"/>
        <v>Low</v>
      </c>
      <c r="H2922" s="34">
        <v>0.1</v>
      </c>
      <c r="I2922" s="35"/>
      <c r="J2922" s="12" t="str" cm="1">
        <f t="array" ref="J2922">INDEX(_xlfn.TEXTSPLIT(טבלה1[[#This Row],[עמודה2]],","),2)</f>
        <v xml:space="preserve"> Vietnam</v>
      </c>
      <c r="K2922" s="37" t="str">
        <f>_xlfn.CONCAT(טבלה1[[#This Row],[AI_Companies]]," ",טבלה1[[#This Row],[עמודה1]])</f>
        <v>VMOJAPAN https://www.vmogroup.jp/</v>
      </c>
      <c r="L2922" s="36">
        <v>250</v>
      </c>
      <c r="M2922" s="36" t="str">
        <f>IF(טבלה1[[#This Row],[עמודה53]]&gt;2000,"Yes","No")</f>
        <v>No</v>
      </c>
      <c r="N2922" s="36">
        <v>999</v>
      </c>
      <c r="O2922" s="36">
        <f>AVERAGE(טבלה1[[#This Row],[עמודה52]:[עמודה53]])</f>
        <v>624.5</v>
      </c>
      <c r="P2922" s="36" t="str">
        <f>IF(טבלה1[[#This Row],[עמודה4]]="&lt; $25 / hr","0$ - $25 / hr",טבלה1[[#This Row],[עמודה4]])</f>
        <v>0$ - $25 / hr</v>
      </c>
      <c r="Q2922" s="12" t="str" cm="1">
        <f t="array" ref="Q2922">INDEX(_xlfn.TEXTSPLIT(טבלה1[[#This Row],[עמודה55]],"-"),1)</f>
        <v xml:space="preserve">0$ </v>
      </c>
      <c r="R2922" s="21" t="str" cm="1">
        <f t="array" ref="R2922">INDEX(_xlfn.TEXTSPLIT(INDEX(_xlfn.TEXTSPLIT(טבלה1[[#This Row],[עמודה55]],"-"),2),"/"),1)</f>
        <v xml:space="preserve"> $25 </v>
      </c>
      <c r="S2922" s="36">
        <f>AVERAGE(טבלה1[[#This Row],[עמודה59]:[עמודה60]])</f>
        <v>12.5</v>
      </c>
      <c r="T2922" s="38">
        <f>VALUE(SUBSTITUTE(טבלה1[[#This Row],[עמודה56]],"$",""))</f>
        <v>0</v>
      </c>
      <c r="U2922" s="38">
        <f>VALUE(SUBSTITUTE(טבלה1[[#This Row],[עמודה57]],"$",""))</f>
        <v>25</v>
      </c>
      <c r="V2922" s="38" t="str">
        <f>IF(טבלה1[[#This Row],[עמודה58]]&gt;30,"Yes","No")</f>
        <v>No</v>
      </c>
    </row>
    <row r="2923" spans="1:22" x14ac:dyDescent="0.15">
      <c r="A2923" s="32" t="s">
        <v>6808</v>
      </c>
      <c r="B2923" s="39" t="s">
        <v>6809</v>
      </c>
      <c r="C2923" s="39" t="s">
        <v>6810</v>
      </c>
      <c r="D2923" s="40">
        <v>1000</v>
      </c>
      <c r="E2923" s="39" t="s">
        <v>33</v>
      </c>
      <c r="F2923" s="39" t="s">
        <v>29</v>
      </c>
      <c r="G2923" s="36" t="str">
        <f t="shared" si="45"/>
        <v>Low</v>
      </c>
      <c r="H2923" s="41">
        <v>0.15</v>
      </c>
      <c r="I2923" s="42"/>
      <c r="J2923" s="12" t="str" cm="1">
        <f t="array" ref="J2923">INDEX(_xlfn.TEXTSPLIT(טבלה1[[#This Row],[עמודה2]],","),2)</f>
        <v xml:space="preserve"> India</v>
      </c>
      <c r="K2923" s="43" t="str">
        <f>_xlfn.CONCAT(טבלה1[[#This Row],[AI_Companies]]," ",טבלה1[[#This Row],[עמודה1]])</f>
        <v>NSRInformationSystems https://nsrinfosystems.com/</v>
      </c>
      <c r="L2923" s="28">
        <v>10</v>
      </c>
      <c r="M2923" s="28" t="str">
        <f>IF(טבלה1[[#This Row],[עמודה53]]&gt;2000,"Yes","No")</f>
        <v>No</v>
      </c>
      <c r="N2923" s="28">
        <v>49</v>
      </c>
      <c r="O2923" s="28">
        <f>AVERAGE(טבלה1[[#This Row],[עמודה52]:[עמודה53]])</f>
        <v>624.5</v>
      </c>
      <c r="P2923" s="28" t="str">
        <f>IF(טבלה1[[#This Row],[עמודה4]]="&lt; $25 / hr","0$ - $25 / hr",טבלה1[[#This Row],[עמודה4]])</f>
        <v>Undisclosed</v>
      </c>
      <c r="Q2923" s="12" t="str" cm="1">
        <f t="array" ref="Q2923">INDEX(_xlfn.TEXTSPLIT(טבלה1[[#This Row],[עמודה55]],"-"),1)</f>
        <v>Undisclosed</v>
      </c>
      <c r="R2923" s="21" t="e" cm="1">
        <f t="array" ref="R2923">INDEX(_xlfn.TEXTSPLIT(INDEX(_xlfn.TEXTSPLIT(טבלה1[[#This Row],[עמודה55]],"-"),2),"/"),1)</f>
        <v>#REF!</v>
      </c>
      <c r="S2923" s="28" t="e">
        <f>AVERAGE(טבלה1[[#This Row],[עמודה59]:[עמודה60]])</f>
        <v>#VALUE!</v>
      </c>
      <c r="T2923" s="31" t="e">
        <f>VALUE(SUBSTITUTE(טבלה1[[#This Row],[עמודה56]],"$",""))</f>
        <v>#VALUE!</v>
      </c>
      <c r="U2923" s="31" t="e">
        <f>VALUE(SUBSTITUTE(טבלה1[[#This Row],[עמודה57]],"$",""))</f>
        <v>#REF!</v>
      </c>
      <c r="V2923" s="31" t="e">
        <f>IF(טבלה1[[#This Row],[עמודה58]]&gt;30,"Yes","No")</f>
        <v>#VALUE!</v>
      </c>
    </row>
    <row r="2924" spans="1:22" x14ac:dyDescent="0.15">
      <c r="A2924" s="32" t="s">
        <v>6811</v>
      </c>
      <c r="B2924" s="33" t="s">
        <v>6812</v>
      </c>
      <c r="C2924" s="33" t="s">
        <v>69</v>
      </c>
      <c r="D2924" s="44">
        <v>1000</v>
      </c>
      <c r="E2924" s="33" t="s">
        <v>14</v>
      </c>
      <c r="F2924" s="33" t="s">
        <v>117</v>
      </c>
      <c r="G2924" s="36" t="str">
        <f t="shared" si="45"/>
        <v>Low</v>
      </c>
      <c r="H2924" s="34">
        <v>0.1</v>
      </c>
      <c r="I2924" s="35"/>
      <c r="J2924" s="12" t="str" cm="1">
        <f t="array" ref="J2924">INDEX(_xlfn.TEXTSPLIT(טבלה1[[#This Row],[עמודה2]],","),2)</f>
        <v xml:space="preserve"> Uzbekistan</v>
      </c>
      <c r="K2924" s="37" t="str">
        <f>_xlfn.CONCAT(טבלה1[[#This Row],[AI_Companies]]," ",טבלה1[[#This Row],[עמודה1]])</f>
        <v>Raisense https://raisense.uz/</v>
      </c>
      <c r="L2924" s="36">
        <v>2</v>
      </c>
      <c r="M2924" s="36" t="str">
        <f>IF(טבלה1[[#This Row],[עמודה53]]&gt;2000,"Yes","No")</f>
        <v>No</v>
      </c>
      <c r="N2924" s="36">
        <v>9</v>
      </c>
      <c r="O2924" s="36">
        <f>AVERAGE(טבלה1[[#This Row],[עמודה52]:[עמודה53]])</f>
        <v>29.5</v>
      </c>
      <c r="P2924" s="36" t="str">
        <f>IF(טבלה1[[#This Row],[עמודה4]]="&lt; $25 / hr","0$ - $25 / hr",טבלה1[[#This Row],[עמודה4]])</f>
        <v>$25 - $49 / hr</v>
      </c>
      <c r="Q2924" s="12" t="str" cm="1">
        <f t="array" ref="Q2924">INDEX(_xlfn.TEXTSPLIT(טבלה1[[#This Row],[עמודה55]],"-"),1)</f>
        <v xml:space="preserve">$25 </v>
      </c>
      <c r="R2924" s="21" t="str" cm="1">
        <f t="array" ref="R2924">INDEX(_xlfn.TEXTSPLIT(INDEX(_xlfn.TEXTSPLIT(טבלה1[[#This Row],[עמודה55]],"-"),2),"/"),1)</f>
        <v xml:space="preserve"> $49 </v>
      </c>
      <c r="S2924" s="36">
        <f>AVERAGE(טבלה1[[#This Row],[עמודה59]:[עמודה60]])</f>
        <v>37</v>
      </c>
      <c r="T2924" s="38">
        <f>VALUE(SUBSTITUTE(טבלה1[[#This Row],[עמודה56]],"$",""))</f>
        <v>25</v>
      </c>
      <c r="U2924" s="38">
        <f>VALUE(SUBSTITUTE(טבלה1[[#This Row],[עמודה57]],"$",""))</f>
        <v>49</v>
      </c>
      <c r="V2924" s="38" t="str">
        <f>IF(טבלה1[[#This Row],[עמודה58]]&gt;30,"Yes","No")</f>
        <v>Yes</v>
      </c>
    </row>
    <row r="2925" spans="1:22" x14ac:dyDescent="0.15">
      <c r="A2925" s="32" t="s">
        <v>6813</v>
      </c>
      <c r="B2925" s="39" t="s">
        <v>6814</v>
      </c>
      <c r="C2925" s="39" t="s">
        <v>938</v>
      </c>
      <c r="D2925" s="40">
        <v>5000</v>
      </c>
      <c r="E2925" s="39" t="s">
        <v>33</v>
      </c>
      <c r="F2925" s="39" t="s">
        <v>117</v>
      </c>
      <c r="G2925" s="36" t="str">
        <f t="shared" si="45"/>
        <v>Low</v>
      </c>
      <c r="H2925" s="41">
        <v>0.1</v>
      </c>
      <c r="I2925" s="42"/>
      <c r="J2925" s="12" t="str" cm="1">
        <f t="array" ref="J2925">INDEX(_xlfn.TEXTSPLIT(טבלה1[[#This Row],[עמודה2]],","),2)</f>
        <v xml:space="preserve"> India</v>
      </c>
      <c r="K2925" s="43" t="str">
        <f>_xlfn.CONCAT(טבלה1[[#This Row],[AI_Companies]]," ",טבלה1[[#This Row],[עמודה1]])</f>
        <v>Teknomatics http://teknomatics.com/</v>
      </c>
      <c r="L2925" s="28">
        <v>2</v>
      </c>
      <c r="M2925" s="28" t="str">
        <f>IF(טבלה1[[#This Row],[עמודה53]]&gt;2000,"Yes","No")</f>
        <v>No</v>
      </c>
      <c r="N2925" s="28">
        <v>9</v>
      </c>
      <c r="O2925" s="28">
        <f>AVERAGE(טבלה1[[#This Row],[עמודה52]:[עמודה53]])</f>
        <v>5.5</v>
      </c>
      <c r="P2925" s="28" t="str">
        <f>IF(טבלה1[[#This Row],[עמודה4]]="&lt; $25 / hr","0$ - $25 / hr",טבלה1[[#This Row],[עמודה4]])</f>
        <v>0$ - $25 / hr</v>
      </c>
      <c r="Q2925" s="12" t="str" cm="1">
        <f t="array" ref="Q2925">INDEX(_xlfn.TEXTSPLIT(טבלה1[[#This Row],[עמודה55]],"-"),1)</f>
        <v xml:space="preserve">0$ </v>
      </c>
      <c r="R2925" s="21" t="str" cm="1">
        <f t="array" ref="R2925">INDEX(_xlfn.TEXTSPLIT(INDEX(_xlfn.TEXTSPLIT(טבלה1[[#This Row],[עמודה55]],"-"),2),"/"),1)</f>
        <v xml:space="preserve"> $25 </v>
      </c>
      <c r="S2925" s="28">
        <f>AVERAGE(טבלה1[[#This Row],[עמודה59]:[עמודה60]])</f>
        <v>12.5</v>
      </c>
      <c r="T2925" s="31">
        <f>VALUE(SUBSTITUTE(טבלה1[[#This Row],[עמודה56]],"$",""))</f>
        <v>0</v>
      </c>
      <c r="U2925" s="31">
        <f>VALUE(SUBSTITUTE(טבלה1[[#This Row],[עמודה57]],"$",""))</f>
        <v>25</v>
      </c>
      <c r="V2925" s="31" t="str">
        <f>IF(טבלה1[[#This Row],[עמודה58]]&gt;30,"Yes","No")</f>
        <v>No</v>
      </c>
    </row>
    <row r="2926" spans="1:22" x14ac:dyDescent="0.15">
      <c r="A2926" s="32" t="s">
        <v>6815</v>
      </c>
      <c r="B2926" s="33" t="s">
        <v>6816</v>
      </c>
      <c r="C2926" s="33" t="s">
        <v>501</v>
      </c>
      <c r="D2926" s="44">
        <v>1000</v>
      </c>
      <c r="E2926" s="33" t="s">
        <v>14</v>
      </c>
      <c r="F2926" s="33" t="s">
        <v>117</v>
      </c>
      <c r="G2926" s="36" t="str">
        <f t="shared" si="45"/>
        <v>Low</v>
      </c>
      <c r="H2926" s="34">
        <v>0.1</v>
      </c>
      <c r="I2926" s="35"/>
      <c r="J2926" s="12" t="e" cm="1">
        <f t="array" ref="J2926">INDEX(_xlfn.TEXTSPLIT(טבלה1[[#This Row],[עמודה2]],","),2)</f>
        <v>#REF!</v>
      </c>
      <c r="K2926" s="37" t="str">
        <f>_xlfn.CONCAT(טבלה1[[#This Row],[AI_Companies]]," ",טבלה1[[#This Row],[עמודה1]])</f>
        <v>iDevTeam https://idevteam.net</v>
      </c>
      <c r="L2926" s="36">
        <v>2</v>
      </c>
      <c r="M2926" s="36" t="str">
        <f>IF(טבלה1[[#This Row],[עמודה53]]&gt;2000,"Yes","No")</f>
        <v>No</v>
      </c>
      <c r="N2926" s="36">
        <v>9</v>
      </c>
      <c r="O2926" s="36">
        <f>AVERAGE(טבלה1[[#This Row],[עמודה52]:[עמודה53]])</f>
        <v>5.5</v>
      </c>
      <c r="P2926" s="36" t="str">
        <f>IF(טבלה1[[#This Row],[עמודה4]]="&lt; $25 / hr","0$ - $25 / hr",טבלה1[[#This Row],[עמודה4]])</f>
        <v>$25 - $49 / hr</v>
      </c>
      <c r="Q2926" s="12" t="str" cm="1">
        <f t="array" ref="Q2926">INDEX(_xlfn.TEXTSPLIT(טבלה1[[#This Row],[עמודה55]],"-"),1)</f>
        <v xml:space="preserve">$25 </v>
      </c>
      <c r="R2926" s="21" t="str" cm="1">
        <f t="array" ref="R2926">INDEX(_xlfn.TEXTSPLIT(INDEX(_xlfn.TEXTSPLIT(טבלה1[[#This Row],[עמודה55]],"-"),2),"/"),1)</f>
        <v xml:space="preserve"> $49 </v>
      </c>
      <c r="S2926" s="36">
        <f>AVERAGE(טבלה1[[#This Row],[עמודה59]:[עמודה60]])</f>
        <v>37</v>
      </c>
      <c r="T2926" s="38">
        <f>VALUE(SUBSTITUTE(טבלה1[[#This Row],[עמודה56]],"$",""))</f>
        <v>25</v>
      </c>
      <c r="U2926" s="38">
        <f>VALUE(SUBSTITUTE(טבלה1[[#This Row],[עמודה57]],"$",""))</f>
        <v>49</v>
      </c>
      <c r="V2926" s="38" t="str">
        <f>IF(טבלה1[[#This Row],[עמודה58]]&gt;30,"Yes","No")</f>
        <v>Yes</v>
      </c>
    </row>
    <row r="2927" spans="1:22" x14ac:dyDescent="0.15">
      <c r="A2927" s="32" t="s">
        <v>6817</v>
      </c>
      <c r="B2927" s="39" t="s">
        <v>6818</v>
      </c>
      <c r="C2927" s="39" t="s">
        <v>6819</v>
      </c>
      <c r="D2927" s="40">
        <v>10000</v>
      </c>
      <c r="E2927" s="39" t="s">
        <v>57</v>
      </c>
      <c r="F2927" s="39" t="s">
        <v>117</v>
      </c>
      <c r="G2927" s="36" t="str">
        <f t="shared" si="45"/>
        <v>Low</v>
      </c>
      <c r="H2927" s="41">
        <v>0.1</v>
      </c>
      <c r="I2927" s="42"/>
      <c r="J2927" s="12" t="str" cm="1">
        <f t="array" ref="J2927">INDEX(_xlfn.TEXTSPLIT(טבלה1[[#This Row],[עמודה2]],","),2)</f>
        <v xml:space="preserve"> Poland</v>
      </c>
      <c r="K2927" s="43" t="str">
        <f>_xlfn.CONCAT(טבלה1[[#This Row],[AI_Companies]]," ",טבלה1[[#This Row],[עמודה1]])</f>
        <v>CodeCat http://codecat.pl</v>
      </c>
      <c r="L2927" s="28">
        <v>2</v>
      </c>
      <c r="M2927" s="28" t="str">
        <f>IF(טבלה1[[#This Row],[עמודה53]]&gt;2000,"Yes","No")</f>
        <v>No</v>
      </c>
      <c r="N2927" s="28">
        <v>9</v>
      </c>
      <c r="O2927" s="28">
        <f>AVERAGE(טבלה1[[#This Row],[עמודה52]:[עמודה53]])</f>
        <v>5.5</v>
      </c>
      <c r="P2927" s="28" t="str">
        <f>IF(טבלה1[[#This Row],[עמודה4]]="&lt; $25 / hr","0$ - $25 / hr",טבלה1[[#This Row],[עמודה4]])</f>
        <v>0$ - $25 / hr</v>
      </c>
      <c r="Q2927" s="12" t="str" cm="1">
        <f t="array" ref="Q2927">INDEX(_xlfn.TEXTSPLIT(טבלה1[[#This Row],[עמודה55]],"-"),1)</f>
        <v xml:space="preserve">0$ </v>
      </c>
      <c r="R2927" s="21" t="str" cm="1">
        <f t="array" ref="R2927">INDEX(_xlfn.TEXTSPLIT(INDEX(_xlfn.TEXTSPLIT(טבלה1[[#This Row],[עמודה55]],"-"),2),"/"),1)</f>
        <v xml:space="preserve"> $25 </v>
      </c>
      <c r="S2927" s="28">
        <f>AVERAGE(טבלה1[[#This Row],[עמודה59]:[עמודה60]])</f>
        <v>12.5</v>
      </c>
      <c r="T2927" s="31">
        <f>VALUE(SUBSTITUTE(טבלה1[[#This Row],[עמודה56]],"$",""))</f>
        <v>0</v>
      </c>
      <c r="U2927" s="31">
        <f>VALUE(SUBSTITUTE(טבלה1[[#This Row],[עמודה57]],"$",""))</f>
        <v>25</v>
      </c>
      <c r="V2927" s="31" t="str">
        <f>IF(טבלה1[[#This Row],[עמודה58]]&gt;30,"Yes","No")</f>
        <v>No</v>
      </c>
    </row>
    <row r="2928" spans="1:22" x14ac:dyDescent="0.15">
      <c r="A2928" s="32" t="s">
        <v>6820</v>
      </c>
      <c r="B2928" s="33" t="s">
        <v>6821</v>
      </c>
      <c r="C2928" s="33" t="s">
        <v>215</v>
      </c>
      <c r="D2928" s="33" t="s">
        <v>4</v>
      </c>
      <c r="E2928" s="33" t="s">
        <v>4</v>
      </c>
      <c r="F2928" s="33" t="s">
        <v>117</v>
      </c>
      <c r="G2928" s="36" t="str">
        <f t="shared" si="45"/>
        <v>Low</v>
      </c>
      <c r="H2928" s="34">
        <v>0.1</v>
      </c>
      <c r="I2928" s="35"/>
      <c r="J2928" s="12" t="str" cm="1">
        <f t="array" ref="J2928">INDEX(_xlfn.TEXTSPLIT(טבלה1[[#This Row],[עמודה2]],","),2)</f>
        <v xml:space="preserve"> Saudi Arabia</v>
      </c>
      <c r="K2928" s="37" t="str">
        <f>_xlfn.CONCAT(טבלה1[[#This Row],[AI_Companies]]," ",טבלה1[[#This Row],[עמודה1]])</f>
        <v>EthosTechnologies https://ethos.tech</v>
      </c>
      <c r="L2928" s="36">
        <v>2</v>
      </c>
      <c r="M2928" s="36" t="str">
        <f>IF(טבלה1[[#This Row],[עמודה53]]&gt;2000,"Yes","No")</f>
        <v>No</v>
      </c>
      <c r="N2928" s="36">
        <v>9</v>
      </c>
      <c r="O2928" s="36">
        <f>AVERAGE(טבלה1[[#This Row],[עמודה52]:[עמודה53]])</f>
        <v>5.5</v>
      </c>
      <c r="P2928" s="36" t="str">
        <f>IF(טבלה1[[#This Row],[עמודה4]]="&lt; $25 / hr","0$ - $25 / hr",טבלה1[[#This Row],[עמודה4]])</f>
        <v>$200 - $300 / hr</v>
      </c>
      <c r="Q2928" s="12" t="str" cm="1">
        <f t="array" ref="Q2928">INDEX(_xlfn.TEXTSPLIT(טבלה1[[#This Row],[עמודה55]],"-"),1)</f>
        <v xml:space="preserve">$200 </v>
      </c>
      <c r="R2928" s="21" t="str" cm="1">
        <f t="array" ref="R2928">INDEX(_xlfn.TEXTSPLIT(INDEX(_xlfn.TEXTSPLIT(טבלה1[[#This Row],[עמודה55]],"-"),2),"/"),1)</f>
        <v xml:space="preserve"> $300 </v>
      </c>
      <c r="S2928" s="36">
        <f>AVERAGE(טבלה1[[#This Row],[עמודה59]:[עמודה60]])</f>
        <v>250</v>
      </c>
      <c r="T2928" s="38">
        <f>VALUE(SUBSTITUTE(טבלה1[[#This Row],[עמודה56]],"$",""))</f>
        <v>200</v>
      </c>
      <c r="U2928" s="38">
        <f>VALUE(SUBSTITUTE(טבלה1[[#This Row],[עמודה57]],"$",""))</f>
        <v>300</v>
      </c>
      <c r="V2928" s="38" t="str">
        <f>IF(טבלה1[[#This Row],[עמודה58]]&gt;30,"Yes","No")</f>
        <v>Yes</v>
      </c>
    </row>
    <row r="2929" spans="1:22" x14ac:dyDescent="0.15">
      <c r="A2929" s="32" t="s">
        <v>6822</v>
      </c>
      <c r="B2929" s="39" t="s">
        <v>6823</v>
      </c>
      <c r="C2929" s="39" t="s">
        <v>509</v>
      </c>
      <c r="D2929" s="40">
        <v>1000</v>
      </c>
      <c r="E2929" s="39" t="s">
        <v>33</v>
      </c>
      <c r="F2929" s="39" t="s">
        <v>117</v>
      </c>
      <c r="G2929" s="36" t="str">
        <f t="shared" si="45"/>
        <v>Low</v>
      </c>
      <c r="H2929" s="41">
        <v>0.1</v>
      </c>
      <c r="I2929" s="42"/>
      <c r="J2929" s="12" t="str" cm="1">
        <f t="array" ref="J2929">INDEX(_xlfn.TEXTSPLIT(טבלה1[[#This Row],[עמודה2]],","),2)</f>
        <v xml:space="preserve"> United Arab Emirates</v>
      </c>
      <c r="K2929" s="43" t="str">
        <f>_xlfn.CONCAT(טבלה1[[#This Row],[AI_Companies]]," ",טבלה1[[#This Row],[עמודה1]])</f>
        <v>AIDigital https://aidigital.marketing/</v>
      </c>
      <c r="L2929" s="28">
        <v>2</v>
      </c>
      <c r="M2929" s="28" t="str">
        <f>IF(טבלה1[[#This Row],[עמודה53]]&gt;2000,"Yes","No")</f>
        <v>No</v>
      </c>
      <c r="N2929" s="28">
        <v>9</v>
      </c>
      <c r="O2929" s="28">
        <f>AVERAGE(טבלה1[[#This Row],[עמודה52]:[עמודה53]])</f>
        <v>5.5</v>
      </c>
      <c r="P2929" s="28" t="str">
        <f>IF(טבלה1[[#This Row],[עמודה4]]="&lt; $25 / hr","0$ - $25 / hr",טבלה1[[#This Row],[עמודה4]])</f>
        <v>Undisclosed</v>
      </c>
      <c r="Q2929" s="12" t="str" cm="1">
        <f t="array" ref="Q2929">INDEX(_xlfn.TEXTSPLIT(טבלה1[[#This Row],[עמודה55]],"-"),1)</f>
        <v>Undisclosed</v>
      </c>
      <c r="R2929" s="21" t="e" cm="1">
        <f t="array" ref="R2929">INDEX(_xlfn.TEXTSPLIT(INDEX(_xlfn.TEXTSPLIT(טבלה1[[#This Row],[עמודה55]],"-"),2),"/"),1)</f>
        <v>#REF!</v>
      </c>
      <c r="S2929" s="28" t="e">
        <f>AVERAGE(טבלה1[[#This Row],[עמודה59]:[עמודה60]])</f>
        <v>#VALUE!</v>
      </c>
      <c r="T2929" s="31" t="e">
        <f>VALUE(SUBSTITUTE(טבלה1[[#This Row],[עמודה56]],"$",""))</f>
        <v>#VALUE!</v>
      </c>
      <c r="U2929" s="31" t="e">
        <f>VALUE(SUBSTITUTE(טבלה1[[#This Row],[עמודה57]],"$",""))</f>
        <v>#REF!</v>
      </c>
      <c r="V2929" s="31" t="e">
        <f>IF(טבלה1[[#This Row],[עמודה58]]&gt;30,"Yes","No")</f>
        <v>#VALUE!</v>
      </c>
    </row>
    <row r="2930" spans="1:22" x14ac:dyDescent="0.15">
      <c r="A2930" s="32" t="s">
        <v>6824</v>
      </c>
      <c r="B2930" s="33" t="s">
        <v>6825</v>
      </c>
      <c r="C2930" s="33" t="s">
        <v>6077</v>
      </c>
      <c r="D2930" s="44">
        <v>10000</v>
      </c>
      <c r="E2930" s="33" t="s">
        <v>9</v>
      </c>
      <c r="F2930" s="33" t="s">
        <v>117</v>
      </c>
      <c r="G2930" s="36" t="str">
        <f t="shared" si="45"/>
        <v>Low</v>
      </c>
      <c r="H2930" s="34">
        <v>0.1</v>
      </c>
      <c r="I2930" s="35"/>
      <c r="J2930" s="12" t="str" cm="1">
        <f t="array" ref="J2930">INDEX(_xlfn.TEXTSPLIT(טבלה1[[#This Row],[עמודה2]],","),2)</f>
        <v xml:space="preserve"> India</v>
      </c>
      <c r="K2930" s="37" t="str">
        <f>_xlfn.CONCAT(טבלה1[[#This Row],[AI_Companies]]," ",טבלה1[[#This Row],[עמודה1]])</f>
        <v>Smartwebzone http://www.smartwebzone.com</v>
      </c>
      <c r="L2930" s="36">
        <v>2</v>
      </c>
      <c r="M2930" s="36" t="str">
        <f>IF(טבלה1[[#This Row],[עמודה53]]&gt;2000,"Yes","No")</f>
        <v>No</v>
      </c>
      <c r="N2930" s="36">
        <v>9</v>
      </c>
      <c r="O2930" s="36">
        <f>AVERAGE(טבלה1[[#This Row],[עמודה52]:[עמודה53]])</f>
        <v>5.5</v>
      </c>
      <c r="P2930" s="36" t="str">
        <f>IF(טבלה1[[#This Row],[עמודה4]]="&lt; $25 / hr","0$ - $25 / hr",טבלה1[[#This Row],[עמודה4]])</f>
        <v>$25 - $49 / hr</v>
      </c>
      <c r="Q2930" s="12" t="str" cm="1">
        <f t="array" ref="Q2930">INDEX(_xlfn.TEXTSPLIT(טבלה1[[#This Row],[עמודה55]],"-"),1)</f>
        <v xml:space="preserve">$25 </v>
      </c>
      <c r="R2930" s="21" t="str" cm="1">
        <f t="array" ref="R2930">INDEX(_xlfn.TEXTSPLIT(INDEX(_xlfn.TEXTSPLIT(טבלה1[[#This Row],[עמודה55]],"-"),2),"/"),1)</f>
        <v xml:space="preserve"> $49 </v>
      </c>
      <c r="S2930" s="36">
        <f>AVERAGE(טבלה1[[#This Row],[עמודה59]:[עמודה60]])</f>
        <v>37</v>
      </c>
      <c r="T2930" s="38">
        <f>VALUE(SUBSTITUTE(טבלה1[[#This Row],[עמודה56]],"$",""))</f>
        <v>25</v>
      </c>
      <c r="U2930" s="38">
        <f>VALUE(SUBSTITUTE(טבלה1[[#This Row],[עמודה57]],"$",""))</f>
        <v>49</v>
      </c>
      <c r="V2930" s="38" t="str">
        <f>IF(טבלה1[[#This Row],[עמודה58]]&gt;30,"Yes","No")</f>
        <v>Yes</v>
      </c>
    </row>
    <row r="2931" spans="1:22" x14ac:dyDescent="0.15">
      <c r="A2931" s="32" t="s">
        <v>6826</v>
      </c>
      <c r="B2931" s="39" t="s">
        <v>6827</v>
      </c>
      <c r="C2931" s="39" t="s">
        <v>6004</v>
      </c>
      <c r="D2931" s="40">
        <v>25000</v>
      </c>
      <c r="E2931" s="39" t="s">
        <v>9</v>
      </c>
      <c r="F2931" s="39" t="s">
        <v>117</v>
      </c>
      <c r="G2931" s="36" t="str">
        <f t="shared" si="45"/>
        <v>Low</v>
      </c>
      <c r="H2931" s="41">
        <v>0.1</v>
      </c>
      <c r="I2931" s="42"/>
      <c r="J2931" s="12" t="str" cm="1">
        <f t="array" ref="J2931">INDEX(_xlfn.TEXTSPLIT(טבלה1[[#This Row],[עמודה2]],","),2)</f>
        <v xml:space="preserve"> India</v>
      </c>
      <c r="K2931" s="43" t="str">
        <f>_xlfn.CONCAT(טבלה1[[#This Row],[AI_Companies]]," ",טבלה1[[#This Row],[עמודה1]])</f>
        <v>FlabberTechnologyandServices https://flabbertech.com</v>
      </c>
      <c r="L2931" s="28">
        <v>2</v>
      </c>
      <c r="M2931" s="28" t="str">
        <f>IF(טבלה1[[#This Row],[עמודה53]]&gt;2000,"Yes","No")</f>
        <v>No</v>
      </c>
      <c r="N2931" s="28">
        <v>9</v>
      </c>
      <c r="O2931" s="28">
        <f>AVERAGE(טבלה1[[#This Row],[עמודה52]:[עמודה53]])</f>
        <v>5.5</v>
      </c>
      <c r="P2931" s="28" t="str">
        <f>IF(טבלה1[[#This Row],[עמודה4]]="&lt; $25 / hr","0$ - $25 / hr",טבלה1[[#This Row],[עמודה4]])</f>
        <v>$50 - $99 / hr</v>
      </c>
      <c r="Q2931" s="12" t="str" cm="1">
        <f t="array" ref="Q2931">INDEX(_xlfn.TEXTSPLIT(טבלה1[[#This Row],[עמודה55]],"-"),1)</f>
        <v xml:space="preserve">$50 </v>
      </c>
      <c r="R2931" s="21" t="str" cm="1">
        <f t="array" ref="R2931">INDEX(_xlfn.TEXTSPLIT(INDEX(_xlfn.TEXTSPLIT(טבלה1[[#This Row],[עמודה55]],"-"),2),"/"),1)</f>
        <v xml:space="preserve"> $99 </v>
      </c>
      <c r="S2931" s="28">
        <f>AVERAGE(טבלה1[[#This Row],[עמודה59]:[עמודה60]])</f>
        <v>74.5</v>
      </c>
      <c r="T2931" s="31">
        <f>VALUE(SUBSTITUTE(טבלה1[[#This Row],[עמודה56]],"$",""))</f>
        <v>50</v>
      </c>
      <c r="U2931" s="31">
        <f>VALUE(SUBSTITUTE(טבלה1[[#This Row],[עמודה57]],"$",""))</f>
        <v>99</v>
      </c>
      <c r="V2931" s="31" t="str">
        <f>IF(טבלה1[[#This Row],[עמודה58]]&gt;30,"Yes","No")</f>
        <v>Yes</v>
      </c>
    </row>
    <row r="2932" spans="1:22" x14ac:dyDescent="0.15">
      <c r="A2932" s="32" t="s">
        <v>6828</v>
      </c>
      <c r="B2932" s="33" t="s">
        <v>6829</v>
      </c>
      <c r="C2932" s="33" t="s">
        <v>916</v>
      </c>
      <c r="D2932" s="33" t="s">
        <v>4</v>
      </c>
      <c r="E2932" s="33" t="s">
        <v>14</v>
      </c>
      <c r="F2932" s="33" t="s">
        <v>117</v>
      </c>
      <c r="G2932" s="36" t="str">
        <f t="shared" si="45"/>
        <v>Low</v>
      </c>
      <c r="H2932" s="34">
        <v>0.1</v>
      </c>
      <c r="I2932" s="35"/>
      <c r="J2932" s="12" t="str" cm="1">
        <f t="array" ref="J2932">INDEX(_xlfn.TEXTSPLIT(טבלה1[[#This Row],[עמודה2]],","),2)</f>
        <v xml:space="preserve"> United Kingdom</v>
      </c>
      <c r="K2932" s="37" t="str">
        <f>_xlfn.CONCAT(טבלה1[[#This Row],[AI_Companies]]," ",טבלה1[[#This Row],[עמודה1]])</f>
        <v>BiLiG_OpEx&amp;CyberWorkForceRPAConsultants http://www.bilig.co.uk</v>
      </c>
      <c r="L2932" s="36">
        <v>2</v>
      </c>
      <c r="M2932" s="36" t="str">
        <f>IF(טבלה1[[#This Row],[עמודה53]]&gt;2000,"Yes","No")</f>
        <v>No</v>
      </c>
      <c r="N2932" s="36">
        <v>9</v>
      </c>
      <c r="O2932" s="36">
        <f>AVERAGE(טבלה1[[#This Row],[עמודה52]:[עמודה53]])</f>
        <v>5.5</v>
      </c>
      <c r="P2932" s="36" t="str">
        <f>IF(טבלה1[[#This Row],[עמודה4]]="&lt; $25 / hr","0$ - $25 / hr",טבלה1[[#This Row],[עמודה4]])</f>
        <v>$50 - $99 / hr</v>
      </c>
      <c r="Q2932" s="12" t="str" cm="1">
        <f t="array" ref="Q2932">INDEX(_xlfn.TEXTSPLIT(טבלה1[[#This Row],[עמודה55]],"-"),1)</f>
        <v xml:space="preserve">$50 </v>
      </c>
      <c r="R2932" s="21" t="str" cm="1">
        <f t="array" ref="R2932">INDEX(_xlfn.TEXTSPLIT(INDEX(_xlfn.TEXTSPLIT(טבלה1[[#This Row],[עמודה55]],"-"),2),"/"),1)</f>
        <v xml:space="preserve"> $99 </v>
      </c>
      <c r="S2932" s="36">
        <f>AVERAGE(טבלה1[[#This Row],[עמודה59]:[עמודה60]])</f>
        <v>74.5</v>
      </c>
      <c r="T2932" s="38">
        <f>VALUE(SUBSTITUTE(טבלה1[[#This Row],[עמודה56]],"$",""))</f>
        <v>50</v>
      </c>
      <c r="U2932" s="38">
        <f>VALUE(SUBSTITUTE(טבלה1[[#This Row],[עמודה57]],"$",""))</f>
        <v>99</v>
      </c>
      <c r="V2932" s="38" t="str">
        <f>IF(טבלה1[[#This Row],[עמודה58]]&gt;30,"Yes","No")</f>
        <v>Yes</v>
      </c>
    </row>
    <row r="2933" spans="1:22" x14ac:dyDescent="0.15">
      <c r="A2933" s="32" t="s">
        <v>6830</v>
      </c>
      <c r="B2933" s="39" t="s">
        <v>6831</v>
      </c>
      <c r="C2933" s="39" t="s">
        <v>6832</v>
      </c>
      <c r="D2933" s="40">
        <v>1000</v>
      </c>
      <c r="E2933" s="39" t="s">
        <v>9</v>
      </c>
      <c r="F2933" s="39" t="s">
        <v>117</v>
      </c>
      <c r="G2933" s="36" t="str">
        <f t="shared" si="45"/>
        <v>Low</v>
      </c>
      <c r="H2933" s="41">
        <v>0.1</v>
      </c>
      <c r="I2933" s="42"/>
      <c r="J2933" s="12" t="str" cm="1">
        <f t="array" ref="J2933">INDEX(_xlfn.TEXTSPLIT(טבלה1[[#This Row],[עמודה2]],","),2)</f>
        <v xml:space="preserve"> Sri Lanka</v>
      </c>
      <c r="K2933" s="43" t="str">
        <f>_xlfn.CONCAT(טבלה1[[#This Row],[AI_Companies]]," ",טבלה1[[#This Row],[עמודה1]])</f>
        <v>CipherLabz(Pvt)Ltd. http://www.cipherlabz.com</v>
      </c>
      <c r="L2933" s="28">
        <v>2</v>
      </c>
      <c r="M2933" s="28" t="str">
        <f>IF(טבלה1[[#This Row],[עמודה53]]&gt;2000,"Yes","No")</f>
        <v>No</v>
      </c>
      <c r="N2933" s="28">
        <v>9</v>
      </c>
      <c r="O2933" s="28">
        <f>AVERAGE(טבלה1[[#This Row],[עמודה52]:[עמודה53]])</f>
        <v>5.5</v>
      </c>
      <c r="P2933" s="28" t="str">
        <f>IF(טבלה1[[#This Row],[עמודה4]]="&lt; $25 / hr","0$ - $25 / hr",טבלה1[[#This Row],[עמודה4]])</f>
        <v>0$ - $25 / hr</v>
      </c>
      <c r="Q2933" s="12" t="str" cm="1">
        <f t="array" ref="Q2933">INDEX(_xlfn.TEXTSPLIT(טבלה1[[#This Row],[עמודה55]],"-"),1)</f>
        <v xml:space="preserve">0$ </v>
      </c>
      <c r="R2933" s="21" t="str" cm="1">
        <f t="array" ref="R2933">INDEX(_xlfn.TEXTSPLIT(INDEX(_xlfn.TEXTSPLIT(טבלה1[[#This Row],[עמודה55]],"-"),2),"/"),1)</f>
        <v xml:space="preserve"> $25 </v>
      </c>
      <c r="S2933" s="28">
        <f>AVERAGE(טבלה1[[#This Row],[עמודה59]:[עמודה60]])</f>
        <v>12.5</v>
      </c>
      <c r="T2933" s="31">
        <f>VALUE(SUBSTITUTE(טבלה1[[#This Row],[עמודה56]],"$",""))</f>
        <v>0</v>
      </c>
      <c r="U2933" s="31">
        <f>VALUE(SUBSTITUTE(טבלה1[[#This Row],[עמודה57]],"$",""))</f>
        <v>25</v>
      </c>
      <c r="V2933" s="31" t="str">
        <f>IF(טבלה1[[#This Row],[עמודה58]]&gt;30,"Yes","No")</f>
        <v>No</v>
      </c>
    </row>
    <row r="2934" spans="1:22" x14ac:dyDescent="0.15">
      <c r="A2934" s="32" t="s">
        <v>6833</v>
      </c>
      <c r="B2934" s="33" t="s">
        <v>6834</v>
      </c>
      <c r="C2934" s="33" t="s">
        <v>6130</v>
      </c>
      <c r="D2934" s="44">
        <v>5000</v>
      </c>
      <c r="E2934" s="33" t="s">
        <v>14</v>
      </c>
      <c r="F2934" s="33" t="s">
        <v>117</v>
      </c>
      <c r="G2934" s="36" t="str">
        <f t="shared" si="45"/>
        <v>Low</v>
      </c>
      <c r="H2934" s="34">
        <v>0.1</v>
      </c>
      <c r="I2934" s="35"/>
      <c r="J2934" s="12" t="str" cm="1">
        <f t="array" ref="J2934">INDEX(_xlfn.TEXTSPLIT(טבלה1[[#This Row],[עמודה2]],","),2)</f>
        <v xml:space="preserve"> United Kingdom</v>
      </c>
      <c r="K2934" s="37" t="str">
        <f>_xlfn.CONCAT(טבלה1[[#This Row],[AI_Companies]]," ",טבלה1[[#This Row],[עמודה1]])</f>
        <v>DataTechCity http://www.datatechcity.com</v>
      </c>
      <c r="L2934" s="36">
        <v>2</v>
      </c>
      <c r="M2934" s="36" t="str">
        <f>IF(טבלה1[[#This Row],[עמודה53]]&gt;2000,"Yes","No")</f>
        <v>No</v>
      </c>
      <c r="N2934" s="36">
        <v>9</v>
      </c>
      <c r="O2934" s="36">
        <f>AVERAGE(טבלה1[[#This Row],[עמודה52]:[עמודה53]])</f>
        <v>5.5</v>
      </c>
      <c r="P2934" s="36" t="str">
        <f>IF(טבלה1[[#This Row],[עמודה4]]="&lt; $25 / hr","0$ - $25 / hr",טבלה1[[#This Row],[עמודה4]])</f>
        <v>$50 - $99 / hr</v>
      </c>
      <c r="Q2934" s="12" t="str" cm="1">
        <f t="array" ref="Q2934">INDEX(_xlfn.TEXTSPLIT(טבלה1[[#This Row],[עמודה55]],"-"),1)</f>
        <v xml:space="preserve">$50 </v>
      </c>
      <c r="R2934" s="21" t="str" cm="1">
        <f t="array" ref="R2934">INDEX(_xlfn.TEXTSPLIT(INDEX(_xlfn.TEXTSPLIT(טבלה1[[#This Row],[עמודה55]],"-"),2),"/"),1)</f>
        <v xml:space="preserve"> $99 </v>
      </c>
      <c r="S2934" s="36">
        <f>AVERAGE(טבלה1[[#This Row],[עמודה59]:[עמודה60]])</f>
        <v>74.5</v>
      </c>
      <c r="T2934" s="38">
        <f>VALUE(SUBSTITUTE(טבלה1[[#This Row],[עמודה56]],"$",""))</f>
        <v>50</v>
      </c>
      <c r="U2934" s="38">
        <f>VALUE(SUBSTITUTE(טבלה1[[#This Row],[עמודה57]],"$",""))</f>
        <v>99</v>
      </c>
      <c r="V2934" s="38" t="str">
        <f>IF(טבלה1[[#This Row],[עמודה58]]&gt;30,"Yes","No")</f>
        <v>Yes</v>
      </c>
    </row>
    <row r="2935" spans="1:22" x14ac:dyDescent="0.15">
      <c r="A2935" s="32" t="s">
        <v>6835</v>
      </c>
      <c r="B2935" s="39" t="s">
        <v>6836</v>
      </c>
      <c r="C2935" s="39" t="s">
        <v>948</v>
      </c>
      <c r="D2935" s="40">
        <v>25000</v>
      </c>
      <c r="E2935" s="39" t="s">
        <v>9</v>
      </c>
      <c r="F2935" s="39" t="s">
        <v>117</v>
      </c>
      <c r="G2935" s="36" t="str">
        <f t="shared" si="45"/>
        <v>Low</v>
      </c>
      <c r="H2935" s="41">
        <v>0.1</v>
      </c>
      <c r="I2935" s="42"/>
      <c r="J2935" s="12" t="str" cm="1">
        <f t="array" ref="J2935">INDEX(_xlfn.TEXTSPLIT(טבלה1[[#This Row],[עמודה2]],","),2)</f>
        <v xml:space="preserve"> India</v>
      </c>
      <c r="K2935" s="43" t="str">
        <f>_xlfn.CONCAT(טבלה1[[#This Row],[AI_Companies]]," ",טבלה1[[#This Row],[עמודה1]])</f>
        <v>Techath http://www.techath.com</v>
      </c>
      <c r="L2935" s="28">
        <v>2</v>
      </c>
      <c r="M2935" s="28" t="str">
        <f>IF(טבלה1[[#This Row],[עמודה53]]&gt;2000,"Yes","No")</f>
        <v>No</v>
      </c>
      <c r="N2935" s="28">
        <v>9</v>
      </c>
      <c r="O2935" s="28">
        <f>AVERAGE(טבלה1[[#This Row],[עמודה52]:[עמודה53]])</f>
        <v>5.5</v>
      </c>
      <c r="P2935" s="28" t="str">
        <f>IF(טבלה1[[#This Row],[עמודה4]]="&lt; $25 / hr","0$ - $25 / hr",טבלה1[[#This Row],[עמודה4]])</f>
        <v>0$ - $25 / hr</v>
      </c>
      <c r="Q2935" s="12" t="str" cm="1">
        <f t="array" ref="Q2935">INDEX(_xlfn.TEXTSPLIT(טבלה1[[#This Row],[עמודה55]],"-"),1)</f>
        <v xml:space="preserve">0$ </v>
      </c>
      <c r="R2935" s="21" t="str" cm="1">
        <f t="array" ref="R2935">INDEX(_xlfn.TEXTSPLIT(INDEX(_xlfn.TEXTSPLIT(טבלה1[[#This Row],[עמודה55]],"-"),2),"/"),1)</f>
        <v xml:space="preserve"> $25 </v>
      </c>
      <c r="S2935" s="28">
        <f>AVERAGE(טבלה1[[#This Row],[עמודה59]:[עמודה60]])</f>
        <v>12.5</v>
      </c>
      <c r="T2935" s="31">
        <f>VALUE(SUBSTITUTE(טבלה1[[#This Row],[עמודה56]],"$",""))</f>
        <v>0</v>
      </c>
      <c r="U2935" s="31">
        <f>VALUE(SUBSTITUTE(טבלה1[[#This Row],[עמודה57]],"$",""))</f>
        <v>25</v>
      </c>
      <c r="V2935" s="31" t="str">
        <f>IF(טבלה1[[#This Row],[עמודה58]]&gt;30,"Yes","No")</f>
        <v>No</v>
      </c>
    </row>
    <row r="2936" spans="1:22" x14ac:dyDescent="0.15">
      <c r="A2936" s="32" t="s">
        <v>6837</v>
      </c>
      <c r="B2936" s="33" t="s">
        <v>6838</v>
      </c>
      <c r="C2936" s="33" t="s">
        <v>2668</v>
      </c>
      <c r="D2936" s="44">
        <v>1000</v>
      </c>
      <c r="E2936" s="33" t="s">
        <v>33</v>
      </c>
      <c r="F2936" s="33" t="s">
        <v>117</v>
      </c>
      <c r="G2936" s="36" t="str">
        <f t="shared" si="45"/>
        <v>Low</v>
      </c>
      <c r="H2936" s="34">
        <v>0.1</v>
      </c>
      <c r="I2936" s="35"/>
      <c r="J2936" s="12" t="str" cm="1">
        <f t="array" ref="J2936">INDEX(_xlfn.TEXTSPLIT(טבלה1[[#This Row],[עמודה2]],","),2)</f>
        <v xml:space="preserve"> KS</v>
      </c>
      <c r="K2936" s="37" t="str">
        <f>_xlfn.CONCAT(טבלה1[[#This Row],[AI_Companies]]," ",טבלה1[[#This Row],[עמודה1]])</f>
        <v>VerticalMergerTechnologyGroup http://verticalmerger.com</v>
      </c>
      <c r="L2936" s="36">
        <v>2</v>
      </c>
      <c r="M2936" s="36" t="str">
        <f>IF(טבלה1[[#This Row],[עמודה53]]&gt;2000,"Yes","No")</f>
        <v>No</v>
      </c>
      <c r="N2936" s="36">
        <v>9</v>
      </c>
      <c r="O2936" s="36">
        <f>AVERAGE(טבלה1[[#This Row],[עמודה52]:[עמודה53]])</f>
        <v>5.5</v>
      </c>
      <c r="P2936" s="36" t="str">
        <f>IF(טבלה1[[#This Row],[עמודה4]]="&lt; $25 / hr","0$ - $25 / hr",טבלה1[[#This Row],[עמודה4]])</f>
        <v>$50 - $99 / hr</v>
      </c>
      <c r="Q2936" s="12" t="str" cm="1">
        <f t="array" ref="Q2936">INDEX(_xlfn.TEXTSPLIT(טבלה1[[#This Row],[עמודה55]],"-"),1)</f>
        <v xml:space="preserve">$50 </v>
      </c>
      <c r="R2936" s="21" t="str" cm="1">
        <f t="array" ref="R2936">INDEX(_xlfn.TEXTSPLIT(INDEX(_xlfn.TEXTSPLIT(טבלה1[[#This Row],[עמודה55]],"-"),2),"/"),1)</f>
        <v xml:space="preserve"> $99 </v>
      </c>
      <c r="S2936" s="36">
        <f>AVERAGE(טבלה1[[#This Row],[עמודה59]:[עמודה60]])</f>
        <v>74.5</v>
      </c>
      <c r="T2936" s="38">
        <f>VALUE(SUBSTITUTE(טבלה1[[#This Row],[עמודה56]],"$",""))</f>
        <v>50</v>
      </c>
      <c r="U2936" s="38">
        <f>VALUE(SUBSTITUTE(טבלה1[[#This Row],[עמודה57]],"$",""))</f>
        <v>99</v>
      </c>
      <c r="V2936" s="38" t="str">
        <f>IF(טבלה1[[#This Row],[עמודה58]]&gt;30,"Yes","No")</f>
        <v>Yes</v>
      </c>
    </row>
    <row r="2937" spans="1:22" x14ac:dyDescent="0.15">
      <c r="A2937" s="32" t="s">
        <v>6839</v>
      </c>
      <c r="B2937" s="39" t="s">
        <v>6840</v>
      </c>
      <c r="C2937" s="39" t="s">
        <v>6841</v>
      </c>
      <c r="D2937" s="39" t="s">
        <v>4</v>
      </c>
      <c r="E2937" s="39" t="s">
        <v>4</v>
      </c>
      <c r="F2937" s="39" t="s">
        <v>117</v>
      </c>
      <c r="G2937" s="36" t="str">
        <f t="shared" si="45"/>
        <v>Low</v>
      </c>
      <c r="H2937" s="41">
        <v>0.1</v>
      </c>
      <c r="I2937" s="42"/>
      <c r="J2937" s="12" t="str" cm="1">
        <f t="array" ref="J2937">INDEX(_xlfn.TEXTSPLIT(טבלה1[[#This Row],[עמודה2]],","),2)</f>
        <v xml:space="preserve"> India</v>
      </c>
      <c r="K2937" s="43" t="str">
        <f>_xlfn.CONCAT(טבלה1[[#This Row],[AI_Companies]]," ",טבלה1[[#This Row],[עמודה1]])</f>
        <v>CodeOceanInfotech https://codeoceaninfotech.com/</v>
      </c>
      <c r="L2937" s="28">
        <v>2</v>
      </c>
      <c r="M2937" s="28" t="str">
        <f>IF(טבלה1[[#This Row],[עמודה53]]&gt;2000,"Yes","No")</f>
        <v>No</v>
      </c>
      <c r="N2937" s="28">
        <v>9</v>
      </c>
      <c r="O2937" s="28">
        <f>AVERAGE(טבלה1[[#This Row],[עמודה52]:[עמודה53]])</f>
        <v>5.5</v>
      </c>
      <c r="P2937" s="28" t="str">
        <f>IF(טבלה1[[#This Row],[עמודה4]]="&lt; $25 / hr","0$ - $25 / hr",טבלה1[[#This Row],[עמודה4]])</f>
        <v>$25 - $49 / hr</v>
      </c>
      <c r="Q2937" s="12" t="str" cm="1">
        <f t="array" ref="Q2937">INDEX(_xlfn.TEXTSPLIT(טבלה1[[#This Row],[עמודה55]],"-"),1)</f>
        <v xml:space="preserve">$25 </v>
      </c>
      <c r="R2937" s="21" t="str" cm="1">
        <f t="array" ref="R2937">INDEX(_xlfn.TEXTSPLIT(INDEX(_xlfn.TEXTSPLIT(טבלה1[[#This Row],[עמודה55]],"-"),2),"/"),1)</f>
        <v xml:space="preserve"> $49 </v>
      </c>
      <c r="S2937" s="28">
        <f>AVERAGE(טבלה1[[#This Row],[עמודה59]:[עמודה60]])</f>
        <v>37</v>
      </c>
      <c r="T2937" s="31">
        <f>VALUE(SUBSTITUTE(טבלה1[[#This Row],[עמודה56]],"$",""))</f>
        <v>25</v>
      </c>
      <c r="U2937" s="31">
        <f>VALUE(SUBSTITUTE(טבלה1[[#This Row],[עמודה57]],"$",""))</f>
        <v>49</v>
      </c>
      <c r="V2937" s="31" t="str">
        <f>IF(טבלה1[[#This Row],[עמודה58]]&gt;30,"Yes","No")</f>
        <v>Yes</v>
      </c>
    </row>
    <row r="2938" spans="1:22" x14ac:dyDescent="0.15">
      <c r="A2938" s="32" t="s">
        <v>6842</v>
      </c>
      <c r="B2938" s="33" t="s">
        <v>6843</v>
      </c>
      <c r="C2938" s="33" t="s">
        <v>6844</v>
      </c>
      <c r="D2938" s="44">
        <v>1000</v>
      </c>
      <c r="E2938" s="33" t="s">
        <v>9</v>
      </c>
      <c r="F2938" s="33" t="s">
        <v>117</v>
      </c>
      <c r="G2938" s="36" t="str">
        <f t="shared" si="45"/>
        <v>Low</v>
      </c>
      <c r="H2938" s="34">
        <v>0.1</v>
      </c>
      <c r="I2938" s="35"/>
      <c r="J2938" s="12" t="str" cm="1">
        <f t="array" ref="J2938">INDEX(_xlfn.TEXTSPLIT(טבלה1[[#This Row],[עמודה2]],","),2)</f>
        <v xml:space="preserve"> Argentina</v>
      </c>
      <c r="K2938" s="37" t="str">
        <f>_xlfn.CONCAT(טבלה1[[#This Row],[AI_Companies]]," ",טבלה1[[#This Row],[עמודה1]])</f>
        <v>RosarioSistemas https://rosariosistemas.com/</v>
      </c>
      <c r="L2938" s="36">
        <v>2</v>
      </c>
      <c r="M2938" s="36" t="str">
        <f>IF(טבלה1[[#This Row],[עמודה53]]&gt;2000,"Yes","No")</f>
        <v>No</v>
      </c>
      <c r="N2938" s="36">
        <v>9</v>
      </c>
      <c r="O2938" s="36">
        <f>AVERAGE(טבלה1[[#This Row],[עמודה52]:[עמודה53]])</f>
        <v>5.5</v>
      </c>
      <c r="P2938" s="36" t="str">
        <f>IF(טבלה1[[#This Row],[עמודה4]]="&lt; $25 / hr","0$ - $25 / hr",טבלה1[[#This Row],[עמודה4]])</f>
        <v>Undisclosed</v>
      </c>
      <c r="Q2938" s="12" t="str" cm="1">
        <f t="array" ref="Q2938">INDEX(_xlfn.TEXTSPLIT(טבלה1[[#This Row],[עמודה55]],"-"),1)</f>
        <v>Undisclosed</v>
      </c>
      <c r="R2938" s="21" t="e" cm="1">
        <f t="array" ref="R2938">INDEX(_xlfn.TEXTSPLIT(INDEX(_xlfn.TEXTSPLIT(טבלה1[[#This Row],[עמודה55]],"-"),2),"/"),1)</f>
        <v>#REF!</v>
      </c>
      <c r="S2938" s="36" t="e">
        <f>AVERAGE(טבלה1[[#This Row],[עמודה59]:[עמודה60]])</f>
        <v>#VALUE!</v>
      </c>
      <c r="T2938" s="38" t="e">
        <f>VALUE(SUBSTITUTE(טבלה1[[#This Row],[עמודה56]],"$",""))</f>
        <v>#VALUE!</v>
      </c>
      <c r="U2938" s="38" t="e">
        <f>VALUE(SUBSTITUTE(טבלה1[[#This Row],[עמודה57]],"$",""))</f>
        <v>#REF!</v>
      </c>
      <c r="V2938" s="38" t="e">
        <f>IF(טבלה1[[#This Row],[עמודה58]]&gt;30,"Yes","No")</f>
        <v>#VALUE!</v>
      </c>
    </row>
    <row r="2939" spans="1:22" x14ac:dyDescent="0.15">
      <c r="A2939" s="32" t="s">
        <v>6845</v>
      </c>
      <c r="B2939" s="39" t="s">
        <v>6846</v>
      </c>
      <c r="C2939" s="39" t="s">
        <v>1576</v>
      </c>
      <c r="D2939" s="40">
        <v>1000</v>
      </c>
      <c r="E2939" s="39" t="s">
        <v>14</v>
      </c>
      <c r="F2939" s="39" t="s">
        <v>10</v>
      </c>
      <c r="G2939" s="36" t="str">
        <f t="shared" si="45"/>
        <v>Low</v>
      </c>
      <c r="H2939" s="41">
        <v>0.1</v>
      </c>
      <c r="I2939" s="42"/>
      <c r="J2939" s="12" t="str" cm="1">
        <f t="array" ref="J2939">INDEX(_xlfn.TEXTSPLIT(טבלה1[[#This Row],[עמודה2]],","),2)</f>
        <v xml:space="preserve"> OR</v>
      </c>
      <c r="K2939" s="43" t="str">
        <f>_xlfn.CONCAT(טבלה1[[#This Row],[AI_Companies]]," ",טבלה1[[#This Row],[עמודה1]])</f>
        <v>FailingVenture http://failingventure.com/</v>
      </c>
      <c r="L2939" s="28">
        <v>50</v>
      </c>
      <c r="M2939" s="28" t="str">
        <f>IF(טבלה1[[#This Row],[עמודה53]]&gt;2000,"Yes","No")</f>
        <v>No</v>
      </c>
      <c r="N2939" s="28">
        <v>249</v>
      </c>
      <c r="O2939" s="28">
        <f>AVERAGE(טבלה1[[#This Row],[עמודה52]:[עמודה53]])</f>
        <v>5.5</v>
      </c>
      <c r="P2939" s="28" t="str">
        <f>IF(טבלה1[[#This Row],[עמודה4]]="&lt; $25 / hr","0$ - $25 / hr",טבלה1[[#This Row],[עמודה4]])</f>
        <v>$50 - $99 / hr</v>
      </c>
      <c r="Q2939" s="12" t="str" cm="1">
        <f t="array" ref="Q2939">INDEX(_xlfn.TEXTSPLIT(טבלה1[[#This Row],[עמודה55]],"-"),1)</f>
        <v xml:space="preserve">$50 </v>
      </c>
      <c r="R2939" s="21" t="str" cm="1">
        <f t="array" ref="R2939">INDEX(_xlfn.TEXTSPLIT(INDEX(_xlfn.TEXTSPLIT(טבלה1[[#This Row],[עמודה55]],"-"),2),"/"),1)</f>
        <v xml:space="preserve"> $99 </v>
      </c>
      <c r="S2939" s="28">
        <f>AVERAGE(טבלה1[[#This Row],[עמודה59]:[עמודה60]])</f>
        <v>74.5</v>
      </c>
      <c r="T2939" s="31">
        <f>VALUE(SUBSTITUTE(טבלה1[[#This Row],[עמודה56]],"$",""))</f>
        <v>50</v>
      </c>
      <c r="U2939" s="31">
        <f>VALUE(SUBSTITUTE(טבלה1[[#This Row],[עמודה57]],"$",""))</f>
        <v>99</v>
      </c>
      <c r="V2939" s="31" t="str">
        <f>IF(טבלה1[[#This Row],[עמודה58]]&gt;30,"Yes","No")</f>
        <v>Yes</v>
      </c>
    </row>
    <row r="2940" spans="1:22" x14ac:dyDescent="0.15">
      <c r="A2940" s="32" t="s">
        <v>6847</v>
      </c>
      <c r="B2940" s="33" t="s">
        <v>6848</v>
      </c>
      <c r="C2940" s="33" t="s">
        <v>765</v>
      </c>
      <c r="D2940" s="44">
        <v>5000</v>
      </c>
      <c r="E2940" s="33" t="s">
        <v>21</v>
      </c>
      <c r="F2940" s="33" t="s">
        <v>560</v>
      </c>
      <c r="G2940" s="36" t="str">
        <f t="shared" si="45"/>
        <v>Low</v>
      </c>
      <c r="H2940" s="34">
        <v>0.3</v>
      </c>
      <c r="I2940" s="35"/>
      <c r="J2940" s="12" t="str" cm="1">
        <f t="array" ref="J2940">INDEX(_xlfn.TEXTSPLIT(טבלה1[[#This Row],[עמודה2]],","),2)</f>
        <v xml:space="preserve"> Vietnam</v>
      </c>
      <c r="K2940" s="37" t="str">
        <f>_xlfn.CONCAT(טבלה1[[#This Row],[AI_Companies]]," ",טבלה1[[#This Row],[עמודה1]])</f>
        <v>NewOceanIS https://www.nois.vn</v>
      </c>
      <c r="L2940" s="36" t="s">
        <v>560</v>
      </c>
      <c r="M2940" s="36" t="str">
        <f>IF(טבלה1[[#This Row],[עמודה53]]&gt;2000,"Yes","No")</f>
        <v>No</v>
      </c>
      <c r="N2940" s="36"/>
      <c r="O2940" s="36">
        <f>AVERAGE(טבלה1[[#This Row],[עמודה52]:[עמודה53]])</f>
        <v>149.5</v>
      </c>
      <c r="P2940" s="36" t="str">
        <f>IF(טבלה1[[#This Row],[עמודה4]]="&lt; $25 / hr","0$ - $25 / hr",טבלה1[[#This Row],[עמודה4]])</f>
        <v>0$ - $25 / hr</v>
      </c>
      <c r="Q2940" s="12" t="str" cm="1">
        <f t="array" ref="Q2940">INDEX(_xlfn.TEXTSPLIT(טבלה1[[#This Row],[עמודה55]],"-"),1)</f>
        <v xml:space="preserve">0$ </v>
      </c>
      <c r="R2940" s="21" t="str" cm="1">
        <f t="array" ref="R2940">INDEX(_xlfn.TEXTSPLIT(INDEX(_xlfn.TEXTSPLIT(טבלה1[[#This Row],[עמודה55]],"-"),2),"/"),1)</f>
        <v xml:space="preserve"> $25 </v>
      </c>
      <c r="S2940" s="36">
        <f>AVERAGE(טבלה1[[#This Row],[עמודה59]:[עמודה60]])</f>
        <v>12.5</v>
      </c>
      <c r="T2940" s="38">
        <f>VALUE(SUBSTITUTE(טבלה1[[#This Row],[עמודה56]],"$",""))</f>
        <v>0</v>
      </c>
      <c r="U2940" s="38">
        <f>VALUE(SUBSTITUTE(טבלה1[[#This Row],[עמודה57]],"$",""))</f>
        <v>25</v>
      </c>
      <c r="V2940" s="38" t="str">
        <f>IF(טבלה1[[#This Row],[עמודה58]]&gt;30,"Yes","No")</f>
        <v>No</v>
      </c>
    </row>
    <row r="2941" spans="1:22" x14ac:dyDescent="0.15">
      <c r="A2941" s="32" t="s">
        <v>6849</v>
      </c>
      <c r="B2941" s="39" t="s">
        <v>6850</v>
      </c>
      <c r="C2941" s="39" t="s">
        <v>69</v>
      </c>
      <c r="D2941" s="40">
        <v>250000</v>
      </c>
      <c r="E2941" s="39" t="s">
        <v>21</v>
      </c>
      <c r="F2941" s="39" t="s">
        <v>117</v>
      </c>
      <c r="G2941" s="36" t="str">
        <f t="shared" si="45"/>
        <v>Low</v>
      </c>
      <c r="H2941" s="41">
        <v>0.1</v>
      </c>
      <c r="I2941" s="42"/>
      <c r="J2941" s="12" t="str" cm="1">
        <f t="array" ref="J2941">INDEX(_xlfn.TEXTSPLIT(טבלה1[[#This Row],[עמודה2]],","),2)</f>
        <v xml:space="preserve"> Germany</v>
      </c>
      <c r="K2941" s="43" t="str">
        <f>_xlfn.CONCAT(טבלה1[[#This Row],[AI_Companies]]," ",טבלה1[[#This Row],[עמודה1]])</f>
        <v>SignalForge https://www.sigforge.com</v>
      </c>
      <c r="L2941" s="28">
        <v>2</v>
      </c>
      <c r="M2941" s="28" t="str">
        <f>IF(טבלה1[[#This Row],[עמודה53]]&gt;2000,"Yes","No")</f>
        <v>No</v>
      </c>
      <c r="N2941" s="28">
        <v>9</v>
      </c>
      <c r="O2941" s="28" t="e">
        <f>AVERAGE(טבלה1[[#This Row],[עמודה52]:[עמודה53]])</f>
        <v>#DIV/0!</v>
      </c>
      <c r="P2941" s="28" t="str">
        <f>IF(טבלה1[[#This Row],[עמודה4]]="&lt; $25 / hr","0$ - $25 / hr",טבלה1[[#This Row],[עמודה4]])</f>
        <v>$100 - $149 / hr</v>
      </c>
      <c r="Q2941" s="12" t="str" cm="1">
        <f t="array" ref="Q2941">INDEX(_xlfn.TEXTSPLIT(טבלה1[[#This Row],[עמודה55]],"-"),1)</f>
        <v xml:space="preserve">$100 </v>
      </c>
      <c r="R2941" s="21" t="str" cm="1">
        <f t="array" ref="R2941">INDEX(_xlfn.TEXTSPLIT(INDEX(_xlfn.TEXTSPLIT(טבלה1[[#This Row],[עמודה55]],"-"),2),"/"),1)</f>
        <v xml:space="preserve"> $149 </v>
      </c>
      <c r="S2941" s="28">
        <f>AVERAGE(טבלה1[[#This Row],[עמודה59]:[עמודה60]])</f>
        <v>124.5</v>
      </c>
      <c r="T2941" s="31">
        <f>VALUE(SUBSTITUTE(טבלה1[[#This Row],[עמודה56]],"$",""))</f>
        <v>100</v>
      </c>
      <c r="U2941" s="31">
        <f>VALUE(SUBSTITUTE(טבלה1[[#This Row],[עמודה57]],"$",""))</f>
        <v>149</v>
      </c>
      <c r="V2941" s="31" t="str">
        <f>IF(טבלה1[[#This Row],[עמודה58]]&gt;30,"Yes","No")</f>
        <v>Yes</v>
      </c>
    </row>
    <row r="2942" spans="1:22" x14ac:dyDescent="0.15">
      <c r="A2942" s="32" t="s">
        <v>6851</v>
      </c>
      <c r="B2942" s="33" t="s">
        <v>6852</v>
      </c>
      <c r="C2942" s="33" t="s">
        <v>102</v>
      </c>
      <c r="D2942" s="44">
        <v>5000</v>
      </c>
      <c r="E2942" s="33" t="s">
        <v>21</v>
      </c>
      <c r="F2942" s="33" t="s">
        <v>117</v>
      </c>
      <c r="G2942" s="36" t="str">
        <f t="shared" si="45"/>
        <v>Low</v>
      </c>
      <c r="H2942" s="34">
        <v>0.1</v>
      </c>
      <c r="I2942" s="35"/>
      <c r="J2942" s="12" t="str" cm="1">
        <f t="array" ref="J2942">INDEX(_xlfn.TEXTSPLIT(טבלה1[[#This Row],[עמודה2]],","),2)</f>
        <v xml:space="preserve"> India</v>
      </c>
      <c r="K2942" s="37" t="str">
        <f>_xlfn.CONCAT(טבלה1[[#This Row],[AI_Companies]]," ",טבלה1[[#This Row],[עמודה1]])</f>
        <v>CASCNETTECHNOLOGIESPRIVATELIMITED http://www.cascnet.com</v>
      </c>
      <c r="L2942" s="36">
        <v>2</v>
      </c>
      <c r="M2942" s="36" t="str">
        <f>IF(טבלה1[[#This Row],[עמודה53]]&gt;2000,"Yes","No")</f>
        <v>No</v>
      </c>
      <c r="N2942" s="36">
        <v>9</v>
      </c>
      <c r="O2942" s="36">
        <f>AVERAGE(טבלה1[[#This Row],[עמודה52]:[עמודה53]])</f>
        <v>5.5</v>
      </c>
      <c r="P2942" s="36" t="str">
        <f>IF(טבלה1[[#This Row],[עמודה4]]="&lt; $25 / hr","0$ - $25 / hr",טבלה1[[#This Row],[עמודה4]])</f>
        <v>$100 - $149 / hr</v>
      </c>
      <c r="Q2942" s="12" t="str" cm="1">
        <f t="array" ref="Q2942">INDEX(_xlfn.TEXTSPLIT(טבלה1[[#This Row],[עמודה55]],"-"),1)</f>
        <v xml:space="preserve">$100 </v>
      </c>
      <c r="R2942" s="21" t="str" cm="1">
        <f t="array" ref="R2942">INDEX(_xlfn.TEXTSPLIT(INDEX(_xlfn.TEXTSPLIT(טבלה1[[#This Row],[עמודה55]],"-"),2),"/"),1)</f>
        <v xml:space="preserve"> $149 </v>
      </c>
      <c r="S2942" s="36">
        <f>AVERAGE(טבלה1[[#This Row],[עמודה59]:[עמודה60]])</f>
        <v>124.5</v>
      </c>
      <c r="T2942" s="38">
        <f>VALUE(SUBSTITUTE(טבלה1[[#This Row],[עמודה56]],"$",""))</f>
        <v>100</v>
      </c>
      <c r="U2942" s="38">
        <f>VALUE(SUBSTITUTE(טבלה1[[#This Row],[עמודה57]],"$",""))</f>
        <v>149</v>
      </c>
      <c r="V2942" s="38" t="str">
        <f>IF(טבלה1[[#This Row],[עמודה58]]&gt;30,"Yes","No")</f>
        <v>Yes</v>
      </c>
    </row>
    <row r="2943" spans="1:22" x14ac:dyDescent="0.15">
      <c r="A2943" s="32" t="s">
        <v>6853</v>
      </c>
      <c r="B2943" s="39" t="s">
        <v>6854</v>
      </c>
      <c r="C2943" s="39" t="s">
        <v>102</v>
      </c>
      <c r="D2943" s="40">
        <v>1000</v>
      </c>
      <c r="E2943" s="39" t="s">
        <v>9</v>
      </c>
      <c r="F2943" s="39" t="s">
        <v>117</v>
      </c>
      <c r="G2943" s="36" t="str">
        <f t="shared" si="45"/>
        <v>Low</v>
      </c>
      <c r="H2943" s="41">
        <v>0.1</v>
      </c>
      <c r="I2943" s="42"/>
      <c r="J2943" s="12" t="str" cm="1">
        <f t="array" ref="J2943">INDEX(_xlfn.TEXTSPLIT(טבלה1[[#This Row],[עמודה2]],","),2)</f>
        <v xml:space="preserve"> United Kingdom</v>
      </c>
      <c r="K2943" s="43" t="str">
        <f>_xlfn.CONCAT(טבלה1[[#This Row],[AI_Companies]]," ",טבלה1[[#This Row],[עמודה1]])</f>
        <v>ATESITSOLUTIONSLTD. http://www.atesitsolutions.com</v>
      </c>
      <c r="L2943" s="28">
        <v>2</v>
      </c>
      <c r="M2943" s="28" t="str">
        <f>IF(טבלה1[[#This Row],[עמודה53]]&gt;2000,"Yes","No")</f>
        <v>No</v>
      </c>
      <c r="N2943" s="28">
        <v>9</v>
      </c>
      <c r="O2943" s="28">
        <f>AVERAGE(טבלה1[[#This Row],[עמודה52]:[עמודה53]])</f>
        <v>5.5</v>
      </c>
      <c r="P2943" s="28" t="str">
        <f>IF(טבלה1[[#This Row],[עמודה4]]="&lt; $25 / hr","0$ - $25 / hr",טבלה1[[#This Row],[עמודה4]])</f>
        <v>$100 - $149 / hr</v>
      </c>
      <c r="Q2943" s="12" t="str" cm="1">
        <f t="array" ref="Q2943">INDEX(_xlfn.TEXTSPLIT(טבלה1[[#This Row],[עמודה55]],"-"),1)</f>
        <v xml:space="preserve">$100 </v>
      </c>
      <c r="R2943" s="21" t="str" cm="1">
        <f t="array" ref="R2943">INDEX(_xlfn.TEXTSPLIT(INDEX(_xlfn.TEXTSPLIT(טבלה1[[#This Row],[עמודה55]],"-"),2),"/"),1)</f>
        <v xml:space="preserve"> $149 </v>
      </c>
      <c r="S2943" s="28">
        <f>AVERAGE(טבלה1[[#This Row],[עמודה59]:[עמודה60]])</f>
        <v>124.5</v>
      </c>
      <c r="T2943" s="31">
        <f>VALUE(SUBSTITUTE(טבלה1[[#This Row],[עמודה56]],"$",""))</f>
        <v>100</v>
      </c>
      <c r="U2943" s="31">
        <f>VALUE(SUBSTITUTE(טבלה1[[#This Row],[עמודה57]],"$",""))</f>
        <v>149</v>
      </c>
      <c r="V2943" s="31" t="str">
        <f>IF(טבלה1[[#This Row],[עמודה58]]&gt;30,"Yes","No")</f>
        <v>Yes</v>
      </c>
    </row>
    <row r="2944" spans="1:22" x14ac:dyDescent="0.15">
      <c r="A2944" s="32" t="s">
        <v>6855</v>
      </c>
      <c r="B2944" s="33" t="s">
        <v>6856</v>
      </c>
      <c r="C2944" s="33" t="s">
        <v>6857</v>
      </c>
      <c r="D2944" s="33" t="s">
        <v>4</v>
      </c>
      <c r="E2944" s="33" t="s">
        <v>4</v>
      </c>
      <c r="F2944" s="33" t="s">
        <v>117</v>
      </c>
      <c r="G2944" s="36" t="str">
        <f t="shared" si="45"/>
        <v>Low</v>
      </c>
      <c r="H2944" s="34">
        <v>0.1</v>
      </c>
      <c r="I2944" s="35"/>
      <c r="J2944" s="12" t="str" cm="1">
        <f t="array" ref="J2944">INDEX(_xlfn.TEXTSPLIT(טבלה1[[#This Row],[עמודה2]],","),2)</f>
        <v xml:space="preserve"> United Kingdom</v>
      </c>
      <c r="K2944" s="37" t="str">
        <f>_xlfn.CONCAT(טבלה1[[#This Row],[AI_Companies]]," ",טבלה1[[#This Row],[עמודה1]])</f>
        <v>CedrusTech http://www.cedrustech.com</v>
      </c>
      <c r="L2944" s="36">
        <v>2</v>
      </c>
      <c r="M2944" s="36" t="str">
        <f>IF(טבלה1[[#This Row],[עמודה53]]&gt;2000,"Yes","No")</f>
        <v>No</v>
      </c>
      <c r="N2944" s="36">
        <v>9</v>
      </c>
      <c r="O2944" s="36">
        <f>AVERAGE(טבלה1[[#This Row],[עמודה52]:[עמודה53]])</f>
        <v>5.5</v>
      </c>
      <c r="P2944" s="36" t="str">
        <f>IF(טבלה1[[#This Row],[עמודה4]]="&lt; $25 / hr","0$ - $25 / hr",טבלה1[[#This Row],[עמודה4]])</f>
        <v>$50 - $99 / hr</v>
      </c>
      <c r="Q2944" s="12" t="str" cm="1">
        <f t="array" ref="Q2944">INDEX(_xlfn.TEXTSPLIT(טבלה1[[#This Row],[עמודה55]],"-"),1)</f>
        <v xml:space="preserve">$50 </v>
      </c>
      <c r="R2944" s="21" t="str" cm="1">
        <f t="array" ref="R2944">INDEX(_xlfn.TEXTSPLIT(INDEX(_xlfn.TEXTSPLIT(טבלה1[[#This Row],[עמודה55]],"-"),2),"/"),1)</f>
        <v xml:space="preserve"> $99 </v>
      </c>
      <c r="S2944" s="36">
        <f>AVERAGE(טבלה1[[#This Row],[עמודה59]:[עמודה60]])</f>
        <v>74.5</v>
      </c>
      <c r="T2944" s="38">
        <f>VALUE(SUBSTITUTE(טבלה1[[#This Row],[עמודה56]],"$",""))</f>
        <v>50</v>
      </c>
      <c r="U2944" s="38">
        <f>VALUE(SUBSTITUTE(טבלה1[[#This Row],[עמודה57]],"$",""))</f>
        <v>99</v>
      </c>
      <c r="V2944" s="38" t="str">
        <f>IF(טבלה1[[#This Row],[עמודה58]]&gt;30,"Yes","No")</f>
        <v>Yes</v>
      </c>
    </row>
    <row r="2945" spans="1:22" x14ac:dyDescent="0.15">
      <c r="A2945" s="32" t="s">
        <v>6858</v>
      </c>
      <c r="B2945" s="39" t="s">
        <v>6859</v>
      </c>
      <c r="C2945" s="39" t="s">
        <v>6860</v>
      </c>
      <c r="D2945" s="39" t="s">
        <v>4</v>
      </c>
      <c r="E2945" s="39" t="s">
        <v>4</v>
      </c>
      <c r="F2945" s="39" t="s">
        <v>117</v>
      </c>
      <c r="G2945" s="36" t="str">
        <f t="shared" si="45"/>
        <v>Low</v>
      </c>
      <c r="H2945" s="41">
        <v>0.1</v>
      </c>
      <c r="I2945" s="42"/>
      <c r="J2945" s="12" t="str" cm="1">
        <f t="array" ref="J2945">INDEX(_xlfn.TEXTSPLIT(טבלה1[[#This Row],[עמודה2]],","),2)</f>
        <v xml:space="preserve"> Bulgaria</v>
      </c>
      <c r="K2945" s="43" t="str">
        <f>_xlfn.CONCAT(טבלה1[[#This Row],[AI_Companies]]," ",טבלה1[[#This Row],[עמודה1]])</f>
        <v>Arakt https://www.arakt.com</v>
      </c>
      <c r="L2945" s="28">
        <v>2</v>
      </c>
      <c r="M2945" s="28" t="str">
        <f>IF(טבלה1[[#This Row],[עמודה53]]&gt;2000,"Yes","No")</f>
        <v>No</v>
      </c>
      <c r="N2945" s="28">
        <v>9</v>
      </c>
      <c r="O2945" s="28">
        <f>AVERAGE(טבלה1[[#This Row],[עמודה52]:[עמודה53]])</f>
        <v>5.5</v>
      </c>
      <c r="P2945" s="28" t="str">
        <f>IF(טבלה1[[#This Row],[עמודה4]]="&lt; $25 / hr","0$ - $25 / hr",טבלה1[[#This Row],[עמודה4]])</f>
        <v>Undisclosed</v>
      </c>
      <c r="Q2945" s="12" t="str" cm="1">
        <f t="array" ref="Q2945">INDEX(_xlfn.TEXTSPLIT(טבלה1[[#This Row],[עמודה55]],"-"),1)</f>
        <v>Undisclosed</v>
      </c>
      <c r="R2945" s="21" t="e" cm="1">
        <f t="array" ref="R2945">INDEX(_xlfn.TEXTSPLIT(INDEX(_xlfn.TEXTSPLIT(טבלה1[[#This Row],[עמודה55]],"-"),2),"/"),1)</f>
        <v>#REF!</v>
      </c>
      <c r="S2945" s="28" t="e">
        <f>AVERAGE(טבלה1[[#This Row],[עמודה59]:[עמודה60]])</f>
        <v>#VALUE!</v>
      </c>
      <c r="T2945" s="31" t="e">
        <f>VALUE(SUBSTITUTE(טבלה1[[#This Row],[עמודה56]],"$",""))</f>
        <v>#VALUE!</v>
      </c>
      <c r="U2945" s="31" t="e">
        <f>VALUE(SUBSTITUTE(טבלה1[[#This Row],[עמודה57]],"$",""))</f>
        <v>#REF!</v>
      </c>
      <c r="V2945" s="31" t="e">
        <f>IF(טבלה1[[#This Row],[עמודה58]]&gt;30,"Yes","No")</f>
        <v>#VALUE!</v>
      </c>
    </row>
    <row r="2946" spans="1:22" x14ac:dyDescent="0.15">
      <c r="A2946" s="32" t="s">
        <v>6861</v>
      </c>
      <c r="B2946" s="33" t="s">
        <v>6862</v>
      </c>
      <c r="C2946" s="33" t="s">
        <v>331</v>
      </c>
      <c r="D2946" s="44">
        <v>1000</v>
      </c>
      <c r="E2946" s="33" t="s">
        <v>33</v>
      </c>
      <c r="F2946" s="33" t="s">
        <v>117</v>
      </c>
      <c r="G2946" s="36" t="str">
        <f t="shared" si="45"/>
        <v>Low</v>
      </c>
      <c r="H2946" s="34">
        <v>0.1</v>
      </c>
      <c r="I2946" s="35"/>
      <c r="J2946" s="12" t="str" cm="1">
        <f t="array" ref="J2946">INDEX(_xlfn.TEXTSPLIT(טבלה1[[#This Row],[עמודה2]],","),2)</f>
        <v xml:space="preserve"> Argentina</v>
      </c>
      <c r="K2946" s="37" t="str">
        <f>_xlfn.CONCAT(טבלה1[[#This Row],[AI_Companies]]," ",טבלה1[[#This Row],[עמודה1]])</f>
        <v>Guayerd https://www.guayerd.com/</v>
      </c>
      <c r="L2946" s="36">
        <v>2</v>
      </c>
      <c r="M2946" s="36" t="str">
        <f>IF(טבלה1[[#This Row],[עמודה53]]&gt;2000,"Yes","No")</f>
        <v>No</v>
      </c>
      <c r="N2946" s="36">
        <v>9</v>
      </c>
      <c r="O2946" s="36">
        <f>AVERAGE(טבלה1[[#This Row],[עמודה52]:[עמודה53]])</f>
        <v>5.5</v>
      </c>
      <c r="P2946" s="36" t="str">
        <f>IF(טבלה1[[#This Row],[עמודה4]]="&lt; $25 / hr","0$ - $25 / hr",טבלה1[[#This Row],[עמודה4]])</f>
        <v>Undisclosed</v>
      </c>
      <c r="Q2946" s="12" t="str" cm="1">
        <f t="array" ref="Q2946">INDEX(_xlfn.TEXTSPLIT(טבלה1[[#This Row],[עמודה55]],"-"),1)</f>
        <v>Undisclosed</v>
      </c>
      <c r="R2946" s="21" t="e" cm="1">
        <f t="array" ref="R2946">INDEX(_xlfn.TEXTSPLIT(INDEX(_xlfn.TEXTSPLIT(טבלה1[[#This Row],[עמודה55]],"-"),2),"/"),1)</f>
        <v>#REF!</v>
      </c>
      <c r="S2946" s="36" t="e">
        <f>AVERAGE(טבלה1[[#This Row],[עמודה59]:[עמודה60]])</f>
        <v>#VALUE!</v>
      </c>
      <c r="T2946" s="38" t="e">
        <f>VALUE(SUBSTITUTE(טבלה1[[#This Row],[עמודה56]],"$",""))</f>
        <v>#VALUE!</v>
      </c>
      <c r="U2946" s="38" t="e">
        <f>VALUE(SUBSTITUTE(טבלה1[[#This Row],[עמודה57]],"$",""))</f>
        <v>#REF!</v>
      </c>
      <c r="V2946" s="38" t="e">
        <f>IF(טבלה1[[#This Row],[עמודה58]]&gt;30,"Yes","No")</f>
        <v>#VALUE!</v>
      </c>
    </row>
    <row r="2947" spans="1:22" x14ac:dyDescent="0.15">
      <c r="A2947" s="32" t="s">
        <v>6863</v>
      </c>
      <c r="B2947" s="39" t="s">
        <v>6864</v>
      </c>
      <c r="C2947" s="39" t="s">
        <v>1709</v>
      </c>
      <c r="D2947" s="40">
        <v>1000</v>
      </c>
      <c r="E2947" s="39" t="s">
        <v>4</v>
      </c>
      <c r="F2947" s="39" t="s">
        <v>117</v>
      </c>
      <c r="G2947" s="36" t="str">
        <f t="shared" ref="G2947:G3010" si="46">IF(H2947&gt;0.8,"High",IF(H2947&gt;0.4,"Med","Low"))</f>
        <v>Low</v>
      </c>
      <c r="H2947" s="41">
        <v>0.1</v>
      </c>
      <c r="I2947" s="42"/>
      <c r="J2947" s="12" t="str" cm="1">
        <f t="array" ref="J2947">INDEX(_xlfn.TEXTSPLIT(טבלה1[[#This Row],[עמודה2]],","),2)</f>
        <v xml:space="preserve"> India</v>
      </c>
      <c r="K2947" s="43" t="str">
        <f>_xlfn.CONCAT(טבלה1[[#This Row],[AI_Companies]]," ",טבלה1[[#This Row],[עמודה1]])</f>
        <v>Simbotix https://www.simbotix.com</v>
      </c>
      <c r="L2947" s="28">
        <v>2</v>
      </c>
      <c r="M2947" s="28" t="str">
        <f>IF(טבלה1[[#This Row],[עמודה53]]&gt;2000,"Yes","No")</f>
        <v>No</v>
      </c>
      <c r="N2947" s="28">
        <v>9</v>
      </c>
      <c r="O2947" s="28">
        <f>AVERAGE(טבלה1[[#This Row],[עמודה52]:[עמודה53]])</f>
        <v>5.5</v>
      </c>
      <c r="P2947" s="28" t="str">
        <f>IF(טבלה1[[#This Row],[עמודה4]]="&lt; $25 / hr","0$ - $25 / hr",טבלה1[[#This Row],[עמודה4]])</f>
        <v>$25 - $49 / hr</v>
      </c>
      <c r="Q2947" s="12" t="str" cm="1">
        <f t="array" ref="Q2947">INDEX(_xlfn.TEXTSPLIT(טבלה1[[#This Row],[עמודה55]],"-"),1)</f>
        <v xml:space="preserve">$25 </v>
      </c>
      <c r="R2947" s="21" t="str" cm="1">
        <f t="array" ref="R2947">INDEX(_xlfn.TEXTSPLIT(INDEX(_xlfn.TEXTSPLIT(טבלה1[[#This Row],[עמודה55]],"-"),2),"/"),1)</f>
        <v xml:space="preserve"> $49 </v>
      </c>
      <c r="S2947" s="28">
        <f>AVERAGE(טבלה1[[#This Row],[עמודה59]:[עמודה60]])</f>
        <v>37</v>
      </c>
      <c r="T2947" s="31">
        <f>VALUE(SUBSTITUTE(טבלה1[[#This Row],[עמודה56]],"$",""))</f>
        <v>25</v>
      </c>
      <c r="U2947" s="31">
        <f>VALUE(SUBSTITUTE(טבלה1[[#This Row],[עמודה57]],"$",""))</f>
        <v>49</v>
      </c>
      <c r="V2947" s="31" t="str">
        <f>IF(טבלה1[[#This Row],[עמודה58]]&gt;30,"Yes","No")</f>
        <v>Yes</v>
      </c>
    </row>
    <row r="2948" spans="1:22" x14ac:dyDescent="0.15">
      <c r="A2948" s="32" t="s">
        <v>6865</v>
      </c>
      <c r="B2948" s="33" t="s">
        <v>6866</v>
      </c>
      <c r="C2948" s="33" t="s">
        <v>168</v>
      </c>
      <c r="D2948" s="44">
        <v>1000</v>
      </c>
      <c r="E2948" s="33" t="s">
        <v>14</v>
      </c>
      <c r="F2948" s="33" t="s">
        <v>117</v>
      </c>
      <c r="G2948" s="36" t="str">
        <f t="shared" si="46"/>
        <v>Low</v>
      </c>
      <c r="H2948" s="34">
        <v>0.1</v>
      </c>
      <c r="I2948" s="35"/>
      <c r="J2948" s="12" t="str" cm="1">
        <f t="array" ref="J2948">INDEX(_xlfn.TEXTSPLIT(טבלה1[[#This Row],[עמודה2]],","),2)</f>
        <v xml:space="preserve"> Ireland</v>
      </c>
      <c r="K2948" s="37" t="str">
        <f>_xlfn.CONCAT(טבלה1[[#This Row],[AI_Companies]]," ",טבלה1[[#This Row],[עמודה1]])</f>
        <v>SquareSpirit https://www.squarespirit.ie</v>
      </c>
      <c r="L2948" s="36">
        <v>2</v>
      </c>
      <c r="M2948" s="36" t="str">
        <f>IF(טבלה1[[#This Row],[עמודה53]]&gt;2000,"Yes","No")</f>
        <v>No</v>
      </c>
      <c r="N2948" s="36">
        <v>9</v>
      </c>
      <c r="O2948" s="36">
        <f>AVERAGE(טבלה1[[#This Row],[עמודה52]:[עמודה53]])</f>
        <v>5.5</v>
      </c>
      <c r="P2948" s="36" t="str">
        <f>IF(טבלה1[[#This Row],[עמודה4]]="&lt; $25 / hr","0$ - $25 / hr",טבלה1[[#This Row],[עמודה4]])</f>
        <v>Undisclosed</v>
      </c>
      <c r="Q2948" s="12" t="str" cm="1">
        <f t="array" ref="Q2948">INDEX(_xlfn.TEXTSPLIT(טבלה1[[#This Row],[עמודה55]],"-"),1)</f>
        <v>Undisclosed</v>
      </c>
      <c r="R2948" s="21" t="e" cm="1">
        <f t="array" ref="R2948">INDEX(_xlfn.TEXTSPLIT(INDEX(_xlfn.TEXTSPLIT(טבלה1[[#This Row],[עמודה55]],"-"),2),"/"),1)</f>
        <v>#REF!</v>
      </c>
      <c r="S2948" s="36" t="e">
        <f>AVERAGE(טבלה1[[#This Row],[עמודה59]:[עמודה60]])</f>
        <v>#VALUE!</v>
      </c>
      <c r="T2948" s="38" t="e">
        <f>VALUE(SUBSTITUTE(טבלה1[[#This Row],[עמודה56]],"$",""))</f>
        <v>#VALUE!</v>
      </c>
      <c r="U2948" s="38" t="e">
        <f>VALUE(SUBSTITUTE(טבלה1[[#This Row],[עמודה57]],"$",""))</f>
        <v>#REF!</v>
      </c>
      <c r="V2948" s="38" t="e">
        <f>IF(טבלה1[[#This Row],[עמודה58]]&gt;30,"Yes","No")</f>
        <v>#VALUE!</v>
      </c>
    </row>
    <row r="2949" spans="1:22" x14ac:dyDescent="0.15">
      <c r="A2949" s="32" t="s">
        <v>6867</v>
      </c>
      <c r="B2949" s="39" t="s">
        <v>6868</v>
      </c>
      <c r="C2949" s="39" t="s">
        <v>1000</v>
      </c>
      <c r="D2949" s="40">
        <v>5000</v>
      </c>
      <c r="E2949" s="39" t="s">
        <v>33</v>
      </c>
      <c r="F2949" s="39" t="s">
        <v>117</v>
      </c>
      <c r="G2949" s="36" t="str">
        <f t="shared" si="46"/>
        <v>Low</v>
      </c>
      <c r="H2949" s="41">
        <v>0.1</v>
      </c>
      <c r="I2949" s="42"/>
      <c r="J2949" s="12" t="str" cm="1">
        <f t="array" ref="J2949">INDEX(_xlfn.TEXTSPLIT(טבלה1[[#This Row],[עמודה2]],","),2)</f>
        <v xml:space="preserve"> India</v>
      </c>
      <c r="K2949" s="43" t="str">
        <f>_xlfn.CONCAT(טבלה1[[#This Row],[AI_Companies]]," ",טבלה1[[#This Row],[עמודה1]])</f>
        <v>GreenSpecksMedia http://www.greenspecksmedia.com/</v>
      </c>
      <c r="L2949" s="28">
        <v>2</v>
      </c>
      <c r="M2949" s="28" t="str">
        <f>IF(טבלה1[[#This Row],[עמודה53]]&gt;2000,"Yes","No")</f>
        <v>No</v>
      </c>
      <c r="N2949" s="28">
        <v>9</v>
      </c>
      <c r="O2949" s="28">
        <f>AVERAGE(טבלה1[[#This Row],[עמודה52]:[עמודה53]])</f>
        <v>5.5</v>
      </c>
      <c r="P2949" s="28" t="str">
        <f>IF(טבלה1[[#This Row],[עמודה4]]="&lt; $25 / hr","0$ - $25 / hr",טבלה1[[#This Row],[עמודה4]])</f>
        <v>0$ - $25 / hr</v>
      </c>
      <c r="Q2949" s="12" t="str" cm="1">
        <f t="array" ref="Q2949">INDEX(_xlfn.TEXTSPLIT(טבלה1[[#This Row],[עמודה55]],"-"),1)</f>
        <v xml:space="preserve">0$ </v>
      </c>
      <c r="R2949" s="21" t="str" cm="1">
        <f t="array" ref="R2949">INDEX(_xlfn.TEXTSPLIT(INDEX(_xlfn.TEXTSPLIT(טבלה1[[#This Row],[עמודה55]],"-"),2),"/"),1)</f>
        <v xml:space="preserve"> $25 </v>
      </c>
      <c r="S2949" s="28">
        <f>AVERAGE(טבלה1[[#This Row],[עמודה59]:[עמודה60]])</f>
        <v>12.5</v>
      </c>
      <c r="T2949" s="31">
        <f>VALUE(SUBSTITUTE(טבלה1[[#This Row],[עמודה56]],"$",""))</f>
        <v>0</v>
      </c>
      <c r="U2949" s="31">
        <f>VALUE(SUBSTITUTE(טבלה1[[#This Row],[עמודה57]],"$",""))</f>
        <v>25</v>
      </c>
      <c r="V2949" s="31" t="str">
        <f>IF(טבלה1[[#This Row],[עמודה58]]&gt;30,"Yes","No")</f>
        <v>No</v>
      </c>
    </row>
    <row r="2950" spans="1:22" x14ac:dyDescent="0.15">
      <c r="A2950" s="32" t="s">
        <v>6869</v>
      </c>
      <c r="B2950" s="33" t="s">
        <v>6870</v>
      </c>
      <c r="C2950" s="33" t="s">
        <v>102</v>
      </c>
      <c r="D2950" s="44">
        <v>10000</v>
      </c>
      <c r="E2950" s="33" t="s">
        <v>57</v>
      </c>
      <c r="F2950" s="33" t="s">
        <v>117</v>
      </c>
      <c r="G2950" s="36" t="str">
        <f t="shared" si="46"/>
        <v>Low</v>
      </c>
      <c r="H2950" s="34">
        <v>0.1</v>
      </c>
      <c r="I2950" s="35"/>
      <c r="J2950" s="12" t="str" cm="1">
        <f t="array" ref="J2950">INDEX(_xlfn.TEXTSPLIT(טבלה1[[#This Row],[עמודה2]],","),2)</f>
        <v xml:space="preserve"> Poland</v>
      </c>
      <c r="K2950" s="37" t="str">
        <f>_xlfn.CONCAT(טבלה1[[#This Row],[AI_Companies]]," ",טבלה1[[#This Row],[עמודה1]])</f>
        <v>PowerNoCode https://www.powernocode.com</v>
      </c>
      <c r="L2950" s="36">
        <v>2</v>
      </c>
      <c r="M2950" s="36" t="str">
        <f>IF(טבלה1[[#This Row],[עמודה53]]&gt;2000,"Yes","No")</f>
        <v>No</v>
      </c>
      <c r="N2950" s="36">
        <v>9</v>
      </c>
      <c r="O2950" s="36">
        <f>AVERAGE(טבלה1[[#This Row],[עמודה52]:[עמודה53]])</f>
        <v>5.5</v>
      </c>
      <c r="P2950" s="36" t="str">
        <f>IF(טבלה1[[#This Row],[עמודה4]]="&lt; $25 / hr","0$ - $25 / hr",טבלה1[[#This Row],[עמודה4]])</f>
        <v>$25 - $49 / hr</v>
      </c>
      <c r="Q2950" s="12" t="str" cm="1">
        <f t="array" ref="Q2950">INDEX(_xlfn.TEXTSPLIT(טבלה1[[#This Row],[עמודה55]],"-"),1)</f>
        <v xml:space="preserve">$25 </v>
      </c>
      <c r="R2950" s="21" t="str" cm="1">
        <f t="array" ref="R2950">INDEX(_xlfn.TEXTSPLIT(INDEX(_xlfn.TEXTSPLIT(טבלה1[[#This Row],[עמודה55]],"-"),2),"/"),1)</f>
        <v xml:space="preserve"> $49 </v>
      </c>
      <c r="S2950" s="36">
        <f>AVERAGE(טבלה1[[#This Row],[עמודה59]:[עמודה60]])</f>
        <v>37</v>
      </c>
      <c r="T2950" s="38">
        <f>VALUE(SUBSTITUTE(טבלה1[[#This Row],[עמודה56]],"$",""))</f>
        <v>25</v>
      </c>
      <c r="U2950" s="38">
        <f>VALUE(SUBSTITUTE(טבלה1[[#This Row],[עמודה57]],"$",""))</f>
        <v>49</v>
      </c>
      <c r="V2950" s="38" t="str">
        <f>IF(טבלה1[[#This Row],[עמודה58]]&gt;30,"Yes","No")</f>
        <v>Yes</v>
      </c>
    </row>
    <row r="2951" spans="1:22" x14ac:dyDescent="0.15">
      <c r="A2951" s="32" t="s">
        <v>6871</v>
      </c>
      <c r="B2951" s="39" t="s">
        <v>6872</v>
      </c>
      <c r="C2951" s="39" t="s">
        <v>563</v>
      </c>
      <c r="D2951" s="40">
        <v>5000</v>
      </c>
      <c r="E2951" s="39" t="s">
        <v>33</v>
      </c>
      <c r="F2951" s="39" t="s">
        <v>10</v>
      </c>
      <c r="G2951" s="36" t="str">
        <f t="shared" si="46"/>
        <v>Low</v>
      </c>
      <c r="H2951" s="41">
        <v>0.15</v>
      </c>
      <c r="I2951" s="42"/>
      <c r="J2951" s="12" t="str" cm="1">
        <f t="array" ref="J2951">INDEX(_xlfn.TEXTSPLIT(טבלה1[[#This Row],[עמודה2]],","),2)</f>
        <v xml:space="preserve"> United Kingdom</v>
      </c>
      <c r="K2951" s="43" t="str">
        <f>_xlfn.CONCAT(טבלה1[[#This Row],[AI_Companies]]," ",טבלה1[[#This Row],[עמודה1]])</f>
        <v>KazapTechnologiesLTD https://kazap.co.uk</v>
      </c>
      <c r="L2951" s="28">
        <v>50</v>
      </c>
      <c r="M2951" s="28" t="str">
        <f>IF(טבלה1[[#This Row],[עמודה53]]&gt;2000,"Yes","No")</f>
        <v>No</v>
      </c>
      <c r="N2951" s="28">
        <v>249</v>
      </c>
      <c r="O2951" s="28">
        <f>AVERAGE(טבלה1[[#This Row],[עמודה52]:[עמודה53]])</f>
        <v>5.5</v>
      </c>
      <c r="P2951" s="28" t="str">
        <f>IF(טבלה1[[#This Row],[עמודה4]]="&lt; $25 / hr","0$ - $25 / hr",טבלה1[[#This Row],[עמודה4]])</f>
        <v>$200 - $300 / hr</v>
      </c>
      <c r="Q2951" s="12" t="str" cm="1">
        <f t="array" ref="Q2951">INDEX(_xlfn.TEXTSPLIT(טבלה1[[#This Row],[עמודה55]],"-"),1)</f>
        <v xml:space="preserve">$200 </v>
      </c>
      <c r="R2951" s="21" t="str" cm="1">
        <f t="array" ref="R2951">INDEX(_xlfn.TEXTSPLIT(INDEX(_xlfn.TEXTSPLIT(טבלה1[[#This Row],[עמודה55]],"-"),2),"/"),1)</f>
        <v xml:space="preserve"> $300 </v>
      </c>
      <c r="S2951" s="28">
        <f>AVERAGE(טבלה1[[#This Row],[עמודה59]:[עמודה60]])</f>
        <v>250</v>
      </c>
      <c r="T2951" s="31">
        <f>VALUE(SUBSTITUTE(טבלה1[[#This Row],[עמודה56]],"$",""))</f>
        <v>200</v>
      </c>
      <c r="U2951" s="31">
        <f>VALUE(SUBSTITUTE(טבלה1[[#This Row],[עמודה57]],"$",""))</f>
        <v>300</v>
      </c>
      <c r="V2951" s="31" t="str">
        <f>IF(טבלה1[[#This Row],[עמודה58]]&gt;30,"Yes","No")</f>
        <v>Yes</v>
      </c>
    </row>
    <row r="2952" spans="1:22" x14ac:dyDescent="0.15">
      <c r="A2952" s="32" t="s">
        <v>6873</v>
      </c>
      <c r="B2952" s="33" t="s">
        <v>6874</v>
      </c>
      <c r="C2952" s="33" t="s">
        <v>159</v>
      </c>
      <c r="D2952" s="44">
        <v>10000</v>
      </c>
      <c r="E2952" s="33" t="s">
        <v>33</v>
      </c>
      <c r="F2952" s="33" t="s">
        <v>10</v>
      </c>
      <c r="G2952" s="36" t="str">
        <f t="shared" si="46"/>
        <v>Low</v>
      </c>
      <c r="H2952" s="34">
        <v>0.1</v>
      </c>
      <c r="I2952" s="35"/>
      <c r="J2952" s="12" t="str" cm="1">
        <f t="array" ref="J2952">INDEX(_xlfn.TEXTSPLIT(טבלה1[[#This Row],[עמודה2]],","),2)</f>
        <v xml:space="preserve"> Pakistan</v>
      </c>
      <c r="K2952" s="37" t="str">
        <f>_xlfn.CONCAT(טבלה1[[#This Row],[AI_Companies]]," ",טבלה1[[#This Row],[עמודה1]])</f>
        <v>BlutechConsulting http://www.blutechconsulting.com/</v>
      </c>
      <c r="L2952" s="36">
        <v>50</v>
      </c>
      <c r="M2952" s="36" t="str">
        <f>IF(טבלה1[[#This Row],[עמודה53]]&gt;2000,"Yes","No")</f>
        <v>No</v>
      </c>
      <c r="N2952" s="36">
        <v>249</v>
      </c>
      <c r="O2952" s="36">
        <f>AVERAGE(טבלה1[[#This Row],[עמודה52]:[עמודה53]])</f>
        <v>149.5</v>
      </c>
      <c r="P2952" s="36" t="str">
        <f>IF(טבלה1[[#This Row],[עמודה4]]="&lt; $25 / hr","0$ - $25 / hr",טבלה1[[#This Row],[עמודה4]])</f>
        <v>$25 - $49 / hr</v>
      </c>
      <c r="Q2952" s="12" t="str" cm="1">
        <f t="array" ref="Q2952">INDEX(_xlfn.TEXTSPLIT(טבלה1[[#This Row],[עמודה55]],"-"),1)</f>
        <v xml:space="preserve">$25 </v>
      </c>
      <c r="R2952" s="21" t="str" cm="1">
        <f t="array" ref="R2952">INDEX(_xlfn.TEXTSPLIT(INDEX(_xlfn.TEXTSPLIT(טבלה1[[#This Row],[עמודה55]],"-"),2),"/"),1)</f>
        <v xml:space="preserve"> $49 </v>
      </c>
      <c r="S2952" s="36">
        <f>AVERAGE(טבלה1[[#This Row],[עמודה59]:[עמודה60]])</f>
        <v>37</v>
      </c>
      <c r="T2952" s="38">
        <f>VALUE(SUBSTITUTE(טבלה1[[#This Row],[עמודה56]],"$",""))</f>
        <v>25</v>
      </c>
      <c r="U2952" s="38">
        <f>VALUE(SUBSTITUTE(טבלה1[[#This Row],[עמודה57]],"$",""))</f>
        <v>49</v>
      </c>
      <c r="V2952" s="38" t="str">
        <f>IF(טבלה1[[#This Row],[עמודה58]]&gt;30,"Yes","No")</f>
        <v>Yes</v>
      </c>
    </row>
    <row r="2953" spans="1:22" x14ac:dyDescent="0.15">
      <c r="A2953" s="32" t="s">
        <v>6875</v>
      </c>
      <c r="B2953" s="39" t="s">
        <v>6876</v>
      </c>
      <c r="C2953" s="39" t="s">
        <v>102</v>
      </c>
      <c r="D2953" s="40">
        <v>25000</v>
      </c>
      <c r="E2953" s="39" t="s">
        <v>33</v>
      </c>
      <c r="F2953" s="39" t="s">
        <v>10</v>
      </c>
      <c r="G2953" s="36" t="str">
        <f t="shared" si="46"/>
        <v>Low</v>
      </c>
      <c r="H2953" s="41">
        <v>0.3</v>
      </c>
      <c r="I2953" s="42"/>
      <c r="J2953" s="12" t="str" cm="1">
        <f t="array" ref="J2953">INDEX(_xlfn.TEXTSPLIT(טבלה1[[#This Row],[עמודה2]],","),2)</f>
        <v xml:space="preserve"> Vietnam</v>
      </c>
      <c r="K2953" s="43" t="str">
        <f>_xlfn.CONCAT(טבלה1[[#This Row],[AI_Companies]]," ",טבלה1[[#This Row],[עמודה1]])</f>
        <v>EkoiosTechnology https://ekoios.vn/</v>
      </c>
      <c r="L2953" s="28">
        <v>50</v>
      </c>
      <c r="M2953" s="28" t="str">
        <f>IF(טבלה1[[#This Row],[עמודה53]]&gt;2000,"Yes","No")</f>
        <v>No</v>
      </c>
      <c r="N2953" s="28">
        <v>249</v>
      </c>
      <c r="O2953" s="28">
        <f>AVERAGE(טבלה1[[#This Row],[עמודה52]:[עמודה53]])</f>
        <v>149.5</v>
      </c>
      <c r="P2953" s="28" t="str">
        <f>IF(טבלה1[[#This Row],[עמודה4]]="&lt; $25 / hr","0$ - $25 / hr",טבלה1[[#This Row],[עמודה4]])</f>
        <v>$25 - $49 / hr</v>
      </c>
      <c r="Q2953" s="12" t="str" cm="1">
        <f t="array" ref="Q2953">INDEX(_xlfn.TEXTSPLIT(טבלה1[[#This Row],[עמודה55]],"-"),1)</f>
        <v xml:space="preserve">$25 </v>
      </c>
      <c r="R2953" s="21" t="str" cm="1">
        <f t="array" ref="R2953">INDEX(_xlfn.TEXTSPLIT(INDEX(_xlfn.TEXTSPLIT(טבלה1[[#This Row],[עמודה55]],"-"),2),"/"),1)</f>
        <v xml:space="preserve"> $49 </v>
      </c>
      <c r="S2953" s="28">
        <f>AVERAGE(טבלה1[[#This Row],[עמודה59]:[עמודה60]])</f>
        <v>37</v>
      </c>
      <c r="T2953" s="31">
        <f>VALUE(SUBSTITUTE(טבלה1[[#This Row],[עמודה56]],"$",""))</f>
        <v>25</v>
      </c>
      <c r="U2953" s="31">
        <f>VALUE(SUBSTITUTE(טבלה1[[#This Row],[עמודה57]],"$",""))</f>
        <v>49</v>
      </c>
      <c r="V2953" s="31" t="str">
        <f>IF(טבלה1[[#This Row],[עמודה58]]&gt;30,"Yes","No")</f>
        <v>Yes</v>
      </c>
    </row>
    <row r="2954" spans="1:22" x14ac:dyDescent="0.15">
      <c r="A2954" s="32" t="s">
        <v>6877</v>
      </c>
      <c r="B2954" s="33" t="s">
        <v>6878</v>
      </c>
      <c r="C2954" s="33" t="s">
        <v>1317</v>
      </c>
      <c r="D2954" s="44">
        <v>25000</v>
      </c>
      <c r="E2954" s="33" t="s">
        <v>9</v>
      </c>
      <c r="F2954" s="33" t="s">
        <v>29</v>
      </c>
      <c r="G2954" s="36" t="str">
        <f t="shared" si="46"/>
        <v>Low</v>
      </c>
      <c r="H2954" s="34">
        <v>0.1</v>
      </c>
      <c r="I2954" s="35"/>
      <c r="J2954" s="12" t="str" cm="1">
        <f t="array" ref="J2954">INDEX(_xlfn.TEXTSPLIT(טבלה1[[#This Row],[עמודה2]],","),2)</f>
        <v xml:space="preserve"> United Kingdom</v>
      </c>
      <c r="K2954" s="37" t="str">
        <f>_xlfn.CONCAT(טבלה1[[#This Row],[AI_Companies]]," ",טבלה1[[#This Row],[עמודה1]])</f>
        <v>DataMix https://www.datamix.space/</v>
      </c>
      <c r="L2954" s="36">
        <v>10</v>
      </c>
      <c r="M2954" s="36" t="str">
        <f>IF(טבלה1[[#This Row],[עמודה53]]&gt;2000,"Yes","No")</f>
        <v>No</v>
      </c>
      <c r="N2954" s="36">
        <v>49</v>
      </c>
      <c r="O2954" s="36">
        <f>AVERAGE(טבלה1[[#This Row],[עמודה52]:[עמודה53]])</f>
        <v>149.5</v>
      </c>
      <c r="P2954" s="36" t="str">
        <f>IF(טבלה1[[#This Row],[עמודה4]]="&lt; $25 / hr","0$ - $25 / hr",טבלה1[[#This Row],[עמודה4]])</f>
        <v>$25 - $49 / hr</v>
      </c>
      <c r="Q2954" s="12" t="str" cm="1">
        <f t="array" ref="Q2954">INDEX(_xlfn.TEXTSPLIT(טבלה1[[#This Row],[עמודה55]],"-"),1)</f>
        <v xml:space="preserve">$25 </v>
      </c>
      <c r="R2954" s="21" t="str" cm="1">
        <f t="array" ref="R2954">INDEX(_xlfn.TEXTSPLIT(INDEX(_xlfn.TEXTSPLIT(טבלה1[[#This Row],[עמודה55]],"-"),2),"/"),1)</f>
        <v xml:space="preserve"> $49 </v>
      </c>
      <c r="S2954" s="36">
        <f>AVERAGE(טבלה1[[#This Row],[עמודה59]:[עמודה60]])</f>
        <v>37</v>
      </c>
      <c r="T2954" s="38">
        <f>VALUE(SUBSTITUTE(טבלה1[[#This Row],[עמודה56]],"$",""))</f>
        <v>25</v>
      </c>
      <c r="U2954" s="38">
        <f>VALUE(SUBSTITUTE(טבלה1[[#This Row],[עמודה57]],"$",""))</f>
        <v>49</v>
      </c>
      <c r="V2954" s="38" t="str">
        <f>IF(טבלה1[[#This Row],[עמודה58]]&gt;30,"Yes","No")</f>
        <v>Yes</v>
      </c>
    </row>
    <row r="2955" spans="1:22" x14ac:dyDescent="0.15">
      <c r="A2955" s="32" t="s">
        <v>6879</v>
      </c>
      <c r="B2955" s="39" t="s">
        <v>6880</v>
      </c>
      <c r="C2955" s="39" t="s">
        <v>1583</v>
      </c>
      <c r="D2955" s="40">
        <v>10000</v>
      </c>
      <c r="E2955" s="39" t="s">
        <v>33</v>
      </c>
      <c r="F2955" s="39" t="s">
        <v>10</v>
      </c>
      <c r="G2955" s="36" t="str">
        <f t="shared" si="46"/>
        <v>Low</v>
      </c>
      <c r="H2955" s="41">
        <v>0.1</v>
      </c>
      <c r="I2955" s="42"/>
      <c r="J2955" s="12" t="str" cm="1">
        <f t="array" ref="J2955">INDEX(_xlfn.TEXTSPLIT(טבלה1[[#This Row],[עמודה2]],","),2)</f>
        <v xml:space="preserve"> Australia</v>
      </c>
      <c r="K2955" s="43" t="str">
        <f>_xlfn.CONCAT(טבלה1[[#This Row],[AI_Companies]]," ",טבלה1[[#This Row],[עמודה1]])</f>
        <v>MadAppGang https://madappgang.com</v>
      </c>
      <c r="L2955" s="28">
        <v>50</v>
      </c>
      <c r="M2955" s="28" t="str">
        <f>IF(טבלה1[[#This Row],[עמודה53]]&gt;2000,"Yes","No")</f>
        <v>No</v>
      </c>
      <c r="N2955" s="28">
        <v>249</v>
      </c>
      <c r="O2955" s="28">
        <f>AVERAGE(טבלה1[[#This Row],[עמודה52]:[עמודה53]])</f>
        <v>29.5</v>
      </c>
      <c r="P2955" s="28" t="str">
        <f>IF(טבלה1[[#This Row],[עמודה4]]="&lt; $25 / hr","0$ - $25 / hr",טבלה1[[#This Row],[עמודה4]])</f>
        <v>$50 - $99 / hr</v>
      </c>
      <c r="Q2955" s="12" t="str" cm="1">
        <f t="array" ref="Q2955">INDEX(_xlfn.TEXTSPLIT(טבלה1[[#This Row],[עמודה55]],"-"),1)</f>
        <v xml:space="preserve">$50 </v>
      </c>
      <c r="R2955" s="21" t="str" cm="1">
        <f t="array" ref="R2955">INDEX(_xlfn.TEXTSPLIT(INDEX(_xlfn.TEXTSPLIT(טבלה1[[#This Row],[עמודה55]],"-"),2),"/"),1)</f>
        <v xml:space="preserve"> $99 </v>
      </c>
      <c r="S2955" s="28">
        <f>AVERAGE(טבלה1[[#This Row],[עמודה59]:[עמודה60]])</f>
        <v>74.5</v>
      </c>
      <c r="T2955" s="31">
        <f>VALUE(SUBSTITUTE(טבלה1[[#This Row],[עמודה56]],"$",""))</f>
        <v>50</v>
      </c>
      <c r="U2955" s="31">
        <f>VALUE(SUBSTITUTE(טבלה1[[#This Row],[עמודה57]],"$",""))</f>
        <v>99</v>
      </c>
      <c r="V2955" s="31" t="str">
        <f>IF(טבלה1[[#This Row],[עמודה58]]&gt;30,"Yes","No")</f>
        <v>Yes</v>
      </c>
    </row>
    <row r="2956" spans="1:22" x14ac:dyDescent="0.15">
      <c r="A2956" s="32" t="s">
        <v>6881</v>
      </c>
      <c r="B2956" s="33" t="s">
        <v>6882</v>
      </c>
      <c r="C2956" s="33" t="s">
        <v>1576</v>
      </c>
      <c r="D2956" s="44">
        <v>5000</v>
      </c>
      <c r="E2956" s="33" t="s">
        <v>14</v>
      </c>
      <c r="F2956" s="33" t="s">
        <v>29</v>
      </c>
      <c r="G2956" s="36" t="str">
        <f t="shared" si="46"/>
        <v>Med</v>
      </c>
      <c r="H2956" s="34">
        <v>0.8</v>
      </c>
      <c r="I2956" s="35"/>
      <c r="J2956" s="12" t="str" cm="1">
        <f t="array" ref="J2956">INDEX(_xlfn.TEXTSPLIT(טבלה1[[#This Row],[עמודה2]],","),2)</f>
        <v xml:space="preserve"> Georgia</v>
      </c>
      <c r="K2956" s="37" t="str">
        <f>_xlfn.CONCAT(טבלה1[[#This Row],[AI_Companies]]," ",טבלה1[[#This Row],[עמודה1]])</f>
        <v>MaxinAI https://www.maxinai.com</v>
      </c>
      <c r="L2956" s="36">
        <v>10</v>
      </c>
      <c r="M2956" s="36" t="str">
        <f>IF(טבלה1[[#This Row],[עמודה53]]&gt;2000,"Yes","No")</f>
        <v>No</v>
      </c>
      <c r="N2956" s="36">
        <v>49</v>
      </c>
      <c r="O2956" s="36">
        <f>AVERAGE(טבלה1[[#This Row],[עמודה52]:[עמודה53]])</f>
        <v>149.5</v>
      </c>
      <c r="P2956" s="36" t="str">
        <f>IF(טבלה1[[#This Row],[עמודה4]]="&lt; $25 / hr","0$ - $25 / hr",טבלה1[[#This Row],[עמודה4]])</f>
        <v>$25 - $49 / hr</v>
      </c>
      <c r="Q2956" s="12" t="str" cm="1">
        <f t="array" ref="Q2956">INDEX(_xlfn.TEXTSPLIT(טבלה1[[#This Row],[עמודה55]],"-"),1)</f>
        <v xml:space="preserve">$25 </v>
      </c>
      <c r="R2956" s="21" t="str" cm="1">
        <f t="array" ref="R2956">INDEX(_xlfn.TEXTSPLIT(INDEX(_xlfn.TEXTSPLIT(טבלה1[[#This Row],[עמודה55]],"-"),2),"/"),1)</f>
        <v xml:space="preserve"> $49 </v>
      </c>
      <c r="S2956" s="36">
        <f>AVERAGE(טבלה1[[#This Row],[עמודה59]:[עמודה60]])</f>
        <v>37</v>
      </c>
      <c r="T2956" s="38">
        <f>VALUE(SUBSTITUTE(טבלה1[[#This Row],[עמודה56]],"$",""))</f>
        <v>25</v>
      </c>
      <c r="U2956" s="38">
        <f>VALUE(SUBSTITUTE(טבלה1[[#This Row],[עמודה57]],"$",""))</f>
        <v>49</v>
      </c>
      <c r="V2956" s="38" t="str">
        <f>IF(טבלה1[[#This Row],[עמודה58]]&gt;30,"Yes","No")</f>
        <v>Yes</v>
      </c>
    </row>
    <row r="2957" spans="1:22" x14ac:dyDescent="0.15">
      <c r="A2957" s="32" t="s">
        <v>6883</v>
      </c>
      <c r="B2957" s="39" t="s">
        <v>6884</v>
      </c>
      <c r="C2957" s="39" t="s">
        <v>348</v>
      </c>
      <c r="D2957" s="40">
        <v>10000</v>
      </c>
      <c r="E2957" s="39" t="s">
        <v>33</v>
      </c>
      <c r="F2957" s="39" t="s">
        <v>29</v>
      </c>
      <c r="G2957" s="36" t="str">
        <f t="shared" si="46"/>
        <v>Low</v>
      </c>
      <c r="H2957" s="41">
        <v>0.2</v>
      </c>
      <c r="I2957" s="42"/>
      <c r="J2957" s="12" t="str" cm="1">
        <f t="array" ref="J2957">INDEX(_xlfn.TEXTSPLIT(טבלה1[[#This Row],[עמודה2]],","),2)</f>
        <v xml:space="preserve"> Vietnam</v>
      </c>
      <c r="K2957" s="43" t="str">
        <f>_xlfn.CONCAT(טבלה1[[#This Row],[AI_Companies]]," ",טבלה1[[#This Row],[עמודה1]])</f>
        <v>Willogy https://willogy.io</v>
      </c>
      <c r="L2957" s="28">
        <v>10</v>
      </c>
      <c r="M2957" s="28" t="str">
        <f>IF(טבלה1[[#This Row],[עמודה53]]&gt;2000,"Yes","No")</f>
        <v>No</v>
      </c>
      <c r="N2957" s="28">
        <v>49</v>
      </c>
      <c r="O2957" s="28">
        <f>AVERAGE(טבלה1[[#This Row],[עמודה52]:[עמודה53]])</f>
        <v>29.5</v>
      </c>
      <c r="P2957" s="28" t="str">
        <f>IF(טבלה1[[#This Row],[עמודה4]]="&lt; $25 / hr","0$ - $25 / hr",טבלה1[[#This Row],[עמודה4]])</f>
        <v>0$ - $25 / hr</v>
      </c>
      <c r="Q2957" s="12" t="str" cm="1">
        <f t="array" ref="Q2957">INDEX(_xlfn.TEXTSPLIT(טבלה1[[#This Row],[עמודה55]],"-"),1)</f>
        <v xml:space="preserve">0$ </v>
      </c>
      <c r="R2957" s="21" t="str" cm="1">
        <f t="array" ref="R2957">INDEX(_xlfn.TEXTSPLIT(INDEX(_xlfn.TEXTSPLIT(טבלה1[[#This Row],[עמודה55]],"-"),2),"/"),1)</f>
        <v xml:space="preserve"> $25 </v>
      </c>
      <c r="S2957" s="28">
        <f>AVERAGE(טבלה1[[#This Row],[עמודה59]:[עמודה60]])</f>
        <v>12.5</v>
      </c>
      <c r="T2957" s="31">
        <f>VALUE(SUBSTITUTE(טבלה1[[#This Row],[עמודה56]],"$",""))</f>
        <v>0</v>
      </c>
      <c r="U2957" s="31">
        <f>VALUE(SUBSTITUTE(טבלה1[[#This Row],[עמודה57]],"$",""))</f>
        <v>25</v>
      </c>
      <c r="V2957" s="31" t="str">
        <f>IF(טבלה1[[#This Row],[עמודה58]]&gt;30,"Yes","No")</f>
        <v>No</v>
      </c>
    </row>
    <row r="2958" spans="1:22" x14ac:dyDescent="0.15">
      <c r="A2958" s="32" t="s">
        <v>6885</v>
      </c>
      <c r="B2958" s="33" t="s">
        <v>6886</v>
      </c>
      <c r="C2958" s="33" t="s">
        <v>53</v>
      </c>
      <c r="D2958" s="44">
        <v>10000</v>
      </c>
      <c r="E2958" s="33" t="s">
        <v>33</v>
      </c>
      <c r="F2958" s="33" t="s">
        <v>29</v>
      </c>
      <c r="G2958" s="36" t="str">
        <f t="shared" si="46"/>
        <v>Low</v>
      </c>
      <c r="H2958" s="34">
        <v>0.2</v>
      </c>
      <c r="I2958" s="35"/>
      <c r="J2958" s="12" t="str" cm="1">
        <f t="array" ref="J2958">INDEX(_xlfn.TEXTSPLIT(טבלה1[[#This Row],[עמודה2]],","),2)</f>
        <v xml:space="preserve"> Argentina</v>
      </c>
      <c r="K2958" s="37" t="str">
        <f>_xlfn.CONCAT(טבלה1[[#This Row],[AI_Companies]]," ",טבלה1[[#This Row],[עמודה1]])</f>
        <v>Intermedia http://intermediait.com/</v>
      </c>
      <c r="L2958" s="36">
        <v>10</v>
      </c>
      <c r="M2958" s="36" t="str">
        <f>IF(טבלה1[[#This Row],[עמודה53]]&gt;2000,"Yes","No")</f>
        <v>No</v>
      </c>
      <c r="N2958" s="36">
        <v>49</v>
      </c>
      <c r="O2958" s="36">
        <f>AVERAGE(טבלה1[[#This Row],[עמודה52]:[עמודה53]])</f>
        <v>29.5</v>
      </c>
      <c r="P2958" s="36" t="str">
        <f>IF(טבלה1[[#This Row],[עמודה4]]="&lt; $25 / hr","0$ - $25 / hr",טבלה1[[#This Row],[עמודה4]])</f>
        <v>$25 - $49 / hr</v>
      </c>
      <c r="Q2958" s="12" t="str" cm="1">
        <f t="array" ref="Q2958">INDEX(_xlfn.TEXTSPLIT(טבלה1[[#This Row],[עמודה55]],"-"),1)</f>
        <v xml:space="preserve">$25 </v>
      </c>
      <c r="R2958" s="21" t="str" cm="1">
        <f t="array" ref="R2958">INDEX(_xlfn.TEXTSPLIT(INDEX(_xlfn.TEXTSPLIT(טבלה1[[#This Row],[עמודה55]],"-"),2),"/"),1)</f>
        <v xml:space="preserve"> $49 </v>
      </c>
      <c r="S2958" s="36">
        <f>AVERAGE(טבלה1[[#This Row],[עמודה59]:[עמודה60]])</f>
        <v>37</v>
      </c>
      <c r="T2958" s="38">
        <f>VALUE(SUBSTITUTE(טבלה1[[#This Row],[עמודה56]],"$",""))</f>
        <v>25</v>
      </c>
      <c r="U2958" s="38">
        <f>VALUE(SUBSTITUTE(טבלה1[[#This Row],[עמודה57]],"$",""))</f>
        <v>49</v>
      </c>
      <c r="V2958" s="38" t="str">
        <f>IF(טבלה1[[#This Row],[עמודה58]]&gt;30,"Yes","No")</f>
        <v>Yes</v>
      </c>
    </row>
    <row r="2959" spans="1:22" x14ac:dyDescent="0.15">
      <c r="A2959" s="32" t="s">
        <v>6887</v>
      </c>
      <c r="B2959" s="39" t="s">
        <v>6888</v>
      </c>
      <c r="C2959" s="39" t="s">
        <v>6889</v>
      </c>
      <c r="D2959" s="40">
        <v>25000</v>
      </c>
      <c r="E2959" s="39" t="s">
        <v>9</v>
      </c>
      <c r="F2959" s="39" t="s">
        <v>29</v>
      </c>
      <c r="G2959" s="36" t="str">
        <f t="shared" si="46"/>
        <v>Low</v>
      </c>
      <c r="H2959" s="41">
        <v>0.1</v>
      </c>
      <c r="I2959" s="42"/>
      <c r="J2959" s="12" t="str" cm="1">
        <f t="array" ref="J2959">INDEX(_xlfn.TEXTSPLIT(טבלה1[[#This Row],[עמודה2]],","),2)</f>
        <v xml:space="preserve"> Ukraine</v>
      </c>
      <c r="K2959" s="43" t="str">
        <f>_xlfn.CONCAT(טבלה1[[#This Row],[AI_Companies]]," ",טבלה1[[#This Row],[עמודה1]])</f>
        <v>Evergreen https://evergreen.team</v>
      </c>
      <c r="L2959" s="28">
        <v>10</v>
      </c>
      <c r="M2959" s="28" t="str">
        <f>IF(טבלה1[[#This Row],[עמודה53]]&gt;2000,"Yes","No")</f>
        <v>No</v>
      </c>
      <c r="N2959" s="28">
        <v>49</v>
      </c>
      <c r="O2959" s="28">
        <f>AVERAGE(טבלה1[[#This Row],[עמודה52]:[עמודה53]])</f>
        <v>29.5</v>
      </c>
      <c r="P2959" s="28" t="str">
        <f>IF(טבלה1[[#This Row],[עמודה4]]="&lt; $25 / hr","0$ - $25 / hr",טבלה1[[#This Row],[עמודה4]])</f>
        <v>$25 - $49 / hr</v>
      </c>
      <c r="Q2959" s="12" t="str" cm="1">
        <f t="array" ref="Q2959">INDEX(_xlfn.TEXTSPLIT(טבלה1[[#This Row],[עמודה55]],"-"),1)</f>
        <v xml:space="preserve">$25 </v>
      </c>
      <c r="R2959" s="21" t="str" cm="1">
        <f t="array" ref="R2959">INDEX(_xlfn.TEXTSPLIT(INDEX(_xlfn.TEXTSPLIT(טבלה1[[#This Row],[עמודה55]],"-"),2),"/"),1)</f>
        <v xml:space="preserve"> $49 </v>
      </c>
      <c r="S2959" s="28">
        <f>AVERAGE(טבלה1[[#This Row],[עמודה59]:[עמודה60]])</f>
        <v>37</v>
      </c>
      <c r="T2959" s="31">
        <f>VALUE(SUBSTITUTE(טבלה1[[#This Row],[עמודה56]],"$",""))</f>
        <v>25</v>
      </c>
      <c r="U2959" s="31">
        <f>VALUE(SUBSTITUTE(טבלה1[[#This Row],[עמודה57]],"$",""))</f>
        <v>49</v>
      </c>
      <c r="V2959" s="31" t="str">
        <f>IF(טבלה1[[#This Row],[עמודה58]]&gt;30,"Yes","No")</f>
        <v>Yes</v>
      </c>
    </row>
    <row r="2960" spans="1:22" x14ac:dyDescent="0.15">
      <c r="A2960" s="32" t="s">
        <v>6890</v>
      </c>
      <c r="B2960" s="33" t="s">
        <v>6891</v>
      </c>
      <c r="C2960" s="33" t="s">
        <v>32</v>
      </c>
      <c r="D2960" s="44">
        <v>5000</v>
      </c>
      <c r="E2960" s="33" t="s">
        <v>9</v>
      </c>
      <c r="F2960" s="33" t="s">
        <v>10</v>
      </c>
      <c r="G2960" s="36" t="str">
        <f t="shared" si="46"/>
        <v>Low</v>
      </c>
      <c r="H2960" s="34">
        <v>0.3</v>
      </c>
      <c r="I2960" s="35"/>
      <c r="J2960" s="12" t="str" cm="1">
        <f t="array" ref="J2960">INDEX(_xlfn.TEXTSPLIT(טבלה1[[#This Row],[עמודה2]],","),2)</f>
        <v xml:space="preserve"> Ukraine</v>
      </c>
      <c r="K2960" s="37" t="str">
        <f>_xlfn.CONCAT(טבלה1[[#This Row],[AI_Companies]]," ",טבלה1[[#This Row],[עמודה1]])</f>
        <v>HUSPI https://huspi.com/</v>
      </c>
      <c r="L2960" s="36">
        <v>50</v>
      </c>
      <c r="M2960" s="36" t="str">
        <f>IF(טבלה1[[#This Row],[עמודה53]]&gt;2000,"Yes","No")</f>
        <v>No</v>
      </c>
      <c r="N2960" s="36">
        <v>249</v>
      </c>
      <c r="O2960" s="36">
        <f>AVERAGE(טבלה1[[#This Row],[עמודה52]:[עמודה53]])</f>
        <v>29.5</v>
      </c>
      <c r="P2960" s="36" t="str">
        <f>IF(טבלה1[[#This Row],[עמודה4]]="&lt; $25 / hr","0$ - $25 / hr",טבלה1[[#This Row],[עמודה4]])</f>
        <v>$50 - $99 / hr</v>
      </c>
      <c r="Q2960" s="12" t="str" cm="1">
        <f t="array" ref="Q2960">INDEX(_xlfn.TEXTSPLIT(טבלה1[[#This Row],[עמודה55]],"-"),1)</f>
        <v xml:space="preserve">$50 </v>
      </c>
      <c r="R2960" s="21" t="str" cm="1">
        <f t="array" ref="R2960">INDEX(_xlfn.TEXTSPLIT(INDEX(_xlfn.TEXTSPLIT(טבלה1[[#This Row],[עמודה55]],"-"),2),"/"),1)</f>
        <v xml:space="preserve"> $99 </v>
      </c>
      <c r="S2960" s="36">
        <f>AVERAGE(טבלה1[[#This Row],[עמודה59]:[עמודה60]])</f>
        <v>74.5</v>
      </c>
      <c r="T2960" s="38">
        <f>VALUE(SUBSTITUTE(טבלה1[[#This Row],[עמודה56]],"$",""))</f>
        <v>50</v>
      </c>
      <c r="U2960" s="38">
        <f>VALUE(SUBSTITUTE(טבלה1[[#This Row],[עמודה57]],"$",""))</f>
        <v>99</v>
      </c>
      <c r="V2960" s="38" t="str">
        <f>IF(טבלה1[[#This Row],[עמודה58]]&gt;30,"Yes","No")</f>
        <v>Yes</v>
      </c>
    </row>
    <row r="2961" spans="1:22" x14ac:dyDescent="0.15">
      <c r="A2961" s="32" t="s">
        <v>6892</v>
      </c>
      <c r="B2961" s="39" t="s">
        <v>6893</v>
      </c>
      <c r="C2961" s="39" t="s">
        <v>102</v>
      </c>
      <c r="D2961" s="40">
        <v>25000</v>
      </c>
      <c r="E2961" s="39" t="s">
        <v>9</v>
      </c>
      <c r="F2961" s="39" t="s">
        <v>117</v>
      </c>
      <c r="G2961" s="36" t="str">
        <f t="shared" si="46"/>
        <v>Low</v>
      </c>
      <c r="H2961" s="41">
        <v>0.1</v>
      </c>
      <c r="I2961" s="42"/>
      <c r="J2961" s="12" t="str" cm="1">
        <f t="array" ref="J2961">INDEX(_xlfn.TEXTSPLIT(טבלה1[[#This Row],[עמודה2]],","),2)</f>
        <v xml:space="preserve"> Pakistan</v>
      </c>
      <c r="K2961" s="43" t="str">
        <f>_xlfn.CONCAT(טבלה1[[#This Row],[AI_Companies]]," ",טבלה1[[#This Row],[עמודה1]])</f>
        <v>RedBuffer http://redbuffer.net/</v>
      </c>
      <c r="L2961" s="28">
        <v>2</v>
      </c>
      <c r="M2961" s="28" t="str">
        <f>IF(טבלה1[[#This Row],[עמודה53]]&gt;2000,"Yes","No")</f>
        <v>No</v>
      </c>
      <c r="N2961" s="28">
        <v>9</v>
      </c>
      <c r="O2961" s="28">
        <f>AVERAGE(טבלה1[[#This Row],[עמודה52]:[עמודה53]])</f>
        <v>149.5</v>
      </c>
      <c r="P2961" s="28" t="str">
        <f>IF(טבלה1[[#This Row],[עמודה4]]="&lt; $25 / hr","0$ - $25 / hr",טבלה1[[#This Row],[עמודה4]])</f>
        <v>$50 - $99 / hr</v>
      </c>
      <c r="Q2961" s="12" t="str" cm="1">
        <f t="array" ref="Q2961">INDEX(_xlfn.TEXTSPLIT(טבלה1[[#This Row],[עמודה55]],"-"),1)</f>
        <v xml:space="preserve">$50 </v>
      </c>
      <c r="R2961" s="21" t="str" cm="1">
        <f t="array" ref="R2961">INDEX(_xlfn.TEXTSPLIT(INDEX(_xlfn.TEXTSPLIT(טבלה1[[#This Row],[עמודה55]],"-"),2),"/"),1)</f>
        <v xml:space="preserve"> $99 </v>
      </c>
      <c r="S2961" s="28">
        <f>AVERAGE(טבלה1[[#This Row],[עמודה59]:[עמודה60]])</f>
        <v>74.5</v>
      </c>
      <c r="T2961" s="31">
        <f>VALUE(SUBSTITUTE(טבלה1[[#This Row],[עמודה56]],"$",""))</f>
        <v>50</v>
      </c>
      <c r="U2961" s="31">
        <f>VALUE(SUBSTITUTE(טבלה1[[#This Row],[עמודה57]],"$",""))</f>
        <v>99</v>
      </c>
      <c r="V2961" s="31" t="str">
        <f>IF(טבלה1[[#This Row],[עמודה58]]&gt;30,"Yes","No")</f>
        <v>Yes</v>
      </c>
    </row>
    <row r="2962" spans="1:22" x14ac:dyDescent="0.15">
      <c r="A2962" s="32" t="s">
        <v>6894</v>
      </c>
      <c r="B2962" s="33" t="s">
        <v>6895</v>
      </c>
      <c r="C2962" s="33" t="s">
        <v>501</v>
      </c>
      <c r="D2962" s="44">
        <v>10000</v>
      </c>
      <c r="E2962" s="33" t="s">
        <v>9</v>
      </c>
      <c r="F2962" s="33" t="s">
        <v>5</v>
      </c>
      <c r="G2962" s="36" t="str">
        <f t="shared" si="46"/>
        <v>Low</v>
      </c>
      <c r="H2962" s="34">
        <v>0.2</v>
      </c>
      <c r="I2962" s="35"/>
      <c r="J2962" s="12" t="str" cm="1">
        <f t="array" ref="J2962">INDEX(_xlfn.TEXTSPLIT(טבלה1[[#This Row],[עמודה2]],","),2)</f>
        <v xml:space="preserve"> United Kingdom</v>
      </c>
      <c r="K2962" s="37" t="str">
        <f>_xlfn.CONCAT(טבלה1[[#This Row],[AI_Companies]]," ",טבלה1[[#This Row],[עמודה1]])</f>
        <v>WorkinGeeks https://workingeeks.com/</v>
      </c>
      <c r="L2962" s="36">
        <v>250</v>
      </c>
      <c r="M2962" s="36" t="str">
        <f>IF(טבלה1[[#This Row],[עמודה53]]&gt;2000,"Yes","No")</f>
        <v>No</v>
      </c>
      <c r="N2962" s="36">
        <v>999</v>
      </c>
      <c r="O2962" s="36">
        <f>AVERAGE(טבלה1[[#This Row],[עמודה52]:[עמודה53]])</f>
        <v>5.5</v>
      </c>
      <c r="P2962" s="36" t="str">
        <f>IF(טבלה1[[#This Row],[עמודה4]]="&lt; $25 / hr","0$ - $25 / hr",טבלה1[[#This Row],[עמודה4]])</f>
        <v>$50 - $99 / hr</v>
      </c>
      <c r="Q2962" s="12" t="str" cm="1">
        <f t="array" ref="Q2962">INDEX(_xlfn.TEXTSPLIT(טבלה1[[#This Row],[עמודה55]],"-"),1)</f>
        <v xml:space="preserve">$50 </v>
      </c>
      <c r="R2962" s="21" t="str" cm="1">
        <f t="array" ref="R2962">INDEX(_xlfn.TEXTSPLIT(INDEX(_xlfn.TEXTSPLIT(טבלה1[[#This Row],[עמודה55]],"-"),2),"/"),1)</f>
        <v xml:space="preserve"> $99 </v>
      </c>
      <c r="S2962" s="36">
        <f>AVERAGE(טבלה1[[#This Row],[עמודה59]:[עמודה60]])</f>
        <v>74.5</v>
      </c>
      <c r="T2962" s="38">
        <f>VALUE(SUBSTITUTE(טבלה1[[#This Row],[עמודה56]],"$",""))</f>
        <v>50</v>
      </c>
      <c r="U2962" s="38">
        <f>VALUE(SUBSTITUTE(טבלה1[[#This Row],[עמודה57]],"$",""))</f>
        <v>99</v>
      </c>
      <c r="V2962" s="38" t="str">
        <f>IF(טבלה1[[#This Row],[עמודה58]]&gt;30,"Yes","No")</f>
        <v>Yes</v>
      </c>
    </row>
    <row r="2963" spans="1:22" x14ac:dyDescent="0.15">
      <c r="A2963" s="32" t="s">
        <v>6896</v>
      </c>
      <c r="B2963" s="39" t="s">
        <v>6897</v>
      </c>
      <c r="C2963" s="39" t="s">
        <v>168</v>
      </c>
      <c r="D2963" s="40">
        <v>10000</v>
      </c>
      <c r="E2963" s="39" t="s">
        <v>14</v>
      </c>
      <c r="F2963" s="39" t="s">
        <v>10</v>
      </c>
      <c r="G2963" s="36" t="str">
        <f t="shared" si="46"/>
        <v>Low</v>
      </c>
      <c r="H2963" s="41">
        <v>0.12</v>
      </c>
      <c r="I2963" s="42"/>
      <c r="J2963" s="12" t="str" cm="1">
        <f t="array" ref="J2963">INDEX(_xlfn.TEXTSPLIT(טבלה1[[#This Row],[עמודה2]],","),2)</f>
        <v xml:space="preserve"> Poland</v>
      </c>
      <c r="K2963" s="43" t="str">
        <f>_xlfn.CONCAT(טבלה1[[#This Row],[AI_Companies]]," ",טבלה1[[#This Row],[עמודה1]])</f>
        <v>QulixSystems http://www.qulix.com/</v>
      </c>
      <c r="L2963" s="28">
        <v>50</v>
      </c>
      <c r="M2963" s="28" t="str">
        <f>IF(טבלה1[[#This Row],[עמודה53]]&gt;2000,"Yes","No")</f>
        <v>No</v>
      </c>
      <c r="N2963" s="28">
        <v>249</v>
      </c>
      <c r="O2963" s="28">
        <f>AVERAGE(טבלה1[[#This Row],[עמודה52]:[עמודה53]])</f>
        <v>624.5</v>
      </c>
      <c r="P2963" s="28" t="str">
        <f>IF(טבלה1[[#This Row],[עמודה4]]="&lt; $25 / hr","0$ - $25 / hr",טבלה1[[#This Row],[עמודה4]])</f>
        <v>$50 - $99 / hr</v>
      </c>
      <c r="Q2963" s="12" t="str" cm="1">
        <f t="array" ref="Q2963">INDEX(_xlfn.TEXTSPLIT(טבלה1[[#This Row],[עמודה55]],"-"),1)</f>
        <v xml:space="preserve">$50 </v>
      </c>
      <c r="R2963" s="21" t="str" cm="1">
        <f t="array" ref="R2963">INDEX(_xlfn.TEXTSPLIT(INDEX(_xlfn.TEXTSPLIT(טבלה1[[#This Row],[עמודה55]],"-"),2),"/"),1)</f>
        <v xml:space="preserve"> $99 </v>
      </c>
      <c r="S2963" s="28">
        <f>AVERAGE(טבלה1[[#This Row],[עמודה59]:[עמודה60]])</f>
        <v>74.5</v>
      </c>
      <c r="T2963" s="31">
        <f>VALUE(SUBSTITUTE(טבלה1[[#This Row],[עמודה56]],"$",""))</f>
        <v>50</v>
      </c>
      <c r="U2963" s="31">
        <f>VALUE(SUBSTITUTE(טבלה1[[#This Row],[עמודה57]],"$",""))</f>
        <v>99</v>
      </c>
      <c r="V2963" s="31" t="str">
        <f>IF(טבלה1[[#This Row],[עמודה58]]&gt;30,"Yes","No")</f>
        <v>Yes</v>
      </c>
    </row>
    <row r="2964" spans="1:22" x14ac:dyDescent="0.15">
      <c r="A2964" s="32" t="s">
        <v>6898</v>
      </c>
      <c r="B2964" s="33" t="s">
        <v>6899</v>
      </c>
      <c r="C2964" s="33" t="s">
        <v>28</v>
      </c>
      <c r="D2964" s="44">
        <v>10000</v>
      </c>
      <c r="E2964" s="33" t="s">
        <v>9</v>
      </c>
      <c r="F2964" s="33" t="s">
        <v>29</v>
      </c>
      <c r="G2964" s="36" t="str">
        <f t="shared" si="46"/>
        <v>Low</v>
      </c>
      <c r="H2964" s="34">
        <v>0.1</v>
      </c>
      <c r="I2964" s="35"/>
      <c r="J2964" s="12" t="str" cm="1">
        <f t="array" ref="J2964">INDEX(_xlfn.TEXTSPLIT(טבלה1[[#This Row],[עמודה2]],","),2)</f>
        <v xml:space="preserve"> India</v>
      </c>
      <c r="K2964" s="37" t="str">
        <f>_xlfn.CONCAT(טבלה1[[#This Row],[AI_Companies]]," ",טבלה1[[#This Row],[עמודה1]])</f>
        <v>SoftqubeTechnologiesPvtLtd https://www.softqubes.com/</v>
      </c>
      <c r="L2964" s="36">
        <v>10</v>
      </c>
      <c r="M2964" s="36" t="str">
        <f>IF(טבלה1[[#This Row],[עמודה53]]&gt;2000,"Yes","No")</f>
        <v>No</v>
      </c>
      <c r="N2964" s="36">
        <v>49</v>
      </c>
      <c r="O2964" s="36">
        <f>AVERAGE(טבלה1[[#This Row],[עמודה52]:[עמודה53]])</f>
        <v>149.5</v>
      </c>
      <c r="P2964" s="36" t="str">
        <f>IF(טבלה1[[#This Row],[עמודה4]]="&lt; $25 / hr","0$ - $25 / hr",טבלה1[[#This Row],[עמודה4]])</f>
        <v>0$ - $25 / hr</v>
      </c>
      <c r="Q2964" s="12" t="str" cm="1">
        <f t="array" ref="Q2964">INDEX(_xlfn.TEXTSPLIT(טבלה1[[#This Row],[עמודה55]],"-"),1)</f>
        <v xml:space="preserve">0$ </v>
      </c>
      <c r="R2964" s="21" t="str" cm="1">
        <f t="array" ref="R2964">INDEX(_xlfn.TEXTSPLIT(INDEX(_xlfn.TEXTSPLIT(טבלה1[[#This Row],[עמודה55]],"-"),2),"/"),1)</f>
        <v xml:space="preserve"> $25 </v>
      </c>
      <c r="S2964" s="36">
        <f>AVERAGE(טבלה1[[#This Row],[עמודה59]:[עמודה60]])</f>
        <v>12.5</v>
      </c>
      <c r="T2964" s="38">
        <f>VALUE(SUBSTITUTE(טבלה1[[#This Row],[עמודה56]],"$",""))</f>
        <v>0</v>
      </c>
      <c r="U2964" s="38">
        <f>VALUE(SUBSTITUTE(טבלה1[[#This Row],[עמודה57]],"$",""))</f>
        <v>25</v>
      </c>
      <c r="V2964" s="38" t="str">
        <f>IF(טבלה1[[#This Row],[עמודה58]]&gt;30,"Yes","No")</f>
        <v>No</v>
      </c>
    </row>
    <row r="2965" spans="1:22" x14ac:dyDescent="0.15">
      <c r="A2965" s="32" t="s">
        <v>6900</v>
      </c>
      <c r="B2965" s="39" t="s">
        <v>6901</v>
      </c>
      <c r="C2965" s="39" t="s">
        <v>6902</v>
      </c>
      <c r="D2965" s="40">
        <v>10000</v>
      </c>
      <c r="E2965" s="39" t="s">
        <v>21</v>
      </c>
      <c r="F2965" s="39" t="s">
        <v>29</v>
      </c>
      <c r="G2965" s="36" t="str">
        <f t="shared" si="46"/>
        <v>Low</v>
      </c>
      <c r="H2965" s="41">
        <v>0.15</v>
      </c>
      <c r="I2965" s="42"/>
      <c r="J2965" s="12" t="str" cm="1">
        <f t="array" ref="J2965">INDEX(_xlfn.TEXTSPLIT(טבלה1[[#This Row],[עמודה2]],","),2)</f>
        <v xml:space="preserve"> Poland</v>
      </c>
      <c r="K2965" s="43" t="str">
        <f>_xlfn.CONCAT(טבלה1[[#This Row],[AI_Companies]]," ",טבלה1[[#This Row],[עמודה1]])</f>
        <v>ASPERBROTHERS https://asperbrothers.com</v>
      </c>
      <c r="L2965" s="28">
        <v>10</v>
      </c>
      <c r="M2965" s="28" t="str">
        <f>IF(טבלה1[[#This Row],[עמודה53]]&gt;2000,"Yes","No")</f>
        <v>No</v>
      </c>
      <c r="N2965" s="28">
        <v>49</v>
      </c>
      <c r="O2965" s="28">
        <f>AVERAGE(טבלה1[[#This Row],[עמודה52]:[עמודה53]])</f>
        <v>29.5</v>
      </c>
      <c r="P2965" s="28" t="str">
        <f>IF(טבלה1[[#This Row],[עמודה4]]="&lt; $25 / hr","0$ - $25 / hr",טבלה1[[#This Row],[עמודה4]])</f>
        <v>$50 - $99 / hr</v>
      </c>
      <c r="Q2965" s="12" t="str" cm="1">
        <f t="array" ref="Q2965">INDEX(_xlfn.TEXTSPLIT(טבלה1[[#This Row],[עמודה55]],"-"),1)</f>
        <v xml:space="preserve">$50 </v>
      </c>
      <c r="R2965" s="21" t="str" cm="1">
        <f t="array" ref="R2965">INDEX(_xlfn.TEXTSPLIT(INDEX(_xlfn.TEXTSPLIT(טבלה1[[#This Row],[עמודה55]],"-"),2),"/"),1)</f>
        <v xml:space="preserve"> $99 </v>
      </c>
      <c r="S2965" s="28">
        <f>AVERAGE(טבלה1[[#This Row],[עמודה59]:[עמודה60]])</f>
        <v>74.5</v>
      </c>
      <c r="T2965" s="31">
        <f>VALUE(SUBSTITUTE(טבלה1[[#This Row],[עמודה56]],"$",""))</f>
        <v>50</v>
      </c>
      <c r="U2965" s="31">
        <f>VALUE(SUBSTITUTE(טבלה1[[#This Row],[עמודה57]],"$",""))</f>
        <v>99</v>
      </c>
      <c r="V2965" s="31" t="str">
        <f>IF(טבלה1[[#This Row],[עמודה58]]&gt;30,"Yes","No")</f>
        <v>Yes</v>
      </c>
    </row>
    <row r="2966" spans="1:22" x14ac:dyDescent="0.15">
      <c r="A2966" s="32" t="s">
        <v>6903</v>
      </c>
      <c r="B2966" s="33" t="s">
        <v>6904</v>
      </c>
      <c r="C2966" s="33" t="s">
        <v>1008</v>
      </c>
      <c r="D2966" s="44">
        <v>25000</v>
      </c>
      <c r="E2966" s="33" t="s">
        <v>33</v>
      </c>
      <c r="F2966" s="33" t="s">
        <v>29</v>
      </c>
      <c r="G2966" s="36" t="str">
        <f t="shared" si="46"/>
        <v>Low</v>
      </c>
      <c r="H2966" s="34">
        <v>0.1</v>
      </c>
      <c r="I2966" s="35"/>
      <c r="J2966" s="12" t="str" cm="1">
        <f t="array" ref="J2966">INDEX(_xlfn.TEXTSPLIT(טבלה1[[#This Row],[עמודה2]],","),2)</f>
        <v xml:space="preserve"> AR</v>
      </c>
      <c r="K2966" s="37" t="str">
        <f>_xlfn.CONCAT(טבלה1[[#This Row],[AI_Companies]]," ",טבלה1[[#This Row],[עמודה1]])</f>
        <v>Lofty https://hirelofty.com</v>
      </c>
      <c r="L2966" s="36">
        <v>10</v>
      </c>
      <c r="M2966" s="36" t="str">
        <f>IF(טבלה1[[#This Row],[עמודה53]]&gt;2000,"Yes","No")</f>
        <v>No</v>
      </c>
      <c r="N2966" s="36">
        <v>49</v>
      </c>
      <c r="O2966" s="36">
        <f>AVERAGE(טבלה1[[#This Row],[עמודה52]:[עמודה53]])</f>
        <v>29.5</v>
      </c>
      <c r="P2966" s="36" t="str">
        <f>IF(טבלה1[[#This Row],[עמודה4]]="&lt; $25 / hr","0$ - $25 / hr",טבלה1[[#This Row],[עמודה4]])</f>
        <v>$100 - $149 / hr</v>
      </c>
      <c r="Q2966" s="12" t="str" cm="1">
        <f t="array" ref="Q2966">INDEX(_xlfn.TEXTSPLIT(טבלה1[[#This Row],[עמודה55]],"-"),1)</f>
        <v xml:space="preserve">$100 </v>
      </c>
      <c r="R2966" s="21" t="str" cm="1">
        <f t="array" ref="R2966">INDEX(_xlfn.TEXTSPLIT(INDEX(_xlfn.TEXTSPLIT(טבלה1[[#This Row],[עמודה55]],"-"),2),"/"),1)</f>
        <v xml:space="preserve"> $149 </v>
      </c>
      <c r="S2966" s="36">
        <f>AVERAGE(טבלה1[[#This Row],[עמודה59]:[עמודה60]])</f>
        <v>124.5</v>
      </c>
      <c r="T2966" s="38">
        <f>VALUE(SUBSTITUTE(טבלה1[[#This Row],[עמודה56]],"$",""))</f>
        <v>100</v>
      </c>
      <c r="U2966" s="38">
        <f>VALUE(SUBSTITUTE(טבלה1[[#This Row],[עמודה57]],"$",""))</f>
        <v>149</v>
      </c>
      <c r="V2966" s="38" t="str">
        <f>IF(טבלה1[[#This Row],[עמודה58]]&gt;30,"Yes","No")</f>
        <v>Yes</v>
      </c>
    </row>
    <row r="2967" spans="1:22" x14ac:dyDescent="0.15">
      <c r="A2967" s="32" t="s">
        <v>6905</v>
      </c>
      <c r="B2967" s="39" t="s">
        <v>6906</v>
      </c>
      <c r="C2967" s="39" t="s">
        <v>168</v>
      </c>
      <c r="D2967" s="40">
        <v>10000</v>
      </c>
      <c r="E2967" s="39" t="s">
        <v>14</v>
      </c>
      <c r="F2967" s="39" t="s">
        <v>29</v>
      </c>
      <c r="G2967" s="36" t="str">
        <f t="shared" si="46"/>
        <v>Low</v>
      </c>
      <c r="H2967" s="41">
        <v>0.1</v>
      </c>
      <c r="I2967" s="42"/>
      <c r="J2967" s="12" t="str" cm="1">
        <f t="array" ref="J2967">INDEX(_xlfn.TEXTSPLIT(טבלה1[[#This Row],[עמודה2]],","),2)</f>
        <v xml:space="preserve"> France</v>
      </c>
      <c r="K2967" s="43" t="str">
        <f>_xlfn.CONCAT(טבלה1[[#This Row],[AI_Companies]]," ",טבלה1[[#This Row],[עמודה1]])</f>
        <v>Kernix http://www.kernix.com/</v>
      </c>
      <c r="L2967" s="28">
        <v>10</v>
      </c>
      <c r="M2967" s="28" t="str">
        <f>IF(טבלה1[[#This Row],[עמודה53]]&gt;2000,"Yes","No")</f>
        <v>No</v>
      </c>
      <c r="N2967" s="28">
        <v>49</v>
      </c>
      <c r="O2967" s="28">
        <f>AVERAGE(טבלה1[[#This Row],[עמודה52]:[עמודה53]])</f>
        <v>29.5</v>
      </c>
      <c r="P2967" s="28" t="str">
        <f>IF(טבלה1[[#This Row],[עמודה4]]="&lt; $25 / hr","0$ - $25 / hr",טבלה1[[#This Row],[עמודה4]])</f>
        <v>$25 - $49 / hr</v>
      </c>
      <c r="Q2967" s="12" t="str" cm="1">
        <f t="array" ref="Q2967">INDEX(_xlfn.TEXTSPLIT(טבלה1[[#This Row],[עמודה55]],"-"),1)</f>
        <v xml:space="preserve">$25 </v>
      </c>
      <c r="R2967" s="21" t="str" cm="1">
        <f t="array" ref="R2967">INDEX(_xlfn.TEXTSPLIT(INDEX(_xlfn.TEXTSPLIT(טבלה1[[#This Row],[עמודה55]],"-"),2),"/"),1)</f>
        <v xml:space="preserve"> $49 </v>
      </c>
      <c r="S2967" s="28">
        <f>AVERAGE(טבלה1[[#This Row],[עמודה59]:[עמודה60]])</f>
        <v>37</v>
      </c>
      <c r="T2967" s="31">
        <f>VALUE(SUBSTITUTE(טבלה1[[#This Row],[עמודה56]],"$",""))</f>
        <v>25</v>
      </c>
      <c r="U2967" s="31">
        <f>VALUE(SUBSTITUTE(טבלה1[[#This Row],[עמודה57]],"$",""))</f>
        <v>49</v>
      </c>
      <c r="V2967" s="31" t="str">
        <f>IF(טבלה1[[#This Row],[עמודה58]]&gt;30,"Yes","No")</f>
        <v>Yes</v>
      </c>
    </row>
    <row r="2968" spans="1:22" x14ac:dyDescent="0.15">
      <c r="A2968" s="32" t="s">
        <v>6907</v>
      </c>
      <c r="B2968" s="33" t="s">
        <v>6908</v>
      </c>
      <c r="C2968" s="33" t="s">
        <v>6909</v>
      </c>
      <c r="D2968" s="44">
        <v>5000</v>
      </c>
      <c r="E2968" s="33" t="s">
        <v>9</v>
      </c>
      <c r="F2968" s="33" t="s">
        <v>29</v>
      </c>
      <c r="G2968" s="36" t="str">
        <f t="shared" si="46"/>
        <v>Low</v>
      </c>
      <c r="H2968" s="34">
        <v>0.3</v>
      </c>
      <c r="I2968" s="35"/>
      <c r="J2968" s="12" t="str" cm="1">
        <f t="array" ref="J2968">INDEX(_xlfn.TEXTSPLIT(טבלה1[[#This Row],[עמודה2]],","),2)</f>
        <v xml:space="preserve"> India</v>
      </c>
      <c r="K2968" s="37" t="str">
        <f>_xlfn.CONCAT(טבלה1[[#This Row],[AI_Companies]]," ",טבלה1[[#This Row],[עמודה1]])</f>
        <v>NevinaInfotechPvt.Ltd. https://nevinainfotech.com/</v>
      </c>
      <c r="L2968" s="36">
        <v>10</v>
      </c>
      <c r="M2968" s="36" t="str">
        <f>IF(טבלה1[[#This Row],[עמודה53]]&gt;2000,"Yes","No")</f>
        <v>No</v>
      </c>
      <c r="N2968" s="36">
        <v>49</v>
      </c>
      <c r="O2968" s="36">
        <f>AVERAGE(טבלה1[[#This Row],[עמודה52]:[עמודה53]])</f>
        <v>29.5</v>
      </c>
      <c r="P2968" s="36" t="str">
        <f>IF(טבלה1[[#This Row],[עמודה4]]="&lt; $25 / hr","0$ - $25 / hr",טבלה1[[#This Row],[עמודה4]])</f>
        <v>0$ - $25 / hr</v>
      </c>
      <c r="Q2968" s="12" t="str" cm="1">
        <f t="array" ref="Q2968">INDEX(_xlfn.TEXTSPLIT(טבלה1[[#This Row],[עמודה55]],"-"),1)</f>
        <v xml:space="preserve">0$ </v>
      </c>
      <c r="R2968" s="21" t="str" cm="1">
        <f t="array" ref="R2968">INDEX(_xlfn.TEXTSPLIT(INDEX(_xlfn.TEXTSPLIT(טבלה1[[#This Row],[עמודה55]],"-"),2),"/"),1)</f>
        <v xml:space="preserve"> $25 </v>
      </c>
      <c r="S2968" s="36">
        <f>AVERAGE(טבלה1[[#This Row],[עמודה59]:[עמודה60]])</f>
        <v>12.5</v>
      </c>
      <c r="T2968" s="38">
        <f>VALUE(SUBSTITUTE(טבלה1[[#This Row],[עמודה56]],"$",""))</f>
        <v>0</v>
      </c>
      <c r="U2968" s="38">
        <f>VALUE(SUBSTITUTE(טבלה1[[#This Row],[עמודה57]],"$",""))</f>
        <v>25</v>
      </c>
      <c r="V2968" s="38" t="str">
        <f>IF(טבלה1[[#This Row],[עמודה58]]&gt;30,"Yes","No")</f>
        <v>No</v>
      </c>
    </row>
    <row r="2969" spans="1:22" x14ac:dyDescent="0.15">
      <c r="A2969" s="32" t="s">
        <v>6910</v>
      </c>
      <c r="B2969" s="39" t="s">
        <v>6911</v>
      </c>
      <c r="C2969" s="39" t="s">
        <v>450</v>
      </c>
      <c r="D2969" s="40">
        <v>5000</v>
      </c>
      <c r="E2969" s="39" t="s">
        <v>33</v>
      </c>
      <c r="F2969" s="39" t="s">
        <v>117</v>
      </c>
      <c r="G2969" s="36" t="str">
        <f t="shared" si="46"/>
        <v>Med</v>
      </c>
      <c r="H2969" s="41">
        <v>0.5</v>
      </c>
      <c r="I2969" s="42"/>
      <c r="J2969" s="12" t="str" cm="1">
        <f t="array" ref="J2969">INDEX(_xlfn.TEXTSPLIT(טבלה1[[#This Row],[עמודה2]],","),2)</f>
        <v xml:space="preserve"> IN</v>
      </c>
      <c r="K2969" s="43" t="str">
        <f>_xlfn.CONCAT(טבלה1[[#This Row],[AI_Companies]]," ",טבלה1[[#This Row],[עמודה1]])</f>
        <v>FloboticsUiPathandRPADevelopment http://flobotics.io/</v>
      </c>
      <c r="L2969" s="28">
        <v>2</v>
      </c>
      <c r="M2969" s="28" t="str">
        <f>IF(טבלה1[[#This Row],[עמודה53]]&gt;2000,"Yes","No")</f>
        <v>No</v>
      </c>
      <c r="N2969" s="28">
        <v>9</v>
      </c>
      <c r="O2969" s="28">
        <f>AVERAGE(טבלה1[[#This Row],[עמודה52]:[עמודה53]])</f>
        <v>29.5</v>
      </c>
      <c r="P2969" s="28" t="str">
        <f>IF(טבלה1[[#This Row],[עמודה4]]="&lt; $25 / hr","0$ - $25 / hr",טבלה1[[#This Row],[עמודה4]])</f>
        <v>$50 - $99 / hr</v>
      </c>
      <c r="Q2969" s="12" t="str" cm="1">
        <f t="array" ref="Q2969">INDEX(_xlfn.TEXTSPLIT(טבלה1[[#This Row],[עמודה55]],"-"),1)</f>
        <v xml:space="preserve">$50 </v>
      </c>
      <c r="R2969" s="21" t="str" cm="1">
        <f t="array" ref="R2969">INDEX(_xlfn.TEXTSPLIT(INDEX(_xlfn.TEXTSPLIT(טבלה1[[#This Row],[עמודה55]],"-"),2),"/"),1)</f>
        <v xml:space="preserve"> $99 </v>
      </c>
      <c r="S2969" s="28">
        <f>AVERAGE(טבלה1[[#This Row],[עמודה59]:[עמודה60]])</f>
        <v>74.5</v>
      </c>
      <c r="T2969" s="31">
        <f>VALUE(SUBSTITUTE(טבלה1[[#This Row],[עמודה56]],"$",""))</f>
        <v>50</v>
      </c>
      <c r="U2969" s="31">
        <f>VALUE(SUBSTITUTE(טבלה1[[#This Row],[עמודה57]],"$",""))</f>
        <v>99</v>
      </c>
      <c r="V2969" s="31" t="str">
        <f>IF(טבלה1[[#This Row],[עמודה58]]&gt;30,"Yes","No")</f>
        <v>Yes</v>
      </c>
    </row>
    <row r="2970" spans="1:22" x14ac:dyDescent="0.15">
      <c r="A2970" s="32" t="s">
        <v>6912</v>
      </c>
      <c r="B2970" s="33" t="s">
        <v>6913</v>
      </c>
      <c r="C2970" s="33" t="s">
        <v>1084</v>
      </c>
      <c r="D2970" s="44">
        <v>100000</v>
      </c>
      <c r="E2970" s="33" t="s">
        <v>9</v>
      </c>
      <c r="F2970" s="33" t="s">
        <v>10</v>
      </c>
      <c r="G2970" s="36" t="str">
        <f t="shared" si="46"/>
        <v>Low</v>
      </c>
      <c r="H2970" s="34">
        <v>0.1</v>
      </c>
      <c r="I2970" s="35"/>
      <c r="J2970" s="12" t="str" cm="1">
        <f t="array" ref="J2970">INDEX(_xlfn.TEXTSPLIT(טבלה1[[#This Row],[עמודה2]],","),2)</f>
        <v xml:space="preserve"> WY</v>
      </c>
      <c r="K2970" s="37" t="str">
        <f>_xlfn.CONCAT(טבלה1[[#This Row],[AI_Companies]]," ",טבלה1[[#This Row],[עמודה1]])</f>
        <v>ZigniteLabs https://www.zignite.io</v>
      </c>
      <c r="L2970" s="36">
        <v>50</v>
      </c>
      <c r="M2970" s="36" t="str">
        <f>IF(טבלה1[[#This Row],[עמודה53]]&gt;2000,"Yes","No")</f>
        <v>No</v>
      </c>
      <c r="N2970" s="36">
        <v>249</v>
      </c>
      <c r="O2970" s="36">
        <f>AVERAGE(טבלה1[[#This Row],[עמודה52]:[עמודה53]])</f>
        <v>5.5</v>
      </c>
      <c r="P2970" s="36" t="str">
        <f>IF(טבלה1[[#This Row],[עמודה4]]="&lt; $25 / hr","0$ - $25 / hr",טבלה1[[#This Row],[עמודה4]])</f>
        <v>$25 - $49 / hr</v>
      </c>
      <c r="Q2970" s="12" t="str" cm="1">
        <f t="array" ref="Q2970">INDEX(_xlfn.TEXTSPLIT(טבלה1[[#This Row],[עמודה55]],"-"),1)</f>
        <v xml:space="preserve">$25 </v>
      </c>
      <c r="R2970" s="21" t="str" cm="1">
        <f t="array" ref="R2970">INDEX(_xlfn.TEXTSPLIT(INDEX(_xlfn.TEXTSPLIT(טבלה1[[#This Row],[עמודה55]],"-"),2),"/"),1)</f>
        <v xml:space="preserve"> $49 </v>
      </c>
      <c r="S2970" s="36">
        <f>AVERAGE(טבלה1[[#This Row],[עמודה59]:[עמודה60]])</f>
        <v>37</v>
      </c>
      <c r="T2970" s="38">
        <f>VALUE(SUBSTITUTE(טבלה1[[#This Row],[עמודה56]],"$",""))</f>
        <v>25</v>
      </c>
      <c r="U2970" s="38">
        <f>VALUE(SUBSTITUTE(טבלה1[[#This Row],[עמודה57]],"$",""))</f>
        <v>49</v>
      </c>
      <c r="V2970" s="38" t="str">
        <f>IF(טבלה1[[#This Row],[עמודה58]]&gt;30,"Yes","No")</f>
        <v>Yes</v>
      </c>
    </row>
    <row r="2971" spans="1:22" x14ac:dyDescent="0.15">
      <c r="A2971" s="32" t="s">
        <v>6914</v>
      </c>
      <c r="B2971" s="39" t="s">
        <v>6915</v>
      </c>
      <c r="C2971" s="39" t="s">
        <v>53</v>
      </c>
      <c r="D2971" s="40">
        <v>5000</v>
      </c>
      <c r="E2971" s="39" t="s">
        <v>33</v>
      </c>
      <c r="F2971" s="39" t="s">
        <v>117</v>
      </c>
      <c r="G2971" s="36" t="str">
        <f t="shared" si="46"/>
        <v>Med</v>
      </c>
      <c r="H2971" s="41">
        <v>0.5</v>
      </c>
      <c r="I2971" s="42"/>
      <c r="J2971" s="12" t="str" cm="1">
        <f t="array" ref="J2971">INDEX(_xlfn.TEXTSPLIT(טבלה1[[#This Row],[עמודה2]],","),2)</f>
        <v xml:space="preserve"> Singapore</v>
      </c>
      <c r="K2971" s="43" t="str">
        <f>_xlfn.CONCAT(טבלה1[[#This Row],[AI_Companies]]," ",טבלה1[[#This Row],[עמודה1]])</f>
        <v>Slash http://www.slash.co</v>
      </c>
      <c r="L2971" s="28">
        <v>2</v>
      </c>
      <c r="M2971" s="28" t="str">
        <f>IF(טבלה1[[#This Row],[עמודה53]]&gt;2000,"Yes","No")</f>
        <v>No</v>
      </c>
      <c r="N2971" s="28">
        <v>9</v>
      </c>
      <c r="O2971" s="28">
        <f>AVERAGE(טבלה1[[#This Row],[עמודה52]:[עמודה53]])</f>
        <v>149.5</v>
      </c>
      <c r="P2971" s="28" t="str">
        <f>IF(טבלה1[[#This Row],[עמודה4]]="&lt; $25 / hr","0$ - $25 / hr",טבלה1[[#This Row],[עמודה4]])</f>
        <v>$50 - $99 / hr</v>
      </c>
      <c r="Q2971" s="12" t="str" cm="1">
        <f t="array" ref="Q2971">INDEX(_xlfn.TEXTSPLIT(טבלה1[[#This Row],[עמודה55]],"-"),1)</f>
        <v xml:space="preserve">$50 </v>
      </c>
      <c r="R2971" s="21" t="str" cm="1">
        <f t="array" ref="R2971">INDEX(_xlfn.TEXTSPLIT(INDEX(_xlfn.TEXTSPLIT(טבלה1[[#This Row],[עמודה55]],"-"),2),"/"),1)</f>
        <v xml:space="preserve"> $99 </v>
      </c>
      <c r="S2971" s="28">
        <f>AVERAGE(טבלה1[[#This Row],[עמודה59]:[עמודה60]])</f>
        <v>74.5</v>
      </c>
      <c r="T2971" s="31">
        <f>VALUE(SUBSTITUTE(טבלה1[[#This Row],[עמודה56]],"$",""))</f>
        <v>50</v>
      </c>
      <c r="U2971" s="31">
        <f>VALUE(SUBSTITUTE(טבלה1[[#This Row],[עמודה57]],"$",""))</f>
        <v>99</v>
      </c>
      <c r="V2971" s="31" t="str">
        <f>IF(טבלה1[[#This Row],[עמודה58]]&gt;30,"Yes","No")</f>
        <v>Yes</v>
      </c>
    </row>
    <row r="2972" spans="1:22" x14ac:dyDescent="0.15">
      <c r="A2972" s="32" t="s">
        <v>6916</v>
      </c>
      <c r="B2972" s="33" t="s">
        <v>6917</v>
      </c>
      <c r="C2972" s="33" t="s">
        <v>1522</v>
      </c>
      <c r="D2972" s="33" t="s">
        <v>4</v>
      </c>
      <c r="E2972" s="33" t="s">
        <v>4</v>
      </c>
      <c r="F2972" s="33" t="s">
        <v>5</v>
      </c>
      <c r="G2972" s="36" t="str">
        <f t="shared" si="46"/>
        <v>Low</v>
      </c>
      <c r="H2972" s="34">
        <v>0.25</v>
      </c>
      <c r="I2972" s="35"/>
      <c r="J2972" s="12" t="str" cm="1">
        <f t="array" ref="J2972">INDEX(_xlfn.TEXTSPLIT(טבלה1[[#This Row],[עמודה2]],","),2)</f>
        <v xml:space="preserve"> Ukraine</v>
      </c>
      <c r="K2972" s="37" t="str">
        <f>_xlfn.CONCAT(טבלה1[[#This Row],[AI_Companies]]," ",טבלה1[[#This Row],[עמודה1]])</f>
        <v>Unibot https://unibot.ai</v>
      </c>
      <c r="L2972" s="36">
        <v>250</v>
      </c>
      <c r="M2972" s="36" t="str">
        <f>IF(טבלה1[[#This Row],[עמודה53]]&gt;2000,"Yes","No")</f>
        <v>No</v>
      </c>
      <c r="N2972" s="36">
        <v>999</v>
      </c>
      <c r="O2972" s="36">
        <f>AVERAGE(טבלה1[[#This Row],[עמודה52]:[עמודה53]])</f>
        <v>5.5</v>
      </c>
      <c r="P2972" s="36" t="str">
        <f>IF(טבלה1[[#This Row],[עמודה4]]="&lt; $25 / hr","0$ - $25 / hr",טבלה1[[#This Row],[עמודה4]])</f>
        <v>$25 - $49 / hr</v>
      </c>
      <c r="Q2972" s="12" t="str" cm="1">
        <f t="array" ref="Q2972">INDEX(_xlfn.TEXTSPLIT(טבלה1[[#This Row],[עמודה55]],"-"),1)</f>
        <v xml:space="preserve">$25 </v>
      </c>
      <c r="R2972" s="21" t="str" cm="1">
        <f t="array" ref="R2972">INDEX(_xlfn.TEXTSPLIT(INDEX(_xlfn.TEXTSPLIT(טבלה1[[#This Row],[עמודה55]],"-"),2),"/"),1)</f>
        <v xml:space="preserve"> $49 </v>
      </c>
      <c r="S2972" s="36">
        <f>AVERAGE(טבלה1[[#This Row],[עמודה59]:[עמודה60]])</f>
        <v>37</v>
      </c>
      <c r="T2972" s="38">
        <f>VALUE(SUBSTITUTE(טבלה1[[#This Row],[עמודה56]],"$",""))</f>
        <v>25</v>
      </c>
      <c r="U2972" s="38">
        <f>VALUE(SUBSTITUTE(טבלה1[[#This Row],[עמודה57]],"$",""))</f>
        <v>49</v>
      </c>
      <c r="V2972" s="38" t="str">
        <f>IF(טבלה1[[#This Row],[עמודה58]]&gt;30,"Yes","No")</f>
        <v>Yes</v>
      </c>
    </row>
    <row r="2973" spans="1:22" x14ac:dyDescent="0.15">
      <c r="A2973" s="32" t="s">
        <v>6918</v>
      </c>
      <c r="B2973" s="39" t="s">
        <v>6919</v>
      </c>
      <c r="C2973" s="39" t="s">
        <v>361</v>
      </c>
      <c r="D2973" s="40">
        <v>5000</v>
      </c>
      <c r="E2973" s="39" t="s">
        <v>14</v>
      </c>
      <c r="F2973" s="39" t="s">
        <v>29</v>
      </c>
      <c r="G2973" s="36" t="str">
        <f t="shared" si="46"/>
        <v>Low</v>
      </c>
      <c r="H2973" s="41">
        <v>0.3</v>
      </c>
      <c r="I2973" s="42"/>
      <c r="J2973" s="12" t="str" cm="1">
        <f t="array" ref="J2973">INDEX(_xlfn.TEXTSPLIT(טבלה1[[#This Row],[עמודה2]],","),2)</f>
        <v xml:space="preserve"> China</v>
      </c>
      <c r="K2973" s="43" t="str">
        <f>_xlfn.CONCAT(טבלה1[[#This Row],[AI_Companies]]," ",טבלה1[[#This Row],[עמודה1]])</f>
        <v>NankaiUniversityChuangyuanInformationTechnologiesCo.,Ltd. http://www.itec.com.cn</v>
      </c>
      <c r="L2973" s="28">
        <v>10</v>
      </c>
      <c r="M2973" s="28" t="str">
        <f>IF(טבלה1[[#This Row],[עמודה53]]&gt;2000,"Yes","No")</f>
        <v>No</v>
      </c>
      <c r="N2973" s="28">
        <v>49</v>
      </c>
      <c r="O2973" s="28">
        <f>AVERAGE(טבלה1[[#This Row],[עמודה52]:[עמודה53]])</f>
        <v>624.5</v>
      </c>
      <c r="P2973" s="28" t="str">
        <f>IF(טבלה1[[#This Row],[עמודה4]]="&lt; $25 / hr","0$ - $25 / hr",טבלה1[[#This Row],[עמודה4]])</f>
        <v>Undisclosed</v>
      </c>
      <c r="Q2973" s="12" t="str" cm="1">
        <f t="array" ref="Q2973">INDEX(_xlfn.TEXTSPLIT(טבלה1[[#This Row],[עמודה55]],"-"),1)</f>
        <v>Undisclosed</v>
      </c>
      <c r="R2973" s="21" t="e" cm="1">
        <f t="array" ref="R2973">INDEX(_xlfn.TEXTSPLIT(INDEX(_xlfn.TEXTSPLIT(טבלה1[[#This Row],[עמודה55]],"-"),2),"/"),1)</f>
        <v>#REF!</v>
      </c>
      <c r="S2973" s="28" t="e">
        <f>AVERAGE(טבלה1[[#This Row],[עמודה59]:[עמודה60]])</f>
        <v>#VALUE!</v>
      </c>
      <c r="T2973" s="31" t="e">
        <f>VALUE(SUBSTITUTE(טבלה1[[#This Row],[עמודה56]],"$",""))</f>
        <v>#VALUE!</v>
      </c>
      <c r="U2973" s="31" t="e">
        <f>VALUE(SUBSTITUTE(טבלה1[[#This Row],[עמודה57]],"$",""))</f>
        <v>#REF!</v>
      </c>
      <c r="V2973" s="31" t="e">
        <f>IF(טבלה1[[#This Row],[עמודה58]]&gt;30,"Yes","No")</f>
        <v>#VALUE!</v>
      </c>
    </row>
    <row r="2974" spans="1:22" x14ac:dyDescent="0.15">
      <c r="A2974" s="32" t="s">
        <v>6920</v>
      </c>
      <c r="B2974" s="33" t="s">
        <v>6921</v>
      </c>
      <c r="C2974" s="33" t="s">
        <v>2648</v>
      </c>
      <c r="D2974" s="44">
        <v>25000</v>
      </c>
      <c r="E2974" s="33" t="s">
        <v>63</v>
      </c>
      <c r="F2974" s="33" t="s">
        <v>29</v>
      </c>
      <c r="G2974" s="36" t="str">
        <f t="shared" si="46"/>
        <v>Low</v>
      </c>
      <c r="H2974" s="34">
        <v>0.1</v>
      </c>
      <c r="I2974" s="35"/>
      <c r="J2974" s="12" t="str" cm="1">
        <f t="array" ref="J2974">INDEX(_xlfn.TEXTSPLIT(טבלה1[[#This Row],[עמודה2]],","),2)</f>
        <v xml:space="preserve"> India</v>
      </c>
      <c r="K2974" s="37" t="str">
        <f>_xlfn.CONCAT(טבלה1[[#This Row],[AI_Companies]]," ",טבלה1[[#This Row],[עמודה1]])</f>
        <v>ComsenseTechnologies http://www.comsenseconsulting.com</v>
      </c>
      <c r="L2974" s="36">
        <v>10</v>
      </c>
      <c r="M2974" s="36" t="str">
        <f>IF(טבלה1[[#This Row],[עמודה53]]&gt;2000,"Yes","No")</f>
        <v>No</v>
      </c>
      <c r="N2974" s="36">
        <v>49</v>
      </c>
      <c r="O2974" s="36">
        <f>AVERAGE(טבלה1[[#This Row],[עמודה52]:[עמודה53]])</f>
        <v>29.5</v>
      </c>
      <c r="P2974" s="36" t="str">
        <f>IF(טבלה1[[#This Row],[עמודה4]]="&lt; $25 / hr","0$ - $25 / hr",טבלה1[[#This Row],[עמודה4]])</f>
        <v>0$ - $25 / hr</v>
      </c>
      <c r="Q2974" s="12" t="str" cm="1">
        <f t="array" ref="Q2974">INDEX(_xlfn.TEXTSPLIT(טבלה1[[#This Row],[עמודה55]],"-"),1)</f>
        <v xml:space="preserve">0$ </v>
      </c>
      <c r="R2974" s="21" t="str" cm="1">
        <f t="array" ref="R2974">INDEX(_xlfn.TEXTSPLIT(INDEX(_xlfn.TEXTSPLIT(טבלה1[[#This Row],[עמודה55]],"-"),2),"/"),1)</f>
        <v xml:space="preserve"> $25 </v>
      </c>
      <c r="S2974" s="36">
        <f>AVERAGE(טבלה1[[#This Row],[עמודה59]:[עמודה60]])</f>
        <v>12.5</v>
      </c>
      <c r="T2974" s="38">
        <f>VALUE(SUBSTITUTE(טבלה1[[#This Row],[עמודה56]],"$",""))</f>
        <v>0</v>
      </c>
      <c r="U2974" s="38">
        <f>VALUE(SUBSTITUTE(טבלה1[[#This Row],[עמודה57]],"$",""))</f>
        <v>25</v>
      </c>
      <c r="V2974" s="38" t="str">
        <f>IF(טבלה1[[#This Row],[עמודה58]]&gt;30,"Yes","No")</f>
        <v>No</v>
      </c>
    </row>
    <row r="2975" spans="1:22" x14ac:dyDescent="0.15">
      <c r="A2975" s="32" t="s">
        <v>6922</v>
      </c>
      <c r="B2975" s="39" t="s">
        <v>6923</v>
      </c>
      <c r="C2975" s="39" t="s">
        <v>134</v>
      </c>
      <c r="D2975" s="40">
        <v>25000</v>
      </c>
      <c r="E2975" s="39" t="s">
        <v>9</v>
      </c>
      <c r="F2975" s="39" t="s">
        <v>10</v>
      </c>
      <c r="G2975" s="36" t="str">
        <f t="shared" si="46"/>
        <v>Low</v>
      </c>
      <c r="H2975" s="41">
        <v>0.36</v>
      </c>
      <c r="I2975" s="42"/>
      <c r="J2975" s="12" t="str" cm="1">
        <f t="array" ref="J2975">INDEX(_xlfn.TEXTSPLIT(טבלה1[[#This Row],[עמודה2]],","),2)</f>
        <v xml:space="preserve"> MO</v>
      </c>
      <c r="K2975" s="43" t="str">
        <f>_xlfn.CONCAT(טבלה1[[#This Row],[AI_Companies]]," ",טבלה1[[#This Row],[עמודה1]])</f>
        <v>AllianceSystems http://www.alliance-systems.co</v>
      </c>
      <c r="L2975" s="28">
        <v>50</v>
      </c>
      <c r="M2975" s="28" t="str">
        <f>IF(טבלה1[[#This Row],[עמודה53]]&gt;2000,"Yes","No")</f>
        <v>No</v>
      </c>
      <c r="N2975" s="28">
        <v>249</v>
      </c>
      <c r="O2975" s="28">
        <f>AVERAGE(טבלה1[[#This Row],[עמודה52]:[עמודה53]])</f>
        <v>29.5</v>
      </c>
      <c r="P2975" s="28" t="str">
        <f>IF(טבלה1[[#This Row],[עמודה4]]="&lt; $25 / hr","0$ - $25 / hr",טבלה1[[#This Row],[עמודה4]])</f>
        <v>$150 - $199 / hr</v>
      </c>
      <c r="Q2975" s="12" t="str" cm="1">
        <f t="array" ref="Q2975">INDEX(_xlfn.TEXTSPLIT(טבלה1[[#This Row],[עמודה55]],"-"),1)</f>
        <v xml:space="preserve">$150 </v>
      </c>
      <c r="R2975" s="21" t="str" cm="1">
        <f t="array" ref="R2975">INDEX(_xlfn.TEXTSPLIT(INDEX(_xlfn.TEXTSPLIT(טבלה1[[#This Row],[עמודה55]],"-"),2),"/"),1)</f>
        <v xml:space="preserve"> $199 </v>
      </c>
      <c r="S2975" s="28">
        <f>AVERAGE(טבלה1[[#This Row],[עמודה59]:[עמודה60]])</f>
        <v>174.5</v>
      </c>
      <c r="T2975" s="31">
        <f>VALUE(SUBSTITUTE(טבלה1[[#This Row],[עמודה56]],"$",""))</f>
        <v>150</v>
      </c>
      <c r="U2975" s="31">
        <f>VALUE(SUBSTITUTE(טבלה1[[#This Row],[עמודה57]],"$",""))</f>
        <v>199</v>
      </c>
      <c r="V2975" s="31" t="str">
        <f>IF(טבלה1[[#This Row],[עמודה58]]&gt;30,"Yes","No")</f>
        <v>Yes</v>
      </c>
    </row>
    <row r="2976" spans="1:22" x14ac:dyDescent="0.15">
      <c r="A2976" s="32" t="s">
        <v>6924</v>
      </c>
      <c r="B2976" s="33" t="s">
        <v>6925</v>
      </c>
      <c r="C2976" s="33" t="s">
        <v>264</v>
      </c>
      <c r="D2976" s="44">
        <v>10000</v>
      </c>
      <c r="E2976" s="33" t="s">
        <v>21</v>
      </c>
      <c r="F2976" s="33" t="s">
        <v>29</v>
      </c>
      <c r="G2976" s="36" t="str">
        <f t="shared" si="46"/>
        <v>Med</v>
      </c>
      <c r="H2976" s="34">
        <v>0.55000000000000004</v>
      </c>
      <c r="I2976" s="35"/>
      <c r="J2976" s="12" t="str" cm="1">
        <f t="array" ref="J2976">INDEX(_xlfn.TEXTSPLIT(טבלה1[[#This Row],[עמודה2]],","),2)</f>
        <v xml:space="preserve"> GA</v>
      </c>
      <c r="K2976" s="37" t="str">
        <f>_xlfn.CONCAT(טבלה1[[#This Row],[AI_Companies]]," ",טבלה1[[#This Row],[עמודה1]])</f>
        <v>ITTStarConsulting,LLC https://www.ittstar.com/</v>
      </c>
      <c r="L2976" s="36">
        <v>10</v>
      </c>
      <c r="M2976" s="36" t="str">
        <f>IF(טבלה1[[#This Row],[עמודה53]]&gt;2000,"Yes","No")</f>
        <v>No</v>
      </c>
      <c r="N2976" s="36">
        <v>49</v>
      </c>
      <c r="O2976" s="36">
        <f>AVERAGE(טבלה1[[#This Row],[עמודה52]:[עמודה53]])</f>
        <v>149.5</v>
      </c>
      <c r="P2976" s="36" t="str">
        <f>IF(טבלה1[[#This Row],[עמודה4]]="&lt; $25 / hr","0$ - $25 / hr",טבלה1[[#This Row],[עמודה4]])</f>
        <v>$50 - $99 / hr</v>
      </c>
      <c r="Q2976" s="12" t="str" cm="1">
        <f t="array" ref="Q2976">INDEX(_xlfn.TEXTSPLIT(טבלה1[[#This Row],[עמודה55]],"-"),1)</f>
        <v xml:space="preserve">$50 </v>
      </c>
      <c r="R2976" s="21" t="str" cm="1">
        <f t="array" ref="R2976">INDEX(_xlfn.TEXTSPLIT(INDEX(_xlfn.TEXTSPLIT(טבלה1[[#This Row],[עמודה55]],"-"),2),"/"),1)</f>
        <v xml:space="preserve"> $99 </v>
      </c>
      <c r="S2976" s="36">
        <f>AVERAGE(טבלה1[[#This Row],[עמודה59]:[עמודה60]])</f>
        <v>74.5</v>
      </c>
      <c r="T2976" s="38">
        <f>VALUE(SUBSTITUTE(טבלה1[[#This Row],[עמודה56]],"$",""))</f>
        <v>50</v>
      </c>
      <c r="U2976" s="38">
        <f>VALUE(SUBSTITUTE(טבלה1[[#This Row],[עמודה57]],"$",""))</f>
        <v>99</v>
      </c>
      <c r="V2976" s="38" t="str">
        <f>IF(טבלה1[[#This Row],[עמודה58]]&gt;30,"Yes","No")</f>
        <v>Yes</v>
      </c>
    </row>
    <row r="2977" spans="1:22" x14ac:dyDescent="0.15">
      <c r="A2977" s="32" t="s">
        <v>6926</v>
      </c>
      <c r="B2977" s="39" t="s">
        <v>6927</v>
      </c>
      <c r="C2977" s="39" t="s">
        <v>24</v>
      </c>
      <c r="D2977" s="39" t="s">
        <v>4</v>
      </c>
      <c r="E2977" s="39" t="s">
        <v>33</v>
      </c>
      <c r="F2977" s="39" t="s">
        <v>10</v>
      </c>
      <c r="G2977" s="36" t="str">
        <f t="shared" si="46"/>
        <v>Low</v>
      </c>
      <c r="H2977" s="41">
        <v>0.1</v>
      </c>
      <c r="I2977" s="42"/>
      <c r="J2977" s="12" t="str" cm="1">
        <f t="array" ref="J2977">INDEX(_xlfn.TEXTSPLIT(טבלה1[[#This Row],[עמודה2]],","),2)</f>
        <v xml:space="preserve"> Armenia</v>
      </c>
      <c r="K2977" s="43" t="str">
        <f>_xlfn.CONCAT(טבלה1[[#This Row],[AI_Companies]]," ",טבלה1[[#This Row],[עמודה1]])</f>
        <v>ShapeionTechnologies https://shapeion.com/</v>
      </c>
      <c r="L2977" s="28">
        <v>50</v>
      </c>
      <c r="M2977" s="28" t="str">
        <f>IF(טבלה1[[#This Row],[עמודה53]]&gt;2000,"Yes","No")</f>
        <v>No</v>
      </c>
      <c r="N2977" s="28">
        <v>249</v>
      </c>
      <c r="O2977" s="28">
        <f>AVERAGE(טבלה1[[#This Row],[עמודה52]:[עמודה53]])</f>
        <v>29.5</v>
      </c>
      <c r="P2977" s="28" t="str">
        <f>IF(טבלה1[[#This Row],[עמודה4]]="&lt; $25 / hr","0$ - $25 / hr",טבלה1[[#This Row],[עמודה4]])</f>
        <v>$100 - $149 / hr</v>
      </c>
      <c r="Q2977" s="12" t="str" cm="1">
        <f t="array" ref="Q2977">INDEX(_xlfn.TEXTSPLIT(טבלה1[[#This Row],[עמודה55]],"-"),1)</f>
        <v xml:space="preserve">$100 </v>
      </c>
      <c r="R2977" s="21" t="str" cm="1">
        <f t="array" ref="R2977">INDEX(_xlfn.TEXTSPLIT(INDEX(_xlfn.TEXTSPLIT(טבלה1[[#This Row],[עמודה55]],"-"),2),"/"),1)</f>
        <v xml:space="preserve"> $149 </v>
      </c>
      <c r="S2977" s="28">
        <f>AVERAGE(טבלה1[[#This Row],[עמודה59]:[עמודה60]])</f>
        <v>124.5</v>
      </c>
      <c r="T2977" s="31">
        <f>VALUE(SUBSTITUTE(טבלה1[[#This Row],[עמודה56]],"$",""))</f>
        <v>100</v>
      </c>
      <c r="U2977" s="31">
        <f>VALUE(SUBSTITUTE(טבלה1[[#This Row],[עמודה57]],"$",""))</f>
        <v>149</v>
      </c>
      <c r="V2977" s="31" t="str">
        <f>IF(טבלה1[[#This Row],[עמודה58]]&gt;30,"Yes","No")</f>
        <v>Yes</v>
      </c>
    </row>
    <row r="2978" spans="1:22" x14ac:dyDescent="0.15">
      <c r="A2978" s="32" t="s">
        <v>6928</v>
      </c>
      <c r="B2978" s="33" t="s">
        <v>6929</v>
      </c>
      <c r="C2978" s="33" t="s">
        <v>102</v>
      </c>
      <c r="D2978" s="44">
        <v>10000</v>
      </c>
      <c r="E2978" s="33" t="s">
        <v>9</v>
      </c>
      <c r="F2978" s="33" t="s">
        <v>29</v>
      </c>
      <c r="G2978" s="36" t="str">
        <f t="shared" si="46"/>
        <v>Low</v>
      </c>
      <c r="H2978" s="34">
        <v>0.4</v>
      </c>
      <c r="I2978" s="35"/>
      <c r="J2978" s="12" t="str" cm="1">
        <f t="array" ref="J2978">INDEX(_xlfn.TEXTSPLIT(טבלה1[[#This Row],[עמודה2]],","),2)</f>
        <v xml:space="preserve"> Estonia</v>
      </c>
      <c r="K2978" s="37" t="str">
        <f>_xlfn.CONCAT(טבלה1[[#This Row],[AI_Companies]]," ",טבלה1[[#This Row],[עמודה1]])</f>
        <v>8allocate http://www.8allocate.com/</v>
      </c>
      <c r="L2978" s="36">
        <v>10</v>
      </c>
      <c r="M2978" s="36" t="str">
        <f>IF(טבלה1[[#This Row],[עמודה53]]&gt;2000,"Yes","No")</f>
        <v>No</v>
      </c>
      <c r="N2978" s="36">
        <v>49</v>
      </c>
      <c r="O2978" s="36">
        <f>AVERAGE(טבלה1[[#This Row],[עמודה52]:[עמודה53]])</f>
        <v>149.5</v>
      </c>
      <c r="P2978" s="36" t="str">
        <f>IF(טבלה1[[#This Row],[עמודה4]]="&lt; $25 / hr","0$ - $25 / hr",טבלה1[[#This Row],[עמודה4]])</f>
        <v>$25 - $49 / hr</v>
      </c>
      <c r="Q2978" s="12" t="str" cm="1">
        <f t="array" ref="Q2978">INDEX(_xlfn.TEXTSPLIT(טבלה1[[#This Row],[עמודה55]],"-"),1)</f>
        <v xml:space="preserve">$25 </v>
      </c>
      <c r="R2978" s="21" t="str" cm="1">
        <f t="array" ref="R2978">INDEX(_xlfn.TEXTSPLIT(INDEX(_xlfn.TEXTSPLIT(טבלה1[[#This Row],[עמודה55]],"-"),2),"/"),1)</f>
        <v xml:space="preserve"> $49 </v>
      </c>
      <c r="S2978" s="36">
        <f>AVERAGE(טבלה1[[#This Row],[עמודה59]:[עמודה60]])</f>
        <v>37</v>
      </c>
      <c r="T2978" s="38">
        <f>VALUE(SUBSTITUTE(טבלה1[[#This Row],[עמודה56]],"$",""))</f>
        <v>25</v>
      </c>
      <c r="U2978" s="38">
        <f>VALUE(SUBSTITUTE(טבלה1[[#This Row],[עמודה57]],"$",""))</f>
        <v>49</v>
      </c>
      <c r="V2978" s="38" t="str">
        <f>IF(טבלה1[[#This Row],[עמודה58]]&gt;30,"Yes","No")</f>
        <v>Yes</v>
      </c>
    </row>
    <row r="2979" spans="1:22" x14ac:dyDescent="0.15">
      <c r="A2979" s="32" t="s">
        <v>6930</v>
      </c>
      <c r="B2979" s="39" t="s">
        <v>6931</v>
      </c>
      <c r="C2979" s="39" t="s">
        <v>546</v>
      </c>
      <c r="D2979" s="40">
        <v>10000</v>
      </c>
      <c r="E2979" s="39" t="s">
        <v>33</v>
      </c>
      <c r="F2979" s="39" t="s">
        <v>10</v>
      </c>
      <c r="G2979" s="36" t="str">
        <f t="shared" si="46"/>
        <v>Low</v>
      </c>
      <c r="H2979" s="41">
        <v>0.1</v>
      </c>
      <c r="I2979" s="42"/>
      <c r="J2979" s="12" t="str" cm="1">
        <f t="array" ref="J2979">INDEX(_xlfn.TEXTSPLIT(טבלה1[[#This Row],[עמודה2]],","),2)</f>
        <v xml:space="preserve"> United Kingdom</v>
      </c>
      <c r="K2979" s="43" t="str">
        <f>_xlfn.CONCAT(טבלה1[[#This Row],[AI_Companies]]," ",טבלה1[[#This Row],[עמודה1]])</f>
        <v>Levels.Digital https://levels.digital</v>
      </c>
      <c r="L2979" s="28">
        <v>50</v>
      </c>
      <c r="M2979" s="28" t="str">
        <f>IF(טבלה1[[#This Row],[עמודה53]]&gt;2000,"Yes","No")</f>
        <v>No</v>
      </c>
      <c r="N2979" s="28">
        <v>249</v>
      </c>
      <c r="O2979" s="28">
        <f>AVERAGE(טבלה1[[#This Row],[עמודה52]:[עמודה53]])</f>
        <v>29.5</v>
      </c>
      <c r="P2979" s="28" t="str">
        <f>IF(טבלה1[[#This Row],[עמודה4]]="&lt; $25 / hr","0$ - $25 / hr",טבלה1[[#This Row],[עמודה4]])</f>
        <v>$50 - $99 / hr</v>
      </c>
      <c r="Q2979" s="12" t="str" cm="1">
        <f t="array" ref="Q2979">INDEX(_xlfn.TEXTSPLIT(טבלה1[[#This Row],[עמודה55]],"-"),1)</f>
        <v xml:space="preserve">$50 </v>
      </c>
      <c r="R2979" s="21" t="str" cm="1">
        <f t="array" ref="R2979">INDEX(_xlfn.TEXTSPLIT(INDEX(_xlfn.TEXTSPLIT(טבלה1[[#This Row],[עמודה55]],"-"),2),"/"),1)</f>
        <v xml:space="preserve"> $99 </v>
      </c>
      <c r="S2979" s="28">
        <f>AVERAGE(טבלה1[[#This Row],[עמודה59]:[עמודה60]])</f>
        <v>74.5</v>
      </c>
      <c r="T2979" s="31">
        <f>VALUE(SUBSTITUTE(טבלה1[[#This Row],[עמודה56]],"$",""))</f>
        <v>50</v>
      </c>
      <c r="U2979" s="31">
        <f>VALUE(SUBSTITUTE(טבלה1[[#This Row],[עמודה57]],"$",""))</f>
        <v>99</v>
      </c>
      <c r="V2979" s="31" t="str">
        <f>IF(טבלה1[[#This Row],[עמודה58]]&gt;30,"Yes","No")</f>
        <v>Yes</v>
      </c>
    </row>
    <row r="2980" spans="1:22" x14ac:dyDescent="0.15">
      <c r="A2980" s="32" t="s">
        <v>6932</v>
      </c>
      <c r="B2980" s="33" t="s">
        <v>6933</v>
      </c>
      <c r="C2980" s="33" t="s">
        <v>6934</v>
      </c>
      <c r="D2980" s="44">
        <v>25000</v>
      </c>
      <c r="E2980" s="33" t="s">
        <v>33</v>
      </c>
      <c r="F2980" s="33" t="s">
        <v>10</v>
      </c>
      <c r="G2980" s="36" t="str">
        <f t="shared" si="46"/>
        <v>Low</v>
      </c>
      <c r="H2980" s="34">
        <v>0.1</v>
      </c>
      <c r="I2980" s="35"/>
      <c r="J2980" s="12" t="str" cm="1">
        <f t="array" ref="J2980">INDEX(_xlfn.TEXTSPLIT(טבלה1[[#This Row],[עמודה2]],","),2)</f>
        <v xml:space="preserve"> IL</v>
      </c>
      <c r="K2980" s="37" t="str">
        <f>_xlfn.CONCAT(טבלה1[[#This Row],[AI_Companies]]," ",טבלה1[[#This Row],[עמודה1]])</f>
        <v>Empeek https://empeek.com/</v>
      </c>
      <c r="L2980" s="36">
        <v>50</v>
      </c>
      <c r="M2980" s="36" t="str">
        <f>IF(טבלה1[[#This Row],[עמודה53]]&gt;2000,"Yes","No")</f>
        <v>No</v>
      </c>
      <c r="N2980" s="36">
        <v>249</v>
      </c>
      <c r="O2980" s="36">
        <f>AVERAGE(טבלה1[[#This Row],[עמודה52]:[עמודה53]])</f>
        <v>149.5</v>
      </c>
      <c r="P2980" s="36" t="str">
        <f>IF(טבלה1[[#This Row],[עמודה4]]="&lt; $25 / hr","0$ - $25 / hr",טבלה1[[#This Row],[עמודה4]])</f>
        <v>$25 - $49 / hr</v>
      </c>
      <c r="Q2980" s="12" t="str" cm="1">
        <f t="array" ref="Q2980">INDEX(_xlfn.TEXTSPLIT(טבלה1[[#This Row],[עמודה55]],"-"),1)</f>
        <v xml:space="preserve">$25 </v>
      </c>
      <c r="R2980" s="21" t="str" cm="1">
        <f t="array" ref="R2980">INDEX(_xlfn.TEXTSPLIT(INDEX(_xlfn.TEXTSPLIT(טבלה1[[#This Row],[עמודה55]],"-"),2),"/"),1)</f>
        <v xml:space="preserve"> $49 </v>
      </c>
      <c r="S2980" s="36">
        <f>AVERAGE(טבלה1[[#This Row],[עמודה59]:[עמודה60]])</f>
        <v>37</v>
      </c>
      <c r="T2980" s="38">
        <f>VALUE(SUBSTITUTE(טבלה1[[#This Row],[עמודה56]],"$",""))</f>
        <v>25</v>
      </c>
      <c r="U2980" s="38">
        <f>VALUE(SUBSTITUTE(טבלה1[[#This Row],[עמודה57]],"$",""))</f>
        <v>49</v>
      </c>
      <c r="V2980" s="38" t="str">
        <f>IF(טבלה1[[#This Row],[עמודה58]]&gt;30,"Yes","No")</f>
        <v>Yes</v>
      </c>
    </row>
    <row r="2981" spans="1:22" x14ac:dyDescent="0.15">
      <c r="A2981" s="32" t="s">
        <v>6935</v>
      </c>
      <c r="B2981" s="39" t="s">
        <v>6936</v>
      </c>
      <c r="C2981" s="39" t="s">
        <v>292</v>
      </c>
      <c r="D2981" s="40">
        <v>5000</v>
      </c>
      <c r="E2981" s="39" t="s">
        <v>33</v>
      </c>
      <c r="F2981" s="39" t="s">
        <v>10</v>
      </c>
      <c r="G2981" s="36" t="str">
        <f t="shared" si="46"/>
        <v>Low</v>
      </c>
      <c r="H2981" s="41">
        <v>0.1</v>
      </c>
      <c r="I2981" s="42"/>
      <c r="J2981" s="12" t="str" cm="1">
        <f t="array" ref="J2981">INDEX(_xlfn.TEXTSPLIT(טבלה1[[#This Row],[עמודה2]],","),2)</f>
        <v xml:space="preserve"> India</v>
      </c>
      <c r="K2981" s="43" t="str">
        <f>_xlfn.CONCAT(טבלה1[[#This Row],[AI_Companies]]," ",טבלה1[[#This Row],[עמודה1]])</f>
        <v>MindstackTechnologies https://mindstacktechnologies.com/</v>
      </c>
      <c r="L2981" s="28">
        <v>50</v>
      </c>
      <c r="M2981" s="28" t="str">
        <f>IF(טבלה1[[#This Row],[עמודה53]]&gt;2000,"Yes","No")</f>
        <v>No</v>
      </c>
      <c r="N2981" s="28">
        <v>249</v>
      </c>
      <c r="O2981" s="28">
        <f>AVERAGE(טבלה1[[#This Row],[עמודה52]:[עמודה53]])</f>
        <v>149.5</v>
      </c>
      <c r="P2981" s="28" t="str">
        <f>IF(טבלה1[[#This Row],[עמודה4]]="&lt; $25 / hr","0$ - $25 / hr",טבלה1[[#This Row],[עמודה4]])</f>
        <v>$25 - $49 / hr</v>
      </c>
      <c r="Q2981" s="12" t="str" cm="1">
        <f t="array" ref="Q2981">INDEX(_xlfn.TEXTSPLIT(טבלה1[[#This Row],[עמודה55]],"-"),1)</f>
        <v xml:space="preserve">$25 </v>
      </c>
      <c r="R2981" s="21" t="str" cm="1">
        <f t="array" ref="R2981">INDEX(_xlfn.TEXTSPLIT(INDEX(_xlfn.TEXTSPLIT(טבלה1[[#This Row],[עמודה55]],"-"),2),"/"),1)</f>
        <v xml:space="preserve"> $49 </v>
      </c>
      <c r="S2981" s="28">
        <f>AVERAGE(טבלה1[[#This Row],[עמודה59]:[עמודה60]])</f>
        <v>37</v>
      </c>
      <c r="T2981" s="31">
        <f>VALUE(SUBSTITUTE(טבלה1[[#This Row],[עמודה56]],"$",""))</f>
        <v>25</v>
      </c>
      <c r="U2981" s="31">
        <f>VALUE(SUBSTITUTE(טבלה1[[#This Row],[עמודה57]],"$",""))</f>
        <v>49</v>
      </c>
      <c r="V2981" s="31" t="str">
        <f>IF(טבלה1[[#This Row],[עמודה58]]&gt;30,"Yes","No")</f>
        <v>Yes</v>
      </c>
    </row>
    <row r="2982" spans="1:22" x14ac:dyDescent="0.15">
      <c r="A2982" s="32" t="s">
        <v>6937</v>
      </c>
      <c r="B2982" s="33" t="s">
        <v>6938</v>
      </c>
      <c r="C2982" s="33" t="s">
        <v>53</v>
      </c>
      <c r="D2982" s="44">
        <v>25000</v>
      </c>
      <c r="E2982" s="33" t="s">
        <v>33</v>
      </c>
      <c r="F2982" s="33" t="s">
        <v>29</v>
      </c>
      <c r="G2982" s="36" t="str">
        <f t="shared" si="46"/>
        <v>Low</v>
      </c>
      <c r="H2982" s="34">
        <v>0.1</v>
      </c>
      <c r="I2982" s="35"/>
      <c r="J2982" s="12" t="str" cm="1">
        <f t="array" ref="J2982">INDEX(_xlfn.TEXTSPLIT(טבלה1[[#This Row],[עמודה2]],","),2)</f>
        <v xml:space="preserve"> India</v>
      </c>
      <c r="K2982" s="37" t="str">
        <f>_xlfn.CONCAT(טבלה1[[#This Row],[AI_Companies]]," ",טבלה1[[#This Row],[עמודה1]])</f>
        <v>SayOneTechnologies https://www.sayonetech.com/</v>
      </c>
      <c r="L2982" s="36">
        <v>10</v>
      </c>
      <c r="M2982" s="36" t="str">
        <f>IF(טבלה1[[#This Row],[עמודה53]]&gt;2000,"Yes","No")</f>
        <v>No</v>
      </c>
      <c r="N2982" s="36">
        <v>49</v>
      </c>
      <c r="O2982" s="36">
        <f>AVERAGE(טבלה1[[#This Row],[עמודה52]:[עמודה53]])</f>
        <v>149.5</v>
      </c>
      <c r="P2982" s="36" t="str">
        <f>IF(טבלה1[[#This Row],[עמודה4]]="&lt; $25 / hr","0$ - $25 / hr",טבלה1[[#This Row],[עמודה4]])</f>
        <v>$25 - $49 / hr</v>
      </c>
      <c r="Q2982" s="12" t="str" cm="1">
        <f t="array" ref="Q2982">INDEX(_xlfn.TEXTSPLIT(טבלה1[[#This Row],[עמודה55]],"-"),1)</f>
        <v xml:space="preserve">$25 </v>
      </c>
      <c r="R2982" s="21" t="str" cm="1">
        <f t="array" ref="R2982">INDEX(_xlfn.TEXTSPLIT(INDEX(_xlfn.TEXTSPLIT(טבלה1[[#This Row],[עמודה55]],"-"),2),"/"),1)</f>
        <v xml:space="preserve"> $49 </v>
      </c>
      <c r="S2982" s="36">
        <f>AVERAGE(טבלה1[[#This Row],[עמודה59]:[עמודה60]])</f>
        <v>37</v>
      </c>
      <c r="T2982" s="38">
        <f>VALUE(SUBSTITUTE(טבלה1[[#This Row],[עמודה56]],"$",""))</f>
        <v>25</v>
      </c>
      <c r="U2982" s="38">
        <f>VALUE(SUBSTITUTE(טבלה1[[#This Row],[עמודה57]],"$",""))</f>
        <v>49</v>
      </c>
      <c r="V2982" s="38" t="str">
        <f>IF(טבלה1[[#This Row],[עמודה58]]&gt;30,"Yes","No")</f>
        <v>Yes</v>
      </c>
    </row>
    <row r="2983" spans="1:22" x14ac:dyDescent="0.15">
      <c r="A2983" s="32" t="s">
        <v>6939</v>
      </c>
      <c r="B2983" s="39" t="s">
        <v>6940</v>
      </c>
      <c r="C2983" s="39" t="s">
        <v>3422</v>
      </c>
      <c r="D2983" s="40">
        <v>10000</v>
      </c>
      <c r="E2983" s="39" t="s">
        <v>33</v>
      </c>
      <c r="F2983" s="39" t="s">
        <v>10</v>
      </c>
      <c r="G2983" s="36" t="str">
        <f t="shared" si="46"/>
        <v>Low</v>
      </c>
      <c r="H2983" s="41">
        <v>0.1</v>
      </c>
      <c r="I2983" s="42"/>
      <c r="J2983" s="12" t="str" cm="1">
        <f t="array" ref="J2983">INDEX(_xlfn.TEXTSPLIT(טבלה1[[#This Row],[עמודה2]],","),2)</f>
        <v xml:space="preserve"> Ukraine</v>
      </c>
      <c r="K2983" s="43" t="str">
        <f>_xlfn.CONCAT(טבלה1[[#This Row],[AI_Companies]]," ",טבלה1[[#This Row],[עמודה1]])</f>
        <v>SOFTUUP,LLC https://softuup.com/</v>
      </c>
      <c r="L2983" s="28">
        <v>50</v>
      </c>
      <c r="M2983" s="28" t="str">
        <f>IF(טבלה1[[#This Row],[עמודה53]]&gt;2000,"Yes","No")</f>
        <v>No</v>
      </c>
      <c r="N2983" s="28">
        <v>249</v>
      </c>
      <c r="O2983" s="28">
        <f>AVERAGE(טבלה1[[#This Row],[עמודה52]:[עמודה53]])</f>
        <v>29.5</v>
      </c>
      <c r="P2983" s="28" t="str">
        <f>IF(טבלה1[[#This Row],[עמודה4]]="&lt; $25 / hr","0$ - $25 / hr",טבלה1[[#This Row],[עמודה4]])</f>
        <v>$25 - $49 / hr</v>
      </c>
      <c r="Q2983" s="12" t="str" cm="1">
        <f t="array" ref="Q2983">INDEX(_xlfn.TEXTSPLIT(טבלה1[[#This Row],[עמודה55]],"-"),1)</f>
        <v xml:space="preserve">$25 </v>
      </c>
      <c r="R2983" s="21" t="str" cm="1">
        <f t="array" ref="R2983">INDEX(_xlfn.TEXTSPLIT(INDEX(_xlfn.TEXTSPLIT(טבלה1[[#This Row],[עמודה55]],"-"),2),"/"),1)</f>
        <v xml:space="preserve"> $49 </v>
      </c>
      <c r="S2983" s="28">
        <f>AVERAGE(טבלה1[[#This Row],[עמודה59]:[עמודה60]])</f>
        <v>37</v>
      </c>
      <c r="T2983" s="31">
        <f>VALUE(SUBSTITUTE(טבלה1[[#This Row],[עמודה56]],"$",""))</f>
        <v>25</v>
      </c>
      <c r="U2983" s="31">
        <f>VALUE(SUBSTITUTE(טבלה1[[#This Row],[עמודה57]],"$",""))</f>
        <v>49</v>
      </c>
      <c r="V2983" s="31" t="str">
        <f>IF(טבלה1[[#This Row],[עמודה58]]&gt;30,"Yes","No")</f>
        <v>Yes</v>
      </c>
    </row>
    <row r="2984" spans="1:22" x14ac:dyDescent="0.15">
      <c r="A2984" s="32" t="s">
        <v>6941</v>
      </c>
      <c r="B2984" s="33" t="s">
        <v>6942</v>
      </c>
      <c r="C2984" s="33" t="s">
        <v>2668</v>
      </c>
      <c r="D2984" s="44">
        <v>10000</v>
      </c>
      <c r="E2984" s="33" t="s">
        <v>33</v>
      </c>
      <c r="F2984" s="33" t="s">
        <v>29</v>
      </c>
      <c r="G2984" s="36" t="str">
        <f t="shared" si="46"/>
        <v>Med</v>
      </c>
      <c r="H2984" s="34">
        <v>0.5</v>
      </c>
      <c r="I2984" s="35"/>
      <c r="J2984" s="12" t="str" cm="1">
        <f t="array" ref="J2984">INDEX(_xlfn.TEXTSPLIT(טבלה1[[#This Row],[עמודה2]],","),2)</f>
        <v xml:space="preserve"> India</v>
      </c>
      <c r="K2984" s="37" t="str">
        <f>_xlfn.CONCAT(טבלה1[[#This Row],[AI_Companies]]," ",טבלה1[[#This Row],[עמודה1]])</f>
        <v>CoruscateSolutionsPvtLtd https://www.coruscatesolution.com/</v>
      </c>
      <c r="L2984" s="36">
        <v>10</v>
      </c>
      <c r="M2984" s="36" t="str">
        <f>IF(טבלה1[[#This Row],[עמודה53]]&gt;2000,"Yes","No")</f>
        <v>No</v>
      </c>
      <c r="N2984" s="36">
        <v>49</v>
      </c>
      <c r="O2984" s="36">
        <f>AVERAGE(טבלה1[[#This Row],[עמודה52]:[עמודה53]])</f>
        <v>149.5</v>
      </c>
      <c r="P2984" s="36" t="str">
        <f>IF(טבלה1[[#This Row],[עמודה4]]="&lt; $25 / hr","0$ - $25 / hr",טבלה1[[#This Row],[עמודה4]])</f>
        <v>$25 - $49 / hr</v>
      </c>
      <c r="Q2984" s="12" t="str" cm="1">
        <f t="array" ref="Q2984">INDEX(_xlfn.TEXTSPLIT(טבלה1[[#This Row],[עמודה55]],"-"),1)</f>
        <v xml:space="preserve">$25 </v>
      </c>
      <c r="R2984" s="21" t="str" cm="1">
        <f t="array" ref="R2984">INDEX(_xlfn.TEXTSPLIT(INDEX(_xlfn.TEXTSPLIT(טבלה1[[#This Row],[עמודה55]],"-"),2),"/"),1)</f>
        <v xml:space="preserve"> $49 </v>
      </c>
      <c r="S2984" s="36">
        <f>AVERAGE(טבלה1[[#This Row],[עמודה59]:[עמודה60]])</f>
        <v>37</v>
      </c>
      <c r="T2984" s="38">
        <f>VALUE(SUBSTITUTE(טבלה1[[#This Row],[עמודה56]],"$",""))</f>
        <v>25</v>
      </c>
      <c r="U2984" s="38">
        <f>VALUE(SUBSTITUTE(טבלה1[[#This Row],[עמודה57]],"$",""))</f>
        <v>49</v>
      </c>
      <c r="V2984" s="38" t="str">
        <f>IF(טבלה1[[#This Row],[עמודה58]]&gt;30,"Yes","No")</f>
        <v>Yes</v>
      </c>
    </row>
    <row r="2985" spans="1:22" x14ac:dyDescent="0.15">
      <c r="A2985" s="32" t="s">
        <v>6943</v>
      </c>
      <c r="B2985" s="39" t="s">
        <v>6944</v>
      </c>
      <c r="C2985" s="39" t="s">
        <v>3473</v>
      </c>
      <c r="D2985" s="40">
        <v>10000</v>
      </c>
      <c r="E2985" s="39" t="s">
        <v>21</v>
      </c>
      <c r="F2985" s="39" t="s">
        <v>29</v>
      </c>
      <c r="G2985" s="36" t="str">
        <f t="shared" si="46"/>
        <v>Low</v>
      </c>
      <c r="H2985" s="41">
        <v>0.18</v>
      </c>
      <c r="I2985" s="42"/>
      <c r="J2985" s="12" t="str" cm="1">
        <f t="array" ref="J2985">INDEX(_xlfn.TEXTSPLIT(טבלה1[[#This Row],[עמודה2]],","),2)</f>
        <v xml:space="preserve"> India</v>
      </c>
      <c r="K2985" s="43" t="str">
        <f>_xlfn.CONCAT(טבלה1[[#This Row],[AI_Companies]]," ",טבלה1[[#This Row],[עמודה1]])</f>
        <v>KevitTechnologies https://kevit.io</v>
      </c>
      <c r="L2985" s="28">
        <v>10</v>
      </c>
      <c r="M2985" s="28" t="str">
        <f>IF(טבלה1[[#This Row],[עמודה53]]&gt;2000,"Yes","No")</f>
        <v>No</v>
      </c>
      <c r="N2985" s="28">
        <v>49</v>
      </c>
      <c r="O2985" s="28">
        <f>AVERAGE(טבלה1[[#This Row],[עמודה52]:[עמודה53]])</f>
        <v>29.5</v>
      </c>
      <c r="P2985" s="28" t="str">
        <f>IF(טבלה1[[#This Row],[עמודה4]]="&lt; $25 / hr","0$ - $25 / hr",טבלה1[[#This Row],[עמודה4]])</f>
        <v>$25 - $49 / hr</v>
      </c>
      <c r="Q2985" s="12" t="str" cm="1">
        <f t="array" ref="Q2985">INDEX(_xlfn.TEXTSPLIT(טבלה1[[#This Row],[עמודה55]],"-"),1)</f>
        <v xml:space="preserve">$25 </v>
      </c>
      <c r="R2985" s="21" t="str" cm="1">
        <f t="array" ref="R2985">INDEX(_xlfn.TEXTSPLIT(INDEX(_xlfn.TEXTSPLIT(טבלה1[[#This Row],[עמודה55]],"-"),2),"/"),1)</f>
        <v xml:space="preserve"> $49 </v>
      </c>
      <c r="S2985" s="28">
        <f>AVERAGE(טבלה1[[#This Row],[עמודה59]:[עמודה60]])</f>
        <v>37</v>
      </c>
      <c r="T2985" s="31">
        <f>VALUE(SUBSTITUTE(טבלה1[[#This Row],[עמודה56]],"$",""))</f>
        <v>25</v>
      </c>
      <c r="U2985" s="31">
        <f>VALUE(SUBSTITUTE(טבלה1[[#This Row],[עמודה57]],"$",""))</f>
        <v>49</v>
      </c>
      <c r="V2985" s="31" t="str">
        <f>IF(טבלה1[[#This Row],[עמודה58]]&gt;30,"Yes","No")</f>
        <v>Yes</v>
      </c>
    </row>
    <row r="2986" spans="1:22" x14ac:dyDescent="0.15">
      <c r="A2986" s="32" t="s">
        <v>6945</v>
      </c>
      <c r="B2986" s="33" t="s">
        <v>6946</v>
      </c>
      <c r="C2986" s="33" t="s">
        <v>4535</v>
      </c>
      <c r="D2986" s="44">
        <v>10000</v>
      </c>
      <c r="E2986" s="33" t="s">
        <v>63</v>
      </c>
      <c r="F2986" s="33" t="s">
        <v>117</v>
      </c>
      <c r="G2986" s="36" t="str">
        <f t="shared" si="46"/>
        <v>Low</v>
      </c>
      <c r="H2986" s="34">
        <v>0.1</v>
      </c>
      <c r="I2986" s="35"/>
      <c r="J2986" s="12" t="str" cm="1">
        <f t="array" ref="J2986">INDEX(_xlfn.TEXTSPLIT(טבלה1[[#This Row],[עמודה2]],","),2)</f>
        <v xml:space="preserve"> FL</v>
      </c>
      <c r="K2986" s="37" t="str">
        <f>_xlfn.CONCAT(טבלה1[[#This Row],[AI_Companies]]," ",טבלה1[[#This Row],[עמודה1]])</f>
        <v>TheSilverLogic https://tsl.io</v>
      </c>
      <c r="L2986" s="36">
        <v>2</v>
      </c>
      <c r="M2986" s="36" t="str">
        <f>IF(טבלה1[[#This Row],[עמודה53]]&gt;2000,"Yes","No")</f>
        <v>No</v>
      </c>
      <c r="N2986" s="36">
        <v>9</v>
      </c>
      <c r="O2986" s="36">
        <f>AVERAGE(טבלה1[[#This Row],[עמודה52]:[עמודה53]])</f>
        <v>29.5</v>
      </c>
      <c r="P2986" s="36" t="str">
        <f>IF(טבלה1[[#This Row],[עמודה4]]="&lt; $25 / hr","0$ - $25 / hr",טבלה1[[#This Row],[עמודה4]])</f>
        <v>$100 - $149 / hr</v>
      </c>
      <c r="Q2986" s="12" t="str" cm="1">
        <f t="array" ref="Q2986">INDEX(_xlfn.TEXTSPLIT(טבלה1[[#This Row],[עמודה55]],"-"),1)</f>
        <v xml:space="preserve">$100 </v>
      </c>
      <c r="R2986" s="21" t="str" cm="1">
        <f t="array" ref="R2986">INDEX(_xlfn.TEXTSPLIT(INDEX(_xlfn.TEXTSPLIT(טבלה1[[#This Row],[עמודה55]],"-"),2),"/"),1)</f>
        <v xml:space="preserve"> $149 </v>
      </c>
      <c r="S2986" s="36">
        <f>AVERAGE(טבלה1[[#This Row],[עמודה59]:[עמודה60]])</f>
        <v>124.5</v>
      </c>
      <c r="T2986" s="38">
        <f>VALUE(SUBSTITUTE(טבלה1[[#This Row],[עמודה56]],"$",""))</f>
        <v>100</v>
      </c>
      <c r="U2986" s="38">
        <f>VALUE(SUBSTITUTE(טבלה1[[#This Row],[עמודה57]],"$",""))</f>
        <v>149</v>
      </c>
      <c r="V2986" s="38" t="str">
        <f>IF(טבלה1[[#This Row],[עמודה58]]&gt;30,"Yes","No")</f>
        <v>Yes</v>
      </c>
    </row>
    <row r="2987" spans="1:22" x14ac:dyDescent="0.15">
      <c r="A2987" s="32" t="s">
        <v>6947</v>
      </c>
      <c r="B2987" s="39" t="s">
        <v>6948</v>
      </c>
      <c r="C2987" s="39" t="s">
        <v>464</v>
      </c>
      <c r="D2987" s="40">
        <v>1000</v>
      </c>
      <c r="E2987" s="39" t="s">
        <v>33</v>
      </c>
      <c r="F2987" s="39" t="s">
        <v>29</v>
      </c>
      <c r="G2987" s="36" t="str">
        <f t="shared" si="46"/>
        <v>High</v>
      </c>
      <c r="H2987" s="41">
        <v>1</v>
      </c>
      <c r="I2987" s="42"/>
      <c r="J2987" s="12" t="str" cm="1">
        <f t="array" ref="J2987">INDEX(_xlfn.TEXTSPLIT(טבלה1[[#This Row],[עמודה2]],","),2)</f>
        <v xml:space="preserve"> IA</v>
      </c>
      <c r="K2987" s="43" t="str">
        <f>_xlfn.CONCAT(טבלה1[[#This Row],[AI_Companies]]," ",טבלה1[[#This Row],[עמודה1]])</f>
        <v>CamMyers&amp;Partners https://cammyers.com</v>
      </c>
      <c r="L2987" s="28">
        <v>10</v>
      </c>
      <c r="M2987" s="28" t="str">
        <f>IF(טבלה1[[#This Row],[עמודה53]]&gt;2000,"Yes","No")</f>
        <v>No</v>
      </c>
      <c r="N2987" s="28">
        <v>49</v>
      </c>
      <c r="O2987" s="28">
        <f>AVERAGE(טבלה1[[#This Row],[עמודה52]:[עמודה53]])</f>
        <v>5.5</v>
      </c>
      <c r="P2987" s="28" t="str">
        <f>IF(טבלה1[[#This Row],[עמודה4]]="&lt; $25 / hr","0$ - $25 / hr",טבלה1[[#This Row],[עמודה4]])</f>
        <v>$150 - $199 / hr</v>
      </c>
      <c r="Q2987" s="12" t="str" cm="1">
        <f t="array" ref="Q2987">INDEX(_xlfn.TEXTSPLIT(טבלה1[[#This Row],[עמודה55]],"-"),1)</f>
        <v xml:space="preserve">$150 </v>
      </c>
      <c r="R2987" s="21" t="str" cm="1">
        <f t="array" ref="R2987">INDEX(_xlfn.TEXTSPLIT(INDEX(_xlfn.TEXTSPLIT(טבלה1[[#This Row],[עמודה55]],"-"),2),"/"),1)</f>
        <v xml:space="preserve"> $199 </v>
      </c>
      <c r="S2987" s="28">
        <f>AVERAGE(טבלה1[[#This Row],[עמודה59]:[עמודה60]])</f>
        <v>174.5</v>
      </c>
      <c r="T2987" s="31">
        <f>VALUE(SUBSTITUTE(טבלה1[[#This Row],[עמודה56]],"$",""))</f>
        <v>150</v>
      </c>
      <c r="U2987" s="31">
        <f>VALUE(SUBSTITUTE(טבלה1[[#This Row],[עמודה57]],"$",""))</f>
        <v>199</v>
      </c>
      <c r="V2987" s="31" t="str">
        <f>IF(טבלה1[[#This Row],[עמודה58]]&gt;30,"Yes","No")</f>
        <v>Yes</v>
      </c>
    </row>
    <row r="2988" spans="1:22" x14ac:dyDescent="0.15">
      <c r="A2988" s="32" t="s">
        <v>6949</v>
      </c>
      <c r="B2988" s="33" t="s">
        <v>6950</v>
      </c>
      <c r="C2988" s="33" t="s">
        <v>212</v>
      </c>
      <c r="D2988" s="44">
        <v>50000</v>
      </c>
      <c r="E2988" s="33" t="s">
        <v>9</v>
      </c>
      <c r="F2988" s="33" t="s">
        <v>5</v>
      </c>
      <c r="G2988" s="36" t="str">
        <f t="shared" si="46"/>
        <v>Low</v>
      </c>
      <c r="H2988" s="34">
        <v>0.2</v>
      </c>
      <c r="I2988" s="35"/>
      <c r="J2988" s="12" t="str" cm="1">
        <f t="array" ref="J2988">INDEX(_xlfn.TEXTSPLIT(טבלה1[[#This Row],[עמודה2]],","),2)</f>
        <v xml:space="preserve"> Pakistan</v>
      </c>
      <c r="K2988" s="37" t="str">
        <f>_xlfn.CONCAT(טבלה1[[#This Row],[AI_Companies]]," ",טבלה1[[#This Row],[עמודה1]])</f>
        <v>QuidSolPvt.Ltd https://www.quids.tech</v>
      </c>
      <c r="L2988" s="36">
        <v>250</v>
      </c>
      <c r="M2988" s="36" t="str">
        <f>IF(טבלה1[[#This Row],[עמודה53]]&gt;2000,"Yes","No")</f>
        <v>No</v>
      </c>
      <c r="N2988" s="36">
        <v>999</v>
      </c>
      <c r="O2988" s="36">
        <f>AVERAGE(טבלה1[[#This Row],[עמודה52]:[עמודה53]])</f>
        <v>29.5</v>
      </c>
      <c r="P2988" s="36" t="str">
        <f>IF(טבלה1[[#This Row],[עמודה4]]="&lt; $25 / hr","0$ - $25 / hr",טבלה1[[#This Row],[עמודה4]])</f>
        <v>$25 - $49 / hr</v>
      </c>
      <c r="Q2988" s="12" t="str" cm="1">
        <f t="array" ref="Q2988">INDEX(_xlfn.TEXTSPLIT(טבלה1[[#This Row],[עמודה55]],"-"),1)</f>
        <v xml:space="preserve">$25 </v>
      </c>
      <c r="R2988" s="21" t="str" cm="1">
        <f t="array" ref="R2988">INDEX(_xlfn.TEXTSPLIT(INDEX(_xlfn.TEXTSPLIT(טבלה1[[#This Row],[עמודה55]],"-"),2),"/"),1)</f>
        <v xml:space="preserve"> $49 </v>
      </c>
      <c r="S2988" s="36">
        <f>AVERAGE(טבלה1[[#This Row],[עמודה59]:[עמודה60]])</f>
        <v>37</v>
      </c>
      <c r="T2988" s="38">
        <f>VALUE(SUBSTITUTE(טבלה1[[#This Row],[עמודה56]],"$",""))</f>
        <v>25</v>
      </c>
      <c r="U2988" s="38">
        <f>VALUE(SUBSTITUTE(טבלה1[[#This Row],[עמודה57]],"$",""))</f>
        <v>49</v>
      </c>
      <c r="V2988" s="38" t="str">
        <f>IF(טבלה1[[#This Row],[עמודה58]]&gt;30,"Yes","No")</f>
        <v>Yes</v>
      </c>
    </row>
    <row r="2989" spans="1:22" x14ac:dyDescent="0.15">
      <c r="A2989" s="32" t="s">
        <v>6951</v>
      </c>
      <c r="B2989" s="39" t="s">
        <v>6952</v>
      </c>
      <c r="C2989" s="39" t="s">
        <v>32</v>
      </c>
      <c r="D2989" s="40">
        <v>5000</v>
      </c>
      <c r="E2989" s="39" t="s">
        <v>33</v>
      </c>
      <c r="F2989" s="39" t="s">
        <v>29</v>
      </c>
      <c r="G2989" s="36" t="str">
        <f t="shared" si="46"/>
        <v>Med</v>
      </c>
      <c r="H2989" s="41">
        <v>0.7</v>
      </c>
      <c r="I2989" s="42"/>
      <c r="J2989" s="12" t="str" cm="1">
        <f t="array" ref="J2989">INDEX(_xlfn.TEXTSPLIT(טבלה1[[#This Row],[עמודה2]],","),2)</f>
        <v xml:space="preserve"> CA</v>
      </c>
      <c r="K2989" s="43" t="str">
        <f>_xlfn.CONCAT(טבלה1[[#This Row],[AI_Companies]]," ",טבלה1[[#This Row],[עמודה1]])</f>
        <v>Gaper https://gaper.io/</v>
      </c>
      <c r="L2989" s="28">
        <v>10</v>
      </c>
      <c r="M2989" s="28" t="str">
        <f>IF(טבלה1[[#This Row],[עמודה53]]&gt;2000,"Yes","No")</f>
        <v>No</v>
      </c>
      <c r="N2989" s="28">
        <v>49</v>
      </c>
      <c r="O2989" s="28">
        <f>AVERAGE(טבלה1[[#This Row],[עמודה52]:[עמודה53]])</f>
        <v>624.5</v>
      </c>
      <c r="P2989" s="28" t="str">
        <f>IF(טבלה1[[#This Row],[עמודה4]]="&lt; $25 / hr","0$ - $25 / hr",טבלה1[[#This Row],[עמודה4]])</f>
        <v>$50 - $99 / hr</v>
      </c>
      <c r="Q2989" s="12" t="str" cm="1">
        <f t="array" ref="Q2989">INDEX(_xlfn.TEXTSPLIT(טבלה1[[#This Row],[עמודה55]],"-"),1)</f>
        <v xml:space="preserve">$50 </v>
      </c>
      <c r="R2989" s="21" t="str" cm="1">
        <f t="array" ref="R2989">INDEX(_xlfn.TEXTSPLIT(INDEX(_xlfn.TEXTSPLIT(טבלה1[[#This Row],[עמודה55]],"-"),2),"/"),1)</f>
        <v xml:space="preserve"> $99 </v>
      </c>
      <c r="S2989" s="28">
        <f>AVERAGE(טבלה1[[#This Row],[עמודה59]:[עמודה60]])</f>
        <v>74.5</v>
      </c>
      <c r="T2989" s="31">
        <f>VALUE(SUBSTITUTE(טבלה1[[#This Row],[עמודה56]],"$",""))</f>
        <v>50</v>
      </c>
      <c r="U2989" s="31">
        <f>VALUE(SUBSTITUTE(טבלה1[[#This Row],[עמודה57]],"$",""))</f>
        <v>99</v>
      </c>
      <c r="V2989" s="31" t="str">
        <f>IF(טבלה1[[#This Row],[עמודה58]]&gt;30,"Yes","No")</f>
        <v>Yes</v>
      </c>
    </row>
    <row r="2990" spans="1:22" x14ac:dyDescent="0.15">
      <c r="A2990" s="32" t="s">
        <v>6953</v>
      </c>
      <c r="B2990" s="33" t="s">
        <v>6954</v>
      </c>
      <c r="C2990" s="33" t="s">
        <v>1179</v>
      </c>
      <c r="D2990" s="44">
        <v>50000</v>
      </c>
      <c r="E2990" s="33" t="s">
        <v>4</v>
      </c>
      <c r="F2990" s="33" t="s">
        <v>5</v>
      </c>
      <c r="G2990" s="36" t="str">
        <f t="shared" si="46"/>
        <v>Low</v>
      </c>
      <c r="H2990" s="34">
        <v>0.15</v>
      </c>
      <c r="I2990" s="35"/>
      <c r="J2990" s="12" t="str" cm="1">
        <f t="array" ref="J2990">INDEX(_xlfn.TEXTSPLIT(טבלה1[[#This Row],[עמודה2]],","),2)</f>
        <v xml:space="preserve"> Pakistan</v>
      </c>
      <c r="K2990" s="37" t="str">
        <f>_xlfn.CONCAT(טבלה1[[#This Row],[AI_Companies]]," ",טבלה1[[#This Row],[עמודה1]])</f>
        <v>DiveDeepAI https://www.divedeep.ai</v>
      </c>
      <c r="L2990" s="36">
        <v>250</v>
      </c>
      <c r="M2990" s="36" t="str">
        <f>IF(טבלה1[[#This Row],[עמודה53]]&gt;2000,"Yes","No")</f>
        <v>No</v>
      </c>
      <c r="N2990" s="36">
        <v>999</v>
      </c>
      <c r="O2990" s="36">
        <f>AVERAGE(טבלה1[[#This Row],[עמודה52]:[עמודה53]])</f>
        <v>29.5</v>
      </c>
      <c r="P2990" s="36" t="str">
        <f>IF(טבלה1[[#This Row],[עמודה4]]="&lt; $25 / hr","0$ - $25 / hr",טבלה1[[#This Row],[עמודה4]])</f>
        <v>$25 - $49 / hr</v>
      </c>
      <c r="Q2990" s="12" t="str" cm="1">
        <f t="array" ref="Q2990">INDEX(_xlfn.TEXTSPLIT(טבלה1[[#This Row],[עמודה55]],"-"),1)</f>
        <v xml:space="preserve">$25 </v>
      </c>
      <c r="R2990" s="21" t="str" cm="1">
        <f t="array" ref="R2990">INDEX(_xlfn.TEXTSPLIT(INDEX(_xlfn.TEXTSPLIT(טבלה1[[#This Row],[עמודה55]],"-"),2),"/"),1)</f>
        <v xml:space="preserve"> $49 </v>
      </c>
      <c r="S2990" s="36">
        <f>AVERAGE(טבלה1[[#This Row],[עמודה59]:[עמודה60]])</f>
        <v>37</v>
      </c>
      <c r="T2990" s="38">
        <f>VALUE(SUBSTITUTE(טבלה1[[#This Row],[עמודה56]],"$",""))</f>
        <v>25</v>
      </c>
      <c r="U2990" s="38">
        <f>VALUE(SUBSTITUTE(טבלה1[[#This Row],[עמודה57]],"$",""))</f>
        <v>49</v>
      </c>
      <c r="V2990" s="38" t="str">
        <f>IF(טבלה1[[#This Row],[עמודה58]]&gt;30,"Yes","No")</f>
        <v>Yes</v>
      </c>
    </row>
    <row r="2991" spans="1:22" x14ac:dyDescent="0.15">
      <c r="A2991" s="32" t="s">
        <v>6955</v>
      </c>
      <c r="B2991" s="39" t="s">
        <v>6956</v>
      </c>
      <c r="C2991" s="39" t="s">
        <v>6957</v>
      </c>
      <c r="D2991" s="40">
        <v>10000</v>
      </c>
      <c r="E2991" s="39" t="s">
        <v>21</v>
      </c>
      <c r="F2991" s="39" t="s">
        <v>29</v>
      </c>
      <c r="G2991" s="36" t="str">
        <f t="shared" si="46"/>
        <v>Med</v>
      </c>
      <c r="H2991" s="41">
        <v>0.5</v>
      </c>
      <c r="I2991" s="42"/>
      <c r="J2991" s="12" t="str" cm="1">
        <f t="array" ref="J2991">INDEX(_xlfn.TEXTSPLIT(טבלה1[[#This Row],[עמודה2]],","),2)</f>
        <v xml:space="preserve"> Colombia</v>
      </c>
      <c r="K2991" s="43" t="str">
        <f>_xlfn.CONCAT(טבלה1[[#This Row],[AI_Companies]]," ",טבלה1[[#This Row],[עמודה1]])</f>
        <v>Auxis https://www.auxis.com</v>
      </c>
      <c r="L2991" s="28">
        <v>10</v>
      </c>
      <c r="M2991" s="28" t="str">
        <f>IF(טבלה1[[#This Row],[עמודה53]]&gt;2000,"Yes","No")</f>
        <v>No</v>
      </c>
      <c r="N2991" s="28">
        <v>49</v>
      </c>
      <c r="O2991" s="28">
        <f>AVERAGE(טבלה1[[#This Row],[עמודה52]:[עמודה53]])</f>
        <v>624.5</v>
      </c>
      <c r="P2991" s="28" t="str">
        <f>IF(טבלה1[[#This Row],[עמודה4]]="&lt; $25 / hr","0$ - $25 / hr",טבלה1[[#This Row],[עמודה4]])</f>
        <v>Undisclosed</v>
      </c>
      <c r="Q2991" s="12" t="str" cm="1">
        <f t="array" ref="Q2991">INDEX(_xlfn.TEXTSPLIT(טבלה1[[#This Row],[עמודה55]],"-"),1)</f>
        <v>Undisclosed</v>
      </c>
      <c r="R2991" s="21" t="e" cm="1">
        <f t="array" ref="R2991">INDEX(_xlfn.TEXTSPLIT(INDEX(_xlfn.TEXTSPLIT(טבלה1[[#This Row],[עמודה55]],"-"),2),"/"),1)</f>
        <v>#REF!</v>
      </c>
      <c r="S2991" s="28" t="e">
        <f>AVERAGE(טבלה1[[#This Row],[עמודה59]:[עמודה60]])</f>
        <v>#VALUE!</v>
      </c>
      <c r="T2991" s="31" t="e">
        <f>VALUE(SUBSTITUTE(טבלה1[[#This Row],[עמודה56]],"$",""))</f>
        <v>#VALUE!</v>
      </c>
      <c r="U2991" s="31" t="e">
        <f>VALUE(SUBSTITUTE(טבלה1[[#This Row],[עמודה57]],"$",""))</f>
        <v>#REF!</v>
      </c>
      <c r="V2991" s="31" t="e">
        <f>IF(טבלה1[[#This Row],[עמודה58]]&gt;30,"Yes","No")</f>
        <v>#VALUE!</v>
      </c>
    </row>
    <row r="2992" spans="1:22" x14ac:dyDescent="0.15">
      <c r="A2992" s="32" t="s">
        <v>6958</v>
      </c>
      <c r="B2992" s="33" t="s">
        <v>6959</v>
      </c>
      <c r="C2992" s="33" t="s">
        <v>6960</v>
      </c>
      <c r="D2992" s="33" t="s">
        <v>4</v>
      </c>
      <c r="E2992" s="33" t="s">
        <v>4</v>
      </c>
      <c r="F2992" s="33" t="s">
        <v>29</v>
      </c>
      <c r="G2992" s="36" t="str">
        <f t="shared" si="46"/>
        <v>Med</v>
      </c>
      <c r="H2992" s="34">
        <v>0.5</v>
      </c>
      <c r="I2992" s="35"/>
      <c r="J2992" s="12" t="str" cm="1">
        <f t="array" ref="J2992">INDEX(_xlfn.TEXTSPLIT(טבלה1[[#This Row],[עמודה2]],","),2)</f>
        <v xml:space="preserve"> South Africa</v>
      </c>
      <c r="K2992" s="37" t="str">
        <f>_xlfn.CONCAT(טבלה1[[#This Row],[AI_Companies]]," ",טבלה1[[#This Row],[עמודה1]])</f>
        <v>Elucidate http://www.elucidate.ai</v>
      </c>
      <c r="L2992" s="36">
        <v>10</v>
      </c>
      <c r="M2992" s="36" t="str">
        <f>IF(טבלה1[[#This Row],[עמודה53]]&gt;2000,"Yes","No")</f>
        <v>No</v>
      </c>
      <c r="N2992" s="36">
        <v>49</v>
      </c>
      <c r="O2992" s="36">
        <f>AVERAGE(טבלה1[[#This Row],[עמודה52]:[עמודה53]])</f>
        <v>29.5</v>
      </c>
      <c r="P2992" s="36" t="str">
        <f>IF(טבלה1[[#This Row],[עמודה4]]="&lt; $25 / hr","0$ - $25 / hr",טבלה1[[#This Row],[עמודה4]])</f>
        <v>$100 - $149 / hr</v>
      </c>
      <c r="Q2992" s="12" t="str" cm="1">
        <f t="array" ref="Q2992">INDEX(_xlfn.TEXTSPLIT(טבלה1[[#This Row],[עמודה55]],"-"),1)</f>
        <v xml:space="preserve">$100 </v>
      </c>
      <c r="R2992" s="21" t="str" cm="1">
        <f t="array" ref="R2992">INDEX(_xlfn.TEXTSPLIT(INDEX(_xlfn.TEXTSPLIT(טבלה1[[#This Row],[עמודה55]],"-"),2),"/"),1)</f>
        <v xml:space="preserve"> $149 </v>
      </c>
      <c r="S2992" s="36">
        <f>AVERAGE(טבלה1[[#This Row],[עמודה59]:[עמודה60]])</f>
        <v>124.5</v>
      </c>
      <c r="T2992" s="38">
        <f>VALUE(SUBSTITUTE(טבלה1[[#This Row],[עמודה56]],"$",""))</f>
        <v>100</v>
      </c>
      <c r="U2992" s="38">
        <f>VALUE(SUBSTITUTE(טבלה1[[#This Row],[עמודה57]],"$",""))</f>
        <v>149</v>
      </c>
      <c r="V2992" s="38" t="str">
        <f>IF(טבלה1[[#This Row],[עמודה58]]&gt;30,"Yes","No")</f>
        <v>Yes</v>
      </c>
    </row>
    <row r="2993" spans="1:22" x14ac:dyDescent="0.15">
      <c r="A2993" s="32" t="s">
        <v>6961</v>
      </c>
      <c r="B2993" s="39" t="s">
        <v>6962</v>
      </c>
      <c r="C2993" s="39" t="s">
        <v>168</v>
      </c>
      <c r="D2993" s="40">
        <v>5000</v>
      </c>
      <c r="E2993" s="39" t="s">
        <v>33</v>
      </c>
      <c r="F2993" s="39" t="s">
        <v>10</v>
      </c>
      <c r="G2993" s="36" t="str">
        <f t="shared" si="46"/>
        <v>Low</v>
      </c>
      <c r="H2993" s="41">
        <v>0.35</v>
      </c>
      <c r="I2993" s="42"/>
      <c r="J2993" s="12" t="str" cm="1">
        <f t="array" ref="J2993">INDEX(_xlfn.TEXTSPLIT(טבלה1[[#This Row],[עמודה2]],","),2)</f>
        <v xml:space="preserve"> Czech Republic</v>
      </c>
      <c r="K2993" s="43" t="str">
        <f>_xlfn.CONCAT(טבלה1[[#This Row],[AI_Companies]]," ",טבלה1[[#This Row],[עמודה1]])</f>
        <v>peoly https://www.peoly.com</v>
      </c>
      <c r="L2993" s="28">
        <v>50</v>
      </c>
      <c r="M2993" s="28" t="str">
        <f>IF(טבלה1[[#This Row],[עמודה53]]&gt;2000,"Yes","No")</f>
        <v>No</v>
      </c>
      <c r="N2993" s="28">
        <v>249</v>
      </c>
      <c r="O2993" s="28">
        <f>AVERAGE(טבלה1[[#This Row],[עמודה52]:[עמודה53]])</f>
        <v>29.5</v>
      </c>
      <c r="P2993" s="28" t="str">
        <f>IF(טבלה1[[#This Row],[עמודה4]]="&lt; $25 / hr","0$ - $25 / hr",טבלה1[[#This Row],[עמודה4]])</f>
        <v>Undisclosed</v>
      </c>
      <c r="Q2993" s="12" t="str" cm="1">
        <f t="array" ref="Q2993">INDEX(_xlfn.TEXTSPLIT(טבלה1[[#This Row],[עמודה55]],"-"),1)</f>
        <v>Undisclosed</v>
      </c>
      <c r="R2993" s="21" t="e" cm="1">
        <f t="array" ref="R2993">INDEX(_xlfn.TEXTSPLIT(INDEX(_xlfn.TEXTSPLIT(טבלה1[[#This Row],[עמודה55]],"-"),2),"/"),1)</f>
        <v>#REF!</v>
      </c>
      <c r="S2993" s="28" t="e">
        <f>AVERAGE(טבלה1[[#This Row],[עמודה59]:[עמודה60]])</f>
        <v>#VALUE!</v>
      </c>
      <c r="T2993" s="31" t="e">
        <f>VALUE(SUBSTITUTE(טבלה1[[#This Row],[עמודה56]],"$",""))</f>
        <v>#VALUE!</v>
      </c>
      <c r="U2993" s="31" t="e">
        <f>VALUE(SUBSTITUTE(טבלה1[[#This Row],[עמודה57]],"$",""))</f>
        <v>#REF!</v>
      </c>
      <c r="V2993" s="31" t="e">
        <f>IF(טבלה1[[#This Row],[עמודה58]]&gt;30,"Yes","No")</f>
        <v>#VALUE!</v>
      </c>
    </row>
    <row r="2994" spans="1:22" x14ac:dyDescent="0.15">
      <c r="A2994" s="32" t="s">
        <v>6963</v>
      </c>
      <c r="B2994" s="33" t="s">
        <v>6964</v>
      </c>
      <c r="C2994" s="33" t="s">
        <v>1073</v>
      </c>
      <c r="D2994" s="44">
        <v>10000</v>
      </c>
      <c r="E2994" s="33" t="s">
        <v>33</v>
      </c>
      <c r="F2994" s="33" t="s">
        <v>29</v>
      </c>
      <c r="G2994" s="36" t="str">
        <f t="shared" si="46"/>
        <v>Low</v>
      </c>
      <c r="H2994" s="34">
        <v>0.1</v>
      </c>
      <c r="I2994" s="35"/>
      <c r="J2994" s="12" t="str" cm="1">
        <f t="array" ref="J2994">INDEX(_xlfn.TEXTSPLIT(טבלה1[[#This Row],[עמודה2]],","),2)</f>
        <v xml:space="preserve"> India</v>
      </c>
      <c r="K2994" s="37" t="str">
        <f>_xlfn.CONCAT(טבלה1[[#This Row],[AI_Companies]]," ",טבלה1[[#This Row],[עמודה1]])</f>
        <v>SOFTVAN https://softvan.in</v>
      </c>
      <c r="L2994" s="36">
        <v>10</v>
      </c>
      <c r="M2994" s="36" t="str">
        <f>IF(טבלה1[[#This Row],[עמודה53]]&gt;2000,"Yes","No")</f>
        <v>No</v>
      </c>
      <c r="N2994" s="36">
        <v>49</v>
      </c>
      <c r="O2994" s="36">
        <f>AVERAGE(טבלה1[[#This Row],[עמודה52]:[עמודה53]])</f>
        <v>149.5</v>
      </c>
      <c r="P2994" s="36" t="str">
        <f>IF(טבלה1[[#This Row],[עמודה4]]="&lt; $25 / hr","0$ - $25 / hr",טבלה1[[#This Row],[עמודה4]])</f>
        <v>$25 - $49 / hr</v>
      </c>
      <c r="Q2994" s="12" t="str" cm="1">
        <f t="array" ref="Q2994">INDEX(_xlfn.TEXTSPLIT(טבלה1[[#This Row],[עמודה55]],"-"),1)</f>
        <v xml:space="preserve">$25 </v>
      </c>
      <c r="R2994" s="21" t="str" cm="1">
        <f t="array" ref="R2994">INDEX(_xlfn.TEXTSPLIT(INDEX(_xlfn.TEXTSPLIT(טבלה1[[#This Row],[עמודה55]],"-"),2),"/"),1)</f>
        <v xml:space="preserve"> $49 </v>
      </c>
      <c r="S2994" s="36">
        <f>AVERAGE(טבלה1[[#This Row],[עמודה59]:[עמודה60]])</f>
        <v>37</v>
      </c>
      <c r="T2994" s="38">
        <f>VALUE(SUBSTITUTE(טבלה1[[#This Row],[עמודה56]],"$",""))</f>
        <v>25</v>
      </c>
      <c r="U2994" s="38">
        <f>VALUE(SUBSTITUTE(טבלה1[[#This Row],[עמודה57]],"$",""))</f>
        <v>49</v>
      </c>
      <c r="V2994" s="38" t="str">
        <f>IF(טבלה1[[#This Row],[עמודה58]]&gt;30,"Yes","No")</f>
        <v>Yes</v>
      </c>
    </row>
    <row r="2995" spans="1:22" x14ac:dyDescent="0.15">
      <c r="A2995" s="32" t="s">
        <v>6965</v>
      </c>
      <c r="B2995" s="39" t="s">
        <v>6966</v>
      </c>
      <c r="C2995" s="39" t="s">
        <v>6967</v>
      </c>
      <c r="D2995" s="40">
        <v>5000</v>
      </c>
      <c r="E2995" s="39" t="s">
        <v>21</v>
      </c>
      <c r="F2995" s="39" t="s">
        <v>117</v>
      </c>
      <c r="G2995" s="36" t="str">
        <f t="shared" si="46"/>
        <v>Low</v>
      </c>
      <c r="H2995" s="41">
        <v>0.1</v>
      </c>
      <c r="I2995" s="42"/>
      <c r="J2995" s="12" t="str" cm="1">
        <f t="array" ref="J2995">INDEX(_xlfn.TEXTSPLIT(טבלה1[[#This Row],[עמודה2]],","),2)</f>
        <v xml:space="preserve"> India</v>
      </c>
      <c r="K2995" s="43" t="str">
        <f>_xlfn.CONCAT(טבלה1[[#This Row],[AI_Companies]]," ",טבלה1[[#This Row],[עמודה1]])</f>
        <v>IBRInfotech https://www.ibrinfotech.com</v>
      </c>
      <c r="L2995" s="28">
        <v>2</v>
      </c>
      <c r="M2995" s="28" t="str">
        <f>IF(טבלה1[[#This Row],[עמודה53]]&gt;2000,"Yes","No")</f>
        <v>No</v>
      </c>
      <c r="N2995" s="28">
        <v>9</v>
      </c>
      <c r="O2995" s="28">
        <f>AVERAGE(טבלה1[[#This Row],[עמודה52]:[עמודה53]])</f>
        <v>29.5</v>
      </c>
      <c r="P2995" s="28" t="str">
        <f>IF(טבלה1[[#This Row],[עמודה4]]="&lt; $25 / hr","0$ - $25 / hr",טבלה1[[#This Row],[עמודה4]])</f>
        <v>$25 - $49 / hr</v>
      </c>
      <c r="Q2995" s="12" t="str" cm="1">
        <f t="array" ref="Q2995">INDEX(_xlfn.TEXTSPLIT(טבלה1[[#This Row],[עמודה55]],"-"),1)</f>
        <v xml:space="preserve">$25 </v>
      </c>
      <c r="R2995" s="21" t="str" cm="1">
        <f t="array" ref="R2995">INDEX(_xlfn.TEXTSPLIT(INDEX(_xlfn.TEXTSPLIT(טבלה1[[#This Row],[עמודה55]],"-"),2),"/"),1)</f>
        <v xml:space="preserve"> $49 </v>
      </c>
      <c r="S2995" s="28">
        <f>AVERAGE(טבלה1[[#This Row],[עמודה59]:[עמודה60]])</f>
        <v>37</v>
      </c>
      <c r="T2995" s="31">
        <f>VALUE(SUBSTITUTE(טבלה1[[#This Row],[עמודה56]],"$",""))</f>
        <v>25</v>
      </c>
      <c r="U2995" s="31">
        <f>VALUE(SUBSTITUTE(טבלה1[[#This Row],[עמודה57]],"$",""))</f>
        <v>49</v>
      </c>
      <c r="V2995" s="31" t="str">
        <f>IF(טבלה1[[#This Row],[עמודה58]]&gt;30,"Yes","No")</f>
        <v>Yes</v>
      </c>
    </row>
    <row r="2996" spans="1:22" x14ac:dyDescent="0.15">
      <c r="A2996" s="32" t="s">
        <v>6968</v>
      </c>
      <c r="B2996" s="33" t="s">
        <v>6969</v>
      </c>
      <c r="C2996" s="33" t="s">
        <v>862</v>
      </c>
      <c r="D2996" s="44">
        <v>25000</v>
      </c>
      <c r="E2996" s="33" t="s">
        <v>33</v>
      </c>
      <c r="F2996" s="33" t="s">
        <v>10</v>
      </c>
      <c r="G2996" s="36" t="str">
        <f t="shared" si="46"/>
        <v>Low</v>
      </c>
      <c r="H2996" s="34">
        <v>0.1</v>
      </c>
      <c r="I2996" s="35"/>
      <c r="J2996" s="12" t="str" cm="1">
        <f t="array" ref="J2996">INDEX(_xlfn.TEXTSPLIT(טבלה1[[#This Row],[עמודה2]],","),2)</f>
        <v xml:space="preserve"> United Kingdom</v>
      </c>
      <c r="K2996" s="37" t="str">
        <f>_xlfn.CONCAT(טבלה1[[#This Row],[AI_Companies]]," ",טבלה1[[#This Row],[עמודה1]])</f>
        <v>TheBotForge https://www.thebotforge.io</v>
      </c>
      <c r="L2996" s="36">
        <v>50</v>
      </c>
      <c r="M2996" s="36" t="str">
        <f>IF(טבלה1[[#This Row],[עמודה53]]&gt;2000,"Yes","No")</f>
        <v>No</v>
      </c>
      <c r="N2996" s="36">
        <v>249</v>
      </c>
      <c r="O2996" s="36">
        <f>AVERAGE(טבלה1[[#This Row],[עמודה52]:[עמודה53]])</f>
        <v>5.5</v>
      </c>
      <c r="P2996" s="36" t="str">
        <f>IF(טבלה1[[#This Row],[עמודה4]]="&lt; $25 / hr","0$ - $25 / hr",טבלה1[[#This Row],[עמודה4]])</f>
        <v>$100 - $149 / hr</v>
      </c>
      <c r="Q2996" s="12" t="str" cm="1">
        <f t="array" ref="Q2996">INDEX(_xlfn.TEXTSPLIT(טבלה1[[#This Row],[עמודה55]],"-"),1)</f>
        <v xml:space="preserve">$100 </v>
      </c>
      <c r="R2996" s="21" t="str" cm="1">
        <f t="array" ref="R2996">INDEX(_xlfn.TEXTSPLIT(INDEX(_xlfn.TEXTSPLIT(טבלה1[[#This Row],[עמודה55]],"-"),2),"/"),1)</f>
        <v xml:space="preserve"> $149 </v>
      </c>
      <c r="S2996" s="36">
        <f>AVERAGE(טבלה1[[#This Row],[עמודה59]:[עמודה60]])</f>
        <v>124.5</v>
      </c>
      <c r="T2996" s="38">
        <f>VALUE(SUBSTITUTE(טבלה1[[#This Row],[עמודה56]],"$",""))</f>
        <v>100</v>
      </c>
      <c r="U2996" s="38">
        <f>VALUE(SUBSTITUTE(טבלה1[[#This Row],[עמודה57]],"$",""))</f>
        <v>149</v>
      </c>
      <c r="V2996" s="38" t="str">
        <f>IF(טבלה1[[#This Row],[עמודה58]]&gt;30,"Yes","No")</f>
        <v>Yes</v>
      </c>
    </row>
    <row r="2997" spans="1:22" x14ac:dyDescent="0.15">
      <c r="A2997" s="32" t="s">
        <v>6970</v>
      </c>
      <c r="B2997" s="39" t="s">
        <v>6971</v>
      </c>
      <c r="C2997" s="39" t="s">
        <v>185</v>
      </c>
      <c r="D2997" s="40">
        <v>10000</v>
      </c>
      <c r="E2997" s="39" t="s">
        <v>33</v>
      </c>
      <c r="F2997" s="39" t="s">
        <v>29</v>
      </c>
      <c r="G2997" s="36" t="str">
        <f t="shared" si="46"/>
        <v>Low</v>
      </c>
      <c r="H2997" s="41">
        <v>0.1</v>
      </c>
      <c r="I2997" s="42"/>
      <c r="J2997" s="12" t="str" cm="1">
        <f t="array" ref="J2997">INDEX(_xlfn.TEXTSPLIT(טבלה1[[#This Row],[עמודה2]],","),2)</f>
        <v xml:space="preserve"> Canada</v>
      </c>
      <c r="K2997" s="43" t="str">
        <f>_xlfn.CONCAT(טבלה1[[#This Row],[AI_Companies]]," ",טבלה1[[#This Row],[עמודה1]])</f>
        <v>RenesisTech http://renesistech.com</v>
      </c>
      <c r="L2997" s="28">
        <v>10</v>
      </c>
      <c r="M2997" s="28" t="str">
        <f>IF(טבלה1[[#This Row],[עמודה53]]&gt;2000,"Yes","No")</f>
        <v>No</v>
      </c>
      <c r="N2997" s="28">
        <v>49</v>
      </c>
      <c r="O2997" s="28">
        <f>AVERAGE(טבלה1[[#This Row],[עמודה52]:[עמודה53]])</f>
        <v>149.5</v>
      </c>
      <c r="P2997" s="28" t="str">
        <f>IF(טבלה1[[#This Row],[עמודה4]]="&lt; $25 / hr","0$ - $25 / hr",טבלה1[[#This Row],[עמודה4]])</f>
        <v>$25 - $49 / hr</v>
      </c>
      <c r="Q2997" s="12" t="str" cm="1">
        <f t="array" ref="Q2997">INDEX(_xlfn.TEXTSPLIT(טבלה1[[#This Row],[עמודה55]],"-"),1)</f>
        <v xml:space="preserve">$25 </v>
      </c>
      <c r="R2997" s="21" t="str" cm="1">
        <f t="array" ref="R2997">INDEX(_xlfn.TEXTSPLIT(INDEX(_xlfn.TEXTSPLIT(טבלה1[[#This Row],[עמודה55]],"-"),2),"/"),1)</f>
        <v xml:space="preserve"> $49 </v>
      </c>
      <c r="S2997" s="28">
        <f>AVERAGE(טבלה1[[#This Row],[עמודה59]:[עמודה60]])</f>
        <v>37</v>
      </c>
      <c r="T2997" s="31">
        <f>VALUE(SUBSTITUTE(טבלה1[[#This Row],[עמודה56]],"$",""))</f>
        <v>25</v>
      </c>
      <c r="U2997" s="31">
        <f>VALUE(SUBSTITUTE(טבלה1[[#This Row],[עמודה57]],"$",""))</f>
        <v>49</v>
      </c>
      <c r="V2997" s="31" t="str">
        <f>IF(טבלה1[[#This Row],[עמודה58]]&gt;30,"Yes","No")</f>
        <v>Yes</v>
      </c>
    </row>
    <row r="2998" spans="1:22" x14ac:dyDescent="0.15">
      <c r="A2998" s="32" t="s">
        <v>6972</v>
      </c>
      <c r="B2998" s="33" t="s">
        <v>6973</v>
      </c>
      <c r="C2998" s="33" t="s">
        <v>1084</v>
      </c>
      <c r="D2998" s="44">
        <v>5000</v>
      </c>
      <c r="E2998" s="33" t="s">
        <v>4</v>
      </c>
      <c r="F2998" s="33" t="s">
        <v>10</v>
      </c>
      <c r="G2998" s="36" t="str">
        <f t="shared" si="46"/>
        <v>Low</v>
      </c>
      <c r="H2998" s="34">
        <v>0.4</v>
      </c>
      <c r="I2998" s="35"/>
      <c r="J2998" s="12" t="str" cm="1">
        <f t="array" ref="J2998">INDEX(_xlfn.TEXTSPLIT(טבלה1[[#This Row],[עמודה2]],","),2)</f>
        <v xml:space="preserve"> Ukraine</v>
      </c>
      <c r="K2998" s="37" t="str">
        <f>_xlfn.CONCAT(טבלה1[[#This Row],[AI_Companies]]," ",טבלה1[[#This Row],[עמודה1]])</f>
        <v>CleverCrew https://clevercrew.io</v>
      </c>
      <c r="L2998" s="36">
        <v>50</v>
      </c>
      <c r="M2998" s="36" t="str">
        <f>IF(טבלה1[[#This Row],[עמודה53]]&gt;2000,"Yes","No")</f>
        <v>No</v>
      </c>
      <c r="N2998" s="36">
        <v>249</v>
      </c>
      <c r="O2998" s="36">
        <f>AVERAGE(טבלה1[[#This Row],[עמודה52]:[עמודה53]])</f>
        <v>29.5</v>
      </c>
      <c r="P2998" s="36" t="str">
        <f>IF(טבלה1[[#This Row],[עמודה4]]="&lt; $25 / hr","0$ - $25 / hr",טבלה1[[#This Row],[עמודה4]])</f>
        <v>$25 - $49 / hr</v>
      </c>
      <c r="Q2998" s="12" t="str" cm="1">
        <f t="array" ref="Q2998">INDEX(_xlfn.TEXTSPLIT(טבלה1[[#This Row],[עמודה55]],"-"),1)</f>
        <v xml:space="preserve">$25 </v>
      </c>
      <c r="R2998" s="21" t="str" cm="1">
        <f t="array" ref="R2998">INDEX(_xlfn.TEXTSPLIT(INDEX(_xlfn.TEXTSPLIT(טבלה1[[#This Row],[עמודה55]],"-"),2),"/"),1)</f>
        <v xml:space="preserve"> $49 </v>
      </c>
      <c r="S2998" s="36">
        <f>AVERAGE(טבלה1[[#This Row],[עמודה59]:[עמודה60]])</f>
        <v>37</v>
      </c>
      <c r="T2998" s="38">
        <f>VALUE(SUBSTITUTE(טבלה1[[#This Row],[עמודה56]],"$",""))</f>
        <v>25</v>
      </c>
      <c r="U2998" s="38">
        <f>VALUE(SUBSTITUTE(טבלה1[[#This Row],[עמודה57]],"$",""))</f>
        <v>49</v>
      </c>
      <c r="V2998" s="38" t="str">
        <f>IF(טבלה1[[#This Row],[עמודה58]]&gt;30,"Yes","No")</f>
        <v>Yes</v>
      </c>
    </row>
    <row r="2999" spans="1:22" x14ac:dyDescent="0.15">
      <c r="A2999" s="32" t="s">
        <v>6974</v>
      </c>
      <c r="B2999" s="39" t="s">
        <v>6975</v>
      </c>
      <c r="C2999" s="39" t="s">
        <v>6976</v>
      </c>
      <c r="D2999" s="40">
        <v>25000</v>
      </c>
      <c r="E2999" s="39" t="s">
        <v>9</v>
      </c>
      <c r="F2999" s="39" t="s">
        <v>29</v>
      </c>
      <c r="G2999" s="36" t="str">
        <f t="shared" si="46"/>
        <v>Low</v>
      </c>
      <c r="H2999" s="41">
        <v>0.4</v>
      </c>
      <c r="I2999" s="42"/>
      <c r="J2999" s="12" t="str" cm="1">
        <f t="array" ref="J2999">INDEX(_xlfn.TEXTSPLIT(טבלה1[[#This Row],[עמודה2]],","),2)</f>
        <v xml:space="preserve"> Singapore</v>
      </c>
      <c r="K2999" s="43" t="str">
        <f>_xlfn.CONCAT(טבלה1[[#This Row],[AI_Companies]]," ",טבלה1[[#This Row],[עמודה1]])</f>
        <v>BluechipTechnologiesAsia https://bluechiptech.asia/</v>
      </c>
      <c r="L2999" s="28">
        <v>10</v>
      </c>
      <c r="M2999" s="28" t="str">
        <f>IF(טבלה1[[#This Row],[עמודה53]]&gt;2000,"Yes","No")</f>
        <v>No</v>
      </c>
      <c r="N2999" s="28">
        <v>49</v>
      </c>
      <c r="O2999" s="28">
        <f>AVERAGE(טבלה1[[#This Row],[עמודה52]:[עמודה53]])</f>
        <v>149.5</v>
      </c>
      <c r="P2999" s="28" t="str">
        <f>IF(טבלה1[[#This Row],[עמודה4]]="&lt; $25 / hr","0$ - $25 / hr",טבלה1[[#This Row],[עמודה4]])</f>
        <v>Undisclosed</v>
      </c>
      <c r="Q2999" s="12" t="str" cm="1">
        <f t="array" ref="Q2999">INDEX(_xlfn.TEXTSPLIT(טבלה1[[#This Row],[עמודה55]],"-"),1)</f>
        <v>Undisclosed</v>
      </c>
      <c r="R2999" s="21" t="e" cm="1">
        <f t="array" ref="R2999">INDEX(_xlfn.TEXTSPLIT(INDEX(_xlfn.TEXTSPLIT(טבלה1[[#This Row],[עמודה55]],"-"),2),"/"),1)</f>
        <v>#REF!</v>
      </c>
      <c r="S2999" s="28" t="e">
        <f>AVERAGE(טבלה1[[#This Row],[עמודה59]:[עמודה60]])</f>
        <v>#VALUE!</v>
      </c>
      <c r="T2999" s="31" t="e">
        <f>VALUE(SUBSTITUTE(טבלה1[[#This Row],[עמודה56]],"$",""))</f>
        <v>#VALUE!</v>
      </c>
      <c r="U2999" s="31" t="e">
        <f>VALUE(SUBSTITUTE(טבלה1[[#This Row],[עמודה57]],"$",""))</f>
        <v>#REF!</v>
      </c>
      <c r="V2999" s="31" t="e">
        <f>IF(טבלה1[[#This Row],[עמודה58]]&gt;30,"Yes","No")</f>
        <v>#VALUE!</v>
      </c>
    </row>
    <row r="3000" spans="1:22" x14ac:dyDescent="0.15">
      <c r="A3000" s="32" t="s">
        <v>6977</v>
      </c>
      <c r="B3000" s="33" t="s">
        <v>6978</v>
      </c>
      <c r="C3000" s="33" t="s">
        <v>20</v>
      </c>
      <c r="D3000" s="44">
        <v>25000</v>
      </c>
      <c r="E3000" s="33" t="s">
        <v>21</v>
      </c>
      <c r="F3000" s="33" t="s">
        <v>10</v>
      </c>
      <c r="G3000" s="36" t="str">
        <f t="shared" si="46"/>
        <v>Low</v>
      </c>
      <c r="H3000" s="34">
        <v>0.1</v>
      </c>
      <c r="I3000" s="35"/>
      <c r="J3000" s="12" t="str" cm="1">
        <f t="array" ref="J3000">INDEX(_xlfn.TEXTSPLIT(טבלה1[[#This Row],[עמודה2]],","),2)</f>
        <v xml:space="preserve"> CA</v>
      </c>
      <c r="K3000" s="37" t="str">
        <f>_xlfn.CONCAT(טבלה1[[#This Row],[AI_Companies]]," ",טבלה1[[#This Row],[עמודה1]])</f>
        <v>Cledar https://cledar.com/</v>
      </c>
      <c r="L3000" s="36">
        <v>50</v>
      </c>
      <c r="M3000" s="36" t="str">
        <f>IF(טבלה1[[#This Row],[עמודה53]]&gt;2000,"Yes","No")</f>
        <v>No</v>
      </c>
      <c r="N3000" s="36">
        <v>249</v>
      </c>
      <c r="O3000" s="36">
        <f>AVERAGE(טבלה1[[#This Row],[עמודה52]:[עמודה53]])</f>
        <v>29.5</v>
      </c>
      <c r="P3000" s="36" t="str">
        <f>IF(טבלה1[[#This Row],[עמודה4]]="&lt; $25 / hr","0$ - $25 / hr",טבלה1[[#This Row],[עמודה4]])</f>
        <v>$50 - $99 / hr</v>
      </c>
      <c r="Q3000" s="12" t="str" cm="1">
        <f t="array" ref="Q3000">INDEX(_xlfn.TEXTSPLIT(טבלה1[[#This Row],[עמודה55]],"-"),1)</f>
        <v xml:space="preserve">$50 </v>
      </c>
      <c r="R3000" s="21" t="str" cm="1">
        <f t="array" ref="R3000">INDEX(_xlfn.TEXTSPLIT(INDEX(_xlfn.TEXTSPLIT(טבלה1[[#This Row],[עמודה55]],"-"),2),"/"),1)</f>
        <v xml:space="preserve"> $99 </v>
      </c>
      <c r="S3000" s="36">
        <f>AVERAGE(טבלה1[[#This Row],[עמודה59]:[עמודה60]])</f>
        <v>74.5</v>
      </c>
      <c r="T3000" s="38">
        <f>VALUE(SUBSTITUTE(טבלה1[[#This Row],[עמודה56]],"$",""))</f>
        <v>50</v>
      </c>
      <c r="U3000" s="38">
        <f>VALUE(SUBSTITUTE(טבלה1[[#This Row],[עמודה57]],"$",""))</f>
        <v>99</v>
      </c>
      <c r="V3000" s="38" t="str">
        <f>IF(טבלה1[[#This Row],[עמודה58]]&gt;30,"Yes","No")</f>
        <v>Yes</v>
      </c>
    </row>
    <row r="3001" spans="1:22" x14ac:dyDescent="0.15">
      <c r="A3001" s="32" t="s">
        <v>6979</v>
      </c>
      <c r="B3001" s="39" t="s">
        <v>6980</v>
      </c>
      <c r="C3001" s="39" t="s">
        <v>2932</v>
      </c>
      <c r="D3001" s="40">
        <v>25000</v>
      </c>
      <c r="E3001" s="39" t="s">
        <v>33</v>
      </c>
      <c r="F3001" s="39" t="s">
        <v>5</v>
      </c>
      <c r="G3001" s="36" t="str">
        <f t="shared" si="46"/>
        <v>Low</v>
      </c>
      <c r="H3001" s="41">
        <v>0.2</v>
      </c>
      <c r="I3001" s="42"/>
      <c r="J3001" s="12" t="str" cm="1">
        <f t="array" ref="J3001">INDEX(_xlfn.TEXTSPLIT(טבלה1[[#This Row],[עמודה2]],","),2)</f>
        <v xml:space="preserve"> NY</v>
      </c>
      <c r="K3001" s="43" t="str">
        <f>_xlfn.CONCAT(טבלה1[[#This Row],[AI_Companies]]," ",טבלה1[[#This Row],[עמודה1]])</f>
        <v>CB/IDigital https://www.cbidigital.com/</v>
      </c>
      <c r="L3001" s="28">
        <v>250</v>
      </c>
      <c r="M3001" s="28" t="str">
        <f>IF(טבלה1[[#This Row],[עמודה53]]&gt;2000,"Yes","No")</f>
        <v>No</v>
      </c>
      <c r="N3001" s="28">
        <v>999</v>
      </c>
      <c r="O3001" s="28">
        <f>AVERAGE(טבלה1[[#This Row],[עמודה52]:[עמודה53]])</f>
        <v>149.5</v>
      </c>
      <c r="P3001" s="28" t="str">
        <f>IF(טבלה1[[#This Row],[עמודה4]]="&lt; $25 / hr","0$ - $25 / hr",טבלה1[[#This Row],[עמודה4]])</f>
        <v>$100 - $149 / hr</v>
      </c>
      <c r="Q3001" s="12" t="str" cm="1">
        <f t="array" ref="Q3001">INDEX(_xlfn.TEXTSPLIT(טבלה1[[#This Row],[עמודה55]],"-"),1)</f>
        <v xml:space="preserve">$100 </v>
      </c>
      <c r="R3001" s="21" t="str" cm="1">
        <f t="array" ref="R3001">INDEX(_xlfn.TEXTSPLIT(INDEX(_xlfn.TEXTSPLIT(טבלה1[[#This Row],[עמודה55]],"-"),2),"/"),1)</f>
        <v xml:space="preserve"> $149 </v>
      </c>
      <c r="S3001" s="28">
        <f>AVERAGE(טבלה1[[#This Row],[עמודה59]:[עמודה60]])</f>
        <v>124.5</v>
      </c>
      <c r="T3001" s="31">
        <f>VALUE(SUBSTITUTE(טבלה1[[#This Row],[עמודה56]],"$",""))</f>
        <v>100</v>
      </c>
      <c r="U3001" s="31">
        <f>VALUE(SUBSTITUTE(טבלה1[[#This Row],[עמודה57]],"$",""))</f>
        <v>149</v>
      </c>
      <c r="V3001" s="31" t="str">
        <f>IF(טבלה1[[#This Row],[עמודה58]]&gt;30,"Yes","No")</f>
        <v>Yes</v>
      </c>
    </row>
    <row r="3002" spans="1:22" x14ac:dyDescent="0.15">
      <c r="A3002" s="32" t="s">
        <v>6981</v>
      </c>
      <c r="B3002" s="33" t="s">
        <v>6982</v>
      </c>
      <c r="C3002" s="33" t="s">
        <v>20</v>
      </c>
      <c r="D3002" s="44">
        <v>25000</v>
      </c>
      <c r="E3002" s="33" t="s">
        <v>21</v>
      </c>
      <c r="F3002" s="33" t="s">
        <v>29</v>
      </c>
      <c r="G3002" s="36" t="str">
        <f t="shared" si="46"/>
        <v>Low</v>
      </c>
      <c r="H3002" s="34">
        <v>0.1</v>
      </c>
      <c r="I3002" s="35"/>
      <c r="J3002" s="12" t="str" cm="1">
        <f t="array" ref="J3002">INDEX(_xlfn.TEXTSPLIT(טבלה1[[#This Row],[עמודה2]],","),2)</f>
        <v xml:space="preserve"> Argentina</v>
      </c>
      <c r="K3002" s="37" t="str">
        <f>_xlfn.CONCAT(טבלה1[[#This Row],[AI_Companies]]," ",טבלה1[[#This Row],[עמודה1]])</f>
        <v>SimTLiX http://www.simtlix.com</v>
      </c>
      <c r="L3002" s="36">
        <v>10</v>
      </c>
      <c r="M3002" s="36" t="str">
        <f>IF(טבלה1[[#This Row],[עמודה53]]&gt;2000,"Yes","No")</f>
        <v>No</v>
      </c>
      <c r="N3002" s="36">
        <v>49</v>
      </c>
      <c r="O3002" s="36">
        <f>AVERAGE(טבלה1[[#This Row],[עמודה52]:[עמודה53]])</f>
        <v>624.5</v>
      </c>
      <c r="P3002" s="36" t="str">
        <f>IF(טבלה1[[#This Row],[עמודה4]]="&lt; $25 / hr","0$ - $25 / hr",טבלה1[[#This Row],[עמודה4]])</f>
        <v>$25 - $49 / hr</v>
      </c>
      <c r="Q3002" s="12" t="str" cm="1">
        <f t="array" ref="Q3002">INDEX(_xlfn.TEXTSPLIT(טבלה1[[#This Row],[עמודה55]],"-"),1)</f>
        <v xml:space="preserve">$25 </v>
      </c>
      <c r="R3002" s="21" t="str" cm="1">
        <f t="array" ref="R3002">INDEX(_xlfn.TEXTSPLIT(INDEX(_xlfn.TEXTSPLIT(טבלה1[[#This Row],[עמודה55]],"-"),2),"/"),1)</f>
        <v xml:space="preserve"> $49 </v>
      </c>
      <c r="S3002" s="36">
        <f>AVERAGE(טבלה1[[#This Row],[עמודה59]:[עמודה60]])</f>
        <v>37</v>
      </c>
      <c r="T3002" s="38">
        <f>VALUE(SUBSTITUTE(טבלה1[[#This Row],[עמודה56]],"$",""))</f>
        <v>25</v>
      </c>
      <c r="U3002" s="38">
        <f>VALUE(SUBSTITUTE(טבלה1[[#This Row],[עמודה57]],"$",""))</f>
        <v>49</v>
      </c>
      <c r="V3002" s="38" t="str">
        <f>IF(טבלה1[[#This Row],[עמודה58]]&gt;30,"Yes","No")</f>
        <v>Yes</v>
      </c>
    </row>
    <row r="3003" spans="1:22" x14ac:dyDescent="0.15">
      <c r="A3003" s="32" t="s">
        <v>6983</v>
      </c>
      <c r="B3003" s="39" t="s">
        <v>6984</v>
      </c>
      <c r="C3003" s="39" t="s">
        <v>308</v>
      </c>
      <c r="D3003" s="40">
        <v>5000</v>
      </c>
      <c r="E3003" s="39" t="s">
        <v>14</v>
      </c>
      <c r="F3003" s="39" t="s">
        <v>29</v>
      </c>
      <c r="G3003" s="36" t="str">
        <f t="shared" si="46"/>
        <v>Low</v>
      </c>
      <c r="H3003" s="41">
        <v>0.4</v>
      </c>
      <c r="I3003" s="42"/>
      <c r="J3003" s="12" t="str" cm="1">
        <f t="array" ref="J3003">INDEX(_xlfn.TEXTSPLIT(טבלה1[[#This Row],[עמודה2]],","),2)</f>
        <v xml:space="preserve"> NY</v>
      </c>
      <c r="K3003" s="43" t="str">
        <f>_xlfn.CONCAT(טבלה1[[#This Row],[AI_Companies]]," ",טבלה1[[#This Row],[עמודה1]])</f>
        <v>JAKT https://byjakt.com/</v>
      </c>
      <c r="L3003" s="28">
        <v>10</v>
      </c>
      <c r="M3003" s="28" t="str">
        <f>IF(טבלה1[[#This Row],[עמודה53]]&gt;2000,"Yes","No")</f>
        <v>No</v>
      </c>
      <c r="N3003" s="28">
        <v>49</v>
      </c>
      <c r="O3003" s="28">
        <f>AVERAGE(טבלה1[[#This Row],[עמודה52]:[עמודה53]])</f>
        <v>29.5</v>
      </c>
      <c r="P3003" s="28" t="str">
        <f>IF(טבלה1[[#This Row],[עמודה4]]="&lt; $25 / hr","0$ - $25 / hr",טבלה1[[#This Row],[עמודה4]])</f>
        <v>$100 - $149 / hr</v>
      </c>
      <c r="Q3003" s="12" t="str" cm="1">
        <f t="array" ref="Q3003">INDEX(_xlfn.TEXTSPLIT(טבלה1[[#This Row],[עמודה55]],"-"),1)</f>
        <v xml:space="preserve">$100 </v>
      </c>
      <c r="R3003" s="21" t="str" cm="1">
        <f t="array" ref="R3003">INDEX(_xlfn.TEXTSPLIT(INDEX(_xlfn.TEXTSPLIT(טבלה1[[#This Row],[עמודה55]],"-"),2),"/"),1)</f>
        <v xml:space="preserve"> $149 </v>
      </c>
      <c r="S3003" s="28">
        <f>AVERAGE(טבלה1[[#This Row],[עמודה59]:[עמודה60]])</f>
        <v>124.5</v>
      </c>
      <c r="T3003" s="31">
        <f>VALUE(SUBSTITUTE(טבלה1[[#This Row],[עמודה56]],"$",""))</f>
        <v>100</v>
      </c>
      <c r="U3003" s="31">
        <f>VALUE(SUBSTITUTE(טבלה1[[#This Row],[עמודה57]],"$",""))</f>
        <v>149</v>
      </c>
      <c r="V3003" s="31" t="str">
        <f>IF(טבלה1[[#This Row],[עמודה58]]&gt;30,"Yes","No")</f>
        <v>Yes</v>
      </c>
    </row>
    <row r="3004" spans="1:22" x14ac:dyDescent="0.15">
      <c r="A3004" s="32" t="s">
        <v>6985</v>
      </c>
      <c r="B3004" s="33" t="s">
        <v>6986</v>
      </c>
      <c r="C3004" s="33" t="s">
        <v>6987</v>
      </c>
      <c r="D3004" s="44">
        <v>1000</v>
      </c>
      <c r="E3004" s="33" t="s">
        <v>14</v>
      </c>
      <c r="F3004" s="33" t="s">
        <v>5</v>
      </c>
      <c r="G3004" s="36" t="str">
        <f t="shared" si="46"/>
        <v>Low</v>
      </c>
      <c r="H3004" s="34">
        <v>0.1</v>
      </c>
      <c r="I3004" s="35"/>
      <c r="J3004" s="12" t="str" cm="1">
        <f t="array" ref="J3004">INDEX(_xlfn.TEXTSPLIT(טבלה1[[#This Row],[עמודה2]],","),2)</f>
        <v xml:space="preserve"> India</v>
      </c>
      <c r="K3004" s="37" t="str">
        <f>_xlfn.CONCAT(טבלה1[[#This Row],[AI_Companies]]," ",טבלה1[[#This Row],[עמודה1]])</f>
        <v>Infiniticube https://infiniticube.com/</v>
      </c>
      <c r="L3004" s="36">
        <v>250</v>
      </c>
      <c r="M3004" s="36" t="str">
        <f>IF(טבלה1[[#This Row],[עמודה53]]&gt;2000,"Yes","No")</f>
        <v>No</v>
      </c>
      <c r="N3004" s="36">
        <v>999</v>
      </c>
      <c r="O3004" s="36">
        <f>AVERAGE(טבלה1[[#This Row],[עמודה52]:[עמודה53]])</f>
        <v>29.5</v>
      </c>
      <c r="P3004" s="36" t="str">
        <f>IF(טבלה1[[#This Row],[עמודה4]]="&lt; $25 / hr","0$ - $25 / hr",טבלה1[[#This Row],[עמודה4]])</f>
        <v>0$ - $25 / hr</v>
      </c>
      <c r="Q3004" s="12" t="str" cm="1">
        <f t="array" ref="Q3004">INDEX(_xlfn.TEXTSPLIT(טבלה1[[#This Row],[עמודה55]],"-"),1)</f>
        <v xml:space="preserve">0$ </v>
      </c>
      <c r="R3004" s="21" t="str" cm="1">
        <f t="array" ref="R3004">INDEX(_xlfn.TEXTSPLIT(INDEX(_xlfn.TEXTSPLIT(טבלה1[[#This Row],[עמודה55]],"-"),2),"/"),1)</f>
        <v xml:space="preserve"> $25 </v>
      </c>
      <c r="S3004" s="36">
        <f>AVERAGE(טבלה1[[#This Row],[עמודה59]:[עמודה60]])</f>
        <v>12.5</v>
      </c>
      <c r="T3004" s="38">
        <f>VALUE(SUBSTITUTE(טבלה1[[#This Row],[עמודה56]],"$",""))</f>
        <v>0</v>
      </c>
      <c r="U3004" s="38">
        <f>VALUE(SUBSTITUTE(טבלה1[[#This Row],[עמודה57]],"$",""))</f>
        <v>25</v>
      </c>
      <c r="V3004" s="38" t="str">
        <f>IF(טבלה1[[#This Row],[עמודה58]]&gt;30,"Yes","No")</f>
        <v>No</v>
      </c>
    </row>
    <row r="3005" spans="1:22" x14ac:dyDescent="0.15">
      <c r="A3005" s="32" t="s">
        <v>6988</v>
      </c>
      <c r="B3005" s="39" t="s">
        <v>6989</v>
      </c>
      <c r="C3005" s="39" t="s">
        <v>342</v>
      </c>
      <c r="D3005" s="40">
        <v>50000</v>
      </c>
      <c r="E3005" s="39" t="s">
        <v>9</v>
      </c>
      <c r="F3005" s="39" t="s">
        <v>10</v>
      </c>
      <c r="G3005" s="36" t="str">
        <f t="shared" si="46"/>
        <v>Low</v>
      </c>
      <c r="H3005" s="41">
        <v>0.3</v>
      </c>
      <c r="I3005" s="42"/>
      <c r="J3005" s="12" t="str" cm="1">
        <f t="array" ref="J3005">INDEX(_xlfn.TEXTSPLIT(טבלה1[[#This Row],[עמודה2]],","),2)</f>
        <v xml:space="preserve"> NY</v>
      </c>
      <c r="K3005" s="43" t="str">
        <f>_xlfn.CONCAT(טבלה1[[#This Row],[AI_Companies]]," ",טבלה1[[#This Row],[עמודה1]])</f>
        <v>FusionBusinessSolutionsPvtLtd https://www.fusionfirst.com/</v>
      </c>
      <c r="L3005" s="28">
        <v>50</v>
      </c>
      <c r="M3005" s="28" t="str">
        <f>IF(טבלה1[[#This Row],[עמודה53]]&gt;2000,"Yes","No")</f>
        <v>No</v>
      </c>
      <c r="N3005" s="28">
        <v>249</v>
      </c>
      <c r="O3005" s="28">
        <f>AVERAGE(טבלה1[[#This Row],[עמודה52]:[עמודה53]])</f>
        <v>624.5</v>
      </c>
      <c r="P3005" s="28" t="str">
        <f>IF(טבלה1[[#This Row],[עמודה4]]="&lt; $25 / hr","0$ - $25 / hr",טבלה1[[#This Row],[עמודה4]])</f>
        <v>0$ - $25 / hr</v>
      </c>
      <c r="Q3005" s="12" t="str" cm="1">
        <f t="array" ref="Q3005">INDEX(_xlfn.TEXTSPLIT(טבלה1[[#This Row],[עמודה55]],"-"),1)</f>
        <v xml:space="preserve">0$ </v>
      </c>
      <c r="R3005" s="21" t="str" cm="1">
        <f t="array" ref="R3005">INDEX(_xlfn.TEXTSPLIT(INDEX(_xlfn.TEXTSPLIT(טבלה1[[#This Row],[עמודה55]],"-"),2),"/"),1)</f>
        <v xml:space="preserve"> $25 </v>
      </c>
      <c r="S3005" s="28">
        <f>AVERAGE(טבלה1[[#This Row],[עמודה59]:[עמודה60]])</f>
        <v>12.5</v>
      </c>
      <c r="T3005" s="31">
        <f>VALUE(SUBSTITUTE(טבלה1[[#This Row],[עמודה56]],"$",""))</f>
        <v>0</v>
      </c>
      <c r="U3005" s="31">
        <f>VALUE(SUBSTITUTE(טבלה1[[#This Row],[עמודה57]],"$",""))</f>
        <v>25</v>
      </c>
      <c r="V3005" s="31" t="str">
        <f>IF(טבלה1[[#This Row],[עמודה58]]&gt;30,"Yes","No")</f>
        <v>No</v>
      </c>
    </row>
    <row r="3006" spans="1:22" x14ac:dyDescent="0.15">
      <c r="A3006" s="32" t="s">
        <v>6990</v>
      </c>
      <c r="B3006" s="33" t="s">
        <v>6991</v>
      </c>
      <c r="C3006" s="33" t="s">
        <v>24</v>
      </c>
      <c r="D3006" s="44">
        <v>10000</v>
      </c>
      <c r="E3006" s="33" t="s">
        <v>9</v>
      </c>
      <c r="F3006" s="33" t="s">
        <v>10</v>
      </c>
      <c r="G3006" s="36" t="str">
        <f t="shared" si="46"/>
        <v>Low</v>
      </c>
      <c r="H3006" s="34">
        <v>0.2</v>
      </c>
      <c r="I3006" s="35"/>
      <c r="J3006" s="12" t="str" cm="1">
        <f t="array" ref="J3006">INDEX(_xlfn.TEXTSPLIT(טבלה1[[#This Row],[עמודה2]],","),2)</f>
        <v xml:space="preserve"> Uruguay</v>
      </c>
      <c r="K3006" s="37" t="str">
        <f>_xlfn.CONCAT(טבלה1[[#This Row],[AI_Companies]]," ",טבלה1[[#This Row],[עמודה1]])</f>
        <v>MontevideoLabs https://www.montevideolabs.com/</v>
      </c>
      <c r="L3006" s="36">
        <v>50</v>
      </c>
      <c r="M3006" s="36" t="str">
        <f>IF(טבלה1[[#This Row],[עמודה53]]&gt;2000,"Yes","No")</f>
        <v>No</v>
      </c>
      <c r="N3006" s="36">
        <v>249</v>
      </c>
      <c r="O3006" s="36">
        <f>AVERAGE(טבלה1[[#This Row],[עמודה52]:[עמודה53]])</f>
        <v>149.5</v>
      </c>
      <c r="P3006" s="36" t="str">
        <f>IF(טבלה1[[#This Row],[עמודה4]]="&lt; $25 / hr","0$ - $25 / hr",טבלה1[[#This Row],[עמודה4]])</f>
        <v>$50 - $99 / hr</v>
      </c>
      <c r="Q3006" s="12" t="str" cm="1">
        <f t="array" ref="Q3006">INDEX(_xlfn.TEXTSPLIT(טבלה1[[#This Row],[עמודה55]],"-"),1)</f>
        <v xml:space="preserve">$50 </v>
      </c>
      <c r="R3006" s="21" t="str" cm="1">
        <f t="array" ref="R3006">INDEX(_xlfn.TEXTSPLIT(INDEX(_xlfn.TEXTSPLIT(טבלה1[[#This Row],[עמודה55]],"-"),2),"/"),1)</f>
        <v xml:space="preserve"> $99 </v>
      </c>
      <c r="S3006" s="36">
        <f>AVERAGE(טבלה1[[#This Row],[עמודה59]:[עמודה60]])</f>
        <v>74.5</v>
      </c>
      <c r="T3006" s="38">
        <f>VALUE(SUBSTITUTE(טבלה1[[#This Row],[עמודה56]],"$",""))</f>
        <v>50</v>
      </c>
      <c r="U3006" s="38">
        <f>VALUE(SUBSTITUTE(טבלה1[[#This Row],[עמודה57]],"$",""))</f>
        <v>99</v>
      </c>
      <c r="V3006" s="38" t="str">
        <f>IF(טבלה1[[#This Row],[עמודה58]]&gt;30,"Yes","No")</f>
        <v>Yes</v>
      </c>
    </row>
    <row r="3007" spans="1:22" x14ac:dyDescent="0.15">
      <c r="A3007" s="32" t="s">
        <v>6992</v>
      </c>
      <c r="B3007" s="39" t="s">
        <v>6993</v>
      </c>
      <c r="C3007" s="39" t="s">
        <v>1583</v>
      </c>
      <c r="D3007" s="40">
        <v>1000</v>
      </c>
      <c r="E3007" s="39" t="s">
        <v>33</v>
      </c>
      <c r="F3007" s="39" t="s">
        <v>29</v>
      </c>
      <c r="G3007" s="36" t="str">
        <f t="shared" si="46"/>
        <v>Med</v>
      </c>
      <c r="H3007" s="41">
        <v>0.5</v>
      </c>
      <c r="I3007" s="42"/>
      <c r="J3007" s="12" t="str" cm="1">
        <f t="array" ref="J3007">INDEX(_xlfn.TEXTSPLIT(טבלה1[[#This Row],[עמודה2]],","),2)</f>
        <v xml:space="preserve"> Estonia</v>
      </c>
      <c r="K3007" s="43" t="str">
        <f>_xlfn.CONCAT(טבלה1[[#This Row],[AI_Companies]]," ",טבלה1[[#This Row],[עמודה1]])</f>
        <v>GoWombat https://gowombat.team/</v>
      </c>
      <c r="L3007" s="28">
        <v>10</v>
      </c>
      <c r="M3007" s="28" t="str">
        <f>IF(טבלה1[[#This Row],[עמודה53]]&gt;2000,"Yes","No")</f>
        <v>No</v>
      </c>
      <c r="N3007" s="28">
        <v>49</v>
      </c>
      <c r="O3007" s="28">
        <f>AVERAGE(טבלה1[[#This Row],[עמודה52]:[עמודה53]])</f>
        <v>149.5</v>
      </c>
      <c r="P3007" s="28" t="str">
        <f>IF(טבלה1[[#This Row],[עמודה4]]="&lt; $25 / hr","0$ - $25 / hr",טבלה1[[#This Row],[עמודה4]])</f>
        <v>$50 - $99 / hr</v>
      </c>
      <c r="Q3007" s="12" t="str" cm="1">
        <f t="array" ref="Q3007">INDEX(_xlfn.TEXTSPLIT(טבלה1[[#This Row],[עמודה55]],"-"),1)</f>
        <v xml:space="preserve">$50 </v>
      </c>
      <c r="R3007" s="21" t="str" cm="1">
        <f t="array" ref="R3007">INDEX(_xlfn.TEXTSPLIT(INDEX(_xlfn.TEXTSPLIT(טבלה1[[#This Row],[עמודה55]],"-"),2),"/"),1)</f>
        <v xml:space="preserve"> $99 </v>
      </c>
      <c r="S3007" s="28">
        <f>AVERAGE(טבלה1[[#This Row],[עמודה59]:[עמודה60]])</f>
        <v>74.5</v>
      </c>
      <c r="T3007" s="31">
        <f>VALUE(SUBSTITUTE(טבלה1[[#This Row],[עמודה56]],"$",""))</f>
        <v>50</v>
      </c>
      <c r="U3007" s="31">
        <f>VALUE(SUBSTITUTE(טבלה1[[#This Row],[עמודה57]],"$",""))</f>
        <v>99</v>
      </c>
      <c r="V3007" s="31" t="str">
        <f>IF(טבלה1[[#This Row],[עמודה58]]&gt;30,"Yes","No")</f>
        <v>Yes</v>
      </c>
    </row>
    <row r="3008" spans="1:22" x14ac:dyDescent="0.15">
      <c r="A3008" s="32" t="s">
        <v>6994</v>
      </c>
      <c r="B3008" s="33" t="s">
        <v>6995</v>
      </c>
      <c r="C3008" s="33" t="s">
        <v>156</v>
      </c>
      <c r="D3008" s="44">
        <v>1000</v>
      </c>
      <c r="E3008" s="33" t="s">
        <v>33</v>
      </c>
      <c r="F3008" s="33" t="s">
        <v>117</v>
      </c>
      <c r="G3008" s="36" t="str">
        <f t="shared" si="46"/>
        <v>Low</v>
      </c>
      <c r="H3008" s="34">
        <v>0.4</v>
      </c>
      <c r="I3008" s="35"/>
      <c r="J3008" s="12" t="str" cm="1">
        <f t="array" ref="J3008">INDEX(_xlfn.TEXTSPLIT(טבלה1[[#This Row],[עמודה2]],","),2)</f>
        <v xml:space="preserve"> Georgia</v>
      </c>
      <c r="K3008" s="37" t="str">
        <f>_xlfn.CONCAT(טבלה1[[#This Row],[AI_Companies]]," ",טבלה1[[#This Row],[עמודה1]])</f>
        <v>GFAIVE https://www.gfaive.com/</v>
      </c>
      <c r="L3008" s="36">
        <v>2</v>
      </c>
      <c r="M3008" s="36" t="str">
        <f>IF(טבלה1[[#This Row],[עמודה53]]&gt;2000,"Yes","No")</f>
        <v>No</v>
      </c>
      <c r="N3008" s="36">
        <v>9</v>
      </c>
      <c r="O3008" s="36">
        <f>AVERAGE(טבלה1[[#This Row],[עמודה52]:[עמודה53]])</f>
        <v>29.5</v>
      </c>
      <c r="P3008" s="36" t="str">
        <f>IF(טבלה1[[#This Row],[עמודה4]]="&lt; $25 / hr","0$ - $25 / hr",טבלה1[[#This Row],[עמודה4]])</f>
        <v>$25 - $49 / hr</v>
      </c>
      <c r="Q3008" s="12" t="str" cm="1">
        <f t="array" ref="Q3008">INDEX(_xlfn.TEXTSPLIT(טבלה1[[#This Row],[עמודה55]],"-"),1)</f>
        <v xml:space="preserve">$25 </v>
      </c>
      <c r="R3008" s="21" t="str" cm="1">
        <f t="array" ref="R3008">INDEX(_xlfn.TEXTSPLIT(INDEX(_xlfn.TEXTSPLIT(טבלה1[[#This Row],[עמודה55]],"-"),2),"/"),1)</f>
        <v xml:space="preserve"> $49 </v>
      </c>
      <c r="S3008" s="36">
        <f>AVERAGE(טבלה1[[#This Row],[עמודה59]:[עמודה60]])</f>
        <v>37</v>
      </c>
      <c r="T3008" s="38">
        <f>VALUE(SUBSTITUTE(טבלה1[[#This Row],[עמודה56]],"$",""))</f>
        <v>25</v>
      </c>
      <c r="U3008" s="38">
        <f>VALUE(SUBSTITUTE(טבלה1[[#This Row],[עמודה57]],"$",""))</f>
        <v>49</v>
      </c>
      <c r="V3008" s="38" t="str">
        <f>IF(טבלה1[[#This Row],[עמודה58]]&gt;30,"Yes","No")</f>
        <v>Yes</v>
      </c>
    </row>
    <row r="3009" spans="1:22" x14ac:dyDescent="0.15">
      <c r="A3009" s="32" t="s">
        <v>6996</v>
      </c>
      <c r="B3009" s="39" t="s">
        <v>6997</v>
      </c>
      <c r="C3009" s="39" t="s">
        <v>546</v>
      </c>
      <c r="D3009" s="40">
        <v>10000</v>
      </c>
      <c r="E3009" s="39" t="s">
        <v>33</v>
      </c>
      <c r="F3009" s="39" t="s">
        <v>10</v>
      </c>
      <c r="G3009" s="36" t="str">
        <f t="shared" si="46"/>
        <v>Low</v>
      </c>
      <c r="H3009" s="41">
        <v>0.3</v>
      </c>
      <c r="I3009" s="42"/>
      <c r="J3009" s="12" t="str" cm="1">
        <f t="array" ref="J3009">INDEX(_xlfn.TEXTSPLIT(טבלה1[[#This Row],[עמודה2]],","),2)</f>
        <v xml:space="preserve"> India</v>
      </c>
      <c r="K3009" s="43" t="str">
        <f>_xlfn.CONCAT(טבלה1[[#This Row],[AI_Companies]]," ",טבלה1[[#This Row],[עמודה1]])</f>
        <v>ClofusInnovationsPvtLtd https://clofusinnovations.com</v>
      </c>
      <c r="L3009" s="28">
        <v>50</v>
      </c>
      <c r="M3009" s="28" t="str">
        <f>IF(טבלה1[[#This Row],[עמודה53]]&gt;2000,"Yes","No")</f>
        <v>No</v>
      </c>
      <c r="N3009" s="28">
        <v>249</v>
      </c>
      <c r="O3009" s="28">
        <f>AVERAGE(טבלה1[[#This Row],[עמודה52]:[עמודה53]])</f>
        <v>5.5</v>
      </c>
      <c r="P3009" s="28" t="str">
        <f>IF(טבלה1[[#This Row],[עמודה4]]="&lt; $25 / hr","0$ - $25 / hr",טבלה1[[#This Row],[עמודה4]])</f>
        <v>$25 - $49 / hr</v>
      </c>
      <c r="Q3009" s="12" t="str" cm="1">
        <f t="array" ref="Q3009">INDEX(_xlfn.TEXTSPLIT(טבלה1[[#This Row],[עמודה55]],"-"),1)</f>
        <v xml:space="preserve">$25 </v>
      </c>
      <c r="R3009" s="21" t="str" cm="1">
        <f t="array" ref="R3009">INDEX(_xlfn.TEXTSPLIT(INDEX(_xlfn.TEXTSPLIT(טבלה1[[#This Row],[עמודה55]],"-"),2),"/"),1)</f>
        <v xml:space="preserve"> $49 </v>
      </c>
      <c r="S3009" s="28">
        <f>AVERAGE(טבלה1[[#This Row],[עמודה59]:[עמודה60]])</f>
        <v>37</v>
      </c>
      <c r="T3009" s="31">
        <f>VALUE(SUBSTITUTE(טבלה1[[#This Row],[עמודה56]],"$",""))</f>
        <v>25</v>
      </c>
      <c r="U3009" s="31">
        <f>VALUE(SUBSTITUTE(טבלה1[[#This Row],[עמודה57]],"$",""))</f>
        <v>49</v>
      </c>
      <c r="V3009" s="31" t="str">
        <f>IF(טבלה1[[#This Row],[עמודה58]]&gt;30,"Yes","No")</f>
        <v>Yes</v>
      </c>
    </row>
    <row r="3010" spans="1:22" x14ac:dyDescent="0.15">
      <c r="A3010" s="32" t="s">
        <v>6998</v>
      </c>
      <c r="B3010" s="33" t="s">
        <v>6999</v>
      </c>
      <c r="C3010" s="33" t="s">
        <v>3167</v>
      </c>
      <c r="D3010" s="44">
        <v>5000</v>
      </c>
      <c r="E3010" s="33" t="s">
        <v>9</v>
      </c>
      <c r="F3010" s="33" t="s">
        <v>29</v>
      </c>
      <c r="G3010" s="36" t="str">
        <f t="shared" si="46"/>
        <v>Low</v>
      </c>
      <c r="H3010" s="34">
        <v>0.3</v>
      </c>
      <c r="I3010" s="35"/>
      <c r="J3010" s="12" t="str" cm="1">
        <f t="array" ref="J3010">INDEX(_xlfn.TEXTSPLIT(טבלה1[[#This Row],[עמודה2]],","),2)</f>
        <v xml:space="preserve"> IL</v>
      </c>
      <c r="K3010" s="37" t="str">
        <f>_xlfn.CONCAT(טבלה1[[#This Row],[AI_Companies]]," ",טבלה1[[#This Row],[עמודה1]])</f>
        <v>Brightlab https://brightlab.me/</v>
      </c>
      <c r="L3010" s="36">
        <v>10</v>
      </c>
      <c r="M3010" s="36" t="str">
        <f>IF(טבלה1[[#This Row],[עמודה53]]&gt;2000,"Yes","No")</f>
        <v>No</v>
      </c>
      <c r="N3010" s="36">
        <v>49</v>
      </c>
      <c r="O3010" s="36">
        <f>AVERAGE(טבלה1[[#This Row],[עמודה52]:[עמודה53]])</f>
        <v>149.5</v>
      </c>
      <c r="P3010" s="36" t="str">
        <f>IF(טבלה1[[#This Row],[עמודה4]]="&lt; $25 / hr","0$ - $25 / hr",טבלה1[[#This Row],[עמודה4]])</f>
        <v>$25 - $49 / hr</v>
      </c>
      <c r="Q3010" s="12" t="str" cm="1">
        <f t="array" ref="Q3010">INDEX(_xlfn.TEXTSPLIT(טבלה1[[#This Row],[עמודה55]],"-"),1)</f>
        <v xml:space="preserve">$25 </v>
      </c>
      <c r="R3010" s="21" t="str" cm="1">
        <f t="array" ref="R3010">INDEX(_xlfn.TEXTSPLIT(INDEX(_xlfn.TEXTSPLIT(טבלה1[[#This Row],[עמודה55]],"-"),2),"/"),1)</f>
        <v xml:space="preserve"> $49 </v>
      </c>
      <c r="S3010" s="36">
        <f>AVERAGE(טבלה1[[#This Row],[עמודה59]:[עמודה60]])</f>
        <v>37</v>
      </c>
      <c r="T3010" s="38">
        <f>VALUE(SUBSTITUTE(טבלה1[[#This Row],[עמודה56]],"$",""))</f>
        <v>25</v>
      </c>
      <c r="U3010" s="38">
        <f>VALUE(SUBSTITUTE(טבלה1[[#This Row],[עמודה57]],"$",""))</f>
        <v>49</v>
      </c>
      <c r="V3010" s="38" t="str">
        <f>IF(טבלה1[[#This Row],[עמודה58]]&gt;30,"Yes","No")</f>
        <v>Yes</v>
      </c>
    </row>
    <row r="3011" spans="1:22" x14ac:dyDescent="0.15">
      <c r="A3011" s="32" t="s">
        <v>7000</v>
      </c>
      <c r="B3011" s="39" t="s">
        <v>7001</v>
      </c>
      <c r="C3011" s="39" t="s">
        <v>7002</v>
      </c>
      <c r="D3011" s="40">
        <v>5000</v>
      </c>
      <c r="E3011" s="39" t="s">
        <v>9</v>
      </c>
      <c r="F3011" s="39" t="s">
        <v>29</v>
      </c>
      <c r="G3011" s="36" t="str">
        <f t="shared" ref="G3011:G3074" si="47">IF(H3011&gt;0.8,"High",IF(H3011&gt;0.4,"Med","Low"))</f>
        <v>Low</v>
      </c>
      <c r="H3011" s="41">
        <v>0.15</v>
      </c>
      <c r="I3011" s="42"/>
      <c r="J3011" s="12" t="str" cm="1">
        <f t="array" ref="J3011">INDEX(_xlfn.TEXTSPLIT(טבלה1[[#This Row],[עמודה2]],","),2)</f>
        <v xml:space="preserve"> Italy</v>
      </c>
      <c r="K3011" s="43" t="str">
        <f>_xlfn.CONCAT(טבלה1[[#This Row],[AI_Companies]]," ",טבלה1[[#This Row],[עמודה1]])</f>
        <v>xtream http://xtreamers.io</v>
      </c>
      <c r="L3011" s="28">
        <v>10</v>
      </c>
      <c r="M3011" s="28" t="str">
        <f>IF(טבלה1[[#This Row],[עמודה53]]&gt;2000,"Yes","No")</f>
        <v>No</v>
      </c>
      <c r="N3011" s="28">
        <v>49</v>
      </c>
      <c r="O3011" s="28">
        <f>AVERAGE(טבלה1[[#This Row],[עמודה52]:[עמודה53]])</f>
        <v>29.5</v>
      </c>
      <c r="P3011" s="28" t="str">
        <f>IF(טבלה1[[#This Row],[עמודה4]]="&lt; $25 / hr","0$ - $25 / hr",טבלה1[[#This Row],[עמודה4]])</f>
        <v>$50 - $99 / hr</v>
      </c>
      <c r="Q3011" s="12" t="str" cm="1">
        <f t="array" ref="Q3011">INDEX(_xlfn.TEXTSPLIT(טבלה1[[#This Row],[עמודה55]],"-"),1)</f>
        <v xml:space="preserve">$50 </v>
      </c>
      <c r="R3011" s="21" t="str" cm="1">
        <f t="array" ref="R3011">INDEX(_xlfn.TEXTSPLIT(INDEX(_xlfn.TEXTSPLIT(טבלה1[[#This Row],[עמודה55]],"-"),2),"/"),1)</f>
        <v xml:space="preserve"> $99 </v>
      </c>
      <c r="S3011" s="28">
        <f>AVERAGE(טבלה1[[#This Row],[עמודה59]:[עמודה60]])</f>
        <v>74.5</v>
      </c>
      <c r="T3011" s="31">
        <f>VALUE(SUBSTITUTE(טבלה1[[#This Row],[עמודה56]],"$",""))</f>
        <v>50</v>
      </c>
      <c r="U3011" s="31">
        <f>VALUE(SUBSTITUTE(טבלה1[[#This Row],[עמודה57]],"$",""))</f>
        <v>99</v>
      </c>
      <c r="V3011" s="31" t="str">
        <f>IF(טבלה1[[#This Row],[עמודה58]]&gt;30,"Yes","No")</f>
        <v>Yes</v>
      </c>
    </row>
    <row r="3012" spans="1:22" x14ac:dyDescent="0.15">
      <c r="A3012" s="32" t="s">
        <v>7003</v>
      </c>
      <c r="B3012" s="33" t="s">
        <v>7004</v>
      </c>
      <c r="C3012" s="33" t="s">
        <v>7005</v>
      </c>
      <c r="D3012" s="44">
        <v>5000</v>
      </c>
      <c r="E3012" s="33" t="s">
        <v>33</v>
      </c>
      <c r="F3012" s="33" t="s">
        <v>29</v>
      </c>
      <c r="G3012" s="36" t="str">
        <f t="shared" si="47"/>
        <v>Low</v>
      </c>
      <c r="H3012" s="34">
        <v>0.3</v>
      </c>
      <c r="I3012" s="35"/>
      <c r="J3012" s="12" t="str" cm="1">
        <f t="array" ref="J3012">INDEX(_xlfn.TEXTSPLIT(טבלה1[[#This Row],[עמודה2]],","),2)</f>
        <v xml:space="preserve"> UT</v>
      </c>
      <c r="K3012" s="37" t="str">
        <f>_xlfn.CONCAT(טבלה1[[#This Row],[AI_Companies]]," ",טבלה1[[#This Row],[עמודה1]])</f>
        <v>Oak-TreeTechnologies https://www.oak-tree.tech</v>
      </c>
      <c r="L3012" s="36">
        <v>10</v>
      </c>
      <c r="M3012" s="36" t="str">
        <f>IF(טבלה1[[#This Row],[עמודה53]]&gt;2000,"Yes","No")</f>
        <v>No</v>
      </c>
      <c r="N3012" s="36">
        <v>49</v>
      </c>
      <c r="O3012" s="36">
        <f>AVERAGE(טבלה1[[#This Row],[עמודה52]:[עמודה53]])</f>
        <v>29.5</v>
      </c>
      <c r="P3012" s="36" t="str">
        <f>IF(טבלה1[[#This Row],[עמודה4]]="&lt; $25 / hr","0$ - $25 / hr",טבלה1[[#This Row],[עמודה4]])</f>
        <v>$50 - $99 / hr</v>
      </c>
      <c r="Q3012" s="12" t="str" cm="1">
        <f t="array" ref="Q3012">INDEX(_xlfn.TEXTSPLIT(טבלה1[[#This Row],[עמודה55]],"-"),1)</f>
        <v xml:space="preserve">$50 </v>
      </c>
      <c r="R3012" s="21" t="str" cm="1">
        <f t="array" ref="R3012">INDEX(_xlfn.TEXTSPLIT(INDEX(_xlfn.TEXTSPLIT(טבלה1[[#This Row],[עמודה55]],"-"),2),"/"),1)</f>
        <v xml:space="preserve"> $99 </v>
      </c>
      <c r="S3012" s="36">
        <f>AVERAGE(טבלה1[[#This Row],[עמודה59]:[עמודה60]])</f>
        <v>74.5</v>
      </c>
      <c r="T3012" s="38">
        <f>VALUE(SUBSTITUTE(טבלה1[[#This Row],[עמודה56]],"$",""))</f>
        <v>50</v>
      </c>
      <c r="U3012" s="38">
        <f>VALUE(SUBSTITUTE(טבלה1[[#This Row],[עמודה57]],"$",""))</f>
        <v>99</v>
      </c>
      <c r="V3012" s="38" t="str">
        <f>IF(טבלה1[[#This Row],[עמודה58]]&gt;30,"Yes","No")</f>
        <v>Yes</v>
      </c>
    </row>
    <row r="3013" spans="1:22" x14ac:dyDescent="0.15">
      <c r="A3013" s="32" t="s">
        <v>7006</v>
      </c>
      <c r="B3013" s="39" t="s">
        <v>7007</v>
      </c>
      <c r="C3013" s="39" t="s">
        <v>28</v>
      </c>
      <c r="D3013" s="40">
        <v>10000</v>
      </c>
      <c r="E3013" s="39" t="s">
        <v>63</v>
      </c>
      <c r="F3013" s="39" t="s">
        <v>10</v>
      </c>
      <c r="G3013" s="36" t="str">
        <f t="shared" si="47"/>
        <v>Low</v>
      </c>
      <c r="H3013" s="41">
        <v>0.3</v>
      </c>
      <c r="I3013" s="42"/>
      <c r="J3013" s="12" t="str" cm="1">
        <f t="array" ref="J3013">INDEX(_xlfn.TEXTSPLIT(טבלה1[[#This Row],[עמודה2]],","),2)</f>
        <v xml:space="preserve"> Switzerland</v>
      </c>
      <c r="K3013" s="43" t="str">
        <f>_xlfn.CONCAT(טבלה1[[#This Row],[AI_Companies]]," ",טבלה1[[#This Row],[עמודה1]])</f>
        <v>Vantino https://vantino.com</v>
      </c>
      <c r="L3013" s="28">
        <v>50</v>
      </c>
      <c r="M3013" s="28" t="str">
        <f>IF(טבלה1[[#This Row],[עמודה53]]&gt;2000,"Yes","No")</f>
        <v>No</v>
      </c>
      <c r="N3013" s="28">
        <v>249</v>
      </c>
      <c r="O3013" s="28">
        <f>AVERAGE(טבלה1[[#This Row],[עמודה52]:[עמודה53]])</f>
        <v>29.5</v>
      </c>
      <c r="P3013" s="28" t="str">
        <f>IF(טבלה1[[#This Row],[עמודה4]]="&lt; $25 / hr","0$ - $25 / hr",טבלה1[[#This Row],[עמודה4]])</f>
        <v>$25 - $49 / hr</v>
      </c>
      <c r="Q3013" s="12" t="str" cm="1">
        <f t="array" ref="Q3013">INDEX(_xlfn.TEXTSPLIT(טבלה1[[#This Row],[עמודה55]],"-"),1)</f>
        <v xml:space="preserve">$25 </v>
      </c>
      <c r="R3013" s="21" t="str" cm="1">
        <f t="array" ref="R3013">INDEX(_xlfn.TEXTSPLIT(INDEX(_xlfn.TEXTSPLIT(טבלה1[[#This Row],[עמודה55]],"-"),2),"/"),1)</f>
        <v xml:space="preserve"> $49 </v>
      </c>
      <c r="S3013" s="28">
        <f>AVERAGE(טבלה1[[#This Row],[עמודה59]:[עמודה60]])</f>
        <v>37</v>
      </c>
      <c r="T3013" s="31">
        <f>VALUE(SUBSTITUTE(טבלה1[[#This Row],[עמודה56]],"$",""))</f>
        <v>25</v>
      </c>
      <c r="U3013" s="31">
        <f>VALUE(SUBSTITUTE(טבלה1[[#This Row],[עמודה57]],"$",""))</f>
        <v>49</v>
      </c>
      <c r="V3013" s="31" t="str">
        <f>IF(טבלה1[[#This Row],[עמודה58]]&gt;30,"Yes","No")</f>
        <v>Yes</v>
      </c>
    </row>
    <row r="3014" spans="1:22" x14ac:dyDescent="0.15">
      <c r="A3014" s="32" t="s">
        <v>7008</v>
      </c>
      <c r="B3014" s="33" t="s">
        <v>7009</v>
      </c>
      <c r="C3014" s="33" t="s">
        <v>303</v>
      </c>
      <c r="D3014" s="33" t="s">
        <v>4</v>
      </c>
      <c r="E3014" s="33" t="s">
        <v>4</v>
      </c>
      <c r="F3014" s="33" t="s">
        <v>29</v>
      </c>
      <c r="G3014" s="36" t="str">
        <f t="shared" si="47"/>
        <v>Low</v>
      </c>
      <c r="H3014" s="34">
        <v>0.2</v>
      </c>
      <c r="I3014" s="35"/>
      <c r="J3014" s="12" t="str" cm="1">
        <f t="array" ref="J3014">INDEX(_xlfn.TEXTSPLIT(טבלה1[[#This Row],[עמודה2]],","),2)</f>
        <v xml:space="preserve"> Poland</v>
      </c>
      <c r="K3014" s="37" t="str">
        <f>_xlfn.CONCAT(טבלה1[[#This Row],[AI_Companies]]," ",טבלה1[[#This Row],[עמודה1]])</f>
        <v>TogetherData https://togetherdata.com/en/tgd-experts-en</v>
      </c>
      <c r="L3014" s="36">
        <v>10</v>
      </c>
      <c r="M3014" s="36" t="str">
        <f>IF(טבלה1[[#This Row],[עמודה53]]&gt;2000,"Yes","No")</f>
        <v>No</v>
      </c>
      <c r="N3014" s="36">
        <v>49</v>
      </c>
      <c r="O3014" s="36">
        <f>AVERAGE(טבלה1[[#This Row],[עמודה52]:[עמודה53]])</f>
        <v>149.5</v>
      </c>
      <c r="P3014" s="36" t="str">
        <f>IF(טבלה1[[#This Row],[עמודה4]]="&lt; $25 / hr","0$ - $25 / hr",טבלה1[[#This Row],[עמודה4]])</f>
        <v>$150 - $199 / hr</v>
      </c>
      <c r="Q3014" s="12" t="str" cm="1">
        <f t="array" ref="Q3014">INDEX(_xlfn.TEXTSPLIT(טבלה1[[#This Row],[עמודה55]],"-"),1)</f>
        <v xml:space="preserve">$150 </v>
      </c>
      <c r="R3014" s="21" t="str" cm="1">
        <f t="array" ref="R3014">INDEX(_xlfn.TEXTSPLIT(INDEX(_xlfn.TEXTSPLIT(טבלה1[[#This Row],[עמודה55]],"-"),2),"/"),1)</f>
        <v xml:space="preserve"> $199 </v>
      </c>
      <c r="S3014" s="36">
        <f>AVERAGE(טבלה1[[#This Row],[עמודה59]:[עמודה60]])</f>
        <v>174.5</v>
      </c>
      <c r="T3014" s="38">
        <f>VALUE(SUBSTITUTE(טבלה1[[#This Row],[עמודה56]],"$",""))</f>
        <v>150</v>
      </c>
      <c r="U3014" s="38">
        <f>VALUE(SUBSTITUTE(טבלה1[[#This Row],[עמודה57]],"$",""))</f>
        <v>199</v>
      </c>
      <c r="V3014" s="38" t="str">
        <f>IF(טבלה1[[#This Row],[עמודה58]]&gt;30,"Yes","No")</f>
        <v>Yes</v>
      </c>
    </row>
    <row r="3015" spans="1:22" x14ac:dyDescent="0.15">
      <c r="A3015" s="32" t="s">
        <v>7010</v>
      </c>
      <c r="B3015" s="39" t="s">
        <v>7011</v>
      </c>
      <c r="C3015" s="39" t="s">
        <v>426</v>
      </c>
      <c r="D3015" s="40">
        <v>25000</v>
      </c>
      <c r="E3015" s="39" t="s">
        <v>9</v>
      </c>
      <c r="F3015" s="39" t="s">
        <v>29</v>
      </c>
      <c r="G3015" s="36" t="str">
        <f t="shared" si="47"/>
        <v>Low</v>
      </c>
      <c r="H3015" s="41">
        <v>0.1</v>
      </c>
      <c r="I3015" s="42"/>
      <c r="J3015" s="12" t="str" cm="1">
        <f t="array" ref="J3015">INDEX(_xlfn.TEXTSPLIT(טבלה1[[#This Row],[עמודה2]],","),2)</f>
        <v xml:space="preserve"> Croatia</v>
      </c>
      <c r="K3015" s="43" t="str">
        <f>_xlfn.CONCAT(טבלה1[[#This Row],[AI_Companies]]," ",טבלה1[[#This Row],[עמודה1]])</f>
        <v>InSkySolutionsd.o.o. https://www.inskysolutions.com/</v>
      </c>
      <c r="L3015" s="28">
        <v>10</v>
      </c>
      <c r="M3015" s="28" t="str">
        <f>IF(טבלה1[[#This Row],[עמודה53]]&gt;2000,"Yes","No")</f>
        <v>No</v>
      </c>
      <c r="N3015" s="28">
        <v>49</v>
      </c>
      <c r="O3015" s="28">
        <f>AVERAGE(טבלה1[[#This Row],[עמודה52]:[עמודה53]])</f>
        <v>29.5</v>
      </c>
      <c r="P3015" s="28" t="str">
        <f>IF(טבלה1[[#This Row],[עמודה4]]="&lt; $25 / hr","0$ - $25 / hr",טבלה1[[#This Row],[עמודה4]])</f>
        <v>Undisclosed</v>
      </c>
      <c r="Q3015" s="12" t="str" cm="1">
        <f t="array" ref="Q3015">INDEX(_xlfn.TEXTSPLIT(טבלה1[[#This Row],[עמודה55]],"-"),1)</f>
        <v>Undisclosed</v>
      </c>
      <c r="R3015" s="21" t="e" cm="1">
        <f t="array" ref="R3015">INDEX(_xlfn.TEXTSPLIT(INDEX(_xlfn.TEXTSPLIT(טבלה1[[#This Row],[עמודה55]],"-"),2),"/"),1)</f>
        <v>#REF!</v>
      </c>
      <c r="S3015" s="28" t="e">
        <f>AVERAGE(טבלה1[[#This Row],[עמודה59]:[עמודה60]])</f>
        <v>#VALUE!</v>
      </c>
      <c r="T3015" s="31" t="e">
        <f>VALUE(SUBSTITUTE(טבלה1[[#This Row],[עמודה56]],"$",""))</f>
        <v>#VALUE!</v>
      </c>
      <c r="U3015" s="31" t="e">
        <f>VALUE(SUBSTITUTE(טבלה1[[#This Row],[עמודה57]],"$",""))</f>
        <v>#REF!</v>
      </c>
      <c r="V3015" s="31" t="e">
        <f>IF(טבלה1[[#This Row],[עמודה58]]&gt;30,"Yes","No")</f>
        <v>#VALUE!</v>
      </c>
    </row>
    <row r="3016" spans="1:22" x14ac:dyDescent="0.15">
      <c r="A3016" s="32" t="s">
        <v>7012</v>
      </c>
      <c r="B3016" s="33" t="s">
        <v>7013</v>
      </c>
      <c r="C3016" s="33" t="s">
        <v>7014</v>
      </c>
      <c r="D3016" s="44">
        <v>5000</v>
      </c>
      <c r="E3016" s="33" t="s">
        <v>33</v>
      </c>
      <c r="F3016" s="33" t="s">
        <v>29</v>
      </c>
      <c r="G3016" s="36" t="str">
        <f t="shared" si="47"/>
        <v>Low</v>
      </c>
      <c r="H3016" s="34">
        <v>0.1</v>
      </c>
      <c r="I3016" s="35"/>
      <c r="J3016" s="12" t="str" cm="1">
        <f t="array" ref="J3016">INDEX(_xlfn.TEXTSPLIT(טבלה1[[#This Row],[עמודה2]],","),2)</f>
        <v xml:space="preserve"> Serbia</v>
      </c>
      <c r="K3016" s="37" t="str">
        <f>_xlfn.CONCAT(טבלה1[[#This Row],[AI_Companies]]," ",טבלה1[[#This Row],[עמודה1]])</f>
        <v>WebLabsLtd. http://www.web-labs.rs</v>
      </c>
      <c r="L3016" s="36">
        <v>10</v>
      </c>
      <c r="M3016" s="36" t="str">
        <f>IF(טבלה1[[#This Row],[עמודה53]]&gt;2000,"Yes","No")</f>
        <v>No</v>
      </c>
      <c r="N3016" s="36">
        <v>49</v>
      </c>
      <c r="O3016" s="36">
        <f>AVERAGE(טבלה1[[#This Row],[עמודה52]:[עמודה53]])</f>
        <v>29.5</v>
      </c>
      <c r="P3016" s="36" t="str">
        <f>IF(טבלה1[[#This Row],[עמודה4]]="&lt; $25 / hr","0$ - $25 / hr",טבלה1[[#This Row],[עמודה4]])</f>
        <v>$50 - $99 / hr</v>
      </c>
      <c r="Q3016" s="12" t="str" cm="1">
        <f t="array" ref="Q3016">INDEX(_xlfn.TEXTSPLIT(טבלה1[[#This Row],[עמודה55]],"-"),1)</f>
        <v xml:space="preserve">$50 </v>
      </c>
      <c r="R3016" s="21" t="str" cm="1">
        <f t="array" ref="R3016">INDEX(_xlfn.TEXTSPLIT(INDEX(_xlfn.TEXTSPLIT(טבלה1[[#This Row],[עמודה55]],"-"),2),"/"),1)</f>
        <v xml:space="preserve"> $99 </v>
      </c>
      <c r="S3016" s="36">
        <f>AVERAGE(טבלה1[[#This Row],[עמודה59]:[עמודה60]])</f>
        <v>74.5</v>
      </c>
      <c r="T3016" s="38">
        <f>VALUE(SUBSTITUTE(טבלה1[[#This Row],[עמודה56]],"$",""))</f>
        <v>50</v>
      </c>
      <c r="U3016" s="38">
        <f>VALUE(SUBSTITUTE(טבלה1[[#This Row],[עמודה57]],"$",""))</f>
        <v>99</v>
      </c>
      <c r="V3016" s="38" t="str">
        <f>IF(טבלה1[[#This Row],[עמודה58]]&gt;30,"Yes","No")</f>
        <v>Yes</v>
      </c>
    </row>
    <row r="3017" spans="1:22" x14ac:dyDescent="0.15">
      <c r="A3017" s="32" t="s">
        <v>7015</v>
      </c>
      <c r="B3017" s="39" t="s">
        <v>7016</v>
      </c>
      <c r="C3017" s="39" t="s">
        <v>637</v>
      </c>
      <c r="D3017" s="40">
        <v>250000</v>
      </c>
      <c r="E3017" s="39" t="s">
        <v>9</v>
      </c>
      <c r="F3017" s="39" t="s">
        <v>10</v>
      </c>
      <c r="G3017" s="36" t="str">
        <f t="shared" si="47"/>
        <v>Low</v>
      </c>
      <c r="H3017" s="41">
        <v>0.3</v>
      </c>
      <c r="I3017" s="42"/>
      <c r="J3017" s="12" t="str" cm="1">
        <f t="array" ref="J3017">INDEX(_xlfn.TEXTSPLIT(טבלה1[[#This Row],[עמודה2]],","),2)</f>
        <v xml:space="preserve"> NY</v>
      </c>
      <c r="K3017" s="43" t="str">
        <f>_xlfn.CONCAT(טבלה1[[#This Row],[AI_Companies]]," ",טבלה1[[#This Row],[עמודה1]])</f>
        <v>IQDirectInc. https://iq.direct</v>
      </c>
      <c r="L3017" s="28">
        <v>50</v>
      </c>
      <c r="M3017" s="28" t="str">
        <f>IF(טבלה1[[#This Row],[עמודה53]]&gt;2000,"Yes","No")</f>
        <v>No</v>
      </c>
      <c r="N3017" s="28">
        <v>249</v>
      </c>
      <c r="O3017" s="28">
        <f>AVERAGE(טבלה1[[#This Row],[עמודה52]:[עמודה53]])</f>
        <v>29.5</v>
      </c>
      <c r="P3017" s="28" t="str">
        <f>IF(טבלה1[[#This Row],[עמודה4]]="&lt; $25 / hr","0$ - $25 / hr",טבלה1[[#This Row],[עמודה4]])</f>
        <v>$25 - $49 / hr</v>
      </c>
      <c r="Q3017" s="12" t="str" cm="1">
        <f t="array" ref="Q3017">INDEX(_xlfn.TEXTSPLIT(טבלה1[[#This Row],[עמודה55]],"-"),1)</f>
        <v xml:space="preserve">$25 </v>
      </c>
      <c r="R3017" s="21" t="str" cm="1">
        <f t="array" ref="R3017">INDEX(_xlfn.TEXTSPLIT(INDEX(_xlfn.TEXTSPLIT(טבלה1[[#This Row],[עמודה55]],"-"),2),"/"),1)</f>
        <v xml:space="preserve"> $49 </v>
      </c>
      <c r="S3017" s="28">
        <f>AVERAGE(טבלה1[[#This Row],[עמודה59]:[עמודה60]])</f>
        <v>37</v>
      </c>
      <c r="T3017" s="31">
        <f>VALUE(SUBSTITUTE(טבלה1[[#This Row],[עמודה56]],"$",""))</f>
        <v>25</v>
      </c>
      <c r="U3017" s="31">
        <f>VALUE(SUBSTITUTE(טבלה1[[#This Row],[עמודה57]],"$",""))</f>
        <v>49</v>
      </c>
      <c r="V3017" s="31" t="str">
        <f>IF(טבלה1[[#This Row],[עמודה58]]&gt;30,"Yes","No")</f>
        <v>Yes</v>
      </c>
    </row>
    <row r="3018" spans="1:22" x14ac:dyDescent="0.15">
      <c r="A3018" s="32" t="s">
        <v>7017</v>
      </c>
      <c r="B3018" s="33" t="s">
        <v>7018</v>
      </c>
      <c r="C3018" s="33" t="s">
        <v>7019</v>
      </c>
      <c r="D3018" s="44">
        <v>25000</v>
      </c>
      <c r="E3018" s="33" t="s">
        <v>33</v>
      </c>
      <c r="F3018" s="33" t="s">
        <v>29</v>
      </c>
      <c r="G3018" s="36" t="str">
        <f t="shared" si="47"/>
        <v>Low</v>
      </c>
      <c r="H3018" s="34">
        <v>0.1</v>
      </c>
      <c r="I3018" s="35"/>
      <c r="J3018" s="12" t="str" cm="1">
        <f t="array" ref="J3018">INDEX(_xlfn.TEXTSPLIT(טבלה1[[#This Row],[עמודה2]],","),2)</f>
        <v xml:space="preserve"> MA</v>
      </c>
      <c r="K3018" s="37" t="str">
        <f>_xlfn.CONCAT(טבלה1[[#This Row],[AI_Companies]]," ",טבלה1[[#This Row],[עמודה1]])</f>
        <v>Proxet(ex-RailsReactor) https://proxet.com/</v>
      </c>
      <c r="L3018" s="36">
        <v>10</v>
      </c>
      <c r="M3018" s="36" t="str">
        <f>IF(טבלה1[[#This Row],[עמודה53]]&gt;2000,"Yes","No")</f>
        <v>No</v>
      </c>
      <c r="N3018" s="36">
        <v>49</v>
      </c>
      <c r="O3018" s="36">
        <f>AVERAGE(טבלה1[[#This Row],[עמודה52]:[עמודה53]])</f>
        <v>149.5</v>
      </c>
      <c r="P3018" s="36" t="str">
        <f>IF(טבלה1[[#This Row],[עמודה4]]="&lt; $25 / hr","0$ - $25 / hr",טבלה1[[#This Row],[עמודה4]])</f>
        <v>$50 - $99 / hr</v>
      </c>
      <c r="Q3018" s="12" t="str" cm="1">
        <f t="array" ref="Q3018">INDEX(_xlfn.TEXTSPLIT(טבלה1[[#This Row],[עמודה55]],"-"),1)</f>
        <v xml:space="preserve">$50 </v>
      </c>
      <c r="R3018" s="21" t="str" cm="1">
        <f t="array" ref="R3018">INDEX(_xlfn.TEXTSPLIT(INDEX(_xlfn.TEXTSPLIT(טבלה1[[#This Row],[עמודה55]],"-"),2),"/"),1)</f>
        <v xml:space="preserve"> $99 </v>
      </c>
      <c r="S3018" s="36">
        <f>AVERAGE(טבלה1[[#This Row],[עמודה59]:[עמודה60]])</f>
        <v>74.5</v>
      </c>
      <c r="T3018" s="38">
        <f>VALUE(SUBSTITUTE(טבלה1[[#This Row],[עמודה56]],"$",""))</f>
        <v>50</v>
      </c>
      <c r="U3018" s="38">
        <f>VALUE(SUBSTITUTE(טבלה1[[#This Row],[עמודה57]],"$",""))</f>
        <v>99</v>
      </c>
      <c r="V3018" s="38" t="str">
        <f>IF(טבלה1[[#This Row],[עמודה58]]&gt;30,"Yes","No")</f>
        <v>Yes</v>
      </c>
    </row>
    <row r="3019" spans="1:22" x14ac:dyDescent="0.15">
      <c r="A3019" s="32" t="s">
        <v>7020</v>
      </c>
      <c r="B3019" s="39" t="s">
        <v>7021</v>
      </c>
      <c r="C3019" s="39" t="s">
        <v>7022</v>
      </c>
      <c r="D3019" s="40">
        <v>5000</v>
      </c>
      <c r="E3019" s="39" t="s">
        <v>9</v>
      </c>
      <c r="F3019" s="39" t="s">
        <v>10</v>
      </c>
      <c r="G3019" s="36" t="str">
        <f t="shared" si="47"/>
        <v>Low</v>
      </c>
      <c r="H3019" s="41">
        <v>0.2</v>
      </c>
      <c r="I3019" s="42"/>
      <c r="J3019" s="12" t="str" cm="1">
        <f t="array" ref="J3019">INDEX(_xlfn.TEXTSPLIT(טבלה1[[#This Row],[עמודה2]],","),2)</f>
        <v xml:space="preserve"> Turkey</v>
      </c>
      <c r="K3019" s="43" t="str">
        <f>_xlfn.CONCAT(טבלה1[[#This Row],[AI_Companies]]," ",טבלה1[[#This Row],[עמודה1]])</f>
        <v>CloudNesil https://cloudnesil.com/</v>
      </c>
      <c r="L3019" s="28">
        <v>50</v>
      </c>
      <c r="M3019" s="28" t="str">
        <f>IF(טבלה1[[#This Row],[עמודה53]]&gt;2000,"Yes","No")</f>
        <v>No</v>
      </c>
      <c r="N3019" s="28">
        <v>249</v>
      </c>
      <c r="O3019" s="28">
        <f>AVERAGE(טבלה1[[#This Row],[עמודה52]:[עמודה53]])</f>
        <v>29.5</v>
      </c>
      <c r="P3019" s="28" t="str">
        <f>IF(טבלה1[[#This Row],[עמודה4]]="&lt; $25 / hr","0$ - $25 / hr",טבלה1[[#This Row],[עמודה4]])</f>
        <v>$25 - $49 / hr</v>
      </c>
      <c r="Q3019" s="12" t="str" cm="1">
        <f t="array" ref="Q3019">INDEX(_xlfn.TEXTSPLIT(טבלה1[[#This Row],[עמודה55]],"-"),1)</f>
        <v xml:space="preserve">$25 </v>
      </c>
      <c r="R3019" s="21" t="str" cm="1">
        <f t="array" ref="R3019">INDEX(_xlfn.TEXTSPLIT(INDEX(_xlfn.TEXTSPLIT(טבלה1[[#This Row],[עמודה55]],"-"),2),"/"),1)</f>
        <v xml:space="preserve"> $49 </v>
      </c>
      <c r="S3019" s="28">
        <f>AVERAGE(טבלה1[[#This Row],[עמודה59]:[עמודה60]])</f>
        <v>37</v>
      </c>
      <c r="T3019" s="31">
        <f>VALUE(SUBSTITUTE(טבלה1[[#This Row],[עמודה56]],"$",""))</f>
        <v>25</v>
      </c>
      <c r="U3019" s="31">
        <f>VALUE(SUBSTITUTE(טבלה1[[#This Row],[עמודה57]],"$",""))</f>
        <v>49</v>
      </c>
      <c r="V3019" s="31" t="str">
        <f>IF(טבלה1[[#This Row],[עמודה58]]&gt;30,"Yes","No")</f>
        <v>Yes</v>
      </c>
    </row>
    <row r="3020" spans="1:22" x14ac:dyDescent="0.15">
      <c r="A3020" s="32" t="s">
        <v>7023</v>
      </c>
      <c r="B3020" s="33" t="s">
        <v>7024</v>
      </c>
      <c r="C3020" s="33" t="s">
        <v>102</v>
      </c>
      <c r="D3020" s="44">
        <v>5000</v>
      </c>
      <c r="E3020" s="33" t="s">
        <v>21</v>
      </c>
      <c r="F3020" s="33" t="s">
        <v>10</v>
      </c>
      <c r="G3020" s="36" t="str">
        <f t="shared" si="47"/>
        <v>Low</v>
      </c>
      <c r="H3020" s="34">
        <v>0.25</v>
      </c>
      <c r="I3020" s="35"/>
      <c r="J3020" s="12" t="str" cm="1">
        <f t="array" ref="J3020">INDEX(_xlfn.TEXTSPLIT(טבלה1[[#This Row],[עמודה2]],","),2)</f>
        <v xml:space="preserve"> Brazil</v>
      </c>
      <c r="K3020" s="37" t="str">
        <f>_xlfn.CONCAT(טבלה1[[#This Row],[AI_Companies]]," ",טבלה1[[#This Row],[עמודה1]])</f>
        <v>Indicium http://www.indicium.tech/</v>
      </c>
      <c r="L3020" s="36">
        <v>50</v>
      </c>
      <c r="M3020" s="36" t="str">
        <f>IF(טבלה1[[#This Row],[עמודה53]]&gt;2000,"Yes","No")</f>
        <v>No</v>
      </c>
      <c r="N3020" s="36">
        <v>249</v>
      </c>
      <c r="O3020" s="36">
        <f>AVERAGE(טבלה1[[#This Row],[עמודה52]:[עמודה53]])</f>
        <v>149.5</v>
      </c>
      <c r="P3020" s="36" t="str">
        <f>IF(טבלה1[[#This Row],[עמודה4]]="&lt; $25 / hr","0$ - $25 / hr",טבלה1[[#This Row],[עמודה4]])</f>
        <v>$50 - $99 / hr</v>
      </c>
      <c r="Q3020" s="12" t="str" cm="1">
        <f t="array" ref="Q3020">INDEX(_xlfn.TEXTSPLIT(טבלה1[[#This Row],[עמודה55]],"-"),1)</f>
        <v xml:space="preserve">$50 </v>
      </c>
      <c r="R3020" s="21" t="str" cm="1">
        <f t="array" ref="R3020">INDEX(_xlfn.TEXTSPLIT(INDEX(_xlfn.TEXTSPLIT(טבלה1[[#This Row],[עמודה55]],"-"),2),"/"),1)</f>
        <v xml:space="preserve"> $99 </v>
      </c>
      <c r="S3020" s="36">
        <f>AVERAGE(טבלה1[[#This Row],[עמודה59]:[עמודה60]])</f>
        <v>74.5</v>
      </c>
      <c r="T3020" s="38">
        <f>VALUE(SUBSTITUTE(טבלה1[[#This Row],[עמודה56]],"$",""))</f>
        <v>50</v>
      </c>
      <c r="U3020" s="38">
        <f>VALUE(SUBSTITUTE(טבלה1[[#This Row],[עמודה57]],"$",""))</f>
        <v>99</v>
      </c>
      <c r="V3020" s="38" t="str">
        <f>IF(טבלה1[[#This Row],[עמודה58]]&gt;30,"Yes","No")</f>
        <v>Yes</v>
      </c>
    </row>
    <row r="3021" spans="1:22" x14ac:dyDescent="0.15">
      <c r="A3021" s="32" t="s">
        <v>7025</v>
      </c>
      <c r="B3021" s="39" t="s">
        <v>7026</v>
      </c>
      <c r="C3021" s="39" t="s">
        <v>308</v>
      </c>
      <c r="D3021" s="40">
        <v>10000</v>
      </c>
      <c r="E3021" s="39" t="s">
        <v>33</v>
      </c>
      <c r="F3021" s="39" t="s">
        <v>5</v>
      </c>
      <c r="G3021" s="36" t="str">
        <f t="shared" si="47"/>
        <v>Low</v>
      </c>
      <c r="H3021" s="41">
        <v>0.2</v>
      </c>
      <c r="I3021" s="42"/>
      <c r="J3021" s="12" t="str" cm="1">
        <f t="array" ref="J3021">INDEX(_xlfn.TEXTSPLIT(טבלה1[[#This Row],[עמודה2]],","),2)</f>
        <v xml:space="preserve"> United Kingdom</v>
      </c>
      <c r="K3021" s="43" t="str">
        <f>_xlfn.CONCAT(טבלה1[[#This Row],[AI_Companies]]," ",טבלה1[[#This Row],[עמודה1]])</f>
        <v>Rabbit&amp;Pork https://wearerabbitandpork.com/</v>
      </c>
      <c r="L3021" s="28">
        <v>250</v>
      </c>
      <c r="M3021" s="28" t="str">
        <f>IF(טבלה1[[#This Row],[עמודה53]]&gt;2000,"Yes","No")</f>
        <v>No</v>
      </c>
      <c r="N3021" s="28">
        <v>999</v>
      </c>
      <c r="O3021" s="28">
        <f>AVERAGE(טבלה1[[#This Row],[עמודה52]:[עמודה53]])</f>
        <v>149.5</v>
      </c>
      <c r="P3021" s="28" t="str">
        <f>IF(טבלה1[[#This Row],[עמודה4]]="&lt; $25 / hr","0$ - $25 / hr",טבלה1[[#This Row],[עמודה4]])</f>
        <v>$100 - $149 / hr</v>
      </c>
      <c r="Q3021" s="12" t="str" cm="1">
        <f t="array" ref="Q3021">INDEX(_xlfn.TEXTSPLIT(טבלה1[[#This Row],[עמודה55]],"-"),1)</f>
        <v xml:space="preserve">$100 </v>
      </c>
      <c r="R3021" s="21" t="str" cm="1">
        <f t="array" ref="R3021">INDEX(_xlfn.TEXTSPLIT(INDEX(_xlfn.TEXTSPLIT(טבלה1[[#This Row],[עמודה55]],"-"),2),"/"),1)</f>
        <v xml:space="preserve"> $149 </v>
      </c>
      <c r="S3021" s="28">
        <f>AVERAGE(טבלה1[[#This Row],[עמודה59]:[עמודה60]])</f>
        <v>124.5</v>
      </c>
      <c r="T3021" s="31">
        <f>VALUE(SUBSTITUTE(טבלה1[[#This Row],[עמודה56]],"$",""))</f>
        <v>100</v>
      </c>
      <c r="U3021" s="31">
        <f>VALUE(SUBSTITUTE(טבלה1[[#This Row],[עמודה57]],"$",""))</f>
        <v>149</v>
      </c>
      <c r="V3021" s="31" t="str">
        <f>IF(טבלה1[[#This Row],[עמודה58]]&gt;30,"Yes","No")</f>
        <v>Yes</v>
      </c>
    </row>
    <row r="3022" spans="1:22" x14ac:dyDescent="0.15">
      <c r="A3022" s="32" t="s">
        <v>7027</v>
      </c>
      <c r="B3022" s="33" t="s">
        <v>7028</v>
      </c>
      <c r="C3022" s="33" t="s">
        <v>7029</v>
      </c>
      <c r="D3022" s="44">
        <v>10000</v>
      </c>
      <c r="E3022" s="33" t="s">
        <v>63</v>
      </c>
      <c r="F3022" s="33" t="s">
        <v>29</v>
      </c>
      <c r="G3022" s="36" t="str">
        <f t="shared" si="47"/>
        <v>Med</v>
      </c>
      <c r="H3022" s="34">
        <v>0.5</v>
      </c>
      <c r="I3022" s="35"/>
      <c r="J3022" s="12" t="str" cm="1">
        <f t="array" ref="J3022">INDEX(_xlfn.TEXTSPLIT(טבלה1[[#This Row],[עמודה2]],","),2)</f>
        <v xml:space="preserve"> India</v>
      </c>
      <c r="K3022" s="37" t="str">
        <f>_xlfn.CONCAT(טבלה1[[#This Row],[AI_Companies]]," ",טבלה1[[#This Row],[עמודה1]])</f>
        <v>SphinxWorldbiz http://www.sphinxworldbiz.net</v>
      </c>
      <c r="L3022" s="36">
        <v>10</v>
      </c>
      <c r="M3022" s="36" t="str">
        <f>IF(טבלה1[[#This Row],[עמודה53]]&gt;2000,"Yes","No")</f>
        <v>No</v>
      </c>
      <c r="N3022" s="36">
        <v>49</v>
      </c>
      <c r="O3022" s="36">
        <f>AVERAGE(טבלה1[[#This Row],[עמודה52]:[עמודה53]])</f>
        <v>624.5</v>
      </c>
      <c r="P3022" s="36" t="str">
        <f>IF(טבלה1[[#This Row],[עמודה4]]="&lt; $25 / hr","0$ - $25 / hr",טבלה1[[#This Row],[עמודה4]])</f>
        <v>$25 - $49 / hr</v>
      </c>
      <c r="Q3022" s="12" t="str" cm="1">
        <f t="array" ref="Q3022">INDEX(_xlfn.TEXTSPLIT(טבלה1[[#This Row],[עמודה55]],"-"),1)</f>
        <v xml:space="preserve">$25 </v>
      </c>
      <c r="R3022" s="21" t="str" cm="1">
        <f t="array" ref="R3022">INDEX(_xlfn.TEXTSPLIT(INDEX(_xlfn.TEXTSPLIT(טבלה1[[#This Row],[עמודה55]],"-"),2),"/"),1)</f>
        <v xml:space="preserve"> $49 </v>
      </c>
      <c r="S3022" s="36">
        <f>AVERAGE(טבלה1[[#This Row],[עמודה59]:[עמודה60]])</f>
        <v>37</v>
      </c>
      <c r="T3022" s="38">
        <f>VALUE(SUBSTITUTE(טבלה1[[#This Row],[עמודה56]],"$",""))</f>
        <v>25</v>
      </c>
      <c r="U3022" s="38">
        <f>VALUE(SUBSTITUTE(טבלה1[[#This Row],[עמודה57]],"$",""))</f>
        <v>49</v>
      </c>
      <c r="V3022" s="38" t="str">
        <f>IF(טבלה1[[#This Row],[עמודה58]]&gt;30,"Yes","No")</f>
        <v>Yes</v>
      </c>
    </row>
    <row r="3023" spans="1:22" x14ac:dyDescent="0.15">
      <c r="A3023" s="32" t="s">
        <v>7030</v>
      </c>
      <c r="B3023" s="39" t="s">
        <v>7031</v>
      </c>
      <c r="C3023" s="39" t="s">
        <v>303</v>
      </c>
      <c r="D3023" s="40">
        <v>5000</v>
      </c>
      <c r="E3023" s="39" t="s">
        <v>9</v>
      </c>
      <c r="F3023" s="39" t="s">
        <v>117</v>
      </c>
      <c r="G3023" s="36" t="str">
        <f t="shared" si="47"/>
        <v>Low</v>
      </c>
      <c r="H3023" s="41">
        <v>0.4</v>
      </c>
      <c r="I3023" s="42"/>
      <c r="J3023" s="12" t="str" cm="1">
        <f t="array" ref="J3023">INDEX(_xlfn.TEXTSPLIT(טבלה1[[#This Row],[עמודה2]],","),2)</f>
        <v xml:space="preserve"> Germany</v>
      </c>
      <c r="K3023" s="43" t="str">
        <f>_xlfn.CONCAT(טבלה1[[#This Row],[AI_Companies]]," ",טבלה1[[#This Row],[עמודה1]])</f>
        <v>WIANCOOTTRoboticsGmbH http://www.wianco.com</v>
      </c>
      <c r="L3023" s="28">
        <v>2</v>
      </c>
      <c r="M3023" s="28" t="str">
        <f>IF(טבלה1[[#This Row],[עמודה53]]&gt;2000,"Yes","No")</f>
        <v>No</v>
      </c>
      <c r="N3023" s="28">
        <v>9</v>
      </c>
      <c r="O3023" s="28">
        <f>AVERAGE(טבלה1[[#This Row],[עמודה52]:[עמודה53]])</f>
        <v>29.5</v>
      </c>
      <c r="P3023" s="28" t="str">
        <f>IF(טבלה1[[#This Row],[עמודה4]]="&lt; $25 / hr","0$ - $25 / hr",טבלה1[[#This Row],[עמודה4]])</f>
        <v>$150 - $199 / hr</v>
      </c>
      <c r="Q3023" s="12" t="str" cm="1">
        <f t="array" ref="Q3023">INDEX(_xlfn.TEXTSPLIT(טבלה1[[#This Row],[עמודה55]],"-"),1)</f>
        <v xml:space="preserve">$150 </v>
      </c>
      <c r="R3023" s="21" t="str" cm="1">
        <f t="array" ref="R3023">INDEX(_xlfn.TEXTSPLIT(INDEX(_xlfn.TEXTSPLIT(טבלה1[[#This Row],[עמודה55]],"-"),2),"/"),1)</f>
        <v xml:space="preserve"> $199 </v>
      </c>
      <c r="S3023" s="28">
        <f>AVERAGE(טבלה1[[#This Row],[עמודה59]:[עמודה60]])</f>
        <v>174.5</v>
      </c>
      <c r="T3023" s="31">
        <f>VALUE(SUBSTITUTE(טבלה1[[#This Row],[עמודה56]],"$",""))</f>
        <v>150</v>
      </c>
      <c r="U3023" s="31">
        <f>VALUE(SUBSTITUTE(טבלה1[[#This Row],[עמודה57]],"$",""))</f>
        <v>199</v>
      </c>
      <c r="V3023" s="31" t="str">
        <f>IF(טבלה1[[#This Row],[עמודה58]]&gt;30,"Yes","No")</f>
        <v>Yes</v>
      </c>
    </row>
    <row r="3024" spans="1:22" x14ac:dyDescent="0.15">
      <c r="A3024" s="32" t="s">
        <v>7032</v>
      </c>
      <c r="B3024" s="33" t="s">
        <v>7033</v>
      </c>
      <c r="C3024" s="33" t="s">
        <v>289</v>
      </c>
      <c r="D3024" s="44">
        <v>10000</v>
      </c>
      <c r="E3024" s="33" t="s">
        <v>9</v>
      </c>
      <c r="F3024" s="33" t="s">
        <v>29</v>
      </c>
      <c r="G3024" s="36" t="str">
        <f t="shared" si="47"/>
        <v>Low</v>
      </c>
      <c r="H3024" s="34">
        <v>0.16</v>
      </c>
      <c r="I3024" s="35"/>
      <c r="J3024" s="12" t="str" cm="1">
        <f t="array" ref="J3024">INDEX(_xlfn.TEXTSPLIT(טבלה1[[#This Row],[עמודה2]],","),2)</f>
        <v xml:space="preserve"> Croatia</v>
      </c>
      <c r="K3024" s="37" t="str">
        <f>_xlfn.CONCAT(טבלה1[[#This Row],[AI_Companies]]," ",טבלה1[[#This Row],[עמודה1]])</f>
        <v>Subpixel http://www.subpixel.hr/</v>
      </c>
      <c r="L3024" s="36">
        <v>10</v>
      </c>
      <c r="M3024" s="36" t="str">
        <f>IF(טבלה1[[#This Row],[עמודה53]]&gt;2000,"Yes","No")</f>
        <v>No</v>
      </c>
      <c r="N3024" s="36">
        <v>49</v>
      </c>
      <c r="O3024" s="36">
        <f>AVERAGE(טבלה1[[#This Row],[עמודה52]:[עמודה53]])</f>
        <v>5.5</v>
      </c>
      <c r="P3024" s="36" t="str">
        <f>IF(טבלה1[[#This Row],[עמודה4]]="&lt; $25 / hr","0$ - $25 / hr",טבלה1[[#This Row],[עמודה4]])</f>
        <v>$50 - $99 / hr</v>
      </c>
      <c r="Q3024" s="12" t="str" cm="1">
        <f t="array" ref="Q3024">INDEX(_xlfn.TEXTSPLIT(טבלה1[[#This Row],[עמודה55]],"-"),1)</f>
        <v xml:space="preserve">$50 </v>
      </c>
      <c r="R3024" s="21" t="str" cm="1">
        <f t="array" ref="R3024">INDEX(_xlfn.TEXTSPLIT(INDEX(_xlfn.TEXTSPLIT(טבלה1[[#This Row],[עמודה55]],"-"),2),"/"),1)</f>
        <v xml:space="preserve"> $99 </v>
      </c>
      <c r="S3024" s="36">
        <f>AVERAGE(טבלה1[[#This Row],[עמודה59]:[עמודה60]])</f>
        <v>74.5</v>
      </c>
      <c r="T3024" s="38">
        <f>VALUE(SUBSTITUTE(טבלה1[[#This Row],[עמודה56]],"$",""))</f>
        <v>50</v>
      </c>
      <c r="U3024" s="38">
        <f>VALUE(SUBSTITUTE(טבלה1[[#This Row],[עמודה57]],"$",""))</f>
        <v>99</v>
      </c>
      <c r="V3024" s="38" t="str">
        <f>IF(טבלה1[[#This Row],[עמודה58]]&gt;30,"Yes","No")</f>
        <v>Yes</v>
      </c>
    </row>
    <row r="3025" spans="1:22" x14ac:dyDescent="0.15">
      <c r="A3025" s="32" t="s">
        <v>7034</v>
      </c>
      <c r="B3025" s="39" t="s">
        <v>7035</v>
      </c>
      <c r="C3025" s="39" t="s">
        <v>1084</v>
      </c>
      <c r="D3025" s="40">
        <v>5000</v>
      </c>
      <c r="E3025" s="39" t="s">
        <v>33</v>
      </c>
      <c r="F3025" s="39" t="s">
        <v>29</v>
      </c>
      <c r="G3025" s="36" t="str">
        <f t="shared" si="47"/>
        <v>Med</v>
      </c>
      <c r="H3025" s="41">
        <v>0.5</v>
      </c>
      <c r="I3025" s="42"/>
      <c r="J3025" s="12" t="str" cm="1">
        <f t="array" ref="J3025">INDEX(_xlfn.TEXTSPLIT(טבלה1[[#This Row],[עמודה2]],","),2)</f>
        <v xml:space="preserve"> India</v>
      </c>
      <c r="K3025" s="43" t="str">
        <f>_xlfn.CONCAT(טבלה1[[#This Row],[AI_Companies]]," ",טבלה1[[#This Row],[עמודה1]])</f>
        <v>CosdecAlpha https://cosdecalpha.com</v>
      </c>
      <c r="L3025" s="28">
        <v>10</v>
      </c>
      <c r="M3025" s="28" t="str">
        <f>IF(טבלה1[[#This Row],[עמודה53]]&gt;2000,"Yes","No")</f>
        <v>No</v>
      </c>
      <c r="N3025" s="28">
        <v>49</v>
      </c>
      <c r="O3025" s="28">
        <f>AVERAGE(טבלה1[[#This Row],[עמודה52]:[עמודה53]])</f>
        <v>29.5</v>
      </c>
      <c r="P3025" s="28" t="str">
        <f>IF(טבלה1[[#This Row],[עמודה4]]="&lt; $25 / hr","0$ - $25 / hr",טבלה1[[#This Row],[עמודה4]])</f>
        <v>$50 - $99 / hr</v>
      </c>
      <c r="Q3025" s="12" t="str" cm="1">
        <f t="array" ref="Q3025">INDEX(_xlfn.TEXTSPLIT(טבלה1[[#This Row],[עמודה55]],"-"),1)</f>
        <v xml:space="preserve">$50 </v>
      </c>
      <c r="R3025" s="21" t="str" cm="1">
        <f t="array" ref="R3025">INDEX(_xlfn.TEXTSPLIT(INDEX(_xlfn.TEXTSPLIT(טבלה1[[#This Row],[עמודה55]],"-"),2),"/"),1)</f>
        <v xml:space="preserve"> $99 </v>
      </c>
      <c r="S3025" s="28">
        <f>AVERAGE(טבלה1[[#This Row],[עמודה59]:[עמודה60]])</f>
        <v>74.5</v>
      </c>
      <c r="T3025" s="31">
        <f>VALUE(SUBSTITUTE(טבלה1[[#This Row],[עמודה56]],"$",""))</f>
        <v>50</v>
      </c>
      <c r="U3025" s="31">
        <f>VALUE(SUBSTITUTE(טבלה1[[#This Row],[עמודה57]],"$",""))</f>
        <v>99</v>
      </c>
      <c r="V3025" s="31" t="str">
        <f>IF(טבלה1[[#This Row],[עמודה58]]&gt;30,"Yes","No")</f>
        <v>Yes</v>
      </c>
    </row>
    <row r="3026" spans="1:22" x14ac:dyDescent="0.15">
      <c r="A3026" s="32" t="s">
        <v>7036</v>
      </c>
      <c r="B3026" s="33" t="s">
        <v>7037</v>
      </c>
      <c r="C3026" s="33" t="s">
        <v>7038</v>
      </c>
      <c r="D3026" s="33" t="s">
        <v>4</v>
      </c>
      <c r="E3026" s="33" t="s">
        <v>14</v>
      </c>
      <c r="F3026" s="33" t="s">
        <v>117</v>
      </c>
      <c r="G3026" s="36" t="str">
        <f t="shared" si="47"/>
        <v>Med</v>
      </c>
      <c r="H3026" s="34">
        <v>0.5</v>
      </c>
      <c r="I3026" s="35"/>
      <c r="J3026" s="12" t="str" cm="1">
        <f t="array" ref="J3026">INDEX(_xlfn.TEXTSPLIT(טבלה1[[#This Row],[עמודה2]],","),2)</f>
        <v xml:space="preserve"> Singapore</v>
      </c>
      <c r="K3026" s="37" t="str">
        <f>_xlfn.CONCAT(טבלה1[[#This Row],[AI_Companies]]," ",טבלה1[[#This Row],[עמודה1]])</f>
        <v>TechddySolutionPvtLtd http://techddy.com</v>
      </c>
      <c r="L3026" s="36">
        <v>2</v>
      </c>
      <c r="M3026" s="36" t="str">
        <f>IF(טבלה1[[#This Row],[עמודה53]]&gt;2000,"Yes","No")</f>
        <v>No</v>
      </c>
      <c r="N3026" s="36">
        <v>9</v>
      </c>
      <c r="O3026" s="36">
        <f>AVERAGE(טבלה1[[#This Row],[עמודה52]:[עמודה53]])</f>
        <v>29.5</v>
      </c>
      <c r="P3026" s="36" t="str">
        <f>IF(טבלה1[[#This Row],[עמודה4]]="&lt; $25 / hr","0$ - $25 / hr",טבלה1[[#This Row],[עמודה4]])</f>
        <v>$25 - $49 / hr</v>
      </c>
      <c r="Q3026" s="12" t="str" cm="1">
        <f t="array" ref="Q3026">INDEX(_xlfn.TEXTSPLIT(טבלה1[[#This Row],[עמודה55]],"-"),1)</f>
        <v xml:space="preserve">$25 </v>
      </c>
      <c r="R3026" s="21" t="str" cm="1">
        <f t="array" ref="R3026">INDEX(_xlfn.TEXTSPLIT(INDEX(_xlfn.TEXTSPLIT(טבלה1[[#This Row],[עמודה55]],"-"),2),"/"),1)</f>
        <v xml:space="preserve"> $49 </v>
      </c>
      <c r="S3026" s="36">
        <f>AVERAGE(טבלה1[[#This Row],[עמודה59]:[עמודה60]])</f>
        <v>37</v>
      </c>
      <c r="T3026" s="38">
        <f>VALUE(SUBSTITUTE(טבלה1[[#This Row],[עמודה56]],"$",""))</f>
        <v>25</v>
      </c>
      <c r="U3026" s="38">
        <f>VALUE(SUBSTITUTE(טבלה1[[#This Row],[עמודה57]],"$",""))</f>
        <v>49</v>
      </c>
      <c r="V3026" s="38" t="str">
        <f>IF(טבלה1[[#This Row],[עמודה58]]&gt;30,"Yes","No")</f>
        <v>Yes</v>
      </c>
    </row>
    <row r="3027" spans="1:22" x14ac:dyDescent="0.15">
      <c r="A3027" s="32" t="s">
        <v>7039</v>
      </c>
      <c r="B3027" s="39" t="s">
        <v>7040</v>
      </c>
      <c r="C3027" s="39" t="s">
        <v>7041</v>
      </c>
      <c r="D3027" s="40">
        <v>50000</v>
      </c>
      <c r="E3027" s="39" t="s">
        <v>9</v>
      </c>
      <c r="F3027" s="39" t="s">
        <v>10</v>
      </c>
      <c r="G3027" s="36" t="str">
        <f t="shared" si="47"/>
        <v>Low</v>
      </c>
      <c r="H3027" s="41">
        <v>0.25</v>
      </c>
      <c r="I3027" s="42"/>
      <c r="J3027" s="12" t="str" cm="1">
        <f t="array" ref="J3027">INDEX(_xlfn.TEXTSPLIT(טבלה1[[#This Row],[עמודה2]],","),2)</f>
        <v xml:space="preserve"> Estonia</v>
      </c>
      <c r="K3027" s="43" t="str">
        <f>_xlfn.CONCAT(טבלה1[[#This Row],[AI_Companies]]," ",טבלה1[[#This Row],[עמודה1]])</f>
        <v>Vespia https://vespia.io/</v>
      </c>
      <c r="L3027" s="28">
        <v>50</v>
      </c>
      <c r="M3027" s="28" t="str">
        <f>IF(טבלה1[[#This Row],[עמודה53]]&gt;2000,"Yes","No")</f>
        <v>No</v>
      </c>
      <c r="N3027" s="28">
        <v>249</v>
      </c>
      <c r="O3027" s="28">
        <f>AVERAGE(טבלה1[[#This Row],[עמודה52]:[עמודה53]])</f>
        <v>5.5</v>
      </c>
      <c r="P3027" s="28" t="str">
        <f>IF(טבלה1[[#This Row],[עמודה4]]="&lt; $25 / hr","0$ - $25 / hr",טבלה1[[#This Row],[עמודה4]])</f>
        <v>0$ - $25 / hr</v>
      </c>
      <c r="Q3027" s="12" t="str" cm="1">
        <f t="array" ref="Q3027">INDEX(_xlfn.TEXTSPLIT(טבלה1[[#This Row],[עמודה55]],"-"),1)</f>
        <v xml:space="preserve">0$ </v>
      </c>
      <c r="R3027" s="21" t="str" cm="1">
        <f t="array" ref="R3027">INDEX(_xlfn.TEXTSPLIT(INDEX(_xlfn.TEXTSPLIT(טבלה1[[#This Row],[עמודה55]],"-"),2),"/"),1)</f>
        <v xml:space="preserve"> $25 </v>
      </c>
      <c r="S3027" s="28">
        <f>AVERAGE(טבלה1[[#This Row],[עמודה59]:[עמודה60]])</f>
        <v>12.5</v>
      </c>
      <c r="T3027" s="31">
        <f>VALUE(SUBSTITUTE(טבלה1[[#This Row],[עמודה56]],"$",""))</f>
        <v>0</v>
      </c>
      <c r="U3027" s="31">
        <f>VALUE(SUBSTITUTE(טבלה1[[#This Row],[עמודה57]],"$",""))</f>
        <v>25</v>
      </c>
      <c r="V3027" s="31" t="str">
        <f>IF(טבלה1[[#This Row],[עמודה58]]&gt;30,"Yes","No")</f>
        <v>No</v>
      </c>
    </row>
    <row r="3028" spans="1:22" x14ac:dyDescent="0.15">
      <c r="A3028" s="32" t="s">
        <v>7042</v>
      </c>
      <c r="B3028" s="33" t="s">
        <v>7043</v>
      </c>
      <c r="C3028" s="33" t="s">
        <v>47</v>
      </c>
      <c r="D3028" s="44">
        <v>25000</v>
      </c>
      <c r="E3028" s="33" t="s">
        <v>33</v>
      </c>
      <c r="F3028" s="33" t="s">
        <v>29</v>
      </c>
      <c r="G3028" s="36" t="str">
        <f t="shared" si="47"/>
        <v>Low</v>
      </c>
      <c r="H3028" s="34">
        <v>0.3</v>
      </c>
      <c r="I3028" s="35"/>
      <c r="J3028" s="12" t="str" cm="1">
        <f t="array" ref="J3028">INDEX(_xlfn.TEXTSPLIT(טבלה1[[#This Row],[עמודה2]],","),2)</f>
        <v xml:space="preserve"> TX</v>
      </c>
      <c r="K3028" s="37" t="str">
        <f>_xlfn.CONCAT(טבלה1[[#This Row],[AI_Companies]]," ",טבלה1[[#This Row],[עמודה1]])</f>
        <v>RoundSqr https://www.roundsqr.com/</v>
      </c>
      <c r="L3028" s="36">
        <v>10</v>
      </c>
      <c r="M3028" s="36" t="str">
        <f>IF(טבלה1[[#This Row],[עמודה53]]&gt;2000,"Yes","No")</f>
        <v>No</v>
      </c>
      <c r="N3028" s="36">
        <v>49</v>
      </c>
      <c r="O3028" s="36">
        <f>AVERAGE(טבלה1[[#This Row],[עמודה52]:[עמודה53]])</f>
        <v>149.5</v>
      </c>
      <c r="P3028" s="36" t="str">
        <f>IF(טבלה1[[#This Row],[עמודה4]]="&lt; $25 / hr","0$ - $25 / hr",טבלה1[[#This Row],[עמודה4]])</f>
        <v>$50 - $99 / hr</v>
      </c>
      <c r="Q3028" s="12" t="str" cm="1">
        <f t="array" ref="Q3028">INDEX(_xlfn.TEXTSPLIT(טבלה1[[#This Row],[עמודה55]],"-"),1)</f>
        <v xml:space="preserve">$50 </v>
      </c>
      <c r="R3028" s="21" t="str" cm="1">
        <f t="array" ref="R3028">INDEX(_xlfn.TEXTSPLIT(INDEX(_xlfn.TEXTSPLIT(טבלה1[[#This Row],[עמודה55]],"-"),2),"/"),1)</f>
        <v xml:space="preserve"> $99 </v>
      </c>
      <c r="S3028" s="36">
        <f>AVERAGE(טבלה1[[#This Row],[עמודה59]:[עמודה60]])</f>
        <v>74.5</v>
      </c>
      <c r="T3028" s="38">
        <f>VALUE(SUBSTITUTE(טבלה1[[#This Row],[עמודה56]],"$",""))</f>
        <v>50</v>
      </c>
      <c r="U3028" s="38">
        <f>VALUE(SUBSTITUTE(טבלה1[[#This Row],[עמודה57]],"$",""))</f>
        <v>99</v>
      </c>
      <c r="V3028" s="38" t="str">
        <f>IF(טבלה1[[#This Row],[עמודה58]]&gt;30,"Yes","No")</f>
        <v>Yes</v>
      </c>
    </row>
    <row r="3029" spans="1:22" x14ac:dyDescent="0.15">
      <c r="A3029" s="32" t="s">
        <v>7044</v>
      </c>
      <c r="B3029" s="39" t="s">
        <v>7045</v>
      </c>
      <c r="C3029" s="39" t="s">
        <v>8</v>
      </c>
      <c r="D3029" s="40">
        <v>1000</v>
      </c>
      <c r="E3029" s="39" t="s">
        <v>14</v>
      </c>
      <c r="F3029" s="39" t="s">
        <v>5</v>
      </c>
      <c r="G3029" s="36" t="str">
        <f t="shared" si="47"/>
        <v>Low</v>
      </c>
      <c r="H3029" s="41">
        <v>0.15</v>
      </c>
      <c r="I3029" s="42"/>
      <c r="J3029" s="12" t="str" cm="1">
        <f t="array" ref="J3029">INDEX(_xlfn.TEXTSPLIT(טבלה1[[#This Row],[עמודה2]],","),2)</f>
        <v xml:space="preserve"> India</v>
      </c>
      <c r="K3029" s="43" t="str">
        <f>_xlfn.CONCAT(טבלה1[[#This Row],[AI_Companies]]," ",טבלה1[[#This Row],[עמודה1]])</f>
        <v>SynergyLabs https://synlabs.io/</v>
      </c>
      <c r="L3029" s="28">
        <v>250</v>
      </c>
      <c r="M3029" s="28" t="str">
        <f>IF(טבלה1[[#This Row],[עמודה53]]&gt;2000,"Yes","No")</f>
        <v>No</v>
      </c>
      <c r="N3029" s="28">
        <v>999</v>
      </c>
      <c r="O3029" s="28">
        <f>AVERAGE(טבלה1[[#This Row],[עמודה52]:[עמודה53]])</f>
        <v>29.5</v>
      </c>
      <c r="P3029" s="28" t="str">
        <f>IF(טבלה1[[#This Row],[עמודה4]]="&lt; $25 / hr","0$ - $25 / hr",טבלה1[[#This Row],[עמודה4]])</f>
        <v>$25 - $49 / hr</v>
      </c>
      <c r="Q3029" s="12" t="str" cm="1">
        <f t="array" ref="Q3029">INDEX(_xlfn.TEXTSPLIT(טבלה1[[#This Row],[עמודה55]],"-"),1)</f>
        <v xml:space="preserve">$25 </v>
      </c>
      <c r="R3029" s="21" t="str" cm="1">
        <f t="array" ref="R3029">INDEX(_xlfn.TEXTSPLIT(INDEX(_xlfn.TEXTSPLIT(טבלה1[[#This Row],[עמודה55]],"-"),2),"/"),1)</f>
        <v xml:space="preserve"> $49 </v>
      </c>
      <c r="S3029" s="28">
        <f>AVERAGE(טבלה1[[#This Row],[עמודה59]:[עמודה60]])</f>
        <v>37</v>
      </c>
      <c r="T3029" s="31">
        <f>VALUE(SUBSTITUTE(טבלה1[[#This Row],[עמודה56]],"$",""))</f>
        <v>25</v>
      </c>
      <c r="U3029" s="31">
        <f>VALUE(SUBSTITUTE(טבלה1[[#This Row],[עמודה57]],"$",""))</f>
        <v>49</v>
      </c>
      <c r="V3029" s="31" t="str">
        <f>IF(טבלה1[[#This Row],[עמודה58]]&gt;30,"Yes","No")</f>
        <v>Yes</v>
      </c>
    </row>
    <row r="3030" spans="1:22" x14ac:dyDescent="0.15">
      <c r="A3030" s="32" t="s">
        <v>7046</v>
      </c>
      <c r="B3030" s="33" t="s">
        <v>7047</v>
      </c>
      <c r="C3030" s="33" t="s">
        <v>453</v>
      </c>
      <c r="D3030" s="44">
        <v>5000</v>
      </c>
      <c r="E3030" s="33" t="s">
        <v>33</v>
      </c>
      <c r="F3030" s="33" t="s">
        <v>29</v>
      </c>
      <c r="G3030" s="36" t="str">
        <f t="shared" si="47"/>
        <v>Low</v>
      </c>
      <c r="H3030" s="34">
        <v>0.2</v>
      </c>
      <c r="I3030" s="35"/>
      <c r="J3030" s="12" t="str" cm="1">
        <f t="array" ref="J3030">INDEX(_xlfn.TEXTSPLIT(טבלה1[[#This Row],[עמודה2]],","),2)</f>
        <v xml:space="preserve"> TX</v>
      </c>
      <c r="K3030" s="37" t="str">
        <f>_xlfn.CONCAT(טבלה1[[#This Row],[AI_Companies]]," ",טבלה1[[#This Row],[עמודה1]])</f>
        <v>TransFormSolutions https://transformsolution.com/</v>
      </c>
      <c r="L3030" s="36">
        <v>10</v>
      </c>
      <c r="M3030" s="36" t="str">
        <f>IF(טבלה1[[#This Row],[עמודה53]]&gt;2000,"Yes","No")</f>
        <v>No</v>
      </c>
      <c r="N3030" s="36">
        <v>49</v>
      </c>
      <c r="O3030" s="36">
        <f>AVERAGE(טבלה1[[#This Row],[עמודה52]:[עמודה53]])</f>
        <v>624.5</v>
      </c>
      <c r="P3030" s="36" t="str">
        <f>IF(טבלה1[[#This Row],[עמודה4]]="&lt; $25 / hr","0$ - $25 / hr",טבלה1[[#This Row],[עמודה4]])</f>
        <v>0$ - $25 / hr</v>
      </c>
      <c r="Q3030" s="12" t="str" cm="1">
        <f t="array" ref="Q3030">INDEX(_xlfn.TEXTSPLIT(טבלה1[[#This Row],[עמודה55]],"-"),1)</f>
        <v xml:space="preserve">0$ </v>
      </c>
      <c r="R3030" s="21" t="str" cm="1">
        <f t="array" ref="R3030">INDEX(_xlfn.TEXTSPLIT(INDEX(_xlfn.TEXTSPLIT(טבלה1[[#This Row],[עמודה55]],"-"),2),"/"),1)</f>
        <v xml:space="preserve"> $25 </v>
      </c>
      <c r="S3030" s="36">
        <f>AVERAGE(טבלה1[[#This Row],[עמודה59]:[עמודה60]])</f>
        <v>12.5</v>
      </c>
      <c r="T3030" s="38">
        <f>VALUE(SUBSTITUTE(טבלה1[[#This Row],[עמודה56]],"$",""))</f>
        <v>0</v>
      </c>
      <c r="U3030" s="38">
        <f>VALUE(SUBSTITUTE(טבלה1[[#This Row],[עמודה57]],"$",""))</f>
        <v>25</v>
      </c>
      <c r="V3030" s="38" t="str">
        <f>IF(טבלה1[[#This Row],[עמודה58]]&gt;30,"Yes","No")</f>
        <v>No</v>
      </c>
    </row>
    <row r="3031" spans="1:22" x14ac:dyDescent="0.15">
      <c r="A3031" s="32" t="s">
        <v>7048</v>
      </c>
      <c r="B3031" s="39" t="s">
        <v>7049</v>
      </c>
      <c r="C3031" s="39" t="s">
        <v>204</v>
      </c>
      <c r="D3031" s="40">
        <v>10000</v>
      </c>
      <c r="E3031" s="39" t="s">
        <v>4</v>
      </c>
      <c r="F3031" s="39" t="s">
        <v>29</v>
      </c>
      <c r="G3031" s="36" t="str">
        <f t="shared" si="47"/>
        <v>Low</v>
      </c>
      <c r="H3031" s="41">
        <v>0.33</v>
      </c>
      <c r="I3031" s="42"/>
      <c r="J3031" s="12" t="str" cm="1">
        <f t="array" ref="J3031">INDEX(_xlfn.TEXTSPLIT(טבלה1[[#This Row],[עמודה2]],","),2)</f>
        <v xml:space="preserve"> Czech Republic</v>
      </c>
      <c r="K3031" s="43" t="str">
        <f>_xlfn.CONCAT(טבלה1[[#This Row],[AI_Companies]]," ",טבלה1[[#This Row],[עמודה1]])</f>
        <v>Offsiteteam https://offsiteteam.com/#our-focuses/</v>
      </c>
      <c r="L3031" s="28">
        <v>10</v>
      </c>
      <c r="M3031" s="28" t="str">
        <f>IF(טבלה1[[#This Row],[עמודה53]]&gt;2000,"Yes","No")</f>
        <v>No</v>
      </c>
      <c r="N3031" s="28">
        <v>49</v>
      </c>
      <c r="O3031" s="28">
        <f>AVERAGE(טבלה1[[#This Row],[עמודה52]:[עמודה53]])</f>
        <v>29.5</v>
      </c>
      <c r="P3031" s="28" t="str">
        <f>IF(טבלה1[[#This Row],[עמודה4]]="&lt; $25 / hr","0$ - $25 / hr",טבלה1[[#This Row],[עמודה4]])</f>
        <v>$25 - $49 / hr</v>
      </c>
      <c r="Q3031" s="12" t="str" cm="1">
        <f t="array" ref="Q3031">INDEX(_xlfn.TEXTSPLIT(טבלה1[[#This Row],[עמודה55]],"-"),1)</f>
        <v xml:space="preserve">$25 </v>
      </c>
      <c r="R3031" s="21" t="str" cm="1">
        <f t="array" ref="R3031">INDEX(_xlfn.TEXTSPLIT(INDEX(_xlfn.TEXTSPLIT(טבלה1[[#This Row],[עמודה55]],"-"),2),"/"),1)</f>
        <v xml:space="preserve"> $49 </v>
      </c>
      <c r="S3031" s="28">
        <f>AVERAGE(טבלה1[[#This Row],[עמודה59]:[עמודה60]])</f>
        <v>37</v>
      </c>
      <c r="T3031" s="31">
        <f>VALUE(SUBSTITUTE(טבלה1[[#This Row],[עמודה56]],"$",""))</f>
        <v>25</v>
      </c>
      <c r="U3031" s="31">
        <f>VALUE(SUBSTITUTE(טבלה1[[#This Row],[עמודה57]],"$",""))</f>
        <v>49</v>
      </c>
      <c r="V3031" s="31" t="str">
        <f>IF(טבלה1[[#This Row],[עמודה58]]&gt;30,"Yes","No")</f>
        <v>Yes</v>
      </c>
    </row>
    <row r="3032" spans="1:22" x14ac:dyDescent="0.15">
      <c r="A3032" s="32" t="s">
        <v>7050</v>
      </c>
      <c r="B3032" s="33" t="s">
        <v>7051</v>
      </c>
      <c r="C3032" s="33" t="s">
        <v>56</v>
      </c>
      <c r="D3032" s="44">
        <v>10000</v>
      </c>
      <c r="E3032" s="33" t="s">
        <v>33</v>
      </c>
      <c r="F3032" s="33" t="s">
        <v>10</v>
      </c>
      <c r="G3032" s="36" t="str">
        <f t="shared" si="47"/>
        <v>Low</v>
      </c>
      <c r="H3032" s="34">
        <v>0.2</v>
      </c>
      <c r="I3032" s="35"/>
      <c r="J3032" s="12" t="str" cm="1">
        <f t="array" ref="J3032">INDEX(_xlfn.TEXTSPLIT(טבלה1[[#This Row],[עמודה2]],","),2)</f>
        <v xml:space="preserve"> CA</v>
      </c>
      <c r="K3032" s="37" t="str">
        <f>_xlfn.CONCAT(טבלה1[[#This Row],[AI_Companies]]," ",טבלה1[[#This Row],[עמודה1]])</f>
        <v>Datorium https://www.datorium.com</v>
      </c>
      <c r="L3032" s="36">
        <v>50</v>
      </c>
      <c r="M3032" s="36" t="str">
        <f>IF(טבלה1[[#This Row],[עמודה53]]&gt;2000,"Yes","No")</f>
        <v>No</v>
      </c>
      <c r="N3032" s="36">
        <v>249</v>
      </c>
      <c r="O3032" s="36">
        <f>AVERAGE(טבלה1[[#This Row],[עמודה52]:[עמודה53]])</f>
        <v>29.5</v>
      </c>
      <c r="P3032" s="36" t="str">
        <f>IF(טבלה1[[#This Row],[עמודה4]]="&lt; $25 / hr","0$ - $25 / hr",טבלה1[[#This Row],[עמודה4]])</f>
        <v>Undisclosed</v>
      </c>
      <c r="Q3032" s="12" t="str" cm="1">
        <f t="array" ref="Q3032">INDEX(_xlfn.TEXTSPLIT(טבלה1[[#This Row],[עמודה55]],"-"),1)</f>
        <v>Undisclosed</v>
      </c>
      <c r="R3032" s="21" t="e" cm="1">
        <f t="array" ref="R3032">INDEX(_xlfn.TEXTSPLIT(INDEX(_xlfn.TEXTSPLIT(טבלה1[[#This Row],[עמודה55]],"-"),2),"/"),1)</f>
        <v>#REF!</v>
      </c>
      <c r="S3032" s="36" t="e">
        <f>AVERAGE(טבלה1[[#This Row],[עמודה59]:[עמודה60]])</f>
        <v>#VALUE!</v>
      </c>
      <c r="T3032" s="38" t="e">
        <f>VALUE(SUBSTITUTE(טבלה1[[#This Row],[עמודה56]],"$",""))</f>
        <v>#VALUE!</v>
      </c>
      <c r="U3032" s="38" t="e">
        <f>VALUE(SUBSTITUTE(טבלה1[[#This Row],[עמודה57]],"$",""))</f>
        <v>#REF!</v>
      </c>
      <c r="V3032" s="38" t="e">
        <f>IF(טבלה1[[#This Row],[עמודה58]]&gt;30,"Yes","No")</f>
        <v>#VALUE!</v>
      </c>
    </row>
    <row r="3033" spans="1:22" x14ac:dyDescent="0.15">
      <c r="A3033" s="32" t="s">
        <v>7052</v>
      </c>
      <c r="B3033" s="39" t="s">
        <v>7053</v>
      </c>
      <c r="C3033" s="39" t="s">
        <v>7054</v>
      </c>
      <c r="D3033" s="40">
        <v>10000</v>
      </c>
      <c r="E3033" s="39" t="s">
        <v>9</v>
      </c>
      <c r="F3033" s="39" t="s">
        <v>29</v>
      </c>
      <c r="G3033" s="36" t="str">
        <f t="shared" si="47"/>
        <v>Low</v>
      </c>
      <c r="H3033" s="41">
        <v>0.34</v>
      </c>
      <c r="I3033" s="42"/>
      <c r="J3033" s="12" t="str" cm="1">
        <f t="array" ref="J3033">INDEX(_xlfn.TEXTSPLIT(טבלה1[[#This Row],[עמודה2]],","),2)</f>
        <v xml:space="preserve"> CA</v>
      </c>
      <c r="K3033" s="43" t="str">
        <f>_xlfn.CONCAT(טבלה1[[#This Row],[AI_Companies]]," ",טבלה1[[#This Row],[עמודה1]])</f>
        <v>INEXTURESolutions https://www.inexture.com/</v>
      </c>
      <c r="L3033" s="28">
        <v>10</v>
      </c>
      <c r="M3033" s="28" t="str">
        <f>IF(טבלה1[[#This Row],[עמודה53]]&gt;2000,"Yes","No")</f>
        <v>No</v>
      </c>
      <c r="N3033" s="28">
        <v>49</v>
      </c>
      <c r="O3033" s="28">
        <f>AVERAGE(טבלה1[[#This Row],[עמודה52]:[עמודה53]])</f>
        <v>149.5</v>
      </c>
      <c r="P3033" s="28" t="str">
        <f>IF(טבלה1[[#This Row],[עמודה4]]="&lt; $25 / hr","0$ - $25 / hr",טבלה1[[#This Row],[עמודה4]])</f>
        <v>$25 - $49 / hr</v>
      </c>
      <c r="Q3033" s="12" t="str" cm="1">
        <f t="array" ref="Q3033">INDEX(_xlfn.TEXTSPLIT(טבלה1[[#This Row],[עמודה55]],"-"),1)</f>
        <v xml:space="preserve">$25 </v>
      </c>
      <c r="R3033" s="21" t="str" cm="1">
        <f t="array" ref="R3033">INDEX(_xlfn.TEXTSPLIT(INDEX(_xlfn.TEXTSPLIT(טבלה1[[#This Row],[עמודה55]],"-"),2),"/"),1)</f>
        <v xml:space="preserve"> $49 </v>
      </c>
      <c r="S3033" s="28">
        <f>AVERAGE(טבלה1[[#This Row],[עמודה59]:[עמודה60]])</f>
        <v>37</v>
      </c>
      <c r="T3033" s="31">
        <f>VALUE(SUBSTITUTE(טבלה1[[#This Row],[עמודה56]],"$",""))</f>
        <v>25</v>
      </c>
      <c r="U3033" s="31">
        <f>VALUE(SUBSTITUTE(טבלה1[[#This Row],[עמודה57]],"$",""))</f>
        <v>49</v>
      </c>
      <c r="V3033" s="31" t="str">
        <f>IF(טבלה1[[#This Row],[עמודה58]]&gt;30,"Yes","No")</f>
        <v>Yes</v>
      </c>
    </row>
    <row r="3034" spans="1:22" x14ac:dyDescent="0.15">
      <c r="A3034" s="32" t="s">
        <v>7055</v>
      </c>
      <c r="B3034" s="33" t="s">
        <v>7056</v>
      </c>
      <c r="C3034" s="33" t="s">
        <v>311</v>
      </c>
      <c r="D3034" s="44">
        <v>10000</v>
      </c>
      <c r="E3034" s="33" t="s">
        <v>21</v>
      </c>
      <c r="F3034" s="33" t="s">
        <v>10</v>
      </c>
      <c r="G3034" s="36" t="str">
        <f t="shared" si="47"/>
        <v>Low</v>
      </c>
      <c r="H3034" s="34">
        <v>0.2</v>
      </c>
      <c r="I3034" s="35"/>
      <c r="J3034" s="12" t="str" cm="1">
        <f t="array" ref="J3034">INDEX(_xlfn.TEXTSPLIT(טבלה1[[#This Row],[עמודה2]],","),2)</f>
        <v xml:space="preserve"> Israel</v>
      </c>
      <c r="K3034" s="37" t="str">
        <f>_xlfn.CONCAT(טבלה1[[#This Row],[AI_Companies]]," ",טבלה1[[#This Row],[עמודה1]])</f>
        <v>SpartansAI⚡️ https://www.spartans.tech</v>
      </c>
      <c r="L3034" s="36">
        <v>50</v>
      </c>
      <c r="M3034" s="36" t="str">
        <f>IF(טבלה1[[#This Row],[עמודה53]]&gt;2000,"Yes","No")</f>
        <v>No</v>
      </c>
      <c r="N3034" s="36">
        <v>249</v>
      </c>
      <c r="O3034" s="36">
        <f>AVERAGE(טבלה1[[#This Row],[עמודה52]:[עמודה53]])</f>
        <v>29.5</v>
      </c>
      <c r="P3034" s="36" t="str">
        <f>IF(טבלה1[[#This Row],[עמודה4]]="&lt; $25 / hr","0$ - $25 / hr",טבלה1[[#This Row],[עמודה4]])</f>
        <v>$50 - $99 / hr</v>
      </c>
      <c r="Q3034" s="12" t="str" cm="1">
        <f t="array" ref="Q3034">INDEX(_xlfn.TEXTSPLIT(טבלה1[[#This Row],[עמודה55]],"-"),1)</f>
        <v xml:space="preserve">$50 </v>
      </c>
      <c r="R3034" s="21" t="str" cm="1">
        <f t="array" ref="R3034">INDEX(_xlfn.TEXTSPLIT(INDEX(_xlfn.TEXTSPLIT(טבלה1[[#This Row],[עמודה55]],"-"),2),"/"),1)</f>
        <v xml:space="preserve"> $99 </v>
      </c>
      <c r="S3034" s="36">
        <f>AVERAGE(טבלה1[[#This Row],[עמודה59]:[עמודה60]])</f>
        <v>74.5</v>
      </c>
      <c r="T3034" s="38">
        <f>VALUE(SUBSTITUTE(טבלה1[[#This Row],[עמודה56]],"$",""))</f>
        <v>50</v>
      </c>
      <c r="U3034" s="38">
        <f>VALUE(SUBSTITUTE(טבלה1[[#This Row],[עמודה57]],"$",""))</f>
        <v>99</v>
      </c>
      <c r="V3034" s="38" t="str">
        <f>IF(טבלה1[[#This Row],[עמודה58]]&gt;30,"Yes","No")</f>
        <v>Yes</v>
      </c>
    </row>
    <row r="3035" spans="1:22" x14ac:dyDescent="0.15">
      <c r="A3035" s="32" t="s">
        <v>7057</v>
      </c>
      <c r="B3035" s="39" t="s">
        <v>7058</v>
      </c>
      <c r="C3035" s="39" t="s">
        <v>28</v>
      </c>
      <c r="D3035" s="40">
        <v>10000</v>
      </c>
      <c r="E3035" s="39" t="s">
        <v>9</v>
      </c>
      <c r="F3035" s="39" t="s">
        <v>10</v>
      </c>
      <c r="G3035" s="36" t="str">
        <f t="shared" si="47"/>
        <v>Low</v>
      </c>
      <c r="H3035" s="41">
        <v>0.25</v>
      </c>
      <c r="I3035" s="42"/>
      <c r="J3035" s="12" t="str" cm="1">
        <f t="array" ref="J3035">INDEX(_xlfn.TEXTSPLIT(טבלה1[[#This Row],[עמודה2]],","),2)</f>
        <v xml:space="preserve"> Canada</v>
      </c>
      <c r="K3035" s="43" t="str">
        <f>_xlfn.CONCAT(טבלה1[[#This Row],[AI_Companies]]," ",טבלה1[[#This Row],[עמודה1]])</f>
        <v>ProCogia http://www.procogia.com</v>
      </c>
      <c r="L3035" s="28">
        <v>50</v>
      </c>
      <c r="M3035" s="28" t="str">
        <f>IF(טבלה1[[#This Row],[עמודה53]]&gt;2000,"Yes","No")</f>
        <v>No</v>
      </c>
      <c r="N3035" s="28">
        <v>249</v>
      </c>
      <c r="O3035" s="28">
        <f>AVERAGE(טבלה1[[#This Row],[עמודה52]:[עמודה53]])</f>
        <v>149.5</v>
      </c>
      <c r="P3035" s="28" t="str">
        <f>IF(טבלה1[[#This Row],[עמודה4]]="&lt; $25 / hr","0$ - $25 / hr",טבלה1[[#This Row],[עמודה4]])</f>
        <v>$100 - $149 / hr</v>
      </c>
      <c r="Q3035" s="12" t="str" cm="1">
        <f t="array" ref="Q3035">INDEX(_xlfn.TEXTSPLIT(טבלה1[[#This Row],[עמודה55]],"-"),1)</f>
        <v xml:space="preserve">$100 </v>
      </c>
      <c r="R3035" s="21" t="str" cm="1">
        <f t="array" ref="R3035">INDEX(_xlfn.TEXTSPLIT(INDEX(_xlfn.TEXTSPLIT(טבלה1[[#This Row],[עמודה55]],"-"),2),"/"),1)</f>
        <v xml:space="preserve"> $149 </v>
      </c>
      <c r="S3035" s="28">
        <f>AVERAGE(טבלה1[[#This Row],[עמודה59]:[עמודה60]])</f>
        <v>124.5</v>
      </c>
      <c r="T3035" s="31">
        <f>VALUE(SUBSTITUTE(טבלה1[[#This Row],[עמודה56]],"$",""))</f>
        <v>100</v>
      </c>
      <c r="U3035" s="31">
        <f>VALUE(SUBSTITUTE(טבלה1[[#This Row],[עמודה57]],"$",""))</f>
        <v>149</v>
      </c>
      <c r="V3035" s="31" t="str">
        <f>IF(טבלה1[[#This Row],[עמודה58]]&gt;30,"Yes","No")</f>
        <v>Yes</v>
      </c>
    </row>
    <row r="3036" spans="1:22" x14ac:dyDescent="0.15">
      <c r="A3036" s="32" t="s">
        <v>7059</v>
      </c>
      <c r="B3036" s="33" t="s">
        <v>7060</v>
      </c>
      <c r="C3036" s="33" t="s">
        <v>240</v>
      </c>
      <c r="D3036" s="44">
        <v>5000</v>
      </c>
      <c r="E3036" s="33" t="s">
        <v>33</v>
      </c>
      <c r="F3036" s="33" t="s">
        <v>10</v>
      </c>
      <c r="G3036" s="36" t="str">
        <f t="shared" si="47"/>
        <v>Low</v>
      </c>
      <c r="H3036" s="34">
        <v>0.1</v>
      </c>
      <c r="I3036" s="35"/>
      <c r="J3036" s="12" t="str" cm="1">
        <f t="array" ref="J3036">INDEX(_xlfn.TEXTSPLIT(טבלה1[[#This Row],[עמודה2]],","),2)</f>
        <v xml:space="preserve"> Poland</v>
      </c>
      <c r="K3036" s="37" t="str">
        <f>_xlfn.CONCAT(טבלה1[[#This Row],[AI_Companies]]," ",טבלה1[[#This Row],[עמודה1]])</f>
        <v>DSStream https://www.dsstream.com/</v>
      </c>
      <c r="L3036" s="36">
        <v>50</v>
      </c>
      <c r="M3036" s="36" t="str">
        <f>IF(טבלה1[[#This Row],[עמודה53]]&gt;2000,"Yes","No")</f>
        <v>No</v>
      </c>
      <c r="N3036" s="36">
        <v>249</v>
      </c>
      <c r="O3036" s="36">
        <f>AVERAGE(טבלה1[[#This Row],[עמודה52]:[עמודה53]])</f>
        <v>149.5</v>
      </c>
      <c r="P3036" s="36" t="str">
        <f>IF(טבלה1[[#This Row],[עמודה4]]="&lt; $25 / hr","0$ - $25 / hr",טבלה1[[#This Row],[עמודה4]])</f>
        <v>$50 - $99 / hr</v>
      </c>
      <c r="Q3036" s="12" t="str" cm="1">
        <f t="array" ref="Q3036">INDEX(_xlfn.TEXTSPLIT(טבלה1[[#This Row],[עמודה55]],"-"),1)</f>
        <v xml:space="preserve">$50 </v>
      </c>
      <c r="R3036" s="21" t="str" cm="1">
        <f t="array" ref="R3036">INDEX(_xlfn.TEXTSPLIT(INDEX(_xlfn.TEXTSPLIT(טבלה1[[#This Row],[עמודה55]],"-"),2),"/"),1)</f>
        <v xml:space="preserve"> $99 </v>
      </c>
      <c r="S3036" s="36">
        <f>AVERAGE(טבלה1[[#This Row],[עמודה59]:[עמודה60]])</f>
        <v>74.5</v>
      </c>
      <c r="T3036" s="38">
        <f>VALUE(SUBSTITUTE(טבלה1[[#This Row],[עמודה56]],"$",""))</f>
        <v>50</v>
      </c>
      <c r="U3036" s="38">
        <f>VALUE(SUBSTITUTE(טבלה1[[#This Row],[עמודה57]],"$",""))</f>
        <v>99</v>
      </c>
      <c r="V3036" s="38" t="str">
        <f>IF(טבלה1[[#This Row],[עמודה58]]&gt;30,"Yes","No")</f>
        <v>Yes</v>
      </c>
    </row>
    <row r="3037" spans="1:22" x14ac:dyDescent="0.15">
      <c r="A3037" s="32" t="s">
        <v>7061</v>
      </c>
      <c r="B3037" s="39" t="s">
        <v>7062</v>
      </c>
      <c r="C3037" s="39" t="s">
        <v>1429</v>
      </c>
      <c r="D3037" s="40">
        <v>10000</v>
      </c>
      <c r="E3037" s="39" t="s">
        <v>33</v>
      </c>
      <c r="F3037" s="39" t="s">
        <v>29</v>
      </c>
      <c r="G3037" s="36" t="str">
        <f t="shared" si="47"/>
        <v>Low</v>
      </c>
      <c r="H3037" s="41">
        <v>0.3</v>
      </c>
      <c r="I3037" s="42"/>
      <c r="J3037" s="12" t="str" cm="1">
        <f t="array" ref="J3037">INDEX(_xlfn.TEXTSPLIT(טבלה1[[#This Row],[עמודה2]],","),2)</f>
        <v xml:space="preserve"> CA</v>
      </c>
      <c r="K3037" s="43" t="str">
        <f>_xlfn.CONCAT(טבלה1[[#This Row],[AI_Companies]]," ",טבלה1[[#This Row],[עמודה1]])</f>
        <v>Infoxen https://www.infoxen.com</v>
      </c>
      <c r="L3037" s="28">
        <v>10</v>
      </c>
      <c r="M3037" s="28" t="str">
        <f>IF(טבלה1[[#This Row],[עמודה53]]&gt;2000,"Yes","No")</f>
        <v>No</v>
      </c>
      <c r="N3037" s="28">
        <v>49</v>
      </c>
      <c r="O3037" s="28">
        <f>AVERAGE(טבלה1[[#This Row],[עמודה52]:[עמודה53]])</f>
        <v>149.5</v>
      </c>
      <c r="P3037" s="28" t="str">
        <f>IF(טבלה1[[#This Row],[עמודה4]]="&lt; $25 / hr","0$ - $25 / hr",טבלה1[[#This Row],[עמודה4]])</f>
        <v>$25 - $49 / hr</v>
      </c>
      <c r="Q3037" s="12" t="str" cm="1">
        <f t="array" ref="Q3037">INDEX(_xlfn.TEXTSPLIT(טבלה1[[#This Row],[עמודה55]],"-"),1)</f>
        <v xml:space="preserve">$25 </v>
      </c>
      <c r="R3037" s="21" t="str" cm="1">
        <f t="array" ref="R3037">INDEX(_xlfn.TEXTSPLIT(INDEX(_xlfn.TEXTSPLIT(טבלה1[[#This Row],[עמודה55]],"-"),2),"/"),1)</f>
        <v xml:space="preserve"> $49 </v>
      </c>
      <c r="S3037" s="28">
        <f>AVERAGE(טבלה1[[#This Row],[עמודה59]:[עמודה60]])</f>
        <v>37</v>
      </c>
      <c r="T3037" s="31">
        <f>VALUE(SUBSTITUTE(טבלה1[[#This Row],[עמודה56]],"$",""))</f>
        <v>25</v>
      </c>
      <c r="U3037" s="31">
        <f>VALUE(SUBSTITUTE(טבלה1[[#This Row],[עמודה57]],"$",""))</f>
        <v>49</v>
      </c>
      <c r="V3037" s="31" t="str">
        <f>IF(טבלה1[[#This Row],[עמודה58]]&gt;30,"Yes","No")</f>
        <v>Yes</v>
      </c>
    </row>
    <row r="3038" spans="1:22" x14ac:dyDescent="0.15">
      <c r="A3038" s="32" t="s">
        <v>7063</v>
      </c>
      <c r="B3038" s="33" t="s">
        <v>7064</v>
      </c>
      <c r="C3038" s="33" t="s">
        <v>7065</v>
      </c>
      <c r="D3038" s="33" t="s">
        <v>4</v>
      </c>
      <c r="E3038" s="33" t="s">
        <v>4</v>
      </c>
      <c r="F3038" s="33" t="s">
        <v>10</v>
      </c>
      <c r="G3038" s="36" t="str">
        <f t="shared" si="47"/>
        <v>Low</v>
      </c>
      <c r="H3038" s="34">
        <v>0.25</v>
      </c>
      <c r="I3038" s="35"/>
      <c r="J3038" s="12" t="str" cm="1">
        <f t="array" ref="J3038">INDEX(_xlfn.TEXTSPLIT(טבלה1[[#This Row],[עמודה2]],","),2)</f>
        <v xml:space="preserve"> CA</v>
      </c>
      <c r="K3038" s="37" t="str">
        <f>_xlfn.CONCAT(טבלה1[[#This Row],[AI_Companies]]," ",טבלה1[[#This Row],[עמודה1]])</f>
        <v>NutaNXTTechnologies https://nutanxt.com/</v>
      </c>
      <c r="L3038" s="36">
        <v>50</v>
      </c>
      <c r="M3038" s="36" t="str">
        <f>IF(טבלה1[[#This Row],[עמודה53]]&gt;2000,"Yes","No")</f>
        <v>No</v>
      </c>
      <c r="N3038" s="36">
        <v>249</v>
      </c>
      <c r="O3038" s="36">
        <f>AVERAGE(טבלה1[[#This Row],[עמודה52]:[עמודה53]])</f>
        <v>29.5</v>
      </c>
      <c r="P3038" s="36" t="str">
        <f>IF(טבלה1[[#This Row],[עמודה4]]="&lt; $25 / hr","0$ - $25 / hr",טבלה1[[#This Row],[עמודה4]])</f>
        <v>$25 - $49 / hr</v>
      </c>
      <c r="Q3038" s="12" t="str" cm="1">
        <f t="array" ref="Q3038">INDEX(_xlfn.TEXTSPLIT(טבלה1[[#This Row],[עמודה55]],"-"),1)</f>
        <v xml:space="preserve">$25 </v>
      </c>
      <c r="R3038" s="21" t="str" cm="1">
        <f t="array" ref="R3038">INDEX(_xlfn.TEXTSPLIT(INDEX(_xlfn.TEXTSPLIT(טבלה1[[#This Row],[עמודה55]],"-"),2),"/"),1)</f>
        <v xml:space="preserve"> $49 </v>
      </c>
      <c r="S3038" s="36">
        <f>AVERAGE(טבלה1[[#This Row],[עמודה59]:[עמודה60]])</f>
        <v>37</v>
      </c>
      <c r="T3038" s="38">
        <f>VALUE(SUBSTITUTE(טבלה1[[#This Row],[עמודה56]],"$",""))</f>
        <v>25</v>
      </c>
      <c r="U3038" s="38">
        <f>VALUE(SUBSTITUTE(טבלה1[[#This Row],[עמודה57]],"$",""))</f>
        <v>49</v>
      </c>
      <c r="V3038" s="38" t="str">
        <f>IF(טבלה1[[#This Row],[עמודה58]]&gt;30,"Yes","No")</f>
        <v>Yes</v>
      </c>
    </row>
    <row r="3039" spans="1:22" x14ac:dyDescent="0.15">
      <c r="A3039" s="32" t="s">
        <v>7066</v>
      </c>
      <c r="B3039" s="39" t="s">
        <v>7067</v>
      </c>
      <c r="C3039" s="39" t="s">
        <v>1134</v>
      </c>
      <c r="D3039" s="40">
        <v>25000</v>
      </c>
      <c r="E3039" s="39" t="s">
        <v>21</v>
      </c>
      <c r="F3039" s="39" t="s">
        <v>29</v>
      </c>
      <c r="G3039" s="36" t="str">
        <f t="shared" si="47"/>
        <v>Low</v>
      </c>
      <c r="H3039" s="41">
        <v>0.2</v>
      </c>
      <c r="I3039" s="42"/>
      <c r="J3039" s="12" t="str" cm="1">
        <f t="array" ref="J3039">INDEX(_xlfn.TEXTSPLIT(טבלה1[[#This Row],[עמודה2]],","),2)</f>
        <v xml:space="preserve"> PA</v>
      </c>
      <c r="K3039" s="43" t="str">
        <f>_xlfn.CONCAT(טבלה1[[#This Row],[AI_Companies]]," ",טבלה1[[#This Row],[עמודה1]])</f>
        <v>TechO2LLC http://www.TechO2.com</v>
      </c>
      <c r="L3039" s="28">
        <v>10</v>
      </c>
      <c r="M3039" s="28" t="str">
        <f>IF(טבלה1[[#This Row],[עמודה53]]&gt;2000,"Yes","No")</f>
        <v>No</v>
      </c>
      <c r="N3039" s="28">
        <v>49</v>
      </c>
      <c r="O3039" s="28">
        <f>AVERAGE(טבלה1[[#This Row],[עמודה52]:[עמודה53]])</f>
        <v>149.5</v>
      </c>
      <c r="P3039" s="28" t="str">
        <f>IF(טבלה1[[#This Row],[עמודה4]]="&lt; $25 / hr","0$ - $25 / hr",טבלה1[[#This Row],[עמודה4]])</f>
        <v>Undisclosed</v>
      </c>
      <c r="Q3039" s="12" t="str" cm="1">
        <f t="array" ref="Q3039">INDEX(_xlfn.TEXTSPLIT(טבלה1[[#This Row],[עמודה55]],"-"),1)</f>
        <v>Undisclosed</v>
      </c>
      <c r="R3039" s="21" t="e" cm="1">
        <f t="array" ref="R3039">INDEX(_xlfn.TEXTSPLIT(INDEX(_xlfn.TEXTSPLIT(טבלה1[[#This Row],[עמודה55]],"-"),2),"/"),1)</f>
        <v>#REF!</v>
      </c>
      <c r="S3039" s="28" t="e">
        <f>AVERAGE(טבלה1[[#This Row],[עמודה59]:[עמודה60]])</f>
        <v>#VALUE!</v>
      </c>
      <c r="T3039" s="31" t="e">
        <f>VALUE(SUBSTITUTE(טבלה1[[#This Row],[עמודה56]],"$",""))</f>
        <v>#VALUE!</v>
      </c>
      <c r="U3039" s="31" t="e">
        <f>VALUE(SUBSTITUTE(טבלה1[[#This Row],[עמודה57]],"$",""))</f>
        <v>#REF!</v>
      </c>
      <c r="V3039" s="31" t="e">
        <f>IF(טבלה1[[#This Row],[עמודה58]]&gt;30,"Yes","No")</f>
        <v>#VALUE!</v>
      </c>
    </row>
    <row r="3040" spans="1:22" x14ac:dyDescent="0.15">
      <c r="A3040" s="32" t="s">
        <v>7068</v>
      </c>
      <c r="B3040" s="33" t="s">
        <v>7069</v>
      </c>
      <c r="C3040" s="33" t="s">
        <v>251</v>
      </c>
      <c r="D3040" s="44">
        <v>25000</v>
      </c>
      <c r="E3040" s="33" t="s">
        <v>9</v>
      </c>
      <c r="F3040" s="33" t="s">
        <v>10</v>
      </c>
      <c r="G3040" s="36" t="str">
        <f t="shared" si="47"/>
        <v>Low</v>
      </c>
      <c r="H3040" s="34">
        <v>0.2</v>
      </c>
      <c r="I3040" s="35"/>
      <c r="J3040" s="12" t="str" cm="1">
        <f t="array" ref="J3040">INDEX(_xlfn.TEXTSPLIT(טבלה1[[#This Row],[עמודה2]],","),2)</f>
        <v xml:space="preserve"> Mexico</v>
      </c>
      <c r="K3040" s="37" t="str">
        <f>_xlfn.CONCAT(טבלה1[[#This Row],[AI_Companies]]," ",טבלה1[[#This Row],[עמודה1]])</f>
        <v>WeAreTheRobotsInc https://watr.mx</v>
      </c>
      <c r="L3040" s="36">
        <v>50</v>
      </c>
      <c r="M3040" s="36" t="str">
        <f>IF(טבלה1[[#This Row],[עמודה53]]&gt;2000,"Yes","No")</f>
        <v>No</v>
      </c>
      <c r="N3040" s="36">
        <v>249</v>
      </c>
      <c r="O3040" s="36">
        <f>AVERAGE(טבלה1[[#This Row],[עמודה52]:[עמודה53]])</f>
        <v>29.5</v>
      </c>
      <c r="P3040" s="36" t="str">
        <f>IF(טבלה1[[#This Row],[עמודה4]]="&lt; $25 / hr","0$ - $25 / hr",טבלה1[[#This Row],[עמודה4]])</f>
        <v>$100 - $149 / hr</v>
      </c>
      <c r="Q3040" s="12" t="str" cm="1">
        <f t="array" ref="Q3040">INDEX(_xlfn.TEXTSPLIT(טבלה1[[#This Row],[עמודה55]],"-"),1)</f>
        <v xml:space="preserve">$100 </v>
      </c>
      <c r="R3040" s="21" t="str" cm="1">
        <f t="array" ref="R3040">INDEX(_xlfn.TEXTSPLIT(INDEX(_xlfn.TEXTSPLIT(טבלה1[[#This Row],[עמודה55]],"-"),2),"/"),1)</f>
        <v xml:space="preserve"> $149 </v>
      </c>
      <c r="S3040" s="36">
        <f>AVERAGE(טבלה1[[#This Row],[עמודה59]:[עמודה60]])</f>
        <v>124.5</v>
      </c>
      <c r="T3040" s="38">
        <f>VALUE(SUBSTITUTE(טבלה1[[#This Row],[עמודה56]],"$",""))</f>
        <v>100</v>
      </c>
      <c r="U3040" s="38">
        <f>VALUE(SUBSTITUTE(טבלה1[[#This Row],[עמודה57]],"$",""))</f>
        <v>149</v>
      </c>
      <c r="V3040" s="38" t="str">
        <f>IF(טבלה1[[#This Row],[עמודה58]]&gt;30,"Yes","No")</f>
        <v>Yes</v>
      </c>
    </row>
    <row r="3041" spans="1:22" x14ac:dyDescent="0.15">
      <c r="A3041" s="32" t="s">
        <v>7070</v>
      </c>
      <c r="B3041" s="39" t="s">
        <v>7071</v>
      </c>
      <c r="C3041" s="39" t="s">
        <v>44</v>
      </c>
      <c r="D3041" s="40">
        <v>75000</v>
      </c>
      <c r="E3041" s="39" t="s">
        <v>9</v>
      </c>
      <c r="F3041" s="39" t="s">
        <v>29</v>
      </c>
      <c r="G3041" s="36" t="str">
        <f t="shared" si="47"/>
        <v>Low</v>
      </c>
      <c r="H3041" s="41">
        <v>0.2</v>
      </c>
      <c r="I3041" s="42"/>
      <c r="J3041" s="12" t="str" cm="1">
        <f t="array" ref="J3041">INDEX(_xlfn.TEXTSPLIT(טבלה1[[#This Row],[עמודה2]],","),2)</f>
        <v xml:space="preserve"> WA</v>
      </c>
      <c r="K3041" s="43" t="str">
        <f>_xlfn.CONCAT(טבלה1[[#This Row],[AI_Companies]]," ",טבלה1[[#This Row],[עמודה1]])</f>
        <v>LeapfrogTechnology,Inc. https://lftechnology.com</v>
      </c>
      <c r="L3041" s="28">
        <v>10</v>
      </c>
      <c r="M3041" s="28" t="str">
        <f>IF(טבלה1[[#This Row],[עמודה53]]&gt;2000,"Yes","No")</f>
        <v>No</v>
      </c>
      <c r="N3041" s="28">
        <v>49</v>
      </c>
      <c r="O3041" s="28">
        <f>AVERAGE(טבלה1[[#This Row],[עמודה52]:[עמודה53]])</f>
        <v>149.5</v>
      </c>
      <c r="P3041" s="28" t="str">
        <f>IF(טבלה1[[#This Row],[עמודה4]]="&lt; $25 / hr","0$ - $25 / hr",טבלה1[[#This Row],[עמודה4]])</f>
        <v>$50 - $99 / hr</v>
      </c>
      <c r="Q3041" s="12" t="str" cm="1">
        <f t="array" ref="Q3041">INDEX(_xlfn.TEXTSPLIT(טבלה1[[#This Row],[עמודה55]],"-"),1)</f>
        <v xml:space="preserve">$50 </v>
      </c>
      <c r="R3041" s="21" t="str" cm="1">
        <f t="array" ref="R3041">INDEX(_xlfn.TEXTSPLIT(INDEX(_xlfn.TEXTSPLIT(טבלה1[[#This Row],[עמודה55]],"-"),2),"/"),1)</f>
        <v xml:space="preserve"> $99 </v>
      </c>
      <c r="S3041" s="28">
        <f>AVERAGE(טבלה1[[#This Row],[עמודה59]:[עמודה60]])</f>
        <v>74.5</v>
      </c>
      <c r="T3041" s="31">
        <f>VALUE(SUBSTITUTE(טבלה1[[#This Row],[עמודה56]],"$",""))</f>
        <v>50</v>
      </c>
      <c r="U3041" s="31">
        <f>VALUE(SUBSTITUTE(טבלה1[[#This Row],[עמודה57]],"$",""))</f>
        <v>99</v>
      </c>
      <c r="V3041" s="31" t="str">
        <f>IF(טבלה1[[#This Row],[עמודה58]]&gt;30,"Yes","No")</f>
        <v>Yes</v>
      </c>
    </row>
    <row r="3042" spans="1:22" x14ac:dyDescent="0.15">
      <c r="A3042" s="32" t="s">
        <v>7072</v>
      </c>
      <c r="B3042" s="33" t="s">
        <v>7073</v>
      </c>
      <c r="C3042" s="33" t="s">
        <v>53</v>
      </c>
      <c r="D3042" s="44">
        <v>10000</v>
      </c>
      <c r="E3042" s="33" t="s">
        <v>33</v>
      </c>
      <c r="F3042" s="33" t="s">
        <v>29</v>
      </c>
      <c r="G3042" s="36" t="str">
        <f t="shared" si="47"/>
        <v>Low</v>
      </c>
      <c r="H3042" s="34">
        <v>0.3</v>
      </c>
      <c r="I3042" s="35"/>
      <c r="J3042" s="12" t="str" cm="1">
        <f t="array" ref="J3042">INDEX(_xlfn.TEXTSPLIT(טבלה1[[#This Row],[עמודה2]],","),2)</f>
        <v xml:space="preserve"> NC</v>
      </c>
      <c r="K3042" s="37" t="str">
        <f>_xlfn.CONCAT(טבלה1[[#This Row],[AI_Companies]]," ",טבלה1[[#This Row],[עמודה1]])</f>
        <v>CastleDigitalPartners https://castle.co/</v>
      </c>
      <c r="L3042" s="36">
        <v>10</v>
      </c>
      <c r="M3042" s="36" t="str">
        <f>IF(טבלה1[[#This Row],[עמודה53]]&gt;2000,"Yes","No")</f>
        <v>No</v>
      </c>
      <c r="N3042" s="36">
        <v>49</v>
      </c>
      <c r="O3042" s="36">
        <f>AVERAGE(טבלה1[[#This Row],[עמודה52]:[עמודה53]])</f>
        <v>29.5</v>
      </c>
      <c r="P3042" s="36" t="str">
        <f>IF(טבלה1[[#This Row],[עמודה4]]="&lt; $25 / hr","0$ - $25 / hr",טבלה1[[#This Row],[עמודה4]])</f>
        <v>$50 - $99 / hr</v>
      </c>
      <c r="Q3042" s="12" t="str" cm="1">
        <f t="array" ref="Q3042">INDEX(_xlfn.TEXTSPLIT(טבלה1[[#This Row],[עמודה55]],"-"),1)</f>
        <v xml:space="preserve">$50 </v>
      </c>
      <c r="R3042" s="21" t="str" cm="1">
        <f t="array" ref="R3042">INDEX(_xlfn.TEXTSPLIT(INDEX(_xlfn.TEXTSPLIT(טבלה1[[#This Row],[עמודה55]],"-"),2),"/"),1)</f>
        <v xml:space="preserve"> $99 </v>
      </c>
      <c r="S3042" s="36">
        <f>AVERAGE(טבלה1[[#This Row],[עמודה59]:[עמודה60]])</f>
        <v>74.5</v>
      </c>
      <c r="T3042" s="38">
        <f>VALUE(SUBSTITUTE(טבלה1[[#This Row],[עמודה56]],"$",""))</f>
        <v>50</v>
      </c>
      <c r="U3042" s="38">
        <f>VALUE(SUBSTITUTE(טבלה1[[#This Row],[עמודה57]],"$",""))</f>
        <v>99</v>
      </c>
      <c r="V3042" s="38" t="str">
        <f>IF(טבלה1[[#This Row],[עמודה58]]&gt;30,"Yes","No")</f>
        <v>Yes</v>
      </c>
    </row>
    <row r="3043" spans="1:22" x14ac:dyDescent="0.15">
      <c r="A3043" s="32" t="s">
        <v>7074</v>
      </c>
      <c r="B3043" s="39" t="s">
        <v>7075</v>
      </c>
      <c r="C3043" s="39" t="s">
        <v>53</v>
      </c>
      <c r="D3043" s="40">
        <v>10000</v>
      </c>
      <c r="E3043" s="39" t="s">
        <v>33</v>
      </c>
      <c r="F3043" s="39" t="s">
        <v>29</v>
      </c>
      <c r="G3043" s="36" t="str">
        <f t="shared" si="47"/>
        <v>Low</v>
      </c>
      <c r="H3043" s="41">
        <v>0.15</v>
      </c>
      <c r="I3043" s="42"/>
      <c r="J3043" s="12" t="str" cm="1">
        <f t="array" ref="J3043">INDEX(_xlfn.TEXTSPLIT(טבלה1[[#This Row],[עמודה2]],","),2)</f>
        <v xml:space="preserve"> Ukraine</v>
      </c>
      <c r="K3043" s="43" t="str">
        <f>_xlfn.CONCAT(טבלה1[[#This Row],[AI_Companies]]," ",טבלה1[[#This Row],[עמודה1]])</f>
        <v>DB2Limited http://db2.io/</v>
      </c>
      <c r="L3043" s="28">
        <v>10</v>
      </c>
      <c r="M3043" s="28" t="str">
        <f>IF(טבלה1[[#This Row],[עמודה53]]&gt;2000,"Yes","No")</f>
        <v>No</v>
      </c>
      <c r="N3043" s="28">
        <v>49</v>
      </c>
      <c r="O3043" s="28">
        <f>AVERAGE(טבלה1[[#This Row],[עמודה52]:[עמודה53]])</f>
        <v>29.5</v>
      </c>
      <c r="P3043" s="28" t="str">
        <f>IF(טבלה1[[#This Row],[עמודה4]]="&lt; $25 / hr","0$ - $25 / hr",טבלה1[[#This Row],[עמודה4]])</f>
        <v>$25 - $49 / hr</v>
      </c>
      <c r="Q3043" s="12" t="str" cm="1">
        <f t="array" ref="Q3043">INDEX(_xlfn.TEXTSPLIT(טבלה1[[#This Row],[עמודה55]],"-"),1)</f>
        <v xml:space="preserve">$25 </v>
      </c>
      <c r="R3043" s="21" t="str" cm="1">
        <f t="array" ref="R3043">INDEX(_xlfn.TEXTSPLIT(INDEX(_xlfn.TEXTSPLIT(טבלה1[[#This Row],[עמודה55]],"-"),2),"/"),1)</f>
        <v xml:space="preserve"> $49 </v>
      </c>
      <c r="S3043" s="28">
        <f>AVERAGE(טבלה1[[#This Row],[עמודה59]:[עמודה60]])</f>
        <v>37</v>
      </c>
      <c r="T3043" s="31">
        <f>VALUE(SUBSTITUTE(טבלה1[[#This Row],[עמודה56]],"$",""))</f>
        <v>25</v>
      </c>
      <c r="U3043" s="31">
        <f>VALUE(SUBSTITUTE(טבלה1[[#This Row],[עמודה57]],"$",""))</f>
        <v>49</v>
      </c>
      <c r="V3043" s="31" t="str">
        <f>IF(טבלה1[[#This Row],[עמודה58]]&gt;30,"Yes","No")</f>
        <v>Yes</v>
      </c>
    </row>
    <row r="3044" spans="1:22" x14ac:dyDescent="0.15">
      <c r="A3044" s="32" t="s">
        <v>7076</v>
      </c>
      <c r="B3044" s="33" t="s">
        <v>7077</v>
      </c>
      <c r="C3044" s="33" t="s">
        <v>1057</v>
      </c>
      <c r="D3044" s="44">
        <v>25000</v>
      </c>
      <c r="E3044" s="33" t="s">
        <v>33</v>
      </c>
      <c r="F3044" s="33" t="s">
        <v>10</v>
      </c>
      <c r="G3044" s="36" t="str">
        <f t="shared" si="47"/>
        <v>Low</v>
      </c>
      <c r="H3044" s="34">
        <v>0.1</v>
      </c>
      <c r="I3044" s="35"/>
      <c r="J3044" s="12" t="str" cm="1">
        <f t="array" ref="J3044">INDEX(_xlfn.TEXTSPLIT(טבלה1[[#This Row],[עמודה2]],","),2)</f>
        <v xml:space="preserve"> Ukraine</v>
      </c>
      <c r="K3044" s="37" t="str">
        <f>_xlfn.CONCAT(טבלה1[[#This Row],[AI_Companies]]," ",טבלה1[[#This Row],[עמודה1]])</f>
        <v>boto https://boto.agency</v>
      </c>
      <c r="L3044" s="36">
        <v>50</v>
      </c>
      <c r="M3044" s="36" t="str">
        <f>IF(טבלה1[[#This Row],[עמודה53]]&gt;2000,"Yes","No")</f>
        <v>No</v>
      </c>
      <c r="N3044" s="36">
        <v>249</v>
      </c>
      <c r="O3044" s="36">
        <f>AVERAGE(טבלה1[[#This Row],[עמודה52]:[עמודה53]])</f>
        <v>29.5</v>
      </c>
      <c r="P3044" s="36" t="str">
        <f>IF(טבלה1[[#This Row],[עמודה4]]="&lt; $25 / hr","0$ - $25 / hr",טבלה1[[#This Row],[עמודה4]])</f>
        <v>$25 - $49 / hr</v>
      </c>
      <c r="Q3044" s="12" t="str" cm="1">
        <f t="array" ref="Q3044">INDEX(_xlfn.TEXTSPLIT(טבלה1[[#This Row],[עמודה55]],"-"),1)</f>
        <v xml:space="preserve">$25 </v>
      </c>
      <c r="R3044" s="21" t="str" cm="1">
        <f t="array" ref="R3044">INDEX(_xlfn.TEXTSPLIT(INDEX(_xlfn.TEXTSPLIT(טבלה1[[#This Row],[עמודה55]],"-"),2),"/"),1)</f>
        <v xml:space="preserve"> $49 </v>
      </c>
      <c r="S3044" s="36">
        <f>AVERAGE(טבלה1[[#This Row],[עמודה59]:[עמודה60]])</f>
        <v>37</v>
      </c>
      <c r="T3044" s="38">
        <f>VALUE(SUBSTITUTE(טבלה1[[#This Row],[עמודה56]],"$",""))</f>
        <v>25</v>
      </c>
      <c r="U3044" s="38">
        <f>VALUE(SUBSTITUTE(טבלה1[[#This Row],[עמודה57]],"$",""))</f>
        <v>49</v>
      </c>
      <c r="V3044" s="38" t="str">
        <f>IF(טבלה1[[#This Row],[עמודה58]]&gt;30,"Yes","No")</f>
        <v>Yes</v>
      </c>
    </row>
    <row r="3045" spans="1:22" x14ac:dyDescent="0.15">
      <c r="A3045" s="32" t="s">
        <v>7078</v>
      </c>
      <c r="B3045" s="39" t="s">
        <v>7079</v>
      </c>
      <c r="C3045" s="39" t="s">
        <v>6224</v>
      </c>
      <c r="D3045" s="40">
        <v>25000</v>
      </c>
      <c r="E3045" s="39" t="s">
        <v>33</v>
      </c>
      <c r="F3045" s="39" t="s">
        <v>10</v>
      </c>
      <c r="G3045" s="36" t="str">
        <f t="shared" si="47"/>
        <v>Low</v>
      </c>
      <c r="H3045" s="41">
        <v>0.2</v>
      </c>
      <c r="I3045" s="42"/>
      <c r="J3045" s="12" t="str" cm="1">
        <f t="array" ref="J3045">INDEX(_xlfn.TEXTSPLIT(טבלה1[[#This Row],[עמודה2]],","),2)</f>
        <v xml:space="preserve"> NJ</v>
      </c>
      <c r="K3045" s="43" t="str">
        <f>_xlfn.CONCAT(טבלה1[[#This Row],[AI_Companies]]," ",טבלה1[[#This Row],[עמודה1]])</f>
        <v>FocaloidTechnologies http://www.focaloid.com/</v>
      </c>
      <c r="L3045" s="28">
        <v>50</v>
      </c>
      <c r="M3045" s="28" t="str">
        <f>IF(טבלה1[[#This Row],[עמודה53]]&gt;2000,"Yes","No")</f>
        <v>No</v>
      </c>
      <c r="N3045" s="28">
        <v>249</v>
      </c>
      <c r="O3045" s="28">
        <f>AVERAGE(טבלה1[[#This Row],[עמודה52]:[עמודה53]])</f>
        <v>149.5</v>
      </c>
      <c r="P3045" s="28" t="str">
        <f>IF(טבלה1[[#This Row],[עמודה4]]="&lt; $25 / hr","0$ - $25 / hr",טבלה1[[#This Row],[עמודה4]])</f>
        <v>$25 - $49 / hr</v>
      </c>
      <c r="Q3045" s="12" t="str" cm="1">
        <f t="array" ref="Q3045">INDEX(_xlfn.TEXTSPLIT(טבלה1[[#This Row],[עמודה55]],"-"),1)</f>
        <v xml:space="preserve">$25 </v>
      </c>
      <c r="R3045" s="21" t="str" cm="1">
        <f t="array" ref="R3045">INDEX(_xlfn.TEXTSPLIT(INDEX(_xlfn.TEXTSPLIT(טבלה1[[#This Row],[עמודה55]],"-"),2),"/"),1)</f>
        <v xml:space="preserve"> $49 </v>
      </c>
      <c r="S3045" s="28">
        <f>AVERAGE(טבלה1[[#This Row],[עמודה59]:[עמודה60]])</f>
        <v>37</v>
      </c>
      <c r="T3045" s="31">
        <f>VALUE(SUBSTITUTE(טבלה1[[#This Row],[עמודה56]],"$",""))</f>
        <v>25</v>
      </c>
      <c r="U3045" s="31">
        <f>VALUE(SUBSTITUTE(טבלה1[[#This Row],[עמודה57]],"$",""))</f>
        <v>49</v>
      </c>
      <c r="V3045" s="31" t="str">
        <f>IF(טבלה1[[#This Row],[עמודה58]]&gt;30,"Yes","No")</f>
        <v>Yes</v>
      </c>
    </row>
    <row r="3046" spans="1:22" x14ac:dyDescent="0.15">
      <c r="A3046" s="32" t="s">
        <v>7080</v>
      </c>
      <c r="B3046" s="33" t="s">
        <v>7081</v>
      </c>
      <c r="C3046" s="33" t="s">
        <v>331</v>
      </c>
      <c r="D3046" s="44">
        <v>1000</v>
      </c>
      <c r="E3046" s="33" t="s">
        <v>14</v>
      </c>
      <c r="F3046" s="33" t="s">
        <v>29</v>
      </c>
      <c r="G3046" s="36" t="str">
        <f t="shared" si="47"/>
        <v>Low</v>
      </c>
      <c r="H3046" s="34">
        <v>0.1</v>
      </c>
      <c r="I3046" s="35"/>
      <c r="J3046" s="12" t="str" cm="1">
        <f t="array" ref="J3046">INDEX(_xlfn.TEXTSPLIT(טבלה1[[#This Row],[עמודה2]],","),2)</f>
        <v xml:space="preserve"> Mexico</v>
      </c>
      <c r="K3046" s="37" t="str">
        <f>_xlfn.CONCAT(טבלה1[[#This Row],[AI_Companies]]," ",טבלה1[[#This Row],[עמודה1]])</f>
        <v>DerevoS.A.deC.V. http://www.derevo.com.mx</v>
      </c>
      <c r="L3046" s="36">
        <v>10</v>
      </c>
      <c r="M3046" s="36" t="str">
        <f>IF(טבלה1[[#This Row],[עמודה53]]&gt;2000,"Yes","No")</f>
        <v>No</v>
      </c>
      <c r="N3046" s="36">
        <v>49</v>
      </c>
      <c r="O3046" s="36">
        <f>AVERAGE(טבלה1[[#This Row],[עמודה52]:[עמודה53]])</f>
        <v>149.5</v>
      </c>
      <c r="P3046" s="36" t="str">
        <f>IF(טבלה1[[#This Row],[עמודה4]]="&lt; $25 / hr","0$ - $25 / hr",טבלה1[[#This Row],[עמודה4]])</f>
        <v>$25 - $49 / hr</v>
      </c>
      <c r="Q3046" s="12" t="str" cm="1">
        <f t="array" ref="Q3046">INDEX(_xlfn.TEXTSPLIT(טבלה1[[#This Row],[עמודה55]],"-"),1)</f>
        <v xml:space="preserve">$25 </v>
      </c>
      <c r="R3046" s="21" t="str" cm="1">
        <f t="array" ref="R3046">INDEX(_xlfn.TEXTSPLIT(INDEX(_xlfn.TEXTSPLIT(טבלה1[[#This Row],[עמודה55]],"-"),2),"/"),1)</f>
        <v xml:space="preserve"> $49 </v>
      </c>
      <c r="S3046" s="36">
        <f>AVERAGE(טבלה1[[#This Row],[עמודה59]:[עמודה60]])</f>
        <v>37</v>
      </c>
      <c r="T3046" s="38">
        <f>VALUE(SUBSTITUTE(טבלה1[[#This Row],[עמודה56]],"$",""))</f>
        <v>25</v>
      </c>
      <c r="U3046" s="38">
        <f>VALUE(SUBSTITUTE(טבלה1[[#This Row],[עמודה57]],"$",""))</f>
        <v>49</v>
      </c>
      <c r="V3046" s="38" t="str">
        <f>IF(טבלה1[[#This Row],[עמודה58]]&gt;30,"Yes","No")</f>
        <v>Yes</v>
      </c>
    </row>
    <row r="3047" spans="1:22" x14ac:dyDescent="0.15">
      <c r="A3047" s="32" t="s">
        <v>7082</v>
      </c>
      <c r="B3047" s="39" t="s">
        <v>7083</v>
      </c>
      <c r="C3047" s="39" t="s">
        <v>7084</v>
      </c>
      <c r="D3047" s="40">
        <v>10000</v>
      </c>
      <c r="E3047" s="39" t="s">
        <v>9</v>
      </c>
      <c r="F3047" s="39" t="s">
        <v>29</v>
      </c>
      <c r="G3047" s="36" t="str">
        <f t="shared" si="47"/>
        <v>Low</v>
      </c>
      <c r="H3047" s="41">
        <v>0.25</v>
      </c>
      <c r="I3047" s="42"/>
      <c r="J3047" s="12" t="str" cm="1">
        <f t="array" ref="J3047">INDEX(_xlfn.TEXTSPLIT(טבלה1[[#This Row],[עמודה2]],","),2)</f>
        <v xml:space="preserve"> India</v>
      </c>
      <c r="K3047" s="43" t="str">
        <f>_xlfn.CONCAT(טבלה1[[#This Row],[AI_Companies]]," ",טבלה1[[#This Row],[עמודה1]])</f>
        <v>VixSpace https://www.vixspace.com</v>
      </c>
      <c r="L3047" s="28">
        <v>10</v>
      </c>
      <c r="M3047" s="28" t="str">
        <f>IF(טבלה1[[#This Row],[עמודה53]]&gt;2000,"Yes","No")</f>
        <v>No</v>
      </c>
      <c r="N3047" s="28">
        <v>49</v>
      </c>
      <c r="O3047" s="28">
        <f>AVERAGE(טבלה1[[#This Row],[עמודה52]:[עמודה53]])</f>
        <v>29.5</v>
      </c>
      <c r="P3047" s="28" t="str">
        <f>IF(טבלה1[[#This Row],[עמודה4]]="&lt; $25 / hr","0$ - $25 / hr",טבלה1[[#This Row],[עמודה4]])</f>
        <v>0$ - $25 / hr</v>
      </c>
      <c r="Q3047" s="12" t="str" cm="1">
        <f t="array" ref="Q3047">INDEX(_xlfn.TEXTSPLIT(טבלה1[[#This Row],[עמודה55]],"-"),1)</f>
        <v xml:space="preserve">0$ </v>
      </c>
      <c r="R3047" s="21" t="str" cm="1">
        <f t="array" ref="R3047">INDEX(_xlfn.TEXTSPLIT(INDEX(_xlfn.TEXTSPLIT(טבלה1[[#This Row],[עמודה55]],"-"),2),"/"),1)</f>
        <v xml:space="preserve"> $25 </v>
      </c>
      <c r="S3047" s="28">
        <f>AVERAGE(טבלה1[[#This Row],[עמודה59]:[עמודה60]])</f>
        <v>12.5</v>
      </c>
      <c r="T3047" s="31">
        <f>VALUE(SUBSTITUTE(טבלה1[[#This Row],[עמודה56]],"$",""))</f>
        <v>0</v>
      </c>
      <c r="U3047" s="31">
        <f>VALUE(SUBSTITUTE(טבלה1[[#This Row],[עמודה57]],"$",""))</f>
        <v>25</v>
      </c>
      <c r="V3047" s="31" t="str">
        <f>IF(טבלה1[[#This Row],[עמודה58]]&gt;30,"Yes","No")</f>
        <v>No</v>
      </c>
    </row>
    <row r="3048" spans="1:22" x14ac:dyDescent="0.15">
      <c r="A3048" s="32" t="s">
        <v>7085</v>
      </c>
      <c r="B3048" s="33" t="s">
        <v>7086</v>
      </c>
      <c r="C3048" s="33" t="s">
        <v>417</v>
      </c>
      <c r="D3048" s="44">
        <v>10000</v>
      </c>
      <c r="E3048" s="33" t="s">
        <v>9</v>
      </c>
      <c r="F3048" s="33" t="s">
        <v>29</v>
      </c>
      <c r="G3048" s="36" t="str">
        <f t="shared" si="47"/>
        <v>Low</v>
      </c>
      <c r="H3048" s="34">
        <v>0.25</v>
      </c>
      <c r="I3048" s="35"/>
      <c r="J3048" s="12" t="str" cm="1">
        <f t="array" ref="J3048">INDEX(_xlfn.TEXTSPLIT(טבלה1[[#This Row],[עמודה2]],","),2)</f>
        <v xml:space="preserve"> Czech Republic</v>
      </c>
      <c r="K3048" s="37" t="str">
        <f>_xlfn.CONCAT(טבלה1[[#This Row],[AI_Companies]]," ",טבלה1[[#This Row],[עמודה1]])</f>
        <v>iDevBands.r.o https://idevband.com/</v>
      </c>
      <c r="L3048" s="36">
        <v>10</v>
      </c>
      <c r="M3048" s="36" t="str">
        <f>IF(טבלה1[[#This Row],[עמודה53]]&gt;2000,"Yes","No")</f>
        <v>No</v>
      </c>
      <c r="N3048" s="36">
        <v>49</v>
      </c>
      <c r="O3048" s="36">
        <f>AVERAGE(טבלה1[[#This Row],[עמודה52]:[עמודה53]])</f>
        <v>29.5</v>
      </c>
      <c r="P3048" s="36" t="str">
        <f>IF(טבלה1[[#This Row],[עמודה4]]="&lt; $25 / hr","0$ - $25 / hr",טבלה1[[#This Row],[עמודה4]])</f>
        <v>$50 - $99 / hr</v>
      </c>
      <c r="Q3048" s="12" t="str" cm="1">
        <f t="array" ref="Q3048">INDEX(_xlfn.TEXTSPLIT(טבלה1[[#This Row],[עמודה55]],"-"),1)</f>
        <v xml:space="preserve">$50 </v>
      </c>
      <c r="R3048" s="21" t="str" cm="1">
        <f t="array" ref="R3048">INDEX(_xlfn.TEXTSPLIT(INDEX(_xlfn.TEXTSPLIT(טבלה1[[#This Row],[עמודה55]],"-"),2),"/"),1)</f>
        <v xml:space="preserve"> $99 </v>
      </c>
      <c r="S3048" s="36">
        <f>AVERAGE(טבלה1[[#This Row],[עמודה59]:[עמודה60]])</f>
        <v>74.5</v>
      </c>
      <c r="T3048" s="38">
        <f>VALUE(SUBSTITUTE(טבלה1[[#This Row],[עמודה56]],"$",""))</f>
        <v>50</v>
      </c>
      <c r="U3048" s="38">
        <f>VALUE(SUBSTITUTE(טבלה1[[#This Row],[עמודה57]],"$",""))</f>
        <v>99</v>
      </c>
      <c r="V3048" s="38" t="str">
        <f>IF(טבלה1[[#This Row],[עמודה58]]&gt;30,"Yes","No")</f>
        <v>Yes</v>
      </c>
    </row>
    <row r="3049" spans="1:22" x14ac:dyDescent="0.15">
      <c r="A3049" s="32" t="s">
        <v>7087</v>
      </c>
      <c r="B3049" s="39" t="s">
        <v>7088</v>
      </c>
      <c r="C3049" s="39" t="s">
        <v>4905</v>
      </c>
      <c r="D3049" s="40">
        <v>5000</v>
      </c>
      <c r="E3049" s="39" t="s">
        <v>14</v>
      </c>
      <c r="F3049" s="39" t="s">
        <v>117</v>
      </c>
      <c r="G3049" s="36" t="str">
        <f t="shared" si="47"/>
        <v>Low</v>
      </c>
      <c r="H3049" s="41">
        <v>0.4</v>
      </c>
      <c r="I3049" s="42"/>
      <c r="J3049" s="12" t="str" cm="1">
        <f t="array" ref="J3049">INDEX(_xlfn.TEXTSPLIT(טבלה1[[#This Row],[עמודה2]],","),2)</f>
        <v xml:space="preserve"> Poland</v>
      </c>
      <c r="K3049" s="43" t="str">
        <f>_xlfn.CONCAT(טבלה1[[#This Row],[AI_Companies]]," ",טבלה1[[#This Row],[עמודה1]])</f>
        <v>Brainhint https://brainhint.com</v>
      </c>
      <c r="L3049" s="28">
        <v>2</v>
      </c>
      <c r="M3049" s="28" t="str">
        <f>IF(טבלה1[[#This Row],[עמודה53]]&gt;2000,"Yes","No")</f>
        <v>No</v>
      </c>
      <c r="N3049" s="28">
        <v>9</v>
      </c>
      <c r="O3049" s="28">
        <f>AVERAGE(טבלה1[[#This Row],[עמודה52]:[עמודה53]])</f>
        <v>29.5</v>
      </c>
      <c r="P3049" s="28" t="str">
        <f>IF(טבלה1[[#This Row],[עמודה4]]="&lt; $25 / hr","0$ - $25 / hr",טבלה1[[#This Row],[עמודה4]])</f>
        <v>$50 - $99 / hr</v>
      </c>
      <c r="Q3049" s="12" t="str" cm="1">
        <f t="array" ref="Q3049">INDEX(_xlfn.TEXTSPLIT(טבלה1[[#This Row],[עמודה55]],"-"),1)</f>
        <v xml:space="preserve">$50 </v>
      </c>
      <c r="R3049" s="21" t="str" cm="1">
        <f t="array" ref="R3049">INDEX(_xlfn.TEXTSPLIT(INDEX(_xlfn.TEXTSPLIT(טבלה1[[#This Row],[עמודה55]],"-"),2),"/"),1)</f>
        <v xml:space="preserve"> $99 </v>
      </c>
      <c r="S3049" s="28">
        <f>AVERAGE(טבלה1[[#This Row],[עמודה59]:[עמודה60]])</f>
        <v>74.5</v>
      </c>
      <c r="T3049" s="31">
        <f>VALUE(SUBSTITUTE(טבלה1[[#This Row],[עמודה56]],"$",""))</f>
        <v>50</v>
      </c>
      <c r="U3049" s="31">
        <f>VALUE(SUBSTITUTE(טבלה1[[#This Row],[עמודה57]],"$",""))</f>
        <v>99</v>
      </c>
      <c r="V3049" s="31" t="str">
        <f>IF(טבלה1[[#This Row],[עמודה58]]&gt;30,"Yes","No")</f>
        <v>Yes</v>
      </c>
    </row>
    <row r="3050" spans="1:22" x14ac:dyDescent="0.15">
      <c r="A3050" s="32" t="s">
        <v>7089</v>
      </c>
      <c r="B3050" s="33" t="s">
        <v>7090</v>
      </c>
      <c r="C3050" s="33" t="s">
        <v>7091</v>
      </c>
      <c r="D3050" s="44">
        <v>10000</v>
      </c>
      <c r="E3050" s="33" t="s">
        <v>9</v>
      </c>
      <c r="F3050" s="33" t="s">
        <v>29</v>
      </c>
      <c r="G3050" s="36" t="str">
        <f t="shared" si="47"/>
        <v>Low</v>
      </c>
      <c r="H3050" s="34">
        <v>0.3</v>
      </c>
      <c r="I3050" s="35"/>
      <c r="J3050" s="12" t="str" cm="1">
        <f t="array" ref="J3050">INDEX(_xlfn.TEXTSPLIT(טבלה1[[#This Row],[עמודה2]],","),2)</f>
        <v xml:space="preserve"> India</v>
      </c>
      <c r="K3050" s="37" t="str">
        <f>_xlfn.CONCAT(טבלה1[[#This Row],[AI_Companies]]," ",טבלה1[[#This Row],[עמודה1]])</f>
        <v>ElkanIOResearchLabs https://www.elkanio.com/</v>
      </c>
      <c r="L3050" s="36">
        <v>10</v>
      </c>
      <c r="M3050" s="36" t="str">
        <f>IF(טבלה1[[#This Row],[עמודה53]]&gt;2000,"Yes","No")</f>
        <v>No</v>
      </c>
      <c r="N3050" s="36">
        <v>49</v>
      </c>
      <c r="O3050" s="36">
        <f>AVERAGE(טבלה1[[#This Row],[עמודה52]:[עמודה53]])</f>
        <v>5.5</v>
      </c>
      <c r="P3050" s="36" t="str">
        <f>IF(טבלה1[[#This Row],[עמודה4]]="&lt; $25 / hr","0$ - $25 / hr",טבלה1[[#This Row],[עמודה4]])</f>
        <v>0$ - $25 / hr</v>
      </c>
      <c r="Q3050" s="12" t="str" cm="1">
        <f t="array" ref="Q3050">INDEX(_xlfn.TEXTSPLIT(טבלה1[[#This Row],[עמודה55]],"-"),1)</f>
        <v xml:space="preserve">0$ </v>
      </c>
      <c r="R3050" s="21" t="str" cm="1">
        <f t="array" ref="R3050">INDEX(_xlfn.TEXTSPLIT(INDEX(_xlfn.TEXTSPLIT(טבלה1[[#This Row],[עמודה55]],"-"),2),"/"),1)</f>
        <v xml:space="preserve"> $25 </v>
      </c>
      <c r="S3050" s="36">
        <f>AVERAGE(טבלה1[[#This Row],[עמודה59]:[עמודה60]])</f>
        <v>12.5</v>
      </c>
      <c r="T3050" s="38">
        <f>VALUE(SUBSTITUTE(טבלה1[[#This Row],[עמודה56]],"$",""))</f>
        <v>0</v>
      </c>
      <c r="U3050" s="38">
        <f>VALUE(SUBSTITUTE(טבלה1[[#This Row],[עמודה57]],"$",""))</f>
        <v>25</v>
      </c>
      <c r="V3050" s="38" t="str">
        <f>IF(טבלה1[[#This Row],[עמודה58]]&gt;30,"Yes","No")</f>
        <v>No</v>
      </c>
    </row>
    <row r="3051" spans="1:22" x14ac:dyDescent="0.15">
      <c r="A3051" s="32" t="s">
        <v>7092</v>
      </c>
      <c r="B3051" s="39" t="s">
        <v>7093</v>
      </c>
      <c r="C3051" s="39" t="s">
        <v>7094</v>
      </c>
      <c r="D3051" s="40">
        <v>5000</v>
      </c>
      <c r="E3051" s="39" t="s">
        <v>33</v>
      </c>
      <c r="F3051" s="39" t="s">
        <v>29</v>
      </c>
      <c r="G3051" s="36" t="str">
        <f t="shared" si="47"/>
        <v>Low</v>
      </c>
      <c r="H3051" s="41">
        <v>0.3</v>
      </c>
      <c r="I3051" s="42"/>
      <c r="J3051" s="12" t="str" cm="1">
        <f t="array" ref="J3051">INDEX(_xlfn.TEXTSPLIT(טבלה1[[#This Row],[עמודה2]],","),2)</f>
        <v xml:space="preserve"> Bulgaria</v>
      </c>
      <c r="K3051" s="43" t="str">
        <f>_xlfn.CONCAT(טבלה1[[#This Row],[AI_Companies]]," ",טבלה1[[#This Row],[עמודה1]])</f>
        <v>EdIcasoft http://edicasoft.com</v>
      </c>
      <c r="L3051" s="28">
        <v>10</v>
      </c>
      <c r="M3051" s="28" t="str">
        <f>IF(טבלה1[[#This Row],[עמודה53]]&gt;2000,"Yes","No")</f>
        <v>No</v>
      </c>
      <c r="N3051" s="28">
        <v>49</v>
      </c>
      <c r="O3051" s="28">
        <f>AVERAGE(טבלה1[[#This Row],[עמודה52]:[עמודה53]])</f>
        <v>29.5</v>
      </c>
      <c r="P3051" s="28" t="str">
        <f>IF(טבלה1[[#This Row],[עמודה4]]="&lt; $25 / hr","0$ - $25 / hr",טבלה1[[#This Row],[עמודה4]])</f>
        <v>$50 - $99 / hr</v>
      </c>
      <c r="Q3051" s="12" t="str" cm="1">
        <f t="array" ref="Q3051">INDEX(_xlfn.TEXTSPLIT(טבלה1[[#This Row],[עמודה55]],"-"),1)</f>
        <v xml:space="preserve">$50 </v>
      </c>
      <c r="R3051" s="21" t="str" cm="1">
        <f t="array" ref="R3051">INDEX(_xlfn.TEXTSPLIT(INDEX(_xlfn.TEXTSPLIT(טבלה1[[#This Row],[עמודה55]],"-"),2),"/"),1)</f>
        <v xml:space="preserve"> $99 </v>
      </c>
      <c r="S3051" s="28">
        <f>AVERAGE(טבלה1[[#This Row],[עמודה59]:[עמודה60]])</f>
        <v>74.5</v>
      </c>
      <c r="T3051" s="31">
        <f>VALUE(SUBSTITUTE(טבלה1[[#This Row],[עמודה56]],"$",""))</f>
        <v>50</v>
      </c>
      <c r="U3051" s="31">
        <f>VALUE(SUBSTITUTE(טבלה1[[#This Row],[עמודה57]],"$",""))</f>
        <v>99</v>
      </c>
      <c r="V3051" s="31" t="str">
        <f>IF(טבלה1[[#This Row],[עמודה58]]&gt;30,"Yes","No")</f>
        <v>Yes</v>
      </c>
    </row>
    <row r="3052" spans="1:22" x14ac:dyDescent="0.15">
      <c r="A3052" s="32" t="s">
        <v>7095</v>
      </c>
      <c r="B3052" s="33" t="s">
        <v>7096</v>
      </c>
      <c r="C3052" s="33" t="s">
        <v>264</v>
      </c>
      <c r="D3052" s="44">
        <v>10000</v>
      </c>
      <c r="E3052" s="33" t="s">
        <v>33</v>
      </c>
      <c r="F3052" s="33" t="s">
        <v>29</v>
      </c>
      <c r="G3052" s="36" t="str">
        <f t="shared" si="47"/>
        <v>Low</v>
      </c>
      <c r="H3052" s="34">
        <v>0.4</v>
      </c>
      <c r="I3052" s="35"/>
      <c r="J3052" s="12" t="str" cm="1">
        <f t="array" ref="J3052">INDEX(_xlfn.TEXTSPLIT(טבלה1[[#This Row],[עמודה2]],","),2)</f>
        <v xml:space="preserve"> CA</v>
      </c>
      <c r="K3052" s="37" t="str">
        <f>_xlfn.CONCAT(טבלה1[[#This Row],[AI_Companies]]," ",טבלה1[[#This Row],[עמודה1]])</f>
        <v>Yotalabs http://yotalabs.com/</v>
      </c>
      <c r="L3052" s="36">
        <v>10</v>
      </c>
      <c r="M3052" s="36" t="str">
        <f>IF(טבלה1[[#This Row],[עמודה53]]&gt;2000,"Yes","No")</f>
        <v>No</v>
      </c>
      <c r="N3052" s="36">
        <v>49</v>
      </c>
      <c r="O3052" s="36">
        <f>AVERAGE(טבלה1[[#This Row],[עמודה52]:[עמודה53]])</f>
        <v>29.5</v>
      </c>
      <c r="P3052" s="36" t="str">
        <f>IF(טבלה1[[#This Row],[עמודה4]]="&lt; $25 / hr","0$ - $25 / hr",טבלה1[[#This Row],[עמודה4]])</f>
        <v>$25 - $49 / hr</v>
      </c>
      <c r="Q3052" s="12" t="str" cm="1">
        <f t="array" ref="Q3052">INDEX(_xlfn.TEXTSPLIT(טבלה1[[#This Row],[עמודה55]],"-"),1)</f>
        <v xml:space="preserve">$25 </v>
      </c>
      <c r="R3052" s="21" t="str" cm="1">
        <f t="array" ref="R3052">INDEX(_xlfn.TEXTSPLIT(INDEX(_xlfn.TEXTSPLIT(טבלה1[[#This Row],[עמודה55]],"-"),2),"/"),1)</f>
        <v xml:space="preserve"> $49 </v>
      </c>
      <c r="S3052" s="36">
        <f>AVERAGE(טבלה1[[#This Row],[עמודה59]:[עמודה60]])</f>
        <v>37</v>
      </c>
      <c r="T3052" s="38">
        <f>VALUE(SUBSTITUTE(טבלה1[[#This Row],[עמודה56]],"$",""))</f>
        <v>25</v>
      </c>
      <c r="U3052" s="38">
        <f>VALUE(SUBSTITUTE(טבלה1[[#This Row],[עמודה57]],"$",""))</f>
        <v>49</v>
      </c>
      <c r="V3052" s="38" t="str">
        <f>IF(טבלה1[[#This Row],[עמודה58]]&gt;30,"Yes","No")</f>
        <v>Yes</v>
      </c>
    </row>
    <row r="3053" spans="1:22" x14ac:dyDescent="0.15">
      <c r="A3053" s="32" t="s">
        <v>7097</v>
      </c>
      <c r="B3053" s="39" t="s">
        <v>7098</v>
      </c>
      <c r="C3053" s="39" t="s">
        <v>1207</v>
      </c>
      <c r="D3053" s="40">
        <v>50000</v>
      </c>
      <c r="E3053" s="39" t="s">
        <v>9</v>
      </c>
      <c r="F3053" s="39" t="s">
        <v>5</v>
      </c>
      <c r="G3053" s="36" t="str">
        <f t="shared" si="47"/>
        <v>Low</v>
      </c>
      <c r="H3053" s="41">
        <v>0.1</v>
      </c>
      <c r="I3053" s="42"/>
      <c r="J3053" s="12" t="str" cm="1">
        <f t="array" ref="J3053">INDEX(_xlfn.TEXTSPLIT(טבלה1[[#This Row],[עמודה2]],","),2)</f>
        <v xml:space="preserve"> Armenia</v>
      </c>
      <c r="K3053" s="43" t="str">
        <f>_xlfn.CONCAT(טבלה1[[#This Row],[AI_Companies]]," ",טבלה1[[#This Row],[עמודה1]])</f>
        <v>DeepCraft http://deepcraft.io</v>
      </c>
      <c r="L3053" s="28">
        <v>250</v>
      </c>
      <c r="M3053" s="28" t="str">
        <f>IF(טבלה1[[#This Row],[עמודה53]]&gt;2000,"Yes","No")</f>
        <v>No</v>
      </c>
      <c r="N3053" s="28">
        <v>999</v>
      </c>
      <c r="O3053" s="28">
        <f>AVERAGE(טבלה1[[#This Row],[עמודה52]:[עמודה53]])</f>
        <v>29.5</v>
      </c>
      <c r="P3053" s="28" t="str">
        <f>IF(טבלה1[[#This Row],[עמודה4]]="&lt; $25 / hr","0$ - $25 / hr",טבלה1[[#This Row],[עמודה4]])</f>
        <v>$25 - $49 / hr</v>
      </c>
      <c r="Q3053" s="12" t="str" cm="1">
        <f t="array" ref="Q3053">INDEX(_xlfn.TEXTSPLIT(טבלה1[[#This Row],[עמודה55]],"-"),1)</f>
        <v xml:space="preserve">$25 </v>
      </c>
      <c r="R3053" s="21" t="str" cm="1">
        <f t="array" ref="R3053">INDEX(_xlfn.TEXTSPLIT(INDEX(_xlfn.TEXTSPLIT(טבלה1[[#This Row],[עמודה55]],"-"),2),"/"),1)</f>
        <v xml:space="preserve"> $49 </v>
      </c>
      <c r="S3053" s="28">
        <f>AVERAGE(טבלה1[[#This Row],[עמודה59]:[עמודה60]])</f>
        <v>37</v>
      </c>
      <c r="T3053" s="31">
        <f>VALUE(SUBSTITUTE(טבלה1[[#This Row],[עמודה56]],"$",""))</f>
        <v>25</v>
      </c>
      <c r="U3053" s="31">
        <f>VALUE(SUBSTITUTE(טבלה1[[#This Row],[עמודה57]],"$",""))</f>
        <v>49</v>
      </c>
      <c r="V3053" s="31" t="str">
        <f>IF(טבלה1[[#This Row],[עמודה58]]&gt;30,"Yes","No")</f>
        <v>Yes</v>
      </c>
    </row>
    <row r="3054" spans="1:22" x14ac:dyDescent="0.15">
      <c r="A3054" s="32" t="s">
        <v>7099</v>
      </c>
      <c r="B3054" s="33" t="s">
        <v>7100</v>
      </c>
      <c r="C3054" s="33" t="s">
        <v>1179</v>
      </c>
      <c r="D3054" s="44">
        <v>10000</v>
      </c>
      <c r="E3054" s="33" t="s">
        <v>33</v>
      </c>
      <c r="F3054" s="33" t="s">
        <v>29</v>
      </c>
      <c r="G3054" s="36" t="str">
        <f t="shared" si="47"/>
        <v>Low</v>
      </c>
      <c r="H3054" s="34">
        <v>0.1</v>
      </c>
      <c r="I3054" s="35"/>
      <c r="J3054" s="12" t="str" cm="1">
        <f t="array" ref="J3054">INDEX(_xlfn.TEXTSPLIT(טבלה1[[#This Row],[עמודה2]],","),2)</f>
        <v xml:space="preserve"> Colombia</v>
      </c>
      <c r="K3054" s="37" t="str">
        <f>_xlfn.CONCAT(טבלה1[[#This Row],[AI_Companies]]," ",טבלה1[[#This Row],[עמודה1]])</f>
        <v>Pyxis http://www.pyxis.com.uy</v>
      </c>
      <c r="L3054" s="36">
        <v>10</v>
      </c>
      <c r="M3054" s="36" t="str">
        <f>IF(טבלה1[[#This Row],[עמודה53]]&gt;2000,"Yes","No")</f>
        <v>No</v>
      </c>
      <c r="N3054" s="36">
        <v>49</v>
      </c>
      <c r="O3054" s="36">
        <f>AVERAGE(טבלה1[[#This Row],[עמודה52]:[עמודה53]])</f>
        <v>624.5</v>
      </c>
      <c r="P3054" s="36" t="str">
        <f>IF(טבלה1[[#This Row],[עמודה4]]="&lt; $25 / hr","0$ - $25 / hr",טבלה1[[#This Row],[עמודה4]])</f>
        <v>$50 - $99 / hr</v>
      </c>
      <c r="Q3054" s="12" t="str" cm="1">
        <f t="array" ref="Q3054">INDEX(_xlfn.TEXTSPLIT(טבלה1[[#This Row],[עמודה55]],"-"),1)</f>
        <v xml:space="preserve">$50 </v>
      </c>
      <c r="R3054" s="21" t="str" cm="1">
        <f t="array" ref="R3054">INDEX(_xlfn.TEXTSPLIT(INDEX(_xlfn.TEXTSPLIT(טבלה1[[#This Row],[עמודה55]],"-"),2),"/"),1)</f>
        <v xml:space="preserve"> $99 </v>
      </c>
      <c r="S3054" s="36">
        <f>AVERAGE(טבלה1[[#This Row],[עמודה59]:[עמודה60]])</f>
        <v>74.5</v>
      </c>
      <c r="T3054" s="38">
        <f>VALUE(SUBSTITUTE(טבלה1[[#This Row],[עמודה56]],"$",""))</f>
        <v>50</v>
      </c>
      <c r="U3054" s="38">
        <f>VALUE(SUBSTITUTE(טבלה1[[#This Row],[עמודה57]],"$",""))</f>
        <v>99</v>
      </c>
      <c r="V3054" s="38" t="str">
        <f>IF(טבלה1[[#This Row],[עמודה58]]&gt;30,"Yes","No")</f>
        <v>Yes</v>
      </c>
    </row>
    <row r="3055" spans="1:22" x14ac:dyDescent="0.15">
      <c r="A3055" s="32" t="s">
        <v>7101</v>
      </c>
      <c r="B3055" s="39" t="s">
        <v>7102</v>
      </c>
      <c r="C3055" s="39" t="s">
        <v>292</v>
      </c>
      <c r="D3055" s="40">
        <v>10000</v>
      </c>
      <c r="E3055" s="39" t="s">
        <v>14</v>
      </c>
      <c r="F3055" s="39" t="s">
        <v>5</v>
      </c>
      <c r="G3055" s="36" t="str">
        <f t="shared" si="47"/>
        <v>Low</v>
      </c>
      <c r="H3055" s="41">
        <v>0.1</v>
      </c>
      <c r="I3055" s="42"/>
      <c r="J3055" s="12" t="str" cm="1">
        <f t="array" ref="J3055">INDEX(_xlfn.TEXTSPLIT(טבלה1[[#This Row],[עמודה2]],","),2)</f>
        <v xml:space="preserve"> Colombia</v>
      </c>
      <c r="K3055" s="43" t="str">
        <f>_xlfn.CONCAT(טבלה1[[#This Row],[AI_Companies]]," ",טבלה1[[#This Row],[עמודה1]])</f>
        <v>ADASOFT https://adasoft.ai/</v>
      </c>
      <c r="L3055" s="28">
        <v>250</v>
      </c>
      <c r="M3055" s="28" t="str">
        <f>IF(טבלה1[[#This Row],[עמודה53]]&gt;2000,"Yes","No")</f>
        <v>No</v>
      </c>
      <c r="N3055" s="28">
        <v>999</v>
      </c>
      <c r="O3055" s="28">
        <f>AVERAGE(טבלה1[[#This Row],[עמודה52]:[עמודה53]])</f>
        <v>29.5</v>
      </c>
      <c r="P3055" s="28" t="str">
        <f>IF(טבלה1[[#This Row],[עמודה4]]="&lt; $25 / hr","0$ - $25 / hr",טבלה1[[#This Row],[עמודה4]])</f>
        <v>$25 - $49 / hr</v>
      </c>
      <c r="Q3055" s="12" t="str" cm="1">
        <f t="array" ref="Q3055">INDEX(_xlfn.TEXTSPLIT(טבלה1[[#This Row],[עמודה55]],"-"),1)</f>
        <v xml:space="preserve">$25 </v>
      </c>
      <c r="R3055" s="21" t="str" cm="1">
        <f t="array" ref="R3055">INDEX(_xlfn.TEXTSPLIT(INDEX(_xlfn.TEXTSPLIT(טבלה1[[#This Row],[עמודה55]],"-"),2),"/"),1)</f>
        <v xml:space="preserve"> $49 </v>
      </c>
      <c r="S3055" s="28">
        <f>AVERAGE(טבלה1[[#This Row],[עמודה59]:[עמודה60]])</f>
        <v>37</v>
      </c>
      <c r="T3055" s="31">
        <f>VALUE(SUBSTITUTE(טבלה1[[#This Row],[עמודה56]],"$",""))</f>
        <v>25</v>
      </c>
      <c r="U3055" s="31">
        <f>VALUE(SUBSTITUTE(טבלה1[[#This Row],[עמודה57]],"$",""))</f>
        <v>49</v>
      </c>
      <c r="V3055" s="31" t="str">
        <f>IF(טבלה1[[#This Row],[עמודה58]]&gt;30,"Yes","No")</f>
        <v>Yes</v>
      </c>
    </row>
    <row r="3056" spans="1:22" x14ac:dyDescent="0.15">
      <c r="A3056" s="32" t="s">
        <v>7103</v>
      </c>
      <c r="B3056" s="33" t="s">
        <v>7104</v>
      </c>
      <c r="C3056" s="33" t="s">
        <v>5794</v>
      </c>
      <c r="D3056" s="44">
        <v>5000</v>
      </c>
      <c r="E3056" s="33" t="s">
        <v>33</v>
      </c>
      <c r="F3056" s="33" t="s">
        <v>29</v>
      </c>
      <c r="G3056" s="36" t="str">
        <f t="shared" si="47"/>
        <v>Low</v>
      </c>
      <c r="H3056" s="34">
        <v>0.3</v>
      </c>
      <c r="I3056" s="35"/>
      <c r="J3056" s="12" t="str" cm="1">
        <f t="array" ref="J3056">INDEX(_xlfn.TEXTSPLIT(טבלה1[[#This Row],[עמודה2]],","),2)</f>
        <v xml:space="preserve"> India</v>
      </c>
      <c r="K3056" s="37" t="str">
        <f>_xlfn.CONCAT(טבלה1[[#This Row],[AI_Companies]]," ",טבלה1[[#This Row],[עמודה1]])</f>
        <v>ThinkPalmTechnologies https://thinkpalm.com/</v>
      </c>
      <c r="L3056" s="36">
        <v>10</v>
      </c>
      <c r="M3056" s="36" t="str">
        <f>IF(טבלה1[[#This Row],[עמודה53]]&gt;2000,"Yes","No")</f>
        <v>No</v>
      </c>
      <c r="N3056" s="36">
        <v>49</v>
      </c>
      <c r="O3056" s="36">
        <f>AVERAGE(טבלה1[[#This Row],[עמודה52]:[עמודה53]])</f>
        <v>624.5</v>
      </c>
      <c r="P3056" s="36" t="str">
        <f>IF(טבלה1[[#This Row],[עמודה4]]="&lt; $25 / hr","0$ - $25 / hr",טבלה1[[#This Row],[עמודה4]])</f>
        <v>0$ - $25 / hr</v>
      </c>
      <c r="Q3056" s="12" t="str" cm="1">
        <f t="array" ref="Q3056">INDEX(_xlfn.TEXTSPLIT(טבלה1[[#This Row],[עמודה55]],"-"),1)</f>
        <v xml:space="preserve">0$ </v>
      </c>
      <c r="R3056" s="21" t="str" cm="1">
        <f t="array" ref="R3056">INDEX(_xlfn.TEXTSPLIT(INDEX(_xlfn.TEXTSPLIT(טבלה1[[#This Row],[עמודה55]],"-"),2),"/"),1)</f>
        <v xml:space="preserve"> $25 </v>
      </c>
      <c r="S3056" s="36">
        <f>AVERAGE(טבלה1[[#This Row],[עמודה59]:[עמודה60]])</f>
        <v>12.5</v>
      </c>
      <c r="T3056" s="38">
        <f>VALUE(SUBSTITUTE(טבלה1[[#This Row],[עמודה56]],"$",""))</f>
        <v>0</v>
      </c>
      <c r="U3056" s="38">
        <f>VALUE(SUBSTITUTE(טבלה1[[#This Row],[עמודה57]],"$",""))</f>
        <v>25</v>
      </c>
      <c r="V3056" s="38" t="str">
        <f>IF(טבלה1[[#This Row],[עמודה58]]&gt;30,"Yes","No")</f>
        <v>No</v>
      </c>
    </row>
    <row r="3057" spans="1:22" x14ac:dyDescent="0.15">
      <c r="A3057" s="32" t="s">
        <v>7105</v>
      </c>
      <c r="B3057" s="39" t="s">
        <v>7106</v>
      </c>
      <c r="C3057" s="39" t="s">
        <v>6020</v>
      </c>
      <c r="D3057" s="40">
        <v>50000</v>
      </c>
      <c r="E3057" s="39" t="s">
        <v>21</v>
      </c>
      <c r="F3057" s="39" t="s">
        <v>29</v>
      </c>
      <c r="G3057" s="36" t="str">
        <f t="shared" si="47"/>
        <v>Low</v>
      </c>
      <c r="H3057" s="41">
        <v>0.3</v>
      </c>
      <c r="I3057" s="42"/>
      <c r="J3057" s="12" t="str" cm="1">
        <f t="array" ref="J3057">INDEX(_xlfn.TEXTSPLIT(טבלה1[[#This Row],[עמודה2]],","),2)</f>
        <v xml:space="preserve"> India</v>
      </c>
      <c r="K3057" s="43" t="str">
        <f>_xlfn.CONCAT(טבלה1[[#This Row],[AI_Companies]]," ",טבלה1[[#This Row],[עמודה1]])</f>
        <v>KshatrainfotechPVTLTD https://www.kshatrainfotech.com/</v>
      </c>
      <c r="L3057" s="28">
        <v>10</v>
      </c>
      <c r="M3057" s="28" t="str">
        <f>IF(טבלה1[[#This Row],[עמודה53]]&gt;2000,"Yes","No")</f>
        <v>No</v>
      </c>
      <c r="N3057" s="28">
        <v>49</v>
      </c>
      <c r="O3057" s="28">
        <f>AVERAGE(טבלה1[[#This Row],[עמודה52]:[עמודה53]])</f>
        <v>29.5</v>
      </c>
      <c r="P3057" s="28" t="str">
        <f>IF(טבלה1[[#This Row],[עמודה4]]="&lt; $25 / hr","0$ - $25 / hr",טבלה1[[#This Row],[עמודה4]])</f>
        <v>$25 - $49 / hr</v>
      </c>
      <c r="Q3057" s="12" t="str" cm="1">
        <f t="array" ref="Q3057">INDEX(_xlfn.TEXTSPLIT(טבלה1[[#This Row],[עמודה55]],"-"),1)</f>
        <v xml:space="preserve">$25 </v>
      </c>
      <c r="R3057" s="21" t="str" cm="1">
        <f t="array" ref="R3057">INDEX(_xlfn.TEXTSPLIT(INDEX(_xlfn.TEXTSPLIT(טבלה1[[#This Row],[עמודה55]],"-"),2),"/"),1)</f>
        <v xml:space="preserve"> $49 </v>
      </c>
      <c r="S3057" s="28">
        <f>AVERAGE(טבלה1[[#This Row],[עמודה59]:[עמודה60]])</f>
        <v>37</v>
      </c>
      <c r="T3057" s="31">
        <f>VALUE(SUBSTITUTE(טבלה1[[#This Row],[עמודה56]],"$",""))</f>
        <v>25</v>
      </c>
      <c r="U3057" s="31">
        <f>VALUE(SUBSTITUTE(טבלה1[[#This Row],[עמודה57]],"$",""))</f>
        <v>49</v>
      </c>
      <c r="V3057" s="31" t="str">
        <f>IF(טבלה1[[#This Row],[עמודה58]]&gt;30,"Yes","No")</f>
        <v>Yes</v>
      </c>
    </row>
    <row r="3058" spans="1:22" x14ac:dyDescent="0.15">
      <c r="A3058" s="32" t="s">
        <v>7107</v>
      </c>
      <c r="B3058" s="33" t="s">
        <v>7108</v>
      </c>
      <c r="C3058" s="33" t="s">
        <v>7109</v>
      </c>
      <c r="D3058" s="44">
        <v>100000</v>
      </c>
      <c r="E3058" s="33" t="s">
        <v>21</v>
      </c>
      <c r="F3058" s="33" t="s">
        <v>117</v>
      </c>
      <c r="G3058" s="36" t="str">
        <f t="shared" si="47"/>
        <v>Low</v>
      </c>
      <c r="H3058" s="34">
        <v>0.1</v>
      </c>
      <c r="I3058" s="35"/>
      <c r="J3058" s="12" t="str" cm="1">
        <f t="array" ref="J3058">INDEX(_xlfn.TEXTSPLIT(טבלה1[[#This Row],[עמודה2]],","),2)</f>
        <v xml:space="preserve"> CA</v>
      </c>
      <c r="K3058" s="37" t="str">
        <f>_xlfn.CONCAT(טבלה1[[#This Row],[AI_Companies]]," ",טבלה1[[#This Row],[עמודה1]])</f>
        <v>EpikSystems https://epik.ai/</v>
      </c>
      <c r="L3058" s="36">
        <v>2</v>
      </c>
      <c r="M3058" s="36" t="str">
        <f>IF(טבלה1[[#This Row],[עמודה53]]&gt;2000,"Yes","No")</f>
        <v>No</v>
      </c>
      <c r="N3058" s="36">
        <v>9</v>
      </c>
      <c r="O3058" s="36">
        <f>AVERAGE(טבלה1[[#This Row],[עמודה52]:[עמודה53]])</f>
        <v>29.5</v>
      </c>
      <c r="P3058" s="36" t="str">
        <f>IF(טבלה1[[#This Row],[עמודה4]]="&lt; $25 / hr","0$ - $25 / hr",טבלה1[[#This Row],[עמודה4]])</f>
        <v>$100 - $149 / hr</v>
      </c>
      <c r="Q3058" s="12" t="str" cm="1">
        <f t="array" ref="Q3058">INDEX(_xlfn.TEXTSPLIT(טבלה1[[#This Row],[עמודה55]],"-"),1)</f>
        <v xml:space="preserve">$100 </v>
      </c>
      <c r="R3058" s="21" t="str" cm="1">
        <f t="array" ref="R3058">INDEX(_xlfn.TEXTSPLIT(INDEX(_xlfn.TEXTSPLIT(טבלה1[[#This Row],[עמודה55]],"-"),2),"/"),1)</f>
        <v xml:space="preserve"> $149 </v>
      </c>
      <c r="S3058" s="36">
        <f>AVERAGE(טבלה1[[#This Row],[עמודה59]:[עמודה60]])</f>
        <v>124.5</v>
      </c>
      <c r="T3058" s="38">
        <f>VALUE(SUBSTITUTE(טבלה1[[#This Row],[עמודה56]],"$",""))</f>
        <v>100</v>
      </c>
      <c r="U3058" s="38">
        <f>VALUE(SUBSTITUTE(טבלה1[[#This Row],[עמודה57]],"$",""))</f>
        <v>149</v>
      </c>
      <c r="V3058" s="38" t="str">
        <f>IF(טבלה1[[#This Row],[עמודה58]]&gt;30,"Yes","No")</f>
        <v>Yes</v>
      </c>
    </row>
    <row r="3059" spans="1:22" x14ac:dyDescent="0.15">
      <c r="A3059" s="32" t="s">
        <v>7110</v>
      </c>
      <c r="B3059" s="39" t="s">
        <v>7111</v>
      </c>
      <c r="C3059" s="39" t="s">
        <v>289</v>
      </c>
      <c r="D3059" s="40">
        <v>10000</v>
      </c>
      <c r="E3059" s="39" t="s">
        <v>33</v>
      </c>
      <c r="F3059" s="39" t="s">
        <v>29</v>
      </c>
      <c r="G3059" s="36" t="str">
        <f t="shared" si="47"/>
        <v>Low</v>
      </c>
      <c r="H3059" s="41">
        <v>0.2</v>
      </c>
      <c r="I3059" s="42"/>
      <c r="J3059" s="12" t="str" cm="1">
        <f t="array" ref="J3059">INDEX(_xlfn.TEXTSPLIT(טבלה1[[#This Row],[עמודה2]],","),2)</f>
        <v xml:space="preserve"> Canada</v>
      </c>
      <c r="K3059" s="43" t="str">
        <f>_xlfn.CONCAT(טבלה1[[#This Row],[AI_Companies]]," ",טבלה1[[#This Row],[עמודה1]])</f>
        <v>RelevantBits https://relevantbits.com/</v>
      </c>
      <c r="L3059" s="28">
        <v>10</v>
      </c>
      <c r="M3059" s="28" t="str">
        <f>IF(טבלה1[[#This Row],[עמודה53]]&gt;2000,"Yes","No")</f>
        <v>No</v>
      </c>
      <c r="N3059" s="28">
        <v>49</v>
      </c>
      <c r="O3059" s="28">
        <f>AVERAGE(טבלה1[[#This Row],[עמודה52]:[עמודה53]])</f>
        <v>5.5</v>
      </c>
      <c r="P3059" s="28" t="str">
        <f>IF(טבלה1[[#This Row],[עמודה4]]="&lt; $25 / hr","0$ - $25 / hr",טבלה1[[#This Row],[עמודה4]])</f>
        <v>$100 - $149 / hr</v>
      </c>
      <c r="Q3059" s="12" t="str" cm="1">
        <f t="array" ref="Q3059">INDEX(_xlfn.TEXTSPLIT(טבלה1[[#This Row],[עמודה55]],"-"),1)</f>
        <v xml:space="preserve">$100 </v>
      </c>
      <c r="R3059" s="21" t="str" cm="1">
        <f t="array" ref="R3059">INDEX(_xlfn.TEXTSPLIT(INDEX(_xlfn.TEXTSPLIT(טבלה1[[#This Row],[עמודה55]],"-"),2),"/"),1)</f>
        <v xml:space="preserve"> $149 </v>
      </c>
      <c r="S3059" s="28">
        <f>AVERAGE(טבלה1[[#This Row],[עמודה59]:[עמודה60]])</f>
        <v>124.5</v>
      </c>
      <c r="T3059" s="31">
        <f>VALUE(SUBSTITUTE(טבלה1[[#This Row],[עמודה56]],"$",""))</f>
        <v>100</v>
      </c>
      <c r="U3059" s="31">
        <f>VALUE(SUBSTITUTE(טבלה1[[#This Row],[עמודה57]],"$",""))</f>
        <v>149</v>
      </c>
      <c r="V3059" s="31" t="str">
        <f>IF(טבלה1[[#This Row],[עמודה58]]&gt;30,"Yes","No")</f>
        <v>Yes</v>
      </c>
    </row>
    <row r="3060" spans="1:22" x14ac:dyDescent="0.15">
      <c r="A3060" s="32" t="s">
        <v>7112</v>
      </c>
      <c r="B3060" s="33" t="s">
        <v>7113</v>
      </c>
      <c r="C3060" s="33" t="s">
        <v>311</v>
      </c>
      <c r="D3060" s="44">
        <v>10000</v>
      </c>
      <c r="E3060" s="33" t="s">
        <v>33</v>
      </c>
      <c r="F3060" s="33" t="s">
        <v>25</v>
      </c>
      <c r="G3060" s="36" t="str">
        <f t="shared" si="47"/>
        <v>Low</v>
      </c>
      <c r="H3060" s="34">
        <v>0.1</v>
      </c>
      <c r="I3060" s="35"/>
      <c r="J3060" s="12" t="str" cm="1">
        <f t="array" ref="J3060">INDEX(_xlfn.TEXTSPLIT(טבלה1[[#This Row],[עמודה2]],","),2)</f>
        <v xml:space="preserve"> India</v>
      </c>
      <c r="K3060" s="37" t="str">
        <f>_xlfn.CONCAT(טבלה1[[#This Row],[AI_Companies]]," ",טבלה1[[#This Row],[עמודה1]])</f>
        <v>BlackcurrantLabsPvt.Ltd. https://blackcurrantapps.com</v>
      </c>
      <c r="L3060" s="46">
        <v>1000</v>
      </c>
      <c r="M3060" s="36" t="str">
        <f>IF(טבלה1[[#This Row],[עמודה53]]&gt;2000,"Yes","No")</f>
        <v>No</v>
      </c>
      <c r="N3060" s="46">
        <v>9999</v>
      </c>
      <c r="O3060" s="36">
        <f>AVERAGE(טבלה1[[#This Row],[עמודה52]:[עמודה53]])</f>
        <v>29.5</v>
      </c>
      <c r="P3060" s="36" t="str">
        <f>IF(טבלה1[[#This Row],[עמודה4]]="&lt; $25 / hr","0$ - $25 / hr",טבלה1[[#This Row],[עמודה4]])</f>
        <v>$25 - $49 / hr</v>
      </c>
      <c r="Q3060" s="12" t="str" cm="1">
        <f t="array" ref="Q3060">INDEX(_xlfn.TEXTSPLIT(טבלה1[[#This Row],[עמודה55]],"-"),1)</f>
        <v xml:space="preserve">$25 </v>
      </c>
      <c r="R3060" s="21" t="str" cm="1">
        <f t="array" ref="R3060">INDEX(_xlfn.TEXTSPLIT(INDEX(_xlfn.TEXTSPLIT(טבלה1[[#This Row],[עמודה55]],"-"),2),"/"),1)</f>
        <v xml:space="preserve"> $49 </v>
      </c>
      <c r="S3060" s="36">
        <f>AVERAGE(טבלה1[[#This Row],[עמודה59]:[עמודה60]])</f>
        <v>37</v>
      </c>
      <c r="T3060" s="38">
        <f>VALUE(SUBSTITUTE(טבלה1[[#This Row],[עמודה56]],"$",""))</f>
        <v>25</v>
      </c>
      <c r="U3060" s="38">
        <f>VALUE(SUBSTITUTE(טבלה1[[#This Row],[עמודה57]],"$",""))</f>
        <v>49</v>
      </c>
      <c r="V3060" s="38" t="str">
        <f>IF(טבלה1[[#This Row],[עמודה58]]&gt;30,"Yes","No")</f>
        <v>Yes</v>
      </c>
    </row>
    <row r="3061" spans="1:22" x14ac:dyDescent="0.15">
      <c r="A3061" s="32" t="s">
        <v>7114</v>
      </c>
      <c r="B3061" s="39" t="s">
        <v>7115</v>
      </c>
      <c r="C3061" s="39" t="s">
        <v>7116</v>
      </c>
      <c r="D3061" s="40">
        <v>10000</v>
      </c>
      <c r="E3061" s="39" t="s">
        <v>33</v>
      </c>
      <c r="F3061" s="39" t="s">
        <v>10</v>
      </c>
      <c r="G3061" s="36" t="str">
        <f t="shared" si="47"/>
        <v>Low</v>
      </c>
      <c r="H3061" s="41">
        <v>0.2</v>
      </c>
      <c r="I3061" s="42"/>
      <c r="J3061" s="12" t="str" cm="1">
        <f t="array" ref="J3061">INDEX(_xlfn.TEXTSPLIT(טבלה1[[#This Row],[עמודה2]],","),2)</f>
        <v xml:space="preserve"> Canada</v>
      </c>
      <c r="K3061" s="43" t="str">
        <f>_xlfn.CONCAT(טבלה1[[#This Row],[AI_Companies]]," ",טבלה1[[#This Row],[עמודה1]])</f>
        <v>TrantorInc. https://www.trantorinc.com/</v>
      </c>
      <c r="L3061" s="28">
        <v>50</v>
      </c>
      <c r="M3061" s="28" t="str">
        <f>IF(טבלה1[[#This Row],[עמודה53]]&gt;2000,"Yes","No")</f>
        <v>Yes</v>
      </c>
      <c r="N3061" s="28">
        <v>249</v>
      </c>
      <c r="O3061" s="28">
        <f>AVERAGE(טבלה1[[#This Row],[עמודה52]:[עמודה53]])</f>
        <v>5499.5</v>
      </c>
      <c r="P3061" s="28" t="str">
        <f>IF(טבלה1[[#This Row],[עמודה4]]="&lt; $25 / hr","0$ - $25 / hr",טבלה1[[#This Row],[עמודה4]])</f>
        <v>$25 - $49 / hr</v>
      </c>
      <c r="Q3061" s="12" t="str" cm="1">
        <f t="array" ref="Q3061">INDEX(_xlfn.TEXTSPLIT(טבלה1[[#This Row],[עמודה55]],"-"),1)</f>
        <v xml:space="preserve">$25 </v>
      </c>
      <c r="R3061" s="21" t="str" cm="1">
        <f t="array" ref="R3061">INDEX(_xlfn.TEXTSPLIT(INDEX(_xlfn.TEXTSPLIT(טבלה1[[#This Row],[עמודה55]],"-"),2),"/"),1)</f>
        <v xml:space="preserve"> $49 </v>
      </c>
      <c r="S3061" s="28">
        <f>AVERAGE(טבלה1[[#This Row],[עמודה59]:[עמודה60]])</f>
        <v>37</v>
      </c>
      <c r="T3061" s="31">
        <f>VALUE(SUBSTITUTE(טבלה1[[#This Row],[עמודה56]],"$",""))</f>
        <v>25</v>
      </c>
      <c r="U3061" s="31">
        <f>VALUE(SUBSTITUTE(טבלה1[[#This Row],[עמודה57]],"$",""))</f>
        <v>49</v>
      </c>
      <c r="V3061" s="31" t="str">
        <f>IF(טבלה1[[#This Row],[עמודה58]]&gt;30,"Yes","No")</f>
        <v>Yes</v>
      </c>
    </row>
    <row r="3062" spans="1:22" x14ac:dyDescent="0.15">
      <c r="A3062" s="32" t="s">
        <v>7117</v>
      </c>
      <c r="B3062" s="33" t="s">
        <v>7118</v>
      </c>
      <c r="C3062" s="33" t="s">
        <v>174</v>
      </c>
      <c r="D3062" s="44">
        <v>10000</v>
      </c>
      <c r="E3062" s="33" t="s">
        <v>9</v>
      </c>
      <c r="F3062" s="33" t="s">
        <v>29</v>
      </c>
      <c r="G3062" s="36" t="str">
        <f t="shared" si="47"/>
        <v>Low</v>
      </c>
      <c r="H3062" s="34">
        <v>0.3</v>
      </c>
      <c r="I3062" s="35"/>
      <c r="J3062" s="12" t="str" cm="1">
        <f t="array" ref="J3062">INDEX(_xlfn.TEXTSPLIT(טבלה1[[#This Row],[עמודה2]],","),2)</f>
        <v xml:space="preserve"> Slovakia</v>
      </c>
      <c r="K3062" s="37" t="str">
        <f>_xlfn.CONCAT(טבלה1[[#This Row],[AI_Companies]]," ",טבלה1[[#This Row],[עמודה1]])</f>
        <v>BRAIN:IT https://brainit.sk/en/home/</v>
      </c>
      <c r="L3062" s="36">
        <v>10</v>
      </c>
      <c r="M3062" s="36" t="str">
        <f>IF(טבלה1[[#This Row],[עמודה53]]&gt;2000,"Yes","No")</f>
        <v>No</v>
      </c>
      <c r="N3062" s="36">
        <v>49</v>
      </c>
      <c r="O3062" s="36">
        <f>AVERAGE(טבלה1[[#This Row],[עמודה52]:[עמודה53]])</f>
        <v>149.5</v>
      </c>
      <c r="P3062" s="36" t="str">
        <f>IF(טבלה1[[#This Row],[עמודה4]]="&lt; $25 / hr","0$ - $25 / hr",טבלה1[[#This Row],[עמודה4]])</f>
        <v>$25 - $49 / hr</v>
      </c>
      <c r="Q3062" s="12" t="str" cm="1">
        <f t="array" ref="Q3062">INDEX(_xlfn.TEXTSPLIT(טבלה1[[#This Row],[עמודה55]],"-"),1)</f>
        <v xml:space="preserve">$25 </v>
      </c>
      <c r="R3062" s="21" t="str" cm="1">
        <f t="array" ref="R3062">INDEX(_xlfn.TEXTSPLIT(INDEX(_xlfn.TEXTSPLIT(טבלה1[[#This Row],[עמודה55]],"-"),2),"/"),1)</f>
        <v xml:space="preserve"> $49 </v>
      </c>
      <c r="S3062" s="36">
        <f>AVERAGE(טבלה1[[#This Row],[עמודה59]:[עמודה60]])</f>
        <v>37</v>
      </c>
      <c r="T3062" s="38">
        <f>VALUE(SUBSTITUTE(טבלה1[[#This Row],[עמודה56]],"$",""))</f>
        <v>25</v>
      </c>
      <c r="U3062" s="38">
        <f>VALUE(SUBSTITUTE(טבלה1[[#This Row],[עמודה57]],"$",""))</f>
        <v>49</v>
      </c>
      <c r="V3062" s="38" t="str">
        <f>IF(טבלה1[[#This Row],[עמודה58]]&gt;30,"Yes","No")</f>
        <v>Yes</v>
      </c>
    </row>
    <row r="3063" spans="1:22" x14ac:dyDescent="0.15">
      <c r="A3063" s="32" t="s">
        <v>7119</v>
      </c>
      <c r="B3063" s="39" t="s">
        <v>7120</v>
      </c>
      <c r="C3063" s="39" t="s">
        <v>7121</v>
      </c>
      <c r="D3063" s="40">
        <v>10000</v>
      </c>
      <c r="E3063" s="39" t="s">
        <v>33</v>
      </c>
      <c r="F3063" s="39" t="s">
        <v>29</v>
      </c>
      <c r="G3063" s="36" t="str">
        <f t="shared" si="47"/>
        <v>Low</v>
      </c>
      <c r="H3063" s="41">
        <v>0.3</v>
      </c>
      <c r="I3063" s="42"/>
      <c r="J3063" s="12" t="str" cm="1">
        <f t="array" ref="J3063">INDEX(_xlfn.TEXTSPLIT(טבלה1[[#This Row],[עמודה2]],","),2)</f>
        <v xml:space="preserve"> Germany</v>
      </c>
      <c r="K3063" s="43" t="str">
        <f>_xlfn.CONCAT(טבלה1[[#This Row],[AI_Companies]]," ",טבלה1[[#This Row],[עמודה1]])</f>
        <v>Modelate http://www.modelateapps.com/en</v>
      </c>
      <c r="L3063" s="28">
        <v>10</v>
      </c>
      <c r="M3063" s="28" t="str">
        <f>IF(טבלה1[[#This Row],[עמודה53]]&gt;2000,"Yes","No")</f>
        <v>No</v>
      </c>
      <c r="N3063" s="28">
        <v>49</v>
      </c>
      <c r="O3063" s="28">
        <f>AVERAGE(טבלה1[[#This Row],[עמודה52]:[עמודה53]])</f>
        <v>29.5</v>
      </c>
      <c r="P3063" s="28" t="str">
        <f>IF(טבלה1[[#This Row],[עמודה4]]="&lt; $25 / hr","0$ - $25 / hr",טבלה1[[#This Row],[עמודה4]])</f>
        <v>$50 - $99 / hr</v>
      </c>
      <c r="Q3063" s="12" t="str" cm="1">
        <f t="array" ref="Q3063">INDEX(_xlfn.TEXTSPLIT(טבלה1[[#This Row],[עמודה55]],"-"),1)</f>
        <v xml:space="preserve">$50 </v>
      </c>
      <c r="R3063" s="21" t="str" cm="1">
        <f t="array" ref="R3063">INDEX(_xlfn.TEXTSPLIT(INDEX(_xlfn.TEXTSPLIT(טבלה1[[#This Row],[עמודה55]],"-"),2),"/"),1)</f>
        <v xml:space="preserve"> $99 </v>
      </c>
      <c r="S3063" s="28">
        <f>AVERAGE(טבלה1[[#This Row],[עמודה59]:[עמודה60]])</f>
        <v>74.5</v>
      </c>
      <c r="T3063" s="31">
        <f>VALUE(SUBSTITUTE(טבלה1[[#This Row],[עמודה56]],"$",""))</f>
        <v>50</v>
      </c>
      <c r="U3063" s="31">
        <f>VALUE(SUBSTITUTE(טבלה1[[#This Row],[עמודה57]],"$",""))</f>
        <v>99</v>
      </c>
      <c r="V3063" s="31" t="str">
        <f>IF(טבלה1[[#This Row],[עמודה58]]&gt;30,"Yes","No")</f>
        <v>Yes</v>
      </c>
    </row>
    <row r="3064" spans="1:22" x14ac:dyDescent="0.15">
      <c r="A3064" s="32" t="s">
        <v>7122</v>
      </c>
      <c r="B3064" s="33" t="s">
        <v>7123</v>
      </c>
      <c r="C3064" s="33" t="s">
        <v>20</v>
      </c>
      <c r="D3064" s="44">
        <v>25000</v>
      </c>
      <c r="E3064" s="33" t="s">
        <v>33</v>
      </c>
      <c r="F3064" s="33" t="s">
        <v>29</v>
      </c>
      <c r="G3064" s="36" t="str">
        <f t="shared" si="47"/>
        <v>Low</v>
      </c>
      <c r="H3064" s="34">
        <v>0.25</v>
      </c>
      <c r="I3064" s="35"/>
      <c r="J3064" s="12" t="str" cm="1">
        <f t="array" ref="J3064">INDEX(_xlfn.TEXTSPLIT(טבלה1[[#This Row],[עמודה2]],","),2)</f>
        <v xml:space="preserve"> Ukraine</v>
      </c>
      <c r="K3064" s="37" t="str">
        <f>_xlfn.CONCAT(טבלה1[[#This Row],[AI_Companies]]," ",טבלה1[[#This Row],[עמודה1]])</f>
        <v>NeuralLabs https://labsneural.com</v>
      </c>
      <c r="L3064" s="36">
        <v>10</v>
      </c>
      <c r="M3064" s="36" t="str">
        <f>IF(טבלה1[[#This Row],[עמודה53]]&gt;2000,"Yes","No")</f>
        <v>No</v>
      </c>
      <c r="N3064" s="36">
        <v>49</v>
      </c>
      <c r="O3064" s="36">
        <f>AVERAGE(טבלה1[[#This Row],[עמודה52]:[עמודה53]])</f>
        <v>29.5</v>
      </c>
      <c r="P3064" s="36" t="str">
        <f>IF(טבלה1[[#This Row],[עמודה4]]="&lt; $25 / hr","0$ - $25 / hr",טבלה1[[#This Row],[עמודה4]])</f>
        <v>$25 - $49 / hr</v>
      </c>
      <c r="Q3064" s="12" t="str" cm="1">
        <f t="array" ref="Q3064">INDEX(_xlfn.TEXTSPLIT(טבלה1[[#This Row],[עמודה55]],"-"),1)</f>
        <v xml:space="preserve">$25 </v>
      </c>
      <c r="R3064" s="21" t="str" cm="1">
        <f t="array" ref="R3064">INDEX(_xlfn.TEXTSPLIT(INDEX(_xlfn.TEXTSPLIT(טבלה1[[#This Row],[עמודה55]],"-"),2),"/"),1)</f>
        <v xml:space="preserve"> $49 </v>
      </c>
      <c r="S3064" s="36">
        <f>AVERAGE(טבלה1[[#This Row],[עמודה59]:[עמודה60]])</f>
        <v>37</v>
      </c>
      <c r="T3064" s="38">
        <f>VALUE(SUBSTITUTE(טבלה1[[#This Row],[עמודה56]],"$",""))</f>
        <v>25</v>
      </c>
      <c r="U3064" s="38">
        <f>VALUE(SUBSTITUTE(טבלה1[[#This Row],[עמודה57]],"$",""))</f>
        <v>49</v>
      </c>
      <c r="V3064" s="38" t="str">
        <f>IF(טבלה1[[#This Row],[עמודה58]]&gt;30,"Yes","No")</f>
        <v>Yes</v>
      </c>
    </row>
    <row r="3065" spans="1:22" x14ac:dyDescent="0.15">
      <c r="A3065" s="32" t="s">
        <v>7124</v>
      </c>
      <c r="B3065" s="39" t="s">
        <v>7125</v>
      </c>
      <c r="C3065" s="39" t="s">
        <v>1982</v>
      </c>
      <c r="D3065" s="40">
        <v>25000</v>
      </c>
      <c r="E3065" s="39" t="s">
        <v>21</v>
      </c>
      <c r="F3065" s="39" t="s">
        <v>5</v>
      </c>
      <c r="G3065" s="36" t="str">
        <f t="shared" si="47"/>
        <v>Low</v>
      </c>
      <c r="H3065" s="41">
        <v>0.15</v>
      </c>
      <c r="I3065" s="42"/>
      <c r="J3065" s="12" t="str" cm="1">
        <f t="array" ref="J3065">INDEX(_xlfn.TEXTSPLIT(טבלה1[[#This Row],[עמודה2]],","),2)</f>
        <v xml:space="preserve"> NY</v>
      </c>
      <c r="K3065" s="43" t="str">
        <f>_xlfn.CONCAT(טבלה1[[#This Row],[AI_Companies]]," ",טבלה1[[#This Row],[עמודה1]])</f>
        <v>Flyaps https://flyaps.com</v>
      </c>
      <c r="L3065" s="28">
        <v>250</v>
      </c>
      <c r="M3065" s="28" t="str">
        <f>IF(טבלה1[[#This Row],[עמודה53]]&gt;2000,"Yes","No")</f>
        <v>No</v>
      </c>
      <c r="N3065" s="28">
        <v>999</v>
      </c>
      <c r="O3065" s="28">
        <f>AVERAGE(טבלה1[[#This Row],[עמודה52]:[עמודה53]])</f>
        <v>29.5</v>
      </c>
      <c r="P3065" s="28" t="str">
        <f>IF(טבלה1[[#This Row],[עמודה4]]="&lt; $25 / hr","0$ - $25 / hr",טבלה1[[#This Row],[עמודה4]])</f>
        <v>$25 - $49 / hr</v>
      </c>
      <c r="Q3065" s="12" t="str" cm="1">
        <f t="array" ref="Q3065">INDEX(_xlfn.TEXTSPLIT(טבלה1[[#This Row],[עמודה55]],"-"),1)</f>
        <v xml:space="preserve">$25 </v>
      </c>
      <c r="R3065" s="21" t="str" cm="1">
        <f t="array" ref="R3065">INDEX(_xlfn.TEXTSPLIT(INDEX(_xlfn.TEXTSPLIT(טבלה1[[#This Row],[עמודה55]],"-"),2),"/"),1)</f>
        <v xml:space="preserve"> $49 </v>
      </c>
      <c r="S3065" s="28">
        <f>AVERAGE(טבלה1[[#This Row],[עמודה59]:[עמודה60]])</f>
        <v>37</v>
      </c>
      <c r="T3065" s="31">
        <f>VALUE(SUBSTITUTE(טבלה1[[#This Row],[עמודה56]],"$",""))</f>
        <v>25</v>
      </c>
      <c r="U3065" s="31">
        <f>VALUE(SUBSTITUTE(טבלה1[[#This Row],[עמודה57]],"$",""))</f>
        <v>49</v>
      </c>
      <c r="V3065" s="31" t="str">
        <f>IF(טבלה1[[#This Row],[עמודה58]]&gt;30,"Yes","No")</f>
        <v>Yes</v>
      </c>
    </row>
    <row r="3066" spans="1:22" x14ac:dyDescent="0.15">
      <c r="A3066" s="32" t="s">
        <v>7126</v>
      </c>
      <c r="B3066" s="33" t="s">
        <v>7127</v>
      </c>
      <c r="C3066" s="33" t="s">
        <v>2932</v>
      </c>
      <c r="D3066" s="44">
        <v>5000</v>
      </c>
      <c r="E3066" s="33" t="s">
        <v>33</v>
      </c>
      <c r="F3066" s="33" t="s">
        <v>29</v>
      </c>
      <c r="G3066" s="36" t="str">
        <f t="shared" si="47"/>
        <v>Low</v>
      </c>
      <c r="H3066" s="34">
        <v>0.3</v>
      </c>
      <c r="I3066" s="35"/>
      <c r="J3066" s="12" t="str" cm="1">
        <f t="array" ref="J3066">INDEX(_xlfn.TEXTSPLIT(טבלה1[[#This Row],[עמודה2]],","),2)</f>
        <v xml:space="preserve"> NJ</v>
      </c>
      <c r="K3066" s="37" t="str">
        <f>_xlfn.CONCAT(טבלה1[[#This Row],[AI_Companies]]," ",טבלה1[[#This Row],[עמודה1]])</f>
        <v>FutranSolutions https://www.futransolutions.com/</v>
      </c>
      <c r="L3066" s="36">
        <v>10</v>
      </c>
      <c r="M3066" s="36" t="str">
        <f>IF(טבלה1[[#This Row],[עמודה53]]&gt;2000,"Yes","No")</f>
        <v>No</v>
      </c>
      <c r="N3066" s="36">
        <v>49</v>
      </c>
      <c r="O3066" s="36">
        <f>AVERAGE(טבלה1[[#This Row],[עמודה52]:[עמודה53]])</f>
        <v>624.5</v>
      </c>
      <c r="P3066" s="36" t="str">
        <f>IF(טבלה1[[#This Row],[עמודה4]]="&lt; $25 / hr","0$ - $25 / hr",טבלה1[[#This Row],[עמודה4]])</f>
        <v>$100 - $149 / hr</v>
      </c>
      <c r="Q3066" s="12" t="str" cm="1">
        <f t="array" ref="Q3066">INDEX(_xlfn.TEXTSPLIT(טבלה1[[#This Row],[עמודה55]],"-"),1)</f>
        <v xml:space="preserve">$100 </v>
      </c>
      <c r="R3066" s="21" t="str" cm="1">
        <f t="array" ref="R3066">INDEX(_xlfn.TEXTSPLIT(INDEX(_xlfn.TEXTSPLIT(טבלה1[[#This Row],[עמודה55]],"-"),2),"/"),1)</f>
        <v xml:space="preserve"> $149 </v>
      </c>
      <c r="S3066" s="36">
        <f>AVERAGE(טבלה1[[#This Row],[עמודה59]:[עמודה60]])</f>
        <v>124.5</v>
      </c>
      <c r="T3066" s="38">
        <f>VALUE(SUBSTITUTE(טבלה1[[#This Row],[עמודה56]],"$",""))</f>
        <v>100</v>
      </c>
      <c r="U3066" s="38">
        <f>VALUE(SUBSTITUTE(טבלה1[[#This Row],[עמודה57]],"$",""))</f>
        <v>149</v>
      </c>
      <c r="V3066" s="38" t="str">
        <f>IF(טבלה1[[#This Row],[עמודה58]]&gt;30,"Yes","No")</f>
        <v>Yes</v>
      </c>
    </row>
    <row r="3067" spans="1:22" x14ac:dyDescent="0.15">
      <c r="A3067" s="32" t="s">
        <v>7128</v>
      </c>
      <c r="B3067" s="39" t="s">
        <v>7129</v>
      </c>
      <c r="C3067" s="39" t="s">
        <v>6020</v>
      </c>
      <c r="D3067" s="39" t="s">
        <v>4</v>
      </c>
      <c r="E3067" s="39" t="s">
        <v>4</v>
      </c>
      <c r="F3067" s="39" t="s">
        <v>29</v>
      </c>
      <c r="G3067" s="36" t="str">
        <f t="shared" si="47"/>
        <v>Low</v>
      </c>
      <c r="H3067" s="41">
        <v>0.2</v>
      </c>
      <c r="I3067" s="42"/>
      <c r="J3067" s="12" t="str" cm="1">
        <f t="array" ref="J3067">INDEX(_xlfn.TEXTSPLIT(טבלה1[[#This Row],[עמודה2]],","),2)</f>
        <v xml:space="preserve"> Argentina</v>
      </c>
      <c r="K3067" s="43" t="str">
        <f>_xlfn.CONCAT(טבלה1[[#This Row],[AI_Companies]]," ",טבלה1[[#This Row],[עמודה1]])</f>
        <v>IthreexGlobal https://www.ithreexglobal.com/html/es/</v>
      </c>
      <c r="L3067" s="28">
        <v>10</v>
      </c>
      <c r="M3067" s="28" t="str">
        <f>IF(טבלה1[[#This Row],[עמודה53]]&gt;2000,"Yes","No")</f>
        <v>No</v>
      </c>
      <c r="N3067" s="28">
        <v>49</v>
      </c>
      <c r="O3067" s="28">
        <f>AVERAGE(טבלה1[[#This Row],[עמודה52]:[עמודה53]])</f>
        <v>29.5</v>
      </c>
      <c r="P3067" s="28" t="str">
        <f>IF(טבלה1[[#This Row],[עמודה4]]="&lt; $25 / hr","0$ - $25 / hr",טבלה1[[#This Row],[עמודה4]])</f>
        <v>$25 - $49 / hr</v>
      </c>
      <c r="Q3067" s="12" t="str" cm="1">
        <f t="array" ref="Q3067">INDEX(_xlfn.TEXTSPLIT(טבלה1[[#This Row],[עמודה55]],"-"),1)</f>
        <v xml:space="preserve">$25 </v>
      </c>
      <c r="R3067" s="21" t="str" cm="1">
        <f t="array" ref="R3067">INDEX(_xlfn.TEXTSPLIT(INDEX(_xlfn.TEXTSPLIT(טבלה1[[#This Row],[עמודה55]],"-"),2),"/"),1)</f>
        <v xml:space="preserve"> $49 </v>
      </c>
      <c r="S3067" s="28">
        <f>AVERAGE(טבלה1[[#This Row],[עמודה59]:[עמודה60]])</f>
        <v>37</v>
      </c>
      <c r="T3067" s="31">
        <f>VALUE(SUBSTITUTE(טבלה1[[#This Row],[עמודה56]],"$",""))</f>
        <v>25</v>
      </c>
      <c r="U3067" s="31">
        <f>VALUE(SUBSTITUTE(טבלה1[[#This Row],[עמודה57]],"$",""))</f>
        <v>49</v>
      </c>
      <c r="V3067" s="31" t="str">
        <f>IF(טבלה1[[#This Row],[עמודה58]]&gt;30,"Yes","No")</f>
        <v>Yes</v>
      </c>
    </row>
    <row r="3068" spans="1:22" x14ac:dyDescent="0.15">
      <c r="A3068" s="32" t="s">
        <v>7130</v>
      </c>
      <c r="B3068" s="33" t="s">
        <v>7131</v>
      </c>
      <c r="C3068" s="33" t="s">
        <v>1865</v>
      </c>
      <c r="D3068" s="44">
        <v>50000</v>
      </c>
      <c r="E3068" s="33" t="s">
        <v>21</v>
      </c>
      <c r="F3068" s="33" t="s">
        <v>29</v>
      </c>
      <c r="G3068" s="36" t="str">
        <f t="shared" si="47"/>
        <v>Low</v>
      </c>
      <c r="H3068" s="34">
        <v>0.2</v>
      </c>
      <c r="I3068" s="35"/>
      <c r="J3068" s="12" t="str" cm="1">
        <f t="array" ref="J3068">INDEX(_xlfn.TEXTSPLIT(טבלה1[[#This Row],[עמודה2]],","),2)</f>
        <v xml:space="preserve"> CA</v>
      </c>
      <c r="K3068" s="37" t="str">
        <f>_xlfn.CONCAT(טבלה1[[#This Row],[AI_Companies]]," ",טבלה1[[#This Row],[עמודה1]])</f>
        <v>InterKnowlogy https://interknowlogy.com/</v>
      </c>
      <c r="L3068" s="36">
        <v>10</v>
      </c>
      <c r="M3068" s="36" t="str">
        <f>IF(טבלה1[[#This Row],[עמודה53]]&gt;2000,"Yes","No")</f>
        <v>No</v>
      </c>
      <c r="N3068" s="36">
        <v>49</v>
      </c>
      <c r="O3068" s="36">
        <f>AVERAGE(טבלה1[[#This Row],[עמודה52]:[עמודה53]])</f>
        <v>29.5</v>
      </c>
      <c r="P3068" s="36" t="str">
        <f>IF(טבלה1[[#This Row],[עמודה4]]="&lt; $25 / hr","0$ - $25 / hr",טבלה1[[#This Row],[עמודה4]])</f>
        <v>Undisclosed</v>
      </c>
      <c r="Q3068" s="12" t="str" cm="1">
        <f t="array" ref="Q3068">INDEX(_xlfn.TEXTSPLIT(טבלה1[[#This Row],[עמודה55]],"-"),1)</f>
        <v>Undisclosed</v>
      </c>
      <c r="R3068" s="21" t="e" cm="1">
        <f t="array" ref="R3068">INDEX(_xlfn.TEXTSPLIT(INDEX(_xlfn.TEXTSPLIT(טבלה1[[#This Row],[עמודה55]],"-"),2),"/"),1)</f>
        <v>#REF!</v>
      </c>
      <c r="S3068" s="36" t="e">
        <f>AVERAGE(טבלה1[[#This Row],[עמודה59]:[עמודה60]])</f>
        <v>#VALUE!</v>
      </c>
      <c r="T3068" s="38" t="e">
        <f>VALUE(SUBSTITUTE(טבלה1[[#This Row],[עמודה56]],"$",""))</f>
        <v>#VALUE!</v>
      </c>
      <c r="U3068" s="38" t="e">
        <f>VALUE(SUBSTITUTE(טבלה1[[#This Row],[עמודה57]],"$",""))</f>
        <v>#REF!</v>
      </c>
      <c r="V3068" s="38" t="e">
        <f>IF(טבלה1[[#This Row],[עמודה58]]&gt;30,"Yes","No")</f>
        <v>#VALUE!</v>
      </c>
    </row>
    <row r="3069" spans="1:22" x14ac:dyDescent="0.15">
      <c r="A3069" s="32" t="s">
        <v>7132</v>
      </c>
      <c r="B3069" s="39" t="s">
        <v>7133</v>
      </c>
      <c r="C3069" s="39" t="s">
        <v>1073</v>
      </c>
      <c r="D3069" s="40">
        <v>5000</v>
      </c>
      <c r="E3069" s="39" t="s">
        <v>33</v>
      </c>
      <c r="F3069" s="39" t="s">
        <v>29</v>
      </c>
      <c r="G3069" s="36" t="str">
        <f t="shared" si="47"/>
        <v>Med</v>
      </c>
      <c r="H3069" s="41">
        <v>0.6</v>
      </c>
      <c r="I3069" s="42"/>
      <c r="J3069" s="12" t="str" cm="1">
        <f t="array" ref="J3069">INDEX(_xlfn.TEXTSPLIT(טבלה1[[#This Row],[עמודה2]],","),2)</f>
        <v xml:space="preserve"> Canada</v>
      </c>
      <c r="K3069" s="43" t="str">
        <f>_xlfn.CONCAT(טבלה1[[#This Row],[AI_Companies]]," ",טבלה1[[#This Row],[עמודה1]])</f>
        <v>Dpt. http://dpt.co</v>
      </c>
      <c r="L3069" s="28">
        <v>10</v>
      </c>
      <c r="M3069" s="28" t="str">
        <f>IF(טבלה1[[#This Row],[עמודה53]]&gt;2000,"Yes","No")</f>
        <v>No</v>
      </c>
      <c r="N3069" s="28">
        <v>49</v>
      </c>
      <c r="O3069" s="28">
        <f>AVERAGE(טבלה1[[#This Row],[עמודה52]:[עמודה53]])</f>
        <v>29.5</v>
      </c>
      <c r="P3069" s="28" t="str">
        <f>IF(טבלה1[[#This Row],[עמודה4]]="&lt; $25 / hr","0$ - $25 / hr",טבלה1[[#This Row],[עמודה4]])</f>
        <v>$100 - $149 / hr</v>
      </c>
      <c r="Q3069" s="12" t="str" cm="1">
        <f t="array" ref="Q3069">INDEX(_xlfn.TEXTSPLIT(טבלה1[[#This Row],[עמודה55]],"-"),1)</f>
        <v xml:space="preserve">$100 </v>
      </c>
      <c r="R3069" s="21" t="str" cm="1">
        <f t="array" ref="R3069">INDEX(_xlfn.TEXTSPLIT(INDEX(_xlfn.TEXTSPLIT(טבלה1[[#This Row],[עמודה55]],"-"),2),"/"),1)</f>
        <v xml:space="preserve"> $149 </v>
      </c>
      <c r="S3069" s="28">
        <f>AVERAGE(טבלה1[[#This Row],[עמודה59]:[עמודה60]])</f>
        <v>124.5</v>
      </c>
      <c r="T3069" s="31">
        <f>VALUE(SUBSTITUTE(טבלה1[[#This Row],[עמודה56]],"$",""))</f>
        <v>100</v>
      </c>
      <c r="U3069" s="31">
        <f>VALUE(SUBSTITUTE(טבלה1[[#This Row],[עמודה57]],"$",""))</f>
        <v>149</v>
      </c>
      <c r="V3069" s="31" t="str">
        <f>IF(טבלה1[[#This Row],[עמודה58]]&gt;30,"Yes","No")</f>
        <v>Yes</v>
      </c>
    </row>
    <row r="3070" spans="1:22" x14ac:dyDescent="0.15">
      <c r="A3070" s="32" t="s">
        <v>7134</v>
      </c>
      <c r="B3070" s="33" t="s">
        <v>7135</v>
      </c>
      <c r="C3070" s="33" t="s">
        <v>7136</v>
      </c>
      <c r="D3070" s="44">
        <v>5000</v>
      </c>
      <c r="E3070" s="33" t="s">
        <v>9</v>
      </c>
      <c r="F3070" s="33" t="s">
        <v>29</v>
      </c>
      <c r="G3070" s="36" t="str">
        <f t="shared" si="47"/>
        <v>Low</v>
      </c>
      <c r="H3070" s="34">
        <v>0.1</v>
      </c>
      <c r="I3070" s="35"/>
      <c r="J3070" s="12" t="str" cm="1">
        <f t="array" ref="J3070">INDEX(_xlfn.TEXTSPLIT(טבלה1[[#This Row],[עמודה2]],","),2)</f>
        <v xml:space="preserve"> India</v>
      </c>
      <c r="K3070" s="37" t="str">
        <f>_xlfn.CONCAT(טבלה1[[#This Row],[AI_Companies]]," ",טבלה1[[#This Row],[עמודה1]])</f>
        <v>Deepiotics http://www.deepiotics.com</v>
      </c>
      <c r="L3070" s="36">
        <v>10</v>
      </c>
      <c r="M3070" s="36" t="str">
        <f>IF(טבלה1[[#This Row],[עמודה53]]&gt;2000,"Yes","No")</f>
        <v>No</v>
      </c>
      <c r="N3070" s="36">
        <v>49</v>
      </c>
      <c r="O3070" s="36">
        <f>AVERAGE(טבלה1[[#This Row],[עמודה52]:[עמודה53]])</f>
        <v>29.5</v>
      </c>
      <c r="P3070" s="36" t="str">
        <f>IF(טבלה1[[#This Row],[עמודה4]]="&lt; $25 / hr","0$ - $25 / hr",טבלה1[[#This Row],[עמודה4]])</f>
        <v>$25 - $49 / hr</v>
      </c>
      <c r="Q3070" s="12" t="str" cm="1">
        <f t="array" ref="Q3070">INDEX(_xlfn.TEXTSPLIT(טבלה1[[#This Row],[עמודה55]],"-"),1)</f>
        <v xml:space="preserve">$25 </v>
      </c>
      <c r="R3070" s="21" t="str" cm="1">
        <f t="array" ref="R3070">INDEX(_xlfn.TEXTSPLIT(INDEX(_xlfn.TEXTSPLIT(טבלה1[[#This Row],[עמודה55]],"-"),2),"/"),1)</f>
        <v xml:space="preserve"> $49 </v>
      </c>
      <c r="S3070" s="36">
        <f>AVERAGE(טבלה1[[#This Row],[עמודה59]:[עמודה60]])</f>
        <v>37</v>
      </c>
      <c r="T3070" s="38">
        <f>VALUE(SUBSTITUTE(טבלה1[[#This Row],[עמודה56]],"$",""))</f>
        <v>25</v>
      </c>
      <c r="U3070" s="38">
        <f>VALUE(SUBSTITUTE(טבלה1[[#This Row],[עמודה57]],"$",""))</f>
        <v>49</v>
      </c>
      <c r="V3070" s="38" t="str">
        <f>IF(טבלה1[[#This Row],[עמודה58]]&gt;30,"Yes","No")</f>
        <v>Yes</v>
      </c>
    </row>
    <row r="3071" spans="1:22" x14ac:dyDescent="0.15">
      <c r="A3071" s="32" t="s">
        <v>7137</v>
      </c>
      <c r="B3071" s="39" t="s">
        <v>7138</v>
      </c>
      <c r="C3071" s="39" t="s">
        <v>6077</v>
      </c>
      <c r="D3071" s="40">
        <v>5000</v>
      </c>
      <c r="E3071" s="39" t="s">
        <v>14</v>
      </c>
      <c r="F3071" s="39" t="s">
        <v>117</v>
      </c>
      <c r="G3071" s="36" t="str">
        <f t="shared" si="47"/>
        <v>Low</v>
      </c>
      <c r="H3071" s="41">
        <v>0.4</v>
      </c>
      <c r="I3071" s="42"/>
      <c r="J3071" s="12" t="str" cm="1">
        <f t="array" ref="J3071">INDEX(_xlfn.TEXTSPLIT(טבלה1[[#This Row],[עמודה2]],","),2)</f>
        <v xml:space="preserve"> Poland</v>
      </c>
      <c r="K3071" s="43" t="str">
        <f>_xlfn.CONCAT(טבלה1[[#This Row],[AI_Companies]]," ",טבלה1[[#This Row],[עמודה1]])</f>
        <v>softwarelogic.co https://www.softwarelogic.co</v>
      </c>
      <c r="L3071" s="28">
        <v>2</v>
      </c>
      <c r="M3071" s="28" t="str">
        <f>IF(טבלה1[[#This Row],[עמודה53]]&gt;2000,"Yes","No")</f>
        <v>No</v>
      </c>
      <c r="N3071" s="28">
        <v>9</v>
      </c>
      <c r="O3071" s="28">
        <f>AVERAGE(טבלה1[[#This Row],[עמודה52]:[עמודה53]])</f>
        <v>29.5</v>
      </c>
      <c r="P3071" s="28" t="str">
        <f>IF(טבלה1[[#This Row],[עמודה4]]="&lt; $25 / hr","0$ - $25 / hr",טבלה1[[#This Row],[עמודה4]])</f>
        <v>$50 - $99 / hr</v>
      </c>
      <c r="Q3071" s="12" t="str" cm="1">
        <f t="array" ref="Q3071">INDEX(_xlfn.TEXTSPLIT(טבלה1[[#This Row],[עמודה55]],"-"),1)</f>
        <v xml:space="preserve">$50 </v>
      </c>
      <c r="R3071" s="21" t="str" cm="1">
        <f t="array" ref="R3071">INDEX(_xlfn.TEXTSPLIT(INDEX(_xlfn.TEXTSPLIT(טבלה1[[#This Row],[עמודה55]],"-"),2),"/"),1)</f>
        <v xml:space="preserve"> $99 </v>
      </c>
      <c r="S3071" s="28">
        <f>AVERAGE(טבלה1[[#This Row],[עמודה59]:[עמודה60]])</f>
        <v>74.5</v>
      </c>
      <c r="T3071" s="31">
        <f>VALUE(SUBSTITUTE(טבלה1[[#This Row],[עמודה56]],"$",""))</f>
        <v>50</v>
      </c>
      <c r="U3071" s="31">
        <f>VALUE(SUBSTITUTE(טבלה1[[#This Row],[עמודה57]],"$",""))</f>
        <v>99</v>
      </c>
      <c r="V3071" s="31" t="str">
        <f>IF(טבלה1[[#This Row],[עמודה58]]&gt;30,"Yes","No")</f>
        <v>Yes</v>
      </c>
    </row>
    <row r="3072" spans="1:22" x14ac:dyDescent="0.15">
      <c r="A3072" s="32" t="s">
        <v>7139</v>
      </c>
      <c r="B3072" s="33" t="s">
        <v>7140</v>
      </c>
      <c r="C3072" s="33" t="s">
        <v>53</v>
      </c>
      <c r="D3072" s="44">
        <v>25000</v>
      </c>
      <c r="E3072" s="33" t="s">
        <v>33</v>
      </c>
      <c r="F3072" s="33" t="s">
        <v>5</v>
      </c>
      <c r="G3072" s="36" t="str">
        <f t="shared" si="47"/>
        <v>Low</v>
      </c>
      <c r="H3072" s="34">
        <v>0.15</v>
      </c>
      <c r="I3072" s="35"/>
      <c r="J3072" s="12" t="str" cm="1">
        <f t="array" ref="J3072">INDEX(_xlfn.TEXTSPLIT(טבלה1[[#This Row],[עמודה2]],","),2)</f>
        <v xml:space="preserve"> India</v>
      </c>
      <c r="K3072" s="37" t="str">
        <f>_xlfn.CONCAT(טבלה1[[#This Row],[AI_Companies]]," ",טבלה1[[#This Row],[עמודה1]])</f>
        <v>Pichain http://www.pichainlabs.com</v>
      </c>
      <c r="L3072" s="36">
        <v>250</v>
      </c>
      <c r="M3072" s="36" t="str">
        <f>IF(טבלה1[[#This Row],[עמודה53]]&gt;2000,"Yes","No")</f>
        <v>No</v>
      </c>
      <c r="N3072" s="36">
        <v>999</v>
      </c>
      <c r="O3072" s="36">
        <f>AVERAGE(טבלה1[[#This Row],[עמודה52]:[עמודה53]])</f>
        <v>5.5</v>
      </c>
      <c r="P3072" s="36" t="str">
        <f>IF(טבלה1[[#This Row],[עמודה4]]="&lt; $25 / hr","0$ - $25 / hr",טבלה1[[#This Row],[עמודה4]])</f>
        <v>0$ - $25 / hr</v>
      </c>
      <c r="Q3072" s="12" t="str" cm="1">
        <f t="array" ref="Q3072">INDEX(_xlfn.TEXTSPLIT(טבלה1[[#This Row],[עמודה55]],"-"),1)</f>
        <v xml:space="preserve">0$ </v>
      </c>
      <c r="R3072" s="21" t="str" cm="1">
        <f t="array" ref="R3072">INDEX(_xlfn.TEXTSPLIT(INDEX(_xlfn.TEXTSPLIT(טבלה1[[#This Row],[עמודה55]],"-"),2),"/"),1)</f>
        <v xml:space="preserve"> $25 </v>
      </c>
      <c r="S3072" s="36">
        <f>AVERAGE(טבלה1[[#This Row],[עמודה59]:[עמודה60]])</f>
        <v>12.5</v>
      </c>
      <c r="T3072" s="38">
        <f>VALUE(SUBSTITUTE(טבלה1[[#This Row],[עמודה56]],"$",""))</f>
        <v>0</v>
      </c>
      <c r="U3072" s="38">
        <f>VALUE(SUBSTITUTE(טבלה1[[#This Row],[עמודה57]],"$",""))</f>
        <v>25</v>
      </c>
      <c r="V3072" s="38" t="str">
        <f>IF(טבלה1[[#This Row],[עמודה58]]&gt;30,"Yes","No")</f>
        <v>No</v>
      </c>
    </row>
    <row r="3073" spans="1:22" x14ac:dyDescent="0.15">
      <c r="A3073" s="32" t="s">
        <v>7141</v>
      </c>
      <c r="B3073" s="39" t="s">
        <v>7142</v>
      </c>
      <c r="C3073" s="39" t="s">
        <v>102</v>
      </c>
      <c r="D3073" s="40">
        <v>10000</v>
      </c>
      <c r="E3073" s="39" t="s">
        <v>4</v>
      </c>
      <c r="F3073" s="39" t="s">
        <v>29</v>
      </c>
      <c r="G3073" s="36" t="str">
        <f t="shared" si="47"/>
        <v>Low</v>
      </c>
      <c r="H3073" s="41">
        <v>0.2</v>
      </c>
      <c r="I3073" s="42"/>
      <c r="J3073" s="12" t="str" cm="1">
        <f t="array" ref="J3073">INDEX(_xlfn.TEXTSPLIT(טבלה1[[#This Row],[עמודה2]],","),2)</f>
        <v xml:space="preserve"> Ukraine</v>
      </c>
      <c r="K3073" s="43" t="str">
        <f>_xlfn.CONCAT(טבלה1[[#This Row],[AI_Companies]]," ",טבלה1[[#This Row],[עמודה1]])</f>
        <v>UDEVHUB http://www.udevhub.com/</v>
      </c>
      <c r="L3073" s="28">
        <v>10</v>
      </c>
      <c r="M3073" s="28" t="str">
        <f>IF(טבלה1[[#This Row],[עמודה53]]&gt;2000,"Yes","No")</f>
        <v>No</v>
      </c>
      <c r="N3073" s="28">
        <v>49</v>
      </c>
      <c r="O3073" s="28">
        <f>AVERAGE(טבלה1[[#This Row],[עמודה52]:[עמודה53]])</f>
        <v>624.5</v>
      </c>
      <c r="P3073" s="28" t="str">
        <f>IF(טבלה1[[#This Row],[עמודה4]]="&lt; $25 / hr","0$ - $25 / hr",טבלה1[[#This Row],[עמודה4]])</f>
        <v>$25 - $49 / hr</v>
      </c>
      <c r="Q3073" s="12" t="str" cm="1">
        <f t="array" ref="Q3073">INDEX(_xlfn.TEXTSPLIT(טבלה1[[#This Row],[עמודה55]],"-"),1)</f>
        <v xml:space="preserve">$25 </v>
      </c>
      <c r="R3073" s="21" t="str" cm="1">
        <f t="array" ref="R3073">INDEX(_xlfn.TEXTSPLIT(INDEX(_xlfn.TEXTSPLIT(טבלה1[[#This Row],[עמודה55]],"-"),2),"/"),1)</f>
        <v xml:space="preserve"> $49 </v>
      </c>
      <c r="S3073" s="28">
        <f>AVERAGE(טבלה1[[#This Row],[עמודה59]:[עמודה60]])</f>
        <v>37</v>
      </c>
      <c r="T3073" s="31">
        <f>VALUE(SUBSTITUTE(טבלה1[[#This Row],[עמודה56]],"$",""))</f>
        <v>25</v>
      </c>
      <c r="U3073" s="31">
        <f>VALUE(SUBSTITUTE(טבלה1[[#This Row],[עמודה57]],"$",""))</f>
        <v>49</v>
      </c>
      <c r="V3073" s="31" t="str">
        <f>IF(טבלה1[[#This Row],[עמודה58]]&gt;30,"Yes","No")</f>
        <v>Yes</v>
      </c>
    </row>
    <row r="3074" spans="1:22" x14ac:dyDescent="0.15">
      <c r="A3074" s="32" t="s">
        <v>7143</v>
      </c>
      <c r="B3074" s="33" t="s">
        <v>7144</v>
      </c>
      <c r="C3074" s="33" t="s">
        <v>1699</v>
      </c>
      <c r="D3074" s="44">
        <v>10000</v>
      </c>
      <c r="E3074" s="33" t="s">
        <v>33</v>
      </c>
      <c r="F3074" s="33" t="s">
        <v>29</v>
      </c>
      <c r="G3074" s="36" t="str">
        <f t="shared" si="47"/>
        <v>Low</v>
      </c>
      <c r="H3074" s="34">
        <v>0.15</v>
      </c>
      <c r="I3074" s="35"/>
      <c r="J3074" s="12" t="str" cm="1">
        <f t="array" ref="J3074">INDEX(_xlfn.TEXTSPLIT(טבלה1[[#This Row],[עמודה2]],","),2)</f>
        <v xml:space="preserve"> United Kingdom</v>
      </c>
      <c r="K3074" s="37" t="str">
        <f>_xlfn.CONCAT(טבלה1[[#This Row],[AI_Companies]]," ",טבלה1[[#This Row],[עמודה1]])</f>
        <v>ViaponticaAI https://viapontica.ai/</v>
      </c>
      <c r="L3074" s="36">
        <v>10</v>
      </c>
      <c r="M3074" s="36" t="str">
        <f>IF(טבלה1[[#This Row],[עמודה53]]&gt;2000,"Yes","No")</f>
        <v>No</v>
      </c>
      <c r="N3074" s="36">
        <v>49</v>
      </c>
      <c r="O3074" s="36">
        <f>AVERAGE(טבלה1[[#This Row],[עמודה52]:[עמודה53]])</f>
        <v>29.5</v>
      </c>
      <c r="P3074" s="36" t="str">
        <f>IF(טבלה1[[#This Row],[עמודה4]]="&lt; $25 / hr","0$ - $25 / hr",טבלה1[[#This Row],[עמודה4]])</f>
        <v>Undisclosed</v>
      </c>
      <c r="Q3074" s="12" t="str" cm="1">
        <f t="array" ref="Q3074">INDEX(_xlfn.TEXTSPLIT(טבלה1[[#This Row],[עמודה55]],"-"),1)</f>
        <v>Undisclosed</v>
      </c>
      <c r="R3074" s="21" t="e" cm="1">
        <f t="array" ref="R3074">INDEX(_xlfn.TEXTSPLIT(INDEX(_xlfn.TEXTSPLIT(טבלה1[[#This Row],[עמודה55]],"-"),2),"/"),1)</f>
        <v>#REF!</v>
      </c>
      <c r="S3074" s="36" t="e">
        <f>AVERAGE(טבלה1[[#This Row],[עמודה59]:[עמודה60]])</f>
        <v>#VALUE!</v>
      </c>
      <c r="T3074" s="38" t="e">
        <f>VALUE(SUBSTITUTE(טבלה1[[#This Row],[עמודה56]],"$",""))</f>
        <v>#VALUE!</v>
      </c>
      <c r="U3074" s="38" t="e">
        <f>VALUE(SUBSTITUTE(טבלה1[[#This Row],[עמודה57]],"$",""))</f>
        <v>#REF!</v>
      </c>
      <c r="V3074" s="38" t="e">
        <f>IF(טבלה1[[#This Row],[עמודה58]]&gt;30,"Yes","No")</f>
        <v>#VALUE!</v>
      </c>
    </row>
    <row r="3075" spans="1:22" x14ac:dyDescent="0.15">
      <c r="A3075" s="32" t="s">
        <v>7145</v>
      </c>
      <c r="B3075" s="39" t="s">
        <v>7146</v>
      </c>
      <c r="C3075" s="39" t="s">
        <v>6957</v>
      </c>
      <c r="D3075" s="40">
        <v>1000</v>
      </c>
      <c r="E3075" s="39" t="s">
        <v>14</v>
      </c>
      <c r="F3075" s="39" t="s">
        <v>25</v>
      </c>
      <c r="G3075" s="36" t="str">
        <f t="shared" ref="G3075:G3101" si="48">IF(H3075&gt;0.8,"High",IF(H3075&gt;0.4,"Med","Low"))</f>
        <v>Low</v>
      </c>
      <c r="H3075" s="41">
        <v>0.1</v>
      </c>
      <c r="I3075" s="42"/>
      <c r="J3075" s="12" t="str" cm="1">
        <f t="array" ref="J3075">INDEX(_xlfn.TEXTSPLIT(טבלה1[[#This Row],[עמודה2]],","),2)</f>
        <v xml:space="preserve"> CA</v>
      </c>
      <c r="K3075" s="43" t="str">
        <f>_xlfn.CONCAT(טבלה1[[#This Row],[AI_Companies]]," ",טבלה1[[#This Row],[עמודה1]])</f>
        <v>iomico http://iomico.com</v>
      </c>
      <c r="L3075" s="45">
        <v>1000</v>
      </c>
      <c r="M3075" s="28" t="str">
        <f>IF(טבלה1[[#This Row],[עמודה53]]&gt;2000,"Yes","No")</f>
        <v>No</v>
      </c>
      <c r="N3075" s="45">
        <v>9999</v>
      </c>
      <c r="O3075" s="28">
        <f>AVERAGE(טבלה1[[#This Row],[עמודה52]:[עמודה53]])</f>
        <v>29.5</v>
      </c>
      <c r="P3075" s="28" t="str">
        <f>IF(טבלה1[[#This Row],[עמודה4]]="&lt; $25 / hr","0$ - $25 / hr",טבלה1[[#This Row],[עמודה4]])</f>
        <v>$25 - $49 / hr</v>
      </c>
      <c r="Q3075" s="12" t="str" cm="1">
        <f t="array" ref="Q3075">INDEX(_xlfn.TEXTSPLIT(טבלה1[[#This Row],[עמודה55]],"-"),1)</f>
        <v xml:space="preserve">$25 </v>
      </c>
      <c r="R3075" s="21" t="str" cm="1">
        <f t="array" ref="R3075">INDEX(_xlfn.TEXTSPLIT(INDEX(_xlfn.TEXTSPLIT(טבלה1[[#This Row],[עמודה55]],"-"),2),"/"),1)</f>
        <v xml:space="preserve"> $49 </v>
      </c>
      <c r="S3075" s="28">
        <f>AVERAGE(טבלה1[[#This Row],[עמודה59]:[עמודה60]])</f>
        <v>37</v>
      </c>
      <c r="T3075" s="31">
        <f>VALUE(SUBSTITUTE(טבלה1[[#This Row],[עמודה56]],"$",""))</f>
        <v>25</v>
      </c>
      <c r="U3075" s="31">
        <f>VALUE(SUBSTITUTE(טבלה1[[#This Row],[עמודה57]],"$",""))</f>
        <v>49</v>
      </c>
      <c r="V3075" s="31" t="str">
        <f>IF(טבלה1[[#This Row],[עמודה58]]&gt;30,"Yes","No")</f>
        <v>Yes</v>
      </c>
    </row>
    <row r="3076" spans="1:22" x14ac:dyDescent="0.15">
      <c r="A3076" s="32" t="s">
        <v>7147</v>
      </c>
      <c r="B3076" s="33" t="s">
        <v>7148</v>
      </c>
      <c r="C3076" s="33" t="s">
        <v>177</v>
      </c>
      <c r="D3076" s="44">
        <v>1000</v>
      </c>
      <c r="E3076" s="33" t="s">
        <v>14</v>
      </c>
      <c r="F3076" s="33" t="s">
        <v>29</v>
      </c>
      <c r="G3076" s="36" t="str">
        <f t="shared" si="48"/>
        <v>Low</v>
      </c>
      <c r="H3076" s="34">
        <v>0.2</v>
      </c>
      <c r="I3076" s="35"/>
      <c r="J3076" s="12" t="str" cm="1">
        <f t="array" ref="J3076">INDEX(_xlfn.TEXTSPLIT(טבלה1[[#This Row],[עמודה2]],","),2)</f>
        <v xml:space="preserve"> South Africa</v>
      </c>
      <c r="K3076" s="37" t="str">
        <f>_xlfn.CONCAT(טבלה1[[#This Row],[AI_Companies]]," ",טבלה1[[#This Row],[עמודה1]])</f>
        <v>Quantanite http://www.quantanite.com</v>
      </c>
      <c r="L3076" s="36">
        <v>10</v>
      </c>
      <c r="M3076" s="36" t="str">
        <f>IF(טבלה1[[#This Row],[עמודה53]]&gt;2000,"Yes","No")</f>
        <v>Yes</v>
      </c>
      <c r="N3076" s="36">
        <v>49</v>
      </c>
      <c r="O3076" s="36">
        <f>AVERAGE(טבלה1[[#This Row],[עמודה52]:[עמודה53]])</f>
        <v>5499.5</v>
      </c>
      <c r="P3076" s="36" t="str">
        <f>IF(טבלה1[[#This Row],[עמודה4]]="&lt; $25 / hr","0$ - $25 / hr",טבלה1[[#This Row],[עמודה4]])</f>
        <v>0$ - $25 / hr</v>
      </c>
      <c r="Q3076" s="12" t="str" cm="1">
        <f t="array" ref="Q3076">INDEX(_xlfn.TEXTSPLIT(טבלה1[[#This Row],[עמודה55]],"-"),1)</f>
        <v xml:space="preserve">0$ </v>
      </c>
      <c r="R3076" s="21" t="str" cm="1">
        <f t="array" ref="R3076">INDEX(_xlfn.TEXTSPLIT(INDEX(_xlfn.TEXTSPLIT(טבלה1[[#This Row],[עמודה55]],"-"),2),"/"),1)</f>
        <v xml:space="preserve"> $25 </v>
      </c>
      <c r="S3076" s="36">
        <f>AVERAGE(טבלה1[[#This Row],[עמודה59]:[עמודה60]])</f>
        <v>12.5</v>
      </c>
      <c r="T3076" s="38">
        <f>VALUE(SUBSTITUTE(טבלה1[[#This Row],[עמודה56]],"$",""))</f>
        <v>0</v>
      </c>
      <c r="U3076" s="38">
        <f>VALUE(SUBSTITUTE(טבלה1[[#This Row],[עמודה57]],"$",""))</f>
        <v>25</v>
      </c>
      <c r="V3076" s="38" t="str">
        <f>IF(טבלה1[[#This Row],[עמודה58]]&gt;30,"Yes","No")</f>
        <v>No</v>
      </c>
    </row>
    <row r="3077" spans="1:22" x14ac:dyDescent="0.15">
      <c r="A3077" s="32" t="s">
        <v>7149</v>
      </c>
      <c r="B3077" s="39" t="s">
        <v>7150</v>
      </c>
      <c r="C3077" s="39" t="s">
        <v>7151</v>
      </c>
      <c r="D3077" s="40">
        <v>50000</v>
      </c>
      <c r="E3077" s="39" t="s">
        <v>33</v>
      </c>
      <c r="F3077" s="39" t="s">
        <v>29</v>
      </c>
      <c r="G3077" s="36" t="str">
        <f t="shared" si="48"/>
        <v>Low</v>
      </c>
      <c r="H3077" s="41">
        <v>0.3</v>
      </c>
      <c r="I3077" s="42"/>
      <c r="J3077" s="12" t="str" cm="1">
        <f t="array" ref="J3077">INDEX(_xlfn.TEXTSPLIT(טבלה1[[#This Row],[עמודה2]],","),2)</f>
        <v xml:space="preserve"> India</v>
      </c>
      <c r="K3077" s="43" t="str">
        <f>_xlfn.CONCAT(טבלה1[[#This Row],[AI_Companies]]," ",טבלה1[[#This Row],[עמודה1]])</f>
        <v>EllocentLabs https://www.ellocentlabs.com</v>
      </c>
      <c r="L3077" s="28">
        <v>10</v>
      </c>
      <c r="M3077" s="28" t="str">
        <f>IF(טבלה1[[#This Row],[עמודה53]]&gt;2000,"Yes","No")</f>
        <v>No</v>
      </c>
      <c r="N3077" s="28">
        <v>49</v>
      </c>
      <c r="O3077" s="28">
        <f>AVERAGE(טבלה1[[#This Row],[עמודה52]:[עמודה53]])</f>
        <v>29.5</v>
      </c>
      <c r="P3077" s="28" t="str">
        <f>IF(טבלה1[[#This Row],[עמודה4]]="&lt; $25 / hr","0$ - $25 / hr",טבלה1[[#This Row],[עמודה4]])</f>
        <v>0$ - $25 / hr</v>
      </c>
      <c r="Q3077" s="12" t="str" cm="1">
        <f t="array" ref="Q3077">INDEX(_xlfn.TEXTSPLIT(טבלה1[[#This Row],[עמודה55]],"-"),1)</f>
        <v xml:space="preserve">0$ </v>
      </c>
      <c r="R3077" s="21" t="str" cm="1">
        <f t="array" ref="R3077">INDEX(_xlfn.TEXTSPLIT(INDEX(_xlfn.TEXTSPLIT(טבלה1[[#This Row],[עמודה55]],"-"),2),"/"),1)</f>
        <v xml:space="preserve"> $25 </v>
      </c>
      <c r="S3077" s="28">
        <f>AVERAGE(טבלה1[[#This Row],[עמודה59]:[עמודה60]])</f>
        <v>12.5</v>
      </c>
      <c r="T3077" s="31">
        <f>VALUE(SUBSTITUTE(טבלה1[[#This Row],[עמודה56]],"$",""))</f>
        <v>0</v>
      </c>
      <c r="U3077" s="31">
        <f>VALUE(SUBSTITUTE(טבלה1[[#This Row],[עמודה57]],"$",""))</f>
        <v>25</v>
      </c>
      <c r="V3077" s="31" t="str">
        <f>IF(טבלה1[[#This Row],[עמודה58]]&gt;30,"Yes","No")</f>
        <v>No</v>
      </c>
    </row>
    <row r="3078" spans="1:22" x14ac:dyDescent="0.15">
      <c r="A3078" s="32" t="s">
        <v>7152</v>
      </c>
      <c r="B3078" s="33" t="s">
        <v>7153</v>
      </c>
      <c r="C3078" s="33" t="s">
        <v>7154</v>
      </c>
      <c r="D3078" s="44">
        <v>10000</v>
      </c>
      <c r="E3078" s="33" t="s">
        <v>9</v>
      </c>
      <c r="F3078" s="33" t="s">
        <v>117</v>
      </c>
      <c r="G3078" s="36" t="str">
        <f t="shared" si="48"/>
        <v>Low</v>
      </c>
      <c r="H3078" s="34">
        <v>0.3</v>
      </c>
      <c r="I3078" s="35"/>
      <c r="J3078" s="12" t="str" cm="1">
        <f t="array" ref="J3078">INDEX(_xlfn.TEXTSPLIT(טבלה1[[#This Row],[עמודה2]],","),2)</f>
        <v xml:space="preserve"> Czech Republic</v>
      </c>
      <c r="K3078" s="37" t="str">
        <f>_xlfn.CONCAT(טבלה1[[#This Row],[AI_Companies]]," ",טבלה1[[#This Row],[עמודה1]])</f>
        <v>S9Y.ai http://s9y.ai</v>
      </c>
      <c r="L3078" s="36">
        <v>2</v>
      </c>
      <c r="M3078" s="36" t="str">
        <f>IF(טבלה1[[#This Row],[עמודה53]]&gt;2000,"Yes","No")</f>
        <v>No</v>
      </c>
      <c r="N3078" s="36">
        <v>9</v>
      </c>
      <c r="O3078" s="36">
        <f>AVERAGE(טבלה1[[#This Row],[עמודה52]:[עמודה53]])</f>
        <v>29.5</v>
      </c>
      <c r="P3078" s="36" t="str">
        <f>IF(טבלה1[[#This Row],[עמודה4]]="&lt; $25 / hr","0$ - $25 / hr",טבלה1[[#This Row],[עמודה4]])</f>
        <v>$25 - $49 / hr</v>
      </c>
      <c r="Q3078" s="12" t="str" cm="1">
        <f t="array" ref="Q3078">INDEX(_xlfn.TEXTSPLIT(טבלה1[[#This Row],[עמודה55]],"-"),1)</f>
        <v xml:space="preserve">$25 </v>
      </c>
      <c r="R3078" s="21" t="str" cm="1">
        <f t="array" ref="R3078">INDEX(_xlfn.TEXTSPLIT(INDEX(_xlfn.TEXTSPLIT(טבלה1[[#This Row],[עמודה55]],"-"),2),"/"),1)</f>
        <v xml:space="preserve"> $49 </v>
      </c>
      <c r="S3078" s="36">
        <f>AVERAGE(טבלה1[[#This Row],[עמודה59]:[עמודה60]])</f>
        <v>37</v>
      </c>
      <c r="T3078" s="38">
        <f>VALUE(SUBSTITUTE(טבלה1[[#This Row],[עמודה56]],"$",""))</f>
        <v>25</v>
      </c>
      <c r="U3078" s="38">
        <f>VALUE(SUBSTITUTE(טבלה1[[#This Row],[עמודה57]],"$",""))</f>
        <v>49</v>
      </c>
      <c r="V3078" s="38" t="str">
        <f>IF(טבלה1[[#This Row],[עמודה58]]&gt;30,"Yes","No")</f>
        <v>Yes</v>
      </c>
    </row>
    <row r="3079" spans="1:22" x14ac:dyDescent="0.15">
      <c r="A3079" s="32" t="s">
        <v>7155</v>
      </c>
      <c r="B3079" s="39" t="s">
        <v>7156</v>
      </c>
      <c r="C3079" s="39" t="s">
        <v>7157</v>
      </c>
      <c r="D3079" s="40">
        <v>1000</v>
      </c>
      <c r="E3079" s="39" t="s">
        <v>4</v>
      </c>
      <c r="F3079" s="39" t="s">
        <v>5</v>
      </c>
      <c r="G3079" s="36" t="str">
        <f t="shared" si="48"/>
        <v>Low</v>
      </c>
      <c r="H3079" s="41">
        <v>0.1</v>
      </c>
      <c r="I3079" s="42"/>
      <c r="J3079" s="12" t="str" cm="1">
        <f t="array" ref="J3079">INDEX(_xlfn.TEXTSPLIT(טבלה1[[#This Row],[עמודה2]],","),2)</f>
        <v xml:space="preserve"> IL</v>
      </c>
      <c r="K3079" s="43" t="str">
        <f>_xlfn.CONCAT(טבלה1[[#This Row],[AI_Companies]]," ",טבלה1[[#This Row],[עמודה1]])</f>
        <v>SuryaTech,Inc. http://surya.ai</v>
      </c>
      <c r="L3079" s="28">
        <v>250</v>
      </c>
      <c r="M3079" s="28" t="str">
        <f>IF(טבלה1[[#This Row],[עמודה53]]&gt;2000,"Yes","No")</f>
        <v>No</v>
      </c>
      <c r="N3079" s="28">
        <v>999</v>
      </c>
      <c r="O3079" s="28">
        <f>AVERAGE(טבלה1[[#This Row],[עמודה52]:[עמודה53]])</f>
        <v>5.5</v>
      </c>
      <c r="P3079" s="28" t="str">
        <f>IF(טבלה1[[#This Row],[עמודה4]]="&lt; $25 / hr","0$ - $25 / hr",טבלה1[[#This Row],[עמודה4]])</f>
        <v>$50 - $99 / hr</v>
      </c>
      <c r="Q3079" s="12" t="str" cm="1">
        <f t="array" ref="Q3079">INDEX(_xlfn.TEXTSPLIT(טבלה1[[#This Row],[עמודה55]],"-"),1)</f>
        <v xml:space="preserve">$50 </v>
      </c>
      <c r="R3079" s="21" t="str" cm="1">
        <f t="array" ref="R3079">INDEX(_xlfn.TEXTSPLIT(INDEX(_xlfn.TEXTSPLIT(טבלה1[[#This Row],[עמודה55]],"-"),2),"/"),1)</f>
        <v xml:space="preserve"> $99 </v>
      </c>
      <c r="S3079" s="28">
        <f>AVERAGE(טבלה1[[#This Row],[עמודה59]:[עמודה60]])</f>
        <v>74.5</v>
      </c>
      <c r="T3079" s="31">
        <f>VALUE(SUBSTITUTE(טבלה1[[#This Row],[עמודה56]],"$",""))</f>
        <v>50</v>
      </c>
      <c r="U3079" s="31">
        <f>VALUE(SUBSTITUTE(טבלה1[[#This Row],[עמודה57]],"$",""))</f>
        <v>99</v>
      </c>
      <c r="V3079" s="31" t="str">
        <f>IF(טבלה1[[#This Row],[עמודה58]]&gt;30,"Yes","No")</f>
        <v>Yes</v>
      </c>
    </row>
    <row r="3080" spans="1:22" x14ac:dyDescent="0.15">
      <c r="A3080" s="32" t="s">
        <v>7158</v>
      </c>
      <c r="B3080" s="33" t="s">
        <v>7159</v>
      </c>
      <c r="C3080" s="33" t="s">
        <v>20</v>
      </c>
      <c r="D3080" s="44">
        <v>10000</v>
      </c>
      <c r="E3080" s="33" t="s">
        <v>57</v>
      </c>
      <c r="F3080" s="33" t="s">
        <v>29</v>
      </c>
      <c r="G3080" s="36" t="str">
        <f t="shared" si="48"/>
        <v>Low</v>
      </c>
      <c r="H3080" s="34">
        <v>0.25</v>
      </c>
      <c r="I3080" s="35"/>
      <c r="J3080" s="12" t="str" cm="1">
        <f t="array" ref="J3080">INDEX(_xlfn.TEXTSPLIT(טבלה1[[#This Row],[עמודה2]],","),2)</f>
        <v xml:space="preserve"> Netherlands</v>
      </c>
      <c r="K3080" s="37" t="str">
        <f>_xlfn.CONCAT(טבלה1[[#This Row],[AI_Companies]]," ",טבלה1[[#This Row],[עמודה1]])</f>
        <v>CloudPrimero https://www.cloudprimero.com/</v>
      </c>
      <c r="L3080" s="36">
        <v>10</v>
      </c>
      <c r="M3080" s="36" t="str">
        <f>IF(טבלה1[[#This Row],[עמודה53]]&gt;2000,"Yes","No")</f>
        <v>No</v>
      </c>
      <c r="N3080" s="36">
        <v>49</v>
      </c>
      <c r="O3080" s="36">
        <f>AVERAGE(טבלה1[[#This Row],[עמודה52]:[עמודה53]])</f>
        <v>624.5</v>
      </c>
      <c r="P3080" s="36" t="str">
        <f>IF(טבלה1[[#This Row],[עמודה4]]="&lt; $25 / hr","0$ - $25 / hr",טבלה1[[#This Row],[עמודה4]])</f>
        <v>Undisclosed</v>
      </c>
      <c r="Q3080" s="12" t="str" cm="1">
        <f t="array" ref="Q3080">INDEX(_xlfn.TEXTSPLIT(טבלה1[[#This Row],[עמודה55]],"-"),1)</f>
        <v>Undisclosed</v>
      </c>
      <c r="R3080" s="21" t="e" cm="1">
        <f t="array" ref="R3080">INDEX(_xlfn.TEXTSPLIT(INDEX(_xlfn.TEXTSPLIT(טבלה1[[#This Row],[עמודה55]],"-"),2),"/"),1)</f>
        <v>#REF!</v>
      </c>
      <c r="S3080" s="36" t="e">
        <f>AVERAGE(טבלה1[[#This Row],[עמודה59]:[עמודה60]])</f>
        <v>#VALUE!</v>
      </c>
      <c r="T3080" s="38" t="e">
        <f>VALUE(SUBSTITUTE(טבלה1[[#This Row],[עמודה56]],"$",""))</f>
        <v>#VALUE!</v>
      </c>
      <c r="U3080" s="38" t="e">
        <f>VALUE(SUBSTITUTE(טבלה1[[#This Row],[עמודה57]],"$",""))</f>
        <v>#REF!</v>
      </c>
      <c r="V3080" s="38" t="e">
        <f>IF(טבלה1[[#This Row],[עמודה58]]&gt;30,"Yes","No")</f>
        <v>#VALUE!</v>
      </c>
    </row>
    <row r="3081" spans="1:22" x14ac:dyDescent="0.15">
      <c r="A3081" s="32" t="s">
        <v>7160</v>
      </c>
      <c r="B3081" s="39" t="s">
        <v>7161</v>
      </c>
      <c r="C3081" s="39" t="s">
        <v>7162</v>
      </c>
      <c r="D3081" s="40">
        <v>50000</v>
      </c>
      <c r="E3081" s="39" t="s">
        <v>21</v>
      </c>
      <c r="F3081" s="39" t="s">
        <v>10</v>
      </c>
      <c r="G3081" s="36" t="str">
        <f t="shared" si="48"/>
        <v>Low</v>
      </c>
      <c r="H3081" s="41">
        <v>0.1</v>
      </c>
      <c r="I3081" s="42"/>
      <c r="J3081" s="12" t="str" cm="1">
        <f t="array" ref="J3081">INDEX(_xlfn.TEXTSPLIT(טבלה1[[#This Row],[עמודה2]],","),2)</f>
        <v xml:space="preserve"> NY</v>
      </c>
      <c r="K3081" s="43" t="str">
        <f>_xlfn.CONCAT(טבלה1[[#This Row],[AI_Companies]]," ",טבלה1[[#This Row],[עמודה1]])</f>
        <v>BlueOrangeDigital https://blueorange.digital</v>
      </c>
      <c r="L3081" s="28">
        <v>50</v>
      </c>
      <c r="M3081" s="28" t="str">
        <f>IF(טבלה1[[#This Row],[עמודה53]]&gt;2000,"Yes","No")</f>
        <v>No</v>
      </c>
      <c r="N3081" s="28">
        <v>249</v>
      </c>
      <c r="O3081" s="28">
        <f>AVERAGE(טבלה1[[#This Row],[עמודה52]:[עמודה53]])</f>
        <v>29.5</v>
      </c>
      <c r="P3081" s="28" t="str">
        <f>IF(טבלה1[[#This Row],[עמודה4]]="&lt; $25 / hr","0$ - $25 / hr",טבלה1[[#This Row],[עמודה4]])</f>
        <v>$200 - $300 / hr</v>
      </c>
      <c r="Q3081" s="12" t="str" cm="1">
        <f t="array" ref="Q3081">INDEX(_xlfn.TEXTSPLIT(טבלה1[[#This Row],[עמודה55]],"-"),1)</f>
        <v xml:space="preserve">$200 </v>
      </c>
      <c r="R3081" s="21" t="str" cm="1">
        <f t="array" ref="R3081">INDEX(_xlfn.TEXTSPLIT(INDEX(_xlfn.TEXTSPLIT(טבלה1[[#This Row],[עמודה55]],"-"),2),"/"),1)</f>
        <v xml:space="preserve"> $300 </v>
      </c>
      <c r="S3081" s="28">
        <f>AVERAGE(טבלה1[[#This Row],[עמודה59]:[עמודה60]])</f>
        <v>250</v>
      </c>
      <c r="T3081" s="31">
        <f>VALUE(SUBSTITUTE(טבלה1[[#This Row],[עמודה56]],"$",""))</f>
        <v>200</v>
      </c>
      <c r="U3081" s="31">
        <f>VALUE(SUBSTITUTE(טבלה1[[#This Row],[עמודה57]],"$",""))</f>
        <v>300</v>
      </c>
      <c r="V3081" s="31" t="str">
        <f>IF(טבלה1[[#This Row],[עמודה58]]&gt;30,"Yes","No")</f>
        <v>Yes</v>
      </c>
    </row>
    <row r="3082" spans="1:22" x14ac:dyDescent="0.15">
      <c r="A3082" s="32" t="s">
        <v>7163</v>
      </c>
      <c r="B3082" s="33" t="s">
        <v>7164</v>
      </c>
      <c r="C3082" s="33" t="s">
        <v>289</v>
      </c>
      <c r="D3082" s="44">
        <v>10000</v>
      </c>
      <c r="E3082" s="33" t="s">
        <v>33</v>
      </c>
      <c r="F3082" s="33" t="s">
        <v>29</v>
      </c>
      <c r="G3082" s="36" t="str">
        <f t="shared" si="48"/>
        <v>Low</v>
      </c>
      <c r="H3082" s="34">
        <v>0.1</v>
      </c>
      <c r="I3082" s="35"/>
      <c r="J3082" s="12" t="str" cm="1">
        <f t="array" ref="J3082">INDEX(_xlfn.TEXTSPLIT(טבלה1[[#This Row],[עמודה2]],","),2)</f>
        <v xml:space="preserve"> AZ</v>
      </c>
      <c r="K3082" s="37" t="str">
        <f>_xlfn.CONCAT(טבלה1[[#This Row],[AI_Companies]]," ",טבלה1[[#This Row],[עמודה1]])</f>
        <v>TechFabric https://techfabric.com</v>
      </c>
      <c r="L3082" s="36">
        <v>10</v>
      </c>
      <c r="M3082" s="36" t="str">
        <f>IF(טבלה1[[#This Row],[עמודה53]]&gt;2000,"Yes","No")</f>
        <v>No</v>
      </c>
      <c r="N3082" s="36">
        <v>49</v>
      </c>
      <c r="O3082" s="36">
        <f>AVERAGE(טבלה1[[#This Row],[עמודה52]:[עמודה53]])</f>
        <v>149.5</v>
      </c>
      <c r="P3082" s="36" t="str">
        <f>IF(טבלה1[[#This Row],[עמודה4]]="&lt; $25 / hr","0$ - $25 / hr",טבלה1[[#This Row],[עמודה4]])</f>
        <v>$100 - $149 / hr</v>
      </c>
      <c r="Q3082" s="12" t="str" cm="1">
        <f t="array" ref="Q3082">INDEX(_xlfn.TEXTSPLIT(טבלה1[[#This Row],[עמודה55]],"-"),1)</f>
        <v xml:space="preserve">$100 </v>
      </c>
      <c r="R3082" s="21" t="str" cm="1">
        <f t="array" ref="R3082">INDEX(_xlfn.TEXTSPLIT(INDEX(_xlfn.TEXTSPLIT(טבלה1[[#This Row],[עמודה55]],"-"),2),"/"),1)</f>
        <v xml:space="preserve"> $149 </v>
      </c>
      <c r="S3082" s="36">
        <f>AVERAGE(טבלה1[[#This Row],[עמודה59]:[עמודה60]])</f>
        <v>124.5</v>
      </c>
      <c r="T3082" s="38">
        <f>VALUE(SUBSTITUTE(טבלה1[[#This Row],[עמודה56]],"$",""))</f>
        <v>100</v>
      </c>
      <c r="U3082" s="38">
        <f>VALUE(SUBSTITUTE(טבלה1[[#This Row],[עמודה57]],"$",""))</f>
        <v>149</v>
      </c>
      <c r="V3082" s="38" t="str">
        <f>IF(טבלה1[[#This Row],[עמודה58]]&gt;30,"Yes","No")</f>
        <v>Yes</v>
      </c>
    </row>
    <row r="3083" spans="1:22" x14ac:dyDescent="0.15">
      <c r="A3083" s="32" t="s">
        <v>7165</v>
      </c>
      <c r="B3083" s="39" t="s">
        <v>7166</v>
      </c>
      <c r="C3083" s="39" t="s">
        <v>289</v>
      </c>
      <c r="D3083" s="40">
        <v>10000</v>
      </c>
      <c r="E3083" s="39" t="s">
        <v>33</v>
      </c>
      <c r="F3083" s="39" t="s">
        <v>10</v>
      </c>
      <c r="G3083" s="36" t="str">
        <f t="shared" si="48"/>
        <v>Low</v>
      </c>
      <c r="H3083" s="41">
        <v>0.2</v>
      </c>
      <c r="I3083" s="42"/>
      <c r="J3083" s="12" t="str" cm="1">
        <f t="array" ref="J3083">INDEX(_xlfn.TEXTSPLIT(טבלה1[[#This Row],[עמודה2]],","),2)</f>
        <v xml:space="preserve"> India</v>
      </c>
      <c r="K3083" s="43" t="str">
        <f>_xlfn.CONCAT(טבלה1[[#This Row],[AI_Companies]]," ",טבלה1[[#This Row],[עמודה1]])</f>
        <v>BitkraftTechnologiesLLP https://www.bitkraft.co.in</v>
      </c>
      <c r="L3083" s="28">
        <v>50</v>
      </c>
      <c r="M3083" s="28" t="str">
        <f>IF(טבלה1[[#This Row],[עמודה53]]&gt;2000,"Yes","No")</f>
        <v>No</v>
      </c>
      <c r="N3083" s="28">
        <v>249</v>
      </c>
      <c r="O3083" s="28">
        <f>AVERAGE(טבלה1[[#This Row],[עמודה52]:[עמודה53]])</f>
        <v>29.5</v>
      </c>
      <c r="P3083" s="28" t="str">
        <f>IF(טבלה1[[#This Row],[עמודה4]]="&lt; $25 / hr","0$ - $25 / hr",טבלה1[[#This Row],[עמודה4]])</f>
        <v>$25 - $49 / hr</v>
      </c>
      <c r="Q3083" s="12" t="str" cm="1">
        <f t="array" ref="Q3083">INDEX(_xlfn.TEXTSPLIT(טבלה1[[#This Row],[עמודה55]],"-"),1)</f>
        <v xml:space="preserve">$25 </v>
      </c>
      <c r="R3083" s="21" t="str" cm="1">
        <f t="array" ref="R3083">INDEX(_xlfn.TEXTSPLIT(INDEX(_xlfn.TEXTSPLIT(טבלה1[[#This Row],[עמודה55]],"-"),2),"/"),1)</f>
        <v xml:space="preserve"> $49 </v>
      </c>
      <c r="S3083" s="28">
        <f>AVERAGE(טבלה1[[#This Row],[עמודה59]:[עמודה60]])</f>
        <v>37</v>
      </c>
      <c r="T3083" s="31">
        <f>VALUE(SUBSTITUTE(טבלה1[[#This Row],[עמודה56]],"$",""))</f>
        <v>25</v>
      </c>
      <c r="U3083" s="31">
        <f>VALUE(SUBSTITUTE(טבלה1[[#This Row],[עמודה57]],"$",""))</f>
        <v>49</v>
      </c>
      <c r="V3083" s="31" t="str">
        <f>IF(טבלה1[[#This Row],[עמודה58]]&gt;30,"Yes","No")</f>
        <v>Yes</v>
      </c>
    </row>
    <row r="3084" spans="1:22" x14ac:dyDescent="0.15">
      <c r="A3084" s="32" t="s">
        <v>7167</v>
      </c>
      <c r="B3084" s="33" t="s">
        <v>7168</v>
      </c>
      <c r="C3084" s="33" t="s">
        <v>1000</v>
      </c>
      <c r="D3084" s="44">
        <v>25000</v>
      </c>
      <c r="E3084" s="33" t="s">
        <v>9</v>
      </c>
      <c r="F3084" s="33" t="s">
        <v>29</v>
      </c>
      <c r="G3084" s="36" t="str">
        <f t="shared" si="48"/>
        <v>Low</v>
      </c>
      <c r="H3084" s="34">
        <v>0.2</v>
      </c>
      <c r="I3084" s="35"/>
      <c r="J3084" s="12" t="str" cm="1">
        <f t="array" ref="J3084">INDEX(_xlfn.TEXTSPLIT(טבלה1[[#This Row],[עמודה2]],","),2)</f>
        <v xml:space="preserve"> India</v>
      </c>
      <c r="K3084" s="37" t="str">
        <f>_xlfn.CONCAT(טבלה1[[#This Row],[AI_Companies]]," ",טבלה1[[#This Row],[עמודה1]])</f>
        <v>CartesianConsulting http://www.cartesianconsulting.com</v>
      </c>
      <c r="L3084" s="36">
        <v>10</v>
      </c>
      <c r="M3084" s="36" t="str">
        <f>IF(טבלה1[[#This Row],[עמודה53]]&gt;2000,"Yes","No")</f>
        <v>No</v>
      </c>
      <c r="N3084" s="36">
        <v>49</v>
      </c>
      <c r="O3084" s="36">
        <f>AVERAGE(טבלה1[[#This Row],[עמודה52]:[עמודה53]])</f>
        <v>149.5</v>
      </c>
      <c r="P3084" s="36" t="str">
        <f>IF(טבלה1[[#This Row],[עמודה4]]="&lt; $25 / hr","0$ - $25 / hr",טבלה1[[#This Row],[עמודה4]])</f>
        <v>$25 - $49 / hr</v>
      </c>
      <c r="Q3084" s="12" t="str" cm="1">
        <f t="array" ref="Q3084">INDEX(_xlfn.TEXTSPLIT(טבלה1[[#This Row],[עמודה55]],"-"),1)</f>
        <v xml:space="preserve">$25 </v>
      </c>
      <c r="R3084" s="21" t="str" cm="1">
        <f t="array" ref="R3084">INDEX(_xlfn.TEXTSPLIT(INDEX(_xlfn.TEXTSPLIT(טבלה1[[#This Row],[עמודה55]],"-"),2),"/"),1)</f>
        <v xml:space="preserve"> $49 </v>
      </c>
      <c r="S3084" s="36">
        <f>AVERAGE(טבלה1[[#This Row],[עמודה59]:[עמודה60]])</f>
        <v>37</v>
      </c>
      <c r="T3084" s="38">
        <f>VALUE(SUBSTITUTE(טבלה1[[#This Row],[עמודה56]],"$",""))</f>
        <v>25</v>
      </c>
      <c r="U3084" s="38">
        <f>VALUE(SUBSTITUTE(טבלה1[[#This Row],[עמודה57]],"$",""))</f>
        <v>49</v>
      </c>
      <c r="V3084" s="38" t="str">
        <f>IF(טבלה1[[#This Row],[עמודה58]]&gt;30,"Yes","No")</f>
        <v>Yes</v>
      </c>
    </row>
    <row r="3085" spans="1:22" x14ac:dyDescent="0.15">
      <c r="A3085" s="32" t="s">
        <v>7169</v>
      </c>
      <c r="B3085" s="39" t="s">
        <v>7170</v>
      </c>
      <c r="C3085" s="39" t="s">
        <v>5363</v>
      </c>
      <c r="D3085" s="40">
        <v>10000</v>
      </c>
      <c r="E3085" s="39" t="s">
        <v>33</v>
      </c>
      <c r="F3085" s="39" t="s">
        <v>5</v>
      </c>
      <c r="G3085" s="36" t="str">
        <f t="shared" si="48"/>
        <v>Low</v>
      </c>
      <c r="H3085" s="41">
        <v>0.1</v>
      </c>
      <c r="I3085" s="42"/>
      <c r="J3085" s="12" t="str" cm="1">
        <f t="array" ref="J3085">INDEX(_xlfn.TEXTSPLIT(טבלה1[[#This Row],[עמודה2]],","),2)</f>
        <v xml:space="preserve"> Poland</v>
      </c>
      <c r="K3085" s="43" t="str">
        <f>_xlfn.CONCAT(טבלה1[[#This Row],[AI_Companies]]," ",טבלה1[[#This Row],[עמודה1]])</f>
        <v>TheBitByBitCompany https://thebitbybit.com</v>
      </c>
      <c r="L3085" s="28">
        <v>250</v>
      </c>
      <c r="M3085" s="28" t="str">
        <f>IF(טבלה1[[#This Row],[עמודה53]]&gt;2000,"Yes","No")</f>
        <v>No</v>
      </c>
      <c r="N3085" s="28">
        <v>999</v>
      </c>
      <c r="O3085" s="28">
        <f>AVERAGE(טבלה1[[#This Row],[עמודה52]:[עמודה53]])</f>
        <v>29.5</v>
      </c>
      <c r="P3085" s="28" t="str">
        <f>IF(טבלה1[[#This Row],[עמודה4]]="&lt; $25 / hr","0$ - $25 / hr",טבלה1[[#This Row],[עמודה4]])</f>
        <v>$50 - $99 / hr</v>
      </c>
      <c r="Q3085" s="12" t="str" cm="1">
        <f t="array" ref="Q3085">INDEX(_xlfn.TEXTSPLIT(טבלה1[[#This Row],[עמודה55]],"-"),1)</f>
        <v xml:space="preserve">$50 </v>
      </c>
      <c r="R3085" s="21" t="str" cm="1">
        <f t="array" ref="R3085">INDEX(_xlfn.TEXTSPLIT(INDEX(_xlfn.TEXTSPLIT(טבלה1[[#This Row],[עמודה55]],"-"),2),"/"),1)</f>
        <v xml:space="preserve"> $99 </v>
      </c>
      <c r="S3085" s="28">
        <f>AVERAGE(טבלה1[[#This Row],[עמודה59]:[עמודה60]])</f>
        <v>74.5</v>
      </c>
      <c r="T3085" s="31">
        <f>VALUE(SUBSTITUTE(טבלה1[[#This Row],[עמודה56]],"$",""))</f>
        <v>50</v>
      </c>
      <c r="U3085" s="31">
        <f>VALUE(SUBSTITUTE(טבלה1[[#This Row],[עמודה57]],"$",""))</f>
        <v>99</v>
      </c>
      <c r="V3085" s="31" t="str">
        <f>IF(טבלה1[[#This Row],[עמודה58]]&gt;30,"Yes","No")</f>
        <v>Yes</v>
      </c>
    </row>
    <row r="3086" spans="1:22" x14ac:dyDescent="0.15">
      <c r="A3086" s="32" t="s">
        <v>7171</v>
      </c>
      <c r="B3086" s="33" t="s">
        <v>7172</v>
      </c>
      <c r="C3086" s="33" t="s">
        <v>1000</v>
      </c>
      <c r="D3086" s="44">
        <v>10000</v>
      </c>
      <c r="E3086" s="33" t="s">
        <v>9</v>
      </c>
      <c r="F3086" s="33" t="s">
        <v>29</v>
      </c>
      <c r="G3086" s="36" t="str">
        <f t="shared" si="48"/>
        <v>Low</v>
      </c>
      <c r="H3086" s="34">
        <v>0.1</v>
      </c>
      <c r="I3086" s="35"/>
      <c r="J3086" s="12" t="str" cm="1">
        <f t="array" ref="J3086">INDEX(_xlfn.TEXTSPLIT(טבלה1[[#This Row],[עמודה2]],","),2)</f>
        <v xml:space="preserve"> NV</v>
      </c>
      <c r="K3086" s="37" t="str">
        <f>_xlfn.CONCAT(טבלה1[[#This Row],[AI_Companies]]," ",טבלה1[[#This Row],[עמודה1]])</f>
        <v>SoftwarePro https://softwaredeveloperspro.com/</v>
      </c>
      <c r="L3086" s="36">
        <v>10</v>
      </c>
      <c r="M3086" s="36" t="str">
        <f>IF(טבלה1[[#This Row],[עמודה53]]&gt;2000,"Yes","No")</f>
        <v>No</v>
      </c>
      <c r="N3086" s="36">
        <v>49</v>
      </c>
      <c r="O3086" s="36">
        <f>AVERAGE(טבלה1[[#This Row],[עמודה52]:[עמודה53]])</f>
        <v>624.5</v>
      </c>
      <c r="P3086" s="36" t="str">
        <f>IF(טבלה1[[#This Row],[עמודה4]]="&lt; $25 / hr","0$ - $25 / hr",טבלה1[[#This Row],[עמודה4]])</f>
        <v>$25 - $49 / hr</v>
      </c>
      <c r="Q3086" s="12" t="str" cm="1">
        <f t="array" ref="Q3086">INDEX(_xlfn.TEXTSPLIT(טבלה1[[#This Row],[עמודה55]],"-"),1)</f>
        <v xml:space="preserve">$25 </v>
      </c>
      <c r="R3086" s="21" t="str" cm="1">
        <f t="array" ref="R3086">INDEX(_xlfn.TEXTSPLIT(INDEX(_xlfn.TEXTSPLIT(טבלה1[[#This Row],[עמודה55]],"-"),2),"/"),1)</f>
        <v xml:space="preserve"> $49 </v>
      </c>
      <c r="S3086" s="36">
        <f>AVERAGE(טבלה1[[#This Row],[עמודה59]:[עמודה60]])</f>
        <v>37</v>
      </c>
      <c r="T3086" s="38">
        <f>VALUE(SUBSTITUTE(טבלה1[[#This Row],[עמודה56]],"$",""))</f>
        <v>25</v>
      </c>
      <c r="U3086" s="38">
        <f>VALUE(SUBSTITUTE(טבלה1[[#This Row],[עמודה57]],"$",""))</f>
        <v>49</v>
      </c>
      <c r="V3086" s="38" t="str">
        <f>IF(טבלה1[[#This Row],[עמודה58]]&gt;30,"Yes","No")</f>
        <v>Yes</v>
      </c>
    </row>
    <row r="3087" spans="1:22" x14ac:dyDescent="0.15">
      <c r="A3087" s="32" t="s">
        <v>7173</v>
      </c>
      <c r="B3087" s="39" t="s">
        <v>7174</v>
      </c>
      <c r="C3087" s="39" t="s">
        <v>7175</v>
      </c>
      <c r="D3087" s="39" t="s">
        <v>4</v>
      </c>
      <c r="E3087" s="39" t="s">
        <v>4</v>
      </c>
      <c r="F3087" s="39" t="s">
        <v>5</v>
      </c>
      <c r="G3087" s="36" t="str">
        <f t="shared" si="48"/>
        <v>Low</v>
      </c>
      <c r="H3087" s="41">
        <v>0.2</v>
      </c>
      <c r="I3087" s="42"/>
      <c r="J3087" s="12" t="str" cm="1">
        <f t="array" ref="J3087">INDEX(_xlfn.TEXTSPLIT(טבלה1[[#This Row],[עמודה2]],","),2)</f>
        <v xml:space="preserve"> Poland</v>
      </c>
      <c r="K3087" s="43" t="str">
        <f>_xlfn.CONCAT(טבלה1[[#This Row],[AI_Companies]]," ",טבלה1[[#This Row],[עמודה1]])</f>
        <v>aveneo https://aveneo.dev</v>
      </c>
      <c r="L3087" s="28">
        <v>250</v>
      </c>
      <c r="M3087" s="28" t="str">
        <f>IF(טבלה1[[#This Row],[עמודה53]]&gt;2000,"Yes","No")</f>
        <v>No</v>
      </c>
      <c r="N3087" s="28">
        <v>999</v>
      </c>
      <c r="O3087" s="28">
        <f>AVERAGE(טבלה1[[#This Row],[עמודה52]:[עמודה53]])</f>
        <v>29.5</v>
      </c>
      <c r="P3087" s="28" t="str">
        <f>IF(טבלה1[[#This Row],[עמודה4]]="&lt; $25 / hr","0$ - $25 / hr",טבלה1[[#This Row],[עמודה4]])</f>
        <v>$50 - $99 / hr</v>
      </c>
      <c r="Q3087" s="12" t="str" cm="1">
        <f t="array" ref="Q3087">INDEX(_xlfn.TEXTSPLIT(טבלה1[[#This Row],[עמודה55]],"-"),1)</f>
        <v xml:space="preserve">$50 </v>
      </c>
      <c r="R3087" s="21" t="str" cm="1">
        <f t="array" ref="R3087">INDEX(_xlfn.TEXTSPLIT(INDEX(_xlfn.TEXTSPLIT(טבלה1[[#This Row],[עמודה55]],"-"),2),"/"),1)</f>
        <v xml:space="preserve"> $99 </v>
      </c>
      <c r="S3087" s="28">
        <f>AVERAGE(טבלה1[[#This Row],[עמודה59]:[עמודה60]])</f>
        <v>74.5</v>
      </c>
      <c r="T3087" s="31">
        <f>VALUE(SUBSTITUTE(טבלה1[[#This Row],[עמודה56]],"$",""))</f>
        <v>50</v>
      </c>
      <c r="U3087" s="31">
        <f>VALUE(SUBSTITUTE(טבלה1[[#This Row],[עמודה57]],"$",""))</f>
        <v>99</v>
      </c>
      <c r="V3087" s="31" t="str">
        <f>IF(טבלה1[[#This Row],[עמודה58]]&gt;30,"Yes","No")</f>
        <v>Yes</v>
      </c>
    </row>
    <row r="3088" spans="1:22" x14ac:dyDescent="0.15">
      <c r="A3088" s="32" t="s">
        <v>7176</v>
      </c>
      <c r="B3088" s="33" t="s">
        <v>7177</v>
      </c>
      <c r="C3088" s="33" t="s">
        <v>218</v>
      </c>
      <c r="D3088" s="44">
        <v>10000</v>
      </c>
      <c r="E3088" s="33" t="s">
        <v>9</v>
      </c>
      <c r="F3088" s="33" t="s">
        <v>117</v>
      </c>
      <c r="G3088" s="36" t="str">
        <f t="shared" si="48"/>
        <v>Low</v>
      </c>
      <c r="H3088" s="34">
        <v>0.3</v>
      </c>
      <c r="I3088" s="35"/>
      <c r="J3088" s="12" t="str" cm="1">
        <f t="array" ref="J3088">INDEX(_xlfn.TEXTSPLIT(טבלה1[[#This Row],[עמודה2]],","),2)</f>
        <v xml:space="preserve"> China</v>
      </c>
      <c r="K3088" s="37" t="str">
        <f>_xlfn.CONCAT(טבלה1[[#This Row],[AI_Companies]]," ",טבלה1[[#This Row],[עמודה1]])</f>
        <v>JiangsuMingyueSoftwareTechnologyCo.,Ltd. http://www.my-soft.com.cn/</v>
      </c>
      <c r="L3088" s="36">
        <v>2</v>
      </c>
      <c r="M3088" s="36" t="str">
        <f>IF(טבלה1[[#This Row],[עמודה53]]&gt;2000,"Yes","No")</f>
        <v>No</v>
      </c>
      <c r="N3088" s="36">
        <v>9</v>
      </c>
      <c r="O3088" s="36">
        <f>AVERAGE(טבלה1[[#This Row],[עמודה52]:[עמודה53]])</f>
        <v>624.5</v>
      </c>
      <c r="P3088" s="36" t="str">
        <f>IF(טבלה1[[#This Row],[עמודה4]]="&lt; $25 / hr","0$ - $25 / hr",טבלה1[[#This Row],[עמודה4]])</f>
        <v>Undisclosed</v>
      </c>
      <c r="Q3088" s="12" t="str" cm="1">
        <f t="array" ref="Q3088">INDEX(_xlfn.TEXTSPLIT(טבלה1[[#This Row],[עמודה55]],"-"),1)</f>
        <v>Undisclosed</v>
      </c>
      <c r="R3088" s="21" t="e" cm="1">
        <f t="array" ref="R3088">INDEX(_xlfn.TEXTSPLIT(INDEX(_xlfn.TEXTSPLIT(טבלה1[[#This Row],[עמודה55]],"-"),2),"/"),1)</f>
        <v>#REF!</v>
      </c>
      <c r="S3088" s="36" t="e">
        <f>AVERAGE(טבלה1[[#This Row],[עמודה59]:[עמודה60]])</f>
        <v>#VALUE!</v>
      </c>
      <c r="T3088" s="38" t="e">
        <f>VALUE(SUBSTITUTE(טבלה1[[#This Row],[עמודה56]],"$",""))</f>
        <v>#VALUE!</v>
      </c>
      <c r="U3088" s="38" t="e">
        <f>VALUE(SUBSTITUTE(טבלה1[[#This Row],[עמודה57]],"$",""))</f>
        <v>#REF!</v>
      </c>
      <c r="V3088" s="38" t="e">
        <f>IF(טבלה1[[#This Row],[עמודה58]]&gt;30,"Yes","No")</f>
        <v>#VALUE!</v>
      </c>
    </row>
    <row r="3089" spans="1:22" x14ac:dyDescent="0.15">
      <c r="A3089" s="32" t="s">
        <v>7178</v>
      </c>
      <c r="B3089" s="39" t="s">
        <v>7179</v>
      </c>
      <c r="C3089" s="39" t="s">
        <v>308</v>
      </c>
      <c r="D3089" s="40">
        <v>1000</v>
      </c>
      <c r="E3089" s="39" t="s">
        <v>33</v>
      </c>
      <c r="F3089" s="39" t="s">
        <v>29</v>
      </c>
      <c r="G3089" s="36" t="str">
        <f t="shared" si="48"/>
        <v>Low</v>
      </c>
      <c r="H3089" s="41">
        <v>0.2</v>
      </c>
      <c r="I3089" s="42"/>
      <c r="J3089" s="12" t="str" cm="1">
        <f t="array" ref="J3089">INDEX(_xlfn.TEXTSPLIT(טבלה1[[#This Row],[עמודה2]],","),2)</f>
        <v xml:space="preserve"> Poland</v>
      </c>
      <c r="K3089" s="43" t="str">
        <f>_xlfn.CONCAT(טבלה1[[#This Row],[AI_Companies]]," ",טבלה1[[#This Row],[עמודה1]])</f>
        <v>10Senses https://10senses.pl/</v>
      </c>
      <c r="L3089" s="28">
        <v>10</v>
      </c>
      <c r="M3089" s="28" t="str">
        <f>IF(טבלה1[[#This Row],[עמודה53]]&gt;2000,"Yes","No")</f>
        <v>No</v>
      </c>
      <c r="N3089" s="28">
        <v>49</v>
      </c>
      <c r="O3089" s="28">
        <f>AVERAGE(טבלה1[[#This Row],[עמודה52]:[עמודה53]])</f>
        <v>5.5</v>
      </c>
      <c r="P3089" s="28" t="str">
        <f>IF(טבלה1[[#This Row],[עמודה4]]="&lt; $25 / hr","0$ - $25 / hr",טבלה1[[#This Row],[עמודה4]])</f>
        <v>$50 - $99 / hr</v>
      </c>
      <c r="Q3089" s="12" t="str" cm="1">
        <f t="array" ref="Q3089">INDEX(_xlfn.TEXTSPLIT(טבלה1[[#This Row],[עמודה55]],"-"),1)</f>
        <v xml:space="preserve">$50 </v>
      </c>
      <c r="R3089" s="21" t="str" cm="1">
        <f t="array" ref="R3089">INDEX(_xlfn.TEXTSPLIT(INDEX(_xlfn.TEXTSPLIT(טבלה1[[#This Row],[עמודה55]],"-"),2),"/"),1)</f>
        <v xml:space="preserve"> $99 </v>
      </c>
      <c r="S3089" s="28">
        <f>AVERAGE(טבלה1[[#This Row],[עמודה59]:[עמודה60]])</f>
        <v>74.5</v>
      </c>
      <c r="T3089" s="31">
        <f>VALUE(SUBSTITUTE(טבלה1[[#This Row],[עמודה56]],"$",""))</f>
        <v>50</v>
      </c>
      <c r="U3089" s="31">
        <f>VALUE(SUBSTITUTE(טבלה1[[#This Row],[עמודה57]],"$",""))</f>
        <v>99</v>
      </c>
      <c r="V3089" s="31" t="str">
        <f>IF(טבלה1[[#This Row],[עמודה58]]&gt;30,"Yes","No")</f>
        <v>Yes</v>
      </c>
    </row>
    <row r="3090" spans="1:22" x14ac:dyDescent="0.15">
      <c r="A3090" s="32" t="s">
        <v>7180</v>
      </c>
      <c r="B3090" s="33" t="s">
        <v>7181</v>
      </c>
      <c r="C3090" s="33" t="s">
        <v>1645</v>
      </c>
      <c r="D3090" s="44">
        <v>25000</v>
      </c>
      <c r="E3090" s="33" t="s">
        <v>21</v>
      </c>
      <c r="F3090" s="33" t="s">
        <v>29</v>
      </c>
      <c r="G3090" s="36" t="str">
        <f t="shared" si="48"/>
        <v>Low</v>
      </c>
      <c r="H3090" s="34">
        <v>0.1</v>
      </c>
      <c r="I3090" s="35"/>
      <c r="J3090" s="12" t="str" cm="1">
        <f t="array" ref="J3090">INDEX(_xlfn.TEXTSPLIT(טבלה1[[#This Row],[עמודה2]],","),2)</f>
        <v xml:space="preserve"> India</v>
      </c>
      <c r="K3090" s="37" t="str">
        <f>_xlfn.CONCAT(טבלה1[[#This Row],[AI_Companies]]," ",טבלה1[[#This Row],[עמודה1]])</f>
        <v>TridentAnalyticalSolutions https://tas.co.in/</v>
      </c>
      <c r="L3090" s="36">
        <v>10</v>
      </c>
      <c r="M3090" s="36" t="str">
        <f>IF(טבלה1[[#This Row],[עמודה53]]&gt;2000,"Yes","No")</f>
        <v>No</v>
      </c>
      <c r="N3090" s="36">
        <v>49</v>
      </c>
      <c r="O3090" s="36">
        <f>AVERAGE(טבלה1[[#This Row],[עמודה52]:[עמודה53]])</f>
        <v>29.5</v>
      </c>
      <c r="P3090" s="36" t="str">
        <f>IF(טבלה1[[#This Row],[עמודה4]]="&lt; $25 / hr","0$ - $25 / hr",טבלה1[[#This Row],[עמודה4]])</f>
        <v>$25 - $49 / hr</v>
      </c>
      <c r="Q3090" s="12" t="str" cm="1">
        <f t="array" ref="Q3090">INDEX(_xlfn.TEXTSPLIT(טבלה1[[#This Row],[עמודה55]],"-"),1)</f>
        <v xml:space="preserve">$25 </v>
      </c>
      <c r="R3090" s="21" t="str" cm="1">
        <f t="array" ref="R3090">INDEX(_xlfn.TEXTSPLIT(INDEX(_xlfn.TEXTSPLIT(טבלה1[[#This Row],[עמודה55]],"-"),2),"/"),1)</f>
        <v xml:space="preserve"> $49 </v>
      </c>
      <c r="S3090" s="36">
        <f>AVERAGE(טבלה1[[#This Row],[עמודה59]:[עמודה60]])</f>
        <v>37</v>
      </c>
      <c r="T3090" s="38">
        <f>VALUE(SUBSTITUTE(טבלה1[[#This Row],[עמודה56]],"$",""))</f>
        <v>25</v>
      </c>
      <c r="U3090" s="38">
        <f>VALUE(SUBSTITUTE(טבלה1[[#This Row],[עמודה57]],"$",""))</f>
        <v>49</v>
      </c>
      <c r="V3090" s="38" t="str">
        <f>IF(טבלה1[[#This Row],[עמודה58]]&gt;30,"Yes","No")</f>
        <v>Yes</v>
      </c>
    </row>
    <row r="3091" spans="1:22" x14ac:dyDescent="0.15">
      <c r="A3091" s="32" t="s">
        <v>7182</v>
      </c>
      <c r="B3091" s="39" t="s">
        <v>7183</v>
      </c>
      <c r="C3091" s="39" t="s">
        <v>240</v>
      </c>
      <c r="D3091" s="40">
        <v>10000</v>
      </c>
      <c r="E3091" s="39" t="s">
        <v>33</v>
      </c>
      <c r="F3091" s="39" t="s">
        <v>10</v>
      </c>
      <c r="G3091" s="36" t="str">
        <f t="shared" si="48"/>
        <v>Low</v>
      </c>
      <c r="H3091" s="41">
        <v>0.2</v>
      </c>
      <c r="I3091" s="42"/>
      <c r="J3091" s="12" t="str" cm="1">
        <f t="array" ref="J3091">INDEX(_xlfn.TEXTSPLIT(טבלה1[[#This Row],[עמודה2]],","),2)</f>
        <v xml:space="preserve"> United Kingdom</v>
      </c>
      <c r="K3091" s="43" t="str">
        <f>_xlfn.CONCAT(טבלה1[[#This Row],[AI_Companies]]," ",טבלה1[[#This Row],[עמודה1]])</f>
        <v>UnaiLtd https://www.unai.com/</v>
      </c>
      <c r="L3091" s="28">
        <v>50</v>
      </c>
      <c r="M3091" s="28" t="str">
        <f>IF(טבלה1[[#This Row],[עמודה53]]&gt;2000,"Yes","No")</f>
        <v>No</v>
      </c>
      <c r="N3091" s="28">
        <v>249</v>
      </c>
      <c r="O3091" s="28">
        <f>AVERAGE(טבלה1[[#This Row],[עמודה52]:[עמודה53]])</f>
        <v>29.5</v>
      </c>
      <c r="P3091" s="28" t="str">
        <f>IF(טבלה1[[#This Row],[עמודה4]]="&lt; $25 / hr","0$ - $25 / hr",טבלה1[[#This Row],[עמודה4]])</f>
        <v>$100 - $149 / hr</v>
      </c>
      <c r="Q3091" s="12" t="str" cm="1">
        <f t="array" ref="Q3091">INDEX(_xlfn.TEXTSPLIT(טבלה1[[#This Row],[עמודה55]],"-"),1)</f>
        <v xml:space="preserve">$100 </v>
      </c>
      <c r="R3091" s="21" t="str" cm="1">
        <f t="array" ref="R3091">INDEX(_xlfn.TEXTSPLIT(INDEX(_xlfn.TEXTSPLIT(טבלה1[[#This Row],[עמודה55]],"-"),2),"/"),1)</f>
        <v xml:space="preserve"> $149 </v>
      </c>
      <c r="S3091" s="28">
        <f>AVERAGE(טבלה1[[#This Row],[עמודה59]:[עמודה60]])</f>
        <v>124.5</v>
      </c>
      <c r="T3091" s="31">
        <f>VALUE(SUBSTITUTE(טבלה1[[#This Row],[עמודה56]],"$",""))</f>
        <v>100</v>
      </c>
      <c r="U3091" s="31">
        <f>VALUE(SUBSTITUTE(טבלה1[[#This Row],[עמודה57]],"$",""))</f>
        <v>149</v>
      </c>
      <c r="V3091" s="31" t="str">
        <f>IF(טבלה1[[#This Row],[עמודה58]]&gt;30,"Yes","No")</f>
        <v>Yes</v>
      </c>
    </row>
    <row r="3092" spans="1:22" x14ac:dyDescent="0.15">
      <c r="A3092" s="32" t="s">
        <v>7184</v>
      </c>
      <c r="B3092" s="33" t="s">
        <v>7185</v>
      </c>
      <c r="C3092" s="33" t="s">
        <v>7186</v>
      </c>
      <c r="D3092" s="44">
        <v>10000</v>
      </c>
      <c r="E3092" s="33" t="s">
        <v>33</v>
      </c>
      <c r="F3092" s="33" t="s">
        <v>29</v>
      </c>
      <c r="G3092" s="36" t="str">
        <f t="shared" si="48"/>
        <v>Low</v>
      </c>
      <c r="H3092" s="34">
        <v>0.3</v>
      </c>
      <c r="I3092" s="35"/>
      <c r="J3092" s="12" t="str" cm="1">
        <f t="array" ref="J3092">INDEX(_xlfn.TEXTSPLIT(טבלה1[[#This Row],[עמודה2]],","),2)</f>
        <v xml:space="preserve"> CA</v>
      </c>
      <c r="K3092" s="37" t="str">
        <f>_xlfn.CONCAT(טבלה1[[#This Row],[AI_Companies]]," ",טבלה1[[#This Row],[עמודה1]])</f>
        <v>Zone24x7Inc. https://zone24x7.com/</v>
      </c>
      <c r="L3092" s="36">
        <v>10</v>
      </c>
      <c r="M3092" s="36" t="str">
        <f>IF(טבלה1[[#This Row],[עמודה53]]&gt;2000,"Yes","No")</f>
        <v>No</v>
      </c>
      <c r="N3092" s="36">
        <v>49</v>
      </c>
      <c r="O3092" s="36">
        <f>AVERAGE(טבלה1[[#This Row],[עמודה52]:[עמודה53]])</f>
        <v>149.5</v>
      </c>
      <c r="P3092" s="36" t="str">
        <f>IF(טבלה1[[#This Row],[עמודה4]]="&lt; $25 / hr","0$ - $25 / hr",טבלה1[[#This Row],[עמודה4]])</f>
        <v>$25 - $49 / hr</v>
      </c>
      <c r="Q3092" s="12" t="str" cm="1">
        <f t="array" ref="Q3092">INDEX(_xlfn.TEXTSPLIT(טבלה1[[#This Row],[עמודה55]],"-"),1)</f>
        <v xml:space="preserve">$25 </v>
      </c>
      <c r="R3092" s="21" t="str" cm="1">
        <f t="array" ref="R3092">INDEX(_xlfn.TEXTSPLIT(INDEX(_xlfn.TEXTSPLIT(טבלה1[[#This Row],[עמודה55]],"-"),2),"/"),1)</f>
        <v xml:space="preserve"> $49 </v>
      </c>
      <c r="S3092" s="36">
        <f>AVERAGE(טבלה1[[#This Row],[עמודה59]:[עמודה60]])</f>
        <v>37</v>
      </c>
      <c r="T3092" s="38">
        <f>VALUE(SUBSTITUTE(טבלה1[[#This Row],[עמודה56]],"$",""))</f>
        <v>25</v>
      </c>
      <c r="U3092" s="38">
        <f>VALUE(SUBSTITUTE(טבלה1[[#This Row],[עמודה57]],"$",""))</f>
        <v>49</v>
      </c>
      <c r="V3092" s="38" t="str">
        <f>IF(טבלה1[[#This Row],[עמודה58]]&gt;30,"Yes","No")</f>
        <v>Yes</v>
      </c>
    </row>
    <row r="3093" spans="1:22" x14ac:dyDescent="0.15">
      <c r="A3093" s="32" t="s">
        <v>7187</v>
      </c>
      <c r="B3093" s="39" t="s">
        <v>7188</v>
      </c>
      <c r="C3093" s="39" t="s">
        <v>7189</v>
      </c>
      <c r="D3093" s="40">
        <v>25000</v>
      </c>
      <c r="E3093" s="39" t="s">
        <v>33</v>
      </c>
      <c r="F3093" s="39" t="s">
        <v>10</v>
      </c>
      <c r="G3093" s="36" t="str">
        <f t="shared" si="48"/>
        <v>Low</v>
      </c>
      <c r="H3093" s="41">
        <v>0.15</v>
      </c>
      <c r="I3093" s="42"/>
      <c r="J3093" s="12" t="str" cm="1">
        <f t="array" ref="J3093">INDEX(_xlfn.TEXTSPLIT(טבלה1[[#This Row],[עמודה2]],","),2)</f>
        <v xml:space="preserve"> Poland</v>
      </c>
      <c r="K3093" s="43" t="str">
        <f>_xlfn.CONCAT(טבלה1[[#This Row],[AI_Companies]]," ",טבלה1[[#This Row],[עמודה1]])</f>
        <v>Ermlab https://ermlab.com</v>
      </c>
      <c r="L3093" s="28">
        <v>50</v>
      </c>
      <c r="M3093" s="28" t="str">
        <f>IF(טבלה1[[#This Row],[עמודה53]]&gt;2000,"Yes","No")</f>
        <v>No</v>
      </c>
      <c r="N3093" s="28">
        <v>249</v>
      </c>
      <c r="O3093" s="28">
        <f>AVERAGE(טבלה1[[#This Row],[עמודה52]:[עמודה53]])</f>
        <v>29.5</v>
      </c>
      <c r="P3093" s="28" t="str">
        <f>IF(טבלה1[[#This Row],[עמודה4]]="&lt; $25 / hr","0$ - $25 / hr",טבלה1[[#This Row],[עמודה4]])</f>
        <v>$25 - $49 / hr</v>
      </c>
      <c r="Q3093" s="12" t="str" cm="1">
        <f t="array" ref="Q3093">INDEX(_xlfn.TEXTSPLIT(טבלה1[[#This Row],[עמודה55]],"-"),1)</f>
        <v xml:space="preserve">$25 </v>
      </c>
      <c r="R3093" s="21" t="str" cm="1">
        <f t="array" ref="R3093">INDEX(_xlfn.TEXTSPLIT(INDEX(_xlfn.TEXTSPLIT(טבלה1[[#This Row],[עמודה55]],"-"),2),"/"),1)</f>
        <v xml:space="preserve"> $49 </v>
      </c>
      <c r="S3093" s="28">
        <f>AVERAGE(טבלה1[[#This Row],[עמודה59]:[עמודה60]])</f>
        <v>37</v>
      </c>
      <c r="T3093" s="31">
        <f>VALUE(SUBSTITUTE(טבלה1[[#This Row],[עמודה56]],"$",""))</f>
        <v>25</v>
      </c>
      <c r="U3093" s="31">
        <f>VALUE(SUBSTITUTE(טבלה1[[#This Row],[עמודה57]],"$",""))</f>
        <v>49</v>
      </c>
      <c r="V3093" s="31" t="str">
        <f>IF(טבלה1[[#This Row],[עמודה58]]&gt;30,"Yes","No")</f>
        <v>Yes</v>
      </c>
    </row>
    <row r="3094" spans="1:22" x14ac:dyDescent="0.15">
      <c r="A3094" s="32" t="s">
        <v>7190</v>
      </c>
      <c r="B3094" s="33" t="s">
        <v>7191</v>
      </c>
      <c r="C3094" s="33" t="s">
        <v>28</v>
      </c>
      <c r="D3094" s="44">
        <v>50000</v>
      </c>
      <c r="E3094" s="33" t="s">
        <v>9</v>
      </c>
      <c r="F3094" s="33" t="s">
        <v>5</v>
      </c>
      <c r="G3094" s="36" t="str">
        <f t="shared" si="48"/>
        <v>Low</v>
      </c>
      <c r="H3094" s="34">
        <v>0.1</v>
      </c>
      <c r="I3094" s="35"/>
      <c r="J3094" s="12" t="str" cm="1">
        <f t="array" ref="J3094">INDEX(_xlfn.TEXTSPLIT(טבלה1[[#This Row],[עמודה2]],","),2)</f>
        <v xml:space="preserve"> Austria</v>
      </c>
      <c r="K3094" s="37" t="str">
        <f>_xlfn.CONCAT(טבלה1[[#This Row],[AI_Companies]]," ",טבלה1[[#This Row],[עמודה1]])</f>
        <v>OpenSenseLabs https://opensenselabs.com</v>
      </c>
      <c r="L3094" s="36">
        <v>250</v>
      </c>
      <c r="M3094" s="36" t="str">
        <f>IF(טבלה1[[#This Row],[עמודה53]]&gt;2000,"Yes","No")</f>
        <v>No</v>
      </c>
      <c r="N3094" s="36">
        <v>999</v>
      </c>
      <c r="O3094" s="36">
        <f>AVERAGE(טבלה1[[#This Row],[עמודה52]:[עמודה53]])</f>
        <v>149.5</v>
      </c>
      <c r="P3094" s="36" t="str">
        <f>IF(טבלה1[[#This Row],[עמודה4]]="&lt; $25 / hr","0$ - $25 / hr",טבלה1[[#This Row],[עמודה4]])</f>
        <v>$25 - $49 / hr</v>
      </c>
      <c r="Q3094" s="12" t="str" cm="1">
        <f t="array" ref="Q3094">INDEX(_xlfn.TEXTSPLIT(טבלה1[[#This Row],[עמודה55]],"-"),1)</f>
        <v xml:space="preserve">$25 </v>
      </c>
      <c r="R3094" s="21" t="str" cm="1">
        <f t="array" ref="R3094">INDEX(_xlfn.TEXTSPLIT(INDEX(_xlfn.TEXTSPLIT(טבלה1[[#This Row],[עמודה55]],"-"),2),"/"),1)</f>
        <v xml:space="preserve"> $49 </v>
      </c>
      <c r="S3094" s="36">
        <f>AVERAGE(טבלה1[[#This Row],[עמודה59]:[עמודה60]])</f>
        <v>37</v>
      </c>
      <c r="T3094" s="38">
        <f>VALUE(SUBSTITUTE(טבלה1[[#This Row],[עמודה56]],"$",""))</f>
        <v>25</v>
      </c>
      <c r="U3094" s="38">
        <f>VALUE(SUBSTITUTE(טבלה1[[#This Row],[עמודה57]],"$",""))</f>
        <v>49</v>
      </c>
      <c r="V3094" s="38" t="str">
        <f>IF(טבלה1[[#This Row],[עמודה58]]&gt;30,"Yes","No")</f>
        <v>Yes</v>
      </c>
    </row>
    <row r="3095" spans="1:22" x14ac:dyDescent="0.15">
      <c r="A3095" s="32" t="s">
        <v>7192</v>
      </c>
      <c r="B3095" s="39" t="s">
        <v>7193</v>
      </c>
      <c r="C3095" s="39" t="s">
        <v>53</v>
      </c>
      <c r="D3095" s="40">
        <v>1000</v>
      </c>
      <c r="E3095" s="39" t="s">
        <v>14</v>
      </c>
      <c r="F3095" s="39" t="s">
        <v>10</v>
      </c>
      <c r="G3095" s="36" t="str">
        <f t="shared" si="48"/>
        <v>Low</v>
      </c>
      <c r="H3095" s="41">
        <v>0.1</v>
      </c>
      <c r="I3095" s="42"/>
      <c r="J3095" s="12" t="str" cm="1">
        <f t="array" ref="J3095">INDEX(_xlfn.TEXTSPLIT(טבלה1[[#This Row],[עמודה2]],","),2)</f>
        <v xml:space="preserve"> Poland</v>
      </c>
      <c r="K3095" s="43" t="str">
        <f>_xlfn.CONCAT(טבלה1[[#This Row],[AI_Companies]]," ",טבלה1[[#This Row],[עמודה1]])</f>
        <v>CodiLime http://codilime.com/</v>
      </c>
      <c r="L3095" s="28">
        <v>50</v>
      </c>
      <c r="M3095" s="28" t="str">
        <f>IF(טבלה1[[#This Row],[עמודה53]]&gt;2000,"Yes","No")</f>
        <v>No</v>
      </c>
      <c r="N3095" s="28">
        <v>249</v>
      </c>
      <c r="O3095" s="28">
        <f>AVERAGE(טבלה1[[#This Row],[עמודה52]:[עמודה53]])</f>
        <v>624.5</v>
      </c>
      <c r="P3095" s="28" t="str">
        <f>IF(טבלה1[[#This Row],[עמודה4]]="&lt; $25 / hr","0$ - $25 / hr",טבלה1[[#This Row],[עמודה4]])</f>
        <v>$50 - $99 / hr</v>
      </c>
      <c r="Q3095" s="12" t="str" cm="1">
        <f t="array" ref="Q3095">INDEX(_xlfn.TEXTSPLIT(טבלה1[[#This Row],[עמודה55]],"-"),1)</f>
        <v xml:space="preserve">$50 </v>
      </c>
      <c r="R3095" s="21" t="str" cm="1">
        <f t="array" ref="R3095">INDEX(_xlfn.TEXTSPLIT(INDEX(_xlfn.TEXTSPLIT(טבלה1[[#This Row],[עמודה55]],"-"),2),"/"),1)</f>
        <v xml:space="preserve"> $99 </v>
      </c>
      <c r="S3095" s="28">
        <f>AVERAGE(טבלה1[[#This Row],[עמודה59]:[עמודה60]])</f>
        <v>74.5</v>
      </c>
      <c r="T3095" s="31">
        <f>VALUE(SUBSTITUTE(טבלה1[[#This Row],[עמודה56]],"$",""))</f>
        <v>50</v>
      </c>
      <c r="U3095" s="31">
        <f>VALUE(SUBSTITUTE(טבלה1[[#This Row],[עמודה57]],"$",""))</f>
        <v>99</v>
      </c>
      <c r="V3095" s="31" t="str">
        <f>IF(טבלה1[[#This Row],[עמודה58]]&gt;30,"Yes","No")</f>
        <v>Yes</v>
      </c>
    </row>
    <row r="3096" spans="1:22" x14ac:dyDescent="0.15">
      <c r="A3096" s="32" t="s">
        <v>7194</v>
      </c>
      <c r="B3096" s="33" t="s">
        <v>7195</v>
      </c>
      <c r="C3096" s="33" t="s">
        <v>69</v>
      </c>
      <c r="D3096" s="44">
        <v>5000</v>
      </c>
      <c r="E3096" s="33" t="s">
        <v>33</v>
      </c>
      <c r="F3096" s="33" t="s">
        <v>29</v>
      </c>
      <c r="G3096" s="36" t="str">
        <f t="shared" si="48"/>
        <v>Low</v>
      </c>
      <c r="H3096" s="34">
        <v>0.4</v>
      </c>
      <c r="I3096" s="35"/>
      <c r="J3096" s="12" t="str" cm="1">
        <f t="array" ref="J3096">INDEX(_xlfn.TEXTSPLIT(טבלה1[[#This Row],[עמודה2]],","),2)</f>
        <v xml:space="preserve"> Ukraine</v>
      </c>
      <c r="K3096" s="37" t="str">
        <f>_xlfn.CONCAT(טבלה1[[#This Row],[AI_Companies]]," ",טבלה1[[#This Row],[עמודה1]])</f>
        <v>Intellink http://www.intellink.tech/</v>
      </c>
      <c r="L3096" s="36">
        <v>10</v>
      </c>
      <c r="M3096" s="36" t="str">
        <f>IF(טבלה1[[#This Row],[עמודה53]]&gt;2000,"Yes","No")</f>
        <v>No</v>
      </c>
      <c r="N3096" s="36">
        <v>49</v>
      </c>
      <c r="O3096" s="36">
        <f>AVERAGE(טבלה1[[#This Row],[עמודה52]:[עמודה53]])</f>
        <v>149.5</v>
      </c>
      <c r="P3096" s="36" t="str">
        <f>IF(טבלה1[[#This Row],[עמודה4]]="&lt; $25 / hr","0$ - $25 / hr",טבלה1[[#This Row],[עמודה4]])</f>
        <v>0$ - $25 / hr</v>
      </c>
      <c r="Q3096" s="12" t="str" cm="1">
        <f t="array" ref="Q3096">INDEX(_xlfn.TEXTSPLIT(טבלה1[[#This Row],[עמודה55]],"-"),1)</f>
        <v xml:space="preserve">0$ </v>
      </c>
      <c r="R3096" s="21" t="str" cm="1">
        <f t="array" ref="R3096">INDEX(_xlfn.TEXTSPLIT(INDEX(_xlfn.TEXTSPLIT(טבלה1[[#This Row],[עמודה55]],"-"),2),"/"),1)</f>
        <v xml:space="preserve"> $25 </v>
      </c>
      <c r="S3096" s="36">
        <f>AVERAGE(טבלה1[[#This Row],[עמודה59]:[עמודה60]])</f>
        <v>12.5</v>
      </c>
      <c r="T3096" s="38">
        <f>VALUE(SUBSTITUTE(טבלה1[[#This Row],[עמודה56]],"$",""))</f>
        <v>0</v>
      </c>
      <c r="U3096" s="38">
        <f>VALUE(SUBSTITUTE(טבלה1[[#This Row],[עמודה57]],"$",""))</f>
        <v>25</v>
      </c>
      <c r="V3096" s="38" t="str">
        <f>IF(טבלה1[[#This Row],[עמודה58]]&gt;30,"Yes","No")</f>
        <v>No</v>
      </c>
    </row>
    <row r="3097" spans="1:22" x14ac:dyDescent="0.15">
      <c r="A3097" s="32" t="s">
        <v>7196</v>
      </c>
      <c r="B3097" s="39" t="s">
        <v>7197</v>
      </c>
      <c r="C3097" s="39" t="s">
        <v>7198</v>
      </c>
      <c r="D3097" s="40">
        <v>10000</v>
      </c>
      <c r="E3097" s="39" t="s">
        <v>33</v>
      </c>
      <c r="F3097" s="39" t="s">
        <v>29</v>
      </c>
      <c r="G3097" s="36" t="str">
        <f t="shared" si="48"/>
        <v>Low</v>
      </c>
      <c r="H3097" s="41">
        <v>0.2</v>
      </c>
      <c r="I3097" s="42"/>
      <c r="J3097" s="12" t="str" cm="1">
        <f t="array" ref="J3097">INDEX(_xlfn.TEXTSPLIT(טבלה1[[#This Row],[עמודה2]],","),2)</f>
        <v xml:space="preserve"> India</v>
      </c>
      <c r="K3097" s="43" t="str">
        <f>_xlfn.CONCAT(טבלה1[[#This Row],[AI_Companies]]," ",טבלה1[[#This Row],[עמודה1]])</f>
        <v>SomeshwaraSoftwarePvtLtd https://someshwara.com</v>
      </c>
      <c r="L3097" s="28">
        <v>10</v>
      </c>
      <c r="M3097" s="28" t="str">
        <f>IF(טבלה1[[#This Row],[עמודה53]]&gt;2000,"Yes","No")</f>
        <v>No</v>
      </c>
      <c r="N3097" s="28">
        <v>49</v>
      </c>
      <c r="O3097" s="28">
        <f>AVERAGE(טבלה1[[#This Row],[עמודה52]:[עמודה53]])</f>
        <v>29.5</v>
      </c>
      <c r="P3097" s="28" t="str">
        <f>IF(טבלה1[[#This Row],[עמודה4]]="&lt; $25 / hr","0$ - $25 / hr",טבלה1[[#This Row],[עמודה4]])</f>
        <v>$25 - $49 / hr</v>
      </c>
      <c r="Q3097" s="12" t="str" cm="1">
        <f t="array" ref="Q3097">INDEX(_xlfn.TEXTSPLIT(טבלה1[[#This Row],[עמודה55]],"-"),1)</f>
        <v xml:space="preserve">$25 </v>
      </c>
      <c r="R3097" s="21" t="str" cm="1">
        <f t="array" ref="R3097">INDEX(_xlfn.TEXTSPLIT(INDEX(_xlfn.TEXTSPLIT(טבלה1[[#This Row],[עמודה55]],"-"),2),"/"),1)</f>
        <v xml:space="preserve"> $49 </v>
      </c>
      <c r="S3097" s="28">
        <f>AVERAGE(טבלה1[[#This Row],[עמודה59]:[עמודה60]])</f>
        <v>37</v>
      </c>
      <c r="T3097" s="31">
        <f>VALUE(SUBSTITUTE(טבלה1[[#This Row],[עמודה56]],"$",""))</f>
        <v>25</v>
      </c>
      <c r="U3097" s="31">
        <f>VALUE(SUBSTITUTE(טבלה1[[#This Row],[עמודה57]],"$",""))</f>
        <v>49</v>
      </c>
      <c r="V3097" s="31" t="str">
        <f>IF(טבלה1[[#This Row],[עמודה58]]&gt;30,"Yes","No")</f>
        <v>Yes</v>
      </c>
    </row>
    <row r="3098" spans="1:22" x14ac:dyDescent="0.15">
      <c r="A3098" s="32" t="s">
        <v>7199</v>
      </c>
      <c r="B3098" s="33" t="s">
        <v>7200</v>
      </c>
      <c r="C3098" s="33" t="s">
        <v>56</v>
      </c>
      <c r="D3098" s="44">
        <v>10000</v>
      </c>
      <c r="E3098" s="33" t="s">
        <v>33</v>
      </c>
      <c r="F3098" s="33" t="s">
        <v>5</v>
      </c>
      <c r="G3098" s="36" t="str">
        <f t="shared" si="48"/>
        <v>Low</v>
      </c>
      <c r="H3098" s="34">
        <v>0.1</v>
      </c>
      <c r="I3098" s="35"/>
      <c r="J3098" s="12" t="str" cm="1">
        <f t="array" ref="J3098">INDEX(_xlfn.TEXTSPLIT(טבלה1[[#This Row],[עמודה2]],","),2)</f>
        <v xml:space="preserve"> NJ</v>
      </c>
      <c r="K3098" s="37" t="str">
        <f>_xlfn.CONCAT(טבלה1[[#This Row],[AI_Companies]]," ",טבלה1[[#This Row],[עמודה1]])</f>
        <v>HurekaTechnologiesInc http://www.hurekatek.com</v>
      </c>
      <c r="L3098" s="36">
        <v>250</v>
      </c>
      <c r="M3098" s="36" t="str">
        <f>IF(טבלה1[[#This Row],[עמודה53]]&gt;2000,"Yes","No")</f>
        <v>No</v>
      </c>
      <c r="N3098" s="36">
        <v>999</v>
      </c>
      <c r="O3098" s="36">
        <f>AVERAGE(טבלה1[[#This Row],[עמודה52]:[עמודה53]])</f>
        <v>29.5</v>
      </c>
      <c r="P3098" s="36" t="str">
        <f>IF(טבלה1[[#This Row],[עמודה4]]="&lt; $25 / hr","0$ - $25 / hr",טבלה1[[#This Row],[עמודה4]])</f>
        <v>$25 - $49 / hr</v>
      </c>
      <c r="Q3098" s="12" t="str" cm="1">
        <f t="array" ref="Q3098">INDEX(_xlfn.TEXTSPLIT(טבלה1[[#This Row],[עמודה55]],"-"),1)</f>
        <v xml:space="preserve">$25 </v>
      </c>
      <c r="R3098" s="21" t="str" cm="1">
        <f t="array" ref="R3098">INDEX(_xlfn.TEXTSPLIT(INDEX(_xlfn.TEXTSPLIT(טבלה1[[#This Row],[עמודה55]],"-"),2),"/"),1)</f>
        <v xml:space="preserve"> $49 </v>
      </c>
      <c r="S3098" s="36">
        <f>AVERAGE(טבלה1[[#This Row],[עמודה59]:[עמודה60]])</f>
        <v>37</v>
      </c>
      <c r="T3098" s="38">
        <f>VALUE(SUBSTITUTE(טבלה1[[#This Row],[עמודה56]],"$",""))</f>
        <v>25</v>
      </c>
      <c r="U3098" s="38">
        <f>VALUE(SUBSTITUTE(טבלה1[[#This Row],[עמודה57]],"$",""))</f>
        <v>49</v>
      </c>
      <c r="V3098" s="38" t="str">
        <f>IF(טבלה1[[#This Row],[עמודה58]]&gt;30,"Yes","No")</f>
        <v>Yes</v>
      </c>
    </row>
    <row r="3099" spans="1:22" x14ac:dyDescent="0.15">
      <c r="A3099" s="32" t="s">
        <v>7201</v>
      </c>
      <c r="B3099" s="39" t="s">
        <v>7202</v>
      </c>
      <c r="C3099" s="39" t="s">
        <v>5923</v>
      </c>
      <c r="D3099" s="40">
        <v>25000</v>
      </c>
      <c r="E3099" s="39" t="s">
        <v>4</v>
      </c>
      <c r="F3099" s="39" t="s">
        <v>29</v>
      </c>
      <c r="G3099" s="36" t="str">
        <f t="shared" si="48"/>
        <v>Low</v>
      </c>
      <c r="H3099" s="41">
        <v>0.2</v>
      </c>
      <c r="I3099" s="42"/>
      <c r="J3099" s="12" t="str" cm="1">
        <f t="array" ref="J3099">INDEX(_xlfn.TEXTSPLIT(טבלה1[[#This Row],[עמודה2]],","),2)</f>
        <v xml:space="preserve"> CA</v>
      </c>
      <c r="K3099" s="43" t="str">
        <f>_xlfn.CONCAT(טבלה1[[#This Row],[AI_Companies]]," ",טבלה1[[#This Row],[עמודה1]])</f>
        <v>MYZEALI.T.SolutionsLLC http://www.myzealit.com/</v>
      </c>
      <c r="L3099" s="28">
        <v>10</v>
      </c>
      <c r="M3099" s="28" t="str">
        <f>IF(טבלה1[[#This Row],[עמודה53]]&gt;2000,"Yes","No")</f>
        <v>No</v>
      </c>
      <c r="N3099" s="28">
        <v>49</v>
      </c>
      <c r="O3099" s="28">
        <f>AVERAGE(טבלה1[[#This Row],[עמודה52]:[עמודה53]])</f>
        <v>624.5</v>
      </c>
      <c r="P3099" s="28" t="str">
        <f>IF(טבלה1[[#This Row],[עמודה4]]="&lt; $25 / hr","0$ - $25 / hr",טבלה1[[#This Row],[עמודה4]])</f>
        <v>$25 - $49 / hr</v>
      </c>
      <c r="Q3099" s="12" t="str" cm="1">
        <f t="array" ref="Q3099">INDEX(_xlfn.TEXTSPLIT(טבלה1[[#This Row],[עמודה55]],"-"),1)</f>
        <v xml:space="preserve">$25 </v>
      </c>
      <c r="R3099" s="21" t="str" cm="1">
        <f t="array" ref="R3099">INDEX(_xlfn.TEXTSPLIT(INDEX(_xlfn.TEXTSPLIT(טבלה1[[#This Row],[עמודה55]],"-"),2),"/"),1)</f>
        <v xml:space="preserve"> $49 </v>
      </c>
      <c r="S3099" s="28">
        <f>AVERAGE(טבלה1[[#This Row],[עמודה59]:[עמודה60]])</f>
        <v>37</v>
      </c>
      <c r="T3099" s="31">
        <f>VALUE(SUBSTITUTE(טבלה1[[#This Row],[עמודה56]],"$",""))</f>
        <v>25</v>
      </c>
      <c r="U3099" s="31">
        <f>VALUE(SUBSTITUTE(טבלה1[[#This Row],[עמודה57]],"$",""))</f>
        <v>49</v>
      </c>
      <c r="V3099" s="31" t="str">
        <f>IF(טבלה1[[#This Row],[עמודה58]]&gt;30,"Yes","No")</f>
        <v>Yes</v>
      </c>
    </row>
    <row r="3100" spans="1:22" x14ac:dyDescent="0.15">
      <c r="A3100" s="32" t="s">
        <v>7203</v>
      </c>
      <c r="B3100" s="33" t="s">
        <v>7204</v>
      </c>
      <c r="C3100" s="33" t="s">
        <v>546</v>
      </c>
      <c r="D3100" s="44">
        <v>10000</v>
      </c>
      <c r="E3100" s="33" t="s">
        <v>9</v>
      </c>
      <c r="F3100" s="33" t="s">
        <v>29</v>
      </c>
      <c r="G3100" s="36" t="str">
        <f t="shared" si="48"/>
        <v>Low</v>
      </c>
      <c r="H3100" s="34">
        <v>0.25</v>
      </c>
      <c r="I3100" s="35"/>
      <c r="J3100" s="12" t="str" cm="1">
        <f t="array" ref="J3100">INDEX(_xlfn.TEXTSPLIT(טבלה1[[#This Row],[עמודה2]],","),2)</f>
        <v xml:space="preserve"> Nigeria</v>
      </c>
      <c r="K3100" s="37" t="str">
        <f>_xlfn.CONCAT(טבלה1[[#This Row],[AI_Companies]]," ",טבלה1[[#This Row],[עמודה1]])</f>
        <v>Intelia https://intelia.io/</v>
      </c>
      <c r="L3100" s="36">
        <v>10</v>
      </c>
      <c r="M3100" s="36" t="str">
        <f>IF(טבלה1[[#This Row],[עמודה53]]&gt;2000,"Yes","No")</f>
        <v>No</v>
      </c>
      <c r="N3100" s="36">
        <v>49</v>
      </c>
      <c r="O3100" s="36">
        <f>AVERAGE(טבלה1[[#This Row],[עמודה52]:[עמודה53]])</f>
        <v>29.5</v>
      </c>
      <c r="P3100" s="36" t="str">
        <f>IF(טבלה1[[#This Row],[עמודה4]]="&lt; $25 / hr","0$ - $25 / hr",טבלה1[[#This Row],[עמודה4]])</f>
        <v>Undisclosed</v>
      </c>
      <c r="Q3100" s="12" t="str" cm="1">
        <f t="array" ref="Q3100">INDEX(_xlfn.TEXTSPLIT(טבלה1[[#This Row],[עמודה55]],"-"),1)</f>
        <v>Undisclosed</v>
      </c>
      <c r="R3100" s="21" t="e" cm="1">
        <f t="array" ref="R3100">INDEX(_xlfn.TEXTSPLIT(INDEX(_xlfn.TEXTSPLIT(טבלה1[[#This Row],[עמודה55]],"-"),2),"/"),1)</f>
        <v>#REF!</v>
      </c>
      <c r="S3100" s="36" t="e">
        <f>AVERAGE(טבלה1[[#This Row],[עמודה59]:[עמודה60]])</f>
        <v>#VALUE!</v>
      </c>
      <c r="T3100" s="38" t="e">
        <f>VALUE(SUBSTITUTE(טבלה1[[#This Row],[עמודה56]],"$",""))</f>
        <v>#VALUE!</v>
      </c>
      <c r="U3100" s="38" t="e">
        <f>VALUE(SUBSTITUTE(טבלה1[[#This Row],[עמודה57]],"$",""))</f>
        <v>#REF!</v>
      </c>
      <c r="V3100" s="38" t="e">
        <f>IF(טבלה1[[#This Row],[עמודה58]]&gt;30,"Yes","No")</f>
        <v>#VALUE!</v>
      </c>
    </row>
    <row r="3101" spans="1:22" x14ac:dyDescent="0.15">
      <c r="A3101" s="49" t="s">
        <v>7205</v>
      </c>
      <c r="B3101" s="50" t="s">
        <v>7206</v>
      </c>
      <c r="C3101" s="50" t="s">
        <v>168</v>
      </c>
      <c r="D3101" s="51">
        <v>50000</v>
      </c>
      <c r="E3101" s="50" t="s">
        <v>33</v>
      </c>
      <c r="F3101" s="50" t="s">
        <v>29</v>
      </c>
      <c r="G3101" s="36" t="str">
        <f t="shared" si="48"/>
        <v>Low</v>
      </c>
      <c r="H3101" s="52">
        <v>0.1</v>
      </c>
      <c r="I3101" s="53"/>
      <c r="J3101" s="12" t="str" cm="1">
        <f t="array" ref="J3101">INDEX(_xlfn.TEXTSPLIT(טבלה1[[#This Row],[עמודה2]],","),2)</f>
        <v xml:space="preserve"> IL</v>
      </c>
      <c r="K3101" s="55" t="str">
        <f>_xlfn.CONCAT(טבלה1[[#This Row],[AI_Companies]]," ",טבלה1[[#This Row],[עמודה1]])</f>
        <v>MojoTrek http://www.mojotrek.com</v>
      </c>
      <c r="L3101" s="54">
        <v>10</v>
      </c>
      <c r="M3101" s="54" t="str">
        <f>IF(טבלה1[[#This Row],[עמודה53]]&gt;2000,"Yes","No")</f>
        <v>No</v>
      </c>
      <c r="N3101" s="54">
        <v>49</v>
      </c>
      <c r="O3101" s="54">
        <f>AVERAGE(טבלה1[[#This Row],[עמודה52]:[עמודה53]])</f>
        <v>29.5</v>
      </c>
      <c r="P3101" s="54" t="str">
        <f>IF(טבלה1[[#This Row],[עמודה4]]="&lt; $25 / hr","0$ - $25 / hr",טבלה1[[#This Row],[עמודה4]])</f>
        <v>$50 - $99 / hr</v>
      </c>
      <c r="Q3101" s="17" t="str" cm="1">
        <f t="array" ref="Q3101">INDEX(_xlfn.TEXTSPLIT(טבלה1[[#This Row],[עמודה55]],"-"),1)</f>
        <v xml:space="preserve">$50 </v>
      </c>
      <c r="R3101" s="22" t="str" cm="1">
        <f t="array" ref="R3101">INDEX(_xlfn.TEXTSPLIT(INDEX(_xlfn.TEXTSPLIT(טבלה1[[#This Row],[עמודה55]],"-"),2),"/"),1)</f>
        <v xml:space="preserve"> $99 </v>
      </c>
      <c r="S3101" s="54">
        <f>AVERAGE(טבלה1[[#This Row],[עמודה59]:[עמודה60]])</f>
        <v>74.5</v>
      </c>
      <c r="T3101" s="56">
        <f>VALUE(SUBSTITUTE(טבלה1[[#This Row],[עמודה56]],"$",""))</f>
        <v>50</v>
      </c>
      <c r="U3101" s="56">
        <f>VALUE(SUBSTITUTE(טבלה1[[#This Row],[עמודה57]],"$",""))</f>
        <v>99</v>
      </c>
      <c r="V3101" s="56" t="str">
        <f>IF(טבלה1[[#This Row],[עמודה58]]&gt;30,"Yes","No")</f>
        <v>Yes</v>
      </c>
    </row>
  </sheetData>
  <hyperlinks>
    <hyperlink ref="A2" r:id="rId1" xr:uid="{C010B89A-1441-5245-9E96-6349A958D7A4}"/>
    <hyperlink ref="B2" r:id="rId2" xr:uid="{7F3026B5-E69B-A74D-BBDB-D0882EC581A3}"/>
    <hyperlink ref="B3" r:id="rId3" xr:uid="{65A8A89F-66B7-964E-8BA7-8D77D2D90045}"/>
    <hyperlink ref="B4" r:id="rId4" xr:uid="{9B206895-EDEF-024F-8150-0D8DCD0A3A5C}"/>
    <hyperlink ref="B5" r:id="rId5" xr:uid="{91C0FFD7-A08C-F54C-BEB1-A3E97D88FCC4}"/>
    <hyperlink ref="B6" r:id="rId6" xr:uid="{4EEFC2A9-8BBA-D643-94C7-314A154C0A93}"/>
    <hyperlink ref="B7" r:id="rId7" xr:uid="{16BFF12A-DA93-BD4A-A7DC-6CA05A043418}"/>
    <hyperlink ref="B8" r:id="rId8" xr:uid="{D704ABB1-D632-BA4F-B76D-B19218EF80BC}"/>
    <hyperlink ref="B9" r:id="rId9" xr:uid="{CB02CC06-6518-7B49-B324-70E851B25C44}"/>
    <hyperlink ref="B10" r:id="rId10" xr:uid="{D1014E92-8E2C-D948-84C4-82B0DD135655}"/>
    <hyperlink ref="B11" r:id="rId11" xr:uid="{BCB0D8B1-A351-1847-A600-81F42680EBBE}"/>
    <hyperlink ref="B12" r:id="rId12" xr:uid="{A3C78B78-ECB3-4D49-9E77-5DFEB56EC4BC}"/>
    <hyperlink ref="B13" r:id="rId13" xr:uid="{D5D321B4-7F02-B84A-ACC3-56841587583A}"/>
    <hyperlink ref="B14" r:id="rId14" xr:uid="{771D63F2-7FEF-7E47-A95C-AF6D017EAED9}"/>
    <hyperlink ref="B15" r:id="rId15" xr:uid="{25F62141-87C9-8C42-A36E-C83B3C04A082}"/>
    <hyperlink ref="B16" r:id="rId16" xr:uid="{9975F190-1F6E-3540-9BBE-849FAA7C584B}"/>
    <hyperlink ref="B17" r:id="rId17" xr:uid="{C9EEC447-C053-7242-83BF-0204D6158C48}"/>
    <hyperlink ref="B18" r:id="rId18" xr:uid="{70CB5516-6944-7144-8185-2970354C37A0}"/>
    <hyperlink ref="B19" r:id="rId19" xr:uid="{D3D52E7D-DA9D-234C-A41C-8A93F016BBDC}"/>
    <hyperlink ref="B20" r:id="rId20" xr:uid="{003294AD-C1E5-8F42-B9D5-93609859ED1C}"/>
    <hyperlink ref="B21" r:id="rId21" xr:uid="{99111303-3976-1943-9D00-B28C049E1916}"/>
    <hyperlink ref="B22" r:id="rId22" xr:uid="{47EBB515-7E73-4041-A440-A6DADACD0ED9}"/>
    <hyperlink ref="B23" r:id="rId23" xr:uid="{65E8269E-6049-7B4B-A18C-881784C93E52}"/>
    <hyperlink ref="B24" r:id="rId24" xr:uid="{DCAAA763-1A2C-674D-BF37-60A3E08041B8}"/>
    <hyperlink ref="B25" r:id="rId25" xr:uid="{F610CD85-EEBF-224F-BA4F-068C4C8155BC}"/>
    <hyperlink ref="B26" r:id="rId26" xr:uid="{3F920D1E-74B6-9D45-9ADE-FFE1D7C17845}"/>
    <hyperlink ref="B27" r:id="rId27" xr:uid="{87986DCA-12FF-E24F-AA41-C681AD9C671E}"/>
    <hyperlink ref="B28" r:id="rId28" xr:uid="{5BC0C451-EA11-5440-B35C-04DC30BE6603}"/>
    <hyperlink ref="B29" r:id="rId29" xr:uid="{42F6916E-ED65-654F-A7B7-F6BDCDA8C8A3}"/>
    <hyperlink ref="B30" r:id="rId30" xr:uid="{E8F7FA30-5834-4045-977F-835E5BF4DA45}"/>
    <hyperlink ref="B31" r:id="rId31" xr:uid="{D37596E5-B71B-0642-AA4F-C7A3B70285B9}"/>
    <hyperlink ref="B32" r:id="rId32" xr:uid="{F62E7BDC-80B4-9D48-84ED-2721B6B4DF7F}"/>
    <hyperlink ref="B33" r:id="rId33" xr:uid="{891630EF-ECD5-8841-92F8-E38CEA2614C1}"/>
    <hyperlink ref="B34" r:id="rId34" xr:uid="{2F822CB3-80AC-FC47-B962-715C19321DA2}"/>
    <hyperlink ref="B35" r:id="rId35" xr:uid="{432771C8-F43C-AE4A-AB4B-E7163C0EFCF5}"/>
    <hyperlink ref="B36" r:id="rId36" xr:uid="{6D0A3A27-7460-454E-B2C0-4CBBDEC47EE3}"/>
    <hyperlink ref="B37" r:id="rId37" xr:uid="{99C49319-FFD1-7749-A4D0-58079A300ACB}"/>
    <hyperlink ref="B38" r:id="rId38" xr:uid="{7938B4D5-7968-B64F-B09D-8F3AE3472AE6}"/>
    <hyperlink ref="B39" r:id="rId39" xr:uid="{84869278-1FC3-6647-86D0-583DC57E5E83}"/>
    <hyperlink ref="B40" r:id="rId40" xr:uid="{A7E6BB37-01FE-E94C-82D3-64918AE897C9}"/>
    <hyperlink ref="B41" r:id="rId41" xr:uid="{B096E90B-359F-2B4A-A894-D093F176328B}"/>
    <hyperlink ref="B42" r:id="rId42" xr:uid="{6E8AC929-23EE-144B-AE80-8459C2C3F680}"/>
    <hyperlink ref="B43" r:id="rId43" xr:uid="{13680B54-9A43-5B44-BFCD-A43822079A98}"/>
    <hyperlink ref="B44" r:id="rId44" xr:uid="{A11B643E-B149-0D42-B092-B49BF269C081}"/>
    <hyperlink ref="B45" r:id="rId45" xr:uid="{AF9D14C4-6F79-B141-BCFC-20A4FAC4EE48}"/>
    <hyperlink ref="B46" r:id="rId46" xr:uid="{93FB7540-7A1E-C842-8097-052898CDBA3B}"/>
    <hyperlink ref="B47" r:id="rId47" xr:uid="{88678E1F-0EE7-B54E-9BC5-848582ADA001}"/>
    <hyperlink ref="B48" r:id="rId48" xr:uid="{6674D0F8-02A4-D242-9017-60A2A12F33F6}"/>
    <hyperlink ref="B49" r:id="rId49" xr:uid="{B604A736-7849-9A40-B3D8-E049D26021EC}"/>
    <hyperlink ref="B50" r:id="rId50" xr:uid="{0BE35AD0-BB30-2143-BC12-963552EE15ED}"/>
    <hyperlink ref="B51" r:id="rId51" xr:uid="{F3DF0359-2694-6B44-9AEE-CF0BD6AFE12D}"/>
    <hyperlink ref="B52" r:id="rId52" xr:uid="{4AEC07A2-08C3-7C49-A5E2-965772AF0580}"/>
    <hyperlink ref="B53" r:id="rId53" xr:uid="{AC3486C7-8403-B449-9BD7-A30382D18770}"/>
    <hyperlink ref="B54" r:id="rId54" xr:uid="{DED2A2DB-16C0-2A45-8F29-0F499A18D051}"/>
    <hyperlink ref="A55" r:id="rId55" xr:uid="{A0907B4D-17D1-574B-A264-EBA90F3B00E2}"/>
    <hyperlink ref="B55" r:id="rId56" xr:uid="{CBC2F859-CFB4-8949-A40D-E6E7F3A40612}"/>
    <hyperlink ref="B56" r:id="rId57" xr:uid="{1DC284F5-DD52-7B43-A42B-24402DA39658}"/>
    <hyperlink ref="B57" r:id="rId58" xr:uid="{A3769F00-77BF-1D41-B34B-E1E3F654584D}"/>
    <hyperlink ref="B58" r:id="rId59" xr:uid="{C4A1848A-9C97-0A40-A690-5ABF190A42CA}"/>
    <hyperlink ref="B59" r:id="rId60" xr:uid="{CB26AAAD-EBB3-F847-9C7B-58E5E4E3EFB8}"/>
    <hyperlink ref="B60" r:id="rId61" xr:uid="{BF6093A8-B695-644C-9B49-0B2A59AFE276}"/>
    <hyperlink ref="B61" r:id="rId62" xr:uid="{F6C3FFC4-96F6-7C4D-9172-2F7C1FB23CFB}"/>
    <hyperlink ref="B62" r:id="rId63" xr:uid="{BBF78564-643E-D842-B482-23E4C008E53B}"/>
    <hyperlink ref="B63" r:id="rId64" xr:uid="{96138101-963E-C541-B028-8B7A327CA2E7}"/>
    <hyperlink ref="B64" r:id="rId65" xr:uid="{F1E08B81-4203-204C-A54F-EA67F356279A}"/>
    <hyperlink ref="B65" r:id="rId66" xr:uid="{24C056F6-E808-FE49-9EDD-D2447D3A6CF9}"/>
    <hyperlink ref="B66" r:id="rId67" xr:uid="{34046362-8D07-4C45-BABA-DF906650D82D}"/>
    <hyperlink ref="B67" r:id="rId68" xr:uid="{66E782A2-C36C-D644-91ED-B1156DDCF9E6}"/>
    <hyperlink ref="B68" r:id="rId69" xr:uid="{95254135-51EA-2A4F-84FD-355FFDD8A305}"/>
    <hyperlink ref="B69" r:id="rId70" xr:uid="{CB04A95D-A159-F545-A0E6-4DB69E74F707}"/>
    <hyperlink ref="B70" r:id="rId71" xr:uid="{AFBBA1D5-4067-CD47-8E03-481A4F62E9D7}"/>
    <hyperlink ref="B71" r:id="rId72" xr:uid="{A3549AC8-C1FD-5F46-B869-82574337C43D}"/>
    <hyperlink ref="A72" r:id="rId73" xr:uid="{A9565878-FA8C-1D4C-9A46-0B9CF469DEE2}"/>
    <hyperlink ref="B72" r:id="rId74" xr:uid="{80336F9A-0FB8-D948-9B8B-45402BE1E2F2}"/>
    <hyperlink ref="B73" r:id="rId75" xr:uid="{84BC6A05-ECB2-4B48-8964-D67D2405664D}"/>
    <hyperlink ref="B74" r:id="rId76" xr:uid="{C25F724D-D12F-954E-BA79-EC86CB7232E1}"/>
    <hyperlink ref="B75" r:id="rId77" xr:uid="{E9DC1946-78FF-DF46-8553-3F66FD4ABDEF}"/>
    <hyperlink ref="B76" r:id="rId78" xr:uid="{BF259FF0-3F5B-B144-AC6E-2FF8EBE6CE0D}"/>
    <hyperlink ref="B77" r:id="rId79" xr:uid="{55BD63D6-2BAD-4D4E-AEF2-4327059AF64F}"/>
    <hyperlink ref="B78" r:id="rId80" xr:uid="{080A7852-817B-814B-9ACF-B2D3F9837FCB}"/>
    <hyperlink ref="B79" r:id="rId81" xr:uid="{E572CA90-9DCF-CE4E-B249-6F48237480A2}"/>
    <hyperlink ref="B80" r:id="rId82" xr:uid="{A1CD8609-625B-1848-8E67-E209A0652D83}"/>
    <hyperlink ref="B81" r:id="rId83" xr:uid="{B65944BF-108B-DA40-8284-23424902E136}"/>
    <hyperlink ref="B82" r:id="rId84" xr:uid="{962709CA-11CA-C247-ABB6-717061A4A192}"/>
    <hyperlink ref="B83" r:id="rId85" xr:uid="{7174CBE4-4DB6-7242-BC15-7C43D824D77C}"/>
    <hyperlink ref="B84" r:id="rId86" xr:uid="{77F40466-1E2B-F44E-824C-73632BBE420B}"/>
    <hyperlink ref="B85" r:id="rId87" xr:uid="{24EDD9A5-495C-2540-B125-926FADC04FA1}"/>
    <hyperlink ref="B86" r:id="rId88" xr:uid="{443886A5-C9B5-234C-AE12-6680E0B570B0}"/>
    <hyperlink ref="B87" r:id="rId89" xr:uid="{35928AF1-8DCC-2849-B504-77D05BE303EF}"/>
    <hyperlink ref="B88" r:id="rId90" xr:uid="{989E413D-9D11-7549-A52C-4F63CAC1A4D4}"/>
    <hyperlink ref="B89" r:id="rId91" xr:uid="{8C64F92A-7B3B-7A4A-A668-ED48747411CE}"/>
    <hyperlink ref="B90" r:id="rId92" xr:uid="{A29621DC-AA47-624F-95B5-FEA7C8802C80}"/>
    <hyperlink ref="B91" r:id="rId93" xr:uid="{4C31F056-9C52-2D4B-A8CC-BE55915F12BE}"/>
    <hyperlink ref="B92" r:id="rId94" xr:uid="{246A10FF-E4E8-2041-8247-02A6B773EB0B}"/>
    <hyperlink ref="B93" r:id="rId95" xr:uid="{F9DB13CD-8E32-A94A-A87E-15D0A075679F}"/>
    <hyperlink ref="B94" r:id="rId96" xr:uid="{9302AF19-B90E-B947-893B-97E11BC0726B}"/>
    <hyperlink ref="B95" r:id="rId97" xr:uid="{7E0235F4-16F1-E948-B445-3F976936CC2B}"/>
    <hyperlink ref="B96" r:id="rId98" xr:uid="{2F4E686C-9799-CD4A-ABA8-D693253AB6E9}"/>
    <hyperlink ref="B97" r:id="rId99" xr:uid="{F9FF112A-91CE-C04E-A35B-C2ACFB5EC0ED}"/>
    <hyperlink ref="B98" r:id="rId100" xr:uid="{3F7D33F3-05BD-254E-860F-09B260DF9CF3}"/>
    <hyperlink ref="B99" r:id="rId101" xr:uid="{8FBAD2C9-7496-2348-B12D-202F982EA9BC}"/>
    <hyperlink ref="B100" r:id="rId102" xr:uid="{27C23724-A992-654A-8141-6AF3013E3E9C}"/>
    <hyperlink ref="B101" r:id="rId103" xr:uid="{37576ECA-101B-6F4E-95BA-7CBE7649D8C4}"/>
    <hyperlink ref="B102" r:id="rId104" xr:uid="{422DB605-973D-D144-9ECF-7E2EB631F496}"/>
    <hyperlink ref="B103" r:id="rId105" xr:uid="{E2D19D4E-9E9E-524D-94AB-D23B90823251}"/>
    <hyperlink ref="B104" r:id="rId106" xr:uid="{28A557B8-FF0A-9D4A-9F18-F1553D117801}"/>
    <hyperlink ref="B105" r:id="rId107" xr:uid="{DE2D905B-6787-EB47-8273-70F684166F47}"/>
    <hyperlink ref="A106" r:id="rId108" xr:uid="{4E0F2F8F-6E76-6B40-A558-20DE7176B884}"/>
    <hyperlink ref="B106" r:id="rId109" xr:uid="{4AF15D51-5818-0D45-9A16-8A3460D90659}"/>
    <hyperlink ref="B107" r:id="rId110" xr:uid="{9240624A-6B3E-6B4C-AA66-0FD9E2082AB6}"/>
    <hyperlink ref="B108" r:id="rId111" xr:uid="{B4AD9ED0-EB2B-D542-A78C-51F536F51F26}"/>
    <hyperlink ref="B109" r:id="rId112" xr:uid="{D7AA447B-A878-9A43-AE0E-9275D2372658}"/>
    <hyperlink ref="B110" r:id="rId113" xr:uid="{FA5D38E8-7E36-CD42-BB85-B198913756FA}"/>
    <hyperlink ref="B111" r:id="rId114" xr:uid="{115F2932-DCB8-6949-A171-150D6B4E6C1B}"/>
    <hyperlink ref="B112" r:id="rId115" xr:uid="{358AF6F9-75A4-B749-9CDD-5971C0DE701A}"/>
    <hyperlink ref="B113" r:id="rId116" xr:uid="{551C0E98-BA72-8E4E-A367-8C720C02E6AE}"/>
    <hyperlink ref="B114" r:id="rId117" xr:uid="{7A379B47-1EBD-3743-BA50-CCFE81A86EE8}"/>
    <hyperlink ref="B115" r:id="rId118" xr:uid="{5FF2F821-2BAD-074F-A7B2-02EFE93E146E}"/>
    <hyperlink ref="B116" r:id="rId119" xr:uid="{1B0B7432-AC9C-3546-BAC7-772E78146854}"/>
    <hyperlink ref="B117" r:id="rId120" xr:uid="{1C673C62-93B4-4A49-AA00-04EF82079FC7}"/>
    <hyperlink ref="B118" r:id="rId121" xr:uid="{225FEE67-123C-0045-B5FA-26890F68DAC1}"/>
    <hyperlink ref="B119" r:id="rId122" xr:uid="{9E67DA0D-BAA4-0B48-99C3-51E14BDEC28D}"/>
    <hyperlink ref="B120" r:id="rId123" xr:uid="{7E4BBBFC-1622-554C-A38A-7549AE92731E}"/>
    <hyperlink ref="B121" r:id="rId124" xr:uid="{FAF2ABDC-EE65-C247-AD52-E0691F29C0DB}"/>
    <hyperlink ref="B122" r:id="rId125" xr:uid="{B9FEAB5C-5EDE-AE4E-ACAD-B65CD76B35D5}"/>
    <hyperlink ref="B123" r:id="rId126" xr:uid="{1433ED31-C342-C24F-B13F-CF1279FAB538}"/>
    <hyperlink ref="B124" r:id="rId127" xr:uid="{2368F2F4-1D78-374E-A4C0-4E97562ADC0F}"/>
    <hyperlink ref="B125" r:id="rId128" xr:uid="{1DEE62F3-2CA0-7C4F-B6B4-8905A7D5BDC8}"/>
    <hyperlink ref="B126" r:id="rId129" xr:uid="{4C9629DF-8B24-334E-8614-CE15BBBE8D7B}"/>
    <hyperlink ref="B127" r:id="rId130" xr:uid="{3688C5E5-BAB7-8F4B-BE67-B9078DA7E37C}"/>
    <hyperlink ref="B128" r:id="rId131" xr:uid="{F990342A-CF5F-7B42-9B04-EE3B2E6929AD}"/>
    <hyperlink ref="B129" r:id="rId132" xr:uid="{2F79A8A2-A506-5540-9E0B-DEDA653EFC40}"/>
    <hyperlink ref="B130" r:id="rId133" xr:uid="{EFBB84A5-FBA3-5F47-9BD6-B19F4DBAA13B}"/>
    <hyperlink ref="B131" r:id="rId134" xr:uid="{DE6DC75F-6554-AC43-B061-E63CD0DF1E8E}"/>
    <hyperlink ref="B132" r:id="rId135" xr:uid="{F65B568F-721C-B649-A42E-8DE9078C5926}"/>
    <hyperlink ref="B133" r:id="rId136" xr:uid="{B99F1B59-4E4A-5841-9B88-76089394F2D0}"/>
    <hyperlink ref="B134" r:id="rId137" xr:uid="{963B9B7B-B9AC-D446-B31F-D08302797C5A}"/>
    <hyperlink ref="B135" r:id="rId138" xr:uid="{AEE6D382-4735-5F4F-89F2-D576D539639E}"/>
    <hyperlink ref="B136" r:id="rId139" xr:uid="{7C2EF77E-57C9-6E46-80AF-EFECC9D83482}"/>
    <hyperlink ref="B137" r:id="rId140" xr:uid="{7E3B9250-25CE-8E43-AED1-EC528AC5212F}"/>
    <hyperlink ref="B138" r:id="rId141" xr:uid="{05E54A21-90C3-DA4F-9B25-FC316BAF63F1}"/>
    <hyperlink ref="B139" r:id="rId142" xr:uid="{C2A690BA-B8E8-D540-8CC3-40567A23676F}"/>
    <hyperlink ref="B140" r:id="rId143" xr:uid="{E2EB5C67-7725-D941-84B6-C4CEA2E0388D}"/>
    <hyperlink ref="B141" r:id="rId144" xr:uid="{681B8FFD-0A55-9842-9B55-F3DD34160D4E}"/>
    <hyperlink ref="B142" r:id="rId145" xr:uid="{84846AA0-6873-3045-84DB-2041551859A6}"/>
    <hyperlink ref="B143" r:id="rId146" xr:uid="{1848A9C3-EFA6-AE4A-8933-AFCC62076E87}"/>
    <hyperlink ref="B144" r:id="rId147" xr:uid="{FCAC6B81-E18D-0F43-BAF2-41760BF294FA}"/>
    <hyperlink ref="B145" r:id="rId148" xr:uid="{3E06185E-1C8C-C746-A49B-20CEE929BD13}"/>
    <hyperlink ref="B146" r:id="rId149" xr:uid="{74100ED7-7F52-7942-B704-BB4B6DA73E5A}"/>
    <hyperlink ref="B147" r:id="rId150" xr:uid="{08B13E08-7FB8-9047-8BDD-CC981E0D551C}"/>
    <hyperlink ref="B148" r:id="rId151" xr:uid="{F2842DA4-5D62-8242-B38A-E20A57093EF3}"/>
    <hyperlink ref="B149" r:id="rId152" xr:uid="{2949F817-9AF0-0445-9D74-60B092AA2623}"/>
    <hyperlink ref="A150" r:id="rId153" xr:uid="{91F323A9-2D98-B34B-929F-4BF4304D32EF}"/>
    <hyperlink ref="B150" r:id="rId154" xr:uid="{19CE9995-02F9-EA4F-8E68-AB1B1497E686}"/>
    <hyperlink ref="B151" r:id="rId155" xr:uid="{BDFC33F4-C32B-1D4A-A0BE-39DD4EE94D50}"/>
    <hyperlink ref="B152" r:id="rId156" xr:uid="{5D3B12ED-40A3-E043-8B02-2F4347B3E60F}"/>
    <hyperlink ref="B153" r:id="rId157" xr:uid="{A9AC852D-11CE-8B44-AE71-51EDA1A318BB}"/>
    <hyperlink ref="B154" r:id="rId158" xr:uid="{D98D2F30-A6D1-2841-995F-CC6A0A5E121B}"/>
    <hyperlink ref="B155" r:id="rId159" xr:uid="{3CA99871-3504-4C43-9BC1-A51A3A9B962A}"/>
    <hyperlink ref="B156" r:id="rId160" xr:uid="{075190B4-709D-3C4D-BA35-F5F9C17944B2}"/>
    <hyperlink ref="B157" r:id="rId161" xr:uid="{BF9B7CDD-EEDA-BB45-A488-B6FEBE11241F}"/>
    <hyperlink ref="B158" r:id="rId162" xr:uid="{B8EC83C5-B25E-4D43-960C-C52F764A9E2A}"/>
    <hyperlink ref="B159" r:id="rId163" xr:uid="{ED89AAED-9E59-9049-8F6C-235F35E08EDB}"/>
    <hyperlink ref="B160" r:id="rId164" xr:uid="{55144F7E-BF73-E24A-ADD5-C38D313CC1AF}"/>
    <hyperlink ref="B161" r:id="rId165" xr:uid="{28F3EF27-F683-EA43-AF74-4D28DB3D52FD}"/>
    <hyperlink ref="B162" r:id="rId166" xr:uid="{49F4C5D3-8F62-0346-9680-A4984E720A2F}"/>
    <hyperlink ref="B163" r:id="rId167" xr:uid="{95A3CDCF-0668-074A-B64A-2825395973E2}"/>
    <hyperlink ref="B164" r:id="rId168" xr:uid="{C2590867-5CC7-E546-BBE5-51D67579F8D5}"/>
    <hyperlink ref="B165" r:id="rId169" xr:uid="{DB135FAC-F97A-EB44-876B-678A683F82ED}"/>
    <hyperlink ref="B166" r:id="rId170" xr:uid="{BC22AF20-6D72-AF49-B6EB-63E1680EDD97}"/>
    <hyperlink ref="B167" r:id="rId171" xr:uid="{D52770B6-AD8F-E544-8BC7-3FC681D8BB2A}"/>
    <hyperlink ref="B168" r:id="rId172" xr:uid="{4663B4ED-D0C0-3C49-8B39-7D519882D829}"/>
    <hyperlink ref="B169" r:id="rId173" xr:uid="{8C3AEF70-B6AE-534D-8CA0-9B190C33C61C}"/>
    <hyperlink ref="B170" r:id="rId174" xr:uid="{E8083DA7-61B2-5248-A053-CFC02BEFC2C2}"/>
    <hyperlink ref="B171" r:id="rId175" xr:uid="{982788AB-AB43-194B-B74B-B77A75DAE79B}"/>
    <hyperlink ref="B172" r:id="rId176" xr:uid="{FAA9E74D-D132-3445-8A43-434460DEFA25}"/>
    <hyperlink ref="B173" r:id="rId177" xr:uid="{3C9F14FC-20C3-4D48-8753-1C35711C2D0A}"/>
    <hyperlink ref="B174" r:id="rId178" xr:uid="{E6D396BD-67B9-8643-A660-9B90D4447346}"/>
    <hyperlink ref="B175" r:id="rId179" xr:uid="{4170AC8A-BFF5-654D-B3C3-C4A87882CD15}"/>
    <hyperlink ref="B176" r:id="rId180" xr:uid="{130BDC5E-6B4D-9E46-9352-9404A4FE3286}"/>
    <hyperlink ref="B177" r:id="rId181" xr:uid="{CC8B0AAA-6105-FA4C-BEEA-41FA9488B65E}"/>
    <hyperlink ref="B178" r:id="rId182" xr:uid="{89C46E7D-78FE-784C-B9D0-8BACD8B10A55}"/>
    <hyperlink ref="B179" r:id="rId183" xr:uid="{86A379CE-9488-B247-970D-37D52C2919CF}"/>
    <hyperlink ref="B180" r:id="rId184" xr:uid="{D1199CFE-CF15-014C-AB1E-43E51532074F}"/>
    <hyperlink ref="B181" r:id="rId185" xr:uid="{191C53C8-E4A0-2D4A-8CCD-50EB6F7CBBBB}"/>
    <hyperlink ref="B182" r:id="rId186" xr:uid="{F09E3494-3967-0E4F-B487-2EC2C688DAC7}"/>
    <hyperlink ref="B183" r:id="rId187" xr:uid="{16298584-307E-DF48-B2B2-CFE0093220D7}"/>
    <hyperlink ref="B184" r:id="rId188" xr:uid="{19FB2E14-6931-2749-899E-0E9BB9DB207B}"/>
    <hyperlink ref="B185" r:id="rId189" xr:uid="{17F0B215-BE21-A545-8439-42F57A09A2E6}"/>
    <hyperlink ref="B186" r:id="rId190" xr:uid="{35DD164E-AC99-D748-88A2-F934BAF3DBE0}"/>
    <hyperlink ref="B187" r:id="rId191" xr:uid="{5B5C2C4E-745D-AF45-A60A-F245B7CFDD5F}"/>
    <hyperlink ref="B188" r:id="rId192" xr:uid="{F6F2D97A-197B-D24E-AA00-7C18461A233B}"/>
    <hyperlink ref="B189" r:id="rId193" xr:uid="{E57A6AB7-100E-B642-B101-E869E0B84218}"/>
    <hyperlink ref="B190" r:id="rId194" xr:uid="{82601024-B89F-2D41-ADBC-CB6C10BFE282}"/>
    <hyperlink ref="B191" r:id="rId195" xr:uid="{56029AF4-F721-4D4B-8DCA-86DEEE6F73A8}"/>
    <hyperlink ref="B192" r:id="rId196" xr:uid="{71F7C879-8EF2-6543-BA4F-B6A94E105224}"/>
    <hyperlink ref="B193" r:id="rId197" xr:uid="{DEE3284C-0DF9-2442-B7EF-74EC53946711}"/>
    <hyperlink ref="B194" r:id="rId198" xr:uid="{8A4917D2-8973-3C4C-94FF-23FB4F7DC340}"/>
    <hyperlink ref="B195" r:id="rId199" xr:uid="{ABEFBCE4-A03C-A143-A160-89CC3912807D}"/>
    <hyperlink ref="B196" r:id="rId200" xr:uid="{9D33D0FC-D035-A245-8A0B-4F46D63FC2B7}"/>
    <hyperlink ref="B197" r:id="rId201" xr:uid="{7E34C5A3-73D4-B447-968C-FD8BFADBD2E1}"/>
    <hyperlink ref="B198" r:id="rId202" xr:uid="{D2F6CD2B-F130-8D49-B2C4-1281031C25A0}"/>
    <hyperlink ref="B199" r:id="rId203" xr:uid="{2ACD665F-B838-D943-B041-BD4E2D953950}"/>
    <hyperlink ref="B200" r:id="rId204" xr:uid="{1474C9FF-AC1B-E548-9C08-06D76E8C651A}"/>
    <hyperlink ref="B201" r:id="rId205" xr:uid="{9C416552-6420-1945-883B-66A485B6C29A}"/>
    <hyperlink ref="B202" r:id="rId206" xr:uid="{B5C7FD0F-D32B-BF46-9E4B-4871E88175D1}"/>
    <hyperlink ref="B203" r:id="rId207" xr:uid="{ED31E62A-506E-E34E-BDBB-E7671B491C85}"/>
    <hyperlink ref="B204" r:id="rId208" xr:uid="{B9956940-69AA-0B44-8C0B-211CFC187802}"/>
    <hyperlink ref="B205" r:id="rId209" xr:uid="{AB4C8BF1-5163-7F4E-96D2-FC85C63B7597}"/>
    <hyperlink ref="B206" r:id="rId210" xr:uid="{8B2CB62E-A3E3-174B-896D-6AE90C2BEC9D}"/>
    <hyperlink ref="B207" r:id="rId211" xr:uid="{FC9C9A75-FA6C-214C-B88F-B0AD2A75BFFE}"/>
    <hyperlink ref="B208" r:id="rId212" xr:uid="{8105DB86-9F46-D947-8B82-A6CBCADA37B0}"/>
    <hyperlink ref="B209" r:id="rId213" xr:uid="{99F457A2-67FC-5445-B356-B0F2D4DA15DD}"/>
    <hyperlink ref="B210" r:id="rId214" xr:uid="{B9D70923-EE2E-5440-895F-05B4DAAE7DF2}"/>
    <hyperlink ref="B211" r:id="rId215" xr:uid="{B3A5D070-AE1C-EA4F-B9D6-55C441E37BF0}"/>
    <hyperlink ref="B212" r:id="rId216" xr:uid="{C1BD9B7C-05F2-7B4C-8213-9EABE34868EF}"/>
    <hyperlink ref="B213" r:id="rId217" xr:uid="{ADDDBB23-AB37-864E-807D-5DCFC98B4DC6}"/>
    <hyperlink ref="B214" r:id="rId218" xr:uid="{4EF42750-9F35-2249-8C33-878460E57F73}"/>
    <hyperlink ref="B215" r:id="rId219" xr:uid="{31A06104-DA2A-D84C-B529-BB4015721A99}"/>
    <hyperlink ref="B216" r:id="rId220" xr:uid="{0E82875F-1562-624D-BDD1-9E129106FF4E}"/>
    <hyperlink ref="B217" r:id="rId221" xr:uid="{1F2F68BF-D45D-5348-88BA-1C080E9EC526}"/>
    <hyperlink ref="B218" r:id="rId222" xr:uid="{4F4E470C-A9AC-BF47-B9F5-0F75198BF66A}"/>
    <hyperlink ref="B219" r:id="rId223" xr:uid="{18F9DB1A-6E7B-864C-A784-F52661D0AF79}"/>
    <hyperlink ref="B220" r:id="rId224" xr:uid="{B63AF36E-3B97-7742-AEE5-76A6C510A49C}"/>
    <hyperlink ref="B221" r:id="rId225" xr:uid="{8F6C7760-A795-D145-890D-36CEBC8010B7}"/>
    <hyperlink ref="B222" r:id="rId226" xr:uid="{C5415BD9-FF83-4742-9B95-7CF4D16D7540}"/>
    <hyperlink ref="B223" r:id="rId227" xr:uid="{FB05A5FB-51A1-5043-BD22-A45A4F6FE835}"/>
    <hyperlink ref="B224" r:id="rId228" xr:uid="{18083737-D788-614A-82C0-10353C9C9BB7}"/>
    <hyperlink ref="B225" r:id="rId229" xr:uid="{8396315F-12BF-1244-BF07-096DE6E6DC29}"/>
    <hyperlink ref="B226" r:id="rId230" xr:uid="{B3AB2BB9-AF28-BD40-BE5C-4C7AB5E29CF7}"/>
    <hyperlink ref="B227" r:id="rId231" xr:uid="{A6C2332D-F2F4-D047-9D56-EE562CA76349}"/>
    <hyperlink ref="B228" r:id="rId232" xr:uid="{7AD427A8-E4D9-FE4F-A1C9-08D109E37D52}"/>
    <hyperlink ref="B229" r:id="rId233" xr:uid="{50A5BB86-0328-894B-BB3D-84611FF4B308}"/>
    <hyperlink ref="B230" r:id="rId234" xr:uid="{4DE4BD9F-53EE-E54C-B4DE-BDD7EF89B1EF}"/>
    <hyperlink ref="B231" r:id="rId235" xr:uid="{AE1775CA-4A94-4342-AD14-C3721DC377F8}"/>
    <hyperlink ref="B232" r:id="rId236" xr:uid="{08D1C699-1839-E949-AB6D-962AED8BD71E}"/>
    <hyperlink ref="B233" r:id="rId237" xr:uid="{2DDAD30A-8A87-FE4C-9BB2-F5E0A8740171}"/>
    <hyperlink ref="B234" r:id="rId238" xr:uid="{EBAF2166-E9C1-2145-AA46-0E9B355B3704}"/>
    <hyperlink ref="B235" r:id="rId239" xr:uid="{338066AA-ED36-B142-843D-80548346B0A6}"/>
    <hyperlink ref="B236" r:id="rId240" xr:uid="{1BC6CD10-9BA1-AC4F-8A76-DE418354177E}"/>
    <hyperlink ref="B237" r:id="rId241" xr:uid="{BA5112E1-B262-1743-A3B0-5D2623946AE4}"/>
    <hyperlink ref="B238" r:id="rId242" xr:uid="{8FC0E7D5-FED7-E041-A4BB-E4FFC33E471D}"/>
    <hyperlink ref="B239" r:id="rId243" xr:uid="{81C24CBE-9C98-744D-802E-BF18E589E5F3}"/>
    <hyperlink ref="B240" r:id="rId244" xr:uid="{36036574-39C0-144E-BBCC-908140C02E4E}"/>
    <hyperlink ref="B241" r:id="rId245" xr:uid="{74A9A5D2-878E-B348-AE0D-29EA6650B624}"/>
    <hyperlink ref="B242" r:id="rId246" xr:uid="{5BF4F7D6-EF2C-9C4A-A1EA-C6E928ADD063}"/>
    <hyperlink ref="B243" r:id="rId247" xr:uid="{6AEDD84C-16C4-FF41-824C-4E6DC842B5A1}"/>
    <hyperlink ref="B244" r:id="rId248" xr:uid="{E3151A20-9C1F-C548-AD74-C3CAA2F619CA}"/>
    <hyperlink ref="B245" r:id="rId249" xr:uid="{E1B20727-EA1B-B344-B0B2-EA446FD02E6D}"/>
    <hyperlink ref="B246" r:id="rId250" xr:uid="{57190851-E22E-914E-A145-C8F51D43F33A}"/>
    <hyperlink ref="B247" r:id="rId251" xr:uid="{D1173439-89D0-2D4A-8325-C290A7EB9E6A}"/>
    <hyperlink ref="B248" r:id="rId252" xr:uid="{BF8E35F8-1A2A-9645-BAFA-974B4D69F3F0}"/>
    <hyperlink ref="B249" r:id="rId253" xr:uid="{0181DEA6-5C04-A347-9AD1-A0A0AC838E26}"/>
    <hyperlink ref="B250" r:id="rId254" xr:uid="{9AE8542D-F2F7-584A-8AB4-ACDE4628C302}"/>
    <hyperlink ref="B251" r:id="rId255" xr:uid="{D3BF9173-F5DA-A447-9AD8-D78D17BE67A5}"/>
    <hyperlink ref="B252" r:id="rId256" xr:uid="{245A0799-09E9-D747-B345-14DAEE3D6F31}"/>
    <hyperlink ref="B253" r:id="rId257" xr:uid="{BC2EB350-97B2-1541-AF36-F9317CE7898A}"/>
    <hyperlink ref="B254" r:id="rId258" xr:uid="{68275D42-D170-4A4D-AF37-F02B3D5F1541}"/>
    <hyperlink ref="B255" r:id="rId259" xr:uid="{AFA55F0B-124A-7743-AEA0-B8563FB45DDB}"/>
    <hyperlink ref="A256" r:id="rId260" display="nowDevtorium.com" xr:uid="{E3F14568-FC7B-7549-9E54-6E0997075FDD}"/>
    <hyperlink ref="B256" r:id="rId261" xr:uid="{1944F1C6-5783-B84F-87F2-EEFFA5FA0598}"/>
    <hyperlink ref="B257" r:id="rId262" xr:uid="{19B8507C-3AAF-DF44-8663-BFB75E613022}"/>
    <hyperlink ref="B258" r:id="rId263" xr:uid="{8647F560-B7F9-B043-9E5A-02249CDC07C6}"/>
    <hyperlink ref="B259" r:id="rId264" xr:uid="{6875A0FB-DAA3-314A-9825-4CF0D90C34D3}"/>
    <hyperlink ref="A260" r:id="rId265" xr:uid="{21D2BA78-0BD0-8749-A727-0E3FB88FD449}"/>
    <hyperlink ref="B260" r:id="rId266" xr:uid="{45964910-3299-0948-9A29-04B186C267F5}"/>
    <hyperlink ref="B261" r:id="rId267" xr:uid="{8DD75AB4-20B0-FE47-BC34-4F2D5E7ECBEB}"/>
    <hyperlink ref="B262" r:id="rId268" xr:uid="{0A1A1FB2-EC40-B64F-B494-36834182B801}"/>
    <hyperlink ref="B263" r:id="rId269" xr:uid="{AF60AEA4-1C4A-EB43-A263-8224621BA5A7}"/>
    <hyperlink ref="B264" r:id="rId270" xr:uid="{CA41DA72-36D9-9947-A37A-ABEB8AEB10B9}"/>
    <hyperlink ref="B265" r:id="rId271" xr:uid="{A428E67C-2F7E-DD4D-BAEE-53B15984C502}"/>
    <hyperlink ref="B266" r:id="rId272" xr:uid="{0446E692-E84D-F844-8841-DABACC17381B}"/>
    <hyperlink ref="B267" r:id="rId273" xr:uid="{4E590AE7-BA29-924B-B29E-2F970459333A}"/>
    <hyperlink ref="A268" r:id="rId274" xr:uid="{3A35C1B9-26AF-B140-B713-97D5D53C3708}"/>
    <hyperlink ref="B268" r:id="rId275" xr:uid="{C4C4A557-3607-EB46-845E-132F9270A75B}"/>
    <hyperlink ref="B269" r:id="rId276" xr:uid="{B66142D9-45B0-0549-801C-4BB03DEF5E7F}"/>
    <hyperlink ref="B270" r:id="rId277" xr:uid="{A6F2ED7B-B734-5C46-80EB-AE588E5F3723}"/>
    <hyperlink ref="A271" r:id="rId278" xr:uid="{9918AACF-B5EF-E74F-90EC-0A5779C6F8F4}"/>
    <hyperlink ref="B271" r:id="rId279" xr:uid="{396EB398-00AC-574C-BC17-4057171EB7C6}"/>
    <hyperlink ref="B272" r:id="rId280" xr:uid="{AC39E0D2-C2D0-6D41-856D-48BC65AAD305}"/>
    <hyperlink ref="B273" r:id="rId281" xr:uid="{AE70EB17-7A65-B04E-943E-9016A24E4482}"/>
    <hyperlink ref="B274" r:id="rId282" xr:uid="{D83BDD9F-6F03-2A46-B1FA-D5E3F7270DC4}"/>
    <hyperlink ref="B275" r:id="rId283" xr:uid="{FF32C3DE-691F-1C4C-B5AE-99046F308C4C}"/>
    <hyperlink ref="B276" r:id="rId284" xr:uid="{184A3AE4-F89C-6845-99F5-9ECC53DC093C}"/>
    <hyperlink ref="B277" r:id="rId285" xr:uid="{C4BD617B-418F-3C49-AF52-3B9E36335759}"/>
    <hyperlink ref="B278" r:id="rId286" xr:uid="{63AF9067-E013-E14C-8F82-2EBA8A3EC1F5}"/>
    <hyperlink ref="B279" r:id="rId287" xr:uid="{5D15499A-9A33-E24E-9C60-FE64BBC8FE5E}"/>
    <hyperlink ref="B280" r:id="rId288" xr:uid="{428959DC-A606-4741-B5C3-B871DD7F8ECB}"/>
    <hyperlink ref="B281" r:id="rId289" xr:uid="{CC8AB94A-0725-A34F-9170-114A725B0B69}"/>
    <hyperlink ref="B282" r:id="rId290" xr:uid="{9D8147F6-0745-3B44-82C4-4D50BE9C6405}"/>
    <hyperlink ref="A283" r:id="rId291" display="kaliedoscopik.co" xr:uid="{778FB080-4162-6941-9017-28BAFEFEF1DC}"/>
    <hyperlink ref="B283" r:id="rId292" xr:uid="{00FD88CB-6F5E-6A41-94F5-C416EDBC926E}"/>
    <hyperlink ref="B284" r:id="rId293" xr:uid="{9DE41D6D-8054-7C41-AA45-7C5DE4DCD382}"/>
    <hyperlink ref="B285" r:id="rId294" xr:uid="{B3A3EC99-754B-9143-B448-51BC01FB24D4}"/>
    <hyperlink ref="B286" r:id="rId295" xr:uid="{1A79C0F1-2165-874D-98B5-D45B683701C4}"/>
    <hyperlink ref="B287" r:id="rId296" xr:uid="{09C52682-A27D-C94F-97A3-2D44757A8970}"/>
    <hyperlink ref="B288" r:id="rId297" xr:uid="{8E42C637-3932-454C-841A-DBD1BCE798D5}"/>
    <hyperlink ref="B289" r:id="rId298" xr:uid="{F51E8DA5-0B5F-5048-B359-FAC848457F31}"/>
    <hyperlink ref="B290" r:id="rId299" xr:uid="{1CE32910-561C-4C40-938A-A0F940FD1991}"/>
    <hyperlink ref="B291" r:id="rId300" xr:uid="{A892CAFE-DBF2-DB42-A3BD-FCC3F6E8300B}"/>
    <hyperlink ref="B292" r:id="rId301" xr:uid="{F67B11B6-7DD0-D449-8383-6AE57564022D}"/>
    <hyperlink ref="B293" r:id="rId302" xr:uid="{C73823C1-73E6-1448-BCD1-C377D1054788}"/>
    <hyperlink ref="B294" r:id="rId303" xr:uid="{30CD88A0-1AAF-AB4F-8E4F-475B11602B05}"/>
    <hyperlink ref="B295" r:id="rId304" xr:uid="{C6756400-65DF-DA49-9182-6BB6210B3B97}"/>
    <hyperlink ref="B296" r:id="rId305" xr:uid="{7DEAE86C-B2DB-EC48-933F-3BBFE8326EBE}"/>
    <hyperlink ref="B297" r:id="rId306" xr:uid="{C4738454-16B8-9F4D-940B-DB524A1F2C52}"/>
    <hyperlink ref="B298" r:id="rId307" xr:uid="{2F797EE0-D65E-6F47-90F1-07F14B9D73EE}"/>
    <hyperlink ref="B299" r:id="rId308" xr:uid="{29921C8C-5CCB-FF4D-BA73-DA0D607BD74B}"/>
    <hyperlink ref="B300" r:id="rId309" xr:uid="{1FB70A31-066B-F146-9557-92FCA1AA8723}"/>
    <hyperlink ref="B301" r:id="rId310" xr:uid="{939B44EE-209F-F043-A2A9-4E3A83F19C17}"/>
    <hyperlink ref="B302" r:id="rId311" xr:uid="{FEA34A47-ADD7-6F4C-847B-D23A9AEF1F38}"/>
    <hyperlink ref="B303" r:id="rId312" xr:uid="{E1F7B84F-3B42-5D4D-8BE3-BDCAFF6D5BB1}"/>
    <hyperlink ref="B304" r:id="rId313" xr:uid="{6AFBB2C6-A3C5-074A-BA49-4DDF625132BC}"/>
    <hyperlink ref="B305" r:id="rId314" xr:uid="{B2CFE4F1-0AA3-0947-953E-76CDE02D1EC2}"/>
    <hyperlink ref="B306" r:id="rId315" xr:uid="{E0C702A6-60C6-DD43-95FF-C693864CE59B}"/>
    <hyperlink ref="A307" r:id="rId316" xr:uid="{71084C92-1FC8-7F4A-B7D2-38F95BBD73DE}"/>
    <hyperlink ref="B307" r:id="rId317" xr:uid="{86E84E1F-9450-5546-AC7C-166B3BD1E5E6}"/>
    <hyperlink ref="B308" r:id="rId318" xr:uid="{A261E713-33AB-5642-A1E9-D84823A9A946}"/>
    <hyperlink ref="B309" r:id="rId319" xr:uid="{6B874343-00F5-8945-BC02-1D71E4884D88}"/>
    <hyperlink ref="B310" r:id="rId320" xr:uid="{BA629CAB-1C7F-D543-B611-634D42AB390A}"/>
    <hyperlink ref="B311" r:id="rId321" xr:uid="{C595B120-728C-C248-B6E0-AF0CF00BADFC}"/>
    <hyperlink ref="B312" r:id="rId322" xr:uid="{A51E1776-A62F-D84B-9885-051CE9E1C833}"/>
    <hyperlink ref="B313" r:id="rId323" xr:uid="{8705E7AA-6D80-1C4B-9AF6-EEE48E72845D}"/>
    <hyperlink ref="B314" r:id="rId324" xr:uid="{429BB2B5-5752-594A-BD77-94A27354F308}"/>
    <hyperlink ref="B315" r:id="rId325" xr:uid="{26F2AA08-36A4-8D4C-86F5-1783826762C2}"/>
    <hyperlink ref="B316" r:id="rId326" xr:uid="{C6CCAE9C-5167-F340-A954-55299C662BE3}"/>
    <hyperlink ref="B317" r:id="rId327" xr:uid="{2C62E59E-F9ED-AE43-A274-1802C27C84B6}"/>
    <hyperlink ref="A318" r:id="rId328" xr:uid="{2FD1183F-FD7E-C944-B87C-06606CF66B10}"/>
    <hyperlink ref="B318" r:id="rId329" xr:uid="{3D33667C-653C-E848-9FFD-A2089D4CD348}"/>
    <hyperlink ref="B319" r:id="rId330" xr:uid="{5514C0DF-7AD4-9C41-B8D1-C7C12645F4A1}"/>
    <hyperlink ref="B320" r:id="rId331" xr:uid="{4EE44165-41AA-C24D-8C1F-D084F2319906}"/>
    <hyperlink ref="B321" r:id="rId332" xr:uid="{6661CD0B-2341-F644-B683-A9FB9E20F2A6}"/>
    <hyperlink ref="B322" r:id="rId333" xr:uid="{EE76DE19-CEF9-5C42-8C53-B3914021C6F0}"/>
    <hyperlink ref="B323" r:id="rId334" xr:uid="{1E131126-336F-314C-BC5A-C70ECCE69E31}"/>
    <hyperlink ref="B324" r:id="rId335" xr:uid="{39F73600-96D1-134E-84D1-4B71377CB586}"/>
    <hyperlink ref="B325" r:id="rId336" xr:uid="{EA9486FD-0C29-264B-9F16-ED4586CC5AD8}"/>
    <hyperlink ref="B326" r:id="rId337" xr:uid="{12B879B5-3DAD-364A-A5D6-39FA8DEE4004}"/>
    <hyperlink ref="B327" r:id="rId338" xr:uid="{CA9A1695-9938-E043-AFCC-F3609D8813F3}"/>
    <hyperlink ref="B328" r:id="rId339" xr:uid="{5DE65803-60AE-C940-BD17-956DF0817930}"/>
    <hyperlink ref="B329" r:id="rId340" xr:uid="{908209C5-8D78-5E49-80E6-843460EB9F9B}"/>
    <hyperlink ref="B330" r:id="rId341" xr:uid="{5A0AE465-9E7C-BA41-B035-613F7634F00B}"/>
    <hyperlink ref="B331" r:id="rId342" xr:uid="{79C849E5-E32E-E540-990E-0CEE92294525}"/>
    <hyperlink ref="B332" r:id="rId343" xr:uid="{1EC68BDF-EA56-994D-9347-84B492F99D1A}"/>
    <hyperlink ref="B333" r:id="rId344" xr:uid="{3C21EC0A-675B-5E4C-8C0C-56AEE19E8034}"/>
    <hyperlink ref="B334" r:id="rId345" xr:uid="{2C42AC44-8025-D84F-9114-B5484F56DD14}"/>
    <hyperlink ref="B335" r:id="rId346" xr:uid="{10DD5D31-3B0F-034F-8EC5-0E2F90813493}"/>
    <hyperlink ref="B336" r:id="rId347" xr:uid="{9A6EA58A-3E79-CE4E-9C95-B070FE9F3E3A}"/>
    <hyperlink ref="B337" r:id="rId348" xr:uid="{D68A8349-52B5-FD4E-98BC-D97E23F8D92F}"/>
    <hyperlink ref="B338" r:id="rId349" xr:uid="{DC5331FC-06DC-A849-BA66-8E9A75AFB7C2}"/>
    <hyperlink ref="B339" r:id="rId350" xr:uid="{A6327CFD-76D7-B442-B5CE-BE14F1B2934B}"/>
    <hyperlink ref="B340" r:id="rId351" xr:uid="{F8F3E127-F08B-9F49-BA3D-AAB22EF88182}"/>
    <hyperlink ref="B341" r:id="rId352" xr:uid="{77F57EBD-1CB9-A141-A48F-94334A1AA403}"/>
    <hyperlink ref="B342" r:id="rId353" xr:uid="{9F484086-A4DE-7C46-8308-F96E6EF4C4AE}"/>
    <hyperlink ref="B343" r:id="rId354" xr:uid="{B3B782A7-2D8F-6446-A4C6-91BB6F4D8DD8}"/>
    <hyperlink ref="B344" r:id="rId355" xr:uid="{787CC1B3-F2D1-0A4A-8505-D94AB86A3F9D}"/>
    <hyperlink ref="B345" r:id="rId356" location="services" xr:uid="{A72D411C-1215-024C-81D1-8D49365CFCD7}"/>
    <hyperlink ref="B346" r:id="rId357" xr:uid="{1669095E-3E45-6541-84FE-5868F6907726}"/>
    <hyperlink ref="B347" r:id="rId358" xr:uid="{F31918B5-EAEE-E649-9C44-616F2F70B28A}"/>
    <hyperlink ref="B348" r:id="rId359" xr:uid="{35B8012C-F657-424C-8AD8-EC47398B8720}"/>
    <hyperlink ref="B349" r:id="rId360" xr:uid="{FA7CA5A3-E914-5E46-991F-529EEA3FD946}"/>
    <hyperlink ref="B350" r:id="rId361" xr:uid="{4F97EED2-0103-834B-AF21-EDB51CA5B517}"/>
    <hyperlink ref="B351" r:id="rId362" xr:uid="{35DC5A59-AB04-C841-B194-25BEA6740A90}"/>
    <hyperlink ref="B352" r:id="rId363" xr:uid="{887A3F6C-BB02-1D4A-8E02-5070A4489BC0}"/>
    <hyperlink ref="B353" r:id="rId364" xr:uid="{41A2366A-5E4A-7B44-ADC6-8B4B684B6FDE}"/>
    <hyperlink ref="B354" r:id="rId365" xr:uid="{936FC879-CA65-2740-96EE-DB33097D3C6D}"/>
    <hyperlink ref="B355" r:id="rId366" xr:uid="{C6AAF235-83A0-5440-9348-1175594F0880}"/>
    <hyperlink ref="B356" r:id="rId367" xr:uid="{041E420C-3545-6D47-8B10-FB2BEAE87277}"/>
    <hyperlink ref="B357" r:id="rId368" xr:uid="{F0E74F09-36A6-054C-9ADD-C69D1396AA38}"/>
    <hyperlink ref="B358" r:id="rId369" xr:uid="{D9F046F5-3A63-F341-8EBB-2CCC6ED7FB75}"/>
    <hyperlink ref="B359" r:id="rId370" xr:uid="{1B59D558-4B7D-3A4A-AD0A-E66584EBD967}"/>
    <hyperlink ref="B360" r:id="rId371" xr:uid="{FE2F27B8-0250-4045-84B2-1BB44CD9F1BE}"/>
    <hyperlink ref="B361" r:id="rId372" xr:uid="{D7B95CCB-9596-804B-8C9A-50B751B3E305}"/>
    <hyperlink ref="B362" r:id="rId373" xr:uid="{D87946BA-3124-2A42-8B35-2B283320BE24}"/>
    <hyperlink ref="B363" r:id="rId374" xr:uid="{98D311BA-A5F3-1849-80FD-33864D92BC00}"/>
    <hyperlink ref="B364" r:id="rId375" xr:uid="{EEBACEF9-65E9-984D-8BA3-BD12B290510F}"/>
    <hyperlink ref="B365" r:id="rId376" xr:uid="{02C377C6-4F71-1F4D-AD4C-0D7793CF0C20}"/>
    <hyperlink ref="B366" r:id="rId377" xr:uid="{FE910BBA-E0A2-484B-B537-BB5D79C0B6C4}"/>
    <hyperlink ref="B367" r:id="rId378" xr:uid="{586593E6-B63D-BF44-8FDC-D3B7C96F48F1}"/>
    <hyperlink ref="B368" r:id="rId379" xr:uid="{451EB1E8-721B-A24E-93BE-A93AA5911C36}"/>
    <hyperlink ref="B369" r:id="rId380" xr:uid="{EB73D7D2-7866-824A-95C3-DCCFC3927DC4}"/>
    <hyperlink ref="B370" r:id="rId381" xr:uid="{A7544789-C775-854C-BC0E-A7EE27CB7E20}"/>
    <hyperlink ref="B371" r:id="rId382" xr:uid="{DC593AB6-AB68-7E43-843A-2D9EC64535E0}"/>
    <hyperlink ref="B372" r:id="rId383" xr:uid="{FF8FCF5F-2113-4842-A984-38716EEC9CE1}"/>
    <hyperlink ref="B373" r:id="rId384" xr:uid="{5690B2AE-81FE-014C-AB82-94DBCE95782C}"/>
    <hyperlink ref="B374" r:id="rId385" xr:uid="{C205D619-898D-CA45-A0E3-AE37B513196F}"/>
    <hyperlink ref="B375" r:id="rId386" xr:uid="{2A27E267-BB78-8C41-BDC8-49336FBB3D80}"/>
    <hyperlink ref="B376" r:id="rId387" xr:uid="{E4DAC81E-C39F-D647-A067-1A345173847C}"/>
    <hyperlink ref="B377" r:id="rId388" xr:uid="{2AD130C4-E7EB-1740-B15D-5199494894B5}"/>
    <hyperlink ref="B378" r:id="rId389" xr:uid="{E455FA3E-D8FB-7841-A632-44464BCABA6A}"/>
    <hyperlink ref="B379" r:id="rId390" xr:uid="{3484C8D7-7495-9249-8F8E-3A2CFDA65F58}"/>
    <hyperlink ref="A380" r:id="rId391" xr:uid="{4D84D45E-5CB3-A147-B6C9-1600E37C90BC}"/>
    <hyperlink ref="B380" r:id="rId392" xr:uid="{EFF55951-B070-3B44-9781-15AB697C80DF}"/>
    <hyperlink ref="B381" r:id="rId393" xr:uid="{B45704CA-73A7-2249-A214-1BD51B315224}"/>
    <hyperlink ref="B382" r:id="rId394" xr:uid="{FAC5F963-FC61-E846-AAEE-223954A7E7E1}"/>
    <hyperlink ref="B383" r:id="rId395" xr:uid="{F82FAD24-4067-9344-AC23-E27162E43410}"/>
    <hyperlink ref="B384" r:id="rId396" xr:uid="{279BFD1B-805C-7C47-BE79-454B49C14126}"/>
    <hyperlink ref="A385" r:id="rId397" xr:uid="{087D0111-1A0F-AD47-BC12-0B6262DA5474}"/>
    <hyperlink ref="B385" r:id="rId398" xr:uid="{E34683A8-99BB-584F-85AA-5FD2304FE6F6}"/>
    <hyperlink ref="B386" r:id="rId399" xr:uid="{8BF91058-88E3-9342-81E5-AD0B03F91C7D}"/>
    <hyperlink ref="B387" r:id="rId400" xr:uid="{54CB9298-BB6D-5F44-B2EC-BD35ED0661A6}"/>
    <hyperlink ref="B388" r:id="rId401" xr:uid="{2FB14404-6E9A-ED4B-9C85-6583F5D08E7B}"/>
    <hyperlink ref="B389" r:id="rId402" xr:uid="{CCBDF7D6-58FA-B147-8C45-C9176D03DEFF}"/>
    <hyperlink ref="B390" r:id="rId403" xr:uid="{B57073B3-2ECD-B347-8864-90F701F27CCD}"/>
    <hyperlink ref="B391" r:id="rId404" xr:uid="{8ADA9B37-2FFD-A14B-96CB-46B52A10A4DD}"/>
    <hyperlink ref="B392" r:id="rId405" xr:uid="{3C98151D-7127-D849-94DC-53E70A605239}"/>
    <hyperlink ref="B393" r:id="rId406" xr:uid="{FE065AFE-72EB-1344-8345-01810BCF285E}"/>
    <hyperlink ref="B394" r:id="rId407" xr:uid="{2FE08B03-94CB-1444-AA4E-C2F3540964BA}"/>
    <hyperlink ref="B395" r:id="rId408" xr:uid="{0283CF09-0285-2D4B-9071-FDC52F2A42D2}"/>
    <hyperlink ref="B396" r:id="rId409" xr:uid="{F9379AF4-D7B8-E741-93F7-517AC7A85DC3}"/>
    <hyperlink ref="A397" r:id="rId410" xr:uid="{4B6DF4B6-4E21-B449-8128-8F70B89C0228}"/>
    <hyperlink ref="B397" r:id="rId411" xr:uid="{8B6E54E7-93D7-7E45-BF2D-49FE4C9AAAB0}"/>
    <hyperlink ref="B398" r:id="rId412" xr:uid="{09334D49-4CF6-7440-A7EC-A1F3D11FE7CC}"/>
    <hyperlink ref="B399" r:id="rId413" xr:uid="{A3D20060-52BA-5641-9E7E-02C4A2B27518}"/>
    <hyperlink ref="B400" r:id="rId414" xr:uid="{12FF511C-8612-F746-AFA1-F501C602C070}"/>
    <hyperlink ref="B401" r:id="rId415" xr:uid="{0697A685-6326-3B45-9B59-8B51A48BDB00}"/>
    <hyperlink ref="B402" r:id="rId416" xr:uid="{5C953D87-E43B-A741-B3A0-9E0B9EB19A7D}"/>
    <hyperlink ref="B403" r:id="rId417" xr:uid="{DFF4600C-4181-DE41-AB8D-A49CB94C743A}"/>
    <hyperlink ref="B404" r:id="rId418" xr:uid="{C8F04C3B-A246-6F44-BD86-09248389BDFE}"/>
    <hyperlink ref="B405" r:id="rId419" xr:uid="{7BDD3180-003C-8C4F-AEB6-08DC2663BDDB}"/>
    <hyperlink ref="B406" r:id="rId420" xr:uid="{8A154C8F-1D35-A546-9136-251260CFC62F}"/>
    <hyperlink ref="B407" r:id="rId421" xr:uid="{D26DC3F4-C4F9-C141-A0F0-DBB3FB36BCB6}"/>
    <hyperlink ref="B408" r:id="rId422" xr:uid="{8F3AF356-223B-784C-B026-97287EA49250}"/>
    <hyperlink ref="B409" r:id="rId423" xr:uid="{1CBB5DFC-0883-7847-84F9-F1AFB7604C33}"/>
    <hyperlink ref="B410" r:id="rId424" xr:uid="{7FC3B5CE-B9D5-4C43-A9FE-01FD097FF5BC}"/>
    <hyperlink ref="B411" r:id="rId425" xr:uid="{19968FA7-6404-824E-BC68-C20A3BE202F5}"/>
    <hyperlink ref="B412" r:id="rId426" xr:uid="{6A9B56C5-C477-0847-8FD8-BE2D8FE2BF29}"/>
    <hyperlink ref="B413" r:id="rId427" xr:uid="{E9CD64A1-6CF0-A64F-9B45-D2521721D1CE}"/>
    <hyperlink ref="B414" r:id="rId428" xr:uid="{4D6A15AD-6471-7946-9D0C-A835836B3643}"/>
    <hyperlink ref="B415" r:id="rId429" xr:uid="{F7CD1E57-E30B-7846-A4E6-FE9946C37A4A}"/>
    <hyperlink ref="B416" r:id="rId430" xr:uid="{DE124369-F965-A74A-ADB3-60D97B227FAC}"/>
    <hyperlink ref="B417" r:id="rId431" xr:uid="{3BF10297-59EC-0947-9083-CAB1ACBFADCE}"/>
    <hyperlink ref="B418" r:id="rId432" xr:uid="{3889F71F-D361-9E46-A055-CBD641E3619D}"/>
    <hyperlink ref="B419" r:id="rId433" xr:uid="{0E63E0C1-EEFF-6645-AB25-C1B20EA95E3E}"/>
    <hyperlink ref="B420" r:id="rId434" xr:uid="{2DDFD389-6676-FC46-BB68-1BB4F5ED7596}"/>
    <hyperlink ref="B421" r:id="rId435" xr:uid="{015551D2-0410-BD40-B9BA-0444A15DE9F1}"/>
    <hyperlink ref="B422" r:id="rId436" xr:uid="{AE40CD94-71E8-C143-B01A-03BB6FA5CB26}"/>
    <hyperlink ref="B423" r:id="rId437" xr:uid="{DF808CB0-5CFF-A44A-ADBE-28659821431D}"/>
    <hyperlink ref="B424" r:id="rId438" xr:uid="{5C0D9E3A-64A6-F047-8232-745D1A23FEBE}"/>
    <hyperlink ref="B425" r:id="rId439" xr:uid="{A2C5E399-25EA-6F4A-ACE5-F5701372BECC}"/>
    <hyperlink ref="B426" r:id="rId440" xr:uid="{F3F19477-DE1F-B946-B9F6-9D0C711A4E10}"/>
    <hyperlink ref="B427" r:id="rId441" xr:uid="{30FDF494-02F1-3C4A-9B2F-3C222485D722}"/>
    <hyperlink ref="B428" r:id="rId442" xr:uid="{9D7F844F-6CCC-FA43-A88F-B2A2983EEE30}"/>
    <hyperlink ref="B429" r:id="rId443" xr:uid="{FF1A974A-C683-0049-8F4E-9F4F87DEB02E}"/>
    <hyperlink ref="B430" r:id="rId444" xr:uid="{6A8DAD73-1E50-3B4C-861A-2FCB38A9D994}"/>
    <hyperlink ref="B431" r:id="rId445" xr:uid="{FF6EB757-68C0-FB47-91AF-C374C35110E2}"/>
    <hyperlink ref="B432" r:id="rId446" xr:uid="{69E84D00-E347-104E-895B-2766A450559C}"/>
    <hyperlink ref="B433" r:id="rId447" xr:uid="{9537F89A-60CF-414C-9C6A-2BA26EE85909}"/>
    <hyperlink ref="B434" r:id="rId448" xr:uid="{D39405AE-E54B-6B4D-8FB8-D3309E6E993F}"/>
    <hyperlink ref="B435" r:id="rId449" xr:uid="{033A3226-222D-EC4F-B3FF-EBF7C1CB14CC}"/>
    <hyperlink ref="B436" r:id="rId450" xr:uid="{F358EC5D-94BB-9B4A-AA15-8E6AD18DB432}"/>
    <hyperlink ref="B437" r:id="rId451" xr:uid="{85EC015F-B2BD-0B4F-A30C-5E1A189F2161}"/>
    <hyperlink ref="B438" r:id="rId452" xr:uid="{787CE8ED-DB2C-AB42-802E-3AD4D049D3A4}"/>
    <hyperlink ref="B439" r:id="rId453" xr:uid="{5185902F-89F0-F947-91C0-7F2707BAB14B}"/>
    <hyperlink ref="B440" r:id="rId454" xr:uid="{142F49AB-356D-F243-9022-0B2AD0457BB8}"/>
    <hyperlink ref="B441" r:id="rId455" xr:uid="{C096028D-D2DD-064E-9F1A-70D5DE968B53}"/>
    <hyperlink ref="B442" r:id="rId456" xr:uid="{E69C4F83-C0AF-C849-8F94-A12170D24753}"/>
    <hyperlink ref="B443" r:id="rId457" xr:uid="{75F5D3A8-5D9D-AE4E-A8EA-F4A56454B260}"/>
    <hyperlink ref="B444" r:id="rId458" xr:uid="{A4E2973E-FB6E-5C4C-9811-5D211A84F1DD}"/>
    <hyperlink ref="B445" r:id="rId459" xr:uid="{93157FD3-32DF-944D-A08F-2B1E4D63E48C}"/>
    <hyperlink ref="B446" r:id="rId460" xr:uid="{B00A8883-A1FC-8C45-85D6-D2E72A0786F9}"/>
    <hyperlink ref="B447" r:id="rId461" xr:uid="{7640241A-C549-2441-862F-7365D2412BFD}"/>
    <hyperlink ref="B448" r:id="rId462" xr:uid="{DA7B2C9A-8D84-CF46-A7EB-A78E751C0F22}"/>
    <hyperlink ref="B449" r:id="rId463" xr:uid="{27EDDC3A-D410-2144-BE79-192B4F03ADF1}"/>
    <hyperlink ref="B450" r:id="rId464" xr:uid="{AA24412F-7660-A14C-BC8C-9DA3C6D71CDB}"/>
    <hyperlink ref="B451" r:id="rId465" xr:uid="{78052A8E-D901-7C49-8B27-37FD207DD067}"/>
    <hyperlink ref="B452" r:id="rId466" xr:uid="{EF1667AB-7E97-2A4F-BE06-5B155ED44FF9}"/>
    <hyperlink ref="B453" r:id="rId467" xr:uid="{239D2531-91A8-BD45-8FA9-5FE4BE37BBB8}"/>
    <hyperlink ref="B454" r:id="rId468" xr:uid="{5C4715E3-6DFD-604A-995B-ACA6DA83A857}"/>
    <hyperlink ref="B455" r:id="rId469" xr:uid="{9E924A73-FC89-0C40-A5C5-8F46D9C186AF}"/>
    <hyperlink ref="B456" r:id="rId470" xr:uid="{6D12E091-49D7-CC48-9059-AD0B3DA53E18}"/>
    <hyperlink ref="B457" r:id="rId471" xr:uid="{40BEEF57-CD4F-EE40-8536-CC305501F3F5}"/>
    <hyperlink ref="B458" r:id="rId472" xr:uid="{07B4BA88-28AC-6345-81ED-1755311CFF87}"/>
    <hyperlink ref="B459" r:id="rId473" xr:uid="{BAED1B7E-7B2F-A34E-B140-6DB2FF4C4846}"/>
    <hyperlink ref="B460" r:id="rId474" xr:uid="{EB2F3341-6433-8A40-AA49-579D5535E5AC}"/>
    <hyperlink ref="B461" r:id="rId475" xr:uid="{36ED99E0-1D71-C641-8586-7A17A528392C}"/>
    <hyperlink ref="B462" r:id="rId476" xr:uid="{7BC08038-6B9F-F147-BEC7-DA0FD1AFD26F}"/>
    <hyperlink ref="B463" r:id="rId477" xr:uid="{E9570931-4330-F543-93EC-44067DC7D96A}"/>
    <hyperlink ref="B464" r:id="rId478" xr:uid="{66AC3EC6-C10D-CF48-B81C-B280620B2B9F}"/>
    <hyperlink ref="B465" r:id="rId479" xr:uid="{592B653F-F127-704C-8460-45F5D1B6FA6C}"/>
    <hyperlink ref="B466" r:id="rId480" xr:uid="{A0271F07-119F-E54A-AE81-48C896242489}"/>
    <hyperlink ref="B467" r:id="rId481" xr:uid="{89B2AA14-729F-B642-B059-6959DA9A60B7}"/>
    <hyperlink ref="B468" r:id="rId482" xr:uid="{9EFFC5B6-445C-7D4D-AD03-CF992307659B}"/>
    <hyperlink ref="B469" r:id="rId483" xr:uid="{59A7CEFF-38BA-E646-8C7B-329BFB87A8FF}"/>
    <hyperlink ref="B470" r:id="rId484" xr:uid="{C3858102-4B8A-734E-9AAA-33F29D990AA9}"/>
    <hyperlink ref="B471" r:id="rId485" xr:uid="{A5236052-17F5-BC40-95A7-2B23071DF6BB}"/>
    <hyperlink ref="B472" r:id="rId486" xr:uid="{399D915D-08A7-DA45-ACBD-12E51A20F758}"/>
    <hyperlink ref="B473" r:id="rId487" xr:uid="{312413CA-285C-994F-8A24-867E2D1AC107}"/>
    <hyperlink ref="B474" r:id="rId488" xr:uid="{7E3A95AF-3E5A-984B-8700-2B516D298681}"/>
    <hyperlink ref="B475" r:id="rId489" xr:uid="{7F350084-6507-994A-9913-692CDFDE2BDA}"/>
    <hyperlink ref="B476" r:id="rId490" xr:uid="{5B584B60-1340-E644-AA46-385D68703E25}"/>
    <hyperlink ref="B477" r:id="rId491" xr:uid="{9AE24CAA-6F98-344F-97E7-CB23594753CC}"/>
    <hyperlink ref="B478" r:id="rId492" xr:uid="{0D3FC48B-C100-344A-A4CF-76897535A8E5}"/>
    <hyperlink ref="B479" r:id="rId493" xr:uid="{65F5CEE8-F521-A54B-9294-30BB40518049}"/>
    <hyperlink ref="B480" r:id="rId494" xr:uid="{918F1612-44A9-1241-AA2A-0322476D5BED}"/>
    <hyperlink ref="A481" r:id="rId495" xr:uid="{212F6464-9831-4040-8C02-C1458F8819B6}"/>
    <hyperlink ref="B481" r:id="rId496" xr:uid="{9D83F572-10D7-D841-A4A0-A5979E6BE047}"/>
    <hyperlink ref="B482" r:id="rId497" xr:uid="{CEF9ACB3-A869-5044-B4B7-2B9CE954191D}"/>
    <hyperlink ref="B483" r:id="rId498" xr:uid="{4FCFF66C-40E2-4242-AF87-58E3749EA0FA}"/>
    <hyperlink ref="B484" r:id="rId499" xr:uid="{F7C83E66-3171-5B42-AE48-913FA6812139}"/>
    <hyperlink ref="B485" r:id="rId500" xr:uid="{1686190F-4E98-6546-8369-E847D5535549}"/>
    <hyperlink ref="B486" r:id="rId501" xr:uid="{078D287C-5837-1A43-B1CB-C4C97196B827}"/>
    <hyperlink ref="B487" r:id="rId502" xr:uid="{8BF6C39B-DC60-0042-A5D9-FEB8B5ECD42E}"/>
    <hyperlink ref="B488" r:id="rId503" xr:uid="{1C118B4C-1641-ED46-822F-390EFE12DB07}"/>
    <hyperlink ref="B489" r:id="rId504" xr:uid="{DF9B60CB-3BCD-0844-B027-A284CE502CAC}"/>
    <hyperlink ref="B490" r:id="rId505" xr:uid="{5D754D86-3421-6E40-BA0C-DEC6A78A6CAE}"/>
    <hyperlink ref="B491" r:id="rId506" xr:uid="{702CF154-D943-CE4C-82B2-F9F24421786D}"/>
    <hyperlink ref="B492" r:id="rId507" xr:uid="{2B9C231F-B0FE-2F4A-B72C-4B603B77FB87}"/>
    <hyperlink ref="B493" r:id="rId508" xr:uid="{9A7455B1-FC71-874B-82E1-4B3F75FBDC19}"/>
    <hyperlink ref="B494" r:id="rId509" xr:uid="{C4A21479-A7DE-814F-86D2-570BBBF65866}"/>
    <hyperlink ref="B495" r:id="rId510" xr:uid="{60D26D72-9A90-A142-A7F2-0EC0F5C6EBA2}"/>
    <hyperlink ref="B496" r:id="rId511" xr:uid="{3C9AD4B5-3037-2947-8324-EF8C89B34E59}"/>
    <hyperlink ref="B497" r:id="rId512" xr:uid="{C02EC3D6-67E6-4A42-B305-DE446D10E268}"/>
    <hyperlink ref="B498" r:id="rId513" xr:uid="{359FE5EE-1ED9-4840-BBE5-97FCF3D7D425}"/>
    <hyperlink ref="B499" r:id="rId514" xr:uid="{F34B5675-61FD-F146-BC01-3DC9CD69601E}"/>
    <hyperlink ref="B500" r:id="rId515" xr:uid="{0D3FD402-593E-074C-AE56-A086D5CB8BC6}"/>
    <hyperlink ref="B501" r:id="rId516" xr:uid="{FC99F13F-457C-E240-9CC8-2C8CB50C16BE}"/>
    <hyperlink ref="B502" r:id="rId517" xr:uid="{FB4675D5-1E86-8549-8CF2-D44EC87F8A40}"/>
    <hyperlink ref="B503" r:id="rId518" xr:uid="{B45E1AA8-9D27-2A47-9437-8AA82BEB0315}"/>
    <hyperlink ref="B504" r:id="rId519" xr:uid="{B78A9939-E1EA-BF47-BE2A-E6B9CF5250D1}"/>
    <hyperlink ref="B505" r:id="rId520" xr:uid="{36E8890D-8030-D748-9737-72F7C9D55209}"/>
    <hyperlink ref="B506" r:id="rId521" xr:uid="{03AC1D6B-81DB-2340-89F3-DCFC3B5D72E3}"/>
    <hyperlink ref="B507" r:id="rId522" xr:uid="{389471E0-E4C0-774A-AB9F-2B45C3D76F97}"/>
    <hyperlink ref="B508" r:id="rId523" xr:uid="{E461E9E0-D2C2-2548-94C9-AE46632E6E12}"/>
    <hyperlink ref="B509" r:id="rId524" xr:uid="{4AE06252-79AD-EF4B-8F0D-2AB881059705}"/>
    <hyperlink ref="B510" r:id="rId525" xr:uid="{07653E63-7876-2C48-AC8B-D587BAC935D1}"/>
    <hyperlink ref="B511" r:id="rId526" xr:uid="{82F7F7F8-91BF-7040-AC00-73AD5ED9FD17}"/>
    <hyperlink ref="B512" r:id="rId527" xr:uid="{0C020F7A-0833-E844-AE98-73B4BFCD3DAF}"/>
    <hyperlink ref="B513" r:id="rId528" xr:uid="{EC69E296-16CF-4846-8D39-3FDBE4519BD3}"/>
    <hyperlink ref="B514" r:id="rId529" xr:uid="{44689AF3-609B-F549-873E-59348B340F2E}"/>
    <hyperlink ref="B515" r:id="rId530" xr:uid="{ADF85844-7D86-A348-B6E9-675B6B86B11E}"/>
    <hyperlink ref="B516" r:id="rId531" xr:uid="{6C7D5238-3B7B-AE47-8CFF-02B9C828D6F7}"/>
    <hyperlink ref="B517" r:id="rId532" xr:uid="{924AB9E7-EE20-FF4E-B3E8-3F493A7463F8}"/>
    <hyperlink ref="B518" r:id="rId533" xr:uid="{249CAF54-0599-7847-B8DF-6BE2BAA28FB6}"/>
    <hyperlink ref="B519" r:id="rId534" xr:uid="{577E6461-8149-3D47-8143-D403237A413C}"/>
    <hyperlink ref="B520" r:id="rId535" xr:uid="{4C26A8F8-C2CB-8E41-B668-D33228A17707}"/>
    <hyperlink ref="B521" r:id="rId536" xr:uid="{55B5587B-E1F9-2549-87F6-E91BBE49397B}"/>
    <hyperlink ref="B522" r:id="rId537" xr:uid="{866DFBDF-42B8-A84A-8C0F-3C6DA56AB993}"/>
    <hyperlink ref="B523" r:id="rId538" xr:uid="{325F19B4-6881-324D-AA8B-05D5B9009D46}"/>
    <hyperlink ref="B524" r:id="rId539" xr:uid="{F290B164-61B6-A149-A795-1D03CFD6152C}"/>
    <hyperlink ref="B525" r:id="rId540" xr:uid="{3EFA7066-5F31-9F43-BAA6-B79DC2BF7799}"/>
    <hyperlink ref="B526" r:id="rId541" xr:uid="{42EAC389-42FA-4941-BDF6-34F952244CDF}"/>
    <hyperlink ref="B527" r:id="rId542" xr:uid="{33902850-3C41-5E42-B1BE-870AC376BC4C}"/>
    <hyperlink ref="B528" r:id="rId543" xr:uid="{58FA373C-2846-594F-B565-2C1137375B0C}"/>
    <hyperlink ref="B529" r:id="rId544" xr:uid="{3B3F1377-8BE7-CB4A-8723-32B2FD7417CF}"/>
    <hyperlink ref="B530" r:id="rId545" xr:uid="{AA5AF347-545B-2545-8862-01EAF728A0BF}"/>
    <hyperlink ref="A531" r:id="rId546" xr:uid="{353FF849-8710-434C-8677-E2A127195765}"/>
    <hyperlink ref="B531" r:id="rId547" xr:uid="{C1AF1FB7-708E-B846-B1EB-9840AED0739C}"/>
    <hyperlink ref="B532" r:id="rId548" xr:uid="{E716F23C-C421-2644-918F-CBC9022C49C3}"/>
    <hyperlink ref="B533" r:id="rId549" xr:uid="{A470C7A0-EF63-2F47-A1E2-828815D9C804}"/>
    <hyperlink ref="B534" r:id="rId550" xr:uid="{D89D9B7C-DE20-F148-A8CA-9FB6B0BA4EA8}"/>
    <hyperlink ref="B535" r:id="rId551" xr:uid="{413E5B82-F1C9-8F41-93FE-C5FDFC44A80D}"/>
    <hyperlink ref="B536" r:id="rId552" xr:uid="{1FB4D47C-EEF1-D847-B7CA-68F16EE1EA02}"/>
    <hyperlink ref="B537" r:id="rId553" xr:uid="{9D93D309-052C-0D4B-A2F7-8170FC199AD5}"/>
    <hyperlink ref="B538" r:id="rId554" xr:uid="{0DE7456A-BE23-F040-AB0A-48FE1AC14D81}"/>
    <hyperlink ref="B539" r:id="rId555" xr:uid="{C33DD0CA-CFC1-8147-BCB6-A598E9B82723}"/>
    <hyperlink ref="B540" r:id="rId556" xr:uid="{5BF3869C-08B3-9E49-B5E7-B6DA96BF6F85}"/>
    <hyperlink ref="B541" r:id="rId557" xr:uid="{2A5234E8-3074-B744-B868-5D88F6A1DCCE}"/>
    <hyperlink ref="B542" r:id="rId558" xr:uid="{00689179-D390-5F4F-A806-C33E84356375}"/>
    <hyperlink ref="B543" r:id="rId559" xr:uid="{8D980E7E-7F68-3F4A-88B0-47B4F4C00222}"/>
    <hyperlink ref="B544" r:id="rId560" xr:uid="{BDFA4373-35FE-814A-9010-1DDC16B903E8}"/>
    <hyperlink ref="B545" r:id="rId561" xr:uid="{6B3383BE-6A6E-274D-A1CC-EC79A8728034}"/>
    <hyperlink ref="B546" r:id="rId562" xr:uid="{6EDF04BB-6BBC-3C49-8841-5D55A460F51D}"/>
    <hyperlink ref="B547" r:id="rId563" xr:uid="{421CB0F5-AC21-7F40-A560-33A0856F9BEE}"/>
    <hyperlink ref="B548" r:id="rId564" xr:uid="{8C7A88AD-00CA-894F-BA26-D099968C9165}"/>
    <hyperlink ref="B549" r:id="rId565" xr:uid="{92952C5F-06FD-6649-9A9B-1266636B1131}"/>
    <hyperlink ref="B550" r:id="rId566" xr:uid="{DDEDB819-45CB-7C4C-9A56-89E76F7262A6}"/>
    <hyperlink ref="B551" r:id="rId567" xr:uid="{C636A313-3B6D-8246-B908-CC0463600C33}"/>
    <hyperlink ref="B552" r:id="rId568" xr:uid="{C65FFC89-968D-0348-8749-C9DC8EB70CBE}"/>
    <hyperlink ref="B553" r:id="rId569" xr:uid="{8687043C-5B81-3B4D-9035-B72D9F7AB528}"/>
    <hyperlink ref="B554" r:id="rId570" xr:uid="{D8DB3530-D548-FA47-9891-8E3BC0F11531}"/>
    <hyperlink ref="A555" r:id="rId571" xr:uid="{E50D0057-107F-7F41-8AD9-3297BD46FB70}"/>
    <hyperlink ref="B555" r:id="rId572" xr:uid="{0CAAC400-B03E-084D-8B68-B010874C0E0C}"/>
    <hyperlink ref="B556" r:id="rId573" xr:uid="{F7AD1A02-904A-8D45-BF3B-563CC054CA22}"/>
    <hyperlink ref="B557" r:id="rId574" xr:uid="{532D531D-5B73-2149-B893-7015BA23BF2F}"/>
    <hyperlink ref="B558" r:id="rId575" xr:uid="{34A0B3E9-676B-D347-B24A-C6004E2CBF19}"/>
    <hyperlink ref="B559" r:id="rId576" xr:uid="{BC55463C-0479-D644-91F9-1558A17677AD}"/>
    <hyperlink ref="B560" r:id="rId577" xr:uid="{F2BF4F21-C391-4741-BDEA-604030B2E9B3}"/>
    <hyperlink ref="B561" r:id="rId578" xr:uid="{931ECBF4-5B57-A444-BFBA-4D2EBD9ED606}"/>
    <hyperlink ref="B562" r:id="rId579" xr:uid="{B881479E-ACA7-6345-8C6E-D6E617472F43}"/>
    <hyperlink ref="B563" r:id="rId580" xr:uid="{80B71D14-40C9-CE41-97AE-AD1E70156939}"/>
    <hyperlink ref="B564" r:id="rId581" xr:uid="{4C271977-3063-B241-915D-EEE1C15CCE23}"/>
    <hyperlink ref="B565" r:id="rId582" xr:uid="{2CB9A297-AC0C-124B-A934-BBAD82C8C721}"/>
    <hyperlink ref="B566" r:id="rId583" xr:uid="{E1C8CF4B-F8AA-3242-B7E4-919C06B3AE51}"/>
    <hyperlink ref="B567" r:id="rId584" xr:uid="{8D3D0D06-62DA-5248-87AC-9465D4409B03}"/>
    <hyperlink ref="B568" r:id="rId585" xr:uid="{E6C4C9CF-D62B-BA40-B5C1-A0F2867C70EA}"/>
    <hyperlink ref="B569" r:id="rId586" xr:uid="{3D892EF5-9D5E-5649-A3F0-47BEF65654BE}"/>
    <hyperlink ref="B570" r:id="rId587" xr:uid="{B53AD5DA-AFC3-F240-8895-605508CB67B1}"/>
    <hyperlink ref="B571" r:id="rId588" xr:uid="{89FB739C-4FC7-744A-8679-DA0FBB86D04A}"/>
    <hyperlink ref="B572" r:id="rId589" xr:uid="{42B961F8-4ADC-B94B-82EF-99BB5771F5E4}"/>
    <hyperlink ref="B573" r:id="rId590" xr:uid="{9D6C46F0-B8B7-D64D-B047-60E72E50CF9E}"/>
    <hyperlink ref="B574" r:id="rId591" xr:uid="{F09880E3-84AE-2642-9257-9ABC3CA0A5C0}"/>
    <hyperlink ref="B575" r:id="rId592" xr:uid="{46CF17DE-4DD8-354D-80FE-28C3B9AB9FF0}"/>
    <hyperlink ref="B576" r:id="rId593" xr:uid="{D3CE1706-D9B6-E34E-BF62-E88F0BFF08E0}"/>
    <hyperlink ref="B577" r:id="rId594" xr:uid="{0052934B-D938-154F-8A1B-46B64B1B40FA}"/>
    <hyperlink ref="B578" r:id="rId595" xr:uid="{BB1A320F-358D-274D-9774-B3C212B2D0DC}"/>
    <hyperlink ref="B579" r:id="rId596" xr:uid="{D3238309-F201-AF45-9E54-DCDA591D622C}"/>
    <hyperlink ref="B580" r:id="rId597" xr:uid="{721BEC85-2C25-494A-8E34-8CF80BA3580B}"/>
    <hyperlink ref="B581" r:id="rId598" xr:uid="{77623C86-F17F-B84F-9F7D-1AB654DBE75F}"/>
    <hyperlink ref="B582" r:id="rId599" xr:uid="{3FA956B3-6043-0E46-AFB0-248692CB6D4F}"/>
    <hyperlink ref="B583" r:id="rId600" xr:uid="{C65D2569-E269-B74F-89BB-B2D0AFDE3AAD}"/>
    <hyperlink ref="B584" r:id="rId601" xr:uid="{70D50D05-1D8F-2D4A-9B39-EFC4E8F4B5B0}"/>
    <hyperlink ref="B585" r:id="rId602" xr:uid="{48486A57-9E12-0645-B752-4AA75789E84A}"/>
    <hyperlink ref="B586" r:id="rId603" xr:uid="{0C6B28D8-3701-8A4D-BDAE-46D0BA1D057F}"/>
    <hyperlink ref="A587" r:id="rId604" xr:uid="{761D7759-AD16-A941-9383-8C2877030235}"/>
    <hyperlink ref="B587" r:id="rId605" xr:uid="{5F9EBABB-1A7A-3A4E-B255-D88BEAFDA860}"/>
    <hyperlink ref="B588" r:id="rId606" xr:uid="{BDFD2055-EA99-CD41-83D4-9D1577DC1283}"/>
    <hyperlink ref="B589" r:id="rId607" xr:uid="{2E3DD246-6BC6-0B43-A0B0-12313AC45EF3}"/>
    <hyperlink ref="B590" r:id="rId608" xr:uid="{20D295C1-FBD1-3948-A081-489A52752720}"/>
    <hyperlink ref="A591" r:id="rId609" xr:uid="{B9948748-882A-2743-952B-FC31113C8FBD}"/>
    <hyperlink ref="B591" r:id="rId610" xr:uid="{881A81E6-AE95-834B-930B-87A32C0CCCFD}"/>
    <hyperlink ref="B592" r:id="rId611" xr:uid="{8FEB3EAE-F7AA-ED47-8A8E-2378338AA16A}"/>
    <hyperlink ref="B593" r:id="rId612" xr:uid="{337D6EB6-39C4-AB46-8976-361C36F741F1}"/>
    <hyperlink ref="B594" r:id="rId613" xr:uid="{468C425C-A124-A64D-8D62-2A4E66FE4D7C}"/>
    <hyperlink ref="B595" r:id="rId614" xr:uid="{14674AAE-7C44-0B45-ADA2-B901013A3E93}"/>
    <hyperlink ref="B596" r:id="rId615" xr:uid="{0EEA8E6A-2D7E-2E46-AC48-E5934C763C59}"/>
    <hyperlink ref="B597" r:id="rId616" xr:uid="{5AB4F39E-8EFC-CD44-96F2-65B4AA1CD307}"/>
    <hyperlink ref="B598" r:id="rId617" xr:uid="{BBE7D438-9C2B-0B48-807D-AEA65767EF29}"/>
    <hyperlink ref="B599" r:id="rId618" xr:uid="{6C7BE841-D484-DC4B-A4CB-C8710588E861}"/>
    <hyperlink ref="B600" r:id="rId619" xr:uid="{6D915E42-264A-714D-AA13-34E3560D6C89}"/>
    <hyperlink ref="B601" r:id="rId620" xr:uid="{D889F7E1-3BB5-584F-9835-EBD77631C97D}"/>
    <hyperlink ref="B602" r:id="rId621" xr:uid="{1F806835-B991-5748-A29A-774F555AB0C2}"/>
    <hyperlink ref="B603" r:id="rId622" xr:uid="{7C0150A6-F185-E543-98E3-B6C14E19140C}"/>
    <hyperlink ref="B604" r:id="rId623" xr:uid="{208598F7-11EB-6E4D-891A-D708917E8ACB}"/>
    <hyperlink ref="B605" r:id="rId624" xr:uid="{959A2679-BB0B-B84F-92BD-FF432EDFCDA3}"/>
    <hyperlink ref="B606" r:id="rId625" xr:uid="{A4C1C256-BFDA-634B-B662-217193F65CC0}"/>
    <hyperlink ref="B607" r:id="rId626" xr:uid="{4761258C-1289-7B40-9A38-DED0EEE0CD96}"/>
    <hyperlink ref="B608" r:id="rId627" xr:uid="{0E6C4794-B2CE-BB40-8AE0-5CD3D2D5F2E3}"/>
    <hyperlink ref="B609" r:id="rId628" xr:uid="{DC350BE8-E01D-3341-B397-2299710EDA2A}"/>
    <hyperlink ref="B610" r:id="rId629" xr:uid="{061BC26E-EA22-0247-9BC6-62BAAC16840C}"/>
    <hyperlink ref="B611" r:id="rId630" xr:uid="{1CD3BA16-BA76-C444-9FFA-754E64CDB87D}"/>
    <hyperlink ref="B612" r:id="rId631" xr:uid="{8A46E77A-997E-F44A-9859-FE9BCE5E1EAE}"/>
    <hyperlink ref="B613" r:id="rId632" xr:uid="{BDA58468-BFCE-9743-947D-F7C70B1BF3D3}"/>
    <hyperlink ref="B614" r:id="rId633" xr:uid="{330800E0-5242-CB43-955F-73F744E4D71D}"/>
    <hyperlink ref="B615" r:id="rId634" xr:uid="{BDF68EB7-F72A-9945-9208-7D3D184CFFD3}"/>
    <hyperlink ref="B616" r:id="rId635" xr:uid="{9236ABFB-980A-7D4D-85CC-832EEC7C483B}"/>
    <hyperlink ref="B617" r:id="rId636" xr:uid="{4BC1D082-CFD5-0B4C-9419-950BB8B7F825}"/>
    <hyperlink ref="B618" r:id="rId637" xr:uid="{44E8AC99-DDBA-594B-B26D-AE8980ED4B77}"/>
    <hyperlink ref="B619" r:id="rId638" xr:uid="{D8548706-9A8A-1D47-9F16-FEAD0A0306A9}"/>
    <hyperlink ref="B620" r:id="rId639" xr:uid="{454E7CDD-21A2-C746-87E9-73C09BF8D6B6}"/>
    <hyperlink ref="B621" r:id="rId640" xr:uid="{AE1A259E-4E72-C748-A621-809933BB610E}"/>
    <hyperlink ref="B622" r:id="rId641" xr:uid="{96996726-2C09-6043-A254-118396FB8B0D}"/>
    <hyperlink ref="B623" r:id="rId642" xr:uid="{57AADC06-2AF4-3949-BA1D-C19937D32BC7}"/>
    <hyperlink ref="A624" r:id="rId643" xr:uid="{C865A99C-B610-C243-AD0F-61DEC067625C}"/>
    <hyperlink ref="B624" r:id="rId644" xr:uid="{4D005230-98AE-9645-8935-8F190449EB86}"/>
    <hyperlink ref="B625" r:id="rId645" xr:uid="{725B5DDF-4148-BB41-B7F9-B1D81E2BC654}"/>
    <hyperlink ref="B626" r:id="rId646" xr:uid="{BD9F0234-07A2-CB45-802E-D38473F3DA29}"/>
    <hyperlink ref="B627" r:id="rId647" xr:uid="{BBA2E0D2-8699-044B-B2AD-ED51970A106E}"/>
    <hyperlink ref="B628" r:id="rId648" xr:uid="{FE19A084-1D32-524B-A903-CD59146C601E}"/>
    <hyperlink ref="B629" r:id="rId649" xr:uid="{5DE3FD81-142A-6746-B7FB-C8F06BDD3F9C}"/>
    <hyperlink ref="B630" r:id="rId650" xr:uid="{B595495F-E654-1645-A937-13DEBC0E2329}"/>
    <hyperlink ref="B631" r:id="rId651" xr:uid="{7728D63F-2574-BB42-9CF2-385A4B2533CC}"/>
    <hyperlink ref="B632" r:id="rId652" xr:uid="{D12F39FA-E871-894E-A647-135CB79B7CE3}"/>
    <hyperlink ref="B633" r:id="rId653" xr:uid="{4A367129-4ED7-6944-9B68-59BAF4CD67D0}"/>
    <hyperlink ref="B634" r:id="rId654" xr:uid="{74E586A6-A50B-034B-9543-C04831D9BE79}"/>
    <hyperlink ref="B635" r:id="rId655" xr:uid="{4494182B-4212-CC4A-AAB5-E04A1AC7FCE5}"/>
    <hyperlink ref="B636" r:id="rId656" xr:uid="{3D69158D-E8A8-7D4E-8CA5-394D5C9A95FD}"/>
    <hyperlink ref="A637" r:id="rId657" xr:uid="{DC2F6CF1-891D-E84E-B310-B4C8B315983D}"/>
    <hyperlink ref="B637" r:id="rId658" xr:uid="{582E3C75-E3B7-BE4E-BF47-201E1C089B14}"/>
    <hyperlink ref="B638" r:id="rId659" xr:uid="{FDFA15F3-361A-4441-A826-91E70DDC74AE}"/>
    <hyperlink ref="B639" r:id="rId660" xr:uid="{01EB6BB0-7900-7442-ACC1-B135991C3709}"/>
    <hyperlink ref="B640" r:id="rId661" xr:uid="{39A321CC-97D4-D84A-8FF6-828EB92141D3}"/>
    <hyperlink ref="B641" r:id="rId662" xr:uid="{3909F476-BAFD-084D-9D2D-AE718FD18EBC}"/>
    <hyperlink ref="A642" r:id="rId663" xr:uid="{828542E8-FE90-634A-B04D-A95406EA83CC}"/>
    <hyperlink ref="B642" r:id="rId664" xr:uid="{9A0CF52C-1EC5-AD42-AEF0-5ABAE1EA43C4}"/>
    <hyperlink ref="B643" r:id="rId665" xr:uid="{52593913-2263-D243-95EE-EE3F95A8A382}"/>
    <hyperlink ref="B644" r:id="rId666" xr:uid="{6595830D-53F7-F240-A018-76789E59583F}"/>
    <hyperlink ref="B645" r:id="rId667" xr:uid="{0932EBBF-031D-6D49-9FF1-DA326BA479ED}"/>
    <hyperlink ref="B646" r:id="rId668" xr:uid="{4F383D04-1B72-2149-B1B7-EE968F0F9989}"/>
    <hyperlink ref="B647" r:id="rId669" xr:uid="{D85E8839-773E-A24D-8EA1-B57B50A00D18}"/>
    <hyperlink ref="B648" r:id="rId670" xr:uid="{9A745E38-BF4E-014B-8A9B-B63BE853CC99}"/>
    <hyperlink ref="B649" r:id="rId671" xr:uid="{F55DFA4C-86A1-9B4A-ACDB-73135CFD9399}"/>
    <hyperlink ref="B650" r:id="rId672" xr:uid="{539F2DC4-47A5-554C-9E6C-00D09836DD1F}"/>
    <hyperlink ref="B651" r:id="rId673" xr:uid="{97E24E98-94E7-2C40-A7CB-CECB370D0A68}"/>
    <hyperlink ref="B652" r:id="rId674" xr:uid="{EBE0FB56-9714-E546-822B-6FE356D6DC0C}"/>
    <hyperlink ref="B653" r:id="rId675" xr:uid="{F544651C-511A-1E43-B17E-51707AA61761}"/>
    <hyperlink ref="B654" r:id="rId676" xr:uid="{F79EE047-5AB9-154F-9248-68A6F809924B}"/>
    <hyperlink ref="B655" r:id="rId677" xr:uid="{5CC7609C-1CA1-6042-A969-CB340A416F38}"/>
    <hyperlink ref="B656" r:id="rId678" xr:uid="{81CB63EA-1199-EF4A-BC30-827B0FF9A875}"/>
    <hyperlink ref="B657" r:id="rId679" xr:uid="{78BF55E2-7D0B-2445-A70A-0CB943BFC1B9}"/>
    <hyperlink ref="B658" r:id="rId680" xr:uid="{A8580EC7-3C19-4F4C-8EFF-B0A74A5B987F}"/>
    <hyperlink ref="B659" r:id="rId681" xr:uid="{0CEA6A22-6D9C-E04C-8667-27FC3566E73C}"/>
    <hyperlink ref="B660" r:id="rId682" xr:uid="{9068E00D-2963-9340-B801-3166F23B227B}"/>
    <hyperlink ref="B661" r:id="rId683" xr:uid="{FCB5ED05-49F0-8046-9256-6AB4E6DC4C53}"/>
    <hyperlink ref="B662" r:id="rId684" xr:uid="{13849587-C297-B84B-9609-AB437631FBBD}"/>
    <hyperlink ref="B663" r:id="rId685" xr:uid="{C7A1A832-4FD5-904D-BC45-AFC8F5AA55E6}"/>
    <hyperlink ref="B664" r:id="rId686" xr:uid="{88F02F3B-DC56-754F-9514-77B3273C56E6}"/>
    <hyperlink ref="B665" r:id="rId687" xr:uid="{BF864605-6BEB-F04F-81E5-E2566387B386}"/>
    <hyperlink ref="B666" r:id="rId688" xr:uid="{02B7FFE9-979C-AC4C-85AF-F2EBEF2827CD}"/>
    <hyperlink ref="B667" r:id="rId689" xr:uid="{53EA62BB-795B-B24D-A7CA-770C3978F666}"/>
    <hyperlink ref="B668" r:id="rId690" xr:uid="{1BB3BEC2-0750-5F4A-B90C-825153773E09}"/>
    <hyperlink ref="B669" r:id="rId691" xr:uid="{70442431-D59C-7F45-B407-BBC1C2382DB8}"/>
    <hyperlink ref="B670" r:id="rId692" xr:uid="{58341A94-7335-424D-8F99-4037FF06A7C9}"/>
    <hyperlink ref="B671" r:id="rId693" xr:uid="{7E2757DC-72AD-7F48-91B5-53EE7D9CA47A}"/>
    <hyperlink ref="A672" r:id="rId694" xr:uid="{FBCBCB37-BFE7-224D-A5AF-C96C2E0659CF}"/>
    <hyperlink ref="B672" r:id="rId695" xr:uid="{AAC541CD-1E24-F64B-A982-269E1FB5E0C1}"/>
    <hyperlink ref="B673" r:id="rId696" xr:uid="{2C40BF3A-FEE9-E746-BC5D-B7D856044875}"/>
    <hyperlink ref="B674" r:id="rId697" xr:uid="{497BFE0A-86C3-FE40-9586-DF47F9BEE7AF}"/>
    <hyperlink ref="B675" r:id="rId698" xr:uid="{5EBA3010-35DC-4E46-A69B-ABC3AD52A698}"/>
    <hyperlink ref="B676" r:id="rId699" xr:uid="{31CA6D04-47F4-9448-A3F9-4CC3CC1E08E1}"/>
    <hyperlink ref="B677" r:id="rId700" xr:uid="{AC579ABE-6561-964D-86B0-048D3E2D62C4}"/>
    <hyperlink ref="B678" r:id="rId701" xr:uid="{1485CF4C-1F00-9949-93B3-E8DA668F4EA1}"/>
    <hyperlink ref="B679" r:id="rId702" xr:uid="{32F2DF43-27D4-EF4A-881A-9F56F1AEFD79}"/>
    <hyperlink ref="B680" r:id="rId703" xr:uid="{AEF35006-C2F3-6045-BEB8-F23D278307D9}"/>
    <hyperlink ref="B681" r:id="rId704" xr:uid="{6E0AF732-D1F4-DD48-984B-39D97DBE9293}"/>
    <hyperlink ref="B682" r:id="rId705" xr:uid="{C3DB7263-242F-9943-9F53-15A3A4BFF2BF}"/>
    <hyperlink ref="B683" r:id="rId706" xr:uid="{058F906B-E51A-0D44-AAB3-D625451E7D62}"/>
    <hyperlink ref="B684" r:id="rId707" xr:uid="{20FF0FAC-8FBE-2448-AF1A-A7625FF81D87}"/>
    <hyperlink ref="B685" r:id="rId708" xr:uid="{F6900F93-D7CD-0142-A6DD-D07B2ABCE7E1}"/>
    <hyperlink ref="B686" r:id="rId709" xr:uid="{020C4DB5-EB7C-F645-A37A-5FC0E8FF480F}"/>
    <hyperlink ref="B687" r:id="rId710" xr:uid="{D0B997C1-B620-8F45-8ACA-82AA49F549CD}"/>
    <hyperlink ref="B688" r:id="rId711" xr:uid="{337A80F5-F532-074F-AD96-D2EF4566A877}"/>
    <hyperlink ref="B689" r:id="rId712" xr:uid="{B42AFFB9-1AEE-7043-83F0-435AB4C08DC5}"/>
    <hyperlink ref="B690" r:id="rId713" xr:uid="{D9796274-C0A3-DE49-A779-17FB79566E29}"/>
    <hyperlink ref="B691" r:id="rId714" xr:uid="{6398FC4A-808A-F04C-9F93-5602B7FCC3C1}"/>
    <hyperlink ref="B692" r:id="rId715" xr:uid="{2D3D1CE7-1048-CB43-9C00-9B5531BB9CFF}"/>
    <hyperlink ref="B693" r:id="rId716" xr:uid="{BF76436F-D4AC-364B-AB98-756655451AD9}"/>
    <hyperlink ref="B694" r:id="rId717" xr:uid="{2C2B068E-EBB0-AF4F-9752-8FB170AF329A}"/>
    <hyperlink ref="B695" r:id="rId718" xr:uid="{02A47725-9261-9743-B860-10C2D6B7C959}"/>
    <hyperlink ref="B696" r:id="rId719" xr:uid="{20983CE0-0325-3242-A573-063D097A0587}"/>
    <hyperlink ref="B697" r:id="rId720" xr:uid="{D7CF4CE9-85B1-2B44-A901-3B647B088710}"/>
    <hyperlink ref="B698" r:id="rId721" xr:uid="{FCA24175-12F9-D448-A064-868ECB75915C}"/>
    <hyperlink ref="B699" r:id="rId722" xr:uid="{08543F58-672D-F743-9CFF-6B3FC57FCC5B}"/>
    <hyperlink ref="B700" r:id="rId723" xr:uid="{32001A56-E90E-3844-9D24-5B7497852E61}"/>
    <hyperlink ref="B701" r:id="rId724" xr:uid="{4ACB9D3F-31AD-B746-9052-E5C2BB4649FD}"/>
    <hyperlink ref="B702" r:id="rId725" xr:uid="{37FF62F0-7E25-AE46-8897-8A0BB7F1F3B7}"/>
    <hyperlink ref="B703" r:id="rId726" xr:uid="{DF640DAF-E4F2-414C-8E39-4EC76C0CE3D3}"/>
    <hyperlink ref="B704" r:id="rId727" xr:uid="{5A515F13-63B7-D743-BA78-98313AA95FF8}"/>
    <hyperlink ref="B705" r:id="rId728" xr:uid="{84919E11-87ED-2A46-B140-7D77BBE80BB9}"/>
    <hyperlink ref="B706" r:id="rId729" xr:uid="{68D0357E-E00B-6941-BFE2-5C6CE098F64F}"/>
    <hyperlink ref="B707" r:id="rId730" xr:uid="{E65FC16D-09F4-F148-83C8-0575EC1F1C7F}"/>
    <hyperlink ref="B708" r:id="rId731" xr:uid="{FAE7320B-2476-014C-BF2E-DF5D6DBC413D}"/>
    <hyperlink ref="B709" r:id="rId732" xr:uid="{0561F6DD-82F7-2746-8D27-102D2F1A5022}"/>
    <hyperlink ref="B710" r:id="rId733" xr:uid="{D86A4524-BD4D-4340-B1D5-F6D433C3C2D0}"/>
    <hyperlink ref="B711" r:id="rId734" xr:uid="{C256E053-D6C6-E249-92B4-45A25B0482D0}"/>
    <hyperlink ref="B712" r:id="rId735" xr:uid="{9B4BA6CE-F887-A34B-8262-99A75FCC5A37}"/>
    <hyperlink ref="B713" r:id="rId736" xr:uid="{9ED2D08A-098B-F747-AB8C-E2930525B25E}"/>
    <hyperlink ref="B714" r:id="rId737" xr:uid="{23259A79-5311-F347-B01A-6CF20FB53D73}"/>
    <hyperlink ref="B715" r:id="rId738" xr:uid="{A4C1CB65-F3FA-A44F-8A68-49576297BDC2}"/>
    <hyperlink ref="B716" r:id="rId739" xr:uid="{625DFEB8-6495-A045-A88B-5D9A10D78446}"/>
    <hyperlink ref="B717" r:id="rId740" xr:uid="{D4D96CCA-2D54-F14F-9494-DABCDC6A2B69}"/>
    <hyperlink ref="B718" r:id="rId741" xr:uid="{D51A4B84-30E9-0C48-8081-D3FCCFD79551}"/>
    <hyperlink ref="B719" r:id="rId742" xr:uid="{DAEF289C-CAF4-5F4B-A60F-9C811F2E4274}"/>
    <hyperlink ref="B720" r:id="rId743" xr:uid="{8A7F2205-C219-774C-96C8-FA594976A4BB}"/>
    <hyperlink ref="B721" r:id="rId744" xr:uid="{3C7C6F12-531D-BC49-9425-9C2131C46803}"/>
    <hyperlink ref="B722" r:id="rId745" xr:uid="{70D2D1A3-9706-844F-B66F-E5986B04EC9D}"/>
    <hyperlink ref="B723" r:id="rId746" xr:uid="{D2420627-75D6-6645-A9C2-DE0575875D69}"/>
    <hyperlink ref="B724" r:id="rId747" xr:uid="{970DC347-5DB1-AD46-90C5-C2284071002E}"/>
    <hyperlink ref="B725" r:id="rId748" xr:uid="{672E4EAA-FD8F-824D-84E1-F10066BCB720}"/>
    <hyperlink ref="B726" r:id="rId749" xr:uid="{73A4AA83-4497-7344-BF80-3E6AB8DF22D0}"/>
    <hyperlink ref="B727" r:id="rId750" xr:uid="{4E07E87E-AAC6-8640-9C6E-21609C0254BA}"/>
    <hyperlink ref="B728" r:id="rId751" xr:uid="{5F86EA9C-D4DD-6A4F-8051-AF7E5EDFE3EC}"/>
    <hyperlink ref="B729" r:id="rId752" xr:uid="{6A80C71A-646A-4C41-8672-CCA49A0E879F}"/>
    <hyperlink ref="B730" r:id="rId753" xr:uid="{465A4776-4067-4248-897D-8584955E27B6}"/>
    <hyperlink ref="B731" r:id="rId754" xr:uid="{6FC218E7-2E00-7549-BC2F-31569B09EDE2}"/>
    <hyperlink ref="B732" r:id="rId755" xr:uid="{3E81FE8D-C09E-904C-9C30-328405CE8990}"/>
    <hyperlink ref="B733" r:id="rId756" xr:uid="{62CC0A98-C86D-8B4E-B9CF-B94D220AFCD5}"/>
    <hyperlink ref="B734" r:id="rId757" xr:uid="{3E8BAAA1-21FB-244B-BFE9-AEE3574E2E5F}"/>
    <hyperlink ref="B735" r:id="rId758" xr:uid="{2ED6357C-FB24-554D-8A24-DD0273F750EE}"/>
    <hyperlink ref="B736" r:id="rId759" xr:uid="{CD543098-C7E7-004F-8714-9C8873474FED}"/>
    <hyperlink ref="B737" r:id="rId760" xr:uid="{7A39B8CD-B6F2-374C-86B2-EE76FCB0C61D}"/>
    <hyperlink ref="B738" r:id="rId761" xr:uid="{31F8B2B9-2A0D-4B4D-AE89-8461D3041DE8}"/>
    <hyperlink ref="B739" r:id="rId762" xr:uid="{58F1E8E7-603D-4247-892B-1B675D38C42B}"/>
    <hyperlink ref="A740" r:id="rId763" xr:uid="{E7AAFD42-51E5-FC4A-BC7B-40B79571AF00}"/>
    <hyperlink ref="B740" r:id="rId764" xr:uid="{8DE6B6D5-AB99-9548-8E6D-601454CC1FF8}"/>
    <hyperlink ref="B741" r:id="rId765" xr:uid="{C38E380B-CB98-474C-8E7C-56E1DDC9E98C}"/>
    <hyperlink ref="B742" r:id="rId766" xr:uid="{F56EF390-3FE5-CE49-8734-32407D889F41}"/>
    <hyperlink ref="B743" r:id="rId767" xr:uid="{FB50D1C2-9F71-174A-92B2-2191F1114C07}"/>
    <hyperlink ref="B744" r:id="rId768" xr:uid="{B00D54AB-72A3-764E-9DD5-4C5DBFE4064F}"/>
    <hyperlink ref="B745" r:id="rId769" xr:uid="{AEA81037-71C4-4B49-BBF1-38E63520BEB6}"/>
    <hyperlink ref="B746" r:id="rId770" xr:uid="{0B655896-2729-6748-A4E0-9E42BF0FDE78}"/>
    <hyperlink ref="B747" r:id="rId771" xr:uid="{B0D11B50-7F33-684A-8F08-B3C932C06651}"/>
    <hyperlink ref="B748" r:id="rId772" xr:uid="{05FC5972-8DDC-7B4A-AC75-D90320172404}"/>
    <hyperlink ref="B749" r:id="rId773" xr:uid="{A3E0F37E-3AF8-844A-B69B-74BD3FCB54BD}"/>
    <hyperlink ref="B750" r:id="rId774" xr:uid="{49649F8C-8567-774A-9A81-F661529A1388}"/>
    <hyperlink ref="B751" r:id="rId775" xr:uid="{EDD405A3-93B7-1549-8BBB-4FEC4793D563}"/>
    <hyperlink ref="B752" r:id="rId776" xr:uid="{EAA20BAD-96B3-124B-AF79-DBF1ED362523}"/>
    <hyperlink ref="B753" r:id="rId777" xr:uid="{90A6FAA6-126D-AD45-8495-582BEF3F3BBF}"/>
    <hyperlink ref="B754" r:id="rId778" xr:uid="{EAAD93AC-A908-1C44-980E-8F91181959FE}"/>
    <hyperlink ref="A755" r:id="rId779" xr:uid="{E8DA0432-F21D-A244-99E1-05FCA5D072EA}"/>
    <hyperlink ref="B755" r:id="rId780" xr:uid="{313F1704-DAB8-9340-B795-6F5A5D3B5A8D}"/>
    <hyperlink ref="B756" r:id="rId781" xr:uid="{D37ADBE2-F0C5-3141-BE90-1DB22F5ACD07}"/>
    <hyperlink ref="B757" r:id="rId782" xr:uid="{C1201E6A-A1BC-8846-9AE9-2D9749B13CE9}"/>
    <hyperlink ref="B758" r:id="rId783" xr:uid="{2864C806-64E7-4D48-997F-2CC5D474439E}"/>
    <hyperlink ref="B759" r:id="rId784" xr:uid="{DAD0A6F6-9AB1-5342-9A20-3EDCB023667B}"/>
    <hyperlink ref="B760" r:id="rId785" xr:uid="{9F6C1FD7-7647-C443-A8C2-254E9F52CB57}"/>
    <hyperlink ref="B761" r:id="rId786" xr:uid="{165CA30A-DB9D-754D-9438-87056344DD2A}"/>
    <hyperlink ref="B762" r:id="rId787" xr:uid="{7BF16E28-73CF-034A-BC26-0C33AEC49CE4}"/>
    <hyperlink ref="B763" r:id="rId788" xr:uid="{BF924C53-93AA-5F4B-B207-83E62506488C}"/>
    <hyperlink ref="B764" r:id="rId789" xr:uid="{C8D9DE42-8796-314D-AA37-E8049BEE842C}"/>
    <hyperlink ref="B765" r:id="rId790" xr:uid="{5F26B035-3EE9-B342-8D52-C546A91FBD29}"/>
    <hyperlink ref="B766" r:id="rId791" xr:uid="{030C62C4-A3CA-8C42-974E-38CD6A6312C2}"/>
    <hyperlink ref="B767" r:id="rId792" xr:uid="{8F4CCD08-A04B-404B-817D-1FFB11997429}"/>
    <hyperlink ref="B768" r:id="rId793" xr:uid="{494C20AF-3E0C-1449-B194-1F5C5D802FE5}"/>
    <hyperlink ref="B769" r:id="rId794" xr:uid="{7CA1CD83-B7EB-5D4A-B021-18C2B022D139}"/>
    <hyperlink ref="A770" r:id="rId795" xr:uid="{CA8469E7-83CE-D44B-BC85-7CB91BBBBCD7}"/>
    <hyperlink ref="B770" r:id="rId796" xr:uid="{34F051DB-4DF2-3242-BB6F-4BD5AA7FA08C}"/>
    <hyperlink ref="B771" r:id="rId797" xr:uid="{B4DB9B5B-9410-8F42-8065-D746E4E366AC}"/>
    <hyperlink ref="B772" r:id="rId798" xr:uid="{C871CF1F-D456-5E40-93D3-59F376E468B8}"/>
    <hyperlink ref="B773" r:id="rId799" xr:uid="{25211B7C-12CD-C84D-A3C5-C36E9AEF0EFB}"/>
    <hyperlink ref="B774" r:id="rId800" xr:uid="{C26945E5-1967-B546-A7F2-6726169E72BC}"/>
    <hyperlink ref="B775" r:id="rId801" xr:uid="{43FA86DA-B6DF-624E-92EF-EFEFC26A3559}"/>
    <hyperlink ref="B776" r:id="rId802" xr:uid="{A5B730C9-DC05-0941-AA06-FA1FA7F5321D}"/>
    <hyperlink ref="B777" r:id="rId803" xr:uid="{5CB9A0DA-D7EC-8749-94D1-F500CDC91EE3}"/>
    <hyperlink ref="B778" r:id="rId804" xr:uid="{789F86AB-76E0-8A41-BF06-7A16F7CF28CF}"/>
    <hyperlink ref="B779" r:id="rId805" xr:uid="{5D1EBE96-5BBD-B84E-88DC-03F13303A961}"/>
    <hyperlink ref="B780" r:id="rId806" xr:uid="{D18C5626-B7E4-084B-AF5F-7F845EF585BE}"/>
    <hyperlink ref="B781" r:id="rId807" xr:uid="{7FAC60BE-77D4-514F-8718-CBC8CA821EFD}"/>
    <hyperlink ref="B782" r:id="rId808" xr:uid="{D82CF181-FE88-D945-9A5E-768C83AA977B}"/>
    <hyperlink ref="B783" r:id="rId809" xr:uid="{AFCA0C16-E8B8-0145-BE85-52CECCB3B878}"/>
    <hyperlink ref="B784" r:id="rId810" xr:uid="{793BEEBE-ED89-AD4A-8C7C-184C6CDA7D2E}"/>
    <hyperlink ref="B785" r:id="rId811" xr:uid="{447E9950-E263-B946-A61F-EC89DF89190E}"/>
    <hyperlink ref="B786" r:id="rId812" xr:uid="{67AB6822-EB95-A940-82A0-7D5EB8B6DFFA}"/>
    <hyperlink ref="B787" r:id="rId813" xr:uid="{59C8690B-D067-294E-8AEE-9CFD3440954E}"/>
    <hyperlink ref="B788" r:id="rId814" xr:uid="{B11D246E-0026-3B4E-BC4C-5E3332D58A65}"/>
    <hyperlink ref="B789" r:id="rId815" xr:uid="{A8D75C89-9658-9549-98CD-731DC5998BCF}"/>
    <hyperlink ref="B790" r:id="rId816" xr:uid="{777DAACF-2E0A-3D49-85A2-A94F7EE7BE94}"/>
    <hyperlink ref="B791" r:id="rId817" xr:uid="{ACEB0A78-2BBF-B142-8891-2D905140E7CC}"/>
    <hyperlink ref="B792" r:id="rId818" xr:uid="{FB06E506-E513-0F4B-BB9D-49504C3FB90E}"/>
    <hyperlink ref="A793" r:id="rId819" xr:uid="{C2F3DC65-5A85-124A-8F6E-5331AC324989}"/>
    <hyperlink ref="B793" r:id="rId820" xr:uid="{C9A0CA60-A7D9-5146-A229-65C44D577003}"/>
    <hyperlink ref="B794" r:id="rId821" xr:uid="{228EA2EF-8AED-684A-9065-4DE5A20589D1}"/>
    <hyperlink ref="B795" r:id="rId822" xr:uid="{2F5D3780-78B6-0843-B840-F5BADB9945F1}"/>
    <hyperlink ref="B796" r:id="rId823" xr:uid="{086E916F-67E7-D243-A56D-80A8DA5CE944}"/>
    <hyperlink ref="B797" r:id="rId824" xr:uid="{50058C75-0492-554D-9662-C3DB353C1FD6}"/>
    <hyperlink ref="B798" r:id="rId825" xr:uid="{9E259A4F-C086-5B45-BD7D-D8E25D230CA8}"/>
    <hyperlink ref="B799" r:id="rId826" xr:uid="{182B1AA6-3429-C741-A5CE-4DAE0E45D196}"/>
    <hyperlink ref="B800" r:id="rId827" xr:uid="{9E04369A-3C5E-6647-AA13-169E01B09551}"/>
    <hyperlink ref="B801" r:id="rId828" xr:uid="{FD62F564-E2AE-2243-ACF7-6C0426F59515}"/>
    <hyperlink ref="A802" r:id="rId829" xr:uid="{31F2D67F-4877-554F-81DF-D857FF36F582}"/>
    <hyperlink ref="B802" r:id="rId830" xr:uid="{3FE5CD68-C31C-844D-9A7C-2674B0EEFC12}"/>
    <hyperlink ref="B803" r:id="rId831" xr:uid="{A19FD473-2E62-6242-A935-F91CB8A24B92}"/>
    <hyperlink ref="B804" r:id="rId832" xr:uid="{F18D42EA-9B0C-184C-8D51-B74CA58A22F0}"/>
    <hyperlink ref="B805" r:id="rId833" xr:uid="{C21AB1A2-F68A-9848-B27A-1F2A02A8AD0C}"/>
    <hyperlink ref="B806" r:id="rId834" xr:uid="{CF89E8DE-9FC2-AC42-A5C8-07BBF046BBEA}"/>
    <hyperlink ref="B807" r:id="rId835" xr:uid="{01A036B9-5710-D944-9F95-E79880153617}"/>
    <hyperlink ref="B808" r:id="rId836" xr:uid="{E02089EB-3E24-3448-851B-69632B8D4AAC}"/>
    <hyperlink ref="B809" r:id="rId837" xr:uid="{9AC6B60A-A214-B041-8AC2-F2700191337D}"/>
    <hyperlink ref="B810" r:id="rId838" xr:uid="{E87C0523-CB57-F04E-BB58-63DE89C64EC9}"/>
    <hyperlink ref="B811" r:id="rId839" xr:uid="{1377019F-BA65-3248-BD63-3B375ECF6C43}"/>
    <hyperlink ref="B812" r:id="rId840" xr:uid="{277700B3-7327-A343-B38A-F5586D4709B1}"/>
    <hyperlink ref="B813" r:id="rId841" xr:uid="{550FE33A-661E-C345-A784-243CEA17EA3A}"/>
    <hyperlink ref="B814" r:id="rId842" xr:uid="{14C9F9BB-A0D4-6246-A87E-35C0383C8444}"/>
    <hyperlink ref="B815" r:id="rId843" xr:uid="{BDD60482-697C-0540-A88E-E1DD279E31A9}"/>
    <hyperlink ref="B816" r:id="rId844" xr:uid="{9B7DCB6F-DBF7-E642-AC2D-A62880E326D1}"/>
    <hyperlink ref="B817" r:id="rId845" xr:uid="{887597B6-3656-1D48-AAA0-FC6D8F581B6E}"/>
    <hyperlink ref="B818" r:id="rId846" xr:uid="{6BFD55BC-7D90-1642-86B1-FB55DA03A46C}"/>
    <hyperlink ref="B819" r:id="rId847" xr:uid="{A49D350D-C1B0-1B4A-B5FF-91362523F884}"/>
    <hyperlink ref="B820" r:id="rId848" xr:uid="{9CB1F063-D0DD-564B-8212-08C8F36071C5}"/>
    <hyperlink ref="B821" r:id="rId849" xr:uid="{170A5BB4-5DC5-094F-A3F4-C7BA84915F1A}"/>
    <hyperlink ref="B822" r:id="rId850" xr:uid="{E19478E3-1ACD-674D-B657-2BE65366AF0E}"/>
    <hyperlink ref="B823" r:id="rId851" xr:uid="{24B1A217-5915-DB4F-8407-ACBC64C2672A}"/>
    <hyperlink ref="B824" r:id="rId852" xr:uid="{E72E1D9F-635B-0F45-A20F-4749FB194264}"/>
    <hyperlink ref="B825" r:id="rId853" xr:uid="{C1DBF3DE-20FC-7F44-89D1-DBE9B8861A99}"/>
    <hyperlink ref="B826" r:id="rId854" xr:uid="{CF441378-9AEE-F742-A627-B57617F48C01}"/>
    <hyperlink ref="B827" r:id="rId855" xr:uid="{2D27C350-E871-EB4E-BF92-D162A5BCB98A}"/>
    <hyperlink ref="B828" r:id="rId856" xr:uid="{8DC6BD2A-807D-0C43-9D26-0254A43F0343}"/>
    <hyperlink ref="B829" r:id="rId857" xr:uid="{019A0814-CEE5-1C40-A6F1-DA862122CCAC}"/>
    <hyperlink ref="B830" r:id="rId858" xr:uid="{83BEF170-8367-9F4C-86AD-6E2FE1FC2D3E}"/>
    <hyperlink ref="B831" r:id="rId859" xr:uid="{9A709C30-B094-314E-829E-CC6C19B0812F}"/>
    <hyperlink ref="B832" r:id="rId860" xr:uid="{AB83FC74-997A-314E-8396-D38EC5D66D43}"/>
    <hyperlink ref="B833" r:id="rId861" xr:uid="{37BBB18B-AAC2-8F4F-9200-AEC36B061495}"/>
    <hyperlink ref="B834" r:id="rId862" xr:uid="{836F72FE-69C0-0247-8CE8-F540F2F1680E}"/>
    <hyperlink ref="B835" r:id="rId863" xr:uid="{4CABD289-1077-C04D-953E-9CF0FFC6CB65}"/>
    <hyperlink ref="B836" r:id="rId864" xr:uid="{9816B0C4-FB54-9540-AF72-D94196B0DA36}"/>
    <hyperlink ref="A837" r:id="rId865" xr:uid="{B6913665-3829-C04F-92DA-7082165F3691}"/>
    <hyperlink ref="B837" r:id="rId866" xr:uid="{FE4D7AEC-FC12-BE41-9F4F-6FEB55F7801B}"/>
    <hyperlink ref="B838" r:id="rId867" xr:uid="{015E6486-60E9-2645-AE96-949C90A578E3}"/>
    <hyperlink ref="B839" r:id="rId868" xr:uid="{A2559760-7988-884D-AAA3-3ABEA6B3F8B9}"/>
    <hyperlink ref="B840" r:id="rId869" xr:uid="{9E8C6C09-1989-BA41-8BDE-AD51BE0E9C22}"/>
    <hyperlink ref="B841" r:id="rId870" xr:uid="{C8F73F34-FE0A-264C-A4B6-02ADEC5AB3D4}"/>
    <hyperlink ref="B842" r:id="rId871" xr:uid="{DB8C4176-7D16-E748-BC1A-EFBAB24748F1}"/>
    <hyperlink ref="B843" r:id="rId872" xr:uid="{AD999252-79A5-3146-9411-2A889B29689A}"/>
    <hyperlink ref="B844" r:id="rId873" xr:uid="{A4C496FE-4C42-CE4C-B7A8-BD165CA02753}"/>
    <hyperlink ref="B845" r:id="rId874" xr:uid="{5918344D-F464-7B48-A34A-BB7BA13CD270}"/>
    <hyperlink ref="B846" r:id="rId875" xr:uid="{E326D6A2-6149-AF43-A7BD-0FFE0C9DE4D4}"/>
    <hyperlink ref="B847" r:id="rId876" xr:uid="{465A2838-55A6-7344-BCB8-6BBA94610B7F}"/>
    <hyperlink ref="B848" r:id="rId877" xr:uid="{3A538F25-E43A-BB43-B18D-0D6DDFF8930D}"/>
    <hyperlink ref="B849" r:id="rId878" xr:uid="{A9E77770-A1AC-DE41-B444-FD59A7D4F552}"/>
    <hyperlink ref="B850" r:id="rId879" xr:uid="{8B5042C3-11BC-0E46-B729-B7BA68E6239D}"/>
    <hyperlink ref="B851" r:id="rId880" xr:uid="{A37663FD-13AF-AC4C-9F90-0CB517F7A95A}"/>
    <hyperlink ref="B852" r:id="rId881" xr:uid="{CF0377BE-C9A9-6A4E-A853-5EB824FA8A48}"/>
    <hyperlink ref="B853" r:id="rId882" xr:uid="{2A2E7F61-D111-1247-82FA-21166C873085}"/>
    <hyperlink ref="B854" r:id="rId883" xr:uid="{E550654D-C748-414D-BC2A-C13A59C1D664}"/>
    <hyperlink ref="B855" r:id="rId884" xr:uid="{E30D2C2B-7D01-444B-A95A-9CC70403E4EB}"/>
    <hyperlink ref="B856" r:id="rId885" xr:uid="{70049BC7-7649-5041-87D5-BD50DB0025B6}"/>
    <hyperlink ref="B857" r:id="rId886" xr:uid="{E29AF27A-FB20-2048-8B6A-F39BF62052DF}"/>
    <hyperlink ref="B858" r:id="rId887" xr:uid="{09B30F9C-A5A6-3D4E-BE81-86E85607135E}"/>
    <hyperlink ref="B859" r:id="rId888" xr:uid="{5F6FBC56-FE37-1046-9F18-C347D8853498}"/>
    <hyperlink ref="B860" r:id="rId889" xr:uid="{79E091F8-D55B-9D4F-8212-F1E40D7A9336}"/>
    <hyperlink ref="B861" r:id="rId890" xr:uid="{D6AE4510-B6DD-9B46-8207-128F1387AED8}"/>
    <hyperlink ref="B862" r:id="rId891" xr:uid="{62F365DA-0BE3-CD45-A1AD-DA463E08104F}"/>
    <hyperlink ref="B863" r:id="rId892" xr:uid="{2F63D68F-63B6-7349-B86E-AEDA0657C84E}"/>
    <hyperlink ref="B864" r:id="rId893" xr:uid="{729174A1-9DC6-C641-B3B7-0DFE554ECD03}"/>
    <hyperlink ref="B865" r:id="rId894" xr:uid="{D280458D-7708-A04C-9B7F-C9F59299F558}"/>
    <hyperlink ref="B866" r:id="rId895" xr:uid="{467C1FA4-DC47-504B-85C9-92732C63EF20}"/>
    <hyperlink ref="B867" r:id="rId896" xr:uid="{2D247C97-C77D-D348-943E-C217E20830BF}"/>
    <hyperlink ref="B868" r:id="rId897" xr:uid="{8FB39B9C-8413-624A-870A-0207ACAE1F49}"/>
    <hyperlink ref="B869" r:id="rId898" xr:uid="{756E1AAC-6205-2649-838D-34FEDEA2FEB5}"/>
    <hyperlink ref="B870" r:id="rId899" xr:uid="{CD7628BD-CB11-DF4B-9B72-917CA622B47A}"/>
    <hyperlink ref="B871" r:id="rId900" xr:uid="{79CA1020-0D17-D741-9D51-78C553833F80}"/>
    <hyperlink ref="B872" r:id="rId901" xr:uid="{E648AC65-45BA-CA44-B015-3F91E20BD361}"/>
    <hyperlink ref="B873" r:id="rId902" xr:uid="{101545DC-9F24-674E-AF59-05E5F288B0F8}"/>
    <hyperlink ref="B874" r:id="rId903" xr:uid="{22E04785-BC0E-CE4A-A136-FC025370E166}"/>
    <hyperlink ref="B875" r:id="rId904" xr:uid="{2805A6D2-458A-3949-9739-D54498A8A3CF}"/>
    <hyperlink ref="B876" r:id="rId905" xr:uid="{74917CA6-8315-E649-849E-A0A4B77367DA}"/>
    <hyperlink ref="B877" r:id="rId906" xr:uid="{68E548F0-7BDE-C748-95AC-8639B5E29641}"/>
    <hyperlink ref="B878" r:id="rId907" xr:uid="{7D212788-91D2-9C47-B550-85F26B205253}"/>
    <hyperlink ref="B879" r:id="rId908" xr:uid="{16EEDEAC-F622-F944-85D5-EC06E4599D36}"/>
    <hyperlink ref="B880" r:id="rId909" xr:uid="{1CC9E4E7-1DE4-6242-8FBD-6EB75D763CB2}"/>
    <hyperlink ref="B881" r:id="rId910" xr:uid="{7315084F-CCE0-7A48-AB5F-A0D91D0C4110}"/>
    <hyperlink ref="B882" r:id="rId911" xr:uid="{11718772-6CFB-2D4D-BF3A-705E0E1FCBD6}"/>
    <hyperlink ref="B883" r:id="rId912" xr:uid="{FEFCA561-D7DF-CE47-9F07-1A90C4E56707}"/>
    <hyperlink ref="B884" r:id="rId913" xr:uid="{81B01819-CC01-124F-B798-39D278E0C345}"/>
    <hyperlink ref="B885" r:id="rId914" xr:uid="{B8E420A3-A393-F149-BF34-CF21EB015FD0}"/>
    <hyperlink ref="B886" r:id="rId915" xr:uid="{2D451E8B-F30D-554E-BA5E-57D574B0E4BD}"/>
    <hyperlink ref="B887" r:id="rId916" xr:uid="{9A2A07E1-A377-8040-A817-3D9DC7C934AE}"/>
    <hyperlink ref="B888" r:id="rId917" xr:uid="{549662F5-7E81-7C40-B451-028E8AC03DFE}"/>
    <hyperlink ref="B889" r:id="rId918" xr:uid="{94DA6F06-4D0D-094E-A3A9-CF12B0FC30E7}"/>
    <hyperlink ref="B890" r:id="rId919" xr:uid="{95F2F71E-44F9-B24D-914C-C193E78427CF}"/>
    <hyperlink ref="B891" r:id="rId920" xr:uid="{C630758C-7356-A84B-8CAC-2AF433F37DFE}"/>
    <hyperlink ref="B892" r:id="rId921" xr:uid="{3837C269-4DF7-BC41-8E8B-00F09C2D020A}"/>
    <hyperlink ref="B893" r:id="rId922" xr:uid="{685720A0-8667-3749-8251-713DB588E4DA}"/>
    <hyperlink ref="B894" r:id="rId923" xr:uid="{E38B0DE9-0D65-9C4B-9415-92E92540617C}"/>
    <hyperlink ref="B895" r:id="rId924" xr:uid="{5CF0C7F7-DAAA-2D46-84DD-BE9D98411F95}"/>
    <hyperlink ref="B896" r:id="rId925" xr:uid="{44B3DD58-76A4-8840-AB05-940F32886E78}"/>
    <hyperlink ref="B897" r:id="rId926" xr:uid="{C7ADFE86-8C93-B541-8F14-B727645A1D71}"/>
    <hyperlink ref="B898" r:id="rId927" xr:uid="{2AF7B988-19C8-4545-8434-2ECD72F663E6}"/>
    <hyperlink ref="B899" r:id="rId928" xr:uid="{618B6B58-FE3E-1348-8A03-037AD1C94200}"/>
    <hyperlink ref="B900" r:id="rId929" xr:uid="{795727A7-D625-034B-9377-D0A605770657}"/>
    <hyperlink ref="B901" r:id="rId930" xr:uid="{F9C2D86E-B84B-6242-8CD8-ADF548790679}"/>
    <hyperlink ref="B902" r:id="rId931" xr:uid="{5DB0EB92-5FBF-2040-8F40-5E8E78AF85FE}"/>
    <hyperlink ref="B903" r:id="rId932" xr:uid="{D955EA74-8CF9-4049-9215-FAF3309EF8CA}"/>
    <hyperlink ref="B904" r:id="rId933" xr:uid="{1CE16FEC-E7E3-BE43-8C37-321E25F2201A}"/>
    <hyperlink ref="B905" r:id="rId934" xr:uid="{BB49ABD2-95B4-654A-840B-DF794BD60871}"/>
    <hyperlink ref="B906" r:id="rId935" xr:uid="{6C5144C9-E9B1-3441-8DE0-D99A41C1E954}"/>
    <hyperlink ref="B907" r:id="rId936" location="intro" xr:uid="{4A7DD895-2C67-EE4F-B111-0DA89B278E6D}"/>
    <hyperlink ref="B908" r:id="rId937" xr:uid="{9C757E39-F372-E344-B68B-3D6241FEF8CA}"/>
    <hyperlink ref="B909" r:id="rId938" xr:uid="{A9D34DA2-ACCB-0D4B-9EAE-E1DADEC3EEBD}"/>
    <hyperlink ref="B910" r:id="rId939" xr:uid="{DB7F9684-217F-264C-AA2E-C04CDC43330A}"/>
    <hyperlink ref="B911" r:id="rId940" xr:uid="{D91B96DD-C34B-8C4B-805B-03D0F8279FFF}"/>
    <hyperlink ref="B912" r:id="rId941" xr:uid="{4A66EE5A-DCC0-504F-83D8-FE29AC722A72}"/>
    <hyperlink ref="B913" r:id="rId942" xr:uid="{B4F99A37-8875-AE4E-9031-9A5171AAA102}"/>
    <hyperlink ref="B914" r:id="rId943" xr:uid="{FE01E7C5-243C-AD4A-B0E8-E1C0DF73A97C}"/>
    <hyperlink ref="B915" r:id="rId944" xr:uid="{6180E5A2-5364-DE45-9BF4-C5AC2A11002B}"/>
    <hyperlink ref="A916" r:id="rId945" xr:uid="{673FD2F4-FF1B-1547-8A2F-78DA5E11909B}"/>
    <hyperlink ref="B916" r:id="rId946" xr:uid="{F435F5CD-9A29-5243-A6B6-A0A48FF34AA8}"/>
    <hyperlink ref="B917" r:id="rId947" xr:uid="{D323F1D6-EFE0-D742-B31D-9D6763978DC2}"/>
    <hyperlink ref="A918" r:id="rId948" xr:uid="{0DE705CA-EF76-284F-902A-296F53FA928F}"/>
    <hyperlink ref="B918" r:id="rId949" xr:uid="{42D4E0D4-2595-FB45-8757-9E3668432396}"/>
    <hyperlink ref="B919" r:id="rId950" xr:uid="{5A83E9C1-CFD6-E34D-8CF6-2F9666B0B099}"/>
    <hyperlink ref="B920" r:id="rId951" xr:uid="{691E1E41-AA0C-DC4A-88D4-28E718D7FADF}"/>
    <hyperlink ref="B921" r:id="rId952" xr:uid="{21EBD4A3-166E-2A4E-BF92-466C62957F5E}"/>
    <hyperlink ref="B922" r:id="rId953" xr:uid="{19628EE2-81BB-E240-BF01-04D7801606DF}"/>
    <hyperlink ref="B923" r:id="rId954" xr:uid="{0B97CD65-0C3C-DE48-9671-D713B5D12B4C}"/>
    <hyperlink ref="B924" r:id="rId955" xr:uid="{62919264-B67E-5647-82ED-2CB79ED8BD5E}"/>
    <hyperlink ref="B925" r:id="rId956" xr:uid="{09864711-2ACA-5944-A885-041BD3225888}"/>
    <hyperlink ref="B926" r:id="rId957" xr:uid="{E06691A2-D7E9-5B46-89AC-D4089E7C0143}"/>
    <hyperlink ref="B927" r:id="rId958" xr:uid="{4C2B9E64-3F3B-CE49-8A3E-23D87780B9C6}"/>
    <hyperlink ref="B928" r:id="rId959" xr:uid="{8C9544FA-2539-7548-A686-5ECF5283146E}"/>
    <hyperlink ref="B929" r:id="rId960" xr:uid="{60212E91-22DF-BD45-86BC-00B5D3D4FE93}"/>
    <hyperlink ref="B930" r:id="rId961" xr:uid="{C27737A2-9442-964C-AF7F-34A96A266A7C}"/>
    <hyperlink ref="A931" r:id="rId962" xr:uid="{8DEEB5E1-2CB6-2C4F-8DF3-F7AABDEC95F4}"/>
    <hyperlink ref="B931" r:id="rId963" xr:uid="{759A4B49-E63B-C248-B81D-03054EAB1ADD}"/>
    <hyperlink ref="B932" r:id="rId964" xr:uid="{EC452192-AF87-EF40-A630-FCDC95973C65}"/>
    <hyperlink ref="B933" r:id="rId965" xr:uid="{029BD546-15B6-7C44-8F54-6935B4D1E3F8}"/>
    <hyperlink ref="B934" r:id="rId966" xr:uid="{98F3A5AA-E0BF-4941-ACCF-D97677D3B121}"/>
    <hyperlink ref="B935" r:id="rId967" xr:uid="{4CB29670-01DD-8741-8536-4F4BBDF6B02A}"/>
    <hyperlink ref="B936" r:id="rId968" xr:uid="{4BB8432E-6FD4-2B43-98D5-230D8FE7D660}"/>
    <hyperlink ref="B937" r:id="rId969" xr:uid="{A58F7961-5A34-4740-B80F-51260327BF29}"/>
    <hyperlink ref="B938" r:id="rId970" xr:uid="{3B0DA05A-C144-7C4C-AA9A-213463FB38C8}"/>
    <hyperlink ref="A939" r:id="rId971" xr:uid="{9B1FD9EF-B298-074B-8B50-DF82E9466D16}"/>
    <hyperlink ref="B939" r:id="rId972" xr:uid="{1D0E3634-50F9-CD44-BAC1-F1F8873B8EEE}"/>
    <hyperlink ref="B940" r:id="rId973" xr:uid="{7631CE6B-9AF5-7942-B2C9-172DFC43D157}"/>
    <hyperlink ref="B941" r:id="rId974" xr:uid="{CBFD5082-6ED9-814B-AE3D-4A1AEE348AFB}"/>
    <hyperlink ref="B942" r:id="rId975" xr:uid="{CB1FC494-5EA0-9D45-9756-1C3ED6E048CE}"/>
    <hyperlink ref="B943" r:id="rId976" xr:uid="{AB00567D-E1F4-9E4E-A87B-80632F5C2803}"/>
    <hyperlink ref="B944" r:id="rId977" xr:uid="{2EE038E6-A8A3-FA48-B947-E1DFFA98C397}"/>
    <hyperlink ref="B945" r:id="rId978" xr:uid="{6CFF174C-4D05-E244-9835-85CB5E02E78C}"/>
    <hyperlink ref="B946" r:id="rId979" xr:uid="{1B9D7D5C-BC35-D74F-91FE-DFAE506CB53E}"/>
    <hyperlink ref="B947" r:id="rId980" xr:uid="{7620BC40-C879-ED40-808B-F4E855845434}"/>
    <hyperlink ref="B948" r:id="rId981" xr:uid="{EBA728FE-4604-5245-B937-151F8A5EADB3}"/>
    <hyperlink ref="B949" r:id="rId982" xr:uid="{0FA437A0-E4C9-F24B-BE6B-3DFC949A4318}"/>
    <hyperlink ref="B950" r:id="rId983" xr:uid="{5785B2B5-0835-684E-9192-6BE5087006AF}"/>
    <hyperlink ref="B951" r:id="rId984" xr:uid="{70CE3B90-C0D6-0B4F-991B-04C9E195ECC6}"/>
    <hyperlink ref="B952" r:id="rId985" xr:uid="{50F0EED7-1A72-4F4A-B0EA-521853422D57}"/>
    <hyperlink ref="B953" r:id="rId986" xr:uid="{D196FD19-1AD9-C045-A1BF-9201C750749D}"/>
    <hyperlink ref="B954" r:id="rId987" xr:uid="{5AACBE22-82C1-1046-A74D-9DCE7C24D559}"/>
    <hyperlink ref="A955" r:id="rId988" xr:uid="{BD8F1E1F-4EA1-074A-98F7-CBC2894B261F}"/>
    <hyperlink ref="B955" r:id="rId989" xr:uid="{6A59E74B-219E-2246-88F5-509F902C7E30}"/>
    <hyperlink ref="B956" r:id="rId990" xr:uid="{2D2B6F86-EC2F-E540-AB25-19C21C86A050}"/>
    <hyperlink ref="B957" r:id="rId991" xr:uid="{D5EDED10-F3BD-DF4A-BE7F-1EB8CB7DC3DA}"/>
    <hyperlink ref="B958" r:id="rId992" xr:uid="{8EBF48D1-3A90-C140-B799-6A607324CA3D}"/>
    <hyperlink ref="B959" r:id="rId993" xr:uid="{1AF313C0-BDFA-B045-A6EE-3C214FBB3822}"/>
    <hyperlink ref="B960" r:id="rId994" xr:uid="{01588329-311E-E04C-B849-9ADC71FF8CEE}"/>
    <hyperlink ref="B961" r:id="rId995" xr:uid="{CBB08B05-8D13-214F-BD82-450B42169C10}"/>
    <hyperlink ref="B962" r:id="rId996" xr:uid="{08224840-2AF2-1943-989A-091119D4525A}"/>
    <hyperlink ref="B963" r:id="rId997" xr:uid="{4FAA36A6-FCB0-5D43-8154-7206FC90F258}"/>
    <hyperlink ref="B964" r:id="rId998" xr:uid="{BAAE9350-A937-6A4D-900B-ED478904FA07}"/>
    <hyperlink ref="B965" r:id="rId999" xr:uid="{F89E8F27-ED53-2F4B-8571-0D799E2B6354}"/>
    <hyperlink ref="B966" r:id="rId1000" xr:uid="{4BC399DA-D231-124E-9B7E-8E661D7C0433}"/>
    <hyperlink ref="B967" r:id="rId1001" xr:uid="{737AD74C-D9F5-784D-8994-B9652C002BCC}"/>
    <hyperlink ref="B968" r:id="rId1002" xr:uid="{84637CEB-5A25-6340-A299-8649201128A7}"/>
    <hyperlink ref="B969" r:id="rId1003" xr:uid="{4F1E0AD6-195B-2641-AE37-79A46481C666}"/>
    <hyperlink ref="B970" r:id="rId1004" xr:uid="{6E424BAA-605E-BA43-A709-AC14D4AFF232}"/>
    <hyperlink ref="B971" r:id="rId1005" xr:uid="{C8777DF9-CF7F-A848-B8C3-4D98639D0577}"/>
    <hyperlink ref="B972" r:id="rId1006" xr:uid="{529B311B-14B3-0941-8595-F2E35130671B}"/>
    <hyperlink ref="B973" r:id="rId1007" xr:uid="{A3BE05A5-640A-2040-A262-9494834E92A3}"/>
    <hyperlink ref="B974" r:id="rId1008" xr:uid="{B2A66E76-69A4-9F48-8A88-2916D8EC934A}"/>
    <hyperlink ref="B975" r:id="rId1009" xr:uid="{FBEE4725-B653-C542-BF9F-776C1241097A}"/>
    <hyperlink ref="B976" r:id="rId1010" xr:uid="{8F7C481F-AD42-D643-9CE0-5B540DD12F98}"/>
    <hyperlink ref="A977" r:id="rId1011" xr:uid="{ADBD4655-BC26-9946-8F66-78AB8D842FAD}"/>
    <hyperlink ref="B977" r:id="rId1012" xr:uid="{81A4BB90-6248-C142-A0A7-E8458E35B02E}"/>
    <hyperlink ref="B978" r:id="rId1013" xr:uid="{C6227556-94B9-B942-8CE4-74CE6DB27180}"/>
    <hyperlink ref="B979" r:id="rId1014" xr:uid="{F2933B45-7DEC-0D42-90C4-1EA360B91F35}"/>
    <hyperlink ref="B980" r:id="rId1015" xr:uid="{537247B8-A75B-4945-9196-DD466302E373}"/>
    <hyperlink ref="B981" r:id="rId1016" xr:uid="{16D551D5-564F-B549-9943-E71B00D1B33A}"/>
    <hyperlink ref="B982" r:id="rId1017" xr:uid="{FCCE5723-96B8-CB4E-87A5-8C270BF21BA9}"/>
    <hyperlink ref="B983" r:id="rId1018" xr:uid="{E67137AC-A729-A34A-A796-6F58D5EC2BB1}"/>
    <hyperlink ref="B984" r:id="rId1019" xr:uid="{9ECCACD6-AF3E-2849-9694-8B1C0B050F2D}"/>
    <hyperlink ref="B985" r:id="rId1020" xr:uid="{0BB920CE-27B7-EA4F-B100-8CC886808115}"/>
    <hyperlink ref="B986" r:id="rId1021" xr:uid="{C65E010B-B39D-7A43-9AB0-35D68BDE2E0E}"/>
    <hyperlink ref="B987" r:id="rId1022" xr:uid="{E9AD0EB0-EA9D-2840-AC09-2F704D49C8AD}"/>
    <hyperlink ref="B988" r:id="rId1023" xr:uid="{8659A932-855E-444D-A9E0-4E5ABEA69381}"/>
    <hyperlink ref="A989" r:id="rId1024" xr:uid="{15C78729-3941-C545-B15E-58BBDF2138C7}"/>
    <hyperlink ref="B989" r:id="rId1025" xr:uid="{83090BEF-8CCE-1745-8036-A2D4F9F0AB05}"/>
    <hyperlink ref="B990" r:id="rId1026" xr:uid="{5E4C7355-4EC0-4C4E-BA39-19370530B9A3}"/>
    <hyperlink ref="B991" r:id="rId1027" xr:uid="{D12C168B-7ED2-BB4A-A035-592D774BE661}"/>
    <hyperlink ref="B992" r:id="rId1028" xr:uid="{CBB82B65-AE62-6D40-B40F-4EB1B35AA8F6}"/>
    <hyperlink ref="B993" r:id="rId1029" xr:uid="{1183980A-C9A7-E845-B314-10AADF24AF46}"/>
    <hyperlink ref="B994" r:id="rId1030" xr:uid="{78A1461D-FE01-5745-AD39-BF471FD523D1}"/>
    <hyperlink ref="B995" r:id="rId1031" xr:uid="{A638D252-9EBD-EC48-B18C-52D56303BA2B}"/>
    <hyperlink ref="A996" r:id="rId1032" xr:uid="{5A47C37B-4947-114B-ADB7-158A3D7CD01C}"/>
    <hyperlink ref="B996" r:id="rId1033" xr:uid="{4BE9BF54-16A0-4C4D-A7CA-960143FDFFCB}"/>
    <hyperlink ref="B997" r:id="rId1034" xr:uid="{724E8DDD-3BE5-A945-87BE-82F04A54D4D9}"/>
    <hyperlink ref="B998" r:id="rId1035" xr:uid="{88AEF9B8-54ED-F04E-9EC0-E88B9E910402}"/>
    <hyperlink ref="B999" r:id="rId1036" xr:uid="{D64714E3-D321-5049-BBB8-27688C6DEDBA}"/>
    <hyperlink ref="B1000" r:id="rId1037" xr:uid="{3484EE8E-19D1-B149-B963-D5E058DA4734}"/>
    <hyperlink ref="B1001" r:id="rId1038" xr:uid="{3AA287FF-03E7-AA40-BA2F-F42624B1B617}"/>
    <hyperlink ref="B1002" r:id="rId1039" xr:uid="{0260D748-0FB8-FE47-AFD7-216FF4295259}"/>
    <hyperlink ref="B1003" r:id="rId1040" xr:uid="{C5A936CB-F571-8046-9C88-C4E439A330AD}"/>
    <hyperlink ref="B1004" r:id="rId1041" xr:uid="{5372F07F-23CA-B748-A1F5-72D1CBFC2F62}"/>
    <hyperlink ref="B1005" r:id="rId1042" xr:uid="{D03B05E8-2F3F-DF4F-AA79-7E3CFCE3834E}"/>
    <hyperlink ref="B1006" r:id="rId1043" xr:uid="{AC5FEA17-CC77-2F4C-9E89-110C9DCBE288}"/>
    <hyperlink ref="B1007" r:id="rId1044" xr:uid="{D2FB48D1-793A-2B4A-A120-4474BB0564EE}"/>
    <hyperlink ref="B1008" r:id="rId1045" xr:uid="{86661288-F905-7247-B639-CC2A96D98EBB}"/>
    <hyperlink ref="B1009" r:id="rId1046" xr:uid="{33FA91EF-BC52-884D-B871-980C2CC949C8}"/>
    <hyperlink ref="B1010" r:id="rId1047" xr:uid="{3DC3D838-B7C5-E844-B89E-9A32EB0B51D0}"/>
    <hyperlink ref="B1011" r:id="rId1048" xr:uid="{8CA06F71-B243-B940-B2FD-D2521165D7E0}"/>
    <hyperlink ref="B1012" r:id="rId1049" xr:uid="{4C4622FE-B2ED-604A-8DA1-25481C290B31}"/>
    <hyperlink ref="B1013" r:id="rId1050" xr:uid="{8698A57E-F699-7044-B139-28EE5B8D25B8}"/>
    <hyperlink ref="B1014" r:id="rId1051" xr:uid="{FE38C956-0605-D148-B583-8E475B011ED4}"/>
    <hyperlink ref="B1015" r:id="rId1052" xr:uid="{2AAD3996-32B6-2149-A957-A1FE9CF0C679}"/>
    <hyperlink ref="B1016" r:id="rId1053" xr:uid="{E5C028B5-F560-364A-B4F9-928DB476827E}"/>
    <hyperlink ref="B1017" r:id="rId1054" xr:uid="{21DC5BCB-3340-BA43-9BA0-A6A76A47597D}"/>
    <hyperlink ref="B1018" r:id="rId1055" xr:uid="{D2C99A56-E5F7-E644-9BB1-E0AA2B00D676}"/>
    <hyperlink ref="B1019" r:id="rId1056" xr:uid="{EECEE6C6-A469-F045-83BB-0D878C851579}"/>
    <hyperlink ref="B1020" r:id="rId1057" xr:uid="{7B4690B7-29C2-C241-AAFC-EFB38D9218BC}"/>
    <hyperlink ref="B1021" r:id="rId1058" xr:uid="{45D707BF-7A54-B049-9C90-0E314C992841}"/>
    <hyperlink ref="B1022" r:id="rId1059" xr:uid="{BDB2F8CA-DC50-4049-8506-76A309CBB4D8}"/>
    <hyperlink ref="B1023" r:id="rId1060" xr:uid="{FF97C50E-7062-F944-8B06-CED96DA11D4B}"/>
    <hyperlink ref="B1024" r:id="rId1061" xr:uid="{13C7D2D9-2AF7-5A4B-8936-C59E0C2DBDBA}"/>
    <hyperlink ref="B1025" r:id="rId1062" xr:uid="{93BAF4EF-81D4-9E42-B308-F3D485916EF4}"/>
    <hyperlink ref="B1026" r:id="rId1063" xr:uid="{3DB537F2-F37A-D848-AC28-92EBF0999498}"/>
    <hyperlink ref="B1027" r:id="rId1064" xr:uid="{11342653-4915-F84E-ACD2-86DC9F86F756}"/>
    <hyperlink ref="B1028" r:id="rId1065" xr:uid="{E6341CAC-6B8A-4246-A9DE-B56B89C50011}"/>
    <hyperlink ref="B1029" r:id="rId1066" xr:uid="{4231A280-9585-3B4B-93EB-D058E7D4F331}"/>
    <hyperlink ref="B1030" r:id="rId1067" xr:uid="{652A2DE3-9814-F34D-B16F-FC8F3B251405}"/>
    <hyperlink ref="B1031" r:id="rId1068" xr:uid="{6D868DED-374F-094B-BFF7-50753CFDD541}"/>
    <hyperlink ref="B1032" r:id="rId1069" xr:uid="{92F238C7-B800-5A46-8CE2-8383D395BD96}"/>
    <hyperlink ref="B1033" r:id="rId1070" xr:uid="{177D520E-2859-6B47-A7CB-C0ED075B0848}"/>
    <hyperlink ref="B1034" r:id="rId1071" xr:uid="{C160E936-5901-0047-8698-FD3B50BB4FA8}"/>
    <hyperlink ref="B1035" r:id="rId1072" xr:uid="{4CA21B94-895C-3344-9E3C-81C80435FFFC}"/>
    <hyperlink ref="B1036" r:id="rId1073" xr:uid="{5EF41744-9E22-9B4D-B24D-8CFE1879A765}"/>
    <hyperlink ref="B1037" r:id="rId1074" xr:uid="{0CE920E9-697A-064C-BBC3-1D02CBB30A62}"/>
    <hyperlink ref="B1038" r:id="rId1075" xr:uid="{B9D9B811-96AF-364A-A95A-936498433D8C}"/>
    <hyperlink ref="B1039" r:id="rId1076" xr:uid="{3A24081A-2E1F-3B46-A28A-ADFDB37AA4A3}"/>
    <hyperlink ref="B1040" r:id="rId1077" xr:uid="{ECE2A578-3A5F-3E4E-9859-49C45D66DF6F}"/>
    <hyperlink ref="B1041" r:id="rId1078" xr:uid="{CE178FB2-5FA2-DF40-B70C-659BAC5FAF53}"/>
    <hyperlink ref="B1042" r:id="rId1079" xr:uid="{CA59B590-D545-174D-BE29-7187BEA39A20}"/>
    <hyperlink ref="B1043" r:id="rId1080" xr:uid="{938B5A4B-588F-D943-A6AA-672F8F7045CD}"/>
    <hyperlink ref="B1044" r:id="rId1081" xr:uid="{F9E0CFA2-6B15-0B44-A1E5-286ED1395D70}"/>
    <hyperlink ref="B1045" r:id="rId1082" xr:uid="{E4BF128A-151D-AB46-A67C-E9DE261A4341}"/>
    <hyperlink ref="B1046" r:id="rId1083" xr:uid="{742E46FC-3ED6-1847-B74C-E08850AB126A}"/>
    <hyperlink ref="B1047" r:id="rId1084" xr:uid="{ACC3967C-555F-2146-9142-1366721F8DD0}"/>
    <hyperlink ref="B1048" r:id="rId1085" xr:uid="{170B5C46-AA05-6B40-B308-406FE53B838C}"/>
    <hyperlink ref="B1049" r:id="rId1086" xr:uid="{DFFFB3D4-9481-B143-AD32-5590A44F1548}"/>
    <hyperlink ref="B1050" r:id="rId1087" xr:uid="{CE1B01A3-2521-F543-95DC-73D98B993F13}"/>
    <hyperlink ref="B1051" r:id="rId1088" xr:uid="{F15DC11D-F2A3-854C-9BC9-6915217217E5}"/>
    <hyperlink ref="B1052" r:id="rId1089" xr:uid="{6B7B8192-65B7-864D-8582-28B8F511BBF0}"/>
    <hyperlink ref="B1053" r:id="rId1090" xr:uid="{1978C607-1D51-354B-BEC7-5F0ABDA895AA}"/>
    <hyperlink ref="B1054" r:id="rId1091" xr:uid="{038B52B5-D524-6642-86FC-88988BCA2D80}"/>
    <hyperlink ref="B1055" r:id="rId1092" xr:uid="{E3CA4DB8-3DC5-9B42-A73E-686C75C1A809}"/>
    <hyperlink ref="B1056" r:id="rId1093" xr:uid="{0B1B1684-6D70-1B44-BD64-497C2C8214DF}"/>
    <hyperlink ref="B1057" r:id="rId1094" xr:uid="{C6BFF93D-825B-A34A-B587-844C110B7005}"/>
    <hyperlink ref="B1058" r:id="rId1095" xr:uid="{C9215826-F2FC-6B42-B9CE-524B01BA6633}"/>
    <hyperlink ref="B1059" r:id="rId1096" xr:uid="{FD4B24C4-804D-3F4E-96FB-2272E449E5A8}"/>
    <hyperlink ref="B1060" r:id="rId1097" xr:uid="{2A2FE998-5592-064D-9B64-079E40AA0E6E}"/>
    <hyperlink ref="B1061" r:id="rId1098" xr:uid="{5F83AF94-DC2E-7440-BEC0-A0DA30F6E510}"/>
    <hyperlink ref="A1062" r:id="rId1099" xr:uid="{4F3B28DE-4E3E-A34F-975D-E70548B9C5DD}"/>
    <hyperlink ref="B1062" r:id="rId1100" xr:uid="{381F644C-6C34-5742-9D2C-3D6B8E6C125B}"/>
    <hyperlink ref="B1063" r:id="rId1101" xr:uid="{E64FFF63-CE7A-254B-BA3E-D009FF5B23FA}"/>
    <hyperlink ref="B1064" r:id="rId1102" xr:uid="{DFD42B2B-E2E6-9043-808C-72D97BE94554}"/>
    <hyperlink ref="B1065" r:id="rId1103" xr:uid="{E5065492-8819-774D-B405-74E3E7B4DE98}"/>
    <hyperlink ref="B1066" r:id="rId1104" xr:uid="{66D6C85D-2D0E-0143-887B-2CA80422FAB5}"/>
    <hyperlink ref="B1067" r:id="rId1105" xr:uid="{79DB7D55-5F4F-9440-8B2C-7F2061D73C17}"/>
    <hyperlink ref="B1068" r:id="rId1106" xr:uid="{6E6D92D6-6FB6-F34E-8D16-06806B84A399}"/>
    <hyperlink ref="B1069" r:id="rId1107" xr:uid="{704F8883-2679-2443-910E-6D0BD79B7565}"/>
    <hyperlink ref="B1070" r:id="rId1108" xr:uid="{01290215-204F-A044-AEE4-BE75E2861552}"/>
    <hyperlink ref="A1071" r:id="rId1109" xr:uid="{20769EF5-50E0-704A-860A-AAEBCDBD6318}"/>
    <hyperlink ref="B1071" r:id="rId1110" xr:uid="{2B345FFA-795E-1A4C-9CA1-0E4B5E991BC9}"/>
    <hyperlink ref="B1072" r:id="rId1111" xr:uid="{E91DDF0E-6118-3C48-89F1-4CDBEB4FF1E7}"/>
    <hyperlink ref="B1073" r:id="rId1112" xr:uid="{795006DB-F796-7849-A614-E5437635EF5D}"/>
    <hyperlink ref="B1074" r:id="rId1113" xr:uid="{2B345B95-30A2-944B-BDD8-DDA81203F921}"/>
    <hyperlink ref="B1075" r:id="rId1114" xr:uid="{375A9013-B368-D448-A10F-B37E1919AFAD}"/>
    <hyperlink ref="B1076" r:id="rId1115" xr:uid="{22D0B4BC-2072-834D-ABE1-86F69EDD05CB}"/>
    <hyperlink ref="B1077" r:id="rId1116" xr:uid="{2606EC91-772B-AE4D-8CC4-D19640B3537C}"/>
    <hyperlink ref="B1078" r:id="rId1117" xr:uid="{8779F0F3-F17A-3F49-8E18-527C00C15CA8}"/>
    <hyperlink ref="B1079" r:id="rId1118" xr:uid="{686326C7-A228-5941-8C22-0C12C7D1D119}"/>
    <hyperlink ref="B1080" r:id="rId1119" xr:uid="{623F4879-1507-AD40-A930-EC73E37C453B}"/>
    <hyperlink ref="B1081" r:id="rId1120" xr:uid="{DAA87304-54D4-6440-974C-C07036D7F7DC}"/>
    <hyperlink ref="B1082" r:id="rId1121" xr:uid="{5CE8026E-876F-ED45-876C-AF8E87F40015}"/>
    <hyperlink ref="B1083" r:id="rId1122" xr:uid="{2F77E11B-A10F-4C4D-B5BB-32542360B138}"/>
    <hyperlink ref="B1084" r:id="rId1123" xr:uid="{F752746A-E919-A641-B755-DBE37927E460}"/>
    <hyperlink ref="B1085" r:id="rId1124" xr:uid="{63510120-7ACE-FD45-837F-2AF7284A9C9B}"/>
    <hyperlink ref="B1086" r:id="rId1125" xr:uid="{5DAFEF80-F2CC-154D-A7FE-C16AB938AD01}"/>
    <hyperlink ref="B1087" r:id="rId1126" xr:uid="{6A8E88D8-3DD1-A546-8F9F-BD0D5234FE59}"/>
    <hyperlink ref="B1088" r:id="rId1127" xr:uid="{7D4AA22E-7FBC-6141-A416-A86168D8350C}"/>
    <hyperlink ref="B1089" r:id="rId1128" xr:uid="{928FF0BD-CBC9-914A-AD0A-C76B6183314F}"/>
    <hyperlink ref="B1090" r:id="rId1129" xr:uid="{9FBB1DC9-2EAD-2845-8E5B-B5674CC4AE87}"/>
    <hyperlink ref="B1091" r:id="rId1130" xr:uid="{8E31287E-B7F0-BE40-86C5-EB69C96FEC31}"/>
    <hyperlink ref="B1092" r:id="rId1131" xr:uid="{B32F0922-E141-F141-BBD2-E97EE19F34AB}"/>
    <hyperlink ref="B1093" r:id="rId1132" xr:uid="{5139D776-34D9-B54E-8764-620CBA599A49}"/>
    <hyperlink ref="B1094" r:id="rId1133" xr:uid="{2123795E-98D0-064C-898B-1E20D4EA39C9}"/>
    <hyperlink ref="B1095" r:id="rId1134" xr:uid="{967C99C4-0123-F440-871C-3245E343F596}"/>
    <hyperlink ref="B1096" r:id="rId1135" xr:uid="{792432C7-703A-F44A-AE12-D867C10FAA14}"/>
    <hyperlink ref="B1097" r:id="rId1136" xr:uid="{00042F24-37CC-D941-8E11-B91012B28FAC}"/>
    <hyperlink ref="B1098" r:id="rId1137" xr:uid="{BBE6896D-835A-6D44-86E0-956D4F64C3D0}"/>
    <hyperlink ref="B1099" r:id="rId1138" xr:uid="{1D4F54A2-CAA2-F44A-9631-5D7C51847ECA}"/>
    <hyperlink ref="B1100" r:id="rId1139" xr:uid="{5C11CE4E-1984-4F4F-A9B2-9714BD8F8BA9}"/>
    <hyperlink ref="B1101" r:id="rId1140" xr:uid="{10D38C95-2DB0-2C44-9323-1187B407642B}"/>
    <hyperlink ref="B1102" r:id="rId1141" xr:uid="{4870ACE9-00E7-C348-A9FC-42D05FC99A31}"/>
    <hyperlink ref="B1103" r:id="rId1142" xr:uid="{AEBE2E65-58FC-8B44-8E6F-82DC4DB40492}"/>
    <hyperlink ref="B1104" r:id="rId1143" xr:uid="{7A9EAA9F-E9C1-F841-A96B-7452028B1D05}"/>
    <hyperlink ref="B1105" r:id="rId1144" xr:uid="{75ED4D7A-46FF-694B-A66B-B6E3D0586231}"/>
    <hyperlink ref="B1106" r:id="rId1145" xr:uid="{13EA2752-FFAE-9649-B73C-62393CC754F3}"/>
    <hyperlink ref="B1107" r:id="rId1146" xr:uid="{11AC75A1-9AFC-8641-A4AC-C1EA588126A2}"/>
    <hyperlink ref="B1108" r:id="rId1147" xr:uid="{B47A2A72-C9AE-FB40-A44C-BF8AFECAB744}"/>
    <hyperlink ref="B1109" r:id="rId1148" xr:uid="{1FC15048-4204-C546-BF99-17DF527DC354}"/>
    <hyperlink ref="B1110" r:id="rId1149" xr:uid="{4002B4A5-9C50-1843-B957-C7C71E477733}"/>
    <hyperlink ref="B1111" r:id="rId1150" xr:uid="{A29F14A2-E519-7049-9B40-7626168544D8}"/>
    <hyperlink ref="B1112" r:id="rId1151" xr:uid="{134D7DAD-93DA-6A43-A1E9-E633D64C2412}"/>
    <hyperlink ref="B1113" r:id="rId1152" xr:uid="{0B5655DF-CF2F-3240-BD08-9C415C7B7422}"/>
    <hyperlink ref="B1114" r:id="rId1153" xr:uid="{AE75E92F-3B0F-714B-9C98-213913723FB1}"/>
    <hyperlink ref="B1115" r:id="rId1154" xr:uid="{932D9EA6-B10B-E54F-893E-2E085A336CC3}"/>
    <hyperlink ref="B1116" r:id="rId1155" xr:uid="{F361F11B-8DD7-C74A-84DB-A71A068FC273}"/>
    <hyperlink ref="B1117" r:id="rId1156" xr:uid="{4DE094C5-E748-134A-80C6-185CFF69CDB0}"/>
    <hyperlink ref="B1118" r:id="rId1157" xr:uid="{3121F5AA-6E3C-5746-882E-7ECDE3D8A6ED}"/>
    <hyperlink ref="B1119" r:id="rId1158" xr:uid="{63CCA239-8AAC-CF46-BA90-E20F63C7F16D}"/>
    <hyperlink ref="B1120" r:id="rId1159" xr:uid="{37030674-4D93-F545-8877-C10D47920AD6}"/>
    <hyperlink ref="B1121" r:id="rId1160" xr:uid="{59A3AAB1-1959-1547-BCD9-0619E0E490DE}"/>
    <hyperlink ref="B1122" r:id="rId1161" xr:uid="{143D7B74-961E-4E49-A29D-16B70EF33B60}"/>
    <hyperlink ref="B1123" r:id="rId1162" xr:uid="{86527396-BCA4-E84B-AC61-97CC2E716FEB}"/>
    <hyperlink ref="B1124" r:id="rId1163" xr:uid="{BB8AD0A5-9E50-EA45-88ED-D67CEA3113F3}"/>
    <hyperlink ref="B1125" r:id="rId1164" xr:uid="{8D18D8DB-71F2-2A42-A120-31CD2E3A14B4}"/>
    <hyperlink ref="B1126" r:id="rId1165" xr:uid="{62944858-C404-0A46-838D-28093EF60217}"/>
    <hyperlink ref="B1127" r:id="rId1166" xr:uid="{74E48E6C-61C0-0B4E-BF0C-CFF204DD9E8B}"/>
    <hyperlink ref="B1128" r:id="rId1167" xr:uid="{D8E71C58-6E9A-B64E-BC26-E6DEAD5CAB15}"/>
    <hyperlink ref="B1129" r:id="rId1168" xr:uid="{EAD262F2-8CE9-3F45-9DED-8A79CD2E0839}"/>
    <hyperlink ref="B1130" r:id="rId1169" xr:uid="{D2645389-25E3-B042-919C-BF6832A65F89}"/>
    <hyperlink ref="B1131" r:id="rId1170" xr:uid="{7C3806AA-45D2-1646-990C-B79056FFE8A0}"/>
    <hyperlink ref="B1132" r:id="rId1171" xr:uid="{3AAAEE1F-E6ED-F243-A120-2E80940AC673}"/>
    <hyperlink ref="B1133" r:id="rId1172" xr:uid="{D25ABC9C-A2AA-E844-8DBB-F1C1E191EA4E}"/>
    <hyperlink ref="B1134" r:id="rId1173" xr:uid="{567B0AE2-5E19-0141-8630-03DB040DA2A4}"/>
    <hyperlink ref="B1135" r:id="rId1174" xr:uid="{93708267-4ECF-A448-8362-18A088D44B68}"/>
    <hyperlink ref="B1136" r:id="rId1175" xr:uid="{AC648674-2A6A-614D-B4EE-AE1FA237ED99}"/>
    <hyperlink ref="B1137" r:id="rId1176" xr:uid="{F80D2B37-2C8A-D74B-8201-121D1A14E7B4}"/>
    <hyperlink ref="B1138" r:id="rId1177" xr:uid="{0C2B3238-2C0A-494B-99D0-B817F67B6899}"/>
    <hyperlink ref="B1139" r:id="rId1178" xr:uid="{504DFD04-039D-9E44-809B-DA600851B0CC}"/>
    <hyperlink ref="B1140" r:id="rId1179" xr:uid="{3978CCAD-04F6-4C48-9007-766DC1FB1209}"/>
    <hyperlink ref="B1141" r:id="rId1180" xr:uid="{8056E506-4BC3-8E40-A1F9-C21AA722BF10}"/>
    <hyperlink ref="B1142" r:id="rId1181" xr:uid="{536DD140-472B-B741-8307-93BFD1994E73}"/>
    <hyperlink ref="B1143" r:id="rId1182" xr:uid="{74976E78-CDFA-EF46-976E-3A694B9448E9}"/>
    <hyperlink ref="B1144" r:id="rId1183" xr:uid="{E563B978-1744-F34A-8F23-909122B7699E}"/>
    <hyperlink ref="B1145" r:id="rId1184" xr:uid="{59A45D42-9AD5-7648-8F6C-97E10825A899}"/>
    <hyperlink ref="B1146" r:id="rId1185" xr:uid="{6E4FA8A6-F6E7-3347-9974-8CF380F18A08}"/>
    <hyperlink ref="B1147" r:id="rId1186" xr:uid="{25D142CF-C180-F242-A115-EAA41199B865}"/>
    <hyperlink ref="B1148" r:id="rId1187" xr:uid="{B10C9F8E-1EF0-5942-8C3C-DF3D83A46BA0}"/>
    <hyperlink ref="B1149" r:id="rId1188" xr:uid="{B1C4F56A-572E-2C4B-A49C-C856FAFCC342}"/>
    <hyperlink ref="B1150" r:id="rId1189" xr:uid="{2C1D5090-CF12-4C48-94B4-B43835EB0117}"/>
    <hyperlink ref="B1151" r:id="rId1190" xr:uid="{DE946339-1AC1-8B47-93B8-5234BE77C418}"/>
    <hyperlink ref="B1152" r:id="rId1191" xr:uid="{31B85735-C2CF-764F-9605-F5E39B8EAA89}"/>
    <hyperlink ref="B1153" r:id="rId1192" xr:uid="{17BEFA13-1F40-2A49-B2D0-C6C3A34E1838}"/>
    <hyperlink ref="B1154" r:id="rId1193" xr:uid="{9F4468A4-8199-A44D-94C7-767FD0C53F37}"/>
    <hyperlink ref="A1155" r:id="rId1194" xr:uid="{0BD90E79-C300-8C42-B2FA-DC03EAA745DF}"/>
    <hyperlink ref="B1155" r:id="rId1195" xr:uid="{E072F1FD-642F-9440-BB46-D690E9B1E8F0}"/>
    <hyperlink ref="B1156" r:id="rId1196" xr:uid="{744E1B1E-36DB-E64D-AC2B-573E2A89BB49}"/>
    <hyperlink ref="B1157" r:id="rId1197" xr:uid="{CFC806F3-295A-8D4D-809D-18A590D38C51}"/>
    <hyperlink ref="B1158" r:id="rId1198" xr:uid="{E24A78B2-6153-284E-B910-46C1012C3DAA}"/>
    <hyperlink ref="B1159" r:id="rId1199" xr:uid="{0D92FD61-F40E-9548-91E0-175C25E57BF5}"/>
    <hyperlink ref="B1160" r:id="rId1200" xr:uid="{24583DD3-187E-0448-9EF4-2042106FE14C}"/>
    <hyperlink ref="B1161" r:id="rId1201" xr:uid="{6C388040-4683-1548-844D-CC7337EF9BF7}"/>
    <hyperlink ref="B1162" r:id="rId1202" xr:uid="{B3E27292-0190-E94C-9CC2-AE33061EBB1B}"/>
    <hyperlink ref="B1163" r:id="rId1203" xr:uid="{1C57E0E5-4C0E-1345-ABD1-C9FE99571C02}"/>
    <hyperlink ref="B1164" r:id="rId1204" xr:uid="{85060078-0EF6-E64B-8A74-C5167AC47D63}"/>
    <hyperlink ref="B1165" r:id="rId1205" xr:uid="{203FD2F6-4C54-7749-BC87-E956557D7527}"/>
    <hyperlink ref="B1166" r:id="rId1206" xr:uid="{96EB7354-3399-D84A-BF07-71225F9EDADD}"/>
    <hyperlink ref="B1167" r:id="rId1207" xr:uid="{AF3ABDC7-8AAB-F643-BDBA-23E309F00138}"/>
    <hyperlink ref="B1168" r:id="rId1208" xr:uid="{1AB6B91F-BBE3-5546-A95D-F4C2AAB7EF54}"/>
    <hyperlink ref="B1169" r:id="rId1209" xr:uid="{9A1EE246-A63D-A447-9EEA-08B766F04E01}"/>
    <hyperlink ref="B1170" r:id="rId1210" xr:uid="{2A4B48EF-877F-EB40-BA42-2A5BBC5626F1}"/>
    <hyperlink ref="B1171" r:id="rId1211" xr:uid="{83D26370-94E9-0E4C-AE01-ED190F75BE9B}"/>
    <hyperlink ref="B1172" r:id="rId1212" xr:uid="{9D21D970-3CA8-4C49-81BC-4E5B4CF84381}"/>
    <hyperlink ref="B1173" r:id="rId1213" xr:uid="{04733196-9A6E-8F40-8DBE-8ED87C61F81C}"/>
    <hyperlink ref="B1174" r:id="rId1214" xr:uid="{2A602D76-73DE-F646-B82F-24ED9A506557}"/>
    <hyperlink ref="B1175" r:id="rId1215" xr:uid="{2CD2873D-746C-334A-AC57-C5938F227B0A}"/>
    <hyperlink ref="B1176" r:id="rId1216" xr:uid="{A1FD9C80-90BF-3147-8E2D-B6EB9FC5021C}"/>
    <hyperlink ref="B1177" r:id="rId1217" xr:uid="{DAD3A011-FE4F-774F-869D-CAB7F93047E4}"/>
    <hyperlink ref="B1178" r:id="rId1218" xr:uid="{768A76D5-FE48-354F-B598-7022645A8956}"/>
    <hyperlink ref="B1179" r:id="rId1219" xr:uid="{01EB56D5-3A86-0A4A-B7FC-96F74298381F}"/>
    <hyperlink ref="B1180" r:id="rId1220" xr:uid="{DF11E484-A950-AE4C-B3D3-86BEA45848B0}"/>
    <hyperlink ref="B1181" r:id="rId1221" xr:uid="{90EDE92F-2F1E-8648-8BBE-3534D966E81B}"/>
    <hyperlink ref="B1182" r:id="rId1222" xr:uid="{B578676E-FD03-FE4E-9D22-3C5776DF2075}"/>
    <hyperlink ref="B1183" r:id="rId1223" xr:uid="{6B056760-B3AA-FF4D-9528-896EC9BDFB94}"/>
    <hyperlink ref="B1184" r:id="rId1224" xr:uid="{BA8256B2-8224-D941-A2F3-A8AC8F856017}"/>
    <hyperlink ref="B1185" r:id="rId1225" xr:uid="{9F07B45C-9211-D84A-B229-86E1F859EB2C}"/>
    <hyperlink ref="B1186" r:id="rId1226" xr:uid="{0C4B5718-BD88-574A-A051-0411EC4F3C92}"/>
    <hyperlink ref="B1187" r:id="rId1227" xr:uid="{462CB201-A342-B942-9753-F6D6ACCD4923}"/>
    <hyperlink ref="B1188" r:id="rId1228" xr:uid="{5E144F83-09F7-964B-AD99-2903767A97E3}"/>
    <hyperlink ref="B1189" r:id="rId1229" xr:uid="{E2F2B20E-246D-E748-91DB-6F038D4347E6}"/>
    <hyperlink ref="B1190" r:id="rId1230" xr:uid="{4A6BAD79-2E1C-564E-B637-6A3715275901}"/>
    <hyperlink ref="B1191" r:id="rId1231" xr:uid="{E57A6EB6-AA14-E141-AC6B-C8D26FD673EF}"/>
    <hyperlink ref="B1192" r:id="rId1232" xr:uid="{4D9B3B39-2785-C744-98A7-853055BDA05C}"/>
    <hyperlink ref="B1193" r:id="rId1233" xr:uid="{F5C6C8F4-970D-F346-B281-C01DEBCF0032}"/>
    <hyperlink ref="B1194" r:id="rId1234" xr:uid="{FE97FC4B-1A77-984C-8973-2E2FAB8625E8}"/>
    <hyperlink ref="B1195" r:id="rId1235" xr:uid="{B81D74EA-F069-E745-A381-DEAF6C0CF258}"/>
    <hyperlink ref="B1196" r:id="rId1236" xr:uid="{24074C45-4E80-B04D-BC2A-6B53C366FAE9}"/>
    <hyperlink ref="B1197" r:id="rId1237" xr:uid="{2410559C-5C94-334C-A5F5-DDA6A3194851}"/>
    <hyperlink ref="B1198" r:id="rId1238" xr:uid="{70701D89-FFF1-794B-BBEF-3CD168E13911}"/>
    <hyperlink ref="B1199" r:id="rId1239" xr:uid="{A55BE5F8-E754-1B45-85C3-AB9D694911F8}"/>
    <hyperlink ref="B1200" r:id="rId1240" xr:uid="{4CB33CA4-E075-6548-AB6B-26B1AD464051}"/>
    <hyperlink ref="B1201" r:id="rId1241" xr:uid="{366D842E-8341-F645-93BD-803BF5261DE2}"/>
    <hyperlink ref="B1202" r:id="rId1242" xr:uid="{DAF96103-816E-2E44-A022-A9EB83DC32BC}"/>
    <hyperlink ref="B1203" r:id="rId1243" xr:uid="{9B13DF73-893F-D041-B637-FE8AE5B36E66}"/>
    <hyperlink ref="B1204" r:id="rId1244" xr:uid="{F731219D-DC2D-FA4D-A221-2D486FC9422B}"/>
    <hyperlink ref="B1205" r:id="rId1245" xr:uid="{DDE74980-B989-374F-9520-30D7011A3D32}"/>
    <hyperlink ref="B1206" r:id="rId1246" xr:uid="{6E602904-A0DB-A44E-B29A-8F48CA27644B}"/>
    <hyperlink ref="B1207" r:id="rId1247" xr:uid="{CB6A47E8-68C7-C84C-B628-A62CE59DF3D4}"/>
    <hyperlink ref="B1208" r:id="rId1248" xr:uid="{F882B3BE-7B0E-934A-AF33-9ABAAE6809D7}"/>
    <hyperlink ref="B1209" r:id="rId1249" xr:uid="{4BFB20E5-8D16-3F47-A6FF-345FAC1BB42B}"/>
    <hyperlink ref="B1210" r:id="rId1250" xr:uid="{F781695F-AE8C-644B-B652-1626E050517B}"/>
    <hyperlink ref="B1211" r:id="rId1251" xr:uid="{EE470F6F-B8EB-C949-BCB5-3D1649E72505}"/>
    <hyperlink ref="B1212" r:id="rId1252" xr:uid="{BEFC99B7-5472-144B-ACBD-04331D4D59C1}"/>
    <hyperlink ref="B1213" r:id="rId1253" xr:uid="{B6373AF1-9F88-BB4F-81EB-2E23730F9C40}"/>
    <hyperlink ref="B1214" r:id="rId1254" xr:uid="{722D08EF-40E8-CC43-909E-02FD87003D0C}"/>
    <hyperlink ref="B1215" r:id="rId1255" xr:uid="{9E6A0FDF-A501-2048-95F9-7AF91B5795AF}"/>
    <hyperlink ref="B1216" r:id="rId1256" xr:uid="{B8E15E2F-3B40-254B-B47C-B83AC533B617}"/>
    <hyperlink ref="B1217" r:id="rId1257" xr:uid="{DF3F5D94-2544-574F-9D22-613E8F319D16}"/>
    <hyperlink ref="B1218" r:id="rId1258" xr:uid="{DF70C995-BB4D-E248-AAD0-59F1279CE861}"/>
    <hyperlink ref="B1219" r:id="rId1259" xr:uid="{B6815E6C-70AE-634B-A9DB-EF567CDCA9E2}"/>
    <hyperlink ref="B1220" r:id="rId1260" xr:uid="{79EA8ED5-A4CB-4F4B-9C67-E3E074E60ABE}"/>
    <hyperlink ref="B1221" r:id="rId1261" xr:uid="{FC99821B-3BBF-FE4D-9317-023B60F594B7}"/>
    <hyperlink ref="B1222" r:id="rId1262" xr:uid="{21D710A6-C527-2F4E-9268-E7E4B73D0647}"/>
    <hyperlink ref="B1223" r:id="rId1263" xr:uid="{134180E0-58B0-0E4E-AC11-890EEC96C4FE}"/>
    <hyperlink ref="B1224" r:id="rId1264" xr:uid="{41510085-4E20-A444-A2DC-338208A01DE1}"/>
    <hyperlink ref="B1225" r:id="rId1265" xr:uid="{A01EA9D3-39B6-EE4E-92F7-6ECB4399FAA6}"/>
    <hyperlink ref="B1226" r:id="rId1266" xr:uid="{503B8B99-BB9E-5F4B-9D44-8FD871EB8C0A}"/>
    <hyperlink ref="A1227" r:id="rId1267" xr:uid="{26B76569-2F80-5748-AF55-9E72D66E77E0}"/>
    <hyperlink ref="B1227" r:id="rId1268" xr:uid="{BF75AC21-C447-4A45-8F5D-1730647C6BAD}"/>
    <hyperlink ref="B1228" r:id="rId1269" xr:uid="{60452F44-D532-8A46-A6CC-F2A54B59D114}"/>
    <hyperlink ref="B1229" r:id="rId1270" xr:uid="{AC1C1C80-B1FB-B54F-8F47-DE71DCB9246E}"/>
    <hyperlink ref="B1230" r:id="rId1271" xr:uid="{0137E1B0-7E8D-DC41-9274-FDCA7F2C27FC}"/>
    <hyperlink ref="B1231" r:id="rId1272" xr:uid="{322A58BF-C457-CF49-B996-11CF744C8C38}"/>
    <hyperlink ref="B1232" r:id="rId1273" xr:uid="{A14BD06C-2D26-9043-86C2-E69018BCDF8B}"/>
    <hyperlink ref="B1233" r:id="rId1274" xr:uid="{988A5FC4-B9A2-ED45-879E-1E449F50157A}"/>
    <hyperlink ref="B1234" r:id="rId1275" xr:uid="{44ACF61B-1F27-3846-96E8-63727975FEE1}"/>
    <hyperlink ref="B1235" r:id="rId1276" xr:uid="{AB0020BF-9AC9-D749-9880-8D81A2A1E25D}"/>
    <hyperlink ref="B1236" r:id="rId1277" xr:uid="{549F1962-C13C-E446-8CE8-28063029AC9A}"/>
    <hyperlink ref="B1237" r:id="rId1278" xr:uid="{03C7A79E-E493-DC45-A537-04C81525CB5F}"/>
    <hyperlink ref="B1238" r:id="rId1279" xr:uid="{FF5E10A9-6364-8A4C-86C9-DCBCC78554A8}"/>
    <hyperlink ref="B1239" r:id="rId1280" xr:uid="{A3CA82C9-E26E-2143-BDD7-F108D6D62F48}"/>
    <hyperlink ref="B1240" r:id="rId1281" xr:uid="{1FDE5DB5-0C1B-0B42-9BBB-BEFB9ED34B00}"/>
    <hyperlink ref="B1241" r:id="rId1282" xr:uid="{16D285D7-76AF-C14D-A832-95AC03E5DE04}"/>
    <hyperlink ref="B1242" r:id="rId1283" xr:uid="{6AB65FAC-88AC-9642-AC0B-E45AFB4205E1}"/>
    <hyperlink ref="B1243" r:id="rId1284" xr:uid="{FCB7F8C7-66C3-2F4B-882D-E3D40D7582C0}"/>
    <hyperlink ref="B1244" r:id="rId1285" xr:uid="{82B27167-5D4D-334E-B4B4-75AB106CB7B7}"/>
    <hyperlink ref="B1245" r:id="rId1286" xr:uid="{AE862ED0-E3B6-234D-8337-D5F39376A136}"/>
    <hyperlink ref="B1246" r:id="rId1287" xr:uid="{9789852E-12A6-E048-957C-9E0BDF9AC8A2}"/>
    <hyperlink ref="B1247" r:id="rId1288" xr:uid="{FC24A737-E0CB-E640-A51A-4637B3C321FB}"/>
    <hyperlink ref="B1248" r:id="rId1289" xr:uid="{3127EADD-07FF-184F-B960-44711A1D10CB}"/>
    <hyperlink ref="B1249" r:id="rId1290" xr:uid="{F7D3C225-B82D-AB46-AFB4-045A9A447CB4}"/>
    <hyperlink ref="B1250" r:id="rId1291" xr:uid="{D029403A-C9F2-3A4A-9E81-E4E4C6609195}"/>
    <hyperlink ref="B1251" r:id="rId1292" xr:uid="{BC74DDFA-69FF-F840-8DB6-C2E6D2B34E3C}"/>
    <hyperlink ref="B1252" r:id="rId1293" xr:uid="{E0E06BA4-52A8-7641-B879-41B6730768E2}"/>
    <hyperlink ref="B1253" r:id="rId1294" xr:uid="{DAD290FD-EBB0-B24D-BD3C-1D9C9583F80A}"/>
    <hyperlink ref="B1254" r:id="rId1295" xr:uid="{324A2661-8C31-1344-8C7F-2B09FDD7E7C6}"/>
    <hyperlink ref="B1255" r:id="rId1296" xr:uid="{8327E36B-2A39-4E46-B23C-206E4137B624}"/>
    <hyperlink ref="B1256" r:id="rId1297" xr:uid="{7478BD55-BA40-544B-B36C-C146C72914F2}"/>
    <hyperlink ref="B1257" r:id="rId1298" xr:uid="{0A7074A4-3F72-4A47-AC4A-D341FC83A1BF}"/>
    <hyperlink ref="B1258" r:id="rId1299" xr:uid="{5257F6D9-5C11-B34E-86B6-C664D7A4C8DE}"/>
    <hyperlink ref="A1259" r:id="rId1300" xr:uid="{3F1BCE00-BB27-C646-AA1C-4E80ACD9E72F}"/>
    <hyperlink ref="B1259" r:id="rId1301" xr:uid="{9C7020CD-6E82-6240-83A5-FDFA634F41A5}"/>
    <hyperlink ref="B1260" r:id="rId1302" xr:uid="{A10912A4-BAB6-CB48-97EB-99F400E14357}"/>
    <hyperlink ref="B1261" r:id="rId1303" xr:uid="{416B76C9-22CB-A540-82B0-9B5816E79C98}"/>
    <hyperlink ref="B1262" r:id="rId1304" xr:uid="{417DC779-0C3B-9140-8A56-9844C9CCB4EF}"/>
    <hyperlink ref="B1263" r:id="rId1305" xr:uid="{7B8FF656-3E54-BD47-8CE7-89483BFE976C}"/>
    <hyperlink ref="B1264" r:id="rId1306" xr:uid="{8AE3D6DC-80D2-7B46-8832-BAA52A69C315}"/>
    <hyperlink ref="B1265" r:id="rId1307" xr:uid="{3F23C53B-7B68-CB44-B008-F5BAC8C2FE5A}"/>
    <hyperlink ref="B1266" r:id="rId1308" xr:uid="{22CCBD14-2CC5-FA4D-A603-0D6611186315}"/>
    <hyperlink ref="B1267" r:id="rId1309" xr:uid="{28D1F6FF-F83F-3B4A-A992-D4B2A910A9C2}"/>
    <hyperlink ref="B1268" r:id="rId1310" xr:uid="{B45E7F74-F7B4-9646-9E52-F7E5EE69597F}"/>
    <hyperlink ref="A1269" r:id="rId1311" xr:uid="{7B6F4EDC-8872-1141-A95F-B80E269B7F89}"/>
    <hyperlink ref="B1269" r:id="rId1312" xr:uid="{0F534C5A-02ED-374F-B2D8-F8C79665EC99}"/>
    <hyperlink ref="A1270" r:id="rId1313" xr:uid="{F47CE3C0-65CC-0743-8497-2B50B66FC180}"/>
    <hyperlink ref="B1270" r:id="rId1314" xr:uid="{EFF689C8-FCC2-DD4B-9147-C18489DF63CB}"/>
    <hyperlink ref="B1271" r:id="rId1315" xr:uid="{DDD4A1FF-FAEB-AC4B-8C45-6CB0ED995E23}"/>
    <hyperlink ref="B1272" r:id="rId1316" xr:uid="{5F8DF7BE-9D79-1A41-9F07-62FDFD3F80F0}"/>
    <hyperlink ref="B1273" r:id="rId1317" xr:uid="{5A928F98-18F9-E549-BA18-DEA93EF8F7BA}"/>
    <hyperlink ref="B1274" r:id="rId1318" xr:uid="{EB24057A-E1C8-F94E-B754-922FB3AC0845}"/>
    <hyperlink ref="B1275" r:id="rId1319" xr:uid="{E57749AE-6D19-264B-B5D8-8C4CB1DB6CB1}"/>
    <hyperlink ref="B1276" r:id="rId1320" xr:uid="{603354CF-055D-7841-9DB9-EB222933D251}"/>
    <hyperlink ref="B1277" r:id="rId1321" xr:uid="{531E9C58-C6AF-5B49-BFC3-BFDB28BD7D52}"/>
    <hyperlink ref="B1278" r:id="rId1322" xr:uid="{19ED9EEA-9505-A944-9792-84246AC2A823}"/>
    <hyperlink ref="B1279" r:id="rId1323" xr:uid="{9598C53B-7503-A641-A671-2EA49DA9BFBD}"/>
    <hyperlink ref="B1280" r:id="rId1324" xr:uid="{DA2E5789-6095-0741-8542-D7E77DA5B362}"/>
    <hyperlink ref="B1281" r:id="rId1325" xr:uid="{E4A0E007-3BCF-4D43-B85A-B556DFF597D7}"/>
    <hyperlink ref="B1282" r:id="rId1326" xr:uid="{A4B8E306-FC93-534C-9A33-63E579DAED5B}"/>
    <hyperlink ref="B1283" r:id="rId1327" xr:uid="{4D9D9176-E89E-AD45-8AB3-019CE3CBA8FB}"/>
    <hyperlink ref="B1284" r:id="rId1328" xr:uid="{F4426D63-A653-B94D-8C02-F75ECCECA470}"/>
    <hyperlink ref="B1285" r:id="rId1329" xr:uid="{A080C110-72CE-3F4F-9FF7-2FD8ECFCF655}"/>
    <hyperlink ref="B1286" r:id="rId1330" xr:uid="{0E9F2BD2-CB84-5047-AC4B-165D2D846797}"/>
    <hyperlink ref="B1287" r:id="rId1331" xr:uid="{5F66139C-950C-C049-AB63-1F3B5DF025AC}"/>
    <hyperlink ref="B1288" r:id="rId1332" xr:uid="{B0A2DD97-BD4E-784A-8B26-24DC8945A1BC}"/>
    <hyperlink ref="B1289" r:id="rId1333" xr:uid="{4B0DDCF2-9AED-474C-BD3C-6D026E3D00CB}"/>
    <hyperlink ref="B1290" r:id="rId1334" xr:uid="{94C3ACB1-C233-C04E-82C5-BF0DB6B22ECC}"/>
    <hyperlink ref="B1291" r:id="rId1335" xr:uid="{F663169D-B253-7349-B6E4-247D4BE8E81E}"/>
    <hyperlink ref="B1292" r:id="rId1336" xr:uid="{8EAB1B38-8517-1D49-BE2D-E780C69420AD}"/>
    <hyperlink ref="B1293" r:id="rId1337" xr:uid="{4AF7DD9D-3884-3645-A1A3-2CF8EEFFF55B}"/>
    <hyperlink ref="B1294" r:id="rId1338" xr:uid="{4A0703EB-849B-9A47-9440-A8515F06FF0A}"/>
    <hyperlink ref="B1295" r:id="rId1339" xr:uid="{E6A579D5-D10C-884B-900C-147632CF3844}"/>
    <hyperlink ref="B1296" r:id="rId1340" xr:uid="{1FA73CB5-1DC5-8F4D-9720-1719D6926D2A}"/>
    <hyperlink ref="B1297" r:id="rId1341" xr:uid="{23322D00-621D-F745-AAC5-E4203F857E5E}"/>
    <hyperlink ref="B1298" r:id="rId1342" xr:uid="{DFE87C09-4A9F-7045-9C4B-0C912094FA8D}"/>
    <hyperlink ref="B1299" r:id="rId1343" xr:uid="{3293F550-664B-E54A-B87A-71B7C14BF6BC}"/>
    <hyperlink ref="B1300" r:id="rId1344" xr:uid="{903E6763-3E76-5542-814F-2728C3846B62}"/>
    <hyperlink ref="B1301" r:id="rId1345" xr:uid="{B0986B4A-1A93-BA4B-BF6E-F4598AA94D5D}"/>
    <hyperlink ref="B1302" r:id="rId1346" xr:uid="{71DB125E-5A8A-3D47-B30A-B2FC25ED3323}"/>
    <hyperlink ref="B1303" r:id="rId1347" xr:uid="{535DC49A-5118-5943-9A09-491202F10060}"/>
    <hyperlink ref="B1304" r:id="rId1348" xr:uid="{ADE1CA35-A16E-B740-B9FF-E857ACC43CE3}"/>
    <hyperlink ref="B1305" r:id="rId1349" xr:uid="{D7AFBF2C-1EDA-5E4B-99A1-1D9E90FBF0C5}"/>
    <hyperlink ref="B1306" r:id="rId1350" xr:uid="{62A7B8AE-A3F5-3946-9F26-2B3E450BE289}"/>
    <hyperlink ref="B1307" r:id="rId1351" xr:uid="{FFF6C9D1-ABB9-924B-A68B-9A4B4864E0AB}"/>
    <hyperlink ref="B1308" r:id="rId1352" xr:uid="{A38D8E0A-88FB-834D-A15B-E8AE018535E5}"/>
    <hyperlink ref="B1309" r:id="rId1353" xr:uid="{0BEA5AD2-F702-0444-AF0B-11C8D2BADF24}"/>
    <hyperlink ref="B1310" r:id="rId1354" xr:uid="{6CF8206C-A621-1941-8372-493C064F5F92}"/>
    <hyperlink ref="B1311" r:id="rId1355" xr:uid="{B348D89C-574F-E74D-B2A4-34AD059D8DFA}"/>
    <hyperlink ref="B1312" r:id="rId1356" xr:uid="{F72DB219-58F4-9D45-8CB1-91B26E2C73E6}"/>
    <hyperlink ref="B1313" r:id="rId1357" xr:uid="{AC1F129E-392F-3A4E-8F9B-6F81D6926F0C}"/>
    <hyperlink ref="B1314" r:id="rId1358" xr:uid="{2EAD98FF-2992-364D-A80F-AAAD5A9C861F}"/>
    <hyperlink ref="B1315" r:id="rId1359" xr:uid="{9AE2FAE3-3DB9-D14B-BAF4-05DA23656520}"/>
    <hyperlink ref="B1316" r:id="rId1360" xr:uid="{5F13A962-F87A-8144-AB26-CB33C2C1F6B4}"/>
    <hyperlink ref="B1317" r:id="rId1361" xr:uid="{A47409E1-8302-1946-B029-07F5886C8894}"/>
    <hyperlink ref="B1318" r:id="rId1362" xr:uid="{5685C625-995A-EA40-A59E-15059D8AF790}"/>
    <hyperlink ref="B1319" r:id="rId1363" xr:uid="{6791C631-5ED8-A14B-B3D7-471F74882F8E}"/>
    <hyperlink ref="B1320" r:id="rId1364" xr:uid="{BC533A56-EA05-D74C-9B37-3A999B0E0137}"/>
    <hyperlink ref="B1321" r:id="rId1365" xr:uid="{C39B62CF-9FD4-B34A-8E33-C9CB2BDDBD50}"/>
    <hyperlink ref="B1322" r:id="rId1366" xr:uid="{832981B2-34DB-5C48-82C6-CA5FA540AC6F}"/>
    <hyperlink ref="B1323" r:id="rId1367" xr:uid="{53332ABD-5DBA-D44F-AEE2-E9B093C07860}"/>
    <hyperlink ref="B1324" r:id="rId1368" xr:uid="{87A982C0-C826-A344-9555-B25B547C1A42}"/>
    <hyperlink ref="B1325" r:id="rId1369" xr:uid="{40CE4F50-77D5-E945-BBE0-56819F6FC3A3}"/>
    <hyperlink ref="B1326" r:id="rId1370" xr:uid="{2BC599DF-F289-E647-A841-5853917D6F7A}"/>
    <hyperlink ref="B1327" r:id="rId1371" xr:uid="{F924AD0F-5C2C-A04D-B32C-9F2DAEFDB4B4}"/>
    <hyperlink ref="B1328" r:id="rId1372" xr:uid="{FF102668-8B95-CA44-A99F-AFBE04CAFF51}"/>
    <hyperlink ref="B1329" r:id="rId1373" xr:uid="{32FEFB2C-D8E9-7A4E-9B19-D1679B83E229}"/>
    <hyperlink ref="A1330" r:id="rId1374" xr:uid="{2CE5EB09-A969-D64F-A9F7-03D0DF0ED7E9}"/>
    <hyperlink ref="B1330" r:id="rId1375" xr:uid="{018A9029-A69F-6D48-8808-188CD614940B}"/>
    <hyperlink ref="B1331" r:id="rId1376" xr:uid="{F2314DD3-FA9C-C54C-8912-813C884357A0}"/>
    <hyperlink ref="B1332" r:id="rId1377" xr:uid="{8D81560B-E43D-C346-9795-57460689F602}"/>
    <hyperlink ref="B1333" r:id="rId1378" xr:uid="{C63E7D10-EBB1-9C40-AD56-B37D23AB3F99}"/>
    <hyperlink ref="B1334" r:id="rId1379" xr:uid="{F92EC9AA-18FF-5441-A996-69105162B6C7}"/>
    <hyperlink ref="B1335" r:id="rId1380" xr:uid="{A5D151C0-386D-AA4B-A624-70DEE80983BA}"/>
    <hyperlink ref="B1336" r:id="rId1381" xr:uid="{64C2847E-A3B4-4542-87FA-D984348A8593}"/>
    <hyperlink ref="B1337" r:id="rId1382" xr:uid="{DEC8DE02-EC03-5048-A9C5-096F3854B23D}"/>
    <hyperlink ref="B1338" r:id="rId1383" xr:uid="{1C789887-A04B-2E49-81FB-CA4B01C60D2C}"/>
    <hyperlink ref="B1339" r:id="rId1384" xr:uid="{B2F8D731-2FC6-4846-93C5-BB320EFD8507}"/>
    <hyperlink ref="B1340" r:id="rId1385" xr:uid="{E1A49EEE-6382-F743-8697-5B5A7F6A0929}"/>
    <hyperlink ref="B1341" r:id="rId1386" xr:uid="{51F651D7-8BDB-B74F-AAB1-2257C466ABFE}"/>
    <hyperlink ref="B1342" r:id="rId1387" xr:uid="{DD00248B-AF8B-5642-8E0B-758FD14D3939}"/>
    <hyperlink ref="B1343" r:id="rId1388" xr:uid="{57E6588E-B5ED-9B4D-99E4-9ED40DD989FE}"/>
    <hyperlink ref="B1344" r:id="rId1389" xr:uid="{EA213E08-3029-C347-ABFC-BA6FB771DA5D}"/>
    <hyperlink ref="B1345" r:id="rId1390" xr:uid="{51B4582D-4E32-BB4E-8633-BE8D48B6BBCB}"/>
    <hyperlink ref="B1346" r:id="rId1391" xr:uid="{7DDDE66B-4BF3-504B-B3DC-19F6E0CAC476}"/>
    <hyperlink ref="B1347" r:id="rId1392" xr:uid="{12C4F0F7-6DC0-F24C-A9F3-ACC5E4C1BCB3}"/>
    <hyperlink ref="B1348" r:id="rId1393" xr:uid="{DD954887-496F-6147-B036-93788CB2ED86}"/>
    <hyperlink ref="B1349" r:id="rId1394" xr:uid="{CF975029-0C7F-9D44-91DA-C7A502515D17}"/>
    <hyperlink ref="B1350" r:id="rId1395" xr:uid="{A762D225-54CE-1F45-B27A-EBDC325F66F2}"/>
    <hyperlink ref="B1351" r:id="rId1396" xr:uid="{F893E7EB-2F02-0047-9A5F-89A6243CC8F6}"/>
    <hyperlink ref="B1352" r:id="rId1397" xr:uid="{00A0A569-F9FC-C14A-83F3-10EA5D6D27FB}"/>
    <hyperlink ref="B1353" r:id="rId1398" xr:uid="{1A32177F-3728-B64E-AD36-296A869D39E3}"/>
    <hyperlink ref="B1354" r:id="rId1399" xr:uid="{D942BBC3-8F0A-6F4C-AD74-1FF65A406142}"/>
    <hyperlink ref="B1355" r:id="rId1400" xr:uid="{AB0D2EBE-9FA0-8F4C-A01E-91E212F52F84}"/>
    <hyperlink ref="B1356" r:id="rId1401" xr:uid="{5631D287-3486-7941-B4F4-828B669C3FE5}"/>
    <hyperlink ref="B1357" r:id="rId1402" xr:uid="{AEA652B1-B129-8E49-96C7-B42949B32400}"/>
    <hyperlink ref="B1358" r:id="rId1403" xr:uid="{1BD46BB8-3718-7B4C-9FEC-4A05D09BB3E9}"/>
    <hyperlink ref="B1359" r:id="rId1404" xr:uid="{D8311125-D9A4-E340-9610-737FD75360E6}"/>
    <hyperlink ref="A1360" r:id="rId1405" xr:uid="{32ED6663-1EA0-B24C-AA51-077A60FDE4A0}"/>
    <hyperlink ref="B1360" r:id="rId1406" xr:uid="{0F5B2AE7-998D-B548-972E-73BB950D07C4}"/>
    <hyperlink ref="B1361" r:id="rId1407" xr:uid="{863E7865-ACAE-1544-A560-41037808B99C}"/>
    <hyperlink ref="B1362" r:id="rId1408" xr:uid="{B78D5068-6D8B-854A-B43B-045BE27954CB}"/>
    <hyperlink ref="B1363" r:id="rId1409" xr:uid="{DAE51675-CC1B-0C43-B33B-9FBADC3EBAF9}"/>
    <hyperlink ref="B1364" r:id="rId1410" xr:uid="{375C1F1C-B311-5E40-98F0-C0114D99F604}"/>
    <hyperlink ref="B1365" r:id="rId1411" xr:uid="{302C030C-596E-8A4B-9A65-020BBEC8C5D1}"/>
    <hyperlink ref="B1366" r:id="rId1412" xr:uid="{F229BDC5-2D8D-984E-BE70-3037D2DAEDE7}"/>
    <hyperlink ref="B1367" r:id="rId1413" xr:uid="{09808FC2-2E53-D84C-9316-B2F331A5FF6E}"/>
    <hyperlink ref="B1368" r:id="rId1414" xr:uid="{A5A9E347-30FB-6047-A9C4-AF21D6FA5E17}"/>
    <hyperlink ref="B1369" r:id="rId1415" xr:uid="{9ED19B6B-E06E-334A-9935-FBB72378C5F5}"/>
    <hyperlink ref="B1370" r:id="rId1416" xr:uid="{F3935DF9-4D2B-CE4A-AF9F-A31392009A1A}"/>
    <hyperlink ref="B1371" r:id="rId1417" xr:uid="{36CC5CAA-7B12-D74D-AC9A-DA8224B4345E}"/>
    <hyperlink ref="B1372" r:id="rId1418" xr:uid="{404C69C7-BABB-9B4C-8D4C-B4E0B0BB083B}"/>
    <hyperlink ref="B1373" r:id="rId1419" xr:uid="{D30765B4-6D23-4A43-B797-CCDC79F59AD2}"/>
    <hyperlink ref="B1374" r:id="rId1420" xr:uid="{1D49DC78-3404-D14B-9EC8-4AECFEC030BC}"/>
    <hyperlink ref="B1375" r:id="rId1421" xr:uid="{6D3D07ED-0E2E-7E4F-9E59-8EE4C0B74971}"/>
    <hyperlink ref="B1376" r:id="rId1422" xr:uid="{C44A74BB-5D44-824E-8D67-E9B7961D4082}"/>
    <hyperlink ref="B1377" r:id="rId1423" xr:uid="{0E066CD2-A1C3-BE42-B7B2-B4CA0267D2B7}"/>
    <hyperlink ref="B1378" r:id="rId1424" xr:uid="{A48F53D7-F919-4046-8DD1-BA5B99EBACEE}"/>
    <hyperlink ref="B1379" r:id="rId1425" xr:uid="{3049F335-3B13-F44A-9B5C-F592A93D9C21}"/>
    <hyperlink ref="B1380" r:id="rId1426" xr:uid="{432F1E47-5C1F-FE49-B3D3-5EEF4A9A5DF7}"/>
    <hyperlink ref="B1381" r:id="rId1427" xr:uid="{215FB1C3-DEFD-5644-97B9-CE7FACC5A834}"/>
    <hyperlink ref="B1382" r:id="rId1428" xr:uid="{81567897-8F65-5542-9124-E2052B6B3F51}"/>
    <hyperlink ref="B1383" r:id="rId1429" xr:uid="{23FCFA05-3373-CF46-AFB6-5D6F2A1CD2F1}"/>
    <hyperlink ref="B1384" r:id="rId1430" xr:uid="{766AA604-F50F-6343-BEC9-B481D8593153}"/>
    <hyperlink ref="B1385" r:id="rId1431" xr:uid="{9647EF94-5F3C-6347-8115-CC583D924569}"/>
    <hyperlink ref="B1386" r:id="rId1432" xr:uid="{A6A06DF1-7832-A043-ACE4-BE314C52AABA}"/>
    <hyperlink ref="B1387" r:id="rId1433" xr:uid="{EBAB80C2-4F91-D041-BF53-08FAB635B31A}"/>
    <hyperlink ref="B1388" r:id="rId1434" xr:uid="{DC0C64D2-B93C-F243-9E4A-5F424083FEE7}"/>
    <hyperlink ref="B1389" r:id="rId1435" xr:uid="{EEEF84BA-CAFC-4F4E-96DC-F4C5A29A02F2}"/>
    <hyperlink ref="B1390" r:id="rId1436" xr:uid="{485AE2DA-FB80-C347-B516-D9CB10164A8A}"/>
    <hyperlink ref="B1391" r:id="rId1437" xr:uid="{AF3679B7-561E-C24A-9FF5-7E7DD3A0CF0E}"/>
    <hyperlink ref="B1392" r:id="rId1438" xr:uid="{CF4FFA81-48CE-1944-BBDD-F6EC07D28F6A}"/>
    <hyperlink ref="B1393" r:id="rId1439" xr:uid="{DDFAC746-15F9-E44C-93F1-C9B6FB140556}"/>
    <hyperlink ref="B1394" r:id="rId1440" xr:uid="{3CCE01C1-EDB2-2340-AEFB-A939A3CDAE10}"/>
    <hyperlink ref="B1395" r:id="rId1441" xr:uid="{3CD95610-DD4D-6945-8E92-F349132CCBA0}"/>
    <hyperlink ref="B1396" r:id="rId1442" xr:uid="{523A6E6E-C36C-9F42-9AB5-1E5FB8A5DCB2}"/>
    <hyperlink ref="B1397" r:id="rId1443" xr:uid="{37C2BED8-4958-AB4F-8AC9-333D7E3F1F91}"/>
    <hyperlink ref="B1398" r:id="rId1444" xr:uid="{1C008F88-261C-274B-BE9A-43AAAF14E23F}"/>
    <hyperlink ref="B1399" r:id="rId1445" xr:uid="{D47D7ED8-66AD-3A40-A38F-0AFA4A86ED17}"/>
    <hyperlink ref="A1400" r:id="rId1446" xr:uid="{52644241-C4EC-3E43-A013-C207E3F7B011}"/>
    <hyperlink ref="B1400" r:id="rId1447" xr:uid="{B665239D-A1BA-0342-9162-BF33EFA842DC}"/>
    <hyperlink ref="B1401" r:id="rId1448" xr:uid="{CE2E876E-DCA4-0E4A-8E91-B3C097415020}"/>
    <hyperlink ref="A1402" r:id="rId1449" xr:uid="{3A750A92-2FA5-D042-8C28-EB1E8684A9C1}"/>
    <hyperlink ref="B1402" r:id="rId1450" xr:uid="{1F129FBB-C06A-0648-8A4A-22E12AAE803E}"/>
    <hyperlink ref="B1403" r:id="rId1451" xr:uid="{41D2FFF1-EF5F-964B-A98E-24FAA56A8180}"/>
    <hyperlink ref="B1404" r:id="rId1452" xr:uid="{65328C7E-A3BD-8F4F-824E-C62688DE5CCE}"/>
    <hyperlink ref="B1405" r:id="rId1453" xr:uid="{BCF01521-EF32-AD46-8F6A-D932BD8D072C}"/>
    <hyperlink ref="B1406" r:id="rId1454" xr:uid="{9F9F301B-8DB5-4043-9A03-1728D789509A}"/>
    <hyperlink ref="B1407" r:id="rId1455" xr:uid="{D3E957FD-73BD-8641-85F6-8847435AD53B}"/>
    <hyperlink ref="B1408" r:id="rId1456" xr:uid="{089FAB07-FF65-0F45-90F8-1CA3C3606342}"/>
    <hyperlink ref="B1409" r:id="rId1457" xr:uid="{A261A04B-86F2-624D-8D97-1FE5F8ED88B2}"/>
    <hyperlink ref="B1410" r:id="rId1458" xr:uid="{F087BC5D-6C7E-9F49-84C8-9E8621CEDEA8}"/>
    <hyperlink ref="B1411" r:id="rId1459" xr:uid="{AA841C0D-8A3A-5446-BD0E-6D674CA27875}"/>
    <hyperlink ref="B1412" r:id="rId1460" xr:uid="{8E838B60-C965-0744-A71E-A142C2538F73}"/>
    <hyperlink ref="B1413" r:id="rId1461" xr:uid="{B712BDB7-ADB7-0448-890F-1523F1E6ABA1}"/>
    <hyperlink ref="B1414" r:id="rId1462" xr:uid="{FDE532F9-7D29-6341-A3D1-7CD99852BC88}"/>
    <hyperlink ref="B1415" r:id="rId1463" xr:uid="{DF6911CF-1EA7-7C41-8BF9-311E536AA6AF}"/>
    <hyperlink ref="B1416" r:id="rId1464" xr:uid="{BE5DAF5C-0FEB-6E49-ABD5-BDC77FB77650}"/>
    <hyperlink ref="B1417" r:id="rId1465" xr:uid="{CAB57D78-7EFD-4741-9233-017A0FF977DD}"/>
    <hyperlink ref="B1418" r:id="rId1466" xr:uid="{D2E79AC4-3F17-3948-A833-95643A15800C}"/>
    <hyperlink ref="B1419" r:id="rId1467" xr:uid="{C044B85E-E4D6-634A-8351-8F62857DAFF4}"/>
    <hyperlink ref="B1420" r:id="rId1468" xr:uid="{9698E11B-9E20-9E4C-88EB-52E40F03C23D}"/>
    <hyperlink ref="B1421" r:id="rId1469" xr:uid="{45C4C087-F497-B248-BD80-2E4854F0044C}"/>
    <hyperlink ref="B1422" r:id="rId1470" xr:uid="{E2EE55B4-4B60-F24F-89B2-B32AAEE66478}"/>
    <hyperlink ref="B1423" r:id="rId1471" xr:uid="{4E8BAE62-AF62-8843-96BF-1DF576EAE7DF}"/>
    <hyperlink ref="B1424" r:id="rId1472" xr:uid="{D1A6ABC6-6DDB-2743-A0DA-86589D7E00EE}"/>
    <hyperlink ref="B1425" r:id="rId1473" xr:uid="{4BAE871A-F282-774E-B57E-D036A5085F44}"/>
    <hyperlink ref="A1426" r:id="rId1474" xr:uid="{FB2373BD-8929-194A-810C-6A3B9E53CBA3}"/>
    <hyperlink ref="B1426" r:id="rId1475" xr:uid="{832539C3-71EB-5740-9AFA-A4FCD9DF2651}"/>
    <hyperlink ref="B1427" r:id="rId1476" xr:uid="{DC6DE166-FBE6-2B4D-86E5-1D5A7740D932}"/>
    <hyperlink ref="B1428" r:id="rId1477" xr:uid="{78ED11D8-2AC5-F24F-8566-2CE1F45DD174}"/>
    <hyperlink ref="B1429" r:id="rId1478" xr:uid="{212FA063-4DF0-DA41-805D-2B129BDB6D0D}"/>
    <hyperlink ref="B1430" r:id="rId1479" xr:uid="{F319DCD6-D9BA-AA47-9BCB-7A0D22BAAB13}"/>
    <hyperlink ref="B1431" r:id="rId1480" xr:uid="{B3326612-FDEA-B647-81AC-B0F9FDBE3E77}"/>
    <hyperlink ref="B1432" r:id="rId1481" xr:uid="{AD8A29D5-A1BE-D247-816B-C024A4369B42}"/>
    <hyperlink ref="B1433" r:id="rId1482" xr:uid="{49496F86-D8F7-3748-8026-72716E6773D7}"/>
    <hyperlink ref="B1434" r:id="rId1483" xr:uid="{F07A1B49-F08B-274F-A21E-278D36B7C6B4}"/>
    <hyperlink ref="B1435" r:id="rId1484" xr:uid="{66E8E571-9BAE-7B47-A5EA-B4414F0B6B54}"/>
    <hyperlink ref="B1436" r:id="rId1485" xr:uid="{F09AED6E-265B-9A43-A43C-D511CB8EEFFB}"/>
    <hyperlink ref="B1437" r:id="rId1486" xr:uid="{7368A57A-4C94-A146-A236-77C4E7C841DA}"/>
    <hyperlink ref="B1438" r:id="rId1487" xr:uid="{ECE77931-F390-CC4B-B98D-41380AB92194}"/>
    <hyperlink ref="B1439" r:id="rId1488" xr:uid="{002F9BB0-6975-3847-B22A-96F175EA730E}"/>
    <hyperlink ref="B1440" r:id="rId1489" xr:uid="{0563C3EA-D2A8-674A-ADC1-6CEB9A010160}"/>
    <hyperlink ref="B1441" r:id="rId1490" xr:uid="{337CC64B-B662-504B-BBF6-B7E68039FD55}"/>
    <hyperlink ref="B1442" r:id="rId1491" xr:uid="{27E06F5E-0292-904B-94CD-783B91D84349}"/>
    <hyperlink ref="B1443" r:id="rId1492" xr:uid="{B3239A2A-3EEA-334A-B47A-CD88F7394FDA}"/>
    <hyperlink ref="B1444" r:id="rId1493" xr:uid="{0757BEC3-CC3D-4946-80D3-1A2EEE5700D3}"/>
    <hyperlink ref="B1445" r:id="rId1494" xr:uid="{14B46238-332E-0F47-96E6-A8C8B4F2AEC3}"/>
    <hyperlink ref="B1446" r:id="rId1495" xr:uid="{A6FAC9AD-B4B3-1141-A95A-980A702EB361}"/>
    <hyperlink ref="B1447" r:id="rId1496" xr:uid="{B6870DF1-2698-B448-8F12-99D7CD28557B}"/>
    <hyperlink ref="B1448" r:id="rId1497" xr:uid="{7AE92707-5D74-9E41-A2B3-08413DFFBD1A}"/>
    <hyperlink ref="B1449" r:id="rId1498" xr:uid="{4AD7AEE3-8753-FE4F-9D25-B9B8AF9703E9}"/>
    <hyperlink ref="B1450" r:id="rId1499" xr:uid="{AF41EC74-EEA9-5B4C-B6C0-69859892EB6C}"/>
    <hyperlink ref="B1451" r:id="rId1500" xr:uid="{0D80377C-CB6D-9F40-B7C5-199F4259F510}"/>
    <hyperlink ref="B1452" r:id="rId1501" xr:uid="{40A3FED7-6B0E-034E-9E6A-961FDA9695A5}"/>
    <hyperlink ref="B1453" r:id="rId1502" xr:uid="{8CB6F02A-5AB3-0841-9658-55B2D26F643A}"/>
    <hyperlink ref="B1454" r:id="rId1503" xr:uid="{4CBC8606-5A13-504B-B152-D551DDC9D1BF}"/>
    <hyperlink ref="B1455" r:id="rId1504" xr:uid="{134B4030-4145-AB4E-86A4-0B6ADE298894}"/>
    <hyperlink ref="B1456" r:id="rId1505" xr:uid="{73A1961C-5119-DD4B-A987-1D34E150D4A2}"/>
    <hyperlink ref="B1457" r:id="rId1506" xr:uid="{FD7925EC-3400-2E4D-AF07-2EF31745E47D}"/>
    <hyperlink ref="B1458" r:id="rId1507" xr:uid="{81FA041E-19F6-C34B-9BDD-98CFB94042D3}"/>
    <hyperlink ref="B1459" r:id="rId1508" xr:uid="{CD995590-9166-2448-89F3-E7CCEBC5B363}"/>
    <hyperlink ref="B1460" r:id="rId1509" xr:uid="{0C0DB97D-0648-0244-BD9D-F77337123CD0}"/>
    <hyperlink ref="B1461" r:id="rId1510" xr:uid="{962CC9CD-FD16-5245-AC56-24B8B3EDF094}"/>
    <hyperlink ref="B1462" r:id="rId1511" xr:uid="{6479AEE4-1BF6-C145-BB5B-EB22789D6397}"/>
    <hyperlink ref="B1463" r:id="rId1512" xr:uid="{0ED91087-26D0-B147-9778-60457FA1EF9D}"/>
    <hyperlink ref="B1464" r:id="rId1513" xr:uid="{87EBC5EC-DBF0-A74D-AD6A-86D3C38F4C41}"/>
    <hyperlink ref="B1465" r:id="rId1514" xr:uid="{43675260-D838-6D46-BA40-78A69702F0EC}"/>
    <hyperlink ref="B1466" r:id="rId1515" xr:uid="{5D54A92A-4838-D349-9E3B-46212FF48446}"/>
    <hyperlink ref="B1467" r:id="rId1516" xr:uid="{6F283CED-80BC-C844-B97D-22ACE591E429}"/>
    <hyperlink ref="B1468" r:id="rId1517" xr:uid="{CA1BE74D-C336-D845-8228-D2EF312675DF}"/>
    <hyperlink ref="B1469" r:id="rId1518" xr:uid="{961133A6-71E5-B842-B315-AAFACEB21F42}"/>
    <hyperlink ref="B1470" r:id="rId1519" xr:uid="{6C4CDED9-C1BB-4B47-B2AF-97260631D1B8}"/>
    <hyperlink ref="B1471" r:id="rId1520" xr:uid="{D3CCCCB4-A922-7E48-8451-96602E56FDE0}"/>
    <hyperlink ref="B1472" r:id="rId1521" xr:uid="{488F5A66-4F02-BC4E-9CE0-964E442F97E7}"/>
    <hyperlink ref="B1473" r:id="rId1522" xr:uid="{39607071-6372-1745-81F7-CD5D2B692784}"/>
    <hyperlink ref="B1474" r:id="rId1523" xr:uid="{A2C753F0-113C-1F4A-A547-81DFC0177FBC}"/>
    <hyperlink ref="B1475" r:id="rId1524" xr:uid="{B5E87C1C-7D3A-F74A-94BB-E1F48CC8EB38}"/>
    <hyperlink ref="B1476" r:id="rId1525" xr:uid="{3593EEA0-9EF1-984B-8A67-3F87CD09516D}"/>
    <hyperlink ref="B1477" r:id="rId1526" xr:uid="{C92D957C-F962-4D4B-80B2-605E1EFF3A6E}"/>
    <hyperlink ref="B1478" r:id="rId1527" xr:uid="{0B56D30A-4137-8847-AAD9-3E5D1D5C4C02}"/>
    <hyperlink ref="B1479" r:id="rId1528" xr:uid="{8288B521-BEEF-5048-940A-8AA59E0ACA30}"/>
    <hyperlink ref="B1480" r:id="rId1529" xr:uid="{E7843F42-5B23-2842-A689-2DD1EE1FA337}"/>
    <hyperlink ref="B1481" r:id="rId1530" xr:uid="{6C5FCDE9-86AF-2546-9DA7-E98A0D0F7F95}"/>
    <hyperlink ref="B1482" r:id="rId1531" xr:uid="{C445A754-AB80-C84C-96CC-3BBA8D68CC8D}"/>
    <hyperlink ref="B1483" r:id="rId1532" xr:uid="{F9D148AF-49FE-2140-9D79-06FC7C5DB136}"/>
    <hyperlink ref="B1484" r:id="rId1533" xr:uid="{BF0F6043-95CE-3C4A-8187-63A23F1693F5}"/>
    <hyperlink ref="B1485" r:id="rId1534" xr:uid="{2227143B-6C71-EB4B-8E1F-225296B74FE8}"/>
    <hyperlink ref="B1486" r:id="rId1535" xr:uid="{E03CC4B2-DE27-534D-804A-9A3593E1CE20}"/>
    <hyperlink ref="B1487" r:id="rId1536" xr:uid="{EF541581-D75A-3147-8ADF-705122BBAD71}"/>
    <hyperlink ref="B1488" r:id="rId1537" xr:uid="{0B482C3A-550B-794B-8FC9-67CB5B01B681}"/>
    <hyperlink ref="B1489" r:id="rId1538" xr:uid="{6DCF39A7-95F6-F94E-917F-7D8C6ECEEA40}"/>
    <hyperlink ref="B1490" r:id="rId1539" xr:uid="{2905A86C-14F7-444F-91F1-6CBA5F26D2F3}"/>
    <hyperlink ref="B1491" r:id="rId1540" xr:uid="{13369660-7F9F-F748-AE6E-140429C8A72B}"/>
    <hyperlink ref="B1492" r:id="rId1541" xr:uid="{210A25B9-11AE-4542-8785-C26934E99950}"/>
    <hyperlink ref="B1493" r:id="rId1542" xr:uid="{8F90D54B-4D7C-994E-91FC-E9AB9ADDAD07}"/>
    <hyperlink ref="B1494" r:id="rId1543" xr:uid="{1CC5A1DD-4CF8-1141-8B58-D657F366BEEC}"/>
    <hyperlink ref="B1495" r:id="rId1544" xr:uid="{4611446E-4304-E942-A85C-80A3C2BCB5D0}"/>
    <hyperlink ref="B1496" r:id="rId1545" xr:uid="{EFD950CD-93ED-0A4B-9173-92EF81E6EAA0}"/>
    <hyperlink ref="B1497" r:id="rId1546" xr:uid="{F3E1EB6E-4717-CD4B-BE3A-DE9D82AFED28}"/>
    <hyperlink ref="B1498" r:id="rId1547" xr:uid="{22C5BC9C-6788-7F40-9AA1-19F50226E361}"/>
    <hyperlink ref="B1499" r:id="rId1548" xr:uid="{4B9C350D-C441-DF48-B7E9-02B575EC79D6}"/>
    <hyperlink ref="B1500" r:id="rId1549" xr:uid="{B7DDC081-FE43-1246-B319-44A79BA4D417}"/>
    <hyperlink ref="B1501" r:id="rId1550" xr:uid="{CC312053-44FB-D54A-ACEF-73950F84C26C}"/>
    <hyperlink ref="B1502" r:id="rId1551" xr:uid="{0C538547-2C61-B141-B2B0-AB30F2923729}"/>
    <hyperlink ref="B1503" r:id="rId1552" xr:uid="{8A3978C7-50EF-2C47-B586-216BAA7CF57B}"/>
    <hyperlink ref="B1504" r:id="rId1553" xr:uid="{ADBBCAC4-BF3C-C743-87DB-DBB44DC0F515}"/>
    <hyperlink ref="B1505" r:id="rId1554" xr:uid="{E845235B-5861-3B42-904E-9D58E9218D42}"/>
    <hyperlink ref="B1506" r:id="rId1555" xr:uid="{A888EEE3-4006-F340-BAAC-453757750597}"/>
    <hyperlink ref="B1507" r:id="rId1556" xr:uid="{3709181A-728B-3747-B037-1A952783AE3F}"/>
    <hyperlink ref="B1508" r:id="rId1557" xr:uid="{61F4CCC1-7758-1E48-8A5D-19168D8FED8C}"/>
    <hyperlink ref="B1509" r:id="rId1558" xr:uid="{2E6C3811-AE47-5E4E-8C8D-035295B86AB4}"/>
    <hyperlink ref="B1510" r:id="rId1559" xr:uid="{5B681EBC-0D2C-4946-9616-D44C38B3E30D}"/>
    <hyperlink ref="B1511" r:id="rId1560" xr:uid="{736A115E-CAD9-534B-B6BE-F76CB8758279}"/>
    <hyperlink ref="B1512" r:id="rId1561" xr:uid="{895A3A63-73EC-6449-8A55-796B6BFD8379}"/>
    <hyperlink ref="B1513" r:id="rId1562" xr:uid="{DF0F6CB4-14A0-C044-93E9-EDDD7EE630D1}"/>
    <hyperlink ref="B1514" r:id="rId1563" xr:uid="{5CAC4D79-A192-9546-B29C-C1B6311601A2}"/>
    <hyperlink ref="B1515" r:id="rId1564" xr:uid="{F8C4BB05-66CC-8747-8317-BB9DBB9E64E7}"/>
    <hyperlink ref="B1516" r:id="rId1565" xr:uid="{959ACDD7-39C6-0E46-A6D6-1373CD78DC2D}"/>
    <hyperlink ref="B1517" r:id="rId1566" xr:uid="{6E6E5058-E3E8-2447-AD93-765F0282501D}"/>
    <hyperlink ref="B1518" r:id="rId1567" xr:uid="{D49D6ACB-323E-8348-A321-D5CE966B0AA6}"/>
    <hyperlink ref="B1519" r:id="rId1568" xr:uid="{93FEA801-081B-AC41-9438-775A49D0CA5C}"/>
    <hyperlink ref="B1520" r:id="rId1569" xr:uid="{813E1D5D-5FCA-CD42-AFFB-88A9BCB5597A}"/>
    <hyperlink ref="B1521" r:id="rId1570" xr:uid="{3597E5C6-F303-E441-93B3-1EAD04A14792}"/>
    <hyperlink ref="B1522" r:id="rId1571" xr:uid="{082C7861-6845-A549-92B4-46EC0563B813}"/>
    <hyperlink ref="B1523" r:id="rId1572" xr:uid="{779FA763-00BC-DF4D-AA25-0EE797F2A9AC}"/>
    <hyperlink ref="B1524" r:id="rId1573" xr:uid="{D74B89AE-610E-354B-BE71-923BB5CCFD24}"/>
    <hyperlink ref="B1525" r:id="rId1574" xr:uid="{567AA615-0660-E64B-B8A9-42D1036AFE1C}"/>
    <hyperlink ref="B1526" r:id="rId1575" xr:uid="{61EE8D71-BE55-E84F-A364-A5486BE13A99}"/>
    <hyperlink ref="B1527" r:id="rId1576" xr:uid="{16099DBF-17CF-4144-BC6C-7BC36C14E829}"/>
    <hyperlink ref="B1528" r:id="rId1577" xr:uid="{F3C26BE0-77E1-A14F-AE2B-38FBDAF71FF3}"/>
    <hyperlink ref="B1529" r:id="rId1578" xr:uid="{7611A50B-673C-434D-B6B2-7CCE72911CD9}"/>
    <hyperlink ref="B1530" r:id="rId1579" xr:uid="{796EAA19-623B-CC40-A9AD-F642C7ECC96B}"/>
    <hyperlink ref="B1531" r:id="rId1580" xr:uid="{BE07645E-A1FB-4947-BE91-BB19847CF96A}"/>
    <hyperlink ref="B1532" r:id="rId1581" xr:uid="{4F600963-7E66-4C45-AE7B-5B2316D7004F}"/>
    <hyperlink ref="B1533" r:id="rId1582" xr:uid="{8EDC094E-89DD-574C-84C3-31297683D0DC}"/>
    <hyperlink ref="B1534" r:id="rId1583" xr:uid="{FD305B3F-F773-2749-A43A-8241965331C6}"/>
    <hyperlink ref="B1535" r:id="rId1584" xr:uid="{A6B82BC6-C34F-D246-9B9A-E71068B10157}"/>
    <hyperlink ref="B1536" r:id="rId1585" xr:uid="{EEF5D800-A18F-D44D-9F48-CF8AFD3D7D9D}"/>
    <hyperlink ref="B1537" r:id="rId1586" xr:uid="{EB56FD8A-E3A6-654D-8428-847ABAE4C24C}"/>
    <hyperlink ref="B1538" r:id="rId1587" xr:uid="{5705C996-5AA4-7A4B-A43B-99B0373721FB}"/>
    <hyperlink ref="B1539" r:id="rId1588" xr:uid="{B57ABDF6-8CC9-AF43-B2F6-9590A1AFAFEF}"/>
    <hyperlink ref="B1540" r:id="rId1589" xr:uid="{9A8E96B4-B3C4-1D48-B923-234BDFA76678}"/>
    <hyperlink ref="B1541" r:id="rId1590" xr:uid="{CC72D8A3-9C7F-694B-8373-D1C23DB11646}"/>
    <hyperlink ref="B1542" r:id="rId1591" xr:uid="{240BE4E2-BB88-2748-B27D-BFFA66E38FEB}"/>
    <hyperlink ref="B1543" r:id="rId1592" xr:uid="{7E4B1731-3BBD-0D4B-87AC-C74174FFC5BA}"/>
    <hyperlink ref="B1544" r:id="rId1593" xr:uid="{91F7FB85-EC35-CE48-96B4-5E6BC74FDAAB}"/>
    <hyperlink ref="B1545" r:id="rId1594" xr:uid="{5A9B778B-3400-6547-A9CA-EBFDFD24BD02}"/>
    <hyperlink ref="B1546" r:id="rId1595" xr:uid="{46B0E764-8916-4340-8872-14F1A343AF96}"/>
    <hyperlink ref="B1547" r:id="rId1596" xr:uid="{F9898C67-EB23-7042-AD92-B2F08F35DBF6}"/>
    <hyperlink ref="B1548" r:id="rId1597" location="home" xr:uid="{F3A2F8F2-F939-1D48-B6B1-CF65FC778605}"/>
    <hyperlink ref="B1549" r:id="rId1598" xr:uid="{65E7E17D-B977-514C-8444-FEAB4F2D4053}"/>
    <hyperlink ref="B1550" r:id="rId1599" xr:uid="{590E46AD-9627-1A42-9A7C-2C0ECC63B47C}"/>
    <hyperlink ref="B1551" r:id="rId1600" xr:uid="{7F1EDCF2-7AD4-8148-ADF3-604E072547B5}"/>
    <hyperlink ref="B1552" r:id="rId1601" xr:uid="{08987436-9EFA-D84C-8055-B972CBE27D21}"/>
    <hyperlink ref="B1553" r:id="rId1602" xr:uid="{E8E3F63A-B431-EB4F-AA3D-BED3AC614651}"/>
    <hyperlink ref="B1554" r:id="rId1603" xr:uid="{6E551D72-6549-B646-807B-F09694D8A92F}"/>
    <hyperlink ref="B1555" r:id="rId1604" xr:uid="{2EB083B3-C3B2-2048-83E0-9EE5CA8FEB06}"/>
    <hyperlink ref="B1556" r:id="rId1605" xr:uid="{E3D3A0A5-5BFD-E041-841D-E9CD252D37D0}"/>
    <hyperlink ref="B1557" r:id="rId1606" xr:uid="{EC04BD36-A029-AA42-AF9C-2B3512614592}"/>
    <hyperlink ref="B1558" r:id="rId1607" xr:uid="{0B5B5089-4D80-9449-B28C-1F959F2ADDEF}"/>
    <hyperlink ref="B1559" r:id="rId1608" xr:uid="{6D6550A2-C83C-154B-A072-39FF40FEF0C5}"/>
    <hyperlink ref="B1560" r:id="rId1609" xr:uid="{8E164144-C0E7-064A-9C41-7138A8532299}"/>
    <hyperlink ref="B1561" r:id="rId1610" location="home" xr:uid="{51F1F1C4-1451-284D-AF52-9B8DC5A287CF}"/>
    <hyperlink ref="B1562" r:id="rId1611" xr:uid="{AAB387FB-F38B-454E-A4E1-FE8293BE9A67}"/>
    <hyperlink ref="B1563" r:id="rId1612" xr:uid="{57650134-3EBE-D04A-A82D-39F674B63570}"/>
    <hyperlink ref="B1564" r:id="rId1613" xr:uid="{F5B28A22-32EC-444D-9D9C-C7026AA7B8FE}"/>
    <hyperlink ref="B1565" r:id="rId1614" xr:uid="{3996DCC6-F4EC-3243-A73D-E4E142236F7F}"/>
    <hyperlink ref="B1566" r:id="rId1615" xr:uid="{36EDF56F-75E3-044B-B504-FD954570AD98}"/>
    <hyperlink ref="B1567" r:id="rId1616" xr:uid="{AC6CC5F4-D6A0-5E43-9E87-94E2A7B192D3}"/>
    <hyperlink ref="B1568" r:id="rId1617" xr:uid="{B6FAEDEC-668D-8F40-9CC5-9EE555CA0E66}"/>
    <hyperlink ref="B1569" r:id="rId1618" xr:uid="{49AC940C-AD9D-874E-843E-6B28169BE946}"/>
    <hyperlink ref="B1570" r:id="rId1619" xr:uid="{608F3DEB-EC36-F14F-8DD9-37A609D8B2EC}"/>
    <hyperlink ref="B1571" r:id="rId1620" xr:uid="{F25E0379-ADBC-C841-ADA4-2246F5E48DF0}"/>
    <hyperlink ref="B1572" r:id="rId1621" xr:uid="{09C3922F-9A78-C840-97B6-A61E9B3D57B7}"/>
    <hyperlink ref="B1573" r:id="rId1622" xr:uid="{80871B96-0146-EC4B-8F20-D313901056F7}"/>
    <hyperlink ref="B1574" r:id="rId1623" xr:uid="{68CA2AEB-5036-ED42-8BCC-6515D0A62F23}"/>
    <hyperlink ref="B1575" r:id="rId1624" xr:uid="{54E8D2E6-B86F-EE44-85A4-91D6C46EF7D7}"/>
    <hyperlink ref="B1576" r:id="rId1625" xr:uid="{98A7EA55-BDF5-7B49-9414-D7A2CC30DCA3}"/>
    <hyperlink ref="B1577" r:id="rId1626" xr:uid="{95499288-4F7A-2E4C-97E3-6DF9A371388D}"/>
    <hyperlink ref="B1578" r:id="rId1627" xr:uid="{3BCB4DFE-26B7-7344-B318-72635726EFA7}"/>
    <hyperlink ref="B1579" r:id="rId1628" xr:uid="{84CC2EF8-07D6-B543-8F7D-F514E03ECDDD}"/>
    <hyperlink ref="B1580" r:id="rId1629" xr:uid="{FDD8A675-1986-6F45-A8E5-836D1C39FFE6}"/>
    <hyperlink ref="B1581" r:id="rId1630" xr:uid="{09447B87-2C75-D14D-8DC3-EB32B3051281}"/>
    <hyperlink ref="B1582" r:id="rId1631" xr:uid="{38172119-5BA7-444B-8606-30287FA08D8A}"/>
    <hyperlink ref="B1583" r:id="rId1632" xr:uid="{CF0CFBAD-7D59-0644-934C-1BC2E9342DDE}"/>
    <hyperlink ref="B1584" r:id="rId1633" xr:uid="{C6593546-2842-9D4B-A33C-F0192424CE21}"/>
    <hyperlink ref="B1585" r:id="rId1634" xr:uid="{E0C37F08-2817-8640-99AF-399C3144511A}"/>
    <hyperlink ref="B1586" r:id="rId1635" xr:uid="{4BE4725B-F3DA-974F-B9CA-D2729EDF4132}"/>
    <hyperlink ref="B1587" r:id="rId1636" xr:uid="{5B1E9A6F-1A6A-E342-9BF2-A74598169618}"/>
    <hyperlink ref="B1588" r:id="rId1637" xr:uid="{CEB45D5C-2F75-3746-9D75-F090B80ACB96}"/>
    <hyperlink ref="B1589" r:id="rId1638" xr:uid="{ACBB0BC9-0B57-1E45-A92B-E15CC5E59791}"/>
    <hyperlink ref="B1590" r:id="rId1639" xr:uid="{EE871089-2E76-0D4F-B0E7-714F634CA00A}"/>
    <hyperlink ref="B1591" r:id="rId1640" xr:uid="{0AA5B0D4-2FB9-A645-AA7B-00CF9EE427CB}"/>
    <hyperlink ref="B1592" r:id="rId1641" xr:uid="{6071163A-A639-B64C-8133-33C1268F8A1D}"/>
    <hyperlink ref="B1593" r:id="rId1642" xr:uid="{17330314-4EA3-9144-AD2C-2767F4360408}"/>
    <hyperlink ref="B1594" r:id="rId1643" xr:uid="{77D95BE3-50E1-134B-9E46-ADCA712D2A92}"/>
    <hyperlink ref="A1595" r:id="rId1644" xr:uid="{D67EC678-5AC0-F74C-AFBF-464E0378CDC8}"/>
    <hyperlink ref="B1595" r:id="rId1645" xr:uid="{C5264E88-0FA7-9B41-993E-345F6C589E24}"/>
    <hyperlink ref="B1596" r:id="rId1646" xr:uid="{A5B3E2D6-1271-A141-A07E-67CDBC88EF5F}"/>
    <hyperlink ref="B1597" r:id="rId1647" xr:uid="{9E219B90-30E0-9E41-9CA3-9F3215E6779E}"/>
    <hyperlink ref="B1598" r:id="rId1648" xr:uid="{6B231DA0-50B5-FD4B-B5A7-CB373EA3CA4A}"/>
    <hyperlink ref="B1599" r:id="rId1649" xr:uid="{D55CE870-69DE-8A44-8B2C-AA61C712FB30}"/>
    <hyperlink ref="B1600" r:id="rId1650" xr:uid="{5A26B7D0-1B8F-C543-8D71-7E0108DD8F19}"/>
    <hyperlink ref="B1601" r:id="rId1651" xr:uid="{BA2B61EA-9286-264E-BAF6-5FF07FB50324}"/>
    <hyperlink ref="B1602" r:id="rId1652" xr:uid="{434E76CF-5082-0640-9641-157B6C3D43D6}"/>
    <hyperlink ref="B1603" r:id="rId1653" xr:uid="{06BD7021-4FAA-0148-95DC-EB29DBE3E41A}"/>
    <hyperlink ref="B1604" r:id="rId1654" xr:uid="{9382BA99-8185-0E49-8C57-83CAC6C961F0}"/>
    <hyperlink ref="B1605" r:id="rId1655" xr:uid="{537CFCC6-B9DC-2A4B-8A91-D3A1C0A6AFBA}"/>
    <hyperlink ref="B1606" r:id="rId1656" xr:uid="{88B158CE-C55A-614F-B3AA-601E29E2046F}"/>
    <hyperlink ref="B1607" r:id="rId1657" xr:uid="{3DF3E049-64B1-9A4C-A8E8-7B54E4C35E59}"/>
    <hyperlink ref="B1608" r:id="rId1658" xr:uid="{0DF24A15-B19E-6D45-AD39-931DACC0EF7C}"/>
    <hyperlink ref="B1609" r:id="rId1659" xr:uid="{B5009FF6-1C95-3645-8B6B-9A5ADB3B1C76}"/>
    <hyperlink ref="B1610" r:id="rId1660" xr:uid="{BC84B65D-B35B-2246-8EED-A926FD99FC78}"/>
    <hyperlink ref="B1611" r:id="rId1661" xr:uid="{EC2B574F-91F2-D748-8642-628034CA16C9}"/>
    <hyperlink ref="B1612" r:id="rId1662" xr:uid="{4178891D-9AD3-4742-B32B-5E70EAB57FFF}"/>
    <hyperlink ref="B1613" r:id="rId1663" xr:uid="{97CFF796-DC0C-9F43-96BC-A38A8924C06E}"/>
    <hyperlink ref="B1614" r:id="rId1664" xr:uid="{3CA1EE45-101E-3048-AB77-2623FE3E287E}"/>
    <hyperlink ref="B1615" r:id="rId1665" xr:uid="{1E7CEA28-522E-A542-8AFE-59688CDB75F8}"/>
    <hyperlink ref="B1616" r:id="rId1666" xr:uid="{68FFCB50-B184-394B-A201-F78F13D3F323}"/>
    <hyperlink ref="B1617" r:id="rId1667" xr:uid="{4134FE48-028B-F744-88CF-5240FAC63E27}"/>
    <hyperlink ref="B1618" r:id="rId1668" xr:uid="{DAD5C2EC-9239-F245-A032-0BCA7875D023}"/>
    <hyperlink ref="B1619" r:id="rId1669" xr:uid="{98534651-196C-8146-91AB-252B43D2DB88}"/>
    <hyperlink ref="B1620" r:id="rId1670" xr:uid="{880E88BF-E72B-D84B-9FA4-489A7F4C2D57}"/>
    <hyperlink ref="B1621" r:id="rId1671" xr:uid="{6C459071-0A2C-4C45-BFAD-1A37C29B04C0}"/>
    <hyperlink ref="B1622" r:id="rId1672" xr:uid="{F57B08B2-1641-894D-97D4-4CA78194C8E7}"/>
    <hyperlink ref="B1623" r:id="rId1673" xr:uid="{E0F22F52-7A76-3D4F-BC45-E7C0811CB63D}"/>
    <hyperlink ref="B1624" r:id="rId1674" xr:uid="{682B4518-7D4C-AB46-B543-D3B7AB820D65}"/>
    <hyperlink ref="B1625" r:id="rId1675" xr:uid="{1B80A4E6-31B7-084A-B85B-829DC2DDAE99}"/>
    <hyperlink ref="A1626" r:id="rId1676" xr:uid="{CFD77E48-E165-EF4A-A3E6-5DC142839B55}"/>
    <hyperlink ref="B1626" r:id="rId1677" xr:uid="{223EC9BD-891A-DD4E-8C6E-CEA077842AC1}"/>
    <hyperlink ref="B1627" r:id="rId1678" xr:uid="{064D137E-9925-2844-AC4A-B174758E0C20}"/>
    <hyperlink ref="B1628" r:id="rId1679" xr:uid="{DE17C9F0-C6DC-C740-AA0D-F5F1EB693A7D}"/>
    <hyperlink ref="B1629" r:id="rId1680" xr:uid="{0745F77E-2DE1-7246-B903-0925F1845C14}"/>
    <hyperlink ref="B1630" r:id="rId1681" xr:uid="{A98FF6D8-7713-0F41-8E9D-DA17CE1A4BAD}"/>
    <hyperlink ref="B1631" r:id="rId1682" xr:uid="{4C5A8F55-7A08-1C48-9499-69D15622AB09}"/>
    <hyperlink ref="B1632" r:id="rId1683" xr:uid="{9F9EA5E2-1199-7C47-B332-06D6C28B59AA}"/>
    <hyperlink ref="B1633" r:id="rId1684" xr:uid="{6F1112E5-E817-6F49-A253-8E0973A8BF22}"/>
    <hyperlink ref="B1634" r:id="rId1685" xr:uid="{A46B702B-69CD-8F4F-A3D0-274C0F6EE6DB}"/>
    <hyperlink ref="B1635" r:id="rId1686" xr:uid="{73BDDB82-2640-824C-932D-5403E459230E}"/>
    <hyperlink ref="B1636" r:id="rId1687" xr:uid="{50810103-E0C0-B247-9452-EACBC273444C}"/>
    <hyperlink ref="B1637" r:id="rId1688" xr:uid="{534C7999-B8BC-4F48-9029-0670EDA26DD8}"/>
    <hyperlink ref="B1638" r:id="rId1689" xr:uid="{82566222-FD6C-1547-AE2E-C188DC57D982}"/>
    <hyperlink ref="B1639" r:id="rId1690" xr:uid="{7A1C834E-43C6-CB4C-BEC8-0C1F85A2AD2B}"/>
    <hyperlink ref="B1640" r:id="rId1691" xr:uid="{5C530A57-86A6-C245-8704-10C38D35E3FA}"/>
    <hyperlink ref="B1641" r:id="rId1692" xr:uid="{3F7AA34D-8CA2-D04C-A2D3-9D961C0A2185}"/>
    <hyperlink ref="B1642" r:id="rId1693" xr:uid="{390955F5-D36A-A64F-B942-D0CEE8502BB5}"/>
    <hyperlink ref="B1643" r:id="rId1694" xr:uid="{C72175CB-A809-984A-8AF6-488B09A0AA93}"/>
    <hyperlink ref="B1644" r:id="rId1695" xr:uid="{BD555FC1-32A9-E748-85CF-5294CD95D0D3}"/>
    <hyperlink ref="B1645" r:id="rId1696" xr:uid="{C508750C-C2C0-454B-8801-ADE34C8A68B3}"/>
    <hyperlink ref="B1646" r:id="rId1697" xr:uid="{BE82CD6F-F0C1-A042-9A25-009368C6469A}"/>
    <hyperlink ref="B1647" r:id="rId1698" xr:uid="{D47E6167-DA8B-1D46-BAA3-A291FADF0A7E}"/>
    <hyperlink ref="B1648" r:id="rId1699" xr:uid="{5B3F0EBD-DDE9-6A46-9081-084395D07429}"/>
    <hyperlink ref="B1649" r:id="rId1700" xr:uid="{9BE8CA20-A743-8B42-A79D-A7E0CD8F8C7D}"/>
    <hyperlink ref="B1650" r:id="rId1701" xr:uid="{320C597E-A3FD-0A4E-A8AA-CE8DFF07BE5F}"/>
    <hyperlink ref="B1651" r:id="rId1702" xr:uid="{9F527DB2-7409-FC4E-9A61-3614ADB1446E}"/>
    <hyperlink ref="B1652" r:id="rId1703" xr:uid="{D0D28FED-BD75-4146-9EF7-690757637CF7}"/>
    <hyperlink ref="B1653" r:id="rId1704" xr:uid="{CD827CBF-4A46-1C41-BE52-1D274BAE5170}"/>
    <hyperlink ref="B1654" r:id="rId1705" xr:uid="{89279F71-D1B9-1B4C-A856-5A34BC4DFD92}"/>
    <hyperlink ref="B1655" r:id="rId1706" xr:uid="{013B3E97-BF47-2F41-BD83-C4D32D0F7378}"/>
    <hyperlink ref="B1656" r:id="rId1707" xr:uid="{BAFE1A57-1961-8049-8011-FA51343C1936}"/>
    <hyperlink ref="B1657" r:id="rId1708" xr:uid="{F338E4CC-4899-9C42-9C3F-62426EDAD235}"/>
    <hyperlink ref="B1658" r:id="rId1709" xr:uid="{8F104224-B232-2D4C-9D46-E80A1EE44594}"/>
    <hyperlink ref="B1659" r:id="rId1710" xr:uid="{CA900905-8AF5-294C-8361-46382B5AC221}"/>
    <hyperlink ref="B1660" r:id="rId1711" xr:uid="{CDC4145C-1490-3B49-84F7-ED06F8693300}"/>
    <hyperlink ref="B1661" r:id="rId1712" xr:uid="{BBCFF777-89A4-CB42-A26A-892B5BD9660C}"/>
    <hyperlink ref="B1662" r:id="rId1713" xr:uid="{E9105153-48A9-3942-AD72-3A3C6EC2D0BF}"/>
    <hyperlink ref="B1663" r:id="rId1714" xr:uid="{5EA81B68-7BAE-BA40-8007-00CDCC800BFB}"/>
    <hyperlink ref="B1664" r:id="rId1715" xr:uid="{95B869AF-13E5-2044-B706-45A2F857957B}"/>
    <hyperlink ref="B1665" r:id="rId1716" xr:uid="{C4396CC9-8E12-9A42-9F71-2EFA6D524243}"/>
    <hyperlink ref="B1666" r:id="rId1717" xr:uid="{9919D8CC-D39F-7249-A3D1-8FB366DB7275}"/>
    <hyperlink ref="B1667" r:id="rId1718" xr:uid="{3D72F9C1-83FA-EE43-8A4E-0F76061AF06D}"/>
    <hyperlink ref="B1668" r:id="rId1719" xr:uid="{8C2E02A4-67E9-9C40-ACE5-815CD9C3ABCF}"/>
    <hyperlink ref="B1669" r:id="rId1720" xr:uid="{61E67E41-9EA4-224A-86DB-388B5E5CA65C}"/>
    <hyperlink ref="B1670" r:id="rId1721" xr:uid="{C559A0F9-1638-3541-93BF-6E0C23A18CB5}"/>
    <hyperlink ref="B1671" r:id="rId1722" xr:uid="{D418F7D7-0C35-0E4A-8506-FFE02194C947}"/>
    <hyperlink ref="B1672" r:id="rId1723" xr:uid="{24DD8860-90BF-0B4B-9DE3-95F435DA6581}"/>
    <hyperlink ref="B1673" r:id="rId1724" xr:uid="{62E7E634-311D-6F4C-AF96-271BDC30C27A}"/>
    <hyperlink ref="B1674" r:id="rId1725" xr:uid="{E8B099D2-0C8C-9F4C-982C-B1662608BBCD}"/>
    <hyperlink ref="B1675" r:id="rId1726" xr:uid="{8EBA1337-3CD5-C445-A637-C795285797D6}"/>
    <hyperlink ref="B1676" r:id="rId1727" xr:uid="{2F6187CF-058A-8A43-9755-780122180D8E}"/>
    <hyperlink ref="B1677" r:id="rId1728" xr:uid="{EA8B4B1F-D2DB-5F48-9868-5392C3C8AF66}"/>
    <hyperlink ref="B1678" r:id="rId1729" xr:uid="{19F30260-5D17-7544-A320-126FECAC7225}"/>
    <hyperlink ref="B1679" r:id="rId1730" xr:uid="{41902CBA-863D-3C44-9772-E840D827E53F}"/>
    <hyperlink ref="B1680" r:id="rId1731" xr:uid="{CC76CDAE-18AA-364C-B9F9-15AEEB61EFE7}"/>
    <hyperlink ref="B1681" r:id="rId1732" xr:uid="{CAE05497-E70A-9142-8727-AE24C11762E5}"/>
    <hyperlink ref="B1682" r:id="rId1733" xr:uid="{D24C7727-D121-2244-AAD9-D64D0E64D29B}"/>
    <hyperlink ref="B1683" r:id="rId1734" xr:uid="{C395BB3A-FE28-334A-B2D7-52764A732CE3}"/>
    <hyperlink ref="B1684" r:id="rId1735" xr:uid="{7C6ACAE0-E312-4B46-8427-FBA1F69FF452}"/>
    <hyperlink ref="B1685" r:id="rId1736" xr:uid="{33F5002E-B21D-9641-BF94-91D4981A273E}"/>
    <hyperlink ref="B1686" r:id="rId1737" xr:uid="{BA9EEF50-4B10-7841-8BF4-1BB97A381EF8}"/>
    <hyperlink ref="B1687" r:id="rId1738" xr:uid="{A68F6A93-9E88-3041-9E4B-0DCF4946E4E2}"/>
    <hyperlink ref="B1688" r:id="rId1739" xr:uid="{645FD48F-55BA-024B-8C90-1E31182E31DF}"/>
    <hyperlink ref="B1689" r:id="rId1740" xr:uid="{615CAFBF-2F42-DB45-8B18-99E347B380FF}"/>
    <hyperlink ref="B1690" r:id="rId1741" xr:uid="{DFA74AC5-CEC3-5E48-AFF3-CC621373E3D4}"/>
    <hyperlink ref="B1691" r:id="rId1742" xr:uid="{0E0A9202-7FDB-0341-BA4A-EBB48093E4BA}"/>
    <hyperlink ref="B1692" r:id="rId1743" xr:uid="{094028BD-08C4-C141-B4DE-0D4D844F5F3B}"/>
    <hyperlink ref="A1693" r:id="rId1744" xr:uid="{E4C26BAC-B332-5B46-9D48-7A6CC814C5CB}"/>
    <hyperlink ref="B1693" r:id="rId1745" xr:uid="{C0860A13-D19D-8048-8F3B-EFA3DFD1B204}"/>
    <hyperlink ref="B1694" r:id="rId1746" xr:uid="{05BC73FE-3BA5-1E49-ADB5-816353E4F9E7}"/>
    <hyperlink ref="B1695" r:id="rId1747" xr:uid="{F2112B03-71D5-1040-926E-33B1BF6797E0}"/>
    <hyperlink ref="B1696" r:id="rId1748" xr:uid="{319B77C0-1087-DF47-9372-BC03F358F2AF}"/>
    <hyperlink ref="B1697" r:id="rId1749" xr:uid="{EC0D00FE-D468-8D49-81A8-B2DB147BDD4F}"/>
    <hyperlink ref="B1698" r:id="rId1750" xr:uid="{77C89BEB-2A28-DD4B-A672-8D42EBD5AF9B}"/>
    <hyperlink ref="B1699" r:id="rId1751" xr:uid="{0AC42CBF-D687-D949-918C-A563A50DABC8}"/>
    <hyperlink ref="B1700" r:id="rId1752" xr:uid="{B0D32158-8D45-A44E-8514-588784B64489}"/>
    <hyperlink ref="B1701" r:id="rId1753" xr:uid="{28A44835-A844-D649-8706-12B64220E82D}"/>
    <hyperlink ref="B1702" r:id="rId1754" xr:uid="{E83EA9AA-626B-1546-A86B-20473759D6C6}"/>
    <hyperlink ref="B1703" r:id="rId1755" xr:uid="{E3CB6A05-7C52-2F4D-AFE7-8477E57F3FEA}"/>
    <hyperlink ref="B1704" r:id="rId1756" xr:uid="{E7DD7566-89C6-D247-A971-507015146222}"/>
    <hyperlink ref="B1705" r:id="rId1757" xr:uid="{55C0BC92-70FC-8343-B961-BC91047A8DEE}"/>
    <hyperlink ref="B1706" r:id="rId1758" xr:uid="{200499BE-915D-324E-A3E1-7FAE9207A627}"/>
    <hyperlink ref="B1707" r:id="rId1759" xr:uid="{7A1A2B24-38EB-904C-9B7B-95959DE6C8B5}"/>
    <hyperlink ref="B1708" r:id="rId1760" xr:uid="{AC467444-7F01-5C4A-B7A5-E40E70723990}"/>
    <hyperlink ref="B1709" r:id="rId1761" xr:uid="{2D181EFE-CE70-CB4C-B81C-FD7F873626D4}"/>
    <hyperlink ref="B1710" r:id="rId1762" xr:uid="{B05F5F32-A2AA-5B4E-8111-351F7FD2EF2A}"/>
    <hyperlink ref="B1711" r:id="rId1763" xr:uid="{0CE88618-2DB6-AE4A-9C77-BA8EF3C2C985}"/>
    <hyperlink ref="B1712" r:id="rId1764" xr:uid="{BB22C22B-D60C-194E-9784-EB4663B73B3E}"/>
    <hyperlink ref="B1713" r:id="rId1765" xr:uid="{698B9E80-897E-E54E-92A6-2A9E38A549D1}"/>
    <hyperlink ref="B1714" r:id="rId1766" xr:uid="{B0B3194E-53F7-774C-8A92-31C9AEB38464}"/>
    <hyperlink ref="B1715" r:id="rId1767" xr:uid="{7C601999-C660-0045-9332-752F4B0008F4}"/>
    <hyperlink ref="B1716" r:id="rId1768" xr:uid="{EE5327F3-7724-5647-AD14-CDF588E31714}"/>
    <hyperlink ref="B1717" r:id="rId1769" xr:uid="{CCCA32DD-543B-0A4B-BBF5-0E84656B6A17}"/>
    <hyperlink ref="B1718" r:id="rId1770" xr:uid="{38180969-87B3-BB44-9D9F-9216254AB288}"/>
    <hyperlink ref="B1719" r:id="rId1771" xr:uid="{2E291F86-C6C8-A44F-8710-919572C28163}"/>
    <hyperlink ref="B1720" r:id="rId1772" xr:uid="{D9578515-7511-1545-ADAC-1B22C5A8CCC4}"/>
    <hyperlink ref="B1721" r:id="rId1773" xr:uid="{AE96E5D8-BB11-1842-9626-C39DF6409FD1}"/>
    <hyperlink ref="B1722" r:id="rId1774" xr:uid="{BC640B40-9353-F449-9D2E-CCFC5FD79040}"/>
    <hyperlink ref="B1723" r:id="rId1775" xr:uid="{96018B48-660A-A94D-B12F-316232731BD3}"/>
    <hyperlink ref="B1724" r:id="rId1776" xr:uid="{0C251E6D-4DF8-824F-A80D-43D7A7C3D5AA}"/>
    <hyperlink ref="B1725" r:id="rId1777" xr:uid="{152AA8E4-A908-C546-9488-F3C6B7D39F23}"/>
    <hyperlink ref="B1726" r:id="rId1778" xr:uid="{43DAA657-2DE9-5943-806E-B2AC2F449D9C}"/>
    <hyperlink ref="B1727" r:id="rId1779" xr:uid="{2B3669F3-AE52-CB4A-9ACD-EA00ED41A687}"/>
    <hyperlink ref="B1728" r:id="rId1780" xr:uid="{D1E7CB04-B288-1142-893E-8C35E8F5F567}"/>
    <hyperlink ref="B1729" r:id="rId1781" xr:uid="{4594007F-8E58-0B4D-89E3-738930E0DE03}"/>
    <hyperlink ref="B1730" r:id="rId1782" xr:uid="{546B186E-B922-7449-8BA9-1BE9E99EAB4F}"/>
    <hyperlink ref="B1731" r:id="rId1783" xr:uid="{7C0285EC-5B60-0444-A136-3B751465C6AC}"/>
    <hyperlink ref="B1732" r:id="rId1784" xr:uid="{B85C458B-73C0-8945-9781-A2D60F06E30F}"/>
    <hyperlink ref="B1733" r:id="rId1785" xr:uid="{923880C5-E563-F848-A46F-B1E76C2B3F3B}"/>
    <hyperlink ref="B1734" r:id="rId1786" xr:uid="{806EA8CA-6720-C144-9C57-E3370831CE64}"/>
    <hyperlink ref="B1735" r:id="rId1787" xr:uid="{B126A89B-CEF3-C64F-94D7-8783EC88B00C}"/>
    <hyperlink ref="B1736" r:id="rId1788" xr:uid="{FFD5F77C-B35C-E846-83C4-02EAB66E8006}"/>
    <hyperlink ref="B1737" r:id="rId1789" xr:uid="{152375CD-222B-0C42-B5BB-8D42D60CE1EC}"/>
    <hyperlink ref="B1738" r:id="rId1790" xr:uid="{EB322B6C-606A-4545-9235-3B8C8C7E01E7}"/>
    <hyperlink ref="A1739" r:id="rId1791" xr:uid="{2F4746F7-E64E-AF49-AE89-17A10BC7DB55}"/>
    <hyperlink ref="B1739" r:id="rId1792" xr:uid="{C588D139-7F60-A84D-8D84-C7DF9A6A13DA}"/>
    <hyperlink ref="A1740" r:id="rId1793" xr:uid="{B3FB2A46-9E12-144A-82A5-87878E296F73}"/>
    <hyperlink ref="B1740" r:id="rId1794" xr:uid="{E5FE4697-77CF-7944-9A60-7DDE76EA45F3}"/>
    <hyperlink ref="B1741" r:id="rId1795" xr:uid="{8E807D0B-62E6-F346-984C-ACB28CA66323}"/>
    <hyperlink ref="B1742" r:id="rId1796" xr:uid="{0F48922C-9D95-F247-B889-15B6252C5740}"/>
    <hyperlink ref="B1743" r:id="rId1797" xr:uid="{C22A90BF-4D75-A94C-A598-EF8E091155F7}"/>
    <hyperlink ref="B1744" r:id="rId1798" xr:uid="{C62251D3-F2B7-2E49-AE68-97FE0F497014}"/>
    <hyperlink ref="B1745" r:id="rId1799" xr:uid="{F612AACF-433D-4242-B94B-F4240185FC6A}"/>
    <hyperlink ref="B1746" r:id="rId1800" xr:uid="{9B8F214E-6AFD-544F-AAD9-1EBEDB7F8E5E}"/>
    <hyperlink ref="B1747" r:id="rId1801" xr:uid="{5AD252B0-4747-C840-BA61-B6C54CD8D6C6}"/>
    <hyperlink ref="B1748" r:id="rId1802" xr:uid="{C6CEE74E-2A6F-024F-8B5F-DC554587F9DC}"/>
    <hyperlink ref="B1749" r:id="rId1803" xr:uid="{23DDB3EC-9BDA-6C41-87CD-AF41DE29F6DB}"/>
    <hyperlink ref="B1750" r:id="rId1804" xr:uid="{47975059-4770-C047-8075-FE29879AA195}"/>
    <hyperlink ref="B1751" r:id="rId1805" xr:uid="{FF0004A7-BABC-5F45-AC54-983BDD0BD383}"/>
    <hyperlink ref="B1752" r:id="rId1806" xr:uid="{5BEE3813-9891-EC44-AC08-D7FCA180BE2E}"/>
    <hyperlink ref="B1753" r:id="rId1807" xr:uid="{E4823A37-9BF8-D24C-BF11-D0003F86B430}"/>
    <hyperlink ref="B1754" r:id="rId1808" xr:uid="{B5CC4D19-C2F4-ED43-8032-B342C9843BC0}"/>
    <hyperlink ref="B1755" r:id="rId1809" xr:uid="{28940868-E132-0F42-B40E-11A579EF8D7F}"/>
    <hyperlink ref="B1756" r:id="rId1810" xr:uid="{24725859-4A0E-994C-A3F9-336AB6E2785D}"/>
    <hyperlink ref="B1757" r:id="rId1811" xr:uid="{BCFEAC78-C095-F240-8604-3191345715BA}"/>
    <hyperlink ref="B1758" r:id="rId1812" xr:uid="{9DC243A3-5225-6641-9466-82135DCD95EB}"/>
    <hyperlink ref="B1759" r:id="rId1813" xr:uid="{5524665C-6008-E345-9C5F-7CA90B4E532D}"/>
    <hyperlink ref="B1760" r:id="rId1814" xr:uid="{DCF89314-E8A1-C641-8643-D0CACAF32769}"/>
    <hyperlink ref="B1761" r:id="rId1815" xr:uid="{77EBB64B-0717-D34B-AB08-B30CAACE0A8E}"/>
    <hyperlink ref="B1762" r:id="rId1816" xr:uid="{F3B8FD47-AEC5-DD49-84AD-C34EA2BD0649}"/>
    <hyperlink ref="B1763" r:id="rId1817" xr:uid="{3E372B31-2A02-4D4F-BF40-0A048A7EA13E}"/>
    <hyperlink ref="B1764" r:id="rId1818" xr:uid="{F3FD8F4E-8D2A-C442-BD25-D4ECBF028E00}"/>
    <hyperlink ref="B1765" r:id="rId1819" xr:uid="{95B1B7E6-2B91-C147-BD82-AFF953FEBA48}"/>
    <hyperlink ref="B1766" r:id="rId1820" xr:uid="{8A72CC68-C016-7D44-AEC2-8C6CCF84CA7F}"/>
    <hyperlink ref="B1767" r:id="rId1821" xr:uid="{63927EE7-2044-1E47-AC60-BF8C1B255609}"/>
    <hyperlink ref="B1768" r:id="rId1822" xr:uid="{3A1B9B82-35B5-9645-8378-FD37E103D330}"/>
    <hyperlink ref="B1769" r:id="rId1823" xr:uid="{D15B88E4-9592-F943-AE37-333E5882B045}"/>
    <hyperlink ref="B1770" r:id="rId1824" xr:uid="{54695299-5EAE-CA4D-8538-DF80B4830C2C}"/>
    <hyperlink ref="B1771" r:id="rId1825" xr:uid="{9D1B6785-E8A8-4D40-8ACD-61321A795D94}"/>
    <hyperlink ref="B1772" r:id="rId1826" xr:uid="{925F7749-C024-4444-88DD-F36F6D794613}"/>
    <hyperlink ref="A1773" r:id="rId1827" xr:uid="{48ABF6D3-D5E5-8247-9A6F-7E3A5F308F86}"/>
    <hyperlink ref="B1773" r:id="rId1828" xr:uid="{87A489C8-8D2C-A042-9B28-799AE9EAB956}"/>
    <hyperlink ref="B1774" r:id="rId1829" xr:uid="{A65DF019-F2BD-2A4F-A2FC-A01BFBC89430}"/>
    <hyperlink ref="B1775" r:id="rId1830" xr:uid="{F2FD0E46-28C2-194C-A5EC-52FDDF34D633}"/>
    <hyperlink ref="B1776" r:id="rId1831" xr:uid="{62E21CD9-AF2B-4B41-9B88-24DB8D640505}"/>
    <hyperlink ref="B1777" r:id="rId1832" xr:uid="{4576D6D1-5837-744D-9D44-E39E8EF52941}"/>
    <hyperlink ref="B1778" r:id="rId1833" xr:uid="{F8DBD68C-C527-1C47-96B7-7943E1EC7AC0}"/>
    <hyperlink ref="B1779" r:id="rId1834" xr:uid="{E00342AA-9ED7-DE45-9907-8DCB8A26CF0D}"/>
    <hyperlink ref="B1780" r:id="rId1835" xr:uid="{891A04DB-3960-3B48-A47E-E29EE2FC844B}"/>
    <hyperlink ref="B1781" r:id="rId1836" xr:uid="{FC5663BC-C589-4E46-993E-FD26A483E490}"/>
    <hyperlink ref="B1782" r:id="rId1837" xr:uid="{003DFBCB-860A-B94A-8EC3-DCBD463E3524}"/>
    <hyperlink ref="B1783" r:id="rId1838" xr:uid="{73141EF6-6C57-F244-8E98-34392F1F7E10}"/>
    <hyperlink ref="B1784" r:id="rId1839" xr:uid="{A6B7DB53-34DF-794B-9622-FA96EA6C8A50}"/>
    <hyperlink ref="B1785" r:id="rId1840" xr:uid="{96422B79-707A-7C48-95A0-A1A3BF45E88E}"/>
    <hyperlink ref="B1786" r:id="rId1841" xr:uid="{ADA3AB6D-4C31-FF44-B292-4682A66C7AD9}"/>
    <hyperlink ref="B1787" r:id="rId1842" xr:uid="{65B88E8F-D2EB-1E49-A93B-3AF8175FBBF5}"/>
    <hyperlink ref="B1788" r:id="rId1843" xr:uid="{C3D38D0F-C2B5-344F-8A81-25338797871C}"/>
    <hyperlink ref="B1789" r:id="rId1844" xr:uid="{8410350A-A480-5546-B3B5-7C1D89D9177A}"/>
    <hyperlink ref="B1790" r:id="rId1845" xr:uid="{44CE5673-D8AA-5C4E-B7B4-BF7A7D7B34AE}"/>
    <hyperlink ref="B1791" r:id="rId1846" xr:uid="{658C0E43-2521-744F-A23A-70F95CAF86F9}"/>
    <hyperlink ref="B1792" r:id="rId1847" xr:uid="{63253E41-6165-1346-93D0-8DD571B232DB}"/>
    <hyperlink ref="B1793" r:id="rId1848" xr:uid="{CC98EAA1-C66C-0544-AC17-DA458D8ABB93}"/>
    <hyperlink ref="B1794" r:id="rId1849" xr:uid="{B672B8AA-A8E8-AC41-9E2D-FCF04EC00732}"/>
    <hyperlink ref="B1795" r:id="rId1850" xr:uid="{14C63594-CDF2-634F-BC56-F19264DDA9AA}"/>
    <hyperlink ref="B1796" r:id="rId1851" xr:uid="{74973529-6AED-4A45-B24E-5AFB94C609E3}"/>
    <hyperlink ref="B1797" r:id="rId1852" xr:uid="{4A5BEAE6-26CE-5148-83A9-A2BAD8310CC1}"/>
    <hyperlink ref="B1798" r:id="rId1853" xr:uid="{CAA70EFC-435D-094C-A05E-ECCB76B5AE67}"/>
    <hyperlink ref="B1799" r:id="rId1854" xr:uid="{474857A0-EFF8-284A-9403-60A12050C7B7}"/>
    <hyperlink ref="B1800" r:id="rId1855" xr:uid="{B81A721B-0710-B043-8896-8F93BFC28203}"/>
    <hyperlink ref="B1801" r:id="rId1856" xr:uid="{BC2D8475-F672-0A40-A6D0-24AF9F270D32}"/>
    <hyperlink ref="B1802" r:id="rId1857" xr:uid="{28EAA4A4-EC9A-F445-89FF-C93FFA951811}"/>
    <hyperlink ref="B1803" r:id="rId1858" xr:uid="{80983D01-FDB6-CC4D-927F-18D42D751E93}"/>
    <hyperlink ref="B1804" r:id="rId1859" xr:uid="{39B3C7C6-9887-D444-98C9-416C85AE7FCE}"/>
    <hyperlink ref="B1805" r:id="rId1860" xr:uid="{60BA00EF-C9ED-6940-B86E-AFD2EFD87602}"/>
    <hyperlink ref="B1806" r:id="rId1861" xr:uid="{3E3856DC-3FCB-6345-869A-2944282F3386}"/>
    <hyperlink ref="B1807" r:id="rId1862" xr:uid="{A1C09E6E-75E2-B64A-9027-6586F503C745}"/>
    <hyperlink ref="B1808" r:id="rId1863" xr:uid="{E11911C0-C27A-684F-88EF-D96260FF1F73}"/>
    <hyperlink ref="B1809" r:id="rId1864" xr:uid="{628DF657-CA49-B04A-A595-9988FA475620}"/>
    <hyperlink ref="B1810" r:id="rId1865" xr:uid="{31F1FD5D-F3A8-BC4D-9FF5-686EC3D16533}"/>
    <hyperlink ref="B1811" r:id="rId1866" xr:uid="{2E23BD4F-9B7E-9A4B-ACBC-91798BAA8669}"/>
    <hyperlink ref="B1812" r:id="rId1867" xr:uid="{FE349A9B-A032-F343-875A-F3457B450305}"/>
    <hyperlink ref="B1813" r:id="rId1868" xr:uid="{BC8FDB79-42A4-FF4E-A144-4C3656D042E3}"/>
    <hyperlink ref="B1814" r:id="rId1869" xr:uid="{12AD5540-FBDC-4D42-8BCB-57E84F73B2A8}"/>
    <hyperlink ref="B1815" r:id="rId1870" xr:uid="{AC148ED5-DAA9-A847-B4A5-407D149C6724}"/>
    <hyperlink ref="B1816" r:id="rId1871" xr:uid="{BA4D66F2-FB96-E548-A304-5894F3B5BC84}"/>
    <hyperlink ref="B1817" r:id="rId1872" xr:uid="{6677B7BC-65FE-0442-B0B3-D37B536B18A1}"/>
    <hyperlink ref="B1818" r:id="rId1873" xr:uid="{3836DE5C-6BF5-664F-8A6F-8E9978A5FD7D}"/>
    <hyperlink ref="B1819" r:id="rId1874" xr:uid="{816CE389-3031-8542-8F85-A82D05517C2A}"/>
    <hyperlink ref="B1820" r:id="rId1875" xr:uid="{C6C5B0C6-955A-194E-AFA9-99BECBD5E9A0}"/>
    <hyperlink ref="B1821" r:id="rId1876" xr:uid="{6DF5F659-001E-AC4F-A8CE-3973C566B35E}"/>
    <hyperlink ref="B1822" r:id="rId1877" xr:uid="{A3D7ACCC-501C-3341-AD7A-C49489455AA2}"/>
    <hyperlink ref="B1823" r:id="rId1878" xr:uid="{577C74BD-D630-8447-B949-5209FA230FF8}"/>
    <hyperlink ref="B1824" r:id="rId1879" xr:uid="{10F25E3B-AEE0-3F41-A4E3-6C804867C039}"/>
    <hyperlink ref="B1825" r:id="rId1880" xr:uid="{8EB51838-1EC4-D446-8E59-56ED2C5DA366}"/>
    <hyperlink ref="B1826" r:id="rId1881" xr:uid="{D0927ACA-5951-7D46-B64E-5B529FE187D4}"/>
    <hyperlink ref="B1827" r:id="rId1882" xr:uid="{BA4847CA-6BEC-7942-82F8-A0A4996E502E}"/>
    <hyperlink ref="B1828" r:id="rId1883" xr:uid="{ECD17BA3-9AD2-7F4E-8F0C-A787331630EF}"/>
    <hyperlink ref="B1829" r:id="rId1884" xr:uid="{3F0023D5-AF8F-D241-88ED-E22A18D68A6F}"/>
    <hyperlink ref="B1830" r:id="rId1885" xr:uid="{05D00565-8C00-9C40-9D53-50A361489161}"/>
    <hyperlink ref="B1831" r:id="rId1886" xr:uid="{ADBA60D1-8766-9F46-A94B-FCE8C5E6B4BC}"/>
    <hyperlink ref="B1832" r:id="rId1887" xr:uid="{3B38AE81-B9E2-DC4F-B1D9-9B7609887058}"/>
    <hyperlink ref="B1833" r:id="rId1888" xr:uid="{B2CC6895-CBD1-7443-85AC-68594771F101}"/>
    <hyperlink ref="B1834" r:id="rId1889" xr:uid="{2E4A3572-7C8C-5D43-B2F1-A41AB96C07F4}"/>
    <hyperlink ref="B1835" r:id="rId1890" xr:uid="{58375362-12E3-D746-A6E4-7CF68F1552E2}"/>
    <hyperlink ref="B1836" r:id="rId1891" xr:uid="{81A89680-5A5D-114E-9AEC-64BB1074B194}"/>
    <hyperlink ref="B1837" r:id="rId1892" xr:uid="{92F0B511-DE80-FE42-A0CF-66BBDE0C1D01}"/>
    <hyperlink ref="B1838" r:id="rId1893" xr:uid="{39E14512-484D-404E-A73E-85AA5110FA3B}"/>
    <hyperlink ref="B1839" r:id="rId1894" xr:uid="{C63783B9-92CE-0340-90B6-0143181493ED}"/>
    <hyperlink ref="B1840" r:id="rId1895" xr:uid="{130725B6-5164-484F-AB1A-546A300FEB73}"/>
    <hyperlink ref="B1841" r:id="rId1896" xr:uid="{AA1DB94B-77B2-9643-B962-96715F090E36}"/>
    <hyperlink ref="B1842" r:id="rId1897" xr:uid="{96970F59-767C-7C43-BD81-F29414FB2A97}"/>
    <hyperlink ref="B1843" r:id="rId1898" xr:uid="{B73BCB07-A9B6-9245-96F8-F9C69462D895}"/>
    <hyperlink ref="B1844" r:id="rId1899" xr:uid="{7EC6AD11-7AEF-A14D-8618-6AAD09D72E58}"/>
    <hyperlink ref="B1845" r:id="rId1900" xr:uid="{0B534509-5C79-D44F-8C4C-30BDCD41DDC9}"/>
    <hyperlink ref="B1846" r:id="rId1901" xr:uid="{3D9D0561-3854-CB4E-B525-7301C1A72609}"/>
    <hyperlink ref="B1847" r:id="rId1902" xr:uid="{0E393583-79DC-1442-B3A5-0A64BC1EC5F8}"/>
    <hyperlink ref="B1848" r:id="rId1903" xr:uid="{10F4C813-91CB-AB46-8104-2C05753D5EEC}"/>
    <hyperlink ref="B1849" r:id="rId1904" xr:uid="{9C2AE0F0-41F6-2A45-8270-BBC898FB0CD9}"/>
    <hyperlink ref="B1850" r:id="rId1905" xr:uid="{C7134622-3607-4045-8823-8CB3B30852C7}"/>
    <hyperlink ref="B1851" r:id="rId1906" xr:uid="{8721F82D-7A2D-7849-8DBC-5040573B0AC2}"/>
    <hyperlink ref="B1852" r:id="rId1907" xr:uid="{865E091C-5817-2048-B66C-A07EDD826C6C}"/>
    <hyperlink ref="B1853" r:id="rId1908" xr:uid="{C78ACC7D-FE4B-CC40-A72C-478AD27EC7A7}"/>
    <hyperlink ref="B1854" r:id="rId1909" xr:uid="{0130F184-9462-9A48-A4E1-6AFAA19CEE4D}"/>
    <hyperlink ref="B1855" r:id="rId1910" xr:uid="{C457911E-9DB9-2C4E-A086-1B525D1C4E70}"/>
    <hyperlink ref="B1856" r:id="rId1911" xr:uid="{CA1057FA-26E5-E443-AD69-BFBBBED378B6}"/>
    <hyperlink ref="B1857" r:id="rId1912" xr:uid="{788FF18D-3E81-D846-8DF2-C12BA02EF745}"/>
    <hyperlink ref="B1858" r:id="rId1913" xr:uid="{FAB77D34-CD6D-3F49-AD0A-CC97465BD704}"/>
    <hyperlink ref="B1859" r:id="rId1914" xr:uid="{F9AD734D-3668-CE4E-874E-4D58C7C187EF}"/>
    <hyperlink ref="B1860" r:id="rId1915" xr:uid="{7216FB2C-510F-BB49-8B44-5AF6759B992F}"/>
    <hyperlink ref="B1861" r:id="rId1916" xr:uid="{EA317C0F-E497-9349-B186-B563F98C0993}"/>
    <hyperlink ref="B1862" r:id="rId1917" xr:uid="{019F6B2C-860D-2648-8A0A-B6EBBAA261B8}"/>
    <hyperlink ref="B1863" r:id="rId1918" xr:uid="{97BCF662-18C0-D94F-8B3F-DEA0EE15DF5F}"/>
    <hyperlink ref="B1864" r:id="rId1919" xr:uid="{D31B3774-0277-3B40-A2F0-94A722FA1753}"/>
    <hyperlink ref="B1865" r:id="rId1920" xr:uid="{D36F8158-0235-804D-A98C-DA8E84C44888}"/>
    <hyperlink ref="B1866" r:id="rId1921" xr:uid="{40A78C01-A6E7-994C-822E-73C6DDBF72B7}"/>
    <hyperlink ref="B1867" r:id="rId1922" xr:uid="{A63B4FE2-ACF5-2847-B608-886591D332D2}"/>
    <hyperlink ref="B1868" r:id="rId1923" xr:uid="{6C78233E-4AA2-BB42-A8DF-4387C135DF7E}"/>
    <hyperlink ref="B1869" r:id="rId1924" xr:uid="{FAD65C4C-AEDB-8649-9168-EACCB0EAE5DB}"/>
    <hyperlink ref="B1870" r:id="rId1925" xr:uid="{945CC1BD-CD0D-2F42-9A19-9C3DE1C28FC4}"/>
    <hyperlink ref="B1871" r:id="rId1926" xr:uid="{E356EDEA-F744-1D4D-B7D5-B810809D2627}"/>
    <hyperlink ref="B1872" r:id="rId1927" xr:uid="{FB5A01B4-42C0-D345-86BF-24BF926984C5}"/>
    <hyperlink ref="B1873" r:id="rId1928" xr:uid="{4F5AB395-58C7-604B-8079-24BFEA6CF249}"/>
    <hyperlink ref="B1874" r:id="rId1929" xr:uid="{879F439A-8F2E-9F4A-8324-9A348BAF49CB}"/>
    <hyperlink ref="B1875" r:id="rId1930" xr:uid="{74372FA7-943B-5E41-A230-B6BCBAEBDE1C}"/>
    <hyperlink ref="B1876" r:id="rId1931" xr:uid="{739F39E3-2F0C-234E-8A5B-CDFA68EFE45F}"/>
    <hyperlink ref="B1877" r:id="rId1932" xr:uid="{D72CE632-EC2C-BA4B-A0A0-D68B90DC1F97}"/>
    <hyperlink ref="B1878" r:id="rId1933" xr:uid="{D2030E5B-B6DD-B745-9F01-14ECD07FFCBE}"/>
    <hyperlink ref="B1879" r:id="rId1934" xr:uid="{1BC901F8-1A44-8B4C-AAE5-6F0B78587C31}"/>
    <hyperlink ref="B1880" r:id="rId1935" xr:uid="{79EB678C-EC7D-6645-B897-AB9D775CA2C1}"/>
    <hyperlink ref="B1881" r:id="rId1936" xr:uid="{0DE36A10-5BB9-2846-877C-41E8EAD80CDC}"/>
    <hyperlink ref="B1882" r:id="rId1937" xr:uid="{6A198C17-DDAA-4D40-8D1E-23B5FEF168FE}"/>
    <hyperlink ref="B1883" r:id="rId1938" xr:uid="{54783203-B024-1048-B513-033A84A90AFF}"/>
    <hyperlink ref="B1884" r:id="rId1939" xr:uid="{75F4960D-224D-6341-808A-AF08444271D1}"/>
    <hyperlink ref="B1885" r:id="rId1940" xr:uid="{D5524E26-A420-8946-91E1-5C160B4F727C}"/>
    <hyperlink ref="B1886" r:id="rId1941" xr:uid="{720012C2-E5E1-DD43-A751-7AF507303ADA}"/>
    <hyperlink ref="B1887" r:id="rId1942" xr:uid="{D29AC503-7FFA-3546-A85B-4DEBD47762FE}"/>
    <hyperlink ref="B1888" r:id="rId1943" xr:uid="{149D4AEB-93AC-D64E-A3D3-631972AEE5D3}"/>
    <hyperlink ref="B1889" r:id="rId1944" xr:uid="{42E7F127-FF3F-DB4E-B3C9-AD0870DDFBF7}"/>
    <hyperlink ref="B1890" r:id="rId1945" xr:uid="{50EC411D-F4CF-BD46-ADEC-98B3F47C127A}"/>
    <hyperlink ref="A1891" r:id="rId1946" xr:uid="{9BFE123A-E0CE-4149-9D06-9DBDC10CEB48}"/>
    <hyperlink ref="B1891" r:id="rId1947" xr:uid="{829EA223-F299-AC4A-8487-ECD097DAA2CD}"/>
    <hyperlink ref="B1892" r:id="rId1948" xr:uid="{F6835B04-4F8C-7F4F-B8F2-87EBCB6B8999}"/>
    <hyperlink ref="B1893" r:id="rId1949" xr:uid="{0827DE15-255D-AE4E-9CEB-A6A4D9DA5835}"/>
    <hyperlink ref="B1894" r:id="rId1950" xr:uid="{DADA7583-D15D-3B47-B581-8B1A42FA9651}"/>
    <hyperlink ref="B1895" r:id="rId1951" xr:uid="{9A80AF98-AD59-D248-B7F3-F9B515226F8A}"/>
    <hyperlink ref="B1896" r:id="rId1952" xr:uid="{BA103F14-60DB-CD49-820F-5CD63286ECC3}"/>
    <hyperlink ref="B1897" r:id="rId1953" xr:uid="{059C47B7-D14D-2C49-9E43-8F85FE8A31AC}"/>
    <hyperlink ref="B1898" r:id="rId1954" xr:uid="{D1268D95-6CA1-CE42-BDFF-4588AAF51C6A}"/>
    <hyperlink ref="B1899" r:id="rId1955" xr:uid="{8CC5166E-EC95-1448-A1C7-C7ECC06C22A4}"/>
    <hyperlink ref="B1900" r:id="rId1956" xr:uid="{22F88D5D-F1C9-4E4B-BA58-195D5BCAE54D}"/>
    <hyperlink ref="B1901" r:id="rId1957" xr:uid="{E314B646-1819-E44E-9797-67D56C0A7268}"/>
    <hyperlink ref="B1902" r:id="rId1958" xr:uid="{CBA2768E-2194-304F-8B04-F31FBDEA04EE}"/>
    <hyperlink ref="B1903" r:id="rId1959" xr:uid="{14BA7558-ACE1-454F-8BD1-45D1B42420E9}"/>
    <hyperlink ref="B1904" r:id="rId1960" xr:uid="{53BA3F9E-DDF4-7B4F-9EFB-F7DC14872DE9}"/>
    <hyperlink ref="B1905" r:id="rId1961" xr:uid="{2A3D26B7-DF90-EB4D-8F1F-5E1D0497EC85}"/>
    <hyperlink ref="B1906" r:id="rId1962" xr:uid="{C61B04CE-BA35-EF48-BAF5-B72C741A6E4F}"/>
    <hyperlink ref="B1907" r:id="rId1963" xr:uid="{694E5CB6-0FDC-7E4D-8364-3423A8B89F6A}"/>
    <hyperlink ref="B1908" r:id="rId1964" xr:uid="{F0B7ABB3-B954-0144-973F-55FAA0862EAB}"/>
    <hyperlink ref="B1909" r:id="rId1965" xr:uid="{66C06F1F-E83F-E542-AFFC-E5FE2B706F70}"/>
    <hyperlink ref="B1910" r:id="rId1966" xr:uid="{8D726EF8-FA04-1142-9500-A48BFD2FD2CD}"/>
    <hyperlink ref="B1911" r:id="rId1967" xr:uid="{1D057E5D-48C3-8D44-BDDD-246EAF74A1D7}"/>
    <hyperlink ref="B1912" r:id="rId1968" xr:uid="{BFEE6C27-5D2B-A043-A6B9-0B8C27F7A6B1}"/>
    <hyperlink ref="B1913" r:id="rId1969" xr:uid="{C64DB84F-F76E-6240-A4C9-4F5F9999AFC2}"/>
    <hyperlink ref="B1914" r:id="rId1970" xr:uid="{0BFCA00E-05E8-564C-ACC4-30B48CC4900D}"/>
    <hyperlink ref="B1915" r:id="rId1971" xr:uid="{F9CF4679-E9A6-3B46-9D4E-E466D97ACF52}"/>
    <hyperlink ref="B1916" r:id="rId1972" xr:uid="{3635208F-4868-AF4A-BF65-81B697A2F740}"/>
    <hyperlink ref="B1917" r:id="rId1973" xr:uid="{5F129739-378E-E14F-B650-6F75152264C6}"/>
    <hyperlink ref="B1918" r:id="rId1974" xr:uid="{81423B7C-CFF7-9B4F-952C-5CFBAC2ADD0D}"/>
    <hyperlink ref="B1919" r:id="rId1975" xr:uid="{A299534D-D1B9-3B44-A45E-5EEA2E49DF22}"/>
    <hyperlink ref="B1920" r:id="rId1976" xr:uid="{138E69FD-2D45-1540-82A5-2055AD58A297}"/>
    <hyperlink ref="B1921" r:id="rId1977" xr:uid="{45453BE2-DDD3-584C-9785-FD10363699D0}"/>
    <hyperlink ref="B1922" r:id="rId1978" xr:uid="{81590052-7689-124C-AC9A-FA29726A8055}"/>
    <hyperlink ref="B1923" r:id="rId1979" xr:uid="{821D49F3-BA93-EB4F-8671-8E8F6C2A9DF8}"/>
    <hyperlink ref="B1924" r:id="rId1980" xr:uid="{7FEF7FAA-F50D-A642-A832-E5641A0C9F97}"/>
    <hyperlink ref="B1925" r:id="rId1981" xr:uid="{B4F41B07-049A-7444-9187-F3644FDAB800}"/>
    <hyperlink ref="B1926" r:id="rId1982" xr:uid="{C6E9C201-B913-A640-B089-0496BD112319}"/>
    <hyperlink ref="B1927" r:id="rId1983" xr:uid="{32CF5897-9BCE-694B-A401-D16D948163F2}"/>
    <hyperlink ref="B1928" r:id="rId1984" xr:uid="{24E82685-EE3B-5643-B7C6-3188323ED5B0}"/>
    <hyperlink ref="B1929" r:id="rId1985" xr:uid="{13FDAF89-938C-514F-9234-FF076B9654E1}"/>
    <hyperlink ref="B1930" r:id="rId1986" xr:uid="{E3B3BB8B-6BB6-6F41-BEA1-9082FAD74FEA}"/>
    <hyperlink ref="B1931" r:id="rId1987" xr:uid="{93D709FA-E379-5742-A796-23C70F8813F5}"/>
    <hyperlink ref="B1932" r:id="rId1988" xr:uid="{77AF85C1-2DE4-174D-8C2E-F9B8CC27CF9B}"/>
    <hyperlink ref="B1933" r:id="rId1989" xr:uid="{EB97E66E-351B-E14F-B90A-8716C7B1E44A}"/>
    <hyperlink ref="B1934" r:id="rId1990" xr:uid="{BFA55ADE-020B-184D-89AD-CA2A5BF98D52}"/>
    <hyperlink ref="B1935" r:id="rId1991" xr:uid="{B5AC124B-2FE0-FA47-8245-137C5A4D88CF}"/>
    <hyperlink ref="B1936" r:id="rId1992" xr:uid="{EA393853-FA57-404F-A2BC-7FA07531902E}"/>
    <hyperlink ref="B1937" r:id="rId1993" xr:uid="{36978EF7-3486-FA45-8D19-2DADBF20E2C7}"/>
    <hyperlink ref="B1938" r:id="rId1994" xr:uid="{A6498C75-85EC-BE40-A106-D4D74BC9522F}"/>
    <hyperlink ref="B1939" r:id="rId1995" xr:uid="{804E94B8-A58D-4640-83C0-5988CB3DDD85}"/>
    <hyperlink ref="B1940" r:id="rId1996" xr:uid="{073E9A10-805B-D544-9EFE-6B1FC53290E0}"/>
    <hyperlink ref="B1941" r:id="rId1997" xr:uid="{B6E59AF6-E07F-524C-A5DD-38ED64FC2477}"/>
    <hyperlink ref="B1942" r:id="rId1998" xr:uid="{9D6498D2-D010-4140-B606-162D247A8E15}"/>
    <hyperlink ref="B1943" r:id="rId1999" xr:uid="{13808856-CA10-CB43-8E0C-276CEEAB1608}"/>
    <hyperlink ref="B1944" r:id="rId2000" xr:uid="{CB1F47A6-25B4-D241-ACE8-7D396C280634}"/>
    <hyperlink ref="B1945" r:id="rId2001" xr:uid="{0B77D603-A379-A448-91B9-725F355B7814}"/>
    <hyperlink ref="B1946" r:id="rId2002" xr:uid="{8FA01AB4-61DA-F64C-86F0-0806A8797199}"/>
    <hyperlink ref="B1947" r:id="rId2003" xr:uid="{C4005BCA-69C3-5046-B1BF-2348F7FF77BF}"/>
    <hyperlink ref="B1948" r:id="rId2004" xr:uid="{1DAE6313-C4B2-3E42-955F-59E1B2C082F3}"/>
    <hyperlink ref="B1949" r:id="rId2005" xr:uid="{BFDB0E91-896E-2B48-8E68-CA1BDFF7D845}"/>
    <hyperlink ref="B1950" r:id="rId2006" xr:uid="{0D3C5B88-3047-034B-B21C-A5E24482D783}"/>
    <hyperlink ref="B1951" r:id="rId2007" xr:uid="{F763FA48-6F83-0347-B1FA-1DE55B6DD7E7}"/>
    <hyperlink ref="B1952" r:id="rId2008" xr:uid="{050AC798-E942-B641-82CF-7AF74DFBB9AA}"/>
    <hyperlink ref="B1953" r:id="rId2009" xr:uid="{B94D247A-3638-3B45-BB09-2219A905C851}"/>
    <hyperlink ref="B1954" r:id="rId2010" xr:uid="{41C5A631-C2A7-B34F-8E81-0292475EB884}"/>
    <hyperlink ref="B1955" r:id="rId2011" xr:uid="{BAD203A8-2708-754A-8DAD-D25D63F9E7A9}"/>
    <hyperlink ref="B1956" r:id="rId2012" xr:uid="{51C90D73-F6F7-DC42-AF40-2E24F81C5A4B}"/>
    <hyperlink ref="B1957" r:id="rId2013" xr:uid="{CD7EDA54-9170-8D43-8E86-240E48A6903C}"/>
    <hyperlink ref="B1958" r:id="rId2014" xr:uid="{7B05A6EC-AC94-0A43-BCDA-598092F73CE1}"/>
    <hyperlink ref="B1959" r:id="rId2015" xr:uid="{3F6710D9-D91A-2243-9F81-7C3A43BDD018}"/>
    <hyperlink ref="B1960" r:id="rId2016" xr:uid="{3D703D4B-CC42-654D-991E-5B864061D320}"/>
    <hyperlink ref="B1961" r:id="rId2017" xr:uid="{61216804-4E52-374B-8A6A-1A6EEC8612EF}"/>
    <hyperlink ref="B1962" r:id="rId2018" xr:uid="{94765EF4-6E0E-824E-BC3B-9386A31E90E2}"/>
    <hyperlink ref="B1963" r:id="rId2019" xr:uid="{A31A2CB0-B88E-DD49-8272-E61897D0F45A}"/>
    <hyperlink ref="B1964" r:id="rId2020" xr:uid="{D4329BF9-99C3-174E-BB6E-CD20DAA9C86A}"/>
    <hyperlink ref="B1965" r:id="rId2021" xr:uid="{5269AA5F-E81C-4F40-A468-5E5D4B831C11}"/>
    <hyperlink ref="B1966" r:id="rId2022" xr:uid="{08BA21D0-615E-EE46-ADC5-D3E7C6A31D78}"/>
    <hyperlink ref="B1967" r:id="rId2023" xr:uid="{FE771B0F-61B8-0644-9D35-3F7B27FF77C7}"/>
    <hyperlink ref="B1968" r:id="rId2024" xr:uid="{EAF551D3-6D08-B141-B1E6-75C8434521E8}"/>
    <hyperlink ref="B1969" r:id="rId2025" xr:uid="{FCBE9A67-8B85-1D45-8EA9-B7A1C3324AC3}"/>
    <hyperlink ref="B1970" r:id="rId2026" xr:uid="{75A58415-92F1-4148-B9AD-ABCA59BB39A3}"/>
    <hyperlink ref="B1971" r:id="rId2027" xr:uid="{AF06D98D-493E-904D-9AC7-88414D664AE1}"/>
    <hyperlink ref="B1972" r:id="rId2028" xr:uid="{B053D15C-AA08-1E4E-9370-72CF096F4C89}"/>
    <hyperlink ref="B1973" r:id="rId2029" xr:uid="{3B2D090E-9D14-A84E-90D4-4EBBA48EA7CE}"/>
    <hyperlink ref="B1974" r:id="rId2030" xr:uid="{496E1E2C-F078-B543-82FD-F5D5345D2E8A}"/>
    <hyperlink ref="B1975" r:id="rId2031" xr:uid="{5491346A-6B7B-2641-BDC0-2EACB2223C74}"/>
    <hyperlink ref="B1976" r:id="rId2032" xr:uid="{28EAF9D9-184B-3743-B775-4E549D861FC6}"/>
    <hyperlink ref="B1977" r:id="rId2033" xr:uid="{FDE26EBF-A28A-8243-AF3A-18DCB9979EB0}"/>
    <hyperlink ref="B1978" r:id="rId2034" xr:uid="{1BE381F0-D53B-174D-8CFA-51AEDEAF096C}"/>
    <hyperlink ref="B1979" r:id="rId2035" xr:uid="{F373B565-55D6-C84F-A444-4C02A49AE263}"/>
    <hyperlink ref="B1980" r:id="rId2036" xr:uid="{8D16181C-E97E-AD43-9DA5-CC419220F602}"/>
    <hyperlink ref="B1981" r:id="rId2037" xr:uid="{9EFAD332-E513-874B-9C04-EE201DB8567B}"/>
    <hyperlink ref="B1982" r:id="rId2038" xr:uid="{0C3991BA-0D24-0B43-923E-68EAFCC3FFAC}"/>
    <hyperlink ref="B1983" r:id="rId2039" xr:uid="{13DBD176-F64F-8848-B7FE-DE26BA538380}"/>
    <hyperlink ref="B1984" r:id="rId2040" xr:uid="{135F3C0F-2746-4B4C-B764-E0765C1648CB}"/>
    <hyperlink ref="B1985" r:id="rId2041" xr:uid="{EB67EA31-94C5-F74E-9ABE-1662C488202F}"/>
    <hyperlink ref="B1986" r:id="rId2042" xr:uid="{F8AE9A18-AAE6-494F-88FD-98F4AB3DF624}"/>
    <hyperlink ref="B1987" r:id="rId2043" xr:uid="{B56F43C2-199C-2A41-B485-11E80F238834}"/>
    <hyperlink ref="B1988" r:id="rId2044" xr:uid="{CC40510E-EBEE-BA46-9E20-4803670EA024}"/>
    <hyperlink ref="B1989" r:id="rId2045" xr:uid="{5F36F959-2ED8-C946-8F77-DB227D4BACC8}"/>
    <hyperlink ref="B1990" r:id="rId2046" xr:uid="{2FDB2CC6-56F2-4744-9628-F61EB8389153}"/>
    <hyperlink ref="B1991" r:id="rId2047" xr:uid="{1F9D9EE3-8295-1B47-A1C2-934439D9A315}"/>
    <hyperlink ref="A1992" r:id="rId2048" xr:uid="{1F1A74C3-8F9E-484C-8007-E16401EF2667}"/>
    <hyperlink ref="B1992" r:id="rId2049" xr:uid="{5C1DFEA7-4ABE-EC40-984F-6A0BBCBBFDFB}"/>
    <hyperlink ref="B1993" r:id="rId2050" xr:uid="{50C84332-34DA-5545-BD86-370B4ABF8D15}"/>
    <hyperlink ref="B1994" r:id="rId2051" xr:uid="{C5D42873-D61E-344A-A325-2F9457896F3B}"/>
    <hyperlink ref="B1995" r:id="rId2052" xr:uid="{E7AE1645-84DD-3F43-A769-1F6FA4E7192B}"/>
    <hyperlink ref="B1996" r:id="rId2053" xr:uid="{38898648-82B7-1E48-9AE9-241A91A88169}"/>
    <hyperlink ref="B1997" r:id="rId2054" xr:uid="{F70FD920-C690-554C-AEFE-1E3014BA1D15}"/>
    <hyperlink ref="B1998" r:id="rId2055" xr:uid="{880A7A0F-5733-744F-9603-9085CA677897}"/>
    <hyperlink ref="B1999" r:id="rId2056" xr:uid="{DF0BA7E2-0DB2-9246-AB2F-4766AD815AC3}"/>
    <hyperlink ref="B2000" r:id="rId2057" xr:uid="{006E567F-378D-1846-983E-5074B48E229D}"/>
    <hyperlink ref="B2001" r:id="rId2058" xr:uid="{B72E6C01-020E-4240-874D-BDC6D727DB6E}"/>
    <hyperlink ref="B2002" r:id="rId2059" location="featured" xr:uid="{7994A033-005C-0247-A0A0-982B3701247D}"/>
    <hyperlink ref="B2003" r:id="rId2060" xr:uid="{400A642B-B826-9740-8BC9-EA4F8E6F5795}"/>
    <hyperlink ref="B2004" r:id="rId2061" xr:uid="{4C8C359A-1FC5-6C4F-98EA-2B9900239C91}"/>
    <hyperlink ref="B2005" r:id="rId2062" xr:uid="{687E9DEE-AA16-B445-BEA5-3B79E32CC277}"/>
    <hyperlink ref="B2006" r:id="rId2063" xr:uid="{C8BBABBB-DCC3-964D-AF29-0CB4F2E2D705}"/>
    <hyperlink ref="B2007" r:id="rId2064" xr:uid="{716E30BD-24FE-B144-928E-070DE1F6E48E}"/>
    <hyperlink ref="B2008" r:id="rId2065" xr:uid="{69D63A9B-B36C-7145-BB82-35EBF2FF48F0}"/>
    <hyperlink ref="B2009" r:id="rId2066" xr:uid="{02D4D72E-CC62-2542-9472-187901A266A9}"/>
    <hyperlink ref="B2010" r:id="rId2067" xr:uid="{A49BB4F9-3246-D141-9327-FE13F5E8E6DA}"/>
    <hyperlink ref="B2011" r:id="rId2068" xr:uid="{640906C1-CDA0-F949-B1AF-9E5DD4F36356}"/>
    <hyperlink ref="B2012" r:id="rId2069" xr:uid="{382F4C87-428F-3F44-88B9-BB28BEDC0F7C}"/>
    <hyperlink ref="B2013" r:id="rId2070" xr:uid="{2B2D08FC-2ECF-244F-B1F4-319D23EA9675}"/>
    <hyperlink ref="B2014" r:id="rId2071" xr:uid="{B9B7BBA3-0A35-1F4D-8BCF-F4EE62D9556B}"/>
    <hyperlink ref="B2015" r:id="rId2072" xr:uid="{20C16F97-F493-A54C-A065-1AEA2D70E275}"/>
    <hyperlink ref="B2016" r:id="rId2073" xr:uid="{D9673C21-E635-0148-8B8E-540209CAB74B}"/>
    <hyperlink ref="B2017" r:id="rId2074" xr:uid="{7A72D2F7-8842-CE4A-9CC3-CA0D0C93A922}"/>
    <hyperlink ref="B2018" r:id="rId2075" xr:uid="{C939B67A-D807-BD48-A12C-A14AA8F5C487}"/>
    <hyperlink ref="B2019" r:id="rId2076" xr:uid="{5C49DECF-7764-BD4C-AEA2-747D03D2F915}"/>
    <hyperlink ref="B2020" r:id="rId2077" xr:uid="{B21C96CB-44A6-A342-83B8-7EBD665C9D5A}"/>
    <hyperlink ref="B2021" r:id="rId2078" xr:uid="{20596499-DFC9-1842-AF12-A3CA1FA43249}"/>
    <hyperlink ref="B2022" r:id="rId2079" xr:uid="{9EE064E2-E334-7C4F-9D23-C53DE0D0A5EC}"/>
    <hyperlink ref="B2023" r:id="rId2080" xr:uid="{571B339A-3A9E-AC44-BAD3-AC8B2DEE1770}"/>
    <hyperlink ref="B2024" r:id="rId2081" xr:uid="{8C616FFA-72A4-E547-8673-32AC5AB47A21}"/>
    <hyperlink ref="B2025" r:id="rId2082" xr:uid="{B999FF96-D121-CE4B-AA07-67135FE1A5C1}"/>
    <hyperlink ref="B2026" r:id="rId2083" xr:uid="{CD76B858-50A6-B748-9084-B1DE6566CD42}"/>
    <hyperlink ref="B2027" r:id="rId2084" xr:uid="{81FCBA91-A0A5-3A4B-8678-1AEDE45A61A9}"/>
    <hyperlink ref="B2028" r:id="rId2085" xr:uid="{D3B8C4F0-80E4-AB40-B4F6-E1B60BB44FB5}"/>
    <hyperlink ref="B2029" r:id="rId2086" xr:uid="{418E1011-ABA4-EE4F-A56F-E16D6FC46655}"/>
    <hyperlink ref="B2030" r:id="rId2087" xr:uid="{BAD0530B-8BE5-E74C-8CC8-0E564B00C5DD}"/>
    <hyperlink ref="B2031" r:id="rId2088" xr:uid="{52261173-5976-D14F-A752-A08BB392F527}"/>
    <hyperlink ref="B2032" r:id="rId2089" xr:uid="{E2571124-E09D-3748-BD8F-C4D71A718990}"/>
    <hyperlink ref="B2033" r:id="rId2090" xr:uid="{2F8B517D-B911-474E-8E0D-15FBC9B5738E}"/>
    <hyperlink ref="B2034" r:id="rId2091" xr:uid="{35E3118A-0497-7A41-93D6-3B587720D9EC}"/>
    <hyperlink ref="B2035" r:id="rId2092" xr:uid="{3CA15531-03D8-D245-8F74-620E45625D43}"/>
    <hyperlink ref="B2036" r:id="rId2093" xr:uid="{9B5DBAE4-6DFD-0546-BC3F-90A2E05223FB}"/>
    <hyperlink ref="B2037" r:id="rId2094" xr:uid="{2D8A0796-C91E-A444-B3FF-96137114D99C}"/>
    <hyperlink ref="B2038" r:id="rId2095" xr:uid="{04E7C2B2-A00D-E745-9456-6AD139C42341}"/>
    <hyperlink ref="B2039" r:id="rId2096" xr:uid="{FEF8AA96-19B5-9740-8109-AFFB99C41843}"/>
    <hyperlink ref="B2040" r:id="rId2097" xr:uid="{65B52B3E-1FE5-D848-B1DB-7C3560F9B784}"/>
    <hyperlink ref="B2041" r:id="rId2098" xr:uid="{C75C9D94-7EC8-A64B-B9DC-73F841D3C13B}"/>
    <hyperlink ref="B2042" r:id="rId2099" xr:uid="{7417EBD8-EF8B-254E-9AFC-5753D0444FD8}"/>
    <hyperlink ref="B2043" r:id="rId2100" xr:uid="{A6AEE555-4A66-2445-BD6D-745AD14CFDF6}"/>
    <hyperlink ref="B2044" r:id="rId2101" xr:uid="{6A0EBC54-C619-E848-827E-07CADE22D1D7}"/>
    <hyperlink ref="B2045" r:id="rId2102" xr:uid="{3EF87285-F397-4244-B25B-A730872BFBF9}"/>
    <hyperlink ref="B2046" r:id="rId2103" xr:uid="{BA34884D-D581-FF47-9D2B-FFBCDEFC5125}"/>
    <hyperlink ref="B2047" r:id="rId2104" xr:uid="{9EA32BA2-8F0A-FF49-83F8-C5FD114056E5}"/>
    <hyperlink ref="B2048" r:id="rId2105" xr:uid="{185F6AE9-FC95-0041-ADC5-813D1C3FC784}"/>
    <hyperlink ref="B2049" r:id="rId2106" xr:uid="{BE12E489-94E2-5E41-ACCD-2568EC838487}"/>
    <hyperlink ref="B2050" r:id="rId2107" xr:uid="{BDD68DDC-8510-5444-907C-6D9E67A0E398}"/>
    <hyperlink ref="B2051" r:id="rId2108" xr:uid="{B397267B-E8F2-B14F-9A1B-6A9DFD299816}"/>
    <hyperlink ref="B2052" r:id="rId2109" xr:uid="{9C3B28DF-DB1F-264D-9962-A9E0D21469BB}"/>
    <hyperlink ref="B2053" r:id="rId2110" xr:uid="{09BE45DE-2DB4-BC4A-920A-3F010B6617B5}"/>
    <hyperlink ref="B2054" r:id="rId2111" xr:uid="{F4248B05-C776-784E-99C5-746A2B47C948}"/>
    <hyperlink ref="B2055" r:id="rId2112" xr:uid="{6A4F1C85-CB42-4047-AB61-7B54C5E09BEF}"/>
    <hyperlink ref="B2056" r:id="rId2113" xr:uid="{6B0114C8-1612-714E-9CF9-63F9E07796C2}"/>
    <hyperlink ref="B2057" r:id="rId2114" xr:uid="{BB57196A-D195-6948-81D5-E30F01D62CE9}"/>
    <hyperlink ref="B2058" r:id="rId2115" xr:uid="{6DFAB0AA-04DD-0048-917D-7E7EBBF4DAE8}"/>
    <hyperlink ref="B2059" r:id="rId2116" xr:uid="{F3D35FF7-3338-FD46-8607-9A424F764A88}"/>
    <hyperlink ref="B2060" r:id="rId2117" xr:uid="{79D340B8-7433-9349-9A92-D5982EE4A23B}"/>
    <hyperlink ref="B2061" r:id="rId2118" xr:uid="{35479449-0817-D342-B660-1961D0249877}"/>
    <hyperlink ref="B2062" r:id="rId2119" xr:uid="{82C56BC0-15D3-E94C-91B4-72478340AD6E}"/>
    <hyperlink ref="B2063" r:id="rId2120" xr:uid="{9B27E8E4-26D1-4845-8E28-4960E14A20ED}"/>
    <hyperlink ref="B2064" r:id="rId2121" xr:uid="{0F909A05-FC3F-2049-BEF1-C8DE36F9228D}"/>
    <hyperlink ref="B2065" r:id="rId2122" xr:uid="{20EA43A2-154C-A64F-98B4-5D20573DA028}"/>
    <hyperlink ref="B2066" r:id="rId2123" xr:uid="{67FACE3C-516C-C04E-939D-2F92768914B2}"/>
    <hyperlink ref="B2067" r:id="rId2124" xr:uid="{F1E9E969-F0CB-E749-8290-B6EF78714F3C}"/>
    <hyperlink ref="B2068" r:id="rId2125" xr:uid="{A2BA8A7B-82E2-AC45-A516-6EA1C65325B7}"/>
    <hyperlink ref="B2069" r:id="rId2126" xr:uid="{0C96EE88-1D16-1D4F-BB63-28D289583252}"/>
    <hyperlink ref="B2070" r:id="rId2127" xr:uid="{B30DBB61-E03B-164A-8843-4D44AA546943}"/>
    <hyperlink ref="B2071" r:id="rId2128" xr:uid="{497C67DD-3A2B-D044-8AD5-753A68EDF8D9}"/>
    <hyperlink ref="B2072" r:id="rId2129" xr:uid="{A30395DA-2AE3-8247-B23C-938154FCBB60}"/>
    <hyperlink ref="B2073" r:id="rId2130" xr:uid="{9657095D-4952-F644-983A-FE57E7DF60FD}"/>
    <hyperlink ref="B2074" r:id="rId2131" xr:uid="{A15E3784-7072-E34A-8689-FDEEE0861303}"/>
    <hyperlink ref="B2075" r:id="rId2132" xr:uid="{51532A32-450A-974A-A27B-1D26243147B0}"/>
    <hyperlink ref="B2076" r:id="rId2133" xr:uid="{3A07B684-2FE5-414A-8CE8-10390D5C9C7E}"/>
    <hyperlink ref="B2077" r:id="rId2134" xr:uid="{6EB83803-F33C-334A-8CDB-666B8C115D25}"/>
    <hyperlink ref="B2078" r:id="rId2135" xr:uid="{19DAB120-B40B-744D-B503-4290131B5648}"/>
    <hyperlink ref="B2079" r:id="rId2136" xr:uid="{AAB5903E-D487-AC41-B7C2-34C422D7DFDA}"/>
    <hyperlink ref="B2080" r:id="rId2137" xr:uid="{E2EA0E91-F82E-2845-97DD-1EC6F9695344}"/>
    <hyperlink ref="B2081" r:id="rId2138" xr:uid="{46E59271-2E68-664C-93B8-D765E67AF74A}"/>
    <hyperlink ref="B2082" r:id="rId2139" xr:uid="{2E405F0B-7766-6049-87E4-87BD3253AB26}"/>
    <hyperlink ref="B2083" r:id="rId2140" xr:uid="{058C2066-D24A-4143-9CC8-ED51635256D0}"/>
    <hyperlink ref="B2084" r:id="rId2141" xr:uid="{FAA813C1-7E5E-FB45-8358-2EB33EBD6192}"/>
    <hyperlink ref="B2085" r:id="rId2142" xr:uid="{6BE3D930-BD06-2D44-AF51-D596497F3ACD}"/>
    <hyperlink ref="B2086" r:id="rId2143" xr:uid="{4C8C4146-11DD-1F48-8D85-477E713908D3}"/>
    <hyperlink ref="B2087" r:id="rId2144" xr:uid="{F1ACCE84-1B87-8847-960A-11D410C79B07}"/>
    <hyperlink ref="B2088" r:id="rId2145" xr:uid="{AD0A2761-3241-B64C-AA7E-0E987B79A92D}"/>
    <hyperlink ref="B2089" r:id="rId2146" xr:uid="{770A2086-4EC5-D040-B81E-EE8C2BA360B9}"/>
    <hyperlink ref="B2090" r:id="rId2147" xr:uid="{CEF39196-A0E8-5A48-851D-B903A32562A4}"/>
    <hyperlink ref="B2091" r:id="rId2148" xr:uid="{1ED2FA0D-859D-634A-AB4A-35011D996EE0}"/>
    <hyperlink ref="B2092" r:id="rId2149" xr:uid="{A1F19FCD-419F-F844-BCD1-323D3B6136F1}"/>
    <hyperlink ref="B2093" r:id="rId2150" xr:uid="{258D99F3-F2CF-8E4F-9C8A-A8701AF28186}"/>
    <hyperlink ref="B2094" r:id="rId2151" xr:uid="{02EF7D9C-9263-1143-A889-F6F8DFDAEF5E}"/>
    <hyperlink ref="B2095" r:id="rId2152" xr:uid="{EDEDE092-652D-9643-BAD4-DFDE7149006F}"/>
    <hyperlink ref="B2096" r:id="rId2153" xr:uid="{49EBE0BB-7D09-4D41-B3E4-16740640EFA9}"/>
    <hyperlink ref="B2097" r:id="rId2154" xr:uid="{5C343AA1-F4A7-B449-9509-3E7065444EFA}"/>
    <hyperlink ref="B2098" r:id="rId2155" xr:uid="{E8DB8C97-3DF7-044C-9846-C01BA408423B}"/>
    <hyperlink ref="B2099" r:id="rId2156" xr:uid="{7DD7295C-6D39-DF4D-B495-7611B6860493}"/>
    <hyperlink ref="B2100" r:id="rId2157" xr:uid="{BA296A07-709C-434E-AA78-93D2C23DF1E6}"/>
    <hyperlink ref="B2101" r:id="rId2158" xr:uid="{5C18DDFC-3DA0-0D45-AF9A-80C12E8311F3}"/>
    <hyperlink ref="B2102" r:id="rId2159" xr:uid="{C664B559-91D3-434E-8AE1-B75E21650175}"/>
    <hyperlink ref="B2103" r:id="rId2160" xr:uid="{7B3BD3EF-2F93-EF44-AE54-0D4F042F9A50}"/>
    <hyperlink ref="B2104" r:id="rId2161" xr:uid="{1746AF1F-1A70-AE48-BE8A-AF9DD6E0F705}"/>
    <hyperlink ref="B2105" r:id="rId2162" xr:uid="{08D59EF2-FACE-A243-AA0A-2348ACFFEC52}"/>
    <hyperlink ref="B2106" r:id="rId2163" xr:uid="{8B465DF4-B92E-7046-A35E-8F7984658DF5}"/>
    <hyperlink ref="B2107" r:id="rId2164" xr:uid="{51951382-05A7-514A-910A-2AC115002776}"/>
    <hyperlink ref="B2108" r:id="rId2165" xr:uid="{84C513F2-6E8E-7A40-ABA7-A123D5B7DFB9}"/>
    <hyperlink ref="B2109" r:id="rId2166" xr:uid="{4CA89783-E189-A84E-8457-0B51A136B767}"/>
    <hyperlink ref="B2110" r:id="rId2167" xr:uid="{AC104FB4-7C09-3B43-B977-CEFCADE11547}"/>
    <hyperlink ref="B2111" r:id="rId2168" xr:uid="{8970FFFD-4517-5F49-9836-D6CB60A596AA}"/>
    <hyperlink ref="B2112" r:id="rId2169" xr:uid="{B796F0C7-7EA7-C140-B6EB-3D66ED7ED4FC}"/>
    <hyperlink ref="B2113" r:id="rId2170" xr:uid="{46455B2F-EF6D-124F-8E75-B12E2E14C19D}"/>
    <hyperlink ref="B2114" r:id="rId2171" xr:uid="{0D0F2A5F-B5B7-7A47-A22F-3E1A4949C691}"/>
    <hyperlink ref="B2115" r:id="rId2172" xr:uid="{5805E517-7DF4-5044-A111-17C06BB8E92F}"/>
    <hyperlink ref="B2116" r:id="rId2173" xr:uid="{7675B37D-2895-C340-9723-49B733EABC6E}"/>
    <hyperlink ref="B2117" r:id="rId2174" xr:uid="{A43D23E2-53E4-1542-B1EA-3FCE1186F117}"/>
    <hyperlink ref="B2118" r:id="rId2175" xr:uid="{A90406FE-7C94-A644-938F-D965AA0D925D}"/>
    <hyperlink ref="B2119" r:id="rId2176" xr:uid="{41F9E0D2-1D9E-1E40-8908-F5A05A263758}"/>
    <hyperlink ref="B2120" r:id="rId2177" xr:uid="{BAD99A03-3D74-DA47-BE98-9D6D0181C77C}"/>
    <hyperlink ref="B2121" r:id="rId2178" xr:uid="{65D32E19-0958-2E40-9E53-7C55770CECFB}"/>
    <hyperlink ref="B2122" r:id="rId2179" xr:uid="{0D9C3BDC-0096-7445-B626-1BCA3C241BC9}"/>
    <hyperlink ref="B2123" r:id="rId2180" xr:uid="{FAAA0199-B053-894B-9867-E4104D1E0F4E}"/>
    <hyperlink ref="B2124" r:id="rId2181" xr:uid="{75483D98-B642-6547-9B70-6C07D28691DE}"/>
    <hyperlink ref="B2125" r:id="rId2182" xr:uid="{854E8565-5916-5845-ABB6-855FF74A367A}"/>
    <hyperlink ref="B2126" r:id="rId2183" xr:uid="{1DDC00F0-42E7-7948-B8A3-3F3CFC7929D2}"/>
    <hyperlink ref="B2127" r:id="rId2184" xr:uid="{975F17AB-4F53-8143-8E78-6C0D495E7A16}"/>
    <hyperlink ref="B2128" r:id="rId2185" xr:uid="{D5A6628D-49AC-2442-8754-26AF84433F49}"/>
    <hyperlink ref="B2129" r:id="rId2186" xr:uid="{01EF3233-5DD5-C04A-B087-559CDB5F9CC1}"/>
    <hyperlink ref="B2130" r:id="rId2187" xr:uid="{EC2B1868-FE9B-F347-82ED-29D96B473354}"/>
    <hyperlink ref="B2131" r:id="rId2188" xr:uid="{53EFBFF0-DABF-CC47-9CA4-272251FC99E2}"/>
    <hyperlink ref="B2132" r:id="rId2189" xr:uid="{F937DD8B-8CA7-F941-A307-3E84C9B5A97D}"/>
    <hyperlink ref="B2133" r:id="rId2190" xr:uid="{4304D7EB-4CA0-254C-B036-50F2A7A7A083}"/>
    <hyperlink ref="B2134" r:id="rId2191" xr:uid="{5B0274F3-1186-604C-81A4-A9E1218D4D16}"/>
    <hyperlink ref="B2135" r:id="rId2192" xr:uid="{A2DB7A82-EC7A-D941-B646-831C9BC07FB8}"/>
    <hyperlink ref="B2136" r:id="rId2193" xr:uid="{546B01B1-4F6D-0942-9711-690D42B17AC2}"/>
    <hyperlink ref="B2137" r:id="rId2194" xr:uid="{98BD05A3-DA4F-2645-9F64-885468488432}"/>
    <hyperlink ref="B2138" r:id="rId2195" xr:uid="{D119D401-536C-904B-AED4-258AFAA77439}"/>
    <hyperlink ref="B2139" r:id="rId2196" xr:uid="{DE17F3E2-1B82-C24C-AE21-408192E2B79A}"/>
    <hyperlink ref="B2140" r:id="rId2197" xr:uid="{AF6D4EE0-57AA-7448-BFB8-62DFD6FDE21F}"/>
    <hyperlink ref="B2141" r:id="rId2198" xr:uid="{D1ADF97E-0162-2142-9449-0C3D5A7E704F}"/>
    <hyperlink ref="B2142" r:id="rId2199" xr:uid="{0C4F7DAF-31FC-A543-A50D-871D358709D3}"/>
    <hyperlink ref="B2143" r:id="rId2200" xr:uid="{C73C7F35-E162-1A45-9D6A-9A19E6E6FCD6}"/>
    <hyperlink ref="B2144" r:id="rId2201" xr:uid="{3510CDC5-EB44-4F49-97AB-92B04C7DC0A5}"/>
    <hyperlink ref="B2145" r:id="rId2202" xr:uid="{2A58909E-1E36-9F4C-AF53-4669F1F1573A}"/>
    <hyperlink ref="B2146" r:id="rId2203" xr:uid="{E99B9069-C61F-4B45-A6AC-2E3B243D7F07}"/>
    <hyperlink ref="B2147" r:id="rId2204" xr:uid="{251B9B84-E497-9446-8794-EF57B8D74128}"/>
    <hyperlink ref="B2148" r:id="rId2205" xr:uid="{61818166-994E-0F48-8411-8BCB33904123}"/>
    <hyperlink ref="B2149" r:id="rId2206" xr:uid="{CF384B65-90E9-724B-BB93-B6C496BFB657}"/>
    <hyperlink ref="B2150" r:id="rId2207" xr:uid="{62B47C7E-5090-6F48-B91B-36FE7423A2A7}"/>
    <hyperlink ref="B2151" r:id="rId2208" xr:uid="{388DD213-3A79-404D-A629-C53839FE47BE}"/>
    <hyperlink ref="B2152" r:id="rId2209" xr:uid="{BF06C52E-9A69-BE4D-9B5E-7A28E017CE78}"/>
    <hyperlink ref="B2153" r:id="rId2210" xr:uid="{84B39F04-B257-AE4F-84AD-241586525729}"/>
    <hyperlink ref="B2154" r:id="rId2211" xr:uid="{AA791110-2F3A-184D-BBA9-80320E8E907F}"/>
    <hyperlink ref="B2155" r:id="rId2212" xr:uid="{72C9A9CF-34E4-5748-A911-EC9DA9AF53F8}"/>
    <hyperlink ref="B2156" r:id="rId2213" xr:uid="{D1D7AA09-4DF1-8540-91DC-8FAC1A9034D6}"/>
    <hyperlink ref="B2157" r:id="rId2214" xr:uid="{21ABCD58-999D-0C49-8FF1-38CC92E4CF03}"/>
    <hyperlink ref="B2158" r:id="rId2215" xr:uid="{3D310FE1-D12E-E944-830C-07CDFB8791F0}"/>
    <hyperlink ref="B2159" r:id="rId2216" xr:uid="{222E6B3D-98EC-E34E-A3BD-A30F97539994}"/>
    <hyperlink ref="B2160" r:id="rId2217" xr:uid="{FDC0807D-5C1D-4D4A-81D6-DF0274339B44}"/>
    <hyperlink ref="B2161" r:id="rId2218" xr:uid="{399BFDE1-7555-0F41-AB72-EDA3729A288E}"/>
    <hyperlink ref="B2162" r:id="rId2219" xr:uid="{4D6B06C9-1D1B-B447-95F6-8A806F748C12}"/>
    <hyperlink ref="B2163" r:id="rId2220" xr:uid="{FE8354EC-97D8-574A-9D57-EDE80D6AF054}"/>
    <hyperlink ref="B2164" r:id="rId2221" xr:uid="{047E4FE1-9013-C543-AEF7-38FC549730B6}"/>
    <hyperlink ref="B2165" r:id="rId2222" xr:uid="{461FED8E-1258-1944-966E-490EC61C1139}"/>
    <hyperlink ref="B2166" r:id="rId2223" xr:uid="{46FD651F-997F-3C4D-B4F4-79BC5E15722A}"/>
    <hyperlink ref="B2167" r:id="rId2224" xr:uid="{78E93DEC-316F-A342-976F-6E41635AF988}"/>
    <hyperlink ref="B2168" r:id="rId2225" xr:uid="{EDB97D3D-7179-CB46-BEDB-5927668D7D77}"/>
    <hyperlink ref="B2169" r:id="rId2226" xr:uid="{510C7C77-0B63-2147-B639-BDF3D7848191}"/>
    <hyperlink ref="B2170" r:id="rId2227" xr:uid="{DDBD3C39-A4A2-CC41-9C3B-4B57F70AA829}"/>
    <hyperlink ref="B2171" r:id="rId2228" xr:uid="{0F0F76AA-53F8-2A4C-B9A9-53542E755A16}"/>
    <hyperlink ref="B2172" r:id="rId2229" xr:uid="{0A6D1A13-23C0-9241-A26A-071101492A9A}"/>
    <hyperlink ref="B2173" r:id="rId2230" xr:uid="{BED5FDA7-4874-304C-9122-482B651D26AD}"/>
    <hyperlink ref="B2174" r:id="rId2231" xr:uid="{4177E8E1-10F4-6046-BC39-7BD0442B107D}"/>
    <hyperlink ref="B2175" r:id="rId2232" xr:uid="{9678F660-B8ED-D34F-8B89-2F885CCE3D7F}"/>
    <hyperlink ref="B2176" r:id="rId2233" xr:uid="{48234608-0664-1F41-9C27-82167529FA2F}"/>
    <hyperlink ref="B2177" r:id="rId2234" xr:uid="{562AB279-A9F3-754B-A31B-C98D1B615A7A}"/>
    <hyperlink ref="B2178" r:id="rId2235" xr:uid="{A6B6261F-1C19-AC42-9AB9-C43276E820BC}"/>
    <hyperlink ref="B2179" r:id="rId2236" xr:uid="{9D04ACB3-0BFF-104F-8819-D27B02C13A1B}"/>
    <hyperlink ref="B2180" r:id="rId2237" xr:uid="{FC7936B4-531D-3345-B043-A3662885928C}"/>
    <hyperlink ref="B2181" r:id="rId2238" xr:uid="{DBE57896-4BFE-3F4E-BC60-9C517D4AF006}"/>
    <hyperlink ref="B2182" r:id="rId2239" xr:uid="{4C0ACC06-4A22-914E-A640-130B366E8E7A}"/>
    <hyperlink ref="B2183" r:id="rId2240" xr:uid="{F4656179-3538-554E-930B-B630371CD871}"/>
    <hyperlink ref="B2184" r:id="rId2241" xr:uid="{BDAA4FDD-62E1-7043-8B36-4EC55975DF7D}"/>
    <hyperlink ref="B2185" r:id="rId2242" xr:uid="{36E8C278-FED4-C84F-B74F-CF22BD207158}"/>
    <hyperlink ref="B2186" r:id="rId2243" xr:uid="{1EABDC84-A341-FD4A-93F2-5551D32C45CA}"/>
    <hyperlink ref="B2187" r:id="rId2244" xr:uid="{273539ED-2076-7A45-8389-63FEA2CD358A}"/>
    <hyperlink ref="B2188" r:id="rId2245" xr:uid="{0F487179-F21D-114C-BB96-C1E429583431}"/>
    <hyperlink ref="B2189" r:id="rId2246" xr:uid="{5DCED02B-65F5-3E4D-AF47-DB26D26A1466}"/>
    <hyperlink ref="B2190" r:id="rId2247" xr:uid="{51102B2C-1E7C-A243-BC02-FDED0472B3AA}"/>
    <hyperlink ref="B2191" r:id="rId2248" xr:uid="{A280E587-F5D4-5546-8676-0D118BAC7BE7}"/>
    <hyperlink ref="B2192" r:id="rId2249" xr:uid="{173E9368-F0A8-A540-BC32-36669BA1836F}"/>
    <hyperlink ref="B2193" r:id="rId2250" xr:uid="{8E650CCC-D921-7148-B919-1112CE6F6915}"/>
    <hyperlink ref="B2194" r:id="rId2251" xr:uid="{1DF904EC-FCE4-0641-879B-D7DB7AF0B822}"/>
    <hyperlink ref="B2195" r:id="rId2252" xr:uid="{76BFA7D3-8D62-804C-8216-4F4BF20F3ABD}"/>
    <hyperlink ref="B2196" r:id="rId2253" xr:uid="{6B1DFCFC-4296-7C40-B2B9-5A1591FB00AA}"/>
    <hyperlink ref="B2197" r:id="rId2254" xr:uid="{CC0DD063-4153-CD41-8350-6390FBA596D7}"/>
    <hyperlink ref="B2198" r:id="rId2255" xr:uid="{DE20C153-A65E-8E47-9745-971370294615}"/>
    <hyperlink ref="B2199" r:id="rId2256" xr:uid="{068BEEE0-2EF6-4847-B9D7-7C1DC189880B}"/>
    <hyperlink ref="B2200" r:id="rId2257" xr:uid="{4AC29A63-6DEF-184D-8D96-A951A2EB9403}"/>
    <hyperlink ref="B2201" r:id="rId2258" xr:uid="{FE24D6FE-326A-994E-B994-2B795228F47C}"/>
    <hyperlink ref="B2202" r:id="rId2259" xr:uid="{21B16456-43A6-AB47-A6E5-66FBC9C69363}"/>
    <hyperlink ref="B2203" r:id="rId2260" xr:uid="{A0B51130-9C23-6443-96ED-A29A17FB12FD}"/>
    <hyperlink ref="B2204" r:id="rId2261" xr:uid="{6C34CE7A-E8B1-A04B-9219-D509DBAB7D05}"/>
    <hyperlink ref="B2205" r:id="rId2262" xr:uid="{FDCF2B83-098A-1E49-BE76-739806291666}"/>
    <hyperlink ref="B2206" r:id="rId2263" xr:uid="{699B2D07-AC60-564F-83B0-3ACFE7CCC133}"/>
    <hyperlink ref="B2207" r:id="rId2264" xr:uid="{00B0F8C7-1D88-6546-89AC-CB1BEBB1A82B}"/>
    <hyperlink ref="B2208" r:id="rId2265" xr:uid="{421A5829-5770-9A49-8688-7BAA9CCCDD7F}"/>
    <hyperlink ref="B2209" r:id="rId2266" xr:uid="{312246C6-D7A8-E140-9C1F-9AC8CBC56C7C}"/>
    <hyperlink ref="B2210" r:id="rId2267" xr:uid="{D6BB3701-F250-9349-816E-7E1F9BB94577}"/>
    <hyperlink ref="B2211" r:id="rId2268" xr:uid="{8385027D-0337-C24F-854D-DAC9318EEB20}"/>
    <hyperlink ref="B2212" r:id="rId2269" xr:uid="{8F5A7D40-EDE0-D84C-88DC-50340BC97F52}"/>
    <hyperlink ref="B2213" r:id="rId2270" xr:uid="{CEA6A81F-5A5D-A24E-9627-243BBED22A62}"/>
    <hyperlink ref="B2214" r:id="rId2271" xr:uid="{8E8F6A98-25B4-9D4C-B375-71EFE82C2412}"/>
    <hyperlink ref="B2215" r:id="rId2272" xr:uid="{B077DF3D-1AAB-EC46-9F92-6F1AD2E6BA2B}"/>
    <hyperlink ref="B2216" r:id="rId2273" xr:uid="{87A85C69-F252-A349-BBC9-71A3569C6758}"/>
    <hyperlink ref="B2217" r:id="rId2274" xr:uid="{9FC0AE4E-0AF4-7047-A369-9DB22DD24121}"/>
    <hyperlink ref="B2218" r:id="rId2275" xr:uid="{5CE3CAA8-7D5C-BC4B-9D69-A637E6FF2981}"/>
    <hyperlink ref="B2219" r:id="rId2276" xr:uid="{64E85922-1DD5-EC46-8556-B4FFCC7B36FF}"/>
    <hyperlink ref="B2220" r:id="rId2277" xr:uid="{66E66CCA-06B2-3F45-95D3-C0FD1AA99FAB}"/>
    <hyperlink ref="B2221" r:id="rId2278" xr:uid="{0CBAD85B-0698-6D45-B7C8-9D0FAD0A1300}"/>
    <hyperlink ref="B2222" r:id="rId2279" xr:uid="{72C82DFB-56C9-0244-9D82-B0B5C3B525A6}"/>
    <hyperlink ref="B2223" r:id="rId2280" xr:uid="{A5F50319-7FDF-F448-8C4F-978B232EA823}"/>
    <hyperlink ref="B2224" r:id="rId2281" xr:uid="{509017C6-BB85-514E-B5F5-6677FB27B28C}"/>
    <hyperlink ref="B2225" r:id="rId2282" xr:uid="{9CA1CA26-E8A1-6E46-8158-2807056D3B2D}"/>
    <hyperlink ref="B2226" r:id="rId2283" xr:uid="{28A2E923-E573-3D48-BBBD-4E292FA06BCA}"/>
    <hyperlink ref="B2227" r:id="rId2284" xr:uid="{14701937-BB0A-F543-86B3-E3C3338C8B9A}"/>
    <hyperlink ref="B2228" r:id="rId2285" xr:uid="{B0564008-6916-2140-8278-15C76408E105}"/>
    <hyperlink ref="B2229" r:id="rId2286" xr:uid="{FA64FC7D-6408-C04C-9747-2929058E2EF0}"/>
    <hyperlink ref="B2230" r:id="rId2287" xr:uid="{D71BFA8A-2B35-F040-857B-055248856970}"/>
    <hyperlink ref="B2231" r:id="rId2288" xr:uid="{11C615BF-8939-5244-862F-F7B2ABA969E7}"/>
    <hyperlink ref="B2232" r:id="rId2289" xr:uid="{C2CB713B-6F46-DB42-B8CC-2BA81A2850D6}"/>
    <hyperlink ref="B2233" r:id="rId2290" xr:uid="{6D3F569A-5779-5745-8523-8950E2F760D8}"/>
    <hyperlink ref="B2234" r:id="rId2291" xr:uid="{981F0716-DF20-5845-8F07-F992A3F5DB83}"/>
    <hyperlink ref="B2235" r:id="rId2292" xr:uid="{98DCF8E4-0014-124A-A56C-8F69D3903D1B}"/>
    <hyperlink ref="B2236" r:id="rId2293" xr:uid="{C17F81E6-F7C4-CE4F-B3B3-205591DC8DC2}"/>
    <hyperlink ref="B2237" r:id="rId2294" xr:uid="{9A222573-C5DC-944D-B42D-7B7E1AD29EE0}"/>
    <hyperlink ref="B2238" r:id="rId2295" xr:uid="{C19C43D4-38CA-C143-B634-033399E5EE3C}"/>
    <hyperlink ref="B2239" r:id="rId2296" xr:uid="{8901C9B2-92FE-F64F-B347-9AB2BBE76E37}"/>
    <hyperlink ref="B2240" r:id="rId2297" xr:uid="{C2771A6D-C53F-A740-B142-01588516D8AF}"/>
    <hyperlink ref="B2241" r:id="rId2298" xr:uid="{FAFE4653-57E5-754D-8FF8-87CEC7503810}"/>
    <hyperlink ref="B2242" r:id="rId2299" xr:uid="{FA1E75B3-136B-AB40-A932-70985BE46333}"/>
    <hyperlink ref="B2243" r:id="rId2300" xr:uid="{7D8F547A-A292-7842-B17F-8404225B319C}"/>
    <hyperlink ref="B2244" r:id="rId2301" xr:uid="{48CD041F-D508-A746-A4A6-2D6BCE68CD2D}"/>
    <hyperlink ref="B2245" r:id="rId2302" xr:uid="{5ADAFEA7-B83F-B04F-AFF5-1F78B33384BB}"/>
    <hyperlink ref="B2246" r:id="rId2303" xr:uid="{52D37750-D267-9E4D-B44F-BF7E8FC9EAAC}"/>
    <hyperlink ref="B2247" r:id="rId2304" xr:uid="{A201B584-D33C-F643-A994-2C9856C688B4}"/>
    <hyperlink ref="B2248" r:id="rId2305" xr:uid="{06CCED6C-B360-A042-9EA4-E282D1F7F307}"/>
    <hyperlink ref="B2249" r:id="rId2306" xr:uid="{D49A8971-1516-874E-86C1-6C2C31862AB1}"/>
    <hyperlink ref="B2250" r:id="rId2307" xr:uid="{586BEBD1-658D-5541-909C-A6A99EC499CF}"/>
    <hyperlink ref="B2251" r:id="rId2308" xr:uid="{471DBFCF-CEA4-0542-AC91-19B0ABB94359}"/>
    <hyperlink ref="B2252" r:id="rId2309" xr:uid="{01B7FDDA-35CF-9844-8D35-DEA63FA05531}"/>
    <hyperlink ref="B2253" r:id="rId2310" xr:uid="{402B00CE-7175-5249-ABBD-3CA38DED7CDB}"/>
    <hyperlink ref="B2254" r:id="rId2311" xr:uid="{6B539D74-43B5-6149-8B0D-B787BFF1FE5D}"/>
    <hyperlink ref="B2255" r:id="rId2312" xr:uid="{9051E306-1F1E-2E41-83FE-BE191EF4E8F0}"/>
    <hyperlink ref="B2256" r:id="rId2313" xr:uid="{03A1C523-9C74-9145-9C36-551F6A500505}"/>
    <hyperlink ref="B2257" r:id="rId2314" xr:uid="{86C439A2-1D37-6B4D-8264-441C416AE99B}"/>
    <hyperlink ref="B2258" r:id="rId2315" xr:uid="{7C1A6DA8-765C-B646-9671-A9D6908A43F2}"/>
    <hyperlink ref="B2259" r:id="rId2316" xr:uid="{0A16B390-4782-4445-B00E-B2F42D986FF0}"/>
    <hyperlink ref="B2260" r:id="rId2317" xr:uid="{88D161B8-A173-F74E-9B53-C4B6F86E99FD}"/>
    <hyperlink ref="B2261" r:id="rId2318" xr:uid="{28FCC0D6-52A4-B047-8890-E772A6D402F8}"/>
    <hyperlink ref="B2262" r:id="rId2319" xr:uid="{EAA6E0EA-D2F8-2640-8D86-7955FF232B80}"/>
    <hyperlink ref="C2263" r:id="rId2320" xr:uid="{F4401D25-42DF-FF45-A9CC-E845C1106F42}"/>
    <hyperlink ref="B2264" r:id="rId2321" xr:uid="{5915CE40-0EDB-D64B-9247-5FB7FD6A4DC5}"/>
    <hyperlink ref="B2265" r:id="rId2322" xr:uid="{80A31A30-14D1-8F4D-9C5E-30C022FBBC5C}"/>
    <hyperlink ref="B2266" r:id="rId2323" xr:uid="{5FC48BE5-18F4-D148-9BA8-A5A8A8F52D25}"/>
    <hyperlink ref="B2267" r:id="rId2324" xr:uid="{F20CC934-D412-FA49-8DE7-36EC82C77E19}"/>
    <hyperlink ref="B2268" r:id="rId2325" xr:uid="{2DAD5CCC-8047-1646-B73C-DCA4DE2CBA1D}"/>
    <hyperlink ref="B2269" r:id="rId2326" xr:uid="{86BE2415-9DFC-A746-B2E1-B138B22683FC}"/>
    <hyperlink ref="B2270" r:id="rId2327" xr:uid="{64B61C38-3E4A-E749-8D41-FD4679A56EAD}"/>
    <hyperlink ref="B2271" r:id="rId2328" xr:uid="{6A084F14-B9B8-5545-8824-2025918DB928}"/>
    <hyperlink ref="B2272" r:id="rId2329" xr:uid="{B3BAF332-4BDA-954F-84DA-AB30738AF70D}"/>
    <hyperlink ref="B2273" r:id="rId2330" xr:uid="{093253A3-4885-4442-B95E-68F4C324DFAF}"/>
    <hyperlink ref="B2274" r:id="rId2331" xr:uid="{D577BD27-356E-A449-9EF7-8143614705E6}"/>
    <hyperlink ref="B2275" r:id="rId2332" xr:uid="{5F3FA955-4CD1-D845-BF74-5D427DECD90C}"/>
    <hyperlink ref="B2276" r:id="rId2333" xr:uid="{2FC62D02-DB92-B74F-9FF1-1162206C336E}"/>
    <hyperlink ref="B2277" r:id="rId2334" xr:uid="{8CBBD587-1BD2-D141-B35E-C674CCB53001}"/>
    <hyperlink ref="B2278" r:id="rId2335" xr:uid="{5A42A27D-B0A8-D648-BEEE-4B740B640B80}"/>
    <hyperlink ref="B2279" r:id="rId2336" xr:uid="{D19EC185-E4BE-4147-8FA6-A1E9036C2FBC}"/>
    <hyperlink ref="B2280" r:id="rId2337" xr:uid="{4AC37BA8-2D2E-A64D-985A-97AF368DA6F5}"/>
    <hyperlink ref="B2281" r:id="rId2338" xr:uid="{4826611A-2950-B34D-8417-61CB00D8FD7A}"/>
    <hyperlink ref="B2282" r:id="rId2339" xr:uid="{6A1613DD-C9FE-B348-8654-18C06A2BFE69}"/>
    <hyperlink ref="B2283" r:id="rId2340" xr:uid="{8B1E367C-C518-7F42-9703-2A778E558B6B}"/>
    <hyperlink ref="B2284" r:id="rId2341" xr:uid="{CC144F6B-6071-AF42-B392-8805D762B02C}"/>
    <hyperlink ref="B2285" r:id="rId2342" xr:uid="{A78B6574-49C3-2E4D-9251-E1C2FB03ED1A}"/>
    <hyperlink ref="B2286" r:id="rId2343" xr:uid="{4F6701EB-B92B-084D-9436-7EDE1F62E4A8}"/>
    <hyperlink ref="B2287" r:id="rId2344" xr:uid="{F45E0BE1-8A8F-444F-87B9-48ECFD75CD4A}"/>
    <hyperlink ref="B2288" r:id="rId2345" xr:uid="{2B5CB3C4-BEA4-D64C-9D8D-FEE53CABCCC0}"/>
    <hyperlink ref="B2289" r:id="rId2346" xr:uid="{BB8CDCC9-A44C-5C4F-B567-6AEB49A0EEE4}"/>
    <hyperlink ref="B2290" r:id="rId2347" xr:uid="{A8B6253B-F912-1B4B-9768-BC3F8F8B5547}"/>
    <hyperlink ref="B2291" r:id="rId2348" xr:uid="{FAC3CEC5-F3B5-354A-B400-709F61472C2B}"/>
    <hyperlink ref="B2292" r:id="rId2349" xr:uid="{9C40074F-4644-D745-A3D1-BF53BBDCF768}"/>
    <hyperlink ref="B2293" r:id="rId2350" xr:uid="{4F9DBC79-1D0C-B84A-8E9D-15EB899A4B21}"/>
    <hyperlink ref="B2294" r:id="rId2351" xr:uid="{D912CF23-C1A7-6047-B1B1-8312C81B5017}"/>
    <hyperlink ref="B2295" r:id="rId2352" xr:uid="{0A21FA8A-D0FD-BF4B-960A-965D272E921A}"/>
    <hyperlink ref="B2296" r:id="rId2353" xr:uid="{17ACBB76-5355-6947-90AF-24C322134CB9}"/>
    <hyperlink ref="B2297" r:id="rId2354" xr:uid="{831E2302-91AD-7745-B1B7-8AEB06AE4219}"/>
    <hyperlink ref="B2298" r:id="rId2355" xr:uid="{74E26C9B-8A39-304F-AE7D-9808360D9655}"/>
    <hyperlink ref="B2299" r:id="rId2356" xr:uid="{FAAAFCF4-43BE-D047-8A4F-9A81264C2085}"/>
    <hyperlink ref="B2300" r:id="rId2357" xr:uid="{094B3EA9-ECEA-2041-8481-A43FD12EA00F}"/>
    <hyperlink ref="B2301" r:id="rId2358" xr:uid="{04F1B8B5-EEFA-D440-B569-5E8AC109D0E3}"/>
    <hyperlink ref="B2302" r:id="rId2359" xr:uid="{9385CDD4-E4CB-4B44-A2C1-6329D2C7F65B}"/>
    <hyperlink ref="B2303" r:id="rId2360" xr:uid="{7B309B4B-03DF-FA42-B15C-7BC5071E756D}"/>
    <hyperlink ref="B2304" r:id="rId2361" xr:uid="{9DE1AAD0-7F1C-524D-BED4-6E0DE4E0D131}"/>
    <hyperlink ref="B2305" r:id="rId2362" xr:uid="{62CA2C24-11C7-A240-B35C-946EBF876737}"/>
    <hyperlink ref="B2306" r:id="rId2363" xr:uid="{97CA6B32-1031-944E-823A-365D9D3A8029}"/>
    <hyperlink ref="B2307" r:id="rId2364" xr:uid="{8B12926C-DF6D-1340-98D1-230A7B14F571}"/>
    <hyperlink ref="B2308" r:id="rId2365" xr:uid="{A096BA97-AD88-CE43-BFDE-C04D542B41EE}"/>
    <hyperlink ref="B2309" r:id="rId2366" xr:uid="{F7F6570E-8A18-2147-9862-F519B9613D43}"/>
    <hyperlink ref="B2310" r:id="rId2367" xr:uid="{BA6FCD1A-1E29-3743-AEE3-D0702E1E15BD}"/>
    <hyperlink ref="B2311" r:id="rId2368" xr:uid="{D3E2BE1B-324E-9542-A983-1E5A6E53E494}"/>
    <hyperlink ref="B2312" r:id="rId2369" xr:uid="{B0296C86-2D69-3E4F-A2B2-79B709D1441D}"/>
    <hyperlink ref="B2313" r:id="rId2370" xr:uid="{8A5F6A74-1428-F449-BEE4-30701562EBDD}"/>
    <hyperlink ref="B2314" r:id="rId2371" xr:uid="{91E72B5F-70B6-E048-9201-C714C0395CAA}"/>
    <hyperlink ref="B2315" r:id="rId2372" xr:uid="{9382D2F2-5D89-5040-BA97-6DF9ECF46B52}"/>
    <hyperlink ref="B2316" r:id="rId2373" xr:uid="{139811C9-8DAB-BB49-A179-7BF4832C6C20}"/>
    <hyperlink ref="B2317" r:id="rId2374" xr:uid="{F5727C05-7562-CF43-99D9-299970507420}"/>
    <hyperlink ref="B2318" r:id="rId2375" xr:uid="{DFB9EC72-DD3C-5343-B79C-8A446116C886}"/>
    <hyperlink ref="B2319" r:id="rId2376" xr:uid="{4A672066-103F-0447-B188-1D4AF4AB3B1C}"/>
    <hyperlink ref="B2320" r:id="rId2377" xr:uid="{23600524-1684-8A47-95EF-1F340BEC324B}"/>
    <hyperlink ref="B2321" r:id="rId2378" xr:uid="{93A228F1-3A8C-FE45-8D0F-E7A813B20BE4}"/>
    <hyperlink ref="B2322" r:id="rId2379" xr:uid="{FCA5CD3A-EBDD-E542-B969-02D420EED5D7}"/>
    <hyperlink ref="B2323" r:id="rId2380" xr:uid="{5878A478-EF76-9C4B-8CEC-9C10CE50F55F}"/>
    <hyperlink ref="B2324" r:id="rId2381" xr:uid="{D3C1CC13-317D-784E-AB3B-003B2E8437CB}"/>
    <hyperlink ref="B2325" r:id="rId2382" xr:uid="{CA9DDE18-0780-3C4E-A9F5-D378BE0346B0}"/>
    <hyperlink ref="B2326" r:id="rId2383" xr:uid="{189A9C75-C9D7-324F-9CF3-E6A8A852F9B2}"/>
    <hyperlink ref="B2327" r:id="rId2384" xr:uid="{231F765A-5989-1E40-9D48-7272C5729021}"/>
    <hyperlink ref="B2328" r:id="rId2385" xr:uid="{841A189A-7327-BB48-A562-43D1EA38DB4D}"/>
    <hyperlink ref="B2329" r:id="rId2386" xr:uid="{F011CEB3-436D-844A-899C-C55C07CD3482}"/>
    <hyperlink ref="B2330" r:id="rId2387" xr:uid="{DADFEF63-6CC3-A649-A4B3-2269DC4DB1EA}"/>
    <hyperlink ref="B2331" r:id="rId2388" xr:uid="{8DD72203-C4F1-1E4E-AE75-868A7E0D91D4}"/>
    <hyperlink ref="B2332" r:id="rId2389" xr:uid="{2CC71083-0D58-3B4E-9250-6530D6CB3CE5}"/>
    <hyperlink ref="B2333" r:id="rId2390" xr:uid="{9922AF87-29A0-AE4E-8D34-76CCBCE5A943}"/>
    <hyperlink ref="B2334" r:id="rId2391" xr:uid="{84394511-79CD-6543-ABAA-10307B5D92FE}"/>
    <hyperlink ref="B2335" r:id="rId2392" xr:uid="{BA486C21-0D2D-F840-9E77-AE1DF4F4D016}"/>
    <hyperlink ref="B2336" r:id="rId2393" xr:uid="{D73AB5CE-0B30-3E48-B706-539EA3538D81}"/>
    <hyperlink ref="B2337" r:id="rId2394" xr:uid="{1F8347F3-9ED8-D44B-BBE9-FCB7C433E15F}"/>
    <hyperlink ref="B2338" r:id="rId2395" xr:uid="{6ACE019D-0C57-AC4F-825A-0B938264B7EE}"/>
    <hyperlink ref="B2339" r:id="rId2396" xr:uid="{4670F563-472C-384C-BA90-36E4AC9BED58}"/>
    <hyperlink ref="B2340" r:id="rId2397" xr:uid="{84BA9E26-39EF-E54D-9237-693A9D8BE0A8}"/>
    <hyperlink ref="B2341" r:id="rId2398" xr:uid="{59E31D51-B84F-2646-93AB-ACA916940958}"/>
    <hyperlink ref="B2342" r:id="rId2399" xr:uid="{20F5625E-876F-B142-9FD8-4F13682B29BB}"/>
    <hyperlink ref="B2343" r:id="rId2400" xr:uid="{99638EAF-5A66-B34B-A0A4-7746E2D3A442}"/>
    <hyperlink ref="B2344" r:id="rId2401" xr:uid="{B271B098-350E-9749-8721-5A84C423F7D6}"/>
    <hyperlink ref="B2345" r:id="rId2402" xr:uid="{BA8FE78B-E9B7-2F42-B775-60123996DAC5}"/>
    <hyperlink ref="B2346" r:id="rId2403" xr:uid="{1A2996EE-FB75-344C-A1D5-3910996955DC}"/>
    <hyperlink ref="B2347" r:id="rId2404" xr:uid="{F9E1105B-CAA8-5943-8483-785DCEE47A7D}"/>
    <hyperlink ref="B2348" r:id="rId2405" xr:uid="{92A16369-ED9E-C749-A82D-E1EE1A9532C5}"/>
    <hyperlink ref="B2349" r:id="rId2406" xr:uid="{C72FDC7B-325F-8F43-8A46-99FC3547E8B5}"/>
    <hyperlink ref="B2350" r:id="rId2407" xr:uid="{61A4AF4F-42FD-E34A-B301-E723F7ED67F6}"/>
    <hyperlink ref="B2351" r:id="rId2408" xr:uid="{E2D9E34A-9089-8041-B300-FCBE8D5FB179}"/>
    <hyperlink ref="B2352" r:id="rId2409" xr:uid="{7281240C-937E-2F4E-B471-DC58D5CD869E}"/>
    <hyperlink ref="B2353" r:id="rId2410" xr:uid="{97F7E221-10DC-5145-AB67-7407E4C28409}"/>
    <hyperlink ref="B2354" r:id="rId2411" xr:uid="{4D5C8A51-1F00-A640-9132-CA6737609A96}"/>
    <hyperlink ref="B2355" r:id="rId2412" xr:uid="{F23E9FE1-5013-914F-9E5B-3A35BD563CCA}"/>
    <hyperlink ref="B2356" r:id="rId2413" xr:uid="{8B877765-F9D8-3446-86B6-F408EF74CB01}"/>
    <hyperlink ref="B2357" r:id="rId2414" xr:uid="{A5F34401-1135-BA43-BEEC-85438FA48251}"/>
    <hyperlink ref="B2358" r:id="rId2415" xr:uid="{3CF5C27F-8366-4442-A346-1E577CF37B40}"/>
    <hyperlink ref="B2359" r:id="rId2416" xr:uid="{587334E7-A2BE-0546-B472-A4CB594C589F}"/>
    <hyperlink ref="B2360" r:id="rId2417" xr:uid="{7E08AAD2-3A8D-114F-BB73-6A351ACC0876}"/>
    <hyperlink ref="B2361" r:id="rId2418" xr:uid="{89317C8E-AA12-E840-8FFF-425F4B57C4E5}"/>
    <hyperlink ref="B2362" r:id="rId2419" xr:uid="{5BCDBD69-C45F-4247-9551-44FE058E2FE8}"/>
    <hyperlink ref="B2363" r:id="rId2420" xr:uid="{2C5AA175-7EE7-CD48-B1A6-9811550E63E8}"/>
    <hyperlink ref="B2364" r:id="rId2421" xr:uid="{93C766E7-2EBB-704E-B666-6FA48FAF6BEF}"/>
    <hyperlink ref="B2365" r:id="rId2422" xr:uid="{EBD7448A-C107-CF42-9CFD-6BB26653F081}"/>
    <hyperlink ref="B2366" r:id="rId2423" xr:uid="{396D03AF-1A92-BF43-A9F8-12D4762D7BD0}"/>
    <hyperlink ref="B2367" r:id="rId2424" xr:uid="{D0DEFEA1-8D51-EA45-BAED-26F8C6D1C9CB}"/>
    <hyperlink ref="B2368" r:id="rId2425" xr:uid="{9312196C-2B79-2A4D-ACA1-C4DD630C5709}"/>
    <hyperlink ref="B2369" r:id="rId2426" xr:uid="{5C2408E0-3B76-414C-A5CA-E6ED5376470B}"/>
    <hyperlink ref="B2370" r:id="rId2427" xr:uid="{C59D0334-29AD-A54D-8212-5FB37870196F}"/>
    <hyperlink ref="B2371" r:id="rId2428" xr:uid="{DC2EC0DC-927F-624F-8278-EA27F73FD323}"/>
    <hyperlink ref="B2372" r:id="rId2429" xr:uid="{7EFA3F96-5E87-4A4A-BB2F-F2CFBE881923}"/>
    <hyperlink ref="B2373" r:id="rId2430" xr:uid="{59DC0FA1-9790-C948-A50C-806295646773}"/>
    <hyperlink ref="B2374" r:id="rId2431" xr:uid="{C80586CF-A65B-1241-894F-C735F8E42F5C}"/>
    <hyperlink ref="B2375" r:id="rId2432" xr:uid="{89606AE5-2262-E140-A481-F337E56284FF}"/>
    <hyperlink ref="B2376" r:id="rId2433" xr:uid="{00B73680-3E42-2F46-89EB-B3DC5C4655DA}"/>
    <hyperlink ref="B2377" r:id="rId2434" xr:uid="{AB00870E-0863-2644-9526-929D6C75721C}"/>
    <hyperlink ref="B2378" r:id="rId2435" xr:uid="{AF635D4A-3AEE-EB4B-9559-E5795EC89C15}"/>
    <hyperlink ref="B2379" r:id="rId2436" xr:uid="{1DAB8487-415F-B543-8586-3BBBD0040A3F}"/>
    <hyperlink ref="B2380" r:id="rId2437" xr:uid="{6F1FD7A2-D282-6E43-B7EA-EE51946F98DC}"/>
    <hyperlink ref="B2381" r:id="rId2438" xr:uid="{454E5E62-5FF8-574B-BA82-1AF4E5FD3D49}"/>
    <hyperlink ref="B2382" r:id="rId2439" xr:uid="{8C9D85D4-668B-B041-B173-16150AD2663B}"/>
    <hyperlink ref="B2383" r:id="rId2440" xr:uid="{71A1BD16-39FE-C04A-90CE-CEAC5916170A}"/>
    <hyperlink ref="B2384" r:id="rId2441" xr:uid="{09FF6103-BE4C-FC4E-B27D-F3971DC210AB}"/>
    <hyperlink ref="B2385" r:id="rId2442" xr:uid="{4067027C-F777-6B4E-A4D6-71EE03D50291}"/>
    <hyperlink ref="B2386" r:id="rId2443" xr:uid="{F8E06BDE-CA20-B148-A24C-CACF46C1FF5C}"/>
    <hyperlink ref="B2387" r:id="rId2444" xr:uid="{746126DC-365B-684C-9994-D40B8BC03285}"/>
    <hyperlink ref="B2388" r:id="rId2445" xr:uid="{36D0A83A-3DA6-274F-8979-BCA5C1277A4E}"/>
    <hyperlink ref="B2389" r:id="rId2446" xr:uid="{7F7C78A6-156D-8E47-88AA-BD79BBE4311F}"/>
    <hyperlink ref="B2390" r:id="rId2447" xr:uid="{026C1A83-8D3B-1F49-B30A-79415C46F965}"/>
    <hyperlink ref="B2391" r:id="rId2448" xr:uid="{983C1A4A-D9FB-2E40-BEC2-A6339166E5EC}"/>
    <hyperlink ref="B2392" r:id="rId2449" xr:uid="{DAC4E5B9-E1D1-FF40-9AE9-53B3A7342B57}"/>
    <hyperlink ref="B2393" r:id="rId2450" xr:uid="{073C049E-702F-7D49-AE7E-BC209EF34426}"/>
    <hyperlink ref="B2394" r:id="rId2451" xr:uid="{6AA71EDB-FA4A-2E41-A0A9-F337935C97F4}"/>
    <hyperlink ref="B2395" r:id="rId2452" xr:uid="{D920AE25-B0CC-2341-B537-10FAF42568D9}"/>
    <hyperlink ref="B2396" r:id="rId2453" xr:uid="{E5B4F50D-5C47-A142-8BBA-4F8D292E8729}"/>
    <hyperlink ref="B2397" r:id="rId2454" xr:uid="{4A3A8F0E-5163-9C44-BA8F-AE04108CC0E1}"/>
    <hyperlink ref="B2398" r:id="rId2455" xr:uid="{A90D72E1-DAEE-9A40-A1F2-44796543510A}"/>
    <hyperlink ref="B2399" r:id="rId2456" xr:uid="{B6E5C804-3B96-2548-8E21-8E186A8D8DC9}"/>
    <hyperlink ref="B2400" r:id="rId2457" xr:uid="{04D35768-1BAB-FB47-9936-5959F9753AEA}"/>
    <hyperlink ref="B2401" r:id="rId2458" xr:uid="{C29BBC55-EE45-F743-9175-3AE49A5643E8}"/>
    <hyperlink ref="B2402" r:id="rId2459" xr:uid="{8464F508-785C-1E46-8181-D70AB1E2A9CF}"/>
    <hyperlink ref="B2403" r:id="rId2460" xr:uid="{2349DA64-2666-4745-A8C9-AF724A32C742}"/>
    <hyperlink ref="B2404" r:id="rId2461" xr:uid="{F87BC0CC-1493-CF47-BDEC-FCB7AD396DDB}"/>
    <hyperlink ref="B2405" r:id="rId2462" xr:uid="{045B144E-A2B6-3346-AD50-A27CE7F77206}"/>
    <hyperlink ref="B2406" r:id="rId2463" xr:uid="{E932555A-0413-DF44-AA36-137D00198F5A}"/>
    <hyperlink ref="B2407" r:id="rId2464" xr:uid="{706B3772-8803-024D-A68C-E413EB114BDC}"/>
    <hyperlink ref="B2408" r:id="rId2465" xr:uid="{17543DE6-D4C2-264D-817F-F796A86195C6}"/>
    <hyperlink ref="B2409" r:id="rId2466" xr:uid="{F0E767FB-C4B6-C94F-AF20-478522998FB1}"/>
    <hyperlink ref="B2410" r:id="rId2467" xr:uid="{F28A5DF1-A010-8948-9216-FC33C8311AB9}"/>
    <hyperlink ref="B2411" r:id="rId2468" xr:uid="{2B581C75-0DED-7A46-8DD6-E239E1AD65E6}"/>
    <hyperlink ref="B2412" r:id="rId2469" xr:uid="{BC285BED-E54F-D34D-AC47-C4339CF4F292}"/>
    <hyperlink ref="B2413" r:id="rId2470" xr:uid="{209BDF9C-9841-8E4D-8121-073F30630B77}"/>
    <hyperlink ref="B2414" r:id="rId2471" xr:uid="{28634777-CDB1-A144-9C70-12A96E2D3540}"/>
    <hyperlink ref="B2415" r:id="rId2472" xr:uid="{D968FA97-9380-5B46-B8AC-332DAC71057D}"/>
    <hyperlink ref="B2416" r:id="rId2473" xr:uid="{8E63B72B-B8EE-9E4A-B277-954EEDDCF532}"/>
    <hyperlink ref="B2417" r:id="rId2474" xr:uid="{F9999D24-EC89-4E48-98A6-1CA9CC1E1951}"/>
    <hyperlink ref="B2418" r:id="rId2475" xr:uid="{62BFB78F-A041-B84D-A421-EA5FD2F77461}"/>
    <hyperlink ref="B2419" r:id="rId2476" xr:uid="{3D0A2DBD-E9C4-2241-A8CC-D9DDB22E48DF}"/>
    <hyperlink ref="B2420" r:id="rId2477" xr:uid="{81E0EE20-2AF4-5F49-82CE-60360D050797}"/>
    <hyperlink ref="B2421" r:id="rId2478" xr:uid="{C137E1E2-361E-2744-AA3B-B921E1A9DD2E}"/>
    <hyperlink ref="B2422" r:id="rId2479" xr:uid="{E890B168-A473-F143-B97D-13AF448CF37F}"/>
    <hyperlink ref="B2423" r:id="rId2480" xr:uid="{C0B36D87-605F-464A-AD9F-050D723F500E}"/>
    <hyperlink ref="B2424" r:id="rId2481" xr:uid="{3F924C5C-0411-D14B-A1EF-C69EF222C5B0}"/>
    <hyperlink ref="B2425" r:id="rId2482" xr:uid="{18DA9974-64D5-3E43-8F95-BC5B19B86EA9}"/>
    <hyperlink ref="B2426" r:id="rId2483" xr:uid="{3C1DBBB6-1A4F-C84D-80EE-B15898BB13D5}"/>
    <hyperlink ref="B2427" r:id="rId2484" xr:uid="{949A1089-7858-BE40-9B3F-62448216F808}"/>
    <hyperlink ref="B2428" r:id="rId2485" xr:uid="{3AF2DD70-DF3D-114C-8D48-44F8B502FB05}"/>
    <hyperlink ref="B2429" r:id="rId2486" xr:uid="{623121A7-BAA9-8047-949A-8B29E3A12C74}"/>
    <hyperlink ref="B2430" r:id="rId2487" xr:uid="{0B20DA04-5763-2040-BFE3-EBAA2DC496EB}"/>
    <hyperlink ref="B2431" r:id="rId2488" xr:uid="{26D3B01E-9190-164C-9BFC-03C7D14ECFB5}"/>
    <hyperlink ref="B2432" r:id="rId2489" xr:uid="{6FC750C3-AAF1-F048-8497-2975A29276E7}"/>
    <hyperlink ref="B2433" r:id="rId2490" xr:uid="{2B6E4B46-3C20-DE49-AFB2-399C0CA0B5F5}"/>
    <hyperlink ref="B2434" r:id="rId2491" xr:uid="{C013E23E-0B62-274F-9096-8461D0A1B412}"/>
    <hyperlink ref="B2435" r:id="rId2492" xr:uid="{0321D293-1314-724B-86A5-EE1727B5AE82}"/>
    <hyperlink ref="B2436" r:id="rId2493" xr:uid="{6536A272-BCEB-A549-BA54-B95235E5A2CD}"/>
    <hyperlink ref="B2437" r:id="rId2494" xr:uid="{171E5E31-1587-F043-8504-547ABB472FCF}"/>
    <hyperlink ref="B2438" r:id="rId2495" xr:uid="{8F129860-5571-9942-9B85-AB7ED2D45531}"/>
    <hyperlink ref="B2439" r:id="rId2496" xr:uid="{45969922-A098-1444-B959-8C6C117F796E}"/>
    <hyperlink ref="B2440" r:id="rId2497" xr:uid="{E9D2993E-83AC-024F-B383-CF2B4B5A6FC3}"/>
    <hyperlink ref="B2441" r:id="rId2498" xr:uid="{4D5FA0C6-DAE1-4748-A792-BCEBAC9BE7A0}"/>
    <hyperlink ref="B2442" r:id="rId2499" xr:uid="{E7B2E8DC-077B-4248-A0CB-42DA7EBB2D58}"/>
    <hyperlink ref="B2443" r:id="rId2500" xr:uid="{23B9FB68-E26E-3946-AFD2-E91A7CBD44A5}"/>
    <hyperlink ref="B2444" r:id="rId2501" xr:uid="{41EE79DA-15E5-664F-8057-819E8EFCB956}"/>
    <hyperlink ref="B2445" r:id="rId2502" xr:uid="{EF5A953F-6BF6-CC48-B197-EF40114651CC}"/>
    <hyperlink ref="B2446" r:id="rId2503" xr:uid="{7919AD22-9C86-834A-AEC7-F52A3E75F636}"/>
    <hyperlink ref="B2447" r:id="rId2504" xr:uid="{99D570EB-9092-CC4F-A17E-F0041830FB2E}"/>
    <hyperlink ref="B2448" r:id="rId2505" xr:uid="{4E65DAF2-4642-E642-8127-D809BE82F615}"/>
    <hyperlink ref="B2449" r:id="rId2506" xr:uid="{CB4989E2-99AD-7146-8E4A-1CB6B9AC7284}"/>
    <hyperlink ref="B2450" r:id="rId2507" xr:uid="{1179DFAF-DDD7-8645-8106-DA04F1E176B3}"/>
    <hyperlink ref="B2451" r:id="rId2508" xr:uid="{D37253B9-BBB6-C44F-9045-2BA69821C162}"/>
    <hyperlink ref="B2452" r:id="rId2509" xr:uid="{AE38D274-88E6-0A4D-8784-46E263FE593E}"/>
    <hyperlink ref="B2453" r:id="rId2510" xr:uid="{D2FDC590-75D8-934C-922B-DC86DA814D71}"/>
    <hyperlink ref="B2454" r:id="rId2511" xr:uid="{239ECC81-3585-FE4A-8E72-05A37D939B07}"/>
    <hyperlink ref="B2455" r:id="rId2512" xr:uid="{8DB2F91B-2111-DA46-9FEF-86A8BC326058}"/>
    <hyperlink ref="B2456" r:id="rId2513" xr:uid="{F072280C-9D7B-2147-8B1A-B60F7DAEBA12}"/>
    <hyperlink ref="B2457" r:id="rId2514" xr:uid="{3B100685-EB62-4C45-9212-B8CF8CC7E39D}"/>
    <hyperlink ref="B2458" r:id="rId2515" xr:uid="{E6A27D5F-D41B-5C43-A597-6BFC3E91D305}"/>
    <hyperlink ref="B2459" r:id="rId2516" xr:uid="{DB415C84-2490-124C-9759-E89F489B402B}"/>
    <hyperlink ref="B2460" r:id="rId2517" xr:uid="{041D12F4-5C25-1544-A44B-CEF49A0CFE73}"/>
    <hyperlink ref="B2461" r:id="rId2518" xr:uid="{A5A31213-6212-354C-8A71-21F761C7DEAA}"/>
    <hyperlink ref="B2462" r:id="rId2519" xr:uid="{BEB7C170-7F94-5944-B1A6-DF55F4B6E930}"/>
    <hyperlink ref="B2463" r:id="rId2520" xr:uid="{E4E02A24-8B2E-914C-B334-44C9AB929A67}"/>
    <hyperlink ref="B2464" r:id="rId2521" xr:uid="{FD02177A-3EE9-D947-8FCF-FFE087923ADB}"/>
    <hyperlink ref="B2465" r:id="rId2522" xr:uid="{B5BE4DDF-C3BD-7446-B2D3-CFA30B3F4DB4}"/>
    <hyperlink ref="B2466" r:id="rId2523" xr:uid="{BF452017-8679-514F-953B-22561E56A0B7}"/>
    <hyperlink ref="B2467" r:id="rId2524" xr:uid="{23E59884-19C8-C248-9B1E-9A56F1363A19}"/>
    <hyperlink ref="B2468" r:id="rId2525" xr:uid="{43605836-39AE-E041-8675-3C10BDD272D3}"/>
    <hyperlink ref="B2469" r:id="rId2526" xr:uid="{66F31F30-FC68-AE46-B828-1228E7F42417}"/>
    <hyperlink ref="B2470" r:id="rId2527" xr:uid="{52520458-84F3-0A48-A2F1-B5F6A1CDBE41}"/>
    <hyperlink ref="B2471" r:id="rId2528" xr:uid="{34197355-771D-0A44-847D-4E7648E96B00}"/>
    <hyperlink ref="B2472" r:id="rId2529" xr:uid="{4FCC3623-0645-0F45-8E2C-8DD624D90B09}"/>
    <hyperlink ref="B2473" r:id="rId2530" xr:uid="{0B5F1EB3-E3C4-E043-9A6E-BFBB61C3E1C6}"/>
    <hyperlink ref="B2474" r:id="rId2531" xr:uid="{A21D0CC1-1302-3E4B-B184-524CADCADED4}"/>
    <hyperlink ref="B2475" r:id="rId2532" xr:uid="{8D073D8B-5DAD-9048-A1C2-62C726E13EC0}"/>
    <hyperlink ref="B2476" r:id="rId2533" xr:uid="{7E1E7AAF-4075-C046-A073-23660D35B7BB}"/>
    <hyperlink ref="B2477" r:id="rId2534" xr:uid="{E47C8AEB-2191-1C47-86AD-73B00B97C41F}"/>
    <hyperlink ref="B2478" r:id="rId2535" xr:uid="{74407412-C09E-AF4D-9D54-778DD95BE810}"/>
    <hyperlink ref="B2479" r:id="rId2536" xr:uid="{238708D3-7F9C-2A46-B8F0-D293D4F4E210}"/>
    <hyperlink ref="B2480" r:id="rId2537" xr:uid="{1CB40036-8534-AD4F-9F02-8F6B518D99A7}"/>
    <hyperlink ref="B2481" r:id="rId2538" xr:uid="{79D93B77-21F8-2C42-ABE1-1C2133310003}"/>
    <hyperlink ref="B2482" r:id="rId2539" xr:uid="{1344465F-9260-4D41-8A99-625E8007D724}"/>
    <hyperlink ref="B2483" r:id="rId2540" xr:uid="{C4D2BE26-EA31-5B42-828D-A713A83AD89B}"/>
    <hyperlink ref="B2484" r:id="rId2541" xr:uid="{EC87C9D7-038A-5346-96B1-8A6F4C7A0355}"/>
    <hyperlink ref="B2485" r:id="rId2542" xr:uid="{7BBDDB7D-B19D-634F-9984-42BC0D8073B3}"/>
    <hyperlink ref="B2486" r:id="rId2543" xr:uid="{2F97B39E-A926-2341-9354-BB0A31DD5999}"/>
    <hyperlink ref="B2487" r:id="rId2544" xr:uid="{3F7A1F69-72E1-9A49-B273-71FB5202315D}"/>
    <hyperlink ref="B2488" r:id="rId2545" xr:uid="{F3ED3CE7-9DB7-B74C-B43B-B33FD4DFC7E8}"/>
    <hyperlink ref="B2489" r:id="rId2546" xr:uid="{BF0E92B3-7C92-5A4A-9F58-9DC34C7732D1}"/>
    <hyperlink ref="B2490" r:id="rId2547" xr:uid="{07582683-62FA-FA4B-A97A-88E8EEE57F73}"/>
    <hyperlink ref="B2491" r:id="rId2548" xr:uid="{298E78E8-218A-204C-A181-C0AD31A17557}"/>
    <hyperlink ref="B2492" r:id="rId2549" xr:uid="{023BC2ED-1CD3-2A42-8C2D-85BAE64D07BF}"/>
    <hyperlink ref="B2493" r:id="rId2550" xr:uid="{F141FFC6-9A0B-9546-83DF-14E18012CBB7}"/>
    <hyperlink ref="B2494" r:id="rId2551" xr:uid="{08A1EEAE-0A9E-5E4F-A95B-E614BE376498}"/>
    <hyperlink ref="B2495" r:id="rId2552" xr:uid="{1D884AF1-F196-DB4A-A805-74D185525AE2}"/>
    <hyperlink ref="B2496" r:id="rId2553" xr:uid="{8093D753-508A-764C-93E0-A2D8C51461FB}"/>
    <hyperlink ref="B2497" r:id="rId2554" xr:uid="{49035C56-D677-DE48-9548-0C661CA83F68}"/>
    <hyperlink ref="B2498" r:id="rId2555" xr:uid="{BD35AA30-C6F9-2540-BE1C-6BEBD442A2A6}"/>
    <hyperlink ref="B2499" r:id="rId2556" xr:uid="{319E75AC-6795-614F-B914-003E3AF012A6}"/>
    <hyperlink ref="B2500" r:id="rId2557" xr:uid="{F0C235E7-6052-2343-9A93-F9324945B04C}"/>
    <hyperlink ref="B2501" r:id="rId2558" xr:uid="{88D1C6AE-6E66-7247-93BA-BE15C0A60C47}"/>
    <hyperlink ref="B2502" r:id="rId2559" xr:uid="{CEE05FBB-53BB-7B47-94FC-5F6634F27143}"/>
    <hyperlink ref="B2503" r:id="rId2560" xr:uid="{85BB61B9-5165-1342-B83C-D1F5AFFABFB0}"/>
    <hyperlink ref="B2504" r:id="rId2561" xr:uid="{4B5FA519-7B9E-C443-8CF3-138476CB5F8D}"/>
    <hyperlink ref="B2505" r:id="rId2562" xr:uid="{03790B0F-BF92-C445-950A-C4002C516C30}"/>
    <hyperlink ref="B2506" r:id="rId2563" xr:uid="{17E14631-B8A4-7240-B479-18EC855361DD}"/>
    <hyperlink ref="B2507" r:id="rId2564" xr:uid="{247D2BB8-05E2-854D-BCEE-16D1932C409E}"/>
    <hyperlink ref="B2508" r:id="rId2565" xr:uid="{5F103346-2E20-6944-BF0A-61C35014B124}"/>
    <hyperlink ref="B2509" r:id="rId2566" xr:uid="{80423072-ADCC-C94F-B804-3DC4E25CE57F}"/>
    <hyperlink ref="B2510" r:id="rId2567" xr:uid="{8A0F8DBD-70D2-8146-AADF-533C4432EA76}"/>
    <hyperlink ref="B2511" r:id="rId2568" xr:uid="{5938FCBA-A7D3-9843-A718-4302BF4B1AB5}"/>
    <hyperlink ref="B2512" r:id="rId2569" xr:uid="{04E137A6-37B7-064F-9351-E93F7086D03B}"/>
    <hyperlink ref="B2513" r:id="rId2570" xr:uid="{C3C20AEF-D0D9-4145-A0E9-CA9E11F60CE2}"/>
    <hyperlink ref="B2514" r:id="rId2571" xr:uid="{C95F6B24-9384-7E40-8FD9-D3A5669C8584}"/>
    <hyperlink ref="B2515" r:id="rId2572" xr:uid="{757C6E72-B454-DF40-9F0F-5369BDBCA72F}"/>
    <hyperlink ref="B2516" r:id="rId2573" xr:uid="{59472841-2425-9C47-951B-E56A6D710BF2}"/>
    <hyperlink ref="B2517" r:id="rId2574" xr:uid="{1CA0D6B7-9976-2C49-B2AF-EC16E4E1A94F}"/>
    <hyperlink ref="B2518" r:id="rId2575" xr:uid="{7084C66F-BE14-7E49-BE9F-6AE5FDA28AEE}"/>
    <hyperlink ref="B2519" r:id="rId2576" xr:uid="{235F8A6C-6FED-5C47-81CF-CDCCC4DCDC6A}"/>
    <hyperlink ref="B2520" r:id="rId2577" xr:uid="{57A72BA0-769C-C44A-885A-DF51D7792872}"/>
    <hyperlink ref="B2521" r:id="rId2578" xr:uid="{2EF1479E-3A7D-DE45-9D4F-6E782C35D10C}"/>
    <hyperlink ref="B2522" r:id="rId2579" xr:uid="{24718FC3-7C79-984B-9A19-8967CF556868}"/>
    <hyperlink ref="B2523" r:id="rId2580" xr:uid="{43AA60D3-278B-CE4D-8814-9B647C8A4D9F}"/>
    <hyperlink ref="B2524" r:id="rId2581" xr:uid="{146C707E-9975-A64C-B4D6-B3CE1B6F4B31}"/>
    <hyperlink ref="B2525" r:id="rId2582" xr:uid="{22CBD113-D006-744E-BBCA-E9D1F723CEC9}"/>
    <hyperlink ref="B2526" r:id="rId2583" xr:uid="{8A84ED69-375A-1D47-A720-034279920E23}"/>
    <hyperlink ref="B2527" r:id="rId2584" xr:uid="{C8BA56C8-DCAF-7745-9A9C-514CEADE4565}"/>
    <hyperlink ref="B2528" r:id="rId2585" xr:uid="{8BA5587F-C39E-8441-BD98-6D1B2B2839CD}"/>
    <hyperlink ref="B2529" r:id="rId2586" xr:uid="{A239F239-4948-8E41-B211-8088847E6438}"/>
    <hyperlink ref="B2530" r:id="rId2587" xr:uid="{4D289F54-A5A9-894A-BC35-F94D1F19A77C}"/>
    <hyperlink ref="B2531" r:id="rId2588" xr:uid="{1F65CC58-1B45-E04F-9FD7-67F08940F65A}"/>
    <hyperlink ref="B2532" r:id="rId2589" xr:uid="{F1413B0E-C488-0541-94D5-3BDC55A640B2}"/>
    <hyperlink ref="B2533" r:id="rId2590" xr:uid="{1EE3C5F3-AA27-1D45-9E0A-8343E0AAF1D6}"/>
    <hyperlink ref="B2534" r:id="rId2591" xr:uid="{85781B28-7B81-7741-A31A-F86B0A204CAC}"/>
    <hyperlink ref="B2535" r:id="rId2592" xr:uid="{F060DD52-5534-FA45-80C5-21F50672C8E6}"/>
    <hyperlink ref="B2536" r:id="rId2593" xr:uid="{6D8A90B4-EFB8-E341-9E4B-725D812195C3}"/>
    <hyperlink ref="B2537" r:id="rId2594" xr:uid="{48A19D9D-F82B-1D46-A25B-65461BE305CE}"/>
    <hyperlink ref="B2538" r:id="rId2595" xr:uid="{F64B6E20-D76C-F444-A690-4E18F21B9A9C}"/>
    <hyperlink ref="B2539" r:id="rId2596" xr:uid="{C2D6F389-01E1-B845-9A05-029B850AF7D5}"/>
    <hyperlink ref="B2540" r:id="rId2597" xr:uid="{86285E8E-0602-2E47-B105-90D67FA845E4}"/>
    <hyperlink ref="B2541" r:id="rId2598" xr:uid="{6C3FCC61-F104-8442-8479-CA76BA48E84A}"/>
    <hyperlink ref="B2542" r:id="rId2599" xr:uid="{6C6523E2-5A52-BD44-83AC-4DEF55E6360A}"/>
    <hyperlink ref="B2543" r:id="rId2600" xr:uid="{6F839A8F-F2D2-F142-80B6-BC58FB0DE01C}"/>
    <hyperlink ref="B2544" r:id="rId2601" xr:uid="{57921C4A-D5B6-5244-A340-4F1AD1A226E1}"/>
    <hyperlink ref="B2545" r:id="rId2602" xr:uid="{33D38892-9BA4-DF4B-9E67-8A30A3377901}"/>
    <hyperlink ref="B2546" r:id="rId2603" xr:uid="{FAC91150-63F5-0A4C-84D9-1E97ADD07B48}"/>
    <hyperlink ref="B2547" r:id="rId2604" xr:uid="{DFA3DAA5-89AA-144E-BC43-907A298AB14D}"/>
    <hyperlink ref="B2548" r:id="rId2605" xr:uid="{78DC23F9-FCAD-AD44-89F3-5D8E467A0080}"/>
    <hyperlink ref="B2549" r:id="rId2606" xr:uid="{B9C209AB-714F-7F4E-8F25-1D9CA82353FD}"/>
    <hyperlink ref="B2550" r:id="rId2607" xr:uid="{193FB00E-DD13-E34D-B3F7-E5CC3DD27AF3}"/>
    <hyperlink ref="B2551" r:id="rId2608" xr:uid="{060DD55B-BEAC-E742-B7B6-4D14EDA50D54}"/>
    <hyperlink ref="B2552" r:id="rId2609" xr:uid="{44A4F94D-5E99-074E-8E66-8833EA900F7D}"/>
    <hyperlink ref="B2553" r:id="rId2610" xr:uid="{759FCC61-2AC8-0D4E-A5B2-C69A1CE43CC5}"/>
    <hyperlink ref="B2554" r:id="rId2611" xr:uid="{8FD145E5-8425-B841-91A3-117CE19D3048}"/>
    <hyperlink ref="B2555" r:id="rId2612" xr:uid="{0032E3A1-48D6-2843-8CF7-8FDFB672CE69}"/>
    <hyperlink ref="B2556" r:id="rId2613" xr:uid="{77168FA1-C7D5-1447-A766-D285D94823AD}"/>
    <hyperlink ref="B2557" r:id="rId2614" xr:uid="{00DD24AE-0E6B-184B-98DF-0F144EE8FA78}"/>
    <hyperlink ref="B2558" r:id="rId2615" xr:uid="{B1F3A028-CDED-6849-9A31-066A6AA1619A}"/>
    <hyperlink ref="B2559" r:id="rId2616" xr:uid="{0B3064FD-6885-3C42-989A-BC8C44692913}"/>
    <hyperlink ref="B2560" r:id="rId2617" xr:uid="{679DFC59-79FE-144E-9979-EB0EEC9F3E47}"/>
    <hyperlink ref="B2561" r:id="rId2618" xr:uid="{32F416E3-55AD-0945-9865-E8E7168E9B12}"/>
    <hyperlink ref="B2562" r:id="rId2619" xr:uid="{5B08D85B-DA7A-CD4A-990B-DF37F504B2E5}"/>
    <hyperlink ref="B2563" r:id="rId2620" xr:uid="{1B0F8C77-598E-C940-80C1-9FC939A72C5A}"/>
    <hyperlink ref="B2564" r:id="rId2621" xr:uid="{14DED24B-50F0-6F42-B765-03BAB731B5E2}"/>
    <hyperlink ref="B2565" r:id="rId2622" xr:uid="{9645FE63-B320-404C-849F-E71879F66C6F}"/>
    <hyperlink ref="B2566" r:id="rId2623" xr:uid="{CFC7AD80-E5A4-964B-8827-EFF2C562CE82}"/>
    <hyperlink ref="B2567" r:id="rId2624" xr:uid="{A456099C-2E56-A74C-9C68-726D90968906}"/>
    <hyperlink ref="B2568" r:id="rId2625" xr:uid="{7509BD87-A551-CA46-BAC6-ED0B34BA7E29}"/>
    <hyperlink ref="B2569" r:id="rId2626" xr:uid="{2F2A0FF9-3742-EC4A-83F8-9AF257E747D7}"/>
    <hyperlink ref="B2570" r:id="rId2627" xr:uid="{CBA89CEC-2B3F-3648-9437-C7CE4F4620A7}"/>
    <hyperlink ref="B2571" r:id="rId2628" xr:uid="{6155CDF0-F965-224D-A602-A5D65750EBE6}"/>
    <hyperlink ref="B2572" r:id="rId2629" xr:uid="{4DCD23D4-3DAB-4E47-BAAC-A39824105002}"/>
    <hyperlink ref="B2573" r:id="rId2630" xr:uid="{00D5F53F-FC4F-4043-BFDF-979AC560764E}"/>
    <hyperlink ref="B2574" r:id="rId2631" xr:uid="{868C5D6B-1708-C546-9C81-5D3127F20C26}"/>
    <hyperlink ref="B2575" r:id="rId2632" xr:uid="{D14CB767-319B-604F-800A-6778B21DEB24}"/>
    <hyperlink ref="B2576" r:id="rId2633" xr:uid="{F8FD6F09-9E4B-5A43-AA0F-CD94D88C9453}"/>
    <hyperlink ref="B2577" r:id="rId2634" xr:uid="{7D74E5B3-974F-EE4A-B904-B602DF601F7A}"/>
    <hyperlink ref="B2578" r:id="rId2635" xr:uid="{FF45C0DA-1ADD-9F48-B420-B3CBA3C6359E}"/>
    <hyperlink ref="B2579" r:id="rId2636" xr:uid="{751FE234-B320-EB43-98C0-E630D7A658EE}"/>
    <hyperlink ref="B2580" r:id="rId2637" xr:uid="{4F3FD60F-A705-464A-8682-B42EA759570A}"/>
    <hyperlink ref="B2581" r:id="rId2638" xr:uid="{408AD635-FE9A-E649-9E81-83F4BBBA2AED}"/>
    <hyperlink ref="B2582" r:id="rId2639" xr:uid="{55DD1D9D-B27B-7941-9E07-5E46A9D4B2A7}"/>
    <hyperlink ref="B2583" r:id="rId2640" xr:uid="{9F17B519-FE88-C545-916B-9DE3F0DDD803}"/>
    <hyperlink ref="B2584" r:id="rId2641" xr:uid="{6DC4F318-D79C-884B-ACEB-C518681A376B}"/>
    <hyperlink ref="B2585" r:id="rId2642" xr:uid="{73DC4DD8-5B44-8643-BAFE-9901D7D06234}"/>
    <hyperlink ref="B2586" r:id="rId2643" xr:uid="{5B59B7FF-80C9-114F-B6BD-9F9DED340318}"/>
    <hyperlink ref="B2587" r:id="rId2644" xr:uid="{F3585A99-391A-B547-B48F-A3CFF65CCC8A}"/>
    <hyperlink ref="B2588" r:id="rId2645" xr:uid="{1CFC057D-9662-BB4D-AE3D-17199F3E4400}"/>
    <hyperlink ref="B2589" r:id="rId2646" xr:uid="{B7930057-EEC9-AA4A-8CBA-0FFDEF08353A}"/>
    <hyperlink ref="B2590" r:id="rId2647" xr:uid="{1D36A0D8-00BA-2342-971C-A56440850BE9}"/>
    <hyperlink ref="B2591" r:id="rId2648" xr:uid="{904EA41A-3158-DA4C-BCAF-7A41C50DC9BE}"/>
    <hyperlink ref="B2592" r:id="rId2649" xr:uid="{5750B5E5-5DCD-184E-ACF4-127663220BB4}"/>
    <hyperlink ref="B2593" r:id="rId2650" xr:uid="{1F973E69-C10A-2C46-8AF1-FC3B370D813D}"/>
    <hyperlink ref="B2594" r:id="rId2651" xr:uid="{D573C051-4F84-A844-A815-0852F93C9609}"/>
    <hyperlink ref="B2595" r:id="rId2652" xr:uid="{CD8126F1-E558-494B-80D0-4B7DCAC71A8F}"/>
    <hyperlink ref="B2596" r:id="rId2653" xr:uid="{3796BFA8-E6A4-164A-85F0-DF804CB100B1}"/>
    <hyperlink ref="B2597" r:id="rId2654" xr:uid="{D6FE42A4-3744-2541-984B-9D78B3C877D4}"/>
    <hyperlink ref="B2598" r:id="rId2655" xr:uid="{F4E53792-C7AF-524E-9B9B-E9EA2005E826}"/>
    <hyperlink ref="B2599" r:id="rId2656" xr:uid="{ED55FE98-93C1-E84E-A0F0-030B35F2D544}"/>
    <hyperlink ref="B2600" r:id="rId2657" xr:uid="{A06B2348-400B-874B-9214-A39B50A662E2}"/>
    <hyperlink ref="B2601" r:id="rId2658" xr:uid="{BEBDA6B1-ABAE-6B4D-9BFF-9071A1A5FA00}"/>
    <hyperlink ref="B2602" r:id="rId2659" xr:uid="{2F9A25E7-D69B-544B-BBB6-F515114E86E8}"/>
    <hyperlink ref="B2603" r:id="rId2660" xr:uid="{0849F82E-C86A-6544-8010-E4EFE1EA345F}"/>
    <hyperlink ref="B2604" r:id="rId2661" xr:uid="{38E12641-C08F-5E44-8751-BFF6AAE92AE5}"/>
    <hyperlink ref="B2605" r:id="rId2662" xr:uid="{4F545BF4-AF50-7143-9B6A-8492776544A4}"/>
    <hyperlink ref="B2606" r:id="rId2663" xr:uid="{7676D143-2C4E-9C44-9910-49675DFFA52A}"/>
    <hyperlink ref="B2607" r:id="rId2664" xr:uid="{553917EF-78E6-EE40-98F9-433527DF8E86}"/>
    <hyperlink ref="B2608" r:id="rId2665" xr:uid="{77D9BDB5-9796-E14A-8969-2C632676DAAA}"/>
    <hyperlink ref="B2609" r:id="rId2666" xr:uid="{5B5761A4-4A97-8345-A3FE-B5BED5976D23}"/>
    <hyperlink ref="B2610" r:id="rId2667" xr:uid="{CE21E26B-7259-F349-BE01-56CD86FAEBB3}"/>
    <hyperlink ref="B2611" r:id="rId2668" xr:uid="{9F1E95D7-1D25-8C4D-8977-7F2312660EAB}"/>
    <hyperlink ref="B2612" r:id="rId2669" xr:uid="{6663D09E-F07A-6A4B-BC9A-4EB9E8323C90}"/>
    <hyperlink ref="B2613" r:id="rId2670" xr:uid="{D8997169-FD1C-1247-A13C-A6EFDAF3E16E}"/>
    <hyperlink ref="B2614" r:id="rId2671" xr:uid="{5CA5C6C6-B946-3741-BD8C-2871F74E95B1}"/>
    <hyperlink ref="B2615" r:id="rId2672" xr:uid="{37912293-2BCF-A248-A0D3-17D9E0968E61}"/>
    <hyperlink ref="B2616" r:id="rId2673" xr:uid="{02EA96BA-C0D8-3E4D-92EC-713EDBFDA64A}"/>
    <hyperlink ref="B2617" r:id="rId2674" xr:uid="{D090EFBA-2B51-3943-AC69-210DACC48288}"/>
    <hyperlink ref="B2618" r:id="rId2675" xr:uid="{DB6BF1C1-A233-B442-8ACF-DC8D6BE6821A}"/>
    <hyperlink ref="B2619" r:id="rId2676" xr:uid="{06AB8624-86C2-674B-8EB3-257A89986BC0}"/>
    <hyperlink ref="B2620" r:id="rId2677" xr:uid="{E0C0D580-62FF-4841-BF47-A4FD508B20B0}"/>
    <hyperlink ref="B2621" r:id="rId2678" xr:uid="{2136418B-2909-7A45-8F4A-FCD505D660B2}"/>
    <hyperlink ref="B2622" r:id="rId2679" xr:uid="{B2C9AB7C-2F34-1943-8018-E7B92858924C}"/>
    <hyperlink ref="B2623" r:id="rId2680" xr:uid="{F2F7F4F6-0B8C-0C43-9D80-7A027D31DEC4}"/>
    <hyperlink ref="B2624" r:id="rId2681" xr:uid="{204F0CCF-E45A-E346-8547-1484FD823779}"/>
    <hyperlink ref="B2625" r:id="rId2682" xr:uid="{3C95ADCE-D369-2941-998D-2B28353784EB}"/>
    <hyperlink ref="B2626" r:id="rId2683" xr:uid="{56D863EC-C49D-0144-BFC1-442F623EB409}"/>
    <hyperlink ref="B2627" r:id="rId2684" xr:uid="{052C1456-2DA7-A143-B64A-98B67DD18AD9}"/>
    <hyperlink ref="B2628" r:id="rId2685" xr:uid="{781842AF-7340-304D-81DD-DDC26E5778A5}"/>
    <hyperlink ref="B2629" r:id="rId2686" xr:uid="{724EE01F-D68A-8A41-A876-E67A8756317F}"/>
    <hyperlink ref="B2630" r:id="rId2687" xr:uid="{6F5E00CD-BD4F-B54C-809E-1D5B28D68E3E}"/>
    <hyperlink ref="B2631" r:id="rId2688" xr:uid="{F0535D66-8310-D446-9399-D7F8BCA3CCF0}"/>
    <hyperlink ref="B2632" r:id="rId2689" xr:uid="{FF95EE7D-D425-A94F-B7CD-552C5A57E4B4}"/>
    <hyperlink ref="B2633" r:id="rId2690" xr:uid="{F00F9342-A47A-6945-A9E2-EF5E2B8EB71D}"/>
    <hyperlink ref="B2634" r:id="rId2691" xr:uid="{34142C32-AD09-A74C-BD59-AE95C9F8FA11}"/>
    <hyperlink ref="B2635" r:id="rId2692" xr:uid="{523530EE-7876-7F4A-AE77-D5EA2949C787}"/>
    <hyperlink ref="B2636" r:id="rId2693" xr:uid="{47BB0A92-53AE-4E4D-9458-47568D8883BC}"/>
    <hyperlink ref="B2637" r:id="rId2694" xr:uid="{F4E2AD12-74A8-B044-904B-34051937BCA0}"/>
    <hyperlink ref="B2638" r:id="rId2695" xr:uid="{1BF1DB48-41F9-FF41-9F22-895B262C294B}"/>
    <hyperlink ref="B2639" r:id="rId2696" xr:uid="{8D6C638A-FE03-9C4C-BEAE-DF8E6ADB791D}"/>
    <hyperlink ref="B2640" r:id="rId2697" xr:uid="{277516A2-71A4-734C-AA83-831D03D46153}"/>
    <hyperlink ref="B2641" r:id="rId2698" xr:uid="{FA6CCC4E-B16F-CE43-892A-0950B5C34842}"/>
    <hyperlink ref="B2642" r:id="rId2699" xr:uid="{AFF81A45-C8AF-8B4B-81A5-F64EFF913E7B}"/>
    <hyperlink ref="B2643" r:id="rId2700" xr:uid="{0F57D406-5087-F446-8626-D32334647C96}"/>
    <hyperlink ref="B2644" r:id="rId2701" xr:uid="{D312A618-E743-8340-AD21-FDC6FB31EE95}"/>
    <hyperlink ref="B2645" r:id="rId2702" xr:uid="{04607B22-4005-CD4C-9BF0-BD68F2BAB6D2}"/>
    <hyperlink ref="B2646" r:id="rId2703" xr:uid="{6FDE320E-5706-9948-96D1-B57B8C896615}"/>
    <hyperlink ref="B2647" r:id="rId2704" xr:uid="{E76A695D-DCA0-F24C-B8B3-B360591E1626}"/>
    <hyperlink ref="B2648" r:id="rId2705" xr:uid="{02245C0D-35CB-8447-8282-84022CF40FB9}"/>
    <hyperlink ref="B2649" r:id="rId2706" xr:uid="{33B10364-BC29-5148-BB90-8DB7E678863D}"/>
    <hyperlink ref="B2650" r:id="rId2707" xr:uid="{8FE75335-22E9-EE4D-A561-88327A405D8C}"/>
    <hyperlink ref="B2651" r:id="rId2708" xr:uid="{0DFE0647-2485-254C-AD39-6A5C4EBBA316}"/>
    <hyperlink ref="B2652" r:id="rId2709" xr:uid="{D7CB0E00-A980-8F48-ACFF-F0A04CACC7D1}"/>
    <hyperlink ref="B2653" r:id="rId2710" xr:uid="{ED747222-C5AF-0544-A614-2A60012155A7}"/>
    <hyperlink ref="B2654" r:id="rId2711" xr:uid="{90827CCE-173C-DB4F-A33E-CF7AED66A62E}"/>
    <hyperlink ref="B2655" r:id="rId2712" xr:uid="{778D5530-3230-4349-B7B0-C5915A624A6F}"/>
    <hyperlink ref="B2656" r:id="rId2713" xr:uid="{40BB9DC8-A48F-974C-A4F7-4BD07DD8230C}"/>
    <hyperlink ref="A2657" r:id="rId2714" xr:uid="{A812238B-D346-8B43-A351-7A654B24A0C3}"/>
    <hyperlink ref="B2657" r:id="rId2715" xr:uid="{8FAC8D63-B926-6540-AEEE-A9BC6737D2FF}"/>
    <hyperlink ref="B2658" r:id="rId2716" xr:uid="{ED409761-9C70-794F-BCD1-2EDFAC77723E}"/>
    <hyperlink ref="B2659" r:id="rId2717" xr:uid="{97217302-5268-6843-82EC-5DA103400505}"/>
    <hyperlink ref="B2660" r:id="rId2718" xr:uid="{7FC6F0F2-6720-ED4A-A9AB-220734506287}"/>
    <hyperlink ref="B2661" r:id="rId2719" xr:uid="{2B0CB509-9ED5-7945-A88A-31B260300FAA}"/>
    <hyperlink ref="B2662" r:id="rId2720" xr:uid="{29A504CF-2A6D-9B4E-ADF5-BC2F464EB914}"/>
    <hyperlink ref="B2663" r:id="rId2721" xr:uid="{E7FA03F6-617A-6D4E-954B-BB54E3493045}"/>
    <hyperlink ref="B2664" r:id="rId2722" xr:uid="{DD8578E5-5ADA-7344-88BA-CC8A288639A3}"/>
    <hyperlink ref="B2665" r:id="rId2723" xr:uid="{ECD7FDB3-1F58-9244-839B-11F7D6C3E377}"/>
    <hyperlink ref="B2666" r:id="rId2724" xr:uid="{279DAE4B-E676-F24E-B77A-BD9508F3D566}"/>
    <hyperlink ref="B2667" r:id="rId2725" xr:uid="{31C2A615-4038-2144-A39F-4AAED85D4FCB}"/>
    <hyperlink ref="B2668" r:id="rId2726" xr:uid="{04A85323-AA4F-114F-8602-93E44F36EF56}"/>
    <hyperlink ref="B2669" r:id="rId2727" xr:uid="{0C4B828C-C88E-FD42-A556-65381246DF8C}"/>
    <hyperlink ref="B2670" r:id="rId2728" xr:uid="{60F90128-08FA-5943-A3DF-C17A55FD0605}"/>
    <hyperlink ref="B2671" r:id="rId2729" xr:uid="{5E8396CC-3EDA-914B-AD90-5ED30069792D}"/>
    <hyperlink ref="B2672" r:id="rId2730" xr:uid="{6DB37548-26F0-1D4B-AF8D-048E3C981FB9}"/>
    <hyperlink ref="B2673" r:id="rId2731" xr:uid="{F099D301-328F-8E43-B678-34539CFD535A}"/>
    <hyperlink ref="B2674" r:id="rId2732" xr:uid="{B889478D-23C9-F948-8DDB-D7010898C409}"/>
    <hyperlink ref="B2675" r:id="rId2733" xr:uid="{37D18312-9AF9-9546-8030-9D2EE50E8E2C}"/>
    <hyperlink ref="B2676" r:id="rId2734" xr:uid="{CB8B7524-6499-084B-AE39-478289E3C86B}"/>
    <hyperlink ref="B2677" r:id="rId2735" xr:uid="{6D58054E-CD0C-5340-805C-2E475ADEABBD}"/>
    <hyperlink ref="B2678" r:id="rId2736" xr:uid="{86BB165B-DB96-9146-B55C-F9F861B4EDBD}"/>
    <hyperlink ref="B2679" r:id="rId2737" xr:uid="{BDC9CF49-A8B4-E14B-A1F2-806B0E3C9652}"/>
    <hyperlink ref="B2680" r:id="rId2738" xr:uid="{F5D04BED-D8EC-DA47-8AA2-418745015BA7}"/>
    <hyperlink ref="B2681" r:id="rId2739" xr:uid="{B7E258AB-35AB-F04A-8BDE-B6BC6FD8488D}"/>
    <hyperlink ref="B2682" r:id="rId2740" xr:uid="{18FD1421-5DF1-7C4F-B79B-116E2ECE5A5D}"/>
    <hyperlink ref="B2683" r:id="rId2741" xr:uid="{B2E8245E-EF90-5349-AE12-AD5EE8118CF0}"/>
    <hyperlink ref="B2684" r:id="rId2742" xr:uid="{E0798EE5-2015-914D-82E8-8EB968CFC0A0}"/>
    <hyperlink ref="B2685" r:id="rId2743" xr:uid="{53CFB6F9-98C5-C34C-BC7B-3A72E49CD617}"/>
    <hyperlink ref="B2686" r:id="rId2744" xr:uid="{929F659B-24E8-9843-BE85-DFD109AE4B2C}"/>
    <hyperlink ref="B2687" r:id="rId2745" xr:uid="{797F6D78-699F-3B4D-A232-D2C262CF198D}"/>
    <hyperlink ref="B2688" r:id="rId2746" xr:uid="{29AF72BA-8641-4047-8D2A-308E0F2415BC}"/>
    <hyperlink ref="B2689" r:id="rId2747" xr:uid="{9292037E-2147-DC4E-B5C7-BEB1F4D96B67}"/>
    <hyperlink ref="B2690" r:id="rId2748" xr:uid="{A335EB3B-D490-1348-A375-C39BBF305E90}"/>
    <hyperlink ref="B2691" r:id="rId2749" xr:uid="{ACF3C600-88AC-3944-BDDC-913CE31D3E47}"/>
    <hyperlink ref="B2692" r:id="rId2750" xr:uid="{50B071FC-4B39-A34C-B2A0-3506C711A0D2}"/>
    <hyperlink ref="B2693" r:id="rId2751" xr:uid="{E84E5765-2451-0B48-968E-2043C5D4A428}"/>
    <hyperlink ref="B2694" r:id="rId2752" xr:uid="{26610371-F058-8A4F-AFF2-E44A63B3E55B}"/>
    <hyperlink ref="B2695" r:id="rId2753" xr:uid="{9BE8EBB5-826A-8C42-B02F-6C96F15B3143}"/>
    <hyperlink ref="B2696" r:id="rId2754" xr:uid="{288101ED-035F-C74A-A5C3-1FC06EA62CAB}"/>
    <hyperlink ref="B2697" r:id="rId2755" xr:uid="{37ABE5A2-7F91-D544-8B40-F6148921B97D}"/>
    <hyperlink ref="B2698" r:id="rId2756" xr:uid="{728B3B32-2081-CF43-8C0A-ED1DF2BAEEC2}"/>
    <hyperlink ref="B2699" r:id="rId2757" xr:uid="{D40BF31E-C995-8F41-95E1-C0F557F8DC75}"/>
    <hyperlink ref="B2700" r:id="rId2758" xr:uid="{969C19A9-B017-6B46-9690-0FD5F0F3312D}"/>
    <hyperlink ref="B2701" r:id="rId2759" xr:uid="{A87AA431-2472-AC42-91B5-FA3633AA1D9E}"/>
    <hyperlink ref="B2702" r:id="rId2760" xr:uid="{793375C0-9519-1945-8FA1-A67C120F609F}"/>
    <hyperlink ref="B2703" r:id="rId2761" xr:uid="{8D3E9CDC-B171-CE4B-BC8C-2836761E098D}"/>
    <hyperlink ref="B2704" r:id="rId2762" xr:uid="{E8F45DE9-B38E-4B48-865D-E912205B1B60}"/>
    <hyperlink ref="B2705" r:id="rId2763" xr:uid="{18002834-AD8B-534C-98F2-D4DCB839F1A1}"/>
    <hyperlink ref="B2706" r:id="rId2764" xr:uid="{8C990818-93A2-FB4E-889F-8E25709C5759}"/>
    <hyperlink ref="B2707" r:id="rId2765" xr:uid="{53309F5E-B880-A049-9CFD-37F31D209469}"/>
    <hyperlink ref="B2708" r:id="rId2766" xr:uid="{D8C9A76F-3F6A-4645-9F7C-C92A34185542}"/>
    <hyperlink ref="B2709" r:id="rId2767" xr:uid="{F8430D0B-B8D4-A448-86E3-02BE4452CE0A}"/>
    <hyperlink ref="B2710" r:id="rId2768" xr:uid="{61FBCE70-3317-844B-BDC7-548FE19E616E}"/>
    <hyperlink ref="B2711" r:id="rId2769" xr:uid="{F6F04F38-1839-3D4D-97EF-A36B961FEC0B}"/>
    <hyperlink ref="B2712" r:id="rId2770" xr:uid="{62913C56-18A3-B945-9F6D-41DA69642ACA}"/>
    <hyperlink ref="B2713" r:id="rId2771" xr:uid="{7261DF8B-2ACD-A143-9EEF-A212AE8940AC}"/>
    <hyperlink ref="B2714" r:id="rId2772" xr:uid="{62B4E0BF-ACDD-D442-B9B5-FCCC09E33354}"/>
    <hyperlink ref="B2715" r:id="rId2773" xr:uid="{49D400FD-C487-084C-81C9-67DF1426EE14}"/>
    <hyperlink ref="B2716" r:id="rId2774" xr:uid="{D630F080-CFAF-3343-9978-7311BBBA0A43}"/>
    <hyperlink ref="B2717" r:id="rId2775" xr:uid="{75EDCD2B-082E-184F-9589-A915F3A0D96C}"/>
    <hyperlink ref="B2718" r:id="rId2776" xr:uid="{79CE36F6-368C-AA4F-992C-47ABB1D3479F}"/>
    <hyperlink ref="B2719" r:id="rId2777" xr:uid="{6981CD30-E7D8-A340-954B-BD593ECA1ECA}"/>
    <hyperlink ref="B2720" r:id="rId2778" xr:uid="{41618203-34E0-F345-87CC-C8A39D77E8A2}"/>
    <hyperlink ref="B2721" r:id="rId2779" xr:uid="{6717C80E-3A47-654C-A9A5-4DBDC71DEE0F}"/>
    <hyperlink ref="B2722" r:id="rId2780" xr:uid="{FF71CD35-1A8E-244D-AC8E-2C374DF75DD9}"/>
    <hyperlink ref="B2723" r:id="rId2781" xr:uid="{A4B34ADE-D83D-2B4A-A65E-E6569DE7F039}"/>
    <hyperlink ref="B2724" r:id="rId2782" xr:uid="{32AA1ACF-1B15-D941-9A3A-73DDF06C500E}"/>
    <hyperlink ref="A2725" r:id="rId2783" xr:uid="{7689D334-E15C-A64A-A6B8-912D2F0FEF40}"/>
    <hyperlink ref="B2725" r:id="rId2784" xr:uid="{012FC702-E220-B446-945A-5DBE738F8597}"/>
    <hyperlink ref="B2726" r:id="rId2785" xr:uid="{45DC72A1-FF64-DB47-8000-975CC1AF8846}"/>
    <hyperlink ref="B2727" r:id="rId2786" xr:uid="{96A52E0D-B6EC-664F-A880-E87C4EDD0689}"/>
    <hyperlink ref="B2728" r:id="rId2787" xr:uid="{DFFF241B-CF38-4446-9C18-B77262A6520F}"/>
    <hyperlink ref="B2729" r:id="rId2788" xr:uid="{EBF2D92E-B69D-8E4F-8089-C766AE70E9D9}"/>
    <hyperlink ref="B2730" r:id="rId2789" xr:uid="{B9FB48A9-E374-EC4F-8BBD-DC5C3B6A68C5}"/>
    <hyperlink ref="B2731" r:id="rId2790" xr:uid="{B2AD9943-9151-E843-B1CE-E3FE4EB9E528}"/>
    <hyperlink ref="B2732" r:id="rId2791" xr:uid="{2D5577B1-A4EF-8B4D-9EE0-E5A4DC6E040D}"/>
    <hyperlink ref="B2733" r:id="rId2792" xr:uid="{D23733FE-3917-7C4A-86B5-DC13A4C49BE9}"/>
    <hyperlink ref="B2734" r:id="rId2793" xr:uid="{B4B86F37-BBA2-CA49-A7C8-18C43B320FAF}"/>
    <hyperlink ref="B2735" r:id="rId2794" xr:uid="{7FDD8A8C-5114-B745-A82D-E83394184DF9}"/>
    <hyperlink ref="B2736" r:id="rId2795" xr:uid="{85E0813F-1F8B-0E4F-B6C7-945ED6F6F3ED}"/>
    <hyperlink ref="B2737" r:id="rId2796" xr:uid="{1B832D0C-C8AB-B441-8492-56A57A089206}"/>
    <hyperlink ref="B2738" r:id="rId2797" xr:uid="{62DECC28-69AA-F545-A491-0E82393E6B88}"/>
    <hyperlink ref="B2739" r:id="rId2798" xr:uid="{ECBC51F8-8F1C-9042-BF5D-A9706D1C5A48}"/>
    <hyperlink ref="B2740" r:id="rId2799" xr:uid="{1372341C-2092-DA4C-9798-B9A6479E2432}"/>
    <hyperlink ref="B2741" r:id="rId2800" xr:uid="{D409ACA9-6362-FD4C-8B38-79017C9136AE}"/>
    <hyperlink ref="B2742" r:id="rId2801" xr:uid="{13E5865F-8C96-814A-963A-A07CAE698249}"/>
    <hyperlink ref="B2743" r:id="rId2802" xr:uid="{FC506110-309E-8449-BC02-AD39E06487EC}"/>
    <hyperlink ref="B2744" r:id="rId2803" xr:uid="{F691EC96-56B4-0442-9265-B3C64BE0DB8B}"/>
    <hyperlink ref="B2745" r:id="rId2804" xr:uid="{BADE3065-BC16-2847-8835-1A3BBD29F4D9}"/>
    <hyperlink ref="B2746" r:id="rId2805" xr:uid="{781B79A7-67BC-FC46-BCA8-F404A62A713E}"/>
    <hyperlink ref="B2747" r:id="rId2806" xr:uid="{6DF0BEFA-FE90-4C4A-A980-B5EE23F03610}"/>
    <hyperlink ref="B2748" r:id="rId2807" xr:uid="{FE8F3B07-3429-FA43-9A94-3318F9BC35F4}"/>
    <hyperlink ref="B2749" r:id="rId2808" xr:uid="{2E4B029E-4232-134A-9357-086F023C88CF}"/>
    <hyperlink ref="B2750" r:id="rId2809" xr:uid="{3615539F-CD1E-1749-8CE2-321AA7CE5060}"/>
    <hyperlink ref="B2751" r:id="rId2810" xr:uid="{94A3F494-8D64-2E45-BB39-6470F387FBA2}"/>
    <hyperlink ref="B2752" r:id="rId2811" xr:uid="{B032B231-84F2-514E-ACD9-65E0C23623A7}"/>
    <hyperlink ref="B2753" r:id="rId2812" xr:uid="{FD362507-6DC5-5E42-8638-7CE972130511}"/>
    <hyperlink ref="B2754" r:id="rId2813" xr:uid="{66670653-474E-E145-A275-24B16AB3B5CA}"/>
    <hyperlink ref="B2755" r:id="rId2814" xr:uid="{43A0DBC1-1353-934D-8B9C-6E4445963C4A}"/>
    <hyperlink ref="B2756" r:id="rId2815" xr:uid="{552CAE0D-7CD7-AB4F-9EF6-FE18DDFE4BF7}"/>
    <hyperlink ref="B2757" r:id="rId2816" xr:uid="{770E6B72-7EFD-FB46-B0D7-DC68C2033B7B}"/>
    <hyperlink ref="B2758" r:id="rId2817" xr:uid="{EADE83C8-0222-314D-9C91-1F4A10C9CE3C}"/>
    <hyperlink ref="B2759" r:id="rId2818" xr:uid="{BA6A4EA3-E7A8-9143-BF64-F8BBA72274E3}"/>
    <hyperlink ref="B2760" r:id="rId2819" xr:uid="{6B8943CB-CF93-0746-AE09-F797335D2E2A}"/>
    <hyperlink ref="B2761" r:id="rId2820" xr:uid="{71F28EB2-B922-5C4D-B21A-A30F6D53448E}"/>
    <hyperlink ref="B2762" r:id="rId2821" xr:uid="{53F3BBEB-6CAB-4141-8E8F-15749FDCE07B}"/>
    <hyperlink ref="B2763" r:id="rId2822" xr:uid="{AF98E729-562E-F840-ABDE-742847949023}"/>
    <hyperlink ref="B2764" r:id="rId2823" xr:uid="{5CC5206D-B41C-7C4E-A672-2C1DD1A53E39}"/>
    <hyperlink ref="B2765" r:id="rId2824" xr:uid="{CAAC121D-0F7B-3F46-AA0F-6B93D932E5F5}"/>
    <hyperlink ref="B2766" r:id="rId2825" xr:uid="{3012B0B1-F49A-FD44-88F3-A31081F0D0A8}"/>
    <hyperlink ref="B2767" r:id="rId2826" xr:uid="{FD872E94-9FC0-944A-B712-85EC5F160DA1}"/>
    <hyperlink ref="B2768" r:id="rId2827" xr:uid="{7CBC0F66-2254-CA4A-B1A2-0ED8EFECFB7C}"/>
    <hyperlink ref="B2769" r:id="rId2828" xr:uid="{178B6F34-1026-464D-B1BC-CCC9778BD2BD}"/>
    <hyperlink ref="B2770" r:id="rId2829" xr:uid="{C6A90D0B-77F8-684F-B931-312166D882B2}"/>
    <hyperlink ref="B2771" r:id="rId2830" xr:uid="{78169EB8-586A-2A4C-9DF6-6CAA66487B77}"/>
    <hyperlink ref="B2772" r:id="rId2831" xr:uid="{A9EB2A58-06E8-E741-B53A-38754521C564}"/>
    <hyperlink ref="B2773" r:id="rId2832" xr:uid="{6E2D9B70-000D-C44A-B1A8-DF733F79830A}"/>
    <hyperlink ref="B2774" r:id="rId2833" xr:uid="{B94A48FF-5B71-BE46-8BDC-375EA4166AC1}"/>
    <hyperlink ref="B2775" r:id="rId2834" xr:uid="{6270308E-2FCD-AE43-8564-20D17EED0103}"/>
    <hyperlink ref="B2776" r:id="rId2835" xr:uid="{72E60BC0-3EC4-4248-A173-BAD6DD64459E}"/>
    <hyperlink ref="A2777" r:id="rId2836" display="EngineRoom.io" xr:uid="{77C62D9D-D480-E640-9EF4-DD0112DA763C}"/>
    <hyperlink ref="B2777" r:id="rId2837" xr:uid="{3C83E5F0-34F2-9345-8816-7FD38E804610}"/>
    <hyperlink ref="B2778" r:id="rId2838" xr:uid="{40E944CD-A73B-EF4E-B0E7-C614EE0DEF1D}"/>
    <hyperlink ref="B2779" r:id="rId2839" xr:uid="{CE96D49F-B4BC-584D-B930-D0F4579E14B8}"/>
    <hyperlink ref="B2780" r:id="rId2840" xr:uid="{B38F486B-D629-A54A-BDBF-652F2481E18C}"/>
    <hyperlink ref="B2781" r:id="rId2841" xr:uid="{F86C74D1-26AC-4D4B-BD49-432C1739E886}"/>
    <hyperlink ref="B2782" r:id="rId2842" xr:uid="{C0FF9A77-EE61-FB42-9B5B-6599CA23B1E2}"/>
    <hyperlink ref="B2783" r:id="rId2843" xr:uid="{B34D5C40-C67A-7549-9767-1D41D4E6A4E6}"/>
    <hyperlink ref="B2784" r:id="rId2844" xr:uid="{6D41B43F-8732-C141-98F9-872D4F5E9C41}"/>
    <hyperlink ref="A2785" r:id="rId2845" xr:uid="{74F0C251-0BD7-8549-8A30-BFAB46B83CBA}"/>
    <hyperlink ref="B2785" r:id="rId2846" xr:uid="{71AFEF4E-F3B2-8D4A-B137-FCEA4CDB7086}"/>
    <hyperlink ref="B2786" r:id="rId2847" xr:uid="{2522F4EE-549D-B64C-B61B-47E2AC4549DA}"/>
    <hyperlink ref="B2787" r:id="rId2848" xr:uid="{8A373500-A4B7-EA47-A835-54A6E46A25D3}"/>
    <hyperlink ref="B2788" r:id="rId2849" xr:uid="{8AD32193-CB2B-744D-A580-889C74E4BB33}"/>
    <hyperlink ref="B2789" r:id="rId2850" xr:uid="{856D5354-D8F4-4D4B-8DF6-8BB17B78BD1C}"/>
    <hyperlink ref="B2790" r:id="rId2851" xr:uid="{10609E14-0B38-DC4C-96E8-A13C4A1A026B}"/>
    <hyperlink ref="B2791" r:id="rId2852" xr:uid="{B4C934CA-261A-D242-906C-34CE3B10879E}"/>
    <hyperlink ref="B2792" r:id="rId2853" xr:uid="{995117EE-D0E6-8648-B675-F7DDE307B5A1}"/>
    <hyperlink ref="B2793" r:id="rId2854" xr:uid="{AAA33B17-A06C-3049-911E-6EC93BBB34B9}"/>
    <hyperlink ref="B2794" r:id="rId2855" xr:uid="{FBF197C8-0BEE-3344-AAB6-E89FF15080F2}"/>
    <hyperlink ref="B2795" r:id="rId2856" xr:uid="{6A1FFA9D-1A46-DA43-9C2B-2CA3A7173440}"/>
    <hyperlink ref="B2796" r:id="rId2857" xr:uid="{5E891711-FA05-C74E-A4DF-E64C6F9710A9}"/>
    <hyperlink ref="B2797" r:id="rId2858" xr:uid="{AB0DCA66-2FF0-904D-9C51-5511D274A58A}"/>
    <hyperlink ref="B2798" r:id="rId2859" xr:uid="{5EBB2331-5A19-D846-9996-95F8C20C62A5}"/>
    <hyperlink ref="B2799" r:id="rId2860" xr:uid="{01754FA6-E47E-6143-910C-7E69ADC7E42F}"/>
    <hyperlink ref="B2800" r:id="rId2861" xr:uid="{8347A1B7-1346-9149-B267-AC4D15E45553}"/>
    <hyperlink ref="B2801" r:id="rId2862" xr:uid="{ABE57FBA-45D5-814D-B82A-2FBC76778695}"/>
    <hyperlink ref="B2802" r:id="rId2863" xr:uid="{E18DA90A-7AE6-AC4E-A5A3-2A3E4F32A528}"/>
    <hyperlink ref="B2803" r:id="rId2864" xr:uid="{690B51BC-9C65-1442-890A-3DC611380434}"/>
    <hyperlink ref="B2804" r:id="rId2865" xr:uid="{B42159F9-36BF-A54F-9B35-A5CA4365F32E}"/>
    <hyperlink ref="B2805" r:id="rId2866" xr:uid="{564CDEA7-5A5E-E046-BB27-A1CAEBCA8386}"/>
    <hyperlink ref="B2806" r:id="rId2867" xr:uid="{A4BFAE48-0B0C-0E47-8959-AE476CE1A1D8}"/>
    <hyperlink ref="B2807" r:id="rId2868" xr:uid="{2177ADEF-1A3D-D841-BC46-F46CD079131B}"/>
    <hyperlink ref="B2808" r:id="rId2869" xr:uid="{C6520A10-34F2-B441-ABBB-FA0B8DEEC6F6}"/>
    <hyperlink ref="B2809" r:id="rId2870" xr:uid="{D8A9B186-4E07-4447-84FD-B221FB6F38D3}"/>
    <hyperlink ref="B2810" r:id="rId2871" xr:uid="{2DBCA819-AD7C-3640-B9FC-0DCBDFF45A3F}"/>
    <hyperlink ref="B2811" r:id="rId2872" xr:uid="{F61CBFA9-BD97-BA47-B201-556BA84F1120}"/>
    <hyperlink ref="B2812" r:id="rId2873" xr:uid="{BE009CF6-6A2F-D942-8B70-B4CBE3962E61}"/>
    <hyperlink ref="B2813" r:id="rId2874" xr:uid="{B95171C0-C727-2747-82F0-49A9CC09AA81}"/>
    <hyperlink ref="B2814" r:id="rId2875" xr:uid="{331B45A3-25EF-8845-92E0-AE59DD17A744}"/>
    <hyperlink ref="B2815" r:id="rId2876" xr:uid="{7C24572E-73D8-6543-9578-A7251F0A3238}"/>
    <hyperlink ref="B2816" r:id="rId2877" xr:uid="{299391E4-449D-B345-8403-CE74C460DF20}"/>
    <hyperlink ref="B2817" r:id="rId2878" xr:uid="{D83A68BD-59DD-F545-9659-4E0C36291952}"/>
    <hyperlink ref="B2818" r:id="rId2879" xr:uid="{C7E0C0BE-7D05-7346-B3B9-5DAE76F0B20B}"/>
    <hyperlink ref="B2819" r:id="rId2880" xr:uid="{C2348F03-901D-074D-9DFC-7050D3FD887F}"/>
    <hyperlink ref="B2820" r:id="rId2881" xr:uid="{54FF8ABC-FFE8-C747-9879-04BF93C12490}"/>
    <hyperlink ref="B2821" r:id="rId2882" xr:uid="{9E696555-5F84-A146-8325-FA76993F8508}"/>
    <hyperlink ref="B2822" r:id="rId2883" xr:uid="{F0E18888-081D-4D47-8E70-639318AC6C9C}"/>
    <hyperlink ref="B2823" r:id="rId2884" xr:uid="{DDA7D673-0A46-7449-B083-232BC0840FE3}"/>
    <hyperlink ref="B2824" r:id="rId2885" xr:uid="{635C9F9F-ADA6-4644-A353-A97F4611D7EA}"/>
    <hyperlink ref="B2825" r:id="rId2886" xr:uid="{4BC97D76-1E14-4E49-88C4-72322CB64522}"/>
    <hyperlink ref="B2826" r:id="rId2887" xr:uid="{723F8EB1-516A-934C-9203-CD6585DECC89}"/>
    <hyperlink ref="B2827" r:id="rId2888" xr:uid="{EDA35C18-519F-9840-A82A-990E68C1F4A3}"/>
    <hyperlink ref="B2828" r:id="rId2889" xr:uid="{CDC9C1EB-1F7A-714B-AB1A-B48C5BE0C4C7}"/>
    <hyperlink ref="B2829" r:id="rId2890" xr:uid="{95645D6B-F678-2744-B806-2EA8131AC035}"/>
    <hyperlink ref="B2830" r:id="rId2891" xr:uid="{6CAF986B-2604-D249-8CDD-61A72FA34BB5}"/>
    <hyperlink ref="B2831" r:id="rId2892" xr:uid="{92D3DFC1-116F-4741-9453-6CE70C8C91C7}"/>
    <hyperlink ref="B2832" r:id="rId2893" xr:uid="{659545D5-7D1A-D244-825E-6139A5C898C8}"/>
    <hyperlink ref="B2833" r:id="rId2894" xr:uid="{58F52DB6-02EB-5E45-A8D4-8DDDF5A41E7E}"/>
    <hyperlink ref="B2834" r:id="rId2895" xr:uid="{F0212977-4984-164E-910D-46E7D41D0382}"/>
    <hyperlink ref="B2835" r:id="rId2896" xr:uid="{2FA04FDC-A0E1-D345-8125-7E44D1E7177A}"/>
    <hyperlink ref="B2836" r:id="rId2897" xr:uid="{162E291B-24FA-BB43-89CA-F3FF39AF9704}"/>
    <hyperlink ref="B2837" r:id="rId2898" xr:uid="{66DEC9D6-311C-BB41-85DD-469D63CA77AD}"/>
    <hyperlink ref="B2838" r:id="rId2899" xr:uid="{D912697B-192E-064D-A670-76005913D8BF}"/>
    <hyperlink ref="B2839" r:id="rId2900" xr:uid="{48E2B45B-73E4-CF41-8398-517D3216F766}"/>
    <hyperlink ref="B2840" r:id="rId2901" xr:uid="{7E81B8F7-C4D3-C04F-909B-51C7E7277DCC}"/>
    <hyperlink ref="B2841" r:id="rId2902" xr:uid="{848A08D4-6D83-F64D-98E6-BD81BABE3394}"/>
    <hyperlink ref="B2842" r:id="rId2903" xr:uid="{A061E965-9FBA-1D4D-B1AD-251A8B88D595}"/>
    <hyperlink ref="B2843" r:id="rId2904" xr:uid="{43EBDD07-98BD-3343-9740-90D2F9A35BB1}"/>
    <hyperlink ref="B2844" r:id="rId2905" xr:uid="{4FDF88B9-1DE9-E445-8601-B12CEB7F82D0}"/>
    <hyperlink ref="B2845" r:id="rId2906" xr:uid="{0341C868-E96D-B144-8A28-EA0CD509F8F5}"/>
    <hyperlink ref="B2846" r:id="rId2907" xr:uid="{D12D72EB-67F7-7B4E-B2A6-EA2643CF7385}"/>
    <hyperlink ref="B2847" r:id="rId2908" xr:uid="{4C2F591E-8238-E24F-9C1E-DCB0809B6E71}"/>
    <hyperlink ref="B2848" r:id="rId2909" xr:uid="{E8481572-35F3-D047-85D5-A65E4A4923C6}"/>
    <hyperlink ref="B2849" r:id="rId2910" xr:uid="{CDA58FFA-B403-6A44-9E43-63C7C13CF57D}"/>
    <hyperlink ref="B2850" r:id="rId2911" xr:uid="{0114640D-09C3-544B-9D24-56956391A9E6}"/>
    <hyperlink ref="B2851" r:id="rId2912" xr:uid="{A11C8398-060F-C841-87A8-F71805FFF5B7}"/>
    <hyperlink ref="B2852" r:id="rId2913" xr:uid="{60142679-F4F2-AA41-BBC9-A1FAD41BAD72}"/>
    <hyperlink ref="B2853" r:id="rId2914" xr:uid="{49770B5E-C191-B745-A22A-B4C51D9AE544}"/>
    <hyperlink ref="B2854" r:id="rId2915" xr:uid="{F60647EB-DD7D-FE42-A4AC-26188CFF1579}"/>
    <hyperlink ref="B2855" r:id="rId2916" xr:uid="{41C54BC8-10E5-1147-832D-72E9CFB505D1}"/>
    <hyperlink ref="B2856" r:id="rId2917" xr:uid="{BFCBFCD9-20BA-6B43-9C78-DBC0146ACA97}"/>
    <hyperlink ref="B2857" r:id="rId2918" xr:uid="{C56ACD60-9AAC-5A47-BABA-7461607C984E}"/>
    <hyperlink ref="B2858" r:id="rId2919" xr:uid="{7DCA7B81-FCA9-214D-8E98-0458152454F4}"/>
    <hyperlink ref="B2859" r:id="rId2920" xr:uid="{63EAB9E1-4534-234A-8888-9BA3091193A4}"/>
    <hyperlink ref="B2860" r:id="rId2921" xr:uid="{39551AD5-134C-904D-9E0A-DC9B18DB34A8}"/>
    <hyperlink ref="B2861" r:id="rId2922" xr:uid="{6996FBBB-5610-1746-A49F-6E3FA2E4B6C1}"/>
    <hyperlink ref="B2862" r:id="rId2923" xr:uid="{23EDB032-4841-C647-B068-E026F5787D64}"/>
    <hyperlink ref="B2863" r:id="rId2924" xr:uid="{A2C2AC6A-717F-2C48-BF6E-FD8EE91131B1}"/>
    <hyperlink ref="B2864" r:id="rId2925" xr:uid="{24704665-F4D0-1E4E-9C97-ACC9A3C86727}"/>
    <hyperlink ref="B2865" r:id="rId2926" xr:uid="{47FE3B51-FC24-5D48-BC38-29EB9C2D89E3}"/>
    <hyperlink ref="B2866" r:id="rId2927" xr:uid="{D3EEEE41-4977-4C4D-957F-41E1FA56595B}"/>
    <hyperlink ref="B2867" r:id="rId2928" xr:uid="{C78FCD6A-91AF-DC42-95E8-7A3BBF72CCC9}"/>
    <hyperlink ref="B2868" r:id="rId2929" xr:uid="{2D69C5F3-C85F-9640-9911-425F7367C292}"/>
    <hyperlink ref="B2869" r:id="rId2930" xr:uid="{9B595341-98C4-C344-BB0E-DEF369ACD9D3}"/>
    <hyperlink ref="B2870" r:id="rId2931" xr:uid="{A55603C5-71C4-B04D-9E30-DDDACDC7DAFE}"/>
    <hyperlink ref="B2871" r:id="rId2932" xr:uid="{2528B6CC-DBCD-374E-887B-BB3CB5F0ED8F}"/>
    <hyperlink ref="B2872" r:id="rId2933" xr:uid="{369D84F7-34E3-7344-957A-2BEC15379FC7}"/>
    <hyperlink ref="B2873" r:id="rId2934" xr:uid="{F3A92276-0AEE-3E41-80BB-DD8B5ECCC164}"/>
    <hyperlink ref="B2874" r:id="rId2935" xr:uid="{F5FD376A-53D5-D344-8312-F0E3BB4E9C59}"/>
    <hyperlink ref="B2875" r:id="rId2936" xr:uid="{DC3FAA9C-61A1-7F48-807A-ECC1614D48A8}"/>
    <hyperlink ref="B2876" r:id="rId2937" xr:uid="{AC2AF1F2-E88F-D241-87F6-D34DEBCF1D17}"/>
    <hyperlink ref="B2877" r:id="rId2938" xr:uid="{7C954BA9-B5C6-2649-8005-07F443064A47}"/>
    <hyperlink ref="B2878" r:id="rId2939" xr:uid="{44C63C19-1E3B-D14E-8FB7-C18F255B2A7B}"/>
    <hyperlink ref="B2879" r:id="rId2940" xr:uid="{8D5B38DA-A716-B642-BCEF-A4B607BAF55F}"/>
    <hyperlink ref="B2880" r:id="rId2941" xr:uid="{91203366-F2F3-EF4B-ACE7-0B144D4FF146}"/>
    <hyperlink ref="B2881" r:id="rId2942" xr:uid="{E2E7BFA3-9BAB-1D43-B8CE-0055F5799BE4}"/>
    <hyperlink ref="B2882" r:id="rId2943" xr:uid="{923AEA58-93DD-3E4F-ADD3-9FC026480AE3}"/>
    <hyperlink ref="B2883" r:id="rId2944" xr:uid="{4AED36B3-6136-6D4C-809D-14717FB7488C}"/>
    <hyperlink ref="B2884" r:id="rId2945" xr:uid="{577911C6-75DD-1244-92ED-960EA7BFE148}"/>
    <hyperlink ref="B2885" r:id="rId2946" xr:uid="{E1AF05B2-225C-9E4F-817C-8520C9F474C9}"/>
    <hyperlink ref="B2886" r:id="rId2947" xr:uid="{02399851-8536-2C43-B241-F6BBA1F9C6A7}"/>
    <hyperlink ref="B2887" r:id="rId2948" xr:uid="{398FA6CE-2F36-E849-AEB9-615FBB5032DE}"/>
    <hyperlink ref="B2888" r:id="rId2949" xr:uid="{F501CEF6-2B3F-5144-83C9-B397F0B110F5}"/>
    <hyperlink ref="B2889" r:id="rId2950" xr:uid="{4546E843-37D0-ED44-87E0-C01F972A9E29}"/>
    <hyperlink ref="B2890" r:id="rId2951" xr:uid="{8B1A8406-9D3A-5943-8F7B-FE49B89E5D66}"/>
    <hyperlink ref="B2891" r:id="rId2952" xr:uid="{588F7924-526E-3546-BE51-297CA6DCCED2}"/>
    <hyperlink ref="B2892" r:id="rId2953" xr:uid="{5E1BD808-0841-2C43-8E04-9F2BB81A788A}"/>
    <hyperlink ref="B2893" r:id="rId2954" xr:uid="{6071984C-10F5-874E-91CA-798E14417443}"/>
    <hyperlink ref="B2894" r:id="rId2955" xr:uid="{92559AD8-FE05-A541-9A14-39865DB68581}"/>
    <hyperlink ref="B2895" r:id="rId2956" xr:uid="{CE969F21-30D7-D54A-B47C-5763E87564F7}"/>
    <hyperlink ref="B2896" r:id="rId2957" xr:uid="{8FA3EEFE-5064-164C-990B-EB11C0D41231}"/>
    <hyperlink ref="B2897" r:id="rId2958" xr:uid="{DCAF62B8-4157-944E-88CE-A2A7F312B21C}"/>
    <hyperlink ref="B2898" r:id="rId2959" xr:uid="{B67D0A39-F312-0043-86B9-1765E794C531}"/>
    <hyperlink ref="B2899" r:id="rId2960" xr:uid="{253201EC-2BDE-2D48-AE29-AC47123E7B25}"/>
    <hyperlink ref="B2900" r:id="rId2961" xr:uid="{A512C700-4F3F-364C-A2E5-39396BF646B7}"/>
    <hyperlink ref="B2901" r:id="rId2962" xr:uid="{37D6B87D-5584-B94D-9089-FE100F7AEB45}"/>
    <hyperlink ref="B2902" r:id="rId2963" xr:uid="{6D71F421-72E7-AC46-950C-9E38706C9FC7}"/>
    <hyperlink ref="B2903" r:id="rId2964" xr:uid="{154EA485-AA61-0045-B821-D0DCEA1DF31B}"/>
    <hyperlink ref="B2904" r:id="rId2965" xr:uid="{B69AA0DA-5044-B547-B129-AB2F650E0AAB}"/>
    <hyperlink ref="B2905" r:id="rId2966" xr:uid="{6782C743-599F-2640-8545-33E90FB47277}"/>
    <hyperlink ref="B2906" r:id="rId2967" xr:uid="{60855BE6-FBF8-C14F-8422-7D053E32C19E}"/>
    <hyperlink ref="B2907" r:id="rId2968" xr:uid="{9BD3EE38-6B6F-3843-864E-7EE6DDFBF562}"/>
    <hyperlink ref="B2908" r:id="rId2969" xr:uid="{6CDC8112-F0D7-CF45-983B-C102F5596DC5}"/>
    <hyperlink ref="B2909" r:id="rId2970" xr:uid="{19C9C256-5800-254C-A199-5DB09EF3D15A}"/>
    <hyperlink ref="B2910" r:id="rId2971" xr:uid="{C0834B31-EB5C-CD44-A5F8-00DBAF5104F7}"/>
    <hyperlink ref="B2911" r:id="rId2972" xr:uid="{E74F67CF-50FD-644E-A9F9-589054C95080}"/>
    <hyperlink ref="B2912" r:id="rId2973" xr:uid="{DFEE788A-C19B-3C43-B37C-E4749205AAB0}"/>
    <hyperlink ref="B2913" r:id="rId2974" xr:uid="{CFA15A74-A444-3241-81C0-74C62C1083FE}"/>
    <hyperlink ref="B2914" r:id="rId2975" xr:uid="{140E1F6A-236E-B54F-8A14-88D1FFF57807}"/>
    <hyperlink ref="B2915" r:id="rId2976" xr:uid="{0DF443DC-400B-3949-BF94-2BC7351469E1}"/>
    <hyperlink ref="B2916" r:id="rId2977" xr:uid="{947167BD-94FB-854D-9AA4-042F6342E8A8}"/>
    <hyperlink ref="B2917" r:id="rId2978" xr:uid="{555B97FB-2C12-AE44-9915-19335A137557}"/>
    <hyperlink ref="B2918" r:id="rId2979" xr:uid="{88098D9D-4154-C145-97EF-50BF874026FA}"/>
    <hyperlink ref="B2919" r:id="rId2980" xr:uid="{038D04C0-C5DA-8B4C-8092-1ED9B99BD0B7}"/>
    <hyperlink ref="B2920" r:id="rId2981" xr:uid="{D43CC1C5-4030-CF4D-A2BC-F4533AF782F2}"/>
    <hyperlink ref="B2921" r:id="rId2982" xr:uid="{37166F26-4CA1-EE43-83BA-A29CF8DA05D2}"/>
    <hyperlink ref="B2922" r:id="rId2983" xr:uid="{E65E1962-6E82-8342-8471-FD55C7EAF315}"/>
    <hyperlink ref="B2923" r:id="rId2984" xr:uid="{8EAF897E-5CA9-4947-9D63-1604DC557C87}"/>
    <hyperlink ref="B2924" r:id="rId2985" xr:uid="{09A602F5-9E48-2A41-8892-45CC4B3968AF}"/>
    <hyperlink ref="B2925" r:id="rId2986" xr:uid="{3ECC74E8-15DA-7547-A303-6AC08BD09C8F}"/>
    <hyperlink ref="B2926" r:id="rId2987" xr:uid="{61903771-04AF-594F-AD39-BE2FAD5727FA}"/>
    <hyperlink ref="B2927" r:id="rId2988" xr:uid="{EF899FFA-C221-C543-BE15-66FDD8C51B7B}"/>
    <hyperlink ref="B2928" r:id="rId2989" xr:uid="{FCF9E5F2-2BA9-A340-AC45-D8A5F0B52E64}"/>
    <hyperlink ref="B2929" r:id="rId2990" xr:uid="{F854C489-D2D2-9D42-BDC2-F4C4BDAE4C0B}"/>
    <hyperlink ref="B2930" r:id="rId2991" xr:uid="{B4B1D99A-880F-C847-BBB0-D2A7606B0C87}"/>
    <hyperlink ref="B2931" r:id="rId2992" xr:uid="{035F9702-F56E-264E-AAF7-EE668DB2BA3D}"/>
    <hyperlink ref="B2932" r:id="rId2993" xr:uid="{CE06FF99-67E6-5143-89A2-DDCC867499E5}"/>
    <hyperlink ref="B2933" r:id="rId2994" xr:uid="{4BA53AB9-F638-D64C-8258-6ECF827C05B9}"/>
    <hyperlink ref="B2934" r:id="rId2995" xr:uid="{195A0A86-DE74-B548-A565-44AF4E3D6DFE}"/>
    <hyperlink ref="B2935" r:id="rId2996" xr:uid="{132B5E93-416A-F340-9093-D7BF26A4D8E6}"/>
    <hyperlink ref="B2936" r:id="rId2997" xr:uid="{A20CE960-A16F-A145-80A2-D751976B2833}"/>
    <hyperlink ref="B2937" r:id="rId2998" xr:uid="{FE537FBF-A05C-284B-88F0-519837659626}"/>
    <hyperlink ref="B2938" r:id="rId2999" xr:uid="{9CD3283E-67F9-1644-A799-CE0229F8AC88}"/>
    <hyperlink ref="B2939" r:id="rId3000" xr:uid="{EE4205EE-AED7-054B-BFF1-8A88263A17F7}"/>
    <hyperlink ref="B2940" r:id="rId3001" xr:uid="{89DAA725-3906-A44D-83FF-40804E6A19DB}"/>
    <hyperlink ref="B2941" r:id="rId3002" xr:uid="{7834E702-0E30-AA4F-8FED-DFEB40A2D657}"/>
    <hyperlink ref="B2942" r:id="rId3003" xr:uid="{95FFDC4A-F460-CD4A-947F-EFAA0D273456}"/>
    <hyperlink ref="B2943" r:id="rId3004" xr:uid="{E9864F10-432C-4C45-BCE3-2ED43FADE638}"/>
    <hyperlink ref="B2944" r:id="rId3005" xr:uid="{9CFA1503-6A8F-FA49-B205-D121414C2780}"/>
    <hyperlink ref="B2945" r:id="rId3006" xr:uid="{397D72FB-A037-4141-B758-D3C61C35007B}"/>
    <hyperlink ref="B2946" r:id="rId3007" xr:uid="{2498F550-5722-3941-909F-FEE96EC7E132}"/>
    <hyperlink ref="B2947" r:id="rId3008" xr:uid="{C161464D-64DD-FD4D-9AFE-71AD52F400A2}"/>
    <hyperlink ref="B2948" r:id="rId3009" xr:uid="{45EF99CF-914B-3D44-873C-B385EBC07ABC}"/>
    <hyperlink ref="B2949" r:id="rId3010" xr:uid="{D4062833-D36E-8042-B0F3-77F6A340EAF5}"/>
    <hyperlink ref="B2950" r:id="rId3011" xr:uid="{94A4345B-AB7F-0549-8DEA-32119CA6873A}"/>
    <hyperlink ref="B2951" r:id="rId3012" xr:uid="{3024D75A-24E8-ED4C-9B7D-BECC1612DCC6}"/>
    <hyperlink ref="B2952" r:id="rId3013" xr:uid="{D839A509-6D15-D24F-B97A-46E2C50A22A2}"/>
    <hyperlink ref="B2953" r:id="rId3014" xr:uid="{02810DD9-8D84-714A-8705-2BCA0AD9AEE4}"/>
    <hyperlink ref="B2954" r:id="rId3015" xr:uid="{5F571381-8AC3-6A49-A779-52A7E8A5F66A}"/>
    <hyperlink ref="B2955" r:id="rId3016" xr:uid="{99D75874-9331-9D43-896F-0B055FA637E8}"/>
    <hyperlink ref="B2956" r:id="rId3017" xr:uid="{012A3931-28C2-AF40-A4A2-906CE63CEBEA}"/>
    <hyperlink ref="B2957" r:id="rId3018" xr:uid="{486C8144-FB75-134B-A6E5-9C0F7E0D51B8}"/>
    <hyperlink ref="B2958" r:id="rId3019" xr:uid="{92E36692-E40F-3049-A047-6846B3ADDEC4}"/>
    <hyperlink ref="B2959" r:id="rId3020" xr:uid="{084C7BA1-4AC5-0A4B-9B3D-024A2FF8AA5F}"/>
    <hyperlink ref="B2960" r:id="rId3021" xr:uid="{8D8D49CE-F183-2549-87F4-72042D97A1E6}"/>
    <hyperlink ref="B2961" r:id="rId3022" xr:uid="{78FF5FF0-EF07-984A-B525-993A1AC2763B}"/>
    <hyperlink ref="B2962" r:id="rId3023" xr:uid="{DF9B9669-DB93-704D-B873-5B670DFED1A9}"/>
    <hyperlink ref="B2963" r:id="rId3024" xr:uid="{0BC9422C-8641-7C4E-9095-85F95F5CC8E1}"/>
    <hyperlink ref="B2964" r:id="rId3025" xr:uid="{F83556E3-8541-8343-9ABA-284114043370}"/>
    <hyperlink ref="B2965" r:id="rId3026" xr:uid="{D641E5E0-BE45-714C-8C7E-327F09635A23}"/>
    <hyperlink ref="B2966" r:id="rId3027" xr:uid="{B6E23097-4120-A64A-B5DE-62F337DC9A9B}"/>
    <hyperlink ref="B2967" r:id="rId3028" xr:uid="{9B332CD3-2E2C-064B-B8F1-53AFA11DA221}"/>
    <hyperlink ref="B2968" r:id="rId3029" xr:uid="{26D96907-9974-A648-9BCF-3EF7C4669E10}"/>
    <hyperlink ref="B2969" r:id="rId3030" xr:uid="{051CAF7F-8B25-9846-9730-78A66CB530F4}"/>
    <hyperlink ref="B2970" r:id="rId3031" xr:uid="{4B845E0F-A0BC-934A-B848-0107746B2B86}"/>
    <hyperlink ref="B2971" r:id="rId3032" xr:uid="{00772875-D1C7-0649-92CD-2B70DDF87678}"/>
    <hyperlink ref="B2972" r:id="rId3033" xr:uid="{3B9383B1-DE65-0249-B03A-7236238EDC62}"/>
    <hyperlink ref="B2973" r:id="rId3034" xr:uid="{D9B5993E-EEB2-6C42-B229-8D09CD539275}"/>
    <hyperlink ref="B2974" r:id="rId3035" xr:uid="{00CFCEC5-011F-6644-8067-64F83CE2FE0A}"/>
    <hyperlink ref="B2975" r:id="rId3036" xr:uid="{774EF7DB-B72A-F345-8707-D73AB70328E9}"/>
    <hyperlink ref="B2976" r:id="rId3037" xr:uid="{FCC0EE07-699E-9E46-92D1-1D3637DC1972}"/>
    <hyperlink ref="B2977" r:id="rId3038" xr:uid="{52075E48-2865-0647-9349-8852794A1EAC}"/>
    <hyperlink ref="B2978" r:id="rId3039" xr:uid="{AA499E0E-2E6A-D047-A468-6EC4C8F86C2D}"/>
    <hyperlink ref="B2979" r:id="rId3040" xr:uid="{2BE0429D-AACE-B449-B791-E9746D8F381C}"/>
    <hyperlink ref="B2980" r:id="rId3041" xr:uid="{3CA2A10B-AB85-554E-BB1A-7172773E1C3A}"/>
    <hyperlink ref="B2981" r:id="rId3042" xr:uid="{74C3D3DA-84EF-AA4A-9709-587DF8B47BD4}"/>
    <hyperlink ref="B2982" r:id="rId3043" xr:uid="{38AB63E9-2E23-2C41-8788-30EADA774CE4}"/>
    <hyperlink ref="B2983" r:id="rId3044" xr:uid="{3059BE07-BA01-074C-9F29-B8424759D4C4}"/>
    <hyperlink ref="B2984" r:id="rId3045" xr:uid="{E73ED8E3-EC01-6343-88D1-BCDF837BC2E0}"/>
    <hyperlink ref="B2985" r:id="rId3046" xr:uid="{B72DF4F7-16C1-D447-86D1-772196D53DBC}"/>
    <hyperlink ref="B2986" r:id="rId3047" xr:uid="{CCE5F2E6-48FB-9046-8FDC-6D2FEA0013E3}"/>
    <hyperlink ref="B2987" r:id="rId3048" xr:uid="{12A83C73-0464-7F47-A92F-E72619DF89A7}"/>
    <hyperlink ref="B2988" r:id="rId3049" xr:uid="{D89FABC6-B391-3340-8446-94270397CBCE}"/>
    <hyperlink ref="B2989" r:id="rId3050" xr:uid="{4F95758B-4005-B94B-9715-FC171E575ED8}"/>
    <hyperlink ref="B2990" r:id="rId3051" xr:uid="{22355C5B-74E7-FC45-A2FB-B0648E31E491}"/>
    <hyperlink ref="B2991" r:id="rId3052" xr:uid="{8EC6B078-72A9-EE4F-A736-BA1BFC0FEE74}"/>
    <hyperlink ref="B2992" r:id="rId3053" xr:uid="{A78DCEDB-514F-AF48-81FA-B5BEC23F1D81}"/>
    <hyperlink ref="B2993" r:id="rId3054" xr:uid="{2598FE71-0173-1A4C-8B54-02275BEB7DEC}"/>
    <hyperlink ref="B2994" r:id="rId3055" xr:uid="{5E46050B-9DDA-BA46-BE36-01B92222A063}"/>
    <hyperlink ref="B2995" r:id="rId3056" xr:uid="{0444C9C7-1105-1E4E-9917-733036AD1BF7}"/>
    <hyperlink ref="B2996" r:id="rId3057" xr:uid="{98A9CD34-94E5-ED4A-95AD-D10C79451F78}"/>
    <hyperlink ref="B2997" r:id="rId3058" xr:uid="{6E2945DD-841B-164B-87E2-74F3623DD8C1}"/>
    <hyperlink ref="B2998" r:id="rId3059" xr:uid="{E5B78883-06AA-9845-90F9-C991021AC7AB}"/>
    <hyperlink ref="B2999" r:id="rId3060" xr:uid="{BA8E2008-EC39-524E-A4E0-D93F407F4C90}"/>
    <hyperlink ref="B3000" r:id="rId3061" xr:uid="{F650E1AF-890B-C445-8F7A-8121CA9EC38E}"/>
    <hyperlink ref="B3001" r:id="rId3062" xr:uid="{721CE454-88D6-294F-92AE-399261FC07DC}"/>
    <hyperlink ref="B3002" r:id="rId3063" xr:uid="{F500D704-93EA-AC41-8CA2-4479326A613D}"/>
    <hyperlink ref="B3003" r:id="rId3064" xr:uid="{66DBB560-3F9A-7849-8A3E-98EDBE485F52}"/>
    <hyperlink ref="B3004" r:id="rId3065" xr:uid="{F12F4387-61B9-6A45-BBD7-4F5A2DC3F548}"/>
    <hyperlink ref="B3005" r:id="rId3066" xr:uid="{0957C07C-DE2C-4044-AF59-09A6E6B5D60D}"/>
    <hyperlink ref="B3006" r:id="rId3067" xr:uid="{0302C3CC-7CE1-7F45-85E7-F968C2CD6574}"/>
    <hyperlink ref="B3007" r:id="rId3068" xr:uid="{3735B28E-7A86-B640-9937-B1D1D1E6DA0D}"/>
    <hyperlink ref="B3008" r:id="rId3069" xr:uid="{770FFBCC-2B06-6F4D-B04D-CF7442EE4445}"/>
    <hyperlink ref="B3009" r:id="rId3070" xr:uid="{5AEDCE1A-B0D7-064F-A85F-A392DA94C6C8}"/>
    <hyperlink ref="B3010" r:id="rId3071" xr:uid="{B8077714-DB09-C540-8FD9-C3666634C53F}"/>
    <hyperlink ref="B3011" r:id="rId3072" xr:uid="{30F6EB0B-E8D2-EB45-86EC-BCF05D5F0AA7}"/>
    <hyperlink ref="B3012" r:id="rId3073" xr:uid="{C3018B48-D8E0-7049-9BA9-60525733AE8E}"/>
    <hyperlink ref="B3013" r:id="rId3074" xr:uid="{150222EF-0F98-C247-A6C8-9B585367F7BE}"/>
    <hyperlink ref="B3014" r:id="rId3075" xr:uid="{8714FFA5-AEFF-0748-B6F8-684A0EF8464B}"/>
    <hyperlink ref="B3015" r:id="rId3076" xr:uid="{3DCA33E8-90E2-5A49-9A1F-EFED85406C4C}"/>
    <hyperlink ref="B3016" r:id="rId3077" xr:uid="{0C247F74-64C0-4E49-B96F-4B7DAE45D57E}"/>
    <hyperlink ref="B3017" r:id="rId3078" xr:uid="{1552F0C2-F33B-5E43-B0CD-6379C6C10037}"/>
    <hyperlink ref="B3018" r:id="rId3079" xr:uid="{BB387EF5-9DBF-A849-9B2A-D66A7549164B}"/>
    <hyperlink ref="B3019" r:id="rId3080" xr:uid="{AA38BAD8-261A-2549-A359-E068B1EC364D}"/>
    <hyperlink ref="B3020" r:id="rId3081" xr:uid="{B693408E-274B-7249-9BC9-2DF85CEBBDAC}"/>
    <hyperlink ref="B3021" r:id="rId3082" xr:uid="{C1AC702C-9CE1-054E-88B5-867F169C5C37}"/>
    <hyperlink ref="B3022" r:id="rId3083" xr:uid="{87389A83-D156-B945-ABE5-4AA3927D0BFB}"/>
    <hyperlink ref="B3023" r:id="rId3084" xr:uid="{95168CDB-4C64-874E-8708-DF0D7271CB3A}"/>
    <hyperlink ref="B3024" r:id="rId3085" xr:uid="{E66E2DC7-710B-AA40-A81C-AB50F0D5FAE9}"/>
    <hyperlink ref="B3025" r:id="rId3086" xr:uid="{E145F9FD-3E46-5344-A630-92DAFE89A8D8}"/>
    <hyperlink ref="B3026" r:id="rId3087" xr:uid="{08293C8E-1033-F341-AC8F-F6D9C48119DC}"/>
    <hyperlink ref="B3027" r:id="rId3088" xr:uid="{A9A54E44-B957-F44C-B836-042FBCD11762}"/>
    <hyperlink ref="B3028" r:id="rId3089" xr:uid="{5136EB84-2C91-CA47-99DD-2189077D5F05}"/>
    <hyperlink ref="B3029" r:id="rId3090" xr:uid="{C14F2F81-3607-E74B-8B22-BA8EE7E2172D}"/>
    <hyperlink ref="B3030" r:id="rId3091" location="our-focuses/" xr:uid="{214159A1-0F5D-054D-A6C5-4C627CA25DF7}"/>
    <hyperlink ref="B3031" r:id="rId3092" xr:uid="{8383C0B8-7675-0B40-8E12-4860FAFE4DDD}"/>
    <hyperlink ref="B3032" r:id="rId3093" xr:uid="{DE5C9D08-23B2-B94D-9F84-46F524E3C8E5}"/>
    <hyperlink ref="B3033" r:id="rId3094" xr:uid="{1B613EC7-253A-D947-96CE-EF462689C5C2}"/>
    <hyperlink ref="B3034" r:id="rId3095" xr:uid="{8E3C0F7E-40AC-D043-B70E-3FD183DD033B}"/>
    <hyperlink ref="B3035" r:id="rId3096" xr:uid="{5B3EAB8C-8E4F-8745-B815-BD3F654FBE38}"/>
    <hyperlink ref="B3036" r:id="rId3097" xr:uid="{9BAB4DF6-8E35-4642-BD4A-67CB8E6A4798}"/>
    <hyperlink ref="B3037" r:id="rId3098" xr:uid="{59080316-203A-2F4D-9AEB-F1844EBA4870}"/>
    <hyperlink ref="B3038" r:id="rId3099" xr:uid="{4B2C9D73-CB21-9746-90BB-065882E4BFE1}"/>
    <hyperlink ref="B3039" r:id="rId3100" xr:uid="{DFBA321F-9EFB-B44B-84D5-B2E0FAA63A19}"/>
    <hyperlink ref="B3040" r:id="rId3101" xr:uid="{90E2BD4D-0FC4-7F4C-9C4D-C3D5D6BEB1DA}"/>
    <hyperlink ref="B3041" r:id="rId3102" xr:uid="{538D1449-CED4-2E46-A9E9-1811400DA5B1}"/>
    <hyperlink ref="B3042" r:id="rId3103" xr:uid="{2EA8F35F-6CE3-AF4D-9C02-1174C3351B2C}"/>
    <hyperlink ref="B3043" r:id="rId3104" xr:uid="{E4F9AC57-6EDD-5548-8F02-14FB3E993834}"/>
    <hyperlink ref="B3044" r:id="rId3105" xr:uid="{A41C1676-EF49-0343-97F9-FCDD6272B6BB}"/>
    <hyperlink ref="B3045" r:id="rId3106" xr:uid="{489C6F39-5389-1345-BDD6-DF5B09BCCF7A}"/>
    <hyperlink ref="B3046" r:id="rId3107" xr:uid="{6160F9B8-7721-8B4F-85A7-E1546E9AF0AD}"/>
    <hyperlink ref="B3047" r:id="rId3108" xr:uid="{60BF1247-8A3D-6B46-83EF-7488EC655C46}"/>
    <hyperlink ref="B3048" r:id="rId3109" xr:uid="{A2B442F2-433D-234E-85A6-1D847C68ADC0}"/>
    <hyperlink ref="B3049" r:id="rId3110" xr:uid="{5760BF06-24C9-A54F-A787-CA2F7BAEBED8}"/>
    <hyperlink ref="B3050" r:id="rId3111" xr:uid="{A049C429-77BD-814D-BFC8-7BDCF1E97EA0}"/>
    <hyperlink ref="B3051" r:id="rId3112" xr:uid="{993BDC63-1050-E345-9F6A-ECD6B617CAF8}"/>
    <hyperlink ref="B3052" r:id="rId3113" xr:uid="{4628AC8D-4B5E-144C-AEFD-9476C07EEF26}"/>
    <hyperlink ref="B3053" r:id="rId3114" xr:uid="{9F02CEBF-E1AA-D64E-A672-B93A75A6B28C}"/>
    <hyperlink ref="B3054" r:id="rId3115" xr:uid="{C28EEDB0-2270-8245-90E6-CC04FE315AA2}"/>
    <hyperlink ref="B3055" r:id="rId3116" xr:uid="{96CB0D24-9508-F545-BF6B-960305F04795}"/>
    <hyperlink ref="B3056" r:id="rId3117" xr:uid="{CBEF1C74-A6EF-2446-AF4F-D8BB8D8FE443}"/>
    <hyperlink ref="B3057" r:id="rId3118" xr:uid="{49B9FA08-D4E0-0C45-9684-5B2AE7B8FC16}"/>
    <hyperlink ref="B3058" r:id="rId3119" xr:uid="{5633B3FD-DEE9-6F44-B1B7-EBB574E02099}"/>
    <hyperlink ref="B3059" r:id="rId3120" xr:uid="{84E27E27-52DD-4C4B-BB53-1819548EB7A3}"/>
    <hyperlink ref="B3060" r:id="rId3121" xr:uid="{63F962B9-D8EB-4A45-B279-68A0D5F338C4}"/>
    <hyperlink ref="B3061" r:id="rId3122" xr:uid="{2C5CB876-84CD-0544-844F-3BB642169FE6}"/>
    <hyperlink ref="B3062" r:id="rId3123" xr:uid="{563DC07D-0F46-C14F-9009-2BC1A8E46CA8}"/>
    <hyperlink ref="B3063" r:id="rId3124" xr:uid="{0211DEA4-23A4-0641-85CE-DD522FA5B04C}"/>
    <hyperlink ref="B3064" r:id="rId3125" xr:uid="{5F71E9C5-3172-6A4B-974C-D68BAF8429E2}"/>
    <hyperlink ref="B3065" r:id="rId3126" xr:uid="{1255EF57-A4DF-614E-994B-82BA71259FC4}"/>
    <hyperlink ref="B3066" r:id="rId3127" xr:uid="{678633D8-680F-4E4E-BBDF-9ACE57ED47C8}"/>
    <hyperlink ref="B3067" r:id="rId3128" xr:uid="{4D674065-BEE3-B344-BE0E-016DAA4CC345}"/>
    <hyperlink ref="B3068" r:id="rId3129" xr:uid="{B2D0E4F8-9CB5-5640-A704-8DCF417B59AE}"/>
    <hyperlink ref="B3069" r:id="rId3130" xr:uid="{86B626F7-80BA-EA4E-BCB5-17A0FA9B844F}"/>
    <hyperlink ref="A3070" r:id="rId3131" xr:uid="{41AAD0A6-6C2C-6748-983C-D2DFBE327F01}"/>
    <hyperlink ref="B3070" r:id="rId3132" xr:uid="{3E4EB6E1-9000-A54F-AE09-F42B71D86A08}"/>
    <hyperlink ref="B3071" r:id="rId3133" xr:uid="{36C299D4-1166-1D46-A5F3-6522E98A0B20}"/>
    <hyperlink ref="B3072" r:id="rId3134" xr:uid="{0D916C89-5339-2B49-A4E9-5E7D975A9591}"/>
    <hyperlink ref="B3073" r:id="rId3135" xr:uid="{03DDF7D3-485C-BE49-B5A4-C57A3A84A25F}"/>
    <hyperlink ref="B3074" r:id="rId3136" xr:uid="{F6EA797B-1284-414A-8D03-94004ABDCE48}"/>
    <hyperlink ref="B3075" r:id="rId3137" xr:uid="{1503E6AD-0687-664A-9D50-3770895C662A}"/>
    <hyperlink ref="B3076" r:id="rId3138" xr:uid="{90D8F662-628C-0F48-B96B-27543673029F}"/>
    <hyperlink ref="A3077" r:id="rId3139" xr:uid="{06DABF4C-80CA-C645-A937-EBC45347DCD6}"/>
    <hyperlink ref="B3077" r:id="rId3140" xr:uid="{A5825EB1-F1AD-0941-B80B-7452E0A9800B}"/>
    <hyperlink ref="B3078" r:id="rId3141" xr:uid="{B3D5DD34-D49E-5E4D-B484-A06A59957928}"/>
    <hyperlink ref="B3079" r:id="rId3142" xr:uid="{AD524B60-4046-3842-AB00-1E177B504188}"/>
    <hyperlink ref="B3080" r:id="rId3143" xr:uid="{BFBD423A-CE5D-4041-BEEC-AAF0AEDB5E90}"/>
    <hyperlink ref="B3081" r:id="rId3144" xr:uid="{55E654B8-F131-6E43-AF0C-C86B7C8B04F9}"/>
    <hyperlink ref="B3082" r:id="rId3145" xr:uid="{9AB7341D-3F08-554E-8537-FB679FAF284E}"/>
    <hyperlink ref="B3083" r:id="rId3146" xr:uid="{717CCA31-B520-3B40-9D7C-9C849973D4A0}"/>
    <hyperlink ref="B3084" r:id="rId3147" xr:uid="{1E971A06-1145-8D44-8FFF-8704F91F03D5}"/>
    <hyperlink ref="B3085" r:id="rId3148" xr:uid="{F7173B63-668A-7345-AC4F-8D4C51FBC250}"/>
    <hyperlink ref="B3086" r:id="rId3149" xr:uid="{7D780EEC-BEE4-4148-BCBB-C8698EE8B131}"/>
    <hyperlink ref="B3087" r:id="rId3150" xr:uid="{5BBA63A5-7656-C647-A972-A18F5CBABB37}"/>
    <hyperlink ref="B3088" r:id="rId3151" xr:uid="{488A3C47-9F39-9B49-A7B4-F4180BFA0AB0}"/>
    <hyperlink ref="B3089" r:id="rId3152" xr:uid="{13EFF644-CFF0-F14B-B851-08348A688729}"/>
    <hyperlink ref="B3090" r:id="rId3153" xr:uid="{1D97D50B-4432-D74D-9676-76551EEFB9FE}"/>
    <hyperlink ref="B3091" r:id="rId3154" xr:uid="{BFBF2EC2-7EB2-ED45-9745-3558B3065BBB}"/>
    <hyperlink ref="B3092" r:id="rId3155" xr:uid="{4FE88B1A-6DE1-B347-B6A8-8D590C3C2AB5}"/>
    <hyperlink ref="B3093" r:id="rId3156" xr:uid="{9912919A-CC1F-C542-9274-32F16740FFC4}"/>
    <hyperlink ref="B3094" r:id="rId3157" xr:uid="{4153B9DE-E590-2A46-B2A5-CF21ABFDE8F2}"/>
    <hyperlink ref="B3095" r:id="rId3158" xr:uid="{15BC3636-5487-2842-9EC5-0383F9938454}"/>
    <hyperlink ref="B3096" r:id="rId3159" xr:uid="{D9401C59-255A-854D-8F19-8A828ABFD72C}"/>
    <hyperlink ref="B3097" r:id="rId3160" xr:uid="{E148B63D-6C35-9A4C-96BB-3FAABCCE93BF}"/>
    <hyperlink ref="B3098" r:id="rId3161" xr:uid="{F43C729C-F970-4845-B00A-4C7C64663EBE}"/>
    <hyperlink ref="B3099" r:id="rId3162" xr:uid="{F52D3966-F218-E144-AF37-CD5FA5E9B834}"/>
    <hyperlink ref="B3100" r:id="rId3163" xr:uid="{E098E429-296A-E448-B920-9DE0F9389D9F}"/>
    <hyperlink ref="B3101" r:id="rId3164" xr:uid="{79ACEBB5-7C48-5540-849E-DBB619972E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גיליון 1 - AI_Companies</vt:lpstr>
      <vt:lpstr>ai_by_country</vt:lpstr>
      <vt:lpstr>ai_usage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סהר חיים יעקב</cp:lastModifiedBy>
  <dcterms:created xsi:type="dcterms:W3CDTF">2026-01-05T23:02:49Z</dcterms:created>
  <dcterms:modified xsi:type="dcterms:W3CDTF">2026-01-05T23:02:49Z</dcterms:modified>
</cp:coreProperties>
</file>